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omments13.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comments14.xml" ContentType="application/vnd.openxmlformats-officedocument.spreadsheetml.comments+xml"/>
  <Override PartName="/xl/drawings/drawing23.xml" ContentType="application/vnd.openxmlformats-officedocument.drawing+xml"/>
  <Override PartName="/xl/comments15.xml" ContentType="application/vnd.openxmlformats-officedocument.spreadsheetml.comments+xml"/>
  <Override PartName="/xl/drawings/drawing24.xml" ContentType="application/vnd.openxmlformats-officedocument.drawing+xml"/>
  <Override PartName="/xl/comments16.xml" ContentType="application/vnd.openxmlformats-officedocument.spreadsheetml.comments+xml"/>
  <Override PartName="/xl/drawings/drawing25.xml" ContentType="application/vnd.openxmlformats-officedocument.drawing+xml"/>
  <Override PartName="/xl/comments17.xml" ContentType="application/vnd.openxmlformats-officedocument.spreadsheetml.comments+xml"/>
  <Override PartName="/xl/drawings/drawing26.xml" ContentType="application/vnd.openxmlformats-officedocument.drawing+xml"/>
  <Override PartName="/xl/comments18.xml" ContentType="application/vnd.openxmlformats-officedocument.spreadsheetml.comments+xml"/>
  <Override PartName="/xl/drawings/drawing27.xml" ContentType="application/vnd.openxmlformats-officedocument.drawing+xml"/>
  <Override PartName="/xl/comments19.xml" ContentType="application/vnd.openxmlformats-officedocument.spreadsheetml.comments+xml"/>
  <Override PartName="/xl/drawings/drawing28.xml" ContentType="application/vnd.openxmlformats-officedocument.drawing+xml"/>
  <Override PartName="/xl/comments20.xml" ContentType="application/vnd.openxmlformats-officedocument.spreadsheetml.comments+xml"/>
  <Override PartName="/xl/drawings/drawing29.xml" ContentType="application/vnd.openxmlformats-officedocument.drawing+xml"/>
  <Override PartName="/xl/comments21.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comments22.xml" ContentType="application/vnd.openxmlformats-officedocument.spreadsheetml.comments+xml"/>
  <Override PartName="/xl/drawings/drawing32.xml" ContentType="application/vnd.openxmlformats-officedocument.drawing+xml"/>
  <Override PartName="/xl/drawings/drawing33.xml" ContentType="application/vnd.openxmlformats-officedocument.drawing+xml"/>
  <Override PartName="/xl/comments23.xml" ContentType="application/vnd.openxmlformats-officedocument.spreadsheetml.comments+xml"/>
  <Override PartName="/xl/drawings/drawing34.xml" ContentType="application/vnd.openxmlformats-officedocument.drawing+xml"/>
  <Override PartName="/xl/drawings/drawing35.xml" ContentType="application/vnd.openxmlformats-officedocument.drawing+xml"/>
  <Override PartName="/xl/comments24.xml" ContentType="application/vnd.openxmlformats-officedocument.spreadsheetml.comments+xml"/>
  <Override PartName="/xl/drawings/drawing36.xml" ContentType="application/vnd.openxmlformats-officedocument.drawing+xml"/>
  <Override PartName="/xl/comments25.xml" ContentType="application/vnd.openxmlformats-officedocument.spreadsheetml.comments+xml"/>
  <Override PartName="/xl/drawings/drawing37.xml" ContentType="application/vnd.openxmlformats-officedocument.drawing+xml"/>
  <Override PartName="/xl/comments26.xml" ContentType="application/vnd.openxmlformats-officedocument.spreadsheetml.comments+xml"/>
  <Override PartName="/xl/drawings/drawing38.xml" ContentType="application/vnd.openxmlformats-officedocument.drawing+xml"/>
  <Override PartName="/xl/comments27.xml" ContentType="application/vnd.openxmlformats-officedocument.spreadsheetml.comments+xml"/>
  <Override PartName="/xl/drawings/drawing39.xml" ContentType="application/vnd.openxmlformats-officedocument.drawing+xml"/>
  <Override PartName="/xl/comments28.xml" ContentType="application/vnd.openxmlformats-officedocument.spreadsheetml.comments+xml"/>
  <Override PartName="/xl/drawings/drawing40.xml" ContentType="application/vnd.openxmlformats-officedocument.drawing+xml"/>
  <Override PartName="/xl/comments29.xml" ContentType="application/vnd.openxmlformats-officedocument.spreadsheetml.comments+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comments30.xml" ContentType="application/vnd.openxmlformats-officedocument.spreadsheetml.comments+xml"/>
  <Override PartName="/xl/drawings/drawing67.xml" ContentType="application/vnd.openxmlformats-officedocument.drawing+xml"/>
  <Override PartName="/xl/comments31.xml" ContentType="application/vnd.openxmlformats-officedocument.spreadsheetml.comments+xml"/>
  <Override PartName="/xl/drawings/drawing68.xml" ContentType="application/vnd.openxmlformats-officedocument.drawing+xml"/>
  <Override PartName="/xl/comments32.xml" ContentType="application/vnd.openxmlformats-officedocument.spreadsheetml.comments+xml"/>
  <Override PartName="/xl/drawings/drawing69.xml" ContentType="application/vnd.openxmlformats-officedocument.drawing+xml"/>
  <Override PartName="/xl/drawings/drawing70.xml" ContentType="application/vnd.openxmlformats-officedocument.drawing+xml"/>
  <Override PartName="/xl/comments33.xml" ContentType="application/vnd.openxmlformats-officedocument.spreadsheetml.comments+xml"/>
  <Override PartName="/xl/drawings/drawing71.xml" ContentType="application/vnd.openxmlformats-officedocument.drawing+xml"/>
  <Override PartName="/xl/comments34.xml" ContentType="application/vnd.openxmlformats-officedocument.spreadsheetml.comments+xml"/>
  <Override PartName="/xl/drawings/drawing72.xml" ContentType="application/vnd.openxmlformats-officedocument.drawing+xml"/>
  <Override PartName="/xl/comments35.xml" ContentType="application/vnd.openxmlformats-officedocument.spreadsheetml.comments+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comments36.xml" ContentType="application/vnd.openxmlformats-officedocument.spreadsheetml.comments+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comments37.xml" ContentType="application/vnd.openxmlformats-officedocument.spreadsheetml.comments+xml"/>
  <Override PartName="/xl/drawings/drawing127.xml" ContentType="application/vnd.openxmlformats-officedocument.drawing+xml"/>
  <Override PartName="/xl/comments3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5" yWindow="-15" windowWidth="14520" windowHeight="8310" firstSheet="210" activeTab="219"/>
  </bookViews>
  <sheets>
    <sheet name="Table of Contents" sheetId="312" r:id="rId1"/>
    <sheet name="SE.01.01.16.01" sheetId="18" r:id="rId2"/>
    <sheet name="S.01.02.01.01" sheetId="22" r:id="rId3"/>
    <sheet name="SE.02.01.16.01" sheetId="37" r:id="rId4"/>
    <sheet name="S.02.02.01.01" sheetId="41" r:id="rId5"/>
    <sheet name="S.02.02.01.02 " sheetId="42" r:id="rId6"/>
    <sheet name="S.03.01.01.01" sheetId="46" r:id="rId7"/>
    <sheet name="S.03.01.01.02" sheetId="47" r:id="rId8"/>
    <sheet name="S.03.02.01.01" sheetId="50" r:id="rId9"/>
    <sheet name="S.03.03.01.01" sheetId="52" r:id="rId10"/>
    <sheet name="S.04.01.01.01.1" sheetId="54" r:id="rId11"/>
    <sheet name="S.04.01.01.02.1" sheetId="55" r:id="rId12"/>
    <sheet name="S.04.01.01.03.1" sheetId="56" r:id="rId13"/>
    <sheet name="S.04.01.01.04.1" sheetId="57" r:id="rId14"/>
    <sheet name="S.04.02.01.01" sheetId="58" r:id="rId15"/>
    <sheet name="S.04.02.01.02.1" sheetId="59" r:id="rId16"/>
    <sheet name="S.05.01.01.01" sheetId="60" r:id="rId17"/>
    <sheet name="S.05.01.01.02" sheetId="61" r:id="rId18"/>
    <sheet name="S.05.02.01.01" sheetId="66" r:id="rId19"/>
    <sheet name="S.05.02.01.02" sheetId="67" r:id="rId20"/>
    <sheet name="S.05.02.01.03" sheetId="68" r:id="rId21"/>
    <sheet name="S.05.02.01.04" sheetId="69" r:id="rId22"/>
    <sheet name="S.05.02.01.05" sheetId="70" r:id="rId23"/>
    <sheet name="S.05.02.01.06" sheetId="71" r:id="rId24"/>
    <sheet name="SE.06.02.16.01" sheetId="79" r:id="rId25"/>
    <sheet name="SE.06.02.16.02" sheetId="80" r:id="rId26"/>
    <sheet name="S.06.03.01.01" sheetId="83" r:id="rId27"/>
    <sheet name="S.07.01.01.01" sheetId="85" r:id="rId28"/>
    <sheet name="S.08.01.01.01" sheetId="87" r:id="rId29"/>
    <sheet name="S.08.01.01.02" sheetId="88" r:id="rId30"/>
    <sheet name="S.08.02.01.01" sheetId="91" r:id="rId31"/>
    <sheet name="S.08.02.01.02" sheetId="92" r:id="rId32"/>
    <sheet name="S.09.01.01.01" sheetId="95" r:id="rId33"/>
    <sheet name="S.10.01.01.01" sheetId="97" r:id="rId34"/>
    <sheet name="S.11.01.01.01" sheetId="99" r:id="rId35"/>
    <sheet name="S.11.01.01.02" sheetId="100" r:id="rId36"/>
    <sheet name="S.12.01.01.01" sheetId="103" r:id="rId37"/>
    <sheet name="S.12.02.01.01" sheetId="106" r:id="rId38"/>
    <sheet name="S.12.02.01.02" sheetId="107" r:id="rId39"/>
    <sheet name="S.13.01.01.01" sheetId="108" r:id="rId40"/>
    <sheet name="S.14.01.01.01" sheetId="109" r:id="rId41"/>
    <sheet name="S.14.01.01.02" sheetId="110" r:id="rId42"/>
    <sheet name="S.14.01.01.03" sheetId="111" r:id="rId43"/>
    <sheet name="S.14.01.01.04" sheetId="112" r:id="rId44"/>
    <sheet name="S.16.01.01.01.1" sheetId="118" r:id="rId45"/>
    <sheet name="S.16.01.01.02.1" sheetId="119" r:id="rId46"/>
    <sheet name="S.17.01.01.01" sheetId="120" r:id="rId47"/>
    <sheet name="S.17.02.01.01" sheetId="123" r:id="rId48"/>
    <sheet name="S.17.02.01.02" sheetId="124" r:id="rId49"/>
    <sheet name="S.18.01.01.01" sheetId="125" r:id="rId50"/>
    <sheet name="S.19.01.01.01.1" sheetId="126" r:id="rId51"/>
    <sheet name="S.19.01.01.02.1" sheetId="127" r:id="rId52"/>
    <sheet name="S.19.01.01.07.1" sheetId="543" r:id="rId53"/>
    <sheet name="S.19.01.01.08.1" sheetId="544" r:id="rId54"/>
    <sheet name="S.19.01.01.13.1" sheetId="545" r:id="rId55"/>
    <sheet name="S.19.01.01.14.1" sheetId="546" r:id="rId56"/>
    <sheet name="S.19.01.01.03.1" sheetId="556" r:id="rId57"/>
    <sheet name="S.19.01.01.04.1" sheetId="555" r:id="rId58"/>
    <sheet name="S.19.01.01.09.1" sheetId="557" r:id="rId59"/>
    <sheet name="S.19.01.01.10.1" sheetId="558" r:id="rId60"/>
    <sheet name="S.19.01.01.15.1" sheetId="559" r:id="rId61"/>
    <sheet name="S.19.01.01.16.1" sheetId="560" r:id="rId62"/>
    <sheet name="S.19.01.01.05.1" sheetId="562" r:id="rId63"/>
    <sheet name="S.19.01.01.06.1" sheetId="561" r:id="rId64"/>
    <sheet name="S.19.01.01.11.1" sheetId="563" r:id="rId65"/>
    <sheet name="S.19.01.01.12.1" sheetId="564" r:id="rId66"/>
    <sheet name="S.19.01.01.17.1" sheetId="565" r:id="rId67"/>
    <sheet name="S.19.01.01.18.1" sheetId="566" r:id="rId68"/>
    <sheet name="S.20.01.01.01.1" sheetId="151" r:id="rId69"/>
    <sheet name="S.21.01.01.01.1" sheetId="152" r:id="rId70"/>
    <sheet name="S.21.02.01.01" sheetId="583" r:id="rId71"/>
    <sheet name="S.21.03.01.01.1" sheetId="154" r:id="rId72"/>
    <sheet name="S.22.01.01.01" sheetId="155" r:id="rId73"/>
    <sheet name="S.22.06.01.01.1" sheetId="164" r:id="rId74"/>
    <sheet name="S.22.06.01.01.2" sheetId="584" r:id="rId75"/>
    <sheet name="S.22.06.01.02.1-2" sheetId="165" r:id="rId76"/>
    <sheet name="S.22.06.01.03.1-2" sheetId="166" r:id="rId77"/>
    <sheet name="S.22.06.01.04.1" sheetId="167" r:id="rId78"/>
    <sheet name="S.23.01.01.01" sheetId="168" r:id="rId79"/>
    <sheet name="S.23.01.01.02" sheetId="169" r:id="rId80"/>
    <sheet name="S.23.02.01.01" sheetId="177" r:id="rId81"/>
    <sheet name="S.23.02.01.02" sheetId="178" r:id="rId82"/>
    <sheet name="S.23.02.01.03" sheetId="179" r:id="rId83"/>
    <sheet name="S.23.02.01.04" sheetId="180" r:id="rId84"/>
    <sheet name="S.23.03.01.01" sheetId="185" r:id="rId85"/>
    <sheet name="S.23.03.01.02" sheetId="186" r:id="rId86"/>
    <sheet name="S.23.03.01.03" sheetId="187" r:id="rId87"/>
    <sheet name="S.23.03.01.04" sheetId="188" r:id="rId88"/>
    <sheet name="S.23.03.01.05" sheetId="189" r:id="rId89"/>
    <sheet name="S.23.03.01.06" sheetId="190" r:id="rId90"/>
    <sheet name="S.23.03.01.07" sheetId="191" r:id="rId91"/>
    <sheet name="S.23.03.01.08" sheetId="192" r:id="rId92"/>
    <sheet name="S.23.04.01.01" sheetId="567" r:id="rId93"/>
    <sheet name="S.23.04.01.02" sheetId="568" r:id="rId94"/>
    <sheet name="S.23.04.01.03" sheetId="569" r:id="rId95"/>
    <sheet name="S.23.04.01.04" sheetId="570" r:id="rId96"/>
    <sheet name="S.23.04.01.05" sheetId="571" r:id="rId97"/>
    <sheet name="S.23.04.01.06" sheetId="572" r:id="rId98"/>
    <sheet name="S.24.01.01.01" sheetId="221" r:id="rId99"/>
    <sheet name="S.24.01.01.02" sheetId="222" r:id="rId100"/>
    <sheet name="S.24.01.01.03" sheetId="223" r:id="rId101"/>
    <sheet name="S.24.01.01.04" sheetId="224" r:id="rId102"/>
    <sheet name="S.24.01.01.05" sheetId="225" r:id="rId103"/>
    <sheet name="S.24.01.01.06" sheetId="226" r:id="rId104"/>
    <sheet name="S.24.01.01.07" sheetId="227" r:id="rId105"/>
    <sheet name="S.24.01.01.08" sheetId="228" r:id="rId106"/>
    <sheet name="S.24.01.01.09" sheetId="229" r:id="rId107"/>
    <sheet name="S.24.01.01.10" sheetId="230" r:id="rId108"/>
    <sheet name="S.24.01.01.11" sheetId="231" r:id="rId109"/>
    <sheet name="S.25.01.01.01.1" sheetId="232" r:id="rId110"/>
    <sheet name="S.25.01.01.02.1" sheetId="233" r:id="rId111"/>
    <sheet name="S.25.01.01.03.1" sheetId="234" r:id="rId112"/>
    <sheet name="S.25.01.01.04.1" sheetId="235" r:id="rId113"/>
    <sheet name="S.25.01.01.05.1" sheetId="236" r:id="rId114"/>
    <sheet name="S.25.02.01.01" sheetId="252" r:id="rId115"/>
    <sheet name="S.25.02.01.02" sheetId="253" r:id="rId116"/>
    <sheet name="S.25.02.01.03" sheetId="254" r:id="rId117"/>
    <sheet name="S.25.02.01.04" sheetId="255" r:id="rId118"/>
    <sheet name="S.25.02.01.05" sheetId="256" r:id="rId119"/>
    <sheet name="S.26.01.01.01.1" sheetId="290" r:id="rId120"/>
    <sheet name="S.26.01.01.02.1" sheetId="291" r:id="rId121"/>
    <sheet name="S.26.01.01.03.1" sheetId="292" r:id="rId122"/>
    <sheet name="S.26.02.01.01.1" sheetId="300" r:id="rId123"/>
    <sheet name="S.26.02.01.02.1" sheetId="301" r:id="rId124"/>
    <sheet name="S.26.02.01.03.1" sheetId="302" r:id="rId125"/>
    <sheet name="S.26.03.01.01.1" sheetId="308" r:id="rId126"/>
    <sheet name="S.26.03.01.02.1" sheetId="309" r:id="rId127"/>
    <sheet name="S.26.03.01.03.1" sheetId="310" r:id="rId128"/>
    <sheet name="S.26.03.01.04.1" sheetId="311" r:id="rId129"/>
    <sheet name="S.26.04.01.01.1" sheetId="320" r:id="rId130"/>
    <sheet name="S.26.04.01.02.1" sheetId="321" r:id="rId131"/>
    <sheet name="S.26.04.01.03.1" sheetId="322" r:id="rId132"/>
    <sheet name="S.26.04.01.04.1" sheetId="323" r:id="rId133"/>
    <sheet name="S.26.04.01.05.1" sheetId="324" r:id="rId134"/>
    <sheet name="S.26.04.01.06.1" sheetId="325" r:id="rId135"/>
    <sheet name="S.26.04.01.07.1" sheetId="326" r:id="rId136"/>
    <sheet name="S.26.04.01.08.1" sheetId="327" r:id="rId137"/>
    <sheet name="S.26.04.01.09.1" sheetId="328" r:id="rId138"/>
    <sheet name="S.26.05.01.01.1" sheetId="347" r:id="rId139"/>
    <sheet name="S.26.05.01.02.1" sheetId="348" r:id="rId140"/>
    <sheet name="S.26.05.01.03.1" sheetId="349" r:id="rId141"/>
    <sheet name="S.26.05.01.04.1" sheetId="350" r:id="rId142"/>
    <sheet name="S.26.05.01.05.1" sheetId="351" r:id="rId143"/>
    <sheet name="S.26.06.01.01.1" sheetId="362" r:id="rId144"/>
    <sheet name="S.26.07.01.01.1" sheetId="365" r:id="rId145"/>
    <sheet name="S.26.07.01.02.1" sheetId="366" r:id="rId146"/>
    <sheet name="S.26.07.01.04.1" sheetId="368" r:id="rId147"/>
    <sheet name="S.26.07.01.05.1" sheetId="369" r:id="rId148"/>
    <sheet name="S.26.07.01.06.1" sheetId="370" r:id="rId149"/>
    <sheet name="S.27.01.01.01" sheetId="383" r:id="rId150"/>
    <sheet name="S.27.01.01.02" sheetId="384" r:id="rId151"/>
    <sheet name="S.27.01.01.03" sheetId="385" r:id="rId152"/>
    <sheet name="S.27.01.01.04" sheetId="386" r:id="rId153"/>
    <sheet name="S.27.01.01.05" sheetId="387" r:id="rId154"/>
    <sheet name="S.27.01.01.06" sheetId="388" r:id="rId155"/>
    <sheet name="S.27.01.01.07" sheetId="389" r:id="rId156"/>
    <sheet name="S.27.01.01.08" sheetId="390" r:id="rId157"/>
    <sheet name="S.27.01.01.09" sheetId="391" r:id="rId158"/>
    <sheet name="S.27.01.01.10" sheetId="392" r:id="rId159"/>
    <sheet name="S.27.01.01.11" sheetId="393" r:id="rId160"/>
    <sheet name="S.27.01.01.12" sheetId="394" r:id="rId161"/>
    <sheet name="S.27.01.01.13" sheetId="395" r:id="rId162"/>
    <sheet name="S.27.01.01.14" sheetId="396" r:id="rId163"/>
    <sheet name="S.27.01.01.15" sheetId="397" r:id="rId164"/>
    <sheet name="S.27.01.01.16" sheetId="398" r:id="rId165"/>
    <sheet name="S.27.01.01.17" sheetId="399" r:id="rId166"/>
    <sheet name="S.27.01.01.18" sheetId="400" r:id="rId167"/>
    <sheet name="S.27.01.01.19" sheetId="401" r:id="rId168"/>
    <sheet name="S.27.01.01.20" sheetId="402" r:id="rId169"/>
    <sheet name="S.27.01.01.21" sheetId="403" r:id="rId170"/>
    <sheet name="S.27.01.01.22" sheetId="404" r:id="rId171"/>
    <sheet name="S.27.01.01.23" sheetId="405" r:id="rId172"/>
    <sheet name="S.27.01.01.24" sheetId="406" r:id="rId173"/>
    <sheet name="S.27.01.01.25" sheetId="407" r:id="rId174"/>
    <sheet name="S.27.01.01.26" sheetId="408" r:id="rId175"/>
    <sheet name="S.27.01.01.27" sheetId="409" r:id="rId176"/>
    <sheet name="S.27.01.01.28" sheetId="410" r:id="rId177"/>
    <sheet name="S.28.01.01.01" sheetId="467" r:id="rId178"/>
    <sheet name="S.28.01.01.02" sheetId="468" r:id="rId179"/>
    <sheet name="S.28.01.01.03" sheetId="469" r:id="rId180"/>
    <sheet name="S.28.01.01.04" sheetId="470" r:id="rId181"/>
    <sheet name="S.28.01.01.05" sheetId="471" r:id="rId182"/>
    <sheet name="S.28.02.01.01" sheetId="472" r:id="rId183"/>
    <sheet name="S.28.02.01.02" sheetId="473" r:id="rId184"/>
    <sheet name="S.28.02.01.03" sheetId="474" r:id="rId185"/>
    <sheet name="S.28.02.01.04" sheetId="475" r:id="rId186"/>
    <sheet name="S.28.02.01.05" sheetId="476" r:id="rId187"/>
    <sheet name="S.28.02.01.06" sheetId="477" r:id="rId188"/>
    <sheet name="S.29.01.01.01.1" sheetId="478" r:id="rId189"/>
    <sheet name="S.29.01.01.02" sheetId="479" r:id="rId190"/>
    <sheet name="S.29.02.01.01" sheetId="481" r:id="rId191"/>
    <sheet name="S.29.03.01.01" sheetId="482" r:id="rId192"/>
    <sheet name="S.29.03.01.02" sheetId="483" r:id="rId193"/>
    <sheet name="S.29.03.01.03" sheetId="484" r:id="rId194"/>
    <sheet name="S.29.03.01.04" sheetId="485" r:id="rId195"/>
    <sheet name="S.29.03.01.05" sheetId="486" r:id="rId196"/>
    <sheet name="S.29.03.01.06" sheetId="487" r:id="rId197"/>
    <sheet name="S.29.03.01.07" sheetId="488" r:id="rId198"/>
    <sheet name="S.29.04.01.01.1" sheetId="489" r:id="rId199"/>
    <sheet name="S.29.04.01.02.1" sheetId="490" r:id="rId200"/>
    <sheet name="S.30.01.01.01.1" sheetId="491" r:id="rId201"/>
    <sheet name="S.30.01.01.02.1" sheetId="492" r:id="rId202"/>
    <sheet name="S.30.02.01.01.1" sheetId="493" r:id="rId203"/>
    <sheet name="S.30.02.01.02.1" sheetId="494" r:id="rId204"/>
    <sheet name="S.30.02.01.03" sheetId="495" r:id="rId205"/>
    <sheet name="S.30.02.01.04" sheetId="496" r:id="rId206"/>
    <sheet name="S.30.03.01.01" sheetId="497" r:id="rId207"/>
    <sheet name="S.30.04.01.02" sheetId="499" r:id="rId208"/>
    <sheet name="S.30.04.01.01" sheetId="498" r:id="rId209"/>
    <sheet name="S.30.04.01.03" sheetId="500" r:id="rId210"/>
    <sheet name="S.31.01.01.01" sheetId="501" r:id="rId211"/>
    <sheet name="S.31.01.01.02" sheetId="502" r:id="rId212"/>
    <sheet name="E.01.01.16.01" sheetId="523" r:id="rId213"/>
    <sheet name="E.02.01.16.01" sheetId="524" r:id="rId214"/>
    <sheet name="E.03.01.16.01" sheetId="525" r:id="rId215"/>
    <sheet name="E.03.01.16.02" sheetId="526" r:id="rId216"/>
    <sheet name="Enumerations" sheetId="541" state="hidden" r:id="rId217"/>
    <sheet name="MAPPING" sheetId="542" r:id="rId218"/>
    <sheet name="Identical datapoint" sheetId="586" r:id="rId219"/>
    <sheet name="Enumerations SDNS_SDAT" sheetId="585" r:id="rId220"/>
  </sheets>
  <externalReferences>
    <externalReference r:id="rId221"/>
    <externalReference r:id="rId222"/>
  </externalReferences>
  <definedNames>
    <definedName name="_xlnm._FilterDatabase" localSheetId="219" hidden="1">'Enumerations SDNS_SDAT'!$A$1:$R$1816</definedName>
    <definedName name="_xlnm._FilterDatabase" localSheetId="218" hidden="1">'Identical datapoint'!$B$1:$I$14</definedName>
  </definedNames>
  <calcPr calcId="145621"/>
</workbook>
</file>

<file path=xl/calcChain.xml><?xml version="1.0" encoding="utf-8"?>
<calcChain xmlns="http://schemas.openxmlformats.org/spreadsheetml/2006/main">
  <c r="F11" i="41" l="1"/>
  <c r="F12" i="41"/>
  <c r="F13" i="41"/>
  <c r="F14" i="41"/>
  <c r="F15" i="41"/>
  <c r="F16" i="41"/>
  <c r="G17" i="41"/>
  <c r="F19" i="41"/>
  <c r="F20" i="41"/>
  <c r="F21" i="41"/>
  <c r="F22" i="41"/>
  <c r="M1816" i="585" l="1"/>
  <c r="M1815" i="585"/>
  <c r="M1814" i="585"/>
  <c r="M1813" i="585"/>
  <c r="M1812" i="585"/>
  <c r="M1811" i="585"/>
  <c r="M1810" i="585"/>
  <c r="M1809" i="585"/>
  <c r="M1808" i="585"/>
  <c r="M1807" i="585"/>
  <c r="M1806" i="585"/>
  <c r="M1805" i="585"/>
  <c r="M1804" i="585"/>
  <c r="M1803" i="585"/>
  <c r="M1802" i="585"/>
  <c r="M1801" i="585"/>
  <c r="M1800" i="585"/>
  <c r="M1799" i="585"/>
  <c r="M1798" i="585"/>
  <c r="M1797" i="585"/>
  <c r="M1796" i="585"/>
  <c r="M1795" i="585"/>
  <c r="M1794" i="585"/>
  <c r="M1793" i="585"/>
  <c r="M1792" i="585"/>
  <c r="M1791" i="585"/>
  <c r="M1790" i="585"/>
  <c r="M1789" i="585"/>
  <c r="M1788" i="585"/>
  <c r="M1787" i="585"/>
  <c r="M1786" i="585"/>
  <c r="M1785" i="585"/>
  <c r="M1784" i="585"/>
  <c r="M1783" i="585"/>
  <c r="M1782" i="585"/>
  <c r="M1781" i="585"/>
  <c r="M1780" i="585"/>
  <c r="M1779" i="585"/>
  <c r="M1778" i="585"/>
  <c r="M1777" i="585"/>
  <c r="M1776" i="585"/>
  <c r="M1775" i="585"/>
  <c r="M1774" i="585"/>
  <c r="M1773" i="585"/>
  <c r="M1772" i="585"/>
  <c r="M1771" i="585"/>
  <c r="M1770" i="585"/>
  <c r="M1769" i="585"/>
  <c r="M1768" i="585"/>
  <c r="M1767" i="585"/>
  <c r="M1766" i="585"/>
  <c r="M1765" i="585"/>
  <c r="M1764" i="585"/>
  <c r="M1763" i="585"/>
  <c r="M1762" i="585"/>
  <c r="M1761" i="585"/>
  <c r="M1760" i="585"/>
  <c r="M1759" i="585"/>
  <c r="M1758" i="585"/>
  <c r="M1757" i="585"/>
  <c r="M1756" i="585"/>
  <c r="M1755" i="585"/>
  <c r="M1754" i="585"/>
  <c r="M1753" i="585"/>
  <c r="M1752" i="585"/>
  <c r="M1751" i="585"/>
  <c r="M1750" i="585"/>
  <c r="M1749" i="585"/>
  <c r="M1748" i="585"/>
  <c r="M1747" i="585"/>
  <c r="M1746" i="585"/>
  <c r="M1745" i="585"/>
  <c r="M1744" i="585"/>
  <c r="M1743" i="585"/>
  <c r="M1742" i="585"/>
  <c r="M1741" i="585"/>
  <c r="M1740" i="585"/>
  <c r="M1739" i="585"/>
  <c r="M1738" i="585"/>
  <c r="M1737" i="585"/>
  <c r="M1736" i="585"/>
  <c r="M1735" i="585"/>
  <c r="M1734" i="585"/>
  <c r="M1733" i="585"/>
  <c r="M1732" i="585"/>
  <c r="M1527" i="585"/>
  <c r="M1526" i="585"/>
  <c r="M1525" i="585"/>
  <c r="M1524" i="585"/>
  <c r="M1523" i="585"/>
  <c r="M1522" i="585"/>
  <c r="M1521" i="585"/>
  <c r="M1520" i="585"/>
  <c r="M1519" i="585"/>
  <c r="M1518" i="585"/>
  <c r="M1517" i="585"/>
  <c r="M1516" i="585"/>
  <c r="M1515" i="585"/>
  <c r="M1514" i="585"/>
  <c r="M1513" i="585"/>
  <c r="M1512" i="585"/>
  <c r="M1511" i="585"/>
  <c r="M1510" i="585"/>
  <c r="M1509" i="585"/>
  <c r="M1508" i="585"/>
  <c r="M1507" i="585"/>
  <c r="M1506" i="585"/>
  <c r="M1505" i="585"/>
  <c r="M1504" i="585"/>
  <c r="M1503" i="585"/>
  <c r="M1502" i="585"/>
  <c r="M1501" i="585"/>
  <c r="M1500" i="585"/>
  <c r="M1499" i="585"/>
  <c r="M1498" i="585"/>
  <c r="M1497" i="585"/>
  <c r="M1496" i="585"/>
  <c r="M1495" i="585"/>
  <c r="M1494" i="585"/>
  <c r="M1493" i="585"/>
  <c r="M1492" i="585"/>
  <c r="M1491" i="585"/>
  <c r="M1490" i="585"/>
  <c r="M1489" i="585"/>
  <c r="M1488" i="585"/>
  <c r="M1487" i="585"/>
  <c r="M1486" i="585"/>
  <c r="M1485" i="585"/>
  <c r="M1484" i="585"/>
  <c r="M1483" i="585"/>
  <c r="M1482" i="585"/>
  <c r="M1481" i="585"/>
  <c r="M1480" i="585"/>
  <c r="M1479" i="585"/>
  <c r="M1478" i="585"/>
  <c r="M1477" i="585"/>
  <c r="M1476" i="585"/>
  <c r="M1475" i="585"/>
  <c r="M1474" i="585"/>
  <c r="M1473" i="585"/>
  <c r="M1472" i="585"/>
  <c r="M1471" i="585"/>
  <c r="M1470" i="585"/>
  <c r="M1469" i="585"/>
  <c r="M1468" i="585"/>
  <c r="M1467" i="585"/>
  <c r="M1466" i="585"/>
  <c r="M1465" i="585"/>
  <c r="M1464" i="585"/>
  <c r="M1463" i="585"/>
  <c r="M1462" i="585"/>
  <c r="M1461" i="585"/>
  <c r="M1460" i="585"/>
  <c r="M1459" i="585"/>
  <c r="M1458" i="585"/>
  <c r="M1457" i="585"/>
  <c r="M1456" i="585"/>
  <c r="M1455" i="585"/>
  <c r="M1454" i="585"/>
  <c r="M1453" i="585"/>
  <c r="M1452" i="585"/>
  <c r="M1451" i="585"/>
  <c r="M1450" i="585"/>
  <c r="M1449" i="585"/>
  <c r="M1448" i="585"/>
  <c r="M1447" i="585"/>
  <c r="M1446" i="585"/>
  <c r="M1445" i="585"/>
  <c r="M1444" i="585"/>
  <c r="M1443" i="585"/>
  <c r="M1442" i="585"/>
  <c r="M1441" i="585"/>
  <c r="M1440" i="585"/>
  <c r="M1439" i="585"/>
  <c r="M1438" i="585"/>
  <c r="M1437" i="585"/>
  <c r="M1436" i="585"/>
  <c r="M1435" i="585"/>
  <c r="M1434" i="585"/>
  <c r="M1433" i="585"/>
  <c r="M1432" i="585"/>
  <c r="M1431" i="585"/>
  <c r="M1430" i="585"/>
  <c r="M1429" i="585"/>
  <c r="M1428" i="585"/>
  <c r="M1427" i="585"/>
  <c r="M1426" i="585"/>
  <c r="M1425" i="585"/>
  <c r="M1424" i="585"/>
  <c r="M1423" i="585"/>
  <c r="M1422" i="585"/>
  <c r="M1421" i="585"/>
  <c r="M1420" i="585"/>
  <c r="M1419" i="585"/>
  <c r="M1418" i="585"/>
  <c r="M1417" i="585"/>
  <c r="M1416" i="585"/>
  <c r="M1415" i="585"/>
  <c r="M1414" i="585"/>
  <c r="M1413" i="585"/>
  <c r="M1412" i="585"/>
  <c r="M1411" i="585"/>
  <c r="M1410" i="585"/>
  <c r="M1409" i="585"/>
  <c r="M1408" i="585"/>
  <c r="M1407" i="585"/>
  <c r="M1406" i="585"/>
  <c r="M1405" i="585"/>
  <c r="M1404" i="585"/>
  <c r="M1403" i="585"/>
  <c r="M1402" i="585"/>
  <c r="M1401" i="585"/>
  <c r="M1400" i="585"/>
  <c r="M1399" i="585"/>
  <c r="M1398" i="585"/>
  <c r="M1397" i="585"/>
  <c r="M1396" i="585"/>
  <c r="M1395" i="585"/>
  <c r="M1394" i="585"/>
  <c r="M1393" i="585"/>
  <c r="M1392" i="585"/>
  <c r="M1391" i="585"/>
  <c r="M1390" i="585"/>
  <c r="M1389" i="585"/>
  <c r="M1388" i="585"/>
  <c r="M1387" i="585"/>
  <c r="M1386" i="585"/>
  <c r="M1385" i="585"/>
  <c r="M1384" i="585"/>
  <c r="M1383" i="585"/>
  <c r="M1382" i="585"/>
  <c r="M1381" i="585"/>
  <c r="M1380" i="585"/>
  <c r="M1379" i="585"/>
  <c r="M1378" i="585"/>
  <c r="M1377" i="585"/>
  <c r="M1376" i="585"/>
  <c r="M1375" i="585"/>
  <c r="M1374" i="585"/>
  <c r="M1373" i="585"/>
  <c r="M1372" i="585"/>
  <c r="M1371" i="585"/>
  <c r="M1370" i="585"/>
  <c r="M1369" i="585"/>
  <c r="M1368" i="585"/>
  <c r="M1367" i="585"/>
  <c r="M1366" i="585"/>
  <c r="M1365" i="585"/>
  <c r="M1364" i="585"/>
  <c r="M1363" i="585"/>
  <c r="M1362" i="585"/>
  <c r="M1361" i="585"/>
  <c r="M1360" i="585"/>
  <c r="M1359" i="585"/>
  <c r="M1358" i="585"/>
  <c r="M1357" i="585"/>
  <c r="M1356" i="585"/>
  <c r="M1355" i="585"/>
  <c r="M1354" i="585"/>
  <c r="M1353" i="585"/>
  <c r="M1352" i="585"/>
  <c r="M1351" i="585"/>
  <c r="M1350" i="585"/>
  <c r="M1349" i="585"/>
  <c r="M1348" i="585"/>
  <c r="M1347" i="585"/>
  <c r="M1346" i="585"/>
  <c r="M1345" i="585"/>
  <c r="M1344" i="585"/>
  <c r="M1343" i="585"/>
  <c r="M1342" i="585"/>
  <c r="M1341" i="585"/>
  <c r="M1340" i="585"/>
  <c r="M1339" i="585"/>
  <c r="M1338" i="585"/>
  <c r="M1337" i="585"/>
  <c r="M1336" i="585"/>
  <c r="M1335" i="585"/>
  <c r="M1334" i="585"/>
  <c r="M1333" i="585"/>
  <c r="M1332" i="585"/>
  <c r="M1331" i="585"/>
  <c r="M1330" i="585"/>
  <c r="M1329" i="585"/>
  <c r="M1328" i="585"/>
  <c r="M1327" i="585"/>
  <c r="M1326" i="585"/>
  <c r="M1325" i="585"/>
  <c r="M1324" i="585"/>
  <c r="M1323" i="585"/>
  <c r="M1322" i="585"/>
  <c r="M1321" i="585"/>
  <c r="M1320" i="585"/>
  <c r="M1319" i="585"/>
  <c r="M1318" i="585"/>
  <c r="M1317" i="585"/>
  <c r="M1316" i="585"/>
  <c r="M1315" i="585"/>
  <c r="M1314" i="585"/>
  <c r="M1313" i="585"/>
  <c r="M1312" i="585"/>
  <c r="M1311" i="585"/>
  <c r="M1310" i="585"/>
  <c r="M1309" i="585"/>
  <c r="M1308" i="585"/>
  <c r="M1307" i="585"/>
  <c r="M1306" i="585"/>
  <c r="M1305" i="585"/>
  <c r="M1304" i="585"/>
  <c r="M1303" i="585"/>
  <c r="M1302" i="585"/>
  <c r="M1301" i="585"/>
  <c r="M1300" i="585"/>
  <c r="M1299" i="585"/>
  <c r="M1298" i="585"/>
  <c r="M1297" i="585"/>
  <c r="M1296" i="585"/>
  <c r="M1295" i="585"/>
  <c r="M1294" i="585"/>
  <c r="M1293" i="585"/>
  <c r="M1292" i="585"/>
  <c r="M1291" i="585"/>
  <c r="M1290" i="585"/>
  <c r="M1289" i="585"/>
  <c r="M1288" i="585"/>
  <c r="M1287" i="585"/>
  <c r="M1286" i="585"/>
  <c r="M1285" i="585"/>
  <c r="M1284" i="585"/>
  <c r="M1283" i="585"/>
  <c r="M1282" i="585"/>
  <c r="M1281" i="585"/>
  <c r="M1280" i="585"/>
  <c r="M1279" i="585"/>
  <c r="M1278" i="585"/>
  <c r="M1277" i="585"/>
  <c r="M1276" i="585"/>
  <c r="M1275" i="585"/>
  <c r="M1274" i="585"/>
  <c r="M1273" i="585"/>
  <c r="M1272" i="585"/>
  <c r="M1271" i="585"/>
  <c r="M1270" i="585"/>
  <c r="M1269" i="585"/>
  <c r="M1268" i="585"/>
  <c r="M1267" i="585"/>
  <c r="M1266" i="585"/>
  <c r="M1265" i="585"/>
  <c r="M1264" i="585"/>
  <c r="M1263" i="585"/>
  <c r="M1262" i="585"/>
  <c r="M1261" i="585"/>
  <c r="M1260" i="585"/>
  <c r="M1259" i="585"/>
  <c r="M1258" i="585"/>
  <c r="M1257" i="585"/>
  <c r="M1256" i="585"/>
  <c r="M1255" i="585"/>
  <c r="M1254" i="585"/>
  <c r="M1253" i="585"/>
  <c r="M1252" i="585"/>
  <c r="M1251" i="585"/>
  <c r="M1250" i="585"/>
  <c r="M1249" i="585"/>
  <c r="M1248" i="585"/>
  <c r="M1247" i="585"/>
  <c r="M1246" i="585"/>
  <c r="M1245" i="585"/>
  <c r="M1244" i="585"/>
  <c r="M1243" i="585"/>
  <c r="M1242" i="585"/>
  <c r="M1241" i="585"/>
  <c r="M1240" i="585"/>
  <c r="M1239" i="585"/>
  <c r="M1238" i="585"/>
  <c r="M1237" i="585"/>
  <c r="M1236" i="585"/>
  <c r="M1235" i="585"/>
  <c r="M1234" i="585"/>
  <c r="M1233" i="585"/>
  <c r="M1232" i="585"/>
  <c r="M1231" i="585"/>
  <c r="M1230" i="585"/>
  <c r="M1229" i="585"/>
  <c r="M1228" i="585"/>
  <c r="M1227" i="585"/>
  <c r="M1226" i="585"/>
  <c r="M1225" i="585"/>
  <c r="M1224" i="585"/>
  <c r="M1223" i="585"/>
  <c r="M1222" i="585"/>
  <c r="M1221" i="585"/>
  <c r="M1220" i="585"/>
  <c r="M1219" i="585"/>
  <c r="M1218" i="585"/>
  <c r="M1217" i="585"/>
  <c r="M1216" i="585"/>
  <c r="M1215" i="585"/>
  <c r="M1214" i="585"/>
  <c r="M1213" i="585"/>
  <c r="M1212" i="585"/>
  <c r="M1211" i="585"/>
  <c r="M1210" i="585"/>
  <c r="M1209" i="585"/>
  <c r="M1208" i="585"/>
  <c r="M1207" i="585"/>
  <c r="M1206" i="585"/>
  <c r="M1205" i="585"/>
  <c r="M1204" i="585"/>
  <c r="M1203" i="585"/>
  <c r="M1202" i="585"/>
  <c r="M1201" i="585"/>
  <c r="M1200" i="585"/>
  <c r="M1199" i="585"/>
  <c r="M1198" i="585"/>
  <c r="M1197" i="585"/>
  <c r="M1196" i="585"/>
  <c r="M1195" i="585"/>
  <c r="M1194" i="585"/>
  <c r="M1193" i="585"/>
  <c r="M1192" i="585"/>
  <c r="M1191" i="585"/>
  <c r="M1190" i="585"/>
  <c r="M1189" i="585"/>
  <c r="M1188" i="585"/>
  <c r="M1187" i="585"/>
  <c r="M1186" i="585"/>
  <c r="M1185" i="585"/>
  <c r="M1184" i="585"/>
  <c r="M1183" i="585"/>
  <c r="M1182" i="585"/>
  <c r="M1181" i="585"/>
  <c r="M1180" i="585"/>
  <c r="M1179" i="585"/>
  <c r="M1178" i="585"/>
  <c r="M1177" i="585"/>
  <c r="M1176" i="585"/>
  <c r="M1175" i="585"/>
  <c r="M1174" i="585"/>
  <c r="M1173" i="585"/>
  <c r="M1172" i="585"/>
  <c r="M1171" i="585"/>
  <c r="M1170" i="585"/>
  <c r="M1169" i="585"/>
  <c r="M1168" i="585"/>
  <c r="M1167" i="585"/>
  <c r="M1166" i="585"/>
  <c r="M1165" i="585"/>
  <c r="M1164" i="585"/>
  <c r="M1163" i="585"/>
  <c r="M1162" i="585"/>
  <c r="M1161" i="585"/>
  <c r="M1160" i="585"/>
  <c r="M1159" i="585"/>
  <c r="M1158" i="585"/>
  <c r="M1157" i="585"/>
  <c r="M1156" i="585"/>
  <c r="M1155" i="585"/>
  <c r="M1154" i="585"/>
  <c r="M1153" i="585"/>
  <c r="M1152" i="585"/>
  <c r="M1151" i="585"/>
  <c r="M1150" i="585"/>
  <c r="M1149" i="585"/>
  <c r="M1148" i="585"/>
  <c r="M1147" i="585"/>
  <c r="M1146" i="585"/>
  <c r="M1145" i="585"/>
  <c r="M1144" i="585"/>
  <c r="M1143" i="585"/>
  <c r="M1142" i="585"/>
  <c r="M1141" i="585"/>
  <c r="M1140" i="585"/>
  <c r="M1139" i="585"/>
  <c r="M1138" i="585"/>
  <c r="M1137" i="585"/>
  <c r="M1136" i="585"/>
  <c r="M1135" i="585"/>
  <c r="M1134" i="585"/>
  <c r="M1133" i="585"/>
  <c r="M1132" i="585"/>
  <c r="M1131" i="585"/>
  <c r="M1130" i="585"/>
  <c r="M1129" i="585"/>
  <c r="M1128" i="585"/>
  <c r="M1127" i="585"/>
  <c r="M1126" i="585"/>
  <c r="M1125" i="585"/>
  <c r="M1124" i="585"/>
  <c r="M1123" i="585"/>
  <c r="M1122" i="585"/>
  <c r="M1121" i="585"/>
  <c r="M1120" i="585"/>
  <c r="M1119" i="585"/>
  <c r="M1118" i="585"/>
  <c r="M1117" i="585"/>
  <c r="M1116" i="585"/>
  <c r="M1115" i="585"/>
  <c r="M1114" i="585"/>
  <c r="M1113" i="585"/>
  <c r="M1112" i="585"/>
  <c r="M1111" i="585"/>
  <c r="M1110" i="585"/>
  <c r="M1109" i="585"/>
  <c r="M1108" i="585"/>
  <c r="M1107" i="585"/>
  <c r="M1106" i="585"/>
  <c r="M1105" i="585"/>
  <c r="M1104" i="585"/>
  <c r="M1103" i="585"/>
  <c r="M1102" i="585"/>
  <c r="M1101" i="585"/>
  <c r="M1100" i="585"/>
  <c r="M1099" i="585"/>
  <c r="M1098" i="585"/>
  <c r="M1097" i="585"/>
  <c r="M1096" i="585"/>
  <c r="M1095" i="585"/>
  <c r="M1094" i="585"/>
  <c r="M1093" i="585"/>
  <c r="M1092" i="585"/>
  <c r="M1091" i="585"/>
  <c r="M1090" i="585"/>
  <c r="M1089" i="585"/>
  <c r="M1088" i="585"/>
  <c r="M1087" i="585"/>
  <c r="M1086" i="585"/>
  <c r="M1085" i="585"/>
  <c r="M1084" i="585"/>
  <c r="M1083" i="585"/>
  <c r="M1082" i="585"/>
  <c r="M1081" i="585"/>
  <c r="M1080" i="585"/>
  <c r="M1079" i="585"/>
  <c r="M1078" i="585"/>
  <c r="M1077" i="585"/>
  <c r="M1076" i="585"/>
  <c r="M1075" i="585"/>
  <c r="M1074" i="585"/>
  <c r="M1073" i="585"/>
  <c r="M1072" i="585"/>
  <c r="M1071" i="585"/>
  <c r="M1070" i="585"/>
  <c r="M1069" i="585"/>
  <c r="M1068" i="585"/>
  <c r="M1067" i="585"/>
  <c r="M1066" i="585"/>
  <c r="M1065" i="585"/>
  <c r="M1064" i="585"/>
  <c r="M1063" i="585"/>
  <c r="M1062" i="585"/>
  <c r="M1061" i="585"/>
  <c r="M1060" i="585"/>
  <c r="M1059" i="585"/>
  <c r="M1058" i="585"/>
  <c r="M1057" i="585"/>
  <c r="M1056" i="585"/>
  <c r="M1055" i="585"/>
  <c r="M1054" i="585"/>
  <c r="M1053" i="585"/>
  <c r="M1052" i="585"/>
  <c r="M1051" i="585"/>
  <c r="M1050" i="585"/>
  <c r="M1049" i="585"/>
  <c r="M1048" i="585"/>
  <c r="M1047" i="585"/>
  <c r="M1046" i="585"/>
  <c r="M1045" i="585"/>
  <c r="M1044" i="585"/>
  <c r="M1043" i="585"/>
  <c r="M1042" i="585"/>
  <c r="M1041" i="585"/>
  <c r="M1040" i="585"/>
  <c r="M1039" i="585"/>
  <c r="M1038" i="585"/>
  <c r="M1037" i="585"/>
  <c r="M1036" i="585"/>
  <c r="M1035" i="585"/>
  <c r="M1034" i="585"/>
  <c r="M1033" i="585"/>
  <c r="M1032" i="585"/>
  <c r="M1031" i="585"/>
  <c r="M1030" i="585"/>
  <c r="M1029" i="585"/>
  <c r="M1028" i="585"/>
  <c r="M1027" i="585"/>
  <c r="M1026" i="585"/>
  <c r="M1025" i="585"/>
  <c r="M1024" i="585"/>
  <c r="M1023" i="585"/>
  <c r="M1022" i="585"/>
  <c r="M1021" i="585"/>
  <c r="M1020" i="585"/>
  <c r="M1019" i="585"/>
  <c r="M1018" i="585"/>
  <c r="M1017" i="585"/>
  <c r="M1016" i="585"/>
  <c r="M1015" i="585"/>
  <c r="M1014" i="585"/>
  <c r="M1013" i="585"/>
  <c r="M1012" i="585"/>
  <c r="M1011" i="585"/>
  <c r="M1010" i="585"/>
  <c r="M1009" i="585"/>
  <c r="M1008" i="585"/>
  <c r="M1007" i="585"/>
  <c r="M1006" i="585"/>
  <c r="M1005" i="585"/>
  <c r="M1004" i="585"/>
  <c r="M1003" i="585"/>
  <c r="M1002" i="585"/>
  <c r="M1001" i="585"/>
  <c r="M1000" i="585"/>
  <c r="M999" i="585"/>
  <c r="M998" i="585"/>
  <c r="M997" i="585"/>
  <c r="M996" i="585"/>
  <c r="M995" i="585"/>
  <c r="M994" i="585"/>
  <c r="M993" i="585"/>
  <c r="M992" i="585"/>
  <c r="M991" i="585"/>
  <c r="M990" i="585"/>
  <c r="M989" i="585"/>
  <c r="M988" i="585"/>
  <c r="M987" i="585"/>
  <c r="M986" i="585"/>
  <c r="M985" i="585"/>
  <c r="M984" i="585"/>
  <c r="M983" i="585"/>
  <c r="M982" i="585"/>
  <c r="M981" i="585"/>
  <c r="M980" i="585"/>
  <c r="M979" i="585"/>
  <c r="M978" i="585"/>
  <c r="M977" i="585"/>
  <c r="M976" i="585"/>
  <c r="M975" i="585"/>
  <c r="M974" i="585"/>
  <c r="M973" i="585"/>
  <c r="M972" i="585"/>
  <c r="M971" i="585"/>
  <c r="M970" i="585"/>
  <c r="M969" i="585"/>
  <c r="M968" i="585"/>
  <c r="M967" i="585"/>
  <c r="M966" i="585"/>
  <c r="M965" i="585"/>
  <c r="M964" i="585"/>
  <c r="M963" i="585"/>
  <c r="M962" i="585"/>
  <c r="M961" i="585"/>
  <c r="M960" i="585"/>
  <c r="M959" i="585"/>
  <c r="M958" i="585"/>
  <c r="M957" i="585"/>
  <c r="M956" i="585"/>
  <c r="M955" i="585"/>
  <c r="M954" i="585"/>
  <c r="M953" i="585"/>
  <c r="M952" i="585"/>
  <c r="M951" i="585"/>
  <c r="M950" i="585"/>
  <c r="M949" i="585"/>
  <c r="M948" i="585"/>
  <c r="M947" i="585"/>
  <c r="M946" i="585"/>
  <c r="M945" i="585"/>
  <c r="M944" i="585"/>
  <c r="M943" i="585"/>
  <c r="M942" i="585"/>
  <c r="M941" i="585"/>
  <c r="M940" i="585"/>
  <c r="M939" i="585"/>
  <c r="M938" i="585"/>
  <c r="M937" i="585"/>
  <c r="M936" i="585"/>
  <c r="M935" i="585"/>
  <c r="M934" i="585"/>
  <c r="M933" i="585"/>
  <c r="M932" i="585"/>
  <c r="M931" i="585"/>
  <c r="M930" i="585"/>
  <c r="M929" i="585"/>
  <c r="M928" i="585"/>
  <c r="M927" i="585"/>
  <c r="M926" i="585"/>
  <c r="M925" i="585"/>
  <c r="M924" i="585"/>
  <c r="M923" i="585"/>
  <c r="M922" i="585"/>
  <c r="M921" i="585"/>
  <c r="M920" i="585"/>
  <c r="M919" i="585"/>
  <c r="M918" i="585"/>
  <c r="M917" i="585"/>
  <c r="M916" i="585"/>
  <c r="M915" i="585"/>
  <c r="M914" i="585"/>
  <c r="M913" i="585"/>
  <c r="M912" i="585"/>
  <c r="M911" i="585"/>
  <c r="M910" i="585"/>
  <c r="M909" i="585"/>
  <c r="M908" i="585"/>
  <c r="M907" i="585"/>
  <c r="M906" i="585"/>
  <c r="M905" i="585"/>
  <c r="M904" i="585"/>
  <c r="M903" i="585"/>
  <c r="M902" i="585"/>
  <c r="M901" i="585"/>
  <c r="M900" i="585"/>
  <c r="M899" i="585"/>
  <c r="M898" i="585"/>
  <c r="M897" i="585"/>
  <c r="M896" i="585"/>
  <c r="M895" i="585"/>
  <c r="M894" i="585"/>
  <c r="M893" i="585"/>
  <c r="M892" i="585"/>
  <c r="M891" i="585"/>
  <c r="M890" i="585"/>
  <c r="M889" i="585"/>
  <c r="M888" i="585"/>
  <c r="M887" i="585"/>
  <c r="M886" i="585"/>
  <c r="M885" i="585"/>
  <c r="M884" i="585"/>
  <c r="M883" i="585"/>
  <c r="M882" i="585"/>
  <c r="M881" i="585"/>
  <c r="M880" i="585"/>
  <c r="M879" i="585"/>
  <c r="M878" i="585"/>
  <c r="M877" i="585"/>
  <c r="M876" i="585"/>
  <c r="M875" i="585"/>
  <c r="M874" i="585"/>
  <c r="M873" i="585"/>
  <c r="M872" i="585"/>
  <c r="M871" i="585"/>
  <c r="M870" i="585"/>
  <c r="M869" i="585"/>
  <c r="M868" i="585"/>
  <c r="M867" i="585"/>
  <c r="M866" i="585"/>
  <c r="M865" i="585"/>
  <c r="M864" i="585"/>
  <c r="M863" i="585"/>
  <c r="M862" i="585"/>
  <c r="M861" i="585"/>
  <c r="M860" i="585"/>
  <c r="M859" i="585"/>
  <c r="M858" i="585"/>
  <c r="M857" i="585"/>
  <c r="M856" i="585"/>
  <c r="M855" i="585"/>
  <c r="M854" i="585"/>
  <c r="M853" i="585"/>
  <c r="M852" i="585"/>
  <c r="M851" i="585"/>
  <c r="M850" i="585"/>
  <c r="M849" i="585"/>
  <c r="M848" i="585"/>
  <c r="M847" i="585"/>
  <c r="M846" i="585"/>
  <c r="M845" i="585"/>
  <c r="M844" i="585"/>
  <c r="M843" i="585"/>
  <c r="M842" i="585"/>
  <c r="M841" i="585"/>
  <c r="M840" i="585"/>
  <c r="M839" i="585"/>
  <c r="M838" i="585"/>
  <c r="M837" i="585"/>
  <c r="M836" i="585"/>
  <c r="M835" i="585"/>
  <c r="M834" i="585"/>
  <c r="M833" i="585"/>
  <c r="M832" i="585"/>
  <c r="M831" i="585"/>
  <c r="M830" i="585"/>
  <c r="M829" i="585"/>
  <c r="M828" i="585"/>
  <c r="M827" i="585"/>
  <c r="M826" i="585"/>
  <c r="M825" i="585"/>
  <c r="M824" i="585"/>
  <c r="M823" i="585"/>
  <c r="M822" i="585"/>
  <c r="M821" i="585"/>
  <c r="M820" i="585"/>
  <c r="M819" i="585"/>
  <c r="M818" i="585"/>
  <c r="M817" i="585"/>
  <c r="M816" i="585"/>
  <c r="M815" i="585"/>
  <c r="M814" i="585"/>
  <c r="M813" i="585"/>
  <c r="M812" i="585"/>
  <c r="M811" i="585"/>
  <c r="M810" i="585"/>
  <c r="M809" i="585"/>
  <c r="M808" i="585"/>
  <c r="M807" i="585"/>
  <c r="M806" i="585"/>
  <c r="M805" i="585"/>
  <c r="M804" i="585"/>
  <c r="M803" i="585"/>
  <c r="M802" i="585"/>
  <c r="M801" i="585"/>
  <c r="M800" i="585"/>
  <c r="M799" i="585"/>
  <c r="M798" i="585"/>
  <c r="M797" i="585"/>
  <c r="M796" i="585"/>
  <c r="M795" i="585"/>
  <c r="M794" i="585"/>
  <c r="M793" i="585"/>
  <c r="M792" i="585"/>
  <c r="M791" i="585"/>
  <c r="M790" i="585"/>
  <c r="M789" i="585"/>
  <c r="M788" i="585"/>
  <c r="M787" i="585"/>
  <c r="M786" i="585"/>
  <c r="M785" i="585"/>
  <c r="M784" i="585"/>
  <c r="M783" i="585"/>
  <c r="M782" i="585"/>
  <c r="M781" i="585"/>
  <c r="M780" i="585"/>
  <c r="M779" i="585"/>
  <c r="M778" i="585"/>
  <c r="M777" i="585"/>
  <c r="M776" i="585"/>
  <c r="M775" i="585"/>
  <c r="M774" i="585"/>
  <c r="M773" i="585"/>
  <c r="M772" i="585"/>
  <c r="M771" i="585"/>
  <c r="M770" i="585"/>
  <c r="M769" i="585"/>
  <c r="M768" i="585"/>
  <c r="M767" i="585"/>
  <c r="M766" i="585"/>
  <c r="M765" i="585"/>
  <c r="M764" i="585"/>
  <c r="M763" i="585"/>
  <c r="M762" i="585"/>
  <c r="M761" i="585"/>
  <c r="M760" i="585"/>
  <c r="M759" i="585"/>
  <c r="M758" i="585"/>
  <c r="M757" i="585"/>
  <c r="M756" i="585"/>
  <c r="M755" i="585"/>
  <c r="M754" i="585"/>
  <c r="M753" i="585"/>
  <c r="M752" i="585"/>
  <c r="M751" i="585"/>
  <c r="M750" i="585"/>
  <c r="M749" i="585"/>
  <c r="M748" i="585"/>
  <c r="M747" i="585"/>
  <c r="M746" i="585"/>
  <c r="M745" i="585"/>
  <c r="M744" i="585"/>
  <c r="M743" i="585"/>
  <c r="M742" i="585"/>
  <c r="M741" i="585"/>
  <c r="M740" i="585"/>
  <c r="M739" i="585"/>
  <c r="M738" i="585"/>
  <c r="M737" i="585"/>
  <c r="M736" i="585"/>
  <c r="M735" i="585"/>
  <c r="M734" i="585"/>
  <c r="M733" i="585"/>
  <c r="M732" i="585"/>
  <c r="M731" i="585"/>
  <c r="M730" i="585"/>
  <c r="M729" i="585"/>
  <c r="M728" i="585"/>
  <c r="M727" i="585"/>
  <c r="M726" i="585"/>
  <c r="M725" i="585"/>
  <c r="M724" i="585"/>
  <c r="M723" i="585"/>
  <c r="M722" i="585"/>
  <c r="M721" i="585"/>
  <c r="M720" i="585"/>
  <c r="M719" i="585"/>
  <c r="M718" i="585"/>
  <c r="M717" i="585"/>
  <c r="M716" i="585"/>
  <c r="M715" i="585"/>
  <c r="M714" i="585"/>
  <c r="M713" i="585"/>
  <c r="M712" i="585"/>
  <c r="M711" i="585"/>
  <c r="M710" i="585"/>
  <c r="M709" i="585"/>
  <c r="M708" i="585"/>
  <c r="M707" i="585"/>
  <c r="M706" i="585"/>
  <c r="M705" i="585"/>
  <c r="M704" i="585"/>
  <c r="M703" i="585"/>
  <c r="M702" i="585"/>
  <c r="M701" i="585"/>
  <c r="M700" i="585"/>
  <c r="M699" i="585"/>
  <c r="M698" i="585"/>
  <c r="M697" i="585"/>
  <c r="M696" i="585"/>
  <c r="M695" i="585"/>
  <c r="M694" i="585"/>
  <c r="M693" i="585"/>
  <c r="M692" i="585"/>
  <c r="M691" i="585"/>
  <c r="M690" i="585"/>
  <c r="M689" i="585"/>
  <c r="M688" i="585"/>
  <c r="M687" i="585"/>
  <c r="M686" i="585"/>
  <c r="M685" i="585"/>
  <c r="M684" i="585"/>
  <c r="M683" i="585"/>
  <c r="M682" i="585"/>
  <c r="M681" i="585"/>
  <c r="M680" i="585"/>
  <c r="M679" i="585"/>
  <c r="M678" i="585"/>
  <c r="M677" i="585"/>
  <c r="M676" i="585"/>
  <c r="M675" i="585"/>
  <c r="M674" i="585"/>
  <c r="M673" i="585"/>
  <c r="M672" i="585"/>
  <c r="M671" i="585"/>
  <c r="M670" i="585"/>
  <c r="M669" i="585"/>
  <c r="M668" i="585"/>
  <c r="M667" i="585"/>
  <c r="M666" i="585"/>
  <c r="M665" i="585"/>
  <c r="M664" i="585"/>
  <c r="M663" i="585"/>
  <c r="M662" i="585"/>
  <c r="M661" i="585"/>
  <c r="M660" i="585"/>
  <c r="M659" i="585"/>
  <c r="M658" i="585"/>
  <c r="M657" i="585"/>
  <c r="M656" i="585"/>
  <c r="M655" i="585"/>
  <c r="M654" i="585"/>
  <c r="M653" i="585"/>
  <c r="M652" i="585"/>
  <c r="M651" i="585"/>
  <c r="M650" i="585"/>
  <c r="M649" i="585"/>
  <c r="M648" i="585"/>
  <c r="M647" i="585"/>
  <c r="M646" i="585"/>
  <c r="M645" i="585"/>
  <c r="M644" i="585"/>
  <c r="M643" i="585"/>
  <c r="M642" i="585"/>
  <c r="M641" i="585"/>
  <c r="M640" i="585"/>
  <c r="M639" i="585"/>
  <c r="M638" i="585"/>
  <c r="M637" i="585"/>
  <c r="M636" i="585"/>
  <c r="M635" i="585"/>
  <c r="M634" i="585"/>
  <c r="M633" i="585"/>
  <c r="M632" i="585"/>
  <c r="M631" i="585"/>
  <c r="M630" i="585"/>
  <c r="M629" i="585"/>
  <c r="M628" i="585"/>
  <c r="M627" i="585"/>
  <c r="M626" i="585"/>
  <c r="M625" i="585"/>
  <c r="M624" i="585"/>
  <c r="M623" i="585"/>
  <c r="M622" i="585"/>
  <c r="M621" i="585"/>
  <c r="M620" i="585"/>
  <c r="M619" i="585"/>
  <c r="M618" i="585"/>
  <c r="M617" i="585"/>
  <c r="M616" i="585"/>
  <c r="M615" i="585"/>
  <c r="M614" i="585"/>
  <c r="M613" i="585"/>
  <c r="M612" i="585"/>
  <c r="M611" i="585"/>
  <c r="M610" i="585"/>
  <c r="M609" i="585"/>
  <c r="M608" i="585"/>
  <c r="M607" i="585"/>
  <c r="M606" i="585"/>
  <c r="M605" i="585"/>
  <c r="M604" i="585"/>
  <c r="M603" i="585"/>
  <c r="M602" i="585"/>
  <c r="M601" i="585"/>
  <c r="M600" i="585"/>
  <c r="M599" i="585"/>
  <c r="M598" i="585"/>
  <c r="M597" i="585"/>
  <c r="M596" i="585"/>
  <c r="M595" i="585"/>
  <c r="M594" i="585"/>
  <c r="M593" i="585"/>
  <c r="M592" i="585"/>
  <c r="M591" i="585"/>
  <c r="M590" i="585"/>
  <c r="M589" i="585"/>
  <c r="M588" i="585"/>
  <c r="M587" i="585"/>
  <c r="M586" i="585"/>
  <c r="M585" i="585"/>
  <c r="M584" i="585"/>
  <c r="M583" i="585"/>
  <c r="M582" i="585"/>
  <c r="M581" i="585"/>
  <c r="M580" i="585"/>
  <c r="M579" i="585"/>
  <c r="M578" i="585"/>
  <c r="M577" i="585"/>
  <c r="M576" i="585"/>
  <c r="M575" i="585"/>
  <c r="M574" i="585"/>
  <c r="M573" i="585"/>
  <c r="M572" i="585"/>
  <c r="M571" i="585"/>
  <c r="M570" i="585"/>
  <c r="M569" i="585"/>
  <c r="M568" i="585"/>
  <c r="M567" i="585"/>
  <c r="M566" i="585"/>
  <c r="M565" i="585"/>
  <c r="M564" i="585"/>
  <c r="M563" i="585"/>
  <c r="M562" i="585"/>
  <c r="M561" i="585"/>
  <c r="M560" i="585"/>
  <c r="M559" i="585"/>
  <c r="M558" i="585"/>
  <c r="M557" i="585"/>
  <c r="M556" i="585"/>
  <c r="M555" i="585"/>
  <c r="M554" i="585"/>
  <c r="M553" i="585"/>
  <c r="M552" i="585"/>
  <c r="M551" i="585"/>
  <c r="M550" i="585"/>
  <c r="M549" i="585"/>
  <c r="M548" i="585"/>
  <c r="M547" i="585"/>
  <c r="M546" i="585"/>
  <c r="M545" i="585"/>
  <c r="M544" i="585"/>
  <c r="M543" i="585"/>
  <c r="M542" i="585"/>
  <c r="M541" i="585"/>
  <c r="M540" i="585"/>
  <c r="M539" i="585"/>
  <c r="M538" i="585"/>
  <c r="M537" i="585"/>
  <c r="M536" i="585"/>
  <c r="M535" i="585"/>
  <c r="M534" i="585"/>
  <c r="M533" i="585"/>
  <c r="M532" i="585"/>
  <c r="M531" i="585"/>
  <c r="M530" i="585"/>
  <c r="M529" i="585"/>
  <c r="M528" i="585"/>
  <c r="M527" i="585"/>
  <c r="M526" i="585"/>
  <c r="M525" i="585"/>
  <c r="M524" i="585"/>
  <c r="M523" i="585"/>
  <c r="M522" i="585"/>
  <c r="M521" i="585"/>
  <c r="M520" i="585"/>
  <c r="M519" i="585"/>
  <c r="M518" i="585"/>
  <c r="M517" i="585"/>
  <c r="M516" i="585"/>
  <c r="M515" i="585"/>
  <c r="M514" i="585"/>
  <c r="M513" i="585"/>
  <c r="M512" i="585"/>
  <c r="M511" i="585"/>
  <c r="M510" i="585"/>
  <c r="M509" i="585"/>
  <c r="M508" i="585"/>
  <c r="M507" i="585"/>
  <c r="M506" i="585"/>
  <c r="M505" i="585"/>
  <c r="M504" i="585"/>
  <c r="M503" i="585"/>
  <c r="M502" i="585"/>
  <c r="M501" i="585"/>
  <c r="M500" i="585"/>
  <c r="M499" i="585"/>
  <c r="M498" i="585"/>
  <c r="M497" i="585"/>
  <c r="M496" i="585"/>
  <c r="M495" i="585"/>
  <c r="M494" i="585"/>
  <c r="M493" i="585"/>
  <c r="M492" i="585"/>
  <c r="M491" i="585"/>
  <c r="M490" i="585"/>
  <c r="M489" i="585"/>
  <c r="M488" i="585"/>
  <c r="M487" i="585"/>
  <c r="M486" i="585"/>
  <c r="M485" i="585"/>
  <c r="M484" i="585"/>
  <c r="M483" i="585"/>
  <c r="M482" i="585"/>
  <c r="M481" i="585"/>
  <c r="M480" i="585"/>
  <c r="M479" i="585"/>
  <c r="M478" i="585"/>
  <c r="M477" i="585"/>
  <c r="M476" i="585"/>
  <c r="M475" i="585"/>
  <c r="M474" i="585"/>
  <c r="M473" i="585"/>
  <c r="M472" i="585"/>
  <c r="M471" i="585"/>
  <c r="M470" i="585"/>
  <c r="M469" i="585"/>
  <c r="M468" i="585"/>
  <c r="M467" i="585"/>
  <c r="M466" i="585"/>
  <c r="M465" i="585"/>
  <c r="M464" i="585"/>
  <c r="M463" i="585"/>
  <c r="M462" i="585"/>
  <c r="M461" i="585"/>
  <c r="M460" i="585"/>
  <c r="M459" i="585"/>
  <c r="M458" i="585"/>
  <c r="M457" i="585"/>
  <c r="M456" i="585"/>
  <c r="M455" i="585"/>
  <c r="M454" i="585"/>
  <c r="M453" i="585"/>
  <c r="M452" i="585"/>
  <c r="M451" i="585"/>
  <c r="M450" i="585"/>
  <c r="M449" i="585"/>
  <c r="M448" i="585"/>
  <c r="M447" i="585"/>
  <c r="M446" i="585"/>
  <c r="M445" i="585"/>
  <c r="M444" i="585"/>
  <c r="M443" i="585"/>
  <c r="M442" i="585"/>
  <c r="M441" i="585"/>
  <c r="M440" i="585"/>
  <c r="M439" i="585"/>
  <c r="M438" i="585"/>
  <c r="M437" i="585"/>
  <c r="M436" i="585"/>
  <c r="M435" i="585"/>
  <c r="M434" i="585"/>
  <c r="M433" i="585"/>
  <c r="M432" i="585"/>
  <c r="M431" i="585"/>
  <c r="M430" i="585"/>
  <c r="M429" i="585"/>
  <c r="M428" i="585"/>
  <c r="M427" i="585"/>
  <c r="M426" i="585"/>
  <c r="M425" i="585"/>
  <c r="M424" i="585"/>
  <c r="M423" i="585"/>
  <c r="M422" i="585"/>
  <c r="M421" i="585"/>
  <c r="M420" i="585"/>
  <c r="M419" i="585"/>
  <c r="M418" i="585"/>
  <c r="M417" i="585"/>
  <c r="M416" i="585"/>
  <c r="M415" i="585"/>
  <c r="M414" i="585"/>
  <c r="M413" i="585"/>
  <c r="M412" i="585"/>
  <c r="M411" i="585"/>
  <c r="M410" i="585"/>
  <c r="M409" i="585"/>
  <c r="M408" i="585"/>
  <c r="M407" i="585"/>
  <c r="M406" i="585"/>
  <c r="M405" i="585"/>
  <c r="M404" i="585"/>
  <c r="M403" i="585"/>
  <c r="M402" i="585"/>
  <c r="M401" i="585"/>
  <c r="M400" i="585"/>
  <c r="M399" i="585"/>
  <c r="M398" i="585"/>
  <c r="M397" i="585"/>
  <c r="M396" i="585"/>
  <c r="M395" i="585"/>
  <c r="M394" i="585"/>
  <c r="M393" i="585"/>
  <c r="M392" i="585"/>
  <c r="M391" i="585"/>
  <c r="M390" i="585"/>
  <c r="M389" i="585"/>
  <c r="M388" i="585"/>
  <c r="M387" i="585"/>
  <c r="M386" i="585"/>
  <c r="M385" i="585"/>
  <c r="M384" i="585"/>
  <c r="M383" i="585"/>
  <c r="M382" i="585"/>
  <c r="M381" i="585"/>
  <c r="M380" i="585"/>
  <c r="M379" i="585"/>
  <c r="M378" i="585"/>
  <c r="M377" i="585"/>
  <c r="M376" i="585"/>
  <c r="M375" i="585"/>
  <c r="M374" i="585"/>
  <c r="M373" i="585"/>
  <c r="M372" i="585"/>
  <c r="M371" i="585"/>
  <c r="M370" i="585"/>
  <c r="M369" i="585"/>
  <c r="M368" i="585"/>
  <c r="M367" i="585"/>
  <c r="M366" i="585"/>
  <c r="M365" i="585"/>
  <c r="M364" i="585"/>
  <c r="M363" i="585"/>
  <c r="M362" i="585"/>
  <c r="M361" i="585"/>
  <c r="M360" i="585"/>
  <c r="M359" i="585"/>
  <c r="M358" i="585"/>
  <c r="M357" i="585"/>
  <c r="M356" i="585"/>
  <c r="M355" i="585"/>
  <c r="M354" i="585"/>
  <c r="M353" i="585"/>
  <c r="M352" i="585"/>
  <c r="M351" i="585"/>
  <c r="M350" i="585"/>
  <c r="M349" i="585"/>
  <c r="M348" i="585"/>
  <c r="M347" i="585"/>
  <c r="M346" i="585"/>
  <c r="M345" i="585"/>
  <c r="M344" i="585"/>
  <c r="M343" i="585"/>
  <c r="M342" i="585"/>
  <c r="M341" i="585"/>
  <c r="M340" i="585"/>
  <c r="M339" i="585"/>
  <c r="M338" i="585"/>
  <c r="M337" i="585"/>
  <c r="M336" i="585"/>
  <c r="M335" i="585"/>
  <c r="M334" i="585"/>
  <c r="M333" i="585"/>
  <c r="M332" i="585"/>
  <c r="M331" i="585"/>
  <c r="M330" i="585"/>
  <c r="M329" i="585"/>
  <c r="M328" i="585"/>
  <c r="M327" i="585"/>
  <c r="M326" i="585"/>
  <c r="M325" i="585"/>
  <c r="M324" i="585"/>
  <c r="M323" i="585"/>
  <c r="M322" i="585"/>
  <c r="M321" i="585"/>
  <c r="M320" i="585"/>
  <c r="M319" i="585"/>
  <c r="M318" i="585"/>
  <c r="M317" i="585"/>
  <c r="M316" i="585"/>
  <c r="M315" i="585"/>
  <c r="M314" i="585"/>
  <c r="M313" i="585"/>
  <c r="M312" i="585"/>
  <c r="M311" i="585"/>
  <c r="M310" i="585"/>
  <c r="M309" i="585"/>
  <c r="M308" i="585"/>
  <c r="M307" i="585"/>
  <c r="M306" i="585"/>
  <c r="M305" i="585"/>
  <c r="M304" i="585"/>
  <c r="M303" i="585"/>
  <c r="M302" i="585"/>
  <c r="M301" i="585"/>
  <c r="M300" i="585"/>
  <c r="M299" i="585"/>
  <c r="M298" i="585"/>
  <c r="M297" i="585"/>
  <c r="M296" i="585"/>
  <c r="M295" i="585"/>
  <c r="M294" i="585"/>
  <c r="M293" i="585"/>
  <c r="M292" i="585"/>
  <c r="M291" i="585"/>
  <c r="M290" i="585"/>
  <c r="M289" i="585"/>
  <c r="M288" i="585"/>
  <c r="M287" i="585"/>
  <c r="M286" i="585"/>
  <c r="M285" i="585"/>
  <c r="M284" i="585"/>
  <c r="M283" i="585"/>
  <c r="M282" i="585"/>
  <c r="M281" i="585"/>
  <c r="M280" i="585"/>
  <c r="M279" i="585"/>
  <c r="M278" i="585"/>
  <c r="M277" i="585"/>
  <c r="M276" i="585"/>
  <c r="M275" i="585"/>
  <c r="M274" i="585"/>
  <c r="M273" i="585"/>
  <c r="M272" i="585"/>
  <c r="M271" i="585"/>
  <c r="M270" i="585"/>
  <c r="M269" i="585"/>
  <c r="M268" i="585"/>
  <c r="M267" i="585"/>
  <c r="M266" i="585"/>
  <c r="M265" i="585"/>
  <c r="M264" i="585"/>
  <c r="M263" i="585"/>
  <c r="M262" i="585"/>
  <c r="M261" i="585"/>
  <c r="M260" i="585"/>
  <c r="M259" i="585"/>
  <c r="M258" i="585"/>
  <c r="M257" i="585"/>
  <c r="M256" i="585"/>
  <c r="M255" i="585"/>
  <c r="M254" i="585"/>
  <c r="M253" i="585"/>
  <c r="M252" i="585"/>
  <c r="M251" i="585"/>
  <c r="M250" i="585"/>
  <c r="M249" i="585"/>
  <c r="M248" i="585"/>
  <c r="M247" i="585"/>
  <c r="M246" i="585"/>
  <c r="M245" i="585"/>
  <c r="M244" i="585"/>
  <c r="M243" i="585"/>
  <c r="M242" i="585"/>
  <c r="M241" i="585"/>
  <c r="M240" i="585"/>
  <c r="M239" i="585"/>
  <c r="M238" i="585"/>
  <c r="M237" i="585"/>
  <c r="M236" i="585"/>
  <c r="M235" i="585"/>
  <c r="M234" i="585"/>
  <c r="M233" i="585"/>
  <c r="M232" i="585"/>
  <c r="M231" i="585"/>
  <c r="M230" i="585"/>
  <c r="M229" i="585"/>
  <c r="M228" i="585"/>
  <c r="M227" i="585"/>
  <c r="M226" i="585"/>
  <c r="M225" i="585"/>
  <c r="M224" i="585"/>
  <c r="M223" i="585"/>
  <c r="M222" i="585"/>
  <c r="M221" i="585"/>
  <c r="M220" i="585"/>
  <c r="M219" i="585"/>
  <c r="M218" i="585"/>
  <c r="M217" i="585"/>
  <c r="M216" i="585"/>
  <c r="M215" i="585"/>
  <c r="M214" i="585"/>
  <c r="M213" i="585"/>
  <c r="M212" i="585"/>
  <c r="M211" i="585"/>
  <c r="M210" i="585"/>
  <c r="M209" i="585"/>
  <c r="M208" i="585"/>
  <c r="M207" i="585"/>
  <c r="M206" i="585"/>
  <c r="M205" i="585"/>
  <c r="M204" i="585"/>
  <c r="M203" i="585"/>
  <c r="M202" i="585"/>
  <c r="M201" i="585"/>
  <c r="M200" i="585"/>
  <c r="M199" i="585"/>
  <c r="M198" i="585"/>
  <c r="M197" i="585"/>
  <c r="M196" i="585"/>
  <c r="M195" i="585"/>
  <c r="M194" i="585"/>
  <c r="M193" i="585"/>
  <c r="M192" i="585"/>
  <c r="M191" i="585"/>
  <c r="M190" i="585"/>
  <c r="M189" i="585"/>
  <c r="M188" i="585"/>
  <c r="M187" i="585"/>
  <c r="M186" i="585"/>
  <c r="M185" i="585"/>
  <c r="M184" i="585"/>
  <c r="M183" i="585"/>
  <c r="M182" i="585"/>
  <c r="M181" i="585"/>
  <c r="M180" i="585"/>
  <c r="M179" i="585"/>
  <c r="M178" i="585"/>
  <c r="M177" i="585"/>
  <c r="M176" i="585"/>
  <c r="M175" i="585"/>
  <c r="M174" i="585"/>
  <c r="M173" i="585"/>
  <c r="M172" i="585"/>
  <c r="M171" i="585"/>
  <c r="M170" i="585"/>
  <c r="M169" i="585"/>
  <c r="M168" i="585"/>
  <c r="M167" i="585"/>
  <c r="M166" i="585"/>
  <c r="M165" i="585"/>
  <c r="M164" i="585"/>
  <c r="M163" i="585"/>
  <c r="M162" i="585"/>
  <c r="M161" i="585"/>
  <c r="M160" i="585"/>
  <c r="M159" i="585"/>
  <c r="M158" i="585"/>
  <c r="M157" i="585"/>
  <c r="M156" i="585"/>
  <c r="M155" i="585"/>
  <c r="M154" i="585"/>
  <c r="M153" i="585"/>
  <c r="M152" i="585"/>
  <c r="M151" i="585"/>
  <c r="M150" i="585"/>
  <c r="M149" i="585"/>
  <c r="M148" i="585"/>
  <c r="M147" i="585"/>
  <c r="M146" i="585"/>
  <c r="M145" i="585"/>
  <c r="M144" i="585"/>
  <c r="M143" i="585"/>
  <c r="M142" i="585"/>
  <c r="M141" i="585"/>
  <c r="M140" i="585"/>
  <c r="M139" i="585"/>
  <c r="M138" i="585"/>
  <c r="M137" i="585"/>
  <c r="M136" i="585"/>
  <c r="M135" i="585"/>
  <c r="M134" i="585"/>
  <c r="M133" i="585"/>
  <c r="M132" i="585"/>
  <c r="M131" i="585"/>
  <c r="M130" i="585"/>
  <c r="M129" i="585"/>
  <c r="M128" i="585"/>
  <c r="M127" i="585"/>
  <c r="M126" i="585"/>
  <c r="M125" i="585"/>
  <c r="M124" i="585"/>
  <c r="M123" i="585"/>
  <c r="M122" i="585"/>
  <c r="M121" i="585"/>
  <c r="M120" i="585"/>
  <c r="M119" i="585"/>
  <c r="M118" i="585"/>
  <c r="M117" i="585"/>
  <c r="M116" i="585"/>
  <c r="M115" i="585"/>
  <c r="M114" i="585"/>
  <c r="M113" i="585"/>
  <c r="M112" i="585"/>
  <c r="M111" i="585"/>
  <c r="M110" i="585"/>
  <c r="M109" i="585"/>
  <c r="M108" i="585"/>
  <c r="M107" i="585"/>
  <c r="M106" i="585"/>
  <c r="M105" i="585"/>
  <c r="M104" i="585"/>
  <c r="M103" i="585"/>
  <c r="M102" i="585"/>
  <c r="M101" i="585"/>
  <c r="M100" i="585"/>
  <c r="M99" i="585"/>
  <c r="M98" i="585"/>
  <c r="M97" i="585"/>
  <c r="M96" i="585"/>
  <c r="M95" i="585"/>
  <c r="M94" i="585"/>
  <c r="M93" i="585"/>
  <c r="M92" i="585"/>
  <c r="M91" i="585"/>
  <c r="M90" i="585"/>
  <c r="M89" i="585"/>
  <c r="M88" i="585"/>
  <c r="M87" i="585"/>
  <c r="M86" i="585"/>
  <c r="M85" i="585"/>
  <c r="M84" i="585"/>
  <c r="M83" i="585"/>
  <c r="M82" i="585"/>
  <c r="M81" i="585"/>
  <c r="M80" i="585"/>
  <c r="M79" i="585"/>
  <c r="M78" i="585"/>
  <c r="M77" i="585"/>
  <c r="M76" i="585"/>
  <c r="M75" i="585"/>
  <c r="M74" i="585"/>
  <c r="M73" i="585"/>
  <c r="M72" i="585"/>
  <c r="M71" i="585"/>
  <c r="M70" i="585"/>
  <c r="M69" i="585"/>
  <c r="M68" i="585"/>
  <c r="M67" i="585"/>
  <c r="M66" i="585"/>
  <c r="M65" i="585"/>
  <c r="M64" i="585"/>
  <c r="M63" i="585"/>
  <c r="M62" i="585"/>
  <c r="M61" i="585"/>
  <c r="M60" i="585"/>
  <c r="M59" i="585"/>
  <c r="M58" i="585"/>
  <c r="M57" i="585"/>
  <c r="M56" i="585"/>
  <c r="M55" i="585"/>
  <c r="M54" i="585"/>
  <c r="M53" i="585"/>
  <c r="M52" i="585"/>
  <c r="M51" i="585"/>
  <c r="M50" i="585"/>
  <c r="M49" i="585"/>
  <c r="M48" i="585"/>
  <c r="M47" i="585"/>
  <c r="M46" i="585"/>
  <c r="M45" i="585"/>
  <c r="M44" i="585"/>
  <c r="M43" i="585"/>
  <c r="M42" i="585"/>
  <c r="M41" i="585"/>
  <c r="M40" i="585"/>
  <c r="M39" i="585"/>
  <c r="M38" i="585"/>
  <c r="M37" i="585"/>
  <c r="M36" i="585"/>
  <c r="M35" i="585"/>
  <c r="M34" i="585"/>
  <c r="M33" i="585"/>
  <c r="M32" i="585"/>
  <c r="M31" i="585"/>
  <c r="M30" i="585"/>
  <c r="M29" i="585"/>
  <c r="M28" i="585"/>
  <c r="M27" i="585"/>
  <c r="M26" i="585"/>
  <c r="M25" i="585"/>
  <c r="M24" i="585"/>
  <c r="M23" i="585"/>
  <c r="M22" i="585"/>
  <c r="M21" i="585"/>
  <c r="M20" i="585"/>
  <c r="M19" i="585"/>
  <c r="M18" i="585"/>
  <c r="M17" i="585"/>
  <c r="M16" i="585"/>
  <c r="M15" i="585"/>
  <c r="M14" i="585"/>
  <c r="M13" i="585"/>
  <c r="M12" i="585"/>
  <c r="M11" i="585"/>
  <c r="M10" i="585"/>
  <c r="M9" i="585"/>
  <c r="M8" i="585"/>
  <c r="M7" i="585"/>
  <c r="M6" i="585"/>
  <c r="M5" i="585"/>
  <c r="M4" i="585"/>
  <c r="M3" i="585"/>
  <c r="M2" i="585"/>
  <c r="H22" i="362" l="1"/>
  <c r="I13" i="349"/>
  <c r="H11" i="350" s="1"/>
  <c r="L24" i="347"/>
  <c r="L23" i="347"/>
  <c r="L22" i="347"/>
  <c r="L21" i="347"/>
  <c r="L20" i="347"/>
  <c r="L19" i="347"/>
  <c r="L18" i="347"/>
  <c r="L17" i="347"/>
  <c r="L16" i="347"/>
  <c r="L15" i="347"/>
  <c r="L14" i="347"/>
  <c r="L13" i="347"/>
  <c r="L16" i="322"/>
  <c r="L15" i="322"/>
  <c r="L14" i="322"/>
  <c r="L13" i="322"/>
  <c r="L26" i="320"/>
  <c r="J26" i="320"/>
  <c r="L25" i="320"/>
  <c r="J25" i="320"/>
  <c r="L24" i="320"/>
  <c r="J24" i="320"/>
  <c r="L23" i="320"/>
  <c r="J23" i="320"/>
  <c r="L22" i="320"/>
  <c r="J22" i="320"/>
  <c r="L20" i="320"/>
  <c r="L16" i="320" s="1"/>
  <c r="J20" i="320"/>
  <c r="J16" i="320" s="1"/>
  <c r="L19" i="320"/>
  <c r="J19" i="320"/>
  <c r="L18" i="320"/>
  <c r="J18" i="320"/>
  <c r="L15" i="320"/>
  <c r="J15" i="320"/>
  <c r="L14" i="320"/>
  <c r="J14" i="320"/>
  <c r="H20" i="311"/>
  <c r="G20" i="311"/>
  <c r="H19" i="311"/>
  <c r="G19" i="311"/>
  <c r="H18" i="311"/>
  <c r="G18" i="311"/>
  <c r="H17" i="311"/>
  <c r="G17" i="311"/>
  <c r="H16" i="311"/>
  <c r="G16" i="311"/>
  <c r="H15" i="311"/>
  <c r="G15" i="311"/>
  <c r="H13" i="311"/>
  <c r="G13" i="311"/>
  <c r="H12" i="311"/>
  <c r="G12" i="311"/>
  <c r="H11" i="311"/>
  <c r="G11" i="311"/>
  <c r="K22" i="300"/>
  <c r="K26" i="300" s="1"/>
  <c r="K25" i="300" s="1"/>
  <c r="H54" i="291"/>
  <c r="G54" i="291"/>
  <c r="I44" i="290"/>
  <c r="H44" i="290"/>
  <c r="G44" i="290"/>
  <c r="I37" i="290"/>
  <c r="H37" i="290"/>
  <c r="G37" i="290"/>
  <c r="I31" i="290"/>
  <c r="G31" i="290"/>
  <c r="I27" i="290"/>
  <c r="G27" i="290"/>
  <c r="I22" i="290"/>
  <c r="G22" i="290"/>
  <c r="I17" i="290"/>
  <c r="G17" i="290"/>
  <c r="G7" i="253"/>
  <c r="G11" i="253" s="1"/>
  <c r="G13" i="253" s="1"/>
  <c r="F18" i="232"/>
  <c r="G17" i="232"/>
  <c r="G15" i="232"/>
  <c r="X71" i="120"/>
  <c r="X70" i="120"/>
  <c r="X69" i="120"/>
  <c r="X68" i="120"/>
  <c r="X66" i="120"/>
  <c r="X65" i="120"/>
  <c r="X63" i="120"/>
  <c r="X62" i="120"/>
  <c r="X59" i="120"/>
  <c r="X58" i="120"/>
  <c r="X56" i="120"/>
  <c r="X55" i="120"/>
  <c r="W48" i="120"/>
  <c r="V48" i="120"/>
  <c r="U48" i="120"/>
  <c r="T48" i="120"/>
  <c r="S48" i="120"/>
  <c r="R48" i="120"/>
  <c r="Q48" i="120"/>
  <c r="P48" i="120"/>
  <c r="O48" i="120"/>
  <c r="N48" i="120"/>
  <c r="M48" i="120"/>
  <c r="L48" i="120"/>
  <c r="K48" i="120"/>
  <c r="J48" i="120"/>
  <c r="I48" i="120"/>
  <c r="H48" i="120"/>
  <c r="X45" i="120"/>
  <c r="X44" i="120"/>
  <c r="X43" i="120"/>
  <c r="X41" i="120"/>
  <c r="X37" i="120"/>
  <c r="X36" i="120"/>
  <c r="X35" i="120"/>
  <c r="X34" i="120"/>
  <c r="X33" i="120"/>
  <c r="X32" i="120"/>
  <c r="X31" i="120"/>
  <c r="X30" i="120"/>
  <c r="W29" i="120"/>
  <c r="W38" i="120" s="1"/>
  <c r="V29" i="120"/>
  <c r="V38" i="120" s="1"/>
  <c r="U29" i="120"/>
  <c r="U38" i="120" s="1"/>
  <c r="T29" i="120"/>
  <c r="T38" i="120" s="1"/>
  <c r="S29" i="120"/>
  <c r="S38" i="120" s="1"/>
  <c r="R29" i="120"/>
  <c r="R38" i="120" s="1"/>
  <c r="Q29" i="120"/>
  <c r="Q38" i="120" s="1"/>
  <c r="P29" i="120"/>
  <c r="P38" i="120" s="1"/>
  <c r="O29" i="120"/>
  <c r="O38" i="120" s="1"/>
  <c r="N29" i="120"/>
  <c r="N38" i="120" s="1"/>
  <c r="M29" i="120"/>
  <c r="M38" i="120" s="1"/>
  <c r="L29" i="120"/>
  <c r="L38" i="120" s="1"/>
  <c r="K29" i="120"/>
  <c r="K38" i="120" s="1"/>
  <c r="J29" i="120"/>
  <c r="J38" i="120" s="1"/>
  <c r="I29" i="120"/>
  <c r="I38" i="120" s="1"/>
  <c r="H29" i="120"/>
  <c r="H38" i="120" s="1"/>
  <c r="X26" i="120"/>
  <c r="X25" i="120"/>
  <c r="X24" i="120"/>
  <c r="X23" i="120"/>
  <c r="X21" i="120"/>
  <c r="X20" i="120"/>
  <c r="X19" i="120"/>
  <c r="W18" i="120"/>
  <c r="W27" i="120" s="1"/>
  <c r="V18" i="120"/>
  <c r="U18" i="120"/>
  <c r="T18" i="120"/>
  <c r="T27" i="120" s="1"/>
  <c r="S18" i="120"/>
  <c r="S27" i="120" s="1"/>
  <c r="R18" i="120"/>
  <c r="R27" i="120" s="1"/>
  <c r="Q18" i="120"/>
  <c r="P18" i="120"/>
  <c r="P27" i="120" s="1"/>
  <c r="O18" i="120"/>
  <c r="O27" i="120" s="1"/>
  <c r="N18" i="120"/>
  <c r="N27" i="120" s="1"/>
  <c r="M18" i="120"/>
  <c r="L18" i="120"/>
  <c r="L27" i="120" s="1"/>
  <c r="K18" i="120"/>
  <c r="K27" i="120" s="1"/>
  <c r="J18" i="120"/>
  <c r="J27" i="120" s="1"/>
  <c r="I18" i="120"/>
  <c r="H18" i="120"/>
  <c r="H27" i="120" s="1"/>
  <c r="X14" i="120"/>
  <c r="X13" i="120"/>
  <c r="X12" i="120"/>
  <c r="X11" i="120"/>
  <c r="W10" i="120"/>
  <c r="V10" i="120"/>
  <c r="U10" i="120"/>
  <c r="T10" i="120"/>
  <c r="S10" i="120"/>
  <c r="R10" i="120"/>
  <c r="Q10" i="120"/>
  <c r="P10" i="120"/>
  <c r="O10" i="120"/>
  <c r="N10" i="120"/>
  <c r="M10" i="120"/>
  <c r="L10" i="120"/>
  <c r="K10" i="120"/>
  <c r="J10" i="120"/>
  <c r="I10" i="120"/>
  <c r="H10" i="120"/>
  <c r="O115" i="107"/>
  <c r="K115" i="107"/>
  <c r="O114" i="107"/>
  <c r="K114" i="107"/>
  <c r="O113" i="107"/>
  <c r="K113" i="107"/>
  <c r="O112" i="107"/>
  <c r="K112" i="107"/>
  <c r="O111" i="107"/>
  <c r="K111" i="107"/>
  <c r="O110" i="107"/>
  <c r="K110" i="107"/>
  <c r="O109" i="107"/>
  <c r="K109" i="107"/>
  <c r="O108" i="107"/>
  <c r="K108" i="107"/>
  <c r="O107" i="107"/>
  <c r="K107" i="107"/>
  <c r="O106" i="107"/>
  <c r="K106" i="107"/>
  <c r="O105" i="107"/>
  <c r="K105" i="107"/>
  <c r="O104" i="107"/>
  <c r="K104" i="107"/>
  <c r="O103" i="107"/>
  <c r="K103" i="107"/>
  <c r="O102" i="107"/>
  <c r="K102" i="107"/>
  <c r="O101" i="107"/>
  <c r="K101" i="107"/>
  <c r="O100" i="107"/>
  <c r="K100" i="107"/>
  <c r="O99" i="107"/>
  <c r="K99" i="107"/>
  <c r="O98" i="107"/>
  <c r="K98" i="107"/>
  <c r="O97" i="107"/>
  <c r="K97" i="107"/>
  <c r="O96" i="107"/>
  <c r="K96" i="107"/>
  <c r="O95" i="107"/>
  <c r="K95" i="107"/>
  <c r="O94" i="107"/>
  <c r="K94" i="107"/>
  <c r="O93" i="107"/>
  <c r="K93" i="107"/>
  <c r="O92" i="107"/>
  <c r="K92" i="107"/>
  <c r="O91" i="107"/>
  <c r="K91" i="107"/>
  <c r="O90" i="107"/>
  <c r="K90" i="107"/>
  <c r="O89" i="107"/>
  <c r="K89" i="107"/>
  <c r="O88" i="107"/>
  <c r="K88" i="107"/>
  <c r="O87" i="107"/>
  <c r="K87" i="107"/>
  <c r="O86" i="107"/>
  <c r="K86" i="107"/>
  <c r="O85" i="107"/>
  <c r="K85" i="107"/>
  <c r="O84" i="107"/>
  <c r="K84" i="107"/>
  <c r="O83" i="107"/>
  <c r="K83" i="107"/>
  <c r="O82" i="107"/>
  <c r="K82" i="107"/>
  <c r="O81" i="107"/>
  <c r="K81" i="107"/>
  <c r="O80" i="107"/>
  <c r="K80" i="107"/>
  <c r="O79" i="107"/>
  <c r="K79" i="107"/>
  <c r="O78" i="107"/>
  <c r="K78" i="107"/>
  <c r="O77" i="107"/>
  <c r="K77" i="107"/>
  <c r="O76" i="107"/>
  <c r="K76" i="107"/>
  <c r="O75" i="107"/>
  <c r="K75" i="107"/>
  <c r="O74" i="107"/>
  <c r="K74" i="107"/>
  <c r="O73" i="107"/>
  <c r="K73" i="107"/>
  <c r="O72" i="107"/>
  <c r="K72" i="107"/>
  <c r="O71" i="107"/>
  <c r="K71" i="107"/>
  <c r="O70" i="107"/>
  <c r="K70" i="107"/>
  <c r="O69" i="107"/>
  <c r="K69" i="107"/>
  <c r="O68" i="107"/>
  <c r="K68" i="107"/>
  <c r="O67" i="107"/>
  <c r="K67" i="107"/>
  <c r="O66" i="107"/>
  <c r="K66" i="107"/>
  <c r="O65" i="107"/>
  <c r="K65" i="107"/>
  <c r="O64" i="107"/>
  <c r="K64" i="107"/>
  <c r="O63" i="107"/>
  <c r="K63" i="107"/>
  <c r="O62" i="107"/>
  <c r="K62" i="107"/>
  <c r="O61" i="107"/>
  <c r="K61" i="107"/>
  <c r="O60" i="107"/>
  <c r="K60" i="107"/>
  <c r="O59" i="107"/>
  <c r="K59" i="107"/>
  <c r="O58" i="107"/>
  <c r="K58" i="107"/>
  <c r="O57" i="107"/>
  <c r="K57" i="107"/>
  <c r="O56" i="107"/>
  <c r="K56" i="107"/>
  <c r="O55" i="107"/>
  <c r="K55" i="107"/>
  <c r="O54" i="107"/>
  <c r="K54" i="107"/>
  <c r="O53" i="107"/>
  <c r="K53" i="107"/>
  <c r="O52" i="107"/>
  <c r="K52" i="107"/>
  <c r="O51" i="107"/>
  <c r="K51" i="107"/>
  <c r="O50" i="107"/>
  <c r="K50" i="107"/>
  <c r="O49" i="107"/>
  <c r="K49" i="107"/>
  <c r="O48" i="107"/>
  <c r="K48" i="107"/>
  <c r="O47" i="107"/>
  <c r="K47" i="107"/>
  <c r="O46" i="107"/>
  <c r="K46" i="107"/>
  <c r="O45" i="107"/>
  <c r="K45" i="107"/>
  <c r="O44" i="107"/>
  <c r="K44" i="107"/>
  <c r="O43" i="107"/>
  <c r="K43" i="107"/>
  <c r="O42" i="107"/>
  <c r="K42" i="107"/>
  <c r="O41" i="107"/>
  <c r="K41" i="107"/>
  <c r="O40" i="107"/>
  <c r="K40" i="107"/>
  <c r="O39" i="107"/>
  <c r="K39" i="107"/>
  <c r="O38" i="107"/>
  <c r="K38" i="107"/>
  <c r="O37" i="107"/>
  <c r="K37" i="107"/>
  <c r="O36" i="107"/>
  <c r="K36" i="107"/>
  <c r="O35" i="107"/>
  <c r="K35" i="107"/>
  <c r="O34" i="107"/>
  <c r="K34" i="107"/>
  <c r="O33" i="107"/>
  <c r="K33" i="107"/>
  <c r="O32" i="107"/>
  <c r="K32" i="107"/>
  <c r="O31" i="107"/>
  <c r="K31" i="107"/>
  <c r="O30" i="107"/>
  <c r="K30" i="107"/>
  <c r="O29" i="107"/>
  <c r="K29" i="107"/>
  <c r="O28" i="107"/>
  <c r="K28" i="107"/>
  <c r="O27" i="107"/>
  <c r="K27" i="107"/>
  <c r="O26" i="107"/>
  <c r="K26" i="107"/>
  <c r="O25" i="107"/>
  <c r="K25" i="107"/>
  <c r="O24" i="107"/>
  <c r="K24" i="107"/>
  <c r="O23" i="107"/>
  <c r="K23" i="107"/>
  <c r="O22" i="107"/>
  <c r="K22" i="107"/>
  <c r="O21" i="107"/>
  <c r="K21" i="107"/>
  <c r="O20" i="107"/>
  <c r="K20" i="107"/>
  <c r="O19" i="107"/>
  <c r="K19" i="107"/>
  <c r="O18" i="107"/>
  <c r="K18" i="107"/>
  <c r="O17" i="107"/>
  <c r="K17" i="107"/>
  <c r="O16" i="107"/>
  <c r="K16" i="107"/>
  <c r="R12" i="106"/>
  <c r="N12" i="106"/>
  <c r="R11" i="106"/>
  <c r="N11" i="106"/>
  <c r="R10" i="106"/>
  <c r="N10" i="106"/>
  <c r="Z47" i="103"/>
  <c r="T47" i="103"/>
  <c r="Z46" i="103"/>
  <c r="T46" i="103"/>
  <c r="Z45" i="103"/>
  <c r="T45" i="103"/>
  <c r="Z44" i="103"/>
  <c r="T44" i="103"/>
  <c r="Z43" i="103"/>
  <c r="T43" i="103"/>
  <c r="Z42" i="103"/>
  <c r="T42" i="103"/>
  <c r="Z41" i="103"/>
  <c r="T41" i="103"/>
  <c r="Z39" i="103"/>
  <c r="T39" i="103"/>
  <c r="Z38" i="103"/>
  <c r="T38" i="103"/>
  <c r="Z36" i="103"/>
  <c r="T36" i="103"/>
  <c r="Z30" i="103"/>
  <c r="T30" i="103"/>
  <c r="Y28" i="103"/>
  <c r="Y29" i="103" s="1"/>
  <c r="X28" i="103"/>
  <c r="X29" i="103" s="1"/>
  <c r="U28" i="103"/>
  <c r="U29" i="103" s="1"/>
  <c r="K28" i="103"/>
  <c r="K29" i="103" s="1"/>
  <c r="H28" i="103"/>
  <c r="H29" i="103" s="1"/>
  <c r="G28" i="103"/>
  <c r="Z27" i="103"/>
  <c r="T27" i="103"/>
  <c r="Z26" i="103"/>
  <c r="T26" i="103"/>
  <c r="Z25" i="103"/>
  <c r="T25" i="103"/>
  <c r="Z23" i="103"/>
  <c r="O23" i="103"/>
  <c r="T23" i="103" s="1"/>
  <c r="Y22" i="103"/>
  <c r="X22" i="103"/>
  <c r="W22" i="103"/>
  <c r="V22" i="103"/>
  <c r="N22" i="103"/>
  <c r="M22" i="103"/>
  <c r="L22" i="103"/>
  <c r="J22" i="103"/>
  <c r="I22" i="103"/>
  <c r="G22" i="103"/>
  <c r="Z21" i="103"/>
  <c r="O21" i="103"/>
  <c r="T21" i="103" s="1"/>
  <c r="Z20" i="103"/>
  <c r="T20" i="103"/>
  <c r="Z19" i="103"/>
  <c r="T19" i="103"/>
  <c r="Z18" i="103"/>
  <c r="T18" i="103"/>
  <c r="Y17" i="103"/>
  <c r="X17" i="103"/>
  <c r="W17" i="103"/>
  <c r="V17" i="103"/>
  <c r="O17" i="103"/>
  <c r="N17" i="103"/>
  <c r="M17" i="103"/>
  <c r="L17" i="103"/>
  <c r="J17" i="103"/>
  <c r="I17" i="103"/>
  <c r="G17" i="103"/>
  <c r="Z16" i="103"/>
  <c r="O16" i="103"/>
  <c r="Z13" i="103"/>
  <c r="O13" i="103"/>
  <c r="T13" i="103" s="1"/>
  <c r="Z12" i="103"/>
  <c r="O12" i="103"/>
  <c r="T12" i="103" s="1"/>
  <c r="F26" i="71"/>
  <c r="F24" i="71"/>
  <c r="F23" i="71"/>
  <c r="F20" i="71"/>
  <c r="F19" i="71"/>
  <c r="F16" i="71"/>
  <c r="F15" i="71"/>
  <c r="F12" i="71"/>
  <c r="F11" i="71"/>
  <c r="M25" i="70"/>
  <c r="L25" i="70"/>
  <c r="K25" i="70"/>
  <c r="J25" i="70"/>
  <c r="I25" i="70"/>
  <c r="M21" i="70"/>
  <c r="L21" i="70"/>
  <c r="K21" i="70"/>
  <c r="J21" i="70"/>
  <c r="I21" i="70"/>
  <c r="M17" i="70"/>
  <c r="L17" i="70"/>
  <c r="K17" i="70"/>
  <c r="J17" i="70"/>
  <c r="I17" i="70"/>
  <c r="M13" i="70"/>
  <c r="L13" i="70"/>
  <c r="K13" i="70"/>
  <c r="J13" i="70"/>
  <c r="I13" i="70"/>
  <c r="F25" i="69"/>
  <c r="F21" i="69"/>
  <c r="F17" i="69"/>
  <c r="F13" i="69"/>
  <c r="G34" i="68"/>
  <c r="G36" i="68" s="1"/>
  <c r="G32" i="68"/>
  <c r="G31" i="68"/>
  <c r="G30" i="68"/>
  <c r="G29" i="68"/>
  <c r="G26" i="68"/>
  <c r="G25" i="68"/>
  <c r="G24" i="68"/>
  <c r="G23" i="68"/>
  <c r="G20" i="68"/>
  <c r="G19" i="68"/>
  <c r="G18" i="68"/>
  <c r="G17" i="68"/>
  <c r="G14" i="68"/>
  <c r="G13" i="68"/>
  <c r="G12" i="68"/>
  <c r="G11" i="68"/>
  <c r="N33" i="67"/>
  <c r="M33" i="67"/>
  <c r="L33" i="67"/>
  <c r="K33" i="67"/>
  <c r="J33" i="67"/>
  <c r="N27" i="67"/>
  <c r="M27" i="67"/>
  <c r="L27" i="67"/>
  <c r="K27" i="67"/>
  <c r="J27" i="67"/>
  <c r="N21" i="67"/>
  <c r="M21" i="67"/>
  <c r="L21" i="67"/>
  <c r="K21" i="67"/>
  <c r="J21" i="67"/>
  <c r="N15" i="67"/>
  <c r="M15" i="67"/>
  <c r="L15" i="67"/>
  <c r="K15" i="67"/>
  <c r="J15" i="67"/>
  <c r="G33" i="66"/>
  <c r="G27" i="66"/>
  <c r="G21" i="66"/>
  <c r="G15" i="66"/>
  <c r="M47" i="61"/>
  <c r="L47" i="61"/>
  <c r="K47" i="61"/>
  <c r="J47" i="61"/>
  <c r="I47" i="61"/>
  <c r="H47" i="61"/>
  <c r="G47" i="61"/>
  <c r="F47" i="61"/>
  <c r="N46" i="61"/>
  <c r="N45" i="61"/>
  <c r="M43" i="61"/>
  <c r="L43" i="61"/>
  <c r="K43" i="61"/>
  <c r="J43" i="61"/>
  <c r="I43" i="61"/>
  <c r="H43" i="61"/>
  <c r="G43" i="61"/>
  <c r="F43" i="61"/>
  <c r="N42" i="61"/>
  <c r="N41" i="61"/>
  <c r="M39" i="61"/>
  <c r="L39" i="61"/>
  <c r="K39" i="61"/>
  <c r="J39" i="61"/>
  <c r="I39" i="61"/>
  <c r="H39" i="61"/>
  <c r="G39" i="61"/>
  <c r="F39" i="61"/>
  <c r="N38" i="61"/>
  <c r="N37" i="61"/>
  <c r="M35" i="61"/>
  <c r="L35" i="61"/>
  <c r="K35" i="61"/>
  <c r="J35" i="61"/>
  <c r="I35" i="61"/>
  <c r="H35" i="61"/>
  <c r="G35" i="61"/>
  <c r="F35" i="61"/>
  <c r="N34" i="61"/>
  <c r="N33" i="61"/>
  <c r="M31" i="61"/>
  <c r="L31" i="61"/>
  <c r="K31" i="61"/>
  <c r="J31" i="61"/>
  <c r="I31" i="61"/>
  <c r="H31" i="61"/>
  <c r="G31" i="61"/>
  <c r="F31" i="61"/>
  <c r="N30" i="61"/>
  <c r="N29" i="61"/>
  <c r="M26" i="61"/>
  <c r="L26" i="61"/>
  <c r="K26" i="61"/>
  <c r="J26" i="61"/>
  <c r="I26" i="61"/>
  <c r="H26" i="61"/>
  <c r="G26" i="61"/>
  <c r="F26" i="61"/>
  <c r="N25" i="61"/>
  <c r="N24" i="61"/>
  <c r="M22" i="61"/>
  <c r="L22" i="61"/>
  <c r="K22" i="61"/>
  <c r="J22" i="61"/>
  <c r="I22" i="61"/>
  <c r="H22" i="61"/>
  <c r="G22" i="61"/>
  <c r="F22" i="61"/>
  <c r="N21" i="61"/>
  <c r="N20" i="61"/>
  <c r="M18" i="61"/>
  <c r="L18" i="61"/>
  <c r="K18" i="61"/>
  <c r="J18" i="61"/>
  <c r="I18" i="61"/>
  <c r="H18" i="61"/>
  <c r="G18" i="61"/>
  <c r="F18" i="61"/>
  <c r="N17" i="61"/>
  <c r="N16" i="61"/>
  <c r="M14" i="61"/>
  <c r="L14" i="61"/>
  <c r="K14" i="61"/>
  <c r="J14" i="61"/>
  <c r="I14" i="61"/>
  <c r="H14" i="61"/>
  <c r="G14" i="61"/>
  <c r="F14" i="61"/>
  <c r="N13" i="61"/>
  <c r="N12" i="61"/>
  <c r="V64" i="60"/>
  <c r="U64" i="60"/>
  <c r="T64" i="60"/>
  <c r="S64" i="60"/>
  <c r="R64" i="60"/>
  <c r="Q64" i="60"/>
  <c r="P64" i="60"/>
  <c r="O64" i="60"/>
  <c r="N64" i="60"/>
  <c r="M64" i="60"/>
  <c r="L64" i="60"/>
  <c r="K64" i="60"/>
  <c r="J64" i="60"/>
  <c r="I64" i="60"/>
  <c r="H64" i="60"/>
  <c r="G64" i="60"/>
  <c r="W63" i="60"/>
  <c r="W62" i="60"/>
  <c r="W61" i="60"/>
  <c r="W60" i="60"/>
  <c r="V58" i="60"/>
  <c r="U58" i="60"/>
  <c r="T58" i="60"/>
  <c r="S58" i="60"/>
  <c r="R58" i="60"/>
  <c r="Q58" i="60"/>
  <c r="P58" i="60"/>
  <c r="O58" i="60"/>
  <c r="N58" i="60"/>
  <c r="M58" i="60"/>
  <c r="L58" i="60"/>
  <c r="K58" i="60"/>
  <c r="J58" i="60"/>
  <c r="I58" i="60"/>
  <c r="H58" i="60"/>
  <c r="G58" i="60"/>
  <c r="W57" i="60"/>
  <c r="W56" i="60"/>
  <c r="W55" i="60"/>
  <c r="W54" i="60"/>
  <c r="V52" i="60"/>
  <c r="U52" i="60"/>
  <c r="T52" i="60"/>
  <c r="S52" i="60"/>
  <c r="R52" i="60"/>
  <c r="Q52" i="60"/>
  <c r="P52" i="60"/>
  <c r="O52" i="60"/>
  <c r="N52" i="60"/>
  <c r="M52" i="60"/>
  <c r="L52" i="60"/>
  <c r="K52" i="60"/>
  <c r="J52" i="60"/>
  <c r="I52" i="60"/>
  <c r="H52" i="60"/>
  <c r="G52" i="60"/>
  <c r="W51" i="60"/>
  <c r="W50" i="60"/>
  <c r="W49" i="60"/>
  <c r="W48" i="60"/>
  <c r="V46" i="60"/>
  <c r="U46" i="60"/>
  <c r="T46" i="60"/>
  <c r="S46" i="60"/>
  <c r="R46" i="60"/>
  <c r="Q46" i="60"/>
  <c r="P46" i="60"/>
  <c r="O46" i="60"/>
  <c r="N46" i="60"/>
  <c r="M46" i="60"/>
  <c r="L46" i="60"/>
  <c r="K46" i="60"/>
  <c r="J46" i="60"/>
  <c r="I46" i="60"/>
  <c r="H46" i="60"/>
  <c r="G46" i="60"/>
  <c r="W45" i="60"/>
  <c r="W44" i="60"/>
  <c r="W43" i="60"/>
  <c r="W42" i="60"/>
  <c r="V40" i="60"/>
  <c r="U40" i="60"/>
  <c r="T40" i="60"/>
  <c r="S40" i="60"/>
  <c r="S34" i="60" s="1"/>
  <c r="R40" i="60"/>
  <c r="Q40" i="60"/>
  <c r="Q34" i="60" s="1"/>
  <c r="P40" i="60"/>
  <c r="O40" i="60"/>
  <c r="N40" i="60"/>
  <c r="M40" i="60"/>
  <c r="L40" i="60"/>
  <c r="K40" i="60"/>
  <c r="K34" i="60" s="1"/>
  <c r="J40" i="60"/>
  <c r="I40" i="60"/>
  <c r="I34" i="60" s="1"/>
  <c r="H40" i="60"/>
  <c r="G40" i="60"/>
  <c r="W39" i="60"/>
  <c r="W38" i="60"/>
  <c r="W37" i="60"/>
  <c r="W36" i="60"/>
  <c r="V33" i="60"/>
  <c r="U33" i="60"/>
  <c r="T33" i="60"/>
  <c r="S33" i="60"/>
  <c r="R33" i="60"/>
  <c r="Q33" i="60"/>
  <c r="P33" i="60"/>
  <c r="O33" i="60"/>
  <c r="N33" i="60"/>
  <c r="M33" i="60"/>
  <c r="L33" i="60"/>
  <c r="K33" i="60"/>
  <c r="J33" i="60"/>
  <c r="I33" i="60"/>
  <c r="H33" i="60"/>
  <c r="G33" i="60"/>
  <c r="W32" i="60"/>
  <c r="W31" i="60"/>
  <c r="W30" i="60"/>
  <c r="W29" i="60"/>
  <c r="V27" i="60"/>
  <c r="U27" i="60"/>
  <c r="T27" i="60"/>
  <c r="S27" i="60"/>
  <c r="R27" i="60"/>
  <c r="Q27" i="60"/>
  <c r="P27" i="60"/>
  <c r="O27" i="60"/>
  <c r="N27" i="60"/>
  <c r="M27" i="60"/>
  <c r="L27" i="60"/>
  <c r="K27" i="60"/>
  <c r="J27" i="60"/>
  <c r="I27" i="60"/>
  <c r="H27" i="60"/>
  <c r="G27" i="60"/>
  <c r="W26" i="60"/>
  <c r="W25" i="60"/>
  <c r="W24" i="60"/>
  <c r="W23" i="60"/>
  <c r="V21" i="60"/>
  <c r="U21" i="60"/>
  <c r="T21" i="60"/>
  <c r="S21" i="60"/>
  <c r="R21" i="60"/>
  <c r="Q21" i="60"/>
  <c r="P21" i="60"/>
  <c r="O21" i="60"/>
  <c r="N21" i="60"/>
  <c r="M21" i="60"/>
  <c r="L21" i="60"/>
  <c r="K21" i="60"/>
  <c r="J21" i="60"/>
  <c r="I21" i="60"/>
  <c r="H21" i="60"/>
  <c r="G21" i="60"/>
  <c r="W20" i="60"/>
  <c r="W19" i="60"/>
  <c r="W18" i="60"/>
  <c r="W17" i="60"/>
  <c r="V15" i="60"/>
  <c r="U15" i="60"/>
  <c r="T15" i="60"/>
  <c r="S15" i="60"/>
  <c r="R15" i="60"/>
  <c r="Q15" i="60"/>
  <c r="P15" i="60"/>
  <c r="O15" i="60"/>
  <c r="N15" i="60"/>
  <c r="M15" i="60"/>
  <c r="L15" i="60"/>
  <c r="K15" i="60"/>
  <c r="J15" i="60"/>
  <c r="I15" i="60"/>
  <c r="H15" i="60"/>
  <c r="G15" i="60"/>
  <c r="W14" i="60"/>
  <c r="W13" i="60"/>
  <c r="W12" i="60"/>
  <c r="W11" i="60"/>
  <c r="J15" i="54"/>
  <c r="I15" i="54"/>
  <c r="J14" i="54"/>
  <c r="I14" i="54"/>
  <c r="K13" i="54"/>
  <c r="J13" i="54"/>
  <c r="I13" i="54"/>
  <c r="G21" i="47"/>
  <c r="F15" i="47"/>
  <c r="F30" i="46"/>
  <c r="G25" i="46"/>
  <c r="G19" i="46"/>
  <c r="BE26" i="42"/>
  <c r="BD26" i="42"/>
  <c r="BC26" i="42"/>
  <c r="BB26" i="42"/>
  <c r="BA26" i="42"/>
  <c r="AZ26" i="42"/>
  <c r="AY26" i="42"/>
  <c r="AX26" i="42"/>
  <c r="AW26" i="42"/>
  <c r="AV26" i="42"/>
  <c r="AU26" i="42"/>
  <c r="AT26" i="42"/>
  <c r="AS26" i="42"/>
  <c r="AR26" i="42"/>
  <c r="AQ26" i="42"/>
  <c r="AP26" i="42"/>
  <c r="AO26" i="42"/>
  <c r="AN26" i="42"/>
  <c r="AM26" i="42"/>
  <c r="AL26" i="42"/>
  <c r="AK26" i="42"/>
  <c r="AJ26" i="42"/>
  <c r="AI26" i="42"/>
  <c r="AH26" i="42"/>
  <c r="AG26" i="42"/>
  <c r="AF26" i="42"/>
  <c r="AE26" i="42"/>
  <c r="AD26" i="42"/>
  <c r="AC26" i="42"/>
  <c r="AB26" i="42"/>
  <c r="AA26" i="42"/>
  <c r="Z26" i="42"/>
  <c r="Y26" i="42"/>
  <c r="X26" i="42"/>
  <c r="W26" i="42"/>
  <c r="V26" i="42"/>
  <c r="U26" i="42"/>
  <c r="T26" i="42"/>
  <c r="S26" i="42"/>
  <c r="R26" i="42"/>
  <c r="Q26" i="42"/>
  <c r="P26" i="42"/>
  <c r="O26" i="42"/>
  <c r="N26" i="42"/>
  <c r="M26" i="42"/>
  <c r="L26" i="42"/>
  <c r="K26" i="42"/>
  <c r="J26" i="42"/>
  <c r="I26" i="42"/>
  <c r="H26" i="42"/>
  <c r="BE17" i="42"/>
  <c r="BD17" i="42"/>
  <c r="BC17" i="42"/>
  <c r="BB17" i="42"/>
  <c r="BA17" i="42"/>
  <c r="AZ17" i="42"/>
  <c r="AY17" i="42"/>
  <c r="AX17" i="42"/>
  <c r="AW17" i="42"/>
  <c r="AV17" i="42"/>
  <c r="AU17" i="42"/>
  <c r="AT17" i="42"/>
  <c r="AS17" i="42"/>
  <c r="AR17" i="42"/>
  <c r="AQ17" i="42"/>
  <c r="AP17" i="42"/>
  <c r="AO17" i="42"/>
  <c r="AN17" i="42"/>
  <c r="AM17" i="42"/>
  <c r="AL17" i="42"/>
  <c r="AK17" i="42"/>
  <c r="AJ17" i="42"/>
  <c r="AI17" i="42"/>
  <c r="AH17" i="42"/>
  <c r="AG17" i="42"/>
  <c r="AF17" i="42"/>
  <c r="AE17" i="42"/>
  <c r="AD17" i="42"/>
  <c r="AC17" i="42"/>
  <c r="AB17" i="42"/>
  <c r="AA17" i="42"/>
  <c r="Z17" i="42"/>
  <c r="Y17" i="42"/>
  <c r="X17" i="42"/>
  <c r="W17" i="42"/>
  <c r="V17" i="42"/>
  <c r="U17" i="42"/>
  <c r="T17" i="42"/>
  <c r="S17" i="42"/>
  <c r="R17" i="42"/>
  <c r="Q17" i="42"/>
  <c r="P17" i="42"/>
  <c r="O17" i="42"/>
  <c r="N17" i="42"/>
  <c r="M17" i="42"/>
  <c r="L17" i="42"/>
  <c r="K17" i="42"/>
  <c r="J17" i="42"/>
  <c r="I17" i="42"/>
  <c r="H17" i="42"/>
  <c r="H26" i="41"/>
  <c r="G26" i="41"/>
  <c r="F25" i="41"/>
  <c r="F24" i="41"/>
  <c r="F23" i="41"/>
  <c r="H17" i="41"/>
  <c r="I96" i="37"/>
  <c r="H96" i="37"/>
  <c r="G96" i="37"/>
  <c r="I88" i="37"/>
  <c r="I87" i="37" s="1"/>
  <c r="G88" i="37"/>
  <c r="G87" i="37" s="1"/>
  <c r="I83" i="37"/>
  <c r="G83" i="37"/>
  <c r="G72" i="37"/>
  <c r="G68" i="37"/>
  <c r="G64" i="37"/>
  <c r="H63" i="37"/>
  <c r="G59" i="37"/>
  <c r="G55" i="37"/>
  <c r="H54" i="37"/>
  <c r="H40" i="37"/>
  <c r="G40" i="37"/>
  <c r="H37" i="37"/>
  <c r="G37" i="37"/>
  <c r="I32" i="37"/>
  <c r="H32" i="37"/>
  <c r="G32" i="37"/>
  <c r="I22" i="37"/>
  <c r="H22" i="37"/>
  <c r="G22" i="37"/>
  <c r="I19" i="37"/>
  <c r="H19" i="37"/>
  <c r="G19" i="37"/>
  <c r="G28" i="546"/>
  <c r="F28" i="546"/>
  <c r="G27" i="546"/>
  <c r="F27" i="546"/>
  <c r="G26" i="546"/>
  <c r="F26" i="546"/>
  <c r="G25" i="546"/>
  <c r="F25" i="546"/>
  <c r="G24" i="546"/>
  <c r="F24" i="546"/>
  <c r="G23" i="546"/>
  <c r="F23" i="546"/>
  <c r="G22" i="546"/>
  <c r="F22" i="546"/>
  <c r="G21" i="546"/>
  <c r="F21" i="546"/>
  <c r="G20" i="546"/>
  <c r="F20" i="546"/>
  <c r="G19" i="546"/>
  <c r="F19" i="546"/>
  <c r="G18" i="546"/>
  <c r="F18" i="546"/>
  <c r="G17" i="546"/>
  <c r="F17" i="546"/>
  <c r="G16" i="546"/>
  <c r="F16" i="546"/>
  <c r="G15" i="546"/>
  <c r="F15" i="546"/>
  <c r="G14" i="546"/>
  <c r="F14" i="546"/>
  <c r="G13" i="546"/>
  <c r="F13" i="546"/>
  <c r="G28" i="545"/>
  <c r="H27" i="545"/>
  <c r="G27" i="545"/>
  <c r="I26" i="545"/>
  <c r="H26" i="545"/>
  <c r="G26" i="545"/>
  <c r="J25" i="545"/>
  <c r="I25" i="545"/>
  <c r="H25" i="545"/>
  <c r="G25" i="545"/>
  <c r="K24" i="545"/>
  <c r="J24" i="545"/>
  <c r="I24" i="545"/>
  <c r="H24" i="545"/>
  <c r="G24" i="545"/>
  <c r="L23" i="545"/>
  <c r="K23" i="545"/>
  <c r="J23" i="545"/>
  <c r="I23" i="545"/>
  <c r="H23" i="545"/>
  <c r="G23" i="545"/>
  <c r="M22" i="545"/>
  <c r="L22" i="545"/>
  <c r="K22" i="545"/>
  <c r="J22" i="545"/>
  <c r="I22" i="545"/>
  <c r="H22" i="545"/>
  <c r="G22" i="545"/>
  <c r="N21" i="545"/>
  <c r="M21" i="545"/>
  <c r="L21" i="545"/>
  <c r="K21" i="545"/>
  <c r="J21" i="545"/>
  <c r="I21" i="545"/>
  <c r="H21" i="545"/>
  <c r="G21" i="545"/>
  <c r="O20" i="545"/>
  <c r="N20" i="545"/>
  <c r="M20" i="545"/>
  <c r="L20" i="545"/>
  <c r="K20" i="545"/>
  <c r="J20" i="545"/>
  <c r="I20" i="545"/>
  <c r="H20" i="545"/>
  <c r="G20" i="545"/>
  <c r="P19" i="545"/>
  <c r="O19" i="545"/>
  <c r="N19" i="545"/>
  <c r="M19" i="545"/>
  <c r="L19" i="545"/>
  <c r="K19" i="545"/>
  <c r="J19" i="545"/>
  <c r="I19" i="545"/>
  <c r="H19" i="545"/>
  <c r="G19" i="545"/>
  <c r="Q18" i="545"/>
  <c r="P18" i="545"/>
  <c r="O18" i="545"/>
  <c r="N18" i="545"/>
  <c r="M18" i="545"/>
  <c r="L18" i="545"/>
  <c r="K18" i="545"/>
  <c r="J18" i="545"/>
  <c r="I18" i="545"/>
  <c r="H18" i="545"/>
  <c r="G18" i="545"/>
  <c r="R17" i="545"/>
  <c r="Q17" i="545"/>
  <c r="P17" i="545"/>
  <c r="O17" i="545"/>
  <c r="N17" i="545"/>
  <c r="M17" i="545"/>
  <c r="L17" i="545"/>
  <c r="K17" i="545"/>
  <c r="J17" i="545"/>
  <c r="I17" i="545"/>
  <c r="H17" i="545"/>
  <c r="G17" i="545"/>
  <c r="S16" i="545"/>
  <c r="R16" i="545"/>
  <c r="Q16" i="545"/>
  <c r="P16" i="545"/>
  <c r="O16" i="545"/>
  <c r="N16" i="545"/>
  <c r="M16" i="545"/>
  <c r="L16" i="545"/>
  <c r="K16" i="545"/>
  <c r="J16" i="545"/>
  <c r="I16" i="545"/>
  <c r="H16" i="545"/>
  <c r="G16" i="545"/>
  <c r="T15" i="545"/>
  <c r="S15" i="545"/>
  <c r="R15" i="545"/>
  <c r="Q15" i="545"/>
  <c r="P15" i="545"/>
  <c r="O15" i="545"/>
  <c r="N15" i="545"/>
  <c r="M15" i="545"/>
  <c r="L15" i="545"/>
  <c r="K15" i="545"/>
  <c r="J15" i="545"/>
  <c r="I15" i="545"/>
  <c r="H15" i="545"/>
  <c r="G15" i="545"/>
  <c r="U14" i="545"/>
  <c r="T14" i="545"/>
  <c r="S14" i="545"/>
  <c r="R14" i="545"/>
  <c r="Q14" i="545"/>
  <c r="P14" i="545"/>
  <c r="O14" i="545"/>
  <c r="N14" i="545"/>
  <c r="M14" i="545"/>
  <c r="L14" i="545"/>
  <c r="K14" i="545"/>
  <c r="J14" i="545"/>
  <c r="I14" i="545"/>
  <c r="H14" i="545"/>
  <c r="G14" i="545"/>
  <c r="V13" i="545"/>
  <c r="G28" i="544"/>
  <c r="F28" i="544"/>
  <c r="G27" i="544"/>
  <c r="F27" i="544"/>
  <c r="G26" i="544"/>
  <c r="F26" i="544"/>
  <c r="G25" i="544"/>
  <c r="F25" i="544"/>
  <c r="G24" i="544"/>
  <c r="F24" i="544"/>
  <c r="G23" i="544"/>
  <c r="F23" i="544"/>
  <c r="G22" i="544"/>
  <c r="F22" i="544"/>
  <c r="G21" i="544"/>
  <c r="F21" i="544"/>
  <c r="G20" i="544"/>
  <c r="F20" i="544"/>
  <c r="G19" i="544"/>
  <c r="F19" i="544"/>
  <c r="G18" i="544"/>
  <c r="F18" i="544"/>
  <c r="G17" i="544"/>
  <c r="F17" i="544"/>
  <c r="G16" i="544"/>
  <c r="F16" i="544"/>
  <c r="G15" i="544"/>
  <c r="F15" i="544"/>
  <c r="G14" i="544"/>
  <c r="F14" i="544"/>
  <c r="G13" i="544"/>
  <c r="F13" i="544"/>
  <c r="G28" i="127"/>
  <c r="F28" i="127"/>
  <c r="G27" i="127"/>
  <c r="F27" i="127"/>
  <c r="G26" i="127"/>
  <c r="F26" i="127"/>
  <c r="G25" i="127"/>
  <c r="F25" i="127"/>
  <c r="G24" i="127"/>
  <c r="F24" i="127"/>
  <c r="G23" i="127"/>
  <c r="F23" i="127"/>
  <c r="G22" i="127"/>
  <c r="F22" i="127"/>
  <c r="G21" i="127"/>
  <c r="F21" i="127"/>
  <c r="G20" i="127"/>
  <c r="F20" i="127"/>
  <c r="G19" i="127"/>
  <c r="F19" i="127"/>
  <c r="G18" i="127"/>
  <c r="F18" i="127"/>
  <c r="G17" i="127"/>
  <c r="F17" i="127"/>
  <c r="G16" i="127"/>
  <c r="F16" i="127"/>
  <c r="G15" i="127"/>
  <c r="F15" i="127"/>
  <c r="G14" i="127"/>
  <c r="F14" i="127"/>
  <c r="G13" i="127"/>
  <c r="F13" i="127"/>
  <c r="F27" i="560"/>
  <c r="F26" i="560"/>
  <c r="F25" i="560"/>
  <c r="F24" i="560"/>
  <c r="F23" i="560"/>
  <c r="F22" i="560"/>
  <c r="F21" i="560"/>
  <c r="F20" i="560"/>
  <c r="F19" i="560"/>
  <c r="F18" i="560"/>
  <c r="F17" i="560"/>
  <c r="F16" i="560"/>
  <c r="F15" i="560"/>
  <c r="F14" i="560"/>
  <c r="F13" i="560"/>
  <c r="F12" i="560"/>
  <c r="G28" i="559"/>
  <c r="H27" i="559"/>
  <c r="G27" i="559"/>
  <c r="I26" i="559"/>
  <c r="H26" i="559"/>
  <c r="G26" i="559"/>
  <c r="J25" i="559"/>
  <c r="I25" i="559"/>
  <c r="H25" i="559"/>
  <c r="G25" i="559"/>
  <c r="K24" i="559"/>
  <c r="J24" i="559"/>
  <c r="I24" i="559"/>
  <c r="H24" i="559"/>
  <c r="G24" i="559"/>
  <c r="L23" i="559"/>
  <c r="K23" i="559"/>
  <c r="J23" i="559"/>
  <c r="I23" i="559"/>
  <c r="H23" i="559"/>
  <c r="G23" i="559"/>
  <c r="M22" i="559"/>
  <c r="L22" i="559"/>
  <c r="K22" i="559"/>
  <c r="J22" i="559"/>
  <c r="I22" i="559"/>
  <c r="H22" i="559"/>
  <c r="G22" i="559"/>
  <c r="N21" i="559"/>
  <c r="M21" i="559"/>
  <c r="L21" i="559"/>
  <c r="K21" i="559"/>
  <c r="J21" i="559"/>
  <c r="I21" i="559"/>
  <c r="H21" i="559"/>
  <c r="G21" i="559"/>
  <c r="O20" i="559"/>
  <c r="N20" i="559"/>
  <c r="M20" i="559"/>
  <c r="L20" i="559"/>
  <c r="K20" i="559"/>
  <c r="J20" i="559"/>
  <c r="I20" i="559"/>
  <c r="H20" i="559"/>
  <c r="G20" i="559"/>
  <c r="P19" i="559"/>
  <c r="O19" i="559"/>
  <c r="N19" i="559"/>
  <c r="M19" i="559"/>
  <c r="L19" i="559"/>
  <c r="K19" i="559"/>
  <c r="J19" i="559"/>
  <c r="I19" i="559"/>
  <c r="H19" i="559"/>
  <c r="G19" i="559"/>
  <c r="Q18" i="559"/>
  <c r="P18" i="559"/>
  <c r="O18" i="559"/>
  <c r="N18" i="559"/>
  <c r="M18" i="559"/>
  <c r="L18" i="559"/>
  <c r="K18" i="559"/>
  <c r="J18" i="559"/>
  <c r="I18" i="559"/>
  <c r="H18" i="559"/>
  <c r="G18" i="559"/>
  <c r="R17" i="559"/>
  <c r="Q17" i="559"/>
  <c r="P17" i="559"/>
  <c r="O17" i="559"/>
  <c r="N17" i="559"/>
  <c r="M17" i="559"/>
  <c r="L17" i="559"/>
  <c r="K17" i="559"/>
  <c r="J17" i="559"/>
  <c r="I17" i="559"/>
  <c r="H17" i="559"/>
  <c r="G17" i="559"/>
  <c r="S16" i="559"/>
  <c r="R16" i="559"/>
  <c r="Q16" i="559"/>
  <c r="P16" i="559"/>
  <c r="O16" i="559"/>
  <c r="N16" i="559"/>
  <c r="M16" i="559"/>
  <c r="L16" i="559"/>
  <c r="K16" i="559"/>
  <c r="J16" i="559"/>
  <c r="I16" i="559"/>
  <c r="H16" i="559"/>
  <c r="G16" i="559"/>
  <c r="T15" i="559"/>
  <c r="S15" i="559"/>
  <c r="R15" i="559"/>
  <c r="Q15" i="559"/>
  <c r="P15" i="559"/>
  <c r="O15" i="559"/>
  <c r="N15" i="559"/>
  <c r="M15" i="559"/>
  <c r="L15" i="559"/>
  <c r="K15" i="559"/>
  <c r="J15" i="559"/>
  <c r="I15" i="559"/>
  <c r="H15" i="559"/>
  <c r="G15" i="559"/>
  <c r="U14" i="559"/>
  <c r="T14" i="559"/>
  <c r="S14" i="559"/>
  <c r="R14" i="559"/>
  <c r="Q14" i="559"/>
  <c r="P14" i="559"/>
  <c r="O14" i="559"/>
  <c r="N14" i="559"/>
  <c r="M14" i="559"/>
  <c r="L14" i="559"/>
  <c r="K14" i="559"/>
  <c r="J14" i="559"/>
  <c r="I14" i="559"/>
  <c r="H14" i="559"/>
  <c r="G14" i="559"/>
  <c r="V13" i="559"/>
  <c r="F28" i="558"/>
  <c r="F28" i="555"/>
  <c r="G28" i="565"/>
  <c r="F27" i="566" s="1"/>
  <c r="H27" i="565"/>
  <c r="F26" i="566" s="1"/>
  <c r="G27" i="565"/>
  <c r="I26" i="565"/>
  <c r="F25" i="566" s="1"/>
  <c r="H26" i="565"/>
  <c r="G26" i="565"/>
  <c r="J25" i="565"/>
  <c r="F24" i="566" s="1"/>
  <c r="I25" i="565"/>
  <c r="H25" i="565"/>
  <c r="G25" i="565"/>
  <c r="K24" i="565"/>
  <c r="F23" i="566" s="1"/>
  <c r="J24" i="565"/>
  <c r="I24" i="565"/>
  <c r="H24" i="565"/>
  <c r="G24" i="565"/>
  <c r="L23" i="565"/>
  <c r="F22" i="566" s="1"/>
  <c r="K23" i="565"/>
  <c r="J23" i="565"/>
  <c r="I23" i="565"/>
  <c r="H23" i="565"/>
  <c r="G23" i="565"/>
  <c r="M22" i="565"/>
  <c r="F21" i="566" s="1"/>
  <c r="L22" i="565"/>
  <c r="K22" i="565"/>
  <c r="J22" i="565"/>
  <c r="I22" i="565"/>
  <c r="H22" i="565"/>
  <c r="G22" i="565"/>
  <c r="N21" i="565"/>
  <c r="F20" i="566" s="1"/>
  <c r="M21" i="565"/>
  <c r="L21" i="565"/>
  <c r="K21" i="565"/>
  <c r="J21" i="565"/>
  <c r="I21" i="565"/>
  <c r="H21" i="565"/>
  <c r="G21" i="565"/>
  <c r="O20" i="565"/>
  <c r="F19" i="566" s="1"/>
  <c r="N20" i="565"/>
  <c r="M20" i="565"/>
  <c r="L20" i="565"/>
  <c r="K20" i="565"/>
  <c r="J20" i="565"/>
  <c r="I20" i="565"/>
  <c r="H20" i="565"/>
  <c r="G20" i="565"/>
  <c r="P19" i="565"/>
  <c r="F18" i="566" s="1"/>
  <c r="O19" i="565"/>
  <c r="N19" i="565"/>
  <c r="M19" i="565"/>
  <c r="L19" i="565"/>
  <c r="K19" i="565"/>
  <c r="J19" i="565"/>
  <c r="I19" i="565"/>
  <c r="H19" i="565"/>
  <c r="G19" i="565"/>
  <c r="Q18" i="565"/>
  <c r="F17" i="566" s="1"/>
  <c r="P18" i="565"/>
  <c r="O18" i="565"/>
  <c r="N18" i="565"/>
  <c r="M18" i="565"/>
  <c r="L18" i="565"/>
  <c r="K18" i="565"/>
  <c r="J18" i="565"/>
  <c r="I18" i="565"/>
  <c r="H18" i="565"/>
  <c r="G18" i="565"/>
  <c r="R17" i="565"/>
  <c r="F16" i="566" s="1"/>
  <c r="Q17" i="565"/>
  <c r="P17" i="565"/>
  <c r="O17" i="565"/>
  <c r="N17" i="565"/>
  <c r="M17" i="565"/>
  <c r="L17" i="565"/>
  <c r="K17" i="565"/>
  <c r="J17" i="565"/>
  <c r="I17" i="565"/>
  <c r="H17" i="565"/>
  <c r="G17" i="565"/>
  <c r="S16" i="565"/>
  <c r="F15" i="566" s="1"/>
  <c r="R16" i="565"/>
  <c r="Q16" i="565"/>
  <c r="P16" i="565"/>
  <c r="O16" i="565"/>
  <c r="N16" i="565"/>
  <c r="M16" i="565"/>
  <c r="L16" i="565"/>
  <c r="K16" i="565"/>
  <c r="J16" i="565"/>
  <c r="I16" i="565"/>
  <c r="H16" i="565"/>
  <c r="G16" i="565"/>
  <c r="T15" i="565"/>
  <c r="F14" i="566" s="1"/>
  <c r="S15" i="565"/>
  <c r="R15" i="565"/>
  <c r="Q15" i="565"/>
  <c r="P15" i="565"/>
  <c r="O15" i="565"/>
  <c r="N15" i="565"/>
  <c r="M15" i="565"/>
  <c r="L15" i="565"/>
  <c r="K15" i="565"/>
  <c r="J15" i="565"/>
  <c r="I15" i="565"/>
  <c r="H15" i="565"/>
  <c r="G15" i="565"/>
  <c r="U14" i="565"/>
  <c r="F13" i="566" s="1"/>
  <c r="T14" i="565"/>
  <c r="S14" i="565"/>
  <c r="R14" i="565"/>
  <c r="Q14" i="565"/>
  <c r="P14" i="565"/>
  <c r="O14" i="565"/>
  <c r="N14" i="565"/>
  <c r="M14" i="565"/>
  <c r="L14" i="565"/>
  <c r="K14" i="565"/>
  <c r="J14" i="565"/>
  <c r="I14" i="565"/>
  <c r="H14" i="565"/>
  <c r="G14" i="565"/>
  <c r="V13" i="565"/>
  <c r="F12" i="566" s="1"/>
  <c r="F27" i="564"/>
  <c r="F26" i="564"/>
  <c r="F25" i="564"/>
  <c r="F24" i="564"/>
  <c r="F23" i="564"/>
  <c r="F22" i="564"/>
  <c r="F21" i="564"/>
  <c r="F20" i="564"/>
  <c r="F19" i="564"/>
  <c r="F18" i="564"/>
  <c r="F17" i="564"/>
  <c r="F16" i="564"/>
  <c r="F15" i="564"/>
  <c r="F14" i="564"/>
  <c r="F13" i="564"/>
  <c r="F12" i="564"/>
  <c r="F27" i="561"/>
  <c r="F26" i="561"/>
  <c r="F25" i="561"/>
  <c r="F24" i="561"/>
  <c r="F23" i="561"/>
  <c r="F22" i="561"/>
  <c r="F21" i="561"/>
  <c r="F20" i="561"/>
  <c r="F19" i="561"/>
  <c r="F18" i="561"/>
  <c r="F17" i="561"/>
  <c r="F16" i="561"/>
  <c r="F15" i="561"/>
  <c r="F14" i="561"/>
  <c r="F13" i="561"/>
  <c r="F12" i="561"/>
  <c r="N34" i="60" l="1"/>
  <c r="V34" i="60"/>
  <c r="J34" i="60"/>
  <c r="R34" i="60"/>
  <c r="F17" i="41"/>
  <c r="M34" i="60"/>
  <c r="U34" i="60"/>
  <c r="Z22" i="103"/>
  <c r="F21" i="71"/>
  <c r="G13" i="54"/>
  <c r="N39" i="61"/>
  <c r="N18" i="61"/>
  <c r="G16" i="37"/>
  <c r="G29" i="546"/>
  <c r="W52" i="60"/>
  <c r="W64" i="60"/>
  <c r="N14" i="61"/>
  <c r="G18" i="232"/>
  <c r="H13" i="233" s="1"/>
  <c r="H15" i="233" s="1"/>
  <c r="F17" i="71"/>
  <c r="N40" i="120"/>
  <c r="N49" i="120" s="1"/>
  <c r="R40" i="120"/>
  <c r="R49" i="120" s="1"/>
  <c r="W58" i="60"/>
  <c r="F28" i="560"/>
  <c r="X10" i="120"/>
  <c r="G22" i="311"/>
  <c r="I16" i="37"/>
  <c r="I52" i="37" s="1"/>
  <c r="H100" i="37"/>
  <c r="W15" i="60"/>
  <c r="W21" i="60"/>
  <c r="W27" i="60"/>
  <c r="W33" i="60"/>
  <c r="N22" i="61"/>
  <c r="N47" i="61"/>
  <c r="O22" i="103"/>
  <c r="K40" i="120"/>
  <c r="K49" i="120" s="1"/>
  <c r="O40" i="120"/>
  <c r="O49" i="120" s="1"/>
  <c r="S40" i="120"/>
  <c r="S49" i="120" s="1"/>
  <c r="W40" i="120"/>
  <c r="W49" i="120" s="1"/>
  <c r="Z17" i="103"/>
  <c r="L40" i="120"/>
  <c r="L49" i="120" s="1"/>
  <c r="P40" i="120"/>
  <c r="P49" i="120" s="1"/>
  <c r="J40" i="120"/>
  <c r="J49" i="120" s="1"/>
  <c r="O39" i="120"/>
  <c r="O47" i="120" s="1"/>
  <c r="F29" i="544"/>
  <c r="G36" i="37"/>
  <c r="N26" i="61"/>
  <c r="J27" i="61"/>
  <c r="N35" i="61"/>
  <c r="N43" i="61"/>
  <c r="F28" i="566"/>
  <c r="F28" i="561"/>
  <c r="H36" i="37"/>
  <c r="N31" i="61"/>
  <c r="H27" i="61"/>
  <c r="L27" i="61"/>
  <c r="G27" i="61"/>
  <c r="K27" i="61"/>
  <c r="F13" i="71"/>
  <c r="F25" i="71"/>
  <c r="T16" i="103"/>
  <c r="T22" i="103" s="1"/>
  <c r="T17" i="103"/>
  <c r="X29" i="120"/>
  <c r="X38" i="120" s="1"/>
  <c r="K39" i="120"/>
  <c r="K47" i="120" s="1"/>
  <c r="O34" i="60"/>
  <c r="H40" i="120"/>
  <c r="H49" i="120" s="1"/>
  <c r="T40" i="120"/>
  <c r="T49" i="120" s="1"/>
  <c r="H16" i="37"/>
  <c r="H34" i="60"/>
  <c r="L34" i="60"/>
  <c r="P34" i="60"/>
  <c r="T34" i="60"/>
  <c r="F27" i="61"/>
  <c r="X22" i="120"/>
  <c r="J28" i="320"/>
  <c r="L17" i="322"/>
  <c r="L25" i="347"/>
  <c r="G34" i="60"/>
  <c r="G29" i="544"/>
  <c r="F29" i="546"/>
  <c r="G27" i="68"/>
  <c r="G33" i="68"/>
  <c r="J39" i="120"/>
  <c r="J47" i="120" s="1"/>
  <c r="N39" i="120"/>
  <c r="N47" i="120" s="1"/>
  <c r="R39" i="120"/>
  <c r="R47" i="120" s="1"/>
  <c r="V39" i="120"/>
  <c r="V47" i="120" s="1"/>
  <c r="X18" i="120"/>
  <c r="X27" i="120" s="1"/>
  <c r="V27" i="120"/>
  <c r="V40" i="120" s="1"/>
  <c r="V49" i="120" s="1"/>
  <c r="X48" i="120"/>
  <c r="H22" i="311"/>
  <c r="F28" i="564"/>
  <c r="G54" i="37"/>
  <c r="W39" i="120"/>
  <c r="W47" i="120" s="1"/>
  <c r="L28" i="320"/>
  <c r="T29" i="103"/>
  <c r="F29" i="127"/>
  <c r="G15" i="68"/>
  <c r="G21" i="68"/>
  <c r="O28" i="103"/>
  <c r="O29" i="103" s="1"/>
  <c r="I39" i="120"/>
  <c r="I47" i="120" s="1"/>
  <c r="M39" i="120"/>
  <c r="M47" i="120" s="1"/>
  <c r="Q39" i="120"/>
  <c r="Q47" i="120" s="1"/>
  <c r="U39" i="120"/>
  <c r="U47" i="120" s="1"/>
  <c r="G29" i="127"/>
  <c r="G63" i="37"/>
  <c r="I100" i="37"/>
  <c r="F26" i="41"/>
  <c r="W40" i="60"/>
  <c r="W46" i="60"/>
  <c r="I27" i="61"/>
  <c r="M27" i="61"/>
  <c r="Z28" i="103"/>
  <c r="Z29" i="103"/>
  <c r="S39" i="120"/>
  <c r="S47" i="120" s="1"/>
  <c r="H39" i="120"/>
  <c r="L39" i="120"/>
  <c r="L47" i="120" s="1"/>
  <c r="P39" i="120"/>
  <c r="P47" i="120" s="1"/>
  <c r="T39" i="120"/>
  <c r="T47" i="120" s="1"/>
  <c r="G29" i="103"/>
  <c r="I27" i="120"/>
  <c r="I40" i="120" s="1"/>
  <c r="I49" i="120" s="1"/>
  <c r="M27" i="120"/>
  <c r="M40" i="120" s="1"/>
  <c r="M49" i="120" s="1"/>
  <c r="Q27" i="120"/>
  <c r="Q40" i="120" s="1"/>
  <c r="Q49" i="120" s="1"/>
  <c r="U27" i="120"/>
  <c r="U40" i="120" s="1"/>
  <c r="U49" i="120" s="1"/>
  <c r="G52" i="37" l="1"/>
  <c r="X40" i="120"/>
  <c r="X49" i="120" s="1"/>
  <c r="N27" i="61"/>
  <c r="N49" i="61" s="1"/>
  <c r="N50" i="61" s="1"/>
  <c r="I101" i="37"/>
  <c r="T28" i="103"/>
  <c r="W34" i="60"/>
  <c r="W66" i="60" s="1"/>
  <c r="H52" i="37"/>
  <c r="H101" i="37" s="1"/>
  <c r="X39" i="120"/>
  <c r="X47" i="120" s="1"/>
  <c r="G100" i="37"/>
  <c r="G101" i="37" s="1"/>
  <c r="H47" i="120"/>
  <c r="H28" i="362"/>
  <c r="H26" i="362"/>
  <c r="H24" i="362"/>
  <c r="H14" i="362"/>
</calcChain>
</file>

<file path=xl/comments1.xml><?xml version="1.0" encoding="utf-8"?>
<comments xmlns="http://schemas.openxmlformats.org/spreadsheetml/2006/main">
  <authors>
    <author>Zajíc Pavel</author>
  </authors>
  <commentList>
    <comment ref="E25" authorId="0">
      <text>
        <r>
          <rPr>
            <sz val="9"/>
            <color indexed="81"/>
            <rFont val="Tahoma"/>
            <family val="2"/>
            <charset val="238"/>
          </rPr>
          <t xml:space="preserve">V druhé vlně již se tato položka nevykazuje, zůstává prázdná, vyplněním vyjede errorová chyba </t>
        </r>
        <r>
          <rPr>
            <b/>
            <sz val="9"/>
            <color indexed="81"/>
            <rFont val="Tahoma"/>
            <family val="2"/>
            <charset val="238"/>
          </rPr>
          <t>TV68</t>
        </r>
        <r>
          <rPr>
            <sz val="9"/>
            <color indexed="81"/>
            <rFont val="Tahoma"/>
            <family val="2"/>
            <charset val="238"/>
          </rPr>
          <t xml:space="preserve">
</t>
        </r>
      </text>
    </comment>
  </commentList>
</comments>
</file>

<file path=xl/comments2.xml><?xml version="1.0" encoding="utf-8"?>
<comments xmlns="http://schemas.openxmlformats.org/spreadsheetml/2006/main">
  <authors>
    <author>Zajíc Pavel</author>
  </authors>
  <commentList>
    <comment ref="BF8" authorId="0">
      <text>
        <r>
          <rPr>
            <b/>
            <sz val="9"/>
            <color indexed="81"/>
            <rFont val="Tahoma"/>
            <family val="2"/>
            <charset val="238"/>
          </rPr>
          <t>Zajíc Pavel:</t>
        </r>
        <r>
          <rPr>
            <sz val="9"/>
            <color indexed="81"/>
            <rFont val="Tahoma"/>
            <family val="2"/>
            <charset val="238"/>
          </rPr>
          <t>Platí pro všechny sloupce s relevantní měnou</t>
        </r>
      </text>
    </comment>
  </commentList>
</comments>
</file>

<file path=xl/comments3.xml><?xml version="1.0" encoding="utf-8"?>
<comments xmlns="http://schemas.openxmlformats.org/spreadsheetml/2006/main">
  <authors>
    <author>radek</author>
  </authors>
  <commentList>
    <comment ref="C6" authorId="0">
      <text>
        <r>
          <rPr>
            <sz val="8"/>
            <color rgb="FF000000"/>
            <rFont val="Tahoma"/>
            <family val="2"/>
          </rPr>
          <t>EEA member (R0010)</t>
        </r>
        <r>
          <rPr>
            <sz val="8"/>
            <color rgb="FF000000"/>
            <rFont val="Tahoma"/>
            <family val="2"/>
          </rPr>
          <t xml:space="preserve">
</t>
        </r>
        <r>
          <rPr>
            <sz val="8"/>
            <color rgb="FF000000"/>
            <rFont val="Tahoma"/>
            <family val="2"/>
          </rPr>
          <t>s2c_dim:LR (Location of the branch) = s2c_exp:GA - 13 (Home/Reporting Country [in EEA]) starting with x0 (Not applicable/All geographical areas)</t>
        </r>
      </text>
    </comment>
  </commentList>
</comments>
</file>

<file path=xl/comments4.xml><?xml version="1.0" encoding="utf-8"?>
<comments xmlns="http://schemas.openxmlformats.org/spreadsheetml/2006/main">
  <authors>
    <author>Zajíc Pavel</author>
    <author>radek</author>
  </authors>
  <commentList>
    <comment ref="G11" authorId="0">
      <text>
        <r>
          <rPr>
            <sz val="9"/>
            <color indexed="81"/>
            <rFont val="Tahoma"/>
            <family val="2"/>
            <charset val="238"/>
          </rPr>
          <t xml:space="preserve">
*UNITREF=pure, *DECIMALS=0</t>
        </r>
      </text>
    </comment>
    <comment ref="G12" authorId="0">
      <text>
        <r>
          <rPr>
            <b/>
            <sz val="9"/>
            <color indexed="81"/>
            <rFont val="Tahoma"/>
            <family val="2"/>
            <charset val="238"/>
          </rPr>
          <t>*UNITREF=CZK, *DECIMALS=-1</t>
        </r>
        <r>
          <rPr>
            <sz val="9"/>
            <color indexed="81"/>
            <rFont val="Tahoma"/>
            <family val="2"/>
            <charset val="238"/>
          </rPr>
          <t xml:space="preserve">
</t>
        </r>
      </text>
    </comment>
    <comment ref="J17" authorId="1">
      <text>
        <r>
          <rPr>
            <sz val="8"/>
            <color rgb="FF000000"/>
            <rFont val="Tahoma"/>
            <family val="2"/>
          </rPr>
          <t>EEA member (R0010)</t>
        </r>
        <r>
          <rPr>
            <sz val="8"/>
            <color rgb="FF000000"/>
            <rFont val="Tahoma"/>
            <family val="2"/>
          </rPr>
          <t xml:space="preserve">
</t>
        </r>
        <r>
          <rPr>
            <sz val="8"/>
            <color rgb="FF000000"/>
            <rFont val="Tahoma"/>
            <family val="2"/>
          </rPr>
          <t>s2c_dim:LG (Localization of activity) = s2c_exp:GA - 13 (Home/Reporting Country [in EEA]) starting with x0 (Not applicable/All geographical areas)</t>
        </r>
      </text>
    </comment>
  </commentList>
</comments>
</file>

<file path=xl/comments5.xml><?xml version="1.0" encoding="utf-8"?>
<comments xmlns="http://schemas.openxmlformats.org/spreadsheetml/2006/main">
  <authors>
    <author>Zajíc Pavel</author>
  </authors>
  <commentList>
    <comment ref="G13" authorId="0">
      <text>
        <r>
          <rPr>
            <sz val="9"/>
            <color indexed="81"/>
            <rFont val="Tahoma"/>
            <family val="2"/>
            <charset val="238"/>
          </rPr>
          <t xml:space="preserve">
*UNITREF=pure, *DECIMALS=0</t>
        </r>
      </text>
    </comment>
    <comment ref="H13" authorId="0">
      <text>
        <r>
          <rPr>
            <sz val="9"/>
            <color indexed="81"/>
            <rFont val="Tahoma"/>
            <family val="2"/>
            <charset val="238"/>
          </rPr>
          <t xml:space="preserve">
*UNITREF=pure, *DECIMALS=0</t>
        </r>
      </text>
    </comment>
    <comment ref="G14" authorId="0">
      <text>
        <r>
          <rPr>
            <b/>
            <sz val="9"/>
            <color indexed="81"/>
            <rFont val="Tahoma"/>
            <family val="2"/>
            <charset val="238"/>
          </rPr>
          <t>*UNITREF=CZK, *DECIMALS=-1</t>
        </r>
        <r>
          <rPr>
            <sz val="9"/>
            <color indexed="81"/>
            <rFont val="Tahoma"/>
            <family val="2"/>
            <charset val="238"/>
          </rPr>
          <t xml:space="preserve">
</t>
        </r>
      </text>
    </comment>
    <comment ref="H14" authorId="0">
      <text>
        <r>
          <rPr>
            <b/>
            <sz val="9"/>
            <color indexed="81"/>
            <rFont val="Tahoma"/>
            <family val="2"/>
            <charset val="238"/>
          </rPr>
          <t>*UNITREF=CZK, *DECIMALS=-1</t>
        </r>
        <r>
          <rPr>
            <sz val="9"/>
            <color indexed="81"/>
            <rFont val="Tahoma"/>
            <family val="2"/>
            <charset val="238"/>
          </rPr>
          <t xml:space="preserve">
</t>
        </r>
      </text>
    </comment>
  </commentList>
</comments>
</file>

<file path=xl/comments6.xml><?xml version="1.0" encoding="utf-8"?>
<comments xmlns="http://schemas.openxmlformats.org/spreadsheetml/2006/main">
  <authors>
    <author>radek</author>
  </authors>
  <commentList>
    <comment ref="K42" authorId="0">
      <text>
        <r>
          <rPr>
            <sz val="8"/>
            <color rgb="FF000000"/>
            <rFont val="Tahoma"/>
            <family val="2"/>
          </rPr>
          <t>Country (R0010)</t>
        </r>
        <r>
          <rPr>
            <sz val="8"/>
            <color rgb="FF000000"/>
            <rFont val="Tahoma"/>
            <family val="2"/>
          </rPr>
          <t xml:space="preserve">
</t>
        </r>
        <r>
          <rPr>
            <sz val="8"/>
            <color rgb="FF000000"/>
            <rFont val="Tahoma"/>
            <family val="2"/>
          </rPr>
          <t>s2c_dim:LG (Localization of activity) = s2c_exp:GA - 18 (Countries) starting with x0 (Not applicable/All geographical areas)</t>
        </r>
      </text>
    </comment>
  </commentList>
</comments>
</file>

<file path=xl/comments7.xml><?xml version="1.0" encoding="utf-8"?>
<comments xmlns="http://schemas.openxmlformats.org/spreadsheetml/2006/main">
  <authors>
    <author>Zajíc Pavel</author>
  </authors>
  <commentList>
    <comment ref="S6" authorId="0">
      <text>
        <r>
          <rPr>
            <b/>
            <sz val="9"/>
            <color indexed="81"/>
            <rFont val="Tahoma"/>
            <family val="2"/>
            <charset val="238"/>
          </rPr>
          <t>Zajíc Pavel:</t>
        </r>
        <r>
          <rPr>
            <sz val="9"/>
            <color indexed="81"/>
            <rFont val="Tahoma"/>
            <family val="2"/>
            <charset val="238"/>
          </rPr>
          <t xml:space="preserve">
Změna v číselníku
</t>
        </r>
      </text>
    </comment>
    <comment ref="U6" authorId="0">
      <text>
        <r>
          <rPr>
            <b/>
            <sz val="9"/>
            <color indexed="81"/>
            <rFont val="Tahoma"/>
            <family val="2"/>
            <charset val="238"/>
          </rPr>
          <t>Zajíc Pavel:</t>
        </r>
        <r>
          <rPr>
            <sz val="9"/>
            <color indexed="81"/>
            <rFont val="Tahoma"/>
            <family val="2"/>
            <charset val="238"/>
          </rPr>
          <t xml:space="preserve">
Změna v číselníku
</t>
        </r>
      </text>
    </comment>
    <comment ref="V6" authorId="0">
      <text>
        <r>
          <rPr>
            <b/>
            <sz val="9"/>
            <color indexed="81"/>
            <rFont val="Tahoma"/>
            <family val="2"/>
            <charset val="238"/>
          </rPr>
          <t>Zajíc Pavel:</t>
        </r>
        <r>
          <rPr>
            <sz val="9"/>
            <color indexed="81"/>
            <rFont val="Tahoma"/>
            <family val="2"/>
            <charset val="238"/>
          </rPr>
          <t xml:space="preserve">
Změna v číselníku
</t>
        </r>
      </text>
    </comment>
    <comment ref="AO6" authorId="0">
      <text>
        <r>
          <rPr>
            <sz val="9"/>
            <color indexed="81"/>
            <rFont val="Tahoma"/>
            <family val="2"/>
            <charset val="238"/>
          </rPr>
          <t>způsob vykazování CIC kódu je popsán v materiálu 
Metodické informace k vykazování výkazu qes v SDAT -</t>
        </r>
        <r>
          <rPr>
            <b/>
            <sz val="9"/>
            <color indexed="81"/>
            <rFont val="Tahoma"/>
            <family val="2"/>
            <charset val="238"/>
          </rPr>
          <t xml:space="preserve"> strana 12</t>
        </r>
      </text>
    </comment>
  </commentList>
</comments>
</file>

<file path=xl/comments8.xml><?xml version="1.0" encoding="utf-8"?>
<comments xmlns="http://schemas.openxmlformats.org/spreadsheetml/2006/main">
  <authors>
    <author>Zajíc Pavel</author>
  </authors>
  <commentList>
    <comment ref="AG6" authorId="0">
      <text>
        <r>
          <rPr>
            <sz val="9"/>
            <color indexed="81"/>
            <rFont val="Tahoma"/>
            <family val="2"/>
            <charset val="238"/>
          </rPr>
          <t>způsob vykazování CIC kódu je popsán v materiálu 
Metodické informace k vykazování výkazu qes v SDAT -</t>
        </r>
        <r>
          <rPr>
            <b/>
            <sz val="9"/>
            <color indexed="81"/>
            <rFont val="Tahoma"/>
            <family val="2"/>
            <charset val="238"/>
          </rPr>
          <t xml:space="preserve"> strana 12</t>
        </r>
      </text>
    </comment>
  </commentList>
</comments>
</file>

<file path=xl/comments9.xml><?xml version="1.0" encoding="utf-8"?>
<comments xmlns="http://schemas.openxmlformats.org/spreadsheetml/2006/main">
  <authors>
    <author>Zajíc Pavel</author>
  </authors>
  <commentList>
    <comment ref="Y6" authorId="0">
      <text>
        <r>
          <rPr>
            <sz val="9"/>
            <color indexed="81"/>
            <rFont val="Tahoma"/>
            <family val="2"/>
            <charset val="238"/>
          </rPr>
          <t>způsob vykazování CIC kódu je popsán v materiálu 
Metodické informace k vykazování výkazu qes v SDAT -</t>
        </r>
        <r>
          <rPr>
            <b/>
            <sz val="9"/>
            <color indexed="81"/>
            <rFont val="Tahoma"/>
            <family val="2"/>
            <charset val="238"/>
          </rPr>
          <t xml:space="preserve"> strana 12</t>
        </r>
      </text>
    </comment>
  </commentList>
</comments>
</file>

<file path=xl/comments10.xml><?xml version="1.0" encoding="utf-8"?>
<comments xmlns="http://schemas.openxmlformats.org/spreadsheetml/2006/main">
  <authors>
    <author>Zajíc Pavel</author>
  </authors>
  <commentList>
    <comment ref="C9" authorId="0">
      <text>
        <r>
          <rPr>
            <sz val="9"/>
            <color indexed="81"/>
            <rFont val="Tahoma"/>
            <family val="2"/>
            <charset val="238"/>
          </rPr>
          <t xml:space="preserve">Automaticky se generuje sto řádků, pro většinu subjketů to je dostatečné.
</t>
        </r>
      </text>
    </comment>
  </commentList>
</comments>
</file>

<file path=xl/comments11.xml><?xml version="1.0" encoding="utf-8"?>
<comments xmlns="http://schemas.openxmlformats.org/spreadsheetml/2006/main">
  <authors>
    <author>Zajíc Pavel</author>
  </authors>
  <commentList>
    <comment ref="B10" authorId="0">
      <text>
        <r>
          <rPr>
            <sz val="8"/>
            <color indexed="81"/>
            <rFont val="Tahoma"/>
            <family val="2"/>
            <charset val="238"/>
          </rPr>
          <t>S výjimkou R0290, kdy se jedná o percentage s  *UNITREF=pure, *DECIMALS=4</t>
        </r>
        <r>
          <rPr>
            <sz val="9"/>
            <color indexed="81"/>
            <rFont val="Tahoma"/>
            <family val="2"/>
            <charset val="238"/>
          </rPr>
          <t xml:space="preserve">
</t>
        </r>
      </text>
    </comment>
  </commentList>
</comments>
</file>

<file path=xl/comments12.xml><?xml version="1.0" encoding="utf-8"?>
<comments xmlns="http://schemas.openxmlformats.org/spreadsheetml/2006/main">
  <authors>
    <author>Zajíc Pavel</author>
  </authors>
  <commentList>
    <comment ref="E15" authorId="0">
      <text>
        <r>
          <rPr>
            <sz val="9"/>
            <color indexed="81"/>
            <rFont val="Tahoma"/>
            <family val="2"/>
            <charset val="238"/>
          </rPr>
          <t xml:space="preserve">Není relevantí pro </t>
        </r>
        <r>
          <rPr>
            <b/>
            <sz val="9"/>
            <color indexed="81"/>
            <rFont val="Tahoma"/>
            <family val="2"/>
            <charset val="238"/>
          </rPr>
          <t>CZ</t>
        </r>
        <r>
          <rPr>
            <sz val="9"/>
            <color indexed="81"/>
            <rFont val="Tahoma"/>
            <family val="2"/>
            <charset val="238"/>
          </rPr>
          <t xml:space="preserve">
</t>
        </r>
      </text>
    </comment>
  </commentList>
</comments>
</file>

<file path=xl/comments13.xml><?xml version="1.0" encoding="utf-8"?>
<comments xmlns="http://schemas.openxmlformats.org/spreadsheetml/2006/main">
  <authors>
    <author>Zajíc Pavel</author>
  </authors>
  <commentList>
    <comment ref="G51" authorId="0">
      <text>
        <r>
          <rPr>
            <b/>
            <sz val="9"/>
            <color indexed="81"/>
            <rFont val="Tahoma"/>
            <family val="2"/>
            <charset val="238"/>
          </rPr>
          <t>xbrli_integerItemType</t>
        </r>
        <r>
          <rPr>
            <sz val="9"/>
            <color indexed="81"/>
            <rFont val="Tahoma"/>
            <family val="2"/>
            <charset val="238"/>
          </rPr>
          <t xml:space="preserve">
</t>
        </r>
      </text>
    </comment>
    <comment ref="G52" authorId="0">
      <text>
        <r>
          <rPr>
            <b/>
            <sz val="9"/>
            <color indexed="81"/>
            <rFont val="Tahoma"/>
            <family val="2"/>
            <charset val="238"/>
          </rPr>
          <t>xbrli_integerItemType</t>
        </r>
        <r>
          <rPr>
            <sz val="9"/>
            <color indexed="81"/>
            <rFont val="Tahoma"/>
            <family val="2"/>
            <charset val="238"/>
          </rPr>
          <t xml:space="preserve">
</t>
        </r>
      </text>
    </comment>
    <comment ref="G67" authorId="0">
      <text>
        <r>
          <rPr>
            <b/>
            <sz val="9"/>
            <color indexed="81"/>
            <rFont val="Tahoma"/>
            <family val="2"/>
            <charset val="238"/>
          </rPr>
          <t>num_percentItemType</t>
        </r>
        <r>
          <rPr>
            <sz val="9"/>
            <color indexed="81"/>
            <rFont val="Tahoma"/>
            <family val="2"/>
            <charset val="238"/>
          </rPr>
          <t xml:space="preserve">
</t>
        </r>
      </text>
    </comment>
  </commentList>
</comments>
</file>

<file path=xl/comments14.xml><?xml version="1.0" encoding="utf-8"?>
<comments xmlns="http://schemas.openxmlformats.org/spreadsheetml/2006/main">
  <authors>
    <author>Zajíc Pavel</author>
  </authors>
  <commentList>
    <comment ref="E15" authorId="0">
      <text>
        <r>
          <rPr>
            <sz val="9"/>
            <color indexed="81"/>
            <rFont val="Tahoma"/>
            <family val="2"/>
            <charset val="238"/>
          </rPr>
          <t xml:space="preserve">Není relevantí pro </t>
        </r>
        <r>
          <rPr>
            <b/>
            <sz val="9"/>
            <color indexed="81"/>
            <rFont val="Tahoma"/>
            <family val="2"/>
            <charset val="238"/>
          </rPr>
          <t>CZ</t>
        </r>
        <r>
          <rPr>
            <sz val="9"/>
            <color indexed="81"/>
            <rFont val="Tahoma"/>
            <family val="2"/>
            <charset val="238"/>
          </rPr>
          <t xml:space="preserve">
</t>
        </r>
      </text>
    </comment>
  </commentList>
</comments>
</file>

<file path=xl/comments15.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16.xml><?xml version="1.0" encoding="utf-8"?>
<comments xmlns="http://schemas.openxmlformats.org/spreadsheetml/2006/main">
  <authors>
    <author>Zajíc Pavel</author>
  </authors>
  <commentList>
    <comment ref="F10" authorId="0">
      <text>
        <r>
          <rPr>
            <sz val="9"/>
            <color indexed="81"/>
            <rFont val="Tahoma"/>
            <family val="2"/>
            <charset val="238"/>
          </rPr>
          <t xml:space="preserve">Údaje za běžný rok odráží poslední diagonálu (všechny údaje související s posledním rokem z S.19.01.01.01
</t>
        </r>
      </text>
    </comment>
  </commentList>
</comments>
</file>

<file path=xl/comments17.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18.xml><?xml version="1.0" encoding="utf-8"?>
<comments xmlns="http://schemas.openxmlformats.org/spreadsheetml/2006/main">
  <authors>
    <author>Zajíc Pavel</author>
  </authors>
  <commentList>
    <comment ref="F10" authorId="0">
      <text>
        <r>
          <rPr>
            <sz val="9"/>
            <color indexed="81"/>
            <rFont val="Tahoma"/>
            <family val="2"/>
            <charset val="238"/>
          </rPr>
          <t xml:space="preserve">Údaje za běžný rok odráží poslední diagonálu (všechny údaje související s posledním rokem z S.19.01.01.07
</t>
        </r>
      </text>
    </comment>
  </commentList>
</comments>
</file>

<file path=xl/comments19.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0.xml><?xml version="1.0" encoding="utf-8"?>
<comments xmlns="http://schemas.openxmlformats.org/spreadsheetml/2006/main">
  <authors>
    <author>Zajíc Pavel</author>
  </authors>
  <commentList>
    <comment ref="F10" authorId="0">
      <text>
        <r>
          <rPr>
            <sz val="9"/>
            <color indexed="81"/>
            <rFont val="Tahoma"/>
            <family val="2"/>
            <charset val="238"/>
          </rPr>
          <t xml:space="preserve">Údaje za běžný rok odráží poslední diagonálu (všechny údaje související s posledním rokem z S.19.01.01.13
</t>
        </r>
      </text>
    </comment>
  </commentList>
</comments>
</file>

<file path=xl/comments21.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2.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3.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4.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5.xml><?xml version="1.0" encoding="utf-8"?>
<comments xmlns="http://schemas.openxmlformats.org/spreadsheetml/2006/main">
  <authors>
    <author>Zajíc Pavel</author>
  </authors>
  <commentList>
    <comment ref="F10" authorId="0">
      <text>
        <r>
          <rPr>
            <sz val="9"/>
            <color indexed="81"/>
            <rFont val="Tahoma"/>
            <family val="2"/>
            <charset val="238"/>
          </rPr>
          <t xml:space="preserve">Údaje za Ye end  odráží poslední diagonálu (všechny údaje související s posledním rokem z S.19.01.05.01
</t>
        </r>
      </text>
    </comment>
  </commentList>
</comments>
</file>

<file path=xl/comments26.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7.xml><?xml version="1.0" encoding="utf-8"?>
<comments xmlns="http://schemas.openxmlformats.org/spreadsheetml/2006/main">
  <authors>
    <author>Zajíc Pavel</author>
  </authors>
  <commentList>
    <comment ref="F10" authorId="0">
      <text>
        <r>
          <rPr>
            <sz val="9"/>
            <color indexed="81"/>
            <rFont val="Tahoma"/>
            <family val="2"/>
            <charset val="238"/>
          </rPr>
          <t xml:space="preserve">Údaje  odráží poslední diagonálu (všechny údaje související s posledním rokem z S.19.01.01.11
</t>
        </r>
      </text>
    </comment>
  </commentList>
</comments>
</file>

<file path=xl/comments28.xml><?xml version="1.0" encoding="utf-8"?>
<comments xmlns="http://schemas.openxmlformats.org/spreadsheetml/2006/main">
  <authors>
    <author>Zajíc Pavel</author>
  </authors>
  <commentList>
    <comment ref="I7" authorId="0">
      <text>
        <r>
          <rPr>
            <sz val="9"/>
            <color indexed="81"/>
            <rFont val="Tahoma"/>
            <family val="2"/>
            <charset val="238"/>
          </rPr>
          <t>Z důvodu zajištění odpovídající kvality dat je nezbytné, aby u jednotlivých závazků byla uvedena i agregovaná hodnota prostřednictvím Total (x0/), jedině tak získáme informaci, zda  reportované údaje jsou úplné. Daný postup je i v souladu s Filing Rules EIOPA, pro účely reportingu do EIOPA.</t>
        </r>
        <r>
          <rPr>
            <b/>
            <sz val="9"/>
            <color indexed="81"/>
            <rFont val="Tahoma"/>
            <family val="2"/>
            <charset val="238"/>
          </rPr>
          <t xml:space="preserve"> </t>
        </r>
        <r>
          <rPr>
            <sz val="9"/>
            <color indexed="81"/>
            <rFont val="Tahoma"/>
            <family val="2"/>
            <charset val="238"/>
          </rPr>
          <t xml:space="preserve">
</t>
        </r>
      </text>
    </comment>
  </commentList>
</comments>
</file>

<file path=xl/comments29.xml><?xml version="1.0" encoding="utf-8"?>
<comments xmlns="http://schemas.openxmlformats.org/spreadsheetml/2006/main">
  <authors>
    <author>Zajíc Pavel</author>
  </authors>
  <commentList>
    <comment ref="F10" authorId="0">
      <text>
        <r>
          <rPr>
            <sz val="9"/>
            <color indexed="81"/>
            <rFont val="Tahoma"/>
            <family val="2"/>
            <charset val="238"/>
          </rPr>
          <t xml:space="preserve">Údaje z odráží poslední diagonálu (všechny údaje související s posledním rokem z S.19.01.01.17
</t>
        </r>
      </text>
    </comment>
  </commentList>
</comments>
</file>

<file path=xl/comments30.xml><?xml version="1.0" encoding="utf-8"?>
<comments xmlns="http://schemas.openxmlformats.org/spreadsheetml/2006/main">
  <authors>
    <author>Zajíc Pavel</author>
  </authors>
  <commentList>
    <comment ref="B10" authorId="0">
      <text>
        <r>
          <rPr>
            <sz val="9"/>
            <color indexed="81"/>
            <rFont val="Tahoma"/>
            <family val="2"/>
            <charset val="238"/>
          </rPr>
          <t xml:space="preserve">Nové pložky
</t>
        </r>
      </text>
    </comment>
  </commentList>
</comments>
</file>

<file path=xl/comments31.xml><?xml version="1.0" encoding="utf-8"?>
<comments xmlns="http://schemas.openxmlformats.org/spreadsheetml/2006/main">
  <authors>
    <author>Zajíc Pavel</author>
  </authors>
  <commentList>
    <comment ref="B9" authorId="0">
      <text>
        <r>
          <rPr>
            <sz val="9"/>
            <color indexed="81"/>
            <rFont val="Tahoma"/>
            <family val="2"/>
            <charset val="238"/>
          </rPr>
          <t xml:space="preserve">Nové pložky
</t>
        </r>
      </text>
    </comment>
  </commentList>
</comments>
</file>

<file path=xl/comments32.xml><?xml version="1.0" encoding="utf-8"?>
<comments xmlns="http://schemas.openxmlformats.org/spreadsheetml/2006/main">
  <authors>
    <author>Zajíc Pavel</author>
  </authors>
  <commentList>
    <comment ref="B16" authorId="0">
      <text>
        <r>
          <rPr>
            <b/>
            <sz val="9"/>
            <color indexed="81"/>
            <rFont val="Tahoma"/>
            <family val="2"/>
            <charset val="238"/>
          </rPr>
          <t>drobná úprava wordingu oproti taxonomii 2.3.0</t>
        </r>
        <r>
          <rPr>
            <sz val="9"/>
            <color indexed="81"/>
            <rFont val="Tahoma"/>
            <family val="2"/>
            <charset val="238"/>
          </rPr>
          <t xml:space="preserve">
</t>
        </r>
      </text>
    </comment>
  </commentList>
</comments>
</file>

<file path=xl/comments33.xml><?xml version="1.0" encoding="utf-8"?>
<comments xmlns="http://schemas.openxmlformats.org/spreadsheetml/2006/main">
  <authors>
    <author>Zajíc Pavel</author>
  </authors>
  <commentList>
    <comment ref="B10" authorId="0">
      <text>
        <r>
          <rPr>
            <sz val="9"/>
            <color indexed="81"/>
            <rFont val="Tahoma"/>
            <family val="2"/>
            <charset val="238"/>
          </rPr>
          <t xml:space="preserve">Nové pložky
</t>
        </r>
      </text>
    </comment>
  </commentList>
</comments>
</file>

<file path=xl/comments34.xml><?xml version="1.0" encoding="utf-8"?>
<comments xmlns="http://schemas.openxmlformats.org/spreadsheetml/2006/main">
  <authors>
    <author>Zajíc Pavel</author>
  </authors>
  <commentList>
    <comment ref="B9" authorId="0">
      <text>
        <r>
          <rPr>
            <sz val="9"/>
            <color indexed="81"/>
            <rFont val="Tahoma"/>
            <family val="2"/>
            <charset val="238"/>
          </rPr>
          <t xml:space="preserve">Nové pložky
</t>
        </r>
      </text>
    </comment>
  </commentList>
</comments>
</file>

<file path=xl/comments35.xml><?xml version="1.0" encoding="utf-8"?>
<comments xmlns="http://schemas.openxmlformats.org/spreadsheetml/2006/main">
  <authors>
    <author>Zajíc Pavel</author>
  </authors>
  <commentList>
    <comment ref="B18" authorId="0">
      <text>
        <r>
          <rPr>
            <sz val="9"/>
            <color indexed="81"/>
            <rFont val="Tahoma"/>
            <family val="2"/>
            <charset val="238"/>
          </rPr>
          <t xml:space="preserve">
došlo k rozdělení položky Type 1 equity R0220</t>
        </r>
      </text>
    </comment>
    <comment ref="B20" authorId="0">
      <text>
        <r>
          <rPr>
            <sz val="9"/>
            <color indexed="81"/>
            <rFont val="Tahoma"/>
            <family val="2"/>
            <charset val="238"/>
          </rPr>
          <t xml:space="preserve">
došlo k rozdělení položky Type 1 equity R0220</t>
        </r>
      </text>
    </comment>
    <comment ref="B23" authorId="0">
      <text>
        <r>
          <rPr>
            <sz val="9"/>
            <color indexed="81"/>
            <rFont val="Tahoma"/>
            <family val="2"/>
            <charset val="238"/>
          </rPr>
          <t xml:space="preserve">
došlo k rozdělení položky Type 2 equity R0260</t>
        </r>
      </text>
    </comment>
    <comment ref="B25" authorId="0">
      <text>
        <r>
          <rPr>
            <sz val="9"/>
            <color indexed="81"/>
            <rFont val="Tahoma"/>
            <family val="2"/>
            <charset val="238"/>
          </rPr>
          <t xml:space="preserve">
došlo k rozdělení položky Type 2 equity R0260</t>
        </r>
      </text>
    </comment>
  </commentList>
</comments>
</file>

<file path=xl/comments36.xml><?xml version="1.0" encoding="utf-8"?>
<comments xmlns="http://schemas.openxmlformats.org/spreadsheetml/2006/main">
  <authors>
    <author>Zajíc Pavel</author>
  </authors>
  <commentList>
    <comment ref="G11" authorId="0">
      <text>
        <r>
          <rPr>
            <b/>
            <sz val="9"/>
            <color indexed="81"/>
            <rFont val="Tahoma"/>
            <family val="2"/>
            <charset val="238"/>
          </rPr>
          <t>Vazba na S.26.03.01.01</t>
        </r>
        <r>
          <rPr>
            <sz val="9"/>
            <color indexed="81"/>
            <rFont val="Tahoma"/>
            <family val="2"/>
            <charset val="238"/>
          </rPr>
          <t xml:space="preserve">
</t>
        </r>
      </text>
    </comment>
    <comment ref="H11" authorId="0">
      <text>
        <r>
          <rPr>
            <b/>
            <sz val="9"/>
            <color indexed="81"/>
            <rFont val="Tahoma"/>
            <family val="2"/>
            <charset val="238"/>
          </rPr>
          <t>Vazba na S.26.03.01.01</t>
        </r>
        <r>
          <rPr>
            <sz val="9"/>
            <color indexed="81"/>
            <rFont val="Tahoma"/>
            <family val="2"/>
            <charset val="238"/>
          </rPr>
          <t xml:space="preserve">
</t>
        </r>
      </text>
    </comment>
    <comment ref="G12" authorId="0">
      <text>
        <r>
          <rPr>
            <b/>
            <sz val="9"/>
            <color indexed="81"/>
            <rFont val="Tahoma"/>
            <family val="2"/>
            <charset val="238"/>
          </rPr>
          <t>Vazba na S.26.03.01.01</t>
        </r>
        <r>
          <rPr>
            <sz val="9"/>
            <color indexed="81"/>
            <rFont val="Tahoma"/>
            <family val="2"/>
            <charset val="238"/>
          </rPr>
          <t xml:space="preserve">
</t>
        </r>
      </text>
    </comment>
    <comment ref="H12" authorId="0">
      <text>
        <r>
          <rPr>
            <b/>
            <sz val="9"/>
            <color indexed="81"/>
            <rFont val="Tahoma"/>
            <family val="2"/>
            <charset val="238"/>
          </rPr>
          <t>Vazba na S.26.03.01.01</t>
        </r>
        <r>
          <rPr>
            <sz val="9"/>
            <color indexed="81"/>
            <rFont val="Tahoma"/>
            <family val="2"/>
            <charset val="238"/>
          </rPr>
          <t xml:space="preserve">
</t>
        </r>
      </text>
    </comment>
    <comment ref="G13" authorId="0">
      <text>
        <r>
          <rPr>
            <b/>
            <sz val="9"/>
            <color indexed="81"/>
            <rFont val="Tahoma"/>
            <family val="2"/>
            <charset val="238"/>
          </rPr>
          <t>Vazba na S.26.03.01.01</t>
        </r>
        <r>
          <rPr>
            <sz val="9"/>
            <color indexed="81"/>
            <rFont val="Tahoma"/>
            <family val="2"/>
            <charset val="238"/>
          </rPr>
          <t xml:space="preserve">
</t>
        </r>
      </text>
    </comment>
    <comment ref="H13" authorId="0">
      <text>
        <r>
          <rPr>
            <b/>
            <sz val="9"/>
            <color indexed="81"/>
            <rFont val="Tahoma"/>
            <family val="2"/>
            <charset val="238"/>
          </rPr>
          <t>Vazba na S.26.03.01.01</t>
        </r>
        <r>
          <rPr>
            <sz val="9"/>
            <color indexed="81"/>
            <rFont val="Tahoma"/>
            <family val="2"/>
            <charset val="238"/>
          </rPr>
          <t xml:space="preserve">
</t>
        </r>
      </text>
    </comment>
    <comment ref="G15" authorId="0">
      <text>
        <r>
          <rPr>
            <b/>
            <sz val="9"/>
            <color indexed="81"/>
            <rFont val="Tahoma"/>
            <family val="2"/>
            <charset val="238"/>
          </rPr>
          <t>Vazba na S.26.03.01.01</t>
        </r>
        <r>
          <rPr>
            <sz val="9"/>
            <color indexed="81"/>
            <rFont val="Tahoma"/>
            <family val="2"/>
            <charset val="238"/>
          </rPr>
          <t xml:space="preserve">
</t>
        </r>
      </text>
    </comment>
    <comment ref="H15" authorId="0">
      <text>
        <r>
          <rPr>
            <b/>
            <sz val="9"/>
            <color indexed="81"/>
            <rFont val="Tahoma"/>
            <family val="2"/>
            <charset val="238"/>
          </rPr>
          <t>Vazba na S.26.03.01.01</t>
        </r>
        <r>
          <rPr>
            <sz val="9"/>
            <color indexed="81"/>
            <rFont val="Tahoma"/>
            <family val="2"/>
            <charset val="238"/>
          </rPr>
          <t xml:space="preserve">
</t>
        </r>
      </text>
    </comment>
    <comment ref="G16" authorId="0">
      <text>
        <r>
          <rPr>
            <b/>
            <sz val="9"/>
            <color indexed="81"/>
            <rFont val="Tahoma"/>
            <family val="2"/>
            <charset val="238"/>
          </rPr>
          <t>Vazba na S.26.03.01.01</t>
        </r>
        <r>
          <rPr>
            <sz val="9"/>
            <color indexed="81"/>
            <rFont val="Tahoma"/>
            <family val="2"/>
            <charset val="238"/>
          </rPr>
          <t xml:space="preserve">
</t>
        </r>
      </text>
    </comment>
    <comment ref="H16" authorId="0">
      <text>
        <r>
          <rPr>
            <b/>
            <sz val="9"/>
            <color indexed="81"/>
            <rFont val="Tahoma"/>
            <family val="2"/>
            <charset val="238"/>
          </rPr>
          <t>Vazba na S.26.03.01.01</t>
        </r>
        <r>
          <rPr>
            <sz val="9"/>
            <color indexed="81"/>
            <rFont val="Tahoma"/>
            <family val="2"/>
            <charset val="238"/>
          </rPr>
          <t xml:space="preserve">
</t>
        </r>
      </text>
    </comment>
    <comment ref="G17" authorId="0">
      <text>
        <r>
          <rPr>
            <b/>
            <sz val="9"/>
            <color indexed="81"/>
            <rFont val="Tahoma"/>
            <family val="2"/>
            <charset val="238"/>
          </rPr>
          <t>Vazba na S.26.03.01.01</t>
        </r>
        <r>
          <rPr>
            <sz val="9"/>
            <color indexed="81"/>
            <rFont val="Tahoma"/>
            <family val="2"/>
            <charset val="238"/>
          </rPr>
          <t xml:space="preserve">
</t>
        </r>
      </text>
    </comment>
    <comment ref="H17" authorId="0">
      <text>
        <r>
          <rPr>
            <b/>
            <sz val="9"/>
            <color indexed="81"/>
            <rFont val="Tahoma"/>
            <family val="2"/>
            <charset val="238"/>
          </rPr>
          <t>Vazba na S.26.03.01.01</t>
        </r>
        <r>
          <rPr>
            <sz val="9"/>
            <color indexed="81"/>
            <rFont val="Tahoma"/>
            <family val="2"/>
            <charset val="238"/>
          </rPr>
          <t xml:space="preserve">
</t>
        </r>
      </text>
    </comment>
    <comment ref="G18" authorId="0">
      <text>
        <r>
          <rPr>
            <b/>
            <sz val="9"/>
            <color indexed="81"/>
            <rFont val="Tahoma"/>
            <family val="2"/>
            <charset val="238"/>
          </rPr>
          <t>Vazba na S.26.03.01.01</t>
        </r>
        <r>
          <rPr>
            <sz val="9"/>
            <color indexed="81"/>
            <rFont val="Tahoma"/>
            <family val="2"/>
            <charset val="238"/>
          </rPr>
          <t xml:space="preserve">
</t>
        </r>
      </text>
    </comment>
    <comment ref="H18" authorId="0">
      <text>
        <r>
          <rPr>
            <b/>
            <sz val="9"/>
            <color indexed="81"/>
            <rFont val="Tahoma"/>
            <family val="2"/>
            <charset val="238"/>
          </rPr>
          <t>Vazba na S.26.03.01.01</t>
        </r>
        <r>
          <rPr>
            <sz val="9"/>
            <color indexed="81"/>
            <rFont val="Tahoma"/>
            <family val="2"/>
            <charset val="238"/>
          </rPr>
          <t xml:space="preserve">
</t>
        </r>
      </text>
    </comment>
    <comment ref="G19" authorId="0">
      <text>
        <r>
          <rPr>
            <b/>
            <sz val="9"/>
            <color indexed="81"/>
            <rFont val="Tahoma"/>
            <family val="2"/>
            <charset val="238"/>
          </rPr>
          <t>Vazba na S.26.03.01.01</t>
        </r>
        <r>
          <rPr>
            <sz val="9"/>
            <color indexed="81"/>
            <rFont val="Tahoma"/>
            <family val="2"/>
            <charset val="238"/>
          </rPr>
          <t xml:space="preserve">
</t>
        </r>
      </text>
    </comment>
    <comment ref="H19" authorId="0">
      <text>
        <r>
          <rPr>
            <b/>
            <sz val="9"/>
            <color indexed="81"/>
            <rFont val="Tahoma"/>
            <family val="2"/>
            <charset val="238"/>
          </rPr>
          <t>Vazba na S.26.03.01.01</t>
        </r>
        <r>
          <rPr>
            <sz val="9"/>
            <color indexed="81"/>
            <rFont val="Tahoma"/>
            <family val="2"/>
            <charset val="238"/>
          </rPr>
          <t xml:space="preserve">
</t>
        </r>
      </text>
    </comment>
    <comment ref="G20" authorId="0">
      <text>
        <r>
          <rPr>
            <b/>
            <sz val="9"/>
            <color indexed="81"/>
            <rFont val="Tahoma"/>
            <family val="2"/>
            <charset val="238"/>
          </rPr>
          <t>Vazba na S.26.03.01.01</t>
        </r>
        <r>
          <rPr>
            <sz val="9"/>
            <color indexed="81"/>
            <rFont val="Tahoma"/>
            <family val="2"/>
            <charset val="238"/>
          </rPr>
          <t xml:space="preserve">
</t>
        </r>
      </text>
    </comment>
    <comment ref="H20" authorId="0">
      <text>
        <r>
          <rPr>
            <b/>
            <sz val="9"/>
            <color indexed="81"/>
            <rFont val="Tahoma"/>
            <family val="2"/>
            <charset val="238"/>
          </rPr>
          <t>Vazba na S.26.03.01.01</t>
        </r>
        <r>
          <rPr>
            <sz val="9"/>
            <color indexed="81"/>
            <rFont val="Tahoma"/>
            <family val="2"/>
            <charset val="238"/>
          </rPr>
          <t xml:space="preserve">
</t>
        </r>
      </text>
    </comment>
  </commentList>
</comments>
</file>

<file path=xl/comments37.xml><?xml version="1.0" encoding="utf-8"?>
<comments xmlns="http://schemas.openxmlformats.org/spreadsheetml/2006/main">
  <authors>
    <author>radek</author>
  </authors>
  <commentList>
    <comment ref="D6" authorId="0">
      <text>
        <r>
          <rPr>
            <sz val="8"/>
            <color rgb="FF000000"/>
            <rFont val="Tahoma"/>
            <family val="2"/>
          </rPr>
          <t>s2c_dim:XZ (E.01.01.zz.01 line identification)</t>
        </r>
      </text>
    </comment>
    <comment ref="J6" authorId="0">
      <text>
        <r>
          <rPr>
            <sz val="8"/>
            <color rgb="FF000000"/>
            <rFont val="Tahoma"/>
            <family val="2"/>
          </rPr>
          <t>s2c_dim:XZ (E.01.01.zz.01 line identification)</t>
        </r>
      </text>
    </comment>
  </commentList>
</comments>
</file>

<file path=xl/comments38.xml><?xml version="1.0" encoding="utf-8"?>
<comments xmlns="http://schemas.openxmlformats.org/spreadsheetml/2006/main">
  <authors>
    <author>Zajíc Pavel</author>
  </authors>
  <commentList>
    <comment ref="K763" authorId="0">
      <text>
        <r>
          <rPr>
            <b/>
            <sz val="9"/>
            <color indexed="81"/>
            <rFont val="Tahoma"/>
            <family val="2"/>
            <charset val="238"/>
          </rPr>
          <t>Zajíc Pavel:</t>
        </r>
        <r>
          <rPr>
            <sz val="9"/>
            <color indexed="81"/>
            <rFont val="Tahoma"/>
            <family val="2"/>
            <charset val="238"/>
          </rPr>
          <t xml:space="preserve">
v taxonomii 2.3.0 </t>
        </r>
      </text>
    </comment>
    <comment ref="K814" authorId="0">
      <text>
        <r>
          <rPr>
            <b/>
            <sz val="9"/>
            <color indexed="81"/>
            <rFont val="Tahoma"/>
            <family val="2"/>
            <charset val="238"/>
          </rPr>
          <t>Zajíc Pavel:</t>
        </r>
        <r>
          <rPr>
            <sz val="9"/>
            <color indexed="81"/>
            <rFont val="Tahoma"/>
            <family val="2"/>
            <charset val="238"/>
          </rPr>
          <t xml:space="preserve">
v taxonomii 2.4.0 to je již B4.</t>
        </r>
      </text>
    </comment>
    <comment ref="K815" authorId="0">
      <text>
        <r>
          <rPr>
            <b/>
            <sz val="9"/>
            <color indexed="81"/>
            <rFont val="Tahoma"/>
            <family val="2"/>
            <charset val="238"/>
          </rPr>
          <t>Zajíc Pavel:</t>
        </r>
        <r>
          <rPr>
            <sz val="9"/>
            <color indexed="81"/>
            <rFont val="Tahoma"/>
            <family val="2"/>
            <charset val="238"/>
          </rPr>
          <t xml:space="preserve">
v taxonomii 2.4.0 to je již B4.</t>
        </r>
      </text>
    </comment>
    <comment ref="K816" authorId="0">
      <text>
        <r>
          <rPr>
            <b/>
            <sz val="9"/>
            <color indexed="81"/>
            <rFont val="Tahoma"/>
            <family val="2"/>
            <charset val="238"/>
          </rPr>
          <t>Zajíc Pavel:</t>
        </r>
        <r>
          <rPr>
            <sz val="9"/>
            <color indexed="81"/>
            <rFont val="Tahoma"/>
            <family val="2"/>
            <charset val="238"/>
          </rPr>
          <t xml:space="preserve">
v taxonomii 2.4.0 to je již B4.</t>
        </r>
      </text>
    </comment>
    <comment ref="K817" authorId="0">
      <text>
        <r>
          <rPr>
            <b/>
            <sz val="9"/>
            <color indexed="81"/>
            <rFont val="Tahoma"/>
            <family val="2"/>
            <charset val="238"/>
          </rPr>
          <t>Zajíc Pavel:</t>
        </r>
        <r>
          <rPr>
            <sz val="9"/>
            <color indexed="81"/>
            <rFont val="Tahoma"/>
            <family val="2"/>
            <charset val="238"/>
          </rPr>
          <t xml:space="preserve">
v taxonomii 2.4.0 to je již B4.</t>
        </r>
      </text>
    </comment>
    <comment ref="K818" authorId="0">
      <text>
        <r>
          <rPr>
            <b/>
            <sz val="9"/>
            <color indexed="81"/>
            <rFont val="Tahoma"/>
            <family val="2"/>
            <charset val="238"/>
          </rPr>
          <t>Zajíc Pavel:</t>
        </r>
        <r>
          <rPr>
            <sz val="9"/>
            <color indexed="81"/>
            <rFont val="Tahoma"/>
            <family val="2"/>
            <charset val="238"/>
          </rPr>
          <t xml:space="preserve">
v taxonomii 2.4.0 to je již B4.</t>
        </r>
      </text>
    </comment>
    <comment ref="K819" authorId="0">
      <text>
        <r>
          <rPr>
            <b/>
            <sz val="9"/>
            <color indexed="81"/>
            <rFont val="Tahoma"/>
            <family val="2"/>
            <charset val="238"/>
          </rPr>
          <t>Zajíc Pavel:</t>
        </r>
        <r>
          <rPr>
            <sz val="9"/>
            <color indexed="81"/>
            <rFont val="Tahoma"/>
            <family val="2"/>
            <charset val="238"/>
          </rPr>
          <t xml:space="preserve">
v taxonomii 2.4.0 to je již B4.</t>
        </r>
      </text>
    </comment>
    <comment ref="K820" authorId="0">
      <text>
        <r>
          <rPr>
            <b/>
            <sz val="9"/>
            <color indexed="81"/>
            <rFont val="Tahoma"/>
            <family val="2"/>
            <charset val="238"/>
          </rPr>
          <t>Zajíc Pavel:</t>
        </r>
        <r>
          <rPr>
            <sz val="9"/>
            <color indexed="81"/>
            <rFont val="Tahoma"/>
            <family val="2"/>
            <charset val="238"/>
          </rPr>
          <t xml:space="preserve">
v taxonomii 2.4.0 to je již B4.</t>
        </r>
      </text>
    </comment>
    <comment ref="K821" authorId="0">
      <text>
        <r>
          <rPr>
            <b/>
            <sz val="9"/>
            <color indexed="81"/>
            <rFont val="Tahoma"/>
            <family val="2"/>
            <charset val="238"/>
          </rPr>
          <t>Zajíc Pavel:</t>
        </r>
        <r>
          <rPr>
            <sz val="9"/>
            <color indexed="81"/>
            <rFont val="Tahoma"/>
            <family val="2"/>
            <charset val="238"/>
          </rPr>
          <t xml:space="preserve">
v taxonomii 2.4.0 to je již B4.</t>
        </r>
      </text>
    </comment>
    <comment ref="K883" authorId="0">
      <text>
        <r>
          <rPr>
            <b/>
            <sz val="9"/>
            <color indexed="81"/>
            <rFont val="Tahoma"/>
            <family val="2"/>
            <charset val="238"/>
          </rPr>
          <t>Zajíc Pavel:</t>
        </r>
        <r>
          <rPr>
            <sz val="9"/>
            <color indexed="81"/>
            <rFont val="Tahoma"/>
            <family val="2"/>
            <charset val="238"/>
          </rPr>
          <t xml:space="preserve">
V taxonomii 2.4.0 </t>
        </r>
      </text>
    </comment>
    <comment ref="K884" authorId="0">
      <text>
        <r>
          <rPr>
            <b/>
            <sz val="9"/>
            <color indexed="81"/>
            <rFont val="Tahoma"/>
            <family val="2"/>
            <charset val="238"/>
          </rPr>
          <t>Zajíc Pavel:</t>
        </r>
        <r>
          <rPr>
            <sz val="9"/>
            <color indexed="81"/>
            <rFont val="Tahoma"/>
            <family val="2"/>
            <charset val="238"/>
          </rPr>
          <t xml:space="preserve">
V taxonomii 2.4.0 </t>
        </r>
      </text>
    </comment>
    <comment ref="K885" authorId="0">
      <text>
        <r>
          <rPr>
            <b/>
            <sz val="9"/>
            <color indexed="81"/>
            <rFont val="Tahoma"/>
            <family val="2"/>
            <charset val="238"/>
          </rPr>
          <t>Zajíc Pavel:</t>
        </r>
        <r>
          <rPr>
            <sz val="9"/>
            <color indexed="81"/>
            <rFont val="Tahoma"/>
            <family val="2"/>
            <charset val="238"/>
          </rPr>
          <t xml:space="preserve">
V taxonomii 2.4.0 </t>
        </r>
      </text>
    </comment>
    <comment ref="K886" authorId="0">
      <text>
        <r>
          <rPr>
            <b/>
            <sz val="9"/>
            <color indexed="81"/>
            <rFont val="Tahoma"/>
            <family val="2"/>
            <charset val="238"/>
          </rPr>
          <t>Zajíc Pavel:</t>
        </r>
        <r>
          <rPr>
            <sz val="9"/>
            <color indexed="81"/>
            <rFont val="Tahoma"/>
            <family val="2"/>
            <charset val="238"/>
          </rPr>
          <t xml:space="preserve">
V taxonomii 2.4.0 </t>
        </r>
      </text>
    </comment>
    <comment ref="K887" authorId="0">
      <text>
        <r>
          <rPr>
            <b/>
            <sz val="9"/>
            <color indexed="81"/>
            <rFont val="Tahoma"/>
            <family val="2"/>
            <charset val="238"/>
          </rPr>
          <t>Zajíc Pavel:</t>
        </r>
        <r>
          <rPr>
            <sz val="9"/>
            <color indexed="81"/>
            <rFont val="Tahoma"/>
            <family val="2"/>
            <charset val="238"/>
          </rPr>
          <t xml:space="preserve">
V taxonomii 2.4.0 </t>
        </r>
      </text>
    </comment>
    <comment ref="K888" authorId="0">
      <text>
        <r>
          <rPr>
            <b/>
            <sz val="9"/>
            <color indexed="81"/>
            <rFont val="Tahoma"/>
            <family val="2"/>
            <charset val="238"/>
          </rPr>
          <t>Zajíc Pavel:</t>
        </r>
        <r>
          <rPr>
            <sz val="9"/>
            <color indexed="81"/>
            <rFont val="Tahoma"/>
            <family val="2"/>
            <charset val="238"/>
          </rPr>
          <t xml:space="preserve">
V taxonomii 2.4.0 </t>
        </r>
      </text>
    </comment>
    <comment ref="K889" authorId="0">
      <text>
        <r>
          <rPr>
            <b/>
            <sz val="9"/>
            <color indexed="81"/>
            <rFont val="Tahoma"/>
            <family val="2"/>
            <charset val="238"/>
          </rPr>
          <t>Zajíc Pavel:</t>
        </r>
        <r>
          <rPr>
            <sz val="9"/>
            <color indexed="81"/>
            <rFont val="Tahoma"/>
            <family val="2"/>
            <charset val="238"/>
          </rPr>
          <t xml:space="preserve">
V taxonomii 2.4.0 </t>
        </r>
      </text>
    </comment>
    <comment ref="K890" authorId="0">
      <text>
        <r>
          <rPr>
            <b/>
            <sz val="9"/>
            <color indexed="81"/>
            <rFont val="Tahoma"/>
            <family val="2"/>
            <charset val="238"/>
          </rPr>
          <t>Zajíc Pavel:</t>
        </r>
        <r>
          <rPr>
            <sz val="9"/>
            <color indexed="81"/>
            <rFont val="Tahoma"/>
            <family val="2"/>
            <charset val="238"/>
          </rPr>
          <t xml:space="preserve">
V taxonomii 2.4.0 </t>
        </r>
      </text>
    </comment>
    <comment ref="K891" authorId="0">
      <text>
        <r>
          <rPr>
            <b/>
            <sz val="9"/>
            <color indexed="81"/>
            <rFont val="Tahoma"/>
            <family val="2"/>
            <charset val="238"/>
          </rPr>
          <t>Zajíc Pavel:</t>
        </r>
        <r>
          <rPr>
            <sz val="9"/>
            <color indexed="81"/>
            <rFont val="Tahoma"/>
            <family val="2"/>
            <charset val="238"/>
          </rPr>
          <t xml:space="preserve">
V taxonomii 2.4.0 </t>
        </r>
      </text>
    </comment>
    <comment ref="K892" authorId="0">
      <text>
        <r>
          <rPr>
            <b/>
            <sz val="9"/>
            <color indexed="81"/>
            <rFont val="Tahoma"/>
            <family val="2"/>
            <charset val="238"/>
          </rPr>
          <t>Zajíc Pavel:</t>
        </r>
        <r>
          <rPr>
            <sz val="9"/>
            <color indexed="81"/>
            <rFont val="Tahoma"/>
            <family val="2"/>
            <charset val="238"/>
          </rPr>
          <t xml:space="preserve">
V taxonomii 2.4.0 </t>
        </r>
      </text>
    </comment>
    <comment ref="K893" authorId="0">
      <text>
        <r>
          <rPr>
            <b/>
            <sz val="9"/>
            <color indexed="81"/>
            <rFont val="Tahoma"/>
            <family val="2"/>
            <charset val="238"/>
          </rPr>
          <t>Zajíc Pavel:</t>
        </r>
        <r>
          <rPr>
            <sz val="9"/>
            <color indexed="81"/>
            <rFont val="Tahoma"/>
            <family val="2"/>
            <charset val="238"/>
          </rPr>
          <t xml:space="preserve">
V taxonomii 2.4.0 </t>
        </r>
      </text>
    </comment>
    <comment ref="K894" authorId="0">
      <text>
        <r>
          <rPr>
            <b/>
            <sz val="9"/>
            <color indexed="81"/>
            <rFont val="Tahoma"/>
            <family val="2"/>
            <charset val="238"/>
          </rPr>
          <t>Zajíc Pavel:</t>
        </r>
        <r>
          <rPr>
            <sz val="9"/>
            <color indexed="81"/>
            <rFont val="Tahoma"/>
            <family val="2"/>
            <charset val="238"/>
          </rPr>
          <t xml:space="preserve">
V taxonomii 2.4.0 </t>
        </r>
      </text>
    </comment>
    <comment ref="K895" authorId="0">
      <text>
        <r>
          <rPr>
            <b/>
            <sz val="9"/>
            <color indexed="81"/>
            <rFont val="Tahoma"/>
            <family val="2"/>
            <charset val="238"/>
          </rPr>
          <t>Zajíc Pavel:</t>
        </r>
        <r>
          <rPr>
            <sz val="9"/>
            <color indexed="81"/>
            <rFont val="Tahoma"/>
            <family val="2"/>
            <charset val="238"/>
          </rPr>
          <t xml:space="preserve">
V taxonomii 2.4.0 </t>
        </r>
      </text>
    </comment>
    <comment ref="K896" authorId="0">
      <text>
        <r>
          <rPr>
            <b/>
            <sz val="9"/>
            <color indexed="81"/>
            <rFont val="Tahoma"/>
            <family val="2"/>
            <charset val="238"/>
          </rPr>
          <t>Zajíc Pavel:</t>
        </r>
        <r>
          <rPr>
            <sz val="9"/>
            <color indexed="81"/>
            <rFont val="Tahoma"/>
            <family val="2"/>
            <charset val="238"/>
          </rPr>
          <t xml:space="preserve">
V taxonomii 2.4.0 </t>
        </r>
      </text>
    </comment>
    <comment ref="K897" authorId="0">
      <text>
        <r>
          <rPr>
            <b/>
            <sz val="9"/>
            <color indexed="81"/>
            <rFont val="Tahoma"/>
            <family val="2"/>
            <charset val="238"/>
          </rPr>
          <t>Zajíc Pavel:</t>
        </r>
        <r>
          <rPr>
            <sz val="9"/>
            <color indexed="81"/>
            <rFont val="Tahoma"/>
            <family val="2"/>
            <charset val="238"/>
          </rPr>
          <t xml:space="preserve">
V taxonomii 2.4.0 </t>
        </r>
      </text>
    </comment>
    <comment ref="K898" authorId="0">
      <text>
        <r>
          <rPr>
            <b/>
            <sz val="9"/>
            <color indexed="81"/>
            <rFont val="Tahoma"/>
            <family val="2"/>
            <charset val="238"/>
          </rPr>
          <t>Zajíc Pavel:</t>
        </r>
        <r>
          <rPr>
            <sz val="9"/>
            <color indexed="81"/>
            <rFont val="Tahoma"/>
            <family val="2"/>
            <charset val="238"/>
          </rPr>
          <t xml:space="preserve">
V taxonomii 2.4.0 </t>
        </r>
      </text>
    </comment>
    <comment ref="K899" authorId="0">
      <text>
        <r>
          <rPr>
            <b/>
            <sz val="9"/>
            <color indexed="81"/>
            <rFont val="Tahoma"/>
            <family val="2"/>
            <charset val="238"/>
          </rPr>
          <t>Zajíc Pavel:</t>
        </r>
        <r>
          <rPr>
            <sz val="9"/>
            <color indexed="81"/>
            <rFont val="Tahoma"/>
            <family val="2"/>
            <charset val="238"/>
          </rPr>
          <t xml:space="preserve">
V taxonomii 2.4.0 </t>
        </r>
      </text>
    </comment>
    <comment ref="K900" authorId="0">
      <text>
        <r>
          <rPr>
            <b/>
            <sz val="9"/>
            <color indexed="81"/>
            <rFont val="Tahoma"/>
            <family val="2"/>
            <charset val="238"/>
          </rPr>
          <t>Zajíc Pavel:</t>
        </r>
        <r>
          <rPr>
            <sz val="9"/>
            <color indexed="81"/>
            <rFont val="Tahoma"/>
            <family val="2"/>
            <charset val="238"/>
          </rPr>
          <t xml:space="preserve">
V taxonomii 2.4.0 </t>
        </r>
      </text>
    </comment>
    <comment ref="K901" authorId="0">
      <text>
        <r>
          <rPr>
            <b/>
            <sz val="9"/>
            <color indexed="81"/>
            <rFont val="Tahoma"/>
            <family val="2"/>
            <charset val="238"/>
          </rPr>
          <t>Zajíc Pavel:</t>
        </r>
        <r>
          <rPr>
            <sz val="9"/>
            <color indexed="81"/>
            <rFont val="Tahoma"/>
            <family val="2"/>
            <charset val="238"/>
          </rPr>
          <t xml:space="preserve">
V taxonomii 2.4.0 </t>
        </r>
      </text>
    </comment>
    <comment ref="K902" authorId="0">
      <text>
        <r>
          <rPr>
            <b/>
            <sz val="9"/>
            <color indexed="81"/>
            <rFont val="Tahoma"/>
            <family val="2"/>
            <charset val="238"/>
          </rPr>
          <t>Zajíc Pavel:</t>
        </r>
        <r>
          <rPr>
            <sz val="9"/>
            <color indexed="81"/>
            <rFont val="Tahoma"/>
            <family val="2"/>
            <charset val="238"/>
          </rPr>
          <t xml:space="preserve">
V taxonomii 2.4.0 </t>
        </r>
      </text>
    </comment>
    <comment ref="K903" authorId="0">
      <text>
        <r>
          <rPr>
            <b/>
            <sz val="9"/>
            <color indexed="81"/>
            <rFont val="Tahoma"/>
            <family val="2"/>
            <charset val="238"/>
          </rPr>
          <t>Zajíc Pavel:</t>
        </r>
        <r>
          <rPr>
            <sz val="9"/>
            <color indexed="81"/>
            <rFont val="Tahoma"/>
            <family val="2"/>
            <charset val="238"/>
          </rPr>
          <t xml:space="preserve">
V taxonomii 2.4.0 </t>
        </r>
      </text>
    </comment>
    <comment ref="K904" authorId="0">
      <text>
        <r>
          <rPr>
            <b/>
            <sz val="9"/>
            <color indexed="81"/>
            <rFont val="Tahoma"/>
            <family val="2"/>
            <charset val="238"/>
          </rPr>
          <t>Zajíc Pavel:</t>
        </r>
        <r>
          <rPr>
            <sz val="9"/>
            <color indexed="81"/>
            <rFont val="Tahoma"/>
            <family val="2"/>
            <charset val="238"/>
          </rPr>
          <t xml:space="preserve">
V taxonomii 2.4.0 </t>
        </r>
      </text>
    </comment>
    <comment ref="K905" authorId="0">
      <text>
        <r>
          <rPr>
            <b/>
            <sz val="9"/>
            <color indexed="81"/>
            <rFont val="Tahoma"/>
            <family val="2"/>
            <charset val="238"/>
          </rPr>
          <t>Zajíc Pavel:</t>
        </r>
        <r>
          <rPr>
            <sz val="9"/>
            <color indexed="81"/>
            <rFont val="Tahoma"/>
            <family val="2"/>
            <charset val="238"/>
          </rPr>
          <t xml:space="preserve">
V taxonomii 2.4.0 </t>
        </r>
      </text>
    </comment>
    <comment ref="K906" authorId="0">
      <text>
        <r>
          <rPr>
            <b/>
            <sz val="9"/>
            <color indexed="81"/>
            <rFont val="Tahoma"/>
            <family val="2"/>
            <charset val="238"/>
          </rPr>
          <t>Zajíc Pavel:</t>
        </r>
        <r>
          <rPr>
            <sz val="9"/>
            <color indexed="81"/>
            <rFont val="Tahoma"/>
            <family val="2"/>
            <charset val="238"/>
          </rPr>
          <t xml:space="preserve">
V taxonomii 2.4.0 </t>
        </r>
      </text>
    </comment>
    <comment ref="K907" authorId="0">
      <text>
        <r>
          <rPr>
            <b/>
            <sz val="9"/>
            <color indexed="81"/>
            <rFont val="Tahoma"/>
            <family val="2"/>
            <charset val="238"/>
          </rPr>
          <t>Zajíc Pavel:</t>
        </r>
        <r>
          <rPr>
            <sz val="9"/>
            <color indexed="81"/>
            <rFont val="Tahoma"/>
            <family val="2"/>
            <charset val="238"/>
          </rPr>
          <t xml:space="preserve">
V taxonomii 2.4.0 </t>
        </r>
      </text>
    </comment>
    <comment ref="K908" authorId="0">
      <text>
        <r>
          <rPr>
            <b/>
            <sz val="9"/>
            <color indexed="81"/>
            <rFont val="Tahoma"/>
            <family val="2"/>
            <charset val="238"/>
          </rPr>
          <t>Zajíc Pavel:</t>
        </r>
        <r>
          <rPr>
            <sz val="9"/>
            <color indexed="81"/>
            <rFont val="Tahoma"/>
            <family val="2"/>
            <charset val="238"/>
          </rPr>
          <t xml:space="preserve">
V taxonomii 2.4.0 </t>
        </r>
      </text>
    </comment>
    <comment ref="K909" authorId="0">
      <text>
        <r>
          <rPr>
            <b/>
            <sz val="9"/>
            <color indexed="81"/>
            <rFont val="Tahoma"/>
            <family val="2"/>
            <charset val="238"/>
          </rPr>
          <t>Zajíc Pavel:</t>
        </r>
        <r>
          <rPr>
            <sz val="9"/>
            <color indexed="81"/>
            <rFont val="Tahoma"/>
            <family val="2"/>
            <charset val="238"/>
          </rPr>
          <t xml:space="preserve">
V taxonomii 2.4.0 </t>
        </r>
      </text>
    </comment>
    <comment ref="K910" authorId="0">
      <text>
        <r>
          <rPr>
            <b/>
            <sz val="9"/>
            <color indexed="81"/>
            <rFont val="Tahoma"/>
            <family val="2"/>
            <charset val="238"/>
          </rPr>
          <t>Zajíc Pavel:</t>
        </r>
        <r>
          <rPr>
            <sz val="9"/>
            <color indexed="81"/>
            <rFont val="Tahoma"/>
            <family val="2"/>
            <charset val="238"/>
          </rPr>
          <t xml:space="preserve">
V taxonomii 2.4.0 </t>
        </r>
      </text>
    </comment>
    <comment ref="K911" authorId="0">
      <text>
        <r>
          <rPr>
            <b/>
            <sz val="9"/>
            <color indexed="81"/>
            <rFont val="Tahoma"/>
            <family val="2"/>
            <charset val="238"/>
          </rPr>
          <t>Zajíc Pavel:</t>
        </r>
        <r>
          <rPr>
            <sz val="9"/>
            <color indexed="81"/>
            <rFont val="Tahoma"/>
            <family val="2"/>
            <charset val="238"/>
          </rPr>
          <t xml:space="preserve">
V taxonomii 2.4.0 </t>
        </r>
      </text>
    </comment>
    <comment ref="K912" authorId="0">
      <text>
        <r>
          <rPr>
            <b/>
            <sz val="9"/>
            <color indexed="81"/>
            <rFont val="Tahoma"/>
            <family val="2"/>
            <charset val="238"/>
          </rPr>
          <t>Zajíc Pavel:</t>
        </r>
        <r>
          <rPr>
            <sz val="9"/>
            <color indexed="81"/>
            <rFont val="Tahoma"/>
            <family val="2"/>
            <charset val="238"/>
          </rPr>
          <t xml:space="preserve">
V taxonomii 2.4.0 </t>
        </r>
      </text>
    </comment>
    <comment ref="K913" authorId="0">
      <text>
        <r>
          <rPr>
            <b/>
            <sz val="9"/>
            <color indexed="81"/>
            <rFont val="Tahoma"/>
            <family val="2"/>
            <charset val="238"/>
          </rPr>
          <t>Zajíc Pavel:</t>
        </r>
        <r>
          <rPr>
            <sz val="9"/>
            <color indexed="81"/>
            <rFont val="Tahoma"/>
            <family val="2"/>
            <charset val="238"/>
          </rPr>
          <t xml:space="preserve">
V taxonomii 2.4.0 </t>
        </r>
      </text>
    </comment>
    <comment ref="K914" authorId="0">
      <text>
        <r>
          <rPr>
            <b/>
            <sz val="9"/>
            <color indexed="81"/>
            <rFont val="Tahoma"/>
            <family val="2"/>
            <charset val="238"/>
          </rPr>
          <t>Zajíc Pavel:</t>
        </r>
        <r>
          <rPr>
            <sz val="9"/>
            <color indexed="81"/>
            <rFont val="Tahoma"/>
            <family val="2"/>
            <charset val="238"/>
          </rPr>
          <t xml:space="preserve">
V taxonomii 2.4.0 </t>
        </r>
      </text>
    </comment>
    <comment ref="K915" authorId="0">
      <text>
        <r>
          <rPr>
            <b/>
            <sz val="9"/>
            <color indexed="81"/>
            <rFont val="Tahoma"/>
            <family val="2"/>
            <charset val="238"/>
          </rPr>
          <t>Zajíc Pavel:</t>
        </r>
        <r>
          <rPr>
            <sz val="9"/>
            <color indexed="81"/>
            <rFont val="Tahoma"/>
            <family val="2"/>
            <charset val="238"/>
          </rPr>
          <t xml:space="preserve">
V taxonomii 2.4.0 </t>
        </r>
      </text>
    </comment>
    <comment ref="K916" authorId="0">
      <text>
        <r>
          <rPr>
            <b/>
            <sz val="9"/>
            <color indexed="81"/>
            <rFont val="Tahoma"/>
            <family val="2"/>
            <charset val="238"/>
          </rPr>
          <t>Zajíc Pavel:</t>
        </r>
        <r>
          <rPr>
            <sz val="9"/>
            <color indexed="81"/>
            <rFont val="Tahoma"/>
            <family val="2"/>
            <charset val="238"/>
          </rPr>
          <t xml:space="preserve">
V taxonomii 2.4.0 </t>
        </r>
      </text>
    </comment>
    <comment ref="K917" authorId="0">
      <text>
        <r>
          <rPr>
            <b/>
            <sz val="9"/>
            <color indexed="81"/>
            <rFont val="Tahoma"/>
            <family val="2"/>
            <charset val="238"/>
          </rPr>
          <t>Zajíc Pavel:</t>
        </r>
        <r>
          <rPr>
            <sz val="9"/>
            <color indexed="81"/>
            <rFont val="Tahoma"/>
            <family val="2"/>
            <charset val="238"/>
          </rPr>
          <t xml:space="preserve">
V taxonomii 2.4.0 </t>
        </r>
      </text>
    </comment>
    <comment ref="K918" authorId="0">
      <text>
        <r>
          <rPr>
            <b/>
            <sz val="9"/>
            <color indexed="81"/>
            <rFont val="Tahoma"/>
            <family val="2"/>
            <charset val="238"/>
          </rPr>
          <t>Zajíc Pavel:</t>
        </r>
        <r>
          <rPr>
            <sz val="9"/>
            <color indexed="81"/>
            <rFont val="Tahoma"/>
            <family val="2"/>
            <charset val="238"/>
          </rPr>
          <t xml:space="preserve">
V taxonomii 2.4.0 </t>
        </r>
      </text>
    </comment>
    <comment ref="K919" authorId="0">
      <text>
        <r>
          <rPr>
            <b/>
            <sz val="9"/>
            <color indexed="81"/>
            <rFont val="Tahoma"/>
            <family val="2"/>
            <charset val="238"/>
          </rPr>
          <t>Zajíc Pavel:</t>
        </r>
        <r>
          <rPr>
            <sz val="9"/>
            <color indexed="81"/>
            <rFont val="Tahoma"/>
            <family val="2"/>
            <charset val="238"/>
          </rPr>
          <t xml:space="preserve">
V taxonomii 2.4.0 </t>
        </r>
      </text>
    </comment>
    <comment ref="K920" authorId="0">
      <text>
        <r>
          <rPr>
            <b/>
            <sz val="9"/>
            <color indexed="81"/>
            <rFont val="Tahoma"/>
            <family val="2"/>
            <charset val="238"/>
          </rPr>
          <t>Zajíc Pavel:</t>
        </r>
        <r>
          <rPr>
            <sz val="9"/>
            <color indexed="81"/>
            <rFont val="Tahoma"/>
            <family val="2"/>
            <charset val="238"/>
          </rPr>
          <t xml:space="preserve">
V taxonomii 2.4.0 </t>
        </r>
      </text>
    </comment>
    <comment ref="K921" authorId="0">
      <text>
        <r>
          <rPr>
            <b/>
            <sz val="9"/>
            <color indexed="81"/>
            <rFont val="Tahoma"/>
            <family val="2"/>
            <charset val="238"/>
          </rPr>
          <t>Zajíc Pavel:</t>
        </r>
        <r>
          <rPr>
            <sz val="9"/>
            <color indexed="81"/>
            <rFont val="Tahoma"/>
            <family val="2"/>
            <charset val="238"/>
          </rPr>
          <t xml:space="preserve">
V taxonomii 2.4.0 </t>
        </r>
      </text>
    </comment>
    <comment ref="K922" authorId="0">
      <text>
        <r>
          <rPr>
            <b/>
            <sz val="9"/>
            <color indexed="81"/>
            <rFont val="Tahoma"/>
            <family val="2"/>
            <charset val="238"/>
          </rPr>
          <t>Zajíc Pavel:</t>
        </r>
        <r>
          <rPr>
            <sz val="9"/>
            <color indexed="81"/>
            <rFont val="Tahoma"/>
            <family val="2"/>
            <charset val="238"/>
          </rPr>
          <t xml:space="preserve">
V taxonomii 2.4.0 </t>
        </r>
      </text>
    </comment>
    <comment ref="K923" authorId="0">
      <text>
        <r>
          <rPr>
            <b/>
            <sz val="9"/>
            <color indexed="81"/>
            <rFont val="Tahoma"/>
            <family val="2"/>
            <charset val="238"/>
          </rPr>
          <t>Zajíc Pavel:</t>
        </r>
        <r>
          <rPr>
            <sz val="9"/>
            <color indexed="81"/>
            <rFont val="Tahoma"/>
            <family val="2"/>
            <charset val="238"/>
          </rPr>
          <t xml:space="preserve">
V taxonomii 2.4.0 </t>
        </r>
      </text>
    </comment>
    <comment ref="K924" authorId="0">
      <text>
        <r>
          <rPr>
            <b/>
            <sz val="9"/>
            <color indexed="81"/>
            <rFont val="Tahoma"/>
            <family val="2"/>
            <charset val="238"/>
          </rPr>
          <t>Zajíc Pavel:</t>
        </r>
        <r>
          <rPr>
            <sz val="9"/>
            <color indexed="81"/>
            <rFont val="Tahoma"/>
            <family val="2"/>
            <charset val="238"/>
          </rPr>
          <t xml:space="preserve">
V taxonomii 2.4.0 </t>
        </r>
      </text>
    </comment>
    <comment ref="K925" authorId="0">
      <text>
        <r>
          <rPr>
            <b/>
            <sz val="9"/>
            <color indexed="81"/>
            <rFont val="Tahoma"/>
            <family val="2"/>
            <charset val="238"/>
          </rPr>
          <t>Zajíc Pavel:</t>
        </r>
        <r>
          <rPr>
            <sz val="9"/>
            <color indexed="81"/>
            <rFont val="Tahoma"/>
            <family val="2"/>
            <charset val="238"/>
          </rPr>
          <t xml:space="preserve">
V taxonomii 2.4.0 </t>
        </r>
      </text>
    </comment>
    <comment ref="K926" authorId="0">
      <text>
        <r>
          <rPr>
            <b/>
            <sz val="9"/>
            <color indexed="81"/>
            <rFont val="Tahoma"/>
            <family val="2"/>
            <charset val="238"/>
          </rPr>
          <t>Zajíc Pavel:</t>
        </r>
        <r>
          <rPr>
            <sz val="9"/>
            <color indexed="81"/>
            <rFont val="Tahoma"/>
            <family val="2"/>
            <charset val="238"/>
          </rPr>
          <t xml:space="preserve">
V taxonomii 2.4.0 </t>
        </r>
      </text>
    </comment>
    <comment ref="K927" authorId="0">
      <text>
        <r>
          <rPr>
            <b/>
            <sz val="9"/>
            <color indexed="81"/>
            <rFont val="Tahoma"/>
            <family val="2"/>
            <charset val="238"/>
          </rPr>
          <t>Zajíc Pavel:</t>
        </r>
        <r>
          <rPr>
            <sz val="9"/>
            <color indexed="81"/>
            <rFont val="Tahoma"/>
            <family val="2"/>
            <charset val="238"/>
          </rPr>
          <t xml:space="preserve">
V taxonomii 2.4.0 </t>
        </r>
      </text>
    </comment>
    <comment ref="K928" authorId="0">
      <text>
        <r>
          <rPr>
            <b/>
            <sz val="9"/>
            <color indexed="81"/>
            <rFont val="Tahoma"/>
            <family val="2"/>
            <charset val="238"/>
          </rPr>
          <t>Zajíc Pavel:</t>
        </r>
        <r>
          <rPr>
            <sz val="9"/>
            <color indexed="81"/>
            <rFont val="Tahoma"/>
            <family val="2"/>
            <charset val="238"/>
          </rPr>
          <t xml:space="preserve">
V taxonomii 2.4.0 </t>
        </r>
      </text>
    </comment>
    <comment ref="K929" authorId="0">
      <text>
        <r>
          <rPr>
            <b/>
            <sz val="9"/>
            <color indexed="81"/>
            <rFont val="Tahoma"/>
            <family val="2"/>
            <charset val="238"/>
          </rPr>
          <t>Zajíc Pavel:</t>
        </r>
        <r>
          <rPr>
            <sz val="9"/>
            <color indexed="81"/>
            <rFont val="Tahoma"/>
            <family val="2"/>
            <charset val="238"/>
          </rPr>
          <t xml:space="preserve">
V taxonomii 2.4.0 </t>
        </r>
      </text>
    </comment>
    <comment ref="K930" authorId="0">
      <text>
        <r>
          <rPr>
            <b/>
            <sz val="9"/>
            <color indexed="81"/>
            <rFont val="Tahoma"/>
            <family val="2"/>
            <charset val="238"/>
          </rPr>
          <t>Zajíc Pavel:</t>
        </r>
        <r>
          <rPr>
            <sz val="9"/>
            <color indexed="81"/>
            <rFont val="Tahoma"/>
            <family val="2"/>
            <charset val="238"/>
          </rPr>
          <t xml:space="preserve">
V taxonomii 2.4.0 </t>
        </r>
      </text>
    </comment>
    <comment ref="K931" authorId="0">
      <text>
        <r>
          <rPr>
            <b/>
            <sz val="9"/>
            <color indexed="81"/>
            <rFont val="Tahoma"/>
            <family val="2"/>
            <charset val="238"/>
          </rPr>
          <t>Zajíc Pavel:</t>
        </r>
        <r>
          <rPr>
            <sz val="9"/>
            <color indexed="81"/>
            <rFont val="Tahoma"/>
            <family val="2"/>
            <charset val="238"/>
          </rPr>
          <t xml:space="preserve">
V taxonomii 2.4.0 </t>
        </r>
      </text>
    </comment>
    <comment ref="K932" authorId="0">
      <text>
        <r>
          <rPr>
            <b/>
            <sz val="9"/>
            <color indexed="81"/>
            <rFont val="Tahoma"/>
            <family val="2"/>
            <charset val="238"/>
          </rPr>
          <t>Zajíc Pavel:</t>
        </r>
        <r>
          <rPr>
            <sz val="9"/>
            <color indexed="81"/>
            <rFont val="Tahoma"/>
            <family val="2"/>
            <charset val="238"/>
          </rPr>
          <t xml:space="preserve">
V taxonomii 2.4.0 </t>
        </r>
      </text>
    </comment>
    <comment ref="K933" authorId="0">
      <text>
        <r>
          <rPr>
            <b/>
            <sz val="9"/>
            <color indexed="81"/>
            <rFont val="Tahoma"/>
            <family val="2"/>
            <charset val="238"/>
          </rPr>
          <t>Zajíc Pavel:</t>
        </r>
        <r>
          <rPr>
            <sz val="9"/>
            <color indexed="81"/>
            <rFont val="Tahoma"/>
            <family val="2"/>
            <charset val="238"/>
          </rPr>
          <t xml:space="preserve">
V taxonomii 2.4.0 </t>
        </r>
      </text>
    </comment>
    <comment ref="K1230" authorId="0">
      <text>
        <r>
          <rPr>
            <b/>
            <sz val="9"/>
            <color indexed="81"/>
            <rFont val="Tahoma"/>
            <family val="2"/>
            <charset val="238"/>
          </rPr>
          <t>Zajíc Pavel:</t>
        </r>
        <r>
          <rPr>
            <sz val="9"/>
            <color indexed="81"/>
            <rFont val="Tahoma"/>
            <family val="2"/>
            <charset val="238"/>
          </rPr>
          <t xml:space="preserve">
V taxonomii 2.4.0 </t>
        </r>
      </text>
    </comment>
    <comment ref="K1231" authorId="0">
      <text>
        <r>
          <rPr>
            <b/>
            <sz val="9"/>
            <color indexed="81"/>
            <rFont val="Tahoma"/>
            <family val="2"/>
            <charset val="238"/>
          </rPr>
          <t>Zajíc Pavel:</t>
        </r>
        <r>
          <rPr>
            <sz val="9"/>
            <color indexed="81"/>
            <rFont val="Tahoma"/>
            <family val="2"/>
            <charset val="238"/>
          </rPr>
          <t xml:space="preserve">
V taxonomii 2.4.0 </t>
        </r>
      </text>
    </comment>
    <comment ref="K1232" authorId="0">
      <text>
        <r>
          <rPr>
            <b/>
            <sz val="9"/>
            <color indexed="81"/>
            <rFont val="Tahoma"/>
            <family val="2"/>
            <charset val="238"/>
          </rPr>
          <t>Zajíc Pavel:</t>
        </r>
        <r>
          <rPr>
            <sz val="9"/>
            <color indexed="81"/>
            <rFont val="Tahoma"/>
            <family val="2"/>
            <charset val="238"/>
          </rPr>
          <t xml:space="preserve">
V taxonomii 2.4.0 </t>
        </r>
      </text>
    </comment>
    <comment ref="K1233" authorId="0">
      <text>
        <r>
          <rPr>
            <b/>
            <sz val="9"/>
            <color indexed="81"/>
            <rFont val="Tahoma"/>
            <family val="2"/>
            <charset val="238"/>
          </rPr>
          <t>Zajíc Pavel:</t>
        </r>
        <r>
          <rPr>
            <sz val="9"/>
            <color indexed="81"/>
            <rFont val="Tahoma"/>
            <family val="2"/>
            <charset val="238"/>
          </rPr>
          <t xml:space="preserve">
V taxonomii 2.4.0 </t>
        </r>
      </text>
    </comment>
    <comment ref="K1234" authorId="0">
      <text>
        <r>
          <rPr>
            <b/>
            <sz val="9"/>
            <color indexed="81"/>
            <rFont val="Tahoma"/>
            <family val="2"/>
            <charset val="238"/>
          </rPr>
          <t>Zajíc Pavel:</t>
        </r>
        <r>
          <rPr>
            <sz val="9"/>
            <color indexed="81"/>
            <rFont val="Tahoma"/>
            <family val="2"/>
            <charset val="238"/>
          </rPr>
          <t xml:space="preserve">
V taxonomii 2.4.0 </t>
        </r>
      </text>
    </comment>
    <comment ref="K1235" authorId="0">
      <text>
        <r>
          <rPr>
            <b/>
            <sz val="9"/>
            <color indexed="81"/>
            <rFont val="Tahoma"/>
            <family val="2"/>
            <charset val="238"/>
          </rPr>
          <t>Zajíc Pavel:</t>
        </r>
        <r>
          <rPr>
            <sz val="9"/>
            <color indexed="81"/>
            <rFont val="Tahoma"/>
            <family val="2"/>
            <charset val="238"/>
          </rPr>
          <t xml:space="preserve">
V taxonomii 2.4.0 </t>
        </r>
      </text>
    </comment>
    <comment ref="K1236" authorId="0">
      <text>
        <r>
          <rPr>
            <b/>
            <sz val="9"/>
            <color indexed="81"/>
            <rFont val="Tahoma"/>
            <family val="2"/>
            <charset val="238"/>
          </rPr>
          <t>Zajíc Pavel:</t>
        </r>
        <r>
          <rPr>
            <sz val="9"/>
            <color indexed="81"/>
            <rFont val="Tahoma"/>
            <family val="2"/>
            <charset val="238"/>
          </rPr>
          <t xml:space="preserve">
V taxonomii 2.4.0 </t>
        </r>
      </text>
    </comment>
    <comment ref="K1237" authorId="0">
      <text>
        <r>
          <rPr>
            <b/>
            <sz val="9"/>
            <color indexed="81"/>
            <rFont val="Tahoma"/>
            <family val="2"/>
            <charset val="238"/>
          </rPr>
          <t>Zajíc Pavel:</t>
        </r>
        <r>
          <rPr>
            <sz val="9"/>
            <color indexed="81"/>
            <rFont val="Tahoma"/>
            <family val="2"/>
            <charset val="238"/>
          </rPr>
          <t xml:space="preserve">
V taxonomii 2.4.0 </t>
        </r>
      </text>
    </comment>
    <comment ref="K1238" authorId="0">
      <text>
        <r>
          <rPr>
            <b/>
            <sz val="9"/>
            <color indexed="81"/>
            <rFont val="Tahoma"/>
            <family val="2"/>
            <charset val="238"/>
          </rPr>
          <t>Zajíc Pavel:</t>
        </r>
        <r>
          <rPr>
            <sz val="9"/>
            <color indexed="81"/>
            <rFont val="Tahoma"/>
            <family val="2"/>
            <charset val="238"/>
          </rPr>
          <t xml:space="preserve">
V taxonomii 2.4.0 </t>
        </r>
      </text>
    </comment>
    <comment ref="K1239" authorId="0">
      <text>
        <r>
          <rPr>
            <b/>
            <sz val="9"/>
            <color indexed="81"/>
            <rFont val="Tahoma"/>
            <family val="2"/>
            <charset val="238"/>
          </rPr>
          <t>Zajíc Pavel:</t>
        </r>
        <r>
          <rPr>
            <sz val="9"/>
            <color indexed="81"/>
            <rFont val="Tahoma"/>
            <family val="2"/>
            <charset val="238"/>
          </rPr>
          <t xml:space="preserve">
V taxonomii 2.4.0 </t>
        </r>
      </text>
    </comment>
    <comment ref="K1240" authorId="0">
      <text>
        <r>
          <rPr>
            <b/>
            <sz val="9"/>
            <color indexed="81"/>
            <rFont val="Tahoma"/>
            <family val="2"/>
            <charset val="238"/>
          </rPr>
          <t>Zajíc Pavel:</t>
        </r>
        <r>
          <rPr>
            <sz val="9"/>
            <color indexed="81"/>
            <rFont val="Tahoma"/>
            <family val="2"/>
            <charset val="238"/>
          </rPr>
          <t xml:space="preserve">
V taxonomii 2.4.0 </t>
        </r>
      </text>
    </comment>
    <comment ref="K1241" authorId="0">
      <text>
        <r>
          <rPr>
            <b/>
            <sz val="9"/>
            <color indexed="81"/>
            <rFont val="Tahoma"/>
            <family val="2"/>
            <charset val="238"/>
          </rPr>
          <t>Zajíc Pavel:</t>
        </r>
        <r>
          <rPr>
            <sz val="9"/>
            <color indexed="81"/>
            <rFont val="Tahoma"/>
            <family val="2"/>
            <charset val="238"/>
          </rPr>
          <t xml:space="preserve">
V taxonomii 2.4.0 </t>
        </r>
      </text>
    </comment>
    <comment ref="K1242" authorId="0">
      <text>
        <r>
          <rPr>
            <b/>
            <sz val="9"/>
            <color indexed="81"/>
            <rFont val="Tahoma"/>
            <family val="2"/>
            <charset val="238"/>
          </rPr>
          <t>Zajíc Pavel:</t>
        </r>
        <r>
          <rPr>
            <sz val="9"/>
            <color indexed="81"/>
            <rFont val="Tahoma"/>
            <family val="2"/>
            <charset val="238"/>
          </rPr>
          <t xml:space="preserve">
V taxonomii 2.4.0 </t>
        </r>
      </text>
    </comment>
    <comment ref="K1243" authorId="0">
      <text>
        <r>
          <rPr>
            <b/>
            <sz val="9"/>
            <color indexed="81"/>
            <rFont val="Tahoma"/>
            <family val="2"/>
            <charset val="238"/>
          </rPr>
          <t>Zajíc Pavel:</t>
        </r>
        <r>
          <rPr>
            <sz val="9"/>
            <color indexed="81"/>
            <rFont val="Tahoma"/>
            <family val="2"/>
            <charset val="238"/>
          </rPr>
          <t xml:space="preserve">
V taxonomii 2.4.0 </t>
        </r>
      </text>
    </comment>
    <comment ref="K1244" authorId="0">
      <text>
        <r>
          <rPr>
            <b/>
            <sz val="9"/>
            <color indexed="81"/>
            <rFont val="Tahoma"/>
            <family val="2"/>
            <charset val="238"/>
          </rPr>
          <t>Zajíc Pavel:</t>
        </r>
        <r>
          <rPr>
            <sz val="9"/>
            <color indexed="81"/>
            <rFont val="Tahoma"/>
            <family val="2"/>
            <charset val="238"/>
          </rPr>
          <t xml:space="preserve">
V taxonomii 2.4.0 </t>
        </r>
      </text>
    </comment>
    <comment ref="K1245" authorId="0">
      <text>
        <r>
          <rPr>
            <b/>
            <sz val="9"/>
            <color indexed="81"/>
            <rFont val="Tahoma"/>
            <family val="2"/>
            <charset val="238"/>
          </rPr>
          <t>Zajíc Pavel:</t>
        </r>
        <r>
          <rPr>
            <sz val="9"/>
            <color indexed="81"/>
            <rFont val="Tahoma"/>
            <family val="2"/>
            <charset val="238"/>
          </rPr>
          <t xml:space="preserve">
V taxonomii 2.4.0 </t>
        </r>
      </text>
    </comment>
    <comment ref="K1246" authorId="0">
      <text>
        <r>
          <rPr>
            <b/>
            <sz val="9"/>
            <color indexed="81"/>
            <rFont val="Tahoma"/>
            <family val="2"/>
            <charset val="238"/>
          </rPr>
          <t>Zajíc Pavel:</t>
        </r>
        <r>
          <rPr>
            <sz val="9"/>
            <color indexed="81"/>
            <rFont val="Tahoma"/>
            <family val="2"/>
            <charset val="238"/>
          </rPr>
          <t xml:space="preserve">
V taxonomii 2.4.0 </t>
        </r>
      </text>
    </comment>
    <comment ref="K1247" authorId="0">
      <text>
        <r>
          <rPr>
            <b/>
            <sz val="9"/>
            <color indexed="81"/>
            <rFont val="Tahoma"/>
            <family val="2"/>
            <charset val="238"/>
          </rPr>
          <t>Zajíc Pavel:</t>
        </r>
        <r>
          <rPr>
            <sz val="9"/>
            <color indexed="81"/>
            <rFont val="Tahoma"/>
            <family val="2"/>
            <charset val="238"/>
          </rPr>
          <t xml:space="preserve">
V taxonomii 2.4.0 </t>
        </r>
      </text>
    </comment>
    <comment ref="K1248" authorId="0">
      <text>
        <r>
          <rPr>
            <b/>
            <sz val="9"/>
            <color indexed="81"/>
            <rFont val="Tahoma"/>
            <family val="2"/>
            <charset val="238"/>
          </rPr>
          <t>Zajíc Pavel:</t>
        </r>
        <r>
          <rPr>
            <sz val="9"/>
            <color indexed="81"/>
            <rFont val="Tahoma"/>
            <family val="2"/>
            <charset val="238"/>
          </rPr>
          <t xml:space="preserve">
V taxonomii 2.4.0 </t>
        </r>
      </text>
    </comment>
    <comment ref="K1249" authorId="0">
      <text>
        <r>
          <rPr>
            <b/>
            <sz val="9"/>
            <color indexed="81"/>
            <rFont val="Tahoma"/>
            <family val="2"/>
            <charset val="238"/>
          </rPr>
          <t>Zajíc Pavel:</t>
        </r>
        <r>
          <rPr>
            <sz val="9"/>
            <color indexed="81"/>
            <rFont val="Tahoma"/>
            <family val="2"/>
            <charset val="238"/>
          </rPr>
          <t xml:space="preserve">
V taxonomii 2.4.0 </t>
        </r>
      </text>
    </comment>
    <comment ref="K1250" authorId="0">
      <text>
        <r>
          <rPr>
            <b/>
            <sz val="9"/>
            <color indexed="81"/>
            <rFont val="Tahoma"/>
            <family val="2"/>
            <charset val="238"/>
          </rPr>
          <t>Zajíc Pavel:</t>
        </r>
        <r>
          <rPr>
            <sz val="9"/>
            <color indexed="81"/>
            <rFont val="Tahoma"/>
            <family val="2"/>
            <charset val="238"/>
          </rPr>
          <t xml:space="preserve">
V taxonomii 2.4.0 </t>
        </r>
      </text>
    </comment>
    <comment ref="K1251" authorId="0">
      <text>
        <r>
          <rPr>
            <b/>
            <sz val="9"/>
            <color indexed="81"/>
            <rFont val="Tahoma"/>
            <family val="2"/>
            <charset val="238"/>
          </rPr>
          <t>Zajíc Pavel:</t>
        </r>
        <r>
          <rPr>
            <sz val="9"/>
            <color indexed="81"/>
            <rFont val="Tahoma"/>
            <family val="2"/>
            <charset val="238"/>
          </rPr>
          <t xml:space="preserve">
V taxonomii 2.4.0 </t>
        </r>
      </text>
    </comment>
    <comment ref="K1252" authorId="0">
      <text>
        <r>
          <rPr>
            <b/>
            <sz val="9"/>
            <color indexed="81"/>
            <rFont val="Tahoma"/>
            <family val="2"/>
            <charset val="238"/>
          </rPr>
          <t>Zajíc Pavel:</t>
        </r>
        <r>
          <rPr>
            <sz val="9"/>
            <color indexed="81"/>
            <rFont val="Tahoma"/>
            <family val="2"/>
            <charset val="238"/>
          </rPr>
          <t xml:space="preserve">
V taxonomii 2.4.0 </t>
        </r>
      </text>
    </comment>
    <comment ref="K1253" authorId="0">
      <text>
        <r>
          <rPr>
            <b/>
            <sz val="9"/>
            <color indexed="81"/>
            <rFont val="Tahoma"/>
            <family val="2"/>
            <charset val="238"/>
          </rPr>
          <t>Zajíc Pavel:</t>
        </r>
        <r>
          <rPr>
            <sz val="9"/>
            <color indexed="81"/>
            <rFont val="Tahoma"/>
            <family val="2"/>
            <charset val="238"/>
          </rPr>
          <t xml:space="preserve">
V taxonomii 2.4.0 </t>
        </r>
      </text>
    </comment>
    <comment ref="K1254" authorId="0">
      <text>
        <r>
          <rPr>
            <b/>
            <sz val="9"/>
            <color indexed="81"/>
            <rFont val="Tahoma"/>
            <family val="2"/>
            <charset val="238"/>
          </rPr>
          <t>Zajíc Pavel:</t>
        </r>
        <r>
          <rPr>
            <sz val="9"/>
            <color indexed="81"/>
            <rFont val="Tahoma"/>
            <family val="2"/>
            <charset val="238"/>
          </rPr>
          <t xml:space="preserve">
V taxonomii 2.4.0 </t>
        </r>
      </text>
    </comment>
    <comment ref="K1255" authorId="0">
      <text>
        <r>
          <rPr>
            <b/>
            <sz val="9"/>
            <color indexed="81"/>
            <rFont val="Tahoma"/>
            <family val="2"/>
            <charset val="238"/>
          </rPr>
          <t>Zajíc Pavel:</t>
        </r>
        <r>
          <rPr>
            <sz val="9"/>
            <color indexed="81"/>
            <rFont val="Tahoma"/>
            <family val="2"/>
            <charset val="238"/>
          </rPr>
          <t xml:space="preserve">
V taxonomii 2.4.0 </t>
        </r>
      </text>
    </comment>
    <comment ref="K1256" authorId="0">
      <text>
        <r>
          <rPr>
            <b/>
            <sz val="9"/>
            <color indexed="81"/>
            <rFont val="Tahoma"/>
            <family val="2"/>
            <charset val="238"/>
          </rPr>
          <t>Zajíc Pavel:</t>
        </r>
        <r>
          <rPr>
            <sz val="9"/>
            <color indexed="81"/>
            <rFont val="Tahoma"/>
            <family val="2"/>
            <charset val="238"/>
          </rPr>
          <t xml:space="preserve">
V taxonomii 2.4.0 </t>
        </r>
      </text>
    </comment>
    <comment ref="K1257" authorId="0">
      <text>
        <r>
          <rPr>
            <b/>
            <sz val="9"/>
            <color indexed="81"/>
            <rFont val="Tahoma"/>
            <family val="2"/>
            <charset val="238"/>
          </rPr>
          <t>Zajíc Pavel:</t>
        </r>
        <r>
          <rPr>
            <sz val="9"/>
            <color indexed="81"/>
            <rFont val="Tahoma"/>
            <family val="2"/>
            <charset val="238"/>
          </rPr>
          <t xml:space="preserve">
V taxonomii 2.4.0 </t>
        </r>
      </text>
    </comment>
    <comment ref="K1258" authorId="0">
      <text>
        <r>
          <rPr>
            <b/>
            <sz val="9"/>
            <color indexed="81"/>
            <rFont val="Tahoma"/>
            <family val="2"/>
            <charset val="238"/>
          </rPr>
          <t>Zajíc Pavel:</t>
        </r>
        <r>
          <rPr>
            <sz val="9"/>
            <color indexed="81"/>
            <rFont val="Tahoma"/>
            <family val="2"/>
            <charset val="238"/>
          </rPr>
          <t xml:space="preserve">
V taxonomii 2.4.0 </t>
        </r>
      </text>
    </comment>
    <comment ref="K1259" authorId="0">
      <text>
        <r>
          <rPr>
            <b/>
            <sz val="9"/>
            <color indexed="81"/>
            <rFont val="Tahoma"/>
            <family val="2"/>
            <charset val="238"/>
          </rPr>
          <t>Zajíc Pavel:</t>
        </r>
        <r>
          <rPr>
            <sz val="9"/>
            <color indexed="81"/>
            <rFont val="Tahoma"/>
            <family val="2"/>
            <charset val="238"/>
          </rPr>
          <t xml:space="preserve">
V taxonomii 2.4.0 </t>
        </r>
      </text>
    </comment>
    <comment ref="K1260" authorId="0">
      <text>
        <r>
          <rPr>
            <b/>
            <sz val="9"/>
            <color indexed="81"/>
            <rFont val="Tahoma"/>
            <family val="2"/>
            <charset val="238"/>
          </rPr>
          <t>Zajíc Pavel:</t>
        </r>
        <r>
          <rPr>
            <sz val="9"/>
            <color indexed="81"/>
            <rFont val="Tahoma"/>
            <family val="2"/>
            <charset val="238"/>
          </rPr>
          <t xml:space="preserve">
V taxonomii 2.4.0 </t>
        </r>
      </text>
    </comment>
    <comment ref="K1261" authorId="0">
      <text>
        <r>
          <rPr>
            <b/>
            <sz val="9"/>
            <color indexed="81"/>
            <rFont val="Tahoma"/>
            <family val="2"/>
            <charset val="238"/>
          </rPr>
          <t>Zajíc Pavel:</t>
        </r>
        <r>
          <rPr>
            <sz val="9"/>
            <color indexed="81"/>
            <rFont val="Tahoma"/>
            <family val="2"/>
            <charset val="238"/>
          </rPr>
          <t xml:space="preserve">
V taxonomii 2.4.0 </t>
        </r>
      </text>
    </comment>
    <comment ref="K1262" authorId="0">
      <text>
        <r>
          <rPr>
            <b/>
            <sz val="9"/>
            <color indexed="81"/>
            <rFont val="Tahoma"/>
            <family val="2"/>
            <charset val="238"/>
          </rPr>
          <t>Zajíc Pavel:</t>
        </r>
        <r>
          <rPr>
            <sz val="9"/>
            <color indexed="81"/>
            <rFont val="Tahoma"/>
            <family val="2"/>
            <charset val="238"/>
          </rPr>
          <t xml:space="preserve">
V taxonomii 2.4.0 </t>
        </r>
      </text>
    </comment>
    <comment ref="K1263" authorId="0">
      <text>
        <r>
          <rPr>
            <b/>
            <sz val="9"/>
            <color indexed="81"/>
            <rFont val="Tahoma"/>
            <family val="2"/>
            <charset val="238"/>
          </rPr>
          <t>Zajíc Pavel:</t>
        </r>
        <r>
          <rPr>
            <sz val="9"/>
            <color indexed="81"/>
            <rFont val="Tahoma"/>
            <family val="2"/>
            <charset val="238"/>
          </rPr>
          <t xml:space="preserve">
V taxonomii 2.4.0 </t>
        </r>
      </text>
    </comment>
    <comment ref="K1264" authorId="0">
      <text>
        <r>
          <rPr>
            <b/>
            <sz val="9"/>
            <color indexed="81"/>
            <rFont val="Tahoma"/>
            <family val="2"/>
            <charset val="238"/>
          </rPr>
          <t>Zajíc Pavel:</t>
        </r>
        <r>
          <rPr>
            <sz val="9"/>
            <color indexed="81"/>
            <rFont val="Tahoma"/>
            <family val="2"/>
            <charset val="238"/>
          </rPr>
          <t xml:space="preserve">
V taxonomii 2.4.0 </t>
        </r>
      </text>
    </comment>
    <comment ref="K1265" authorId="0">
      <text>
        <r>
          <rPr>
            <b/>
            <sz val="9"/>
            <color indexed="81"/>
            <rFont val="Tahoma"/>
            <family val="2"/>
            <charset val="238"/>
          </rPr>
          <t>Zajíc Pavel:</t>
        </r>
        <r>
          <rPr>
            <sz val="9"/>
            <color indexed="81"/>
            <rFont val="Tahoma"/>
            <family val="2"/>
            <charset val="238"/>
          </rPr>
          <t xml:space="preserve">
V taxonomii 2.4.0 </t>
        </r>
      </text>
    </comment>
    <comment ref="K1266" authorId="0">
      <text>
        <r>
          <rPr>
            <b/>
            <sz val="9"/>
            <color indexed="81"/>
            <rFont val="Tahoma"/>
            <family val="2"/>
            <charset val="238"/>
          </rPr>
          <t>Zajíc Pavel:</t>
        </r>
        <r>
          <rPr>
            <sz val="9"/>
            <color indexed="81"/>
            <rFont val="Tahoma"/>
            <family val="2"/>
            <charset val="238"/>
          </rPr>
          <t xml:space="preserve">
V taxonomii 2.4.0 </t>
        </r>
      </text>
    </comment>
    <comment ref="K1267" authorId="0">
      <text>
        <r>
          <rPr>
            <b/>
            <sz val="9"/>
            <color indexed="81"/>
            <rFont val="Tahoma"/>
            <family val="2"/>
            <charset val="238"/>
          </rPr>
          <t>Zajíc Pavel:</t>
        </r>
        <r>
          <rPr>
            <sz val="9"/>
            <color indexed="81"/>
            <rFont val="Tahoma"/>
            <family val="2"/>
            <charset val="238"/>
          </rPr>
          <t xml:space="preserve">
V taxonomii 2.4.0 </t>
        </r>
      </text>
    </comment>
    <comment ref="K1268" authorId="0">
      <text>
        <r>
          <rPr>
            <b/>
            <sz val="9"/>
            <color indexed="81"/>
            <rFont val="Tahoma"/>
            <family val="2"/>
            <charset val="238"/>
          </rPr>
          <t>Zajíc Pavel:</t>
        </r>
        <r>
          <rPr>
            <sz val="9"/>
            <color indexed="81"/>
            <rFont val="Tahoma"/>
            <family val="2"/>
            <charset val="238"/>
          </rPr>
          <t xml:space="preserve">
V taxonomii 2.4.0 </t>
        </r>
      </text>
    </comment>
    <comment ref="K1269" authorId="0">
      <text>
        <r>
          <rPr>
            <b/>
            <sz val="9"/>
            <color indexed="81"/>
            <rFont val="Tahoma"/>
            <family val="2"/>
            <charset val="238"/>
          </rPr>
          <t>Zajíc Pavel:</t>
        </r>
        <r>
          <rPr>
            <sz val="9"/>
            <color indexed="81"/>
            <rFont val="Tahoma"/>
            <family val="2"/>
            <charset val="238"/>
          </rPr>
          <t xml:space="preserve">
V taxonomii 2.4.0 </t>
        </r>
      </text>
    </comment>
    <comment ref="K1270" authorId="0">
      <text>
        <r>
          <rPr>
            <b/>
            <sz val="9"/>
            <color indexed="81"/>
            <rFont val="Tahoma"/>
            <family val="2"/>
            <charset val="238"/>
          </rPr>
          <t>Zajíc Pavel:</t>
        </r>
        <r>
          <rPr>
            <sz val="9"/>
            <color indexed="81"/>
            <rFont val="Tahoma"/>
            <family val="2"/>
            <charset val="238"/>
          </rPr>
          <t xml:space="preserve">
V taxonomii 2.4.0 </t>
        </r>
      </text>
    </comment>
    <comment ref="K1271" authorId="0">
      <text>
        <r>
          <rPr>
            <b/>
            <sz val="9"/>
            <color indexed="81"/>
            <rFont val="Tahoma"/>
            <family val="2"/>
            <charset val="238"/>
          </rPr>
          <t>Zajíc Pavel:</t>
        </r>
        <r>
          <rPr>
            <sz val="9"/>
            <color indexed="81"/>
            <rFont val="Tahoma"/>
            <family val="2"/>
            <charset val="238"/>
          </rPr>
          <t xml:space="preserve">
V taxonomii 2.4.0 </t>
        </r>
      </text>
    </comment>
    <comment ref="K1272" authorId="0">
      <text>
        <r>
          <rPr>
            <b/>
            <sz val="9"/>
            <color indexed="81"/>
            <rFont val="Tahoma"/>
            <family val="2"/>
            <charset val="238"/>
          </rPr>
          <t>Zajíc Pavel:</t>
        </r>
        <r>
          <rPr>
            <sz val="9"/>
            <color indexed="81"/>
            <rFont val="Tahoma"/>
            <family val="2"/>
            <charset val="238"/>
          </rPr>
          <t xml:space="preserve">
V taxonomii 2.4.0 </t>
        </r>
      </text>
    </comment>
    <comment ref="K1273" authorId="0">
      <text>
        <r>
          <rPr>
            <b/>
            <sz val="9"/>
            <color indexed="81"/>
            <rFont val="Tahoma"/>
            <family val="2"/>
            <charset val="238"/>
          </rPr>
          <t>Zajíc Pavel:</t>
        </r>
        <r>
          <rPr>
            <sz val="9"/>
            <color indexed="81"/>
            <rFont val="Tahoma"/>
            <family val="2"/>
            <charset val="238"/>
          </rPr>
          <t xml:space="preserve">
V taxonomii 2.4.0 </t>
        </r>
      </text>
    </comment>
    <comment ref="K1274" authorId="0">
      <text>
        <r>
          <rPr>
            <b/>
            <sz val="9"/>
            <color indexed="81"/>
            <rFont val="Tahoma"/>
            <family val="2"/>
            <charset val="238"/>
          </rPr>
          <t>Zajíc Pavel:</t>
        </r>
        <r>
          <rPr>
            <sz val="9"/>
            <color indexed="81"/>
            <rFont val="Tahoma"/>
            <family val="2"/>
            <charset val="238"/>
          </rPr>
          <t xml:space="preserve">
V taxonomii 2.4.0 </t>
        </r>
      </text>
    </comment>
    <comment ref="K1275" authorId="0">
      <text>
        <r>
          <rPr>
            <b/>
            <sz val="9"/>
            <color indexed="81"/>
            <rFont val="Tahoma"/>
            <family val="2"/>
            <charset val="238"/>
          </rPr>
          <t>Zajíc Pavel:</t>
        </r>
        <r>
          <rPr>
            <sz val="9"/>
            <color indexed="81"/>
            <rFont val="Tahoma"/>
            <family val="2"/>
            <charset val="238"/>
          </rPr>
          <t xml:space="preserve">
V taxonomii 2.4.0 </t>
        </r>
      </text>
    </comment>
    <comment ref="K1276" authorId="0">
      <text>
        <r>
          <rPr>
            <b/>
            <sz val="9"/>
            <color indexed="81"/>
            <rFont val="Tahoma"/>
            <family val="2"/>
            <charset val="238"/>
          </rPr>
          <t>Zajíc Pavel:</t>
        </r>
        <r>
          <rPr>
            <sz val="9"/>
            <color indexed="81"/>
            <rFont val="Tahoma"/>
            <family val="2"/>
            <charset val="238"/>
          </rPr>
          <t xml:space="preserve">
V taxonomii 2.4.0 </t>
        </r>
      </text>
    </comment>
    <comment ref="K1277" authorId="0">
      <text>
        <r>
          <rPr>
            <b/>
            <sz val="9"/>
            <color indexed="81"/>
            <rFont val="Tahoma"/>
            <family val="2"/>
            <charset val="238"/>
          </rPr>
          <t>Zajíc Pavel:</t>
        </r>
        <r>
          <rPr>
            <sz val="9"/>
            <color indexed="81"/>
            <rFont val="Tahoma"/>
            <family val="2"/>
            <charset val="238"/>
          </rPr>
          <t xml:space="preserve">
V taxonomii 2.4.0 </t>
        </r>
      </text>
    </comment>
    <comment ref="K1278" authorId="0">
      <text>
        <r>
          <rPr>
            <b/>
            <sz val="9"/>
            <color indexed="81"/>
            <rFont val="Tahoma"/>
            <family val="2"/>
            <charset val="238"/>
          </rPr>
          <t>Zajíc Pavel:</t>
        </r>
        <r>
          <rPr>
            <sz val="9"/>
            <color indexed="81"/>
            <rFont val="Tahoma"/>
            <family val="2"/>
            <charset val="238"/>
          </rPr>
          <t xml:space="preserve">
V taxonomii 2.4.0 </t>
        </r>
      </text>
    </comment>
    <comment ref="K1279" authorId="0">
      <text>
        <r>
          <rPr>
            <b/>
            <sz val="9"/>
            <color indexed="81"/>
            <rFont val="Tahoma"/>
            <family val="2"/>
            <charset val="238"/>
          </rPr>
          <t>Zajíc Pavel:</t>
        </r>
        <r>
          <rPr>
            <sz val="9"/>
            <color indexed="81"/>
            <rFont val="Tahoma"/>
            <family val="2"/>
            <charset val="238"/>
          </rPr>
          <t xml:space="preserve">
V taxonomii 2.4.0 </t>
        </r>
      </text>
    </comment>
    <comment ref="K1280" authorId="0">
      <text>
        <r>
          <rPr>
            <b/>
            <sz val="9"/>
            <color indexed="81"/>
            <rFont val="Tahoma"/>
            <family val="2"/>
            <charset val="238"/>
          </rPr>
          <t>Zajíc Pavel:</t>
        </r>
        <r>
          <rPr>
            <sz val="9"/>
            <color indexed="81"/>
            <rFont val="Tahoma"/>
            <family val="2"/>
            <charset val="238"/>
          </rPr>
          <t xml:space="preserve">
V taxonomii 2.4.0 </t>
        </r>
      </text>
    </comment>
    <comment ref="K1364" authorId="0">
      <text>
        <r>
          <rPr>
            <b/>
            <sz val="9"/>
            <color indexed="81"/>
            <rFont val="Tahoma"/>
            <family val="2"/>
            <charset val="238"/>
          </rPr>
          <t>Zajíc Pavel:</t>
        </r>
        <r>
          <rPr>
            <sz val="9"/>
            <color indexed="81"/>
            <rFont val="Tahoma"/>
            <family val="2"/>
            <charset val="238"/>
          </rPr>
          <t xml:space="preserve">
V taxonomii 2.4.0 </t>
        </r>
      </text>
    </comment>
    <comment ref="K1365" authorId="0">
      <text>
        <r>
          <rPr>
            <b/>
            <sz val="9"/>
            <color indexed="81"/>
            <rFont val="Tahoma"/>
            <family val="2"/>
            <charset val="238"/>
          </rPr>
          <t>Zajíc Pavel:</t>
        </r>
        <r>
          <rPr>
            <sz val="9"/>
            <color indexed="81"/>
            <rFont val="Tahoma"/>
            <family val="2"/>
            <charset val="238"/>
          </rPr>
          <t xml:space="preserve">
V taxonomii 2.4.0 </t>
        </r>
      </text>
    </comment>
    <comment ref="K1366" authorId="0">
      <text>
        <r>
          <rPr>
            <b/>
            <sz val="9"/>
            <color indexed="81"/>
            <rFont val="Tahoma"/>
            <family val="2"/>
            <charset val="238"/>
          </rPr>
          <t>Zajíc Pavel:</t>
        </r>
        <r>
          <rPr>
            <sz val="9"/>
            <color indexed="81"/>
            <rFont val="Tahoma"/>
            <family val="2"/>
            <charset val="238"/>
          </rPr>
          <t xml:space="preserve">
V taxonomii 2.4.0 </t>
        </r>
      </text>
    </comment>
    <comment ref="K1367" authorId="0">
      <text>
        <r>
          <rPr>
            <b/>
            <sz val="9"/>
            <color indexed="81"/>
            <rFont val="Tahoma"/>
            <family val="2"/>
            <charset val="238"/>
          </rPr>
          <t>Zajíc Pavel:</t>
        </r>
        <r>
          <rPr>
            <sz val="9"/>
            <color indexed="81"/>
            <rFont val="Tahoma"/>
            <family val="2"/>
            <charset val="238"/>
          </rPr>
          <t xml:space="preserve">
V taxonomii 2.4.0 </t>
        </r>
      </text>
    </comment>
    <comment ref="K1368" authorId="0">
      <text>
        <r>
          <rPr>
            <b/>
            <sz val="9"/>
            <color indexed="81"/>
            <rFont val="Tahoma"/>
            <family val="2"/>
            <charset val="238"/>
          </rPr>
          <t>Zajíc Pavel:</t>
        </r>
        <r>
          <rPr>
            <sz val="9"/>
            <color indexed="81"/>
            <rFont val="Tahoma"/>
            <family val="2"/>
            <charset val="238"/>
          </rPr>
          <t xml:space="preserve">
V taxonomii 2.4.0 </t>
        </r>
      </text>
    </comment>
    <comment ref="K1369" authorId="0">
      <text>
        <r>
          <rPr>
            <b/>
            <sz val="9"/>
            <color indexed="81"/>
            <rFont val="Tahoma"/>
            <family val="2"/>
            <charset val="238"/>
          </rPr>
          <t>Zajíc Pavel:</t>
        </r>
        <r>
          <rPr>
            <sz val="9"/>
            <color indexed="81"/>
            <rFont val="Tahoma"/>
            <family val="2"/>
            <charset val="238"/>
          </rPr>
          <t xml:space="preserve">
V taxonomii 2.4.0 </t>
        </r>
      </text>
    </comment>
    <comment ref="K1370" authorId="0">
      <text>
        <r>
          <rPr>
            <b/>
            <sz val="9"/>
            <color indexed="81"/>
            <rFont val="Tahoma"/>
            <family val="2"/>
            <charset val="238"/>
          </rPr>
          <t>Zajíc Pavel:</t>
        </r>
        <r>
          <rPr>
            <sz val="9"/>
            <color indexed="81"/>
            <rFont val="Tahoma"/>
            <family val="2"/>
            <charset val="238"/>
          </rPr>
          <t xml:space="preserve">
V taxonomii 2.4.0 </t>
        </r>
      </text>
    </comment>
    <comment ref="K1371" authorId="0">
      <text>
        <r>
          <rPr>
            <b/>
            <sz val="9"/>
            <color indexed="81"/>
            <rFont val="Tahoma"/>
            <family val="2"/>
            <charset val="238"/>
          </rPr>
          <t>Zajíc Pavel:</t>
        </r>
        <r>
          <rPr>
            <sz val="9"/>
            <color indexed="81"/>
            <rFont val="Tahoma"/>
            <family val="2"/>
            <charset val="238"/>
          </rPr>
          <t xml:space="preserve">
V taxonomii 2.4.0 </t>
        </r>
      </text>
    </comment>
    <comment ref="K1372" authorId="0">
      <text>
        <r>
          <rPr>
            <b/>
            <sz val="9"/>
            <color indexed="81"/>
            <rFont val="Tahoma"/>
            <family val="2"/>
            <charset val="238"/>
          </rPr>
          <t>Zajíc Pavel:</t>
        </r>
        <r>
          <rPr>
            <sz val="9"/>
            <color indexed="81"/>
            <rFont val="Tahoma"/>
            <family val="2"/>
            <charset val="238"/>
          </rPr>
          <t xml:space="preserve">
V taxonomii 2.4.0 </t>
        </r>
      </text>
    </comment>
    <comment ref="K1373" authorId="0">
      <text>
        <r>
          <rPr>
            <b/>
            <sz val="9"/>
            <color indexed="81"/>
            <rFont val="Tahoma"/>
            <family val="2"/>
            <charset val="238"/>
          </rPr>
          <t>Zajíc Pavel:</t>
        </r>
        <r>
          <rPr>
            <sz val="9"/>
            <color indexed="81"/>
            <rFont val="Tahoma"/>
            <family val="2"/>
            <charset val="238"/>
          </rPr>
          <t xml:space="preserve">
V taxonomii 2.4.0 </t>
        </r>
      </text>
    </comment>
    <comment ref="K1374" authorId="0">
      <text>
        <r>
          <rPr>
            <b/>
            <sz val="9"/>
            <color indexed="81"/>
            <rFont val="Tahoma"/>
            <family val="2"/>
            <charset val="238"/>
          </rPr>
          <t>Zajíc Pavel:</t>
        </r>
        <r>
          <rPr>
            <sz val="9"/>
            <color indexed="81"/>
            <rFont val="Tahoma"/>
            <family val="2"/>
            <charset val="238"/>
          </rPr>
          <t xml:space="preserve">
V taxonomii 2.4.0 </t>
        </r>
      </text>
    </comment>
    <comment ref="K1375" authorId="0">
      <text>
        <r>
          <rPr>
            <b/>
            <sz val="9"/>
            <color indexed="81"/>
            <rFont val="Tahoma"/>
            <family val="2"/>
            <charset val="238"/>
          </rPr>
          <t>Zajíc Pavel:</t>
        </r>
        <r>
          <rPr>
            <sz val="9"/>
            <color indexed="81"/>
            <rFont val="Tahoma"/>
            <family val="2"/>
            <charset val="238"/>
          </rPr>
          <t xml:space="preserve">
V taxonomii 2.4.0 </t>
        </r>
      </text>
    </comment>
    <comment ref="K1376" authorId="0">
      <text>
        <r>
          <rPr>
            <b/>
            <sz val="9"/>
            <color indexed="81"/>
            <rFont val="Tahoma"/>
            <family val="2"/>
            <charset val="238"/>
          </rPr>
          <t>Zajíc Pavel:</t>
        </r>
        <r>
          <rPr>
            <sz val="9"/>
            <color indexed="81"/>
            <rFont val="Tahoma"/>
            <family val="2"/>
            <charset val="238"/>
          </rPr>
          <t xml:space="preserve">
V taxonomii 2.4.0 </t>
        </r>
      </text>
    </comment>
    <comment ref="K1377" authorId="0">
      <text>
        <r>
          <rPr>
            <b/>
            <sz val="9"/>
            <color indexed="81"/>
            <rFont val="Tahoma"/>
            <family val="2"/>
            <charset val="238"/>
          </rPr>
          <t>Zajíc Pavel:</t>
        </r>
        <r>
          <rPr>
            <sz val="9"/>
            <color indexed="81"/>
            <rFont val="Tahoma"/>
            <family val="2"/>
            <charset val="238"/>
          </rPr>
          <t xml:space="preserve">
V taxonomii 2.4.0 </t>
        </r>
      </text>
    </comment>
    <comment ref="K1378" authorId="0">
      <text>
        <r>
          <rPr>
            <b/>
            <sz val="9"/>
            <color indexed="81"/>
            <rFont val="Tahoma"/>
            <family val="2"/>
            <charset val="238"/>
          </rPr>
          <t>Zajíc Pavel:</t>
        </r>
        <r>
          <rPr>
            <sz val="9"/>
            <color indexed="81"/>
            <rFont val="Tahoma"/>
            <family val="2"/>
            <charset val="238"/>
          </rPr>
          <t xml:space="preserve">
V taxonomii 2.4.0 </t>
        </r>
      </text>
    </comment>
    <comment ref="K1379" authorId="0">
      <text>
        <r>
          <rPr>
            <b/>
            <sz val="9"/>
            <color indexed="81"/>
            <rFont val="Tahoma"/>
            <family val="2"/>
            <charset val="238"/>
          </rPr>
          <t>Zajíc Pavel:</t>
        </r>
        <r>
          <rPr>
            <sz val="9"/>
            <color indexed="81"/>
            <rFont val="Tahoma"/>
            <family val="2"/>
            <charset val="238"/>
          </rPr>
          <t xml:space="preserve">
V taxonomii 2.4.0 </t>
        </r>
      </text>
    </comment>
    <comment ref="K1380" authorId="0">
      <text>
        <r>
          <rPr>
            <b/>
            <sz val="9"/>
            <color indexed="81"/>
            <rFont val="Tahoma"/>
            <family val="2"/>
            <charset val="238"/>
          </rPr>
          <t>Zajíc Pavel:</t>
        </r>
        <r>
          <rPr>
            <sz val="9"/>
            <color indexed="81"/>
            <rFont val="Tahoma"/>
            <family val="2"/>
            <charset val="238"/>
          </rPr>
          <t xml:space="preserve">
V taxonomii 2.4.0 </t>
        </r>
      </text>
    </comment>
    <comment ref="K1381" authorId="0">
      <text>
        <r>
          <rPr>
            <b/>
            <sz val="9"/>
            <color indexed="81"/>
            <rFont val="Tahoma"/>
            <family val="2"/>
            <charset val="238"/>
          </rPr>
          <t>Zajíc Pavel:</t>
        </r>
        <r>
          <rPr>
            <sz val="9"/>
            <color indexed="81"/>
            <rFont val="Tahoma"/>
            <family val="2"/>
            <charset val="238"/>
          </rPr>
          <t xml:space="preserve">
V taxonomii 2.4.0 </t>
        </r>
      </text>
    </comment>
    <comment ref="K1382" authorId="0">
      <text>
        <r>
          <rPr>
            <b/>
            <sz val="9"/>
            <color indexed="81"/>
            <rFont val="Tahoma"/>
            <family val="2"/>
            <charset val="238"/>
          </rPr>
          <t>Zajíc Pavel:</t>
        </r>
        <r>
          <rPr>
            <sz val="9"/>
            <color indexed="81"/>
            <rFont val="Tahoma"/>
            <family val="2"/>
            <charset val="238"/>
          </rPr>
          <t xml:space="preserve">
V taxonomii 2.4.0 </t>
        </r>
      </text>
    </comment>
    <comment ref="K1383" authorId="0">
      <text>
        <r>
          <rPr>
            <b/>
            <sz val="9"/>
            <color indexed="81"/>
            <rFont val="Tahoma"/>
            <family val="2"/>
            <charset val="238"/>
          </rPr>
          <t>Zajíc Pavel:</t>
        </r>
        <r>
          <rPr>
            <sz val="9"/>
            <color indexed="81"/>
            <rFont val="Tahoma"/>
            <family val="2"/>
            <charset val="238"/>
          </rPr>
          <t xml:space="preserve">
V taxonomii 2.4.0 </t>
        </r>
      </text>
    </comment>
    <comment ref="K1384" authorId="0">
      <text>
        <r>
          <rPr>
            <b/>
            <sz val="9"/>
            <color indexed="81"/>
            <rFont val="Tahoma"/>
            <family val="2"/>
            <charset val="238"/>
          </rPr>
          <t>Zajíc Pavel:</t>
        </r>
        <r>
          <rPr>
            <sz val="9"/>
            <color indexed="81"/>
            <rFont val="Tahoma"/>
            <family val="2"/>
            <charset val="238"/>
          </rPr>
          <t xml:space="preserve">
V taxonomii 2.4.0 </t>
        </r>
      </text>
    </comment>
    <comment ref="K1385" authorId="0">
      <text>
        <r>
          <rPr>
            <b/>
            <sz val="9"/>
            <color indexed="81"/>
            <rFont val="Tahoma"/>
            <family val="2"/>
            <charset val="238"/>
          </rPr>
          <t>Zajíc Pavel:</t>
        </r>
        <r>
          <rPr>
            <sz val="9"/>
            <color indexed="81"/>
            <rFont val="Tahoma"/>
            <family val="2"/>
            <charset val="238"/>
          </rPr>
          <t xml:space="preserve">
V taxonomii 2.4.0 </t>
        </r>
      </text>
    </comment>
    <comment ref="K1386" authorId="0">
      <text>
        <r>
          <rPr>
            <b/>
            <sz val="9"/>
            <color indexed="81"/>
            <rFont val="Tahoma"/>
            <family val="2"/>
            <charset val="238"/>
          </rPr>
          <t>Zajíc Pavel:</t>
        </r>
        <r>
          <rPr>
            <sz val="9"/>
            <color indexed="81"/>
            <rFont val="Tahoma"/>
            <family val="2"/>
            <charset val="238"/>
          </rPr>
          <t xml:space="preserve">
V taxonomii 2.4.0 </t>
        </r>
      </text>
    </comment>
    <comment ref="K1387" authorId="0">
      <text>
        <r>
          <rPr>
            <b/>
            <sz val="9"/>
            <color indexed="81"/>
            <rFont val="Tahoma"/>
            <family val="2"/>
            <charset val="238"/>
          </rPr>
          <t>Zajíc Pavel:</t>
        </r>
        <r>
          <rPr>
            <sz val="9"/>
            <color indexed="81"/>
            <rFont val="Tahoma"/>
            <family val="2"/>
            <charset val="238"/>
          </rPr>
          <t xml:space="preserve">
V taxonomii 2.4.0 </t>
        </r>
      </text>
    </comment>
    <comment ref="K1388" authorId="0">
      <text>
        <r>
          <rPr>
            <b/>
            <sz val="9"/>
            <color indexed="81"/>
            <rFont val="Tahoma"/>
            <family val="2"/>
            <charset val="238"/>
          </rPr>
          <t>Zajíc Pavel:</t>
        </r>
        <r>
          <rPr>
            <sz val="9"/>
            <color indexed="81"/>
            <rFont val="Tahoma"/>
            <family val="2"/>
            <charset val="238"/>
          </rPr>
          <t xml:space="preserve">
V taxonomii 2.4.0 </t>
        </r>
      </text>
    </comment>
    <comment ref="K1389" authorId="0">
      <text>
        <r>
          <rPr>
            <b/>
            <sz val="9"/>
            <color indexed="81"/>
            <rFont val="Tahoma"/>
            <family val="2"/>
            <charset val="238"/>
          </rPr>
          <t>Zajíc Pavel:</t>
        </r>
        <r>
          <rPr>
            <sz val="9"/>
            <color indexed="81"/>
            <rFont val="Tahoma"/>
            <family val="2"/>
            <charset val="238"/>
          </rPr>
          <t xml:space="preserve">
V taxonomii 2.4.0 </t>
        </r>
      </text>
    </comment>
    <comment ref="K1390" authorId="0">
      <text>
        <r>
          <rPr>
            <b/>
            <sz val="9"/>
            <color indexed="81"/>
            <rFont val="Tahoma"/>
            <family val="2"/>
            <charset val="238"/>
          </rPr>
          <t>Zajíc Pavel:</t>
        </r>
        <r>
          <rPr>
            <sz val="9"/>
            <color indexed="81"/>
            <rFont val="Tahoma"/>
            <family val="2"/>
            <charset val="238"/>
          </rPr>
          <t xml:space="preserve">
V taxonomii 2.4.0 </t>
        </r>
      </text>
    </comment>
    <comment ref="K1391" authorId="0">
      <text>
        <r>
          <rPr>
            <b/>
            <sz val="9"/>
            <color indexed="81"/>
            <rFont val="Tahoma"/>
            <family val="2"/>
            <charset val="238"/>
          </rPr>
          <t>Zajíc Pavel:</t>
        </r>
        <r>
          <rPr>
            <sz val="9"/>
            <color indexed="81"/>
            <rFont val="Tahoma"/>
            <family val="2"/>
            <charset val="238"/>
          </rPr>
          <t xml:space="preserve">
V taxonomii 2.4.0 </t>
        </r>
      </text>
    </comment>
    <comment ref="K1392" authorId="0">
      <text>
        <r>
          <rPr>
            <b/>
            <sz val="9"/>
            <color indexed="81"/>
            <rFont val="Tahoma"/>
            <family val="2"/>
            <charset val="238"/>
          </rPr>
          <t>Zajíc Pavel:</t>
        </r>
        <r>
          <rPr>
            <sz val="9"/>
            <color indexed="81"/>
            <rFont val="Tahoma"/>
            <family val="2"/>
            <charset val="238"/>
          </rPr>
          <t xml:space="preserve">
V taxonomii 2.4.0 </t>
        </r>
      </text>
    </comment>
    <comment ref="K1393" authorId="0">
      <text>
        <r>
          <rPr>
            <b/>
            <sz val="9"/>
            <color indexed="81"/>
            <rFont val="Tahoma"/>
            <family val="2"/>
            <charset val="238"/>
          </rPr>
          <t>Zajíc Pavel:</t>
        </r>
        <r>
          <rPr>
            <sz val="9"/>
            <color indexed="81"/>
            <rFont val="Tahoma"/>
            <family val="2"/>
            <charset val="238"/>
          </rPr>
          <t xml:space="preserve">
V taxonomii 2.4.0 </t>
        </r>
      </text>
    </comment>
    <comment ref="K1394" authorId="0">
      <text>
        <r>
          <rPr>
            <b/>
            <sz val="9"/>
            <color indexed="81"/>
            <rFont val="Tahoma"/>
            <family val="2"/>
            <charset val="238"/>
          </rPr>
          <t>Zajíc Pavel:</t>
        </r>
        <r>
          <rPr>
            <sz val="9"/>
            <color indexed="81"/>
            <rFont val="Tahoma"/>
            <family val="2"/>
            <charset val="238"/>
          </rPr>
          <t xml:space="preserve">
V taxonomii 2.4.0 </t>
        </r>
      </text>
    </comment>
    <comment ref="K1395" authorId="0">
      <text>
        <r>
          <rPr>
            <b/>
            <sz val="9"/>
            <color indexed="81"/>
            <rFont val="Tahoma"/>
            <family val="2"/>
            <charset val="238"/>
          </rPr>
          <t>Zajíc Pavel:</t>
        </r>
        <r>
          <rPr>
            <sz val="9"/>
            <color indexed="81"/>
            <rFont val="Tahoma"/>
            <family val="2"/>
            <charset val="238"/>
          </rPr>
          <t xml:space="preserve">
V taxonomii 2.4.0 </t>
        </r>
      </text>
    </comment>
    <comment ref="K1396" authorId="0">
      <text>
        <r>
          <rPr>
            <b/>
            <sz val="9"/>
            <color indexed="81"/>
            <rFont val="Tahoma"/>
            <family val="2"/>
            <charset val="238"/>
          </rPr>
          <t>Zajíc Pavel:</t>
        </r>
        <r>
          <rPr>
            <sz val="9"/>
            <color indexed="81"/>
            <rFont val="Tahoma"/>
            <family val="2"/>
            <charset val="238"/>
          </rPr>
          <t xml:space="preserve">
V taxonomii 2.4.0 </t>
        </r>
      </text>
    </comment>
    <comment ref="K1397" authorId="0">
      <text>
        <r>
          <rPr>
            <b/>
            <sz val="9"/>
            <color indexed="81"/>
            <rFont val="Tahoma"/>
            <family val="2"/>
            <charset val="238"/>
          </rPr>
          <t>Zajíc Pavel:</t>
        </r>
        <r>
          <rPr>
            <sz val="9"/>
            <color indexed="81"/>
            <rFont val="Tahoma"/>
            <family val="2"/>
            <charset val="238"/>
          </rPr>
          <t xml:space="preserve">
V taxonomii 2.4.0 </t>
        </r>
      </text>
    </comment>
    <comment ref="K1398" authorId="0">
      <text>
        <r>
          <rPr>
            <b/>
            <sz val="9"/>
            <color indexed="81"/>
            <rFont val="Tahoma"/>
            <family val="2"/>
            <charset val="238"/>
          </rPr>
          <t>Zajíc Pavel:</t>
        </r>
        <r>
          <rPr>
            <sz val="9"/>
            <color indexed="81"/>
            <rFont val="Tahoma"/>
            <family val="2"/>
            <charset val="238"/>
          </rPr>
          <t xml:space="preserve">
V taxonomii 2.4.0 </t>
        </r>
      </text>
    </comment>
    <comment ref="K1399" authorId="0">
      <text>
        <r>
          <rPr>
            <b/>
            <sz val="9"/>
            <color indexed="81"/>
            <rFont val="Tahoma"/>
            <family val="2"/>
            <charset val="238"/>
          </rPr>
          <t>Zajíc Pavel:</t>
        </r>
        <r>
          <rPr>
            <sz val="9"/>
            <color indexed="81"/>
            <rFont val="Tahoma"/>
            <family val="2"/>
            <charset val="238"/>
          </rPr>
          <t xml:space="preserve">
V taxonomii 2.4.0 </t>
        </r>
      </text>
    </comment>
    <comment ref="K1400" authorId="0">
      <text>
        <r>
          <rPr>
            <b/>
            <sz val="9"/>
            <color indexed="81"/>
            <rFont val="Tahoma"/>
            <family val="2"/>
            <charset val="238"/>
          </rPr>
          <t>Zajíc Pavel:</t>
        </r>
        <r>
          <rPr>
            <sz val="9"/>
            <color indexed="81"/>
            <rFont val="Tahoma"/>
            <family val="2"/>
            <charset val="238"/>
          </rPr>
          <t xml:space="preserve">
V taxonomii 2.4.0 </t>
        </r>
      </text>
    </comment>
    <comment ref="K1401" authorId="0">
      <text>
        <r>
          <rPr>
            <b/>
            <sz val="9"/>
            <color indexed="81"/>
            <rFont val="Tahoma"/>
            <family val="2"/>
            <charset val="238"/>
          </rPr>
          <t>Zajíc Pavel:</t>
        </r>
        <r>
          <rPr>
            <sz val="9"/>
            <color indexed="81"/>
            <rFont val="Tahoma"/>
            <family val="2"/>
            <charset val="238"/>
          </rPr>
          <t xml:space="preserve">
V taxonomii 2.4.0 </t>
        </r>
      </text>
    </comment>
    <comment ref="K1402" authorId="0">
      <text>
        <r>
          <rPr>
            <b/>
            <sz val="9"/>
            <color indexed="81"/>
            <rFont val="Tahoma"/>
            <family val="2"/>
            <charset val="238"/>
          </rPr>
          <t>Zajíc Pavel:</t>
        </r>
        <r>
          <rPr>
            <sz val="9"/>
            <color indexed="81"/>
            <rFont val="Tahoma"/>
            <family val="2"/>
            <charset val="238"/>
          </rPr>
          <t xml:space="preserve">
V taxonomii 2.4.0 </t>
        </r>
      </text>
    </comment>
    <comment ref="K1403" authorId="0">
      <text>
        <r>
          <rPr>
            <b/>
            <sz val="9"/>
            <color indexed="81"/>
            <rFont val="Tahoma"/>
            <family val="2"/>
            <charset val="238"/>
          </rPr>
          <t>Zajíc Pavel:</t>
        </r>
        <r>
          <rPr>
            <sz val="9"/>
            <color indexed="81"/>
            <rFont val="Tahoma"/>
            <family val="2"/>
            <charset val="238"/>
          </rPr>
          <t xml:space="preserve">
V taxonomii 2.4.0 </t>
        </r>
      </text>
    </comment>
    <comment ref="K1404" authorId="0">
      <text>
        <r>
          <rPr>
            <b/>
            <sz val="9"/>
            <color indexed="81"/>
            <rFont val="Tahoma"/>
            <family val="2"/>
            <charset val="238"/>
          </rPr>
          <t>Zajíc Pavel:</t>
        </r>
        <r>
          <rPr>
            <sz val="9"/>
            <color indexed="81"/>
            <rFont val="Tahoma"/>
            <family val="2"/>
            <charset val="238"/>
          </rPr>
          <t xml:space="preserve">
V taxonomii 2.4.0 </t>
        </r>
      </text>
    </comment>
    <comment ref="K1405" authorId="0">
      <text>
        <r>
          <rPr>
            <b/>
            <sz val="9"/>
            <color indexed="81"/>
            <rFont val="Tahoma"/>
            <family val="2"/>
            <charset val="238"/>
          </rPr>
          <t>Zajíc Pavel:</t>
        </r>
        <r>
          <rPr>
            <sz val="9"/>
            <color indexed="81"/>
            <rFont val="Tahoma"/>
            <family val="2"/>
            <charset val="238"/>
          </rPr>
          <t xml:space="preserve">
V taxonomii 2.4.0 </t>
        </r>
      </text>
    </comment>
    <comment ref="K1406" authorId="0">
      <text>
        <r>
          <rPr>
            <b/>
            <sz val="9"/>
            <color indexed="81"/>
            <rFont val="Tahoma"/>
            <family val="2"/>
            <charset val="238"/>
          </rPr>
          <t>Zajíc Pavel:</t>
        </r>
        <r>
          <rPr>
            <sz val="9"/>
            <color indexed="81"/>
            <rFont val="Tahoma"/>
            <family val="2"/>
            <charset val="238"/>
          </rPr>
          <t xml:space="preserve">
V taxonomii 2.4.0 </t>
        </r>
      </text>
    </comment>
    <comment ref="K1407" authorId="0">
      <text>
        <r>
          <rPr>
            <b/>
            <sz val="9"/>
            <color indexed="81"/>
            <rFont val="Tahoma"/>
            <family val="2"/>
            <charset val="238"/>
          </rPr>
          <t>Zajíc Pavel:</t>
        </r>
        <r>
          <rPr>
            <sz val="9"/>
            <color indexed="81"/>
            <rFont val="Tahoma"/>
            <family val="2"/>
            <charset val="238"/>
          </rPr>
          <t xml:space="preserve">
V taxonomii 2.4.0 </t>
        </r>
      </text>
    </comment>
    <comment ref="K1408" authorId="0">
      <text>
        <r>
          <rPr>
            <b/>
            <sz val="9"/>
            <color indexed="81"/>
            <rFont val="Tahoma"/>
            <family val="2"/>
            <charset val="238"/>
          </rPr>
          <t>Zajíc Pavel:</t>
        </r>
        <r>
          <rPr>
            <sz val="9"/>
            <color indexed="81"/>
            <rFont val="Tahoma"/>
            <family val="2"/>
            <charset val="238"/>
          </rPr>
          <t xml:space="preserve">
V taxonomii 2.4.0 </t>
        </r>
      </text>
    </comment>
    <comment ref="K1409" authorId="0">
      <text>
        <r>
          <rPr>
            <b/>
            <sz val="9"/>
            <color indexed="81"/>
            <rFont val="Tahoma"/>
            <family val="2"/>
            <charset val="238"/>
          </rPr>
          <t>Zajíc Pavel:</t>
        </r>
        <r>
          <rPr>
            <sz val="9"/>
            <color indexed="81"/>
            <rFont val="Tahoma"/>
            <family val="2"/>
            <charset val="238"/>
          </rPr>
          <t xml:space="preserve">
V taxonomii 2.4.0 </t>
        </r>
      </text>
    </comment>
    <comment ref="K1410" authorId="0">
      <text>
        <r>
          <rPr>
            <b/>
            <sz val="9"/>
            <color indexed="81"/>
            <rFont val="Tahoma"/>
            <family val="2"/>
            <charset val="238"/>
          </rPr>
          <t>Zajíc Pavel:</t>
        </r>
        <r>
          <rPr>
            <sz val="9"/>
            <color indexed="81"/>
            <rFont val="Tahoma"/>
            <family val="2"/>
            <charset val="238"/>
          </rPr>
          <t xml:space="preserve">
V taxonomii 2.4.0 </t>
        </r>
      </text>
    </comment>
    <comment ref="K1411" authorId="0">
      <text>
        <r>
          <rPr>
            <b/>
            <sz val="9"/>
            <color indexed="81"/>
            <rFont val="Tahoma"/>
            <family val="2"/>
            <charset val="238"/>
          </rPr>
          <t>Zajíc Pavel:</t>
        </r>
        <r>
          <rPr>
            <sz val="9"/>
            <color indexed="81"/>
            <rFont val="Tahoma"/>
            <family val="2"/>
            <charset val="238"/>
          </rPr>
          <t xml:space="preserve">
V taxonomii 2.4.0 </t>
        </r>
      </text>
    </comment>
    <comment ref="K1412" authorId="0">
      <text>
        <r>
          <rPr>
            <b/>
            <sz val="9"/>
            <color indexed="81"/>
            <rFont val="Tahoma"/>
            <family val="2"/>
            <charset val="238"/>
          </rPr>
          <t>Zajíc Pavel:</t>
        </r>
        <r>
          <rPr>
            <sz val="9"/>
            <color indexed="81"/>
            <rFont val="Tahoma"/>
            <family val="2"/>
            <charset val="238"/>
          </rPr>
          <t xml:space="preserve">
V taxonomii 2.4.0 </t>
        </r>
      </text>
    </comment>
    <comment ref="K1413" authorId="0">
      <text>
        <r>
          <rPr>
            <b/>
            <sz val="9"/>
            <color indexed="81"/>
            <rFont val="Tahoma"/>
            <family val="2"/>
            <charset val="238"/>
          </rPr>
          <t>Zajíc Pavel:</t>
        </r>
        <r>
          <rPr>
            <sz val="9"/>
            <color indexed="81"/>
            <rFont val="Tahoma"/>
            <family val="2"/>
            <charset val="238"/>
          </rPr>
          <t xml:space="preserve">
V taxonomii 2.4.0 </t>
        </r>
      </text>
    </comment>
    <comment ref="K1414" authorId="0">
      <text>
        <r>
          <rPr>
            <b/>
            <sz val="9"/>
            <color indexed="81"/>
            <rFont val="Tahoma"/>
            <family val="2"/>
            <charset val="238"/>
          </rPr>
          <t>Zajíc Pavel:</t>
        </r>
        <r>
          <rPr>
            <sz val="9"/>
            <color indexed="81"/>
            <rFont val="Tahoma"/>
            <family val="2"/>
            <charset val="238"/>
          </rPr>
          <t xml:space="preserve">
V taxonomii 2.4.0 </t>
        </r>
      </text>
    </comment>
    <comment ref="K1433" authorId="0">
      <text>
        <r>
          <rPr>
            <b/>
            <sz val="9"/>
            <color indexed="81"/>
            <rFont val="Tahoma"/>
            <family val="2"/>
            <charset val="238"/>
          </rPr>
          <t>Zajíc Pavel:</t>
        </r>
        <r>
          <rPr>
            <sz val="9"/>
            <color indexed="81"/>
            <rFont val="Tahoma"/>
            <family val="2"/>
            <charset val="238"/>
          </rPr>
          <t xml:space="preserve">
V taxonomii 2.4.0 </t>
        </r>
      </text>
    </comment>
    <comment ref="K1434" authorId="0">
      <text>
        <r>
          <rPr>
            <b/>
            <sz val="9"/>
            <color indexed="81"/>
            <rFont val="Tahoma"/>
            <family val="2"/>
            <charset val="238"/>
          </rPr>
          <t>Zajíc Pavel:</t>
        </r>
        <r>
          <rPr>
            <sz val="9"/>
            <color indexed="81"/>
            <rFont val="Tahoma"/>
            <family val="2"/>
            <charset val="238"/>
          </rPr>
          <t xml:space="preserve">
V taxonomii 2.4.0 </t>
        </r>
      </text>
    </comment>
    <comment ref="K1435" authorId="0">
      <text>
        <r>
          <rPr>
            <b/>
            <sz val="9"/>
            <color indexed="81"/>
            <rFont val="Tahoma"/>
            <family val="2"/>
            <charset val="238"/>
          </rPr>
          <t>Zajíc Pavel:</t>
        </r>
        <r>
          <rPr>
            <sz val="9"/>
            <color indexed="81"/>
            <rFont val="Tahoma"/>
            <family val="2"/>
            <charset val="238"/>
          </rPr>
          <t xml:space="preserve">
V taxonomii 2.4.0 </t>
        </r>
      </text>
    </comment>
    <comment ref="K1436" authorId="0">
      <text>
        <r>
          <rPr>
            <b/>
            <sz val="9"/>
            <color indexed="81"/>
            <rFont val="Tahoma"/>
            <family val="2"/>
            <charset val="238"/>
          </rPr>
          <t>Zajíc Pavel:</t>
        </r>
        <r>
          <rPr>
            <sz val="9"/>
            <color indexed="81"/>
            <rFont val="Tahoma"/>
            <family val="2"/>
            <charset val="238"/>
          </rPr>
          <t xml:space="preserve">
V taxonomii 2.4.0 </t>
        </r>
      </text>
    </comment>
    <comment ref="K1437" authorId="0">
      <text>
        <r>
          <rPr>
            <b/>
            <sz val="9"/>
            <color indexed="81"/>
            <rFont val="Tahoma"/>
            <family val="2"/>
            <charset val="238"/>
          </rPr>
          <t>Zajíc Pavel:</t>
        </r>
        <r>
          <rPr>
            <sz val="9"/>
            <color indexed="81"/>
            <rFont val="Tahoma"/>
            <family val="2"/>
            <charset val="238"/>
          </rPr>
          <t xml:space="preserve">
V taxonomii 2.4.0 </t>
        </r>
      </text>
    </comment>
    <comment ref="K1438" authorId="0">
      <text>
        <r>
          <rPr>
            <b/>
            <sz val="9"/>
            <color indexed="81"/>
            <rFont val="Tahoma"/>
            <family val="2"/>
            <charset val="238"/>
          </rPr>
          <t>Zajíc Pavel:</t>
        </r>
        <r>
          <rPr>
            <sz val="9"/>
            <color indexed="81"/>
            <rFont val="Tahoma"/>
            <family val="2"/>
            <charset val="238"/>
          </rPr>
          <t xml:space="preserve">
V taxonomii 2.4.0 </t>
        </r>
      </text>
    </comment>
    <comment ref="K1439" authorId="0">
      <text>
        <r>
          <rPr>
            <b/>
            <sz val="9"/>
            <color indexed="81"/>
            <rFont val="Tahoma"/>
            <family val="2"/>
            <charset val="238"/>
          </rPr>
          <t>Zajíc Pavel:</t>
        </r>
        <r>
          <rPr>
            <sz val="9"/>
            <color indexed="81"/>
            <rFont val="Tahoma"/>
            <family val="2"/>
            <charset val="238"/>
          </rPr>
          <t xml:space="preserve">
V taxonomii 2.4.0 </t>
        </r>
      </text>
    </comment>
    <comment ref="K1440" authorId="0">
      <text>
        <r>
          <rPr>
            <b/>
            <sz val="9"/>
            <color indexed="81"/>
            <rFont val="Tahoma"/>
            <family val="2"/>
            <charset val="238"/>
          </rPr>
          <t>Zajíc Pavel:</t>
        </r>
        <r>
          <rPr>
            <sz val="9"/>
            <color indexed="81"/>
            <rFont val="Tahoma"/>
            <family val="2"/>
            <charset val="238"/>
          </rPr>
          <t xml:space="preserve">
V taxonomii 2.4.0 </t>
        </r>
      </text>
    </comment>
    <comment ref="K1441" authorId="0">
      <text>
        <r>
          <rPr>
            <b/>
            <sz val="9"/>
            <color indexed="81"/>
            <rFont val="Tahoma"/>
            <family val="2"/>
            <charset val="238"/>
          </rPr>
          <t>Zajíc Pavel:</t>
        </r>
        <r>
          <rPr>
            <sz val="9"/>
            <color indexed="81"/>
            <rFont val="Tahoma"/>
            <family val="2"/>
            <charset val="238"/>
          </rPr>
          <t xml:space="preserve">
V taxonomii 2.4.0 </t>
        </r>
      </text>
    </comment>
    <comment ref="K1442" authorId="0">
      <text>
        <r>
          <rPr>
            <b/>
            <sz val="9"/>
            <color indexed="81"/>
            <rFont val="Tahoma"/>
            <family val="2"/>
            <charset val="238"/>
          </rPr>
          <t>Zajíc Pavel:</t>
        </r>
        <r>
          <rPr>
            <sz val="9"/>
            <color indexed="81"/>
            <rFont val="Tahoma"/>
            <family val="2"/>
            <charset val="238"/>
          </rPr>
          <t xml:space="preserve">
V taxonomii 2.4.0 </t>
        </r>
      </text>
    </comment>
    <comment ref="K1443" authorId="0">
      <text>
        <r>
          <rPr>
            <b/>
            <sz val="9"/>
            <color indexed="81"/>
            <rFont val="Tahoma"/>
            <family val="2"/>
            <charset val="238"/>
          </rPr>
          <t>Zajíc Pavel:</t>
        </r>
        <r>
          <rPr>
            <sz val="9"/>
            <color indexed="81"/>
            <rFont val="Tahoma"/>
            <family val="2"/>
            <charset val="238"/>
          </rPr>
          <t xml:space="preserve">
V taxonomii 2.4.0 </t>
        </r>
      </text>
    </comment>
    <comment ref="K1444" authorId="0">
      <text>
        <r>
          <rPr>
            <b/>
            <sz val="9"/>
            <color indexed="81"/>
            <rFont val="Tahoma"/>
            <family val="2"/>
            <charset val="238"/>
          </rPr>
          <t>Zajíc Pavel:</t>
        </r>
        <r>
          <rPr>
            <sz val="9"/>
            <color indexed="81"/>
            <rFont val="Tahoma"/>
            <family val="2"/>
            <charset val="238"/>
          </rPr>
          <t xml:space="preserve">
V taxonomii 2.4.0 </t>
        </r>
      </text>
    </comment>
    <comment ref="K1445" authorId="0">
      <text>
        <r>
          <rPr>
            <b/>
            <sz val="9"/>
            <color indexed="81"/>
            <rFont val="Tahoma"/>
            <family val="2"/>
            <charset val="238"/>
          </rPr>
          <t>Zajíc Pavel:</t>
        </r>
        <r>
          <rPr>
            <sz val="9"/>
            <color indexed="81"/>
            <rFont val="Tahoma"/>
            <family val="2"/>
            <charset val="238"/>
          </rPr>
          <t xml:space="preserve">
V taxonomii 2.4.0 </t>
        </r>
      </text>
    </comment>
    <comment ref="K1446" authorId="0">
      <text>
        <r>
          <rPr>
            <b/>
            <sz val="9"/>
            <color indexed="81"/>
            <rFont val="Tahoma"/>
            <family val="2"/>
            <charset val="238"/>
          </rPr>
          <t>Zajíc Pavel:</t>
        </r>
        <r>
          <rPr>
            <sz val="9"/>
            <color indexed="81"/>
            <rFont val="Tahoma"/>
            <family val="2"/>
            <charset val="238"/>
          </rPr>
          <t xml:space="preserve">
V taxonomii 2.4.0 </t>
        </r>
      </text>
    </comment>
    <comment ref="K1447" authorId="0">
      <text>
        <r>
          <rPr>
            <b/>
            <sz val="9"/>
            <color indexed="81"/>
            <rFont val="Tahoma"/>
            <family val="2"/>
            <charset val="238"/>
          </rPr>
          <t>Zajíc Pavel:</t>
        </r>
        <r>
          <rPr>
            <sz val="9"/>
            <color indexed="81"/>
            <rFont val="Tahoma"/>
            <family val="2"/>
            <charset val="238"/>
          </rPr>
          <t xml:space="preserve">
V taxonomii 2.4.0 </t>
        </r>
      </text>
    </comment>
    <comment ref="K1448" authorId="0">
      <text>
        <r>
          <rPr>
            <b/>
            <sz val="9"/>
            <color indexed="81"/>
            <rFont val="Tahoma"/>
            <family val="2"/>
            <charset val="238"/>
          </rPr>
          <t>Zajíc Pavel:</t>
        </r>
        <r>
          <rPr>
            <sz val="9"/>
            <color indexed="81"/>
            <rFont val="Tahoma"/>
            <family val="2"/>
            <charset val="238"/>
          </rPr>
          <t xml:space="preserve">
V taxonomii 2.4.0 </t>
        </r>
      </text>
    </comment>
    <comment ref="K1449" authorId="0">
      <text>
        <r>
          <rPr>
            <b/>
            <sz val="9"/>
            <color indexed="81"/>
            <rFont val="Tahoma"/>
            <family val="2"/>
            <charset val="238"/>
          </rPr>
          <t>Zajíc Pavel:</t>
        </r>
        <r>
          <rPr>
            <sz val="9"/>
            <color indexed="81"/>
            <rFont val="Tahoma"/>
            <family val="2"/>
            <charset val="238"/>
          </rPr>
          <t xml:space="preserve">
V taxonomii 2.4.0 </t>
        </r>
      </text>
    </comment>
    <comment ref="K1450" authorId="0">
      <text>
        <r>
          <rPr>
            <b/>
            <sz val="9"/>
            <color indexed="81"/>
            <rFont val="Tahoma"/>
            <family val="2"/>
            <charset val="238"/>
          </rPr>
          <t>Zajíc Pavel:</t>
        </r>
        <r>
          <rPr>
            <sz val="9"/>
            <color indexed="81"/>
            <rFont val="Tahoma"/>
            <family val="2"/>
            <charset val="238"/>
          </rPr>
          <t xml:space="preserve">
V taxonomii 2.4.0 </t>
        </r>
      </text>
    </comment>
    <comment ref="K1451" authorId="0">
      <text>
        <r>
          <rPr>
            <b/>
            <sz val="9"/>
            <color indexed="81"/>
            <rFont val="Tahoma"/>
            <family val="2"/>
            <charset val="238"/>
          </rPr>
          <t>Zajíc Pavel:</t>
        </r>
        <r>
          <rPr>
            <sz val="9"/>
            <color indexed="81"/>
            <rFont val="Tahoma"/>
            <family val="2"/>
            <charset val="238"/>
          </rPr>
          <t xml:space="preserve">
V taxonomii 2.4.0 </t>
        </r>
      </text>
    </comment>
    <comment ref="K1452" authorId="0">
      <text>
        <r>
          <rPr>
            <b/>
            <sz val="9"/>
            <color indexed="81"/>
            <rFont val="Tahoma"/>
            <family val="2"/>
            <charset val="238"/>
          </rPr>
          <t>Zajíc Pavel:</t>
        </r>
        <r>
          <rPr>
            <sz val="9"/>
            <color indexed="81"/>
            <rFont val="Tahoma"/>
            <family val="2"/>
            <charset val="238"/>
          </rPr>
          <t xml:space="preserve">
V taxonomii 2.4.0 </t>
        </r>
      </text>
    </comment>
    <comment ref="K1453" authorId="0">
      <text>
        <r>
          <rPr>
            <b/>
            <sz val="9"/>
            <color indexed="81"/>
            <rFont val="Tahoma"/>
            <family val="2"/>
            <charset val="238"/>
          </rPr>
          <t>Zajíc Pavel:</t>
        </r>
        <r>
          <rPr>
            <sz val="9"/>
            <color indexed="81"/>
            <rFont val="Tahoma"/>
            <family val="2"/>
            <charset val="238"/>
          </rPr>
          <t xml:space="preserve">
V taxonomii 2.4.0 </t>
        </r>
      </text>
    </comment>
    <comment ref="K1454" authorId="0">
      <text>
        <r>
          <rPr>
            <b/>
            <sz val="9"/>
            <color indexed="81"/>
            <rFont val="Tahoma"/>
            <family val="2"/>
            <charset val="238"/>
          </rPr>
          <t>Zajíc Pavel:</t>
        </r>
        <r>
          <rPr>
            <sz val="9"/>
            <color indexed="81"/>
            <rFont val="Tahoma"/>
            <family val="2"/>
            <charset val="238"/>
          </rPr>
          <t xml:space="preserve">
V taxonomii 2.4.0 </t>
        </r>
      </text>
    </comment>
    <comment ref="K1455" authorId="0">
      <text>
        <r>
          <rPr>
            <b/>
            <sz val="9"/>
            <color indexed="81"/>
            <rFont val="Tahoma"/>
            <family val="2"/>
            <charset val="238"/>
          </rPr>
          <t>Zajíc Pavel:</t>
        </r>
        <r>
          <rPr>
            <sz val="9"/>
            <color indexed="81"/>
            <rFont val="Tahoma"/>
            <family val="2"/>
            <charset val="238"/>
          </rPr>
          <t xml:space="preserve">
V taxonomii 2.4.0 </t>
        </r>
      </text>
    </comment>
    <comment ref="K1456" authorId="0">
      <text>
        <r>
          <rPr>
            <b/>
            <sz val="9"/>
            <color indexed="81"/>
            <rFont val="Tahoma"/>
            <family val="2"/>
            <charset val="238"/>
          </rPr>
          <t>Zajíc Pavel:</t>
        </r>
        <r>
          <rPr>
            <sz val="9"/>
            <color indexed="81"/>
            <rFont val="Tahoma"/>
            <family val="2"/>
            <charset val="238"/>
          </rPr>
          <t xml:space="preserve">
V taxonomii 2.4.0 </t>
        </r>
      </text>
    </comment>
    <comment ref="K1457" authorId="0">
      <text>
        <r>
          <rPr>
            <b/>
            <sz val="9"/>
            <color indexed="81"/>
            <rFont val="Tahoma"/>
            <family val="2"/>
            <charset val="238"/>
          </rPr>
          <t>Zajíc Pavel:</t>
        </r>
        <r>
          <rPr>
            <sz val="9"/>
            <color indexed="81"/>
            <rFont val="Tahoma"/>
            <family val="2"/>
            <charset val="238"/>
          </rPr>
          <t xml:space="preserve">
V taxonomii 2.4.0 </t>
        </r>
      </text>
    </comment>
    <comment ref="K1458" authorId="0">
      <text>
        <r>
          <rPr>
            <b/>
            <sz val="9"/>
            <color indexed="81"/>
            <rFont val="Tahoma"/>
            <family val="2"/>
            <charset val="238"/>
          </rPr>
          <t>Zajíc Pavel:</t>
        </r>
        <r>
          <rPr>
            <sz val="9"/>
            <color indexed="81"/>
            <rFont val="Tahoma"/>
            <family val="2"/>
            <charset val="238"/>
          </rPr>
          <t xml:space="preserve">
V taxonomii 2.4.0 </t>
        </r>
      </text>
    </comment>
    <comment ref="K1459" authorId="0">
      <text>
        <r>
          <rPr>
            <b/>
            <sz val="9"/>
            <color indexed="81"/>
            <rFont val="Tahoma"/>
            <family val="2"/>
            <charset val="238"/>
          </rPr>
          <t>Zajíc Pavel:</t>
        </r>
        <r>
          <rPr>
            <sz val="9"/>
            <color indexed="81"/>
            <rFont val="Tahoma"/>
            <family val="2"/>
            <charset val="238"/>
          </rPr>
          <t xml:space="preserve">
V taxonomii 2.4.0 </t>
        </r>
      </text>
    </comment>
    <comment ref="K1460" authorId="0">
      <text>
        <r>
          <rPr>
            <b/>
            <sz val="9"/>
            <color indexed="81"/>
            <rFont val="Tahoma"/>
            <family val="2"/>
            <charset val="238"/>
          </rPr>
          <t>Zajíc Pavel:</t>
        </r>
        <r>
          <rPr>
            <sz val="9"/>
            <color indexed="81"/>
            <rFont val="Tahoma"/>
            <family val="2"/>
            <charset val="238"/>
          </rPr>
          <t xml:space="preserve">
V taxonomii 2.4.0 </t>
        </r>
      </text>
    </comment>
    <comment ref="K1461" authorId="0">
      <text>
        <r>
          <rPr>
            <b/>
            <sz val="9"/>
            <color indexed="81"/>
            <rFont val="Tahoma"/>
            <family val="2"/>
            <charset val="238"/>
          </rPr>
          <t>Zajíc Pavel:</t>
        </r>
        <r>
          <rPr>
            <sz val="9"/>
            <color indexed="81"/>
            <rFont val="Tahoma"/>
            <family val="2"/>
            <charset val="238"/>
          </rPr>
          <t xml:space="preserve">
V taxonomii 2.4.0 </t>
        </r>
      </text>
    </comment>
    <comment ref="K1462" authorId="0">
      <text>
        <r>
          <rPr>
            <b/>
            <sz val="9"/>
            <color indexed="81"/>
            <rFont val="Tahoma"/>
            <family val="2"/>
            <charset val="238"/>
          </rPr>
          <t>Zajíc Pavel:</t>
        </r>
        <r>
          <rPr>
            <sz val="9"/>
            <color indexed="81"/>
            <rFont val="Tahoma"/>
            <family val="2"/>
            <charset val="238"/>
          </rPr>
          <t xml:space="preserve">
V taxonomii 2.4.0 </t>
        </r>
      </text>
    </comment>
    <comment ref="K1463" authorId="0">
      <text>
        <r>
          <rPr>
            <b/>
            <sz val="9"/>
            <color indexed="81"/>
            <rFont val="Tahoma"/>
            <family val="2"/>
            <charset val="238"/>
          </rPr>
          <t>Zajíc Pavel:</t>
        </r>
        <r>
          <rPr>
            <sz val="9"/>
            <color indexed="81"/>
            <rFont val="Tahoma"/>
            <family val="2"/>
            <charset val="238"/>
          </rPr>
          <t xml:space="preserve">
V taxonomii 2.4.0 </t>
        </r>
      </text>
    </comment>
    <comment ref="K1464" authorId="0">
      <text>
        <r>
          <rPr>
            <b/>
            <sz val="9"/>
            <color indexed="81"/>
            <rFont val="Tahoma"/>
            <family val="2"/>
            <charset val="238"/>
          </rPr>
          <t>Zajíc Pavel:</t>
        </r>
        <r>
          <rPr>
            <sz val="9"/>
            <color indexed="81"/>
            <rFont val="Tahoma"/>
            <family val="2"/>
            <charset val="238"/>
          </rPr>
          <t xml:space="preserve">
V taxonomii 2.4.0 </t>
        </r>
      </text>
    </comment>
    <comment ref="K1465" authorId="0">
      <text>
        <r>
          <rPr>
            <b/>
            <sz val="9"/>
            <color indexed="81"/>
            <rFont val="Tahoma"/>
            <family val="2"/>
            <charset val="238"/>
          </rPr>
          <t>Zajíc Pavel:</t>
        </r>
        <r>
          <rPr>
            <sz val="9"/>
            <color indexed="81"/>
            <rFont val="Tahoma"/>
            <family val="2"/>
            <charset val="238"/>
          </rPr>
          <t xml:space="preserve">
V taxonomii 2.4.0 </t>
        </r>
      </text>
    </comment>
    <comment ref="K1466" authorId="0">
      <text>
        <r>
          <rPr>
            <b/>
            <sz val="9"/>
            <color indexed="81"/>
            <rFont val="Tahoma"/>
            <family val="2"/>
            <charset val="238"/>
          </rPr>
          <t>Zajíc Pavel:</t>
        </r>
        <r>
          <rPr>
            <sz val="9"/>
            <color indexed="81"/>
            <rFont val="Tahoma"/>
            <family val="2"/>
            <charset val="238"/>
          </rPr>
          <t xml:space="preserve">
V taxonomii 2.4.0 </t>
        </r>
      </text>
    </comment>
    <comment ref="K1467" authorId="0">
      <text>
        <r>
          <rPr>
            <b/>
            <sz val="9"/>
            <color indexed="81"/>
            <rFont val="Tahoma"/>
            <family val="2"/>
            <charset val="238"/>
          </rPr>
          <t>Zajíc Pavel:</t>
        </r>
        <r>
          <rPr>
            <sz val="9"/>
            <color indexed="81"/>
            <rFont val="Tahoma"/>
            <family val="2"/>
            <charset val="238"/>
          </rPr>
          <t xml:space="preserve">
V taxonomii 2.4.0 </t>
        </r>
      </text>
    </comment>
    <comment ref="K1468" authorId="0">
      <text>
        <r>
          <rPr>
            <b/>
            <sz val="9"/>
            <color indexed="81"/>
            <rFont val="Tahoma"/>
            <family val="2"/>
            <charset val="238"/>
          </rPr>
          <t>Zajíc Pavel:</t>
        </r>
        <r>
          <rPr>
            <sz val="9"/>
            <color indexed="81"/>
            <rFont val="Tahoma"/>
            <family val="2"/>
            <charset val="238"/>
          </rPr>
          <t xml:space="preserve">
V taxonomii 2.4.0 </t>
        </r>
      </text>
    </comment>
    <comment ref="K1469" authorId="0">
      <text>
        <r>
          <rPr>
            <b/>
            <sz val="9"/>
            <color indexed="81"/>
            <rFont val="Tahoma"/>
            <family val="2"/>
            <charset val="238"/>
          </rPr>
          <t>Zajíc Pavel:</t>
        </r>
        <r>
          <rPr>
            <sz val="9"/>
            <color indexed="81"/>
            <rFont val="Tahoma"/>
            <family val="2"/>
            <charset val="238"/>
          </rPr>
          <t xml:space="preserve">
V taxonomii 2.4.0 </t>
        </r>
      </text>
    </comment>
    <comment ref="K1470" authorId="0">
      <text>
        <r>
          <rPr>
            <b/>
            <sz val="9"/>
            <color indexed="81"/>
            <rFont val="Tahoma"/>
            <family val="2"/>
            <charset val="238"/>
          </rPr>
          <t>Zajíc Pavel:</t>
        </r>
        <r>
          <rPr>
            <sz val="9"/>
            <color indexed="81"/>
            <rFont val="Tahoma"/>
            <family val="2"/>
            <charset val="238"/>
          </rPr>
          <t xml:space="preserve">
V taxonomii 2.4.0 </t>
        </r>
      </text>
    </comment>
    <comment ref="K1471" authorId="0">
      <text>
        <r>
          <rPr>
            <b/>
            <sz val="9"/>
            <color indexed="81"/>
            <rFont val="Tahoma"/>
            <family val="2"/>
            <charset val="238"/>
          </rPr>
          <t>Zajíc Pavel:</t>
        </r>
        <r>
          <rPr>
            <sz val="9"/>
            <color indexed="81"/>
            <rFont val="Tahoma"/>
            <family val="2"/>
            <charset val="238"/>
          </rPr>
          <t xml:space="preserve">
V taxonomii 2.4.0 </t>
        </r>
      </text>
    </comment>
    <comment ref="K1472" authorId="0">
      <text>
        <r>
          <rPr>
            <b/>
            <sz val="9"/>
            <color indexed="81"/>
            <rFont val="Tahoma"/>
            <family val="2"/>
            <charset val="238"/>
          </rPr>
          <t>Zajíc Pavel:</t>
        </r>
        <r>
          <rPr>
            <sz val="9"/>
            <color indexed="81"/>
            <rFont val="Tahoma"/>
            <family val="2"/>
            <charset val="238"/>
          </rPr>
          <t xml:space="preserve">
V taxonomii 2.4.0 </t>
        </r>
      </text>
    </comment>
    <comment ref="K1473" authorId="0">
      <text>
        <r>
          <rPr>
            <b/>
            <sz val="9"/>
            <color indexed="81"/>
            <rFont val="Tahoma"/>
            <family val="2"/>
            <charset val="238"/>
          </rPr>
          <t>Zajíc Pavel:</t>
        </r>
        <r>
          <rPr>
            <sz val="9"/>
            <color indexed="81"/>
            <rFont val="Tahoma"/>
            <family val="2"/>
            <charset val="238"/>
          </rPr>
          <t xml:space="preserve">
V taxonomii 2.4.0 </t>
        </r>
      </text>
    </comment>
    <comment ref="K1474" authorId="0">
      <text>
        <r>
          <rPr>
            <b/>
            <sz val="9"/>
            <color indexed="81"/>
            <rFont val="Tahoma"/>
            <family val="2"/>
            <charset val="238"/>
          </rPr>
          <t>Zajíc Pavel:</t>
        </r>
        <r>
          <rPr>
            <sz val="9"/>
            <color indexed="81"/>
            <rFont val="Tahoma"/>
            <family val="2"/>
            <charset val="238"/>
          </rPr>
          <t xml:space="preserve">
V taxonomii 2.4.0 </t>
        </r>
      </text>
    </comment>
    <comment ref="K1475" authorId="0">
      <text>
        <r>
          <rPr>
            <b/>
            <sz val="9"/>
            <color indexed="81"/>
            <rFont val="Tahoma"/>
            <family val="2"/>
            <charset val="238"/>
          </rPr>
          <t>Zajíc Pavel:</t>
        </r>
        <r>
          <rPr>
            <sz val="9"/>
            <color indexed="81"/>
            <rFont val="Tahoma"/>
            <family val="2"/>
            <charset val="238"/>
          </rPr>
          <t xml:space="preserve">
V taxonomii 2.4.0 </t>
        </r>
      </text>
    </comment>
    <comment ref="K1476" authorId="0">
      <text>
        <r>
          <rPr>
            <b/>
            <sz val="9"/>
            <color indexed="81"/>
            <rFont val="Tahoma"/>
            <family val="2"/>
            <charset val="238"/>
          </rPr>
          <t>Zajíc Pavel:</t>
        </r>
        <r>
          <rPr>
            <sz val="9"/>
            <color indexed="81"/>
            <rFont val="Tahoma"/>
            <family val="2"/>
            <charset val="238"/>
          </rPr>
          <t xml:space="preserve">
V taxonomii 2.4.0 </t>
        </r>
      </text>
    </comment>
    <comment ref="K1477" authorId="0">
      <text>
        <r>
          <rPr>
            <b/>
            <sz val="9"/>
            <color indexed="81"/>
            <rFont val="Tahoma"/>
            <family val="2"/>
            <charset val="238"/>
          </rPr>
          <t>Zajíc Pavel:</t>
        </r>
        <r>
          <rPr>
            <sz val="9"/>
            <color indexed="81"/>
            <rFont val="Tahoma"/>
            <family val="2"/>
            <charset val="238"/>
          </rPr>
          <t xml:space="preserve">
V taxonomii 2.4.0 </t>
        </r>
      </text>
    </comment>
    <comment ref="K1478" authorId="0">
      <text>
        <r>
          <rPr>
            <b/>
            <sz val="9"/>
            <color indexed="81"/>
            <rFont val="Tahoma"/>
            <family val="2"/>
            <charset val="238"/>
          </rPr>
          <t>Zajíc Pavel:</t>
        </r>
        <r>
          <rPr>
            <sz val="9"/>
            <color indexed="81"/>
            <rFont val="Tahoma"/>
            <family val="2"/>
            <charset val="238"/>
          </rPr>
          <t xml:space="preserve">
V taxonomii 2.4.0 </t>
        </r>
      </text>
    </comment>
    <comment ref="K1479" authorId="0">
      <text>
        <r>
          <rPr>
            <b/>
            <sz val="9"/>
            <color indexed="81"/>
            <rFont val="Tahoma"/>
            <family val="2"/>
            <charset val="238"/>
          </rPr>
          <t>Zajíc Pavel:</t>
        </r>
        <r>
          <rPr>
            <sz val="9"/>
            <color indexed="81"/>
            <rFont val="Tahoma"/>
            <family val="2"/>
            <charset val="238"/>
          </rPr>
          <t xml:space="preserve">
V taxonomii 2.4.0 </t>
        </r>
      </text>
    </comment>
    <comment ref="K1480" authorId="0">
      <text>
        <r>
          <rPr>
            <b/>
            <sz val="9"/>
            <color indexed="81"/>
            <rFont val="Tahoma"/>
            <family val="2"/>
            <charset val="238"/>
          </rPr>
          <t>Zajíc Pavel:</t>
        </r>
        <r>
          <rPr>
            <sz val="9"/>
            <color indexed="81"/>
            <rFont val="Tahoma"/>
            <family val="2"/>
            <charset val="238"/>
          </rPr>
          <t xml:space="preserve">
V taxonomii 2.4.0 </t>
        </r>
      </text>
    </comment>
    <comment ref="K1481" authorId="0">
      <text>
        <r>
          <rPr>
            <b/>
            <sz val="9"/>
            <color indexed="81"/>
            <rFont val="Tahoma"/>
            <family val="2"/>
            <charset val="238"/>
          </rPr>
          <t>Zajíc Pavel:</t>
        </r>
        <r>
          <rPr>
            <sz val="9"/>
            <color indexed="81"/>
            <rFont val="Tahoma"/>
            <family val="2"/>
            <charset val="238"/>
          </rPr>
          <t xml:space="preserve">
V taxonomii 2.4.0 </t>
        </r>
      </text>
    </comment>
    <comment ref="K1482" authorId="0">
      <text>
        <r>
          <rPr>
            <b/>
            <sz val="9"/>
            <color indexed="81"/>
            <rFont val="Tahoma"/>
            <family val="2"/>
            <charset val="238"/>
          </rPr>
          <t>Zajíc Pavel:</t>
        </r>
        <r>
          <rPr>
            <sz val="9"/>
            <color indexed="81"/>
            <rFont val="Tahoma"/>
            <family val="2"/>
            <charset val="238"/>
          </rPr>
          <t xml:space="preserve">
V taxonomii 2.4.0 </t>
        </r>
      </text>
    </comment>
    <comment ref="K1483" authorId="0">
      <text>
        <r>
          <rPr>
            <b/>
            <sz val="9"/>
            <color indexed="81"/>
            <rFont val="Tahoma"/>
            <family val="2"/>
            <charset val="238"/>
          </rPr>
          <t>Zajíc Pavel:</t>
        </r>
        <r>
          <rPr>
            <sz val="9"/>
            <color indexed="81"/>
            <rFont val="Tahoma"/>
            <family val="2"/>
            <charset val="238"/>
          </rPr>
          <t xml:space="preserve">
V taxonomii 2.4.0 </t>
        </r>
      </text>
    </comment>
    <comment ref="H1778" authorId="0">
      <text>
        <r>
          <rPr>
            <b/>
            <sz val="9"/>
            <color indexed="81"/>
            <rFont val="Tahoma"/>
            <family val="2"/>
            <charset val="238"/>
          </rPr>
          <t xml:space="preserve">doparametrizace pomocí domény Z_AKCIE </t>
        </r>
        <r>
          <rPr>
            <sz val="9"/>
            <color indexed="81"/>
            <rFont val="Tahoma"/>
            <family val="2"/>
            <charset val="238"/>
          </rPr>
          <t xml:space="preserve">
</t>
        </r>
      </text>
    </comment>
    <comment ref="H1779" authorId="0">
      <text>
        <r>
          <rPr>
            <b/>
            <sz val="9"/>
            <color indexed="81"/>
            <rFont val="Tahoma"/>
            <family val="2"/>
            <charset val="238"/>
          </rPr>
          <t xml:space="preserve">doparametrizace pomocí domény Z_AKCIE </t>
        </r>
        <r>
          <rPr>
            <sz val="9"/>
            <color indexed="81"/>
            <rFont val="Tahoma"/>
            <family val="2"/>
            <charset val="238"/>
          </rPr>
          <t xml:space="preserve">
</t>
        </r>
      </text>
    </comment>
    <comment ref="H1798" authorId="0">
      <text>
        <r>
          <rPr>
            <b/>
            <sz val="9"/>
            <color indexed="81"/>
            <rFont val="Tahoma"/>
            <family val="2"/>
            <charset val="238"/>
          </rPr>
          <t xml:space="preserve">doparametrizace pomocí domény Z_AKCIE </t>
        </r>
        <r>
          <rPr>
            <sz val="9"/>
            <color indexed="81"/>
            <rFont val="Tahoma"/>
            <family val="2"/>
            <charset val="238"/>
          </rPr>
          <t xml:space="preserve">
</t>
        </r>
      </text>
    </comment>
    <comment ref="H1799" authorId="0">
      <text>
        <r>
          <rPr>
            <b/>
            <sz val="9"/>
            <color indexed="81"/>
            <rFont val="Tahoma"/>
            <family val="2"/>
            <charset val="238"/>
          </rPr>
          <t xml:space="preserve">doparametrizace pomocí domény Z_AKCIE </t>
        </r>
        <r>
          <rPr>
            <sz val="9"/>
            <color indexed="81"/>
            <rFont val="Tahoma"/>
            <family val="2"/>
            <charset val="238"/>
          </rPr>
          <t xml:space="preserve">
</t>
        </r>
      </text>
    </comment>
  </commentList>
</comments>
</file>

<file path=xl/sharedStrings.xml><?xml version="1.0" encoding="utf-8"?>
<sst xmlns="http://schemas.openxmlformats.org/spreadsheetml/2006/main" count="145916" uniqueCount="20185">
  <si>
    <t>Table Code</t>
  </si>
  <si>
    <t>S.01.02.01.01</t>
  </si>
  <si>
    <t>Basic Information - General</t>
  </si>
  <si>
    <t>S.01.03.01.01</t>
  </si>
  <si>
    <t>S.01.03.01.02</t>
  </si>
  <si>
    <t>S.02.02.01.01</t>
  </si>
  <si>
    <t>All currencies</t>
  </si>
  <si>
    <t>S.02.02.01.02</t>
  </si>
  <si>
    <t>Material currencies</t>
  </si>
  <si>
    <t>S.03.01.01.01</t>
  </si>
  <si>
    <t>Value of guarantee / collateral / contingent liabilities</t>
  </si>
  <si>
    <t>S.03.01.01.02</t>
  </si>
  <si>
    <t>Value of guaranteed assets and liabilities</t>
  </si>
  <si>
    <t>S.03.02.01.01</t>
  </si>
  <si>
    <t>List of unlimited guarantees received by the undertaking</t>
  </si>
  <si>
    <t>S.03.03.01.01</t>
  </si>
  <si>
    <t>List of unlimited guarantees provided by the undertaking</t>
  </si>
  <si>
    <t>S.04.01.01.01</t>
  </si>
  <si>
    <t>Undertaking and all branches</t>
  </si>
  <si>
    <t>S.04.01.01.02</t>
  </si>
  <si>
    <t>By EEA member (location of the branch)</t>
  </si>
  <si>
    <t>S.04.01.01.03</t>
  </si>
  <si>
    <t>By EEA member (localization of activity [based on place of underwriting])</t>
  </si>
  <si>
    <t>S.04.01.01.04</t>
  </si>
  <si>
    <t>By material non-EEA member</t>
  </si>
  <si>
    <t>S.04.02.01.01</t>
  </si>
  <si>
    <t>Information on class 10 in Part A of Annex I of Solvency II Directive, excluding carrier's liability. Part 1</t>
  </si>
  <si>
    <t>S.04.02.01.02</t>
  </si>
  <si>
    <t>Information on class 10 in Part A of Annex I of Solvency II Directive, excluding carrier's liability. Part 2</t>
  </si>
  <si>
    <t>S.05.01.01.01</t>
  </si>
  <si>
    <t>Non-Life (direct business/accepted proportional reinsurance and accepted non-proportional reinsurance)</t>
  </si>
  <si>
    <t>S.05.01.01.02</t>
  </si>
  <si>
    <t>Life</t>
  </si>
  <si>
    <t>S.05.02.01.01</t>
  </si>
  <si>
    <t>Home Country - non-life obligations</t>
  </si>
  <si>
    <t>S.05.02.01.02</t>
  </si>
  <si>
    <t>Top 5 countries (by amount of gross premiums written) - non-life obligations</t>
  </si>
  <si>
    <t>S.05.02.01.03</t>
  </si>
  <si>
    <t>Total Top 5 and home country - non-life obligations</t>
  </si>
  <si>
    <t>S.05.02.01.04</t>
  </si>
  <si>
    <t>Home Country - life obligations</t>
  </si>
  <si>
    <t>S.05.02.01.05</t>
  </si>
  <si>
    <t>Top 5 countries (by amount of gross premiums written) - life obligations</t>
  </si>
  <si>
    <t>S.05.02.01.06</t>
  </si>
  <si>
    <t>Total Top 5 and home country - life obligations</t>
  </si>
  <si>
    <t>S.06.01.01.01</t>
  </si>
  <si>
    <t>S.06.03.01.01</t>
  </si>
  <si>
    <t>Collective investment undertakings - look-through approach</t>
  </si>
  <si>
    <t>S.07.01.01.01</t>
  </si>
  <si>
    <t>Structured products</t>
  </si>
  <si>
    <t>S.08.01.01.01</t>
  </si>
  <si>
    <t>Information on positions held</t>
  </si>
  <si>
    <t>S.08.01.01.02</t>
  </si>
  <si>
    <t>Information on derivatives</t>
  </si>
  <si>
    <t>S.08.02.01.01</t>
  </si>
  <si>
    <t>S.08.02.01.02</t>
  </si>
  <si>
    <t>S.09.01.01.01</t>
  </si>
  <si>
    <t>Income/gains and losses in the period</t>
  </si>
  <si>
    <t>S.10.01.01.01</t>
  </si>
  <si>
    <t>Securities lending and repos</t>
  </si>
  <si>
    <t>S.11.01.01.01</t>
  </si>
  <si>
    <t>S.11.01.01.02</t>
  </si>
  <si>
    <t>Information on assets</t>
  </si>
  <si>
    <t>S.12.01.01.01</t>
  </si>
  <si>
    <t>Life and Health SLT Technical Provisions</t>
  </si>
  <si>
    <t>S.12.02.01.01</t>
  </si>
  <si>
    <t>Gross TP calculated as a whole and Gross BE for different countries - Home country and countries outside the materiality threshold</t>
  </si>
  <si>
    <t>S.12.02.01.02</t>
  </si>
  <si>
    <t>Gross TP calculated as a whole and Gross BE for different countries - Countries in the materiality threshold</t>
  </si>
  <si>
    <t>S.13.01.01.01</t>
  </si>
  <si>
    <t>Best Estimate - Life</t>
  </si>
  <si>
    <t>S.14.01.01.01</t>
  </si>
  <si>
    <t>Portfolio</t>
  </si>
  <si>
    <t>S.14.01.01.02</t>
  </si>
  <si>
    <t>Characteristics of product</t>
  </si>
  <si>
    <t>S.14.01.01.03</t>
  </si>
  <si>
    <t>Information on Homogeneous risk groups</t>
  </si>
  <si>
    <t>S.14.01.01.04</t>
  </si>
  <si>
    <t>Information on products and homogeneous risk groups</t>
  </si>
  <si>
    <t>S.15.01.01.01</t>
  </si>
  <si>
    <t>S.15.02.01.01</t>
  </si>
  <si>
    <t>S.16.01.01.01</t>
  </si>
  <si>
    <t>Information on year N:</t>
  </si>
  <si>
    <t>S.16.01.01.02</t>
  </si>
  <si>
    <t>Annuities information</t>
  </si>
  <si>
    <t>S.17.01.01.01</t>
  </si>
  <si>
    <t>Non-Life Technical Provisions</t>
  </si>
  <si>
    <t>S.17.02.01.01</t>
  </si>
  <si>
    <t>S.17.02.01.02</t>
  </si>
  <si>
    <t>S.18.01.01.01</t>
  </si>
  <si>
    <t>Best Estimate - Non Life</t>
  </si>
  <si>
    <t>S.19.01.01.01</t>
  </si>
  <si>
    <t>Gross Claims Paid (non-cumulative) - Development year (absolute amount)</t>
  </si>
  <si>
    <t>S.19.01.01.02</t>
  </si>
  <si>
    <t>Gross Claims Paid (non-cumulative) - Current year, sum of years (cumulative)</t>
  </si>
  <si>
    <t>S.19.01.01.03</t>
  </si>
  <si>
    <t>Gross undiscounted Best Estimate Claims Provisions - Development year (absolute amount)</t>
  </si>
  <si>
    <t>S.19.01.01.04</t>
  </si>
  <si>
    <t>Gross discounted Best Estimate Claims Provisions - Current year, sum of years (cumulative)</t>
  </si>
  <si>
    <t>S.19.01.01.05</t>
  </si>
  <si>
    <t>Gross Reported but not Settled Claims (RBNS) - Development year (absolute amount)</t>
  </si>
  <si>
    <t>S.19.01.01.06</t>
  </si>
  <si>
    <t>Gross Reported but not Settled Claims (RBNS) - Current year, sum of years (cumulative)</t>
  </si>
  <si>
    <t>S.19.01.01.07</t>
  </si>
  <si>
    <t>Reinsurance Recoveries received (non-cumulative) - Development year (absolute amount)</t>
  </si>
  <si>
    <t>S.19.01.01.08</t>
  </si>
  <si>
    <t>Reinsurance Recoveries received (non-cumulative) - Current year, sum of years (cumulative)</t>
  </si>
  <si>
    <t>S.19.01.01.09</t>
  </si>
  <si>
    <t>Undiscounted Best Estimate Claims Provisions - Reinsurance recoverable - Development year (absolute amount)</t>
  </si>
  <si>
    <t>S.19.01.01.10</t>
  </si>
  <si>
    <t>Discounted Best Estimate Claims Provisions - Reinsurance recoverable - Current year, sum of years (cumulative)</t>
  </si>
  <si>
    <t>S.19.01.01.11</t>
  </si>
  <si>
    <t>Reinsurance RBNS Claims - Development year (absolute amount)</t>
  </si>
  <si>
    <t>S.19.01.01.12</t>
  </si>
  <si>
    <t>Reinsurance RBNS - Current year, sum of years (cumulative)</t>
  </si>
  <si>
    <t>S.19.01.01.13</t>
  </si>
  <si>
    <t>Net Claims Paid (non-cumulative) - Development year (absolute amount)</t>
  </si>
  <si>
    <t>S.19.01.01.14</t>
  </si>
  <si>
    <t>Net Claims Paid (non-cumulative) - Current year, sum of years (cumulative)</t>
  </si>
  <si>
    <t>S.19.01.01.15</t>
  </si>
  <si>
    <t>Net Undiscounted Best Estimate Claims Provisions - Development year (absolute amount)</t>
  </si>
  <si>
    <t>S.19.01.01.16</t>
  </si>
  <si>
    <t>Net discounted Best Estimate Claims Provisions - Current year, sum of years (cumulative)</t>
  </si>
  <si>
    <t>S.19.01.01.17</t>
  </si>
  <si>
    <t>Net RBNS Claims - Development year (absolute amount)</t>
  </si>
  <si>
    <t>S.19.01.01.18</t>
  </si>
  <si>
    <t>Net RBNS Claims - Current year, sum of years (cumulative)</t>
  </si>
  <si>
    <t>S.19.01.01.19</t>
  </si>
  <si>
    <t>S.19.01.01.20</t>
  </si>
  <si>
    <t>S.19.01.01.21</t>
  </si>
  <si>
    <t>S.20.01.01.01</t>
  </si>
  <si>
    <t>Development of the distribution of the claims incurred</t>
  </si>
  <si>
    <t>S.21.01.01.01</t>
  </si>
  <si>
    <t>Loss distribution risk profile</t>
  </si>
  <si>
    <t>S.21.02.01.01</t>
  </si>
  <si>
    <t>Underwriting risks non-life</t>
  </si>
  <si>
    <t>S.21.03.01.01</t>
  </si>
  <si>
    <t>Non-life underwriting mass risks</t>
  </si>
  <si>
    <t>S.22.01.01.01</t>
  </si>
  <si>
    <t>Impact of long term guarantees measures and transitionals</t>
  </si>
  <si>
    <t>S.22.04.01.01</t>
  </si>
  <si>
    <t>S.22.04.01.02</t>
  </si>
  <si>
    <t>S.22.05.01.01</t>
  </si>
  <si>
    <t>S.22.06.01.01</t>
  </si>
  <si>
    <t>Best estimate subject to country and currency volatility adjustment - Total and home country by currency (including home country in reporting currency)</t>
  </si>
  <si>
    <t>S.22.06.01.02</t>
  </si>
  <si>
    <t>Best estimate subject to country and currency volatility adjustment - Total and home country by currency by currency (other than reporting currency)</t>
  </si>
  <si>
    <t>S.22.06.01.03</t>
  </si>
  <si>
    <t>Best estimate subject to country and currency volatility adjustment - Total and home country by currency (other than home country)</t>
  </si>
  <si>
    <t>S.22.06.01.04</t>
  </si>
  <si>
    <t>Best estimate subject to country and currency volatility adjustment - Total and home country by currency by country (other than home country) and by currency (other than reporting currency)</t>
  </si>
  <si>
    <t>S.23.01.01.01</t>
  </si>
  <si>
    <t>Own funds</t>
  </si>
  <si>
    <t>S.23.01.01.02</t>
  </si>
  <si>
    <t>Reconciliation reserve</t>
  </si>
  <si>
    <t>S.23.02.01.01</t>
  </si>
  <si>
    <t>Basic own funds</t>
  </si>
  <si>
    <t>S.23.02.01.02</t>
  </si>
  <si>
    <t>Ancillary own funds</t>
  </si>
  <si>
    <t>S.23.02.01.03</t>
  </si>
  <si>
    <t>Excess of assets over liabilities - attribution of valuation differences</t>
  </si>
  <si>
    <t>S.23.02.01.04</t>
  </si>
  <si>
    <t>Excess of assets over liabilities - attribution of valuation differences - other</t>
  </si>
  <si>
    <t>S.23.03.01.01</t>
  </si>
  <si>
    <t>Ordinary share capital and related share premium, initial fund members' contributions or the equivalent basic own - movements in the reporting period</t>
  </si>
  <si>
    <t>S.23.03.01.02</t>
  </si>
  <si>
    <t>Subordinated mutual members accounts - movements in the reporting period</t>
  </si>
  <si>
    <t>S.23.03.01.03</t>
  </si>
  <si>
    <t>Surplus funds</t>
  </si>
  <si>
    <t>S.23.03.01.04</t>
  </si>
  <si>
    <t>Preference shares and related share premium - movements in the reporting period</t>
  </si>
  <si>
    <t>S.23.03.01.05</t>
  </si>
  <si>
    <t>Subordinated liabilities - movements in the reporting period</t>
  </si>
  <si>
    <t>S.23.03.01.06</t>
  </si>
  <si>
    <t>An amount equal to the value of net deferred tax assets</t>
  </si>
  <si>
    <t>S.23.03.01.07</t>
  </si>
  <si>
    <t>Other items approved by supervisory authority as basic own funds not specified above - movements in the reporting period</t>
  </si>
  <si>
    <t>S.23.03.01.08</t>
  </si>
  <si>
    <t>Ancillary own funds - movements in the reporting period</t>
  </si>
  <si>
    <t>S.23.04.01.01</t>
  </si>
  <si>
    <t>Subordinated MMA</t>
  </si>
  <si>
    <t>S.23.04.01.02</t>
  </si>
  <si>
    <t>Preference share</t>
  </si>
  <si>
    <t>S.23.04.01.03</t>
  </si>
  <si>
    <t>Subordinated liability</t>
  </si>
  <si>
    <t>S.23.04.01.04</t>
  </si>
  <si>
    <t>Items approved by supervisory authority as basic own funds</t>
  </si>
  <si>
    <t>S.23.04.01.05</t>
  </si>
  <si>
    <t>Own funds from the financial statements that shall not be represented by the reconciliation reserve and do not meet the criteria to be classified as Solvency II own funds</t>
  </si>
  <si>
    <t>S.23.04.01.06</t>
  </si>
  <si>
    <t>S.23.04.01.07</t>
  </si>
  <si>
    <t>S.23.04.01.09</t>
  </si>
  <si>
    <t>S.24.01.01.01</t>
  </si>
  <si>
    <t>Table 1 - Participations in related undertakings that are financial and credit institutions which individually exceed 10% of items included in (a) (i), (ii), (iv) and (vi) of Article 69, not including consolidated strategic participations for the purpose of deductions under Article 68 (1) of the Delegated Regulation (EU) 2015/35</t>
  </si>
  <si>
    <t>S.24.01.01.02</t>
  </si>
  <si>
    <t>Table 2 - Participations in related undertakings that are financial and credit institutions which when aggregated exceed 10% of items included in (a) (i), (ii), (iv) and (vi) of Article 69, not including consolidated strategic participations for the purpose of deductions under Article 68 (2) of the Delegated Regulation (EU) 2015/35</t>
  </si>
  <si>
    <t>S.24.01.01.03</t>
  </si>
  <si>
    <t>Total participations in related undertakings that are financial and credit institutions (for which there is an OF deduction)</t>
  </si>
  <si>
    <t>S.24.01.01.04</t>
  </si>
  <si>
    <t>Own funds deductions</t>
  </si>
  <si>
    <t>S.24.01.01.05</t>
  </si>
  <si>
    <t>Table 3 - Participations in related undertakings that are financial and credit institutions which are considered strategic as defined in Article 171 of the Delegated Regulation (EU) 2015/35 and which are included in the calculation of the group solvency on the basis of method 1 (no OF deduction according to art 68(3)).</t>
  </si>
  <si>
    <t>S.24.01.01.06</t>
  </si>
  <si>
    <t>Table 4 - Participations in related undertakings that are financial and credit institutions which are strategic (as defined in Article 171 of the Delegated Regulation (EU) 2015/35), not included in the calculation of the group solvency on the basis of method 1 and which are not deducted according to art 68(1) and 68 (2) (It should include the remaining part following the partial deduction according to Article 68 (2) of the Delegated Regulation (EU) 2015/35)</t>
  </si>
  <si>
    <t>S.24.01.01.07</t>
  </si>
  <si>
    <t>Table 5 - Participations in related undertakings that are financial and credit institutions which are not strategic and which are not deducted according to art 68(1) and 68(2) of Delegated Regulation 2015/35 (It should include the remaining part following the partial deduction according to Article 68 (2) of the Delegated Regulation (EU) 2015/35)</t>
  </si>
  <si>
    <t>S.24.01.01.08</t>
  </si>
  <si>
    <t>Table 6 - Other strategic participations not in financial and credit institution</t>
  </si>
  <si>
    <t>S.24.01.01.09</t>
  </si>
  <si>
    <t>Table 7 - Other non-strategic participations not in financial and credit institution</t>
  </si>
  <si>
    <t>S.24.01.01.10</t>
  </si>
  <si>
    <t>Total for SCR calculation</t>
  </si>
  <si>
    <t>S.24.01.01.11</t>
  </si>
  <si>
    <t>Total all participations</t>
  </si>
  <si>
    <t>S.25.01.01.01</t>
  </si>
  <si>
    <t>Basic Solvency Capital Requirement</t>
  </si>
  <si>
    <t>S.25.01.01.02</t>
  </si>
  <si>
    <t>Calculation of Solvency Capital Requirement</t>
  </si>
  <si>
    <t>S.25.01.01.03</t>
  </si>
  <si>
    <t>Approach to tax rate</t>
  </si>
  <si>
    <t>S.25.01.01.04</t>
  </si>
  <si>
    <t>Calculation of loss absorbing capacity of deferred taxes</t>
  </si>
  <si>
    <t>S.25.01.01.05</t>
  </si>
  <si>
    <t>S.25.02.01.01</t>
  </si>
  <si>
    <t>Component-specific information</t>
  </si>
  <si>
    <t>S.25.02.01.02</t>
  </si>
  <si>
    <t>S.25.02.01.03</t>
  </si>
  <si>
    <t>S.25.02.01.04</t>
  </si>
  <si>
    <t>S.25.02.01.05</t>
  </si>
  <si>
    <t>S.25.03.01.01</t>
  </si>
  <si>
    <t>S.25.03.01.02</t>
  </si>
  <si>
    <t>S.25.03.01.03</t>
  </si>
  <si>
    <t>S.25.03.01.04</t>
  </si>
  <si>
    <t>S.25.03.01.05</t>
  </si>
  <si>
    <t>S.26.01.01.01</t>
  </si>
  <si>
    <t>Market risk - basic information, part 1</t>
  </si>
  <si>
    <t>S.26.01.01.02</t>
  </si>
  <si>
    <t>Market risk - basic information, part 2</t>
  </si>
  <si>
    <t>S.26.01.01.03</t>
  </si>
  <si>
    <t>Simplifications used</t>
  </si>
  <si>
    <t>S.26.02.01.01</t>
  </si>
  <si>
    <t>Counterparty default risk - basic information</t>
  </si>
  <si>
    <t>S.26.02.01.02</t>
  </si>
  <si>
    <t>S.26.02.01.03</t>
  </si>
  <si>
    <t>Further details on mortgages</t>
  </si>
  <si>
    <t>S.26.03.01.01</t>
  </si>
  <si>
    <t>Life underwriting risk</t>
  </si>
  <si>
    <t>S.26.03.01.02</t>
  </si>
  <si>
    <t>Further details on revision risk</t>
  </si>
  <si>
    <t>S.26.03.01.03</t>
  </si>
  <si>
    <t>S.26.03.01.04</t>
  </si>
  <si>
    <t>S.26.04.01.01</t>
  </si>
  <si>
    <t>SLT health underwriting risk</t>
  </si>
  <si>
    <t>S.26.04.01.02</t>
  </si>
  <si>
    <t>S.26.04.01.03</t>
  </si>
  <si>
    <t>NSLT Health premium and reserve risk</t>
  </si>
  <si>
    <t>S.26.04.01.04</t>
  </si>
  <si>
    <t>Total NSLT health premium and reserve risk</t>
  </si>
  <si>
    <t>S.26.04.01.05</t>
  </si>
  <si>
    <t>NSLT health lapse risk</t>
  </si>
  <si>
    <t>S.26.04.01.06</t>
  </si>
  <si>
    <t>Total NSLT health underwriting risk</t>
  </si>
  <si>
    <t>S.26.04.01.07</t>
  </si>
  <si>
    <t>Health catastrophe risk - basic information</t>
  </si>
  <si>
    <t>S.26.04.01.08</t>
  </si>
  <si>
    <t>Total health underwriting risk</t>
  </si>
  <si>
    <t>S.26.04.01.09</t>
  </si>
  <si>
    <t>S.26.05.01.01</t>
  </si>
  <si>
    <t>Non-life premium and reserve Risk</t>
  </si>
  <si>
    <t>S.26.05.01.02</t>
  </si>
  <si>
    <t>Non-life premium and reserve risk</t>
  </si>
  <si>
    <t>S.26.05.01.03</t>
  </si>
  <si>
    <t>Non-Life lapse risk</t>
  </si>
  <si>
    <t>S.26.05.01.04</t>
  </si>
  <si>
    <t>Non-life catastrophe risk and total non-life underwriting risk</t>
  </si>
  <si>
    <t>S.26.05.01.05</t>
  </si>
  <si>
    <t>S.26.06.01.01</t>
  </si>
  <si>
    <t>Operational risk - basic information</t>
  </si>
  <si>
    <t>S.26.07.01.01</t>
  </si>
  <si>
    <t>Market risk - Spread risk (bonds and loans) (including captives)</t>
  </si>
  <si>
    <t>S.26.07.01.02</t>
  </si>
  <si>
    <t>Market risk - Increase in unit-linked and index-linked technical provisions</t>
  </si>
  <si>
    <t>S.26.07.01.03</t>
  </si>
  <si>
    <t>S.26.07.01.04</t>
  </si>
  <si>
    <t>S.26.07.01.05</t>
  </si>
  <si>
    <t>Market risk - Market risk concentrations</t>
  </si>
  <si>
    <t>S.26.07.01.06</t>
  </si>
  <si>
    <t>NAT CAT simplifications</t>
  </si>
  <si>
    <t>S.27.01.01.01</t>
  </si>
  <si>
    <t>Non-life and Health catastrophe risk - Summary</t>
  </si>
  <si>
    <t>S.27.01.01.02</t>
  </si>
  <si>
    <t>Natural Catastrophe risk - Windstorm</t>
  </si>
  <si>
    <t>S.27.01.01.03</t>
  </si>
  <si>
    <t>Natural Catastrophe risk - Earthquake</t>
  </si>
  <si>
    <t>S.27.01.01.04</t>
  </si>
  <si>
    <t>Natural Catastrophe risk - Flood</t>
  </si>
  <si>
    <t>S.27.01.01.05</t>
  </si>
  <si>
    <t>Natural Catastrophe risk - Hail</t>
  </si>
  <si>
    <t>S.27.01.01.06</t>
  </si>
  <si>
    <t>Natural Catastrophe risk -Subsidence</t>
  </si>
  <si>
    <t>S.27.01.01.07</t>
  </si>
  <si>
    <t>Catastrophe risk - Non-proportional property reinsurance</t>
  </si>
  <si>
    <t>S.27.01.01.08</t>
  </si>
  <si>
    <t>Man made catastrophe risk - Motor Vehicle Liability</t>
  </si>
  <si>
    <t>S.27.01.01.09</t>
  </si>
  <si>
    <t>Man made catastrophe risk - Marine Tanker Collision</t>
  </si>
  <si>
    <t>S.27.01.01.10</t>
  </si>
  <si>
    <t>Man made catastrophe risk - Marine Platform Explosion</t>
  </si>
  <si>
    <t>S.27.01.01.11</t>
  </si>
  <si>
    <t>Man made catastrophe risk - Marine</t>
  </si>
  <si>
    <t>S.27.01.01.12</t>
  </si>
  <si>
    <t>Man made catastrophe risk - Aviation</t>
  </si>
  <si>
    <t>S.27.01.01.13</t>
  </si>
  <si>
    <t>Man made catastrophe risk - Fire</t>
  </si>
  <si>
    <t>S.27.01.01.14</t>
  </si>
  <si>
    <t>Man made catastrophe risk - Liability</t>
  </si>
  <si>
    <t>S.27.01.01.15</t>
  </si>
  <si>
    <t>S.27.01.01.16</t>
  </si>
  <si>
    <t>Man made catastrophe risk - Credit &amp; Suretyship - Large Credit Default</t>
  </si>
  <si>
    <t>S.27.01.01.17</t>
  </si>
  <si>
    <t>Man made catastrophe risk - Credit &amp; Suretyship - Recession Risk</t>
  </si>
  <si>
    <t>S.27.01.01.18</t>
  </si>
  <si>
    <t>Man made catastrophe risk - Credit &amp; Suretyship</t>
  </si>
  <si>
    <t>S.27.01.01.19</t>
  </si>
  <si>
    <t>Man made catastrophe risk - Other non-life catastrophe risk</t>
  </si>
  <si>
    <t>S.27.01.01.20</t>
  </si>
  <si>
    <t>Health Catastrophe risk - Mass accident</t>
  </si>
  <si>
    <t>S.27.01.01.21</t>
  </si>
  <si>
    <t>Health Catastrophe risk - Concentration accident</t>
  </si>
  <si>
    <t>S.27.01.01.22</t>
  </si>
  <si>
    <t>Health Catastrophe risk - Pandemic</t>
  </si>
  <si>
    <t>S.27.01.01.23</t>
  </si>
  <si>
    <t>S.27.01.01.24</t>
  </si>
  <si>
    <t>S.27.01.01.25</t>
  </si>
  <si>
    <t>Health Catastrophe risk - Pandemic. Total</t>
  </si>
  <si>
    <t>S.27.01.01.26</t>
  </si>
  <si>
    <t>S.27.01.01.27</t>
  </si>
  <si>
    <t>S.27.01.01.28</t>
  </si>
  <si>
    <t>Number of vessels</t>
  </si>
  <si>
    <t>S.28.01.01.01</t>
  </si>
  <si>
    <t>Linear formula component for non-life insurance and reinsurance obligations</t>
  </si>
  <si>
    <t>S.28.01.01.02</t>
  </si>
  <si>
    <t>Background information</t>
  </si>
  <si>
    <t>S.28.01.01.03</t>
  </si>
  <si>
    <t>Linear formula component for life insurance and reinsurance obligations</t>
  </si>
  <si>
    <t>S.28.01.01.04</t>
  </si>
  <si>
    <t>Total capital at risk for all life (re)insurance obligations</t>
  </si>
  <si>
    <t>S.28.01.01.05</t>
  </si>
  <si>
    <t>Overall MCR calculation</t>
  </si>
  <si>
    <t>S.28.02.01.01</t>
  </si>
  <si>
    <t>MCR components</t>
  </si>
  <si>
    <t>S.28.02.01.02</t>
  </si>
  <si>
    <t>S.28.02.01.03</t>
  </si>
  <si>
    <t>S.28.02.01.04</t>
  </si>
  <si>
    <t>S.28.02.01.05</t>
  </si>
  <si>
    <t>S.28.02.01.06</t>
  </si>
  <si>
    <t>Notional non-life and life MCR calculation</t>
  </si>
  <si>
    <t>S.29.01.01.01</t>
  </si>
  <si>
    <t>Reconciliation with Own funds - Items reported in "Own funds"</t>
  </si>
  <si>
    <t>S.29.01.01.02</t>
  </si>
  <si>
    <t>Variation of components of reconciliation reserve - Items reported in "Own funds"</t>
  </si>
  <si>
    <t>S.29.02.01.01</t>
  </si>
  <si>
    <t>Excess of Assets over Liabilities - explained by investments and financial liabilities</t>
  </si>
  <si>
    <t>S.29.03.01.01</t>
  </si>
  <si>
    <t>Excess of Assets over Liabilities - explained by technical provisions</t>
  </si>
  <si>
    <t>S.29.03.01.02</t>
  </si>
  <si>
    <t>Reinsurance recoverables - opening and closing BE [UWY]</t>
  </si>
  <si>
    <t>S.29.03.01.03</t>
  </si>
  <si>
    <t>Analysis of movements affecting Excess of Assets over Liabilities</t>
  </si>
  <si>
    <t>S.29.03.01.04</t>
  </si>
  <si>
    <t>Reinsurance recoverables - opening and closing BE [AY]</t>
  </si>
  <si>
    <t>S.29.03.01.05</t>
  </si>
  <si>
    <t>S.29.03.01.06</t>
  </si>
  <si>
    <t>Technical flows affecting Technical provisions</t>
  </si>
  <si>
    <t>S.29.03.01.07</t>
  </si>
  <si>
    <t>Variation in Excess of Assets over Liabilities explained by Technical provisions</t>
  </si>
  <si>
    <t>S.29.04.01.01</t>
  </si>
  <si>
    <t>Detailed analysis per period - Technical flows versus Technical provisions - UWY</t>
  </si>
  <si>
    <t>S.29.04.01.02</t>
  </si>
  <si>
    <t>Detailed analysis per period - Technical flows versus Technical provisions - AY</t>
  </si>
  <si>
    <t>S.30.01.01.01</t>
  </si>
  <si>
    <t>Facultative covers non-life (10 most important risks in terms of reinsured exposure)</t>
  </si>
  <si>
    <t>S.30.01.01.02</t>
  </si>
  <si>
    <t>Facultative covers life (10 most important risks in terms of reinsured exposure)</t>
  </si>
  <si>
    <t>S.30.02.01.01</t>
  </si>
  <si>
    <t>S.30.02.01.02</t>
  </si>
  <si>
    <t>S.30.02.01.03</t>
  </si>
  <si>
    <t>Reinsurer-specific information</t>
  </si>
  <si>
    <t>S.30.02.01.04</t>
  </si>
  <si>
    <t>Broker-specific information</t>
  </si>
  <si>
    <t>S.30.03.01.01</t>
  </si>
  <si>
    <t>Outgoing Reinsurance Program basic data</t>
  </si>
  <si>
    <t>S.30.04.01.01</t>
  </si>
  <si>
    <t>Outgoing Reinsurance Program shares data</t>
  </si>
  <si>
    <t>S.30.04.01.02</t>
  </si>
  <si>
    <t>Information on reinsurers</t>
  </si>
  <si>
    <t>S.30.04.01.03</t>
  </si>
  <si>
    <t>S.31.01.01.01</t>
  </si>
  <si>
    <t>Share of reinsurers</t>
  </si>
  <si>
    <t>S.31.01.01.02</t>
  </si>
  <si>
    <t>S.31.02.01.01</t>
  </si>
  <si>
    <t>S.31.02.01.02</t>
  </si>
  <si>
    <t>SE.01.01.16.01</t>
  </si>
  <si>
    <t>Content of the submission</t>
  </si>
  <si>
    <t>SE.02.01.16.01</t>
  </si>
  <si>
    <t>Balance sheet</t>
  </si>
  <si>
    <t>SE.06.02.16.01</t>
  </si>
  <si>
    <t>List of assets. Information on positions held</t>
  </si>
  <si>
    <t>SE.06.02.16.02</t>
  </si>
  <si>
    <t>List of assets. Information on assets</t>
  </si>
  <si>
    <t>E.01.01.16.01</t>
  </si>
  <si>
    <t>Deposits to cedants - line-by-line reporting</t>
  </si>
  <si>
    <t>E.02.01.16.01</t>
  </si>
  <si>
    <t>Pension entitlements</t>
  </si>
  <si>
    <t>E.03.01.16.01</t>
  </si>
  <si>
    <t>Non-life Technical Provisions - reinsurance policies - Geographical zone</t>
  </si>
  <si>
    <t>E.03.01.16.02</t>
  </si>
  <si>
    <t>Non-life Technical Provisions - reinsurance policies - By country</t>
  </si>
  <si>
    <t>C0010</t>
  </si>
  <si>
    <t>Template Code - Template name</t>
  </si>
  <si>
    <t>S.01.02.01 - Basic Information - General</t>
  </si>
  <si>
    <t>R0010</t>
  </si>
  <si>
    <t>S.01.03.01 - Basic Information - RFF and matching adjustment portfolios</t>
  </si>
  <si>
    <t>R0020</t>
  </si>
  <si>
    <t>SE.02.01.16 - Balance Sheet</t>
  </si>
  <si>
    <t>ER0030</t>
  </si>
  <si>
    <t>S.02.02.01 - Assets and liabilities by currency</t>
  </si>
  <si>
    <t>R0040</t>
  </si>
  <si>
    <t>S.03.01.01 - Off-balance sheet items - general</t>
  </si>
  <si>
    <t>R0060</t>
  </si>
  <si>
    <t>S.03.02.01 - Off-balance sheet items - List of unlimited guarantees received by the undertaking</t>
  </si>
  <si>
    <t>R0070</t>
  </si>
  <si>
    <t>S.03.03.01 - Off-balance sheet items - List of unlimited guarantees provided by the undertaking</t>
  </si>
  <si>
    <t>R0080</t>
  </si>
  <si>
    <t>S.04.01.01 - Activity by country</t>
  </si>
  <si>
    <t>R0090</t>
  </si>
  <si>
    <t>S.04.02.01 - Information on class 10 in Part A of Annex I of Solvency II Directive, excluding carrier's liability</t>
  </si>
  <si>
    <t>R0100</t>
  </si>
  <si>
    <t>S.05.01.01 - Premiums, claims and expenses by line of business</t>
  </si>
  <si>
    <t>R0110</t>
  </si>
  <si>
    <t>S.05.02.01 - Premiums, claims and expenses by country</t>
  </si>
  <si>
    <t>R0120</t>
  </si>
  <si>
    <t>S.06.01.01 - Summary of assets</t>
  </si>
  <si>
    <t>R0130</t>
  </si>
  <si>
    <t>SE.06.02.16 - List of assets</t>
  </si>
  <si>
    <t>ER0140</t>
  </si>
  <si>
    <t>S.06.03.01 - Collective investment undertakings - look-through approach</t>
  </si>
  <si>
    <t>R0150</t>
  </si>
  <si>
    <t>S.07.01.01 - Structured products</t>
  </si>
  <si>
    <t>R0160</t>
  </si>
  <si>
    <t>S.08.01.01 - Open derivatives</t>
  </si>
  <si>
    <t>R0170</t>
  </si>
  <si>
    <t>S.08.02.01 - Derivatives Transactions</t>
  </si>
  <si>
    <t>R0180</t>
  </si>
  <si>
    <t>S.09.01.01 - Income/gains and losses in the period</t>
  </si>
  <si>
    <t>R0190</t>
  </si>
  <si>
    <t>S.10.01.01 - Securities lending and repos</t>
  </si>
  <si>
    <t>R0200</t>
  </si>
  <si>
    <t>S.11.01.01 - Assets held as collateral</t>
  </si>
  <si>
    <t>R0210</t>
  </si>
  <si>
    <t>S.12.01.01 - Life and Health SLT Technical Provisions</t>
  </si>
  <si>
    <t>R0220</t>
  </si>
  <si>
    <t>S.12.02.01 - Life and Health SLT Technical Provisions - by country</t>
  </si>
  <si>
    <t>R0230</t>
  </si>
  <si>
    <t>S.13.01.01 - Projection of future gross cash flows</t>
  </si>
  <si>
    <t>R0240</t>
  </si>
  <si>
    <t>S.14.01.01 - Life obligations analysis</t>
  </si>
  <si>
    <t>R0250</t>
  </si>
  <si>
    <t>S.15.01.01 - Description of the guarantees of variable annuities</t>
  </si>
  <si>
    <t>R0260</t>
  </si>
  <si>
    <t>S.15.02.01 - Hedging of guarantees of variable annuities</t>
  </si>
  <si>
    <t>R0270</t>
  </si>
  <si>
    <t>S.16.01.01 - Information on annuities stemming from Non-Life Insurance obligations</t>
  </si>
  <si>
    <t>R0280</t>
  </si>
  <si>
    <t>S.17.01.01 - Non-Life Technical Provisions</t>
  </si>
  <si>
    <t>R0290</t>
  </si>
  <si>
    <t>S.17.02.01 - Non-Life Technical Provisions - By country</t>
  </si>
  <si>
    <t>R0300</t>
  </si>
  <si>
    <t>S.18.01.01 - Projection of future cash flows (Best Estimate - Non Life)</t>
  </si>
  <si>
    <t>R0310</t>
  </si>
  <si>
    <t>S.19.01.01 - Non-life insurance claims</t>
  </si>
  <si>
    <t>R0320</t>
  </si>
  <si>
    <t>S.20.01.01 - Development of the distribution of the claims incurred</t>
  </si>
  <si>
    <t>R0330</t>
  </si>
  <si>
    <t>S.21.01.01 - Loss distribution risk profile</t>
  </si>
  <si>
    <t>R0340</t>
  </si>
  <si>
    <t>S.21.02.01 - Underwriting risks non-life</t>
  </si>
  <si>
    <t>R0350</t>
  </si>
  <si>
    <t>S.21.03.01 - Non-life distribution of underwriting risks - by sum insured</t>
  </si>
  <si>
    <t>R0360</t>
  </si>
  <si>
    <t>S.22.01.01 - Impact of long term guarantees measures and transitionals</t>
  </si>
  <si>
    <t>R0370</t>
  </si>
  <si>
    <t>S.22.04.01 - Information on the transitional on interest rates calculation</t>
  </si>
  <si>
    <t>R0380</t>
  </si>
  <si>
    <t>S.22.05.01 - Overall calculation of the transitional on technical provisions</t>
  </si>
  <si>
    <t>R0390</t>
  </si>
  <si>
    <t>S.22.06.01 - Best estimate subject to volatility adjustment by country and currency</t>
  </si>
  <si>
    <t>R0400</t>
  </si>
  <si>
    <t>S.23.01.01 - Own funds</t>
  </si>
  <si>
    <t>R0410</t>
  </si>
  <si>
    <t>S.23.02.01 - Detailed information by tiers on own funds</t>
  </si>
  <si>
    <t>R0420</t>
  </si>
  <si>
    <t>S.23.03.01 - Annual movements on own funds</t>
  </si>
  <si>
    <t>R0430</t>
  </si>
  <si>
    <t>S.23.04.01 - List of items on own funds</t>
  </si>
  <si>
    <t>R0440</t>
  </si>
  <si>
    <t>S.24.01.01 - Participations held</t>
  </si>
  <si>
    <t>R0450</t>
  </si>
  <si>
    <t>S.25.01.01 - Solvency Capital Requirement - for undertakings on Standard Formula</t>
  </si>
  <si>
    <t>R0460</t>
  </si>
  <si>
    <t>S.25.02.01 - Solvency Capital Requirement - for undertakings using the standard formula and partial internal model</t>
  </si>
  <si>
    <t>R0470</t>
  </si>
  <si>
    <t>S.25.03.01 - Solvency Capital Requirement - for undertakings on Full Internal Models</t>
  </si>
  <si>
    <t>R0480</t>
  </si>
  <si>
    <t>S.26.01.01 - Solvency Capital Requirement - Market risk</t>
  </si>
  <si>
    <t>R0500</t>
  </si>
  <si>
    <t>S.26.02.01 - Solvency Capital Requirement - Counterparty default risk</t>
  </si>
  <si>
    <t>R0510</t>
  </si>
  <si>
    <t>S.26.03.01 - Solvency Capital Requirement - Life underwriting risk</t>
  </si>
  <si>
    <t>R0520</t>
  </si>
  <si>
    <t>S.26.04.01 - Solvency Capital Requirement - Health underwriting risk</t>
  </si>
  <si>
    <t>R0530</t>
  </si>
  <si>
    <t>S.26.05.01 - Solvency Capital Requirement - Non-Life underwriting risk</t>
  </si>
  <si>
    <t>R0540</t>
  </si>
  <si>
    <t>S.26.06.01 - Solvency Capital Requirement - Operational risk</t>
  </si>
  <si>
    <t>R0550</t>
  </si>
  <si>
    <t>S.26.07.01 - Solvency Capital Requirement - Simplifications</t>
  </si>
  <si>
    <t>R0560</t>
  </si>
  <si>
    <t>S.27.01.01 - Solvency Capital Requirement - Non-life and Health catastrophe risk</t>
  </si>
  <si>
    <t>R0570</t>
  </si>
  <si>
    <t>S.28.01.01 - Minimum Capital Requirement - Only life or only non-life insurance or reinsurance activity</t>
  </si>
  <si>
    <t>R0580</t>
  </si>
  <si>
    <t>S.28.02.01 - Minimum Capital Requirement - Both life and non-life insurance activity</t>
  </si>
  <si>
    <t>R0590</t>
  </si>
  <si>
    <t>S.29.01.01 - Excess of Assets over Liabilities</t>
  </si>
  <si>
    <t>R0600</t>
  </si>
  <si>
    <t>S.29.02.01 - Excess of Assets over Liabilities - explained by investments and financial liabilities</t>
  </si>
  <si>
    <t>R0610</t>
  </si>
  <si>
    <t>S.29.03.01 - Excess of Assets over Liabilities - explained by technical provisions</t>
  </si>
  <si>
    <t>R0620</t>
  </si>
  <si>
    <t>S.29.04.01 - Detailed analysis per period - Technical flows versus Technical provisions</t>
  </si>
  <si>
    <t>R0630</t>
  </si>
  <si>
    <t>S.30.01.01 - Facultative covers for non-life and life business basic data</t>
  </si>
  <si>
    <t>R0640</t>
  </si>
  <si>
    <t>S.30.02.01 - Facultative covers for non-life and life business shares data</t>
  </si>
  <si>
    <t>R0650</t>
  </si>
  <si>
    <t>S.30.03.01 - Outgoing Reinsurance Program basic data</t>
  </si>
  <si>
    <t>R0660</t>
  </si>
  <si>
    <t>S.30.04.01 - Outgoing Reinsurance Program shares data</t>
  </si>
  <si>
    <t>R0670</t>
  </si>
  <si>
    <t>S.31.01.01 - Share of reinsurers (including Finite Reinsurance and SPV's)</t>
  </si>
  <si>
    <t>R0680</t>
  </si>
  <si>
    <t>S.31.02.01 - Special Purpose Vehicles</t>
  </si>
  <si>
    <t>R0690</t>
  </si>
  <si>
    <t>S.36.01.01 - IGT - Equity-type transactions, debt and asset transfer</t>
  </si>
  <si>
    <t>R0740</t>
  </si>
  <si>
    <t>S.36.02.01 - IGT - Derivatives</t>
  </si>
  <si>
    <t>R0750</t>
  </si>
  <si>
    <t>S.36.03.01 - IGT - Internal reinsurance</t>
  </si>
  <si>
    <t>R0760</t>
  </si>
  <si>
    <t>S.36.04.01 - IGT - Cost Sharing, contingent liabilities, off BS and other items</t>
  </si>
  <si>
    <t>R0770</t>
  </si>
  <si>
    <t>E.01.01.16 - Deposits to cedants - line-by-line reporting</t>
  </si>
  <si>
    <t>ER1000</t>
  </si>
  <si>
    <t>E.02.01.16 - Pension entitlements</t>
  </si>
  <si>
    <t>ER1010</t>
  </si>
  <si>
    <t>E.03.01.16 - Non-life Technical Provisions - reinsurance policies - By country</t>
  </si>
  <si>
    <t>ER1020</t>
  </si>
  <si>
    <t>S.01.02.01.01 - Basic Information - General</t>
  </si>
  <si>
    <t>Undertaking name</t>
  </si>
  <si>
    <t>Undertaking identification code and type of code</t>
  </si>
  <si>
    <t>Type of undertaking</t>
  </si>
  <si>
    <t>Country of authorisation</t>
  </si>
  <si>
    <t>R0050</t>
  </si>
  <si>
    <t>Language of reporting</t>
  </si>
  <si>
    <t>Reporting submission date</t>
  </si>
  <si>
    <t>Financial year end</t>
  </si>
  <si>
    <t>R0081</t>
  </si>
  <si>
    <t>Reporting reference date</t>
  </si>
  <si>
    <t>Regular/Ad-hoc submission</t>
  </si>
  <si>
    <t>Currency used for reporting</t>
  </si>
  <si>
    <t>Accounting standards</t>
  </si>
  <si>
    <t>Method of Calculation of the SCR</t>
  </si>
  <si>
    <t>Use of undertaking specific parameters</t>
  </si>
  <si>
    <t>R0140</t>
  </si>
  <si>
    <t>Ring-fenced funds</t>
  </si>
  <si>
    <t>Matching adjustment</t>
  </si>
  <si>
    <t>Volatility adjustment</t>
  </si>
  <si>
    <t>Transitional measure on the risk-free interest rate</t>
  </si>
  <si>
    <t>Transitional measure on technical provisions</t>
  </si>
  <si>
    <t>Initial submission or re-submission</t>
  </si>
  <si>
    <t>Exemption of reporting ECAI information</t>
  </si>
  <si>
    <t>Ad hoc XBRL technical field 1</t>
  </si>
  <si>
    <t>R0990</t>
  </si>
  <si>
    <t>Ad hoc XBRL technical field 2</t>
  </si>
  <si>
    <t>R0991</t>
  </si>
  <si>
    <t>Ad hoc XBRL technical field 3</t>
  </si>
  <si>
    <t>R0992</t>
  </si>
  <si>
    <t>Material</t>
  </si>
  <si>
    <t>C0050</t>
  </si>
  <si>
    <t>C0060</t>
  </si>
  <si>
    <t>C0070</t>
  </si>
  <si>
    <t>C0080</t>
  </si>
  <si>
    <t>C0090</t>
  </si>
  <si>
    <t>C0120</t>
  </si>
  <si>
    <t>Solvency II value</t>
  </si>
  <si>
    <t>Reclassification adjustments</t>
  </si>
  <si>
    <t>C0020</t>
  </si>
  <si>
    <t>EC0021</t>
  </si>
  <si>
    <t>Assets</t>
  </si>
  <si>
    <t>Goodwill</t>
  </si>
  <si>
    <t>Deferred acquisition costs</t>
  </si>
  <si>
    <t>Intangible assets</t>
  </si>
  <si>
    <t>R0030</t>
  </si>
  <si>
    <t>Deferred tax assets</t>
  </si>
  <si>
    <t>Pension benefit surplus</t>
  </si>
  <si>
    <t>Property, plant &amp; equipment held for own use</t>
  </si>
  <si>
    <t>Investments (other than assets held for index-linked and unit-linked contracts)</t>
  </si>
  <si>
    <t>Property (other than for own use)</t>
  </si>
  <si>
    <t>Holdings in related undertakings, including participations</t>
  </si>
  <si>
    <t>Equities</t>
  </si>
  <si>
    <t>Equities - listed</t>
  </si>
  <si>
    <t>Equities - unlisted</t>
  </si>
  <si>
    <t>Bonds</t>
  </si>
  <si>
    <t>Government Bonds</t>
  </si>
  <si>
    <t>Corporate Bonds</t>
  </si>
  <si>
    <t>Structured notes</t>
  </si>
  <si>
    <t>Collateralised securities</t>
  </si>
  <si>
    <t>Collective Investments Undertakings</t>
  </si>
  <si>
    <t>Derivatives</t>
  </si>
  <si>
    <t>Deposits other than cash equivalents</t>
  </si>
  <si>
    <t>Other investments</t>
  </si>
  <si>
    <t>Assets held for index-linked and unit-linked contracts</t>
  </si>
  <si>
    <t>Loans and mortgages</t>
  </si>
  <si>
    <t>Loans on policies</t>
  </si>
  <si>
    <t>Loans and mortgages to individuals</t>
  </si>
  <si>
    <t>Other loans and mortgages</t>
  </si>
  <si>
    <t>Reinsurance recoverables from:</t>
  </si>
  <si>
    <t>Non-life and health similar to non-life</t>
  </si>
  <si>
    <t>Non-life excluding health</t>
  </si>
  <si>
    <t>Health similar to non-life</t>
  </si>
  <si>
    <t>Life and health similar to life, excluding health and index-linked and unit-linked</t>
  </si>
  <si>
    <t>Health similar to life</t>
  </si>
  <si>
    <t>Life excluding health and index-linked and unit-linked</t>
  </si>
  <si>
    <t>Life index-linked and unit-linked</t>
  </si>
  <si>
    <t>Deposits to cedants</t>
  </si>
  <si>
    <t>Insurance and intermediaries receivables</t>
  </si>
  <si>
    <t>Reinsurance receivables</t>
  </si>
  <si>
    <t>Receivables (trade, not insurance)</t>
  </si>
  <si>
    <t>Own shares (held directly)</t>
  </si>
  <si>
    <t>Amounts due in respect of own fund items or initial fund called up but not yet paid in</t>
  </si>
  <si>
    <t>Cash and cash equivalents</t>
  </si>
  <si>
    <t>Any other assets, not elsewhere shown</t>
  </si>
  <si>
    <t>Total assets</t>
  </si>
  <si>
    <t>Liabilities</t>
  </si>
  <si>
    <t>Technical provisions – non-life</t>
  </si>
  <si>
    <t>Technical provisions – non-life (excluding health)</t>
  </si>
  <si>
    <t>Technical provisions calculated as a whole</t>
  </si>
  <si>
    <t>Best Estimate</t>
  </si>
  <si>
    <t>Risk margin</t>
  </si>
  <si>
    <t>Technical provisions - health (similar to non-life)</t>
  </si>
  <si>
    <t>Technical provisions - life (excluding index-linked and unit-linked)</t>
  </si>
  <si>
    <t>Technical provisions - health (similar to life)</t>
  </si>
  <si>
    <t>Technical provisions – life (excluding health and index-linked and unit-linked)</t>
  </si>
  <si>
    <t>Technical provisions – index-linked and unit-linked</t>
  </si>
  <si>
    <t>R0700</t>
  </si>
  <si>
    <t>R0710</t>
  </si>
  <si>
    <t>R0720</t>
  </si>
  <si>
    <t>Other technical provisions</t>
  </si>
  <si>
    <t>R0730</t>
  </si>
  <si>
    <t>Contingent liabilities</t>
  </si>
  <si>
    <t>Provisions other than technical provisions</t>
  </si>
  <si>
    <t>Pension benefit obligations</t>
  </si>
  <si>
    <t>Deposits from reinsurers</t>
  </si>
  <si>
    <t>Deferred tax liabilities</t>
  </si>
  <si>
    <t>R0780</t>
  </si>
  <si>
    <t>R0790</t>
  </si>
  <si>
    <t>Debts owed to credit institutions</t>
  </si>
  <si>
    <t>R0800</t>
  </si>
  <si>
    <t>Debts owed to credit institutions resident domestically</t>
  </si>
  <si>
    <t>ER0801</t>
  </si>
  <si>
    <t>Debts owed to credit institutions resident in the euro area other than domestic</t>
  </si>
  <si>
    <t>ER0802</t>
  </si>
  <si>
    <t>Debts owed to credit institutions resident in rest of the world</t>
  </si>
  <si>
    <t>ER0803</t>
  </si>
  <si>
    <t>Financial liabilities other than debts owed to credit institutions</t>
  </si>
  <si>
    <t>R0810</t>
  </si>
  <si>
    <t>Debts owed to non-credit institutions</t>
  </si>
  <si>
    <t>ER0811</t>
  </si>
  <si>
    <t>Debts owed to non-credit institutions resident domestically</t>
  </si>
  <si>
    <t>ER0812</t>
  </si>
  <si>
    <t>Debts owed to non-credit institutions resident in the euro area other than domestic</t>
  </si>
  <si>
    <t>ER0813</t>
  </si>
  <si>
    <t>Debts owed to non-credit institutions resident in rest of the world</t>
  </si>
  <si>
    <t>ER0814</t>
  </si>
  <si>
    <t>Other financial liabilities (debt securities issued)</t>
  </si>
  <si>
    <t>ER0815</t>
  </si>
  <si>
    <t>Insurance &amp; intermediaries payables</t>
  </si>
  <si>
    <t>R0820</t>
  </si>
  <si>
    <t>Reinsurance payables</t>
  </si>
  <si>
    <t>R0830</t>
  </si>
  <si>
    <t>Payables (trade, not insurance)</t>
  </si>
  <si>
    <t>R0840</t>
  </si>
  <si>
    <t>Subordinated liabilities</t>
  </si>
  <si>
    <t>R0850</t>
  </si>
  <si>
    <t>Subordinated liabilities not in Basic Own Funds</t>
  </si>
  <si>
    <t>R0860</t>
  </si>
  <si>
    <t>Subordinated liabilities in Basic Own Funds</t>
  </si>
  <si>
    <t>R0870</t>
  </si>
  <si>
    <t>Any other liabilities, not elsewhere shown</t>
  </si>
  <si>
    <t>R0880</t>
  </si>
  <si>
    <t>Total liabilities</t>
  </si>
  <si>
    <t>R0900</t>
  </si>
  <si>
    <t>Excess of assets over liabilities</t>
  </si>
  <si>
    <t>R1000</t>
  </si>
  <si>
    <t>S.02.02.01.01 - All currencies</t>
  </si>
  <si>
    <t>Sheets (Z3)</t>
  </si>
  <si>
    <t>Total value of all currencies</t>
  </si>
  <si>
    <t>Value of the solvency II reporting currency</t>
  </si>
  <si>
    <t>Value of remaining other currencies</t>
  </si>
  <si>
    <t>C0030</t>
  </si>
  <si>
    <t>C0040</t>
  </si>
  <si>
    <t>Other assets: Property, plant &amp; equipment held for own use, Cash and cash equivalents, Loans on policies, Loans &amp; mortgages to individuals and Other loans &amp; mortgages (other than index-linked and unit-linked contracts)</t>
  </si>
  <si>
    <t>Reinsurance recoverables</t>
  </si>
  <si>
    <t>Deposits to cedants, insurance and intermediaries receivables and reinsurance receivables</t>
  </si>
  <si>
    <t>Any other assets</t>
  </si>
  <si>
    <t>Technical provisions (excluding index-linked and unit-linked contracts)</t>
  </si>
  <si>
    <t>Technical provisions - index-linked and unit-linked contracts</t>
  </si>
  <si>
    <t>Deposits from reinsurers and insurance, intermediaries and reinsurance payables</t>
  </si>
  <si>
    <t>Financial liabilities</t>
  </si>
  <si>
    <t>Any other liabilities</t>
  </si>
  <si>
    <t>S.02.02.01.02 - Material currencies</t>
  </si>
  <si>
    <t>Value of material currencies</t>
  </si>
  <si>
    <t>S.03.01.01.01 - Value of guarantee / collateral / contingent liabilities</t>
  </si>
  <si>
    <t>Maximum value</t>
  </si>
  <si>
    <t>Guarantees provided by the undertaking, including letters of credit</t>
  </si>
  <si>
    <t>Of which, guarantees, including letters of credit provided to other undertakings of the same group</t>
  </si>
  <si>
    <t>Guarantees received by the undertaking, including letters of credit</t>
  </si>
  <si>
    <t>Of which, guarantees, including letters of credit received from other undertakings of the same group</t>
  </si>
  <si>
    <t>Collateral held</t>
  </si>
  <si>
    <t>Collateral held for loans made or bonds purchased</t>
  </si>
  <si>
    <t>Collateral held for derivatives</t>
  </si>
  <si>
    <t>Assets pledged by reinsurers for ceded technical provisions</t>
  </si>
  <si>
    <t>Other collateral held</t>
  </si>
  <si>
    <t>Total collateral held</t>
  </si>
  <si>
    <t>Collateral pledged</t>
  </si>
  <si>
    <t>Collateral pledged for loans received or bonds issued</t>
  </si>
  <si>
    <t>Collateral pledged for derivatives</t>
  </si>
  <si>
    <t>Assets pledged to cedants for technical provisions (reinsurance accepted)</t>
  </si>
  <si>
    <t>Other collateral pledged</t>
  </si>
  <si>
    <t>Total collateral pledged</t>
  </si>
  <si>
    <t>Contingent liabilities not in Solvency II Balance Sheet</t>
  </si>
  <si>
    <t>Of which contingent liabilities toward entities of the same group</t>
  </si>
  <si>
    <t>Contingent liabilities in Solvency II Balance Sheet</t>
  </si>
  <si>
    <t>Total Contingent liabilities</t>
  </si>
  <si>
    <t>S.03.01.01.02 - Value of guaranteed assets and liabilities</t>
  </si>
  <si>
    <t>Value of assets for which collateral is held</t>
  </si>
  <si>
    <t>Value of liabilities for which collateral is pledged</t>
  </si>
  <si>
    <t>S.03.02.01.01 - List of unlimited guarantees received by the undertaking</t>
  </si>
  <si>
    <t>Name of provider of guarantee</t>
  </si>
  <si>
    <t>Code and type of code of provider of guarantee</t>
  </si>
  <si>
    <t>Provider of guarantee belonging to the same group</t>
  </si>
  <si>
    <t>Triggering event(s) of guarantee</t>
  </si>
  <si>
    <t>Specific triggering event(s) of guarantee</t>
  </si>
  <si>
    <t>Effective date of guarantee</t>
  </si>
  <si>
    <t>Ancillary Own Funds</t>
  </si>
  <si>
    <t>S.03.03.01.01 - List of unlimited guarantees provided by the undertaking</t>
  </si>
  <si>
    <t>Name of receiver of guarantee</t>
  </si>
  <si>
    <t>Code and type of code of receiver of guarantee</t>
  </si>
  <si>
    <t>Receiver of guarantee belonging to the same group</t>
  </si>
  <si>
    <t>Estimation of the maximum value of guarantee</t>
  </si>
  <si>
    <t>Line of business (Z0010)</t>
  </si>
  <si>
    <t>Undertaking</t>
  </si>
  <si>
    <t>All EEA members</t>
  </si>
  <si>
    <t>Total business underwritten by all non-EEA branches</t>
  </si>
  <si>
    <t>Business underwritten in the home country, by the undertaking</t>
  </si>
  <si>
    <t>Business underwritten through FPS, by the undertaking in the EEA countries different from the home country</t>
  </si>
  <si>
    <t>Business underwritten through FPS in the home country, by any EEA branch</t>
  </si>
  <si>
    <t>Total business underwritten by all EEA branches in the country where they are established</t>
  </si>
  <si>
    <t>Total business underwritten through FPS, by all EEA branches</t>
  </si>
  <si>
    <t>Total of the business underwritten through FPS by the undertaking and all EEA branches</t>
  </si>
  <si>
    <t>Premiums written</t>
  </si>
  <si>
    <t>Claims incurred</t>
  </si>
  <si>
    <t>Commissions</t>
  </si>
  <si>
    <t>By EEA member</t>
  </si>
  <si>
    <t>Business underwritten in the considered country, by the EEA branch established in this country</t>
  </si>
  <si>
    <t>Business underwritten through FPS, by the EEA branch established in the considered country</t>
  </si>
  <si>
    <t>S.04.01.01.03 - By EEA member (localization of activity [based on place of underwriting])</t>
  </si>
  <si>
    <t>Business underwritten in the considered country through FPS, by the undertaking or any EEA branch</t>
  </si>
  <si>
    <t>C0100</t>
  </si>
  <si>
    <t>C0110</t>
  </si>
  <si>
    <t>FPS</t>
  </si>
  <si>
    <t>Frequency of claims for Motor Vehicle Liability (except carrier's liability)</t>
  </si>
  <si>
    <t>Average cost of claims for Motor Vehicle Liability (except carrier's liability)</t>
  </si>
  <si>
    <t>By EEA Member</t>
  </si>
  <si>
    <t>Branch</t>
  </si>
  <si>
    <t>Line of Business for: non-life insurance and reinsurance obligations (direct business and accepted proportional reinsurance)</t>
  </si>
  <si>
    <t>Line of Business for: accepted non-proportional reinsurance</t>
  </si>
  <si>
    <t>Total</t>
  </si>
  <si>
    <t>Medical expense insurance</t>
  </si>
  <si>
    <t>Income protection insurance</t>
  </si>
  <si>
    <t>Workers' compensation insurance</t>
  </si>
  <si>
    <t>Motor vehicle liability insurance</t>
  </si>
  <si>
    <t>Other motor insurance</t>
  </si>
  <si>
    <t>Marine, aviation and transport insurance</t>
  </si>
  <si>
    <t>Fire and other damage to property insurance</t>
  </si>
  <si>
    <t>General liability insurance</t>
  </si>
  <si>
    <t>Credit and suretyship insurance</t>
  </si>
  <si>
    <t>Legal expenses insurance</t>
  </si>
  <si>
    <t>Assistance</t>
  </si>
  <si>
    <t>Miscellaneous financial loss</t>
  </si>
  <si>
    <t>Health</t>
  </si>
  <si>
    <t>Casualty</t>
  </si>
  <si>
    <t>Marine, aviation, transport</t>
  </si>
  <si>
    <t>Property</t>
  </si>
  <si>
    <t>C0130</t>
  </si>
  <si>
    <t>C0140</t>
  </si>
  <si>
    <t>C0150</t>
  </si>
  <si>
    <t>C0160</t>
  </si>
  <si>
    <t>C0200</t>
  </si>
  <si>
    <t>Gross - Direct Business</t>
  </si>
  <si>
    <t>Gross - Proportional reinsurance accepted</t>
  </si>
  <si>
    <t>Gross - Non-proportional reinsurance accepted</t>
  </si>
  <si>
    <t>Reinsurers' share</t>
  </si>
  <si>
    <t>Net</t>
  </si>
  <si>
    <t>Premiums earned</t>
  </si>
  <si>
    <t>Changes in other technical provisions</t>
  </si>
  <si>
    <t>Gross - Non- proportional reinsurance accepted</t>
  </si>
  <si>
    <t>Expenses incurred</t>
  </si>
  <si>
    <t>Administrative expenses</t>
  </si>
  <si>
    <t>Investment management expenses</t>
  </si>
  <si>
    <t>Claims management expenses</t>
  </si>
  <si>
    <t>Acquisition expenses</t>
  </si>
  <si>
    <t>R0910</t>
  </si>
  <si>
    <t>R0920</t>
  </si>
  <si>
    <t>R0930</t>
  </si>
  <si>
    <t>R0940</t>
  </si>
  <si>
    <t>Overhead expenses</t>
  </si>
  <si>
    <t>R1010</t>
  </si>
  <si>
    <t>R1020</t>
  </si>
  <si>
    <t>R1030</t>
  </si>
  <si>
    <t>R1040</t>
  </si>
  <si>
    <t>R1100</t>
  </si>
  <si>
    <t>Other expenses</t>
  </si>
  <si>
    <t>R1200</t>
  </si>
  <si>
    <t>Total expenses</t>
  </si>
  <si>
    <t>R1300</t>
  </si>
  <si>
    <t>Line of Business for: life insurance obligations</t>
  </si>
  <si>
    <t>Life reinsurance obligations</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</si>
  <si>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</si>
  <si>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</si>
  <si>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</si>
  <si>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</si>
  <si>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</si>
  <si>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</si>
  <si>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</si>
  <si>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</si>
  <si>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C0210</t>
  </si>
  <si>
    <t>C0220</t>
  </si>
  <si>
    <t>C0230</t>
  </si>
  <si>
    <t>C0240</t>
  </si>
  <si>
    <t>C0250</t>
  </si>
  <si>
    <t>C0260</t>
  </si>
  <si>
    <t>C0270</t>
  </si>
  <si>
    <t>C0280</t>
  </si>
  <si>
    <t>C0300</t>
  </si>
  <si>
    <t>Gross</t>
  </si>
  <si>
    <t>R1410</t>
  </si>
  <si>
    <t>R1420</t>
  </si>
  <si>
    <t>R1500</t>
  </si>
  <si>
    <t>R1510</t>
  </si>
  <si>
    <t>R1520</t>
  </si>
  <si>
    <t>R1600</t>
  </si>
  <si>
    <t>R1610</t>
  </si>
  <si>
    <t>R1620</t>
  </si>
  <si>
    <t>R1700</t>
  </si>
  <si>
    <t>R1710</t>
  </si>
  <si>
    <t>R1720</t>
  </si>
  <si>
    <t>R1800</t>
  </si>
  <si>
    <t>R1900</t>
  </si>
  <si>
    <t>R1910</t>
  </si>
  <si>
    <t>R1920</t>
  </si>
  <si>
    <t>R2000</t>
  </si>
  <si>
    <t>R2010</t>
  </si>
  <si>
    <t>R2020</t>
  </si>
  <si>
    <t>R2100</t>
  </si>
  <si>
    <t>R2110</t>
  </si>
  <si>
    <t>R2120</t>
  </si>
  <si>
    <t>R2200</t>
  </si>
  <si>
    <t>R2210</t>
  </si>
  <si>
    <t>R2220</t>
  </si>
  <si>
    <t>R2300</t>
  </si>
  <si>
    <t>R2310</t>
  </si>
  <si>
    <t>R2320</t>
  </si>
  <si>
    <t>R2400</t>
  </si>
  <si>
    <t>R2500</t>
  </si>
  <si>
    <t>R2600</t>
  </si>
  <si>
    <t>Total amount of surrenders</t>
  </si>
  <si>
    <t>R2700</t>
  </si>
  <si>
    <t>Home country</t>
  </si>
  <si>
    <t>Country (by amount of gross premiums written) - non-life obligations</t>
  </si>
  <si>
    <t>Total Top 5 and home country</t>
  </si>
  <si>
    <t>Country (by amount of gross premiums written) - life obligations</t>
  </si>
  <si>
    <t>SE.06.02.16.01 - List of assets. Information on positions held</t>
  </si>
  <si>
    <t>Asset held in unit linked and index linked contracts</t>
  </si>
  <si>
    <t>Asset pledged as collateral</t>
  </si>
  <si>
    <t>Country of custody</t>
  </si>
  <si>
    <t>Custodian</t>
  </si>
  <si>
    <t>Quantity</t>
  </si>
  <si>
    <t>Par amount</t>
  </si>
  <si>
    <t>Write-offs/write-downs</t>
  </si>
  <si>
    <t>Valuation method</t>
  </si>
  <si>
    <t>Acquisition value</t>
  </si>
  <si>
    <t>Total Solvency II amount</t>
  </si>
  <si>
    <t>Accrued interest</t>
  </si>
  <si>
    <t>EC0141</t>
  </si>
  <si>
    <t>C0170</t>
  </si>
  <si>
    <t>C0180</t>
  </si>
  <si>
    <t>SE.06.02.16.02 - List of assets. Information on assets</t>
  </si>
  <si>
    <t>Item Title</t>
  </si>
  <si>
    <t>Issuer Name</t>
  </si>
  <si>
    <t>Issuer Code and Type of code</t>
  </si>
  <si>
    <t>Issuer Sector</t>
  </si>
  <si>
    <t>Issuer Sector according to ESA 2010</t>
  </si>
  <si>
    <t>Issuer Group</t>
  </si>
  <si>
    <t>Issuer Group Code and Type of code</t>
  </si>
  <si>
    <t>Issuer Country</t>
  </si>
  <si>
    <t>Country of residence for collective investment undertakings</t>
  </si>
  <si>
    <t>Currency</t>
  </si>
  <si>
    <t>CIC</t>
  </si>
  <si>
    <t>Instrument classification according to ESA 2010</t>
  </si>
  <si>
    <t>SCR calculation approach for CIU</t>
  </si>
  <si>
    <t>Infrastructure investment</t>
  </si>
  <si>
    <t>External rating</t>
  </si>
  <si>
    <t>Nominated ECAI</t>
  </si>
  <si>
    <t>Credit quality step</t>
  </si>
  <si>
    <t>Internal rating</t>
  </si>
  <si>
    <t>Duration</t>
  </si>
  <si>
    <t>Unit Solvency II price</t>
  </si>
  <si>
    <t>Unit percentage of par amount Solvency II price</t>
  </si>
  <si>
    <t>Issue date</t>
  </si>
  <si>
    <t>Maturity date</t>
  </si>
  <si>
    <t>C0190</t>
  </si>
  <si>
    <t>EC0231</t>
  </si>
  <si>
    <t>EC0271</t>
  </si>
  <si>
    <t>C0290</t>
  </si>
  <si>
    <t>EC0291</t>
  </si>
  <si>
    <t>C0292</t>
  </si>
  <si>
    <t>C0310</t>
  </si>
  <si>
    <t>C0320</t>
  </si>
  <si>
    <t>C0330</t>
  </si>
  <si>
    <t>C0340</t>
  </si>
  <si>
    <t>C0350</t>
  </si>
  <si>
    <t>C0360</t>
  </si>
  <si>
    <t>C0370</t>
  </si>
  <si>
    <t>C0380</t>
  </si>
  <si>
    <t>EC0381</t>
  </si>
  <si>
    <t>C0390</t>
  </si>
  <si>
    <t>S.06.03.01.01 - Collective investment undertakings - look-through approach</t>
  </si>
  <si>
    <t>Underlying asset category</t>
  </si>
  <si>
    <t>Country of issue</t>
  </si>
  <si>
    <t>Total amount</t>
  </si>
  <si>
    <t>Collateral type</t>
  </si>
  <si>
    <t>Type of structured product</t>
  </si>
  <si>
    <t>Capital protection</t>
  </si>
  <si>
    <t>Underlying security/index/portfolio</t>
  </si>
  <si>
    <t>Callable or Putable</t>
  </si>
  <si>
    <t>Synthetic structured product</t>
  </si>
  <si>
    <t>Prepayment structured product</t>
  </si>
  <si>
    <t>Collateral value</t>
  </si>
  <si>
    <t>Collateral portfolio</t>
  </si>
  <si>
    <t>Fixed Annual Return</t>
  </si>
  <si>
    <t>Variable Annual Return</t>
  </si>
  <si>
    <t>Loss given default</t>
  </si>
  <si>
    <t>Attachment point</t>
  </si>
  <si>
    <t>Detachment point</t>
  </si>
  <si>
    <t>S.08.01.01.01 - Information on positions held</t>
  </si>
  <si>
    <t>Derivatives held in index-linked and unit-linked contracts</t>
  </si>
  <si>
    <t>Use of derivative</t>
  </si>
  <si>
    <t>Delta</t>
  </si>
  <si>
    <t>Notional amount of the derivative</t>
  </si>
  <si>
    <t>Buyer / Seller</t>
  </si>
  <si>
    <t>Premium paid to date</t>
  </si>
  <si>
    <t>Premium received to date</t>
  </si>
  <si>
    <t>Number of contracts</t>
  </si>
  <si>
    <t>Contract size</t>
  </si>
  <si>
    <t>Maximum loss under unwinding event</t>
  </si>
  <si>
    <t>Swap outflow amount</t>
  </si>
  <si>
    <t>Swap inflow amount</t>
  </si>
  <si>
    <t>Initial date</t>
  </si>
  <si>
    <t>S.08.01.01.02 - Information on derivatives</t>
  </si>
  <si>
    <t>Counterparty Name</t>
  </si>
  <si>
    <t>Counterparty Code and Type of code</t>
  </si>
  <si>
    <t>Counterparty Group</t>
  </si>
  <si>
    <t>Counterparty group code and type of code</t>
  </si>
  <si>
    <t>Contract name</t>
  </si>
  <si>
    <t>Trigger value</t>
  </si>
  <si>
    <t>Unwind trigger of contract</t>
  </si>
  <si>
    <t>Swap delivered currency</t>
  </si>
  <si>
    <t>Swap received currency</t>
  </si>
  <si>
    <t>C0400</t>
  </si>
  <si>
    <t>C0410</t>
  </si>
  <si>
    <t>C0420</t>
  </si>
  <si>
    <t>C0430</t>
  </si>
  <si>
    <t>S.08.02.01.01 - Information on positions held</t>
  </si>
  <si>
    <t>Profit and loss to date</t>
  </si>
  <si>
    <t>S.08.02.01.02 - Information on derivatives</t>
  </si>
  <si>
    <t>Counterparty group</t>
  </si>
  <si>
    <t>Counterparty Group Code and Type of code</t>
  </si>
  <si>
    <t>Asset category</t>
  </si>
  <si>
    <t>Asset held in unit-linked and index-linked contracts</t>
  </si>
  <si>
    <t>Dividends</t>
  </si>
  <si>
    <t>Interest</t>
  </si>
  <si>
    <t>Rent</t>
  </si>
  <si>
    <t>Net gains and losses</t>
  </si>
  <si>
    <t>Unrealised gains and losses</t>
  </si>
  <si>
    <t>Counterparty code and type of code</t>
  </si>
  <si>
    <t>Counterparty asset category</t>
  </si>
  <si>
    <t>Assets held in unit-linked and index-linked contracts</t>
  </si>
  <si>
    <t>Position in the Contract</t>
  </si>
  <si>
    <t>Near leg amount</t>
  </si>
  <si>
    <t>Far leg amount</t>
  </si>
  <si>
    <t>Start date</t>
  </si>
  <si>
    <t>Solvency II Value</t>
  </si>
  <si>
    <t>Information on the assets held</t>
  </si>
  <si>
    <t>Information on the asset for which collateral is held</t>
  </si>
  <si>
    <t>Name of counterparty pledging the collateral</t>
  </si>
  <si>
    <t>Name of the group of the counterparty pledging the collateral</t>
  </si>
  <si>
    <t>Type of asset for which the collateral is held</t>
  </si>
  <si>
    <t>Issuer Group name</t>
  </si>
  <si>
    <t>Unit price</t>
  </si>
  <si>
    <t>Annuities stemming from non-life insurance contracts and relating to insurance obligation other than health insurance obligations</t>
  </si>
  <si>
    <t>Accepted reinsurance</t>
  </si>
  <si>
    <t>Total (Life other than health insurance, incl. Unit-Linked)</t>
  </si>
  <si>
    <t>Health insurance (direct business)</t>
  </si>
  <si>
    <t>Health reinsurance (reinsurance accepted)</t>
  </si>
  <si>
    <t>Total (Health similar to life insurance)</t>
  </si>
  <si>
    <t>Contracts without options and guarantees</t>
  </si>
  <si>
    <t>Contracts with options or guarantees</t>
  </si>
  <si>
    <t>Annuities stemming from non-life accepted insurance contracts and relating to insurance obligation other than health insurance obligations</t>
  </si>
  <si>
    <t>Total Recoverables from reinsurance/SPV and Finite Re after the adjustment for expected losses due to counterparty default associated to TP calculated as a whole</t>
  </si>
  <si>
    <t>Technical provisions calculated as a sum of BE and RM</t>
  </si>
  <si>
    <t>Gross Best Estimate</t>
  </si>
  <si>
    <t>Total recoverables from reinsurance/SPV and Finite Re before the adjustment for expected losses due to counterparty default</t>
  </si>
  <si>
    <t>Recoverables from reinsurance (except SPV and Finite Re) before adjustment for expected losses</t>
  </si>
  <si>
    <t>Recoverables from SPV before adjustment for expected losses</t>
  </si>
  <si>
    <t>Recoverables from Finite Re before adjustment for expected losses</t>
  </si>
  <si>
    <t>Total Recoverables from reinsurance/SPV and Finite Re after the adjustment for expected losses due to counterparty default</t>
  </si>
  <si>
    <t>Best estimate minus recoverables from reinsurance/SPV and Finite Re</t>
  </si>
  <si>
    <t>Risk Margin</t>
  </si>
  <si>
    <t>Amount of the transitional on Technical Provisions</t>
  </si>
  <si>
    <t>Technical Provisions calculated as a whole</t>
  </si>
  <si>
    <t>Best estimate</t>
  </si>
  <si>
    <t>Technical provisions - total</t>
  </si>
  <si>
    <t>Technical provisions minus recoverables from reinsurance/SPV and Finite Re - total</t>
  </si>
  <si>
    <t>Best Estimate of products with a surrender option</t>
  </si>
  <si>
    <t>Gross BE for Cash flow</t>
  </si>
  <si>
    <t>Cash out-flows</t>
  </si>
  <si>
    <t>Future guaranteed and discretionary benefits</t>
  </si>
  <si>
    <t>Future guaranteed benefits</t>
  </si>
  <si>
    <t>Future discretionary benefits</t>
  </si>
  <si>
    <t>Future expenses and other cash out-flows</t>
  </si>
  <si>
    <t>Cash in-flows</t>
  </si>
  <si>
    <t>Future premiums</t>
  </si>
  <si>
    <t>Other cash in-flows</t>
  </si>
  <si>
    <t>Percentage of gross Best Estimate calculated using approximations</t>
  </si>
  <si>
    <t>Surrender value</t>
  </si>
  <si>
    <t>Best estimate subject to transitional of the interest rate</t>
  </si>
  <si>
    <t>Technical provisions without transitional on interest rate</t>
  </si>
  <si>
    <t>Best estimate subject to volatility adjustment</t>
  </si>
  <si>
    <t>Technical provisions without volatility adjustment and without others transitional measures</t>
  </si>
  <si>
    <t>Best estimate subject to matching adjustment</t>
  </si>
  <si>
    <t>Technical provisions without matching adjustment and without all the others</t>
  </si>
  <si>
    <t>Total (Life other than health insurance, including Unit-Linked)</t>
  </si>
  <si>
    <t>EEA countries outside the materiality threshold - not reported by country</t>
  </si>
  <si>
    <t>Non-EEA countries outside the materiality threshold - not reported by country</t>
  </si>
  <si>
    <t>Countries in the materiality threshold</t>
  </si>
  <si>
    <t>Index linked and unit-linked insurance</t>
  </si>
  <si>
    <t>Annuities stemming from non-life contracts</t>
  </si>
  <si>
    <t>Total recoverable from reinsurance (after the adjustment)</t>
  </si>
  <si>
    <t>Future Benefits</t>
  </si>
  <si>
    <t>Year (projection of undiscounted expected cash-flows)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</si>
  <si>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</si>
  <si>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</si>
  <si>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</si>
  <si>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</si>
  <si>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</si>
  <si>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</si>
  <si>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</si>
  <si>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</si>
  <si>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</si>
  <si>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</si>
  <si>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</si>
  <si>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</si>
  <si>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</si>
  <si>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</si>
  <si>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</si>
  <si>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</si>
  <si>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</si>
  <si>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</si>
  <si>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</si>
  <si>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</si>
  <si>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</si>
  <si>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</si>
  <si>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</si>
  <si>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</si>
  <si>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</si>
  <si>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</si>
  <si>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</si>
  <si>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</si>
  <si>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</si>
  <si>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</si>
  <si>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31-40</t>
  </si>
  <si>
    <t>41-50</t>
  </si>
  <si>
    <t>51 &amp; after</t>
  </si>
  <si>
    <t>Line of Business</t>
  </si>
  <si>
    <t>Number of contracts at the end of the year</t>
  </si>
  <si>
    <t>Number of new contracts during year</t>
  </si>
  <si>
    <t>Total amount of Written premiums</t>
  </si>
  <si>
    <t>Total amount of claims paid during year</t>
  </si>
  <si>
    <t>Country</t>
  </si>
  <si>
    <t>Product classification</t>
  </si>
  <si>
    <t>Type of product</t>
  </si>
  <si>
    <t>Product denomination</t>
  </si>
  <si>
    <t>Product still commercialised?</t>
  </si>
  <si>
    <t>Type of premium</t>
  </si>
  <si>
    <t>Use of financial instrument for replication?</t>
  </si>
  <si>
    <t>Number of HRGs in products</t>
  </si>
  <si>
    <t>Best Estimate and Technical Provisions as a whole</t>
  </si>
  <si>
    <t>Capital-at-risk</t>
  </si>
  <si>
    <t>Annualised guaranteed rate (over average duration of guarantee)</t>
  </si>
  <si>
    <t>Link</t>
  </si>
  <si>
    <t>Accident year / Underwriting year (Z0020)</t>
  </si>
  <si>
    <t>Currency (Z0030)</t>
  </si>
  <si>
    <t>Information on year N</t>
  </si>
  <si>
    <t>The average interest rate</t>
  </si>
  <si>
    <t>The average duration of the obligations</t>
  </si>
  <si>
    <t>The weighted average age of the beneficiaries</t>
  </si>
  <si>
    <t>Currency conversion (Z0040)</t>
  </si>
  <si>
    <t>Undiscounted annuity claims provisions at the start of year N</t>
  </si>
  <si>
    <t>Undiscounted annuity claims provisions set up during year N</t>
  </si>
  <si>
    <t>Annuity payments paid during year N</t>
  </si>
  <si>
    <t>Undiscounted annuity claims provisions at the end of year N</t>
  </si>
  <si>
    <t>Number of annuities obligations at the end of year N</t>
  </si>
  <si>
    <t>Best Estimate for annuity claims provisions at the end of year N (discounted basis)</t>
  </si>
  <si>
    <t>Undiscounted development result</t>
  </si>
  <si>
    <t>Prior years</t>
  </si>
  <si>
    <t>N-14</t>
  </si>
  <si>
    <t>N-13</t>
  </si>
  <si>
    <t>N-12</t>
  </si>
  <si>
    <t>N-11</t>
  </si>
  <si>
    <t>N-10</t>
  </si>
  <si>
    <t>N-9</t>
  </si>
  <si>
    <t>N-8</t>
  </si>
  <si>
    <t>N-7</t>
  </si>
  <si>
    <t>N-6</t>
  </si>
  <si>
    <t>N-5</t>
  </si>
  <si>
    <t>N-4</t>
  </si>
  <si>
    <t>N-3</t>
  </si>
  <si>
    <t>N-2</t>
  </si>
  <si>
    <t>N-1</t>
  </si>
  <si>
    <t>N</t>
  </si>
  <si>
    <t>Direct business and accepted proportional reinsurance</t>
  </si>
  <si>
    <t>accepted non-proportional reinsurance</t>
  </si>
  <si>
    <t>Total Non-Life obligation</t>
  </si>
  <si>
    <t>Non-proportional health reinsurance</t>
  </si>
  <si>
    <t>Non-proportional casualty reinsurance</t>
  </si>
  <si>
    <t>Non-proportional marine, aviation and transport reinsurance</t>
  </si>
  <si>
    <t>Non-proportional property reinsurance</t>
  </si>
  <si>
    <t>Direct business</t>
  </si>
  <si>
    <t>Accepted proportional reinsurance business</t>
  </si>
  <si>
    <t>Accepted non-proportional reinsurance</t>
  </si>
  <si>
    <t>Premium provisions</t>
  </si>
  <si>
    <t>Gross - Total</t>
  </si>
  <si>
    <t>Gross - direct business</t>
  </si>
  <si>
    <t>Gross - accepted proportional reinsurance business</t>
  </si>
  <si>
    <t>Gross - accepted non-proportional reinsurance business</t>
  </si>
  <si>
    <t>Total recoverable from reinsurance/SPV and Finite Re before the adjustment for expected losses due to counterparty default</t>
  </si>
  <si>
    <t>Recoverables from reinsurance (except SPV and Finite Reinsurance) before adjustment for expected losses</t>
  </si>
  <si>
    <t>Recoverables from Finite Reinsurance before adjustment for expected losses</t>
  </si>
  <si>
    <t>Total recoverable from reinsurance/SPV and Finite Re after the adjustment for expected losses due to counterparty default</t>
  </si>
  <si>
    <t>Net Best Estimate of Premium Provisions</t>
  </si>
  <si>
    <t>Claims provisions</t>
  </si>
  <si>
    <t>Net Best Estimate of Claims Provisions</t>
  </si>
  <si>
    <t>Total Best estimate - gross</t>
  </si>
  <si>
    <t>Total Best estimate - net</t>
  </si>
  <si>
    <t>TP as a whole</t>
  </si>
  <si>
    <t>Recoverable from reinsurance contract/SPV and Finite Re after the adjustment for expected losses due to counterparty default - total</t>
  </si>
  <si>
    <t>Technical provisions minus recoverables from reinsurance/SPV and Finite Re- total</t>
  </si>
  <si>
    <t>Line of Business: further segmentation (Homogeneous Risk Groups)</t>
  </si>
  <si>
    <t>Premium provisions - Total number of homogeneous risk groups</t>
  </si>
  <si>
    <t>Claims provisions - Total number of homogeneous risk groups</t>
  </si>
  <si>
    <t>Cash-flows of the Best estimate of Premium Provisions (Gross)</t>
  </si>
  <si>
    <t>Future benefits and claims</t>
  </si>
  <si>
    <t>Future expenses and other cash-out flows</t>
  </si>
  <si>
    <t>Other cash-in flows (incl. Recoverable from salvages and subrogations)</t>
  </si>
  <si>
    <t>Cash-flows of the Best estimate of Claims Provisions (Gross)</t>
  </si>
  <si>
    <t>R0490</t>
  </si>
  <si>
    <t>Best Estimate Premium Provision (Gross)</t>
  </si>
  <si>
    <t>Best Estimate Claim Provision (Gross)</t>
  </si>
  <si>
    <t>Future benefits</t>
  </si>
  <si>
    <t>Other cash-in flows</t>
  </si>
  <si>
    <t>31 &amp; after</t>
  </si>
  <si>
    <t>0</t>
  </si>
  <si>
    <t>15 &amp; +</t>
  </si>
  <si>
    <t>Prior</t>
  </si>
  <si>
    <t>In Current year</t>
  </si>
  <si>
    <t>Sum of years (cumulative)</t>
  </si>
  <si>
    <t>Year end (discounted data)</t>
  </si>
  <si>
    <t>C0440</t>
  </si>
  <si>
    <t>C0450</t>
  </si>
  <si>
    <t>C0460</t>
  </si>
  <si>
    <t>C0470</t>
  </si>
  <si>
    <t>C0480</t>
  </si>
  <si>
    <t>C0490</t>
  </si>
  <si>
    <t>C0500</t>
  </si>
  <si>
    <t>C0510</t>
  </si>
  <si>
    <t>C0520</t>
  </si>
  <si>
    <t>C0530</t>
  </si>
  <si>
    <t>C0540</t>
  </si>
  <si>
    <t>C0550</t>
  </si>
  <si>
    <t>C0560</t>
  </si>
  <si>
    <t>C0600</t>
  </si>
  <si>
    <t>C0610</t>
  </si>
  <si>
    <t>C0620</t>
  </si>
  <si>
    <t>C0630</t>
  </si>
  <si>
    <t>C0640</t>
  </si>
  <si>
    <t>C0650</t>
  </si>
  <si>
    <t>C0660</t>
  </si>
  <si>
    <t>C0670</t>
  </si>
  <si>
    <t>C0680</t>
  </si>
  <si>
    <t>C0690</t>
  </si>
  <si>
    <t>C0700</t>
  </si>
  <si>
    <t>C0710</t>
  </si>
  <si>
    <t>C0720</t>
  </si>
  <si>
    <t>C0730</t>
  </si>
  <si>
    <t>C0740</t>
  </si>
  <si>
    <t>C0750</t>
  </si>
  <si>
    <t>C0760</t>
  </si>
  <si>
    <t>C0770</t>
  </si>
  <si>
    <t>C0800</t>
  </si>
  <si>
    <t>C0810</t>
  </si>
  <si>
    <t>C0820</t>
  </si>
  <si>
    <t>C0830</t>
  </si>
  <si>
    <t>C0840</t>
  </si>
  <si>
    <t>C0850</t>
  </si>
  <si>
    <t>C0860</t>
  </si>
  <si>
    <t>C0870</t>
  </si>
  <si>
    <t>C0880</t>
  </si>
  <si>
    <t>C0890</t>
  </si>
  <si>
    <t>C0900</t>
  </si>
  <si>
    <t>C0910</t>
  </si>
  <si>
    <t>C0920</t>
  </si>
  <si>
    <t>C0930</t>
  </si>
  <si>
    <t>C0940</t>
  </si>
  <si>
    <t>C0950</t>
  </si>
  <si>
    <t>C0960</t>
  </si>
  <si>
    <t>C1000</t>
  </si>
  <si>
    <t>C1010</t>
  </si>
  <si>
    <t>C1020</t>
  </si>
  <si>
    <t>C1030</t>
  </si>
  <si>
    <t>C1040</t>
  </si>
  <si>
    <t>C1050</t>
  </si>
  <si>
    <t>C1060</t>
  </si>
  <si>
    <t>C1070</t>
  </si>
  <si>
    <t>C1080</t>
  </si>
  <si>
    <t>C1090</t>
  </si>
  <si>
    <t>C1100</t>
  </si>
  <si>
    <t>C1110</t>
  </si>
  <si>
    <t>C1120</t>
  </si>
  <si>
    <t>C1130</t>
  </si>
  <si>
    <t>C1140</t>
  </si>
  <si>
    <t>C1150</t>
  </si>
  <si>
    <t>C1160</t>
  </si>
  <si>
    <t>C1200</t>
  </si>
  <si>
    <t>C1210</t>
  </si>
  <si>
    <t>C1220</t>
  </si>
  <si>
    <t>C1230</t>
  </si>
  <si>
    <t>C1240</t>
  </si>
  <si>
    <t>C1250</t>
  </si>
  <si>
    <t>C1260</t>
  </si>
  <si>
    <t>C1270</t>
  </si>
  <si>
    <t>C1280</t>
  </si>
  <si>
    <t>C1290</t>
  </si>
  <si>
    <t>C1300</t>
  </si>
  <si>
    <t>C1310</t>
  </si>
  <si>
    <t>C1320</t>
  </si>
  <si>
    <t>C1330</t>
  </si>
  <si>
    <t>C1340</t>
  </si>
  <si>
    <t>C1350</t>
  </si>
  <si>
    <t>C1360</t>
  </si>
  <si>
    <t>C1370</t>
  </si>
  <si>
    <t>C1400</t>
  </si>
  <si>
    <t>C1410</t>
  </si>
  <si>
    <t>C1420</t>
  </si>
  <si>
    <t>C1430</t>
  </si>
  <si>
    <t>C1440</t>
  </si>
  <si>
    <t>C1450</t>
  </si>
  <si>
    <t>C1460</t>
  </si>
  <si>
    <t>C1470</t>
  </si>
  <si>
    <t>C1480</t>
  </si>
  <si>
    <t>C1490</t>
  </si>
  <si>
    <t>C1500</t>
  </si>
  <si>
    <t>C1510</t>
  </si>
  <si>
    <t>C1520</t>
  </si>
  <si>
    <t>C1530</t>
  </si>
  <si>
    <t>C1540</t>
  </si>
  <si>
    <t>C1550</t>
  </si>
  <si>
    <t>C1560</t>
  </si>
  <si>
    <t>C1600</t>
  </si>
  <si>
    <t>C1610</t>
  </si>
  <si>
    <t>C1620</t>
  </si>
  <si>
    <t>C1630</t>
  </si>
  <si>
    <t>C1640</t>
  </si>
  <si>
    <t>C1650</t>
  </si>
  <si>
    <t>C1660</t>
  </si>
  <si>
    <t>C1670</t>
  </si>
  <si>
    <t>C1680</t>
  </si>
  <si>
    <t>C1690</t>
  </si>
  <si>
    <t>C1700</t>
  </si>
  <si>
    <t>C1710</t>
  </si>
  <si>
    <t>C1720</t>
  </si>
  <si>
    <t>C1730</t>
  </si>
  <si>
    <t>C1740</t>
  </si>
  <si>
    <t>C1750</t>
  </si>
  <si>
    <t>C1760</t>
  </si>
  <si>
    <t>C1800</t>
  </si>
  <si>
    <t>C1810</t>
  </si>
  <si>
    <t>C1820</t>
  </si>
  <si>
    <t>C1830</t>
  </si>
  <si>
    <t>C1840</t>
  </si>
  <si>
    <t>C1850</t>
  </si>
  <si>
    <t>C1860</t>
  </si>
  <si>
    <t>C1870</t>
  </si>
  <si>
    <t>C1880</t>
  </si>
  <si>
    <t>C1890</t>
  </si>
  <si>
    <t>C1900</t>
  </si>
  <si>
    <t>C1910</t>
  </si>
  <si>
    <t>C1920</t>
  </si>
  <si>
    <t>C1930</t>
  </si>
  <si>
    <t>C1940</t>
  </si>
  <si>
    <t>C2000</t>
  </si>
  <si>
    <t>C2010</t>
  </si>
  <si>
    <t>C2020</t>
  </si>
  <si>
    <t>C2030</t>
  </si>
  <si>
    <t>C2040</t>
  </si>
  <si>
    <t>C2050</t>
  </si>
  <si>
    <t>C2060</t>
  </si>
  <si>
    <t>C2070</t>
  </si>
  <si>
    <t>C2080</t>
  </si>
  <si>
    <t>C2090</t>
  </si>
  <si>
    <t>C2100</t>
  </si>
  <si>
    <t>C2110</t>
  </si>
  <si>
    <t>C2120</t>
  </si>
  <si>
    <t>C2130</t>
  </si>
  <si>
    <t>C2140</t>
  </si>
  <si>
    <t>C2200</t>
  </si>
  <si>
    <t>RBNS claims. Open Claims at the beginning of the year</t>
  </si>
  <si>
    <t>Claims reported during the year</t>
  </si>
  <si>
    <t>Reopen Claims during the year</t>
  </si>
  <si>
    <t>Open Claims at the end of the year</t>
  </si>
  <si>
    <t>Closed Claims at the end of the year:</t>
  </si>
  <si>
    <t>Number of claims</t>
  </si>
  <si>
    <t>Gross RBNS at the beginning of the year</t>
  </si>
  <si>
    <t>Gross payments made during the current year</t>
  </si>
  <si>
    <t>Gross RBNS at the end of the period</t>
  </si>
  <si>
    <t>settled with payment</t>
  </si>
  <si>
    <t>settled without any payment</t>
  </si>
  <si>
    <t>Number of claims ended with payments</t>
  </si>
  <si>
    <t>Number of claims ended without any payments</t>
  </si>
  <si>
    <t>Gross RBNS at the beginning of the year referred to claim settled without any payment</t>
  </si>
  <si>
    <t>Total previous years</t>
  </si>
  <si>
    <t>Start claims incurred</t>
  </si>
  <si>
    <t>End claims incurred</t>
  </si>
  <si>
    <t>Number of claims AY/UWY year N</t>
  </si>
  <si>
    <t>Total claims incurred AY/UWY year N</t>
  </si>
  <si>
    <t>Number of claims AY/UWY year N-1</t>
  </si>
  <si>
    <t>Total claims incurred AY/UWY year N-1</t>
  </si>
  <si>
    <t>Number of claims AY/UWY year N-2</t>
  </si>
  <si>
    <t>Total claims incurred AY/UWY year N-2</t>
  </si>
  <si>
    <t>Number of claims AY/UWY year N-3</t>
  </si>
  <si>
    <t>Total claims incurred AY/UWY year N-3</t>
  </si>
  <si>
    <t>Number of claims AY/UWY year N-4</t>
  </si>
  <si>
    <t>Total claims incurred AY/UWY year N-4</t>
  </si>
  <si>
    <t>Number of claims AY/UWY year N-5</t>
  </si>
  <si>
    <t>Total claims incurred AY/UWY year N-5</t>
  </si>
  <si>
    <t>Number of claims AY/UWY year N-6</t>
  </si>
  <si>
    <t>Total claims incurred AY/UWY year N-6</t>
  </si>
  <si>
    <t>Number of claims AY/UWY year N-7</t>
  </si>
  <si>
    <t>Total claims incurred AY/UWY year N-7</t>
  </si>
  <si>
    <t>Number of claims AY/UWY year N-8</t>
  </si>
  <si>
    <t>Total claims incurred AY/UWY year N-8</t>
  </si>
  <si>
    <t>Number of claims AY/UWY year N-9</t>
  </si>
  <si>
    <t>Total claims incurred AY/UWY year N-9</t>
  </si>
  <si>
    <t>Number of claims AY/UWY year N-10</t>
  </si>
  <si>
    <t>Total claims incurred AY/UWY year N-10</t>
  </si>
  <si>
    <t>Number of claims AY/UWY year N-11</t>
  </si>
  <si>
    <t>Total claims incurred AY/UWY year N-11</t>
  </si>
  <si>
    <t>Number of claims AY/UWY year N-12</t>
  </si>
  <si>
    <t>Total claims incurred AY/UWY year N-12</t>
  </si>
  <si>
    <t>Number of claims AY/UWY year N-13</t>
  </si>
  <si>
    <t>Total claims incurred AY/UWY year N-13</t>
  </si>
  <si>
    <t>Number of claims AY/UWY year N-14</t>
  </si>
  <si>
    <t>Total claims incurred AY/UWY year N-14</t>
  </si>
  <si>
    <t>Bracket 1</t>
  </si>
  <si>
    <t>Bracket 2</t>
  </si>
  <si>
    <t>Bracket 3</t>
  </si>
  <si>
    <t>Bracket 4</t>
  </si>
  <si>
    <t>Bracket 5</t>
  </si>
  <si>
    <t>Bracket 6</t>
  </si>
  <si>
    <t>Bracket 7</t>
  </si>
  <si>
    <t>Bracket 8</t>
  </si>
  <si>
    <t>Bracket 9</t>
  </si>
  <si>
    <t>Bracket 10</t>
  </si>
  <si>
    <t>Bracket 11</t>
  </si>
  <si>
    <t>Bracket 12</t>
  </si>
  <si>
    <t>Bracket 13</t>
  </si>
  <si>
    <t>Bracket 14</t>
  </si>
  <si>
    <t>Bracket 15</t>
  </si>
  <si>
    <t>Bracket 16</t>
  </si>
  <si>
    <t>Bracket 17</t>
  </si>
  <si>
    <t>Bracket 18</t>
  </si>
  <si>
    <t>Bracket 19</t>
  </si>
  <si>
    <t>Bracket 20</t>
  </si>
  <si>
    <t>Bracket 21</t>
  </si>
  <si>
    <t>Identification of the company / person to which the risk relates</t>
  </si>
  <si>
    <t>Description risk</t>
  </si>
  <si>
    <t>Line of business</t>
  </si>
  <si>
    <t>Description risk category covered</t>
  </si>
  <si>
    <t>Validity period (start date)</t>
  </si>
  <si>
    <t>Validity period (expiry date)</t>
  </si>
  <si>
    <t>Sum insured</t>
  </si>
  <si>
    <t>Original deductible policyholder</t>
  </si>
  <si>
    <t>Type of underwriting model</t>
  </si>
  <si>
    <t>Amount underwriting model</t>
  </si>
  <si>
    <t>Sum reinsured on a facultative basis, with all reinsurers</t>
  </si>
  <si>
    <t>Sum reinsured, other than on facultative basis, with all reinsurers</t>
  </si>
  <si>
    <t>Net retention of the insurer</t>
  </si>
  <si>
    <t>Start sum insured</t>
  </si>
  <si>
    <t>End sum insured</t>
  </si>
  <si>
    <t>Number of underwriting risks</t>
  </si>
  <si>
    <t>Total sum insured</t>
  </si>
  <si>
    <t>Total annual written premium</t>
  </si>
  <si>
    <t>Amount with Long Term Guarantee measures and transitionals</t>
  </si>
  <si>
    <t>Impact of the LTG measures and transitionals (Step-by-step approach)</t>
  </si>
  <si>
    <t>Without transitional on technical provisions</t>
  </si>
  <si>
    <t>Impact of transitional on technical provisions</t>
  </si>
  <si>
    <t>Without transitional on interest rate</t>
  </si>
  <si>
    <t>Impact of transitional on interest rate</t>
  </si>
  <si>
    <t>Without volatility adjustment and without other transitional measures</t>
  </si>
  <si>
    <t>Impact of volatility adjustment set to zero</t>
  </si>
  <si>
    <t>Without matching adjustment and without all the others</t>
  </si>
  <si>
    <t>Impact of matching adjustment set to zero</t>
  </si>
  <si>
    <t>Impact of all LTG measures and transitionals</t>
  </si>
  <si>
    <t>Technical provisions</t>
  </si>
  <si>
    <t>Restricted own funds due to ring-fencing and matching portfolio</t>
  </si>
  <si>
    <t>Eligible own funds to meet Solvency Capital Requirement</t>
  </si>
  <si>
    <t>Tier 1</t>
  </si>
  <si>
    <t>Tier 2</t>
  </si>
  <si>
    <t>Tier 3</t>
  </si>
  <si>
    <t>Solvency Capital Requirement</t>
  </si>
  <si>
    <t>Eligible own funds to meet Minimum Capital Requirement</t>
  </si>
  <si>
    <t>Minimum Capital Requirement</t>
  </si>
  <si>
    <t>Total value of Best Estimate subject to volatility adjustment (for all currencies)</t>
  </si>
  <si>
    <t>Part of the Best Estimate subject to volatility adjustment written in the reporting currency</t>
  </si>
  <si>
    <t>Total value of Best Estimate subject to volatility adjustment in all countries</t>
  </si>
  <si>
    <t>Total value of Best Estimate subject to volatility adjustment in the Home country</t>
  </si>
  <si>
    <t>Part of the Best Estimate subject to volatility adjustment written in currencies</t>
  </si>
  <si>
    <t>Total value of Best Estimate subject to volatility adjustment in countries other than home country</t>
  </si>
  <si>
    <t>Tier 1 - unrestricted</t>
  </si>
  <si>
    <t>Tier 1 - restricted</t>
  </si>
  <si>
    <t>Basic own funds before deduction for participations in other financial sector as foreseen in article 68 of Delegated Regulation 2015/35</t>
  </si>
  <si>
    <t>Ordinary share capital (gross of own shares)</t>
  </si>
  <si>
    <t>Share premium account related to ordinary share capital</t>
  </si>
  <si>
    <t>Initial funds, members' contributions or the equivalent basic own - fund item for mutual and mutual-type undertakings</t>
  </si>
  <si>
    <t>Subordinated mutual member accounts</t>
  </si>
  <si>
    <t>Preference shares</t>
  </si>
  <si>
    <t>Share premium account related to preference shares</t>
  </si>
  <si>
    <t>Other own fund items approved by the supervisory authority as basic own funds not specified above</t>
  </si>
  <si>
    <t>Own funds from the financial statements that should not be represented by the reconciliation reserve and do not meet the criteria to be classified as Solvency II own funds</t>
  </si>
  <si>
    <t>Deductions</t>
  </si>
  <si>
    <t>Deductions for participations in financial and credit institutions</t>
  </si>
  <si>
    <t>Total basic own funds after deductions</t>
  </si>
  <si>
    <t>Unpaid and uncalled ordinary share capital callable on demand</t>
  </si>
  <si>
    <t>Unpaid and uncalled initial funds, members' contributions or the equivalent basic own fund item for mutual and mutual - type undertakings, callable on demand</t>
  </si>
  <si>
    <t>Unpaid and uncalled preference shares callable on demand</t>
  </si>
  <si>
    <t>A legally binding commitment to subscribe and pay for subordinated liabilities on demand</t>
  </si>
  <si>
    <t>Letters of credit and guarantees under Article 96(2) of the Directive 2009/138/EC</t>
  </si>
  <si>
    <t>Letters of credit and guarantees other than under Article 96(2) of the Directive 2009/138/EC</t>
  </si>
  <si>
    <t>Supplementary members calls under first subparagraph of Article 96(3) of the Directive 2009/138/EC</t>
  </si>
  <si>
    <t>Supplementary members calls - other than under first subparagraph of Article 96(3) of the Directive 2009/138/EC</t>
  </si>
  <si>
    <t>Other ancillary own funds</t>
  </si>
  <si>
    <t>Total ancillary own funds</t>
  </si>
  <si>
    <t>Available and eligible own funds</t>
  </si>
  <si>
    <t>Total available own funds to meet the SCR</t>
  </si>
  <si>
    <t>Total available own funds to meet the MCR</t>
  </si>
  <si>
    <t>Total eligible own funds to meet the SCR</t>
  </si>
  <si>
    <t>Total eligible own funds to meet the MCR</t>
  </si>
  <si>
    <t>SCR</t>
  </si>
  <si>
    <t>MCR</t>
  </si>
  <si>
    <t>Ratio of Eligible own funds to SCR</t>
  </si>
  <si>
    <t>Ratio of Eligible own funds to MCR</t>
  </si>
  <si>
    <t>Own shares (held directly and indirectly)</t>
  </si>
  <si>
    <t>Foreseeable dividends, distributions and charges</t>
  </si>
  <si>
    <t>Other basic own fund items</t>
  </si>
  <si>
    <t>Adjustment for restricted own fund items in respect of matching adjustment portfolios and ring fenced funds</t>
  </si>
  <si>
    <t>Expected profits</t>
  </si>
  <si>
    <t>Expected profits included in future premiums (EPIFP) - Life business</t>
  </si>
  <si>
    <t>Expected profits included in future premiums (EPIFP) - Non-life business</t>
  </si>
  <si>
    <t>Total Expected profits included in future premiums (EPIFP)</t>
  </si>
  <si>
    <t>Of which counted under transitionals</t>
  </si>
  <si>
    <t>Ordinary share capital</t>
  </si>
  <si>
    <t>Paid in</t>
  </si>
  <si>
    <t>Called up but not yet paid in</t>
  </si>
  <si>
    <t>Own shares held</t>
  </si>
  <si>
    <t>Total ordinary share capital</t>
  </si>
  <si>
    <t>Initial funds, members' contributions or the equivalent basic own - fund item for mutual and mutual type undertakings</t>
  </si>
  <si>
    <t>Total initial fund members' contributions or the equivalent basic own fund item for mutual and mutual type undertakings</t>
  </si>
  <si>
    <t>Subordinated mutual members accounts</t>
  </si>
  <si>
    <t>Dated subordinated</t>
  </si>
  <si>
    <t>Undated subordinated with a call option</t>
  </si>
  <si>
    <t>Undated subordinated with no contractual opportunity to redeem</t>
  </si>
  <si>
    <t>Total subordinated mutual members accounts</t>
  </si>
  <si>
    <t>Dated preference shares</t>
  </si>
  <si>
    <t>Undated preference shares with a call option</t>
  </si>
  <si>
    <t>Undated preference shares with no contractual opportunity to redeem</t>
  </si>
  <si>
    <t>Total preference shares</t>
  </si>
  <si>
    <t>Dated subordinated liabilities</t>
  </si>
  <si>
    <t>Undated subordinated liabilities with a contractual opportunity to redeem</t>
  </si>
  <si>
    <t>Undated subordinated liabilities with no contractual opportunity to redeem</t>
  </si>
  <si>
    <t>Total subordinated liabilities</t>
  </si>
  <si>
    <t>Initial amounts approved</t>
  </si>
  <si>
    <t>Current amounts</t>
  </si>
  <si>
    <t>Items for which an amount was approved</t>
  </si>
  <si>
    <t>Items for which a method was approved</t>
  </si>
  <si>
    <t>Difference in the valuation of assets</t>
  </si>
  <si>
    <t>Difference in the valuation of technical provisions</t>
  </si>
  <si>
    <t>Difference in the valuation of other liabilities</t>
  </si>
  <si>
    <t>Total of reserves and retained earnings from financial statements</t>
  </si>
  <si>
    <t>Other, please explain why you need to use this line</t>
  </si>
  <si>
    <t>Reserves from financial statements adjusted for Solvency II valuation differences</t>
  </si>
  <si>
    <t>Excess of assets over liabilities attributable to basic own fund items (excluding the reconciliation reserve)</t>
  </si>
  <si>
    <t>Explanation</t>
  </si>
  <si>
    <t>Balance b/fwd</t>
  </si>
  <si>
    <t>Increase</t>
  </si>
  <si>
    <t>Reduction</t>
  </si>
  <si>
    <t>Balance c/fwd</t>
  </si>
  <si>
    <t>Ordinary share capital - movements in the reporting period</t>
  </si>
  <si>
    <t>Share premium account related to ordinary share capital - movements in the reporting period</t>
  </si>
  <si>
    <t>Initial funds, members' contributions or the equivalent basic own - fund item for mutual and mutual type undertakings - movements in the reporting period</t>
  </si>
  <si>
    <t>Total initial funds, members' contributions or the equivalent basic own - fund item for mutual and mutual type undertakings</t>
  </si>
  <si>
    <t>Issued</t>
  </si>
  <si>
    <t>Redeemed</t>
  </si>
  <si>
    <t>Movements in valuation</t>
  </si>
  <si>
    <t>Regulatory action</t>
  </si>
  <si>
    <t>Preference shares - movements in the reporting period</t>
  </si>
  <si>
    <t>Share premium relating to preference shares</t>
  </si>
  <si>
    <t>Tier 1 to be treated as unrestricted</t>
  </si>
  <si>
    <t>Tier 1 to be treated as restricted</t>
  </si>
  <si>
    <t>Total of other items approved by supervisory authority as basic own funds items not specified above</t>
  </si>
  <si>
    <t>New amount made available</t>
  </si>
  <si>
    <t>Reduction to amount available</t>
  </si>
  <si>
    <t>Called up to basic own fund</t>
  </si>
  <si>
    <t>R1110</t>
  </si>
  <si>
    <t>R1120</t>
  </si>
  <si>
    <t>Description of subordinated mutual members' accounts</t>
  </si>
  <si>
    <t>Amount</t>
  </si>
  <si>
    <t>Tier</t>
  </si>
  <si>
    <t>Currency Code</t>
  </si>
  <si>
    <t>Counted under transitionals?</t>
  </si>
  <si>
    <t>Counterparty (if specific)</t>
  </si>
  <si>
    <t>First call date</t>
  </si>
  <si>
    <t>Details of further call dates</t>
  </si>
  <si>
    <t>Details of incentives to redeem</t>
  </si>
  <si>
    <t>Notice period</t>
  </si>
  <si>
    <t>Buy back during the year</t>
  </si>
  <si>
    <t>Description of preference shares</t>
  </si>
  <si>
    <t>Description of subordinated liabilities</t>
  </si>
  <si>
    <t>Lender (if specific)</t>
  </si>
  <si>
    <t>Further call dates</t>
  </si>
  <si>
    <t>Other items approved by supervisory authority as basic own funds not specified above</t>
  </si>
  <si>
    <t>Date of authorisation</t>
  </si>
  <si>
    <t>Description of item</t>
  </si>
  <si>
    <t>C0570</t>
  </si>
  <si>
    <t>C0580</t>
  </si>
  <si>
    <t>Description of ancillary own funds</t>
  </si>
  <si>
    <t>Counterpart</t>
  </si>
  <si>
    <t>C0590</t>
  </si>
  <si>
    <t>Name of related undertaking</t>
  </si>
  <si>
    <t>Common Equity Tier 1</t>
  </si>
  <si>
    <t>Additional Tier 1</t>
  </si>
  <si>
    <t>R0001</t>
  </si>
  <si>
    <t>Article 68 (1) deduction</t>
  </si>
  <si>
    <t>Article 68 (2) deduction</t>
  </si>
  <si>
    <t>Type 1 Equity</t>
  </si>
  <si>
    <t>Type 2 Equity</t>
  </si>
  <si>
    <t>Total participations in related undertakings that are financial and credit institutions</t>
  </si>
  <si>
    <t>of which strategic (method 1 or less than 10% not method 1)</t>
  </si>
  <si>
    <t>of which non-strategic (less than 10%)</t>
  </si>
  <si>
    <t>Total participations in related undertakings that are not financial and credit institutions</t>
  </si>
  <si>
    <t>of which strategic</t>
  </si>
  <si>
    <t>of which non-strategic</t>
  </si>
  <si>
    <t>Net solvency capital requirement</t>
  </si>
  <si>
    <t>Gross solvency capital requirement</t>
  </si>
  <si>
    <t>Allocation from adjustments due to RFF and Matching adjustments portfolios</t>
  </si>
  <si>
    <t>Market risk</t>
  </si>
  <si>
    <t>Counterparty default risk</t>
  </si>
  <si>
    <t>Health underwriting risk</t>
  </si>
  <si>
    <t>Non-life underwriting risk</t>
  </si>
  <si>
    <t>Diversification</t>
  </si>
  <si>
    <t>Intangible asset risk</t>
  </si>
  <si>
    <t>Value</t>
  </si>
  <si>
    <t>Adjustment due to RFF/MAP nSCR aggregation</t>
  </si>
  <si>
    <t>Operational risk</t>
  </si>
  <si>
    <t>Loss-absorbing capacity of technical provisions</t>
  </si>
  <si>
    <t>Loss-absorbing capacity of deferred taxes</t>
  </si>
  <si>
    <t>Capital requirement for business operated in accordance with Art. 4 of Directive 2003/41/EC</t>
  </si>
  <si>
    <t>Solvency Capital Requirement excluding capital add-on</t>
  </si>
  <si>
    <t>Capital add-on already set</t>
  </si>
  <si>
    <t>Solvency capital requirement</t>
  </si>
  <si>
    <t>Other information on SCR</t>
  </si>
  <si>
    <t>Capital requirement for duration-based equity risk sub-module</t>
  </si>
  <si>
    <t>Total amount of Notional Solvency Capital Requirements for remaining part</t>
  </si>
  <si>
    <t>Total amount of Notional Solvency Capital Requirements for ring fenced funds</t>
  </si>
  <si>
    <t>Total amount of Notional Solvency Capital Requirements for matching adjustment portfolios</t>
  </si>
  <si>
    <t>Diversification effects due to RFF nSCR aggregation for article 304</t>
  </si>
  <si>
    <t>Method used to calculate the adjustment due to RFF/MAP nSCR aggregation</t>
  </si>
  <si>
    <t>Net future discretionary benefits</t>
  </si>
  <si>
    <t>Yes/No</t>
  </si>
  <si>
    <t>C0109</t>
  </si>
  <si>
    <t>Approach based on average tax rate</t>
  </si>
  <si>
    <t>Before the shock</t>
  </si>
  <si>
    <t>After the shock</t>
  </si>
  <si>
    <t>DTA</t>
  </si>
  <si>
    <t>DTA carry forward</t>
  </si>
  <si>
    <t>DTA due to deductible temporary differences</t>
  </si>
  <si>
    <t>DTL</t>
  </si>
  <si>
    <t>LAC DT</t>
  </si>
  <si>
    <t>LAC DT justified by reversion of deferred tax liabilities</t>
  </si>
  <si>
    <t>LAC DT justified by reference to probable future taxable economic profit</t>
  </si>
  <si>
    <t>LAC DT justified by carry back, current year</t>
  </si>
  <si>
    <t>LAC DT justified by carry back, future years</t>
  </si>
  <si>
    <t>Maximum LAC DT</t>
  </si>
  <si>
    <t>Components Description</t>
  </si>
  <si>
    <t>Calculation of the Solvency Capital Requirement</t>
  </si>
  <si>
    <t>Consideration of the future management actions regarding technical provisions and/or deferred taxes</t>
  </si>
  <si>
    <t>Amount modelled</t>
  </si>
  <si>
    <t>Total undiversified components</t>
  </si>
  <si>
    <t>Solvency capital requirement excluding capital add-on</t>
  </si>
  <si>
    <t>Capital add-ons already set</t>
  </si>
  <si>
    <t>Amount/estimate of the overall loss-absorbing capacity of technical provisions</t>
  </si>
  <si>
    <t>Amount/estimate of the overall loss-absorbing capacity of deferred taxes</t>
  </si>
  <si>
    <t>Total amount of Notional Solvency Capital Requirement for ring fenced funds</t>
  </si>
  <si>
    <t>Total amount of Notional Solvency Capital Requirement for matching adjustment portfolios</t>
  </si>
  <si>
    <t>Initial absolute values before shock</t>
  </si>
  <si>
    <t>Absolute values after shock</t>
  </si>
  <si>
    <t>Liabilities (after the loss absorbing capacity of technical provisions)</t>
  </si>
  <si>
    <t>Liabilities (before the loss-absorbing capacity of technical provisions)</t>
  </si>
  <si>
    <t>Interest rate risk</t>
  </si>
  <si>
    <t>interest rate down shock</t>
  </si>
  <si>
    <t>interest rate up shock</t>
  </si>
  <si>
    <t>Equity risk</t>
  </si>
  <si>
    <t>type 1 equities</t>
  </si>
  <si>
    <t>Type 1 equity other than long-term</t>
  </si>
  <si>
    <t>R0221</t>
  </si>
  <si>
    <t>strategic participations (type 1 equities)</t>
  </si>
  <si>
    <t>Long-term equity investments (type 1 equities)</t>
  </si>
  <si>
    <t>R0231</t>
  </si>
  <si>
    <t>duration-based (type 1 equities)</t>
  </si>
  <si>
    <t>type 2 equities</t>
  </si>
  <si>
    <t>Type 2 equity other than long-term</t>
  </si>
  <si>
    <t>R0261</t>
  </si>
  <si>
    <t>strategic participations (type 2 equities)</t>
  </si>
  <si>
    <t>Long-term equity investments (type 2 equities)</t>
  </si>
  <si>
    <t>R0271</t>
  </si>
  <si>
    <t>duration-based (type 2 equities)</t>
  </si>
  <si>
    <t>qualifying infrastructure corporate equities</t>
  </si>
  <si>
    <t>R0291</t>
  </si>
  <si>
    <t>qualifying infrastructure corporate equities, other than strategic and long-term</t>
  </si>
  <si>
    <t>R0293</t>
  </si>
  <si>
    <t>strategic participations (qualifying infrastructure corporate equities)</t>
  </si>
  <si>
    <t>R0294</t>
  </si>
  <si>
    <t>Long-term equity investments (qualifying infrastructure corporate equities)</t>
  </si>
  <si>
    <t>R0295</t>
  </si>
  <si>
    <t>qualifying infrastructure equities other than corporate</t>
  </si>
  <si>
    <t>R0292</t>
  </si>
  <si>
    <t>qualifying infrastructure equities other than corporate, other than strategic and long-term</t>
  </si>
  <si>
    <t>R0296</t>
  </si>
  <si>
    <t>strategic participations (qualifying infrastructure equities other than corporate)</t>
  </si>
  <si>
    <t>R0297</t>
  </si>
  <si>
    <t>Long-term equity investments (qualifying infrastructure equities other than corporate)</t>
  </si>
  <si>
    <t>R0298</t>
  </si>
  <si>
    <t>Property risk</t>
  </si>
  <si>
    <t>Spread risk</t>
  </si>
  <si>
    <t>bonds and loans</t>
  </si>
  <si>
    <t>loans and bonds (qualifying infrastructure corporate investment)</t>
  </si>
  <si>
    <t>R0414</t>
  </si>
  <si>
    <t>loans and bonds (qualifying investment infrastructure other than infrastructure corporate)</t>
  </si>
  <si>
    <t>R0413</t>
  </si>
  <si>
    <t>loans and bonds (other than qualifying investment infrastructure and infrastructure corporate)</t>
  </si>
  <si>
    <t>R0412</t>
  </si>
  <si>
    <t>credit derivatives</t>
  </si>
  <si>
    <t>downward shock on credit derivatives</t>
  </si>
  <si>
    <t>upward shock on credit derivatives</t>
  </si>
  <si>
    <t>Securitisation positions</t>
  </si>
  <si>
    <t>Senior STS securitisation</t>
  </si>
  <si>
    <t>R0461</t>
  </si>
  <si>
    <t>Non-senior STS securitisation</t>
  </si>
  <si>
    <t>R0462</t>
  </si>
  <si>
    <t>resecuritisations</t>
  </si>
  <si>
    <t>Other securitisation</t>
  </si>
  <si>
    <t>R0481</t>
  </si>
  <si>
    <t>Transitional type 1 securitisation</t>
  </si>
  <si>
    <t>R0482</t>
  </si>
  <si>
    <t>Guaranteed STS securitisation</t>
  </si>
  <si>
    <t>R0483</t>
  </si>
  <si>
    <t>Market risk concentrations</t>
  </si>
  <si>
    <t>Currency risk</t>
  </si>
  <si>
    <t>increase in the value of the foreign currency</t>
  </si>
  <si>
    <t>decrease in the value of the foreign currency</t>
  </si>
  <si>
    <t>Diversification within market risk module</t>
  </si>
  <si>
    <t>Total market risk</t>
  </si>
  <si>
    <t>Simplifications spread risk – bonds and loans</t>
  </si>
  <si>
    <t>R0012</t>
  </si>
  <si>
    <t>Simplifications market concentration risk – simplifications used</t>
  </si>
  <si>
    <t>R0014</t>
  </si>
  <si>
    <t>Captives simplifications - interest rate risk</t>
  </si>
  <si>
    <t>Captives simplifications - spread risk on bonds and loans</t>
  </si>
  <si>
    <t>Captives simplifications - market concentration risk</t>
  </si>
  <si>
    <t>Name of single name exposure</t>
  </si>
  <si>
    <t>Code and type of code of single name exposure</t>
  </si>
  <si>
    <t>Loss Given Default</t>
  </si>
  <si>
    <t>Probability of Default</t>
  </si>
  <si>
    <t>Type 1 exposures</t>
  </si>
  <si>
    <t>Single name exposure 1</t>
  </si>
  <si>
    <t>Single name exposure 2</t>
  </si>
  <si>
    <t>Single name exposure 3</t>
  </si>
  <si>
    <t>Single name exposure 4</t>
  </si>
  <si>
    <t>Single name exposure 5</t>
  </si>
  <si>
    <t>Single name exposure 6</t>
  </si>
  <si>
    <t>Single name exposure 7</t>
  </si>
  <si>
    <t>Single name exposure 8</t>
  </si>
  <si>
    <t>Single name exposure 9</t>
  </si>
  <si>
    <t>Single name exposure 10</t>
  </si>
  <si>
    <t>Type 2 exposures</t>
  </si>
  <si>
    <t>Receivables from Intermediaries due for more than 3 months</t>
  </si>
  <si>
    <t>All type 2 exposures other than receivables from Intermediaries due for more than 3 months</t>
  </si>
  <si>
    <t>Diversification within counterparty default risk module</t>
  </si>
  <si>
    <t>Total counterparty default risk</t>
  </si>
  <si>
    <t>Simplifications</t>
  </si>
  <si>
    <t>Losses stemming from type 2 mortgage loans</t>
  </si>
  <si>
    <t>Overall losses stemming from mortgage loans</t>
  </si>
  <si>
    <t>Mortality risk</t>
  </si>
  <si>
    <t>Longevity risk</t>
  </si>
  <si>
    <t>Disability-morbidity risk</t>
  </si>
  <si>
    <t>Lapse risk</t>
  </si>
  <si>
    <t>risk of increase in lapse rates</t>
  </si>
  <si>
    <t>risk of decrease in lapse rates</t>
  </si>
  <si>
    <t>mass lapse risk</t>
  </si>
  <si>
    <t>Life expense risk</t>
  </si>
  <si>
    <t>Revision risk</t>
  </si>
  <si>
    <t>Life catastrophe risk</t>
  </si>
  <si>
    <t>Diversification within life underwriting risk module</t>
  </si>
  <si>
    <t>Total life underwriting risk</t>
  </si>
  <si>
    <t>USP</t>
  </si>
  <si>
    <t>Factor applied for the revision shock</t>
  </si>
  <si>
    <t>Simplifications - mortality risk</t>
  </si>
  <si>
    <t>Simplifications - longevity risk</t>
  </si>
  <si>
    <t>Simplifications - disability-morbidity risk</t>
  </si>
  <si>
    <t>Simplifications - lapse risk</t>
  </si>
  <si>
    <t>Simplifications - life expense risk</t>
  </si>
  <si>
    <t>Simplifications - life catastrophe risk</t>
  </si>
  <si>
    <t>Health mortality risk</t>
  </si>
  <si>
    <t>Health longevity risk</t>
  </si>
  <si>
    <t>Health disability-morbidity risk</t>
  </si>
  <si>
    <t>Medical expense</t>
  </si>
  <si>
    <t>increase of medical payments</t>
  </si>
  <si>
    <t>decrease of medical payments</t>
  </si>
  <si>
    <t>Income protection</t>
  </si>
  <si>
    <t>SLT health lapse risk</t>
  </si>
  <si>
    <t>Health expense risk</t>
  </si>
  <si>
    <t>Health revision risk</t>
  </si>
  <si>
    <t>Diversification within SLT health underwriting risk</t>
  </si>
  <si>
    <t>Total SLT health underwriting risk</t>
  </si>
  <si>
    <t>Standard deviation for premium risk</t>
  </si>
  <si>
    <t>Standard deviation for reserve risk</t>
  </si>
  <si>
    <t>Volume measure for premium and reserve risk</t>
  </si>
  <si>
    <t>USP Standard Deviation</t>
  </si>
  <si>
    <t>USP Standard Deviation gross/net</t>
  </si>
  <si>
    <t>USP Adjustment factor for non-proportional reinsurance</t>
  </si>
  <si>
    <t>Vprem</t>
  </si>
  <si>
    <t>Vres</t>
  </si>
  <si>
    <t>Geographical Diversification</t>
  </si>
  <si>
    <t>V</t>
  </si>
  <si>
    <t>Medical expenses insurance and proportional reinsurance</t>
  </si>
  <si>
    <t>Income protection insurance and proportional reinsurance</t>
  </si>
  <si>
    <t>Worker's compensation insurance and proportional reinsurance</t>
  </si>
  <si>
    <t>Total Volume measure</t>
  </si>
  <si>
    <t>Combined standard deviation</t>
  </si>
  <si>
    <t>R1050</t>
  </si>
  <si>
    <t>Diversification within NSLT health underwriting risk</t>
  </si>
  <si>
    <t>R1400</t>
  </si>
  <si>
    <t>Mass accident risk</t>
  </si>
  <si>
    <t>Accident concentration risk</t>
  </si>
  <si>
    <t>Pandemic risk</t>
  </si>
  <si>
    <t>Diversification within health catastrophe risk</t>
  </si>
  <si>
    <t>R1530</t>
  </si>
  <si>
    <t>Total health catastrophe risk</t>
  </si>
  <si>
    <t>R1540</t>
  </si>
  <si>
    <t>Diversification within health underwriting risk module</t>
  </si>
  <si>
    <t>Simplifications - health mortality risk</t>
  </si>
  <si>
    <t>Simplifications - health longevity risk</t>
  </si>
  <si>
    <t>Simplifications - health disability-morbidity risk-medical expenses</t>
  </si>
  <si>
    <t>Simplifications - health disability-morbidity risk-income protection</t>
  </si>
  <si>
    <t>Simplifications - SLT lapse risk</t>
  </si>
  <si>
    <t>Simplifications - NSLT lapse risk</t>
  </si>
  <si>
    <t>R0051</t>
  </si>
  <si>
    <t>Simplifications - health expense risk</t>
  </si>
  <si>
    <t>Motor vehicle liability</t>
  </si>
  <si>
    <t>Motor, other classes</t>
  </si>
  <si>
    <t>Marine, aviation, transport (MAT)</t>
  </si>
  <si>
    <t>Fire and other property damage</t>
  </si>
  <si>
    <t>Third-party liability</t>
  </si>
  <si>
    <t>Credit and suretyship</t>
  </si>
  <si>
    <t>Legal expenses</t>
  </si>
  <si>
    <t>Miscellaneous</t>
  </si>
  <si>
    <t>Non-proportional reinsurance - property</t>
  </si>
  <si>
    <t>Non-proportional reinsurance - casualty</t>
  </si>
  <si>
    <t>Non-proportional reinsurance - MAT</t>
  </si>
  <si>
    <t>Non-life lapse risk</t>
  </si>
  <si>
    <t>Non-life catastrophe risk</t>
  </si>
  <si>
    <t>Diversification within non - life underwriting risk module</t>
  </si>
  <si>
    <t>Total non-life underwriting risk</t>
  </si>
  <si>
    <t>Captives simplifications - premium and reserve risk</t>
  </si>
  <si>
    <t>Simplifications used – non-life lapse risk</t>
  </si>
  <si>
    <t>R0011</t>
  </si>
  <si>
    <t>Capital requirement</t>
  </si>
  <si>
    <t>Operational risk - Information on technical provisions</t>
  </si>
  <si>
    <t>Life gross technical provisions (excluding risk margin)</t>
  </si>
  <si>
    <t>Life gross technical provisions unit-linked (excluding risk margin)</t>
  </si>
  <si>
    <t>Non-life gross technical provisions (excluding risk margin)</t>
  </si>
  <si>
    <t>Capital requirement for operational risk based on technical provisions</t>
  </si>
  <si>
    <t>Operational risk - Information on earned premiums</t>
  </si>
  <si>
    <t>Earned life gross premiums (previous 12 months)</t>
  </si>
  <si>
    <t>Earned life gross premiums unit-linked (previous 12 months)</t>
  </si>
  <si>
    <t>Earned non-life gross premiums (previous 12 months)</t>
  </si>
  <si>
    <t>Earned life gross premiums (12 months prior to the previous 12 months)</t>
  </si>
  <si>
    <t>Earned life gross premiums unit-linked (12 months prior to the previous 12 months)</t>
  </si>
  <si>
    <t>Earned non-life gross premiums (12 months prior to the previous 12 months)</t>
  </si>
  <si>
    <t>Capital requirement for operational risk based on earned premiums</t>
  </si>
  <si>
    <t>Operational risk - calculation of the SCR</t>
  </si>
  <si>
    <t>Capital requirement for operational risk charge before capping</t>
  </si>
  <si>
    <t>Percentage of Basic Solvency Capital Requirement</t>
  </si>
  <si>
    <t>Capital requirement for operational risk charge after capping</t>
  </si>
  <si>
    <t>Expenses incurred in respect of unit linked business (previous 12 months)</t>
  </si>
  <si>
    <t>Total capital requirement for operational risk</t>
  </si>
  <si>
    <t>No rating available</t>
  </si>
  <si>
    <t>Market value</t>
  </si>
  <si>
    <t>Modified duration</t>
  </si>
  <si>
    <t>Increase in unit-linked and index-linked technical provisions</t>
  </si>
  <si>
    <t>Capital at risk</t>
  </si>
  <si>
    <t>Capital at risk t+1</t>
  </si>
  <si>
    <t>Surrender strain</t>
  </si>
  <si>
    <t>Average rate t+1</t>
  </si>
  <si>
    <t>Average rate t+2</t>
  </si>
  <si>
    <t>Average run off period</t>
  </si>
  <si>
    <t>Termination rate</t>
  </si>
  <si>
    <t>Payments</t>
  </si>
  <si>
    <t>Average inflation rate</t>
  </si>
  <si>
    <t>Lapse risk (up)</t>
  </si>
  <si>
    <t>Lapse risk (down)</t>
  </si>
  <si>
    <t>Health disability-morbidity risk (medical expense)</t>
  </si>
  <si>
    <t>Health disability-morbidity risk (income protection)</t>
  </si>
  <si>
    <t>Health SLT lapse risk</t>
  </si>
  <si>
    <t>Debt portfolio share</t>
  </si>
  <si>
    <t>Risk weight that was chosen</t>
  </si>
  <si>
    <t>Sum of exposure</t>
  </si>
  <si>
    <t>Windstorm</t>
  </si>
  <si>
    <t>Hail</t>
  </si>
  <si>
    <t>Earthquake</t>
  </si>
  <si>
    <t>Flood</t>
  </si>
  <si>
    <t>Subsidence</t>
  </si>
  <si>
    <t>SCR before risk mitigation</t>
  </si>
  <si>
    <t>Total risk mitigation</t>
  </si>
  <si>
    <t>SCR after risk mitigation</t>
  </si>
  <si>
    <t>Non-life catastrophe risk - Summary</t>
  </si>
  <si>
    <t>Natural catastrophe risk</t>
  </si>
  <si>
    <t>Diversification between perils</t>
  </si>
  <si>
    <t>Catastrophe risk non-proportional property reinsurance</t>
  </si>
  <si>
    <t>Man-made catastrophe risk</t>
  </si>
  <si>
    <t>Marine</t>
  </si>
  <si>
    <t>Aviation</t>
  </si>
  <si>
    <t>Fire</t>
  </si>
  <si>
    <t>Liability</t>
  </si>
  <si>
    <t>Credit &amp; Suretyship</t>
  </si>
  <si>
    <t>Other non-life catastrophe risk</t>
  </si>
  <si>
    <t>Total Non-life catastrophe risk before diversification</t>
  </si>
  <si>
    <t>Diversification between sub-modules</t>
  </si>
  <si>
    <t>Total Non-life catastrophe risk after diversification</t>
  </si>
  <si>
    <t>Health catastrophe risk - Summary</t>
  </si>
  <si>
    <t>Health catastrophe risk</t>
  </si>
  <si>
    <t>Mass accident</t>
  </si>
  <si>
    <t>Accident concentration</t>
  </si>
  <si>
    <t>Pandemic</t>
  </si>
  <si>
    <t>Estimation of the gross premiums to be earned</t>
  </si>
  <si>
    <t>Exposure</t>
  </si>
  <si>
    <t>Specified Gross Loss</t>
  </si>
  <si>
    <t>Catastrophe Risk Charge Factor before risk mitigation</t>
  </si>
  <si>
    <t>Scenario A or B</t>
  </si>
  <si>
    <t>Catastrophe Risk Charge before risk mitigation</t>
  </si>
  <si>
    <t>Estimated Risk Mitigation</t>
  </si>
  <si>
    <t>Estimated Reinstatement Premiums</t>
  </si>
  <si>
    <t>Catastrophe Risk Charge after risk mitigation</t>
  </si>
  <si>
    <t>Republic of Austria</t>
  </si>
  <si>
    <t>Kingdom of Belgium</t>
  </si>
  <si>
    <t>Czech Republic</t>
  </si>
  <si>
    <t>Swiss Confederation; Principality of Lichtenstein</t>
  </si>
  <si>
    <t>Kingdom of Denmark</t>
  </si>
  <si>
    <t>Republic of Slovenia</t>
  </si>
  <si>
    <t>R0441</t>
  </si>
  <si>
    <t>French Republic [except Guadeloupe, Martinique, the Collectivity of Saint Martin and Réunion]; Principality of Monaco; Principality of Andorra</t>
  </si>
  <si>
    <t>Federal Republic of Germany</t>
  </si>
  <si>
    <t>Republic of Hungary</t>
  </si>
  <si>
    <t>Republic of Iceland</t>
  </si>
  <si>
    <t>Ireland</t>
  </si>
  <si>
    <t>Grand Duchy of Luxemburg</t>
  </si>
  <si>
    <t>Kingdom of the Netherlands</t>
  </si>
  <si>
    <t>Kingdom of Norway</t>
  </si>
  <si>
    <t>Republic of Poland</t>
  </si>
  <si>
    <t>Republic of Finland</t>
  </si>
  <si>
    <t>R0521</t>
  </si>
  <si>
    <t>Kingdom of Spain</t>
  </si>
  <si>
    <t>Kingdom of Sweden</t>
  </si>
  <si>
    <t>United Kingdom of Great Britain and Northern Ireland</t>
  </si>
  <si>
    <t>Guadeloupe</t>
  </si>
  <si>
    <t>Martinique</t>
  </si>
  <si>
    <t>Collectivity of Saint Martin</t>
  </si>
  <si>
    <t>Réunion</t>
  </si>
  <si>
    <t>Total Windstorm specified Regions before diversification</t>
  </si>
  <si>
    <t>Northern Europe</t>
  </si>
  <si>
    <t>Western Europe</t>
  </si>
  <si>
    <t>Eastern Europe</t>
  </si>
  <si>
    <t>Southern Europe</t>
  </si>
  <si>
    <t>Central and Western Asia</t>
  </si>
  <si>
    <t>Eastern Asia</t>
  </si>
  <si>
    <t>South and South-Eastern Asia</t>
  </si>
  <si>
    <t>Oceania</t>
  </si>
  <si>
    <t>Northern Africa</t>
  </si>
  <si>
    <t>Southern Africa</t>
  </si>
  <si>
    <t>Northern America excluding the United States of America</t>
  </si>
  <si>
    <t>Caribbean and Central America</t>
  </si>
  <si>
    <t>Eastern South America</t>
  </si>
  <si>
    <t>Northern, southern and western South America</t>
  </si>
  <si>
    <t>North-east United States of America</t>
  </si>
  <si>
    <t>South-east United States of America</t>
  </si>
  <si>
    <t>Mid-west United States of America</t>
  </si>
  <si>
    <t>Western United States of America</t>
  </si>
  <si>
    <t>Total Windstorm Other Regions before diversifications</t>
  </si>
  <si>
    <t>Total Windstorm all Regions before diversification</t>
  </si>
  <si>
    <t>Diversification effect between regions</t>
  </si>
  <si>
    <t>Total Windstorm after diversification</t>
  </si>
  <si>
    <t>Republic of Bulgaria</t>
  </si>
  <si>
    <t>Republic of Croatia</t>
  </si>
  <si>
    <t>Republic of Cyprus</t>
  </si>
  <si>
    <t>R0890</t>
  </si>
  <si>
    <t>Hellenic Republic</t>
  </si>
  <si>
    <t>Italian Republic; Republic of San Marino; Vatican City State</t>
  </si>
  <si>
    <t>Republic of Malta</t>
  </si>
  <si>
    <t>R0950</t>
  </si>
  <si>
    <t>Portuguese Republic</t>
  </si>
  <si>
    <t>R0960</t>
  </si>
  <si>
    <t>Romania</t>
  </si>
  <si>
    <t>R0970</t>
  </si>
  <si>
    <t>Slovak Republic</t>
  </si>
  <si>
    <t>R0980</t>
  </si>
  <si>
    <t>Total Earthquake specified Regions before diversification</t>
  </si>
  <si>
    <t>R1060</t>
  </si>
  <si>
    <t>R1070</t>
  </si>
  <si>
    <t>R1080</t>
  </si>
  <si>
    <t>R1090</t>
  </si>
  <si>
    <t>R1130</t>
  </si>
  <si>
    <t>R1140</t>
  </si>
  <si>
    <t>R1150</t>
  </si>
  <si>
    <t>R1160</t>
  </si>
  <si>
    <t>R1170</t>
  </si>
  <si>
    <t>R1180</t>
  </si>
  <si>
    <t>R1190</t>
  </si>
  <si>
    <t>R1210</t>
  </si>
  <si>
    <t>Total Earthquake Other Regions before diversifications</t>
  </si>
  <si>
    <t>R1220</t>
  </si>
  <si>
    <t>Total Earthquake all Regions before diversification</t>
  </si>
  <si>
    <t>R1230</t>
  </si>
  <si>
    <t>R1240</t>
  </si>
  <si>
    <t>Total Earthquake after diversification</t>
  </si>
  <si>
    <t>R1250</t>
  </si>
  <si>
    <t>R1260</t>
  </si>
  <si>
    <t>R1270</t>
  </si>
  <si>
    <t>R1280</t>
  </si>
  <si>
    <t>R1290</t>
  </si>
  <si>
    <t>R1310</t>
  </si>
  <si>
    <t>R1320</t>
  </si>
  <si>
    <t>R1330</t>
  </si>
  <si>
    <t>R1340</t>
  </si>
  <si>
    <t>R1350</t>
  </si>
  <si>
    <t>R1360</t>
  </si>
  <si>
    <t>R1370</t>
  </si>
  <si>
    <t>R1380</t>
  </si>
  <si>
    <t>R1390</t>
  </si>
  <si>
    <t>Total Flood specified Regions before diversification</t>
  </si>
  <si>
    <t>R1430</t>
  </si>
  <si>
    <t>R1440</t>
  </si>
  <si>
    <t>R1450</t>
  </si>
  <si>
    <t>R1460</t>
  </si>
  <si>
    <t>R1470</t>
  </si>
  <si>
    <t>R1480</t>
  </si>
  <si>
    <t>R1490</t>
  </si>
  <si>
    <t>R1550</t>
  </si>
  <si>
    <t>R1560</t>
  </si>
  <si>
    <t>R1570</t>
  </si>
  <si>
    <t>R1580</t>
  </si>
  <si>
    <t>Total Flood Other Regions before diversifications</t>
  </si>
  <si>
    <t>R1590</t>
  </si>
  <si>
    <t>Total Flood all Regions before diversification</t>
  </si>
  <si>
    <t>Total Flood after diversification</t>
  </si>
  <si>
    <t>R1630</t>
  </si>
  <si>
    <t>R1640</t>
  </si>
  <si>
    <t>R1641</t>
  </si>
  <si>
    <t>R1650</t>
  </si>
  <si>
    <t>R1660</t>
  </si>
  <si>
    <t>R1670</t>
  </si>
  <si>
    <t>R1680</t>
  </si>
  <si>
    <t>R1690</t>
  </si>
  <si>
    <t>R1701</t>
  </si>
  <si>
    <t>Total Hail specified Regions before diversification</t>
  </si>
  <si>
    <t>R1730</t>
  </si>
  <si>
    <t>R1740</t>
  </si>
  <si>
    <t>R1750</t>
  </si>
  <si>
    <t>R1760</t>
  </si>
  <si>
    <t>R1770</t>
  </si>
  <si>
    <t>R1780</t>
  </si>
  <si>
    <t>R1790</t>
  </si>
  <si>
    <t>R1810</t>
  </si>
  <si>
    <t>R1820</t>
  </si>
  <si>
    <t>R1830</t>
  </si>
  <si>
    <t>R1840</t>
  </si>
  <si>
    <t>R1850</t>
  </si>
  <si>
    <t>R1860</t>
  </si>
  <si>
    <t>R1870</t>
  </si>
  <si>
    <t>R1880</t>
  </si>
  <si>
    <t>R1890</t>
  </si>
  <si>
    <t>Total Hail Other Regions before diversifications</t>
  </si>
  <si>
    <t>Total Hail all Regions before diversification</t>
  </si>
  <si>
    <t>R1930</t>
  </si>
  <si>
    <t>Total Hail after diversification</t>
  </si>
  <si>
    <t>R1940</t>
  </si>
  <si>
    <t>Total Subsidence before diversification</t>
  </si>
  <si>
    <t>R1950</t>
  </si>
  <si>
    <t>Diversification effect between zones</t>
  </si>
  <si>
    <t>R1960</t>
  </si>
  <si>
    <t>Total Subsidence after diversification</t>
  </si>
  <si>
    <t>R1970</t>
  </si>
  <si>
    <t>Number of vehicles policy limit above 24M€</t>
  </si>
  <si>
    <t>Number of vehicles policy limit below or equal to 24M€</t>
  </si>
  <si>
    <t>Catastrophe Risk Charge Motor Vehicle Liability before risk mitigation</t>
  </si>
  <si>
    <t>Catastrophe Risk Charge Motor Vehicle Liability after risk mitigation</t>
  </si>
  <si>
    <t>Motor Vehicle Liability</t>
  </si>
  <si>
    <t>Catastrophe Risk Charge Share marine hull in tanker t before risk mitigation</t>
  </si>
  <si>
    <t>Catastrophe Risk Charge Share marine liability in tanker t before risk mitigation</t>
  </si>
  <si>
    <t>Catastrophe Risk Charge Share marine oil pollution liability in tanker t before risk mitigation</t>
  </si>
  <si>
    <t>Catastrophe Risk Charge Marine Tanker Collision before risk mitigation</t>
  </si>
  <si>
    <t>Catastrophe Risk Charge Marine Tanker Collision after risk mitigation</t>
  </si>
  <si>
    <t>Name of vessel</t>
  </si>
  <si>
    <t>Marine Tanker Collision</t>
  </si>
  <si>
    <t>Catastrophe Risk Charge Property damage before risk mitigation</t>
  </si>
  <si>
    <t>Catastrophe Risk Charge Removal of wreckage before risk mitigation</t>
  </si>
  <si>
    <t>Catastrophe Risk Charge Loss of production income before risk mitigation</t>
  </si>
  <si>
    <t>Catastrophe Risk Charge Capping of the well or making the well secure before risk mitigation</t>
  </si>
  <si>
    <t>Catastrophe Risk Charge Liability insurance and reinsurance obligations before risk mitigation</t>
  </si>
  <si>
    <t>Catastrophe Risk Charge Marine Platform Explosion before risk mitigation</t>
  </si>
  <si>
    <t>Catastrophe Risk Charge Marine Platform Explosion after risk mitigation</t>
  </si>
  <si>
    <t>Name of platform</t>
  </si>
  <si>
    <t>Marine Platform Explosion</t>
  </si>
  <si>
    <t>Catastrophe Risk Charge Marine before risk mitigation</t>
  </si>
  <si>
    <t>Estimated Total Risk Mitigation</t>
  </si>
  <si>
    <t>Catastrophe Risk Charge Marine after risk mitigation</t>
  </si>
  <si>
    <t>C0780</t>
  </si>
  <si>
    <t>Total before diversification</t>
  </si>
  <si>
    <t>Diversification between type of event</t>
  </si>
  <si>
    <t>R2410</t>
  </si>
  <si>
    <t>Total after diversification</t>
  </si>
  <si>
    <t>R2420</t>
  </si>
  <si>
    <t>Catastrophe risk Charge Aviation hull before risk mitigation</t>
  </si>
  <si>
    <t>Catastrophe risk Charge Aviation liability before risk mitigation</t>
  </si>
  <si>
    <t>Catastrophe Risk Charge Aviation before risk mitigation</t>
  </si>
  <si>
    <t>Catastrophe Risk Charge Aviation after risk mitigation</t>
  </si>
  <si>
    <t>C0790</t>
  </si>
  <si>
    <t>Gross Catastrophe Risk Charge Aviation</t>
  </si>
  <si>
    <t>Catastrophe Risk Charge Fire before risk mitigation</t>
  </si>
  <si>
    <t>Catastrophe Risk Charge Fire after risk mitigation</t>
  </si>
  <si>
    <t>Earned premium following 12 months</t>
  </si>
  <si>
    <t>Largest liability limit provided</t>
  </si>
  <si>
    <t>Catastrophe Risk Charge Liability before risk mitigation</t>
  </si>
  <si>
    <t>Catastrophe Risk Charge Liability after risk mitigation</t>
  </si>
  <si>
    <t>Professional malpractice liability</t>
  </si>
  <si>
    <t>Employers liability</t>
  </si>
  <si>
    <t>R2710</t>
  </si>
  <si>
    <t>Directors and officers liability</t>
  </si>
  <si>
    <t>R2720</t>
  </si>
  <si>
    <t>Other liability</t>
  </si>
  <si>
    <t>R2730</t>
  </si>
  <si>
    <t>Non-proportional reinsurance</t>
  </si>
  <si>
    <t>R2740</t>
  </si>
  <si>
    <t>R2750</t>
  </si>
  <si>
    <t>C0970</t>
  </si>
  <si>
    <t>C0980</t>
  </si>
  <si>
    <t>R2800</t>
  </si>
  <si>
    <t>Diversification between type of cover</t>
  </si>
  <si>
    <t>R2810</t>
  </si>
  <si>
    <t>R2820</t>
  </si>
  <si>
    <t>Exposure (individual or group)</t>
  </si>
  <si>
    <t>Proportion of damage caused by scenario</t>
  </si>
  <si>
    <t>Catastrophe Risk Charge Credit &amp; Surety before risk mitigation - Large Credit Default</t>
  </si>
  <si>
    <t>Catastrophe Risk Charge Credit &amp; Surety after risk mitigation - Large Credit Default</t>
  </si>
  <si>
    <t>C0990</t>
  </si>
  <si>
    <t>Largest exposure 1</t>
  </si>
  <si>
    <t>R2900</t>
  </si>
  <si>
    <t>Largest exposure 2</t>
  </si>
  <si>
    <t>R2910</t>
  </si>
  <si>
    <t>R2920</t>
  </si>
  <si>
    <t>Catastrophe Risk Charge Credit &amp; Suretyship before risk mitigation - Recession Risk</t>
  </si>
  <si>
    <t>Catastrophe Risk Charge Credit &amp; Suretyship after risk mitigation - Recession Risk</t>
  </si>
  <si>
    <t>R3000</t>
  </si>
  <si>
    <t>Catastrophe Risk Charge Credit &amp; Suretyship before risk mitigation</t>
  </si>
  <si>
    <t>Catastrophe Risk Charge Credit &amp; Suretyship after risk mitigation</t>
  </si>
  <si>
    <t>R3100</t>
  </si>
  <si>
    <t>R3110</t>
  </si>
  <si>
    <t>R3120</t>
  </si>
  <si>
    <t>Catastrophe Risk Charge Other non-life catastrophe risk before risk mitigation</t>
  </si>
  <si>
    <t>Catastrophe Risk Charge Other non-life catastrophe risk after risk mitigation</t>
  </si>
  <si>
    <t>MAT other than Marine and Aviation</t>
  </si>
  <si>
    <t>R3200</t>
  </si>
  <si>
    <t>Non-proportional MAT reinsurance other than Marine and Aviation</t>
  </si>
  <si>
    <t>R3210</t>
  </si>
  <si>
    <t>R3220</t>
  </si>
  <si>
    <t>Non-proportional Casualty reinsurance other than General liability</t>
  </si>
  <si>
    <t>R3230</t>
  </si>
  <si>
    <t>Non-proportional Credit &amp; Surety reinsurance</t>
  </si>
  <si>
    <t>R3240</t>
  </si>
  <si>
    <t>R3250</t>
  </si>
  <si>
    <t>Diversification between groups of obligations</t>
  </si>
  <si>
    <t>R3260</t>
  </si>
  <si>
    <t>R3270</t>
  </si>
  <si>
    <t>Accidental death</t>
  </si>
  <si>
    <t>Permanent disability</t>
  </si>
  <si>
    <t>Disability 12 months</t>
  </si>
  <si>
    <t>Medical treatment</t>
  </si>
  <si>
    <t># Policyholders</t>
  </si>
  <si>
    <t>Total value of benefits payable</t>
  </si>
  <si>
    <t>C1170</t>
  </si>
  <si>
    <t>C1180</t>
  </si>
  <si>
    <t>C1190</t>
  </si>
  <si>
    <t>R3300</t>
  </si>
  <si>
    <t>R3310</t>
  </si>
  <si>
    <t>R3320</t>
  </si>
  <si>
    <t>R3330</t>
  </si>
  <si>
    <t>R3340</t>
  </si>
  <si>
    <t>R3350</t>
  </si>
  <si>
    <t>R3360</t>
  </si>
  <si>
    <t>Republic of Estonia</t>
  </si>
  <si>
    <t>R3370</t>
  </si>
  <si>
    <t>R3380</t>
  </si>
  <si>
    <t>French Republic; Principality of Monaco; Principality of Andorra</t>
  </si>
  <si>
    <t>R3390</t>
  </si>
  <si>
    <t>R3400</t>
  </si>
  <si>
    <t>R3410</t>
  </si>
  <si>
    <t>R3420</t>
  </si>
  <si>
    <t>R3430</t>
  </si>
  <si>
    <t>R3440</t>
  </si>
  <si>
    <t>R3450</t>
  </si>
  <si>
    <t>Republic of Latvia</t>
  </si>
  <si>
    <t>R3460</t>
  </si>
  <si>
    <t>Republic of Lithuania</t>
  </si>
  <si>
    <t>R3470</t>
  </si>
  <si>
    <t>R3480</t>
  </si>
  <si>
    <t>R3490</t>
  </si>
  <si>
    <t>R3500</t>
  </si>
  <si>
    <t>R3510</t>
  </si>
  <si>
    <t>R3520</t>
  </si>
  <si>
    <t>R3530</t>
  </si>
  <si>
    <t>R3540</t>
  </si>
  <si>
    <t>R3550</t>
  </si>
  <si>
    <t>R3560</t>
  </si>
  <si>
    <t>R3570</t>
  </si>
  <si>
    <t>R3580</t>
  </si>
  <si>
    <t>Swiss Confederation</t>
  </si>
  <si>
    <t>R3590</t>
  </si>
  <si>
    <t>R3600</t>
  </si>
  <si>
    <t>Total Mass accident all countries before diversification</t>
  </si>
  <si>
    <t>R3610</t>
  </si>
  <si>
    <t>Diversification effect between countries</t>
  </si>
  <si>
    <t>R3620</t>
  </si>
  <si>
    <t>Total Mass accident all countries after diversification</t>
  </si>
  <si>
    <t>R3630</t>
  </si>
  <si>
    <t>Largest known accident risk concentration</t>
  </si>
  <si>
    <t>Average sum insured</t>
  </si>
  <si>
    <t>C1380</t>
  </si>
  <si>
    <t>C1390</t>
  </si>
  <si>
    <t>R3700</t>
  </si>
  <si>
    <t>R3710</t>
  </si>
  <si>
    <t>R3720</t>
  </si>
  <si>
    <t>R3730</t>
  </si>
  <si>
    <t>R3740</t>
  </si>
  <si>
    <t>R3750</t>
  </si>
  <si>
    <t>R3760</t>
  </si>
  <si>
    <t>R3770</t>
  </si>
  <si>
    <t>R3780</t>
  </si>
  <si>
    <t>French Republic</t>
  </si>
  <si>
    <t>R3790</t>
  </si>
  <si>
    <t>R3800</t>
  </si>
  <si>
    <t>R3810</t>
  </si>
  <si>
    <t>R3820</t>
  </si>
  <si>
    <t>R3830</t>
  </si>
  <si>
    <t>R3840</t>
  </si>
  <si>
    <t>Italian Republic</t>
  </si>
  <si>
    <t>R3850</t>
  </si>
  <si>
    <t>R3860</t>
  </si>
  <si>
    <t>R3870</t>
  </si>
  <si>
    <t>R3880</t>
  </si>
  <si>
    <t>R3890</t>
  </si>
  <si>
    <t>R3900</t>
  </si>
  <si>
    <t>R3910</t>
  </si>
  <si>
    <t>R3920</t>
  </si>
  <si>
    <t>R3930</t>
  </si>
  <si>
    <t>R3940</t>
  </si>
  <si>
    <t>R3950</t>
  </si>
  <si>
    <t>R3960</t>
  </si>
  <si>
    <t>R3970</t>
  </si>
  <si>
    <t>R3980</t>
  </si>
  <si>
    <t>R3990</t>
  </si>
  <si>
    <t>R4000</t>
  </si>
  <si>
    <t>Number of insured people</t>
  </si>
  <si>
    <t>Total pandemic exposure</t>
  </si>
  <si>
    <t>Number of insured persons</t>
  </si>
  <si>
    <t>Unit claim cost hospitalisation</t>
  </si>
  <si>
    <t>Ratio of insured persons using hospitalisation</t>
  </si>
  <si>
    <t>Unit claim cost medical practitioner</t>
  </si>
  <si>
    <t>Ratio of insured persons using medical practitioner</t>
  </si>
  <si>
    <t>Unit claim cost no formal medical care</t>
  </si>
  <si>
    <t>Ratio of insured persons using no formal medical care</t>
  </si>
  <si>
    <t>R4100</t>
  </si>
  <si>
    <t>R4110</t>
  </si>
  <si>
    <t>R4120</t>
  </si>
  <si>
    <t>R4130</t>
  </si>
  <si>
    <t>R4140</t>
  </si>
  <si>
    <t>R4150</t>
  </si>
  <si>
    <t>R4160</t>
  </si>
  <si>
    <t>R4170</t>
  </si>
  <si>
    <t>R4180</t>
  </si>
  <si>
    <t>R4190</t>
  </si>
  <si>
    <t>R4200</t>
  </si>
  <si>
    <t>R4210</t>
  </si>
  <si>
    <t>R4220</t>
  </si>
  <si>
    <t>R4230</t>
  </si>
  <si>
    <t>R4240</t>
  </si>
  <si>
    <t>R4250</t>
  </si>
  <si>
    <t>R4260</t>
  </si>
  <si>
    <t>R4270</t>
  </si>
  <si>
    <t>R4280</t>
  </si>
  <si>
    <t>R4290</t>
  </si>
  <si>
    <t>R4300</t>
  </si>
  <si>
    <t>R4310</t>
  </si>
  <si>
    <t>R4320</t>
  </si>
  <si>
    <t>R4330</t>
  </si>
  <si>
    <t>R4340</t>
  </si>
  <si>
    <t>R4350</t>
  </si>
  <si>
    <t>R4360</t>
  </si>
  <si>
    <t>R4370</t>
  </si>
  <si>
    <t>R4380</t>
  </si>
  <si>
    <t>R4390</t>
  </si>
  <si>
    <t>R4400</t>
  </si>
  <si>
    <t>Other countries to be considered in the Concentration accident</t>
  </si>
  <si>
    <t>R4010</t>
  </si>
  <si>
    <t>Other countries to be considered in the Pandemic</t>
  </si>
  <si>
    <t>R4410</t>
  </si>
  <si>
    <t>Total Pandemic all countries</t>
  </si>
  <si>
    <t>R4420</t>
  </si>
  <si>
    <t>Total Concentration accident all countries before diversification</t>
  </si>
  <si>
    <t>R4020</t>
  </si>
  <si>
    <t>R4030</t>
  </si>
  <si>
    <t>Total Concentration accident all countries after diversification</t>
  </si>
  <si>
    <t>R4040</t>
  </si>
  <si>
    <t>C0001</t>
  </si>
  <si>
    <t>Simplifications used – fire risk</t>
  </si>
  <si>
    <t>Simplifications used – natural catastrophe risk</t>
  </si>
  <si>
    <t>R0002</t>
  </si>
  <si>
    <t>Number</t>
  </si>
  <si>
    <t>C0781</t>
  </si>
  <si>
    <t>Number of vessels below the threshold of EUR 250k</t>
  </si>
  <si>
    <t>R2421</t>
  </si>
  <si>
    <t>S.28.01.01.01 - Linear formula component for non-life insurance and reinsurance obligations</t>
  </si>
  <si>
    <t>MCRNL Result</t>
  </si>
  <si>
    <t>S.28.01.01.02 - Background information</t>
  </si>
  <si>
    <t>Net (of reinsurance/SPV) best estimate and TP calculated as a whole</t>
  </si>
  <si>
    <t>Net (of reinsurance) written premiums in the last 12 months</t>
  </si>
  <si>
    <t>Medical expense insurance and proportional reinsurance</t>
  </si>
  <si>
    <t>Workers' compensation insurance and proportional reinsurance</t>
  </si>
  <si>
    <t>Motor vehicle liability insurance and proportional reinsurance</t>
  </si>
  <si>
    <t>Other motor insurance and proportional reinsurance</t>
  </si>
  <si>
    <t>Marine, aviation and transport insurance and proportional reinsurance</t>
  </si>
  <si>
    <t>Fire and other damage to property insurance and proportional reinsurance</t>
  </si>
  <si>
    <t>General liability insurance and proportional reinsurance</t>
  </si>
  <si>
    <t>Credit and suretyship insurance and proportional reinsurance</t>
  </si>
  <si>
    <t>Legal expenses insurance and proportional reinsurance</t>
  </si>
  <si>
    <t>Assistance and proportional reinsurance</t>
  </si>
  <si>
    <t>Miscellaneous financial loss insurance and proportional reinsurance</t>
  </si>
  <si>
    <t>S.28.01.01.03 - Linear formula component for life insurance and reinsurance obligations</t>
  </si>
  <si>
    <t>MCRL Result</t>
  </si>
  <si>
    <t>S.28.01.01.04 - Total capital at risk for all life (re)insurance obligations</t>
  </si>
  <si>
    <t>Net (of reinsurance/SPV) total capital at risk</t>
  </si>
  <si>
    <t>Obligations with profit participation - guaranteed benefits</t>
  </si>
  <si>
    <t>Obligations with profit participation - future discretionary benefits</t>
  </si>
  <si>
    <t>Index-linked and unit-linked insurance obligations</t>
  </si>
  <si>
    <t>Other life (re)insurance and health (re)insurance obligations</t>
  </si>
  <si>
    <t>S.28.01.01.05 - Overall MCR calculation</t>
  </si>
  <si>
    <t>Linear MCR</t>
  </si>
  <si>
    <t>MCR cap</t>
  </si>
  <si>
    <t>MCR floor</t>
  </si>
  <si>
    <t>Combined MCR</t>
  </si>
  <si>
    <t>Absolute floor of the MCR</t>
  </si>
  <si>
    <t>S.28.02.01.01 - MCR components</t>
  </si>
  <si>
    <t>Non-life activities</t>
  </si>
  <si>
    <t>Life activities</t>
  </si>
  <si>
    <t>MCR(NL, NL) Result</t>
  </si>
  <si>
    <t>MCR(NL, L)Result</t>
  </si>
  <si>
    <t>S.28.02.01.02 - Background information</t>
  </si>
  <si>
    <t>Net (of reinsurance/ SPV) best estimate and TP calculated as a whole</t>
  </si>
  <si>
    <t>S.28.02.01.03 - Linear formula component for life insurance and reinsurance obligations</t>
  </si>
  <si>
    <t>MCR(L, NL) Result</t>
  </si>
  <si>
    <t>MCR(L, L) Result</t>
  </si>
  <si>
    <t>S.28.02.01.04 - Total capital at risk for all life (re)insurance obligations</t>
  </si>
  <si>
    <t>S.28.02.01.05 - Overall MCR calculation</t>
  </si>
  <si>
    <t>S.28.02.01.06 - Notional non-life and life MCR calculation</t>
  </si>
  <si>
    <t>Notional linear MCR</t>
  </si>
  <si>
    <t>Notional SCR excluding add-on (annual or latest calculation)</t>
  </si>
  <si>
    <t>Notional MCR cap</t>
  </si>
  <si>
    <t>Notional MCR floor</t>
  </si>
  <si>
    <t>Notional Combined MCR</t>
  </si>
  <si>
    <t>Absolute floor of the notional MCR</t>
  </si>
  <si>
    <t>Notional MCR</t>
  </si>
  <si>
    <t>Year N</t>
  </si>
  <si>
    <t>Year N-1</t>
  </si>
  <si>
    <t>Variation</t>
  </si>
  <si>
    <t>Reconciliation reserve before deduction for participations</t>
  </si>
  <si>
    <t>Variation of total BOF items before adjustments</t>
  </si>
  <si>
    <t>Excess of assets over liabilities (Variations of BOF explained by Variation Analysis Templates)</t>
  </si>
  <si>
    <t>Own shares</t>
  </si>
  <si>
    <t>Forseeable dividends, distributions and charges</t>
  </si>
  <si>
    <t>Restricted own fund items due to ring fencing and matching</t>
  </si>
  <si>
    <t>Total variation of Reconciliation Reserve</t>
  </si>
  <si>
    <t>Summary Analysis of Variation of Excess of Assets over Liabilities</t>
  </si>
  <si>
    <t>Variations due to investments and financial liabilities</t>
  </si>
  <si>
    <t>Variations due to net technical provisions</t>
  </si>
  <si>
    <t>Variations in capital basic own fund items and other items approved</t>
  </si>
  <si>
    <t>Variation in Deffered Tax position</t>
  </si>
  <si>
    <t>Income Tax of the reporting period</t>
  </si>
  <si>
    <t>Dividend distribution</t>
  </si>
  <si>
    <t>Other variations in Excess of Assets over Liabilities</t>
  </si>
  <si>
    <t>Of which movements in valuation with an impact on Excess of Assets over Liabilities</t>
  </si>
  <si>
    <t>Valuation movements on investments</t>
  </si>
  <si>
    <t>Valuation movements on own shares</t>
  </si>
  <si>
    <t>Valuation movements on financial liabilities and subordinated liabilities</t>
  </si>
  <si>
    <t>Of which Investments revenues and expenses with an impact on Excess of Assets over Liabilities</t>
  </si>
  <si>
    <t>Investment revenues</t>
  </si>
  <si>
    <t>Investments expenses incl. Interest charges on subordinated and financial liabilities</t>
  </si>
  <si>
    <t>Variation in Excess of Assets over Liabilities explained by Investments and financial liabilities management</t>
  </si>
  <si>
    <t>Detail of Investment revenues</t>
  </si>
  <si>
    <t>Interests</t>
  </si>
  <si>
    <t>Rents</t>
  </si>
  <si>
    <t>Other</t>
  </si>
  <si>
    <t>LIFE - Gross of reinsurance</t>
  </si>
  <si>
    <t>NON LIFE - Gross of reinsurance</t>
  </si>
  <si>
    <t>Opening Best Estimate</t>
  </si>
  <si>
    <t>Exceptional elements triggering restating of opening Best Estimate</t>
  </si>
  <si>
    <t>Changes in perimeter</t>
  </si>
  <si>
    <t>Foreign exchange variation</t>
  </si>
  <si>
    <t>Best Estimate on risk accepted during the period</t>
  </si>
  <si>
    <t>Variation of Best Estimate due to unwinding of discount rate - risks accepted prior to period</t>
  </si>
  <si>
    <t>Variation of Best Estimate due to year N projected in and out flows - risks accepted prior to period</t>
  </si>
  <si>
    <t>Variation of Best Estimate due to experience - risks accepted prior to period</t>
  </si>
  <si>
    <t>Variation of Best Estimate due to changes in non economic assumptions - risks accepted prior to period</t>
  </si>
  <si>
    <t>Variation of Best Estimate due to changes in economic environment - risks accepted prior to period</t>
  </si>
  <si>
    <t>Other changes not elsewhere explained</t>
  </si>
  <si>
    <t>Closing Best Estimate</t>
  </si>
  <si>
    <t>LIFE - Reinsurance recoverables</t>
  </si>
  <si>
    <t>NON LIFE - Reinsurance recoverables</t>
  </si>
  <si>
    <t>Variation of Best Estimate on risk covered after the period</t>
  </si>
  <si>
    <t>Variation of Best Estimate on risks covered during the period</t>
  </si>
  <si>
    <t>Variation of Best Estimate due to unwinding of discount rate - risks covered prior to period</t>
  </si>
  <si>
    <t>Variation of Best Estimate due to year N projected in and out flows - risks covered prior to period</t>
  </si>
  <si>
    <t>Variation of Best Estimate due to experience and other sources - risks covered prior to period</t>
  </si>
  <si>
    <t>Variation of Best Estimate due to changes in non economic assumptions - risks covered prior to period</t>
  </si>
  <si>
    <t>Variation of Best Estimate due to changes in economic environment - risks covered prior to period</t>
  </si>
  <si>
    <t>Openning Best Estimate</t>
  </si>
  <si>
    <t>LIFE</t>
  </si>
  <si>
    <t>Net variation for index-linked and unit-linked business</t>
  </si>
  <si>
    <t>NON LIFE</t>
  </si>
  <si>
    <t>Premiums written during the period</t>
  </si>
  <si>
    <t>Claims and Benefits during the period, net of salvages and subrogations</t>
  </si>
  <si>
    <t>Expenses (excluding Investment expenses)</t>
  </si>
  <si>
    <t>Total technical flows on gross technical provisions</t>
  </si>
  <si>
    <t>Technical flows related to reinsurance during the period (recoverables received net of premiums paid)</t>
  </si>
  <si>
    <t>Gross Technical Provisions</t>
  </si>
  <si>
    <t>Risks accepted during period</t>
  </si>
  <si>
    <t>Risks accepted prior to period</t>
  </si>
  <si>
    <t>Written premiums underwritten during period</t>
  </si>
  <si>
    <t>Claims and benefits - net of salvages and subrogations recovered</t>
  </si>
  <si>
    <t>Expenses (related to insurance and reinsurance obligations)</t>
  </si>
  <si>
    <t>Variation of Best Estimate</t>
  </si>
  <si>
    <t>Variation of TP as a whole</t>
  </si>
  <si>
    <t>Risks covered after the period</t>
  </si>
  <si>
    <t>Risks covered during the period</t>
  </si>
  <si>
    <t>Risks covered prior to period</t>
  </si>
  <si>
    <t>Variation of BE</t>
  </si>
  <si>
    <t>Finite reinsurance or similar arrangements</t>
  </si>
  <si>
    <t>Proportional</t>
  </si>
  <si>
    <t>Identification of the company/person to which the risk relates</t>
  </si>
  <si>
    <t>Facultative reinsurance premium ceded to all reinsurers for 100% of the reinsurance placement</t>
  </si>
  <si>
    <t>Facultative reinsurance commission</t>
  </si>
  <si>
    <t>Sum Insured</t>
  </si>
  <si>
    <t>Activity code broker</t>
  </si>
  <si>
    <t>Share reinsurer (%)</t>
  </si>
  <si>
    <t>Sum reinsured to facultative reinsurer</t>
  </si>
  <si>
    <t>Facultative ceded reinsurance premium</t>
  </si>
  <si>
    <t>Annotations</t>
  </si>
  <si>
    <t>Legal name reinsurer</t>
  </si>
  <si>
    <t>Type of reinsurer</t>
  </si>
  <si>
    <t>Country of residency</t>
  </si>
  <si>
    <t>External rating assessment by nominated ECAI</t>
  </si>
  <si>
    <t>Legal name broker</t>
  </si>
  <si>
    <t>Quantity of surplus/layers in program</t>
  </si>
  <si>
    <t>Type of reinsurance treaty</t>
  </si>
  <si>
    <t>Inclusion of catastrophic reinsurance cover</t>
  </si>
  <si>
    <t>Estimated Subject Premium income (XL-ESPI)</t>
  </si>
  <si>
    <t>Gross Estimated Treaty Premium Income (proportional and non proportional)</t>
  </si>
  <si>
    <t>Aggregate deductibles (amount)</t>
  </si>
  <si>
    <t>Aggregate deductibles (%)</t>
  </si>
  <si>
    <t>Retention or priority (amount)</t>
  </si>
  <si>
    <t>Retention or priority (%)</t>
  </si>
  <si>
    <t>Limit (amount)</t>
  </si>
  <si>
    <t>Limit (%)</t>
  </si>
  <si>
    <t>Maximum cover per risk or event</t>
  </si>
  <si>
    <t>Maximum cover per treaty</t>
  </si>
  <si>
    <t>Number of reinstatements</t>
  </si>
  <si>
    <t>Descriptions of reinstatements</t>
  </si>
  <si>
    <t>Maximum Reinsurance Commission</t>
  </si>
  <si>
    <t>Minimum Reinsurance Commission</t>
  </si>
  <si>
    <t>Expected Reinsurance Commission</t>
  </si>
  <si>
    <t>Maximum Overriding Commission</t>
  </si>
  <si>
    <t>Minimum Overriding Commission</t>
  </si>
  <si>
    <t>Expected Overriding Commission</t>
  </si>
  <si>
    <t>Maximum profit commission</t>
  </si>
  <si>
    <t>Minimum Profit Commission</t>
  </si>
  <si>
    <t>Expected Profit Commission</t>
  </si>
  <si>
    <t>XL rate 1</t>
  </si>
  <si>
    <t>XL rate 2</t>
  </si>
  <si>
    <t>XL premium flat</t>
  </si>
  <si>
    <t>Exposure ceded for reinsurer's share (amount)</t>
  </si>
  <si>
    <t>Type of collateral (if applicable)</t>
  </si>
  <si>
    <t>Description of the reinsurers limit collateralised</t>
  </si>
  <si>
    <t>Estimated outgoing reinsurance premium for reinsurer's share</t>
  </si>
  <si>
    <t>Collateral provider name (if applicable)</t>
  </si>
  <si>
    <t>Reinsurance recoverables: Premium provision Non-life including Non-SLT Health</t>
  </si>
  <si>
    <t>Reinsurance recoverables: Claims provisions Non-life including Non-SLT Health</t>
  </si>
  <si>
    <t>Reinsurance recoverables: Technical provisions Life including SLT Health</t>
  </si>
  <si>
    <t>Adjustment for expected losses due to counterparty default</t>
  </si>
  <si>
    <t>Reinsurance recoverables: Total reinsurance recoverables</t>
  </si>
  <si>
    <t>Net receivables</t>
  </si>
  <si>
    <t>Assets pledged by reinsurer</t>
  </si>
  <si>
    <t>Financial guarantees</t>
  </si>
  <si>
    <t>Cash deposits</t>
  </si>
  <si>
    <t>Total guarantees received</t>
  </si>
  <si>
    <t>E.01.01.16.01 - Deposits to cedants - line-by-line reporting</t>
  </si>
  <si>
    <t>Issuer country</t>
  </si>
  <si>
    <t>Line identification code (EC0010)</t>
  </si>
  <si>
    <t>EC0020</t>
  </si>
  <si>
    <t>EC0030</t>
  </si>
  <si>
    <t>EC0040</t>
  </si>
  <si>
    <t>EC0050</t>
  </si>
  <si>
    <t>EC0060</t>
  </si>
  <si>
    <t>Gross TP as a whole and Gross Best Estimate</t>
  </si>
  <si>
    <t>EC0010</t>
  </si>
  <si>
    <t>ER0010</t>
  </si>
  <si>
    <t>of which: Pillar II pension entitlements</t>
  </si>
  <si>
    <t>ER0020</t>
  </si>
  <si>
    <t>Pillar II defined benefit pension entitlements</t>
  </si>
  <si>
    <t>Pillar II defined contribution pension entitlements</t>
  </si>
  <si>
    <t>ER0040</t>
  </si>
  <si>
    <t>Pillar II hybrid pension entitlements</t>
  </si>
  <si>
    <t>ER0050</t>
  </si>
  <si>
    <t>s2c_CN:x1 (Reported)</t>
  </si>
  <si>
    <t>s2c_CN:x2 (Not reported other reason)</t>
  </si>
  <si>
    <t>s2c_CN:x59 (Reported as standard formula is used)</t>
  </si>
  <si>
    <t>s2c_CN:x45 (Not reported as no Special Purpose Insurance Vehicles)</t>
  </si>
  <si>
    <t xml:space="preserve">Z Axis: (284): </t>
  </si>
  <si>
    <t xml:space="preserve">Z Axis: (301): </t>
  </si>
  <si>
    <t xml:space="preserve">Z Axis: (322): </t>
  </si>
  <si>
    <t>s2c_GA:AF (AFGHANISTAN)</t>
  </si>
  <si>
    <t>s2c_GA:AT (AUSTRIA)</t>
  </si>
  <si>
    <t>s2c_GA:CZ (CZECHIA)</t>
  </si>
  <si>
    <t>s2c_CU:EUR (EUR)</t>
  </si>
  <si>
    <t>s2c_CU:CZK (CZK)</t>
  </si>
  <si>
    <t>s2c_CU:GBP (GBP)</t>
  </si>
  <si>
    <t>s2c_CU:USD (USD)</t>
  </si>
  <si>
    <t>s2c_AO:x0 (No)</t>
  </si>
  <si>
    <t xml:space="preserve">Z Axis: (1021): </t>
  </si>
  <si>
    <t xml:space="preserve">Z Axis: (1106): </t>
  </si>
  <si>
    <t>s2c_LB:x53 (Insurance with profit participation)</t>
  </si>
  <si>
    <t>s2c_LB:x119 (Unit-linked or index-linked)</t>
  </si>
  <si>
    <t>s2c_LB:x93 (Other life)</t>
  </si>
  <si>
    <t>s2c_PU:x10 (Life [split applicable])</t>
  </si>
  <si>
    <t>s2c_VM:x86 (Quoted market price in active markets for the same assets)</t>
  </si>
  <si>
    <t>s2c_MC:x175 (Government Bonds)</t>
  </si>
  <si>
    <t>s2c_TB:x4 (Buyer [repo])</t>
  </si>
  <si>
    <t xml:space="preserve">Z Axis: (2765): </t>
  </si>
  <si>
    <t xml:space="preserve">Z Axis: (3149): </t>
  </si>
  <si>
    <t xml:space="preserve">Z Axis: (3792): </t>
  </si>
  <si>
    <t xml:space="preserve">Z Axis: (3813): </t>
  </si>
  <si>
    <t xml:space="preserve">Z Axis: (3818): </t>
  </si>
  <si>
    <t xml:space="preserve">Z Axis: (3951): </t>
  </si>
  <si>
    <t xml:space="preserve">Z Axis: (4008): </t>
  </si>
  <si>
    <t xml:space="preserve">Z Axis: (4053): </t>
  </si>
  <si>
    <t xml:space="preserve">Z Axis: (4205): </t>
  </si>
  <si>
    <t>s2c_LB:x65 (Life and Health SLT)</t>
  </si>
  <si>
    <t>s2c_LB:x79 (Non-life and Health non-SLT)</t>
  </si>
  <si>
    <t xml:space="preserve">Z Axis: (5111): </t>
  </si>
  <si>
    <t xml:space="preserve">Z Axis: (5115): </t>
  </si>
  <si>
    <t xml:space="preserve">Z Axis: (5129): </t>
  </si>
  <si>
    <t xml:space="preserve">Z Axis: (5142): </t>
  </si>
  <si>
    <t xml:space="preserve">Z Axis: (5185): </t>
  </si>
  <si>
    <t xml:space="preserve">Z Axis: (5291): </t>
  </si>
  <si>
    <t xml:space="preserve">Z Axis: (5480): </t>
  </si>
  <si>
    <t xml:space="preserve">Z Axis: (5499): </t>
  </si>
  <si>
    <t xml:space="preserve">Z Axis: (5660): </t>
  </si>
  <si>
    <t xml:space="preserve">Z Axis: (5679): </t>
  </si>
  <si>
    <t xml:space="preserve">Z Axis: (5827): </t>
  </si>
  <si>
    <t xml:space="preserve">Z Axis: (5941): </t>
  </si>
  <si>
    <t xml:space="preserve">Z Axis: (6055): </t>
  </si>
  <si>
    <t xml:space="preserve">Z Axis: (6081): </t>
  </si>
  <si>
    <t xml:space="preserve">Z Axis: (6085): </t>
  </si>
  <si>
    <t xml:space="preserve">Z Axis: (6147): </t>
  </si>
  <si>
    <t xml:space="preserve">Z Axis: (6153): </t>
  </si>
  <si>
    <t xml:space="preserve">Z Axis: (6189): </t>
  </si>
  <si>
    <t xml:space="preserve">Z Axis: (6295): </t>
  </si>
  <si>
    <t xml:space="preserve">Z Axis: (6346): </t>
  </si>
  <si>
    <t xml:space="preserve">Z Axis: (6365): </t>
  </si>
  <si>
    <t xml:space="preserve">Z Axis: (6369): </t>
  </si>
  <si>
    <t xml:space="preserve">Z Axis: (6409): </t>
  </si>
  <si>
    <t xml:space="preserve">Z Axis: (6534): </t>
  </si>
  <si>
    <t xml:space="preserve">Z Axis: (6555): </t>
  </si>
  <si>
    <t xml:space="preserve">Z Axis: (6561): </t>
  </si>
  <si>
    <t xml:space="preserve">Z Axis: (6611): </t>
  </si>
  <si>
    <t xml:space="preserve">Z Axis: (6640): </t>
  </si>
  <si>
    <t xml:space="preserve">Z Axis: (6644): </t>
  </si>
  <si>
    <t xml:space="preserve">Z Axis: (6660): </t>
  </si>
  <si>
    <t xml:space="preserve">Z Axis: (6665): </t>
  </si>
  <si>
    <t xml:space="preserve">Z Axis: (6744): </t>
  </si>
  <si>
    <t xml:space="preserve">Z Axis: (6750): </t>
  </si>
  <si>
    <t xml:space="preserve">Z Axis: (6770): </t>
  </si>
  <si>
    <t xml:space="preserve">Z Axis: (6777): </t>
  </si>
  <si>
    <t xml:space="preserve">Z Axis: (6801): </t>
  </si>
  <si>
    <t xml:space="preserve">Z Axis: (6845): </t>
  </si>
  <si>
    <t xml:space="preserve">Z Axis: (6860): </t>
  </si>
  <si>
    <t xml:space="preserve">Z Axis: (6864): </t>
  </si>
  <si>
    <t xml:space="preserve">Z Axis: (6901): </t>
  </si>
  <si>
    <t xml:space="preserve">Z Axis: (6905): </t>
  </si>
  <si>
    <t xml:space="preserve">Z Axis: (6914): </t>
  </si>
  <si>
    <t xml:space="preserve">Z Axis: (6972): </t>
  </si>
  <si>
    <t xml:space="preserve">Z Axis: (6981): </t>
  </si>
  <si>
    <t xml:space="preserve">Z Axis: (6994): </t>
  </si>
  <si>
    <t xml:space="preserve">Z Axis: (7000): </t>
  </si>
  <si>
    <t xml:space="preserve">Z Axis: (7041): </t>
  </si>
  <si>
    <t xml:space="preserve">Z Axis: (7047): </t>
  </si>
  <si>
    <t xml:space="preserve">Z Axis: (7058): </t>
  </si>
  <si>
    <t xml:space="preserve">Z Axis: (8523): </t>
  </si>
  <si>
    <t xml:space="preserve">Z Axis: (8537): </t>
  </si>
  <si>
    <t xml:space="preserve">Z Axis: (8697): </t>
  </si>
  <si>
    <t xml:space="preserve">Z Axis: (8742): </t>
  </si>
  <si>
    <t xml:space="preserve">Z Axis: (8792): </t>
  </si>
  <si>
    <t xml:space="preserve">Z Axis: (8849): </t>
  </si>
  <si>
    <t xml:space="preserve">Z Axis: (8866): </t>
  </si>
  <si>
    <t xml:space="preserve">Z Axis: (8872): </t>
  </si>
  <si>
    <t xml:space="preserve">Z Axis: (8877): </t>
  </si>
  <si>
    <t>S.01.01.01.01</t>
  </si>
  <si>
    <t>DATA</t>
  </si>
  <si>
    <t>ROW</t>
  </si>
  <si>
    <t>DATAEND</t>
  </si>
  <si>
    <t>COLUMN</t>
  </si>
  <si>
    <t>S.01.01.02.01</t>
  </si>
  <si>
    <t>S.01.01.04.01</t>
  </si>
  <si>
    <t>S.01.01.05.01</t>
  </si>
  <si>
    <t>S.01.01.07.01</t>
  </si>
  <si>
    <t>S.01.01.08.01</t>
  </si>
  <si>
    <t>S.01.01.10.01</t>
  </si>
  <si>
    <t>S.01.01.11.01</t>
  </si>
  <si>
    <t>S.01.01.12.01</t>
  </si>
  <si>
    <t>S.01.01.13.01</t>
  </si>
  <si>
    <t>S.01.01.14.01</t>
  </si>
  <si>
    <t>S.01.01.15.01</t>
  </si>
  <si>
    <t>SR.01.01.01.01</t>
  </si>
  <si>
    <t>Z3</t>
  </si>
  <si>
    <t>SHEET</t>
  </si>
  <si>
    <t>Z0010</t>
  </si>
  <si>
    <t>Z0020</t>
  </si>
  <si>
    <t>SR.01.01.04.01</t>
  </si>
  <si>
    <t>SR.01.01.07.01</t>
  </si>
  <si>
    <t>SE.01.01.17.01</t>
  </si>
  <si>
    <t>SE.01.01.18.01</t>
  </si>
  <si>
    <t>SE.01.01.19.01</t>
  </si>
  <si>
    <t>S.01.02.04.01</t>
  </si>
  <si>
    <t>S.01.02.07.01</t>
  </si>
  <si>
    <t>S.01.02.07.02</t>
  </si>
  <si>
    <t>S.01.02.07.03</t>
  </si>
  <si>
    <t>S.01.03.04.01</t>
  </si>
  <si>
    <t>S.01.03.04.02</t>
  </si>
  <si>
    <t>S.02.01.01.01</t>
  </si>
  <si>
    <t>S.02.01.02.01</t>
  </si>
  <si>
    <t>S.02.01.07.01</t>
  </si>
  <si>
    <t>S.02.01.08.01</t>
  </si>
  <si>
    <t>SR.02.01.01.01</t>
  </si>
  <si>
    <t>Z0030</t>
  </si>
  <si>
    <t>SR.02.01.07.01</t>
  </si>
  <si>
    <t>SE.02.01.17.01</t>
  </si>
  <si>
    <t>SE.02.01.18.01</t>
  </si>
  <si>
    <t>SE.02.01.19.01</t>
  </si>
  <si>
    <t>S.02.03.07.01</t>
  </si>
  <si>
    <t>S.02.03.07.02</t>
  </si>
  <si>
    <t>Z2</t>
  </si>
  <si>
    <t>S.02.03.07.03</t>
  </si>
  <si>
    <t>S.03.01.04.01</t>
  </si>
  <si>
    <t>S.03.01.04.02</t>
  </si>
  <si>
    <t>S.03.02.04.01</t>
  </si>
  <si>
    <t>S.03.03.04.01</t>
  </si>
  <si>
    <t>S.05.01.02.01</t>
  </si>
  <si>
    <t>S.05.01.02.02</t>
  </si>
  <si>
    <t>S.05.01.13.01</t>
  </si>
  <si>
    <t>S.05.01.13.02</t>
  </si>
  <si>
    <t>S.06.02.01.01</t>
  </si>
  <si>
    <t>S.06.02.01.02</t>
  </si>
  <si>
    <t>S.06.02.04.01</t>
  </si>
  <si>
    <t>S.06.02.04.02</t>
  </si>
  <si>
    <t>S.06.02.07.01</t>
  </si>
  <si>
    <t>S.06.02.07.02</t>
  </si>
  <si>
    <t>SE.06.02.18.01</t>
  </si>
  <si>
    <t>SE.06.02.18.02</t>
  </si>
  <si>
    <t>S.06.03.04.01</t>
  </si>
  <si>
    <t>S.07.01.04.01</t>
  </si>
  <si>
    <t>S.08.01.04.01</t>
  </si>
  <si>
    <t>S.08.01.04.02</t>
  </si>
  <si>
    <t>S.08.02.04.01</t>
  </si>
  <si>
    <t>S.08.02.04.02</t>
  </si>
  <si>
    <t>S.09.01.04.01</t>
  </si>
  <si>
    <t>S.10.01.04.01</t>
  </si>
  <si>
    <t>S.11.01.04.01</t>
  </si>
  <si>
    <t>S.11.01.04.02</t>
  </si>
  <si>
    <t>S.12.01.02.01</t>
  </si>
  <si>
    <t>SR.12.01.01.01</t>
  </si>
  <si>
    <t>S.14.01.10.01</t>
  </si>
  <si>
    <t>S.15.01.04.01</t>
  </si>
  <si>
    <t>S.15.02.04.01</t>
  </si>
  <si>
    <t>Z0040</t>
  </si>
  <si>
    <t>S.17.01.02.01</t>
  </si>
  <si>
    <t>SR.17.01.01.01</t>
  </si>
  <si>
    <t>S.19.01.21.01</t>
  </si>
  <si>
    <t>S.19.01.21.02</t>
  </si>
  <si>
    <t>S.19.01.21.03</t>
  </si>
  <si>
    <t>S.19.01.21.04</t>
  </si>
  <si>
    <t>S.22.01.04.01</t>
  </si>
  <si>
    <t>S.22.01.21.01</t>
  </si>
  <si>
    <t>S.22.01.22.01</t>
  </si>
  <si>
    <t>SR.22.02.01.01</t>
  </si>
  <si>
    <t>SR.22.03.01.01</t>
  </si>
  <si>
    <t>S.23.01.04.01</t>
  </si>
  <si>
    <t>S.23.01.04.02</t>
  </si>
  <si>
    <t>S.23.01.07.01</t>
  </si>
  <si>
    <t>S.23.01.07.02</t>
  </si>
  <si>
    <t>S.23.01.13.01</t>
  </si>
  <si>
    <t>S.23.01.22.01</t>
  </si>
  <si>
    <t>S.23.01.22.02</t>
  </si>
  <si>
    <t>S.23.02.04.01</t>
  </si>
  <si>
    <t>S.23.02.04.02</t>
  </si>
  <si>
    <t>S.23.02.04.03</t>
  </si>
  <si>
    <t>S.23.02.04.04</t>
  </si>
  <si>
    <t>S.23.03.04.01</t>
  </si>
  <si>
    <t>S.23.03.04.02</t>
  </si>
  <si>
    <t>S.23.03.04.03</t>
  </si>
  <si>
    <t>S.23.03.04.04</t>
  </si>
  <si>
    <t>S.23.03.04.05</t>
  </si>
  <si>
    <t>S.23.03.04.06</t>
  </si>
  <si>
    <t>S.23.03.04.07</t>
  </si>
  <si>
    <t>S.23.03.04.08</t>
  </si>
  <si>
    <t>S.23.03.07.01</t>
  </si>
  <si>
    <t>S.23.03.07.02</t>
  </si>
  <si>
    <t>C0005</t>
  </si>
  <si>
    <t>C0185</t>
  </si>
  <si>
    <t>C0265</t>
  </si>
  <si>
    <t>C0445</t>
  </si>
  <si>
    <t>C0565</t>
  </si>
  <si>
    <t>C0585</t>
  </si>
  <si>
    <t>S.23.04.04.01</t>
  </si>
  <si>
    <t>S.23.04.04.02</t>
  </si>
  <si>
    <t>S.23.04.04.03</t>
  </si>
  <si>
    <t>S.23.04.04.04</t>
  </si>
  <si>
    <t>S.23.04.04.05</t>
  </si>
  <si>
    <t>S.23.04.04.06</t>
  </si>
  <si>
    <t>S.23.04.04.07</t>
  </si>
  <si>
    <t>S.23.04.04.09</t>
  </si>
  <si>
    <t>S.23.04.04.10</t>
  </si>
  <si>
    <t>C0715</t>
  </si>
  <si>
    <t>S.23.04.04.11</t>
  </si>
  <si>
    <t>S.25.01.04.01</t>
  </si>
  <si>
    <t>S.25.01.04.02</t>
  </si>
  <si>
    <t>S.25.01.21.01</t>
  </si>
  <si>
    <t>S.25.01.21.02</t>
  </si>
  <si>
    <t>S.25.01.21.03</t>
  </si>
  <si>
    <t>S.25.01.21.04</t>
  </si>
  <si>
    <t>S.25.01.21.05</t>
  </si>
  <si>
    <t>S.25.01.22.01</t>
  </si>
  <si>
    <t>S.25.01.22.02</t>
  </si>
  <si>
    <t>S.25.01.22.03</t>
  </si>
  <si>
    <t>SR.25.01.01.01</t>
  </si>
  <si>
    <t>SR.25.01.01.02</t>
  </si>
  <si>
    <t>SR.25.01.01.03</t>
  </si>
  <si>
    <t>SR.25.01.01.04</t>
  </si>
  <si>
    <t>SR.25.01.01.05</t>
  </si>
  <si>
    <t>S.25.02.04.01</t>
  </si>
  <si>
    <t>S.25.02.04.02</t>
  </si>
  <si>
    <t>S.25.02.21.01</t>
  </si>
  <si>
    <t>S.25.02.21.02</t>
  </si>
  <si>
    <t>S.25.02.21.03</t>
  </si>
  <si>
    <t>S.25.02.21.05</t>
  </si>
  <si>
    <t>S.25.02.22.01</t>
  </si>
  <si>
    <t>S.25.02.22.02</t>
  </si>
  <si>
    <t>SR.25.02.01.01</t>
  </si>
  <si>
    <t>SR.25.02.01.02</t>
  </si>
  <si>
    <t>SR.25.02.01.03</t>
  </si>
  <si>
    <t>SR.25.02.01.04</t>
  </si>
  <si>
    <t>SR.25.02.01.05</t>
  </si>
  <si>
    <t>S.25.03.04.01</t>
  </si>
  <si>
    <t>S.25.03.04.02</t>
  </si>
  <si>
    <t>S.25.03.21.01</t>
  </si>
  <si>
    <t>S.25.03.21.02</t>
  </si>
  <si>
    <t>S.25.03.21.03</t>
  </si>
  <si>
    <t>S.25.03.21.05</t>
  </si>
  <si>
    <t>S.25.03.22.01</t>
  </si>
  <si>
    <t>S.25.03.22.02</t>
  </si>
  <si>
    <t>SR.25.03.01.01</t>
  </si>
  <si>
    <t>SR.25.03.01.02</t>
  </si>
  <si>
    <t>SR.25.03.01.03</t>
  </si>
  <si>
    <t>SR.25.03.01.04</t>
  </si>
  <si>
    <t>SR.25.03.01.05</t>
  </si>
  <si>
    <t>S.25.04.11.01</t>
  </si>
  <si>
    <t>S.25.04.13.01</t>
  </si>
  <si>
    <t>S.26.01.04.01</t>
  </si>
  <si>
    <t>S.26.01.04.02</t>
  </si>
  <si>
    <t>S.26.01.04.03</t>
  </si>
  <si>
    <t>S.26.01.04.04</t>
  </si>
  <si>
    <t>SR.26.01.01.01</t>
  </si>
  <si>
    <t>SR.26.01.01.02</t>
  </si>
  <si>
    <t>SR.26.01.01.03</t>
  </si>
  <si>
    <t>S.26.02.04.01</t>
  </si>
  <si>
    <t>S.26.02.04.02</t>
  </si>
  <si>
    <t>S.26.02.04.03</t>
  </si>
  <si>
    <t>SR.26.02.01.01</t>
  </si>
  <si>
    <t>SR.26.02.01.02</t>
  </si>
  <si>
    <t>S.26.03.04.01</t>
  </si>
  <si>
    <t>S.26.03.04.02</t>
  </si>
  <si>
    <t>S.26.03.04.03</t>
  </si>
  <si>
    <t>S.26.03.04.04</t>
  </si>
  <si>
    <t>SR.26.03.01.01</t>
  </si>
  <si>
    <t>SR.26.03.01.02</t>
  </si>
  <si>
    <t>SR.26.03.01.03</t>
  </si>
  <si>
    <t>SR.26.03.01.04</t>
  </si>
  <si>
    <t>S.26.04.04.01</t>
  </si>
  <si>
    <t>S.26.04.04.02</t>
  </si>
  <si>
    <t>S.26.04.04.03</t>
  </si>
  <si>
    <t>S.26.04.04.04</t>
  </si>
  <si>
    <t>S.26.04.04.05</t>
  </si>
  <si>
    <t>S.26.04.04.06</t>
  </si>
  <si>
    <t>S.26.04.04.07</t>
  </si>
  <si>
    <t>S.26.04.04.08</t>
  </si>
  <si>
    <t>S.26.04.04.09</t>
  </si>
  <si>
    <t>SR.26.04.01.01</t>
  </si>
  <si>
    <t>SR.26.04.01.02</t>
  </si>
  <si>
    <t>SR.26.04.01.03</t>
  </si>
  <si>
    <t>SR.26.04.01.04</t>
  </si>
  <si>
    <t>SR.26.04.01.05</t>
  </si>
  <si>
    <t>SR.26.04.01.06</t>
  </si>
  <si>
    <t>SR.26.04.01.07</t>
  </si>
  <si>
    <t>SR.26.04.01.08</t>
  </si>
  <si>
    <t>SR.26.04.01.09</t>
  </si>
  <si>
    <t>S.26.05.04.01</t>
  </si>
  <si>
    <t>S.26.05.04.02</t>
  </si>
  <si>
    <t>S.26.05.04.03</t>
  </si>
  <si>
    <t>S.26.05.04.04</t>
  </si>
  <si>
    <t>S.26.05.04.05</t>
  </si>
  <si>
    <t>SR.26.05.01.01</t>
  </si>
  <si>
    <t>SR.26.05.01.02</t>
  </si>
  <si>
    <t>SR.26.05.01.03</t>
  </si>
  <si>
    <t>SR.26.05.01.04</t>
  </si>
  <si>
    <t>SR.26.05.01.05</t>
  </si>
  <si>
    <t>S.26.06.04.01</t>
  </si>
  <si>
    <t>SR.26.06.01.01</t>
  </si>
  <si>
    <t>S.26.07.04.01</t>
  </si>
  <si>
    <t>S.26.07.04.02</t>
  </si>
  <si>
    <t>S.26.07.04.03</t>
  </si>
  <si>
    <t>S.26.07.04.04</t>
  </si>
  <si>
    <t>S.26.07.04.05</t>
  </si>
  <si>
    <t>S.26.07.04.06</t>
  </si>
  <si>
    <t>SR.26.07.01.01</t>
  </si>
  <si>
    <t>SR.26.07.01.02</t>
  </si>
  <si>
    <t>SR.26.07.01.03</t>
  </si>
  <si>
    <t>SR.26.07.01.04</t>
  </si>
  <si>
    <t>SR.26.07.01.05</t>
  </si>
  <si>
    <t>SR.26.07.01.06</t>
  </si>
  <si>
    <t>S.27.01.04.01</t>
  </si>
  <si>
    <t>S.27.01.04.02</t>
  </si>
  <si>
    <t>S.27.01.04.03</t>
  </si>
  <si>
    <t>S.27.01.04.04</t>
  </si>
  <si>
    <t>S.27.01.04.05</t>
  </si>
  <si>
    <t>S.27.01.04.06</t>
  </si>
  <si>
    <t>S.27.01.04.07</t>
  </si>
  <si>
    <t>S.27.01.04.08</t>
  </si>
  <si>
    <t>S.27.01.04.09</t>
  </si>
  <si>
    <t>S.27.01.04.10</t>
  </si>
  <si>
    <t>S.27.01.04.11</t>
  </si>
  <si>
    <t>S.27.01.04.12</t>
  </si>
  <si>
    <t>S.27.01.04.13</t>
  </si>
  <si>
    <t>S.27.01.04.14</t>
  </si>
  <si>
    <t>S.27.01.04.15</t>
  </si>
  <si>
    <t>S.27.01.04.16</t>
  </si>
  <si>
    <t>S.27.01.04.17</t>
  </si>
  <si>
    <t>S.27.01.04.18</t>
  </si>
  <si>
    <t>S.27.01.04.19</t>
  </si>
  <si>
    <t>S.27.01.04.20</t>
  </si>
  <si>
    <t>S.27.01.04.21</t>
  </si>
  <si>
    <t>S.27.01.04.22</t>
  </si>
  <si>
    <t>S.27.01.04.23</t>
  </si>
  <si>
    <t>S.27.01.04.24</t>
  </si>
  <si>
    <t>S.27.01.04.25</t>
  </si>
  <si>
    <t>S.27.01.04.26</t>
  </si>
  <si>
    <t>S.27.01.04.27</t>
  </si>
  <si>
    <t>S.27.01.04.28</t>
  </si>
  <si>
    <t>SR.27.01.01.01</t>
  </si>
  <si>
    <t>SR.27.01.01.02</t>
  </si>
  <si>
    <t>SR.27.01.01.03</t>
  </si>
  <si>
    <t>SR.27.01.01.04</t>
  </si>
  <si>
    <t>SR.27.01.01.05</t>
  </si>
  <si>
    <t>SR.27.01.01.06</t>
  </si>
  <si>
    <t>SR.27.01.01.07</t>
  </si>
  <si>
    <t>SR.27.01.01.08</t>
  </si>
  <si>
    <t>SR.27.01.01.09</t>
  </si>
  <si>
    <t>SR.27.01.01.10</t>
  </si>
  <si>
    <t>SR.27.01.01.11</t>
  </si>
  <si>
    <t>SR.27.01.01.12</t>
  </si>
  <si>
    <t>SR.27.01.01.13</t>
  </si>
  <si>
    <t>SR.27.01.01.14</t>
  </si>
  <si>
    <t>SR.27.01.01.15</t>
  </si>
  <si>
    <t>SR.27.01.01.16</t>
  </si>
  <si>
    <t>SR.27.01.01.17</t>
  </si>
  <si>
    <t>SR.27.01.01.18</t>
  </si>
  <si>
    <t>SR.27.01.01.19</t>
  </si>
  <si>
    <t>SR.27.01.01.20</t>
  </si>
  <si>
    <t>SR.27.01.01.21</t>
  </si>
  <si>
    <t>SR.27.01.01.22</t>
  </si>
  <si>
    <t>SR.27.01.01.23</t>
  </si>
  <si>
    <t>SR.27.01.01.24</t>
  </si>
  <si>
    <t>SR.27.01.01.25</t>
  </si>
  <si>
    <t>SR.27.01.01.26</t>
  </si>
  <si>
    <t>SR.27.01.01.27</t>
  </si>
  <si>
    <t>SR.27.01.01.28</t>
  </si>
  <si>
    <t>S.29.01.07.01</t>
  </si>
  <si>
    <t>S.31.01.04.01</t>
  </si>
  <si>
    <t>S.31.01.04.02</t>
  </si>
  <si>
    <t>S.31.02.04.01</t>
  </si>
  <si>
    <t>S.31.02.04.02</t>
  </si>
  <si>
    <t>S.32.01.04.01</t>
  </si>
  <si>
    <t>S.32.01.22.01</t>
  </si>
  <si>
    <t>S.33.01.04.01</t>
  </si>
  <si>
    <t>S.34.01.04.01</t>
  </si>
  <si>
    <t>S.35.01.04.01</t>
  </si>
  <si>
    <t>S.36.01.01.01</t>
  </si>
  <si>
    <t>S.36.02.01.01</t>
  </si>
  <si>
    <t>S.36.03.01.01</t>
  </si>
  <si>
    <t>S.36.04.01.01</t>
  </si>
  <si>
    <t>S.37.01.04.01</t>
  </si>
  <si>
    <t>C0091</t>
  </si>
  <si>
    <t>S.38.01.10.01</t>
  </si>
  <si>
    <t>S.39.01.11.01</t>
  </si>
  <si>
    <t>S.40.01.10.01</t>
  </si>
  <si>
    <t>S.41.01.11.01</t>
  </si>
  <si>
    <t>SPV.01.01.20.01</t>
  </si>
  <si>
    <t>SPV.01.02.20.01</t>
  </si>
  <si>
    <t>SPV.02.01.20.01</t>
  </si>
  <si>
    <t>SPV.02.01.20.02</t>
  </si>
  <si>
    <t>SPV.02.01.20.03</t>
  </si>
  <si>
    <t>SPV.02.01.20.04</t>
  </si>
  <si>
    <t>SPV.02.02.20.01</t>
  </si>
  <si>
    <t>SPV.02.02.20.02</t>
  </si>
  <si>
    <t>SPV.02.02.20.03</t>
  </si>
  <si>
    <t>SPV.03.01.20.01</t>
  </si>
  <si>
    <t>SPV.03.01.20.02</t>
  </si>
  <si>
    <t>SPV.03.02.20.01</t>
  </si>
  <si>
    <t>SPV.03.02.20.02</t>
  </si>
  <si>
    <t>T.99.01.01.01</t>
  </si>
  <si>
    <t>SE.02.01.17.01 - Balance sheet</t>
  </si>
  <si>
    <t>Statutory accounts</t>
  </si>
  <si>
    <t>VG.x80 - Solvency II</t>
  </si>
  <si>
    <t>VG.x84 - Statutory accounts</t>
  </si>
  <si>
    <t>VG.x130 - Reclassification adjustments</t>
  </si>
  <si>
    <t xml:space="preserve">P0810 [10] </t>
  </si>
  <si>
    <t xml:space="preserve">P0810 [13] </t>
  </si>
  <si>
    <t>mi251 - Metric: Monetary|BC/Assets|AS/Intangible other than goodwill and deferred acquisition costs|IO/Other than investment, own use, own instruments held directly and cash and cash equivalents</t>
  </si>
  <si>
    <t>*UNITREF=CZK, *DECIMALS=-1</t>
  </si>
  <si>
    <t>mi222 - Metric: Monetary|BC/Assets|AS/Deferred tax|IO/Other than investment, own use, own instruments held directly and cash and cash equivalents</t>
  </si>
  <si>
    <t>mi256 - Metric: Monetary|BC/Assets|AS/Pension benefit|IO/Other than investment, own use, own instruments held directly and cash and cash equivalents</t>
  </si>
  <si>
    <t>mi266 - Metric: Monetary|BC/Assets|AS/Properties|IO/Own use</t>
  </si>
  <si>
    <t>mi263 - Metric: Monetary|BC/Assets|AS/Property, plant and equipment, Cash, Derivatives, Bonds, Equity instruments, Participations and related undertakings, Deposits other than reinsurance deposits, Collective investments undertakings, Other investments|IO/Investment</t>
  </si>
  <si>
    <t>BL.x91 - Neither unit-linked nor index-linked</t>
  </si>
  <si>
    <t>mi265 - Metric: Monetary|BC/Assets|AS/Properties|IO/Investment</t>
  </si>
  <si>
    <t>mi243 - Metric: Monetary|BC/Assets|AS/Participations and related undertakings|IO/Investment</t>
  </si>
  <si>
    <t>mi238 - Metric: Monetary|BC/Assets|AS/Equity instruments|IO/Investment</t>
  </si>
  <si>
    <t>mi226 - Metric: Monetary|BC/Assets|AS/Listed equity|IO/Investment</t>
  </si>
  <si>
    <t>mi227 - Metric: Monetary|BC/Assets|AS/Unlisted equity|IO/Investment</t>
  </si>
  <si>
    <t>mi213 - Metric: Monetary|BC/Assets|AS/Bonds|IO/Investment</t>
  </si>
  <si>
    <t>mi212 - Metric: Monetary|BC/Assets|AS/Government Bonds|IO/Investment</t>
  </si>
  <si>
    <t>mi211 - Metric: Monetary|BC/Assets|AS/Corporate Bonds|IO/Investment</t>
  </si>
  <si>
    <t>mi280 - Metric: Monetary|BC/Assets|AS/Structured notes|IO/Investment</t>
  </si>
  <si>
    <t>mi220 - Metric: Monetary|BC/Assets|AS/Collateralised securities|IO/Investment</t>
  </si>
  <si>
    <t>mi1964 - Metric: Monetary|BC/Assets|AS/Collective investments undertakings|IO/Investment</t>
  </si>
  <si>
    <t>mi224 - Metric: Monetary|BC/Assets|AS/Derivatives|IO/Investment</t>
  </si>
  <si>
    <t>mi223 - Metric: Monetary|BC/Assets|AS/Deposits other than reinsurance deposits|IO/Investment</t>
  </si>
  <si>
    <t>mi1965 - Metric: Monetary|BC/Assets|AS/Other investments|IO/Investment</t>
  </si>
  <si>
    <t>BL.x119 - Unit-linked or index-linked</t>
  </si>
  <si>
    <t>mi252 - Metric: Monetary|BC/Assets|AS/Mortgages and loans|IO/Other than investment, own use, own instruments held directly and cash and cash equivalents</t>
  </si>
  <si>
    <t>mi202 - Metric: Monetary|BC/Assets|AS/Loans on policies|IO/Other than investment, own use, own instruments held directly and cash and cash equivalents</t>
  </si>
  <si>
    <t>mi203 - Metric: Monetary|BC/Assets|AS/Loans and mortgages to individuals|IO/Other than investment, own use, own instruments held directly and cash and cash equivalents</t>
  </si>
  <si>
    <t>mi204 - Metric: Monetary|BC/Assets|AS/Other loans and mortgages|IO/Other than investment, own use, own instruments held directly and cash and cash equivalents</t>
  </si>
  <si>
    <t>mi276 - Metric: Monetary|BC/Assets|AS/Recoverables recognised for TP calculation|IO/Other than investment, own use, own instruments held directly and cash and cash equivalents|CC/Ceded</t>
  </si>
  <si>
    <t>BL.x79 - Non-life and Health non-SLT</t>
  </si>
  <si>
    <t/>
  </si>
  <si>
    <t>BL.x75 - Non-life</t>
  </si>
  <si>
    <t>BL.x43 - Health non-SLT</t>
  </si>
  <si>
    <t>BL.x64 - Life [other than unit-linked or index-linked]</t>
  </si>
  <si>
    <t>BL.x45 - Health SLT</t>
  </si>
  <si>
    <t>BL.x63 - Life [other than Index-linked and unit-linked insurance and Health SLT]</t>
  </si>
  <si>
    <t>mi278 - Metric: Monetary|BC/Assets|AS/Reinsurance deposits|IO/Other than investment, own use, own instruments held directly and cash and cash equivalents</t>
  </si>
  <si>
    <t>TB.x109 - Reinsurance accepted</t>
  </si>
  <si>
    <t>mi267 - Metric: Monetary|BC/Assets|AS/Receivables/payables [insurance/reinsurance accepted]|IO/Other than investment, own use, own instruments held directly and cash and cash equivalents</t>
  </si>
  <si>
    <t>mi268 - Metric: Monetary|BC/Assets|AS/Receivables/payables [reinsurance ceded]|IO/Other than investment, own use, own instruments held directly and cash and cash equivalents|CC/Ceded</t>
  </si>
  <si>
    <t>mi269 - Metric: Monetary|BC/Assets|AS/Receivables/payables [trade]|IO/Other than investment, own use, own instruments held directly and cash and cash equivalents</t>
  </si>
  <si>
    <t>mi279 - Metric: Monetary|BC/Assets|AS/Shares|IO/Own instruments held directly</t>
  </si>
  <si>
    <t>mi225 - Metric: Monetary|BC/Assets|AS/Due in respect of own fund items or initial fund called up but not yet paid in|IO/Other than investment, own use, own instruments held directly and cash and cash equivalents</t>
  </si>
  <si>
    <t>mi239 - Metric: Monetary|BC/Assets|AS/Cash and deposits|IO/Cash and cash equivalents</t>
  </si>
  <si>
    <t>mi2301 - Metric: Monetary|BC/Assets|AS/Other than intangible, deferred tax, pension benefit, property, plant and equipment, financial, reinsurance deposits, receivables/payables, recoverables recognised for TP and due in respect of own fund items or initial fund called up but not yet paid in|IO/Other than investment, own use, own instruments held directly and cash and cash equivalents</t>
  </si>
  <si>
    <t>mi201 - Metric: Monetary|BC/Assets</t>
  </si>
  <si>
    <t>mi363 - Metric: Monetary|BC/Liability|LB/Gross technical provisions [other than local GAAP specific]</t>
  </si>
  <si>
    <t>VL.x8 - Calculated as a whole</t>
  </si>
  <si>
    <t>VL.x5 - Best estimate</t>
  </si>
  <si>
    <t>VL.x47 - Risk margin</t>
  </si>
  <si>
    <t>BL.x176 - Life and Health SLT [other than unit-linked or index-linked]</t>
  </si>
  <si>
    <t>BL.x46 - Health SLT and annuities stemming from non-life insurance contracts and relating to health insurance obligations</t>
  </si>
  <si>
    <t>BL.x173 - Life and annuities stemming from non-life insurance contracts and relating to insurance obligations other than health insurance obligations [other than unit-linked or index-linked]</t>
  </si>
  <si>
    <t>mi355 - Metric: Monetary|BC/Liability|LB/Contingent</t>
  </si>
  <si>
    <t>mi372 - Metric: Monetary|BC/Liability|LB/Provisions other than technical provisions</t>
  </si>
  <si>
    <t>mi369 - Metric: Monetary|BC/Liability|LB/Pension benefit</t>
  </si>
  <si>
    <t>mi377 - Metric: Monetary|BC/Liability|LB/Reinsurance deposits|CC/Ceded</t>
  </si>
  <si>
    <t>mi359 - Metric: Monetary|BC/Liability|LB/Deferred tax</t>
  </si>
  <si>
    <t>mi360 - Metric: Monetary|BC/Liability|LB/Derivatives</t>
  </si>
  <si>
    <t>mi357 - Metric: Monetary|BC/Liability|LB/Debt instruments [not subordinated]. Debts owed to credit institutions</t>
  </si>
  <si>
    <t>DZ.x24 - Home country</t>
  </si>
  <si>
    <t>DZ.x80 - Euro area other than home country</t>
  </si>
  <si>
    <t>DZ.x79 - Non-euro area</t>
  </si>
  <si>
    <t>mi358 - Metric: Monetary|BC/Liability|LB/Debt instruments [not subordinated]. Financial liabilities other than debts owed to credit institutions</t>
  </si>
  <si>
    <t>mi2255 - Metric: Monetary|BC/Liability|LB/Debt instruments [not subordinated]. Debts owed to non-credit institutions</t>
  </si>
  <si>
    <t>mi2156 - Metric: Monetary|BC/Liability|LB/Debt instruments [not subordinated]. Financial liabilities other than debts</t>
  </si>
  <si>
    <t>mi373 - Metric: Monetary|BC/Liability|LB/Receivables/payables [insurance/reinsurance accepted]</t>
  </si>
  <si>
    <t>mi374 - Metric: Monetary|BC/Liability|LB/Receivables/payables [reinsurance ceded]|CC/Ceded</t>
  </si>
  <si>
    <t>mi375 - Metric: Monetary|BC/Liability|LB/Receivables/payables [trade]</t>
  </si>
  <si>
    <t>mi378 - Metric: Monetary|BC/Liability|LB/Subordinated debt instruments</t>
  </si>
  <si>
    <t>mi348 - Metric: Monetary|BC/Liability|BE/Other than basic own funds|LB/Subordinated debt instruments</t>
  </si>
  <si>
    <t>mi347 - Metric: Monetary|BC/Liability|BE/Basic own funds|LB/Subordinated debt instruments</t>
  </si>
  <si>
    <t>mi367 - Metric: Monetary|BC/Liability|LB/Other than provisions, pension benefit, contingent, deferred tax, reinsurance deposit and financial</t>
  </si>
  <si>
    <t>mi346 - Metric: Monetary|BC/Liability</t>
  </si>
  <si>
    <t>mi294 - Metric: Monetary|BC/Excess of assets over liabilities</t>
  </si>
  <si>
    <t xml:space="preserve">P0810 [12] </t>
  </si>
  <si>
    <t>ROSS11_11(4,1)</t>
  </si>
  <si>
    <t>ROSS11_11(4,2)</t>
  </si>
  <si>
    <t>ROSS11_11(5,1)</t>
  </si>
  <si>
    <t>ROSS11_11(5,2)</t>
  </si>
  <si>
    <t>ROSS11_11(6,1)</t>
  </si>
  <si>
    <t>ROSS11_11(6,2)</t>
  </si>
  <si>
    <t>ROSS11_11(7,1)</t>
  </si>
  <si>
    <t>ROSS11_11(7,2)</t>
  </si>
  <si>
    <t>ROSS11_11(8,1)</t>
  </si>
  <si>
    <t>ROSS11_11(8,2)</t>
  </si>
  <si>
    <t>ROSS11_11(9,1)</t>
  </si>
  <si>
    <t>ROSS11_11(9,2)</t>
  </si>
  <si>
    <t>ROSS11_11(10,1)</t>
  </si>
  <si>
    <t>ROSS11_11(10,2)</t>
  </si>
  <si>
    <t>ROSS11_11(11,1)</t>
  </si>
  <si>
    <t>ROSS11_11(11,2)</t>
  </si>
  <si>
    <t>ROSS11_11(12,1)</t>
  </si>
  <si>
    <t>ROSS11_11(12,2)</t>
  </si>
  <si>
    <t>ROSS11_11(13,1)</t>
  </si>
  <si>
    <t>ROSS11_11(13,2)</t>
  </si>
  <si>
    <t>ROSS11_11(14,1)</t>
  </si>
  <si>
    <t>ROSS11_11(14,2)</t>
  </si>
  <si>
    <t>ROSS11_11(15,1)</t>
  </si>
  <si>
    <t>ROSS11_11(15,2)</t>
  </si>
  <si>
    <t>ROSS11_11(16,1)</t>
  </si>
  <si>
    <t>ROSS11_11(16,2)</t>
  </si>
  <si>
    <t>ROSS11_11(17,1)</t>
  </si>
  <si>
    <t>ROSS11_11(17,2)</t>
  </si>
  <si>
    <t>ROSS11_11(18,1)</t>
  </si>
  <si>
    <t>ROSS11_11(18,2)</t>
  </si>
  <si>
    <t>ROSS11_11(19,1)</t>
  </si>
  <si>
    <t>ROSS11_11(19,2)</t>
  </si>
  <si>
    <t>ROSS11_11(20,1)</t>
  </si>
  <si>
    <t>ROSS11_11(20,2)</t>
  </si>
  <si>
    <t>ROSS11_11(21,1)</t>
  </si>
  <si>
    <t>ROSS11_11(21,2)</t>
  </si>
  <si>
    <t>ROSS11_11(22,1)</t>
  </si>
  <si>
    <t>ROSS11_11(22,2)</t>
  </si>
  <si>
    <t>ROSS11_11(23,1)</t>
  </si>
  <si>
    <t>ROSS11_11(23,2)</t>
  </si>
  <si>
    <t>ROSS11_11(24,1)</t>
  </si>
  <si>
    <t>ROSS11_11(24,2)</t>
  </si>
  <si>
    <t>ROSS11_11(25,1)</t>
  </si>
  <si>
    <t>ROSS11_11(25,2)</t>
  </si>
  <si>
    <t>ROSS11_11(26,1)</t>
  </si>
  <si>
    <t>ROSS11_11(26,2)</t>
  </si>
  <si>
    <t>ROSS11_11(27,1)</t>
  </si>
  <si>
    <t>ROSS11_11(27,2)</t>
  </si>
  <si>
    <t>ROSS11_11(28,1)</t>
  </si>
  <si>
    <t>ROSS11_11(28,2)</t>
  </si>
  <si>
    <t>ROSS11_11(29,1)</t>
  </si>
  <si>
    <t>ROSS11_11(30,1)</t>
  </si>
  <si>
    <t>ROSS11_11(31,1)</t>
  </si>
  <si>
    <t>ROSS11_11(32,1)</t>
  </si>
  <si>
    <t>ROSS11_11(33,1)</t>
  </si>
  <si>
    <t>ROSS11_11(34,1)</t>
  </si>
  <si>
    <t>ROSS11_11(35,1)</t>
  </si>
  <si>
    <t>ROSS11_11(36,1)</t>
  </si>
  <si>
    <t>ROSS11_11(36,2)</t>
  </si>
  <si>
    <t>ROSS11_11(37,1)</t>
  </si>
  <si>
    <t>ROSS11_11(37,2)</t>
  </si>
  <si>
    <t>ROSS11_11(38,1)</t>
  </si>
  <si>
    <t>ROSS11_11(38,2)</t>
  </si>
  <si>
    <t>ROSS11_11(39,1)</t>
  </si>
  <si>
    <t>ROSS11_11(39,2)</t>
  </si>
  <si>
    <t>ROSS11_11(40,1)</t>
  </si>
  <si>
    <t>ROSS11_11(40,2)</t>
  </si>
  <si>
    <t>ROSS11_11(41,1)</t>
  </si>
  <si>
    <t>ROSS11_11(41,2)</t>
  </si>
  <si>
    <t>ROSS11_11(42,1)</t>
  </si>
  <si>
    <t>ROSS11_11(42,2)</t>
  </si>
  <si>
    <t>ROSS11_11(43,1)</t>
  </si>
  <si>
    <t>ROSS11_11(43,2)</t>
  </si>
  <si>
    <t>ROSS11_11(1,1)</t>
  </si>
  <si>
    <t>ROSS11_11(1,2)</t>
  </si>
  <si>
    <t>ROSS11_21(3,1)</t>
  </si>
  <si>
    <t>ROSS11_21(3,2)</t>
  </si>
  <si>
    <t>ROSS11_21(4,1)</t>
  </si>
  <si>
    <t>ROSS11_21(5,1)</t>
  </si>
  <si>
    <t>ROSS11_21(6,1)</t>
  </si>
  <si>
    <t>ROSS11_21(7,1)</t>
  </si>
  <si>
    <t>ROSS11_21(8,1)</t>
  </si>
  <si>
    <t>ROSS11_21(9,1)</t>
  </si>
  <si>
    <t>ROSS11_21(10,1)</t>
  </si>
  <si>
    <t>ROSS11_21(11,1)</t>
  </si>
  <si>
    <t>ROSS11_21(12,1)</t>
  </si>
  <si>
    <t>ROSS11_21(12,2)</t>
  </si>
  <si>
    <t>ROSS11_21(13,1)</t>
  </si>
  <si>
    <t>ROSS11_21(14,1)</t>
  </si>
  <si>
    <t>ROSS11_21(15,1)</t>
  </si>
  <si>
    <t>ROSS11_21(16,1)</t>
  </si>
  <si>
    <t>ROSS11_21(17,1)</t>
  </si>
  <si>
    <t>ROSS11_21(18,1)</t>
  </si>
  <si>
    <t>ROSS11_21(19,1)</t>
  </si>
  <si>
    <t>ROSS11_21(20,1)</t>
  </si>
  <si>
    <t>ROSS11_21(21,1)</t>
  </si>
  <si>
    <t>ROSS11_21(21,2)</t>
  </si>
  <si>
    <t>ROSS11_21(22,1)</t>
  </si>
  <si>
    <t>ROSS11_21(23,1)</t>
  </si>
  <si>
    <t>ROSS11_21(24,1)</t>
  </si>
  <si>
    <t>ROSS11_21(26,1)</t>
  </si>
  <si>
    <t>ROSS11_21(26,2)</t>
  </si>
  <si>
    <t>ROSS11_21(27,1)</t>
  </si>
  <si>
    <t>ROSS11_21(27,2)</t>
  </si>
  <si>
    <t>ROSS11_21(28,1)</t>
  </si>
  <si>
    <t>ROSS11_21(28,2)</t>
  </si>
  <si>
    <t>ROSS11_21(29,1)</t>
  </si>
  <si>
    <t>ROSS11_21(29,2)</t>
  </si>
  <si>
    <t>ROSS11_21(30,1)</t>
  </si>
  <si>
    <t>ROSS11_21(30,2)</t>
  </si>
  <si>
    <t>ROSS11_21(31,1)</t>
  </si>
  <si>
    <t>ROSS11_21(31,2)</t>
  </si>
  <si>
    <t>ROSS11_21(32,1)</t>
  </si>
  <si>
    <t>ROSS11_21(32,2)</t>
  </si>
  <si>
    <t>ROSS11_21(33,1)</t>
  </si>
  <si>
    <t>ROSS11_21(34,1)</t>
  </si>
  <si>
    <t>ROSS11_21(35,1)</t>
  </si>
  <si>
    <t>ROSS11_21(36,1)</t>
  </si>
  <si>
    <t>ROSS11_21(36,2)</t>
  </si>
  <si>
    <t>ROSS11_21(37,1)</t>
  </si>
  <si>
    <t>ROSS11_21(38,1)</t>
  </si>
  <si>
    <t>ROSS11_21(39,1)</t>
  </si>
  <si>
    <t>ROSS11_21(40,1)</t>
  </si>
  <si>
    <t>ROSS11_21(41,1)</t>
  </si>
  <si>
    <t>ROSS11_21(42,1)</t>
  </si>
  <si>
    <t>ROSS11_21(42,2)</t>
  </si>
  <si>
    <t>ROSS11_21(43,1)</t>
  </si>
  <si>
    <t>ROSS11_21(43,2)</t>
  </si>
  <si>
    <t>ROSS11_21(44,1)</t>
  </si>
  <si>
    <t>ROSS11_21(44,2)</t>
  </si>
  <si>
    <t>ROSS11_21(45,1)</t>
  </si>
  <si>
    <t>ROSS11_21(45,2)</t>
  </si>
  <si>
    <t>ROSS11_21(46,1)</t>
  </si>
  <si>
    <t>ROSS11_21(46,2)</t>
  </si>
  <si>
    <t>ROSS11_21(47,1)</t>
  </si>
  <si>
    <t>ROSS11_21(47,2)</t>
  </si>
  <si>
    <t>ROSS11_21(48,1)</t>
  </si>
  <si>
    <t>ROSS11_21(48,2)</t>
  </si>
  <si>
    <t>ROSS11_21(2,1)</t>
  </si>
  <si>
    <t>ROSS11_21(2,2)</t>
  </si>
  <si>
    <t>ROSS11_21(49,1)</t>
  </si>
  <si>
    <t>ROSS11_21(49,2)</t>
  </si>
  <si>
    <t>ROSS11_11(2,2)</t>
  </si>
  <si>
    <t>ROSS11_11(3,2)</t>
  </si>
  <si>
    <t>ROSS11_11(29,2)</t>
  </si>
  <si>
    <t>ROSS11_11(30,2)</t>
  </si>
  <si>
    <t>ROSS11_11(31,2)</t>
  </si>
  <si>
    <t>ROSS11_11(32,2)</t>
  </si>
  <si>
    <t>ROSS11_11(33,2)</t>
  </si>
  <si>
    <t>ROSS11_11(34,2)</t>
  </si>
  <si>
    <t>ROSS11_11(35,2)</t>
  </si>
  <si>
    <t>ROSS11_21(4,2)</t>
  </si>
  <si>
    <t>ROSS11_21(8,2)</t>
  </si>
  <si>
    <t>ROSS11_21(13,2)</t>
  </si>
  <si>
    <t>ROSS11_21(17,2)</t>
  </si>
  <si>
    <t>ROSS11_11(4,3)</t>
  </si>
  <si>
    <t>ROSS11_11(5,3)</t>
  </si>
  <si>
    <t>ROSS11_11(6,3)</t>
  </si>
  <si>
    <t>ROSS11_11(7,3)</t>
  </si>
  <si>
    <t>ROSS11_11(8,3)</t>
  </si>
  <si>
    <t>ROSS11_11(9,3)</t>
  </si>
  <si>
    <t>ROSS11_11(10,3)</t>
  </si>
  <si>
    <t>ROSS11_11(11,3)</t>
  </si>
  <si>
    <t>ROSS11_11(12,3)</t>
  </si>
  <si>
    <t>ROSS11_11(13,3)</t>
  </si>
  <si>
    <t>ROSS11_11(14,3)</t>
  </si>
  <si>
    <t>ROSS11_11(15,3)</t>
  </si>
  <si>
    <t>ROSS11_11(16,3)</t>
  </si>
  <si>
    <t>ROSS11_11(17,3)</t>
  </si>
  <si>
    <t>ROSS11_11(18,3)</t>
  </si>
  <si>
    <t>ROSS11_11(19,3)</t>
  </si>
  <si>
    <t>ROSS11_11(20,3)</t>
  </si>
  <si>
    <t>ROSS11_11(21,3)</t>
  </si>
  <si>
    <t>ROSS11_11(22,3)</t>
  </si>
  <si>
    <t>ROSS11_11(23,3)</t>
  </si>
  <si>
    <t>ROSS11_11(24,3)</t>
  </si>
  <si>
    <t>ROSS11_11(25,3)</t>
  </si>
  <si>
    <t>ROSS11_11(26,3)</t>
  </si>
  <si>
    <t>ROSS11_11(27,3)</t>
  </si>
  <si>
    <t>ROSS11_11(28,3)</t>
  </si>
  <si>
    <t>ROSS11_11(36,3)</t>
  </si>
  <si>
    <t>ROSS11_11(37,3)</t>
  </si>
  <si>
    <t>ROSS11_11(38,3)</t>
  </si>
  <si>
    <t>ROSS11_11(39,3)</t>
  </si>
  <si>
    <t>ROSS11_11(40,3)</t>
  </si>
  <si>
    <t>ROSS11_11(41,3)</t>
  </si>
  <si>
    <t>ROSS11_11(42,3)</t>
  </si>
  <si>
    <t>ROSS11_11(43,3)</t>
  </si>
  <si>
    <t>ROSS11_11(1,3)</t>
  </si>
  <si>
    <t>ROSS11_21(3,3)</t>
  </si>
  <si>
    <t>ROSS11_21(12,3)</t>
  </si>
  <si>
    <t>ROSS11_21(21,3)</t>
  </si>
  <si>
    <t>ROSS11_21(26,3)</t>
  </si>
  <si>
    <t>ROSS11_21(27,3)</t>
  </si>
  <si>
    <t>ROSS11_21(28,3)</t>
  </si>
  <si>
    <t>ROSS11_21(29,3)</t>
  </si>
  <si>
    <t>ROSS11_21(30,3)</t>
  </si>
  <si>
    <t>ROSS11_21(31,3)</t>
  </si>
  <si>
    <t>ROSS11_21(32,3)</t>
  </si>
  <si>
    <t>ROSS11_21(33,3)</t>
  </si>
  <si>
    <t>ROSS11_21(34,3)</t>
  </si>
  <si>
    <t>ROSS11_21(35,3)</t>
  </si>
  <si>
    <t>ROSS11_21(36,3)</t>
  </si>
  <si>
    <t>ROSS11_21(37,3)</t>
  </si>
  <si>
    <t>ROSS11_21(38,3)</t>
  </si>
  <si>
    <t>ROSS11_21(39,3)</t>
  </si>
  <si>
    <t>ROSS11_21(40,3)</t>
  </si>
  <si>
    <t>ROSS11_21(41,3)</t>
  </si>
  <si>
    <t>ROSS11_21(42,3)</t>
  </si>
  <si>
    <t>ROSS11_21(43,3)</t>
  </si>
  <si>
    <t>ROSS11_21(44,3)</t>
  </si>
  <si>
    <t>ROSS11_21(45,3)</t>
  </si>
  <si>
    <t>ROSS11_21(46,3)</t>
  </si>
  <si>
    <t>ROSS11_21(47,3)</t>
  </si>
  <si>
    <t>ROSS11_21(48,3)</t>
  </si>
  <si>
    <t>ROSS11_21(2,3)</t>
  </si>
  <si>
    <t>ROSS11_21(49,3)</t>
  </si>
  <si>
    <t>Solvency II</t>
  </si>
  <si>
    <t>Not material</t>
  </si>
  <si>
    <t>Reporting currency</t>
  </si>
  <si>
    <t>Other than reporting currency</t>
  </si>
  <si>
    <t>Metric: Monetary|BC/Assets|AS/Property, plant and equipment, Cash, Derivatives, Bonds, Equity instruments, Participations and related undertakings, Deposits other than reinsurance deposits, Collective investments undertakings, Other investments|IO/Investment</t>
  </si>
  <si>
    <t>Neither unit-linked nor index-linked</t>
  </si>
  <si>
    <t>Metric: Monetary|BC/Assets|AS/Property, plant and equipment, Cash, Derivatives, Bonds, Equity instruments, Participations and related undertakings, Deposits other than reinsurance deposits, Collective investments undertakings, Other investments, Loans and mortgages|IO/Other than investment</t>
  </si>
  <si>
    <t>Unit-linked or index-linked</t>
  </si>
  <si>
    <t>Metric: Monetary|BC/Assets|AS/Recoverables recognised for TP calculation|IO/Other than investment, own use, own instruments held directly and cash and cash equivalents|CC/Ceded</t>
  </si>
  <si>
    <t>Metric: Monetary|BC/Assets|AS/Reinsurance deposits and receivables/payables [insurance/reinsurance related]|IO/Other than investment, own use, own instruments held directly and cash and cash equivalents</t>
  </si>
  <si>
    <t>Metric: Monetary|BC/Assets|AS/Other than property, plant and equipment, financial [other than receivables/payables insurance/reinsurance related, recoverables recognised for TP calculation and reinsurance deposits]|IO/Other than investment, cash and cash equivalents and own use</t>
  </si>
  <si>
    <t>Metric: Monetary|BC/Assets</t>
  </si>
  <si>
    <t>Metric: Monetary|BC/Liability|LB/Gross technical provisions [other than local GAAP specific]</t>
  </si>
  <si>
    <t>Metric: Monetary|BC/Liability|LB/Reinsurance deposits and receivables/payables [insurance/reinsurance related]</t>
  </si>
  <si>
    <t>Metric: Monetary|BC/Liability|LB/Derivatives</t>
  </si>
  <si>
    <t>Metric: Monetary|BC/Liability|LB/Debt instruments [not subordinated]</t>
  </si>
  <si>
    <t>Metric: Monetary|BC/Liability|LB/Contingent</t>
  </si>
  <si>
    <t>Metric: Monetary|BC/Liability|LB/Other than technical provisions, contingent, derivatives, debt instruments [not subordinated], reinsurance deposits and receivables/payables [insurance/reinsurance related]</t>
  </si>
  <si>
    <t>Metric: Monetary|BC/Liability</t>
  </si>
  <si>
    <t>Dynamic</t>
  </si>
  <si>
    <t>C0050.1</t>
  </si>
  <si>
    <t>C0050.2</t>
  </si>
  <si>
    <t>C0050.3</t>
  </si>
  <si>
    <t>C0050.4</t>
  </si>
  <si>
    <t>C0050.5</t>
  </si>
  <si>
    <t>C0050.6</t>
  </si>
  <si>
    <t>C0050.7</t>
  </si>
  <si>
    <t>C0050.8</t>
  </si>
  <si>
    <t>C0050.9</t>
  </si>
  <si>
    <t>C0050.10</t>
  </si>
  <si>
    <t>C0050.11</t>
  </si>
  <si>
    <t>C0050.12</t>
  </si>
  <si>
    <t>C0050.13</t>
  </si>
  <si>
    <t>C0050.14</t>
  </si>
  <si>
    <t>C0050.15</t>
  </si>
  <si>
    <t>C0050.16</t>
  </si>
  <si>
    <t>C0050.17</t>
  </si>
  <si>
    <t>C0050.18</t>
  </si>
  <si>
    <t>C0050.19</t>
  </si>
  <si>
    <t>C0050.20</t>
  </si>
  <si>
    <t>C0050.21</t>
  </si>
  <si>
    <t>C0050.22</t>
  </si>
  <si>
    <t>C0050.23</t>
  </si>
  <si>
    <t>C0050.24</t>
  </si>
  <si>
    <t>C0050.25</t>
  </si>
  <si>
    <t>C0050.26</t>
  </si>
  <si>
    <t>C0050.27</t>
  </si>
  <si>
    <t>C0050.28</t>
  </si>
  <si>
    <t>C0050.29</t>
  </si>
  <si>
    <t>C0050.30</t>
  </si>
  <si>
    <t>C0050.31</t>
  </si>
  <si>
    <t>C0050.32</t>
  </si>
  <si>
    <t>C0050.33</t>
  </si>
  <si>
    <t>C0050.34</t>
  </si>
  <si>
    <t>C0050.35</t>
  </si>
  <si>
    <t>C0050.36</t>
  </si>
  <si>
    <t>C0050.37</t>
  </si>
  <si>
    <t>C0050.38</t>
  </si>
  <si>
    <t>C0050.39</t>
  </si>
  <si>
    <t>C0050.40</t>
  </si>
  <si>
    <t>C0050.41</t>
  </si>
  <si>
    <t>C0050.42</t>
  </si>
  <si>
    <t>C0050.43</t>
  </si>
  <si>
    <t>C0050.44</t>
  </si>
  <si>
    <t>C0050.45</t>
  </si>
  <si>
    <t>C0050.46</t>
  </si>
  <si>
    <t>C0050.47</t>
  </si>
  <si>
    <t>C0050.48</t>
  </si>
  <si>
    <t>C0050.49</t>
  </si>
  <si>
    <t>C0050.50</t>
  </si>
  <si>
    <t>Material currency</t>
  </si>
  <si>
    <t>Original/exposure currency</t>
  </si>
  <si>
    <t>CU5</t>
  </si>
  <si>
    <t>ROSS16_11(*,1)</t>
  </si>
  <si>
    <t>ROSS16_11(*,3)</t>
  </si>
  <si>
    <t>ROSS16_11(*,4)</t>
  </si>
  <si>
    <t>ROSS16_11(*,5)</t>
  </si>
  <si>
    <t>ROSS16_11(*,6)</t>
  </si>
  <si>
    <t>ROSS16_11(*,7)</t>
  </si>
  <si>
    <t>ROSS16_11(*,8)</t>
  </si>
  <si>
    <t>ROSS16_11(*,2)</t>
  </si>
  <si>
    <t>ROSS16_21(*,3)</t>
  </si>
  <si>
    <t>ROSS16_21(*,4)</t>
  </si>
  <si>
    <t>ROSS16_21(*,5)</t>
  </si>
  <si>
    <t>ROSS16_21(*,6)</t>
  </si>
  <si>
    <t>ROSS16_21(*,7)</t>
  </si>
  <si>
    <t>ROSS16_21(*,8)</t>
  </si>
  <si>
    <t>ROSS16_21(*,9)</t>
  </si>
  <si>
    <t>ROSS16_21(*,2)</t>
  </si>
  <si>
    <t>Metric: Monetary|BC/Off-balance sheet|OB/Guarantees and letters of credit given</t>
  </si>
  <si>
    <t>Metric: Monetary|BC/Off-balance sheet|RO/Belonging to the same group|OB/Guarantees and letters of credit given</t>
  </si>
  <si>
    <t>Metric: Monetary|BC/Off-balance sheet|OB/Guarantees and letters of credit received</t>
  </si>
  <si>
    <t>Metric: Monetary|BC/Off-balance sheet|RO/Belonging to the same group|OB/Guarantees and letters of credit received</t>
  </si>
  <si>
    <t>Metric: Monetary|BC/Off-balance sheet|AS/Loans and bonds|OB/Collateral held</t>
  </si>
  <si>
    <t>Metric: Monetary|BC/Off-balance sheet|AS/Derivatives|OB/Collateral held</t>
  </si>
  <si>
    <t>Metric: Monetary|BC/Off-balance sheet|AS/Reinsurance deposits|OB/Collateral held|CC/Ceded</t>
  </si>
  <si>
    <t>Metric: Monetary|BC/Off-balance sheet|AS/Other than loans, bonds, derivatives and reinsurance deposits|OB/Collateral held</t>
  </si>
  <si>
    <t>Metric: Monetary|BC/Off-balance sheet|OB/Collateral held</t>
  </si>
  <si>
    <t>Metric: Monetary|BC/Off-balance sheet|LB/Debt instruments [not subordinated]|OB/Collateral pledged</t>
  </si>
  <si>
    <t>Metric: Monetary|BC/Off-balance sheet|LB/Derivatives|OB/Collateral pledged</t>
  </si>
  <si>
    <t>Metric: Monetary|BC/Off-balance sheet|LB/Reinsurance deposits|OB/Collateral pledged</t>
  </si>
  <si>
    <t>Reinsurance accepted</t>
  </si>
  <si>
    <t>Metric: Monetary|BC/Off-balance sheet|LB/Other than debt instruments [not subordinated], derivatives and reinsurance deposit|OB/Collateral pledged</t>
  </si>
  <si>
    <t>Metric: Monetary|BC/Off-balance sheet|OB/Collateral pledged</t>
  </si>
  <si>
    <t>Metric: Monetary|BC/Off-balance sheet|OB/Contingent liabilities</t>
  </si>
  <si>
    <t>Metric: Monetary|BC/Off-balance sheet|RO/Belonging to the same group|OB/Contingent liabilities</t>
  </si>
  <si>
    <t>Metric: Monetary|BC/Liability|LB/Contingent [for which maximum value is identified]</t>
  </si>
  <si>
    <t>Metric: Monetary|BC/Liability and Off-balance sheet liabilities|LB/Contingent|OB/Contingent liabilities</t>
  </si>
  <si>
    <t>DISS11_11(1,1)</t>
  </si>
  <si>
    <t>DISS11_11(1,2)</t>
  </si>
  <si>
    <t>DISS11_11(2,1)</t>
  </si>
  <si>
    <t>DISS11_11(2,2)</t>
  </si>
  <si>
    <t>DISS11_11(3,1)</t>
  </si>
  <si>
    <t>DISS11_11(3,2)</t>
  </si>
  <si>
    <t>DISS11_11(4,1)</t>
  </si>
  <si>
    <t>DISS11_11(4,2)</t>
  </si>
  <si>
    <t>DISS11_11(6,2)</t>
  </si>
  <si>
    <t>DISS11_11(7,2)</t>
  </si>
  <si>
    <t>DISS11_11(8,2)</t>
  </si>
  <si>
    <t>DISS11_11(9,2)</t>
  </si>
  <si>
    <t>DISS11_11(5,2)</t>
  </si>
  <si>
    <t>DISS11_11(11,2)</t>
  </si>
  <si>
    <t>DISS11_11(12,2)</t>
  </si>
  <si>
    <t>DISS11_11(13,2)</t>
  </si>
  <si>
    <t>DISS11_11(14,2)</t>
  </si>
  <si>
    <t>DISS11_11(10,2)</t>
  </si>
  <si>
    <t>DISS11_11(16,1)</t>
  </si>
  <si>
    <t>DISS11_11(16,2)</t>
  </si>
  <si>
    <t>DISS11_11(18,1)</t>
  </si>
  <si>
    <t>DISS11_11(18,2)</t>
  </si>
  <si>
    <t>DISS11_11(15,1)</t>
  </si>
  <si>
    <t>Collateralized assets value</t>
  </si>
  <si>
    <t>Collateralized liabilities value</t>
  </si>
  <si>
    <t>Metric: Monetary|BC/Assets|AS/Loans and bonds|OB/Collateral held</t>
  </si>
  <si>
    <t>DISS11_11(6,3)</t>
  </si>
  <si>
    <t>Metric: Monetary|BC/Assets|AS/Derivatives|OB/Collateral held</t>
  </si>
  <si>
    <t>DISS11_11(7,3)</t>
  </si>
  <si>
    <t>Metric: Monetary|BC/Assets|AS/Reinsurance deposits|OB/Collateral held|CC/Ceded</t>
  </si>
  <si>
    <t>DISS11_11(8,3)</t>
  </si>
  <si>
    <t>Metric: Monetary|BC/Assets|AS/Other than loans, bonds, derivatives and reinsurance deposits|OB/Collateral held</t>
  </si>
  <si>
    <t>DISS11_11(9,3)</t>
  </si>
  <si>
    <t>Metric: Monetary|BC/Assets|OB/Collateral held</t>
  </si>
  <si>
    <t>DISS11_11(5,3)</t>
  </si>
  <si>
    <t>Metric: Monetary|BC/Liability|LB/Debt instruments [not subordinated]|OB/Collateral pledged</t>
  </si>
  <si>
    <t>DISS11_11(11,4)</t>
  </si>
  <si>
    <t>Metric: Monetary|BC/Liability|LB/Derivatives|OB/Collateral pledged</t>
  </si>
  <si>
    <t>DISS11_11(12,4)</t>
  </si>
  <si>
    <t>Metric: Monetary|BC/Liability|LB/Reinsurance deposits|OB/Collateral pledged</t>
  </si>
  <si>
    <t>DISS11_11(13,4)</t>
  </si>
  <si>
    <t>Metric: Monetary|BC/Liability|LB/Other than debt instruments [not subordinated], derivatives and reinsurance deposit|OB/Collateral pledged</t>
  </si>
  <si>
    <t>DISS11_11(14,4)</t>
  </si>
  <si>
    <t>Metric: Monetary|BC/Liability|OB/Collateral pledged</t>
  </si>
  <si>
    <t>DISS11_11(10,4)</t>
  </si>
  <si>
    <t>Code of guarantee</t>
  </si>
  <si>
    <t>Metric: String|OB/Unlimited guarantees and letters of credit received|TS/Name of collateral/guarantee provider</t>
  </si>
  <si>
    <t>Metric: String|OB/Unlimited guarantees and letters of credit received|TS/Code of provider of guarantee</t>
  </si>
  <si>
    <t>Metric: Provider of guarantee belonging to the same group</t>
  </si>
  <si>
    <t>Metric: Types of triggering events of guarantee (guarantees received)</t>
  </si>
  <si>
    <t>Metric: String|OB/Unlimited guarantees and letters of credit received|TS/Description of trigger event</t>
  </si>
  <si>
    <t>Metric: Date|OB/Unlimited guarantees and letters of credit received|TD/Application date of guarantee</t>
  </si>
  <si>
    <t>Metric: Ancillary Own Funds|OB/Unlimited guarantees and letters of credit received</t>
  </si>
  <si>
    <t>1.1</t>
  </si>
  <si>
    <t>ID</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</si>
  <si>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</si>
  <si>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</si>
  <si>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</si>
  <si>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</si>
  <si>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</si>
  <si>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</si>
  <si>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</si>
  <si>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</si>
  <si>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</si>
  <si>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</si>
  <si>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</si>
  <si>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</si>
  <si>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</si>
  <si>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</si>
  <si>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</si>
  <si>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</si>
  <si>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</si>
  <si>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</si>
  <si>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</si>
  <si>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</si>
  <si>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</si>
  <si>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</si>
  <si>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</si>
  <si>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</si>
  <si>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</si>
  <si>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</si>
  <si>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</si>
  <si>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</si>
  <si>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</si>
  <si>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</si>
  <si>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</si>
  <si>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</si>
  <si>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</si>
  <si>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</si>
  <si>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</si>
  <si>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</si>
  <si>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</si>
  <si>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</si>
  <si>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</si>
  <si>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</si>
  <si>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</si>
  <si>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</si>
  <si>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</si>
  <si>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</si>
  <si>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</si>
  <si>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</si>
  <si>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</si>
  <si>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</si>
  <si>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</si>
  <si>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</si>
  <si>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</si>
  <si>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</si>
  <si>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</si>
  <si>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</si>
  <si>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</si>
  <si>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</si>
  <si>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</si>
  <si>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</si>
  <si>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</si>
  <si>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</si>
  <si>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</si>
  <si>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</si>
  <si>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</si>
  <si>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</si>
  <si>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</si>
  <si>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</si>
  <si>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</si>
  <si>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</si>
  <si>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</si>
  <si>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</si>
  <si>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</si>
  <si>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</si>
  <si>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</si>
  <si>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</si>
  <si>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</si>
  <si>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</si>
  <si>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</si>
  <si>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</si>
  <si>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</si>
  <si>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</si>
  <si>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</si>
  <si>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</si>
  <si>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</si>
  <si>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</si>
  <si>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</si>
  <si>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</si>
  <si>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</si>
  <si>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</si>
  <si>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</si>
  <si>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</si>
  <si>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</si>
  <si>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</si>
  <si>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</si>
  <si>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</si>
  <si>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</si>
  <si>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</si>
  <si>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</si>
  <si>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</si>
  <si>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</si>
  <si>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DISS16_11(*,2)</t>
  </si>
  <si>
    <t>DISS16_11(*,3)</t>
  </si>
  <si>
    <t>DISS16_11(*,4)</t>
  </si>
  <si>
    <t>DISS16_11(*,5)</t>
  </si>
  <si>
    <t>DISS16_11(*,6)</t>
  </si>
  <si>
    <t>DISS16_11(*,7)</t>
  </si>
  <si>
    <t>DISS16_11(*,8)</t>
  </si>
  <si>
    <t>DISS16_11(*,9)</t>
  </si>
  <si>
    <t>an80</t>
  </si>
  <si>
    <t>R_LEI_EX</t>
  </si>
  <si>
    <t>D_S_AN1</t>
  </si>
  <si>
    <t>Z_ZARUKA</t>
  </si>
  <si>
    <t>an_250</t>
  </si>
  <si>
    <t>d8</t>
  </si>
  <si>
    <t>Z_KAPITAL</t>
  </si>
  <si>
    <t>xbrli_stringItemType</t>
  </si>
  <si>
    <t>CS11</t>
  </si>
  <si>
    <t>LT1</t>
  </si>
  <si>
    <t>xbrli_dateItemType</t>
  </si>
  <si>
    <t>EL7</t>
  </si>
  <si>
    <t>Metric: String|OB/Unlimited guarantees and letters of credit given|TS/Name of receiver of guarantee</t>
  </si>
  <si>
    <t>Metric: String|OB/Unlimited guarantees and letters of credit given|TS/Code of receiver of guarantee</t>
  </si>
  <si>
    <t>Metric: Receiver of guarantee belonging to the same group</t>
  </si>
  <si>
    <t>Metric: Types of triggering events of guarantee (guarantees given)</t>
  </si>
  <si>
    <t>Metric: Monetary|TA/Maximum value|VG/Solvency II|BC/Off-balance sheet|OB/Unlimited guarantees and letters of credit given</t>
  </si>
  <si>
    <t>Metric: String|OB/Unlimited guarantees and letters of credit given|TS/Description of trigger event</t>
  </si>
  <si>
    <t>Metric: Date|OB/Unlimited guarantees and letters of credit given|TD/Application date of guarantee</t>
  </si>
  <si>
    <t>xbrli_monetaryItemType</t>
  </si>
  <si>
    <t>nS14_2</t>
  </si>
  <si>
    <t>S.04.01.01.01 - S.04.01.01.01 Undertaking and all branches</t>
  </si>
  <si>
    <t>BL.LB52 - Line of business [general]</t>
  </si>
  <si>
    <t>LB52</t>
  </si>
  <si>
    <t>LA.x24 - Home country</t>
  </si>
  <si>
    <t>LA.x75 - Local</t>
  </si>
  <si>
    <t>LA.x77 - Not local [EEA]</t>
  </si>
  <si>
    <t>LA.x76 - Not local</t>
  </si>
  <si>
    <t>LA.x15 - EEA countries [other than home country]</t>
  </si>
  <si>
    <t>LR.x14 - EEA</t>
  </si>
  <si>
    <t>LR.x42 - Not EEA countries</t>
  </si>
  <si>
    <t>TZ.x175 - Typical undertaking activity</t>
  </si>
  <si>
    <t>TZ.x32 - Freedom to provide services by undertaking</t>
  </si>
  <si>
    <t>TZ.x162 - Freedom to provide services by the branch</t>
  </si>
  <si>
    <t>TZ.x169 - Typical branch activity</t>
  </si>
  <si>
    <t>TZ.x163 - Freedom to provide services [FPS] and Freedom to provide services by the branches</t>
  </si>
  <si>
    <t>TZ.x13 - Branch</t>
  </si>
  <si>
    <t>mi503 - Metric: Monetary|BC/Premiums written</t>
  </si>
  <si>
    <t>IZ.x1 - Accepted during the period</t>
  </si>
  <si>
    <t>mi281 - Metric: Monetary|BC/Claims incurred</t>
  </si>
  <si>
    <t>mi325 - Metric: Monetary|BC/Expenses|TE/Commissions</t>
  </si>
  <si>
    <t>S.04.01.01.02 - S.04.01.01.02 By EEA member (location of the branch)</t>
  </si>
  <si>
    <t>EEA member</t>
  </si>
  <si>
    <t>LR.GA13 - Location of the branch</t>
  </si>
  <si>
    <t>GA13</t>
  </si>
  <si>
    <t>LA - Localization of activity [based on place of underwriting]</t>
  </si>
  <si>
    <t xml:space="preserve"> </t>
  </si>
  <si>
    <t>Mapování na ROSS16_12</t>
  </si>
  <si>
    <t>;</t>
  </si>
  <si>
    <t>DISS26_11(*,1)</t>
  </si>
  <si>
    <t>BA0812</t>
  </si>
  <si>
    <t>D_S_NEZZIVZDR_2</t>
  </si>
  <si>
    <t>Mapování na DISS26_11</t>
  </si>
  <si>
    <t>R0020 /P0651=20</t>
  </si>
  <si>
    <t>R0030/P0651=30</t>
  </si>
  <si>
    <r>
      <t>!Pro každou  relevantní kombinaci Lob (Z0010) a EEA zemi (R0010) je samostatná karta - S.04.01.01.01.</t>
    </r>
    <r>
      <rPr>
        <b/>
        <sz val="11"/>
        <color rgb="FFFF0000"/>
        <rFont val="Calibri"/>
        <family val="2"/>
        <charset val="238"/>
      </rPr>
      <t>1 až X ( šablona z SDAT automaticky generuje 5 karet)</t>
    </r>
  </si>
  <si>
    <t>DISS26_12(*,1)</t>
  </si>
  <si>
    <t>DISS26_12(*,2)</t>
  </si>
  <si>
    <t>BA0025</t>
  </si>
  <si>
    <t>D_S_EHP_2</t>
  </si>
  <si>
    <r>
      <t xml:space="preserve"> !Pro každý relevantní Lob (Z0010) samostatná karta - S.04.01.01.01.</t>
    </r>
    <r>
      <rPr>
        <b/>
        <sz val="11"/>
        <color rgb="FFFF0000"/>
        <rFont val="Calibri"/>
        <family val="2"/>
        <charset val="238"/>
      </rPr>
      <t xml:space="preserve">1 až X ( šablona automaticky generuje 5 karet) . </t>
    </r>
  </si>
  <si>
    <t>R0040/P0651=40</t>
  </si>
  <si>
    <r>
      <t xml:space="preserve">Ve starém systému SDNS místo karty, byla datová oblast řešena prostřednictvím dynamického řádku, tj všechny relevantní proměnné </t>
    </r>
    <r>
      <rPr>
        <b/>
        <sz val="11"/>
        <color rgb="FFFF0000"/>
        <rFont val="Calibri"/>
        <family val="2"/>
        <charset val="238"/>
      </rPr>
      <t xml:space="preserve"> byly v jedné tabulce.</t>
    </r>
  </si>
  <si>
    <t>C0100.1</t>
  </si>
  <si>
    <t>C0100.2</t>
  </si>
  <si>
    <t>C0100.3</t>
  </si>
  <si>
    <t>C0100.4</t>
  </si>
  <si>
    <t>C0100.5</t>
  </si>
  <si>
    <t>C0100.6</t>
  </si>
  <si>
    <t>C0100.7</t>
  </si>
  <si>
    <t>C0100.8</t>
  </si>
  <si>
    <t>C0100.9</t>
  </si>
  <si>
    <t>C0100.10</t>
  </si>
  <si>
    <t>C0100.11</t>
  </si>
  <si>
    <t>C0100.12</t>
  </si>
  <si>
    <t>C0100.13</t>
  </si>
  <si>
    <t>C0100.14</t>
  </si>
  <si>
    <t>C0100.15</t>
  </si>
  <si>
    <t>C0100.16</t>
  </si>
  <si>
    <t>C0100.17</t>
  </si>
  <si>
    <t>C0100.18</t>
  </si>
  <si>
    <t>C0100.19</t>
  </si>
  <si>
    <t>C0100.20</t>
  </si>
  <si>
    <t>DISS26_12(*,1) BA0025 D_S_EHP_2</t>
  </si>
  <si>
    <t xml:space="preserve">DISS26_11(*,3,P0651=20) </t>
  </si>
  <si>
    <t xml:space="preserve">DISS26_11(*,4,P0651=20) </t>
  </si>
  <si>
    <t xml:space="preserve">DISS26_11(*,5,P0651=20) </t>
  </si>
  <si>
    <t xml:space="preserve">DISS26_11(*,6,P0651=20) </t>
  </si>
  <si>
    <t xml:space="preserve">DISS26_11(*,7,P0651=20) </t>
  </si>
  <si>
    <t xml:space="preserve">DISS26_11(*,8,P0651=20) </t>
  </si>
  <si>
    <t xml:space="preserve">DISS26_11(*,3,P0651=30) </t>
  </si>
  <si>
    <t xml:space="preserve">DISS26_11(*,4,P0651=30) </t>
  </si>
  <si>
    <t xml:space="preserve">DISS26_11(*,6,P0651=30) </t>
  </si>
  <si>
    <t xml:space="preserve">DISS26_11(*,7,P0651=30) </t>
  </si>
  <si>
    <t xml:space="preserve">DISS26_11(*,3,P0651=40) </t>
  </si>
  <si>
    <t xml:space="preserve">DISS26_11(*,4,P0651=40) </t>
  </si>
  <si>
    <t xml:space="preserve">DISS26_11(*,6,P0651=40) </t>
  </si>
  <si>
    <t xml:space="preserve">DISS26_11(*,7,P0651=40) </t>
  </si>
  <si>
    <t xml:space="preserve">DISS26_11(*,9,P0651=20) </t>
  </si>
  <si>
    <t xml:space="preserve">DISS26_11(*,9,P0651=30) </t>
  </si>
  <si>
    <t xml:space="preserve">DISS26_11(*,9,P0651=40) </t>
  </si>
  <si>
    <t xml:space="preserve">DISS26_12(*,4,P0651=30) </t>
  </si>
  <si>
    <t xml:space="preserve">DISS26_12(*,5,P0651=30) </t>
  </si>
  <si>
    <t xml:space="preserve">DISS26_12(*,4,P0651=40) </t>
  </si>
  <si>
    <t xml:space="preserve">DISS26_12(*,5,P0651=40) </t>
  </si>
  <si>
    <t xml:space="preserve">DISS26_12(*,6,P0651=20) </t>
  </si>
  <si>
    <t>C0110.1</t>
  </si>
  <si>
    <t>C0110.2</t>
  </si>
  <si>
    <t>C0110.3</t>
  </si>
  <si>
    <t>C0110.4</t>
  </si>
  <si>
    <t>C0110.5</t>
  </si>
  <si>
    <t>C0110.6</t>
  </si>
  <si>
    <t>C0110.7</t>
  </si>
  <si>
    <t>C0110.8</t>
  </si>
  <si>
    <t>C0110.9</t>
  </si>
  <si>
    <t>C0110.10</t>
  </si>
  <si>
    <t>C0110.11</t>
  </si>
  <si>
    <t>C0110.12</t>
  </si>
  <si>
    <t>C0110.13</t>
  </si>
  <si>
    <t>C0110.14</t>
  </si>
  <si>
    <t>C0110.15</t>
  </si>
  <si>
    <t>C0110.16</t>
  </si>
  <si>
    <t>C0110.17</t>
  </si>
  <si>
    <t>C0110.18</t>
  </si>
  <si>
    <t>C0110.19</t>
  </si>
  <si>
    <t>C0110.20</t>
  </si>
  <si>
    <t>Non-EEA member</t>
  </si>
  <si>
    <t>GA14</t>
  </si>
  <si>
    <r>
      <t xml:space="preserve">Relevanntí měna je v této datové oblasti řešena přes dynamický sloupec </t>
    </r>
    <r>
      <rPr>
        <b/>
        <sz val="11"/>
        <color rgb="FFFF0000"/>
        <rFont val="Calibri"/>
        <family val="2"/>
        <charset val="238"/>
      </rPr>
      <t>(C0110.1-X)</t>
    </r>
    <r>
      <rPr>
        <b/>
        <sz val="11"/>
        <rFont val="Calibri"/>
        <family val="2"/>
      </rPr>
      <t>, systém SDAT pro šablonu generuje automaticky dvacet sloupců.</t>
    </r>
  </si>
  <si>
    <t>DISS26_13(*,2)</t>
  </si>
  <si>
    <t xml:space="preserve">DISS26_13(*,4,P0651=20) </t>
  </si>
  <si>
    <t xml:space="preserve">DISS26_13(*,4,P0651=30) </t>
  </si>
  <si>
    <t xml:space="preserve">DISS26_13(*,4,P0651=40) </t>
  </si>
  <si>
    <t>S.04.01.01.04 - S.04.01.01.04 By material non-EEA member</t>
  </si>
  <si>
    <t>S.04.02.01.01 - S.04.02.01.01 Information on class 10 in Part A of Annex I of Solvency II Directive, excluding carrier's liability. Part 1</t>
  </si>
  <si>
    <t>ri2483 - Metric: Decimal|CB/Motor vehicle liability insurance [except carrier's liability]|NT/Frequency of claims</t>
  </si>
  <si>
    <t>mi1820 - Metric: Monetary|BC/Cost of claims|CB/Motor vehicle liability insurance [except carrier's liability]</t>
  </si>
  <si>
    <t>TA.x10 - Average</t>
  </si>
  <si>
    <t>DISS31_11(1,1)</t>
  </si>
  <si>
    <t>DISS31_11(2,1)</t>
  </si>
  <si>
    <t>Mapování na DISS26_12 ( část II.)</t>
  </si>
  <si>
    <t>Mapování na DISS26_12 ( část I.)</t>
  </si>
  <si>
    <t>Mapování na DISS26_13</t>
  </si>
  <si>
    <t>Mapování na DISS31_11</t>
  </si>
  <si>
    <t>LG.GA13 - Localization of activity</t>
  </si>
  <si>
    <t>S.04.02.01.02 - S.04.02.01.02 Information on class 10 in Part A of Annex I of Solvency II Directive, excluding carrier's liability. Part 2</t>
  </si>
  <si>
    <t>Ve starém systému SDNS místo karty, byla datová oblast řešena prostřednictvím dynamického řádku, tj všechny relevantní proměnné  byly v jedné tabulce.</t>
  </si>
  <si>
    <t>DISS31_21(*,2)</t>
  </si>
  <si>
    <t xml:space="preserve">DISS31_21(*,3) </t>
  </si>
  <si>
    <t xml:space="preserve">DISS31_21(*,5) </t>
  </si>
  <si>
    <t xml:space="preserve">DISS31_21(*,4) </t>
  </si>
  <si>
    <t xml:space="preserve">DISS31_21(*,6) </t>
  </si>
  <si>
    <t>S.05.01.01.01 - S.05.01.01.01 Non-Life (direct business/accepted proportional reinsurance and accepted non-proportional reinsurance)</t>
  </si>
  <si>
    <t>DI.x5 - Year to Date</t>
  </si>
  <si>
    <t>BL.x69 - Medical expense insurance [direct business and accepted proportional reinsurance]</t>
  </si>
  <si>
    <t>BL.x52 - Income protection insurance [direct business and accepted proportional reinsurance]</t>
  </si>
  <si>
    <t>BL.x132 - Workers' compensation insurance [direct business and accepted proportional reinsurance]</t>
  </si>
  <si>
    <t>BL.x73 - Motor vehicle liability insurance [direct business and accepted proportional reinsurance]</t>
  </si>
  <si>
    <t>BL.x101 - Other motor insurance [direct business and accepted proportional reinsurance]</t>
  </si>
  <si>
    <t>BL.x66 - Marine, aviation and transport insurance [direct business and accepted proportional reinsurance]</t>
  </si>
  <si>
    <t>BL.x31 - Fire and other damage to property insurance [direct business and accepted proportional reinsurance]</t>
  </si>
  <si>
    <t>BL.x34 - General liability insurance [direct business and accepted proportional reinsurance]</t>
  </si>
  <si>
    <t>BL.x27 - Credit and suretyship insurance [direct business and accepted proportional reinsurance]</t>
  </si>
  <si>
    <t>BL.x59 - Legal expenses insurance [direct business and accepted proportional reinsurance]</t>
  </si>
  <si>
    <t>BL.x12 - Assistance [direct business and accepted proportional reinsurance]</t>
  </si>
  <si>
    <t>BL.x70 - Miscellaneous financial loss [direct business and accepted proportional reinsurance]</t>
  </si>
  <si>
    <t>BL.x42 - Health [accepted non-proportional reinsurance]</t>
  </si>
  <si>
    <t>BL.x14 - Casualty [accepted non-proportional reinsurance]</t>
  </si>
  <si>
    <t>BL.x67 - Marine, aviation, transport [accepted non-proportional reinsurance]</t>
  </si>
  <si>
    <t>BL.x106 - Property [accepted non-proportional reinsurance]</t>
  </si>
  <si>
    <t>TB.x28 - Direct Business</t>
  </si>
  <si>
    <t>TB.x107 - Proportional reinsurance accepted</t>
  </si>
  <si>
    <t>TB.x88 - Non-proportional reinsurance accepted</t>
  </si>
  <si>
    <t>mi504 - Metric: Monetary|BC/Premiums written|CC/Ceded</t>
  </si>
  <si>
    <t>mi505 - Metric: Monetary|BC/Premiums written|CC/Not ceded</t>
  </si>
  <si>
    <t>IZ.x18 - Covered during the period</t>
  </si>
  <si>
    <t>mi283 - Metric: Monetary|BC/Claims incurred|AI/Other than salvages and subrogations</t>
  </si>
  <si>
    <t>mi284 - Metric: Monetary|BC/Claims incurred|AI/Other than salvages and subrogations|CC/Ceded</t>
  </si>
  <si>
    <t>mi285 - Metric: Monetary|BC/Claims incurred|AI/Other than salvages and subrogations|CC/Not ceded</t>
  </si>
  <si>
    <t>mi362 - Metric: Monetary|BC/Liability|LB/Gross technical provisions [local GAAP specific]</t>
  </si>
  <si>
    <t>mi1808 - Metric: Monetary|BC/Liability|LB/Gross technical provisions [local GAAP specific]|CC/Ceded</t>
  </si>
  <si>
    <t>mi1809 - Metric: Monetary|BC/Liability|LB/Gross technical provisions [local GAAP specific]|CC/Not ceded</t>
  </si>
  <si>
    <t>mi319 - Metric: Monetary|BC/Expenses|TE/Administration, investments management, claims management, acquisition and overhead|CC/Not ceded</t>
  </si>
  <si>
    <t>mi313 - Metric: Monetary|BC/Expenses|TE/Administration</t>
  </si>
  <si>
    <t>mi320 - Metric: Monetary|BC/Expenses|TE/Administration|CC/Ceded</t>
  </si>
  <si>
    <t>mi321 - Metric: Monetary|BC/Expenses|TE/Administration|CC/Not ceded</t>
  </si>
  <si>
    <t>mi327 - Metric: Monetary|BC/Expenses|TE/Investment management</t>
  </si>
  <si>
    <t>mi328 - Metric: Monetary|BC/Expenses|TE/Investment management|CC/Ceded</t>
  </si>
  <si>
    <t>mi329 - Metric: Monetary|BC/Expenses|TE/Investment management|CC/Not ceded</t>
  </si>
  <si>
    <t>mi322 - Metric: Monetary|BC/Expenses|TE/Claims management</t>
  </si>
  <si>
    <t>mi323 - Metric: Monetary|BC/Expenses|TE/Claims management|CC/Ceded</t>
  </si>
  <si>
    <t>mi324 - Metric: Monetary|BC/Expenses|TE/Claims management|CC/Not ceded</t>
  </si>
  <si>
    <t>mi310 - Metric: Monetary|BC/Expenses|TE/Acquisition</t>
  </si>
  <si>
    <t>mi311 - Metric: Monetary|BC/Expenses|TE/Acquisition|CC/Ceded</t>
  </si>
  <si>
    <t>mi312 - Metric: Monetary|BC/Expenses|TE/Acquisition|CC/Not ceded</t>
  </si>
  <si>
    <t>mi333 - Metric: Monetary|BC/Expenses|TE/Overhead</t>
  </si>
  <si>
    <t>mi334 - Metric: Monetary|BC/Expenses|TE/Overhead|CC/Ceded</t>
  </si>
  <si>
    <t>mi335 - Metric: Monetary|BC/Expenses|TE/Overhead|CC/Not ceded</t>
  </si>
  <si>
    <t>mi331 - Metric: Monetary|BC/Expenses|TE/Other than administration, investments management, claims management, acquisition and overhead|CC/Not ceded</t>
  </si>
  <si>
    <t>mi336 - Metric: Monetary|BC/Expenses|CC/Not ceded</t>
  </si>
  <si>
    <t>DISS36_11(1,2)</t>
  </si>
  <si>
    <t>DISS36_11(1,3)</t>
  </si>
  <si>
    <t>DISS36_11(1,4)</t>
  </si>
  <si>
    <t>DISS36_11(1,5)</t>
  </si>
  <si>
    <t>DISS36_11(1,6)</t>
  </si>
  <si>
    <t>DISS36_11(1,7)</t>
  </si>
  <si>
    <t>DISS36_11(1,8)</t>
  </si>
  <si>
    <t>DISS36_11(1,9)</t>
  </si>
  <si>
    <t>DISS36_11(1,10)</t>
  </si>
  <si>
    <t>DISS36_11(1,11)</t>
  </si>
  <si>
    <t>DISS36_11(1,12)</t>
  </si>
  <si>
    <t>DISS36_11(1,13)</t>
  </si>
  <si>
    <t>DISS36_11(1,1)</t>
  </si>
  <si>
    <t>DISS36_11(2,2)</t>
  </si>
  <si>
    <t>DISS36_11(2,3)</t>
  </si>
  <si>
    <t>DISS36_11(2,4)</t>
  </si>
  <si>
    <t>DISS36_11(2,5)</t>
  </si>
  <si>
    <t>DISS36_11(2,6)</t>
  </si>
  <si>
    <t>DISS36_11(2,7)</t>
  </si>
  <si>
    <t>DISS36_11(2,8)</t>
  </si>
  <si>
    <t>DISS36_11(2,9)</t>
  </si>
  <si>
    <t>DISS36_11(2,10)</t>
  </si>
  <si>
    <t>DISS36_11(2,11)</t>
  </si>
  <si>
    <t>DISS36_11(2,12)</t>
  </si>
  <si>
    <t>DISS36_11(2,13)</t>
  </si>
  <si>
    <t>DISS36_11(2,1)</t>
  </si>
  <si>
    <t>DISS36_11(3,14)</t>
  </si>
  <si>
    <t>DISS36_11(3,15)</t>
  </si>
  <si>
    <t>DISS36_11(3,16)</t>
  </si>
  <si>
    <t>DISS36_11(3,17)</t>
  </si>
  <si>
    <t>DISS36_11(3,1)</t>
  </si>
  <si>
    <t>DISS36_11(4,2)</t>
  </si>
  <si>
    <t>DISS36_11(4,3)</t>
  </si>
  <si>
    <t>DISS36_11(4,4)</t>
  </si>
  <si>
    <t>DISS36_11(4,5)</t>
  </si>
  <si>
    <t>DISS36_11(4,6)</t>
  </si>
  <si>
    <t>DISS36_11(4,7)</t>
  </si>
  <si>
    <t>DISS36_11(4,8)</t>
  </si>
  <si>
    <t>DISS36_11(4,9)</t>
  </si>
  <si>
    <t>DISS36_11(4,10)</t>
  </si>
  <si>
    <t>DISS36_11(4,11)</t>
  </si>
  <si>
    <t>DISS36_11(4,12)</t>
  </si>
  <si>
    <t>DISS36_11(4,13)</t>
  </si>
  <si>
    <t>DISS36_11(4,14)</t>
  </si>
  <si>
    <t>DISS36_11(4,15)</t>
  </si>
  <si>
    <t>DISS36_11(4,16)</t>
  </si>
  <si>
    <t>DISS36_11(4,17)</t>
  </si>
  <si>
    <t>DISS36_11(4,1)</t>
  </si>
  <si>
    <t>DISS36_11(5,2)</t>
  </si>
  <si>
    <t>DISS36_11(5,3)</t>
  </si>
  <si>
    <t>DISS36_11(5,4)</t>
  </si>
  <si>
    <t>DISS36_11(5,5)</t>
  </si>
  <si>
    <t>DISS36_11(5,6)</t>
  </si>
  <si>
    <t>DISS36_11(5,7)</t>
  </si>
  <si>
    <t>DISS36_11(5,8)</t>
  </si>
  <si>
    <t>DISS36_11(5,9)</t>
  </si>
  <si>
    <t>DISS36_11(5,10)</t>
  </si>
  <si>
    <t>DISS36_11(5,11)</t>
  </si>
  <si>
    <t>DISS36_11(5,12)</t>
  </si>
  <si>
    <t>DISS36_11(5,13)</t>
  </si>
  <si>
    <t>DISS36_11(5,14)</t>
  </si>
  <si>
    <t>DISS36_11(5,15)</t>
  </si>
  <si>
    <t>DISS36_11(5,16)</t>
  </si>
  <si>
    <t>DISS36_11(5,17)</t>
  </si>
  <si>
    <t>DISS36_11(5,1)</t>
  </si>
  <si>
    <t>DISS36_11(6,2)</t>
  </si>
  <si>
    <t>DISS36_11(6,3)</t>
  </si>
  <si>
    <t>DISS36_11(6,4)</t>
  </si>
  <si>
    <t>DISS36_11(6,5)</t>
  </si>
  <si>
    <t>DISS36_11(6,6)</t>
  </si>
  <si>
    <t>DISS36_11(6,7)</t>
  </si>
  <si>
    <t>DISS36_11(6,8)</t>
  </si>
  <si>
    <t>DISS36_11(6,9)</t>
  </si>
  <si>
    <t>DISS36_11(6,10)</t>
  </si>
  <si>
    <t>DISS36_11(6,11)</t>
  </si>
  <si>
    <t>DISS36_11(6,12)</t>
  </si>
  <si>
    <t>DISS36_11(6,13)</t>
  </si>
  <si>
    <t>DISS36_11(6,1)</t>
  </si>
  <si>
    <t>DISS36_11(7,2)</t>
  </si>
  <si>
    <t>DISS36_11(7,3)</t>
  </si>
  <si>
    <t>DISS36_11(7,4)</t>
  </si>
  <si>
    <t>DISS36_11(7,5)</t>
  </si>
  <si>
    <t>DISS36_11(7,6)</t>
  </si>
  <si>
    <t>DISS36_11(7,7)</t>
  </si>
  <si>
    <t>DISS36_11(7,8)</t>
  </si>
  <si>
    <t>DISS36_11(7,9)</t>
  </si>
  <si>
    <t>DISS36_11(7,10)</t>
  </si>
  <si>
    <t>DISS36_11(7,11)</t>
  </si>
  <si>
    <t>DISS36_11(7,12)</t>
  </si>
  <si>
    <t>DISS36_11(7,13)</t>
  </si>
  <si>
    <t>DISS36_11(7,1)</t>
  </si>
  <si>
    <t>DISS36_11(8,14)</t>
  </si>
  <si>
    <t>DISS36_11(8,15)</t>
  </si>
  <si>
    <t>DISS36_11(8,16)</t>
  </si>
  <si>
    <t>DISS36_11(8,17)</t>
  </si>
  <si>
    <t>DISS36_11(8,1)</t>
  </si>
  <si>
    <t>DISS36_11(9,2)</t>
  </si>
  <si>
    <t>DISS36_11(9,3)</t>
  </si>
  <si>
    <t>DISS36_11(9,4)</t>
  </si>
  <si>
    <t>DISS36_11(9,5)</t>
  </si>
  <si>
    <t>DISS36_11(9,6)</t>
  </si>
  <si>
    <t>DISS36_11(9,7)</t>
  </si>
  <si>
    <t>DISS36_11(9,8)</t>
  </si>
  <si>
    <t>DISS36_11(9,9)</t>
  </si>
  <si>
    <t>DISS36_11(9,10)</t>
  </si>
  <si>
    <t>DISS36_11(9,11)</t>
  </si>
  <si>
    <t>DISS36_11(9,12)</t>
  </si>
  <si>
    <t>DISS36_11(9,13)</t>
  </si>
  <si>
    <t>DISS36_11(9,14)</t>
  </si>
  <si>
    <t>DISS36_11(9,15)</t>
  </si>
  <si>
    <t>DISS36_11(9,16)</t>
  </si>
  <si>
    <t>DISS36_11(9,17)</t>
  </si>
  <si>
    <t>DISS36_11(9,1)</t>
  </si>
  <si>
    <t>DISS36_11(10,2)</t>
  </si>
  <si>
    <t>DISS36_11(10,3)</t>
  </si>
  <si>
    <t>DISS36_11(10,4)</t>
  </si>
  <si>
    <t>DISS36_11(10,5)</t>
  </si>
  <si>
    <t>DISS36_11(10,6)</t>
  </si>
  <si>
    <t>DISS36_11(10,7)</t>
  </si>
  <si>
    <t>DISS36_11(10,8)</t>
  </si>
  <si>
    <t>DISS36_11(10,9)</t>
  </si>
  <si>
    <t>DISS36_11(10,10)</t>
  </si>
  <si>
    <t>DISS36_11(10,11)</t>
  </si>
  <si>
    <t>DISS36_11(10,12)</t>
  </si>
  <si>
    <t>DISS36_11(10,13)</t>
  </si>
  <si>
    <t>DISS36_11(10,14)</t>
  </si>
  <si>
    <t>DISS36_11(10,15)</t>
  </si>
  <si>
    <t>DISS36_11(10,16)</t>
  </si>
  <si>
    <t>DISS36_11(10,17)</t>
  </si>
  <si>
    <t>DISS36_11(10,1)</t>
  </si>
  <si>
    <t>DISS36_11(11,2)</t>
  </si>
  <si>
    <t>DISS36_11(11,3)</t>
  </si>
  <si>
    <t>DISS36_11(11,4)</t>
  </si>
  <si>
    <t>DISS36_11(11,5)</t>
  </si>
  <si>
    <t>DISS36_11(11,6)</t>
  </si>
  <si>
    <t>DISS36_11(11,7)</t>
  </si>
  <si>
    <t>DISS36_11(11,8)</t>
  </si>
  <si>
    <t>DISS36_11(11,9)</t>
  </si>
  <si>
    <t>DISS36_11(11,10)</t>
  </si>
  <si>
    <t>DISS36_11(11,11)</t>
  </si>
  <si>
    <t>DISS36_11(11,12)</t>
  </si>
  <si>
    <t>DISS36_11(11,13)</t>
  </si>
  <si>
    <t>DISS36_11(11,1)</t>
  </si>
  <si>
    <t>DISS36_11(12,2)</t>
  </si>
  <si>
    <t>DISS36_11(12,3)</t>
  </si>
  <si>
    <t>DISS36_11(12,4)</t>
  </si>
  <si>
    <t>DISS36_11(12,5)</t>
  </si>
  <si>
    <t>DISS36_11(12,6)</t>
  </si>
  <si>
    <t>DISS36_11(12,7)</t>
  </si>
  <si>
    <t>DISS36_11(12,8)</t>
  </si>
  <si>
    <t>DISS36_11(12,9)</t>
  </si>
  <si>
    <t>DISS36_11(12,10)</t>
  </si>
  <si>
    <t>DISS36_11(12,11)</t>
  </si>
  <si>
    <t>DISS36_11(12,12)</t>
  </si>
  <si>
    <t>DISS36_11(12,13)</t>
  </si>
  <si>
    <t>DISS36_11(12,1)</t>
  </si>
  <si>
    <t>DISS36_11(13,14)</t>
  </si>
  <si>
    <t>DISS36_11(13,15)</t>
  </si>
  <si>
    <t>DISS36_11(13,16)</t>
  </si>
  <si>
    <t>DISS36_11(13,17)</t>
  </si>
  <si>
    <t>DISS36_11(13,1)</t>
  </si>
  <si>
    <t>DISS36_11(14,2)</t>
  </si>
  <si>
    <t>DISS36_11(14,3)</t>
  </si>
  <si>
    <t>DISS36_11(14,4)</t>
  </si>
  <si>
    <t>DISS36_11(14,5)</t>
  </si>
  <si>
    <t>DISS36_11(14,6)</t>
  </si>
  <si>
    <t>DISS36_11(14,7)</t>
  </si>
  <si>
    <t>DISS36_11(14,8)</t>
  </si>
  <si>
    <t>DISS36_11(14,9)</t>
  </si>
  <si>
    <t>DISS36_11(14,10)</t>
  </si>
  <si>
    <t>DISS36_11(14,11)</t>
  </si>
  <si>
    <t>DISS36_11(14,12)</t>
  </si>
  <si>
    <t>DISS36_11(14,13)</t>
  </si>
  <si>
    <t>DISS36_11(14,14)</t>
  </si>
  <si>
    <t>DISS36_11(14,15)</t>
  </si>
  <si>
    <t>DISS36_11(14,16)</t>
  </si>
  <si>
    <t>DISS36_11(14,17)</t>
  </si>
  <si>
    <t>DISS36_11(14,1)</t>
  </si>
  <si>
    <t>DISS36_11(15,2)</t>
  </si>
  <si>
    <t>DISS36_11(15,3)</t>
  </si>
  <si>
    <t>DISS36_11(15,4)</t>
  </si>
  <si>
    <t>DISS36_11(15,5)</t>
  </si>
  <si>
    <t>DISS36_11(15,6)</t>
  </si>
  <si>
    <t>DISS36_11(15,7)</t>
  </si>
  <si>
    <t>DISS36_11(15,8)</t>
  </si>
  <si>
    <t>DISS36_11(15,9)</t>
  </si>
  <si>
    <t>DISS36_11(15,10)</t>
  </si>
  <si>
    <t>DISS36_11(15,11)</t>
  </si>
  <si>
    <t>DISS36_11(15,12)</t>
  </si>
  <si>
    <t>DISS36_11(15,13)</t>
  </si>
  <si>
    <t>DISS36_11(15,14)</t>
  </si>
  <si>
    <t>DISS36_11(15,15)</t>
  </si>
  <si>
    <t>DISS36_11(15,16)</t>
  </si>
  <si>
    <t>DISS36_11(15,17)</t>
  </si>
  <si>
    <t>DISS36_11(15,1)</t>
  </si>
  <si>
    <t>DISS36_11(16,2)</t>
  </si>
  <si>
    <t>DISS36_11(16,3)</t>
  </si>
  <si>
    <t>DISS36_11(16,4)</t>
  </si>
  <si>
    <t>DISS36_11(16,5)</t>
  </si>
  <si>
    <t>DISS36_11(16,6)</t>
  </si>
  <si>
    <t>DISS36_11(16,7)</t>
  </si>
  <si>
    <t>DISS36_11(16,8)</t>
  </si>
  <si>
    <t>DISS36_11(16,9)</t>
  </si>
  <si>
    <t>DISS36_11(16,10)</t>
  </si>
  <si>
    <t>DISS36_11(16,11)</t>
  </si>
  <si>
    <t>DISS36_11(16,12)</t>
  </si>
  <si>
    <t>DISS36_11(16,13)</t>
  </si>
  <si>
    <t>DISS36_11(16,1)</t>
  </si>
  <si>
    <t>DISS36_11(17,2)</t>
  </si>
  <si>
    <t>DISS36_11(17,3)</t>
  </si>
  <si>
    <t>DISS36_11(17,4)</t>
  </si>
  <si>
    <t>DISS36_11(17,5)</t>
  </si>
  <si>
    <t>DISS36_11(17,6)</t>
  </si>
  <si>
    <t>DISS36_11(17,7)</t>
  </si>
  <si>
    <t>DISS36_11(17,8)</t>
  </si>
  <si>
    <t>DISS36_11(17,9)</t>
  </si>
  <si>
    <t>DISS36_11(17,10)</t>
  </si>
  <si>
    <t>DISS36_11(17,11)</t>
  </si>
  <si>
    <t>DISS36_11(17,12)</t>
  </si>
  <si>
    <t>DISS36_11(17,13)</t>
  </si>
  <si>
    <t>DISS36_11(17,1)</t>
  </si>
  <si>
    <t>DISS36_11(18,14)</t>
  </si>
  <si>
    <t>DISS36_11(18,15)</t>
  </si>
  <si>
    <t>DISS36_11(18,16)</t>
  </si>
  <si>
    <t>DISS36_11(18,17)</t>
  </si>
  <si>
    <t>DISS36_11(18,1)</t>
  </si>
  <si>
    <t>DISS36_11(19,2)</t>
  </si>
  <si>
    <t>DISS36_11(19,3)</t>
  </si>
  <si>
    <t>DISS36_11(19,4)</t>
  </si>
  <si>
    <t>DISS36_11(19,5)</t>
  </si>
  <si>
    <t>DISS36_11(19,6)</t>
  </si>
  <si>
    <t>DISS36_11(19,7)</t>
  </si>
  <si>
    <t>DISS36_11(19,8)</t>
  </si>
  <si>
    <t>DISS36_11(19,9)</t>
  </si>
  <si>
    <t>DISS36_11(19,10)</t>
  </si>
  <si>
    <t>DISS36_11(19,11)</t>
  </si>
  <si>
    <t>DISS36_11(19,12)</t>
  </si>
  <si>
    <t>DISS36_11(19,13)</t>
  </si>
  <si>
    <t>DISS36_11(19,14)</t>
  </si>
  <si>
    <t>DISS36_11(19,15)</t>
  </si>
  <si>
    <t>DISS36_11(19,16)</t>
  </si>
  <si>
    <t>DISS36_11(19,17)</t>
  </si>
  <si>
    <t>DISS36_11(19,1)</t>
  </si>
  <si>
    <t>DISS36_11(20,2)</t>
  </si>
  <si>
    <t>DISS36_11(20,3)</t>
  </si>
  <si>
    <t>DISS36_11(20,4)</t>
  </si>
  <si>
    <t>DISS36_11(20,5)</t>
  </si>
  <si>
    <t>DISS36_11(20,6)</t>
  </si>
  <si>
    <t>DISS36_11(20,7)</t>
  </si>
  <si>
    <t>DISS36_11(20,8)</t>
  </si>
  <si>
    <t>DISS36_11(20,9)</t>
  </si>
  <si>
    <t>DISS36_11(20,10)</t>
  </si>
  <si>
    <t>DISS36_11(20,11)</t>
  </si>
  <si>
    <t>DISS36_11(20,12)</t>
  </si>
  <si>
    <t>DISS36_11(20,13)</t>
  </si>
  <si>
    <t>DISS36_11(20,14)</t>
  </si>
  <si>
    <t>DISS36_11(20,15)</t>
  </si>
  <si>
    <t>DISS36_11(20,16)</t>
  </si>
  <si>
    <t>DISS36_11(20,17)</t>
  </si>
  <si>
    <t>DISS36_11(20,1)</t>
  </si>
  <si>
    <t>DISS36_11(21,2)</t>
  </si>
  <si>
    <t>DISS36_11(21,3)</t>
  </si>
  <si>
    <t>DISS36_11(21,4)</t>
  </si>
  <si>
    <t>DISS36_11(21,5)</t>
  </si>
  <si>
    <t>DISS36_11(21,6)</t>
  </si>
  <si>
    <t>DISS36_11(21,7)</t>
  </si>
  <si>
    <t>DISS36_11(21,8)</t>
  </si>
  <si>
    <t>DISS36_11(21,9)</t>
  </si>
  <si>
    <t>DISS36_11(21,10)</t>
  </si>
  <si>
    <t>DISS36_11(21,11)</t>
  </si>
  <si>
    <t>DISS36_11(21,12)</t>
  </si>
  <si>
    <t>DISS36_11(21,13)</t>
  </si>
  <si>
    <t>DISS36_11(21,14)</t>
  </si>
  <si>
    <t>DISS36_11(21,15)</t>
  </si>
  <si>
    <t>DISS36_11(21,16)</t>
  </si>
  <si>
    <t>DISS36_11(21,17)</t>
  </si>
  <si>
    <t>DISS36_11(21,1)</t>
  </si>
  <si>
    <t>DISS36_11(22,2)</t>
  </si>
  <si>
    <t>DISS36_11(22,3)</t>
  </si>
  <si>
    <t>DISS36_11(22,4)</t>
  </si>
  <si>
    <t>DISS36_11(22,5)</t>
  </si>
  <si>
    <t>DISS36_11(22,6)</t>
  </si>
  <si>
    <t>DISS36_11(22,7)</t>
  </si>
  <si>
    <t>DISS36_11(22,8)</t>
  </si>
  <si>
    <t>DISS36_11(22,9)</t>
  </si>
  <si>
    <t>DISS36_11(22,10)</t>
  </si>
  <si>
    <t>DISS36_11(22,11)</t>
  </si>
  <si>
    <t>DISS36_11(22,12)</t>
  </si>
  <si>
    <t>DISS36_11(22,13)</t>
  </si>
  <si>
    <t>DISS36_11(22,1)</t>
  </si>
  <si>
    <t>DISS36_11(23,2)</t>
  </si>
  <si>
    <t>DISS36_11(23,3)</t>
  </si>
  <si>
    <t>DISS36_11(23,4)</t>
  </si>
  <si>
    <t>DISS36_11(23,5)</t>
  </si>
  <si>
    <t>DISS36_11(23,6)</t>
  </si>
  <si>
    <t>DISS36_11(23,7)</t>
  </si>
  <si>
    <t>DISS36_11(23,8)</t>
  </si>
  <si>
    <t>DISS36_11(23,9)</t>
  </si>
  <si>
    <t>DISS36_11(23,10)</t>
  </si>
  <si>
    <t>DISS36_11(23,11)</t>
  </si>
  <si>
    <t>DISS36_11(23,12)</t>
  </si>
  <si>
    <t>DISS36_11(23,13)</t>
  </si>
  <si>
    <t>DISS36_11(23,1)</t>
  </si>
  <si>
    <t>DISS36_11(24,14)</t>
  </si>
  <si>
    <t>DISS36_11(24,15)</t>
  </si>
  <si>
    <t>DISS36_11(24,16)</t>
  </si>
  <si>
    <t>DISS36_11(24,17)</t>
  </si>
  <si>
    <t>DISS36_11(24,1)</t>
  </si>
  <si>
    <t>DISS36_11(25,2)</t>
  </si>
  <si>
    <t>DISS36_11(25,3)</t>
  </si>
  <si>
    <t>DISS36_11(25,4)</t>
  </si>
  <si>
    <t>DISS36_11(25,5)</t>
  </si>
  <si>
    <t>DISS36_11(25,6)</t>
  </si>
  <si>
    <t>DISS36_11(25,7)</t>
  </si>
  <si>
    <t>DISS36_11(25,8)</t>
  </si>
  <si>
    <t>DISS36_11(25,9)</t>
  </si>
  <si>
    <t>DISS36_11(25,10)</t>
  </si>
  <si>
    <t>DISS36_11(25,11)</t>
  </si>
  <si>
    <t>DISS36_11(25,12)</t>
  </si>
  <si>
    <t>DISS36_11(25,13)</t>
  </si>
  <si>
    <t>DISS36_11(25,14)</t>
  </si>
  <si>
    <t>DISS36_11(25,15)</t>
  </si>
  <si>
    <t>DISS36_11(25,16)</t>
  </si>
  <si>
    <t>DISS36_11(25,17)</t>
  </si>
  <si>
    <t>DISS36_11(25,1)</t>
  </si>
  <si>
    <t>DISS36_11(26,2)</t>
  </si>
  <si>
    <t>DISS36_11(26,3)</t>
  </si>
  <si>
    <t>DISS36_11(26,4)</t>
  </si>
  <si>
    <t>DISS36_11(26,5)</t>
  </si>
  <si>
    <t>DISS36_11(26,6)</t>
  </si>
  <si>
    <t>DISS36_11(26,7)</t>
  </si>
  <si>
    <t>DISS36_11(26,8)</t>
  </si>
  <si>
    <t>DISS36_11(26,9)</t>
  </si>
  <si>
    <t>DISS36_11(26,10)</t>
  </si>
  <si>
    <t>DISS36_11(26,11)</t>
  </si>
  <si>
    <t>DISS36_11(26,12)</t>
  </si>
  <si>
    <t>DISS36_11(26,13)</t>
  </si>
  <si>
    <t>DISS36_11(26,14)</t>
  </si>
  <si>
    <t>DISS36_11(26,15)</t>
  </si>
  <si>
    <t>DISS36_11(26,16)</t>
  </si>
  <si>
    <t>DISS36_11(26,17)</t>
  </si>
  <si>
    <t>DISS36_11(26,1)</t>
  </si>
  <si>
    <t>DISS36_11(27,2)</t>
  </si>
  <si>
    <t>DISS36_11(27,3)</t>
  </si>
  <si>
    <t>DISS36_11(27,4)</t>
  </si>
  <si>
    <t>DISS36_11(27,5)</t>
  </si>
  <si>
    <t>DISS36_11(27,6)</t>
  </si>
  <si>
    <t>DISS36_11(27,7)</t>
  </si>
  <si>
    <t>DISS36_11(27,8)</t>
  </si>
  <si>
    <t>DISS36_11(27,9)</t>
  </si>
  <si>
    <t>DISS36_11(27,10)</t>
  </si>
  <si>
    <t>DISS36_11(27,11)</t>
  </si>
  <si>
    <t>DISS36_11(27,12)</t>
  </si>
  <si>
    <t>DISS36_11(27,13)</t>
  </si>
  <si>
    <t>DISS36_11(27,1)</t>
  </si>
  <si>
    <t>DISS36_11(28,2)</t>
  </si>
  <si>
    <t>DISS36_11(28,3)</t>
  </si>
  <si>
    <t>DISS36_11(28,4)</t>
  </si>
  <si>
    <t>DISS36_11(28,5)</t>
  </si>
  <si>
    <t>DISS36_11(28,6)</t>
  </si>
  <si>
    <t>DISS36_11(28,7)</t>
  </si>
  <si>
    <t>DISS36_11(28,8)</t>
  </si>
  <si>
    <t>DISS36_11(28,9)</t>
  </si>
  <si>
    <t>DISS36_11(28,10)</t>
  </si>
  <si>
    <t>DISS36_11(28,11)</t>
  </si>
  <si>
    <t>DISS36_11(28,12)</t>
  </si>
  <si>
    <t>DISS36_11(28,13)</t>
  </si>
  <si>
    <t>DISS36_11(28,1)</t>
  </si>
  <si>
    <t>DISS36_11(29,14)</t>
  </si>
  <si>
    <t>DISS36_11(29,15)</t>
  </si>
  <si>
    <t>DISS36_11(29,16)</t>
  </si>
  <si>
    <t>DISS36_11(29,17)</t>
  </si>
  <si>
    <t>DISS36_11(29,1)</t>
  </si>
  <si>
    <t>DISS36_11(30,2)</t>
  </si>
  <si>
    <t>DISS36_11(30,3)</t>
  </si>
  <si>
    <t>DISS36_11(30,4)</t>
  </si>
  <si>
    <t>DISS36_11(30,5)</t>
  </si>
  <si>
    <t>DISS36_11(30,6)</t>
  </si>
  <si>
    <t>DISS36_11(30,7)</t>
  </si>
  <si>
    <t>DISS36_11(30,8)</t>
  </si>
  <si>
    <t>DISS36_11(30,9)</t>
  </si>
  <si>
    <t>DISS36_11(30,10)</t>
  </si>
  <si>
    <t>DISS36_11(30,11)</t>
  </si>
  <si>
    <t>DISS36_11(30,12)</t>
  </si>
  <si>
    <t>DISS36_11(30,13)</t>
  </si>
  <si>
    <t>DISS36_11(30,14)</t>
  </si>
  <si>
    <t>DISS36_11(30,15)</t>
  </si>
  <si>
    <t>DISS36_11(30,16)</t>
  </si>
  <si>
    <t>DISS36_11(30,17)</t>
  </si>
  <si>
    <t>DISS36_11(30,1)</t>
  </si>
  <si>
    <t>DISS36_11(31,2)</t>
  </si>
  <si>
    <t>DISS36_11(31,3)</t>
  </si>
  <si>
    <t>DISS36_11(31,4)</t>
  </si>
  <si>
    <t>DISS36_11(31,5)</t>
  </si>
  <si>
    <t>DISS36_11(31,6)</t>
  </si>
  <si>
    <t>DISS36_11(31,7)</t>
  </si>
  <si>
    <t>DISS36_11(31,8)</t>
  </si>
  <si>
    <t>DISS36_11(31,9)</t>
  </si>
  <si>
    <t>DISS36_11(31,10)</t>
  </si>
  <si>
    <t>DISS36_11(31,11)</t>
  </si>
  <si>
    <t>DISS36_11(31,12)</t>
  </si>
  <si>
    <t>DISS36_11(31,13)</t>
  </si>
  <si>
    <t>DISS36_11(31,14)</t>
  </si>
  <si>
    <t>DISS36_11(31,15)</t>
  </si>
  <si>
    <t>DISS36_11(31,16)</t>
  </si>
  <si>
    <t>DISS36_11(31,17)</t>
  </si>
  <si>
    <t>DISS36_11(31,1)</t>
  </si>
  <si>
    <t>DISS36_11(32,2)</t>
  </si>
  <si>
    <t>DISS36_11(32,3)</t>
  </si>
  <si>
    <t>DISS36_11(32,4)</t>
  </si>
  <si>
    <t>DISS36_11(32,5)</t>
  </si>
  <si>
    <t>DISS36_11(32,6)</t>
  </si>
  <si>
    <t>DISS36_11(32,7)</t>
  </si>
  <si>
    <t>DISS36_11(32,8)</t>
  </si>
  <si>
    <t>DISS36_11(32,9)</t>
  </si>
  <si>
    <t>DISS36_11(32,10)</t>
  </si>
  <si>
    <t>DISS36_11(32,11)</t>
  </si>
  <si>
    <t>DISS36_11(32,12)</t>
  </si>
  <si>
    <t>DISS36_11(32,13)</t>
  </si>
  <si>
    <t>DISS36_11(32,1)</t>
  </si>
  <si>
    <t>DISS36_11(33,2)</t>
  </si>
  <si>
    <t>DISS36_11(33,3)</t>
  </si>
  <si>
    <t>DISS36_11(33,4)</t>
  </si>
  <si>
    <t>DISS36_11(33,5)</t>
  </si>
  <si>
    <t>DISS36_11(33,6)</t>
  </si>
  <si>
    <t>DISS36_11(33,7)</t>
  </si>
  <si>
    <t>DISS36_11(33,8)</t>
  </si>
  <si>
    <t>DISS36_11(33,9)</t>
  </si>
  <si>
    <t>DISS36_11(33,10)</t>
  </si>
  <si>
    <t>DISS36_11(33,11)</t>
  </si>
  <si>
    <t>DISS36_11(33,12)</t>
  </si>
  <si>
    <t>DISS36_11(33,13)</t>
  </si>
  <si>
    <t>DISS36_11(33,1)</t>
  </si>
  <si>
    <t>DISS36_11(34,14)</t>
  </si>
  <si>
    <t>DISS36_11(34,15)</t>
  </si>
  <si>
    <t>DISS36_11(34,16)</t>
  </si>
  <si>
    <t>DISS36_11(34,17)</t>
  </si>
  <si>
    <t>DISS36_11(34,1)</t>
  </si>
  <si>
    <t>DISS36_11(35,2)</t>
  </si>
  <si>
    <t>DISS36_11(35,3)</t>
  </si>
  <si>
    <t>DISS36_11(35,4)</t>
  </si>
  <si>
    <t>DISS36_11(35,5)</t>
  </si>
  <si>
    <t>DISS36_11(35,6)</t>
  </si>
  <si>
    <t>DISS36_11(35,7)</t>
  </si>
  <si>
    <t>DISS36_11(35,8)</t>
  </si>
  <si>
    <t>DISS36_11(35,9)</t>
  </si>
  <si>
    <t>DISS36_11(35,10)</t>
  </si>
  <si>
    <t>DISS36_11(35,11)</t>
  </si>
  <si>
    <t>DISS36_11(35,12)</t>
  </si>
  <si>
    <t>DISS36_11(35,13)</t>
  </si>
  <si>
    <t>DISS36_11(35,14)</t>
  </si>
  <si>
    <t>DISS36_11(35,15)</t>
  </si>
  <si>
    <t>DISS36_11(35,16)</t>
  </si>
  <si>
    <t>DISS36_11(35,17)</t>
  </si>
  <si>
    <t>DISS36_11(35,1)</t>
  </si>
  <si>
    <t>DISS36_11(36,2)</t>
  </si>
  <si>
    <t>DISS36_11(36,3)</t>
  </si>
  <si>
    <t>DISS36_11(36,4)</t>
  </si>
  <si>
    <t>DISS36_11(36,5)</t>
  </si>
  <si>
    <t>DISS36_11(36,6)</t>
  </si>
  <si>
    <t>DISS36_11(36,7)</t>
  </si>
  <si>
    <t>DISS36_11(36,8)</t>
  </si>
  <si>
    <t>DISS36_11(36,9)</t>
  </si>
  <si>
    <t>DISS36_11(36,10)</t>
  </si>
  <si>
    <t>DISS36_11(36,11)</t>
  </si>
  <si>
    <t>DISS36_11(36,12)</t>
  </si>
  <si>
    <t>DISS36_11(36,13)</t>
  </si>
  <si>
    <t>DISS36_11(36,14)</t>
  </si>
  <si>
    <t>DISS36_11(36,15)</t>
  </si>
  <si>
    <t>DISS36_11(36,16)</t>
  </si>
  <si>
    <t>DISS36_11(36,17)</t>
  </si>
  <si>
    <t>DISS36_11(36,1)</t>
  </si>
  <si>
    <t>DISS36_11(37,2)</t>
  </si>
  <si>
    <t>DISS36_11(37,3)</t>
  </si>
  <si>
    <t>DISS36_11(37,4)</t>
  </si>
  <si>
    <t>DISS36_11(37,5)</t>
  </si>
  <si>
    <t>DISS36_11(37,6)</t>
  </si>
  <si>
    <t>DISS36_11(37,7)</t>
  </si>
  <si>
    <t>DISS36_11(37,8)</t>
  </si>
  <si>
    <t>DISS36_11(37,9)</t>
  </si>
  <si>
    <t>DISS36_11(37,10)</t>
  </si>
  <si>
    <t>DISS36_11(37,11)</t>
  </si>
  <si>
    <t>DISS36_11(37,12)</t>
  </si>
  <si>
    <t>DISS36_11(37,13)</t>
  </si>
  <si>
    <t>DISS36_11(37,1)</t>
  </si>
  <si>
    <t>DISS36_11(38,2)</t>
  </si>
  <si>
    <t>DISS36_11(38,3)</t>
  </si>
  <si>
    <t>DISS36_11(38,4)</t>
  </si>
  <si>
    <t>DISS36_11(38,5)</t>
  </si>
  <si>
    <t>DISS36_11(38,6)</t>
  </si>
  <si>
    <t>DISS36_11(38,7)</t>
  </si>
  <si>
    <t>DISS36_11(38,8)</t>
  </si>
  <si>
    <t>DISS36_11(38,9)</t>
  </si>
  <si>
    <t>DISS36_11(38,10)</t>
  </si>
  <si>
    <t>DISS36_11(38,11)</t>
  </si>
  <si>
    <t>DISS36_11(38,12)</t>
  </si>
  <si>
    <t>DISS36_11(38,13)</t>
  </si>
  <si>
    <t>DISS36_11(38,1)</t>
  </si>
  <si>
    <t>DISS36_11(39,14)</t>
  </si>
  <si>
    <t>DISS36_11(39,15)</t>
  </si>
  <si>
    <t>DISS36_11(39,16)</t>
  </si>
  <si>
    <t>DISS36_11(39,17)</t>
  </si>
  <si>
    <t>DISS36_11(39,1)</t>
  </si>
  <si>
    <t>DISS36_11(40,2)</t>
  </si>
  <si>
    <t>DISS36_11(40,3)</t>
  </si>
  <si>
    <t>DISS36_11(40,4)</t>
  </si>
  <si>
    <t>DISS36_11(40,5)</t>
  </si>
  <si>
    <t>DISS36_11(40,6)</t>
  </si>
  <si>
    <t>DISS36_11(40,7)</t>
  </si>
  <si>
    <t>DISS36_11(40,8)</t>
  </si>
  <si>
    <t>DISS36_11(40,9)</t>
  </si>
  <si>
    <t>DISS36_11(40,10)</t>
  </si>
  <si>
    <t>DISS36_11(40,11)</t>
  </si>
  <si>
    <t>DISS36_11(40,12)</t>
  </si>
  <si>
    <t>DISS36_11(40,13)</t>
  </si>
  <si>
    <t>DISS36_11(40,14)</t>
  </si>
  <si>
    <t>DISS36_11(40,15)</t>
  </si>
  <si>
    <t>DISS36_11(40,16)</t>
  </si>
  <si>
    <t>DISS36_11(40,17)</t>
  </si>
  <si>
    <t>DISS36_11(40,1)</t>
  </si>
  <si>
    <t>DISS36_11(41,2)</t>
  </si>
  <si>
    <t>DISS36_11(41,3)</t>
  </si>
  <si>
    <t>DISS36_11(41,4)</t>
  </si>
  <si>
    <t>DISS36_11(41,5)</t>
  </si>
  <si>
    <t>DISS36_11(41,6)</t>
  </si>
  <si>
    <t>DISS36_11(41,7)</t>
  </si>
  <si>
    <t>DISS36_11(41,8)</t>
  </si>
  <si>
    <t>DISS36_11(41,9)</t>
  </si>
  <si>
    <t>DISS36_11(41,10)</t>
  </si>
  <si>
    <t>DISS36_11(41,11)</t>
  </si>
  <si>
    <t>DISS36_11(41,12)</t>
  </si>
  <si>
    <t>DISS36_11(41,13)</t>
  </si>
  <si>
    <t>DISS36_11(41,14)</t>
  </si>
  <si>
    <t>DISS36_11(41,15)</t>
  </si>
  <si>
    <t>DISS36_11(41,16)</t>
  </si>
  <si>
    <t>DISS36_11(41,17)</t>
  </si>
  <si>
    <t>DISS36_11(41,1)</t>
  </si>
  <si>
    <t>DISS36_11(42,2)</t>
  </si>
  <si>
    <t>DISS36_11(42,3)</t>
  </si>
  <si>
    <t>DISS36_11(42,4)</t>
  </si>
  <si>
    <t>DISS36_11(42,5)</t>
  </si>
  <si>
    <t>DISS36_11(42,6)</t>
  </si>
  <si>
    <t>DISS36_11(42,7)</t>
  </si>
  <si>
    <t>DISS36_11(42,8)</t>
  </si>
  <si>
    <t>DISS36_11(42,9)</t>
  </si>
  <si>
    <t>DISS36_11(42,10)</t>
  </si>
  <si>
    <t>DISS36_11(42,11)</t>
  </si>
  <si>
    <t>DISS36_11(42,12)</t>
  </si>
  <si>
    <t>DISS36_11(42,13)</t>
  </si>
  <si>
    <t>DISS36_11(42,1)</t>
  </si>
  <si>
    <t>DISS36_11(43,2)</t>
  </si>
  <si>
    <t>DISS36_11(43,3)</t>
  </si>
  <si>
    <t>DISS36_11(43,4)</t>
  </si>
  <si>
    <t>DISS36_11(43,5)</t>
  </si>
  <si>
    <t>DISS36_11(43,6)</t>
  </si>
  <si>
    <t>DISS36_11(43,7)</t>
  </si>
  <si>
    <t>DISS36_11(43,8)</t>
  </si>
  <si>
    <t>DISS36_11(43,9)</t>
  </si>
  <si>
    <t>DISS36_11(43,10)</t>
  </si>
  <si>
    <t>DISS36_11(43,11)</t>
  </si>
  <si>
    <t>DISS36_11(43,12)</t>
  </si>
  <si>
    <t>DISS36_11(43,13)</t>
  </si>
  <si>
    <t>DISS36_11(43,1)</t>
  </si>
  <si>
    <t>DISS36_11(44,14)</t>
  </si>
  <si>
    <t>DISS36_11(44,15)</t>
  </si>
  <si>
    <t>DISS36_11(44,16)</t>
  </si>
  <si>
    <t>DISS36_11(44,17)</t>
  </si>
  <si>
    <t>DISS36_11(44,1)</t>
  </si>
  <si>
    <t>DISS36_11(45,2)</t>
  </si>
  <si>
    <t>DISS36_11(45,3)</t>
  </si>
  <si>
    <t>DISS36_11(45,4)</t>
  </si>
  <si>
    <t>DISS36_11(45,5)</t>
  </si>
  <si>
    <t>DISS36_11(45,6)</t>
  </si>
  <si>
    <t>DISS36_11(45,7)</t>
  </si>
  <si>
    <t>DISS36_11(45,8)</t>
  </si>
  <si>
    <t>DISS36_11(45,9)</t>
  </si>
  <si>
    <t>DISS36_11(45,10)</t>
  </si>
  <si>
    <t>DISS36_11(45,11)</t>
  </si>
  <si>
    <t>DISS36_11(45,12)</t>
  </si>
  <si>
    <t>DISS36_11(45,13)</t>
  </si>
  <si>
    <t>DISS36_11(45,14)</t>
  </si>
  <si>
    <t>DISS36_11(45,15)</t>
  </si>
  <si>
    <t>DISS36_11(45,16)</t>
  </si>
  <si>
    <t>DISS36_11(45,17)</t>
  </si>
  <si>
    <t>DISS36_11(45,1)</t>
  </si>
  <si>
    <t>DISS36_11(46,2)</t>
  </si>
  <si>
    <t>DISS36_11(46,3)</t>
  </si>
  <si>
    <t>DISS36_11(46,4)</t>
  </si>
  <si>
    <t>DISS36_11(46,5)</t>
  </si>
  <si>
    <t>DISS36_11(46,6)</t>
  </si>
  <si>
    <t>DISS36_11(46,7)</t>
  </si>
  <si>
    <t>DISS36_11(46,8)</t>
  </si>
  <si>
    <t>DISS36_11(46,9)</t>
  </si>
  <si>
    <t>DISS36_11(46,10)</t>
  </si>
  <si>
    <t>DISS36_11(46,11)</t>
  </si>
  <si>
    <t>DISS36_11(46,12)</t>
  </si>
  <si>
    <t>DISS36_11(46,13)</t>
  </si>
  <si>
    <t>DISS36_11(46,14)</t>
  </si>
  <si>
    <t>DISS36_11(46,15)</t>
  </si>
  <si>
    <t>DISS36_11(46,16)</t>
  </si>
  <si>
    <t>DISS36_11(46,17)</t>
  </si>
  <si>
    <t>DISS36_11(46,1)</t>
  </si>
  <si>
    <t>DISS36_11(47,1)</t>
  </si>
  <si>
    <t>DISS36_11(48,1)</t>
  </si>
  <si>
    <t>Mapování na DISS31_21</t>
  </si>
  <si>
    <t>Mapování na DISS36_11</t>
  </si>
  <si>
    <t>S.05.01.01.02 - S.05.01.01.02 Life</t>
  </si>
  <si>
    <t>BL.x53 - Insurance with profit participation</t>
  </si>
  <si>
    <t>BL.x93 - Other life</t>
  </si>
  <si>
    <t>BL.x10 - Annuities stemming from non-life insurance contracts and relating to health insurance obligations</t>
  </si>
  <si>
    <t>BL.x11 - Annuities stemming from non-life insurance contracts and relating to insurance obligations other than health insurance obligations</t>
  </si>
  <si>
    <t>BL.x172 - Life and annuities stemming from non-life insurance contracts and relating to insurance obligations other than health insurance obligations</t>
  </si>
  <si>
    <t>BL.x65 - Life and Health SLT</t>
  </si>
  <si>
    <t>mi287 - Metric: Monetary|BC/Claims incurred|CC/Ceded</t>
  </si>
  <si>
    <t>mi288 - Metric: Monetary|BC/Claims incurred|CC/Not ceded</t>
  </si>
  <si>
    <t>mi290 - Metric: Monetary|BC/Claims paid or due to be paid regarding surrender [full or partial] by policyholders</t>
  </si>
  <si>
    <t>DISS36_21(1,2)</t>
  </si>
  <si>
    <t>DISS36_21(1,3)</t>
  </si>
  <si>
    <t>DISS36_21(1,4)</t>
  </si>
  <si>
    <t>DISS36_21(1,5)</t>
  </si>
  <si>
    <t>DISS36_21(1,6)</t>
  </si>
  <si>
    <t>DISS36_21(1,7)</t>
  </si>
  <si>
    <t>DISS36_21(1,8)</t>
  </si>
  <si>
    <t>DISS36_21(1,9)</t>
  </si>
  <si>
    <t>DISS36_21(1,1)</t>
  </si>
  <si>
    <t>DISS36_21(2,2)</t>
  </si>
  <si>
    <t>DISS36_21(2,3)</t>
  </si>
  <si>
    <t>DISS36_21(2,4)</t>
  </si>
  <si>
    <t>DISS36_21(2,5)</t>
  </si>
  <si>
    <t>DISS36_21(2,6)</t>
  </si>
  <si>
    <t>DISS36_21(2,7)</t>
  </si>
  <si>
    <t>DISS36_21(2,8)</t>
  </si>
  <si>
    <t>DISS36_21(2,9)</t>
  </si>
  <si>
    <t>DISS36_21(2,1)</t>
  </si>
  <si>
    <t>DISS36_21(3,2)</t>
  </si>
  <si>
    <t>DISS36_21(3,3)</t>
  </si>
  <si>
    <t>DISS36_21(3,4)</t>
  </si>
  <si>
    <t>DISS36_21(3,5)</t>
  </si>
  <si>
    <t>DISS36_21(3,6)</t>
  </si>
  <si>
    <t>DISS36_21(3,7)</t>
  </si>
  <si>
    <t>DISS36_21(3,8)</t>
  </si>
  <si>
    <t>DISS36_21(3,9)</t>
  </si>
  <si>
    <t>DISS36_21(3,1)</t>
  </si>
  <si>
    <t>DISS36_21(4,2)</t>
  </si>
  <si>
    <t>DISS36_21(4,3)</t>
  </si>
  <si>
    <t>DISS36_21(4,4)</t>
  </si>
  <si>
    <t>DISS36_21(4,5)</t>
  </si>
  <si>
    <t>DISS36_21(4,6)</t>
  </si>
  <si>
    <t>DISS36_21(4,7)</t>
  </si>
  <si>
    <t>DISS36_21(4,8)</t>
  </si>
  <si>
    <t>DISS36_21(4,9)</t>
  </si>
  <si>
    <t>DISS36_21(4,1)</t>
  </si>
  <si>
    <t>DISS36_21(5,2)</t>
  </si>
  <si>
    <t>DISS36_21(5,3)</t>
  </si>
  <si>
    <t>DISS36_21(5,4)</t>
  </si>
  <si>
    <t>DISS36_21(5,5)</t>
  </si>
  <si>
    <t>DISS36_21(5,6)</t>
  </si>
  <si>
    <t>DISS36_21(5,7)</t>
  </si>
  <si>
    <t>DISS36_21(5,8)</t>
  </si>
  <si>
    <t>DISS36_21(5,9)</t>
  </si>
  <si>
    <t>DISS36_21(5,1)</t>
  </si>
  <si>
    <t>DISS36_21(6,2)</t>
  </si>
  <si>
    <t>DISS36_21(6,3)</t>
  </si>
  <si>
    <t>DISS36_21(6,4)</t>
  </si>
  <si>
    <t>DISS36_21(6,5)</t>
  </si>
  <si>
    <t>DISS36_21(6,6)</t>
  </si>
  <si>
    <t>DISS36_21(6,7)</t>
  </si>
  <si>
    <t>DISS36_21(6,8)</t>
  </si>
  <si>
    <t>DISS36_21(6,9)</t>
  </si>
  <si>
    <t>DISS36_21(6,1)</t>
  </si>
  <si>
    <t>DISS36_21(7,2)</t>
  </si>
  <si>
    <t>DISS36_21(7,3)</t>
  </si>
  <si>
    <t>DISS36_21(7,4)</t>
  </si>
  <si>
    <t>DISS36_21(7,5)</t>
  </si>
  <si>
    <t>DISS36_21(7,6)</t>
  </si>
  <si>
    <t>DISS36_21(7,7)</t>
  </si>
  <si>
    <t>DISS36_21(7,8)</t>
  </si>
  <si>
    <t>DISS36_21(7,9)</t>
  </si>
  <si>
    <t>DISS36_21(7,1)</t>
  </si>
  <si>
    <t>DISS36_21(8,2)</t>
  </si>
  <si>
    <t>DISS36_21(8,3)</t>
  </si>
  <si>
    <t>DISS36_21(8,4)</t>
  </si>
  <si>
    <t>DISS36_21(8,5)</t>
  </si>
  <si>
    <t>DISS36_21(8,6)</t>
  </si>
  <si>
    <t>DISS36_21(8,7)</t>
  </si>
  <si>
    <t>DISS36_21(8,8)</t>
  </si>
  <si>
    <t>DISS36_21(8,9)</t>
  </si>
  <si>
    <t>DISS36_21(8,1)</t>
  </si>
  <si>
    <t>DISS36_21(9,2)</t>
  </si>
  <si>
    <t>DISS36_21(9,3)</t>
  </si>
  <si>
    <t>DISS36_21(9,4)</t>
  </si>
  <si>
    <t>DISS36_21(9,5)</t>
  </si>
  <si>
    <t>DISS36_21(9,6)</t>
  </si>
  <si>
    <t>DISS36_21(9,7)</t>
  </si>
  <si>
    <t>DISS36_21(9,8)</t>
  </si>
  <si>
    <t>DISS36_21(9,9)</t>
  </si>
  <si>
    <t>DISS36_21(9,1)</t>
  </si>
  <si>
    <t>DISS36_21(10,2)</t>
  </si>
  <si>
    <t>DISS36_21(10,3)</t>
  </si>
  <si>
    <t>DISS36_21(10,4)</t>
  </si>
  <si>
    <t>DISS36_21(10,5)</t>
  </si>
  <si>
    <t>DISS36_21(10,6)</t>
  </si>
  <si>
    <t>DISS36_21(10,7)</t>
  </si>
  <si>
    <t>DISS36_21(10,8)</t>
  </si>
  <si>
    <t>DISS36_21(10,9)</t>
  </si>
  <si>
    <t>DISS36_21(10,1)</t>
  </si>
  <si>
    <t>DISS36_21(11,2)</t>
  </si>
  <si>
    <t>DISS36_21(11,3)</t>
  </si>
  <si>
    <t>DISS36_21(11,4)</t>
  </si>
  <si>
    <t>DISS36_21(11,5)</t>
  </si>
  <si>
    <t>DISS36_21(11,6)</t>
  </si>
  <si>
    <t>DISS36_21(11,7)</t>
  </si>
  <si>
    <t>DISS36_21(11,8)</t>
  </si>
  <si>
    <t>DISS36_21(11,9)</t>
  </si>
  <si>
    <t>DISS36_21(11,1)</t>
  </si>
  <si>
    <t>DISS36_21(12,2)</t>
  </si>
  <si>
    <t>DISS36_21(12,3)</t>
  </si>
  <si>
    <t>DISS36_21(12,4)</t>
  </si>
  <si>
    <t>DISS36_21(12,5)</t>
  </si>
  <si>
    <t>DISS36_21(12,6)</t>
  </si>
  <si>
    <t>DISS36_21(12,7)</t>
  </si>
  <si>
    <t>DISS36_21(12,8)</t>
  </si>
  <si>
    <t>DISS36_21(12,9)</t>
  </si>
  <si>
    <t>DISS36_21(12,1)</t>
  </si>
  <si>
    <t>DISS36_21(13,2)</t>
  </si>
  <si>
    <t>DISS36_21(13,3)</t>
  </si>
  <si>
    <t>DISS36_21(13,4)</t>
  </si>
  <si>
    <t>DISS36_21(13,5)</t>
  </si>
  <si>
    <t>DISS36_21(13,6)</t>
  </si>
  <si>
    <t>DISS36_21(13,7)</t>
  </si>
  <si>
    <t>DISS36_21(13,8)</t>
  </si>
  <si>
    <t>DISS36_21(13,9)</t>
  </si>
  <si>
    <t>DISS36_21(13,1)</t>
  </si>
  <si>
    <t>DISS36_21(14,2)</t>
  </si>
  <si>
    <t>DISS36_21(14,3)</t>
  </si>
  <si>
    <t>DISS36_21(14,4)</t>
  </si>
  <si>
    <t>DISS36_21(14,5)</t>
  </si>
  <si>
    <t>DISS36_21(14,6)</t>
  </si>
  <si>
    <t>DISS36_21(14,7)</t>
  </si>
  <si>
    <t>DISS36_21(14,8)</t>
  </si>
  <si>
    <t>DISS36_21(14,9)</t>
  </si>
  <si>
    <t>DISS36_21(14,1)</t>
  </si>
  <si>
    <t>DISS36_21(15,2)</t>
  </si>
  <si>
    <t>DISS36_21(15,3)</t>
  </si>
  <si>
    <t>DISS36_21(15,4)</t>
  </si>
  <si>
    <t>DISS36_21(15,5)</t>
  </si>
  <si>
    <t>DISS36_21(15,6)</t>
  </si>
  <si>
    <t>DISS36_21(15,7)</t>
  </si>
  <si>
    <t>DISS36_21(15,8)</t>
  </si>
  <si>
    <t>DISS36_21(15,9)</t>
  </si>
  <si>
    <t>DISS36_21(15,1)</t>
  </si>
  <si>
    <t>DISS36_21(16,2)</t>
  </si>
  <si>
    <t>DISS36_21(16,3)</t>
  </si>
  <si>
    <t>DISS36_21(16,4)</t>
  </si>
  <si>
    <t>DISS36_21(16,5)</t>
  </si>
  <si>
    <t>DISS36_21(16,6)</t>
  </si>
  <si>
    <t>DISS36_21(16,7)</t>
  </si>
  <si>
    <t>DISS36_21(16,8)</t>
  </si>
  <si>
    <t>DISS36_21(16,9)</t>
  </si>
  <si>
    <t>DISS36_21(16,1)</t>
  </si>
  <si>
    <t>DISS36_21(17,2)</t>
  </si>
  <si>
    <t>DISS36_21(17,3)</t>
  </si>
  <si>
    <t>DISS36_21(17,4)</t>
  </si>
  <si>
    <t>DISS36_21(17,5)</t>
  </si>
  <si>
    <t>DISS36_21(17,6)</t>
  </si>
  <si>
    <t>DISS36_21(17,7)</t>
  </si>
  <si>
    <t>DISS36_21(17,8)</t>
  </si>
  <si>
    <t>DISS36_21(17,9)</t>
  </si>
  <si>
    <t>DISS36_21(17,1)</t>
  </si>
  <si>
    <t>DISS36_21(18,2)</t>
  </si>
  <si>
    <t>DISS36_21(18,3)</t>
  </si>
  <si>
    <t>DISS36_21(18,4)</t>
  </si>
  <si>
    <t>DISS36_21(18,5)</t>
  </si>
  <si>
    <t>DISS36_21(18,6)</t>
  </si>
  <si>
    <t>DISS36_21(18,7)</t>
  </si>
  <si>
    <t>DISS36_21(18,8)</t>
  </si>
  <si>
    <t>DISS36_21(18,9)</t>
  </si>
  <si>
    <t>DISS36_21(18,1)</t>
  </si>
  <si>
    <t>DISS36_21(19,2)</t>
  </si>
  <si>
    <t>DISS36_21(19,3)</t>
  </si>
  <si>
    <t>DISS36_21(19,4)</t>
  </si>
  <si>
    <t>DISS36_21(19,5)</t>
  </si>
  <si>
    <t>DISS36_21(19,6)</t>
  </si>
  <si>
    <t>DISS36_21(19,7)</t>
  </si>
  <si>
    <t>DISS36_21(19,8)</t>
  </si>
  <si>
    <t>DISS36_21(19,9)</t>
  </si>
  <si>
    <t>DISS36_21(19,1)</t>
  </si>
  <si>
    <t>DISS36_21(20,2)</t>
  </si>
  <si>
    <t>DISS36_21(20,3)</t>
  </si>
  <si>
    <t>DISS36_21(20,4)</t>
  </si>
  <si>
    <t>DISS36_21(20,5)</t>
  </si>
  <si>
    <t>DISS36_21(20,6)</t>
  </si>
  <si>
    <t>DISS36_21(20,7)</t>
  </si>
  <si>
    <t>DISS36_21(20,8)</t>
  </si>
  <si>
    <t>DISS36_21(20,9)</t>
  </si>
  <si>
    <t>DISS36_21(20,1)</t>
  </si>
  <si>
    <t>DISS36_21(21,2)</t>
  </si>
  <si>
    <t>DISS36_21(21,3)</t>
  </si>
  <si>
    <t>DISS36_21(21,4)</t>
  </si>
  <si>
    <t>DISS36_21(21,5)</t>
  </si>
  <si>
    <t>DISS36_21(21,6)</t>
  </si>
  <si>
    <t>DISS36_21(21,7)</t>
  </si>
  <si>
    <t>DISS36_21(21,8)</t>
  </si>
  <si>
    <t>DISS36_21(21,9)</t>
  </si>
  <si>
    <t>DISS36_21(21,1)</t>
  </si>
  <si>
    <t>DISS36_21(22,2)</t>
  </si>
  <si>
    <t>DISS36_21(22,3)</t>
  </si>
  <si>
    <t>DISS36_21(22,4)</t>
  </si>
  <si>
    <t>DISS36_21(22,5)</t>
  </si>
  <si>
    <t>DISS36_21(22,6)</t>
  </si>
  <si>
    <t>DISS36_21(22,7)</t>
  </si>
  <si>
    <t>DISS36_21(22,8)</t>
  </si>
  <si>
    <t>DISS36_21(22,9)</t>
  </si>
  <si>
    <t>DISS36_21(22,1)</t>
  </si>
  <si>
    <t>DISS36_21(23,2)</t>
  </si>
  <si>
    <t>DISS36_21(23,3)</t>
  </si>
  <si>
    <t>DISS36_21(23,4)</t>
  </si>
  <si>
    <t>DISS36_21(23,5)</t>
  </si>
  <si>
    <t>DISS36_21(23,6)</t>
  </si>
  <si>
    <t>DISS36_21(23,7)</t>
  </si>
  <si>
    <t>DISS36_21(23,8)</t>
  </si>
  <si>
    <t>DISS36_21(23,9)</t>
  </si>
  <si>
    <t>DISS36_21(23,1)</t>
  </si>
  <si>
    <t>DISS36_21(24,2)</t>
  </si>
  <si>
    <t>DISS36_21(24,3)</t>
  </si>
  <si>
    <t>DISS36_21(24,4)</t>
  </si>
  <si>
    <t>DISS36_21(24,5)</t>
  </si>
  <si>
    <t>DISS36_21(24,6)</t>
  </si>
  <si>
    <t>DISS36_21(24,7)</t>
  </si>
  <si>
    <t>DISS36_21(24,8)</t>
  </si>
  <si>
    <t>DISS36_21(24,9)</t>
  </si>
  <si>
    <t>DISS36_21(24,1)</t>
  </si>
  <si>
    <t>DISS36_21(25,2)</t>
  </si>
  <si>
    <t>DISS36_21(25,3)</t>
  </si>
  <si>
    <t>DISS36_21(25,4)</t>
  </si>
  <si>
    <t>DISS36_21(25,5)</t>
  </si>
  <si>
    <t>DISS36_21(25,6)</t>
  </si>
  <si>
    <t>DISS36_21(25,7)</t>
  </si>
  <si>
    <t>DISS36_21(25,8)</t>
  </si>
  <si>
    <t>DISS36_21(25,9)</t>
  </si>
  <si>
    <t>DISS36_21(25,1)</t>
  </si>
  <si>
    <t>DISS36_21(26,2)</t>
  </si>
  <si>
    <t>DISS36_21(26,3)</t>
  </si>
  <si>
    <t>DISS36_21(26,4)</t>
  </si>
  <si>
    <t>DISS36_21(26,5)</t>
  </si>
  <si>
    <t>DISS36_21(26,6)</t>
  </si>
  <si>
    <t>DISS36_21(26,7)</t>
  </si>
  <si>
    <t>DISS36_21(26,8)</t>
  </si>
  <si>
    <t>DISS36_21(26,9)</t>
  </si>
  <si>
    <t>DISS36_21(26,1)</t>
  </si>
  <si>
    <t>DISS36_21(27,2)</t>
  </si>
  <si>
    <t>DISS36_21(27,3)</t>
  </si>
  <si>
    <t>DISS36_21(27,4)</t>
  </si>
  <si>
    <t>DISS36_21(27,5)</t>
  </si>
  <si>
    <t>DISS36_21(27,6)</t>
  </si>
  <si>
    <t>DISS36_21(27,7)</t>
  </si>
  <si>
    <t>DISS36_21(27,8)</t>
  </si>
  <si>
    <t>DISS36_21(27,9)</t>
  </si>
  <si>
    <t>DISS36_21(27,1)</t>
  </si>
  <si>
    <t>DISS36_21(28,2)</t>
  </si>
  <si>
    <t>DISS36_21(28,3)</t>
  </si>
  <si>
    <t>DISS36_21(28,4)</t>
  </si>
  <si>
    <t>DISS36_21(28,5)</t>
  </si>
  <si>
    <t>DISS36_21(28,6)</t>
  </si>
  <si>
    <t>DISS36_21(28,7)</t>
  </si>
  <si>
    <t>DISS36_21(28,8)</t>
  </si>
  <si>
    <t>DISS36_21(28,9)</t>
  </si>
  <si>
    <t>DISS36_21(28,1)</t>
  </si>
  <si>
    <t>DISS36_21(29,1)</t>
  </si>
  <si>
    <t>DISS36_21(30,1)</t>
  </si>
  <si>
    <t>DISS36_21(31,2)</t>
  </si>
  <si>
    <t>DISS36_21(31,3)</t>
  </si>
  <si>
    <t>DISS36_21(31,4)</t>
  </si>
  <si>
    <t>DISS36_21(31,5)</t>
  </si>
  <si>
    <t>DISS36_21(31,6)</t>
  </si>
  <si>
    <t>DISS36_21(31,7)</t>
  </si>
  <si>
    <t>DISS36_21(31,8)</t>
  </si>
  <si>
    <t>DISS36_21(31,9)</t>
  </si>
  <si>
    <t>DISS36_21(31,1)</t>
  </si>
  <si>
    <t>S.05.02.01.01 - S.05.02.01.01 Home Country - non-life obligations</t>
  </si>
  <si>
    <t>EE.x24 - Home country</t>
  </si>
  <si>
    <t>DISS41_12(1,2)</t>
  </si>
  <si>
    <t>DISS41_12(2,2)</t>
  </si>
  <si>
    <t>DISS41_12(3,2)</t>
  </si>
  <si>
    <t>DISS41_12(4,2)</t>
  </si>
  <si>
    <t>DISS41_12(5,2)</t>
  </si>
  <si>
    <t>DISS41_12(6,2)</t>
  </si>
  <si>
    <t>DISS41_12(7,2)</t>
  </si>
  <si>
    <t>DISS41_12(8,2)</t>
  </si>
  <si>
    <t>DISS41_12(9,2)</t>
  </si>
  <si>
    <t>DISS41_12(10,2)</t>
  </si>
  <si>
    <t>DISS41_12(11,2)</t>
  </si>
  <si>
    <t>DISS41_12(12,2)</t>
  </si>
  <si>
    <t>DISS41_12(13,2)</t>
  </si>
  <si>
    <t>DISS41_12(14,2)</t>
  </si>
  <si>
    <t>DISS41_12(15,2)</t>
  </si>
  <si>
    <t>DISS41_12(16,2)</t>
  </si>
  <si>
    <t>DISS41_12(17,2)</t>
  </si>
  <si>
    <t>DISS41_12(18,2)</t>
  </si>
  <si>
    <t>DISS41_12(19,2)</t>
  </si>
  <si>
    <t>DISS41_12(20,2)</t>
  </si>
  <si>
    <t>DISS41_12(21,2)</t>
  </si>
  <si>
    <t>Mapování na DISS36_21</t>
  </si>
  <si>
    <t>S.05.02.01.02 - S.05.02.01.02 Top 5 countries (by amount of gross premiums written) - non-life obligations</t>
  </si>
  <si>
    <t>LG - Localization of activity</t>
  </si>
  <si>
    <t>GA18</t>
  </si>
  <si>
    <t>BI.x6 - 5 biggest</t>
  </si>
  <si>
    <t>EE.x74 - Other than home country</t>
  </si>
  <si>
    <t>C0090.1</t>
  </si>
  <si>
    <t>C0090.2</t>
  </si>
  <si>
    <t>C0090.3</t>
  </si>
  <si>
    <t>C0090.4</t>
  </si>
  <si>
    <t>C0090.5</t>
  </si>
  <si>
    <r>
      <t xml:space="preserve">Relevanntí  EEA země (bez CZ/domovská země)je v této datové oblasti řešena přes dynamický sloupec </t>
    </r>
    <r>
      <rPr>
        <b/>
        <sz val="11"/>
        <color rgb="FFFF0000"/>
        <rFont val="Calibri"/>
        <family val="2"/>
        <charset val="238"/>
      </rPr>
      <t>(C0110.1-X)</t>
    </r>
    <r>
      <rPr>
        <b/>
        <sz val="11"/>
        <rFont val="Calibri"/>
        <family val="2"/>
      </rPr>
      <t>, systém SDAT pro šablonu generuje automaticky dvacet sloupců.</t>
    </r>
  </si>
  <si>
    <t>Ve starém systému SDNS  byla datová oblast řešena prostřednictvím dynamického řádku, oproti dynamickému sloupci v SDAT</t>
  </si>
  <si>
    <r>
      <t xml:space="preserve">Relevanntí   země (bez CZ/Domovská země)je v této datové oblasti řešena přes dynamický sloupec </t>
    </r>
    <r>
      <rPr>
        <b/>
        <sz val="11"/>
        <color rgb="FFFF0000"/>
        <rFont val="Calibri"/>
        <family val="2"/>
        <charset val="238"/>
      </rPr>
      <t>(C0090.1-X)</t>
    </r>
    <r>
      <rPr>
        <b/>
        <sz val="11"/>
        <rFont val="Calibri"/>
        <family val="2"/>
      </rPr>
      <t xml:space="preserve">, systém SDAT pro šablonu </t>
    </r>
    <r>
      <rPr>
        <b/>
        <sz val="11"/>
        <color rgb="FFFF0000"/>
        <rFont val="Calibri"/>
        <family val="2"/>
        <charset val="238"/>
      </rPr>
      <t>nelogicky</t>
    </r>
    <r>
      <rPr>
        <b/>
        <sz val="11"/>
        <rFont val="Calibri"/>
        <family val="2"/>
      </rPr>
      <t xml:space="preserve"> generuje automaticky </t>
    </r>
    <r>
      <rPr>
        <b/>
        <sz val="11"/>
        <color rgb="FFFF0000"/>
        <rFont val="Calibri"/>
        <family val="2"/>
        <charset val="238"/>
      </rPr>
      <t>padesát</t>
    </r>
    <r>
      <rPr>
        <b/>
        <sz val="11"/>
        <rFont val="Calibri"/>
        <family val="2"/>
      </rPr>
      <t xml:space="preserve">  sloupců, relevantních je však pouze </t>
    </r>
    <r>
      <rPr>
        <b/>
        <sz val="11"/>
        <color rgb="FFFF0000"/>
        <rFont val="Calibri"/>
        <family val="2"/>
        <charset val="238"/>
      </rPr>
      <t>pět.</t>
    </r>
  </si>
  <si>
    <r>
      <t xml:space="preserve"> !Pro každou relevantní EEA (R010) samostatná karta - S.04.02.01.02.</t>
    </r>
    <r>
      <rPr>
        <b/>
        <sz val="11"/>
        <color rgb="FFFF0000"/>
        <rFont val="Calibri"/>
        <family val="2"/>
        <charset val="238"/>
      </rPr>
      <t xml:space="preserve">1 až X ( šablona automaticky generuje 5 karet) . </t>
    </r>
    <r>
      <rPr>
        <b/>
        <sz val="11"/>
        <rFont val="Calibri"/>
        <family val="2"/>
        <charset val="238"/>
      </rPr>
      <t xml:space="preserve">Jednotlivé země jsou v rozpadu součástí comboboxu </t>
    </r>
    <r>
      <rPr>
        <b/>
        <sz val="11"/>
        <color rgb="FF7030A0"/>
        <rFont val="Calibri"/>
        <family val="2"/>
        <charset val="238"/>
      </rPr>
      <t>GA13.</t>
    </r>
  </si>
  <si>
    <t>DISS41_11(*,1)  B0025 DS_CIZEM</t>
  </si>
  <si>
    <t>S.05.02.01.03 - S.05.02.01.03 Total Top 5 and home country - non-life obligations</t>
  </si>
  <si>
    <t>BI.x72 - 5 biggest and home country</t>
  </si>
  <si>
    <t>DISS41_12(1,1)</t>
  </si>
  <si>
    <t>DISS41_12(2,1)</t>
  </si>
  <si>
    <t>DISS41_12(3,1)</t>
  </si>
  <si>
    <t>DISS41_12(4,1)</t>
  </si>
  <si>
    <t>DISS41_12(5,1)</t>
  </si>
  <si>
    <t>DISS41_12(6,1)</t>
  </si>
  <si>
    <t>DISS41_12(7,1)</t>
  </si>
  <si>
    <t>DISS41_12(8,1)</t>
  </si>
  <si>
    <t>DISS41_12(9,1)</t>
  </si>
  <si>
    <t>DISS41_12(10,1)</t>
  </si>
  <si>
    <t>DISS41_12(11,1)</t>
  </si>
  <si>
    <t>DISS41_12(12,1)</t>
  </si>
  <si>
    <t>DISS41_12(13,1)</t>
  </si>
  <si>
    <t>DISS41_12(14,1)</t>
  </si>
  <si>
    <t>DISS41_12(15,1)</t>
  </si>
  <si>
    <t>DISS41_12(16,1)</t>
  </si>
  <si>
    <t>DISS41_12(17,1)</t>
  </si>
  <si>
    <t>DISS41_12(18,1)</t>
  </si>
  <si>
    <t>DISS41_12(19,1)</t>
  </si>
  <si>
    <t>DISS41_12(20,1)</t>
  </si>
  <si>
    <t>DISS41_12(21,1)</t>
  </si>
  <si>
    <t>DISS41_12(22,1)</t>
  </si>
  <si>
    <t>DISS41_12(23,1)</t>
  </si>
  <si>
    <t xml:space="preserve">DISS41_11(*,2) </t>
  </si>
  <si>
    <t xml:space="preserve">DISS41_11(*,3) </t>
  </si>
  <si>
    <t xml:space="preserve">DISS41_11(*,4) </t>
  </si>
  <si>
    <t xml:space="preserve">DISS41_11(*,5) </t>
  </si>
  <si>
    <t xml:space="preserve">DISS41_11(*,6) </t>
  </si>
  <si>
    <t xml:space="preserve">DISS41_11(*,7) </t>
  </si>
  <si>
    <t xml:space="preserve">DISS41_11(*,8) </t>
  </si>
  <si>
    <t xml:space="preserve">DISS41_11(*,9) </t>
  </si>
  <si>
    <t xml:space="preserve">DISS41_11(*,10) </t>
  </si>
  <si>
    <t xml:space="preserve">DISS41_11(*,11) </t>
  </si>
  <si>
    <t xml:space="preserve">DISS41_11(*,12) </t>
  </si>
  <si>
    <t xml:space="preserve">DISS41_11(*,13) </t>
  </si>
  <si>
    <t xml:space="preserve">DISS41_11(*,14) </t>
  </si>
  <si>
    <t xml:space="preserve">DISS41_11(*,15) </t>
  </si>
  <si>
    <t xml:space="preserve">DISS41_11(*,16) </t>
  </si>
  <si>
    <t xml:space="preserve">DISS41_11(*,17) </t>
  </si>
  <si>
    <t xml:space="preserve">DISS41_11(*,18) </t>
  </si>
  <si>
    <t xml:space="preserve">DISS41_11(*,19) </t>
  </si>
  <si>
    <t xml:space="preserve">DISS41_11(*,20) </t>
  </si>
  <si>
    <t xml:space="preserve">DISS41_11(*,21) </t>
  </si>
  <si>
    <t xml:space="preserve">DISS41_11(*,22) </t>
  </si>
  <si>
    <t>Mapování na DISS41_11</t>
  </si>
  <si>
    <t>S.05.02.01.04 - S.05.02.01.04 Home Country - life obligations</t>
  </si>
  <si>
    <t>DISS41_22(1,2)</t>
  </si>
  <si>
    <t>DISS41_22(2,2)</t>
  </si>
  <si>
    <t>DISS41_22(3,2)</t>
  </si>
  <si>
    <t>DISS41_22(4,2)</t>
  </si>
  <si>
    <t>DISS41_22(5,2)</t>
  </si>
  <si>
    <t>DISS41_22(6,2)</t>
  </si>
  <si>
    <t>DISS41_22(7,2)</t>
  </si>
  <si>
    <t>DISS41_22(8,2)</t>
  </si>
  <si>
    <t>DISS41_22(9,2)</t>
  </si>
  <si>
    <t>DISS41_22(10,2)</t>
  </si>
  <si>
    <t>DISS41_22(11,2)</t>
  </si>
  <si>
    <t>DISS41_22(12,2)</t>
  </si>
  <si>
    <t>DISS41_22(13,2)</t>
  </si>
  <si>
    <t>Mapování na DISS41_22</t>
  </si>
  <si>
    <t>S.05.02.01.05 - S.05.02.01.05 Top 5 countries (by amount of gross premiums written) - life obligations</t>
  </si>
  <si>
    <t>C0230.1</t>
  </si>
  <si>
    <t>C0230.2</t>
  </si>
  <si>
    <t>C0230.3</t>
  </si>
  <si>
    <t>C0230.4</t>
  </si>
  <si>
    <t>C0230.5</t>
  </si>
  <si>
    <r>
      <t xml:space="preserve">Relevanntí   země (bez CZ/Domovská země)je v této datové oblasti řešena přes dynamický sloupec </t>
    </r>
    <r>
      <rPr>
        <b/>
        <sz val="11"/>
        <color rgb="FFFF0000"/>
        <rFont val="Calibri"/>
        <family val="2"/>
        <charset val="238"/>
      </rPr>
      <t>(C0230.1-X)</t>
    </r>
    <r>
      <rPr>
        <b/>
        <sz val="11"/>
        <rFont val="Calibri"/>
        <family val="2"/>
      </rPr>
      <t xml:space="preserve">, systém SDAT pro šablonu </t>
    </r>
    <r>
      <rPr>
        <b/>
        <sz val="11"/>
        <color rgb="FFFF0000"/>
        <rFont val="Calibri"/>
        <family val="2"/>
        <charset val="238"/>
      </rPr>
      <t>nelogicky</t>
    </r>
    <r>
      <rPr>
        <b/>
        <sz val="11"/>
        <rFont val="Calibri"/>
        <family val="2"/>
      </rPr>
      <t xml:space="preserve"> generuje automaticky </t>
    </r>
    <r>
      <rPr>
        <b/>
        <sz val="11"/>
        <color rgb="FFFF0000"/>
        <rFont val="Calibri"/>
        <family val="2"/>
        <charset val="238"/>
      </rPr>
      <t>padesát</t>
    </r>
    <r>
      <rPr>
        <b/>
        <sz val="11"/>
        <rFont val="Calibri"/>
        <family val="2"/>
      </rPr>
      <t xml:space="preserve">  sloupců, relevantních je však pouze </t>
    </r>
    <r>
      <rPr>
        <b/>
        <sz val="11"/>
        <color rgb="FFFF0000"/>
        <rFont val="Calibri"/>
        <family val="2"/>
        <charset val="238"/>
      </rPr>
      <t>pět.</t>
    </r>
  </si>
  <si>
    <t>DISS41_21(*,1)  B0025 DS_CIZEM</t>
  </si>
  <si>
    <t xml:space="preserve">DISS41_21(*,2) </t>
  </si>
  <si>
    <t xml:space="preserve">DISS41_21(*,3) </t>
  </si>
  <si>
    <t xml:space="preserve">DISS41_21(*,4) </t>
  </si>
  <si>
    <t xml:space="preserve">DISS41_21(*,5) </t>
  </si>
  <si>
    <t xml:space="preserve">DISS41_21(*,6) </t>
  </si>
  <si>
    <t xml:space="preserve">DISS41_21(*,7) </t>
  </si>
  <si>
    <t xml:space="preserve">DISS41_21(*,8) </t>
  </si>
  <si>
    <t xml:space="preserve">DISS41_21(*,9) </t>
  </si>
  <si>
    <t xml:space="preserve">DISS41_21(*,10) </t>
  </si>
  <si>
    <t xml:space="preserve">DISS41_21(*,11) </t>
  </si>
  <si>
    <t xml:space="preserve">DISS41_21(*,12) </t>
  </si>
  <si>
    <t xml:space="preserve">DISS41_21(*,13) </t>
  </si>
  <si>
    <t xml:space="preserve">DISS41_21(*,14) </t>
  </si>
  <si>
    <t>Mapování na DISS41_21</t>
  </si>
  <si>
    <t>S.05.02.01.06 - S.05.02.01.06 Total Top 5 and home country - life obligations</t>
  </si>
  <si>
    <t>DISS41_22(1,1)</t>
  </si>
  <si>
    <t>DISS41_22(2,1)</t>
  </si>
  <si>
    <t>DISS41_22(3,1)</t>
  </si>
  <si>
    <t>DISS41_22(4,1)</t>
  </si>
  <si>
    <t>DISS41_22(5,1)</t>
  </si>
  <si>
    <t>DISS41_22(6,1)</t>
  </si>
  <si>
    <t>DISS41_22(7,1)</t>
  </si>
  <si>
    <t>DISS41_22(8,1)</t>
  </si>
  <si>
    <t>DISS41_22(9,1)</t>
  </si>
  <si>
    <t>DISS41_22(10,1)</t>
  </si>
  <si>
    <t>DISS41_22(11,1)</t>
  </si>
  <si>
    <t>DISS41_22(12,1)</t>
  </si>
  <si>
    <t>DISS41_22(13,1)</t>
  </si>
  <si>
    <t>DISS41_22(14,1)</t>
  </si>
  <si>
    <t>DISS41_22(15,1)</t>
  </si>
  <si>
    <t>S.09.01.01.01 - S.09.01.01.01 Income/gains and losses in the period</t>
  </si>
  <si>
    <t>Line identification</t>
  </si>
  <si>
    <t>S.09.01.zz.01 line identification</t>
  </si>
  <si>
    <t>Dynamický</t>
  </si>
  <si>
    <t>NB</t>
  </si>
  <si>
    <t>MC28</t>
  </si>
  <si>
    <t>PU33</t>
  </si>
  <si>
    <t>LB4</t>
  </si>
  <si>
    <t xml:space="preserve">ROSS61_11(*,2) </t>
  </si>
  <si>
    <t xml:space="preserve">ROSS61_11(*,3) </t>
  </si>
  <si>
    <t xml:space="preserve">ROSS61_11(*,4) </t>
  </si>
  <si>
    <t xml:space="preserve">ROSS61_11(*,5) </t>
  </si>
  <si>
    <t xml:space="preserve">ROSS61_11(*,6) </t>
  </si>
  <si>
    <t xml:space="preserve">ROSS61_11(*,7) </t>
  </si>
  <si>
    <t xml:space="preserve">ROSS61_11(*,8) </t>
  </si>
  <si>
    <t xml:space="preserve">ROSS61_11(*,9) </t>
  </si>
  <si>
    <t>n_5_I1</t>
  </si>
  <si>
    <t>D_S_AKTDER_1</t>
  </si>
  <si>
    <t>D_S_PORTFOLIO_1</t>
  </si>
  <si>
    <t>n14_2</t>
  </si>
  <si>
    <t>S.10.01.01.01 - S.10.01.01.01 Securities lending and repos</t>
  </si>
  <si>
    <t>Fund number</t>
  </si>
  <si>
    <t>S.10.01.zz.01 line identification</t>
  </si>
  <si>
    <t>Number of fund</t>
  </si>
  <si>
    <t>Metric: Portfolio (investment, securities lending and repo)[210]</t>
  </si>
  <si>
    <t>Metric: Asset category</t>
  </si>
  <si>
    <t>Metric: String|TS/Name of counterparty</t>
  </si>
  <si>
    <t>Metric: String|TS/Counterparty code</t>
  </si>
  <si>
    <t>Metric: Collateral type</t>
  </si>
  <si>
    <t>Metric: Held in unit linked and index linked funds</t>
  </si>
  <si>
    <t>Metric: Type of repo/securities lending; Buyer or seller/Lender or borrower</t>
  </si>
  <si>
    <t>Metric: Monetary|TA/Near leg|VG/Solvency II|BC/Repo and securities lending</t>
  </si>
  <si>
    <t>Metric: Monetary|TA/Far leg|VG/Solvency II|BC/Repo</t>
  </si>
  <si>
    <t>Metric: Date|TD/Start date</t>
  </si>
  <si>
    <t>Metric: Date|TD/End date</t>
  </si>
  <si>
    <t>Metric: Monetary|VG/Solvency II|BC/Repo and securities lending</t>
  </si>
  <si>
    <t>MC29</t>
  </si>
  <si>
    <t>TB8</t>
  </si>
  <si>
    <t>xsi:nil</t>
  </si>
  <si>
    <r>
      <t xml:space="preserve">Datová oblast obsahuje povinné </t>
    </r>
    <r>
      <rPr>
        <sz val="11"/>
        <color rgb="FF7030A0"/>
        <rFont val="Calibri"/>
        <family val="2"/>
        <charset val="238"/>
      </rPr>
      <t>dynamické parametry</t>
    </r>
    <r>
      <rPr>
        <sz val="11"/>
        <color rgb="FF000000"/>
        <rFont val="Calibri"/>
        <family val="2"/>
      </rPr>
      <t xml:space="preserve"> , který musí být bez ohledu na relevantnost vyplněny (xsi:nil)</t>
    </r>
  </si>
  <si>
    <t xml:space="preserve">ROSS66_11(*,2) </t>
  </si>
  <si>
    <t xml:space="preserve">ROSS66_11(*,4) </t>
  </si>
  <si>
    <t xml:space="preserve">ROSS66_11(*,5) </t>
  </si>
  <si>
    <t xml:space="preserve">ROSS66_11(*,7) </t>
  </si>
  <si>
    <t xml:space="preserve">ROSS66_11(*,8) </t>
  </si>
  <si>
    <t xml:space="preserve">ROSS66_11(*,9) </t>
  </si>
  <si>
    <t xml:space="preserve">ROSS66_11(*,10) </t>
  </si>
  <si>
    <t xml:space="preserve">ROSS66_11(*,11) </t>
  </si>
  <si>
    <t xml:space="preserve">ROSS66_11(*,12) </t>
  </si>
  <si>
    <t xml:space="preserve">ROSS66_11(*,13) </t>
  </si>
  <si>
    <t xml:space="preserve">ROSS66_11(*,14) </t>
  </si>
  <si>
    <t xml:space="preserve">ROSS66_11(*,6) </t>
  </si>
  <si>
    <t>Z_POZICE</t>
  </si>
  <si>
    <t>Mapování na ROSSOL66</t>
  </si>
  <si>
    <t>S.11.01.01.01 - S.11.01.01.01 Information on positions held</t>
  </si>
  <si>
    <t>Assets held as collateral</t>
  </si>
  <si>
    <t>Asset ID Code and Type of code</t>
  </si>
  <si>
    <t>S.11.01.zz.01 line identification</t>
  </si>
  <si>
    <t>URI</t>
  </si>
  <si>
    <t>Metric: String|TS/Name of debtor pledging the collateral</t>
  </si>
  <si>
    <t>Metric: String|TS/Code of group of debtor pledging the collateral</t>
  </si>
  <si>
    <t>Metric: Country of custody</t>
  </si>
  <si>
    <t>Metric: Decimal|DC/Quantity|OB/Collateral held</t>
  </si>
  <si>
    <t>Metric: Monetary|TA/Notional amount|VG/Solvency II|BC/Off-balance sheet|OB/Collateral held</t>
  </si>
  <si>
    <t>Metric: Valuation method (Full scope)</t>
  </si>
  <si>
    <t>Metric: Monetary|VG/Prudential|BC/Off-balance sheet|OB/Collateral held</t>
  </si>
  <si>
    <t>Metric: Monetary|VG/Accrued interests|BC/Off-balance sheet|OB/Collateral held</t>
  </si>
  <si>
    <t>Metric: Types of Asset for which collateral is held (Full scope)</t>
  </si>
  <si>
    <t>GA1</t>
  </si>
  <si>
    <t>xbrli_decimalItemType</t>
  </si>
  <si>
    <t>VM23</t>
  </si>
  <si>
    <t>MC31</t>
  </si>
  <si>
    <t>S.11.01.01.02 - S.11.01.01.02 Information on assets</t>
  </si>
  <si>
    <t>Metric: String|TS/Item title</t>
  </si>
  <si>
    <t>Metric: String|TS/Name of issuer/seller/transferor/receiver/reinsurer/provider</t>
  </si>
  <si>
    <t>Metric: String|TS/Issuer code</t>
  </si>
  <si>
    <t>Metric: Issuer sector - NACE</t>
  </si>
  <si>
    <t>Metric: String|TS/Issuer group</t>
  </si>
  <si>
    <t>Metric: String|TS/Issuer group code</t>
  </si>
  <si>
    <t>Metric: Issuer country/country of residence</t>
  </si>
  <si>
    <t>Metric: Original currency of exposure/transaction/instrument</t>
  </si>
  <si>
    <t>Metric: String|TS/CIC code</t>
  </si>
  <si>
    <t>Metric: Monetary|TA/Unit price|VG/Prudential|BC/Off-balance sheet</t>
  </si>
  <si>
    <t>Metric: Pure|VG/Solvency II without accrued interests|PP/Percentage of par value</t>
  </si>
  <si>
    <t>Metric: Date|TD/Maturity date</t>
  </si>
  <si>
    <t>NC1</t>
  </si>
  <si>
    <t>GA4</t>
  </si>
  <si>
    <t>CU1</t>
  </si>
  <si>
    <t>num_percentItemType</t>
  </si>
  <si>
    <t xml:space="preserve">ROSS66_11(*,3) </t>
  </si>
  <si>
    <t xml:space="preserve">ROSS66_11(*,1) </t>
  </si>
  <si>
    <t xml:space="preserve">ROSS71_11(*,7) </t>
  </si>
  <si>
    <t xml:space="preserve">ROSS71_11(*,8) </t>
  </si>
  <si>
    <t xml:space="preserve">ROSS71_11(*,9) </t>
  </si>
  <si>
    <t xml:space="preserve">ROSS71_11(*,10) </t>
  </si>
  <si>
    <t xml:space="preserve">ROSS71_11(*,11) </t>
  </si>
  <si>
    <t xml:space="preserve">ROSS71_11(*,12) </t>
  </si>
  <si>
    <t xml:space="preserve">ROSS71_11(*,13) </t>
  </si>
  <si>
    <t xml:space="preserve">ROSS71_11(*,14) </t>
  </si>
  <si>
    <t xml:space="preserve">ROSS71_11(*,15) </t>
  </si>
  <si>
    <t xml:space="preserve">ROSS71_11(*,1) </t>
  </si>
  <si>
    <t>an80_I1</t>
  </si>
  <si>
    <t>D_S_VSEZEME2</t>
  </si>
  <si>
    <t>n14_4</t>
  </si>
  <si>
    <t>Z_OMA</t>
  </si>
  <si>
    <t>Z_KOLATERAL</t>
  </si>
  <si>
    <t>Z_DRUHID &amp; an80_I1</t>
  </si>
  <si>
    <t xml:space="preserve">ROSS71_11(*,6) &amp; ROSS71_11(*,5) </t>
  </si>
  <si>
    <t xml:space="preserve">ROSS71_11(*,16) </t>
  </si>
  <si>
    <t xml:space="preserve">ROSS71_11(*,17) </t>
  </si>
  <si>
    <t xml:space="preserve">ROSS71_11(*,19) </t>
  </si>
  <si>
    <t xml:space="preserve">ROSS71_11(*,20) </t>
  </si>
  <si>
    <t xml:space="preserve">IF ROSS71_11(*,21) </t>
  </si>
  <si>
    <t xml:space="preserve">ROSS71_11(*,22) </t>
  </si>
  <si>
    <t xml:space="preserve">ROSS71_11(*,23) </t>
  </si>
  <si>
    <t xml:space="preserve">ROSS71_11(*,24) </t>
  </si>
  <si>
    <t xml:space="preserve">ROSS71_11(*,25) </t>
  </si>
  <si>
    <t xml:space="preserve">ROSS71_11(*,26) </t>
  </si>
  <si>
    <t xml:space="preserve"> ROSS71_11(*,18) </t>
  </si>
  <si>
    <t>D_S_VSEZEME2 or D_S_ZPTRAN_1</t>
  </si>
  <si>
    <t>D_S_AKTIVA_2</t>
  </si>
  <si>
    <t>ROSS71(*,3 or 4)</t>
  </si>
  <si>
    <t>ROSS71_11(*,2)</t>
  </si>
  <si>
    <t>Z_NACE</t>
  </si>
  <si>
    <t>Z_EMITENT</t>
  </si>
  <si>
    <t>D_S_ISOMENY_1</t>
  </si>
  <si>
    <t>S.12.01.01.01 - S.12.01.01.01 Life and Health SLT Technical Provisions</t>
  </si>
  <si>
    <t>Other life</t>
  </si>
  <si>
    <t>Health SLT</t>
  </si>
  <si>
    <t>Contracts with options and guarantees</t>
  </si>
  <si>
    <t>Life and annuities stemming from non-life insurance contracts and relating to insurance obligations other than health insurance obligations</t>
  </si>
  <si>
    <t>Health SLT and annuities stemming from non-life insurance contracts and relating to health insurance obligations</t>
  </si>
  <si>
    <t>Direct Business</t>
  </si>
  <si>
    <t>RESS11_11(1,2)</t>
  </si>
  <si>
    <t>RESS11_11(1,3)</t>
  </si>
  <si>
    <t>RESS11_11(1,6)</t>
  </si>
  <si>
    <t>RESS11_11(1,9)</t>
  </si>
  <si>
    <t>RESS11_11(1,10)</t>
  </si>
  <si>
    <t>RESS11_11(1,11)</t>
  </si>
  <si>
    <t>RESS11_11(1,12)</t>
  </si>
  <si>
    <t>RESS11_11(1,13)</t>
  </si>
  <si>
    <t>RESS11_11(1,14)</t>
  </si>
  <si>
    <t>RESS11_11(1,1)</t>
  </si>
  <si>
    <t>RESS11_11(1,16)</t>
  </si>
  <si>
    <t>RESS11_11(1,19)</t>
  </si>
  <si>
    <t>RESS11_11(1,20)</t>
  </si>
  <si>
    <t>RESS11_11(1,15)</t>
  </si>
  <si>
    <t>RESS11_11(2,2)</t>
  </si>
  <si>
    <t>RESS11_11(2,3)</t>
  </si>
  <si>
    <t>RESS11_11(2,6)</t>
  </si>
  <si>
    <t>RESS11_11(2,9)</t>
  </si>
  <si>
    <t>RESS11_11(2,10)</t>
  </si>
  <si>
    <t>RESS11_11(2,11)</t>
  </si>
  <si>
    <t>RESS11_11(2,12)</t>
  </si>
  <si>
    <t>RESS11_11(2,13)</t>
  </si>
  <si>
    <t>RESS11_11(2,14)</t>
  </si>
  <si>
    <t>RESS11_11(2,1)</t>
  </si>
  <si>
    <t>RESS11_11(2,16)</t>
  </si>
  <si>
    <t>RESS11_11(2,19)</t>
  </si>
  <si>
    <t>RESS11_11(2,20)</t>
  </si>
  <si>
    <t>RESS11_11(2,15)</t>
  </si>
  <si>
    <t>RESS11_11(3,2)</t>
  </si>
  <si>
    <t>RESS11_11(3,4)</t>
  </si>
  <si>
    <t>RESS11_11(3,5)</t>
  </si>
  <si>
    <t>RESS11_11(3,7)</t>
  </si>
  <si>
    <t>RESS11_11(3,8)</t>
  </si>
  <si>
    <t>RESS11_11(3,9)</t>
  </si>
  <si>
    <t>RESS11_11(3,10)</t>
  </si>
  <si>
    <t>RESS11_11(3,11)</t>
  </si>
  <si>
    <t>RESS11_11(3,12)</t>
  </si>
  <si>
    <t>RESS11_11(3,13)</t>
  </si>
  <si>
    <t>RESS11_11(3,14)</t>
  </si>
  <si>
    <t>RESS11_11(3,1)</t>
  </si>
  <si>
    <t>RESS11_11(3,17)</t>
  </si>
  <si>
    <t>RESS11_11(3,18)</t>
  </si>
  <si>
    <t>RESS11_11(3,19)</t>
  </si>
  <si>
    <t>RESS11_11(3,20)</t>
  </si>
  <si>
    <t>RESS11_11(3,15)</t>
  </si>
  <si>
    <t>RESS11_11(4,2)</t>
  </si>
  <si>
    <t>RESS11_11(4,4)</t>
  </si>
  <si>
    <t>RESS11_11(4,5)</t>
  </si>
  <si>
    <t>RESS11_11(4,7)</t>
  </si>
  <si>
    <t>RESS11_11(4,8)</t>
  </si>
  <si>
    <t>RESS11_11(4,9)</t>
  </si>
  <si>
    <t>RESS11_11(4,10)</t>
  </si>
  <si>
    <t>RESS11_11(4,1)</t>
  </si>
  <si>
    <t>RESS11_11(4,17)</t>
  </si>
  <si>
    <t>RESS11_11(4,18)</t>
  </si>
  <si>
    <t>RESS11_11(4,19)</t>
  </si>
  <si>
    <t>RESS11_11(4,20)</t>
  </si>
  <si>
    <t>RESS11_11(4,15)</t>
  </si>
  <si>
    <t>RESS11_11(5,2)</t>
  </si>
  <si>
    <t>RESS11_11(5,4)</t>
  </si>
  <si>
    <t>RESS11_11(5,5)</t>
  </si>
  <si>
    <t>RESS11_11(5,7)</t>
  </si>
  <si>
    <t>RESS11_11(5,8)</t>
  </si>
  <si>
    <t>RESS11_11(5,9)</t>
  </si>
  <si>
    <t>RESS11_11(5,10)</t>
  </si>
  <si>
    <t>RESS11_11(5,1)</t>
  </si>
  <si>
    <t>RESS11_11(5,17)</t>
  </si>
  <si>
    <t>RESS11_11(5,18)</t>
  </si>
  <si>
    <t>RESS11_11(5,19)</t>
  </si>
  <si>
    <t>RESS11_11(5,20)</t>
  </si>
  <si>
    <t>RESS11_11(5,15)</t>
  </si>
  <si>
    <t>RESS11_11(6,2)</t>
  </si>
  <si>
    <t>RESS11_11(6,4)</t>
  </si>
  <si>
    <t>RESS11_11(6,5)</t>
  </si>
  <si>
    <t>RESS11_11(6,7)</t>
  </si>
  <si>
    <t>RESS11_11(6,8)</t>
  </si>
  <si>
    <t>RESS11_11(6,9)</t>
  </si>
  <si>
    <t>RESS11_11(6,10)</t>
  </si>
  <si>
    <t>RESS11_11(6,1)</t>
  </si>
  <si>
    <t>RESS11_11(6,17)</t>
  </si>
  <si>
    <t>RESS11_11(6,18)</t>
  </si>
  <si>
    <t>RESS11_11(6,19)</t>
  </si>
  <si>
    <t>RESS11_11(6,20)</t>
  </si>
  <si>
    <t>RESS11_11(6,15)</t>
  </si>
  <si>
    <t>RESS11_11(7,2)</t>
  </si>
  <si>
    <t>RESS11_11(7,4)</t>
  </si>
  <si>
    <t>RESS11_11(7,5)</t>
  </si>
  <si>
    <t>RESS11_11(7,7)</t>
  </si>
  <si>
    <t>RESS11_11(7,8)</t>
  </si>
  <si>
    <t>RESS11_11(7,9)</t>
  </si>
  <si>
    <t>RESS11_11(7,10)</t>
  </si>
  <si>
    <t>RESS11_11(7,1)</t>
  </si>
  <si>
    <t>RESS11_11(7,17)</t>
  </si>
  <si>
    <t>RESS11_11(7,18)</t>
  </si>
  <si>
    <t>RESS11_11(7,19)</t>
  </si>
  <si>
    <t>RESS11_11(7,20)</t>
  </si>
  <si>
    <t>RESS11_11(7,15)</t>
  </si>
  <si>
    <t>RESS11_11(8,2)</t>
  </si>
  <si>
    <t>RESS11_11(8,4)</t>
  </si>
  <si>
    <t>RESS11_11(8,5)</t>
  </si>
  <si>
    <t>RESS11_11(8,7)</t>
  </si>
  <si>
    <t>RESS11_11(8,8)</t>
  </si>
  <si>
    <t>RESS11_11(8,9)</t>
  </si>
  <si>
    <t>RESS11_11(8,10)</t>
  </si>
  <si>
    <t>RESS11_11(8,11)</t>
  </si>
  <si>
    <t>RESS11_11(8,12)</t>
  </si>
  <si>
    <t>RESS11_11(8,13)</t>
  </si>
  <si>
    <t>RESS11_11(8,14)</t>
  </si>
  <si>
    <t>RESS11_11(8,1)</t>
  </si>
  <si>
    <t>RESS11_11(8,17)</t>
  </si>
  <si>
    <t>RESS11_11(8,18)</t>
  </si>
  <si>
    <t>RESS11_11(8,19)</t>
  </si>
  <si>
    <t>RESS11_11(8,20)</t>
  </si>
  <si>
    <t>RESS11_11(8,15)</t>
  </si>
  <si>
    <t>RESS11_11(9,2)</t>
  </si>
  <si>
    <t>RESS11_11(9,4)</t>
  </si>
  <si>
    <t>RESS11_11(9,5)</t>
  </si>
  <si>
    <t>RESS11_11(9,7)</t>
  </si>
  <si>
    <t>RESS11_11(9,8)</t>
  </si>
  <si>
    <t>RESS11_11(9,9)</t>
  </si>
  <si>
    <t>RESS11_11(9,10)</t>
  </si>
  <si>
    <t>RESS11_11(9,1)</t>
  </si>
  <si>
    <t>RESS11_11(9,17)</t>
  </si>
  <si>
    <t>RESS11_11(9,18)</t>
  </si>
  <si>
    <t>RESS11_11(9,19)</t>
  </si>
  <si>
    <t>RESS11_11(9,20)</t>
  </si>
  <si>
    <t>RESS11_11(9,15)</t>
  </si>
  <si>
    <t>RESS11_11(10,2)</t>
  </si>
  <si>
    <t>RESS11_11(10,3)</t>
  </si>
  <si>
    <t>RESS11_11(10,6)</t>
  </si>
  <si>
    <t>RESS11_11(10,9)</t>
  </si>
  <si>
    <t>RESS11_11(10,10)</t>
  </si>
  <si>
    <t>RESS11_11(10,11)</t>
  </si>
  <si>
    <t>RESS11_11(10,12)</t>
  </si>
  <si>
    <t>RESS11_11(10,13)</t>
  </si>
  <si>
    <t>RESS11_11(10,14)</t>
  </si>
  <si>
    <t>RESS11_11(10,1)</t>
  </si>
  <si>
    <t>RESS11_11(10,16)</t>
  </si>
  <si>
    <t>RESS11_11(10,19)</t>
  </si>
  <si>
    <t>RESS11_11(10,20)</t>
  </si>
  <si>
    <t>RESS11_11(10,15)</t>
  </si>
  <si>
    <t>RESS11_11(11,2)</t>
  </si>
  <si>
    <t>RESS11_11(11,3)</t>
  </si>
  <si>
    <t>RESS11_11(11,6)</t>
  </si>
  <si>
    <t>RESS11_11(11,9)</t>
  </si>
  <si>
    <t>RESS11_11(11,10)</t>
  </si>
  <si>
    <t>RESS11_11(11,1)</t>
  </si>
  <si>
    <t>RESS11_11(11,16)</t>
  </si>
  <si>
    <t>RESS11_11(11,19)</t>
  </si>
  <si>
    <t>RESS11_11(11,20)</t>
  </si>
  <si>
    <t>RESS11_11(11,15)</t>
  </si>
  <si>
    <t>RESS11_11(12,2)</t>
  </si>
  <si>
    <t>RESS11_11(12,4)</t>
  </si>
  <si>
    <t>RESS11_11(12,5)</t>
  </si>
  <si>
    <t>RESS11_11(12,7)</t>
  </si>
  <si>
    <t>RESS11_11(12,8)</t>
  </si>
  <si>
    <t>RESS11_11(12,9)</t>
  </si>
  <si>
    <t>RESS11_11(12,10)</t>
  </si>
  <si>
    <t>RESS11_11(12,1)</t>
  </si>
  <si>
    <t>RESS11_11(12,17)</t>
  </si>
  <si>
    <t>RESS11_11(12,18)</t>
  </si>
  <si>
    <t>RESS11_11(12,19)</t>
  </si>
  <si>
    <t>RESS11_11(12,20)</t>
  </si>
  <si>
    <t>RESS11_11(12,15)</t>
  </si>
  <si>
    <t>RESS11_11(13,2)</t>
  </si>
  <si>
    <t>RESS11_11(13,3)</t>
  </si>
  <si>
    <t>RESS11_11(13,6)</t>
  </si>
  <si>
    <t>RESS11_11(13,9)</t>
  </si>
  <si>
    <t>RESS11_11(13,10)</t>
  </si>
  <si>
    <t>RESS11_11(13,1)</t>
  </si>
  <si>
    <t>RESS11_11(13,16)</t>
  </si>
  <si>
    <t>RESS11_11(13,19)</t>
  </si>
  <si>
    <t>RESS11_11(13,20)</t>
  </si>
  <si>
    <t>RESS11_11(13,15)</t>
  </si>
  <si>
    <t>RESS11_11(14,2)</t>
  </si>
  <si>
    <t>RESS11_11(14,3)</t>
  </si>
  <si>
    <t>RESS11_11(14,6)</t>
  </si>
  <si>
    <t>RESS11_11(14,9)</t>
  </si>
  <si>
    <t>RESS11_11(14,10)</t>
  </si>
  <si>
    <t>RESS11_11(14,1)</t>
  </si>
  <si>
    <t>RESS11_11(14,16)</t>
  </si>
  <si>
    <t>RESS11_11(14,19)</t>
  </si>
  <si>
    <t>RESS11_11(14,20)</t>
  </si>
  <si>
    <t>RESS11_11(14,15)</t>
  </si>
  <si>
    <t>RESS11_11(15,2)</t>
  </si>
  <si>
    <t>RESS11_11(15,3)</t>
  </si>
  <si>
    <t>RESS11_11(15,6)</t>
  </si>
  <si>
    <t>RESS11_11(15,9)</t>
  </si>
  <si>
    <t>RESS11_11(15,10)</t>
  </si>
  <si>
    <t>RESS11_11(15,11)</t>
  </si>
  <si>
    <t>RESS11_11(15,12)</t>
  </si>
  <si>
    <t>RESS11_11(15,13)</t>
  </si>
  <si>
    <t>RESS11_11(15,14)</t>
  </si>
  <si>
    <t>RESS11_11(15,1)</t>
  </si>
  <si>
    <t>RESS11_11(15,16)</t>
  </si>
  <si>
    <t>RESS11_11(15,19)</t>
  </si>
  <si>
    <t>RESS11_11(15,20)</t>
  </si>
  <si>
    <t>RESS11_11(15,15)</t>
  </si>
  <si>
    <t>RESS11_11(16,2)</t>
  </si>
  <si>
    <t>RESS11_11(16,3)</t>
  </si>
  <si>
    <t>RESS11_11(16,6)</t>
  </si>
  <si>
    <t>RESS11_11(16,9)</t>
  </si>
  <si>
    <t>RESS11_11(16,1)</t>
  </si>
  <si>
    <t>RESS11_11(16,16)</t>
  </si>
  <si>
    <t>RESS11_11(16,19)</t>
  </si>
  <si>
    <t>RESS11_11(16,15)</t>
  </si>
  <si>
    <t>RESS11_21(1,3)</t>
  </si>
  <si>
    <t>RESS11_21(1,4)</t>
  </si>
  <si>
    <t>RESS11_21(1,5)</t>
  </si>
  <si>
    <t>RESS11_21(1,8)</t>
  </si>
  <si>
    <t>RESS11_21(1,9)</t>
  </si>
  <si>
    <t>RESS11_21(1,10)</t>
  </si>
  <si>
    <t>RESS11_21(2,2)</t>
  </si>
  <si>
    <t>RESS11_21(2,6)</t>
  </si>
  <si>
    <t>RESS11_21(3,2)</t>
  </si>
  <si>
    <t>RESS11_21(3,6)</t>
  </si>
  <si>
    <t>RESS11_21(4,2)</t>
  </si>
  <si>
    <t>RESS11_21(4,3)</t>
  </si>
  <si>
    <t>RESS11_21(4,4)</t>
  </si>
  <si>
    <t>RESS11_21(4,5)</t>
  </si>
  <si>
    <t>RESS11_21(4,6)</t>
  </si>
  <si>
    <t>RESS11_21(4,1)</t>
  </si>
  <si>
    <t>RESS11_21(4,8)</t>
  </si>
  <si>
    <t>RESS11_21(4,9)</t>
  </si>
  <si>
    <t>RESS11_21(4,10)</t>
  </si>
  <si>
    <t>RESS11_21(4,7)</t>
  </si>
  <si>
    <t>RESS11_21(5,2)</t>
  </si>
  <si>
    <t>RESS11_21(5,3)</t>
  </si>
  <si>
    <t>RESS11_21(5,4)</t>
  </si>
  <si>
    <t>RESS11_21(5,5)</t>
  </si>
  <si>
    <t>RESS11_21(5,6)</t>
  </si>
  <si>
    <t>RESS11_21(5,1)</t>
  </si>
  <si>
    <t>RESS11_21(5,8)</t>
  </si>
  <si>
    <t>RESS11_21(5,9)</t>
  </si>
  <si>
    <t>RESS11_21(5,10)</t>
  </si>
  <si>
    <t>RESS11_21(5,7)</t>
  </si>
  <si>
    <t>RESS11_21(6,2)</t>
  </si>
  <si>
    <t>RESS11_21(6,3)</t>
  </si>
  <si>
    <t>RESS11_21(6,4)</t>
  </si>
  <si>
    <t>RESS11_21(6,5)</t>
  </si>
  <si>
    <t>RESS11_21(6,6)</t>
  </si>
  <si>
    <t>RESS11_21(6,1)</t>
  </si>
  <si>
    <t>RESS11_21(6,8)</t>
  </si>
  <si>
    <t>RESS11_21(6,9)</t>
  </si>
  <si>
    <t>RESS11_21(6,10)</t>
  </si>
  <si>
    <t>RESS11_21(6,7)</t>
  </si>
  <si>
    <t>RESS11_21(7,2)</t>
  </si>
  <si>
    <t>RESS11_21(7,3)</t>
  </si>
  <si>
    <t>RESS11_21(7,4)</t>
  </si>
  <si>
    <t>RESS11_21(7,5)</t>
  </si>
  <si>
    <t>RESS11_21(7,6)</t>
  </si>
  <si>
    <t>RESS11_21(7,8)</t>
  </si>
  <si>
    <t>RESS11_21(7,9)</t>
  </si>
  <si>
    <t>RESS11_21(7,10)</t>
  </si>
  <si>
    <t>RESS11_21(8,2)</t>
  </si>
  <si>
    <t>RESS11_21(8,3)</t>
  </si>
  <si>
    <t>RESS11_21(8,4)</t>
  </si>
  <si>
    <t>RESS11_21(8,5)</t>
  </si>
  <si>
    <t>RESS11_21(8,6)</t>
  </si>
  <si>
    <t>RESS11_21(8,1)</t>
  </si>
  <si>
    <t>RESS11_21(8,8)</t>
  </si>
  <si>
    <t>RESS11_21(8,9)</t>
  </si>
  <si>
    <t>RESS11_21(8,10)</t>
  </si>
  <si>
    <t>RESS11_21(8,7)</t>
  </si>
  <si>
    <t>RESS11_21(9,2)</t>
  </si>
  <si>
    <t>RESS11_21(9,3)</t>
  </si>
  <si>
    <t>RESS11_21(9,4)</t>
  </si>
  <si>
    <t>RESS11_21(9,5)</t>
  </si>
  <si>
    <t>RESS11_21(9,6)</t>
  </si>
  <si>
    <t>RESS11_21(9,1)</t>
  </si>
  <si>
    <t>RESS11_21(9,8)</t>
  </si>
  <si>
    <t>RESS11_21(9,9)</t>
  </si>
  <si>
    <t>RESS11_21(9,10)</t>
  </si>
  <si>
    <t>RESS11_21(9,7)</t>
  </si>
  <si>
    <t>RESS11_21(10,2)</t>
  </si>
  <si>
    <t>RESS11_21(10,3)</t>
  </si>
  <si>
    <t>RESS11_21(10,4)</t>
  </si>
  <si>
    <t>RESS11_21(10,5)</t>
  </si>
  <si>
    <t>RESS11_21(10,6)</t>
  </si>
  <si>
    <t>RESS11_21(10,1)</t>
  </si>
  <si>
    <t>RESS11_21(10,8)</t>
  </si>
  <si>
    <t>RESS11_21(10,9)</t>
  </si>
  <si>
    <t>RESS11_21(10,10)</t>
  </si>
  <si>
    <t>RESS11_21(10,7)</t>
  </si>
  <si>
    <t>RESS11_21(11,2)</t>
  </si>
  <si>
    <t>RESS11_21(11,3)</t>
  </si>
  <si>
    <t>RESS11_21(11,4)</t>
  </si>
  <si>
    <t>RESS11_21(11,5)</t>
  </si>
  <si>
    <t>RESS11_21(11,6)</t>
  </si>
  <si>
    <t>RESS11_21(11,1)</t>
  </si>
  <si>
    <t>RESS11_21(11,8)</t>
  </si>
  <si>
    <t>RESS11_21(11,9)</t>
  </si>
  <si>
    <t>RESS11_21(11,10)</t>
  </si>
  <si>
    <t>RESS11_21(11,7)</t>
  </si>
  <si>
    <t>RESS11_21(12,2)</t>
  </si>
  <si>
    <t>RESS11_21(12,3)</t>
  </si>
  <si>
    <t>RESS11_21(12,4)</t>
  </si>
  <si>
    <t>RESS11_21(12,5)</t>
  </si>
  <si>
    <t>RESS11_21(12,6)</t>
  </si>
  <si>
    <t>RESS11_21(12,1)</t>
  </si>
  <si>
    <t>RESS11_21(12,8)</t>
  </si>
  <si>
    <t>RESS11_21(12,9)</t>
  </si>
  <si>
    <t>RESS11_21(12,10)</t>
  </si>
  <si>
    <t>RESS11_21(12,7)</t>
  </si>
  <si>
    <t>RESS11_21(13,2)</t>
  </si>
  <si>
    <t>RESS11_21(13,3)</t>
  </si>
  <si>
    <t>RESS11_21(13,4)</t>
  </si>
  <si>
    <t>RESS11_21(13,5)</t>
  </si>
  <si>
    <t>RESS11_21(13,6)</t>
  </si>
  <si>
    <t>RESS11_21(13,1)</t>
  </si>
  <si>
    <t>RESS11_21(13,8)</t>
  </si>
  <si>
    <t>RESS11_21(13,9)</t>
  </si>
  <si>
    <t>RESS11_21(13,10)</t>
  </si>
  <si>
    <t>RESS11_21(13,7)</t>
  </si>
  <si>
    <t>RESS11_21(14,2)</t>
  </si>
  <si>
    <t>RESS11_21(14,3)</t>
  </si>
  <si>
    <t>RESS11_21(14,4)</t>
  </si>
  <si>
    <t>RESS11_21(14,5)</t>
  </si>
  <si>
    <t>RESS11_21(14,6)</t>
  </si>
  <si>
    <t>RESS11_21(14,1)</t>
  </si>
  <si>
    <t>RESS11_21(14,8)</t>
  </si>
  <si>
    <t>RESS11_21(14,9)</t>
  </si>
  <si>
    <t>RESS11_21(14,10)</t>
  </si>
  <si>
    <t>RESS11_21(14,7)</t>
  </si>
  <si>
    <t>Mapování na RESS11_11</t>
  </si>
  <si>
    <t>mi1824 - Metric: Monetary|BC/Liability|LB/Gross technical provisions [other than local GAAP specific]|VV/Amount before transitional on Technical Provisions</t>
  </si>
  <si>
    <t>mi1997 - Metric: Monetary|BC/Assets|AS/Recoverables recognised for TP calculation|IO/Other than investment, own use, own instruments held directly and cash and cash equivalents|CT/Reinsurance counterparties|CC/Ceded</t>
  </si>
  <si>
    <t>mi2099 - Metric: Monetary|BC/Assets|AS/Recoverables recognised for TP calculation|IO/Other than investment, own use, own instruments held directly and cash and cash equivalents|CT/Reinsurance counterparties|CC/Ceded|RR/Before the adjustment for expected losses due to counterparty default</t>
  </si>
  <si>
    <t>mi2100 - Metric: Monetary|BC/Assets|AS/Recoverables recognised for TP calculation|IO/Other than investment, own use, own instruments held directly and cash and cash equivalents|CT/Reinsurance undertakings|CC/Ceded|RR/Before the adjustment for expected losses due to counterparty default</t>
  </si>
  <si>
    <t>mi2101 - Metric: Monetary|BC/Assets|AS/Recoverables recognised for TP calculation|IO/Other than investment, own use, own instruments held directly and cash and cash equivalents|CT/Special purpose vehicle [SPV]|CC/Ceded|RR/Before the adjustment for expected losses due to counterparty default</t>
  </si>
  <si>
    <t>mi2102 - Metric: Monetary|BC/Assets|AS/Recoverables recognised for TP calculation|IO/Other than investment, own use, own instruments held directly and cash and cash equivalents|CT/Finite reinsurance undertakings|CC/Ceded|RR/Before the adjustment for expected losses due to counterparty default</t>
  </si>
  <si>
    <t>mi1825 - Metric: Monetary|BC/Liability|LB/Gross technical provisions [other than local GAAP specific]|IT/After risk mitigation effect|VV/Amount before transitional on Technical Provisions</t>
  </si>
  <si>
    <t>mi1826 - Metric: Monetary|BC/Liability|LB/Gross technical provisions [other than local GAAP specific]|VV/Amount of the transitional on Technical Provisions</t>
  </si>
  <si>
    <t>mi365 - Metric: Monetary|BC/Liability|LB/Gross technical provisions [other than local GAAP specific]|IT/After risk mitigation effect</t>
  </si>
  <si>
    <t>mi352 - Metric: Monetary|BC/Liability|SX/Product with surrender option|LB/Gross technical provisions [other than local GAAP specific]|VV/Amount before transitional on Technical Provisions</t>
  </si>
  <si>
    <t>mi58 - Metric: Monetary|DD/Discounted|VP/Future guaranteed and discretionary benefits|BC/Liability|LB/Gross technical provisions [other than local GAAP specific]</t>
  </si>
  <si>
    <t>mi60 - Metric: Monetary|DD/Discounted|VP/Future guaranteed benefits|BC/Liability|LB/Gross technical provisions [other than local GAAP specific]</t>
  </si>
  <si>
    <t>mi46 - Metric: Monetary|DD/Discounted|VP/Future discretionary benefits|BC/Liability|LB/Gross technical provisions [other than local GAAP specific]</t>
  </si>
  <si>
    <t>mi55 - Metric: Monetary|DD/Discounted|VP/Future expenses and cash out-flows other than guaranteed and discretionary benefits|BC/Liability|LB/Gross technical provisions [other than local GAAP specific]</t>
  </si>
  <si>
    <t>mi62 - Metric: Monetary|DD/Discounted|VP/Future premiums|BC/Liability|LB/Gross technical provisions [other than local GAAP specific]</t>
  </si>
  <si>
    <t>mi44 - Metric: Monetary|DD/Discounted|VP/Cash in-flows other than future premiums|BC/Liability|LB/Gross technical provisions [other than local GAAP specific]</t>
  </si>
  <si>
    <t>pi545 - Metric: Pure|PP/Percentage of gross Technical Provisions concerned by used of simplified methods for calculation</t>
  </si>
  <si>
    <t>TA.x86 - Surrender value</t>
  </si>
  <si>
    <t>mi1828 - Metric: Monetary|TF/Use of transitional measure on the risk-free interest rate|BC/Liability|LB/Gross technical provisions [other than local GAAP specific]</t>
  </si>
  <si>
    <t>mi1829 - Metric: Monetary|TF/Use of transitional measure on the risk-free interest rate|BC/Liability|LB/Gross technical provisions [other than local GAAP specific]|LH/Amount before LTG measures</t>
  </si>
  <si>
    <t>mi1830 - Metric: Monetary|TF/Use of volatility adjustment|BC/Liability|LB/Gross technical provisions [other than local GAAP specific]</t>
  </si>
  <si>
    <t>mi1831 - Metric: Monetary|TF/Use of volatility adjustment|BC/Liability|LB/Gross technical provisions [other than local GAAP specific]|LH/Amount before LTG measures</t>
  </si>
  <si>
    <t>mi1832 - Metric: Monetary|TF/Use of matching adjustment|BC/Liability|LB/Gross technical provisions [other than local GAAP specific]</t>
  </si>
  <si>
    <t>mi1833 - Metric: Monetary|TF/Use of matching adjustment|BC/Liability|LB/Gross technical provisions [other than local GAAP specific]|LH/Amount before LTG measures</t>
  </si>
  <si>
    <t>S.12.02.01.01 - S.12.02.01.01 Gross TP calculated as a whole and Gross BE for different countries - Home country and countries outside the materiality threshold</t>
  </si>
  <si>
    <t>Calculated as a whole and best estimate</t>
  </si>
  <si>
    <t>EEA countries [other than home country]</t>
  </si>
  <si>
    <t>Not EEA countries</t>
  </si>
  <si>
    <t>RESS11_31(1,2)</t>
  </si>
  <si>
    <t>RESS11_31(1,3)</t>
  </si>
  <si>
    <t>RESS11_31(1,4)</t>
  </si>
  <si>
    <t>RESS11_31(1,5)</t>
  </si>
  <si>
    <t>RESS11_31(1,6)</t>
  </si>
  <si>
    <t>RESS11_31(1,1)</t>
  </si>
  <si>
    <t>RESS11_31(1,8)</t>
  </si>
  <si>
    <t>RESS11_31(1,9)</t>
  </si>
  <si>
    <t>RESS11_31(1,10)</t>
  </si>
  <si>
    <t>RESS11_31(1,7)</t>
  </si>
  <si>
    <t>RESS11_31(3,2)</t>
  </si>
  <si>
    <t>RESS11_31(3,3)</t>
  </si>
  <si>
    <t>RESS11_31(3,4)</t>
  </si>
  <si>
    <t>RESS11_31(3,5)</t>
  </si>
  <si>
    <t>RESS11_31(3,6)</t>
  </si>
  <si>
    <t>RESS11_31(3,1)</t>
  </si>
  <si>
    <t>RESS11_31(3,8)</t>
  </si>
  <si>
    <t>RESS11_31(3,9)</t>
  </si>
  <si>
    <t>RESS11_31(3,10)</t>
  </si>
  <si>
    <t>RESS11_31(3,7)</t>
  </si>
  <si>
    <t>RESS11_31(4,2)</t>
  </si>
  <si>
    <t>RESS11_31(4,3)</t>
  </si>
  <si>
    <t>RESS11_31(4,4)</t>
  </si>
  <si>
    <t>RESS11_31(4,5)</t>
  </si>
  <si>
    <t>RESS11_31(4,6)</t>
  </si>
  <si>
    <t>RESS11_31(4,1)</t>
  </si>
  <si>
    <t>RESS11_31(4,8)</t>
  </si>
  <si>
    <t>RESS11_31(4,9)</t>
  </si>
  <si>
    <t>RESS11_31(4,10)</t>
  </si>
  <si>
    <t>RESS11_31(4,7)</t>
  </si>
  <si>
    <t>Mapování na RESS11_31</t>
  </si>
  <si>
    <r>
      <t>V SDAT již není zahrnuta kontrolní položka</t>
    </r>
    <r>
      <rPr>
        <b/>
        <sz val="11"/>
        <color rgb="FF000000"/>
        <rFont val="Calibri"/>
        <family val="2"/>
        <charset val="238"/>
      </rPr>
      <t xml:space="preserve"> R0040</t>
    </r>
    <r>
      <rPr>
        <sz val="11"/>
        <color rgb="FF000000"/>
        <rFont val="Calibri"/>
        <family val="2"/>
      </rPr>
      <t xml:space="preserve"> (Countries in the materiality threshold) z S.12.02.01.02 </t>
    </r>
  </si>
  <si>
    <r>
      <t xml:space="preserve">V SDAT již není zahrnuta kontrolní položka </t>
    </r>
    <r>
      <rPr>
        <b/>
        <sz val="11"/>
        <color rgb="FF000000"/>
        <rFont val="Calibri"/>
        <family val="2"/>
        <charset val="238"/>
      </rPr>
      <t>TRZ0039 - Významné země (bez ČR)/R0040</t>
    </r>
  </si>
  <si>
    <t>S.12.02.01.02 - S.12.02.01.02 Gross TP calculated as a whole and Gross BE for different countries - Countries in the materiality threshold</t>
  </si>
  <si>
    <t>MT.x21 - Material</t>
  </si>
  <si>
    <t>VL.x9 - Calculated as a whole and best estimate</t>
  </si>
  <si>
    <t>R0040.1</t>
  </si>
  <si>
    <t>R0040.2</t>
  </si>
  <si>
    <t>R0040.3</t>
  </si>
  <si>
    <t>R0040.4</t>
  </si>
  <si>
    <t>R0040.5</t>
  </si>
  <si>
    <t>R0040.6</t>
  </si>
  <si>
    <t>R0040.7</t>
  </si>
  <si>
    <t>R0040.8</t>
  </si>
  <si>
    <t>R0040.9</t>
  </si>
  <si>
    <t>R0040.10</t>
  </si>
  <si>
    <t>R0040.11</t>
  </si>
  <si>
    <t>R0040.12</t>
  </si>
  <si>
    <t>R0040.13</t>
  </si>
  <si>
    <t>R0040.14</t>
  </si>
  <si>
    <t>R0040.15</t>
  </si>
  <si>
    <t>R0040.16</t>
  </si>
  <si>
    <t>R0040.17</t>
  </si>
  <si>
    <t>R0040.18</t>
  </si>
  <si>
    <t>R0040.19</t>
  </si>
  <si>
    <t>R0040.20</t>
  </si>
  <si>
    <t>R0040.21</t>
  </si>
  <si>
    <t>R0040.22</t>
  </si>
  <si>
    <t>R0040.23</t>
  </si>
  <si>
    <t>R0040.24</t>
  </si>
  <si>
    <t>R0040.25</t>
  </si>
  <si>
    <t>R0040.26</t>
  </si>
  <si>
    <t>R0040.27</t>
  </si>
  <si>
    <t>R0040.28</t>
  </si>
  <si>
    <t>R0040.29</t>
  </si>
  <si>
    <t>R0040.30</t>
  </si>
  <si>
    <t>R0040.31</t>
  </si>
  <si>
    <t>R0040.32</t>
  </si>
  <si>
    <t>R0040.33</t>
  </si>
  <si>
    <t>R0040.34</t>
  </si>
  <si>
    <t>R0040.35</t>
  </si>
  <si>
    <t>R0040.36</t>
  </si>
  <si>
    <t>R0040.37</t>
  </si>
  <si>
    <t>R0040.38</t>
  </si>
  <si>
    <t>R0040.39</t>
  </si>
  <si>
    <t>R0040.40</t>
  </si>
  <si>
    <t>R0040.41</t>
  </si>
  <si>
    <t>R0040.42</t>
  </si>
  <si>
    <t>R0040.43</t>
  </si>
  <si>
    <t>R0040.44</t>
  </si>
  <si>
    <t>R0040.45</t>
  </si>
  <si>
    <t>R0040.46</t>
  </si>
  <si>
    <t>R0040.47</t>
  </si>
  <si>
    <t>R0040.48</t>
  </si>
  <si>
    <t>R0040.49</t>
  </si>
  <si>
    <t>R0040.50</t>
  </si>
  <si>
    <t>R0040.51</t>
  </si>
  <si>
    <t>R0040.52</t>
  </si>
  <si>
    <t>R0040.53</t>
  </si>
  <si>
    <t>R0040.54</t>
  </si>
  <si>
    <t>R0040.55</t>
  </si>
  <si>
    <t>R0040.56</t>
  </si>
  <si>
    <t>R0040.57</t>
  </si>
  <si>
    <t>R0040.58</t>
  </si>
  <si>
    <t>R0040.59</t>
  </si>
  <si>
    <t>R0040.60</t>
  </si>
  <si>
    <t>R0040.61</t>
  </si>
  <si>
    <t>R0040.62</t>
  </si>
  <si>
    <t>R0040.63</t>
  </si>
  <si>
    <t>R0040.64</t>
  </si>
  <si>
    <t>R0040.65</t>
  </si>
  <si>
    <t>R0040.66</t>
  </si>
  <si>
    <t>R0040.67</t>
  </si>
  <si>
    <t>R0040.68</t>
  </si>
  <si>
    <t>R0040.69</t>
  </si>
  <si>
    <t>R0040.70</t>
  </si>
  <si>
    <t>R0040.71</t>
  </si>
  <si>
    <t>R0040.72</t>
  </si>
  <si>
    <t>R0040.73</t>
  </si>
  <si>
    <t>R0040.74</t>
  </si>
  <si>
    <t>R0040.75</t>
  </si>
  <si>
    <t>R0040.76</t>
  </si>
  <si>
    <t>R0040.77</t>
  </si>
  <si>
    <t>R0040.78</t>
  </si>
  <si>
    <t>R0040.79</t>
  </si>
  <si>
    <t>R0040.80</t>
  </si>
  <si>
    <t>R0040.81</t>
  </si>
  <si>
    <t>R0040.82</t>
  </si>
  <si>
    <t>R0040.83</t>
  </si>
  <si>
    <t>R0040.84</t>
  </si>
  <si>
    <t>R0040.85</t>
  </si>
  <si>
    <t>R0040.86</t>
  </si>
  <si>
    <t>R0040.87</t>
  </si>
  <si>
    <t>R0040.88</t>
  </si>
  <si>
    <t>R0040.89</t>
  </si>
  <si>
    <t>R0040.90</t>
  </si>
  <si>
    <t>R0040.91</t>
  </si>
  <si>
    <t>R0040.92</t>
  </si>
  <si>
    <t>R0040.93</t>
  </si>
  <si>
    <t>R0040.94</t>
  </si>
  <si>
    <t>R0040.95</t>
  </si>
  <si>
    <t>R0040.96</t>
  </si>
  <si>
    <t>R0040.97</t>
  </si>
  <si>
    <t>R0040.98</t>
  </si>
  <si>
    <t>R0040.99</t>
  </si>
  <si>
    <t>R0040.100</t>
  </si>
  <si>
    <t>V SDAT (rozdílně od SDNS) není  LoB řešen prostřednictvím dynamického řádku ( podobě jako položka C0010), ale je staticky ve sloupcí.</t>
  </si>
  <si>
    <t xml:space="preserve">RESS11_32(*,2) </t>
  </si>
  <si>
    <r>
      <t>RESS11_32(*,4</t>
    </r>
    <r>
      <rPr>
        <b/>
        <sz val="11"/>
        <color rgb="FF0070C0"/>
        <rFont val="Calibri"/>
        <family val="2"/>
        <charset val="238"/>
      </rPr>
      <t>,P0812=30</t>
    </r>
    <r>
      <rPr>
        <b/>
        <sz val="11"/>
        <color rgb="FF000000"/>
        <rFont val="Calibri"/>
        <family val="2"/>
        <charset val="238"/>
      </rPr>
      <t xml:space="preserve">) </t>
    </r>
  </si>
  <si>
    <r>
      <t>RESS11_32(*,4,</t>
    </r>
    <r>
      <rPr>
        <b/>
        <sz val="11"/>
        <color rgb="FF0070C0"/>
        <rFont val="Calibri"/>
        <family val="2"/>
        <charset val="238"/>
      </rPr>
      <t>P0812=31</t>
    </r>
    <r>
      <rPr>
        <b/>
        <sz val="11"/>
        <color rgb="FF000000"/>
        <rFont val="Calibri"/>
        <family val="2"/>
        <charset val="238"/>
      </rPr>
      <t xml:space="preserve">) </t>
    </r>
  </si>
  <si>
    <r>
      <t>RESS11_32(*,4,P</t>
    </r>
    <r>
      <rPr>
        <b/>
        <sz val="11"/>
        <color rgb="FF0070C0"/>
        <rFont val="Calibri"/>
        <family val="2"/>
        <charset val="238"/>
      </rPr>
      <t>0812=32</t>
    </r>
    <r>
      <rPr>
        <b/>
        <sz val="11"/>
        <color rgb="FF000000"/>
        <rFont val="Calibri"/>
        <family val="2"/>
        <charset val="238"/>
      </rPr>
      <t xml:space="preserve">) </t>
    </r>
  </si>
  <si>
    <r>
      <t>RESS11_32(*,4,</t>
    </r>
    <r>
      <rPr>
        <b/>
        <sz val="11"/>
        <color rgb="FF0070C0"/>
        <rFont val="Calibri"/>
        <family val="2"/>
        <charset val="238"/>
      </rPr>
      <t>P0812=34</t>
    </r>
    <r>
      <rPr>
        <b/>
        <sz val="11"/>
        <color rgb="FF000000"/>
        <rFont val="Calibri"/>
        <family val="2"/>
        <charset val="238"/>
      </rPr>
      <t xml:space="preserve">) </t>
    </r>
  </si>
  <si>
    <r>
      <t>RESS11_32(*,4,</t>
    </r>
    <r>
      <rPr>
        <b/>
        <sz val="11"/>
        <color rgb="FF0070C0"/>
        <rFont val="Calibri"/>
        <family val="2"/>
        <charset val="238"/>
      </rPr>
      <t>P0812=36</t>
    </r>
    <r>
      <rPr>
        <b/>
        <sz val="11"/>
        <color rgb="FF000000"/>
        <rFont val="Calibri"/>
        <family val="2"/>
        <charset val="238"/>
      </rPr>
      <t xml:space="preserve">) </t>
    </r>
  </si>
  <si>
    <r>
      <t>RESS11_32(*,4,</t>
    </r>
    <r>
      <rPr>
        <b/>
        <sz val="11"/>
        <color rgb="FF0070C0"/>
        <rFont val="Calibri"/>
        <family val="2"/>
        <charset val="238"/>
      </rPr>
      <t>P0812=30/31/32/34/36</t>
    </r>
    <r>
      <rPr>
        <b/>
        <sz val="11"/>
        <color rgb="FF000000"/>
        <rFont val="Calibri"/>
        <family val="2"/>
        <charset val="238"/>
      </rPr>
      <t xml:space="preserve">) </t>
    </r>
  </si>
  <si>
    <r>
      <t>RESS11_33(*,4,</t>
    </r>
    <r>
      <rPr>
        <b/>
        <sz val="11"/>
        <color rgb="FF0070C0"/>
        <rFont val="Calibri"/>
        <family val="2"/>
        <charset val="238"/>
      </rPr>
      <t>P0812=29</t>
    </r>
    <r>
      <rPr>
        <b/>
        <sz val="11"/>
        <color rgb="FF000000"/>
        <rFont val="Calibri"/>
        <family val="2"/>
        <charset val="238"/>
      </rPr>
      <t xml:space="preserve">) </t>
    </r>
  </si>
  <si>
    <r>
      <t>RESS11_33(*,4,</t>
    </r>
    <r>
      <rPr>
        <b/>
        <sz val="11"/>
        <color rgb="FF0070C0"/>
        <rFont val="Calibri"/>
        <family val="2"/>
        <charset val="238"/>
      </rPr>
      <t>P0812=33</t>
    </r>
    <r>
      <rPr>
        <b/>
        <sz val="11"/>
        <color rgb="FF000000"/>
        <rFont val="Calibri"/>
        <family val="2"/>
        <charset val="238"/>
      </rPr>
      <t xml:space="preserve">) </t>
    </r>
  </si>
  <si>
    <r>
      <t>RESS11_33(*,4,</t>
    </r>
    <r>
      <rPr>
        <b/>
        <sz val="11"/>
        <color rgb="FF0070C0"/>
        <rFont val="Calibri"/>
        <family val="2"/>
        <charset val="238"/>
      </rPr>
      <t>P0812=35</t>
    </r>
    <r>
      <rPr>
        <b/>
        <sz val="11"/>
        <color rgb="FF000000"/>
        <rFont val="Calibri"/>
        <family val="2"/>
        <charset val="238"/>
      </rPr>
      <t xml:space="preserve">) </t>
    </r>
  </si>
  <si>
    <r>
      <t>RESS11_33(*,4,</t>
    </r>
    <r>
      <rPr>
        <b/>
        <sz val="11"/>
        <color rgb="FF0070C0"/>
        <rFont val="Calibri"/>
        <family val="2"/>
        <charset val="238"/>
      </rPr>
      <t>P0812=35/33/29</t>
    </r>
    <r>
      <rPr>
        <b/>
        <sz val="11"/>
        <color rgb="FF000000"/>
        <rFont val="Calibri"/>
        <family val="2"/>
        <charset val="238"/>
      </rPr>
      <t xml:space="preserve">) </t>
    </r>
  </si>
  <si>
    <t>D_S_CIZEM1</t>
  </si>
  <si>
    <r>
      <t>V SDNS byl  LoB řešen dynamickým řádkem prostřednictvím domény</t>
    </r>
    <r>
      <rPr>
        <sz val="12"/>
        <color rgb="FFFF0000"/>
        <rFont val="Calibri"/>
        <family val="2"/>
        <charset val="238"/>
      </rPr>
      <t xml:space="preserve"> D_39_1 číselníku BA0812 (</t>
    </r>
    <r>
      <rPr>
        <b/>
        <sz val="12"/>
        <color rgb="FFFF0000"/>
        <rFont val="Calibri"/>
        <family val="2"/>
        <charset val="238"/>
      </rPr>
      <t xml:space="preserve"> Parametr P0812 - Druhy pojištění/zajištění (</t>
    </r>
    <r>
      <rPr>
        <sz val="12"/>
        <color rgb="FFFF0000"/>
        <rFont val="Calibri"/>
        <family val="2"/>
        <charset val="238"/>
      </rPr>
      <t xml:space="preserve">LoB))). </t>
    </r>
  </si>
  <si>
    <t>S.13.01.01.01 - S.13.01.01.01 Best Estimate - Life</t>
  </si>
  <si>
    <t>mi77 - Metric: Monetary|DD/Undiscounted|VP/Future guaranteed and discretionary benefits|BC/Projection of future cash flows|LB/Gross technical provisions [other than local GAAP specific]</t>
  </si>
  <si>
    <t>mi74 - Metric: Monetary|DD/Undiscounted|VP/Future expenses and cash out-flows other than guaranteed and discretionary benefits|BC/Projection of future cash flows|LB/Gross technical provisions [other than local GAAP specific]</t>
  </si>
  <si>
    <t>mi80 - Metric: Monetary|DD/Undiscounted|VP/Future premiums|BC/Projection of future cash flows|LB/Gross technical provisions [other than local GAAP specific]</t>
  </si>
  <si>
    <t>mi71 - Metric: Monetary|DD/Undiscounted|VP/Cash in-flows other than future premiums|BC/Projection of future cash flows|LB/Gross technical provisions [other than local GAAP specific]</t>
  </si>
  <si>
    <t>BL.x9 - Annuities stemming from non-life insurance contracts</t>
  </si>
  <si>
    <t>mi1995 - Metric: Monetary|DD/Undiscounted|BC/Projection of future cash flows|AS/Recoverables recognised for TP calculation|IO/Other than investment, own use, own instruments held directly and cash and cash equivalents|CT/Reinsurance counterparties|CC/Ceded</t>
  </si>
  <si>
    <t>PY.x2 - 1</t>
  </si>
  <si>
    <t>PY.x3 - 2</t>
  </si>
  <si>
    <t>PY.x4 - 3</t>
  </si>
  <si>
    <t>PY.x5 - 4</t>
  </si>
  <si>
    <t>PY.x6 - 5</t>
  </si>
  <si>
    <t>PY.x7 - 6</t>
  </si>
  <si>
    <t>PY.x8 - 7</t>
  </si>
  <si>
    <t>PY.x9 - 8</t>
  </si>
  <si>
    <t>PY.x10 - 9</t>
  </si>
  <si>
    <t>PY.x11 - 10</t>
  </si>
  <si>
    <t>PY.x12 - 11</t>
  </si>
  <si>
    <t>PY.x13 - 12</t>
  </si>
  <si>
    <t>PY.x14 - 13</t>
  </si>
  <si>
    <t>PY.x15 - 14</t>
  </si>
  <si>
    <t>PY.x16 - 15</t>
  </si>
  <si>
    <t>PY.x17 - 16</t>
  </si>
  <si>
    <t>PY.x18 - 17</t>
  </si>
  <si>
    <t>PY.x19 - 18</t>
  </si>
  <si>
    <t>PY.x20 - 19</t>
  </si>
  <si>
    <t>PY.x21 - 20</t>
  </si>
  <si>
    <t>PY.x22 - 21</t>
  </si>
  <si>
    <t>PY.x23 - 22</t>
  </si>
  <si>
    <t>PY.x24 - 23</t>
  </si>
  <si>
    <t>PY.x25 - 24</t>
  </si>
  <si>
    <t>PY.x26 - 25</t>
  </si>
  <si>
    <t>PY.x27 - 26</t>
  </si>
  <si>
    <t>PY.x28 - 27</t>
  </si>
  <si>
    <t>PY.x29 - 28</t>
  </si>
  <si>
    <t>PY.x30 - 29</t>
  </si>
  <si>
    <t>PY.x31 - 30</t>
  </si>
  <si>
    <t>PY.x38 - 31-40</t>
  </si>
  <si>
    <t>PY.x39 - 41-50</t>
  </si>
  <si>
    <t>PY.x40 - 51 and more</t>
  </si>
  <si>
    <t>RESS16_11(1,1)</t>
  </si>
  <si>
    <t>RESS16_11(1,2)</t>
  </si>
  <si>
    <t>RESS16_11(1,3)</t>
  </si>
  <si>
    <t>RESS16_11(1,4)</t>
  </si>
  <si>
    <t>RESS16_11(1,5)</t>
  </si>
  <si>
    <t>RESS16_11(1,6)</t>
  </si>
  <si>
    <t>RESS16_11(1,7)</t>
  </si>
  <si>
    <t>RESS16_11(1,8)</t>
  </si>
  <si>
    <t>RESS16_11(1,9)</t>
  </si>
  <si>
    <t>RESS16_11(1,10)</t>
  </si>
  <si>
    <t>RESS16_11(1,11)</t>
  </si>
  <si>
    <t>RESS16_11(1,12)</t>
  </si>
  <si>
    <t>RESS16_11(1,13)</t>
  </si>
  <si>
    <t>RESS16_11(1,14)</t>
  </si>
  <si>
    <t>RESS16_11(1,15)</t>
  </si>
  <si>
    <t>RESS16_11(1,16)</t>
  </si>
  <si>
    <t>RESS16_11(1,17)</t>
  </si>
  <si>
    <t>RESS16_11(1,18)</t>
  </si>
  <si>
    <t>RESS16_11(1,19)</t>
  </si>
  <si>
    <t>RESS16_11(1,20)</t>
  </si>
  <si>
    <t>RESS16_11(1,21)</t>
  </si>
  <si>
    <t>RESS16_11(1,22)</t>
  </si>
  <si>
    <t>RESS16_11(1,23)</t>
  </si>
  <si>
    <t>RESS16_11(1,24)</t>
  </si>
  <si>
    <t>RESS16_11(1,25)</t>
  </si>
  <si>
    <t>RESS16_11(1,26)</t>
  </si>
  <si>
    <t>RESS16_11(1,27)</t>
  </si>
  <si>
    <t>RESS16_11(1,28)</t>
  </si>
  <si>
    <t>RESS16_11(1,29)</t>
  </si>
  <si>
    <t>RESS16_11(2,1)</t>
  </si>
  <si>
    <t>RESS16_11(2,2)</t>
  </si>
  <si>
    <t>RESS16_11(2,3)</t>
  </si>
  <si>
    <t>RESS16_11(2,4)</t>
  </si>
  <si>
    <t>RESS16_11(2,5)</t>
  </si>
  <si>
    <t>RESS16_11(2,6)</t>
  </si>
  <si>
    <t>RESS16_11(2,7)</t>
  </si>
  <si>
    <t>RESS16_11(2,8)</t>
  </si>
  <si>
    <t>RESS16_11(2,9)</t>
  </si>
  <si>
    <t>RESS16_11(2,10)</t>
  </si>
  <si>
    <t>RESS16_11(2,11)</t>
  </si>
  <si>
    <t>RESS16_11(2,12)</t>
  </si>
  <si>
    <t>RESS16_11(2,13)</t>
  </si>
  <si>
    <t>RESS16_11(2,14)</t>
  </si>
  <si>
    <t>RESS16_11(2,15)</t>
  </si>
  <si>
    <t>RESS16_11(2,16)</t>
  </si>
  <si>
    <t>RESS16_11(2,17)</t>
  </si>
  <si>
    <t>RESS16_11(2,18)</t>
  </si>
  <si>
    <t>RESS16_11(2,19)</t>
  </si>
  <si>
    <t>RESS16_11(2,20)</t>
  </si>
  <si>
    <t>RESS16_11(2,21)</t>
  </si>
  <si>
    <t>RESS16_11(2,22)</t>
  </si>
  <si>
    <t>RESS16_11(2,23)</t>
  </si>
  <si>
    <t>RESS16_11(2,24)</t>
  </si>
  <si>
    <t>RESS16_11(2,25)</t>
  </si>
  <si>
    <t>RESS16_11(2,26)</t>
  </si>
  <si>
    <t>RESS16_11(2,27)</t>
  </si>
  <si>
    <t>RESS16_11(2,28)</t>
  </si>
  <si>
    <t>RESS16_11(2,29)</t>
  </si>
  <si>
    <t>RESS16_11(3,1)</t>
  </si>
  <si>
    <t>RESS16_11(3,2)</t>
  </si>
  <si>
    <t>RESS16_11(3,3)</t>
  </si>
  <si>
    <t>RESS16_11(3,4)</t>
  </si>
  <si>
    <t>RESS16_11(3,5)</t>
  </si>
  <si>
    <t>RESS16_11(3,6)</t>
  </si>
  <si>
    <t>RESS16_11(3,7)</t>
  </si>
  <si>
    <t>RESS16_11(3,8)</t>
  </si>
  <si>
    <t>RESS16_11(3,9)</t>
  </si>
  <si>
    <t>RESS16_11(3,10)</t>
  </si>
  <si>
    <t>RESS16_11(3,11)</t>
  </si>
  <si>
    <t>RESS16_11(3,12)</t>
  </si>
  <si>
    <t>RESS16_11(3,13)</t>
  </si>
  <si>
    <t>RESS16_11(3,14)</t>
  </si>
  <si>
    <t>RESS16_11(3,15)</t>
  </si>
  <si>
    <t>RESS16_11(3,16)</t>
  </si>
  <si>
    <t>RESS16_11(3,17)</t>
  </si>
  <si>
    <t>RESS16_11(3,18)</t>
  </si>
  <si>
    <t>RESS16_11(3,19)</t>
  </si>
  <si>
    <t>RESS16_11(3,20)</t>
  </si>
  <si>
    <t>RESS16_11(3,21)</t>
  </si>
  <si>
    <t>RESS16_11(3,22)</t>
  </si>
  <si>
    <t>RESS16_11(3,23)</t>
  </si>
  <si>
    <t>RESS16_11(3,24)</t>
  </si>
  <si>
    <t>RESS16_11(3,25)</t>
  </si>
  <si>
    <t>RESS16_11(3,26)</t>
  </si>
  <si>
    <t>RESS16_11(3,27)</t>
  </si>
  <si>
    <t>RESS16_11(3,28)</t>
  </si>
  <si>
    <t>RESS16_11(3,29)</t>
  </si>
  <si>
    <t>RESS16_11(4,1)</t>
  </si>
  <si>
    <t>RESS16_11(4,2)</t>
  </si>
  <si>
    <t>RESS16_11(4,3)</t>
  </si>
  <si>
    <t>RESS16_11(4,4)</t>
  </si>
  <si>
    <t>RESS16_11(4,5)</t>
  </si>
  <si>
    <t>RESS16_11(4,6)</t>
  </si>
  <si>
    <t>RESS16_11(4,7)</t>
  </si>
  <si>
    <t>RESS16_11(4,8)</t>
  </si>
  <si>
    <t>RESS16_11(4,9)</t>
  </si>
  <si>
    <t>RESS16_11(4,10)</t>
  </si>
  <si>
    <t>RESS16_11(4,11)</t>
  </si>
  <si>
    <t>RESS16_11(4,12)</t>
  </si>
  <si>
    <t>RESS16_11(4,13)</t>
  </si>
  <si>
    <t>RESS16_11(4,14)</t>
  </si>
  <si>
    <t>RESS16_11(4,15)</t>
  </si>
  <si>
    <t>RESS16_11(4,16)</t>
  </si>
  <si>
    <t>RESS16_11(4,17)</t>
  </si>
  <si>
    <t>RESS16_11(4,18)</t>
  </si>
  <si>
    <t>RESS16_11(4,19)</t>
  </si>
  <si>
    <t>RESS16_11(4,20)</t>
  </si>
  <si>
    <t>RESS16_11(4,21)</t>
  </si>
  <si>
    <t>RESS16_11(4,22)</t>
  </si>
  <si>
    <t>RESS16_11(4,23)</t>
  </si>
  <si>
    <t>RESS16_11(4,24)</t>
  </si>
  <si>
    <t>RESS16_11(4,25)</t>
  </si>
  <si>
    <t>RESS16_11(4,26)</t>
  </si>
  <si>
    <t>RESS16_11(4,27)</t>
  </si>
  <si>
    <t>RESS16_11(4,28)</t>
  </si>
  <si>
    <t>RESS16_11(4,29)</t>
  </si>
  <si>
    <t>RESS16_11(5,1)</t>
  </si>
  <si>
    <t>RESS16_11(5,2)</t>
  </si>
  <si>
    <t>RESS16_11(5,3)</t>
  </si>
  <si>
    <t>RESS16_11(5,4)</t>
  </si>
  <si>
    <t>RESS16_11(5,5)</t>
  </si>
  <si>
    <t>RESS16_11(5,6)</t>
  </si>
  <si>
    <t>RESS16_11(5,7)</t>
  </si>
  <si>
    <t>RESS16_11(5,8)</t>
  </si>
  <si>
    <t>RESS16_11(5,9)</t>
  </si>
  <si>
    <t>RESS16_11(5,10)</t>
  </si>
  <si>
    <t>RESS16_11(5,11)</t>
  </si>
  <si>
    <t>RESS16_11(5,12)</t>
  </si>
  <si>
    <t>RESS16_11(5,13)</t>
  </si>
  <si>
    <t>RESS16_11(5,14)</t>
  </si>
  <si>
    <t>RESS16_11(5,15)</t>
  </si>
  <si>
    <t>RESS16_11(5,16)</t>
  </si>
  <si>
    <t>RESS16_11(5,17)</t>
  </si>
  <si>
    <t>RESS16_11(5,18)</t>
  </si>
  <si>
    <t>RESS16_11(5,19)</t>
  </si>
  <si>
    <t>RESS16_11(5,20)</t>
  </si>
  <si>
    <t>RESS16_11(5,21)</t>
  </si>
  <si>
    <t>RESS16_11(5,22)</t>
  </si>
  <si>
    <t>RESS16_11(5,23)</t>
  </si>
  <si>
    <t>RESS16_11(5,24)</t>
  </si>
  <si>
    <t>RESS16_11(5,25)</t>
  </si>
  <si>
    <t>RESS16_11(5,26)</t>
  </si>
  <si>
    <t>RESS16_11(5,27)</t>
  </si>
  <si>
    <t>RESS16_11(5,28)</t>
  </si>
  <si>
    <t>RESS16_11(5,29)</t>
  </si>
  <si>
    <t>RESS16_11(6,1)</t>
  </si>
  <si>
    <t>RESS16_11(6,2)</t>
  </si>
  <si>
    <t>RESS16_11(6,3)</t>
  </si>
  <si>
    <t>RESS16_11(6,4)</t>
  </si>
  <si>
    <t>RESS16_11(6,5)</t>
  </si>
  <si>
    <t>RESS16_11(6,6)</t>
  </si>
  <si>
    <t>RESS16_11(6,7)</t>
  </si>
  <si>
    <t>RESS16_11(6,8)</t>
  </si>
  <si>
    <t>RESS16_11(6,9)</t>
  </si>
  <si>
    <t>RESS16_11(6,10)</t>
  </si>
  <si>
    <t>RESS16_11(6,11)</t>
  </si>
  <si>
    <t>RESS16_11(6,12)</t>
  </si>
  <si>
    <t>RESS16_11(6,13)</t>
  </si>
  <si>
    <t>RESS16_11(6,14)</t>
  </si>
  <si>
    <t>RESS16_11(6,15)</t>
  </si>
  <si>
    <t>RESS16_11(6,16)</t>
  </si>
  <si>
    <t>RESS16_11(6,17)</t>
  </si>
  <si>
    <t>RESS16_11(6,18)</t>
  </si>
  <si>
    <t>RESS16_11(6,19)</t>
  </si>
  <si>
    <t>RESS16_11(6,20)</t>
  </si>
  <si>
    <t>RESS16_11(6,21)</t>
  </si>
  <si>
    <t>RESS16_11(6,22)</t>
  </si>
  <si>
    <t>RESS16_11(6,23)</t>
  </si>
  <si>
    <t>RESS16_11(6,24)</t>
  </si>
  <si>
    <t>RESS16_11(6,25)</t>
  </si>
  <si>
    <t>RESS16_11(6,26)</t>
  </si>
  <si>
    <t>RESS16_11(6,27)</t>
  </si>
  <si>
    <t>RESS16_11(6,28)</t>
  </si>
  <si>
    <t>RESS16_11(6,29)</t>
  </si>
  <si>
    <t>RESS16_11(7,1)</t>
  </si>
  <si>
    <t>RESS16_11(7,2)</t>
  </si>
  <si>
    <t>RESS16_11(7,3)</t>
  </si>
  <si>
    <t>RESS16_11(7,4)</t>
  </si>
  <si>
    <t>RESS16_11(7,5)</t>
  </si>
  <si>
    <t>RESS16_11(7,6)</t>
  </si>
  <si>
    <t>RESS16_11(7,7)</t>
  </si>
  <si>
    <t>RESS16_11(7,8)</t>
  </si>
  <si>
    <t>RESS16_11(7,9)</t>
  </si>
  <si>
    <t>RESS16_11(7,10)</t>
  </si>
  <si>
    <t>RESS16_11(7,11)</t>
  </si>
  <si>
    <t>RESS16_11(7,12)</t>
  </si>
  <si>
    <t>RESS16_11(7,13)</t>
  </si>
  <si>
    <t>RESS16_11(7,14)</t>
  </si>
  <si>
    <t>RESS16_11(7,15)</t>
  </si>
  <si>
    <t>RESS16_11(7,16)</t>
  </si>
  <si>
    <t>RESS16_11(7,17)</t>
  </si>
  <si>
    <t>RESS16_11(7,18)</t>
  </si>
  <si>
    <t>RESS16_11(7,19)</t>
  </si>
  <si>
    <t>RESS16_11(7,20)</t>
  </si>
  <si>
    <t>RESS16_11(7,21)</t>
  </si>
  <si>
    <t>RESS16_11(7,22)</t>
  </si>
  <si>
    <t>RESS16_11(7,23)</t>
  </si>
  <si>
    <t>RESS16_11(7,24)</t>
  </si>
  <si>
    <t>RESS16_11(7,25)</t>
  </si>
  <si>
    <t>RESS16_11(7,26)</t>
  </si>
  <si>
    <t>RESS16_11(7,27)</t>
  </si>
  <si>
    <t>RESS16_11(7,28)</t>
  </si>
  <si>
    <t>RESS16_11(7,29)</t>
  </si>
  <si>
    <t>RESS16_11(8,1)</t>
  </si>
  <si>
    <t>RESS16_11(8,2)</t>
  </si>
  <si>
    <t>RESS16_11(8,3)</t>
  </si>
  <si>
    <t>RESS16_11(8,4)</t>
  </si>
  <si>
    <t>RESS16_11(8,5)</t>
  </si>
  <si>
    <t>RESS16_11(8,6)</t>
  </si>
  <si>
    <t>RESS16_11(8,7)</t>
  </si>
  <si>
    <t>RESS16_11(8,8)</t>
  </si>
  <si>
    <t>RESS16_11(8,9)</t>
  </si>
  <si>
    <t>RESS16_11(8,10)</t>
  </si>
  <si>
    <t>RESS16_11(8,11)</t>
  </si>
  <si>
    <t>RESS16_11(8,12)</t>
  </si>
  <si>
    <t>RESS16_11(8,13)</t>
  </si>
  <si>
    <t>RESS16_11(8,14)</t>
  </si>
  <si>
    <t>RESS16_11(8,15)</t>
  </si>
  <si>
    <t>RESS16_11(8,16)</t>
  </si>
  <si>
    <t>RESS16_11(8,17)</t>
  </si>
  <si>
    <t>RESS16_11(8,18)</t>
  </si>
  <si>
    <t>RESS16_11(8,19)</t>
  </si>
  <si>
    <t>RESS16_11(8,20)</t>
  </si>
  <si>
    <t>RESS16_11(8,21)</t>
  </si>
  <si>
    <t>RESS16_11(8,22)</t>
  </si>
  <si>
    <t>RESS16_11(8,23)</t>
  </si>
  <si>
    <t>RESS16_11(8,24)</t>
  </si>
  <si>
    <t>RESS16_11(8,25)</t>
  </si>
  <si>
    <t>RESS16_11(8,26)</t>
  </si>
  <si>
    <t>RESS16_11(8,27)</t>
  </si>
  <si>
    <t>RESS16_11(8,28)</t>
  </si>
  <si>
    <t>RESS16_11(8,29)</t>
  </si>
  <si>
    <t>RESS16_11(9,1)</t>
  </si>
  <si>
    <t>RESS16_11(9,2)</t>
  </si>
  <si>
    <t>RESS16_11(9,3)</t>
  </si>
  <si>
    <t>RESS16_11(9,4)</t>
  </si>
  <si>
    <t>RESS16_11(9,5)</t>
  </si>
  <si>
    <t>RESS16_11(9,6)</t>
  </si>
  <si>
    <t>RESS16_11(9,7)</t>
  </si>
  <si>
    <t>RESS16_11(9,8)</t>
  </si>
  <si>
    <t>RESS16_11(9,9)</t>
  </si>
  <si>
    <t>RESS16_11(9,10)</t>
  </si>
  <si>
    <t>RESS16_11(9,11)</t>
  </si>
  <si>
    <t>RESS16_11(9,12)</t>
  </si>
  <si>
    <t>RESS16_11(9,13)</t>
  </si>
  <si>
    <t>RESS16_11(9,14)</t>
  </si>
  <si>
    <t>RESS16_11(9,15)</t>
  </si>
  <si>
    <t>RESS16_11(9,16)</t>
  </si>
  <si>
    <t>RESS16_11(9,17)</t>
  </si>
  <si>
    <t>RESS16_11(9,18)</t>
  </si>
  <si>
    <t>RESS16_11(9,19)</t>
  </si>
  <si>
    <t>RESS16_11(9,20)</t>
  </si>
  <si>
    <t>RESS16_11(9,21)</t>
  </si>
  <si>
    <t>RESS16_11(9,22)</t>
  </si>
  <si>
    <t>RESS16_11(9,23)</t>
  </si>
  <si>
    <t>RESS16_11(9,24)</t>
  </si>
  <si>
    <t>RESS16_11(9,25)</t>
  </si>
  <si>
    <t>RESS16_11(9,26)</t>
  </si>
  <si>
    <t>RESS16_11(9,27)</t>
  </si>
  <si>
    <t>RESS16_11(9,28)</t>
  </si>
  <si>
    <t>RESS16_11(9,29)</t>
  </si>
  <si>
    <t>RESS16_11(10,1)</t>
  </si>
  <si>
    <t>RESS16_11(10,2)</t>
  </si>
  <si>
    <t>RESS16_11(10,3)</t>
  </si>
  <si>
    <t>RESS16_11(10,4)</t>
  </si>
  <si>
    <t>RESS16_11(10,5)</t>
  </si>
  <si>
    <t>RESS16_11(10,6)</t>
  </si>
  <si>
    <t>RESS16_11(10,7)</t>
  </si>
  <si>
    <t>RESS16_11(10,8)</t>
  </si>
  <si>
    <t>RESS16_11(10,9)</t>
  </si>
  <si>
    <t>RESS16_11(10,10)</t>
  </si>
  <si>
    <t>RESS16_11(10,11)</t>
  </si>
  <si>
    <t>RESS16_11(10,12)</t>
  </si>
  <si>
    <t>RESS16_11(10,13)</t>
  </si>
  <si>
    <t>RESS16_11(10,14)</t>
  </si>
  <si>
    <t>RESS16_11(10,15)</t>
  </si>
  <si>
    <t>RESS16_11(10,16)</t>
  </si>
  <si>
    <t>RESS16_11(10,17)</t>
  </si>
  <si>
    <t>RESS16_11(10,18)</t>
  </si>
  <si>
    <t>RESS16_11(10,19)</t>
  </si>
  <si>
    <t>RESS16_11(10,20)</t>
  </si>
  <si>
    <t>RESS16_11(10,21)</t>
  </si>
  <si>
    <t>RESS16_11(10,22)</t>
  </si>
  <si>
    <t>RESS16_11(10,23)</t>
  </si>
  <si>
    <t>RESS16_11(10,24)</t>
  </si>
  <si>
    <t>RESS16_11(10,25)</t>
  </si>
  <si>
    <t>RESS16_11(10,26)</t>
  </si>
  <si>
    <t>RESS16_11(10,27)</t>
  </si>
  <si>
    <t>RESS16_11(10,28)</t>
  </si>
  <si>
    <t>RESS16_11(10,29)</t>
  </si>
  <si>
    <t>RESS16_11(11,1)</t>
  </si>
  <si>
    <t>RESS16_11(11,2)</t>
  </si>
  <si>
    <t>RESS16_11(11,3)</t>
  </si>
  <si>
    <t>RESS16_11(11,4)</t>
  </si>
  <si>
    <t>RESS16_11(11,5)</t>
  </si>
  <si>
    <t>RESS16_11(11,6)</t>
  </si>
  <si>
    <t>RESS16_11(11,7)</t>
  </si>
  <si>
    <t>RESS16_11(11,8)</t>
  </si>
  <si>
    <t>RESS16_11(11,9)</t>
  </si>
  <si>
    <t>RESS16_11(11,10)</t>
  </si>
  <si>
    <t>RESS16_11(11,11)</t>
  </si>
  <si>
    <t>RESS16_11(11,12)</t>
  </si>
  <si>
    <t>RESS16_11(11,13)</t>
  </si>
  <si>
    <t>RESS16_11(11,14)</t>
  </si>
  <si>
    <t>RESS16_11(11,15)</t>
  </si>
  <si>
    <t>RESS16_11(11,16)</t>
  </si>
  <si>
    <t>RESS16_11(11,17)</t>
  </si>
  <si>
    <t>RESS16_11(11,18)</t>
  </si>
  <si>
    <t>RESS16_11(11,19)</t>
  </si>
  <si>
    <t>RESS16_11(11,20)</t>
  </si>
  <si>
    <t>RESS16_11(11,21)</t>
  </si>
  <si>
    <t>RESS16_11(11,22)</t>
  </si>
  <si>
    <t>RESS16_11(11,23)</t>
  </si>
  <si>
    <t>RESS16_11(11,24)</t>
  </si>
  <si>
    <t>RESS16_11(11,25)</t>
  </si>
  <si>
    <t>RESS16_11(11,26)</t>
  </si>
  <si>
    <t>RESS16_11(11,27)</t>
  </si>
  <si>
    <t>RESS16_11(11,28)</t>
  </si>
  <si>
    <t>RESS16_11(11,29)</t>
  </si>
  <si>
    <t>RESS16_11(12,1)</t>
  </si>
  <si>
    <t>RESS16_11(12,2)</t>
  </si>
  <si>
    <t>RESS16_11(12,3)</t>
  </si>
  <si>
    <t>RESS16_11(12,4)</t>
  </si>
  <si>
    <t>RESS16_11(12,5)</t>
  </si>
  <si>
    <t>RESS16_11(12,6)</t>
  </si>
  <si>
    <t>RESS16_11(12,7)</t>
  </si>
  <si>
    <t>RESS16_11(12,8)</t>
  </si>
  <si>
    <t>RESS16_11(12,9)</t>
  </si>
  <si>
    <t>RESS16_11(12,10)</t>
  </si>
  <si>
    <t>RESS16_11(12,11)</t>
  </si>
  <si>
    <t>RESS16_11(12,12)</t>
  </si>
  <si>
    <t>RESS16_11(12,13)</t>
  </si>
  <si>
    <t>RESS16_11(12,14)</t>
  </si>
  <si>
    <t>RESS16_11(12,15)</t>
  </si>
  <si>
    <t>RESS16_11(12,16)</t>
  </si>
  <si>
    <t>RESS16_11(12,17)</t>
  </si>
  <si>
    <t>RESS16_11(12,18)</t>
  </si>
  <si>
    <t>RESS16_11(12,19)</t>
  </si>
  <si>
    <t>RESS16_11(12,20)</t>
  </si>
  <si>
    <t>RESS16_11(12,21)</t>
  </si>
  <si>
    <t>RESS16_11(12,22)</t>
  </si>
  <si>
    <t>RESS16_11(12,23)</t>
  </si>
  <si>
    <t>RESS16_11(12,24)</t>
  </si>
  <si>
    <t>RESS16_11(12,25)</t>
  </si>
  <si>
    <t>RESS16_11(12,26)</t>
  </si>
  <si>
    <t>RESS16_11(12,27)</t>
  </si>
  <si>
    <t>RESS16_11(12,28)</t>
  </si>
  <si>
    <t>RESS16_11(12,29)</t>
  </si>
  <si>
    <t>RESS16_11(13,1)</t>
  </si>
  <si>
    <t>RESS16_11(13,2)</t>
  </si>
  <si>
    <t>RESS16_11(13,3)</t>
  </si>
  <si>
    <t>RESS16_11(13,4)</t>
  </si>
  <si>
    <t>RESS16_11(13,5)</t>
  </si>
  <si>
    <t>RESS16_11(13,6)</t>
  </si>
  <si>
    <t>RESS16_11(13,7)</t>
  </si>
  <si>
    <t>RESS16_11(13,8)</t>
  </si>
  <si>
    <t>RESS16_11(13,9)</t>
  </si>
  <si>
    <t>RESS16_11(13,10)</t>
  </si>
  <si>
    <t>RESS16_11(13,11)</t>
  </si>
  <si>
    <t>RESS16_11(13,12)</t>
  </si>
  <si>
    <t>RESS16_11(13,13)</t>
  </si>
  <si>
    <t>RESS16_11(13,14)</t>
  </si>
  <si>
    <t>RESS16_11(13,15)</t>
  </si>
  <si>
    <t>RESS16_11(13,16)</t>
  </si>
  <si>
    <t>RESS16_11(13,17)</t>
  </si>
  <si>
    <t>RESS16_11(13,18)</t>
  </si>
  <si>
    <t>RESS16_11(13,19)</t>
  </si>
  <si>
    <t>RESS16_11(13,20)</t>
  </si>
  <si>
    <t>RESS16_11(13,21)</t>
  </si>
  <si>
    <t>RESS16_11(13,22)</t>
  </si>
  <si>
    <t>RESS16_11(13,23)</t>
  </si>
  <si>
    <t>RESS16_11(13,24)</t>
  </si>
  <si>
    <t>RESS16_11(13,25)</t>
  </si>
  <si>
    <t>RESS16_11(13,26)</t>
  </si>
  <si>
    <t>RESS16_11(13,27)</t>
  </si>
  <si>
    <t>RESS16_11(13,28)</t>
  </si>
  <si>
    <t>RESS16_11(13,29)</t>
  </si>
  <si>
    <t>RESS16_11(14,1)</t>
  </si>
  <si>
    <t>RESS16_11(14,2)</t>
  </si>
  <si>
    <t>RESS16_11(14,3)</t>
  </si>
  <si>
    <t>RESS16_11(14,4)</t>
  </si>
  <si>
    <t>RESS16_11(14,5)</t>
  </si>
  <si>
    <t>RESS16_11(14,6)</t>
  </si>
  <si>
    <t>RESS16_11(14,7)</t>
  </si>
  <si>
    <t>RESS16_11(14,8)</t>
  </si>
  <si>
    <t>RESS16_11(14,9)</t>
  </si>
  <si>
    <t>RESS16_11(14,10)</t>
  </si>
  <si>
    <t>RESS16_11(14,11)</t>
  </si>
  <si>
    <t>RESS16_11(14,12)</t>
  </si>
  <si>
    <t>RESS16_11(14,13)</t>
  </si>
  <si>
    <t>RESS16_11(14,14)</t>
  </si>
  <si>
    <t>RESS16_11(14,15)</t>
  </si>
  <si>
    <t>RESS16_11(14,16)</t>
  </si>
  <si>
    <t>RESS16_11(14,17)</t>
  </si>
  <si>
    <t>RESS16_11(14,18)</t>
  </si>
  <si>
    <t>RESS16_11(14,19)</t>
  </si>
  <si>
    <t>RESS16_11(14,20)</t>
  </si>
  <si>
    <t>RESS16_11(14,21)</t>
  </si>
  <si>
    <t>RESS16_11(14,22)</t>
  </si>
  <si>
    <t>RESS16_11(14,23)</t>
  </si>
  <si>
    <t>RESS16_11(14,24)</t>
  </si>
  <si>
    <t>RESS16_11(14,25)</t>
  </si>
  <si>
    <t>RESS16_11(14,26)</t>
  </si>
  <si>
    <t>RESS16_11(14,27)</t>
  </si>
  <si>
    <t>RESS16_11(14,28)</t>
  </si>
  <si>
    <t>RESS16_11(14,29)</t>
  </si>
  <si>
    <t>RESS16_11(15,1)</t>
  </si>
  <si>
    <t>RESS16_11(15,2)</t>
  </si>
  <si>
    <t>RESS16_11(15,3)</t>
  </si>
  <si>
    <t>RESS16_11(15,4)</t>
  </si>
  <si>
    <t>RESS16_11(15,5)</t>
  </si>
  <si>
    <t>RESS16_11(15,6)</t>
  </si>
  <si>
    <t>RESS16_11(15,7)</t>
  </si>
  <si>
    <t>RESS16_11(15,8)</t>
  </si>
  <si>
    <t>RESS16_11(15,9)</t>
  </si>
  <si>
    <t>RESS16_11(15,10)</t>
  </si>
  <si>
    <t>RESS16_11(15,11)</t>
  </si>
  <si>
    <t>RESS16_11(15,12)</t>
  </si>
  <si>
    <t>RESS16_11(15,13)</t>
  </si>
  <si>
    <t>RESS16_11(15,14)</t>
  </si>
  <si>
    <t>RESS16_11(15,15)</t>
  </si>
  <si>
    <t>RESS16_11(15,16)</t>
  </si>
  <si>
    <t>RESS16_11(15,17)</t>
  </si>
  <si>
    <t>RESS16_11(15,18)</t>
  </si>
  <si>
    <t>RESS16_11(15,19)</t>
  </si>
  <si>
    <t>RESS16_11(15,20)</t>
  </si>
  <si>
    <t>RESS16_11(15,21)</t>
  </si>
  <si>
    <t>RESS16_11(15,22)</t>
  </si>
  <si>
    <t>RESS16_11(15,23)</t>
  </si>
  <si>
    <t>RESS16_11(15,24)</t>
  </si>
  <si>
    <t>RESS16_11(15,25)</t>
  </si>
  <si>
    <t>RESS16_11(15,26)</t>
  </si>
  <si>
    <t>RESS16_11(15,27)</t>
  </si>
  <si>
    <t>RESS16_11(15,28)</t>
  </si>
  <si>
    <t>RESS16_11(15,29)</t>
  </si>
  <si>
    <t>RESS16_11(16,1)</t>
  </si>
  <si>
    <t>RESS16_11(16,2)</t>
  </si>
  <si>
    <t>RESS16_11(16,3)</t>
  </si>
  <si>
    <t>RESS16_11(16,4)</t>
  </si>
  <si>
    <t>RESS16_11(16,5)</t>
  </si>
  <si>
    <t>RESS16_11(16,6)</t>
  </si>
  <si>
    <t>RESS16_11(16,7)</t>
  </si>
  <si>
    <t>RESS16_11(16,8)</t>
  </si>
  <si>
    <t>RESS16_11(16,9)</t>
  </si>
  <si>
    <t>RESS16_11(16,10)</t>
  </si>
  <si>
    <t>RESS16_11(16,11)</t>
  </si>
  <si>
    <t>RESS16_11(16,12)</t>
  </si>
  <si>
    <t>RESS16_11(16,13)</t>
  </si>
  <si>
    <t>RESS16_11(16,14)</t>
  </si>
  <si>
    <t>RESS16_11(16,15)</t>
  </si>
  <si>
    <t>RESS16_11(16,16)</t>
  </si>
  <si>
    <t>RESS16_11(16,17)</t>
  </si>
  <si>
    <t>RESS16_11(16,18)</t>
  </si>
  <si>
    <t>RESS16_11(16,19)</t>
  </si>
  <si>
    <t>RESS16_11(16,20)</t>
  </si>
  <si>
    <t>RESS16_11(16,21)</t>
  </si>
  <si>
    <t>RESS16_11(16,22)</t>
  </si>
  <si>
    <t>RESS16_11(16,23)</t>
  </si>
  <si>
    <t>RESS16_11(16,24)</t>
  </si>
  <si>
    <t>RESS16_11(16,25)</t>
  </si>
  <si>
    <t>RESS16_11(16,26)</t>
  </si>
  <si>
    <t>RESS16_11(16,27)</t>
  </si>
  <si>
    <t>RESS16_11(16,28)</t>
  </si>
  <si>
    <t>RESS16_11(16,29)</t>
  </si>
  <si>
    <t>RESS16_11(17,1)</t>
  </si>
  <si>
    <t>RESS16_11(17,2)</t>
  </si>
  <si>
    <t>RESS16_11(17,3)</t>
  </si>
  <si>
    <t>RESS16_11(17,4)</t>
  </si>
  <si>
    <t>RESS16_11(17,5)</t>
  </si>
  <si>
    <t>RESS16_11(17,6)</t>
  </si>
  <si>
    <t>RESS16_11(17,7)</t>
  </si>
  <si>
    <t>RESS16_11(17,8)</t>
  </si>
  <si>
    <t>RESS16_11(17,9)</t>
  </si>
  <si>
    <t>RESS16_11(17,10)</t>
  </si>
  <si>
    <t>RESS16_11(17,11)</t>
  </si>
  <si>
    <t>RESS16_11(17,12)</t>
  </si>
  <si>
    <t>RESS16_11(17,13)</t>
  </si>
  <si>
    <t>RESS16_11(17,14)</t>
  </si>
  <si>
    <t>RESS16_11(17,15)</t>
  </si>
  <si>
    <t>RESS16_11(17,16)</t>
  </si>
  <si>
    <t>RESS16_11(17,17)</t>
  </si>
  <si>
    <t>RESS16_11(17,18)</t>
  </si>
  <si>
    <t>RESS16_11(17,19)</t>
  </si>
  <si>
    <t>RESS16_11(17,20)</t>
  </si>
  <si>
    <t>RESS16_11(17,21)</t>
  </si>
  <si>
    <t>RESS16_11(17,22)</t>
  </si>
  <si>
    <t>RESS16_11(17,23)</t>
  </si>
  <si>
    <t>RESS16_11(17,24)</t>
  </si>
  <si>
    <t>RESS16_11(17,25)</t>
  </si>
  <si>
    <t>RESS16_11(17,26)</t>
  </si>
  <si>
    <t>RESS16_11(17,27)</t>
  </si>
  <si>
    <t>RESS16_11(17,28)</t>
  </si>
  <si>
    <t>RESS16_11(17,29)</t>
  </si>
  <si>
    <t>RESS16_11(18,1)</t>
  </si>
  <si>
    <t>RESS16_11(18,2)</t>
  </si>
  <si>
    <t>RESS16_11(18,3)</t>
  </si>
  <si>
    <t>RESS16_11(18,4)</t>
  </si>
  <si>
    <t>RESS16_11(18,5)</t>
  </si>
  <si>
    <t>RESS16_11(18,6)</t>
  </si>
  <si>
    <t>RESS16_11(18,7)</t>
  </si>
  <si>
    <t>RESS16_11(18,8)</t>
  </si>
  <si>
    <t>RESS16_11(18,9)</t>
  </si>
  <si>
    <t>RESS16_11(18,10)</t>
  </si>
  <si>
    <t>RESS16_11(18,11)</t>
  </si>
  <si>
    <t>RESS16_11(18,12)</t>
  </si>
  <si>
    <t>RESS16_11(18,13)</t>
  </si>
  <si>
    <t>RESS16_11(18,14)</t>
  </si>
  <si>
    <t>RESS16_11(18,15)</t>
  </si>
  <si>
    <t>RESS16_11(18,16)</t>
  </si>
  <si>
    <t>RESS16_11(18,17)</t>
  </si>
  <si>
    <t>RESS16_11(18,18)</t>
  </si>
  <si>
    <t>RESS16_11(18,19)</t>
  </si>
  <si>
    <t>RESS16_11(18,20)</t>
  </si>
  <si>
    <t>RESS16_11(18,21)</t>
  </si>
  <si>
    <t>RESS16_11(18,22)</t>
  </si>
  <si>
    <t>RESS16_11(18,23)</t>
  </si>
  <si>
    <t>RESS16_11(18,24)</t>
  </si>
  <si>
    <t>RESS16_11(18,25)</t>
  </si>
  <si>
    <t>RESS16_11(18,26)</t>
  </si>
  <si>
    <t>RESS16_11(18,27)</t>
  </si>
  <si>
    <t>RESS16_11(18,28)</t>
  </si>
  <si>
    <t>RESS16_11(18,29)</t>
  </si>
  <si>
    <t>RESS16_11(19,1)</t>
  </si>
  <si>
    <t>RESS16_11(19,2)</t>
  </si>
  <si>
    <t>RESS16_11(19,3)</t>
  </si>
  <si>
    <t>RESS16_11(19,4)</t>
  </si>
  <si>
    <t>RESS16_11(19,5)</t>
  </si>
  <si>
    <t>RESS16_11(19,6)</t>
  </si>
  <si>
    <t>RESS16_11(19,7)</t>
  </si>
  <si>
    <t>RESS16_11(19,8)</t>
  </si>
  <si>
    <t>RESS16_11(19,9)</t>
  </si>
  <si>
    <t>RESS16_11(19,10)</t>
  </si>
  <si>
    <t>RESS16_11(19,11)</t>
  </si>
  <si>
    <t>RESS16_11(19,12)</t>
  </si>
  <si>
    <t>RESS16_11(19,13)</t>
  </si>
  <si>
    <t>RESS16_11(19,14)</t>
  </si>
  <si>
    <t>RESS16_11(19,15)</t>
  </si>
  <si>
    <t>RESS16_11(19,16)</t>
  </si>
  <si>
    <t>RESS16_11(19,17)</t>
  </si>
  <si>
    <t>RESS16_11(19,18)</t>
  </si>
  <si>
    <t>RESS16_11(19,19)</t>
  </si>
  <si>
    <t>RESS16_11(19,20)</t>
  </si>
  <si>
    <t>RESS16_11(19,21)</t>
  </si>
  <si>
    <t>RESS16_11(19,22)</t>
  </si>
  <si>
    <t>RESS16_11(19,23)</t>
  </si>
  <si>
    <t>RESS16_11(19,24)</t>
  </si>
  <si>
    <t>RESS16_11(19,25)</t>
  </si>
  <si>
    <t>RESS16_11(19,26)</t>
  </si>
  <si>
    <t>RESS16_11(19,27)</t>
  </si>
  <si>
    <t>RESS16_11(19,28)</t>
  </si>
  <si>
    <t>RESS16_11(19,29)</t>
  </si>
  <si>
    <t>RESS16_11(20,1)</t>
  </si>
  <si>
    <t>RESS16_11(20,2)</t>
  </si>
  <si>
    <t>RESS16_11(20,3)</t>
  </si>
  <si>
    <t>RESS16_11(20,4)</t>
  </si>
  <si>
    <t>RESS16_11(20,5)</t>
  </si>
  <si>
    <t>RESS16_11(20,6)</t>
  </si>
  <si>
    <t>RESS16_11(20,7)</t>
  </si>
  <si>
    <t>RESS16_11(20,8)</t>
  </si>
  <si>
    <t>RESS16_11(20,9)</t>
  </si>
  <si>
    <t>RESS16_11(20,10)</t>
  </si>
  <si>
    <t>RESS16_11(20,11)</t>
  </si>
  <si>
    <t>RESS16_11(20,12)</t>
  </si>
  <si>
    <t>RESS16_11(20,13)</t>
  </si>
  <si>
    <t>RESS16_11(20,14)</t>
  </si>
  <si>
    <t>RESS16_11(20,15)</t>
  </si>
  <si>
    <t>RESS16_11(20,16)</t>
  </si>
  <si>
    <t>RESS16_11(20,17)</t>
  </si>
  <si>
    <t>RESS16_11(20,18)</t>
  </si>
  <si>
    <t>RESS16_11(20,19)</t>
  </si>
  <si>
    <t>RESS16_11(20,20)</t>
  </si>
  <si>
    <t>RESS16_11(20,21)</t>
  </si>
  <si>
    <t>RESS16_11(20,22)</t>
  </si>
  <si>
    <t>RESS16_11(20,23)</t>
  </si>
  <si>
    <t>RESS16_11(20,24)</t>
  </si>
  <si>
    <t>RESS16_11(20,25)</t>
  </si>
  <si>
    <t>RESS16_11(20,26)</t>
  </si>
  <si>
    <t>RESS16_11(20,27)</t>
  </si>
  <si>
    <t>RESS16_11(20,28)</t>
  </si>
  <si>
    <t>RESS16_11(20,29)</t>
  </si>
  <si>
    <t>RESS16_11(21,1)</t>
  </si>
  <si>
    <t>RESS16_11(21,2)</t>
  </si>
  <si>
    <t>RESS16_11(21,3)</t>
  </si>
  <si>
    <t>RESS16_11(21,4)</t>
  </si>
  <si>
    <t>RESS16_11(21,5)</t>
  </si>
  <si>
    <t>RESS16_11(21,6)</t>
  </si>
  <si>
    <t>RESS16_11(21,7)</t>
  </si>
  <si>
    <t>RESS16_11(21,8)</t>
  </si>
  <si>
    <t>RESS16_11(21,9)</t>
  </si>
  <si>
    <t>RESS16_11(21,10)</t>
  </si>
  <si>
    <t>RESS16_11(21,11)</t>
  </si>
  <si>
    <t>RESS16_11(21,12)</t>
  </si>
  <si>
    <t>RESS16_11(21,13)</t>
  </si>
  <si>
    <t>RESS16_11(21,14)</t>
  </si>
  <si>
    <t>RESS16_11(21,15)</t>
  </si>
  <si>
    <t>RESS16_11(21,16)</t>
  </si>
  <si>
    <t>RESS16_11(21,17)</t>
  </si>
  <si>
    <t>RESS16_11(21,18)</t>
  </si>
  <si>
    <t>RESS16_11(21,19)</t>
  </si>
  <si>
    <t>RESS16_11(21,20)</t>
  </si>
  <si>
    <t>RESS16_11(21,21)</t>
  </si>
  <si>
    <t>RESS16_11(21,22)</t>
  </si>
  <si>
    <t>RESS16_11(21,23)</t>
  </si>
  <si>
    <t>RESS16_11(21,24)</t>
  </si>
  <si>
    <t>RESS16_11(21,25)</t>
  </si>
  <si>
    <t>RESS16_11(21,26)</t>
  </si>
  <si>
    <t>RESS16_11(21,27)</t>
  </si>
  <si>
    <t>RESS16_11(21,28)</t>
  </si>
  <si>
    <t>RESS16_11(21,29)</t>
  </si>
  <si>
    <t>RESS16_11(22,1)</t>
  </si>
  <si>
    <t>RESS16_11(22,2)</t>
  </si>
  <si>
    <t>RESS16_11(22,3)</t>
  </si>
  <si>
    <t>RESS16_11(22,4)</t>
  </si>
  <si>
    <t>RESS16_11(22,5)</t>
  </si>
  <si>
    <t>RESS16_11(22,6)</t>
  </si>
  <si>
    <t>RESS16_11(22,7)</t>
  </si>
  <si>
    <t>RESS16_11(22,8)</t>
  </si>
  <si>
    <t>RESS16_11(22,9)</t>
  </si>
  <si>
    <t>RESS16_11(22,10)</t>
  </si>
  <si>
    <t>RESS16_11(22,11)</t>
  </si>
  <si>
    <t>RESS16_11(22,12)</t>
  </si>
  <si>
    <t>RESS16_11(22,13)</t>
  </si>
  <si>
    <t>RESS16_11(22,14)</t>
  </si>
  <si>
    <t>RESS16_11(22,15)</t>
  </si>
  <si>
    <t>RESS16_11(22,16)</t>
  </si>
  <si>
    <t>RESS16_11(22,17)</t>
  </si>
  <si>
    <t>RESS16_11(22,18)</t>
  </si>
  <si>
    <t>RESS16_11(22,19)</t>
  </si>
  <si>
    <t>RESS16_11(22,20)</t>
  </si>
  <si>
    <t>RESS16_11(22,21)</t>
  </si>
  <si>
    <t>RESS16_11(22,22)</t>
  </si>
  <si>
    <t>RESS16_11(22,23)</t>
  </si>
  <si>
    <t>RESS16_11(22,24)</t>
  </si>
  <si>
    <t>RESS16_11(22,25)</t>
  </si>
  <si>
    <t>RESS16_11(22,26)</t>
  </si>
  <si>
    <t>RESS16_11(22,27)</t>
  </si>
  <si>
    <t>RESS16_11(22,28)</t>
  </si>
  <si>
    <t>RESS16_11(22,29)</t>
  </si>
  <si>
    <t>RESS16_11(23,1)</t>
  </si>
  <si>
    <t>RESS16_11(23,2)</t>
  </si>
  <si>
    <t>RESS16_11(23,3)</t>
  </si>
  <si>
    <t>RESS16_11(23,4)</t>
  </si>
  <si>
    <t>RESS16_11(23,5)</t>
  </si>
  <si>
    <t>RESS16_11(23,6)</t>
  </si>
  <si>
    <t>RESS16_11(23,7)</t>
  </si>
  <si>
    <t>RESS16_11(23,8)</t>
  </si>
  <si>
    <t>RESS16_11(23,9)</t>
  </si>
  <si>
    <t>RESS16_11(23,10)</t>
  </si>
  <si>
    <t>RESS16_11(23,11)</t>
  </si>
  <si>
    <t>RESS16_11(23,12)</t>
  </si>
  <si>
    <t>RESS16_11(23,13)</t>
  </si>
  <si>
    <t>RESS16_11(23,14)</t>
  </si>
  <si>
    <t>RESS16_11(23,15)</t>
  </si>
  <si>
    <t>RESS16_11(23,16)</t>
  </si>
  <si>
    <t>RESS16_11(23,17)</t>
  </si>
  <si>
    <t>RESS16_11(23,18)</t>
  </si>
  <si>
    <t>RESS16_11(23,19)</t>
  </si>
  <si>
    <t>RESS16_11(23,20)</t>
  </si>
  <si>
    <t>RESS16_11(23,21)</t>
  </si>
  <si>
    <t>RESS16_11(23,22)</t>
  </si>
  <si>
    <t>RESS16_11(23,23)</t>
  </si>
  <si>
    <t>RESS16_11(23,24)</t>
  </si>
  <si>
    <t>RESS16_11(23,25)</t>
  </si>
  <si>
    <t>RESS16_11(23,26)</t>
  </si>
  <si>
    <t>RESS16_11(23,27)</t>
  </si>
  <si>
    <t>RESS16_11(23,28)</t>
  </si>
  <si>
    <t>RESS16_11(23,29)</t>
  </si>
  <si>
    <t>RESS16_11(24,1)</t>
  </si>
  <si>
    <t>RESS16_11(24,2)</t>
  </si>
  <si>
    <t>RESS16_11(24,3)</t>
  </si>
  <si>
    <t>RESS16_11(24,4)</t>
  </si>
  <si>
    <t>RESS16_11(24,5)</t>
  </si>
  <si>
    <t>RESS16_11(24,6)</t>
  </si>
  <si>
    <t>RESS16_11(24,7)</t>
  </si>
  <si>
    <t>RESS16_11(24,8)</t>
  </si>
  <si>
    <t>RESS16_11(24,9)</t>
  </si>
  <si>
    <t>RESS16_11(24,10)</t>
  </si>
  <si>
    <t>RESS16_11(24,11)</t>
  </si>
  <si>
    <t>RESS16_11(24,12)</t>
  </si>
  <si>
    <t>RESS16_11(24,13)</t>
  </si>
  <si>
    <t>RESS16_11(24,14)</t>
  </si>
  <si>
    <t>RESS16_11(24,15)</t>
  </si>
  <si>
    <t>RESS16_11(24,16)</t>
  </si>
  <si>
    <t>RESS16_11(24,17)</t>
  </si>
  <si>
    <t>RESS16_11(24,18)</t>
  </si>
  <si>
    <t>RESS16_11(24,19)</t>
  </si>
  <si>
    <t>RESS16_11(24,20)</t>
  </si>
  <si>
    <t>RESS16_11(24,21)</t>
  </si>
  <si>
    <t>RESS16_11(24,22)</t>
  </si>
  <si>
    <t>RESS16_11(24,23)</t>
  </si>
  <si>
    <t>RESS16_11(24,24)</t>
  </si>
  <si>
    <t>RESS16_11(24,25)</t>
  </si>
  <si>
    <t>RESS16_11(24,26)</t>
  </si>
  <si>
    <t>RESS16_11(24,27)</t>
  </si>
  <si>
    <t>RESS16_11(24,28)</t>
  </si>
  <si>
    <t>RESS16_11(24,29)</t>
  </si>
  <si>
    <t>RESS16_11(25,1)</t>
  </si>
  <si>
    <t>RESS16_11(25,2)</t>
  </si>
  <si>
    <t>RESS16_11(25,3)</t>
  </si>
  <si>
    <t>RESS16_11(25,4)</t>
  </si>
  <si>
    <t>RESS16_11(25,5)</t>
  </si>
  <si>
    <t>RESS16_11(25,6)</t>
  </si>
  <si>
    <t>RESS16_11(25,7)</t>
  </si>
  <si>
    <t>RESS16_11(25,8)</t>
  </si>
  <si>
    <t>RESS16_11(25,9)</t>
  </si>
  <si>
    <t>RESS16_11(25,10)</t>
  </si>
  <si>
    <t>RESS16_11(25,11)</t>
  </si>
  <si>
    <t>RESS16_11(25,12)</t>
  </si>
  <si>
    <t>RESS16_11(25,13)</t>
  </si>
  <si>
    <t>RESS16_11(25,14)</t>
  </si>
  <si>
    <t>RESS16_11(25,15)</t>
  </si>
  <si>
    <t>RESS16_11(25,16)</t>
  </si>
  <si>
    <t>RESS16_11(25,17)</t>
  </si>
  <si>
    <t>RESS16_11(25,18)</t>
  </si>
  <si>
    <t>RESS16_11(25,19)</t>
  </si>
  <si>
    <t>RESS16_11(25,20)</t>
  </si>
  <si>
    <t>RESS16_11(25,21)</t>
  </si>
  <si>
    <t>RESS16_11(25,22)</t>
  </si>
  <si>
    <t>RESS16_11(25,23)</t>
  </si>
  <si>
    <t>RESS16_11(25,24)</t>
  </si>
  <si>
    <t>RESS16_11(25,25)</t>
  </si>
  <si>
    <t>RESS16_11(25,26)</t>
  </si>
  <si>
    <t>RESS16_11(25,27)</t>
  </si>
  <si>
    <t>RESS16_11(25,28)</t>
  </si>
  <si>
    <t>RESS16_11(25,29)</t>
  </si>
  <si>
    <t>RESS16_11(26,1)</t>
  </si>
  <si>
    <t>RESS16_11(26,2)</t>
  </si>
  <si>
    <t>RESS16_11(26,3)</t>
  </si>
  <si>
    <t>RESS16_11(26,4)</t>
  </si>
  <si>
    <t>RESS16_11(26,5)</t>
  </si>
  <si>
    <t>RESS16_11(26,6)</t>
  </si>
  <si>
    <t>RESS16_11(26,7)</t>
  </si>
  <si>
    <t>RESS16_11(26,8)</t>
  </si>
  <si>
    <t>RESS16_11(26,9)</t>
  </si>
  <si>
    <t>RESS16_11(26,10)</t>
  </si>
  <si>
    <t>RESS16_11(26,11)</t>
  </si>
  <si>
    <t>RESS16_11(26,12)</t>
  </si>
  <si>
    <t>RESS16_11(26,13)</t>
  </si>
  <si>
    <t>RESS16_11(26,14)</t>
  </si>
  <si>
    <t>RESS16_11(26,15)</t>
  </si>
  <si>
    <t>RESS16_11(26,16)</t>
  </si>
  <si>
    <t>RESS16_11(26,17)</t>
  </si>
  <si>
    <t>RESS16_11(26,18)</t>
  </si>
  <si>
    <t>RESS16_11(26,19)</t>
  </si>
  <si>
    <t>RESS16_11(26,20)</t>
  </si>
  <si>
    <t>RESS16_11(26,21)</t>
  </si>
  <si>
    <t>RESS16_11(26,22)</t>
  </si>
  <si>
    <t>RESS16_11(26,23)</t>
  </si>
  <si>
    <t>RESS16_11(26,24)</t>
  </si>
  <si>
    <t>RESS16_11(26,25)</t>
  </si>
  <si>
    <t>RESS16_11(26,26)</t>
  </si>
  <si>
    <t>RESS16_11(26,27)</t>
  </si>
  <si>
    <t>RESS16_11(26,28)</t>
  </si>
  <si>
    <t>RESS16_11(26,29)</t>
  </si>
  <si>
    <t>RESS16_11(27,1)</t>
  </si>
  <si>
    <t>RESS16_11(27,2)</t>
  </si>
  <si>
    <t>RESS16_11(27,3)</t>
  </si>
  <si>
    <t>RESS16_11(27,4)</t>
  </si>
  <si>
    <t>RESS16_11(27,5)</t>
  </si>
  <si>
    <t>RESS16_11(27,6)</t>
  </si>
  <si>
    <t>RESS16_11(27,7)</t>
  </si>
  <si>
    <t>RESS16_11(27,8)</t>
  </si>
  <si>
    <t>RESS16_11(27,9)</t>
  </si>
  <si>
    <t>RESS16_11(27,10)</t>
  </si>
  <si>
    <t>RESS16_11(27,11)</t>
  </si>
  <si>
    <t>RESS16_11(27,12)</t>
  </si>
  <si>
    <t>RESS16_11(27,13)</t>
  </si>
  <si>
    <t>RESS16_11(27,14)</t>
  </si>
  <si>
    <t>RESS16_11(27,15)</t>
  </si>
  <si>
    <t>RESS16_11(27,16)</t>
  </si>
  <si>
    <t>RESS16_11(27,17)</t>
  </si>
  <si>
    <t>RESS16_11(27,18)</t>
  </si>
  <si>
    <t>RESS16_11(27,19)</t>
  </si>
  <si>
    <t>RESS16_11(27,20)</t>
  </si>
  <si>
    <t>RESS16_11(27,21)</t>
  </si>
  <si>
    <t>RESS16_11(27,22)</t>
  </si>
  <si>
    <t>RESS16_11(27,23)</t>
  </si>
  <si>
    <t>RESS16_11(27,24)</t>
  </si>
  <si>
    <t>RESS16_11(27,25)</t>
  </si>
  <si>
    <t>RESS16_11(27,26)</t>
  </si>
  <si>
    <t>RESS16_11(27,27)</t>
  </si>
  <si>
    <t>RESS16_11(27,28)</t>
  </si>
  <si>
    <t>RESS16_11(27,29)</t>
  </si>
  <si>
    <t>RESS16_11(28,1)</t>
  </si>
  <si>
    <t>RESS16_11(28,2)</t>
  </si>
  <si>
    <t>RESS16_11(28,3)</t>
  </si>
  <si>
    <t>RESS16_11(28,4)</t>
  </si>
  <si>
    <t>RESS16_11(28,5)</t>
  </si>
  <si>
    <t>RESS16_11(28,6)</t>
  </si>
  <si>
    <t>RESS16_11(28,7)</t>
  </si>
  <si>
    <t>RESS16_11(28,8)</t>
  </si>
  <si>
    <t>RESS16_11(28,9)</t>
  </si>
  <si>
    <t>RESS16_11(28,10)</t>
  </si>
  <si>
    <t>RESS16_11(28,11)</t>
  </si>
  <si>
    <t>RESS16_11(28,12)</t>
  </si>
  <si>
    <t>RESS16_11(28,13)</t>
  </si>
  <si>
    <t>RESS16_11(28,14)</t>
  </si>
  <si>
    <t>RESS16_11(28,15)</t>
  </si>
  <si>
    <t>RESS16_11(28,16)</t>
  </si>
  <si>
    <t>RESS16_11(28,17)</t>
  </si>
  <si>
    <t>RESS16_11(28,18)</t>
  </si>
  <si>
    <t>RESS16_11(28,19)</t>
  </si>
  <si>
    <t>RESS16_11(28,20)</t>
  </si>
  <si>
    <t>RESS16_11(28,21)</t>
  </si>
  <si>
    <t>RESS16_11(28,22)</t>
  </si>
  <si>
    <t>RESS16_11(28,23)</t>
  </si>
  <si>
    <t>RESS16_11(28,24)</t>
  </si>
  <si>
    <t>RESS16_11(28,25)</t>
  </si>
  <si>
    <t>RESS16_11(28,26)</t>
  </si>
  <si>
    <t>RESS16_11(28,27)</t>
  </si>
  <si>
    <t>RESS16_11(28,28)</t>
  </si>
  <si>
    <t>RESS16_11(28,29)</t>
  </si>
  <si>
    <t>RESS16_11(29,1)</t>
  </si>
  <si>
    <t>RESS16_11(29,2)</t>
  </si>
  <si>
    <t>RESS16_11(29,3)</t>
  </si>
  <si>
    <t>RESS16_11(29,4)</t>
  </si>
  <si>
    <t>RESS16_11(29,5)</t>
  </si>
  <si>
    <t>RESS16_11(29,6)</t>
  </si>
  <si>
    <t>RESS16_11(29,7)</t>
  </si>
  <si>
    <t>RESS16_11(29,8)</t>
  </si>
  <si>
    <t>RESS16_11(29,9)</t>
  </si>
  <si>
    <t>RESS16_11(29,10)</t>
  </si>
  <si>
    <t>RESS16_11(29,11)</t>
  </si>
  <si>
    <t>RESS16_11(29,12)</t>
  </si>
  <si>
    <t>RESS16_11(29,13)</t>
  </si>
  <si>
    <t>RESS16_11(29,14)</t>
  </si>
  <si>
    <t>RESS16_11(29,15)</t>
  </si>
  <si>
    <t>RESS16_11(29,16)</t>
  </si>
  <si>
    <t>RESS16_11(29,17)</t>
  </si>
  <si>
    <t>RESS16_11(29,18)</t>
  </si>
  <si>
    <t>RESS16_11(29,19)</t>
  </si>
  <si>
    <t>RESS16_11(29,20)</t>
  </si>
  <si>
    <t>RESS16_11(29,21)</t>
  </si>
  <si>
    <t>RESS16_11(29,22)</t>
  </si>
  <si>
    <t>RESS16_11(29,23)</t>
  </si>
  <si>
    <t>RESS16_11(29,24)</t>
  </si>
  <si>
    <t>RESS16_11(29,25)</t>
  </si>
  <si>
    <t>RESS16_11(29,26)</t>
  </si>
  <si>
    <t>RESS16_11(29,27)</t>
  </si>
  <si>
    <t>RESS16_11(29,28)</t>
  </si>
  <si>
    <t>RESS16_11(29,29)</t>
  </si>
  <si>
    <t>RESS16_11(30,1)</t>
  </si>
  <si>
    <t>RESS16_11(30,2)</t>
  </si>
  <si>
    <t>RESS16_11(30,3)</t>
  </si>
  <si>
    <t>RESS16_11(30,4)</t>
  </si>
  <si>
    <t>RESS16_11(30,5)</t>
  </si>
  <si>
    <t>RESS16_11(30,6)</t>
  </si>
  <si>
    <t>RESS16_11(30,7)</t>
  </si>
  <si>
    <t>RESS16_11(30,8)</t>
  </si>
  <si>
    <t>RESS16_11(30,9)</t>
  </si>
  <si>
    <t>RESS16_11(30,10)</t>
  </si>
  <si>
    <t>RESS16_11(30,11)</t>
  </si>
  <si>
    <t>RESS16_11(30,12)</t>
  </si>
  <si>
    <t>RESS16_11(30,13)</t>
  </si>
  <si>
    <t>RESS16_11(30,14)</t>
  </si>
  <si>
    <t>RESS16_11(30,15)</t>
  </si>
  <si>
    <t>RESS16_11(30,16)</t>
  </si>
  <si>
    <t>RESS16_11(30,17)</t>
  </si>
  <si>
    <t>RESS16_11(30,18)</t>
  </si>
  <si>
    <t>RESS16_11(30,19)</t>
  </si>
  <si>
    <t>RESS16_11(30,20)</t>
  </si>
  <si>
    <t>RESS16_11(30,21)</t>
  </si>
  <si>
    <t>RESS16_11(30,22)</t>
  </si>
  <si>
    <t>RESS16_11(30,23)</t>
  </si>
  <si>
    <t>RESS16_11(30,24)</t>
  </si>
  <si>
    <t>RESS16_11(30,25)</t>
  </si>
  <si>
    <t>RESS16_11(30,26)</t>
  </si>
  <si>
    <t>RESS16_11(30,27)</t>
  </si>
  <si>
    <t>RESS16_11(30,28)</t>
  </si>
  <si>
    <t>RESS16_11(30,29)</t>
  </si>
  <si>
    <t>RESS16_11(31,1)</t>
  </si>
  <si>
    <t>RESS16_11(31,2)</t>
  </si>
  <si>
    <t>RESS16_11(31,3)</t>
  </si>
  <si>
    <t>RESS16_11(31,4)</t>
  </si>
  <si>
    <t>RESS16_11(31,5)</t>
  </si>
  <si>
    <t>RESS16_11(31,6)</t>
  </si>
  <si>
    <t>RESS16_11(31,7)</t>
  </si>
  <si>
    <t>RESS16_11(31,8)</t>
  </si>
  <si>
    <t>RESS16_11(31,9)</t>
  </si>
  <si>
    <t>RESS16_11(31,10)</t>
  </si>
  <si>
    <t>RESS16_11(31,11)</t>
  </si>
  <si>
    <t>RESS16_11(31,12)</t>
  </si>
  <si>
    <t>RESS16_11(31,13)</t>
  </si>
  <si>
    <t>RESS16_11(31,14)</t>
  </si>
  <si>
    <t>RESS16_11(31,15)</t>
  </si>
  <si>
    <t>RESS16_11(31,16)</t>
  </si>
  <si>
    <t>RESS16_11(31,17)</t>
  </si>
  <si>
    <t>RESS16_11(31,18)</t>
  </si>
  <si>
    <t>RESS16_11(31,19)</t>
  </si>
  <si>
    <t>RESS16_11(31,20)</t>
  </si>
  <si>
    <t>RESS16_11(31,21)</t>
  </si>
  <si>
    <t>RESS16_11(31,22)</t>
  </si>
  <si>
    <t>RESS16_11(31,23)</t>
  </si>
  <si>
    <t>RESS16_11(31,24)</t>
  </si>
  <si>
    <t>RESS16_11(31,25)</t>
  </si>
  <si>
    <t>RESS16_11(31,26)</t>
  </si>
  <si>
    <t>RESS16_11(31,27)</t>
  </si>
  <si>
    <t>RESS16_11(31,28)</t>
  </si>
  <si>
    <t>RESS16_11(31,29)</t>
  </si>
  <si>
    <t>RESS16_11(32,1)</t>
  </si>
  <si>
    <t>RESS16_11(32,2)</t>
  </si>
  <si>
    <t>RESS16_11(32,3)</t>
  </si>
  <si>
    <t>RESS16_11(32,4)</t>
  </si>
  <si>
    <t>RESS16_11(32,5)</t>
  </si>
  <si>
    <t>RESS16_11(32,6)</t>
  </si>
  <si>
    <t>RESS16_11(32,7)</t>
  </si>
  <si>
    <t>RESS16_11(32,8)</t>
  </si>
  <si>
    <t>RESS16_11(32,9)</t>
  </si>
  <si>
    <t>RESS16_11(32,10)</t>
  </si>
  <si>
    <t>RESS16_11(32,11)</t>
  </si>
  <si>
    <t>RESS16_11(32,12)</t>
  </si>
  <si>
    <t>RESS16_11(32,13)</t>
  </si>
  <si>
    <t>RESS16_11(32,14)</t>
  </si>
  <si>
    <t>RESS16_11(32,15)</t>
  </si>
  <si>
    <t>RESS16_11(32,16)</t>
  </si>
  <si>
    <t>RESS16_11(32,17)</t>
  </si>
  <si>
    <t>RESS16_11(32,18)</t>
  </si>
  <si>
    <t>RESS16_11(32,19)</t>
  </si>
  <si>
    <t>RESS16_11(32,20)</t>
  </si>
  <si>
    <t>RESS16_11(32,21)</t>
  </si>
  <si>
    <t>RESS16_11(32,22)</t>
  </si>
  <si>
    <t>RESS16_11(32,23)</t>
  </si>
  <si>
    <t>RESS16_11(32,24)</t>
  </si>
  <si>
    <t>RESS16_11(32,25)</t>
  </si>
  <si>
    <t>RESS16_11(32,26)</t>
  </si>
  <si>
    <t>RESS16_11(32,27)</t>
  </si>
  <si>
    <t>RESS16_11(32,28)</t>
  </si>
  <si>
    <t>RESS16_11(32,29)</t>
  </si>
  <si>
    <t>RESS16_11(33,1)</t>
  </si>
  <si>
    <t>RESS16_11(33,2)</t>
  </si>
  <si>
    <t>RESS16_11(33,3)</t>
  </si>
  <si>
    <t>RESS16_11(33,4)</t>
  </si>
  <si>
    <t>RESS16_11(33,5)</t>
  </si>
  <si>
    <t>RESS16_11(33,6)</t>
  </si>
  <si>
    <t>RESS16_11(33,7)</t>
  </si>
  <si>
    <t>RESS16_11(33,8)</t>
  </si>
  <si>
    <t>RESS16_11(33,9)</t>
  </si>
  <si>
    <t>RESS16_11(33,10)</t>
  </si>
  <si>
    <t>RESS16_11(33,11)</t>
  </si>
  <si>
    <t>RESS16_11(33,12)</t>
  </si>
  <si>
    <t>RESS16_11(33,13)</t>
  </si>
  <si>
    <t>RESS16_11(33,14)</t>
  </si>
  <si>
    <t>RESS16_11(33,15)</t>
  </si>
  <si>
    <t>RESS16_11(33,16)</t>
  </si>
  <si>
    <t>RESS16_11(33,17)</t>
  </si>
  <si>
    <t>RESS16_11(33,18)</t>
  </si>
  <si>
    <t>RESS16_11(33,19)</t>
  </si>
  <si>
    <t>RESS16_11(33,20)</t>
  </si>
  <si>
    <t>RESS16_11(33,21)</t>
  </si>
  <si>
    <t>RESS16_11(33,22)</t>
  </si>
  <si>
    <t>RESS16_11(33,23)</t>
  </si>
  <si>
    <t>RESS16_11(33,24)</t>
  </si>
  <si>
    <t>RESS16_11(33,25)</t>
  </si>
  <si>
    <t>RESS16_11(33,26)</t>
  </si>
  <si>
    <t>RESS16_11(33,27)</t>
  </si>
  <si>
    <t>RESS16_11(33,28)</t>
  </si>
  <si>
    <t>RESS16_11(33,29)</t>
  </si>
  <si>
    <t>S.17.01.01.01 - S.17.01.01.01 Non-Life Technical Provisions</t>
  </si>
  <si>
    <t>mi1998 - Metric: Monetary|BC/Liability|LB/Premium provisions [other than local GAAP specific]|VV/Amount before transitional on Technical Provisions</t>
  </si>
  <si>
    <t>mi2115 - Metric: Monetary|BC/Assets|AS/Premium recoverables recognised for TP calculation|IO/Other than investment, own use, own instruments held directly and cash and cash equivalents|CT/Reinsurance counterparties|CC/Ceded|RR/Before the adjustment for expected losses due to counterparty default</t>
  </si>
  <si>
    <t>mi2116 - Metric: Monetary|BC/Assets|AS/Premium recoverables recognised for TP calculation|IO/Other than investment, own use, own instruments held directly and cash and cash equivalents|CT/Reinsurance undertakings|CC/Ceded|RR/Before the adjustment for expected losses due to counterparty default</t>
  </si>
  <si>
    <t>mi2117 - Metric: Monetary|BC/Assets|AS/Premium recoverables recognised for TP calculation|IO/Other than investment, own use, own instruments held directly and cash and cash equivalents|CT/Special purpose vehicle [SPV]|CC/Ceded|RR/Before the adjustment for expected losses due to counterparty default</t>
  </si>
  <si>
    <t>mi2118 - Metric: Monetary|BC/Assets|AS/Premium recoverables recognised for TP calculation|IO/Other than investment, own use, own instruments held directly and cash and cash equivalents|CT/Finite reinsurance undertakings|CC/Ceded|RR/Before the adjustment for expected losses due to counterparty default</t>
  </si>
  <si>
    <t>mi2119 - Metric: Monetary|BC/Assets|AS/Premium recoverables recognised for TP calculation|IO/Other than investment, own use, own instruments held directly and cash and cash equivalents|CT/Reinsurance counterparties|CC/Ceded</t>
  </si>
  <si>
    <t>mi2000 - Metric: Monetary|BC/Liability|LB/Premium provisions [other than local GAAP specific]|IT/After risk mitigation effect|VV/Amount before transitional on Technical Provisions</t>
  </si>
  <si>
    <t>mi2001 - Metric: Monetary|BC/Liability|LB/Claim provisions [other than local GAAP specific]|VV/Amount before transitional on Technical Provisions</t>
  </si>
  <si>
    <t>mi2120 - Metric: Monetary|BC/Assets|AS/Claims recoverables recognised for TP calculation|IO/Other than investment, own use, own instruments held directly and cash and cash equivalents|CT/Reinsurance counterparties|CC/Ceded|RR/Before the adjustment for expected losses due to counterparty default</t>
  </si>
  <si>
    <t>mi2121 - Metric: Monetary|BC/Assets|AS/Claims recoverables recognised for TP calculation|IO/Other than investment, own use, own instruments held directly and cash and cash equivalents|CT/Reinsurance undertakings|CC/Ceded|RR/Before the adjustment for expected losses due to counterparty default</t>
  </si>
  <si>
    <t>mi2122 - Metric: Monetary|BC/Assets|AS/Claims recoverables recognised for TP calculation|IO/Other than investment, own use, own instruments held directly and cash and cash equivalents|CT/Special purpose vehicle [SPV]|CC/Ceded|RR/Before the adjustment for expected losses due to counterparty default</t>
  </si>
  <si>
    <t>mi2123 - Metric: Monetary|BC/Assets|AS/Claims recoverables recognised for TP calculation|IO/Other than investment, own use, own instruments held directly and cash and cash equivalents|CT/Finite reinsurance undertakings|CC/Ceded|RR/Before the adjustment for expected losses due to counterparty default</t>
  </si>
  <si>
    <t>mi2124 - Metric: Monetary|BC/Assets|AS/Claims recoverables recognised for TP calculation|IO/Other than investment, own use, own instruments held directly and cash and cash equivalents|CT/Reinsurance counterparties|CC/Ceded</t>
  </si>
  <si>
    <t>mi2003 - Metric: Monetary|BC/Liability|LB/Claim provisions [other than local GAAP specific]|IT/After risk mitigation effect|VV/Amount before transitional on Technical Provisions</t>
  </si>
  <si>
    <t>ii41 - Metric: Integer|LB/Premium provisions [other than local GAAP specific]|NT/Number of HRGs</t>
  </si>
  <si>
    <t>ii40 - Metric: Integer|LB/Claim provisions [other than local GAAP specific]|NT/Number of HRGs</t>
  </si>
  <si>
    <t>mi59 - Metric: Monetary|DD/Discounted|VP/Future guaranteed and discretionary benefits|BC/Liability|LB/Premium provisions [other than local GAAP specific]</t>
  </si>
  <si>
    <t>mi56 - Metric: Monetary|DD/Discounted|VP/Future expenses and cash out-flows other than guaranteed and discretionary benefits|BC/Liability|LB/Premium provisions [other than local GAAP specific]</t>
  </si>
  <si>
    <t>mi63 - Metric: Monetary|DD/Discounted|VP/Future premiums|BC/Liability|LB/Premium provisions [other than local GAAP specific]</t>
  </si>
  <si>
    <t>mi45 - Metric: Monetary|DD/Discounted|VP/Cash in-flows other than future premiums|BC/Liability|LB/Premium provisions [other than local GAAP specific]</t>
  </si>
  <si>
    <t>mi57 - Metric: Monetary|DD/Discounted|VP/Future guaranteed and discretionary benefits|BC/Liability|LB/Claim provisions [other than local GAAP specific]</t>
  </si>
  <si>
    <t>mi54 - Metric: Monetary|DD/Discounted|VP/Future expenses and cash out-flows other than guaranteed and discretionary benefits|BC/Liability|LB/Claim provisions [other than local GAAP specific]</t>
  </si>
  <si>
    <t>mi61 - Metric: Monetary|DD/Discounted|VP/Future premiums|BC/Liability|LB/Claim provisions [other than local GAAP specific]</t>
  </si>
  <si>
    <t>mi43 - Metric: Monetary|DD/Discounted|VP/Cash in-flows other than future premiums|BC/Liability|LB/Claim provisions [other than local GAAP specific]</t>
  </si>
  <si>
    <t>RESS41_11(1,2)</t>
  </si>
  <si>
    <t>RESS41_11(1,3)</t>
  </si>
  <si>
    <t>RESS41_11(1,4)</t>
  </si>
  <si>
    <t>RESS41_11(1,5)</t>
  </si>
  <si>
    <t>RESS41_11(1,6)</t>
  </si>
  <si>
    <t>RESS41_11(1,7)</t>
  </si>
  <si>
    <t>RESS41_11(1,8)</t>
  </si>
  <si>
    <t>RESS41_11(1,9)</t>
  </si>
  <si>
    <t>RESS41_11(1,10)</t>
  </si>
  <si>
    <t>RESS41_11(1,11)</t>
  </si>
  <si>
    <t>RESS41_11(1,12)</t>
  </si>
  <si>
    <t>RESS41_11(1,13)</t>
  </si>
  <si>
    <t>RESS41_11(1,14)</t>
  </si>
  <si>
    <t>RESS41_11(1,15)</t>
  </si>
  <si>
    <t>RESS41_11(1,16)</t>
  </si>
  <si>
    <t>RESS41_11(1,17)</t>
  </si>
  <si>
    <t>RESS41_11(1,1)</t>
  </si>
  <si>
    <t>RESS41_11(2,2)</t>
  </si>
  <si>
    <t>RESS41_11(2,3)</t>
  </si>
  <si>
    <t>RESS41_11(2,4)</t>
  </si>
  <si>
    <t>RESS41_11(2,5)</t>
  </si>
  <si>
    <t>RESS41_11(2,6)</t>
  </si>
  <si>
    <t>RESS41_11(2,7)</t>
  </si>
  <si>
    <t>RESS41_11(2,8)</t>
  </si>
  <si>
    <t>RESS41_11(2,9)</t>
  </si>
  <si>
    <t>RESS41_11(2,10)</t>
  </si>
  <si>
    <t>RESS41_11(2,11)</t>
  </si>
  <si>
    <t>RESS41_11(2,12)</t>
  </si>
  <si>
    <t>RESS41_11(2,13)</t>
  </si>
  <si>
    <t>RESS41_11(2,1)</t>
  </si>
  <si>
    <t>RESS41_11(3,2)</t>
  </si>
  <si>
    <t>RESS41_11(3,3)</t>
  </si>
  <si>
    <t>RESS41_11(3,4)</t>
  </si>
  <si>
    <t>RESS41_11(3,5)</t>
  </si>
  <si>
    <t>RESS41_11(3,6)</t>
  </si>
  <si>
    <t>RESS41_11(3,7)</t>
  </si>
  <si>
    <t>RESS41_11(3,8)</t>
  </si>
  <si>
    <t>RESS41_11(3,9)</t>
  </si>
  <si>
    <t>RESS41_11(3,10)</t>
  </si>
  <si>
    <t>RESS41_11(3,11)</t>
  </si>
  <si>
    <t>RESS41_11(3,12)</t>
  </si>
  <si>
    <t>RESS41_11(3,13)</t>
  </si>
  <si>
    <t>RESS41_11(3,1)</t>
  </si>
  <si>
    <t>RESS41_11(4,14)</t>
  </si>
  <si>
    <t>RESS41_11(4,15)</t>
  </si>
  <si>
    <t>RESS41_11(4,16)</t>
  </si>
  <si>
    <t>RESS41_11(4,17)</t>
  </si>
  <si>
    <t>RESS41_11(4,1)</t>
  </si>
  <si>
    <t>RESS41_11(5,2)</t>
  </si>
  <si>
    <t>RESS41_11(5,3)</t>
  </si>
  <si>
    <t>RESS41_11(5,4)</t>
  </si>
  <si>
    <t>RESS41_11(5,5)</t>
  </si>
  <si>
    <t>RESS41_11(5,6)</t>
  </si>
  <si>
    <t>RESS41_11(5,7)</t>
  </si>
  <si>
    <t>RESS41_11(5,8)</t>
  </si>
  <si>
    <t>RESS41_11(5,9)</t>
  </si>
  <si>
    <t>RESS41_11(5,10)</t>
  </si>
  <si>
    <t>RESS41_11(5,11)</t>
  </si>
  <si>
    <t>RESS41_11(5,12)</t>
  </si>
  <si>
    <t>RESS41_11(5,13)</t>
  </si>
  <si>
    <t>RESS41_11(5,14)</t>
  </si>
  <si>
    <t>RESS41_11(5,15)</t>
  </si>
  <si>
    <t>RESS41_11(5,16)</t>
  </si>
  <si>
    <t>RESS41_11(5,17)</t>
  </si>
  <si>
    <t>RESS41_11(5,1)</t>
  </si>
  <si>
    <t>RESS41_12(1,2)</t>
  </si>
  <si>
    <t>RESS41_12(1,3)</t>
  </si>
  <si>
    <t>RESS41_12(1,4)</t>
  </si>
  <si>
    <t>RESS41_12(1,5)</t>
  </si>
  <si>
    <t>RESS41_12(1,6)</t>
  </si>
  <si>
    <t>RESS41_12(1,7)</t>
  </si>
  <si>
    <t>RESS41_12(1,8)</t>
  </si>
  <si>
    <t>RESS41_12(1,9)</t>
  </si>
  <si>
    <t>RESS41_12(1,10)</t>
  </si>
  <si>
    <t>RESS41_12(1,11)</t>
  </si>
  <si>
    <t>RESS41_12(1,12)</t>
  </si>
  <si>
    <t>RESS41_12(1,13)</t>
  </si>
  <si>
    <t>RESS41_12(1,14)</t>
  </si>
  <si>
    <t>RESS41_12(1,15)</t>
  </si>
  <si>
    <t>RESS41_12(1,16)</t>
  </si>
  <si>
    <t>RESS41_12(1,17)</t>
  </si>
  <si>
    <t>RESS41_12(1,1)</t>
  </si>
  <si>
    <t>RESS41_12(2,2)</t>
  </si>
  <si>
    <t>RESS41_12(2,3)</t>
  </si>
  <si>
    <t>RESS41_12(2,4)</t>
  </si>
  <si>
    <t>RESS41_12(2,5)</t>
  </si>
  <si>
    <t>RESS41_12(2,6)</t>
  </si>
  <si>
    <t>RESS41_12(2,7)</t>
  </si>
  <si>
    <t>RESS41_12(2,8)</t>
  </si>
  <si>
    <t>RESS41_12(2,9)</t>
  </si>
  <si>
    <t>RESS41_12(2,10)</t>
  </si>
  <si>
    <t>RESS41_12(2,11)</t>
  </si>
  <si>
    <t>RESS41_12(2,12)</t>
  </si>
  <si>
    <t>RESS41_12(2,13)</t>
  </si>
  <si>
    <t>RESS41_12(2,1)</t>
  </si>
  <si>
    <t>RESS41_12(3,2)</t>
  </si>
  <si>
    <t>RESS41_12(3,3)</t>
  </si>
  <si>
    <t>RESS41_12(3,4)</t>
  </si>
  <si>
    <t>RESS41_12(3,5)</t>
  </si>
  <si>
    <t>RESS41_12(3,6)</t>
  </si>
  <si>
    <t>RESS41_12(3,7)</t>
  </si>
  <si>
    <t>RESS41_12(3,8)</t>
  </si>
  <si>
    <t>RESS41_12(3,9)</t>
  </si>
  <si>
    <t>RESS41_12(3,10)</t>
  </si>
  <si>
    <t>RESS41_12(3,11)</t>
  </si>
  <si>
    <t>RESS41_12(3,12)</t>
  </si>
  <si>
    <t>RESS41_12(3,13)</t>
  </si>
  <si>
    <t>RESS41_12(3,1)</t>
  </si>
  <si>
    <t>RESS41_12(4,14)</t>
  </si>
  <si>
    <t>RESS41_12(4,15)</t>
  </si>
  <si>
    <t>RESS41_12(4,16)</t>
  </si>
  <si>
    <t>RESS41_12(4,17)</t>
  </si>
  <si>
    <t>RESS41_12(4,1)</t>
  </si>
  <si>
    <t>RESS41_12(5,2)</t>
  </si>
  <si>
    <t>RESS41_12(5,3)</t>
  </si>
  <si>
    <t>RESS41_12(5,4)</t>
  </si>
  <si>
    <t>RESS41_12(5,5)</t>
  </si>
  <si>
    <t>RESS41_12(5,6)</t>
  </si>
  <si>
    <t>RESS41_12(5,7)</t>
  </si>
  <si>
    <t>RESS41_12(5,8)</t>
  </si>
  <si>
    <t>RESS41_12(5,9)</t>
  </si>
  <si>
    <t>RESS41_12(5,10)</t>
  </si>
  <si>
    <t>RESS41_12(5,11)</t>
  </si>
  <si>
    <t>RESS41_12(5,12)</t>
  </si>
  <si>
    <t>RESS41_12(5,13)</t>
  </si>
  <si>
    <t>RESS41_12(5,14)</t>
  </si>
  <si>
    <t>RESS41_12(5,15)</t>
  </si>
  <si>
    <t>RESS41_12(5,16)</t>
  </si>
  <si>
    <t>RESS41_12(5,17)</t>
  </si>
  <si>
    <t>RESS41_12(5,1)</t>
  </si>
  <si>
    <t>RESS41_12(6,2)</t>
  </si>
  <si>
    <t>RESS41_12(6,3)</t>
  </si>
  <si>
    <t>RESS41_12(6,4)</t>
  </si>
  <si>
    <t>RESS41_12(6,5)</t>
  </si>
  <si>
    <t>RESS41_12(6,6)</t>
  </si>
  <si>
    <t>RESS41_12(6,7)</t>
  </si>
  <si>
    <t>RESS41_12(6,8)</t>
  </si>
  <si>
    <t>RESS41_12(6,9)</t>
  </si>
  <si>
    <t>RESS41_12(6,10)</t>
  </si>
  <si>
    <t>RESS41_12(6,11)</t>
  </si>
  <si>
    <t>RESS41_12(6,12)</t>
  </si>
  <si>
    <t>RESS41_12(6,13)</t>
  </si>
  <si>
    <t>RESS41_12(6,14)</t>
  </si>
  <si>
    <t>RESS41_12(6,15)</t>
  </si>
  <si>
    <t>RESS41_12(6,16)</t>
  </si>
  <si>
    <t>RESS41_12(6,17)</t>
  </si>
  <si>
    <t>RESS41_12(6,1)</t>
  </si>
  <si>
    <t>RESS41_12(7,2)</t>
  </si>
  <si>
    <t>RESS41_12(7,3)</t>
  </si>
  <si>
    <t>RESS41_12(7,4)</t>
  </si>
  <si>
    <t>RESS41_12(7,5)</t>
  </si>
  <si>
    <t>RESS41_12(7,6)</t>
  </si>
  <si>
    <t>RESS41_12(7,7)</t>
  </si>
  <si>
    <t>RESS41_12(7,8)</t>
  </si>
  <si>
    <t>RESS41_12(7,9)</t>
  </si>
  <si>
    <t>RESS41_12(7,10)</t>
  </si>
  <si>
    <t>RESS41_12(7,11)</t>
  </si>
  <si>
    <t>RESS41_12(7,12)</t>
  </si>
  <si>
    <t>RESS41_12(7,13)</t>
  </si>
  <si>
    <t>RESS41_12(7,14)</t>
  </si>
  <si>
    <t>RESS41_12(7,15)</t>
  </si>
  <si>
    <t>RESS41_12(7,16)</t>
  </si>
  <si>
    <t>RESS41_12(7,17)</t>
  </si>
  <si>
    <t>RESS41_12(7,1)</t>
  </si>
  <si>
    <t>RESS41_12(8,2)</t>
  </si>
  <si>
    <t>RESS41_12(8,3)</t>
  </si>
  <si>
    <t>RESS41_12(8,4)</t>
  </si>
  <si>
    <t>RESS41_12(8,5)</t>
  </si>
  <si>
    <t>RESS41_12(8,6)</t>
  </si>
  <si>
    <t>RESS41_12(8,7)</t>
  </si>
  <si>
    <t>RESS41_12(8,8)</t>
  </si>
  <si>
    <t>RESS41_12(8,9)</t>
  </si>
  <si>
    <t>RESS41_12(8,10)</t>
  </si>
  <si>
    <t>RESS41_12(8,11)</t>
  </si>
  <si>
    <t>RESS41_12(8,12)</t>
  </si>
  <si>
    <t>RESS41_12(8,13)</t>
  </si>
  <si>
    <t>RESS41_12(8,14)</t>
  </si>
  <si>
    <t>RESS41_12(8,15)</t>
  </si>
  <si>
    <t>RESS41_12(8,16)</t>
  </si>
  <si>
    <t>RESS41_12(8,17)</t>
  </si>
  <si>
    <t>RESS41_12(8,1)</t>
  </si>
  <si>
    <t>RESS41_12(9,2)</t>
  </si>
  <si>
    <t>RESS41_12(9,3)</t>
  </si>
  <si>
    <t>RESS41_12(9,4)</t>
  </si>
  <si>
    <t>RESS41_12(9,5)</t>
  </si>
  <si>
    <t>RESS41_12(9,6)</t>
  </si>
  <si>
    <t>RESS41_12(9,7)</t>
  </si>
  <si>
    <t>RESS41_12(9,8)</t>
  </si>
  <si>
    <t>RESS41_12(9,9)</t>
  </si>
  <si>
    <t>RESS41_12(9,10)</t>
  </si>
  <si>
    <t>RESS41_12(9,11)</t>
  </si>
  <si>
    <t>RESS41_12(9,12)</t>
  </si>
  <si>
    <t>RESS41_12(9,13)</t>
  </si>
  <si>
    <t>RESS41_12(9,14)</t>
  </si>
  <si>
    <t>RESS41_12(9,15)</t>
  </si>
  <si>
    <t>RESS41_12(9,16)</t>
  </si>
  <si>
    <t>RESS41_12(9,17)</t>
  </si>
  <si>
    <t>RESS41_12(9,1)</t>
  </si>
  <si>
    <t>RESS41_12(10,2)</t>
  </si>
  <si>
    <t>RESS41_12(10,3)</t>
  </si>
  <si>
    <t>RESS41_12(10,4)</t>
  </si>
  <si>
    <t>RESS41_12(10,5)</t>
  </si>
  <si>
    <t>RESS41_12(10,6)</t>
  </si>
  <si>
    <t>RESS41_12(10,7)</t>
  </si>
  <si>
    <t>RESS41_12(10,8)</t>
  </si>
  <si>
    <t>RESS41_12(10,9)</t>
  </si>
  <si>
    <t>RESS41_12(10,10)</t>
  </si>
  <si>
    <t>RESS41_12(10,11)</t>
  </si>
  <si>
    <t>RESS41_12(10,12)</t>
  </si>
  <si>
    <t>RESS41_12(10,13)</t>
  </si>
  <si>
    <t>RESS41_12(10,14)</t>
  </si>
  <si>
    <t>RESS41_12(10,15)</t>
  </si>
  <si>
    <t>RESS41_12(10,16)</t>
  </si>
  <si>
    <t>RESS41_12(10,17)</t>
  </si>
  <si>
    <t>RESS41_12(10,1)</t>
  </si>
  <si>
    <t>RESS41_12(11,2)</t>
  </si>
  <si>
    <t>RESS41_12(11,3)</t>
  </si>
  <si>
    <t>RESS41_12(11,4)</t>
  </si>
  <si>
    <t>RESS41_12(11,5)</t>
  </si>
  <si>
    <t>RESS41_12(11,6)</t>
  </si>
  <si>
    <t>RESS41_12(11,7)</t>
  </si>
  <si>
    <t>RESS41_12(11,8)</t>
  </si>
  <si>
    <t>RESS41_12(11,9)</t>
  </si>
  <si>
    <t>RESS41_12(11,10)</t>
  </si>
  <si>
    <t>RESS41_12(11,11)</t>
  </si>
  <si>
    <t>RESS41_12(11,12)</t>
  </si>
  <si>
    <t>RESS41_12(11,13)</t>
  </si>
  <si>
    <t>RESS41_12(11,14)</t>
  </si>
  <si>
    <t>RESS41_12(11,15)</t>
  </si>
  <si>
    <t>RESS41_12(11,16)</t>
  </si>
  <si>
    <t>RESS41_12(11,17)</t>
  </si>
  <si>
    <t>RESS41_12(11,1)</t>
  </si>
  <si>
    <t>RESS41_12(12,2)</t>
  </si>
  <si>
    <t>RESS41_12(12,3)</t>
  </si>
  <si>
    <t>RESS41_12(12,4)</t>
  </si>
  <si>
    <t>RESS41_12(12,5)</t>
  </si>
  <si>
    <t>RESS41_12(12,6)</t>
  </si>
  <si>
    <t>RESS41_12(12,7)</t>
  </si>
  <si>
    <t>RESS41_12(12,8)</t>
  </si>
  <si>
    <t>RESS41_12(12,9)</t>
  </si>
  <si>
    <t>RESS41_12(12,10)</t>
  </si>
  <si>
    <t>RESS41_12(12,11)</t>
  </si>
  <si>
    <t>RESS41_12(12,12)</t>
  </si>
  <si>
    <t>RESS41_12(12,13)</t>
  </si>
  <si>
    <t>RESS41_12(12,1)</t>
  </si>
  <si>
    <t>RESS41_12(13,2)</t>
  </si>
  <si>
    <t>RESS41_12(13,3)</t>
  </si>
  <si>
    <t>RESS41_12(13,4)</t>
  </si>
  <si>
    <t>RESS41_12(13,5)</t>
  </si>
  <si>
    <t>RESS41_12(13,6)</t>
  </si>
  <si>
    <t>RESS41_12(13,7)</t>
  </si>
  <si>
    <t>RESS41_12(13,8)</t>
  </si>
  <si>
    <t>RESS41_12(13,9)</t>
  </si>
  <si>
    <t>RESS41_12(13,10)</t>
  </si>
  <si>
    <t>RESS41_12(13,11)</t>
  </si>
  <si>
    <t>RESS41_12(13,12)</t>
  </si>
  <si>
    <t>RESS41_12(13,13)</t>
  </si>
  <si>
    <t>RESS41_12(13,1)</t>
  </si>
  <si>
    <t>RESS41_12(14,14)</t>
  </si>
  <si>
    <t>RESS41_12(14,15)</t>
  </si>
  <si>
    <t>RESS41_12(14,16)</t>
  </si>
  <si>
    <t>RESS41_12(14,17)</t>
  </si>
  <si>
    <t>RESS41_12(14,1)</t>
  </si>
  <si>
    <t>RESS41_12(15,2)</t>
  </si>
  <si>
    <t>RESS41_12(15,3)</t>
  </si>
  <si>
    <t>RESS41_12(15,4)</t>
  </si>
  <si>
    <t>RESS41_12(15,5)</t>
  </si>
  <si>
    <t>RESS41_12(15,6)</t>
  </si>
  <si>
    <t>RESS41_12(15,7)</t>
  </si>
  <si>
    <t>RESS41_12(15,8)</t>
  </si>
  <si>
    <t>RESS41_12(15,9)</t>
  </si>
  <si>
    <t>RESS41_12(15,10)</t>
  </si>
  <si>
    <t>RESS41_12(15,11)</t>
  </si>
  <si>
    <t>RESS41_12(15,12)</t>
  </si>
  <si>
    <t>RESS41_12(15,13)</t>
  </si>
  <si>
    <t>RESS41_12(15,14)</t>
  </si>
  <si>
    <t>RESS41_12(15,15)</t>
  </si>
  <si>
    <t>RESS41_12(15,16)</t>
  </si>
  <si>
    <t>RESS41_12(15,17)</t>
  </si>
  <si>
    <t>RESS41_12(15,1)</t>
  </si>
  <si>
    <t>RESS41_12(16,2)</t>
  </si>
  <si>
    <t>RESS41_12(16,3)</t>
  </si>
  <si>
    <t>RESS41_12(16,4)</t>
  </si>
  <si>
    <t>RESS41_12(16,5)</t>
  </si>
  <si>
    <t>RESS41_12(16,6)</t>
  </si>
  <si>
    <t>RESS41_12(16,7)</t>
  </si>
  <si>
    <t>RESS41_12(16,8)</t>
  </si>
  <si>
    <t>RESS41_12(16,9)</t>
  </si>
  <si>
    <t>RESS41_12(16,10)</t>
  </si>
  <si>
    <t>RESS41_12(16,11)</t>
  </si>
  <si>
    <t>RESS41_12(16,12)</t>
  </si>
  <si>
    <t>RESS41_12(16,13)</t>
  </si>
  <si>
    <t>RESS41_12(16,14)</t>
  </si>
  <si>
    <t>RESS41_12(16,15)</t>
  </si>
  <si>
    <t>RESS41_12(16,16)</t>
  </si>
  <si>
    <t>RESS41_12(16,17)</t>
  </si>
  <si>
    <t>RESS41_12(16,1)</t>
  </si>
  <si>
    <t>RESS41_12(17,2)</t>
  </si>
  <si>
    <t>RESS41_12(17,3)</t>
  </si>
  <si>
    <t>RESS41_12(17,4)</t>
  </si>
  <si>
    <t>RESS41_12(17,5)</t>
  </si>
  <si>
    <t>RESS41_12(17,6)</t>
  </si>
  <si>
    <t>RESS41_12(17,7)</t>
  </si>
  <si>
    <t>RESS41_12(17,8)</t>
  </si>
  <si>
    <t>RESS41_12(17,9)</t>
  </si>
  <si>
    <t>RESS41_12(17,10)</t>
  </si>
  <si>
    <t>RESS41_12(17,11)</t>
  </si>
  <si>
    <t>RESS41_12(17,12)</t>
  </si>
  <si>
    <t>RESS41_12(17,13)</t>
  </si>
  <si>
    <t>RESS41_12(17,14)</t>
  </si>
  <si>
    <t>RESS41_12(17,15)</t>
  </si>
  <si>
    <t>RESS41_12(17,16)</t>
  </si>
  <si>
    <t>RESS41_12(17,17)</t>
  </si>
  <si>
    <t>RESS41_12(17,1)</t>
  </si>
  <si>
    <t>RESS41_12(18,2)</t>
  </si>
  <si>
    <t>RESS41_12(18,3)</t>
  </si>
  <si>
    <t>RESS41_12(18,4)</t>
  </si>
  <si>
    <t>RESS41_12(18,5)</t>
  </si>
  <si>
    <t>RESS41_12(18,6)</t>
  </si>
  <si>
    <t>RESS41_12(18,7)</t>
  </si>
  <si>
    <t>RESS41_12(18,8)</t>
  </si>
  <si>
    <t>RESS41_12(18,9)</t>
  </si>
  <si>
    <t>RESS41_12(18,10)</t>
  </si>
  <si>
    <t>RESS41_12(18,11)</t>
  </si>
  <si>
    <t>RESS41_12(18,12)</t>
  </si>
  <si>
    <t>RESS41_12(18,13)</t>
  </si>
  <si>
    <t>RESS41_12(18,14)</t>
  </si>
  <si>
    <t>RESS41_12(18,15)</t>
  </si>
  <si>
    <t>RESS41_12(18,16)</t>
  </si>
  <si>
    <t>RESS41_12(18,17)</t>
  </si>
  <si>
    <t>RESS41_12(18,1)</t>
  </si>
  <si>
    <t>RESS41_12(19,2)</t>
  </si>
  <si>
    <t>RESS41_12(19,3)</t>
  </si>
  <si>
    <t>RESS41_12(19,4)</t>
  </si>
  <si>
    <t>RESS41_12(19,5)</t>
  </si>
  <si>
    <t>RESS41_12(19,6)</t>
  </si>
  <si>
    <t>RESS41_12(19,7)</t>
  </si>
  <si>
    <t>RESS41_12(19,8)</t>
  </si>
  <si>
    <t>RESS41_12(19,9)</t>
  </si>
  <si>
    <t>RESS41_12(19,10)</t>
  </si>
  <si>
    <t>RESS41_12(19,11)</t>
  </si>
  <si>
    <t>RESS41_12(19,12)</t>
  </si>
  <si>
    <t>RESS41_12(19,13)</t>
  </si>
  <si>
    <t>RESS41_12(19,14)</t>
  </si>
  <si>
    <t>RESS41_12(19,15)</t>
  </si>
  <si>
    <t>RESS41_12(19,16)</t>
  </si>
  <si>
    <t>RESS41_12(19,17)</t>
  </si>
  <si>
    <t>RESS41_12(19,1)</t>
  </si>
  <si>
    <t>RESS41_12(20,2)</t>
  </si>
  <si>
    <t>RESS41_12(20,3)</t>
  </si>
  <si>
    <t>RESS41_12(20,4)</t>
  </si>
  <si>
    <t>RESS41_12(20,5)</t>
  </si>
  <si>
    <t>RESS41_12(20,6)</t>
  </si>
  <si>
    <t>RESS41_12(20,7)</t>
  </si>
  <si>
    <t>RESS41_12(20,8)</t>
  </si>
  <si>
    <t>RESS41_12(20,9)</t>
  </si>
  <si>
    <t>RESS41_12(20,10)</t>
  </si>
  <si>
    <t>RESS41_12(20,11)</t>
  </si>
  <si>
    <t>RESS41_12(20,12)</t>
  </si>
  <si>
    <t>RESS41_12(20,13)</t>
  </si>
  <si>
    <t>RESS41_12(20,14)</t>
  </si>
  <si>
    <t>RESS41_12(20,15)</t>
  </si>
  <si>
    <t>RESS41_12(20,16)</t>
  </si>
  <si>
    <t>RESS41_12(20,17)</t>
  </si>
  <si>
    <t>RESS41_12(20,1)</t>
  </si>
  <si>
    <t>RESS41_12(21,2)</t>
  </si>
  <si>
    <t>RESS41_12(21,3)</t>
  </si>
  <si>
    <t>RESS41_12(21,4)</t>
  </si>
  <si>
    <t>RESS41_12(21,5)</t>
  </si>
  <si>
    <t>RESS41_12(21,6)</t>
  </si>
  <si>
    <t>RESS41_12(21,7)</t>
  </si>
  <si>
    <t>RESS41_12(21,8)</t>
  </si>
  <si>
    <t>RESS41_12(21,9)</t>
  </si>
  <si>
    <t>RESS41_12(21,10)</t>
  </si>
  <si>
    <t>RESS41_12(21,11)</t>
  </si>
  <si>
    <t>RESS41_12(21,12)</t>
  </si>
  <si>
    <t>RESS41_12(21,13)</t>
  </si>
  <si>
    <t>RESS41_12(21,14)</t>
  </si>
  <si>
    <t>RESS41_12(21,15)</t>
  </si>
  <si>
    <t>RESS41_12(21,16)</t>
  </si>
  <si>
    <t>RESS41_12(21,17)</t>
  </si>
  <si>
    <t>RESS41_12(21,1)</t>
  </si>
  <si>
    <t>RESS41_12(22,2)</t>
  </si>
  <si>
    <t>RESS41_12(22,3)</t>
  </si>
  <si>
    <t>RESS41_12(22,4)</t>
  </si>
  <si>
    <t>RESS41_12(22,5)</t>
  </si>
  <si>
    <t>RESS41_12(22,6)</t>
  </si>
  <si>
    <t>RESS41_12(22,7)</t>
  </si>
  <si>
    <t>RESS41_12(22,8)</t>
  </si>
  <si>
    <t>RESS41_12(22,9)</t>
  </si>
  <si>
    <t>RESS41_12(22,10)</t>
  </si>
  <si>
    <t>RESS41_12(22,11)</t>
  </si>
  <si>
    <t>RESS41_12(22,12)</t>
  </si>
  <si>
    <t>RESS41_12(22,13)</t>
  </si>
  <si>
    <t>RESS41_12(22,14)</t>
  </si>
  <si>
    <t>RESS41_12(22,15)</t>
  </si>
  <si>
    <t>RESS41_12(22,16)</t>
  </si>
  <si>
    <t>RESS41_12(22,17)</t>
  </si>
  <si>
    <t>RESS41_12(22,1)</t>
  </si>
  <si>
    <t>RESS41_12(23,2)</t>
  </si>
  <si>
    <t>RESS41_12(23,3)</t>
  </si>
  <si>
    <t>RESS41_12(23,4)</t>
  </si>
  <si>
    <t>RESS41_12(23,5)</t>
  </si>
  <si>
    <t>RESS41_12(23,6)</t>
  </si>
  <si>
    <t>RESS41_12(23,7)</t>
  </si>
  <si>
    <t>RESS41_12(23,8)</t>
  </si>
  <si>
    <t>RESS41_12(23,9)</t>
  </si>
  <si>
    <t>RESS41_12(23,10)</t>
  </si>
  <si>
    <t>RESS41_12(23,11)</t>
  </si>
  <si>
    <t>RESS41_12(23,12)</t>
  </si>
  <si>
    <t>RESS41_12(23,13)</t>
  </si>
  <si>
    <t>RESS41_12(23,14)</t>
  </si>
  <si>
    <t>RESS41_12(23,15)</t>
  </si>
  <si>
    <t>RESS41_12(23,16)</t>
  </si>
  <si>
    <t>RESS41_12(23,17)</t>
  </si>
  <si>
    <t>RESS41_12(23,1)</t>
  </si>
  <si>
    <t>RESS41_12(24,2)</t>
  </si>
  <si>
    <t>RESS41_12(24,3)</t>
  </si>
  <si>
    <t>RESS41_12(24,4)</t>
  </si>
  <si>
    <t>RESS41_12(24,5)</t>
  </si>
  <si>
    <t>RESS41_12(24,6)</t>
  </si>
  <si>
    <t>RESS41_12(24,7)</t>
  </si>
  <si>
    <t>RESS41_12(24,8)</t>
  </si>
  <si>
    <t>RESS41_12(24,9)</t>
  </si>
  <si>
    <t>RESS41_12(24,10)</t>
  </si>
  <si>
    <t>RESS41_12(24,11)</t>
  </si>
  <si>
    <t>RESS41_12(24,12)</t>
  </si>
  <si>
    <t>RESS41_12(24,13)</t>
  </si>
  <si>
    <t>RESS41_12(24,14)</t>
  </si>
  <si>
    <t>RESS41_12(24,15)</t>
  </si>
  <si>
    <t>RESS41_12(24,16)</t>
  </si>
  <si>
    <t>RESS41_12(24,17)</t>
  </si>
  <si>
    <t>RESS41_12(24,1)</t>
  </si>
  <si>
    <t>RESS41_12(25,2)</t>
  </si>
  <si>
    <t>RESS41_12(25,3)</t>
  </si>
  <si>
    <t>RESS41_12(25,4)</t>
  </si>
  <si>
    <t>RESS41_12(25,5)</t>
  </si>
  <si>
    <t>RESS41_12(25,6)</t>
  </si>
  <si>
    <t>RESS41_12(25,7)</t>
  </si>
  <si>
    <t>RESS41_12(25,8)</t>
  </si>
  <si>
    <t>RESS41_12(25,9)</t>
  </si>
  <si>
    <t>RESS41_12(25,10)</t>
  </si>
  <si>
    <t>RESS41_12(25,11)</t>
  </si>
  <si>
    <t>RESS41_12(25,12)</t>
  </si>
  <si>
    <t>RESS41_12(25,13)</t>
  </si>
  <si>
    <t>RESS41_12(25,14)</t>
  </si>
  <si>
    <t>RESS41_12(25,15)</t>
  </si>
  <si>
    <t>RESS41_12(25,16)</t>
  </si>
  <si>
    <t>RESS41_12(25,17)</t>
  </si>
  <si>
    <t>RESS41_12(25,1)</t>
  </si>
  <si>
    <t>RESS41_12(26,2)</t>
  </si>
  <si>
    <t>RESS41_12(26,3)</t>
  </si>
  <si>
    <t>RESS41_12(26,4)</t>
  </si>
  <si>
    <t>RESS41_12(26,5)</t>
  </si>
  <si>
    <t>RESS41_12(26,6)</t>
  </si>
  <si>
    <t>RESS41_12(26,7)</t>
  </si>
  <si>
    <t>RESS41_12(26,8)</t>
  </si>
  <si>
    <t>RESS41_12(26,9)</t>
  </si>
  <si>
    <t>RESS41_12(26,10)</t>
  </si>
  <si>
    <t>RESS41_12(26,11)</t>
  </si>
  <si>
    <t>RESS41_12(26,12)</t>
  </si>
  <si>
    <t>RESS41_12(26,13)</t>
  </si>
  <si>
    <t>RESS41_12(26,14)</t>
  </si>
  <si>
    <t>RESS41_12(26,15)</t>
  </si>
  <si>
    <t>RESS41_12(26,16)</t>
  </si>
  <si>
    <t>RESS41_12(26,17)</t>
  </si>
  <si>
    <t>RESS41_12(26,1)</t>
  </si>
  <si>
    <t>RESS41_13(1,2)</t>
  </si>
  <si>
    <t>RESS41_13(1,3)</t>
  </si>
  <si>
    <t>RESS41_13(1,4)</t>
  </si>
  <si>
    <t>RESS41_13(1,5)</t>
  </si>
  <si>
    <t>RESS41_13(1,6)</t>
  </si>
  <si>
    <t>RESS41_13(1,7)</t>
  </si>
  <si>
    <t>RESS41_13(1,8)</t>
  </si>
  <si>
    <t>RESS41_13(1,9)</t>
  </si>
  <si>
    <t>RESS41_13(1,10)</t>
  </si>
  <si>
    <t>RESS41_13(1,11)</t>
  </si>
  <si>
    <t>RESS41_13(1,12)</t>
  </si>
  <si>
    <t>RESS41_13(1,13)</t>
  </si>
  <si>
    <t>RESS41_13(1,14)</t>
  </si>
  <si>
    <t>RESS41_13(1,15)</t>
  </si>
  <si>
    <t>RESS41_13(1,16)</t>
  </si>
  <si>
    <t>RESS41_13(1,17)</t>
  </si>
  <si>
    <t>RESS41_13(1,1)</t>
  </si>
  <si>
    <t>RESS41_13(2,2)</t>
  </si>
  <si>
    <t>RESS41_13(2,3)</t>
  </si>
  <si>
    <t>RESS41_13(2,4)</t>
  </si>
  <si>
    <t>RESS41_13(2,5)</t>
  </si>
  <si>
    <t>RESS41_13(2,6)</t>
  </si>
  <si>
    <t>RESS41_13(2,7)</t>
  </si>
  <si>
    <t>RESS41_13(2,8)</t>
  </si>
  <si>
    <t>RESS41_13(2,9)</t>
  </si>
  <si>
    <t>RESS41_13(2,10)</t>
  </si>
  <si>
    <t>RESS41_13(2,11)</t>
  </si>
  <si>
    <t>RESS41_13(2,12)</t>
  </si>
  <si>
    <t>RESS41_13(2,13)</t>
  </si>
  <si>
    <t>RESS41_13(2,14)</t>
  </si>
  <si>
    <t>RESS41_13(2,15)</t>
  </si>
  <si>
    <t>RESS41_13(2,16)</t>
  </si>
  <si>
    <t>RESS41_13(2,17)</t>
  </si>
  <si>
    <t>RESS41_13(2,1)</t>
  </si>
  <si>
    <t>RESS41_13(3,2)</t>
  </si>
  <si>
    <t>RESS41_13(3,3)</t>
  </si>
  <si>
    <t>RESS41_13(3,4)</t>
  </si>
  <si>
    <t>RESS41_13(3,5)</t>
  </si>
  <si>
    <t>RESS41_13(3,6)</t>
  </si>
  <si>
    <t>RESS41_13(3,7)</t>
  </si>
  <si>
    <t>RESS41_13(3,8)</t>
  </si>
  <si>
    <t>RESS41_13(3,9)</t>
  </si>
  <si>
    <t>RESS41_13(3,10)</t>
  </si>
  <si>
    <t>RESS41_13(3,11)</t>
  </si>
  <si>
    <t>RESS41_13(3,12)</t>
  </si>
  <si>
    <t>RESS41_13(3,13)</t>
  </si>
  <si>
    <t>RESS41_13(3,14)</t>
  </si>
  <si>
    <t>RESS41_13(3,15)</t>
  </si>
  <si>
    <t>RESS41_13(3,16)</t>
  </si>
  <si>
    <t>RESS41_13(3,17)</t>
  </si>
  <si>
    <t>RESS41_13(3,1)</t>
  </si>
  <si>
    <t>RESS41_22(1,2)</t>
  </si>
  <si>
    <t>RESS41_22(1,3)</t>
  </si>
  <si>
    <t>RESS41_22(1,4)</t>
  </si>
  <si>
    <t>RESS41_22(1,5)</t>
  </si>
  <si>
    <t>RESS41_22(1,6)</t>
  </si>
  <si>
    <t>RESS41_22(1,7)</t>
  </si>
  <si>
    <t>RESS41_22(1,8)</t>
  </si>
  <si>
    <t>RESS41_22(1,9)</t>
  </si>
  <si>
    <t>RESS41_22(1,10)</t>
  </si>
  <si>
    <t>RESS41_22(1,11)</t>
  </si>
  <si>
    <t>RESS41_22(1,12)</t>
  </si>
  <si>
    <t>RESS41_22(1,13)</t>
  </si>
  <si>
    <t>RESS41_22(1,14)</t>
  </si>
  <si>
    <t>RESS41_22(1,15)</t>
  </si>
  <si>
    <t>RESS41_22(1,16)</t>
  </si>
  <si>
    <t>RESS41_22(1,17)</t>
  </si>
  <si>
    <t>RESS41_22(2,2)</t>
  </si>
  <si>
    <t>RESS41_22(2,3)</t>
  </si>
  <si>
    <t>RESS41_22(2,4)</t>
  </si>
  <si>
    <t>RESS41_22(2,5)</t>
  </si>
  <si>
    <t>RESS41_22(2,6)</t>
  </si>
  <si>
    <t>RESS41_22(2,7)</t>
  </si>
  <si>
    <t>RESS41_22(2,8)</t>
  </si>
  <si>
    <t>RESS41_22(2,9)</t>
  </si>
  <si>
    <t>RESS41_22(2,10)</t>
  </si>
  <si>
    <t>RESS41_22(2,11)</t>
  </si>
  <si>
    <t>RESS41_22(2,12)</t>
  </si>
  <si>
    <t>RESS41_22(2,13)</t>
  </si>
  <si>
    <t>RESS41_22(2,14)</t>
  </si>
  <si>
    <t>RESS41_22(2,15)</t>
  </si>
  <si>
    <t>RESS41_22(2,16)</t>
  </si>
  <si>
    <t>RESS41_22(2,17)</t>
  </si>
  <si>
    <t>RESS41_21(1,2)</t>
  </si>
  <si>
    <t>RESS41_21(1,3)</t>
  </si>
  <si>
    <t>RESS41_21(1,4)</t>
  </si>
  <si>
    <t>RESS41_21(1,5)</t>
  </si>
  <si>
    <t>RESS41_21(1,6)</t>
  </si>
  <si>
    <t>RESS41_21(1,7)</t>
  </si>
  <si>
    <t>RESS41_21(1,8)</t>
  </si>
  <si>
    <t>RESS41_21(1,9)</t>
  </si>
  <si>
    <t>RESS41_21(1,10)</t>
  </si>
  <si>
    <t>RESS41_21(1,11)</t>
  </si>
  <si>
    <t>RESS41_21(1,12)</t>
  </si>
  <si>
    <t>RESS41_21(1,13)</t>
  </si>
  <si>
    <t>RESS41_21(1,14)</t>
  </si>
  <si>
    <t>RESS41_21(1,15)</t>
  </si>
  <si>
    <t>RESS41_21(1,16)</t>
  </si>
  <si>
    <t>RESS41_21(1,17)</t>
  </si>
  <si>
    <t>RESS41_21(1,1)</t>
  </si>
  <si>
    <t>RESS41_21(2,2)</t>
  </si>
  <si>
    <t>RESS41_21(2,3)</t>
  </si>
  <si>
    <t>RESS41_21(2,4)</t>
  </si>
  <si>
    <t>RESS41_21(2,5)</t>
  </si>
  <si>
    <t>RESS41_21(2,6)</t>
  </si>
  <si>
    <t>RESS41_21(2,7)</t>
  </si>
  <si>
    <t>RESS41_21(2,8)</t>
  </si>
  <si>
    <t>RESS41_21(2,9)</t>
  </si>
  <si>
    <t>RESS41_21(2,10)</t>
  </si>
  <si>
    <t>RESS41_21(2,11)</t>
  </si>
  <si>
    <t>RESS41_21(2,12)</t>
  </si>
  <si>
    <t>RESS41_21(2,13)</t>
  </si>
  <si>
    <t>RESS41_21(2,14)</t>
  </si>
  <si>
    <t>RESS41_21(2,15)</t>
  </si>
  <si>
    <t>RESS41_21(2,16)</t>
  </si>
  <si>
    <t>RESS41_21(2,17)</t>
  </si>
  <si>
    <t>RESS41_21(2,1)</t>
  </si>
  <si>
    <t>RESS41_21(3,2)</t>
  </si>
  <si>
    <t>RESS41_21(3,3)</t>
  </si>
  <si>
    <t>RESS41_21(3,4)</t>
  </si>
  <si>
    <t>RESS41_21(3,5)</t>
  </si>
  <si>
    <t>RESS41_21(3,6)</t>
  </si>
  <si>
    <t>RESS41_21(3,7)</t>
  </si>
  <si>
    <t>RESS41_21(3,8)</t>
  </si>
  <si>
    <t>RESS41_21(3,9)</t>
  </si>
  <si>
    <t>RESS41_21(3,10)</t>
  </si>
  <si>
    <t>RESS41_21(3,11)</t>
  </si>
  <si>
    <t>RESS41_21(3,12)</t>
  </si>
  <si>
    <t>RESS41_21(3,13)</t>
  </si>
  <si>
    <t>RESS41_21(3,14)</t>
  </si>
  <si>
    <t>RESS41_21(3,15)</t>
  </si>
  <si>
    <t>RESS41_21(3,16)</t>
  </si>
  <si>
    <t>RESS41_21(3,17)</t>
  </si>
  <si>
    <t>RESS41_21(3,1)</t>
  </si>
  <si>
    <t>RESS41_21(4,2)</t>
  </si>
  <si>
    <t>RESS41_21(4,3)</t>
  </si>
  <si>
    <t>RESS41_21(4,4)</t>
  </si>
  <si>
    <t>RESS41_21(4,5)</t>
  </si>
  <si>
    <t>RESS41_21(4,6)</t>
  </si>
  <si>
    <t>RESS41_21(4,7)</t>
  </si>
  <si>
    <t>RESS41_21(4,8)</t>
  </si>
  <si>
    <t>RESS41_21(4,9)</t>
  </si>
  <si>
    <t>RESS41_21(4,10)</t>
  </si>
  <si>
    <t>RESS41_21(4,11)</t>
  </si>
  <si>
    <t>RESS41_21(4,12)</t>
  </si>
  <si>
    <t>RESS41_21(4,13)</t>
  </si>
  <si>
    <t>RESS41_21(4,14)</t>
  </si>
  <si>
    <t>RESS41_21(4,15)</t>
  </si>
  <si>
    <t>RESS41_21(4,16)</t>
  </si>
  <si>
    <t>RESS41_21(4,17)</t>
  </si>
  <si>
    <t>RESS41_21(4,1)</t>
  </si>
  <si>
    <t>RESS41_21(5,2)</t>
  </si>
  <si>
    <t>RESS41_21(5,3)</t>
  </si>
  <si>
    <t>RESS41_21(5,4)</t>
  </si>
  <si>
    <t>RESS41_21(5,5)</t>
  </si>
  <si>
    <t>RESS41_21(5,6)</t>
  </si>
  <si>
    <t>RESS41_21(5,7)</t>
  </si>
  <si>
    <t>RESS41_21(5,8)</t>
  </si>
  <si>
    <t>RESS41_21(5,9)</t>
  </si>
  <si>
    <t>RESS41_21(5,10)</t>
  </si>
  <si>
    <t>RESS41_21(5,11)</t>
  </si>
  <si>
    <t>RESS41_21(5,12)</t>
  </si>
  <si>
    <t>RESS41_21(5,13)</t>
  </si>
  <si>
    <t>RESS41_21(5,14)</t>
  </si>
  <si>
    <t>RESS41_21(5,15)</t>
  </si>
  <si>
    <t>RESS41_21(5,16)</t>
  </si>
  <si>
    <t>RESS41_21(5,17)</t>
  </si>
  <si>
    <t>RESS41_21(5,1)</t>
  </si>
  <si>
    <t>RESS41_21(6,2)</t>
  </si>
  <si>
    <t>RESS41_21(6,3)</t>
  </si>
  <si>
    <t>RESS41_21(6,4)</t>
  </si>
  <si>
    <t>RESS41_21(6,5)</t>
  </si>
  <si>
    <t>RESS41_21(6,6)</t>
  </si>
  <si>
    <t>RESS41_21(6,7)</t>
  </si>
  <si>
    <t>RESS41_21(6,8)</t>
  </si>
  <si>
    <t>RESS41_21(6,9)</t>
  </si>
  <si>
    <t>RESS41_21(6,10)</t>
  </si>
  <si>
    <t>RESS41_21(6,11)</t>
  </si>
  <si>
    <t>RESS41_21(6,12)</t>
  </si>
  <si>
    <t>RESS41_21(6,13)</t>
  </si>
  <si>
    <t>RESS41_21(6,14)</t>
  </si>
  <si>
    <t>RESS41_21(6,15)</t>
  </si>
  <si>
    <t>RESS41_21(6,16)</t>
  </si>
  <si>
    <t>RESS41_21(6,17)</t>
  </si>
  <si>
    <t>RESS41_21(6,1)</t>
  </si>
  <si>
    <t>RESS41_21(7,2)</t>
  </si>
  <si>
    <t>RESS41_21(7,3)</t>
  </si>
  <si>
    <t>RESS41_21(7,4)</t>
  </si>
  <si>
    <t>RESS41_21(7,5)</t>
  </si>
  <si>
    <t>RESS41_21(7,6)</t>
  </si>
  <si>
    <t>RESS41_21(7,7)</t>
  </si>
  <si>
    <t>RESS41_21(7,8)</t>
  </si>
  <si>
    <t>RESS41_21(7,9)</t>
  </si>
  <si>
    <t>RESS41_21(7,10)</t>
  </si>
  <si>
    <t>RESS41_21(7,11)</t>
  </si>
  <si>
    <t>RESS41_21(7,12)</t>
  </si>
  <si>
    <t>RESS41_21(7,13)</t>
  </si>
  <si>
    <t>RESS41_21(7,14)</t>
  </si>
  <si>
    <t>RESS41_21(7,15)</t>
  </si>
  <si>
    <t>RESS41_21(7,16)</t>
  </si>
  <si>
    <t>RESS41_21(7,17)</t>
  </si>
  <si>
    <t>RESS41_21(7,1)</t>
  </si>
  <si>
    <t>RESS41_21(8,2)</t>
  </si>
  <si>
    <t>RESS41_21(8,3)</t>
  </si>
  <si>
    <t>RESS41_21(8,4)</t>
  </si>
  <si>
    <t>RESS41_21(8,5)</t>
  </si>
  <si>
    <t>RESS41_21(8,6)</t>
  </si>
  <si>
    <t>RESS41_21(8,7)</t>
  </si>
  <si>
    <t>RESS41_21(8,8)</t>
  </si>
  <si>
    <t>RESS41_21(8,9)</t>
  </si>
  <si>
    <t>RESS41_21(8,10)</t>
  </si>
  <si>
    <t>RESS41_21(8,11)</t>
  </si>
  <si>
    <t>RESS41_21(8,12)</t>
  </si>
  <si>
    <t>RESS41_21(8,13)</t>
  </si>
  <si>
    <t>RESS41_21(8,14)</t>
  </si>
  <si>
    <t>RESS41_21(8,15)</t>
  </si>
  <si>
    <t>RESS41_21(8,16)</t>
  </si>
  <si>
    <t>RESS41_21(8,17)</t>
  </si>
  <si>
    <t>RESS41_21(8,1)</t>
  </si>
  <si>
    <t>RESS41_21(9,2)</t>
  </si>
  <si>
    <t>RESS41_21(9,3)</t>
  </si>
  <si>
    <t>RESS41_21(9,4)</t>
  </si>
  <si>
    <t>RESS41_21(9,5)</t>
  </si>
  <si>
    <t>RESS41_21(9,6)</t>
  </si>
  <si>
    <t>RESS41_21(9,7)</t>
  </si>
  <si>
    <t>RESS41_21(9,8)</t>
  </si>
  <si>
    <t>RESS41_21(9,9)</t>
  </si>
  <si>
    <t>RESS41_21(9,10)</t>
  </si>
  <si>
    <t>RESS41_21(9,11)</t>
  </si>
  <si>
    <t>RESS41_21(9,12)</t>
  </si>
  <si>
    <t>RESS41_21(9,13)</t>
  </si>
  <si>
    <t>RESS41_21(9,14)</t>
  </si>
  <si>
    <t>RESS41_21(9,15)</t>
  </si>
  <si>
    <t>RESS41_21(9,16)</t>
  </si>
  <si>
    <t>RESS41_21(9,17)</t>
  </si>
  <si>
    <t>RESS41_21(9,1)</t>
  </si>
  <si>
    <t>RESS41_22(3,2)</t>
  </si>
  <si>
    <t>RESS41_22(3,3)</t>
  </si>
  <si>
    <t>RESS41_22(3,4)</t>
  </si>
  <si>
    <t>RESS41_22(3,5)</t>
  </si>
  <si>
    <t>RESS41_22(3,6)</t>
  </si>
  <si>
    <t>RESS41_22(3,7)</t>
  </si>
  <si>
    <t>RESS41_22(3,8)</t>
  </si>
  <si>
    <t>RESS41_22(3,9)</t>
  </si>
  <si>
    <t>RESS41_22(3,10)</t>
  </si>
  <si>
    <t>RESS41_22(3,11)</t>
  </si>
  <si>
    <t>RESS41_22(3,12)</t>
  </si>
  <si>
    <t>RESS41_22(3,13)</t>
  </si>
  <si>
    <t>RESS41_22(3,14)</t>
  </si>
  <si>
    <t>RESS41_22(3,15)</t>
  </si>
  <si>
    <t>RESS41_22(3,16)</t>
  </si>
  <si>
    <t>RESS41_22(3,17)</t>
  </si>
  <si>
    <t>RESS41_22(3,1)</t>
  </si>
  <si>
    <t>RESS41_22(4,2)</t>
  </si>
  <si>
    <t>RESS41_22(4,3)</t>
  </si>
  <si>
    <t>RESS41_22(4,4)</t>
  </si>
  <si>
    <t>RESS41_22(4,5)</t>
  </si>
  <si>
    <t>RESS41_22(4,6)</t>
  </si>
  <si>
    <t>RESS41_22(4,7)</t>
  </si>
  <si>
    <t>RESS41_22(4,8)</t>
  </si>
  <si>
    <t>RESS41_22(4,9)</t>
  </si>
  <si>
    <t>RESS41_22(4,10)</t>
  </si>
  <si>
    <t>RESS41_22(4,11)</t>
  </si>
  <si>
    <t>RESS41_22(4,12)</t>
  </si>
  <si>
    <t>RESS41_22(4,13)</t>
  </si>
  <si>
    <t>RESS41_22(4,14)</t>
  </si>
  <si>
    <t>RESS41_22(4,15)</t>
  </si>
  <si>
    <t>RESS41_22(4,16)</t>
  </si>
  <si>
    <t>RESS41_22(4,17)</t>
  </si>
  <si>
    <t>RESS41_22(4,1)</t>
  </si>
  <si>
    <t>RESS41_22(5,2)</t>
  </si>
  <si>
    <t>RESS41_22(5,3)</t>
  </si>
  <si>
    <t>RESS41_22(5,4)</t>
  </si>
  <si>
    <t>RESS41_22(5,5)</t>
  </si>
  <si>
    <t>RESS41_22(5,6)</t>
  </si>
  <si>
    <t>RESS41_22(5,7)</t>
  </si>
  <si>
    <t>RESS41_22(5,8)</t>
  </si>
  <si>
    <t>RESS41_22(5,9)</t>
  </si>
  <si>
    <t>RESS41_22(5,10)</t>
  </si>
  <si>
    <t>RESS41_22(5,11)</t>
  </si>
  <si>
    <t>RESS41_22(5,12)</t>
  </si>
  <si>
    <t>RESS41_22(5,13)</t>
  </si>
  <si>
    <t>RESS41_22(5,14)</t>
  </si>
  <si>
    <t>RESS41_22(5,15)</t>
  </si>
  <si>
    <t>RESS41_22(5,16)</t>
  </si>
  <si>
    <t>RESS41_22(5,17)</t>
  </si>
  <si>
    <t>RESS41_22(5,1)</t>
  </si>
  <si>
    <t>RESS41_22(6,2)</t>
  </si>
  <si>
    <t>RESS41_22(6,3)</t>
  </si>
  <si>
    <t>RESS41_22(6,4)</t>
  </si>
  <si>
    <t>RESS41_22(6,5)</t>
  </si>
  <si>
    <t>RESS41_22(6,6)</t>
  </si>
  <si>
    <t>RESS41_22(6,7)</t>
  </si>
  <si>
    <t>RESS41_22(6,8)</t>
  </si>
  <si>
    <t>RESS41_22(6,9)</t>
  </si>
  <si>
    <t>RESS41_22(6,10)</t>
  </si>
  <si>
    <t>RESS41_22(6,11)</t>
  </si>
  <si>
    <t>RESS41_22(6,12)</t>
  </si>
  <si>
    <t>RESS41_22(6,13)</t>
  </si>
  <si>
    <t>RESS41_22(6,14)</t>
  </si>
  <si>
    <t>RESS41_22(6,15)</t>
  </si>
  <si>
    <t>RESS41_22(6,16)</t>
  </si>
  <si>
    <t>RESS41_22(6,17)</t>
  </si>
  <si>
    <t>RESS41_22(6,1)</t>
  </si>
  <si>
    <t>Mapování na RESS41_11 &amp; RESS41_12 &amp;RESS41_13&amp; RESS41_22 &amp;RESS41_21</t>
  </si>
  <si>
    <t>S.17.02.01.01 - S.17.02.01.01 Gross TP calculated as a whole and Gross BE for different countries - Home country and countries outside the materiality threshold</t>
  </si>
  <si>
    <t>BL.x135 - Medical expense insurance [direct business]</t>
  </si>
  <si>
    <t>BL.x136 - Income protection insurance [direct business]</t>
  </si>
  <si>
    <t>BL.x137 - Workers' compensation insurance [direct business]</t>
  </si>
  <si>
    <t>BL.x138 - Motor vehicle liability insurance [direct business]</t>
  </si>
  <si>
    <t>BL.x139 - Other motor insurance [direct business]</t>
  </si>
  <si>
    <t>BL.x140 - Marine, aviation and transport insurance [direct business]</t>
  </si>
  <si>
    <t>BL.x141 - Fire and other damage to property insurance [direct business]</t>
  </si>
  <si>
    <t>BL.x142 - General liability insurance [direct business]</t>
  </si>
  <si>
    <t>BL.x143 - Credit and suretyship insurance [direct business]</t>
  </si>
  <si>
    <t>BL.x144 - Legal expenses insurance [direct business]</t>
  </si>
  <si>
    <t>BL.x145 - Assistance [direct business]</t>
  </si>
  <si>
    <t>BL.x146 - Miscellaneous financial loss [direct business]</t>
  </si>
  <si>
    <t>EE.x15 - EEA countries [other than home country]</t>
  </si>
  <si>
    <t>MT.x22 - Not material</t>
  </si>
  <si>
    <t>EE.x42 - Not EEA countries</t>
  </si>
  <si>
    <r>
      <t>V SDAT již není zahrnuta kontrolní položka</t>
    </r>
    <r>
      <rPr>
        <b/>
        <sz val="11"/>
        <color rgb="FF000000"/>
        <rFont val="Calibri"/>
        <family val="2"/>
        <charset val="238"/>
      </rPr>
      <t xml:space="preserve"> R0040</t>
    </r>
    <r>
      <rPr>
        <sz val="11"/>
        <color rgb="FF000000"/>
        <rFont val="Calibri"/>
        <family val="2"/>
      </rPr>
      <t xml:space="preserve"> (Countries in the materiality threshold) z S.17.02.01.02 </t>
    </r>
  </si>
  <si>
    <t>RESS41_31(1,2)</t>
  </si>
  <si>
    <t>RESS41_31(1,3)</t>
  </si>
  <si>
    <t>RESS41_31(1,4)</t>
  </si>
  <si>
    <t>RESS41_31(1,5)</t>
  </si>
  <si>
    <t>RESS41_31(1,6)</t>
  </si>
  <si>
    <t>RESS41_31(1,7)</t>
  </si>
  <si>
    <t>RESS41_31(1,8)</t>
  </si>
  <si>
    <t>RESS41_31(1,9)</t>
  </si>
  <si>
    <t>RESS41_31(1,10)</t>
  </si>
  <si>
    <t>RESS41_31(1,11)</t>
  </si>
  <si>
    <t>RESS41_31(1,12)</t>
  </si>
  <si>
    <t>RESS41_31(1,13)</t>
  </si>
  <si>
    <t>RESS41_31(3,2)</t>
  </si>
  <si>
    <t>RESS41_31(3,3)</t>
  </si>
  <si>
    <t>RESS41_31(3,4)</t>
  </si>
  <si>
    <t>RESS41_31(3,5)</t>
  </si>
  <si>
    <t>RESS41_31(3,6)</t>
  </si>
  <si>
    <t>RESS41_31(3,7)</t>
  </si>
  <si>
    <t>RESS41_31(3,8)</t>
  </si>
  <si>
    <t>RESS41_31(3,9)</t>
  </si>
  <si>
    <t>RESS41_31(3,10)</t>
  </si>
  <si>
    <t>RESS41_31(3,11)</t>
  </si>
  <si>
    <t>RESS41_31(3,12)</t>
  </si>
  <si>
    <t>RESS41_31(3,13)</t>
  </si>
  <si>
    <t>RESS41_31(4,2)</t>
  </si>
  <si>
    <t>RESS41_31(4,3)</t>
  </si>
  <si>
    <t>RESS41_31(4,4)</t>
  </si>
  <si>
    <t>RESS41_31(4,5)</t>
  </si>
  <si>
    <t>RESS41_31(4,6)</t>
  </si>
  <si>
    <t>RESS41_31(4,7)</t>
  </si>
  <si>
    <t>RESS41_31(4,8)</t>
  </si>
  <si>
    <t>RESS41_31(4,9)</t>
  </si>
  <si>
    <t>RESS41_31(4,10)</t>
  </si>
  <si>
    <t>RESS41_31(4,11)</t>
  </si>
  <si>
    <t>RESS41_31(4,12)</t>
  </si>
  <si>
    <t>RESS41_31(4,13)</t>
  </si>
  <si>
    <t>Mapování na RESS41_31</t>
  </si>
  <si>
    <t>S.17.02.01.02 - S.17.02.01.02 Gross TP calculated as a whole and Gross BE for different countries - Countries in the materiality threshold</t>
  </si>
  <si>
    <t xml:space="preserve">RESS41_32(*,4,P0812=5) </t>
  </si>
  <si>
    <t xml:space="preserve">RESS41_32(*,4,P0812=6) </t>
  </si>
  <si>
    <t xml:space="preserve">RESS41_32(*,4,P0812=7) </t>
  </si>
  <si>
    <t xml:space="preserve">RESS41_32(*,4,P0812=8) </t>
  </si>
  <si>
    <t xml:space="preserve">RESS41_32(*,4,P0812=9) </t>
  </si>
  <si>
    <t xml:space="preserve">RESS41_32(*,4,P0812=10) </t>
  </si>
  <si>
    <t xml:space="preserve">RESS41_32(*,4,P0812=11) </t>
  </si>
  <si>
    <t xml:space="preserve">RESS41_32(*,4,P0812=12) </t>
  </si>
  <si>
    <t xml:space="preserve">RESS41_32(*,4,P0812=1) </t>
  </si>
  <si>
    <t xml:space="preserve">RESS41_32(*,4,P0812=2) </t>
  </si>
  <si>
    <t xml:space="preserve">RESS41_32(*,4,P0812=3) </t>
  </si>
  <si>
    <t xml:space="preserve">RESS41_32(*,4,P0812=4) </t>
  </si>
  <si>
    <t xml:space="preserve">RESS41_32(*,2,P0812=1) </t>
  </si>
  <si>
    <t>S.18.01.01.01 - S.18.01.01.01 Best Estimate - Non Life</t>
  </si>
  <si>
    <t>Non-life and Health non-SLT</t>
  </si>
  <si>
    <t>Metric: Monetary|DD/Undiscounted|VP/Future guaranteed and discretionary benefits|BC/Projection of future cash flows|LB/Premium provisions [other than local GAAP specific]</t>
  </si>
  <si>
    <t>Metric: Monetary|DD/Undiscounted|VP/Future expenses and cash out-flows other than guaranteed and discretionary benefits|BC/Projection of future cash flows|LB/Premium provisions [other than local GAAP specific]</t>
  </si>
  <si>
    <t>Metric: Monetary|DD/Undiscounted|VP/Future premiums|BC/Projection of future cash flows|LB/Premium provisions [other than local GAAP specific]</t>
  </si>
  <si>
    <t>Metric: Monetary|DD/Undiscounted|VP/Cash in-flows other than future premiums|BC/Projection of future cash flows|LB/Premium provisions [other than local GAAP specific]</t>
  </si>
  <si>
    <t>Metric: Monetary|DD/Undiscounted|VP/Future guaranteed and discretionary benefits|BC/Projection of future cash flows|LB/Claim provisions [other than local GAAP specific]</t>
  </si>
  <si>
    <t>Metric: Monetary|DD/Undiscounted|VP/Future expenses and cash out-flows other than guaranteed and discretionary benefits|BC/Projection of future cash flows|LB/Claim provisions [other than local GAAP specific]</t>
  </si>
  <si>
    <t>Metric: Monetary|DD/Undiscounted|VP/Future premiums|BC/Projection of future cash flows|LB/Claim provisions [other than local GAAP specific]</t>
  </si>
  <si>
    <t>Metric: Monetary|DD/Undiscounted|VP/Cash in-flows other than future premiums|BC/Projection of future cash flows|LB/Claim provisions [other than local GAAP specific]</t>
  </si>
  <si>
    <t>Metric: Monetary|DD/Undiscounted|BC/Projection of future cash flows|AS/Recoverables recognised for TP calculation|IO/Other than investment, own use, own instruments held directly and cash and cash equivalents|CT/Reinsurance counterparties|CC/Ceded</t>
  </si>
  <si>
    <t>31 and more</t>
  </si>
  <si>
    <t>RESS46_11(1,1)</t>
  </si>
  <si>
    <t>RESS46_11(1,2)</t>
  </si>
  <si>
    <t>RESS46_11(1,3)</t>
  </si>
  <si>
    <t>RESS46_11(1,4)</t>
  </si>
  <si>
    <t>RESS46_11(1,5)</t>
  </si>
  <si>
    <t>RESS46_11(1,6)</t>
  </si>
  <si>
    <t>RESS46_11(1,7)</t>
  </si>
  <si>
    <t>RESS46_11(1,8)</t>
  </si>
  <si>
    <t>RESS46_11(1,9)</t>
  </si>
  <si>
    <t>RESS46_11(2,1)</t>
  </si>
  <si>
    <t>RESS46_11(2,2)</t>
  </si>
  <si>
    <t>RESS46_11(2,3)</t>
  </si>
  <si>
    <t>RESS46_11(2,4)</t>
  </si>
  <si>
    <t>RESS46_11(2,5)</t>
  </si>
  <si>
    <t>RESS46_11(2,6)</t>
  </si>
  <si>
    <t>RESS46_11(2,7)</t>
  </si>
  <si>
    <t>RESS46_11(2,8)</t>
  </si>
  <si>
    <t>RESS46_11(2,9)</t>
  </si>
  <si>
    <t>RESS46_11(3,1)</t>
  </si>
  <si>
    <t>RESS46_11(3,2)</t>
  </si>
  <si>
    <t>RESS46_11(3,3)</t>
  </si>
  <si>
    <t>RESS46_11(3,4)</t>
  </si>
  <si>
    <t>RESS46_11(3,5)</t>
  </si>
  <si>
    <t>RESS46_11(3,6)</t>
  </si>
  <si>
    <t>RESS46_11(3,7)</t>
  </si>
  <si>
    <t>RESS46_11(3,8)</t>
  </si>
  <si>
    <t>RESS46_11(3,9)</t>
  </si>
  <si>
    <t>RESS46_11(4,1)</t>
  </si>
  <si>
    <t>RESS46_11(4,2)</t>
  </si>
  <si>
    <t>RESS46_11(4,3)</t>
  </si>
  <si>
    <t>RESS46_11(4,4)</t>
  </si>
  <si>
    <t>RESS46_11(4,5)</t>
  </si>
  <si>
    <t>RESS46_11(4,6)</t>
  </si>
  <si>
    <t>RESS46_11(4,7)</t>
  </si>
  <si>
    <t>RESS46_11(4,8)</t>
  </si>
  <si>
    <t>RESS46_11(4,9)</t>
  </si>
  <si>
    <t>RESS46_11(5,1)</t>
  </si>
  <si>
    <t>RESS46_11(5,2)</t>
  </si>
  <si>
    <t>RESS46_11(5,3)</t>
  </si>
  <si>
    <t>RESS46_11(5,4)</t>
  </si>
  <si>
    <t>RESS46_11(5,5)</t>
  </si>
  <si>
    <t>RESS46_11(5,6)</t>
  </si>
  <si>
    <t>RESS46_11(5,7)</t>
  </si>
  <si>
    <t>RESS46_11(5,8)</t>
  </si>
  <si>
    <t>RESS46_11(5,9)</t>
  </si>
  <si>
    <t>RESS46_11(6,1)</t>
  </si>
  <si>
    <t>RESS46_11(6,2)</t>
  </si>
  <si>
    <t>RESS46_11(6,3)</t>
  </si>
  <si>
    <t>RESS46_11(6,4)</t>
  </si>
  <si>
    <t>RESS46_11(6,5)</t>
  </si>
  <si>
    <t>RESS46_11(6,6)</t>
  </si>
  <si>
    <t>RESS46_11(6,7)</t>
  </si>
  <si>
    <t>RESS46_11(6,8)</t>
  </si>
  <si>
    <t>RESS46_11(6,9)</t>
  </si>
  <si>
    <t>RESS46_11(7,1)</t>
  </si>
  <si>
    <t>RESS46_11(7,2)</t>
  </si>
  <si>
    <t>RESS46_11(7,3)</t>
  </si>
  <si>
    <t>RESS46_11(7,4)</t>
  </si>
  <si>
    <t>RESS46_11(7,5)</t>
  </si>
  <si>
    <t>RESS46_11(7,6)</t>
  </si>
  <si>
    <t>RESS46_11(7,7)</t>
  </si>
  <si>
    <t>RESS46_11(7,8)</t>
  </si>
  <si>
    <t>RESS46_11(7,9)</t>
  </si>
  <si>
    <t>RESS46_11(8,1)</t>
  </si>
  <si>
    <t>RESS46_11(8,2)</t>
  </si>
  <si>
    <t>RESS46_11(8,3)</t>
  </si>
  <si>
    <t>RESS46_11(8,4)</t>
  </si>
  <si>
    <t>RESS46_11(8,5)</t>
  </si>
  <si>
    <t>RESS46_11(8,6)</t>
  </si>
  <si>
    <t>RESS46_11(8,7)</t>
  </si>
  <si>
    <t>RESS46_11(8,8)</t>
  </si>
  <si>
    <t>RESS46_11(8,9)</t>
  </si>
  <si>
    <t>RESS46_11(9,1)</t>
  </si>
  <si>
    <t>RESS46_11(9,2)</t>
  </si>
  <si>
    <t>RESS46_11(9,3)</t>
  </si>
  <si>
    <t>RESS46_11(9,4)</t>
  </si>
  <si>
    <t>RESS46_11(9,5)</t>
  </si>
  <si>
    <t>RESS46_11(9,6)</t>
  </si>
  <si>
    <t>RESS46_11(9,7)</t>
  </si>
  <si>
    <t>RESS46_11(9,8)</t>
  </si>
  <si>
    <t>RESS46_11(9,9)</t>
  </si>
  <si>
    <t>RESS46_11(10,1)</t>
  </si>
  <si>
    <t>RESS46_11(10,2)</t>
  </si>
  <si>
    <t>RESS46_11(10,3)</t>
  </si>
  <si>
    <t>RESS46_11(10,4)</t>
  </si>
  <si>
    <t>RESS46_11(10,5)</t>
  </si>
  <si>
    <t>RESS46_11(10,6)</t>
  </si>
  <si>
    <t>RESS46_11(10,7)</t>
  </si>
  <si>
    <t>RESS46_11(10,8)</t>
  </si>
  <si>
    <t>RESS46_11(10,9)</t>
  </si>
  <si>
    <t>RESS46_11(11,1)</t>
  </si>
  <si>
    <t>RESS46_11(11,2)</t>
  </si>
  <si>
    <t>RESS46_11(11,3)</t>
  </si>
  <si>
    <t>RESS46_11(11,4)</t>
  </si>
  <si>
    <t>RESS46_11(11,5)</t>
  </si>
  <si>
    <t>RESS46_11(11,6)</t>
  </si>
  <si>
    <t>RESS46_11(11,7)</t>
  </si>
  <si>
    <t>RESS46_11(11,8)</t>
  </si>
  <si>
    <t>RESS46_11(11,9)</t>
  </si>
  <si>
    <t>RESS46_11(12,1)</t>
  </si>
  <si>
    <t>RESS46_11(12,2)</t>
  </si>
  <si>
    <t>RESS46_11(12,3)</t>
  </si>
  <si>
    <t>RESS46_11(12,4)</t>
  </si>
  <si>
    <t>RESS46_11(12,5)</t>
  </si>
  <si>
    <t>RESS46_11(12,6)</t>
  </si>
  <si>
    <t>RESS46_11(12,7)</t>
  </si>
  <si>
    <t>RESS46_11(12,8)</t>
  </si>
  <si>
    <t>RESS46_11(12,9)</t>
  </si>
  <si>
    <t>RESS46_11(13,1)</t>
  </si>
  <si>
    <t>RESS46_11(13,2)</t>
  </si>
  <si>
    <t>RESS46_11(13,3)</t>
  </si>
  <si>
    <t>RESS46_11(13,4)</t>
  </si>
  <si>
    <t>RESS46_11(13,5)</t>
  </si>
  <si>
    <t>RESS46_11(13,6)</t>
  </si>
  <si>
    <t>RESS46_11(13,7)</t>
  </si>
  <si>
    <t>RESS46_11(13,8)</t>
  </si>
  <si>
    <t>RESS46_11(13,9)</t>
  </si>
  <si>
    <t>RESS46_11(14,1)</t>
  </si>
  <si>
    <t>RESS46_11(14,2)</t>
  </si>
  <si>
    <t>RESS46_11(14,3)</t>
  </si>
  <si>
    <t>RESS46_11(14,4)</t>
  </si>
  <si>
    <t>RESS46_11(14,5)</t>
  </si>
  <si>
    <t>RESS46_11(14,6)</t>
  </si>
  <si>
    <t>RESS46_11(14,7)</t>
  </si>
  <si>
    <t>RESS46_11(14,8)</t>
  </si>
  <si>
    <t>RESS46_11(14,9)</t>
  </si>
  <si>
    <t>RESS46_11(15,1)</t>
  </si>
  <si>
    <t>RESS46_11(15,2)</t>
  </si>
  <si>
    <t>RESS46_11(15,3)</t>
  </si>
  <si>
    <t>RESS46_11(15,4)</t>
  </si>
  <si>
    <t>RESS46_11(15,5)</t>
  </si>
  <si>
    <t>RESS46_11(15,6)</t>
  </si>
  <si>
    <t>RESS46_11(15,7)</t>
  </si>
  <si>
    <t>RESS46_11(15,8)</t>
  </si>
  <si>
    <t>RESS46_11(15,9)</t>
  </si>
  <si>
    <t>RESS46_11(16,1)</t>
  </si>
  <si>
    <t>RESS46_11(16,2)</t>
  </si>
  <si>
    <t>RESS46_11(16,3)</t>
  </si>
  <si>
    <t>RESS46_11(16,4)</t>
  </si>
  <si>
    <t>RESS46_11(16,5)</t>
  </si>
  <si>
    <t>RESS46_11(16,6)</t>
  </si>
  <si>
    <t>RESS46_11(16,7)</t>
  </si>
  <si>
    <t>RESS46_11(16,8)</t>
  </si>
  <si>
    <t>RESS46_11(16,9)</t>
  </si>
  <si>
    <t>RESS46_11(17,1)</t>
  </si>
  <si>
    <t>RESS46_11(17,2)</t>
  </si>
  <si>
    <t>RESS46_11(17,3)</t>
  </si>
  <si>
    <t>RESS46_11(17,4)</t>
  </si>
  <si>
    <t>RESS46_11(17,5)</t>
  </si>
  <si>
    <t>RESS46_11(17,6)</t>
  </si>
  <si>
    <t>RESS46_11(17,7)</t>
  </si>
  <si>
    <t>RESS46_11(17,8)</t>
  </si>
  <si>
    <t>RESS46_11(17,9)</t>
  </si>
  <si>
    <t>RESS46_11(18,1)</t>
  </si>
  <si>
    <t>RESS46_11(18,2)</t>
  </si>
  <si>
    <t>RESS46_11(18,3)</t>
  </si>
  <si>
    <t>RESS46_11(18,4)</t>
  </si>
  <si>
    <t>RESS46_11(18,5)</t>
  </si>
  <si>
    <t>RESS46_11(18,6)</t>
  </si>
  <si>
    <t>RESS46_11(18,7)</t>
  </si>
  <si>
    <t>RESS46_11(18,8)</t>
  </si>
  <si>
    <t>RESS46_11(18,9)</t>
  </si>
  <si>
    <t>RESS46_11(19,1)</t>
  </si>
  <si>
    <t>RESS46_11(19,2)</t>
  </si>
  <si>
    <t>RESS46_11(19,3)</t>
  </si>
  <si>
    <t>RESS46_11(19,4)</t>
  </si>
  <si>
    <t>RESS46_11(19,5)</t>
  </si>
  <si>
    <t>RESS46_11(19,6)</t>
  </si>
  <si>
    <t>RESS46_11(19,7)</t>
  </si>
  <si>
    <t>RESS46_11(19,8)</t>
  </si>
  <si>
    <t>RESS46_11(19,9)</t>
  </si>
  <si>
    <t>RESS46_11(20,1)</t>
  </si>
  <si>
    <t>RESS46_11(20,2)</t>
  </si>
  <si>
    <t>RESS46_11(20,3)</t>
  </si>
  <si>
    <t>RESS46_11(20,4)</t>
  </si>
  <si>
    <t>RESS46_11(20,5)</t>
  </si>
  <si>
    <t>RESS46_11(20,6)</t>
  </si>
  <si>
    <t>RESS46_11(20,7)</t>
  </si>
  <si>
    <t>RESS46_11(20,8)</t>
  </si>
  <si>
    <t>RESS46_11(20,9)</t>
  </si>
  <si>
    <t>RESS46_11(21,1)</t>
  </si>
  <si>
    <t>RESS46_11(21,2)</t>
  </si>
  <si>
    <t>RESS46_11(21,3)</t>
  </si>
  <si>
    <t>RESS46_11(21,4)</t>
  </si>
  <si>
    <t>RESS46_11(21,5)</t>
  </si>
  <si>
    <t>RESS46_11(21,6)</t>
  </si>
  <si>
    <t>RESS46_11(21,7)</t>
  </si>
  <si>
    <t>RESS46_11(21,8)</t>
  </si>
  <si>
    <t>RESS46_11(21,9)</t>
  </si>
  <si>
    <t>RESS46_11(22,1)</t>
  </si>
  <si>
    <t>RESS46_11(22,2)</t>
  </si>
  <si>
    <t>RESS46_11(22,3)</t>
  </si>
  <si>
    <t>RESS46_11(22,4)</t>
  </si>
  <si>
    <t>RESS46_11(22,5)</t>
  </si>
  <si>
    <t>RESS46_11(22,6)</t>
  </si>
  <si>
    <t>RESS46_11(22,7)</t>
  </si>
  <si>
    <t>RESS46_11(22,8)</t>
  </si>
  <si>
    <t>RESS46_11(22,9)</t>
  </si>
  <si>
    <t>RESS46_11(23,1)</t>
  </si>
  <si>
    <t>RESS46_11(23,2)</t>
  </si>
  <si>
    <t>RESS46_11(23,3)</t>
  </si>
  <si>
    <t>RESS46_11(23,4)</t>
  </si>
  <si>
    <t>RESS46_11(23,5)</t>
  </si>
  <si>
    <t>RESS46_11(23,6)</t>
  </si>
  <si>
    <t>RESS46_11(23,7)</t>
  </si>
  <si>
    <t>RESS46_11(23,8)</t>
  </si>
  <si>
    <t>RESS46_11(23,9)</t>
  </si>
  <si>
    <t>RESS46_11(24,1)</t>
  </si>
  <si>
    <t>RESS46_11(24,2)</t>
  </si>
  <si>
    <t>RESS46_11(24,3)</t>
  </si>
  <si>
    <t>RESS46_11(24,4)</t>
  </si>
  <si>
    <t>RESS46_11(24,5)</t>
  </si>
  <si>
    <t>RESS46_11(24,6)</t>
  </si>
  <si>
    <t>RESS46_11(24,7)</t>
  </si>
  <si>
    <t>RESS46_11(24,8)</t>
  </si>
  <si>
    <t>RESS46_11(24,9)</t>
  </si>
  <si>
    <t>RESS46_11(25,1)</t>
  </si>
  <si>
    <t>RESS46_11(25,2)</t>
  </si>
  <si>
    <t>RESS46_11(25,3)</t>
  </si>
  <si>
    <t>RESS46_11(25,4)</t>
  </si>
  <si>
    <t>RESS46_11(25,5)</t>
  </si>
  <si>
    <t>RESS46_11(25,6)</t>
  </si>
  <si>
    <t>RESS46_11(25,7)</t>
  </si>
  <si>
    <t>RESS46_11(25,8)</t>
  </si>
  <si>
    <t>RESS46_11(25,9)</t>
  </si>
  <si>
    <t>RESS46_11(26,1)</t>
  </si>
  <si>
    <t>RESS46_11(26,2)</t>
  </si>
  <si>
    <t>RESS46_11(26,3)</t>
  </si>
  <si>
    <t>RESS46_11(26,4)</t>
  </si>
  <si>
    <t>RESS46_11(26,5)</t>
  </si>
  <si>
    <t>RESS46_11(26,6)</t>
  </si>
  <si>
    <t>RESS46_11(26,7)</t>
  </si>
  <si>
    <t>RESS46_11(26,8)</t>
  </si>
  <si>
    <t>RESS46_11(26,9)</t>
  </si>
  <si>
    <t>RESS46_11(27,1)</t>
  </si>
  <si>
    <t>RESS46_11(27,2)</t>
  </si>
  <si>
    <t>RESS46_11(27,3)</t>
  </si>
  <si>
    <t>RESS46_11(27,4)</t>
  </si>
  <si>
    <t>RESS46_11(27,5)</t>
  </si>
  <si>
    <t>RESS46_11(27,6)</t>
  </si>
  <si>
    <t>RESS46_11(27,7)</t>
  </si>
  <si>
    <t>RESS46_11(27,8)</t>
  </si>
  <si>
    <t>RESS46_11(27,9)</t>
  </si>
  <si>
    <t>RESS46_11(28,1)</t>
  </si>
  <si>
    <t>RESS46_11(28,2)</t>
  </si>
  <si>
    <t>RESS46_11(28,3)</t>
  </si>
  <si>
    <t>RESS46_11(28,4)</t>
  </si>
  <si>
    <t>RESS46_11(28,5)</t>
  </si>
  <si>
    <t>RESS46_11(28,6)</t>
  </si>
  <si>
    <t>RESS46_11(28,7)</t>
  </si>
  <si>
    <t>RESS46_11(28,8)</t>
  </si>
  <si>
    <t>RESS46_11(28,9)</t>
  </si>
  <si>
    <t>RESS46_11(29,1)</t>
  </si>
  <si>
    <t>RESS46_11(29,2)</t>
  </si>
  <si>
    <t>RESS46_11(29,3)</t>
  </si>
  <si>
    <t>RESS46_11(29,4)</t>
  </si>
  <si>
    <t>RESS46_11(29,5)</t>
  </si>
  <si>
    <t>RESS46_11(29,6)</t>
  </si>
  <si>
    <t>RESS46_11(29,7)</t>
  </si>
  <si>
    <t>RESS46_11(29,8)</t>
  </si>
  <si>
    <t>RESS46_11(29,9)</t>
  </si>
  <si>
    <t>RESS46_11(30,1)</t>
  </si>
  <si>
    <t>RESS46_11(30,2)</t>
  </si>
  <si>
    <t>RESS46_11(30,3)</t>
  </si>
  <si>
    <t>RESS46_11(30,4)</t>
  </si>
  <si>
    <t>RESS46_11(30,5)</t>
  </si>
  <si>
    <t>RESS46_11(30,6)</t>
  </si>
  <si>
    <t>RESS46_11(30,7)</t>
  </si>
  <si>
    <t>RESS46_11(30,8)</t>
  </si>
  <si>
    <t>RESS46_11(30,9)</t>
  </si>
  <si>
    <t>RESS46_11(31,1)</t>
  </si>
  <si>
    <t>RESS46_11(31,2)</t>
  </si>
  <si>
    <t>RESS46_11(31,3)</t>
  </si>
  <si>
    <t>RESS46_11(31,4)</t>
  </si>
  <si>
    <t>RESS46_11(31,5)</t>
  </si>
  <si>
    <t>RESS46_11(31,6)</t>
  </si>
  <si>
    <t>RESS46_11(31,7)</t>
  </si>
  <si>
    <t>RESS46_11(31,8)</t>
  </si>
  <si>
    <t>RESS46_11(31,9)</t>
  </si>
  <si>
    <t>Mapování na RESS11_32</t>
  </si>
  <si>
    <t>Mapování na RESS16_11</t>
  </si>
  <si>
    <r>
      <rPr>
        <b/>
        <sz val="14"/>
        <rFont val="Calibri"/>
        <family val="2"/>
        <charset val="238"/>
      </rPr>
      <t>V SDNS byl  LoB řešen dynamickým řádkem prostřednictvím domény</t>
    </r>
    <r>
      <rPr>
        <b/>
        <sz val="14"/>
        <color rgb="FFFF0000"/>
        <rFont val="Calibri"/>
        <family val="2"/>
        <charset val="238"/>
      </rPr>
      <t xml:space="preserve"> D_S_NEZPOJVY číselníku BA0812 ( Parametr P0812 - Druhy pojištění/zajištění (LoB))). </t>
    </r>
  </si>
  <si>
    <t>Mapování na RESS46_11</t>
  </si>
  <si>
    <t>S.19.01.01.01 - S.19.01.01.01 Gross Claims Paid (non-cumulative) - Development year (absolute amount)</t>
  </si>
  <si>
    <t>Metric: Monetary|BC/Claims paid</t>
  </si>
  <si>
    <t>Non-cumulative</t>
  </si>
  <si>
    <t>Line of business [general]</t>
  </si>
  <si>
    <t>LB31</t>
  </si>
  <si>
    <t>Accident year / Underwriting year</t>
  </si>
  <si>
    <t>Applicable standard</t>
  </si>
  <si>
    <t>AM8</t>
  </si>
  <si>
    <t>Currency conversion</t>
  </si>
  <si>
    <t>Currency conversion approach</t>
  </si>
  <si>
    <t>CA1</t>
  </si>
  <si>
    <t>15 and more</t>
  </si>
  <si>
    <t>N-15 and prior years</t>
  </si>
  <si>
    <r>
      <t xml:space="preserve">!Pro každou  relevantní kombinaci Lob (Z0010) a měna (Z0030) je samostatná karta - S.19.01.01.01.1 s  </t>
    </r>
    <r>
      <rPr>
        <b/>
        <sz val="11"/>
        <color rgb="FFFF0000"/>
        <rFont val="Calibri"/>
        <family val="2"/>
        <charset val="238"/>
      </rPr>
      <t>až X ( šablona z SDAT automaticky generuje 5 karet..</t>
    </r>
  </si>
  <si>
    <t>Orientačně počet karet za Lob odpovídá relevatním Lob v rámci S.17.01.</t>
  </si>
  <si>
    <t>Obecně se předpokládá, že subjekt v rámci jednotlivých Lob použije buď  AY (x4) nebo UWY (x88)</t>
  </si>
  <si>
    <r>
      <t xml:space="preserve">!Z uvedeného vyplývá, že pokud má subjekt 4 Loby, tak musí minimálně </t>
    </r>
    <r>
      <rPr>
        <b/>
        <sz val="11"/>
        <color rgb="FF000000"/>
        <rFont val="Calibri"/>
        <family val="2"/>
        <charset val="238"/>
      </rPr>
      <t>vygenerovat 8 KARET, tj  S.19.01.01.01.</t>
    </r>
    <r>
      <rPr>
        <b/>
        <sz val="11"/>
        <color rgb="FFFF0000"/>
        <rFont val="Calibri"/>
        <family val="2"/>
        <charset val="238"/>
      </rPr>
      <t>1</t>
    </r>
    <r>
      <rPr>
        <b/>
        <sz val="11"/>
        <color rgb="FF000000"/>
        <rFont val="Calibri"/>
        <family val="2"/>
        <charset val="238"/>
      </rPr>
      <t xml:space="preserve"> - S.19.01.01.01.</t>
    </r>
    <r>
      <rPr>
        <b/>
        <sz val="11"/>
        <color rgb="FFFF0000"/>
        <rFont val="Calibri"/>
        <family val="2"/>
        <charset val="238"/>
      </rPr>
      <t>8</t>
    </r>
  </si>
  <si>
    <t xml:space="preserve">RESS51_11(*,22,P0831=PRIOR) </t>
  </si>
  <si>
    <t xml:space="preserve">RESS51_11(*,7,P0831=N14) </t>
  </si>
  <si>
    <t xml:space="preserve">RESS51_11(*,8,P0831=N14) </t>
  </si>
  <si>
    <t xml:space="preserve">RESS51_11(*,9,P0831=N14) </t>
  </si>
  <si>
    <t xml:space="preserve">RESS51_11(*,10,P0831=N14) </t>
  </si>
  <si>
    <t xml:space="preserve">RESS51_11(*,11,P0831=N14) </t>
  </si>
  <si>
    <t xml:space="preserve">RESS51_11(*,12,P0831=N14) </t>
  </si>
  <si>
    <t xml:space="preserve">RESS51_11(*,13,P0831=N14) </t>
  </si>
  <si>
    <t xml:space="preserve">RESS51_11(*,14,P0831=N14) </t>
  </si>
  <si>
    <t xml:space="preserve">RESS51_11(*,15,P0831=N14) </t>
  </si>
  <si>
    <t xml:space="preserve">RESS51_11(*,16,P0831=N14) </t>
  </si>
  <si>
    <t xml:space="preserve">RESS51_11(*,17,P0831=N14) </t>
  </si>
  <si>
    <t xml:space="preserve">RESS51_11(*,18,P0831=N14) </t>
  </si>
  <si>
    <t xml:space="preserve">RESS51_11(*,19,P0831=N14) </t>
  </si>
  <si>
    <t xml:space="preserve">RESS51_11(*,20,P0831=N14) </t>
  </si>
  <si>
    <t xml:space="preserve">RESS51_11(*,21,P0831=N14) </t>
  </si>
  <si>
    <t xml:space="preserve">RESS51_11(*,7,P0831=N13) </t>
  </si>
  <si>
    <t xml:space="preserve">RESS51_11(*,8,P0831=N13) </t>
  </si>
  <si>
    <t xml:space="preserve">RESS51_11(*,9,P0831=N13) </t>
  </si>
  <si>
    <t xml:space="preserve">RESS51_11(*,10,P0831=N13) </t>
  </si>
  <si>
    <t xml:space="preserve">RESS51_11(*,11,P0831=N13) </t>
  </si>
  <si>
    <t xml:space="preserve">RESS51_11(*,12,P0831=N13) </t>
  </si>
  <si>
    <t xml:space="preserve">RESS51_11(*,13,P0831=N13) </t>
  </si>
  <si>
    <t xml:space="preserve">RESS51_11(*,14,P0831=N13) </t>
  </si>
  <si>
    <t xml:space="preserve">RESS51_11(*,15,P0831=N13) </t>
  </si>
  <si>
    <t xml:space="preserve">RESS51_11(*,16,P0831=N13) </t>
  </si>
  <si>
    <t xml:space="preserve">RESS51_11(*,17,P0831=N13) </t>
  </si>
  <si>
    <t xml:space="preserve">RESS51_11(*,18,P0831=N13) </t>
  </si>
  <si>
    <t xml:space="preserve">RESS51_11(*,19,P0831=N13) </t>
  </si>
  <si>
    <t xml:space="preserve">RESS51_11(*,20,P0831=N13) </t>
  </si>
  <si>
    <t xml:space="preserve">RESS51_11(*,7,P0831=N12) </t>
  </si>
  <si>
    <t xml:space="preserve">RESS51_11(*,8,P0831=N12) </t>
  </si>
  <si>
    <t xml:space="preserve">RESS51_11(*,9,P0831=N12) </t>
  </si>
  <si>
    <t xml:space="preserve">RESS51_11(*,10,P0831=N12) </t>
  </si>
  <si>
    <t xml:space="preserve">RESS51_11(*,11,P0831=N12) </t>
  </si>
  <si>
    <t xml:space="preserve">RESS51_11(*,12,P0831=N12) </t>
  </si>
  <si>
    <t xml:space="preserve">RESS51_11(*,13,P0831=N12) </t>
  </si>
  <si>
    <t xml:space="preserve">RESS51_11(*,14,P0831=N12) </t>
  </si>
  <si>
    <t xml:space="preserve">RESS51_11(*,15,P0831=N12) </t>
  </si>
  <si>
    <t xml:space="preserve">RESS51_11(*,16,P0831=N12) </t>
  </si>
  <si>
    <t xml:space="preserve">RESS51_11(*,17,P0831=N12) </t>
  </si>
  <si>
    <t xml:space="preserve">RESS51_11(*,18,P0831=N12) </t>
  </si>
  <si>
    <t xml:space="preserve">RESS51_11(*,19,P0831=N12) </t>
  </si>
  <si>
    <t xml:space="preserve">RESS51_11(*,7,P0831=N11) </t>
  </si>
  <si>
    <t xml:space="preserve">RESS51_11(*,8,P0831=N11) </t>
  </si>
  <si>
    <t xml:space="preserve">RESS51_11(*,9,P0831=N11) </t>
  </si>
  <si>
    <t xml:space="preserve">RESS51_11(*,10,P0831=N11) </t>
  </si>
  <si>
    <t xml:space="preserve">RESS51_11(*,11,P0831=N11) </t>
  </si>
  <si>
    <t xml:space="preserve">RESS51_11(*,12,P0831=N11) </t>
  </si>
  <si>
    <t xml:space="preserve">RESS51_11(*,13,P0831=N11) </t>
  </si>
  <si>
    <t xml:space="preserve">RESS51_11(*,14,P0831=N11) </t>
  </si>
  <si>
    <t xml:space="preserve">RESS51_11(*,15,P0831=N11) </t>
  </si>
  <si>
    <t xml:space="preserve">RESS51_11(*,16,P0831=N11) </t>
  </si>
  <si>
    <t xml:space="preserve">RESS51_11(*,17,P0831=N11) </t>
  </si>
  <si>
    <t xml:space="preserve">RESS51_11(*,18,P0831=N11) </t>
  </si>
  <si>
    <t xml:space="preserve">RESS51_11(*,7,P0831=N10) </t>
  </si>
  <si>
    <t xml:space="preserve">RESS51_11(*,8,P0831=N10) </t>
  </si>
  <si>
    <t xml:space="preserve">RESS51_11(*,9,P0831=N10) </t>
  </si>
  <si>
    <t xml:space="preserve">RESS51_11(*,10,P0831=N10) </t>
  </si>
  <si>
    <t xml:space="preserve">RESS51_11(*,11,P0831=N10) </t>
  </si>
  <si>
    <t xml:space="preserve">RESS51_11(*,12,P0831=N10) </t>
  </si>
  <si>
    <t xml:space="preserve">RESS51_11(*,13,P0831=N10) </t>
  </si>
  <si>
    <t xml:space="preserve">RESS51_11(*,14,P0831=N10) </t>
  </si>
  <si>
    <t xml:space="preserve">RESS51_11(*,15,P0831=N10) </t>
  </si>
  <si>
    <t xml:space="preserve">RESS51_11(*,16,P0831=N10) </t>
  </si>
  <si>
    <t xml:space="preserve">RESS51_11(*,17,P0831=N10) </t>
  </si>
  <si>
    <t xml:space="preserve">RESS51_11(*,7,P0831=N9) </t>
  </si>
  <si>
    <t xml:space="preserve">RESS51_11(*,8,P0831=N9) </t>
  </si>
  <si>
    <t xml:space="preserve">RESS51_11(*,9,P0831=N9) </t>
  </si>
  <si>
    <t xml:space="preserve">RESS51_11(*,10,P0831=N9) </t>
  </si>
  <si>
    <t xml:space="preserve">RESS51_11(*,11,P0831=N9) </t>
  </si>
  <si>
    <t xml:space="preserve">RESS51_11(*,12,P0831=N9) </t>
  </si>
  <si>
    <t xml:space="preserve">RESS51_11(*,13,P0831=N9) </t>
  </si>
  <si>
    <t xml:space="preserve">RESS51_11(*,14,P0831=N9) </t>
  </si>
  <si>
    <t xml:space="preserve">RESS51_11(*,15,P0831=N9) </t>
  </si>
  <si>
    <t xml:space="preserve">RESS51_11(*,16,P0831=N9) </t>
  </si>
  <si>
    <t xml:space="preserve">RESS51_11(*,7,P0831=N8) </t>
  </si>
  <si>
    <t xml:space="preserve">RESS51_11(*,8,P0831=N8) </t>
  </si>
  <si>
    <t xml:space="preserve">RESS51_11(*,9,P0831=N8) </t>
  </si>
  <si>
    <t xml:space="preserve">RESS51_11(*,10,P0831=N8) </t>
  </si>
  <si>
    <t xml:space="preserve">RESS51_11(*,11,P0831=N8) </t>
  </si>
  <si>
    <t xml:space="preserve">RESS51_11(*,12,P0831=N8) </t>
  </si>
  <si>
    <t xml:space="preserve">RESS51_11(*,13,P0831=N8) </t>
  </si>
  <si>
    <t xml:space="preserve">RESS51_11(*,14,P0831=N8) </t>
  </si>
  <si>
    <t xml:space="preserve">RESS51_11(*,15,P0831=N8) </t>
  </si>
  <si>
    <t xml:space="preserve">RESS51_11(*,7,P0831=N7) </t>
  </si>
  <si>
    <t xml:space="preserve">RESS51_11(*,8,P0831=N7) </t>
  </si>
  <si>
    <t xml:space="preserve">RESS51_11(*,9,P0831=N7) </t>
  </si>
  <si>
    <t xml:space="preserve">RESS51_11(*,10,P0831=N7) </t>
  </si>
  <si>
    <t xml:space="preserve">RESS51_11(*,11,P0831=N7) </t>
  </si>
  <si>
    <t xml:space="preserve">RESS51_11(*,12,P0831=N7) </t>
  </si>
  <si>
    <t xml:space="preserve">RESS51_11(*,13,P0831=N7) </t>
  </si>
  <si>
    <t xml:space="preserve">RESS51_11(*,14,P0831=N7) </t>
  </si>
  <si>
    <t xml:space="preserve">RESS51_11(*,7,P0831=N6) </t>
  </si>
  <si>
    <t xml:space="preserve">RESS51_11(*,8,P0831=N6) </t>
  </si>
  <si>
    <t xml:space="preserve">RESS51_11(*,9,P0831=N6) </t>
  </si>
  <si>
    <t xml:space="preserve">RESS51_11(*,10,P0831=N6) </t>
  </si>
  <si>
    <t xml:space="preserve">RESS51_11(*,11,P0831=N6) </t>
  </si>
  <si>
    <t xml:space="preserve">RESS51_11(*,12,P0831=N6) </t>
  </si>
  <si>
    <t xml:space="preserve">RESS51_11(*,13,P0831=N6) </t>
  </si>
  <si>
    <t xml:space="preserve">RESS51_11(*,7,P0831=N5) </t>
  </si>
  <si>
    <t xml:space="preserve">RESS51_11(*,8,P0831=N5) </t>
  </si>
  <si>
    <t xml:space="preserve">RESS51_11(*,9,P0831=N5) </t>
  </si>
  <si>
    <t xml:space="preserve">RESS51_11(*,10,P0831=N5) </t>
  </si>
  <si>
    <t xml:space="preserve">RESS51_11(*,11,P0831=N5) </t>
  </si>
  <si>
    <t xml:space="preserve">RESS51_11(*,12,P0831=N5) </t>
  </si>
  <si>
    <t xml:space="preserve">RESS51_11(*,7,P0831=N4) </t>
  </si>
  <si>
    <t xml:space="preserve">RESS51_11(*,8,P0831=N4) </t>
  </si>
  <si>
    <t xml:space="preserve">RESS51_11(*,9,P0831=N4) </t>
  </si>
  <si>
    <t xml:space="preserve">RESS51_11(*,10,P0831=N4) </t>
  </si>
  <si>
    <t xml:space="preserve">RESS51_11(*,11,P0831=N4) </t>
  </si>
  <si>
    <t xml:space="preserve">RESS51_11(*,7,P0831=N3) </t>
  </si>
  <si>
    <t xml:space="preserve">RESS51_11(*,8,P0831=N3) </t>
  </si>
  <si>
    <t xml:space="preserve">RESS51_11(*,9,P0831=N3) </t>
  </si>
  <si>
    <t xml:space="preserve">RESS51_11(*,10,P0831=N3) </t>
  </si>
  <si>
    <t xml:space="preserve">RESS51_11(*,7,P0831=N2) </t>
  </si>
  <si>
    <t xml:space="preserve">RESS51_11(*,8,P0831=N2) </t>
  </si>
  <si>
    <t xml:space="preserve">RESS51_11(*,9,P0831=N2) </t>
  </si>
  <si>
    <t xml:space="preserve">RESS51_11(*,7,P0831=N1) </t>
  </si>
  <si>
    <t xml:space="preserve">RESS51_11(*,8,P0831=N1) </t>
  </si>
  <si>
    <t xml:space="preserve">RESS51_11(*,7,P0831=N) </t>
  </si>
  <si>
    <t xml:space="preserve">P0812 - D_S_NEZPZ_1
Vybraná neživotní pojištěnía zajištění
</t>
  </si>
  <si>
    <r>
      <t>V systému SDNS všechny proměnné (</t>
    </r>
    <r>
      <rPr>
        <b/>
        <sz val="11"/>
        <color rgb="FF000000"/>
        <rFont val="Calibri"/>
        <family val="2"/>
        <charset val="238"/>
      </rPr>
      <t>Z0010,Z0020,Z0030 a Z0040</t>
    </r>
    <r>
      <rPr>
        <sz val="11"/>
        <color rgb="FF000000"/>
        <rFont val="Calibri"/>
        <family val="2"/>
      </rPr>
      <t>) byly řešeny ne prostřednictvím statické karty, ale prostředncitvím dynamického řádku.</t>
    </r>
  </si>
  <si>
    <t>P0855 - D_S_TYPMEN_1 - Převod měny</t>
  </si>
  <si>
    <t xml:space="preserve">FIU0448 - BA0010 -   
Z_VSEMENY 
 </t>
  </si>
  <si>
    <t xml:space="preserve"> FIU0531 -BA0833 -  
Z_RVZ_RUPS_1 
 </t>
  </si>
  <si>
    <r>
      <t xml:space="preserve"> Jednotlivé roky vzniku/upsání pojistného plnění Prior , N14 - N,  byly řešeny dynamickým řádkem prostředncitvím </t>
    </r>
    <r>
      <rPr>
        <b/>
        <sz val="11"/>
        <color rgb="FF000000"/>
        <rFont val="Calibri"/>
        <family val="2"/>
        <charset val="238"/>
      </rPr>
      <t>P0831</t>
    </r>
    <r>
      <rPr>
        <sz val="11"/>
        <color rgb="FF000000"/>
        <rFont val="Calibri"/>
        <family val="2"/>
      </rPr>
      <t xml:space="preserve">, a položek domény </t>
    </r>
    <r>
      <rPr>
        <b/>
        <sz val="11"/>
        <color rgb="FF000000"/>
        <rFont val="Calibri"/>
        <family val="2"/>
        <charset val="238"/>
      </rPr>
      <t>D_S_N_CELK_1</t>
    </r>
  </si>
  <si>
    <t xml:space="preserve">Vedle relevantích měn musí být u jednolivých  Lob   uvedena i agregovaná hodnota  Total (x0). Současně </t>
  </si>
  <si>
    <r>
      <rPr>
        <b/>
        <u/>
        <sz val="11"/>
        <color rgb="FF000000"/>
        <rFont val="Times New Roman"/>
        <family val="1"/>
        <charset val="238"/>
      </rPr>
      <t>Schéma návaznosti tabulek</t>
    </r>
    <r>
      <rPr>
        <u/>
        <sz val="11"/>
        <color rgb="FF000000"/>
        <rFont val="Times New Roman"/>
        <family val="1"/>
        <charset val="238"/>
      </rPr>
      <t xml:space="preserve"> </t>
    </r>
  </si>
  <si>
    <t>*UNITREF=?, *DECIMALS=-1</t>
  </si>
  <si>
    <t>S.19.01.01.02 - S.19.01.01.02 Gross Claims Paid (non-cumulative) - Current year, sum of years (cumulative)</t>
  </si>
  <si>
    <t>mi289 - Metric: Monetary|BC/Claims paid</t>
  </si>
  <si>
    <t>TA.x57 - Non-cumulative</t>
  </si>
  <si>
    <t>TA.x6 - Accumulated</t>
  </si>
  <si>
    <t>DY.x35 - 15 and more</t>
  </si>
  <si>
    <t>RM.x50 - N-15 and prior years</t>
  </si>
  <si>
    <t>DY.x15 - 14</t>
  </si>
  <si>
    <t>RM.x49 - N-14</t>
  </si>
  <si>
    <t>DY.x14 - 13</t>
  </si>
  <si>
    <t>RM.x48 - N-13</t>
  </si>
  <si>
    <t>DY.x13 - 12</t>
  </si>
  <si>
    <t>RM.x47 - N-12</t>
  </si>
  <si>
    <t>DY.x12 - 11</t>
  </si>
  <si>
    <t>RM.x46 - N-11</t>
  </si>
  <si>
    <t>DY.x11 - 10</t>
  </si>
  <si>
    <t>RM.x44 - N-10</t>
  </si>
  <si>
    <t>DY.x10 - 9</t>
  </si>
  <si>
    <t>RM.x58 - N-9</t>
  </si>
  <si>
    <t>DY.x9 - 8</t>
  </si>
  <si>
    <t>RM.x57 - N-8</t>
  </si>
  <si>
    <t>DY.x8 - 7</t>
  </si>
  <si>
    <t>RM.x56 - N-7</t>
  </si>
  <si>
    <t>DY.x7 - 6</t>
  </si>
  <si>
    <t>RM.x55 - N-6</t>
  </si>
  <si>
    <t>DY.x6 - 5</t>
  </si>
  <si>
    <t>RM.x54 - N-5</t>
  </si>
  <si>
    <t>DY.x5 - 4</t>
  </si>
  <si>
    <t>RM.x53 - N-4</t>
  </si>
  <si>
    <t>DY.x4 - 3</t>
  </si>
  <si>
    <t>RM.x52 - N-3</t>
  </si>
  <si>
    <t>DY.x3 - 2</t>
  </si>
  <si>
    <t>RM.x51 - N-2</t>
  </si>
  <si>
    <t>DY.x2 - 1</t>
  </si>
  <si>
    <t>RM.x42 - N-1</t>
  </si>
  <si>
    <t>DY.x1 - 0</t>
  </si>
  <si>
    <t>RM.x41 - N</t>
  </si>
  <si>
    <t xml:space="preserve">Schéma návaznosti tabulek </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</si>
  <si>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S.19.01.01.01 - viz pomocné odkazy přímo v tabulce </t>
    </r>
  </si>
  <si>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S.19.01.01.07 - viz pomocné odkazy přímo v tabulce </t>
    </r>
  </si>
  <si>
    <t>S.19.01.01.07 - S.19.01.01.07 Reinsurance Recoveries received (non-cumulative) - Development year (absolute amount)</t>
  </si>
  <si>
    <r>
      <t xml:space="preserve">!Pro každou  relevantní kombinaci Lob (Z0010) a měna (Z0030) je samostatná karta - S.19.01.01.07.1   </t>
    </r>
    <r>
      <rPr>
        <b/>
        <sz val="11"/>
        <color rgb="FFFF0000"/>
        <rFont val="Calibri"/>
        <family val="2"/>
        <charset val="238"/>
      </rPr>
      <t>až X ( šablona z SDAT automaticky generuje 5 karet..</t>
    </r>
  </si>
  <si>
    <t>S.19.01.01.08 - S.19.01.01.08 Reinsurance Recoveries received (non-cumulative) - Current year, sum of years (cumulative)</t>
  </si>
  <si>
    <t xml:space="preserve">RESS51_12(*,22,P0831=PRIOR) </t>
  </si>
  <si>
    <t xml:space="preserve">RESS51_12(*,7,P0831=N14) </t>
  </si>
  <si>
    <t xml:space="preserve">RESS51_12(*,8,P0831=N14) </t>
  </si>
  <si>
    <t xml:space="preserve">RESS51_12(*,9,P0831=N14) </t>
  </si>
  <si>
    <t xml:space="preserve">RESS51_12(*,10,P0831=N14) </t>
  </si>
  <si>
    <t xml:space="preserve">RESS51_12(*,11,P0831=N14) </t>
  </si>
  <si>
    <t xml:space="preserve">RESS51_12(*,12,P0831=N14) </t>
  </si>
  <si>
    <t xml:space="preserve">RESS51_12(*,13,P0831=N14) </t>
  </si>
  <si>
    <t xml:space="preserve">RESS51_12(*,14,P0831=N14) </t>
  </si>
  <si>
    <t xml:space="preserve">RESS51_12(*,15,P0831=N14) </t>
  </si>
  <si>
    <t xml:space="preserve">RESS51_12(*,16,P0831=N14) </t>
  </si>
  <si>
    <t xml:space="preserve">RESS51_12(*,17,P0831=N14) </t>
  </si>
  <si>
    <t xml:space="preserve">RESS51_12(*,18,P0831=N14) </t>
  </si>
  <si>
    <t xml:space="preserve">RESS51_12(*,19,P0831=N14) </t>
  </si>
  <si>
    <t xml:space="preserve">RESS51_12(*,20,P0831=N14) </t>
  </si>
  <si>
    <t xml:space="preserve">RESS51_12(*,21,P0831=N14) </t>
  </si>
  <si>
    <t xml:space="preserve">RESS51_12(*,7,P0831=N13) </t>
  </si>
  <si>
    <t xml:space="preserve">RESS51_12(*,8,P0831=N13) </t>
  </si>
  <si>
    <t xml:space="preserve">RESS51_12(*,9,P0831=N13) </t>
  </si>
  <si>
    <t xml:space="preserve">RESS51_12(*,10,P0831=N13) </t>
  </si>
  <si>
    <t xml:space="preserve">RESS51_12(*,11,P0831=N13) </t>
  </si>
  <si>
    <t xml:space="preserve">RESS51_12(*,12,P0831=N13) </t>
  </si>
  <si>
    <t xml:space="preserve">RESS51_12(*,13,P0831=N13) </t>
  </si>
  <si>
    <t xml:space="preserve">RESS51_12(*,14,P0831=N13) </t>
  </si>
  <si>
    <t xml:space="preserve">RESS51_12(*,15,P0831=N13) </t>
  </si>
  <si>
    <t xml:space="preserve">RESS51_12(*,16,P0831=N13) </t>
  </si>
  <si>
    <t xml:space="preserve">RESS51_12(*,17,P0831=N13) </t>
  </si>
  <si>
    <t xml:space="preserve">RESS51_12(*,18,P0831=N13) </t>
  </si>
  <si>
    <t xml:space="preserve">RESS51_12(*,19,P0831=N13) </t>
  </si>
  <si>
    <t xml:space="preserve">RESS51_12(*,20,P0831=N13) </t>
  </si>
  <si>
    <t xml:space="preserve">RESS51_12(*,7,P0831=N12) </t>
  </si>
  <si>
    <t xml:space="preserve">RESS51_12(*,8,P0831=N12) </t>
  </si>
  <si>
    <t xml:space="preserve">RESS51_12(*,9,P0831=N12) </t>
  </si>
  <si>
    <t xml:space="preserve">RESS51_12(*,10,P0831=N12) </t>
  </si>
  <si>
    <t xml:space="preserve">RESS51_12(*,11,P0831=N12) </t>
  </si>
  <si>
    <t xml:space="preserve">RESS51_12(*,12,P0831=N12) </t>
  </si>
  <si>
    <t xml:space="preserve">RESS51_12(*,13,P0831=N12) </t>
  </si>
  <si>
    <t xml:space="preserve">RESS51_12(*,14,P0831=N12) </t>
  </si>
  <si>
    <t xml:space="preserve">RESS51_12(*,15,P0831=N12) </t>
  </si>
  <si>
    <t xml:space="preserve">RESS51_12(*,16,P0831=N12) </t>
  </si>
  <si>
    <t xml:space="preserve">RESS51_12(*,17,P0831=N12) </t>
  </si>
  <si>
    <t xml:space="preserve">RESS51_12(*,18,P0831=N12) </t>
  </si>
  <si>
    <t xml:space="preserve">RESS51_12(*,19,P0831=N12) </t>
  </si>
  <si>
    <t xml:space="preserve">RESS51_12(*,7,P0831=N11) </t>
  </si>
  <si>
    <t xml:space="preserve">RESS51_12(*,8,P0831=N11) </t>
  </si>
  <si>
    <t xml:space="preserve">RESS51_12(*,9,P0831=N11) </t>
  </si>
  <si>
    <t xml:space="preserve">RESS51_12(*,10,P0831=N11) </t>
  </si>
  <si>
    <t xml:space="preserve">RESS51_12(*,11,P0831=N11) </t>
  </si>
  <si>
    <t xml:space="preserve">RESS51_12(*,12,P0831=N11) </t>
  </si>
  <si>
    <t xml:space="preserve">RESS51_12(*,13,P0831=N11) </t>
  </si>
  <si>
    <t xml:space="preserve">RESS51_12(*,14,P0831=N11) </t>
  </si>
  <si>
    <t xml:space="preserve">RESS51_12(*,15,P0831=N11) </t>
  </si>
  <si>
    <t xml:space="preserve">RESS51_12(*,16,P0831=N11) </t>
  </si>
  <si>
    <t xml:space="preserve">RESS51_12(*,17,P0831=N11) </t>
  </si>
  <si>
    <t xml:space="preserve">RESS51_12(*,18,P0831=N11) </t>
  </si>
  <si>
    <t xml:space="preserve">RESS51_12(*,7,P0831=N10) </t>
  </si>
  <si>
    <t xml:space="preserve">RESS51_12(*,8,P0831=N10) </t>
  </si>
  <si>
    <t xml:space="preserve">RESS51_12(*,9,P0831=N10) </t>
  </si>
  <si>
    <t xml:space="preserve">RESS51_12(*,10,P0831=N10) </t>
  </si>
  <si>
    <t xml:space="preserve">RESS51_12(*,11,P0831=N10) </t>
  </si>
  <si>
    <t xml:space="preserve">RESS51_12(*,12,P0831=N10) </t>
  </si>
  <si>
    <t xml:space="preserve">RESS51_12(*,13,P0831=N10) </t>
  </si>
  <si>
    <t xml:space="preserve">RESS51_12(*,14,P0831=N10) </t>
  </si>
  <si>
    <t xml:space="preserve">RESS51_12(*,15,P0831=N10) </t>
  </si>
  <si>
    <t xml:space="preserve">RESS51_12(*,16,P0831=N10) </t>
  </si>
  <si>
    <t xml:space="preserve">RESS51_12(*,17,P0831=N10) </t>
  </si>
  <si>
    <t xml:space="preserve">RESS51_12(*,7,P0831=N9) </t>
  </si>
  <si>
    <t xml:space="preserve">RESS51_12(*,8,P0831=N9) </t>
  </si>
  <si>
    <t xml:space="preserve">RESS51_12(*,9,P0831=N9) </t>
  </si>
  <si>
    <t xml:space="preserve">RESS51_12(*,10,P0831=N9) </t>
  </si>
  <si>
    <t xml:space="preserve">RESS51_12(*,11,P0831=N9) </t>
  </si>
  <si>
    <t xml:space="preserve">RESS51_12(*,12,P0831=N9) </t>
  </si>
  <si>
    <t xml:space="preserve">RESS51_12(*,13,P0831=N9) </t>
  </si>
  <si>
    <t xml:space="preserve">RESS51_12(*,14,P0831=N9) </t>
  </si>
  <si>
    <t xml:space="preserve">RESS51_12(*,15,P0831=N9) </t>
  </si>
  <si>
    <t xml:space="preserve">RESS51_12(*,16,P0831=N9) </t>
  </si>
  <si>
    <t xml:space="preserve">RESS51_12(*,7,P0831=N8) </t>
  </si>
  <si>
    <t xml:space="preserve">RESS51_12(*,8,P0831=N8) </t>
  </si>
  <si>
    <t xml:space="preserve">RESS51_12(*,9,P0831=N8) </t>
  </si>
  <si>
    <t xml:space="preserve">RESS51_12(*,10,P0831=N8) </t>
  </si>
  <si>
    <t xml:space="preserve">RESS51_12(*,11,P0831=N8) </t>
  </si>
  <si>
    <t xml:space="preserve">RESS51_12(*,12,P0831=N8) </t>
  </si>
  <si>
    <t xml:space="preserve">RESS51_12(*,13,P0831=N8) </t>
  </si>
  <si>
    <t xml:space="preserve">RESS51_12(*,14,P0831=N8) </t>
  </si>
  <si>
    <t xml:space="preserve">RESS51_12(*,15,P0831=N8) </t>
  </si>
  <si>
    <t xml:space="preserve">RESS51_12(*,7,P0831=N7) </t>
  </si>
  <si>
    <t xml:space="preserve">RESS51_12(*,8,P0831=N7) </t>
  </si>
  <si>
    <t xml:space="preserve">RESS51_12(*,9,P0831=N7) </t>
  </si>
  <si>
    <t xml:space="preserve">RESS51_12(*,10,P0831=N7) </t>
  </si>
  <si>
    <t xml:space="preserve">RESS51_12(*,11,P0831=N7) </t>
  </si>
  <si>
    <t xml:space="preserve">RESS51_12(*,12,P0831=N7) </t>
  </si>
  <si>
    <t xml:space="preserve">RESS51_12(*,13,P0831=N7) </t>
  </si>
  <si>
    <t xml:space="preserve">RESS51_12(*,14,P0831=N7) </t>
  </si>
  <si>
    <t xml:space="preserve">RESS51_12(*,7,P0831=N6) </t>
  </si>
  <si>
    <t xml:space="preserve">RESS51_12(*,8,P0831=N6) </t>
  </si>
  <si>
    <t xml:space="preserve">RESS51_12(*,9,P0831=N6) </t>
  </si>
  <si>
    <t xml:space="preserve">RESS51_12(*,10,P0831=N6) </t>
  </si>
  <si>
    <t xml:space="preserve">RESS51_12(*,11,P0831=N6) </t>
  </si>
  <si>
    <t xml:space="preserve">RESS51_12(*,12,P0831=N6) </t>
  </si>
  <si>
    <t xml:space="preserve">RESS51_12(*,13,P0831=N6) </t>
  </si>
  <si>
    <t xml:space="preserve">RESS51_12(*,7,P0831=N5) </t>
  </si>
  <si>
    <t xml:space="preserve">RESS51_12(*,8,P0831=N5) </t>
  </si>
  <si>
    <t xml:space="preserve">RESS51_12(*,9,P0831=N5) </t>
  </si>
  <si>
    <t xml:space="preserve">RESS51_12(*,10,P0831=N5) </t>
  </si>
  <si>
    <t xml:space="preserve">RESS51_12(*,11,P0831=N5) </t>
  </si>
  <si>
    <t xml:space="preserve">RESS51_12(*,12,P0831=N5) </t>
  </si>
  <si>
    <t xml:space="preserve">RESS51_12(*,7,P0831=N4) </t>
  </si>
  <si>
    <t xml:space="preserve">RESS51_12(*,8,P0831=N4) </t>
  </si>
  <si>
    <t xml:space="preserve">RESS51_12(*,9,P0831=N4) </t>
  </si>
  <si>
    <t xml:space="preserve">RESS51_12(*,10,P0831=N4) </t>
  </si>
  <si>
    <t xml:space="preserve">RESS51_12(*,11,P0831=N4) </t>
  </si>
  <si>
    <t xml:space="preserve">RESS51_12(*,7,P0831=N3) </t>
  </si>
  <si>
    <t xml:space="preserve">RESS51_12(*,8,P0831=N3) </t>
  </si>
  <si>
    <t xml:space="preserve">RESS51_12(*,9,P0831=N3) </t>
  </si>
  <si>
    <t xml:space="preserve">RESS51_12(*,10,P0831=N3) </t>
  </si>
  <si>
    <t xml:space="preserve">RESS51_12(*,7,P0831=N2) </t>
  </si>
  <si>
    <t xml:space="preserve">RESS51_12(*,8,P0831=N2) </t>
  </si>
  <si>
    <t xml:space="preserve">RESS51_12(*,9,P0831=N2) </t>
  </si>
  <si>
    <t xml:space="preserve">RESS51_12(*,7,P0831=N1) </t>
  </si>
  <si>
    <t xml:space="preserve">RESS51_12(*,8,P0831=N1) </t>
  </si>
  <si>
    <t xml:space="preserve">RESS51_12(*,7,P0831=N) </t>
  </si>
  <si>
    <t xml:space="preserve">RESS51_12(*,23,P0831=PRIOR) </t>
  </si>
  <si>
    <t xml:space="preserve">RESS51_12(*,24,P0831=PRIOR) </t>
  </si>
  <si>
    <t xml:space="preserve">RESS51_12(*,23,P0831=N14) </t>
  </si>
  <si>
    <t xml:space="preserve">RESS51_12(*,24,P0831=N14) </t>
  </si>
  <si>
    <t xml:space="preserve">RESS51_12(*,23,P0831=N13) </t>
  </si>
  <si>
    <t xml:space="preserve">RESS51_12(*,24,P0831=N13) </t>
  </si>
  <si>
    <t xml:space="preserve">RESS51_12(*,23,P0831=N12) </t>
  </si>
  <si>
    <t xml:space="preserve">RESS51_12(*,24,P0831=N12) </t>
  </si>
  <si>
    <t xml:space="preserve">RESS51_12(*,23,P0831=N11) </t>
  </si>
  <si>
    <t xml:space="preserve">RESS51_12(*,24,P0831=N11) </t>
  </si>
  <si>
    <t xml:space="preserve">RESS51_12(*,23,P0831=N10) </t>
  </si>
  <si>
    <t xml:space="preserve">RESS51_12(*,24,P0831=N10) </t>
  </si>
  <si>
    <t xml:space="preserve">RESS51_12(*,23,P0831=N9) </t>
  </si>
  <si>
    <t xml:space="preserve">RESS51_12(*,24,P0831=N9) </t>
  </si>
  <si>
    <t xml:space="preserve">RESS51_12(*,23,P0831=N8) </t>
  </si>
  <si>
    <t xml:space="preserve">RESS51_12(*,24,P0831=N8) </t>
  </si>
  <si>
    <t xml:space="preserve">RESS51_12(*,23,P0831=N7) </t>
  </si>
  <si>
    <t xml:space="preserve">RESS51_12(*,24,P0831=N7) </t>
  </si>
  <si>
    <t xml:space="preserve">RESS51_12(*,23,P0831=N6) </t>
  </si>
  <si>
    <t xml:space="preserve">RESS51_12(*,24,P0831=N6) </t>
  </si>
  <si>
    <t xml:space="preserve">RESS51_12(*,23,P0831=N5) </t>
  </si>
  <si>
    <t xml:space="preserve">RESS51_12(*,24,P0831=N5) </t>
  </si>
  <si>
    <t xml:space="preserve">RESS51_12(*,23,P0831=N4) </t>
  </si>
  <si>
    <t xml:space="preserve">RESS51_12(*,24,P0831=N4) </t>
  </si>
  <si>
    <t xml:space="preserve">RESS51_12(*,23,P0831=N3) </t>
  </si>
  <si>
    <t xml:space="preserve">RESS51_12(*,24,P0831=N3) </t>
  </si>
  <si>
    <t xml:space="preserve">RESS51_12(*,23,P0831=N2) </t>
  </si>
  <si>
    <t xml:space="preserve">RESS51_12(*,24,P0831=N2) </t>
  </si>
  <si>
    <t xml:space="preserve">RESS51_12(*,23,P0831=N1) </t>
  </si>
  <si>
    <t xml:space="preserve">RESS51_12(*,24,P0831=N1) </t>
  </si>
  <si>
    <t xml:space="preserve">RESS51_12(*,23,P0831=N) </t>
  </si>
  <si>
    <t xml:space="preserve">RESS51_12(*,24,P0831=N) </t>
  </si>
  <si>
    <t>dopočet mimo systém</t>
  </si>
  <si>
    <t xml:space="preserve">RESS51_11(*,23,P0831=PRIOR) </t>
  </si>
  <si>
    <t xml:space="preserve">RESS51_11(*,24,P0831=PRIOR) </t>
  </si>
  <si>
    <t xml:space="preserve">RESS51_11(*,23,P0831=N14) </t>
  </si>
  <si>
    <t xml:space="preserve">RESS51_11(*,24,P0831=N14) </t>
  </si>
  <si>
    <t xml:space="preserve">RESS51_11(*,23,P0831=N13) </t>
  </si>
  <si>
    <t xml:space="preserve">RESS51_11(*,24,P0831=N13) </t>
  </si>
  <si>
    <t xml:space="preserve">RESS51_11(*,23,P0831=N12) </t>
  </si>
  <si>
    <t xml:space="preserve">RESS51_11(*,24,P0831=N12) </t>
  </si>
  <si>
    <t xml:space="preserve">RESS51_11(*,23,P0831=N11) </t>
  </si>
  <si>
    <t xml:space="preserve">RESS51_11(*,24,P0831=N11) </t>
  </si>
  <si>
    <t xml:space="preserve">RESS51_11(*,23,P0831=N10) </t>
  </si>
  <si>
    <t xml:space="preserve">RESS51_11(*,24,P0831=N10) </t>
  </si>
  <si>
    <t xml:space="preserve">RESS51_11(*,23,P0831=N9) </t>
  </si>
  <si>
    <t xml:space="preserve">RESS51_11(*,24,P0831=N9) </t>
  </si>
  <si>
    <t xml:space="preserve">RESS51_11(*,23,P0831=N8) </t>
  </si>
  <si>
    <t xml:space="preserve">RESS51_11(*,24,P0831=N8) </t>
  </si>
  <si>
    <t xml:space="preserve">RESS51_11(*,23,P0831=N7) </t>
  </si>
  <si>
    <t xml:space="preserve">RESS51_11(*,24,P0831=N7) </t>
  </si>
  <si>
    <t xml:space="preserve">RESS51_11(*,23,P0831=N6) </t>
  </si>
  <si>
    <t xml:space="preserve">RESS51_11(*,24,P0831=N6) </t>
  </si>
  <si>
    <t xml:space="preserve">RESS51_11(*,23,P0831=N5) </t>
  </si>
  <si>
    <t xml:space="preserve">RESS51_11(*,24,P0831=N5) </t>
  </si>
  <si>
    <t xml:space="preserve">RESS51_11(*,23,P0831=N4) </t>
  </si>
  <si>
    <t xml:space="preserve">RESS51_11(*,24,P0831=N4) </t>
  </si>
  <si>
    <t xml:space="preserve">RESS51_11(*,23,P0831=N3) </t>
  </si>
  <si>
    <t xml:space="preserve">RESS51_11(*,24,P0831=N3) </t>
  </si>
  <si>
    <t xml:space="preserve">RESS51_11(*,23,P0831=N2) </t>
  </si>
  <si>
    <t xml:space="preserve">RESS51_11(*,24,P0831=N2) </t>
  </si>
  <si>
    <t xml:space="preserve">RESS51_11(*,23,P0831=N1) </t>
  </si>
  <si>
    <t xml:space="preserve">RESS51_11(*,24,P0831=N1) </t>
  </si>
  <si>
    <t xml:space="preserve">RESS51_11(*,23,P0831=N) </t>
  </si>
  <si>
    <t xml:space="preserve">RESS51_11(*,24,P0831=N) </t>
  </si>
  <si>
    <t>S.19.01.01.13 - S.19.01.01.13 Net Claims Paid (non-cumulative) - Development year (absolute amount)</t>
  </si>
  <si>
    <t>S.19.01.01.14 - S.19.01.01.14 Net Claims Paid (non-cumulative) - Current year, sum of years (cumulative)</t>
  </si>
  <si>
    <t xml:space="preserve">RESS51_13(*,23,P0831=PRIOR) </t>
  </si>
  <si>
    <t xml:space="preserve">RESS51_13(*,24,P0831=PRIOR) </t>
  </si>
  <si>
    <t xml:space="preserve">RESS51_13(*,23,P0831=N14) </t>
  </si>
  <si>
    <t xml:space="preserve">RESS51_13(*,24,P0831=N14) </t>
  </si>
  <si>
    <t xml:space="preserve">RESS51_13(*,23,P0831=N13) </t>
  </si>
  <si>
    <t xml:space="preserve">RESS51_13(*,24,P0831=N13) </t>
  </si>
  <si>
    <t xml:space="preserve">RESS51_13(*,23,P0831=N12) </t>
  </si>
  <si>
    <t xml:space="preserve">RESS51_13(*,24,P0831=N12) </t>
  </si>
  <si>
    <t xml:space="preserve">RESS51_13(*,23,P0831=N11) </t>
  </si>
  <si>
    <t xml:space="preserve">RESS51_13(*,24,P0831=N11) </t>
  </si>
  <si>
    <t xml:space="preserve">RESS51_13(*,23,P0831=N10) </t>
  </si>
  <si>
    <t xml:space="preserve">RESS51_13(*,24,P0831=N10) </t>
  </si>
  <si>
    <t xml:space="preserve">RESS51_13(*,23,P0831=N9) </t>
  </si>
  <si>
    <t xml:space="preserve">RESS51_13(*,24,P0831=N9) </t>
  </si>
  <si>
    <t xml:space="preserve">RESS51_13(*,23,P0831=N8) </t>
  </si>
  <si>
    <t xml:space="preserve">RESS51_13(*,24,P0831=N8) </t>
  </si>
  <si>
    <t xml:space="preserve">RESS51_13(*,23,P0831=N7) </t>
  </si>
  <si>
    <t xml:space="preserve">RESS51_13(*,24,P0831=N7) </t>
  </si>
  <si>
    <t xml:space="preserve">RESS51_13(*,23,P0831=N6) </t>
  </si>
  <si>
    <t xml:space="preserve">RESS51_13(*,24,P0831=N6) </t>
  </si>
  <si>
    <t xml:space="preserve">RESS51_13(*,23,P0831=N5) </t>
  </si>
  <si>
    <t xml:space="preserve">RESS51_13(*,24,P0831=N5) </t>
  </si>
  <si>
    <t xml:space="preserve">RESS51_13(*,23,P0831=N4) </t>
  </si>
  <si>
    <t xml:space="preserve">RESS51_13(*,24,P0831=N4) </t>
  </si>
  <si>
    <t xml:space="preserve">RESS51_13(*,23,P0831=N3) </t>
  </si>
  <si>
    <t xml:space="preserve">RESS51_13(*,24,P0831=N3) </t>
  </si>
  <si>
    <t xml:space="preserve">RESS51_13(*,23,P0831=N2) </t>
  </si>
  <si>
    <t xml:space="preserve">RESS51_13(*,24,P0831=N2) </t>
  </si>
  <si>
    <t xml:space="preserve">RESS51_13(*,23,P0831=N1) </t>
  </si>
  <si>
    <t xml:space="preserve">RESS51_13(*,24,P0831=N1) </t>
  </si>
  <si>
    <t xml:space="preserve">RESS51_13(*,23,P0831=N) </t>
  </si>
  <si>
    <t xml:space="preserve">RESS51_13(*,24,P0831=N) </t>
  </si>
  <si>
    <t xml:space="preserve">RESS51_13(*,7,P0831=N14) </t>
  </si>
  <si>
    <t xml:space="preserve">RESS51_13(*,8,P0831=N14) </t>
  </si>
  <si>
    <t xml:space="preserve">RESS51_13(*,9,P0831=N14) </t>
  </si>
  <si>
    <t xml:space="preserve">RESS51_13(*,10,P0831=N14) </t>
  </si>
  <si>
    <t xml:space="preserve">RESS51_13(*,11,P0831=N14) </t>
  </si>
  <si>
    <t xml:space="preserve">RESS51_13(*,12,P0831=N14) </t>
  </si>
  <si>
    <t xml:space="preserve">RESS51_13(*,13,P0831=N14) </t>
  </si>
  <si>
    <t xml:space="preserve">RESS51_13(*,14,P0831=N14) </t>
  </si>
  <si>
    <t xml:space="preserve">RESS51_13(*,15,P0831=N14) </t>
  </si>
  <si>
    <t xml:space="preserve">RESS51_13(*,16,P0831=N14) </t>
  </si>
  <si>
    <t xml:space="preserve">RESS51_13(*,17,P0831=N14) </t>
  </si>
  <si>
    <t xml:space="preserve">RESS51_13(*,18,P0831=N14) </t>
  </si>
  <si>
    <t xml:space="preserve">RESS51_13(*,19,P0831=N14) </t>
  </si>
  <si>
    <t xml:space="preserve">RESS51_13(*,20,P0831=N14) </t>
  </si>
  <si>
    <t xml:space="preserve">RESS51_13(*,21,P0831=N14) </t>
  </si>
  <si>
    <t xml:space="preserve">RESS51_13(*,7,P0831=N13) </t>
  </si>
  <si>
    <t xml:space="preserve">RESS51_13(*,8,P0831=N13) </t>
  </si>
  <si>
    <t xml:space="preserve">RESS51_13(*,9,P0831=N13) </t>
  </si>
  <si>
    <t xml:space="preserve">RESS51_13(*,10,P0831=N13) </t>
  </si>
  <si>
    <t xml:space="preserve">RESS51_13(*,11,P0831=N13) </t>
  </si>
  <si>
    <t xml:space="preserve">RESS51_13(*,12,P0831=N13) </t>
  </si>
  <si>
    <t xml:space="preserve">RESS51_13(*,13,P0831=N13) </t>
  </si>
  <si>
    <t xml:space="preserve">RESS51_13(*,14,P0831=N13) </t>
  </si>
  <si>
    <t xml:space="preserve">RESS51_13(*,15,P0831=N13) </t>
  </si>
  <si>
    <t xml:space="preserve">RESS51_13(*,16,P0831=N13) </t>
  </si>
  <si>
    <t xml:space="preserve">RESS51_13(*,17,P0831=N13) </t>
  </si>
  <si>
    <t xml:space="preserve">RESS51_13(*,18,P0831=N13) </t>
  </si>
  <si>
    <t xml:space="preserve">RESS51_13(*,19,P0831=N13) </t>
  </si>
  <si>
    <t xml:space="preserve">RESS51_13(*,20,P0831=N13) </t>
  </si>
  <si>
    <t xml:space="preserve">RESS51_13(*,7,P0831=N12) </t>
  </si>
  <si>
    <t xml:space="preserve">RESS51_13(*,8,P0831=N12) </t>
  </si>
  <si>
    <t xml:space="preserve">RESS51_13(*,9,P0831=N12) </t>
  </si>
  <si>
    <t xml:space="preserve">RESS51_13(*,10,P0831=N12) </t>
  </si>
  <si>
    <t xml:space="preserve">RESS51_13(*,11,P0831=N12) </t>
  </si>
  <si>
    <t xml:space="preserve">RESS51_13(*,12,P0831=N12) </t>
  </si>
  <si>
    <t xml:space="preserve">RESS51_13(*,13,P0831=N12) </t>
  </si>
  <si>
    <t xml:space="preserve">RESS51_13(*,14,P0831=N12) </t>
  </si>
  <si>
    <t xml:space="preserve">RESS51_13(*,15,P0831=N12) </t>
  </si>
  <si>
    <t xml:space="preserve">RESS51_13(*,16,P0831=N12) </t>
  </si>
  <si>
    <t xml:space="preserve">RESS51_13(*,17,P0831=N12) </t>
  </si>
  <si>
    <t xml:space="preserve">RESS51_13(*,18,P0831=N12) </t>
  </si>
  <si>
    <t xml:space="preserve">RESS51_13(*,19,P0831=N12) </t>
  </si>
  <si>
    <t xml:space="preserve">RESS51_13(*,7,P0831=N11) </t>
  </si>
  <si>
    <t xml:space="preserve">RESS51_13(*,8,P0831=N11) </t>
  </si>
  <si>
    <t xml:space="preserve">RESS51_13(*,9,P0831=N11) </t>
  </si>
  <si>
    <t xml:space="preserve">RESS51_13(*,10,P0831=N11) </t>
  </si>
  <si>
    <t xml:space="preserve">RESS51_13(*,11,P0831=N11) </t>
  </si>
  <si>
    <t xml:space="preserve">RESS51_13(*,12,P0831=N11) </t>
  </si>
  <si>
    <t xml:space="preserve">RESS51_13(*,13,P0831=N11) </t>
  </si>
  <si>
    <t xml:space="preserve">RESS51_13(*,14,P0831=N11) </t>
  </si>
  <si>
    <t xml:space="preserve">RESS51_13(*,15,P0831=N11) </t>
  </si>
  <si>
    <t xml:space="preserve">RESS51_13(*,16,P0831=N11) </t>
  </si>
  <si>
    <t xml:space="preserve">RESS51_13(*,17,P0831=N11) </t>
  </si>
  <si>
    <t xml:space="preserve">RESS51_13(*,18,P0831=N11) </t>
  </si>
  <si>
    <t xml:space="preserve">RESS51_13(*,7,P0831=N10) </t>
  </si>
  <si>
    <t xml:space="preserve">RESS51_13(*,8,P0831=N10) </t>
  </si>
  <si>
    <t xml:space="preserve">RESS51_13(*,9,P0831=N10) </t>
  </si>
  <si>
    <t xml:space="preserve">RESS51_13(*,10,P0831=N10) </t>
  </si>
  <si>
    <t xml:space="preserve">RESS51_13(*,11,P0831=N10) </t>
  </si>
  <si>
    <t xml:space="preserve">RESS51_13(*,12,P0831=N10) </t>
  </si>
  <si>
    <t xml:space="preserve">RESS51_13(*,13,P0831=N10) </t>
  </si>
  <si>
    <t xml:space="preserve">RESS51_13(*,14,P0831=N10) </t>
  </si>
  <si>
    <t xml:space="preserve">RESS51_13(*,15,P0831=N10) </t>
  </si>
  <si>
    <t xml:space="preserve">RESS51_13(*,16,P0831=N10) </t>
  </si>
  <si>
    <t xml:space="preserve">RESS51_13(*,17,P0831=N10) </t>
  </si>
  <si>
    <t xml:space="preserve">RESS51_13(*,7,P0831=N9) </t>
  </si>
  <si>
    <t xml:space="preserve">RESS51_13(*,8,P0831=N9) </t>
  </si>
  <si>
    <t xml:space="preserve">RESS51_13(*,9,P0831=N9) </t>
  </si>
  <si>
    <t xml:space="preserve">RESS51_13(*,10,P0831=N9) </t>
  </si>
  <si>
    <t xml:space="preserve">RESS51_13(*,11,P0831=N9) </t>
  </si>
  <si>
    <t xml:space="preserve">RESS51_13(*,12,P0831=N9) </t>
  </si>
  <si>
    <t xml:space="preserve">RESS51_13(*,13,P0831=N9) </t>
  </si>
  <si>
    <t xml:space="preserve">RESS51_13(*,14,P0831=N9) </t>
  </si>
  <si>
    <t xml:space="preserve">RESS51_13(*,15,P0831=N9) </t>
  </si>
  <si>
    <t xml:space="preserve">RESS51_13(*,16,P0831=N9) </t>
  </si>
  <si>
    <t xml:space="preserve">RESS51_13(*,7,P0831=N8) </t>
  </si>
  <si>
    <t xml:space="preserve">RESS51_13(*,8,P0831=N8) </t>
  </si>
  <si>
    <t xml:space="preserve">RESS51_13(*,9,P0831=N8) </t>
  </si>
  <si>
    <t xml:space="preserve">RESS51_13(*,10,P0831=N8) </t>
  </si>
  <si>
    <t xml:space="preserve">RESS51_13(*,11,P0831=N8) </t>
  </si>
  <si>
    <t xml:space="preserve">RESS51_13(*,12,P0831=N8) </t>
  </si>
  <si>
    <t xml:space="preserve">RESS51_13(*,13,P0831=N8) </t>
  </si>
  <si>
    <t xml:space="preserve">RESS51_13(*,14,P0831=N8) </t>
  </si>
  <si>
    <t xml:space="preserve">RESS51_13(*,15,P0831=N8) </t>
  </si>
  <si>
    <t xml:space="preserve">RESS51_13(*,7,P0831=N7) </t>
  </si>
  <si>
    <t xml:space="preserve">RESS51_13(*,8,P0831=N7) </t>
  </si>
  <si>
    <t xml:space="preserve">RESS51_13(*,9,P0831=N7) </t>
  </si>
  <si>
    <t xml:space="preserve">RESS51_13(*,10,P0831=N7) </t>
  </si>
  <si>
    <t xml:space="preserve">RESS51_13(*,11,P0831=N7) </t>
  </si>
  <si>
    <t xml:space="preserve">RESS51_13(*,12,P0831=N7) </t>
  </si>
  <si>
    <t xml:space="preserve">RESS51_13(*,13,P0831=N7) </t>
  </si>
  <si>
    <t xml:space="preserve">RESS51_13(*,14,P0831=N7) </t>
  </si>
  <si>
    <t xml:space="preserve">RESS51_13(*,7,P0831=N6) </t>
  </si>
  <si>
    <t xml:space="preserve">RESS51_13(*,8,P0831=N6) </t>
  </si>
  <si>
    <t xml:space="preserve">RESS51_13(*,9,P0831=N6) </t>
  </si>
  <si>
    <t xml:space="preserve">RESS51_13(*,10,P0831=N6) </t>
  </si>
  <si>
    <t xml:space="preserve">RESS51_13(*,11,P0831=N6) </t>
  </si>
  <si>
    <t xml:space="preserve">RESS51_13(*,12,P0831=N6) </t>
  </si>
  <si>
    <t xml:space="preserve">RESS51_13(*,13,P0831=N6) </t>
  </si>
  <si>
    <t xml:space="preserve">RESS51_13(*,7,P0831=N5) </t>
  </si>
  <si>
    <t xml:space="preserve">RESS51_13(*,8,P0831=N5) </t>
  </si>
  <si>
    <t xml:space="preserve">RESS51_13(*,9,P0831=N5) </t>
  </si>
  <si>
    <t xml:space="preserve">RESS51_13(*,10,P0831=N5) </t>
  </si>
  <si>
    <t xml:space="preserve">RESS51_13(*,11,P0831=N5) </t>
  </si>
  <si>
    <t xml:space="preserve">RESS51_13(*,12,P0831=N5) </t>
  </si>
  <si>
    <t xml:space="preserve">RESS51_13(*,7,P0831=N4) </t>
  </si>
  <si>
    <t xml:space="preserve">RESS51_13(*,8,P0831=N4) </t>
  </si>
  <si>
    <t xml:space="preserve">RESS51_13(*,9,P0831=N4) </t>
  </si>
  <si>
    <t xml:space="preserve">RESS51_13(*,10,P0831=N4) </t>
  </si>
  <si>
    <t xml:space="preserve">RESS51_13(*,11,P0831=N4) </t>
  </si>
  <si>
    <t xml:space="preserve">RESS51_13(*,7,P0831=N3) </t>
  </si>
  <si>
    <t xml:space="preserve">RESS51_13(*,8,P0831=N3) </t>
  </si>
  <si>
    <t xml:space="preserve">RESS51_13(*,9,P0831=N3) </t>
  </si>
  <si>
    <t xml:space="preserve">RESS51_13(*,10,P0831=N3) </t>
  </si>
  <si>
    <t xml:space="preserve">RESS51_13(*,7,P0831=N2) </t>
  </si>
  <si>
    <t xml:space="preserve">RESS51_13(*,8,P0831=N2) </t>
  </si>
  <si>
    <t xml:space="preserve">RESS51_13(*,9,P0831=N2) </t>
  </si>
  <si>
    <t xml:space="preserve">RESS51_13(*,7,P0831=N1) </t>
  </si>
  <si>
    <t xml:space="preserve">RESS51_13(*,8,P0831=N1) </t>
  </si>
  <si>
    <t xml:space="preserve">RESS51_13(*,7,P0831=N) </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</si>
  <si>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S.19.01.01.13 - viz pomocné odkazy přímo v tabulce </t>
    </r>
  </si>
  <si>
    <t>S.19.01.01.03 - S.19.01.01.03 Gross undiscounted Best Estimate Claims Provisions - Development year (absolute amount)</t>
  </si>
  <si>
    <t xml:space="preserve">RESS51_21(*,22,P0831=PRIOR) </t>
  </si>
  <si>
    <t xml:space="preserve">RESS51_21(*,7,P0831=N14) </t>
  </si>
  <si>
    <t xml:space="preserve">RESS51_21(*,8,P0831=N14) </t>
  </si>
  <si>
    <t xml:space="preserve">RESS51_21(*,9,P0831=N14) </t>
  </si>
  <si>
    <t xml:space="preserve">RESS51_21(*,10,P0831=N14) </t>
  </si>
  <si>
    <t xml:space="preserve">RESS51_21(*,11,P0831=N14) </t>
  </si>
  <si>
    <t xml:space="preserve">RESS51_21(*,12,P0831=N14) </t>
  </si>
  <si>
    <t xml:space="preserve">RESS51_21(*,13,P0831=N14) </t>
  </si>
  <si>
    <t xml:space="preserve">RESS51_21(*,14,P0831=N14) </t>
  </si>
  <si>
    <t xml:space="preserve">RESS51_21(*,15,P0831=N14) </t>
  </si>
  <si>
    <t xml:space="preserve">RESS51_21(*,16,P0831=N14) </t>
  </si>
  <si>
    <t xml:space="preserve">RESS51_21(*,17,P0831=N14) </t>
  </si>
  <si>
    <t xml:space="preserve">RESS51_21(*,18,P0831=N14) </t>
  </si>
  <si>
    <t xml:space="preserve">RESS51_21(*,19,P0831=N14) </t>
  </si>
  <si>
    <t xml:space="preserve">RESS51_21(*,20,P0831=N14) </t>
  </si>
  <si>
    <t xml:space="preserve">RESS51_21(*,21,P0831=N14) </t>
  </si>
  <si>
    <t xml:space="preserve">RESS51_21(*,7,P0831=N13) </t>
  </si>
  <si>
    <t xml:space="preserve">RESS51_21(*,8,P0831=N13) </t>
  </si>
  <si>
    <t xml:space="preserve">RESS51_21(*,9,P0831=N13) </t>
  </si>
  <si>
    <t xml:space="preserve">RESS51_21(*,10,P0831=N13) </t>
  </si>
  <si>
    <t xml:space="preserve">RESS51_21(*,11,P0831=N13) </t>
  </si>
  <si>
    <t xml:space="preserve">RESS51_21(*,12,P0831=N13) </t>
  </si>
  <si>
    <t xml:space="preserve">RESS51_21(*,13,P0831=N13) </t>
  </si>
  <si>
    <t xml:space="preserve">RESS51_21(*,14,P0831=N13) </t>
  </si>
  <si>
    <t xml:space="preserve">RESS51_21(*,15,P0831=N13) </t>
  </si>
  <si>
    <t xml:space="preserve">RESS51_21(*,16,P0831=N13) </t>
  </si>
  <si>
    <t xml:space="preserve">RESS51_21(*,17,P0831=N13) </t>
  </si>
  <si>
    <t xml:space="preserve">RESS51_21(*,18,P0831=N13) </t>
  </si>
  <si>
    <t xml:space="preserve">RESS51_21(*,19,P0831=N13) </t>
  </si>
  <si>
    <t xml:space="preserve">RESS51_21(*,20,P0831=N13) </t>
  </si>
  <si>
    <t xml:space="preserve">RESS51_21(*,7,P0831=N12) </t>
  </si>
  <si>
    <t xml:space="preserve">RESS51_21(*,8,P0831=N12) </t>
  </si>
  <si>
    <t xml:space="preserve">RESS51_21(*,9,P0831=N12) </t>
  </si>
  <si>
    <t xml:space="preserve">RESS51_21(*,10,P0831=N12) </t>
  </si>
  <si>
    <t xml:space="preserve">RESS51_21(*,11,P0831=N12) </t>
  </si>
  <si>
    <t xml:space="preserve">RESS51_21(*,12,P0831=N12) </t>
  </si>
  <si>
    <t xml:space="preserve">RESS51_21(*,13,P0831=N12) </t>
  </si>
  <si>
    <t xml:space="preserve">RESS51_21(*,14,P0831=N12) </t>
  </si>
  <si>
    <t xml:space="preserve">RESS51_21(*,15,P0831=N12) </t>
  </si>
  <si>
    <t xml:space="preserve">RESS51_21(*,16,P0831=N12) </t>
  </si>
  <si>
    <t xml:space="preserve">RESS51_21(*,17,P0831=N12) </t>
  </si>
  <si>
    <t xml:space="preserve">RESS51_21(*,18,P0831=N12) </t>
  </si>
  <si>
    <t xml:space="preserve">RESS51_21(*,19,P0831=N12) </t>
  </si>
  <si>
    <t xml:space="preserve">RESS51_21(*,7,P0831=N11) </t>
  </si>
  <si>
    <t xml:space="preserve">RESS51_21(*,8,P0831=N11) </t>
  </si>
  <si>
    <t xml:space="preserve">RESS51_21(*,9,P0831=N11) </t>
  </si>
  <si>
    <t xml:space="preserve">RESS51_21(*,10,P0831=N11) </t>
  </si>
  <si>
    <t xml:space="preserve">RESS51_21(*,11,P0831=N11) </t>
  </si>
  <si>
    <t xml:space="preserve">RESS51_21(*,12,P0831=N11) </t>
  </si>
  <si>
    <t xml:space="preserve">RESS51_21(*,13,P0831=N11) </t>
  </si>
  <si>
    <t xml:space="preserve">RESS51_21(*,14,P0831=N11) </t>
  </si>
  <si>
    <t xml:space="preserve">RESS51_21(*,15,P0831=N11) </t>
  </si>
  <si>
    <t xml:space="preserve">RESS51_21(*,16,P0831=N11) </t>
  </si>
  <si>
    <t xml:space="preserve">RESS51_21(*,17,P0831=N11) </t>
  </si>
  <si>
    <t xml:space="preserve">RESS51_21(*,18,P0831=N11) </t>
  </si>
  <si>
    <t xml:space="preserve">RESS51_21(*,7,P0831=N10) </t>
  </si>
  <si>
    <t xml:space="preserve">RESS51_21(*,8,P0831=N10) </t>
  </si>
  <si>
    <t xml:space="preserve">RESS51_21(*,9,P0831=N10) </t>
  </si>
  <si>
    <t xml:space="preserve">RESS51_21(*,10,P0831=N10) </t>
  </si>
  <si>
    <t xml:space="preserve">RESS51_21(*,11,P0831=N10) </t>
  </si>
  <si>
    <t xml:space="preserve">RESS51_21(*,12,P0831=N10) </t>
  </si>
  <si>
    <t xml:space="preserve">RESS51_21(*,13,P0831=N10) </t>
  </si>
  <si>
    <t xml:space="preserve">RESS51_21(*,14,P0831=N10) </t>
  </si>
  <si>
    <t xml:space="preserve">RESS51_21(*,15,P0831=N10) </t>
  </si>
  <si>
    <t xml:space="preserve">RESS51_21(*,16,P0831=N10) </t>
  </si>
  <si>
    <t xml:space="preserve">RESS51_21(*,17,P0831=N10) </t>
  </si>
  <si>
    <t xml:space="preserve">RESS51_21(*,7,P0831=N9) </t>
  </si>
  <si>
    <t xml:space="preserve">RESS51_21(*,8,P0831=N9) </t>
  </si>
  <si>
    <t xml:space="preserve">RESS51_21(*,9,P0831=N9) </t>
  </si>
  <si>
    <t xml:space="preserve">RESS51_21(*,10,P0831=N9) </t>
  </si>
  <si>
    <t xml:space="preserve">RESS51_21(*,11,P0831=N9) </t>
  </si>
  <si>
    <t xml:space="preserve">RESS51_21(*,12,P0831=N9) </t>
  </si>
  <si>
    <t xml:space="preserve">RESS51_21(*,13,P0831=N9) </t>
  </si>
  <si>
    <t xml:space="preserve">RESS51_21(*,14,P0831=N9) </t>
  </si>
  <si>
    <t xml:space="preserve">RESS51_21(*,15,P0831=N9) </t>
  </si>
  <si>
    <t xml:space="preserve">RESS51_21(*,16,P0831=N9) </t>
  </si>
  <si>
    <t xml:space="preserve">RESS51_21(*,7,P0831=N8) </t>
  </si>
  <si>
    <t xml:space="preserve">RESS51_21(*,8,P0831=N8) </t>
  </si>
  <si>
    <t xml:space="preserve">RESS51_21(*,9,P0831=N8) </t>
  </si>
  <si>
    <t xml:space="preserve">RESS51_21(*,10,P0831=N8) </t>
  </si>
  <si>
    <t xml:space="preserve">RESS51_21(*,11,P0831=N8) </t>
  </si>
  <si>
    <t xml:space="preserve">RESS51_21(*,12,P0831=N8) </t>
  </si>
  <si>
    <t xml:space="preserve">RESS51_21(*,13,P0831=N8) </t>
  </si>
  <si>
    <t xml:space="preserve">RESS51_21(*,14,P0831=N8) </t>
  </si>
  <si>
    <t xml:space="preserve">RESS51_21(*,15,P0831=N8) </t>
  </si>
  <si>
    <t xml:space="preserve">RESS51_21(*,7,P0831=N7) </t>
  </si>
  <si>
    <t xml:space="preserve">RESS51_21(*,8,P0831=N7) </t>
  </si>
  <si>
    <t xml:space="preserve">RESS51_21(*,9,P0831=N7) </t>
  </si>
  <si>
    <t xml:space="preserve">RESS51_21(*,10,P0831=N7) </t>
  </si>
  <si>
    <t xml:space="preserve">RESS51_21(*,11,P0831=N7) </t>
  </si>
  <si>
    <t xml:space="preserve">RESS51_21(*,12,P0831=N7) </t>
  </si>
  <si>
    <t xml:space="preserve">RESS51_21(*,13,P0831=N7) </t>
  </si>
  <si>
    <t xml:space="preserve">RESS51_21(*,14,P0831=N7) </t>
  </si>
  <si>
    <t xml:space="preserve">RESS51_21(*,7,P0831=N6) </t>
  </si>
  <si>
    <t xml:space="preserve">RESS51_21(*,8,P0831=N6) </t>
  </si>
  <si>
    <t xml:space="preserve">RESS51_21(*,9,P0831=N6) </t>
  </si>
  <si>
    <t xml:space="preserve">RESS51_21(*,10,P0831=N6) </t>
  </si>
  <si>
    <t xml:space="preserve">RESS51_21(*,11,P0831=N6) </t>
  </si>
  <si>
    <t xml:space="preserve">RESS51_21(*,12,P0831=N6) </t>
  </si>
  <si>
    <t xml:space="preserve">RESS51_21(*,13,P0831=N6) </t>
  </si>
  <si>
    <t xml:space="preserve">RESS51_21(*,7,P0831=N5) </t>
  </si>
  <si>
    <t xml:space="preserve">RESS51_21(*,8,P0831=N5) </t>
  </si>
  <si>
    <t xml:space="preserve">RESS51_21(*,9,P0831=N5) </t>
  </si>
  <si>
    <t xml:space="preserve">RESS51_21(*,10,P0831=N5) </t>
  </si>
  <si>
    <t xml:space="preserve">RESS51_21(*,11,P0831=N5) </t>
  </si>
  <si>
    <t xml:space="preserve">RESS51_21(*,12,P0831=N5) </t>
  </si>
  <si>
    <t xml:space="preserve">RESS51_21(*,7,P0831=N4) </t>
  </si>
  <si>
    <t xml:space="preserve">RESS51_21(*,8,P0831=N4) </t>
  </si>
  <si>
    <t xml:space="preserve">RESS51_21(*,9,P0831=N4) </t>
  </si>
  <si>
    <t xml:space="preserve">RESS51_21(*,10,P0831=N4) </t>
  </si>
  <si>
    <t xml:space="preserve">RESS51_21(*,11,P0831=N4) </t>
  </si>
  <si>
    <t xml:space="preserve">RESS51_21(*,7,P0831=N3) </t>
  </si>
  <si>
    <t xml:space="preserve">RESS51_21(*,8,P0831=N3) </t>
  </si>
  <si>
    <t xml:space="preserve">RESS51_21(*,9,P0831=N3) </t>
  </si>
  <si>
    <t xml:space="preserve">RESS51_21(*,10,P0831=N3) </t>
  </si>
  <si>
    <t xml:space="preserve">RESS51_21(*,7,P0831=N2) </t>
  </si>
  <si>
    <t xml:space="preserve">RESS51_21(*,8,P0831=N2) </t>
  </si>
  <si>
    <t xml:space="preserve">RESS51_21(*,9,P0831=N2) </t>
  </si>
  <si>
    <t xml:space="preserve">RESS51_21(*,7,P0831=N1) </t>
  </si>
  <si>
    <t xml:space="preserve">RESS51_21(*,8,P0831=N1) </t>
  </si>
  <si>
    <t xml:space="preserve">RESS51_21(*,7,P0831=N) </t>
  </si>
  <si>
    <t xml:space="preserve">RESS51_21(*,23,P0831=PRIOR) </t>
  </si>
  <si>
    <t xml:space="preserve">RESS51_21(*,23,P0831=N14) </t>
  </si>
  <si>
    <t xml:space="preserve">RESS51_21(*,23,P0831=N13) </t>
  </si>
  <si>
    <t xml:space="preserve">RESS51_21(*,23,P0831=N12) </t>
  </si>
  <si>
    <t xml:space="preserve">RESS51_21(*,23,P0831=N11) </t>
  </si>
  <si>
    <t xml:space="preserve">RESS51_21(*,23,P0831=N10) </t>
  </si>
  <si>
    <t xml:space="preserve">RESS51_21(*,23,P0831=N9) </t>
  </si>
  <si>
    <t xml:space="preserve">RESS51_21(*,23,P0831=N8) </t>
  </si>
  <si>
    <t xml:space="preserve">RESS51_21(*,23,P0831=N7) </t>
  </si>
  <si>
    <t xml:space="preserve">RESS51_21(*,23,P0831=N6) </t>
  </si>
  <si>
    <t xml:space="preserve">RESS51_21(*,23,P0831=N5) </t>
  </si>
  <si>
    <t xml:space="preserve">RESS51_21(*,23,P0831=N4) </t>
  </si>
  <si>
    <t xml:space="preserve">RESS51_21(*,23,P0831=N3) </t>
  </si>
  <si>
    <t xml:space="preserve">RESS51_21(*,23,P0831=N2) </t>
  </si>
  <si>
    <t xml:space="preserve">RESS51_21(*,23,P0831=N1) </t>
  </si>
  <si>
    <t xml:space="preserve">RESS51_21(*,23,P0831=N) </t>
  </si>
  <si>
    <r>
      <t xml:space="preserve">Co se týče karet a ostatních relevantních údajů, </t>
    </r>
    <r>
      <rPr>
        <b/>
        <sz val="11"/>
        <color rgb="FF000000"/>
        <rFont val="Calibri"/>
        <family val="2"/>
        <charset val="238"/>
      </rPr>
      <t xml:space="preserve">platí níže </t>
    </r>
    <r>
      <rPr>
        <sz val="11"/>
        <color rgb="FF000000"/>
        <rFont val="Calibri"/>
        <family val="2"/>
      </rPr>
      <t>uvedené schéma, kdy  informace o jednotlivých proměnných ( Z0010-40) jsou odvoditelné z S.19.01.03.01</t>
    </r>
  </si>
  <si>
    <t>S.19.01.01.04 - S.19.01.01.04 Gross discounted Best Estimate Claims Provisions - Current year, sum of years (cumulative)</t>
  </si>
  <si>
    <t>S.19.01.01.09 - S.19.01.01.09 Undiscounted Best Estimate Claims Provisions - Reinsurance recoverable - Development year (absolute amount)</t>
  </si>
  <si>
    <r>
      <t xml:space="preserve">!Z uvedeného vyplývá, že pokud má subjekt 4 Loby, tak musí minimálně </t>
    </r>
    <r>
      <rPr>
        <b/>
        <sz val="11"/>
        <color rgb="FF000000"/>
        <rFont val="Calibri"/>
        <family val="2"/>
        <charset val="238"/>
      </rPr>
      <t>vygenerovat 8 KARET, tj  S.19.01.01.03.</t>
    </r>
    <r>
      <rPr>
        <b/>
        <sz val="11"/>
        <color rgb="FFFF0000"/>
        <rFont val="Calibri"/>
        <family val="2"/>
        <charset val="238"/>
      </rPr>
      <t>1</t>
    </r>
    <r>
      <rPr>
        <b/>
        <sz val="11"/>
        <color rgb="FF000000"/>
        <rFont val="Calibri"/>
        <family val="2"/>
        <charset val="238"/>
      </rPr>
      <t xml:space="preserve"> - S.19.01.01.03.</t>
    </r>
    <r>
      <rPr>
        <b/>
        <sz val="11"/>
        <color rgb="FFFF0000"/>
        <rFont val="Calibri"/>
        <family val="2"/>
        <charset val="238"/>
      </rPr>
      <t>8</t>
    </r>
  </si>
  <si>
    <t xml:space="preserve">RESS51_22(*,7,P0831=N14) </t>
  </si>
  <si>
    <t xml:space="preserve">RESS51_22(*,8,P0831=N14) </t>
  </si>
  <si>
    <t xml:space="preserve">RESS51_22(*,9,P0831=N14) </t>
  </si>
  <si>
    <t xml:space="preserve">RESS51_22(*,10,P0831=N14) </t>
  </si>
  <si>
    <t xml:space="preserve">RESS51_22(*,11,P0831=N14) </t>
  </si>
  <si>
    <t xml:space="preserve">RESS51_22(*,12,P0831=N14) </t>
  </si>
  <si>
    <t xml:space="preserve">RESS51_22(*,13,P0831=N14) </t>
  </si>
  <si>
    <t xml:space="preserve">RESS51_22(*,14,P0831=N14) </t>
  </si>
  <si>
    <t xml:space="preserve">RESS51_22(*,15,P0831=N14) </t>
  </si>
  <si>
    <t xml:space="preserve">RESS51_22(*,16,P0831=N14) </t>
  </si>
  <si>
    <t xml:space="preserve">RESS51_22(*,17,P0831=N14) </t>
  </si>
  <si>
    <t xml:space="preserve">RESS51_22(*,18,P0831=N14) </t>
  </si>
  <si>
    <t xml:space="preserve">RESS51_22(*,19,P0831=N14) </t>
  </si>
  <si>
    <t xml:space="preserve">RESS51_22(*,7,P0831=N13) </t>
  </si>
  <si>
    <t xml:space="preserve">RESS51_22(*,8,P0831=N13) </t>
  </si>
  <si>
    <t xml:space="preserve">RESS51_22(*,9,P0831=N13) </t>
  </si>
  <si>
    <t xml:space="preserve">RESS51_22(*,10,P0831=N13) </t>
  </si>
  <si>
    <t xml:space="preserve">RESS51_22(*,11,P0831=N13) </t>
  </si>
  <si>
    <t xml:space="preserve">RESS51_22(*,12,P0831=N13) </t>
  </si>
  <si>
    <t xml:space="preserve">RESS51_22(*,13,P0831=N13) </t>
  </si>
  <si>
    <t xml:space="preserve">RESS51_22(*,14,P0831=N13) </t>
  </si>
  <si>
    <t xml:space="preserve">RESS51_22(*,15,P0831=N13) </t>
  </si>
  <si>
    <t xml:space="preserve">RESS51_22(*,16,P0831=N13) </t>
  </si>
  <si>
    <t xml:space="preserve">RESS51_22(*,17,P0831=N13) </t>
  </si>
  <si>
    <t xml:space="preserve">RESS51_22(*,18,P0831=N13) </t>
  </si>
  <si>
    <t xml:space="preserve">RESS51_22(*,19,P0831=N13) </t>
  </si>
  <si>
    <t xml:space="preserve">RESS51_22(*,7,P0831=N12) </t>
  </si>
  <si>
    <t xml:space="preserve">RESS51_22(*,8,P0831=N12) </t>
  </si>
  <si>
    <t xml:space="preserve">RESS51_22(*,9,P0831=N12) </t>
  </si>
  <si>
    <t xml:space="preserve">RESS51_22(*,10,P0831=N12) </t>
  </si>
  <si>
    <t xml:space="preserve">RESS51_22(*,11,P0831=N12) </t>
  </si>
  <si>
    <t xml:space="preserve">RESS51_22(*,12,P0831=N12) </t>
  </si>
  <si>
    <t xml:space="preserve">RESS51_22(*,13,P0831=N12) </t>
  </si>
  <si>
    <t xml:space="preserve">RESS51_22(*,14,P0831=N12) </t>
  </si>
  <si>
    <t xml:space="preserve">RESS51_22(*,15,P0831=N12) </t>
  </si>
  <si>
    <t xml:space="preserve">RESS51_22(*,16,P0831=N12) </t>
  </si>
  <si>
    <t xml:space="preserve">RESS51_22(*,17,P0831=N12) </t>
  </si>
  <si>
    <t xml:space="preserve">RESS51_22(*,18,P0831=N12) </t>
  </si>
  <si>
    <t xml:space="preserve">RESS51_22(*,19,P0831=N12) </t>
  </si>
  <si>
    <t xml:space="preserve">RESS51_22(*,7,P0831=N11) </t>
  </si>
  <si>
    <t xml:space="preserve">RESS51_22(*,8,P0831=N11) </t>
  </si>
  <si>
    <t xml:space="preserve">RESS51_22(*,9,P0831=N11) </t>
  </si>
  <si>
    <t xml:space="preserve">RESS51_22(*,10,P0831=N11) </t>
  </si>
  <si>
    <t xml:space="preserve">RESS51_22(*,11,P0831=N11) </t>
  </si>
  <si>
    <t xml:space="preserve">RESS51_22(*,12,P0831=N11) </t>
  </si>
  <si>
    <t xml:space="preserve">RESS51_22(*,13,P0831=N11) </t>
  </si>
  <si>
    <t xml:space="preserve">RESS51_22(*,14,P0831=N11) </t>
  </si>
  <si>
    <t xml:space="preserve">RESS51_22(*,15,P0831=N11) </t>
  </si>
  <si>
    <t xml:space="preserve">RESS51_22(*,16,P0831=N11) </t>
  </si>
  <si>
    <t xml:space="preserve">RESS51_22(*,17,P0831=N11) </t>
  </si>
  <si>
    <t xml:space="preserve">RESS51_22(*,18,P0831=N11) </t>
  </si>
  <si>
    <t xml:space="preserve">RESS51_22(*,7,P0831=N10) </t>
  </si>
  <si>
    <t xml:space="preserve">RESS51_22(*,8,P0831=N10) </t>
  </si>
  <si>
    <t xml:space="preserve">RESS51_22(*,9,P0831=N10) </t>
  </si>
  <si>
    <t xml:space="preserve">RESS51_22(*,10,P0831=N10) </t>
  </si>
  <si>
    <t xml:space="preserve">RESS51_22(*,11,P0831=N10) </t>
  </si>
  <si>
    <t xml:space="preserve">RESS51_22(*,12,P0831=N10) </t>
  </si>
  <si>
    <t xml:space="preserve">RESS51_22(*,13,P0831=N10) </t>
  </si>
  <si>
    <t xml:space="preserve">RESS51_22(*,14,P0831=N10) </t>
  </si>
  <si>
    <t xml:space="preserve">RESS51_22(*,15,P0831=N10) </t>
  </si>
  <si>
    <t xml:space="preserve">RESS51_22(*,16,P0831=N10) </t>
  </si>
  <si>
    <t xml:space="preserve">RESS51_22(*,17,P0831=N10) </t>
  </si>
  <si>
    <t xml:space="preserve">RESS51_22(*,7,P0831=N9) </t>
  </si>
  <si>
    <t xml:space="preserve">RESS51_22(*,8,P0831=N9) </t>
  </si>
  <si>
    <t xml:space="preserve">RESS51_22(*,9,P0831=N9) </t>
  </si>
  <si>
    <t xml:space="preserve">RESS51_22(*,10,P0831=N9) </t>
  </si>
  <si>
    <t xml:space="preserve">RESS51_22(*,11,P0831=N9) </t>
  </si>
  <si>
    <t xml:space="preserve">RESS51_22(*,12,P0831=N9) </t>
  </si>
  <si>
    <t xml:space="preserve">RESS51_22(*,13,P0831=N9) </t>
  </si>
  <si>
    <t xml:space="preserve">RESS51_22(*,14,P0831=N9) </t>
  </si>
  <si>
    <t xml:space="preserve">RESS51_22(*,15,P0831=N9) </t>
  </si>
  <si>
    <t xml:space="preserve">RESS51_22(*,16,P0831=N9) </t>
  </si>
  <si>
    <t xml:space="preserve">RESS51_22(*,7,P0831=N8) </t>
  </si>
  <si>
    <t xml:space="preserve">RESS51_22(*,8,P0831=N8) </t>
  </si>
  <si>
    <t xml:space="preserve">RESS51_22(*,9,P0831=N8) </t>
  </si>
  <si>
    <t xml:space="preserve">RESS51_22(*,10,P0831=N8) </t>
  </si>
  <si>
    <t xml:space="preserve">RESS51_22(*,11,P0831=N8) </t>
  </si>
  <si>
    <t xml:space="preserve">RESS51_22(*,12,P0831=N8) </t>
  </si>
  <si>
    <t xml:space="preserve">RESS51_22(*,13,P0831=N8) </t>
  </si>
  <si>
    <t xml:space="preserve">RESS51_22(*,14,P0831=N8) </t>
  </si>
  <si>
    <t xml:space="preserve">RESS51_22(*,15,P0831=N8) </t>
  </si>
  <si>
    <t xml:space="preserve">RESS51_22(*,7,P0831=N7) </t>
  </si>
  <si>
    <t xml:space="preserve">RESS51_22(*,8,P0831=N7) </t>
  </si>
  <si>
    <t xml:space="preserve">RESS51_22(*,9,P0831=N7) </t>
  </si>
  <si>
    <t xml:space="preserve">RESS51_22(*,10,P0831=N7) </t>
  </si>
  <si>
    <t xml:space="preserve">RESS51_22(*,11,P0831=N7) </t>
  </si>
  <si>
    <t xml:space="preserve">RESS51_22(*,12,P0831=N7) </t>
  </si>
  <si>
    <t xml:space="preserve">RESS51_22(*,13,P0831=N7) </t>
  </si>
  <si>
    <t xml:space="preserve">RESS51_22(*,14,P0831=N7) </t>
  </si>
  <si>
    <t xml:space="preserve">RESS51_22(*,7,P0831=N6) </t>
  </si>
  <si>
    <t xml:space="preserve">RESS51_22(*,8,P0831=N6) </t>
  </si>
  <si>
    <t xml:space="preserve">RESS51_22(*,9,P0831=N6) </t>
  </si>
  <si>
    <t xml:space="preserve">RESS51_22(*,10,P0831=N6) </t>
  </si>
  <si>
    <t xml:space="preserve">RESS51_22(*,11,P0831=N6) </t>
  </si>
  <si>
    <t xml:space="preserve">RESS51_22(*,12,P0831=N6) </t>
  </si>
  <si>
    <t xml:space="preserve">RESS51_22(*,13,P0831=N6) </t>
  </si>
  <si>
    <t xml:space="preserve">RESS51_22(*,7,P0831=N5) </t>
  </si>
  <si>
    <t xml:space="preserve">RESS51_22(*,8,P0831=N5) </t>
  </si>
  <si>
    <t xml:space="preserve">RESS51_22(*,9,P0831=N5) </t>
  </si>
  <si>
    <t xml:space="preserve">RESS51_22(*,10,P0831=N5) </t>
  </si>
  <si>
    <t xml:space="preserve">RESS51_22(*,11,P0831=N5) </t>
  </si>
  <si>
    <t xml:space="preserve">RESS51_22(*,12,P0831=N5) </t>
  </si>
  <si>
    <t xml:space="preserve">RESS51_22(*,7,P0831=N4) </t>
  </si>
  <si>
    <t xml:space="preserve">RESS51_22(*,8,P0831=N4) </t>
  </si>
  <si>
    <t xml:space="preserve">RESS51_22(*,9,P0831=N4) </t>
  </si>
  <si>
    <t xml:space="preserve">RESS51_22(*,10,P0831=N4) </t>
  </si>
  <si>
    <t xml:space="preserve">RESS51_22(*,11,P0831=N4) </t>
  </si>
  <si>
    <t xml:space="preserve">RESS51_22(*,7,P0831=N3) </t>
  </si>
  <si>
    <t xml:space="preserve">RESS51_22(*,8,P0831=N3) </t>
  </si>
  <si>
    <t xml:space="preserve">RESS51_22(*,9,P0831=N3) </t>
  </si>
  <si>
    <t xml:space="preserve">RESS51_22(*,10,P0831=N3) </t>
  </si>
  <si>
    <t xml:space="preserve">RESS51_22(*,7,P0831=N2) </t>
  </si>
  <si>
    <t xml:space="preserve">RESS51_22(*,8,P0831=N2) </t>
  </si>
  <si>
    <t xml:space="preserve">RESS51_22(*,9,P0831=N2) </t>
  </si>
  <si>
    <t xml:space="preserve">RESS51_22(*,7,P0831=N1) </t>
  </si>
  <si>
    <t xml:space="preserve">RESS51_22(*,8,P0831=N1) </t>
  </si>
  <si>
    <t xml:space="preserve">RESS51_22(*,7,P0831=N) </t>
  </si>
  <si>
    <r>
      <t xml:space="preserve">!Pro každou  relevantní kombinaci Lob (Z0010) a měna (Z0030) je samostatná karta - S.19.01.01.03.1 s  </t>
    </r>
    <r>
      <rPr>
        <b/>
        <sz val="11"/>
        <color rgb="FFFF0000"/>
        <rFont val="Calibri"/>
        <family val="2"/>
        <charset val="238"/>
      </rPr>
      <t>až X ( šablona z SDAT automaticky generuje 5 karet..</t>
    </r>
  </si>
  <si>
    <r>
      <t xml:space="preserve">!Pro každou  relevantní kombinaci Lob (Z0010) a měna (Z0030) je samostatná karta - S.19.01.01.09.1   </t>
    </r>
    <r>
      <rPr>
        <b/>
        <sz val="11"/>
        <color rgb="FFFF0000"/>
        <rFont val="Calibri"/>
        <family val="2"/>
        <charset val="238"/>
      </rPr>
      <t>až X ( šablona z SDAT automaticky generuje 5 karet..</t>
    </r>
  </si>
  <si>
    <t>S.19.01.01.10 - S.19.01.01.10 Discounted Best Estimate Claims Provisions - Reinsurance recoverable - Current year, sum of years (cumulative)</t>
  </si>
  <si>
    <t xml:space="preserve">RESS51_22(*,23,P0831=PRIOR) </t>
  </si>
  <si>
    <t xml:space="preserve">RESS51_22(*,23,P0831=N14) </t>
  </si>
  <si>
    <t xml:space="preserve">RESS51_22(*,23,P0831=N13) </t>
  </si>
  <si>
    <t xml:space="preserve">RESS51_22(*,23,P0831=N12) </t>
  </si>
  <si>
    <t xml:space="preserve">RESS51_22(*,23,P0831=N11) </t>
  </si>
  <si>
    <t xml:space="preserve">RESS51_22(*,23,P0831=N10) </t>
  </si>
  <si>
    <t xml:space="preserve">RESS51_22(*,23,P0831=N9) </t>
  </si>
  <si>
    <t xml:space="preserve">RESS51_22(*,23,P0831=N8) </t>
  </si>
  <si>
    <t xml:space="preserve">RESS51_22(*,23,P0831=N7) </t>
  </si>
  <si>
    <t xml:space="preserve">RESS51_22(*,23,P0831=N6) </t>
  </si>
  <si>
    <t xml:space="preserve">RESS51_22(*,23,P0831=N5) </t>
  </si>
  <si>
    <t xml:space="preserve">RESS51_22(*,23,P0831=N4) </t>
  </si>
  <si>
    <t xml:space="preserve">RESS51_22(*,23,P0831=N3) </t>
  </si>
  <si>
    <t xml:space="preserve">RESS51_22(*,23,P0831=N2) </t>
  </si>
  <si>
    <t xml:space="preserve">RESS51_22(*,23,P0831=N1) </t>
  </si>
  <si>
    <t xml:space="preserve">RESS51_22(*,23,P0831=N) </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</si>
  <si>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S.19.01.01.09 - viz pomocné odkazy přímo v tabulce </t>
    </r>
  </si>
  <si>
    <r>
      <t xml:space="preserve">!Z uvedeného vyplývá, že pokud má subjekt 4 Loby, tak musí minimálně </t>
    </r>
    <r>
      <rPr>
        <b/>
        <sz val="11"/>
        <color rgb="FF000000"/>
        <rFont val="Calibri"/>
        <family val="2"/>
        <charset val="238"/>
      </rPr>
      <t>vygenerovat 8 KARET, tj  S.19.01.01.07.</t>
    </r>
    <r>
      <rPr>
        <b/>
        <sz val="11"/>
        <color rgb="FFFF0000"/>
        <rFont val="Calibri"/>
        <family val="2"/>
        <charset val="238"/>
      </rPr>
      <t>1</t>
    </r>
    <r>
      <rPr>
        <b/>
        <sz val="11"/>
        <color rgb="FF000000"/>
        <rFont val="Calibri"/>
        <family val="2"/>
        <charset val="238"/>
      </rPr>
      <t xml:space="preserve"> - S.19.01.01.07.</t>
    </r>
    <r>
      <rPr>
        <b/>
        <sz val="11"/>
        <color rgb="FFFF0000"/>
        <rFont val="Calibri"/>
        <family val="2"/>
        <charset val="238"/>
      </rPr>
      <t>8</t>
    </r>
  </si>
  <si>
    <r>
      <t xml:space="preserve">!Z uvedeného vyplývá, že pokud má subjekt 4 Loby, tak musí minimálně </t>
    </r>
    <r>
      <rPr>
        <b/>
        <sz val="11"/>
        <color rgb="FF000000"/>
        <rFont val="Calibri"/>
        <family val="2"/>
        <charset val="238"/>
      </rPr>
      <t>vygenerovat 8 KARET, tj  S.19.01.09.01.</t>
    </r>
    <r>
      <rPr>
        <b/>
        <sz val="11"/>
        <color rgb="FFFF0000"/>
        <rFont val="Calibri"/>
        <family val="2"/>
        <charset val="238"/>
      </rPr>
      <t>1</t>
    </r>
    <r>
      <rPr>
        <b/>
        <sz val="11"/>
        <color rgb="FF000000"/>
        <rFont val="Calibri"/>
        <family val="2"/>
        <charset val="238"/>
      </rPr>
      <t xml:space="preserve"> - S.19.01.01.09.</t>
    </r>
    <r>
      <rPr>
        <b/>
        <sz val="11"/>
        <color rgb="FFFF0000"/>
        <rFont val="Calibri"/>
        <family val="2"/>
        <charset val="238"/>
      </rPr>
      <t>8</t>
    </r>
  </si>
  <si>
    <r>
      <t xml:space="preserve">!Pro každou  relevantní kombinaci Lob (Z0010) a měna (Z0030) je samostatná karta - S.19.01.01.15.1 s  </t>
    </r>
    <r>
      <rPr>
        <b/>
        <sz val="11"/>
        <color rgb="FFFF0000"/>
        <rFont val="Calibri"/>
        <family val="2"/>
        <charset val="238"/>
      </rPr>
      <t>až X ( šablona z SDAT automaticky generuje 5 karet..</t>
    </r>
  </si>
  <si>
    <r>
      <t xml:space="preserve">!Z uvedeného vyplývá, že pokud má subjekt 4 Loby, tak musí minimálně </t>
    </r>
    <r>
      <rPr>
        <b/>
        <sz val="11"/>
        <color rgb="FF000000"/>
        <rFont val="Calibri"/>
        <family val="2"/>
        <charset val="238"/>
      </rPr>
      <t>vygenerovat 8 KARET, tj  S.19.01.15.01.</t>
    </r>
    <r>
      <rPr>
        <b/>
        <sz val="11"/>
        <color rgb="FFFF0000"/>
        <rFont val="Calibri"/>
        <family val="2"/>
        <charset val="238"/>
      </rPr>
      <t>1</t>
    </r>
    <r>
      <rPr>
        <b/>
        <sz val="11"/>
        <color rgb="FF000000"/>
        <rFont val="Calibri"/>
        <family val="2"/>
        <charset val="238"/>
      </rPr>
      <t xml:space="preserve"> - S.19.01.15.01.</t>
    </r>
    <r>
      <rPr>
        <b/>
        <sz val="11"/>
        <color rgb="FFFF0000"/>
        <rFont val="Calibri"/>
        <family val="2"/>
        <charset val="238"/>
      </rPr>
      <t>8</t>
    </r>
  </si>
  <si>
    <t>S.19.01.01.15 - S.19.01.01.15 Net Undiscounted Best Estimate Claims Provisions - Development year (absolute amount)</t>
  </si>
  <si>
    <t>S.19.01.01.16 - S.19.01.01.16 Net discounted Best Estimate Claims Provisions - Current year, sum of years (cumulative)</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</si>
  <si>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S.19.01.01.15 - viz pomocné odkazy přímo v tabulce </t>
    </r>
  </si>
  <si>
    <t xml:space="preserve">RESS51_23(*,23,P0831=PRIOR) </t>
  </si>
  <si>
    <t xml:space="preserve">RESS51_23(*,23,P0831=N14) </t>
  </si>
  <si>
    <t xml:space="preserve">RESS51_23(*,23,P0831=N13) </t>
  </si>
  <si>
    <t xml:space="preserve">RESS51_23(*,23,P0831=N12) </t>
  </si>
  <si>
    <t xml:space="preserve">RESS51_23(*,23,P0831=N11) </t>
  </si>
  <si>
    <t xml:space="preserve">RESS51_23(*,23,P0831=N10) </t>
  </si>
  <si>
    <t xml:space="preserve">RESS51_23(*,23,P0831=N9) </t>
  </si>
  <si>
    <t xml:space="preserve">RESS51_23(*,23,P0831=N8) </t>
  </si>
  <si>
    <t xml:space="preserve">RESS51_23(*,23,P0831=N7) </t>
  </si>
  <si>
    <t xml:space="preserve">RESS51_23(*,23,P0831=N6) </t>
  </si>
  <si>
    <t xml:space="preserve">RESS51_23(*,23,P0831=N5) </t>
  </si>
  <si>
    <t xml:space="preserve">RESS51_23(*,23,P0831=N4) </t>
  </si>
  <si>
    <t xml:space="preserve">RESS51_23(*,23,P0831=N3) </t>
  </si>
  <si>
    <t xml:space="preserve">RESS51_23(*,23,P0831=N2) </t>
  </si>
  <si>
    <t xml:space="preserve">RESS51_23(*,23,P0831=N1) </t>
  </si>
  <si>
    <t xml:space="preserve">RESS51_23(*,23,P0831=N) </t>
  </si>
  <si>
    <t xml:space="preserve">RESS51_23(*,7,P0831=N14) </t>
  </si>
  <si>
    <t xml:space="preserve">RESS51_23(*,8,P0831=N14) </t>
  </si>
  <si>
    <t xml:space="preserve">RESS51_23(*,9,P0831=N14) </t>
  </si>
  <si>
    <t xml:space="preserve">RESS51_23(*,10,P0831=N14) </t>
  </si>
  <si>
    <t xml:space="preserve">RESS51_23(*,11,P0831=N14) </t>
  </si>
  <si>
    <t xml:space="preserve">RESS51_23(*,12,P0831=N14) </t>
  </si>
  <si>
    <t xml:space="preserve">RESS51_23(*,13,P0831=N14) </t>
  </si>
  <si>
    <t xml:space="preserve">RESS51_23(*,14,P0831=N14) </t>
  </si>
  <si>
    <t xml:space="preserve">RESS51_23(*,15,P0831=N14) </t>
  </si>
  <si>
    <t xml:space="preserve">RESS51_23(*,16,P0831=N14) </t>
  </si>
  <si>
    <t xml:space="preserve">RESS51_23(*,17,P0831=N14) </t>
  </si>
  <si>
    <t xml:space="preserve">RESS51_23(*,18,P0831=N14) </t>
  </si>
  <si>
    <t xml:space="preserve">RESS51_23(*,19,P0831=N14) </t>
  </si>
  <si>
    <t xml:space="preserve">RESS51_23(*,20,P0831=N14) </t>
  </si>
  <si>
    <t xml:space="preserve">RESS51_23(*,7,P0831=N13) </t>
  </si>
  <si>
    <t xml:space="preserve">RESS51_23(*,8,P0831=N13) </t>
  </si>
  <si>
    <t xml:space="preserve">RESS51_23(*,9,P0831=N13) </t>
  </si>
  <si>
    <t xml:space="preserve">RESS51_23(*,10,P0831=N13) </t>
  </si>
  <si>
    <t xml:space="preserve">RESS51_23(*,11,P0831=N13) </t>
  </si>
  <si>
    <t xml:space="preserve">RESS51_23(*,12,P0831=N13) </t>
  </si>
  <si>
    <t xml:space="preserve">RESS51_23(*,13,P0831=N13) </t>
  </si>
  <si>
    <t xml:space="preserve">RESS51_23(*,14,P0831=N13) </t>
  </si>
  <si>
    <t xml:space="preserve">RESS51_23(*,15,P0831=N13) </t>
  </si>
  <si>
    <t xml:space="preserve">RESS51_23(*,16,P0831=N13) </t>
  </si>
  <si>
    <t xml:space="preserve">RESS51_23(*,17,P0831=N13) </t>
  </si>
  <si>
    <t xml:space="preserve">RESS51_23(*,18,P0831=N13) </t>
  </si>
  <si>
    <t xml:space="preserve">RESS51_23(*,19,P0831=N13) </t>
  </si>
  <si>
    <t xml:space="preserve">RESS51_23(*,20,P0831=N13) </t>
  </si>
  <si>
    <t xml:space="preserve">RESS51_23(*,7,P0831=N12) </t>
  </si>
  <si>
    <t xml:space="preserve">RESS51_23(*,8,P0831=N12) </t>
  </si>
  <si>
    <t xml:space="preserve">RESS51_23(*,9,P0831=N12) </t>
  </si>
  <si>
    <t xml:space="preserve">RESS51_23(*,10,P0831=N12) </t>
  </si>
  <si>
    <t xml:space="preserve">RESS51_23(*,11,P0831=N12) </t>
  </si>
  <si>
    <t xml:space="preserve">RESS51_23(*,12,P0831=N12) </t>
  </si>
  <si>
    <t xml:space="preserve">RESS51_23(*,13,P0831=N12) </t>
  </si>
  <si>
    <t xml:space="preserve">RESS51_23(*,14,P0831=N12) </t>
  </si>
  <si>
    <t xml:space="preserve">RESS51_23(*,15,P0831=N12) </t>
  </si>
  <si>
    <t xml:space="preserve">RESS51_23(*,16,P0831=N12) </t>
  </si>
  <si>
    <t xml:space="preserve">RESS51_23(*,17,P0831=N12) </t>
  </si>
  <si>
    <t xml:space="preserve">RESS51_23(*,18,P0831=N12) </t>
  </si>
  <si>
    <t xml:space="preserve">RESS51_23(*,19,P0831=N12) </t>
  </si>
  <si>
    <t xml:space="preserve">RESS51_23(*,7,P0831=N11) </t>
  </si>
  <si>
    <t xml:space="preserve">RESS51_23(*,8,P0831=N11) </t>
  </si>
  <si>
    <t xml:space="preserve">RESS51_23(*,9,P0831=N11) </t>
  </si>
  <si>
    <t xml:space="preserve">RESS51_23(*,10,P0831=N11) </t>
  </si>
  <si>
    <t xml:space="preserve">RESS51_23(*,11,P0831=N11) </t>
  </si>
  <si>
    <t xml:space="preserve">RESS51_23(*,12,P0831=N11) </t>
  </si>
  <si>
    <t xml:space="preserve">RESS51_23(*,13,P0831=N11) </t>
  </si>
  <si>
    <t xml:space="preserve">RESS51_23(*,14,P0831=N11) </t>
  </si>
  <si>
    <t xml:space="preserve">RESS51_23(*,15,P0831=N11) </t>
  </si>
  <si>
    <t xml:space="preserve">RESS51_23(*,16,P0831=N11) </t>
  </si>
  <si>
    <t xml:space="preserve">RESS51_23(*,17,P0831=N11) </t>
  </si>
  <si>
    <t xml:space="preserve">RESS51_23(*,18,P0831=N11) </t>
  </si>
  <si>
    <t xml:space="preserve">RESS51_23(*,7,P0831=N10) </t>
  </si>
  <si>
    <t xml:space="preserve">RESS51_23(*,8,P0831=N10) </t>
  </si>
  <si>
    <t xml:space="preserve">RESS51_23(*,9,P0831=N10) </t>
  </si>
  <si>
    <t xml:space="preserve">RESS51_23(*,10,P0831=N10) </t>
  </si>
  <si>
    <t xml:space="preserve">RESS51_23(*,11,P0831=N10) </t>
  </si>
  <si>
    <t xml:space="preserve">RESS51_23(*,12,P0831=N10) </t>
  </si>
  <si>
    <t xml:space="preserve">RESS51_23(*,13,P0831=N10) </t>
  </si>
  <si>
    <t xml:space="preserve">RESS51_23(*,14,P0831=N10) </t>
  </si>
  <si>
    <t xml:space="preserve">RESS51_23(*,15,P0831=N10) </t>
  </si>
  <si>
    <t xml:space="preserve">RESS51_23(*,16,P0831=N10) </t>
  </si>
  <si>
    <t xml:space="preserve">RESS51_23(*,17,P0831=N10) </t>
  </si>
  <si>
    <t xml:space="preserve">RESS51_23(*,7,P0831=N9) </t>
  </si>
  <si>
    <t xml:space="preserve">RESS51_23(*,8,P0831=N9) </t>
  </si>
  <si>
    <t xml:space="preserve">RESS51_23(*,9,P0831=N9) </t>
  </si>
  <si>
    <t xml:space="preserve">RESS51_23(*,10,P0831=N9) </t>
  </si>
  <si>
    <t xml:space="preserve">RESS51_23(*,11,P0831=N9) </t>
  </si>
  <si>
    <t xml:space="preserve">RESS51_23(*,12,P0831=N9) </t>
  </si>
  <si>
    <t xml:space="preserve">RESS51_23(*,13,P0831=N9) </t>
  </si>
  <si>
    <t xml:space="preserve">RESS51_23(*,14,P0831=N9) </t>
  </si>
  <si>
    <t xml:space="preserve">RESS51_23(*,15,P0831=N9) </t>
  </si>
  <si>
    <t xml:space="preserve">RESS51_23(*,16,P0831=N9) </t>
  </si>
  <si>
    <t xml:space="preserve">RESS51_23(*,7,P0831=N8) </t>
  </si>
  <si>
    <t xml:space="preserve">RESS51_23(*,8,P0831=N8) </t>
  </si>
  <si>
    <t xml:space="preserve">RESS51_23(*,9,P0831=N8) </t>
  </si>
  <si>
    <t xml:space="preserve">RESS51_23(*,10,P0831=N8) </t>
  </si>
  <si>
    <t xml:space="preserve">RESS51_23(*,11,P0831=N8) </t>
  </si>
  <si>
    <t xml:space="preserve">RESS51_23(*,12,P0831=N8) </t>
  </si>
  <si>
    <t xml:space="preserve">RESS51_23(*,13,P0831=N8) </t>
  </si>
  <si>
    <t xml:space="preserve">RESS51_23(*,14,P0831=N8) </t>
  </si>
  <si>
    <t xml:space="preserve">RESS51_23(*,15,P0831=N8) </t>
  </si>
  <si>
    <t xml:space="preserve">RESS51_23(*,7,P0831=N7) </t>
  </si>
  <si>
    <t xml:space="preserve">RESS51_23(*,8,P0831=N7) </t>
  </si>
  <si>
    <t xml:space="preserve">RESS51_23(*,9,P0831=N7) </t>
  </si>
  <si>
    <t xml:space="preserve">RESS51_23(*,10,P0831=N7) </t>
  </si>
  <si>
    <t xml:space="preserve">RESS51_23(*,11,P0831=N7) </t>
  </si>
  <si>
    <t xml:space="preserve">RESS51_23(*,12,P0831=N7) </t>
  </si>
  <si>
    <t xml:space="preserve">RESS51_23(*,13,P0831=N7) </t>
  </si>
  <si>
    <t xml:space="preserve">RESS51_23(*,14,P0831=N7) </t>
  </si>
  <si>
    <t xml:space="preserve">RESS51_23(*,7,P0831=N6) </t>
  </si>
  <si>
    <t xml:space="preserve">RESS51_23(*,8,P0831=N6) </t>
  </si>
  <si>
    <t xml:space="preserve">RESS51_23(*,9,P0831=N6) </t>
  </si>
  <si>
    <t xml:space="preserve">RESS51_23(*,10,P0831=N6) </t>
  </si>
  <si>
    <t xml:space="preserve">RESS51_23(*,11,P0831=N6) </t>
  </si>
  <si>
    <t xml:space="preserve">RESS51_23(*,12,P0831=N6) </t>
  </si>
  <si>
    <t xml:space="preserve">RESS51_23(*,13,P0831=N6) </t>
  </si>
  <si>
    <t xml:space="preserve">RESS51_23(*,7,P0831=N5) </t>
  </si>
  <si>
    <t xml:space="preserve">RESS51_23(*,8,P0831=N5) </t>
  </si>
  <si>
    <t xml:space="preserve">RESS51_23(*,9,P0831=N5) </t>
  </si>
  <si>
    <t xml:space="preserve">RESS51_23(*,10,P0831=N5) </t>
  </si>
  <si>
    <t xml:space="preserve">RESS51_23(*,11,P0831=N5) </t>
  </si>
  <si>
    <t xml:space="preserve">RESS51_23(*,12,P0831=N5) </t>
  </si>
  <si>
    <t xml:space="preserve">RESS51_23(*,7,P0831=N4) </t>
  </si>
  <si>
    <t xml:space="preserve">RESS51_23(*,8,P0831=N4) </t>
  </si>
  <si>
    <t xml:space="preserve">RESS51_23(*,9,P0831=N4) </t>
  </si>
  <si>
    <t xml:space="preserve">RESS51_23(*,10,P0831=N4) </t>
  </si>
  <si>
    <t xml:space="preserve">RESS51_23(*,11,P0831=N4) </t>
  </si>
  <si>
    <t xml:space="preserve">RESS51_23(*,7,P0831=N3) </t>
  </si>
  <si>
    <t xml:space="preserve">RESS51_23(*,8,P0831=N3) </t>
  </si>
  <si>
    <t xml:space="preserve">RESS51_23(*,9,P0831=N3) </t>
  </si>
  <si>
    <t xml:space="preserve">RESS51_23(*,10,P0831=N3) </t>
  </si>
  <si>
    <t xml:space="preserve">RESS51_23(*,7,P0831=N2) </t>
  </si>
  <si>
    <t xml:space="preserve">RESS51_23(*,8,P0831=N2) </t>
  </si>
  <si>
    <t xml:space="preserve">RESS51_23(*,9,P0831=N2) </t>
  </si>
  <si>
    <t xml:space="preserve">RESS51_23(*,7,P0831=N1) </t>
  </si>
  <si>
    <t xml:space="preserve">RESS51_23(*,8,P0831=N1) </t>
  </si>
  <si>
    <t xml:space="preserve">RESS51_23(*,7,P0831=N) </t>
  </si>
  <si>
    <r>
      <t xml:space="preserve">!Pro každou  relevantní kombinaci Lob (Z0010) a měna (Z0030) je samostatná karta - S.19.01.01.05.1 s  </t>
    </r>
    <r>
      <rPr>
        <b/>
        <sz val="11"/>
        <color rgb="FFFF0000"/>
        <rFont val="Calibri"/>
        <family val="2"/>
        <charset val="238"/>
      </rPr>
      <t>až X ( šablona z SDAT automaticky generuje 5 karet..</t>
    </r>
  </si>
  <si>
    <t>S.19.01.01.05 - S.19.01.01.05 Gross Reported but not Settled Claims (RBNS) - Development year (absolute amount)</t>
  </si>
  <si>
    <r>
      <t xml:space="preserve">!Z uvedeného vyplývá, že pokud má subjekt 4 Loby, tak musí minimálně </t>
    </r>
    <r>
      <rPr>
        <b/>
        <sz val="11"/>
        <color rgb="FF000000"/>
        <rFont val="Calibri"/>
        <family val="2"/>
        <charset val="238"/>
      </rPr>
      <t>vygenerovat 8 KARET, tj  S.19.01.05.01.</t>
    </r>
    <r>
      <rPr>
        <b/>
        <sz val="11"/>
        <color rgb="FFFF0000"/>
        <rFont val="Calibri"/>
        <family val="2"/>
        <charset val="238"/>
      </rPr>
      <t>1</t>
    </r>
    <r>
      <rPr>
        <b/>
        <sz val="11"/>
        <color rgb="FF000000"/>
        <rFont val="Calibri"/>
        <family val="2"/>
        <charset val="238"/>
      </rPr>
      <t xml:space="preserve"> - S.19.01.05.01.</t>
    </r>
    <r>
      <rPr>
        <b/>
        <sz val="11"/>
        <color rgb="FFFF0000"/>
        <rFont val="Calibri"/>
        <family val="2"/>
        <charset val="238"/>
      </rPr>
      <t>8</t>
    </r>
  </si>
  <si>
    <t>S.19.01.01.06 - S.19.01.01.06 Gross Reported but not Settled Claims (RBNS) - Current year, sum of years (cumulative)</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</si>
  <si>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S.19.01.05.01 - viz pomocné odkazy přímo v tabulce </t>
    </r>
  </si>
  <si>
    <t xml:space="preserve">RESS51_31(*,24,P0831=PRIOR) </t>
  </si>
  <si>
    <t xml:space="preserve">RESS51_31(*,24,P0831=N14) </t>
  </si>
  <si>
    <t xml:space="preserve">RESS51_31(*,24,P0831=N13) </t>
  </si>
  <si>
    <t xml:space="preserve">RESS51_31(*,24,P0831=N12) </t>
  </si>
  <si>
    <t xml:space="preserve">RESS51_31(*,24,P0831=N11) </t>
  </si>
  <si>
    <t xml:space="preserve">RESS51_31(*,24,P0831=N10) </t>
  </si>
  <si>
    <t xml:space="preserve">RESS51_31(*,24,P0831=N9) </t>
  </si>
  <si>
    <t xml:space="preserve">RESS51_31(*,24,P0831=N8) </t>
  </si>
  <si>
    <t xml:space="preserve">RESS51_31(*,24,P0831=N7) </t>
  </si>
  <si>
    <t xml:space="preserve">RESS51_31(*,24,P0831=N6) </t>
  </si>
  <si>
    <t xml:space="preserve">RESS51_31(*,24,P0831=N5) </t>
  </si>
  <si>
    <t xml:space="preserve">RESS51_31(*,24,P0831=N4) </t>
  </si>
  <si>
    <t xml:space="preserve">RESS51_31(*,24,P0831=N3) </t>
  </si>
  <si>
    <t xml:space="preserve">RESS51_31(*,24,P0831=N2) </t>
  </si>
  <si>
    <t xml:space="preserve">RESS51_31(*,24,P0831=N1) </t>
  </si>
  <si>
    <t xml:space="preserve">RESS51_31(*,24,P0831=N) </t>
  </si>
  <si>
    <t xml:space="preserve">RESS51_31(*,7,P0831=N14) </t>
  </si>
  <si>
    <t xml:space="preserve">RESS51_31(*,8,P0831=N14) </t>
  </si>
  <si>
    <t xml:space="preserve">RESS51_31(*,9,P0831=N14) </t>
  </si>
  <si>
    <t xml:space="preserve">RESS51_31(*,10,P0831=N14) </t>
  </si>
  <si>
    <t xml:space="preserve">RESS51_31(*,11,P0831=N14) </t>
  </si>
  <si>
    <t xml:space="preserve">RESS51_31(*,12,P0831=N14) </t>
  </si>
  <si>
    <t xml:space="preserve">RESS51_31(*,13,P0831=N14) </t>
  </si>
  <si>
    <t xml:space="preserve">RESS51_31(*,14,P0831=N14) </t>
  </si>
  <si>
    <t xml:space="preserve">RESS51_31(*,15,P0831=N14) </t>
  </si>
  <si>
    <t xml:space="preserve">RESS51_31(*,16,P0831=N14) </t>
  </si>
  <si>
    <t xml:space="preserve">RESS51_31(*,17,P0831=N14) </t>
  </si>
  <si>
    <t xml:space="preserve">RESS51_31(*,18,P0831=N14) </t>
  </si>
  <si>
    <t xml:space="preserve">RESS51_31(*,19,P0831=N14) </t>
  </si>
  <si>
    <t xml:space="preserve">RESS51_31(*,20,P0831=N14) </t>
  </si>
  <si>
    <t xml:space="preserve">RESS51_31(*,21,P0831=N14) </t>
  </si>
  <si>
    <t xml:space="preserve">RESS51_31(*,7,P0831=N13) </t>
  </si>
  <si>
    <t xml:space="preserve">RESS51_31(*,8,P0831=N13) </t>
  </si>
  <si>
    <t xml:space="preserve">RESS51_31(*,9,P0831=N13) </t>
  </si>
  <si>
    <t xml:space="preserve">RESS51_31(*,10,P0831=N13) </t>
  </si>
  <si>
    <t xml:space="preserve">RESS51_31(*,11,P0831=N13) </t>
  </si>
  <si>
    <t xml:space="preserve">RESS51_31(*,12,P0831=N13) </t>
  </si>
  <si>
    <t xml:space="preserve">RESS51_31(*,13,P0831=N13) </t>
  </si>
  <si>
    <t xml:space="preserve">RESS51_31(*,14,P0831=N13) </t>
  </si>
  <si>
    <t xml:space="preserve">RESS51_31(*,15,P0831=N13) </t>
  </si>
  <si>
    <t xml:space="preserve">RESS51_31(*,16,P0831=N13) </t>
  </si>
  <si>
    <t xml:space="preserve">RESS51_31(*,17,P0831=N13) </t>
  </si>
  <si>
    <t xml:space="preserve">RESS51_31(*,18,P0831=N13) </t>
  </si>
  <si>
    <t xml:space="preserve">RESS51_31(*,19,P0831=N13) </t>
  </si>
  <si>
    <t xml:space="preserve">RESS51_31(*,20,P0831=N13) </t>
  </si>
  <si>
    <t xml:space="preserve">RESS51_31(*,7,P0831=N12) </t>
  </si>
  <si>
    <t xml:space="preserve">RESS51_31(*,8,P0831=N12) </t>
  </si>
  <si>
    <t xml:space="preserve">RESS51_31(*,9,P0831=N12) </t>
  </si>
  <si>
    <t xml:space="preserve">RESS51_31(*,10,P0831=N12) </t>
  </si>
  <si>
    <t xml:space="preserve">RESS51_31(*,11,P0831=N12) </t>
  </si>
  <si>
    <t xml:space="preserve">RESS51_31(*,12,P0831=N12) </t>
  </si>
  <si>
    <t xml:space="preserve">RESS51_31(*,13,P0831=N12) </t>
  </si>
  <si>
    <t xml:space="preserve">RESS51_31(*,14,P0831=N12) </t>
  </si>
  <si>
    <t xml:space="preserve">RESS51_31(*,15,P0831=N12) </t>
  </si>
  <si>
    <t xml:space="preserve">RESS51_31(*,16,P0831=N12) </t>
  </si>
  <si>
    <t xml:space="preserve">RESS51_31(*,17,P0831=N12) </t>
  </si>
  <si>
    <t xml:space="preserve">RESS51_31(*,18,P0831=N12) </t>
  </si>
  <si>
    <t xml:space="preserve">RESS51_31(*,19,P0831=N12) </t>
  </si>
  <si>
    <t xml:space="preserve">RESS51_31(*,7,P0831=N11) </t>
  </si>
  <si>
    <t xml:space="preserve">RESS51_31(*,8,P0831=N11) </t>
  </si>
  <si>
    <t xml:space="preserve">RESS51_31(*,9,P0831=N11) </t>
  </si>
  <si>
    <t xml:space="preserve">RESS51_31(*,10,P0831=N11) </t>
  </si>
  <si>
    <t xml:space="preserve">RESS51_31(*,11,P0831=N11) </t>
  </si>
  <si>
    <t xml:space="preserve">RESS51_31(*,12,P0831=N11) </t>
  </si>
  <si>
    <t xml:space="preserve">RESS51_31(*,13,P0831=N11) </t>
  </si>
  <si>
    <t xml:space="preserve">RESS51_31(*,14,P0831=N11) </t>
  </si>
  <si>
    <t xml:space="preserve">RESS51_31(*,15,P0831=N11) </t>
  </si>
  <si>
    <t xml:space="preserve">RESS51_31(*,16,P0831=N11) </t>
  </si>
  <si>
    <t xml:space="preserve">RESS51_31(*,17,P0831=N11) </t>
  </si>
  <si>
    <t xml:space="preserve">RESS51_31(*,18,P0831=N11) </t>
  </si>
  <si>
    <t xml:space="preserve">RESS51_31(*,7,P0831=N10) </t>
  </si>
  <si>
    <t xml:space="preserve">RESS51_31(*,8,P0831=N10) </t>
  </si>
  <si>
    <t xml:space="preserve">RESS51_31(*,9,P0831=N10) </t>
  </si>
  <si>
    <t xml:space="preserve">RESS51_31(*,10,P0831=N10) </t>
  </si>
  <si>
    <t xml:space="preserve">RESS51_31(*,11,P0831=N10) </t>
  </si>
  <si>
    <t xml:space="preserve">RESS51_31(*,12,P0831=N10) </t>
  </si>
  <si>
    <t xml:space="preserve">RESS51_31(*,13,P0831=N10) </t>
  </si>
  <si>
    <t xml:space="preserve">RESS51_31(*,14,P0831=N10) </t>
  </si>
  <si>
    <t xml:space="preserve">RESS51_31(*,15,P0831=N10) </t>
  </si>
  <si>
    <t xml:space="preserve">RESS51_31(*,16,P0831=N10) </t>
  </si>
  <si>
    <t xml:space="preserve">RESS51_31(*,17,P0831=N10) </t>
  </si>
  <si>
    <t xml:space="preserve">RESS51_31(*,7,P0831=N9) </t>
  </si>
  <si>
    <t xml:space="preserve">RESS51_31(*,8,P0831=N9) </t>
  </si>
  <si>
    <t xml:space="preserve">RESS51_31(*,9,P0831=N9) </t>
  </si>
  <si>
    <t xml:space="preserve">RESS51_31(*,10,P0831=N9) </t>
  </si>
  <si>
    <t xml:space="preserve">RESS51_31(*,11,P0831=N9) </t>
  </si>
  <si>
    <t xml:space="preserve">RESS51_31(*,12,P0831=N9) </t>
  </si>
  <si>
    <t xml:space="preserve">RESS51_31(*,13,P0831=N9) </t>
  </si>
  <si>
    <t xml:space="preserve">RESS51_31(*,14,P0831=N9) </t>
  </si>
  <si>
    <t xml:space="preserve">RESS51_31(*,15,P0831=N9) </t>
  </si>
  <si>
    <t xml:space="preserve">RESS51_31(*,16,P0831=N9) </t>
  </si>
  <si>
    <t xml:space="preserve">RESS51_31(*,7,P0831=N8) </t>
  </si>
  <si>
    <t xml:space="preserve">RESS51_31(*,8,P0831=N8) </t>
  </si>
  <si>
    <t xml:space="preserve">RESS51_31(*,9,P0831=N8) </t>
  </si>
  <si>
    <t xml:space="preserve">RESS51_31(*,10,P0831=N8) </t>
  </si>
  <si>
    <t xml:space="preserve">RESS51_31(*,11,P0831=N8) </t>
  </si>
  <si>
    <t xml:space="preserve">RESS51_31(*,12,P0831=N8) </t>
  </si>
  <si>
    <t xml:space="preserve">RESS51_31(*,13,P0831=N8) </t>
  </si>
  <si>
    <t xml:space="preserve">RESS51_31(*,14,P0831=N8) </t>
  </si>
  <si>
    <t xml:space="preserve">RESS51_31(*,15,P0831=N8) </t>
  </si>
  <si>
    <t xml:space="preserve">RESS51_31(*,7,P0831=N7) </t>
  </si>
  <si>
    <t xml:space="preserve">RESS51_31(*,8,P0831=N7) </t>
  </si>
  <si>
    <t xml:space="preserve">RESS51_31(*,9,P0831=N7) </t>
  </si>
  <si>
    <t xml:space="preserve">RESS51_31(*,10,P0831=N7) </t>
  </si>
  <si>
    <t xml:space="preserve">RESS51_31(*,11,P0831=N7) </t>
  </si>
  <si>
    <t xml:space="preserve">RESS51_31(*,12,P0831=N7) </t>
  </si>
  <si>
    <t xml:space="preserve">RESS51_31(*,13,P0831=N7) </t>
  </si>
  <si>
    <t xml:space="preserve">RESS51_31(*,14,P0831=N7) </t>
  </si>
  <si>
    <t xml:space="preserve">RESS51_31(*,7,P0831=N6) </t>
  </si>
  <si>
    <t xml:space="preserve">RESS51_31(*,8,P0831=N6) </t>
  </si>
  <si>
    <t xml:space="preserve">RESS51_31(*,9,P0831=N6) </t>
  </si>
  <si>
    <t xml:space="preserve">RESS51_31(*,10,P0831=N6) </t>
  </si>
  <si>
    <t xml:space="preserve">RESS51_31(*,11,P0831=N6) </t>
  </si>
  <si>
    <t xml:space="preserve">RESS51_31(*,12,P0831=N6) </t>
  </si>
  <si>
    <t xml:space="preserve">RESS51_31(*,13,P0831=N6) </t>
  </si>
  <si>
    <t xml:space="preserve">RESS51_31(*,7,P0831=N5) </t>
  </si>
  <si>
    <t xml:space="preserve">RESS51_31(*,8,P0831=N5) </t>
  </si>
  <si>
    <t xml:space="preserve">RESS51_31(*,9,P0831=N5) </t>
  </si>
  <si>
    <t xml:space="preserve">RESS51_31(*,10,P0831=N5) </t>
  </si>
  <si>
    <t xml:space="preserve">RESS51_31(*,11,P0831=N5) </t>
  </si>
  <si>
    <t xml:space="preserve">RESS51_31(*,12,P0831=N5) </t>
  </si>
  <si>
    <t xml:space="preserve">RESS51_31(*,7,P0831=N4) </t>
  </si>
  <si>
    <t xml:space="preserve">RESS51_31(*,8,P0831=N4) </t>
  </si>
  <si>
    <t xml:space="preserve">RESS51_31(*,9,P0831=N4) </t>
  </si>
  <si>
    <t xml:space="preserve">RESS51_31(*,10,P0831=N4) </t>
  </si>
  <si>
    <t xml:space="preserve">RESS51_31(*,11,P0831=N4) </t>
  </si>
  <si>
    <t xml:space="preserve">RESS51_31(*,7,P0831=N3) </t>
  </si>
  <si>
    <t xml:space="preserve">RESS51_31(*,8,P0831=N3) </t>
  </si>
  <si>
    <t xml:space="preserve">RESS51_31(*,9,P0831=N3) </t>
  </si>
  <si>
    <t xml:space="preserve">RESS51_31(*,10,P0831=N3) </t>
  </si>
  <si>
    <t xml:space="preserve">RESS51_31(*,7,P0831=N2) </t>
  </si>
  <si>
    <t xml:space="preserve">RESS51_31(*,8,P0831=N2) </t>
  </si>
  <si>
    <t xml:space="preserve">RESS51_31(*,9,P0831=N2) </t>
  </si>
  <si>
    <t xml:space="preserve">RESS51_31(*,7,P0831=N1) </t>
  </si>
  <si>
    <t xml:space="preserve">RESS51_31(*,8,P0831=N1) </t>
  </si>
  <si>
    <t xml:space="preserve">RESS51_31(*,7,P0831=N) </t>
  </si>
  <si>
    <r>
      <t xml:space="preserve">!Pro každou  relevantní kombinaci Lob (Z0010) a měna (Z0030) je samostatná karta - S.19.01.01.11.1   </t>
    </r>
    <r>
      <rPr>
        <b/>
        <sz val="11"/>
        <color rgb="FFFF0000"/>
        <rFont val="Calibri"/>
        <family val="2"/>
        <charset val="238"/>
      </rPr>
      <t>až X ( šablona z SDAT automaticky generuje 5 karet..</t>
    </r>
  </si>
  <si>
    <t>S.19.01.01.11 - S.19.01.01.11 Reinsurance RBNS Claims - Development year (absolute amount)</t>
  </si>
  <si>
    <r>
      <t xml:space="preserve">!Z uvedeného vyplývá, že pokud má subjekt 4 Loby, tak musí minimálně </t>
    </r>
    <r>
      <rPr>
        <b/>
        <sz val="11"/>
        <color rgb="FF000000"/>
        <rFont val="Calibri"/>
        <family val="2"/>
        <charset val="238"/>
      </rPr>
      <t>vygenerovat 8 KARET, tj  S.19.01.01.11.</t>
    </r>
    <r>
      <rPr>
        <b/>
        <sz val="11"/>
        <color rgb="FFFF0000"/>
        <rFont val="Calibri"/>
        <family val="2"/>
        <charset val="238"/>
      </rPr>
      <t>1</t>
    </r>
    <r>
      <rPr>
        <b/>
        <sz val="11"/>
        <color rgb="FF000000"/>
        <rFont val="Calibri"/>
        <family val="2"/>
        <charset val="238"/>
      </rPr>
      <t xml:space="preserve"> - S.19.01.01.11.</t>
    </r>
    <r>
      <rPr>
        <b/>
        <sz val="11"/>
        <color rgb="FFFF0000"/>
        <rFont val="Calibri"/>
        <family val="2"/>
        <charset val="238"/>
      </rPr>
      <t>8</t>
    </r>
  </si>
  <si>
    <t xml:space="preserve">RESS51_32(*,22,P0831=PRIOR) </t>
  </si>
  <si>
    <t xml:space="preserve">RESS51_32(*,7,P0831=N14) </t>
  </si>
  <si>
    <t xml:space="preserve">RESS51_32(*,8,P0831=N14) </t>
  </si>
  <si>
    <t xml:space="preserve">RESS51_32(*,9,P0831=N14) </t>
  </si>
  <si>
    <t xml:space="preserve">RESS51_32(*,10,P0831=N14) </t>
  </si>
  <si>
    <t xml:space="preserve">RESS51_32(*,11,P0831=N14) </t>
  </si>
  <si>
    <t xml:space="preserve">RESS51_32(*,12,P0831=N14) </t>
  </si>
  <si>
    <t xml:space="preserve">RESS51_32(*,13,P0831=N14) </t>
  </si>
  <si>
    <t xml:space="preserve">RESS51_32(*,14,P0831=N14) </t>
  </si>
  <si>
    <t xml:space="preserve">RESS51_32(*,15,P0831=N14) </t>
  </si>
  <si>
    <t xml:space="preserve">RESS51_32(*,16,P0831=N14) </t>
  </si>
  <si>
    <t xml:space="preserve">RESS51_32(*,17,P0831=N14) </t>
  </si>
  <si>
    <t xml:space="preserve">RESS51_32(*,18,P0831=N14) </t>
  </si>
  <si>
    <t xml:space="preserve">RESS51_32(*,19,P0831=N14) </t>
  </si>
  <si>
    <t xml:space="preserve">RESS51_32(*,20,P0831=N14) </t>
  </si>
  <si>
    <t xml:space="preserve">RESS51_32(*,21,P0831=N14) </t>
  </si>
  <si>
    <t xml:space="preserve">RESS51_32(*,7,P0831=N13) </t>
  </si>
  <si>
    <t xml:space="preserve">RESS51_32(*,8,P0831=N13) </t>
  </si>
  <si>
    <t xml:space="preserve">RESS51_32(*,9,P0831=N13) </t>
  </si>
  <si>
    <t xml:space="preserve">RESS51_32(*,10,P0831=N13) </t>
  </si>
  <si>
    <t xml:space="preserve">RESS51_32(*,11,P0831=N13) </t>
  </si>
  <si>
    <t xml:space="preserve">RESS51_32(*,12,P0831=N13) </t>
  </si>
  <si>
    <t xml:space="preserve">RESS51_32(*,13,P0831=N13) </t>
  </si>
  <si>
    <t xml:space="preserve">RESS51_32(*,14,P0831=N13) </t>
  </si>
  <si>
    <t xml:space="preserve">RESS51_32(*,15,P0831=N13) </t>
  </si>
  <si>
    <t xml:space="preserve">RESS51_32(*,16,P0831=N13) </t>
  </si>
  <si>
    <t xml:space="preserve">RESS51_32(*,17,P0831=N13) </t>
  </si>
  <si>
    <t xml:space="preserve">RESS51_32(*,18,P0831=N13) </t>
  </si>
  <si>
    <t xml:space="preserve">RESS51_32(*,19,P0831=N13) </t>
  </si>
  <si>
    <t xml:space="preserve">RESS51_32(*,20,P0831=N13) </t>
  </si>
  <si>
    <t xml:space="preserve">RESS51_32(*,7,P0831=N12) </t>
  </si>
  <si>
    <t xml:space="preserve">RESS51_32(*,8,P0831=N12) </t>
  </si>
  <si>
    <t xml:space="preserve">RESS51_32(*,9,P0831=N12) </t>
  </si>
  <si>
    <t xml:space="preserve">RESS51_32(*,10,P0831=N12) </t>
  </si>
  <si>
    <t xml:space="preserve">RESS51_32(*,11,P0831=N12) </t>
  </si>
  <si>
    <t xml:space="preserve">RESS51_32(*,12,P0831=N12) </t>
  </si>
  <si>
    <t xml:space="preserve">RESS51_32(*,13,P0831=N12) </t>
  </si>
  <si>
    <t xml:space="preserve">RESS51_32(*,14,P0831=N12) </t>
  </si>
  <si>
    <t xml:space="preserve">RESS51_32(*,15,P0831=N12) </t>
  </si>
  <si>
    <t xml:space="preserve">RESS51_32(*,16,P0831=N12) </t>
  </si>
  <si>
    <t xml:space="preserve">RESS51_32(*,17,P0831=N12) </t>
  </si>
  <si>
    <t xml:space="preserve">RESS51_32(*,18,P0831=N12) </t>
  </si>
  <si>
    <t xml:space="preserve">RESS51_32(*,19,P0831=N12) </t>
  </si>
  <si>
    <t xml:space="preserve">RESS51_32(*,7,P0831=N11) </t>
  </si>
  <si>
    <t xml:space="preserve">RESS51_32(*,8,P0831=N11) </t>
  </si>
  <si>
    <t xml:space="preserve">RESS51_32(*,9,P0831=N11) </t>
  </si>
  <si>
    <t xml:space="preserve">RESS51_32(*,10,P0831=N11) </t>
  </si>
  <si>
    <t xml:space="preserve">RESS51_32(*,11,P0831=N11) </t>
  </si>
  <si>
    <t xml:space="preserve">RESS51_32(*,12,P0831=N11) </t>
  </si>
  <si>
    <t xml:space="preserve">RESS51_32(*,13,P0831=N11) </t>
  </si>
  <si>
    <t xml:space="preserve">RESS51_32(*,14,P0831=N11) </t>
  </si>
  <si>
    <t xml:space="preserve">RESS51_32(*,15,P0831=N11) </t>
  </si>
  <si>
    <t xml:space="preserve">RESS51_32(*,16,P0831=N11) </t>
  </si>
  <si>
    <t xml:space="preserve">RESS51_32(*,17,P0831=N11) </t>
  </si>
  <si>
    <t xml:space="preserve">RESS51_32(*,18,P0831=N11) </t>
  </si>
  <si>
    <t xml:space="preserve">RESS51_32(*,7,P0831=N10) </t>
  </si>
  <si>
    <t xml:space="preserve">RESS51_32(*,8,P0831=N10) </t>
  </si>
  <si>
    <t xml:space="preserve">RESS51_32(*,9,P0831=N10) </t>
  </si>
  <si>
    <t xml:space="preserve">RESS51_32(*,10,P0831=N10) </t>
  </si>
  <si>
    <t xml:space="preserve">RESS51_32(*,11,P0831=N10) </t>
  </si>
  <si>
    <t xml:space="preserve">RESS51_32(*,12,P0831=N10) </t>
  </si>
  <si>
    <t xml:space="preserve">RESS51_32(*,13,P0831=N10) </t>
  </si>
  <si>
    <t xml:space="preserve">RESS51_32(*,14,P0831=N10) </t>
  </si>
  <si>
    <t xml:space="preserve">RESS51_32(*,15,P0831=N10) </t>
  </si>
  <si>
    <t xml:space="preserve">RESS51_32(*,16,P0831=N10) </t>
  </si>
  <si>
    <t xml:space="preserve">RESS51_32(*,17,P0831=N10) </t>
  </si>
  <si>
    <t xml:space="preserve">RESS51_32(*,7,P0831=N9) </t>
  </si>
  <si>
    <t xml:space="preserve">RESS51_32(*,8,P0831=N9) </t>
  </si>
  <si>
    <t xml:space="preserve">RESS51_32(*,9,P0831=N9) </t>
  </si>
  <si>
    <t xml:space="preserve">RESS51_32(*,10,P0831=N9) </t>
  </si>
  <si>
    <t xml:space="preserve">RESS51_32(*,11,P0831=N9) </t>
  </si>
  <si>
    <t xml:space="preserve">RESS51_32(*,12,P0831=N9) </t>
  </si>
  <si>
    <t xml:space="preserve">RESS51_32(*,13,P0831=N9) </t>
  </si>
  <si>
    <t xml:space="preserve">RESS51_32(*,14,P0831=N9) </t>
  </si>
  <si>
    <t xml:space="preserve">RESS51_32(*,15,P0831=N9) </t>
  </si>
  <si>
    <t xml:space="preserve">RESS51_32(*,16,P0831=N9) </t>
  </si>
  <si>
    <t xml:space="preserve">RESS51_32(*,7,P0831=N8) </t>
  </si>
  <si>
    <t xml:space="preserve">RESS51_32(*,8,P0831=N8) </t>
  </si>
  <si>
    <t xml:space="preserve">RESS51_32(*,9,P0831=N8) </t>
  </si>
  <si>
    <t xml:space="preserve">RESS51_32(*,10,P0831=N8) </t>
  </si>
  <si>
    <t xml:space="preserve">RESS51_32(*,11,P0831=N8) </t>
  </si>
  <si>
    <t xml:space="preserve">RESS51_32(*,12,P0831=N8) </t>
  </si>
  <si>
    <t xml:space="preserve">RESS51_32(*,13,P0831=N8) </t>
  </si>
  <si>
    <t xml:space="preserve">RESS51_32(*,14,P0831=N8) </t>
  </si>
  <si>
    <t xml:space="preserve">RESS51_32(*,15,P0831=N8) </t>
  </si>
  <si>
    <t xml:space="preserve">RESS51_32(*,7,P0831=N7) </t>
  </si>
  <si>
    <t xml:space="preserve">RESS51_32(*,8,P0831=N7) </t>
  </si>
  <si>
    <t xml:space="preserve">RESS51_32(*,9,P0831=N7) </t>
  </si>
  <si>
    <t xml:space="preserve">RESS51_32(*,10,P0831=N7) </t>
  </si>
  <si>
    <t xml:space="preserve">RESS51_32(*,11,P0831=N7) </t>
  </si>
  <si>
    <t xml:space="preserve">RESS51_32(*,12,P0831=N7) </t>
  </si>
  <si>
    <t xml:space="preserve">RESS51_32(*,13,P0831=N7) </t>
  </si>
  <si>
    <t xml:space="preserve">RESS51_32(*,14,P0831=N7) </t>
  </si>
  <si>
    <t xml:space="preserve">RESS51_32(*,7,P0831=N6) </t>
  </si>
  <si>
    <t xml:space="preserve">RESS51_32(*,8,P0831=N6) </t>
  </si>
  <si>
    <t xml:space="preserve">RESS51_32(*,9,P0831=N6) </t>
  </si>
  <si>
    <t xml:space="preserve">RESS51_32(*,10,P0831=N6) </t>
  </si>
  <si>
    <t xml:space="preserve">RESS51_32(*,11,P0831=N6) </t>
  </si>
  <si>
    <t xml:space="preserve">RESS51_32(*,12,P0831=N6) </t>
  </si>
  <si>
    <t xml:space="preserve">RESS51_32(*,13,P0831=N6) </t>
  </si>
  <si>
    <t xml:space="preserve">RESS51_32(*,7,P0831=N5) </t>
  </si>
  <si>
    <t xml:space="preserve">RESS51_32(*,8,P0831=N5) </t>
  </si>
  <si>
    <t xml:space="preserve">RESS51_32(*,9,P0831=N5) </t>
  </si>
  <si>
    <t xml:space="preserve">RESS51_32(*,10,P0831=N5) </t>
  </si>
  <si>
    <t xml:space="preserve">RESS51_32(*,11,P0831=N5) </t>
  </si>
  <si>
    <t xml:space="preserve">RESS51_32(*,12,P0831=N5) </t>
  </si>
  <si>
    <t xml:space="preserve">RESS51_32(*,7,P0831=N4) </t>
  </si>
  <si>
    <t xml:space="preserve">RESS51_32(*,8,P0831=N4) </t>
  </si>
  <si>
    <t xml:space="preserve">RESS51_32(*,9,P0831=N4) </t>
  </si>
  <si>
    <t xml:space="preserve">RESS51_32(*,10,P0831=N4) </t>
  </si>
  <si>
    <t xml:space="preserve">RESS51_32(*,11,P0831=N4) </t>
  </si>
  <si>
    <t xml:space="preserve">RESS51_32(*,7,P0831=N3) </t>
  </si>
  <si>
    <t xml:space="preserve">RESS51_32(*,8,P0831=N3) </t>
  </si>
  <si>
    <t xml:space="preserve">RESS51_32(*,9,P0831=N3) </t>
  </si>
  <si>
    <t xml:space="preserve">RESS51_32(*,10,P0831=N3) </t>
  </si>
  <si>
    <t xml:space="preserve">RESS51_32(*,7,P0831=N2) </t>
  </si>
  <si>
    <t xml:space="preserve">RESS51_32(*,8,P0831=N2) </t>
  </si>
  <si>
    <t xml:space="preserve">RESS51_32(*,9,P0831=N2) </t>
  </si>
  <si>
    <t xml:space="preserve">RESS51_32(*,7,P0831=N1) </t>
  </si>
  <si>
    <t xml:space="preserve">RESS51_32(*,8,P0831=N1) </t>
  </si>
  <si>
    <t xml:space="preserve">RESS51_32(*,7,P0831=N) </t>
  </si>
  <si>
    <t xml:space="preserve">RESS51_31(*,22,P0831=PRIOR) </t>
  </si>
  <si>
    <t>S.19.01.01.12 - S.19.01.01.12 Reinsurance RBNS - Current year, sum of years (cumulative)</t>
  </si>
  <si>
    <t xml:space="preserve">RESS51_32(*,24,P0831=PRIOR) </t>
  </si>
  <si>
    <t xml:space="preserve">RESS51_32(*,24,P0831=N14) </t>
  </si>
  <si>
    <t xml:space="preserve">RESS51_32(*,24,P0831=N13) </t>
  </si>
  <si>
    <t xml:space="preserve">RESS51_32(*,24,P0831=N12) </t>
  </si>
  <si>
    <t xml:space="preserve">RESS51_32(*,24,P0831=N11) </t>
  </si>
  <si>
    <t xml:space="preserve">RESS51_32(*,24,P0831=N10) </t>
  </si>
  <si>
    <t xml:space="preserve">RESS51_32(*,24,P0831=N9) </t>
  </si>
  <si>
    <t xml:space="preserve">RESS51_32(*,24,P0831=N8) </t>
  </si>
  <si>
    <t xml:space="preserve">RESS51_32(*,24,P0831=N7) </t>
  </si>
  <si>
    <t xml:space="preserve">RESS51_32(*,24,P0831=N6) </t>
  </si>
  <si>
    <t xml:space="preserve">RESS51_32(*,24,P0831=N5) </t>
  </si>
  <si>
    <t xml:space="preserve">RESS51_32(*,24,P0831=N4) </t>
  </si>
  <si>
    <t xml:space="preserve">RESS51_32(*,24,P0831=N3) </t>
  </si>
  <si>
    <t xml:space="preserve">RESS51_32(*,24,P0831=N2) </t>
  </si>
  <si>
    <t xml:space="preserve">RESS51_32(*,24,P0831=N1) </t>
  </si>
  <si>
    <t xml:space="preserve">RESS51_32(*,24,P0831=N) </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</si>
  <si>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S.19.01.11.1 - viz pomocné odkazy přímo v tabulce </t>
    </r>
  </si>
  <si>
    <t>S.19.01.01.17 - S.19.01.01.17 Net RBNS Claims - Development year (absolute amount)</t>
  </si>
  <si>
    <r>
      <t xml:space="preserve">!Pro každou  relevantní kombinaci Lob (Z0010) a měna (Z0030) je samostatná karta - S.19.01.17.01.1 s  </t>
    </r>
    <r>
      <rPr>
        <b/>
        <sz val="11"/>
        <color rgb="FFFF0000"/>
        <rFont val="Calibri"/>
        <family val="2"/>
        <charset val="238"/>
      </rPr>
      <t>až X ( šablona z SDAT automaticky generuje 5 karet..</t>
    </r>
  </si>
  <si>
    <r>
      <t xml:space="preserve">!Z uvedeného vyplývá, že pokud má subjekt 4 Loby, tak musí minimálně </t>
    </r>
    <r>
      <rPr>
        <b/>
        <sz val="11"/>
        <color rgb="FF000000"/>
        <rFont val="Calibri"/>
        <family val="2"/>
        <charset val="238"/>
      </rPr>
      <t>vygenerovat 8 KARET, tj  S.19.01.17.01.</t>
    </r>
    <r>
      <rPr>
        <b/>
        <sz val="11"/>
        <color rgb="FFFF0000"/>
        <rFont val="Calibri"/>
        <family val="2"/>
        <charset val="238"/>
      </rPr>
      <t>1</t>
    </r>
    <r>
      <rPr>
        <b/>
        <sz val="11"/>
        <color rgb="FF000000"/>
        <rFont val="Calibri"/>
        <family val="2"/>
        <charset val="238"/>
      </rPr>
      <t xml:space="preserve"> - S.19.01.01.17.</t>
    </r>
    <r>
      <rPr>
        <b/>
        <sz val="11"/>
        <color rgb="FFFF0000"/>
        <rFont val="Calibri"/>
        <family val="2"/>
        <charset val="238"/>
      </rPr>
      <t>8</t>
    </r>
  </si>
  <si>
    <t xml:space="preserve">RESS51_33(*,7,P0831=N14) </t>
  </si>
  <si>
    <t xml:space="preserve">RESS51_33(*,8,P0831=N14) </t>
  </si>
  <si>
    <t xml:space="preserve">RESS51_33(*,9,P0831=N14) </t>
  </si>
  <si>
    <t xml:space="preserve">RESS51_33(*,10,P0831=N14) </t>
  </si>
  <si>
    <t xml:space="preserve">RESS51_33(*,11,P0831=N14) </t>
  </si>
  <si>
    <t xml:space="preserve">RESS51_33(*,12,P0831=N14) </t>
  </si>
  <si>
    <t xml:space="preserve">RESS51_33(*,13,P0831=N14) </t>
  </si>
  <si>
    <t xml:space="preserve">RESS51_33(*,14,P0831=N14) </t>
  </si>
  <si>
    <t xml:space="preserve">RESS51_33(*,15,P0831=N14) </t>
  </si>
  <si>
    <t xml:space="preserve">RESS51_33(*,16,P0831=N14) </t>
  </si>
  <si>
    <t xml:space="preserve">RESS51_33(*,17,P0831=N14) </t>
  </si>
  <si>
    <t xml:space="preserve">RESS51_33(*,18,P0831=N14) </t>
  </si>
  <si>
    <t xml:space="preserve">RESS51_33(*,19,P0831=N14) </t>
  </si>
  <si>
    <t xml:space="preserve">RESS51_33(*,20,P0831=N14) </t>
  </si>
  <si>
    <t xml:space="preserve">RESS51_33(*,21,P0831=N14) </t>
  </si>
  <si>
    <t xml:space="preserve">RESS51_33(*,7,P0831=N13) </t>
  </si>
  <si>
    <t xml:space="preserve">RESS51_33(*,8,P0831=N13) </t>
  </si>
  <si>
    <t xml:space="preserve">RESS51_33(*,9,P0831=N13) </t>
  </si>
  <si>
    <t xml:space="preserve">RESS51_33(*,10,P0831=N13) </t>
  </si>
  <si>
    <t xml:space="preserve">RESS51_33(*,11,P0831=N13) </t>
  </si>
  <si>
    <t xml:space="preserve">RESS51_33(*,12,P0831=N13) </t>
  </si>
  <si>
    <t xml:space="preserve">RESS51_33(*,13,P0831=N13) </t>
  </si>
  <si>
    <t xml:space="preserve">RESS51_33(*,14,P0831=N13) </t>
  </si>
  <si>
    <t xml:space="preserve">RESS51_33(*,15,P0831=N13) </t>
  </si>
  <si>
    <t xml:space="preserve">RESS51_33(*,16,P0831=N13) </t>
  </si>
  <si>
    <t xml:space="preserve">RESS51_33(*,17,P0831=N13) </t>
  </si>
  <si>
    <t xml:space="preserve">RESS51_33(*,18,P0831=N13) </t>
  </si>
  <si>
    <t xml:space="preserve">RESS51_33(*,19,P0831=N13) </t>
  </si>
  <si>
    <t xml:space="preserve">RESS51_33(*,20,P0831=N13) </t>
  </si>
  <si>
    <t xml:space="preserve">RESS51_33(*,7,P0831=N12) </t>
  </si>
  <si>
    <t xml:space="preserve">RESS51_33(*,8,P0831=N12) </t>
  </si>
  <si>
    <t xml:space="preserve">RESS51_33(*,9,P0831=N12) </t>
  </si>
  <si>
    <t xml:space="preserve">RESS51_33(*,10,P0831=N12) </t>
  </si>
  <si>
    <t xml:space="preserve">RESS51_33(*,11,P0831=N12) </t>
  </si>
  <si>
    <t xml:space="preserve">RESS51_33(*,12,P0831=N12) </t>
  </si>
  <si>
    <t xml:space="preserve">RESS51_33(*,13,P0831=N12) </t>
  </si>
  <si>
    <t xml:space="preserve">RESS51_33(*,14,P0831=N12) </t>
  </si>
  <si>
    <t xml:space="preserve">RESS51_33(*,15,P0831=N12) </t>
  </si>
  <si>
    <t xml:space="preserve">RESS51_33(*,16,P0831=N12) </t>
  </si>
  <si>
    <t xml:space="preserve">RESS51_33(*,17,P0831=N12) </t>
  </si>
  <si>
    <t xml:space="preserve">RESS51_33(*,18,P0831=N12) </t>
  </si>
  <si>
    <t xml:space="preserve">RESS51_33(*,19,P0831=N12) </t>
  </si>
  <si>
    <t xml:space="preserve">RESS51_33(*,7,P0831=N11) </t>
  </si>
  <si>
    <t xml:space="preserve">RESS51_33(*,8,P0831=N11) </t>
  </si>
  <si>
    <t xml:space="preserve">RESS51_33(*,9,P0831=N11) </t>
  </si>
  <si>
    <t xml:space="preserve">RESS51_33(*,10,P0831=N11) </t>
  </si>
  <si>
    <t xml:space="preserve">RESS51_33(*,11,P0831=N11) </t>
  </si>
  <si>
    <t xml:space="preserve">RESS51_33(*,12,P0831=N11) </t>
  </si>
  <si>
    <t xml:space="preserve">RESS51_33(*,13,P0831=N11) </t>
  </si>
  <si>
    <t xml:space="preserve">RESS51_33(*,14,P0831=N11) </t>
  </si>
  <si>
    <t xml:space="preserve">RESS51_33(*,15,P0831=N11) </t>
  </si>
  <si>
    <t xml:space="preserve">RESS51_33(*,16,P0831=N11) </t>
  </si>
  <si>
    <t xml:space="preserve">RESS51_33(*,17,P0831=N11) </t>
  </si>
  <si>
    <t xml:space="preserve">RESS51_33(*,18,P0831=N11) </t>
  </si>
  <si>
    <t xml:space="preserve">RESS51_33(*,7,P0831=N10) </t>
  </si>
  <si>
    <t xml:space="preserve">RESS51_33(*,8,P0831=N10) </t>
  </si>
  <si>
    <t xml:space="preserve">RESS51_33(*,9,P0831=N10) </t>
  </si>
  <si>
    <t xml:space="preserve">RESS51_33(*,10,P0831=N10) </t>
  </si>
  <si>
    <t xml:space="preserve">RESS51_33(*,11,P0831=N10) </t>
  </si>
  <si>
    <t xml:space="preserve">RESS51_33(*,12,P0831=N10) </t>
  </si>
  <si>
    <t xml:space="preserve">RESS51_33(*,13,P0831=N10) </t>
  </si>
  <si>
    <t xml:space="preserve">RESS51_33(*,14,P0831=N10) </t>
  </si>
  <si>
    <t xml:space="preserve">RESS51_33(*,15,P0831=N10) </t>
  </si>
  <si>
    <t xml:space="preserve">RESS51_33(*,16,P0831=N10) </t>
  </si>
  <si>
    <t xml:space="preserve">RESS51_33(*,17,P0831=N10) </t>
  </si>
  <si>
    <t xml:space="preserve">RESS51_33(*,7,P0831=N9) </t>
  </si>
  <si>
    <t xml:space="preserve">RESS51_33(*,8,P0831=N9) </t>
  </si>
  <si>
    <t xml:space="preserve">RESS51_33(*,9,P0831=N9) </t>
  </si>
  <si>
    <t xml:space="preserve">RESS51_33(*,10,P0831=N9) </t>
  </si>
  <si>
    <t xml:space="preserve">RESS51_33(*,11,P0831=N9) </t>
  </si>
  <si>
    <t xml:space="preserve">RESS51_33(*,12,P0831=N9) </t>
  </si>
  <si>
    <t xml:space="preserve">RESS51_33(*,13,P0831=N9) </t>
  </si>
  <si>
    <t xml:space="preserve">RESS51_33(*,14,P0831=N9) </t>
  </si>
  <si>
    <t xml:space="preserve">RESS51_33(*,15,P0831=N9) </t>
  </si>
  <si>
    <t xml:space="preserve">RESS51_33(*,16,P0831=N9) </t>
  </si>
  <si>
    <t xml:space="preserve">RESS51_33(*,7,P0831=N8) </t>
  </si>
  <si>
    <t xml:space="preserve">RESS51_33(*,8,P0831=N8) </t>
  </si>
  <si>
    <t xml:space="preserve">RESS51_33(*,9,P0831=N8) </t>
  </si>
  <si>
    <t xml:space="preserve">RESS51_33(*,10,P0831=N8) </t>
  </si>
  <si>
    <t xml:space="preserve">RESS51_33(*,11,P0831=N8) </t>
  </si>
  <si>
    <t xml:space="preserve">RESS51_33(*,12,P0831=N8) </t>
  </si>
  <si>
    <t xml:space="preserve">RESS51_33(*,13,P0831=N8) </t>
  </si>
  <si>
    <t xml:space="preserve">RESS51_33(*,14,P0831=N8) </t>
  </si>
  <si>
    <t xml:space="preserve">RESS51_33(*,15,P0831=N8) </t>
  </si>
  <si>
    <t xml:space="preserve">RESS51_33(*,7,P0831=N7) </t>
  </si>
  <si>
    <t xml:space="preserve">RESS51_33(*,8,P0831=N7) </t>
  </si>
  <si>
    <t xml:space="preserve">RESS51_33(*,9,P0831=N7) </t>
  </si>
  <si>
    <t xml:space="preserve">RESS51_33(*,10,P0831=N7) </t>
  </si>
  <si>
    <t xml:space="preserve">RESS51_33(*,11,P0831=N7) </t>
  </si>
  <si>
    <t xml:space="preserve">RESS51_33(*,12,P0831=N7) </t>
  </si>
  <si>
    <t xml:space="preserve">RESS51_33(*,13,P0831=N7) </t>
  </si>
  <si>
    <t xml:space="preserve">RESS51_33(*,14,P0831=N7) </t>
  </si>
  <si>
    <t xml:space="preserve">RESS51_33(*,7,P0831=N6) </t>
  </si>
  <si>
    <t xml:space="preserve">RESS51_33(*,8,P0831=N6) </t>
  </si>
  <si>
    <t xml:space="preserve">RESS51_33(*,9,P0831=N6) </t>
  </si>
  <si>
    <t xml:space="preserve">RESS51_33(*,10,P0831=N6) </t>
  </si>
  <si>
    <t xml:space="preserve">RESS51_33(*,11,P0831=N6) </t>
  </si>
  <si>
    <t xml:space="preserve">RESS51_33(*,12,P0831=N6) </t>
  </si>
  <si>
    <t xml:space="preserve">RESS51_33(*,13,P0831=N6) </t>
  </si>
  <si>
    <t xml:space="preserve">RESS51_33(*,7,P0831=N5) </t>
  </si>
  <si>
    <t xml:space="preserve">RESS51_33(*,8,P0831=N5) </t>
  </si>
  <si>
    <t xml:space="preserve">RESS51_33(*,9,P0831=N5) </t>
  </si>
  <si>
    <t xml:space="preserve">RESS51_33(*,10,P0831=N5) </t>
  </si>
  <si>
    <t xml:space="preserve">RESS51_33(*,11,P0831=N5) </t>
  </si>
  <si>
    <t xml:space="preserve">RESS51_33(*,12,P0831=N5) </t>
  </si>
  <si>
    <t xml:space="preserve">RESS51_33(*,7,P0831=N4) </t>
  </si>
  <si>
    <t xml:space="preserve">RESS51_33(*,8,P0831=N4) </t>
  </si>
  <si>
    <t xml:space="preserve">RESS51_33(*,9,P0831=N4) </t>
  </si>
  <si>
    <t xml:space="preserve">RESS51_33(*,10,P0831=N4) </t>
  </si>
  <si>
    <t xml:space="preserve">RESS51_33(*,11,P0831=N4) </t>
  </si>
  <si>
    <t xml:space="preserve">RESS51_33(*,7,P0831=N3) </t>
  </si>
  <si>
    <t xml:space="preserve">RESS51_33(*,8,P0831=N3) </t>
  </si>
  <si>
    <t xml:space="preserve">RESS51_33(*,9,P0831=N3) </t>
  </si>
  <si>
    <t xml:space="preserve">RESS51_33(*,10,P0831=N3) </t>
  </si>
  <si>
    <t xml:space="preserve">RESS51_33(*,7,P0831=N2) </t>
  </si>
  <si>
    <t xml:space="preserve">RESS51_33(*,8,P0831=N2) </t>
  </si>
  <si>
    <t xml:space="preserve">RESS51_33(*,9,P0831=N2) </t>
  </si>
  <si>
    <t xml:space="preserve">RESS51_33(*,7,P0831=N1) </t>
  </si>
  <si>
    <t xml:space="preserve">RESS51_33(*,8,P0831=N1) </t>
  </si>
  <si>
    <t xml:space="preserve">RESS51_33(*,7,P0831=N) </t>
  </si>
  <si>
    <t xml:space="preserve">RESS51_33(*,22,P0831=PRIOR) </t>
  </si>
  <si>
    <t>S.19.01.01.18 - S.19.01.01.18 Net RBNS Claims - Current year, sum of years (cumulative)</t>
  </si>
  <si>
    <t xml:space="preserve">RESS51_33(*,23,P0831=PRIOR) </t>
  </si>
  <si>
    <t xml:space="preserve">RESS51_33(*,23,P0831=N14) </t>
  </si>
  <si>
    <t xml:space="preserve">RESS51_33(*,23,P0831=N13) </t>
  </si>
  <si>
    <t xml:space="preserve">RESS51_33(*,23,P0831=N12) </t>
  </si>
  <si>
    <t xml:space="preserve">RESS51_33(*,23,P0831=N11) </t>
  </si>
  <si>
    <t xml:space="preserve">RESS51_33(*,23,P0831=N10) </t>
  </si>
  <si>
    <t xml:space="preserve">RESS51_33(*,23,P0831=N9) </t>
  </si>
  <si>
    <t xml:space="preserve">RESS51_33(*,23,P0831=N8) </t>
  </si>
  <si>
    <t xml:space="preserve">RESS51_33(*,23,P0831=N7) </t>
  </si>
  <si>
    <t xml:space="preserve">RESS51_33(*,23,P0831=N6) </t>
  </si>
  <si>
    <t xml:space="preserve">RESS51_33(*,23,P0831=N5) </t>
  </si>
  <si>
    <t xml:space="preserve">RESS51_33(*,23,P0831=N4) </t>
  </si>
  <si>
    <t xml:space="preserve">RESS51_33(*,23,P0831=N3) </t>
  </si>
  <si>
    <t xml:space="preserve">RESS51_33(*,23,P0831=N2) </t>
  </si>
  <si>
    <t xml:space="preserve">RESS51_33(*,23,P0831=N1) </t>
  </si>
  <si>
    <t xml:space="preserve">RESS51_33(*,23,P0831=N) </t>
  </si>
  <si>
    <r>
      <t xml:space="preserve">Co se týče karet a ostatních relevantních údajů, </t>
    </r>
    <r>
      <rPr>
        <b/>
        <sz val="11"/>
        <color rgb="FF000000"/>
        <rFont val="Calibri"/>
        <family val="2"/>
        <charset val="238"/>
      </rPr>
      <t xml:space="preserve">platí níže </t>
    </r>
    <r>
      <rPr>
        <sz val="11"/>
        <color rgb="FF000000"/>
        <rFont val="Calibri"/>
        <family val="2"/>
      </rPr>
      <t xml:space="preserve">uvedené schéma, kdy veškeré informace jsou odvoditelné z S.19.01.18.1 - viz pomocné odkazy přímo v tabulce </t>
    </r>
  </si>
  <si>
    <t>S.25.01.01.01 - S.25.01.01.01 Basic Solvency Capital Requirement</t>
  </si>
  <si>
    <t>Article 112</t>
  </si>
  <si>
    <t>AO.AO1 - Article 112</t>
  </si>
  <si>
    <t>mi686 - Metric: Monetary|II/Standard formula|BC/Solvency capital requirement [SCR]|IT/After risk mitigation effect other than from finite reinsurance</t>
  </si>
  <si>
    <t>EA.x23 - Including the loss-absorbing capacity of technical provisions</t>
  </si>
  <si>
    <t>EA.x20 - Excluding the loss-absorbing capacity of technical provisions</t>
  </si>
  <si>
    <t>mi2051 - Metric: Monetary|II/Standard formula|BC/Solvency capital requirement [SCR]|UG/Diversification effect|IT/After risk mitigation effect other than from finite reinsurance</t>
  </si>
  <si>
    <t>RT.x97 - Market risk</t>
  </si>
  <si>
    <t>RT.x14 - Counterparty default risk</t>
  </si>
  <si>
    <t>RT.x84 - Life underwriting risk</t>
  </si>
  <si>
    <t>RT.x65 - Health underwriting risk</t>
  </si>
  <si>
    <t>RT.x109 - Non-life underwriting risk</t>
  </si>
  <si>
    <t>DV.x29 - Diversification effect</t>
  </si>
  <si>
    <t>RT.x152 - Risks other than operational and intangible asset risk</t>
  </si>
  <si>
    <t>RT.x68 - Intangible asset risk</t>
  </si>
  <si>
    <t>DV.x11 - Before diversification effect</t>
  </si>
  <si>
    <t>RT.x151 - Risks other than operational</t>
  </si>
  <si>
    <t>KASS11_11(2,1);Z0010:NULL</t>
  </si>
  <si>
    <t>KASS11_11(2,2);Z0010:NULL</t>
  </si>
  <si>
    <t>KASS11_11(2,3);Z0010:NULL</t>
  </si>
  <si>
    <t>KASS11_11(3,1);Z0010:NULL</t>
  </si>
  <si>
    <t>KASS11_11(3,2);Z0010:NULL</t>
  </si>
  <si>
    <t>KASS11_11(3,3);Z0010:NULL</t>
  </si>
  <si>
    <t>KASS11_11(4,1);Z0010:NULL</t>
  </si>
  <si>
    <t>KASS11_11(4,2);Z0010:NULL</t>
  </si>
  <si>
    <t>KASS11_11(4,3);Z0010:NULL</t>
  </si>
  <si>
    <t>KASS11_11(5,1);Z0010:NULL</t>
  </si>
  <si>
    <t>KASS11_11(5,2);Z0010:NULL</t>
  </si>
  <si>
    <t>KASS11_11(5,3);Z0010:NULL</t>
  </si>
  <si>
    <t>KASS11_11(6,1);Z0010:NULL</t>
  </si>
  <si>
    <t>KASS11_11(6,2);Z0010:NULL</t>
  </si>
  <si>
    <t>KASS11_11(6,3);Z0010:NULL</t>
  </si>
  <si>
    <t>KASS11_11(7,1);Z0010:NULL</t>
  </si>
  <si>
    <t>KASS11_11(7,2);Z0010:NULL</t>
  </si>
  <si>
    <t>KASS11_11(8,1);Z0010:NULL</t>
  </si>
  <si>
    <t>KASS11_11(8,2);Z0010:NULL</t>
  </si>
  <si>
    <t>KASS11_11(1,1);Z0010:NULL</t>
  </si>
  <si>
    <t>KASS11_11(1,2);Z0010:NULL</t>
  </si>
  <si>
    <t>Nevykazovalo se - nebylo relevantní</t>
  </si>
  <si>
    <t>S.25.01.01.02 - S.25.01.01.02 Calculation of Solvency Capital Requirement</t>
  </si>
  <si>
    <t>mi728 - Metric: Monetary|II/Standard formula|BC/Solvency capital requirement [SCR]|UG/Before diversification effect</t>
  </si>
  <si>
    <t>RT.x121 - Operational risk</t>
  </si>
  <si>
    <t>EA.x32 - Loss-absorbing capacity of technical provisions</t>
  </si>
  <si>
    <t>EA.x28 - Loss-absorbing capacity of deferred taxes</t>
  </si>
  <si>
    <t>EA.x14 - Capital requirement for business operated in accordance with Art. 4 of Directive 2003/41/EC [transitional]</t>
  </si>
  <si>
    <t>EA.x48 - SCR before capital add-on</t>
  </si>
  <si>
    <t>EA.x13 - Capital add-on</t>
  </si>
  <si>
    <t>mi2338 - Metric: Monetary|II/Standard formula|BC/Solvency capital requirement [SCR]|IO/Non-strategic participation and investments other than participations|OU/Not to be deducted|UG/Before diversification effect|IT/After risk mitigation effect other than from finite reinsurance</t>
  </si>
  <si>
    <t>EA.x24 - Including the loss-absorbing capacity of technical provisions and deferred taxes</t>
  </si>
  <si>
    <t>RT.x33 - Equity risk [duration based]</t>
  </si>
  <si>
    <t>mi2430 - Metric: Monetary|II/Standard formula|BC/Solvency capital requirement [SCR]|UG/Before diversification effect|UH/Before diversification effect</t>
  </si>
  <si>
    <t>PO.x54 - Remaining part [other than MAPs and material RFFs]</t>
  </si>
  <si>
    <t>PO.x40 - Material Ring Fenced Funds</t>
  </si>
  <si>
    <t>PO.x53 - Matching Adjustment Portfolios</t>
  </si>
  <si>
    <t>mi1937 - Metric: Monetary|II/Standard formula|BC/Solvency capital requirement [SCR]|UG/Before diversification effect|UH/Diversification effect</t>
  </si>
  <si>
    <t>ei1896 - Metric: Method used to calculate the adjustment due to RFF/MAP nSCR aggregation</t>
  </si>
  <si>
    <t>mi2056 - Metric: Monetary|DD/Discounted|VP/Future discretionary benefits|II/Standard formula|BC/Liability|LB/Gross technical provisions [other than local GAAP specific]|IT/After risk mitigation effect other than from finite reinsurance</t>
  </si>
  <si>
    <t>AP18</t>
  </si>
  <si>
    <t>Mapování na KASS11_11</t>
  </si>
  <si>
    <t>KASS11_12(5,1);Z0010:NULL</t>
  </si>
  <si>
    <t>KASS11_12(6,1);Z0010:NULL</t>
  </si>
  <si>
    <t>KASS11_12(7,1);Z0010:NULL</t>
  </si>
  <si>
    <t>KASS11_12(8,1);Z0010:NULL</t>
  </si>
  <si>
    <t>KASS11_12(9,1);Z0010:NULL</t>
  </si>
  <si>
    <t>KASS11_12(3,1);Z0010:NULL</t>
  </si>
  <si>
    <t>KASS11_12(2,1);Z0010:NULL</t>
  </si>
  <si>
    <t>KASS11_12(1,1);Z0010:NULL</t>
  </si>
  <si>
    <t>KASS11_21(1,1);Z0010:NULL</t>
  </si>
  <si>
    <t>KASS11_21(2,1);Z0010:NULL</t>
  </si>
  <si>
    <t>KASS11_21(3,1);Z0010:NULL</t>
  </si>
  <si>
    <t>KASS11_21(4,1);Z0010:NULL</t>
  </si>
  <si>
    <t>KASS11_21(5,1);Z0010:NULL</t>
  </si>
  <si>
    <t>KASS11_21(6,1);Z0010:NULL</t>
  </si>
  <si>
    <t>KASS11_21(7,1);Z0010:NULL</t>
  </si>
  <si>
    <t>S.25.01.01.03 - S.25.01.01.03 Approach to tax rate</t>
  </si>
  <si>
    <t>ei2524 - Metric: Approach based on average tax rate</t>
  </si>
  <si>
    <t>AP24</t>
  </si>
  <si>
    <t>S.25.01.01.04 - S.25.01.01.04 Calculation of loss absorbing capacity of deferred taxes</t>
  </si>
  <si>
    <t>Absolute value before shock</t>
  </si>
  <si>
    <t>Absolute value after shock</t>
  </si>
  <si>
    <t>Metric: Monetary|BC/Assets|AS/Deferred tax|IO/Other than investment, own use, own instruments held directly and cash and cash equivalents</t>
  </si>
  <si>
    <t>Metric: Monetary|BC/Assets|AS/Deferred tax carried forward|IO/Other than investment, own use, own instruments held directly and cash and cash equivalents</t>
  </si>
  <si>
    <t>Metric: Monetary|BC/Assets|AS/Deferred tax from deductible temporary differences|IO/Other than investment, own use, own instruments held directly and cash and cash equivalents</t>
  </si>
  <si>
    <t>Metric: Monetary|BC/Liability|LB/Deferred tax</t>
  </si>
  <si>
    <t>Nová položka , není ekvilanett v SDNS</t>
  </si>
  <si>
    <t xml:space="preserve"> Zatím není  relevantní aplikace čl. 112, tj vždy prosíme vyplnit x0.  Ostatní karty ( defaultně se vždy vygeneruje 5) nejsou relevantní</t>
  </si>
  <si>
    <t>S.25.01.01.05 - S.25.01.01.05 Calculation of loss absorbing capacity of deferred taxes</t>
  </si>
  <si>
    <t>Metric: Monetary|II/Standard formula|BC/Solvency capital requirement [SCR]|UG/Before diversification effect</t>
  </si>
  <si>
    <t>Loss-absorbing capacity of deferred taxes justified by reversion of deferred tax liabilities</t>
  </si>
  <si>
    <t>Loss-absorbing capacity of deferred taxes justified by reference to probable future taxable economic profit</t>
  </si>
  <si>
    <t>Loss-absorbing capacity of deferred taxes justified by carry back, current year</t>
  </si>
  <si>
    <t>Loss-absorbing capacity of deferred taxes justified by carry back, future years</t>
  </si>
  <si>
    <t>S.25.02.01.01 - S.25.02.01.01 Component-specific information</t>
  </si>
  <si>
    <t>Unique number of component</t>
  </si>
  <si>
    <t>Code of component</t>
  </si>
  <si>
    <t>Metric: String|II/Partial internal model|TS/Description of component</t>
  </si>
  <si>
    <t>Metric: Monetary|VG/Solvency II|II/Standard formula or partial internal model|BC/Solvency capital requirement [SCR]|IT/After risk mitigation effect other than from finite reinsurance|EA/Including the loss-absorbing capacity of technical provisions and deferred taxes</t>
  </si>
  <si>
    <t>Metric: Monetary|VG/Solvency II|II/Standard formula or partial internal model|BC/Solvency capital requirement [SCR]|UG/Diversification effect|IT/After risk mitigation effect other than from finite reinsurance</t>
  </si>
  <si>
    <t>Metric: Consideration of the future management actions regarding technical provisions and/or deferred taxes</t>
  </si>
  <si>
    <t>Metric: Monetary|VG/Solvency II|II/Partial internal model|BC/Solvency capital requirement [SCR]|IT/After risk mitigation effect other than from finite reinsurance|EA/Including the loss-absorbing capacity of technical provisions and deferred taxes</t>
  </si>
  <si>
    <t>AP14</t>
  </si>
  <si>
    <t>D_S_CELKSLOZ_1</t>
  </si>
  <si>
    <t>Z_BUDOVE</t>
  </si>
  <si>
    <r>
      <t xml:space="preserve">V systému SDNS byla položka rozdělena na dvě části", </t>
    </r>
    <r>
      <rPr>
        <b/>
        <sz val="11"/>
        <color rgb="FF000000"/>
        <rFont val="Calibri"/>
        <family val="2"/>
        <charset val="238"/>
      </rPr>
      <t xml:space="preserve">první  </t>
    </r>
    <r>
      <rPr>
        <sz val="11"/>
        <color rgb="FF000000"/>
        <rFont val="Calibri"/>
        <family val="2"/>
      </rPr>
      <t xml:space="preserve">prostřednictvím číselníku </t>
    </r>
    <r>
      <rPr>
        <b/>
        <sz val="11"/>
        <color rgb="FF000000"/>
        <rFont val="Calibri"/>
        <family val="2"/>
        <charset val="238"/>
      </rPr>
      <t>BA0824,  pokud šložka PIM</t>
    </r>
    <r>
      <rPr>
        <sz val="11"/>
        <color rgb="FF000000"/>
        <rFont val="Calibri"/>
        <family val="2"/>
      </rPr>
      <t xml:space="preserve">  odpovídala rizikům vymezeným ve standardním vzorci.</t>
    </r>
    <r>
      <rPr>
        <b/>
        <sz val="11"/>
        <color rgb="FF000000"/>
        <rFont val="Calibri"/>
        <family val="2"/>
        <charset val="238"/>
      </rPr>
      <t xml:space="preserve"> Druhá</t>
    </r>
    <r>
      <rPr>
        <sz val="11"/>
        <color rgb="FF000000"/>
        <rFont val="Calibri"/>
        <family val="2"/>
      </rPr>
      <t xml:space="preserve">  jedinečným číslem složky PIM.</t>
    </r>
  </si>
  <si>
    <t>Mapování na KASS16_11</t>
  </si>
  <si>
    <t xml:space="preserve">KASS16_11(*,4) </t>
  </si>
  <si>
    <t xml:space="preserve">KASS16_11(*,5) </t>
  </si>
  <si>
    <t xml:space="preserve">KASS16_11(*,6) </t>
  </si>
  <si>
    <t xml:space="preserve">KASS16_11(*,7) </t>
  </si>
  <si>
    <t xml:space="preserve">KASS16_11(*,8) </t>
  </si>
  <si>
    <t xml:space="preserve">KASS16_11(*,3) </t>
  </si>
  <si>
    <t xml:space="preserve">KASS16_11(*,2) </t>
  </si>
  <si>
    <t>S.25.02.01.02 - S.25.02.01.02 Calculation of Solvency Capital Requirement</t>
  </si>
  <si>
    <t>mi2060 - Metric: Monetary|II/Standard formula or partial internal model|BC/Solvency capital requirement [SCR]|IT/After risk mitigation effect other than from finite reinsurance</t>
  </si>
  <si>
    <t>mi1940 - Metric: Monetary|II/Standard formula or partial internal model|BC/Solvency capital requirement [SCR]|UG/Diversification effect|IT/After risk mitigation effect other than from finite reinsurance</t>
  </si>
  <si>
    <t>mi1502 - Metric: Monetary|II/Standard formula or partial internal model|BC/Solvency capital requirement [SCR]|UG/Before diversification effect</t>
  </si>
  <si>
    <t>mi2348 - Metric: Monetary|II/Standard formula or partial internal model|BC/Solvency capital requirement [SCR]|IO/Non-strategic participation and investments other than participations|OU/Not to be deducted|UG/Before diversification effect|IT/After risk mitigation effect other than from finite reinsurance</t>
  </si>
  <si>
    <t>mi2431 - Metric: Monetary|II/Standard formula or partial internal model|BC/Solvency capital requirement [SCR]|UG/Before diversification effect|UH/Before diversification effect</t>
  </si>
  <si>
    <t>mi1945 - Metric: Monetary|II/Standard formula or partial internal model|BC/Solvency capital requirement [SCR]|UG/Before diversification effect|UH/Diversification effect</t>
  </si>
  <si>
    <t>mi1497 - Metric: Monetary|DD/Discounted|VP/Future discretionary benefits|II/Standard formula or partial internal model|BC/Liability|LB/Gross technical provisions [other than local GAAP specific]|IT/After risk mitigation effect other than from finite reinsurance</t>
  </si>
  <si>
    <t>S.25.02.01.03 - S.25.02.01.03 Approach to tax rate</t>
  </si>
  <si>
    <t>S.25.02.01.04 - S.25.02.01.04 Calculation of loss absorbing capacity of deferred taxes</t>
  </si>
  <si>
    <t>S.25.02.01.05 - S.25.02.01.05 Calculation of loss absorbing capacity of deferred taxes</t>
  </si>
  <si>
    <t>S.26.01.01.01 - S.26.01.01.01 Market risk - basic information, part 1</t>
  </si>
  <si>
    <t>Including the loss-absorbing capacity of technical provisions</t>
  </si>
  <si>
    <t>Excluding the loss-absorbing capacity of technical provisions</t>
  </si>
  <si>
    <t>Assets exposure</t>
  </si>
  <si>
    <t>Liabilities exposure</t>
  </si>
  <si>
    <t>Metric: Monetary|II/Standard formula|BC/Exposure|IT/After risk mitigation effect other than from finite reinsurance</t>
  </si>
  <si>
    <t>Interest rate down shock</t>
  </si>
  <si>
    <t>Interest rate up shock</t>
  </si>
  <si>
    <t>Metric: Monetary|II/Standard formula|BC/Exposure|OU/Not to be deducted|IT/After risk mitigation effect other than from finite reinsurance</t>
  </si>
  <si>
    <t>Metric: Monetary|II/Standard formula|BC/Exposure|IO/Non-strategic participations other than long-term equity investments [not deducted from own funds] and Investments other than participations|OU/Not to be deducted|IT/After risk mitigation effect other than from finite reinsurance</t>
  </si>
  <si>
    <t>Equity risk [other than duration based]</t>
  </si>
  <si>
    <t>Metric: Monetary|II/Standard formula|BC/Exposure|IO/Strategic participation [not deducted from own funds]|OU/Not to be deducted|IT/After risk mitigation effect other than from finite reinsurance</t>
  </si>
  <si>
    <t>Metric: Monetary|II/Standard formula|BC/Exposure|IO/Non-strategic participations classified as long-term equity investments [not deducted from own funds]|OU/Not to be deducted|IT/After risk mitigation effect other than from finite reinsurance</t>
  </si>
  <si>
    <t>Metric: Monetary|II/Standard formula|BC/Exposure|IO/Non-strategic participation and investments other than participations|OU/Not to be deducted|IT/After risk mitigation effect other than from finite reinsurance</t>
  </si>
  <si>
    <t>Equity risk [duration based]</t>
  </si>
  <si>
    <t>Qualifying infrastructure corporate equities</t>
  </si>
  <si>
    <t>Qualifying infrastructure equities other than corporate</t>
  </si>
  <si>
    <t>Bonds and loans</t>
  </si>
  <si>
    <t>Bonds and loans (qualifying infrastructure corporate investment)</t>
  </si>
  <si>
    <t>Bonds and loans (qualifying investment infrastructure other than infrastructure corporate)</t>
  </si>
  <si>
    <t>Bonds and loans (other than qualifying infrastructure)</t>
  </si>
  <si>
    <t>Credit derivatives</t>
  </si>
  <si>
    <t>Spread risk downward shock</t>
  </si>
  <si>
    <t>Spread risk upward shock</t>
  </si>
  <si>
    <t>Resecuritisations</t>
  </si>
  <si>
    <t>Securitisation positions other than STS, transitional type 1 securitisation and resecuritisation</t>
  </si>
  <si>
    <t>Increase currency risk</t>
  </si>
  <si>
    <t>Decrease currency risk</t>
  </si>
  <si>
    <t xml:space="preserve">KASS26_21(3,1) </t>
  </si>
  <si>
    <t xml:space="preserve">KASS26_21(3,2) </t>
  </si>
  <si>
    <t xml:space="preserve">KASS26_21(3,3) </t>
  </si>
  <si>
    <t xml:space="preserve">KASS26_21(3,4) </t>
  </si>
  <si>
    <t xml:space="preserve">KASS26_21(3,6) </t>
  </si>
  <si>
    <t xml:space="preserve">KASS26_21(4,1) </t>
  </si>
  <si>
    <t xml:space="preserve">KASS26_21(4,2) </t>
  </si>
  <si>
    <t xml:space="preserve">KASS26_21(4,3) </t>
  </si>
  <si>
    <t xml:space="preserve">KASS26_21(4,4) </t>
  </si>
  <si>
    <t xml:space="preserve">KASS26_21(4,6) </t>
  </si>
  <si>
    <t xml:space="preserve">KASS26_21(6,1) </t>
  </si>
  <si>
    <t xml:space="preserve">KASS26_21(6,2) </t>
  </si>
  <si>
    <t xml:space="preserve">KASS26_21(6,3) </t>
  </si>
  <si>
    <t xml:space="preserve">KASS26_21(6,4) </t>
  </si>
  <si>
    <t xml:space="preserve">KASS26_21(6,6) </t>
  </si>
  <si>
    <t xml:space="preserve">KASS26_21(8,1) </t>
  </si>
  <si>
    <t xml:space="preserve">KASS26_21(8,3) </t>
  </si>
  <si>
    <t xml:space="preserve">KASS26_21(9,1) </t>
  </si>
  <si>
    <t xml:space="preserve">KASS26_21(9,3) </t>
  </si>
  <si>
    <t xml:space="preserve">KASS26_21(10,1) </t>
  </si>
  <si>
    <t xml:space="preserve">KASS26_21(10,2) </t>
  </si>
  <si>
    <t xml:space="preserve">KASS26_21(10,3) </t>
  </si>
  <si>
    <t xml:space="preserve">KASS26_21(10,4) </t>
  </si>
  <si>
    <t xml:space="preserve">KASS26_21(10,6) </t>
  </si>
  <si>
    <t xml:space="preserve">KASS26_21(12,1) </t>
  </si>
  <si>
    <t xml:space="preserve">KASS26_21(12,3) </t>
  </si>
  <si>
    <t xml:space="preserve">KASS26_21(13,1) </t>
  </si>
  <si>
    <t xml:space="preserve">KASS26_21(13,3) </t>
  </si>
  <si>
    <t xml:space="preserve">KASS26_21(14,1) </t>
  </si>
  <si>
    <t xml:space="preserve">KASS26_21(14,2) </t>
  </si>
  <si>
    <t xml:space="preserve">KASS26_21(14,3) </t>
  </si>
  <si>
    <t xml:space="preserve">KASS26_21(14,4) </t>
  </si>
  <si>
    <t xml:space="preserve">KASS26_21(14,6) </t>
  </si>
  <si>
    <t xml:space="preserve">KASS26_21(15,1) </t>
  </si>
  <si>
    <t xml:space="preserve">KASS26_21(15,2) </t>
  </si>
  <si>
    <t xml:space="preserve">KASS26_21(15,3) </t>
  </si>
  <si>
    <t xml:space="preserve">KASS26_21(15,4) </t>
  </si>
  <si>
    <t xml:space="preserve">KASS26_21(15,6) </t>
  </si>
  <si>
    <t xml:space="preserve">KASS26_21(16,1) </t>
  </si>
  <si>
    <t xml:space="preserve">KASS26_21(16,2) </t>
  </si>
  <si>
    <t xml:space="preserve">KASS26_21(16,3) </t>
  </si>
  <si>
    <t xml:space="preserve">KASS26_21(16,4) </t>
  </si>
  <si>
    <t xml:space="preserve">KASS26_21(16,6) </t>
  </si>
  <si>
    <t xml:space="preserve">KASS26_21(18,1) </t>
  </si>
  <si>
    <t xml:space="preserve">KASS26_21(18,2) </t>
  </si>
  <si>
    <t xml:space="preserve">KASS26_21(18,3) </t>
  </si>
  <si>
    <t xml:space="preserve">KASS26_21(18,4) </t>
  </si>
  <si>
    <t xml:space="preserve">KASS26_21(18,6) </t>
  </si>
  <si>
    <t xml:space="preserve">KASS26_21(19,1) </t>
  </si>
  <si>
    <t xml:space="preserve">KASS26_21(19,2) </t>
  </si>
  <si>
    <t xml:space="preserve">KASS26_21(19,3) </t>
  </si>
  <si>
    <t xml:space="preserve">KASS26_21(19,4) </t>
  </si>
  <si>
    <t xml:space="preserve">KASS26_21(19,6) </t>
  </si>
  <si>
    <t xml:space="preserve">KASS26_21(20,1) </t>
  </si>
  <si>
    <t xml:space="preserve">KASS26_21(20,2) </t>
  </si>
  <si>
    <t xml:space="preserve">KASS26_21(20,3) </t>
  </si>
  <si>
    <t xml:space="preserve">KASS26_21(20,4) </t>
  </si>
  <si>
    <t xml:space="preserve">KASS26_21(20,6) </t>
  </si>
  <si>
    <t xml:space="preserve">KASS26_21(21,1) </t>
  </si>
  <si>
    <t xml:space="preserve">KASS26_21(21,2) </t>
  </si>
  <si>
    <t xml:space="preserve">KASS26_21(21,3) </t>
  </si>
  <si>
    <t xml:space="preserve">KASS26_21(21,4) </t>
  </si>
  <si>
    <t xml:space="preserve">KASS26_21(21,6) </t>
  </si>
  <si>
    <t xml:space="preserve">KASS26_21(23,1) </t>
  </si>
  <si>
    <t xml:space="preserve">KASS26_21(23,2) </t>
  </si>
  <si>
    <t xml:space="preserve">KASS26_21(23,3) </t>
  </si>
  <si>
    <t xml:space="preserve">KASS26_21(23,4) </t>
  </si>
  <si>
    <t xml:space="preserve">KASS26_21(23,6) </t>
  </si>
  <si>
    <t xml:space="preserve">KASS26_21(24,1) </t>
  </si>
  <si>
    <t xml:space="preserve">KASS26_21(24,2) </t>
  </si>
  <si>
    <t xml:space="preserve">KASS26_21(24,3) </t>
  </si>
  <si>
    <t xml:space="preserve">KASS26_21(24,4) </t>
  </si>
  <si>
    <t xml:space="preserve">KASS26_21(24,6) </t>
  </si>
  <si>
    <t xml:space="preserve">KASS26_21(25,1) </t>
  </si>
  <si>
    <t xml:space="preserve">KASS26_21(25,2) </t>
  </si>
  <si>
    <t xml:space="preserve">KASS26_21(25,3) </t>
  </si>
  <si>
    <t xml:space="preserve">KASS26_21(25,4) </t>
  </si>
  <si>
    <t xml:space="preserve">KASS26_21(25,6) </t>
  </si>
  <si>
    <t xml:space="preserve">KASS26_21(28,1) </t>
  </si>
  <si>
    <t xml:space="preserve">KASS26_21(28,2) </t>
  </si>
  <si>
    <t xml:space="preserve">KASS26_21(28,3) </t>
  </si>
  <si>
    <t xml:space="preserve">KASS26_21(28,4) </t>
  </si>
  <si>
    <t xml:space="preserve">KASS26_21(28,6) </t>
  </si>
  <si>
    <t xml:space="preserve">KASS26_21(29,1) </t>
  </si>
  <si>
    <t xml:space="preserve">KASS26_21(31,1) </t>
  </si>
  <si>
    <t xml:space="preserve">KASS26_21(31,2) </t>
  </si>
  <si>
    <t xml:space="preserve">KASS26_21(31,3) </t>
  </si>
  <si>
    <t xml:space="preserve">KASS26_21(31,4) </t>
  </si>
  <si>
    <t xml:space="preserve">KASS26_21(31,6) </t>
  </si>
  <si>
    <t xml:space="preserve">KASS26_21(32,1) </t>
  </si>
  <si>
    <t xml:space="preserve">KASS26_21(32,2) </t>
  </si>
  <si>
    <t xml:space="preserve">KASS26_21(32,3) </t>
  </si>
  <si>
    <t xml:space="preserve">KASS26_21(32,4) </t>
  </si>
  <si>
    <t xml:space="preserve">KASS26_21(32,6) </t>
  </si>
  <si>
    <t>S.26.01.01.02 - S.26.01.01.02 Market risk - basic information, part 2</t>
  </si>
  <si>
    <t>RT.x70 - Interest rate risk</t>
  </si>
  <si>
    <t>RT.x69 - Interest rate down shock</t>
  </si>
  <si>
    <t>RT.x71 - Interest rate up shock</t>
  </si>
  <si>
    <t>RT.x32 - Equity risk</t>
  </si>
  <si>
    <t>mi667 - Metric: Monetary|II/Standard formula|BC/Solvency capital requirement [SCR]|OU/Not to be deducted|IT/After risk mitigation effect other than from finite reinsurance</t>
  </si>
  <si>
    <t>ET.x30 - Type 1 Equity</t>
  </si>
  <si>
    <t>ET.x31 - Type 2 Equity</t>
  </si>
  <si>
    <t>ET.x42 - Qualifying infrastructure corporate equities</t>
  </si>
  <si>
    <t>mi2543 - Metric: Monetary|II/Standard formula|BC/Solvency capital requirement [SCR]|IO/Non-strategic participations other than long-term equity investments [not deducted from own funds] and Investments other than participations|OU/Not to be deducted|IT/After risk mitigation effect other than from finite reinsurance</t>
  </si>
  <si>
    <t>mi664 - Metric: Monetary|II/Standard formula|BC/Solvency capital requirement [SCR]|IO/Strategic participation [not deducted from own funds]|OU/Not to be deducted|IT/After risk mitigation effect other than from finite reinsurance</t>
  </si>
  <si>
    <t>mi2542 - Metric: Monetary|II/Standard formula|BC/Solvency capital requirement [SCR]|IO/Non-strategic participations classified as long-term equity investments [not deducted from own funds]|OU/Not to be deducted|IT/After risk mitigation effect other than from finite reinsurance</t>
  </si>
  <si>
    <t>ET.x45 - Qualifying infrastructure equities other than corporate</t>
  </si>
  <si>
    <t>RT.x128 - Property risk</t>
  </si>
  <si>
    <t>RT.x141 - Spread risk</t>
  </si>
  <si>
    <t>ET.x34 - Bonds and loans</t>
  </si>
  <si>
    <t>ET.x43 - Bonds and loans (qualifying infrastructure corporate investment)</t>
  </si>
  <si>
    <t>ET.x44 - Bonds and loans (qualifying investment infrastructure other than infrastructure corporate)</t>
  </si>
  <si>
    <t>ET.x36 - Bonds and loans (other than qualifying infrastructure)</t>
  </si>
  <si>
    <t>ET.x37 - Credit derivatives</t>
  </si>
  <si>
    <t>RT.x142 - Spread risk downward shock</t>
  </si>
  <si>
    <t>RT.x143 - Spread risk upward shock</t>
  </si>
  <si>
    <t>ET.x38 - Securitisation positions</t>
  </si>
  <si>
    <t>ET.x46 - Senior STS securitisation</t>
  </si>
  <si>
    <t>ET.x47 - Non-senior STS securitisation</t>
  </si>
  <si>
    <t>ET.x41 - Resecuritisations</t>
  </si>
  <si>
    <t>ET.x48 - Securitisation positions other than STS, transitional type 1 securitisation and resecuritisation</t>
  </si>
  <si>
    <t>ET.x49 - Transitional type 1 securitisation</t>
  </si>
  <si>
    <t>ET.x50 - Guaranteed STS securitisation</t>
  </si>
  <si>
    <t>RT.x98 - Market risk concentrations</t>
  </si>
  <si>
    <t>RT.x25 - Currency risk</t>
  </si>
  <si>
    <t>RT.x156 - Increase currency risk</t>
  </si>
  <si>
    <t>RT.x157 - Decrease currency risk</t>
  </si>
  <si>
    <t>KASS26_21(2,5)</t>
  </si>
  <si>
    <t>KASS26_21(2,7)</t>
  </si>
  <si>
    <t>KASS26_21(3,5)</t>
  </si>
  <si>
    <t>KASS26_21(3,7)</t>
  </si>
  <si>
    <t>KASS26_21(4,5)</t>
  </si>
  <si>
    <t>KASS26_21(4,7)</t>
  </si>
  <si>
    <t>KASS26_21(5,5)</t>
  </si>
  <si>
    <t>KASS26_21(5,7)</t>
  </si>
  <si>
    <t>KASS26_21(6,5)</t>
  </si>
  <si>
    <t>KASS26_21(6,7)</t>
  </si>
  <si>
    <t>KASS26_21(10,5)</t>
  </si>
  <si>
    <t>KASS26_21(10,7)</t>
  </si>
  <si>
    <t>KASS26_21( 14,5)</t>
  </si>
  <si>
    <t>KASS26_21( 14,7)</t>
  </si>
  <si>
    <t>KASS26_21( 15,5)</t>
  </si>
  <si>
    <t>KASS26_21( 15,7)</t>
  </si>
  <si>
    <t>KASS26_21(16,5)</t>
  </si>
  <si>
    <t>KASS26_21(16,7)</t>
  </si>
  <si>
    <t>KASS26_21(17,5)</t>
  </si>
  <si>
    <t>KASS26_21(17,7)</t>
  </si>
  <si>
    <t>KASS26_21(18,5)</t>
  </si>
  <si>
    <t>KASS26_21(18,7)</t>
  </si>
  <si>
    <t>KASS26_21(19,5)</t>
  </si>
  <si>
    <t>KASS26_21(19,7)</t>
  </si>
  <si>
    <t>KASS26_21(20,5)</t>
  </si>
  <si>
    <t>KASS26_21(20,7)</t>
  </si>
  <si>
    <t>KASS26_21(21,5)</t>
  </si>
  <si>
    <t>KASS26_21(21,7)</t>
  </si>
  <si>
    <t>KASS26_21(22,5)</t>
  </si>
  <si>
    <t>KASS26_21(22,7)</t>
  </si>
  <si>
    <t>KASS26_21(23,5)</t>
  </si>
  <si>
    <t>KASS26_21(23,7)</t>
  </si>
  <si>
    <t>KASS26_21(24,5)</t>
  </si>
  <si>
    <t>KASS26_21(24,7)</t>
  </si>
  <si>
    <t>KASS26_21(25,5)</t>
  </si>
  <si>
    <t>KASS26_21(25,7)</t>
  </si>
  <si>
    <t>KASS26_21(28,5)</t>
  </si>
  <si>
    <t>KASS26_21(28,7)</t>
  </si>
  <si>
    <t>KASS26_21(29,5)</t>
  </si>
  <si>
    <t>KASS26_21(29,7)</t>
  </si>
  <si>
    <t>KASS26_21(30,5)</t>
  </si>
  <si>
    <t>KASS26_21(30,7)</t>
  </si>
  <si>
    <t>KASS26_21(31,5)</t>
  </si>
  <si>
    <t>KASS26_21(31,7)</t>
  </si>
  <si>
    <t>KASS26_21(32,5)</t>
  </si>
  <si>
    <t>KASS26_21(32,7)</t>
  </si>
  <si>
    <t>KASS26_21(33,5)</t>
  </si>
  <si>
    <t>KASS26_21(33,7)</t>
  </si>
  <si>
    <t>KASS26_21(1,5)</t>
  </si>
  <si>
    <t>KASS26_21(1,7)</t>
  </si>
  <si>
    <t>S.26.01.01.03 - S.26.01.01.03 Simplifications used</t>
  </si>
  <si>
    <t>Metric: String|TS/Simplifications - spread risk - bonds and loans [240]</t>
  </si>
  <si>
    <t>Metric: Simplifications market concentration risk – simplifications used</t>
  </si>
  <si>
    <t>AP25</t>
  </si>
  <si>
    <t>Metric: Captives simplifications - interest rate risk</t>
  </si>
  <si>
    <t>AP17</t>
  </si>
  <si>
    <t>Metric: Captives simplifications - spread risk on bonds and loans</t>
  </si>
  <si>
    <t>Metric: Captives simplifications - market concentration risk</t>
  </si>
  <si>
    <t>Mapování  na KASS26_11</t>
  </si>
  <si>
    <t>V případě  R0012 ( dříve R0010) se již  nepoužije rozpad z comboxu ( x57 nebo x34) ale z důvodu kombinace položek se použije údaj z ITS, kdy jsou relevanntí následující položky 1, 2 nebo 9 - více i Filing Rules EIOPA</t>
  </si>
  <si>
    <t>KASS26_11(2,1);Z0010:NULL</t>
  </si>
  <si>
    <t>KASS26_11(3,1);Z0010:NULL</t>
  </si>
  <si>
    <t>KASS26_11(4,1);Z0010:NULL</t>
  </si>
  <si>
    <t>Číselník BA0901 doména  D_S_AN1</t>
  </si>
  <si>
    <t>nová položka</t>
  </si>
  <si>
    <t>dříve KASS26_11(1,1) (R0010)</t>
  </si>
  <si>
    <t>S.26.02.01.01 - S.26.02.01.01 Counterparty default risk - basic information</t>
  </si>
  <si>
    <t>Metric: Monetary|II/Standard formula|BC/Solvency capital requirement [SCR]|IT/After risk mitigation effect other than from finite reinsurance</t>
  </si>
  <si>
    <t>Metric: Monetary|II/Standard formula|BC/Loss given default</t>
  </si>
  <si>
    <t>Metric: Pure|II/Standard formula|PP/Probability of default</t>
  </si>
  <si>
    <t>Metric: String|II/Standard formula|TS/Single name exposure</t>
  </si>
  <si>
    <t>Metric: String|II/Standard formula|TS/Single name exposure code</t>
  </si>
  <si>
    <t>1st biggest</t>
  </si>
  <si>
    <t>2nd biggest</t>
  </si>
  <si>
    <t>3rd biggest</t>
  </si>
  <si>
    <t>4th biggest</t>
  </si>
  <si>
    <t>5th biggest</t>
  </si>
  <si>
    <t>6th biggest</t>
  </si>
  <si>
    <t>7th biggest</t>
  </si>
  <si>
    <t>8th biggest</t>
  </si>
  <si>
    <t>9th biggest</t>
  </si>
  <si>
    <t>10th biggest</t>
  </si>
  <si>
    <t>Receivables from intermediaries due for more than 3 months</t>
  </si>
  <si>
    <t>Type 2 exposures other than receivables from intermediaries due for more than 3 months</t>
  </si>
  <si>
    <t>Diversification effect</t>
  </si>
  <si>
    <t xml:space="preserve">KASS31_21(1,1) </t>
  </si>
  <si>
    <t xml:space="preserve">KASS31_21(1,4) </t>
  </si>
  <si>
    <t xml:space="preserve">KASS31_21(2,1) </t>
  </si>
  <si>
    <t xml:space="preserve">KASS31_21(2,4) </t>
  </si>
  <si>
    <t xml:space="preserve">KASS31_21(3,1) </t>
  </si>
  <si>
    <t xml:space="preserve">KASS31_21(3,4) </t>
  </si>
  <si>
    <t xml:space="preserve">KASS31_21(4,1) </t>
  </si>
  <si>
    <t xml:space="preserve">KASS31_21(4,4) </t>
  </si>
  <si>
    <t xml:space="preserve">KASS31_21(5,1) </t>
  </si>
  <si>
    <t xml:space="preserve">KASS31_21(6,1) </t>
  </si>
  <si>
    <t xml:space="preserve">KASS31_21(6,4) </t>
  </si>
  <si>
    <t xml:space="preserve">KASS31_21(7,1) </t>
  </si>
  <si>
    <t xml:space="preserve">KASS31_21(7,4) </t>
  </si>
  <si>
    <t xml:space="preserve">KASS31_21(8,1) </t>
  </si>
  <si>
    <t xml:space="preserve">KASS31_21(8,4) </t>
  </si>
  <si>
    <t xml:space="preserve">KASS31_21(9,1) </t>
  </si>
  <si>
    <t xml:space="preserve">KASS31_21(9,4) </t>
  </si>
  <si>
    <t xml:space="preserve">KASS31_21(10,1) </t>
  </si>
  <si>
    <t xml:space="preserve">KASS31_21(10,4) </t>
  </si>
  <si>
    <t xml:space="preserve">KASS31_31(3,2) </t>
  </si>
  <si>
    <t xml:space="preserve">KASS31_22(1,1) </t>
  </si>
  <si>
    <t xml:space="preserve">KASS31_22(2,1) </t>
  </si>
  <si>
    <t xml:space="preserve">KASS31_31(4,2) </t>
  </si>
  <si>
    <t xml:space="preserve">KASS31_31(1,1) </t>
  </si>
  <si>
    <t xml:space="preserve">KASS31_31(1,2) </t>
  </si>
  <si>
    <t xml:space="preserve">KASS31_21(1,2) </t>
  </si>
  <si>
    <t>KASS31_31(2,2)</t>
  </si>
  <si>
    <t xml:space="preserve">KASS31_21(2,2) </t>
  </si>
  <si>
    <t xml:space="preserve">KASS31_21(3,2) </t>
  </si>
  <si>
    <t xml:space="preserve">KASS31_21(4,2) </t>
  </si>
  <si>
    <t xml:space="preserve">KASS31_21(5,2) </t>
  </si>
  <si>
    <t xml:space="preserve">KASS31_21(6,2) </t>
  </si>
  <si>
    <t xml:space="preserve">KASS31_21(7,2) </t>
  </si>
  <si>
    <t xml:space="preserve">KASS31_21(8,2) </t>
  </si>
  <si>
    <t xml:space="preserve">KASS31_21(9,2) </t>
  </si>
  <si>
    <t xml:space="preserve">KASS31_21(10,2) </t>
  </si>
  <si>
    <t xml:space="preserve">KASS31_21(1, 3) </t>
  </si>
  <si>
    <t xml:space="preserve">KASS31_21(2, 3) </t>
  </si>
  <si>
    <t xml:space="preserve">KASS31_21(3, 3) </t>
  </si>
  <si>
    <t xml:space="preserve">KASS31_21( 3, 3) </t>
  </si>
  <si>
    <t xml:space="preserve">KASS31_21(5, 3) </t>
  </si>
  <si>
    <t xml:space="preserve">KASS31_21(6, 3) </t>
  </si>
  <si>
    <t xml:space="preserve">KASS31_21(7, 3) </t>
  </si>
  <si>
    <t xml:space="preserve">KASS31_21(8, 3) </t>
  </si>
  <si>
    <t xml:space="preserve">KASS31_21(9, 3) </t>
  </si>
  <si>
    <t xml:space="preserve">KASS31_21(10, 3) </t>
  </si>
  <si>
    <t>Mapování  na KASS31_21&amp;31</t>
  </si>
  <si>
    <t>S.26.02.01.02 - S.26.02.01.02 Simplifications used</t>
  </si>
  <si>
    <t>Metric: String|TS/Simplifications - Counterparty default risk [240]</t>
  </si>
  <si>
    <t>V případě  R0010 ( dříve R0010) se již  nepoužije rozpad z comboxu ( x57 nebo x34) ale z důvodu kombinace položek se použije údaj z ITS, kdy jsou relevanntí následující položky 3,4,5,6,7 nebo 9 - více i Filing Rules EIOPA</t>
  </si>
  <si>
    <t>KASS31_11(1,1);Z0010:NULL</t>
  </si>
  <si>
    <t>Mapování  na KASS31_11</t>
  </si>
  <si>
    <t>S.26.02.01.03 - S.26.02.01.03 Further details on mortgages</t>
  </si>
  <si>
    <t>Metric: Monetary|II/Standard formula|BC/Loss|AS/Mortgages</t>
  </si>
  <si>
    <t>KASS31_41(1,1);Z0010:NULL</t>
  </si>
  <si>
    <t>KASS31_41(2,1);Z0010:NULL</t>
  </si>
  <si>
    <t>Mapování  na KASS31_41</t>
  </si>
  <si>
    <t>S.26.03.01.01 - S.26.03.01.01 Life underwriting risk</t>
  </si>
  <si>
    <t>Life mortality risk</t>
  </si>
  <si>
    <t>Life longevity risk</t>
  </si>
  <si>
    <t>Life disability-morbidity risk</t>
  </si>
  <si>
    <t>Life risk of increase in lapse rates</t>
  </si>
  <si>
    <t>Life risk of decrease in lapse rates</t>
  </si>
  <si>
    <t>Life mass lapse risk</t>
  </si>
  <si>
    <t>Life revision risk</t>
  </si>
  <si>
    <t>Metric: Monetary|II/Standard formula|BC/Exposure|IT/After risk mitigation [risk mitigation cost for reinstalment premium and other than from finite reinsurance]</t>
  </si>
  <si>
    <t xml:space="preserve">KASS36_21(2,1) </t>
  </si>
  <si>
    <t xml:space="preserve">KASS36_21(2,2) </t>
  </si>
  <si>
    <t xml:space="preserve">KASS36_21(2,3) </t>
  </si>
  <si>
    <t xml:space="preserve">KASS36_21(2,4) </t>
  </si>
  <si>
    <t xml:space="preserve">KASS36_21(2,6) </t>
  </si>
  <si>
    <t xml:space="preserve">KASS36_21(3,1) </t>
  </si>
  <si>
    <t xml:space="preserve">KASS36_21(3,2) </t>
  </si>
  <si>
    <t xml:space="preserve">KASS36_21(3,3) </t>
  </si>
  <si>
    <t xml:space="preserve">KASS36_21(3,4) </t>
  </si>
  <si>
    <t xml:space="preserve">KASS36_21(3,6) </t>
  </si>
  <si>
    <t xml:space="preserve">KASS36_21(4,1) </t>
  </si>
  <si>
    <t xml:space="preserve">KASS36_21(4,2) </t>
  </si>
  <si>
    <t xml:space="preserve">KASS36_21(4,3) </t>
  </si>
  <si>
    <t xml:space="preserve">KASS36_21(4,4) </t>
  </si>
  <si>
    <t xml:space="preserve">KASS36_21(4,6) </t>
  </si>
  <si>
    <t xml:space="preserve">KASS36_21(6,1) </t>
  </si>
  <si>
    <t xml:space="preserve">KASS36_21(6,2) </t>
  </si>
  <si>
    <t xml:space="preserve">KASS36_21(6,3) </t>
  </si>
  <si>
    <t xml:space="preserve">KASS36_21(6,4) </t>
  </si>
  <si>
    <t xml:space="preserve">KASS36_21(6,6) </t>
  </si>
  <si>
    <t xml:space="preserve">KASS36_21(7,1) </t>
  </si>
  <si>
    <t xml:space="preserve">KASS36_21(7,2) </t>
  </si>
  <si>
    <t xml:space="preserve">KASS36_21(7,3) </t>
  </si>
  <si>
    <t xml:space="preserve">KASS36_21(7,4) </t>
  </si>
  <si>
    <t xml:space="preserve">KASS36_21(7,6) </t>
  </si>
  <si>
    <t xml:space="preserve">KASS36_21(8,1) </t>
  </si>
  <si>
    <t xml:space="preserve">KASS36_21(8,2) </t>
  </si>
  <si>
    <t xml:space="preserve">KASS36_21(8,3) </t>
  </si>
  <si>
    <t xml:space="preserve">KASS36_21(8,4) </t>
  </si>
  <si>
    <t xml:space="preserve">KASS36_21(8,6) </t>
  </si>
  <si>
    <t xml:space="preserve">KASS36_21(9,1) </t>
  </si>
  <si>
    <t xml:space="preserve">KASS36_21(9,2) </t>
  </si>
  <si>
    <t xml:space="preserve">KASS36_21(9,3) </t>
  </si>
  <si>
    <t xml:space="preserve">KASS36_21(9,4) </t>
  </si>
  <si>
    <t xml:space="preserve">KASS36_21(9,6) </t>
  </si>
  <si>
    <t xml:space="preserve">KASS36_21(10,1) </t>
  </si>
  <si>
    <t xml:space="preserve">KASS36_21(10,2) </t>
  </si>
  <si>
    <t xml:space="preserve">KASS36_21(10,3) </t>
  </si>
  <si>
    <t xml:space="preserve">KASS36_21(10,4) </t>
  </si>
  <si>
    <t xml:space="preserve">KASS36_21(10,6) </t>
  </si>
  <si>
    <t xml:space="preserve">KASS36_21(11,1) </t>
  </si>
  <si>
    <t xml:space="preserve">KASS36_21(11,2) </t>
  </si>
  <si>
    <t xml:space="preserve">KASS36_21(11,3) </t>
  </si>
  <si>
    <t xml:space="preserve">KASS36_21(11,4) </t>
  </si>
  <si>
    <t xml:space="preserve">KASS36_21(11,6) </t>
  </si>
  <si>
    <t>S.26.03.01.02 - S.26.03.01.02 Further details on revision risk</t>
  </si>
  <si>
    <t>Metric: Pure|II/Standard formula|PP/Factor applied for the revision shock</t>
  </si>
  <si>
    <t>KASS36_31(1,1);Z0010:NULL</t>
  </si>
  <si>
    <t>Mapování  na KASS36_21</t>
  </si>
  <si>
    <t>S.26.03.01.03 - S.26.03.01.03 Simplifications used</t>
  </si>
  <si>
    <t>Metric: Simplifications - mortality risk</t>
  </si>
  <si>
    <t>Metric: Simplifications - longevity risk</t>
  </si>
  <si>
    <t>Metric: Simplifications - disability-morbidity risk</t>
  </si>
  <si>
    <t>Metric: String|TS/Simplifications - lapse risk [240]</t>
  </si>
  <si>
    <t>Metric: Simplifications - life expense risk</t>
  </si>
  <si>
    <t>Metric: Simplifications - life catastrophe risk</t>
  </si>
  <si>
    <t xml:space="preserve">KASS36_11(1,1) </t>
  </si>
  <si>
    <t xml:space="preserve">KASS36_11(2,1) </t>
  </si>
  <si>
    <t xml:space="preserve">KASS36_11(3,1) </t>
  </si>
  <si>
    <t xml:space="preserve">KASS36_11(4,1) </t>
  </si>
  <si>
    <t xml:space="preserve">KASS36_11(5,1) </t>
  </si>
  <si>
    <t xml:space="preserve">KASS36_11(6,1) </t>
  </si>
  <si>
    <t>Mapování  na KASS36_31</t>
  </si>
  <si>
    <t>Mapování  na KASS36_11</t>
  </si>
  <si>
    <t>S.26.03.01.04 - S.26.03.01.04 Life underwriting risk</t>
  </si>
  <si>
    <t>Life lapse risk</t>
  </si>
  <si>
    <t>Metric: Monetary|II/Standard formula|BC/Solvency capital requirement [SCR]|IT/After risk mitigation [risk mitigation cost for reinstalment premium and other than from finite reinsurance]</t>
  </si>
  <si>
    <t xml:space="preserve">KASS36_21(2,5) </t>
  </si>
  <si>
    <t xml:space="preserve">KASS36_21(2,7) </t>
  </si>
  <si>
    <t xml:space="preserve">KASS36_21(3,5) </t>
  </si>
  <si>
    <t xml:space="preserve">KASS36_21(3,7) </t>
  </si>
  <si>
    <t xml:space="preserve">KASS36_21(4,5) </t>
  </si>
  <si>
    <t xml:space="preserve">KASS36_21(4,7) </t>
  </si>
  <si>
    <t xml:space="preserve">KASS36_21(5,5) </t>
  </si>
  <si>
    <t xml:space="preserve">KASS36_21(5,7) </t>
  </si>
  <si>
    <t xml:space="preserve">KASS36_21(6,5) </t>
  </si>
  <si>
    <t xml:space="preserve">KASS36_21(6,7) </t>
  </si>
  <si>
    <t xml:space="preserve">KASS36_21(7,5) </t>
  </si>
  <si>
    <t xml:space="preserve">KASS36_21(7,7) </t>
  </si>
  <si>
    <t xml:space="preserve">KASS36_21(8,5) </t>
  </si>
  <si>
    <t xml:space="preserve">KASS36_21(8,7) </t>
  </si>
  <si>
    <t xml:space="preserve">KASS36_21(9,5) </t>
  </si>
  <si>
    <t xml:space="preserve">KASS36_21(9,7) </t>
  </si>
  <si>
    <t xml:space="preserve">KASS36_21(10,5) </t>
  </si>
  <si>
    <t xml:space="preserve">KASS36_21(10,7) </t>
  </si>
  <si>
    <t xml:space="preserve">KASS36_21(11,5) </t>
  </si>
  <si>
    <t xml:space="preserve">KASS36_21(11,7) </t>
  </si>
  <si>
    <t xml:space="preserve">KASS36_21(12,5) </t>
  </si>
  <si>
    <t xml:space="preserve">KASS36_21(12,7) </t>
  </si>
  <si>
    <t xml:space="preserve">KASS36_21(1,5) </t>
  </si>
  <si>
    <t xml:space="preserve">KASS36_21(1,7) </t>
  </si>
  <si>
    <t>S.26.04.01.01 - S.26.04.01.01 SLT health underwriting risk</t>
  </si>
  <si>
    <t>Health disability-morbidity risk [medical expenses]</t>
  </si>
  <si>
    <t>Decrease</t>
  </si>
  <si>
    <t>Health disability-morbidity risk [income protection]</t>
  </si>
  <si>
    <t>SLT health risk of increase in lapse rates</t>
  </si>
  <si>
    <t>SLT health risk of decrease in lapse rates</t>
  </si>
  <si>
    <t>SLT health mass lapse risk</t>
  </si>
  <si>
    <t xml:space="preserve">KASS41_21(3,1) </t>
  </si>
  <si>
    <t xml:space="preserve">KASS41_21(3,2) </t>
  </si>
  <si>
    <t xml:space="preserve">KASS41_21(3,3) </t>
  </si>
  <si>
    <t xml:space="preserve">KASS41_21(3,4) </t>
  </si>
  <si>
    <t xml:space="preserve">KASS41_21(3,5) </t>
  </si>
  <si>
    <t xml:space="preserve">KASS41_21(3,6) </t>
  </si>
  <si>
    <t xml:space="preserve">KASS41_21(3,7) </t>
  </si>
  <si>
    <t xml:space="preserve">KASS41_21(4,1) </t>
  </si>
  <si>
    <t xml:space="preserve">KASS41_21(4,2) </t>
  </si>
  <si>
    <t xml:space="preserve">KASS41_21(4,3) </t>
  </si>
  <si>
    <t xml:space="preserve">KASS41_21(4,4) </t>
  </si>
  <si>
    <t xml:space="preserve">KASS41_21(4,5) </t>
  </si>
  <si>
    <t xml:space="preserve">KASS41_21(4,6) </t>
  </si>
  <si>
    <t xml:space="preserve">KASS41_21(4,7) </t>
  </si>
  <si>
    <t xml:space="preserve">KASS41_21(5,5) </t>
  </si>
  <si>
    <t xml:space="preserve">KASS41_21(5,7) </t>
  </si>
  <si>
    <t xml:space="preserve">KASS41_21(6,5) </t>
  </si>
  <si>
    <t xml:space="preserve">KASS41_21(6,7) </t>
  </si>
  <si>
    <t xml:space="preserve">KASS41_21(7,1) </t>
  </si>
  <si>
    <t xml:space="preserve">KASS41_21(7,2) </t>
  </si>
  <si>
    <t xml:space="preserve">KASS41_21(7,3) </t>
  </si>
  <si>
    <t xml:space="preserve">KASS41_21(7,4) </t>
  </si>
  <si>
    <t xml:space="preserve">KASS41_21(7,5) </t>
  </si>
  <si>
    <t xml:space="preserve">KASS41_21(7,6) </t>
  </si>
  <si>
    <t xml:space="preserve">KASS41_21(7,7) </t>
  </si>
  <si>
    <t xml:space="preserve">KASS41_21(8,1) </t>
  </si>
  <si>
    <t xml:space="preserve">KASS41_21(8,2) </t>
  </si>
  <si>
    <t xml:space="preserve">KASS41_21(8,3) </t>
  </si>
  <si>
    <t xml:space="preserve">KASS41_21(8,4) </t>
  </si>
  <si>
    <t xml:space="preserve">KASS41_21(8,5) </t>
  </si>
  <si>
    <t xml:space="preserve">KASS41_21(8,6) </t>
  </si>
  <si>
    <t xml:space="preserve">KASS41_21(8,7) </t>
  </si>
  <si>
    <t xml:space="preserve">KASS41_21(9,1) </t>
  </si>
  <si>
    <t xml:space="preserve">KASS41_21(9,2) </t>
  </si>
  <si>
    <t xml:space="preserve">KASS41_21(9,3) </t>
  </si>
  <si>
    <t xml:space="preserve">KASS41_21(9,4) </t>
  </si>
  <si>
    <t xml:space="preserve">KASS41_21(9,5) </t>
  </si>
  <si>
    <t xml:space="preserve">KASS41_21(9,6) </t>
  </si>
  <si>
    <t xml:space="preserve">KASS41_21(9,7) </t>
  </si>
  <si>
    <t xml:space="preserve">KASS41_21(10,5) </t>
  </si>
  <si>
    <t xml:space="preserve">KASS41_21(10,7) </t>
  </si>
  <si>
    <t xml:space="preserve">KASS41_21(11,1) </t>
  </si>
  <si>
    <t xml:space="preserve">KASS41_21(11,2) </t>
  </si>
  <si>
    <t xml:space="preserve">KASS41_21(11,3) </t>
  </si>
  <si>
    <t xml:space="preserve">KASS41_21(11,4) </t>
  </si>
  <si>
    <t xml:space="preserve">KASS41_21(11,5) </t>
  </si>
  <si>
    <t xml:space="preserve">KASS41_21(11,6) </t>
  </si>
  <si>
    <t xml:space="preserve">KASS41_21(11,7) </t>
  </si>
  <si>
    <t xml:space="preserve">KASS41_21(12,1) </t>
  </si>
  <si>
    <t xml:space="preserve">KASS41_21(12,2) </t>
  </si>
  <si>
    <t xml:space="preserve">KASS41_21(12,3) </t>
  </si>
  <si>
    <t xml:space="preserve">KASS41_21(12,4) </t>
  </si>
  <si>
    <t xml:space="preserve">KASS41_21(12,5) </t>
  </si>
  <si>
    <t xml:space="preserve">KASS41_21(12,6) </t>
  </si>
  <si>
    <t xml:space="preserve">KASS41_21(12,7) </t>
  </si>
  <si>
    <t xml:space="preserve">KASS41_21(13,1) </t>
  </si>
  <si>
    <t xml:space="preserve">KASS41_21(13,2) </t>
  </si>
  <si>
    <t xml:space="preserve">KASS41_21(13,3) </t>
  </si>
  <si>
    <t xml:space="preserve">KASS41_21(13,4) </t>
  </si>
  <si>
    <t xml:space="preserve">KASS41_21(13,5) </t>
  </si>
  <si>
    <t xml:space="preserve">KASS41_21(13,6) </t>
  </si>
  <si>
    <t xml:space="preserve">KASS41_21(13,7) </t>
  </si>
  <si>
    <t xml:space="preserve">KASS41_21(14,1) </t>
  </si>
  <si>
    <t xml:space="preserve">KASS41_21(14,2) </t>
  </si>
  <si>
    <t xml:space="preserve">KASS41_21(14,3) </t>
  </si>
  <si>
    <t xml:space="preserve">KASS41_21(14,4) </t>
  </si>
  <si>
    <t xml:space="preserve">KASS41_21(14,5) </t>
  </si>
  <si>
    <t xml:space="preserve">KASS41_21(14,6) </t>
  </si>
  <si>
    <t xml:space="preserve">KASS41_21(14,7) </t>
  </si>
  <si>
    <t xml:space="preserve">KASS41_21(15,1) </t>
  </si>
  <si>
    <t xml:space="preserve">KASS41_21(15,2) </t>
  </si>
  <si>
    <t xml:space="preserve">KASS41_21(15,3) </t>
  </si>
  <si>
    <t xml:space="preserve">KASS41_21(15,4) </t>
  </si>
  <si>
    <t xml:space="preserve">KASS41_21(15,5) </t>
  </si>
  <si>
    <t xml:space="preserve">KASS41_21(15,6) </t>
  </si>
  <si>
    <t xml:space="preserve">KASS41_21(15,7) </t>
  </si>
  <si>
    <t xml:space="preserve">KASS41_21(16,5) </t>
  </si>
  <si>
    <t xml:space="preserve">KASS41_21(16,7) </t>
  </si>
  <si>
    <t xml:space="preserve">KASS41_21(2,5) </t>
  </si>
  <si>
    <t xml:space="preserve">KASS41_21(2,7) </t>
  </si>
  <si>
    <t>S.26.04.01.02 - S.26.04.01.02 Further details on revision risk</t>
  </si>
  <si>
    <t xml:space="preserve">KAS41_32(3,1) </t>
  </si>
  <si>
    <t>Mapování  na KASS41_32</t>
  </si>
  <si>
    <t>Mapování  na KASS41_21</t>
  </si>
  <si>
    <t>S.26.04.01.03 - S.26.04.01.03 NSLT Health premium and reserve risk</t>
  </si>
  <si>
    <t>Metric: Pure|II/Standard formula|BC/Exposure</t>
  </si>
  <si>
    <t>Metric: Pure|II/Standard formula|PP/Standard deviation [undertaking-specific parameter]</t>
  </si>
  <si>
    <t>Metric: Pure|II/Standard formula|PP/Standard deviation - adjustment factor for non-proportional reinsurance [undertaking-specific parameter]</t>
  </si>
  <si>
    <t>NSLT health premium risk</t>
  </si>
  <si>
    <t>Metric: USP Standard Deviation gross/net</t>
  </si>
  <si>
    <t>NSLT health reserve risk</t>
  </si>
  <si>
    <t>NSLT health premium and reserve risk</t>
  </si>
  <si>
    <t>Medical expense insurance [direct business and accepted proportional reinsurance]</t>
  </si>
  <si>
    <t>AP12</t>
  </si>
  <si>
    <t>Income protection insurance [direct business and accepted proportional reinsurance]</t>
  </si>
  <si>
    <t>Workers' compensation insurance [direct business and accepted proportional reinsurance]</t>
  </si>
  <si>
    <t>Health [accepted non-proportional reinsurance]</t>
  </si>
  <si>
    <t>Health non-SLT</t>
  </si>
  <si>
    <t xml:space="preserve">KASS41_31(1,1) </t>
  </si>
  <si>
    <t xml:space="preserve">KASS41_31(1,2) </t>
  </si>
  <si>
    <t xml:space="preserve">KASS41_31(1,3) </t>
  </si>
  <si>
    <t xml:space="preserve">KASS41_31(1,4) </t>
  </si>
  <si>
    <t xml:space="preserve">KASS41_31(1,5) </t>
  </si>
  <si>
    <t xml:space="preserve">KASS41_31(1,6) </t>
  </si>
  <si>
    <t xml:space="preserve">KASS41_31(1,7) </t>
  </si>
  <si>
    <t xml:space="preserve">KASS41_31(1,8) </t>
  </si>
  <si>
    <t xml:space="preserve">KASS41_31(2,1) </t>
  </si>
  <si>
    <t xml:space="preserve">KASS41_31(2,2) </t>
  </si>
  <si>
    <t xml:space="preserve">KASS41_31(2,3) </t>
  </si>
  <si>
    <t xml:space="preserve">KASS41_31(2,4) </t>
  </si>
  <si>
    <t xml:space="preserve">KASS41_31(2,5) </t>
  </si>
  <si>
    <t xml:space="preserve">KASS41_31(2,6) </t>
  </si>
  <si>
    <t xml:space="preserve">KASS41_31(2,7) </t>
  </si>
  <si>
    <t xml:space="preserve">KASS41_31(2,8) </t>
  </si>
  <si>
    <t xml:space="preserve">KASS41_31(3,1) </t>
  </si>
  <si>
    <t xml:space="preserve">KASS41_31(3,2) </t>
  </si>
  <si>
    <t xml:space="preserve">KASS41_31(3,3) </t>
  </si>
  <si>
    <t xml:space="preserve">KASS41_31(3,4) </t>
  </si>
  <si>
    <t xml:space="preserve">KASS41_31(3,5) </t>
  </si>
  <si>
    <t xml:space="preserve">KASS41_31(3,6) </t>
  </si>
  <si>
    <t xml:space="preserve">KASS41_31(3,7) </t>
  </si>
  <si>
    <t xml:space="preserve">KASS41_31(3,8) </t>
  </si>
  <si>
    <t xml:space="preserve">KASS41_31(4,1) </t>
  </si>
  <si>
    <t xml:space="preserve">KASS41_31(4,2) </t>
  </si>
  <si>
    <t xml:space="preserve">KASS41_31(4,3) </t>
  </si>
  <si>
    <t xml:space="preserve">KASS41_31(4,4) </t>
  </si>
  <si>
    <t xml:space="preserve">KASS41_31(4,5) </t>
  </si>
  <si>
    <t xml:space="preserve">KASS41_31(4,6) </t>
  </si>
  <si>
    <t xml:space="preserve">KASS41_31(4,7) </t>
  </si>
  <si>
    <t xml:space="preserve">KASS41_31(4,8) </t>
  </si>
  <si>
    <t xml:space="preserve">KASS41_32(2,1) </t>
  </si>
  <si>
    <t xml:space="preserve">KASS41_32(1,1) </t>
  </si>
  <si>
    <t xml:space="preserve">číselník BA0827 - doména  
Z_USP 
 </t>
  </si>
  <si>
    <t>S.26.04.01.04 - S.26.04.01.04 Total NSLT health premium and reserve risk</t>
  </si>
  <si>
    <t>Mapování  na KASS41_31</t>
  </si>
  <si>
    <t>KASS41_21(18,5)</t>
  </si>
  <si>
    <t>S.26.04.01.05 - S.26.04.01.05 NSLT health lapse risk</t>
  </si>
  <si>
    <t>Metric: Monetary|II/Standard formula|BC/Solvency capital requirement [SCR]</t>
  </si>
  <si>
    <t>Before diversification effect</t>
  </si>
  <si>
    <t>KASS41_21(19,1);Z0010:NULL</t>
  </si>
  <si>
    <t>KASS41_21(19,2);Z0010:NULL</t>
  </si>
  <si>
    <t>KASS41_21(19,3);Z0010:NULL</t>
  </si>
  <si>
    <t>KASS41_21(19,4);Z0010:NULL</t>
  </si>
  <si>
    <t>KASS41_21(19,5);Z0010:NULL</t>
  </si>
  <si>
    <t>Mapování  na KASS41_21 část II.</t>
  </si>
  <si>
    <t>S.26.04.01.06 - S.26.04.01.06 Total NSLT health underwriting risk</t>
  </si>
  <si>
    <t>KASS41_21(20,5);Z0010:NULL</t>
  </si>
  <si>
    <t>KASS41_21(17,5);Z0010:NULL</t>
  </si>
  <si>
    <t>Mapování  na KASS41_21 část III</t>
  </si>
  <si>
    <t>S.26.04.01.07 - S.26.04.01.07 Health catastrophe risk - basic information</t>
  </si>
  <si>
    <t>Health mass accident risk</t>
  </si>
  <si>
    <t>Health accident concentration risk</t>
  </si>
  <si>
    <t>Health pandemic risk</t>
  </si>
  <si>
    <t>KASS41_21(22,5);Z0010:NULL</t>
  </si>
  <si>
    <t>KASS41_21(22,7);Z0010:NULL</t>
  </si>
  <si>
    <t>KASS41_21(23,5);Z0010:NULL</t>
  </si>
  <si>
    <t>KASS41_21(23,7);Z0010:NULL</t>
  </si>
  <si>
    <t>KASS41_21(24,5);Z0010:NULL</t>
  </si>
  <si>
    <t>KASS41_21(24,7);Z0010:NULL</t>
  </si>
  <si>
    <t>KASS41_21(25,5);Z0010:NULL</t>
  </si>
  <si>
    <t>KASS41_21(25,7);Z0010:NULL</t>
  </si>
  <si>
    <t>KASS41_21(21,5);Z0010:NULL</t>
  </si>
  <si>
    <t>KASS41_21(21,7);Z0010:NULL</t>
  </si>
  <si>
    <t>Mapování  na KASS41_21 část IV</t>
  </si>
  <si>
    <t>S.26.04.01.08 - S.26.04.01.08 Total health underwriting risk</t>
  </si>
  <si>
    <t>KASS41_21(26,5);Z0010:NULL</t>
  </si>
  <si>
    <t>KASS41_21(26,7);Z0010:NULL</t>
  </si>
  <si>
    <t>KASS41_21(1,5);Z0010:NULL</t>
  </si>
  <si>
    <t>KASS41_21(1,7);Z0010:NULL</t>
  </si>
  <si>
    <t>Mapování  na KASS41_21 část V</t>
  </si>
  <si>
    <t>S.26.04.01.09 - S.26.04.01.09 Simplifications used</t>
  </si>
  <si>
    <t>Metric: Simplifications - health mortality risk</t>
  </si>
  <si>
    <t>Metric: Simplifications - health longevity risk</t>
  </si>
  <si>
    <t>Metric: Simplifications - health disability-morbidity risk-medical expenses</t>
  </si>
  <si>
    <t>Metric: Simplifications - health disability-morbidity risk-income protection</t>
  </si>
  <si>
    <t>Metric: String|TS/Simplifications - SLT lapse risk [240]</t>
  </si>
  <si>
    <t>Metric: Simplifications - NSLT lapse risk</t>
  </si>
  <si>
    <t>AP26</t>
  </si>
  <si>
    <t>Metric: Simplifications - health expense risk</t>
  </si>
  <si>
    <t>1,2</t>
  </si>
  <si>
    <t>V případě  R0050 se již  nepoužije rozpad z comboxu ( x33 nebo x34) ale z důvodu kombinace položek se použije údaj z ITS, kdy jsou relevanntí následující položky 1, 2 nebo 9 - více i Filing Rules EIOPA</t>
  </si>
  <si>
    <t>V případě  R0040  se již  nepoužije rozpad z comboxu ( x33 nebo x34) ale z důvodu kombinace položek se použije údaj z ITS, kdy jsou relevanntí následující položky 1,2 nebo 9 , popřípadě kombinace  1 a 2 oddělená čárkou- více i Filing Rules EIOPA</t>
  </si>
  <si>
    <t>KASS41_11(1,1);Z0010:NULL</t>
  </si>
  <si>
    <t>KASS41_11(2,1);Z0010:NULL</t>
  </si>
  <si>
    <t>KASS41_11(3,1);Z0010:NULL</t>
  </si>
  <si>
    <t>KASS41_11(4,1);Z0010:NULL</t>
  </si>
  <si>
    <t>KASS41_11(5,1);Z0010:NULL</t>
  </si>
  <si>
    <t>KASS41_11(6,1);Z0010:NULL</t>
  </si>
  <si>
    <t>Mapování  na KASS41_11</t>
  </si>
  <si>
    <t>S.26.05.01.01 - S.26.05.01.01 Non-life premium and reserve Risk</t>
  </si>
  <si>
    <t>Non-life underwriting premium risk</t>
  </si>
  <si>
    <t>Non-life underwriting reserve risk</t>
  </si>
  <si>
    <t>Non-life underwriting premium and reserve risk</t>
  </si>
  <si>
    <t>Motor vehicle liability insurance [direct business and accepted proportional reinsurance]</t>
  </si>
  <si>
    <t>Other motor insurance [direct business and accepted proportional reinsurance]</t>
  </si>
  <si>
    <t>Marine, aviation and transport insurance [direct business and accepted proportional reinsurance]</t>
  </si>
  <si>
    <t>Fire and other damage to property insurance [direct business and accepted proportional reinsurance]</t>
  </si>
  <si>
    <t>General liability insurance [direct business and accepted proportional reinsurance]</t>
  </si>
  <si>
    <t>Credit and suretyship insurance [direct business and accepted proportional reinsurance]</t>
  </si>
  <si>
    <t>Legal expenses insurance [direct business and accepted proportional reinsurance]</t>
  </si>
  <si>
    <t>Assistance [direct business and accepted proportional reinsurance]</t>
  </si>
  <si>
    <t>Miscellaneous financial loss [direct business and accepted proportional reinsurance]</t>
  </si>
  <si>
    <t>Property [accepted non-proportional reinsurance]</t>
  </si>
  <si>
    <t>Casualty [accepted non-proportional reinsurance]</t>
  </si>
  <si>
    <t>Marine, aviation, transport [accepted non-proportional reinsurance]</t>
  </si>
  <si>
    <t>Non-life</t>
  </si>
  <si>
    <t xml:space="preserve">KASS46_31(1,1) </t>
  </si>
  <si>
    <t xml:space="preserve">KASS46_31(1,2) </t>
  </si>
  <si>
    <t xml:space="preserve">KASS46_31(1,3) </t>
  </si>
  <si>
    <t xml:space="preserve">KASS46_31(1,4) </t>
  </si>
  <si>
    <t xml:space="preserve">KASS46_31(1,5) </t>
  </si>
  <si>
    <t xml:space="preserve">KASS46_31(1,6) </t>
  </si>
  <si>
    <t xml:space="preserve">KASS46_31(1,7) </t>
  </si>
  <si>
    <t xml:space="preserve">KASS46_31(1,8) </t>
  </si>
  <si>
    <t xml:space="preserve">KASS46_31(2,1) </t>
  </si>
  <si>
    <t xml:space="preserve">KASS46_31(2,2) </t>
  </si>
  <si>
    <t xml:space="preserve">KASS46_31(2,3) </t>
  </si>
  <si>
    <t xml:space="preserve">KASS46_31(2,4) </t>
  </si>
  <si>
    <t xml:space="preserve">KASS46_31(2,5) </t>
  </si>
  <si>
    <t xml:space="preserve">KASS46_31(2,6) </t>
  </si>
  <si>
    <t xml:space="preserve">KASS46_31(2,7) </t>
  </si>
  <si>
    <t xml:space="preserve">KASS46_31(2,8) </t>
  </si>
  <si>
    <t xml:space="preserve">KASS46_31(3,1) </t>
  </si>
  <si>
    <t xml:space="preserve">KASS46_31(3,2) </t>
  </si>
  <si>
    <t xml:space="preserve">KASS46_31(3,3) </t>
  </si>
  <si>
    <t xml:space="preserve">KASS46_31(3,4) </t>
  </si>
  <si>
    <t xml:space="preserve">KASS46_31(3,5) </t>
  </si>
  <si>
    <t xml:space="preserve">KASS46_31(3,6) </t>
  </si>
  <si>
    <t xml:space="preserve">KASS46_31(3,7) </t>
  </si>
  <si>
    <t xml:space="preserve">KASS46_31(3,8) </t>
  </si>
  <si>
    <t xml:space="preserve">KASS46_31(4,1) </t>
  </si>
  <si>
    <t xml:space="preserve">KASS46_31(4,2) </t>
  </si>
  <si>
    <t xml:space="preserve">KASS46_31(4,3) </t>
  </si>
  <si>
    <t xml:space="preserve">KASS46_31(4,4) </t>
  </si>
  <si>
    <t xml:space="preserve">KASS46_31(4,5) </t>
  </si>
  <si>
    <t xml:space="preserve">KASS46_31(4,6) </t>
  </si>
  <si>
    <t xml:space="preserve">KASS46_31(4,7) </t>
  </si>
  <si>
    <t xml:space="preserve">KASS46_31(4,8) </t>
  </si>
  <si>
    <t xml:space="preserve">KASS46_31(5,1) </t>
  </si>
  <si>
    <t xml:space="preserve">KASS46_31(5,2) </t>
  </si>
  <si>
    <t xml:space="preserve">KASS46_31(5,3) </t>
  </si>
  <si>
    <t xml:space="preserve">KASS46_31(5,4) </t>
  </si>
  <si>
    <t xml:space="preserve">KASS46_31(5,5) </t>
  </si>
  <si>
    <t xml:space="preserve">KASS46_31(5,6) </t>
  </si>
  <si>
    <t xml:space="preserve">KASS46_31(5,7) </t>
  </si>
  <si>
    <t xml:space="preserve">KASS46_31(5,8) </t>
  </si>
  <si>
    <t xml:space="preserve">KASS46_31(6,1) </t>
  </si>
  <si>
    <t xml:space="preserve">KASS46_31(6,2) </t>
  </si>
  <si>
    <t xml:space="preserve">KASS46_31(6,3) </t>
  </si>
  <si>
    <t xml:space="preserve">KASS46_31(6,4) </t>
  </si>
  <si>
    <t xml:space="preserve">KASS46_31(6,5) </t>
  </si>
  <si>
    <t xml:space="preserve">KASS46_31(6,6) </t>
  </si>
  <si>
    <t xml:space="preserve">KASS46_31(6,7) </t>
  </si>
  <si>
    <t xml:space="preserve">KASS46_31(6,8) </t>
  </si>
  <si>
    <t xml:space="preserve">KASS46_31(7,1) </t>
  </si>
  <si>
    <t xml:space="preserve">KASS46_31(7,2) </t>
  </si>
  <si>
    <t xml:space="preserve">KASS46_31(7,3) </t>
  </si>
  <si>
    <t xml:space="preserve">KASS46_31(7,4) </t>
  </si>
  <si>
    <t xml:space="preserve">KASS46_31(7,5) </t>
  </si>
  <si>
    <t xml:space="preserve">KASS46_31(7,6) </t>
  </si>
  <si>
    <t xml:space="preserve">KASS46_31(7,7) </t>
  </si>
  <si>
    <t xml:space="preserve">KASS46_31(7,8) </t>
  </si>
  <si>
    <t xml:space="preserve">KASS46_31(8,1) </t>
  </si>
  <si>
    <t xml:space="preserve">KASS46_31(8,2) </t>
  </si>
  <si>
    <t xml:space="preserve">KASS46_31(8,3) </t>
  </si>
  <si>
    <t xml:space="preserve">KASS46_31(8,4) </t>
  </si>
  <si>
    <t xml:space="preserve">KASS46_31(8,5) </t>
  </si>
  <si>
    <t xml:space="preserve">KASS46_31(8,6) </t>
  </si>
  <si>
    <t xml:space="preserve">KASS46_31(8,7) </t>
  </si>
  <si>
    <t xml:space="preserve">KASS46_31(8,8) </t>
  </si>
  <si>
    <t xml:space="preserve">KASS46_31(9,1) </t>
  </si>
  <si>
    <t xml:space="preserve">KASS46_31(9,2) </t>
  </si>
  <si>
    <t xml:space="preserve">KASS46_31(9,3) </t>
  </si>
  <si>
    <t xml:space="preserve">KASS46_31(9,4) </t>
  </si>
  <si>
    <t xml:space="preserve">KASS46_31(9,5) </t>
  </si>
  <si>
    <t xml:space="preserve">KASS46_31(9,6) </t>
  </si>
  <si>
    <t xml:space="preserve">KASS46_31(9,7) </t>
  </si>
  <si>
    <t xml:space="preserve">KASS46_31(9,8) </t>
  </si>
  <si>
    <t xml:space="preserve">KASS46_31(10,1) </t>
  </si>
  <si>
    <t xml:space="preserve">KASS46_31(10,2) </t>
  </si>
  <si>
    <t xml:space="preserve">KASS46_31(10,3) </t>
  </si>
  <si>
    <t xml:space="preserve">KASS46_31(10,4) </t>
  </si>
  <si>
    <t xml:space="preserve">KASS46_31(10,5) </t>
  </si>
  <si>
    <t xml:space="preserve">KASS46_31(10,6) </t>
  </si>
  <si>
    <t xml:space="preserve">KASS46_31(10,7) </t>
  </si>
  <si>
    <t xml:space="preserve">KASS46_31(10,8) </t>
  </si>
  <si>
    <t xml:space="preserve">KASS46_31(11,1) </t>
  </si>
  <si>
    <t xml:space="preserve">KASS46_31(11,2) </t>
  </si>
  <si>
    <t xml:space="preserve">KASS46_31(11,3) </t>
  </si>
  <si>
    <t xml:space="preserve">KASS46_31(11,4) </t>
  </si>
  <si>
    <t xml:space="preserve">KASS46_31(11,5) </t>
  </si>
  <si>
    <t xml:space="preserve">KASS46_31(11,6) </t>
  </si>
  <si>
    <t xml:space="preserve">KASS46_31(11,7) </t>
  </si>
  <si>
    <t xml:space="preserve">KASS46_31(11,8) </t>
  </si>
  <si>
    <t xml:space="preserve">KASS46_31(12,1) </t>
  </si>
  <si>
    <t xml:space="preserve">KASS46_31(12,2) </t>
  </si>
  <si>
    <t xml:space="preserve">KASS46_31(12,3) </t>
  </si>
  <si>
    <t xml:space="preserve">KASS46_31(12,4) </t>
  </si>
  <si>
    <t xml:space="preserve">KASS46_31(12,5) </t>
  </si>
  <si>
    <t xml:space="preserve">KASS46_31(12,6) </t>
  </si>
  <si>
    <t xml:space="preserve">KASS46_31(12,7) </t>
  </si>
  <si>
    <t xml:space="preserve">KASS46_31(12,8) </t>
  </si>
  <si>
    <t xml:space="preserve">KASS46_32(2,1) </t>
  </si>
  <si>
    <t xml:space="preserve">KASS46_32(1,1) </t>
  </si>
  <si>
    <t>Mapování  na KASS46_31 &amp;32</t>
  </si>
  <si>
    <t>S.26.05.01.02 - S.26.05.01.02 Non-life premium and reserve risk</t>
  </si>
  <si>
    <t>KASS46_21(2,5);Z0010:NULL</t>
  </si>
  <si>
    <t>S.26.05.01.03 - S.26.05.01.03 Non-Life lapse risk</t>
  </si>
  <si>
    <t>Metric: Monetary|II/Standard formula|BC/Exposure</t>
  </si>
  <si>
    <t xml:space="preserve">KASS46_21(3,1) </t>
  </si>
  <si>
    <t xml:space="preserve">KASS46_21(3,2) </t>
  </si>
  <si>
    <t xml:space="preserve">KASS46_21(3,3) </t>
  </si>
  <si>
    <t xml:space="preserve">KASS46_21(3,4) </t>
  </si>
  <si>
    <t xml:space="preserve">KASS46_21(3,5) </t>
  </si>
  <si>
    <t>Mapování  na KASS46_21 část I.</t>
  </si>
  <si>
    <t>Mapování  na KASS46_21 část II</t>
  </si>
  <si>
    <t>S.26.05.01.04 - S.26.05.01.04 Non-life catastrophe risk and total non-life underwriting risk</t>
  </si>
  <si>
    <t xml:space="preserve">KASS46_21(4,5) </t>
  </si>
  <si>
    <t xml:space="preserve">KASS46_21(5,5) </t>
  </si>
  <si>
    <t xml:space="preserve">KASS46_21(1,5) </t>
  </si>
  <si>
    <t>Mapování  na KASS46_21 část III.</t>
  </si>
  <si>
    <t>S.26.05.01.05 - S.26.05.01.05 Simplifications used</t>
  </si>
  <si>
    <t>Metric: Captives simplifications - premium and reserve risk</t>
  </si>
  <si>
    <t>Metric: Simplifications used – non-life lapse risk</t>
  </si>
  <si>
    <t>AP27</t>
  </si>
  <si>
    <t xml:space="preserve">KASS46_11(1,1) </t>
  </si>
  <si>
    <t>Nová položka</t>
  </si>
  <si>
    <t>Mapování  na KASS46_11</t>
  </si>
  <si>
    <t>S.26.06.01.01 - S.26.06.01.01 Operational risk - basic information</t>
  </si>
  <si>
    <t>Metric: Monetary|II/Standard formula|BC/Liability|LB/Gross technical provisions [other than local GAAP specific]</t>
  </si>
  <si>
    <t>Life [other than unit-linked or index-linked]</t>
  </si>
  <si>
    <t>Operational risk [based on technical provisions]</t>
  </si>
  <si>
    <t>Metric: Monetary|II/Standard formula|BC/Premiums written</t>
  </si>
  <si>
    <t>12 Months</t>
  </si>
  <si>
    <t>Covered during the period</t>
  </si>
  <si>
    <t>13-24 previous months</t>
  </si>
  <si>
    <t>Operational risk [based on earned premiums]</t>
  </si>
  <si>
    <t>Before capping</t>
  </si>
  <si>
    <t>Percentage [30%]</t>
  </si>
  <si>
    <t>After capping</t>
  </si>
  <si>
    <t>Metric: Monetary|II/Standard formula|BC/Expenses</t>
  </si>
  <si>
    <t xml:space="preserve">KASS51_11(2,1) </t>
  </si>
  <si>
    <t xml:space="preserve">KASS51_11(3,1) </t>
  </si>
  <si>
    <t xml:space="preserve">KASS51_11(4,1) </t>
  </si>
  <si>
    <t xml:space="preserve">KASS51_11(1,1) </t>
  </si>
  <si>
    <t xml:space="preserve">KASS51_21(2,1) </t>
  </si>
  <si>
    <t xml:space="preserve">KASS51_21(3,1) </t>
  </si>
  <si>
    <t xml:space="preserve">KASS51_21(4,1) </t>
  </si>
  <si>
    <t xml:space="preserve">KASS51_21(5,1) </t>
  </si>
  <si>
    <t xml:space="preserve">KASS51_21(6,1) </t>
  </si>
  <si>
    <t xml:space="preserve">KASS51_21(7,1) </t>
  </si>
  <si>
    <t xml:space="preserve">KASS51_21(1,1) </t>
  </si>
  <si>
    <t xml:space="preserve">KASS51_31(2,1) </t>
  </si>
  <si>
    <t xml:space="preserve">KASS51_31(3,1) </t>
  </si>
  <si>
    <t xml:space="preserve">KASS51_31(4,1) </t>
  </si>
  <si>
    <t xml:space="preserve">KASS51_31(5,1) </t>
  </si>
  <si>
    <t xml:space="preserve">KASS51_31(1,1) </t>
  </si>
  <si>
    <t>Mapování  na KASS51_11</t>
  </si>
  <si>
    <t>S.26.07.01.01 - S.26.07.01.01 Market risk - Spread risk (bonds and loans) (including captives)</t>
  </si>
  <si>
    <t>Credit quality step 0</t>
  </si>
  <si>
    <t>Credit quality step 1</t>
  </si>
  <si>
    <t>Credit quality step 2</t>
  </si>
  <si>
    <t>Credit quality step 3</t>
  </si>
  <si>
    <t>Credit quality step 4</t>
  </si>
  <si>
    <t>Credit quality step 5</t>
  </si>
  <si>
    <t>Credit quality step 6</t>
  </si>
  <si>
    <t>Metric: Monetary|II/Standard formula|BC/Assets</t>
  </si>
  <si>
    <t>Metric: Decimal|II/Standard formula|DC/Modified duration</t>
  </si>
  <si>
    <t xml:space="preserve">KASS56_11(2,1) </t>
  </si>
  <si>
    <t xml:space="preserve">KASS56_11(2,2) </t>
  </si>
  <si>
    <t xml:space="preserve">KASS56_11(2,3) </t>
  </si>
  <si>
    <t xml:space="preserve">KASS56_11(2,4) </t>
  </si>
  <si>
    <t xml:space="preserve">KASS56_11(2,5) </t>
  </si>
  <si>
    <t xml:space="preserve">KASS56_11(2,6) </t>
  </si>
  <si>
    <t xml:space="preserve">KASS56_11(2,7) </t>
  </si>
  <si>
    <t xml:space="preserve">KASS56_11(2,8) </t>
  </si>
  <si>
    <t>Mapování  na KASS56_11</t>
  </si>
  <si>
    <t xml:space="preserve">KASS56_11(1,1) </t>
  </si>
  <si>
    <t xml:space="preserve">KASS56_11(1,2) </t>
  </si>
  <si>
    <t xml:space="preserve">KASS56_11(1,3) </t>
  </si>
  <si>
    <t xml:space="preserve">KASS56_11(1,4) </t>
  </si>
  <si>
    <t xml:space="preserve">KASS56_11(1,5) </t>
  </si>
  <si>
    <t xml:space="preserve">KASS56_11(1,6) </t>
  </si>
  <si>
    <t xml:space="preserve">KASS56_11(1,7) </t>
  </si>
  <si>
    <t xml:space="preserve">KASS56_11(1,8) </t>
  </si>
  <si>
    <t>S.26.07.01.02 - S.26.07.01.02 Market risk - Increase in unit-linked and index-linked technical provisions</t>
  </si>
  <si>
    <t>Year to Date</t>
  </si>
  <si>
    <t>KASS56_12(1,1);Z0010:x0</t>
  </si>
  <si>
    <t>S.26.07.01.04 - S.26.07.01.04 Life underwriting risk</t>
  </si>
  <si>
    <t>Metric: Monetary|II/Standard formula|BC/Sum insured|OS/Sum insured by the reporting entity not including technical provisions [other than local GAAP specific]|CC/Facultative</t>
  </si>
  <si>
    <t>Metric: Monetary|II/Standard formula|BC/Liability</t>
  </si>
  <si>
    <t>Metric: Pure|II/Standard formula|PP/Risk rate</t>
  </si>
  <si>
    <t>N+1Y</t>
  </si>
  <si>
    <t>Average [weighted]</t>
  </si>
  <si>
    <t>Metric: Decimal|II/Standard formula|DC/Run off period</t>
  </si>
  <si>
    <t>Metric: Pure|II/Standard formula|PP/Termination rates</t>
  </si>
  <si>
    <t>Metric: Monetary|II/Standard formula|BC/Payments</t>
  </si>
  <si>
    <t>Metric: Pure|II/Standard formula|PP/Inflation rate</t>
  </si>
  <si>
    <t>N+2Y</t>
  </si>
  <si>
    <t>Average</t>
  </si>
  <si>
    <t xml:space="preserve">KASS56_21(1,1) </t>
  </si>
  <si>
    <t xml:space="preserve">KASS56_21(1,5) </t>
  </si>
  <si>
    <t xml:space="preserve">KASS56_21(1,7) </t>
  </si>
  <si>
    <t xml:space="preserve">KASS56_21(3,1) </t>
  </si>
  <si>
    <t xml:space="preserve">KASS56_21(3,2) </t>
  </si>
  <si>
    <t xml:space="preserve">KASS56_21(3,4) </t>
  </si>
  <si>
    <t xml:space="preserve">KASS56_21(3,5) </t>
  </si>
  <si>
    <t xml:space="preserve">KASS56_21(3,6) </t>
  </si>
  <si>
    <t xml:space="preserve">KASS56_21(3,7) </t>
  </si>
  <si>
    <t xml:space="preserve">KASS56_21(3,9) </t>
  </si>
  <si>
    <t xml:space="preserve">KASS56_21(4,3) </t>
  </si>
  <si>
    <t xml:space="preserve">KASS56_21(4,5) </t>
  </si>
  <si>
    <t xml:space="preserve">KASS56_21(4,8) </t>
  </si>
  <si>
    <t xml:space="preserve">KASS56_21(5,3) </t>
  </si>
  <si>
    <t xml:space="preserve">KASS56_21(5,5) </t>
  </si>
  <si>
    <t xml:space="preserve">KASS56_21(5,8) </t>
  </si>
  <si>
    <t xml:space="preserve">KASS56_21(6,7) </t>
  </si>
  <si>
    <t xml:space="preserve">KASS56_21(6,10) </t>
  </si>
  <si>
    <t xml:space="preserve">KASS56_21(7,1) </t>
  </si>
  <si>
    <t xml:space="preserve">KASS56_21(8,1) </t>
  </si>
  <si>
    <t xml:space="preserve">KASS56_21(11,1) </t>
  </si>
  <si>
    <t xml:space="preserve">KASS56_21(11,2) </t>
  </si>
  <si>
    <t xml:space="preserve">KASS56_21(12,3) </t>
  </si>
  <si>
    <t xml:space="preserve">KASS56_21(13,3) </t>
  </si>
  <si>
    <t xml:space="preserve">KASS56_21(2,4) </t>
  </si>
  <si>
    <t xml:space="preserve">KASS56_21(9,4) </t>
  </si>
  <si>
    <t xml:space="preserve">KASS56_21(11,4) </t>
  </si>
  <si>
    <t xml:space="preserve">KASS56_21(2,5) </t>
  </si>
  <si>
    <t xml:space="preserve">KASS56_21(8,5) </t>
  </si>
  <si>
    <t xml:space="preserve">KASS56_21(9,5) </t>
  </si>
  <si>
    <t xml:space="preserve">KASS56_21(11,5) </t>
  </si>
  <si>
    <t xml:space="preserve">KASS56_21(12,5) </t>
  </si>
  <si>
    <t xml:space="preserve">KASS56_21(13,5) </t>
  </si>
  <si>
    <t xml:space="preserve">KASS56_21(11,6) </t>
  </si>
  <si>
    <t xml:space="preserve">KASS56_21(2,7) </t>
  </si>
  <si>
    <t xml:space="preserve">KASS56_21(8,7) </t>
  </si>
  <si>
    <t xml:space="preserve">KASS56_21(9,7) </t>
  </si>
  <si>
    <t xml:space="preserve">KASS56_21(10,7) </t>
  </si>
  <si>
    <t xml:space="preserve">KASS56_21(11,7) </t>
  </si>
  <si>
    <t xml:space="preserve">KASS56_21(14,7) </t>
  </si>
  <si>
    <t xml:space="preserve">KASS56_21(12,8) </t>
  </si>
  <si>
    <t xml:space="preserve">KASS56_21(11,9) </t>
  </si>
  <si>
    <t xml:space="preserve">KASS56_21(10,10) </t>
  </si>
  <si>
    <t xml:space="preserve">KASS56_21(14,10) </t>
  </si>
  <si>
    <t xml:space="preserve">KASS56_21(6,11) </t>
  </si>
  <si>
    <t xml:space="preserve">KASS56_21(11,11) </t>
  </si>
  <si>
    <t xml:space="preserve">KASS56_21(14,11) </t>
  </si>
  <si>
    <t>Mapování na KASS56_21 část I.</t>
  </si>
  <si>
    <t>Mapování na KASS56_21 část II.</t>
  </si>
  <si>
    <t>S.26.07.01.05 - S.26.07.01.05 Market risk - Market risk concentrations</t>
  </si>
  <si>
    <t>Metric: Monetary|XX/Simplifications based on simplified SCR calculation for debt portfolio|BC/Assets|AS/Bonds|IO/Investment</t>
  </si>
  <si>
    <t>S.26.07.01.06 - S.26.07.01.06 NAT CAT simplifications</t>
  </si>
  <si>
    <t>Metric: Monetary|II/Standard formula|XX/Simplifications based on article 90b|BC/Exposure</t>
  </si>
  <si>
    <t>Metric: Pure|II/Standard formula|XX/Simplifications based on article 90b|PP/Risk rate</t>
  </si>
  <si>
    <t xml:space="preserve"> Nově reportovaný templates/položka</t>
  </si>
  <si>
    <t>S.27.01.01.01 - S.27.01.01.01 Non-life and Health catastrophe risk - Summary</t>
  </si>
  <si>
    <t>Metric: Monetary|II/Standard formula|BC/Solvency capital requirement [SCR]|IT/Risk mitigation effect other than from finite reinsurance and risk mitigation cost for reinstalment premiums</t>
  </si>
  <si>
    <t>KASS61_11(3,1)</t>
  </si>
  <si>
    <t>KASS61_11(3,2)</t>
  </si>
  <si>
    <t>KASS61_11(3,3)</t>
  </si>
  <si>
    <t>KASS61_11(4,1)</t>
  </si>
  <si>
    <t>KASS61_11(4,2)</t>
  </si>
  <si>
    <t>KASS61_11(4,3)</t>
  </si>
  <si>
    <t>KASS61_11(5,1)</t>
  </si>
  <si>
    <t>KASS61_11(5,2)</t>
  </si>
  <si>
    <t>KASS61_11(5,3)</t>
  </si>
  <si>
    <t>KASS61_11(6,1)</t>
  </si>
  <si>
    <t>KASS61_11(6,2)</t>
  </si>
  <si>
    <t>KASS61_11(6,3)</t>
  </si>
  <si>
    <t>KASS61_11(7,1)</t>
  </si>
  <si>
    <t>KASS61_11(7,2)</t>
  </si>
  <si>
    <t>KASS61_11(7,3)</t>
  </si>
  <si>
    <t>KASS61_11(8,1)</t>
  </si>
  <si>
    <t>KASS61_11(8,2)</t>
  </si>
  <si>
    <t>KASS61_11(8,3)</t>
  </si>
  <si>
    <t>KASS61_11(9,1)</t>
  </si>
  <si>
    <t>KASS61_11(9,2)</t>
  </si>
  <si>
    <t>KASS61_11(9,3)</t>
  </si>
  <si>
    <t>KASS61_11(10,1)</t>
  </si>
  <si>
    <t>KASS61_11(10,2)</t>
  </si>
  <si>
    <t>KASS61_11(10,3)</t>
  </si>
  <si>
    <t>KASS61_11(11,1)</t>
  </si>
  <si>
    <t>KASS61_11(11,2)</t>
  </si>
  <si>
    <t>KASS61_11(11,3)</t>
  </si>
  <si>
    <t>KASS61_11(12,1)</t>
  </si>
  <si>
    <t>KASS61_11(12,2)</t>
  </si>
  <si>
    <t>KASS61_11(12,3)</t>
  </si>
  <si>
    <t>KASS61_11(13,1)</t>
  </si>
  <si>
    <t>KASS61_11(13,2)</t>
  </si>
  <si>
    <t>KASS61_11(13,3)</t>
  </si>
  <si>
    <t>KASS61_11(14,1)</t>
  </si>
  <si>
    <t>KASS61_11(14,2)</t>
  </si>
  <si>
    <t>KASS61_11(14,3)</t>
  </si>
  <si>
    <t>KASS61_11(15,1)</t>
  </si>
  <si>
    <t>KASS61_11(15,2)</t>
  </si>
  <si>
    <t>KASS61_11(15,3)</t>
  </si>
  <si>
    <t>KASS61_11(16,1)</t>
  </si>
  <si>
    <t>KASS61_11(16,2)</t>
  </si>
  <si>
    <t>KASS61_11(16,3)</t>
  </si>
  <si>
    <t>KASS61_11(17,1)</t>
  </si>
  <si>
    <t>KASS61_11(17,2)</t>
  </si>
  <si>
    <t>KASS61_11(17,3)</t>
  </si>
  <si>
    <t>KASS61_11(18,1)</t>
  </si>
  <si>
    <t>KASS61_11(18,2)</t>
  </si>
  <si>
    <t>KASS61_11(18,3)</t>
  </si>
  <si>
    <t>KASS61_11(19,1)</t>
  </si>
  <si>
    <t>KASS61_11(19,2)</t>
  </si>
  <si>
    <t>KASS61_11(19,3)</t>
  </si>
  <si>
    <t>KASS61_11(20,1)</t>
  </si>
  <si>
    <t>KASS61_11(20,2)</t>
  </si>
  <si>
    <t>KASS61_11(20,3)</t>
  </si>
  <si>
    <t>KASS61_11(1,1)</t>
  </si>
  <si>
    <t>KASS61_11(1,2)</t>
  </si>
  <si>
    <t>KASS61_11(1,3)</t>
  </si>
  <si>
    <t>KASS61_11(21,1)</t>
  </si>
  <si>
    <t>KASS61_11(21,2)</t>
  </si>
  <si>
    <t>KASS61_11(21,3)</t>
  </si>
  <si>
    <t>KASS61_11(2,1)</t>
  </si>
  <si>
    <t>KASS61_11(2,2)</t>
  </si>
  <si>
    <t>KASS61_11(2,3)</t>
  </si>
  <si>
    <t>KASS61_11(22,1)</t>
  </si>
  <si>
    <t>KASS61_11(22,2)</t>
  </si>
  <si>
    <t>KASS61_11(22,3)</t>
  </si>
  <si>
    <t>KASS61_11(23,1)</t>
  </si>
  <si>
    <t>KASS61_11(23,2)</t>
  </si>
  <si>
    <t>KASS61_11(23,3)</t>
  </si>
  <si>
    <t>KASS61_11(24,1)</t>
  </si>
  <si>
    <t>KASS61_11(24,2)</t>
  </si>
  <si>
    <t>KASS61_11(24,3)</t>
  </si>
  <si>
    <t>KASS61_11(25,1)</t>
  </si>
  <si>
    <t>KASS61_11(25,2)</t>
  </si>
  <si>
    <t>KASS61_11(25,3)</t>
  </si>
  <si>
    <t>KASS61_11(26,1)</t>
  </si>
  <si>
    <t>KASS61_11(26,2)</t>
  </si>
  <si>
    <t>KASS61_11(26,3)</t>
  </si>
  <si>
    <t>Mapování na  KASS61_11</t>
  </si>
  <si>
    <t>S.27.01.01.02 - S.27.01.01.02 Natural Catastrophe risk - Windstorm</t>
  </si>
  <si>
    <t>Covered after the period</t>
  </si>
  <si>
    <t>Metric: Monetary|II/Standard formula|BC/Loss</t>
  </si>
  <si>
    <t>Metric: Monetary|II/Standard formula|BC/Solvency capital requirement [SCR]|IT/Risk mitigation effect other than from finite reinsurance</t>
  </si>
  <si>
    <t>Metric: Monetary|II/Standard formula|BC/Solvency capital requirement [SCR]|IT/Risk mitigation cost for reinstalment premiums</t>
  </si>
  <si>
    <t>Estimation</t>
  </si>
  <si>
    <t>Specified</t>
  </si>
  <si>
    <t>Metric: Pure|II/Standard formula|PP/Risk charge factor</t>
  </si>
  <si>
    <t>Metric: Scenario A or B</t>
  </si>
  <si>
    <t>AUSTRIA</t>
  </si>
  <si>
    <t>RT10</t>
  </si>
  <si>
    <t>BELGIUM</t>
  </si>
  <si>
    <t>CZECHIA</t>
  </si>
  <si>
    <t>SWITZERLAND; LIECHTENSTEIN</t>
  </si>
  <si>
    <t>DENMARK</t>
  </si>
  <si>
    <t>SLOVENIA</t>
  </si>
  <si>
    <t>FRANCE; MONACO; ANDORRA</t>
  </si>
  <si>
    <t>GERMANY</t>
  </si>
  <si>
    <t>HUNGARY</t>
  </si>
  <si>
    <t>ICELAND</t>
  </si>
  <si>
    <t>IRELAND</t>
  </si>
  <si>
    <t>LUXEMBOURG</t>
  </si>
  <si>
    <t>NETHERLANDS</t>
  </si>
  <si>
    <t>NORWAY</t>
  </si>
  <si>
    <t>POLAND</t>
  </si>
  <si>
    <t>FINLAND</t>
  </si>
  <si>
    <t>SPAIN</t>
  </si>
  <si>
    <t>SWEDEN</t>
  </si>
  <si>
    <t>UNITED KINGDOM</t>
  </si>
  <si>
    <t>GUADELOUPE</t>
  </si>
  <si>
    <t>MARTINIQUE</t>
  </si>
  <si>
    <t>SAINT MARTIN (FRENCH PART)</t>
  </si>
  <si>
    <t>RÉUNION</t>
  </si>
  <si>
    <t>Specified Regions explicitly subject to windstorm risk charge</t>
  </si>
  <si>
    <t>Other Northern Europe Regions subject to windstorm risk charge</t>
  </si>
  <si>
    <t>Other Western European Regions subject to windstorm risk charge</t>
  </si>
  <si>
    <t>Other Eastern European Regions subject to windstorm risk charge</t>
  </si>
  <si>
    <t>Other Southern European Regions subject to windstorm risk charge</t>
  </si>
  <si>
    <t>Other Regions subject to windstorm risk charge</t>
  </si>
  <si>
    <t>KASS61_21(5,2)</t>
  </si>
  <si>
    <t>KASS61_21(5,3)</t>
  </si>
  <si>
    <t>KASS61_21(5,4)</t>
  </si>
  <si>
    <t>KASS61_21(5,5)</t>
  </si>
  <si>
    <t>KASS61_21(5,6)</t>
  </si>
  <si>
    <t>KASS61_21(5,7)</t>
  </si>
  <si>
    <t>KASS61_21(5,8)</t>
  </si>
  <si>
    <t>KASS61_21(5,9)</t>
  </si>
  <si>
    <t xml:space="preserve">číselník BA0820  doména 
Z_SCAB
</t>
  </si>
  <si>
    <t>S.27.01.01.03 - S.27.01.01.03 Natural Catastrophe risk - Earthquake</t>
  </si>
  <si>
    <t>BULGARIA</t>
  </si>
  <si>
    <t>CROATIA</t>
  </si>
  <si>
    <t>CYPRUS</t>
  </si>
  <si>
    <t>GREECE</t>
  </si>
  <si>
    <t>ITALY; SAN MARINO; HOLY SEE (VATICAN CITY STATE)</t>
  </si>
  <si>
    <t>MALTA</t>
  </si>
  <si>
    <t>PORTUGAL</t>
  </si>
  <si>
    <t>ROMANIA</t>
  </si>
  <si>
    <t>SLOVAKIA</t>
  </si>
  <si>
    <t>Specified Regions explicitly subject to earthquake risk charge</t>
  </si>
  <si>
    <t>Other Northern Europe Regions subject to earthquake risk charge</t>
  </si>
  <si>
    <t>Other Western European Regions subject to earthquake risk charge</t>
  </si>
  <si>
    <t>Other Eastern European Regions subject to earthquake risk charge</t>
  </si>
  <si>
    <t>Other Southern European Regions subject to earthquake risk charge</t>
  </si>
  <si>
    <t>Other Regions subject to earthquake risk charge</t>
  </si>
  <si>
    <t>KASS61_22(3,2)</t>
  </si>
  <si>
    <t>KASS61_22(3,3)</t>
  </si>
  <si>
    <t>KASS61_22(3,4)</t>
  </si>
  <si>
    <t>KASS61_22(3,5)</t>
  </si>
  <si>
    <t>KASS61_22(3,6)</t>
  </si>
  <si>
    <t>KASS61_22(3,7)</t>
  </si>
  <si>
    <t>KASS61_22(3,8)</t>
  </si>
  <si>
    <t>KASS61_22(4,2)</t>
  </si>
  <si>
    <t>KASS61_22(4,3)</t>
  </si>
  <si>
    <t>KASS61_22(4,4)</t>
  </si>
  <si>
    <t>KASS61_22(4,5)</t>
  </si>
  <si>
    <t>KASS61_22(4,6)</t>
  </si>
  <si>
    <t>KASS61_22(4,7)</t>
  </si>
  <si>
    <t>KASS61_22(4,8)</t>
  </si>
  <si>
    <t>KASS61_22(5,2)</t>
  </si>
  <si>
    <t>KASS61_22(5,3)</t>
  </si>
  <si>
    <t>KASS61_22(5,4)</t>
  </si>
  <si>
    <t>KASS61_22(5,5)</t>
  </si>
  <si>
    <t>KASS61_22(5,6)</t>
  </si>
  <si>
    <t>KASS61_22(5,7)</t>
  </si>
  <si>
    <t>KASS61_22(5,8)</t>
  </si>
  <si>
    <t>KASS61_22(6,2)</t>
  </si>
  <si>
    <t>KASS61_22(6,3)</t>
  </si>
  <si>
    <t>KASS61_22(6,4)</t>
  </si>
  <si>
    <t>KASS61_22(6,5)</t>
  </si>
  <si>
    <t>KASS61_22(6,6)</t>
  </si>
  <si>
    <t>KASS61_22(6,7)</t>
  </si>
  <si>
    <t>KASS61_22(6,8)</t>
  </si>
  <si>
    <t>KASS61_22(7,2)</t>
  </si>
  <si>
    <t>KASS61_22(7,3)</t>
  </si>
  <si>
    <t>KASS61_22(7,4)</t>
  </si>
  <si>
    <t>KASS61_22(7,5)</t>
  </si>
  <si>
    <t>KASS61_22(7,6)</t>
  </si>
  <si>
    <t>KASS61_22(7,7)</t>
  </si>
  <si>
    <t>KASS61_22(7,8)</t>
  </si>
  <si>
    <t>KASS61_22(8,2)</t>
  </si>
  <si>
    <t>KASS61_22(8,3)</t>
  </si>
  <si>
    <t>KASS61_22(8,4)</t>
  </si>
  <si>
    <t>KASS61_22(8,5)</t>
  </si>
  <si>
    <t>KASS61_22(8,6)</t>
  </si>
  <si>
    <t>KASS61_22(8,7)</t>
  </si>
  <si>
    <t>KASS61_22(8,8)</t>
  </si>
  <si>
    <t>KASS61_22(9,2)</t>
  </si>
  <si>
    <t>KASS61_22(9,3)</t>
  </si>
  <si>
    <t>KASS61_22(9,4)</t>
  </si>
  <si>
    <t>KASS61_22(9,5)</t>
  </si>
  <si>
    <t>KASS61_22(9,6)</t>
  </si>
  <si>
    <t>KASS61_22(9,7)</t>
  </si>
  <si>
    <t>KASS61_22(9,8)</t>
  </si>
  <si>
    <t>KASS61_22(10,2)</t>
  </si>
  <si>
    <t>KASS61_22(10,3)</t>
  </si>
  <si>
    <t>KASS61_22(10,4)</t>
  </si>
  <si>
    <t>KASS61_22(10,5)</t>
  </si>
  <si>
    <t>KASS61_22(10,6)</t>
  </si>
  <si>
    <t>KASS61_22(10,7)</t>
  </si>
  <si>
    <t>KASS61_22(10,8)</t>
  </si>
  <si>
    <t>KASS61_22(11,2)</t>
  </si>
  <si>
    <t>KASS61_22(11,3)</t>
  </si>
  <si>
    <t>KASS61_22(11,4)</t>
  </si>
  <si>
    <t>KASS61_22(11,5)</t>
  </si>
  <si>
    <t>KASS61_22(11,6)</t>
  </si>
  <si>
    <t>KASS61_22(11,7)</t>
  </si>
  <si>
    <t>KASS61_22(11,8)</t>
  </si>
  <si>
    <t>KASS61_22(12,2)</t>
  </si>
  <si>
    <t>KASS61_22(12,3)</t>
  </si>
  <si>
    <t>KASS61_22(12,4)</t>
  </si>
  <si>
    <t>KASS61_22(12,5)</t>
  </si>
  <si>
    <t>KASS61_22(12,6)</t>
  </si>
  <si>
    <t>KASS61_22(12,7)</t>
  </si>
  <si>
    <t>KASS61_22(12,8)</t>
  </si>
  <si>
    <t>KASS61_22(13,2)</t>
  </si>
  <si>
    <t>KASS61_22(13,3)</t>
  </si>
  <si>
    <t>KASS61_22(13,4)</t>
  </si>
  <si>
    <t>KASS61_22(13,5)</t>
  </si>
  <si>
    <t>KASS61_22(13,6)</t>
  </si>
  <si>
    <t>KASS61_22(13,7)</t>
  </si>
  <si>
    <t>KASS61_22(13,8)</t>
  </si>
  <si>
    <t>KASS61_22(14,2)</t>
  </si>
  <si>
    <t>KASS61_22(14,3)</t>
  </si>
  <si>
    <t>KASS61_22(14,4)</t>
  </si>
  <si>
    <t>KASS61_22(14,5)</t>
  </si>
  <si>
    <t>KASS61_22(14,6)</t>
  </si>
  <si>
    <t>KASS61_22(14,7)</t>
  </si>
  <si>
    <t>KASS61_22(14,8)</t>
  </si>
  <si>
    <t>KASS61_22(15,2)</t>
  </si>
  <si>
    <t>KASS61_22(15,3)</t>
  </si>
  <si>
    <t>KASS61_22(15,4)</t>
  </si>
  <si>
    <t>KASS61_22(15,5)</t>
  </si>
  <si>
    <t>KASS61_22(15,6)</t>
  </si>
  <si>
    <t>KASS61_22(15,7)</t>
  </si>
  <si>
    <t>KASS61_22(15,8)</t>
  </si>
  <si>
    <t>KASS61_22(16,2)</t>
  </si>
  <si>
    <t>KASS61_22(16,3)</t>
  </si>
  <si>
    <t>KASS61_22(16,4)</t>
  </si>
  <si>
    <t>KASS61_22(16,5)</t>
  </si>
  <si>
    <t>KASS61_22(16,6)</t>
  </si>
  <si>
    <t>KASS61_22(16,7)</t>
  </si>
  <si>
    <t>KASS61_22(16,8)</t>
  </si>
  <si>
    <t>KASS61_22(17,2)</t>
  </si>
  <si>
    <t>KASS61_22(17,3)</t>
  </si>
  <si>
    <t>KASS61_22(17,4)</t>
  </si>
  <si>
    <t>KASS61_22(17,5)</t>
  </si>
  <si>
    <t>KASS61_22(17,6)</t>
  </si>
  <si>
    <t>KASS61_22(17,7)</t>
  </si>
  <si>
    <t>KASS61_22(17,8)</t>
  </si>
  <si>
    <t>KASS61_22(18,2)</t>
  </si>
  <si>
    <t>KASS61_22(18,3)</t>
  </si>
  <si>
    <t>KASS61_22(18,4)</t>
  </si>
  <si>
    <t>KASS61_22(18,5)</t>
  </si>
  <si>
    <t>KASS61_22(18,6)</t>
  </si>
  <si>
    <t>KASS61_22(18,7)</t>
  </si>
  <si>
    <t>KASS61_22(18,8)</t>
  </si>
  <si>
    <t>KASS61_22(19,2)</t>
  </si>
  <si>
    <t>KASS61_22(19,3)</t>
  </si>
  <si>
    <t>KASS61_22(19,4)</t>
  </si>
  <si>
    <t>KASS61_22(19,5)</t>
  </si>
  <si>
    <t>KASS61_22(19,6)</t>
  </si>
  <si>
    <t>KASS61_22(19,7)</t>
  </si>
  <si>
    <t>KASS61_22(19,8)</t>
  </si>
  <si>
    <t>KASS61_22(20,2)</t>
  </si>
  <si>
    <t>KASS61_22(20,3)</t>
  </si>
  <si>
    <t>KASS61_22(20,4)</t>
  </si>
  <si>
    <t>KASS61_22(20,5)</t>
  </si>
  <si>
    <t>KASS61_22(20,6)</t>
  </si>
  <si>
    <t>KASS61_22(20,7)</t>
  </si>
  <si>
    <t>KASS61_22(20,8)</t>
  </si>
  <si>
    <t>KASS61_22(21,2)</t>
  </si>
  <si>
    <t>KASS61_22(21,3)</t>
  </si>
  <si>
    <t>KASS61_22(21,4)</t>
  </si>
  <si>
    <t>KASS61_22(21,5)</t>
  </si>
  <si>
    <t>KASS61_22(21,6)</t>
  </si>
  <si>
    <t>KASS61_22(21,7)</t>
  </si>
  <si>
    <t>KASS61_22(21,8)</t>
  </si>
  <si>
    <t>KASS61_22(22,2)</t>
  </si>
  <si>
    <t>KASS61_22(22,3)</t>
  </si>
  <si>
    <t>KASS61_22(22,4)</t>
  </si>
  <si>
    <t>KASS61_22(22,5)</t>
  </si>
  <si>
    <t>KASS61_22(22,6)</t>
  </si>
  <si>
    <t>KASS61_22(22,7)</t>
  </si>
  <si>
    <t>KASS61_22(22,8)</t>
  </si>
  <si>
    <t>KASS61_22(2,2)</t>
  </si>
  <si>
    <t>KASS61_22(2,3)</t>
  </si>
  <si>
    <t>KASS61_22(2,4)</t>
  </si>
  <si>
    <t>KASS61_22(2,5)</t>
  </si>
  <si>
    <t>KASS61_22(2,6)</t>
  </si>
  <si>
    <t>KASS61_22(2,7)</t>
  </si>
  <si>
    <t>KASS61_22(2,8)</t>
  </si>
  <si>
    <t>KASS61_22(24,1)</t>
  </si>
  <si>
    <t>KASS61_22(25,1)</t>
  </si>
  <si>
    <t>KASS61_22(26,1)</t>
  </si>
  <si>
    <t>KASS61_22(27,1)</t>
  </si>
  <si>
    <t>KASS61_22(28,1)</t>
  </si>
  <si>
    <t>KASS61_22(29,1)</t>
  </si>
  <si>
    <t>KASS61_22(30,1)</t>
  </si>
  <si>
    <t>KASS61_22(31,1)</t>
  </si>
  <si>
    <t>KASS61_22(32,1)</t>
  </si>
  <si>
    <t>KASS61_22(33,1)</t>
  </si>
  <si>
    <t>KASS61_22(34,1)</t>
  </si>
  <si>
    <t>KASS61_22(35,1)</t>
  </si>
  <si>
    <t>KASS61_22(36,1)</t>
  </si>
  <si>
    <t>KASS61_22(37,1)</t>
  </si>
  <si>
    <t>KASS61_22(38,1)</t>
  </si>
  <si>
    <t>KASS61_22(39,1)</t>
  </si>
  <si>
    <t>KASS61_22(40,1)</t>
  </si>
  <si>
    <t>KASS61_22(41,1)</t>
  </si>
  <si>
    <t>KASS61_22(23,1)</t>
  </si>
  <si>
    <t>KASS61_22(23,5)</t>
  </si>
  <si>
    <t>KASS61_22(23,6)</t>
  </si>
  <si>
    <t>KASS61_22(23,7)</t>
  </si>
  <si>
    <t>KASS61_22(23,8)</t>
  </si>
  <si>
    <t>KASS61_22(1,5)</t>
  </si>
  <si>
    <t>KASS61_22(1,6)</t>
  </si>
  <si>
    <t>KASS61_22(1,7)</t>
  </si>
  <si>
    <t>KASS61_22(1,8)</t>
  </si>
  <si>
    <t>KASS61_26(3,1)</t>
  </si>
  <si>
    <t>KASS61_26(3,2)</t>
  </si>
  <si>
    <t>KASS61_26(4,1)</t>
  </si>
  <si>
    <t>KASS61_26(4,2)</t>
  </si>
  <si>
    <t>S.27.01.01.04 - S.27.01.01.04 Natural Catastrophe risk - Flood</t>
  </si>
  <si>
    <t>Specified Regions explicitly subject to flood risk charge</t>
  </si>
  <si>
    <t>Other Northern Europe Regions subject to flood risk charge</t>
  </si>
  <si>
    <t>Other Western European Regions subject to flood risk charge</t>
  </si>
  <si>
    <t>Other Eastern European Regions subject to flood risk charge</t>
  </si>
  <si>
    <t>Other Southern European Regions subject to flood risk charge</t>
  </si>
  <si>
    <t>Other Regions subject to flood risk charge</t>
  </si>
  <si>
    <t>KASS61_23(3,2)</t>
  </si>
  <si>
    <t>KASS61_23(3,3)</t>
  </si>
  <si>
    <t>KASS61_23(3,4)</t>
  </si>
  <si>
    <t>KASS61_23(3,5)</t>
  </si>
  <si>
    <t>KASS61_23(3,6)</t>
  </si>
  <si>
    <t>KASS61_23(3,7)</t>
  </si>
  <si>
    <t>KASS61_23(3,8)</t>
  </si>
  <si>
    <t>KASS61_23(3,9)</t>
  </si>
  <si>
    <t>KASS61_23(4,2)</t>
  </si>
  <si>
    <t>KASS61_23(4,3)</t>
  </si>
  <si>
    <t>KASS61_23(4,4)</t>
  </si>
  <si>
    <t>KASS61_23(4,5)</t>
  </si>
  <si>
    <t>KASS61_23(4,6)</t>
  </si>
  <si>
    <t>KASS61_23(4,7)</t>
  </si>
  <si>
    <t>KASS61_23(4,8)</t>
  </si>
  <si>
    <t>KASS61_23(4,9)</t>
  </si>
  <si>
    <t>KASS61_23(5,2)</t>
  </si>
  <si>
    <t>KASS61_23(5,3)</t>
  </si>
  <si>
    <t>KASS61_23(5,4)</t>
  </si>
  <si>
    <t>KASS61_23(5,5)</t>
  </si>
  <si>
    <t>KASS61_23(5,6)</t>
  </si>
  <si>
    <t>KASS61_23(5,7)</t>
  </si>
  <si>
    <t>KASS61_23(5,8)</t>
  </si>
  <si>
    <t>KASS61_23(5,9)</t>
  </si>
  <si>
    <t>KASS61_23(6,2)</t>
  </si>
  <si>
    <t>KASS61_23(6,3)</t>
  </si>
  <si>
    <t>KASS61_23(6,4)</t>
  </si>
  <si>
    <t>KASS61_23(6,5)</t>
  </si>
  <si>
    <t>KASS61_23(6,6)</t>
  </si>
  <si>
    <t>KASS61_23(6,7)</t>
  </si>
  <si>
    <t>KASS61_23(6,8)</t>
  </si>
  <si>
    <t>KASS61_23(6,9)</t>
  </si>
  <si>
    <t>KASS61_23(7,2)</t>
  </si>
  <si>
    <t>KASS61_23(7,3)</t>
  </si>
  <si>
    <t>KASS61_23(7,4)</t>
  </si>
  <si>
    <t>KASS61_23(7,5)</t>
  </si>
  <si>
    <t>KASS61_23(7,6)</t>
  </si>
  <si>
    <t>KASS61_23(7,7)</t>
  </si>
  <si>
    <t>KASS61_23(7,8)</t>
  </si>
  <si>
    <t>KASS61_23(7,9)</t>
  </si>
  <si>
    <t>KASS61_23(8,2)</t>
  </si>
  <si>
    <t>KASS61_23(8,3)</t>
  </si>
  <si>
    <t>KASS61_23(8,4)</t>
  </si>
  <si>
    <t>KASS61_23(8,5)</t>
  </si>
  <si>
    <t>KASS61_23(8,6)</t>
  </si>
  <si>
    <t>KASS61_23(8,7)</t>
  </si>
  <si>
    <t>KASS61_23(8,8)</t>
  </si>
  <si>
    <t>KASS61_23(8,9)</t>
  </si>
  <si>
    <t>KASS61_23(9,2)</t>
  </si>
  <si>
    <t>KASS61_23(9,3)</t>
  </si>
  <si>
    <t>KASS61_23(9,4)</t>
  </si>
  <si>
    <t>KASS61_23(9,5)</t>
  </si>
  <si>
    <t>KASS61_23(9,6)</t>
  </si>
  <si>
    <t>KASS61_23(9,7)</t>
  </si>
  <si>
    <t>KASS61_23(9,8)</t>
  </si>
  <si>
    <t>KASS61_23(9,9)</t>
  </si>
  <si>
    <t>KASS61_23(10,2)</t>
  </si>
  <si>
    <t>KASS61_23(10,3)</t>
  </si>
  <si>
    <t>KASS61_23(10,4)</t>
  </si>
  <si>
    <t>KASS61_23(10,5)</t>
  </si>
  <si>
    <t>KASS61_23(10,6)</t>
  </si>
  <si>
    <t>KASS61_23(10,7)</t>
  </si>
  <si>
    <t>KASS61_23(10,8)</t>
  </si>
  <si>
    <t>KASS61_23(10,9)</t>
  </si>
  <si>
    <t>KASS61_23(11,2)</t>
  </si>
  <si>
    <t>KASS61_23(11,3)</t>
  </si>
  <si>
    <t>KASS61_23(11,4)</t>
  </si>
  <si>
    <t>KASS61_23(11,5)</t>
  </si>
  <si>
    <t>KASS61_23(11,6)</t>
  </si>
  <si>
    <t>KASS61_23(11,7)</t>
  </si>
  <si>
    <t>KASS61_23(11,8)</t>
  </si>
  <si>
    <t>KASS61_23(11,9)</t>
  </si>
  <si>
    <t>KASS61_23(12,2)</t>
  </si>
  <si>
    <t>KASS61_23(12,3)</t>
  </si>
  <si>
    <t>KASS61_23(12,4)</t>
  </si>
  <si>
    <t>KASS61_23(12,5)</t>
  </si>
  <si>
    <t>KASS61_23(12,6)</t>
  </si>
  <si>
    <t>KASS61_23(12,7)</t>
  </si>
  <si>
    <t>KASS61_23(12,8)</t>
  </si>
  <si>
    <t>KASS61_23(12,9)</t>
  </si>
  <si>
    <t>KASS61_23(13,2)</t>
  </si>
  <si>
    <t>KASS61_23(13,3)</t>
  </si>
  <si>
    <t>KASS61_23(13,4)</t>
  </si>
  <si>
    <t>KASS61_23(13,5)</t>
  </si>
  <si>
    <t>KASS61_23(13,6)</t>
  </si>
  <si>
    <t>KASS61_23(13,7)</t>
  </si>
  <si>
    <t>KASS61_23(13,8)</t>
  </si>
  <si>
    <t>KASS61_23(13,9)</t>
  </si>
  <si>
    <t>KASS61_23(14,2)</t>
  </si>
  <si>
    <t>KASS61_23(14,3)</t>
  </si>
  <si>
    <t>KASS61_23(14,4)</t>
  </si>
  <si>
    <t>KASS61_23(14,5)</t>
  </si>
  <si>
    <t>KASS61_23(14,6)</t>
  </si>
  <si>
    <t>KASS61_23(14,7)</t>
  </si>
  <si>
    <t>KASS61_23(14,8)</t>
  </si>
  <si>
    <t>KASS61_23(14,9)</t>
  </si>
  <si>
    <t>KASS61_23(15,2)</t>
  </si>
  <si>
    <t>KASS61_23(15,3)</t>
  </si>
  <si>
    <t>KASS61_23(15,4)</t>
  </si>
  <si>
    <t>KASS61_23(15,5)</t>
  </si>
  <si>
    <t>KASS61_23(15,6)</t>
  </si>
  <si>
    <t>KASS61_23(15,7)</t>
  </si>
  <si>
    <t>KASS61_23(15,8)</t>
  </si>
  <si>
    <t>KASS61_23(15,9)</t>
  </si>
  <si>
    <t>KASS61_23(16,2)</t>
  </si>
  <si>
    <t>KASS61_23(16,3)</t>
  </si>
  <si>
    <t>KASS61_23(16,4)</t>
  </si>
  <si>
    <t>KASS61_23(16,5)</t>
  </si>
  <si>
    <t>KASS61_23(16,6)</t>
  </si>
  <si>
    <t>KASS61_23(16,7)</t>
  </si>
  <si>
    <t>KASS61_23(16,8)</t>
  </si>
  <si>
    <t>KASS61_23(16,9)</t>
  </si>
  <si>
    <t>KASS61_23(2,2)</t>
  </si>
  <si>
    <t>KASS61_23(2,3)</t>
  </si>
  <si>
    <t>KASS61_23(2,4)</t>
  </si>
  <si>
    <t>KASS61_23(2,6)</t>
  </si>
  <si>
    <t>KASS61_23(2,7)</t>
  </si>
  <si>
    <t>KASS61_23(2,8)</t>
  </si>
  <si>
    <t>KASS61_23(2,9)</t>
  </si>
  <si>
    <t>KASS61_23(18,1)</t>
  </si>
  <si>
    <t>KASS61_23(19,1)</t>
  </si>
  <si>
    <t>KASS61_23(20,1)</t>
  </si>
  <si>
    <t>KASS61_23(21,1)</t>
  </si>
  <si>
    <t>KASS61_23(22,1)</t>
  </si>
  <si>
    <t>KASS61_23(23,1)</t>
  </si>
  <si>
    <t>KASS61_23(24,1)</t>
  </si>
  <si>
    <t>KASS61_23(25,1)</t>
  </si>
  <si>
    <t>KASS61_23(26,1)</t>
  </si>
  <si>
    <t>KASS61_23(27,1)</t>
  </si>
  <si>
    <t>KASS61_23(28,1)</t>
  </si>
  <si>
    <t>KASS61_23(29,1)</t>
  </si>
  <si>
    <t>KASS61_23(30,1)</t>
  </si>
  <si>
    <t>KASS61_23(31,1)</t>
  </si>
  <si>
    <t>KASS61_23(32,1)</t>
  </si>
  <si>
    <t>KASS61_23(33,1)</t>
  </si>
  <si>
    <t>KASS61_23(34,1)</t>
  </si>
  <si>
    <t>KASS61_23(35,1)</t>
  </si>
  <si>
    <t>KASS61_23(17,1)</t>
  </si>
  <si>
    <t>KASS61_23(17,6)</t>
  </si>
  <si>
    <t>KASS61_23(17,7)</t>
  </si>
  <si>
    <t>KASS61_23(17,8)</t>
  </si>
  <si>
    <t>KASS61_23(17,9)</t>
  </si>
  <si>
    <t>KASS61_23(1,6)</t>
  </si>
  <si>
    <t>KASS61_23(1,7)</t>
  </si>
  <si>
    <t>KASS61_23(1,8)</t>
  </si>
  <si>
    <t>KASS61_23(1,9)</t>
  </si>
  <si>
    <t>KASS61_26(5,1)</t>
  </si>
  <si>
    <t>KASS61_26(5,2)</t>
  </si>
  <si>
    <t>KASS61_26(6,1)</t>
  </si>
  <si>
    <t>KASS61_26(6,2)</t>
  </si>
  <si>
    <t>S.27.01.01.05 - S.27.01.01.05 Natural Catastrophe risk - Hail</t>
  </si>
  <si>
    <t>Specified Regions explicitly subject to hail risk charge</t>
  </si>
  <si>
    <t>Other Northern Europe Regions subject to hail risk charge</t>
  </si>
  <si>
    <t>Other Western European Regions subject to hail risk charge</t>
  </si>
  <si>
    <t>Other Eastern European Regions subject to hail risk charge</t>
  </si>
  <si>
    <t>Other Southern European Regions subject to hail risk charge</t>
  </si>
  <si>
    <t>Other Regions subject to hail risk charge</t>
  </si>
  <si>
    <t>číselník BA0820  doména 
Z_SCAB</t>
  </si>
  <si>
    <t>Scenario</t>
  </si>
  <si>
    <t>S.27.01.01.06 - S.27.01.01.06 Natural Catastrophe risk -Subsidence</t>
  </si>
  <si>
    <t>KASS61_25(1,1)</t>
  </si>
  <si>
    <t>KASS61_25(2,1)</t>
  </si>
  <si>
    <t>KASS61_25(3,1)</t>
  </si>
  <si>
    <t>KASS61_25(4,1)</t>
  </si>
  <si>
    <t>KASS61_25(5,1)</t>
  </si>
  <si>
    <t>KASS61_25(6,1)</t>
  </si>
  <si>
    <t>KASS61_25(7,1)</t>
  </si>
  <si>
    <t>KASS61_25(8,1)</t>
  </si>
  <si>
    <t>KASS61_26(9,1)</t>
  </si>
  <si>
    <t>KASS61_26(9,2)</t>
  </si>
  <si>
    <t>KASS61_26(10,1)</t>
  </si>
  <si>
    <t>KASS61_26(10,2)</t>
  </si>
  <si>
    <t>S.27.01.01.08 - S.27.01.01.08 Man made catastrophe risk - Motor Vehicle Liability</t>
  </si>
  <si>
    <t>Metric: Integer|II/Standard formula|NT/Number of vehicles policy limit above 24M€</t>
  </si>
  <si>
    <t>Metric: Integer|II/Standard formula|NT/Number of vehicles policy limit below or equal to 24M€</t>
  </si>
  <si>
    <t>xbrli_integerItemType</t>
  </si>
  <si>
    <t>S.23.01.01.01 - S.23.01.01.01 Own funds</t>
  </si>
  <si>
    <t>Tier 1 – unrestricted</t>
  </si>
  <si>
    <t>Tier 1 – restricted</t>
  </si>
  <si>
    <t>Metric: Monetary|BC/Own funds|BE/Basic own funds|OF/Ordinary shares</t>
  </si>
  <si>
    <t>Metric: Monetary|BC/Own funds|BE/Basic own funds|OF/Share premium related to ordinary shares</t>
  </si>
  <si>
    <t>Metric: Monetary|BC/Own funds|BE/Basic own funds|OF/Initial funds [members' contributions or the equivalent basic own fund item for mutual and mutual-type undertakings]</t>
  </si>
  <si>
    <t>Metric: Monetary|BC/Own funds|BE/Basic own funds|OF/Subordinated mutual member accounts</t>
  </si>
  <si>
    <t>Metric: Monetary|BC/Own funds|BE/Basic own funds|OF/Surplus funds</t>
  </si>
  <si>
    <t>Metric: Monetary|BC/Own funds|BE/Basic own funds|OF/Preference shares</t>
  </si>
  <si>
    <t>Metric: Monetary|BC/Own funds|BE/Basic own funds|OF/Share premium related to preference shares</t>
  </si>
  <si>
    <t>Metric: Monetary|BC/Own funds|BE/Basic own funds|OF/Reconciliation reserve</t>
  </si>
  <si>
    <t>Metric: Monetary|BC/Own funds|BE/Basic own funds|OF/Subordinated debt instruments</t>
  </si>
  <si>
    <t>Metric: Monetary|BC/Own funds|BE/Basic own funds|OF/Own funds equivalent to the value of net deferred tax assets</t>
  </si>
  <si>
    <t>Metric: Monetary|BC/Own funds|BE/Basic own funds|OF/Other items approved by supervisory authority</t>
  </si>
  <si>
    <t>Metric: Monetary|BC/Own funds|BE/Not basic nor ancillary own funds</t>
  </si>
  <si>
    <t>Metric: Monetary|BC/Own funds|BE/Basic own funds|OF/Deductions</t>
  </si>
  <si>
    <t>Metric: Monetary|BC/Own funds|BE/Basic own funds</t>
  </si>
  <si>
    <t>Metric: Monetary|BC/Own funds|BE/Ancillary own funds|OF/Ordinary shares|SY/Callable on demand</t>
  </si>
  <si>
    <t>Metric: Monetary|BC/Own funds|BE/Ancillary own funds|OF/Initial funds [members' contributions or the equivalent basic own fund item for mutual and mutual-type undertakings]|SY/Callable on demand</t>
  </si>
  <si>
    <t>Metric: Monetary|BC/Own funds|BE/Ancillary own funds|OF/Preference shares|SY/Callable on demand</t>
  </si>
  <si>
    <t>Metric: Monetary|BC/Own funds|BE/Ancillary own funds|OF/Legally binding commitment to subscribe and pay for subordinated liabilities|SY/Callable on demand</t>
  </si>
  <si>
    <t>Metric: Monetary|BC/Own funds|BE/Ancillary own funds|OF/Letters of credit and guarantees under Article 96[2] of the Framework Directive [received]</t>
  </si>
  <si>
    <t>Metric: Monetary|BC/Own funds|BE/Ancillary own funds|OF/Letters of credit and guarantees other than under Article 96[2] of the Framework Directive [received]</t>
  </si>
  <si>
    <t>Metric: Monetary|BC/Own funds|BE/Ancillary own funds|OF/Supplementary members calls under Article 96[3] of the Framework Directive</t>
  </si>
  <si>
    <t>Metric: Monetary|BC/Own funds|BE/Ancillary own funds|OF/Supplementary members calls - other than under Article 96[3] of the Framework Directive</t>
  </si>
  <si>
    <t>Metric: Monetary|BC/Own funds|BE/Ancillary own funds|OF/Other items of own funds</t>
  </si>
  <si>
    <t>Metric: Monetary|BC/Own funds|BE/Ancillary own funds</t>
  </si>
  <si>
    <t>Metric: Monetary|BC/Own funds|BE/Basic or ancillary own funds|MS/Available to meet SCR criteria</t>
  </si>
  <si>
    <t>Metric: Monetary|BC/Own funds|BE/Basic own funds|MX/Available to meet MCR criteria</t>
  </si>
  <si>
    <t>Metric: Monetary|BC/Own funds|BE/Basic or ancillary own funds|MS/Eligible to meet SCR criteria</t>
  </si>
  <si>
    <t>Metric: Monetary|BC/Own funds|BE/Basic own funds|MX/Eligible to meet MCR criteria</t>
  </si>
  <si>
    <t>Metric: Monetary|BC/Solvency capital requirement [SCR]|UG/Before diversification effect</t>
  </si>
  <si>
    <t>Metric: Monetary|BC/Minimum capital requirement [MCR]|UG/Before diversification effect</t>
  </si>
  <si>
    <t>Metric: Pure|PP/Ratio of Eligible own funds to SCR</t>
  </si>
  <si>
    <t>Metric: Pure|PP/Ratio of Eligible own funds to MCR</t>
  </si>
  <si>
    <t>ROSS76_11(2,1)</t>
  </si>
  <si>
    <t>ROSS76_11(2,2)</t>
  </si>
  <si>
    <t>ROSS76_11(2,4)</t>
  </si>
  <si>
    <t>ROSS76_11(3,1)</t>
  </si>
  <si>
    <t>ROSS76_11(3,2)</t>
  </si>
  <si>
    <t>ROSS76_11(3,4)</t>
  </si>
  <si>
    <t>ROSS76_11(4,1)</t>
  </si>
  <si>
    <t>ROSS76_11(4,2)</t>
  </si>
  <si>
    <t>ROSS76_11(4,4)</t>
  </si>
  <si>
    <t>ROSS76_11(5,1)</t>
  </si>
  <si>
    <t>ROSS76_11(5,3)</t>
  </si>
  <si>
    <t>ROSS76_11(5,4)</t>
  </si>
  <si>
    <t>ROSS76_11(5,5)</t>
  </si>
  <si>
    <t>ROSS76_11(6,1)</t>
  </si>
  <si>
    <t>ROSS76_11(6,2)</t>
  </si>
  <si>
    <t>ROSS76_11(7,1)</t>
  </si>
  <si>
    <t>ROSS76_11(7,3)</t>
  </si>
  <si>
    <t>ROSS76_11(7,4)</t>
  </si>
  <si>
    <t>ROSS76_11(7,5)</t>
  </si>
  <si>
    <t>ROSS76_11(8,1)</t>
  </si>
  <si>
    <t>ROSS76_11(8,3)</t>
  </si>
  <si>
    <t>ROSS76_11(8,4)</t>
  </si>
  <si>
    <t>ROSS76_11(8,5)</t>
  </si>
  <si>
    <t>ROSS76_11(9,1)</t>
  </si>
  <si>
    <t>ROSS76_11(9,2)</t>
  </si>
  <si>
    <t>ROSS76_11(10,1)</t>
  </si>
  <si>
    <t>ROSS76_11(10,3)</t>
  </si>
  <si>
    <t>ROSS76_11(10,4)</t>
  </si>
  <si>
    <t>ROSS76_11(10,5)</t>
  </si>
  <si>
    <t>ROSS76_11(11,1)</t>
  </si>
  <si>
    <t>ROSS76_11(11,5)</t>
  </si>
  <si>
    <t>ROSS76_11(12,1)</t>
  </si>
  <si>
    <t>ROSS76_11(12,2)</t>
  </si>
  <si>
    <t>ROSS76_11(12,3)</t>
  </si>
  <si>
    <t>ROSS76_11(12,4)</t>
  </si>
  <si>
    <t>ROSS76_11(12,5)</t>
  </si>
  <si>
    <t>ROSS76_11(13,1)</t>
  </si>
  <si>
    <t>ROSS76_11(14,1)</t>
  </si>
  <si>
    <t>ROSS76_11(14,2)</t>
  </si>
  <si>
    <t>ROSS76_11(14,3)</t>
  </si>
  <si>
    <t>ROSS76_11(14,4)</t>
  </si>
  <si>
    <t>ROSS76_11(15,1)</t>
  </si>
  <si>
    <t>ROSS76_11(15,2)</t>
  </si>
  <si>
    <t>ROSS76_11(15,3)</t>
  </si>
  <si>
    <t>ROSS76_11(15,4)</t>
  </si>
  <si>
    <t>ROSS76_11(15,5)</t>
  </si>
  <si>
    <t>ROSS76_12(2,1)</t>
  </si>
  <si>
    <t>ROSS76_12(2,2)</t>
  </si>
  <si>
    <t>ROSS76_12(3,1)</t>
  </si>
  <si>
    <t>ROSS76_12(3,2)</t>
  </si>
  <si>
    <t>ROSS76_12(4,1)</t>
  </si>
  <si>
    <t>ROSS76_12(4,2)</t>
  </si>
  <si>
    <t>ROSS76_12(4,3)</t>
  </si>
  <si>
    <t>ROSS76_12(5,1)</t>
  </si>
  <si>
    <t>ROSS76_12(5,2)</t>
  </si>
  <si>
    <t>ROSS76_12(5,3)</t>
  </si>
  <si>
    <t>ROSS76_12(6,1)</t>
  </si>
  <si>
    <t>ROSS76_12(6,2)</t>
  </si>
  <si>
    <t>ROSS76_12(7,1)</t>
  </si>
  <si>
    <t>ROSS76_12(7,2)</t>
  </si>
  <si>
    <t>ROSS76_12(7,3)</t>
  </si>
  <si>
    <t>ROSS76_12(8,1)</t>
  </si>
  <si>
    <t>ROSS76_12(8,2)</t>
  </si>
  <si>
    <t>ROSS76_12(9,1)</t>
  </si>
  <si>
    <t>ROSS76_12(9,2)</t>
  </si>
  <si>
    <t>ROSS76_12(9,3)</t>
  </si>
  <si>
    <t>ROSS76_12(10,1)</t>
  </si>
  <si>
    <t>ROSS76_12(10,2)</t>
  </si>
  <si>
    <t>ROSS76_12(10,3)</t>
  </si>
  <si>
    <t>ROSS76_12(1,1)</t>
  </si>
  <si>
    <t>ROSS76_12(1,2)</t>
  </si>
  <si>
    <t>ROSS76_12(1,3)</t>
  </si>
  <si>
    <t>ROSS76_13(1,1)</t>
  </si>
  <si>
    <t>ROSS76_13(1,2)</t>
  </si>
  <si>
    <t>ROSS76_13(1,3)</t>
  </si>
  <si>
    <t>ROSS76_13(1,4)</t>
  </si>
  <si>
    <t>ROSS76_13(1,5)</t>
  </si>
  <si>
    <t>ROSS76_13(2,1)</t>
  </si>
  <si>
    <t>ROSS76_13(2,2)</t>
  </si>
  <si>
    <t>ROSS76_13(2,3)</t>
  </si>
  <si>
    <t>ROSS76_13(2,4)</t>
  </si>
  <si>
    <t>ROSS76_13(3,1)</t>
  </si>
  <si>
    <t>ROSS76_13(3,2)</t>
  </si>
  <si>
    <t>ROSS76_13(3,3)</t>
  </si>
  <si>
    <t>ROSS76_13(3,4)</t>
  </si>
  <si>
    <t>ROSS76_13(3,5)</t>
  </si>
  <si>
    <t>ROSS76_13(4,1)</t>
  </si>
  <si>
    <t>ROSS76_13(4,2)</t>
  </si>
  <si>
    <t>ROSS76_13(4,3)</t>
  </si>
  <si>
    <t>ROSS76_13(4,4)</t>
  </si>
  <si>
    <t>ROSS76_13(5,1)</t>
  </si>
  <si>
    <t>ROSS76_13(6,1)</t>
  </si>
  <si>
    <t>ROSS76_13(7,1)</t>
  </si>
  <si>
    <t>ROSS76_13(8,1)</t>
  </si>
  <si>
    <t>Mapování na ROSS76_11</t>
  </si>
  <si>
    <t>S.23.01.01.02 - S.23.01.01.02 Reconciliation reserve</t>
  </si>
  <si>
    <t>Metric: Monetary|BC/Excess of assets over liabilities</t>
  </si>
  <si>
    <t>Metric: Monetary|BC/Assets|AS/Shares|IO/Own instruments held directly or indirectly</t>
  </si>
  <si>
    <t>Metric: Monetary|BC/Foreseeable dividends, distributions and charges</t>
  </si>
  <si>
    <t>Metric: Monetary|BC/Own funds|BE/Basic own funds|OF/Own funds [before deductions] other than reconciliation reserve|IO/Other than own instruments held directly or indirectly</t>
  </si>
  <si>
    <t>Metric: Monetary|BC/Adjustment for restricted own fund items in respect of matching adjustment portfolios and ring fenced funds</t>
  </si>
  <si>
    <t>Metric: Monetary|BC/Expected profits included in future premiums|BE/Basic own funds</t>
  </si>
  <si>
    <t>Life and Health SLT</t>
  </si>
  <si>
    <t>ROSS76_21(1,1)</t>
  </si>
  <si>
    <t>ROSS76_21(2,1)</t>
  </si>
  <si>
    <t>ROSS76_21(3,1)</t>
  </si>
  <si>
    <t>ROSS76_21(4,1)</t>
  </si>
  <si>
    <t>ROSS76_21(5,1)</t>
  </si>
  <si>
    <t>ROSS76_21(6,1)</t>
  </si>
  <si>
    <t>ROSS76_22(2,1)</t>
  </si>
  <si>
    <t>ROSS76_22(3,1)</t>
  </si>
  <si>
    <t>ROSS76_22(1,1)</t>
  </si>
  <si>
    <t>S.23.02.01.01 - S.23.02.01.01 Basic own funds</t>
  </si>
  <si>
    <t>Counted under transitionals</t>
  </si>
  <si>
    <t>Metric: Monetary|BC/Own funds|BE/Basic own funds|OF/Ordinary shares|SY/Paid in</t>
  </si>
  <si>
    <t>Metric: Monetary|BC/Own funds|BE/Basic own funds|OF/Ordinary shares|SY/Called up but not yet paid in</t>
  </si>
  <si>
    <t>Metric: Monetary|BC/Assets|BE/Basic own funds|AS/Ordinary shares|IO/Own instruments held directly</t>
  </si>
  <si>
    <t>Metric: Monetary|BC/Own funds|BE/Basic own funds|OF/Initial funds [members' contributions or the equivalent basic own fund item for mutual and mutual-type undertakings]|SY/Paid in</t>
  </si>
  <si>
    <t>Metric: Monetary|BC/Own funds|BE/Basic own funds|OF/Initial funds [members' contributions or the equivalent basic own fund item for mutual and mutual-type undertakings]|SY/Called up but not yet paid in</t>
  </si>
  <si>
    <t>Metric: Monetary|BC/Own funds|BE/Basic own funds|OF/Subordinated mutual member accounts|DU/Dated</t>
  </si>
  <si>
    <t>Metric: Monetary|BC/Own funds|BE/Basic own funds|OF/Subordinated mutual member accounts|DU/Undated with a call option</t>
  </si>
  <si>
    <t>Metric: Monetary|BC/Own funds|BE/Basic own funds|OF/Subordinated mutual member accounts|DU/Undated with no contractual opportunity to redeem</t>
  </si>
  <si>
    <t>Metric: Monetary|BC/Own funds|BE/Basic own funds|OF/Preference shares|DU/Dated</t>
  </si>
  <si>
    <t>Metric: Monetary|BC/Own funds|BE/Basic own funds|OF/Preference shares|DU/Undated with a call option</t>
  </si>
  <si>
    <t>Metric: Monetary|BC/Own funds|BE/Basic own funds|OF/Preference shares|DU/Undated with no contractual opportunity to redeem</t>
  </si>
  <si>
    <t>Metric: Monetary|BC/Own funds|BE/Basic own funds|OF/Subordinated debt instruments|DU/Dated</t>
  </si>
  <si>
    <t>Metric: Monetary|BC/Own funds|BE/Basic own funds|OF/Subordinated debt instruments|DU/Undated with a call option</t>
  </si>
  <si>
    <t>Metric: Monetary|BC/Own funds|BE/Basic own funds|OF/Subordinated debt instruments|DU/Undated with no contractual opportunity to redeem</t>
  </si>
  <si>
    <t>ROSS76_31(2,2)</t>
  </si>
  <si>
    <t>ROSS76_31(4,2)</t>
  </si>
  <si>
    <t>ROSS76_31(1,2)</t>
  </si>
  <si>
    <t>ROSS76_31(6,2)</t>
  </si>
  <si>
    <t>ROSS76_31(5,2)</t>
  </si>
  <si>
    <t>ROSS76_41(2,2)</t>
  </si>
  <si>
    <t>ROSS76_41(3,2)</t>
  </si>
  <si>
    <t>ROSS76_41(4,2)</t>
  </si>
  <si>
    <t>ROSS76_41(1,2)</t>
  </si>
  <si>
    <t>ROSS76_41(6,2)</t>
  </si>
  <si>
    <t>ROSS76_41(7,2)</t>
  </si>
  <si>
    <t>ROSS76_41(8,2)</t>
  </si>
  <si>
    <t>ROSS76_41(5,2)</t>
  </si>
  <si>
    <t>ROSS76_41(10,2)</t>
  </si>
  <si>
    <t>ROSS76_41(11,2)</t>
  </si>
  <si>
    <t>ROSS76_41(12,2)</t>
  </si>
  <si>
    <t>ROSS76_41(9,2)</t>
  </si>
  <si>
    <t>ROSS76_41(1,1)</t>
  </si>
  <si>
    <t>ROSS76_31(2,1)</t>
  </si>
  <si>
    <t>ROSS76_31(4,1)</t>
  </si>
  <si>
    <t>ROSS76_31(1,1)</t>
  </si>
  <si>
    <t>ROSS76_31(6,1)</t>
  </si>
  <si>
    <t>ROSS76_31(5,1)</t>
  </si>
  <si>
    <t>ROSS76_41(2,1)</t>
  </si>
  <si>
    <t>ROSS76_41(3,1)</t>
  </si>
  <si>
    <t>ROSS76_41(4,1)</t>
  </si>
  <si>
    <t>ROSS76_41(6,1)</t>
  </si>
  <si>
    <t>ROSS76_41(7,1)</t>
  </si>
  <si>
    <t>ROSS76_41(8,1)</t>
  </si>
  <si>
    <t>ROSS76_41(5,1)</t>
  </si>
  <si>
    <t>ROSS76_41(10,1)</t>
  </si>
  <si>
    <t>ROSS76_41(11,1)</t>
  </si>
  <si>
    <t>ROSS76_41(12,1)</t>
  </si>
  <si>
    <t>ROSS76_41(9,1)</t>
  </si>
  <si>
    <t>ROSS76_31(3,1)</t>
  </si>
  <si>
    <t>ROSS76_41(2,3)</t>
  </si>
  <si>
    <t>ROSS76_41(3,3)</t>
  </si>
  <si>
    <t>ROSS76_41(4,3)</t>
  </si>
  <si>
    <t>ROSS76_41(1,3)</t>
  </si>
  <si>
    <t>ROSS76_41(6,3)</t>
  </si>
  <si>
    <t>ROSS76_41(7,3)</t>
  </si>
  <si>
    <t>ROSS76_41(8,3)</t>
  </si>
  <si>
    <t>ROSS76_41(5,3)</t>
  </si>
  <si>
    <t>ROSS76_41(10,3)</t>
  </si>
  <si>
    <t>ROSS76_41(11,3)</t>
  </si>
  <si>
    <t>ROSS76_41(13,3)</t>
  </si>
  <si>
    <t>ROSS76_41(9,3)</t>
  </si>
  <si>
    <t>ROSS76_41(2,4)</t>
  </si>
  <si>
    <t>ROSS76_41(3,4)</t>
  </si>
  <si>
    <t>ROSS76_41(1,4)</t>
  </si>
  <si>
    <t>ROSS76_41(6,4)</t>
  </si>
  <si>
    <t>ROSS76_41(7,4)</t>
  </si>
  <si>
    <t>ROSS76_41(8,4)</t>
  </si>
  <si>
    <t>ROSS76_41(5,4)</t>
  </si>
  <si>
    <t>ROSS76_41(10,4)</t>
  </si>
  <si>
    <t>ROSS76_41(11,4)</t>
  </si>
  <si>
    <t>ROSS76_41(14,4)</t>
  </si>
  <si>
    <t>ROSS76_41(9,4)</t>
  </si>
  <si>
    <t>ROSS76_41(4,4)</t>
  </si>
  <si>
    <t>ROSS76_41(2,5)</t>
  </si>
  <si>
    <t>ROSS76_41(3,5)</t>
  </si>
  <si>
    <t>ROSS76_41(4,5)</t>
  </si>
  <si>
    <t>ROSS76_41(1,5)</t>
  </si>
  <si>
    <t>ROSS76_41(6,5)</t>
  </si>
  <si>
    <t>ROSS76_41(7,5)</t>
  </si>
  <si>
    <t>ROSS76_41(8,5)</t>
  </si>
  <si>
    <t>ROSS76_41(5,5)</t>
  </si>
  <si>
    <t>ROSS76_41(10,5)</t>
  </si>
  <si>
    <t>ROSS76_41(11,5)</t>
  </si>
  <si>
    <t>ROSS76_41(14,5)</t>
  </si>
  <si>
    <t>ROSS76_41(9,5)</t>
  </si>
  <si>
    <t>ROSS76_41(2,6)</t>
  </si>
  <si>
    <t>ROSS76_41(3,6)</t>
  </si>
  <si>
    <t>ROSS76_41(4,6)</t>
  </si>
  <si>
    <t>ROSS76_41(6,6)</t>
  </si>
  <si>
    <t>ROSS76_41(7,6)</t>
  </si>
  <si>
    <t>ROSS76_41(8,6)</t>
  </si>
  <si>
    <t>ROSS76_41(10,6)</t>
  </si>
  <si>
    <t>ROSS76_41(11,6)</t>
  </si>
  <si>
    <t>ROSS76_41(14,6)</t>
  </si>
  <si>
    <t>ROSS76_41(9,6)</t>
  </si>
  <si>
    <t>S.23.02.01.02 - S.23.02.01.02 Ancillary own funds</t>
  </si>
  <si>
    <t>Initial amount approved</t>
  </si>
  <si>
    <t>Current amount</t>
  </si>
  <si>
    <t>Metric: Monetary|BC/Own funds|BE/Items for which an amount was approved</t>
  </si>
  <si>
    <t>Metric: Monetary|BC/Own funds|BE/Items for which a method was approved</t>
  </si>
  <si>
    <t>ROSS76_51(1,1)</t>
  </si>
  <si>
    <t>ROSS76_51(1,2)</t>
  </si>
  <si>
    <t>ROSS76_51(1,3)</t>
  </si>
  <si>
    <t>ROSS76_51(1,4)</t>
  </si>
  <si>
    <t>ROSS76_51(2,2)</t>
  </si>
  <si>
    <t>ROSS76_51(2,4)</t>
  </si>
  <si>
    <t>Mapování na ROSS76_51</t>
  </si>
  <si>
    <t>S.23.02.01.03 - S.23.02.01.03 Excess of assets over liabilities - attribution of valuation differences</t>
  </si>
  <si>
    <t>Difference between Solvency II and statutory account</t>
  </si>
  <si>
    <t>Metric: Monetary|BC/Liability|LB/Technical provisions</t>
  </si>
  <si>
    <t>Metric: Monetary|BC/Liability|LB/Other than technical provisions</t>
  </si>
  <si>
    <t>Metric: Monetary|BC/Liability|LB/Reserves and retained earnings</t>
  </si>
  <si>
    <t>Metric: Monetary|BC/Liability|LB/Other than reserves and retained earnings</t>
  </si>
  <si>
    <t>Statutory accounts values adjusted for Solvency II valuation differences</t>
  </si>
  <si>
    <t>ROSS76_61(1,1)</t>
  </si>
  <si>
    <t>ROSS76_61(2,1)</t>
  </si>
  <si>
    <t>ROSS76_61(3,1)</t>
  </si>
  <si>
    <t>ROSS76_61(4,1)</t>
  </si>
  <si>
    <t>ROSS76_61(5,1)</t>
  </si>
  <si>
    <t>ROSS76_61(7,1)</t>
  </si>
  <si>
    <t>ROSS76_61(8,1)</t>
  </si>
  <si>
    <t>ROSS76_61(9,1)</t>
  </si>
  <si>
    <t>S.23.02.01.04 - S.23.02.01.04 Excess of assets over liabilities - attribution of valuation differences - other</t>
  </si>
  <si>
    <t>Metric: String|TS/Description of additional item</t>
  </si>
  <si>
    <t>ROSS76_61(6,1)</t>
  </si>
  <si>
    <t>Mapování na ROSS76_61 část II.</t>
  </si>
  <si>
    <t>Mapování na ROSS76_61 část I.</t>
  </si>
  <si>
    <t>S.23.03.01.01 - S.23.03.01.01 Ordinary share capital and related share premium, initial fund members' contributions or the equivalent basic own - movements in the reporting period</t>
  </si>
  <si>
    <t>N-1Y</t>
  </si>
  <si>
    <t>ROSS81_11(2,1)</t>
  </si>
  <si>
    <t>ROSS81_11(2,2)</t>
  </si>
  <si>
    <t>ROSS81_11(2,3)</t>
  </si>
  <si>
    <t>ROSS81_11(2,4)</t>
  </si>
  <si>
    <t>ROSS81_11(3,1)</t>
  </si>
  <si>
    <t>ROSS81_11(3,2)</t>
  </si>
  <si>
    <t>ROSS81_11(3,3)</t>
  </si>
  <si>
    <t>ROSS81_11(3,4)</t>
  </si>
  <si>
    <t>ROSS81_11(4,1)</t>
  </si>
  <si>
    <t>ROSS81_11(4,2)</t>
  </si>
  <si>
    <t>ROSS81_11(4,3)</t>
  </si>
  <si>
    <t>ROSS81_11(4,4)</t>
  </si>
  <si>
    <t>ROSS81_11(1,1)</t>
  </si>
  <si>
    <t>ROSS81_11(1,2)</t>
  </si>
  <si>
    <t>ROSS81_11(1,3)</t>
  </si>
  <si>
    <t>ROSS81_11(1,4)</t>
  </si>
  <si>
    <t>ROSS81_11(6,1)</t>
  </si>
  <si>
    <t>ROSS81_11(6,2)</t>
  </si>
  <si>
    <t>ROSS81_11(6,3)</t>
  </si>
  <si>
    <t>ROSS81_11(6,4)</t>
  </si>
  <si>
    <t>ROSS81_11(7,1)</t>
  </si>
  <si>
    <t>ROSS81_11(7,2)</t>
  </si>
  <si>
    <t>ROSS81_11(7,3)</t>
  </si>
  <si>
    <t>ROSS81_11(7,4)</t>
  </si>
  <si>
    <t>ROSS81_11(5,1)</t>
  </si>
  <si>
    <t>ROSS81_11(5,2)</t>
  </si>
  <si>
    <t>ROSS81_11(5,3)</t>
  </si>
  <si>
    <t>ROSS81_11(5,4)</t>
  </si>
  <si>
    <t>ROSS81_11(9,1)</t>
  </si>
  <si>
    <t>ROSS81_11(9,2)</t>
  </si>
  <si>
    <t>ROSS81_11(9,3)</t>
  </si>
  <si>
    <t>ROSS81_11(9,4)</t>
  </si>
  <si>
    <t>ROSS81_11(10,1)</t>
  </si>
  <si>
    <t>ROSS81_11(10,2)</t>
  </si>
  <si>
    <t>ROSS81_11(10,3)</t>
  </si>
  <si>
    <t>ROSS81_11(10,4)</t>
  </si>
  <si>
    <t>ROSS81_11(8,1)</t>
  </si>
  <si>
    <t>ROSS81_11(8,2)</t>
  </si>
  <si>
    <t>ROSS81_11(8,3)</t>
  </si>
  <si>
    <t>ROSS81_11(8,4)</t>
  </si>
  <si>
    <t>Mapování na ROSS81_11</t>
  </si>
  <si>
    <t>S.23.03.01.02 - S.23.03.01.02 Subordinated mutual members accounts - movements in the reporting period</t>
  </si>
  <si>
    <t>Regulatory actions</t>
  </si>
  <si>
    <t>ROSS81_12(2,1)</t>
  </si>
  <si>
    <t>ROSS81_12(2,2)</t>
  </si>
  <si>
    <t>ROSS81_12(2,3)</t>
  </si>
  <si>
    <t>ROSS81_12(2,4)</t>
  </si>
  <si>
    <t>ROSS81_12(2,5)</t>
  </si>
  <si>
    <t>ROSS81_12(2,6)</t>
  </si>
  <si>
    <t>ROSS81_12(3,1)</t>
  </si>
  <si>
    <t>ROSS81_12(3,2)</t>
  </si>
  <si>
    <t>ROSS81_12(3,3)</t>
  </si>
  <si>
    <t>ROSS81_12(3,4)</t>
  </si>
  <si>
    <t>ROSS81_12(3,5)</t>
  </si>
  <si>
    <t>ROSS81_12(3,6)</t>
  </si>
  <si>
    <t>ROSS81_12(4,1)</t>
  </si>
  <si>
    <t>ROSS81_12(4,2)</t>
  </si>
  <si>
    <t>ROSS81_12(4,3)</t>
  </si>
  <si>
    <t>ROSS81_12(4,4)</t>
  </si>
  <si>
    <t>ROSS81_12(4,5)</t>
  </si>
  <si>
    <t>ROSS81_12(4,6)</t>
  </si>
  <si>
    <t>ROSS81_12(1,1)</t>
  </si>
  <si>
    <t>ROSS81_12(1,2)</t>
  </si>
  <si>
    <t>ROSS81_12(1,3)</t>
  </si>
  <si>
    <t>ROSS81_12(1,4)</t>
  </si>
  <si>
    <t>ROSS81_12(1,5)</t>
  </si>
  <si>
    <t>ROSS81_12(1,6)</t>
  </si>
  <si>
    <t>Mapování na ROSS81_12</t>
  </si>
  <si>
    <t>S.23.03.01.03 - S.23.03.01.03 Surplus funds</t>
  </si>
  <si>
    <t>ROSS81_13(1,1)</t>
  </si>
  <si>
    <t>ROSS81_13(1,2)</t>
  </si>
  <si>
    <t>Mapování na ROSS81_13</t>
  </si>
  <si>
    <t>S.23.03.01.04 - S.23.03.01.04 Preference shares and related share premium - movements in the reporting period</t>
  </si>
  <si>
    <t>ROSS81_14(2,1)</t>
  </si>
  <si>
    <t>ROSS81_14(2,2)</t>
  </si>
  <si>
    <t>ROSS81_14(2,3)</t>
  </si>
  <si>
    <t>ROSS81_14(2,4)</t>
  </si>
  <si>
    <t>ROSS81_14(3,1)</t>
  </si>
  <si>
    <t>ROSS81_14(3,2)</t>
  </si>
  <si>
    <t>ROSS81_14(3,3)</t>
  </si>
  <si>
    <t>ROSS81_14(3,4)</t>
  </si>
  <si>
    <t>ROSS81_14(4,1)</t>
  </si>
  <si>
    <t>ROSS81_14(4,2)</t>
  </si>
  <si>
    <t>ROSS81_14(4,3)</t>
  </si>
  <si>
    <t>ROSS81_14(4,4)</t>
  </si>
  <si>
    <t>ROSS81_14(1,1)</t>
  </si>
  <si>
    <t>ROSS81_14(1,2)</t>
  </si>
  <si>
    <t>ROSS81_14(1,3)</t>
  </si>
  <si>
    <t>ROSS81_14(1,4)</t>
  </si>
  <si>
    <t>ROSS81_14(6,1)</t>
  </si>
  <si>
    <t>ROSS81_14(6,2)</t>
  </si>
  <si>
    <t>ROSS81_14(6,3)</t>
  </si>
  <si>
    <t>ROSS81_14(6,4)</t>
  </si>
  <si>
    <t>ROSS81_14(7,1)</t>
  </si>
  <si>
    <t>ROSS81_14(7,2)</t>
  </si>
  <si>
    <t>ROSS81_14(7,3)</t>
  </si>
  <si>
    <t>ROSS81_14(7,4)</t>
  </si>
  <si>
    <t>ROSS81_14(8,1)</t>
  </si>
  <si>
    <t>ROSS81_14(8,2)</t>
  </si>
  <si>
    <t>ROSS81_14(8,3)</t>
  </si>
  <si>
    <t>ROSS81_14(8,4)</t>
  </si>
  <si>
    <t>ROSS81_14(5,1)</t>
  </si>
  <si>
    <t>ROSS81_14(5,2)</t>
  </si>
  <si>
    <t>ROSS81_14(5,3)</t>
  </si>
  <si>
    <t>ROSS81_14(5,4)</t>
  </si>
  <si>
    <t>Mapování na ROSS81_14</t>
  </si>
  <si>
    <t>S.23.03.01.05 - S.23.03.01.05 Subordinated liabilities - movements in the reporting period</t>
  </si>
  <si>
    <t>ROSS81_15(2,1)</t>
  </si>
  <si>
    <t>ROSS81_15(2,2)</t>
  </si>
  <si>
    <t>ROSS81_15(2,3)</t>
  </si>
  <si>
    <t>ROSS81_15(2,4)</t>
  </si>
  <si>
    <t>ROSS81_15(2,5)</t>
  </si>
  <si>
    <t>ROSS81_15(3,1)</t>
  </si>
  <si>
    <t>ROSS81_15(3,2)</t>
  </si>
  <si>
    <t>ROSS81_15(3,3)</t>
  </si>
  <si>
    <t>ROSS81_15(3,4)</t>
  </si>
  <si>
    <t>ROSS81_15(3,5)</t>
  </si>
  <si>
    <t>ROSS81_15(4,1)</t>
  </si>
  <si>
    <t>ROSS81_15(4,2)</t>
  </si>
  <si>
    <t>ROSS81_15(4,3)</t>
  </si>
  <si>
    <t>ROSS81_15(4,4)</t>
  </si>
  <si>
    <t>ROSS81_15(4,5)</t>
  </si>
  <si>
    <t>ROSS81_15(1,1)</t>
  </si>
  <si>
    <t>ROSS81_15(1,2)</t>
  </si>
  <si>
    <t>ROSS81_15(1,3)</t>
  </si>
  <si>
    <t>ROSS81_15(1,4)</t>
  </si>
  <si>
    <t>ROSS81_15(1,5)</t>
  </si>
  <si>
    <t>Mapování na ROSS81_15</t>
  </si>
  <si>
    <t>S.23.03.01.06 - S.23.03.01.06 An amount equal to the value of net deferred tax assets</t>
  </si>
  <si>
    <t>ROSS81_16(1,1)</t>
  </si>
  <si>
    <t>ROSS81_16(1,2)</t>
  </si>
  <si>
    <t>Mapování na ROSS81_16</t>
  </si>
  <si>
    <t>S.23.03.01.07 - S.23.03.01.07 Other items approved by supervisory authority as basic own funds not specified above - movements in the reporting period</t>
  </si>
  <si>
    <t>ROSS81_17(2,1)</t>
  </si>
  <si>
    <t>ROSS81_17(2,2)</t>
  </si>
  <si>
    <t>ROSS81_17(2,3)</t>
  </si>
  <si>
    <t>ROSS81_17(2,4)</t>
  </si>
  <si>
    <t>ROSS81_17(2,5)</t>
  </si>
  <si>
    <t>ROSS81_17(3,1)</t>
  </si>
  <si>
    <t>ROSS81_17(3,2)</t>
  </si>
  <si>
    <t>ROSS81_17(3,3)</t>
  </si>
  <si>
    <t>ROSS81_17(3,4)</t>
  </si>
  <si>
    <t>ROSS81_17(3,5)</t>
  </si>
  <si>
    <t>ROSS81_17(4,1)</t>
  </si>
  <si>
    <t>ROSS81_17(4,2)</t>
  </si>
  <si>
    <t>ROSS81_17(4,3)</t>
  </si>
  <si>
    <t>ROSS81_17(4,4)</t>
  </si>
  <si>
    <t>ROSS81_17(4,5)</t>
  </si>
  <si>
    <t>ROSS81_17(5,1)</t>
  </si>
  <si>
    <t>ROSS81_17(5,2)</t>
  </si>
  <si>
    <t>ROSS81_17(5,3)</t>
  </si>
  <si>
    <t>ROSS81_17(5,4)</t>
  </si>
  <si>
    <t>ROSS81_17(5,5)</t>
  </si>
  <si>
    <t>ROSS81_17(1,1)</t>
  </si>
  <si>
    <t>ROSS81_17(1,2)</t>
  </si>
  <si>
    <t>ROSS81_17(1,3)</t>
  </si>
  <si>
    <t>ROSS81_17(1,4)</t>
  </si>
  <si>
    <t>ROSS81_17(1,5)</t>
  </si>
  <si>
    <t>Mapování na ROSS81_17</t>
  </si>
  <si>
    <t>S.23.03.01.08 - S.23.03.01.08 Ancillary own funds - movements in the reporting period</t>
  </si>
  <si>
    <t>ROSS81_18(2,1)</t>
  </si>
  <si>
    <t>ROSS81_18(2,2)</t>
  </si>
  <si>
    <t>ROSS81_18(2,3)</t>
  </si>
  <si>
    <t>ROSS81_18(2,4)</t>
  </si>
  <si>
    <t>ROSS81_18(2,5)</t>
  </si>
  <si>
    <t>ROSS81_18(3,1)</t>
  </si>
  <si>
    <t>ROSS81_18(3,2)</t>
  </si>
  <si>
    <t>ROSS81_18(3,3)</t>
  </si>
  <si>
    <t>ROSS81_18(3,4)</t>
  </si>
  <si>
    <t>ROSS81_18(3,5)</t>
  </si>
  <si>
    <t>ROSS81_18(1,1)</t>
  </si>
  <si>
    <t>ROSS81_18(1,2)</t>
  </si>
  <si>
    <t>ROSS81_18(1,3)</t>
  </si>
  <si>
    <t>ROSS81_18(1,4)</t>
  </si>
  <si>
    <t>ROSS81_18(1,5)</t>
  </si>
  <si>
    <t>Mapování na ROSS81_18</t>
  </si>
  <si>
    <t>S.23.04.01.01 - S.23.04.01.01 Subordinated MMA</t>
  </si>
  <si>
    <t>S.23.04.zz.01 line identification</t>
  </si>
  <si>
    <t>Metric: String|TS/Description of subordinated MMA</t>
  </si>
  <si>
    <t>Metric: Monetary|VG/Solvency II|BC/Own funds|BE/Basic own funds|OF/Subordinated mutual member accounts</t>
  </si>
  <si>
    <t>Metric: Tier</t>
  </si>
  <si>
    <t>Metric: Counted under transitionals</t>
  </si>
  <si>
    <t>Metric: Date|TD/Transaction/issue date</t>
  </si>
  <si>
    <t>Metric: Date|TD/First call date</t>
  </si>
  <si>
    <t>Metric: String|TS/Description of further call dates</t>
  </si>
  <si>
    <t>Metric: String|TS/Description of incentives to redeem</t>
  </si>
  <si>
    <t>Metric: Date|TD/Date of notice</t>
  </si>
  <si>
    <t>Metric: String|TS/Explanation if the item has been bought back</t>
  </si>
  <si>
    <t>EL13</t>
  </si>
  <si>
    <t>EL14</t>
  </si>
  <si>
    <t xml:space="preserve">ROSS86_11(*,2) </t>
  </si>
  <si>
    <t xml:space="preserve">ROSS86_11(*,3) </t>
  </si>
  <si>
    <t xml:space="preserve">ROSS86_11(*,4) </t>
  </si>
  <si>
    <t xml:space="preserve">ROSS86_11(*,5) </t>
  </si>
  <si>
    <t xml:space="preserve">ROSS86_11(*,6) </t>
  </si>
  <si>
    <t xml:space="preserve">ROSS86_11(*,7) </t>
  </si>
  <si>
    <t xml:space="preserve">ROSS86_11(*,8) </t>
  </si>
  <si>
    <t xml:space="preserve">ROSS86_11(*,9) </t>
  </si>
  <si>
    <t xml:space="preserve">ROSS86_11(*,10) </t>
  </si>
  <si>
    <t xml:space="preserve">ROSS86_11(*,11) </t>
  </si>
  <si>
    <t xml:space="preserve">ROSS86_11(*,12) </t>
  </si>
  <si>
    <t xml:space="preserve">ROSS86_11(*,13) </t>
  </si>
  <si>
    <t xml:space="preserve">ROSS86_11(*,14) </t>
  </si>
  <si>
    <t xml:space="preserve">ROSS86_11(*,1) </t>
  </si>
  <si>
    <t>n3_I1</t>
  </si>
  <si>
    <t>Z_POLOZKYKAP</t>
  </si>
  <si>
    <t>S.23.04.01.02 - S.23.04.01.02 Preference share</t>
  </si>
  <si>
    <t>S.23.04.zz.02 line identification</t>
  </si>
  <si>
    <t>Metric: String|TS/Description of preference share</t>
  </si>
  <si>
    <t>Metric: Monetary|VG/Solvency II|BC/Own funds|BE/Basic own funds|OF/Preference shares</t>
  </si>
  <si>
    <t xml:space="preserve">ROSS86_12(*,2) </t>
  </si>
  <si>
    <t xml:space="preserve">ROSS86_12(*,3) </t>
  </si>
  <si>
    <t xml:space="preserve">ROSS86_12(*,4) </t>
  </si>
  <si>
    <t xml:space="preserve">ROSS86_12(*,5) </t>
  </si>
  <si>
    <t xml:space="preserve">ROSS86_12(*,6) </t>
  </si>
  <si>
    <t xml:space="preserve">ROSS86_12(*,7) </t>
  </si>
  <si>
    <t xml:space="preserve">ROSS86_12(*,8) </t>
  </si>
  <si>
    <t xml:space="preserve">ROSS86_12(*,9) </t>
  </si>
  <si>
    <t>Mapování na ROSS86_11</t>
  </si>
  <si>
    <t>Mapování na ROSS86_12</t>
  </si>
  <si>
    <t>S.23.04.01.03 - S.23.04.01.03 Subordinated liability</t>
  </si>
  <si>
    <t>S.23.04.zz.03 line identification</t>
  </si>
  <si>
    <t>Metric: String|TS/Description of subordinated liabilities</t>
  </si>
  <si>
    <t>Metric: Monetary|VG/Solvency II|BC/Own funds|BE/Basic own funds|OF/Subordinated debt instruments</t>
  </si>
  <si>
    <t xml:space="preserve">ROSS86_13(*,2) </t>
  </si>
  <si>
    <t xml:space="preserve">ROSS86_13(*,3) </t>
  </si>
  <si>
    <t xml:space="preserve">ROSS86_13(*,4) </t>
  </si>
  <si>
    <t xml:space="preserve">ROSS86_13(*,5) </t>
  </si>
  <si>
    <t xml:space="preserve">ROSS86_13(*,6) </t>
  </si>
  <si>
    <t xml:space="preserve">ROSS86_13(*,7) </t>
  </si>
  <si>
    <t xml:space="preserve">ROSS86_13(*,8) </t>
  </si>
  <si>
    <t xml:space="preserve">ROSS86_13(*,9) </t>
  </si>
  <si>
    <t xml:space="preserve">ROSS86_13(*,10) </t>
  </si>
  <si>
    <t xml:space="preserve">ROSS86_13(*,11) </t>
  </si>
  <si>
    <t xml:space="preserve">ROSS86_13(*,12) </t>
  </si>
  <si>
    <t xml:space="preserve">ROSS86_13(*,13) </t>
  </si>
  <si>
    <t xml:space="preserve">ROSS86_13(*,1) </t>
  </si>
  <si>
    <t>Mapování na ROSS86_13</t>
  </si>
  <si>
    <t>S.23.04.01.04 - S.23.04.01.04 Items approved by supervisory authority as basic own funds</t>
  </si>
  <si>
    <t>S.23.04.zz.04 line identification</t>
  </si>
  <si>
    <t>Metric: String|BE/Basic own funds|TS/Description of item approved by supervisory authority as basic own funds</t>
  </si>
  <si>
    <t>Metric: Monetary|VG/Solvency II|BC/Own funds|BE/Basic own funds|OF/Other items of own funds</t>
  </si>
  <si>
    <t>Metric: Monetary|VG/Solvency II|BC/Own funds|BE/Basic own funds|TX/Tier 1|OF/Other items approved by supervisory authority</t>
  </si>
  <si>
    <t>Metric: Monetary|VG/Solvency II|BC/Own funds|BE/Basic own funds|TX/Tier 2|OF/Other items approved by supervisory authority</t>
  </si>
  <si>
    <t>Metric: Monetary|VG/Solvency II|BC/Own funds|BE/Basic own funds|TX/Tier 3|OF/Other items approved by supervisory authority</t>
  </si>
  <si>
    <t>Metric: Date|TD/Date of authorisation</t>
  </si>
  <si>
    <t xml:space="preserve">ROSS86_14(*,2) </t>
  </si>
  <si>
    <t xml:space="preserve">ROSS86_14(*,3) </t>
  </si>
  <si>
    <t xml:space="preserve">ROSS86_14(*,4) </t>
  </si>
  <si>
    <t xml:space="preserve">ROSS86_14(*,5) </t>
  </si>
  <si>
    <t xml:space="preserve">ROSS86_14(*,6) </t>
  </si>
  <si>
    <t xml:space="preserve">ROSS86_14(*,7) </t>
  </si>
  <si>
    <t xml:space="preserve">ROSS86_14(*,8) </t>
  </si>
  <si>
    <t xml:space="preserve">ROSS86_14(*,1) </t>
  </si>
  <si>
    <t>Mapování na ROSS86_14</t>
  </si>
  <si>
    <t>S.23.04.01.05 - S.23.04.01.05 Own funds from the financial statements that shall not be represented by the reconciliation reserve and do not meet the criteria to be classified as Solvency II own funds</t>
  </si>
  <si>
    <t>YK - S.23.04.zz.05 line identification</t>
  </si>
  <si>
    <t>si554 - Metric: String|TS/Description of own funds from the financial statements that should not be represented by the reconciliation reserve and do not meet the criteria to be classified as Solvency II own funds</t>
  </si>
  <si>
    <t>mi1156 - Metric: Monetary|VG/Solvency II|BC/Own funds|BE/Not basic nor ancillary own funds</t>
  </si>
  <si>
    <t xml:space="preserve">ROSS86_15(*,2) </t>
  </si>
  <si>
    <t xml:space="preserve">ROSS86_15(*,3) </t>
  </si>
  <si>
    <t xml:space="preserve">ROSS86_15(*,1) </t>
  </si>
  <si>
    <t>Mapování na ROSS86_15</t>
  </si>
  <si>
    <t>S.23.04.01.06 - S.23.04.01.06 Ancillary own funds</t>
  </si>
  <si>
    <t>S.23.04.zz.06 line identification</t>
  </si>
  <si>
    <t>Metric: String|TS/Description of ancillary own funds</t>
  </si>
  <si>
    <t>Metric: Monetary|VG/Solvency II|BC/Own funds|BE/Ancillary own funds</t>
  </si>
  <si>
    <t xml:space="preserve">ROSS86_16(*,2) </t>
  </si>
  <si>
    <t xml:space="preserve">ROSS86_16(*,3) </t>
  </si>
  <si>
    <t xml:space="preserve">ROSS86_16(*,4) </t>
  </si>
  <si>
    <t xml:space="preserve">ROSS86_16(*,5) </t>
  </si>
  <si>
    <t xml:space="preserve">ROSS86_16(*,6) </t>
  </si>
  <si>
    <t xml:space="preserve">ROSS86_16(*,1) </t>
  </si>
  <si>
    <t>S.14.01.01.01 - S.14.01.01.01 Portfolio</t>
  </si>
  <si>
    <t>Product ID code</t>
  </si>
  <si>
    <t>S.14.01.zz.01 line identification</t>
  </si>
  <si>
    <t>ID code of product</t>
  </si>
  <si>
    <t>Metric: Line of Business (Full scope)[210]</t>
  </si>
  <si>
    <t>Metric: Integer|NT/Number of contracts</t>
  </si>
  <si>
    <t>Metric: Integer|DI/Year to Date|NT/Number of new contracts</t>
  </si>
  <si>
    <t>Metric: Monetary|VG/Solvency II|BC/Premiums written</t>
  </si>
  <si>
    <t>Metric: Monetary|VG/Solvency II|BC/Claims paid|DI/Year to Date</t>
  </si>
  <si>
    <t>Metric: String|TS/Description of countries or group of countries</t>
  </si>
  <si>
    <t>LB50</t>
  </si>
  <si>
    <t>*UNITREF=pure, *DECIMALS=0</t>
  </si>
  <si>
    <t>S.24.01.01.01 - S.24.01.01.01 Table 1 - Participations in related undertakings that are financial and credit institutions which individually exceed 10% of items included in (a) (i), (ii), (iv) and (vi) of Article 69, not including consolidated strategic participations for the purpose of deductions under Article 68 (1) of the Delegated Regulation (EU) 2015/35</t>
  </si>
  <si>
    <t>Název přidruženého podniku</t>
  </si>
  <si>
    <t>Celkem</t>
  </si>
  <si>
    <t>Metric: String|OF/Article 68 [1] deduction|IO/Participations [deducted from own funds]|CT/Financial and credit institutions|TS/Name of related party</t>
  </si>
  <si>
    <t>Metric: Monetary|BC/Assets|OF/Article 68 [1] deduction|IO/Participations [deducted from own funds]|CT/Financial and credit institutions</t>
  </si>
  <si>
    <t>Metric: Monetary|BC/Assets|TX/Tier 1 – unrestricted|OF/Article 68 [1] deduction|IO/Participations [deducted from own funds]|CT/Financial and credit institutions</t>
  </si>
  <si>
    <t>Metric: Monetary|BC/Assets|TX/Tier 1 – restricted|OF/Article 68 [1] deduction|IO/Participations [deducted from own funds]|CT/Financial and credit institutions</t>
  </si>
  <si>
    <t>S.24.01.01.02 - S.24.01.01.02 Table 2 - Participations in related undertakings that are financial and credit institutions which when aggregated exceed 10% of items included in (a) (i), (ii), (iv) and (vi) of Article 69, not including consolidated strategic participations for the purpose of deductions under Article 68 (2) of the Delegated Regulation (EU) 2015/35</t>
  </si>
  <si>
    <t>Metric: String|OF/Article 68 [2] deduction|IO/Participations [deducted from own funds]|CT/Financial and credit institutions|TS/Name of related party</t>
  </si>
  <si>
    <t>Metric: Monetary|BC/Assets|OF/Article 68 [2] deduction|IO/Participations [deducted from own funds]|CT/Financial and credit institutions</t>
  </si>
  <si>
    <t>Metric: Monetary|BC/Assets|TX/Tier 1 – unrestricted|OF/Article 68 [2] deduction|IO/Participations [deducted from own funds]|CT/Financial and credit institutions</t>
  </si>
  <si>
    <t>Metric: Monetary|BC/Assets|TX/Tier 1 – restricted|OF/Article 68 [2] deduction|IO/Participations [deducted from own funds]|CT/Financial and credit institutions</t>
  </si>
  <si>
    <t>Metric: Monetary|BC/Assets|TX/Tier 2|OF/Article 68 [2] deduction|IO/Participations [deducted from own funds]|CT/Financial and credit institutions</t>
  </si>
  <si>
    <t>S.24.01.01.03 - S.24.01.01.03 Total participations in related undertakings that are financial and credit institutions (for which there is an OF deduction)</t>
  </si>
  <si>
    <t>Metric: Monetary|BC/Assets|OF/Article 68 [1] [2] deduction|IO/Participations [deducted from own funds]|CT/Financial and credit institutions</t>
  </si>
  <si>
    <t>Tier 1 and Tier 2</t>
  </si>
  <si>
    <t>S.24.01.01.04 - S.24.01.01.04 Own funds deductions</t>
  </si>
  <si>
    <t>Metric: Monetary|BC/Own funds|BE/Basic own funds|OF/Article 68 [1] deduction</t>
  </si>
  <si>
    <t>Metric: Monetary|BC/Own funds|BE/Basic own funds|OF/Article 68 [2] deduction</t>
  </si>
  <si>
    <t>S.24.01.01.05 - S.24.01.01.05 Table 3 - Participations in related undertakings that are financial and credit institutions which are considered strategic as defined in Article 171 of the Delegated Regulation (EU) 2015/35 and which are included in the calculation of the group solvency on the basis of method 1 (no OF deduction according to art 68(3)).</t>
  </si>
  <si>
    <t>Akcie typu 1</t>
  </si>
  <si>
    <t>Akcie typu 2</t>
  </si>
  <si>
    <t>Podřízené závazky</t>
  </si>
  <si>
    <t>Metric: String|CM/Method 1|AS/Participations and related undertakings|IO/Strategic participation [not deducted from own funds]|CT/Financial and credit institutions|TS/Name of related party</t>
  </si>
  <si>
    <t>Metric: Monetary|BC/Assets|CM/Method 1|AS/Participations and related undertakings|IO/Strategic participation [not deducted from own funds]|CT/Financial and credit institutions</t>
  </si>
  <si>
    <t>Metric: Monetary|BC/Assets|CM/Method 1|ET/Type 1 Equity|AS/Participations and related undertakings|IO/Strategic participation [not deducted from own funds]|CT/Financial and credit institutions</t>
  </si>
  <si>
    <t>Metric: Monetary|BC/Assets|CM/Method 1|ET/Type 2 Equity|AS/Participations and related undertakings|IO/Strategic participation [not deducted from own funds]|CT/Financial and credit institutions</t>
  </si>
  <si>
    <t>Metric: Monetary|BC/Assets|CM/Method 1|ET/Subordinated liabilities|AS/Participations and related undertakings|IO/Strategic participation [not deducted from own funds]|CT/Financial and credit institutions</t>
  </si>
  <si>
    <t>S.24.01.01.06 - S.24.01.01.06 Table 4 - Participations in related undertakings that are financial and credit institutions which are strategic (as defined in Article 171 of the Delegated Regulation (EU) 2015/35), not included in the calculation of the group solvency on the basis of method 1 and which are not deducted according to art 68(1) and 68 (2) (It should include the remaining part following the partial deduction according to Article 68 (2) of the Delegated Regulation (EU) 2015/35)</t>
  </si>
  <si>
    <t>Metric: String|CM/Other than method 1|AS/Participations and related undertakings|IO/Strategic participation [not deducted from own funds]|CT/Financial and credit institutions|TS/Name of related party</t>
  </si>
  <si>
    <t>Metric: Monetary|BC/Assets|CM/Other than method 1|AS/Participations and related undertakings|IO/Strategic participation [not deducted from own funds]|CT/Financial and credit institutions</t>
  </si>
  <si>
    <t>Metric: Monetary|BC/Assets|CM/Other than method 1|ET/Type 1 Equity|AS/Participations and related undertakings|IO/Strategic participation [not deducted from own funds]|CT/Financial and credit institutions</t>
  </si>
  <si>
    <t>Metric: Monetary|BC/Assets|CM/Other than method 1|ET/Type 2 Equity|AS/Participations and related undertakings|IO/Strategic participation [not deducted from own funds]|CT/Financial and credit institutions</t>
  </si>
  <si>
    <t>Metric: Monetary|BC/Assets|CM/Other than method 1|ET/Subordinated liabilities|AS/Participations and related undertakings|IO/Strategic participation [not deducted from own funds]|CT/Financial and credit institutions</t>
  </si>
  <si>
    <t>S.24.01.01.07 - S.24.01.01.07 Table 5 - Participations in related undertakings that are financial and credit institutions which are not strategic and which are not deducted according to art 68(1) and 68(2) of Delegated Regulation 2015/35 (It should include the remaining part following the partial deduction according to Article 68 (2) of the Delegated Regulation (EU) 2015/35)</t>
  </si>
  <si>
    <t>Metric: String|AS/Participations and related undertakings|IO/Non-strategic participation [not deducted from own funds]|CT/Financial and credit institutions|TS/Name of related party</t>
  </si>
  <si>
    <t>Metric: Monetary|BC/Assets|AS/Participations and related undertakings|IO/Non-strategic participation [not deducted from own funds]|CT/Financial and credit institutions</t>
  </si>
  <si>
    <t>Metric: Monetary|BC/Assets|ET/Type 1 Equity|AS/Participations and related undertakings|IO/Non-strategic participation [not deducted from own funds]|CT/Financial and credit institutions</t>
  </si>
  <si>
    <t>Metric: Monetary|BC/Assets|ET/Type 2 Equity|AS/Participations and related undertakings|IO/Non-strategic participation [not deducted from own funds]|CT/Financial and credit institutions</t>
  </si>
  <si>
    <t>Metric: Monetary|BC/Assets|ET/Subordinated liabilities|AS/Participations and related undertakings|IO/Non-strategic participation [not deducted from own funds]|CT/Financial and credit institutions</t>
  </si>
  <si>
    <t>S.24.01.01.08 - S.24.01.01.08 Table 6 - Other strategic participations not in financial and credit institution</t>
  </si>
  <si>
    <t>Metric: String|AS/Participations and related undertakings|IO/Strategic participation [not deducted from own funds]|CT/Other than financial and credit institutions|TS/Name of related party</t>
  </si>
  <si>
    <t>Metric: Monetary|BC/Assets|AS/Participations and related undertakings|IO/Strategic participation [not deducted from own funds]|CT/Other than financial and credit institutions</t>
  </si>
  <si>
    <t>Metric: Monetary|BC/Assets|ET/Type 1 Equity|AS/Participations and related undertakings|IO/Strategic participation [not deducted from own funds]|CT/Other than financial and credit institutions</t>
  </si>
  <si>
    <t>Metric: Monetary|BC/Assets|ET/Type 2 Equity|AS/Participations and related undertakings|IO/Strategic participation [not deducted from own funds]|CT/Other than financial and credit institutions</t>
  </si>
  <si>
    <t>Metric: Monetary|BC/Assets|ET/Subordinated liabilities|AS/Participations and related undertakings|IO/Strategic participation [not deducted from own funds]|CT/Other than financial and credit institutions</t>
  </si>
  <si>
    <t>S.24.01.01.09 - S.24.01.01.09 Table 7 - Other non-strategic participations not in financial and credit institution</t>
  </si>
  <si>
    <t>Metric: String|AS/Participations and related undertakings|IO/Non-strategic participation [not deducted from own funds]|CT/Other than financial and credit institutions|TS/Name of related party</t>
  </si>
  <si>
    <t>Metric: Monetary|BC/Assets|AS/Participations and related undertakings|IO/Non-strategic participation [not deducted from own funds]|CT/Other than financial and credit institutions</t>
  </si>
  <si>
    <t>Metric: Monetary|BC/Assets|ET/Type 1 Equity|AS/Participations and related undertakings|IO/Non-strategic participation [not deducted from own funds]|CT/Other than financial and credit institutions</t>
  </si>
  <si>
    <t>Metric: Monetary|BC/Assets|ET/Type 2 Equity|AS/Participations and related undertakings|IO/Non-strategic participation [not deducted from own funds]|CT/Other than financial and credit institutions</t>
  </si>
  <si>
    <t>Metric: Monetary|BC/Assets|ET/Subordinated liabilities|AS/Participations and related undertakings|IO/Non-strategic participation [not deducted from own funds]|CT/Other than financial and credit institutions</t>
  </si>
  <si>
    <t>S.24.01.01.10 - S.24.01.01.10 Total for SCR calculation</t>
  </si>
  <si>
    <t>Metric: Monetary|BC/Assets|AS/Participations and related undertakings|IO/Participations|CT/Financial and credit institutions</t>
  </si>
  <si>
    <t>Metric: Monetary|BC/Assets|AS/Participations and related undertakings|IO/Strategic participation [not deducted from own funds]|CT/Financial and credit institutions</t>
  </si>
  <si>
    <t>Metric: Monetary|BC/Assets|AS/Participations and related undertakings|IO/Participations|CT/Other than financial and credit institutions</t>
  </si>
  <si>
    <t>DISS76_11 (*,3)</t>
  </si>
  <si>
    <t>DISS76_11 (*,2)</t>
  </si>
  <si>
    <t>DISS76_11 (*,5)</t>
  </si>
  <si>
    <t>DISS76_11 (*,6)</t>
  </si>
  <si>
    <t>DISS76_11 (*,7)</t>
  </si>
  <si>
    <t>DISS76_11 (*,8)</t>
  </si>
  <si>
    <t>an_80</t>
  </si>
  <si>
    <t>Mapování na DISS76_11</t>
  </si>
  <si>
    <t>DISS76_12 (*,3)</t>
  </si>
  <si>
    <t>DISS76_12 (*,2)</t>
  </si>
  <si>
    <t>DISS76_12 (*,5)</t>
  </si>
  <si>
    <t>DISS76_12 (*,6)</t>
  </si>
  <si>
    <t>DISS76_12 (*,7)</t>
  </si>
  <si>
    <t>DISS76_12 (*,8)</t>
  </si>
  <si>
    <t>Mapování na DISS76_12</t>
  </si>
  <si>
    <t>sum DISS76_12 (*,5)</t>
  </si>
  <si>
    <t>sum DISS76_12 (*,6)</t>
  </si>
  <si>
    <t>sum DISS76_12 (*,7)</t>
  </si>
  <si>
    <t>sum DISS76_12 (*,8)</t>
  </si>
  <si>
    <t>Dopočet z DISS76_12</t>
  </si>
  <si>
    <t>DISS76_13 (1,1)</t>
  </si>
  <si>
    <t>DISS76_13 (1,2)</t>
  </si>
  <si>
    <t>DISS76_13 (1,3)</t>
  </si>
  <si>
    <t>DISS76_13 (1,4)</t>
  </si>
  <si>
    <t>DISS76_13 (2,1)</t>
  </si>
  <si>
    <t>DISS76_13 (2,2)</t>
  </si>
  <si>
    <t>DISS76_13 (2,3)</t>
  </si>
  <si>
    <t>DISS76_13 (2,4)</t>
  </si>
  <si>
    <t>DISS76_13 (3,1)</t>
  </si>
  <si>
    <t>DISS76_13 (3,2)</t>
  </si>
  <si>
    <t>DISS76_13 (3,3)</t>
  </si>
  <si>
    <t>DISS76_13 (3,4)</t>
  </si>
  <si>
    <t>Mapování na DISS76_13</t>
  </si>
  <si>
    <t xml:space="preserve"> DISS76_21 (*,3)</t>
  </si>
  <si>
    <t xml:space="preserve"> DISS76_21 (*,2)</t>
  </si>
  <si>
    <t xml:space="preserve"> DISS76_21 (*,5)</t>
  </si>
  <si>
    <t xml:space="preserve"> DISS76_21 (*,6)</t>
  </si>
  <si>
    <t xml:space="preserve"> DISS76_21 (*,7)</t>
  </si>
  <si>
    <t xml:space="preserve"> DISS76_21 (*,8)</t>
  </si>
  <si>
    <t>Mapování na DISS76_21</t>
  </si>
  <si>
    <t xml:space="preserve"> DISS76_22 (*,3)</t>
  </si>
  <si>
    <t xml:space="preserve"> DISS76_22 (*,2)</t>
  </si>
  <si>
    <t xml:space="preserve"> DISS76_22 (*,5)</t>
  </si>
  <si>
    <t xml:space="preserve"> DISS76_22 (*,6)</t>
  </si>
  <si>
    <t xml:space="preserve"> DISS76_22 (*,7)</t>
  </si>
  <si>
    <t xml:space="preserve"> DISS76_22 (*,8)</t>
  </si>
  <si>
    <t xml:space="preserve"> DISS76_23 (*,3)</t>
  </si>
  <si>
    <t xml:space="preserve"> DISS76_23 (*,2)</t>
  </si>
  <si>
    <t xml:space="preserve"> DISS76_23 (*,5)</t>
  </si>
  <si>
    <t xml:space="preserve"> DISS76_23 (*,6)</t>
  </si>
  <si>
    <t xml:space="preserve"> DISS76_23 (*,7)</t>
  </si>
  <si>
    <t xml:space="preserve"> DISS76_23 (*,8)</t>
  </si>
  <si>
    <t>Mapování na DISS76_22</t>
  </si>
  <si>
    <t>Mapování na DISS76_23</t>
  </si>
  <si>
    <t>SE.01.01.16.01 - SE.01.01.16.01 Content of the submission</t>
  </si>
  <si>
    <t>Metric: Basic Information</t>
  </si>
  <si>
    <t>Metric: Basic Information - RFF and matching adjustment portfolios (Full scope individual)</t>
  </si>
  <si>
    <t>Metric: Balance Sheet (Full scope individual)</t>
  </si>
  <si>
    <t>Metric: Assets and liabilities by currency [220]</t>
  </si>
  <si>
    <t>Metric: Off-balance sheet items - general</t>
  </si>
  <si>
    <t>Metric: Off-balance sheet items - List of unlimited guarantees received by the undertaking</t>
  </si>
  <si>
    <t>Metric: Off-balance sheet items - List of unlimited guarantees provided by the undertaking</t>
  </si>
  <si>
    <t>Metric: Activity by country</t>
  </si>
  <si>
    <t>Metric: Information on class 10 in Part A of Annex I of Solvency II Directive, excluding carrier's liability</t>
  </si>
  <si>
    <t>Metric: Premiums, claims and expenses by line of business (Individual)[210]</t>
  </si>
  <si>
    <t>Metric: Premiums, claims and expenses by country [210]</t>
  </si>
  <si>
    <t>Metric: Summary of assets</t>
  </si>
  <si>
    <t>Metric: List of assets (Full scope individual)</t>
  </si>
  <si>
    <t>Metric: Collective investment undertakings - look-through approach (Individual)[210]</t>
  </si>
  <si>
    <t>Metric: Structured products (Individual)[210]</t>
  </si>
  <si>
    <t>Metric: Open derivatives (Full scope individual)</t>
  </si>
  <si>
    <t>Metric: Derivatives Transactions (Individual)</t>
  </si>
  <si>
    <t>Metric: Income/gains and losses in the period</t>
  </si>
  <si>
    <t>Metric: Securities lending and repos (Individual)[210]</t>
  </si>
  <si>
    <t>Metric: Assets held as collateral (Individual)</t>
  </si>
  <si>
    <t>Metric: Life and Health SLT Technical Provisions (Full scope)</t>
  </si>
  <si>
    <t>Metric: Life and Health SLT Technical Provisions (Full scope by country)</t>
  </si>
  <si>
    <t>Metric: Projection of future gross cash flows</t>
  </si>
  <si>
    <t>Metric: Life obligations analysis</t>
  </si>
  <si>
    <t>Metric: Description of the guarantees of variable annuities</t>
  </si>
  <si>
    <t>Metric: Hedging of guarantees of variable annuities</t>
  </si>
  <si>
    <t>Metric: Information on annuities stemming from Non-Life Insurance obligations</t>
  </si>
  <si>
    <t>Metric: Non-Life Technical Provisions (Full scope)</t>
  </si>
  <si>
    <t>Metric: Non-Life Technical Provisions (Full scope by country)</t>
  </si>
  <si>
    <t>Metric: Projection of future cash flows</t>
  </si>
  <si>
    <t>Metric: Non-life insurance claims</t>
  </si>
  <si>
    <t>Metric: Development of the distribution of the claims incurred [220]</t>
  </si>
  <si>
    <t>Metric: Loss distribution risk profile [220]</t>
  </si>
  <si>
    <t>Metric: Non-life underwriting peak risks [220]</t>
  </si>
  <si>
    <t>Metric: Non-life underwriting mass risks [220]</t>
  </si>
  <si>
    <t>Metric: Impact of long term guarantees and transitional measures</t>
  </si>
  <si>
    <t>Metric: Information on the transitional on interest rates calculation</t>
  </si>
  <si>
    <t>Metric: Overall calculation of the transitional on technical provisions</t>
  </si>
  <si>
    <t>Metric: Best estimate subject to volatility adjustment by country and currency [210]</t>
  </si>
  <si>
    <t>Metric: Own funds (Full scope individual)[210]</t>
  </si>
  <si>
    <t>Metric: Detailed information by tiers on own funds (Full scope individual)</t>
  </si>
  <si>
    <t>Metric: Annual movements on own funds (Full scope individual)</t>
  </si>
  <si>
    <t>Metric: List of items on own funds (Individual)</t>
  </si>
  <si>
    <t>Metric: Participations held</t>
  </si>
  <si>
    <t>Metric: Solvency Capital Requirement - Only SF (Full scope individual)[210]</t>
  </si>
  <si>
    <t>Metric: Solvency Capital Requirement - PIM (Full scope)</t>
  </si>
  <si>
    <t>Metric: Solvency Capital Requirement - IM (Full scope individual)</t>
  </si>
  <si>
    <t>Metric: Solvency Capital Requirement - Market risk (Full scope individual)[220]</t>
  </si>
  <si>
    <t>Metric: Solvency Capital Requirement - Counterparty default risk (Full scope individual)[220]</t>
  </si>
  <si>
    <t>Metric: Solvency Capital Requirement - Life underwriting risk (Full scope individual)[220]</t>
  </si>
  <si>
    <t>Metric: Solvency Capital Requirement - Health underwriting risk (Full scope individual)[220]</t>
  </si>
  <si>
    <t>Metric: Solvency Capital Requirement - Non-Life underwriting risk (Full scope individual)[220]</t>
  </si>
  <si>
    <t>Metric: Solvency Capital Requirement - Operational risk (Full scope individual)</t>
  </si>
  <si>
    <t>Metric: Solvency Capital Requirement - Simplifications (Full scope individual)</t>
  </si>
  <si>
    <t>Metric: Solvency Capital Requirement - Non-Life Catastrophe risk (Full scope individual)</t>
  </si>
  <si>
    <t>Metric: Minimum Capital Requirement - Only life or only non-life insurance or reinsurance activity</t>
  </si>
  <si>
    <t>Metric: Minimum Capital Requirement - Both life and non-life insurance activity</t>
  </si>
  <si>
    <t>Metric: Excess of Assets over Liabilities</t>
  </si>
  <si>
    <t>Metric: Excess of Assets over Liabilities - explained by investments and financial liabilities</t>
  </si>
  <si>
    <t>Metric: Excess of Assets over Liabilities - explained by technical provisions</t>
  </si>
  <si>
    <t>Metric: Detailed analysis per period - Technical flows versus Technical provisions</t>
  </si>
  <si>
    <t>Metric: Facultative covers for non-life and life business basic data</t>
  </si>
  <si>
    <t>Metric: Facultative covers for non-life and life business shares data</t>
  </si>
  <si>
    <t>Metric: Outgoing Reinsurance Program basic data</t>
  </si>
  <si>
    <t>Metric: Outgoing Reinsurance Program shares data</t>
  </si>
  <si>
    <t>Metric: Share of reinsurers</t>
  </si>
  <si>
    <t>Metric: Special Purpose Vehicles</t>
  </si>
  <si>
    <t>Metric: IGT - Equity-type transactions, debt and asset transfer (Full scope individual)</t>
  </si>
  <si>
    <t>Metric: IGT - Derivatives (Full scope individual)</t>
  </si>
  <si>
    <t>Metric: IGT - Internal reinsurance (Full scope individual)</t>
  </si>
  <si>
    <t>Metric: IGT - Cost Sharing, contingent liabilities, off BS and other items (Full scope individual)</t>
  </si>
  <si>
    <t>Metric: Deposits to cedants - line-by-line reporting (Full scope individual)[210]</t>
  </si>
  <si>
    <t>Metric: Pension entitlements</t>
  </si>
  <si>
    <t>Metric: Non-life Technical Provisions - reinsurance policies</t>
  </si>
  <si>
    <t>CN18</t>
  </si>
  <si>
    <t>CN20</t>
  </si>
  <si>
    <t>CN34</t>
  </si>
  <si>
    <t>CN35</t>
  </si>
  <si>
    <t>CN36</t>
  </si>
  <si>
    <t>CN37</t>
  </si>
  <si>
    <t>CN113</t>
  </si>
  <si>
    <t>CN116</t>
  </si>
  <si>
    <t>CN23</t>
  </si>
  <si>
    <t>CN117</t>
  </si>
  <si>
    <t>CN120</t>
  </si>
  <si>
    <t>CN28</t>
  </si>
  <si>
    <t>CN15</t>
  </si>
  <si>
    <t>CN39</t>
  </si>
  <si>
    <t>CN40</t>
  </si>
  <si>
    <t>CN83</t>
  </si>
  <si>
    <t>CN31</t>
  </si>
  <si>
    <t>CN30</t>
  </si>
  <si>
    <t>CN41</t>
  </si>
  <si>
    <t>CN42</t>
  </si>
  <si>
    <t>CN84</t>
  </si>
  <si>
    <t>CN33</t>
  </si>
  <si>
    <t>CN32</t>
  </si>
  <si>
    <t>CN123</t>
  </si>
  <si>
    <t>CN45</t>
  </si>
  <si>
    <t>CN112</t>
  </si>
  <si>
    <t>CN1</t>
  </si>
  <si>
    <t>CN46</t>
  </si>
  <si>
    <t>CN124</t>
  </si>
  <si>
    <t>CN53</t>
  </si>
  <si>
    <t>CN55</t>
  </si>
  <si>
    <t>CN51</t>
  </si>
  <si>
    <t>CN85</t>
  </si>
  <si>
    <t>CN86</t>
  </si>
  <si>
    <t>CN57</t>
  </si>
  <si>
    <t>CN58</t>
  </si>
  <si>
    <t>CN111</t>
  </si>
  <si>
    <t>CN94</t>
  </si>
  <si>
    <t>CN95</t>
  </si>
  <si>
    <t xml:space="preserve"> DISS76_31 (*,3)</t>
  </si>
  <si>
    <t xml:space="preserve"> DISS76_31 (*,2)</t>
  </si>
  <si>
    <t xml:space="preserve"> DISS76_31 (*,5)</t>
  </si>
  <si>
    <t xml:space="preserve"> DISS76_31 (*,6)</t>
  </si>
  <si>
    <t xml:space="preserve"> DISS76_31 (*,7)</t>
  </si>
  <si>
    <t xml:space="preserve"> DISS76_31 (*,8)</t>
  </si>
  <si>
    <t>Mapování na DISS76_31</t>
  </si>
  <si>
    <t xml:space="preserve"> DISS76_32 (*,3)</t>
  </si>
  <si>
    <t xml:space="preserve"> DISS76_32 (*,2)</t>
  </si>
  <si>
    <t xml:space="preserve"> DISS76_32 (*,5)</t>
  </si>
  <si>
    <t xml:space="preserve"> DISS76_32 (*,6)</t>
  </si>
  <si>
    <t xml:space="preserve"> DISS76_32 (*,7)</t>
  </si>
  <si>
    <t xml:space="preserve"> DISS76_32 (*,8)</t>
  </si>
  <si>
    <t>Mapování na DISS76_32</t>
  </si>
  <si>
    <t>DISS76_41 (1,1)</t>
  </si>
  <si>
    <t>DISS76_41 (1,2)</t>
  </si>
  <si>
    <t>DISS76_41 (1,3)</t>
  </si>
  <si>
    <t>DISS76_41 (1,4)</t>
  </si>
  <si>
    <t>DISS76_41 (2,1)</t>
  </si>
  <si>
    <t>DISS76_41 (2,2)</t>
  </si>
  <si>
    <t>DISS76_41 (2,3)</t>
  </si>
  <si>
    <t>DISS76_41 (2,4)</t>
  </si>
  <si>
    <t>DISS76_41 (3,1)</t>
  </si>
  <si>
    <t>DISS76_41 (3,2)</t>
  </si>
  <si>
    <t>DISS76_41 (3,3)</t>
  </si>
  <si>
    <t>DISS76_41 (3,4)</t>
  </si>
  <si>
    <t>DISS76_41 (4,1)</t>
  </si>
  <si>
    <t>DISS76_41 (4,2)</t>
  </si>
  <si>
    <t>DISS76_41 (4,3)</t>
  </si>
  <si>
    <t>DISS76_41 (4,4)</t>
  </si>
  <si>
    <t>DISS76_41 (5,1)</t>
  </si>
  <si>
    <t>DISS76_41 (5,2)</t>
  </si>
  <si>
    <t>DISS76_41 (5,3)</t>
  </si>
  <si>
    <t>DISS76_41 (5,4)</t>
  </si>
  <si>
    <t>DISS76_41 (6,1)</t>
  </si>
  <si>
    <t>DISS76_41 (6,2)</t>
  </si>
  <si>
    <t>DISS76_41 (6,3)</t>
  </si>
  <si>
    <t>DISS76_41 (6,4)</t>
  </si>
  <si>
    <t>Mapování na DISS76_41</t>
  </si>
  <si>
    <t>S.24.01.01.11 - S.24.01.01.11 Total all participations</t>
  </si>
  <si>
    <t>Metric: Monetary|BC/Assets|AS/Participations and related undertakings|IO/Participations</t>
  </si>
  <si>
    <t xml:space="preserve"> DISS76_42 (1,1)</t>
  </si>
  <si>
    <t>Mapování na DISS76_42</t>
  </si>
  <si>
    <t>KASS61_21(3,2)</t>
  </si>
  <si>
    <t>KASS61_21(3,3)</t>
  </si>
  <si>
    <t>KASS61_21(3,4)</t>
  </si>
  <si>
    <t>KASS61_21(3,5)</t>
  </si>
  <si>
    <t>KASS61_21(3,6)</t>
  </si>
  <si>
    <t>KASS61_21(3,7)</t>
  </si>
  <si>
    <t>KASS61_21(3,8)</t>
  </si>
  <si>
    <t>KASS61_21(3,9)</t>
  </si>
  <si>
    <t>KASS61_21(4,2)</t>
  </si>
  <si>
    <t>KASS61_21(4,3)</t>
  </si>
  <si>
    <t>KASS61_21(4,4)</t>
  </si>
  <si>
    <t>KASS61_21(4,5)</t>
  </si>
  <si>
    <t>KASS61_21(4,6)</t>
  </si>
  <si>
    <t>KASS61_21(4,7)</t>
  </si>
  <si>
    <t>KASS61_21(4,8)</t>
  </si>
  <si>
    <t>KASS61_21(4,9)</t>
  </si>
  <si>
    <t>KASS61_21(6,2)</t>
  </si>
  <si>
    <t>KASS61_21(6,3)</t>
  </si>
  <si>
    <t>KASS61_21(6,4)</t>
  </si>
  <si>
    <t>KASS61_21(6,5)</t>
  </si>
  <si>
    <t>KASS61_21(6,6)</t>
  </si>
  <si>
    <t>KASS61_21(6,7)</t>
  </si>
  <si>
    <t>KASS61_21(6,8)</t>
  </si>
  <si>
    <t>KASS61_21(6,9)</t>
  </si>
  <si>
    <t>KASS61_21(7,2)</t>
  </si>
  <si>
    <t>KASS61_21(7,3)</t>
  </si>
  <si>
    <t>KASS61_21(7,4)</t>
  </si>
  <si>
    <t>KASS61_21(7,5)</t>
  </si>
  <si>
    <t>KASS61_21(7,6)</t>
  </si>
  <si>
    <t>KASS61_21(7,7)</t>
  </si>
  <si>
    <t>KASS61_21(7,8)</t>
  </si>
  <si>
    <t>KASS61_21(7,9)</t>
  </si>
  <si>
    <t>KASS61_21(8,2)</t>
  </si>
  <si>
    <t>KASS61_21(8,3)</t>
  </si>
  <si>
    <t>KASS61_21(8,4)</t>
  </si>
  <si>
    <t>KASS61_21(8,5)</t>
  </si>
  <si>
    <t>KASS61_21(8,6)</t>
  </si>
  <si>
    <t>KASS61_21(8,7)</t>
  </si>
  <si>
    <t>KASS61_21(8,8)</t>
  </si>
  <si>
    <t>KASS61_21(8,9)</t>
  </si>
  <si>
    <t>KASS61_21(9,2)</t>
  </si>
  <si>
    <t>KASS61_21(9,3)</t>
  </si>
  <si>
    <t>KASS61_21(9,4)</t>
  </si>
  <si>
    <t>KASS61_21(9,5)</t>
  </si>
  <si>
    <t>KASS61_21(9,6)</t>
  </si>
  <si>
    <t>KASS61_21(9,7)</t>
  </si>
  <si>
    <t>KASS61_21(9,8)</t>
  </si>
  <si>
    <t>KASS61_21(9,9)</t>
  </si>
  <si>
    <t>KASS61_21(10,2)</t>
  </si>
  <si>
    <t>KASS61_21(10,3)</t>
  </si>
  <si>
    <t>KASS61_21(10,4)</t>
  </si>
  <si>
    <t>KASS61_21(10,5)</t>
  </si>
  <si>
    <t>KASS61_21(10,6)</t>
  </si>
  <si>
    <t>KASS61_21(10,7)</t>
  </si>
  <si>
    <t>KASS61_21(10,8)</t>
  </si>
  <si>
    <t>KASS61_21(10,9)</t>
  </si>
  <si>
    <t>KASS61_21(11,2)</t>
  </si>
  <si>
    <t>KASS61_21(11,3)</t>
  </si>
  <si>
    <t>KASS61_21(11,4)</t>
  </si>
  <si>
    <t>KASS61_21(11,5)</t>
  </si>
  <si>
    <t>KASS61_21(11,6)</t>
  </si>
  <si>
    <t>KASS61_21(11,7)</t>
  </si>
  <si>
    <t>KASS61_21(11,8)</t>
  </si>
  <si>
    <t>KASS61_21(11,9)</t>
  </si>
  <si>
    <t>KASS61_21(12,2)</t>
  </si>
  <si>
    <t>KASS61_21(12,3)</t>
  </si>
  <si>
    <t>KASS61_21(12,4)</t>
  </si>
  <si>
    <t>KASS61_21(12,5)</t>
  </si>
  <si>
    <t>KASS61_21(12,6)</t>
  </si>
  <si>
    <t>KASS61_21(12,7)</t>
  </si>
  <si>
    <t>KASS61_21(12,8)</t>
  </si>
  <si>
    <t>KASS61_21(12,9)</t>
  </si>
  <si>
    <t>KASS61_21(13,2)</t>
  </si>
  <si>
    <t>KASS61_21(13,3)</t>
  </si>
  <si>
    <t>KASS61_21(13,4)</t>
  </si>
  <si>
    <t>KASS61_21(13,5)</t>
  </si>
  <si>
    <t>KASS61_21(13,6)</t>
  </si>
  <si>
    <t>KASS61_21(13,7)</t>
  </si>
  <si>
    <t>KASS61_21(13,8)</t>
  </si>
  <si>
    <t>KASS61_21(13,9)</t>
  </si>
  <si>
    <t>KASS61_21(14,2)</t>
  </si>
  <si>
    <t>KASS61_21(14,3)</t>
  </si>
  <si>
    <t>KASS61_21(14,4)</t>
  </si>
  <si>
    <t>KASS61_21(14,5)</t>
  </si>
  <si>
    <t>KASS61_21(14,6)</t>
  </si>
  <si>
    <t>KASS61_21(14,7)</t>
  </si>
  <si>
    <t>KASS61_21(14,8)</t>
  </si>
  <si>
    <t>KASS61_21(14,9)</t>
  </si>
  <si>
    <t>KASS61_21(15,2)</t>
  </si>
  <si>
    <t>KASS61_21(15,3)</t>
  </si>
  <si>
    <t>KASS61_21(15,4)</t>
  </si>
  <si>
    <t>KASS61_21(15,5)</t>
  </si>
  <si>
    <t>KASS61_21(15,6)</t>
  </si>
  <si>
    <t>KASS61_21(15,7)</t>
  </si>
  <si>
    <t>KASS61_21(15,8)</t>
  </si>
  <si>
    <t>KASS61_21(15,9)</t>
  </si>
  <si>
    <t>KASS61_21(17,2)</t>
  </si>
  <si>
    <t>KASS61_21(17,3)</t>
  </si>
  <si>
    <t>KASS61_21(17,4)</t>
  </si>
  <si>
    <t>KASS61_21(17,5)</t>
  </si>
  <si>
    <t>KASS61_21(17,6)</t>
  </si>
  <si>
    <t>KASS61_21(17,7)</t>
  </si>
  <si>
    <t>KASS61_21(17,8)</t>
  </si>
  <si>
    <t>KASS61_21(17,9)</t>
  </si>
  <si>
    <t>KASS61_21(16,2)</t>
  </si>
  <si>
    <t>KASS61_21(16,3)</t>
  </si>
  <si>
    <t>KASS61_21(16,4)</t>
  </si>
  <si>
    <t>KASS61_21(16,5)</t>
  </si>
  <si>
    <t>KASS61_21(16,6)</t>
  </si>
  <si>
    <t>KASS61_21(16,7)</t>
  </si>
  <si>
    <t>KASS61_21(16,8)</t>
  </si>
  <si>
    <t>KASS61_21(16,9)</t>
  </si>
  <si>
    <t>KASS61_21(18,2)</t>
  </si>
  <si>
    <t>KASS61_21(18,3)</t>
  </si>
  <si>
    <t>KASS61_21(18,4)</t>
  </si>
  <si>
    <t>KASS61_21(18,5)</t>
  </si>
  <si>
    <t>KASS61_21(18,6)</t>
  </si>
  <si>
    <t>KASS61_21(18,7)</t>
  </si>
  <si>
    <t>KASS61_21(18,8)</t>
  </si>
  <si>
    <t>KASS61_21(18,9)</t>
  </si>
  <si>
    <t>KASS61_21(19,2)</t>
  </si>
  <si>
    <t>KASS61_21(19,3)</t>
  </si>
  <si>
    <t>KASS61_21(19,4)</t>
  </si>
  <si>
    <t>KASS61_21(19,5)</t>
  </si>
  <si>
    <t>KASS61_21(19,6)</t>
  </si>
  <si>
    <t>KASS61_21(19,7)</t>
  </si>
  <si>
    <t>KASS61_21(19,8)</t>
  </si>
  <si>
    <t>KASS61_21(19,9)</t>
  </si>
  <si>
    <t>KASS61_21(20,2)</t>
  </si>
  <si>
    <t>KASS61_21(20,3)</t>
  </si>
  <si>
    <t>KASS61_21(20,4)</t>
  </si>
  <si>
    <t>KASS61_21(20,5)</t>
  </si>
  <si>
    <t>KASS61_21(20,6)</t>
  </si>
  <si>
    <t>KASS61_21(20,7)</t>
  </si>
  <si>
    <t>KASS61_21(20,8)</t>
  </si>
  <si>
    <t>KASS61_21(20,9)</t>
  </si>
  <si>
    <t>KASS61_21(21,2)</t>
  </si>
  <si>
    <t>KASS61_21(21,3)</t>
  </si>
  <si>
    <t>KASS61_21(21,4)</t>
  </si>
  <si>
    <t>KASS61_21(21,5)</t>
  </si>
  <si>
    <t>KASS61_21(21,6)</t>
  </si>
  <si>
    <t>KASS61_21(21,7)</t>
  </si>
  <si>
    <t>KASS61_21(21,8)</t>
  </si>
  <si>
    <t>KASS61_21(21,9)</t>
  </si>
  <si>
    <t>KASS61_21(22,2)</t>
  </si>
  <si>
    <t>KASS61_21(22,3)</t>
  </si>
  <si>
    <t>KASS61_21(22,4)</t>
  </si>
  <si>
    <t>KASS61_21(22,5)</t>
  </si>
  <si>
    <t>KASS61_21(22,6)</t>
  </si>
  <si>
    <t>KASS61_21(22,7)</t>
  </si>
  <si>
    <t>KASS61_21(22,8)</t>
  </si>
  <si>
    <t>KASS61_21(22,9)</t>
  </si>
  <si>
    <t>KASS61_21(2,2)</t>
  </si>
  <si>
    <t>KASS61_21(2,3)</t>
  </si>
  <si>
    <t>KASS61_21(2,4)</t>
  </si>
  <si>
    <t>KASS61_21(2,6)</t>
  </si>
  <si>
    <t>KASS61_21(2,7)</t>
  </si>
  <si>
    <t>KASS61_21(2,8)</t>
  </si>
  <si>
    <t>KASS61_21(2,9)</t>
  </si>
  <si>
    <t>KASS61_21(24,1)</t>
  </si>
  <si>
    <t>KASS61_21(25,1)</t>
  </si>
  <si>
    <t>KASS61_21(26,1)</t>
  </si>
  <si>
    <t>KASS61_21(27,1)</t>
  </si>
  <si>
    <t>KASS61_21(28,1)</t>
  </si>
  <si>
    <t>KASS61_21(29,1)</t>
  </si>
  <si>
    <t>KASS61_21(30,1)</t>
  </si>
  <si>
    <t>KASS61_21(31,1)</t>
  </si>
  <si>
    <t>KASS61_21(32,1)</t>
  </si>
  <si>
    <t>KASS61_21(33,1)</t>
  </si>
  <si>
    <t>KASS61_21(34,1)</t>
  </si>
  <si>
    <t>KASS61_21(35,1)</t>
  </si>
  <si>
    <t>KASS61_21(36,1)</t>
  </si>
  <si>
    <t>KASS61_21(37,1)</t>
  </si>
  <si>
    <t>KASS61_21(38,1)</t>
  </si>
  <si>
    <t>KASS61_21(39,1)</t>
  </si>
  <si>
    <t>KASS61_21(40,1)</t>
  </si>
  <si>
    <t>KASS61_21(41,1)</t>
  </si>
  <si>
    <t>KASS61_21(23,1)</t>
  </si>
  <si>
    <t>KASS61_21(23,6)</t>
  </si>
  <si>
    <t>KASS61_21(23,7)</t>
  </si>
  <si>
    <t>KASS61_21(23,8)</t>
  </si>
  <si>
    <t>KASS61_21(23,9)</t>
  </si>
  <si>
    <t>KASS61_21(1,6)</t>
  </si>
  <si>
    <t>KASS61_21(1,7)</t>
  </si>
  <si>
    <t>KASS61_21(1,8)</t>
  </si>
  <si>
    <t>KASS61_21(1,9)</t>
  </si>
  <si>
    <t>KASS61_26(1,1)</t>
  </si>
  <si>
    <t>KASS61_26(1,2)</t>
  </si>
  <si>
    <t>KASS61_26(2,1)</t>
  </si>
  <si>
    <t>KASS61_26(2,2)</t>
  </si>
  <si>
    <t>Mapování na  KASS61_21 a KASS61_26</t>
  </si>
  <si>
    <t>Mapování na  KASS61_22 a KASS61_26</t>
  </si>
  <si>
    <t>Mapování na KASS61_23 a KASS61_26</t>
  </si>
  <si>
    <t>Mapování na KASS61_24 a KASS61_26</t>
  </si>
  <si>
    <t>KASS61_24(3,2)</t>
  </si>
  <si>
    <t>KASS61_24(3,3)</t>
  </si>
  <si>
    <t>KASS61_24(3,4)</t>
  </si>
  <si>
    <t>KASS61_24(3,5)</t>
  </si>
  <si>
    <t>KASS61_24(3,6)</t>
  </si>
  <si>
    <t>KASS61_24(3,7)</t>
  </si>
  <si>
    <t>KASS61_24(3,8)</t>
  </si>
  <si>
    <t>KASS61_24(3,9)</t>
  </si>
  <si>
    <t>KASS61_24(4,2)</t>
  </si>
  <si>
    <t>KASS61_24(4,3)</t>
  </si>
  <si>
    <t>KASS61_24(4,4)</t>
  </si>
  <si>
    <t>KASS61_24(4,5)</t>
  </si>
  <si>
    <t>KASS61_24(4,6)</t>
  </si>
  <si>
    <t>KASS61_24(4,7)</t>
  </si>
  <si>
    <t>KASS61_24(4,8)</t>
  </si>
  <si>
    <t>KASS61_24(4,9)</t>
  </si>
  <si>
    <t>KASS61_24(5,2)</t>
  </si>
  <si>
    <t>KASS61_24(5,3)</t>
  </si>
  <si>
    <t>KASS61_24(5,4)</t>
  </si>
  <si>
    <t>KASS61_24(5,5)</t>
  </si>
  <si>
    <t>KASS61_24(5,6)</t>
  </si>
  <si>
    <t>KASS61_24(5,7)</t>
  </si>
  <si>
    <t>KASS61_24(5,8)</t>
  </si>
  <si>
    <t>KASS61_24(5,9)</t>
  </si>
  <si>
    <t>KASS61_24(6,2)</t>
  </si>
  <si>
    <t>KASS61_24(6,3)</t>
  </si>
  <si>
    <t>KASS61_24(6,4)</t>
  </si>
  <si>
    <t>KASS61_24(6,5)</t>
  </si>
  <si>
    <t>KASS61_24(6,6)</t>
  </si>
  <si>
    <t>KASS61_24(6,7)</t>
  </si>
  <si>
    <t>KASS61_24(6,8)</t>
  </si>
  <si>
    <t>KASS61_24(6,9)</t>
  </si>
  <si>
    <t>KASS61_24(7,2)</t>
  </si>
  <si>
    <t>KASS61_24(7,3)</t>
  </si>
  <si>
    <t>KASS61_24(7,4)</t>
  </si>
  <si>
    <t>KASS61_24(7,5)</t>
  </si>
  <si>
    <t>KASS61_24(7,6)</t>
  </si>
  <si>
    <t>KASS61_24(7,7)</t>
  </si>
  <si>
    <t>KASS61_24(7,8)</t>
  </si>
  <si>
    <t>KASS61_24(7,9)</t>
  </si>
  <si>
    <t>KASS61_24(10,2)</t>
  </si>
  <si>
    <t>KASS61_24(10,3)</t>
  </si>
  <si>
    <t>KASS61_24(10,4)</t>
  </si>
  <si>
    <t>KASS61_24(10,5)</t>
  </si>
  <si>
    <t>KASS61_24(10,6)</t>
  </si>
  <si>
    <t>KASS61_24(10,7)</t>
  </si>
  <si>
    <t>KASS61_24(10,8)</t>
  </si>
  <si>
    <t>KASS61_24(10,9)</t>
  </si>
  <si>
    <t>KASS61_24(8,2)</t>
  </si>
  <si>
    <t>KASS61_24(8,3)</t>
  </si>
  <si>
    <t>KASS61_24(8,4)</t>
  </si>
  <si>
    <t>KASS61_24(8,5)</t>
  </si>
  <si>
    <t>KASS61_24(8,6)</t>
  </si>
  <si>
    <t>KASS61_24(8,7)</t>
  </si>
  <si>
    <t>KASS61_24(8,8)</t>
  </si>
  <si>
    <t>KASS61_24(8,9)</t>
  </si>
  <si>
    <t>KASS61_24(9,2)</t>
  </si>
  <si>
    <t>KASS61_24(9,3)</t>
  </si>
  <si>
    <t>KASS61_24(9,4)</t>
  </si>
  <si>
    <t>KASS61_24(9,5)</t>
  </si>
  <si>
    <t>KASS61_24(9,6)</t>
  </si>
  <si>
    <t>KASS61_24(9,7)</t>
  </si>
  <si>
    <t>KASS61_24(9,8)</t>
  </si>
  <si>
    <t>KASS61_24(9,9)</t>
  </si>
  <si>
    <t>KASS61_24(11,2)</t>
  </si>
  <si>
    <t>KASS61_24(11,3)</t>
  </si>
  <si>
    <t>KASS61_24(11,4)</t>
  </si>
  <si>
    <t>KASS61_24(11,5)</t>
  </si>
  <si>
    <t>KASS61_24(11,6)</t>
  </si>
  <si>
    <t>KASS61_24(11,7)</t>
  </si>
  <si>
    <t>KASS61_24(11,8)</t>
  </si>
  <si>
    <t>KASS61_24(11,9)</t>
  </si>
  <si>
    <t>KASS61_24(2,2)</t>
  </si>
  <si>
    <t>KASS61_24(2,3)</t>
  </si>
  <si>
    <t>KASS61_24(2,4)</t>
  </si>
  <si>
    <t>KASS61_24(2,6)</t>
  </si>
  <si>
    <t>KASS61_24(2,7)</t>
  </si>
  <si>
    <t>KASS61_24(2,8)</t>
  </si>
  <si>
    <t>KASS61_24(2,9)</t>
  </si>
  <si>
    <t>KASS61_24(13,1)</t>
  </si>
  <si>
    <t>KASS61_24(14,1)</t>
  </si>
  <si>
    <t>KASS61_24(15,1)</t>
  </si>
  <si>
    <t>KASS61_24(16,1)</t>
  </si>
  <si>
    <t>KASS61_24(17,1)</t>
  </si>
  <si>
    <t>KASS61_24(18,1)</t>
  </si>
  <si>
    <t>KASS61_24(19,1)</t>
  </si>
  <si>
    <t>KASS61_24(20,1)</t>
  </si>
  <si>
    <t>KASS61_24(21,1)</t>
  </si>
  <si>
    <t>KASS61_24(22,1)</t>
  </si>
  <si>
    <t>KASS61_24(23,1)</t>
  </si>
  <si>
    <t>KASS61_24(24,1)</t>
  </si>
  <si>
    <t>KASS61_24(25,1)</t>
  </si>
  <si>
    <t>KASS61_24(26,1)</t>
  </si>
  <si>
    <t>KASS61_24(27,1)</t>
  </si>
  <si>
    <t>KASS61_24(28,1)</t>
  </si>
  <si>
    <t>KASS61_24(29,1)</t>
  </si>
  <si>
    <t>KASS61_24(30,1)</t>
  </si>
  <si>
    <t>KASS61_24(12,1)</t>
  </si>
  <si>
    <t>KASS61_24(12,6)</t>
  </si>
  <si>
    <t>KASS61_24(12,7)</t>
  </si>
  <si>
    <t>KASS61_24(12,8)</t>
  </si>
  <si>
    <t>KASS61_24(12,9)</t>
  </si>
  <si>
    <t>KASS61_24(1,6)</t>
  </si>
  <si>
    <t>KASS61_24(1,7)</t>
  </si>
  <si>
    <t>KASS61_24(1,8)</t>
  </si>
  <si>
    <t>KASS61_24(1,9)</t>
  </si>
  <si>
    <t>KASS61_26(7,1)</t>
  </si>
  <si>
    <t>KASS61_26(7,2)</t>
  </si>
  <si>
    <t>KASS61_26(8,1)</t>
  </si>
  <si>
    <t>KASS61_26(8,2)</t>
  </si>
  <si>
    <t>Mapování na KASS61_25 a KASS61_26</t>
  </si>
  <si>
    <t>Mapování na KASS61_31 a KASS61_32</t>
  </si>
  <si>
    <t>KASS61_32(1,1)</t>
  </si>
  <si>
    <t>KASS61_32(2,1)</t>
  </si>
  <si>
    <t>KASS61_31(2,2)</t>
  </si>
  <si>
    <t>KASS61_31(2,3)</t>
  </si>
  <si>
    <t>KASS61_31(2,4)</t>
  </si>
  <si>
    <t>KASS61_31(2,6)</t>
  </si>
  <si>
    <t>S.27.01.01.09 - S.27.01.01.09 Man made catastrophe risk - Marine Tanker Collision</t>
  </si>
  <si>
    <t>Marine tanker collision [hull]</t>
  </si>
  <si>
    <t>Marine tanker collision [liability]</t>
  </si>
  <si>
    <t>Marine tanker collision [oil pollution liability]</t>
  </si>
  <si>
    <t>Marine tanker collision</t>
  </si>
  <si>
    <t>Metric: String|TS/Name of vessel with the biggest sum insured</t>
  </si>
  <si>
    <t>KASS61_31(6,2)</t>
  </si>
  <si>
    <t>KASS61_31(7,2)</t>
  </si>
  <si>
    <t>KASS61_31(8,2)</t>
  </si>
  <si>
    <t>KASS61_31(5,2)</t>
  </si>
  <si>
    <t>KASS61_31(5,3)</t>
  </si>
  <si>
    <t>KASS61_31(5,4)</t>
  </si>
  <si>
    <t>KASS61_31(5,6)</t>
  </si>
  <si>
    <t>KASS61_32(3,1)</t>
  </si>
  <si>
    <t>S.27.01.01.10 - S.27.01.01.10 Man made catastrophe risk - Marine Platform Explosion</t>
  </si>
  <si>
    <t>Marine platform explosion [property damage]</t>
  </si>
  <si>
    <t>Marine platform explosion [removal of wreckage]</t>
  </si>
  <si>
    <t>Marine platform explosion [loss of production income]</t>
  </si>
  <si>
    <t>Marine platform explosion [capping of the well or making the well secure]</t>
  </si>
  <si>
    <t>Marine platform explosion [liability insurance and reinsurance obligations]</t>
  </si>
  <si>
    <t>Marine platform explosion</t>
  </si>
  <si>
    <t>Metric: String|TS/Name of platform with the biggest sum insured</t>
  </si>
  <si>
    <t>KASS61_31(10,2)</t>
  </si>
  <si>
    <t>KASS61_31(11,2)</t>
  </si>
  <si>
    <t>KASS61_31(12,2)</t>
  </si>
  <si>
    <t>KASS61_31(13,2)</t>
  </si>
  <si>
    <t>KASS61_31(14,2)</t>
  </si>
  <si>
    <t>KASS61_31(9,2)</t>
  </si>
  <si>
    <t>KASS61_31(9,3)</t>
  </si>
  <si>
    <t>KASS61_31(9,4)</t>
  </si>
  <si>
    <t>KASS61_31(9,6)</t>
  </si>
  <si>
    <t>KASS61_32(4,1)</t>
  </si>
  <si>
    <t>S.27.01.01.11 - S.27.01.01.11 Man made catastrophe risk - Marine</t>
  </si>
  <si>
    <t>Mapování na KASS61_31</t>
  </si>
  <si>
    <t>KASS61_31(3,2)</t>
  </si>
  <si>
    <t>KASS61_31(3,5)</t>
  </si>
  <si>
    <t>KASS61_31(3,6)</t>
  </si>
  <si>
    <t>KASS61_31(15,2)</t>
  </si>
  <si>
    <t>KASS61_31(15,6)</t>
  </si>
  <si>
    <t>KASS61_31(4,2)</t>
  </si>
  <si>
    <t>KASS61_31(4,5)</t>
  </si>
  <si>
    <t>KASS61_31(4,6)</t>
  </si>
  <si>
    <t>S.27.01.01.12 - S.27.01.01.12 Man made catastrophe risk - Aviation</t>
  </si>
  <si>
    <t>Aviation [hull]</t>
  </si>
  <si>
    <t>Aviation [liability]</t>
  </si>
  <si>
    <t>KASS61_31(17,2)</t>
  </si>
  <si>
    <t>KASS61_31(18,2)</t>
  </si>
  <si>
    <t>KASS61_31(16,2)</t>
  </si>
  <si>
    <t>KASS61_31(16,3)</t>
  </si>
  <si>
    <t>KASS61_31(16,4)</t>
  </si>
  <si>
    <t>KASS61_31(16,6)</t>
  </si>
  <si>
    <t>S.27.01.01.13 - S.27.01.01.13 Man made catastrophe risk - Fire</t>
  </si>
  <si>
    <t>KASS61_31(19,2)</t>
  </si>
  <si>
    <t>KASS61_31(19,3)</t>
  </si>
  <si>
    <t>KASS61_31(19,4)</t>
  </si>
  <si>
    <t>KASS61_31(19,6)</t>
  </si>
  <si>
    <t>S.27.01.01.14 - S.27.01.01.14 Man made catastrophe risk - Liability</t>
  </si>
  <si>
    <t>Mapování na KASS61_31 a KASS61_33</t>
  </si>
  <si>
    <t>Metric: Monetary|II/Standard formula|BC/Largest liability limit provided</t>
  </si>
  <si>
    <t>Metric: Integer|II/Standard formula|NT/Number of claims</t>
  </si>
  <si>
    <t>KASS61_31(22,1)</t>
  </si>
  <si>
    <t>KASS61_33(1,1)</t>
  </si>
  <si>
    <t>KASS61_33(1,2)</t>
  </si>
  <si>
    <t>KASS61_31(22,2)</t>
  </si>
  <si>
    <t>KASS61_31(22,3)</t>
  </si>
  <si>
    <t>KASS61_31(22,4)</t>
  </si>
  <si>
    <t>KASS61_31(22,6)</t>
  </si>
  <si>
    <t>KASS61_31(23,1)</t>
  </si>
  <si>
    <t>KASS61_33(2,1)</t>
  </si>
  <si>
    <t>KASS61_33(2,2)</t>
  </si>
  <si>
    <t>KASS61_31(23,2)</t>
  </si>
  <si>
    <t>KASS61_31(23,3)</t>
  </si>
  <si>
    <t>KASS61_31(23,4)</t>
  </si>
  <si>
    <t>KASS61_31(23,6)</t>
  </si>
  <si>
    <t>KASS61_31(24,1)</t>
  </si>
  <si>
    <t>KASS61_33(3,1)</t>
  </si>
  <si>
    <t>KASS61_33(3,2)</t>
  </si>
  <si>
    <t>KASS61_31(24,2)</t>
  </si>
  <si>
    <t>KASS61_31(24,3)</t>
  </si>
  <si>
    <t>KASS61_31(24,4)</t>
  </si>
  <si>
    <t>KASS61_31(24,6)</t>
  </si>
  <si>
    <t>Liability other than professional malpractice, employers, directors and officers liability</t>
  </si>
  <si>
    <t>KASS61_31(25,1)</t>
  </si>
  <si>
    <t>KASS61_33(4,1)</t>
  </si>
  <si>
    <t>KASS61_33(4,2)</t>
  </si>
  <si>
    <t>KASS61_31(25,2)</t>
  </si>
  <si>
    <t>KASS61_31(25,3)</t>
  </si>
  <si>
    <t>KASS61_31(25,4)</t>
  </si>
  <si>
    <t>KASS61_31(25,6)</t>
  </si>
  <si>
    <t>Non-proportional liability reinsurance</t>
  </si>
  <si>
    <t>KASS61_31(26,1)</t>
  </si>
  <si>
    <t>KASS61_33(5,1)</t>
  </si>
  <si>
    <t>KASS61_33(5,2)</t>
  </si>
  <si>
    <t>KASS61_31(26,2)</t>
  </si>
  <si>
    <t>KASS61_31(26,3)</t>
  </si>
  <si>
    <t>KASS61_31(26,4)</t>
  </si>
  <si>
    <t>KASS61_31(26,6)</t>
  </si>
  <si>
    <t>KASS61_31(20,1)</t>
  </si>
  <si>
    <t>KASS61_31(20,2)</t>
  </si>
  <si>
    <t>KASS61_31(20,3)</t>
  </si>
  <si>
    <t>KASS61_31(20,4)</t>
  </si>
  <si>
    <t>KASS61_31(20,6)</t>
  </si>
  <si>
    <t>S.27.01.01.15 - S.27.01.01.15 Man made catastrophe risk - Liability</t>
  </si>
  <si>
    <t>KASS61_31(20,5)</t>
  </si>
  <si>
    <t>KASS61_31(27,2)</t>
  </si>
  <si>
    <t>KASS61_31(27,6)</t>
  </si>
  <si>
    <t>KASS61_31(21,2)</t>
  </si>
  <si>
    <t>KASS61_31(21,5)</t>
  </si>
  <si>
    <t>KASS61_31(21,6)</t>
  </si>
  <si>
    <t>S.27.01.01.16 - S.27.01.01.16 Man made catastrophe risk - Credit &amp; Suretyship - Large Credit Default</t>
  </si>
  <si>
    <t xml:space="preserve">Mapování na KASS61_31 a KASS61_34 </t>
  </si>
  <si>
    <t>Metric: Pure|II/Standard formula|PP/Proportion of damage caused by scenario</t>
  </si>
  <si>
    <t>Credit &amp; Suretyship [large credit default] 1st biggest</t>
  </si>
  <si>
    <t>KASS61_34(2,1)</t>
  </si>
  <si>
    <t>KASS61_34(2,2)</t>
  </si>
  <si>
    <t>KASS61_31(31,2)</t>
  </si>
  <si>
    <t>KASS61_31(31,3)</t>
  </si>
  <si>
    <t>KASS61_31(31,4)</t>
  </si>
  <si>
    <t>KASS61_31(31,6)</t>
  </si>
  <si>
    <t>Credit &amp; Suretyship [large credit default] 2nd biggest</t>
  </si>
  <si>
    <t>KASS61_34(3,1)</t>
  </si>
  <si>
    <t>KASS61_34(3,2)</t>
  </si>
  <si>
    <t>KASS61_31(32,2)</t>
  </si>
  <si>
    <t>KASS61_31(32,3)</t>
  </si>
  <si>
    <t>KASS61_31(32,4)</t>
  </si>
  <si>
    <t>KASS61_31(32,6)</t>
  </si>
  <si>
    <t>Credit &amp; Suretyship [large credit default] Sum of 1st and 2nd biggest</t>
  </si>
  <si>
    <t>KASS61_34(1,1)</t>
  </si>
  <si>
    <t>KASS61_34(1,2)</t>
  </si>
  <si>
    <t>KASS61_31(30,2)</t>
  </si>
  <si>
    <t>KASS61_31(30,3)</t>
  </si>
  <si>
    <t>KASS61_31(30,4)</t>
  </si>
  <si>
    <t>KASS61_31(30,6)</t>
  </si>
  <si>
    <t>S.27.01.01.17 - S.27.01.01.17 Man made catastrophe risk - Credit &amp; Suretyship - Recession Risk</t>
  </si>
  <si>
    <t>Credit &amp; Suretyship [recession risk]</t>
  </si>
  <si>
    <t>KASS61_31(33,1)</t>
  </si>
  <si>
    <t>KASS61_31(33,2)</t>
  </si>
  <si>
    <t>KASS61_31(33,3)</t>
  </si>
  <si>
    <t>KASS61_31(33,4)</t>
  </si>
  <si>
    <t>KASS61_31(33,6)</t>
  </si>
  <si>
    <t>S.27.01.01.18 - S.27.01.01.18 Man made catastrophe risk - Credit &amp; Suretyship</t>
  </si>
  <si>
    <t>KASS61_31(28,2)</t>
  </si>
  <si>
    <t>KASS61_31(28,5)</t>
  </si>
  <si>
    <t>KASS61_31(28,6)</t>
  </si>
  <si>
    <t>KASS61_31(34,2)</t>
  </si>
  <si>
    <t>KASS61_31(34,6)</t>
  </si>
  <si>
    <t>KASS61_31(29,2)</t>
  </si>
  <si>
    <t>KASS61_31(29,5)</t>
  </si>
  <si>
    <t>KASS61_31(29,6)</t>
  </si>
  <si>
    <t>S.27.01.01.19 - S.27.01.01.19 Man made catastrophe risk - Other non-life catastrophe risk</t>
  </si>
  <si>
    <t>MAT other than marine and aviation</t>
  </si>
  <si>
    <t>KASS61_31(37,1)</t>
  </si>
  <si>
    <t>KASS61_31(37,2)</t>
  </si>
  <si>
    <t>Non-proportional MAT reinsurance other than marine and aviation</t>
  </si>
  <si>
    <t>KASS61_31(38,1)</t>
  </si>
  <si>
    <t>KASS61_31(38,2)</t>
  </si>
  <si>
    <t>KASS61_31(39,1)</t>
  </si>
  <si>
    <t>KASS61_31(39,2)</t>
  </si>
  <si>
    <t>Non-proportional casualty reinsurance other than general liability</t>
  </si>
  <si>
    <t>KASS61_31(40,1)</t>
  </si>
  <si>
    <t>KASS61_31(40,2)</t>
  </si>
  <si>
    <t>Non-proportional credit &amp; surety reinsurance</t>
  </si>
  <si>
    <t>KASS61_31(41,1)</t>
  </si>
  <si>
    <t>KASS61_31(41,2)</t>
  </si>
  <si>
    <t>KASS61_31(35,2)</t>
  </si>
  <si>
    <t>KASS61_31(35,5)</t>
  </si>
  <si>
    <t>KASS61_31(35,6)</t>
  </si>
  <si>
    <t>KASS61_31(42,2)</t>
  </si>
  <si>
    <t>KASS61_31(42,5)</t>
  </si>
  <si>
    <t>KASS61_31(42,6)</t>
  </si>
  <si>
    <t>KASS61_31(36,2)</t>
  </si>
  <si>
    <t>KASS61_31(36,5)</t>
  </si>
  <si>
    <t>KASS61_31(36,6)</t>
  </si>
  <si>
    <t>S.27.01.01.20 - S.27.01.01.20 Health Catastrophe risk - Mass accident</t>
  </si>
  <si>
    <t>Mapování na KASS61_41 a KASS61_44</t>
  </si>
  <si>
    <t>Metric: Integer|II/Standard formula|NT/Number of policyholders</t>
  </si>
  <si>
    <t>Health mass accident risk [accidental death]</t>
  </si>
  <si>
    <t>Health mass accident risk [permanent disability]</t>
  </si>
  <si>
    <t>Health mass accident risk [disability 12 months]</t>
  </si>
  <si>
    <t>Health mass accident risk [medical treatment]</t>
  </si>
  <si>
    <t>KASS61_41(2,1)</t>
  </si>
  <si>
    <t>KASS61_41(2,2)</t>
  </si>
  <si>
    <t>KASS61_41(2,3)</t>
  </si>
  <si>
    <t>KASS61_41(2,4)</t>
  </si>
  <si>
    <t>KASS61_41(2,7)</t>
  </si>
  <si>
    <t>KASS61_41(2,8)</t>
  </si>
  <si>
    <t>KASS61_41(2,9)</t>
  </si>
  <si>
    <t>KASS61_41(2,10)</t>
  </si>
  <si>
    <t>KASS61_41(2,11)</t>
  </si>
  <si>
    <t>KASS61_41(2,12)</t>
  </si>
  <si>
    <t>KASS61_41(2,13)</t>
  </si>
  <si>
    <t>KASS61_41(2,14)</t>
  </si>
  <si>
    <t>KASS61_41(3,1)</t>
  </si>
  <si>
    <t>KASS61_41(3,2)</t>
  </si>
  <si>
    <t>KASS61_41(3,3)</t>
  </si>
  <si>
    <t>KASS61_41(3,4)</t>
  </si>
  <si>
    <t>KASS61_41(3,7)</t>
  </si>
  <si>
    <t>KASS61_41(3,8)</t>
  </si>
  <si>
    <t>KASS61_41(3,9)</t>
  </si>
  <si>
    <t>KASS61_41(3,10)</t>
  </si>
  <si>
    <t>KASS61_41(3,11)</t>
  </si>
  <si>
    <t>KASS61_41(3,12)</t>
  </si>
  <si>
    <t>KASS61_41(3,13)</t>
  </si>
  <si>
    <t>KASS61_41(3,14)</t>
  </si>
  <si>
    <t>KASS61_41(4,1)</t>
  </si>
  <si>
    <t>KASS61_41(4,2)</t>
  </si>
  <si>
    <t>KASS61_41(4,3)</t>
  </si>
  <si>
    <t>KASS61_41(4,4)</t>
  </si>
  <si>
    <t>KASS61_41(4,7)</t>
  </si>
  <si>
    <t>KASS61_41(4,8)</t>
  </si>
  <si>
    <t>KASS61_41(4,9)</t>
  </si>
  <si>
    <t>KASS61_41(4,10)</t>
  </si>
  <si>
    <t>KASS61_41(4,11)</t>
  </si>
  <si>
    <t>KASS61_41(4,12)</t>
  </si>
  <si>
    <t>KASS61_41(4,13)</t>
  </si>
  <si>
    <t>KASS61_41(4,14)</t>
  </si>
  <si>
    <t>KASS61_41(5,1)</t>
  </si>
  <si>
    <t>KASS61_41(5,2)</t>
  </si>
  <si>
    <t>KASS61_41(5,3)</t>
  </si>
  <si>
    <t>KASS61_41(5,4)</t>
  </si>
  <si>
    <t>KASS61_41(5,7)</t>
  </si>
  <si>
    <t>KASS61_41(5,8)</t>
  </si>
  <si>
    <t>KASS61_41(5,9)</t>
  </si>
  <si>
    <t>KASS61_41(5,10)</t>
  </si>
  <si>
    <t>KASS61_41(5,11)</t>
  </si>
  <si>
    <t>KASS61_41(5,12)</t>
  </si>
  <si>
    <t>KASS61_41(5,13)</t>
  </si>
  <si>
    <t>KASS61_41(5,14)</t>
  </si>
  <si>
    <t>KASS61_41(6,1)</t>
  </si>
  <si>
    <t>KASS61_41(6,2)</t>
  </si>
  <si>
    <t>KASS61_41(6,3)</t>
  </si>
  <si>
    <t>KASS61_41(6,4)</t>
  </si>
  <si>
    <t>KASS61_41(6,7)</t>
  </si>
  <si>
    <t>KASS61_41(6,8)</t>
  </si>
  <si>
    <t>KASS61_41(6,9)</t>
  </si>
  <si>
    <t>KASS61_41(6,10)</t>
  </si>
  <si>
    <t>KASS61_41(6,11)</t>
  </si>
  <si>
    <t>KASS61_41(6,12)</t>
  </si>
  <si>
    <t>KASS61_41(6,13)</t>
  </si>
  <si>
    <t>KASS61_41(6,14)</t>
  </si>
  <si>
    <t>KASS61_41(7,1)</t>
  </si>
  <si>
    <t>KASS61_41(7,2)</t>
  </si>
  <si>
    <t>KASS61_41(7,3)</t>
  </si>
  <si>
    <t>KASS61_41(7,4)</t>
  </si>
  <si>
    <t>KASS61_41(7,7)</t>
  </si>
  <si>
    <t>KASS61_41(7,8)</t>
  </si>
  <si>
    <t>KASS61_41(7,9)</t>
  </si>
  <si>
    <t>KASS61_41(7,10)</t>
  </si>
  <si>
    <t>KASS61_41(7,11)</t>
  </si>
  <si>
    <t>KASS61_41(7,12)</t>
  </si>
  <si>
    <t>KASS61_41(7,13)</t>
  </si>
  <si>
    <t>KASS61_41(7,14)</t>
  </si>
  <si>
    <t>KASS61_41(8,1)</t>
  </si>
  <si>
    <t>KASS61_41(8,2)</t>
  </si>
  <si>
    <t>KASS61_41(8,3)</t>
  </si>
  <si>
    <t>KASS61_41(8,4)</t>
  </si>
  <si>
    <t>KASS61_41(8,7)</t>
  </si>
  <si>
    <t>KASS61_41(8,8)</t>
  </si>
  <si>
    <t>KASS61_41(8,9)</t>
  </si>
  <si>
    <t>KASS61_41(8,10)</t>
  </si>
  <si>
    <t>KASS61_41(8,11)</t>
  </si>
  <si>
    <t>KASS61_41(8,12)</t>
  </si>
  <si>
    <t>KASS61_41(8,13)</t>
  </si>
  <si>
    <t>KASS61_41(8,14)</t>
  </si>
  <si>
    <t>ESTONIA</t>
  </si>
  <si>
    <t>KASS61_41(9,1)</t>
  </si>
  <si>
    <t>KASS61_41(9,2)</t>
  </si>
  <si>
    <t>KASS61_41(9,3)</t>
  </si>
  <si>
    <t>KASS61_41(9,4)</t>
  </si>
  <si>
    <t>KASS61_41(9,7)</t>
  </si>
  <si>
    <t>KASS61_41(9,8)</t>
  </si>
  <si>
    <t>KASS61_41(9,9)</t>
  </si>
  <si>
    <t>KASS61_41(9,10)</t>
  </si>
  <si>
    <t>KASS61_41(9,11)</t>
  </si>
  <si>
    <t>KASS61_41(9,12)</t>
  </si>
  <si>
    <t>KASS61_41(9,13)</t>
  </si>
  <si>
    <t>KASS61_41(9,14)</t>
  </si>
  <si>
    <t>KASS61_41(10,1)</t>
  </si>
  <si>
    <t>KASS61_41(10,2)</t>
  </si>
  <si>
    <t>KASS61_41(10,3)</t>
  </si>
  <si>
    <t>KASS61_41(10,4)</t>
  </si>
  <si>
    <t>KASS61_41(10,7)</t>
  </si>
  <si>
    <t>KASS61_41(10,8)</t>
  </si>
  <si>
    <t>KASS61_41(10,9)</t>
  </si>
  <si>
    <t>KASS61_41(10,10)</t>
  </si>
  <si>
    <t>KASS61_41(10,11)</t>
  </si>
  <si>
    <t>KASS61_41(10,12)</t>
  </si>
  <si>
    <t>KASS61_41(10,13)</t>
  </si>
  <si>
    <t>KASS61_41(10,14)</t>
  </si>
  <si>
    <t>KASS61_41(11,1)</t>
  </si>
  <si>
    <t>KASS61_41(11,2)</t>
  </si>
  <si>
    <t>KASS61_41(11,3)</t>
  </si>
  <si>
    <t>KASS61_41(11,4)</t>
  </si>
  <si>
    <t>KASS61_41(11,7)</t>
  </si>
  <si>
    <t>KASS61_41(11,8)</t>
  </si>
  <si>
    <t>KASS61_41(11,9)</t>
  </si>
  <si>
    <t>KASS61_41(11,10)</t>
  </si>
  <si>
    <t>KASS61_41(11,11)</t>
  </si>
  <si>
    <t>KASS61_41(11,12)</t>
  </si>
  <si>
    <t>KASS61_41(11,13)</t>
  </si>
  <si>
    <t>KASS61_41(11,14)</t>
  </si>
  <si>
    <t>KASS61_41(12,1)</t>
  </si>
  <si>
    <t>KASS61_41(12,2)</t>
  </si>
  <si>
    <t>KASS61_41(12,3)</t>
  </si>
  <si>
    <t>KASS61_41(12,4)</t>
  </si>
  <si>
    <t>KASS61_41(12,7)</t>
  </si>
  <si>
    <t>KASS61_41(12,8)</t>
  </si>
  <si>
    <t>KASS61_41(12,9)</t>
  </si>
  <si>
    <t>KASS61_41(12,10)</t>
  </si>
  <si>
    <t>KASS61_41(12,11)</t>
  </si>
  <si>
    <t>KASS61_41(12,12)</t>
  </si>
  <si>
    <t>KASS61_41(12,13)</t>
  </si>
  <si>
    <t>KASS61_41(12,14)</t>
  </si>
  <si>
    <t>KASS61_41(13,1)</t>
  </si>
  <si>
    <t>KASS61_41(13,2)</t>
  </si>
  <si>
    <t>KASS61_41(13,3)</t>
  </si>
  <si>
    <t>KASS61_41(13,4)</t>
  </si>
  <si>
    <t>KASS61_41(13,7)</t>
  </si>
  <si>
    <t>KASS61_41(13,8)</t>
  </si>
  <si>
    <t>KASS61_41(13,9)</t>
  </si>
  <si>
    <t>KASS61_41(13,10)</t>
  </si>
  <si>
    <t>KASS61_41(13,11)</t>
  </si>
  <si>
    <t>KASS61_41(13,12)</t>
  </si>
  <si>
    <t>KASS61_41(13,13)</t>
  </si>
  <si>
    <t>KASS61_41(13,14)</t>
  </si>
  <si>
    <t>KASS61_41(14,1)</t>
  </si>
  <si>
    <t>KASS61_41(14,2)</t>
  </si>
  <si>
    <t>KASS61_41(14,3)</t>
  </si>
  <si>
    <t>KASS61_41(14,4)</t>
  </si>
  <si>
    <t>KASS61_41(14,7)</t>
  </si>
  <si>
    <t>KASS61_41(14,8)</t>
  </si>
  <si>
    <t>KASS61_41(14,9)</t>
  </si>
  <si>
    <t>KASS61_41(14,10)</t>
  </si>
  <si>
    <t>KASS61_41(14,11)</t>
  </si>
  <si>
    <t>KASS61_41(14,12)</t>
  </si>
  <si>
    <t>KASS61_41(14,13)</t>
  </si>
  <si>
    <t>KASS61_41(14,14)</t>
  </si>
  <si>
    <t>KASS61_41(15,1)</t>
  </si>
  <si>
    <t>KASS61_41(15,2)</t>
  </si>
  <si>
    <t>KASS61_41(15,3)</t>
  </si>
  <si>
    <t>KASS61_41(15,4)</t>
  </si>
  <si>
    <t>KASS61_41(15,7)</t>
  </si>
  <si>
    <t>KASS61_41(15,8)</t>
  </si>
  <si>
    <t>KASS61_41(15,9)</t>
  </si>
  <si>
    <t>KASS61_41(15,10)</t>
  </si>
  <si>
    <t>KASS61_41(15,11)</t>
  </si>
  <si>
    <t>KASS61_41(15,12)</t>
  </si>
  <si>
    <t>KASS61_41(15,13)</t>
  </si>
  <si>
    <t>KASS61_41(15,14)</t>
  </si>
  <si>
    <t>KASS61_41(16,1)</t>
  </si>
  <si>
    <t>KASS61_41(16,2)</t>
  </si>
  <si>
    <t>KASS61_41(16,3)</t>
  </si>
  <si>
    <t>KASS61_41(16,4)</t>
  </si>
  <si>
    <t>KASS61_41(16,7)</t>
  </si>
  <si>
    <t>KASS61_41(16,8)</t>
  </si>
  <si>
    <t>KASS61_41(16,9)</t>
  </si>
  <si>
    <t>KASS61_41(16,10)</t>
  </si>
  <si>
    <t>KASS61_41(16,11)</t>
  </si>
  <si>
    <t>KASS61_41(16,12)</t>
  </si>
  <si>
    <t>KASS61_41(16,13)</t>
  </si>
  <si>
    <t>KASS61_41(16,14)</t>
  </si>
  <si>
    <t>KASS61_41(17,1)</t>
  </si>
  <si>
    <t>KASS61_41(17,2)</t>
  </si>
  <si>
    <t>KASS61_41(17,3)</t>
  </si>
  <si>
    <t>KASS61_41(17,4)</t>
  </si>
  <si>
    <t>KASS61_41(17,7)</t>
  </si>
  <si>
    <t>KASS61_41(17,8)</t>
  </si>
  <si>
    <t>KASS61_41(17,9)</t>
  </si>
  <si>
    <t>KASS61_41(17,10)</t>
  </si>
  <si>
    <t>KASS61_41(17,11)</t>
  </si>
  <si>
    <t>KASS61_41(17,12)</t>
  </si>
  <si>
    <t>KASS61_41(17,13)</t>
  </si>
  <si>
    <t>KASS61_41(17,14)</t>
  </si>
  <si>
    <t>LATVIA</t>
  </si>
  <si>
    <t>KASS61_41(18,1)</t>
  </si>
  <si>
    <t>KASS61_41(18,2)</t>
  </si>
  <si>
    <t>KASS61_41(18,3)</t>
  </si>
  <si>
    <t>KASS61_41(18,4)</t>
  </si>
  <si>
    <t>KASS61_41(18,7)</t>
  </si>
  <si>
    <t>KASS61_41(18,8)</t>
  </si>
  <si>
    <t>KASS61_41(18,9)</t>
  </si>
  <si>
    <t>KASS61_41(18,10)</t>
  </si>
  <si>
    <t>KASS61_41(18,11)</t>
  </si>
  <si>
    <t>KASS61_41(18,12)</t>
  </si>
  <si>
    <t>KASS61_41(18,13)</t>
  </si>
  <si>
    <t>KASS61_41(18,14)</t>
  </si>
  <si>
    <t>LITHUANIA</t>
  </si>
  <si>
    <t>KASS61_41(19,1)</t>
  </si>
  <si>
    <t>KASS61_41(19,2)</t>
  </si>
  <si>
    <t>KASS61_41(19,3)</t>
  </si>
  <si>
    <t>KASS61_41(19,4)</t>
  </si>
  <si>
    <t>KASS61_41(19,7)</t>
  </si>
  <si>
    <t>KASS61_41(19,8)</t>
  </si>
  <si>
    <t>KASS61_41(19,9)</t>
  </si>
  <si>
    <t>KASS61_41(19,10)</t>
  </si>
  <si>
    <t>KASS61_41(19,11)</t>
  </si>
  <si>
    <t>KASS61_41(19,12)</t>
  </si>
  <si>
    <t>KASS61_41(19,13)</t>
  </si>
  <si>
    <t>KASS61_41(19,14)</t>
  </si>
  <si>
    <t>KASS61_41(20,1)</t>
  </si>
  <si>
    <t>KASS61_41(20,2)</t>
  </si>
  <si>
    <t>KASS61_41(20,3)</t>
  </si>
  <si>
    <t>KASS61_41(20,4)</t>
  </si>
  <si>
    <t>KASS61_41(20,7)</t>
  </si>
  <si>
    <t>KASS61_41(20,8)</t>
  </si>
  <si>
    <t>KASS61_41(20,9)</t>
  </si>
  <si>
    <t>KASS61_41(20,10)</t>
  </si>
  <si>
    <t>KASS61_41(20,11)</t>
  </si>
  <si>
    <t>KASS61_41(20,12)</t>
  </si>
  <si>
    <t>KASS61_41(20,13)</t>
  </si>
  <si>
    <t>KASS61_41(20,14)</t>
  </si>
  <si>
    <t>KASS61_41(21,1)</t>
  </si>
  <si>
    <t>KASS61_41(21,2)</t>
  </si>
  <si>
    <t>KASS61_41(21,3)</t>
  </si>
  <si>
    <t>KASS61_41(21,4)</t>
  </si>
  <si>
    <t>KASS61_41(21,7)</t>
  </si>
  <si>
    <t>KASS61_41(21,8)</t>
  </si>
  <si>
    <t>KASS61_41(21,9)</t>
  </si>
  <si>
    <t>KASS61_41(21,10)</t>
  </si>
  <si>
    <t>KASS61_41(21,11)</t>
  </si>
  <si>
    <t>KASS61_41(21,12)</t>
  </si>
  <si>
    <t>KASS61_41(21,13)</t>
  </si>
  <si>
    <t>KASS61_41(21,14)</t>
  </si>
  <si>
    <t>KASS61_41(22,1)</t>
  </si>
  <si>
    <t>KASS61_41(22,2)</t>
  </si>
  <si>
    <t>KASS61_41(22,3)</t>
  </si>
  <si>
    <t>KASS61_41(22,4)</t>
  </si>
  <si>
    <t>KASS61_41(22,7)</t>
  </si>
  <si>
    <t>KASS61_41(22,8)</t>
  </si>
  <si>
    <t>KASS61_41(22,9)</t>
  </si>
  <si>
    <t>KASS61_41(22,10)</t>
  </si>
  <si>
    <t>KASS61_41(22,11)</t>
  </si>
  <si>
    <t>KASS61_41(22,12)</t>
  </si>
  <si>
    <t>KASS61_41(22,13)</t>
  </si>
  <si>
    <t>KASS61_41(22,14)</t>
  </si>
  <si>
    <t>KASS61_41(23,1)</t>
  </si>
  <si>
    <t>KASS61_41(23,2)</t>
  </si>
  <si>
    <t>KASS61_41(23,3)</t>
  </si>
  <si>
    <t>KASS61_41(23,4)</t>
  </si>
  <si>
    <t>KASS61_41(23,7)</t>
  </si>
  <si>
    <t>KASS61_41(23,8)</t>
  </si>
  <si>
    <t>KASS61_41(23,9)</t>
  </si>
  <si>
    <t>KASS61_41(23,10)</t>
  </si>
  <si>
    <t>KASS61_41(23,11)</t>
  </si>
  <si>
    <t>KASS61_41(23,12)</t>
  </si>
  <si>
    <t>KASS61_41(23,13)</t>
  </si>
  <si>
    <t>KASS61_41(23,14)</t>
  </si>
  <si>
    <t>KASS61_41(24,1)</t>
  </si>
  <si>
    <t>KASS61_41(24,2)</t>
  </si>
  <si>
    <t>KASS61_41(24,3)</t>
  </si>
  <si>
    <t>KASS61_41(24,4)</t>
  </si>
  <si>
    <t>KASS61_41(24,7)</t>
  </si>
  <si>
    <t>KASS61_41(24,8)</t>
  </si>
  <si>
    <t>KASS61_41(24,9)</t>
  </si>
  <si>
    <t>KASS61_41(24,10)</t>
  </si>
  <si>
    <t>KASS61_41(24,11)</t>
  </si>
  <si>
    <t>KASS61_41(24,12)</t>
  </si>
  <si>
    <t>KASS61_41(24,13)</t>
  </si>
  <si>
    <t>KASS61_41(24,14)</t>
  </si>
  <si>
    <t>KASS61_41(25,1)</t>
  </si>
  <si>
    <t>KASS61_41(25,2)</t>
  </si>
  <si>
    <t>KASS61_41(25,3)</t>
  </si>
  <si>
    <t>KASS61_41(25,4)</t>
  </si>
  <si>
    <t>KASS61_41(25,7)</t>
  </si>
  <si>
    <t>KASS61_41(25,8)</t>
  </si>
  <si>
    <t>KASS61_41(25,9)</t>
  </si>
  <si>
    <t>KASS61_41(25,10)</t>
  </si>
  <si>
    <t>KASS61_41(25,11)</t>
  </si>
  <si>
    <t>KASS61_41(25,12)</t>
  </si>
  <si>
    <t>KASS61_41(25,13)</t>
  </si>
  <si>
    <t>KASS61_41(25,14)</t>
  </si>
  <si>
    <t>KASS61_41(26,1)</t>
  </si>
  <si>
    <t>KASS61_41(26,2)</t>
  </si>
  <si>
    <t>KASS61_41(26,3)</t>
  </si>
  <si>
    <t>KASS61_41(26,4)</t>
  </si>
  <si>
    <t>KASS61_41(26,7)</t>
  </si>
  <si>
    <t>KASS61_41(26,8)</t>
  </si>
  <si>
    <t>KASS61_41(26,9)</t>
  </si>
  <si>
    <t>KASS61_41(26,10)</t>
  </si>
  <si>
    <t>KASS61_41(26,11)</t>
  </si>
  <si>
    <t>KASS61_41(26,12)</t>
  </si>
  <si>
    <t>KASS61_41(26,13)</t>
  </si>
  <si>
    <t>KASS61_41(26,14)</t>
  </si>
  <si>
    <t>KASS61_41(27,1)</t>
  </si>
  <si>
    <t>KASS61_41(27,2)</t>
  </si>
  <si>
    <t>KASS61_41(27,3)</t>
  </si>
  <si>
    <t>KASS61_41(27,4)</t>
  </si>
  <si>
    <t>KASS61_41(27,7)</t>
  </si>
  <si>
    <t>KASS61_41(27,8)</t>
  </si>
  <si>
    <t>KASS61_41(27,9)</t>
  </si>
  <si>
    <t>KASS61_41(27,10)</t>
  </si>
  <si>
    <t>KASS61_41(27,11)</t>
  </si>
  <si>
    <t>KASS61_41(27,12)</t>
  </si>
  <si>
    <t>KASS61_41(27,13)</t>
  </si>
  <si>
    <t>KASS61_41(27,14)</t>
  </si>
  <si>
    <t>KASS61_41(28,1)</t>
  </si>
  <si>
    <t>KASS61_41(28,2)</t>
  </si>
  <si>
    <t>KASS61_41(28,3)</t>
  </si>
  <si>
    <t>KASS61_41(28,4)</t>
  </si>
  <si>
    <t>KASS61_41(28,7)</t>
  </si>
  <si>
    <t>KASS61_41(28,8)</t>
  </si>
  <si>
    <t>KASS61_41(28,9)</t>
  </si>
  <si>
    <t>KASS61_41(28,10)</t>
  </si>
  <si>
    <t>KASS61_41(28,11)</t>
  </si>
  <si>
    <t>KASS61_41(28,12)</t>
  </si>
  <si>
    <t>KASS61_41(28,13)</t>
  </si>
  <si>
    <t>KASS61_41(28,14)</t>
  </si>
  <si>
    <t>KASS61_41(29,1)</t>
  </si>
  <si>
    <t>KASS61_41(29,2)</t>
  </si>
  <si>
    <t>KASS61_41(29,3)</t>
  </si>
  <si>
    <t>KASS61_41(29,4)</t>
  </si>
  <si>
    <t>KASS61_41(29,7)</t>
  </si>
  <si>
    <t>KASS61_41(29,8)</t>
  </si>
  <si>
    <t>KASS61_41(29,9)</t>
  </si>
  <si>
    <t>KASS61_41(29,10)</t>
  </si>
  <si>
    <t>KASS61_41(29,11)</t>
  </si>
  <si>
    <t>KASS61_41(29,12)</t>
  </si>
  <si>
    <t>KASS61_41(29,13)</t>
  </si>
  <si>
    <t>KASS61_41(29,14)</t>
  </si>
  <si>
    <t>KASS61_41(30,1)</t>
  </si>
  <si>
    <t>KASS61_41(30,2)</t>
  </si>
  <si>
    <t>KASS61_41(30,3)</t>
  </si>
  <si>
    <t>KASS61_41(30,4)</t>
  </si>
  <si>
    <t>KASS61_41(30,7)</t>
  </si>
  <si>
    <t>KASS61_41(30,8)</t>
  </si>
  <si>
    <t>KASS61_41(30,9)</t>
  </si>
  <si>
    <t>KASS61_41(30,10)</t>
  </si>
  <si>
    <t>KASS61_41(30,11)</t>
  </si>
  <si>
    <t>KASS61_41(30,12)</t>
  </si>
  <si>
    <t>KASS61_41(30,13)</t>
  </si>
  <si>
    <t>KASS61_41(30,14)</t>
  </si>
  <si>
    <t>SWITZERLAND</t>
  </si>
  <si>
    <t>KASS61_41(31,1)</t>
  </si>
  <si>
    <t>KASS61_41(31,2)</t>
  </si>
  <si>
    <t>KASS61_41(31,3)</t>
  </si>
  <si>
    <t>KASS61_41(31,4)</t>
  </si>
  <si>
    <t>KASS61_41(31,7)</t>
  </si>
  <si>
    <t>KASS61_41(31,8)</t>
  </si>
  <si>
    <t>KASS61_41(31,9)</t>
  </si>
  <si>
    <t>KASS61_41(31,10)</t>
  </si>
  <si>
    <t>KASS61_41(31,11)</t>
  </si>
  <si>
    <t>KASS61_41(31,12)</t>
  </si>
  <si>
    <t>KASS61_41(31,13)</t>
  </si>
  <si>
    <t>KASS61_41(31,14)</t>
  </si>
  <si>
    <t>KASS61_41(32,1)</t>
  </si>
  <si>
    <t>KASS61_41(32,2)</t>
  </si>
  <si>
    <t>KASS61_41(32,3)</t>
  </si>
  <si>
    <t>KASS61_41(32,4)</t>
  </si>
  <si>
    <t>KASS61_41(32,7)</t>
  </si>
  <si>
    <t>KASS61_41(32,8)</t>
  </si>
  <si>
    <t>KASS61_41(32,9)</t>
  </si>
  <si>
    <t>KASS61_41(32,10)</t>
  </si>
  <si>
    <t>KASS61_41(32,11)</t>
  </si>
  <si>
    <t>KASS61_41(32,12)</t>
  </si>
  <si>
    <t>KASS61_41(32,13)</t>
  </si>
  <si>
    <t>KASS61_41(32,14)</t>
  </si>
  <si>
    <t>KASS61_41(1,11)</t>
  </si>
  <si>
    <t>KASS61_41(1,12)</t>
  </si>
  <si>
    <t>KASS61_41(1,13)</t>
  </si>
  <si>
    <t>KASS61_41(1,14)</t>
  </si>
  <si>
    <t>KASS61_44(1,1)</t>
  </si>
  <si>
    <t>KASS61_44(1,2)</t>
  </si>
  <si>
    <t>KASS61_44(2,1)</t>
  </si>
  <si>
    <t>KASS61_44(2,2)</t>
  </si>
  <si>
    <t>S.27.01.01.21 - S.27.01.01.21 Health Catastrophe risk - Concentration accident</t>
  </si>
  <si>
    <t>Mapování na KASS61_42</t>
  </si>
  <si>
    <t>Metric: Integer|NT/Largest accident risk concentration of an insurance or reinsurance undertaking</t>
  </si>
  <si>
    <t>Health accident concentration risk [accidental death]</t>
  </si>
  <si>
    <t>Health accident concentration risk [permanent disability]</t>
  </si>
  <si>
    <t>Health accident concentration risk [disability 12 months]</t>
  </si>
  <si>
    <t>Health accident concentration risk [medical treatment]</t>
  </si>
  <si>
    <t>KASS61_42(2,1)</t>
  </si>
  <si>
    <t>KASS61_42(2,2)</t>
  </si>
  <si>
    <t>KASS61_42(2,3)</t>
  </si>
  <si>
    <t>KASS61_42(2,5)</t>
  </si>
  <si>
    <t>KASS61_42(2,6)</t>
  </si>
  <si>
    <t>KASS61_42(2,7)</t>
  </si>
  <si>
    <t>KASS61_42(2,8)</t>
  </si>
  <si>
    <t>KASS61_42(2,9)</t>
  </si>
  <si>
    <t>KASS61_42(2,10)</t>
  </si>
  <si>
    <t>KASS61_42(3,1)</t>
  </si>
  <si>
    <t>KASS61_42(3,2)</t>
  </si>
  <si>
    <t>KASS61_42(3,3)</t>
  </si>
  <si>
    <t>KASS61_42(3,5)</t>
  </si>
  <si>
    <t>KASS61_42(3,6)</t>
  </si>
  <si>
    <t>KASS61_42(3,7)</t>
  </si>
  <si>
    <t>KASS61_42(3,8)</t>
  </si>
  <si>
    <t>KASS61_42(3,9)</t>
  </si>
  <si>
    <t>KASS61_42(3,10)</t>
  </si>
  <si>
    <t>KASS61_42(4,1)</t>
  </si>
  <si>
    <t>KASS61_42(4,2)</t>
  </si>
  <si>
    <t>KASS61_42(4,3)</t>
  </si>
  <si>
    <t>KASS61_42(4,5)</t>
  </si>
  <si>
    <t>KASS61_42(4,6)</t>
  </si>
  <si>
    <t>KASS61_42(4,7)</t>
  </si>
  <si>
    <t>KASS61_42(4,8)</t>
  </si>
  <si>
    <t>KASS61_42(4,9)</t>
  </si>
  <si>
    <t>KASS61_42(4,10)</t>
  </si>
  <si>
    <t>KASS61_42(5,1)</t>
  </si>
  <si>
    <t>KASS61_42(5,2)</t>
  </si>
  <si>
    <t>KASS61_42(5,3)</t>
  </si>
  <si>
    <t>KASS61_42(5,5)</t>
  </si>
  <si>
    <t>KASS61_42(5,6)</t>
  </si>
  <si>
    <t>KASS61_42(5,7)</t>
  </si>
  <si>
    <t>KASS61_42(5,8)</t>
  </si>
  <si>
    <t>KASS61_42(5,9)</t>
  </si>
  <si>
    <t>KASS61_42(5,10)</t>
  </si>
  <si>
    <t>KASS61_42(6,1)</t>
  </si>
  <si>
    <t>KASS61_42(6,2)</t>
  </si>
  <si>
    <t>KASS61_42(6,3)</t>
  </si>
  <si>
    <t>KASS61_42(6,5)</t>
  </si>
  <si>
    <t>KASS61_42(6,6)</t>
  </si>
  <si>
    <t>KASS61_42(6,7)</t>
  </si>
  <si>
    <t>KASS61_42(6,8)</t>
  </si>
  <si>
    <t>KASS61_42(6,9)</t>
  </si>
  <si>
    <t>KASS61_42(6,10)</t>
  </si>
  <si>
    <t>KASS61_42(7,1)</t>
  </si>
  <si>
    <t>KASS61_42(7,2)</t>
  </si>
  <si>
    <t>KASS61_42(7,3)</t>
  </si>
  <si>
    <t>KASS61_42(7,5)</t>
  </si>
  <si>
    <t>KASS61_42(7,6)</t>
  </si>
  <si>
    <t>KASS61_42(7,7)</t>
  </si>
  <si>
    <t>KASS61_42(7,8)</t>
  </si>
  <si>
    <t>KASS61_42(7,9)</t>
  </si>
  <si>
    <t>KASS61_42(7,10)</t>
  </si>
  <si>
    <t>KASS61_42(8,1)</t>
  </si>
  <si>
    <t>KASS61_42(8,2)</t>
  </si>
  <si>
    <t>KASS61_42(8,3)</t>
  </si>
  <si>
    <t>KASS61_42(8,5)</t>
  </si>
  <si>
    <t>KASS61_42(8,6)</t>
  </si>
  <si>
    <t>KASS61_42(8,7)</t>
  </si>
  <si>
    <t>KASS61_42(8,8)</t>
  </si>
  <si>
    <t>KASS61_42(8,9)</t>
  </si>
  <si>
    <t>KASS61_42(8,10)</t>
  </si>
  <si>
    <t>KASS61_42(9,1)</t>
  </si>
  <si>
    <t>KASS61_42(9,2)</t>
  </si>
  <si>
    <t>KASS61_42(9,3)</t>
  </si>
  <si>
    <t>KASS61_42(9,5)</t>
  </si>
  <si>
    <t>KASS61_42(9,6)</t>
  </si>
  <si>
    <t>KASS61_42(9,7)</t>
  </si>
  <si>
    <t>KASS61_42(9,8)</t>
  </si>
  <si>
    <t>KASS61_42(9,9)</t>
  </si>
  <si>
    <t>KASS61_42(9,10)</t>
  </si>
  <si>
    <t>KASS61_42(10,1)</t>
  </si>
  <si>
    <t>KASS61_42(10,2)</t>
  </si>
  <si>
    <t>KASS61_42(10,3)</t>
  </si>
  <si>
    <t>KASS61_42(10,5)</t>
  </si>
  <si>
    <t>KASS61_42(10,6)</t>
  </si>
  <si>
    <t>KASS61_42(10,7)</t>
  </si>
  <si>
    <t>KASS61_42(10,8)</t>
  </si>
  <si>
    <t>KASS61_42(10,9)</t>
  </si>
  <si>
    <t>KASS61_42(10,10)</t>
  </si>
  <si>
    <t>FRANCE</t>
  </si>
  <si>
    <t>KASS61_42(11,1)</t>
  </si>
  <si>
    <t>KASS61_42(11,2)</t>
  </si>
  <si>
    <t>KASS61_42(11,3)</t>
  </si>
  <si>
    <t>KASS61_42(11,5)</t>
  </si>
  <si>
    <t>KASS61_42(11,6)</t>
  </si>
  <si>
    <t>KASS61_42(11,7)</t>
  </si>
  <si>
    <t>KASS61_42(11,8)</t>
  </si>
  <si>
    <t>KASS61_42(11,9)</t>
  </si>
  <si>
    <t>KASS61_42(11,10)</t>
  </si>
  <si>
    <t>KASS61_42(12,1)</t>
  </si>
  <si>
    <t>KASS61_42(12,2)</t>
  </si>
  <si>
    <t>KASS61_42(12,3)</t>
  </si>
  <si>
    <t>KASS61_42(12,5)</t>
  </si>
  <si>
    <t>KASS61_42(12,6)</t>
  </si>
  <si>
    <t>KASS61_42(12,7)</t>
  </si>
  <si>
    <t>KASS61_42(12,8)</t>
  </si>
  <si>
    <t>KASS61_42(12,9)</t>
  </si>
  <si>
    <t>KASS61_42(12,10)</t>
  </si>
  <si>
    <t>KASS61_42(13,1)</t>
  </si>
  <si>
    <t>KASS61_42(13,2)</t>
  </si>
  <si>
    <t>KASS61_42(13,3)</t>
  </si>
  <si>
    <t>KASS61_42(13,5)</t>
  </si>
  <si>
    <t>KASS61_42(13,6)</t>
  </si>
  <si>
    <t>KASS61_42(13,7)</t>
  </si>
  <si>
    <t>KASS61_42(13,8)</t>
  </si>
  <si>
    <t>KASS61_42(13,9)</t>
  </si>
  <si>
    <t>KASS61_42(13,10)</t>
  </si>
  <si>
    <t>KASS61_42(14,1)</t>
  </si>
  <si>
    <t>KASS61_42(14,2)</t>
  </si>
  <si>
    <t>KASS61_42(14,3)</t>
  </si>
  <si>
    <t>KASS61_42(14,5)</t>
  </si>
  <si>
    <t>KASS61_42(14,6)</t>
  </si>
  <si>
    <t>KASS61_42(14,7)</t>
  </si>
  <si>
    <t>KASS61_42(14,8)</t>
  </si>
  <si>
    <t>KASS61_42(14,9)</t>
  </si>
  <si>
    <t>KASS61_42(14,10)</t>
  </si>
  <si>
    <t>KASS61_42(15,1)</t>
  </si>
  <si>
    <t>KASS61_42(15,2)</t>
  </si>
  <si>
    <t>KASS61_42(15,3)</t>
  </si>
  <si>
    <t>KASS61_42(15,5)</t>
  </si>
  <si>
    <t>KASS61_42(15,6)</t>
  </si>
  <si>
    <t>KASS61_42(15,7)</t>
  </si>
  <si>
    <t>KASS61_42(15,8)</t>
  </si>
  <si>
    <t>KASS61_42(15,9)</t>
  </si>
  <si>
    <t>KASS61_42(15,10)</t>
  </si>
  <si>
    <t>KASS61_42(16,1)</t>
  </si>
  <si>
    <t>KASS61_42(16,2)</t>
  </si>
  <si>
    <t>KASS61_42(16,3)</t>
  </si>
  <si>
    <t>KASS61_42(16,5)</t>
  </si>
  <si>
    <t>KASS61_42(16,6)</t>
  </si>
  <si>
    <t>KASS61_42(16,7)</t>
  </si>
  <si>
    <t>KASS61_42(16,8)</t>
  </si>
  <si>
    <t>KASS61_42(16,9)</t>
  </si>
  <si>
    <t>KASS61_42(16,10)</t>
  </si>
  <si>
    <t>ITALY</t>
  </si>
  <si>
    <t>KASS61_42(17,1)</t>
  </si>
  <si>
    <t>KASS61_42(17,2)</t>
  </si>
  <si>
    <t>KASS61_42(17,3)</t>
  </si>
  <si>
    <t>KASS61_42(17,5)</t>
  </si>
  <si>
    <t>KASS61_42(17,6)</t>
  </si>
  <si>
    <t>KASS61_42(17,7)</t>
  </si>
  <si>
    <t>KASS61_42(17,8)</t>
  </si>
  <si>
    <t>KASS61_42(17,9)</t>
  </si>
  <si>
    <t>KASS61_42(17,10)</t>
  </si>
  <si>
    <t>KASS61_42(18,1)</t>
  </si>
  <si>
    <t>KASS61_42(18,2)</t>
  </si>
  <si>
    <t>KASS61_42(18,3)</t>
  </si>
  <si>
    <t>KASS61_42(18,5)</t>
  </si>
  <si>
    <t>KASS61_42(18,6)</t>
  </si>
  <si>
    <t>KASS61_42(18,7)</t>
  </si>
  <si>
    <t>KASS61_42(18,8)</t>
  </si>
  <si>
    <t>KASS61_42(18,9)</t>
  </si>
  <si>
    <t>KASS61_42(18,10)</t>
  </si>
  <si>
    <t>KASS61_42(19,1)</t>
  </si>
  <si>
    <t>KASS61_42(19,2)</t>
  </si>
  <si>
    <t>KASS61_42(19,3)</t>
  </si>
  <si>
    <t>KASS61_42(19,5)</t>
  </si>
  <si>
    <t>KASS61_42(19,6)</t>
  </si>
  <si>
    <t>KASS61_42(19,7)</t>
  </si>
  <si>
    <t>KASS61_42(19,8)</t>
  </si>
  <si>
    <t>KASS61_42(19,9)</t>
  </si>
  <si>
    <t>KASS61_42(19,10)</t>
  </si>
  <si>
    <t>KASS61_42(20,1)</t>
  </si>
  <si>
    <t>KASS61_42(20,2)</t>
  </si>
  <si>
    <t>KASS61_42(20,3)</t>
  </si>
  <si>
    <t>KASS61_42(20,5)</t>
  </si>
  <si>
    <t>KASS61_42(20,6)</t>
  </si>
  <si>
    <t>KASS61_42(20,7)</t>
  </si>
  <si>
    <t>KASS61_42(20,8)</t>
  </si>
  <si>
    <t>KASS61_42(20,9)</t>
  </si>
  <si>
    <t>KASS61_42(20,10)</t>
  </si>
  <si>
    <t>KASS61_42(21,1)</t>
  </si>
  <si>
    <t>KASS61_42(21,2)</t>
  </si>
  <si>
    <t>KASS61_42(21,3)</t>
  </si>
  <si>
    <t>KASS61_42(21,5)</t>
  </si>
  <si>
    <t>KASS61_42(21,6)</t>
  </si>
  <si>
    <t>KASS61_42(21,7)</t>
  </si>
  <si>
    <t>KASS61_42(21,8)</t>
  </si>
  <si>
    <t>KASS61_42(21,9)</t>
  </si>
  <si>
    <t>KASS61_42(21,10)</t>
  </si>
  <si>
    <t>KASS61_42(22,1)</t>
  </si>
  <si>
    <t>KASS61_42(22,2)</t>
  </si>
  <si>
    <t>KASS61_42(22,3)</t>
  </si>
  <si>
    <t>KASS61_42(22,5)</t>
  </si>
  <si>
    <t>KASS61_42(22,6)</t>
  </si>
  <si>
    <t>KASS61_42(22,7)</t>
  </si>
  <si>
    <t>KASS61_42(22,8)</t>
  </si>
  <si>
    <t>KASS61_42(22,9)</t>
  </si>
  <si>
    <t>KASS61_42(22,10)</t>
  </si>
  <si>
    <t>KASS61_42(23,1)</t>
  </si>
  <si>
    <t>KASS61_42(23,2)</t>
  </si>
  <si>
    <t>KASS61_42(23,3)</t>
  </si>
  <si>
    <t>KASS61_42(23,5)</t>
  </si>
  <si>
    <t>KASS61_42(23,6)</t>
  </si>
  <si>
    <t>KASS61_42(23,7)</t>
  </si>
  <si>
    <t>KASS61_42(23,8)</t>
  </si>
  <si>
    <t>KASS61_42(23,9)</t>
  </si>
  <si>
    <t>KASS61_42(23,10)</t>
  </si>
  <si>
    <t>KASS61_42(24,1)</t>
  </si>
  <si>
    <t>KASS61_42(24,2)</t>
  </si>
  <si>
    <t>KASS61_42(24,3)</t>
  </si>
  <si>
    <t>KASS61_42(24,5)</t>
  </si>
  <si>
    <t>KASS61_42(24,6)</t>
  </si>
  <si>
    <t>KASS61_42(24,7)</t>
  </si>
  <si>
    <t>KASS61_42(24,8)</t>
  </si>
  <si>
    <t>KASS61_42(24,9)</t>
  </si>
  <si>
    <t>KASS61_42(24,10)</t>
  </si>
  <si>
    <t>KASS61_42(25,1)</t>
  </si>
  <si>
    <t>KASS61_42(25,2)</t>
  </si>
  <si>
    <t>KASS61_42(25,3)</t>
  </si>
  <si>
    <t>KASS61_42(25,5)</t>
  </si>
  <si>
    <t>KASS61_42(25,6)</t>
  </si>
  <si>
    <t>KASS61_42(25,7)</t>
  </si>
  <si>
    <t>KASS61_42(25,8)</t>
  </si>
  <si>
    <t>KASS61_42(25,9)</t>
  </si>
  <si>
    <t>KASS61_42(25,10)</t>
  </si>
  <si>
    <t>KASS61_42(26,1)</t>
  </si>
  <si>
    <t>KASS61_42(26,2)</t>
  </si>
  <si>
    <t>KASS61_42(26,3)</t>
  </si>
  <si>
    <t>KASS61_42(26,5)</t>
  </si>
  <si>
    <t>KASS61_42(26,6)</t>
  </si>
  <si>
    <t>KASS61_42(26,7)</t>
  </si>
  <si>
    <t>KASS61_42(26,8)</t>
  </si>
  <si>
    <t>KASS61_42(26,9)</t>
  </si>
  <si>
    <t>KASS61_42(26,10)</t>
  </si>
  <si>
    <t>KASS61_42(27,1)</t>
  </si>
  <si>
    <t>KASS61_42(27,2)</t>
  </si>
  <si>
    <t>KASS61_42(27,3)</t>
  </si>
  <si>
    <t>KASS61_42(27,5)</t>
  </si>
  <si>
    <t>KASS61_42(27,6)</t>
  </si>
  <si>
    <t>KASS61_42(27,7)</t>
  </si>
  <si>
    <t>KASS61_42(27,8)</t>
  </si>
  <si>
    <t>KASS61_42(27,9)</t>
  </si>
  <si>
    <t>KASS61_42(27,10)</t>
  </si>
  <si>
    <t>KASS61_42(28,1)</t>
  </si>
  <si>
    <t>KASS61_42(28,2)</t>
  </si>
  <si>
    <t>KASS61_42(28,3)</t>
  </si>
  <si>
    <t>KASS61_42(28,5)</t>
  </si>
  <si>
    <t>KASS61_42(28,6)</t>
  </si>
  <si>
    <t>KASS61_42(28,7)</t>
  </si>
  <si>
    <t>KASS61_42(28,8)</t>
  </si>
  <si>
    <t>KASS61_42(28,9)</t>
  </si>
  <si>
    <t>KASS61_42(28,10)</t>
  </si>
  <si>
    <t>KASS61_42(29,1)</t>
  </si>
  <si>
    <t>KASS61_42(29,2)</t>
  </si>
  <si>
    <t>KASS61_42(29,3)</t>
  </si>
  <si>
    <t>KASS61_42(29,5)</t>
  </si>
  <si>
    <t>KASS61_42(29,6)</t>
  </si>
  <si>
    <t>KASS61_42(29,7)</t>
  </si>
  <si>
    <t>KASS61_42(29,8)</t>
  </si>
  <si>
    <t>KASS61_42(29,9)</t>
  </si>
  <si>
    <t>KASS61_42(29,10)</t>
  </si>
  <si>
    <t>KASS61_42(30,1)</t>
  </si>
  <si>
    <t>KASS61_42(30,2)</t>
  </si>
  <si>
    <t>KASS61_42(30,3)</t>
  </si>
  <si>
    <t>KASS61_42(30,5)</t>
  </si>
  <si>
    <t>KASS61_42(30,6)</t>
  </si>
  <si>
    <t>KASS61_42(30,7)</t>
  </si>
  <si>
    <t>KASS61_42(30,8)</t>
  </si>
  <si>
    <t>KASS61_42(30,9)</t>
  </si>
  <si>
    <t>KASS61_42(30,10)</t>
  </si>
  <si>
    <t>KASS61_42(31,1)</t>
  </si>
  <si>
    <t>KASS61_42(31,2)</t>
  </si>
  <si>
    <t>KASS61_42(31,3)</t>
  </si>
  <si>
    <t>KASS61_42(31,5)</t>
  </si>
  <si>
    <t>KASS61_42(31,6)</t>
  </si>
  <si>
    <t>KASS61_42(31,7)</t>
  </si>
  <si>
    <t>KASS61_42(31,8)</t>
  </si>
  <si>
    <t>KASS61_42(31,9)</t>
  </si>
  <si>
    <t>KASS61_42(31,10)</t>
  </si>
  <si>
    <t>KASS61_42(32,1)</t>
  </si>
  <si>
    <t>KASS61_42(32,2)</t>
  </si>
  <si>
    <t>KASS61_42(32,3)</t>
  </si>
  <si>
    <t>KASS61_42(32,5)</t>
  </si>
  <si>
    <t>KASS61_42(32,6)</t>
  </si>
  <si>
    <t>KASS61_42(32,7)</t>
  </si>
  <si>
    <t>KASS61_42(32,8)</t>
  </si>
  <si>
    <t>KASS61_42(32,9)</t>
  </si>
  <si>
    <t>KASS61_42(32,10)</t>
  </si>
  <si>
    <t>S.27.01.01.22 - S.27.01.01.22 Health Catastrophe risk - Pandemic</t>
  </si>
  <si>
    <t>Mapování na KASS61_45</t>
  </si>
  <si>
    <t>Metric: Monetary|II/Standard formula|BC/Cost of claims</t>
  </si>
  <si>
    <t>Health pandemic risk [hospitalisation cost]</t>
  </si>
  <si>
    <t>Health pandemic risk [medical practitioner]</t>
  </si>
  <si>
    <t>Health pandemic risk [no formal medical care]</t>
  </si>
  <si>
    <t>Metric: Pure|PP/Ratio of insured persons using hospitalisation</t>
  </si>
  <si>
    <t>Metric: Pure|PP/Ratio of insured persons using medical practitioner</t>
  </si>
  <si>
    <t>Metric: Pure|PP/Ratio of insured persons using no formal medical care</t>
  </si>
  <si>
    <t>Health pandemic risk [medical expenses]</t>
  </si>
  <si>
    <t>KASS61_45(2,3)</t>
  </si>
  <si>
    <t>KASS61_45(2,4)</t>
  </si>
  <si>
    <t>KASS61_45(2,5)</t>
  </si>
  <si>
    <t>KASS61_45(2,6)</t>
  </si>
  <si>
    <t>KASS61_45(2,7)</t>
  </si>
  <si>
    <t>KASS61_45(2,8)</t>
  </si>
  <si>
    <t>KASS61_45(2,9)</t>
  </si>
  <si>
    <t>KASS61_45(2,10)</t>
  </si>
  <si>
    <t>KASS61_45(3,3)</t>
  </si>
  <si>
    <t>KASS61_45(3,4)</t>
  </si>
  <si>
    <t>KASS61_45(3,5)</t>
  </si>
  <si>
    <t>KASS61_45(3,6)</t>
  </si>
  <si>
    <t>KASS61_45(3,7)</t>
  </si>
  <si>
    <t>KASS61_45(3,8)</t>
  </si>
  <si>
    <t>KASS61_45(3,9)</t>
  </si>
  <si>
    <t>KASS61_45(3,10)</t>
  </si>
  <si>
    <t>KASS61_45(4,3)</t>
  </si>
  <si>
    <t>KASS61_45(4,4)</t>
  </si>
  <si>
    <t>KASS61_45(4,5)</t>
  </si>
  <si>
    <t>KASS61_45(4,6)</t>
  </si>
  <si>
    <t>KASS61_45(4,7)</t>
  </si>
  <si>
    <t>KASS61_45(4,8)</t>
  </si>
  <si>
    <t>KASS61_45(4,9)</t>
  </si>
  <si>
    <t>KASS61_45(4,10)</t>
  </si>
  <si>
    <t>KASS61_45(5,3)</t>
  </si>
  <si>
    <t>KASS61_45(5,4)</t>
  </si>
  <si>
    <t>KASS61_45(5,5)</t>
  </si>
  <si>
    <t>KASS61_45(5,6)</t>
  </si>
  <si>
    <t>KASS61_45(5,7)</t>
  </si>
  <si>
    <t>KASS61_45(5,8)</t>
  </si>
  <si>
    <t>KASS61_45(5,9)</t>
  </si>
  <si>
    <t>KASS61_45(5,10)</t>
  </si>
  <si>
    <t>KASS61_45(6,3)</t>
  </si>
  <si>
    <t>KASS61_45(6,4)</t>
  </si>
  <si>
    <t>KASS61_45(6,5)</t>
  </si>
  <si>
    <t>KASS61_45(6,6)</t>
  </si>
  <si>
    <t>KASS61_45(6,7)</t>
  </si>
  <si>
    <t>KASS61_45(6,8)</t>
  </si>
  <si>
    <t>KASS61_45(6,9)</t>
  </si>
  <si>
    <t>KASS61_45(6,10)</t>
  </si>
  <si>
    <t>KASS61_45(7,3)</t>
  </si>
  <si>
    <t>KASS61_45(7,4)</t>
  </si>
  <si>
    <t>KASS61_45(7,5)</t>
  </si>
  <si>
    <t>KASS61_45(7,6)</t>
  </si>
  <si>
    <t>KASS61_45(7,7)</t>
  </si>
  <si>
    <t>KASS61_45(7,8)</t>
  </si>
  <si>
    <t>KASS61_45(7,9)</t>
  </si>
  <si>
    <t>KASS61_45(7,10)</t>
  </si>
  <si>
    <t>KASS61_45(8,3)</t>
  </si>
  <si>
    <t>KASS61_45(8,4)</t>
  </si>
  <si>
    <t>KASS61_45(8,5)</t>
  </si>
  <si>
    <t>KASS61_45(8,6)</t>
  </si>
  <si>
    <t>KASS61_45(8,7)</t>
  </si>
  <si>
    <t>KASS61_45(8,8)</t>
  </si>
  <si>
    <t>KASS61_45(8,9)</t>
  </si>
  <si>
    <t>KASS61_45(8,10)</t>
  </si>
  <si>
    <t>KASS61_45(9,3)</t>
  </si>
  <si>
    <t>KASS61_45(9,4)</t>
  </si>
  <si>
    <t>KASS61_45(9,5)</t>
  </si>
  <si>
    <t>KASS61_45(9,6)</t>
  </si>
  <si>
    <t>KASS61_45(9,7)</t>
  </si>
  <si>
    <t>KASS61_45(9,8)</t>
  </si>
  <si>
    <t>KASS61_45(9,9)</t>
  </si>
  <si>
    <t>KASS61_45(9,10)</t>
  </si>
  <si>
    <t>KASS61_45(10,3)</t>
  </si>
  <si>
    <t>KASS61_45(10,4)</t>
  </si>
  <si>
    <t>KASS61_45(10,5)</t>
  </si>
  <si>
    <t>KASS61_45(10,6)</t>
  </si>
  <si>
    <t>KASS61_45(10,7)</t>
  </si>
  <si>
    <t>KASS61_45(10,8)</t>
  </si>
  <si>
    <t>KASS61_45(10,9)</t>
  </si>
  <si>
    <t>KASS61_45(10,10)</t>
  </si>
  <si>
    <t>KASS61_45(11,3)</t>
  </si>
  <si>
    <t>KASS61_45(11,4)</t>
  </si>
  <si>
    <t>KASS61_45(11,5)</t>
  </si>
  <si>
    <t>KASS61_45(11,6)</t>
  </si>
  <si>
    <t>KASS61_45(11,7)</t>
  </si>
  <si>
    <t>KASS61_45(11,8)</t>
  </si>
  <si>
    <t>KASS61_45(11,9)</t>
  </si>
  <si>
    <t>KASS61_45(11,10)</t>
  </si>
  <si>
    <t>KASS61_45(12,3)</t>
  </si>
  <si>
    <t>KASS61_45(12,4)</t>
  </si>
  <si>
    <t>KASS61_45(12,5)</t>
  </si>
  <si>
    <t>KASS61_45(12,6)</t>
  </si>
  <si>
    <t>KASS61_45(12,7)</t>
  </si>
  <si>
    <t>KASS61_45(12,8)</t>
  </si>
  <si>
    <t>KASS61_45(12,9)</t>
  </si>
  <si>
    <t>KASS61_45(12,10)</t>
  </si>
  <si>
    <t>KASS61_45(13,3)</t>
  </si>
  <si>
    <t>KASS61_45(13,4)</t>
  </si>
  <si>
    <t>KASS61_45(13,5)</t>
  </si>
  <si>
    <t>KASS61_45(13,6)</t>
  </si>
  <si>
    <t>KASS61_45(13,7)</t>
  </si>
  <si>
    <t>KASS61_45(13,8)</t>
  </si>
  <si>
    <t>KASS61_45(13,9)</t>
  </si>
  <si>
    <t>KASS61_45(13,10)</t>
  </si>
  <si>
    <t>KASS61_45(14,3)</t>
  </si>
  <si>
    <t>KASS61_45(14,4)</t>
  </si>
  <si>
    <t>KASS61_45(14,5)</t>
  </si>
  <si>
    <t>KASS61_45(14,6)</t>
  </si>
  <si>
    <t>KASS61_45(14,7)</t>
  </si>
  <si>
    <t>KASS61_45(14,8)</t>
  </si>
  <si>
    <t>KASS61_45(14,9)</t>
  </si>
  <si>
    <t>KASS61_45(14,10)</t>
  </si>
  <si>
    <t>KASS61_45(15,3)</t>
  </si>
  <si>
    <t>KASS61_45(15,4)</t>
  </si>
  <si>
    <t>KASS61_45(15,5)</t>
  </si>
  <si>
    <t>KASS61_45(15,6)</t>
  </si>
  <si>
    <t>KASS61_45(15,7)</t>
  </si>
  <si>
    <t>KASS61_45(15,8)</t>
  </si>
  <si>
    <t>KASS61_45(15,9)</t>
  </si>
  <si>
    <t>KASS61_45(15,10)</t>
  </si>
  <si>
    <t>KASS61_45(16,3)</t>
  </si>
  <si>
    <t>KASS61_45(16,4)</t>
  </si>
  <si>
    <t>KASS61_45(16,5)</t>
  </si>
  <si>
    <t>KASS61_45(16,6)</t>
  </si>
  <si>
    <t>KASS61_45(16,7)</t>
  </si>
  <si>
    <t>KASS61_45(16,8)</t>
  </si>
  <si>
    <t>KASS61_45(16,9)</t>
  </si>
  <si>
    <t>KASS61_45(16,10)</t>
  </si>
  <si>
    <t>KASS61_45(17,3)</t>
  </si>
  <si>
    <t>KASS61_45(17,4)</t>
  </si>
  <si>
    <t>KASS61_45(17,5)</t>
  </si>
  <si>
    <t>KASS61_45(17,6)</t>
  </si>
  <si>
    <t>KASS61_45(17,7)</t>
  </si>
  <si>
    <t>KASS61_45(17,8)</t>
  </si>
  <si>
    <t>KASS61_45(17,9)</t>
  </si>
  <si>
    <t>KASS61_45(17,10)</t>
  </si>
  <si>
    <t>KASS61_45(18,3)</t>
  </si>
  <si>
    <t>KASS61_45(18,4)</t>
  </si>
  <si>
    <t>KASS61_45(18,5)</t>
  </si>
  <si>
    <t>KASS61_45(18,6)</t>
  </si>
  <si>
    <t>KASS61_45(18,7)</t>
  </si>
  <si>
    <t>KASS61_45(18,8)</t>
  </si>
  <si>
    <t>KASS61_45(18,9)</t>
  </si>
  <si>
    <t>KASS61_45(18,10)</t>
  </si>
  <si>
    <t>KASS61_45(19,3)</t>
  </si>
  <si>
    <t>KASS61_45(19,4)</t>
  </si>
  <si>
    <t>KASS61_45(19,5)</t>
  </si>
  <si>
    <t>KASS61_45(19,6)</t>
  </si>
  <si>
    <t>KASS61_45(19,7)</t>
  </si>
  <si>
    <t>KASS61_45(19,8)</t>
  </si>
  <si>
    <t>KASS61_45(19,9)</t>
  </si>
  <si>
    <t>KASS61_45(19,10)</t>
  </si>
  <si>
    <t>KASS61_45(20,3)</t>
  </si>
  <si>
    <t>KASS61_45(20,4)</t>
  </si>
  <si>
    <t>KASS61_45(20,5)</t>
  </si>
  <si>
    <t>KASS61_45(20,6)</t>
  </si>
  <si>
    <t>KASS61_45(20,7)</t>
  </si>
  <si>
    <t>KASS61_45(20,8)</t>
  </si>
  <si>
    <t>KASS61_45(20,9)</t>
  </si>
  <si>
    <t>KASS61_45(20,10)</t>
  </si>
  <si>
    <t>KASS61_45(21,3)</t>
  </si>
  <si>
    <t>KASS61_45(21,4)</t>
  </si>
  <si>
    <t>KASS61_45(21,5)</t>
  </si>
  <si>
    <t>KASS61_45(21,6)</t>
  </si>
  <si>
    <t>KASS61_45(21,7)</t>
  </si>
  <si>
    <t>KASS61_45(21,8)</t>
  </si>
  <si>
    <t>KASS61_45(21,9)</t>
  </si>
  <si>
    <t>KASS61_45(21,10)</t>
  </si>
  <si>
    <t>KASS61_45(22,3)</t>
  </si>
  <si>
    <t>KASS61_45(22,4)</t>
  </si>
  <si>
    <t>KASS61_45(22,5)</t>
  </si>
  <si>
    <t>KASS61_45(22,6)</t>
  </si>
  <si>
    <t>KASS61_45(22,7)</t>
  </si>
  <si>
    <t>KASS61_45(22,8)</t>
  </si>
  <si>
    <t>KASS61_45(22,9)</t>
  </si>
  <si>
    <t>KASS61_45(22,10)</t>
  </si>
  <si>
    <t>KASS61_45(23,3)</t>
  </si>
  <si>
    <t>KASS61_45(23,4)</t>
  </si>
  <si>
    <t>KASS61_45(23,5)</t>
  </si>
  <si>
    <t>KASS61_45(23,6)</t>
  </si>
  <si>
    <t>KASS61_45(23,7)</t>
  </si>
  <si>
    <t>KASS61_45(23,8)</t>
  </si>
  <si>
    <t>KASS61_45(23,9)</t>
  </si>
  <si>
    <t>KASS61_45(23,10)</t>
  </si>
  <si>
    <t>KASS61_45(24,3)</t>
  </si>
  <si>
    <t>KASS61_45(24,4)</t>
  </si>
  <si>
    <t>KASS61_45(24,5)</t>
  </si>
  <si>
    <t>KASS61_45(24,6)</t>
  </si>
  <si>
    <t>KASS61_45(24,7)</t>
  </si>
  <si>
    <t>KASS61_45(24,8)</t>
  </si>
  <si>
    <t>KASS61_45(24,9)</t>
  </si>
  <si>
    <t>KASS61_45(24,10)</t>
  </si>
  <si>
    <t>KASS61_45(25,3)</t>
  </si>
  <si>
    <t>KASS61_45(25,4)</t>
  </si>
  <si>
    <t>KASS61_45(25,5)</t>
  </si>
  <si>
    <t>KASS61_45(25,6)</t>
  </si>
  <si>
    <t>KASS61_45(25,7)</t>
  </si>
  <si>
    <t>KASS61_45(25,8)</t>
  </si>
  <si>
    <t>KASS61_45(25,9)</t>
  </si>
  <si>
    <t>KASS61_45(25,10)</t>
  </si>
  <si>
    <t>KASS61_45(26,3)</t>
  </si>
  <si>
    <t>KASS61_45(26,4)</t>
  </si>
  <si>
    <t>KASS61_45(26,5)</t>
  </si>
  <si>
    <t>KASS61_45(26,6)</t>
  </si>
  <si>
    <t>KASS61_45(26,7)</t>
  </si>
  <si>
    <t>KASS61_45(26,8)</t>
  </si>
  <si>
    <t>KASS61_45(26,9)</t>
  </si>
  <si>
    <t>KASS61_45(26,10)</t>
  </si>
  <si>
    <t>KASS61_45(27,3)</t>
  </si>
  <si>
    <t>KASS61_45(27,4)</t>
  </si>
  <si>
    <t>KASS61_45(27,5)</t>
  </si>
  <si>
    <t>KASS61_45(27,6)</t>
  </si>
  <si>
    <t>KASS61_45(27,7)</t>
  </si>
  <si>
    <t>KASS61_45(27,8)</t>
  </si>
  <si>
    <t>KASS61_45(27,9)</t>
  </si>
  <si>
    <t>KASS61_45(27,10)</t>
  </si>
  <si>
    <t>KASS61_45(28,3)</t>
  </si>
  <si>
    <t>KASS61_45(28,4)</t>
  </si>
  <si>
    <t>KASS61_45(28,5)</t>
  </si>
  <si>
    <t>KASS61_45(28,6)</t>
  </si>
  <si>
    <t>KASS61_45(28,7)</t>
  </si>
  <si>
    <t>KASS61_45(28,8)</t>
  </si>
  <si>
    <t>KASS61_45(28,9)</t>
  </si>
  <si>
    <t>KASS61_45(28,10)</t>
  </si>
  <si>
    <t>KASS61_45(29,3)</t>
  </si>
  <si>
    <t>KASS61_45(29,4)</t>
  </si>
  <si>
    <t>KASS61_45(29,5)</t>
  </si>
  <si>
    <t>KASS61_45(29,6)</t>
  </si>
  <si>
    <t>KASS61_45(29,7)</t>
  </si>
  <si>
    <t>KASS61_45(29,8)</t>
  </si>
  <si>
    <t>KASS61_45(29,9)</t>
  </si>
  <si>
    <t>KASS61_45(29,10)</t>
  </si>
  <si>
    <t>KASS61_45(30,3)</t>
  </si>
  <si>
    <t>KASS61_45(30,4)</t>
  </si>
  <si>
    <t>KASS61_45(30,5)</t>
  </si>
  <si>
    <t>KASS61_45(30,6)</t>
  </si>
  <si>
    <t>KASS61_45(30,7)</t>
  </si>
  <si>
    <t>KASS61_45(30,8)</t>
  </si>
  <si>
    <t>KASS61_45(30,9)</t>
  </si>
  <si>
    <t>KASS61_45(30,10)</t>
  </si>
  <si>
    <t>KASS61_45(31,3)</t>
  </si>
  <si>
    <t>KASS61_45(31,4)</t>
  </si>
  <si>
    <t>KASS61_45(31,5)</t>
  </si>
  <si>
    <t>KASS61_45(31,6)</t>
  </si>
  <si>
    <t>KASS61_45(31,7)</t>
  </si>
  <si>
    <t>KASS61_45(31,8)</t>
  </si>
  <si>
    <t>KASS61_45(31,9)</t>
  </si>
  <si>
    <t>KASS61_45(31,10)</t>
  </si>
  <si>
    <t>KASS61_45(32,3)</t>
  </si>
  <si>
    <t>KASS61_45(32,4)</t>
  </si>
  <si>
    <t>KASS61_45(32,5)</t>
  </si>
  <si>
    <t>KASS61_45(32,6)</t>
  </si>
  <si>
    <t>KASS61_45(32,7)</t>
  </si>
  <si>
    <t>KASS61_45(32,8)</t>
  </si>
  <si>
    <t>KASS61_45(32,9)</t>
  </si>
  <si>
    <t>KASS61_45(32,10)</t>
  </si>
  <si>
    <t>S.27.01.01.23 - S.27.01.01.23 Health Catastrophe risk - Concentration accident</t>
  </si>
  <si>
    <t>Mapování na KASS61_43</t>
  </si>
  <si>
    <t>Issuer country/country of residence</t>
  </si>
  <si>
    <t>Localization of activity [based on localization of risk]</t>
  </si>
  <si>
    <t>KASS61_43(*,1)</t>
  </si>
  <si>
    <t>KASS61_43(*,2)</t>
  </si>
  <si>
    <t>KASS61_43(*,3)</t>
  </si>
  <si>
    <t>KASS61_43(*,4)</t>
  </si>
  <si>
    <t>KASS61_43(*,6)</t>
  </si>
  <si>
    <t>KASS61_43(*,7)</t>
  </si>
  <si>
    <t>KASS61_43(*,8)</t>
  </si>
  <si>
    <t>KASS61_43(*,9)</t>
  </si>
  <si>
    <t>KASS61_43(*,10)</t>
  </si>
  <si>
    <t>KASS61_43(*,11)</t>
  </si>
  <si>
    <t>GA25</t>
  </si>
  <si>
    <t>D_S_ZEBEUJINE_1</t>
  </si>
  <si>
    <t>n14</t>
  </si>
  <si>
    <t>R4010.1</t>
  </si>
  <si>
    <t>R4010.2</t>
  </si>
  <si>
    <t>R4010.3</t>
  </si>
  <si>
    <t>R4010.4</t>
  </si>
  <si>
    <t>R4010.5</t>
  </si>
  <si>
    <t>R4010.6</t>
  </si>
  <si>
    <t>R4010.7</t>
  </si>
  <si>
    <t>R4010.8</t>
  </si>
  <si>
    <t>R4010.9</t>
  </si>
  <si>
    <t>R4010.10</t>
  </si>
  <si>
    <t>R4010.11</t>
  </si>
  <si>
    <t>R4010.12</t>
  </si>
  <si>
    <t>R4010.13</t>
  </si>
  <si>
    <t>R4010.14</t>
  </si>
  <si>
    <t>R4010.15</t>
  </si>
  <si>
    <t>R4010.16</t>
  </si>
  <si>
    <t>R4010.17</t>
  </si>
  <si>
    <t>R4010.18</t>
  </si>
  <si>
    <t>R4010.19</t>
  </si>
  <si>
    <t>R4010.20</t>
  </si>
  <si>
    <t>R4010.21</t>
  </si>
  <si>
    <t>R4010.22</t>
  </si>
  <si>
    <t>R4010.23</t>
  </si>
  <si>
    <t>R4010.24</t>
  </si>
  <si>
    <t>R4010.25</t>
  </si>
  <si>
    <t>R4010.26</t>
  </si>
  <si>
    <t>R4010.27</t>
  </si>
  <si>
    <t>R4010.28</t>
  </si>
  <si>
    <t>R4010.29</t>
  </si>
  <si>
    <t>R4010.30</t>
  </si>
  <si>
    <t>R4010.31</t>
  </si>
  <si>
    <t>R4010.32</t>
  </si>
  <si>
    <t>R4010.33</t>
  </si>
  <si>
    <t>R4010.34</t>
  </si>
  <si>
    <t>R4010.35</t>
  </si>
  <si>
    <t>R4010.36</t>
  </si>
  <si>
    <t>R4010.37</t>
  </si>
  <si>
    <t>R4010.38</t>
  </si>
  <si>
    <t>R4010.39</t>
  </si>
  <si>
    <t>R4010.40</t>
  </si>
  <si>
    <t>R4010.41</t>
  </si>
  <si>
    <t>R4010.42</t>
  </si>
  <si>
    <t>R4010.43</t>
  </si>
  <si>
    <t>R4010.44</t>
  </si>
  <si>
    <t>R4010.45</t>
  </si>
  <si>
    <t>R4010.46</t>
  </si>
  <si>
    <t>R4010.47</t>
  </si>
  <si>
    <t>R4010.48</t>
  </si>
  <si>
    <t>R4010.49</t>
  </si>
  <si>
    <t>R4010.50</t>
  </si>
  <si>
    <t>R4010.51</t>
  </si>
  <si>
    <t>R4010.52</t>
  </si>
  <si>
    <t>R4010.53</t>
  </si>
  <si>
    <t>R4010.54</t>
  </si>
  <si>
    <t>R4010.55</t>
  </si>
  <si>
    <t>R4010.56</t>
  </si>
  <si>
    <t>R4010.57</t>
  </si>
  <si>
    <t>R4010.58</t>
  </si>
  <si>
    <t>R4010.59</t>
  </si>
  <si>
    <t>R4010.60</t>
  </si>
  <si>
    <t>R4010.61</t>
  </si>
  <si>
    <t>R4010.62</t>
  </si>
  <si>
    <t>R4010.63</t>
  </si>
  <si>
    <t>R4010.64</t>
  </si>
  <si>
    <t>R4010.65</t>
  </si>
  <si>
    <t>R4010.66</t>
  </si>
  <si>
    <t>R4010.67</t>
  </si>
  <si>
    <t>R4010.68</t>
  </si>
  <si>
    <t>R4010.69</t>
  </si>
  <si>
    <t>R4010.70</t>
  </si>
  <si>
    <t>R4010.71</t>
  </si>
  <si>
    <t>R4010.72</t>
  </si>
  <si>
    <t>R4010.73</t>
  </si>
  <si>
    <t>R4010.74</t>
  </si>
  <si>
    <t>R4010.75</t>
  </si>
  <si>
    <t>R4010.76</t>
  </si>
  <si>
    <t>R4010.77</t>
  </si>
  <si>
    <t>R4010.78</t>
  </si>
  <si>
    <t>R4010.79</t>
  </si>
  <si>
    <t>R4010.80</t>
  </si>
  <si>
    <t>R4010.81</t>
  </si>
  <si>
    <t>R4010.82</t>
  </si>
  <si>
    <t>R4010.83</t>
  </si>
  <si>
    <t>R4010.84</t>
  </si>
  <si>
    <t>R4010.85</t>
  </si>
  <si>
    <t>R4010.86</t>
  </si>
  <si>
    <t>R4010.87</t>
  </si>
  <si>
    <t>R4010.88</t>
  </si>
  <si>
    <t>R4010.89</t>
  </si>
  <si>
    <t>R4010.90</t>
  </si>
  <si>
    <t>R4010.91</t>
  </si>
  <si>
    <t>R4010.92</t>
  </si>
  <si>
    <t>R4010.93</t>
  </si>
  <si>
    <t>R4010.94</t>
  </si>
  <si>
    <t>R4010.95</t>
  </si>
  <si>
    <t>R4010.96</t>
  </si>
  <si>
    <t>R4010.97</t>
  </si>
  <si>
    <t>R4010.98</t>
  </si>
  <si>
    <t>R4010.99</t>
  </si>
  <si>
    <t>R4010.100</t>
  </si>
  <si>
    <t>S.27.01.01.24 - S.27.01.01.24 Health Catastrophe risk - Pandemic</t>
  </si>
  <si>
    <t>Mapování na KASS61_46</t>
  </si>
  <si>
    <t>R4410.1</t>
  </si>
  <si>
    <t>R4410.2</t>
  </si>
  <si>
    <t>R4410.3</t>
  </si>
  <si>
    <t>R4410.4</t>
  </si>
  <si>
    <t>R4410.5</t>
  </si>
  <si>
    <t>R4410.6</t>
  </si>
  <si>
    <t>R4410.7</t>
  </si>
  <si>
    <t>R4410.8</t>
  </si>
  <si>
    <t>R4410.9</t>
  </si>
  <si>
    <t>R4410.10</t>
  </si>
  <si>
    <t>R4410.11</t>
  </si>
  <si>
    <t>R4410.12</t>
  </si>
  <si>
    <t>R4410.13</t>
  </si>
  <si>
    <t>R4410.14</t>
  </si>
  <si>
    <t>R4410.15</t>
  </si>
  <si>
    <t>R4410.16</t>
  </si>
  <si>
    <t>R4410.17</t>
  </si>
  <si>
    <t>R4410.18</t>
  </si>
  <si>
    <t>R4410.19</t>
  </si>
  <si>
    <t>R4410.20</t>
  </si>
  <si>
    <t>R4410.21</t>
  </si>
  <si>
    <t>R4410.22</t>
  </si>
  <si>
    <t>R4410.23</t>
  </si>
  <si>
    <t>R4410.24</t>
  </si>
  <si>
    <t>R4410.25</t>
  </si>
  <si>
    <t>R4410.26</t>
  </si>
  <si>
    <t>R4410.27</t>
  </si>
  <si>
    <t>R4410.28</t>
  </si>
  <si>
    <t>R4410.29</t>
  </si>
  <si>
    <t>R4410.30</t>
  </si>
  <si>
    <t>R4410.31</t>
  </si>
  <si>
    <t>R4410.32</t>
  </si>
  <si>
    <t>R4410.33</t>
  </si>
  <si>
    <t>R4410.34</t>
  </si>
  <si>
    <t>R4410.35</t>
  </si>
  <si>
    <t>R4410.36</t>
  </si>
  <si>
    <t>R4410.37</t>
  </si>
  <si>
    <t>R4410.38</t>
  </si>
  <si>
    <t>R4410.39</t>
  </si>
  <si>
    <t>R4410.40</t>
  </si>
  <si>
    <t>R4410.41</t>
  </si>
  <si>
    <t>R4410.42</t>
  </si>
  <si>
    <t>R4410.43</t>
  </si>
  <si>
    <t>R4410.44</t>
  </si>
  <si>
    <t>R4410.45</t>
  </si>
  <si>
    <t>R4410.46</t>
  </si>
  <si>
    <t>R4410.47</t>
  </si>
  <si>
    <t>R4410.48</t>
  </si>
  <si>
    <t>R4410.49</t>
  </si>
  <si>
    <t>R4410.50</t>
  </si>
  <si>
    <t>R4410.51</t>
  </si>
  <si>
    <t>R4410.52</t>
  </si>
  <si>
    <t>R4410.53</t>
  </si>
  <si>
    <t>R4410.54</t>
  </si>
  <si>
    <t>R4410.55</t>
  </si>
  <si>
    <t>R4410.56</t>
  </si>
  <si>
    <t>R4410.57</t>
  </si>
  <si>
    <t>R4410.58</t>
  </si>
  <si>
    <t>R4410.59</t>
  </si>
  <si>
    <t>R4410.60</t>
  </si>
  <si>
    <t>R4410.61</t>
  </si>
  <si>
    <t>R4410.62</t>
  </si>
  <si>
    <t>R4410.63</t>
  </si>
  <si>
    <t>R4410.64</t>
  </si>
  <si>
    <t>R4410.65</t>
  </si>
  <si>
    <t>R4410.66</t>
  </si>
  <si>
    <t>R4410.67</t>
  </si>
  <si>
    <t>R4410.68</t>
  </si>
  <si>
    <t>R4410.69</t>
  </si>
  <si>
    <t>R4410.70</t>
  </si>
  <si>
    <t>R4410.71</t>
  </si>
  <si>
    <t>R4410.72</t>
  </si>
  <si>
    <t>R4410.73</t>
  </si>
  <si>
    <t>R4410.74</t>
  </si>
  <si>
    <t>R4410.75</t>
  </si>
  <si>
    <t>R4410.76</t>
  </si>
  <si>
    <t>R4410.77</t>
  </si>
  <si>
    <t>R4410.78</t>
  </si>
  <si>
    <t>R4410.79</t>
  </si>
  <si>
    <t>R4410.80</t>
  </si>
  <si>
    <t>R4410.81</t>
  </si>
  <si>
    <t>R4410.82</t>
  </si>
  <si>
    <t>R4410.83</t>
  </si>
  <si>
    <t>R4410.84</t>
  </si>
  <si>
    <t>R4410.85</t>
  </si>
  <si>
    <t>R4410.86</t>
  </si>
  <si>
    <t>R4410.87</t>
  </si>
  <si>
    <t>R4410.88</t>
  </si>
  <si>
    <t>R4410.89</t>
  </si>
  <si>
    <t>R4410.90</t>
  </si>
  <si>
    <t>R4410.91</t>
  </si>
  <si>
    <t>R4410.92</t>
  </si>
  <si>
    <t>R4410.93</t>
  </si>
  <si>
    <t>R4410.94</t>
  </si>
  <si>
    <t>R4410.95</t>
  </si>
  <si>
    <t>R4410.96</t>
  </si>
  <si>
    <t>R4410.97</t>
  </si>
  <si>
    <t>R4410.98</t>
  </si>
  <si>
    <t>R4410.99</t>
  </si>
  <si>
    <t>R4410.100</t>
  </si>
  <si>
    <t>KASS61_46(*,1)</t>
  </si>
  <si>
    <t>KASS61_46(*,2)</t>
  </si>
  <si>
    <t>KASS61_46(*,3)</t>
  </si>
  <si>
    <t>KASS61_46(*,4)</t>
  </si>
  <si>
    <t>KASS61_46(*,5)</t>
  </si>
  <si>
    <t>KASS61_46(*,6)</t>
  </si>
  <si>
    <t>KASS61_46(*,7)</t>
  </si>
  <si>
    <t>KASS61_46(*,8)</t>
  </si>
  <si>
    <t>KASS61_46(*,9)</t>
  </si>
  <si>
    <t>p3_2</t>
  </si>
  <si>
    <t>S.27.01.01.25 - S.27.01.01.25 Health Catastrophe risk - Pandemic. Total</t>
  </si>
  <si>
    <t>Health pandemic risk [income protection]</t>
  </si>
  <si>
    <t>KASS61_45(1,1)</t>
  </si>
  <si>
    <t>KASS61_45(1,2)</t>
  </si>
  <si>
    <t>KASS61_45(1,10)</t>
  </si>
  <si>
    <t>KASS61_45(1,11)</t>
  </si>
  <si>
    <t>KASS61_45(1,12)</t>
  </si>
  <si>
    <t>KASS61_45(1,13)</t>
  </si>
  <si>
    <t>S.27.01.01.26 - S.27.01.01.26 Health Catastrophe risk - Concentration accident</t>
  </si>
  <si>
    <t>Mapování na KASS61_42 a KASS61_44</t>
  </si>
  <si>
    <t>KASS61_42(1,7)</t>
  </si>
  <si>
    <t>KASS61_42(1,8)</t>
  </si>
  <si>
    <t>KASS61_42(1,9)</t>
  </si>
  <si>
    <t>KASS61_42(1,10)</t>
  </si>
  <si>
    <t>KASS61_44(3,1)</t>
  </si>
  <si>
    <t>KASS61_44(3,2)</t>
  </si>
  <si>
    <t>KASS61_44(4,1)</t>
  </si>
  <si>
    <t>KASS61_44(4,2)</t>
  </si>
  <si>
    <t>S.27.01.01.27 - S.27.01.01.27 Simplifications used</t>
  </si>
  <si>
    <t>Metric: Simplifications used – fire risk</t>
  </si>
  <si>
    <t>Metric: String|TS/Simplifications used – natural catastrophe risk</t>
  </si>
  <si>
    <t>AP28</t>
  </si>
  <si>
    <t>S.27.01.01.28 - S.27.01.01.28 Number of vessels</t>
  </si>
  <si>
    <t>Metric: Integer|NT/Number of vessels below the threshold of EUR 250k</t>
  </si>
  <si>
    <t>mi1959 - Metric: Monetary|BC/Minimum capital requirement [MCR]|UG/Before diversification effect</t>
  </si>
  <si>
    <t>TA.x49 - Linear</t>
  </si>
  <si>
    <t>mi366 - Metric: Monetary|BC/Liability|LB/Gross technical provisions [other than local GAAP specific]|IT/After risk mitigation effect other than from finite reinsurance</t>
  </si>
  <si>
    <t>DI.x6 - 12 Months</t>
  </si>
  <si>
    <t>mi339 - Metric: Monetary|BC/Exposure|IT/After risk mitigation effect other than from finite reinsurance</t>
  </si>
  <si>
    <t>BL.x55 - Insurance with profit participation [guaranteed benefits]</t>
  </si>
  <si>
    <t>TA.x136 - Amount calculated based on obligations</t>
  </si>
  <si>
    <t>BL.x54 - Insurance with profit participation [future discretionary benefits]</t>
  </si>
  <si>
    <t>BL.x100 - Other life, annuities and Health SLT</t>
  </si>
  <si>
    <t>mi1958 - Metric: Monetary|BC/Solvency capital requirement [SCR]|UG/Before diversification effect</t>
  </si>
  <si>
    <t>TA.x133 - Amount where national supervisor could require standard formula reference even when undertakings is using internal models or partial internal model to calculate the SCR</t>
  </si>
  <si>
    <t>TA.x16 - Cap</t>
  </si>
  <si>
    <t>TA.x35 - Floor</t>
  </si>
  <si>
    <t>TA.x21 - Combined</t>
  </si>
  <si>
    <t>TA.x1 - Absolute floor</t>
  </si>
  <si>
    <t>LE.x63 - Non-life activity</t>
  </si>
  <si>
    <t>LE.x62 - Life activity</t>
  </si>
  <si>
    <t>mi364 - Metric: Monetary|BC/Liability|LB/Gross technical provisions [other than local GAAP specific]|CC/Not ceded|IT/After risk mitigation effect other than from finite reinsurance</t>
  </si>
  <si>
    <t>TA.x134 - Absolute floor before considering article 253 of the Delegated Regulation (EU) 2015/35</t>
  </si>
  <si>
    <t>S.29.01.01.01 - S.29.01.01.01 Reconciliation with Own funds - Items reported in "Own funds"</t>
  </si>
  <si>
    <t>TK.x4 - N-1Y</t>
  </si>
  <si>
    <t>mi472 - Metric: Monetary|BC/Own funds|BE/Basic own funds|OF/Ordinary shares</t>
  </si>
  <si>
    <t>mi484 - Metric: Monetary|BC/Own funds|BE/Basic own funds|OF/Share premium related to ordinary shares</t>
  </si>
  <si>
    <t>mi467 - Metric: Monetary|BC/Own funds|BE/Basic own funds|OF/Initial funds [members' contributions or the equivalent basic own fund item for mutual and mutual-type undertakings]</t>
  </si>
  <si>
    <t>mi486 - Metric: Monetary|BC/Own funds|BE/Basic own funds|OF/Subordinated mutual member accounts</t>
  </si>
  <si>
    <t>mi489 - Metric: Monetary|BC/Own funds|BE/Basic own funds|OF/Surplus funds</t>
  </si>
  <si>
    <t>mi481 - Metric: Monetary|BC/Own funds|BE/Basic own funds|OF/Preference shares</t>
  </si>
  <si>
    <t>mi483 - Metric: Monetary|BC/Own funds|BE/Basic own funds|OF/Share premium related to preference shares</t>
  </si>
  <si>
    <t>mi482 - Metric: Monetary|BC/Own funds|BE/Basic own funds|OF/Reconciliation reserve</t>
  </si>
  <si>
    <t>mi485 - Metric: Monetary|BC/Own funds|BE/Basic own funds|OF/Subordinated debt instruments</t>
  </si>
  <si>
    <t>mi478 - Metric: Monetary|BC/Own funds|BE/Basic own funds|OF/Own funds equivalent to the value of net deferred tax assets</t>
  </si>
  <si>
    <t>mi473 - Metric: Monetary|BC/Own funds|BE/Basic own funds|OF/Other items approved by supervisory authority</t>
  </si>
  <si>
    <t>mi476 - Metric: Monetary|BC/Own funds|BE/Basic own funds|OF/Own funds [before deductions]</t>
  </si>
  <si>
    <t>DISS81_11(2,2)</t>
  </si>
  <si>
    <t>DISS81_11(2,3)</t>
  </si>
  <si>
    <t>DISS81_11(3,2)</t>
  </si>
  <si>
    <t>DISS81_11(3,3)</t>
  </si>
  <si>
    <t>DISS81_11(4,2)</t>
  </si>
  <si>
    <t>DISS81_11(4,3)</t>
  </si>
  <si>
    <t>DISS81_11(5,2)</t>
  </si>
  <si>
    <t>DISS81_11(5,3)</t>
  </si>
  <si>
    <t>DISS81_11(6,2)</t>
  </si>
  <si>
    <t>DISS81_11(6,3)</t>
  </si>
  <si>
    <t>DISS81_11(7,2)</t>
  </si>
  <si>
    <t>DISS81_11(7,3)</t>
  </si>
  <si>
    <t>DISS81_11(8,2)</t>
  </si>
  <si>
    <t>DISS81_11(8,3)</t>
  </si>
  <si>
    <t>DISS81_11(9,2)</t>
  </si>
  <si>
    <t>DISS81_11(9,3)</t>
  </si>
  <si>
    <t>DISS81_11(10,2)</t>
  </si>
  <si>
    <t>DISS81_11(10,3)</t>
  </si>
  <si>
    <t>DISS81_11(11,2)</t>
  </si>
  <si>
    <t>DISS81_11(11,3)</t>
  </si>
  <si>
    <t>DISS81_11(12,2)</t>
  </si>
  <si>
    <t>DISS81_11(12,3)</t>
  </si>
  <si>
    <t>DISS81_11(13,1)</t>
  </si>
  <si>
    <t>DISS81_11(13,2)</t>
  </si>
  <si>
    <t>DISS81_11(13,3)</t>
  </si>
  <si>
    <t>DISS81_11(3,1)</t>
  </si>
  <si>
    <t>DISS81_11(4,1)</t>
  </si>
  <si>
    <t>DISS81_11(5,1)</t>
  </si>
  <si>
    <t>DISS81_11(6,1)</t>
  </si>
  <si>
    <t>DISS81_11(7,1)</t>
  </si>
  <si>
    <t>DISS81_11(8,1)</t>
  </si>
  <si>
    <t>DISS81_11(9,1)</t>
  </si>
  <si>
    <t>DISS81_11(10,1)</t>
  </si>
  <si>
    <t>DISS81_11(11,1)</t>
  </si>
  <si>
    <t>DISS81_11(2,1)</t>
  </si>
  <si>
    <t>DISS81_11(12,1)</t>
  </si>
  <si>
    <t>S.29.01.01.02 - S.29.01.01.02 Variation of components of reconciliation reserve - Items reported in "Own funds"</t>
  </si>
  <si>
    <t>mi2381 - Metric: Monetary|BC/Assets|AS/Shares|IO/Own instruments held directly or indirectly</t>
  </si>
  <si>
    <t>mi340 - Metric: Monetary|BC/Foreseeable dividends, distributions and charges</t>
  </si>
  <si>
    <t>mi2077 - Metric: Monetary|BC/Own funds|BE/Basic own funds|OF/Own funds [before deductions] other than reconciliation reserve</t>
  </si>
  <si>
    <t>mi2295 - Metric: Monetary|BC/Restricted own fund items due to ring fencing and matching portfolio</t>
  </si>
  <si>
    <t>mi2546 - Metric: Monetary|BC/Excess of assets over liabilities|XS/Variation explained by investments and financial liabilities management excluding valuation movements on own shares</t>
  </si>
  <si>
    <t>mi306 - Metric: Monetary|BC/Excess of assets over liabilities|XS/Variation explained by technical provisions</t>
  </si>
  <si>
    <t>mi301 - Metric: Monetary|BC/Excess of assets over liabilities|XS/Variation explained by capital basic own fund items and other items approved</t>
  </si>
  <si>
    <t>mi302 - Metric: Monetary|BC/Excess of assets over liabilities|XS/Variation explained by deferred tax position</t>
  </si>
  <si>
    <t>mi304 - Metric: Monetary|BC/Excess of assets over liabilities|XS/Variation explained by income tax [not deferred]</t>
  </si>
  <si>
    <t>mi303 - Metric: Monetary|BC/Excess of assets over liabilities|XS/Variation explained by dividend distribution</t>
  </si>
  <si>
    <t>mi300 - Metric: Monetary|BC/Excess of assets over liabilities|XS/Other variation</t>
  </si>
  <si>
    <t>DISS81_11(15,3)</t>
  </si>
  <si>
    <t>DISS81_11(16,3)</t>
  </si>
  <si>
    <t>DISS81_11(17,3)</t>
  </si>
  <si>
    <t>DISS81_11(18,3)</t>
  </si>
  <si>
    <t>DISS81_11(19,3)</t>
  </si>
  <si>
    <t>DISS81_11(20,3)</t>
  </si>
  <si>
    <t>DISS81_11(22,3)</t>
  </si>
  <si>
    <t>DISS81_11(23,3)</t>
  </si>
  <si>
    <t>DISS81_11(24,3)</t>
  </si>
  <si>
    <t>DISS81_11(25,3)</t>
  </si>
  <si>
    <t>DISS81_11(26,3)</t>
  </si>
  <si>
    <t>DISS81_11(27,3)</t>
  </si>
  <si>
    <t>DISS81_11(28,3)</t>
  </si>
  <si>
    <t>Mapování DISS81_11 část I.</t>
  </si>
  <si>
    <t>Mapování DISS81_11 část II.</t>
  </si>
  <si>
    <t>S.29.02.01.01 - S.29.02.01.01 Excess of Assets over Liabilities - explained by investments and financial liabilities</t>
  </si>
  <si>
    <t>mi522 - Metric: Monetary|BC/Valuation movements on investments</t>
  </si>
  <si>
    <t>mi523 - Metric: Monetary|BC/Valuation movements on own shares</t>
  </si>
  <si>
    <t>mi521 - Metric: Monetary|BC/Valuation movements on financial liabilities and subordinated liabilities</t>
  </si>
  <si>
    <t>mi343 - Metric: Monetary|BC/Income|TE/Investment</t>
  </si>
  <si>
    <t>mi326 - Metric: Monetary|BC/Expenses|TE/Investment</t>
  </si>
  <si>
    <t>mi2547 - Metric: Monetary|BC/Excess of assets over liabilities|XS/Variation explained by investments and financial liabilities management including valuation movements on own shares</t>
  </si>
  <si>
    <t>mi341 - Metric: Monetary|BC/Income|TE/Dividends</t>
  </si>
  <si>
    <t>mi342 - Metric: Monetary|BC/Income|TE/Interests</t>
  </si>
  <si>
    <t>mi345 - Metric: Monetary|BC/Income|TE/Rent</t>
  </si>
  <si>
    <t>mi344 - Metric: Monetary|BC/Income|TE/Investment other than dividends, rent and interests</t>
  </si>
  <si>
    <t>DISS86_11(3,1)</t>
  </si>
  <si>
    <t>DISS86_11(4,1)</t>
  </si>
  <si>
    <t>DISS86_11(5,1)</t>
  </si>
  <si>
    <t>DISS86_11(7,1)</t>
  </si>
  <si>
    <t>DISS86_11(8,1)</t>
  </si>
  <si>
    <t>DISS86_11(9,1)</t>
  </si>
  <si>
    <t>DISS86_11(11,1)</t>
  </si>
  <si>
    <t>DISS86_11(12,1)</t>
  </si>
  <si>
    <t>DISS86_11(13,1)</t>
  </si>
  <si>
    <t>DISS86_11(14,1)</t>
  </si>
  <si>
    <t>Mapování DISS86_11</t>
  </si>
  <si>
    <t>S.29.03.01.01 - S.29.03.01.01 Excess of Assets over Liabilities - explained by technical provisions</t>
  </si>
  <si>
    <t>AX.x88 - Underwriting year [UWY]</t>
  </si>
  <si>
    <t>HH.x18 - Exceptional elements triggering restating of opening BE</t>
  </si>
  <si>
    <t>HH.x15 - Changes in perimeter</t>
  </si>
  <si>
    <t>HH.x21 - Foreign exchange variation</t>
  </si>
  <si>
    <t>HH.x56 - Variation due to unwinding of discount rate</t>
  </si>
  <si>
    <t>IZ.x4 - Accepted prior to the period</t>
  </si>
  <si>
    <t>HH.x57 - Variation due to year N projected in and out flows</t>
  </si>
  <si>
    <t>HH.x66 - Variation due to experience</t>
  </si>
  <si>
    <t>HH.x54 - Variation due to changes in non economic assumptions</t>
  </si>
  <si>
    <t>HH.x53 - Variation due to changes in economic environment</t>
  </si>
  <si>
    <t>HH.x67 - Other changes not elsewhere explained</t>
  </si>
  <si>
    <t>DISS91_11(1,1)</t>
  </si>
  <si>
    <t>DISS91_11(1,2)</t>
  </si>
  <si>
    <t>DISS91_11(2,1)</t>
  </si>
  <si>
    <t>DISS91_11(2,2)</t>
  </si>
  <si>
    <t>DISS91_11(3,1)</t>
  </si>
  <si>
    <t>DISS91_11(3,2)</t>
  </si>
  <si>
    <t>DISS91_11(4,1)</t>
  </si>
  <si>
    <t>DISS91_11(4,2)</t>
  </si>
  <si>
    <t>DISS91_11(5,1)</t>
  </si>
  <si>
    <t>DISS91_11(5,2)</t>
  </si>
  <si>
    <t>DISS91_11(6,1)</t>
  </si>
  <si>
    <t>DISS91_11(6,2)</t>
  </si>
  <si>
    <t>DISS91_11(7,1)</t>
  </si>
  <si>
    <t>DISS91_11(7,2)</t>
  </si>
  <si>
    <t>DISS91_11(8,1)</t>
  </si>
  <si>
    <t>DISS91_11(8,2)</t>
  </si>
  <si>
    <t>DISS91_11(9,1)</t>
  </si>
  <si>
    <t>DISS91_11(9,2)</t>
  </si>
  <si>
    <t>DISS91_11(10,1)</t>
  </si>
  <si>
    <t>DISS91_11(10,2)</t>
  </si>
  <si>
    <t>DISS91_11(11,1)</t>
  </si>
  <si>
    <t>DISS91_11(11,2)</t>
  </si>
  <si>
    <t>DISS91_11(12,1)</t>
  </si>
  <si>
    <t>DISS91_11(12,2)</t>
  </si>
  <si>
    <t>Mapování DISS91_11</t>
  </si>
  <si>
    <t>S.29.03.01.02 - S.29.03.01.02 Reinsurance recoverables - opening and closing BE [UWY]</t>
  </si>
  <si>
    <t>mi2079 - Metric: Monetary|BC/Assets|AS/Recoverables recognised for TP calculation|IO/Other than investment, own use, own instruments held directly and cash and cash equivalents|CT/Insurance/reinsurance undertakings|CC/Ceded</t>
  </si>
  <si>
    <t>DISS91_12(1,1)</t>
  </si>
  <si>
    <t>DISS91_12(1,2)</t>
  </si>
  <si>
    <t>DISS91_12(2,1)</t>
  </si>
  <si>
    <t>DISS91_12(2,2)</t>
  </si>
  <si>
    <t>Mapování DISS91_12</t>
  </si>
  <si>
    <t>S.29.03.01.03 - S.29.03.01.03 Analysis of movements affecting Excess of Assets over Liabilities</t>
  </si>
  <si>
    <t>AX.x4 - Accident year [AY]</t>
  </si>
  <si>
    <t>HH.x52 - Variation</t>
  </si>
  <si>
    <t>IZ.x15 - Covered after the period</t>
  </si>
  <si>
    <t>IZ.x19 - Covered prior to the period</t>
  </si>
  <si>
    <t>DISS91_21(1,1)</t>
  </si>
  <si>
    <t>DISS91_21(1,2)</t>
  </si>
  <si>
    <t>DISS91_21(2,1)</t>
  </si>
  <si>
    <t>DISS91_21(2,2)</t>
  </si>
  <si>
    <t>DISS91_21(3,1)</t>
  </si>
  <si>
    <t>DISS91_21(3,2)</t>
  </si>
  <si>
    <t>DISS91_21(4,1)</t>
  </si>
  <si>
    <t>DISS91_21(4,2)</t>
  </si>
  <si>
    <t>DISS91_21(5,1)</t>
  </si>
  <si>
    <t>DISS91_21(5,2)</t>
  </si>
  <si>
    <t>DISS91_21(6,1)</t>
  </si>
  <si>
    <t>DISS91_21(6,2)</t>
  </si>
  <si>
    <t>DISS91_21(7,1)</t>
  </si>
  <si>
    <t>DISS91_21(7,2)</t>
  </si>
  <si>
    <t>DISS91_21(8,1)</t>
  </si>
  <si>
    <t>DISS91_21(8,2)</t>
  </si>
  <si>
    <t>DISS91_21(9,1)</t>
  </si>
  <si>
    <t>DISS91_21(9,2)</t>
  </si>
  <si>
    <t>DISS91_21(10,1)</t>
  </si>
  <si>
    <t>DISS91_21(10,2)</t>
  </si>
  <si>
    <t>DISS91_21(11,1)</t>
  </si>
  <si>
    <t>DISS91_21(11,2)</t>
  </si>
  <si>
    <t>DISS91_21(12,1)</t>
  </si>
  <si>
    <t>DISS91_21(12,2)</t>
  </si>
  <si>
    <t>DISS91_21(13,1)</t>
  </si>
  <si>
    <t>DISS91_21(13,2)</t>
  </si>
  <si>
    <t>Mapování DISS91_21</t>
  </si>
  <si>
    <t>S.29.03.01.04 - S.29.03.01.04 Reinsurance recoverables - opening and closing BE [AY]</t>
  </si>
  <si>
    <t>DISS91_22(1,1)</t>
  </si>
  <si>
    <t>DISS91_22(1,2)</t>
  </si>
  <si>
    <t>DISS91_22(2,1)</t>
  </si>
  <si>
    <t>DISS91_22(2,2)</t>
  </si>
  <si>
    <t>Mapování DISS91_22</t>
  </si>
  <si>
    <t>S.29.03.01.05 - S.29.03.01.05 Analysis of movements affecting Excess of Assets over Liabilities</t>
  </si>
  <si>
    <t>mi2517 - Metric: Monetary|BC/Net variation for index-linked and unit-linked business</t>
  </si>
  <si>
    <t>DISS91_31(1,1)</t>
  </si>
  <si>
    <t>S.29.03.01.06 - S.29.03.01.06 Technical flows affecting Technical provisions</t>
  </si>
  <si>
    <t>mi332 - Metric: Monetary|BC/Expenses|TE/Other than investment</t>
  </si>
  <si>
    <t>mi519 - Metric: Monetary|BC/Technical flows</t>
  </si>
  <si>
    <t>mi520 - Metric: Monetary|BC/Technical flows|CC/Ceded</t>
  </si>
  <si>
    <t>DISS91_32(1,1)</t>
  </si>
  <si>
    <t>DISS91_32(1,2)</t>
  </si>
  <si>
    <t>DISS91_32(2,1)</t>
  </si>
  <si>
    <t>DISS91_32(2,2)</t>
  </si>
  <si>
    <t>DISS91_32(3,1)</t>
  </si>
  <si>
    <t>DISS91_32(3,2)</t>
  </si>
  <si>
    <t>DISS91_32(4,1)</t>
  </si>
  <si>
    <t>DISS91_32(4,2)</t>
  </si>
  <si>
    <t>DISS91_32(5,1)</t>
  </si>
  <si>
    <t>DISS91_32(5,2)</t>
  </si>
  <si>
    <t>Mapování DISS91_32</t>
  </si>
  <si>
    <t>S.29.03.01.07 - S.29.03.01.07 Variation in Excess of Assets over Liabilities explained by Technical provisions</t>
  </si>
  <si>
    <t>TX.x1 - Tier 1 – restricted</t>
  </si>
  <si>
    <t>mi299 - Metric: Monetary|BC/Excess of assets over liabilities|LB/Gross technical provisions [other than local GAAP specific]|XS/Variation explained by technical provisions</t>
  </si>
  <si>
    <t>mi298 - Metric: Monetary|BC/Excess of assets over liabilities|AS/Recoverables recognised for TP calculation|IO/Other than investment, own use, own instruments held directly and cash and cash equivalents|CC/Ceded|XS/Variation explained by technical provisions</t>
  </si>
  <si>
    <t>DISS91_33(1,1)</t>
  </si>
  <si>
    <t>DISS91_33(1,2)</t>
  </si>
  <si>
    <t>DISS91_33(2,1)</t>
  </si>
  <si>
    <t>DISS91_33(2,2)</t>
  </si>
  <si>
    <t>Mapování DISS91_33</t>
  </si>
  <si>
    <t>S.29.04.01.01 - S.29.04.01.01 Detailed analysis per period - Technical flows versus Technical provisions - UWY</t>
  </si>
  <si>
    <t>BL.LB32 - Line of business [general]</t>
  </si>
  <si>
    <t>LB32</t>
  </si>
  <si>
    <t>mi307 - Metric: Monetary|BC/Excess of technical flow over technical provisions</t>
  </si>
  <si>
    <r>
      <t xml:space="preserve"> !Pro každý relevantní Lob (Z0010) samostatná karta - S.29.04.01.01.</t>
    </r>
    <r>
      <rPr>
        <b/>
        <sz val="11"/>
        <color rgb="FFFF0000"/>
        <rFont val="Calibri"/>
        <family val="2"/>
        <charset val="238"/>
      </rPr>
      <t xml:space="preserve">1 až X ( šablona automaticky generuje 5 karet) . </t>
    </r>
  </si>
  <si>
    <t xml:space="preserve">DISS96_11(*,4,P1628=1) </t>
  </si>
  <si>
    <t xml:space="preserve">DISS96_11(*,4,P1628=3) </t>
  </si>
  <si>
    <t xml:space="preserve">DISS96_11(*,5,P1628=1) </t>
  </si>
  <si>
    <t xml:space="preserve">DISS96_11(*,5,P1628=3) </t>
  </si>
  <si>
    <t xml:space="preserve">DISS96_11(*,6,P1628=1) </t>
  </si>
  <si>
    <t xml:space="preserve">DISS96_11(*,6,P1628=3) </t>
  </si>
  <si>
    <t xml:space="preserve">DISS96_11(*,7,P1628=1) </t>
  </si>
  <si>
    <t xml:space="preserve">DISS96_11(*,7,P1628=3) </t>
  </si>
  <si>
    <t xml:space="preserve">DISS96_11(*,8,P1628=1) </t>
  </si>
  <si>
    <t xml:space="preserve">DISS96_11(*,8,P1628=3) </t>
  </si>
  <si>
    <t xml:space="preserve">DISS96_11(*,9,P1628=1) </t>
  </si>
  <si>
    <t xml:space="preserve">DISS96_11(*,9,P1628=3) </t>
  </si>
  <si>
    <t xml:space="preserve">DISS96_11(*,10,P1628=1) </t>
  </si>
  <si>
    <t xml:space="preserve">DISS96_11(*,10,P1628=3) </t>
  </si>
  <si>
    <t>C0010 /,P1628=1</t>
  </si>
  <si>
    <t>C0020/,P1628=3</t>
  </si>
  <si>
    <t>DISS96_11(*,3)</t>
  </si>
  <si>
    <t>Z_LOBTTTR</t>
  </si>
  <si>
    <r>
      <t xml:space="preserve">Ve starém systému SDNS místo karty, byla datová oblast řešena prostřednictvím dynamického řádku, tj všechny relevantní proměnné </t>
    </r>
    <r>
      <rPr>
        <b/>
        <sz val="11"/>
        <color rgb="FFFF0000"/>
        <rFont val="Calibri"/>
        <family val="2"/>
        <charset val="238"/>
      </rPr>
      <t xml:space="preserve"> byly v jedné tabulce. Statické hodnoty C0010  a C0020 ve sloupcích jsu řešeny prostřednictvím parametru P1618 </t>
    </r>
  </si>
  <si>
    <t>S.29.04.01.02 - S.29.04.01.02 Detailed analysis per period - Technical flows versus Technical provisions - AY</t>
  </si>
  <si>
    <r>
      <t xml:space="preserve"> !Pro každý relevantní Lob (Z0010) samostatná karta - S.29.04.02.01.</t>
    </r>
    <r>
      <rPr>
        <b/>
        <sz val="11"/>
        <color rgb="FFFF0000"/>
        <rFont val="Calibri"/>
        <family val="2"/>
        <charset val="238"/>
      </rPr>
      <t xml:space="preserve">1 až X ( šablona automaticky generuje 5 karet) . </t>
    </r>
  </si>
  <si>
    <t xml:space="preserve">DISS96_21(*,4,P1628=5) </t>
  </si>
  <si>
    <t xml:space="preserve">DISS96_21(*,4,P1628=7) </t>
  </si>
  <si>
    <t xml:space="preserve">DISS96_21(*,5,P1628=5) </t>
  </si>
  <si>
    <t xml:space="preserve">DISS96_21(*,5,P1628=7) </t>
  </si>
  <si>
    <t xml:space="preserve">DISS96_21(*,5,P1628=9) </t>
  </si>
  <si>
    <t xml:space="preserve">DISS96_21(*,6,P1628=5) </t>
  </si>
  <si>
    <t xml:space="preserve">DISS96_21(*,6,P1628=7) </t>
  </si>
  <si>
    <t xml:space="preserve">DISS96_21(*,6,P1628=9) </t>
  </si>
  <si>
    <t xml:space="preserve">DISS96_21(*,7,P1628=5) </t>
  </si>
  <si>
    <t xml:space="preserve">DISS96_21(*,7,P1628=7) </t>
  </si>
  <si>
    <t xml:space="preserve">DISS96_21(*,7,P1628=9) </t>
  </si>
  <si>
    <t xml:space="preserve">DISS96_21(*,8,P1628=5) </t>
  </si>
  <si>
    <t xml:space="preserve">DISS96_21(*,8,P1628=7) </t>
  </si>
  <si>
    <t xml:space="preserve">DISS96_21(*,8,P1628=9) </t>
  </si>
  <si>
    <t xml:space="preserve">DISS96_21(*,9,P1628=5) </t>
  </si>
  <si>
    <t xml:space="preserve">DISS96_21(*,9,P1628=7) </t>
  </si>
  <si>
    <t xml:space="preserve">DISS96_21(*,9,P1628=9) </t>
  </si>
  <si>
    <t xml:space="preserve">DISS96_21(*,10,P1628=5) </t>
  </si>
  <si>
    <t xml:space="preserve">DISS96_21(*,10,P1628=7) </t>
  </si>
  <si>
    <t xml:space="preserve">DISS96_21(*,10,P1628=9) </t>
  </si>
  <si>
    <t xml:space="preserve">DISS96_21(*,4,P1628=9) </t>
  </si>
  <si>
    <t>C0030/P1628=5</t>
  </si>
  <si>
    <t>C0040/P1628=7</t>
  </si>
  <si>
    <t>C0050/P1628=9</t>
  </si>
  <si>
    <r>
      <t xml:space="preserve">Ve starém systému SDNS místo karty, byla datová oblast řešena prostřednictvím dynamického řádku, tj všechny relevantní proměnné </t>
    </r>
    <r>
      <rPr>
        <b/>
        <sz val="11"/>
        <color rgb="FFFF0000"/>
        <rFont val="Calibri"/>
        <family val="2"/>
        <charset val="238"/>
      </rPr>
      <t xml:space="preserve"> byly v jedné tabulce. Statické hodnoty C0030,C0040  a C0050 ve sloupcích jsou řešeny prostřednictvím parametru P1618 </t>
    </r>
  </si>
  <si>
    <t>DISS96_21(*,3)</t>
  </si>
  <si>
    <t>S.30.01.01.02 - S.30.01.01.02 Facultative covers life (10 most important risks in terms of reinsured exposure)</t>
  </si>
  <si>
    <t>Facultative</t>
  </si>
  <si>
    <t>Reinsurance program code</t>
  </si>
  <si>
    <t>Risk identification code</t>
  </si>
  <si>
    <t>Facultative reinsurance placement identification code</t>
  </si>
  <si>
    <t>Metric: Finite reinsurance or similar arrangements</t>
  </si>
  <si>
    <t>Metric: Proportional</t>
  </si>
  <si>
    <t>Metric: String|TS/Name of insured entity</t>
  </si>
  <si>
    <t>Metric: String|TS/Description risk category covered</t>
  </si>
  <si>
    <t>Metric: Placement currency/currency of contract</t>
  </si>
  <si>
    <t>Metric: Monetary|VG/Solvency II|BC/Sum insured</t>
  </si>
  <si>
    <t>Metric: Monetary|VG/Solvency II|BC/Sum insured|OS/Sum insured by the reporting entity not including technical provisions [other than local GAAP specific]</t>
  </si>
  <si>
    <t>Metric: Monetary|TA/Maximum value|VG/Solvency II|BC/Sum reinsured</t>
  </si>
  <si>
    <t>Metric: Monetary|VG/Solvency II|BC/Income|TE/Commissions</t>
  </si>
  <si>
    <t>TB4</t>
  </si>
  <si>
    <t>TB9</t>
  </si>
  <si>
    <t>S.30.01.01.01 - S.30.01.01.01 Facultative covers non-life (10 most important risks in terms of reinsured exposure)</t>
  </si>
  <si>
    <t>LB33</t>
  </si>
  <si>
    <t>Metric: String|TS/Description of risk</t>
  </si>
  <si>
    <t>Metric: Type of underwriting model (SI, MPL, PML, EML or Other)</t>
  </si>
  <si>
    <t>Metric: Monetary|TA/Maximum value|VG/Solvency II|BC/Loss</t>
  </si>
  <si>
    <t>TB3</t>
  </si>
  <si>
    <t>D_S_NEZPOJ_1</t>
  </si>
  <si>
    <t xml:space="preserve">ZASS21_11(*,6) </t>
  </si>
  <si>
    <t xml:space="preserve">ZASS21_11(*,7) </t>
  </si>
  <si>
    <t xml:space="preserve">ZASS21_11(*,8) </t>
  </si>
  <si>
    <t xml:space="preserve">ZASS21_11(*,9) </t>
  </si>
  <si>
    <t xml:space="preserve">ZASS21_11(*,10) </t>
  </si>
  <si>
    <t xml:space="preserve">ZASS21_11(*,11) </t>
  </si>
  <si>
    <t xml:space="preserve">ZASS21_11(*,12) </t>
  </si>
  <si>
    <t xml:space="preserve">ZASS21_11(*,13) </t>
  </si>
  <si>
    <t xml:space="preserve">ZASS21_11(*,14) </t>
  </si>
  <si>
    <t xml:space="preserve">ZASS21_11(*,15) </t>
  </si>
  <si>
    <t xml:space="preserve">ZASS21_11(*,16) </t>
  </si>
  <si>
    <t xml:space="preserve">ZASS21_11(*,17) </t>
  </si>
  <si>
    <t xml:space="preserve">ZASS21_11(*,18) </t>
  </si>
  <si>
    <t xml:space="preserve">ZASS21_11(*,19) </t>
  </si>
  <si>
    <t xml:space="preserve">ZASS21_11(*,5) </t>
  </si>
  <si>
    <t xml:space="preserve">ZASS21_11(*,4) </t>
  </si>
  <si>
    <t xml:space="preserve">ZASS21_11(*,3) </t>
  </si>
  <si>
    <t xml:space="preserve">ZASS21_11(*,2) </t>
  </si>
  <si>
    <t>Z_MODELY</t>
  </si>
  <si>
    <r>
      <t xml:space="preserve">Ve starém systému SDNS místo karty, byla datová oblast řešena prostřednictvím dynamického řádku, tj všechny relevantní proměnné </t>
    </r>
    <r>
      <rPr>
        <b/>
        <sz val="11"/>
        <color rgb="FFFF0000"/>
        <rFont val="Calibri"/>
        <family val="2"/>
        <charset val="238"/>
      </rPr>
      <t xml:space="preserve"> byly v jedné tabulce </t>
    </r>
  </si>
  <si>
    <r>
      <t xml:space="preserve"> !Pro každý relevantní Lob (Z0010) samostatná karta - S.30.01.01.02..</t>
    </r>
    <r>
      <rPr>
        <b/>
        <sz val="11"/>
        <color rgb="FFFF0000"/>
        <rFont val="Calibri"/>
        <family val="2"/>
        <charset val="238"/>
      </rPr>
      <t>1 až X ( šablona automaticky generuje 5 karet) .  Jedná se o dynamickou kartotékovou datovou oblast</t>
    </r>
  </si>
  <si>
    <r>
      <t xml:space="preserve"> !Pro každý relevantní Lob (Z0010) samostatná karta - S.30.01.01.01.</t>
    </r>
    <r>
      <rPr>
        <b/>
        <sz val="11"/>
        <color rgb="FFFF0000"/>
        <rFont val="Calibri"/>
        <family val="2"/>
        <charset val="238"/>
      </rPr>
      <t>1 až X ( šablona automaticky generuje 5 karet) .  Jedná se o dynamickou kartotékovou datovou oblast</t>
    </r>
  </si>
  <si>
    <t xml:space="preserve">ZASS21_21(*,6) </t>
  </si>
  <si>
    <t xml:space="preserve">ZASS21_21(*,7) </t>
  </si>
  <si>
    <t xml:space="preserve">ZASS21_21(*,8) </t>
  </si>
  <si>
    <t xml:space="preserve">ZASS21_21(*,9) </t>
  </si>
  <si>
    <t xml:space="preserve">ZASS21_21(*,10) </t>
  </si>
  <si>
    <t xml:space="preserve">ZASS21_21(*,11) </t>
  </si>
  <si>
    <t xml:space="preserve">ZASS21_21(*,12) </t>
  </si>
  <si>
    <t xml:space="preserve">ZASS21_21(*,13) </t>
  </si>
  <si>
    <t xml:space="preserve">ZASS21_21(*,14) </t>
  </si>
  <si>
    <t xml:space="preserve">ZASS21_21(*,15) </t>
  </si>
  <si>
    <t xml:space="preserve">ZASS21_21(*,16) </t>
  </si>
  <si>
    <t xml:space="preserve">ZASS21_21(*,17) </t>
  </si>
  <si>
    <t xml:space="preserve">ZASS21_21(*,5) </t>
  </si>
  <si>
    <t xml:space="preserve">ZASS21_21(*,4) </t>
  </si>
  <si>
    <t xml:space="preserve">ZASS21_21(*,3) </t>
  </si>
  <si>
    <t xml:space="preserve">ZASS21_21(*,2) </t>
  </si>
  <si>
    <t>Mapování na  ZASS21_21</t>
  </si>
  <si>
    <t>Mapování  na ZASS21_11</t>
  </si>
  <si>
    <t>Mapování  na DISS96_21</t>
  </si>
  <si>
    <t>Mapování  na DISS96_11</t>
  </si>
  <si>
    <t>S.30.02.01.01 - S.30.02.01.01 Facultative covers non-life (10 most important risks in terms of reinsured exposure)</t>
  </si>
  <si>
    <t>Code and type of code of the reinsurer</t>
  </si>
  <si>
    <t>Code and type of code of the broker</t>
  </si>
  <si>
    <t>Code reinsurer</t>
  </si>
  <si>
    <t>Code broker</t>
  </si>
  <si>
    <t>Metric: String|TS/Activity code broker</t>
  </si>
  <si>
    <t>Metric: Pure|PP/Percentage of share reinsurer</t>
  </si>
  <si>
    <t>Metric: String|TS/Description of cases where either the reinsurer's participation is at conditions different from those of the standard facultative or treaty placement, or to provide any other information that the undertaking has to bring to the attention of the Supervisor</t>
  </si>
  <si>
    <r>
      <t xml:space="preserve"> !Pro každý relevantní Lob (Z0010) samostatná karta - S.30.02.01.01.</t>
    </r>
    <r>
      <rPr>
        <b/>
        <sz val="11"/>
        <color rgb="FFFF0000"/>
        <rFont val="Calibri"/>
        <family val="2"/>
        <charset val="238"/>
      </rPr>
      <t>1 až X ( šablona automaticky generuje 5 karet) .  Jedná se o dynamickou kartotékovou datovou oblast</t>
    </r>
  </si>
  <si>
    <t xml:space="preserve">ZASS26_11(*,10) </t>
  </si>
  <si>
    <t xml:space="preserve">ZASS26_11(*,11) </t>
  </si>
  <si>
    <t xml:space="preserve">ZASS26_11(*,12) </t>
  </si>
  <si>
    <t xml:space="preserve">ZASS26_11(*,13) </t>
  </si>
  <si>
    <t xml:space="preserve">ZASS26_11(*,14) </t>
  </si>
  <si>
    <t xml:space="preserve">ZASS26_11(*,15) </t>
  </si>
  <si>
    <t>Z_LEISPEC</t>
  </si>
  <si>
    <t>Z_CINMAK</t>
  </si>
  <si>
    <t>pS5_4</t>
  </si>
  <si>
    <t xml:space="preserve">ZASS26_11(*,9) </t>
  </si>
  <si>
    <t xml:space="preserve">ZASS26_11(*,8) </t>
  </si>
  <si>
    <t xml:space="preserve">ZASS26_11(*,7) </t>
  </si>
  <si>
    <t xml:space="preserve">ZASS26_11(*,6) </t>
  </si>
  <si>
    <t xml:space="preserve">ZASS26_11(*,5) </t>
  </si>
  <si>
    <t xml:space="preserve">ZASS26_11(*,4) </t>
  </si>
  <si>
    <t xml:space="preserve">ZASS26_11(*,3) </t>
  </si>
  <si>
    <t xml:space="preserve">ZASS26_11(*,2) </t>
  </si>
  <si>
    <t>S.30.02.01.02 - S.30.02.01.02 Facultative covers life (10 most important risks in terms of reinsured exposure)</t>
  </si>
  <si>
    <t xml:space="preserve">ZASS26_21(*,10) </t>
  </si>
  <si>
    <t xml:space="preserve">ZASS26_21(*,11) </t>
  </si>
  <si>
    <t xml:space="preserve">ZASS26_21(*,12) </t>
  </si>
  <si>
    <t xml:space="preserve">ZASS26_21(*,13) </t>
  </si>
  <si>
    <t xml:space="preserve">ZASS26_21(*,14) </t>
  </si>
  <si>
    <t xml:space="preserve">ZASS26_21(*,15) </t>
  </si>
  <si>
    <t xml:space="preserve">ZASS26_21(*,8) </t>
  </si>
  <si>
    <t xml:space="preserve">ZASS26_21(*,9) </t>
  </si>
  <si>
    <t xml:space="preserve">ZASS26_21(*,6) </t>
  </si>
  <si>
    <t xml:space="preserve">ZASS26_21(*,7) </t>
  </si>
  <si>
    <t xml:space="preserve">ZASS26_21(*,5) </t>
  </si>
  <si>
    <t xml:space="preserve">ZASS26_21(*,4) </t>
  </si>
  <si>
    <t xml:space="preserve">ZASS26_21(*,3) </t>
  </si>
  <si>
    <t xml:space="preserve">ZASS26_21(*,2) </t>
  </si>
  <si>
    <t>D_S_ZIVZDRPOJ_3</t>
  </si>
  <si>
    <t>p4_2</t>
  </si>
  <si>
    <t>S.30.02.01.03 - S.30.02.01.03 Reinsurer-specific information</t>
  </si>
  <si>
    <t>Metric: String|TS/Name of reinsurer</t>
  </si>
  <si>
    <t>Metric: Type of reinsurer (Full scope)</t>
  </si>
  <si>
    <t>Metric: Issuer country/country of residence (Full scope)</t>
  </si>
  <si>
    <t>Metric: String|TS/External rating</t>
  </si>
  <si>
    <t>Metric: Nominated ECAI [240]</t>
  </si>
  <si>
    <t>Metric: Credit quality step (Full scope)</t>
  </si>
  <si>
    <t>Metric: String|TS/Internal rating</t>
  </si>
  <si>
    <t>SE14</t>
  </si>
  <si>
    <t>SE27</t>
  </si>
  <si>
    <t>BR3</t>
  </si>
  <si>
    <t xml:space="preserve">ZASS26_31(*,4) </t>
  </si>
  <si>
    <t xml:space="preserve">ZASS26_31(*,5) </t>
  </si>
  <si>
    <t xml:space="preserve">ZASS26_31(*,6) </t>
  </si>
  <si>
    <t xml:space="preserve">ZASS26_31(*,7) </t>
  </si>
  <si>
    <t xml:space="preserve">ZASS26_31(*,8) </t>
  </si>
  <si>
    <t xml:space="preserve">ZASS26_31(*,9) </t>
  </si>
  <si>
    <t xml:space="preserve">ZASS26_31(*,10) </t>
  </si>
  <si>
    <t xml:space="preserve">ZASS26_31(*,3) </t>
  </si>
  <si>
    <t xml:space="preserve">ZASS26_31(*,2) </t>
  </si>
  <si>
    <t>Z_ZAJISTITEL</t>
  </si>
  <si>
    <t>Z_ECAI</t>
  </si>
  <si>
    <t>Z_STUPNE</t>
  </si>
  <si>
    <t>Mapování na  ZASS26_21</t>
  </si>
  <si>
    <t>Mapování na  ZASS26_11</t>
  </si>
  <si>
    <t>Mapování na  ZASS26_31</t>
  </si>
  <si>
    <t>S.30.02.01.04 - S.30.02.01.04 Broker-specific information</t>
  </si>
  <si>
    <t>Metric: String|TS/Name of broker</t>
  </si>
  <si>
    <t xml:space="preserve">ZASS26_32(*,4) </t>
  </si>
  <si>
    <t xml:space="preserve">ZASS26_32(*,3) </t>
  </si>
  <si>
    <t xml:space="preserve">ZASS26_32(*,2) </t>
  </si>
  <si>
    <t>Mapování na  ZASS26_32</t>
  </si>
  <si>
    <t>S.30.03.01.01 - S.30.03.01.01 Outgoing Reinsurance Program basic data</t>
  </si>
  <si>
    <t>Reinsurance other than facultative</t>
  </si>
  <si>
    <t>Treaty identification code</t>
  </si>
  <si>
    <t>Progressive section number in treaty</t>
  </si>
  <si>
    <t>Progressive number of surplus/layer in program</t>
  </si>
  <si>
    <t>Section code in the treaty</t>
  </si>
  <si>
    <t>Metric: Integer|NT/Number of surplus/layers in program</t>
  </si>
  <si>
    <t>Metric: Type of reinsurance contract/treaty (Full scope)</t>
  </si>
  <si>
    <t>Metric: String|TS/Description of inclusion of catastrophic guarantees</t>
  </si>
  <si>
    <t>Metric: Monetary|TA/Estimated subject|VG/Solvency II|BC/Premium income</t>
  </si>
  <si>
    <t>Metric: Monetary|TA/Estimated treaty|VG/Solvency II|BC/Premium income</t>
  </si>
  <si>
    <t>Metric: Monetary|TA/Aggregate deductibles|VG/Solvency II|BC/Reinsurance contract/treaty cover conditions</t>
  </si>
  <si>
    <t>Metric: Pure|PP/Aggregate deductibles (%)</t>
  </si>
  <si>
    <t>Metric: Monetary|TA/Retention or priority|VG/Solvency II|BC/Reinsurance contract/treaty cover conditions</t>
  </si>
  <si>
    <t>Metric: Pure|TA/Retention or priority|BC/Reinsurance contract/treaty cover conditions</t>
  </si>
  <si>
    <t>Metric: Monetary|TA/Limit|VG/Solvency II|BC/Reinsurance contract/treaty cover conditions</t>
  </si>
  <si>
    <t>Metric: Pure|TA/Limit|BC/Reinsurance contract/treaty cover conditions</t>
  </si>
  <si>
    <t>Metric: Monetary|TA/Maximum cover|VG/Solvency II|BC/Reinsurance contract/treaty cover conditions</t>
  </si>
  <si>
    <t>Metric: Monetary|TA/Maximum cover per treaty|VG/Solvency II|BC/Reinsurance contract/treaty cover conditions</t>
  </si>
  <si>
    <t>Metric: Integer|NT/Number of reinstatements</t>
  </si>
  <si>
    <t>Metric: String|TS/Descriptions of reinstatements</t>
  </si>
  <si>
    <t>Metric: Pure|PP/Reinsurance Commission [Maximum]</t>
  </si>
  <si>
    <t>Metric: Pure|PP/Reinsurance Commission [Minimum]</t>
  </si>
  <si>
    <t>Metric: Pure|PP/Reinsurance Commission [Expected]</t>
  </si>
  <si>
    <t>Metric: Pure|PP/Overriding Commission [Maximum]</t>
  </si>
  <si>
    <t>Metric: Pure|PP/Overriding Commission [Minimum]</t>
  </si>
  <si>
    <t>Metric: Pure|PP/Overriding Commission [Expected]</t>
  </si>
  <si>
    <t>Metric: Pure|PP/Profit Commission [Maximum]</t>
  </si>
  <si>
    <t>Metric: Pure|PP/Profit Commission [Minimum]</t>
  </si>
  <si>
    <t>Metric: Pure|PP/Profit Commission [Expected]</t>
  </si>
  <si>
    <t>Metric: Pure|PP/XL rate 1</t>
  </si>
  <si>
    <t>Metric: Pure|PP/XL rate 2</t>
  </si>
  <si>
    <t>Metric: XL premium flat</t>
  </si>
  <si>
    <t>LB49</t>
  </si>
  <si>
    <t>TB11</t>
  </si>
  <si>
    <t>AM7</t>
  </si>
  <si>
    <t xml:space="preserve">ZASS31_11(*,6) </t>
  </si>
  <si>
    <t xml:space="preserve">ZASS31_11(*,7) </t>
  </si>
  <si>
    <t xml:space="preserve">ZASS31_11(*,9) </t>
  </si>
  <si>
    <t xml:space="preserve">ZASS31_11(*,10) </t>
  </si>
  <si>
    <t xml:space="preserve">ZASS31_11(*,11) </t>
  </si>
  <si>
    <t xml:space="preserve">ZASS31_11(*,12) </t>
  </si>
  <si>
    <t xml:space="preserve">ZASS31_11(*,13) </t>
  </si>
  <si>
    <t xml:space="preserve">ZASS31_11(*,14) </t>
  </si>
  <si>
    <t xml:space="preserve">ZASS31_11(*,15) </t>
  </si>
  <si>
    <t xml:space="preserve">ZASS31_11(*,16) </t>
  </si>
  <si>
    <t xml:space="preserve">ZASS31_11(*,17) </t>
  </si>
  <si>
    <t xml:space="preserve">ZASS31_11(*,18) </t>
  </si>
  <si>
    <t xml:space="preserve">ZASS31_11(*,19) </t>
  </si>
  <si>
    <t xml:space="preserve">ZASS31_11(*,20) </t>
  </si>
  <si>
    <t xml:space="preserve">ZASS31_11(*,21) </t>
  </si>
  <si>
    <t xml:space="preserve">ZASS31_11(*,22) </t>
  </si>
  <si>
    <t xml:space="preserve">ZASS31_11(*,23) </t>
  </si>
  <si>
    <t xml:space="preserve">ZASS31_11(*,24) </t>
  </si>
  <si>
    <t xml:space="preserve">ZASS31_11(*,25) </t>
  </si>
  <si>
    <t xml:space="preserve">ZASS31_11(*,26) </t>
  </si>
  <si>
    <t xml:space="preserve">ZASS31_11(*,27) </t>
  </si>
  <si>
    <t xml:space="preserve">ZASS31_11(*,28) </t>
  </si>
  <si>
    <t xml:space="preserve">ZASS31_11(*,29) </t>
  </si>
  <si>
    <t xml:space="preserve">ZASS31_11(*,30) </t>
  </si>
  <si>
    <t xml:space="preserve">ZASS31_11(*,31) </t>
  </si>
  <si>
    <t xml:space="preserve">ZASS31_11(*,32) </t>
  </si>
  <si>
    <t xml:space="preserve">ZASS31_11(*,33) </t>
  </si>
  <si>
    <t xml:space="preserve">ZASS31_11(*,34) </t>
  </si>
  <si>
    <t xml:space="preserve">ZASS31_11(*,35) </t>
  </si>
  <si>
    <t xml:space="preserve">ZASS31_11(*,36) </t>
  </si>
  <si>
    <t xml:space="preserve">ZASS31_11(*,37) </t>
  </si>
  <si>
    <t xml:space="preserve">ZASS31_11(*,38) </t>
  </si>
  <si>
    <t xml:space="preserve">ZASS31_11(*,39) </t>
  </si>
  <si>
    <t>Z_SPVLOB</t>
  </si>
  <si>
    <t>Z_TYPZS</t>
  </si>
  <si>
    <t>pS4_2</t>
  </si>
  <si>
    <t xml:space="preserve">ZASS31_11(*,5) </t>
  </si>
  <si>
    <t xml:space="preserve">ZASS31_11(*,8) </t>
  </si>
  <si>
    <t xml:space="preserve">ZASS31_11(*,4) </t>
  </si>
  <si>
    <t xml:space="preserve">ZASS31_11(*,3) </t>
  </si>
  <si>
    <t xml:space="preserve">ZASS31_11(*,2) </t>
  </si>
  <si>
    <t>Mapování na  ZASS31_11</t>
  </si>
  <si>
    <t>S.30.04.01.01 - S.30.04.01.01 Outgoing Reinsurance Program shares data</t>
  </si>
  <si>
    <t>Code and type of code of collateral provider (if applicable)</t>
  </si>
  <si>
    <t>S.30.04.zz.01 line identification</t>
  </si>
  <si>
    <t>Code collateral/guarantee provider</t>
  </si>
  <si>
    <t>Metric: Type of collateral (if applicable)</t>
  </si>
  <si>
    <t>Metric: String|TS/Description of the reinsurers limit collateralised</t>
  </si>
  <si>
    <t>Metric: String|TS/Name of collateral/guarantee provider</t>
  </si>
  <si>
    <t>MC18</t>
  </si>
  <si>
    <t xml:space="preserve">ZASS36_11(*,10) </t>
  </si>
  <si>
    <t xml:space="preserve">ZASS36_11(*,11) </t>
  </si>
  <si>
    <t xml:space="preserve">ZASS36_11(*,12) </t>
  </si>
  <si>
    <t xml:space="preserve">ZASS36_11(*,13) </t>
  </si>
  <si>
    <t xml:space="preserve">ZASS36_11(*,14) </t>
  </si>
  <si>
    <t xml:space="preserve">ZASS36_11(*,16) </t>
  </si>
  <si>
    <t xml:space="preserve">ZASS36_11(*,17) </t>
  </si>
  <si>
    <t>ZASS36_23(*,3)</t>
  </si>
  <si>
    <t>Mapování na  ZASS36_11 a ZASS36_23</t>
  </si>
  <si>
    <t xml:space="preserve">ZASS36_11(*,8) </t>
  </si>
  <si>
    <t xml:space="preserve">ZASS36_11(*,9) </t>
  </si>
  <si>
    <t>Z_KOLAT</t>
  </si>
  <si>
    <t xml:space="preserve">ZASS36_11(*,15) </t>
  </si>
  <si>
    <t xml:space="preserve">ZASS36_11(*,7) </t>
  </si>
  <si>
    <t xml:space="preserve">ZASS36_11(*,6) </t>
  </si>
  <si>
    <t xml:space="preserve">ZASS36_11(*,5) </t>
  </si>
  <si>
    <t xml:space="preserve">ZASS36_11(*,4) </t>
  </si>
  <si>
    <t xml:space="preserve">ZASS36_11(*,3) </t>
  </si>
  <si>
    <t xml:space="preserve">ZASS36_11(*,2) </t>
  </si>
  <si>
    <t xml:space="preserve">ZASS36_11(*,1) </t>
  </si>
  <si>
    <t>S.30.04.01.02 - S.30.04.01.02 Information on reinsurers</t>
  </si>
  <si>
    <t xml:space="preserve">ZASS36_21(*,4) </t>
  </si>
  <si>
    <t xml:space="preserve">ZASS36_21(*,5) </t>
  </si>
  <si>
    <t xml:space="preserve">ZASS36_21(*,6) </t>
  </si>
  <si>
    <t xml:space="preserve">ZASS36_21(*,7) </t>
  </si>
  <si>
    <t xml:space="preserve">ZASS36_21(*,8) </t>
  </si>
  <si>
    <t xml:space="preserve">ZASS36_21(*,9) </t>
  </si>
  <si>
    <t xml:space="preserve">ZASS36_21(*,10) </t>
  </si>
  <si>
    <t xml:space="preserve">ZASS36_21(*,3) </t>
  </si>
  <si>
    <t xml:space="preserve">ZASS36_21(*,2) </t>
  </si>
  <si>
    <t>Mapování na  ZASS36_21</t>
  </si>
  <si>
    <t>S.30.04.01.03 - S.30.04.01.03 Broker-specific information</t>
  </si>
  <si>
    <t xml:space="preserve">ZASS36_22(*,4) </t>
  </si>
  <si>
    <t xml:space="preserve">ZASS36_22(*,3) </t>
  </si>
  <si>
    <t xml:space="preserve">ZASS36_22(*,2) </t>
  </si>
  <si>
    <t>Mapování na  ZASS36_22</t>
  </si>
  <si>
    <t>S.31.01.01.01 - S.31.01.01.01 Share of reinsurers</t>
  </si>
  <si>
    <t>Metric: Monetary|BC/Assets|BL/Non-life and Health non-SLT|AS/Premium recoverables recognised for TP calculation|IO/Other than investment, own use, own instruments held directly and cash and cash equivalents|CC/Ceded|RR/Before the adjustment for expected losses due to counterparty default</t>
  </si>
  <si>
    <t>Metric: Monetary|BC/Assets|BL/Non-life and Health non-SLT|AS/Claims recoverables recognised for TP calculation|IO/Other than investment, own use, own instruments held directly and cash and cash equivalents|CC/Ceded|RR/Before the adjustment for expected losses due to counterparty default</t>
  </si>
  <si>
    <t>Metric: Monetary|BC/Assets|BL/Life and Health SLT|AS/Recoverables recognised for TP calculation|IO/Other than investment, own use, own instruments held directly and cash and cash equivalents|CC/Ceded|RR/Before the adjustment for expected losses due to counterparty default</t>
  </si>
  <si>
    <t>Metric: Monetary|BC/Assets|CC/Ceded|RR/Adjustment for expected losses due to counterparty default</t>
  </si>
  <si>
    <t>Metric: Monetary|BC/Excess of assets over liabilities|AS/Receivables/payables [reinsurance ceded]|IO/Other than investment, own use, own instruments held directly and cash and cash equivalents|CC/Ceded</t>
  </si>
  <si>
    <t>Metric: Monetary|BC/Guarantees received [on- and off-balance]|GR/Collateral held|CC/Ceded</t>
  </si>
  <si>
    <t>Metric: Monetary|BC/Guarantees received [on- and off-balance]|GR/Financial guarantees|CC/Ceded</t>
  </si>
  <si>
    <t>Metric: Monetary|BC/Assets|GR/Cash deposits|CC/Ceded</t>
  </si>
  <si>
    <t>Metric: Monetary|BC/Guarantees received [on- and off-balance]|CC/Ceded</t>
  </si>
  <si>
    <t>ZASS41_11(*,4)</t>
  </si>
  <si>
    <t>ZASS41_11(*,5)</t>
  </si>
  <si>
    <t>ZASS41_11(*,6)</t>
  </si>
  <si>
    <t>ZASS41_11(*,7)</t>
  </si>
  <si>
    <t>ZASS41_11(*,8)</t>
  </si>
  <si>
    <t>ZASS41_11(*,9)</t>
  </si>
  <si>
    <t>ZASS41_11(*,10)</t>
  </si>
  <si>
    <t>ZASS41_11(*,11)</t>
  </si>
  <si>
    <t>ZASS41_11(*,12)</t>
  </si>
  <si>
    <t>ZASS41_11(*,13)</t>
  </si>
  <si>
    <t>ZASS41_11(*,2)</t>
  </si>
  <si>
    <t>ZASS41_11(*,3)</t>
  </si>
  <si>
    <t>Mapování na  ZASS41_11</t>
  </si>
  <si>
    <t>S.31.01.01.02 - S.31.01.01.02 Information on reinsurers</t>
  </si>
  <si>
    <t>ZASS41_12(*,4)</t>
  </si>
  <si>
    <t>ZASS41_12(*,5)</t>
  </si>
  <si>
    <t>ZASS41_12(*,6)</t>
  </si>
  <si>
    <t>ZASS41_12(*,7)</t>
  </si>
  <si>
    <t>ZASS41_12(*,8)</t>
  </si>
  <si>
    <t>ZASS41_12(*,9)</t>
  </si>
  <si>
    <t>ZASS41_12(*,10)</t>
  </si>
  <si>
    <t>ZASS41_12(*,2)</t>
  </si>
  <si>
    <t>ZASS41_12(*,3)</t>
  </si>
  <si>
    <t>Mapování na  ZASS41_12</t>
  </si>
  <si>
    <t>Mapování na rozpad položky CIC75 výkazu ROSSOL25</t>
  </si>
  <si>
    <t>Převodní můstek číselníky</t>
  </si>
  <si>
    <t>Assets other than derivatives and Assets held as collateral</t>
  </si>
  <si>
    <t>XZ - E.01.01.zz.01 line identification</t>
  </si>
  <si>
    <t>ei1062 - Metric: Issuer Country (including not applicable)</t>
  </si>
  <si>
    <t>ei1024 - Metric: Original currency of exposure/transaction/instrument</t>
  </si>
  <si>
    <t>mi1131 - Metric: Monetary|VG/Solvency II|BC/Assets</t>
  </si>
  <si>
    <t>mi1128 - Metric: Monetary|VG/Accrued interests|BC/Assets</t>
  </si>
  <si>
    <t>mi1110 - Metric: Monetary|TA/Notional amount|VG/Solvency II|BC/Assets</t>
  </si>
  <si>
    <t>ROSS25_11(*,1)</t>
  </si>
  <si>
    <t>ROSS25_11(*,20)</t>
  </si>
  <si>
    <t>ROSS25_11(*,24)</t>
  </si>
  <si>
    <t>ROSS25_11(*,39)</t>
  </si>
  <si>
    <t>ROSS25_11(*,42)</t>
  </si>
  <si>
    <t>ROSS25_11(*,33)</t>
  </si>
  <si>
    <t>string</t>
  </si>
  <si>
    <t>1 - 99999</t>
  </si>
  <si>
    <t>E.02.01.16.01 - E.02.01.16.01 Pension entitlements</t>
  </si>
  <si>
    <t>Pillar II pension entitlements</t>
  </si>
  <si>
    <t>RESS21_41(1,1)</t>
  </si>
  <si>
    <t>RESS21_41(2,1)</t>
  </si>
  <si>
    <t>RESS21_41(3,1)</t>
  </si>
  <si>
    <t>RESS21_41(4,1)</t>
  </si>
  <si>
    <t>RESS21_41(5,1)</t>
  </si>
  <si>
    <t>Mapování na RESS21_41</t>
  </si>
  <si>
    <t>E.03.01.16.01 - E.03.01.16.01 Non-life Technical Provisions - reinsurance policies - Geographical zone</t>
  </si>
  <si>
    <t>Non-life and Health non-SLT [accepted reinsurance]</t>
  </si>
  <si>
    <t>RESS41_41(1,1]</t>
  </si>
  <si>
    <t>RESS41_41(2,1]</t>
  </si>
  <si>
    <t>RESS41_41(3,1]</t>
  </si>
  <si>
    <t>E.03.01.16.02 - E.03.01.16.02 Non-life Technical Provisions - reinsurance policies - By country</t>
  </si>
  <si>
    <t>Other than home country</t>
  </si>
  <si>
    <t>Localization of activity</t>
  </si>
  <si>
    <t>ER0040.1</t>
  </si>
  <si>
    <t>ER0040.2</t>
  </si>
  <si>
    <t>ER0040.3</t>
  </si>
  <si>
    <t>ER0040.4</t>
  </si>
  <si>
    <t>ER0040.5</t>
  </si>
  <si>
    <t>ER0040.6</t>
  </si>
  <si>
    <t>ER0040.7</t>
  </si>
  <si>
    <t>ER0040.8</t>
  </si>
  <si>
    <t>ER0040.9</t>
  </si>
  <si>
    <t>ER0040.10</t>
  </si>
  <si>
    <t>ER0040.11</t>
  </si>
  <si>
    <t>ER0040.12</t>
  </si>
  <si>
    <t>ER0040.13</t>
  </si>
  <si>
    <t>ER0040.14</t>
  </si>
  <si>
    <t>ER0040.15</t>
  </si>
  <si>
    <t>ER0040.16</t>
  </si>
  <si>
    <t>ER0040.17</t>
  </si>
  <si>
    <t>ER0040.18</t>
  </si>
  <si>
    <t>ER0040.19</t>
  </si>
  <si>
    <t>ER0040.20</t>
  </si>
  <si>
    <t>ER0040.21</t>
  </si>
  <si>
    <t>ER0040.22</t>
  </si>
  <si>
    <t>ER0040.23</t>
  </si>
  <si>
    <t>ER0040.24</t>
  </si>
  <si>
    <t>ER0040.25</t>
  </si>
  <si>
    <t>ER0040.26</t>
  </si>
  <si>
    <t>ER0040.27</t>
  </si>
  <si>
    <t>ER0040.28</t>
  </si>
  <si>
    <t>ER0040.29</t>
  </si>
  <si>
    <t>ER0040.30</t>
  </si>
  <si>
    <t>ER0040.31</t>
  </si>
  <si>
    <t>ER0040.32</t>
  </si>
  <si>
    <t>ER0040.33</t>
  </si>
  <si>
    <t>ER0040.34</t>
  </si>
  <si>
    <t>ER0040.35</t>
  </si>
  <si>
    <t>ER0040.36</t>
  </si>
  <si>
    <t>ER0040.37</t>
  </si>
  <si>
    <t>ER0040.38</t>
  </si>
  <si>
    <t>ER0040.39</t>
  </si>
  <si>
    <t>ER0040.40</t>
  </si>
  <si>
    <t>ER0040.41</t>
  </si>
  <si>
    <t>ER0040.42</t>
  </si>
  <si>
    <t>ER0040.43</t>
  </si>
  <si>
    <t>ER0040.44</t>
  </si>
  <si>
    <t>ER0040.45</t>
  </si>
  <si>
    <t>ER0040.46</t>
  </si>
  <si>
    <t>ER0040.47</t>
  </si>
  <si>
    <t>ER0040.48</t>
  </si>
  <si>
    <t>ER0040.49</t>
  </si>
  <si>
    <t>ER0040.50</t>
  </si>
  <si>
    <t>ER0040.51</t>
  </si>
  <si>
    <t>ER0040.52</t>
  </si>
  <si>
    <t>ER0040.53</t>
  </si>
  <si>
    <t>ER0040.54</t>
  </si>
  <si>
    <t>ER0040.55</t>
  </si>
  <si>
    <t>ER0040.56</t>
  </si>
  <si>
    <t>ER0040.57</t>
  </si>
  <si>
    <t>ER0040.58</t>
  </si>
  <si>
    <t>ER0040.59</t>
  </si>
  <si>
    <t>ER0040.60</t>
  </si>
  <si>
    <t>ER0040.61</t>
  </si>
  <si>
    <t>ER0040.62</t>
  </si>
  <si>
    <t>ER0040.63</t>
  </si>
  <si>
    <t>ER0040.64</t>
  </si>
  <si>
    <t>ER0040.65</t>
  </si>
  <si>
    <t>ER0040.66</t>
  </si>
  <si>
    <t>ER0040.67</t>
  </si>
  <si>
    <t>ER0040.68</t>
  </si>
  <si>
    <t>ER0040.69</t>
  </si>
  <si>
    <t>ER0040.70</t>
  </si>
  <si>
    <t>ER0040.71</t>
  </si>
  <si>
    <t>ER0040.72</t>
  </si>
  <si>
    <t>ER0040.73</t>
  </si>
  <si>
    <t>ER0040.74</t>
  </si>
  <si>
    <t>ER0040.75</t>
  </si>
  <si>
    <t>ER0040.76</t>
  </si>
  <si>
    <t>ER0040.77</t>
  </si>
  <si>
    <t>ER0040.78</t>
  </si>
  <si>
    <t>ER0040.79</t>
  </si>
  <si>
    <t>ER0040.80</t>
  </si>
  <si>
    <t>ER0040.81</t>
  </si>
  <si>
    <t>ER0040.82</t>
  </si>
  <si>
    <t>ER0040.83</t>
  </si>
  <si>
    <t>ER0040.84</t>
  </si>
  <si>
    <t>ER0040.85</t>
  </si>
  <si>
    <t>ER0040.86</t>
  </si>
  <si>
    <t>ER0040.87</t>
  </si>
  <si>
    <t>ER0040.88</t>
  </si>
  <si>
    <t>ER0040.89</t>
  </si>
  <si>
    <t>ER0040.90</t>
  </si>
  <si>
    <t>ER0040.91</t>
  </si>
  <si>
    <t>ER0040.92</t>
  </si>
  <si>
    <t>ER0040.93</t>
  </si>
  <si>
    <t>ER0040.94</t>
  </si>
  <si>
    <t>ER0040.95</t>
  </si>
  <si>
    <t>ER0040.96</t>
  </si>
  <si>
    <t>ER0040.97</t>
  </si>
  <si>
    <t>ER0040.98</t>
  </si>
  <si>
    <t>ER0040.99</t>
  </si>
  <si>
    <t>ER0040.100</t>
  </si>
  <si>
    <t>Mapování na RESS41_41</t>
  </si>
  <si>
    <t>Mapování na RESS41_42</t>
  </si>
  <si>
    <t xml:space="preserve">Legenda </t>
  </si>
  <si>
    <t>Core oblasti</t>
  </si>
  <si>
    <t>Ostatní relevantní oblasti</t>
  </si>
  <si>
    <t>Nerelavantní oblasti</t>
  </si>
  <si>
    <t>si1376 - Metric: String|TS/Legal name of undertaking</t>
  </si>
  <si>
    <t>ZISS16(1,1)</t>
  </si>
  <si>
    <t>si1899 - Metric: String|TS/Undertaking identification code</t>
  </si>
  <si>
    <t>ZISS16(2,1)</t>
  </si>
  <si>
    <t>ei2499 - Metric: Type of undertaking [220]</t>
  </si>
  <si>
    <t>SE21</t>
  </si>
  <si>
    <t>Z_TYPSII</t>
  </si>
  <si>
    <t>ZISS16(3,1)</t>
  </si>
  <si>
    <t>ei2453 - Metric: Country of authorisation [210]</t>
  </si>
  <si>
    <t>Z_CZ</t>
  </si>
  <si>
    <t>ZISS16(4,1)</t>
  </si>
  <si>
    <t>ei1683 - Metric: Language of reporting</t>
  </si>
  <si>
    <t>LA1</t>
  </si>
  <si>
    <t>R_cs</t>
  </si>
  <si>
    <t>ZISS16(5,1)</t>
  </si>
  <si>
    <t>di1044 - Metric: Date|TD/Reporting date</t>
  </si>
  <si>
    <t>d8/YYYY-MM-DD</t>
  </si>
  <si>
    <t>ZISS16(6,1)</t>
  </si>
  <si>
    <t>di2502 - Metric: Date|TD/Financial year end</t>
  </si>
  <si>
    <t>ZISS16(7,1)</t>
  </si>
  <si>
    <t>di1043 - Metric: Date|TD/Reference date</t>
  </si>
  <si>
    <t>ZISS16(8,1)</t>
  </si>
  <si>
    <t>ei1677 - Metric: Regular/Ad-hoc submission (solo)</t>
  </si>
  <si>
    <t>CS12</t>
  </si>
  <si>
    <t>Z_ZPREP</t>
  </si>
  <si>
    <t>ZISS16(9,1)</t>
  </si>
  <si>
    <t>ei1930 - Metric: Currency used for reporting (Full scope)</t>
  </si>
  <si>
    <t>Z_CZK</t>
  </si>
  <si>
    <t>ZISS16(10,1)</t>
  </si>
  <si>
    <t>ei1687 - Metric: Accounting standards (Full scope)</t>
  </si>
  <si>
    <t>AM11</t>
  </si>
  <si>
    <t>Z_US</t>
  </si>
  <si>
    <t>ZISS16(11,1)</t>
  </si>
  <si>
    <t>ei1676 - Metric: Method of Calculation of the SCR</t>
  </si>
  <si>
    <t>AP3</t>
  </si>
  <si>
    <t>Z_IM</t>
  </si>
  <si>
    <t>ZISS16(12,1)</t>
  </si>
  <si>
    <t>ei1678 - Metric: Use of undertaking specific parameters (Individual)</t>
  </si>
  <si>
    <t>AP4</t>
  </si>
  <si>
    <t>ZISS16(13,1)</t>
  </si>
  <si>
    <t>ei1931 - Metric: RFF (Full scope)</t>
  </si>
  <si>
    <t>PU23</t>
  </si>
  <si>
    <t>ZISS16(14,1)</t>
  </si>
  <si>
    <t>ei1679 - Metric: Matching Adjustment</t>
  </si>
  <si>
    <t>PU15</t>
  </si>
  <si>
    <t>ZISS16(15,1)</t>
  </si>
  <si>
    <t>ei1680 - Metric: Volatility adjustment</t>
  </si>
  <si>
    <t>AP5</t>
  </si>
  <si>
    <t>ZISS16(16,1)</t>
  </si>
  <si>
    <t>ei1681 - Metric: Transitional measure on the risk-free interest rate</t>
  </si>
  <si>
    <t>AP6</t>
  </si>
  <si>
    <t>ZISS16(17,1)</t>
  </si>
  <si>
    <t>ei1682 - Metric: Transitional measure on technical provisions</t>
  </si>
  <si>
    <t>AP7</t>
  </si>
  <si>
    <t>ZISS16(18,1)</t>
  </si>
  <si>
    <t>ei1684 - Metric: Initial submission or re-submission</t>
  </si>
  <si>
    <t>CS13</t>
  </si>
  <si>
    <t>položka nebyla v SDNS</t>
  </si>
  <si>
    <t>ei2514 - Metric: Exemption of reporting ECAI information</t>
  </si>
  <si>
    <t>CN127</t>
  </si>
  <si>
    <t>Z_VYJIMKA</t>
  </si>
  <si>
    <t>ZISS16(19,1)</t>
  </si>
  <si>
    <t>si2548 - Metric: String|TS/Ad hoc XBRL technical field 1</t>
  </si>
  <si>
    <t>Nové položky</t>
  </si>
  <si>
    <t>si2549 - Metric: String|TS/Ad hoc XBRL technical field 2</t>
  </si>
  <si>
    <t>si2550 - Metric: String|TS/Ad hoc XBRL technical field 3</t>
  </si>
  <si>
    <t>Mapování na výkaz ROSSOL25</t>
  </si>
  <si>
    <t>SU.x168 - Assets other than derivatives and Assets held as collateral</t>
  </si>
  <si>
    <t>Matching portfolio number</t>
  </si>
  <si>
    <t>Nastavení atributu Decimals</t>
  </si>
  <si>
    <t>XA - S.06.02.zz.01 line identification</t>
  </si>
  <si>
    <t>UI - URI</t>
  </si>
  <si>
    <t>NF - Number of fund</t>
  </si>
  <si>
    <t>MP - Matching portfolio number</t>
  </si>
  <si>
    <t>ei2426 - Metric: Portfolio (investment, securities lending and repo)[210]</t>
  </si>
  <si>
    <t>ei1070 - Metric: Held in unit linked and index linked funds</t>
  </si>
  <si>
    <t>ei1007 - Metric: Asset pledged as collateral</t>
  </si>
  <si>
    <t>ei1061 - Metric: Country of custody (including not applicable)</t>
  </si>
  <si>
    <t>si1780 - Metric: String|TS/Custodian</t>
  </si>
  <si>
    <t>ri2265 - Metric: Decimal|DC/Quantity</t>
  </si>
  <si>
    <t>mi2235 - Metric: Monetary|TA/Write-offs/write-downs|VG/Solvency II|BC/Assets</t>
  </si>
  <si>
    <t>ei2218 - Metric: Valuation method (Full scope)</t>
  </si>
  <si>
    <t>mi1987 - Metric: Monetary|TA/Acquisition value|VG/Solvency II|BC/Assets</t>
  </si>
  <si>
    <t>ROSS25_11(*,9)</t>
  </si>
  <si>
    <t>ROSS25_11(*,8)</t>
  </si>
  <si>
    <t>ROSS25_11(*,12)</t>
  </si>
  <si>
    <t>ROSS25_11(*,13)</t>
  </si>
  <si>
    <t>ROSS25_11(*,2)</t>
  </si>
  <si>
    <t>ROSS25_11(*,3)</t>
  </si>
  <si>
    <t>ROSS25_11(*,10)</t>
  </si>
  <si>
    <t>ROSS25_11(*,22)</t>
  </si>
  <si>
    <t>ROSS25_11(*,23)</t>
  </si>
  <si>
    <t>ROSS25_11(*,32)</t>
  </si>
  <si>
    <t>ROSS25_11(*,34)</t>
  </si>
  <si>
    <t>ROSS25_11(*,37)</t>
  </si>
  <si>
    <t>ROSS25_11(*,38)</t>
  </si>
  <si>
    <t>CG2</t>
  </si>
  <si>
    <t>*DECIMALS=0</t>
  </si>
  <si>
    <t>*UNITREF=CZK, *DECIMALS=2</t>
  </si>
  <si>
    <t>Z_DRUHID</t>
  </si>
  <si>
    <t>Z_KOL</t>
  </si>
  <si>
    <t>ISIN/XY1234567890</t>
  </si>
  <si>
    <t>x10</t>
  </si>
  <si>
    <t>x119</t>
  </si>
  <si>
    <t>x4</t>
  </si>
  <si>
    <t>x0</t>
  </si>
  <si>
    <t>x86</t>
  </si>
  <si>
    <t>x91</t>
  </si>
  <si>
    <t>AF</t>
  </si>
  <si>
    <t>CAU/XY12345</t>
  </si>
  <si>
    <t>X10</t>
  </si>
  <si>
    <t>x2</t>
  </si>
  <si>
    <t xml:space="preserve">YE </t>
  </si>
  <si>
    <t>x87</t>
  </si>
  <si>
    <t xml:space="preserve">x115 </t>
  </si>
  <si>
    <t>si1338 - Metric: String|TS/Item title</t>
  </si>
  <si>
    <t>si1381 - Metric: String|TS/Name of issuer/seller/transferor/receiver/reinsurer/provider</t>
  </si>
  <si>
    <t>si1552 - Metric: String|TS/Issuer code</t>
  </si>
  <si>
    <t>ei1658 - Metric: Issuer sector - NACE</t>
  </si>
  <si>
    <t>ei2157 - Metric: Issuer Sector according to ESA 2010</t>
  </si>
  <si>
    <t>si1337 - Metric: String|TS/Issuer group</t>
  </si>
  <si>
    <t>si1553 - Metric: String|TS/Issuer group code</t>
  </si>
  <si>
    <t>ei2158 - Metric: Country of residence for collective investment undertakings</t>
  </si>
  <si>
    <t>si1554 - Metric: String|TS/CIC code</t>
  </si>
  <si>
    <t>ei2219 - Metric: Instrument classification according to ESA 2010 (ECB add-on)</t>
  </si>
  <si>
    <t>ei2519 - Metric: SCR calculation approach for CIU</t>
  </si>
  <si>
    <t>ei2422 - Metric: Infrastructure investment [210]</t>
  </si>
  <si>
    <t>ei2520 - Metric: Participation (Full scope Individual) [240]</t>
  </si>
  <si>
    <t>si1555 - Metric: String|TS/External rating</t>
  </si>
  <si>
    <t>ei2523 - Metric: Nominated ECAI (SCR simplification included) [240]</t>
  </si>
  <si>
    <t>ei2522 - Metric: Credit quality step [240] (Full scope)</t>
  </si>
  <si>
    <t>si1782 - Metric: String|TS/Internal rating</t>
  </si>
  <si>
    <t>ri2266 - Metric: Decimal|DC/Residual modified duration</t>
  </si>
  <si>
    <t>mi1126 - Metric: Monetary|TA/Unit price|VG/Solvency II without accrued interests|BC/Assets</t>
  </si>
  <si>
    <t>pi1286 - Metric: Pure|VG/Solvency II without accrued interests|PP/Percentage of par value</t>
  </si>
  <si>
    <t>di1048 - Metric: Date|TD/Transaction/issue date</t>
  </si>
  <si>
    <t>di1041 - Metric: Date|TD/Maturity date</t>
  </si>
  <si>
    <t>ROSS25_11(*,11)</t>
  </si>
  <si>
    <t>ROSS25_11(*,14)</t>
  </si>
  <si>
    <t>ROSS25_11(*,15)</t>
  </si>
  <si>
    <t>ROSS25_11(*,16)</t>
  </si>
  <si>
    <t>ROSS25_11(*,17)</t>
  </si>
  <si>
    <t>ROSS25_11(*,18)</t>
  </si>
  <si>
    <t>LEI/ROSS25_11(*,19)</t>
  </si>
  <si>
    <t>ROSS25_11(*,21)</t>
  </si>
  <si>
    <t>ROSS25_11(*,6 or 7)</t>
  </si>
  <si>
    <t>ROSS25_11(*,5)</t>
  </si>
  <si>
    <t>ROSS25_11(*,25)</t>
  </si>
  <si>
    <t>ROSS25_11(*,26)</t>
  </si>
  <si>
    <t>ROSS25_11(*,4)</t>
  </si>
  <si>
    <t>ROSS25_11(*,27)</t>
  </si>
  <si>
    <t>ROSS25_11(*,28)</t>
  </si>
  <si>
    <t>ROSS25_11(*,29)</t>
  </si>
  <si>
    <t>ROSS25_11(*,30)</t>
  </si>
  <si>
    <t>ROSS25_11(*,31)</t>
  </si>
  <si>
    <t>ROSS25_11(*,35)</t>
  </si>
  <si>
    <t>ROSS25_11(*,36)</t>
  </si>
  <si>
    <t>ROSS25_11(*,40)</t>
  </si>
  <si>
    <t>ROSS25_11(*,41)</t>
  </si>
  <si>
    <t>SE18</t>
  </si>
  <si>
    <t>MC48</t>
  </si>
  <si>
    <t>AP23</t>
  </si>
  <si>
    <t>MC50</t>
  </si>
  <si>
    <t>PU39</t>
  </si>
  <si>
    <t>SE26</t>
  </si>
  <si>
    <t>BR4</t>
  </si>
  <si>
    <t>Z_ESA2010</t>
  </si>
  <si>
    <t>Z_TYPESA</t>
  </si>
  <si>
    <t>Z_INFRS</t>
  </si>
  <si>
    <t>D_S_VYBUC_1</t>
  </si>
  <si>
    <t>n6_4</t>
  </si>
  <si>
    <t>A</t>
  </si>
  <si>
    <t>x112</t>
  </si>
  <si>
    <t>BD</t>
  </si>
  <si>
    <t>CZ</t>
  </si>
  <si>
    <t>XT73</t>
  </si>
  <si>
    <t>x48</t>
  </si>
  <si>
    <t>x200</t>
  </si>
  <si>
    <t>x16</t>
  </si>
  <si>
    <t>x131</t>
  </si>
  <si>
    <t>x22</t>
  </si>
  <si>
    <t>2021-04-01</t>
  </si>
  <si>
    <t>LEI/315700VG7PTE9EJJRX98</t>
  </si>
  <si>
    <t>K6630</t>
  </si>
  <si>
    <t>CZ42</t>
  </si>
  <si>
    <t>2020-09-12</t>
  </si>
  <si>
    <t>XV25</t>
  </si>
  <si>
    <t>Collective Investments Undertaking ID Code and Type of code</t>
  </si>
  <si>
    <t>XE - S.06.03.zz.01 line identification</t>
  </si>
  <si>
    <t>ei1786 - Metric: Underlying asset category</t>
  </si>
  <si>
    <t>ei2344 - Metric: Issuer country (Full scope)</t>
  </si>
  <si>
    <t>ei1787 - Metric: Currency of underlying</t>
  </si>
  <si>
    <t>mi228 - Metric: Monetary|VG/Solvency II|BC/Assets|AS/Collective investments undertakings|IO/Investment</t>
  </si>
  <si>
    <t>ROSS30_11(*,1)</t>
  </si>
  <si>
    <t>MC26</t>
  </si>
  <si>
    <t>GA26</t>
  </si>
  <si>
    <t>CU4</t>
  </si>
  <si>
    <t>D_S_AKTIVADER_2</t>
  </si>
  <si>
    <t>S.07.01.01.01 - S.07.01.01.01 Structured products</t>
  </si>
  <si>
    <t>Structured notes and collateralised securities</t>
  </si>
  <si>
    <t>S.07.01.zz.01 line identification</t>
  </si>
  <si>
    <t>Metric: Type of structured product (Full scope)[210]</t>
  </si>
  <si>
    <t>Metric: Capital protection</t>
  </si>
  <si>
    <t>Metric: Underlying security</t>
  </si>
  <si>
    <t>Metric: Callable or Putable</t>
  </si>
  <si>
    <t>Metric: Synthetic structured product (Full scope)</t>
  </si>
  <si>
    <t>Metric: Prepayments for structured products</t>
  </si>
  <si>
    <t>Metric: Monetary|VG/Solvency II|BC/Off-balance sheet|OB/Collateral held</t>
  </si>
  <si>
    <t>Metric: Collateral portfolio (Full scope)</t>
  </si>
  <si>
    <t>Metric: Pure|PP/Fixed annual return</t>
  </si>
  <si>
    <t>Metric: String|TS/Variable annual return</t>
  </si>
  <si>
    <t>Metric: Pure|PP/Loss given default</t>
  </si>
  <si>
    <t>Metric: Pure|PP/Attachment point</t>
  </si>
  <si>
    <t>Metric: Pure|PP/Detachment point</t>
  </si>
  <si>
    <t>LB51</t>
  </si>
  <si>
    <t>CG5</t>
  </si>
  <si>
    <t>PC2</t>
  </si>
  <si>
    <t>PC1</t>
  </si>
  <si>
    <t>MC30</t>
  </si>
  <si>
    <t>PC3</t>
  </si>
  <si>
    <t>CG11</t>
  </si>
  <si>
    <t xml:space="preserve">ROSS41_11(*,4) </t>
  </si>
  <si>
    <t xml:space="preserve">ROSS41_11(*,5) </t>
  </si>
  <si>
    <t xml:space="preserve">ROSS41_11(*,6) </t>
  </si>
  <si>
    <t xml:space="preserve">ROSS41_11(*,7) </t>
  </si>
  <si>
    <t xml:space="preserve">ROSS41_11(*,8) </t>
  </si>
  <si>
    <t xml:space="preserve">ROSS41_11(*,9) </t>
  </si>
  <si>
    <t xml:space="preserve">ROSS41_11(*,10) </t>
  </si>
  <si>
    <t xml:space="preserve">ROSS41_11(*,11) </t>
  </si>
  <si>
    <t xml:space="preserve">ROSS41_11(*,12) </t>
  </si>
  <si>
    <t xml:space="preserve">ROSS41_11(*,13) </t>
  </si>
  <si>
    <t xml:space="preserve">ROSS41_11(*,14) </t>
  </si>
  <si>
    <t xml:space="preserve">ROSS41_11(*,15) </t>
  </si>
  <si>
    <t xml:space="preserve">ROSS41_11(*,16) </t>
  </si>
  <si>
    <t xml:space="preserve">ROSS41_11(*,17) </t>
  </si>
  <si>
    <t xml:space="preserve">ROSS41_11(*,2) </t>
  </si>
  <si>
    <t xml:space="preserve">ROSS41_11(*,3) </t>
  </si>
  <si>
    <t xml:space="preserve">ROSS41_11(*,1) </t>
  </si>
  <si>
    <t>Z_TYPKODUAKT</t>
  </si>
  <si>
    <t>Z_TYPZAJ</t>
  </si>
  <si>
    <t>Z_TYPPRODUKTU</t>
  </si>
  <si>
    <t>Z_TYPKRYTI</t>
  </si>
  <si>
    <t>Z_POKLADN</t>
  </si>
  <si>
    <t>Z_PRODUKT</t>
  </si>
  <si>
    <t>Z_ZAJI</t>
  </si>
  <si>
    <t>ROSS31_11(*,5)</t>
  </si>
  <si>
    <t>ROSS31_11(*,4)</t>
  </si>
  <si>
    <t>ROSS31_11(*,2)</t>
  </si>
  <si>
    <t>ROSS31_11(*,6)</t>
  </si>
  <si>
    <t>ROSS31_11(*,7)</t>
  </si>
  <si>
    <t>ROSS31_11(*,8)</t>
  </si>
  <si>
    <t>ROSS31_11(*,4)&amp;ROSS31_11(*,5)</t>
  </si>
  <si>
    <t>Mapování na ROSS31_11</t>
  </si>
  <si>
    <t>SU.x169 - Derivatives - Open</t>
  </si>
  <si>
    <t>Derivative ID Code and Type of code</t>
  </si>
  <si>
    <t>Instrument underlying the derivative (code and type of code)</t>
  </si>
  <si>
    <t>XB - S.08.01.zz.01 line identification</t>
  </si>
  <si>
    <t>IW - Code of underlying derivative</t>
  </si>
  <si>
    <t>ei1811 - Metric: Use of derivative (Full scope)</t>
  </si>
  <si>
    <t>ri2267 - Metric: Decimal|DC/Delta</t>
  </si>
  <si>
    <t>mi1112 - Metric: Monetary|TA/Notional amount|VG/Solvency II|BC/Assets and/or liabilities|AL/Derivatives</t>
  </si>
  <si>
    <t>ei1851 - Metric: Long or short position [open]</t>
  </si>
  <si>
    <t>mi1812 - Metric: Monetary|VG/Solvency II|BC/Premium paid|DI/Year to Date|AL/Derivatives</t>
  </si>
  <si>
    <t>mi1813 - Metric: Monetary|VG/Solvency II|BC/Premium received|DI/Year to Date|AL/Derivatives</t>
  </si>
  <si>
    <t>ii1067 - Metric: Integer|NT/Number of contracts</t>
  </si>
  <si>
    <t>ii1069 - Metric: Integer|NT/Number of underlying assets</t>
  </si>
  <si>
    <t>mi1101 - Metric: Monetary|TA/Maximum loss under unwinding event|VG/Solvency II|BC/Assets and/or liabilities|AL/Derivatives</t>
  </si>
  <si>
    <t>mi1115 - Metric: Monetary|TA/Outflow amount|VG/Solvency II|BC/Assets and/or liabilities|DI/Year to Date|AL/Derivatives</t>
  </si>
  <si>
    <t>mi1096 - Metric: Monetary|TA/Inflow amount|VG/Solvency II|BC/Assets and/or liabilities|DI/Year to Date|AL/Derivatives</t>
  </si>
  <si>
    <t>di1047 - Metric: Date|TD/Trade date</t>
  </si>
  <si>
    <t>mi1127 - Metric: Monetary|VG/Solvency II|BC/Assets and/or liabilities|AL/Derivatives</t>
  </si>
  <si>
    <t>ei2294 - Metric: Valuation method (derivatives) (Full scope)</t>
  </si>
  <si>
    <t>ROSS50_11(*,1)</t>
  </si>
  <si>
    <t>ROSS50_11(*,8)</t>
  </si>
  <si>
    <t>ROSS50_11(*,7)</t>
  </si>
  <si>
    <t>ROSS50_11(*,9)</t>
  </si>
  <si>
    <t>ROSS50_11(*,20)</t>
  </si>
  <si>
    <t>ROSS50_11(*,19)</t>
  </si>
  <si>
    <t>ROSS50_11(*,2)</t>
  </si>
  <si>
    <t>ROSS50_11(*,3)</t>
  </si>
  <si>
    <t>ROSS50_11(*,22)</t>
  </si>
  <si>
    <t>ROSS50_11(*,23)</t>
  </si>
  <si>
    <t>ROSS50_11(*,24)</t>
  </si>
  <si>
    <t>ROSS50_11(*,25)</t>
  </si>
  <si>
    <t>ROSS50_11(*,26)</t>
  </si>
  <si>
    <t>ROSS50_11(*,27)</t>
  </si>
  <si>
    <t>ROSS50_11(*,28)</t>
  </si>
  <si>
    <t>ROSS50_11(*,29)</t>
  </si>
  <si>
    <t>ROSS50_11(*,32)</t>
  </si>
  <si>
    <t>ROSS50_11(*,33)</t>
  </si>
  <si>
    <t>ROSS50_11(*,34)</t>
  </si>
  <si>
    <t>ROSS50_11(*,37)</t>
  </si>
  <si>
    <t>ROSS50_11(*,39)</t>
  </si>
  <si>
    <t>ROSS50_11(*,40)</t>
  </si>
  <si>
    <t>ROSS50_11(*,41)</t>
  </si>
  <si>
    <t>PU19</t>
  </si>
  <si>
    <t>MC32</t>
  </si>
  <si>
    <t>VM24</t>
  </si>
  <si>
    <t>Z_UOD</t>
  </si>
  <si>
    <t>Z_OMD</t>
  </si>
  <si>
    <t>si1378 - Metric: String|TS/Name of counterparty</t>
  </si>
  <si>
    <t>si1558 - Metric: String|TS/Counterparty code</t>
  </si>
  <si>
    <t>ei2521 - Metric: Nominated ECAI [240]</t>
  </si>
  <si>
    <t>ei1866 - Metric: Credit quality step (Full scope)</t>
  </si>
  <si>
    <t>si1336 - Metric: String|TS/Counterparty group</t>
  </si>
  <si>
    <t>si1559 - Metric: String|TS/Counterparty group code</t>
  </si>
  <si>
    <t>si1341 - Metric: String|TS/Contract name</t>
  </si>
  <si>
    <t>si1340 - Metric: String|TS/Trigger value</t>
  </si>
  <si>
    <t>ei1814 - Metric: Unwind trigger of contract (Full scope)</t>
  </si>
  <si>
    <t>ei1022 - Metric: Swap delivered currency</t>
  </si>
  <si>
    <t>ei1023 - Metric: Swap received currency</t>
  </si>
  <si>
    <t>ROSS50_11(*,10)</t>
  </si>
  <si>
    <t>(ROSS50_11(*,11)</t>
  </si>
  <si>
    <t>ROSS50_11(*,12)</t>
  </si>
  <si>
    <t>ROSS50_11(*,13)</t>
  </si>
  <si>
    <t>ROSS50_11(*,14)</t>
  </si>
  <si>
    <t>ROSS50_11(*,15)</t>
  </si>
  <si>
    <t>ROSS50_11(*,16)</t>
  </si>
  <si>
    <t>ROSS50_11(*,17)</t>
  </si>
  <si>
    <t>ROSS50_11(*,18)</t>
  </si>
  <si>
    <t>ROSS50_11(*,21)</t>
  </si>
  <si>
    <t>ROSS50_11(*,5 or 6)</t>
  </si>
  <si>
    <t>ROSS50_11(*,4)</t>
  </si>
  <si>
    <t>ROSS50_11(*,30)</t>
  </si>
  <si>
    <t>ROSS50_11(*,31)</t>
  </si>
  <si>
    <t>ROSS50_11(*,35)</t>
  </si>
  <si>
    <t>ROSS50_11(*,36)</t>
  </si>
  <si>
    <t>ROSS50_11(*,38)</t>
  </si>
  <si>
    <t>LT5</t>
  </si>
  <si>
    <t>D_S_DERIV_2</t>
  </si>
  <si>
    <t>Z_UNWINDT</t>
  </si>
  <si>
    <t>SU.x170 - Derivatives - Transactions</t>
  </si>
  <si>
    <t>XC - S.08.02.zz.01 line identification</t>
  </si>
  <si>
    <t>ei1852 - Metric: Long or short position [closed]</t>
  </si>
  <si>
    <t>mi1990 - Metric: Monetary|VG/Solvency II|BC/Profit/(loss)|DI/Year to Date</t>
  </si>
  <si>
    <t>ROSS50_21(*,1)</t>
  </si>
  <si>
    <t>ROSS50_21(*,8)</t>
  </si>
  <si>
    <t>ROSS50_21(*,7)</t>
  </si>
  <si>
    <t>ROSS50_21(*,9)</t>
  </si>
  <si>
    <t>ROSS50_21(*,16)</t>
  </si>
  <si>
    <t>ROSS50_21(*,15)</t>
  </si>
  <si>
    <t>ROSS50_21(*,2)</t>
  </si>
  <si>
    <t>ROSS50_21(*,3)</t>
  </si>
  <si>
    <t>ROSS50_21(*,18)</t>
  </si>
  <si>
    <t>ROSS50_21(*,19)</t>
  </si>
  <si>
    <t>ROSS50_21(*,20)</t>
  </si>
  <si>
    <t>ROSS50_21(*,21)</t>
  </si>
  <si>
    <t>ROSS50_21(*,22)</t>
  </si>
  <si>
    <t>ROSS50_21(*,24)</t>
  </si>
  <si>
    <t>ROSS50_21(*,23)</t>
  </si>
  <si>
    <t>ROSS50_21(*,25)</t>
  </si>
  <si>
    <t>ROSS50_21(*,28)</t>
  </si>
  <si>
    <t>ROSS50_21(*,29)</t>
  </si>
  <si>
    <t>ROSS50_21(*,30)</t>
  </si>
  <si>
    <t>ROSS50_21(*,33)</t>
  </si>
  <si>
    <t>ROSS50_21(*,35)</t>
  </si>
  <si>
    <t>MC33</t>
  </si>
  <si>
    <t>Derivatives - Transactions</t>
  </si>
  <si>
    <t>Metric: String|TS/Counterparty group</t>
  </si>
  <si>
    <t>Metric: String|TS/Counterparty group code</t>
  </si>
  <si>
    <t>Metric: String|TS/Contract name</t>
  </si>
  <si>
    <t>Metric: String|TS/Trigger value</t>
  </si>
  <si>
    <t>Metric: Unwind trigger of contract (Full scope)</t>
  </si>
  <si>
    <t>Metric: Swap delivered currency</t>
  </si>
  <si>
    <t>Metric: Swap received currency</t>
  </si>
  <si>
    <t>ROSS50_21(*,10)</t>
  </si>
  <si>
    <t>ROSS50_21(*,11)</t>
  </si>
  <si>
    <t>ROSS50_21(*,12)</t>
  </si>
  <si>
    <t>ROSS50_21(*,13)</t>
  </si>
  <si>
    <t>ROSS50_21(*,14)</t>
  </si>
  <si>
    <t>ROSS50_21(*,17)</t>
  </si>
  <si>
    <t>ROSS50_21(*,5 or 6)</t>
  </si>
  <si>
    <t>ROSS50_21(*,4)</t>
  </si>
  <si>
    <t>ROSS50_21(*,26)</t>
  </si>
  <si>
    <t>ROSS50_21(*,27)</t>
  </si>
  <si>
    <t>ROSS50_21(*,31)</t>
  </si>
  <si>
    <t>ROSS50_21(*,32)</t>
  </si>
  <si>
    <t>ROSS50_21(*,34)</t>
  </si>
  <si>
    <t xml:space="preserve">RESS21_11(*,4) </t>
  </si>
  <si>
    <t xml:space="preserve">RESS21_11(*,5) </t>
  </si>
  <si>
    <t xml:space="preserve">RESS21_11(*,6) </t>
  </si>
  <si>
    <t xml:space="preserve">RESS21_11(*,7) </t>
  </si>
  <si>
    <t xml:space="preserve">RESS21_11(*,8) </t>
  </si>
  <si>
    <t xml:space="preserve">RESS21_11(*,10) </t>
  </si>
  <si>
    <t xml:space="preserve">RESS21_11(*,3) </t>
  </si>
  <si>
    <t xml:space="preserve">RESS21_11(*,2) </t>
  </si>
  <si>
    <t xml:space="preserve">RESS21_11(*,1) </t>
  </si>
  <si>
    <t>FIKT1</t>
  </si>
  <si>
    <t>HU,AT,SK</t>
  </si>
  <si>
    <t>FIKT2</t>
  </si>
  <si>
    <t>V případě, že dle instrukcí k S.14.01  je zastoupení  země na předpisu nebo TR menší než 10 %, tak se vyplní všechny relevantí země odděleně čárkou přiřazené ke konkrétnímu produktu, což je rozdíl oproti starému systému SDNS , kdy se země vyplnila do samosatného řádku</t>
  </si>
  <si>
    <t>Z_ZAVAZKY</t>
  </si>
  <si>
    <t>Threshold</t>
  </si>
  <si>
    <t>V příapdě, že bylo nutné přiřadit k produktu více zemí , tak se konkrétní země dala do samostatného řádku. Taková situace byla řešena postřednictvím položky Treshold, ale již není relevantní</t>
  </si>
  <si>
    <t xml:space="preserve">RESS21_11(*,9) </t>
  </si>
  <si>
    <t>odlišení položky</t>
  </si>
  <si>
    <t>Mapování na RESS21_11</t>
  </si>
  <si>
    <t>S.14.01.01.02 - S.14.01.01.02 Characteristics of product</t>
  </si>
  <si>
    <t>Metric: Product classification [210]</t>
  </si>
  <si>
    <t>Metric: String|TS/Description of type of product</t>
  </si>
  <si>
    <t>Metric: String|TS/Product denomination</t>
  </si>
  <si>
    <t>Metric: Products commercialised or not</t>
  </si>
  <si>
    <t>Metric: Type of premium (Full scope)</t>
  </si>
  <si>
    <t>Metric: Use of financial instrument for replication ? (Y/N/P)</t>
  </si>
  <si>
    <t>Metric: Integer|NT/Number of HRGs in product</t>
  </si>
  <si>
    <t>LB48</t>
  </si>
  <si>
    <t>LB19</t>
  </si>
  <si>
    <t>LB28</t>
  </si>
  <si>
    <t>LB22</t>
  </si>
  <si>
    <t>100000</t>
  </si>
  <si>
    <t>Z_PRODUKTY</t>
  </si>
  <si>
    <t>an250</t>
  </si>
  <si>
    <t>Z_POJISTNE</t>
  </si>
  <si>
    <t>Z_REPLIKACE</t>
  </si>
  <si>
    <t>n8</t>
  </si>
  <si>
    <t xml:space="preserve">RESS21_21(*,3) </t>
  </si>
  <si>
    <t xml:space="preserve">RESS21_21(*,4) </t>
  </si>
  <si>
    <t xml:space="preserve">RESS21_21(*,5) </t>
  </si>
  <si>
    <t xml:space="preserve">RESS21_21(*,6) </t>
  </si>
  <si>
    <t xml:space="preserve">RESS21_21(*,7) </t>
  </si>
  <si>
    <t xml:space="preserve">RESS21_21(*,8) </t>
  </si>
  <si>
    <t xml:space="preserve">RESS21_21(*,9) </t>
  </si>
  <si>
    <t xml:space="preserve">RESS21_21(*,2) </t>
  </si>
  <si>
    <t>S.14.01.01.03 - S.14.01.01.03 Information on Homogeneous risk groups</t>
  </si>
  <si>
    <t>HRG code</t>
  </si>
  <si>
    <t>ID code of HRG</t>
  </si>
  <si>
    <t>Metric: Monetary|VG/Solvency II|BC/Liability|LB/Gross technical provisions [other than local GAAP specific]|VL/Calculated as a whole and best estimate</t>
  </si>
  <si>
    <t>Metric: Monetary|VG/Solvency II|BC/Exposure</t>
  </si>
  <si>
    <t>Metric: Monetary|TA/Surrender value|VG/Solvency II|BC/Liability</t>
  </si>
  <si>
    <t>Metric: Pure|PP/Average guaranteed rate to the policy holder over the remaining life time of the contract</t>
  </si>
  <si>
    <t>00100</t>
  </si>
  <si>
    <t>Mapování na RESS21_21</t>
  </si>
  <si>
    <t>Mapování na RESS21_31</t>
  </si>
  <si>
    <t xml:space="preserve">RESS21_31(*,3) </t>
  </si>
  <si>
    <t xml:space="preserve">RESS21_31(*,4) </t>
  </si>
  <si>
    <t xml:space="preserve">RESS21_31(*,5) </t>
  </si>
  <si>
    <t xml:space="preserve">RESS21_31(*,6) </t>
  </si>
  <si>
    <t xml:space="preserve">RESS21_31(*,2) </t>
  </si>
  <si>
    <t>S.14.01.01.04 - S.14.01.01.04 Information on products and homogeneous risk groups</t>
  </si>
  <si>
    <t>Metric: Link</t>
  </si>
  <si>
    <t>xbrli_booleanItemType</t>
  </si>
  <si>
    <t>true</t>
  </si>
  <si>
    <t xml:space="preserve">RESS21_32(*,2) </t>
  </si>
  <si>
    <t xml:space="preserve">RESS21_32(*,3) </t>
  </si>
  <si>
    <t>Položka byla doplněna  mimosystémově po konverzi do XBRL, tj nebyla součástí SDNS</t>
  </si>
  <si>
    <t>Technická XBRL položka C00250 (nemá businessový význam) složí k propojení informací.. je nutné vždy vyplnit true k relevantím informacím v rámci S.14.01</t>
  </si>
  <si>
    <t>S.16.01.01.01 - S.16.01.01.01 Information on year N:</t>
  </si>
  <si>
    <t>The related non-life line of business</t>
  </si>
  <si>
    <t>Related line of business</t>
  </si>
  <si>
    <t>Metric: Pure|PP/Percent of interest rate</t>
  </si>
  <si>
    <t>Metric: Decimal|DC/Residual modified duration of obligations</t>
  </si>
  <si>
    <t>Metric: Decimal|DC/Age of beneficiaries [years]</t>
  </si>
  <si>
    <r>
      <t xml:space="preserve">!Pro každou  relevantní kombinaci Lob (Z0010) a měna (Z0030) je samostatná karta - S.16.01.01.01.1 </t>
    </r>
    <r>
      <rPr>
        <b/>
        <sz val="11"/>
        <color rgb="FFFF0000"/>
        <rFont val="Calibri"/>
        <family val="2"/>
        <charset val="238"/>
      </rPr>
      <t>až X ( šablona z SDAT automaticky generuje 5 karet..</t>
    </r>
  </si>
  <si>
    <t xml:space="preserve">RESS36_11(*,7,FIU0584=N) </t>
  </si>
  <si>
    <t xml:space="preserve">RESS36_11(*,8,FIU0584=N) </t>
  </si>
  <si>
    <t xml:space="preserve">RESS36_11(*,9,FIU0584=N) </t>
  </si>
  <si>
    <t>C0010 =FIU0584=N</t>
  </si>
  <si>
    <t>FIU0582 -Z_RVZ_RUPS_1</t>
  </si>
  <si>
    <t>FIU0583 -Z_VSEMENY</t>
  </si>
  <si>
    <t>P0812 - D_S_NEZPOJVY_2</t>
  </si>
  <si>
    <r>
      <t>V systému SDNS všechny proměnné (</t>
    </r>
    <r>
      <rPr>
        <b/>
        <sz val="11"/>
        <color rgb="FF000000"/>
        <rFont val="Calibri"/>
        <family val="2"/>
        <charset val="238"/>
      </rPr>
      <t xml:space="preserve">Z0010,Z0020,Z0030 </t>
    </r>
    <r>
      <rPr>
        <sz val="11"/>
        <color rgb="FF000000"/>
        <rFont val="Calibri"/>
        <family val="2"/>
      </rPr>
      <t xml:space="preserve">) byly řešeny ne prostřednictvím statické karty, ale prostřednictvím dynamického řádku. </t>
    </r>
  </si>
  <si>
    <t>S.16.01.01.02 - S.16.01.01.02 Annuities information</t>
  </si>
  <si>
    <t>Metric: Monetary|DD/Undiscounted|BC/Liability|LB/Claim provisions [other than local GAAP specific]</t>
  </si>
  <si>
    <t>Metric: Monetary|DD/Undiscounted|BC/Liability|LB/New claim provisions [other than local GAAP specific]</t>
  </si>
  <si>
    <t>Metric: Monetary|DD/Undiscounted|BC/Claims paid</t>
  </si>
  <si>
    <t>Metric: Monetary|DD/Discounted|BC/Liability|LB/Claim provisions [other than local GAAP specific]</t>
  </si>
  <si>
    <t>Excess/(shortage)</t>
  </si>
  <si>
    <t>Metric: Integer|NT/Number of obligations</t>
  </si>
  <si>
    <r>
      <t xml:space="preserve">!Pro každou  relevantní kombinaci Lob (Z0010) a měna (Z0030) je samostatná karta - S.16.01.01.02.1 </t>
    </r>
    <r>
      <rPr>
        <b/>
        <sz val="11"/>
        <color rgb="FFFF0000"/>
        <rFont val="Calibri"/>
        <family val="2"/>
        <charset val="238"/>
      </rPr>
      <t>až X ( šablona z SDAT automaticky generuje 5 karet..</t>
    </r>
  </si>
  <si>
    <r>
      <t xml:space="preserve"> Jednotlivé roky vzniku/upsání pojistného plnění Prior , N14 - N,  byly řešeny dynamickým řádkem prostřednictvím </t>
    </r>
    <r>
      <rPr>
        <b/>
        <sz val="11"/>
        <color rgb="FF000000"/>
        <rFont val="Calibri"/>
        <family val="2"/>
        <charset val="238"/>
      </rPr>
      <t>P0831</t>
    </r>
    <r>
      <rPr>
        <sz val="11"/>
        <color rgb="FF000000"/>
        <rFont val="Calibri"/>
        <family val="2"/>
      </rPr>
      <t xml:space="preserve">, a položek domény </t>
    </r>
    <r>
      <rPr>
        <b/>
        <sz val="11"/>
        <color rgb="FF000000"/>
        <rFont val="Calibri"/>
        <family val="2"/>
        <charset val="238"/>
      </rPr>
      <t>D_S_N_CELK_1</t>
    </r>
  </si>
  <si>
    <t>FIU0940 - D_S_TYPMEN_1 - Převod měny</t>
  </si>
  <si>
    <t xml:space="preserve">RESS36_11(*,10,FIU0584=PRIOR) </t>
  </si>
  <si>
    <t xml:space="preserve">RESS36_11(*,11,FIU0584=PRIOR) </t>
  </si>
  <si>
    <t xml:space="preserve">RESS36_11(*,12,FIU0584=PRIOR) </t>
  </si>
  <si>
    <t xml:space="preserve">RESS36_11(*,13,FIU0584=PRIOR) </t>
  </si>
  <si>
    <t xml:space="preserve">RESS36_11(*,14,FIU0584=PRIOR) </t>
  </si>
  <si>
    <t xml:space="preserve">RESS36_11(*,15,FIU0584=PRIOR) </t>
  </si>
  <si>
    <t xml:space="preserve">RESS36_11(*,16,FIU0584=PRIOR) </t>
  </si>
  <si>
    <t xml:space="preserve">RESS36_11(*,10,FIU0584=N14) </t>
  </si>
  <si>
    <t xml:space="preserve">RESS36_11(*,11,FIU0584=N14) </t>
  </si>
  <si>
    <t xml:space="preserve">RESS36_11(*,12,FIU0584=N14) </t>
  </si>
  <si>
    <t xml:space="preserve">RESS36_11(*,13,FIU0584=N14) </t>
  </si>
  <si>
    <t xml:space="preserve">RESS36_11(*,14,FIU0584=N14) </t>
  </si>
  <si>
    <t xml:space="preserve">RESS36_11(*,15,FIU0584=N14) </t>
  </si>
  <si>
    <t xml:space="preserve">RESS36_11(*,16,FIU0584=N14) </t>
  </si>
  <si>
    <t xml:space="preserve">RESS36_11(*,10,FIU0584=N13) </t>
  </si>
  <si>
    <t xml:space="preserve">RESS36_11(*,11,FIU0584=N13) </t>
  </si>
  <si>
    <t xml:space="preserve">RESS36_11(*,12,FIU0584=N13) </t>
  </si>
  <si>
    <t xml:space="preserve">RESS36_11(*,13,FIU0584=N13) </t>
  </si>
  <si>
    <t xml:space="preserve">RESS36_11(*,14,FIU0584=N13) </t>
  </si>
  <si>
    <t xml:space="preserve">RESS36_11(*,15,FIU0584=N13) </t>
  </si>
  <si>
    <t xml:space="preserve">RESS36_11(*,16,FIU0584=N13) </t>
  </si>
  <si>
    <t xml:space="preserve">RESS36_11(*,10,FIU0584=N12) </t>
  </si>
  <si>
    <t xml:space="preserve">RESS36_11(*,11,FIU0584=N12) </t>
  </si>
  <si>
    <t xml:space="preserve">RESS36_11(*,12,FIU0584=N12) </t>
  </si>
  <si>
    <t xml:space="preserve">RESS36_11(*,13,FIU0584=N12) </t>
  </si>
  <si>
    <t xml:space="preserve">RESS36_11(*,14,FIU0584=N12) </t>
  </si>
  <si>
    <t xml:space="preserve">RESS36_11(*,15,FIU0584=N12) </t>
  </si>
  <si>
    <t xml:space="preserve">RESS36_11(*,16,FIU0584=N12) </t>
  </si>
  <si>
    <t xml:space="preserve">RESS36_11(*,10,FIU0584=N11) </t>
  </si>
  <si>
    <t xml:space="preserve">RESS36_11(*,11,FIU0584=N11) </t>
  </si>
  <si>
    <t xml:space="preserve">RESS36_11(*,12,FIU0584=N11) </t>
  </si>
  <si>
    <t xml:space="preserve">RESS36_11(*,13,FIU0584=N11) </t>
  </si>
  <si>
    <t xml:space="preserve">RESS36_11(*,14,FIU0584=N11) </t>
  </si>
  <si>
    <t xml:space="preserve">RESS36_11(*,15,FIU0584=N11) </t>
  </si>
  <si>
    <t xml:space="preserve">RESS36_11(*,16,FIU0584=N11) </t>
  </si>
  <si>
    <t xml:space="preserve">RESS36_11(*,10,FIU0584=N10) </t>
  </si>
  <si>
    <t xml:space="preserve">RESS36_11(*,11,FIU0584=N10) </t>
  </si>
  <si>
    <t xml:space="preserve">RESS36_11(*,12,FIU0584=N10) </t>
  </si>
  <si>
    <t xml:space="preserve">RESS36_11(*,13,FIU0584=N10) </t>
  </si>
  <si>
    <t xml:space="preserve">RESS36_11(*,14,FIU0584=N10) </t>
  </si>
  <si>
    <t xml:space="preserve">RESS36_11(*,15,FIU0584=N10) </t>
  </si>
  <si>
    <t xml:space="preserve">RESS36_11(*,16,FIU0584=N10) </t>
  </si>
  <si>
    <t xml:space="preserve">RESS36_11(*,10,FIU0584=N9) </t>
  </si>
  <si>
    <t xml:space="preserve">RESS36_11(*,11,FIU0584=N9) </t>
  </si>
  <si>
    <t xml:space="preserve">RESS36_11(*,12,FIU0584=N9) </t>
  </si>
  <si>
    <t xml:space="preserve">RESS36_11(*,13,FIU0584=N9) </t>
  </si>
  <si>
    <t xml:space="preserve">RESS36_11(*,14,FIU0584=N9) </t>
  </si>
  <si>
    <t xml:space="preserve">RESS36_11(*,15,FIU0584=N9) </t>
  </si>
  <si>
    <t xml:space="preserve">RESS36_11(*,16,FIU0584=N9) </t>
  </si>
  <si>
    <t xml:space="preserve">RESS36_11(*,10,FIU0584=N8) </t>
  </si>
  <si>
    <t xml:space="preserve">RESS36_11(*,11,FIU0584=N8) </t>
  </si>
  <si>
    <t xml:space="preserve">RESS36_11(*,12,FIU0584=N8) </t>
  </si>
  <si>
    <t xml:space="preserve">RESS36_11(*,13,FIU0584=N8) </t>
  </si>
  <si>
    <t xml:space="preserve">RESS36_11(*,14,FIU0584=N8) </t>
  </si>
  <si>
    <t xml:space="preserve">RESS36_11(*,15,FIU0584=N8) </t>
  </si>
  <si>
    <t xml:space="preserve">RESS36_11(*,16,FIU0584=N8) </t>
  </si>
  <si>
    <t xml:space="preserve">RESS36_11(*,10,FIU0584=N7) </t>
  </si>
  <si>
    <t xml:space="preserve">RESS36_11(*,11,FIU0584=N7) </t>
  </si>
  <si>
    <t xml:space="preserve">RESS36_11(*,12,FIU0584=N7) </t>
  </si>
  <si>
    <t xml:space="preserve">RESS36_11(*,13,FIU0584=N7) </t>
  </si>
  <si>
    <t xml:space="preserve">RESS36_11(*,14,FIU0584=N7) </t>
  </si>
  <si>
    <t xml:space="preserve">RESS36_11(*,15,FIU0584=N7) </t>
  </si>
  <si>
    <t xml:space="preserve">RESS36_11(*,16,FIU0584=N7) </t>
  </si>
  <si>
    <t xml:space="preserve">RESS36_11(*,10,FIU0584=N6) </t>
  </si>
  <si>
    <t xml:space="preserve">RESS36_11(*,11,FIU0584=N6) </t>
  </si>
  <si>
    <t xml:space="preserve">RESS36_11(*,12,FIU0584=N6) </t>
  </si>
  <si>
    <t xml:space="preserve">RESS36_11(*,13,FIU0584=N6) </t>
  </si>
  <si>
    <t xml:space="preserve">RESS36_11(*,14,FIU0584=N6) </t>
  </si>
  <si>
    <t xml:space="preserve">RESS36_11(*,15,FIU0584=N6) </t>
  </si>
  <si>
    <t xml:space="preserve">RESS36_11(*,16,FIU0584=N6) </t>
  </si>
  <si>
    <t xml:space="preserve">RESS36_11(*,10,FIU0584=N5) </t>
  </si>
  <si>
    <t xml:space="preserve">RESS36_11(*,11,FIU0584=N5) </t>
  </si>
  <si>
    <t xml:space="preserve">RESS36_11(*,12,FIU0584=N5) </t>
  </si>
  <si>
    <t xml:space="preserve">RESS36_11(*,13,FIU0584=N5) </t>
  </si>
  <si>
    <t xml:space="preserve">RESS36_11(*,14,FIU0584=N5) </t>
  </si>
  <si>
    <t xml:space="preserve">RESS36_11(*,15,FIU0584=N5) </t>
  </si>
  <si>
    <t xml:space="preserve">RESS36_11(*,16,FIU0584=N5) </t>
  </si>
  <si>
    <t xml:space="preserve">RESS36_11(*,10,FIU0584=N4) </t>
  </si>
  <si>
    <t xml:space="preserve">RESS36_11(*,11,FIU0584=N4) </t>
  </si>
  <si>
    <t xml:space="preserve">RESS36_11(*,12,FIU0584=N4) </t>
  </si>
  <si>
    <t xml:space="preserve">RESS36_11(*,13,FIU0584=N4) </t>
  </si>
  <si>
    <t xml:space="preserve">RESS36_11(*,14,FIU0584=N4) </t>
  </si>
  <si>
    <t xml:space="preserve">RESS36_11(*,15,FIU0584=N4) </t>
  </si>
  <si>
    <t xml:space="preserve">RESS36_11(*,16,FIU0584=N4) </t>
  </si>
  <si>
    <t xml:space="preserve">RESS36_11(*,10,FIU0584=N3) </t>
  </si>
  <si>
    <t xml:space="preserve">RESS36_11(*,11,FIU0584=N3) </t>
  </si>
  <si>
    <t xml:space="preserve">RESS36_11(*,12,FIU0584=N3) </t>
  </si>
  <si>
    <t xml:space="preserve">RESS36_11(*,13,FIU0584=N3) </t>
  </si>
  <si>
    <t xml:space="preserve">RESS36_11(*,14,FIU0584=N3) </t>
  </si>
  <si>
    <t xml:space="preserve">RESS36_11(*,15,FIU0584=N3) </t>
  </si>
  <si>
    <t xml:space="preserve">RESS36_11(*,16,FIU0584=N3) </t>
  </si>
  <si>
    <t xml:space="preserve">RESS36_11(*,10,FIU0584=N2) </t>
  </si>
  <si>
    <t xml:space="preserve">RESS36_11(*,11,FIU0584=N2) </t>
  </si>
  <si>
    <t xml:space="preserve">RESS36_11(*,12,FIU0584=N2) </t>
  </si>
  <si>
    <t xml:space="preserve">RESS36_11(*,13,FIU0584=N2) </t>
  </si>
  <si>
    <t xml:space="preserve">RESS36_11(*,14,FIU0584=N2) </t>
  </si>
  <si>
    <t xml:space="preserve">RESS36_11(*,15,FIU0584=N2) </t>
  </si>
  <si>
    <t xml:space="preserve">RESS36_11(*,16,FIU0584=N2) </t>
  </si>
  <si>
    <t xml:space="preserve">RESS36_11(*,10,FIU0584=N1) </t>
  </si>
  <si>
    <t xml:space="preserve">RESS36_11(*,11,FIU0584=N1) </t>
  </si>
  <si>
    <t xml:space="preserve">RESS36_11(*,12,FIU0584=N1) </t>
  </si>
  <si>
    <t xml:space="preserve">RESS36_11(*,13,FIU0584=N1) </t>
  </si>
  <si>
    <t xml:space="preserve">RESS36_11(*,14,FIU0584=N1) </t>
  </si>
  <si>
    <t xml:space="preserve">RESS36_11(*,15,FIU0584=N1) </t>
  </si>
  <si>
    <t xml:space="preserve">RESS36_11(*,16,FIU0584=N1) </t>
  </si>
  <si>
    <t xml:space="preserve">RESS36_11(*,10,FIU0584=N) </t>
  </si>
  <si>
    <t xml:space="preserve">RESS36_11(*,11,FIU0584=N) </t>
  </si>
  <si>
    <t xml:space="preserve">RESS36_11(*,12,FIU0584=N) </t>
  </si>
  <si>
    <t xml:space="preserve">RESS36_11(*,13,FIU0584=N) </t>
  </si>
  <si>
    <t xml:space="preserve">RESS36_11(*,14,FIU0584=N) </t>
  </si>
  <si>
    <t xml:space="preserve">RESS36_11(*,15,FIU0584=N) </t>
  </si>
  <si>
    <t xml:space="preserve">RESS36_11(*,16,FIU0584=N) </t>
  </si>
  <si>
    <t xml:space="preserve">RESS36_11(*,10,FIU0584=S_N_CELK) </t>
  </si>
  <si>
    <t xml:space="preserve">RESS36_11(*,11,FIU0584=S_N_CELK) </t>
  </si>
  <si>
    <t xml:space="preserve">RESS36_11(*,12,FIU0584=S_N_CELK) </t>
  </si>
  <si>
    <t xml:space="preserve">RESS36_11(*,13,FIU0584=S_N_CELK) </t>
  </si>
  <si>
    <t xml:space="preserve">RESS36_11(*,14,FIU0584=S_N_CELK) </t>
  </si>
  <si>
    <t xml:space="preserve">RESS36_11(*,15,FIU0584=S_N_CELK) </t>
  </si>
  <si>
    <t xml:space="preserve">RESS36_11(*,16,FIU0584=S_N_CELK) </t>
  </si>
  <si>
    <r>
      <t xml:space="preserve"> Jednotlivé roky vzniku/upsání pojistného plnění Prior , N14 - N (</t>
    </r>
    <r>
      <rPr>
        <b/>
        <sz val="11"/>
        <color rgb="FF000000"/>
        <rFont val="Calibri"/>
        <family val="2"/>
        <charset val="238"/>
      </rPr>
      <t>N</t>
    </r>
    <r>
      <rPr>
        <sz val="11"/>
        <color rgb="FF000000"/>
        <rFont val="Calibri"/>
        <family val="2"/>
      </rPr>
      <t xml:space="preserve"> není součástí této tabulky) ,  byly řešeny dynamickým řádkem prostřednictvím FIU584 a číselníku </t>
    </r>
    <r>
      <rPr>
        <b/>
        <sz val="11"/>
        <color rgb="FF000000"/>
        <rFont val="Calibri"/>
        <family val="2"/>
        <charset val="238"/>
      </rPr>
      <t>BA0831</t>
    </r>
    <r>
      <rPr>
        <sz val="11"/>
        <color rgb="FF000000"/>
        <rFont val="Calibri"/>
        <family val="2"/>
      </rPr>
      <t xml:space="preserve">, a položek domény </t>
    </r>
    <r>
      <rPr>
        <b/>
        <sz val="11"/>
        <color rgb="FF000000"/>
        <rFont val="Calibri"/>
        <family val="2"/>
        <charset val="238"/>
      </rPr>
      <t>Z_ROKY5.</t>
    </r>
  </si>
  <si>
    <r>
      <t>V systému SDNS všechny proměnné (</t>
    </r>
    <r>
      <rPr>
        <b/>
        <sz val="11"/>
        <color rgb="FF000000"/>
        <rFont val="Calibri"/>
        <family val="2"/>
        <charset val="238"/>
      </rPr>
      <t xml:space="preserve">Z0010,Z0020,Z0030 a Z0040 </t>
    </r>
    <r>
      <rPr>
        <sz val="11"/>
        <color rgb="FF000000"/>
        <rFont val="Calibri"/>
        <family val="2"/>
      </rPr>
      <t xml:space="preserve">) byly řešeny ne prostřednictvím statické karty, ale prostřednictvím dynamického řádku. </t>
    </r>
  </si>
  <si>
    <t>S.20.01.01.01 - S.20.01.01.01 Development of the distribution of the claims incurred</t>
  </si>
  <si>
    <t>Line of business:</t>
  </si>
  <si>
    <t>LB30</t>
  </si>
  <si>
    <t>Accident year/ underwriting year</t>
  </si>
  <si>
    <t>Metric: Monetary|BC/Reported but not settled claims [RBNS]|SB/Open|SD/Open</t>
  </si>
  <si>
    <t>Metric: Monetary|BC/Reported but not settled claims [RBNS]|SB/Open|SD/Settled [with payment]</t>
  </si>
  <si>
    <t>Metric: Monetary|BC/Reported but not settled claims [RBNS]|SB/Open|SD/Settled [without payment]</t>
  </si>
  <si>
    <t>Metric: Monetary|BC/Payments for reported but not settled claims [RBNS]|SB/Open|SD/Open</t>
  </si>
  <si>
    <t>Metric: Monetary|BC/Payments for reported but not settled claims [RBNS]|SB/Open|SD/Settled [with payment]</t>
  </si>
  <si>
    <t>Metric: Monetary|BC/Payments for reported but not settled claims [RBNS]|CH/Newly reported|SD/Open</t>
  </si>
  <si>
    <t>Metric: Monetary|BC/Reported but not settled claims [RBNS]|CH/Newly reported|SD/Open</t>
  </si>
  <si>
    <t>Metric: Monetary|BC/Payments for reported but not settled claims [RBNS]|CH/Newly reported|SD/Settled [with payment]</t>
  </si>
  <si>
    <t>Metric: Monetary|BC/Payments for reported but not settled claims [RBNS]|CH/Reopened|SD/Open</t>
  </si>
  <si>
    <t>Metric: Monetary|BC/Reported but not settled claims [RBNS]|CH/Reopened|SD/Open</t>
  </si>
  <si>
    <t>Metric: Monetary|BC/Payments for reported but not settled claims [RBNS]|CH/Reopened|SD/Settled [with payment]</t>
  </si>
  <si>
    <t>Metric: Integer|NT/Number of claims|SB/Open|SD/Open</t>
  </si>
  <si>
    <t>Metric: Integer|NT/Number of claims|SB/Open|SD/Settled [with payment]</t>
  </si>
  <si>
    <t>Metric: Integer|NT/Number of claims|SB/Open|SD/Settled [without payment]</t>
  </si>
  <si>
    <t>Metric: Integer|NT/Number of claims|CH/Newly reported|SD/Open</t>
  </si>
  <si>
    <t>Metric: Integer|NT/Number of claims|CH/Newly reported|SD/Settled [with payment]</t>
  </si>
  <si>
    <t>Metric: Integer|NT/Number of claims|CH/Newly reported|SD/Settled [without payment]</t>
  </si>
  <si>
    <t>Metric: Integer|NT/Number of claims|CH/Reopened|SD/Open</t>
  </si>
  <si>
    <t>Metric: Integer|NT/Number of claims|CH/Reopened|SD/Settled [with payment]</t>
  </si>
  <si>
    <t>N-1 and prior years</t>
  </si>
  <si>
    <r>
      <t xml:space="preserve"> !Pro každý relevantní Lob (Z0010) samostatná karta - S.20.01.01.01.1.</t>
    </r>
    <r>
      <rPr>
        <b/>
        <sz val="11"/>
        <color rgb="FFFF0000"/>
        <rFont val="Calibri"/>
        <family val="2"/>
        <charset val="238"/>
      </rPr>
      <t xml:space="preserve">1 až X ( šablona automaticky generuje 5 karet) . </t>
    </r>
  </si>
  <si>
    <t xml:space="preserve">RESS56_11(*,5,FIU0581=PRIOR) </t>
  </si>
  <si>
    <t xml:space="preserve">RESS56_11(*,6,FIU0581=PRIOR) </t>
  </si>
  <si>
    <t xml:space="preserve">RESS56_11(*,7,FIU0581=PRIOR) </t>
  </si>
  <si>
    <t xml:space="preserve">RESS56_11(*,8,FIU0581=PRIOR) </t>
  </si>
  <si>
    <t xml:space="preserve">RESS56_11(*,9,FIU0581=PRIOR) </t>
  </si>
  <si>
    <t xml:space="preserve">RESS56_11(*,10,FIU0581=PRIOR) </t>
  </si>
  <si>
    <t xml:space="preserve">RESS56_11(*,11,FIU0581=PRIOR) </t>
  </si>
  <si>
    <t xml:space="preserve">RESS56_11(*,12,FIU0581=PRIOR) </t>
  </si>
  <si>
    <t xml:space="preserve">RESS56_11(*,13,FIU0581=PRIOR) </t>
  </si>
  <si>
    <t xml:space="preserve">RESS56_11(*,14,FIU0581=PRIOR) </t>
  </si>
  <si>
    <t xml:space="preserve">RESS56_11(*,15,FIU0581=PRIOR) </t>
  </si>
  <si>
    <t xml:space="preserve">RESS56_11(*,16,FIU0581=PRIOR) </t>
  </si>
  <si>
    <t xml:space="preserve">RESS56_11(*,17,FIU0581=PRIOR) </t>
  </si>
  <si>
    <t xml:space="preserve">RESS56_11(*,18,FIU0581=PRIOR) </t>
  </si>
  <si>
    <t xml:space="preserve">RESS56_11(*,19,FIU0581=PRIOR) </t>
  </si>
  <si>
    <t xml:space="preserve">RESS56_11(*,20,FIU0581=PRIOR) </t>
  </si>
  <si>
    <t xml:space="preserve">RESS56_11(*,21,FIU0581=PRIOR) </t>
  </si>
  <si>
    <t xml:space="preserve">RESS56_11(*,22,FIU0581=PRIOR) </t>
  </si>
  <si>
    <t xml:space="preserve">RESS56_11(*,23,FIU0581=PRIOR) </t>
  </si>
  <si>
    <t xml:space="preserve">RESS56_11(*,24,FIU0581=PRIOR) </t>
  </si>
  <si>
    <t xml:space="preserve">RESS56_11(*,5,FIU0581=N14) </t>
  </si>
  <si>
    <t xml:space="preserve">RESS56_11(*,6,FIU0581=N14) </t>
  </si>
  <si>
    <t xml:space="preserve">RESS56_11(*,7,FIU0581=N14) </t>
  </si>
  <si>
    <t xml:space="preserve">RESS56_11(*,8,FIU0581=N14) </t>
  </si>
  <si>
    <t xml:space="preserve">RESS56_11(*,9,FIU0581=N14) </t>
  </si>
  <si>
    <t xml:space="preserve">RESS56_11(*,10,FIU0581=N14) </t>
  </si>
  <si>
    <t xml:space="preserve">RESS56_11(*,11,FIU0581=N14) </t>
  </si>
  <si>
    <t xml:space="preserve">RESS56_11(*,12,FIU0581=N14) </t>
  </si>
  <si>
    <t xml:space="preserve">RESS56_11(*,13,FIU0581=N14) </t>
  </si>
  <si>
    <t xml:space="preserve">RESS56_11(*,14,FIU0581=N14) </t>
  </si>
  <si>
    <t xml:space="preserve">RESS56_11(*,15,FIU0581=N14) </t>
  </si>
  <si>
    <t xml:space="preserve">RESS56_11(*,16,FIU0581=N14) </t>
  </si>
  <si>
    <t xml:space="preserve">RESS56_11(*,17,FIU0581=N14) </t>
  </si>
  <si>
    <t xml:space="preserve">RESS56_11(*,18,FIU0581=N14) </t>
  </si>
  <si>
    <t xml:space="preserve">RESS56_11(*,19,FIU0581=N14) </t>
  </si>
  <si>
    <t xml:space="preserve">RESS56_11(*,20,FIU0581=N14) </t>
  </si>
  <si>
    <t xml:space="preserve">RESS56_11(*,21,FIU0581=N14) </t>
  </si>
  <si>
    <t xml:space="preserve">RESS56_11(*,22,FIU0581=N14) </t>
  </si>
  <si>
    <t xml:space="preserve">RESS56_11(*,23,FIU0581=N14) </t>
  </si>
  <si>
    <t xml:space="preserve">RESS56_11(*,24,FIU0581=N14) </t>
  </si>
  <si>
    <t xml:space="preserve">RESS56_11(*,5,FIU0581=N13) </t>
  </si>
  <si>
    <t xml:space="preserve">RESS56_11(*,6,FIU0581=N13) </t>
  </si>
  <si>
    <t xml:space="preserve">RESS56_11(*,7,FIU0581=N13) </t>
  </si>
  <si>
    <t xml:space="preserve">RESS56_11(*,8,FIU0581=N13) </t>
  </si>
  <si>
    <t xml:space="preserve">RESS56_11(*,9,FIU0581=N13) </t>
  </si>
  <si>
    <t xml:space="preserve">RESS56_11(*,10,FIU0581=N13) </t>
  </si>
  <si>
    <t xml:space="preserve">RESS56_11(*,11,FIU0581=N13) </t>
  </si>
  <si>
    <t xml:space="preserve">RESS56_11(*,12,FIU0581=N13) </t>
  </si>
  <si>
    <t xml:space="preserve">RESS56_11(*,13,FIU0581=N13) </t>
  </si>
  <si>
    <t xml:space="preserve">RESS56_11(*,14,FIU0581=N13) </t>
  </si>
  <si>
    <t xml:space="preserve">RESS56_11(*,15,FIU0581=N13) </t>
  </si>
  <si>
    <t xml:space="preserve">RESS56_11(*,16,FIU0581=N13) </t>
  </si>
  <si>
    <t xml:space="preserve">RESS56_11(*,17,FIU0581=N13) </t>
  </si>
  <si>
    <t xml:space="preserve">RESS56_11(*,18,FIU0581=N13) </t>
  </si>
  <si>
    <t xml:space="preserve">RESS56_11(*,19,FIU0581=N13) </t>
  </si>
  <si>
    <t xml:space="preserve">RESS56_11(*,20,FIU0581=N13) </t>
  </si>
  <si>
    <t xml:space="preserve">RESS56_11(*,21,FIU0581=N13) </t>
  </si>
  <si>
    <t xml:space="preserve">RESS56_11(*,22,FIU0581=N13) </t>
  </si>
  <si>
    <t xml:space="preserve">RESS56_11(*,23,FIU0581=N13) </t>
  </si>
  <si>
    <t xml:space="preserve">RESS56_11(*,24,FIU0581=N13) </t>
  </si>
  <si>
    <t xml:space="preserve">RESS56_11(*,5,FIU0581=N12) </t>
  </si>
  <si>
    <t xml:space="preserve">RESS56_11(*,6,FIU0581=N12) </t>
  </si>
  <si>
    <t xml:space="preserve">RESS56_11(*,7,FIU0581=N12) </t>
  </si>
  <si>
    <t xml:space="preserve">RESS56_11(*,8,FIU0581=N12) </t>
  </si>
  <si>
    <t xml:space="preserve">RESS56_11(*,9,FIU0581=N12) </t>
  </si>
  <si>
    <t xml:space="preserve">RESS56_11(*,10,FIU0581=N12) </t>
  </si>
  <si>
    <t xml:space="preserve">RESS56_11(*,11,FIU0581=N12) </t>
  </si>
  <si>
    <t xml:space="preserve">RESS56_11(*,12,FIU0581=N12) </t>
  </si>
  <si>
    <t xml:space="preserve">RESS56_11(*,13,FIU0581=N12) </t>
  </si>
  <si>
    <t xml:space="preserve">RESS56_11(*,14,FIU0581=N12) </t>
  </si>
  <si>
    <t xml:space="preserve">RESS56_11(*,15,FIU0581=N12) </t>
  </si>
  <si>
    <t xml:space="preserve">RESS56_11(*,16,FIU0581=N12) </t>
  </si>
  <si>
    <t xml:space="preserve">RESS56_11(*,17,FIU0581=N12) </t>
  </si>
  <si>
    <t xml:space="preserve">RESS56_11(*,18,FIU0581=N12) </t>
  </si>
  <si>
    <t xml:space="preserve">RESS56_11(*,19,FIU0581=N12) </t>
  </si>
  <si>
    <t xml:space="preserve">RESS56_11(*,20,FIU0581=N12) </t>
  </si>
  <si>
    <t xml:space="preserve">RESS56_11(*,21,FIU0581=N12) </t>
  </si>
  <si>
    <t xml:space="preserve">RESS56_11(*,22,FIU0581=N12) </t>
  </si>
  <si>
    <t xml:space="preserve">RESS56_11(*,23,FIU0581=N12) </t>
  </si>
  <si>
    <t xml:space="preserve">RESS56_11(*,24,FIU0581=N12) </t>
  </si>
  <si>
    <t xml:space="preserve">RESS56_11(*,5,FIU0581=N11) </t>
  </si>
  <si>
    <t xml:space="preserve">RESS56_11(*,6,FIU0581=N11) </t>
  </si>
  <si>
    <t xml:space="preserve">RESS56_11(*,7,FIU0581=N11) </t>
  </si>
  <si>
    <t xml:space="preserve">RESS56_11(*,8,FIU0581=N11) </t>
  </si>
  <si>
    <t xml:space="preserve">RESS56_11(*,9,FIU0581=N11) </t>
  </si>
  <si>
    <t xml:space="preserve">RESS56_11(*,10,FIU0581=N11) </t>
  </si>
  <si>
    <t xml:space="preserve">RESS56_11(*,11,FIU0581=N11) </t>
  </si>
  <si>
    <t xml:space="preserve">RESS56_11(*,12,FIU0581=N11) </t>
  </si>
  <si>
    <t xml:space="preserve">RESS56_11(*,13,FIU0581=N11) </t>
  </si>
  <si>
    <t xml:space="preserve">RESS56_11(*,14,FIU0581=N11) </t>
  </si>
  <si>
    <t xml:space="preserve">RESS56_11(*,15,FIU0581=N11) </t>
  </si>
  <si>
    <t xml:space="preserve">RESS56_11(*,16,FIU0581=N11) </t>
  </si>
  <si>
    <t xml:space="preserve">RESS56_11(*,17,FIU0581=N11) </t>
  </si>
  <si>
    <t xml:space="preserve">RESS56_11(*,18,FIU0581=N11) </t>
  </si>
  <si>
    <t xml:space="preserve">RESS56_11(*,19,FIU0581=N11) </t>
  </si>
  <si>
    <t xml:space="preserve">RESS56_11(*,20,FIU0581=N11) </t>
  </si>
  <si>
    <t xml:space="preserve">RESS56_11(*,21,FIU0581=N11) </t>
  </si>
  <si>
    <t xml:space="preserve">RESS56_11(*,22,FIU0581=N11) </t>
  </si>
  <si>
    <t xml:space="preserve">RESS56_11(*,23,FIU0581=N11) </t>
  </si>
  <si>
    <t xml:space="preserve">RESS56_11(*,24,FIU0581=N11) </t>
  </si>
  <si>
    <t xml:space="preserve">RESS56_11(*,5,FIU0581=N10) </t>
  </si>
  <si>
    <t xml:space="preserve">RESS56_11(*,6,FIU0581=N10) </t>
  </si>
  <si>
    <t xml:space="preserve">RESS56_11(*,7,FIU0581=N10) </t>
  </si>
  <si>
    <t xml:space="preserve">RESS56_11(*,8,FIU0581=N10) </t>
  </si>
  <si>
    <t xml:space="preserve">RESS56_11(*,9,FIU0581=N10) </t>
  </si>
  <si>
    <t xml:space="preserve">RESS56_11(*,10,FIU0581=N10) </t>
  </si>
  <si>
    <t xml:space="preserve">RESS56_11(*,11,FIU0581=N10) </t>
  </si>
  <si>
    <t xml:space="preserve">RESS56_11(*,12,FIU0581=N10) </t>
  </si>
  <si>
    <t xml:space="preserve">RESS56_11(*,13,FIU0581=N10) </t>
  </si>
  <si>
    <t xml:space="preserve">RESS56_11(*,14,FIU0581=N10) </t>
  </si>
  <si>
    <t xml:space="preserve">RESS56_11(*,15,FIU0581=N10) </t>
  </si>
  <si>
    <t xml:space="preserve">RESS56_11(*,16,FIU0581=N10) </t>
  </si>
  <si>
    <t xml:space="preserve">RESS56_11(*,17,FIU0581=N10) </t>
  </si>
  <si>
    <t xml:space="preserve">RESS56_11(*,18,FIU0581=N10) </t>
  </si>
  <si>
    <t xml:space="preserve">RESS56_11(*,19,FIU0581=N10) </t>
  </si>
  <si>
    <t xml:space="preserve">RESS56_11(*,20,FIU0581=N10) </t>
  </si>
  <si>
    <t xml:space="preserve">RESS56_11(*,21,FIU0581=N10) </t>
  </si>
  <si>
    <t xml:space="preserve">RESS56_11(*,22,FIU0581=N10) </t>
  </si>
  <si>
    <t xml:space="preserve">RESS56_11(*,23,FIU0581=N10) </t>
  </si>
  <si>
    <t xml:space="preserve">RESS56_11(*,24,FIU0581=N10) </t>
  </si>
  <si>
    <t xml:space="preserve">RESS56_11(*,5,FIU0581=N9) </t>
  </si>
  <si>
    <t xml:space="preserve">RESS56_11(*,6,FIU0581=N9) </t>
  </si>
  <si>
    <t xml:space="preserve">RESS56_11(*,7,FIU0581=N9) </t>
  </si>
  <si>
    <t xml:space="preserve">RESS56_11(*,8,FIU0581=N9) </t>
  </si>
  <si>
    <t xml:space="preserve">RESS56_11(*,9,FIU0581=N9) </t>
  </si>
  <si>
    <t xml:space="preserve">RESS56_11(*,10,FIU0581=N9) </t>
  </si>
  <si>
    <t xml:space="preserve">RESS56_11(*,11,FIU0581=N9) </t>
  </si>
  <si>
    <t xml:space="preserve">RESS56_11(*,12,FIU0581=N9) </t>
  </si>
  <si>
    <t xml:space="preserve">RESS56_11(*,13,FIU0581=N9) </t>
  </si>
  <si>
    <t xml:space="preserve">RESS56_11(*,14,FIU0581=N9) </t>
  </si>
  <si>
    <t xml:space="preserve">RESS56_11(*,15,FIU0581=N9) </t>
  </si>
  <si>
    <t xml:space="preserve">RESS56_11(*,16,FIU0581=N9) </t>
  </si>
  <si>
    <t xml:space="preserve">RESS56_11(*,17,FIU0581=N9) </t>
  </si>
  <si>
    <t xml:space="preserve">RESS56_11(*,18,FIU0581=N9) </t>
  </si>
  <si>
    <t xml:space="preserve">RESS56_11(*,19,FIU0581=N9) </t>
  </si>
  <si>
    <t xml:space="preserve">RESS56_11(*,20,FIU0581=N9) </t>
  </si>
  <si>
    <t xml:space="preserve">RESS56_11(*,21,FIU0581=N9) </t>
  </si>
  <si>
    <t xml:space="preserve">RESS56_11(*,22,FIU0581=N9) </t>
  </si>
  <si>
    <t xml:space="preserve">RESS56_11(*,23,FIU0581=N9) </t>
  </si>
  <si>
    <t xml:space="preserve">RESS56_11(*,24,FIU0581=N9) </t>
  </si>
  <si>
    <t xml:space="preserve">RESS56_11(*,5,FIU0581=N8) </t>
  </si>
  <si>
    <t xml:space="preserve">RESS56_11(*,6,FIU0581=N8) </t>
  </si>
  <si>
    <t xml:space="preserve">RESS56_11(*,7,FIU0581=N8) </t>
  </si>
  <si>
    <t xml:space="preserve">RESS56_11(*,8,FIU0581=N8) </t>
  </si>
  <si>
    <t xml:space="preserve">RESS56_11(*,9,FIU0581=N8) </t>
  </si>
  <si>
    <t xml:space="preserve">RESS56_11(*,10,FIU0581=N8) </t>
  </si>
  <si>
    <t xml:space="preserve">RESS56_11(*,11,FIU0581=N8) </t>
  </si>
  <si>
    <t xml:space="preserve">RESS56_11(*,12,FIU0581=N8) </t>
  </si>
  <si>
    <t xml:space="preserve">RESS56_11(*,13,FIU0581=N8) </t>
  </si>
  <si>
    <t xml:space="preserve">RESS56_11(*,14,FIU0581=N8) </t>
  </si>
  <si>
    <t xml:space="preserve">RESS56_11(*,15,FIU0581=N8) </t>
  </si>
  <si>
    <t xml:space="preserve">RESS56_11(*,16,FIU0581=N8) </t>
  </si>
  <si>
    <t xml:space="preserve">RESS56_11(*,17,FIU0581=N8) </t>
  </si>
  <si>
    <t xml:space="preserve">RESS56_11(*,18,FIU0581=N8) </t>
  </si>
  <si>
    <t xml:space="preserve">RESS56_11(*,19,FIU0581=N8) </t>
  </si>
  <si>
    <t xml:space="preserve">RESS56_11(*,20,FIU0581=N8) </t>
  </si>
  <si>
    <t xml:space="preserve">RESS56_11(*,21,FIU0581=N8) </t>
  </si>
  <si>
    <t xml:space="preserve">RESS56_11(*,22,FIU0581=N8) </t>
  </si>
  <si>
    <t xml:space="preserve">RESS56_11(*,23,FIU0581=N8) </t>
  </si>
  <si>
    <t xml:space="preserve">RESS56_11(*,24,FIU0581=N8) </t>
  </si>
  <si>
    <t xml:space="preserve">RESS56_11(*,5,FIU0581=N7) </t>
  </si>
  <si>
    <t xml:space="preserve">RESS56_11(*,6,FIU0581=N7) </t>
  </si>
  <si>
    <t xml:space="preserve">RESS56_11(*,7,FIU0581=N7) </t>
  </si>
  <si>
    <t xml:space="preserve">RESS56_11(*,8,FIU0581=N7) </t>
  </si>
  <si>
    <t xml:space="preserve">RESS56_11(*,9,FIU0581=N7) </t>
  </si>
  <si>
    <t xml:space="preserve">RESS56_11(*,10,FIU0581=N7) </t>
  </si>
  <si>
    <t xml:space="preserve">RESS56_11(*,11,FIU0581=N7) </t>
  </si>
  <si>
    <t xml:space="preserve">RESS56_11(*,12,FIU0581=N7) </t>
  </si>
  <si>
    <t xml:space="preserve">RESS56_11(*,13,FIU0581=N7) </t>
  </si>
  <si>
    <t xml:space="preserve">RESS56_11(*,14,FIU0581=N7) </t>
  </si>
  <si>
    <t xml:space="preserve">RESS56_11(*,15,FIU0581=N7) </t>
  </si>
  <si>
    <t xml:space="preserve">RESS56_11(*,16,FIU0581=N7) </t>
  </si>
  <si>
    <t xml:space="preserve">RESS56_11(*,17,FIU0581=N7) </t>
  </si>
  <si>
    <t xml:space="preserve">RESS56_11(*,18,FIU0581=N7) </t>
  </si>
  <si>
    <t xml:space="preserve">RESS56_11(*,19,FIU0581=N7) </t>
  </si>
  <si>
    <t xml:space="preserve">RESS56_11(*,20,FIU0581=N7) </t>
  </si>
  <si>
    <t xml:space="preserve">RESS56_11(*,21,FIU0581=N7) </t>
  </si>
  <si>
    <t xml:space="preserve">RESS56_11(*,22,FIU0581=N7) </t>
  </si>
  <si>
    <t xml:space="preserve">RESS56_11(*,23,FIU0581=N7) </t>
  </si>
  <si>
    <t xml:space="preserve">RESS56_11(*,24,FIU0581=N7) </t>
  </si>
  <si>
    <t xml:space="preserve">RESS56_11(*,5,FIU0581=N6) </t>
  </si>
  <si>
    <t xml:space="preserve">RESS56_11(*,6,FIU0581=N6) </t>
  </si>
  <si>
    <t xml:space="preserve">RESS56_11(*,7,FIU0581=N6) </t>
  </si>
  <si>
    <t xml:space="preserve">RESS56_11(*,8,FIU0581=N6) </t>
  </si>
  <si>
    <t xml:space="preserve">RESS56_11(*,9,FIU0581=N6) </t>
  </si>
  <si>
    <t xml:space="preserve">RESS56_11(*,10,FIU0581=N6) </t>
  </si>
  <si>
    <t xml:space="preserve">RESS56_11(*,11,FIU0581=N6) </t>
  </si>
  <si>
    <t xml:space="preserve">RESS56_11(*,12,FIU0581=N6) </t>
  </si>
  <si>
    <t xml:space="preserve">RESS56_11(*,13,FIU0581=N6) </t>
  </si>
  <si>
    <t xml:space="preserve">RESS56_11(*,14,FIU0581=N6) </t>
  </si>
  <si>
    <t xml:space="preserve">RESS56_11(*,15,FIU0581=N6) </t>
  </si>
  <si>
    <t xml:space="preserve">RESS56_11(*,16,FIU0581=N6) </t>
  </si>
  <si>
    <t xml:space="preserve">RESS56_11(*,17,FIU0581=N6) </t>
  </si>
  <si>
    <t xml:space="preserve">RESS56_11(*,18,FIU0581=N6) </t>
  </si>
  <si>
    <t xml:space="preserve">RESS56_11(*,19,FIU0581=N6) </t>
  </si>
  <si>
    <t xml:space="preserve">RESS56_11(*,20,FIU0581=N6) </t>
  </si>
  <si>
    <t xml:space="preserve">RESS56_11(*,21,FIU0581=N6) </t>
  </si>
  <si>
    <t xml:space="preserve">RESS56_11(*,22,FIU0581=N6) </t>
  </si>
  <si>
    <t xml:space="preserve">RESS56_11(*,23,FIU0581=N6) </t>
  </si>
  <si>
    <t xml:space="preserve">RESS56_11(*,24,FIU0581=N6) </t>
  </si>
  <si>
    <t xml:space="preserve">RESS56_11(*,5,FIU0581=N5) </t>
  </si>
  <si>
    <t xml:space="preserve">RESS56_11(*,6,FIU0581=N5) </t>
  </si>
  <si>
    <t xml:space="preserve">RESS56_11(*,7,FIU0581=N5) </t>
  </si>
  <si>
    <t xml:space="preserve">RESS56_11(*,8,FIU0581=N5) </t>
  </si>
  <si>
    <t xml:space="preserve">RESS56_11(*,9,FIU0581=N5) </t>
  </si>
  <si>
    <t xml:space="preserve">RESS56_11(*,10,FIU0581=N5) </t>
  </si>
  <si>
    <t xml:space="preserve">RESS56_11(*,11,FIU0581=N5) </t>
  </si>
  <si>
    <t xml:space="preserve">RESS56_11(*,12,FIU0581=N5) </t>
  </si>
  <si>
    <t xml:space="preserve">RESS56_11(*,13,FIU0581=N5) </t>
  </si>
  <si>
    <t xml:space="preserve">RESS56_11(*,14,FIU0581=N5) </t>
  </si>
  <si>
    <t xml:space="preserve">RESS56_11(*,15,FIU0581=N5) </t>
  </si>
  <si>
    <t xml:space="preserve">RESS56_11(*,16,FIU0581=N5) </t>
  </si>
  <si>
    <t xml:space="preserve">RESS56_11(*,17,FIU0581=N5) </t>
  </si>
  <si>
    <t xml:space="preserve">RESS56_11(*,18,FIU0581=N5) </t>
  </si>
  <si>
    <t xml:space="preserve">RESS56_11(*,19,FIU0581=N5) </t>
  </si>
  <si>
    <t xml:space="preserve">RESS56_11(*,20,FIU0581=N5) </t>
  </si>
  <si>
    <t xml:space="preserve">RESS56_11(*,21,FIU0581=N5) </t>
  </si>
  <si>
    <t xml:space="preserve">RESS56_11(*,22,FIU0581=N5) </t>
  </si>
  <si>
    <t xml:space="preserve">RESS56_11(*,23,FIU0581=N5) </t>
  </si>
  <si>
    <t xml:space="preserve">RESS56_11(*,24,FIU0581=N5) </t>
  </si>
  <si>
    <t xml:space="preserve">RESS56_11(*,5,FIU0581=N4) </t>
  </si>
  <si>
    <t xml:space="preserve">RESS56_11(*,6,FIU0581=N4) </t>
  </si>
  <si>
    <t xml:space="preserve">RESS56_11(*,7,FIU0581=N4) </t>
  </si>
  <si>
    <t xml:space="preserve">RESS56_11(*,8,FIU0581=N4) </t>
  </si>
  <si>
    <t xml:space="preserve">RESS56_11(*,9,FIU0581=N4) </t>
  </si>
  <si>
    <t xml:space="preserve">RESS56_11(*,10,FIU0581=N4) </t>
  </si>
  <si>
    <t xml:space="preserve">RESS56_11(*,11,FIU0581=N4) </t>
  </si>
  <si>
    <t xml:space="preserve">RESS56_11(*,12,FIU0581=N4) </t>
  </si>
  <si>
    <t xml:space="preserve">RESS56_11(*,13,FIU0581=N4) </t>
  </si>
  <si>
    <t xml:space="preserve">RESS56_11(*,14,FIU0581=N4) </t>
  </si>
  <si>
    <t xml:space="preserve">RESS56_11(*,15,FIU0581=N4) </t>
  </si>
  <si>
    <t xml:space="preserve">RESS56_11(*,16,FIU0581=N4) </t>
  </si>
  <si>
    <t xml:space="preserve">RESS56_11(*,17,FIU0581=N4) </t>
  </si>
  <si>
    <t xml:space="preserve">RESS56_11(*,18,FIU0581=N4) </t>
  </si>
  <si>
    <t xml:space="preserve">RESS56_11(*,19,FIU0581=N4) </t>
  </si>
  <si>
    <t xml:space="preserve">RESS56_11(*,20,FIU0581=N4) </t>
  </si>
  <si>
    <t xml:space="preserve">RESS56_11(*,21,FIU0581=N4) </t>
  </si>
  <si>
    <t xml:space="preserve">RESS56_11(*,22,FIU0581=N4) </t>
  </si>
  <si>
    <t xml:space="preserve">RESS56_11(*,23,FIU0581=N4) </t>
  </si>
  <si>
    <t xml:space="preserve">RESS56_11(*,24,FIU0581=N4) </t>
  </si>
  <si>
    <t xml:space="preserve">RESS56_11(*,5,FIU0581=N3) </t>
  </si>
  <si>
    <t xml:space="preserve">RESS56_11(*,6,FIU0581=N3) </t>
  </si>
  <si>
    <t xml:space="preserve">RESS56_11(*,7,FIU0581=N3) </t>
  </si>
  <si>
    <t xml:space="preserve">RESS56_11(*,8,FIU0581=N3) </t>
  </si>
  <si>
    <t xml:space="preserve">RESS56_11(*,9,FIU0581=N3) </t>
  </si>
  <si>
    <t xml:space="preserve">RESS56_11(*,10,FIU0581=N3) </t>
  </si>
  <si>
    <t xml:space="preserve">RESS56_11(*,11,FIU0581=N3) </t>
  </si>
  <si>
    <t xml:space="preserve">RESS56_11(*,12,FIU0581=N3) </t>
  </si>
  <si>
    <t xml:space="preserve">RESS56_11(*,13,FIU0581=N3) </t>
  </si>
  <si>
    <t xml:space="preserve">RESS56_11(*,14,FIU0581=N3) </t>
  </si>
  <si>
    <t xml:space="preserve">RESS56_11(*,15,FIU0581=N3) </t>
  </si>
  <si>
    <t xml:space="preserve">RESS56_11(*,16,FIU0581=N3) </t>
  </si>
  <si>
    <t xml:space="preserve">RESS56_11(*,17,FIU0581=N3) </t>
  </si>
  <si>
    <t xml:space="preserve">RESS56_11(*,18,FIU0581=N3) </t>
  </si>
  <si>
    <t xml:space="preserve">RESS56_11(*,19,FIU0581=N3) </t>
  </si>
  <si>
    <t xml:space="preserve">RESS56_11(*,20,FIU0581=N3) </t>
  </si>
  <si>
    <t xml:space="preserve">RESS56_11(*,21,FIU0581=N3) </t>
  </si>
  <si>
    <t xml:space="preserve">RESS56_11(*,22,FIU0581=N3) </t>
  </si>
  <si>
    <t xml:space="preserve">RESS56_11(*,23,FIU0581=N3) </t>
  </si>
  <si>
    <t xml:space="preserve">RESS56_11(*,24,FIU0581=N3) </t>
  </si>
  <si>
    <t xml:space="preserve">RESS56_11(*,5,FIU0581=N2) </t>
  </si>
  <si>
    <t xml:space="preserve">RESS56_11(*,6,FIU0581=N2) </t>
  </si>
  <si>
    <t xml:space="preserve">RESS56_11(*,7,FIU0581=N2) </t>
  </si>
  <si>
    <t xml:space="preserve">RESS56_11(*,8,FIU0581=N2) </t>
  </si>
  <si>
    <t xml:space="preserve">RESS56_11(*,9,FIU0581=N2) </t>
  </si>
  <si>
    <t xml:space="preserve">RESS56_11(*,10,FIU0581=N2) </t>
  </si>
  <si>
    <t xml:space="preserve">RESS56_11(*,11,FIU0581=N2) </t>
  </si>
  <si>
    <t xml:space="preserve">RESS56_11(*,12,FIU0581=N2) </t>
  </si>
  <si>
    <t xml:space="preserve">RESS56_11(*,13,FIU0581=N2) </t>
  </si>
  <si>
    <t xml:space="preserve">RESS56_11(*,14,FIU0581=N2) </t>
  </si>
  <si>
    <t xml:space="preserve">RESS56_11(*,15,FIU0581=N2) </t>
  </si>
  <si>
    <t xml:space="preserve">RESS56_11(*,16,FIU0581=N2) </t>
  </si>
  <si>
    <t xml:space="preserve">RESS56_11(*,17,FIU0581=N2) </t>
  </si>
  <si>
    <t xml:space="preserve">RESS56_11(*,18,FIU0581=N2) </t>
  </si>
  <si>
    <t xml:space="preserve">RESS56_11(*,19,FIU0581=N2) </t>
  </si>
  <si>
    <t xml:space="preserve">RESS56_11(*,20,FIU0581=N2) </t>
  </si>
  <si>
    <t xml:space="preserve">RESS56_11(*,21,FIU0581=N2) </t>
  </si>
  <si>
    <t xml:space="preserve">RESS56_11(*,22,FIU0581=N2) </t>
  </si>
  <si>
    <t xml:space="preserve">RESS56_11(*,23,FIU0581=N2) </t>
  </si>
  <si>
    <t xml:space="preserve">RESS56_11(*,24,FIU0581=N2) </t>
  </si>
  <si>
    <t xml:space="preserve">RESS56_11(*,5,FIU0581=N1) </t>
  </si>
  <si>
    <t xml:space="preserve">RESS56_11(*,6,FIU0581=N1) </t>
  </si>
  <si>
    <t xml:space="preserve">RESS56_11(*,7,FIU0581=N1) </t>
  </si>
  <si>
    <t xml:space="preserve">RESS56_11(*,8,FIU0581=N1) </t>
  </si>
  <si>
    <t xml:space="preserve">RESS56_11(*,9,FIU0581=N1) </t>
  </si>
  <si>
    <t xml:space="preserve">RESS56_11(*,10,FIU0581=N1) </t>
  </si>
  <si>
    <t xml:space="preserve">RESS56_11(*,11,FIU0581=N1) </t>
  </si>
  <si>
    <t xml:space="preserve">RESS56_11(*,12,FIU0581=N1) </t>
  </si>
  <si>
    <t xml:space="preserve">RESS56_11(*,13,FIU0581=N1) </t>
  </si>
  <si>
    <t xml:space="preserve">RESS56_11(*,14,FIU0581=N1) </t>
  </si>
  <si>
    <t xml:space="preserve">RESS56_11(*,15,FIU0581=N1) </t>
  </si>
  <si>
    <t xml:space="preserve">RESS56_11(*,16,FIU0581=N1) </t>
  </si>
  <si>
    <t xml:space="preserve">RESS56_11(*,17,FIU0581=N1) </t>
  </si>
  <si>
    <t xml:space="preserve">RESS56_11(*,18,FIU0581=N1) </t>
  </si>
  <si>
    <t xml:space="preserve">RESS56_11(*,19,FIU0581=N1) </t>
  </si>
  <si>
    <t xml:space="preserve">RESS56_11(*,20,FIU0581=N1) </t>
  </si>
  <si>
    <t xml:space="preserve">RESS56_11(*,21,FIU0581=N1) </t>
  </si>
  <si>
    <t xml:space="preserve">RESS56_11(*,22,FIU0581=N1) </t>
  </si>
  <si>
    <t xml:space="preserve">RESS56_11(*,23,FIU0581=N1) </t>
  </si>
  <si>
    <t xml:space="preserve">RESS56_11(*,24,FIU0581=N1) </t>
  </si>
  <si>
    <t xml:space="preserve">RESS56_11(*,5,FIU0581=S_SN_CELK) </t>
  </si>
  <si>
    <t xml:space="preserve">RESS56_11(*,6,FIU0581=S_SN_CELK) </t>
  </si>
  <si>
    <t xml:space="preserve">RESS56_11(*,7,FIU0581=S_SN_CELK) </t>
  </si>
  <si>
    <t xml:space="preserve">RESS56_11(*,8,FIU0581=S_SN_CELK) </t>
  </si>
  <si>
    <t xml:space="preserve">RESS56_11(*,9,FIU0581=S_SN_CELK) </t>
  </si>
  <si>
    <t xml:space="preserve">RESS56_11(*,10,FIU0581=S_SN_CELK) </t>
  </si>
  <si>
    <t xml:space="preserve">RESS56_11(*,11,FIU0581=S_SN_CELK) </t>
  </si>
  <si>
    <t xml:space="preserve">RESS56_11(*,12,FIU0581=S_SN_CELK) </t>
  </si>
  <si>
    <t xml:space="preserve">RESS56_11(*,13,FIU0581=S_SN_CELK) </t>
  </si>
  <si>
    <t xml:space="preserve">RESS56_11(*,14,FIU0581=S_SN_CELK) </t>
  </si>
  <si>
    <t xml:space="preserve">RESS56_11(*,15,FIU0581=S_SN_CELK) </t>
  </si>
  <si>
    <t xml:space="preserve">RESS56_11(*,16,FIU0581=S_SN_CELK) </t>
  </si>
  <si>
    <t xml:space="preserve">RESS56_11(*,17,FIU0581=S_SN_CELK) </t>
  </si>
  <si>
    <t xml:space="preserve">RESS56_11(*,18,FIU0581=S_SN_CELK) </t>
  </si>
  <si>
    <t xml:space="preserve">RESS56_11(*,19,FIU0581=S_SN_CELK) </t>
  </si>
  <si>
    <t xml:space="preserve">RESS56_11(*,20,FIU0581=S_SN_CELK) </t>
  </si>
  <si>
    <t xml:space="preserve">RESS56_11(*,21,FIU0581=S_SN_CELK) </t>
  </si>
  <si>
    <t xml:space="preserve">RESS56_11(*,22,FIU0581=S_SN_CELK) </t>
  </si>
  <si>
    <t xml:space="preserve">RESS56_11(*,23,FIU0581=S_SN_CELK) </t>
  </si>
  <si>
    <t xml:space="preserve">RESS56_11(*,24,FIU0581=S_SN_CELK) </t>
  </si>
  <si>
    <t xml:space="preserve">RESS56_11(*,14,FIU0581=N) </t>
  </si>
  <si>
    <t xml:space="preserve">RESS56_11(*,15,FIU0581=N) </t>
  </si>
  <si>
    <t xml:space="preserve">RESS56_11(*,16,FIU0581=N) </t>
  </si>
  <si>
    <t xml:space="preserve">RESS56_11(*,17,FIU0581=N) </t>
  </si>
  <si>
    <t xml:space="preserve">RESS56_11(*,18,FIU0581=N) </t>
  </si>
  <si>
    <t xml:space="preserve">RESS56_11(*,19,FIU0581=N) </t>
  </si>
  <si>
    <t xml:space="preserve">RESS56_11(*,14,FIU0581=S_N_CELK) </t>
  </si>
  <si>
    <t xml:space="preserve">RESS56_11(*,15,FIU0581=S_N_CELK) </t>
  </si>
  <si>
    <t xml:space="preserve">RESS56_11(*,16,FIU0581=S_N_CELK) </t>
  </si>
  <si>
    <t xml:space="preserve">RESS56_11(*,17,FIU0581=S_N_CELK) </t>
  </si>
  <si>
    <t xml:space="preserve">RESS56_11(*,18,FIU0581=S_N_CELK) </t>
  </si>
  <si>
    <t xml:space="preserve">RESS56_11(*,19,FIU0581=S_N_CELK) </t>
  </si>
  <si>
    <r>
      <t>V systému SDNS všechny proměnné (</t>
    </r>
    <r>
      <rPr>
        <b/>
        <sz val="11"/>
        <color rgb="FF000000"/>
        <rFont val="Calibri"/>
        <family val="2"/>
        <charset val="238"/>
      </rPr>
      <t xml:space="preserve">Z0010,Z0020) </t>
    </r>
    <r>
      <rPr>
        <sz val="11"/>
        <color rgb="FF000000"/>
        <rFont val="Calibri"/>
        <family val="2"/>
      </rPr>
      <t xml:space="preserve">byly řešeny ne prostřednictvím statické karty, ale prostřednictvím dynamického řádku. </t>
    </r>
  </si>
  <si>
    <t>FIU0524 - Rok vzniku/rok upsání -Z_RVZ_RUPS_1</t>
  </si>
  <si>
    <t xml:space="preserve"> Jednotlivé roky vzniku/upsání pojistného plnění Prior , N14 - N byly řešeny dynamickým řádkem prostřednictvím FIU581 a číselníku BA0831, a položek domény Z_ROKY.</t>
  </si>
  <si>
    <t>S.21.01.01.01 - S.21.01.01.01 Loss distribution risk profile</t>
  </si>
  <si>
    <t>Metric: Monetary|BC/Claims incurred</t>
  </si>
  <si>
    <t>Metric: Monetary|BC/Claims incurred|SD/Open and settled [with payment]</t>
  </si>
  <si>
    <t>Start amount of the interval</t>
  </si>
  <si>
    <t>End amount of the interval</t>
  </si>
  <si>
    <t>Metric: Integer|NT/Number of claims|SD/Open and settled [with payment]</t>
  </si>
  <si>
    <r>
      <t xml:space="preserve"> !Pro každý relevantní Lob (Z0010) samostatná karta - S.20.01.01.01.1.</t>
    </r>
    <r>
      <rPr>
        <b/>
        <sz val="11"/>
        <color rgb="FFFF0000"/>
        <rFont val="Calibri"/>
        <family val="2"/>
        <charset val="238"/>
      </rPr>
      <t>1 až X ( šablona automaticky generuje 5 karet) .  Použití  karet by mělo odpovídat LOB u Hrubého nejlepší odhad rezervy na pojistné(r0070)  S.17.01</t>
    </r>
  </si>
  <si>
    <t>P0833 -  S_RVZ_RUPS</t>
  </si>
  <si>
    <t xml:space="preserve">RESS76_11(*,4,P0704=1001) </t>
  </si>
  <si>
    <t xml:space="preserve">RESS76_11(*,5,P0704=1001) </t>
  </si>
  <si>
    <t xml:space="preserve">RESS76_11(*,6,P0704=1001) </t>
  </si>
  <si>
    <t xml:space="preserve">RESS76_11(*,7,P0704=1001) </t>
  </si>
  <si>
    <t xml:space="preserve">RESS76_11(*,8,P0704=1001) </t>
  </si>
  <si>
    <t xml:space="preserve">RESS76_11(*,9,P0704=1001) </t>
  </si>
  <si>
    <t xml:space="preserve">RESS76_11(*,10,P0704=1001) </t>
  </si>
  <si>
    <t xml:space="preserve">RESS76_11(*,11,P0704=1001) </t>
  </si>
  <si>
    <t xml:space="preserve">RESS76_11(*,12,P0704=1001) </t>
  </si>
  <si>
    <t xml:space="preserve">RESS76_11(*,13,P0704=1001) </t>
  </si>
  <si>
    <t xml:space="preserve">RESS76_11(*,14,P0704=1001) </t>
  </si>
  <si>
    <t xml:space="preserve">RESS76_11(*,15,P0704=1001) </t>
  </si>
  <si>
    <t xml:space="preserve">RESS76_11(*,16,P0704=1001) </t>
  </si>
  <si>
    <t xml:space="preserve">RESS76_11(*,17,P0704=1001) </t>
  </si>
  <si>
    <t xml:space="preserve">RESS76_11(*,18,P0704=1001) </t>
  </si>
  <si>
    <t xml:space="preserve">RESS76_11(*,19,P0704=1001) </t>
  </si>
  <si>
    <t xml:space="preserve">RESS76_11(*,20,P0704=1001) </t>
  </si>
  <si>
    <t xml:space="preserve">RESS76_11(*,21,P0704=1001) </t>
  </si>
  <si>
    <t xml:space="preserve">RESS76_11(*,22,P0704=1001) </t>
  </si>
  <si>
    <t xml:space="preserve">RESS76_11(*,23,P0704=1001) </t>
  </si>
  <si>
    <t xml:space="preserve">RESS76_11(*,24,P0704=1001) </t>
  </si>
  <si>
    <t xml:space="preserve">RESS76_11(*,25,P0704=1001) </t>
  </si>
  <si>
    <t xml:space="preserve">RESS76_11(*,26,P0704=1001) </t>
  </si>
  <si>
    <t xml:space="preserve">RESS76_11(*,27,P0704=1001) </t>
  </si>
  <si>
    <t xml:space="preserve">RESS76_11(*,28,P0704=1001) </t>
  </si>
  <si>
    <t xml:space="preserve">RESS76_11(*,29,P0704=1001) </t>
  </si>
  <si>
    <t xml:space="preserve">RESS76_11(*,30,P0704=1001) </t>
  </si>
  <si>
    <t xml:space="preserve">RESS76_11(*,31,P0704=1001) </t>
  </si>
  <si>
    <t xml:space="preserve">RESS76_11(*,32,P0704=1001) </t>
  </si>
  <si>
    <t xml:space="preserve">RESS76_11(*,33,P0704=1001) </t>
  </si>
  <si>
    <t xml:space="preserve">RESS76_11(*,34,P0704=1001) </t>
  </si>
  <si>
    <t xml:space="preserve">RESS76_11(*,35,P0704=1001) </t>
  </si>
  <si>
    <t xml:space="preserve">RESS76_11(*,4,P0704=1002) </t>
  </si>
  <si>
    <t xml:space="preserve">RESS76_11(*,5,P0704=1002) </t>
  </si>
  <si>
    <t xml:space="preserve">RESS76_11(*,6,P0704=1002) </t>
  </si>
  <si>
    <t xml:space="preserve">RESS76_11(*,7,P0704=1002) </t>
  </si>
  <si>
    <t xml:space="preserve">RESS76_11(*,8,P0704=1002) </t>
  </si>
  <si>
    <t xml:space="preserve">RESS76_11(*,9,P0704=1002) </t>
  </si>
  <si>
    <t xml:space="preserve">RESS76_11(*,10,P0704=1002) </t>
  </si>
  <si>
    <t xml:space="preserve">RESS76_11(*,11,P0704=1002) </t>
  </si>
  <si>
    <t xml:space="preserve">RESS76_11(*,12,P0704=1002) </t>
  </si>
  <si>
    <t xml:space="preserve">RESS76_11(*,13,P0704=1002) </t>
  </si>
  <si>
    <t xml:space="preserve">RESS76_11(*,14,P0704=1002) </t>
  </si>
  <si>
    <t xml:space="preserve">RESS76_11(*,15,P0704=1002) </t>
  </si>
  <si>
    <t xml:space="preserve">RESS76_11(*,16,P0704=1002) </t>
  </si>
  <si>
    <t xml:space="preserve">RESS76_11(*,17,P0704=1002) </t>
  </si>
  <si>
    <t xml:space="preserve">RESS76_11(*,18,P0704=1002) </t>
  </si>
  <si>
    <t xml:space="preserve">RESS76_11(*,19,P0704=1002) </t>
  </si>
  <si>
    <t xml:space="preserve">RESS76_11(*,20,P0704=1002) </t>
  </si>
  <si>
    <t xml:space="preserve">RESS76_11(*,21,P0704=1002) </t>
  </si>
  <si>
    <t xml:space="preserve">RESS76_11(*,22,P0704=1002) </t>
  </si>
  <si>
    <t xml:space="preserve">RESS76_11(*,23,P0704=1002) </t>
  </si>
  <si>
    <t xml:space="preserve">RESS76_11(*,24,P0704=1002) </t>
  </si>
  <si>
    <t xml:space="preserve">RESS76_11(*,25,P0704=1002) </t>
  </si>
  <si>
    <t xml:space="preserve">RESS76_11(*,26,P0704=1002) </t>
  </si>
  <si>
    <t xml:space="preserve">RESS76_11(*,27,P0704=1002) </t>
  </si>
  <si>
    <t xml:space="preserve">RESS76_11(*,28,P0704=1002) </t>
  </si>
  <si>
    <t xml:space="preserve">RESS76_11(*,29,P0704=1002) </t>
  </si>
  <si>
    <t xml:space="preserve">RESS76_11(*,30,P0704=1002) </t>
  </si>
  <si>
    <t xml:space="preserve">RESS76_11(*,31,P0704=1002) </t>
  </si>
  <si>
    <t xml:space="preserve">RESS76_11(*,32,P0704=1002) </t>
  </si>
  <si>
    <t xml:space="preserve">RESS76_11(*,33,P0704=1002) </t>
  </si>
  <si>
    <t xml:space="preserve">RESS76_11(*,34,P0704=1002) </t>
  </si>
  <si>
    <t xml:space="preserve">RESS76_11(*,35,P0704=1002) </t>
  </si>
  <si>
    <t xml:space="preserve">RESS76_11(*,4,P0704=1003) </t>
  </si>
  <si>
    <t xml:space="preserve">RESS76_11(*,5,P0704=1003) </t>
  </si>
  <si>
    <t xml:space="preserve">RESS76_11(*,6,P0704=1003) </t>
  </si>
  <si>
    <t xml:space="preserve">RESS76_11(*,7,P0704=1003) </t>
  </si>
  <si>
    <t xml:space="preserve">RESS76_11(*,8,P0704=1003) </t>
  </si>
  <si>
    <t xml:space="preserve">RESS76_11(*,9,P0704=1003) </t>
  </si>
  <si>
    <t xml:space="preserve">RESS76_11(*,10,P0704=1003) </t>
  </si>
  <si>
    <t xml:space="preserve">RESS76_11(*,11,P0704=1003) </t>
  </si>
  <si>
    <t xml:space="preserve">RESS76_11(*,12,P0704=1003) </t>
  </si>
  <si>
    <t xml:space="preserve">RESS76_11(*,13,P0704=1003) </t>
  </si>
  <si>
    <t xml:space="preserve">RESS76_11(*,14,P0704=1003) </t>
  </si>
  <si>
    <t xml:space="preserve">RESS76_11(*,15,P0704=1003) </t>
  </si>
  <si>
    <t xml:space="preserve">RESS76_11(*,16,P0704=1003) </t>
  </si>
  <si>
    <t xml:space="preserve">RESS76_11(*,17,P0704=1003) </t>
  </si>
  <si>
    <t xml:space="preserve">RESS76_11(*,18,P0704=1003) </t>
  </si>
  <si>
    <t xml:space="preserve">RESS76_11(*,19,P0704=1003) </t>
  </si>
  <si>
    <t xml:space="preserve">RESS76_11(*,20,P0704=1003) </t>
  </si>
  <si>
    <t xml:space="preserve">RESS76_11(*,21,P0704=1003) </t>
  </si>
  <si>
    <t xml:space="preserve">RESS76_11(*,22,P0704=1003) </t>
  </si>
  <si>
    <t xml:space="preserve">RESS76_11(*,23,P0704=1003) </t>
  </si>
  <si>
    <t xml:space="preserve">RESS76_11(*,24,P0704=1003) </t>
  </si>
  <si>
    <t xml:space="preserve">RESS76_11(*,25,P0704=1003) </t>
  </si>
  <si>
    <t xml:space="preserve">RESS76_11(*,26,P0704=1003) </t>
  </si>
  <si>
    <t xml:space="preserve">RESS76_11(*,27,P0704=1003) </t>
  </si>
  <si>
    <t xml:space="preserve">RESS76_11(*,28,P0704=1003) </t>
  </si>
  <si>
    <t xml:space="preserve">RESS76_11(*,29,P0704=1003) </t>
  </si>
  <si>
    <t xml:space="preserve">RESS76_11(*,30,P0704=1003) </t>
  </si>
  <si>
    <t xml:space="preserve">RESS76_11(*,31,P0704=1003) </t>
  </si>
  <si>
    <t xml:space="preserve">RESS76_11(*,32,P0704=1003) </t>
  </si>
  <si>
    <t xml:space="preserve">RESS76_11(*,33,P0704=1003) </t>
  </si>
  <si>
    <t xml:space="preserve">RESS76_11(*,34,P0704=1003) </t>
  </si>
  <si>
    <t xml:space="preserve">RESS76_11(*,35,P0704=1003) </t>
  </si>
  <si>
    <t xml:space="preserve">RESS76_11(*,4,P0704=1004) </t>
  </si>
  <si>
    <t xml:space="preserve">RESS76_11(*,5,P0704=1004) </t>
  </si>
  <si>
    <t xml:space="preserve">RESS76_11(*,6,P0704=1004) </t>
  </si>
  <si>
    <t xml:space="preserve">RESS76_11(*,7,P0704=1004) </t>
  </si>
  <si>
    <t xml:space="preserve">RESS76_11(*,8,P0704=1004) </t>
  </si>
  <si>
    <t xml:space="preserve">RESS76_11(*,9,P0704=1004) </t>
  </si>
  <si>
    <t xml:space="preserve">RESS76_11(*,10,P0704=1004) </t>
  </si>
  <si>
    <t xml:space="preserve">RESS76_11(*,11,P0704=1004) </t>
  </si>
  <si>
    <t xml:space="preserve">RESS76_11(*,12,P0704=1004) </t>
  </si>
  <si>
    <t xml:space="preserve">RESS76_11(*,13,P0704=1004) </t>
  </si>
  <si>
    <t xml:space="preserve">RESS76_11(*,14,P0704=1004) </t>
  </si>
  <si>
    <t xml:space="preserve">RESS76_11(*,15,P0704=1004) </t>
  </si>
  <si>
    <t xml:space="preserve">RESS76_11(*,16,P0704=1004) </t>
  </si>
  <si>
    <t xml:space="preserve">RESS76_11(*,17,P0704=1004) </t>
  </si>
  <si>
    <t xml:space="preserve">RESS76_11(*,18,P0704=1004) </t>
  </si>
  <si>
    <t xml:space="preserve">RESS76_11(*,19,P0704=1004) </t>
  </si>
  <si>
    <t xml:space="preserve">RESS76_11(*,20,P0704=1004) </t>
  </si>
  <si>
    <t xml:space="preserve">RESS76_11(*,21,P0704=1004) </t>
  </si>
  <si>
    <t xml:space="preserve">RESS76_11(*,22,P0704=1004) </t>
  </si>
  <si>
    <t xml:space="preserve">RESS76_11(*,23,P0704=1004) </t>
  </si>
  <si>
    <t xml:space="preserve">RESS76_11(*,24,P0704=1004) </t>
  </si>
  <si>
    <t xml:space="preserve">RESS76_11(*,25,P0704=1004) </t>
  </si>
  <si>
    <t xml:space="preserve">RESS76_11(*,26,P0704=1004) </t>
  </si>
  <si>
    <t xml:space="preserve">RESS76_11(*,27,P0704=1004) </t>
  </si>
  <si>
    <t xml:space="preserve">RESS76_11(*,28,P0704=1004) </t>
  </si>
  <si>
    <t xml:space="preserve">RESS76_11(*,29,P0704=1004) </t>
  </si>
  <si>
    <t xml:space="preserve">RESS76_11(*,30,P0704=1004) </t>
  </si>
  <si>
    <t xml:space="preserve">RESS76_11(*,31,P0704=1004) </t>
  </si>
  <si>
    <t xml:space="preserve">RESS76_11(*,32,P0704=1004) </t>
  </si>
  <si>
    <t xml:space="preserve">RESS76_11(*,33,P0704=1004) </t>
  </si>
  <si>
    <t xml:space="preserve">RESS76_11(*,34,P0704=1004) </t>
  </si>
  <si>
    <t xml:space="preserve">RESS76_11(*,35,P0704=1004) </t>
  </si>
  <si>
    <t xml:space="preserve">RESS76_11(*,4,P0704=1005) </t>
  </si>
  <si>
    <t xml:space="preserve">RESS76_11(*,5,P0704=1005) </t>
  </si>
  <si>
    <t xml:space="preserve">RESS76_11(*,6,P0704=1005) </t>
  </si>
  <si>
    <t xml:space="preserve">RESS76_11(*,7,P0704=1005) </t>
  </si>
  <si>
    <t xml:space="preserve">RESS76_11(*,8,P0704=1005) </t>
  </si>
  <si>
    <t xml:space="preserve">RESS76_11(*,9,P0704=1005) </t>
  </si>
  <si>
    <t xml:space="preserve">RESS76_11(*,10,P0704=1005) </t>
  </si>
  <si>
    <t xml:space="preserve">RESS76_11(*,11,P0704=1005) </t>
  </si>
  <si>
    <t xml:space="preserve">RESS76_11(*,12,P0704=1005) </t>
  </si>
  <si>
    <t xml:space="preserve">RESS76_11(*,13,P0704=1005) </t>
  </si>
  <si>
    <t xml:space="preserve">RESS76_11(*,14,P0704=1005) </t>
  </si>
  <si>
    <t xml:space="preserve">RESS76_11(*,15,P0704=1005) </t>
  </si>
  <si>
    <t xml:space="preserve">RESS76_11(*,16,P0704=1005) </t>
  </si>
  <si>
    <t xml:space="preserve">RESS76_11(*,17,P0704=1005) </t>
  </si>
  <si>
    <t xml:space="preserve">RESS76_11(*,18,P0704=1005) </t>
  </si>
  <si>
    <t xml:space="preserve">RESS76_11(*,19,P0704=1005) </t>
  </si>
  <si>
    <t xml:space="preserve">RESS76_11(*,20,P0704=1005) </t>
  </si>
  <si>
    <t xml:space="preserve">RESS76_11(*,21,P0704=1005) </t>
  </si>
  <si>
    <t xml:space="preserve">RESS76_11(*,22,P0704=1005) </t>
  </si>
  <si>
    <t xml:space="preserve">RESS76_11(*,23,P0704=1005) </t>
  </si>
  <si>
    <t xml:space="preserve">RESS76_11(*,24,P0704=1005) </t>
  </si>
  <si>
    <t xml:space="preserve">RESS76_11(*,25,P0704=1005) </t>
  </si>
  <si>
    <t xml:space="preserve">RESS76_11(*,26,P0704=1005) </t>
  </si>
  <si>
    <t xml:space="preserve">RESS76_11(*,27,P0704=1005) </t>
  </si>
  <si>
    <t xml:space="preserve">RESS76_11(*,28,P0704=1005) </t>
  </si>
  <si>
    <t xml:space="preserve">RESS76_11(*,29,P0704=1005) </t>
  </si>
  <si>
    <t xml:space="preserve">RESS76_11(*,30,P0704=1005) </t>
  </si>
  <si>
    <t xml:space="preserve">RESS76_11(*,31,P0704=1005) </t>
  </si>
  <si>
    <t xml:space="preserve">RESS76_11(*,32,P0704=1005) </t>
  </si>
  <si>
    <t xml:space="preserve">RESS76_11(*,33,P0704=1005) </t>
  </si>
  <si>
    <t xml:space="preserve">RESS76_11(*,34,P0704=1005) </t>
  </si>
  <si>
    <t xml:space="preserve">RESS76_11(*,35,P0704=1005) </t>
  </si>
  <si>
    <t xml:space="preserve">RESS76_11(*,4,P0704=1006) </t>
  </si>
  <si>
    <t xml:space="preserve">RESS76_11(*,5,P0704=1006) </t>
  </si>
  <si>
    <t xml:space="preserve">RESS76_11(*,6,P0704=1006) </t>
  </si>
  <si>
    <t xml:space="preserve">RESS76_11(*,7,P0704=1006) </t>
  </si>
  <si>
    <t xml:space="preserve">RESS76_11(*,8,P0704=1006) </t>
  </si>
  <si>
    <t xml:space="preserve">RESS76_11(*,9,P0704=1006) </t>
  </si>
  <si>
    <t xml:space="preserve">RESS76_11(*,10,P0704=1006) </t>
  </si>
  <si>
    <t xml:space="preserve">RESS76_11(*,11,P0704=1006) </t>
  </si>
  <si>
    <t xml:space="preserve">RESS76_11(*,12,P0704=1006) </t>
  </si>
  <si>
    <t xml:space="preserve">RESS76_11(*,13,P0704=1006) </t>
  </si>
  <si>
    <t xml:space="preserve">RESS76_11(*,14,P0704=1006) </t>
  </si>
  <si>
    <t xml:space="preserve">RESS76_11(*,15,P0704=1006) </t>
  </si>
  <si>
    <t xml:space="preserve">RESS76_11(*,16,P0704=1006) </t>
  </si>
  <si>
    <t xml:space="preserve">RESS76_11(*,17,P0704=1006) </t>
  </si>
  <si>
    <t xml:space="preserve">RESS76_11(*,18,P0704=1006) </t>
  </si>
  <si>
    <t xml:space="preserve">RESS76_11(*,19,P0704=1006) </t>
  </si>
  <si>
    <t xml:space="preserve">RESS76_11(*,20,P0704=1006) </t>
  </si>
  <si>
    <t xml:space="preserve">RESS76_11(*,21,P0704=1006) </t>
  </si>
  <si>
    <t xml:space="preserve">RESS76_11(*,22,P0704=1006) </t>
  </si>
  <si>
    <t xml:space="preserve">RESS76_11(*,23,P0704=1006) </t>
  </si>
  <si>
    <t xml:space="preserve">RESS76_11(*,24,P0704=1006) </t>
  </si>
  <si>
    <t xml:space="preserve">RESS76_11(*,25,P0704=1006) </t>
  </si>
  <si>
    <t xml:space="preserve">RESS76_11(*,26,P0704=1006) </t>
  </si>
  <si>
    <t xml:space="preserve">RESS76_11(*,27,P0704=1006) </t>
  </si>
  <si>
    <t xml:space="preserve">RESS76_11(*,28,P0704=1006) </t>
  </si>
  <si>
    <t xml:space="preserve">RESS76_11(*,29,P0704=1006) </t>
  </si>
  <si>
    <t xml:space="preserve">RESS76_11(*,30,P0704=1006) </t>
  </si>
  <si>
    <t xml:space="preserve">RESS76_11(*,31,P0704=1006) </t>
  </si>
  <si>
    <t xml:space="preserve">RESS76_11(*,32,P0704=1006) </t>
  </si>
  <si>
    <t xml:space="preserve">RESS76_11(*,33,P0704=1006) </t>
  </si>
  <si>
    <t xml:space="preserve">RESS76_11(*,34,P0704=1006) </t>
  </si>
  <si>
    <t xml:space="preserve">RESS76_11(*,35,P0704=1006) </t>
  </si>
  <si>
    <t xml:space="preserve">RESS76_11(*,4,P0704=1007) </t>
  </si>
  <si>
    <t xml:space="preserve">RESS76_11(*,5,P0704=1007) </t>
  </si>
  <si>
    <t xml:space="preserve">RESS76_11(*,6,P0704=1007) </t>
  </si>
  <si>
    <t xml:space="preserve">RESS76_11(*,7,P0704=1007) </t>
  </si>
  <si>
    <t xml:space="preserve">RESS76_11(*,8,P0704=1007) </t>
  </si>
  <si>
    <t xml:space="preserve">RESS76_11(*,9,P0704=1007) </t>
  </si>
  <si>
    <t xml:space="preserve">RESS76_11(*,10,P0704=1007) </t>
  </si>
  <si>
    <t xml:space="preserve">RESS76_11(*,11,P0704=1007) </t>
  </si>
  <si>
    <t xml:space="preserve">RESS76_11(*,12,P0704=1007) </t>
  </si>
  <si>
    <t xml:space="preserve">RESS76_11(*,13,P0704=1007) </t>
  </si>
  <si>
    <t xml:space="preserve">RESS76_11(*,14,P0704=1007) </t>
  </si>
  <si>
    <t xml:space="preserve">RESS76_11(*,15,P0704=1007) </t>
  </si>
  <si>
    <t xml:space="preserve">RESS76_11(*,16,P0704=1007) </t>
  </si>
  <si>
    <t xml:space="preserve">RESS76_11(*,17,P0704=1007) </t>
  </si>
  <si>
    <t xml:space="preserve">RESS76_11(*,18,P0704=1007) </t>
  </si>
  <si>
    <t xml:space="preserve">RESS76_11(*,19,P0704=1007) </t>
  </si>
  <si>
    <t xml:space="preserve">RESS76_11(*,20,P0704=1007) </t>
  </si>
  <si>
    <t xml:space="preserve">RESS76_11(*,21,P0704=1007) </t>
  </si>
  <si>
    <t xml:space="preserve">RESS76_11(*,22,P0704=1007) </t>
  </si>
  <si>
    <t xml:space="preserve">RESS76_11(*,23,P0704=1007) </t>
  </si>
  <si>
    <t xml:space="preserve">RESS76_11(*,24,P0704=1007) </t>
  </si>
  <si>
    <t xml:space="preserve">RESS76_11(*,25,P0704=1007) </t>
  </si>
  <si>
    <t xml:space="preserve">RESS76_11(*,26,P0704=1007) </t>
  </si>
  <si>
    <t xml:space="preserve">RESS76_11(*,27,P0704=1007) </t>
  </si>
  <si>
    <t xml:space="preserve">RESS76_11(*,28,P0704=1007) </t>
  </si>
  <si>
    <t xml:space="preserve">RESS76_11(*,29,P0704=1007) </t>
  </si>
  <si>
    <t xml:space="preserve">RESS76_11(*,30,P0704=1007) </t>
  </si>
  <si>
    <t xml:space="preserve">RESS76_11(*,31,P0704=1007) </t>
  </si>
  <si>
    <t xml:space="preserve">RESS76_11(*,32,P0704=1007) </t>
  </si>
  <si>
    <t xml:space="preserve">RESS76_11(*,33,P0704=1007) </t>
  </si>
  <si>
    <t xml:space="preserve">RESS76_11(*,34,P0704=1007) </t>
  </si>
  <si>
    <t xml:space="preserve">RESS76_11(*,35,P0704=1007) </t>
  </si>
  <si>
    <t xml:space="preserve">RESS76_11(*,4,P0704=1008) </t>
  </si>
  <si>
    <t xml:space="preserve">RESS76_11(*,5,P0704=1008) </t>
  </si>
  <si>
    <t xml:space="preserve">RESS76_11(*,6,P0704=1008) </t>
  </si>
  <si>
    <t xml:space="preserve">RESS76_11(*,7,P0704=1008) </t>
  </si>
  <si>
    <t xml:space="preserve">RESS76_11(*,8,P0704=1008) </t>
  </si>
  <si>
    <t xml:space="preserve">RESS76_11(*,9,P0704=1008) </t>
  </si>
  <si>
    <t xml:space="preserve">RESS76_11(*,10,P0704=1008) </t>
  </si>
  <si>
    <t xml:space="preserve">RESS76_11(*,11,P0704=1008) </t>
  </si>
  <si>
    <t xml:space="preserve">RESS76_11(*,12,P0704=1008) </t>
  </si>
  <si>
    <t xml:space="preserve">RESS76_11(*,13,P0704=1008) </t>
  </si>
  <si>
    <t xml:space="preserve">RESS76_11(*,14,P0704=1008) </t>
  </si>
  <si>
    <t xml:space="preserve">RESS76_11(*,15,P0704=1008) </t>
  </si>
  <si>
    <t xml:space="preserve">RESS76_11(*,16,P0704=1008) </t>
  </si>
  <si>
    <t xml:space="preserve">RESS76_11(*,17,P0704=1008) </t>
  </si>
  <si>
    <t xml:space="preserve">RESS76_11(*,18,P0704=1008) </t>
  </si>
  <si>
    <t xml:space="preserve">RESS76_11(*,19,P0704=1008) </t>
  </si>
  <si>
    <t xml:space="preserve">RESS76_11(*,20,P0704=1008) </t>
  </si>
  <si>
    <t xml:space="preserve">RESS76_11(*,21,P0704=1008) </t>
  </si>
  <si>
    <t xml:space="preserve">RESS76_11(*,22,P0704=1008) </t>
  </si>
  <si>
    <t xml:space="preserve">RESS76_11(*,23,P0704=1008) </t>
  </si>
  <si>
    <t xml:space="preserve">RESS76_11(*,24,P0704=1008) </t>
  </si>
  <si>
    <t xml:space="preserve">RESS76_11(*,25,P0704=1008) </t>
  </si>
  <si>
    <t xml:space="preserve">RESS76_11(*,26,P0704=1008) </t>
  </si>
  <si>
    <t xml:space="preserve">RESS76_11(*,27,P0704=1008) </t>
  </si>
  <si>
    <t xml:space="preserve">RESS76_11(*,28,P0704=1008) </t>
  </si>
  <si>
    <t xml:space="preserve">RESS76_11(*,29,P0704=1008) </t>
  </si>
  <si>
    <t xml:space="preserve">RESS76_11(*,30,P0704=1008) </t>
  </si>
  <si>
    <t xml:space="preserve">RESS76_11(*,31,P0704=1008) </t>
  </si>
  <si>
    <t xml:space="preserve">RESS76_11(*,32,P0704=1008) </t>
  </si>
  <si>
    <t xml:space="preserve">RESS76_11(*,33,P0704=1008) </t>
  </si>
  <si>
    <t xml:space="preserve">RESS76_11(*,34,P0704=1008) </t>
  </si>
  <si>
    <t xml:space="preserve">RESS76_11(*,35,P0704=1008) </t>
  </si>
  <si>
    <t xml:space="preserve">RESS76_11(*,4,P0704=1009) </t>
  </si>
  <si>
    <t xml:space="preserve">RESS76_11(*,5,P0704=1009) </t>
  </si>
  <si>
    <t xml:space="preserve">RESS76_11(*,6,P0704=1009) </t>
  </si>
  <si>
    <t xml:space="preserve">RESS76_11(*,7,P0704=1009) </t>
  </si>
  <si>
    <t xml:space="preserve">RESS76_11(*,8,P0704=1009) </t>
  </si>
  <si>
    <t xml:space="preserve">RESS76_11(*,9,P0704=1009) </t>
  </si>
  <si>
    <t xml:space="preserve">RESS76_11(*,10,P0704=1009) </t>
  </si>
  <si>
    <t xml:space="preserve">RESS76_11(*,11,P0704=1009) </t>
  </si>
  <si>
    <t xml:space="preserve">RESS76_11(*,12,P0704=1009) </t>
  </si>
  <si>
    <t xml:space="preserve">RESS76_11(*,13,P0704=1009) </t>
  </si>
  <si>
    <t xml:space="preserve">RESS76_11(*,14,P0704=1009) </t>
  </si>
  <si>
    <t xml:space="preserve">RESS76_11(*,15,P0704=1009) </t>
  </si>
  <si>
    <t xml:space="preserve">RESS76_11(*,16,P0704=1009) </t>
  </si>
  <si>
    <t xml:space="preserve">RESS76_11(*,17,P0704=1009) </t>
  </si>
  <si>
    <t xml:space="preserve">RESS76_11(*,18,P0704=1009) </t>
  </si>
  <si>
    <t xml:space="preserve">RESS76_11(*,19,P0704=1009) </t>
  </si>
  <si>
    <t xml:space="preserve">RESS76_11(*,20,P0704=1009) </t>
  </si>
  <si>
    <t xml:space="preserve">RESS76_11(*,21,P0704=1009) </t>
  </si>
  <si>
    <t xml:space="preserve">RESS76_11(*,22,P0704=1009) </t>
  </si>
  <si>
    <t xml:space="preserve">RESS76_11(*,23,P0704=1009) </t>
  </si>
  <si>
    <t xml:space="preserve">RESS76_11(*,24,P0704=1009) </t>
  </si>
  <si>
    <t xml:space="preserve">RESS76_11(*,25,P0704=1009) </t>
  </si>
  <si>
    <t xml:space="preserve">RESS76_11(*,26,P0704=1009) </t>
  </si>
  <si>
    <t xml:space="preserve">RESS76_11(*,27,P0704=1009) </t>
  </si>
  <si>
    <t xml:space="preserve">RESS76_11(*,28,P0704=1009) </t>
  </si>
  <si>
    <t xml:space="preserve">RESS76_11(*,29,P0704=1009) </t>
  </si>
  <si>
    <t xml:space="preserve">RESS76_11(*,30,P0704=1009) </t>
  </si>
  <si>
    <t xml:space="preserve">RESS76_11(*,31,P0704=1009) </t>
  </si>
  <si>
    <t xml:space="preserve">RESS76_11(*,32,P0704=1009) </t>
  </si>
  <si>
    <t xml:space="preserve">RESS76_11(*,33,P0704=1009) </t>
  </si>
  <si>
    <t xml:space="preserve">RESS76_11(*,34,P0704=1009) </t>
  </si>
  <si>
    <t xml:space="preserve">RESS76_11(*,35,P0704=1009) </t>
  </si>
  <si>
    <t xml:space="preserve">RESS76_11(*,4,P0704=1010) </t>
  </si>
  <si>
    <t xml:space="preserve">RESS76_11(*,5,P0704=1010) </t>
  </si>
  <si>
    <t xml:space="preserve">RESS76_11(*,6,P0704=1010) </t>
  </si>
  <si>
    <t xml:space="preserve">RESS76_11(*,7,P0704=1010) </t>
  </si>
  <si>
    <t xml:space="preserve">RESS76_11(*,8,P0704=1010) </t>
  </si>
  <si>
    <t xml:space="preserve">RESS76_11(*,9,P0704=1010) </t>
  </si>
  <si>
    <t xml:space="preserve">RESS76_11(*,10,P0704=1010) </t>
  </si>
  <si>
    <t xml:space="preserve">RESS76_11(*,11,P0704=1010) </t>
  </si>
  <si>
    <t xml:space="preserve">RESS76_11(*,12,P0704=1010) </t>
  </si>
  <si>
    <t xml:space="preserve">RESS76_11(*,13,P0704=1010) </t>
  </si>
  <si>
    <t xml:space="preserve">RESS76_11(*,14,P0704=1010) </t>
  </si>
  <si>
    <t xml:space="preserve">RESS76_11(*,15,P0704=1010) </t>
  </si>
  <si>
    <t xml:space="preserve">RESS76_11(*,16,P0704=1010) </t>
  </si>
  <si>
    <t xml:space="preserve">RESS76_11(*,17,P0704=1010) </t>
  </si>
  <si>
    <t xml:space="preserve">RESS76_11(*,18,P0704=1010) </t>
  </si>
  <si>
    <t xml:space="preserve">RESS76_11(*,19,P0704=1010) </t>
  </si>
  <si>
    <t xml:space="preserve">RESS76_11(*,20,P0704=1010) </t>
  </si>
  <si>
    <t xml:space="preserve">RESS76_11(*,21,P0704=1010) </t>
  </si>
  <si>
    <t xml:space="preserve">RESS76_11(*,22,P0704=1010) </t>
  </si>
  <si>
    <t xml:space="preserve">RESS76_11(*,23,P0704=1010) </t>
  </si>
  <si>
    <t xml:space="preserve">RESS76_11(*,24,P0704=1010) </t>
  </si>
  <si>
    <t xml:space="preserve">RESS76_11(*,25,P0704=1010) </t>
  </si>
  <si>
    <t xml:space="preserve">RESS76_11(*,26,P0704=1010) </t>
  </si>
  <si>
    <t xml:space="preserve">RESS76_11(*,27,P0704=1010) </t>
  </si>
  <si>
    <t xml:space="preserve">RESS76_11(*,28,P0704=1010) </t>
  </si>
  <si>
    <t xml:space="preserve">RESS76_11(*,29,P0704=1010) </t>
  </si>
  <si>
    <t xml:space="preserve">RESS76_11(*,30,P0704=1010) </t>
  </si>
  <si>
    <t xml:space="preserve">RESS76_11(*,31,P0704=1010) </t>
  </si>
  <si>
    <t xml:space="preserve">RESS76_11(*,32,P0704=1010) </t>
  </si>
  <si>
    <t xml:space="preserve">RESS76_11(*,33,P0704=1010) </t>
  </si>
  <si>
    <t xml:space="preserve">RESS76_11(*,34,P0704=1010) </t>
  </si>
  <si>
    <t xml:space="preserve">RESS76_11(*,35,P0704=1010) </t>
  </si>
  <si>
    <t xml:space="preserve">RESS76_11(*,4,P0704=1011) </t>
  </si>
  <si>
    <t xml:space="preserve">RESS76_11(*,5,P0704=1011) </t>
  </si>
  <si>
    <t xml:space="preserve">RESS76_11(*,6,P0704=1011) </t>
  </si>
  <si>
    <t xml:space="preserve">RESS76_11(*,7,P0704=1011) </t>
  </si>
  <si>
    <t xml:space="preserve">RESS76_11(*,8,P0704=1011) </t>
  </si>
  <si>
    <t xml:space="preserve">RESS76_11(*,9,P0704=1011) </t>
  </si>
  <si>
    <t xml:space="preserve">RESS76_11(*,10,P0704=1011) </t>
  </si>
  <si>
    <t xml:space="preserve">RESS76_11(*,11,P0704=1011) </t>
  </si>
  <si>
    <t xml:space="preserve">RESS76_11(*,12,P0704=1011) </t>
  </si>
  <si>
    <t xml:space="preserve">RESS76_11(*,13,P0704=1011) </t>
  </si>
  <si>
    <t xml:space="preserve">RESS76_11(*,14,P0704=1011) </t>
  </si>
  <si>
    <t xml:space="preserve">RESS76_11(*,15,P0704=1011) </t>
  </si>
  <si>
    <t xml:space="preserve">RESS76_11(*,16,P0704=1011) </t>
  </si>
  <si>
    <t xml:space="preserve">RESS76_11(*,17,P0704=1011) </t>
  </si>
  <si>
    <t xml:space="preserve">RESS76_11(*,18,P0704=1011) </t>
  </si>
  <si>
    <t xml:space="preserve">RESS76_11(*,19,P0704=1011) </t>
  </si>
  <si>
    <t xml:space="preserve">RESS76_11(*,20,P0704=1011) </t>
  </si>
  <si>
    <t xml:space="preserve">RESS76_11(*,21,P0704=1011) </t>
  </si>
  <si>
    <t xml:space="preserve">RESS76_11(*,22,P0704=1011) </t>
  </si>
  <si>
    <t xml:space="preserve">RESS76_11(*,23,P0704=1011) </t>
  </si>
  <si>
    <t xml:space="preserve">RESS76_11(*,24,P0704=1011) </t>
  </si>
  <si>
    <t xml:space="preserve">RESS76_11(*,25,P0704=1011) </t>
  </si>
  <si>
    <t xml:space="preserve">RESS76_11(*,26,P0704=1011) </t>
  </si>
  <si>
    <t xml:space="preserve">RESS76_11(*,27,P0704=1011) </t>
  </si>
  <si>
    <t xml:space="preserve">RESS76_11(*,28,P0704=1011) </t>
  </si>
  <si>
    <t xml:space="preserve">RESS76_11(*,29,P0704=1011) </t>
  </si>
  <si>
    <t xml:space="preserve">RESS76_11(*,30,P0704=1011) </t>
  </si>
  <si>
    <t xml:space="preserve">RESS76_11(*,31,P0704=1011) </t>
  </si>
  <si>
    <t xml:space="preserve">RESS76_11(*,32,P0704=1011) </t>
  </si>
  <si>
    <t xml:space="preserve">RESS76_11(*,33,P0704=1011) </t>
  </si>
  <si>
    <t xml:space="preserve">RESS76_11(*,34,P0704=1011) </t>
  </si>
  <si>
    <t xml:space="preserve">RESS76_11(*,35,P0704=1011) </t>
  </si>
  <si>
    <t xml:space="preserve">RESS76_11(*,4,P0704=1012) </t>
  </si>
  <si>
    <t xml:space="preserve">RESS76_11(*,5,P0704=1012) </t>
  </si>
  <si>
    <t xml:space="preserve">RESS76_11(*,6,P0704=1012) </t>
  </si>
  <si>
    <t xml:space="preserve">RESS76_11(*,7,P0704=1012) </t>
  </si>
  <si>
    <t xml:space="preserve">RESS76_11(*,8,P0704=1012) </t>
  </si>
  <si>
    <t xml:space="preserve">RESS76_11(*,9,P0704=1012) </t>
  </si>
  <si>
    <t xml:space="preserve">RESS76_11(*,10,P0704=1012) </t>
  </si>
  <si>
    <t xml:space="preserve">RESS76_11(*,11,P0704=1012) </t>
  </si>
  <si>
    <t xml:space="preserve">RESS76_11(*,12,P0704=1012) </t>
  </si>
  <si>
    <t xml:space="preserve">RESS76_11(*,13,P0704=1012) </t>
  </si>
  <si>
    <t xml:space="preserve">RESS76_11(*,14,P0704=1012) </t>
  </si>
  <si>
    <t xml:space="preserve">RESS76_11(*,15,P0704=1012) </t>
  </si>
  <si>
    <t xml:space="preserve">RESS76_11(*,16,P0704=1012) </t>
  </si>
  <si>
    <t xml:space="preserve">RESS76_11(*,17,P0704=1012) </t>
  </si>
  <si>
    <t xml:space="preserve">RESS76_11(*,18,P0704=1012) </t>
  </si>
  <si>
    <t xml:space="preserve">RESS76_11(*,19,P0704=1012) </t>
  </si>
  <si>
    <t xml:space="preserve">RESS76_11(*,20,P0704=1012) </t>
  </si>
  <si>
    <t xml:space="preserve">RESS76_11(*,21,P0704=1012) </t>
  </si>
  <si>
    <t xml:space="preserve">RESS76_11(*,22,P0704=1012) </t>
  </si>
  <si>
    <t xml:space="preserve">RESS76_11(*,23,P0704=1012) </t>
  </si>
  <si>
    <t xml:space="preserve">RESS76_11(*,24,P0704=1012) </t>
  </si>
  <si>
    <t xml:space="preserve">RESS76_11(*,25,P0704=1012) </t>
  </si>
  <si>
    <t xml:space="preserve">RESS76_11(*,26,P0704=1012) </t>
  </si>
  <si>
    <t xml:space="preserve">RESS76_11(*,27,P0704=1012) </t>
  </si>
  <si>
    <t xml:space="preserve">RESS76_11(*,28,P0704=1012) </t>
  </si>
  <si>
    <t xml:space="preserve">RESS76_11(*,29,P0704=1012) </t>
  </si>
  <si>
    <t xml:space="preserve">RESS76_11(*,30,P0704=1012) </t>
  </si>
  <si>
    <t xml:space="preserve">RESS76_11(*,31,P0704=1012) </t>
  </si>
  <si>
    <t xml:space="preserve">RESS76_11(*,32,P0704=1012) </t>
  </si>
  <si>
    <t xml:space="preserve">RESS76_11(*,33,P0704=1012) </t>
  </si>
  <si>
    <t xml:space="preserve">RESS76_11(*,34,P0704=1012) </t>
  </si>
  <si>
    <t xml:space="preserve">RESS76_11(*,35,P0704=1012) </t>
  </si>
  <si>
    <t xml:space="preserve">RESS76_11(*,4,P0704=1013) </t>
  </si>
  <si>
    <t xml:space="preserve">RESS76_11(*,5,P0704=1013) </t>
  </si>
  <si>
    <t xml:space="preserve">RESS76_11(*,6,P0704=1013) </t>
  </si>
  <si>
    <t xml:space="preserve">RESS76_11(*,7,P0704=1013) </t>
  </si>
  <si>
    <t xml:space="preserve">RESS76_11(*,8,P0704=1013) </t>
  </si>
  <si>
    <t xml:space="preserve">RESS76_11(*,9,P0704=1013) </t>
  </si>
  <si>
    <t xml:space="preserve">RESS76_11(*,10,P0704=1013) </t>
  </si>
  <si>
    <t xml:space="preserve">RESS76_11(*,11,P0704=1013) </t>
  </si>
  <si>
    <t xml:space="preserve">RESS76_11(*,12,P0704=1013) </t>
  </si>
  <si>
    <t xml:space="preserve">RESS76_11(*,13,P0704=1013) </t>
  </si>
  <si>
    <t xml:space="preserve">RESS76_11(*,14,P0704=1013) </t>
  </si>
  <si>
    <t xml:space="preserve">RESS76_11(*,15,P0704=1013) </t>
  </si>
  <si>
    <t xml:space="preserve">RESS76_11(*,16,P0704=1013) </t>
  </si>
  <si>
    <t xml:space="preserve">RESS76_11(*,17,P0704=1013) </t>
  </si>
  <si>
    <t xml:space="preserve">RESS76_11(*,18,P0704=1013) </t>
  </si>
  <si>
    <t xml:space="preserve">RESS76_11(*,19,P0704=1013) </t>
  </si>
  <si>
    <t xml:space="preserve">RESS76_11(*,20,P0704=1013) </t>
  </si>
  <si>
    <t xml:space="preserve">RESS76_11(*,21,P0704=1013) </t>
  </si>
  <si>
    <t xml:space="preserve">RESS76_11(*,22,P0704=1013) </t>
  </si>
  <si>
    <t xml:space="preserve">RESS76_11(*,23,P0704=1013) </t>
  </si>
  <si>
    <t xml:space="preserve">RESS76_11(*,24,P0704=1013) </t>
  </si>
  <si>
    <t xml:space="preserve">RESS76_11(*,25,P0704=1013) </t>
  </si>
  <si>
    <t xml:space="preserve">RESS76_11(*,26,P0704=1013) </t>
  </si>
  <si>
    <t xml:space="preserve">RESS76_11(*,27,P0704=1013) </t>
  </si>
  <si>
    <t xml:space="preserve">RESS76_11(*,28,P0704=1013) </t>
  </si>
  <si>
    <t xml:space="preserve">RESS76_11(*,29,P0704=1013) </t>
  </si>
  <si>
    <t xml:space="preserve">RESS76_11(*,30,P0704=1013) </t>
  </si>
  <si>
    <t xml:space="preserve">RESS76_11(*,31,P0704=1013) </t>
  </si>
  <si>
    <t xml:space="preserve">RESS76_11(*,32,P0704=1013) </t>
  </si>
  <si>
    <t xml:space="preserve">RESS76_11(*,33,P0704=1013) </t>
  </si>
  <si>
    <t xml:space="preserve">RESS76_11(*,34,P0704=1013) </t>
  </si>
  <si>
    <t xml:space="preserve">RESS76_11(*,35,P0704=1013) </t>
  </si>
  <si>
    <t xml:space="preserve">RESS76_11(*,4,P0704=1014) </t>
  </si>
  <si>
    <t xml:space="preserve">RESS76_11(*,5,P0704=1014) </t>
  </si>
  <si>
    <t xml:space="preserve">RESS76_11(*,6,P0704=1014) </t>
  </si>
  <si>
    <t xml:space="preserve">RESS76_11(*,7,P0704=1014) </t>
  </si>
  <si>
    <t xml:space="preserve">RESS76_11(*,8,P0704=1014) </t>
  </si>
  <si>
    <t xml:space="preserve">RESS76_11(*,9,P0704=1014) </t>
  </si>
  <si>
    <t xml:space="preserve">RESS76_11(*,10,P0704=1014) </t>
  </si>
  <si>
    <t xml:space="preserve">RESS76_11(*,11,P0704=1014) </t>
  </si>
  <si>
    <t xml:space="preserve">RESS76_11(*,12,P0704=1014) </t>
  </si>
  <si>
    <t xml:space="preserve">RESS76_11(*,13,P0704=1014) </t>
  </si>
  <si>
    <t xml:space="preserve">RESS76_11(*,14,P0704=1014) </t>
  </si>
  <si>
    <t xml:space="preserve">RESS76_11(*,15,P0704=1014) </t>
  </si>
  <si>
    <t xml:space="preserve">RESS76_11(*,16,P0704=1014) </t>
  </si>
  <si>
    <t xml:space="preserve">RESS76_11(*,17,P0704=1014) </t>
  </si>
  <si>
    <t xml:space="preserve">RESS76_11(*,18,P0704=1014) </t>
  </si>
  <si>
    <t xml:space="preserve">RESS76_11(*,19,P0704=1014) </t>
  </si>
  <si>
    <t xml:space="preserve">RESS76_11(*,20,P0704=1014) </t>
  </si>
  <si>
    <t xml:space="preserve">RESS76_11(*,21,P0704=1014) </t>
  </si>
  <si>
    <t xml:space="preserve">RESS76_11(*,22,P0704=1014) </t>
  </si>
  <si>
    <t xml:space="preserve">RESS76_11(*,23,P0704=1014) </t>
  </si>
  <si>
    <t xml:space="preserve">RESS76_11(*,24,P0704=1014) </t>
  </si>
  <si>
    <t xml:space="preserve">RESS76_11(*,25,P0704=1014) </t>
  </si>
  <si>
    <t xml:space="preserve">RESS76_11(*,26,P0704=1014) </t>
  </si>
  <si>
    <t xml:space="preserve">RESS76_11(*,27,P0704=1014) </t>
  </si>
  <si>
    <t xml:space="preserve">RESS76_11(*,28,P0704=1014) </t>
  </si>
  <si>
    <t xml:space="preserve">RESS76_11(*,29,P0704=1014) </t>
  </si>
  <si>
    <t xml:space="preserve">RESS76_11(*,30,P0704=1014) </t>
  </si>
  <si>
    <t xml:space="preserve">RESS76_11(*,31,P0704=1014) </t>
  </si>
  <si>
    <t xml:space="preserve">RESS76_11(*,32,P0704=1014) </t>
  </si>
  <si>
    <t xml:space="preserve">RESS76_11(*,33,P0704=1014) </t>
  </si>
  <si>
    <t xml:space="preserve">RESS76_11(*,34,P0704=1014) </t>
  </si>
  <si>
    <t xml:space="preserve">RESS76_11(*,35,P0704=1014) </t>
  </si>
  <si>
    <t xml:space="preserve">RESS76_11(*,4,P0704=1015) </t>
  </si>
  <si>
    <t xml:space="preserve">RESS76_11(*,5,P0704=1015) </t>
  </si>
  <si>
    <t xml:space="preserve">RESS76_11(*,6,P0704=1015) </t>
  </si>
  <si>
    <t xml:space="preserve">RESS76_11(*,7,P0704=1015) </t>
  </si>
  <si>
    <t xml:space="preserve">RESS76_11(*,8,P0704=1015) </t>
  </si>
  <si>
    <t xml:space="preserve">RESS76_11(*,9,P0704=1015) </t>
  </si>
  <si>
    <t xml:space="preserve">RESS76_11(*,10,P0704=1015) </t>
  </si>
  <si>
    <t xml:space="preserve">RESS76_11(*,11,P0704=1015) </t>
  </si>
  <si>
    <t xml:space="preserve">RESS76_11(*,12,P0704=1015) </t>
  </si>
  <si>
    <t xml:space="preserve">RESS76_11(*,13,P0704=1015) </t>
  </si>
  <si>
    <t xml:space="preserve">RESS76_11(*,14,P0704=1015) </t>
  </si>
  <si>
    <t xml:space="preserve">RESS76_11(*,15,P0704=1015) </t>
  </si>
  <si>
    <t xml:space="preserve">RESS76_11(*,16,P0704=1015) </t>
  </si>
  <si>
    <t xml:space="preserve">RESS76_11(*,17,P0704=1015) </t>
  </si>
  <si>
    <t xml:space="preserve">RESS76_11(*,18,P0704=1015) </t>
  </si>
  <si>
    <t xml:space="preserve">RESS76_11(*,19,P0704=1015) </t>
  </si>
  <si>
    <t xml:space="preserve">RESS76_11(*,20,P0704=1015) </t>
  </si>
  <si>
    <t xml:space="preserve">RESS76_11(*,21,P0704=1015) </t>
  </si>
  <si>
    <t xml:space="preserve">RESS76_11(*,22,P0704=1015) </t>
  </si>
  <si>
    <t xml:space="preserve">RESS76_11(*,23,P0704=1015) </t>
  </si>
  <si>
    <t xml:space="preserve">RESS76_11(*,24,P0704=1015) </t>
  </si>
  <si>
    <t xml:space="preserve">RESS76_11(*,25,P0704=1015) </t>
  </si>
  <si>
    <t xml:space="preserve">RESS76_11(*,26,P0704=1015) </t>
  </si>
  <si>
    <t xml:space="preserve">RESS76_11(*,27,P0704=1015) </t>
  </si>
  <si>
    <t xml:space="preserve">RESS76_11(*,28,P0704=1015) </t>
  </si>
  <si>
    <t xml:space="preserve">RESS76_11(*,29,P0704=1015) </t>
  </si>
  <si>
    <t xml:space="preserve">RESS76_11(*,30,P0704=1015) </t>
  </si>
  <si>
    <t xml:space="preserve">RESS76_11(*,31,P0704=1015) </t>
  </si>
  <si>
    <t xml:space="preserve">RESS76_11(*,32,P0704=1015) </t>
  </si>
  <si>
    <t xml:space="preserve">RESS76_11(*,33,P0704=1015) </t>
  </si>
  <si>
    <t xml:space="preserve">RESS76_11(*,34,P0704=1015) </t>
  </si>
  <si>
    <t xml:space="preserve">RESS76_11(*,35,P0704=1015) </t>
  </si>
  <si>
    <t xml:space="preserve">RESS76_11(*,4,P0704=1016) </t>
  </si>
  <si>
    <t xml:space="preserve">RESS76_11(*,5,P0704=1016) </t>
  </si>
  <si>
    <t xml:space="preserve">RESS76_11(*,6,P0704=1016) </t>
  </si>
  <si>
    <t xml:space="preserve">RESS76_11(*,7,P0704=1016) </t>
  </si>
  <si>
    <t xml:space="preserve">RESS76_11(*,8,P0704=1016) </t>
  </si>
  <si>
    <t xml:space="preserve">RESS76_11(*,9,P0704=1016) </t>
  </si>
  <si>
    <t xml:space="preserve">RESS76_11(*,10,P0704=1016) </t>
  </si>
  <si>
    <t xml:space="preserve">RESS76_11(*,11,P0704=1016) </t>
  </si>
  <si>
    <t xml:space="preserve">RESS76_11(*,12,P0704=1016) </t>
  </si>
  <si>
    <t xml:space="preserve">RESS76_11(*,13,P0704=1016) </t>
  </si>
  <si>
    <t xml:space="preserve">RESS76_11(*,14,P0704=1016) </t>
  </si>
  <si>
    <t xml:space="preserve">RESS76_11(*,15,P0704=1016) </t>
  </si>
  <si>
    <t xml:space="preserve">RESS76_11(*,16,P0704=1016) </t>
  </si>
  <si>
    <t xml:space="preserve">RESS76_11(*,17,P0704=1016) </t>
  </si>
  <si>
    <t xml:space="preserve">RESS76_11(*,18,P0704=1016) </t>
  </si>
  <si>
    <t xml:space="preserve">RESS76_11(*,19,P0704=1016) </t>
  </si>
  <si>
    <t xml:space="preserve">RESS76_11(*,20,P0704=1016) </t>
  </si>
  <si>
    <t xml:space="preserve">RESS76_11(*,21,P0704=1016) </t>
  </si>
  <si>
    <t xml:space="preserve">RESS76_11(*,22,P0704=1016) </t>
  </si>
  <si>
    <t xml:space="preserve">RESS76_11(*,23,P0704=1016) </t>
  </si>
  <si>
    <t xml:space="preserve">RESS76_11(*,24,P0704=1016) </t>
  </si>
  <si>
    <t xml:space="preserve">RESS76_11(*,25,P0704=1016) </t>
  </si>
  <si>
    <t xml:space="preserve">RESS76_11(*,26,P0704=1016) </t>
  </si>
  <si>
    <t xml:space="preserve">RESS76_11(*,27,P0704=1016) </t>
  </si>
  <si>
    <t xml:space="preserve">RESS76_11(*,28,P0704=1016) </t>
  </si>
  <si>
    <t xml:space="preserve">RESS76_11(*,29,P0704=1016) </t>
  </si>
  <si>
    <t xml:space="preserve">RESS76_11(*,30,P0704=1016) </t>
  </si>
  <si>
    <t xml:space="preserve">RESS76_11(*,31,P0704=1016) </t>
  </si>
  <si>
    <t xml:space="preserve">RESS76_11(*,32,P0704=1016) </t>
  </si>
  <si>
    <t xml:space="preserve">RESS76_11(*,33,P0704=1016) </t>
  </si>
  <si>
    <t xml:space="preserve">RESS76_11(*,34,P0704=1016) </t>
  </si>
  <si>
    <t xml:space="preserve">RESS76_11(*,35,P0704=1016) </t>
  </si>
  <si>
    <t xml:space="preserve">RESS76_11(*,4,P0704=1017) </t>
  </si>
  <si>
    <t xml:space="preserve">RESS76_11(*,5,P0704=1017) </t>
  </si>
  <si>
    <t xml:space="preserve">RESS76_11(*,6,P0704=1017) </t>
  </si>
  <si>
    <t xml:space="preserve">RESS76_11(*,7,P0704=1017) </t>
  </si>
  <si>
    <t xml:space="preserve">RESS76_11(*,8,P0704=1017) </t>
  </si>
  <si>
    <t xml:space="preserve">RESS76_11(*,9,P0704=1017) </t>
  </si>
  <si>
    <t xml:space="preserve">RESS76_11(*,10,P0704=1017) </t>
  </si>
  <si>
    <t xml:space="preserve">RESS76_11(*,11,P0704=1017) </t>
  </si>
  <si>
    <t xml:space="preserve">RESS76_11(*,12,P0704=1017) </t>
  </si>
  <si>
    <t xml:space="preserve">RESS76_11(*,13,P0704=1017) </t>
  </si>
  <si>
    <t xml:space="preserve">RESS76_11(*,14,P0704=1017) </t>
  </si>
  <si>
    <t xml:space="preserve">RESS76_11(*,15,P0704=1017) </t>
  </si>
  <si>
    <t xml:space="preserve">RESS76_11(*,16,P0704=1017) </t>
  </si>
  <si>
    <t xml:space="preserve">RESS76_11(*,17,P0704=1017) </t>
  </si>
  <si>
    <t xml:space="preserve">RESS76_11(*,18,P0704=1017) </t>
  </si>
  <si>
    <t xml:space="preserve">RESS76_11(*,19,P0704=1017) </t>
  </si>
  <si>
    <t xml:space="preserve">RESS76_11(*,20,P0704=1017) </t>
  </si>
  <si>
    <t xml:space="preserve">RESS76_11(*,21,P0704=1017) </t>
  </si>
  <si>
    <t xml:space="preserve">RESS76_11(*,22,P0704=1017) </t>
  </si>
  <si>
    <t xml:space="preserve">RESS76_11(*,23,P0704=1017) </t>
  </si>
  <si>
    <t xml:space="preserve">RESS76_11(*,24,P0704=1017) </t>
  </si>
  <si>
    <t xml:space="preserve">RESS76_11(*,25,P0704=1017) </t>
  </si>
  <si>
    <t xml:space="preserve">RESS76_11(*,26,P0704=1017) </t>
  </si>
  <si>
    <t xml:space="preserve">RESS76_11(*,27,P0704=1017) </t>
  </si>
  <si>
    <t xml:space="preserve">RESS76_11(*,28,P0704=1017) </t>
  </si>
  <si>
    <t xml:space="preserve">RESS76_11(*,29,P0704=1017) </t>
  </si>
  <si>
    <t xml:space="preserve">RESS76_11(*,30,P0704=1017) </t>
  </si>
  <si>
    <t xml:space="preserve">RESS76_11(*,31,P0704=1017) </t>
  </si>
  <si>
    <t xml:space="preserve">RESS76_11(*,32,P0704=1017) </t>
  </si>
  <si>
    <t xml:space="preserve">RESS76_11(*,33,P0704=1017) </t>
  </si>
  <si>
    <t xml:space="preserve">RESS76_11(*,34,P0704=1017) </t>
  </si>
  <si>
    <t xml:space="preserve">RESS76_11(*,35,P0704=1017) </t>
  </si>
  <si>
    <t xml:space="preserve">RESS76_11(*,4,P0704=1018) </t>
  </si>
  <si>
    <t xml:space="preserve">RESS76_11(*,5,P0704=1018) </t>
  </si>
  <si>
    <t xml:space="preserve">RESS76_11(*,6,P0704=1018) </t>
  </si>
  <si>
    <t xml:space="preserve">RESS76_11(*,7,P0704=1018) </t>
  </si>
  <si>
    <t xml:space="preserve">RESS76_11(*,8,P0704=1018) </t>
  </si>
  <si>
    <t xml:space="preserve">RESS76_11(*,9,P0704=1018) </t>
  </si>
  <si>
    <t xml:space="preserve">RESS76_11(*,10,P0704=1018) </t>
  </si>
  <si>
    <t xml:space="preserve">RESS76_11(*,11,P0704=1018) </t>
  </si>
  <si>
    <t xml:space="preserve">RESS76_11(*,12,P0704=1018) </t>
  </si>
  <si>
    <t xml:space="preserve">RESS76_11(*,13,P0704=1018) </t>
  </si>
  <si>
    <t xml:space="preserve">RESS76_11(*,14,P0704=1018) </t>
  </si>
  <si>
    <t xml:space="preserve">RESS76_11(*,15,P0704=1018) </t>
  </si>
  <si>
    <t xml:space="preserve">RESS76_11(*,16,P0704=1018) </t>
  </si>
  <si>
    <t xml:space="preserve">RESS76_11(*,17,P0704=1018) </t>
  </si>
  <si>
    <t xml:space="preserve">RESS76_11(*,18,P0704=1018) </t>
  </si>
  <si>
    <t xml:space="preserve">RESS76_11(*,19,P0704=1018) </t>
  </si>
  <si>
    <t xml:space="preserve">RESS76_11(*,20,P0704=1018) </t>
  </si>
  <si>
    <t xml:space="preserve">RESS76_11(*,21,P0704=1018) </t>
  </si>
  <si>
    <t xml:space="preserve">RESS76_11(*,22,P0704=1018) </t>
  </si>
  <si>
    <t xml:space="preserve">RESS76_11(*,23,P0704=1018) </t>
  </si>
  <si>
    <t xml:space="preserve">RESS76_11(*,24,P0704=1018) </t>
  </si>
  <si>
    <t xml:space="preserve">RESS76_11(*,25,P0704=1018) </t>
  </si>
  <si>
    <t xml:space="preserve">RESS76_11(*,26,P0704=1018) </t>
  </si>
  <si>
    <t xml:space="preserve">RESS76_11(*,27,P0704=1018) </t>
  </si>
  <si>
    <t xml:space="preserve">RESS76_11(*,28,P0704=1018) </t>
  </si>
  <si>
    <t xml:space="preserve">RESS76_11(*,29,P0704=1018) </t>
  </si>
  <si>
    <t xml:space="preserve">RESS76_11(*,30,P0704=1018) </t>
  </si>
  <si>
    <t xml:space="preserve">RESS76_11(*,31,P0704=1018) </t>
  </si>
  <si>
    <t xml:space="preserve">RESS76_11(*,32,P0704=1018) </t>
  </si>
  <si>
    <t xml:space="preserve">RESS76_11(*,33,P0704=1018) </t>
  </si>
  <si>
    <t xml:space="preserve">RESS76_11(*,34,P0704=1018) </t>
  </si>
  <si>
    <t xml:space="preserve">RESS76_11(*,35,P0704=1018) </t>
  </si>
  <si>
    <t xml:space="preserve">RESS76_11(*,4,P0704=1019) </t>
  </si>
  <si>
    <t xml:space="preserve">RESS76_11(*,5,P0704=1019) </t>
  </si>
  <si>
    <t xml:space="preserve">RESS76_11(*,6,P0704=1019) </t>
  </si>
  <si>
    <t xml:space="preserve">RESS76_11(*,7,P0704=1019) </t>
  </si>
  <si>
    <t xml:space="preserve">RESS76_11(*,8,P0704=1019) </t>
  </si>
  <si>
    <t xml:space="preserve">RESS76_11(*,9,P0704=1019) </t>
  </si>
  <si>
    <t xml:space="preserve">RESS76_11(*,10,P0704=1019) </t>
  </si>
  <si>
    <t xml:space="preserve">RESS76_11(*,11,P0704=1019) </t>
  </si>
  <si>
    <t xml:space="preserve">RESS76_11(*,12,P0704=1019) </t>
  </si>
  <si>
    <t xml:space="preserve">RESS76_11(*,13,P0704=1019) </t>
  </si>
  <si>
    <t xml:space="preserve">RESS76_11(*,14,P0704=1019) </t>
  </si>
  <si>
    <t xml:space="preserve">RESS76_11(*,15,P0704=1019) </t>
  </si>
  <si>
    <t xml:space="preserve">RESS76_11(*,16,P0704=1019) </t>
  </si>
  <si>
    <t xml:space="preserve">RESS76_11(*,17,P0704=1019) </t>
  </si>
  <si>
    <t xml:space="preserve">RESS76_11(*,18,P0704=1019) </t>
  </si>
  <si>
    <t xml:space="preserve">RESS76_11(*,19,P0704=1019) </t>
  </si>
  <si>
    <t xml:space="preserve">RESS76_11(*,20,P0704=1019) </t>
  </si>
  <si>
    <t xml:space="preserve">RESS76_11(*,21,P0704=1019) </t>
  </si>
  <si>
    <t xml:space="preserve">RESS76_11(*,22,P0704=1019) </t>
  </si>
  <si>
    <t xml:space="preserve">RESS76_11(*,23,P0704=1019) </t>
  </si>
  <si>
    <t xml:space="preserve">RESS76_11(*,24,P0704=1019) </t>
  </si>
  <si>
    <t xml:space="preserve">RESS76_11(*,25,P0704=1019) </t>
  </si>
  <si>
    <t xml:space="preserve">RESS76_11(*,26,P0704=1019) </t>
  </si>
  <si>
    <t xml:space="preserve">RESS76_11(*,27,P0704=1019) </t>
  </si>
  <si>
    <t xml:space="preserve">RESS76_11(*,28,P0704=1019) </t>
  </si>
  <si>
    <t xml:space="preserve">RESS76_11(*,29,P0704=1019) </t>
  </si>
  <si>
    <t xml:space="preserve">RESS76_11(*,30,P0704=1019) </t>
  </si>
  <si>
    <t xml:space="preserve">RESS76_11(*,31,P0704=1019) </t>
  </si>
  <si>
    <t xml:space="preserve">RESS76_11(*,32,P0704=1019) </t>
  </si>
  <si>
    <t xml:space="preserve">RESS76_11(*,33,P0704=1019) </t>
  </si>
  <si>
    <t xml:space="preserve">RESS76_11(*,34,P0704=1019) </t>
  </si>
  <si>
    <t xml:space="preserve">RESS76_11(*,35,P0704=1019) </t>
  </si>
  <si>
    <t xml:space="preserve">RESS76_11(*,4,P0704=1020) </t>
  </si>
  <si>
    <t xml:space="preserve">RESS76_11(*,5,P0704=1020) </t>
  </si>
  <si>
    <t xml:space="preserve">RESS76_11(*,6,P0704=1020) </t>
  </si>
  <si>
    <t xml:space="preserve">RESS76_11(*,7,P0704=1020) </t>
  </si>
  <si>
    <t xml:space="preserve">RESS76_11(*,8,P0704=1020) </t>
  </si>
  <si>
    <t xml:space="preserve">RESS76_11(*,9,P0704=1020) </t>
  </si>
  <si>
    <t xml:space="preserve">RESS76_11(*,10,P0704=1020) </t>
  </si>
  <si>
    <t xml:space="preserve">RESS76_11(*,11,P0704=1020) </t>
  </si>
  <si>
    <t xml:space="preserve">RESS76_11(*,12,P0704=1020) </t>
  </si>
  <si>
    <t xml:space="preserve">RESS76_11(*,13,P0704=1020) </t>
  </si>
  <si>
    <t xml:space="preserve">RESS76_11(*,14,P0704=1020) </t>
  </si>
  <si>
    <t xml:space="preserve">RESS76_11(*,15,P0704=1020) </t>
  </si>
  <si>
    <t xml:space="preserve">RESS76_11(*,16,P0704=1020) </t>
  </si>
  <si>
    <t xml:space="preserve">RESS76_11(*,17,P0704=1020) </t>
  </si>
  <si>
    <t xml:space="preserve">RESS76_11(*,18,P0704=1020) </t>
  </si>
  <si>
    <t xml:space="preserve">RESS76_11(*,19,P0704=1020) </t>
  </si>
  <si>
    <t xml:space="preserve">RESS76_11(*,20,P0704=1020) </t>
  </si>
  <si>
    <t xml:space="preserve">RESS76_11(*,21,P0704=1020) </t>
  </si>
  <si>
    <t xml:space="preserve">RESS76_11(*,22,P0704=1020) </t>
  </si>
  <si>
    <t xml:space="preserve">RESS76_11(*,23,P0704=1020) </t>
  </si>
  <si>
    <t xml:space="preserve">RESS76_11(*,24,P0704=1020) </t>
  </si>
  <si>
    <t xml:space="preserve">RESS76_11(*,25,P0704=1020) </t>
  </si>
  <si>
    <t xml:space="preserve">RESS76_11(*,26,P0704=1020) </t>
  </si>
  <si>
    <t xml:space="preserve">RESS76_11(*,27,P0704=1020) </t>
  </si>
  <si>
    <t xml:space="preserve">RESS76_11(*,28,P0704=1020) </t>
  </si>
  <si>
    <t xml:space="preserve">RESS76_11(*,29,P0704=1020) </t>
  </si>
  <si>
    <t xml:space="preserve">RESS76_11(*,30,P0704=1020) </t>
  </si>
  <si>
    <t xml:space="preserve">RESS76_11(*,31,P0704=1020) </t>
  </si>
  <si>
    <t xml:space="preserve">RESS76_11(*,32,P0704=1020) </t>
  </si>
  <si>
    <t xml:space="preserve">RESS76_11(*,33,P0704=1020) </t>
  </si>
  <si>
    <t xml:space="preserve">RESS76_11(*,34,P0704=1020) </t>
  </si>
  <si>
    <t xml:space="preserve">RESS76_11(*,35,P0704=1020) </t>
  </si>
  <si>
    <t xml:space="preserve">RESS76_11(*,4,P0704=1021) </t>
  </si>
  <si>
    <t xml:space="preserve">RESS76_11(*,6,P0704=1021) </t>
  </si>
  <si>
    <t xml:space="preserve">RESS76_11(*,7,P0704=1021) </t>
  </si>
  <si>
    <t xml:space="preserve">RESS76_11(*,8,P0704=1021) </t>
  </si>
  <si>
    <t xml:space="preserve">RESS76_11(*,9,P0704=1021) </t>
  </si>
  <si>
    <t xml:space="preserve">RESS76_11(*,10,P0704=1021) </t>
  </si>
  <si>
    <t xml:space="preserve">RESS76_11(*,11,P0704=1021) </t>
  </si>
  <si>
    <t xml:space="preserve">RESS76_11(*,12,P0704=1021) </t>
  </si>
  <si>
    <t xml:space="preserve">RESS76_11(*,13,P0704=1021) </t>
  </si>
  <si>
    <t xml:space="preserve">RESS76_11(*,14,P0704=1021) </t>
  </si>
  <si>
    <t xml:space="preserve">RESS76_11(*,15,P0704=1021) </t>
  </si>
  <si>
    <t xml:space="preserve">RESS76_11(*,16,P0704=1021) </t>
  </si>
  <si>
    <t xml:space="preserve">RESS76_11(*,17,P0704=1021) </t>
  </si>
  <si>
    <t xml:space="preserve">RESS76_11(*,18,P0704=1021) </t>
  </si>
  <si>
    <t xml:space="preserve">RESS76_11(*,19,P0704=1021) </t>
  </si>
  <si>
    <t xml:space="preserve">RESS76_11(*,20,P0704=1021) </t>
  </si>
  <si>
    <t xml:space="preserve">RESS76_11(*,21,P0704=1021) </t>
  </si>
  <si>
    <t xml:space="preserve">RESS76_11(*,22,P0704=1021) </t>
  </si>
  <si>
    <t xml:space="preserve">RESS76_11(*,23,P0704=1021) </t>
  </si>
  <si>
    <t xml:space="preserve">RESS76_11(*,24,P0704=1021) </t>
  </si>
  <si>
    <t xml:space="preserve">RESS76_11(*,25,P0704=1021) </t>
  </si>
  <si>
    <t xml:space="preserve">RESS76_11(*,26,P0704=1021) </t>
  </si>
  <si>
    <t xml:space="preserve">RESS76_11(*,27,P0704=1021) </t>
  </si>
  <si>
    <t xml:space="preserve">RESS76_11(*,28,P0704=1021) </t>
  </si>
  <si>
    <t xml:space="preserve">RESS76_11(*,29,P0704=1021) </t>
  </si>
  <si>
    <t xml:space="preserve">RESS76_11(*,30,P0704=1021) </t>
  </si>
  <si>
    <t xml:space="preserve">RESS76_11(*,31,P0704=1021) </t>
  </si>
  <si>
    <t xml:space="preserve">RESS76_11(*,32,P0704=1021) </t>
  </si>
  <si>
    <t xml:space="preserve">RESS76_11(*,33,P0704=1021) </t>
  </si>
  <si>
    <t xml:space="preserve">RESS76_11(*,34,P0704=1021) </t>
  </si>
  <si>
    <t xml:space="preserve">RESS76_11(*,35,P0704=1021) </t>
  </si>
  <si>
    <t xml:space="preserve">RESS76_11(*,6) </t>
  </si>
  <si>
    <t xml:space="preserve">RESS76_11(*,7) </t>
  </si>
  <si>
    <t xml:space="preserve">RESS76_11(*,8) </t>
  </si>
  <si>
    <t xml:space="preserve">RESS76_11(*,9) </t>
  </si>
  <si>
    <t xml:space="preserve">RESS76_11(*,10) </t>
  </si>
  <si>
    <t xml:space="preserve">RESS76_11(*,11) </t>
  </si>
  <si>
    <t xml:space="preserve">RESS76_11(*,12) </t>
  </si>
  <si>
    <t xml:space="preserve">RESS76_11(*,13) </t>
  </si>
  <si>
    <t xml:space="preserve">RESS76_11(*,14) </t>
  </si>
  <si>
    <t xml:space="preserve">RESS76_11(*,15) </t>
  </si>
  <si>
    <t xml:space="preserve">RESS76_11(*,16) </t>
  </si>
  <si>
    <t xml:space="preserve">RESS76_11(*,17) </t>
  </si>
  <si>
    <t xml:space="preserve">RESS76_11(*,18) </t>
  </si>
  <si>
    <t xml:space="preserve">RESS76_11(*,19) </t>
  </si>
  <si>
    <t xml:space="preserve">RESS76_11(*,20) </t>
  </si>
  <si>
    <t xml:space="preserve">RESS76_11(*,21) </t>
  </si>
  <si>
    <t xml:space="preserve">RESS76_11(*,22) </t>
  </si>
  <si>
    <t xml:space="preserve">RESS76_11(*,23) </t>
  </si>
  <si>
    <t xml:space="preserve">RESS76_11(*,24) </t>
  </si>
  <si>
    <t xml:space="preserve">RESS76_11(*,25) </t>
  </si>
  <si>
    <t xml:space="preserve">RESS76_11(*,26) </t>
  </si>
  <si>
    <t xml:space="preserve">RESS76_11(*,27) </t>
  </si>
  <si>
    <t xml:space="preserve">RESS76_11(*,28) </t>
  </si>
  <si>
    <t xml:space="preserve">RESS76_11(*,29) </t>
  </si>
  <si>
    <t xml:space="preserve">RESS76_11(*,30) </t>
  </si>
  <si>
    <t xml:space="preserve">RESS76_11(*,31) </t>
  </si>
  <si>
    <t xml:space="preserve">RESS76_11(*,32) </t>
  </si>
  <si>
    <t xml:space="preserve">RESS76_11(*,33) </t>
  </si>
  <si>
    <t xml:space="preserve">RESS76_11(*,34) </t>
  </si>
  <si>
    <t xml:space="preserve">RESS76_11(*,35) </t>
  </si>
  <si>
    <t xml:space="preserve"> Jednotlivé koše byly řešeny prostředncitvím dynamického řádku  - P0704 [S_CELKPOR]</t>
  </si>
  <si>
    <t>S.21.02.01.01 - S.21.02.01.01 Underwriting risks non-life</t>
  </si>
  <si>
    <t>Metric: Identification of the line of business</t>
  </si>
  <si>
    <t>Metric: Monetary|VG/Solvency II|BC/Sum insured|OS/Retained by policyholder</t>
  </si>
  <si>
    <t>Metric: Monetary|VG/Solvency II|BC/Sum insured|OS/Other than retained by policyholder|CC/Facultative</t>
  </si>
  <si>
    <t>Metric: Monetary|VG/Solvency II|BC/Sum insured|OS/Other than retained by policyholder|CC/Reinsurance other than facultative</t>
  </si>
  <si>
    <t>Metric: Monetary|VG/Solvency II|BC/Sum insured|OS/Other than retained by policyholder|CC/Not ceded</t>
  </si>
  <si>
    <t xml:space="preserve">RESS66_11(*,3) </t>
  </si>
  <si>
    <t xml:space="preserve">RESS66_11(*,4) </t>
  </si>
  <si>
    <t xml:space="preserve">RESS66_11(*,5) </t>
  </si>
  <si>
    <t xml:space="preserve">RESS66_11(*,6) </t>
  </si>
  <si>
    <t xml:space="preserve">RESS66_11(*,7) </t>
  </si>
  <si>
    <t xml:space="preserve">RESS66_11(*,8) </t>
  </si>
  <si>
    <t xml:space="preserve">RESS66_11(*,9) </t>
  </si>
  <si>
    <t xml:space="preserve">RESS66_11(*,10) </t>
  </si>
  <si>
    <t xml:space="preserve">RESS66_11(*,11) </t>
  </si>
  <si>
    <t xml:space="preserve">RESS66_11(*,12) </t>
  </si>
  <si>
    <t xml:space="preserve">RESS66_11(*,13) </t>
  </si>
  <si>
    <t xml:space="preserve">RESS66_11(*,14) </t>
  </si>
  <si>
    <t xml:space="preserve">RESS66_11(*,15) </t>
  </si>
  <si>
    <t xml:space="preserve">RESS66_11(*,16) </t>
  </si>
  <si>
    <t xml:space="preserve">RESS66_11(*,2) </t>
  </si>
  <si>
    <t>Mapování na RESS76_11</t>
  </si>
  <si>
    <t>Mapování na RESS66_11</t>
  </si>
  <si>
    <t>S.21.03.01.01 - S.21.03.01.01 Non-life underwriting mass risks</t>
  </si>
  <si>
    <t>Metric: Monetary|BC/Sum insured</t>
  </si>
  <si>
    <t>Metric: Monetary|BC/Annual premium</t>
  </si>
  <si>
    <t>Notional amount</t>
  </si>
  <si>
    <t>Metric: Integer|NT/Number of underwriting risks</t>
  </si>
  <si>
    <r>
      <t xml:space="preserve"> !Pro každý relevantní Lob (Z0010) samostatná karta - S.21.03.01.01.1</t>
    </r>
    <r>
      <rPr>
        <b/>
        <sz val="11"/>
        <color rgb="FFFF0000"/>
        <rFont val="Calibri"/>
        <family val="2"/>
        <charset val="238"/>
      </rPr>
      <t xml:space="preserve"> až X ( šablona automaticky generuje 5 karet) . </t>
    </r>
  </si>
  <si>
    <t xml:space="preserve">RESS81_11(*,3,P0704=1001)  </t>
  </si>
  <si>
    <t xml:space="preserve">RESS81_11(*,4,P0704=1001)  </t>
  </si>
  <si>
    <t xml:space="preserve">RESS81_11(*,5,P0704=1001)  </t>
  </si>
  <si>
    <t xml:space="preserve">RESS81_11(*,6,P0704=1001)  </t>
  </si>
  <si>
    <t xml:space="preserve">RESS81_11(*,7,P0704=1001)  </t>
  </si>
  <si>
    <t xml:space="preserve">RESS81_11(*,3,P0704=1002)  </t>
  </si>
  <si>
    <t xml:space="preserve">RESS81_11(*,4,P0704=1002)  </t>
  </si>
  <si>
    <t xml:space="preserve">RESS81_11(*,5,P0704=1002)  </t>
  </si>
  <si>
    <t xml:space="preserve">RESS81_11(*,6,P0704=1002)  </t>
  </si>
  <si>
    <t xml:space="preserve">RESS81_11(*,7,P0704=1002)  </t>
  </si>
  <si>
    <t xml:space="preserve">RESS81_11(*,3,P0704=1003)  </t>
  </si>
  <si>
    <t xml:space="preserve">RESS81_11(*,4,P0704=1003)  </t>
  </si>
  <si>
    <t xml:space="preserve">RESS81_11(*,5,P0704=1003)  </t>
  </si>
  <si>
    <t xml:space="preserve">RESS81_11(*,6,P0704=1003)  </t>
  </si>
  <si>
    <t xml:space="preserve">RESS81_11(*,7,P0704=1003)  </t>
  </si>
  <si>
    <t xml:space="preserve">RESS81_11(*,3,P0704=1004)  </t>
  </si>
  <si>
    <t xml:space="preserve">RESS81_11(*,4,P0704=1004)  </t>
  </si>
  <si>
    <t xml:space="preserve">RESS81_11(*,5,P0704=1004)  </t>
  </si>
  <si>
    <t xml:space="preserve">RESS81_11(*,6,P0704=1004)  </t>
  </si>
  <si>
    <t xml:space="preserve">RESS81_11(*,7,P0704=1004)  </t>
  </si>
  <si>
    <t xml:space="preserve">RESS81_11(*,3,P0704=1005)  </t>
  </si>
  <si>
    <t xml:space="preserve">RESS81_11(*,4,P0704=1005)  </t>
  </si>
  <si>
    <t xml:space="preserve">RESS81_11(*,5,P0704=1005)  </t>
  </si>
  <si>
    <t xml:space="preserve">RESS81_11(*,6,P0704=1005)  </t>
  </si>
  <si>
    <t xml:space="preserve">RESS81_11(*,7,P0704=1005)  </t>
  </si>
  <si>
    <t xml:space="preserve">RESS81_11(*,3,P0704=1006)  </t>
  </si>
  <si>
    <t xml:space="preserve">RESS81_11(*,4,P0704=1006)  </t>
  </si>
  <si>
    <t xml:space="preserve">RESS81_11(*,5,P0704=1006)  </t>
  </si>
  <si>
    <t xml:space="preserve">RESS81_11(*,6,P0704=1006)  </t>
  </si>
  <si>
    <t xml:space="preserve">RESS81_11(*,7,P0704=1006)  </t>
  </si>
  <si>
    <t xml:space="preserve">RESS81_11(*,3,P0704=1007)  </t>
  </si>
  <si>
    <t xml:space="preserve">RESS81_11(*,4,P0704=1007)  </t>
  </si>
  <si>
    <t xml:space="preserve">RESS81_11(*,5,P0704=1007)  </t>
  </si>
  <si>
    <t xml:space="preserve">RESS81_11(*,6,P0704=1007)  </t>
  </si>
  <si>
    <t xml:space="preserve">RESS81_11(*,7,P0704=1007)  </t>
  </si>
  <si>
    <t xml:space="preserve">RESS81_11(*,3,P0704=1008)  </t>
  </si>
  <si>
    <t xml:space="preserve">RESS81_11(*,4,P0704=1008)  </t>
  </si>
  <si>
    <t xml:space="preserve">RESS81_11(*,5,P0704=1008)  </t>
  </si>
  <si>
    <t xml:space="preserve">RESS81_11(*,6,P0704=1008)  </t>
  </si>
  <si>
    <t xml:space="preserve">RESS81_11(*,7,P0704=1008)  </t>
  </si>
  <si>
    <t xml:space="preserve">RESS81_11(*,3,P0704=1009)  </t>
  </si>
  <si>
    <t xml:space="preserve">RESS81_11(*,4,P0704=1009)  </t>
  </si>
  <si>
    <t xml:space="preserve">RESS81_11(*,5,P0704=1009)  </t>
  </si>
  <si>
    <t xml:space="preserve">RESS81_11(*,6,P0704=1009)  </t>
  </si>
  <si>
    <t xml:space="preserve">RESS81_11(*,7,P0704=1009)  </t>
  </si>
  <si>
    <t xml:space="preserve">RESS81_11(*,3,P0704=1010)  </t>
  </si>
  <si>
    <t xml:space="preserve">RESS81_11(*,4,P0704=1010)  </t>
  </si>
  <si>
    <t xml:space="preserve">RESS81_11(*,5,P0704=1010)  </t>
  </si>
  <si>
    <t xml:space="preserve">RESS81_11(*,6,P0704=1010)  </t>
  </si>
  <si>
    <t xml:space="preserve">RESS81_11(*,7,P0704=1010)  </t>
  </si>
  <si>
    <t xml:space="preserve">RESS81_11(*,3,P0704=1011)  </t>
  </si>
  <si>
    <t xml:space="preserve">RESS81_11(*,4,P0704=1011)  </t>
  </si>
  <si>
    <t xml:space="preserve">RESS81_11(*,5,P0704=1011)  </t>
  </si>
  <si>
    <t xml:space="preserve">RESS81_11(*,6,P0704=1011)  </t>
  </si>
  <si>
    <t xml:space="preserve">RESS81_11(*,7,P0704=1011)  </t>
  </si>
  <si>
    <t xml:space="preserve">RESS81_11(*,3,P0704=1012)  </t>
  </si>
  <si>
    <t xml:space="preserve">RESS81_11(*,4,P0704=1012)  </t>
  </si>
  <si>
    <t xml:space="preserve">RESS81_11(*,5,P0704=1012)  </t>
  </si>
  <si>
    <t xml:space="preserve">RESS81_11(*,6,P0704=1012)  </t>
  </si>
  <si>
    <t xml:space="preserve">RESS81_11(*,7,P0704=1012)  </t>
  </si>
  <si>
    <t xml:space="preserve">RESS81_11(*,3,P0704=1013)  </t>
  </si>
  <si>
    <t xml:space="preserve">RESS81_11(*,4,P0704=1013)  </t>
  </si>
  <si>
    <t xml:space="preserve">RESS81_11(*,5,P0704=1013)  </t>
  </si>
  <si>
    <t xml:space="preserve">RESS81_11(*,6,P0704=1013)  </t>
  </si>
  <si>
    <t xml:space="preserve">RESS81_11(*,7,P0704=1013)  </t>
  </si>
  <si>
    <t xml:space="preserve">RESS81_11(*,3,P0704=1014)  </t>
  </si>
  <si>
    <t xml:space="preserve">RESS81_11(*,4,P0704=1014)  </t>
  </si>
  <si>
    <t xml:space="preserve">RESS81_11(*,5,P0704=1014)  </t>
  </si>
  <si>
    <t xml:space="preserve">RESS81_11(*,6,P0704=1014)  </t>
  </si>
  <si>
    <t xml:space="preserve">RESS81_11(*,7,P0704=1014)  </t>
  </si>
  <si>
    <t xml:space="preserve">RESS81_11(*,3,P0704=1015)  </t>
  </si>
  <si>
    <t xml:space="preserve">RESS81_11(*,4,P0704=1015)  </t>
  </si>
  <si>
    <t xml:space="preserve">RESS81_11(*,5,P0704=1015)  </t>
  </si>
  <si>
    <t xml:space="preserve">RESS81_11(*,6,P0704=1015)  </t>
  </si>
  <si>
    <t xml:space="preserve">RESS81_11(*,7,P0704=1015)  </t>
  </si>
  <si>
    <t xml:space="preserve">RESS81_11(*,3,P0704=1016)  </t>
  </si>
  <si>
    <t xml:space="preserve">RESS81_11(*,4,P0704=1016)  </t>
  </si>
  <si>
    <t xml:space="preserve">RESS81_11(*,5,P0704=1016)  </t>
  </si>
  <si>
    <t xml:space="preserve">RESS81_11(*,6,P0704=1016)  </t>
  </si>
  <si>
    <t xml:space="preserve">RESS81_11(*,7,P0704=1016)  </t>
  </si>
  <si>
    <t xml:space="preserve">RESS81_11(*,3,P0704=1017)  </t>
  </si>
  <si>
    <t xml:space="preserve">RESS81_11(*,4,P0704=1017)  </t>
  </si>
  <si>
    <t xml:space="preserve">RESS81_11(*,5,P0704=1017)  </t>
  </si>
  <si>
    <t xml:space="preserve">RESS81_11(*,6,P0704=1017)  </t>
  </si>
  <si>
    <t xml:space="preserve">RESS81_11(*,7,P0704=1017)  </t>
  </si>
  <si>
    <t xml:space="preserve">RESS81_11(*,3,P0704=1018)  </t>
  </si>
  <si>
    <t xml:space="preserve">RESS81_11(*,4,P0704=1018)  </t>
  </si>
  <si>
    <t xml:space="preserve">RESS81_11(*,5,P0704=1018)  </t>
  </si>
  <si>
    <t xml:space="preserve">RESS81_11(*,6,P0704=1018)  </t>
  </si>
  <si>
    <t xml:space="preserve">RESS81_11(*,7,P0704=1018)  </t>
  </si>
  <si>
    <t xml:space="preserve">RESS81_11(*,3,P0704=1019)  </t>
  </si>
  <si>
    <t xml:space="preserve">RESS81_11(*,4,P0704=1019)  </t>
  </si>
  <si>
    <t xml:space="preserve">RESS81_11(*,5,P0704=1019)  </t>
  </si>
  <si>
    <t xml:space="preserve">RESS81_11(*,6,P0704=1019)  </t>
  </si>
  <si>
    <t xml:space="preserve">RESS81_11(*,7,P0704=1019)  </t>
  </si>
  <si>
    <t xml:space="preserve">RESS81_11(*,3,P0704=1020)  </t>
  </si>
  <si>
    <t xml:space="preserve">RESS81_11(*,4,P0704=1020)  </t>
  </si>
  <si>
    <t xml:space="preserve">RESS81_11(*,5,P0704=1020)  </t>
  </si>
  <si>
    <t xml:space="preserve">RESS81_11(*,6,P0704=1020)  </t>
  </si>
  <si>
    <t xml:space="preserve">RESS81_11(*,7,P0704=1020)  </t>
  </si>
  <si>
    <t xml:space="preserve">RESS81_11(*,3,P0704=1021)  </t>
  </si>
  <si>
    <t xml:space="preserve">RESS81_11(*,5,P0704=1021)  </t>
  </si>
  <si>
    <t xml:space="preserve">RESS81_11(*,6,P0704=1021)  </t>
  </si>
  <si>
    <t xml:space="preserve">RESS81_11(*,7,P0704=1021)  </t>
  </si>
  <si>
    <t xml:space="preserve">RESS81_11(*,5)  </t>
  </si>
  <si>
    <t xml:space="preserve">RESS81_11(*,6)  </t>
  </si>
  <si>
    <t xml:space="preserve">RESS81_11(*,7)  </t>
  </si>
  <si>
    <r>
      <t xml:space="preserve">V systému SDNS proměnná </t>
    </r>
    <r>
      <rPr>
        <b/>
        <sz val="11"/>
        <color rgb="FF000000"/>
        <rFont val="Calibri"/>
        <family val="2"/>
        <charset val="238"/>
      </rPr>
      <t xml:space="preserve">Z0010 </t>
    </r>
    <r>
      <rPr>
        <sz val="11"/>
        <color rgb="FF000000"/>
        <rFont val="Calibri"/>
        <family val="2"/>
      </rPr>
      <t xml:space="preserve">byla řešena ne prostřednictvím statické karty, ale prostřednictvím dynamického řádku. </t>
    </r>
  </si>
  <si>
    <t>Mapování na RESS81_11</t>
  </si>
  <si>
    <t>S.22.01.01.01 - S.22.01.01.01 Impact of long term guarantees measures and transitionals</t>
  </si>
  <si>
    <t>Amount before transitional on Technical Provisions</t>
  </si>
  <si>
    <t>Amount before transitional on interest rate</t>
  </si>
  <si>
    <t>Amount of transitional on interest rate</t>
  </si>
  <si>
    <t>Amount before volatility adjustment and without others transitional measures</t>
  </si>
  <si>
    <t>Amount of volatility adjustment set to zero</t>
  </si>
  <si>
    <t>Amount before matching adjustment and without all the others</t>
  </si>
  <si>
    <t>Amount of matching adjustment set to zero</t>
  </si>
  <si>
    <t>Amount of all LTG/transitional measures</t>
  </si>
  <si>
    <t>DISS51_11(1,1)</t>
  </si>
  <si>
    <t>DISS51_11(1,2)</t>
  </si>
  <si>
    <t>DISS51_11(1,3)</t>
  </si>
  <si>
    <t>DISS51_11(1,4)</t>
  </si>
  <si>
    <t>DISS51_11(1,5)</t>
  </si>
  <si>
    <t>DISS51_11(1,6)</t>
  </si>
  <si>
    <t>DISS51_11(1,7)</t>
  </si>
  <si>
    <t>DISS51_11(1,8)</t>
  </si>
  <si>
    <t>DISS51_11(1,9)</t>
  </si>
  <si>
    <t>DISS51_11(1,10)</t>
  </si>
  <si>
    <t>DISS51_11(2,1)</t>
  </si>
  <si>
    <t>DISS51_11(2,2)</t>
  </si>
  <si>
    <t>DISS51_11(2,3)</t>
  </si>
  <si>
    <t>DISS51_11(2,4)</t>
  </si>
  <si>
    <t>DISS51_11(2,5)</t>
  </si>
  <si>
    <t>DISS51_11(2,6)</t>
  </si>
  <si>
    <t>DISS51_11(2,7)</t>
  </si>
  <si>
    <t>DISS51_11(2,8)</t>
  </si>
  <si>
    <t>DISS51_11(2,9)</t>
  </si>
  <si>
    <t>DISS51_11(2,10)</t>
  </si>
  <si>
    <t>DISS51_11(3,1)</t>
  </si>
  <si>
    <t>DISS51_11(3,2)</t>
  </si>
  <si>
    <t>DISS51_11(3,3)</t>
  </si>
  <si>
    <t>DISS51_11(3,4)</t>
  </si>
  <si>
    <t>DISS51_11(3,5)</t>
  </si>
  <si>
    <t>DISS51_11(3,6)</t>
  </si>
  <si>
    <t>DISS51_11(3,7)</t>
  </si>
  <si>
    <t>DISS51_11(3,8)</t>
  </si>
  <si>
    <t>DISS51_11(3,9)</t>
  </si>
  <si>
    <t>DISS51_11(3,10)</t>
  </si>
  <si>
    <t>DISS51_11(4,1)</t>
  </si>
  <si>
    <t>DISS51_11(4,2)</t>
  </si>
  <si>
    <t>DISS51_11(4,3)</t>
  </si>
  <si>
    <t>DISS51_11(4,4)</t>
  </si>
  <si>
    <t>DISS51_11(4,5)</t>
  </si>
  <si>
    <t>DISS51_11(4,6)</t>
  </si>
  <si>
    <t>DISS51_11(4,7)</t>
  </si>
  <si>
    <t>DISS51_11(4,8)</t>
  </si>
  <si>
    <t>DISS51_11(4,9)</t>
  </si>
  <si>
    <t>DISS51_11(4,10)</t>
  </si>
  <si>
    <t>DISS51_11(5,1)</t>
  </si>
  <si>
    <t>DISS51_11(5,2)</t>
  </si>
  <si>
    <t>DISS51_11(5,3)</t>
  </si>
  <si>
    <t>DISS51_11(5,4)</t>
  </si>
  <si>
    <t>DISS51_11(5,5)</t>
  </si>
  <si>
    <t>DISS51_11(5,6)</t>
  </si>
  <si>
    <t>DISS51_11(5,7)</t>
  </si>
  <si>
    <t>DISS51_11(5,8)</t>
  </si>
  <si>
    <t>DISS51_11(5,9)</t>
  </si>
  <si>
    <t>DISS51_11(5,10)</t>
  </si>
  <si>
    <t>DISS51_11(6,1)</t>
  </si>
  <si>
    <t>DISS51_11(6,2)</t>
  </si>
  <si>
    <t>DISS51_11(6,3)</t>
  </si>
  <si>
    <t>DISS51_11(6,4)</t>
  </si>
  <si>
    <t>DISS51_11(6,5)</t>
  </si>
  <si>
    <t>DISS51_11(6,6)</t>
  </si>
  <si>
    <t>DISS51_11(6,7)</t>
  </si>
  <si>
    <t>DISS51_11(6,8)</t>
  </si>
  <si>
    <t>DISS51_11(6,9)</t>
  </si>
  <si>
    <t>DISS51_11(6,10)</t>
  </si>
  <si>
    <t>DISS51_11(7,1)</t>
  </si>
  <si>
    <t>DISS51_11(7,2)</t>
  </si>
  <si>
    <t>DISS51_11(7,3)</t>
  </si>
  <si>
    <t>DISS51_11(7,4)</t>
  </si>
  <si>
    <t>DISS51_11(7,5)</t>
  </si>
  <si>
    <t>DISS51_11(7,6)</t>
  </si>
  <si>
    <t>DISS51_11(7,7)</t>
  </si>
  <si>
    <t>DISS51_11(7,8)</t>
  </si>
  <si>
    <t>DISS51_11(7,9)</t>
  </si>
  <si>
    <t>DISS51_11(7,10)</t>
  </si>
  <si>
    <t>DISS51_11(8,1)</t>
  </si>
  <si>
    <t>DISS51_11(8,2)</t>
  </si>
  <si>
    <t>DISS51_11(8,3)</t>
  </si>
  <si>
    <t>DISS51_11(8,4)</t>
  </si>
  <si>
    <t>DISS51_11(8,5)</t>
  </si>
  <si>
    <t>DISS51_11(8,6)</t>
  </si>
  <si>
    <t>DISS51_11(8,7)</t>
  </si>
  <si>
    <t>DISS51_11(8,8)</t>
  </si>
  <si>
    <t>DISS51_11(8,9)</t>
  </si>
  <si>
    <t>DISS51_11(8,10)</t>
  </si>
  <si>
    <t>DISS51_11(9,1)</t>
  </si>
  <si>
    <t>DISS51_11(9,2)</t>
  </si>
  <si>
    <t>DISS51_11(9,3)</t>
  </si>
  <si>
    <t>DISS51_11(9,4)</t>
  </si>
  <si>
    <t>DISS51_11(9,5)</t>
  </si>
  <si>
    <t>DISS51_11(9,6)</t>
  </si>
  <si>
    <t>DISS51_11(9,7)</t>
  </si>
  <si>
    <t>DISS51_11(9,8)</t>
  </si>
  <si>
    <t>DISS51_11(9,9)</t>
  </si>
  <si>
    <t>DISS51_11(9,10)</t>
  </si>
  <si>
    <t>DISS51_11(10,1)</t>
  </si>
  <si>
    <t>DISS51_11(10,2)</t>
  </si>
  <si>
    <t>DISS51_11(10,3)</t>
  </si>
  <si>
    <t>DISS51_11(10,4)</t>
  </si>
  <si>
    <t>DISS51_11(10,5)</t>
  </si>
  <si>
    <t>DISS51_11(10,6)</t>
  </si>
  <si>
    <t>DISS51_11(10,7)</t>
  </si>
  <si>
    <t>DISS51_11(10,8)</t>
  </si>
  <si>
    <t>DISS51_11(10,9)</t>
  </si>
  <si>
    <t>DISS51_11(10,10)</t>
  </si>
  <si>
    <t>DISS51_11(11,1)</t>
  </si>
  <si>
    <t>DISS51_11(11,2)</t>
  </si>
  <si>
    <t>DISS51_11(11,3)</t>
  </si>
  <si>
    <t>DISS51_11(11,4)</t>
  </si>
  <si>
    <t>DISS51_11(11,5)</t>
  </si>
  <si>
    <t>DISS51_11(11,6)</t>
  </si>
  <si>
    <t>DISS51_11(11,7)</t>
  </si>
  <si>
    <t>DISS51_11(11,8)</t>
  </si>
  <si>
    <t>DISS51_11(11,9)</t>
  </si>
  <si>
    <t>DISS51_11(11,10)</t>
  </si>
  <si>
    <t>Mapování na DISS51_11</t>
  </si>
  <si>
    <t>S.22.06.01.01 - S.22.06.01.01 Best estimate subject to country and currency volatility adjustment - Total and home country by currency (including home country in reporting currency)</t>
  </si>
  <si>
    <t>LB47</t>
  </si>
  <si>
    <t>Metric: Monetary|TF/Use of volatility adjustment|BC/Liability|LB/Gross technical provisions [other than local GAAP specific]</t>
  </si>
  <si>
    <r>
      <t xml:space="preserve"> !Jsou relevantí maximálně dvě karty </t>
    </r>
    <r>
      <rPr>
        <b/>
        <sz val="11"/>
        <rFont val="Calibri"/>
        <family val="2"/>
        <charset val="238"/>
      </rPr>
      <t>x</t>
    </r>
    <r>
      <rPr>
        <b/>
        <sz val="11"/>
        <color rgb="FFFF0000"/>
        <rFont val="Calibri"/>
        <family val="2"/>
        <charset val="238"/>
      </rPr>
      <t xml:space="preserve">65 </t>
    </r>
    <r>
      <rPr>
        <b/>
        <sz val="11"/>
        <rFont val="Calibri"/>
        <family val="2"/>
      </rPr>
      <t xml:space="preserve">pro agregaci </t>
    </r>
    <r>
      <rPr>
        <b/>
        <sz val="11"/>
        <color rgb="FFFF0000"/>
        <rFont val="Calibri"/>
        <family val="2"/>
        <charset val="238"/>
      </rPr>
      <t xml:space="preserve">Life a Health SLT  </t>
    </r>
    <r>
      <rPr>
        <b/>
        <sz val="11"/>
        <rFont val="Calibri"/>
        <family val="2"/>
        <charset val="238"/>
      </rPr>
      <t>a x</t>
    </r>
    <r>
      <rPr>
        <b/>
        <sz val="11"/>
        <color rgb="FFFF0000"/>
        <rFont val="Calibri"/>
        <family val="2"/>
        <charset val="238"/>
      </rPr>
      <t>79</t>
    </r>
    <r>
      <rPr>
        <b/>
        <sz val="11"/>
        <rFont val="Calibri"/>
        <family val="2"/>
        <charset val="238"/>
      </rPr>
      <t xml:space="preserve">  </t>
    </r>
    <r>
      <rPr>
        <b/>
        <sz val="11"/>
        <color rgb="FFFF0000"/>
        <rFont val="Calibri"/>
        <family val="2"/>
        <charset val="238"/>
      </rPr>
      <t xml:space="preserve">pro Non-life Health NSLT  </t>
    </r>
    <r>
      <rPr>
        <b/>
        <sz val="11"/>
        <rFont val="Calibri"/>
        <family val="2"/>
      </rPr>
      <t>22.06.01.01.1.</t>
    </r>
    <r>
      <rPr>
        <b/>
        <sz val="11"/>
        <color rgb="FFFF0000"/>
        <rFont val="Calibri"/>
        <family val="2"/>
        <charset val="238"/>
      </rPr>
      <t xml:space="preserve"> až 2 ( šablona automaticky generuje 5 karet) . </t>
    </r>
  </si>
  <si>
    <t xml:space="preserve">DISS71_11(1,1) </t>
  </si>
  <si>
    <r>
      <t xml:space="preserve">V systému SDNS bylo máso karet zvolené statické řešení , tj v jedné tabulce byly jak údaje o Life a Health SLT , tak Non-life Health NSLT . </t>
    </r>
    <r>
      <rPr>
        <b/>
        <sz val="11"/>
        <color rgb="FFFF0000"/>
        <rFont val="Calibri"/>
        <family val="2"/>
        <charset val="238"/>
      </rPr>
      <t>Níže pro lepší orientaci část vztahující se k Life  Life a Health SLT</t>
    </r>
    <r>
      <rPr>
        <sz val="11"/>
        <color rgb="FFFF0000"/>
        <rFont val="Calibri"/>
        <family val="2"/>
        <charset val="238"/>
      </rPr>
      <t xml:space="preserve"> </t>
    </r>
    <r>
      <rPr>
        <sz val="11"/>
        <color rgb="FF000000"/>
        <rFont val="Calibri"/>
        <family val="2"/>
      </rPr>
      <t>( Non-life Health NSLT je S.22.06.01.01.2)</t>
    </r>
  </si>
  <si>
    <t>Mapování na DISS71_11 - část I. Life and Health SLT</t>
  </si>
  <si>
    <t xml:space="preserve">DISS71_11(2,1) </t>
  </si>
  <si>
    <t xml:space="preserve">DISS71_11(1,2) </t>
  </si>
  <si>
    <t xml:space="preserve">DISS71_11(3,1) </t>
  </si>
  <si>
    <t xml:space="preserve">DISS71_11(4,1) </t>
  </si>
  <si>
    <t xml:space="preserve">DISS71_11(3,2) </t>
  </si>
  <si>
    <t xml:space="preserve">DISS71_11(4,2) </t>
  </si>
  <si>
    <t xml:space="preserve">DISS71_11(2,2) </t>
  </si>
  <si>
    <t>Mapování na DISS71_11 - část II. Non-life Health NSLT</t>
  </si>
  <si>
    <r>
      <t xml:space="preserve">V systému SDNS bylo máso karet zvolené statické řešení , tj v jedné tabulce byly jak údaje o Life a Health SLT , tak Non-life Health NSLT . </t>
    </r>
    <r>
      <rPr>
        <b/>
        <sz val="11"/>
        <color rgb="FFFF0000"/>
        <rFont val="Calibri"/>
        <family val="2"/>
        <charset val="238"/>
      </rPr>
      <t>Níže pro lepší orientaci část vztahující se k Non-life and Health NSLT</t>
    </r>
    <r>
      <rPr>
        <sz val="11"/>
        <color rgb="FFFF0000"/>
        <rFont val="Calibri"/>
        <family val="2"/>
        <charset val="238"/>
      </rPr>
      <t xml:space="preserve"> </t>
    </r>
    <r>
      <rPr>
        <sz val="11"/>
        <color rgb="FF000000"/>
        <rFont val="Calibri"/>
        <family val="2"/>
      </rPr>
      <t>( Life Health SLT je S.22.06.01.01.1)</t>
    </r>
  </si>
  <si>
    <t>S.22.06.01.02 - S.22.06.01.02 Best estimate subject to country and currency volatility adjustment - Total and home country by currency by currency (other than reporting currency)</t>
  </si>
  <si>
    <t>Druh pojištění</t>
  </si>
  <si>
    <t>Domovská země</t>
  </si>
  <si>
    <r>
      <t xml:space="preserve"> !Jsou relevantí maximálně dvě karty </t>
    </r>
    <r>
      <rPr>
        <b/>
        <sz val="11"/>
        <rFont val="Calibri"/>
        <family val="2"/>
        <charset val="238"/>
      </rPr>
      <t>x</t>
    </r>
    <r>
      <rPr>
        <b/>
        <sz val="11"/>
        <color rgb="FFFF0000"/>
        <rFont val="Calibri"/>
        <family val="2"/>
        <charset val="238"/>
      </rPr>
      <t xml:space="preserve">65 </t>
    </r>
    <r>
      <rPr>
        <b/>
        <sz val="11"/>
        <rFont val="Calibri"/>
        <family val="2"/>
      </rPr>
      <t xml:space="preserve">pro agregaci </t>
    </r>
    <r>
      <rPr>
        <b/>
        <sz val="11"/>
        <color rgb="FFFF0000"/>
        <rFont val="Calibri"/>
        <family val="2"/>
        <charset val="238"/>
      </rPr>
      <t xml:space="preserve">Life a Health SLT  </t>
    </r>
    <r>
      <rPr>
        <b/>
        <sz val="11"/>
        <rFont val="Calibri"/>
        <family val="2"/>
        <charset val="238"/>
      </rPr>
      <t>a x</t>
    </r>
    <r>
      <rPr>
        <b/>
        <sz val="11"/>
        <color rgb="FFFF0000"/>
        <rFont val="Calibri"/>
        <family val="2"/>
        <charset val="238"/>
      </rPr>
      <t>79</t>
    </r>
    <r>
      <rPr>
        <b/>
        <sz val="11"/>
        <rFont val="Calibri"/>
        <family val="2"/>
        <charset val="238"/>
      </rPr>
      <t xml:space="preserve">  </t>
    </r>
    <r>
      <rPr>
        <b/>
        <sz val="11"/>
        <color rgb="FFFF0000"/>
        <rFont val="Calibri"/>
        <family val="2"/>
        <charset val="238"/>
      </rPr>
      <t xml:space="preserve">pro Non-life Health NSLT  </t>
    </r>
    <r>
      <rPr>
        <b/>
        <sz val="11"/>
        <rFont val="Calibri"/>
        <family val="2"/>
      </rPr>
      <t>22.06.01.02.1.</t>
    </r>
    <r>
      <rPr>
        <b/>
        <sz val="11"/>
        <color rgb="FFFF0000"/>
        <rFont val="Calibri"/>
        <family val="2"/>
        <charset val="238"/>
      </rPr>
      <t xml:space="preserve"> až 2 ( šablona automaticky generuje 5 karet) . </t>
    </r>
  </si>
  <si>
    <r>
      <t>Relevantí měna (</t>
    </r>
    <r>
      <rPr>
        <b/>
        <strike/>
        <sz val="11"/>
        <color rgb="FFFF0000"/>
        <rFont val="Calibri"/>
        <family val="2"/>
        <charset val="238"/>
      </rPr>
      <t>bez CZK/vykazující měna</t>
    </r>
    <r>
      <rPr>
        <b/>
        <sz val="11"/>
        <rFont val="Calibri"/>
        <family val="2"/>
      </rPr>
      <t xml:space="preserve">)je v této datové oblasti řešena přes dynamický sloupec </t>
    </r>
    <r>
      <rPr>
        <b/>
        <sz val="11"/>
        <color rgb="FFFF0000"/>
        <rFont val="Calibri"/>
        <family val="2"/>
        <charset val="238"/>
      </rPr>
      <t>(C0050.1-X)</t>
    </r>
    <r>
      <rPr>
        <b/>
        <sz val="11"/>
        <rFont val="Calibri"/>
        <family val="2"/>
      </rPr>
      <t>, systém SDAT pro šablonu generuje automaticky dvacet sloupců.</t>
    </r>
  </si>
  <si>
    <t xml:space="preserve">DISS71_12(*,4) </t>
  </si>
  <si>
    <t xml:space="preserve">DISS71_12(*,5) </t>
  </si>
  <si>
    <t>DISS71_12(*,2)  - P0019 - Struktura sledovaných měn</t>
  </si>
  <si>
    <t>Z_LOBTR</t>
  </si>
  <si>
    <t>Mapování na DISS71_12</t>
  </si>
  <si>
    <t>Ve starém systému SDNS údaj  měně byl součástí dynamického řádku, nikoliv sloupce</t>
  </si>
  <si>
    <t>S.22.06.01.03 - S.22.06.01.03 Best estimate subject to country and currency volatility adjustment - Total and home country by currency (other than home country)</t>
  </si>
  <si>
    <t xml:space="preserve">DISS71_13(*,4) </t>
  </si>
  <si>
    <t xml:space="preserve">DISS71_13(*,5) </t>
  </si>
  <si>
    <t>DISS71_12(*,3)</t>
  </si>
  <si>
    <t>Mapování na DISS71_13</t>
  </si>
  <si>
    <r>
      <t xml:space="preserve"> !Jsou relevantí maximálně dvě karty </t>
    </r>
    <r>
      <rPr>
        <b/>
        <sz val="11"/>
        <rFont val="Calibri"/>
        <family val="2"/>
        <charset val="238"/>
      </rPr>
      <t>x</t>
    </r>
    <r>
      <rPr>
        <b/>
        <sz val="11"/>
        <color rgb="FFFF0000"/>
        <rFont val="Calibri"/>
        <family val="2"/>
        <charset val="238"/>
      </rPr>
      <t xml:space="preserve">65 </t>
    </r>
    <r>
      <rPr>
        <b/>
        <sz val="11"/>
        <rFont val="Calibri"/>
        <family val="2"/>
      </rPr>
      <t xml:space="preserve">pro agregaci </t>
    </r>
    <r>
      <rPr>
        <b/>
        <sz val="11"/>
        <color rgb="FFFF0000"/>
        <rFont val="Calibri"/>
        <family val="2"/>
        <charset val="238"/>
      </rPr>
      <t xml:space="preserve">Life a Health SLT  </t>
    </r>
    <r>
      <rPr>
        <b/>
        <sz val="11"/>
        <rFont val="Calibri"/>
        <family val="2"/>
        <charset val="238"/>
      </rPr>
      <t>a x</t>
    </r>
    <r>
      <rPr>
        <b/>
        <sz val="11"/>
        <color rgb="FFFF0000"/>
        <rFont val="Calibri"/>
        <family val="2"/>
        <charset val="238"/>
      </rPr>
      <t>79</t>
    </r>
    <r>
      <rPr>
        <b/>
        <sz val="11"/>
        <rFont val="Calibri"/>
        <family val="2"/>
        <charset val="238"/>
      </rPr>
      <t xml:space="preserve">  </t>
    </r>
    <r>
      <rPr>
        <b/>
        <sz val="11"/>
        <color rgb="FFFF0000"/>
        <rFont val="Calibri"/>
        <family val="2"/>
        <charset val="238"/>
      </rPr>
      <t xml:space="preserve">pro Non-life Health NSLT  </t>
    </r>
    <r>
      <rPr>
        <b/>
        <sz val="11"/>
        <rFont val="Calibri"/>
        <family val="2"/>
      </rPr>
      <t>22.06.01.03.1.</t>
    </r>
    <r>
      <rPr>
        <b/>
        <sz val="11"/>
        <color rgb="FFFF0000"/>
        <rFont val="Calibri"/>
        <family val="2"/>
        <charset val="238"/>
      </rPr>
      <t xml:space="preserve"> až 2 ( šablona automaticky generuje 5 karet) . </t>
    </r>
  </si>
  <si>
    <t>S.22.06.01.04 - S.22.06.01.04 Best estimate subject to country and currency volatility adjustment - Total and home country by currency by country (other than home country) and by currency (other than reporting currency)</t>
  </si>
  <si>
    <r>
      <t xml:space="preserve"> Jedná se o další oblast s více jak třemi proměnými prostřednictvím karet, přesto, že teoreticky může jí počet karet d desítek, prakticky defautlně vygenerované karty stačí</t>
    </r>
    <r>
      <rPr>
        <b/>
        <sz val="11"/>
        <color rgb="FFFF0000"/>
        <rFont val="Calibri"/>
        <family val="2"/>
        <charset val="238"/>
      </rPr>
      <t xml:space="preserve"> ( šablona automaticky generuje 5 karet) . </t>
    </r>
  </si>
  <si>
    <t>DISS71_14(*,5)</t>
  </si>
  <si>
    <t>DISS71_14(*,3)</t>
  </si>
  <si>
    <t>DISS71_14(*,2)</t>
  </si>
  <si>
    <t>DISS71_14(*,4)</t>
  </si>
  <si>
    <t>BA0019</t>
  </si>
  <si>
    <t>Mapování na DISS71_14</t>
  </si>
  <si>
    <t>Table of Contents</t>
  </si>
  <si>
    <t>verze metodiky v Mts/ SDNS</t>
  </si>
  <si>
    <t>DATOVÁ OBLAST</t>
  </si>
  <si>
    <t>RADEK</t>
  </si>
  <si>
    <t>SLOUPEC</t>
  </si>
  <si>
    <t>CI_ID</t>
  </si>
  <si>
    <t>DCI_ID</t>
  </si>
  <si>
    <t>ID_ID</t>
  </si>
  <si>
    <t>LABEL_ID</t>
  </si>
  <si>
    <t>DOMAINCODE</t>
  </si>
  <si>
    <t>HIERARCHIE</t>
  </si>
  <si>
    <t>MEMBERCODE</t>
  </si>
  <si>
    <t>řetězec</t>
  </si>
  <si>
    <t>ŘÁDEK</t>
  </si>
  <si>
    <t>KARTA</t>
  </si>
  <si>
    <t>EIOPA</t>
  </si>
  <si>
    <t>SOL20181201</t>
  </si>
  <si>
    <t>DISS16_11</t>
  </si>
  <si>
    <t>*</t>
  </si>
  <si>
    <t>BA0901</t>
  </si>
  <si>
    <t>NE  Nenáležící do téže skupiny</t>
  </si>
  <si>
    <t>CS</t>
  </si>
  <si>
    <t>x21</t>
  </si>
  <si>
    <t>Not belonging to the same group</t>
  </si>
  <si>
    <t>Y</t>
  </si>
  <si>
    <t>ANO  Náležící do téže skupiny</t>
  </si>
  <si>
    <t>Belonging to the same group</t>
  </si>
  <si>
    <t>BA0832</t>
  </si>
  <si>
    <t>01</t>
  </si>
  <si>
    <t xml:space="preserve"> Insolvenční návrh v souvislosti s úvěrem ISDA  </t>
  </si>
  <si>
    <t>LT</t>
  </si>
  <si>
    <t>x3</t>
  </si>
  <si>
    <t>Bankruptcy filing ISDA credit event</t>
  </si>
  <si>
    <t>02</t>
  </si>
  <si>
    <t xml:space="preserve">Snížení ratingu ratingovou agenturou  </t>
  </si>
  <si>
    <t>x9</t>
  </si>
  <si>
    <t>Downgrading by a rating agency</t>
  </si>
  <si>
    <t>03</t>
  </si>
  <si>
    <t xml:space="preserve">Pád solventnostního kapitálového požadavku pod prahovou hodnotu, ale vyšší než 100 %  </t>
  </si>
  <si>
    <t>Fall of SCR below a threshold but higher than 100 %</t>
  </si>
  <si>
    <t>04</t>
  </si>
  <si>
    <t xml:space="preserve">Pád minimálního kapitálového požadavku pod prahovou hodnotu, ale vyšší než 100 %  </t>
  </si>
  <si>
    <t>x24</t>
  </si>
  <si>
    <t>Fall of MCR below a threshold but higher than 100 %</t>
  </si>
  <si>
    <t>05</t>
  </si>
  <si>
    <t xml:space="preserve">Porušení solventnostního kapitálového požadavku  </t>
  </si>
  <si>
    <t>x8</t>
  </si>
  <si>
    <t>Breach of SCR</t>
  </si>
  <si>
    <t>06</t>
  </si>
  <si>
    <t xml:space="preserve">Porušení minimálního kapitálového požadavku  </t>
  </si>
  <si>
    <t>x7</t>
  </si>
  <si>
    <t>Breach of MCR</t>
  </si>
  <si>
    <t>07</t>
  </si>
  <si>
    <t xml:space="preserve">Neuhrazení smluvního závazku  </t>
  </si>
  <si>
    <t>x17</t>
  </si>
  <si>
    <t>Non-payment of a contractual obligation</t>
  </si>
  <si>
    <t>08</t>
  </si>
  <si>
    <t xml:space="preserve">Podvod  </t>
  </si>
  <si>
    <t>x11</t>
  </si>
  <si>
    <t>Fraud</t>
  </si>
  <si>
    <t>09</t>
  </si>
  <si>
    <t xml:space="preserve">Porušení smluvního závazku spojeného s pozbytím aktiv  </t>
  </si>
  <si>
    <t>x6</t>
  </si>
  <si>
    <t>Breach of contractual obligation linked with the disposal of assets</t>
  </si>
  <si>
    <t xml:space="preserve">Porušení smluvního závazku spojeného s nabytím aktiv  </t>
  </si>
  <si>
    <t>x5</t>
  </si>
  <si>
    <t>Breach of contractual obligation linked with the acquisition of assets</t>
  </si>
  <si>
    <t>99</t>
  </si>
  <si>
    <t xml:space="preserve">Jiné  </t>
  </si>
  <si>
    <t>x20</t>
  </si>
  <si>
    <t>Other than bankruptcy filing ISDA credit event, downgrading by a rating agency, fall of SCR / MCR below a threshold but higher than 100 %, breach of SCR, breach of MCR, non-payment of a contractual obligation, fraud, breach of contractual obligation linked with the disposal of assets and breach of contractual obligation linked with the acquisition of assets</t>
  </si>
  <si>
    <t>BA0650</t>
  </si>
  <si>
    <t xml:space="preserve">Doplňkový kapitál  </t>
  </si>
  <si>
    <t>EL</t>
  </si>
  <si>
    <t xml:space="preserve">Jiný než doplňkový kapitál  </t>
  </si>
  <si>
    <t>Other than ancillary own funds</t>
  </si>
  <si>
    <t>DISS21_11</t>
  </si>
  <si>
    <t>DISS26_11</t>
  </si>
  <si>
    <t xml:space="preserve">Pojištění léčebných výloh  </t>
  </si>
  <si>
    <t>LB</t>
  </si>
  <si>
    <t>x135</t>
  </si>
  <si>
    <t>Medical expense insurance [direct business]</t>
  </si>
  <si>
    <t xml:space="preserve">Pojištění právní ochrany  </t>
  </si>
  <si>
    <t>x144</t>
  </si>
  <si>
    <t>Legal expenses insurance [direct business]</t>
  </si>
  <si>
    <t xml:space="preserve">Pojištění asistence  </t>
  </si>
  <si>
    <t>x145</t>
  </si>
  <si>
    <t>Assistance [direct business]</t>
  </si>
  <si>
    <t xml:space="preserve">Pojištění různých finančních ztrát  </t>
  </si>
  <si>
    <t>x146</t>
  </si>
  <si>
    <t>Miscellaneous financial loss [direct business]</t>
  </si>
  <si>
    <t xml:space="preserve">Aktivní proporciální zajištění - pojištění léčebných výloh  </t>
  </si>
  <si>
    <t>x148</t>
  </si>
  <si>
    <t>Medical expense insurance [accepted proportional reinsurance]</t>
  </si>
  <si>
    <t xml:space="preserve">Aktivní proporciální zajištění - pojištění pro případ ztráty příjmu  </t>
  </si>
  <si>
    <t>x149</t>
  </si>
  <si>
    <t>Income protection insurance [accepted proportional reinsurance]</t>
  </si>
  <si>
    <t xml:space="preserve">Aktivní proporciální zajištění - pojištění odpovědnosti zaměstnavatele za škodu  </t>
  </si>
  <si>
    <t>x150</t>
  </si>
  <si>
    <t>Workers' compensation insurance [accepted proportional reinsurance]</t>
  </si>
  <si>
    <t xml:space="preserve">Aktivní proporciální zajištění - pojištění odpovědnosti za škodu z provozu motorového vozidla  </t>
  </si>
  <si>
    <t>x151</t>
  </si>
  <si>
    <t>Motor vehicle liability insurance [accepted proportional reinsurance]</t>
  </si>
  <si>
    <t xml:space="preserve">Aktivní proporcionální zajištění - ostatní pojištění motorových vozidel  </t>
  </si>
  <si>
    <t>x152</t>
  </si>
  <si>
    <t>Other motor insurance [accepted proportional reinsurance]</t>
  </si>
  <si>
    <t xml:space="preserve">Aktivní proporcionální zajištění - pojištění námořní a letecké dopravy a pojištění přepravy  </t>
  </si>
  <si>
    <t>x153</t>
  </si>
  <si>
    <t>Marine, aviation and transport insurance [accepted proportional reinsurance]</t>
  </si>
  <si>
    <t xml:space="preserve">Aktivní proporcionální zajištění - pojištění pro případ požáru a jiných škod na majetku  </t>
  </si>
  <si>
    <t>x154</t>
  </si>
  <si>
    <t>Fire and other damage to property insurance [accepted proportional reinsurance]</t>
  </si>
  <si>
    <t xml:space="preserve">Pojištění ochrany příjmu  </t>
  </si>
  <si>
    <t>x136</t>
  </si>
  <si>
    <t>Income protection insurance [direct business]</t>
  </si>
  <si>
    <t xml:space="preserve">Aktivní proporcionální zajištění - pojištění obecné odpovědnosti  </t>
  </si>
  <si>
    <t>x155</t>
  </si>
  <si>
    <t>General liability insurance [accepted proportional reinsurance]</t>
  </si>
  <si>
    <t xml:space="preserve">Aktivní proporcionální zajištění - pojištění úvěru a záruky  </t>
  </si>
  <si>
    <t>x156</t>
  </si>
  <si>
    <t>Credit and suretyship insurance [accepted proportional reinsurance]</t>
  </si>
  <si>
    <t xml:space="preserve">Aktivní proporcionální zajištění - pojištění právní ochrany  </t>
  </si>
  <si>
    <t>x157</t>
  </si>
  <si>
    <t>Legal expenses insurance [accepted proportional reinsurance]</t>
  </si>
  <si>
    <t xml:space="preserve">Aktivní proporcionální zajištění - pojištění asistence  </t>
  </si>
  <si>
    <t>x158</t>
  </si>
  <si>
    <t>Assistance [accepted proportional reinsurance]</t>
  </si>
  <si>
    <t xml:space="preserve">Aktivní proporcionální zajištění - pojištění různých finančních ztrát  </t>
  </si>
  <si>
    <t>x159</t>
  </si>
  <si>
    <t>Miscellaneous financial loss [accepted proportional reinsurance]</t>
  </si>
  <si>
    <t xml:space="preserve">Aktivní neproporcionální zajištění - zdravotní pojištění  </t>
  </si>
  <si>
    <t>x42</t>
  </si>
  <si>
    <t xml:space="preserve">Aktivní neproporcionální zajištění - pojištění odpovědnosti  </t>
  </si>
  <si>
    <t>x14</t>
  </si>
  <si>
    <t xml:space="preserve">Aktivní neproporcionální zajištění - pojištění námořní a letecké dopravy a pojištění přepravy  </t>
  </si>
  <si>
    <t>x67</t>
  </si>
  <si>
    <t xml:space="preserve">Aktivní neproporcionální zajištění - pojištění majetku  </t>
  </si>
  <si>
    <t>x106</t>
  </si>
  <si>
    <t xml:space="preserve">Zdravotní pojištění  </t>
  </si>
  <si>
    <t>x45</t>
  </si>
  <si>
    <t xml:space="preserve">Pojištění odpovědnosti zaměstnavatele za škodu při pracovním úrazu nebo nemoci z povolání  </t>
  </si>
  <si>
    <t>x137</t>
  </si>
  <si>
    <t>Workers' compensation insurance [direct business]</t>
  </si>
  <si>
    <t xml:space="preserve">Pojištění s podílem na zisku  </t>
  </si>
  <si>
    <t>x53</t>
  </si>
  <si>
    <t>31</t>
  </si>
  <si>
    <t xml:space="preserve">Pojištění s plněním vázaným na index nebo hodnotu  investičního fondu  </t>
  </si>
  <si>
    <t>32</t>
  </si>
  <si>
    <t xml:space="preserve">Ostatní životní pojištění  </t>
  </si>
  <si>
    <t>x93</t>
  </si>
  <si>
    <t>33</t>
  </si>
  <si>
    <t xml:space="preserve">Renty z neživotních pojistných smluv týkajících se zdravotních pojistných závazků  </t>
  </si>
  <si>
    <t>34</t>
  </si>
  <si>
    <t xml:space="preserve">Renty z neživotních pojistných smluv týkajících se jiných než zdravotních pojistných závazků  </t>
  </si>
  <si>
    <t>35</t>
  </si>
  <si>
    <t xml:space="preserve">Zdravotní zajištění  </t>
  </si>
  <si>
    <t>x160</t>
  </si>
  <si>
    <t>36</t>
  </si>
  <si>
    <t xml:space="preserve">Životní zajištění  </t>
  </si>
  <si>
    <t>x161</t>
  </si>
  <si>
    <t xml:space="preserve">Pojištění odpovědnosti za škodu z provozu motorových vozidel  </t>
  </si>
  <si>
    <t>x138</t>
  </si>
  <si>
    <t>Motor vehicle liability insurance [direct business]</t>
  </si>
  <si>
    <t xml:space="preserve">Ostatní pojištění motorových vozidel  </t>
  </si>
  <si>
    <t>x139</t>
  </si>
  <si>
    <t>Other motor insurance [direct business]</t>
  </si>
  <si>
    <t xml:space="preserve">Pojištění námořní a letecké dopravy a pojištění přepravy  </t>
  </si>
  <si>
    <t>x140</t>
  </si>
  <si>
    <t>Marine, aviation and transport insurance [direct business]</t>
  </si>
  <si>
    <t xml:space="preserve">Pojištění pro případ požáru a jiných škod na majetku  </t>
  </si>
  <si>
    <t>x141</t>
  </si>
  <si>
    <t>Fire and other damage to property insurance [direct business]</t>
  </si>
  <si>
    <t xml:space="preserve">Obecné pojištění odpovědnosti  </t>
  </si>
  <si>
    <t>x142</t>
  </si>
  <si>
    <t>General liability insurance [direct business]</t>
  </si>
  <si>
    <t xml:space="preserve">Pojištění úvěru a záruky  </t>
  </si>
  <si>
    <t>x143</t>
  </si>
  <si>
    <t>Credit and suretyship insurance [direct business]</t>
  </si>
  <si>
    <t>DISS26_12</t>
  </si>
  <si>
    <t>DISS26_13</t>
  </si>
  <si>
    <t>DISS71_11</t>
  </si>
  <si>
    <t>S_NEZPOJ</t>
  </si>
  <si>
    <t xml:space="preserve">Neživotní pojištění celkem  </t>
  </si>
  <si>
    <t>x79</t>
  </si>
  <si>
    <t>S_ZIZDPOJ</t>
  </si>
  <si>
    <t xml:space="preserve">Životní a zdravotní pojištění celkem  </t>
  </si>
  <si>
    <t>x65</t>
  </si>
  <si>
    <t>DISS71_12</t>
  </si>
  <si>
    <t>DISS71_13</t>
  </si>
  <si>
    <t>DISS71_14</t>
  </si>
  <si>
    <t>DISS96_11</t>
  </si>
  <si>
    <t>x69</t>
  </si>
  <si>
    <t>x59</t>
  </si>
  <si>
    <t>x12</t>
  </si>
  <si>
    <t>x70</t>
  </si>
  <si>
    <t>x52</t>
  </si>
  <si>
    <t>x60</t>
  </si>
  <si>
    <t>x132</t>
  </si>
  <si>
    <t>39</t>
  </si>
  <si>
    <t xml:space="preserve">Životní pojištění kromě zdravotního pojištění  </t>
  </si>
  <si>
    <t>x73</t>
  </si>
  <si>
    <t>x101</t>
  </si>
  <si>
    <t>x66</t>
  </si>
  <si>
    <t>x31</t>
  </si>
  <si>
    <t>x34</t>
  </si>
  <si>
    <t>x27</t>
  </si>
  <si>
    <t>DISS96_21</t>
  </si>
  <si>
    <t>KASS11_21</t>
  </si>
  <si>
    <t>BA0828</t>
  </si>
  <si>
    <t>Z_NSCR</t>
  </si>
  <si>
    <t xml:space="preserve">Plná úprava plynoucí z agregace nSCR  </t>
  </si>
  <si>
    <t>AP</t>
  </si>
  <si>
    <t>x35</t>
  </si>
  <si>
    <t>Full recalculation</t>
  </si>
  <si>
    <t xml:space="preserve">Zjednodušení na úrovni rizikových podmodulů  </t>
  </si>
  <si>
    <t>x36</t>
  </si>
  <si>
    <t>Simplification at risk sub-module level</t>
  </si>
  <si>
    <t xml:space="preserve">Zjednodušení na úrovni rizikových modulů  </t>
  </si>
  <si>
    <t>x37</t>
  </si>
  <si>
    <t>Simplification at risk module level</t>
  </si>
  <si>
    <t xml:space="preserve">Žádné úpravy  </t>
  </si>
  <si>
    <t>x38</t>
  </si>
  <si>
    <t>No adjustment</t>
  </si>
  <si>
    <t>KASS16_11</t>
  </si>
  <si>
    <t>BA0823</t>
  </si>
  <si>
    <t xml:space="preserve">Budoucí opatření vedení týkající se schopnosti absorbovat ztráty technických rezerv vložené do složky  </t>
  </si>
  <si>
    <t>x25</t>
  </si>
  <si>
    <t>Future management actions regarding the loss-absorbing capacity of technical provisions embedded within the component</t>
  </si>
  <si>
    <t xml:space="preserve">Budoucí opatření vedení týkající se schopnosti absorbovat ztráty odložené daně vložené do složky  </t>
  </si>
  <si>
    <t>x26</t>
  </si>
  <si>
    <t>Future management actions regarding the loss-absorbing capacity of deferred taxes embedded within the component</t>
  </si>
  <si>
    <t xml:space="preserve">Budoucí opatření vedení týkající se schopnosti absorbovat ztráty technických rezerv a odložené daně vložené do složky  </t>
  </si>
  <si>
    <t>Future management actions regarding the loss-absorbing capacity of technical provisions and deferred taxes embedded within the component</t>
  </si>
  <si>
    <t xml:space="preserve">Bez zohlednění vedení  </t>
  </si>
  <si>
    <t>x28</t>
  </si>
  <si>
    <t>No embedded consideration of future management actions</t>
  </si>
  <si>
    <t>KASS16_21</t>
  </si>
  <si>
    <t>KASS26_11</t>
  </si>
  <si>
    <t>NE  Zjednodušení nepoužita</t>
  </si>
  <si>
    <t>Simplifications not used</t>
  </si>
  <si>
    <t>ANO  Zjednodušení použita</t>
  </si>
  <si>
    <t>x33</t>
  </si>
  <si>
    <t>KASS31_11</t>
  </si>
  <si>
    <t>KASS36_11</t>
  </si>
  <si>
    <t>KASS41_11</t>
  </si>
  <si>
    <t>KASS41_31</t>
  </si>
  <si>
    <t>BA0827</t>
  </si>
  <si>
    <t>Z_USP</t>
  </si>
  <si>
    <t>USP v hrubé výši  Zjednodušení nepoužita</t>
  </si>
  <si>
    <t>x19</t>
  </si>
  <si>
    <t>USP gross</t>
  </si>
  <si>
    <t>USP v čisté výši  Zjednodušení použita</t>
  </si>
  <si>
    <t>USP net</t>
  </si>
  <si>
    <t>USP v hrubé výši  Zjednodušení použita</t>
  </si>
  <si>
    <t>USP v čisté výši  Zjednodušení nepoužita</t>
  </si>
  <si>
    <t>KASS46_11</t>
  </si>
  <si>
    <t>KASS46_31</t>
  </si>
  <si>
    <t xml:space="preserve">USP v čisté výši  </t>
  </si>
  <si>
    <t xml:space="preserve">USP v hrubé výši  </t>
  </si>
  <si>
    <t>KASS61_21</t>
  </si>
  <si>
    <t>BA0820</t>
  </si>
  <si>
    <t>Z_SCAB</t>
  </si>
  <si>
    <t xml:space="preserve">Scénář A  </t>
  </si>
  <si>
    <t>RT</t>
  </si>
  <si>
    <t>x134</t>
  </si>
  <si>
    <t>Scenario A</t>
  </si>
  <si>
    <t>B</t>
  </si>
  <si>
    <t xml:space="preserve">Scénář B  </t>
  </si>
  <si>
    <t>Scenario B</t>
  </si>
  <si>
    <t>KASS61_23</t>
  </si>
  <si>
    <t>KASS61_24</t>
  </si>
  <si>
    <t>RESS21_11</t>
  </si>
  <si>
    <t>RESS21_21</t>
  </si>
  <si>
    <t>BA0837</t>
  </si>
  <si>
    <t xml:space="preserve">Samostatné životní pojištění  </t>
  </si>
  <si>
    <t>x198</t>
  </si>
  <si>
    <t>Single life</t>
  </si>
  <si>
    <t xml:space="preserve">Společné životní pojištění  </t>
  </si>
  <si>
    <t>x199</t>
  </si>
  <si>
    <t>Joint life</t>
  </si>
  <si>
    <t xml:space="preserve">Kolektivní životní pojištění  </t>
  </si>
  <si>
    <t>Collective</t>
  </si>
  <si>
    <t xml:space="preserve">Důchodové nároky  </t>
  </si>
  <si>
    <t>x182</t>
  </si>
  <si>
    <t>x201</t>
  </si>
  <si>
    <t>NE  Ukončován</t>
  </si>
  <si>
    <t>x89</t>
  </si>
  <si>
    <t>In run-off</t>
  </si>
  <si>
    <t>ANO  Stále nabízen na trhu</t>
  </si>
  <si>
    <t>x23</t>
  </si>
  <si>
    <t>Still comercialised</t>
  </si>
  <si>
    <t>BA0836</t>
  </si>
  <si>
    <t xml:space="preserve">Pravidelné pojistné  </t>
  </si>
  <si>
    <t>x108</t>
  </si>
  <si>
    <t>Regular premium [R]</t>
  </si>
  <si>
    <t xml:space="preserve">Jednorázové pojistné s možností doplňujícího pojistného  </t>
  </si>
  <si>
    <t>x165</t>
  </si>
  <si>
    <t>Single premium with possibility of additional premiums with additional guarantee according to amount paid</t>
  </si>
  <si>
    <t xml:space="preserve">Jednorázové pojistné bez možnosti zaplatit doplňující pojistné v budoucnosti  </t>
  </si>
  <si>
    <t>Single premium without possibility to pay an additional premium in the future [NF]</t>
  </si>
  <si>
    <t xml:space="preserve">Jiné případy  </t>
  </si>
  <si>
    <t>x92</t>
  </si>
  <si>
    <t>Other [O]</t>
  </si>
  <si>
    <t>BA0838</t>
  </si>
  <si>
    <t xml:space="preserve">Replikovatelný  </t>
  </si>
  <si>
    <t>x102</t>
  </si>
  <si>
    <t>Product is considered replicable by a financial instrument</t>
  </si>
  <si>
    <t xml:space="preserve">Nereplikovatelný  </t>
  </si>
  <si>
    <t>x103</t>
  </si>
  <si>
    <t>Product is not considered replicable by a financial instrument</t>
  </si>
  <si>
    <t xml:space="preserve">Částečně replikovatelný  </t>
  </si>
  <si>
    <t>x133</t>
  </si>
  <si>
    <t>Product is considered partially replicable by a financial instrument</t>
  </si>
  <si>
    <t>RESS26_11</t>
  </si>
  <si>
    <t>Z_TYPZARUKY</t>
  </si>
  <si>
    <t xml:space="preserve">Zaručené minimální pojistné plnění při úmrtí  </t>
  </si>
  <si>
    <t>CG</t>
  </si>
  <si>
    <t>CG9</t>
  </si>
  <si>
    <t>Guaranteed minimum death benefit [GMDB]</t>
  </si>
  <si>
    <t xml:space="preserve">Zaručené minimální pojistné plnění s kumulací  </t>
  </si>
  <si>
    <t>Guaranteed minimum accumulation benefit [GMAB]</t>
  </si>
  <si>
    <t xml:space="preserve">Zaručené minimální pojistné plnění na základě příjmů  </t>
  </si>
  <si>
    <t>Guaranteed minimum income benefit [GMIB]</t>
  </si>
  <si>
    <t>40</t>
  </si>
  <si>
    <t xml:space="preserve">Zaručená minimální pojistná plnění při odstoupení  </t>
  </si>
  <si>
    <t>Guaranteed minimum withdrawal benefits [GMWB]</t>
  </si>
  <si>
    <t>90</t>
  </si>
  <si>
    <t xml:space="preserve">Jiný typ záruky  </t>
  </si>
  <si>
    <t>RESS31_11</t>
  </si>
  <si>
    <t>BA0839</t>
  </si>
  <si>
    <t xml:space="preserve">Žádné zajištění  </t>
  </si>
  <si>
    <t>TB</t>
  </si>
  <si>
    <t>TB2</t>
  </si>
  <si>
    <t>x18</t>
  </si>
  <si>
    <t>None [N]</t>
  </si>
  <si>
    <t xml:space="preserve">Dynamické zajištění  </t>
  </si>
  <si>
    <t>Dynamic [D]</t>
  </si>
  <si>
    <t xml:space="preserve">Statické zajištění  </t>
  </si>
  <si>
    <t>Static [S]</t>
  </si>
  <si>
    <t xml:space="preserve">Ad hoc zajištění  </t>
  </si>
  <si>
    <t>x1</t>
  </si>
  <si>
    <t>Ad hoc [A]</t>
  </si>
  <si>
    <t>BA0840</t>
  </si>
  <si>
    <t>Z_DELTA</t>
  </si>
  <si>
    <t xml:space="preserve">Delta zajištěno  </t>
  </si>
  <si>
    <t>CG7</t>
  </si>
  <si>
    <t>Yes [Y]</t>
  </si>
  <si>
    <t xml:space="preserve">Delta nezajištěno  </t>
  </si>
  <si>
    <t>x13</t>
  </si>
  <si>
    <t>No [N]</t>
  </si>
  <si>
    <t xml:space="preserve">Delta částečně zajištěno  </t>
  </si>
  <si>
    <t>Partial [P]</t>
  </si>
  <si>
    <t xml:space="preserve">Záruka necitlivá na deltu  </t>
  </si>
  <si>
    <t>Not sensitive [NS]</t>
  </si>
  <si>
    <t>Z_RO</t>
  </si>
  <si>
    <t xml:space="preserve">Ró zajištěno  </t>
  </si>
  <si>
    <t xml:space="preserve">Ró nezajištěno  </t>
  </si>
  <si>
    <t xml:space="preserve">Ró částečně zajištěno  </t>
  </si>
  <si>
    <t xml:space="preserve">Záruka necitlivá na ró  </t>
  </si>
  <si>
    <t>Z_GAMA</t>
  </si>
  <si>
    <t xml:space="preserve">Gama zajištěno  </t>
  </si>
  <si>
    <t xml:space="preserve">Gama nezajištěno  </t>
  </si>
  <si>
    <t xml:space="preserve">Gama částečně zajištěno  </t>
  </si>
  <si>
    <t xml:space="preserve">Záruka necitlivá na gamu  </t>
  </si>
  <si>
    <t>Z_VEGA</t>
  </si>
  <si>
    <t xml:space="preserve">Vega zajištěno  </t>
  </si>
  <si>
    <t>C00100</t>
  </si>
  <si>
    <t xml:space="preserve">Vega nezajištěno  </t>
  </si>
  <si>
    <t xml:space="preserve">Vega částečně zajištěno  </t>
  </si>
  <si>
    <t xml:space="preserve">Záruka necitlivá na vegu  </t>
  </si>
  <si>
    <t>Z_FX</t>
  </si>
  <si>
    <t>41</t>
  </si>
  <si>
    <t xml:space="preserve">FX zajištěno  </t>
  </si>
  <si>
    <t>C00110</t>
  </si>
  <si>
    <t>42</t>
  </si>
  <si>
    <t xml:space="preserve">FX nezajištěno  </t>
  </si>
  <si>
    <t>43</t>
  </si>
  <si>
    <t xml:space="preserve">FX částečně zajištěno  </t>
  </si>
  <si>
    <t>44</t>
  </si>
  <si>
    <t xml:space="preserve">Záruka necitlivá na FX  </t>
  </si>
  <si>
    <t>RESS36_11</t>
  </si>
  <si>
    <t>D_S_NEZPZ_1</t>
  </si>
  <si>
    <t xml:space="preserve">S.16.01.01.01/S.16.01.01.02 </t>
  </si>
  <si>
    <t>BA0833</t>
  </si>
  <si>
    <t>Z_RVZ_RUPS_1</t>
  </si>
  <si>
    <t xml:space="preserve">Rok vzniku  </t>
  </si>
  <si>
    <t>AM</t>
  </si>
  <si>
    <t>Accident year [AY]</t>
  </si>
  <si>
    <t xml:space="preserve">Rok upsání  </t>
  </si>
  <si>
    <t>x88</t>
  </si>
  <si>
    <t>Underwriting year [UWY]</t>
  </si>
  <si>
    <t>BA0855</t>
  </si>
  <si>
    <t>D_S_TYPMEN_1</t>
  </si>
  <si>
    <t xml:space="preserve">Původní měna  </t>
  </si>
  <si>
    <t>CA</t>
  </si>
  <si>
    <t>Expressed in currency of denomination (not converted to reporting currency)</t>
  </si>
  <si>
    <t xml:space="preserve">Vykazující měna  </t>
  </si>
  <si>
    <t>Not applicable / Expressed in (converted to) reporting currency</t>
  </si>
  <si>
    <t>RESS51_11</t>
  </si>
  <si>
    <t>RESS51_12</t>
  </si>
  <si>
    <t>RESS51_13</t>
  </si>
  <si>
    <t>RESS51_21</t>
  </si>
  <si>
    <t>RESS51_22</t>
  </si>
  <si>
    <t>RESS51_23</t>
  </si>
  <si>
    <t>RESS51_31</t>
  </si>
  <si>
    <t>RESS51_32</t>
  </si>
  <si>
    <t>RESS51_33</t>
  </si>
  <si>
    <t>RESS51_41</t>
  </si>
  <si>
    <t>RESS51_42</t>
  </si>
  <si>
    <t>RESS51_43</t>
  </si>
  <si>
    <t>RESS56_11</t>
  </si>
  <si>
    <t>D_S_NEZPOJVY_2</t>
  </si>
  <si>
    <t>RESS66_11</t>
  </si>
  <si>
    <t>BA0834</t>
  </si>
  <si>
    <t xml:space="preserve">Pojistná částka  </t>
  </si>
  <si>
    <t>x40</t>
  </si>
  <si>
    <t>Sum Insured [SI]</t>
  </si>
  <si>
    <t xml:space="preserve">Maximální možná ztráta  </t>
  </si>
  <si>
    <t>Maximum Possible Loss [MPL]</t>
  </si>
  <si>
    <t xml:space="preserve">Pravděpodobná maximální ztráta  </t>
  </si>
  <si>
    <t>Probable Maximum Loss [PML]</t>
  </si>
  <si>
    <t xml:space="preserve">Odhadovaná maximální ztráta  </t>
  </si>
  <si>
    <t>Estimated Maximum Loss [EML]</t>
  </si>
  <si>
    <t>x32</t>
  </si>
  <si>
    <t>Other than sum insured, maximum possible loss, probable maximum loss and estimated maximum loss</t>
  </si>
  <si>
    <t>Z_NEZPOJVY_1</t>
  </si>
  <si>
    <t>RESS76_11</t>
  </si>
  <si>
    <t>D_S_NEZPOJVY_1</t>
  </si>
  <si>
    <t>D_S_RVZ_RUPS_1</t>
  </si>
  <si>
    <t>RESS81_11</t>
  </si>
  <si>
    <t>ROSS25_11</t>
  </si>
  <si>
    <t>BA0104</t>
  </si>
  <si>
    <t xml:space="preserve">Aktiva poskytnuta v rozvaze jako kolaterál  </t>
  </si>
  <si>
    <t>Collateral pledged [CP]</t>
  </si>
  <si>
    <t xml:space="preserve">Kolaterál pro přijaté zajištění  </t>
  </si>
  <si>
    <t>Collateral for reinsurance accepted [CR]</t>
  </si>
  <si>
    <t xml:space="preserve">Kolaterál pro vypůjčené cenné papíry  </t>
  </si>
  <si>
    <t>Collateral for securities borrowed [CB]</t>
  </si>
  <si>
    <t xml:space="preserve">Repo  </t>
  </si>
  <si>
    <t>Repos [R]</t>
  </si>
  <si>
    <t xml:space="preserve">Bez kolaterálu  </t>
  </si>
  <si>
    <t>x15</t>
  </si>
  <si>
    <t>Not collateral</t>
  </si>
  <si>
    <t>BA0051</t>
  </si>
  <si>
    <t>64110</t>
  </si>
  <si>
    <t xml:space="preserve">Centrální bankovnictví  </t>
  </si>
  <si>
    <t>NC</t>
  </si>
  <si>
    <t>K6411</t>
  </si>
  <si>
    <t>K64.1.1 - Central banking</t>
  </si>
  <si>
    <t xml:space="preserve">SE.06.02.16.02 </t>
  </si>
  <si>
    <t>64190</t>
  </si>
  <si>
    <t xml:space="preserve">Ostatní peněžní zprostředkování  </t>
  </si>
  <si>
    <t>K6419</t>
  </si>
  <si>
    <t>K64.1.9 - Other monetary intermediation</t>
  </si>
  <si>
    <t>64200</t>
  </si>
  <si>
    <t xml:space="preserve">Činnosti holdingových společností  </t>
  </si>
  <si>
    <t>K6420</t>
  </si>
  <si>
    <t>K64.2.0 - Activities of holding companies</t>
  </si>
  <si>
    <t>64300</t>
  </si>
  <si>
    <t xml:space="preserve">Činnosti trustů, fondů a podobných finančních subjektů  </t>
  </si>
  <si>
    <t>K6430</t>
  </si>
  <si>
    <t>K64.3.0 - Trusts, funds and similar financial entities</t>
  </si>
  <si>
    <t>64910</t>
  </si>
  <si>
    <t xml:space="preserve">Finanční leasing  </t>
  </si>
  <si>
    <t>K6491</t>
  </si>
  <si>
    <t>K64.9.1 - Financial leasing</t>
  </si>
  <si>
    <t>6492</t>
  </si>
  <si>
    <t xml:space="preserve">Ostatní poskytování úvěrů  </t>
  </si>
  <si>
    <t>K6492</t>
  </si>
  <si>
    <t>K64.9.2 - Other credit granting</t>
  </si>
  <si>
    <t>6499</t>
  </si>
  <si>
    <t xml:space="preserve">Ostatní finanční zprostředkování j. n.  </t>
  </si>
  <si>
    <t>K6499</t>
  </si>
  <si>
    <t>K64.9.9 - Other financial service activities, except insurance and pension funding n.e.c.</t>
  </si>
  <si>
    <t>65110</t>
  </si>
  <si>
    <t xml:space="preserve">Životní pojištění  </t>
  </si>
  <si>
    <t>K6511</t>
  </si>
  <si>
    <t>K65.1.1 - Life insurance</t>
  </si>
  <si>
    <t>65120</t>
  </si>
  <si>
    <t xml:space="preserve">Neživotní pojištění  </t>
  </si>
  <si>
    <t>K6512</t>
  </si>
  <si>
    <t>K65.1.2 - Non-life insurance</t>
  </si>
  <si>
    <t>65200</t>
  </si>
  <si>
    <t xml:space="preserve">Zajištění  </t>
  </si>
  <si>
    <t>K6520</t>
  </si>
  <si>
    <t>K65.2.0 - Reinsurance</t>
  </si>
  <si>
    <t>65300</t>
  </si>
  <si>
    <t xml:space="preserve">Penzijní financování  </t>
  </si>
  <si>
    <t>K6530</t>
  </si>
  <si>
    <t>K65.3.0 - Pension funding</t>
  </si>
  <si>
    <t>66110</t>
  </si>
  <si>
    <t xml:space="preserve">Řízení a správa finančních trhů  </t>
  </si>
  <si>
    <t>K6611</t>
  </si>
  <si>
    <t>K66.1.1 - Administration of financial markets</t>
  </si>
  <si>
    <t>66120</t>
  </si>
  <si>
    <t xml:space="preserve">Obchodování s cennými papíry a komoditami na burzách  </t>
  </si>
  <si>
    <t>K6612</t>
  </si>
  <si>
    <t>K66.1.2 - Security and commodity contracts brokerage</t>
  </si>
  <si>
    <t>66190</t>
  </si>
  <si>
    <t xml:space="preserve">Ostatní pomocné činnosti související s finančním zprostředkováním  </t>
  </si>
  <si>
    <t>K6619</t>
  </si>
  <si>
    <t>K66.1.9 - Other activities auxiliary to financial services, except insurance and pension funding</t>
  </si>
  <si>
    <t>66210</t>
  </si>
  <si>
    <t xml:space="preserve">Vyhodnocování rizik a škod  </t>
  </si>
  <si>
    <t>K6621</t>
  </si>
  <si>
    <t>K66.2.1 - Risk and damage evaluation</t>
  </si>
  <si>
    <t>66220</t>
  </si>
  <si>
    <t xml:space="preserve">Činnosti zástupců pojišťovny a makléřů  </t>
  </si>
  <si>
    <t>K6622</t>
  </si>
  <si>
    <t>K66.2.2 - Activities of insurance agents and brokers</t>
  </si>
  <si>
    <t>66290</t>
  </si>
  <si>
    <t xml:space="preserve">Ostatní pomocné činnosti související s pojišťovnictvím a penzijním financováním  </t>
  </si>
  <si>
    <t>K6629</t>
  </si>
  <si>
    <t>K66.2.9 - Other activities auxiliary to insurance and pension funding</t>
  </si>
  <si>
    <t>66300</t>
  </si>
  <si>
    <t xml:space="preserve">Správa fondů  </t>
  </si>
  <si>
    <t>K66.3.0 - Fund management activities</t>
  </si>
  <si>
    <t xml:space="preserve">Zemědělství, lesnictví, rybářství  </t>
  </si>
  <si>
    <t>A - Agriculture, forestry and fishing</t>
  </si>
  <si>
    <t xml:space="preserve">Těžba a dobývání  </t>
  </si>
  <si>
    <t>B - Mining and quarrying</t>
  </si>
  <si>
    <t>C</t>
  </si>
  <si>
    <t xml:space="preserve">Zpracovatelský průmysl  </t>
  </si>
  <si>
    <t>C - Manufacturing</t>
  </si>
  <si>
    <t>D</t>
  </si>
  <si>
    <t xml:space="preserve">Výroba a rozvod elektřiny, plynu, tepla a klimatizovaného vzduchu  </t>
  </si>
  <si>
    <t>D - Electricity, gas, steam and air conditioning supply</t>
  </si>
  <si>
    <t>E</t>
  </si>
  <si>
    <t xml:space="preserve">Zásobování vodou, činnosti související s odpadními vodami, odpady a sanacemi  </t>
  </si>
  <si>
    <t>E - Water supply; sewerage; waste management and remediation activities</t>
  </si>
  <si>
    <t>F</t>
  </si>
  <si>
    <t xml:space="preserve">Stavebnictví  </t>
  </si>
  <si>
    <t>F - Construction</t>
  </si>
  <si>
    <t>G</t>
  </si>
  <si>
    <t xml:space="preserve">Velkoobchod a maloobchod, opravy a údržba motorových vozidel  </t>
  </si>
  <si>
    <t>G - Wholesale and retail trade; repair of motor vehicles and motorcycles</t>
  </si>
  <si>
    <t>H</t>
  </si>
  <si>
    <t xml:space="preserve">Doprava a skladování  </t>
  </si>
  <si>
    <t>H - Transporting and storage</t>
  </si>
  <si>
    <t>I</t>
  </si>
  <si>
    <t xml:space="preserve">Ubytování, stravování a pohostinství  </t>
  </si>
  <si>
    <t>I - Accommodation and food service activities</t>
  </si>
  <si>
    <t>J</t>
  </si>
  <si>
    <t xml:space="preserve">Informační a komunikační činnosti  </t>
  </si>
  <si>
    <t>J - Information and communication</t>
  </si>
  <si>
    <t>L</t>
  </si>
  <si>
    <t xml:space="preserve">Činnosti v oblasti nemovitostí  </t>
  </si>
  <si>
    <t>L - Real estate activities</t>
  </si>
  <si>
    <t>M</t>
  </si>
  <si>
    <t xml:space="preserve">Profesní, vědecké a technické činnosti  </t>
  </si>
  <si>
    <t>M - Professional, scientific and technical activities</t>
  </si>
  <si>
    <t xml:space="preserve">Administrativní a podpůrné činnosti  </t>
  </si>
  <si>
    <t>N - Administrative and support service activities</t>
  </si>
  <si>
    <t>O</t>
  </si>
  <si>
    <t xml:space="preserve">Veřejná správa a obrana, povinné sociální zabezpečení  </t>
  </si>
  <si>
    <t>O - Public administration and defence; compulsory social security</t>
  </si>
  <si>
    <t>P</t>
  </si>
  <si>
    <t xml:space="preserve">Vzdělávání  </t>
  </si>
  <si>
    <t>P - Education</t>
  </si>
  <si>
    <t>Q</t>
  </si>
  <si>
    <t xml:space="preserve">Zdravotní a sociální péče  </t>
  </si>
  <si>
    <t>Q - Human health and social work activities</t>
  </si>
  <si>
    <t>R</t>
  </si>
  <si>
    <t xml:space="preserve">Kulturní, zábavní a rekreační činnosti  </t>
  </si>
  <si>
    <t>R - Arts, entertainment and recreation</t>
  </si>
  <si>
    <t>S</t>
  </si>
  <si>
    <t xml:space="preserve">Ostatní činnosti  </t>
  </si>
  <si>
    <t>S - Other services activities</t>
  </si>
  <si>
    <t>T</t>
  </si>
  <si>
    <t xml:space="preserve">Činnosti domácností jako zaměstnavatelů, činnosti domácností produkujících blíže neurčené výrobky a služby pro vlastní potřebu  </t>
  </si>
  <si>
    <t>T - Activities of households as employers; undifferentiated goods - and services - producing activities of households for own use</t>
  </si>
  <si>
    <t>U</t>
  </si>
  <si>
    <t xml:space="preserve">Činnosti exteritoriálních organizací a orgánů  </t>
  </si>
  <si>
    <t>U - Activities of extraterritorial organisations and bodies</t>
  </si>
  <si>
    <t>BA0816</t>
  </si>
  <si>
    <t xml:space="preserve">Životní  </t>
  </si>
  <si>
    <t>PU</t>
  </si>
  <si>
    <t>Life [split applicable]</t>
  </si>
  <si>
    <t xml:space="preserve">Neživotní  </t>
  </si>
  <si>
    <t>Non-life [split applicable]</t>
  </si>
  <si>
    <t xml:space="preserve">Účelově vázané fondy  </t>
  </si>
  <si>
    <t>x96</t>
  </si>
  <si>
    <t>Ring Fenced Funds</t>
  </si>
  <si>
    <t xml:space="preserve">Ostatní interní fondy  </t>
  </si>
  <si>
    <t>x57</t>
  </si>
  <si>
    <t>Other internal funds</t>
  </si>
  <si>
    <t xml:space="preserve">Akcionářské fondy  </t>
  </si>
  <si>
    <t>x49</t>
  </si>
  <si>
    <t>Shareholders' funds</t>
  </si>
  <si>
    <t xml:space="preserve">Nerozlišeno  </t>
  </si>
  <si>
    <t>General [no split]</t>
  </si>
  <si>
    <t>BA0817</t>
  </si>
  <si>
    <t xml:space="preserve">Nestrukturální investice  </t>
  </si>
  <si>
    <t>MC</t>
  </si>
  <si>
    <t>Not an infrastructure investment</t>
  </si>
  <si>
    <t xml:space="preserve">Investice do způsobilé infrastruktury - Státní záruky  </t>
  </si>
  <si>
    <t>x254</t>
  </si>
  <si>
    <t>Infrastructure qualifying: Government Guarantee [Government, Central bank, Regional government or local authority]</t>
  </si>
  <si>
    <t xml:space="preserve">Investice do způsobilé infrastruktury - Státní podpora včetně veřejných zakázek (PFI)  </t>
  </si>
  <si>
    <t>x256</t>
  </si>
  <si>
    <t>Infrastructure qualifying: Government Supported including Public Finance initiative [Government, Central bank, Regional government or local authority]</t>
  </si>
  <si>
    <t xml:space="preserve">Investice do způsobilé infrastruktury - Nadnárodní záruky/podpora  </t>
  </si>
  <si>
    <t>x258</t>
  </si>
  <si>
    <t>Infrastructure qualifying: Supranational Guarantee/Supported [ECB, Multilateral development bank, International organisation]</t>
  </si>
  <si>
    <t xml:space="preserve">Investice do způsobilé infrastruktury - Ostatní infrastrukturální úvěry či investice  </t>
  </si>
  <si>
    <t>x260</t>
  </si>
  <si>
    <t>Infrastructure qualifying: Other qualifying infrastructure investments, not classified in the above categories</t>
  </si>
  <si>
    <t xml:space="preserve">Investice do nezpůsobilé infrastruktury - Státní záruky  </t>
  </si>
  <si>
    <t>x253</t>
  </si>
  <si>
    <t>Infrastructure non-qualifying: Government Guarantee [Government, Central bank, Regional government or local authority]</t>
  </si>
  <si>
    <t xml:space="preserve">Investice prostřednictvím ELTIF  </t>
  </si>
  <si>
    <t>x262</t>
  </si>
  <si>
    <t>European Long-Term Investment Fund</t>
  </si>
  <si>
    <t xml:space="preserve">Investice do nezpůsobilé infrastruktury - Státní podpora včetně veřejných zakázek (PFI)  </t>
  </si>
  <si>
    <t>x255</t>
  </si>
  <si>
    <t>Infrastructure non-qualifying: Government Supported including Public Finance initiative [Government, Central bank, Regional government or local authority]</t>
  </si>
  <si>
    <t xml:space="preserve">Investice do nezpůsobilé infrastruktury - Nadnárodní záruky/podpora  </t>
  </si>
  <si>
    <t>x257</t>
  </si>
  <si>
    <t>Infrastructure non-qualifying: Supranational Guarantee/Supported [ECB, Multilateral development bank, International organisation]</t>
  </si>
  <si>
    <t xml:space="preserve">Investice do nezpůsobilé infrastruktury - Ostatní infrastrukturální úvěry či investice  </t>
  </si>
  <si>
    <t>x259</t>
  </si>
  <si>
    <t>Infrastructure non-qualifying: Other non-qualifying infrastructure loans or investments, not classified under the above categories</t>
  </si>
  <si>
    <t>BA0866</t>
  </si>
  <si>
    <t>X131</t>
  </si>
  <si>
    <t xml:space="preserve">Euler Hermes  </t>
  </si>
  <si>
    <t>SE</t>
  </si>
  <si>
    <t>Euler Hermes</t>
  </si>
  <si>
    <t>X132</t>
  </si>
  <si>
    <t xml:space="preserve">Japan CRA  </t>
  </si>
  <si>
    <t>Japan CRA</t>
  </si>
  <si>
    <t>X133</t>
  </si>
  <si>
    <t xml:space="preserve">BCRA-CR  </t>
  </si>
  <si>
    <t>BCRA-CR</t>
  </si>
  <si>
    <t>X134</t>
  </si>
  <si>
    <t xml:space="preserve">Creditreform  </t>
  </si>
  <si>
    <t>Creditreform</t>
  </si>
  <si>
    <t>X135</t>
  </si>
  <si>
    <t xml:space="preserve">Scope Ratings  </t>
  </si>
  <si>
    <t>Scope Ratings</t>
  </si>
  <si>
    <t>X136</t>
  </si>
  <si>
    <t xml:space="preserve">ICAP Group  </t>
  </si>
  <si>
    <t>ICAP Group</t>
  </si>
  <si>
    <t>X137</t>
  </si>
  <si>
    <t xml:space="preserve">GBB-Rating  </t>
  </si>
  <si>
    <t>GBB-Rating</t>
  </si>
  <si>
    <t>X138</t>
  </si>
  <si>
    <t xml:space="preserve">ASSEKURATA  </t>
  </si>
  <si>
    <t>ASSEKURATA</t>
  </si>
  <si>
    <t>X139</t>
  </si>
  <si>
    <t xml:space="preserve">ARC Ratings  </t>
  </si>
  <si>
    <t>ARC Ratings</t>
  </si>
  <si>
    <t>X140</t>
  </si>
  <si>
    <t xml:space="preserve">AM Best Europe  </t>
  </si>
  <si>
    <t>AM Best Europe</t>
  </si>
  <si>
    <t>X141</t>
  </si>
  <si>
    <t xml:space="preserve">DBRS Ratings  </t>
  </si>
  <si>
    <t>DBRS Ratings</t>
  </si>
  <si>
    <t>X142</t>
  </si>
  <si>
    <t xml:space="preserve">Fitch France  </t>
  </si>
  <si>
    <t>Fitch France</t>
  </si>
  <si>
    <t>X143</t>
  </si>
  <si>
    <t xml:space="preserve">Fitch Deutschland  </t>
  </si>
  <si>
    <t>Fitch Deutschland</t>
  </si>
  <si>
    <t>X144</t>
  </si>
  <si>
    <t xml:space="preserve">Fitch Italia  </t>
  </si>
  <si>
    <t>Fitch Italia</t>
  </si>
  <si>
    <t>X145</t>
  </si>
  <si>
    <t xml:space="preserve">Fitch Polska  </t>
  </si>
  <si>
    <t>Fitch Polska</t>
  </si>
  <si>
    <t>X146</t>
  </si>
  <si>
    <t xml:space="preserve">Fitch Espaňa  </t>
  </si>
  <si>
    <t>Fitch Espaňa</t>
  </si>
  <si>
    <t>X147</t>
  </si>
  <si>
    <t xml:space="preserve">Fitch Limited  </t>
  </si>
  <si>
    <t>x147</t>
  </si>
  <si>
    <t>Fitch Limited</t>
  </si>
  <si>
    <t>X148</t>
  </si>
  <si>
    <t xml:space="preserve">Fitch CIS Limited  </t>
  </si>
  <si>
    <t>Fitch CIS Limited</t>
  </si>
  <si>
    <t>X149</t>
  </si>
  <si>
    <t xml:space="preserve">Moody's Cyprus  </t>
  </si>
  <si>
    <t>Moody's Cyprus</t>
  </si>
  <si>
    <t>X150</t>
  </si>
  <si>
    <t xml:space="preserve">Moody's France  </t>
  </si>
  <si>
    <t>Moody's France</t>
  </si>
  <si>
    <t>X151</t>
  </si>
  <si>
    <t xml:space="preserve">Moody's Deutschland  </t>
  </si>
  <si>
    <t>Moody's Deutschland</t>
  </si>
  <si>
    <t>X152</t>
  </si>
  <si>
    <t xml:space="preserve">Moody's Italia  </t>
  </si>
  <si>
    <t>Moody's Italia</t>
  </si>
  <si>
    <t>X153</t>
  </si>
  <si>
    <t xml:space="preserve">Moody's Espaňa  </t>
  </si>
  <si>
    <t>Moody's Espaňa</t>
  </si>
  <si>
    <t>X154</t>
  </si>
  <si>
    <t xml:space="preserve">Moody's Ltd  </t>
  </si>
  <si>
    <t>Moody's Ltd</t>
  </si>
  <si>
    <t>X155</t>
  </si>
  <si>
    <t xml:space="preserve">S&amp;P France  </t>
  </si>
  <si>
    <t>S&amp;P France</t>
  </si>
  <si>
    <t>X157</t>
  </si>
  <si>
    <t xml:space="preserve">S&amp;P CreditMarket  </t>
  </si>
  <si>
    <t>S&amp;P CreditMarket</t>
  </si>
  <si>
    <t>X158</t>
  </si>
  <si>
    <t xml:space="preserve">CRIF  </t>
  </si>
  <si>
    <t>CRIF</t>
  </si>
  <si>
    <t>X159</t>
  </si>
  <si>
    <t xml:space="preserve">Capital Ltd  </t>
  </si>
  <si>
    <t>Capital Ltd</t>
  </si>
  <si>
    <t>X160</t>
  </si>
  <si>
    <t xml:space="preserve">ERA  </t>
  </si>
  <si>
    <t>ERA</t>
  </si>
  <si>
    <t>X161</t>
  </si>
  <si>
    <t xml:space="preserve">Axesor  </t>
  </si>
  <si>
    <t>Axesor</t>
  </si>
  <si>
    <t>X162</t>
  </si>
  <si>
    <t xml:space="preserve">Cerved  </t>
  </si>
  <si>
    <t>x162</t>
  </si>
  <si>
    <t>Cerved</t>
  </si>
  <si>
    <t>X163</t>
  </si>
  <si>
    <t xml:space="preserve">Kroll  </t>
  </si>
  <si>
    <t>x163</t>
  </si>
  <si>
    <t>Kroll</t>
  </si>
  <si>
    <t>X164</t>
  </si>
  <si>
    <t xml:space="preserve">The Economist  </t>
  </si>
  <si>
    <t>x164</t>
  </si>
  <si>
    <t>The Economist</t>
  </si>
  <si>
    <t>X165</t>
  </si>
  <si>
    <t xml:space="preserve">Dagong Europe  </t>
  </si>
  <si>
    <t>Dagong Europe</t>
  </si>
  <si>
    <t>X166</t>
  </si>
  <si>
    <t xml:space="preserve">Spread Research  </t>
  </si>
  <si>
    <t>x166</t>
  </si>
  <si>
    <t>Spread Research</t>
  </si>
  <si>
    <t>X167</t>
  </si>
  <si>
    <t xml:space="preserve">EuroRating  </t>
  </si>
  <si>
    <t>x167</t>
  </si>
  <si>
    <t>EuroRating</t>
  </si>
  <si>
    <t>X168</t>
  </si>
  <si>
    <t xml:space="preserve">HR Ratings  </t>
  </si>
  <si>
    <t>x168</t>
  </si>
  <si>
    <t>HR Ratings</t>
  </si>
  <si>
    <t>X169</t>
  </si>
  <si>
    <t xml:space="preserve">Moody's EMEA  </t>
  </si>
  <si>
    <t>x169</t>
  </si>
  <si>
    <t>Moody's EMEA</t>
  </si>
  <si>
    <t>X170</t>
  </si>
  <si>
    <t xml:space="preserve">Egan-Jones  </t>
  </si>
  <si>
    <t>x170</t>
  </si>
  <si>
    <t>Egan-Jones</t>
  </si>
  <si>
    <t>X171</t>
  </si>
  <si>
    <t xml:space="preserve">modeFinance  </t>
  </si>
  <si>
    <t>x171</t>
  </si>
  <si>
    <t>modeFinance</t>
  </si>
  <si>
    <t>X172</t>
  </si>
  <si>
    <t xml:space="preserve">INC  </t>
  </si>
  <si>
    <t>x172</t>
  </si>
  <si>
    <t>INC</t>
  </si>
  <si>
    <t>X173</t>
  </si>
  <si>
    <t xml:space="preserve">Expert RA  </t>
  </si>
  <si>
    <t>x173</t>
  </si>
  <si>
    <t>Expert RA</t>
  </si>
  <si>
    <t>X174</t>
  </si>
  <si>
    <t xml:space="preserve">Ostatní ECAI  </t>
  </si>
  <si>
    <t>x174</t>
  </si>
  <si>
    <t>Ostatní ECAI</t>
  </si>
  <si>
    <t>X175</t>
  </si>
  <si>
    <t xml:space="preserve">Multiple ECAI  </t>
  </si>
  <si>
    <t>x175</t>
  </si>
  <si>
    <t>Multiple ECAI</t>
  </si>
  <si>
    <t>X176</t>
  </si>
  <si>
    <t xml:space="preserve">Fitch  </t>
  </si>
  <si>
    <t>x176</t>
  </si>
  <si>
    <t>Fitch</t>
  </si>
  <si>
    <t>X177</t>
  </si>
  <si>
    <t xml:space="preserve">Moody's  </t>
  </si>
  <si>
    <t>x177</t>
  </si>
  <si>
    <t>Moody's</t>
  </si>
  <si>
    <t>X178</t>
  </si>
  <si>
    <t xml:space="preserve">Standard &amp; Poor's  </t>
  </si>
  <si>
    <t>x178</t>
  </si>
  <si>
    <t>Standard &amp; Poor's</t>
  </si>
  <si>
    <t>X179</t>
  </si>
  <si>
    <t xml:space="preserve">S&amp;P Europe  </t>
  </si>
  <si>
    <t>x179</t>
  </si>
  <si>
    <t>S&amp;P Europe</t>
  </si>
  <si>
    <t>X180</t>
  </si>
  <si>
    <t xml:space="preserve">Axesor Risk Man.  </t>
  </si>
  <si>
    <t>x180</t>
  </si>
  <si>
    <t>Axesor Risk Man.</t>
  </si>
  <si>
    <t>X181</t>
  </si>
  <si>
    <t xml:space="preserve">Kroll Europe  </t>
  </si>
  <si>
    <t>x181</t>
  </si>
  <si>
    <t>Kroll Europe</t>
  </si>
  <si>
    <t>X182</t>
  </si>
  <si>
    <t xml:space="preserve">SPMW  </t>
  </si>
  <si>
    <t>SPMW</t>
  </si>
  <si>
    <t>BA0818</t>
  </si>
  <si>
    <t xml:space="preserve">Stupeň úvěrového hodnocení 0  </t>
  </si>
  <si>
    <t>BR</t>
  </si>
  <si>
    <t>BR3/BR4</t>
  </si>
  <si>
    <t xml:space="preserve">Stupeň úvěrového hodnocení 1  </t>
  </si>
  <si>
    <t xml:space="preserve">Stupeň úvěrového hodnocení 2  </t>
  </si>
  <si>
    <t xml:space="preserve">Stupeň úvěrového hodnocení 3  </t>
  </si>
  <si>
    <t xml:space="preserve">Stupeň úvěrového hodnocení 4  </t>
  </si>
  <si>
    <t xml:space="preserve">Stupeň úvěrového hodnocení 5  </t>
  </si>
  <si>
    <t xml:space="preserve">Stupeň úvěrového hodnocení 6  </t>
  </si>
  <si>
    <t xml:space="preserve">Bez úvěrového hodnocení  </t>
  </si>
  <si>
    <t>x29</t>
  </si>
  <si>
    <t>NE  Jiné smlouvy než s plněním vázaným na index nebo hodnotu  investičního fondu</t>
  </si>
  <si>
    <t>ANO  Smlouvy s plněním vázaným na index nebo hodnotu  investičního fondu</t>
  </si>
  <si>
    <t>37</t>
  </si>
  <si>
    <t>BA0086</t>
  </si>
  <si>
    <t xml:space="preserve">Kótovaná tržní cena na aktivních trzích pro stejná aktiva/závazky  </t>
  </si>
  <si>
    <t>VM</t>
  </si>
  <si>
    <t>Quoted market price in active markets for the same assets</t>
  </si>
  <si>
    <t xml:space="preserve">Kótovaná tržní cena na aktivních trzích pro podobná aktiva/závazky  </t>
  </si>
  <si>
    <t>Quoted market price in active markets for similar assets</t>
  </si>
  <si>
    <t xml:space="preserve">Jiné alternativní oceňovací metody  </t>
  </si>
  <si>
    <t>Alternative valuation methods</t>
  </si>
  <si>
    <t xml:space="preserve">Metody upraveného vlastního jmění (platí pro oceňování účastí)  </t>
  </si>
  <si>
    <t>Adjusted equity methods - applicable for the valuation of participations [AEM]</t>
  </si>
  <si>
    <t xml:space="preserve">Metody vlastního jmění podle IFRS (platí pro oceňování účastí)  </t>
  </si>
  <si>
    <t>IFRS equity methods - applicable for the valuation of participations [IEM]</t>
  </si>
  <si>
    <t xml:space="preserve">Metoda ocenění dle čl. 9 (4) Nařízení EK  </t>
  </si>
  <si>
    <t>Market valuation according to article 9(4) of Delegated Regulation 2015/35</t>
  </si>
  <si>
    <t>BA0821</t>
  </si>
  <si>
    <t xml:space="preserve">Nejde o účast  </t>
  </si>
  <si>
    <t>Not a participation</t>
  </si>
  <si>
    <t xml:space="preserve">Jedná se o účast  </t>
  </si>
  <si>
    <t>x85</t>
  </si>
  <si>
    <t>Is a participation</t>
  </si>
  <si>
    <t>ROSS30_11</t>
  </si>
  <si>
    <t>Z_THRES</t>
  </si>
  <si>
    <t>CU</t>
  </si>
  <si>
    <t>Foreign</t>
  </si>
  <si>
    <t>Local</t>
  </si>
  <si>
    <t>ROSS31_11</t>
  </si>
  <si>
    <t xml:space="preserve">Agregované měny při uplatnění thresholdu  </t>
  </si>
  <si>
    <t>ROSS41_11</t>
  </si>
  <si>
    <t>NE  Bez možnosti předčasného splacení</t>
  </si>
  <si>
    <t>PC</t>
  </si>
  <si>
    <t>Prepayments not possible</t>
  </si>
  <si>
    <t>ANO  S možností předčasného splacení</t>
  </si>
  <si>
    <t>Prepayments possible</t>
  </si>
  <si>
    <t>100</t>
  </si>
  <si>
    <t xml:space="preserve">Kolaterál vypočtený na základě čistých pozic  </t>
  </si>
  <si>
    <t>Collateralisation performed on a portfolio basis</t>
  </si>
  <si>
    <t>200</t>
  </si>
  <si>
    <t xml:space="preserve">Kolaterál vypočtený na základě jedné smlouvy  </t>
  </si>
  <si>
    <t>Collateralisation performed on a single contract basis</t>
  </si>
  <si>
    <t>No collateral</t>
  </si>
  <si>
    <t>BA0814</t>
  </si>
  <si>
    <t xml:space="preserve">Ostatní investice  </t>
  </si>
  <si>
    <t xml:space="preserve">Státní dluhopisy  </t>
  </si>
  <si>
    <t xml:space="preserve">Dluhopisy emitované korporací  </t>
  </si>
  <si>
    <t xml:space="preserve">Akcie  </t>
  </si>
  <si>
    <t>x39</t>
  </si>
  <si>
    <t>Equity instruments</t>
  </si>
  <si>
    <t xml:space="preserve">Investice v investičních fondech  </t>
  </si>
  <si>
    <t>Collective investments undertakings</t>
  </si>
  <si>
    <t xml:space="preserve">Strukturované dluhopisy  </t>
  </si>
  <si>
    <t xml:space="preserve">Cenné papíry zajištěné aktivy  </t>
  </si>
  <si>
    <t xml:space="preserve">Hotovost a vklady  </t>
  </si>
  <si>
    <t>x186</t>
  </si>
  <si>
    <t>Cash and deposits</t>
  </si>
  <si>
    <t xml:space="preserve">Úvěry a hypotéky  </t>
  </si>
  <si>
    <t>x81</t>
  </si>
  <si>
    <t>Mortgages and loans</t>
  </si>
  <si>
    <t xml:space="preserve">Nemovitosti  </t>
  </si>
  <si>
    <t>x115</t>
  </si>
  <si>
    <t>Properties</t>
  </si>
  <si>
    <t>BA0852</t>
  </si>
  <si>
    <t xml:space="preserve">Úvěrové dluhové cenné papíry  </t>
  </si>
  <si>
    <t>CLN [credit linked notes and deposits]</t>
  </si>
  <si>
    <t xml:space="preserve">Cenné papíry a vklady vázané na vlastní kapitál a akciový index  </t>
  </si>
  <si>
    <t>x30</t>
  </si>
  <si>
    <t>ELN [Equity-linked and Equity Index Linked notes and deposits]</t>
  </si>
  <si>
    <t xml:space="preserve">Cenné papíry a vklady vázané na cizí měnu a komodity  </t>
  </si>
  <si>
    <t>FXCLN [FX and commodity-linked notes and deposits]</t>
  </si>
  <si>
    <t xml:space="preserve">Cenné papíry a vklady vázané na hybridní nástroje  </t>
  </si>
  <si>
    <t>x47</t>
  </si>
  <si>
    <t>HLN [Hybrid linked notes and deposits - includes Real Estate and equity securities]</t>
  </si>
  <si>
    <t xml:space="preserve">Cenné papíry a vklady vázané na trh  </t>
  </si>
  <si>
    <t>x71</t>
  </si>
  <si>
    <t>MLN [Market-linked notes and deposits]</t>
  </si>
  <si>
    <t xml:space="preserve">Cenné papíry a vklady vázané na pojištění  </t>
  </si>
  <si>
    <t>x51</t>
  </si>
  <si>
    <t>ILN [Insurance-linked Notes and deposits, including Catastrophe and Weather Risk as well as Mortality Risk]</t>
  </si>
  <si>
    <t xml:space="preserve">Swapy s konstantní splatností  </t>
  </si>
  <si>
    <t>CMS [constant maturity swaps]</t>
  </si>
  <si>
    <t>ABS [asset backed securities]</t>
  </si>
  <si>
    <t xml:space="preserve">Cenné papíry zajištěné hypotékou  </t>
  </si>
  <si>
    <t>x68</t>
  </si>
  <si>
    <t>MBS [mortgage backed securities]</t>
  </si>
  <si>
    <t xml:space="preserve">Cenné papíry kryté hypotečním úvěrem na nebytové nemovitosti  </t>
  </si>
  <si>
    <t>CMBS [commercial mortgage backed securities]</t>
  </si>
  <si>
    <t xml:space="preserve">Zajištěné dluhové závazky  </t>
  </si>
  <si>
    <t>CDO [collateralised debt obligations]</t>
  </si>
  <si>
    <t xml:space="preserve">Zajištěné úvěrové závazky  </t>
  </si>
  <si>
    <t>CLO [collateralised loan obligations]</t>
  </si>
  <si>
    <t xml:space="preserve">Zajištěné hypoteční závazky  </t>
  </si>
  <si>
    <t>CMO [collateralised mortgage obligations]</t>
  </si>
  <si>
    <t xml:space="preserve">Úrokové cenné papíry a vklady  </t>
  </si>
  <si>
    <t>x56</t>
  </si>
  <si>
    <t>IRLN [Interest rate-linked notes and deposits]</t>
  </si>
  <si>
    <t xml:space="preserve">Jiné nekryté  typy strukturovaného produktu  </t>
  </si>
  <si>
    <t>x202</t>
  </si>
  <si>
    <t>Structured products other than CLN, CMS, ABS, MBS, CMBS, CDO, CLO, CMO, IRLN, ELN, FXCLN, HLN, MLN and ILN</t>
  </si>
  <si>
    <t>BA0850</t>
  </si>
  <si>
    <t xml:space="preserve">Plné kapitálové krytí  </t>
  </si>
  <si>
    <t>Full capital protection</t>
  </si>
  <si>
    <t xml:space="preserve">Částečné kapitálové krytí  </t>
  </si>
  <si>
    <t>Partial capital protection</t>
  </si>
  <si>
    <t xml:space="preserve">Žádné kapitálové krytí  </t>
  </si>
  <si>
    <t>No capital protection</t>
  </si>
  <si>
    <t>BA0853</t>
  </si>
  <si>
    <t xml:space="preserve">Akcie a fondy  </t>
  </si>
  <si>
    <t>Equity and Funds [EF]</t>
  </si>
  <si>
    <t xml:space="preserve">Měna  </t>
  </si>
  <si>
    <t>Currency [CU]</t>
  </si>
  <si>
    <t xml:space="preserve">Úroková míra a výnosy  </t>
  </si>
  <si>
    <t>Interest rate and yields [IR]</t>
  </si>
  <si>
    <t xml:space="preserve">Komodity  </t>
  </si>
  <si>
    <t>Commodities [Co]</t>
  </si>
  <si>
    <t xml:space="preserve">Index  </t>
  </si>
  <si>
    <t>Index [In]</t>
  </si>
  <si>
    <t xml:space="preserve">Multi kombinace  </t>
  </si>
  <si>
    <t>Multi [M]</t>
  </si>
  <si>
    <t xml:space="preserve">Jiný podkladový element  </t>
  </si>
  <si>
    <t>BA0851</t>
  </si>
  <si>
    <t xml:space="preserve">Výzva CALL ze strany kupujícího  </t>
  </si>
  <si>
    <t>Call by the buyer</t>
  </si>
  <si>
    <t xml:space="preserve">Výzva  CALL ze strany prodávajícího  </t>
  </si>
  <si>
    <t>Call by the seller</t>
  </si>
  <si>
    <t xml:space="preserve">Výzva PUT ze strany kupujícího  </t>
  </si>
  <si>
    <t>Put by the buyer</t>
  </si>
  <si>
    <t xml:space="preserve">Výzva PUT ze strany prodávajícího  </t>
  </si>
  <si>
    <t>Put by the seller</t>
  </si>
  <si>
    <t xml:space="preserve">Kombinace výzev  </t>
  </si>
  <si>
    <t>Any combination of the previous options</t>
  </si>
  <si>
    <t xml:space="preserve">Výzva se neuplatňuje  </t>
  </si>
  <si>
    <t>NE  Strukturovaný produkt bez jakéhokoliv převodu aktiva</t>
  </si>
  <si>
    <t>x203</t>
  </si>
  <si>
    <t>Structured product without any transfer of asset</t>
  </si>
  <si>
    <t>ANO  Strukturovaný produkt s převodem aktiva</t>
  </si>
  <si>
    <t>x204</t>
  </si>
  <si>
    <t>Structured product with transfer of asset</t>
  </si>
  <si>
    <t>ROSS50_11</t>
  </si>
  <si>
    <t>SE24</t>
  </si>
  <si>
    <t>BA0514</t>
  </si>
  <si>
    <t xml:space="preserve">Mikro zajištění  </t>
  </si>
  <si>
    <t>Micro hedge [MI]</t>
  </si>
  <si>
    <t xml:space="preserve">Makro zajištění  </t>
  </si>
  <si>
    <t>Macro hedge [MA]</t>
  </si>
  <si>
    <t xml:space="preserve">Časové sladění peněžních toků aktiv a závazků  </t>
  </si>
  <si>
    <t>x58</t>
  </si>
  <si>
    <t>Matching assets and liabilities cash-flows used in the context of matching adjustment portfolios</t>
  </si>
  <si>
    <t xml:space="preserve">Účinná správa portfolia  </t>
  </si>
  <si>
    <t>Efficient portfolio management, other than “Matching assets and liabilities cash-flows used in the context of matching adjustment portfolios”</t>
  </si>
  <si>
    <t>BA0810</t>
  </si>
  <si>
    <t xml:space="preserve">Buyer  </t>
  </si>
  <si>
    <t>L [open]</t>
  </si>
  <si>
    <t xml:space="preserve">Seller  </t>
  </si>
  <si>
    <t>S [open]</t>
  </si>
  <si>
    <t xml:space="preserve">FX-FL: pevná za pohyblivou  </t>
  </si>
  <si>
    <t>FX-FL [open]</t>
  </si>
  <si>
    <t xml:space="preserve">FX-FX: pevná za pevnou  </t>
  </si>
  <si>
    <t>x61</t>
  </si>
  <si>
    <t>FX-FX [open]</t>
  </si>
  <si>
    <t xml:space="preserve">FL-FX: pohyblivá za pevnou  </t>
  </si>
  <si>
    <t>FL-FX [open]</t>
  </si>
  <si>
    <t xml:space="preserve">FL-FL: pohyblivá za pohyblivou  </t>
  </si>
  <si>
    <t>x54</t>
  </si>
  <si>
    <t>FL-FL [open]</t>
  </si>
  <si>
    <t xml:space="preserve">S.08.01.01.01 </t>
  </si>
  <si>
    <t>BA0819</t>
  </si>
  <si>
    <t xml:space="preserve">Úpadek podkladového či referenčního subjektu  </t>
  </si>
  <si>
    <t>Bankruptcy of the underlying or reference entity [B]</t>
  </si>
  <si>
    <t xml:space="preserve">Nepříznivý pád hodnoty podkladového referenčního aktiva  </t>
  </si>
  <si>
    <t>Adverse fall in value of the underlying reference asset [F]</t>
  </si>
  <si>
    <t xml:space="preserve">Nepříznivá změna úvěrového ratingu podkladového aktiva či subjektu  </t>
  </si>
  <si>
    <t>Adverse change in credit rating of the underlying assets or entity [R]</t>
  </si>
  <si>
    <t xml:space="preserve">Novace  </t>
  </si>
  <si>
    <t>Novation [N]</t>
  </si>
  <si>
    <t xml:space="preserve">Více událostí nebo kombinace událostí  </t>
  </si>
  <si>
    <t>Multiple events or a combination of events [M]</t>
  </si>
  <si>
    <t xml:space="preserve">Jiné události  </t>
  </si>
  <si>
    <t>Other events [O]</t>
  </si>
  <si>
    <t xml:space="preserve">Žádný podnět k ukončení  </t>
  </si>
  <si>
    <t>No unwind trigger</t>
  </si>
  <si>
    <t>x43</t>
  </si>
  <si>
    <t>Quoted market price in active markets for the same assets or liabilities</t>
  </si>
  <si>
    <t>Quoted market price in active markets for similar assets or liabilities</t>
  </si>
  <si>
    <t>ROSS50_21</t>
  </si>
  <si>
    <t>L [closed]</t>
  </si>
  <si>
    <t>x130</t>
  </si>
  <si>
    <t>S [closed]</t>
  </si>
  <si>
    <t>FX-FL [closed]</t>
  </si>
  <si>
    <t>FX-FX [closed]</t>
  </si>
  <si>
    <t>x55</t>
  </si>
  <si>
    <t>FL-FX [closed]</t>
  </si>
  <si>
    <t>FL-FL [closed]</t>
  </si>
  <si>
    <t>ROSS61_11</t>
  </si>
  <si>
    <t xml:space="preserve">Futures  </t>
  </si>
  <si>
    <t>Futures</t>
  </si>
  <si>
    <t xml:space="preserve">Kupní opce  </t>
  </si>
  <si>
    <t>Call Options</t>
  </si>
  <si>
    <t xml:space="preserve">Prodejní opce  </t>
  </si>
  <si>
    <t>Put Options</t>
  </si>
  <si>
    <t xml:space="preserve">Swapy  </t>
  </si>
  <si>
    <t>Swaps</t>
  </si>
  <si>
    <t xml:space="preserve">Forwardy  </t>
  </si>
  <si>
    <t>Forwards</t>
  </si>
  <si>
    <t xml:space="preserve">Kreditní deriváty  </t>
  </si>
  <si>
    <t xml:space="preserve">S.09.01.01.01 </t>
  </si>
  <si>
    <t>ROSS66_11</t>
  </si>
  <si>
    <t>BA0849</t>
  </si>
  <si>
    <t xml:space="preserve">Kupující v dohodě o repu  </t>
  </si>
  <si>
    <t>Buyer [repo]</t>
  </si>
  <si>
    <t xml:space="preserve">Prodávající v dohodě o repu  </t>
  </si>
  <si>
    <t>Seller [repo]</t>
  </si>
  <si>
    <t xml:space="preserve">Věřitel při zapůjčení cenných papírů  </t>
  </si>
  <si>
    <t>Lender [securities lending]</t>
  </si>
  <si>
    <t xml:space="preserve">Dlužník při zapůjčení cenných papírů  </t>
  </si>
  <si>
    <t>Borrower [securities lending]</t>
  </si>
  <si>
    <t>ROSS71_11</t>
  </si>
  <si>
    <t>S_DERIV</t>
  </si>
  <si>
    <t xml:space="preserve">Deriváty celkem  </t>
  </si>
  <si>
    <t>ROSS86_11</t>
  </si>
  <si>
    <t>BA0813</t>
  </si>
  <si>
    <t xml:space="preserve">Tier 1  </t>
  </si>
  <si>
    <t xml:space="preserve">Tier 1 - nepodléhající omezení  </t>
  </si>
  <si>
    <t xml:space="preserve">Tier 1 - podléhající omezení  </t>
  </si>
  <si>
    <t xml:space="preserve">Tier 2  </t>
  </si>
  <si>
    <t xml:space="preserve">Tier 3  </t>
  </si>
  <si>
    <t>NE  Jiné než spadající pod přechodná opatření</t>
  </si>
  <si>
    <t>Other than counted under transitionals</t>
  </si>
  <si>
    <t>ANO  Spadající pod přechodná opatření</t>
  </si>
  <si>
    <t>ROSS86_12</t>
  </si>
  <si>
    <t>ROSS86_13</t>
  </si>
  <si>
    <t xml:space="preserve">S.23.04.01.03 </t>
  </si>
  <si>
    <t>ZASS21_11</t>
  </si>
  <si>
    <t>NE  Jiné než netradiční nebo finitní zajištění</t>
  </si>
  <si>
    <t>Other than non-traditional or Finite RE</t>
  </si>
  <si>
    <t>ANO  Netradiční nebo finitní zajištění</t>
  </si>
  <si>
    <t>Non-traditional or Finite RE</t>
  </si>
  <si>
    <t>NE  Neproporcionální</t>
  </si>
  <si>
    <t>Non-proportional</t>
  </si>
  <si>
    <t>ANO  Proporcionální</t>
  </si>
  <si>
    <t>x46</t>
  </si>
  <si>
    <t>ZASS21_21</t>
  </si>
  <si>
    <t>ZASS26_11</t>
  </si>
  <si>
    <t>ZASS26_21</t>
  </si>
  <si>
    <t>ZASS26_31</t>
  </si>
  <si>
    <t>BA0835</t>
  </si>
  <si>
    <t xml:space="preserve">Přímý životní pojistitel  </t>
  </si>
  <si>
    <t>x97</t>
  </si>
  <si>
    <t>Direct Life insurer</t>
  </si>
  <si>
    <t xml:space="preserve">Státní pool  </t>
  </si>
  <si>
    <t>State pool</t>
  </si>
  <si>
    <t xml:space="preserve">Přímý neživotní pojistitel  </t>
  </si>
  <si>
    <t>x98</t>
  </si>
  <si>
    <t>Direct Non-life insurer</t>
  </si>
  <si>
    <t xml:space="preserve">Přímý kompozitní pojistitel  </t>
  </si>
  <si>
    <t>x99</t>
  </si>
  <si>
    <t>Direct Composite insurer</t>
  </si>
  <si>
    <t xml:space="preserve">Kaptivní pojišťovna  </t>
  </si>
  <si>
    <t>x100</t>
  </si>
  <si>
    <t>Captive insurance undertaking</t>
  </si>
  <si>
    <t xml:space="preserve">Interní zajistitel  </t>
  </si>
  <si>
    <t>Internal reinsurer</t>
  </si>
  <si>
    <t xml:space="preserve">Externí zajistitel  </t>
  </si>
  <si>
    <t>External reinsurer</t>
  </si>
  <si>
    <t xml:space="preserve">Kaptivní zajišťovna  </t>
  </si>
  <si>
    <t>Reinsurance captive</t>
  </si>
  <si>
    <t xml:space="preserve">Zvláštní účelová jednotka  </t>
  </si>
  <si>
    <t>x80</t>
  </si>
  <si>
    <t>Special purpose vehicle [SPV]</t>
  </si>
  <si>
    <t xml:space="preserve">Subjekt vzniklý na základě ujednání o spojení (pool)  </t>
  </si>
  <si>
    <t>Pool entity</t>
  </si>
  <si>
    <t>ZASS31_11</t>
  </si>
  <si>
    <t>BA0829</t>
  </si>
  <si>
    <t xml:space="preserve">Kvótové zajištění  </t>
  </si>
  <si>
    <t>Quota share</t>
  </si>
  <si>
    <t xml:space="preserve">Variabilní kvótové zajištění  </t>
  </si>
  <si>
    <t>Variable quota share</t>
  </si>
  <si>
    <t xml:space="preserve">Excedentní zajištění (surplus)  </t>
  </si>
  <si>
    <t>x41</t>
  </si>
  <si>
    <t>Surplus</t>
  </si>
  <si>
    <t xml:space="preserve">Zajištění škodního nadměrku (na riziko a událost)  </t>
  </si>
  <si>
    <t>Excess of loss [per event and per risk]</t>
  </si>
  <si>
    <t xml:space="preserve">Zajištění škodního nadměrku na jednotlivé riziko  </t>
  </si>
  <si>
    <t>Excess of loss [per risk]</t>
  </si>
  <si>
    <t xml:space="preserve">Zajištění škodního nadměrku na jednotlivou událost  </t>
  </si>
  <si>
    <t>Excess of loss [per event]</t>
  </si>
  <si>
    <t xml:space="preserve">Zajištění škodního nadměrku ("back-up")  </t>
  </si>
  <si>
    <t>Excess of loss “back-up”</t>
  </si>
  <si>
    <t xml:space="preserve">Zajištění škodního nadměrku ("basis risk")  </t>
  </si>
  <si>
    <t>Excess of loss with basic risk</t>
  </si>
  <si>
    <t xml:space="preserve">Reaktivace krytí (reinstatement)  </t>
  </si>
  <si>
    <t>Reinstatement cover</t>
  </si>
  <si>
    <t xml:space="preserve">Agregovaný škodní nadměrek  </t>
  </si>
  <si>
    <t>Aggregate excess of loss</t>
  </si>
  <si>
    <t xml:space="preserve">Neomezený škodní nadměrek  </t>
  </si>
  <si>
    <t>x44</t>
  </si>
  <si>
    <t>Unlimited excess of loss</t>
  </si>
  <si>
    <t xml:space="preserve">Časový nadměrek škod (stop loss)  </t>
  </si>
  <si>
    <t>Stop loss [SL]</t>
  </si>
  <si>
    <t xml:space="preserve">Ostatní proporcionální zajistné smlouvy  </t>
  </si>
  <si>
    <t>Other proportional treaties</t>
  </si>
  <si>
    <t xml:space="preserve">Ostatní neproporcionální zajistné smlouvy  </t>
  </si>
  <si>
    <t>Other non proportional treaties</t>
  </si>
  <si>
    <t>NE  Neopírající se o paušální pojistné [N]</t>
  </si>
  <si>
    <t>Not based on a flat premium [N]</t>
  </si>
  <si>
    <t>ANO  Opírající se o paušální pojistné [Y]</t>
  </si>
  <si>
    <t>Based on flat premium [Y]</t>
  </si>
  <si>
    <t>S_NEZZIVZDR</t>
  </si>
  <si>
    <t xml:space="preserve">Neživotní pojištění celkem, životní pojištění a zdravotní pojištění celkem  </t>
  </si>
  <si>
    <t>Multiline</t>
  </si>
  <si>
    <t>ZASS36_11</t>
  </si>
  <si>
    <t>101</t>
  </si>
  <si>
    <t xml:space="preserve">Peníze nebo peněžní ekvivalent v úschově  </t>
  </si>
  <si>
    <t>Cash or equivalent in Trust</t>
  </si>
  <si>
    <t>102</t>
  </si>
  <si>
    <t xml:space="preserve">Zadržená hotovost nebo finanční prostředky  </t>
  </si>
  <si>
    <t>Cash or Funds Withheld</t>
  </si>
  <si>
    <t>103</t>
  </si>
  <si>
    <t xml:space="preserve">Akreditiv  </t>
  </si>
  <si>
    <t>Letter of Credit</t>
  </si>
  <si>
    <t>104</t>
  </si>
  <si>
    <t>Other than Cash or equivalent in Trust, Cash or Funds Withheld and Letter of Credit</t>
  </si>
  <si>
    <t>105</t>
  </si>
  <si>
    <t xml:space="preserve">Neuplatňuje se v rámci zajištění  </t>
  </si>
  <si>
    <t>Total/NA</t>
  </si>
  <si>
    <t>ZASS36_21</t>
  </si>
  <si>
    <t>ZASS41_12</t>
  </si>
  <si>
    <t>ZISS16_11</t>
  </si>
  <si>
    <t>BA0642</t>
  </si>
  <si>
    <t xml:space="preserve">Národní účetní standardy (NGAAP)  </t>
  </si>
  <si>
    <t>x50</t>
  </si>
  <si>
    <t>IFRS</t>
  </si>
  <si>
    <t xml:space="preserve">Mezinárodní účetní standardy (IFRS)  </t>
  </si>
  <si>
    <t>Local GAAP</t>
  </si>
  <si>
    <t xml:space="preserve">Standardní model  </t>
  </si>
  <si>
    <t>Standard formula</t>
  </si>
  <si>
    <t xml:space="preserve">Částečný interní model  </t>
  </si>
  <si>
    <t>Partial internal model</t>
  </si>
  <si>
    <t xml:space="preserve">Úplný interní model  </t>
  </si>
  <si>
    <t>Full internal model</t>
  </si>
  <si>
    <t>NE  Nepoužití parametrů specifických pro pojišťovnu</t>
  </si>
  <si>
    <t>Don’t use undertaking specific parameters</t>
  </si>
  <si>
    <t>ANO  Použití parametrů specifických pro pojišťovnu</t>
  </si>
  <si>
    <t>NE  Nevykazuje činnost podle účelově vázaných fondů</t>
  </si>
  <si>
    <t>Not reporting activity by RFF</t>
  </si>
  <si>
    <t>ANO  Vykazuje činnost podle účelově vázaných fondů</t>
  </si>
  <si>
    <t>Reporting activity by RFF</t>
  </si>
  <si>
    <t>NE  Nepoužití vyrovnávací úpravy</t>
  </si>
  <si>
    <t>No use of matching adjustment</t>
  </si>
  <si>
    <t>ANO  Použití vyrovnávací úpravy</t>
  </si>
  <si>
    <t>Use of matching adjustment</t>
  </si>
  <si>
    <t>NE  Nepoužití koeficientu volatility</t>
  </si>
  <si>
    <t>No use of volatility adjustment</t>
  </si>
  <si>
    <t>ANO  Použití koeficientu volatility</t>
  </si>
  <si>
    <t>Use of volatility adjustment</t>
  </si>
  <si>
    <t>NE  Nepoužití přechodného opatření na bezrizikovou výnosovou křivku</t>
  </si>
  <si>
    <t>No use of transitional measure on the risk-free interest rate</t>
  </si>
  <si>
    <t>ANO  Použití přechodného opatření na bezrizikovou výnosovou křivku</t>
  </si>
  <si>
    <t>Use of transitional measure on the risk-free interest rate</t>
  </si>
  <si>
    <t>NE  Nepoužití přechodného opatření na technické rezervy</t>
  </si>
  <si>
    <t>No use of transitional measure on technical provisions</t>
  </si>
  <si>
    <t>ANO  Použití přechodného opatření na technické rezervy</t>
  </si>
  <si>
    <t>Use of transitional measure on technical provisions</t>
  </si>
  <si>
    <t>BA0408</t>
  </si>
  <si>
    <t xml:space="preserve">Životní pojišťovny  </t>
  </si>
  <si>
    <t>x95</t>
  </si>
  <si>
    <t>Life undertakings</t>
  </si>
  <si>
    <t xml:space="preserve">Neživotní pojišťovny  </t>
  </si>
  <si>
    <t>Non-Life undertakings</t>
  </si>
  <si>
    <t xml:space="preserve">Smíšené pojišťovny na základě článku 73 odst. 2  </t>
  </si>
  <si>
    <t>x129</t>
  </si>
  <si>
    <t>Undertakings pursuing both life and non-life insurance activity - article 73 (2)</t>
  </si>
  <si>
    <t xml:space="preserve">Smíšené pojišťovny na základě článku 73 odst. 5  </t>
  </si>
  <si>
    <t>Undertakings pursuing both life and non-life insurance activity - article 73 (5)</t>
  </si>
  <si>
    <t xml:space="preserve">Zajišťovny  </t>
  </si>
  <si>
    <t>x75</t>
  </si>
  <si>
    <t>Reinsurance undertakings</t>
  </si>
  <si>
    <t>BA0867</t>
  </si>
  <si>
    <t xml:space="preserve">Výjimka pro aktiva (podle č. 35 (6) a (7))  </t>
  </si>
  <si>
    <t>CN</t>
  </si>
  <si>
    <t>x72</t>
  </si>
  <si>
    <t>Exempted for assets (based on article 35(6) and (7))</t>
  </si>
  <si>
    <t xml:space="preserve">Výjimka pro aktiva (využití outsourcingu)  </t>
  </si>
  <si>
    <t>Exempted for assets (based on outsourcing)</t>
  </si>
  <si>
    <t xml:space="preserve">Výjimka pro deriváty (podle č. 35 (6) a (7))  </t>
  </si>
  <si>
    <t>x74</t>
  </si>
  <si>
    <t>Exempted for derivatives (based on article 35(6) and (7))</t>
  </si>
  <si>
    <t xml:space="preserve">Výjimka pro deriváty (využití outsourcingu)  </t>
  </si>
  <si>
    <t>Exempted for derivatives (based on outsourcing)</t>
  </si>
  <si>
    <t xml:space="preserve">Výjimka pro aktiva a deriváty (podle č. 35 (6) a (7))  </t>
  </si>
  <si>
    <t>x76</t>
  </si>
  <si>
    <t>Exempted for assets and derivatives (based on article 35(6) and (7))</t>
  </si>
  <si>
    <t xml:space="preserve">Výjimka pro aktiva a deriváty (využití outsourcingu)  </t>
  </si>
  <si>
    <t>x77</t>
  </si>
  <si>
    <t>Exempted for assets and derivatives (based on outsourcing)</t>
  </si>
  <si>
    <t xml:space="preserve">Bez výjimky  </t>
  </si>
  <si>
    <t>x78</t>
  </si>
  <si>
    <t>Not exempted</t>
  </si>
  <si>
    <t xml:space="preserve">  
Z_EMITENT 
 </t>
  </si>
  <si>
    <t>4Y</t>
  </si>
  <si>
    <t xml:space="preserve">Všechny EU instutice  </t>
  </si>
  <si>
    <t>GA</t>
  </si>
  <si>
    <t>EU</t>
  </si>
  <si>
    <t>European Union institutions</t>
  </si>
  <si>
    <t>A1</t>
  </si>
  <si>
    <t xml:space="preserve">Svět  </t>
  </si>
  <si>
    <t>XA</t>
  </si>
  <si>
    <t>Supranational Issuers</t>
  </si>
  <si>
    <t>S_VSEZEME</t>
  </si>
  <si>
    <t xml:space="preserve">prahové hodnoty </t>
  </si>
  <si>
    <t>AA</t>
  </si>
  <si>
    <t>Aggregated countries due to application of threshold</t>
  </si>
  <si>
    <t xml:space="preserve">BA0814 </t>
  </si>
  <si>
    <t xml:space="preserve">Ostatní aktiva v kategorii ostatních investic  </t>
  </si>
  <si>
    <t xml:space="preserve">Není jako čísleník, ale třetí a čtvrtá pozice CIC kódu </t>
  </si>
  <si>
    <t>Příloha V ITS - třetí a čtvrtá pozice</t>
  </si>
  <si>
    <t xml:space="preserve">Dluhopisy emitované ústřední vládou  </t>
  </si>
  <si>
    <t xml:space="preserve">Dluhopisy emitované nadnárodními institucemi  </t>
  </si>
  <si>
    <t xml:space="preserve">Dluhopisy emitované regionální správou  </t>
  </si>
  <si>
    <t xml:space="preserve">Dluhopisy emitované orgány místní správy a samosprávy  </t>
  </si>
  <si>
    <t xml:space="preserve">Vládní obligace  </t>
  </si>
  <si>
    <t xml:space="preserve">Kryté dluhopisy  </t>
  </si>
  <si>
    <t xml:space="preserve">Dluhopisy emitované centrálními bankami  </t>
  </si>
  <si>
    <t xml:space="preserve">Jiné státní dluhopisy  </t>
  </si>
  <si>
    <t xml:space="preserve">Korporátní dluhopisy  </t>
  </si>
  <si>
    <t xml:space="preserve">Konvertibilní dluhopisy  </t>
  </si>
  <si>
    <t xml:space="preserve">Komerční cenné papíry  </t>
  </si>
  <si>
    <t xml:space="preserve">Nástroje peněžního trhu  </t>
  </si>
  <si>
    <t xml:space="preserve">Hybridní dluhopisy  </t>
  </si>
  <si>
    <t xml:space="preserve">Běžné kryté dluhopisy  </t>
  </si>
  <si>
    <t xml:space="preserve">Kryté dluhopisy podléhající zvláštním předpisům  </t>
  </si>
  <si>
    <t xml:space="preserve">Podřízené dluhopisy  </t>
  </si>
  <si>
    <t xml:space="preserve">Jiné dluhopisy  </t>
  </si>
  <si>
    <t xml:space="preserve">Kmenové akcie  </t>
  </si>
  <si>
    <t xml:space="preserve">Akcie realitního podniku  </t>
  </si>
  <si>
    <t xml:space="preserve">Právo na upisování akcií  </t>
  </si>
  <si>
    <t xml:space="preserve">Prioritní akcie  </t>
  </si>
  <si>
    <t xml:space="preserve">Jiné akcie  </t>
  </si>
  <si>
    <t xml:space="preserve">Investice do akciových fondů  </t>
  </si>
  <si>
    <t xml:space="preserve">Investice do dluhopisových fondů  </t>
  </si>
  <si>
    <t xml:space="preserve">Investice do fondů peněžního trhu  </t>
  </si>
  <si>
    <t xml:space="preserve">Investice do fondů se specifickou alokací aktiv  </t>
  </si>
  <si>
    <t xml:space="preserve">Investice do fondů nemovitostí  </t>
  </si>
  <si>
    <t xml:space="preserve">Investice do alternativních fondů  </t>
  </si>
  <si>
    <t xml:space="preserve">Investice do fondů soukromého kapitálu  </t>
  </si>
  <si>
    <t xml:space="preserve">Investice do infrastrukturních fondů  </t>
  </si>
  <si>
    <t xml:space="preserve">Investice do jiných investičních fondů  </t>
  </si>
  <si>
    <t xml:space="preserve">Strukturované dluhopisy vystavené zejména akciovému riziku  </t>
  </si>
  <si>
    <t xml:space="preserve">Strukturované dluhopisy vystavené zejména úrokovému riziku  </t>
  </si>
  <si>
    <t xml:space="preserve">Strukturované dluhopisy vystavené zejména měnovému riziku  </t>
  </si>
  <si>
    <t xml:space="preserve">Strukturované dluhopisy vystavené zejména kreditnímu riziku  </t>
  </si>
  <si>
    <t xml:space="preserve">Strukturované dluhopisy vystavené zejména nemovitostnímu riziku  </t>
  </si>
  <si>
    <t xml:space="preserve">Strukturované dluhopisy vystavené zejména komoditnímu riziku  </t>
  </si>
  <si>
    <t xml:space="preserve">Strukturované dluhopisy vystavené zejména katastrofickému či povětrnostnímu riziku  </t>
  </si>
  <si>
    <t xml:space="preserve">Strukturované dluhopisy vystavené zejména riziku úmrtnosti  </t>
  </si>
  <si>
    <t xml:space="preserve">Jiné strukturované dluhopisy  </t>
  </si>
  <si>
    <t xml:space="preserve">Cenné papíry zajištěné aktivy vystavené zejména akciovému riziku  </t>
  </si>
  <si>
    <t xml:space="preserve">Cenné papíry zajištěné aktivy vystavené zejména úrokovému riziku  </t>
  </si>
  <si>
    <t xml:space="preserve">Cenné papíry zajištěné aktivy vystavené zejména měnovému riziku  </t>
  </si>
  <si>
    <t xml:space="preserve">Cenné papíry zajištěné aktivy vystavené zejména kreditnímu riziku  </t>
  </si>
  <si>
    <t xml:space="preserve">Cenné papíry zajištěné aktivy vystavené zejména nemovitostnímu riziku  </t>
  </si>
  <si>
    <t xml:space="preserve">Cenné papíry zajištěné aktivy vystavené zejména komoditnímu riziku  </t>
  </si>
  <si>
    <t xml:space="preserve">Cenné papíry zajištěné aktivy vystavené zejména katastrofickému či povětrnostnímu riziku  </t>
  </si>
  <si>
    <t xml:space="preserve">Cenné papíry zajištěné aktivy vystavené zejména riziku úmrtnosti  </t>
  </si>
  <si>
    <t xml:space="preserve">Jiné cenné papíry zajištěné aktivy  </t>
  </si>
  <si>
    <t xml:space="preserve">Hotovost  </t>
  </si>
  <si>
    <t xml:space="preserve">Převoditelné vklady (ekvivalenty hotovosti)  </t>
  </si>
  <si>
    <t xml:space="preserve">Ostatní krátkodobé vklady (do jednoho roku)  </t>
  </si>
  <si>
    <t xml:space="preserve">Ostatní vklady s termínem nad jeden rok  </t>
  </si>
  <si>
    <t xml:space="preserve">Depozita při aktivním zajištění  </t>
  </si>
  <si>
    <t xml:space="preserve">Jiná hotovost a vklady  </t>
  </si>
  <si>
    <t xml:space="preserve">Poskytnuté nezajištěné úvěry  </t>
  </si>
  <si>
    <t xml:space="preserve">Poskytnuté úvěry zajištěné cennými papíry  </t>
  </si>
  <si>
    <t xml:space="preserve">Hypotéky  </t>
  </si>
  <si>
    <t xml:space="preserve">Jiné poskytnuté zajištěné úvěry  </t>
  </si>
  <si>
    <t xml:space="preserve">Půjčky pojistníkům  </t>
  </si>
  <si>
    <t xml:space="preserve">Jiné hypotéky a vklady  </t>
  </si>
  <si>
    <t xml:space="preserve">Nemovitosti administrativní a komerční  </t>
  </si>
  <si>
    <t xml:space="preserve">Nemovitosti rezidenční  </t>
  </si>
  <si>
    <t xml:space="preserve">Nemovitosti pro vlastní využití  </t>
  </si>
  <si>
    <t xml:space="preserve">Nemovitosti ve výstavbě  </t>
  </si>
  <si>
    <t xml:space="preserve">Zařízení pro vlastní využití  </t>
  </si>
  <si>
    <t xml:space="preserve">Jiné nemovitosti  </t>
  </si>
  <si>
    <t>BA0826</t>
  </si>
  <si>
    <t>D_S_ZPTRAN_1</t>
  </si>
  <si>
    <t>XL</t>
  </si>
  <si>
    <t xml:space="preserve">Položka není kotována  </t>
  </si>
  <si>
    <t xml:space="preserve">Není jako čísleník, ale první a druhá pozice CIC kódu </t>
  </si>
  <si>
    <t>Příloha V ITS - první a druhá pozice</t>
  </si>
  <si>
    <t>XT</t>
  </si>
  <si>
    <t xml:space="preserve">Položka ze své povahy není obchodovatelná  </t>
  </si>
  <si>
    <t>XZ</t>
  </si>
  <si>
    <t xml:space="preserve">Položka je kotována  </t>
  </si>
  <si>
    <t>V Mts technická pomůcka pro určení vyplnění Země dle ISO</t>
  </si>
  <si>
    <t>XV</t>
  </si>
  <si>
    <t xml:space="preserve">Položka je kotovaná ve více zemích  </t>
  </si>
  <si>
    <t>BA0094</t>
  </si>
  <si>
    <t>Z_Z_DRUHID</t>
  </si>
  <si>
    <t>ISIN</t>
  </si>
  <si>
    <t xml:space="preserve">ISIN  </t>
  </si>
  <si>
    <t xml:space="preserve">Není jako čísleník,  prefix k identifikačnímu kódu </t>
  </si>
  <si>
    <t>vychází z Filing Rules taxonomie EIOPA</t>
  </si>
  <si>
    <t>CUSIP</t>
  </si>
  <si>
    <t xml:space="preserve">CUSIP  </t>
  </si>
  <si>
    <t>SEDOL</t>
  </si>
  <si>
    <t xml:space="preserve">SEDOL  </t>
  </si>
  <si>
    <t>BLOOMBERG</t>
  </si>
  <si>
    <t xml:space="preserve">Bloomberg  </t>
  </si>
  <si>
    <t>BT</t>
  </si>
  <si>
    <t>REUTERS</t>
  </si>
  <si>
    <t xml:space="preserve">Reuters  </t>
  </si>
  <si>
    <t>RIC</t>
  </si>
  <si>
    <t>BBGID</t>
  </si>
  <si>
    <t xml:space="preserve">Bloomberg Global ID  </t>
  </si>
  <si>
    <t>WKN</t>
  </si>
  <si>
    <t xml:space="preserve">Alfanumerické německé ID  </t>
  </si>
  <si>
    <t>FIGI</t>
  </si>
  <si>
    <t xml:space="preserve">Financial Instrument Global Identifier  </t>
  </si>
  <si>
    <t>OST</t>
  </si>
  <si>
    <t xml:space="preserve">Ostatní  </t>
  </si>
  <si>
    <t>OCANNA</t>
  </si>
  <si>
    <t>IID</t>
  </si>
  <si>
    <t xml:space="preserve">Interní identifikace  </t>
  </si>
  <si>
    <t>CAU</t>
  </si>
  <si>
    <t xml:space="preserve">Akciové a indexové futures  </t>
  </si>
  <si>
    <t>A2</t>
  </si>
  <si>
    <t xml:space="preserve">Úrokové futures  </t>
  </si>
  <si>
    <t>A3</t>
  </si>
  <si>
    <t xml:space="preserve">Měnové futures  </t>
  </si>
  <si>
    <t>A5</t>
  </si>
  <si>
    <t xml:space="preserve">Komoditní futures  </t>
  </si>
  <si>
    <t>A7</t>
  </si>
  <si>
    <t xml:space="preserve">Futures vystavené zejména katastrofickému či povětrnostnímu riziku  </t>
  </si>
  <si>
    <t>A8</t>
  </si>
  <si>
    <t xml:space="preserve">Futures vystavené zejména riziku úmrtnosti  </t>
  </si>
  <si>
    <t>A9</t>
  </si>
  <si>
    <t xml:space="preserve">Jiné futures  </t>
  </si>
  <si>
    <t>B1</t>
  </si>
  <si>
    <t xml:space="preserve">Kupní opce - akciové a indexové opce  </t>
  </si>
  <si>
    <t>B2</t>
  </si>
  <si>
    <t xml:space="preserve">Kupní opce - opce na dluhopisy  </t>
  </si>
  <si>
    <t>B3</t>
  </si>
  <si>
    <t xml:space="preserve">Kupní opce - měnové opce  </t>
  </si>
  <si>
    <t>B4</t>
  </si>
  <si>
    <t xml:space="preserve">Kupní opce - warranty  </t>
  </si>
  <si>
    <t>B5</t>
  </si>
  <si>
    <t xml:space="preserve">Kupní opce - komoditní opce  </t>
  </si>
  <si>
    <t>B6</t>
  </si>
  <si>
    <t xml:space="preserve">Kupní opce - swapce  </t>
  </si>
  <si>
    <t>B7</t>
  </si>
  <si>
    <t xml:space="preserve">Kupní opce vystavené zejména katastrofickému či povětrnostnímu riziku  </t>
  </si>
  <si>
    <t>B8</t>
  </si>
  <si>
    <t xml:space="preserve">Kupní opce vystavené zejména riziku úmrtnosti  </t>
  </si>
  <si>
    <t>B9</t>
  </si>
  <si>
    <t xml:space="preserve">Jiné kupní opce  </t>
  </si>
  <si>
    <t>C1</t>
  </si>
  <si>
    <t xml:space="preserve">Prodejní opce - akciové a indexové opce  </t>
  </si>
  <si>
    <t>C2</t>
  </si>
  <si>
    <t xml:space="preserve">Prodejní opce - opce na dluhopisy  </t>
  </si>
  <si>
    <t>C3</t>
  </si>
  <si>
    <t xml:space="preserve">Prodejní opce - měnové opce  </t>
  </si>
  <si>
    <t>C4</t>
  </si>
  <si>
    <t xml:space="preserve">Prodejní opce - warranty  </t>
  </si>
  <si>
    <t>C5</t>
  </si>
  <si>
    <t xml:space="preserve">Prodejní opce - komoditní opce  </t>
  </si>
  <si>
    <t>C6</t>
  </si>
  <si>
    <t xml:space="preserve">Prodejní opce - swapce  </t>
  </si>
  <si>
    <t>C7</t>
  </si>
  <si>
    <t xml:space="preserve">Prodejní opce vystavené zejména katastrofickému či povětrnostnímu riziku  </t>
  </si>
  <si>
    <t>C8</t>
  </si>
  <si>
    <t xml:space="preserve">Prodejní opce vystavené zejména riziku úmrtnosti  </t>
  </si>
  <si>
    <t>C9</t>
  </si>
  <si>
    <t xml:space="preserve">Jiné prodejní opce  </t>
  </si>
  <si>
    <t>D1</t>
  </si>
  <si>
    <t xml:space="preserve">Úrokové swapy  </t>
  </si>
  <si>
    <t>D2</t>
  </si>
  <si>
    <t xml:space="preserve">Měnové swapy  </t>
  </si>
  <si>
    <t>D3</t>
  </si>
  <si>
    <t xml:space="preserve">Úrokové a měnové swapy  </t>
  </si>
  <si>
    <t>D5</t>
  </si>
  <si>
    <t xml:space="preserve">Swapy cenných papírů  </t>
  </si>
  <si>
    <t>D7</t>
  </si>
  <si>
    <t xml:space="preserve">Swapy vystavené zejména katastrofickému či povětrnostnímu riziku  </t>
  </si>
  <si>
    <t>D8</t>
  </si>
  <si>
    <t xml:space="preserve">Swapy vystavené zejména riziku úmrtnosti  </t>
  </si>
  <si>
    <t>D9</t>
  </si>
  <si>
    <t xml:space="preserve">Jiné swapy  </t>
  </si>
  <si>
    <t>E1</t>
  </si>
  <si>
    <t xml:space="preserve">Dohoda o úrokovém forwardu  </t>
  </si>
  <si>
    <t>E2</t>
  </si>
  <si>
    <t xml:space="preserve">Dohoda o měnovém forwardu  </t>
  </si>
  <si>
    <t>E7</t>
  </si>
  <si>
    <t xml:space="preserve">Forwardy vystavené zejména katastrofickému či povětrnostnímu riziku  </t>
  </si>
  <si>
    <t>E8</t>
  </si>
  <si>
    <t xml:space="preserve">Forwardy vystavené zejména riziku úmrtnosti  </t>
  </si>
  <si>
    <t>E9</t>
  </si>
  <si>
    <t xml:space="preserve">Jiné forwardy  </t>
  </si>
  <si>
    <t>F1</t>
  </si>
  <si>
    <t xml:space="preserve">Swap kreditního selhání  </t>
  </si>
  <si>
    <t>F2</t>
  </si>
  <si>
    <t xml:space="preserve">Opce kreditního rozpětí  </t>
  </si>
  <si>
    <t>F3</t>
  </si>
  <si>
    <t xml:space="preserve">Swap kreditního rozpětí  </t>
  </si>
  <si>
    <t>F4</t>
  </si>
  <si>
    <t xml:space="preserve">Swap veškerých výnosů  </t>
  </si>
  <si>
    <t>F9</t>
  </si>
  <si>
    <t xml:space="preserve">Jiné kreditní deriváty  </t>
  </si>
  <si>
    <t>BA0856</t>
  </si>
  <si>
    <t xml:space="preserve">Pravidelné reportování  </t>
  </si>
  <si>
    <t>Regular reporting</t>
  </si>
  <si>
    <t xml:space="preserve">Ad-hoc reportování  </t>
  </si>
  <si>
    <t>Ad-hoc reporting</t>
  </si>
  <si>
    <t xml:space="preserve">Opakované zaslání výkazu S.30 (ZASSOL) podle uvedené metodiky  </t>
  </si>
  <si>
    <t>Re-submission of S.30 templates in accordance with instructions of the template</t>
  </si>
  <si>
    <t xml:space="preserve">Prázdný výkaz  </t>
  </si>
  <si>
    <t>Empty submission</t>
  </si>
  <si>
    <t>Nebylo v  SDNS</t>
  </si>
  <si>
    <t>N/A</t>
  </si>
  <si>
    <t>Initial submission</t>
  </si>
  <si>
    <t>Re-submission</t>
  </si>
  <si>
    <t>ECB</t>
  </si>
  <si>
    <t>BA0825</t>
  </si>
  <si>
    <t>Investiční nástroje (i), (ii) nebo (iii)</t>
  </si>
  <si>
    <t>x244</t>
  </si>
  <si>
    <t>Borrower's notes, non-negotiable debt securities and non-negotiable money market securities</t>
  </si>
  <si>
    <t>Investiční nástroje (iv)</t>
  </si>
  <si>
    <t>MC49</t>
  </si>
  <si>
    <t>x245</t>
  </si>
  <si>
    <t>Registered bonds</t>
  </si>
  <si>
    <t>Investiční nástroje (v) nebo (vi)</t>
  </si>
  <si>
    <t>x246</t>
  </si>
  <si>
    <t>Registered participation certificates and subscription rights</t>
  </si>
  <si>
    <t>Ostatní investiční nástroje</t>
  </si>
  <si>
    <t>MC51</t>
  </si>
  <si>
    <t>x247</t>
  </si>
  <si>
    <t>Other than borrower's notes, non-negotiable debt securities, non-negotiable money market securities, registered bonds, registered participation certificates and subscription rights</t>
  </si>
  <si>
    <t>BA0036</t>
  </si>
  <si>
    <t>Centrální banka</t>
  </si>
  <si>
    <t>Central bank (ESA 2010 sector S.121)</t>
  </si>
  <si>
    <t>Domácnosti</t>
  </si>
  <si>
    <t>x122</t>
  </si>
  <si>
    <t>Households and non-profit institutions serving households (ESA sector S.14 + ESA sector S.15)</t>
  </si>
  <si>
    <t>Fondy kolektivního investování (kromě FPT)</t>
  </si>
  <si>
    <t>Investment funds except money market funds (ESA sector S.124)</t>
  </si>
  <si>
    <t>Fondy peněžního trhu</t>
  </si>
  <si>
    <t>x114</t>
  </si>
  <si>
    <t>Money market funds (ESA sector S.123)</t>
  </si>
  <si>
    <t>Fondy sociálního zabezpečení</t>
  </si>
  <si>
    <t>x121</t>
  </si>
  <si>
    <t>General government (ESA sector S.13)</t>
  </si>
  <si>
    <t>Instituce přijímající vklady</t>
  </si>
  <si>
    <t>x113</t>
  </si>
  <si>
    <t>Deposit-taking corporations except the central bank (ESA sector S.122)</t>
  </si>
  <si>
    <t>Kaptivní finanční instituce a půjčovatelé peněz</t>
  </si>
  <si>
    <t>x116</t>
  </si>
  <si>
    <t>Other financial intermediaries, except insurance corporations and pension funds (excluding financial vehicle corporations engaged in securitisation transactions) + financial auxiliaries + captive financial institutions and money lenders (ESA sector S.125 excluding FVCs + ESA sector S.126 + ESA sector S.127)</t>
  </si>
  <si>
    <t>Mezinárodní instituce</t>
  </si>
  <si>
    <t>Místní vládní instituce</t>
  </si>
  <si>
    <t>Národní vládní instituce</t>
  </si>
  <si>
    <t>Nefinanční podniky</t>
  </si>
  <si>
    <t>x120</t>
  </si>
  <si>
    <t>Non-financial corporations (ESA sector S.11)</t>
  </si>
  <si>
    <t>Neziskové instituce sloužící domácnostem</t>
  </si>
  <si>
    <t>Ostatní finanční zprostředkovatelé (kromě IC a PF)</t>
  </si>
  <si>
    <t>Penzijní fondy (PF)</t>
  </si>
  <si>
    <t>Pension funds (ESA sector S.129)</t>
  </si>
  <si>
    <t>Pojišťovací společnosti (IC)</t>
  </si>
  <si>
    <t>x118</t>
  </si>
  <si>
    <t>Insurance corporations (ESA sector S.128)</t>
  </si>
  <si>
    <t>Pomocné finanční instituce</t>
  </si>
  <si>
    <t>Ústřední vládní instituce</t>
  </si>
  <si>
    <t>x117</t>
  </si>
  <si>
    <t>Financial vehicle corporations engaged in securitisation transactions (a subdivision of ESA sector S.125)</t>
  </si>
  <si>
    <t>Státní dluhopisy</t>
  </si>
  <si>
    <t>Dluhopisy emitované korporací</t>
  </si>
  <si>
    <t>2/3</t>
  </si>
  <si>
    <t>3/XZ</t>
  </si>
  <si>
    <t>Akcie</t>
  </si>
  <si>
    <t>Listed equity</t>
  </si>
  <si>
    <t>3/XL</t>
  </si>
  <si>
    <t xml:space="preserve">Akcie </t>
  </si>
  <si>
    <t>Unlisted equity</t>
  </si>
  <si>
    <t>Investice v investičních fondech</t>
  </si>
  <si>
    <t>Strukturované dluhopisy</t>
  </si>
  <si>
    <t>Cenné papíry zajištěné aktivy</t>
  </si>
  <si>
    <t>Hotovost a vklady</t>
  </si>
  <si>
    <t>Úvěry a hypotéky</t>
  </si>
  <si>
    <t>Nemovitosti</t>
  </si>
  <si>
    <t>Ostatní investice</t>
  </si>
  <si>
    <t>Kupní opce</t>
  </si>
  <si>
    <t>Prodejní opce</t>
  </si>
  <si>
    <t>Swapy</t>
  </si>
  <si>
    <t>Forwardy</t>
  </si>
  <si>
    <t>Kreditní deriváty</t>
  </si>
  <si>
    <t>Závazky</t>
  </si>
  <si>
    <t>x195</t>
  </si>
  <si>
    <t>ANO/ vykazující měna</t>
  </si>
  <si>
    <t>NE/ Cizí měna</t>
  </si>
  <si>
    <t>Agregované měny při uplatnění thresholdu</t>
  </si>
  <si>
    <t>Aggregated currencies</t>
  </si>
  <si>
    <t>Vykazující měna</t>
  </si>
  <si>
    <t>Původní měna</t>
  </si>
  <si>
    <t>SDAT</t>
  </si>
  <si>
    <t>Ekvivalent  mapování v  SDNS</t>
  </si>
  <si>
    <t>Mapování na  ZISS16_11</t>
  </si>
  <si>
    <t>Zpět na obsah</t>
  </si>
  <si>
    <t>Mapování na ROSS16_11</t>
  </si>
  <si>
    <t>Mapování na DISS11_11 část I.</t>
  </si>
  <si>
    <t>Mapování na DISS11_11 část II.</t>
  </si>
  <si>
    <t>Mapování na DISS16_11</t>
  </si>
  <si>
    <t xml:space="preserve">DISS21_11(*,3) </t>
  </si>
  <si>
    <t xml:space="preserve">DISS21_11(*,4) </t>
  </si>
  <si>
    <t xml:space="preserve">DISS21_11(*,5) </t>
  </si>
  <si>
    <t xml:space="preserve">DISS21_11(*,6) </t>
  </si>
  <si>
    <t xml:space="preserve">DISS21_11(*,7) </t>
  </si>
  <si>
    <t xml:space="preserve">DISS21_11(*,8) </t>
  </si>
  <si>
    <t xml:space="preserve">DISS21_11(*,9) </t>
  </si>
  <si>
    <t xml:space="preserve">DISS21_11(*,2) </t>
  </si>
  <si>
    <t>Mapování DISS21_11</t>
  </si>
  <si>
    <t xml:space="preserve">DISS26_12(*,4,P0651=20) </t>
  </si>
  <si>
    <t xml:space="preserve">DISS26_12(*,5,P0651=20) </t>
  </si>
  <si>
    <t>Mapování na  DISS21_11</t>
  </si>
  <si>
    <t>Mapování na DISS41_12 část I.</t>
  </si>
  <si>
    <t>Mapování na DISS41_12 část II.</t>
  </si>
  <si>
    <t>Mapování na ROSS25_11</t>
  </si>
  <si>
    <t>Mapování na ROSS25_11 - část I.</t>
  </si>
  <si>
    <t>Mapování na ROSS25_11 - část II.</t>
  </si>
  <si>
    <t>Mapování na ROSS41_11</t>
  </si>
  <si>
    <t>Mapování na  ROSS50_11 - část II.</t>
  </si>
  <si>
    <t>Mapování na  ROSS50_11 - část I.</t>
  </si>
  <si>
    <t>Mapování na  ROSS50_21 část I.</t>
  </si>
  <si>
    <t>KASS16_12(4,1)</t>
  </si>
  <si>
    <t>KASS16_12(5,1)</t>
  </si>
  <si>
    <t>KASS16_12(6,1)</t>
  </si>
  <si>
    <t>KASS16_12(7,1)</t>
  </si>
  <si>
    <t>KASS16_12(3,1)</t>
  </si>
  <si>
    <t>KASS16_12(2,1)</t>
  </si>
  <si>
    <t>KASS16_12(1,1)</t>
  </si>
  <si>
    <t>KASS16_21(1,1)</t>
  </si>
  <si>
    <t>KASS16_21(2,1)</t>
  </si>
  <si>
    <t>KASS16_21(3,1)</t>
  </si>
  <si>
    <t>KASS16_21(4,1)</t>
  </si>
  <si>
    <t>KASS16_21(5,1)</t>
  </si>
  <si>
    <t>KASS16_21(6,1)</t>
  </si>
  <si>
    <t>KASS16_21(7,1)</t>
  </si>
  <si>
    <t>KASS16_21(8,1)</t>
  </si>
  <si>
    <t>KASS16_21(9,1)</t>
  </si>
  <si>
    <t>Mapování na KASS16_12 a KASS16_21</t>
  </si>
  <si>
    <t>Číselník BA0828</t>
  </si>
  <si>
    <t>doména Z_NSCR</t>
  </si>
  <si>
    <t>číselník BA0820  doména Z_SCAB</t>
  </si>
  <si>
    <t>RESS41_42(*,2]</t>
  </si>
  <si>
    <t>RESS41_42(*,3]</t>
  </si>
  <si>
    <t>Mapování na  ROSS50_21 část II</t>
  </si>
  <si>
    <t>Mapování na ROSS61_11</t>
  </si>
  <si>
    <t>Mapování na ROSS71_11 - část I.</t>
  </si>
  <si>
    <t>Mapování na ROSS71_11 - část II.</t>
  </si>
  <si>
    <t>Mapování na RESS36_11 část I.</t>
  </si>
  <si>
    <t>Mapování na RESS36_11 část II.</t>
  </si>
  <si>
    <t>Mapování na RESS41_32</t>
  </si>
  <si>
    <t>Mapování na RESS51_11 - část II.</t>
  </si>
  <si>
    <t>Mapování na RESS51_11 - část I.</t>
  </si>
  <si>
    <t>Mapování na RESS51_21 část I.</t>
  </si>
  <si>
    <t>Mapování na RESS51_21 část II.</t>
  </si>
  <si>
    <t>Mapování na RESS51_31 část I.</t>
  </si>
  <si>
    <t>Mapování na RESS51_31 část II.</t>
  </si>
  <si>
    <t>Mapování na RESS51_12 část I.</t>
  </si>
  <si>
    <t>Mapování na RESS51_12 část II.</t>
  </si>
  <si>
    <t>Mapování na RESS51_22 část II.</t>
  </si>
  <si>
    <t>Mapování na RESS51_22 část I.</t>
  </si>
  <si>
    <t>Mapování na RESS51_32 část I.</t>
  </si>
  <si>
    <t>Mapování na RESS51_32 část II.</t>
  </si>
  <si>
    <t>Mapování na RESS51_13 část I.</t>
  </si>
  <si>
    <t>Mapování na RESS51_13 část II.</t>
  </si>
  <si>
    <t>Mapování na RESS51_23 část I.</t>
  </si>
  <si>
    <t>Mapování na RESS51_23 část II.</t>
  </si>
  <si>
    <t>Mapování na RESS51_33 část I.</t>
  </si>
  <si>
    <t>Mapování na RESS51_33 část II.</t>
  </si>
  <si>
    <t>S.22.06.01.01 část I.</t>
  </si>
  <si>
    <t>S.22.06.01.01 část II.</t>
  </si>
  <si>
    <t>Mapování na ROSS76_21 a ROSS76_22</t>
  </si>
  <si>
    <t xml:space="preserve">Mapování na ROSS76_31 a ROSS76_41 </t>
  </si>
  <si>
    <t>Mapování na ROSS86_16</t>
  </si>
  <si>
    <t>Mapování na KASS11_12</t>
  </si>
  <si>
    <t>Mapování na KASS26_21 část I.</t>
  </si>
  <si>
    <t>Mapování na KASS26_21 část II.</t>
  </si>
  <si>
    <t>Mapování  na KASS41_21 část III.</t>
  </si>
  <si>
    <t>Mapování  na KASS41_21 část IV.</t>
  </si>
  <si>
    <t>Mapování  na KASS41_21 část V.</t>
  </si>
  <si>
    <t>KASS66_11(1,3)</t>
  </si>
  <si>
    <t>Mapování na KASS66_11</t>
  </si>
  <si>
    <t xml:space="preserve"> KASS66_11(2,1)</t>
  </si>
  <si>
    <t xml:space="preserve"> KASS66_11(2,2)</t>
  </si>
  <si>
    <t xml:space="preserve"> KASS66_11(3,1)</t>
  </si>
  <si>
    <t xml:space="preserve"> KASS66_11(3,2)</t>
  </si>
  <si>
    <t xml:space="preserve"> KASS66_11(4,1)</t>
  </si>
  <si>
    <t xml:space="preserve"> KASS66_11(4,2)</t>
  </si>
  <si>
    <t xml:space="preserve"> KASS66_11(5,1)</t>
  </si>
  <si>
    <t xml:space="preserve"> KASS66_11(5,2)</t>
  </si>
  <si>
    <t xml:space="preserve"> KASS66_11(6,1)</t>
  </si>
  <si>
    <t xml:space="preserve"> KASS66_11(6,2)</t>
  </si>
  <si>
    <t xml:space="preserve"> KASS66_11(7,1)</t>
  </si>
  <si>
    <t xml:space="preserve"> KASS66_11(7,2)</t>
  </si>
  <si>
    <t xml:space="preserve"> KASS66_11(8,1)</t>
  </si>
  <si>
    <t xml:space="preserve"> KASS66_11(8,2)</t>
  </si>
  <si>
    <t xml:space="preserve"> KASS66_11(9,1)</t>
  </si>
  <si>
    <t xml:space="preserve"> KASS66_11(9,2)</t>
  </si>
  <si>
    <t xml:space="preserve"> KASS66_11(10,1)</t>
  </si>
  <si>
    <t xml:space="preserve"> KASS66_11(10,2)</t>
  </si>
  <si>
    <t xml:space="preserve"> KASS66_11(11,1)</t>
  </si>
  <si>
    <t xml:space="preserve"> KASS66_11(11,2)</t>
  </si>
  <si>
    <t xml:space="preserve"> KASS66_11(12,1)</t>
  </si>
  <si>
    <t xml:space="preserve"> KASS66_11(12,2)</t>
  </si>
  <si>
    <t xml:space="preserve"> KASS66_11(13,1)</t>
  </si>
  <si>
    <t xml:space="preserve"> KASS66_11(13,2)</t>
  </si>
  <si>
    <t xml:space="preserve"> KASS66_11(14,1)</t>
  </si>
  <si>
    <t xml:space="preserve"> KASS66_11(14,2)</t>
  </si>
  <si>
    <t xml:space="preserve"> KASS66_11(15,1)</t>
  </si>
  <si>
    <t xml:space="preserve"> KASS66_11(15,2)</t>
  </si>
  <si>
    <t xml:space="preserve"> KASS66_11(16,1)</t>
  </si>
  <si>
    <t xml:space="preserve"> KASS66_11(16,2)</t>
  </si>
  <si>
    <t xml:space="preserve"> KASS66_11(17,1)</t>
  </si>
  <si>
    <t xml:space="preserve"> KASS66_11(17,2)</t>
  </si>
  <si>
    <t xml:space="preserve"> KASS66_21(1,3)</t>
  </si>
  <si>
    <t xml:space="preserve"> KASS66_21(2,1)</t>
  </si>
  <si>
    <t xml:space="preserve"> KASS66_21(3,1)</t>
  </si>
  <si>
    <t xml:space="preserve"> KASS66_21(4,1)</t>
  </si>
  <si>
    <t xml:space="preserve"> KASS66_21(5,1)</t>
  </si>
  <si>
    <t xml:space="preserve"> KASS66_21(1,2)</t>
  </si>
  <si>
    <t xml:space="preserve"> KASS66_31(2,1)</t>
  </si>
  <si>
    <t xml:space="preserve"> KASS66_31(3,1)</t>
  </si>
  <si>
    <t xml:space="preserve"> KASS66_31(4,1)</t>
  </si>
  <si>
    <t xml:space="preserve"> KASS66_31(5,1)</t>
  </si>
  <si>
    <t xml:space="preserve"> KASS66_31(6,1)</t>
  </si>
  <si>
    <t xml:space="preserve"> KASS66_31(7,1)</t>
  </si>
  <si>
    <t xml:space="preserve"> KASS66_31(1,1)</t>
  </si>
  <si>
    <t>Mapování na  KASS66_11</t>
  </si>
  <si>
    <t>Mapování na KASS66_21</t>
  </si>
  <si>
    <t>Mapování na KASS66_31</t>
  </si>
  <si>
    <t xml:space="preserve"> KASS71_11(1,3)</t>
  </si>
  <si>
    <t xml:space="preserve"> KASS71_11(1,8)</t>
  </si>
  <si>
    <t xml:space="preserve"> KASS71_11(2,1)</t>
  </si>
  <si>
    <t xml:space="preserve"> KASS71_11(2,2)</t>
  </si>
  <si>
    <t xml:space="preserve"> KASS71_11(2,5)</t>
  </si>
  <si>
    <t xml:space="preserve"> KASS71_11(2,6)</t>
  </si>
  <si>
    <t xml:space="preserve"> KASS71_11(3,1)</t>
  </si>
  <si>
    <t xml:space="preserve"> KASS71_11(3,2)</t>
  </si>
  <si>
    <t xml:space="preserve"> KASS71_11(3,5)</t>
  </si>
  <si>
    <t xml:space="preserve"> KASS71_11(3,6)</t>
  </si>
  <si>
    <t xml:space="preserve"> KASS71_11(4,1)</t>
  </si>
  <si>
    <t xml:space="preserve"> KASS71_11(4,2)</t>
  </si>
  <si>
    <t xml:space="preserve"> KASS71_11(4,5)</t>
  </si>
  <si>
    <t xml:space="preserve"> KASS71_11(4,6)</t>
  </si>
  <si>
    <t xml:space="preserve"> KASS71_11(5,1)</t>
  </si>
  <si>
    <t xml:space="preserve"> KASS71_11(5,2)</t>
  </si>
  <si>
    <t xml:space="preserve"> KASS71_11(5,5)</t>
  </si>
  <si>
    <t xml:space="preserve"> KASS71_11(5,6)</t>
  </si>
  <si>
    <t xml:space="preserve"> KASS71_11(6,1)</t>
  </si>
  <si>
    <t xml:space="preserve"> KASS71_11(6,2)</t>
  </si>
  <si>
    <t xml:space="preserve"> KASS71_11(6,5)</t>
  </si>
  <si>
    <t xml:space="preserve"> KASS71_11(6,6)</t>
  </si>
  <si>
    <t xml:space="preserve"> KASS71_11(7,1)</t>
  </si>
  <si>
    <t xml:space="preserve"> KASS71_11(7,2)</t>
  </si>
  <si>
    <t xml:space="preserve"> KASS71_11(7,5)</t>
  </si>
  <si>
    <t xml:space="preserve"> KASS71_11(7,6)</t>
  </si>
  <si>
    <t xml:space="preserve"> KASS71_11(8,1)</t>
  </si>
  <si>
    <t xml:space="preserve"> KASS71_11(8,2)</t>
  </si>
  <si>
    <t xml:space="preserve"> KASS71_11(8,5)</t>
  </si>
  <si>
    <t xml:space="preserve"> KASS71_11(8,6)</t>
  </si>
  <si>
    <t xml:space="preserve"> KASS71_11(9,1)</t>
  </si>
  <si>
    <t xml:space="preserve"> KASS71_11(9,2)</t>
  </si>
  <si>
    <t xml:space="preserve"> KASS71_11(9,5)</t>
  </si>
  <si>
    <t xml:space="preserve"> KASS71_11(9,6)</t>
  </si>
  <si>
    <t xml:space="preserve"> KASS71_11(10,1)</t>
  </si>
  <si>
    <t xml:space="preserve"> KASS71_11(10,2)</t>
  </si>
  <si>
    <t xml:space="preserve"> KASS71_11(10,5)</t>
  </si>
  <si>
    <t xml:space="preserve"> KASS71_11(10,6)</t>
  </si>
  <si>
    <t xml:space="preserve"> KASS71_11(11,1)</t>
  </si>
  <si>
    <t xml:space="preserve"> KASS71_11(11,2)</t>
  </si>
  <si>
    <t xml:space="preserve"> KASS71_11(11,5)</t>
  </si>
  <si>
    <t xml:space="preserve"> KASS71_11(11,6)</t>
  </si>
  <si>
    <t xml:space="preserve"> KASS71_11(12,1)</t>
  </si>
  <si>
    <t xml:space="preserve"> KASS71_11(12,2)</t>
  </si>
  <si>
    <t xml:space="preserve"> KASS71_11(12,5)</t>
  </si>
  <si>
    <t xml:space="preserve"> KASS71_11(12,6)</t>
  </si>
  <si>
    <t xml:space="preserve"> KASS71_11(13,1)</t>
  </si>
  <si>
    <t xml:space="preserve"> KASS71_11(13,2)</t>
  </si>
  <si>
    <t xml:space="preserve"> KASS71_11(13,5)</t>
  </si>
  <si>
    <t xml:space="preserve"> KASS71_11(13,6)</t>
  </si>
  <si>
    <t xml:space="preserve"> KASS71_11(14,1)</t>
  </si>
  <si>
    <t xml:space="preserve"> KASS71_11(14,2)</t>
  </si>
  <si>
    <t xml:space="preserve"> KASS71_11(14,5)</t>
  </si>
  <si>
    <t xml:space="preserve"> KASS71_11(14,6)</t>
  </si>
  <si>
    <t xml:space="preserve"> KASS71_11(15,1)</t>
  </si>
  <si>
    <t xml:space="preserve"> KASS71_11(15,2)</t>
  </si>
  <si>
    <t xml:space="preserve"> KASS71_11(15,5)</t>
  </si>
  <si>
    <t xml:space="preserve"> KASS71_11(15,6)</t>
  </si>
  <si>
    <t xml:space="preserve"> KASS71_11(16,1)</t>
  </si>
  <si>
    <t xml:space="preserve"> KASS71_11(16,2)</t>
  </si>
  <si>
    <t xml:space="preserve"> KASS71_11(16,5)</t>
  </si>
  <si>
    <t xml:space="preserve"> KASS71_11(16,6)</t>
  </si>
  <si>
    <t xml:space="preserve"> KASS71_11(17,1)</t>
  </si>
  <si>
    <t xml:space="preserve"> KASS71_11(17,2)</t>
  </si>
  <si>
    <t xml:space="preserve"> KASS71_11(17,5)</t>
  </si>
  <si>
    <t xml:space="preserve"> KASS71_11(17,6)</t>
  </si>
  <si>
    <t xml:space="preserve"> KASS71_21(1,3)</t>
  </si>
  <si>
    <t xml:space="preserve"> KASS71_21(1,8)</t>
  </si>
  <si>
    <t xml:space="preserve"> KASS71_21(2,1)</t>
  </si>
  <si>
    <t xml:space="preserve"> KASS71_21(2,5)</t>
  </si>
  <si>
    <t xml:space="preserve"> KASS71_21(3,1)</t>
  </si>
  <si>
    <t xml:space="preserve"> KASS71_21(3,5)</t>
  </si>
  <si>
    <t xml:space="preserve"> KASS71_21(4,1)</t>
  </si>
  <si>
    <t xml:space="preserve"> KASS71_21(4,5)</t>
  </si>
  <si>
    <t xml:space="preserve"> KASS71_21(5,1)</t>
  </si>
  <si>
    <t xml:space="preserve"> KASS71_21(5,5)</t>
  </si>
  <si>
    <t xml:space="preserve"> KASS71_21(1,2)</t>
  </si>
  <si>
    <t xml:space="preserve"> KASS71_21(1,6)</t>
  </si>
  <si>
    <t xml:space="preserve"> KASS71_31(2,1)</t>
  </si>
  <si>
    <t xml:space="preserve"> KASS71_31(3,1)</t>
  </si>
  <si>
    <t xml:space="preserve"> KASS71_31(4,1)</t>
  </si>
  <si>
    <t xml:space="preserve"> KASS71_31(5,1)</t>
  </si>
  <si>
    <t xml:space="preserve"> KASS71_31(6,1)</t>
  </si>
  <si>
    <t xml:space="preserve"> KASS71_31(7,1)</t>
  </si>
  <si>
    <t xml:space="preserve"> KASS71_31(1,1)</t>
  </si>
  <si>
    <t xml:space="preserve"> KASS71_32(2,1)</t>
  </si>
  <si>
    <t xml:space="preserve"> KASS71_32(2,2)</t>
  </si>
  <si>
    <t xml:space="preserve"> KASS71_32(3,1)</t>
  </si>
  <si>
    <t xml:space="preserve"> KASS71_32(3,2)</t>
  </si>
  <si>
    <t xml:space="preserve"> KASS71_32(4,1)</t>
  </si>
  <si>
    <t xml:space="preserve"> KASS71_32(4,2)</t>
  </si>
  <si>
    <t xml:space="preserve"> KASS71_32(5,1)</t>
  </si>
  <si>
    <t xml:space="preserve"> KASS71_32(5,2)</t>
  </si>
  <si>
    <t xml:space="preserve"> KASS71_32(6,1)</t>
  </si>
  <si>
    <t xml:space="preserve"> KASS71_32(6,2)</t>
  </si>
  <si>
    <t xml:space="preserve"> KASS71_32(7,1)</t>
  </si>
  <si>
    <t xml:space="preserve"> KASS71_32(7,2)</t>
  </si>
  <si>
    <t xml:space="preserve"> KASS71_32(1,1)</t>
  </si>
  <si>
    <t xml:space="preserve"> KASS71_32(1,2)</t>
  </si>
  <si>
    <t>Mapování na KASS71_11</t>
  </si>
  <si>
    <t>Mapování na KASS71_21</t>
  </si>
  <si>
    <t>Mapování na KASS71_31</t>
  </si>
  <si>
    <t>Mapování na KASS71_32</t>
  </si>
  <si>
    <t>Mapování na  DISS81_11 část I.</t>
  </si>
  <si>
    <t>Mapování na DISS81_11 část II.</t>
  </si>
  <si>
    <t>Mapování na DISS86_11</t>
  </si>
  <si>
    <t>Mapování na DISS91_11</t>
  </si>
  <si>
    <t>Mapování na DISS91_12</t>
  </si>
  <si>
    <t>Mapování na DISS91_21</t>
  </si>
  <si>
    <t>Mapování na  DISS91_22</t>
  </si>
  <si>
    <t>Mapování na DISS91_22</t>
  </si>
  <si>
    <t>Mapování na DISS91_32</t>
  </si>
  <si>
    <t>Mapování na  DISS91_33</t>
  </si>
  <si>
    <t>Mapování na DISS96_11</t>
  </si>
  <si>
    <t>Řešeno přes vykazující povinnosti</t>
  </si>
  <si>
    <t>Mapování na ROSS11_11 a  ROSS11_21</t>
  </si>
  <si>
    <t>Enumerations SDNS_SDAT</t>
  </si>
  <si>
    <t>CN:x1 (Reported)</t>
  </si>
  <si>
    <t>CN:x15 (Not reported as no RFF or MAP)</t>
  </si>
  <si>
    <t>CN:x2 (Not reported other reason)</t>
  </si>
  <si>
    <t>CN:x22 (Exempted under Article 35 (6) to (8))</t>
  </si>
  <si>
    <t>CN:x19 (Not due in accordance with instructions of the template)</t>
  </si>
  <si>
    <t>CN:x20 (Not reported as no off-balance sheet items)</t>
  </si>
  <si>
    <t>CN:x27 (Not reported as no unlimited guarantees received)</t>
  </si>
  <si>
    <t>CN:x28 (Not reported as no unlimited guarantees provided)</t>
  </si>
  <si>
    <t>CN:x29 (Not reported as no activity outside the home country)</t>
  </si>
  <si>
    <t>CN:x30 (Not reported as no activity outside the home country in relation to specific class)</t>
  </si>
  <si>
    <t>CN:x70 (Not reported as no direct insurance business)</t>
  </si>
  <si>
    <t>CN:x25 (Not due as S.06.02 and S.08.01 reported quarterly)</t>
  </si>
  <si>
    <t>CN:x26 (Not due as S.06.02 and S.08.01 reported annually)</t>
  </si>
  <si>
    <t>CN:x23 (Not due annually as reported for Quarter 4)</t>
  </si>
  <si>
    <t>CN:x21 (Not reported as no Collective investment undertakings)</t>
  </si>
  <si>
    <t>CN:x31 (Not reported as no structured products)</t>
  </si>
  <si>
    <t>CN:x3 (Not reported o/a no derivative transactions)</t>
  </si>
  <si>
    <t>CN:x32 (Not reported as no Securities lending and repos)</t>
  </si>
  <si>
    <t>CN:x33 (Not reported as no Assets held as collateral)</t>
  </si>
  <si>
    <t>CN:x4 (Not reported o/a no life and health SLT business)</t>
  </si>
  <si>
    <t>CN:x34 (Not reported as no variable annuities)</t>
  </si>
  <si>
    <t>CN:x35 (Not reported as no annuities stemming from Non-Life Insurance obligations)</t>
  </si>
  <si>
    <t>CN:x6 (Not reported o/a no non-life business)</t>
  </si>
  <si>
    <t>CN:x36 (Not reported as no LTG measures or transitional are applied)</t>
  </si>
  <si>
    <t>CN:x39 (Not reported as no such transitional measure is applied)</t>
  </si>
  <si>
    <t>CN:x58 (Not reported as volatility adjustment not applied)</t>
  </si>
  <si>
    <t>CN:x0 (Not reported)</t>
  </si>
  <si>
    <t>CN:x40 (Not reported as no participations held)</t>
  </si>
  <si>
    <t>CN:x59 (Reported as standard formula is used)</t>
  </si>
  <si>
    <t>CN:x60 (Reported due to article 112 request)</t>
  </si>
  <si>
    <t>CN:x12 (Not reported o/a use partial internal model)</t>
  </si>
  <si>
    <t>CN:x11 (Not reported o/a use full internal model)</t>
  </si>
  <si>
    <t>CN:x10 (Not reported o/a full use of Standard Formula)</t>
  </si>
  <si>
    <t>CN:x13 (Not reported as risk not existent)</t>
  </si>
  <si>
    <t>CN:x41 (Not reported as reported at RFF/MAP level)</t>
  </si>
  <si>
    <t>CN:x71 (Reported twice due to use of PIM)</t>
  </si>
  <si>
    <t>CN:x42 (Not reported as no simplified calculations used)</t>
  </si>
  <si>
    <t>CN:x61 (Not reported as both life and non-life insurance or reinsurance activity)</t>
  </si>
  <si>
    <t>CN:x62 (Not reported as only life or only non-life insurance or reinsurance activity or only reinsurance activity)</t>
  </si>
  <si>
    <t>CN:x43 (Not reported as no facultative covers)</t>
  </si>
  <si>
    <t>CN:x44 (Not reported as no reinsurance)</t>
  </si>
  <si>
    <t>CN:x45 (Not reported as no Special Purpose Insurance Vehicles)</t>
  </si>
  <si>
    <t>CN:x46 (Not reported as no IGT on Equity-type transactions, debt and asset transfer)</t>
  </si>
  <si>
    <t>CN:x47 (Not reported as no parent undertaking is a mixed-activity insurance holding company where they are not part of a group as defined under article 213 (2) (a), (b) and (c) of Solvency II)</t>
  </si>
  <si>
    <t>CN:x48 (Not reported as no IGT on Derivatives)</t>
  </si>
  <si>
    <t>CN:x49 (Not reported as no IGT on Internal reinsurance)</t>
  </si>
  <si>
    <t>CN:x50 (Not reported as no IGT on Cost Sharing, contingent liabilities, off BS and other items)</t>
  </si>
  <si>
    <t>CN:x17 (Not reported as method 2 is used exclusively)</t>
  </si>
  <si>
    <t>CN:x63 (Exempted under Article 254(2))</t>
  </si>
  <si>
    <t>CN:x14 (Not reported o/a no non-(re)insurance business in the scope of the group)</t>
  </si>
  <si>
    <t>CN:x51 (Not due in accordance with threshold decided by group supervisor)</t>
  </si>
  <si>
    <t>CN:x67 (Exempted under Guideline 48)</t>
  </si>
  <si>
    <t>CN:x57 (Not reported in Q1 and Q3)</t>
  </si>
  <si>
    <t>PU:x60 (Material Ring Fenced Fund or Matching Adjustment Portfolio)</t>
  </si>
  <si>
    <t>PU:x54 (Remaining part [other than MAPs and material RFFs])</t>
  </si>
  <si>
    <t>CN:x16 (Not reported as refers to MAP fund)</t>
  </si>
  <si>
    <t>CN:x64 (Not reported as no RFF/MAP or no life and health SLT business)</t>
  </si>
  <si>
    <t>CN:x65 (Not reported as no RFF/MAP or no non-life business)</t>
  </si>
  <si>
    <t>CN:x37 (Not reported as no MA is applied)</t>
  </si>
  <si>
    <t>CN:x38 (Not reported as refers to RFF or remaining part)</t>
  </si>
  <si>
    <t>CN:x66 (Not reported as no pension entitlements)</t>
  </si>
  <si>
    <t>SE:x95 (Life undertakings)</t>
  </si>
  <si>
    <t>SE:x96 (Non-Life undertakings)</t>
  </si>
  <si>
    <t>SE:x129 (Undertakings pursuing both life and non-life insurance activity - article 73 (2))</t>
  </si>
  <si>
    <t>SE:x130 (Undertakings pursuing both life and non-life insurance activity - article 73 (5))</t>
  </si>
  <si>
    <t>SE:x75 (Reinsurance undertakings)</t>
  </si>
  <si>
    <t>GA:AF (AFGHANISTAN)</t>
  </si>
  <si>
    <t>GA:AX (ÅLAND ISLANDS)</t>
  </si>
  <si>
    <t>GA:AL (ALBANIA)</t>
  </si>
  <si>
    <t>GA:DZ (ALGERIA)</t>
  </si>
  <si>
    <t>GA:AS (AMERICAN SAMOA)</t>
  </si>
  <si>
    <t>GA:AD (ANDORRA)</t>
  </si>
  <si>
    <t>GA:AO (ANGOLA)</t>
  </si>
  <si>
    <t>GA:AQ (ANTARCTICA)</t>
  </si>
  <si>
    <t>GA:AG (ANTIGUA AND BARBUDA)</t>
  </si>
  <si>
    <t>GA:AR (ARGENTINA)</t>
  </si>
  <si>
    <t>GA:AM (ARMENIA)</t>
  </si>
  <si>
    <t>GA:AW (ARUBA)</t>
  </si>
  <si>
    <t>GA:AU (AUSTRALIA)</t>
  </si>
  <si>
    <t>GA:AT (AUSTRIA)</t>
  </si>
  <si>
    <t>GA:AZ (AZERBAIJAN)</t>
  </si>
  <si>
    <t>GA:BS (BAHAMAS)</t>
  </si>
  <si>
    <t>GA:BH (BAHRAIN)</t>
  </si>
  <si>
    <t>GA:BD (BANGLADESH)</t>
  </si>
  <si>
    <t>GA:BB (BARBADOS)</t>
  </si>
  <si>
    <t>GA:BY (BELARUS)</t>
  </si>
  <si>
    <t>GA:BE (BELGIUM)</t>
  </si>
  <si>
    <t>GA:BZ (BELIZE)</t>
  </si>
  <si>
    <t>GA:BJ (BENIN)</t>
  </si>
  <si>
    <t>GA:BT (BHUTAN)</t>
  </si>
  <si>
    <t>GA:BO (BOLIVIA, PLURINATIONAL STATE OF)</t>
  </si>
  <si>
    <t>GA:BQ (BONAIRE, SINT EUSTATIUS AND SABA)</t>
  </si>
  <si>
    <t>GA:BA (BOSNIA AND HERZEGOVINA)</t>
  </si>
  <si>
    <t>GA:BW (BOTSWANA)</t>
  </si>
  <si>
    <t>GA:BV (BOUVET ISLAND)</t>
  </si>
  <si>
    <t>GA:BR (BRAZIL)</t>
  </si>
  <si>
    <t>GA:BN (BRUNEI DARUSSALAM)</t>
  </si>
  <si>
    <t>GA:BG (BULGARIA)</t>
  </si>
  <si>
    <t>GA:BF (BURKINA FASO)</t>
  </si>
  <si>
    <t>GA:BI (BURUNDI)</t>
  </si>
  <si>
    <t>GA:KH (CAMBODIA)</t>
  </si>
  <si>
    <t>GA:CM (CAMEROON)</t>
  </si>
  <si>
    <t>GA:CA (CANADA)</t>
  </si>
  <si>
    <t>GA:CV (CAPE VERDE)</t>
  </si>
  <si>
    <t>GA:CF (CENTRAL AFRICAN REPUBLIC)</t>
  </si>
  <si>
    <t>GA:TD (CHAD)</t>
  </si>
  <si>
    <t>GA:CL (CHILE)</t>
  </si>
  <si>
    <t>GA:CN (CHINA)</t>
  </si>
  <si>
    <t>GA:CX (CHRISTMAS ISLAND)</t>
  </si>
  <si>
    <t>GA:CC (COCOS (KEELING) ISLANDS)</t>
  </si>
  <si>
    <t>GA:CO (COLOMBIA)</t>
  </si>
  <si>
    <t>GA:KM (COMOROS)</t>
  </si>
  <si>
    <t>GA:CG (CONGO)</t>
  </si>
  <si>
    <t>GA:CD (CONGO, THE DEMOCRATIC REPUBLIC OF THE)</t>
  </si>
  <si>
    <t>GA:CK (COOK ISLANDS)</t>
  </si>
  <si>
    <t>GA:CR (COSTA RICA)</t>
  </si>
  <si>
    <t>GA:CI (CÔTE D'IVOIRE)</t>
  </si>
  <si>
    <t>GA:HR (CROATIA)</t>
  </si>
  <si>
    <t>GA:CU (CUBA)</t>
  </si>
  <si>
    <t>GA:CW (CURAÇAO)</t>
  </si>
  <si>
    <t>GA:CY (CYPRUS)</t>
  </si>
  <si>
    <t>GA:CZ (CZECHIA)</t>
  </si>
  <si>
    <t>GA:DK (DENMARK)</t>
  </si>
  <si>
    <t>GA:DJ (DJIBOUTI)</t>
  </si>
  <si>
    <t>GA:DM (DOMINICA)</t>
  </si>
  <si>
    <t>GA:DO (DOMINICAN REPUBLIC)</t>
  </si>
  <si>
    <t>GA:EC (ECUADOR)</t>
  </si>
  <si>
    <t>GA:EG (EGYPT)</t>
  </si>
  <si>
    <t>GA:SV (EL SALVADOR)</t>
  </si>
  <si>
    <t>GA:GQ (EQUATORIAL GUINEA)</t>
  </si>
  <si>
    <t>GA:ER (ERITREA)</t>
  </si>
  <si>
    <t>GA:EE (ESTONIA)</t>
  </si>
  <si>
    <t>GA:ET (ETHIOPIA)</t>
  </si>
  <si>
    <t>GA:FO (FAROE ISLANDS)</t>
  </si>
  <si>
    <t>GA:FJ (FIJI)</t>
  </si>
  <si>
    <t>GA:FI (FINLAND)</t>
  </si>
  <si>
    <t>GA:FR (FRANCE)</t>
  </si>
  <si>
    <t>GA:GF (FRENCH GUIANA)</t>
  </si>
  <si>
    <t>GA:PF (FRENCH POLYNESIA)</t>
  </si>
  <si>
    <t>GA:TF (FRENCH SOUTHERN TERRITORIES)</t>
  </si>
  <si>
    <t>GA:GA (GABON)</t>
  </si>
  <si>
    <t>GA:GM (GAMBIA)</t>
  </si>
  <si>
    <t>GA:GE (GEORGIA)</t>
  </si>
  <si>
    <t>GA:DE (GERMANY)</t>
  </si>
  <si>
    <t>GA:GH (GHANA)</t>
  </si>
  <si>
    <t>GA:GR (GREECE)</t>
  </si>
  <si>
    <t>GA:GL (GREENLAND)</t>
  </si>
  <si>
    <t>GA:GD (GRENADA)</t>
  </si>
  <si>
    <t>GA:GP (GUADELOUPE)</t>
  </si>
  <si>
    <t>GA:GU (GUAM)</t>
  </si>
  <si>
    <t>GA:GT (GUATEMALA)</t>
  </si>
  <si>
    <t>GA:GG (GUERNSEY)</t>
  </si>
  <si>
    <t>GA:GN (GUINEA)</t>
  </si>
  <si>
    <t>GA:GW (GUINEA-BISSAU)</t>
  </si>
  <si>
    <t>GA:GY (GUYANA)</t>
  </si>
  <si>
    <t>GA:HT (HAITI)</t>
  </si>
  <si>
    <t>GA:HM (HEARD ISLAND AND MCDONALD ISLANDS)</t>
  </si>
  <si>
    <t>GA:VA (HOLY SEE (VATICAN CITY STATE))</t>
  </si>
  <si>
    <t>GA:HN (HONDURAS)</t>
  </si>
  <si>
    <t>GA:HK (HONG KONG)</t>
  </si>
  <si>
    <t>GA:HU (HUNGARY)</t>
  </si>
  <si>
    <t>GA:IS (ICELAND)</t>
  </si>
  <si>
    <t>GA:IN (INDIA)</t>
  </si>
  <si>
    <t>GA:ID (INDONESIA)</t>
  </si>
  <si>
    <t>GA:IR (IRAN, ISLAMIC REPUBLIC OF)</t>
  </si>
  <si>
    <t>GA:IQ (IRAQ)</t>
  </si>
  <si>
    <t>GA:IE (IRELAND)</t>
  </si>
  <si>
    <t>GA:IM (ISLE OF MAN)</t>
  </si>
  <si>
    <t>GA:IL (ISRAEL)</t>
  </si>
  <si>
    <t>GA:IT (ITALY)</t>
  </si>
  <si>
    <t>GA:JM (JAMAICA)</t>
  </si>
  <si>
    <t>GA:JP (JAPAN)</t>
  </si>
  <si>
    <t>GA:JE (JERSEY)</t>
  </si>
  <si>
    <t>GA:JO (JORDAN)</t>
  </si>
  <si>
    <t>GA:KZ (KAZAKHSTAN)</t>
  </si>
  <si>
    <t>GA:KE (KENYA)</t>
  </si>
  <si>
    <t>GA:KI (KIRIBATI)</t>
  </si>
  <si>
    <t>GA:KP (KOREA, DEMOCRATIC PEOPLE'S REPUBLIC OF)</t>
  </si>
  <si>
    <t>GA:KR (KOREA, REPUBLIC OF)</t>
  </si>
  <si>
    <t>GA:XK (KOSOVO)</t>
  </si>
  <si>
    <t>GA:KW (KUWAIT)</t>
  </si>
  <si>
    <t>GA:KG (KYRGYZSTAN)</t>
  </si>
  <si>
    <t>GA:LA (LAO PEOPLE'S DEMOCRATIC REPUBLIC)</t>
  </si>
  <si>
    <t>GA:LV (LATVIA)</t>
  </si>
  <si>
    <t>GA:LB (LEBANON)</t>
  </si>
  <si>
    <t>GA:LS (LESOTHO)</t>
  </si>
  <si>
    <t>GA:LR (LIBERIA)</t>
  </si>
  <si>
    <t>GA:LY (LIBYA)</t>
  </si>
  <si>
    <t>GA:LI (LIECHTENSTEIN)</t>
  </si>
  <si>
    <t>GA:LT (LITHUANIA)</t>
  </si>
  <si>
    <t>GA:LU (LUXEMBOURG)</t>
  </si>
  <si>
    <t>GA:MO (MACAO)</t>
  </si>
  <si>
    <t>GA:MK (MACEDONIA, THE FORMER YUGOSLAV REPUBLIC OF)</t>
  </si>
  <si>
    <t>GA:MG (MADAGASCAR)</t>
  </si>
  <si>
    <t>GA:MW (MALAWI)</t>
  </si>
  <si>
    <t>GA:MY (MALAYSIA)</t>
  </si>
  <si>
    <t>GA:MV (MALDIVES)</t>
  </si>
  <si>
    <t>GA:ML (MALI)</t>
  </si>
  <si>
    <t>GA:MT (MALTA)</t>
  </si>
  <si>
    <t>GA:MH (MARSHALL ISLANDS)</t>
  </si>
  <si>
    <t>GA:MQ (MARTINIQUE)</t>
  </si>
  <si>
    <t>GA:MR (MAURITANIA)</t>
  </si>
  <si>
    <t>GA:MU (MAURITIUS)</t>
  </si>
  <si>
    <t>GA:YT (MAYOTTE)</t>
  </si>
  <si>
    <t>GA:MX (MEXICO)</t>
  </si>
  <si>
    <t>GA:FM (MICRONESIA, FEDERATED STATES OF)</t>
  </si>
  <si>
    <t>GA:MD (MOLDOVA, REPUBLIC OF)</t>
  </si>
  <si>
    <t>GA:MC (MONACO)</t>
  </si>
  <si>
    <t>GA:MN (MONGOLIA)</t>
  </si>
  <si>
    <t>GA:ME (MONTENEGRO)</t>
  </si>
  <si>
    <t>GA:MA (MOROCCO)</t>
  </si>
  <si>
    <t>GA:MZ (MOZAMBIQUE)</t>
  </si>
  <si>
    <t>GA:MM (MYANMAR)</t>
  </si>
  <si>
    <t>GA:NA (NAMIBIA)</t>
  </si>
  <si>
    <t>GA:NR (NAURU)</t>
  </si>
  <si>
    <t>GA:NP (NEPAL)</t>
  </si>
  <si>
    <t>GA:NL (NETHERLANDS)</t>
  </si>
  <si>
    <t>GA:NC (NEW CALEDONIA)</t>
  </si>
  <si>
    <t>GA:NZ (NEW ZEALAND)</t>
  </si>
  <si>
    <t>GA:NI (NICARAGUA)</t>
  </si>
  <si>
    <t>GA:NE (NIGER)</t>
  </si>
  <si>
    <t>GA:NG (NIGERIA)</t>
  </si>
  <si>
    <t>GA:NU (NIUE)</t>
  </si>
  <si>
    <t>GA:NF (NORFOLK ISLAND)</t>
  </si>
  <si>
    <t>GA:MP (NORTHERN MARIANA ISLANDS)</t>
  </si>
  <si>
    <t>GA:NO (NORWAY)</t>
  </si>
  <si>
    <t>GA:OM (OMAN)</t>
  </si>
  <si>
    <t>GA:PK (PAKISTAN)</t>
  </si>
  <si>
    <t>GA:PW (PALAU)</t>
  </si>
  <si>
    <t>GA:PS (PALESTINIAN TERRITORY, OCCUPIED)</t>
  </si>
  <si>
    <t>GA:PA (PANAMA)</t>
  </si>
  <si>
    <t>GA:PG (PAPUA NEW GUINEA)</t>
  </si>
  <si>
    <t>GA:PY (PARAGUAY)</t>
  </si>
  <si>
    <t>GA:PE (PERU)</t>
  </si>
  <si>
    <t>GA:PH (PHILIPPINES)</t>
  </si>
  <si>
    <t>GA:PL (POLAND)</t>
  </si>
  <si>
    <t>GA:PT (PORTUGAL)</t>
  </si>
  <si>
    <t>GA:PR (PUERTO RICO)</t>
  </si>
  <si>
    <t>GA:QA (QATAR)</t>
  </si>
  <si>
    <t>GA:RE (RÉUNION)</t>
  </si>
  <si>
    <t>GA:RO (ROMANIA)</t>
  </si>
  <si>
    <t>GA:RU (RUSSIAN FEDERATION)</t>
  </si>
  <si>
    <t>GA:RW (RWANDA)</t>
  </si>
  <si>
    <t>GA:BL (SAINT BARTHÉLEMY)</t>
  </si>
  <si>
    <t>GA:KN (SAINT KITTS AND NEVIS)</t>
  </si>
  <si>
    <t>GA:LC (SAINT LUCIA)</t>
  </si>
  <si>
    <t>GA:MF (SAINT MARTIN (FRENCH PART))</t>
  </si>
  <si>
    <t>GA:PM (SAINT PIERRE AND MIQUELON)</t>
  </si>
  <si>
    <t>GA:VC (SAINT VINCENT AND THE GRENADINES)</t>
  </si>
  <si>
    <t>GA:WS (SAMOA)</t>
  </si>
  <si>
    <t>GA:SM (SAN MARINO)</t>
  </si>
  <si>
    <t>GA:ST (SAO TOME AND PRINCIPE)</t>
  </si>
  <si>
    <t>GA:SA (SAUDI ARABIA)</t>
  </si>
  <si>
    <t>GA:SN (SENEGAL)</t>
  </si>
  <si>
    <t>GA:RS (SERBIA)</t>
  </si>
  <si>
    <t>GA:SC (SEYCHELLES)</t>
  </si>
  <si>
    <t>GA:SL (SIERRA LEONE)</t>
  </si>
  <si>
    <t>GA:SG (SINGAPORE)</t>
  </si>
  <si>
    <t>GA:SX (SINT MAARTEN (DUTCH PART))</t>
  </si>
  <si>
    <t>GA:SK (SLOVAKIA)</t>
  </si>
  <si>
    <t>GA:SI (SLOVENIA)</t>
  </si>
  <si>
    <t>GA:SB (SOLOMON ISLANDS)</t>
  </si>
  <si>
    <t>GA:SO (SOMALIA)</t>
  </si>
  <si>
    <t>GA:ZA (SOUTH AFRICA)</t>
  </si>
  <si>
    <t>GA:ES (SPAIN)</t>
  </si>
  <si>
    <t>GA:LK (SRI LANKA)</t>
  </si>
  <si>
    <t>GA:SD (SUDAN)</t>
  </si>
  <si>
    <t>GA:SR (SURINAME)</t>
  </si>
  <si>
    <t>GA:SJ (SVALBARD AND JAN MAYEN)</t>
  </si>
  <si>
    <t>GA:SZ (SWAZILAND)</t>
  </si>
  <si>
    <t>GA:SE (SWEDEN)</t>
  </si>
  <si>
    <t>GA:CH (SWITZERLAND)</t>
  </si>
  <si>
    <t>GA:SY (SYRIAN ARAB REPUBLIC)</t>
  </si>
  <si>
    <t>GA:TW (TAIWAN, PROVINCE OF CHINA)</t>
  </si>
  <si>
    <t>GA:TJ (TAJIKISTAN)</t>
  </si>
  <si>
    <t>GA:TZ (TANZANIA, UNITED REPUBLIC OF)</t>
  </si>
  <si>
    <t>GA:TH (THAILAND)</t>
  </si>
  <si>
    <t>GA:TL (TIMOR-LESTE)</t>
  </si>
  <si>
    <t>GA:TG (TOGO)</t>
  </si>
  <si>
    <t>GA:TK (TOKELAU)</t>
  </si>
  <si>
    <t>GA:TO (TONGA)</t>
  </si>
  <si>
    <t>GA:TT (TRINIDAD AND TOBAGO)</t>
  </si>
  <si>
    <t>GA:TN (TUNISIA)</t>
  </si>
  <si>
    <t>GA:TR (TURKEY)</t>
  </si>
  <si>
    <t>GA:TM (TURKMENISTAN)</t>
  </si>
  <si>
    <t>GA:TV (TUVALU)</t>
  </si>
  <si>
    <t>GA:UG (UGANDA)</t>
  </si>
  <si>
    <t>GA:UA (UKRAINE)</t>
  </si>
  <si>
    <t>GA:AE (UNITED ARAB EMIRATES)</t>
  </si>
  <si>
    <t>GA:GB (UNITED KINGDOM)</t>
  </si>
  <si>
    <t>GA:AI (ANGUILLA)</t>
  </si>
  <si>
    <t>GA:BM (BERMUDA)</t>
  </si>
  <si>
    <t>GA:IO (BRITISH INDIAN OCEAN TERRITORY)</t>
  </si>
  <si>
    <t>GA:VG (VIRGIN ISLANDS, BRITISH)</t>
  </si>
  <si>
    <t>GA:KY (CAYMAN ISLANDS)</t>
  </si>
  <si>
    <t>GA:FK (FALKLAND ISLANDS (MALVINAS))</t>
  </si>
  <si>
    <t>GA:GI (UNITED KINGDOM (GIBRALTAR))</t>
  </si>
  <si>
    <t>GA:MS (MONTSERRAT)</t>
  </si>
  <si>
    <t>GA:PN (PITCAIRN)</t>
  </si>
  <si>
    <t>GA:SH (SAINT HELENA, ASCENSION AND TRISTAN DA CUNHA)</t>
  </si>
  <si>
    <t>GA:GS (SOUTH GEORGIA AND THE SOUTH SANDWICH ISLANDS)</t>
  </si>
  <si>
    <t>GA:TC (TURKS AND CAICOS ISLANDS)</t>
  </si>
  <si>
    <t>GA:US (UNITED STATES)</t>
  </si>
  <si>
    <t>GA:UM (UNITED STATES MINOR OUTLYING ISLANDS)</t>
  </si>
  <si>
    <t>GA:UY (URUGUAY)</t>
  </si>
  <si>
    <t>GA:UZ (UZBEKISTAN)</t>
  </si>
  <si>
    <t>GA:VU (VANUATU)</t>
  </si>
  <si>
    <t>GA:VE (VENEZUELA, BOLIVARIAN REPUBLIC OF)</t>
  </si>
  <si>
    <t>GA:VN (VIET NAM)</t>
  </si>
  <si>
    <t>GA:VI (VIRGIN ISLANDS, U.S.)</t>
  </si>
  <si>
    <t>GA:WF (WALLIS AND FUTUNA)</t>
  </si>
  <si>
    <t>GA:EH (WESTERN SAHARA)</t>
  </si>
  <si>
    <t>GA:YE (YEMEN)</t>
  </si>
  <si>
    <t>GA:ZM (ZAMBIA)</t>
  </si>
  <si>
    <t>GA:ZW (ZIMBABWE)</t>
  </si>
  <si>
    <t>GA:SS (SOUTH SUDAN)</t>
  </si>
  <si>
    <t>GA:x115 (UNITED KINGDOM (AFTER BREXIT))</t>
  </si>
  <si>
    <t>GA:x116 (UNITED KINGDOM (GIBRALTAR) (AFTER BREXIT))</t>
  </si>
  <si>
    <t>GA:x112 (Temporary identifier for country 1)</t>
  </si>
  <si>
    <t>GA:x113 (Temporary identifier for country 2)</t>
  </si>
  <si>
    <t>GA:x114 (Temporary identifier for country 3)</t>
  </si>
  <si>
    <t>LA:aa (Afar)</t>
  </si>
  <si>
    <t>LA:ab (Abkhazian)</t>
  </si>
  <si>
    <t>LA:ae (Avestan)</t>
  </si>
  <si>
    <t>LA:af (Afrikaans)</t>
  </si>
  <si>
    <t>LA:ak (Akan)</t>
  </si>
  <si>
    <t>LA:am (Amharic)</t>
  </si>
  <si>
    <t>LA:an (Aragonese)</t>
  </si>
  <si>
    <t>LA:ar (Arabic)</t>
  </si>
  <si>
    <t>LA:as (Assamese)</t>
  </si>
  <si>
    <t>LA:av (Avaric)</t>
  </si>
  <si>
    <t>LA:ay (Aymara)</t>
  </si>
  <si>
    <t>LA:az (Azerbaijani)</t>
  </si>
  <si>
    <t>LA:ba (Bashkir)</t>
  </si>
  <si>
    <t>LA:be (Belarusian)</t>
  </si>
  <si>
    <t>LA:bg (Bulgarian)</t>
  </si>
  <si>
    <t>LA:bh (Bihari languages)</t>
  </si>
  <si>
    <t>LA:bi (Bislama)</t>
  </si>
  <si>
    <t>LA:bm (Bambara)</t>
  </si>
  <si>
    <t>LA:bn (Bengali)</t>
  </si>
  <si>
    <t>LA:bo (Tibetan)</t>
  </si>
  <si>
    <t>LA:br (Breton)</t>
  </si>
  <si>
    <t>LA:bs (Bosnian)</t>
  </si>
  <si>
    <t>LA:ca (Catalan)</t>
  </si>
  <si>
    <t>LA:ce (Chechen)</t>
  </si>
  <si>
    <t>LA:ch (Chamorro)</t>
  </si>
  <si>
    <t>LA:co (Corsican)</t>
  </si>
  <si>
    <t>LA:cr (Cree)</t>
  </si>
  <si>
    <t>LA:cs (Czech)</t>
  </si>
  <si>
    <t>LA:cu (Church Slavic)</t>
  </si>
  <si>
    <t>LA:cv (Chuvash)</t>
  </si>
  <si>
    <t>LA:cy (Welsh)</t>
  </si>
  <si>
    <t>LA:da (Danish)</t>
  </si>
  <si>
    <t>LA:de (German)</t>
  </si>
  <si>
    <t>LA:dv (Dhivehi)</t>
  </si>
  <si>
    <t>LA:dz (Dzongkha)</t>
  </si>
  <si>
    <t>LA:ee (Ewe)</t>
  </si>
  <si>
    <t>LA:el (Modern Greek (1453-))</t>
  </si>
  <si>
    <t>LA:en (English)</t>
  </si>
  <si>
    <t>LA:eo (Esperanto)</t>
  </si>
  <si>
    <t>LA:es (Spanish)</t>
  </si>
  <si>
    <t>LA:et (Estonian)</t>
  </si>
  <si>
    <t>LA:eu (Basque)</t>
  </si>
  <si>
    <t>LA:fa (Persian)</t>
  </si>
  <si>
    <t>LA:ff (Fulah)</t>
  </si>
  <si>
    <t>LA:fi (Finnish)</t>
  </si>
  <si>
    <t>LA:fj (Fijian)</t>
  </si>
  <si>
    <t>LA:fo (Faroese)</t>
  </si>
  <si>
    <t>LA:fr (French)</t>
  </si>
  <si>
    <t>LA:fy (Western Frisian)</t>
  </si>
  <si>
    <t>LA:ga (Irish)</t>
  </si>
  <si>
    <t>LA:gd (Scottish Gaelic)</t>
  </si>
  <si>
    <t>LA:gl (Galician)</t>
  </si>
  <si>
    <t>LA:gn (Guarani)</t>
  </si>
  <si>
    <t>LA:gu (Gujarati)</t>
  </si>
  <si>
    <t>LA:gv (Manx)</t>
  </si>
  <si>
    <t>LA:ha (Hausa)</t>
  </si>
  <si>
    <t>LA:he (Hebrew)</t>
  </si>
  <si>
    <t>LA:hi (Hindi)</t>
  </si>
  <si>
    <t>LA:ho (Hiri Motu)</t>
  </si>
  <si>
    <t>LA:hr (Croatian)</t>
  </si>
  <si>
    <t>LA:ht (Haitian)</t>
  </si>
  <si>
    <t>LA:hu (Hungarian)</t>
  </si>
  <si>
    <t>LA:hy (Armenian)</t>
  </si>
  <si>
    <t>LA:hz (Herero)</t>
  </si>
  <si>
    <t>LA:ia (Interlingua (International Auxiliary Language Association))</t>
  </si>
  <si>
    <t>LA:id (Indonesian)</t>
  </si>
  <si>
    <t>LA:ie (Interlingue)</t>
  </si>
  <si>
    <t>LA:ig (Igbo)</t>
  </si>
  <si>
    <t>LA:ii (Sichuan Yi)</t>
  </si>
  <si>
    <t>LA:ik (Inupiaq)</t>
  </si>
  <si>
    <t>LA:io (Ido)</t>
  </si>
  <si>
    <t>LA:is (Icelandic)</t>
  </si>
  <si>
    <t>LA:it (Italian)</t>
  </si>
  <si>
    <t>LA:iu (Inuktitut)</t>
  </si>
  <si>
    <t>LA:ja (Japanese)</t>
  </si>
  <si>
    <t>LA:jv (Javanese)</t>
  </si>
  <si>
    <t>LA:ka (Georgian)</t>
  </si>
  <si>
    <t>LA:kg (Kongo)</t>
  </si>
  <si>
    <t>LA:ki (Kikuyu)</t>
  </si>
  <si>
    <t>LA:kj (Kuanyama)</t>
  </si>
  <si>
    <t>LA:kk (Kazakh)</t>
  </si>
  <si>
    <t>LA:kl (Kalaallisut)</t>
  </si>
  <si>
    <t>LA:km (Central Khmer)</t>
  </si>
  <si>
    <t>LA:kn (Kannada)</t>
  </si>
  <si>
    <t>LA:ko (Korean)</t>
  </si>
  <si>
    <t>LA:kr (Kanuri)</t>
  </si>
  <si>
    <t>LA:ks (Kashmiri)</t>
  </si>
  <si>
    <t>LA:ku (Kurdish)</t>
  </si>
  <si>
    <t>LA:kv (Komi)</t>
  </si>
  <si>
    <t>LA:kw (Cornish)</t>
  </si>
  <si>
    <t>LA:ky (Kirghiz)</t>
  </si>
  <si>
    <t>LA:lb (Luxembourgish)</t>
  </si>
  <si>
    <t>LA:lg (Ganda)</t>
  </si>
  <si>
    <t>LA:li (Limburgan)</t>
  </si>
  <si>
    <t>LA:ln (Lingala)</t>
  </si>
  <si>
    <t>LA:lo (Lao)</t>
  </si>
  <si>
    <t>LA:lt (Lithuanian)</t>
  </si>
  <si>
    <t>LA:lu (Luba-Katanga)</t>
  </si>
  <si>
    <t>LA:lv (Latvian)</t>
  </si>
  <si>
    <t>LA:mg (Malagasy)</t>
  </si>
  <si>
    <t>LA:mh (Marshallese)</t>
  </si>
  <si>
    <t>LA:mi (Maori)</t>
  </si>
  <si>
    <t>LA:mk (Macedonian)</t>
  </si>
  <si>
    <t>LA:ml (Malayalam)</t>
  </si>
  <si>
    <t>LA:mn (Mongolian)</t>
  </si>
  <si>
    <t>LA:mr (Marathi)</t>
  </si>
  <si>
    <t>LA:ms (Malay (macrolanguage))</t>
  </si>
  <si>
    <t>LA:mt (Maltese)</t>
  </si>
  <si>
    <t>LA:my (Burmese)</t>
  </si>
  <si>
    <t>LA:na (Nauru)</t>
  </si>
  <si>
    <t>LA:nb (Norwegian Bokmål)</t>
  </si>
  <si>
    <t>LA:nd (North Ndebele)</t>
  </si>
  <si>
    <t>LA:ne (Nepali (macrolanguage))</t>
  </si>
  <si>
    <t>LA:ng (Ndonga)</t>
  </si>
  <si>
    <t>LA:nl (Dutch)</t>
  </si>
  <si>
    <t>LA:nn (Norwegian Nynorsk)</t>
  </si>
  <si>
    <t>LA:no (Norwegian)</t>
  </si>
  <si>
    <t>LA:nr (South Ndebele)</t>
  </si>
  <si>
    <t>LA:nv (Navajo)</t>
  </si>
  <si>
    <t>LA:ny (Nyanja)</t>
  </si>
  <si>
    <t>LA:oc (Occitan (post 1500))</t>
  </si>
  <si>
    <t>LA:oj (Ojibwa)</t>
  </si>
  <si>
    <t>LA:om (Oromo)</t>
  </si>
  <si>
    <t>LA:or (Oriya (macrolanguage))</t>
  </si>
  <si>
    <t>LA:os (Ossetian)</t>
  </si>
  <si>
    <t>LA:pa (Panjabi)</t>
  </si>
  <si>
    <t>LA:pi (Pali)</t>
  </si>
  <si>
    <t>LA:pl (Polish)</t>
  </si>
  <si>
    <t>LA:ps (Pushto)</t>
  </si>
  <si>
    <t>LA:pt (Portuguese)</t>
  </si>
  <si>
    <t>LA:qu (Quechua)</t>
  </si>
  <si>
    <t>LA:rm (Romansh)</t>
  </si>
  <si>
    <t>LA:rn (Rundi)</t>
  </si>
  <si>
    <t>LA:ro (Romanian)</t>
  </si>
  <si>
    <t>LA:ru (Russian)</t>
  </si>
  <si>
    <t>LA:rw (Kinyarwanda)</t>
  </si>
  <si>
    <t>LA:sc (Sardinian)</t>
  </si>
  <si>
    <t>LA:sd (Sindhi)</t>
  </si>
  <si>
    <t>LA:se (Northern Sami)</t>
  </si>
  <si>
    <t>LA:sg (Sango)</t>
  </si>
  <si>
    <t>LA:sh (Serbo-Croatian)</t>
  </si>
  <si>
    <t>LA:si (Sinhala)</t>
  </si>
  <si>
    <t>LA:sk (Slovak)</t>
  </si>
  <si>
    <t>LA:sl (Slovenian)</t>
  </si>
  <si>
    <t>LA:sm (Samoan)</t>
  </si>
  <si>
    <t>LA:sn (Shona)</t>
  </si>
  <si>
    <t>LA:so (Somali)</t>
  </si>
  <si>
    <t>LA:sq (Albanian)</t>
  </si>
  <si>
    <t>LA:sr (Serbian)</t>
  </si>
  <si>
    <t>LA:ss (Swati)</t>
  </si>
  <si>
    <t>LA:st (Southern Sotho)</t>
  </si>
  <si>
    <t>LA:su (Sundanese)</t>
  </si>
  <si>
    <t>LA:sv (Swedish)</t>
  </si>
  <si>
    <t>LA:sw (Swahili (macrolanguage))</t>
  </si>
  <si>
    <t>LA:ta (Tamil)</t>
  </si>
  <si>
    <t>LA:te (Telugu)</t>
  </si>
  <si>
    <t>LA:tg (Tajik)</t>
  </si>
  <si>
    <t>LA:th (Thai)</t>
  </si>
  <si>
    <t>LA:ti (Tigrinya)</t>
  </si>
  <si>
    <t>LA:tk (Turkmen)</t>
  </si>
  <si>
    <t>LA:tl (Tagalog)</t>
  </si>
  <si>
    <t>LA:tn (Tswana)</t>
  </si>
  <si>
    <t>LA:to (Tonga (Tonga Islands))</t>
  </si>
  <si>
    <t>LA:tr (Turkish)</t>
  </si>
  <si>
    <t>LA:ts (Tsonga)</t>
  </si>
  <si>
    <t>LA:tt (Tatar)</t>
  </si>
  <si>
    <t>LA:tw (Twi)</t>
  </si>
  <si>
    <t>LA:ty (Tahitian)</t>
  </si>
  <si>
    <t>LA:ug (Uighur)</t>
  </si>
  <si>
    <t>LA:uk (Ukrainian)</t>
  </si>
  <si>
    <t>LA:ur (Urdu)</t>
  </si>
  <si>
    <t>LA:uz (Uzbek)</t>
  </si>
  <si>
    <t>LA:ve (Venda)</t>
  </si>
  <si>
    <t>LA:vi (Vietnamese)</t>
  </si>
  <si>
    <t>LA:vo (Volapük)</t>
  </si>
  <si>
    <t>LA:wa (Walloon)</t>
  </si>
  <si>
    <t>LA:wo (Wolof)</t>
  </si>
  <si>
    <t>LA:xh (Xhosa)</t>
  </si>
  <si>
    <t>LA:yi (Yiddish)</t>
  </si>
  <si>
    <t>LA:yo (Yoruba)</t>
  </si>
  <si>
    <t>LA:za (Zhuang)</t>
  </si>
  <si>
    <t>LA:zg (Standard Moroccan Tamazight)</t>
  </si>
  <si>
    <t>LA:zh (Chinese)</t>
  </si>
  <si>
    <t>LA:zu (Zulu)</t>
  </si>
  <si>
    <t>CS:x35 (Regular reporting)</t>
  </si>
  <si>
    <t>CS:x36 (Ad-hoc reporting)</t>
  </si>
  <si>
    <t>CS:x44 (Re-submission of S.30 templates in accordance with instructions of the template)</t>
  </si>
  <si>
    <t>CS:x45 (Empty submission)</t>
  </si>
  <si>
    <t>CU:EUR (EUR)</t>
  </si>
  <si>
    <t>CU:AED (AED)</t>
  </si>
  <si>
    <t>CU:AFN (AFN)</t>
  </si>
  <si>
    <t>CU:ALL (ALL)</t>
  </si>
  <si>
    <t>CU:AMD (AMD)</t>
  </si>
  <si>
    <t>CU:ANG (ANG)</t>
  </si>
  <si>
    <t>CU:AOA (AOA)</t>
  </si>
  <si>
    <t>CU:ARS (ARS)</t>
  </si>
  <si>
    <t>CU:AUD (AUD)</t>
  </si>
  <si>
    <t>CU:AWG (AWG)</t>
  </si>
  <si>
    <t>CU:AZN (AZN)</t>
  </si>
  <si>
    <t>CU:BAM (BAM)</t>
  </si>
  <si>
    <t>CU:BBD (BBD)</t>
  </si>
  <si>
    <t>CU:BDT (BDT)</t>
  </si>
  <si>
    <t>CU:BGN (BGN)</t>
  </si>
  <si>
    <t>CU:BHD (BHD)</t>
  </si>
  <si>
    <t>CU:BIF (BIF)</t>
  </si>
  <si>
    <t>CU:BMD (BMD)</t>
  </si>
  <si>
    <t>CU:BND (BND)</t>
  </si>
  <si>
    <t>CU:BOB (BOB)</t>
  </si>
  <si>
    <t>CU:BOV (BOV)</t>
  </si>
  <si>
    <t>CU:BRL (BRL)</t>
  </si>
  <si>
    <t>CU:BSD (BSD)</t>
  </si>
  <si>
    <t>CU:BTN (BTN)</t>
  </si>
  <si>
    <t>CU:BWP (BWP)</t>
  </si>
  <si>
    <t>CU:BYN (BYN)</t>
  </si>
  <si>
    <t>CU:BYR (BYR)</t>
  </si>
  <si>
    <t>CU:BZD (BZD)</t>
  </si>
  <si>
    <t>CU:CAD (CAD)</t>
  </si>
  <si>
    <t>CU:CDF (CDF)</t>
  </si>
  <si>
    <t>CU:CHE (CHE)</t>
  </si>
  <si>
    <t>CU:CHF (CHF)</t>
  </si>
  <si>
    <t>CU:CHW (CHW)</t>
  </si>
  <si>
    <t>CU:CLF (CLF)</t>
  </si>
  <si>
    <t>CU:CLP (CLP)</t>
  </si>
  <si>
    <t>CU:CNY (CNY)</t>
  </si>
  <si>
    <t>CU:COP (COP)</t>
  </si>
  <si>
    <t>CU:COU (COU)</t>
  </si>
  <si>
    <t>CU:CRC (CRC)</t>
  </si>
  <si>
    <t>CU:CUC (CUC)</t>
  </si>
  <si>
    <t>CU:CUP (CUP)</t>
  </si>
  <si>
    <t>CU:CVE (CVE)</t>
  </si>
  <si>
    <t>CU:CZK (CZK)</t>
  </si>
  <si>
    <t>CU:DJF (DJF)</t>
  </si>
  <si>
    <t>CU:DKK (DKK)</t>
  </si>
  <si>
    <t>CU:DOP (DOP)</t>
  </si>
  <si>
    <t>CU:DZD (DZD)</t>
  </si>
  <si>
    <t>CU:EEK (EEK)</t>
  </si>
  <si>
    <t>CU:EGP (EGP)</t>
  </si>
  <si>
    <t>CU:ERN (ERN)</t>
  </si>
  <si>
    <t>CU:ETB (ETB)</t>
  </si>
  <si>
    <t>CU:FJD (FJD)</t>
  </si>
  <si>
    <t>CU:FKP (FKP)</t>
  </si>
  <si>
    <t>CU:GBP (GBP)</t>
  </si>
  <si>
    <t>CU:GEL (GEL)</t>
  </si>
  <si>
    <t>CU:GHS (GHS)</t>
  </si>
  <si>
    <t>CU:GIP (GIP)</t>
  </si>
  <si>
    <t>CU:GMD (GMD)</t>
  </si>
  <si>
    <t>CU:GNF (GNF)</t>
  </si>
  <si>
    <t>CU:GTQ (GTQ)</t>
  </si>
  <si>
    <t>CU:GYD (GYD)</t>
  </si>
  <si>
    <t>CU:HKD (HKD)</t>
  </si>
  <si>
    <t>CU:HNL (HNL)</t>
  </si>
  <si>
    <t>CU:HRK (HRK)</t>
  </si>
  <si>
    <t>CU:HTG (HTG)</t>
  </si>
  <si>
    <t>CU:HUF (HUF)</t>
  </si>
  <si>
    <t>CU:IDR (IDR)</t>
  </si>
  <si>
    <t>CU:ILS (ILS)</t>
  </si>
  <si>
    <t>CU:INR (INR)</t>
  </si>
  <si>
    <t>CU:IQD (IQD)</t>
  </si>
  <si>
    <t>CU:IRR (IRR)</t>
  </si>
  <si>
    <t>CU:ISK (ISK)</t>
  </si>
  <si>
    <t>CU:JMD (JMD)</t>
  </si>
  <si>
    <t>CU:JOD (JOD)</t>
  </si>
  <si>
    <t>CU:JPY (JPY)</t>
  </si>
  <si>
    <t>CU:KES (KES)</t>
  </si>
  <si>
    <t>CU:KGS (KGS)</t>
  </si>
  <si>
    <t>CU:KHR (KHR)</t>
  </si>
  <si>
    <t>CU:KMF (KMF)</t>
  </si>
  <si>
    <t>CU:KPW (KPW)</t>
  </si>
  <si>
    <t>CU:KRW (KRW)</t>
  </si>
  <si>
    <t>CU:KWD (KWD)</t>
  </si>
  <si>
    <t>CU:KYD (KYD)</t>
  </si>
  <si>
    <t>CU:KZT (KZT)</t>
  </si>
  <si>
    <t>CU:LAK (LAK)</t>
  </si>
  <si>
    <t>CU:LBP (LBP)</t>
  </si>
  <si>
    <t>CU:LKR (LKR)</t>
  </si>
  <si>
    <t>CU:LRD (LRD)</t>
  </si>
  <si>
    <t>CU:LSL (LSL)</t>
  </si>
  <si>
    <t>CU:LTL (LTL)</t>
  </si>
  <si>
    <t>CU:LVL (LVL)</t>
  </si>
  <si>
    <t>CU:LYD (LYD)</t>
  </si>
  <si>
    <t>CU:MAD (MAD)</t>
  </si>
  <si>
    <t>CU:MDL (MDL)</t>
  </si>
  <si>
    <t>CU:MGA (MGA)</t>
  </si>
  <si>
    <t>CU:MKD (MKD)</t>
  </si>
  <si>
    <t>CU:MMK (MMK)</t>
  </si>
  <si>
    <t>CU:MNT (MNT)</t>
  </si>
  <si>
    <t>CU:MOP (MOP)</t>
  </si>
  <si>
    <t>CU:MRO (MRO)</t>
  </si>
  <si>
    <t>CU:MRU (MRU)</t>
  </si>
  <si>
    <t>CU:MUR (MUR)</t>
  </si>
  <si>
    <t>CU:MVR (MVR)</t>
  </si>
  <si>
    <t>CU:MWK (MWK)</t>
  </si>
  <si>
    <t>CU:MXN (MXN)</t>
  </si>
  <si>
    <t>CU:MXV (MXV)</t>
  </si>
  <si>
    <t>CU:MYR (MYR)</t>
  </si>
  <si>
    <t>CU:MZN (MZN)</t>
  </si>
  <si>
    <t>CU:NAD (NAD)</t>
  </si>
  <si>
    <t>CU:NGN (NGN)</t>
  </si>
  <si>
    <t>CU:NIO (NIO)</t>
  </si>
  <si>
    <t>CU:NOK (NOK)</t>
  </si>
  <si>
    <t>CU:NPR (NPR)</t>
  </si>
  <si>
    <t>CU:NZD (NZD)</t>
  </si>
  <si>
    <t>CU:OMR (OMR)</t>
  </si>
  <si>
    <t>CU:PAB (PAB)</t>
  </si>
  <si>
    <t>CU:PEN (PEN)</t>
  </si>
  <si>
    <t>CU:PGK (PGK)</t>
  </si>
  <si>
    <t>CU:PHP (PHP)</t>
  </si>
  <si>
    <t>CU:PKR (PKR)</t>
  </si>
  <si>
    <t>CU:PLN (PLN)</t>
  </si>
  <si>
    <t>CU:PYG (PYG)</t>
  </si>
  <si>
    <t>CU:QAR (QAR)</t>
  </si>
  <si>
    <t>CU:RON (RON)</t>
  </si>
  <si>
    <t>CU:RSD (RSD)</t>
  </si>
  <si>
    <t>CU:RUB (RUB)</t>
  </si>
  <si>
    <t>CU:RWF (RWF)</t>
  </si>
  <si>
    <t>CU:SAR (SAR)</t>
  </si>
  <si>
    <t>CU:SBD (SBD)</t>
  </si>
  <si>
    <t>CU:SCR (SCR)</t>
  </si>
  <si>
    <t>CU:SDG (SDG)</t>
  </si>
  <si>
    <t>CU:SEK (SEK)</t>
  </si>
  <si>
    <t>CU:SGD (SGD)</t>
  </si>
  <si>
    <t>CU:SHP (SHP)</t>
  </si>
  <si>
    <t>CU:SLL (SLL)</t>
  </si>
  <si>
    <t>CU:SOS (SOS)</t>
  </si>
  <si>
    <t>CU:SRD (SRD)</t>
  </si>
  <si>
    <t>CU:SSP (SSP)</t>
  </si>
  <si>
    <t>CU:STD (STD)</t>
  </si>
  <si>
    <t>CU:STN (STN)</t>
  </si>
  <si>
    <t>CU:SVC (SVC)</t>
  </si>
  <si>
    <t>CU:SYP (SYP)</t>
  </si>
  <si>
    <t>CU:SZL (SZL)</t>
  </si>
  <si>
    <t>CU:THB (THB)</t>
  </si>
  <si>
    <t>CU:TJS (TJS)</t>
  </si>
  <si>
    <t>CU:TMT (TMT)</t>
  </si>
  <si>
    <t>CU:TND (TND)</t>
  </si>
  <si>
    <t>CU:TOP (TOP)</t>
  </si>
  <si>
    <t>CU:TRY (TRY)</t>
  </si>
  <si>
    <t>CU:TTD (TTD)</t>
  </si>
  <si>
    <t>CU:TWD (TWD)</t>
  </si>
  <si>
    <t>CU:TZS (TZS)</t>
  </si>
  <si>
    <t>CU:UAH (UAH)</t>
  </si>
  <si>
    <t>CU:UGX (UGX)</t>
  </si>
  <si>
    <t>CU:USD (USD)</t>
  </si>
  <si>
    <t>CU:USN (USN)</t>
  </si>
  <si>
    <t>CU:USS (USS)</t>
  </si>
  <si>
    <t>CU:UYI (UYI)</t>
  </si>
  <si>
    <t>CU:UYU (UYU)</t>
  </si>
  <si>
    <t>CU:UZS (UZS)</t>
  </si>
  <si>
    <t>CU:VEF (VEF)</t>
  </si>
  <si>
    <t>CU:VND (VND)</t>
  </si>
  <si>
    <t>CU:VUV (VUV)</t>
  </si>
  <si>
    <t>CU:WST (WST)</t>
  </si>
  <si>
    <t>CU:XAF (XAF)</t>
  </si>
  <si>
    <t>CU:XAG (XAG)</t>
  </si>
  <si>
    <t>CU:XAU (XAU)</t>
  </si>
  <si>
    <t>CU:XBA (XBA)</t>
  </si>
  <si>
    <t>CU:XBB (XBB)</t>
  </si>
  <si>
    <t>CU:XBC (XBC)</t>
  </si>
  <si>
    <t>CU:XBD (XBD)</t>
  </si>
  <si>
    <t>CU:XCD (XCD)</t>
  </si>
  <si>
    <t>CU:XDR (XDR)</t>
  </si>
  <si>
    <t>CU:XFU (XFU)</t>
  </si>
  <si>
    <t>CU:XOF (XOF)</t>
  </si>
  <si>
    <t>CU:XPD (XPD)</t>
  </si>
  <si>
    <t>CU:XPF (XPF)</t>
  </si>
  <si>
    <t>CU:XPT (XPT)</t>
  </si>
  <si>
    <t>CU:XSU (XSU)</t>
  </si>
  <si>
    <t>CU:XTS (XTS)</t>
  </si>
  <si>
    <t>CU:XUA (XUA)</t>
  </si>
  <si>
    <t>CU:YER (YER)</t>
  </si>
  <si>
    <t>CU:ZAR (ZAR)</t>
  </si>
  <si>
    <t>CU:ZMK (ZMK)</t>
  </si>
  <si>
    <t>CU:ZMW (ZMW)</t>
  </si>
  <si>
    <t>CU:ZWL (ZWL)</t>
  </si>
  <si>
    <t>CU:x5 (Temporary identifier for currency 1)</t>
  </si>
  <si>
    <t>CU:x6 (Temporary identifier for currency 2)</t>
  </si>
  <si>
    <t>CU:x7 (Temporary identifier for currency 3)</t>
  </si>
  <si>
    <t>AM:x45 (IFRS)</t>
  </si>
  <si>
    <t>AM:x50 (Local GAAP)</t>
  </si>
  <si>
    <t>AP:x3 (Standard formula)</t>
  </si>
  <si>
    <t>AP:x2 (Partial internal model)</t>
  </si>
  <si>
    <t>AP:x1 (Full internal model)</t>
  </si>
  <si>
    <t>AP:x5 (Use of undertaking specific parameters)</t>
  </si>
  <si>
    <t>AP:x6 (Don’t use undertaking specific parameters)</t>
  </si>
  <si>
    <t>PU:x4 (Reporting activity by RFF)</t>
  </si>
  <si>
    <t>PU:x17 (Not reporting activity by RFF)</t>
  </si>
  <si>
    <t>PU:x51 (Use of matching adjustment)</t>
  </si>
  <si>
    <t>PU:x52 (No use of matching adjustment)</t>
  </si>
  <si>
    <t>AP:x7 (Use of volatility adjustment)</t>
  </si>
  <si>
    <t>AP:x8 (No use of volatility adjustment)</t>
  </si>
  <si>
    <t>AP:x9 (Use of transitional measure on the risk-free interest rate)</t>
  </si>
  <si>
    <t>AP:x10 (No use of transitional measure on the risk-free interest rate)</t>
  </si>
  <si>
    <t>AP:x11 (Use of transitional measure on technical provisions)</t>
  </si>
  <si>
    <t>AP:x12 (No use of transitional measure on technical provisions)</t>
  </si>
  <si>
    <t>CS:x37 (Initial submission)</t>
  </si>
  <si>
    <t>CS:x38 (Re-submission)</t>
  </si>
  <si>
    <t>CN:x72 (Exempted for assets (based on article 35(6) and (7)))</t>
  </si>
  <si>
    <t>CN:x73 (Exempted for assets (based on outsourcing))</t>
  </si>
  <si>
    <t>CN:x74 (Exempted for derivatives (based on article 35(6) and (7)))</t>
  </si>
  <si>
    <t>CN:x75 (Exempted for derivatives (based on outsourcing))</t>
  </si>
  <si>
    <t>CN:x76 (Exempted for assets and derivatives (based on article 35(6) and (7)))</t>
  </si>
  <si>
    <t>CN:x77 (Exempted for assets and derivatives (based on outsourcing))</t>
  </si>
  <si>
    <t>CN:x78 (Not exempted)</t>
  </si>
  <si>
    <t>CS:x39 (No sub-group information)</t>
  </si>
  <si>
    <t>CS:x40 (Sub-group information)</t>
  </si>
  <si>
    <t>AP:x13 (Use of group specific parameters)</t>
  </si>
  <si>
    <t>AP:x14 (Don’t use group specific parameters)</t>
  </si>
  <si>
    <t>CS:x2 (Accounting consolidation-based method [method 1])</t>
  </si>
  <si>
    <t>CS:x14 (Deduction and aggregation method [method 2])</t>
  </si>
  <si>
    <t>CS:x5 (Combination of methods 1 and 2)</t>
  </si>
  <si>
    <t>AO:x1 (Yes)</t>
  </si>
  <si>
    <t>AO:x0 (No)</t>
  </si>
  <si>
    <t>PU:x96 (Ring Fenced Funds)</t>
  </si>
  <si>
    <t>PU:x53 (Matching Adjustment Portfolios)</t>
  </si>
  <si>
    <t>PU:x97 (Remaining part of a fund)</t>
  </si>
  <si>
    <t>PU:x55 (Fund with other funds embedded)</t>
  </si>
  <si>
    <t>PU:x56 (Not a fund with other funds embedded)</t>
  </si>
  <si>
    <t>AP:x21 (Material)</t>
  </si>
  <si>
    <t>AP:x22 (Not material)</t>
  </si>
  <si>
    <t>AP:x15 (RFF under article 304 – with the option for the equity risk sub-module)</t>
  </si>
  <si>
    <t>AP:x16 (RFF under article 304 – without the option for the equity risk sub-module)</t>
  </si>
  <si>
    <t>AP:x17 (RFF not under article 304)</t>
  </si>
  <si>
    <t>PU:x40 (Material Ring Fenced Funds)</t>
  </si>
  <si>
    <t>Z Axis: (1501): dim:VG (Valuation general) AM:x80 (Solvency II)</t>
  </si>
  <si>
    <t>Z Axis: (1520): dim:VG (Valuation general) AM:x80 (Solvency II)</t>
  </si>
  <si>
    <t>Z Axis: (1524): dim:VG (Valuation general) AM:x80 (Solvency II) | dim:EN (Encumbrance) CG:x29 (Encumbered)</t>
  </si>
  <si>
    <t>Z Axis: (1530): dim:EN (Encumbrance) CG:x29 (Encumbered)</t>
  </si>
  <si>
    <t>CS:x4 (Belonging to the same group)</t>
  </si>
  <si>
    <t>CS:x21 (Not belonging to the same group)</t>
  </si>
  <si>
    <t>LT:x3 (Bankruptcy filing ISDA credit event)</t>
  </si>
  <si>
    <t>LT:x9 (Downgrading by a rating agency)</t>
  </si>
  <si>
    <t>LT:x10 (Fall of SCR below a threshold but higher than 100 %)</t>
  </si>
  <si>
    <t>LT:x24 (Fall of MCR below a threshold but higher than 100 %)</t>
  </si>
  <si>
    <t>LT:x8 (Breach of SCR)</t>
  </si>
  <si>
    <t>LT:x7 (Breach of MCR)</t>
  </si>
  <si>
    <t>LT:x17 (Non-payment of a contractual obligation)</t>
  </si>
  <si>
    <t>LT:x11 (Fraud)</t>
  </si>
  <si>
    <t>LT:x6 (Breach of contractual obligation linked with the disposal of assets)</t>
  </si>
  <si>
    <t>LT:x5 (Breach of contractual obligation linked with the acquisition of assets)</t>
  </si>
  <si>
    <t>LT:x20 (Other than bankruptcy filing ISDA credit event, downgrading by a rating agency, fall of SCR / MCR below a threshold but higher than 100 %, breach of SCR, breach of MCR, non-payment of a contractual obligation, fraud, breach of contractual obligation linked with the disposal of assets and breach of contractual obligation linked with the acquisition of assets)</t>
  </si>
  <si>
    <t>EL:x2 (Ancillary own funds)</t>
  </si>
  <si>
    <t>EL:x22 (Other than ancillary own funds)</t>
  </si>
  <si>
    <t>Z Axis: (1650): dim:VG (Valuation general) AM:x84 (Statutory accounts)</t>
  </si>
  <si>
    <t>LB:x135 (Medical expense insurance [direct business])</t>
  </si>
  <si>
    <t>LB:x136 (Income protection insurance [direct business])</t>
  </si>
  <si>
    <t>LB:x137 (Workers' compensation insurance [direct business])</t>
  </si>
  <si>
    <t>LB:x138 (Motor vehicle liability insurance [direct business])</t>
  </si>
  <si>
    <t>LB:x139 (Other motor insurance [direct business])</t>
  </si>
  <si>
    <t>LB:x140 (Marine, aviation and transport insurance [direct business])</t>
  </si>
  <si>
    <t>LB:x141 (Fire and other damage to property insurance [direct business])</t>
  </si>
  <si>
    <t>LB:x142 (General liability insurance [direct business])</t>
  </si>
  <si>
    <t>LB:x143 (Credit and suretyship insurance [direct business])</t>
  </si>
  <si>
    <t>LB:x144 (Legal expenses insurance [direct business])</t>
  </si>
  <si>
    <t>LB:x145 (Assistance [direct business])</t>
  </si>
  <si>
    <t>LB:x146 (Miscellaneous financial loss [direct business])</t>
  </si>
  <si>
    <t>LB:x148 (Medical expense insurance [accepted proportional reinsurance])</t>
  </si>
  <si>
    <t>LB:x149 (Income protection insurance [accepted proportional reinsurance])</t>
  </si>
  <si>
    <t>LB:x150 (Workers' compensation insurance [accepted proportional reinsurance])</t>
  </si>
  <si>
    <t>LB:x151 (Motor vehicle liability insurance [accepted proportional reinsurance])</t>
  </si>
  <si>
    <t>LB:x152 (Other motor insurance [accepted proportional reinsurance])</t>
  </si>
  <si>
    <t>LB:x153 (Marine, aviation and transport insurance [accepted proportional reinsurance])</t>
  </si>
  <si>
    <t>LB:x154 (Fire and other damage to property insurance [accepted proportional reinsurance])</t>
  </si>
  <si>
    <t>LB:x155 (General liability insurance [accepted proportional reinsurance])</t>
  </si>
  <si>
    <t>LB:x156 (Credit and suretyship insurance [accepted proportional reinsurance])</t>
  </si>
  <si>
    <t>LB:x157 (Legal expenses insurance [accepted proportional reinsurance])</t>
  </si>
  <si>
    <t>LB:x158 (Assistance [accepted proportional reinsurance])</t>
  </si>
  <si>
    <t>LB:x159 (Miscellaneous financial loss [accepted proportional reinsurance])</t>
  </si>
  <si>
    <t>LB:x42 (Health [accepted non-proportional reinsurance])</t>
  </si>
  <si>
    <t>LB:x14 (Casualty [accepted non-proportional reinsurance])</t>
  </si>
  <si>
    <t>LB:x67 (Marine, aviation, transport [accepted non-proportional reinsurance])</t>
  </si>
  <si>
    <t>LB:x106 (Property [accepted non-proportional reinsurance])</t>
  </si>
  <si>
    <t>LB:x45 (Health SLT)</t>
  </si>
  <si>
    <t>LB:x53 (Insurance with profit participation)</t>
  </si>
  <si>
    <t>LB:x119 (Unit-linked or index-linked)</t>
  </si>
  <si>
    <t>LB:x93 (Other life)</t>
  </si>
  <si>
    <t>LB:x10 (Annuities stemming from non-life insurance contracts and relating to health insurance obligations)</t>
  </si>
  <si>
    <t>LB:x11 (Annuities stemming from non-life insurance contracts and relating to insurance obligations other than health insurance obligations)</t>
  </si>
  <si>
    <t>LB:x160 (Health reinsurance)</t>
  </si>
  <si>
    <t>LB:x161 (Life reinsurance)</t>
  </si>
  <si>
    <t>Z Axis: (1658): dim:VG (Valuation general) AM:x84 (Statutory accounts)</t>
  </si>
  <si>
    <t>Z Axis: (1666): dim:VG (Valuation general) AM:x84 (Statutory accounts)</t>
  </si>
  <si>
    <t>Z Axis: (1674): dim:VG (Valuation general) AM:x84 (Statutory accounts)</t>
  </si>
  <si>
    <t>Z Axis: (1763): dim:VG (Valuation general) AM:x84 (Statutory accounts) | dim:DI (Instant or duration) DI:x5 (Year to Date)</t>
  </si>
  <si>
    <t>Z Axis: (1815): dim:VG (Valuation general) AM:x84 (Statutory accounts) | dim:DI (Instant or duration) DI:x5 (Year to Date)</t>
  </si>
  <si>
    <t>Z Axis: (1862): dim:VG (Valuation general) AM:x84 (Statutory accounts) | dim:DI (Instant or duration) DI:x5 (Year to Date)</t>
  </si>
  <si>
    <t>Z Axis: (1893): dim:VG (Valuation general) AM:x84 (Statutory accounts) | dim:DI (Instant or duration) DI:x5 (Year to Date)</t>
  </si>
  <si>
    <t>Z Axis: (1923): dim:VG (Valuation general) AM:x84 (Statutory accounts) | dim:DI (Instant or duration) DI:x5 (Year to Date)</t>
  </si>
  <si>
    <t>Z Axis: (1943): dim:VG (Valuation general) AM:x84 (Statutory accounts) | dim:DI (Instant or duration) DI:x5 (Year to Date)</t>
  </si>
  <si>
    <t>Z Axis: (1972): dim:VG (Valuation general) AM:x84 (Statutory accounts) | dim:DI (Instant or duration) DI:x5 (Year to Date)</t>
  </si>
  <si>
    <t>Z Axis: (2001): dim:VG (Valuation general) AM:x84 (Statutory accounts) | dim:DI (Instant or duration) DI:x5 (Year to Date)</t>
  </si>
  <si>
    <t>Z Axis: (2031): dim:VG (Valuation general) AM:x84 (Statutory accounts) | dim:DI (Instant or duration) DI:x5 (Year to Date)</t>
  </si>
  <si>
    <t>Z Axis: (2052): dim:VG (Valuation general) AM:x84 (Statutory accounts) | dim:DI (Instant or duration) DI:x5 (Year to Date)</t>
  </si>
  <si>
    <t>Z Axis: (2073): dim:VG (Valuation general) AM:x84 (Statutory accounts) | dim:DI (Instant or duration) DI:x5 (Year to Date)</t>
  </si>
  <si>
    <t>Z Axis: (2095): dim:VG (Valuation general) AM:x84 (Statutory accounts) | dim:DI (Instant or duration) DI:x5 (Year to Date)</t>
  </si>
  <si>
    <t>Z Axis: (2123): dim:VG (Valuation general) AM:x80 (Solvency II)</t>
  </si>
  <si>
    <t>Z Axis: (2135): dim:SU (Types of instruments or transactions) MC:x168 (Assets other than derivatives and Assets held as collateral)</t>
  </si>
  <si>
    <t>PU:x10 (Life [split applicable])</t>
  </si>
  <si>
    <t>PU:x13 (Non-life [split applicable])</t>
  </si>
  <si>
    <t>PU:x57 (Other internal funds)</t>
  </si>
  <si>
    <t>PU:x49 (Shareholders' funds)</t>
  </si>
  <si>
    <t>PU:x3 (General [no split])</t>
  </si>
  <si>
    <t>LB:x91 (Neither unit-linked nor index-linked)</t>
  </si>
  <si>
    <t>CG:x4 (Collateral pledged [CP])</t>
  </si>
  <si>
    <t>CG:x2 (Collateral for reinsurance accepted [CR])</t>
  </si>
  <si>
    <t>CG:x3 (Collateral for securities borrowed [CB])</t>
  </si>
  <si>
    <t>CG:x22 (Repos [R])</t>
  </si>
  <si>
    <t>CG:x15 (Not collateral)</t>
  </si>
  <si>
    <t>GA:x0 (Not applicable/All geographical areas)</t>
  </si>
  <si>
    <t>VM:x86 (Quoted market price in active markets for the same assets)</t>
  </si>
  <si>
    <t>VM:x87 (Quoted market price in active markets for similar assets)</t>
  </si>
  <si>
    <t>VM:x3 (Alternative valuation methods)</t>
  </si>
  <si>
    <t>VM:x2 (Adjusted equity methods - applicable for the valuation of participations [AEM])</t>
  </si>
  <si>
    <t>VM:x22 (IFRS equity methods - applicable for the valuation of participations [IEM])</t>
  </si>
  <si>
    <t>VM:x88 (Market valuation according to article 9(4) of Delegated Regulation 2015/35)</t>
  </si>
  <si>
    <t>Z Axis: (2160): dim:SU (Types of instruments or transactions) MC:x168 (Assets other than derivatives and Assets held as collateral)</t>
  </si>
  <si>
    <t>NC:x0 (Total/NA)</t>
  </si>
  <si>
    <t>NC:A (A - Agriculture, forestry and fishing)</t>
  </si>
  <si>
    <t>NC:A01 (A1 - Crop and animal production, hunting and related service activities)</t>
  </si>
  <si>
    <t>NC:A011 (A1.1 - Growing of non-perennial crops)</t>
  </si>
  <si>
    <t>NC:A0111 (A1.1.1 - Growing of cereals (except rice), leguminous crops and oil seeds)</t>
  </si>
  <si>
    <t>NC:A0112 (A1.1.2 - Growing of rice)</t>
  </si>
  <si>
    <t>NC:A0113 (A1.1.3 - Growing of vegetables and melons, roots and tubers)</t>
  </si>
  <si>
    <t>NC:A0114 (A1.1.4 - Growing of sugar cane)</t>
  </si>
  <si>
    <t>NC:A0115 (A1.1.5 - Growing of tobacco)</t>
  </si>
  <si>
    <t>NC:A0116 (A1.1.6 - Growing of fibre crops)</t>
  </si>
  <si>
    <t>NC:A0119 (A1.1.9 - Growing of other non-perennial crops)</t>
  </si>
  <si>
    <t>NC:A012 (A1.2 - Growing of perennial crops)</t>
  </si>
  <si>
    <t>NC:A0121 (A1.2.1 - Growing of grapes)</t>
  </si>
  <si>
    <t>NC:A0122 (A1.2.2 - Growing of tropical and subtropical fruits)</t>
  </si>
  <si>
    <t>NC:A0123 (A1.2.3 - Growing of citrus fruits)</t>
  </si>
  <si>
    <t>NC:A0124 (A1.2.4 - Growing of pome fruits and stone fruits)</t>
  </si>
  <si>
    <t>NC:A0125 (A1.2.5 - Growing of other tree and bush fruits and nuts)</t>
  </si>
  <si>
    <t>NC:A0126 (A1.2.6 - Growing of oleaginous fruits)</t>
  </si>
  <si>
    <t>NC:A0127 (A1.2.7 - Growing of beverage crops)</t>
  </si>
  <si>
    <t>NC:A0128 (A1.2.8 - Growing of spices, aromatic, drug and pharmaceutical crops)</t>
  </si>
  <si>
    <t>NC:A0129 (A1.2.9 - Growing of other perennial crops)</t>
  </si>
  <si>
    <t>NC:A013 (A1.3 - Plant propagation)</t>
  </si>
  <si>
    <t>NC:A0130 (A1.3.0 - Plant propagation)</t>
  </si>
  <si>
    <t>NC:A014 (A1.4 - Animal production)</t>
  </si>
  <si>
    <t>NC:A0141 (A1.4.1 - Raising of dairy cattle)</t>
  </si>
  <si>
    <t>NC:A0142 (A1.4.2 - Raising of other cattle and buffaloes)</t>
  </si>
  <si>
    <t>NC:A0143 (A1.4.3 - Raising of horses and other equines)</t>
  </si>
  <si>
    <t>NC:A0144 (A1.4.4 - Raising of camels and camelids)</t>
  </si>
  <si>
    <t>NC:A0145 (A1.4.5 - Raising of sheep and goats)</t>
  </si>
  <si>
    <t>NC:A0146 (A1.4.6 - Raising of swine/pigs)</t>
  </si>
  <si>
    <t>NC:A0147 (A1.4.7 - Raising of poultry)</t>
  </si>
  <si>
    <t>NC:A0149 (A1.4.9 - Raising of other animals)</t>
  </si>
  <si>
    <t>NC:A015 (A1.5 - Mixed farming)</t>
  </si>
  <si>
    <t>NC:A0150 (A1.5.0 - Mixed farming)</t>
  </si>
  <si>
    <t>NC:A016 (A1.6 - Support activities to agriculture and post-harvest crop activities)</t>
  </si>
  <si>
    <t>NC:A0161 (A1.6.1 - Support activities for crop production)</t>
  </si>
  <si>
    <t>NC:A0162 (A1.6.2 - Support activities for animal production)</t>
  </si>
  <si>
    <t>NC:A0163 (A1.6.3 - Post-harvest crop activities)</t>
  </si>
  <si>
    <t>NC:A0164 (A1.6.4 - Seed processing for propagation)</t>
  </si>
  <si>
    <t>NC:A017 (A1.7 - Hunting, trapping and related service activities)</t>
  </si>
  <si>
    <t>NC:A0170 (A1.7.0 - Hunting, trapping and related service activities)</t>
  </si>
  <si>
    <t>NC:A02 (A2 - Forestry and logging)</t>
  </si>
  <si>
    <t>NC:A021 (A2.1 - Silviculture and other forestry activities)</t>
  </si>
  <si>
    <t>NC:A0210 (A2.1.0 - Silviculture and other forestry activities)</t>
  </si>
  <si>
    <t>NC:A022 (A2.2 - Logging)</t>
  </si>
  <si>
    <t>NC:A0220 (A2.2.0 - Logging)</t>
  </si>
  <si>
    <t>NC:A023 (A2.3 - Gathering of wild growing non-wood products)</t>
  </si>
  <si>
    <t>NC:A0230 (A2.3.0 - Gathering of wild growing non-wood products)</t>
  </si>
  <si>
    <t>NC:A024 (A2.4 - Support services to forestry)</t>
  </si>
  <si>
    <t>NC:A0240 (A2.4.0 - Support services to forestry)</t>
  </si>
  <si>
    <t>NC:A03 (A3 - Fishing and aquaculture)</t>
  </si>
  <si>
    <t>NC:A031 (A3.1 - Fishing)</t>
  </si>
  <si>
    <t>NC:A0311 (A3.1.1 - Marine fishing)</t>
  </si>
  <si>
    <t>NC:A0312 (A3.1.2 - Freshwater fishing)</t>
  </si>
  <si>
    <t>NC:A032 (A3.2 - Aquaculture)</t>
  </si>
  <si>
    <t>NC:A0321 (A3.2.1 - Marine aquaculture)</t>
  </si>
  <si>
    <t>NC:A0322 (A3.2.2 - Freshwater aquaculture)</t>
  </si>
  <si>
    <t>NC:B (B - Mining and quarrying)</t>
  </si>
  <si>
    <t>NC:B05 (B5 - Mining of coal and lignite)</t>
  </si>
  <si>
    <t>NC:B051 (B5.1 - Mining of hard coal)</t>
  </si>
  <si>
    <t>NC:B0510 (B5.1.0 - Mining of hard coal)</t>
  </si>
  <si>
    <t>NC:B052 (B5.2 - Mining of lignite)</t>
  </si>
  <si>
    <t>NC:B0520 (B5.2.0 - Mining of lignite)</t>
  </si>
  <si>
    <t>NC:B06 (B6 - Extraction of crude petroleum and natural gas)</t>
  </si>
  <si>
    <t>NC:B061 (B6.1 - Extraction of crude petroleum)</t>
  </si>
  <si>
    <t>NC:B0610 (B6.1.0 - Extraction of crude petroleum)</t>
  </si>
  <si>
    <t>NC:B062 (B6.2 - Extraction of natural gas)</t>
  </si>
  <si>
    <t>NC:B0620 (B6.2.0 - Extraction of natural gas)</t>
  </si>
  <si>
    <t>NC:B07 (B7 - Mining of metal ores)</t>
  </si>
  <si>
    <t>NC:B071 (B7.1 - Mining of iron ores)</t>
  </si>
  <si>
    <t>NC:B0710 (B7.1.0 - Mining of iron ores)</t>
  </si>
  <si>
    <t>NC:B072 (B7.2 - Mining of non-ferrous metal ores)</t>
  </si>
  <si>
    <t>NC:B0721 (B7.2.1 - Mining of uranium and thorium ores)</t>
  </si>
  <si>
    <t>NC:B0729 (B7.2.9 - Mining of other non-ferrous metal ores)</t>
  </si>
  <si>
    <t>NC:B08 (B8 - Other mining and quarrying)</t>
  </si>
  <si>
    <t>NC:B081 (B8.1 - Quarrying of stone, sand and clay)</t>
  </si>
  <si>
    <t>NC:B0811 (B8.1.1 - Quarrying of ornamental and building stone, limestone, gypsum, chalk and slate)</t>
  </si>
  <si>
    <t>NC:B0812 (B8.1.2 - Operation of gravel and sand pits; mining of clays and kaolin)</t>
  </si>
  <si>
    <t>NC:B089 (B8.9 - Mining and quarrying n.e.c.)</t>
  </si>
  <si>
    <t>NC:B0891 (B8.9.1 - Mining of chemical and fertiliser minerals)</t>
  </si>
  <si>
    <t>NC:B0892 (B8.9.2 - Extraction of peat)</t>
  </si>
  <si>
    <t>NC:B0893 (B8.9.3 - Extraction of salt)</t>
  </si>
  <si>
    <t>NC:B0899 (B8.9.9 - Other mining and quarrying n.e.c.)</t>
  </si>
  <si>
    <t>NC:B09 (B9 - Mining support service activities)</t>
  </si>
  <si>
    <t>NC:B091 (B9.1 - Support activities for petroleum and natural gas extraction)</t>
  </si>
  <si>
    <t>NC:B0910 (B9.1.0 - Support activities for petroleum and natural gas extraction)</t>
  </si>
  <si>
    <t>NC:B099 (B9.9 - Support activities for other mining and quarrying)</t>
  </si>
  <si>
    <t>NC:B0990 (B9.9.0 - Support activities for other mining and quarrying)</t>
  </si>
  <si>
    <t>NC:C (C - Manufacturing)</t>
  </si>
  <si>
    <t>NC:C10 (C10 - Manufacture of food products)</t>
  </si>
  <si>
    <t>NC:C101 (C10.1 - Processing and preserving of meat and production of meat products)</t>
  </si>
  <si>
    <t>NC:C1011 (C10.1.1 - Processing and preserving of meat)</t>
  </si>
  <si>
    <t>NC:C1012 (C10.1.2 - Processing and preserving of poultry meat)</t>
  </si>
  <si>
    <t>NC:C1013 (C10.1.3 - Production of meat and poultry meat products)</t>
  </si>
  <si>
    <t>NC:C102 (C10.2 - Processing and preserving of fish, crustaceans and molluscs)</t>
  </si>
  <si>
    <t>NC:C1020 (C10.2.0 - Processing and preserving of fish, crustaceans and molluscs)</t>
  </si>
  <si>
    <t>NC:C103 (C10.3 - Processing and preserving of fruit and vegetables)</t>
  </si>
  <si>
    <t>NC:C1031 (C10.3.1 - Processing and preserving of potatoes)</t>
  </si>
  <si>
    <t>NC:C1032 (C10.3.2 - Manufacture of fruit and vegetable juice)</t>
  </si>
  <si>
    <t>NC:C1039 (C10.3.9 - Other processing and preserving of fruit and vegetables)</t>
  </si>
  <si>
    <t>NC:C104 (C10.4 - Manufacture of vegetable and animal oils and fats)</t>
  </si>
  <si>
    <t>NC:C1041 (C10.4.1 - Manufacture of oils and fats)</t>
  </si>
  <si>
    <t>NC:C1042 (C10.4.2 - Manufacture of margarine and similar edible fats)</t>
  </si>
  <si>
    <t>NC:C105 (C10.5 - Manufacture of dairy products)</t>
  </si>
  <si>
    <t>NC:C1051 (C10.5.1 - Operation of dairies and cheese making)</t>
  </si>
  <si>
    <t>NC:C1052 (C10.5.2 - Manufacture of ice cream)</t>
  </si>
  <si>
    <t>NC:C106 (C10.6 - Manufacture of grain mill products, starches and starch products)</t>
  </si>
  <si>
    <t>NC:C1061 (C10.6.1 - Manufacture of grain mill products)</t>
  </si>
  <si>
    <t>NC:C1062 (C10.6.2 - Manufacture of starches and starch products)</t>
  </si>
  <si>
    <t>NC:C107 (C10.7 - Manufacture of bakery and farinaceous products)</t>
  </si>
  <si>
    <t>NC:C1071 (C10.7.1 - Manufacture of bread; manufacture of fresh pastry goods and cakes)</t>
  </si>
  <si>
    <t>NC:C1072 (C10.7.2 - Manufacture of rusks and biscuits; manufacture of preserved pastry goods and cakes)</t>
  </si>
  <si>
    <t>NC:C1073 (C10.7.3 - Manufacture of macaroni, noodles, couscous and similar farinaceous products)</t>
  </si>
  <si>
    <t>NC:C108 (C10.8 - Manufacture of other food products)</t>
  </si>
  <si>
    <t>NC:C1081 (C10.8.1 - Manufacture of sugar)</t>
  </si>
  <si>
    <t>NC:C1082 (C10.8.2 - Manufacture of cocoa, chocolate and sugar confectionery)</t>
  </si>
  <si>
    <t>NC:C1083 (C10.8.3 - Processing of tea and coffee)</t>
  </si>
  <si>
    <t>NC:C1084 (C10.8.4 - Manufacture of condiments and seasonings)</t>
  </si>
  <si>
    <t>NC:C1085 (C10.8.5 - Manufacture of prepared meals and dishes)</t>
  </si>
  <si>
    <t>NC:C1086 (C10.8.6 - Manufacture of homogenised food preparations and dietetic food)</t>
  </si>
  <si>
    <t>NC:C1089 (C10.8.9 - Manufacture of other food products n.e.c.)</t>
  </si>
  <si>
    <t>NC:C109 (C10.9 - Manufacture of prepared animal feeds)</t>
  </si>
  <si>
    <t>NC:C1091 (C10.9.1 - Manufacture of prepared feeds for farm animals)</t>
  </si>
  <si>
    <t>NC:C1092 (C10.9.2 - Manufacture of prepared pet foods)</t>
  </si>
  <si>
    <t>NC:C11 (C11 - Manufacture of beverages)</t>
  </si>
  <si>
    <t>NC:C110 (C11.0 - Manufacture of beverages)</t>
  </si>
  <si>
    <t>NC:C1101 (C11.0.1 - Distilling, rectifying and blending of spirits)</t>
  </si>
  <si>
    <t>NC:C1102 (C11.0.2 - Manufacture of wine from grape)</t>
  </si>
  <si>
    <t>NC:C1103 (C11.0.3 - Manufacture of cider and other fruit wines)</t>
  </si>
  <si>
    <t>NC:C1104 (C11.0.4 - Manufacture of other non-distilled fermented beverages)</t>
  </si>
  <si>
    <t>NC:C1105 (C11.0.5 - Manufacture of beer)</t>
  </si>
  <si>
    <t>NC:C1106 (C11.0.6 - Manufacture of malt)</t>
  </si>
  <si>
    <t>NC:C1107 (C11.0.7 - Manufacture of soft drinks; production of mineral waters and other bottled waters)</t>
  </si>
  <si>
    <t>NC:C12 (C12 - Manufacture of tobacco products)</t>
  </si>
  <si>
    <t>NC:C120 (C12.0 - Manufacture of tobacco products)</t>
  </si>
  <si>
    <t>NC:C1200 (C12.0.0 - Manufacture of tobacco products)</t>
  </si>
  <si>
    <t>NC:C13 (C13 - Manufacture of textiles)</t>
  </si>
  <si>
    <t>NC:C131 (C13.1 - Preparation and spinning of textile fibres)</t>
  </si>
  <si>
    <t>NC:C1310 (C13.1.0 - Preparation and spinning of textile fibres)</t>
  </si>
  <si>
    <t>NC:C132 (C13.2 - Weaving of textiles)</t>
  </si>
  <si>
    <t>NC:C1320 (C13.2.0 - Weaving of textiles)</t>
  </si>
  <si>
    <t>NC:C133 (C13.3 - Finishing of textiles)</t>
  </si>
  <si>
    <t>NC:C1330 (C13.3.0 - Finishing of textiles)</t>
  </si>
  <si>
    <t>NC:C139 (C13.9 - Manufacture of other textiles)</t>
  </si>
  <si>
    <t>NC:C1391 (C13.9.1 - Manufacture of knitted and crocheted fabrics)</t>
  </si>
  <si>
    <t>NC:C1392 (C13.9.2 - Manufacture of made-up textile articles, except apparel)</t>
  </si>
  <si>
    <t>NC:C1393 (C13.9.3 - Manufacture of carpets and rugs)</t>
  </si>
  <si>
    <t>NC:C1394 (C13.9.4 - Manufacture of cordage, rope, twine and netting)</t>
  </si>
  <si>
    <t>NC:C1395 (C13.9.5 - Manufacture of non-wovens and articles made from non-wovens, except apparel)</t>
  </si>
  <si>
    <t>NC:C1396 (C13.9.6 - Manufacture of other technical and industrial textiles)</t>
  </si>
  <si>
    <t>NC:C1399 (C13.9.9 - Manufacture of other textiles n.e.c.)</t>
  </si>
  <si>
    <t>NC:C14 (C14 - Manufacture of wearing apparel)</t>
  </si>
  <si>
    <t>NC:C141 (C14.1 - Manufacture of wearing apparel, except fur apparel)</t>
  </si>
  <si>
    <t>NC:C1411 (C14.1.1 - Manufacture of leather clothes)</t>
  </si>
  <si>
    <t>NC:C1412 (C14.1.2 - Manufacture of workwear)</t>
  </si>
  <si>
    <t>NC:C1413 (C14.1.3 - Manufacture of other outerwear)</t>
  </si>
  <si>
    <t>NC:C1414 (C14.1.4 - Manufacture of underwear)</t>
  </si>
  <si>
    <t>NC:C1419 (C14.1.9 - Manufacture of other wearing apparel and accessories)</t>
  </si>
  <si>
    <t>NC:C142 (C14.2 - Manufacture of articles of fur)</t>
  </si>
  <si>
    <t>NC:C1420 (C14.2.0 - Manufacture of articles of fur)</t>
  </si>
  <si>
    <t>NC:C143 (C14.3 - Manufacture of knitted and crocheted apparel)</t>
  </si>
  <si>
    <t>NC:C1431 (C14.3.1 - Manufacture of knitted and crocheted hosiery)</t>
  </si>
  <si>
    <t>NC:C1439 (C14.3.9 - Manufacture of other knitted and crocheted apparel)</t>
  </si>
  <si>
    <t>NC:C15 (C15 - Manufacture of leather and related products)</t>
  </si>
  <si>
    <t>NC:C151 (C15.1 - Tanning and dressing of leather; manufacture of luggage, handbags, saddlery and harness; dressing and dyeing of fur)</t>
  </si>
  <si>
    <t>NC:C1511 (C15.1.1 - Tanning and dressing of leather; dressing and dyeing of fur)</t>
  </si>
  <si>
    <t>NC:C1512 (C15.1.2 - Manufacture of luggage, handbags and the like, saddlery and harness)</t>
  </si>
  <si>
    <t>NC:C152 (C15.2 - Manufacture of footwear)</t>
  </si>
  <si>
    <t>NC:C1520 (C15.2.0 - Manufacture of footwear)</t>
  </si>
  <si>
    <t>NC:C16 (C16 - Manufacture of wood and of products of wood and cork, except furniture; manufacture of articles of straw and plaiting materials)</t>
  </si>
  <si>
    <t>NC:C161 (C16.1 - Sawmilling and planing of wood)</t>
  </si>
  <si>
    <t>NC:C1610 (C16.1.0 - Sawmilling and planing of wood)</t>
  </si>
  <si>
    <t>NC:C162 (C16.2 - Manufacture of products of wood, cork, straw and plaiting materials)</t>
  </si>
  <si>
    <t>NC:C1621 (C16.2.1 - Manufacture of veneer sheets and wood-based panels)</t>
  </si>
  <si>
    <t>NC:C1622 (C16.2.2 - Manufacture of assembled parquet floors)</t>
  </si>
  <si>
    <t>NC:C1623 (C16.2.3 - Manufacture of other builders' carpentry and joinery)</t>
  </si>
  <si>
    <t>NC:C1624 (C16.2.4 - Manufacture of wooden containers)</t>
  </si>
  <si>
    <t>NC:C1629 (C16.2.9 - Manufacture of other products of wood; manufacture of articles of cork, straw and plaiting materials)</t>
  </si>
  <si>
    <t>NC:C17 (C17 - Manufacture of paper and paper products)</t>
  </si>
  <si>
    <t>NC:C171 (C17.1 - Manufacture of pulp, paper and paperboard)</t>
  </si>
  <si>
    <t>NC:C1711 (C17.1.1 - Manufacture of pulp)</t>
  </si>
  <si>
    <t>NC:C1712 (C17.1.2 - Manufacture of paper and paperboard)</t>
  </si>
  <si>
    <t>NC:C172 (C17.2 - Manufacture of articles of paper and paperboard)</t>
  </si>
  <si>
    <t>NC:C1721 (C17.2.1 - Manufacture of corrugated paper and paperboard and of containers of paper and paperboard)</t>
  </si>
  <si>
    <t>NC:C1722 (C17.2.2 - Manufacture of household and sanitary goods and of toilet requisites)</t>
  </si>
  <si>
    <t>NC:C1723 (C17.2.3 - Manufacture of paper stationery)</t>
  </si>
  <si>
    <t>NC:C1724 (C17.2.4 - Manufacture of wallpaper)</t>
  </si>
  <si>
    <t>NC:C1729 (C17.2.9 - Manufacture of other articles of paper and paperboard)</t>
  </si>
  <si>
    <t>NC:C18 (C18 - Printing and reproduction of recorded media)</t>
  </si>
  <si>
    <t>NC:C181 (C18.1 - Printing and service activities related to printing)</t>
  </si>
  <si>
    <t>NC:C1811 (C18.1.1 - Printing of newspapers)</t>
  </si>
  <si>
    <t>NC:C1812 (C18.1.2 - Other printing)</t>
  </si>
  <si>
    <t>NC:C1813 (C18.1.3 - Pre-press and pre-media services)</t>
  </si>
  <si>
    <t>NC:C1814 (C18.1.4 - Binding and related services)</t>
  </si>
  <si>
    <t>NC:C182 (C18.2 - Reproduction of recorded media)</t>
  </si>
  <si>
    <t>NC:C1820 (C18.2.0 - Reproduction of recorded media)</t>
  </si>
  <si>
    <t>NC:C19 (C19 - Manufacture of coke and refined petroleum products)</t>
  </si>
  <si>
    <t>NC:C191 (C19.1 - Manufacture of coke oven products)</t>
  </si>
  <si>
    <t>NC:C1910 (C19.1.0 - Manufacture of coke oven products)</t>
  </si>
  <si>
    <t>NC:C192 (C19.2 - Manufacture of refined petroleum products)</t>
  </si>
  <si>
    <t>NC:C1920 (C19.2.0 - Manufacture of refined petroleum products)</t>
  </si>
  <si>
    <t>NC:C20 (C20 - Manufacture of chemicals and chemical products)</t>
  </si>
  <si>
    <t>NC:C201 (C20.1 - Manufacture of basic chemicals, fertilisers and nitrogen compounds, plastics and synthetic rubber in primary forms)</t>
  </si>
  <si>
    <t>NC:C2011 (C20.1.1 - Manufacture of industrial gases)</t>
  </si>
  <si>
    <t>NC:C2012 (C20.1.2 - Manufacture of dyes and pigments)</t>
  </si>
  <si>
    <t>NC:C2013 (C20.1.3 - Manufacture of other inorganic basic chemicals)</t>
  </si>
  <si>
    <t>NC:C2014 (C20.1.4 - Manufacture of other organic basic chemicals)</t>
  </si>
  <si>
    <t>NC:C2015 (C20.1.5 - Manufacture of fertilisers and nitrogen compounds)</t>
  </si>
  <si>
    <t>NC:C2016 (C20.1.6 - Manufacture of plastics in primary forms)</t>
  </si>
  <si>
    <t>NC:C2017 (C20.1.7 - Manufacture of synthetic rubber in primary forms)</t>
  </si>
  <si>
    <t>NC:C202 (C20.2 - Manufacture of pesticides and other agrochemical products)</t>
  </si>
  <si>
    <t>NC:C2020 (C20.2.0 - Manufacture of pesticides and other agrochemical products)</t>
  </si>
  <si>
    <t>NC:C203 (C20.3 - Manufacture of paints, varnishes and similar coatings, printing ink and mastics)</t>
  </si>
  <si>
    <t>NC:C2030 (C20.3.0 - Manufacture of paints, varnishes and similar coatings, printing ink and mastics)</t>
  </si>
  <si>
    <t>NC:C204 (C20.4 - Manufacture of soap and detergents, cleaning and polishing preparations, perfumes and toilet preparations)</t>
  </si>
  <si>
    <t>NC:C2041 (C20.4.1 - Manufacture of soap and detergents, cleaning and polishing preparations)</t>
  </si>
  <si>
    <t>NC:C2042 (C20.4.2 - Manufacture of perfumes and toilet preparations)</t>
  </si>
  <si>
    <t>NC:C205 (C20.5 - Manufacture of other chemical products)</t>
  </si>
  <si>
    <t>NC:C2051 (C20.5.1 - Manufacture of explosives)</t>
  </si>
  <si>
    <t>NC:C2052 (C20.5.2 - Manufacture of glues)</t>
  </si>
  <si>
    <t>NC:C2053 (C20.5.3 - Manufacture of essential oils)</t>
  </si>
  <si>
    <t>NC:C2059 (C20.5.9 - Manufacture of other chemical products n.e.c.)</t>
  </si>
  <si>
    <t>NC:C206 (C20.6 - Manufacture of man-made fibres)</t>
  </si>
  <si>
    <t>NC:C2060 (C20.6.0 - Manufacture of man-made fibres)</t>
  </si>
  <si>
    <t>NC:C21 (C21 - Manufacture of basic pharmaceutical products and pharmaceutical preparations)</t>
  </si>
  <si>
    <t>NC:C211 (C21.1 - Manufacture of basic pharmaceutical products)</t>
  </si>
  <si>
    <t>NC:C2110 (C21.1.0 - Manufacture of basic pharmaceutical products)</t>
  </si>
  <si>
    <t>NC:C212 (C21.2 - Manufacture of pharmaceutical preparations)</t>
  </si>
  <si>
    <t>NC:C2120 (C21.2.0 - Manufacture of pharmaceutical preparations)</t>
  </si>
  <si>
    <t>NC:C22 (C22 - Manufacture of rubber and plastic products)</t>
  </si>
  <si>
    <t>NC:C221 (C22.1 - Manufacture of rubber products)</t>
  </si>
  <si>
    <t>NC:C2211 (C22.1.1 - Manufacture of rubber tyres and tubes; retreading and rebuilding of rubber tyres)</t>
  </si>
  <si>
    <t>NC:C2219 (C22.1.9 - Manufacture of other rubber products)</t>
  </si>
  <si>
    <t>NC:C222 (C22.2 - Manufacture of plastics products)</t>
  </si>
  <si>
    <t>NC:C2221 (C22.2.1 - Manufacture of plastic plates, sheets, tubes and profiles)</t>
  </si>
  <si>
    <t>NC:C2222 (C22.2.2 - Manufacture of plastic packing goods)</t>
  </si>
  <si>
    <t>NC:C2223 (C22.2.3 - Manufacture of builders’ ware of plastic)</t>
  </si>
  <si>
    <t>NC:C2229 (C22.2.9 - Manufacture of other plastic products)</t>
  </si>
  <si>
    <t>NC:C23 (C23 - Manufacture of other non-metallic mineral products)</t>
  </si>
  <si>
    <t>NC:C231 (C23.1 - Manufacture of glass and glass products)</t>
  </si>
  <si>
    <t>NC:C2311 (C23.1.1 - Manufacture of flat glass)</t>
  </si>
  <si>
    <t>NC:C2312 (C23.1.2 - Shaping and processing of flat glass)</t>
  </si>
  <si>
    <t>NC:C2313 (C23.1.3 - Manufacture of hollow glass)</t>
  </si>
  <si>
    <t>NC:C2314 (C23.1.4 - Manufacture of glass fibres)</t>
  </si>
  <si>
    <t>NC:C2319 (C23.1.9 - Manufacture and processing of other glass, including technical glassware)</t>
  </si>
  <si>
    <t>NC:C232 (C23.2 - Manufacture of refractory products)</t>
  </si>
  <si>
    <t>NC:C2320 (C23.2.0 - Manufacture of refractory products)</t>
  </si>
  <si>
    <t>NC:C233 (C23.3 - Manufacture of clay building materials)</t>
  </si>
  <si>
    <t>NC:C2331 (C23.3.1 - Manufacture of ceramic tiles and flags)</t>
  </si>
  <si>
    <t>NC:C2332 (C23.3.2 - Manufacture of bricks, tiles and construction products, in baked clay)</t>
  </si>
  <si>
    <t>NC:C234 (C23.4 - Manufacture of other porcelain and ceramic products)</t>
  </si>
  <si>
    <t>NC:C2341 (C23.4.1 - Manufacture of ceramic household and ornamental articles)</t>
  </si>
  <si>
    <t>NC:C2342 (C23.4.2 - Manufacture of ceramic sanitary fixtures)</t>
  </si>
  <si>
    <t>NC:C2343 (C23.4.3 - Manufacture of ceramic insulators and insulating fittings)</t>
  </si>
  <si>
    <t>NC:C2344 (C23.4.4 - Manufacture of other technical ceramic products)</t>
  </si>
  <si>
    <t>NC:C2349 (C23.4.9 - Manufacture of other ceramic products)</t>
  </si>
  <si>
    <t>NC:C235 (C23.5 - Manufacture of cement, lime and plaster)</t>
  </si>
  <si>
    <t>NC:C2351 (C23.5.1 - Manufacture of cement)</t>
  </si>
  <si>
    <t>NC:C2352 (C23.5.2 - Manufacture of lime and plaster)</t>
  </si>
  <si>
    <t>NC:C236 (C23.6 - Manufacture of articles of concrete, cement and plaster)</t>
  </si>
  <si>
    <t>NC:C2361 (C23.6.1 - Manufacture of concrete products for construction purposes)</t>
  </si>
  <si>
    <t>NC:C2362 (C23.6.2 - Manufacture of plaster products for construction purposes)</t>
  </si>
  <si>
    <t>NC:C2363 (C23.6.3 - Manufacture of ready-mixed concrete)</t>
  </si>
  <si>
    <t>NC:C2364 (C23.6.4 - Manufacture of mortars)</t>
  </si>
  <si>
    <t>NC:C2365 (C23.6.5 - Manufacture of fibre cement)</t>
  </si>
  <si>
    <t>NC:C2369 (C23.6.9 - Manufacture of other articles of concrete, plaster and cement)</t>
  </si>
  <si>
    <t>NC:C237 (C23.7 - Cutting, shaping and finishing of stone)</t>
  </si>
  <si>
    <t>NC:C2370 (C23.7.0 - Cutting, shaping and finishing of stone)</t>
  </si>
  <si>
    <t>NC:C239 (C23.9 - Manufacture of abrasive products and non-metallic mineral products n.e.c.)</t>
  </si>
  <si>
    <t>NC:C2391 (C23.9.1 - Production of abrasive products)</t>
  </si>
  <si>
    <t>NC:C2399 (C23.9.9 - Manufacture of other non-metallic mineral products n.e.c.)</t>
  </si>
  <si>
    <t>NC:C24 (C24 - Manufacture of basic metals)</t>
  </si>
  <si>
    <t>NC:C241 (C24.1 - Manufacture of basic iron and steel and of ferro-alloys)</t>
  </si>
  <si>
    <t>NC:C2410 (C24.1.0 - Manufacture of basic iron and steel and of ferro-alloys)</t>
  </si>
  <si>
    <t>NC:C242 (C24.2 - Manufacture of tubes, pipes, hollow profiles and related fittings, of steel)</t>
  </si>
  <si>
    <t>NC:C2420 (C24.2.0 - Manufacture of tubes, pipes, hollow profiles and related fittings, of steel)</t>
  </si>
  <si>
    <t>NC:C243 (C24.3 - Manufacture of other products of first processing of steel)</t>
  </si>
  <si>
    <t>NC:C2431 (C24.3.1 - Cold drawing of bars)</t>
  </si>
  <si>
    <t>NC:C2432 (C24.3.2 - Cold rolling of narrow strip)</t>
  </si>
  <si>
    <t>NC:C2433 (C24.3.3 - Cold forming or folding)</t>
  </si>
  <si>
    <t>NC:C2434 (C24.3.4 - Cold drawing of wire)</t>
  </si>
  <si>
    <t>NC:C244 (C24.4 - Manufacture of basic precious and other non-ferrous metals)</t>
  </si>
  <si>
    <t>NC:C2441 (C24.4.1 - Precious metals production)</t>
  </si>
  <si>
    <t>NC:C2442 (C24.4.2 - Aluminium production)</t>
  </si>
  <si>
    <t>NC:C2443 (C24.4.3 - Lead, zinc and tin production)</t>
  </si>
  <si>
    <t>NC:C2444 (C24.4.4 - Copper production)</t>
  </si>
  <si>
    <t>NC:C2445 (C24.4.5 - Other non-ferrous metal production)</t>
  </si>
  <si>
    <t>NC:C2446 (C24.4.6 - Processing of nuclear fuel)</t>
  </si>
  <si>
    <t>NC:C245 (C24.5 - Casting of metals)</t>
  </si>
  <si>
    <t>NC:C2451 (C24.5.1 - Casting of iron)</t>
  </si>
  <si>
    <t>NC:C2452 (C24.5.2 - Casting of steel)</t>
  </si>
  <si>
    <t>NC:C2453 (C24.5.3 - Casting of light metals)</t>
  </si>
  <si>
    <t>NC:C2454 (C24.5.4 - Casting of other non-ferrous metals)</t>
  </si>
  <si>
    <t>NC:C25 (C25 - Manufacture of fabricated metal products, except machinery and equipment)</t>
  </si>
  <si>
    <t>NC:C251 (C25.1 - Manufacture of structural metal products)</t>
  </si>
  <si>
    <t>NC:C2511 (C25.1.1 - Manufacture of metal structures and parts of structures)</t>
  </si>
  <si>
    <t>NC:C2512 (C25.1.2 - Manufacture of doors and windows of metal)</t>
  </si>
  <si>
    <t>NC:C252 (C25.2 - Manufacture of tanks, reservoirs and containers of metal)</t>
  </si>
  <si>
    <t>NC:C2521 (C25.2.1 - Manufacture of central heating radiators and boilers)</t>
  </si>
  <si>
    <t>NC:C2529 (C25.2.9 - Manufacture of other tanks, reservoirs and containers of metal)</t>
  </si>
  <si>
    <t>NC:C253 (C25.3 - Manufacture of steam generators, except central heating hot water boilers)</t>
  </si>
  <si>
    <t>NC:C2530 (C25.3.0 - Manufacture of steam generators, except central heating hot water boilers)</t>
  </si>
  <si>
    <t>NC:C254 (C25.4 - Manufacture of weapons and ammunition)</t>
  </si>
  <si>
    <t>NC:C2540 (C25.4.0 - Manufacture of weapons and ammunition)</t>
  </si>
  <si>
    <t>NC:C255 (C25.5 - Forging, pressing, stamping and roll-forming of metal; powder metallurgy)</t>
  </si>
  <si>
    <t>NC:C2550 (C25.5.0 - Forging, pressing, stamping and roll-forming of metal; powder metallurgy)</t>
  </si>
  <si>
    <t>NC:C256 (C25.6 - Treatment and coating of metals; machining)</t>
  </si>
  <si>
    <t>NC:C2561 (C25.6.1 - Treatment and coating of metals)</t>
  </si>
  <si>
    <t>NC:C2562 (C25.6.2 - Machining)</t>
  </si>
  <si>
    <t>NC:C257 (C25.7 - Manufacture of cutlery, tools and general hardware)</t>
  </si>
  <si>
    <t>NC:C2571 (C25.7.1 - Manufacture of cutlery)</t>
  </si>
  <si>
    <t>NC:C2572 (C25.7.2 - Manufacture of locks and hinges)</t>
  </si>
  <si>
    <t>NC:C2573 (C25.7.3 - Manufacture of tools)</t>
  </si>
  <si>
    <t>NC:C259 (C25.9 - Manufacture of other fabricated metal products)</t>
  </si>
  <si>
    <t>NC:C2591 (C25.9.1 - Manufacture of steel drums and similar containers)</t>
  </si>
  <si>
    <t>NC:C2592 (C25.9.2 - Manufacture of light metal packaging)</t>
  </si>
  <si>
    <t>NC:C2593 (C25.9.3 - Manufacture of wire products, chain and springs)</t>
  </si>
  <si>
    <t>NC:C2594 (C25.9.4 - Manufacture of fasteners and screw machine products)</t>
  </si>
  <si>
    <t>NC:C2599 (C25.9.9 - Manufacture of other fabricated metal products n.e.c.)</t>
  </si>
  <si>
    <t>NC:C26 (C26 - Manufacture of computer, electronic and optical products)</t>
  </si>
  <si>
    <t>NC:C261 (C26.1 - Manufacture of electronic components and boards)</t>
  </si>
  <si>
    <t>NC:C2611 (C26.1.1 - Manufacture of electronic components)</t>
  </si>
  <si>
    <t>NC:C2612 (C26.1.2 - Manufacture of loaded electronic boards)</t>
  </si>
  <si>
    <t>NC:C262 (C26.2 - Manufacture of computers and peripheral equipment)</t>
  </si>
  <si>
    <t>NC:C2620 (C26.2.0 - Manufacture of computers and peripheral equipment)</t>
  </si>
  <si>
    <t>NC:C263 (C26.3 - Manufacture of communication equipment)</t>
  </si>
  <si>
    <t>NC:C2630 (C26.3.0 - Manufacture of communication equipment)</t>
  </si>
  <si>
    <t>NC:C264 (C26.4 - Manufacture of consumer electronics)</t>
  </si>
  <si>
    <t>NC:C2640 (C26.4.0 - Manufacture of consumer electronics)</t>
  </si>
  <si>
    <t>NC:C265 (C26.5 - Manufacture of instruments and appliances for measuring, testing and navigation; watches and clocks)</t>
  </si>
  <si>
    <t>NC:C2651 (C26.5.1 - Manufacture of instruments and appliances for measuring, testing and navigation)</t>
  </si>
  <si>
    <t>NC:C2652 (C26.5.2 - Manufacture of watches and clocks)</t>
  </si>
  <si>
    <t>NC:C266 (C26.6 - Manufacture of irradiation, electromedical and electrotherapeutic equipment)</t>
  </si>
  <si>
    <t>NC:C2660 (C26.6.0 - Manufacture of irradiation, electromedical and electrotherapeutic equipment)</t>
  </si>
  <si>
    <t>NC:C267 (C26.7 - Manufacture of optical instruments and photographic equipment)</t>
  </si>
  <si>
    <t>NC:C2670 (C26.7.0 - Manufacture of optical instruments and photographic equipment)</t>
  </si>
  <si>
    <t>NC:C268 (C26.8 - Manufacture of magnetic and optical media)</t>
  </si>
  <si>
    <t>NC:C2680 (C26.8.0 - Manufacture of magnetic and optical media)</t>
  </si>
  <si>
    <t>NC:C27 (C27 - Manufacture of electrical equipment)</t>
  </si>
  <si>
    <t>NC:C271 (C27.1 - Manufacture of electric motors, generators, transformers and electricity distribution and control apparatus)</t>
  </si>
  <si>
    <t>NC:C2711 (C27.1.1 - Manufacture of electric motors, generators and transformers)</t>
  </si>
  <si>
    <t>NC:C2712 (C27.1.2 - Manufacture of electricity distribution and control apparatus)</t>
  </si>
  <si>
    <t>NC:C272 (C27.2 - Manufacture of batteries and accumulators)</t>
  </si>
  <si>
    <t>NC:C2720 (C27.2.0 - Manufacture of batteries and accumulators)</t>
  </si>
  <si>
    <t>NC:C273 (C27.3 - Manufacture of wiring and wiring devices)</t>
  </si>
  <si>
    <t>NC:C2731 (C27.3.1 - Manufacture of fibre optic cables)</t>
  </si>
  <si>
    <t>NC:C2732 (C27.3.2 - Manufacture of other electronic and electric wires and cables)</t>
  </si>
  <si>
    <t>NC:C2733 (C27.3.3 - Manufacture of wiring devices)</t>
  </si>
  <si>
    <t>NC:C274 (C27.4 - Manufacture of electric lighting equipment)</t>
  </si>
  <si>
    <t>NC:C2740 (C27.4.0 - Manufacture of electric lighting equipment)</t>
  </si>
  <si>
    <t>NC:C275 (C27.5 - Manufacture of domestic appliances)</t>
  </si>
  <si>
    <t>NC:C2751 (C27.5.1 - Manufacture of electric domestic appliances)</t>
  </si>
  <si>
    <t>NC:C2752 (C27.5.2 - Manufacture of non-electric domestic appliances)</t>
  </si>
  <si>
    <t>NC:C279 (C27.9 - Manufacture of other electrical equipment)</t>
  </si>
  <si>
    <t>NC:C2790 (C27.9.0 - Manufacture of other electrical equipment)</t>
  </si>
  <si>
    <t>NC:C28 (C28 - Manufacture of machinery and equipment n.e.c.)</t>
  </si>
  <si>
    <t>NC:C281 (C28.1 - Manufacture of general-purpose machinery)</t>
  </si>
  <si>
    <t>NC:C2811 (C28.1.1 - Manufacture of engines and turbines, except aircraft, vehicle and cycle engines)</t>
  </si>
  <si>
    <t>NC:C2812 (C28.1.2 - Manufacture of fluid power equipment)</t>
  </si>
  <si>
    <t>NC:C2813 (C28.1.3 - Manufacture of other pumps and compressors)</t>
  </si>
  <si>
    <t>NC:C2814 (C28.1.4 - Manufacture of other taps and valves)</t>
  </si>
  <si>
    <t>NC:C2815 (C28.1.5 - Manufacture of bearings, gears, gearing and driving elements)</t>
  </si>
  <si>
    <t>NC:C282 (C28.2 - Manufacture of other general-purpose machinery)</t>
  </si>
  <si>
    <t>NC:C2821 (C28.2.1 - Manufacture of ovens, furnaces and furnace burners)</t>
  </si>
  <si>
    <t>NC:C2822 (C28.2.2 - Manufacture of lifting and handling equipment)</t>
  </si>
  <si>
    <t>NC:C2823 (C28.2.3 - Manufacture of office machinery and equipment (except computers and peripheral equipment))</t>
  </si>
  <si>
    <t>NC:C2824 (C28.2.4 - Manufacture of power-driven hand tools)</t>
  </si>
  <si>
    <t>NC:C2825 (C28.2.5 - Manufacture of non-domestic cooling and ventilation equipment)</t>
  </si>
  <si>
    <t>NC:C2829 (C28.2.9 - Manufacture of other general-purpose machinery n.e.c.)</t>
  </si>
  <si>
    <t>NC:C283 (C28.3 - Manufacture of agricultural and forestry machinery)</t>
  </si>
  <si>
    <t>NC:C2830 (C28.3.0 - Manufacture of agricultural and forestry machinery)</t>
  </si>
  <si>
    <t>NC:C284 (C28.4 - Manufacture of metal forming machinery and machine tools)</t>
  </si>
  <si>
    <t>NC:C2841 (C28.4.1 - Manufacture of metal forming machinery)</t>
  </si>
  <si>
    <t>NC:C2849 (C28.4.9 - Manufacture of other machine tools)</t>
  </si>
  <si>
    <t>NC:C289 (C28.9 - Manufacture of other special-purpose machinery)</t>
  </si>
  <si>
    <t>NC:C2891 (C28.9.1 - Manufacture of machinery for metallurgy)</t>
  </si>
  <si>
    <t>NC:C2892 (C28.9.2 - Manufacture of machinery for mining, quarrying and construction)</t>
  </si>
  <si>
    <t>NC:C2893 (C28.9.3 - Manufacture of machinery for food, beverage and tobacco processing)</t>
  </si>
  <si>
    <t>NC:C2894 (C28.9.4 - Manufacture of machinery for textile, apparel and leather production)</t>
  </si>
  <si>
    <t>NC:C2895 (C28.9.5 - Manufacture of machinery for paper and paperboard production)</t>
  </si>
  <si>
    <t>NC:C2896 (C28.9.6 - Manufacture of plastics and rubber machinery)</t>
  </si>
  <si>
    <t>NC:C2899 (C28.9.9 - Manufacture of other special-purpose machinery n.e.c.)</t>
  </si>
  <si>
    <t>NC:C29 (C29 - Manufacture of motor vehicles, trailers and semi-trailers)</t>
  </si>
  <si>
    <t>NC:C291 (C29.1 - Manufacture of motor vehicles)</t>
  </si>
  <si>
    <t>NC:C2910 (C29.1.0 - Manufacture of motor vehicles)</t>
  </si>
  <si>
    <t>NC:C292 (C29.2 - Manufacture of bodies (coachwork) for motor vehicles; manufacture of trailers and semi-trailers)</t>
  </si>
  <si>
    <t>NC:C2920 (C29.2.0 - Manufacture of bodies (coachwork) for motor vehicles; manufacture of trailers and semi-trailers)</t>
  </si>
  <si>
    <t>NC:C293 (C29.3 - Manufacture of parts and accessories for motor vehicles)</t>
  </si>
  <si>
    <t>NC:C2931 (C29.3.1 - Manufacture of electrical and electronic equipment for motor vehicles)</t>
  </si>
  <si>
    <t>NC:C2932 (C29.3.2 - Manufacture of other parts and accessories for motor vehicles)</t>
  </si>
  <si>
    <t>NC:C30 (C30 - Manufacture of other transport equipment)</t>
  </si>
  <si>
    <t>NC:C301 (C30.1 - Building of ships and boats)</t>
  </si>
  <si>
    <t>NC:C3011 (C30.1.1 - Building of ships and floating structures)</t>
  </si>
  <si>
    <t>NC:C3012 (C30.1.2 - Building of pleasure and sporting boats)</t>
  </si>
  <si>
    <t>NC:C302 (C30.2 - Manufacture of railway locomotives and rolling stock)</t>
  </si>
  <si>
    <t>NC:C3020 (C30.2.0 - Manufacture of railway locomotives and rolling stock)</t>
  </si>
  <si>
    <t>NC:C303 (C30.3 - Manufacture of air and spacecraft and related machinery)</t>
  </si>
  <si>
    <t>NC:C3030 (C30.3.0 - Manufacture of air and spacecraft and related machinery)</t>
  </si>
  <si>
    <t>NC:C304 (C30.4 - Manufacture of military fighting vehicles)</t>
  </si>
  <si>
    <t>NC:C3040 (C30.4.0 - Manufacture of military fighting vehicles)</t>
  </si>
  <si>
    <t>NC:C309 (C30.9 - Manufacture of transport equipment n.e.c.)</t>
  </si>
  <si>
    <t>NC:C3091 (C30.9.1 - Manufacture of motorcycles)</t>
  </si>
  <si>
    <t>NC:C3092 (C30.9.2 - Manufacture of bicycles and invalid carriages)</t>
  </si>
  <si>
    <t>NC:C3099 (C30.9.9 - Manufacture of other transport equipment n.e.c.)</t>
  </si>
  <si>
    <t>NC:C31 (C31 - Manufacture of furniture)</t>
  </si>
  <si>
    <t>NC:C310 (C31.0 - Manufacture of furniture)</t>
  </si>
  <si>
    <t>NC:C3101 (C31.0.1 - Manufacture of office and shop furniture)</t>
  </si>
  <si>
    <t>NC:C3102 (C31.0.2 - Manufacture of kitchen furniture)</t>
  </si>
  <si>
    <t>NC:C3103 (C31.0.3 - Manufacture of mattresses)</t>
  </si>
  <si>
    <t>NC:C3109 (C31.0.9 - Manufacture of other furniture)</t>
  </si>
  <si>
    <t>NC:C32 (C32 - Other manufacturing)</t>
  </si>
  <si>
    <t>NC:C321 (C32.1 - Manufacture of jewellery, bijouterie and related articles)</t>
  </si>
  <si>
    <t>NC:C3211 (C32.1.1 - Striking of coins)</t>
  </si>
  <si>
    <t>NC:C3212 (C32.1.2 - Manufacture of jewellery and related articles)</t>
  </si>
  <si>
    <t>NC:C3213 (C32.1.3 - Manufacture of imitation jewellery and related articles)</t>
  </si>
  <si>
    <t>NC:C322 (C32.2 - Manufacture of musical instruments)</t>
  </si>
  <si>
    <t>NC:C3220 (C32.2.0 - Manufacture of musical instruments)</t>
  </si>
  <si>
    <t>NC:C323 (C32.3 - Manufacture of sports goods)</t>
  </si>
  <si>
    <t>NC:C3230 (C32.3.0 - Manufacture of sports goods)</t>
  </si>
  <si>
    <t>NC:C324 (C32.4 - Manufacture of games and toys)</t>
  </si>
  <si>
    <t>NC:C3240 (C32.4.0 - Manufacture of games and toys)</t>
  </si>
  <si>
    <t>NC:C325 (C32.5 - Manufacture of medical and dental instruments and supplies)</t>
  </si>
  <si>
    <t>NC:C3250 (C32.5.0 - Manufacture of medical and dental instruments and supplies)</t>
  </si>
  <si>
    <t>NC:C329 (C32.9 - Manufacturing n.e.c.)</t>
  </si>
  <si>
    <t>NC:C3291 (C32.9.1 - Manufacture of brooms and brushes)</t>
  </si>
  <si>
    <t>NC:C3299 (C32.9.9 - Other manufacturing n.e.c.)</t>
  </si>
  <si>
    <t>NC:C33 (C33 - Repair and installation of machinery and equipment)</t>
  </si>
  <si>
    <t>NC:C331 (C33.1 - Repair of fabricated metal products, machinery and equipment)</t>
  </si>
  <si>
    <t>NC:C3311 (C33.1.1 - Repair of fabricated metal products)</t>
  </si>
  <si>
    <t>NC:C3312 (C33.1.2 - Repair of machinery)</t>
  </si>
  <si>
    <t>NC:C3313 (C33.1.3 - Repair of electronic and optical equipment)</t>
  </si>
  <si>
    <t>NC:C3314 (C33.1.4 - Repair of electrical equipment)</t>
  </si>
  <si>
    <t>NC:C3315 (C33.1.5 - Repair and maintenance of ships and boats)</t>
  </si>
  <si>
    <t>NC:C3316 (C33.1.6 - Repair and maintenance of aircraft and spacecraft)</t>
  </si>
  <si>
    <t>NC:C3317 (C33.1.7 - Repair and maintenance of other transport equipment)</t>
  </si>
  <si>
    <t>NC:C3319 (C33.1.9 - Repair of other equipment)</t>
  </si>
  <si>
    <t>NC:C332 (C33.2 - Installation of industrial machinery and equipment)</t>
  </si>
  <si>
    <t>NC:C3320 (C33.2.0 - Installation of industrial machinery and equipment)</t>
  </si>
  <si>
    <t>NC:D (D - Electricity, gas, steam and air conditioning supply)</t>
  </si>
  <si>
    <t>NC:D35 (D35 - Electricity, gas, steam and air conditioning supply)</t>
  </si>
  <si>
    <t>NC:D351 (D35.1 - Electric power generation, transmission and distribution)</t>
  </si>
  <si>
    <t>NC:D3511 (D35.1.1 - Production of electricity)</t>
  </si>
  <si>
    <t>NC:D3512 (D35.1.2 - Transmission of electricity)</t>
  </si>
  <si>
    <t>NC:D3513 (D35.1.3 - Distribution of electricity)</t>
  </si>
  <si>
    <t>NC:D3514 (D35.1.4 - Trade of electricity)</t>
  </si>
  <si>
    <t>NC:D352 (D35.2 - Manufacture of gas; distribution of gaseous fuels through mains)</t>
  </si>
  <si>
    <t>NC:D3521 (D35.2.1 - Manufacture of gas)</t>
  </si>
  <si>
    <t>NC:D3522 (D35.2.2 - Distribution of gaseous fuels through mains)</t>
  </si>
  <si>
    <t>NC:D3523 (D35.2.3 - Trade of gas through mains)</t>
  </si>
  <si>
    <t>NC:D353 (D35.3 - Steam and air conditioning supply)</t>
  </si>
  <si>
    <t>NC:D3530 (D35.3.0 - Steam and air conditioning supply)</t>
  </si>
  <si>
    <t>NC:E (E - Water supply; sewerage; waste management and remediation activities)</t>
  </si>
  <si>
    <t>NC:E36 (E36 - Water collection, treatment and supply)</t>
  </si>
  <si>
    <t>NC:E360 (E36.0 - Water collection, treatment and supply)</t>
  </si>
  <si>
    <t>NC:E3600 (E36.0.0 - Water collection, treatment and supply)</t>
  </si>
  <si>
    <t>NC:E37 (E37 - Sewerage)</t>
  </si>
  <si>
    <t>NC:E370 (E37.0 - Sewerage)</t>
  </si>
  <si>
    <t>NC:E3700 (E37.0.0 - Sewerage)</t>
  </si>
  <si>
    <t>NC:E38 (E38 - Waste collection, treatment and disposal activities; materials recovery)</t>
  </si>
  <si>
    <t>NC:E381 (E38.1 - Waste collection)</t>
  </si>
  <si>
    <t>NC:E3811 (E38.1.1 - Collection of non-hazardous waste)</t>
  </si>
  <si>
    <t>NC:E3812 (E38.1.2 - Collection of hazardous waste)</t>
  </si>
  <si>
    <t>NC:E382 (E38.2 - Waste treatment and disposal)</t>
  </si>
  <si>
    <t>NC:E3821 (E38.2.1 - Treatment and disposal of non-hazardous waste)</t>
  </si>
  <si>
    <t>NC:E3822 (E38.2.2 - Treatment and disposal of hazardous waste)</t>
  </si>
  <si>
    <t>NC:E383 (E38.3 - Materials recovery)</t>
  </si>
  <si>
    <t>NC:E3831 (E38.3.1 - Dismantling of wrecks)</t>
  </si>
  <si>
    <t>NC:E3832 (E38.3.2 - Recovery of sorted materials)</t>
  </si>
  <si>
    <t>NC:E39 (E39 - Remediation activities and other waste management services)</t>
  </si>
  <si>
    <t>NC:E390 (E39.0 - Remediation activities and other waste management services)</t>
  </si>
  <si>
    <t>NC:E3900 (E39.0.0 - Remediation activities and other waste management services)</t>
  </si>
  <si>
    <t>NC:F (F - Construction)</t>
  </si>
  <si>
    <t>NC:F41 (F41 - Construction of buildings)</t>
  </si>
  <si>
    <t>NC:F411 (F41.1 - Development of building projects)</t>
  </si>
  <si>
    <t>NC:F4110 (F41.1.0 - Development of building projects)</t>
  </si>
  <si>
    <t>NC:F412 (F41.2 - Construction of residential and non-residential buildings)</t>
  </si>
  <si>
    <t>NC:F4120 (F41.2.0 - Construction of residential and non-residential buildings)</t>
  </si>
  <si>
    <t>NC:F42 (F42 - Civil engineering)</t>
  </si>
  <si>
    <t>NC:F421 (F42.1 - Construction of roads and railways)</t>
  </si>
  <si>
    <t>NC:F4211 (F42.1.1 - Construction of roads and motorways)</t>
  </si>
  <si>
    <t>NC:F4212 (F42.1.2 - Construction of railways and underground railways)</t>
  </si>
  <si>
    <t>NC:F4213 (F42.1.3 - Construction of bridges and tunnels)</t>
  </si>
  <si>
    <t>NC:F422 (F42.2 - Construction of utility projects)</t>
  </si>
  <si>
    <t>NC:F4221 (F42.2.1 - Construction of utility projects for fluids)</t>
  </si>
  <si>
    <t>NC:F4222 (F42.2.2 - Construction of utility projects for electricity and telecommunications)</t>
  </si>
  <si>
    <t>NC:F429 (F42.9 - Construction of other civil engineering projects)</t>
  </si>
  <si>
    <t>NC:F4291 (F42.9.1 - Construction of water projects)</t>
  </si>
  <si>
    <t>NC:F4299 (F42.9.9 - Construction of other civil engineering projects n.e.c.)</t>
  </si>
  <si>
    <t>NC:F43 (F43 - Specialised construction activities)</t>
  </si>
  <si>
    <t>NC:F431 (F43.1 - Demolition and site preparation)</t>
  </si>
  <si>
    <t>NC:F4311 (F43.1.1 - Demolition)</t>
  </si>
  <si>
    <t>NC:F4312 (F43.1.2 - Site preparation)</t>
  </si>
  <si>
    <t>NC:F4313 (F43.1.3 - Test drilling and boring)</t>
  </si>
  <si>
    <t>NC:F432 (F43.2 - Electrical, plumbing and other construction installation activities)</t>
  </si>
  <si>
    <t>NC:F4321 (F43.2.1 - Electrical installation)</t>
  </si>
  <si>
    <t>NC:F4322 (F43.2.2 - Plumbing, heat and air-conditioning installation)</t>
  </si>
  <si>
    <t>NC:F4329 (F43.2.9 - Other construction installation)</t>
  </si>
  <si>
    <t>NC:F433 (F43.3 - Building completion and finishing)</t>
  </si>
  <si>
    <t>NC:F4331 (F43.3.1 - Plastering)</t>
  </si>
  <si>
    <t>NC:F4332 (F43.3.2 - Joinery installation)</t>
  </si>
  <si>
    <t>NC:F4333 (F43.3.3 - Floor and wall covering)</t>
  </si>
  <si>
    <t>NC:F4334 (F43.3.4 - Painting and glazing)</t>
  </si>
  <si>
    <t>NC:F4339 (F43.3.9 - Other building completion and finishing)</t>
  </si>
  <si>
    <t>NC:F439 (F43.9 - Other specialised construction activities)</t>
  </si>
  <si>
    <t>NC:F4391 (F43.9.1 - Roofing activities)</t>
  </si>
  <si>
    <t>NC:F4399 (F43.9.9 - Other specialised construction activities n.e.c.)</t>
  </si>
  <si>
    <t>NC:G (G - Wholesale and retail trade; repair of motor vehicles and motorcycles)</t>
  </si>
  <si>
    <t>NC:G45 (G45 - Wholesale and retail trade and repair of motor vehicles and motorcycles)</t>
  </si>
  <si>
    <t>NC:G451 (G45.1 - Sale of motor vehicles)</t>
  </si>
  <si>
    <t>NC:G4511 (G45.1.1 - Sale of cars and light motor vehicles)</t>
  </si>
  <si>
    <t>NC:G4519 (G45.1.9 - Sale of other motor vehicles)</t>
  </si>
  <si>
    <t>NC:G452 (G45.2 - Maintenance and repair of motor vehicles)</t>
  </si>
  <si>
    <t>NC:G4520 (G45.2.0 - Maintenance and repair of motor vehicles)</t>
  </si>
  <si>
    <t>NC:G453 (G45.3 - Sale of motor vehicle parts and accessories)</t>
  </si>
  <si>
    <t>NC:G4531 (G45.3.1 - Wholesale trade of motor vehicle parts and accessories)</t>
  </si>
  <si>
    <t>NC:G4532 (G45.3.2 - Retail trade of motor vehicle parts and accessories)</t>
  </si>
  <si>
    <t>NC:G454 (G45.4 - Sale, maintenance and repair of motorcycles and related parts and accessories)</t>
  </si>
  <si>
    <t>NC:G4540 (G45.4.0 - Sale, maintenance and repair of motorcycles and related parts and accessories)</t>
  </si>
  <si>
    <t>NC:G46 (G46 - Wholesale trade, except of motor vehicles and motorcycles)</t>
  </si>
  <si>
    <t>NC:G461 (G46.1 - Wholesale on a fee or contract basis)</t>
  </si>
  <si>
    <t>NC:G4611 (G46.1.1 - Agents involved in the sale of agricultural raw materials, live animals, textile raw materials and semi-finished goods)</t>
  </si>
  <si>
    <t>NC:G4612 (G46.1.2 - Agents involved in the sale of fuels, ores, metals and industrial chemicals)</t>
  </si>
  <si>
    <t>NC:G4613 (G46.1.3 - Agents involved in the sale of timber and building materials)</t>
  </si>
  <si>
    <t>NC:G4614 (G46.1.4 - Agents involved in the sale of machinery, industrial equipment, ships and aircraft)</t>
  </si>
  <si>
    <t>NC:G4615 (G46.1.5 - Agents involved in the sale of furniture, household goods, hardware and ironmongery)</t>
  </si>
  <si>
    <t>NC:G4616 (G46.1.6 - Agents involved in the sale of textiles, clothing, fur, footwear and leather goods)</t>
  </si>
  <si>
    <t>NC:G4617 (G46.1.7 - Agents involved in the sale of food, beverages and tobacco)</t>
  </si>
  <si>
    <t>NC:G4618 (G46.1.8 - Agents specialised in the sale of other particular products)</t>
  </si>
  <si>
    <t>NC:G4619 (G46.1.9 - Agents involved in the sale of a variety of goods)</t>
  </si>
  <si>
    <t>NC:G462 (G46.2 - Wholesale of agricultural raw materials and live animals)</t>
  </si>
  <si>
    <t>NC:G4621 (G46.2.1 - Wholesale of grain, unmanufactured tobacco, seeds and animal feeds)</t>
  </si>
  <si>
    <t>NC:G4622 (G46.2.2 - Wholesale of flowers and plants)</t>
  </si>
  <si>
    <t>NC:G4623 (G46.2.3 - Wholesale of live animals)</t>
  </si>
  <si>
    <t>NC:G4624 (G46.2.4 - Wholesale of hides, skins and leather)</t>
  </si>
  <si>
    <t>NC:G463 (G46.3 - Wholesale of food, beverages and tobacco)</t>
  </si>
  <si>
    <t>NC:G4631 (G46.3.1 - Wholesale of fruit and vegetables)</t>
  </si>
  <si>
    <t>NC:G4632 (G46.3.2 - Wholesale of meat and meat products)</t>
  </si>
  <si>
    <t>NC:G4633 (G46.3.3 - Wholesale of dairy products, eggs and edible oils and fats)</t>
  </si>
  <si>
    <t>NC:G4634 (G46.3.4 - Wholesale of beverages)</t>
  </si>
  <si>
    <t>NC:G4635 (G46.3.5 - Wholesale of tobacco products)</t>
  </si>
  <si>
    <t>NC:G4636 (G46.3.6 - Wholesale of sugar and chocolate and sugar confectionery)</t>
  </si>
  <si>
    <t>NC:G4637 (G46.3.7 - Wholesale of coffee, tea, cocoa and spices)</t>
  </si>
  <si>
    <t>NC:G4638 (G46.3.8 - Wholesale of other food, including fish, crustaceans and molluscs)</t>
  </si>
  <si>
    <t>NC:G4639 (G46.3.9 - Non-specialised wholesale of food, beverages and tobacco)</t>
  </si>
  <si>
    <t>NC:G464 (G46.4 - Wholesale of household goods)</t>
  </si>
  <si>
    <t>NC:G4641 (G46.4.1 - Wholesale of textiles)</t>
  </si>
  <si>
    <t>NC:G4642 (G46.4.2 - Wholesale of clothing and footwear)</t>
  </si>
  <si>
    <t>NC:G4643 (G46.4.3 - Wholesale of electrical household appliances)</t>
  </si>
  <si>
    <t>NC:G4644 (G46.4.4 - Wholesale of china and glassware and cleaning materials)</t>
  </si>
  <si>
    <t>NC:G4645 (G46.4.5 - Wholesale of perfume and cosmetics)</t>
  </si>
  <si>
    <t>NC:G4646 (G46.4.6 - Wholesale of pharmaceutical goods)</t>
  </si>
  <si>
    <t>NC:G4647 (G46.4.7 - Wholesale of furniture, carpets and lighting equipment)</t>
  </si>
  <si>
    <t>NC:G4648 (G46.4.8 - Wholesale of watches and jewellery)</t>
  </si>
  <si>
    <t>NC:G4649 (G46.4.9 - Wholesale of other household goods)</t>
  </si>
  <si>
    <t>NC:G465 (G46.5 - Wholesale of information and communication equipment)</t>
  </si>
  <si>
    <t>NC:G4651 (G46.5.1 - Wholesale of computers, computer peripheral equipment and software)</t>
  </si>
  <si>
    <t>NC:G4652 (G46.5.2 - Wholesale of electronic and telecommunications equipment and parts)</t>
  </si>
  <si>
    <t>NC:G466 (G46.6 - Wholesale of other machinery, equipment and supplies)</t>
  </si>
  <si>
    <t>NC:G4661 (G46.6.1 - Wholesale of agricultural machinery, equipment and supplies)</t>
  </si>
  <si>
    <t>NC:G4662 (G46.6.2 - Wholesale of machine tools)</t>
  </si>
  <si>
    <t>NC:G4663 (G46.6.3 - Wholesale of mining, construction and civil engineering machinery)</t>
  </si>
  <si>
    <t>NC:G4664 (G46.6.4 - Wholesale of machinery for the textile industry and of sewing and knitting machines)</t>
  </si>
  <si>
    <t>NC:G4665 (G46.6.5 - Wholesale of office furniture)</t>
  </si>
  <si>
    <t>NC:G4666 (G46.6.6 - Wholesale of other office machinery and equipment)</t>
  </si>
  <si>
    <t>NC:G4669 (G46.6.9 - Wholesale of other machinery and equipment)</t>
  </si>
  <si>
    <t>NC:G467 (G46.7 - Other specialised wholesale)</t>
  </si>
  <si>
    <t>NC:G4671 (G46.7.1 - Wholesale of solid, liquid and gaseous fuels and related products)</t>
  </si>
  <si>
    <t>NC:G4672 (G46.7.2 - Wholesale of metals and metal ores)</t>
  </si>
  <si>
    <t>NC:G4673 (G46.7.3 - Wholesale of wood, construction materials and sanitary equipment)</t>
  </si>
  <si>
    <t>NC:G4674 (G46.7.4 - Wholesale of hardware, plumbing and heating equipment and supplies)</t>
  </si>
  <si>
    <t>NC:G4675 (G46.7.5 - Wholesale of chemical products)</t>
  </si>
  <si>
    <t>NC:G4676 (G46.7.6 - Wholesale of other intermediate products)</t>
  </si>
  <si>
    <t>NC:G4677 (G46.7.7 - Wholesale of waste and scrap)</t>
  </si>
  <si>
    <t>NC:G469 (G46.9 - Non-specialised wholesale trade)</t>
  </si>
  <si>
    <t>NC:G4690 (G46.9.0 - Non-specialised wholesale trade)</t>
  </si>
  <si>
    <t>NC:G47 (G47 - Retail trade, except of motor vehicles and motorcycles)</t>
  </si>
  <si>
    <t>NC:G471 (G47.1 - Retail sale in non-specialised stores)</t>
  </si>
  <si>
    <t>NC:G4711 (G47.1.1 - Retail sale in non-specialised stores with food, beverages or tobacco predominating)</t>
  </si>
  <si>
    <t>NC:G4719 (G47.1.9 - Other retail sale in non-specialised stores)</t>
  </si>
  <si>
    <t>NC:G472 (G47.2 - Retail sale of food, beverages and tobacco in specialised stores)</t>
  </si>
  <si>
    <t>NC:G4721 (G47.2.1 - Retail sale of fruit and vegetables in specialised stores)</t>
  </si>
  <si>
    <t>NC:G4722 (G47.2.2 - Retail sale of meat and meat products in specialised stores)</t>
  </si>
  <si>
    <t>NC:G4723 (G47.2.3 - Retail sale of fish, crustaceans and molluscs in specialised stores)</t>
  </si>
  <si>
    <t>NC:G4724 (G47.2.4 - Retail sale of bread, cakes, flour confectionery and sugar confectionery in specialised stores)</t>
  </si>
  <si>
    <t>NC:G4725 (G47.2.5 - Retail sale of beverages in specialised stores)</t>
  </si>
  <si>
    <t>NC:G4726 (G47.2.6 - Retail sale of tobacco products in specialised stores)</t>
  </si>
  <si>
    <t>NC:G4729 (G47.2.9 - Other retail sale of food in specialised stores)</t>
  </si>
  <si>
    <t>NC:G473 (G47.3 - Retail sale of automotive fuel in specialised stores)</t>
  </si>
  <si>
    <t>NC:G4730 (G47.3.0 - Retail sale of automotive fuel in specialised stores)</t>
  </si>
  <si>
    <t>NC:G474 (G47.4 - Retail sale of information and communication equipment in specialised stores)</t>
  </si>
  <si>
    <t>NC:G4741 (G47.4.1 - Retail sale of computers, peripheral units and software in specialised stores)</t>
  </si>
  <si>
    <t>NC:G4742 (G47.4.2 - Retail sale of telecommunications equipment in specialised stores)</t>
  </si>
  <si>
    <t>NC:G4743 (G47.4.3 - Retail sale of audio and video equipment in specialised stores)</t>
  </si>
  <si>
    <t>NC:G475 (G47.5 - Retail sale of other household equipment in specialised stores)</t>
  </si>
  <si>
    <t>NC:G4751 (G47.5.1 - Retail sale of textiles in specialised stores)</t>
  </si>
  <si>
    <t>NC:G4752 (G47.5.2 - Retail sale of hardware, paints and glass in specialised stores)</t>
  </si>
  <si>
    <t>NC:G4753 (G47.5.3 - Retail sale of carpets, rugs, wall and floor coverings in specialised stores)</t>
  </si>
  <si>
    <t>NC:G4754 (G47.5.4 - Retail sale of electrical household appliances in specialised stores)</t>
  </si>
  <si>
    <t>NC:G4759 (G47.5.9 - Retail sale of furniture, lighting equipment and other household articles in specialised stores)</t>
  </si>
  <si>
    <t>NC:G476 (G47.6 - Retail sale of cultural and recreation goods in specialised stores)</t>
  </si>
  <si>
    <t>NC:G4761 (G47.6.1 - Retail sale of books in specialised stores)</t>
  </si>
  <si>
    <t>NC:G4762 (G47.6.2 - Retail sale of newspapers and stationery in specialised stores)</t>
  </si>
  <si>
    <t>NC:G4763 (G47.6.3 - Retail sale of music and video recordings in specialised stores)</t>
  </si>
  <si>
    <t>NC:G4764 (G47.6.4 - Retail sale of sporting equipment in specialised stores)</t>
  </si>
  <si>
    <t>NC:G4765 (G47.6.5 - Retail sale of games and toys in specialised stores)</t>
  </si>
  <si>
    <t>NC:G477 (G47.7 - Retail sale of other goods in specialised stores)</t>
  </si>
  <si>
    <t>NC:G4771 (G47.7.1 - Retail sale of clothing in specialised stores)</t>
  </si>
  <si>
    <t>NC:G4772 (G47.7.2 - Retail sale of footwear and leather goods in specialised stores)</t>
  </si>
  <si>
    <t>NC:G4773 (G47.7.3 - Dispensing chemist in specialised stores)</t>
  </si>
  <si>
    <t>NC:G4774 (G47.7.4 - Retail sale of medical and orthopaedic goods in specialised stores)</t>
  </si>
  <si>
    <t>NC:G4775 (G47.7.5 - Retail sale of cosmetic and toilet articles in specialised stores)</t>
  </si>
  <si>
    <t>NC:G4776 (G47.7.6 - Retail sale of flowers, plants, seeds, fertilisers, pet animals and pet food in specialised stores)</t>
  </si>
  <si>
    <t>NC:G4777 (G47.7.7 - Retail sale of watches and jewellery in specialised stores)</t>
  </si>
  <si>
    <t>NC:G4778 (G47.7.8 - Other retail sale of new goods in specialised stores)</t>
  </si>
  <si>
    <t>NC:G4779 (G47.7.9 - Retail sale of second-hand goods in stores)</t>
  </si>
  <si>
    <t>NC:G478 (G47.8 - Retail sale via stalls and markets)</t>
  </si>
  <si>
    <t>NC:G4781 (G47.8.1 - Retail sale via stalls and markets of food, beverages and tobacco products)</t>
  </si>
  <si>
    <t>NC:G4782 (G47.8.2 - Retail sale via stalls and markets of textiles, clothing and footwear)</t>
  </si>
  <si>
    <t>NC:G4789 (G47.8.9 - Retail sale via stalls and markets of other goods)</t>
  </si>
  <si>
    <t>NC:G479 (G47.9 - Retail trade not in stores, stalls or markets)</t>
  </si>
  <si>
    <t>NC:G4791 (G47.9.1 - Retail sale via mail order houses or via Internet)</t>
  </si>
  <si>
    <t>NC:G4799 (G47.9.9 - Other retail sale not in stores, stalls or markets)</t>
  </si>
  <si>
    <t>NC:H (H - Transporting and storage)</t>
  </si>
  <si>
    <t>NC:H49 (H49 - Land transport and transport via pipelines)</t>
  </si>
  <si>
    <t>NC:H491 (H49.1 - Passenger rail transport, interurban)</t>
  </si>
  <si>
    <t>NC:H4910 (H49.1.0 - Passenger rail transport, interurban)</t>
  </si>
  <si>
    <t>NC:H492 (H49.2 - Freight rail transport)</t>
  </si>
  <si>
    <t>NC:H4920 (H49.2.0 - Freight rail transport)</t>
  </si>
  <si>
    <t>NC:H493 (H49.3 - Other passenger land transport)</t>
  </si>
  <si>
    <t>NC:H4931 (H49.3.1 - Urban and suburban passenger land transport)</t>
  </si>
  <si>
    <t>NC:H4932 (H49.3.2 - Taxi operation)</t>
  </si>
  <si>
    <t>NC:H4939 (H49.3.9 - Other passenger land transport n.e.c.)</t>
  </si>
  <si>
    <t>NC:H494 (H49.4 - Freight transport by road and removal services)</t>
  </si>
  <si>
    <t>NC:H4941 (H49.4.1 - Freight transport by road)</t>
  </si>
  <si>
    <t>NC:H4942 (H49.4.2 - Removal services)</t>
  </si>
  <si>
    <t>NC:H495 (H49.5 - Transport via pipeline)</t>
  </si>
  <si>
    <t>NC:H4950 (H49.5.0 - Transport via pipeline)</t>
  </si>
  <si>
    <t>NC:H50 (H50 - Water transport)</t>
  </si>
  <si>
    <t>NC:H501 (H50.1 - Sea and coastal passenger water transport)</t>
  </si>
  <si>
    <t>NC:H5010 (H50.1.0 - Sea and coastal passenger water transport)</t>
  </si>
  <si>
    <t>NC:H502 (H50.2 - Sea and coastal freight water transport)</t>
  </si>
  <si>
    <t>NC:H5020 (H50.2.0 - Sea and coastal freight water transport)</t>
  </si>
  <si>
    <t>NC:H503 (H50.3 - Inland passenger water transport)</t>
  </si>
  <si>
    <t>NC:H5030 (H50.3.0 - Inland passenger water transport)</t>
  </si>
  <si>
    <t>NC:H504 (H50.4 - Inland freight water transport)</t>
  </si>
  <si>
    <t>NC:H5040 (H50.4.0 - Inland freight water transport)</t>
  </si>
  <si>
    <t>NC:H51 (H51 - Air transport)</t>
  </si>
  <si>
    <t>NC:H511 (H51.1 - Passenger air transport)</t>
  </si>
  <si>
    <t>NC:H5110 (H51.1.0 - Passenger air transport)</t>
  </si>
  <si>
    <t>NC:H512 (H51.2 - Freight air transport and space transport)</t>
  </si>
  <si>
    <t>NC:H5121 (H51.2.1 - Freight air transport)</t>
  </si>
  <si>
    <t>NC:H5122 (H51.2.2 - Space transport)</t>
  </si>
  <si>
    <t>NC:H52 (H52 - Warehousing and support activities for transportation)</t>
  </si>
  <si>
    <t>NC:H521 (H52.1 - Warehousing and storage)</t>
  </si>
  <si>
    <t>NC:H5210 (H52.1.0 - Warehousing and storage)</t>
  </si>
  <si>
    <t>NC:H522 (H52.2 - Support activities for transportation)</t>
  </si>
  <si>
    <t>NC:H5221 (H52.2.1 - Service activities incidental to land transportation)</t>
  </si>
  <si>
    <t>NC:H5222 (H52.2.2 - Service activities incidental to water transportation)</t>
  </si>
  <si>
    <t>NC:H5223 (H52.2.3 - Service activities incidental to air transportation)</t>
  </si>
  <si>
    <t>NC:H5224 (H52.2.4 - Cargo handling)</t>
  </si>
  <si>
    <t>NC:H5229 (H52.2.9 - Other transportation support activities)</t>
  </si>
  <si>
    <t>NC:H53 (H53 - Postal and courier activities)</t>
  </si>
  <si>
    <t>NC:H531 (H53.1 - Postal activities under universal service obligation)</t>
  </si>
  <si>
    <t>NC:H5310 (H53.1.0 - Postal activities under universal service obligation)</t>
  </si>
  <si>
    <t>NC:H532 (H53.2 - Other postal and courier activities)</t>
  </si>
  <si>
    <t>NC:H5320 (H53.2.0 - Other postal and courier activities)</t>
  </si>
  <si>
    <t>NC:I (I - Accommodation and food service activities)</t>
  </si>
  <si>
    <t>NC:I55 (I55 - Accommodation)</t>
  </si>
  <si>
    <t>NC:I551 (I55.1 - Hotels and similar accommodation)</t>
  </si>
  <si>
    <t>NC:I5510 (I55.1.0 - Hotels and similar accommodation)</t>
  </si>
  <si>
    <t>NC:I552 (I55.2 - Holiday and other short-stay accommodation)</t>
  </si>
  <si>
    <t>NC:I5520 (I55.2.0 - Holiday and other short-stay accommodation)</t>
  </si>
  <si>
    <t>NC:I553 (I55.3 - Camping grounds, recreational vehicle parks and trailer parks)</t>
  </si>
  <si>
    <t>NC:I5530 (I55.3.0 - Camping grounds, recreational vehicle parks and trailer parks)</t>
  </si>
  <si>
    <t>NC:I559 (I55.9 - Other accommodation)</t>
  </si>
  <si>
    <t>NC:I5590 (I55.9.0 - Other accommodation)</t>
  </si>
  <si>
    <t>NC:I56 (I56 - Food and beverage service activities)</t>
  </si>
  <si>
    <t>NC:I561 (I56.1 - Restaurants and mobile food service activities)</t>
  </si>
  <si>
    <t>NC:I5610 (I56.1.0 - Restaurants and mobile food service activities)</t>
  </si>
  <si>
    <t>NC:I562 (I56.2 - Event catering and other food service activities)</t>
  </si>
  <si>
    <t>NC:I5621 (I56.2.1 - Event catering activities)</t>
  </si>
  <si>
    <t>NC:I5629 (I56.2.9 - Other food service activities)</t>
  </si>
  <si>
    <t>NC:I563 (I56.3 - Beverage serving activities)</t>
  </si>
  <si>
    <t>NC:I5630 (I56.3.0 - Beverage serving activities)</t>
  </si>
  <si>
    <t>NC:J (J - Information and communication)</t>
  </si>
  <si>
    <t>NC:J58 (J58 - Publishing activities)</t>
  </si>
  <si>
    <t>NC:J581 (J58.1 - Publishing of books, periodicals and other publishing activities)</t>
  </si>
  <si>
    <t>NC:J5811 (J58.1.1 - Book publishing)</t>
  </si>
  <si>
    <t>NC:J5812 (J58.1.2 - Publishing of directories and mailing lists)</t>
  </si>
  <si>
    <t>NC:J5813 (J58.1.3 - Publishing of newspapers)</t>
  </si>
  <si>
    <t>NC:J5814 (J58.1.4 - Publishing of journals and periodicals)</t>
  </si>
  <si>
    <t>NC:J5819 (J58.1.9 - Other publishing activities)</t>
  </si>
  <si>
    <t>NC:J582 (J58.2 - Software publishing)</t>
  </si>
  <si>
    <t>NC:J5821 (J58.2.1 - Publishing of computer games)</t>
  </si>
  <si>
    <t>NC:J5829 (J58.2.9 - Other software publishing)</t>
  </si>
  <si>
    <t>NC:J59 (J59 - Motion picture, video and television programme production, sound recording and music publishing activities)</t>
  </si>
  <si>
    <t>NC:J591 (J59.1 - Motion picture, video and television programme activities)</t>
  </si>
  <si>
    <t>NC:J5911 (J59.1.1 - Motion picture, video and television programme production activities)</t>
  </si>
  <si>
    <t>NC:J5912 (J59.1.2 - Motion picture, video and television programme post-production activities)</t>
  </si>
  <si>
    <t>NC:J5913 (J59.1.3 - Motion picture, video and television programme distribution activities)</t>
  </si>
  <si>
    <t>NC:J5914 (J59.1.4 - Motion picture projection activities)</t>
  </si>
  <si>
    <t>NC:J592 (J59.2 - Sound recording and music publishing activities)</t>
  </si>
  <si>
    <t>NC:J5920 (J59.2.0 - Sound recording and music publishing activities)</t>
  </si>
  <si>
    <t>NC:J60 (J60 - Programming and broadcasting activities)</t>
  </si>
  <si>
    <t>NC:J601 (J60.1 - Radio broadcasting)</t>
  </si>
  <si>
    <t>NC:J6010 (J60.1.0 - Radio broadcasting)</t>
  </si>
  <si>
    <t>NC:J602 (J60.2 - Television programming and broadcasting activities)</t>
  </si>
  <si>
    <t>NC:J6020 (J60.2.0 - Television programming and broadcasting activities)</t>
  </si>
  <si>
    <t>NC:J61 (J61 - Telecommunications)</t>
  </si>
  <si>
    <t>NC:J611 (J61.1 - Wired telecommunications activities)</t>
  </si>
  <si>
    <t>NC:J6110 (J61.1.0 - Wired telecommunications activities)</t>
  </si>
  <si>
    <t>NC:J612 (J61.2 - Wireless telecommunications activities)</t>
  </si>
  <si>
    <t>NC:J6120 (J61.2.0 - Wireless telecommunications activities)</t>
  </si>
  <si>
    <t>NC:J613 (J61.3 - Satellite telecommunications activities)</t>
  </si>
  <si>
    <t>NC:J6130 (J61.3.0 - Satellite telecommunications activities)</t>
  </si>
  <si>
    <t>NC:J619 (J61.9 - Other telecommunications activities)</t>
  </si>
  <si>
    <t>NC:J6190 (J61.9.0 - Other telecommunications activities)</t>
  </si>
  <si>
    <t>NC:J62 (J62 - Computer programming, consultancy and related activities)</t>
  </si>
  <si>
    <t>NC:J620 (J62.0 - Computer programming, consultancy and related activities)</t>
  </si>
  <si>
    <t>NC:J6201 (J62.0.1 - Computer programming activities)</t>
  </si>
  <si>
    <t>NC:J6202 (J62.0.2 - Computer consultancy activities)</t>
  </si>
  <si>
    <t>NC:J6203 (J62.0.3 - Computer facilities management activities)</t>
  </si>
  <si>
    <t>NC:J6209 (J62.0.9 - Other information technology and computer service activities)</t>
  </si>
  <si>
    <t>NC:J63 (J63 - Information service activities)</t>
  </si>
  <si>
    <t>NC:J631 (J63.1 - Data processing, hosting and related activities; web portals)</t>
  </si>
  <si>
    <t>NC:J6311 (J63.1.1 - Data processing, hosting and related activities)</t>
  </si>
  <si>
    <t>NC:J6312 (J63.1.2 - Web portals)</t>
  </si>
  <si>
    <t>NC:J639 (J63.9 - Other information service activities)</t>
  </si>
  <si>
    <t>NC:J6391 (J63.9.1 - News agency activities)</t>
  </si>
  <si>
    <t>NC:J6399 (J63.9.9 - Other information service activities n.e.c.)</t>
  </si>
  <si>
    <t>NC:K6411 (K64.1.1 - Central banking)</t>
  </si>
  <si>
    <t>NC:K6419 (K64.1.9 - Other monetary intermediation)</t>
  </si>
  <si>
    <t>NC:K6420 (K64.2.0 - Activities of holding companies)</t>
  </si>
  <si>
    <t>NC:K6430 (K64.3.0 - Trusts, funds and similar financial entities)</t>
  </si>
  <si>
    <t>NC:K6491 (K64.9.1 - Financial leasing)</t>
  </si>
  <si>
    <t>NC:K6492 (K64.9.2 - Other credit granting)</t>
  </si>
  <si>
    <t>NC:K6499 (K64.9.9 - Other financial service activities, except insurance and pension funding n.e.c.)</t>
  </si>
  <si>
    <t>NC:K6511 (K65.1.1 - Life insurance)</t>
  </si>
  <si>
    <t>NC:K6512 (K65.1.2 - Non-life insurance)</t>
  </si>
  <si>
    <t>NC:K6520 (K65.2.0 - Reinsurance)</t>
  </si>
  <si>
    <t>NC:K6530 (K65.3.0 - Pension funding)</t>
  </si>
  <si>
    <t>NC:K6611 (K66.1.1 - Administration of financial markets)</t>
  </si>
  <si>
    <t>NC:K6612 (K66.1.2 - Security and commodity contracts brokerage)</t>
  </si>
  <si>
    <t>NC:K6619 (K66.1.9 - Other activities auxiliary to financial services, except insurance and pension funding)</t>
  </si>
  <si>
    <t>NC:K6621 (K66.2.1 - Risk and damage evaluation)</t>
  </si>
  <si>
    <t>NC:K6622 (K66.2.2 - Activities of insurance agents and brokers)</t>
  </si>
  <si>
    <t>NC:K6629 (K66.2.9 - Other activities auxiliary to insurance and pension funding)</t>
  </si>
  <si>
    <t>NC:K6630 (K66.3.0 - Fund management activities)</t>
  </si>
  <si>
    <t>NC:L (L - Real estate activities)</t>
  </si>
  <si>
    <t>NC:L68 (L68 - Real estate activities)</t>
  </si>
  <si>
    <t>NC:L681 (L68.1 - Buying and selling of own real estate)</t>
  </si>
  <si>
    <t>NC:L6810 (L68.1.0 - Buying and selling of own real estate)</t>
  </si>
  <si>
    <t>NC:L682 (L68.2 - Renting and operating of own or leased real estate)</t>
  </si>
  <si>
    <t>NC:L6820 (L68.2.0 - Renting and operating of own or leased real estate)</t>
  </si>
  <si>
    <t>NC:L683 (L68.3 - Real estate activities on a fee or contract basis)</t>
  </si>
  <si>
    <t>NC:L6831 (L68.3.1 - Real estate agencies)</t>
  </si>
  <si>
    <t>NC:L6832 (L68.3.2 - Management of real estate on a fee or contract basis)</t>
  </si>
  <si>
    <t>NC:M (M - Professional, scientific and technical activities)</t>
  </si>
  <si>
    <t>NC:M69 (M69 - Legal and accounting activities)</t>
  </si>
  <si>
    <t>NC:M691 (M69.1 - Legal activities)</t>
  </si>
  <si>
    <t>NC:M6910 (M69.1.0 - Legal activities)</t>
  </si>
  <si>
    <t>NC:M692 (M69.2 - Accounting, bookkeeping and auditing activities; tax consultancy)</t>
  </si>
  <si>
    <t>NC:M6920 (M69.2.0 - Accounting, bookkeeping and auditing activities; tax consultancy)</t>
  </si>
  <si>
    <t>NC:M70 (M70 - Activities of head offices; management consultancy activities)</t>
  </si>
  <si>
    <t>NC:M701 (M70.1 - Activities of head offices)</t>
  </si>
  <si>
    <t>NC:M7010 (M70.1.0 - Activities of head offices)</t>
  </si>
  <si>
    <t>NC:M702 (M70.2 - Management consultancy activities)</t>
  </si>
  <si>
    <t>NC:M7021 (M70.2.1 - Public relations and communication activities)</t>
  </si>
  <si>
    <t>NC:M7022 (M70.2.2 - Business and other management consultancy activities)</t>
  </si>
  <si>
    <t>NC:M71 (M71 - Architectural and engineering activities; technical testing and analysis)</t>
  </si>
  <si>
    <t>NC:M711 (M71.1 - Architectural and engineering activities and related technical consultancy)</t>
  </si>
  <si>
    <t>NC:M7111 (M71.1.1 - Architectural activities)</t>
  </si>
  <si>
    <t>NC:M7112 (M71.1.2 - Engineering activities and related technical consultancy)</t>
  </si>
  <si>
    <t>NC:M712 (M71.2 - Technical testing and analysis)</t>
  </si>
  <si>
    <t>NC:M7120 (M71.2.0 - Technical testing and analysis)</t>
  </si>
  <si>
    <t>NC:M72 (M72 - Scientific research and development)</t>
  </si>
  <si>
    <t>NC:M721 (M72.1 - Research and experimental development on natural sciences and engineering)</t>
  </si>
  <si>
    <t>NC:M7211 (M72.1.1 - Research and experimental development on biotechnology)</t>
  </si>
  <si>
    <t>NC:M7219 (M72.1.9 - Other research and experimental development on natural sciences and engineering)</t>
  </si>
  <si>
    <t>NC:M722 (M72.2 - Research and experimental development on social sciences and humanities)</t>
  </si>
  <si>
    <t>NC:M7220 (M72.2.0 - Research and experimental development on social sciences and humanities)</t>
  </si>
  <si>
    <t>NC:M73 (M73 - Advertising and market research)</t>
  </si>
  <si>
    <t>NC:M731 (M73.1 - Advertising)</t>
  </si>
  <si>
    <t>NC:M7311 (M73.1.1 - Advertising agencies)</t>
  </si>
  <si>
    <t>NC:M7312 (M73.1.2 - Media representation)</t>
  </si>
  <si>
    <t>NC:M732 (M73.2 - Market research and public opinion polling)</t>
  </si>
  <si>
    <t>NC:M7320 (M73.2.0 - Market research and public opinion polling)</t>
  </si>
  <si>
    <t>NC:M74 (M74 - Other professional, scientific and technical activities)</t>
  </si>
  <si>
    <t>NC:M741 (M74.1 - Specialised design activities)</t>
  </si>
  <si>
    <t>NC:M7410 (M74.1.0 - Specialised design activities)</t>
  </si>
  <si>
    <t>NC:M742 (M74.2 - Photographic activities)</t>
  </si>
  <si>
    <t>NC:M7420 (M74.2.0 - Photographic activities)</t>
  </si>
  <si>
    <t>NC:M743 (M74.3 - Translation and interpretation activities)</t>
  </si>
  <si>
    <t>NC:M7430 (M74.3.0 - Translation and interpretation activities)</t>
  </si>
  <si>
    <t>NC:M749 (M74.9 - Other professional, scientific and technical activities n.e.c.)</t>
  </si>
  <si>
    <t>NC:M7490 (M74.9.0 - Other professional, scientific and technical activities n.e.c.)</t>
  </si>
  <si>
    <t>NC:M75 (M75 - Veterinary activities)</t>
  </si>
  <si>
    <t>NC:M750 (M75.0 - Veterinary activities)</t>
  </si>
  <si>
    <t>NC:M7500 (M75.0.0 - Veterinary activities)</t>
  </si>
  <si>
    <t>NC:N (N - Administrative and support service activities)</t>
  </si>
  <si>
    <t>NC:N77 (N77 - Rental and leasing activities)</t>
  </si>
  <si>
    <t>NC:N771 (N77.1 - Renting and leasing of motor vehicles)</t>
  </si>
  <si>
    <t>NC:N7711 (N77.1.1 - Renting and leasing of cars and light motor vehicles)</t>
  </si>
  <si>
    <t>NC:N7712 (N77.1.2 - Renting and leasing of trucks)</t>
  </si>
  <si>
    <t>NC:N772 (N77.2 - Renting and leasing of personal and household goods)</t>
  </si>
  <si>
    <t>NC:N7721 (N77.2.1 - Renting and leasing of recreational and sports goods)</t>
  </si>
  <si>
    <t>NC:N7722 (N77.2.2 - Renting of video tapes and disks)</t>
  </si>
  <si>
    <t>NC:N7729 (N77.2.9 - Renting and leasing of other personal and household goods)</t>
  </si>
  <si>
    <t>NC:N773 (N77.3 - Renting and leasing of other machinery, equipment and tangible goods)</t>
  </si>
  <si>
    <t>NC:N7731 (N77.3.1 - Renting and leasing of agricultural machinery and equipment)</t>
  </si>
  <si>
    <t>NC:N7732 (N77.3.2 - Renting and leasing of construction and civil engineering machinery and equipment)</t>
  </si>
  <si>
    <t>NC:N7733 (N77.3.3 - Renting and leasing of office machinery and equipment (including computers))</t>
  </si>
  <si>
    <t>NC:N7734 (N77.3.4 - Renting and leasing of water transport equipment)</t>
  </si>
  <si>
    <t>NC:N7735 (N77.3.5 - Renting and leasing of air transport equipment)</t>
  </si>
  <si>
    <t>NC:N7739 (N77.3.9 - Renting and leasing of other machinery, equipment and tangible goods n.e.c.)</t>
  </si>
  <si>
    <t>NC:N774 (N77.4 - Leasing of intellectual property and similar products, except copyrighted works)</t>
  </si>
  <si>
    <t>NC:N7740 (N77.4.0 - Leasing of intellectual property and similar products, except copyrighted works)</t>
  </si>
  <si>
    <t>NC:N78 (N78 - Employment activities)</t>
  </si>
  <si>
    <t>NC:N781 (N78.1 - Activities of employment placement agencies)</t>
  </si>
  <si>
    <t>NC:N7810 (N78.1.0 - Activities of employment placement agencies)</t>
  </si>
  <si>
    <t>NC:N782 (N78.2 - Temporary employment agency activities)</t>
  </si>
  <si>
    <t>NC:N7820 (N78.2.0 - Temporary employment agency activities)</t>
  </si>
  <si>
    <t>NC:N783 (N78.3 - Other human resources provision)</t>
  </si>
  <si>
    <t>NC:N7830 (N78.3.0 - Other human resources provision)</t>
  </si>
  <si>
    <t>NC:N79 (N79 - Travel agency, tour operator and other reservation service and related activities)</t>
  </si>
  <si>
    <t>NC:N791 (N79.1 - Travel agency and tour operator activities)</t>
  </si>
  <si>
    <t>NC:N7911 (N79.1.1 - Travel agency activities)</t>
  </si>
  <si>
    <t>NC:N7912 (N79.1.2 - Tour operator activities)</t>
  </si>
  <si>
    <t>NC:N799 (N79.9 - Other reservation service and related activities)</t>
  </si>
  <si>
    <t>NC:N7990 (N79.9.0 - Other reservation service and related activities)</t>
  </si>
  <si>
    <t>NC:N80 (N80 - Security and investigation activities)</t>
  </si>
  <si>
    <t>NC:N801 (N80.1 - Private security activities)</t>
  </si>
  <si>
    <t>NC:N8010 (N80.1.0 - Private security activities)</t>
  </si>
  <si>
    <t>NC:N802 (N80.2 - Security systems service activities)</t>
  </si>
  <si>
    <t>NC:N8020 (N80.2.0 - Security systems service activities)</t>
  </si>
  <si>
    <t>NC:N803 (N80.3 - Investigation activities)</t>
  </si>
  <si>
    <t>NC:N8030 (N80.3.0 - Investigation activities)</t>
  </si>
  <si>
    <t>NC:N81 (N81 - Services to buildings and landscape activities)</t>
  </si>
  <si>
    <t>NC:N811 (N81.1 - Combined facilities support activities)</t>
  </si>
  <si>
    <t>NC:N8110 (N81.1.0 - Combined facilities support activities)</t>
  </si>
  <si>
    <t>NC:N812 (N81.2 - Cleaning activities)</t>
  </si>
  <si>
    <t>NC:N8121 (N81.2.1 - General cleaning of buildings)</t>
  </si>
  <si>
    <t>NC:N8122 (N81.2.2 - Other building and industrial cleaning activities)</t>
  </si>
  <si>
    <t>NC:N8129 (N81.2.9 - Other cleaning activities)</t>
  </si>
  <si>
    <t>NC:N813 (N81.3 - Landscape service activities)</t>
  </si>
  <si>
    <t>NC:N8130 (N81.3.0 - Landscape service activities)</t>
  </si>
  <si>
    <t>NC:N82 (N82 - Office administrative, office support and other business support activities)</t>
  </si>
  <si>
    <t>NC:N821 (N82.1 - Office administrative and support activities)</t>
  </si>
  <si>
    <t>NC:N8211 (N82.1.1 - Combined office administrative service activities)</t>
  </si>
  <si>
    <t>NC:N8219 (N82.1.9 - Photocopying, document preparation and other specialised office support activities)</t>
  </si>
  <si>
    <t>NC:N822 (N82.2 - Activities of call centres)</t>
  </si>
  <si>
    <t>NC:N8220 (N82.2.0 - Activities of call centres)</t>
  </si>
  <si>
    <t>NC:N823 (N82.3 - Organisation of conventions and trade shows)</t>
  </si>
  <si>
    <t>NC:N8230 (N82.3.0 - Organisation of conventions and trade shows)</t>
  </si>
  <si>
    <t>NC:N829 (N82.9 - Business support service activities n.e.c.)</t>
  </si>
  <si>
    <t>NC:N8291 (N82.9.1 - Activities of collection agencies and credit bureaus)</t>
  </si>
  <si>
    <t>NC:N8292 (N82.9.2 - Packaging activities)</t>
  </si>
  <si>
    <t>NC:N8299 (N82.9.9 - Other business support service activities n.e.c.)</t>
  </si>
  <si>
    <t>NC:O (O - Public administration and defence; compulsory social security)</t>
  </si>
  <si>
    <t>NC:O84 (O84 - Public administration and defence; compulsory social security)</t>
  </si>
  <si>
    <t>NC:O841 (O84.1 - Administration of the State and the economic and social policy of the community)</t>
  </si>
  <si>
    <t>NC:O8411 (O84.1.1 - General public administration activities)</t>
  </si>
  <si>
    <t>NC:O8412 (O84.1.2 - Regulation of the activities of providing health care, education, cultural services and other social services, excluding social security)</t>
  </si>
  <si>
    <t>NC:O8413 (O84.1.3 - Regulation of and contribution to more efficient operation of businesses)</t>
  </si>
  <si>
    <t>NC:O842 (O84.2 - Provision of services to the community as a whole)</t>
  </si>
  <si>
    <t>NC:O8421 (O84.2.1 - Foreign affairs)</t>
  </si>
  <si>
    <t>NC:O8422 (O84.2.2 - Defence activities)</t>
  </si>
  <si>
    <t>NC:O8423 (O84.2.3 - Justice and judicial activities)</t>
  </si>
  <si>
    <t>NC:O8424 (O84.2.4 - Public order and safety activities)</t>
  </si>
  <si>
    <t>NC:O8425 (O84.2.5 - Fire service activities)</t>
  </si>
  <si>
    <t>NC:O843 (O84.3 - Compulsory social security activities)</t>
  </si>
  <si>
    <t>NC:O8430 (O84.3.0 - Compulsory social security activities)</t>
  </si>
  <si>
    <t>NC:P (P - Education)</t>
  </si>
  <si>
    <t>NC:P85 (P85 - Education)</t>
  </si>
  <si>
    <t>NC:P851 (P85.1 - Pre-primary education)</t>
  </si>
  <si>
    <t>NC:P8510 (P85.1.0 - Pre-primary education)</t>
  </si>
  <si>
    <t>NC:P852 (P85.2 - Primary education)</t>
  </si>
  <si>
    <t>NC:P8520 (P85.2.0 - Primary education)</t>
  </si>
  <si>
    <t>NC:P853 (P85.3 - Secondary education)</t>
  </si>
  <si>
    <t>NC:P8531 (P85.3.1 - General secondary education)</t>
  </si>
  <si>
    <t>NC:P8532 (P85.3.2 - Technical and vocational secondary education)</t>
  </si>
  <si>
    <t>NC:P854 (P85.4 - Higher education)</t>
  </si>
  <si>
    <t>NC:P8541 (P85.4.1 - Post-secondary non-tertiary education)</t>
  </si>
  <si>
    <t>NC:P8542 (P85.4.2 - Tertiary education)</t>
  </si>
  <si>
    <t>NC:P855 (P85.5 - Other education)</t>
  </si>
  <si>
    <t>NC:P8551 (P85.5.1 - Sports and recreation education)</t>
  </si>
  <si>
    <t>NC:P8552 (P85.5.2 - Cultural education)</t>
  </si>
  <si>
    <t>NC:P8553 (P85.5.3 - Driving school activities)</t>
  </si>
  <si>
    <t>NC:P8559 (P85.5.9 - Other education n.e.c.)</t>
  </si>
  <si>
    <t>NC:P856 (P85.6 - Educational support activities)</t>
  </si>
  <si>
    <t>NC:P8560 (P85.6.0 - Educational support activities)</t>
  </si>
  <si>
    <t>NC:Q (Q - Human health and social work activities)</t>
  </si>
  <si>
    <t>NC:Q86 (Q86 - Human health activities)</t>
  </si>
  <si>
    <t>NC:Q861 (Q86.1 - Hospital activities)</t>
  </si>
  <si>
    <t>NC:Q8610 (Q86.1.0 - Hospital activities)</t>
  </si>
  <si>
    <t>NC:Q862 (Q86.2 - Medical and dental practice activities)</t>
  </si>
  <si>
    <t>NC:Q8621 (Q86.2.1 - General medical practice activities)</t>
  </si>
  <si>
    <t>NC:Q8622 (Q86.2.2 - Specialist medical practice activities)</t>
  </si>
  <si>
    <t>NC:Q8623 (Q86.2.3 - Dental practice activities)</t>
  </si>
  <si>
    <t>NC:Q869 (Q86.9 - Other human health activities)</t>
  </si>
  <si>
    <t>NC:Q8690 (Q86.9.0 - Other human health activities)</t>
  </si>
  <si>
    <t>NC:Q87 (Q87 - Residential care activities)</t>
  </si>
  <si>
    <t>NC:Q871 (Q87.1 - Residential nursing care activities)</t>
  </si>
  <si>
    <t>NC:Q8710 (Q87.1.0 - Residential nursing care activities)</t>
  </si>
  <si>
    <t>NC:Q872 (Q87.2 - Residential care activities for mental retardation, mental health and substance abuse)</t>
  </si>
  <si>
    <t>NC:Q8720 (Q87.2.0 - Residential care activities for mental retardation, mental health and substance abuse)</t>
  </si>
  <si>
    <t>NC:Q873 (Q87.3 - Residential care activities for the elderly and disabled)</t>
  </si>
  <si>
    <t>NC:Q8730 (Q87.3.0 - Residential care activities for the elderly and disabled)</t>
  </si>
  <si>
    <t>NC:Q879 (Q87.9 - Other residential care activities)</t>
  </si>
  <si>
    <t>NC:Q8790 (Q87.9.0 - Other residential care activities)</t>
  </si>
  <si>
    <t>NC:Q88 (Q88 - Social work activities without accommodation)</t>
  </si>
  <si>
    <t>NC:Q881 (Q88.1 - Social work activities without accommodation for the elderly and disabled)</t>
  </si>
  <si>
    <t>NC:Q8810 (Q88.1.0 - Social work activities without accommodation for the elderly and disabled)</t>
  </si>
  <si>
    <t>NC:Q889 (Q88.9 - Other social work activities without accommodation)</t>
  </si>
  <si>
    <t>NC:Q8891 (Q88.9.1 - Child day-care activities)</t>
  </si>
  <si>
    <t>NC:Q8899 (Q88.9.9 - Other social work activities without accommodation n.e.c.)</t>
  </si>
  <si>
    <t>NC:R (R - Arts, entertainment and recreation)</t>
  </si>
  <si>
    <t>NC:R90 (R90 - Creative, arts and entertainment activities)</t>
  </si>
  <si>
    <t>NC:R900 (R90.0 - Creative, arts and entertainment activities)</t>
  </si>
  <si>
    <t>NC:R9001 (R90.0.1 - Performing arts)</t>
  </si>
  <si>
    <t>NC:R9002 (R90.0.2 - Support activities to performing arts)</t>
  </si>
  <si>
    <t>NC:R9003 (R90.0.3 - Artistic creation)</t>
  </si>
  <si>
    <t>NC:R9004 (R90.0.4 - Operation of arts facilities)</t>
  </si>
  <si>
    <t>NC:R91 (R91 - Libraries, archives, museums and other cultural activities)</t>
  </si>
  <si>
    <t>NC:R910 (R91.0 - Libraries, archives, museums and other cultural activities)</t>
  </si>
  <si>
    <t>NC:R9101 (R91.0.1 - Library and archives activities)</t>
  </si>
  <si>
    <t>NC:R9102 (R91.0.2 - Museums activities)</t>
  </si>
  <si>
    <t>NC:R9103 (R91.0.3 - Operation of historical sites and buildings and similar visitor attractions)</t>
  </si>
  <si>
    <t>NC:R9104 (R91.0.4 - Botanical and zoological gardens and nature reserves activities)</t>
  </si>
  <si>
    <t>NC:R92 (R92 - Gambling and betting activities)</t>
  </si>
  <si>
    <t>NC:R920 (R92.0 - Gambling and betting activities)</t>
  </si>
  <si>
    <t>NC:R9200 (R92.0.0 - Gambling and betting activities)</t>
  </si>
  <si>
    <t>NC:R93 (R93 - Sports activities and amusement and recreation activities)</t>
  </si>
  <si>
    <t>NC:R931 (R93.1 - Sports activities)</t>
  </si>
  <si>
    <t>NC:R9311 (R93.1.1 - Operation of sports facilities)</t>
  </si>
  <si>
    <t>NC:R9312 (R93.1.2 - Activities of sport clubs)</t>
  </si>
  <si>
    <t>NC:R9313 (R93.1.3 - Fitness facilities)</t>
  </si>
  <si>
    <t>NC:R9319 (R93.1.9 - Other sports activities)</t>
  </si>
  <si>
    <t>NC:R932 (R93.2 - Amusement and recreation activities)</t>
  </si>
  <si>
    <t>NC:R9321 (R93.2.1 - Activities of amusement parks and theme parks)</t>
  </si>
  <si>
    <t>NC:R9329 (R93.2.9 - Other amusement and recreation activities)</t>
  </si>
  <si>
    <t>NC:S (S - Other services activities)</t>
  </si>
  <si>
    <t>NC:S94 (S94 - Activities of membership organisations)</t>
  </si>
  <si>
    <t>NC:S941 (S94.1 - Activities of business, employers and professional membership organisations)</t>
  </si>
  <si>
    <t>NC:S9411 (S94.1.1 - Activities of business and employers membership organisations)</t>
  </si>
  <si>
    <t>NC:S9412 (S94.1.2 - Activities of professional membership organisations)</t>
  </si>
  <si>
    <t>NC:S942 (S94.2 - Activities of trade unions)</t>
  </si>
  <si>
    <t>NC:S9420 (S94.2.0 - Activities of trade unions)</t>
  </si>
  <si>
    <t>NC:S949 (S94.9 - Activities of other membership organisations)</t>
  </si>
  <si>
    <t>NC:S9491 (S94.9.1 - Activities of religious organisations)</t>
  </si>
  <si>
    <t>NC:S9492 (S94.9.2 - Activities of political organisations)</t>
  </si>
  <si>
    <t>NC:S9499 (S94.9.9 - Activities of other membership organisations n.e.c.)</t>
  </si>
  <si>
    <t>NC:S95 (S95 - Repair of computers and personal and household goods)</t>
  </si>
  <si>
    <t>NC:S951 (S95.1 - Repair of computers and communication equipment)</t>
  </si>
  <si>
    <t>NC:S9511 (S95.1.1 - Repair of computers and peripheral equipment)</t>
  </si>
  <si>
    <t>NC:S9512 (S95.1.2 - Repair of communication equipment)</t>
  </si>
  <si>
    <t>NC:S952 (S95.2 - Repair of personal and household goods)</t>
  </si>
  <si>
    <t>NC:S9521 (S95.2.1 - Repair of consumer electronics)</t>
  </si>
  <si>
    <t>NC:S9522 (S95.2.2 - Repair of household appliances and home and garden equipment)</t>
  </si>
  <si>
    <t>NC:S9523 (S95.2.3 - Repair of footwear and leather goods)</t>
  </si>
  <si>
    <t>NC:S9524 (S95.2.4 - Repair of furniture and home furnishings)</t>
  </si>
  <si>
    <t>NC:S9525 (S95.2.5 - Repair of watches, clocks and jewellery)</t>
  </si>
  <si>
    <t>NC:S9529 (S95.2.9 - Repair of other personal and household goods)</t>
  </si>
  <si>
    <t>NC:S96 (S96 - Other personal service activities)</t>
  </si>
  <si>
    <t>NC:S960 (S96.0 - Other personal service activities)</t>
  </si>
  <si>
    <t>NC:S9601 (S96.0.1 - Washing and (dry-)cleaning of textile and fur products)</t>
  </si>
  <si>
    <t>NC:S9602 (S96.0.2 - Hairdressing and other beauty treatment)</t>
  </si>
  <si>
    <t>NC:S9603 (S96.0.3 - Funeral and related activities)</t>
  </si>
  <si>
    <t>NC:S9604 (S96.0.4 - Physical well-being activities)</t>
  </si>
  <si>
    <t>NC:S9609 (S96.0.9 - Other personal service activities n.e.c.)</t>
  </si>
  <si>
    <t>NC:T (T - Activities of households as employers; undifferentiated goods - and services - producing activities of households for own use)</t>
  </si>
  <si>
    <t>NC:T97 (T97 - Activities of households as employers of domestic personnel)</t>
  </si>
  <si>
    <t>NC:T970 (T97.0 - Activities of households as employers of domestic personnel)</t>
  </si>
  <si>
    <t>NC:T9700 (T97.0.0 - Activities of households as employers of domestic personnel)</t>
  </si>
  <si>
    <t>NC:T98 (T98 - Undifferentiated goods- and services-producing activities of private households for own use)</t>
  </si>
  <si>
    <t>NC:T981 (T98.1 - Undifferentiated goods-producing activities of private households for own use)</t>
  </si>
  <si>
    <t>NC:T9810 (T98.1.0 - Undifferentiated goods-producing activities of private households for own use)</t>
  </si>
  <si>
    <t>NC:T982 (T98.2 - Undifferentiated service-producing activities of private households for own use)</t>
  </si>
  <si>
    <t>NC:T9820 (T98.2.0 - Undifferentiated service-producing activities of private households for own use)</t>
  </si>
  <si>
    <t>NC:U (U - Activities of extraterritorial organisations and bodies)</t>
  </si>
  <si>
    <t>NC:U99 (U99 - Activities of extraterritorial organisations and bodies)</t>
  </si>
  <si>
    <t>NC:U990 (U99.0 - Activities of extraterritorial organisations and bodies)</t>
  </si>
  <si>
    <t>NC:U9900 (U99.0.0 - Activities of extraterritorial organisations and bodies)</t>
  </si>
  <si>
    <t>GA:EU (European Union institutions)</t>
  </si>
  <si>
    <t>GA:XA (Supranational Issuers)</t>
  </si>
  <si>
    <t>AP:x48 (Full look-through)</t>
  </si>
  <si>
    <t>AP:x49 (“Simplified” look-through based on the underlying asset allocation or last reported asset allocation with data grouping)</t>
  </si>
  <si>
    <t>AP:x50 (“Simplified” look-through based on the underlying asset allocation or last reported asset allocation without data grouping)</t>
  </si>
  <si>
    <t>AP:x53 (CIUs for which for the “equity risk type 2” was applied)</t>
  </si>
  <si>
    <t>AP:x54 (No use of any specific SCR calculation approach for CIUs)</t>
  </si>
  <si>
    <t>MC:x200 (Not an infrastructure investment)</t>
  </si>
  <si>
    <t>MC:x253 (Infrastructure non-qualifying: Government Guarantee [Government, Central bank, Regional government or local authority])</t>
  </si>
  <si>
    <t>MC:x254 (Infrastructure qualifying: Government Guarantee [Government, Central bank, Regional government or local authority])</t>
  </si>
  <si>
    <t>MC:x255 (Infrastructure non-qualifying: Government Supported including Public Finance initiative [Government, Central bank, Regional government or local authority])</t>
  </si>
  <si>
    <t>MC:x256 (Infrastructure qualifying: Government Supported including Public Finance initiative [Government, Central bank, Regional government or local authority])</t>
  </si>
  <si>
    <t>MC:x257 (Infrastructure non-qualifying: Supranational Guarantee/Supported [ECB, Multilateral development bank, International organisation])</t>
  </si>
  <si>
    <t>MC:x258 (Infrastructure qualifying: Supranational Guarantee/Supported [ECB, Multilateral development bank, International organisation])</t>
  </si>
  <si>
    <t>MC:x259 (Infrastructure non-qualifying: Other non-qualifying infrastructure loans or investments, not classified under the above categories)</t>
  </si>
  <si>
    <t>MC:x260 (Infrastructure qualifying: Other qualifying infrastructure investments, not classified in the above categories)</t>
  </si>
  <si>
    <t>MC:x262 (European Long-Term Investment Fund)</t>
  </si>
  <si>
    <t>PU:x16 (Not a participation)</t>
  </si>
  <si>
    <t>PU:x98 (Participation other than a Collective Investment Undertaking or investments packaged as funds, which is an investment vehicle)</t>
  </si>
  <si>
    <t>PU:x99 (Participation in a Collective Investment Undertaking or investments packaged as funds, which is an investment vehicle)</t>
  </si>
  <si>
    <t>SE:x131 (Euler Hermes Rating GmbH (LEI code: 391200QXGLWHK9VK6V27))</t>
  </si>
  <si>
    <t>SE:x132 (Japan Credit Rating Agency Ltd (LEI code: 35380002378CEGMRVW86))</t>
  </si>
  <si>
    <t>SE:x133 (BCRA-Credit Rating Agency AD (LEI code: 747800Z0IC3P66HTQ142))</t>
  </si>
  <si>
    <t>SE:x134 (Creditreform Rating AG (LEI code: 391200PHL11KDUTTST66))</t>
  </si>
  <si>
    <t>SE:x135 (Scope Ratings GmbH (previously Scope Ratings AG and PSR Rating GmbH)(LEI code: 391200WU1EZUQFHDWE91))</t>
  </si>
  <si>
    <t>SE:x136 (ICAP Group SA (LEI code: 2138008U6LKT8VG2UK85))</t>
  </si>
  <si>
    <t>SE:x137 (GBB-Rating Gesellschaft für Bonitätsbeurteilung GmbH (LEI code: 391200OLWXCTKPADVV72))</t>
  </si>
  <si>
    <t>SE:x138 (ASSEKURATA Assekuranz Rating-Agentur GmbH (LEI code: 529900977LETWLJF3295))</t>
  </si>
  <si>
    <t>SE:x139 (ARC Ratings, S.A. (previously Companhia Portuguesa de Rating, S.A) (LEI code: 213800OZNJQMV6UA7D79))</t>
  </si>
  <si>
    <t>SE:x189 (AM Best Europe)</t>
  </si>
  <si>
    <t>SE:x185 (A.M. Best (EU) Rating Services B.V. (LEI code: 549300Z2RUKFKV7GON79))</t>
  </si>
  <si>
    <t>SE:x140 (AM Best Europe-Rating Services Ltd. (AMBERS) (LEI code: 549300VO8J8E5IQV1T26))</t>
  </si>
  <si>
    <t>SE:x141 (DBRS Ratings Limited (LEI code: 5493008CGCDQLGT3EH93))</t>
  </si>
  <si>
    <t>SE:x176 (Fitch)</t>
  </si>
  <si>
    <t>SE:x142 (Fitch France S.A.S. (LEI code: 2138009Y4TCZT6QOJO69))</t>
  </si>
  <si>
    <t>SE:x143 (Fitch Deutschland GmbH (LEI code: 213800JEMOT1H45VN340))</t>
  </si>
  <si>
    <t>SE:x144 (Fitch Italia S.p.A. (LEI code: 213800POJ9QSCHL3KR31))</t>
  </si>
  <si>
    <t>SE:x145 (Fitch Polska S.A. (LEI code: 213800RYJTJPW2WD5704))</t>
  </si>
  <si>
    <t>SE:x146 (Fitch Ratings España S.A.U. (LEI code: 213800RENFIIODKETE60))</t>
  </si>
  <si>
    <t>SE:x147 (Fitch Ratings Limited (LEI code: 2138009F8YAHVC8W3Q52))</t>
  </si>
  <si>
    <t>SE:x148 (Fitch Ratings CIS Limited (LEI code: 213800B7528Q4DIF2G76))</t>
  </si>
  <si>
    <t>SE:x177 (Moody’s)</t>
  </si>
  <si>
    <t>SE:x149 (Moody’s Investors Service Cyprus Ltd (LEI code: 549300V4LCOYCMNUVR81))</t>
  </si>
  <si>
    <t>SE:x150 (Moody’s France S.A.S. (LEI code: 549300EB2XQYRSE54F02))</t>
  </si>
  <si>
    <t>SE:x151 (Moody’s Deutschland GmbH (LEI code: 549300M5JMGHVTWYZH47))</t>
  </si>
  <si>
    <t>SE:x152 (Moody’s Italia S.r.l. (LEI code: 549300GMXJ4QK70UOU68))</t>
  </si>
  <si>
    <t>SE:x153 (Moody’s Investors Service España S.A. (LEI code: 5493005X59ILY4BGJK90))</t>
  </si>
  <si>
    <t>SE:x154 (Moody’s Investors Service Ltd (LEI code: 549300SM89WABHDNJ349))</t>
  </si>
  <si>
    <t>SE:x169 (Moody’s Investors Service EMEA Ltd (LEI code: 54930009NU3JYS1HTT72))</t>
  </si>
  <si>
    <t>SE:x184 (Moody’s Investors Service (Nordics) AB (LEI code: 549300W79ZVFWJCD2Z23))</t>
  </si>
  <si>
    <t>SE:x178 (Standard &amp; Poor's)</t>
  </si>
  <si>
    <t>SE:x179 (S&amp;P Global Ratings Europe Limited (previously S&amp;P Global Ratings Italy S.r.l, LEI 54930000NMOJ7ZBUQ063 – merger of 1 May 2018)(LEI code:5493008B2TU3S6QE1E12))</t>
  </si>
  <si>
    <t>SE:x158 (CRIF Ratings S.r.l. (previously CRIF S.p.a.) (LEI code: 8156001AB6A1D740F237))</t>
  </si>
  <si>
    <t>SE:x159 (Capital Intelligence Ratings Ltd (LEI code: 549300RE88OJP9J24Z18))</t>
  </si>
  <si>
    <t>SE:x160 (European Rating Agency, a.s. (LEI code: 097900BFME0000038276))</t>
  </si>
  <si>
    <t>SE:x180 (Axesor Risk Management SL (LEI code: 959800EC2RH76JYS3844))</t>
  </si>
  <si>
    <t>SE:x162 (Cerved Rating Agency S.p.A. (previously CERVED Group S.p.A. ) (LEI code: 8156004AB6C992A99368))</t>
  </si>
  <si>
    <t>SE:x163 (Kroll Bond Rating Agency (LEI code: 549300QYZ5CZYXTNZ676))</t>
  </si>
  <si>
    <t>SE:x164 (The Economist Intelligence Unit Ltd (LEI code: 213800Q7GRZWF95EWN10))</t>
  </si>
  <si>
    <t>SE:x165 (Dagong Europe Credit Rating Srl (Dagong Europe) (LEI code: 815600BF4FF53B7C6311))</t>
  </si>
  <si>
    <t>SE:x166 (Spread Research (LEI code: 969500HB6BVM2UJDOC52))</t>
  </si>
  <si>
    <t>SE:x167 (EuroRating Sp. z o.o. (LEI code: 25940027QWS5GMO74O03))</t>
  </si>
  <si>
    <t>SE:x168 (HR Ratings de México, S.A. de C.V. (HR Ratings) (LEI code: 549300IFL3XJKTRHZ480))</t>
  </si>
  <si>
    <t>SE:x170 (Egan-Jones Ratings Co. (EJR) (LEI code: 54930016113PD33V1H31))</t>
  </si>
  <si>
    <t>SE:x171 (modeFinance S.r.l. (LEI code: 815600B85A94A0122614))</t>
  </si>
  <si>
    <t>SE:x172 (INC Rating Sp. z o.o. (LEI code: 259400SUBF5EPOGK0983))</t>
  </si>
  <si>
    <t>SE:x173 (Rating-Agentur Expert RA GmbH (LEI code: 213800P3OOBSGWN2UE81))</t>
  </si>
  <si>
    <t>SE:x181 (Kroll Bond Rating Agency Europe Limited (LEI code: 5493001NGHOLC41ZSK05))</t>
  </si>
  <si>
    <t>SE:x183 (Nordic Credit Rating AS (LEI code: 549300MLUDYVRQOOXS22))</t>
  </si>
  <si>
    <t>SE:x186 (DBRS Rating GmbH (LEI code: 54930033N1HPUEY7I370))</t>
  </si>
  <si>
    <t>SE:x188 (Beyond Ratings SAS (LEI code: 9695006ORIPPZ3QSM810))</t>
  </si>
  <si>
    <t>SE:x174 (Other nominated ECAI)</t>
  </si>
  <si>
    <t>SE:x187 (No ECAI has been nominated and a simplification is being used to calculate the SCR)</t>
  </si>
  <si>
    <t>BR:x22 (Credit quality step 0)</t>
  </si>
  <si>
    <t>BR:x23 (Credit quality step 1)</t>
  </si>
  <si>
    <t>BR:x24 (Credit quality step 2)</t>
  </si>
  <si>
    <t>BR:x30 (Credit quality step 2 due to article 176a of Delegated Regulation 2015/35 for unrated bonds and loans)</t>
  </si>
  <si>
    <t>BR:x25 (Credit quality step 3)</t>
  </si>
  <si>
    <t>BR:x31 (Credit quality step 3 due to simplified calculation under article 105a of Delegated Regulation 2015/35)</t>
  </si>
  <si>
    <t>BR:x32 (Credit quality step 3 due to article 176a of Delegated Regulation 2015/35 for unrated bonds and loans)</t>
  </si>
  <si>
    <t>BR:x26 (Credit quality step 4)</t>
  </si>
  <si>
    <t>BR:x27 (Credit quality step 5)</t>
  </si>
  <si>
    <t>BR:x28 (Credit quality step 6)</t>
  </si>
  <si>
    <t>BR:x29 (No rating available)</t>
  </si>
  <si>
    <t>Z Axis: (2174): dim:SU (Types of instruments or transactions) MC:x168 (Assets other than derivatives and Assets held as collateral)</t>
  </si>
  <si>
    <t>Z Axis: (2199): dim:SU (Types of instruments or transactions) MC:x168 (Assets other than derivatives and Assets held as collateral)</t>
  </si>
  <si>
    <t>PU:x79 (Non-controlled participation in a related insurance and reinsurance undertaking under method 1)</t>
  </si>
  <si>
    <t>PU:x80 (Non-controlled participation in related insurance and reinsurance undertaking under method 2)</t>
  </si>
  <si>
    <t>PU:x81 (Participation in other financial sector)</t>
  </si>
  <si>
    <t>PU:x82 (Subsidiary under method 2)</t>
  </si>
  <si>
    <t>PU:x83 (Participation in other strategic related undertaking under method 1)</t>
  </si>
  <si>
    <t>PU:x84 (Participation in other non-strategic related undertaking under method 1)</t>
  </si>
  <si>
    <t>PU:x90 (Other participations (e.g. participation in other undertakings under method 2))</t>
  </si>
  <si>
    <t>SE:x175 (Multiple ECAI)</t>
  </si>
  <si>
    <t>Z Axis: (2214): dim:SU (Types of instruments or transactions) MC:x168 (Assets other than derivatives and Assets held as collateral)</t>
  </si>
  <si>
    <t>PU:x71 (Deposit lodged)</t>
  </si>
  <si>
    <t>PU:x72 (Not in deposit lodged)</t>
  </si>
  <si>
    <t>PU:x73 (No rights of set off)</t>
  </si>
  <si>
    <t>PU:x74 (Rights of set off)</t>
  </si>
  <si>
    <t>Z Axis: (2239): dim:SU (Types of instruments or transactions) MC:x168 (Assets other than derivatives and Assets held as collateral)</t>
  </si>
  <si>
    <t>Z Axis: (2253): dim:SU (Types of instruments or transactions) MC:x168 (Assets other than derivatives and Assets held as collateral)</t>
  </si>
  <si>
    <t>Z Axis: (2282): dim:SU (Types of instruments or transactions) MC:x168 (Assets other than derivatives and Assets held as collateral)</t>
  </si>
  <si>
    <t>SE:x112 (Central bank (ESA 2010 sector S.121))</t>
  </si>
  <si>
    <t>SE:x113 (Deposit-taking corporations except the central bank (ESA sector S.122))</t>
  </si>
  <si>
    <t>SE:x114 (Money market funds (ESA sector S.123))</t>
  </si>
  <si>
    <t>SE:x115 (Investment funds except money market funds (ESA sector S.124))</t>
  </si>
  <si>
    <t>SE:x116 (Other financial intermediaries, except insurance corporations and pension funds (excluding financial vehicle corporations engaged in securitisation transactions) + financial auxiliaries + captive financial institutions and money lenders (ESA sector S.125 excluding FVCs + ESA sector S.126 + ESA sector S.127))</t>
  </si>
  <si>
    <t>SE:x117 (Financial vehicle corporations engaged in securitisation transactions (a subdivision of ESA sector S.125))</t>
  </si>
  <si>
    <t>SE:x118 (Insurance corporations (ESA sector S.128))</t>
  </si>
  <si>
    <t>SE:x119 (Pension funds (ESA sector S.129))</t>
  </si>
  <si>
    <t>SE:x120 (Non-financial corporations (ESA sector S.11))</t>
  </si>
  <si>
    <t>SE:x121 (General government (ESA sector S.13))</t>
  </si>
  <si>
    <t>SE:x122 (Households and non-profit institutions serving households (ESA sector S.14 + ESA sector S.15))</t>
  </si>
  <si>
    <t>MC:x244 (Borrower's notes, non-negotiable debt securities and non-negotiable money market securities)</t>
  </si>
  <si>
    <t>MC:x245 (Registered bonds)</t>
  </si>
  <si>
    <t>MC:x246 (Registered participation certificates and subscription rights)</t>
  </si>
  <si>
    <t>MC:x247 (Other than borrower's notes, non-negotiable debt securities, non-negotiable money market securities, registered bonds, registered participation certificates and subscription rights)</t>
  </si>
  <si>
    <t>Z Axis: (2298): dim:SU (Types of instruments or transactions) MC:x168 (Assets other than derivatives and Assets held as collateral)</t>
  </si>
  <si>
    <t>Z Axis: (2327): dim:SU (Types of instruments or transactions) MC:x168 (Assets other than derivatives and Assets held as collateral)</t>
  </si>
  <si>
    <t>Z Axis: (2333): dim:SU (Types of instruments or transactions) MC:x168 (Assets other than derivatives and Assets held as collateral)</t>
  </si>
  <si>
    <t>MC:x175 (Government Bonds)</t>
  </si>
  <si>
    <t>MC:x176 (Corporate Bonds)</t>
  </si>
  <si>
    <t>MC:x40 (Listed equity)</t>
  </si>
  <si>
    <t>MC:x41 (Unlisted equity)</t>
  </si>
  <si>
    <t>MC:x177 (Collective investments undertakings)</t>
  </si>
  <si>
    <t>MC:x136 (Structured notes)</t>
  </si>
  <si>
    <t>MC:x18 (Collateralised securities)</t>
  </si>
  <si>
    <t>MC:x186 (Cash and deposits)</t>
  </si>
  <si>
    <t>MC:x81 (Mortgages and loans)</t>
  </si>
  <si>
    <t>MC:x115 (Properties)</t>
  </si>
  <si>
    <t>MC:x179 (Other investments)</t>
  </si>
  <si>
    <t>MC:x34 (Futures)</t>
  </si>
  <si>
    <t>MC:x201 (Call Options)</t>
  </si>
  <si>
    <t>MC:x202 (Put Options)</t>
  </si>
  <si>
    <t>MC:x150 (Swaps)</t>
  </si>
  <si>
    <t>MC:x33 (Forwards)</t>
  </si>
  <si>
    <t>MC:x25 (Credit derivatives)</t>
  </si>
  <si>
    <t>MC:x195 (Liabilities)</t>
  </si>
  <si>
    <t>GA:AA (Aggregated countries due to application of threshold)</t>
  </si>
  <si>
    <t>CU:x0 (Total/NA)</t>
  </si>
  <si>
    <t>CU:x1 (Local)</t>
  </si>
  <si>
    <t>CU:x2 (Foreign)</t>
  </si>
  <si>
    <t>Z Axis: (2340): dim:SU (Types of instruments or transactions) MC:x168 (Assets other than derivatives and Assets held as collateral)</t>
  </si>
  <si>
    <t>Z Axis: (2357): dim:SU (Types of instruments or transactions) MC:x137 (Structured notes and collateralised securities)</t>
  </si>
  <si>
    <t>MC:x39 (Equity instruments)</t>
  </si>
  <si>
    <t>MC:x240 (No collateral)</t>
  </si>
  <si>
    <t>LB:x18 (CLN [credit linked notes and deposits])</t>
  </si>
  <si>
    <t>LB:x22 (CMS [constant maturity swaps])</t>
  </si>
  <si>
    <t>LB:x8 (ABS [asset backed securities])</t>
  </si>
  <si>
    <t>LB:x68 (MBS [mortgage backed securities])</t>
  </si>
  <si>
    <t>LB:x20 (CMBS [commercial mortgage backed securities])</t>
  </si>
  <si>
    <t>LB:x15 (CDO [collateralised debt obligations])</t>
  </si>
  <si>
    <t>LB:x19 (CLO [collateralised loan obligations])</t>
  </si>
  <si>
    <t>LB:x21 (CMO [collateralised mortgage obligations])</t>
  </si>
  <si>
    <t>LB:x56 (IRLN [Interest rate-linked notes and deposits])</t>
  </si>
  <si>
    <t>LB:x30 (ELN [Equity-linked and Equity Index Linked notes and deposits])</t>
  </si>
  <si>
    <t>LB:x33 (FXCLN [FX and commodity-linked notes and deposits])</t>
  </si>
  <si>
    <t>LB:x47 (HLN [Hybrid linked notes and deposits - includes Real Estate and equity securities])</t>
  </si>
  <si>
    <t>LB:x71 (MLN [Market-linked notes and deposits])</t>
  </si>
  <si>
    <t>LB:x51 (ILN [Insurance-linked Notes and deposits, including Catastrophe and Weather Risk as well as Mortality Risk])</t>
  </si>
  <si>
    <t>LB:x202 (Structured products other than CLN, CMS, ABS, MBS, CMBS, CDO, CLO, CMO, IRLN, ELN, FXCLN, HLN, MLN and ILN)</t>
  </si>
  <si>
    <t>CG:x7 (Full capital protection)</t>
  </si>
  <si>
    <t>CG:x21 (Partial capital protection)</t>
  </si>
  <si>
    <t>CG:x14 (No capital protection)</t>
  </si>
  <si>
    <t>PC:x5 (Equity and Funds [EF])</t>
  </si>
  <si>
    <t>PC:x4 (Currency [CU])</t>
  </si>
  <si>
    <t>PC:x7 (Interest rate and yields [IR])</t>
  </si>
  <si>
    <t>PC:x3 (Commodities [Co])</t>
  </si>
  <si>
    <t>PC:x6 (Index [In])</t>
  </si>
  <si>
    <t>PC:x8 (Multi [M])</t>
  </si>
  <si>
    <t>PC:x9 (Other [O])</t>
  </si>
  <si>
    <t>PC:x0 (Total/NA)</t>
  </si>
  <si>
    <t>PC:x13 (Call by the buyer)</t>
  </si>
  <si>
    <t>PC:x14 (Call by the seller)</t>
  </si>
  <si>
    <t>PC:x15 (Put by the buyer)</t>
  </si>
  <si>
    <t>PC:x16 (Put by the seller)</t>
  </si>
  <si>
    <t>PC:x17 (Any combination of the previous options)</t>
  </si>
  <si>
    <t>MC:x203 (Structured product without any transfer of asset)</t>
  </si>
  <si>
    <t>MC:x204 (Structured product with transfer of asset)</t>
  </si>
  <si>
    <t>PC:x11 (Prepayments possible)</t>
  </si>
  <si>
    <t>PC:x10 (Prepayments not possible)</t>
  </si>
  <si>
    <t>CG:x26 (Collateralisation performed on a portfolio basis)</t>
  </si>
  <si>
    <t>CG:x27 (Collateralisation performed on a single contract basis)</t>
  </si>
  <si>
    <t>CG:x31 (No collateral)</t>
  </si>
  <si>
    <t>Z Axis: (2375): dim:SU (Types of instruments or transactions) MC:x137 (Structured notes and collateralised securities)</t>
  </si>
  <si>
    <t>Z Axis: (2396): dim:SU (Types of instruments or transactions) MC:x169 (Derivatives - Open)</t>
  </si>
  <si>
    <t>PU:x12 (Micro hedge [MI])</t>
  </si>
  <si>
    <t>PU:x11 (Macro hedge [MA])</t>
  </si>
  <si>
    <t>PU:x58 (Matching assets and liabilities cash-flows used in the context of matching adjustment portfolios)</t>
  </si>
  <si>
    <t>PU:x59 (Efficient portfolio management, other than “Matching assets and liabilities cash-flows used in the context of matching adjustment portfolios”)</t>
  </si>
  <si>
    <t>MC:x163 (L [open])</t>
  </si>
  <si>
    <t>MC:x131 (S [open])</t>
  </si>
  <si>
    <t>MC:x59 (FX-FL [open])</t>
  </si>
  <si>
    <t>MC:x61 (FX-FX [open])</t>
  </si>
  <si>
    <t>MC:x56 (FL-FX [open])</t>
  </si>
  <si>
    <t>MC:x54 (FL-FL [open])</t>
  </si>
  <si>
    <t>VM:x43 (Quoted market price in active markets for the same assets or liabilities)</t>
  </si>
  <si>
    <t>VM:x42 (Quoted market price in active markets for similar assets or liabilities)</t>
  </si>
  <si>
    <t>Z Axis: (2417): dim:SU (Types of instruments or transactions) MC:x169 (Derivatives - Open)</t>
  </si>
  <si>
    <t>LT:x4 (Bankruptcy of the underlying or reference entity [B])</t>
  </si>
  <si>
    <t>LT:x2 (Adverse fall in value of the underlying reference asset [F])</t>
  </si>
  <si>
    <t>LT:x1 (Adverse change in credit rating of the underlying assets or entity [R])</t>
  </si>
  <si>
    <t>LT:x18 (Novation [N])</t>
  </si>
  <si>
    <t>LT:x16 (Multiple events or a combination of events [M])</t>
  </si>
  <si>
    <t>LT:x19 (Other events [O])</t>
  </si>
  <si>
    <t>LT:x25 (No unwind trigger)</t>
  </si>
  <si>
    <t>Z Axis: (2437): dim:SU (Types of instruments or transactions) MC:x169 (Derivatives - Open)</t>
  </si>
  <si>
    <t>Z Axis: (2459): dim:SU (Types of instruments or transactions) MC:x169 (Derivatives - Open)</t>
  </si>
  <si>
    <t>Z Axis: (2476): dim:SU (Types of instruments or transactions) MC:x170 (Derivatives - Transactions)</t>
  </si>
  <si>
    <t>MC:x162 (L [closed])</t>
  </si>
  <si>
    <t>MC:x130 (S [closed])</t>
  </si>
  <si>
    <t>MC:x58 (FX-FL [closed])</t>
  </si>
  <si>
    <t>MC:x60 (FX-FX [closed])</t>
  </si>
  <si>
    <t>MC:x55 (FL-FX [closed])</t>
  </si>
  <si>
    <t>MC:x53 (FL-FL [closed])</t>
  </si>
  <si>
    <t>Z Axis: (2493): dim:SU (Types of instruments or transactions) MC:x170 (Derivatives - Transactions)</t>
  </si>
  <si>
    <t>Z Axis: (2511): dim:SU (Types of instruments or transactions) MC:x170 (Derivatives - Transactions)</t>
  </si>
  <si>
    <t>Z Axis: (2529): dim:SU (Types of instruments or transactions) MC:x170 (Derivatives - Transactions)</t>
  </si>
  <si>
    <t>TB:x4 (Buyer [repo])</t>
  </si>
  <si>
    <t>TB:x37 (Seller [repo])</t>
  </si>
  <si>
    <t>TB:x16 (Lender [securities lending])</t>
  </si>
  <si>
    <t>TB:x3 (Borrower [securities lending])</t>
  </si>
  <si>
    <t>Z Axis: (2592): dim:SU (Types of instruments or transactions) MC:x171 (Assets held as collateral)</t>
  </si>
  <si>
    <t>MC:x174 (Equities)</t>
  </si>
  <si>
    <t>MC:x32 (Derivatives)</t>
  </si>
  <si>
    <t>Z Axis: (2608): dim:SU (Types of instruments or transactions) MC:x171 (Assets held as collateral)</t>
  </si>
  <si>
    <t>Z Axis: (2622): dim:SU (Types of instruments or transactions) MC:x171 (Assets held as collateral)</t>
  </si>
  <si>
    <t>Z Axis: (2639): dim:SU (Types of instruments or transactions) MC:x171 (Assets held as collateral)</t>
  </si>
  <si>
    <t>LB:x198 (Single life)</t>
  </si>
  <si>
    <t>LB:x199 (Joint life)</t>
  </si>
  <si>
    <t>LB:x200 (Collective)</t>
  </si>
  <si>
    <t>LB:x182 (Pension entitlements)</t>
  </si>
  <si>
    <t>LB:x201 (Other)</t>
  </si>
  <si>
    <t>LB:x23 (Still commercialised)</t>
  </si>
  <si>
    <t>LB:x89 (In run-off)</t>
  </si>
  <si>
    <t>LB:x108 (Regular premium [R])</t>
  </si>
  <si>
    <t>LB:x165 (Single premium with possibility of additional premiums with additional guarantee according to amount paid)</t>
  </si>
  <si>
    <t>LB:x112 (Single premium without possibility to pay an additional premium in the future [NF])</t>
  </si>
  <si>
    <t>LB:x92 (Other [O])</t>
  </si>
  <si>
    <t>LB:x102 (Product is considered replicable by a financial instrument)</t>
  </si>
  <si>
    <t>LB:x103 (Product is not considered replicable by a financial instrument)</t>
  </si>
  <si>
    <t>LB:x133 (Product is considered partially replicable by a financial instrument)</t>
  </si>
  <si>
    <t>CG:x10 (Guaranteed minimum death benefit [GMDB])</t>
  </si>
  <si>
    <t>CG:x9 (Guaranteed minimum accumulation benefit [GMAB])</t>
  </si>
  <si>
    <t>CG:x11 (Guaranteed minimum income benefit [GMIB])</t>
  </si>
  <si>
    <t>CG:x12 (Guaranteed minimum withdrawal benefits [GMWB])</t>
  </si>
  <si>
    <t>CG:x28 (Other)</t>
  </si>
  <si>
    <t>TB:x18 (None [N])</t>
  </si>
  <si>
    <t>TB:x6 (Dynamic [D])</t>
  </si>
  <si>
    <t>TB:x38 (Static [S])</t>
  </si>
  <si>
    <t>TB:x1 (Ad hoc [A])</t>
  </si>
  <si>
    <t>CG:x25 (Yes [Y])</t>
  </si>
  <si>
    <t>CG:x13 (No [N])</t>
  </si>
  <si>
    <t>CG:x20 (Partial [P])</t>
  </si>
  <si>
    <t>CG:x17 (Not sensitive [NS])</t>
  </si>
  <si>
    <t>Z Axis: (2951): dim:VG (Valuation general) AM:x80 (Solvency II) | dim:BL (Line of business [general]) LB:x9 (Annuities stemming from non-life insurance contracts) | dim:TB (Insurance/reinsurance business) LB:x28 (Direct Business)</t>
  </si>
  <si>
    <t>LB:x69 (Medical expense insurance [direct business and accepted proportional reinsurance])</t>
  </si>
  <si>
    <t>LB:x52 (Income protection insurance [direct business and accepted proportional reinsurance])</t>
  </si>
  <si>
    <t>LB:x132 (Workers' compensation insurance [direct business and accepted proportional reinsurance])</t>
  </si>
  <si>
    <t>LB:x73 (Motor vehicle liability insurance [direct business and accepted proportional reinsurance])</t>
  </si>
  <si>
    <t>LB:x101 (Other motor insurance [direct business and accepted proportional reinsurance])</t>
  </si>
  <si>
    <t>LB:x66 (Marine, aviation and transport insurance [direct business and accepted proportional reinsurance])</t>
  </si>
  <si>
    <t>LB:x31 (Fire and other damage to property insurance [direct business and accepted proportional reinsurance])</t>
  </si>
  <si>
    <t>LB:x34 (General liability insurance [direct business and accepted proportional reinsurance])</t>
  </si>
  <si>
    <t>LB:x27 (Credit and suretyship insurance [direct business and accepted proportional reinsurance])</t>
  </si>
  <si>
    <t>LB:x59 (Legal expenses insurance [direct business and accepted proportional reinsurance])</t>
  </si>
  <si>
    <t>LB:x12 (Assistance [direct business and accepted proportional reinsurance])</t>
  </si>
  <si>
    <t>LB:x70 (Miscellaneous financial loss [direct business and accepted proportional reinsurance])</t>
  </si>
  <si>
    <t>AM:x4 (Accident year [AY])</t>
  </si>
  <si>
    <t>AM:x88 (Underwriting year [UWY])</t>
  </si>
  <si>
    <t>Z Axis: (2979): dim:BL (Line of business [general]) LB:x9 (Annuities stemming from non-life insurance contracts) | dim:TB (Insurance/reinsurance business) LB:x28 (Direct Business)</t>
  </si>
  <si>
    <t>CA:x0 (Not applicable / Expressed in (converted to) reporting currency)</t>
  </si>
  <si>
    <t>CA:x1 (Expressed in currency of denomination (not converted to reporting currency))</t>
  </si>
  <si>
    <t>Z Axis: (3230): dim:BL (Line of business [general]) LB:x79 (Non-life and Health non-SLT)</t>
  </si>
  <si>
    <t>Z Axis: (3263): s2md_met:mi289 (Metric: Monetary|BC/Claims paid) | dim:VG (Valuation general) AM:x80 (Solvency II) | dim:TA (Types of amount) AM:x57 (Non-cumulative)</t>
  </si>
  <si>
    <t>Z Axis: (3287): s2md_met:mi289 (Metric: Monetary|BC/Claims paid) | dim:VG (Valuation general) AM:x80 (Solvency II)</t>
  </si>
  <si>
    <t>Z Axis: (3324): s2md_met:mi84 (Metric: Monetary|DD/Undiscounted|BC/Liability|LB/Claim provisions [other than local GAAP specific]) | dim:VG (Valuation general) AM:x80 (Solvency II)</t>
  </si>
  <si>
    <t>Z Axis: (3347): s2md_met:mi64 (Metric: Monetary|DD/Discounted|BC/Liability|LB/Claim provisions [other than local GAAP specific]) | dim:VG (Valuation general) AM:x80 (Solvency II)</t>
  </si>
  <si>
    <t>Z Axis: (3384): s2md_met:mi88 (Metric: Monetary|DD/Undiscounted|BC/Reported but not settled claims [RBNS]) | dim:VG (Valuation general) AM:x80 (Solvency II)</t>
  </si>
  <si>
    <t>Z Axis: (3407): s2md_met:mi67 (Metric: Monetary|DD/Discounted|BC/Reported but not settled claims [RBNS]) | dim:VG (Valuation general) AM:x80 (Solvency II)</t>
  </si>
  <si>
    <t>Z Axis: (3444): s2md_met:mi291 (Metric: Monetary|BC/Claims paid|CC/Ceded) | dim:VG (Valuation general) AM:x80 (Solvency II) | dim:TA (Types of amount) AM:x57 (Non-cumulative)</t>
  </si>
  <si>
    <t>Z Axis: (3468): s2md_met:mi291 (Metric: Monetary|BC/Claims paid|CC/Ceded) | dim:VG (Valuation general) AM:x80 (Solvency II)</t>
  </si>
  <si>
    <t>Z Axis: (3505): s2md_met:mi85 (Metric: Monetary|DD/Undiscounted|BC/Liability|LB/Claim provisions [other than local GAAP specific]|CC/Ceded) | dim:VG (Valuation general) AM:x80 (Solvency II)</t>
  </si>
  <si>
    <t>Z Axis: (3528): s2md_met:mi65 (Metric: Monetary|DD/Discounted|BC/Liability|LB/Claim provisions [other than local GAAP specific]|CC/Ceded) | dim:VG (Valuation general) AM:x80 (Solvency II)</t>
  </si>
  <si>
    <t>Z Axis: (3565): s2md_met:mi89 (Metric: Monetary|DD/Undiscounted|BC/Reported but not settled claims [RBNS]|CC/Ceded) | dim:VG (Valuation general) AM:x80 (Solvency II)</t>
  </si>
  <si>
    <t>Z Axis: (3588): s2md_met:mi68 (Metric: Monetary|DD/Discounted|BC/Reported but not settled claims [RBNS]|CC/Ceded) | dim:VG (Valuation general) AM:x80 (Solvency II)</t>
  </si>
  <si>
    <t>Z Axis: (3625): s2md_met:mi292 (Metric: Monetary|BC/Claims paid|CC/Not ceded) | dim:VG (Valuation general) AM:x80 (Solvency II) | dim:TA (Types of amount) AM:x57 (Non-cumulative)</t>
  </si>
  <si>
    <t>Z Axis: (3649): s2md_met:mi292 (Metric: Monetary|BC/Claims paid|CC/Not ceded) | dim:VG (Valuation general) AM:x80 (Solvency II)</t>
  </si>
  <si>
    <t>Z Axis: (3686): s2md_met:mi86 (Metric: Monetary|DD/Undiscounted|BC/Liability|LB/Claim provisions [other than local GAAP specific]|CC/Not ceded) | dim:VG (Valuation general) AM:x80 (Solvency II)</t>
  </si>
  <si>
    <t>Z Axis: (3709): s2md_met:mi66 (Metric: Monetary|DD/Discounted|BC/Liability|LB/Claim provisions [other than local GAAP specific]|CC/Not ceded) | dim:VG (Valuation general) AM:x80 (Solvency II)</t>
  </si>
  <si>
    <t>Z Axis: (3746): s2md_met:mi90 (Metric: Monetary|DD/Undiscounted|BC/Reported but not settled claims [RBNS]|CC/Not ceded) | dim:VG (Valuation general) AM:x80 (Solvency II)</t>
  </si>
  <si>
    <t>Z Axis: (3769): s2md_met:mi69 (Metric: Monetary|DD/Discounted|BC/Reported but not settled claims [RBNS]|CC/Not ceded) | dim:VG (Valuation general) AM:x80 (Solvency II)</t>
  </si>
  <si>
    <t>Z Axis: (3843): s2md_met:mi289 (Metric: Monetary|BC/Claims paid) | dim:VG (Valuation general) AM:x80 (Solvency II) | dim:TA (Types of amount) AM:x57 (Non-cumulative) | dim:BL (Line of business [general]) LB:x79 (Non-life and Health non-SLT)</t>
  </si>
  <si>
    <t>Z Axis: (3859): s2md_met:mi289 (Metric: Monetary|BC/Claims paid) | dim:VG (Valuation general) AM:x80 (Solvency II) | dim:BL (Line of business [general]) LB:x79 (Non-life and Health non-SLT)</t>
  </si>
  <si>
    <t>Z Axis: (3883): s2md_met:mi84 (Metric: Monetary|DD/Undiscounted|BC/Liability|LB/Claim provisions [other than local GAAP specific]) | dim:VG (Valuation general) AM:x80 (Solvency II) | dim:BL (Line of business [general]) LB:x79 (Non-life and Health non-SLT)</t>
  </si>
  <si>
    <t>Z Axis: (3898): s2md_met:mi64 (Metric: Monetary|DD/Discounted|BC/Liability|LB/Claim provisions [other than local GAAP specific]) | dim:VG (Valuation general) AM:x80 (Solvency II) | dim:BL (Line of business [general]) LB:x79 (Non-life and Health non-SLT)</t>
  </si>
  <si>
    <t>TB:x40 (Sum Insured [SI])</t>
  </si>
  <si>
    <t>TB:x17 (Maximum Possible Loss [MPL])</t>
  </si>
  <si>
    <t>TB:x33 (Probable Maximum Loss [PML])</t>
  </si>
  <si>
    <t>TB:x7 (Estimated Maximum Loss [EML])</t>
  </si>
  <si>
    <t>TB:x32 (Other than sum insured, maximum possible loss, probable maximum loss and estimated maximum loss)</t>
  </si>
  <si>
    <t>Z Axis: (4077): dim:VG (Valuation general) AM:x80 (Solvency II)</t>
  </si>
  <si>
    <t>Z Axis: (4098): dim:VG (Valuation general) AM:x80 (Solvency II)</t>
  </si>
  <si>
    <t>Z Axis: (4110): dim:VG (Valuation general) AM:x80 (Solvency II)</t>
  </si>
  <si>
    <t>Z Axis: (4120): dim:VG (Valuation general) AM:x80 (Solvency II)</t>
  </si>
  <si>
    <t>Z Axis: (4174): dim:VG (Valuation general) AM:x80 (Solvency II) | dim:PO (Portfolio) PU:x53 (Matching Adjustment Portfolios)</t>
  </si>
  <si>
    <t>Z Axis: (4198): dim:VG (Valuation general) AM:x80 (Solvency II) | dim:PO (Portfolio) PU:x53 (Matching Adjustment Portfolios)</t>
  </si>
  <si>
    <t>Z Axis: (4221): dim:VG (Valuation general) AM:x121 (Solvency I)</t>
  </si>
  <si>
    <t>Z Axis: (4237): dim:VG (Valuation general) AM:x80 (Solvency II) | dim:VL (Valuation of provisions [general]) VM:x5 (Best estimate)</t>
  </si>
  <si>
    <t>LB:x65 (Life and Health SLT)</t>
  </si>
  <si>
    <t>LB:x79 (Non-life and Health non-SLT)</t>
  </si>
  <si>
    <t>Z Axis: (4242): dim:VG (Valuation general) AM:x80 (Solvency II) | dim:VL (Valuation of provisions [general]) VM:x5 (Best estimate) | dim:RC (Reporting currency) CU:x4 (Other than reporting currency)</t>
  </si>
  <si>
    <t>Z Axis: (4248): dim:VG (Valuation general) AM:x80 (Solvency II) | dim:VL (Valuation of provisions [general]) VM:x5 (Best estimate) | dim:EE (EEA or not EEA) GA:x74 (Other than home country)</t>
  </si>
  <si>
    <t>Z Axis: (4253): dim:VG (Valuation general) AM:x80 (Solvency II) | dim:VL (Valuation of provisions [general]) VM:x5 (Best estimate) | dim:RC (Reporting currency) CU:x4 (Other than reporting currency) | dim:EE (EEA or not EEA) GA:x74 (Other than home country)</t>
  </si>
  <si>
    <t>Z Axis: (4299): dim:VG (Valuation general) AM:x80 (Solvency II)</t>
  </si>
  <si>
    <t>Z Axis: (4312): dim:VG (Valuation general) AM:x80 (Solvency II)</t>
  </si>
  <si>
    <t>Z Axis: (4382): dim:VG (Valuation general) AM:x80 (Solvency II)</t>
  </si>
  <si>
    <t>Z Axis: (4396): dim:VG (Valuation general) AM:x80 (Solvency II)</t>
  </si>
  <si>
    <t>Z Axis: (4422): dim:VG (Valuation general) AM:x80 (Solvency II)</t>
  </si>
  <si>
    <t>Z Axis: (4433): dim:VG (Valuation general) AM:x80 (Solvency II)</t>
  </si>
  <si>
    <t>Z Axis: (4443): dim:VG (Valuation general) AM:x80 (Solvency II)</t>
  </si>
  <si>
    <t>Z Axis: (4510): dim:VG (Valuation general) AM:x80 (Solvency II)</t>
  </si>
  <si>
    <t>Z Axis: (4524): dim:VG (Valuation general) AM:x80 (Solvency II)</t>
  </si>
  <si>
    <t>Z Axis: (4557): dim:VG (Valuation general) AM:x80 (Solvency II)</t>
  </si>
  <si>
    <t>Z Axis: (4567): dim:VG (Valuation general) AM:x80 (Solvency II)</t>
  </si>
  <si>
    <t>Z Axis: (4612): dim:VG (Valuation general) AM:x80 (Solvency II) | dim:CM (Method of consolidation) CS:x1 (Accounting consolidation-based method [method 1 and part of combination of methods 1 and 2])</t>
  </si>
  <si>
    <t>Z Axis: (4622): dim:VG (Valuation general) AM:x80 (Solvency II) | dim:CM (Method of consolidation) CS:x1 (Accounting consolidation-based method [method 1 and part of combination of methods 1 and 2])</t>
  </si>
  <si>
    <t>Z Axis: (4633): dim:CM (Method of consolidation) CS:x1 (Accounting consolidation-based method [method 1 and part of combination of methods 1 and 2])</t>
  </si>
  <si>
    <t>Z Axis: (4636): dim:CM (Method of consolidation) CS:x1 (Accounting consolidation-based method [method 1 and part of combination of methods 1 and 2])</t>
  </si>
  <si>
    <t>Z Axis: (4654): dim:VG (Valuation general) AM:x80 (Solvency II)</t>
  </si>
  <si>
    <t>Z Axis: (4666): dim:VG (Valuation general) AM:x80 (Solvency II)</t>
  </si>
  <si>
    <t>Z Axis: (4670): dim:VG (Valuation general) AM:x80 (Solvency II)</t>
  </si>
  <si>
    <t>Z Axis: (4685): dim:VG (Valuation general) AM:x80 (Solvency II)</t>
  </si>
  <si>
    <t>Z Axis: (4697): dim:VG (Valuation general) AM:x80 (Solvency II)</t>
  </si>
  <si>
    <t>Z Axis: (4701): dim:VG (Valuation general) AM:x80 (Solvency II)</t>
  </si>
  <si>
    <t>Z Axis: (4713): dim:VG (Valuation general) AM:x80 (Solvency II)</t>
  </si>
  <si>
    <t>Z Axis: (4723): dim:VG (Valuation general) AM:x80 (Solvency II)</t>
  </si>
  <si>
    <t>Z Axis: (4741): dim:VG (Valuation general) AM:x80 (Solvency II) | dim:CM (Method of consolidation) CS:x1 (Accounting consolidation-based method [method 1 and part of combination of methods 1 and 2])</t>
  </si>
  <si>
    <t>Z Axis: (4753): dim:VG (Valuation general) AM:x80 (Solvency II) | dim:CM (Method of consolidation) CS:x1 (Accounting consolidation-based method [method 1 and part of combination of methods 1 and 2])</t>
  </si>
  <si>
    <t>Z Axis: (4757): dim:VG (Valuation general) AM:x80 (Solvency II) | dim:CM (Method of consolidation) CS:x1 (Accounting consolidation-based method [method 1 and part of combination of methods 1 and 2])</t>
  </si>
  <si>
    <t>Z Axis: (4772): dim:VG (Valuation general) AM:x80 (Solvency II) | dim:CM (Method of consolidation) CS:x1 (Accounting consolidation-based method [method 1 and part of combination of methods 1 and 2])</t>
  </si>
  <si>
    <t>Z Axis: (4784): dim:VG (Valuation general) AM:x80 (Solvency II) | dim:CM (Method of consolidation) CS:x1 (Accounting consolidation-based method [method 1 and part of combination of methods 1 and 2])</t>
  </si>
  <si>
    <t>Z Axis: (4788): dim:VG (Valuation general) AM:x80 (Solvency II) | dim:CM (Method of consolidation) CS:x1 (Accounting consolidation-based method [method 1 and part of combination of methods 1 and 2])</t>
  </si>
  <si>
    <t>Z Axis: (4800): dim:VG (Valuation general) AM:x80 (Solvency II) | dim:CM (Method of consolidation) CS:x1 (Accounting consolidation-based method [method 1 and part of combination of methods 1 and 2])</t>
  </si>
  <si>
    <t>Z Axis: (4810): dim:VG (Valuation general) AM:x80 (Solvency II) | dim:CM (Method of consolidation) CS:x1 (Accounting consolidation-based method [method 1 and part of combination of methods 1 and 2])</t>
  </si>
  <si>
    <t>Z Axis: (4814): dim:VG (Valuation general) AM:x80 (Solvency II)</t>
  </si>
  <si>
    <t>Z Axis: (4824): dim:VG (Valuation general) AM:x80 (Solvency II)</t>
  </si>
  <si>
    <t>EL:x26 (Tier 1)</t>
  </si>
  <si>
    <t>EL:x8 (Tier 1 – unrestricted)</t>
  </si>
  <si>
    <t>EL:x1 (Tier 1 – restricted)</t>
  </si>
  <si>
    <t>EL:x28 (Tier 2)</t>
  </si>
  <si>
    <t>EL:x30 (Tier 3)</t>
  </si>
  <si>
    <t>EL:x9 (Counted under transitionals)</t>
  </si>
  <si>
    <t>EL:x23 (Other than counted under transitionals)</t>
  </si>
  <si>
    <t>Z Axis: (4886): dim:VG (Valuation general) AM:x80 (Solvency II)</t>
  </si>
  <si>
    <t>Z Axis: (4905): dim:CM (Method of consolidation) CS:x1 (Accounting consolidation-based method [method 1 and part of combination of methods 1 and 2])</t>
  </si>
  <si>
    <t>Z Axis: (4915): dim:CM (Method of consolidation) CS:x1 (Accounting consolidation-based method [method 1 and part of combination of methods 1 and 2])</t>
  </si>
  <si>
    <t>Z Axis: (4935): dim:CM (Method of consolidation) CS:x1 (Accounting consolidation-based method [method 1 and part of combination of methods 1 and 2])</t>
  </si>
  <si>
    <t>Z Axis: (4949): dim:CM (Method of consolidation) CS:x1 (Accounting consolidation-based method [method 1 and part of combination of methods 1 and 2])</t>
  </si>
  <si>
    <t>Z Axis: (4953): dim:CM (Method of consolidation) CS:x1 (Accounting consolidation-based method [method 1 and part of combination of methods 1 and 2])</t>
  </si>
  <si>
    <t>Z Axis: (4962): dim:CM (Method of consolidation) CS:x1 (Accounting consolidation-based method [method 1 and part of combination of methods 1 and 2])</t>
  </si>
  <si>
    <t>Z Axis: (4969): dim:CM (Method of consolidation) CS:x1 (Accounting consolidation-based method [method 1 and part of combination of methods 1 and 2])</t>
  </si>
  <si>
    <t>Z Axis: (4973): dim:VG (Valuation general) AM:x80 (Solvency II) | dim:SO (Entities under consolidation) SE:x44 (Insurance/reinsurance sector) | dim:CM (Method of consolidation) CS:x1 (Accounting consolidation-based method [method 1 and part of combination of methods 1 and 2])</t>
  </si>
  <si>
    <t>Z Axis: (4988): dim:CM (Method of consolidation) CS:x1 (Accounting consolidation-based method [method 1 and part of combination of methods 1 and 2])</t>
  </si>
  <si>
    <t>Z Axis: (5003): dim:CM (Method of consolidation) CS:x1 (Accounting consolidation-based method [method 1 and part of combination of methods 1 and 2])</t>
  </si>
  <si>
    <t>Z Axis: (5009): dim:VG (Valuation general) AM:x80 (Solvency II)</t>
  </si>
  <si>
    <t>Z Axis: (5016): dim:VG (Valuation general) AM:x80 (Solvency II)</t>
  </si>
  <si>
    <t>Z Axis: (5023): dim:VG (Valuation general) AM:x80 (Solvency II)</t>
  </si>
  <si>
    <t>Z Axis: (5031): dim:VG (Valuation general) AM:x80 (Solvency II)</t>
  </si>
  <si>
    <t>Z Axis: (5037): dim:VG (Valuation general) AM:x80 (Solvency II)</t>
  </si>
  <si>
    <t>Z Axis: (5044): dim:VG (Valuation general) AM:x80 (Solvency II)</t>
  </si>
  <si>
    <t>Z Axis: (5051): dim:VG (Valuation general) AM:x80 (Solvency II)</t>
  </si>
  <si>
    <t>Z Axis: (5058): dim:VG (Valuation general) AM:x80 (Solvency II)</t>
  </si>
  <si>
    <t>Z Axis: (5065): dim:VG (Valuation general) AM:x80 (Solvency II)</t>
  </si>
  <si>
    <t>Z Axis: (5077): dim:VG (Valuation general) AM:x80 (Solvency II)</t>
  </si>
  <si>
    <t>Z Axis: (5080): dim:VG (Valuation general) AM:x80 (Solvency II)</t>
  </si>
  <si>
    <t>Z Axis: (5092): dim:VG (Valuation general) AM:x80 (Solvency II)</t>
  </si>
  <si>
    <t>AP:x35 (Full recalculation)</t>
  </si>
  <si>
    <t>AP:x36 (Simplification at risk sub-module level)</t>
  </si>
  <si>
    <t>AP:x37 (Simplification at risk module level)</t>
  </si>
  <si>
    <t>AP:x38 (No adjustment)</t>
  </si>
  <si>
    <t>AP:x55 (Approach based on average tax rate)</t>
  </si>
  <si>
    <t>AP:x56 (Approach not based on average tax rate)</t>
  </si>
  <si>
    <t>AP:x77 (Approach based on average tax rate is not applicable as LAC DT is not used)</t>
  </si>
  <si>
    <t>Z Axis: (5155): dim:VG (Valuation general) AM:x80 (Solvency II) | dim:SO (Entities under consolidation) SE:x44 (Insurance/reinsurance sector) | dim:CM (Method of consolidation) CS:x1 (Accounting consolidation-based method [method 1 and part of combination of methods 1 and 2])</t>
  </si>
  <si>
    <t>Z Axis: (5234): dim:SO (Entities under consolidation) SE:x44 (Insurance/reinsurance sector) | dim:CM (Method of consolidation) CS:x1 (Accounting consolidation-based method [method 1 and part of combination of methods 1 and 2])</t>
  </si>
  <si>
    <t>Z Axis: (5264): dim:SO (Entities under consolidation) SE:x44 (Insurance/reinsurance sector)</t>
  </si>
  <si>
    <t>Z Axis: (5275): dim:VG (Valuation general) AM:x80 (Solvency II)</t>
  </si>
  <si>
    <t>Z Axis: (5285): dim:VG (Valuation general) AM:x80 (Solvency II)</t>
  </si>
  <si>
    <t>Z Axis: (5307): dim:VG (Valuation general) AM:x80 (Solvency II)</t>
  </si>
  <si>
    <t>Z Axis: (5322): dim:VG (Valuation general) AM:x80 (Solvency II)</t>
  </si>
  <si>
    <t>AP:x25 (Future management actions regarding the loss-absorbing capacity of technical provisions embedded within the component)</t>
  </si>
  <si>
    <t>AP:x26 (Future management actions regarding the loss-absorbing capacity of deferred taxes embedded within the component)</t>
  </si>
  <si>
    <t>AP:x27 (Future management actions regarding the loss-absorbing capacity of technical provisions and deferred taxes embedded within the component)</t>
  </si>
  <si>
    <t>AP:x28 (No embedded consideration of future management actions)</t>
  </si>
  <si>
    <t>Z Axis: (5350): dim:VG (Valuation general) AM:x80 (Solvency II)</t>
  </si>
  <si>
    <t>Z Axis: (5381): dim:SO (Entities under consolidation) SE:x44 (Insurance/reinsurance sector) | dim:CM (Method of consolidation) CS:x1 (Accounting consolidation-based method [method 1 and part of combination of methods 1 and 2])</t>
  </si>
  <si>
    <t>Z Axis: (5433): dim:VG (Valuation general) AM:x80 (Solvency II)</t>
  </si>
  <si>
    <t>Z Axis: (5448): dim:SO (Entities under consolidation) SE:x44 (Insurance/reinsurance sector) | dim:CM (Method of consolidation) CS:x1 (Accounting consolidation-based method [method 1 and part of combination of methods 1 and 2])</t>
  </si>
  <si>
    <t>Z Axis: (5494): dim:VG (Valuation general) AM:x80 (Solvency II)</t>
  </si>
  <si>
    <t>Z Axis: (5514): dim:VG (Valuation general) AM:x80 (Solvency II)</t>
  </si>
  <si>
    <t>Z Axis: (5528): dim:VG (Valuation general) AM:x80 (Solvency II)</t>
  </si>
  <si>
    <t>Z Axis: (5550): dim:VG (Valuation general) AM:x80 (Solvency II)</t>
  </si>
  <si>
    <t>Z Axis: (5579): dim:SO (Entities under consolidation) SE:x44 (Insurance/reinsurance sector) | dim:CM (Method of consolidation) CS:x1 (Accounting consolidation-based method [method 1 and part of combination of methods 1 and 2])</t>
  </si>
  <si>
    <t>Z Axis: (5621): dim:VG (Valuation general) AM:x80 (Solvency II)</t>
  </si>
  <si>
    <t>Z Axis: (5633): dim:SO (Entities under consolidation) SE:x44 (Insurance/reinsurance sector) | dim:CM (Method of consolidation) CS:x1 (Accounting consolidation-based method [method 1 and part of combination of methods 1 and 2])</t>
  </si>
  <si>
    <t>Z Axis: (5674): dim:VG (Valuation general) AM:x80 (Solvency II)</t>
  </si>
  <si>
    <t>Z Axis: (5694): dim:VG (Valuation general) AM:x80 (Solvency II)</t>
  </si>
  <si>
    <t>Z Axis: (5708): dim:VG (Valuation general) AM:x80 (Solvency II)</t>
  </si>
  <si>
    <t>Z Axis: (5714): dim:VG (Valuation general) AM:x80 (Solvency II)</t>
  </si>
  <si>
    <t>Z Axis: (5718): dim:VG (Valuation general) AM:x80 (Solvency II)</t>
  </si>
  <si>
    <t>Z Axis: (5770): dim:VG (Valuation general) AM:x80 (Solvency II)</t>
  </si>
  <si>
    <t>Z Axis: (5819): dim:VG (Valuation general) AM:x80 (Solvency II)</t>
  </si>
  <si>
    <t>AP:x57 (Simplifications based on article 105a)</t>
  </si>
  <si>
    <t>AP:x34 (Simplifications not used)</t>
  </si>
  <si>
    <t>AP:x33 (Simplifications used)</t>
  </si>
  <si>
    <t>Z Axis: (5880): dim:VG (Valuation general) AM:x80 (Solvency II) | dim:SO (Entities under consolidation) SE:x44 (Insurance/reinsurance sector) | dim:CM (Method of consolidation) CS:x1 (Accounting consolidation-based method [method 1 and part of combination of methods 1 and 2])</t>
  </si>
  <si>
    <t>Z Axis: (5929): dim:VG (Valuation general) AM:x80 (Solvency II) | dim:SO (Entities under consolidation) SE:x44 (Insurance/reinsurance sector) | dim:CM (Method of consolidation) CS:x1 (Accounting consolidation-based method [method 1 and part of combination of methods 1 and 2])</t>
  </si>
  <si>
    <t>Z Axis: (5937): dim:SO (Entities under consolidation) SE:x44 (Insurance/reinsurance sector) | dim:CM (Method of consolidation) CS:x1 (Accounting consolidation-based method [method 1 and part of combination of methods 1 and 2])</t>
  </si>
  <si>
    <t>Z Axis: (5994): dim:VG (Valuation general) AM:x80 (Solvency II)</t>
  </si>
  <si>
    <t>Z Axis: (6045): dim:VG (Valuation general) AM:x80 (Solvency II)</t>
  </si>
  <si>
    <t>Z Axis: (6090): dim:VG (Valuation general) AM:x80 (Solvency II)</t>
  </si>
  <si>
    <t>Z Axis: (6114): dim:SO (Entities under consolidation) SE:x44 (Insurance/reinsurance sector) | dim:CM (Method of consolidation) CS:x1 (Accounting consolidation-based method [method 1 and part of combination of methods 1 and 2])</t>
  </si>
  <si>
    <t>Z Axis: (6118): dim:SO (Entities under consolidation) SE:x44 (Insurance/reinsurance sector) | dim:CM (Method of consolidation) CS:x1 (Accounting consolidation-based method [method 1 and part of combination of methods 1 and 2])</t>
  </si>
  <si>
    <t>Z Axis: (6123): dim:VG (Valuation general) AM:x80 (Solvency II) | dim:SO (Entities under consolidation) SE:x44 (Insurance/reinsurance sector) | dim:CM (Method of consolidation) CS:x1 (Accounting consolidation-based method [method 1 and part of combination of methods 1 and 2])</t>
  </si>
  <si>
    <t>Z Axis: (6176): dim:VG (Valuation general) AM:x80 (Solvency II)</t>
  </si>
  <si>
    <t>Z Axis: (6180): dim:VG (Valuation general) AM:x80 (Solvency II)</t>
  </si>
  <si>
    <t>Z Axis: (6206): dim:VG (Valuation general) AM:x80 (Solvency II)</t>
  </si>
  <si>
    <t>Z Axis: (6227): dim:VG (Valuation general) AM:x80 (Solvency II) | dim:SO (Entities under consolidation) SE:x44 (Insurance/reinsurance sector) | dim:CM (Method of consolidation) CS:x1 (Accounting consolidation-based method [method 1 and part of combination of methods 1 and 2])</t>
  </si>
  <si>
    <t>Z Axis: (6231): dim:SO (Entities under consolidation) SE:x44 (Insurance/reinsurance sector) | dim:CM (Method of consolidation) CS:x1 (Accounting consolidation-based method [method 1 and part of combination of methods 1 and 2])</t>
  </si>
  <si>
    <t>Z Axis: (6240): dim:SO (Entities under consolidation) SE:x44 (Insurance/reinsurance sector) | dim:CM (Method of consolidation) CS:x1 (Accounting consolidation-based method [method 1 and part of combination of methods 1 and 2])</t>
  </si>
  <si>
    <t>Z Axis: (6257): dim:VG (Valuation general) AM:x80 (Solvency II) | dim:SO (Entities under consolidation) SE:x44 (Insurance/reinsurance sector) | dim:CM (Method of consolidation) CS:x1 (Accounting consolidation-based method [method 1 and part of combination of methods 1 and 2])</t>
  </si>
  <si>
    <t>Z Axis: (6278): dim:VG (Valuation general) AM:x80 (Solvency II)</t>
  </si>
  <si>
    <t>Z Axis: (6284): dim:VG (Valuation general) AM:x80 (Solvency II)</t>
  </si>
  <si>
    <t>Z Axis: (6314): dim:VG (Valuation general) AM:x80 (Solvency II)</t>
  </si>
  <si>
    <t>Z Axis: (6342): dim:VG (Valuation general) AM:x80 (Solvency II)</t>
  </si>
  <si>
    <t>AP:x19 (USP gross)</t>
  </si>
  <si>
    <t>AP:x20 (USP net)</t>
  </si>
  <si>
    <t>Z Axis: (6379): dim:VG (Valuation general) AM:x80 (Solvency II)</t>
  </si>
  <si>
    <t>Z Axis: (6384): dim:VG (Valuation general) AM:x80 (Solvency II)</t>
  </si>
  <si>
    <t>Z Axis: (6393): dim:VG (Valuation general) AM:x80 (Solvency II)</t>
  </si>
  <si>
    <t>Z Axis: (6399): dim:VG (Valuation general) AM:x80 (Solvency II)</t>
  </si>
  <si>
    <t>AP:x58 (Simplifications based on article 96a)</t>
  </si>
  <si>
    <t>Z Axis: (6435): dim:VG (Valuation general) AM:x80 (Solvency II) | dim:SO (Entities under consolidation) SE:x44 (Insurance/reinsurance sector) | dim:CM (Method of consolidation) CS:x1 (Accounting consolidation-based method [method 1 and part of combination of methods 1 and 2])</t>
  </si>
  <si>
    <t>Z Axis: (6439): dim:SO (Entities under consolidation) SE:x44 (Insurance/reinsurance sector) | dim:CM (Method of consolidation) CS:x1 (Accounting consolidation-based method [method 1 and part of combination of methods 1 and 2])</t>
  </si>
  <si>
    <t>Z Axis: (6458): dim:SO (Entities under consolidation) SE:x44 (Insurance/reinsurance sector) | dim:CM (Method of consolidation) CS:x1 (Accounting consolidation-based method [method 1 and part of combination of methods 1 and 2])</t>
  </si>
  <si>
    <t>Z Axis: (6462): dim:SO (Entities under consolidation) SE:x44 (Insurance/reinsurance sector) | dim:CM (Method of consolidation) CS:x1 (Accounting consolidation-based method [method 1 and part of combination of methods 1 and 2])</t>
  </si>
  <si>
    <t>Z Axis: (6472): dim:VG (Valuation general) AM:x80 (Solvency II) | dim:SO (Entities under consolidation) SE:x44 (Insurance/reinsurance sector) | dim:CM (Method of consolidation) CS:x1 (Accounting consolidation-based method [method 1 and part of combination of methods 1 and 2])</t>
  </si>
  <si>
    <t>Z Axis: (6477): dim:VG (Valuation general) AM:x80 (Solvency II) | dim:SO (Entities under consolidation) SE:x44 (Insurance/reinsurance sector) | dim:CM (Method of consolidation) CS:x1 (Accounting consolidation-based method [method 1 and part of combination of methods 1 and 2])</t>
  </si>
  <si>
    <t>Z Axis: (6486): dim:VG (Valuation general) AM:x80 (Solvency II) | dim:SO (Entities under consolidation) SE:x44 (Insurance/reinsurance sector) | dim:CM (Method of consolidation) CS:x1 (Accounting consolidation-based method [method 1 and part of combination of methods 1 and 2])</t>
  </si>
  <si>
    <t>Z Axis: (6492): dim:VG (Valuation general) AM:x80 (Solvency II) | dim:SO (Entities under consolidation) SE:x44 (Insurance/reinsurance sector) | dim:CM (Method of consolidation) CS:x1 (Accounting consolidation-based method [method 1 and part of combination of methods 1 and 2])</t>
  </si>
  <si>
    <t>Z Axis: (6502): dim:SO (Entities under consolidation) SE:x44 (Insurance/reinsurance sector) | dim:CM (Method of consolidation) CS:x1 (Accounting consolidation-based method [method 1 and part of combination of methods 1 and 2])</t>
  </si>
  <si>
    <t>Z Axis: (6528): dim:VG (Valuation general) AM:x80 (Solvency II)</t>
  </si>
  <si>
    <t>Z Axis: (6573): dim:VG (Valuation general) AM:x80 (Solvency II)</t>
  </si>
  <si>
    <t>Z Axis: (6580): dim:VG (Valuation general) AM:x80 (Solvency II)</t>
  </si>
  <si>
    <t>Z Axis: (6591): dim:VG (Valuation general) AM:x80 (Solvency II)</t>
  </si>
  <si>
    <t>Z Axis: (6599): dim:VG (Valuation general) AM:x80 (Solvency II)</t>
  </si>
  <si>
    <t>Z Axis: (6654): dim:VG (Valuation general) AM:x80 (Solvency II)</t>
  </si>
  <si>
    <t>AP:x59 (Simplifications based on article 90a)</t>
  </si>
  <si>
    <t>Z Axis: (6692): dim:SO (Entities under consolidation) SE:x44 (Insurance/reinsurance sector) | dim:CM (Method of consolidation) CS:x1 (Accounting consolidation-based method [method 1 and part of combination of methods 1 and 2])</t>
  </si>
  <si>
    <t>Z Axis: (6696): dim:SO (Entities under consolidation) SE:x44 (Insurance/reinsurance sector) | dim:CM (Method of consolidation) CS:x1 (Accounting consolidation-based method [method 1 and part of combination of methods 1 and 2])</t>
  </si>
  <si>
    <t>Z Axis: (6706): dim:VG (Valuation general) AM:x80 (Solvency II) | dim:SO (Entities under consolidation) SE:x44 (Insurance/reinsurance sector) | dim:CM (Method of consolidation) CS:x1 (Accounting consolidation-based method [method 1 and part of combination of methods 1 and 2])</t>
  </si>
  <si>
    <t>Z Axis: (6712): dim:SO (Entities under consolidation) SE:x44 (Insurance/reinsurance sector) | dim:CM (Method of consolidation) CS:x1 (Accounting consolidation-based method [method 1 and part of combination of methods 1 and 2])</t>
  </si>
  <si>
    <t>Z Axis: (6717): dim:SO (Entities under consolidation) SE:x44 (Insurance/reinsurance sector) | dim:CM (Method of consolidation) CS:x1 (Accounting consolidation-based method [method 1 and part of combination of methods 1 and 2])</t>
  </si>
  <si>
    <t>Z Axis: (6762): dim:VG (Valuation general) AM:x80 (Solvency II)</t>
  </si>
  <si>
    <t>Z Axis: (6823): dim:SO (Entities under consolidation) SE:x44 (Insurance/reinsurance sector) | dim:CM (Method of consolidation) CS:x1 (Accounting consolidation-based method [method 1 and part of combination of methods 1 and 2])</t>
  </si>
  <si>
    <t>Z Axis: (6870): dim:VG (Valuation general) AM:x80 (Solvency II)</t>
  </si>
  <si>
    <t>Z Axis: (6927): dim:CM (Method of consolidation) CS:x1 (Accounting consolidation-based method [method 1 and part of combination of methods 1 and 2])</t>
  </si>
  <si>
    <t>Z Axis: (6931): dim:CM (Method of consolidation) CS:x1 (Accounting consolidation-based method [method 1 and part of combination of methods 1 and 2])</t>
  </si>
  <si>
    <t>Z Axis: (6937): dim:VG (Valuation general) AM:x80 (Solvency II) | dim:CM (Method of consolidation) CS:x1 (Accounting consolidation-based method [method 1 and part of combination of methods 1 and 2])</t>
  </si>
  <si>
    <t>Z Axis: (6968): dim:CM (Method of consolidation) CS:x1 (Accounting consolidation-based method [method 1 and part of combination of methods 1 and 2])</t>
  </si>
  <si>
    <t>Z Axis: (7008): dim:VG (Valuation general) AM:x80 (Solvency II)</t>
  </si>
  <si>
    <t>Z Axis: (7093): dim:VG (Valuation general) AM:x80 (Solvency II)</t>
  </si>
  <si>
    <t>Z Axis: (7150): dim:RT (Risk types) RT:x150 (Windstorm)</t>
  </si>
  <si>
    <t>RT:x134 (Scenario A)</t>
  </si>
  <si>
    <t>RT:x135 (Scenario B)</t>
  </si>
  <si>
    <t>Z Axis: (7203): dim:VG (Valuation general) AM:x80 (Solvency II) | dim:RT (Risk types) RT:x30 (Earthquake)</t>
  </si>
  <si>
    <t>Z Axis: (7251): dim:RT (Risk types) RT:x36 (Flood)</t>
  </si>
  <si>
    <t>Z Axis: (7296): dim:RT (Risk types) RT:x40 (Hail)</t>
  </si>
  <si>
    <t>Z Axis: (7309): dim:VG (Valuation general) AM:x80 (Solvency II) | dim:RT (Risk types) RT:x144 (Subsidence)</t>
  </si>
  <si>
    <t>Z Axis: (7317): dim:VG (Valuation general) AM:x80 (Solvency II)</t>
  </si>
  <si>
    <t>Z Axis: (7326): dim:VG (Valuation general) AM:x80 (Solvency II)</t>
  </si>
  <si>
    <t>Z Axis: (7354): dim:VG (Valuation general) AM:x80 (Solvency II)</t>
  </si>
  <si>
    <t>Z Axis: (7363): dim:VG (Valuation general) AM:x80 (Solvency II)</t>
  </si>
  <si>
    <t>Z Axis: (7370): dim:VG (Valuation general) AM:x80 (Solvency II) | dim:EA (SCR calculation) VM:x20 (Excluding the loss-absorbing capacity of technical provisions)</t>
  </si>
  <si>
    <t>Z Axis: (7385): dim:VG (Valuation general) AM:x80 (Solvency II)</t>
  </si>
  <si>
    <t>Z Axis: (7393): dim:VG (Valuation general) AM:x80 (Solvency II) | dim:EA (SCR calculation) VM:x20 (Excluding the loss-absorbing capacity of technical provisions) | dim:RT (Risk types) RT:x72 (Liability)</t>
  </si>
  <si>
    <t>Z Axis: (7404): dim:VG (Valuation general) AM:x80 (Solvency II)</t>
  </si>
  <si>
    <t>Z Axis: (7412): dim:VG (Valuation general) AM:x80 (Solvency II) | dim:RT (Risk types) RT:x24 (Credit &amp; Suretyship [recession risk])</t>
  </si>
  <si>
    <t>Z Axis: (7420): dim:VG (Valuation general) AM:x80 (Solvency II) | dim:EA (SCR calculation) VM:x20 (Excluding the loss-absorbing capacity of technical provisions) | dim:RT (Risk types) RT:x20 (Credit &amp; Suretyship)</t>
  </si>
  <si>
    <t>Z Axis: (7434): dim:VG (Valuation general) AM:x80 (Solvency II)</t>
  </si>
  <si>
    <t>Z Axis: (7587): dim:MT (Material) AP:x21 (Material)</t>
  </si>
  <si>
    <t>Z Axis: (7606): dim:MT (Material) AP:x21 (Material)</t>
  </si>
  <si>
    <t>AP:x60 (Simplifications based on article 90c)</t>
  </si>
  <si>
    <t>Z Axis: (7675): dim:VG (Valuation general) AM:x80 (Solvency II) | dim:SO (Entities under consolidation) SE:x44 (Insurance/reinsurance sector) | dim:CM (Method of consolidation) CS:x1 (Accounting consolidation-based method [method 1 and part of combination of methods 1 and 2])</t>
  </si>
  <si>
    <t>Z Axis: (7732): dim:SO (Entities under consolidation) SE:x44 (Insurance/reinsurance sector) | dim:RT (Risk types) RT:x150 (Windstorm) | dim:CM (Method of consolidation) CS:x1 (Accounting consolidation-based method [method 1 and part of combination of methods 1 and 2])</t>
  </si>
  <si>
    <t>Z Axis: (7785): dim:VG (Valuation general) AM:x80 (Solvency II) | dim:SO (Entities under consolidation) SE:x44 (Insurance/reinsurance sector) | dim:RT (Risk types) RT:x30 (Earthquake) | dim:CM (Method of consolidation) CS:x1 (Accounting consolidation-based method [method 1 and part of combination of methods 1 and 2])</t>
  </si>
  <si>
    <t>Z Axis: (7833): dim:SO (Entities under consolidation) SE:x44 (Insurance/reinsurance sector) | dim:RT (Risk types) RT:x36 (Flood) | dim:CM (Method of consolidation) CS:x1 (Accounting consolidation-based method [method 1 and part of combination of methods 1 and 2])</t>
  </si>
  <si>
    <t>Z Axis: (7878): dim:SO (Entities under consolidation) SE:x44 (Insurance/reinsurance sector) | dim:RT (Risk types) RT:x40 (Hail) | dim:CM (Method of consolidation) CS:x1 (Accounting consolidation-based method [method 1 and part of combination of methods 1 and 2])</t>
  </si>
  <si>
    <t>Z Axis: (7891): dim:VG (Valuation general) AM:x80 (Solvency II) | dim:SO (Entities under consolidation) SE:x44 (Insurance/reinsurance sector) | dim:RT (Risk types) RT:x144 (Subsidence) | dim:CM (Method of consolidation) CS:x1 (Accounting consolidation-based method [method 1 and part of combination of methods 1 and 2])</t>
  </si>
  <si>
    <t>Z Axis: (7899): dim:VG (Valuation general) AM:x80 (Solvency II) | dim:SO (Entities under consolidation) SE:x44 (Insurance/reinsurance sector) | dim:CM (Method of consolidation) CS:x1 (Accounting consolidation-based method [method 1 and part of combination of methods 1 and 2])</t>
  </si>
  <si>
    <t>Z Axis: (7908): dim:VG (Valuation general) AM:x80 (Solvency II) | dim:SO (Entities under consolidation) SE:x44 (Insurance/reinsurance sector) | dim:CM (Method of consolidation) CS:x1 (Accounting consolidation-based method [method 1 and part of combination of methods 1 and 2])</t>
  </si>
  <si>
    <t>Z Axis: (7918): dim:SO (Entities under consolidation) SE:x44 (Insurance/reinsurance sector) | dim:CM (Method of consolidation) CS:x1 (Accounting consolidation-based method [method 1 and part of combination of methods 1 and 2])</t>
  </si>
  <si>
    <t>Z Axis: (7930): dim:SO (Entities under consolidation) SE:x44 (Insurance/reinsurance sector) | dim:CM (Method of consolidation) CS:x1 (Accounting consolidation-based method [method 1 and part of combination of methods 1 and 2])</t>
  </si>
  <si>
    <t>Z Axis: (7938): dim:VG (Valuation general) AM:x80 (Solvency II) | dim:SO (Entities under consolidation) SE:x44 (Insurance/reinsurance sector) | dim:CM (Method of consolidation) CS:x1 (Accounting consolidation-based method [method 1 and part of combination of methods 1 and 2])</t>
  </si>
  <si>
    <t>Z Axis: (7947): dim:VG (Valuation general) AM:x80 (Solvency II) | dim:SO (Entities under consolidation) SE:x44 (Insurance/reinsurance sector) | dim:CM (Method of consolidation) CS:x1 (Accounting consolidation-based method [method 1 and part of combination of methods 1 and 2])</t>
  </si>
  <si>
    <t>Z Axis: (7954): dim:VG (Valuation general) AM:x80 (Solvency II) | dim:EA (SCR calculation) VM:x20 (Excluding the loss-absorbing capacity of technical provisions) | dim:SO (Entities under consolidation) SE:x44 (Insurance/reinsurance sector) | dim:CM (Method of consolidation) CS:x1 (Accounting consolidation-based method [method 1 and part of combination of methods 1 and 2])</t>
  </si>
  <si>
    <t>Z Axis: (7969): dim:VG (Valuation general) AM:x80 (Solvency II) | dim:SO (Entities under consolidation) SE:x44 (Insurance/reinsurance sector) | dim:CM (Method of consolidation) CS:x1 (Accounting consolidation-based method [method 1 and part of combination of methods 1 and 2])</t>
  </si>
  <si>
    <t>Z Axis: (7977): dim:VG (Valuation general) AM:x80 (Solvency II) | dim:EA (SCR calculation) VM:x20 (Excluding the loss-absorbing capacity of technical provisions) | dim:SO (Entities under consolidation) SE:x44 (Insurance/reinsurance sector) | dim:RT (Risk types) RT:x72 (Liability) | dim:CM (Method of consolidation) CS:x1 (Accounting consolidation-based method [method 1 and part of combination of methods 1 and 2])</t>
  </si>
  <si>
    <t>Z Axis: (7988): dim:VG (Valuation general) AM:x80 (Solvency II) | dim:SO (Entities under consolidation) SE:x44 (Insurance/reinsurance sector) | dim:CM (Method of consolidation) CS:x1 (Accounting consolidation-based method [method 1 and part of combination of methods 1 and 2])</t>
  </si>
  <si>
    <t>Z Axis: (7996): dim:VG (Valuation general) AM:x80 (Solvency II) | dim:SO (Entities under consolidation) SE:x44 (Insurance/reinsurance sector) | dim:RT (Risk types) RT:x24 (Credit &amp; Suretyship [recession risk]) | dim:CM (Method of consolidation) CS:x1 (Accounting consolidation-based method [method 1 and part of combination of methods 1 and 2])</t>
  </si>
  <si>
    <t>Z Axis: (8004): dim:VG (Valuation general) AM:x80 (Solvency II) | dim:EA (SCR calculation) VM:x20 (Excluding the loss-absorbing capacity of technical provisions) | dim:SO (Entities under consolidation) SE:x44 (Insurance/reinsurance sector) | dim:RT (Risk types) RT:x20 (Credit &amp; Suretyship) | dim:CM (Method of consolidation) CS:x1 (Accounting consolidation-based method [method 1 and part of combination of methods 1 and 2])</t>
  </si>
  <si>
    <t>Z Axis: (8018): dim:VG (Valuation general) AM:x80 (Solvency II) | dim:SO (Entities under consolidation) SE:x44 (Insurance/reinsurance sector) | dim:CM (Method of consolidation) CS:x1 (Accounting consolidation-based method [method 1 and part of combination of methods 1 and 2])</t>
  </si>
  <si>
    <t>Z Axis: (8070): dim:SO (Entities under consolidation) SE:x44 (Insurance/reinsurance sector) | dim:CM (Method of consolidation) CS:x1 (Accounting consolidation-based method [method 1 and part of combination of methods 1 and 2])</t>
  </si>
  <si>
    <t>Z Axis: (8113): dim:SO (Entities under consolidation) SE:x44 (Insurance/reinsurance sector) | dim:CM (Method of consolidation) CS:x1 (Accounting consolidation-based method [method 1 and part of combination of methods 1 and 2])</t>
  </si>
  <si>
    <t>Z Axis: (8161): dim:SO (Entities under consolidation) SE:x44 (Insurance/reinsurance sector) | dim:CM (Method of consolidation) CS:x1 (Accounting consolidation-based method [method 1 and part of combination of methods 1 and 2])</t>
  </si>
  <si>
    <t>Z Axis: (8174): dim:SO (Entities under consolidation) SE:x44 (Insurance/reinsurance sector) | dim:MT (Material) AP:x21 (Material) | dim:CM (Method of consolidation) CS:x1 (Accounting consolidation-based method [method 1 and part of combination of methods 1 and 2])</t>
  </si>
  <si>
    <t>Z Axis: (8193): dim:SO (Entities under consolidation) SE:x44 (Insurance/reinsurance sector) | dim:MT (Material) AP:x21 (Material) | dim:CM (Method of consolidation) CS:x1 (Accounting consolidation-based method [method 1 and part of combination of methods 1 and 2])</t>
  </si>
  <si>
    <t>Z Axis: (8212): dim:SO (Entities under consolidation) SE:x44 (Insurance/reinsurance sector) | dim:CM (Method of consolidation) CS:x1 (Accounting consolidation-based method [method 1 and part of combination of methods 1 and 2])</t>
  </si>
  <si>
    <t>Z Axis: (8227): dim:SO (Entities under consolidation) SE:x44 (Insurance/reinsurance sector) | dim:CM (Method of consolidation) CS:x1 (Accounting consolidation-based method [method 1 and part of combination of methods 1 and 2])</t>
  </si>
  <si>
    <t>Z Axis: (8264): dim:VG (Valuation general) AM:x80 (Solvency II)</t>
  </si>
  <si>
    <t>Z Axis: (8323): dim:RT (Risk types) RT:x150 (Windstorm)</t>
  </si>
  <si>
    <t>Z Axis: (8378): dim:VG (Valuation general) AM:x80 (Solvency II) | dim:RT (Risk types) RT:x30 (Earthquake)</t>
  </si>
  <si>
    <t>Z Axis: (8428): dim:RT (Risk types) RT:x36 (Flood)</t>
  </si>
  <si>
    <t>Z Axis: (8475): dim:RT (Risk types) RT:x40 (Hail)</t>
  </si>
  <si>
    <t>Z Axis: (8490): dim:VG (Valuation general) AM:x80 (Solvency II) | dim:RT (Risk types) RT:x144 (Subsidence)</t>
  </si>
  <si>
    <t>Z Axis: (8500): dim:VG (Valuation general) AM:x80 (Solvency II)</t>
  </si>
  <si>
    <t>Z Axis: (8511): dim:VG (Valuation general) AM:x80 (Solvency II)</t>
  </si>
  <si>
    <t>Z Axis: (8547): dim:VG (Valuation general) AM:x80 (Solvency II)</t>
  </si>
  <si>
    <t>Z Axis: (8558): dim:VG (Valuation general) AM:x80 (Solvency II)</t>
  </si>
  <si>
    <t>Z Axis: (8567): dim:VG (Valuation general) AM:x80 (Solvency II) | dim:EA (SCR calculation) VM:x20 (Excluding the loss-absorbing capacity of technical provisions)</t>
  </si>
  <si>
    <t>Z Axis: (8584): dim:VG (Valuation general) AM:x80 (Solvency II)</t>
  </si>
  <si>
    <t>Z Axis: (8594): dim:VG (Valuation general) AM:x80 (Solvency II) | dim:EA (SCR calculation) VM:x20 (Excluding the loss-absorbing capacity of technical provisions) | dim:RT (Risk types) RT:x72 (Liability)</t>
  </si>
  <si>
    <t>Z Axis: (8607): dim:VG (Valuation general) AM:x80 (Solvency II)</t>
  </si>
  <si>
    <t>Z Axis: (8617): dim:VG (Valuation general) AM:x80 (Solvency II) | dim:RT (Risk types) RT:x24 (Credit &amp; Suretyship [recession risk])</t>
  </si>
  <si>
    <t>Z Axis: (8627): dim:VG (Valuation general) AM:x80 (Solvency II) | dim:EA (SCR calculation) VM:x20 (Excluding the loss-absorbing capacity of technical provisions) | dim:RT (Risk types) RT:x20 (Credit &amp; Suretyship)</t>
  </si>
  <si>
    <t>Z Axis: (8643): dim:VG (Valuation general) AM:x80 (Solvency II)</t>
  </si>
  <si>
    <t>Z Axis: (8807): dim:MT (Material) AP:x21 (Material)</t>
  </si>
  <si>
    <t>Z Axis: (8828): dim:MT (Material) AP:x21 (Material)</t>
  </si>
  <si>
    <t>Z Axis: (8901): dim:VG (Valuation general) AM:x80 (Solvency II)</t>
  </si>
  <si>
    <t>Z Axis: (8911): dim:VG (Valuation general) AM:x80 (Solvency II)</t>
  </si>
  <si>
    <t>Z Axis: (8920): dim:VG (Valuation general) AM:x80 (Solvency II)</t>
  </si>
  <si>
    <t>Z Axis: (8950): dim:VG (Valuation general) AM:x80 (Solvency II)</t>
  </si>
  <si>
    <t>Z Axis: (8967): dim:VG (Valuation general) AM:x80 (Solvency II)</t>
  </si>
  <si>
    <t>Z Axis: (8976): dim:VG (Valuation general) AM:x80 (Solvency II)</t>
  </si>
  <si>
    <t>Z Axis: (8986): dim:VG (Valuation general) AM:x80 (Solvency II)</t>
  </si>
  <si>
    <t>Z Axis: (9003): dim:VG (Valuation general) AM:x80 (Solvency II)</t>
  </si>
  <si>
    <t>Z Axis: (9020): dim:VG (Valuation general) AM:x80 (Solvency II)</t>
  </si>
  <si>
    <t>Z Axis: (9037): dim:VG (Valuation general) AM:x80 (Solvency II)</t>
  </si>
  <si>
    <t>Z Axis: (9052): dim:VG (Valuation general) AM:x80 (Solvency II)</t>
  </si>
  <si>
    <t>Z Axis: (9067): dim:VG (Valuation general) AM:x80 (Solvency II) | dim:VL (Valuation of provisions [general]) VM:x5 (Best estimate) | dim:AX (Applicable standard) AM:x88 (Underwriting year [UWY])</t>
  </si>
  <si>
    <t>Z Axis: (9072): dim:VG (Valuation general) AM:x80 (Solvency II) | dim:VL (Valuation of provisions [general]) VM:x5 (Best estimate) | dim:AX (Applicable standard) AM:x88 (Underwriting year [UWY])</t>
  </si>
  <si>
    <t>Z Axis: (9088): dim:VG (Valuation general) AM:x80 (Solvency II) | dim:VL (Valuation of provisions [general]) VM:x5 (Best estimate) | dim:AX (Applicable standard) AM:x4 (Accident year [AY])</t>
  </si>
  <si>
    <t>Z Axis: (9093): dim:VG (Valuation general) AM:x80 (Solvency II) | dim:VL (Valuation of provisions [general]) VM:x5 (Best estimate) | dim:AX (Applicable standard) AM:x4 (Accident year [AY])</t>
  </si>
  <si>
    <t>Z Axis: (9096): dim:VG (Valuation general) AM:x80 (Solvency II)</t>
  </si>
  <si>
    <t>Z Axis: (9104): dim:VG (Valuation general) AM:x80 (Solvency II) | dim:DI (Instant or duration) DI:x5 (Year to Date)</t>
  </si>
  <si>
    <t>Z Axis: (9109): dim:VG (Valuation general) AM:x80 (Solvency II) | dim:DI (Instant or duration) DI:x5 (Year to Date) | dim:TX (Tiers) EL:x1 (Tier 1 – restricted)</t>
  </si>
  <si>
    <t>Z Axis: (9119): dim:VG (Valuation general) AM:x80 (Solvency II) | dim:DI (Instant or duration) DI:x5 (Year to Date) | dim:AX (Applicable standard) AM:x88 (Underwriting year [UWY])</t>
  </si>
  <si>
    <t>LB:x60 (Life)</t>
  </si>
  <si>
    <t>Z Axis: (9131): dim:VG (Valuation general) AM:x80 (Solvency II) | dim:DI (Instant or duration) DI:x5 (Year to Date) | dim:AX (Applicable standard) AM:x4 (Accident year [AY])</t>
  </si>
  <si>
    <t>Z Axis: (9147): dim:CC (Ceded and not ceded) TB:x12 (Facultative)</t>
  </si>
  <si>
    <t>TB:x22 (Non-traditional or Finite RE)</t>
  </si>
  <si>
    <t>TB:x31 (Other than non-traditional or Finite RE)</t>
  </si>
  <si>
    <t>TB:x46 (Proportional)</t>
  </si>
  <si>
    <t>TB:x47 (Non-proportional)</t>
  </si>
  <si>
    <t>Z Axis: (9164): dim:CC (Ceded and not ceded) TB:x12 (Facultative)</t>
  </si>
  <si>
    <t>Z Axis: (9175): dim:CC (Ceded and not ceded) TB:x12 (Facultative)</t>
  </si>
  <si>
    <t>Z Axis: (9188): dim:CC (Ceded and not ceded) TB:x12 (Facultative)</t>
  </si>
  <si>
    <t>Z Axis: (9202): dim:CC (Ceded and not ceded) TB:x12 (Facultative)</t>
  </si>
  <si>
    <t>SE:x97 (Direct Life insurer)</t>
  </si>
  <si>
    <t>SE:x98 (Direct Non-life insurer)</t>
  </si>
  <si>
    <t>SE:x99 (Direct Composite insurer)</t>
  </si>
  <si>
    <t>SE:x100 (Captive insurance undertaking)</t>
  </si>
  <si>
    <t>SE:x46 (Internal reinsurer)</t>
  </si>
  <si>
    <t>SE:x24 (External reinsurer)</t>
  </si>
  <si>
    <t>SE:x73 (Reinsurance captive)</t>
  </si>
  <si>
    <t>SE:x80 (Special purpose vehicle [SPV])</t>
  </si>
  <si>
    <t>SE:x69 (Pool entity)</t>
  </si>
  <si>
    <t>SE:x101 (State pool)</t>
  </si>
  <si>
    <t>Z Axis: (9205): dim:CC (Ceded and not ceded) TB:x12 (Facultative)</t>
  </si>
  <si>
    <t>Z Axis: (9240): dim:CC (Ceded and not ceded) TB:x36 (Reinsurance other than facultative)</t>
  </si>
  <si>
    <t>LB:x168 (Multiline)</t>
  </si>
  <si>
    <t>TB:x34 (Quota share)</t>
  </si>
  <si>
    <t>TB:x45 (Variable quota share)</t>
  </si>
  <si>
    <t>TB:x41 (Surplus)</t>
  </si>
  <si>
    <t>TB:x8 (Excess of loss [per event and per risk])</t>
  </si>
  <si>
    <t>TB:x10 (Excess of loss [per risk])</t>
  </si>
  <si>
    <t>TB:x9 (Excess of loss [per event])</t>
  </si>
  <si>
    <t>TB:x11 (Excess of loss “back-up”)</t>
  </si>
  <si>
    <t>TB:x52 (Excess of loss with basic risk)</t>
  </si>
  <si>
    <t>TB:x35 (Reinstatement cover)</t>
  </si>
  <si>
    <t>TB:x2 (Aggregate excess of loss)</t>
  </si>
  <si>
    <t>TB:x44 (Unlimited excess of loss)</t>
  </si>
  <si>
    <t>TB:x39 (Stop loss [SL])</t>
  </si>
  <si>
    <t>TB:x30 (Other proportional treaties)</t>
  </si>
  <si>
    <t>TB:x29 (Other non proportional treaties)</t>
  </si>
  <si>
    <t>AM:x14 (Based on flat premium [Y])</t>
  </si>
  <si>
    <t>AM:x58 (Not based on a flat premium [N])</t>
  </si>
  <si>
    <t>Z Axis: (9254): dim:CC (Ceded and not ceded) TB:x36 (Reinsurance other than facultative)</t>
  </si>
  <si>
    <t>MC:x164 (Cash or equivalent in Trust)</t>
  </si>
  <si>
    <t>MC:x165 (Cash or Funds Withheld)</t>
  </si>
  <si>
    <t>MC:x166 (Letter of Credit)</t>
  </si>
  <si>
    <t>MC:x167 (Other than Cash or equivalent in Trust, Cash or Funds Withheld and Letter of Credit)</t>
  </si>
  <si>
    <t>MC:x0 (Total/NA)</t>
  </si>
  <si>
    <t>Z Axis: (9270): dim:CC (Ceded and not ceded) TB:x36 (Reinsurance other than facultative)</t>
  </si>
  <si>
    <t>Z Axis: (9273): dim:CC (Ceded and not ceded) TB:x36 (Reinsurance other than facultative)</t>
  </si>
  <si>
    <t>Z Axis: (9285): dim:VG (Valuation general) AM:x80 (Solvency II)</t>
  </si>
  <si>
    <t>Z Axis: (9306): dim:VG (Valuation general) AM:x80 (Solvency II)</t>
  </si>
  <si>
    <t>LT:x13 (Indemnity)</t>
  </si>
  <si>
    <t>LT:x15 (Model Loss)</t>
  </si>
  <si>
    <t>LT:x14 (Index or Parametric)</t>
  </si>
  <si>
    <t>LT:x12 (Hybrid (including components from above techniques))</t>
  </si>
  <si>
    <t>LT:x22 (Other than indemnity, Model Loss, Index or Parametric and Hybrids)</t>
  </si>
  <si>
    <t>LT:x23 (The same as in underlying portfolio)</t>
  </si>
  <si>
    <t>LT:x21 (Other than in underlying portfolio)</t>
  </si>
  <si>
    <t>RT:x161 (No basis risk)</t>
  </si>
  <si>
    <t>RT:x162 (Insufficient subordination for note holders)</t>
  </si>
  <si>
    <t>RT:x163 (Investors’ additional recourse against cedant)</t>
  </si>
  <si>
    <t>RT:x164 (Additional risks were securitised subsequent to authorisation)</t>
  </si>
  <si>
    <t>RT:x165 (Cedants hold exposure to notes issued)</t>
  </si>
  <si>
    <t>RT:x166 (Other risk than insufficient subordination for note holders, investors’ additional recourse against cedant, additional risks were securitised subsequent to authorisation and cedants hold exposure to notes issued)</t>
  </si>
  <si>
    <t>RT:x167 (Substantial part of risks insured not transferred)</t>
  </si>
  <si>
    <t>RT:x168 (Insufficient trigger to match risk exposure of cedant)</t>
  </si>
  <si>
    <t>SE:x105 (SPV fully funded in relation to cedant obligations)</t>
  </si>
  <si>
    <t>SE:x106 (SPV not fully funded in relation to cedant obligations)</t>
  </si>
  <si>
    <t>TB:x0 (Total/NA)</t>
  </si>
  <si>
    <t>TB:x54 (Investments of SPV controlled by cedant and/or sponsor (where it differs from cedant))</t>
  </si>
  <si>
    <t>TB:x55 (Investments of SPV held by cedant (equity, notes or other subordinated debt of the SPV))</t>
  </si>
  <si>
    <t>TB:x56 (Cedant sells reinsurance or other risk mitigation protection to the SPV)</t>
  </si>
  <si>
    <t>TB:x57 (Cedant has provided guarantee or other credit enhancement to SPV or note holders)</t>
  </si>
  <si>
    <t>TB:x58 (Sufficient basis risk retained by cedant)</t>
  </si>
  <si>
    <t>TB:x59 (Other)</t>
  </si>
  <si>
    <t>TB:x60 (Held in trust with other third party than cedant / sponsor)</t>
  </si>
  <si>
    <t>TB:x61 (Not held in trust with other third party than cedant / sponsor)</t>
  </si>
  <si>
    <t>SE:x107 (Trusts)</t>
  </si>
  <si>
    <t>SE:x108 (Partnerships)</t>
  </si>
  <si>
    <t>SE:x109 (Limited liability companies)</t>
  </si>
  <si>
    <t>SE:x110 (Other legal entity form not referred above)</t>
  </si>
  <si>
    <t>SE:x111 (Not incorporated)</t>
  </si>
  <si>
    <t>TB:x25 (SPV authorised under article 211(1) of the Directive 2009/138/EC)</t>
  </si>
  <si>
    <t>TB:x26 (SPV authorised under article 211(3) of the Directive 2009/138/EC (grandfathered))</t>
  </si>
  <si>
    <t>TB:x27 (SPV regulated by a third country supervisory authority where requirements equivalent to those set out in Article 211(2) of Directive 2009/138/EC are met by the special purpose vehicle)</t>
  </si>
  <si>
    <t>TB:x28 (SPV not covered above)</t>
  </si>
  <si>
    <t>SE:x9 (Composite insurer)</t>
  </si>
  <si>
    <t>SE:x41 (Insurance holding company as defined in Art. 212§ [f] of Directive 2009/138/EC)</t>
  </si>
  <si>
    <t>SE:x52 (Mixed-activity insurance holding company as defined in Art. 212§1 [g] of Directive 2009/138/EC)</t>
  </si>
  <si>
    <t>SE:x94 (Mixed financial holding company as defined in Art. 212§1 [h] of Directive 2009/138/EC)</t>
  </si>
  <si>
    <t>SE:x125 (Credit institutions, investment firms and financial institutions)</t>
  </si>
  <si>
    <t>SE:x37 (Institutions for occupational retirement provision)</t>
  </si>
  <si>
    <t>SE:x3 (Ancillary services undertaking as defined in Article 1 (53) of Delegated Regulation (EU) 2015/35)</t>
  </si>
  <si>
    <t>SE:x60 (Non-regulated undertaking carrying out financial activities as defined in Article 1 (52) of Delegated Regulation (EU) 2015/35)</t>
  </si>
  <si>
    <t>SE:x81 (Special purpose vehicle authorized in accordance with Art. 211 of Directive 2009/138/EC)</t>
  </si>
  <si>
    <t>SE:x82 (Special purpose vehicle other special purpose vehicle authorized in accordance with Art. 211 of Directive 2009/138/EC)</t>
  </si>
  <si>
    <t>SE:x103 (UCITS management companies as defined in Article 1 (54) of Delegated Regulation (EU) 2015/35)</t>
  </si>
  <si>
    <t>SE:x124 (Alternative investment funds managers as defined in Article 1 (55) of Delegated Regulation (EU) 2015/35)</t>
  </si>
  <si>
    <t>SE:x93 (Other)</t>
  </si>
  <si>
    <t>SE:x54 (Mutual)</t>
  </si>
  <si>
    <t>SE:x58 (Non-mutual)</t>
  </si>
  <si>
    <t>CS:x17 (Dominant)</t>
  </si>
  <si>
    <t>CS:x25 (Significant)</t>
  </si>
  <si>
    <t>CS:x19 (Included into scope of group supervision)</t>
  </si>
  <si>
    <t>CS:x32 (Not included into scope of group supervision (art. 214 a))</t>
  </si>
  <si>
    <t>CS:x33 (Not included into scope of group supervision (art. 214 b))</t>
  </si>
  <si>
    <t>CS:x34 (Not included into scope of group supervision (art. 214 c))</t>
  </si>
  <si>
    <t>CS:x10 (Method 1: Full consolidation)</t>
  </si>
  <si>
    <t>CS:x11 (Method 1: Proportional consolidation)</t>
  </si>
  <si>
    <t>CS:x9 (Method 1: Adjusted equity method)</t>
  </si>
  <si>
    <t>CS:x41 (Method 1: Sectoral rules)</t>
  </si>
  <si>
    <t>CS:x15 (Method 2: Solvency II)</t>
  </si>
  <si>
    <t>CS:x30 (Method 2: Other sectoral Rules)</t>
  </si>
  <si>
    <t>CS:x12 (Method 2: Local rules)</t>
  </si>
  <si>
    <t>CS:x16 (Deduction of the participation in relation to article 229 of Directive 2009/138/EC)</t>
  </si>
  <si>
    <t>CS:x20 (No inclusion in the scope of group supervision as defined in Art. 214 Directive 2009/138/EC)</t>
  </si>
  <si>
    <t>CS:x31 (Other Method)</t>
  </si>
  <si>
    <t>Z Axis: (9449): dim:SO (Entities under consolidation) SE:x44 (Insurance/reinsurance sector)</t>
  </si>
  <si>
    <t>PU:x0 (Total/NA)</t>
  </si>
  <si>
    <t>PU:x62 (Entity level)</t>
  </si>
  <si>
    <t>AP:x23 (Individual Internal Model)</t>
  </si>
  <si>
    <t>AP:x24 (Group Internal Model)</t>
  </si>
  <si>
    <t>Z Axis: (9459): dim:SO (Entities under consolidation) SE:x21 (Entities carrying out financial activities)</t>
  </si>
  <si>
    <t>CS:x6 (Aggregated)</t>
  </si>
  <si>
    <t>CS:x29 (Not aggregated)</t>
  </si>
  <si>
    <t>AM:x79 (Sectoral)</t>
  </si>
  <si>
    <t>AM:x60 (Notional)</t>
  </si>
  <si>
    <t>AM:x56 (No capital requirement)</t>
  </si>
  <si>
    <t>Z Axis: (9507): dim:SU (Types of instruments or transactions) MC:x250 (Equity-type transactions, debt and asset transfer)</t>
  </si>
  <si>
    <t>MC:x8 (Bonds/Debt - collateralised)</t>
  </si>
  <si>
    <t>MC:x9 (Bonds/Debt - uncollateralised)</t>
  </si>
  <si>
    <t>MC:x46 (Equity type - shares/participations)</t>
  </si>
  <si>
    <t>MC:x45 (Equity type - others)</t>
  </si>
  <si>
    <t>MC:x90 (Other asset transfer - properties)</t>
  </si>
  <si>
    <t>MC:x89 (Other asset transfer - others)</t>
  </si>
  <si>
    <t>Z Axis: (9532): dim:SU (Types of instruments or transactions) MC:x32 (Derivatives)</t>
  </si>
  <si>
    <t>MC:x35 (Derivatives - options)</t>
  </si>
  <si>
    <t>MC:x36 (Derivatives - others)</t>
  </si>
  <si>
    <t>MC:x65 (Guarantees - credit protection)</t>
  </si>
  <si>
    <t>MC:x66 (Guarantees - others)</t>
  </si>
  <si>
    <t>MC:x151 (Swaps - credit default)</t>
  </si>
  <si>
    <t>MC:x153 (Swaps - interest rate)</t>
  </si>
  <si>
    <t>MC:x152 (Swaps - currency)</t>
  </si>
  <si>
    <t>MC:x154 (Swaps - others)</t>
  </si>
  <si>
    <t>Z Axis: (9548): dim:SU (Types of instruments or transactions) MC:x251 (Internal Reinsurance)</t>
  </si>
  <si>
    <t>TB:x66 (Financial reinsurance)</t>
  </si>
  <si>
    <t>TB:x64 (Facultative proportional)</t>
  </si>
  <si>
    <t>TB:x65 (Facultative non-proportional)</t>
  </si>
  <si>
    <t>Z Axis: (9567): dim:SU (Types of instruments or transactions) MC:x252 (Cost Sharing, contingent liabilities, off BS and other items)</t>
  </si>
  <si>
    <t>MC:x20 (Contingent liabilities)</t>
  </si>
  <si>
    <t>MC:x85 (Off balance sheet items)</t>
  </si>
  <si>
    <t>MC:x23 (Cost sharing)</t>
  </si>
  <si>
    <t>MC:x106 (Others)</t>
  </si>
  <si>
    <t>EX:x20 (Assets – Bonds)</t>
  </si>
  <si>
    <t>EX:x21 (Assets – Equity)</t>
  </si>
  <si>
    <t>EX:x22 (Assets - reinsurance)</t>
  </si>
  <si>
    <t>EX:x23 (Assets – others)</t>
  </si>
  <si>
    <t>EX:x24 (Liabilities – insurance)</t>
  </si>
  <si>
    <t>EX:x25 (Liabilities – loans)</t>
  </si>
  <si>
    <t>EX:x26 (Liabilities – debts)</t>
  </si>
  <si>
    <t>EX:x27 (Liabilities – others)</t>
  </si>
  <si>
    <t>EX:x28 (Off-balance-sheet (contingent asset))</t>
  </si>
  <si>
    <t>EX:x29 (Off-balance-sheet (contingent liability))</t>
  </si>
  <si>
    <t>Z Axis: (9603): dim:SU (Types of instruments or transactions) MC:x168 (Assets other than derivatives and Assets held as collateral)</t>
  </si>
  <si>
    <t>Z Axis: (9611): dim:VG (Valuation general) AM:x80 (Solvency II)</t>
  </si>
  <si>
    <t>AP:x29 (Compliance with fully-funded)</t>
  </si>
  <si>
    <t>AP:x30 (Non-compliance with fully-funded)</t>
  </si>
  <si>
    <t>Z Axis: (9657): dim:VG (Valuation general) AM:x80 (Solvency II)</t>
  </si>
  <si>
    <t>Z Axis: (9660): dim:VG (Valuation general) AM:x80 (Solvency II)</t>
  </si>
  <si>
    <t>Z Axis: (9663): dim:VG (Valuation general) AM:x80 (Solvency II)</t>
  </si>
  <si>
    <t>Z Axis: (9680): dim:VG (Valuation general) AM:x80 (Solvency II)</t>
  </si>
  <si>
    <t>AP:x31 (Prior to 31 December 2015)</t>
  </si>
  <si>
    <t>AP:x32 (After 31 December 2015)</t>
  </si>
  <si>
    <t>Z Axis: (9692): dim:VG (Valuation general) AM:x80 (Solvency II)</t>
  </si>
  <si>
    <t>Je-li vykazujcí měna současně i původní měnou závazku ( např. CZK), uvede vždy x1 ( not conveted to reporting currency).</t>
  </si>
  <si>
    <t>Činnost makléře řešena číselníkem BA0848</t>
  </si>
  <si>
    <t>1,2,3</t>
  </si>
  <si>
    <r>
      <t xml:space="preserve">Položka není oproti SDNS řešena číselníkem, v případě kombinací aktivit s e navíc místo souhrnné položky  </t>
    </r>
    <r>
      <rPr>
        <b/>
        <sz val="11"/>
        <color rgb="FF000000"/>
        <rFont val="Calibri"/>
        <family val="2"/>
        <charset val="238"/>
      </rPr>
      <t>7</t>
    </r>
    <r>
      <rPr>
        <sz val="11"/>
        <color rgb="FF000000"/>
        <rFont val="Calibri"/>
        <family val="2"/>
      </rPr>
      <t xml:space="preserve"> použije konkrétní aktivita oddělená čárkou ( 1-3)</t>
    </r>
  </si>
  <si>
    <r>
      <t xml:space="preserve">Obecně platí, že všechny </t>
    </r>
    <r>
      <rPr>
        <sz val="11"/>
        <color rgb="FF7030A0"/>
        <rFont val="Calibri"/>
        <family val="2"/>
        <charset val="238"/>
      </rPr>
      <t>dynamické parametry</t>
    </r>
    <r>
      <rPr>
        <sz val="11"/>
        <color rgb="FF000000"/>
        <rFont val="Calibri"/>
        <family val="2"/>
      </rPr>
      <t xml:space="preserve"> ( fialové pole v tabulce, ne na kartě) musí být vyplněny a to i přesto, že nejsou pro daný subjekt relevantní, v takovém případě se vyplní technická hodnota </t>
    </r>
    <r>
      <rPr>
        <sz val="11"/>
        <color rgb="FFFF0000"/>
        <rFont val="Calibri"/>
        <family val="2"/>
        <charset val="238"/>
      </rPr>
      <t>xsi:nil - viz například C0070 , kde je navíc požaodván regulatorní výraz na LEI</t>
    </r>
  </si>
  <si>
    <t xml:space="preserve">  *DECIMALS=-1</t>
  </si>
  <si>
    <t xml:space="preserve">          Other investments|IO/Investment</t>
  </si>
  <si>
    <t xml:space="preserve">     Loans &amp; mortgages to individuals and Other loans &amp; mortgages (other than index-linked and unit-linked contracts)</t>
  </si>
  <si>
    <t xml:space="preserve">           Loans and mortgages|IO/Other than investment</t>
  </si>
  <si>
    <t xml:space="preserve">   own instruments held directly and cash and cash equivalents|CC/Ceded</t>
  </si>
  <si>
    <t xml:space="preserve">  insurance and intermediaries receivables and reinsurance receivables</t>
  </si>
  <si>
    <t xml:space="preserve">   own instruments held directly and cash and cash equivalents</t>
  </si>
  <si>
    <t xml:space="preserve">     cash and cash equivalents and own use</t>
  </si>
  <si>
    <t xml:space="preserve">  intermediaries and reinsurance payables</t>
  </si>
  <si>
    <t xml:space="preserve">     reinsurance deposits and receivables/payables [insurance/reinsurance related]</t>
  </si>
  <si>
    <t>ROSS16_12(2,1)</t>
  </si>
  <si>
    <t>ROSS16_12(2,2)</t>
  </si>
  <si>
    <t>ROSS16_12(2,4)</t>
  </si>
  <si>
    <t>ROSS16_12(3,1)</t>
  </si>
  <si>
    <t>ROSS16_12(3,2)</t>
  </si>
  <si>
    <t>ROSS16_12(3,4)</t>
  </si>
  <si>
    <t>ROSS16_12(4,1)</t>
  </si>
  <si>
    <t>ROSS16_12(4,2)</t>
  </si>
  <si>
    <t>ROSS16_12(4,4)</t>
  </si>
  <si>
    <t>ROSS16_12(5,1)</t>
  </si>
  <si>
    <t>ROSS16_12(5,2)</t>
  </si>
  <si>
    <t>ROSS16_12(5,4)</t>
  </si>
  <si>
    <t>ROSS16_12(6,1)</t>
  </si>
  <si>
    <t>ROSS16_12(6,2)</t>
  </si>
  <si>
    <t>ROSS16_12(6,4)</t>
  </si>
  <si>
    <t>ROSS16_12(7,1)</t>
  </si>
  <si>
    <t>ROSS16_12(7,2)</t>
  </si>
  <si>
    <t>ROSS16_12(7,4)</t>
  </si>
  <si>
    <t>ROSS16_12(1,1)</t>
  </si>
  <si>
    <t>ROSS16_12(1,2)</t>
  </si>
  <si>
    <t>ROSS16_12(1,4)</t>
  </si>
  <si>
    <t>ROSS16_22(2,1)</t>
  </si>
  <si>
    <t>ROSS16_22(2,2)</t>
  </si>
  <si>
    <t>ROSS16_22(2,4)</t>
  </si>
  <si>
    <t>ROSS16_22(3,1)</t>
  </si>
  <si>
    <t>ROSS16_22(3,2)</t>
  </si>
  <si>
    <t>ROSS16_22(3,4)</t>
  </si>
  <si>
    <t>ROSS16_22(4,1)</t>
  </si>
  <si>
    <t>ROSS16_22(4,2)</t>
  </si>
  <si>
    <t>ROSS16_22(4,4)</t>
  </si>
  <si>
    <t>ROSS16_22(5,1)</t>
  </si>
  <si>
    <t>ROSS16_22(5,2)</t>
  </si>
  <si>
    <t>ROSS16_22(5,4)</t>
  </si>
  <si>
    <t>ROSS16_22(6,1)</t>
  </si>
  <si>
    <t>ROSS16_22(6,2)</t>
  </si>
  <si>
    <t>ROSS16_22(6,4)</t>
  </si>
  <si>
    <t>ROSS16_22(7,1)</t>
  </si>
  <si>
    <t>ROSS16_22(7,2)</t>
  </si>
  <si>
    <t>ROSS16_22(7,4)</t>
  </si>
  <si>
    <t>ROSS16_22(8,1)</t>
  </si>
  <si>
    <t>ROSS16_22(8,2)</t>
  </si>
  <si>
    <t>ROSS16_22(8,4)</t>
  </si>
  <si>
    <t>ROSS16_22(1,1)</t>
  </si>
  <si>
    <t>ROSS16_22(1,2)</t>
  </si>
  <si>
    <t>ROSS16_22(1,4)</t>
  </si>
  <si>
    <t>DDP</t>
  </si>
  <si>
    <t>Identical datapoint</t>
  </si>
  <si>
    <t>Primarní datová oblast</t>
  </si>
  <si>
    <t>Souřadnice řádku a sloupce</t>
  </si>
  <si>
    <t>Sekundární datová obast/tabulka II.</t>
  </si>
  <si>
    <t>C0010R0500</t>
  </si>
  <si>
    <t xml:space="preserve">C0020R0100 </t>
  </si>
  <si>
    <t>C0010R0220</t>
  </si>
  <si>
    <t xml:space="preserve">C0020R0040 </t>
  </si>
  <si>
    <t>C0010R0070</t>
  </si>
  <si>
    <t xml:space="preserve">C0020R0020 </t>
  </si>
  <si>
    <t>C0010R0280</t>
  </si>
  <si>
    <t xml:space="preserve">C0180R0330 </t>
  </si>
  <si>
    <t>C0010R0270</t>
  </si>
  <si>
    <t xml:space="preserve">C0020R0050 </t>
  </si>
  <si>
    <t>C0010R1000</t>
  </si>
  <si>
    <t>C0010R0030</t>
  </si>
  <si>
    <t>C0060R0700</t>
  </si>
  <si>
    <t xml:space="preserve">C0110R0700 </t>
  </si>
  <si>
    <t xml:space="preserve">C0010R0030 </t>
  </si>
  <si>
    <t>C0010R0900</t>
  </si>
  <si>
    <t xml:space="preserve">C0020R0200 </t>
  </si>
  <si>
    <t>C0010R0740</t>
  </si>
  <si>
    <t xml:space="preserve">C0020R0160 </t>
  </si>
  <si>
    <t>C0010R0790</t>
  </si>
  <si>
    <t xml:space="preserve">C0020R0140 </t>
  </si>
  <si>
    <t>C0010R0690</t>
  </si>
  <si>
    <t xml:space="preserve">C0020R0120 </t>
  </si>
  <si>
    <t>C0010R0610</t>
  </si>
  <si>
    <t xml:space="preserve">C0210R0200 </t>
  </si>
  <si>
    <t>C0010R0510</t>
  </si>
  <si>
    <t xml:space="preserve">C0180R0320 </t>
  </si>
  <si>
    <t>Sekundární datová obast/tabulka III.</t>
  </si>
  <si>
    <t>Sekundární datová obast/tabulka IV.</t>
  </si>
  <si>
    <t xml:space="preserve">C0010R0070 </t>
  </si>
  <si>
    <t>C0020R0140</t>
  </si>
  <si>
    <t>C0050C0040</t>
  </si>
  <si>
    <t xml:space="preserve">C0050C0040 </t>
  </si>
  <si>
    <t>C0180R0480</t>
  </si>
  <si>
    <t xml:space="preserve">C0030R0020Z0010 </t>
  </si>
  <si>
    <t>C0010R0090</t>
  </si>
  <si>
    <t xml:space="preserve">C0010R0580 </t>
  </si>
  <si>
    <t>C0010R0110</t>
  </si>
  <si>
    <t>C0010R0600</t>
  </si>
  <si>
    <t>C0070R0400</t>
  </si>
  <si>
    <t xml:space="preserve">C0130R0400 </t>
  </si>
  <si>
    <t xml:space="preserve">C0040R0540 </t>
  </si>
  <si>
    <t>C0010R0080</t>
  </si>
  <si>
    <t xml:space="preserve">C0050R0540 </t>
  </si>
  <si>
    <t>C0010R0050</t>
  </si>
  <si>
    <t xml:space="preserve">C0010R0540 </t>
  </si>
  <si>
    <t>C0010R0040</t>
  </si>
  <si>
    <t>C0060R0740</t>
  </si>
  <si>
    <t xml:space="preserve">C0710R0010 </t>
  </si>
  <si>
    <t>C0110R0700</t>
  </si>
  <si>
    <t xml:space="preserve">C0010R1000 </t>
  </si>
  <si>
    <t>C0010R0100</t>
  </si>
  <si>
    <t xml:space="preserve">C0010R0550 </t>
  </si>
  <si>
    <t>C0010R0020</t>
  </si>
  <si>
    <t xml:space="preserve">C0010R0290 </t>
  </si>
  <si>
    <t>C0040R0400</t>
  </si>
  <si>
    <t xml:space="preserve">C0060R1110 </t>
  </si>
  <si>
    <t>C0050R0400</t>
  </si>
  <si>
    <t xml:space="preserve">C0060R1120 </t>
  </si>
  <si>
    <t>C0010R0400</t>
  </si>
  <si>
    <t xml:space="preserve">C0060R1200 </t>
  </si>
  <si>
    <t>C0030R0230</t>
  </si>
  <si>
    <t xml:space="preserve">C0210R0030 </t>
  </si>
  <si>
    <t>C0040R0230</t>
  </si>
  <si>
    <t xml:space="preserve">C0220R0030 </t>
  </si>
  <si>
    <t>C0020R0230</t>
  </si>
  <si>
    <t xml:space="preserve">C0200R0030 </t>
  </si>
  <si>
    <t>C0010R0230</t>
  </si>
  <si>
    <t xml:space="preserve">C0190R0030 </t>
  </si>
  <si>
    <t>C0040R0040</t>
  </si>
  <si>
    <t xml:space="preserve">C0040R0200 </t>
  </si>
  <si>
    <t>C0010R0200</t>
  </si>
  <si>
    <t>C0060R0300</t>
  </si>
  <si>
    <t>C0040R0010</t>
  </si>
  <si>
    <t xml:space="preserve">C0040R0100 </t>
  </si>
  <si>
    <t>C0010R0010</t>
  </si>
  <si>
    <t>C0060R0100</t>
  </si>
  <si>
    <t xml:space="preserve">C0010R0010 </t>
  </si>
  <si>
    <t>C0030R0180</t>
  </si>
  <si>
    <t xml:space="preserve">C0060R1010 </t>
  </si>
  <si>
    <t>C0040R0180</t>
  </si>
  <si>
    <t xml:space="preserve">C0060R1020 </t>
  </si>
  <si>
    <t>C0050R0180</t>
  </si>
  <si>
    <t xml:space="preserve">C0060R1030 </t>
  </si>
  <si>
    <t>C0020R0180</t>
  </si>
  <si>
    <t xml:space="preserve">C0060R1000 </t>
  </si>
  <si>
    <t>C0010R0180</t>
  </si>
  <si>
    <t>C0060R1100</t>
  </si>
  <si>
    <t xml:space="preserve">C0010R0110 </t>
  </si>
  <si>
    <t>C0010R0160</t>
  </si>
  <si>
    <t>C0060R0900</t>
  </si>
  <si>
    <t xml:space="preserve">C0010R0100 </t>
  </si>
  <si>
    <t>C0040R0090</t>
  </si>
  <si>
    <t xml:space="preserve">C0060R0520 </t>
  </si>
  <si>
    <t>C0050R0090</t>
  </si>
  <si>
    <t>C0060R0400</t>
  </si>
  <si>
    <t xml:space="preserve">C0060R0530 </t>
  </si>
  <si>
    <t>C0060R0600</t>
  </si>
  <si>
    <t xml:space="preserve">C0010R0060 </t>
  </si>
  <si>
    <t>C0010R0130</t>
  </si>
  <si>
    <t>C0060R0760</t>
  </si>
  <si>
    <t xml:space="preserve">C0010R0080 </t>
  </si>
  <si>
    <t>C0040R0110</t>
  </si>
  <si>
    <t xml:space="preserve">C0060R0620 </t>
  </si>
  <si>
    <t>C0050R0110</t>
  </si>
  <si>
    <t xml:space="preserve">C0060R0630 </t>
  </si>
  <si>
    <t>C0040R0030</t>
  </si>
  <si>
    <t xml:space="preserve">C0060R0120 </t>
  </si>
  <si>
    <t>C0060R0200</t>
  </si>
  <si>
    <t xml:space="preserve">C0010R0020 </t>
  </si>
  <si>
    <t>C0040R0140</t>
  </si>
  <si>
    <t>C0040R0500</t>
  </si>
  <si>
    <t xml:space="preserve">C0060R0720 </t>
  </si>
  <si>
    <t>C0050R0140</t>
  </si>
  <si>
    <t>C0060R0500</t>
  </si>
  <si>
    <t xml:space="preserve">C0060R0730 </t>
  </si>
  <si>
    <t>C0010R0140</t>
  </si>
  <si>
    <t>C0060R0800</t>
  </si>
  <si>
    <t xml:space="preserve">C0010R0090 </t>
  </si>
  <si>
    <t>C0040R0050</t>
  </si>
  <si>
    <t>C0040R0300</t>
  </si>
  <si>
    <t xml:space="preserve">C0060R0320 </t>
  </si>
  <si>
    <t>C0050R0050</t>
  </si>
  <si>
    <t xml:space="preserve">C0060R0330 </t>
  </si>
  <si>
    <t>C0010R0300</t>
  </si>
  <si>
    <t xml:space="preserve">C0010R0040 </t>
  </si>
  <si>
    <t xml:space="preserve">C0010R0050 </t>
  </si>
  <si>
    <t xml:space="preserve">C0020R0030 </t>
  </si>
  <si>
    <t xml:space="preserve">C0020R0010 </t>
  </si>
  <si>
    <t xml:space="preserve">C0060R0310 </t>
  </si>
  <si>
    <t xml:space="preserve">C0060R0030 </t>
  </si>
  <si>
    <t>C0010R0120</t>
  </si>
  <si>
    <t xml:space="preserve">C0060R0220 </t>
  </si>
  <si>
    <t xml:space="preserve">C0060R0210 </t>
  </si>
  <si>
    <t xml:space="preserve">C0060R0020 </t>
  </si>
  <si>
    <t xml:space="preserve">C0060R0010 </t>
  </si>
  <si>
    <t>C0020R0400</t>
  </si>
  <si>
    <t xml:space="preserve">C0060R0510 </t>
  </si>
  <si>
    <t>C0020R0500</t>
  </si>
  <si>
    <t xml:space="preserve">C0060R0710 </t>
  </si>
  <si>
    <t>C0020R0300</t>
  </si>
  <si>
    <t xml:space="preserve">C0020R0060 </t>
  </si>
  <si>
    <t>C0010R0700</t>
  </si>
  <si>
    <t xml:space="preserve">C0020R0070 </t>
  </si>
  <si>
    <t>C0010R0800</t>
  </si>
  <si>
    <t xml:space="preserve">C0020R0090 </t>
  </si>
  <si>
    <t>C0010R1100</t>
  </si>
  <si>
    <t xml:space="preserve">C0020R0110 </t>
  </si>
  <si>
    <t>C0040R0020Z0010</t>
  </si>
  <si>
    <t xml:space="preserve">C0080R0400Z0010 </t>
  </si>
  <si>
    <t>C0040R0040Z0010</t>
  </si>
  <si>
    <t xml:space="preserve">C0280R1700Z0010 </t>
  </si>
  <si>
    <t>C0040R0030Z0010</t>
  </si>
  <si>
    <t xml:space="preserve">C0080R0900Z0010 </t>
  </si>
  <si>
    <t>C0040R0010Z0010</t>
  </si>
  <si>
    <t xml:space="preserve">C0080R0800Z0010 </t>
  </si>
  <si>
    <t>C0030R0050Z0010</t>
  </si>
  <si>
    <t xml:space="preserve">C0160R0700Z0010 </t>
  </si>
  <si>
    <t>C0030R0020Z0010</t>
  </si>
  <si>
    <t xml:space="preserve">C0070R0400Z0010 </t>
  </si>
  <si>
    <t>C0030R0040Z0010</t>
  </si>
  <si>
    <t xml:space="preserve">C0270R1700Z0010 </t>
  </si>
  <si>
    <t>C0030R0030Z0010</t>
  </si>
  <si>
    <t xml:space="preserve">C0060R0900Z0010 </t>
  </si>
  <si>
    <t>C0030R0010Z0010</t>
  </si>
  <si>
    <t xml:space="preserve">C0060R0800Z0010 </t>
  </si>
  <si>
    <t>C0100R0130Z0010</t>
  </si>
  <si>
    <t xml:space="preserve">C0020R0340Z0010 </t>
  </si>
  <si>
    <t>C0100R0150Z0010</t>
  </si>
  <si>
    <t xml:space="preserve">C0130R0640Z0010 </t>
  </si>
  <si>
    <t>C0260R1530Z0010</t>
  </si>
  <si>
    <t xml:space="preserve">C0030R0340 </t>
  </si>
  <si>
    <t>C0260R1510Z0010</t>
  </si>
  <si>
    <t>C0030R0320</t>
  </si>
  <si>
    <t xml:space="preserve">C1400R4040 </t>
  </si>
  <si>
    <t>C0260R1540Z0010</t>
  </si>
  <si>
    <t xml:space="preserve">C0030R0300 </t>
  </si>
  <si>
    <t>C0260R1500Z0010</t>
  </si>
  <si>
    <t>C0030R0310</t>
  </si>
  <si>
    <t xml:space="preserve">C1300R3630 </t>
  </si>
  <si>
    <t>C0260R1520Z0010</t>
  </si>
  <si>
    <t>C0030R0330</t>
  </si>
  <si>
    <t xml:space="preserve">C1540R4420 </t>
  </si>
  <si>
    <t>C0160R0500Z0010</t>
  </si>
  <si>
    <t xml:space="preserve">C0030R0210 </t>
  </si>
  <si>
    <t xml:space="preserve">C1140R3260 </t>
  </si>
  <si>
    <t xml:space="preserve">C0540R2100 </t>
  </si>
  <si>
    <t xml:space="preserve">C0480R2000 </t>
  </si>
  <si>
    <t>C0010R0170</t>
  </si>
  <si>
    <t xml:space="preserve">C1140R3270 </t>
  </si>
  <si>
    <t>C0010R0060</t>
  </si>
  <si>
    <t xml:space="preserve">C0430R1970 </t>
  </si>
  <si>
    <t xml:space="preserve">C0090R0820 </t>
  </si>
  <si>
    <t>C0010R0150</t>
  </si>
  <si>
    <t xml:space="preserve">C1100R3120 </t>
  </si>
  <si>
    <t xml:space="preserve">C0170R1250 </t>
  </si>
  <si>
    <t xml:space="preserve">C0850R2600 </t>
  </si>
  <si>
    <t xml:space="preserve">C0260R1620 </t>
  </si>
  <si>
    <t xml:space="preserve">C0350R1940 </t>
  </si>
  <si>
    <t>C0010R0320</t>
  </si>
  <si>
    <t xml:space="preserve">C1370R4040 </t>
  </si>
  <si>
    <t>C0010R0310</t>
  </si>
  <si>
    <t xml:space="preserve">C1270R3630 </t>
  </si>
  <si>
    <t>C0010R0330</t>
  </si>
  <si>
    <t xml:space="preserve">C1510R4420 </t>
  </si>
  <si>
    <t xml:space="preserve">C0960R2820 </t>
  </si>
  <si>
    <t xml:space="preserve">C0810R2500 </t>
  </si>
  <si>
    <t xml:space="preserve">C0760R2420 </t>
  </si>
  <si>
    <t xml:space="preserve">C1160R3260 </t>
  </si>
  <si>
    <t>C0030R0100</t>
  </si>
  <si>
    <t xml:space="preserve">C0570R2100 </t>
  </si>
  <si>
    <t>C0030R0080</t>
  </si>
  <si>
    <t xml:space="preserve">C0510R2000 </t>
  </si>
  <si>
    <t>C0030R0170</t>
  </si>
  <si>
    <t xml:space="preserve">C1160R3270 </t>
  </si>
  <si>
    <t>C0030R0060</t>
  </si>
  <si>
    <t xml:space="preserve">C0460R1970 </t>
  </si>
  <si>
    <t>C0030R0020</t>
  </si>
  <si>
    <t xml:space="preserve">C0120R0820 </t>
  </si>
  <si>
    <t>C0030R0150</t>
  </si>
  <si>
    <t xml:space="preserve">C1120R3120 </t>
  </si>
  <si>
    <t>C0030R0030</t>
  </si>
  <si>
    <t xml:space="preserve">C0200R1250 </t>
  </si>
  <si>
    <t>C0030R0130</t>
  </si>
  <si>
    <t xml:space="preserve">C0880R2600 </t>
  </si>
  <si>
    <t>C0030R0040</t>
  </si>
  <si>
    <t xml:space="preserve">C0290R1620 </t>
  </si>
  <si>
    <t>C0030R0050</t>
  </si>
  <si>
    <t xml:space="preserve">C0380R1940 </t>
  </si>
  <si>
    <t>C0030R0140</t>
  </si>
  <si>
    <t xml:space="preserve">C0980R2820 </t>
  </si>
  <si>
    <t>C0030R0120</t>
  </si>
  <si>
    <t xml:space="preserve">C0840R2500 </t>
  </si>
  <si>
    <t>C0030R0110</t>
  </si>
  <si>
    <t xml:space="preserve">C0780R2420 </t>
  </si>
  <si>
    <t xml:space="preserve">C1150R3260 </t>
  </si>
  <si>
    <t>C0020R0170</t>
  </si>
  <si>
    <t xml:space="preserve">C1150R3270 </t>
  </si>
  <si>
    <t>C0020R0150</t>
  </si>
  <si>
    <t xml:space="preserve">C1110R3120 </t>
  </si>
  <si>
    <t xml:space="preserve">C0970R2820 </t>
  </si>
  <si>
    <t>C0020R0110</t>
  </si>
  <si>
    <t xml:space="preserve">C0770R2420 </t>
  </si>
  <si>
    <t>C0920R2750</t>
  </si>
  <si>
    <t xml:space="preserve">C0960R2800 </t>
  </si>
  <si>
    <t>C0950R2750</t>
  </si>
  <si>
    <t xml:space="preserve">C0980R2800 </t>
  </si>
  <si>
    <t xml:space="preserve">C0030R0180 </t>
  </si>
  <si>
    <t>Mapa identických údajů</t>
  </si>
  <si>
    <r>
      <t>v datové oblasti   se vyskytují identické údaje na primární oblast  SE.02.01.16.01 (</t>
    </r>
    <r>
      <rPr>
        <b/>
        <sz val="11"/>
        <color rgb="FF000000"/>
        <rFont val="Calibri"/>
        <family val="2"/>
        <charset val="238"/>
      </rPr>
      <t>relevantní řádky sloupce C0180</t>
    </r>
    <r>
      <rPr>
        <sz val="11"/>
        <color rgb="FF000000"/>
        <rFont val="Calibri"/>
        <family val="2"/>
      </rPr>
      <t>)</t>
    </r>
  </si>
  <si>
    <t xml:space="preserve">v datové oblasti   se vyskytují identické údaje na primární oblast  SE.02.01.16.01 ( relevanntí řádek k sloupci C0010 ) a  </t>
  </si>
  <si>
    <t>v datové oblasti   se vyskytují identické údaje na jinou oblast</t>
  </si>
  <si>
    <r>
      <t xml:space="preserve">Obecně platí, že všechny dynamické parametry ( fialové pole v tabulce, ne na kartě) musí být vyplněny a to i přesto, že nejsou pro daný subjekt relevantní, v takovém případě se vyplní technická hodnota </t>
    </r>
    <r>
      <rPr>
        <sz val="11"/>
        <color rgb="FFFF0000"/>
        <rFont val="Calibri"/>
        <family val="2"/>
        <charset val="238"/>
      </rPr>
      <t xml:space="preserve">xsi:nil - viz například C0070,kde je navíc požadován regulatorní výraz na LEI </t>
    </r>
  </si>
  <si>
    <t>Identical datapoint/Sdílené údaje</t>
  </si>
  <si>
    <t xml:space="preserve">Rozdílně oproti MTs, v případě, že není koleterál, tak pole nezůstává prázdné, ale vyplní se kód  x240 v C0060 </t>
  </si>
  <si>
    <r>
      <t xml:space="preserve">V datové oblasti se obejvují na </t>
    </r>
    <r>
      <rPr>
        <b/>
        <sz val="11"/>
        <color theme="5" tint="-0.249977111117893"/>
        <rFont val="Calibri"/>
        <family val="2"/>
        <charset val="238"/>
      </rPr>
      <t>diagonále</t>
    </r>
    <r>
      <rPr>
        <b/>
        <sz val="11"/>
        <color rgb="FF000000"/>
        <rFont val="Calibri"/>
        <family val="2"/>
        <charset val="238"/>
      </rPr>
      <t xml:space="preserve">  sdílené údaje na S.19.01.01.02</t>
    </r>
  </si>
  <si>
    <r>
      <t xml:space="preserve">V datové oblasti se obejvují na </t>
    </r>
    <r>
      <rPr>
        <b/>
        <sz val="11"/>
        <color theme="5" tint="-0.249977111117893"/>
        <rFont val="Calibri"/>
        <family val="2"/>
        <charset val="238"/>
      </rPr>
      <t>diagonále</t>
    </r>
    <r>
      <rPr>
        <b/>
        <sz val="11"/>
        <color rgb="FF000000"/>
        <rFont val="Calibri"/>
        <family val="2"/>
        <charset val="238"/>
      </rPr>
      <t xml:space="preserve">  sdílené údaje na S.19.01.01.08</t>
    </r>
  </si>
  <si>
    <r>
      <t xml:space="preserve">V datové oblasti se obejvují na </t>
    </r>
    <r>
      <rPr>
        <b/>
        <sz val="11"/>
        <color theme="5" tint="-0.249977111117893"/>
        <rFont val="Calibri"/>
        <family val="2"/>
        <charset val="238"/>
      </rPr>
      <t>diagonále</t>
    </r>
    <r>
      <rPr>
        <b/>
        <sz val="11"/>
        <color rgb="FF000000"/>
        <rFont val="Calibri"/>
        <family val="2"/>
        <charset val="238"/>
      </rPr>
      <t xml:space="preserve">  sdílené údaje na S.19.01.01.14</t>
    </r>
  </si>
  <si>
    <t xml:space="preserve">Je nutné v SDAT specifikovat dynamický atribut, který odpovídá relevantní měně uvedené na kartě Z0030, s výjimkou agregované hodnoty Total (x0), kdy se uvede vykazující měna CZK </t>
  </si>
  <si>
    <t>V případě  R0002  se  nepoužije rozpad z comboxu ( x60 nebo x34) ale z důvodu kombinace položek se použije údaj z ITS, kdy jsou relevanntí následující položky 1,2,3,4,5  nebo 9 popřípadě kombinace  oddělená čárkou- více i Filing Rules EIOPA</t>
  </si>
  <si>
    <r>
      <t xml:space="preserve">Položka není oproti SDNS řešena číselníkem, v případě kombinací aktivit se navíc místo souhrnné položky  </t>
    </r>
    <r>
      <rPr>
        <b/>
        <sz val="11"/>
        <color rgb="FF000000"/>
        <rFont val="Calibri"/>
        <family val="2"/>
        <charset val="238"/>
      </rPr>
      <t>7</t>
    </r>
    <r>
      <rPr>
        <sz val="11"/>
        <color rgb="FF000000"/>
        <rFont val="Calibri"/>
        <family val="2"/>
      </rPr>
      <t xml:space="preserve"> použije konkrétní aktivita oddělená čárkou ( 1-3)</t>
    </r>
  </si>
  <si>
    <r>
      <t xml:space="preserve">Pole C0030 musí být vyplněno ve formátu LEI/code. Pokud nastane situace, kdy LEI není k dispozici uvede se </t>
    </r>
    <r>
      <rPr>
        <b/>
        <sz val="11"/>
        <color rgb="FF000000"/>
        <rFont val="Calibri"/>
        <family val="2"/>
        <charset val="238"/>
        <scheme val="minor"/>
      </rPr>
      <t>None</t>
    </r>
  </si>
  <si>
    <t>LEI/code</t>
  </si>
  <si>
    <t>None</t>
  </si>
  <si>
    <r>
      <t xml:space="preserve">Pole C0080 musí být vyplněno ve formátu LEI/code. Pokud nastane situace, kdy LEI není k dispozici uvede se </t>
    </r>
    <r>
      <rPr>
        <b/>
        <sz val="11"/>
        <color rgb="FF000000"/>
        <rFont val="Calibri"/>
        <family val="2"/>
        <charset val="238"/>
        <scheme val="minor"/>
      </rPr>
      <t>None</t>
    </r>
  </si>
  <si>
    <t xml:space="preserve">Z_THRES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</si>
</sst>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
    <numFmt numFmtId="165" formatCode="dd\.mm\.yyyy"/>
    <numFmt numFmtId="166" formatCode="0.0000"/>
    <numFmt numFmtId="167" formatCode="yyyy\-mm\-dd;@"/>
    <numFmt numFmtId="168" formatCode="0.0"/>
    <numFmt numFmtId="169" formatCode="#########0"/>
    <numFmt numFmtId="170" formatCode="##,###,###,###,###,0##"/>
    <numFmt numFmtId="171" formatCode="##############0"/>
    <numFmt numFmtId="172" formatCode="##,###,###,#0#,###"/>
    <numFmt numFmtId="173" formatCode="#,##0.00\ &quot;Kč&quot;"/>
  </numFmts>
  <fonts count="75" x14ac:knownFonts="1">
    <font>
      <sz val="11"/>
      <color rgb="FF000000"/>
      <name val="Calibri"/>
      <family val="2"/>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9"/>
      <color theme="10"/>
      <name val="Calibri"/>
      <family val="2"/>
    </font>
    <font>
      <sz val="9"/>
      <color rgb="FF000000"/>
      <name val="Calibri"/>
      <family val="2"/>
    </font>
    <font>
      <b/>
      <sz val="9"/>
      <color rgb="FF000000"/>
      <name val="Calibri"/>
      <family val="2"/>
    </font>
    <font>
      <sz val="8"/>
      <color rgb="FF000000"/>
      <name val="Tahoma"/>
      <family val="2"/>
    </font>
    <font>
      <u/>
      <sz val="11"/>
      <color theme="10"/>
      <name val="Calibri"/>
      <family val="2"/>
    </font>
    <font>
      <b/>
      <sz val="14"/>
      <color rgb="FF000000"/>
      <name val="Calibri"/>
      <family val="2"/>
      <charset val="238"/>
    </font>
    <font>
      <b/>
      <sz val="11"/>
      <color rgb="FF000000"/>
      <name val="Calibri"/>
      <family val="2"/>
      <charset val="238"/>
    </font>
    <font>
      <u/>
      <sz val="14"/>
      <color theme="10"/>
      <name val="Calibri"/>
      <family val="2"/>
    </font>
    <font>
      <sz val="9"/>
      <color indexed="81"/>
      <name val="Tahoma"/>
      <family val="2"/>
      <charset val="238"/>
    </font>
    <font>
      <b/>
      <sz val="9"/>
      <color indexed="81"/>
      <name val="Tahoma"/>
      <family val="2"/>
      <charset val="238"/>
    </font>
    <font>
      <sz val="11"/>
      <color rgb="FF000000"/>
      <name val="Arial"/>
      <family val="2"/>
      <charset val="238"/>
    </font>
    <font>
      <sz val="11"/>
      <color rgb="FF000000"/>
      <name val="Calibri"/>
      <family val="2"/>
      <charset val="238"/>
    </font>
    <font>
      <sz val="11"/>
      <name val="Calibri"/>
      <family val="2"/>
    </font>
    <font>
      <sz val="11"/>
      <color indexed="8"/>
      <name val="Calibri"/>
      <family val="2"/>
    </font>
    <font>
      <b/>
      <sz val="11"/>
      <name val="Calibri"/>
      <family val="2"/>
    </font>
    <font>
      <sz val="11"/>
      <color rgb="FF000000"/>
      <name val="Calibri"/>
      <family val="2"/>
      <scheme val="minor"/>
    </font>
    <font>
      <sz val="11"/>
      <color indexed="8"/>
      <name val="Calibri"/>
      <family val="2"/>
      <scheme val="minor"/>
    </font>
    <font>
      <b/>
      <sz val="14"/>
      <color rgb="FF000000"/>
      <name val="Calibri"/>
      <family val="2"/>
    </font>
    <font>
      <b/>
      <sz val="11"/>
      <color rgb="FF000000"/>
      <name val="Calibri"/>
      <family val="2"/>
    </font>
    <font>
      <b/>
      <sz val="14"/>
      <name val="Calibri"/>
      <family val="2"/>
    </font>
    <font>
      <b/>
      <sz val="16"/>
      <name val="Calibri"/>
      <family val="2"/>
    </font>
    <font>
      <sz val="10"/>
      <color rgb="FF000000"/>
      <name val="Arial"/>
      <family val="2"/>
    </font>
    <font>
      <sz val="10"/>
      <name val="Arial"/>
      <family val="2"/>
    </font>
    <font>
      <b/>
      <sz val="11"/>
      <color rgb="FFFF0000"/>
      <name val="Calibri"/>
      <family val="2"/>
      <charset val="238"/>
    </font>
    <font>
      <sz val="11"/>
      <color rgb="FF000000"/>
      <name val="Calibri"/>
      <family val="2"/>
      <charset val="238"/>
    </font>
    <font>
      <strike/>
      <sz val="11"/>
      <color rgb="FFFF0000"/>
      <name val="Calibri"/>
      <family val="2"/>
      <charset val="238"/>
    </font>
    <font>
      <b/>
      <sz val="11"/>
      <name val="Calibri"/>
      <family val="2"/>
      <charset val="238"/>
    </font>
    <font>
      <strike/>
      <sz val="11"/>
      <name val="Calibri"/>
      <family val="2"/>
    </font>
    <font>
      <b/>
      <sz val="11"/>
      <color rgb="FF7030A0"/>
      <name val="Calibri"/>
      <family val="2"/>
      <charset val="238"/>
    </font>
    <font>
      <sz val="11"/>
      <color rgb="FF7030A0"/>
      <name val="Calibri"/>
      <family val="2"/>
    </font>
    <font>
      <sz val="11"/>
      <color rgb="FF7030A0"/>
      <name val="Calibri"/>
      <family val="2"/>
      <charset val="238"/>
    </font>
    <font>
      <sz val="10"/>
      <name val="Arial"/>
      <family val="2"/>
      <charset val="238"/>
    </font>
    <font>
      <sz val="11"/>
      <color rgb="FFFF0000"/>
      <name val="Calibri"/>
      <family val="2"/>
    </font>
    <font>
      <sz val="8"/>
      <color indexed="81"/>
      <name val="Tahoma"/>
      <family val="2"/>
      <charset val="238"/>
    </font>
    <font>
      <b/>
      <sz val="12"/>
      <color rgb="FF000000"/>
      <name val="Calibri"/>
      <family val="2"/>
      <charset val="238"/>
    </font>
    <font>
      <sz val="11"/>
      <color rgb="FF0070C0"/>
      <name val="Calibri"/>
      <family val="2"/>
      <charset val="238"/>
    </font>
    <font>
      <b/>
      <sz val="11"/>
      <color rgb="FF0070C0"/>
      <name val="Calibri"/>
      <family val="2"/>
      <charset val="238"/>
    </font>
    <font>
      <sz val="11"/>
      <color rgb="FF0070C0"/>
      <name val="Calibri"/>
      <family val="2"/>
    </font>
    <font>
      <sz val="12"/>
      <color rgb="FFFF0000"/>
      <name val="Calibri"/>
      <family val="2"/>
      <charset val="238"/>
    </font>
    <font>
      <sz val="12"/>
      <color rgb="FF000000"/>
      <name val="Calibri"/>
      <family val="2"/>
      <charset val="238"/>
    </font>
    <font>
      <b/>
      <sz val="12"/>
      <color rgb="FFFF0000"/>
      <name val="Calibri"/>
      <family val="2"/>
      <charset val="238"/>
    </font>
    <font>
      <b/>
      <sz val="14"/>
      <color rgb="FFFF0000"/>
      <name val="Calibri"/>
      <family val="2"/>
      <charset val="238"/>
    </font>
    <font>
      <sz val="14"/>
      <color rgb="FF000000"/>
      <name val="Calibri"/>
      <family val="2"/>
      <charset val="238"/>
    </font>
    <font>
      <b/>
      <sz val="14"/>
      <name val="Calibri"/>
      <family val="2"/>
      <charset val="238"/>
    </font>
    <font>
      <u/>
      <sz val="11"/>
      <color rgb="FF000000"/>
      <name val="Times New Roman"/>
      <family val="1"/>
      <charset val="238"/>
    </font>
    <font>
      <b/>
      <u/>
      <sz val="11"/>
      <color rgb="FF000000"/>
      <name val="Times New Roman"/>
      <family val="1"/>
      <charset val="238"/>
    </font>
    <font>
      <sz val="11"/>
      <color indexed="8"/>
      <name val="Calibri"/>
      <family val="2"/>
      <charset val="238"/>
      <scheme val="minor"/>
    </font>
    <font>
      <sz val="16"/>
      <color rgb="FFFF0000"/>
      <name val="Calibri"/>
      <family val="2"/>
      <charset val="238"/>
      <scheme val="minor"/>
    </font>
    <font>
      <sz val="11"/>
      <name val="Calibri"/>
      <family val="2"/>
      <charset val="238"/>
      <scheme val="minor"/>
    </font>
    <font>
      <i/>
      <sz val="11"/>
      <color theme="1"/>
      <name val="Calibri"/>
      <family val="2"/>
      <charset val="238"/>
      <scheme val="minor"/>
    </font>
    <font>
      <b/>
      <sz val="10"/>
      <color rgb="FF0070C0"/>
      <name val="Arial"/>
      <family val="2"/>
      <charset val="238"/>
    </font>
    <font>
      <b/>
      <sz val="11"/>
      <color rgb="FF0070C0"/>
      <name val="Calibri"/>
      <family val="2"/>
    </font>
    <font>
      <sz val="8"/>
      <name val="Arial"/>
      <family val="2"/>
      <charset val="238"/>
    </font>
    <font>
      <sz val="11"/>
      <name val="Calibri"/>
      <family val="2"/>
      <charset val="238"/>
    </font>
    <font>
      <sz val="11"/>
      <color rgb="FF000000"/>
      <name val="Calibri"/>
      <family val="2"/>
      <charset val="238"/>
      <scheme val="minor"/>
    </font>
    <font>
      <strike/>
      <sz val="11"/>
      <color rgb="FFFF0000"/>
      <name val="Calibri"/>
      <family val="2"/>
    </font>
    <font>
      <sz val="11"/>
      <color rgb="FFFF0000"/>
      <name val="Calibri"/>
      <family val="2"/>
      <charset val="238"/>
    </font>
    <font>
      <b/>
      <strike/>
      <sz val="11"/>
      <color rgb="FFFF0000"/>
      <name val="Calibri"/>
      <family val="2"/>
      <charset val="238"/>
    </font>
    <font>
      <sz val="11"/>
      <color rgb="FFFF0000"/>
      <name val="Calibri"/>
      <family val="2"/>
      <charset val="238"/>
      <scheme val="minor"/>
    </font>
    <font>
      <b/>
      <sz val="11"/>
      <color indexed="8"/>
      <name val="Calibri"/>
      <family val="2"/>
      <charset val="238"/>
    </font>
    <font>
      <sz val="11"/>
      <color indexed="8"/>
      <name val="Calibri"/>
      <family val="2"/>
      <charset val="238"/>
    </font>
    <font>
      <sz val="10"/>
      <color rgb="FF000000"/>
      <name val="Arial"/>
      <family val="2"/>
      <charset val="238"/>
    </font>
    <font>
      <strike/>
      <sz val="10"/>
      <color rgb="FFFF0000"/>
      <name val="Arial"/>
      <family val="2"/>
      <charset val="238"/>
    </font>
    <font>
      <sz val="10"/>
      <color theme="1"/>
      <name val="Arial"/>
      <family val="2"/>
      <charset val="238"/>
    </font>
    <font>
      <sz val="10"/>
      <name val="Calibri"/>
      <family val="2"/>
      <charset val="238"/>
      <scheme val="minor"/>
    </font>
    <font>
      <u/>
      <sz val="11"/>
      <color rgb="FFFF0000"/>
      <name val="Calibri"/>
      <family val="2"/>
    </font>
    <font>
      <b/>
      <sz val="9"/>
      <color rgb="FF000000"/>
      <name val="Calibri"/>
      <family val="2"/>
      <charset val="238"/>
    </font>
    <font>
      <sz val="11"/>
      <color theme="5" tint="-0.249977111117893"/>
      <name val="Calibri"/>
      <family val="2"/>
    </font>
    <font>
      <b/>
      <sz val="11"/>
      <color theme="5" tint="-0.249977111117893"/>
      <name val="Calibri"/>
      <family val="2"/>
      <charset val="238"/>
    </font>
    <font>
      <b/>
      <sz val="11"/>
      <color rgb="FF000000"/>
      <name val="Calibri"/>
      <family val="2"/>
      <charset val="238"/>
      <scheme val="minor"/>
    </font>
  </fonts>
  <fills count="49">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F7FE2E"/>
        <bgColor rgb="FF000000"/>
      </patternFill>
    </fill>
    <fill>
      <patternFill patternType="solid">
        <fgColor rgb="FFD9D9D9"/>
        <bgColor indexed="64"/>
      </patternFill>
    </fill>
    <fill>
      <patternFill patternType="solid">
        <fgColor rgb="FF30D6C8"/>
        <bgColor rgb="FF000000"/>
      </patternFill>
    </fill>
    <fill>
      <patternFill patternType="solid">
        <fgColor rgb="FFFFFFFF"/>
      </patternFill>
    </fill>
    <fill>
      <patternFill patternType="solid">
        <fgColor rgb="FFBFBFBF"/>
      </patternFill>
    </fill>
    <fill>
      <patternFill patternType="solid">
        <fgColor theme="0"/>
        <bgColor rgb="FF000000"/>
      </patternFill>
    </fill>
    <fill>
      <patternFill patternType="solid">
        <fgColor rgb="FFF7FE2E"/>
      </patternFill>
    </fill>
    <fill>
      <patternFill patternType="solid">
        <fgColor rgb="FFB381D9"/>
        <bgColor rgb="FF000000"/>
      </patternFill>
    </fill>
    <fill>
      <patternFill patternType="solid">
        <fgColor rgb="FFFFFFFD"/>
      </patternFill>
    </fill>
    <fill>
      <patternFill patternType="solid">
        <fgColor rgb="FFFFFFFC"/>
      </patternFill>
    </fill>
    <fill>
      <patternFill patternType="solid">
        <fgColor rgb="FFFFFFFE"/>
      </patternFill>
    </fill>
    <fill>
      <patternFill patternType="solid">
        <fgColor indexed="22"/>
        <bgColor indexed="64"/>
      </patternFill>
    </fill>
    <fill>
      <patternFill patternType="solid">
        <fgColor theme="5" tint="0.79998168889431442"/>
        <bgColor indexed="64"/>
      </patternFill>
    </fill>
    <fill>
      <patternFill patternType="solid">
        <fgColor indexed="55"/>
      </patternFill>
    </fill>
    <fill>
      <patternFill patternType="solid">
        <fgColor indexed="13"/>
      </patternFill>
    </fill>
    <fill>
      <patternFill patternType="solid">
        <fgColor rgb="FFFFFF99"/>
      </patternFill>
    </fill>
    <fill>
      <patternFill patternType="solid">
        <fgColor rgb="FFCCFFCC"/>
      </patternFill>
    </fill>
    <fill>
      <patternFill patternType="solid">
        <fgColor theme="0"/>
      </patternFill>
    </fill>
    <fill>
      <patternFill patternType="solid">
        <fgColor theme="0"/>
        <bgColor indexed="64"/>
      </patternFill>
    </fill>
    <fill>
      <patternFill patternType="solid">
        <fgColor rgb="FFBFBFBF"/>
        <bgColor rgb="FF000000"/>
      </patternFill>
    </fill>
    <fill>
      <patternFill patternType="solid">
        <fgColor theme="5" tint="0.39997558519241921"/>
        <bgColor rgb="FF000000"/>
      </patternFill>
    </fill>
    <fill>
      <patternFill patternType="solid">
        <fgColor theme="3" tint="0.39997558519241921"/>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0.249977111117893"/>
        <bgColor indexed="64"/>
      </patternFill>
    </fill>
    <fill>
      <patternFill patternType="solid">
        <fgColor theme="0" tint="-0.14999847407452621"/>
        <bgColor indexed="65"/>
      </patternFill>
    </fill>
    <fill>
      <patternFill patternType="solid">
        <fgColor theme="0" tint="-0.249977111117893"/>
        <bgColor rgb="FF000000"/>
      </patternFill>
    </fill>
    <fill>
      <patternFill patternType="solid">
        <fgColor rgb="FF00B0F0"/>
        <bgColor rgb="FF000000"/>
      </patternFill>
    </fill>
    <fill>
      <patternFill patternType="solid">
        <fgColor theme="4" tint="0.79998168889431442"/>
        <bgColor indexed="64"/>
      </patternFill>
    </fill>
    <fill>
      <patternFill patternType="solid">
        <fgColor theme="4"/>
        <bgColor indexed="64"/>
      </patternFill>
    </fill>
    <fill>
      <patternFill patternType="solid">
        <fgColor theme="5" tint="0.39997558519241921"/>
        <bgColor indexed="64"/>
      </patternFill>
    </fill>
    <fill>
      <patternFill patternType="solid">
        <fgColor rgb="FFFFFF00"/>
        <bgColor rgb="FF000000"/>
      </patternFill>
    </fill>
    <fill>
      <patternFill patternType="solid">
        <fgColor theme="9" tint="0.79998168889431442"/>
        <bgColor indexed="64"/>
      </patternFill>
    </fill>
    <fill>
      <patternFill patternType="solid">
        <fgColor rgb="FF0070C0"/>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0" tint="-4.9989318521683403E-2"/>
        <bgColor indexed="65"/>
      </patternFill>
    </fill>
    <fill>
      <patternFill patternType="solid">
        <fgColor theme="6" tint="0.39997558519241921"/>
        <bgColor indexed="64"/>
      </patternFill>
    </fill>
    <fill>
      <patternFill patternType="solid">
        <fgColor theme="6" tint="0.39997558519241921"/>
        <bgColor rgb="FF000000"/>
      </patternFill>
    </fill>
    <fill>
      <patternFill patternType="solid">
        <fgColor rgb="FFC9E9F8"/>
      </patternFill>
    </fill>
    <fill>
      <patternFill patternType="solid">
        <fgColor theme="2" tint="-9.9978637043366805E-2"/>
        <bgColor indexed="64"/>
      </patternFill>
    </fill>
    <fill>
      <patternFill patternType="solid">
        <fgColor theme="5" tint="-0.249977111117893"/>
        <bgColor indexed="64"/>
      </patternFill>
    </fill>
  </fills>
  <borders count="8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double">
        <color auto="1"/>
      </left>
      <right/>
      <top/>
      <bottom/>
      <diagonal/>
    </border>
    <border>
      <left style="thin">
        <color auto="1"/>
      </left>
      <right style="thin">
        <color auto="1"/>
      </right>
      <top style="thin">
        <color auto="1"/>
      </top>
      <bottom style="thin">
        <color auto="1"/>
      </bottom>
      <diagonal/>
    </border>
    <border>
      <left style="double">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diagonalUp="1" diagonalDown="1">
      <left style="thin">
        <color indexed="64"/>
      </left>
      <right/>
      <top style="thin">
        <color indexed="64"/>
      </top>
      <bottom style="thin">
        <color indexed="64"/>
      </bottom>
      <diagonal style="thin">
        <color rgb="FFC0C0C0"/>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top style="thin">
        <color auto="1"/>
      </top>
      <bottom style="thin">
        <color auto="1"/>
      </bottom>
      <diagonal/>
    </border>
    <border>
      <left style="double">
        <color auto="1"/>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double">
        <color auto="1"/>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indexed="64"/>
      </top>
      <bottom/>
      <diagonal/>
    </border>
    <border>
      <left/>
      <right style="double">
        <color auto="1"/>
      </right>
      <top/>
      <bottom/>
      <diagonal/>
    </border>
    <border>
      <left style="thin">
        <color rgb="FF000000"/>
      </left>
      <right style="double">
        <color auto="1"/>
      </right>
      <top style="thin">
        <color rgb="FF000000"/>
      </top>
      <bottom style="thin">
        <color rgb="FF000000"/>
      </bottom>
      <diagonal/>
    </border>
    <border>
      <left/>
      <right style="double">
        <color rgb="FF000000"/>
      </right>
      <top/>
      <bottom style="thin">
        <color rgb="FF000000"/>
      </bottom>
      <diagonal/>
    </border>
    <border>
      <left/>
      <right style="double">
        <color rgb="FF000000"/>
      </right>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18"/>
      </right>
      <top style="thin">
        <color indexed="64"/>
      </top>
      <bottom style="thin">
        <color indexed="64"/>
      </bottom>
      <diagonal/>
    </border>
    <border>
      <left/>
      <right style="double">
        <color auto="1"/>
      </right>
      <top style="medium">
        <color indexed="64"/>
      </top>
      <bottom style="medium">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indexed="1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rgb="FF000000"/>
      </top>
      <bottom style="thin">
        <color rgb="FF000000"/>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double">
        <color auto="1"/>
      </left>
      <right style="thin">
        <color indexed="18"/>
      </right>
      <top style="thin">
        <color indexed="64"/>
      </top>
      <bottom style="thin">
        <color indexed="64"/>
      </bottom>
      <diagonal/>
    </border>
    <border>
      <left style="double">
        <color auto="1"/>
      </left>
      <right style="thin">
        <color indexed="64"/>
      </right>
      <top style="thin">
        <color indexed="64"/>
      </top>
      <bottom style="thin">
        <color indexed="64"/>
      </bottom>
      <diagonal/>
    </border>
    <border>
      <left style="double">
        <color auto="1"/>
      </left>
      <right style="thin">
        <color rgb="FF000000"/>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rgb="FF000000"/>
      </right>
      <top/>
      <bottom style="thin">
        <color rgb="FF000000"/>
      </bottom>
      <diagonal/>
    </border>
    <border>
      <left style="double">
        <color auto="1"/>
      </left>
      <right/>
      <top style="thin">
        <color indexed="64"/>
      </top>
      <bottom style="thin">
        <color rgb="FF000000"/>
      </bottom>
      <diagonal/>
    </border>
    <border>
      <left/>
      <right style="thin">
        <color auto="1"/>
      </right>
      <top style="thin">
        <color indexed="64"/>
      </top>
      <bottom style="thin">
        <color rgb="FF000000"/>
      </bottom>
      <diagonal/>
    </border>
    <border>
      <left style="double">
        <color auto="1"/>
      </left>
      <right/>
      <top style="thin">
        <color rgb="FF000000"/>
      </top>
      <bottom/>
      <diagonal/>
    </border>
    <border>
      <left/>
      <right style="thin">
        <color rgb="FF000000"/>
      </right>
      <top/>
      <bottom/>
      <diagonal/>
    </border>
    <border>
      <left style="double">
        <color auto="1"/>
      </left>
      <right/>
      <top/>
      <bottom style="thin">
        <color rgb="FF000000"/>
      </bottom>
      <diagonal/>
    </border>
    <border>
      <left style="thin">
        <color rgb="FF000000"/>
      </left>
      <right style="double">
        <color rgb="FF000000"/>
      </right>
      <top style="thin">
        <color rgb="FF000000"/>
      </top>
      <bottom style="thin">
        <color rgb="FF000000"/>
      </bottom>
      <diagonal/>
    </border>
    <border>
      <left/>
      <right style="thin">
        <color indexed="18"/>
      </right>
      <top style="thin">
        <color indexed="18"/>
      </top>
      <bottom style="thin">
        <color indexed="18"/>
      </bottom>
      <diagonal/>
    </border>
    <border>
      <left style="thin">
        <color auto="1"/>
      </left>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style="thin">
        <color auto="1"/>
      </right>
      <top style="thin">
        <color auto="1"/>
      </top>
      <bottom style="thin">
        <color auto="1"/>
      </bottom>
      <diagonal/>
    </border>
    <border>
      <left style="thin">
        <color rgb="FF000000"/>
      </left>
      <right/>
      <top style="thin">
        <color auto="1"/>
      </top>
      <bottom style="thin">
        <color rgb="FF000000"/>
      </bottom>
      <diagonal/>
    </border>
  </borders>
  <cellStyleXfs count="7">
    <xf numFmtId="0" fontId="0" fillId="0" borderId="0" applyBorder="0"/>
    <xf numFmtId="0" fontId="9" fillId="0" borderId="0" applyNumberFormat="0" applyFill="0" applyBorder="0" applyAlignment="0" applyProtection="0"/>
    <xf numFmtId="0" fontId="16" fillId="0" borderId="0"/>
    <xf numFmtId="0" fontId="18" fillId="0" borderId="0"/>
    <xf numFmtId="0" fontId="16" fillId="0" borderId="0"/>
    <xf numFmtId="0" fontId="68" fillId="0" borderId="0"/>
    <xf numFmtId="0" fontId="2" fillId="0" borderId="0"/>
  </cellStyleXfs>
  <cellXfs count="930">
    <xf numFmtId="0" fontId="0" fillId="0" borderId="0" xfId="0" applyNumberFormat="1" applyFill="1" applyAlignment="1" applyProtection="1"/>
    <xf numFmtId="0" fontId="7"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right" vertical="center" wrapText="1"/>
    </xf>
    <xf numFmtId="49" fontId="10" fillId="0" borderId="0" xfId="0" applyNumberFormat="1" applyFont="1" applyAlignment="1">
      <alignment horizontal="left"/>
    </xf>
    <xf numFmtId="0" fontId="0" fillId="0" borderId="0" xfId="0" applyAlignment="1"/>
    <xf numFmtId="49" fontId="10" fillId="0" borderId="4" xfId="0" applyNumberFormat="1" applyFont="1" applyBorder="1" applyAlignment="1">
      <alignment horizontal="left"/>
    </xf>
    <xf numFmtId="0" fontId="11" fillId="0" borderId="0" xfId="0" applyFont="1" applyAlignment="1"/>
    <xf numFmtId="0" fontId="12" fillId="0" borderId="0" xfId="1" applyFont="1" applyAlignment="1"/>
    <xf numFmtId="0" fontId="5" fillId="0" borderId="0" xfId="0" applyNumberFormat="1" applyFont="1" applyFill="1" applyBorder="1" applyAlignment="1" applyProtection="1">
      <alignment horizontal="center" vertical="top" wrapText="1"/>
    </xf>
    <xf numFmtId="0" fontId="0" fillId="0" borderId="4" xfId="0" applyNumberFormat="1" applyFill="1" applyBorder="1" applyAlignment="1" applyProtection="1"/>
    <xf numFmtId="49" fontId="0" fillId="2" borderId="1" xfId="0" applyNumberFormat="1" applyFill="1" applyBorder="1" applyAlignment="1">
      <alignment horizontal="left"/>
    </xf>
    <xf numFmtId="49" fontId="0" fillId="2" borderId="2" xfId="0" applyNumberFormat="1" applyFill="1" applyBorder="1" applyAlignment="1">
      <alignment horizontal="left"/>
    </xf>
    <xf numFmtId="49" fontId="0" fillId="0" borderId="5" xfId="0" applyNumberFormat="1" applyFill="1" applyBorder="1" applyAlignment="1">
      <alignment horizontal="left"/>
    </xf>
    <xf numFmtId="49" fontId="0" fillId="3" borderId="1" xfId="0" applyNumberFormat="1" applyFill="1" applyBorder="1" applyAlignment="1">
      <alignment horizontal="left"/>
    </xf>
    <xf numFmtId="49" fontId="0" fillId="3" borderId="2" xfId="0" applyNumberFormat="1" applyFill="1" applyBorder="1" applyAlignment="1">
      <alignment horizontal="left"/>
    </xf>
    <xf numFmtId="49" fontId="0" fillId="4" borderId="1" xfId="0" applyNumberFormat="1" applyFill="1" applyBorder="1" applyAlignment="1">
      <alignment horizontal="center"/>
    </xf>
    <xf numFmtId="49" fontId="0" fillId="4" borderId="2" xfId="0" applyNumberFormat="1" applyFill="1" applyBorder="1" applyAlignment="1">
      <alignment horizontal="center"/>
    </xf>
    <xf numFmtId="49" fontId="0" fillId="0" borderId="5" xfId="0" applyNumberFormat="1" applyFill="1" applyBorder="1" applyAlignment="1">
      <alignment horizontal="center"/>
    </xf>
    <xf numFmtId="0" fontId="0" fillId="5" borderId="5" xfId="0" applyFill="1" applyBorder="1"/>
    <xf numFmtId="49" fontId="0" fillId="2" borderId="1" xfId="0" applyNumberFormat="1" applyFill="1" applyBorder="1" applyAlignment="1">
      <alignment horizontal="left" indent="1"/>
    </xf>
    <xf numFmtId="49" fontId="0" fillId="6" borderId="1" xfId="0" applyNumberFormat="1" applyFill="1" applyBorder="1" applyAlignment="1">
      <alignment horizontal="left"/>
    </xf>
    <xf numFmtId="49" fontId="0" fillId="6" borderId="2" xfId="0" applyNumberFormat="1" applyFill="1" applyBorder="1" applyAlignment="1">
      <alignment horizontal="left"/>
    </xf>
    <xf numFmtId="0" fontId="0" fillId="0" borderId="5" xfId="0" applyBorder="1" applyAlignment="1">
      <alignment horizontal="left" vertical="top" wrapText="1"/>
    </xf>
    <xf numFmtId="1" fontId="0" fillId="0" borderId="0" xfId="0" applyNumberFormat="1" applyFill="1" applyAlignment="1" applyProtection="1"/>
    <xf numFmtId="49" fontId="0" fillId="2" borderId="1" xfId="0" applyNumberFormat="1" applyFill="1" applyBorder="1" applyAlignment="1">
      <alignment horizontal="left" indent="2"/>
    </xf>
    <xf numFmtId="49" fontId="0" fillId="2" borderId="1" xfId="0" applyNumberFormat="1" applyFill="1" applyBorder="1" applyAlignment="1">
      <alignment horizontal="left" indent="3"/>
    </xf>
    <xf numFmtId="49" fontId="10" fillId="0" borderId="0" xfId="0" applyNumberFormat="1" applyFont="1" applyBorder="1" applyAlignment="1">
      <alignment horizontal="left"/>
    </xf>
    <xf numFmtId="0" fontId="0" fillId="0" borderId="0" xfId="0" applyNumberFormat="1" applyFill="1" applyBorder="1" applyAlignment="1" applyProtection="1"/>
    <xf numFmtId="164" fontId="0" fillId="7" borderId="5" xfId="0" applyNumberFormat="1" applyFont="1" applyFill="1" applyBorder="1" applyAlignment="1" applyProtection="1">
      <alignment horizontal="left"/>
      <protection locked="0"/>
    </xf>
    <xf numFmtId="49" fontId="0" fillId="8" borderId="5" xfId="0" applyNumberFormat="1" applyFont="1" applyFill="1" applyBorder="1" applyAlignment="1">
      <alignment horizontal="left"/>
    </xf>
    <xf numFmtId="49" fontId="0" fillId="9" borderId="5" xfId="0" applyNumberFormat="1" applyFill="1" applyBorder="1" applyAlignment="1">
      <alignment horizontal="left"/>
    </xf>
    <xf numFmtId="49" fontId="0" fillId="9" borderId="5" xfId="0" applyNumberFormat="1" applyFill="1" applyBorder="1" applyAlignment="1">
      <alignment horizontal="center"/>
    </xf>
    <xf numFmtId="49" fontId="0" fillId="9" borderId="6" xfId="0" applyNumberFormat="1" applyFill="1" applyBorder="1" applyAlignment="1">
      <alignment horizontal="left"/>
    </xf>
    <xf numFmtId="49" fontId="0" fillId="9" borderId="6" xfId="0" applyNumberFormat="1" applyFill="1" applyBorder="1" applyAlignment="1">
      <alignment horizontal="center"/>
    </xf>
    <xf numFmtId="0" fontId="0" fillId="0" borderId="6" xfId="0" applyBorder="1" applyAlignment="1">
      <alignment horizontal="left" vertical="top" wrapText="1"/>
    </xf>
    <xf numFmtId="0" fontId="0" fillId="5" borderId="6" xfId="0" applyFill="1" applyBorder="1"/>
    <xf numFmtId="49" fontId="0" fillId="0" borderId="6" xfId="0" applyNumberFormat="1" applyFill="1" applyBorder="1" applyAlignment="1">
      <alignment horizontal="left"/>
    </xf>
    <xf numFmtId="49" fontId="0" fillId="0" borderId="6" xfId="0" applyNumberFormat="1" applyFill="1" applyBorder="1" applyAlignment="1">
      <alignment horizontal="center"/>
    </xf>
    <xf numFmtId="49" fontId="0" fillId="10" borderId="5" xfId="0" applyNumberFormat="1" applyFont="1" applyFill="1" applyBorder="1" applyAlignment="1">
      <alignment horizontal="center"/>
    </xf>
    <xf numFmtId="49" fontId="0" fillId="11" borderId="1" xfId="0" applyNumberFormat="1" applyFill="1" applyBorder="1" applyAlignment="1">
      <alignment horizontal="left"/>
    </xf>
    <xf numFmtId="0" fontId="0" fillId="0" borderId="5" xfId="0" applyNumberFormat="1" applyFill="1" applyBorder="1" applyAlignment="1" applyProtection="1"/>
    <xf numFmtId="0" fontId="0" fillId="0" borderId="4" xfId="0" applyBorder="1" applyAlignment="1"/>
    <xf numFmtId="0" fontId="0" fillId="0" borderId="6" xfId="0" applyNumberFormat="1" applyFill="1" applyBorder="1" applyAlignment="1" applyProtection="1"/>
    <xf numFmtId="49" fontId="0" fillId="12" borderId="5" xfId="0" applyNumberFormat="1" applyFont="1" applyFill="1" applyBorder="1" applyAlignment="1" applyProtection="1">
      <alignment horizontal="left"/>
      <protection locked="0"/>
    </xf>
    <xf numFmtId="49" fontId="0" fillId="13" borderId="5" xfId="0" applyNumberFormat="1" applyFont="1" applyFill="1" applyBorder="1" applyAlignment="1" applyProtection="1">
      <alignment horizontal="left"/>
      <protection locked="0"/>
    </xf>
    <xf numFmtId="165" fontId="0" fillId="14" borderId="5" xfId="0" applyNumberFormat="1" applyFont="1" applyFill="1" applyBorder="1" applyAlignment="1" applyProtection="1">
      <alignment horizontal="left"/>
      <protection locked="0"/>
    </xf>
    <xf numFmtId="49" fontId="0" fillId="9" borderId="1" xfId="0" applyNumberFormat="1" applyFill="1" applyBorder="1" applyAlignment="1">
      <alignment horizontal="left"/>
    </xf>
    <xf numFmtId="49" fontId="0" fillId="9" borderId="1" xfId="0" applyNumberFormat="1" applyFill="1" applyBorder="1" applyAlignment="1">
      <alignment horizontal="center"/>
    </xf>
    <xf numFmtId="0" fontId="0" fillId="0" borderId="0" xfId="0"/>
    <xf numFmtId="49" fontId="0" fillId="10" borderId="8" xfId="0" applyNumberFormat="1" applyFont="1" applyFill="1" applyBorder="1" applyAlignment="1">
      <alignment horizontal="center"/>
    </xf>
    <xf numFmtId="49" fontId="0" fillId="9" borderId="9" xfId="0" applyNumberFormat="1" applyFill="1" applyBorder="1" applyAlignment="1">
      <alignment horizontal="left"/>
    </xf>
    <xf numFmtId="0" fontId="0" fillId="0" borderId="4" xfId="0" applyBorder="1"/>
    <xf numFmtId="49" fontId="0" fillId="9" borderId="9" xfId="0" applyNumberFormat="1" applyFill="1" applyBorder="1" applyAlignment="1">
      <alignment horizontal="center"/>
    </xf>
    <xf numFmtId="49" fontId="0" fillId="11" borderId="9" xfId="0" applyNumberFormat="1" applyFill="1" applyBorder="1" applyAlignment="1">
      <alignment horizontal="left"/>
    </xf>
    <xf numFmtId="49" fontId="0" fillId="12" borderId="6" xfId="0" applyNumberFormat="1" applyFont="1" applyFill="1" applyBorder="1" applyAlignment="1" applyProtection="1">
      <alignment horizontal="left"/>
      <protection locked="0"/>
    </xf>
    <xf numFmtId="49" fontId="0" fillId="2" borderId="9" xfId="0" applyNumberFormat="1" applyFill="1" applyBorder="1" applyAlignment="1">
      <alignment horizontal="left"/>
    </xf>
    <xf numFmtId="49" fontId="0" fillId="3" borderId="9" xfId="0" applyNumberFormat="1" applyFill="1" applyBorder="1" applyAlignment="1">
      <alignment horizontal="left"/>
    </xf>
    <xf numFmtId="49" fontId="0" fillId="4" borderId="9" xfId="0" applyNumberFormat="1" applyFill="1" applyBorder="1" applyAlignment="1">
      <alignment horizontal="center"/>
    </xf>
    <xf numFmtId="0" fontId="10" fillId="0" borderId="4" xfId="0" applyNumberFormat="1" applyFont="1" applyFill="1" applyBorder="1" applyAlignment="1" applyProtection="1"/>
    <xf numFmtId="49" fontId="0" fillId="2" borderId="1" xfId="0" applyNumberFormat="1" applyFill="1" applyBorder="1" applyAlignment="1">
      <alignment horizontal="center"/>
    </xf>
    <xf numFmtId="49" fontId="15" fillId="0" borderId="0" xfId="0" applyNumberFormat="1" applyFont="1" applyAlignment="1"/>
    <xf numFmtId="0" fontId="6" fillId="0" borderId="1" xfId="0" applyNumberFormat="1" applyFont="1" applyFill="1" applyBorder="1" applyAlignment="1" applyProtection="1">
      <alignment horizontal="center" vertical="center" wrapText="1"/>
    </xf>
    <xf numFmtId="0" fontId="16" fillId="0" borderId="0" xfId="2" applyAlignment="1"/>
    <xf numFmtId="49" fontId="16" fillId="3" borderId="1" xfId="2" applyNumberFormat="1" applyFill="1" applyBorder="1" applyAlignment="1">
      <alignment horizontal="left"/>
    </xf>
    <xf numFmtId="49" fontId="16" fillId="2" borderId="1" xfId="2" applyNumberFormat="1" applyFill="1" applyBorder="1" applyAlignment="1">
      <alignment horizontal="left"/>
    </xf>
    <xf numFmtId="49" fontId="16" fillId="4" borderId="1" xfId="2" applyNumberFormat="1" applyFill="1" applyBorder="1" applyAlignment="1">
      <alignment horizontal="center"/>
    </xf>
    <xf numFmtId="49" fontId="16" fillId="6" borderId="1" xfId="2" applyNumberFormat="1" applyFill="1" applyBorder="1" applyAlignment="1">
      <alignment horizontal="left"/>
    </xf>
    <xf numFmtId="49" fontId="15" fillId="0" borderId="0" xfId="2" applyNumberFormat="1" applyFont="1" applyAlignment="1"/>
    <xf numFmtId="49" fontId="16" fillId="2" borderId="1" xfId="2" applyNumberFormat="1" applyFill="1" applyBorder="1" applyAlignment="1">
      <alignment horizontal="center"/>
    </xf>
    <xf numFmtId="0" fontId="0" fillId="0" borderId="0" xfId="0" applyAlignment="1"/>
    <xf numFmtId="49" fontId="0" fillId="9" borderId="1" xfId="2" applyNumberFormat="1" applyFont="1" applyFill="1" applyBorder="1" applyAlignment="1">
      <alignment horizontal="left"/>
    </xf>
    <xf numFmtId="49" fontId="16" fillId="9" borderId="1" xfId="2" applyNumberFormat="1" applyFill="1" applyBorder="1" applyAlignment="1">
      <alignment horizontal="left"/>
    </xf>
    <xf numFmtId="49" fontId="0" fillId="10" borderId="7" xfId="0" applyNumberFormat="1" applyFont="1" applyFill="1" applyBorder="1" applyAlignment="1">
      <alignment horizontal="center"/>
    </xf>
    <xf numFmtId="49" fontId="0" fillId="11" borderId="3" xfId="0" applyNumberFormat="1" applyFill="1" applyBorder="1" applyAlignment="1">
      <alignment horizontal="left"/>
    </xf>
    <xf numFmtId="49" fontId="0" fillId="6" borderId="5" xfId="0" applyNumberFormat="1" applyFill="1" applyBorder="1" applyAlignment="1">
      <alignment horizontal="left"/>
    </xf>
    <xf numFmtId="49" fontId="0" fillId="2" borderId="5" xfId="0" applyNumberFormat="1" applyFill="1" applyBorder="1" applyAlignment="1">
      <alignment horizontal="left"/>
    </xf>
    <xf numFmtId="49" fontId="0" fillId="11" borderId="5" xfId="0" applyNumberFormat="1" applyFill="1" applyBorder="1" applyAlignment="1">
      <alignment horizontal="left"/>
    </xf>
    <xf numFmtId="3" fontId="18" fillId="16" borderId="5" xfId="0" applyNumberFormat="1" applyFont="1" applyFill="1" applyBorder="1" applyAlignment="1" applyProtection="1">
      <alignment horizontal="center" vertical="center" wrapText="1"/>
    </xf>
    <xf numFmtId="3" fontId="18" fillId="16" borderId="10" xfId="0" applyNumberFormat="1" applyFont="1" applyFill="1" applyBorder="1" applyAlignment="1" applyProtection="1">
      <alignment horizontal="center" vertical="center" wrapText="1"/>
    </xf>
    <xf numFmtId="0" fontId="19" fillId="15" borderId="11" xfId="0" quotePrefix="1" applyFont="1" applyFill="1" applyBorder="1" applyAlignment="1">
      <alignment horizontal="center" vertical="center" wrapText="1"/>
    </xf>
    <xf numFmtId="164" fontId="20" fillId="7" borderId="5" xfId="0" applyNumberFormat="1" applyFont="1" applyFill="1" applyBorder="1" applyAlignment="1" applyProtection="1">
      <alignment horizontal="left"/>
      <protection locked="0"/>
    </xf>
    <xf numFmtId="3" fontId="21" fillId="16" borderId="5" xfId="0" applyNumberFormat="1" applyFont="1" applyFill="1" applyBorder="1" applyAlignment="1" applyProtection="1">
      <alignment horizontal="center" vertical="center" wrapText="1"/>
    </xf>
    <xf numFmtId="49" fontId="20" fillId="8" borderId="5" xfId="0" applyNumberFormat="1" applyFont="1" applyFill="1" applyBorder="1" applyAlignment="1">
      <alignment horizontal="left"/>
    </xf>
    <xf numFmtId="2" fontId="0" fillId="8" borderId="5" xfId="0" applyNumberFormat="1" applyFont="1" applyFill="1" applyBorder="1" applyAlignment="1">
      <alignment horizontal="left"/>
    </xf>
    <xf numFmtId="2" fontId="0" fillId="7" borderId="5" xfId="0" applyNumberFormat="1" applyFont="1" applyFill="1" applyBorder="1" applyAlignment="1" applyProtection="1">
      <alignment horizontal="left"/>
      <protection locked="0"/>
    </xf>
    <xf numFmtId="2" fontId="18" fillId="16" borderId="5" xfId="0" applyNumberFormat="1" applyFont="1" applyFill="1" applyBorder="1" applyAlignment="1" applyProtection="1">
      <alignment horizontal="center" vertical="center" wrapText="1"/>
    </xf>
    <xf numFmtId="2" fontId="0" fillId="8" borderId="5" xfId="0" applyNumberFormat="1" applyFont="1" applyFill="1" applyBorder="1" applyAlignment="1">
      <alignment horizontal="center"/>
    </xf>
    <xf numFmtId="2" fontId="0" fillId="8" borderId="7" xfId="0" applyNumberFormat="1" applyFont="1" applyFill="1" applyBorder="1" applyAlignment="1">
      <alignment horizontal="center"/>
    </xf>
    <xf numFmtId="2" fontId="0" fillId="7" borderId="5" xfId="0" applyNumberFormat="1" applyFont="1" applyFill="1" applyBorder="1" applyAlignment="1" applyProtection="1">
      <alignment horizontal="center"/>
      <protection locked="0"/>
    </xf>
    <xf numFmtId="2" fontId="0" fillId="7" borderId="7" xfId="0" applyNumberFormat="1" applyFont="1" applyFill="1" applyBorder="1" applyAlignment="1" applyProtection="1">
      <alignment horizontal="center"/>
      <protection locked="0"/>
    </xf>
    <xf numFmtId="2" fontId="0" fillId="16" borderId="5" xfId="0" applyNumberFormat="1" applyFont="1" applyFill="1" applyBorder="1" applyAlignment="1" applyProtection="1">
      <alignment horizontal="center"/>
      <protection locked="0"/>
    </xf>
    <xf numFmtId="0" fontId="22" fillId="0" borderId="4" xfId="0" applyNumberFormat="1" applyFont="1" applyFill="1" applyBorder="1" applyAlignment="1" applyProtection="1"/>
    <xf numFmtId="49" fontId="0" fillId="11" borderId="2" xfId="0" applyNumberFormat="1" applyFill="1" applyBorder="1" applyAlignment="1">
      <alignment horizontal="left"/>
    </xf>
    <xf numFmtId="2" fontId="0" fillId="8" borderId="12" xfId="0" applyNumberFormat="1" applyFont="1" applyFill="1" applyBorder="1" applyAlignment="1">
      <alignment horizontal="center"/>
    </xf>
    <xf numFmtId="2" fontId="0" fillId="7" borderId="12" xfId="0" applyNumberFormat="1" applyFont="1" applyFill="1" applyBorder="1" applyAlignment="1" applyProtection="1">
      <alignment horizontal="center"/>
      <protection locked="0"/>
    </xf>
    <xf numFmtId="2" fontId="18" fillId="16" borderId="8" xfId="0" applyNumberFormat="1" applyFont="1" applyFill="1" applyBorder="1" applyAlignment="1" applyProtection="1">
      <alignment horizontal="center" vertical="center" wrapText="1"/>
    </xf>
    <xf numFmtId="2" fontId="0" fillId="16" borderId="8" xfId="0" applyNumberFormat="1" applyFont="1" applyFill="1" applyBorder="1" applyAlignment="1" applyProtection="1">
      <alignment horizontal="center"/>
      <protection locked="0"/>
    </xf>
    <xf numFmtId="0" fontId="17" fillId="0" borderId="5" xfId="0" applyNumberFormat="1" applyFont="1" applyFill="1" applyBorder="1" applyAlignment="1" applyProtection="1"/>
    <xf numFmtId="0" fontId="0" fillId="0" borderId="0" xfId="0" applyBorder="1" applyAlignment="1"/>
    <xf numFmtId="2" fontId="0" fillId="7" borderId="8" xfId="0" applyNumberFormat="1" applyFont="1" applyFill="1" applyBorder="1" applyAlignment="1" applyProtection="1">
      <alignment horizontal="center"/>
      <protection locked="0"/>
    </xf>
    <xf numFmtId="2" fontId="0" fillId="8" borderId="8" xfId="0" applyNumberFormat="1" applyFont="1" applyFill="1" applyBorder="1" applyAlignment="1">
      <alignment horizontal="center"/>
    </xf>
    <xf numFmtId="0" fontId="17" fillId="0" borderId="6" xfId="0" applyNumberFormat="1" applyFont="1" applyFill="1" applyBorder="1" applyAlignment="1" applyProtection="1"/>
    <xf numFmtId="0" fontId="24" fillId="0" borderId="4" xfId="0" applyFont="1" applyBorder="1" applyAlignment="1"/>
    <xf numFmtId="0" fontId="25" fillId="0" borderId="4" xfId="0" applyFont="1" applyBorder="1" applyAlignment="1"/>
    <xf numFmtId="0" fontId="0" fillId="5" borderId="5" xfId="0" applyFill="1" applyBorder="1" applyAlignment="1">
      <alignment horizontal="left" vertical="top" wrapText="1"/>
    </xf>
    <xf numFmtId="0" fontId="0" fillId="0" borderId="0" xfId="0" applyAlignment="1">
      <alignment horizontal="left" vertical="top" wrapText="1"/>
    </xf>
    <xf numFmtId="0" fontId="19" fillId="0" borderId="0" xfId="0" applyFont="1" applyAlignment="1"/>
    <xf numFmtId="0" fontId="26" fillId="0" borderId="0" xfId="0" applyNumberFormat="1" applyFont="1" applyFill="1" applyAlignment="1" applyProtection="1"/>
    <xf numFmtId="164" fontId="0" fillId="7" borderId="8" xfId="0" applyNumberFormat="1" applyFont="1" applyFill="1" applyBorder="1" applyAlignment="1" applyProtection="1">
      <alignment horizontal="left"/>
      <protection locked="0"/>
    </xf>
    <xf numFmtId="49" fontId="23" fillId="11" borderId="14" xfId="0" applyNumberFormat="1" applyFont="1" applyFill="1" applyBorder="1" applyAlignment="1">
      <alignment horizontal="center" vertical="center"/>
    </xf>
    <xf numFmtId="49" fontId="23" fillId="11" borderId="15" xfId="0" applyNumberFormat="1" applyFont="1" applyFill="1" applyBorder="1" applyAlignment="1">
      <alignment horizontal="center" vertical="center"/>
    </xf>
    <xf numFmtId="0" fontId="0" fillId="5" borderId="10" xfId="0" applyFill="1" applyBorder="1" applyAlignment="1">
      <alignment horizontal="left" vertical="top" wrapText="1"/>
    </xf>
    <xf numFmtId="0" fontId="27" fillId="0" borderId="5" xfId="0" applyFont="1" applyBorder="1" applyAlignment="1">
      <alignment horizontal="left" vertical="top" wrapText="1"/>
    </xf>
    <xf numFmtId="0" fontId="26" fillId="0" borderId="4" xfId="0" applyNumberFormat="1" applyFont="1" applyFill="1" applyBorder="1" applyAlignment="1" applyProtection="1">
      <alignment horizontal="center"/>
    </xf>
    <xf numFmtId="49" fontId="10" fillId="0" borderId="0" xfId="0" applyNumberFormat="1" applyFont="1" applyAlignment="1">
      <alignment horizontal="left"/>
    </xf>
    <xf numFmtId="0" fontId="0" fillId="0" borderId="0" xfId="0" applyAlignment="1"/>
    <xf numFmtId="49" fontId="11" fillId="4" borderId="6" xfId="0" applyNumberFormat="1" applyFont="1" applyFill="1" applyBorder="1" applyAlignment="1">
      <alignment horizontal="center"/>
    </xf>
    <xf numFmtId="0" fontId="0" fillId="5" borderId="6" xfId="0" applyFill="1" applyBorder="1" applyAlignment="1">
      <alignment horizontal="left" vertical="top" wrapText="1"/>
    </xf>
    <xf numFmtId="0" fontId="0" fillId="0" borderId="0" xfId="0" applyNumberFormat="1" applyFill="1" applyAlignment="1" applyProtection="1">
      <alignment horizontal="left" wrapText="1"/>
    </xf>
    <xf numFmtId="0" fontId="19" fillId="0" borderId="16" xfId="0" applyFont="1" applyBorder="1" applyAlignment="1">
      <alignment horizontal="left" wrapText="1"/>
    </xf>
    <xf numFmtId="0" fontId="19" fillId="0" borderId="16" xfId="0" applyFont="1" applyBorder="1" applyAlignment="1">
      <alignment horizontal="left" vertical="center" wrapText="1"/>
    </xf>
    <xf numFmtId="49" fontId="11" fillId="11" borderId="1" xfId="0" applyNumberFormat="1" applyFont="1" applyFill="1" applyBorder="1" applyAlignment="1">
      <alignment horizontal="left"/>
    </xf>
    <xf numFmtId="49" fontId="29" fillId="3" borderId="1" xfId="2" applyNumberFormat="1" applyFont="1" applyFill="1" applyBorder="1" applyAlignment="1">
      <alignment horizontal="left"/>
    </xf>
    <xf numFmtId="49" fontId="29" fillId="11" borderId="1" xfId="0" applyNumberFormat="1" applyFont="1" applyFill="1" applyBorder="1" applyAlignment="1">
      <alignment horizontal="left"/>
    </xf>
    <xf numFmtId="49" fontId="30" fillId="11" borderId="1" xfId="0" applyNumberFormat="1" applyFont="1" applyFill="1" applyBorder="1" applyAlignment="1">
      <alignment horizontal="left"/>
    </xf>
    <xf numFmtId="49" fontId="18" fillId="18" borderId="17" xfId="3" applyNumberFormat="1" applyFont="1" applyFill="1" applyBorder="1" applyAlignment="1">
      <alignment horizontal="center"/>
    </xf>
    <xf numFmtId="49" fontId="18" fillId="18" borderId="18" xfId="3" applyNumberFormat="1" applyFont="1" applyFill="1" applyBorder="1" applyAlignment="1">
      <alignment horizontal="center"/>
    </xf>
    <xf numFmtId="49" fontId="29" fillId="11" borderId="2" xfId="0" applyNumberFormat="1" applyFont="1" applyFill="1" applyBorder="1" applyAlignment="1">
      <alignment horizontal="left"/>
    </xf>
    <xf numFmtId="164" fontId="0" fillId="7" borderId="18" xfId="0" applyNumberFormat="1" applyFont="1" applyFill="1" applyBorder="1" applyAlignment="1" applyProtection="1">
      <alignment horizontal="left"/>
      <protection locked="0"/>
    </xf>
    <xf numFmtId="49" fontId="18" fillId="17" borderId="17" xfId="3" applyNumberFormat="1" applyFont="1" applyFill="1" applyBorder="1" applyAlignment="1">
      <alignment horizontal="left"/>
    </xf>
    <xf numFmtId="0" fontId="0" fillId="5" borderId="19" xfId="0" applyFill="1" applyBorder="1" applyAlignment="1">
      <alignment horizontal="left" vertical="top" wrapText="1"/>
    </xf>
    <xf numFmtId="0" fontId="0" fillId="0" borderId="17" xfId="0" applyBorder="1" applyAlignment="1">
      <alignment horizontal="left" vertical="top" wrapText="1"/>
    </xf>
    <xf numFmtId="49" fontId="0" fillId="4" borderId="20" xfId="0" applyNumberFormat="1" applyFill="1" applyBorder="1" applyAlignment="1">
      <alignment horizontal="center"/>
    </xf>
    <xf numFmtId="49" fontId="0" fillId="3" borderId="21" xfId="0" applyNumberFormat="1" applyFill="1" applyBorder="1" applyAlignment="1">
      <alignment horizontal="left"/>
    </xf>
    <xf numFmtId="0" fontId="0" fillId="5" borderId="17" xfId="0" applyFill="1" applyBorder="1" applyAlignment="1">
      <alignment horizontal="center" vertical="top" wrapText="1"/>
    </xf>
    <xf numFmtId="49" fontId="23" fillId="11" borderId="17" xfId="0" applyNumberFormat="1"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xf>
    <xf numFmtId="49" fontId="10" fillId="0" borderId="0" xfId="0" applyNumberFormat="1" applyFont="1" applyAlignment="1">
      <alignment horizontal="left"/>
    </xf>
    <xf numFmtId="0" fontId="0" fillId="0" borderId="0" xfId="0" applyAlignment="1"/>
    <xf numFmtId="166" fontId="6" fillId="0" borderId="2" xfId="0" applyNumberFormat="1" applyFont="1" applyFill="1" applyBorder="1" applyAlignment="1" applyProtection="1">
      <alignment horizontal="center" vertical="center" wrapText="1"/>
      <protection locked="0"/>
    </xf>
    <xf numFmtId="2" fontId="6" fillId="0" borderId="2" xfId="0" applyNumberFormat="1" applyFont="1" applyFill="1" applyBorder="1" applyAlignment="1" applyProtection="1">
      <alignment horizontal="center" vertical="center" wrapText="1"/>
      <protection locked="0"/>
    </xf>
    <xf numFmtId="49" fontId="16" fillId="2" borderId="2" xfId="2" applyNumberFormat="1" applyFill="1" applyBorder="1" applyAlignment="1">
      <alignment horizontal="left"/>
    </xf>
    <xf numFmtId="49" fontId="16" fillId="3" borderId="2" xfId="2" applyNumberFormat="1" applyFill="1" applyBorder="1" applyAlignment="1">
      <alignment horizontal="left"/>
    </xf>
    <xf numFmtId="49" fontId="16" fillId="4" borderId="2" xfId="2" applyNumberFormat="1" applyFill="1" applyBorder="1" applyAlignment="1">
      <alignment horizontal="center"/>
    </xf>
    <xf numFmtId="49" fontId="16" fillId="9" borderId="2" xfId="2" applyNumberFormat="1" applyFill="1" applyBorder="1" applyAlignment="1">
      <alignment horizontal="left"/>
    </xf>
    <xf numFmtId="0" fontId="0" fillId="0" borderId="4" xfId="0" applyNumberFormat="1" applyFill="1" applyBorder="1" applyAlignment="1" applyProtection="1">
      <alignment horizontal="left" wrapText="1"/>
    </xf>
    <xf numFmtId="49" fontId="16" fillId="4" borderId="9" xfId="2" applyNumberFormat="1" applyFill="1" applyBorder="1" applyAlignment="1">
      <alignment horizontal="center"/>
    </xf>
    <xf numFmtId="0" fontId="16" fillId="0" borderId="4" xfId="2" applyBorder="1" applyAlignment="1"/>
    <xf numFmtId="49" fontId="18" fillId="17" borderId="18" xfId="3" applyNumberFormat="1" applyFont="1" applyFill="1" applyBorder="1" applyAlignment="1">
      <alignment horizontal="left"/>
    </xf>
    <xf numFmtId="49" fontId="0" fillId="2" borderId="17" xfId="0" applyNumberFormat="1" applyFill="1" applyBorder="1" applyAlignment="1">
      <alignment horizontal="left"/>
    </xf>
    <xf numFmtId="49" fontId="0" fillId="3" borderId="17" xfId="0" applyNumberFormat="1" applyFill="1" applyBorder="1" applyAlignment="1">
      <alignment horizontal="left"/>
    </xf>
    <xf numFmtId="49" fontId="0" fillId="2" borderId="18" xfId="0" applyNumberFormat="1" applyFill="1" applyBorder="1" applyAlignment="1">
      <alignment horizontal="left"/>
    </xf>
    <xf numFmtId="49" fontId="0" fillId="3" borderId="18" xfId="0" applyNumberFormat="1" applyFill="1" applyBorder="1" applyAlignment="1">
      <alignment horizontal="left"/>
    </xf>
    <xf numFmtId="49" fontId="0" fillId="4" borderId="18" xfId="0" applyNumberFormat="1" applyFill="1" applyBorder="1" applyAlignment="1">
      <alignment horizontal="center"/>
    </xf>
    <xf numFmtId="166" fontId="6" fillId="0" borderId="18" xfId="0" applyNumberFormat="1" applyFont="1" applyFill="1" applyBorder="1" applyAlignment="1" applyProtection="1">
      <alignment horizontal="center" vertical="center" wrapText="1"/>
      <protection locked="0"/>
    </xf>
    <xf numFmtId="2" fontId="6" fillId="0" borderId="18"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xf>
    <xf numFmtId="0" fontId="0" fillId="0" borderId="0" xfId="0" applyAlignment="1"/>
    <xf numFmtId="49" fontId="0" fillId="8" borderId="17" xfId="0" applyNumberFormat="1" applyFont="1" applyFill="1" applyBorder="1" applyAlignment="1">
      <alignment horizontal="left"/>
    </xf>
    <xf numFmtId="164" fontId="0" fillId="7" borderId="17" xfId="0" applyNumberFormat="1" applyFont="1" applyFill="1" applyBorder="1" applyAlignment="1" applyProtection="1">
      <alignment horizontal="left"/>
      <protection locked="0"/>
    </xf>
    <xf numFmtId="0" fontId="6" fillId="0" borderId="1" xfId="0" applyNumberFormat="1" applyFont="1" applyFill="1" applyBorder="1" applyAlignment="1" applyProtection="1">
      <alignment horizontal="right" vertical="center" wrapText="1"/>
      <protection locked="0"/>
    </xf>
    <xf numFmtId="2" fontId="0" fillId="7" borderId="17" xfId="0" applyNumberFormat="1" applyFont="1" applyFill="1" applyBorder="1" applyAlignment="1" applyProtection="1">
      <alignment horizontal="left"/>
      <protection locked="0"/>
    </xf>
    <xf numFmtId="2" fontId="6" fillId="0" borderId="1" xfId="0" applyNumberFormat="1" applyFont="1" applyFill="1" applyBorder="1" applyAlignment="1" applyProtection="1">
      <alignment horizontal="right" vertical="center" wrapText="1"/>
      <protection locked="0"/>
    </xf>
    <xf numFmtId="2" fontId="0" fillId="8" borderId="17" xfId="0" applyNumberFormat="1" applyFont="1" applyFill="1" applyBorder="1" applyAlignment="1">
      <alignment horizontal="left"/>
    </xf>
    <xf numFmtId="49" fontId="0" fillId="8" borderId="18" xfId="0" applyNumberFormat="1" applyFont="1" applyFill="1" applyBorder="1" applyAlignment="1">
      <alignment horizontal="left"/>
    </xf>
    <xf numFmtId="2" fontId="18" fillId="16" borderId="18" xfId="0" applyNumberFormat="1" applyFont="1" applyFill="1" applyBorder="1" applyAlignment="1" applyProtection="1">
      <alignment horizontal="center" vertical="center" wrapText="1"/>
    </xf>
    <xf numFmtId="2" fontId="0" fillId="8" borderId="18" xfId="0" applyNumberFormat="1" applyFont="1" applyFill="1" applyBorder="1" applyAlignment="1">
      <alignment horizontal="left"/>
    </xf>
    <xf numFmtId="2" fontId="6" fillId="0" borderId="2" xfId="0" applyNumberFormat="1" applyFont="1" applyFill="1" applyBorder="1" applyAlignment="1" applyProtection="1">
      <alignment horizontal="right" vertical="center" wrapText="1"/>
      <protection locked="0"/>
    </xf>
    <xf numFmtId="0" fontId="0" fillId="5" borderId="17" xfId="0" applyFill="1" applyBorder="1" applyAlignment="1">
      <alignment horizontal="left" vertical="top" wrapText="1"/>
    </xf>
    <xf numFmtId="0" fontId="0" fillId="5" borderId="0" xfId="0" applyFill="1"/>
    <xf numFmtId="0" fontId="0" fillId="5" borderId="17" xfId="0" applyFill="1" applyBorder="1"/>
    <xf numFmtId="0" fontId="6" fillId="0" borderId="2" xfId="0" applyNumberFormat="1" applyFont="1" applyFill="1" applyBorder="1" applyAlignment="1" applyProtection="1">
      <alignment horizontal="right" vertical="center" wrapText="1"/>
      <protection locked="0"/>
    </xf>
    <xf numFmtId="0" fontId="6" fillId="0" borderId="18" xfId="0" applyNumberFormat="1" applyFont="1" applyFill="1" applyBorder="1" applyAlignment="1" applyProtection="1">
      <alignment horizontal="right" vertical="center" wrapText="1"/>
      <protection locked="0"/>
    </xf>
    <xf numFmtId="49" fontId="0" fillId="3" borderId="22" xfId="0" applyNumberFormat="1" applyFill="1" applyBorder="1" applyAlignment="1">
      <alignment horizontal="left"/>
    </xf>
    <xf numFmtId="49" fontId="0" fillId="3" borderId="10" xfId="0" applyNumberFormat="1" applyFill="1" applyBorder="1" applyAlignment="1">
      <alignment horizontal="left"/>
    </xf>
    <xf numFmtId="0" fontId="0" fillId="0" borderId="6" xfId="0" applyBorder="1" applyAlignment="1"/>
    <xf numFmtId="2" fontId="6" fillId="0" borderId="18" xfId="0" applyNumberFormat="1" applyFont="1" applyFill="1" applyBorder="1" applyAlignment="1" applyProtection="1">
      <alignment horizontal="right" vertical="center" wrapText="1"/>
      <protection locked="0"/>
    </xf>
    <xf numFmtId="49" fontId="0" fillId="10" borderId="17" xfId="0" applyNumberFormat="1" applyFont="1" applyFill="1" applyBorder="1" applyAlignment="1">
      <alignment horizontal="center"/>
    </xf>
    <xf numFmtId="49" fontId="0" fillId="13" borderId="17" xfId="0" applyNumberFormat="1" applyFont="1" applyFill="1" applyBorder="1" applyAlignment="1" applyProtection="1">
      <alignment horizontal="left"/>
      <protection locked="0"/>
    </xf>
    <xf numFmtId="49" fontId="32" fillId="11" borderId="1" xfId="0" applyNumberFormat="1" applyFont="1" applyFill="1" applyBorder="1" applyAlignment="1">
      <alignment horizontal="left"/>
    </xf>
    <xf numFmtId="49" fontId="0" fillId="10" borderId="18" xfId="0" applyNumberFormat="1" applyFont="1" applyFill="1" applyBorder="1" applyAlignment="1">
      <alignment horizontal="center"/>
    </xf>
    <xf numFmtId="49" fontId="11" fillId="4" borderId="1" xfId="0" applyNumberFormat="1" applyFont="1" applyFill="1" applyBorder="1" applyAlignment="1">
      <alignment horizontal="center"/>
    </xf>
    <xf numFmtId="49" fontId="11" fillId="11" borderId="17" xfId="0" applyNumberFormat="1" applyFont="1" applyFill="1" applyBorder="1" applyAlignment="1">
      <alignment horizontal="left"/>
    </xf>
    <xf numFmtId="49" fontId="0" fillId="11" borderId="18" xfId="0" applyNumberFormat="1" applyFill="1" applyBorder="1" applyAlignment="1">
      <alignment horizontal="left"/>
    </xf>
    <xf numFmtId="0" fontId="11" fillId="5" borderId="6" xfId="0" applyFont="1" applyFill="1" applyBorder="1" applyAlignment="1">
      <alignment horizontal="center" vertical="top" wrapText="1"/>
    </xf>
    <xf numFmtId="0" fontId="0" fillId="5" borderId="17" xfId="0" applyFill="1" applyBorder="1" applyAlignment="1">
      <alignment horizontal="center" vertical="center" wrapText="1"/>
    </xf>
    <xf numFmtId="49" fontId="0" fillId="4" borderId="22" xfId="0" applyNumberFormat="1" applyFill="1" applyBorder="1" applyAlignment="1">
      <alignment horizontal="center" vertical="center"/>
    </xf>
    <xf numFmtId="0" fontId="34" fillId="0" borderId="0" xfId="0" applyFont="1" applyAlignment="1"/>
    <xf numFmtId="0" fontId="0" fillId="0" borderId="6" xfId="0" applyBorder="1"/>
    <xf numFmtId="49" fontId="0" fillId="10" borderId="18" xfId="0" applyNumberFormat="1" applyFont="1" applyFill="1" applyBorder="1" applyAlignment="1">
      <alignment horizontal="center" vertical="center"/>
    </xf>
    <xf numFmtId="49" fontId="0" fillId="19" borderId="17" xfId="0" applyNumberFormat="1" applyFont="1" applyFill="1" applyBorder="1" applyAlignment="1">
      <alignment horizontal="left"/>
    </xf>
    <xf numFmtId="0" fontId="11" fillId="5" borderId="17" xfId="0" applyFont="1" applyFill="1" applyBorder="1" applyAlignment="1">
      <alignment horizontal="left" vertical="top" wrapText="1"/>
    </xf>
    <xf numFmtId="0" fontId="11" fillId="5" borderId="6" xfId="0" applyFont="1" applyFill="1" applyBorder="1" applyAlignment="1">
      <alignment horizontal="center" vertical="center" wrapText="1"/>
    </xf>
    <xf numFmtId="49" fontId="0" fillId="20" borderId="17" xfId="0" applyNumberFormat="1" applyFont="1" applyFill="1" applyBorder="1" applyAlignment="1">
      <alignment horizontal="left"/>
    </xf>
    <xf numFmtId="49" fontId="0" fillId="12" borderId="17" xfId="0" applyNumberFormat="1" applyFont="1" applyFill="1" applyBorder="1" applyAlignment="1" applyProtection="1">
      <alignment horizontal="left"/>
      <protection locked="0"/>
    </xf>
    <xf numFmtId="49" fontId="0" fillId="19" borderId="18" xfId="0" applyNumberFormat="1" applyFont="1" applyFill="1" applyBorder="1" applyAlignment="1">
      <alignment horizontal="left"/>
    </xf>
    <xf numFmtId="49" fontId="0" fillId="20" borderId="18" xfId="0" applyNumberFormat="1" applyFont="1" applyFill="1" applyBorder="1" applyAlignment="1">
      <alignment horizontal="left"/>
    </xf>
    <xf numFmtId="49" fontId="0" fillId="13" borderId="24" xfId="0" applyNumberFormat="1" applyFont="1" applyFill="1" applyBorder="1" applyAlignment="1" applyProtection="1">
      <alignment horizontal="left"/>
      <protection locked="0"/>
    </xf>
    <xf numFmtId="0" fontId="6" fillId="0" borderId="23" xfId="0" applyNumberFormat="1" applyFont="1" applyFill="1" applyBorder="1" applyAlignment="1" applyProtection="1">
      <alignment horizontal="right" vertical="center" wrapText="1"/>
      <protection locked="0"/>
    </xf>
    <xf numFmtId="49" fontId="0" fillId="21" borderId="17" xfId="0" applyNumberFormat="1" applyFont="1" applyFill="1" applyBorder="1" applyAlignment="1">
      <alignment horizontal="left"/>
    </xf>
    <xf numFmtId="0" fontId="0" fillId="22" borderId="17" xfId="0" applyFill="1" applyBorder="1" applyAlignment="1">
      <alignment horizontal="left" vertical="top" wrapText="1"/>
    </xf>
    <xf numFmtId="49" fontId="0" fillId="21" borderId="17" xfId="0" applyNumberFormat="1" applyFont="1" applyFill="1" applyBorder="1" applyAlignment="1">
      <alignment horizontal="center"/>
    </xf>
    <xf numFmtId="49" fontId="0" fillId="21" borderId="7" xfId="0" applyNumberFormat="1" applyFont="1" applyFill="1" applyBorder="1" applyAlignment="1">
      <alignment horizontal="left"/>
    </xf>
    <xf numFmtId="0" fontId="0" fillId="22" borderId="7" xfId="0" applyFill="1" applyBorder="1" applyAlignment="1">
      <alignment horizontal="left" vertical="top" wrapText="1"/>
    </xf>
    <xf numFmtId="49" fontId="0" fillId="21" borderId="7" xfId="0" applyNumberFormat="1" applyFont="1" applyFill="1" applyBorder="1" applyAlignment="1">
      <alignment horizontal="center"/>
    </xf>
    <xf numFmtId="49" fontId="0" fillId="6" borderId="3" xfId="0" applyNumberFormat="1" applyFill="1" applyBorder="1" applyAlignment="1">
      <alignment horizontal="left"/>
    </xf>
    <xf numFmtId="49" fontId="0" fillId="13" borderId="25" xfId="0" applyNumberFormat="1" applyFont="1" applyFill="1" applyBorder="1" applyAlignment="1" applyProtection="1">
      <alignment horizontal="left"/>
      <protection locked="0"/>
    </xf>
    <xf numFmtId="49" fontId="0" fillId="13" borderId="7" xfId="0" applyNumberFormat="1" applyFont="1" applyFill="1" applyBorder="1" applyAlignment="1" applyProtection="1">
      <alignment horizontal="left"/>
      <protection locked="0"/>
    </xf>
    <xf numFmtId="0" fontId="0" fillId="22" borderId="6" xfId="0" applyFill="1" applyBorder="1" applyAlignment="1">
      <alignment horizontal="left" vertical="top" wrapText="1"/>
    </xf>
    <xf numFmtId="49" fontId="0" fillId="11" borderId="6" xfId="0" applyNumberFormat="1" applyFill="1" applyBorder="1" applyAlignment="1">
      <alignment horizontal="left"/>
    </xf>
    <xf numFmtId="49" fontId="0" fillId="22" borderId="6" xfId="0" applyNumberFormat="1" applyFont="1" applyFill="1" applyBorder="1" applyAlignment="1">
      <alignment horizontal="center"/>
    </xf>
    <xf numFmtId="49" fontId="0" fillId="22" borderId="6" xfId="0" applyNumberFormat="1" applyFont="1" applyFill="1" applyBorder="1" applyAlignment="1">
      <alignment horizontal="left"/>
    </xf>
    <xf numFmtId="49" fontId="10" fillId="0" borderId="0" xfId="0" applyNumberFormat="1" applyFont="1" applyAlignment="1">
      <alignment horizontal="left"/>
    </xf>
    <xf numFmtId="0" fontId="0" fillId="0" borderId="0" xfId="0" applyAlignment="1"/>
    <xf numFmtId="165" fontId="0" fillId="14" borderId="17" xfId="0" applyNumberFormat="1" applyFont="1" applyFill="1" applyBorder="1" applyAlignment="1" applyProtection="1">
      <alignment horizontal="left"/>
      <protection locked="0"/>
    </xf>
    <xf numFmtId="167" fontId="0" fillId="14" borderId="17" xfId="0" applyNumberFormat="1" applyFont="1" applyFill="1" applyBorder="1" applyAlignment="1" applyProtection="1">
      <alignment horizontal="left"/>
      <protection locked="0"/>
    </xf>
    <xf numFmtId="49" fontId="17" fillId="12" borderId="17" xfId="0" applyNumberFormat="1" applyFont="1" applyFill="1" applyBorder="1" applyAlignment="1" applyProtection="1">
      <alignment horizontal="left"/>
      <protection locked="0"/>
    </xf>
    <xf numFmtId="0" fontId="0" fillId="22" borderId="0" xfId="0" applyFill="1" applyAlignment="1"/>
    <xf numFmtId="49" fontId="0" fillId="9" borderId="17" xfId="0" applyNumberFormat="1" applyFill="1" applyBorder="1" applyAlignment="1">
      <alignment horizontal="left"/>
    </xf>
    <xf numFmtId="0" fontId="0" fillId="22" borderId="17" xfId="0" applyFill="1" applyBorder="1" applyAlignment="1"/>
    <xf numFmtId="49" fontId="17" fillId="12" borderId="6" xfId="0" applyNumberFormat="1" applyFont="1" applyFill="1" applyBorder="1" applyAlignment="1" applyProtection="1">
      <alignment horizontal="left"/>
      <protection locked="0"/>
    </xf>
    <xf numFmtId="49" fontId="0" fillId="9" borderId="21" xfId="0" applyNumberFormat="1" applyFill="1" applyBorder="1" applyAlignment="1">
      <alignment horizontal="left"/>
    </xf>
    <xf numFmtId="0" fontId="36" fillId="22" borderId="17" xfId="0" applyFont="1" applyFill="1" applyBorder="1" applyAlignment="1">
      <alignment horizontal="left" vertical="top" wrapText="1"/>
    </xf>
    <xf numFmtId="49" fontId="0" fillId="9" borderId="23" xfId="0" applyNumberFormat="1" applyFill="1" applyBorder="1" applyAlignment="1">
      <alignment horizontal="center"/>
    </xf>
    <xf numFmtId="49" fontId="0" fillId="13" borderId="18" xfId="0" applyNumberFormat="1" applyFont="1" applyFill="1" applyBorder="1" applyAlignment="1" applyProtection="1">
      <alignment horizontal="left"/>
      <protection locked="0"/>
    </xf>
    <xf numFmtId="2" fontId="0" fillId="0" borderId="4" xfId="0" applyNumberFormat="1" applyBorder="1" applyAlignment="1"/>
    <xf numFmtId="2" fontId="0" fillId="12" borderId="6" xfId="0" applyNumberFormat="1" applyFont="1" applyFill="1" applyBorder="1" applyAlignment="1" applyProtection="1">
      <alignment horizontal="left"/>
      <protection locked="0"/>
    </xf>
    <xf numFmtId="2" fontId="0" fillId="11" borderId="26" xfId="0" applyNumberFormat="1" applyFill="1" applyBorder="1" applyAlignment="1">
      <alignment horizontal="left"/>
    </xf>
    <xf numFmtId="49" fontId="0" fillId="11" borderId="23" xfId="0" applyNumberFormat="1" applyFill="1" applyBorder="1" applyAlignment="1">
      <alignment horizontal="left"/>
    </xf>
    <xf numFmtId="49" fontId="0" fillId="6" borderId="23" xfId="0" applyNumberFormat="1" applyFill="1" applyBorder="1" applyAlignment="1">
      <alignment horizontal="left"/>
    </xf>
    <xf numFmtId="2" fontId="0" fillId="9" borderId="6" xfId="0" applyNumberFormat="1" applyFill="1" applyBorder="1" applyAlignment="1">
      <alignment horizontal="left"/>
    </xf>
    <xf numFmtId="2" fontId="0" fillId="9" borderId="6" xfId="0" applyNumberFormat="1" applyFill="1" applyBorder="1" applyAlignment="1">
      <alignment horizontal="center"/>
    </xf>
    <xf numFmtId="49" fontId="0" fillId="9" borderId="17" xfId="0" applyNumberFormat="1" applyFill="1" applyBorder="1" applyAlignment="1">
      <alignment horizontal="center"/>
    </xf>
    <xf numFmtId="165" fontId="0" fillId="14" borderId="18" xfId="0" applyNumberFormat="1" applyFont="1" applyFill="1" applyBorder="1" applyAlignment="1" applyProtection="1">
      <alignment horizontal="left"/>
      <protection locked="0"/>
    </xf>
    <xf numFmtId="49" fontId="0" fillId="9" borderId="20" xfId="0" applyNumberFormat="1" applyFill="1" applyBorder="1" applyAlignment="1">
      <alignment horizontal="left"/>
    </xf>
    <xf numFmtId="49" fontId="0" fillId="0" borderId="1" xfId="0" applyNumberFormat="1" applyFill="1" applyBorder="1" applyAlignment="1">
      <alignment horizontal="left"/>
    </xf>
    <xf numFmtId="49" fontId="29" fillId="6" borderId="1" xfId="0" applyNumberFormat="1" applyFont="1" applyFill="1" applyBorder="1" applyAlignment="1">
      <alignment horizontal="left"/>
    </xf>
    <xf numFmtId="0" fontId="10" fillId="0" borderId="4" xfId="0" applyFont="1" applyBorder="1" applyAlignment="1"/>
    <xf numFmtId="2" fontId="10" fillId="0" borderId="4" xfId="0" applyNumberFormat="1" applyFont="1" applyBorder="1" applyAlignment="1"/>
    <xf numFmtId="0" fontId="10" fillId="0" borderId="0" xfId="0" applyFont="1" applyAlignment="1"/>
    <xf numFmtId="0" fontId="6" fillId="0" borderId="1" xfId="0" applyNumberFormat="1" applyFont="1" applyFill="1" applyBorder="1" applyAlignment="1" applyProtection="1">
      <alignment horizontal="center" vertical="center" wrapText="1"/>
    </xf>
    <xf numFmtId="0" fontId="0" fillId="0" borderId="0" xfId="0" applyAlignment="1"/>
    <xf numFmtId="0" fontId="0" fillId="0" borderId="0" xfId="0"/>
    <xf numFmtId="2" fontId="37" fillId="16" borderId="18" xfId="0" applyNumberFormat="1" applyFont="1" applyFill="1" applyBorder="1" applyAlignment="1" applyProtection="1">
      <alignment horizontal="center" vertical="center" wrapText="1"/>
    </xf>
    <xf numFmtId="49" fontId="37" fillId="3" borderId="1" xfId="0" applyNumberFormat="1" applyFont="1" applyFill="1" applyBorder="1" applyAlignment="1">
      <alignment horizontal="left"/>
    </xf>
    <xf numFmtId="2" fontId="18" fillId="16" borderId="17" xfId="0" applyNumberFormat="1" applyFont="1" applyFill="1" applyBorder="1" applyAlignment="1" applyProtection="1">
      <alignment horizontal="center" vertical="center" wrapText="1"/>
    </xf>
    <xf numFmtId="0" fontId="0" fillId="0" borderId="0" xfId="0" applyAlignment="1">
      <alignment horizontal="center" vertical="center" wrapText="1"/>
    </xf>
    <xf numFmtId="49" fontId="0" fillId="2" borderId="1" xfId="0" applyNumberFormat="1" applyFill="1" applyBorder="1" applyAlignment="1">
      <alignment horizontal="center" vertical="center" wrapText="1"/>
    </xf>
    <xf numFmtId="49" fontId="0" fillId="2" borderId="2" xfId="0" applyNumberFormat="1" applyFill="1" applyBorder="1" applyAlignment="1">
      <alignment horizontal="center" vertical="center" wrapText="1"/>
    </xf>
    <xf numFmtId="0" fontId="0" fillId="0" borderId="4" xfId="0" applyBorder="1" applyAlignment="1">
      <alignment horizontal="center" vertical="center" wrapText="1"/>
    </xf>
    <xf numFmtId="49" fontId="0" fillId="9" borderId="1" xfId="0" applyNumberForma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3" borderId="2" xfId="0" applyNumberFormat="1" applyFill="1" applyBorder="1" applyAlignment="1">
      <alignment horizontal="center" vertical="center" wrapText="1"/>
    </xf>
    <xf numFmtId="49" fontId="0" fillId="9" borderId="21" xfId="0" applyNumberFormat="1" applyFill="1" applyBorder="1" applyAlignment="1">
      <alignment horizontal="center" vertical="center" wrapText="1"/>
    </xf>
    <xf numFmtId="2" fontId="0" fillId="9" borderId="1" xfId="0" applyNumberFormat="1" applyFill="1" applyBorder="1" applyAlignment="1">
      <alignment horizontal="left"/>
    </xf>
    <xf numFmtId="2" fontId="0" fillId="9" borderId="2" xfId="0" applyNumberFormat="1" applyFill="1" applyBorder="1" applyAlignment="1">
      <alignment horizontal="left"/>
    </xf>
    <xf numFmtId="49" fontId="0" fillId="2" borderId="18" xfId="0" applyNumberFormat="1" applyFill="1" applyBorder="1" applyAlignment="1">
      <alignment horizontal="center" vertical="center" wrapText="1"/>
    </xf>
    <xf numFmtId="49" fontId="0" fillId="3" borderId="18" xfId="0" applyNumberFormat="1" applyFill="1" applyBorder="1" applyAlignment="1">
      <alignment horizontal="center" vertical="center" wrapText="1"/>
    </xf>
    <xf numFmtId="49" fontId="0" fillId="9" borderId="2" xfId="0" applyNumberFormat="1" applyFill="1" applyBorder="1" applyAlignment="1">
      <alignment horizontal="center" vertical="center" wrapText="1"/>
    </xf>
    <xf numFmtId="49" fontId="0" fillId="9" borderId="17" xfId="0" applyNumberFormat="1" applyFill="1" applyBorder="1" applyAlignment="1">
      <alignment horizontal="center" vertical="center" wrapText="1"/>
    </xf>
    <xf numFmtId="0" fontId="0" fillId="0" borderId="0" xfId="0" applyFill="1" applyBorder="1" applyAlignment="1">
      <alignment horizontal="left" vertical="top" wrapText="1"/>
    </xf>
    <xf numFmtId="0" fontId="0" fillId="22" borderId="17" xfId="0" applyFill="1" applyBorder="1" applyAlignment="1">
      <alignment horizontal="left" vertical="top" wrapText="1"/>
    </xf>
    <xf numFmtId="49" fontId="29" fillId="2" borderId="1" xfId="0" applyNumberFormat="1" applyFont="1" applyFill="1" applyBorder="1" applyAlignment="1">
      <alignment horizontal="center"/>
    </xf>
    <xf numFmtId="1" fontId="0" fillId="7" borderId="17" xfId="0" applyNumberFormat="1" applyFont="1" applyFill="1" applyBorder="1" applyAlignment="1" applyProtection="1">
      <alignment horizontal="left"/>
      <protection locked="0"/>
    </xf>
    <xf numFmtId="49" fontId="0" fillId="6" borderId="21" xfId="0" applyNumberFormat="1" applyFill="1" applyBorder="1" applyAlignment="1">
      <alignment horizontal="left"/>
    </xf>
    <xf numFmtId="49" fontId="0" fillId="6" borderId="22" xfId="0" applyNumberFormat="1" applyFill="1" applyBorder="1" applyAlignment="1">
      <alignment horizontal="left"/>
    </xf>
    <xf numFmtId="49" fontId="0" fillId="13" borderId="6" xfId="0" applyNumberFormat="1" applyFont="1" applyFill="1" applyBorder="1" applyAlignment="1" applyProtection="1">
      <alignment horizontal="left"/>
      <protection locked="0"/>
    </xf>
    <xf numFmtId="49" fontId="0" fillId="9" borderId="9" xfId="0" applyNumberFormat="1" applyFill="1" applyBorder="1" applyAlignment="1">
      <alignment horizontal="center" vertical="center" wrapText="1"/>
    </xf>
    <xf numFmtId="0" fontId="36" fillId="0" borderId="17" xfId="0" applyFont="1" applyBorder="1" applyAlignment="1">
      <alignment horizontal="left" vertical="top" wrapText="1"/>
    </xf>
    <xf numFmtId="49" fontId="0" fillId="9" borderId="2" xfId="0" applyNumberFormat="1" applyFill="1" applyBorder="1" applyAlignment="1">
      <alignment horizontal="left"/>
    </xf>
    <xf numFmtId="49" fontId="0" fillId="9" borderId="2" xfId="0" applyNumberFormat="1" applyFill="1" applyBorder="1" applyAlignment="1">
      <alignment horizontal="center"/>
    </xf>
    <xf numFmtId="0" fontId="0" fillId="0" borderId="18" xfId="0" applyBorder="1" applyAlignment="1">
      <alignment horizontal="left" vertical="top" wrapText="1"/>
    </xf>
    <xf numFmtId="2" fontId="0" fillId="7" borderId="18" xfId="0" applyNumberFormat="1" applyFont="1" applyFill="1" applyBorder="1" applyAlignment="1" applyProtection="1">
      <alignment horizontal="left"/>
      <protection locked="0"/>
    </xf>
    <xf numFmtId="49" fontId="0" fillId="6" borderId="17" xfId="0" applyNumberFormat="1" applyFill="1" applyBorder="1" applyAlignment="1">
      <alignment horizontal="left"/>
    </xf>
    <xf numFmtId="49" fontId="11" fillId="9" borderId="9" xfId="0" applyNumberFormat="1" applyFont="1" applyFill="1" applyBorder="1" applyAlignment="1">
      <alignment horizontal="left"/>
    </xf>
    <xf numFmtId="49" fontId="11" fillId="9" borderId="1" xfId="0" applyNumberFormat="1" applyFont="1" applyFill="1" applyBorder="1" applyAlignment="1">
      <alignment horizontal="center"/>
    </xf>
    <xf numFmtId="49" fontId="11" fillId="9" borderId="2" xfId="0" applyNumberFormat="1" applyFont="1" applyFill="1" applyBorder="1" applyAlignment="1">
      <alignment horizontal="center"/>
    </xf>
    <xf numFmtId="49" fontId="11" fillId="9" borderId="17" xfId="0" applyNumberFormat="1" applyFont="1" applyFill="1" applyBorder="1" applyAlignment="1">
      <alignment horizontal="center"/>
    </xf>
    <xf numFmtId="49" fontId="40" fillId="9" borderId="1" xfId="0" applyNumberFormat="1" applyFont="1" applyFill="1" applyBorder="1" applyAlignment="1">
      <alignment horizontal="center" vertical="center" wrapText="1"/>
    </xf>
    <xf numFmtId="49" fontId="42" fillId="9" borderId="17" xfId="0" applyNumberFormat="1" applyFont="1" applyFill="1" applyBorder="1" applyAlignment="1">
      <alignment horizontal="center" vertical="center" wrapText="1"/>
    </xf>
    <xf numFmtId="49" fontId="42" fillId="9" borderId="2" xfId="0" applyNumberFormat="1" applyFont="1" applyFill="1" applyBorder="1" applyAlignment="1">
      <alignment horizontal="center" vertical="center" wrapText="1"/>
    </xf>
    <xf numFmtId="49" fontId="42" fillId="9" borderId="1" xfId="0" applyNumberFormat="1" applyFont="1" applyFill="1" applyBorder="1" applyAlignment="1">
      <alignment horizontal="center" vertical="center" wrapText="1"/>
    </xf>
    <xf numFmtId="49" fontId="17" fillId="13" borderId="6" xfId="0" applyNumberFormat="1" applyFont="1" applyFill="1" applyBorder="1" applyAlignment="1" applyProtection="1">
      <alignment horizontal="left"/>
      <protection locked="0"/>
    </xf>
    <xf numFmtId="49" fontId="0" fillId="23" borderId="1" xfId="0" applyNumberFormat="1" applyFill="1" applyBorder="1" applyAlignment="1">
      <alignment horizontal="left"/>
    </xf>
    <xf numFmtId="49" fontId="0" fillId="23" borderId="2" xfId="0" applyNumberFormat="1" applyFill="1" applyBorder="1" applyAlignment="1">
      <alignment horizontal="left"/>
    </xf>
    <xf numFmtId="49" fontId="0" fillId="3" borderId="23" xfId="0" applyNumberFormat="1" applyFill="1" applyBorder="1" applyAlignment="1">
      <alignment horizontal="left"/>
    </xf>
    <xf numFmtId="49" fontId="0" fillId="2" borderId="1" xfId="0" applyNumberFormat="1" applyFill="1" applyBorder="1" applyAlignment="1">
      <alignment horizontal="left" indent="4"/>
    </xf>
    <xf numFmtId="166" fontId="0" fillId="7" borderId="17" xfId="0" applyNumberFormat="1" applyFont="1" applyFill="1" applyBorder="1" applyAlignment="1" applyProtection="1">
      <alignment horizontal="left"/>
      <protection locked="0"/>
    </xf>
    <xf numFmtId="49" fontId="0" fillId="24" borderId="1" xfId="0" applyNumberFormat="1" applyFill="1" applyBorder="1" applyAlignment="1">
      <alignment horizontal="center"/>
    </xf>
    <xf numFmtId="166" fontId="0" fillId="7" borderId="18" xfId="0" applyNumberFormat="1" applyFont="1" applyFill="1" applyBorder="1" applyAlignment="1" applyProtection="1">
      <alignment horizontal="left"/>
      <protection locked="0"/>
    </xf>
    <xf numFmtId="1" fontId="0" fillId="7" borderId="18" xfId="0" applyNumberFormat="1" applyFont="1" applyFill="1" applyBorder="1" applyAlignment="1" applyProtection="1">
      <alignment horizontal="left"/>
      <protection locked="0"/>
    </xf>
    <xf numFmtId="1" fontId="0" fillId="8" borderId="18" xfId="0" applyNumberFormat="1" applyFont="1" applyFill="1" applyBorder="1" applyAlignment="1">
      <alignment horizontal="left"/>
    </xf>
    <xf numFmtId="0" fontId="0" fillId="0" borderId="0" xfId="0" applyAlignment="1">
      <alignment horizontal="center" vertical="center"/>
    </xf>
    <xf numFmtId="0" fontId="0" fillId="5" borderId="29" xfId="0" applyFill="1" applyBorder="1" applyAlignment="1">
      <alignment horizontal="center" vertical="center" wrapText="1"/>
    </xf>
    <xf numFmtId="0" fontId="0" fillId="5" borderId="10" xfId="0" applyFill="1" applyBorder="1" applyAlignment="1">
      <alignment horizontal="center" vertical="center" wrapText="1"/>
    </xf>
    <xf numFmtId="0" fontId="0" fillId="0" borderId="17" xfId="0" applyBorder="1" applyAlignment="1">
      <alignment horizontal="center" vertical="center" wrapText="1"/>
    </xf>
    <xf numFmtId="0" fontId="0" fillId="0" borderId="7" xfId="0" applyBorder="1" applyAlignment="1">
      <alignment horizontal="center" vertical="center" wrapText="1"/>
    </xf>
    <xf numFmtId="0" fontId="0" fillId="5" borderId="17" xfId="0" applyFill="1" applyBorder="1" applyAlignment="1">
      <alignment horizontal="center" vertical="center"/>
    </xf>
    <xf numFmtId="0" fontId="0" fillId="5" borderId="7" xfId="0" applyFill="1" applyBorder="1" applyAlignment="1">
      <alignment horizontal="center" vertical="center"/>
    </xf>
    <xf numFmtId="49" fontId="0" fillId="9" borderId="17" xfId="0" applyNumberFormat="1" applyFill="1" applyBorder="1" applyAlignment="1">
      <alignment horizontal="center" vertical="center"/>
    </xf>
    <xf numFmtId="0" fontId="0" fillId="5" borderId="6" xfId="0" applyFill="1" applyBorder="1" applyAlignment="1">
      <alignment horizontal="center" vertical="top" wrapText="1"/>
    </xf>
    <xf numFmtId="0" fontId="0" fillId="0" borderId="6" xfId="0" applyBorder="1" applyAlignment="1">
      <alignment horizontal="center" vertical="center" wrapText="1"/>
    </xf>
    <xf numFmtId="49" fontId="0" fillId="2" borderId="21" xfId="0" applyNumberFormat="1" applyFill="1" applyBorder="1" applyAlignment="1">
      <alignment horizontal="left"/>
    </xf>
    <xf numFmtId="49" fontId="0" fillId="11" borderId="26" xfId="0" applyNumberFormat="1" applyFill="1" applyBorder="1" applyAlignment="1">
      <alignment horizontal="left"/>
    </xf>
    <xf numFmtId="0" fontId="0" fillId="0" borderId="30" xfId="0" applyBorder="1" applyAlignment="1"/>
    <xf numFmtId="49" fontId="0" fillId="2" borderId="31" xfId="0" applyNumberFormat="1" applyFill="1" applyBorder="1" applyAlignment="1">
      <alignment horizontal="left"/>
    </xf>
    <xf numFmtId="49" fontId="0" fillId="3" borderId="31" xfId="0" applyNumberFormat="1" applyFill="1" applyBorder="1" applyAlignment="1">
      <alignment horizontal="left"/>
    </xf>
    <xf numFmtId="49" fontId="0" fillId="4" borderId="31" xfId="0" applyNumberFormat="1" applyFill="1" applyBorder="1" applyAlignment="1">
      <alignment horizontal="center"/>
    </xf>
    <xf numFmtId="49" fontId="0" fillId="23" borderId="31" xfId="0" applyNumberFormat="1" applyFill="1" applyBorder="1" applyAlignment="1">
      <alignment horizontal="left"/>
    </xf>
    <xf numFmtId="49" fontId="0" fillId="9" borderId="31" xfId="0" applyNumberFormat="1" applyFill="1" applyBorder="1" applyAlignment="1">
      <alignment horizontal="left"/>
    </xf>
    <xf numFmtId="0" fontId="0" fillId="0" borderId="33" xfId="0" applyBorder="1" applyAlignment="1"/>
    <xf numFmtId="0" fontId="0" fillId="0" borderId="32" xfId="0" applyBorder="1" applyAlignment="1"/>
    <xf numFmtId="49" fontId="0" fillId="2" borderId="31" xfId="0" applyNumberFormat="1" applyFill="1" applyBorder="1" applyAlignment="1">
      <alignment horizontal="center" vertical="center" wrapText="1"/>
    </xf>
    <xf numFmtId="49" fontId="37" fillId="9" borderId="17" xfId="0" applyNumberFormat="1" applyFont="1" applyFill="1" applyBorder="1" applyAlignment="1">
      <alignment horizontal="left"/>
    </xf>
    <xf numFmtId="0" fontId="19" fillId="0" borderId="17" xfId="0" applyFont="1" applyBorder="1" applyAlignment="1">
      <alignment horizontal="center" vertical="center" wrapText="1"/>
    </xf>
    <xf numFmtId="0" fontId="0" fillId="0" borderId="0" xfId="0" applyAlignment="1">
      <alignment wrapText="1"/>
    </xf>
    <xf numFmtId="49" fontId="0" fillId="11" borderId="1" xfId="0" applyNumberFormat="1" applyFill="1" applyBorder="1" applyAlignment="1">
      <alignment horizontal="center" vertical="center"/>
    </xf>
    <xf numFmtId="0" fontId="0" fillId="0" borderId="0" xfId="0" applyAlignment="1">
      <alignment horizontal="left" vertical="center"/>
    </xf>
    <xf numFmtId="49" fontId="0" fillId="4" borderId="21" xfId="0" applyNumberFormat="1" applyFill="1" applyBorder="1" applyAlignment="1">
      <alignment horizontal="center"/>
    </xf>
    <xf numFmtId="49" fontId="11" fillId="11" borderId="1" xfId="0" applyNumberFormat="1" applyFont="1" applyFill="1" applyBorder="1" applyAlignment="1">
      <alignment horizontal="center" vertical="center" wrapText="1"/>
    </xf>
    <xf numFmtId="0" fontId="49" fillId="0" borderId="0" xfId="0" applyNumberFormat="1" applyFont="1" applyFill="1" applyAlignment="1" applyProtection="1"/>
    <xf numFmtId="0" fontId="0" fillId="5" borderId="17" xfId="0" applyFill="1" applyBorder="1" applyAlignment="1">
      <alignment horizontal="center" wrapText="1"/>
    </xf>
    <xf numFmtId="0" fontId="10" fillId="0" borderId="0" xfId="0" applyFont="1" applyBorder="1" applyAlignment="1"/>
    <xf numFmtId="0" fontId="37" fillId="0" borderId="17" xfId="0" applyFont="1" applyBorder="1" applyAlignment="1">
      <alignment horizontal="left" vertical="top" wrapText="1"/>
    </xf>
    <xf numFmtId="0" fontId="0" fillId="0" borderId="0" xfId="0" applyAlignment="1"/>
    <xf numFmtId="0" fontId="0" fillId="0" borderId="17" xfId="0" applyBorder="1" applyAlignment="1">
      <alignment horizontal="center" vertical="center" wrapText="1"/>
    </xf>
    <xf numFmtId="0" fontId="0" fillId="0" borderId="0" xfId="0"/>
    <xf numFmtId="2" fontId="18" fillId="22" borderId="17" xfId="0" applyNumberFormat="1" applyFont="1" applyFill="1" applyBorder="1" applyAlignment="1" applyProtection="1">
      <alignment horizontal="center" vertical="center" wrapText="1"/>
    </xf>
    <xf numFmtId="49" fontId="10" fillId="0" borderId="0" xfId="0" applyNumberFormat="1" applyFont="1" applyAlignment="1">
      <alignment horizontal="left"/>
    </xf>
    <xf numFmtId="0" fontId="0" fillId="0" borderId="0" xfId="0" applyAlignment="1"/>
    <xf numFmtId="49" fontId="10" fillId="0" borderId="0" xfId="0" applyNumberFormat="1" applyFont="1" applyAlignment="1">
      <alignment horizontal="left"/>
    </xf>
    <xf numFmtId="0" fontId="0" fillId="0" borderId="0" xfId="0" applyAlignment="1"/>
    <xf numFmtId="49" fontId="10" fillId="0" borderId="0" xfId="0" applyNumberFormat="1" applyFont="1" applyAlignment="1">
      <alignment horizontal="left"/>
    </xf>
    <xf numFmtId="0" fontId="0" fillId="0" borderId="0" xfId="0" applyAlignment="1"/>
    <xf numFmtId="49" fontId="0" fillId="23" borderId="23" xfId="0" applyNumberFormat="1" applyFill="1" applyBorder="1" applyAlignment="1">
      <alignment horizontal="left"/>
    </xf>
    <xf numFmtId="2" fontId="0" fillId="23" borderId="1" xfId="0" applyNumberFormat="1" applyFill="1" applyBorder="1" applyAlignment="1">
      <alignment horizontal="left"/>
    </xf>
    <xf numFmtId="49" fontId="0" fillId="2" borderId="21" xfId="0" applyNumberFormat="1" applyFill="1" applyBorder="1" applyAlignment="1">
      <alignment horizontal="center"/>
    </xf>
    <xf numFmtId="49" fontId="10" fillId="0" borderId="0" xfId="0" applyNumberFormat="1" applyFont="1" applyAlignment="1">
      <alignment horizontal="left"/>
    </xf>
    <xf numFmtId="0" fontId="0" fillId="0" borderId="0" xfId="0" applyAlignment="1"/>
    <xf numFmtId="49" fontId="10" fillId="0" borderId="30" xfId="0" applyNumberFormat="1" applyFont="1" applyBorder="1" applyAlignment="1">
      <alignment horizontal="left"/>
    </xf>
    <xf numFmtId="0" fontId="4" fillId="26" borderId="17" xfId="0" applyFont="1" applyFill="1" applyBorder="1"/>
    <xf numFmtId="0" fontId="4" fillId="26" borderId="17" xfId="0" applyFont="1" applyFill="1" applyBorder="1" applyAlignment="1">
      <alignment horizontal="left" indent="1"/>
    </xf>
    <xf numFmtId="0" fontId="51" fillId="26" borderId="42" xfId="0" applyFont="1" applyFill="1" applyBorder="1" applyAlignment="1">
      <alignment horizontal="center"/>
    </xf>
    <xf numFmtId="2" fontId="0" fillId="9" borderId="17" xfId="0" applyNumberFormat="1" applyFill="1" applyBorder="1" applyAlignment="1">
      <alignment horizontal="left"/>
    </xf>
    <xf numFmtId="2" fontId="0" fillId="4" borderId="17" xfId="0" applyNumberFormat="1" applyFill="1" applyBorder="1" applyAlignment="1">
      <alignment horizontal="center"/>
    </xf>
    <xf numFmtId="49" fontId="0" fillId="11" borderId="21" xfId="0" applyNumberFormat="1" applyFill="1" applyBorder="1" applyAlignment="1">
      <alignment horizontal="left"/>
    </xf>
    <xf numFmtId="49" fontId="0" fillId="2" borderId="23" xfId="0" applyNumberFormat="1" applyFill="1" applyBorder="1" applyAlignment="1">
      <alignment horizontal="left"/>
    </xf>
    <xf numFmtId="49" fontId="0" fillId="6" borderId="17" xfId="0" applyNumberFormat="1" applyFill="1" applyBorder="1" applyAlignment="1">
      <alignment horizontal="center" vertical="center"/>
    </xf>
    <xf numFmtId="0" fontId="0" fillId="0" borderId="18" xfId="0" applyNumberFormat="1" applyFill="1" applyBorder="1" applyAlignment="1" applyProtection="1">
      <alignment horizontal="center" vertical="center"/>
    </xf>
    <xf numFmtId="49" fontId="0" fillId="2" borderId="41" xfId="0" applyNumberFormat="1" applyFill="1" applyBorder="1" applyAlignment="1">
      <alignment horizontal="left"/>
    </xf>
    <xf numFmtId="2" fontId="0" fillId="4" borderId="18" xfId="0" applyNumberFormat="1" applyFill="1" applyBorder="1" applyAlignment="1">
      <alignment horizontal="center"/>
    </xf>
    <xf numFmtId="2" fontId="0" fillId="9" borderId="18" xfId="0" applyNumberFormat="1" applyFill="1" applyBorder="1" applyAlignment="1">
      <alignment horizontal="left"/>
    </xf>
    <xf numFmtId="49" fontId="0" fillId="23" borderId="41" xfId="0" applyNumberFormat="1" applyFill="1" applyBorder="1" applyAlignment="1">
      <alignment horizontal="left"/>
    </xf>
    <xf numFmtId="0" fontId="53" fillId="16" borderId="17" xfId="0" applyFont="1" applyFill="1" applyBorder="1" applyAlignment="1">
      <alignment horizontal="left" vertical="center" indent="1"/>
    </xf>
    <xf numFmtId="49" fontId="10" fillId="0" borderId="0" xfId="0" applyNumberFormat="1" applyFont="1" applyAlignment="1">
      <alignment horizontal="left"/>
    </xf>
    <xf numFmtId="0" fontId="0" fillId="0" borderId="0" xfId="0" applyAlignment="1"/>
    <xf numFmtId="0" fontId="0" fillId="0" borderId="0" xfId="0"/>
    <xf numFmtId="49" fontId="0" fillId="8" borderId="45" xfId="0" applyNumberFormat="1" applyFont="1" applyFill="1" applyBorder="1" applyAlignment="1">
      <alignment horizontal="left"/>
    </xf>
    <xf numFmtId="164" fontId="0" fillId="7" borderId="45" xfId="0" applyNumberFormat="1" applyFont="1" applyFill="1" applyBorder="1" applyAlignment="1" applyProtection="1">
      <alignment horizontal="left"/>
      <protection locked="0"/>
    </xf>
    <xf numFmtId="0" fontId="54" fillId="26" borderId="45" xfId="0" applyFont="1" applyFill="1" applyBorder="1" applyAlignment="1">
      <alignment horizontal="left" indent="2"/>
    </xf>
    <xf numFmtId="0" fontId="54" fillId="26" borderId="45" xfId="0" applyFont="1" applyFill="1" applyBorder="1" applyAlignment="1">
      <alignment horizontal="left" wrapText="1" indent="2"/>
    </xf>
    <xf numFmtId="0" fontId="54" fillId="26" borderId="45" xfId="0" applyFont="1" applyFill="1" applyBorder="1" applyAlignment="1">
      <alignment horizontal="center"/>
    </xf>
    <xf numFmtId="0" fontId="54" fillId="26" borderId="45" xfId="0" applyFont="1" applyFill="1" applyBorder="1" applyAlignment="1">
      <alignment horizontal="center" wrapText="1"/>
    </xf>
    <xf numFmtId="0" fontId="0" fillId="5" borderId="45" xfId="0" applyFill="1" applyBorder="1"/>
    <xf numFmtId="0" fontId="0" fillId="0" borderId="45" xfId="0" applyBorder="1" applyAlignment="1">
      <alignment horizontal="left" vertical="top" wrapText="1"/>
    </xf>
    <xf numFmtId="0" fontId="36" fillId="0" borderId="45" xfId="0" applyFont="1" applyBorder="1" applyAlignment="1">
      <alignment horizontal="left" vertical="top" wrapText="1"/>
    </xf>
    <xf numFmtId="0" fontId="0" fillId="0" borderId="4" xfId="0" applyBorder="1" applyAlignment="1">
      <alignment horizontal="center" vertical="center"/>
    </xf>
    <xf numFmtId="0" fontId="0" fillId="5" borderId="45" xfId="0" applyFill="1" applyBorder="1" applyAlignment="1">
      <alignment horizontal="center" vertical="center" wrapText="1"/>
    </xf>
    <xf numFmtId="0" fontId="0" fillId="5" borderId="6" xfId="0" applyFill="1" applyBorder="1" applyAlignment="1">
      <alignment horizontal="center" vertical="center" wrapText="1"/>
    </xf>
    <xf numFmtId="0" fontId="54" fillId="26" borderId="6" xfId="0" applyFont="1" applyFill="1" applyBorder="1" applyAlignment="1">
      <alignment horizontal="center" vertical="center"/>
    </xf>
    <xf numFmtId="0" fontId="54" fillId="26" borderId="6" xfId="0" applyFont="1" applyFill="1" applyBorder="1" applyAlignment="1">
      <alignment horizontal="center" vertical="center" wrapText="1"/>
    </xf>
    <xf numFmtId="2" fontId="0" fillId="7" borderId="45" xfId="0" applyNumberFormat="1" applyFont="1" applyFill="1" applyBorder="1" applyAlignment="1" applyProtection="1">
      <alignment horizontal="left"/>
      <protection locked="0"/>
    </xf>
    <xf numFmtId="2" fontId="0" fillId="8" borderId="45" xfId="0" applyNumberFormat="1" applyFont="1" applyFill="1" applyBorder="1" applyAlignment="1">
      <alignment horizontal="left"/>
    </xf>
    <xf numFmtId="2" fontId="0" fillId="0" borderId="0" xfId="0" applyNumberFormat="1" applyAlignment="1">
      <alignment horizontal="center" vertical="center"/>
    </xf>
    <xf numFmtId="2" fontId="0" fillId="5" borderId="45" xfId="0" applyNumberFormat="1" applyFill="1" applyBorder="1" applyAlignment="1">
      <alignment horizontal="center" vertical="center" wrapText="1"/>
    </xf>
    <xf numFmtId="2" fontId="54" fillId="26" borderId="45" xfId="0" applyNumberFormat="1" applyFont="1" applyFill="1" applyBorder="1" applyAlignment="1">
      <alignment horizontal="center" vertical="center"/>
    </xf>
    <xf numFmtId="2" fontId="54" fillId="26" borderId="45" xfId="0" applyNumberFormat="1" applyFont="1" applyFill="1" applyBorder="1" applyAlignment="1">
      <alignment horizontal="center" vertical="center" wrapText="1"/>
    </xf>
    <xf numFmtId="0" fontId="0" fillId="0" borderId="45" xfId="0" applyBorder="1" applyAlignment="1">
      <alignment horizontal="center" vertical="top" wrapText="1"/>
    </xf>
    <xf numFmtId="2" fontId="0" fillId="8" borderId="45" xfId="0" applyNumberFormat="1" applyFont="1" applyFill="1" applyBorder="1" applyAlignment="1">
      <alignment horizontal="center"/>
    </xf>
    <xf numFmtId="2" fontId="0" fillId="7" borderId="45" xfId="0" applyNumberFormat="1" applyFont="1" applyFill="1" applyBorder="1" applyAlignment="1" applyProtection="1">
      <alignment horizontal="center"/>
      <protection locked="0"/>
    </xf>
    <xf numFmtId="2" fontId="10" fillId="0" borderId="0" xfId="0" applyNumberFormat="1" applyFont="1" applyAlignment="1">
      <alignment horizontal="left"/>
    </xf>
    <xf numFmtId="2" fontId="0" fillId="0" borderId="0" xfId="0" applyNumberFormat="1" applyAlignment="1"/>
    <xf numFmtId="0" fontId="53" fillId="26" borderId="45" xfId="0" applyFont="1" applyFill="1" applyBorder="1" applyAlignment="1">
      <alignment horizontal="left" vertical="top"/>
    </xf>
    <xf numFmtId="0" fontId="53" fillId="26" borderId="45" xfId="0" applyFont="1" applyFill="1" applyBorder="1" applyAlignment="1">
      <alignment horizontal="center" vertical="top"/>
    </xf>
    <xf numFmtId="0" fontId="0" fillId="5" borderId="45" xfId="0" applyFill="1" applyBorder="1" applyAlignment="1">
      <alignment horizontal="center" vertical="top" wrapText="1"/>
    </xf>
    <xf numFmtId="49" fontId="10" fillId="0" borderId="0" xfId="0" applyNumberFormat="1" applyFont="1" applyAlignment="1">
      <alignment horizontal="left"/>
    </xf>
    <xf numFmtId="0" fontId="0" fillId="0" borderId="0" xfId="0" applyAlignment="1"/>
    <xf numFmtId="0" fontId="0" fillId="0" borderId="0" xfId="0"/>
    <xf numFmtId="49" fontId="0" fillId="12" borderId="45" xfId="0" applyNumberFormat="1" applyFont="1" applyFill="1" applyBorder="1" applyAlignment="1" applyProtection="1">
      <alignment horizontal="left"/>
      <protection locked="0"/>
    </xf>
    <xf numFmtId="0" fontId="0" fillId="5" borderId="45" xfId="0" applyFill="1" applyBorder="1" applyAlignment="1">
      <alignment horizontal="left" vertical="top" wrapText="1"/>
    </xf>
    <xf numFmtId="49" fontId="0" fillId="5" borderId="45" xfId="0" applyNumberFormat="1" applyFill="1" applyBorder="1"/>
    <xf numFmtId="49" fontId="0" fillId="0" borderId="45" xfId="0" applyNumberFormat="1" applyBorder="1" applyAlignment="1">
      <alignment horizontal="left" vertical="top" wrapText="1"/>
    </xf>
    <xf numFmtId="0" fontId="53" fillId="27" borderId="45" xfId="0" applyFont="1" applyFill="1" applyBorder="1" applyAlignment="1">
      <alignment horizontal="left" vertical="top"/>
    </xf>
    <xf numFmtId="0" fontId="51" fillId="27" borderId="47" xfId="0" applyFont="1" applyFill="1" applyBorder="1" applyAlignment="1">
      <alignment horizontal="center"/>
    </xf>
    <xf numFmtId="0" fontId="0" fillId="0" borderId="0" xfId="0" applyNumberFormat="1" applyFill="1" applyBorder="1" applyAlignment="1" applyProtection="1">
      <alignment horizontal="center" vertical="center" wrapText="1"/>
    </xf>
    <xf numFmtId="0" fontId="0" fillId="0" borderId="45" xfId="0" applyBorder="1"/>
    <xf numFmtId="49" fontId="0" fillId="9" borderId="22" xfId="0" applyNumberFormat="1" applyFill="1" applyBorder="1" applyAlignment="1">
      <alignment horizontal="left"/>
    </xf>
    <xf numFmtId="0" fontId="53" fillId="27" borderId="45" xfId="0" applyFont="1" applyFill="1" applyBorder="1" applyAlignment="1">
      <alignment horizontal="center" vertical="top"/>
    </xf>
    <xf numFmtId="49" fontId="10" fillId="0" borderId="0" xfId="0" applyNumberFormat="1" applyFont="1" applyAlignment="1">
      <alignment horizontal="left"/>
    </xf>
    <xf numFmtId="0" fontId="0" fillId="0" borderId="0" xfId="0" applyAlignment="1"/>
    <xf numFmtId="0" fontId="0" fillId="0" borderId="0" xfId="0"/>
    <xf numFmtId="0" fontId="0" fillId="0" borderId="17" xfId="0" applyBorder="1" applyAlignment="1"/>
    <xf numFmtId="0" fontId="0" fillId="0" borderId="17" xfId="0" applyBorder="1"/>
    <xf numFmtId="0" fontId="0" fillId="0" borderId="17" xfId="0" applyBorder="1" applyAlignment="1">
      <alignment horizontal="center"/>
    </xf>
    <xf numFmtId="0" fontId="0" fillId="5" borderId="17" xfId="0" applyFill="1" applyBorder="1" applyAlignment="1">
      <alignment horizontal="left" vertical="center" wrapText="1"/>
    </xf>
    <xf numFmtId="0" fontId="53" fillId="27" borderId="17" xfId="0" applyFont="1" applyFill="1" applyBorder="1" applyAlignment="1">
      <alignment horizontal="left" vertical="top"/>
    </xf>
    <xf numFmtId="0" fontId="53" fillId="26" borderId="17" xfId="0" applyFont="1" applyFill="1" applyBorder="1" applyAlignment="1">
      <alignment horizontal="left" vertical="top"/>
    </xf>
    <xf numFmtId="0" fontId="51" fillId="26" borderId="47" xfId="0" applyFont="1" applyFill="1" applyBorder="1" applyAlignment="1">
      <alignment horizontal="center"/>
    </xf>
    <xf numFmtId="0" fontId="53" fillId="27" borderId="17" xfId="0" applyFont="1" applyFill="1" applyBorder="1" applyAlignment="1">
      <alignment horizontal="center" vertical="top"/>
    </xf>
    <xf numFmtId="0" fontId="53" fillId="26" borderId="17" xfId="0" applyFont="1" applyFill="1" applyBorder="1" applyAlignment="1">
      <alignment horizontal="center" vertical="top"/>
    </xf>
    <xf numFmtId="0" fontId="37" fillId="0" borderId="17" xfId="0" applyFont="1" applyBorder="1" applyAlignment="1"/>
    <xf numFmtId="49" fontId="10" fillId="0" borderId="0" xfId="0" applyNumberFormat="1" applyFont="1" applyAlignment="1">
      <alignment horizontal="left"/>
    </xf>
    <xf numFmtId="0" fontId="0" fillId="0" borderId="0" xfId="0" applyAlignment="1"/>
    <xf numFmtId="0" fontId="0" fillId="0" borderId="0" xfId="0"/>
    <xf numFmtId="0" fontId="53" fillId="26" borderId="45" xfId="0" applyFont="1" applyFill="1" applyBorder="1" applyAlignment="1">
      <alignment horizontal="left" vertical="top" wrapText="1"/>
    </xf>
    <xf numFmtId="0" fontId="53" fillId="26" borderId="45" xfId="0" applyFont="1" applyFill="1" applyBorder="1" applyAlignment="1">
      <alignment horizontal="center" vertical="top" wrapText="1"/>
    </xf>
    <xf numFmtId="49" fontId="0" fillId="9" borderId="23" xfId="0" applyNumberFormat="1" applyFill="1" applyBorder="1" applyAlignment="1">
      <alignment horizontal="left"/>
    </xf>
    <xf numFmtId="0" fontId="0" fillId="0" borderId="0" xfId="0" applyAlignment="1"/>
    <xf numFmtId="0" fontId="0" fillId="0" borderId="17" xfId="0" applyNumberFormat="1" applyBorder="1" applyAlignment="1">
      <alignment horizontal="left" vertical="top" wrapText="1"/>
    </xf>
    <xf numFmtId="0" fontId="0" fillId="5" borderId="17" xfId="0" applyNumberFormat="1" applyFill="1" applyBorder="1"/>
    <xf numFmtId="0" fontId="53" fillId="26" borderId="17" xfId="0" applyFont="1" applyFill="1" applyBorder="1" applyAlignment="1">
      <alignment vertical="center" wrapText="1"/>
    </xf>
    <xf numFmtId="0" fontId="53" fillId="26" borderId="17" xfId="0" applyFont="1" applyFill="1" applyBorder="1" applyAlignment="1">
      <alignment horizontal="center" vertical="center" wrapText="1"/>
    </xf>
    <xf numFmtId="0" fontId="3" fillId="26" borderId="17" xfId="0" applyFont="1" applyFill="1" applyBorder="1" applyAlignment="1">
      <alignment wrapText="1"/>
    </xf>
    <xf numFmtId="0" fontId="3" fillId="26" borderId="17" xfId="0" applyFont="1" applyFill="1" applyBorder="1" applyAlignment="1">
      <alignment horizontal="center" wrapText="1"/>
    </xf>
    <xf numFmtId="169" fontId="0" fillId="7" borderId="17" xfId="0" applyNumberFormat="1" applyFont="1" applyFill="1" applyBorder="1" applyAlignment="1" applyProtection="1">
      <alignment horizontal="left"/>
      <protection locked="0"/>
    </xf>
    <xf numFmtId="49" fontId="0" fillId="6" borderId="1" xfId="0" applyNumberFormat="1" applyFill="1" applyBorder="1" applyAlignment="1" applyProtection="1">
      <alignment horizontal="left"/>
      <protection locked="0"/>
    </xf>
    <xf numFmtId="0" fontId="53" fillId="26" borderId="17" xfId="0" applyFont="1" applyFill="1" applyBorder="1" applyAlignment="1">
      <alignment horizontal="left" indent="1"/>
    </xf>
    <xf numFmtId="0" fontId="53" fillId="26" borderId="17" xfId="0" applyFont="1" applyFill="1" applyBorder="1" applyAlignment="1">
      <alignment horizontal="center"/>
    </xf>
    <xf numFmtId="169" fontId="0" fillId="7" borderId="45" xfId="0" applyNumberFormat="1" applyFont="1" applyFill="1" applyBorder="1" applyAlignment="1" applyProtection="1">
      <alignment horizontal="left"/>
      <protection locked="0"/>
    </xf>
    <xf numFmtId="49" fontId="0" fillId="10" borderId="45" xfId="0" applyNumberFormat="1" applyFont="1" applyFill="1" applyBorder="1" applyAlignment="1">
      <alignment horizontal="center"/>
    </xf>
    <xf numFmtId="49" fontId="0" fillId="6" borderId="1" xfId="0" applyNumberFormat="1" applyFill="1" applyBorder="1" applyAlignment="1" applyProtection="1">
      <alignment horizontal="center"/>
      <protection locked="0"/>
    </xf>
    <xf numFmtId="49" fontId="10" fillId="0" borderId="0" xfId="0" applyNumberFormat="1" applyFont="1" applyAlignment="1">
      <alignment horizontal="left"/>
    </xf>
    <xf numFmtId="0" fontId="0" fillId="0" borderId="0" xfId="0" applyAlignment="1"/>
    <xf numFmtId="49" fontId="10" fillId="0" borderId="0" xfId="0" applyNumberFormat="1" applyFont="1" applyFill="1" applyBorder="1" applyAlignment="1">
      <alignment horizontal="left"/>
    </xf>
    <xf numFmtId="0" fontId="0" fillId="0" borderId="0" xfId="0"/>
    <xf numFmtId="0" fontId="0" fillId="0" borderId="4" xfId="0" applyBorder="1" applyAlignment="1"/>
    <xf numFmtId="49" fontId="10" fillId="0" borderId="0" xfId="0" applyNumberFormat="1" applyFont="1" applyAlignment="1">
      <alignment horizontal="left" vertical="top"/>
    </xf>
    <xf numFmtId="0" fontId="51" fillId="26" borderId="53" xfId="0" applyFont="1" applyFill="1" applyBorder="1" applyAlignment="1">
      <alignment horizontal="center"/>
    </xf>
    <xf numFmtId="0" fontId="11" fillId="5" borderId="17" xfId="0" applyFont="1" applyFill="1" applyBorder="1" applyAlignment="1">
      <alignment horizontal="center" vertical="top" wrapText="1"/>
    </xf>
    <xf numFmtId="49" fontId="10" fillId="0" borderId="0" xfId="0" applyNumberFormat="1" applyFont="1" applyAlignment="1">
      <alignment horizontal="left"/>
    </xf>
    <xf numFmtId="0" fontId="0" fillId="0" borderId="0" xfId="0" applyAlignment="1"/>
    <xf numFmtId="49" fontId="10" fillId="0" borderId="0" xfId="0" applyNumberFormat="1" applyFont="1" applyFill="1" applyBorder="1" applyAlignment="1">
      <alignment horizontal="left"/>
    </xf>
    <xf numFmtId="0" fontId="0" fillId="0" borderId="0" xfId="0"/>
    <xf numFmtId="0" fontId="0" fillId="0" borderId="4" xfId="0" applyBorder="1" applyAlignment="1"/>
    <xf numFmtId="49" fontId="0" fillId="9" borderId="45" xfId="0" applyNumberFormat="1" applyFill="1" applyBorder="1" applyAlignment="1">
      <alignment horizontal="left"/>
    </xf>
    <xf numFmtId="0" fontId="0" fillId="0" borderId="45" xfId="0" applyBorder="1" applyAlignment="1"/>
    <xf numFmtId="49" fontId="0" fillId="10" borderId="45" xfId="0" applyNumberFormat="1" applyFont="1" applyFill="1" applyBorder="1" applyAlignment="1">
      <alignment horizontal="center" vertical="center"/>
    </xf>
    <xf numFmtId="0" fontId="0" fillId="22" borderId="45" xfId="0" applyFill="1" applyBorder="1" applyAlignment="1">
      <alignment horizontal="left" vertical="top" wrapText="1"/>
    </xf>
    <xf numFmtId="49" fontId="0" fillId="20" borderId="45" xfId="0" applyNumberFormat="1" applyFont="1" applyFill="1" applyBorder="1" applyAlignment="1">
      <alignment horizontal="left"/>
    </xf>
    <xf numFmtId="49" fontId="0" fillId="20" borderId="10" xfId="0" applyNumberFormat="1" applyFont="1" applyFill="1" applyBorder="1" applyAlignment="1">
      <alignment horizontal="left"/>
    </xf>
    <xf numFmtId="49" fontId="0" fillId="22" borderId="45" xfId="0" applyNumberFormat="1" applyFont="1" applyFill="1" applyBorder="1" applyAlignment="1">
      <alignment horizontal="left"/>
    </xf>
    <xf numFmtId="49" fontId="0" fillId="13" borderId="45" xfId="0" applyNumberFormat="1" applyFont="1" applyFill="1" applyBorder="1" applyAlignment="1" applyProtection="1">
      <alignment horizontal="left"/>
      <protection locked="0"/>
    </xf>
    <xf numFmtId="165" fontId="0" fillId="14" borderId="45" xfId="0" applyNumberFormat="1" applyFont="1" applyFill="1" applyBorder="1" applyAlignment="1" applyProtection="1">
      <alignment horizontal="left"/>
      <protection locked="0"/>
    </xf>
    <xf numFmtId="49" fontId="0" fillId="4" borderId="23" xfId="0" applyNumberFormat="1" applyFill="1" applyBorder="1" applyAlignment="1">
      <alignment horizontal="center"/>
    </xf>
    <xf numFmtId="49" fontId="10" fillId="0" borderId="0" xfId="0" applyNumberFormat="1" applyFont="1" applyAlignment="1">
      <alignment horizontal="left"/>
    </xf>
    <xf numFmtId="0" fontId="0" fillId="0" borderId="0" xfId="0" applyAlignment="1"/>
    <xf numFmtId="0" fontId="0" fillId="0" borderId="17" xfId="0" applyBorder="1" applyAlignment="1">
      <alignment wrapText="1"/>
    </xf>
    <xf numFmtId="49" fontId="10" fillId="0" borderId="0" xfId="0" applyNumberFormat="1" applyFont="1" applyFill="1" applyBorder="1" applyAlignment="1">
      <alignment horizontal="left"/>
    </xf>
    <xf numFmtId="0" fontId="0" fillId="0" borderId="0" xfId="0"/>
    <xf numFmtId="0" fontId="0" fillId="0" borderId="0" xfId="0" applyNumberFormat="1" applyFill="1" applyAlignment="1" applyProtection="1"/>
    <xf numFmtId="49" fontId="0" fillId="9" borderId="2" xfId="0" applyNumberFormat="1" applyFill="1" applyBorder="1" applyAlignment="1">
      <alignment horizontal="left"/>
    </xf>
    <xf numFmtId="0" fontId="0" fillId="0" borderId="4" xfId="0" applyBorder="1" applyAlignment="1"/>
    <xf numFmtId="0" fontId="0" fillId="0" borderId="4" xfId="0" applyNumberFormat="1" applyFill="1" applyBorder="1" applyAlignment="1" applyProtection="1"/>
    <xf numFmtId="49" fontId="0" fillId="19" borderId="45" xfId="0" applyNumberFormat="1" applyFont="1" applyFill="1" applyBorder="1" applyAlignment="1">
      <alignment horizontal="left"/>
    </xf>
    <xf numFmtId="49" fontId="16" fillId="6" borderId="1" xfId="0" applyNumberFormat="1" applyFont="1" applyFill="1" applyBorder="1" applyAlignment="1">
      <alignment horizontal="left"/>
    </xf>
    <xf numFmtId="0" fontId="57" fillId="22" borderId="45" xfId="0" applyFont="1" applyFill="1" applyBorder="1" applyAlignment="1">
      <alignment horizontal="center" vertical="center" wrapText="1"/>
    </xf>
    <xf numFmtId="0" fontId="57" fillId="0" borderId="45" xfId="0" applyFont="1" applyFill="1" applyBorder="1" applyAlignment="1">
      <alignment horizontal="center" vertical="center" wrapText="1"/>
    </xf>
    <xf numFmtId="0" fontId="0" fillId="29" borderId="45" xfId="0" applyFill="1" applyBorder="1" applyAlignment="1">
      <alignment horizontal="center" vertical="top" wrapText="1"/>
    </xf>
    <xf numFmtId="49" fontId="0" fillId="30" borderId="1" xfId="0" applyNumberFormat="1" applyFill="1" applyBorder="1" applyAlignment="1">
      <alignment horizontal="left"/>
    </xf>
    <xf numFmtId="49" fontId="0" fillId="30" borderId="1" xfId="0" applyNumberFormat="1" applyFill="1" applyBorder="1" applyAlignment="1">
      <alignment horizontal="center"/>
    </xf>
    <xf numFmtId="0" fontId="53" fillId="0" borderId="45" xfId="0" applyFont="1" applyFill="1" applyBorder="1" applyAlignment="1">
      <alignment horizontal="center" vertical="center" wrapText="1"/>
    </xf>
    <xf numFmtId="49" fontId="0" fillId="29" borderId="45" xfId="0" applyNumberFormat="1" applyFont="1" applyFill="1" applyBorder="1" applyAlignment="1">
      <alignment horizontal="left"/>
    </xf>
    <xf numFmtId="49" fontId="0" fillId="19" borderId="45" xfId="0" applyNumberFormat="1" applyFont="1" applyFill="1" applyBorder="1" applyAlignment="1">
      <alignment horizontal="left" indent="1"/>
    </xf>
    <xf numFmtId="49" fontId="10" fillId="0" borderId="0" xfId="0" applyNumberFormat="1" applyFont="1" applyAlignment="1">
      <alignment horizontal="left"/>
    </xf>
    <xf numFmtId="0" fontId="0" fillId="0" borderId="0" xfId="0" applyAlignment="1"/>
    <xf numFmtId="0" fontId="0" fillId="0" borderId="0" xfId="0"/>
    <xf numFmtId="0" fontId="0" fillId="0" borderId="4" xfId="0" applyBorder="1" applyAlignment="1"/>
    <xf numFmtId="0" fontId="53" fillId="0" borderId="17" xfId="0" applyFont="1" applyFill="1" applyBorder="1" applyAlignment="1">
      <alignment horizontal="center" vertical="center" wrapText="1"/>
    </xf>
    <xf numFmtId="0" fontId="57" fillId="0" borderId="0" xfId="0" applyFont="1" applyAlignment="1">
      <alignment horizontal="center" vertical="center" wrapText="1"/>
    </xf>
    <xf numFmtId="0" fontId="57" fillId="0" borderId="17" xfId="0" applyFont="1" applyFill="1" applyBorder="1" applyAlignment="1">
      <alignment horizontal="center" vertical="center" wrapText="1"/>
    </xf>
    <xf numFmtId="49" fontId="0" fillId="29" borderId="45" xfId="0" applyNumberFormat="1" applyFont="1" applyFill="1" applyBorder="1" applyAlignment="1">
      <alignment horizontal="center"/>
    </xf>
    <xf numFmtId="49" fontId="0" fillId="32" borderId="45" xfId="0" applyNumberFormat="1" applyFont="1" applyFill="1" applyBorder="1" applyAlignment="1">
      <alignment horizontal="center"/>
    </xf>
    <xf numFmtId="49" fontId="0" fillId="0" borderId="1" xfId="0" applyNumberFormat="1" applyFill="1" applyBorder="1" applyAlignment="1">
      <alignment horizontal="center"/>
    </xf>
    <xf numFmtId="49" fontId="0" fillId="30" borderId="21" xfId="0" applyNumberFormat="1" applyFill="1" applyBorder="1" applyAlignment="1">
      <alignment horizontal="center"/>
    </xf>
    <xf numFmtId="49" fontId="0" fillId="30" borderId="2" xfId="0" applyNumberFormat="1" applyFill="1" applyBorder="1" applyAlignment="1">
      <alignment horizontal="center"/>
    </xf>
    <xf numFmtId="49" fontId="15" fillId="0" borderId="17" xfId="0" applyNumberFormat="1" applyFont="1" applyBorder="1" applyAlignment="1"/>
    <xf numFmtId="0" fontId="0" fillId="26" borderId="17" xfId="0" applyFill="1" applyBorder="1"/>
    <xf numFmtId="0" fontId="0" fillId="26" borderId="17" xfId="0" applyFill="1" applyBorder="1" applyAlignment="1">
      <alignment horizontal="left" vertical="top" wrapText="1"/>
    </xf>
    <xf numFmtId="0" fontId="0" fillId="0" borderId="17" xfId="0" applyFill="1" applyBorder="1" applyAlignment="1">
      <alignment horizontal="left" vertical="top" wrapText="1"/>
    </xf>
    <xf numFmtId="0" fontId="0" fillId="0" borderId="17" xfId="0" applyBorder="1" applyAlignment="1">
      <alignment horizontal="center" vertical="center"/>
    </xf>
    <xf numFmtId="0" fontId="0" fillId="5" borderId="54" xfId="0" applyFill="1" applyBorder="1" applyAlignment="1">
      <alignment horizontal="center" vertical="center" wrapText="1"/>
    </xf>
    <xf numFmtId="49" fontId="0" fillId="26" borderId="17" xfId="0" applyNumberFormat="1" applyFont="1" applyFill="1" applyBorder="1" applyAlignment="1">
      <alignment horizontal="left"/>
    </xf>
    <xf numFmtId="164" fontId="0" fillId="26" borderId="17" xfId="0" applyNumberFormat="1" applyFont="1" applyFill="1" applyBorder="1" applyAlignment="1" applyProtection="1">
      <alignment horizontal="left"/>
      <protection locked="0"/>
    </xf>
    <xf numFmtId="164" fontId="0" fillId="31" borderId="17" xfId="0" applyNumberFormat="1" applyFont="1" applyFill="1" applyBorder="1" applyAlignment="1" applyProtection="1">
      <alignment horizontal="left"/>
      <protection locked="0"/>
    </xf>
    <xf numFmtId="0" fontId="0" fillId="31" borderId="17" xfId="0" applyNumberFormat="1" applyFill="1" applyBorder="1" applyAlignment="1" applyProtection="1">
      <alignment vertical="center"/>
    </xf>
    <xf numFmtId="0" fontId="16" fillId="0" borderId="0" xfId="4" applyAlignment="1"/>
    <xf numFmtId="0" fontId="16" fillId="0" borderId="4" xfId="4" applyBorder="1" applyAlignment="1"/>
    <xf numFmtId="49" fontId="16" fillId="3" borderId="1" xfId="4" applyNumberFormat="1" applyFill="1" applyBorder="1" applyAlignment="1">
      <alignment horizontal="left"/>
    </xf>
    <xf numFmtId="0" fontId="16" fillId="0" borderId="4" xfId="4" applyFill="1" applyBorder="1" applyAlignment="1"/>
    <xf numFmtId="0" fontId="16" fillId="0" borderId="0" xfId="4" applyFill="1" applyAlignment="1"/>
    <xf numFmtId="49" fontId="16" fillId="2" borderId="1" xfId="4" applyNumberFormat="1" applyFill="1" applyBorder="1" applyAlignment="1">
      <alignment horizontal="left"/>
    </xf>
    <xf numFmtId="49" fontId="16" fillId="0" borderId="1" xfId="4" applyNumberFormat="1" applyFill="1" applyBorder="1" applyAlignment="1">
      <alignment horizontal="left"/>
    </xf>
    <xf numFmtId="49" fontId="16" fillId="4" borderId="1" xfId="4" applyNumberFormat="1" applyFill="1" applyBorder="1" applyAlignment="1">
      <alignment horizontal="center"/>
    </xf>
    <xf numFmtId="49" fontId="16" fillId="29" borderId="1" xfId="4" applyNumberFormat="1" applyFill="1" applyBorder="1" applyAlignment="1">
      <alignment horizontal="center"/>
    </xf>
    <xf numFmtId="49" fontId="16" fillId="2" borderId="1" xfId="4" applyNumberFormat="1" applyFill="1" applyBorder="1" applyAlignment="1">
      <alignment horizontal="center"/>
    </xf>
    <xf numFmtId="49" fontId="16" fillId="6" borderId="1" xfId="4" applyNumberFormat="1" applyFill="1" applyBorder="1" applyAlignment="1">
      <alignment horizontal="left"/>
    </xf>
    <xf numFmtId="49" fontId="16" fillId="0" borderId="1" xfId="4" applyNumberFormat="1" applyFont="1" applyFill="1" applyBorder="1" applyAlignment="1">
      <alignment horizontal="left"/>
    </xf>
    <xf numFmtId="49" fontId="16" fillId="9" borderId="1" xfId="4" applyNumberFormat="1" applyFill="1" applyBorder="1" applyAlignment="1">
      <alignment horizontal="left"/>
    </xf>
    <xf numFmtId="49" fontId="10" fillId="0" borderId="0" xfId="4" applyNumberFormat="1" applyFont="1" applyAlignment="1">
      <alignment horizontal="left"/>
    </xf>
    <xf numFmtId="49" fontId="16" fillId="0" borderId="1" xfId="4" applyNumberFormat="1" applyFill="1" applyBorder="1" applyAlignment="1">
      <alignment horizontal="center"/>
    </xf>
    <xf numFmtId="49" fontId="16" fillId="31" borderId="1" xfId="4" applyNumberFormat="1" applyFill="1" applyBorder="1" applyAlignment="1">
      <alignment horizontal="center"/>
    </xf>
    <xf numFmtId="49" fontId="16" fillId="23" borderId="1" xfId="4" applyNumberFormat="1" applyFill="1" applyBorder="1" applyAlignment="1">
      <alignment horizontal="left"/>
    </xf>
    <xf numFmtId="49" fontId="16" fillId="31" borderId="1" xfId="4" applyNumberFormat="1" applyFont="1" applyFill="1" applyBorder="1" applyAlignment="1">
      <alignment horizontal="left"/>
    </xf>
    <xf numFmtId="49" fontId="16" fillId="31" borderId="21" xfId="4" applyNumberFormat="1" applyFill="1" applyBorder="1" applyAlignment="1">
      <alignment horizontal="center"/>
    </xf>
    <xf numFmtId="49" fontId="15" fillId="0" borderId="0" xfId="4" applyNumberFormat="1" applyFont="1" applyAlignment="1"/>
    <xf numFmtId="49" fontId="16" fillId="0" borderId="2" xfId="4" applyNumberFormat="1" applyFont="1" applyFill="1" applyBorder="1" applyAlignment="1">
      <alignment horizontal="left"/>
    </xf>
    <xf numFmtId="0" fontId="16" fillId="0" borderId="17" xfId="4" applyFont="1" applyFill="1" applyBorder="1" applyAlignment="1"/>
    <xf numFmtId="49" fontId="16" fillId="31" borderId="1" xfId="4" applyNumberFormat="1" applyFill="1" applyBorder="1" applyAlignment="1">
      <alignment horizontal="left"/>
    </xf>
    <xf numFmtId="49" fontId="10" fillId="0" borderId="0" xfId="0" applyNumberFormat="1" applyFont="1" applyFill="1" applyAlignment="1">
      <alignment horizontal="left" vertical="top"/>
    </xf>
    <xf numFmtId="49" fontId="16" fillId="2" borderId="1" xfId="4" applyNumberFormat="1" applyFill="1" applyBorder="1" applyAlignment="1">
      <alignment horizontal="left" indent="1"/>
    </xf>
    <xf numFmtId="49" fontId="16" fillId="33" borderId="1" xfId="4" applyNumberFormat="1" applyFill="1" applyBorder="1" applyAlignment="1">
      <alignment horizontal="center"/>
    </xf>
    <xf numFmtId="49" fontId="16" fillId="11" borderId="1" xfId="4" applyNumberFormat="1" applyFill="1" applyBorder="1" applyAlignment="1">
      <alignment horizontal="left"/>
    </xf>
    <xf numFmtId="49" fontId="16" fillId="34" borderId="1" xfId="4" applyNumberFormat="1" applyFill="1" applyBorder="1" applyAlignment="1">
      <alignment horizontal="left"/>
    </xf>
    <xf numFmtId="49" fontId="16" fillId="34" borderId="1" xfId="4" applyNumberFormat="1" applyFill="1" applyBorder="1" applyAlignment="1">
      <alignment horizontal="center"/>
    </xf>
    <xf numFmtId="0" fontId="10" fillId="0" borderId="0" xfId="0" applyNumberFormat="1" applyFont="1" applyFill="1" applyBorder="1" applyAlignment="1" applyProtection="1"/>
    <xf numFmtId="0" fontId="0" fillId="0" borderId="30" xfId="0" applyNumberFormat="1" applyFill="1" applyBorder="1" applyAlignment="1" applyProtection="1"/>
    <xf numFmtId="49" fontId="0" fillId="2" borderId="31" xfId="0" applyNumberFormat="1" applyFill="1" applyBorder="1" applyAlignment="1">
      <alignment horizontal="center"/>
    </xf>
    <xf numFmtId="49" fontId="0" fillId="0" borderId="3" xfId="0" applyNumberFormat="1" applyFill="1" applyBorder="1" applyAlignment="1">
      <alignment horizontal="center"/>
    </xf>
    <xf numFmtId="49" fontId="0" fillId="6" borderId="31" xfId="0" applyNumberFormat="1" applyFill="1" applyBorder="1" applyAlignment="1">
      <alignment horizontal="left"/>
    </xf>
    <xf numFmtId="49" fontId="0" fillId="0" borderId="3" xfId="0" applyNumberFormat="1" applyFill="1" applyBorder="1" applyAlignment="1">
      <alignment horizontal="left"/>
    </xf>
    <xf numFmtId="49" fontId="0" fillId="0" borderId="9" xfId="0" applyNumberFormat="1" applyFill="1" applyBorder="1" applyAlignment="1">
      <alignment horizontal="left"/>
    </xf>
    <xf numFmtId="49" fontId="0" fillId="0" borderId="55" xfId="0" applyNumberFormat="1" applyFill="1" applyBorder="1" applyAlignment="1">
      <alignment horizontal="center"/>
    </xf>
    <xf numFmtId="49" fontId="0" fillId="0" borderId="21" xfId="0" applyNumberFormat="1" applyFill="1" applyBorder="1" applyAlignment="1">
      <alignment horizontal="center"/>
    </xf>
    <xf numFmtId="49" fontId="0" fillId="4" borderId="22" xfId="0" applyNumberFormat="1" applyFill="1" applyBorder="1" applyAlignment="1">
      <alignment horizontal="center"/>
    </xf>
    <xf numFmtId="0" fontId="0" fillId="0" borderId="18" xfId="0" applyBorder="1" applyAlignment="1"/>
    <xf numFmtId="49" fontId="0" fillId="0" borderId="54" xfId="0" applyNumberFormat="1" applyFill="1" applyBorder="1" applyAlignment="1">
      <alignment horizontal="center"/>
    </xf>
    <xf numFmtId="49" fontId="0" fillId="0" borderId="54" xfId="0" applyNumberFormat="1" applyFill="1" applyBorder="1" applyAlignment="1">
      <alignment horizontal="left"/>
    </xf>
    <xf numFmtId="49" fontId="0" fillId="0" borderId="56" xfId="0" applyNumberFormat="1" applyFill="1" applyBorder="1" applyAlignment="1">
      <alignment horizontal="center"/>
    </xf>
    <xf numFmtId="0" fontId="0" fillId="0" borderId="7" xfId="0" applyBorder="1" applyAlignment="1">
      <alignment horizontal="left" vertical="top" wrapText="1"/>
    </xf>
    <xf numFmtId="0" fontId="0" fillId="5" borderId="7" xfId="0" applyFill="1" applyBorder="1"/>
    <xf numFmtId="49" fontId="0" fillId="0" borderId="9" xfId="0" applyNumberFormat="1" applyFill="1" applyBorder="1" applyAlignment="1">
      <alignment horizontal="center"/>
    </xf>
    <xf numFmtId="0" fontId="0" fillId="0" borderId="54" xfId="0" applyBorder="1" applyAlignment="1">
      <alignment horizontal="left" vertical="top" wrapText="1"/>
    </xf>
    <xf numFmtId="0" fontId="0" fillId="5" borderId="54" xfId="0" applyFill="1" applyBorder="1"/>
    <xf numFmtId="49" fontId="0" fillId="30" borderId="21" xfId="0" applyNumberFormat="1" applyFill="1" applyBorder="1" applyAlignment="1">
      <alignment horizontal="left"/>
    </xf>
    <xf numFmtId="49" fontId="0" fillId="30" borderId="23" xfId="0" applyNumberFormat="1" applyFill="1" applyBorder="1" applyAlignment="1">
      <alignment horizontal="center"/>
    </xf>
    <xf numFmtId="0" fontId="0" fillId="0" borderId="0" xfId="0" applyAlignment="1"/>
    <xf numFmtId="0" fontId="0" fillId="0" borderId="4" xfId="0" applyBorder="1" applyAlignment="1"/>
    <xf numFmtId="49" fontId="10" fillId="0" borderId="0" xfId="0" applyNumberFormat="1" applyFont="1" applyAlignment="1">
      <alignment horizontal="left"/>
    </xf>
    <xf numFmtId="0" fontId="0" fillId="0" borderId="0" xfId="0" applyAlignment="1"/>
    <xf numFmtId="0" fontId="0" fillId="0" borderId="4" xfId="0" applyBorder="1" applyAlignment="1"/>
    <xf numFmtId="49" fontId="10" fillId="0" borderId="0" xfId="0" applyNumberFormat="1" applyFont="1" applyAlignment="1">
      <alignment horizontal="left"/>
    </xf>
    <xf numFmtId="0" fontId="0" fillId="0" borderId="0" xfId="0" applyAlignment="1"/>
    <xf numFmtId="0" fontId="0" fillId="0" borderId="0" xfId="0"/>
    <xf numFmtId="0" fontId="0" fillId="0" borderId="0" xfId="0" applyNumberFormat="1" applyFill="1" applyAlignment="1" applyProtection="1"/>
    <xf numFmtId="0" fontId="0" fillId="0" borderId="4" xfId="0" applyBorder="1" applyAlignment="1"/>
    <xf numFmtId="0" fontId="0" fillId="0" borderId="4" xfId="0" applyNumberFormat="1" applyFill="1" applyBorder="1" applyAlignment="1" applyProtection="1"/>
    <xf numFmtId="49" fontId="0" fillId="30" borderId="27" xfId="0" applyNumberFormat="1" applyFill="1" applyBorder="1" applyAlignment="1">
      <alignment horizontal="center"/>
    </xf>
    <xf numFmtId="49" fontId="0" fillId="33" borderId="21" xfId="0" applyNumberFormat="1" applyFill="1" applyBorder="1" applyAlignment="1">
      <alignment horizontal="left"/>
    </xf>
    <xf numFmtId="49" fontId="0" fillId="30" borderId="23" xfId="0" applyNumberFormat="1" applyFill="1" applyBorder="1" applyAlignment="1">
      <alignment horizontal="left"/>
    </xf>
    <xf numFmtId="49" fontId="15" fillId="0" borderId="4" xfId="0" applyNumberFormat="1" applyFont="1" applyBorder="1" applyAlignment="1"/>
    <xf numFmtId="0" fontId="9" fillId="0" borderId="0" xfId="1" applyAlignment="1"/>
    <xf numFmtId="170" fontId="0" fillId="7" borderId="45" xfId="0" applyNumberFormat="1" applyFont="1" applyFill="1" applyBorder="1" applyAlignment="1" applyProtection="1">
      <alignment horizontal="left"/>
      <protection locked="0"/>
    </xf>
    <xf numFmtId="170" fontId="0" fillId="7" borderId="18" xfId="0" applyNumberFormat="1" applyFont="1" applyFill="1" applyBorder="1" applyAlignment="1" applyProtection="1">
      <alignment horizontal="left"/>
      <protection locked="0"/>
    </xf>
    <xf numFmtId="49" fontId="0" fillId="12" borderId="54" xfId="0" applyNumberFormat="1" applyFont="1" applyFill="1" applyBorder="1" applyAlignment="1" applyProtection="1">
      <alignment horizontal="left"/>
      <protection locked="0"/>
    </xf>
    <xf numFmtId="49" fontId="0" fillId="19" borderId="45" xfId="0" applyNumberFormat="1" applyFont="1" applyFill="1" applyBorder="1" applyAlignment="1">
      <alignment horizontal="center"/>
    </xf>
    <xf numFmtId="49" fontId="10" fillId="0" borderId="0" xfId="0" applyNumberFormat="1" applyFont="1" applyAlignment="1">
      <alignment horizontal="left"/>
    </xf>
    <xf numFmtId="0" fontId="0" fillId="0" borderId="0" xfId="0" applyAlignment="1"/>
    <xf numFmtId="0" fontId="0" fillId="0" borderId="0" xfId="0" applyNumberFormat="1" applyFill="1" applyAlignment="1" applyProtection="1"/>
    <xf numFmtId="0" fontId="0" fillId="0" borderId="4" xfId="0" applyBorder="1" applyAlignment="1"/>
    <xf numFmtId="0" fontId="0" fillId="0" borderId="4" xfId="0" applyNumberFormat="1" applyFill="1" applyBorder="1" applyAlignment="1" applyProtection="1"/>
    <xf numFmtId="49" fontId="10" fillId="0" borderId="0" xfId="0" applyNumberFormat="1" applyFont="1" applyAlignment="1">
      <alignment horizontal="left"/>
    </xf>
    <xf numFmtId="0" fontId="0" fillId="0" borderId="0" xfId="0" applyAlignment="1"/>
    <xf numFmtId="0" fontId="0" fillId="0" borderId="4" xfId="0" applyBorder="1" applyAlignment="1"/>
    <xf numFmtId="0" fontId="0" fillId="36" borderId="17" xfId="0" applyFill="1" applyBorder="1" applyAlignment="1">
      <alignment vertical="top"/>
    </xf>
    <xf numFmtId="0" fontId="11" fillId="36" borderId="17" xfId="0" applyFont="1" applyFill="1" applyBorder="1" applyAlignment="1">
      <alignment vertical="top"/>
    </xf>
    <xf numFmtId="49" fontId="11" fillId="19" borderId="17" xfId="0" applyNumberFormat="1" applyFont="1" applyFill="1" applyBorder="1" applyAlignment="1">
      <alignment horizontal="left" indent="1"/>
    </xf>
    <xf numFmtId="49" fontId="0" fillId="37" borderId="17" xfId="0" applyNumberFormat="1" applyFont="1" applyFill="1" applyBorder="1" applyAlignment="1">
      <alignment horizontal="left" vertical="top"/>
    </xf>
    <xf numFmtId="2" fontId="0" fillId="6" borderId="2" xfId="0" applyNumberFormat="1" applyFill="1" applyBorder="1" applyAlignment="1">
      <alignment horizontal="left"/>
    </xf>
    <xf numFmtId="2" fontId="0" fillId="9" borderId="9" xfId="0" applyNumberFormat="1" applyFill="1" applyBorder="1" applyAlignment="1">
      <alignment horizontal="left"/>
    </xf>
    <xf numFmtId="167" fontId="0" fillId="6" borderId="2" xfId="0" applyNumberFormat="1" applyFill="1" applyBorder="1" applyAlignment="1">
      <alignment horizontal="left"/>
    </xf>
    <xf numFmtId="167" fontId="0" fillId="9" borderId="9" xfId="0" applyNumberFormat="1" applyFill="1" applyBorder="1" applyAlignment="1">
      <alignment horizontal="left"/>
    </xf>
    <xf numFmtId="167" fontId="0" fillId="9" borderId="1" xfId="0" applyNumberFormat="1" applyFill="1" applyBorder="1" applyAlignment="1">
      <alignment horizontal="left"/>
    </xf>
    <xf numFmtId="2" fontId="11" fillId="9" borderId="2" xfId="0" applyNumberFormat="1" applyFont="1" applyFill="1" applyBorder="1" applyAlignment="1">
      <alignment horizontal="left"/>
    </xf>
    <xf numFmtId="0" fontId="37" fillId="0" borderId="0" xfId="0" applyNumberFormat="1" applyFont="1" applyFill="1" applyAlignment="1" applyProtection="1">
      <alignment horizontal="center"/>
    </xf>
    <xf numFmtId="49" fontId="0" fillId="38" borderId="1" xfId="0" applyNumberFormat="1" applyFill="1" applyBorder="1" applyAlignment="1">
      <alignment horizontal="center"/>
    </xf>
    <xf numFmtId="0" fontId="7" fillId="28" borderId="1" xfId="0" applyNumberFormat="1" applyFont="1" applyFill="1" applyBorder="1" applyAlignment="1" applyProtection="1">
      <alignment horizontal="center" vertical="center" wrapText="1"/>
    </xf>
    <xf numFmtId="0" fontId="7" fillId="28" borderId="2" xfId="0" applyNumberFormat="1" applyFont="1" applyFill="1" applyBorder="1" applyAlignment="1" applyProtection="1">
      <alignment horizontal="center" vertical="center" wrapText="1"/>
    </xf>
    <xf numFmtId="49" fontId="0" fillId="6" borderId="50" xfId="0" applyNumberFormat="1" applyFill="1" applyBorder="1" applyAlignment="1">
      <alignment horizontal="left"/>
    </xf>
    <xf numFmtId="49" fontId="0" fillId="39" borderId="17" xfId="0" applyNumberFormat="1" applyFont="1" applyFill="1" applyBorder="1" applyAlignment="1" applyProtection="1">
      <alignment horizontal="left"/>
      <protection locked="0"/>
    </xf>
    <xf numFmtId="2" fontId="58" fillId="39" borderId="1" xfId="0" applyNumberFormat="1" applyFont="1" applyFill="1" applyBorder="1" applyProtection="1">
      <protection locked="0"/>
    </xf>
    <xf numFmtId="171" fontId="0" fillId="39" borderId="17" xfId="0" applyNumberFormat="1" applyFont="1" applyFill="1" applyBorder="1" applyAlignment="1" applyProtection="1">
      <alignment horizontal="left"/>
      <protection locked="0"/>
    </xf>
    <xf numFmtId="170" fontId="0" fillId="39" borderId="17" xfId="0" applyNumberFormat="1" applyFont="1" applyFill="1" applyBorder="1" applyAlignment="1" applyProtection="1">
      <alignment horizontal="left"/>
      <protection locked="0"/>
    </xf>
    <xf numFmtId="170" fontId="0" fillId="39" borderId="18" xfId="0" applyNumberFormat="1" applyFont="1" applyFill="1" applyBorder="1" applyAlignment="1" applyProtection="1">
      <alignment horizontal="left"/>
      <protection locked="0"/>
    </xf>
    <xf numFmtId="170" fontId="0" fillId="7" borderId="54" xfId="0" applyNumberFormat="1" applyFont="1" applyFill="1" applyBorder="1" applyAlignment="1" applyProtection="1">
      <alignment horizontal="left"/>
      <protection locked="0"/>
    </xf>
    <xf numFmtId="170" fontId="0" fillId="7" borderId="17" xfId="0" applyNumberFormat="1" applyFont="1" applyFill="1" applyBorder="1" applyAlignment="1" applyProtection="1">
      <alignment horizontal="left"/>
      <protection locked="0"/>
    </xf>
    <xf numFmtId="49" fontId="0" fillId="35" borderId="17" xfId="0" applyNumberFormat="1" applyFont="1" applyFill="1" applyBorder="1" applyAlignment="1" applyProtection="1">
      <alignment horizontal="left"/>
      <protection locked="0"/>
    </xf>
    <xf numFmtId="2" fontId="58" fillId="35" borderId="1" xfId="0" applyNumberFormat="1" applyFont="1" applyFill="1" applyBorder="1" applyProtection="1">
      <protection locked="0"/>
    </xf>
    <xf numFmtId="171" fontId="0" fillId="35" borderId="17" xfId="0" applyNumberFormat="1" applyFont="1" applyFill="1" applyBorder="1" applyAlignment="1" applyProtection="1">
      <alignment horizontal="left"/>
      <protection locked="0"/>
    </xf>
    <xf numFmtId="170" fontId="0" fillId="35" borderId="17" xfId="0" applyNumberFormat="1" applyFont="1" applyFill="1" applyBorder="1" applyAlignment="1" applyProtection="1">
      <alignment horizontal="left"/>
      <protection locked="0"/>
    </xf>
    <xf numFmtId="170" fontId="0" fillId="35" borderId="18" xfId="0" applyNumberFormat="1" applyFont="1" applyFill="1" applyBorder="1" applyAlignment="1" applyProtection="1">
      <alignment horizontal="left"/>
      <protection locked="0"/>
    </xf>
    <xf numFmtId="171" fontId="0" fillId="7" borderId="17" xfId="0" applyNumberFormat="1" applyFont="1" applyFill="1" applyBorder="1" applyAlignment="1" applyProtection="1">
      <alignment horizontal="left"/>
      <protection locked="0"/>
    </xf>
    <xf numFmtId="0" fontId="53" fillId="27" borderId="17" xfId="0" applyFont="1" applyFill="1" applyBorder="1" applyAlignment="1">
      <alignment horizontal="center" vertical="center" wrapText="1"/>
    </xf>
    <xf numFmtId="49" fontId="0" fillId="2" borderId="70" xfId="0" applyNumberFormat="1" applyFill="1" applyBorder="1" applyAlignment="1">
      <alignment horizontal="left"/>
    </xf>
    <xf numFmtId="0" fontId="51" fillId="26" borderId="71" xfId="0" applyFont="1" applyFill="1" applyBorder="1" applyAlignment="1">
      <alignment horizontal="center" vertical="center" wrapText="1"/>
    </xf>
    <xf numFmtId="0" fontId="51" fillId="27" borderId="71" xfId="0" applyFont="1" applyFill="1" applyBorder="1" applyAlignment="1">
      <alignment horizontal="center" vertical="center" wrapText="1"/>
    </xf>
    <xf numFmtId="49" fontId="37" fillId="39" borderId="17" xfId="0" applyNumberFormat="1" applyFont="1" applyFill="1" applyBorder="1" applyAlignment="1" applyProtection="1">
      <alignment horizontal="left"/>
      <protection locked="0"/>
    </xf>
    <xf numFmtId="49" fontId="0" fillId="39" borderId="72" xfId="0" applyNumberFormat="1" applyFont="1" applyFill="1" applyBorder="1" applyAlignment="1" applyProtection="1">
      <alignment horizontal="left"/>
      <protection locked="0"/>
    </xf>
    <xf numFmtId="165" fontId="0" fillId="14" borderId="54" xfId="0" applyNumberFormat="1" applyFont="1" applyFill="1" applyBorder="1" applyAlignment="1" applyProtection="1">
      <alignment horizontal="left"/>
      <protection locked="0"/>
    </xf>
    <xf numFmtId="49" fontId="37" fillId="35" borderId="17" xfId="0" applyNumberFormat="1" applyFont="1" applyFill="1" applyBorder="1" applyAlignment="1" applyProtection="1">
      <alignment horizontal="left"/>
      <protection locked="0"/>
    </xf>
    <xf numFmtId="172" fontId="0" fillId="35" borderId="17" xfId="0" applyNumberFormat="1" applyFont="1" applyFill="1" applyBorder="1" applyAlignment="1" applyProtection="1">
      <alignment horizontal="left"/>
      <protection locked="0"/>
    </xf>
    <xf numFmtId="165" fontId="0" fillId="35" borderId="17" xfId="0" applyNumberFormat="1" applyFont="1" applyFill="1" applyBorder="1" applyAlignment="1" applyProtection="1">
      <alignment horizontal="left"/>
      <protection locked="0"/>
    </xf>
    <xf numFmtId="165" fontId="0" fillId="35" borderId="72" xfId="0" applyNumberFormat="1" applyFont="1" applyFill="1" applyBorder="1" applyAlignment="1" applyProtection="1">
      <alignment horizontal="left"/>
      <protection locked="0"/>
    </xf>
    <xf numFmtId="172" fontId="0" fillId="7" borderId="17" xfId="0" applyNumberFormat="1" applyFont="1" applyFill="1" applyBorder="1" applyAlignment="1" applyProtection="1">
      <alignment horizontal="left"/>
      <protection locked="0"/>
    </xf>
    <xf numFmtId="165" fontId="0" fillId="14" borderId="72" xfId="0" applyNumberFormat="1" applyFont="1" applyFill="1" applyBorder="1" applyAlignment="1" applyProtection="1">
      <alignment horizontal="left"/>
      <protection locked="0"/>
    </xf>
    <xf numFmtId="49" fontId="0" fillId="3" borderId="0" xfId="0" applyNumberFormat="1" applyFill="1" applyBorder="1" applyAlignment="1">
      <alignment horizontal="left"/>
    </xf>
    <xf numFmtId="170" fontId="0" fillId="7" borderId="72" xfId="0" applyNumberFormat="1" applyFont="1" applyFill="1" applyBorder="1" applyAlignment="1" applyProtection="1">
      <alignment horizontal="left"/>
      <protection locked="0"/>
    </xf>
    <xf numFmtId="49" fontId="0" fillId="0" borderId="2" xfId="0" applyNumberFormat="1" applyFill="1" applyBorder="1" applyAlignment="1">
      <alignment horizontal="center"/>
    </xf>
    <xf numFmtId="49" fontId="37" fillId="4" borderId="1" xfId="0" applyNumberFormat="1" applyFont="1" applyFill="1" applyBorder="1" applyAlignment="1">
      <alignment horizontal="center"/>
    </xf>
    <xf numFmtId="49" fontId="37" fillId="0" borderId="21" xfId="0" applyNumberFormat="1" applyFont="1" applyFill="1" applyBorder="1" applyAlignment="1">
      <alignment horizontal="center"/>
    </xf>
    <xf numFmtId="49" fontId="0" fillId="13" borderId="72" xfId="0" applyNumberFormat="1" applyFont="1" applyFill="1" applyBorder="1" applyAlignment="1" applyProtection="1">
      <alignment horizontal="left"/>
      <protection locked="0"/>
    </xf>
    <xf numFmtId="2" fontId="0" fillId="0" borderId="4" xfId="0" applyNumberFormat="1" applyFill="1" applyBorder="1" applyAlignment="1" applyProtection="1"/>
    <xf numFmtId="2" fontId="0" fillId="0" borderId="9" xfId="0" applyNumberFormat="1" applyFill="1" applyBorder="1" applyAlignment="1">
      <alignment horizontal="left"/>
    </xf>
    <xf numFmtId="2" fontId="0" fillId="11" borderId="9" xfId="0" applyNumberFormat="1" applyFill="1" applyBorder="1" applyAlignment="1">
      <alignment horizontal="left"/>
    </xf>
    <xf numFmtId="2" fontId="0" fillId="12" borderId="54" xfId="0" applyNumberFormat="1" applyFont="1" applyFill="1" applyBorder="1" applyAlignment="1" applyProtection="1">
      <alignment horizontal="left"/>
      <protection locked="0"/>
    </xf>
    <xf numFmtId="49" fontId="0" fillId="12" borderId="72" xfId="0" applyNumberFormat="1" applyFont="1" applyFill="1" applyBorder="1" applyAlignment="1" applyProtection="1">
      <alignment horizontal="left"/>
      <protection locked="0"/>
    </xf>
    <xf numFmtId="49" fontId="16" fillId="11" borderId="1" xfId="2" applyNumberFormat="1" applyFill="1" applyBorder="1" applyAlignment="1">
      <alignment horizontal="left"/>
    </xf>
    <xf numFmtId="49" fontId="16" fillId="6" borderId="31" xfId="2" applyNumberFormat="1" applyFill="1" applyBorder="1" applyAlignment="1">
      <alignment horizontal="left"/>
    </xf>
    <xf numFmtId="49" fontId="0" fillId="12" borderId="73" xfId="0" applyNumberFormat="1" applyFont="1" applyFill="1" applyBorder="1" applyAlignment="1" applyProtection="1">
      <alignment horizontal="left"/>
      <protection locked="0"/>
    </xf>
    <xf numFmtId="49" fontId="0" fillId="12" borderId="74" xfId="0" applyNumberFormat="1" applyFont="1" applyFill="1" applyBorder="1" applyAlignment="1" applyProtection="1">
      <alignment horizontal="left"/>
      <protection locked="0"/>
    </xf>
    <xf numFmtId="4" fontId="0" fillId="7" borderId="1" xfId="0" applyNumberFormat="1" applyFont="1" applyFill="1" applyBorder="1"/>
    <xf numFmtId="49" fontId="59" fillId="0" borderId="17" xfId="0" applyNumberFormat="1" applyFont="1" applyBorder="1" applyAlignment="1" applyProtection="1">
      <protection locked="0"/>
    </xf>
    <xf numFmtId="0" fontId="60" fillId="0" borderId="17" xfId="0" applyFont="1" applyBorder="1" applyAlignment="1">
      <alignment horizontal="left" vertical="top" wrapText="1"/>
    </xf>
    <xf numFmtId="49" fontId="60" fillId="6" borderId="1" xfId="0" applyNumberFormat="1" applyFont="1" applyFill="1" applyBorder="1" applyAlignment="1">
      <alignment horizontal="left"/>
    </xf>
    <xf numFmtId="49" fontId="37" fillId="30" borderId="23" xfId="0" applyNumberFormat="1" applyFont="1" applyFill="1" applyBorder="1" applyAlignment="1">
      <alignment horizontal="center"/>
    </xf>
    <xf numFmtId="49" fontId="0" fillId="40" borderId="1" xfId="0" applyNumberFormat="1" applyFill="1" applyBorder="1" applyAlignment="1">
      <alignment horizontal="left"/>
    </xf>
    <xf numFmtId="0" fontId="61" fillId="0" borderId="17" xfId="0" applyFont="1" applyBorder="1" applyAlignment="1">
      <alignment horizontal="center" vertical="center" wrapText="1"/>
    </xf>
    <xf numFmtId="49" fontId="28" fillId="29" borderId="17" xfId="0" applyNumberFormat="1" applyFont="1" applyFill="1" applyBorder="1" applyAlignment="1" applyProtection="1">
      <alignment horizontal="left"/>
      <protection locked="0"/>
    </xf>
    <xf numFmtId="0" fontId="0" fillId="0" borderId="0" xfId="0" applyAlignment="1"/>
    <xf numFmtId="0" fontId="0" fillId="0" borderId="75" xfId="0" applyBorder="1" applyAlignment="1">
      <alignment horizontal="left" vertical="top" wrapText="1"/>
    </xf>
    <xf numFmtId="49" fontId="0" fillId="33" borderId="1" xfId="0" applyNumberFormat="1" applyFill="1" applyBorder="1" applyAlignment="1">
      <alignment horizontal="center"/>
    </xf>
    <xf numFmtId="49" fontId="0" fillId="33" borderId="2" xfId="0" applyNumberFormat="1" applyFill="1" applyBorder="1" applyAlignment="1">
      <alignment horizontal="center"/>
    </xf>
    <xf numFmtId="49" fontId="0" fillId="33" borderId="21" xfId="0" applyNumberFormat="1" applyFill="1" applyBorder="1" applyAlignment="1">
      <alignment horizontal="center"/>
    </xf>
    <xf numFmtId="0" fontId="0" fillId="0" borderId="75" xfId="0" applyBorder="1" applyAlignment="1">
      <alignment horizontal="center" vertical="center" wrapText="1"/>
    </xf>
    <xf numFmtId="49" fontId="0" fillId="41" borderId="1" xfId="0" applyNumberFormat="1" applyFill="1" applyBorder="1" applyAlignment="1">
      <alignment horizontal="left"/>
    </xf>
    <xf numFmtId="0" fontId="0" fillId="42" borderId="0" xfId="0" applyFill="1" applyAlignment="1"/>
    <xf numFmtId="0" fontId="0" fillId="42" borderId="4" xfId="0" applyFill="1" applyBorder="1" applyAlignment="1"/>
    <xf numFmtId="0" fontId="0" fillId="0" borderId="0" xfId="0" applyAlignment="1"/>
    <xf numFmtId="0" fontId="0" fillId="0" borderId="4" xfId="0" applyBorder="1" applyAlignment="1"/>
    <xf numFmtId="49" fontId="0" fillId="30" borderId="2" xfId="0" applyNumberFormat="1" applyFill="1" applyBorder="1" applyAlignment="1">
      <alignment horizontal="center"/>
    </xf>
    <xf numFmtId="0" fontId="0" fillId="0" borderId="0" xfId="0" applyAlignment="1"/>
    <xf numFmtId="0" fontId="0" fillId="0" borderId="4" xfId="0" applyBorder="1" applyAlignment="1"/>
    <xf numFmtId="0" fontId="0" fillId="5" borderId="75" xfId="0" applyFill="1" applyBorder="1"/>
    <xf numFmtId="49" fontId="0" fillId="11" borderId="1" xfId="0" applyNumberFormat="1" applyFill="1" applyBorder="1" applyAlignment="1">
      <alignment horizontal="center"/>
    </xf>
    <xf numFmtId="49" fontId="0" fillId="2" borderId="3" xfId="0" applyNumberFormat="1" applyFill="1" applyBorder="1" applyAlignment="1">
      <alignment horizontal="left"/>
    </xf>
    <xf numFmtId="49" fontId="0" fillId="3" borderId="3" xfId="0" applyNumberFormat="1" applyFill="1" applyBorder="1" applyAlignment="1">
      <alignment horizontal="left"/>
    </xf>
    <xf numFmtId="49" fontId="0" fillId="4" borderId="3" xfId="0" applyNumberFormat="1" applyFill="1" applyBorder="1" applyAlignment="1">
      <alignment horizontal="center"/>
    </xf>
    <xf numFmtId="49" fontId="0" fillId="33" borderId="3" xfId="0" applyNumberFormat="1" applyFill="1" applyBorder="1" applyAlignment="1">
      <alignment horizontal="center"/>
    </xf>
    <xf numFmtId="49" fontId="0" fillId="20" borderId="75" xfId="0" applyNumberFormat="1" applyFont="1" applyFill="1" applyBorder="1" applyAlignment="1">
      <alignment horizontal="left"/>
    </xf>
    <xf numFmtId="49" fontId="0" fillId="10" borderId="75" xfId="0" applyNumberFormat="1" applyFont="1" applyFill="1" applyBorder="1" applyAlignment="1">
      <alignment horizontal="center"/>
    </xf>
    <xf numFmtId="49" fontId="0" fillId="12" borderId="75" xfId="0" applyNumberFormat="1" applyFont="1" applyFill="1" applyBorder="1" applyAlignment="1" applyProtection="1">
      <alignment horizontal="left"/>
      <protection locked="0"/>
    </xf>
    <xf numFmtId="49" fontId="0" fillId="13" borderId="75" xfId="0" applyNumberFormat="1" applyFont="1" applyFill="1" applyBorder="1" applyAlignment="1" applyProtection="1">
      <alignment horizontal="left"/>
      <protection locked="0"/>
    </xf>
    <xf numFmtId="167" fontId="6" fillId="0" borderId="1" xfId="0" applyNumberFormat="1" applyFont="1" applyFill="1" applyBorder="1" applyAlignment="1" applyProtection="1">
      <alignment horizontal="left" vertical="center" wrapText="1"/>
      <protection locked="0"/>
    </xf>
    <xf numFmtId="165" fontId="0" fillId="14" borderId="75" xfId="0" applyNumberFormat="1" applyFont="1" applyFill="1" applyBorder="1" applyAlignment="1" applyProtection="1">
      <alignment horizontal="left"/>
      <protection locked="0"/>
    </xf>
    <xf numFmtId="164" fontId="0" fillId="7" borderId="75" xfId="0" applyNumberFormat="1" applyFont="1" applyFill="1" applyBorder="1" applyAlignment="1" applyProtection="1">
      <alignment horizontal="left"/>
      <protection locked="0"/>
    </xf>
    <xf numFmtId="49" fontId="0" fillId="33" borderId="23" xfId="0" applyNumberFormat="1" applyFill="1" applyBorder="1" applyAlignment="1">
      <alignment horizontal="center"/>
    </xf>
    <xf numFmtId="49" fontId="0" fillId="33" borderId="55" xfId="0" applyNumberFormat="1" applyFill="1" applyBorder="1" applyAlignment="1">
      <alignment horizontal="left"/>
    </xf>
    <xf numFmtId="49" fontId="0" fillId="33" borderId="26" xfId="0" applyNumberFormat="1" applyFill="1" applyBorder="1" applyAlignment="1">
      <alignment horizontal="center"/>
    </xf>
    <xf numFmtId="49" fontId="10" fillId="0" borderId="0" xfId="0" applyNumberFormat="1" applyFont="1" applyAlignment="1">
      <alignment horizontal="left"/>
    </xf>
    <xf numFmtId="0" fontId="0" fillId="0" borderId="0" xfId="0" applyAlignment="1"/>
    <xf numFmtId="0" fontId="0" fillId="0" borderId="0" xfId="0"/>
    <xf numFmtId="0" fontId="0" fillId="0" borderId="4" xfId="0" applyBorder="1" applyAlignment="1"/>
    <xf numFmtId="49" fontId="10" fillId="0" borderId="0" xfId="0" applyNumberFormat="1" applyFont="1" applyAlignment="1">
      <alignment horizontal="left"/>
    </xf>
    <xf numFmtId="0" fontId="0" fillId="0" borderId="0" xfId="0" applyAlignment="1"/>
    <xf numFmtId="0" fontId="0" fillId="0" borderId="4" xfId="0" applyBorder="1" applyAlignment="1"/>
    <xf numFmtId="0" fontId="0" fillId="0" borderId="4" xfId="0" applyNumberFormat="1" applyBorder="1" applyAlignment="1">
      <alignment horizontal="center"/>
    </xf>
    <xf numFmtId="49" fontId="0" fillId="41" borderId="1" xfId="0" applyNumberFormat="1" applyFill="1" applyBorder="1" applyAlignment="1">
      <alignment horizontal="center"/>
    </xf>
    <xf numFmtId="49" fontId="0" fillId="19" borderId="75" xfId="0" applyNumberFormat="1" applyFont="1" applyFill="1" applyBorder="1" applyAlignment="1">
      <alignment horizontal="center"/>
    </xf>
    <xf numFmtId="49" fontId="0" fillId="19" borderId="75" xfId="0" applyNumberFormat="1" applyFont="1" applyFill="1" applyBorder="1" applyAlignment="1">
      <alignment horizontal="left"/>
    </xf>
    <xf numFmtId="49" fontId="60" fillId="13" borderId="75" xfId="0" applyNumberFormat="1" applyFont="1" applyFill="1" applyBorder="1" applyAlignment="1" applyProtection="1">
      <alignment horizontal="left"/>
      <protection locked="0"/>
    </xf>
    <xf numFmtId="49" fontId="0" fillId="42" borderId="75" xfId="0" applyNumberFormat="1" applyFont="1" applyFill="1" applyBorder="1" applyAlignment="1">
      <alignment horizontal="center"/>
    </xf>
    <xf numFmtId="49" fontId="0" fillId="41" borderId="23" xfId="0" applyNumberFormat="1" applyFill="1" applyBorder="1" applyAlignment="1">
      <alignment horizontal="center"/>
    </xf>
    <xf numFmtId="49" fontId="0" fillId="43" borderId="75" xfId="0" applyNumberFormat="1" applyFont="1" applyFill="1" applyBorder="1" applyAlignment="1">
      <alignment horizontal="center"/>
    </xf>
    <xf numFmtId="0" fontId="0" fillId="0" borderId="0" xfId="0" applyAlignment="1"/>
    <xf numFmtId="0" fontId="0" fillId="0" borderId="0" xfId="0"/>
    <xf numFmtId="0" fontId="0" fillId="0" borderId="0" xfId="0" applyNumberFormat="1" applyFill="1" applyAlignment="1" applyProtection="1"/>
    <xf numFmtId="0" fontId="9" fillId="0" borderId="0" xfId="1" applyFill="1" applyAlignment="1"/>
    <xf numFmtId="0" fontId="64" fillId="0" borderId="0" xfId="0" applyFont="1" applyFill="1" applyAlignment="1"/>
    <xf numFmtId="3" fontId="65" fillId="0" borderId="0" xfId="0" applyNumberFormat="1" applyFont="1" applyFill="1" applyAlignment="1"/>
    <xf numFmtId="0" fontId="65" fillId="0" borderId="0" xfId="0" applyFont="1" applyFill="1" applyAlignment="1"/>
    <xf numFmtId="0" fontId="0" fillId="5" borderId="75" xfId="0" applyFill="1" applyBorder="1" applyAlignment="1">
      <alignment horizontal="left" vertical="top" wrapText="1"/>
    </xf>
    <xf numFmtId="49" fontId="36" fillId="6" borderId="1" xfId="0" applyNumberFormat="1" applyFont="1" applyFill="1" applyBorder="1" applyAlignment="1">
      <alignment horizontal="left"/>
    </xf>
    <xf numFmtId="0" fontId="36" fillId="5" borderId="75" xfId="0" applyFont="1" applyFill="1" applyBorder="1" applyAlignment="1">
      <alignment horizontal="left" vertical="top" wrapText="1"/>
    </xf>
    <xf numFmtId="0" fontId="36" fillId="0" borderId="0" xfId="0" applyFont="1" applyAlignment="1"/>
    <xf numFmtId="0" fontId="65" fillId="0" borderId="0" xfId="0" applyFont="1" applyFill="1" applyAlignment="1">
      <alignment horizontal="left" vertical="top"/>
    </xf>
    <xf numFmtId="0" fontId="53" fillId="0" borderId="0" xfId="0" applyFont="1" applyFill="1"/>
    <xf numFmtId="0" fontId="65" fillId="44" borderId="0" xfId="0" applyFont="1" applyFill="1" applyAlignment="1"/>
    <xf numFmtId="0" fontId="65" fillId="44" borderId="0" xfId="0" applyFont="1" applyFill="1" applyAlignment="1">
      <alignment horizontal="left" vertical="top"/>
    </xf>
    <xf numFmtId="0" fontId="65" fillId="44" borderId="0" xfId="0" applyFont="1" applyFill="1" applyAlignment="1">
      <alignment horizontal="left"/>
    </xf>
    <xf numFmtId="0" fontId="66" fillId="44" borderId="0" xfId="0" applyFont="1" applyFill="1" applyAlignment="1"/>
    <xf numFmtId="0" fontId="0" fillId="44" borderId="0" xfId="0" applyFill="1" applyAlignment="1"/>
    <xf numFmtId="49" fontId="0" fillId="45" borderId="1" xfId="0" applyNumberFormat="1" applyFill="1" applyBorder="1" applyAlignment="1">
      <alignment horizontal="left"/>
    </xf>
    <xf numFmtId="0" fontId="63" fillId="44" borderId="0" xfId="0" applyFont="1" applyFill="1"/>
    <xf numFmtId="0" fontId="65" fillId="0" borderId="0" xfId="0" applyFont="1" applyFill="1" applyAlignment="1">
      <alignment horizontal="left"/>
    </xf>
    <xf numFmtId="0" fontId="66" fillId="0" borderId="0" xfId="0" applyFont="1" applyFill="1" applyAlignment="1">
      <alignment horizontal="left" vertical="top" wrapText="1"/>
    </xf>
    <xf numFmtId="0" fontId="0" fillId="0" borderId="0" xfId="0" applyAlignment="1">
      <alignment horizontal="left"/>
    </xf>
    <xf numFmtId="1" fontId="65" fillId="0" borderId="0" xfId="0" applyNumberFormat="1" applyFont="1" applyFill="1" applyAlignment="1"/>
    <xf numFmtId="0" fontId="67" fillId="28" borderId="0" xfId="0" applyFont="1" applyFill="1"/>
    <xf numFmtId="0" fontId="68" fillId="0" borderId="0" xfId="5"/>
    <xf numFmtId="0" fontId="0" fillId="0" borderId="0" xfId="0" applyAlignment="1">
      <alignment horizontal="left" vertical="top"/>
    </xf>
    <xf numFmtId="0" fontId="65" fillId="26" borderId="0" xfId="0" applyFont="1" applyFill="1" applyAlignment="1"/>
    <xf numFmtId="0" fontId="36" fillId="26" borderId="0" xfId="0" applyFont="1" applyFill="1" applyAlignment="1"/>
    <xf numFmtId="2" fontId="0" fillId="34" borderId="2" xfId="0" applyNumberFormat="1" applyFill="1" applyBorder="1" applyAlignment="1">
      <alignment horizontal="left"/>
    </xf>
    <xf numFmtId="0" fontId="0" fillId="26" borderId="0" xfId="0" applyFill="1" applyAlignment="1"/>
    <xf numFmtId="0" fontId="69" fillId="26" borderId="75" xfId="0" applyFont="1" applyFill="1" applyBorder="1" applyAlignment="1">
      <alignment horizontal="left" vertical="top" wrapText="1"/>
    </xf>
    <xf numFmtId="0" fontId="0" fillId="26" borderId="75" xfId="0" applyFill="1" applyBorder="1" applyAlignment="1">
      <alignment horizontal="left" vertical="top" wrapText="1"/>
    </xf>
    <xf numFmtId="0" fontId="65" fillId="0" borderId="0" xfId="0" applyFont="1" applyFill="1" applyBorder="1" applyAlignment="1"/>
    <xf numFmtId="0" fontId="65" fillId="26" borderId="75" xfId="0" applyFont="1" applyFill="1" applyBorder="1" applyAlignment="1"/>
    <xf numFmtId="49" fontId="11" fillId="0" borderId="0" xfId="0" applyNumberFormat="1" applyFont="1" applyAlignment="1"/>
    <xf numFmtId="0" fontId="11" fillId="0" borderId="0" xfId="0" applyFont="1" applyAlignment="1">
      <alignment horizontal="left" vertical="top"/>
    </xf>
    <xf numFmtId="0" fontId="0" fillId="0" borderId="0" xfId="0" applyAlignment="1">
      <alignment vertical="top"/>
    </xf>
    <xf numFmtId="0" fontId="16" fillId="0" borderId="0" xfId="0" applyNumberFormat="1" applyFont="1" applyFill="1" applyAlignment="1" applyProtection="1">
      <alignment vertical="center"/>
    </xf>
    <xf numFmtId="49" fontId="0" fillId="6" borderId="75" xfId="0" applyNumberFormat="1" applyFill="1" applyBorder="1" applyAlignment="1">
      <alignment horizontal="left"/>
    </xf>
    <xf numFmtId="0" fontId="0" fillId="0" borderId="0" xfId="0" applyFill="1" applyBorder="1" applyAlignment="1"/>
    <xf numFmtId="0" fontId="9" fillId="0" borderId="0" xfId="1" applyNumberFormat="1" applyFill="1" applyAlignment="1" applyProtection="1"/>
    <xf numFmtId="0" fontId="70" fillId="0" borderId="0" xfId="1" applyFont="1"/>
    <xf numFmtId="49" fontId="0" fillId="3" borderId="20" xfId="0" applyNumberFormat="1" applyFill="1" applyBorder="1" applyAlignment="1">
      <alignment horizontal="left"/>
    </xf>
    <xf numFmtId="0" fontId="0" fillId="0" borderId="0" xfId="0" applyAlignment="1"/>
    <xf numFmtId="0" fontId="0" fillId="0" borderId="4" xfId="0" applyBorder="1" applyAlignment="1"/>
    <xf numFmtId="0" fontId="0" fillId="0" borderId="0" xfId="0" applyNumberFormat="1" applyFill="1" applyAlignment="1" applyProtection="1"/>
    <xf numFmtId="0" fontId="0" fillId="0" borderId="4" xfId="0" applyBorder="1" applyAlignment="1"/>
    <xf numFmtId="49" fontId="10" fillId="0" borderId="0" xfId="4" applyNumberFormat="1" applyFont="1" applyAlignment="1">
      <alignment horizontal="left"/>
    </xf>
    <xf numFmtId="0" fontId="16" fillId="0" borderId="0" xfId="4" applyAlignment="1"/>
    <xf numFmtId="49" fontId="0" fillId="30" borderId="2" xfId="0" applyNumberFormat="1" applyFill="1" applyBorder="1" applyAlignment="1">
      <alignment horizontal="center"/>
    </xf>
    <xf numFmtId="0" fontId="0" fillId="5" borderId="75" xfId="0" applyFill="1" applyBorder="1" applyAlignment="1">
      <alignment horizontal="center" vertical="top" wrapText="1"/>
    </xf>
    <xf numFmtId="0" fontId="0" fillId="0" borderId="0" xfId="0" applyNumberFormat="1" applyFill="1" applyAlignment="1" applyProtection="1">
      <alignment wrapText="1"/>
    </xf>
    <xf numFmtId="0" fontId="6" fillId="0" borderId="75" xfId="0" applyNumberFormat="1" applyFont="1" applyFill="1" applyBorder="1" applyAlignment="1" applyProtection="1">
      <alignment wrapText="1"/>
    </xf>
    <xf numFmtId="0" fontId="5" fillId="0" borderId="75" xfId="0" applyNumberFormat="1" applyFont="1" applyFill="1" applyBorder="1" applyAlignment="1" applyProtection="1"/>
    <xf numFmtId="0" fontId="6" fillId="25" borderId="75" xfId="0" applyNumberFormat="1" applyFont="1" applyFill="1" applyBorder="1" applyAlignment="1" applyProtection="1">
      <alignment wrapText="1"/>
    </xf>
    <xf numFmtId="0" fontId="71" fillId="0" borderId="75" xfId="0" applyNumberFormat="1" applyFont="1" applyFill="1" applyBorder="1" applyAlignment="1" applyProtection="1"/>
    <xf numFmtId="0" fontId="71" fillId="0" borderId="75" xfId="0" applyNumberFormat="1" applyFont="1" applyFill="1" applyBorder="1" applyAlignment="1" applyProtection="1">
      <alignment wrapText="1"/>
    </xf>
    <xf numFmtId="0" fontId="11" fillId="0" borderId="75" xfId="0" applyNumberFormat="1" applyFont="1" applyFill="1" applyBorder="1" applyAlignment="1" applyProtection="1"/>
    <xf numFmtId="0" fontId="0" fillId="22" borderId="0" xfId="0" applyNumberFormat="1" applyFill="1" applyAlignment="1" applyProtection="1"/>
    <xf numFmtId="0" fontId="6" fillId="22" borderId="0" xfId="0" applyNumberFormat="1" applyFont="1" applyFill="1" applyAlignment="1" applyProtection="1">
      <alignment wrapText="1"/>
    </xf>
    <xf numFmtId="0" fontId="70" fillId="28" borderId="0" xfId="1" applyNumberFormat="1" applyFont="1" applyFill="1" applyAlignment="1" applyProtection="1"/>
    <xf numFmtId="0" fontId="0" fillId="0" borderId="0" xfId="0" applyAlignment="1"/>
    <xf numFmtId="0" fontId="0" fillId="46" borderId="79" xfId="0" applyNumberFormat="1" applyFont="1" applyFill="1" applyBorder="1" applyProtection="1">
      <protection locked="0"/>
    </xf>
    <xf numFmtId="0" fontId="0" fillId="0" borderId="16" xfId="0" applyBorder="1" applyAlignment="1">
      <alignment wrapText="1"/>
    </xf>
    <xf numFmtId="0" fontId="0" fillId="0" borderId="4" xfId="0" applyBorder="1" applyAlignment="1"/>
    <xf numFmtId="49" fontId="0" fillId="8" borderId="75" xfId="0" applyNumberFormat="1" applyFont="1" applyFill="1" applyBorder="1" applyAlignment="1">
      <alignment horizontal="left"/>
    </xf>
    <xf numFmtId="0" fontId="0" fillId="0" borderId="75" xfId="0" applyNumberFormat="1" applyFill="1" applyBorder="1" applyAlignment="1" applyProtection="1"/>
    <xf numFmtId="0" fontId="0" fillId="0" borderId="81" xfId="0" applyBorder="1" applyAlignment="1">
      <alignment horizontal="left" vertical="top" wrapText="1"/>
    </xf>
    <xf numFmtId="0" fontId="0" fillId="5" borderId="81" xfId="0" applyFill="1" applyBorder="1"/>
    <xf numFmtId="0" fontId="0" fillId="0" borderId="0" xfId="0" applyNumberFormat="1" applyFill="1" applyAlignment="1" applyProtection="1">
      <alignment horizontal="center" vertical="center" wrapText="1"/>
    </xf>
    <xf numFmtId="164" fontId="0" fillId="7" borderId="72" xfId="0" applyNumberFormat="1" applyFont="1" applyFill="1" applyBorder="1" applyAlignment="1" applyProtection="1">
      <alignment horizontal="left"/>
      <protection locked="0"/>
    </xf>
    <xf numFmtId="49" fontId="0" fillId="8" borderId="72" xfId="0" applyNumberFormat="1" applyFont="1" applyFill="1" applyBorder="1" applyAlignment="1">
      <alignment horizontal="left"/>
    </xf>
    <xf numFmtId="2" fontId="18" fillId="16" borderId="72" xfId="0" applyNumberFormat="1" applyFont="1" applyFill="1" applyBorder="1" applyAlignment="1" applyProtection="1">
      <alignment horizontal="center" vertical="center" wrapText="1"/>
    </xf>
    <xf numFmtId="2" fontId="18" fillId="16" borderId="75" xfId="0" applyNumberFormat="1" applyFont="1" applyFill="1" applyBorder="1" applyAlignment="1" applyProtection="1">
      <alignment horizontal="center" vertical="center" wrapText="1"/>
    </xf>
    <xf numFmtId="0" fontId="0" fillId="0" borderId="81" xfId="0" applyBorder="1"/>
    <xf numFmtId="0" fontId="0" fillId="5" borderId="81" xfId="0" applyFill="1" applyBorder="1" applyAlignment="1">
      <alignment horizontal="left" vertical="top" wrapText="1"/>
    </xf>
    <xf numFmtId="0" fontId="0" fillId="0" borderId="0" xfId="0" applyAlignment="1"/>
    <xf numFmtId="49" fontId="0" fillId="4" borderId="27" xfId="0" applyNumberFormat="1" applyFill="1" applyBorder="1" applyAlignment="1">
      <alignment horizontal="center"/>
    </xf>
    <xf numFmtId="49" fontId="0" fillId="2" borderId="2" xfId="0" applyNumberFormat="1" applyFill="1" applyBorder="1" applyAlignment="1">
      <alignment horizontal="center"/>
    </xf>
    <xf numFmtId="49" fontId="0" fillId="2" borderId="72" xfId="0" applyNumberFormat="1" applyFill="1" applyBorder="1" applyAlignment="1">
      <alignment horizontal="center" vertical="center" wrapText="1"/>
    </xf>
    <xf numFmtId="49" fontId="0" fillId="3" borderId="82" xfId="0" applyNumberFormat="1" applyFill="1" applyBorder="1" applyAlignment="1">
      <alignment horizontal="center" vertical="center" wrapText="1"/>
    </xf>
    <xf numFmtId="0" fontId="0" fillId="0" borderId="0" xfId="0" applyNumberFormat="1" applyFill="1" applyAlignment="1" applyProtection="1"/>
    <xf numFmtId="0" fontId="1" fillId="0" borderId="75" xfId="6" applyFont="1" applyBorder="1"/>
    <xf numFmtId="0" fontId="2" fillId="0" borderId="75" xfId="6" applyBorder="1"/>
    <xf numFmtId="0" fontId="2" fillId="0" borderId="74" xfId="6" applyBorder="1"/>
    <xf numFmtId="0" fontId="11" fillId="47" borderId="75" xfId="0" applyNumberFormat="1" applyFont="1" applyFill="1" applyBorder="1" applyAlignment="1" applyProtection="1"/>
    <xf numFmtId="0" fontId="0" fillId="28" borderId="75" xfId="0" applyNumberFormat="1" applyFill="1" applyBorder="1" applyAlignment="1" applyProtection="1"/>
    <xf numFmtId="0" fontId="0" fillId="0" borderId="16" xfId="0" applyNumberFormat="1" applyFill="1" applyBorder="1" applyAlignment="1" applyProtection="1">
      <alignment horizontal="center" vertical="center" wrapText="1"/>
    </xf>
    <xf numFmtId="0" fontId="9" fillId="0" borderId="0" xfId="1" applyAlignment="1">
      <alignment horizontal="center" vertical="center" wrapText="1"/>
    </xf>
    <xf numFmtId="2" fontId="72" fillId="48" borderId="17" xfId="0" applyNumberFormat="1" applyFont="1" applyFill="1" applyBorder="1" applyAlignment="1" applyProtection="1">
      <alignment horizontal="left"/>
      <protection locked="0"/>
    </xf>
    <xf numFmtId="2" fontId="0" fillId="48" borderId="17" xfId="0" applyNumberFormat="1" applyFont="1" applyFill="1" applyBorder="1" applyAlignment="1" applyProtection="1">
      <alignment horizontal="left"/>
      <protection locked="0"/>
    </xf>
    <xf numFmtId="2" fontId="0" fillId="48" borderId="18" xfId="0" applyNumberFormat="1" applyFont="1" applyFill="1" applyBorder="1" applyAlignment="1" applyProtection="1">
      <alignment horizontal="left"/>
      <protection locked="0"/>
    </xf>
    <xf numFmtId="0" fontId="11" fillId="0" borderId="16" xfId="0" applyFont="1" applyBorder="1" applyAlignment="1">
      <alignment horizontal="center" vertical="center" wrapText="1"/>
    </xf>
    <xf numFmtId="2" fontId="18" fillId="48" borderId="17" xfId="0" applyNumberFormat="1" applyFont="1" applyFill="1" applyBorder="1" applyAlignment="1" applyProtection="1">
      <alignment horizontal="center" vertical="center" wrapText="1"/>
    </xf>
    <xf numFmtId="0" fontId="66" fillId="0" borderId="0" xfId="0" applyNumberFormat="1" applyFont="1" applyFill="1" applyAlignment="1" applyProtection="1"/>
    <xf numFmtId="0" fontId="66" fillId="0" borderId="0" xfId="0" applyNumberFormat="1" applyFont="1" applyFill="1" applyAlignment="1" applyProtection="1">
      <alignment vertical="center"/>
    </xf>
    <xf numFmtId="49" fontId="10" fillId="0" borderId="0" xfId="0" applyNumberFormat="1" applyFont="1" applyFill="1" applyBorder="1" applyAlignment="1">
      <alignment horizontal="left"/>
    </xf>
    <xf numFmtId="0" fontId="0" fillId="0" borderId="0" xfId="0"/>
    <xf numFmtId="0" fontId="0" fillId="0" borderId="0" xfId="0" applyAlignment="1">
      <alignment horizontal="center" vertical="center"/>
    </xf>
    <xf numFmtId="0" fontId="0" fillId="0" borderId="0" xfId="0" applyNumberFormat="1" applyFill="1" applyAlignment="1" applyProtection="1">
      <alignment horizontal="center" vertical="center"/>
    </xf>
    <xf numFmtId="49" fontId="0" fillId="21" borderId="65" xfId="0" applyNumberFormat="1" applyFont="1" applyFill="1" applyBorder="1" applyAlignment="1">
      <alignment horizontal="center"/>
    </xf>
    <xf numFmtId="0" fontId="0" fillId="0" borderId="66" xfId="0" applyNumberFormat="1" applyFill="1" applyBorder="1" applyAlignment="1" applyProtection="1">
      <alignment horizontal="center"/>
    </xf>
    <xf numFmtId="2" fontId="0" fillId="9" borderId="20" xfId="0" applyNumberFormat="1" applyFill="1" applyBorder="1" applyAlignment="1">
      <alignment horizontal="center"/>
    </xf>
    <xf numFmtId="0" fontId="0" fillId="0" borderId="3" xfId="0" applyNumberFormat="1" applyFill="1" applyBorder="1" applyAlignment="1" applyProtection="1">
      <alignment horizontal="center"/>
    </xf>
    <xf numFmtId="2" fontId="0" fillId="34" borderId="67" xfId="0" applyNumberFormat="1" applyFill="1" applyBorder="1" applyAlignment="1">
      <alignment horizontal="center" vertical="center"/>
    </xf>
    <xf numFmtId="0" fontId="0" fillId="26" borderId="56" xfId="0" applyNumberFormat="1" applyFill="1" applyBorder="1" applyAlignment="1" applyProtection="1">
      <alignment horizontal="center" vertical="center"/>
    </xf>
    <xf numFmtId="0" fontId="0" fillId="26" borderId="4" xfId="0" applyNumberFormat="1" applyFill="1" applyBorder="1" applyAlignment="1" applyProtection="1">
      <alignment horizontal="center" vertical="center"/>
    </xf>
    <xf numFmtId="0" fontId="0" fillId="26" borderId="68" xfId="0" applyNumberFormat="1" applyFill="1" applyBorder="1" applyAlignment="1" applyProtection="1">
      <alignment horizontal="center" vertical="center"/>
    </xf>
    <xf numFmtId="0" fontId="0" fillId="26" borderId="69" xfId="0" applyNumberFormat="1" applyFill="1" applyBorder="1" applyAlignment="1" applyProtection="1">
      <alignment horizontal="center" vertical="center"/>
    </xf>
    <xf numFmtId="0" fontId="0" fillId="26" borderId="64" xfId="0" applyNumberFormat="1" applyFill="1" applyBorder="1" applyAlignment="1" applyProtection="1">
      <alignment horizontal="center" vertical="center"/>
    </xf>
    <xf numFmtId="2" fontId="59" fillId="0" borderId="72" xfId="0" applyNumberFormat="1" applyFont="1" applyFill="1" applyBorder="1" applyAlignment="1" applyProtection="1">
      <alignment horizontal="center" vertical="center" wrapText="1"/>
    </xf>
    <xf numFmtId="0" fontId="59" fillId="0" borderId="74" xfId="0" applyNumberFormat="1" applyFont="1" applyFill="1" applyBorder="1" applyAlignment="1" applyProtection="1">
      <alignment horizontal="center" vertical="center"/>
    </xf>
    <xf numFmtId="0" fontId="19" fillId="0" borderId="13" xfId="0" applyFont="1" applyBorder="1" applyAlignment="1">
      <alignment horizontal="left" vertical="center" wrapText="1"/>
    </xf>
    <xf numFmtId="0" fontId="0" fillId="0" borderId="14" xfId="0" applyNumberFormat="1" applyFill="1" applyBorder="1" applyAlignment="1" applyProtection="1"/>
    <xf numFmtId="0" fontId="0" fillId="0" borderId="15" xfId="0" applyNumberFormat="1" applyFill="1" applyBorder="1" applyAlignment="1" applyProtection="1"/>
    <xf numFmtId="49" fontId="10" fillId="0" borderId="0" xfId="0" applyNumberFormat="1" applyFont="1" applyAlignment="1">
      <alignment horizontal="left"/>
    </xf>
    <xf numFmtId="0" fontId="0" fillId="0" borderId="0" xfId="0" applyAlignment="1"/>
    <xf numFmtId="0" fontId="6" fillId="0" borderId="1" xfId="0" applyNumberFormat="1" applyFont="1" applyFill="1" applyBorder="1" applyAlignment="1" applyProtection="1">
      <alignment horizontal="center" vertical="center" wrapText="1"/>
    </xf>
    <xf numFmtId="0" fontId="0" fillId="0" borderId="1" xfId="0" applyNumberFormat="1" applyFill="1" applyBorder="1" applyAlignment="1" applyProtection="1"/>
    <xf numFmtId="49" fontId="0" fillId="0" borderId="2" xfId="0" applyNumberFormat="1" applyFill="1" applyBorder="1" applyAlignment="1">
      <alignment horizontal="center" vertical="center"/>
    </xf>
    <xf numFmtId="0" fontId="0" fillId="0" borderId="3" xfId="0" applyNumberFormat="1" applyFill="1" applyBorder="1" applyAlignment="1" applyProtection="1">
      <alignment horizontal="center" vertical="center"/>
    </xf>
    <xf numFmtId="49" fontId="0" fillId="0" borderId="50" xfId="0" applyNumberFormat="1" applyFill="1" applyBorder="1" applyAlignment="1">
      <alignment horizontal="center" vertical="center"/>
    </xf>
    <xf numFmtId="49" fontId="0" fillId="0" borderId="2" xfId="0" applyNumberFormat="1" applyFill="1" applyBorder="1" applyAlignment="1">
      <alignment horizontal="center"/>
    </xf>
    <xf numFmtId="49" fontId="0" fillId="0" borderId="2" xfId="0" applyNumberFormat="1" applyFill="1" applyBorder="1" applyAlignment="1">
      <alignment horizontal="left"/>
    </xf>
    <xf numFmtId="0" fontId="0" fillId="0" borderId="3" xfId="0" applyNumberFormat="1" applyFill="1" applyBorder="1" applyAlignment="1" applyProtection="1">
      <alignment horizontal="left"/>
    </xf>
    <xf numFmtId="49" fontId="0" fillId="30" borderId="22" xfId="0" applyNumberFormat="1" applyFill="1" applyBorder="1" applyAlignment="1">
      <alignment horizontal="center"/>
    </xf>
    <xf numFmtId="49" fontId="0" fillId="30" borderId="56" xfId="0" applyNumberFormat="1" applyFill="1" applyBorder="1" applyAlignment="1">
      <alignment horizontal="center"/>
    </xf>
    <xf numFmtId="49" fontId="0" fillId="30" borderId="41" xfId="0" applyNumberFormat="1" applyFill="1" applyBorder="1" applyAlignment="1">
      <alignment horizontal="center"/>
    </xf>
    <xf numFmtId="49" fontId="0" fillId="30" borderId="64" xfId="0" applyNumberFormat="1" applyFill="1" applyBorder="1" applyAlignment="1">
      <alignment horizontal="center"/>
    </xf>
    <xf numFmtId="0" fontId="0" fillId="0" borderId="13" xfId="0" applyBorder="1" applyAlignment="1">
      <alignment horizontal="center" vertical="center" wrapText="1"/>
    </xf>
    <xf numFmtId="0" fontId="0" fillId="0" borderId="14" xfId="0" applyNumberFormat="1" applyFill="1" applyBorder="1" applyAlignment="1" applyProtection="1">
      <alignment horizontal="center" vertical="center" wrapText="1"/>
    </xf>
    <xf numFmtId="0" fontId="0" fillId="0" borderId="15" xfId="0" applyNumberFormat="1" applyFill="1" applyBorder="1" applyAlignment="1" applyProtection="1">
      <alignment horizontal="center" vertical="center" wrapText="1"/>
    </xf>
    <xf numFmtId="2" fontId="0" fillId="0" borderId="2" xfId="0" applyNumberFormat="1" applyFill="1" applyBorder="1" applyAlignment="1">
      <alignment horizontal="center"/>
    </xf>
    <xf numFmtId="2" fontId="0" fillId="0" borderId="3" xfId="0" applyNumberFormat="1" applyFill="1" applyBorder="1" applyAlignment="1" applyProtection="1">
      <alignment horizontal="center"/>
    </xf>
    <xf numFmtId="173" fontId="0" fillId="0" borderId="2" xfId="0" applyNumberFormat="1" applyFill="1" applyBorder="1" applyAlignment="1">
      <alignment horizontal="center"/>
    </xf>
    <xf numFmtId="173" fontId="0" fillId="0" borderId="3" xfId="0" applyNumberFormat="1" applyFill="1" applyBorder="1" applyAlignment="1" applyProtection="1">
      <alignment horizontal="center"/>
    </xf>
    <xf numFmtId="2" fontId="0" fillId="0" borderId="2" xfId="0" applyNumberFormat="1" applyFill="1" applyBorder="1" applyAlignment="1">
      <alignment horizontal="center" vertical="center"/>
    </xf>
    <xf numFmtId="49" fontId="0" fillId="9" borderId="27" xfId="0" applyNumberFormat="1" applyFill="1" applyBorder="1" applyAlignment="1">
      <alignment horizontal="center" vertical="center"/>
    </xf>
    <xf numFmtId="0" fontId="0" fillId="0" borderId="28" xfId="0" applyNumberFormat="1" applyFill="1" applyBorder="1" applyAlignment="1" applyProtection="1">
      <alignment horizontal="center" vertical="center"/>
    </xf>
    <xf numFmtId="0" fontId="11" fillId="0" borderId="17" xfId="0" applyFont="1" applyBorder="1" applyAlignment="1">
      <alignment horizontal="center" vertical="center"/>
    </xf>
    <xf numFmtId="0" fontId="0" fillId="0" borderId="17" xfId="0" applyNumberFormat="1" applyFill="1" applyBorder="1" applyAlignment="1" applyProtection="1">
      <alignment horizontal="center" vertical="center"/>
    </xf>
    <xf numFmtId="0" fontId="39" fillId="0" borderId="17" xfId="0" applyFont="1" applyBorder="1" applyAlignment="1">
      <alignment horizontal="center" vertical="center"/>
    </xf>
    <xf numFmtId="0" fontId="44" fillId="0" borderId="17" xfId="0" applyNumberFormat="1" applyFont="1" applyFill="1" applyBorder="1" applyAlignment="1" applyProtection="1">
      <alignment horizontal="center" vertical="center"/>
    </xf>
    <xf numFmtId="0" fontId="11" fillId="0" borderId="17" xfId="0" applyFont="1" applyBorder="1" applyAlignment="1">
      <alignment horizontal="center" vertical="center" wrapText="1"/>
    </xf>
    <xf numFmtId="0" fontId="11" fillId="0" borderId="17" xfId="0" applyNumberFormat="1" applyFont="1" applyFill="1" applyBorder="1" applyAlignment="1" applyProtection="1">
      <alignment horizontal="center" vertical="center" wrapText="1"/>
    </xf>
    <xf numFmtId="0" fontId="16" fillId="0" borderId="17" xfId="0" applyFont="1" applyBorder="1" applyAlignment="1">
      <alignment vertical="center" wrapText="1"/>
    </xf>
    <xf numFmtId="0" fontId="0" fillId="0" borderId="17" xfId="0" applyBorder="1" applyAlignment="1">
      <alignment vertical="center"/>
    </xf>
    <xf numFmtId="0" fontId="19" fillId="0" borderId="75" xfId="0" applyFont="1" applyBorder="1" applyAlignment="1">
      <alignment horizontal="center" vertical="center" wrapText="1"/>
    </xf>
    <xf numFmtId="0" fontId="0" fillId="0" borderId="75" xfId="0" applyNumberFormat="1" applyFill="1" applyBorder="1" applyAlignment="1" applyProtection="1"/>
    <xf numFmtId="0" fontId="0" fillId="0" borderId="75" xfId="0" applyBorder="1" applyAlignment="1">
      <alignment horizontal="center" vertical="center" wrapText="1"/>
    </xf>
    <xf numFmtId="0" fontId="48" fillId="25" borderId="34" xfId="0" applyNumberFormat="1" applyFont="1" applyFill="1" applyBorder="1" applyAlignment="1" applyProtection="1">
      <alignment horizontal="center" vertical="center"/>
    </xf>
    <xf numFmtId="0" fontId="48" fillId="25" borderId="35" xfId="0" applyNumberFormat="1" applyFont="1" applyFill="1" applyBorder="1" applyAlignment="1" applyProtection="1">
      <alignment horizontal="center" vertical="center"/>
    </xf>
    <xf numFmtId="0" fontId="48" fillId="25" borderId="36" xfId="0" applyNumberFormat="1" applyFont="1" applyFill="1" applyBorder="1" applyAlignment="1" applyProtection="1">
      <alignment horizontal="center" vertical="center"/>
    </xf>
    <xf numFmtId="0" fontId="48" fillId="25" borderId="37" xfId="0" applyNumberFormat="1" applyFont="1" applyFill="1" applyBorder="1" applyAlignment="1" applyProtection="1">
      <alignment horizontal="center" vertical="center"/>
    </xf>
    <xf numFmtId="0" fontId="48" fillId="25" borderId="38" xfId="0" applyNumberFormat="1" applyFont="1" applyFill="1" applyBorder="1" applyAlignment="1" applyProtection="1">
      <alignment horizontal="center" vertical="center"/>
    </xf>
    <xf numFmtId="0" fontId="48" fillId="25" borderId="39" xfId="0" applyNumberFormat="1" applyFont="1" applyFill="1" applyBorder="1" applyAlignment="1" applyProtection="1">
      <alignment horizontal="center" vertical="center"/>
    </xf>
    <xf numFmtId="0" fontId="46" fillId="25" borderId="17" xfId="0" applyFont="1" applyFill="1" applyBorder="1" applyAlignment="1">
      <alignment horizontal="center" vertical="center"/>
    </xf>
    <xf numFmtId="0" fontId="47" fillId="25" borderId="17" xfId="0" applyNumberFormat="1" applyFont="1" applyFill="1" applyBorder="1" applyAlignment="1" applyProtection="1">
      <alignment horizontal="center" vertical="center"/>
    </xf>
    <xf numFmtId="0" fontId="0" fillId="0" borderId="0" xfId="0" applyAlignment="1">
      <alignment horizontal="center" vertical="center" wrapText="1"/>
    </xf>
    <xf numFmtId="0" fontId="0" fillId="0" borderId="0" xfId="0" applyNumberFormat="1" applyFill="1" applyAlignment="1" applyProtection="1">
      <alignment horizontal="center" vertical="center" wrapText="1"/>
    </xf>
    <xf numFmtId="0" fontId="0" fillId="0" borderId="68" xfId="0" applyNumberFormat="1" applyFill="1" applyBorder="1" applyAlignment="1" applyProtection="1">
      <alignment horizontal="center" vertical="center" wrapText="1"/>
    </xf>
    <xf numFmtId="0" fontId="11" fillId="0" borderId="17" xfId="0" applyFont="1" applyBorder="1" applyAlignment="1">
      <alignment horizontal="left" vertical="top" wrapText="1"/>
    </xf>
    <xf numFmtId="0" fontId="0" fillId="0" borderId="17" xfId="0" applyNumberFormat="1" applyFill="1" applyBorder="1" applyAlignment="1" applyProtection="1">
      <alignment horizontal="left" vertical="top" wrapText="1"/>
    </xf>
    <xf numFmtId="0" fontId="0" fillId="0" borderId="17" xfId="0" applyBorder="1" applyAlignment="1">
      <alignment horizontal="center" vertical="center" wrapText="1"/>
    </xf>
    <xf numFmtId="0" fontId="0" fillId="0" borderId="17" xfId="0" applyNumberFormat="1" applyFill="1" applyBorder="1" applyAlignment="1" applyProtection="1">
      <alignment horizontal="center" vertical="center" wrapText="1"/>
    </xf>
    <xf numFmtId="49" fontId="29" fillId="6" borderId="40" xfId="0" applyNumberFormat="1" applyFont="1" applyFill="1" applyBorder="1" applyAlignment="1">
      <alignment horizontal="center" vertical="center"/>
    </xf>
    <xf numFmtId="0" fontId="0" fillId="0" borderId="17" xfId="0" applyBorder="1" applyAlignment="1">
      <alignment wrapText="1"/>
    </xf>
    <xf numFmtId="0" fontId="0" fillId="0" borderId="17" xfId="0" applyNumberFormat="1" applyFill="1" applyBorder="1" applyAlignment="1" applyProtection="1"/>
    <xf numFmtId="0" fontId="0" fillId="0" borderId="75" xfId="0" applyBorder="1" applyAlignment="1">
      <alignment wrapText="1"/>
    </xf>
    <xf numFmtId="0" fontId="0" fillId="0" borderId="75" xfId="0" applyNumberFormat="1" applyFill="1" applyBorder="1" applyAlignment="1" applyProtection="1">
      <alignment horizontal="center" vertical="center" wrapText="1"/>
    </xf>
    <xf numFmtId="0" fontId="0" fillId="0" borderId="76" xfId="0" applyBorder="1" applyAlignment="1">
      <alignment horizontal="center" vertical="center" wrapText="1"/>
    </xf>
    <xf numFmtId="0" fontId="0" fillId="0" borderId="77" xfId="0" applyNumberFormat="1" applyFill="1" applyBorder="1" applyAlignment="1" applyProtection="1"/>
    <xf numFmtId="0" fontId="0" fillId="0" borderId="78" xfId="0" applyNumberFormat="1" applyFill="1" applyBorder="1" applyAlignment="1" applyProtection="1"/>
    <xf numFmtId="49" fontId="10" fillId="0" borderId="0" xfId="0" applyNumberFormat="1" applyFont="1" applyFill="1" applyBorder="1" applyAlignment="1">
      <alignment horizontal="left" wrapText="1"/>
    </xf>
    <xf numFmtId="0" fontId="0" fillId="0" borderId="0" xfId="0" applyNumberFormat="1" applyFill="1" applyAlignment="1" applyProtection="1"/>
    <xf numFmtId="0" fontId="52" fillId="26" borderId="44" xfId="0" applyFont="1" applyFill="1" applyBorder="1" applyAlignment="1"/>
    <xf numFmtId="0" fontId="0" fillId="0" borderId="43" xfId="0" applyNumberFormat="1" applyFill="1" applyBorder="1" applyAlignment="1" applyProtection="1">
      <alignment horizontal="center" vertical="center" wrapText="1"/>
    </xf>
    <xf numFmtId="2" fontId="0" fillId="2" borderId="2" xfId="0" applyNumberFormat="1" applyFill="1" applyBorder="1" applyAlignment="1">
      <alignment horizontal="center" vertical="center"/>
    </xf>
    <xf numFmtId="2" fontId="0" fillId="0" borderId="3" xfId="0" applyNumberFormat="1" applyFill="1" applyBorder="1" applyAlignment="1" applyProtection="1">
      <alignment horizontal="center" vertical="center"/>
    </xf>
    <xf numFmtId="2" fontId="11" fillId="2" borderId="2" xfId="0" applyNumberFormat="1" applyFont="1" applyFill="1" applyBorder="1" applyAlignment="1">
      <alignment horizontal="center" vertical="center"/>
    </xf>
    <xf numFmtId="2" fontId="11" fillId="0" borderId="3" xfId="0" applyNumberFormat="1" applyFont="1" applyFill="1" applyBorder="1" applyAlignment="1" applyProtection="1">
      <alignment horizontal="center" vertical="center"/>
    </xf>
    <xf numFmtId="0" fontId="52" fillId="26" borderId="0" xfId="0" applyFont="1" applyFill="1" applyBorder="1" applyAlignment="1"/>
    <xf numFmtId="0" fontId="0" fillId="0" borderId="18"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0" fillId="0" borderId="34" xfId="0" applyBorder="1" applyAlignment="1">
      <alignment horizontal="center" vertical="center" wrapText="1"/>
    </xf>
    <xf numFmtId="0" fontId="0" fillId="0" borderId="29" xfId="0" applyNumberFormat="1" applyFill="1" applyBorder="1" applyAlignment="1" applyProtection="1">
      <alignment horizontal="center" vertical="center" wrapText="1"/>
    </xf>
    <xf numFmtId="0" fontId="0" fillId="0" borderId="44" xfId="0" applyNumberFormat="1" applyFill="1" applyBorder="1" applyAlignment="1" applyProtection="1">
      <alignment horizontal="center" vertical="center" wrapText="1"/>
    </xf>
    <xf numFmtId="0" fontId="0" fillId="0" borderId="46" xfId="0" applyNumberFormat="1" applyFill="1" applyBorder="1" applyAlignment="1" applyProtection="1">
      <alignment horizontal="center" vertical="center" wrapText="1"/>
    </xf>
    <xf numFmtId="0" fontId="0" fillId="0" borderId="37" xfId="0" applyNumberFormat="1" applyFill="1" applyBorder="1" applyAlignment="1" applyProtection="1">
      <alignment horizontal="center" vertical="center" wrapText="1"/>
    </xf>
    <xf numFmtId="0" fontId="0" fillId="0" borderId="25" xfId="0" applyNumberFormat="1" applyFill="1" applyBorder="1" applyAlignment="1" applyProtection="1">
      <alignment horizontal="center" vertical="center" wrapText="1"/>
    </xf>
    <xf numFmtId="0" fontId="0" fillId="0" borderId="45" xfId="0" applyBorder="1" applyAlignment="1">
      <alignment horizontal="center" vertical="center" wrapText="1"/>
    </xf>
    <xf numFmtId="0" fontId="0" fillId="0" borderId="45" xfId="0" applyNumberFormat="1" applyFill="1" applyBorder="1" applyAlignment="1" applyProtection="1">
      <alignment horizontal="center" vertical="center" wrapText="1"/>
    </xf>
    <xf numFmtId="168" fontId="0" fillId="0" borderId="79" xfId="0" applyNumberFormat="1" applyBorder="1" applyAlignment="1">
      <alignment horizontal="center" vertical="center" wrapText="1"/>
    </xf>
    <xf numFmtId="168" fontId="0" fillId="0" borderId="80" xfId="0" applyNumberFormat="1" applyBorder="1" applyAlignment="1">
      <alignment horizontal="center" vertical="center" wrapText="1"/>
    </xf>
    <xf numFmtId="168" fontId="0" fillId="0" borderId="44" xfId="0" applyNumberFormat="1" applyBorder="1" applyAlignment="1">
      <alignment horizontal="center" vertical="center" wrapText="1"/>
    </xf>
    <xf numFmtId="168" fontId="0" fillId="0" borderId="46" xfId="0" applyNumberFormat="1" applyBorder="1" applyAlignment="1">
      <alignment horizontal="center" vertical="center" wrapText="1"/>
    </xf>
    <xf numFmtId="168" fontId="0" fillId="0" borderId="37" xfId="0" applyNumberFormat="1" applyBorder="1" applyAlignment="1">
      <alignment horizontal="center" vertical="center" wrapText="1"/>
    </xf>
    <xf numFmtId="168" fontId="0" fillId="0" borderId="25" xfId="0" applyNumberFormat="1" applyBorder="1" applyAlignment="1">
      <alignment horizontal="center" vertical="center" wrapText="1"/>
    </xf>
    <xf numFmtId="0" fontId="0" fillId="5" borderId="18" xfId="0" applyFill="1" applyBorder="1" applyAlignment="1">
      <alignment horizontal="center" vertical="top" wrapText="1"/>
    </xf>
    <xf numFmtId="0" fontId="0" fillId="0" borderId="48" xfId="0" applyNumberFormat="1" applyFill="1" applyBorder="1" applyAlignment="1" applyProtection="1">
      <alignment horizontal="center" vertical="top" wrapText="1"/>
    </xf>
    <xf numFmtId="0" fontId="55" fillId="0" borderId="10" xfId="0" applyNumberFormat="1" applyFont="1" applyFill="1" applyBorder="1" applyAlignment="1" applyProtection="1">
      <alignment wrapText="1"/>
    </xf>
    <xf numFmtId="0" fontId="56" fillId="0" borderId="49" xfId="0" applyNumberFormat="1" applyFont="1" applyFill="1" applyBorder="1" applyAlignment="1" applyProtection="1">
      <alignment wrapText="1"/>
    </xf>
    <xf numFmtId="0" fontId="56" fillId="0" borderId="24" xfId="0" applyNumberFormat="1" applyFont="1" applyFill="1" applyBorder="1" applyAlignment="1" applyProtection="1">
      <alignment wrapText="1"/>
    </xf>
    <xf numFmtId="168" fontId="0" fillId="0" borderId="17" xfId="0" applyNumberFormat="1" applyBorder="1" applyAlignment="1">
      <alignment horizontal="center" vertical="center" wrapText="1"/>
    </xf>
    <xf numFmtId="49" fontId="0" fillId="9" borderId="2" xfId="0" applyNumberFormat="1" applyFill="1" applyBorder="1" applyAlignment="1">
      <alignment horizontal="left"/>
    </xf>
    <xf numFmtId="0" fontId="0" fillId="22" borderId="50" xfId="0" applyNumberFormat="1" applyFill="1" applyBorder="1" applyAlignment="1" applyProtection="1">
      <alignment horizontal="left"/>
    </xf>
    <xf numFmtId="0" fontId="0" fillId="22" borderId="3" xfId="0" applyNumberFormat="1" applyFill="1" applyBorder="1" applyAlignment="1" applyProtection="1">
      <alignment horizontal="left"/>
    </xf>
    <xf numFmtId="0" fontId="0" fillId="5" borderId="51" xfId="0" applyFill="1" applyBorder="1" applyAlignment="1">
      <alignment horizontal="center" vertical="center" wrapText="1"/>
    </xf>
    <xf numFmtId="0" fontId="0" fillId="0" borderId="52" xfId="0" applyNumberFormat="1" applyFill="1" applyBorder="1" applyAlignment="1" applyProtection="1">
      <alignment horizontal="center" vertical="center" wrapText="1"/>
    </xf>
    <xf numFmtId="0" fontId="55" fillId="0" borderId="10" xfId="0" applyNumberFormat="1" applyFont="1" applyFill="1" applyBorder="1" applyAlignment="1" applyProtection="1">
      <alignment horizontal="center" vertical="center" wrapText="1"/>
    </xf>
    <xf numFmtId="0" fontId="56" fillId="0" borderId="49" xfId="0" applyNumberFormat="1" applyFont="1" applyFill="1" applyBorder="1" applyAlignment="1" applyProtection="1">
      <alignment horizontal="center" vertical="center" wrapText="1"/>
    </xf>
    <xf numFmtId="0" fontId="0" fillId="0" borderId="49" xfId="0" applyNumberFormat="1" applyFill="1" applyBorder="1" applyAlignment="1" applyProtection="1">
      <alignment horizontal="center" vertical="center" wrapText="1"/>
    </xf>
    <xf numFmtId="0" fontId="0" fillId="0" borderId="24" xfId="0" applyNumberFormat="1" applyFill="1" applyBorder="1" applyAlignment="1" applyProtection="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4" xfId="0" applyBorder="1" applyAlignment="1"/>
    <xf numFmtId="0" fontId="0" fillId="0" borderId="4" xfId="0" applyNumberFormat="1" applyFill="1" applyBorder="1" applyAlignment="1" applyProtection="1"/>
    <xf numFmtId="0" fontId="0" fillId="5" borderId="18" xfId="0" applyFill="1" applyBorder="1" applyAlignment="1">
      <alignment horizontal="center" vertical="center" wrapText="1"/>
    </xf>
    <xf numFmtId="0" fontId="0" fillId="0" borderId="7" xfId="0" applyNumberFormat="1" applyFill="1" applyBorder="1" applyAlignment="1" applyProtection="1">
      <alignment horizontal="center" vertical="center" wrapText="1"/>
    </xf>
    <xf numFmtId="0" fontId="0" fillId="0" borderId="10" xfId="0" applyBorder="1" applyAlignment="1">
      <alignment horizontal="center" vertical="center" wrapText="1"/>
    </xf>
    <xf numFmtId="0" fontId="0" fillId="0" borderId="49" xfId="0" applyBorder="1" applyAlignment="1">
      <alignment horizontal="center" vertical="center" wrapText="1"/>
    </xf>
    <xf numFmtId="0" fontId="0" fillId="0" borderId="24" xfId="0" applyBorder="1" applyAlignment="1">
      <alignment horizontal="center" vertical="center" wrapText="1"/>
    </xf>
    <xf numFmtId="0" fontId="0" fillId="22" borderId="28" xfId="0" applyNumberFormat="1" applyFill="1" applyBorder="1" applyAlignment="1" applyProtection="1">
      <alignment horizontal="center" vertical="center"/>
    </xf>
    <xf numFmtId="49" fontId="10" fillId="0" borderId="0" xfId="4" applyNumberFormat="1" applyFont="1" applyAlignment="1">
      <alignment horizontal="left"/>
    </xf>
    <xf numFmtId="0" fontId="16" fillId="0" borderId="0" xfId="4" applyAlignment="1"/>
    <xf numFmtId="0" fontId="0" fillId="0" borderId="7" xfId="0" applyNumberFormat="1" applyFill="1" applyBorder="1" applyAlignment="1" applyProtection="1">
      <alignment horizontal="center" vertical="top" wrapText="1"/>
    </xf>
    <xf numFmtId="0" fontId="0" fillId="5" borderId="7" xfId="0" applyFill="1" applyBorder="1" applyAlignment="1">
      <alignment horizontal="center" vertical="top" wrapText="1"/>
    </xf>
    <xf numFmtId="0" fontId="0" fillId="5" borderId="34" xfId="0" applyFill="1" applyBorder="1" applyAlignment="1">
      <alignment horizontal="center" vertical="top" wrapText="1"/>
    </xf>
    <xf numFmtId="0" fontId="0" fillId="5" borderId="29" xfId="0" applyFill="1" applyBorder="1" applyAlignment="1">
      <alignment horizontal="center" vertical="top" wrapText="1"/>
    </xf>
    <xf numFmtId="0" fontId="0" fillId="5" borderId="57" xfId="0" applyFill="1" applyBorder="1" applyAlignment="1">
      <alignment horizontal="center" vertical="top" wrapText="1"/>
    </xf>
    <xf numFmtId="0" fontId="0" fillId="5" borderId="58" xfId="0" applyFill="1" applyBorder="1" applyAlignment="1">
      <alignment horizontal="center" vertical="top" wrapText="1"/>
    </xf>
    <xf numFmtId="49" fontId="0" fillId="2" borderId="27" xfId="0" applyNumberFormat="1" applyFill="1" applyBorder="1" applyAlignment="1">
      <alignment horizontal="center"/>
    </xf>
    <xf numFmtId="49" fontId="0" fillId="2" borderId="28" xfId="0" applyNumberFormat="1" applyFill="1" applyBorder="1" applyAlignment="1">
      <alignment horizontal="center"/>
    </xf>
    <xf numFmtId="49" fontId="0" fillId="4" borderId="59" xfId="0" applyNumberFormat="1" applyFill="1" applyBorder="1" applyAlignment="1">
      <alignment horizontal="center"/>
    </xf>
    <xf numFmtId="49" fontId="0" fillId="4" borderId="60" xfId="0" applyNumberFormat="1" applyFill="1" applyBorder="1" applyAlignment="1">
      <alignment horizontal="center"/>
    </xf>
    <xf numFmtId="0" fontId="0" fillId="0" borderId="61" xfId="0" applyBorder="1" applyAlignment="1">
      <alignment horizontal="center" wrapText="1"/>
    </xf>
    <xf numFmtId="0" fontId="0" fillId="0" borderId="62" xfId="0" applyBorder="1" applyAlignment="1">
      <alignment horizontal="center" wrapText="1"/>
    </xf>
    <xf numFmtId="0" fontId="0" fillId="0" borderId="63" xfId="0" applyBorder="1" applyAlignment="1">
      <alignment horizontal="center" wrapText="1"/>
    </xf>
    <xf numFmtId="49" fontId="0" fillId="30" borderId="2" xfId="0" applyNumberFormat="1" applyFill="1" applyBorder="1" applyAlignment="1">
      <alignment horizontal="center"/>
    </xf>
    <xf numFmtId="49" fontId="0" fillId="30" borderId="3" xfId="0" applyNumberFormat="1" applyFill="1" applyBorder="1" applyAlignment="1">
      <alignment horizontal="center"/>
    </xf>
    <xf numFmtId="49" fontId="0" fillId="30" borderId="27" xfId="0" applyNumberFormat="1" applyFill="1" applyBorder="1" applyAlignment="1">
      <alignment horizontal="center"/>
    </xf>
    <xf numFmtId="49" fontId="0" fillId="30" borderId="28" xfId="0" applyNumberFormat="1" applyFill="1" applyBorder="1" applyAlignment="1">
      <alignment horizontal="center"/>
    </xf>
    <xf numFmtId="49" fontId="0" fillId="4" borderId="41" xfId="0" applyNumberFormat="1" applyFill="1" applyBorder="1" applyAlignment="1">
      <alignment horizontal="center"/>
    </xf>
    <xf numFmtId="49" fontId="0" fillId="4" borderId="64" xfId="0" applyNumberFormat="1" applyFill="1" applyBorder="1" applyAlignment="1">
      <alignment horizontal="center"/>
    </xf>
    <xf numFmtId="0" fontId="65" fillId="0" borderId="0" xfId="0" applyFont="1" applyFill="1" applyAlignment="1"/>
    <xf numFmtId="49" fontId="0" fillId="6" borderId="1" xfId="0" applyNumberFormat="1" applyFill="1" applyBorder="1" applyAlignment="1">
      <alignment horizontal="left" wrapText="1"/>
    </xf>
  </cellXfs>
  <cellStyles count="7">
    <cellStyle name="Hypertextový odkaz" xfId="1" builtinId="8"/>
    <cellStyle name="Normální" xfId="0" builtinId="0"/>
    <cellStyle name="Normální 2" xfId="2"/>
    <cellStyle name="Normální 3" xfId="4"/>
    <cellStyle name="Normální 7" xfId="5"/>
    <cellStyle name="Normální_S.04.01.01.03.1" xfId="3"/>
    <cellStyle name="Normalny 10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11" Type="http://schemas.openxmlformats.org/officeDocument/2006/relationships/worksheet" Target="worksheets/sheet21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worksheet" Target="worksheets/sheet197.xml"/><Relationship Id="rId206" Type="http://schemas.openxmlformats.org/officeDocument/2006/relationships/worksheet" Target="worksheets/sheet206.xml"/><Relationship Id="rId201" Type="http://schemas.openxmlformats.org/officeDocument/2006/relationships/worksheet" Target="worksheets/sheet201.xml"/><Relationship Id="rId222" Type="http://schemas.openxmlformats.org/officeDocument/2006/relationships/externalLink" Target="externalLinks/externalLink2.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19" Type="http://schemas.openxmlformats.org/officeDocument/2006/relationships/worksheet" Target="worksheets/sheet19.xml"/><Relationship Id="rId224" Type="http://schemas.openxmlformats.org/officeDocument/2006/relationships/styles" Target="styles.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externalLink" Target="externalLinks/externalLink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74.xml.rels><?xml version="1.0" encoding="UTF-8" standalone="yes"?>
<Relationships xmlns="http://schemas.openxmlformats.org/package/2006/relationships"><Relationship Id="rId1" Type="http://schemas.openxmlformats.org/officeDocument/2006/relationships/image" Target="../media/image4.png"/></Relationships>
</file>

<file path=xl/drawings/_rels/drawing76.xml.rels><?xml version="1.0" encoding="UTF-8" standalone="yes"?>
<Relationships xmlns="http://schemas.openxmlformats.org/package/2006/relationships"><Relationship Id="rId1" Type="http://schemas.openxmlformats.org/officeDocument/2006/relationships/image" Target="../media/image5.png"/></Relationships>
</file>

<file path=xl/drawings/_rels/drawing80.xml.rels><?xml version="1.0" encoding="UTF-8" standalone="yes"?>
<Relationships xmlns="http://schemas.openxmlformats.org/package/2006/relationships"><Relationship Id="rId1" Type="http://schemas.openxmlformats.org/officeDocument/2006/relationships/image" Target="../media/image6.png"/></Relationships>
</file>

<file path=xl/drawings/_rels/drawing9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6</xdr:col>
      <xdr:colOff>9525</xdr:colOff>
      <xdr:row>1</xdr:row>
      <xdr:rowOff>638175</xdr:rowOff>
    </xdr:from>
    <xdr:to>
      <xdr:col>6</xdr:col>
      <xdr:colOff>114300</xdr:colOff>
      <xdr:row>1</xdr:row>
      <xdr:rowOff>683894</xdr:rowOff>
    </xdr:to>
    <xdr:sp macro="" textlink="">
      <xdr:nvSpPr>
        <xdr:cNvPr id="3" name="Šipka doprava 2"/>
        <xdr:cNvSpPr/>
      </xdr:nvSpPr>
      <xdr:spPr>
        <a:xfrm>
          <a:off x="6877050" y="923925"/>
          <a:ext cx="10477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609600</xdr:colOff>
      <xdr:row>4</xdr:row>
      <xdr:rowOff>28575</xdr:rowOff>
    </xdr:from>
    <xdr:to>
      <xdr:col>5</xdr:col>
      <xdr:colOff>655319</xdr:colOff>
      <xdr:row>6</xdr:row>
      <xdr:rowOff>171450</xdr:rowOff>
    </xdr:to>
    <xdr:sp macro="" textlink="">
      <xdr:nvSpPr>
        <xdr:cNvPr id="4" name="Šipka dolů 3"/>
        <xdr:cNvSpPr/>
      </xdr:nvSpPr>
      <xdr:spPr>
        <a:xfrm>
          <a:off x="6534150" y="1600200"/>
          <a:ext cx="45719" cy="523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678181</xdr:colOff>
      <xdr:row>4</xdr:row>
      <xdr:rowOff>9525</xdr:rowOff>
    </xdr:from>
    <xdr:to>
      <xdr:col>5</xdr:col>
      <xdr:colOff>723900</xdr:colOff>
      <xdr:row>6</xdr:row>
      <xdr:rowOff>257175</xdr:rowOff>
    </xdr:to>
    <xdr:sp macro="" textlink="">
      <xdr:nvSpPr>
        <xdr:cNvPr id="4" name="Šipka dolů 3"/>
        <xdr:cNvSpPr/>
      </xdr:nvSpPr>
      <xdr:spPr>
        <a:xfrm>
          <a:off x="5916931" y="1695450"/>
          <a:ext cx="45719" cy="742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800100</xdr:colOff>
      <xdr:row>2</xdr:row>
      <xdr:rowOff>609601</xdr:rowOff>
    </xdr:from>
    <xdr:to>
      <xdr:col>5</xdr:col>
      <xdr:colOff>1238250</xdr:colOff>
      <xdr:row>4</xdr:row>
      <xdr:rowOff>161926</xdr:rowOff>
    </xdr:to>
    <xdr:sp macro="" textlink="">
      <xdr:nvSpPr>
        <xdr:cNvPr id="9" name="Šipka dolů 8"/>
        <xdr:cNvSpPr/>
      </xdr:nvSpPr>
      <xdr:spPr>
        <a:xfrm>
          <a:off x="6515100" y="1152526"/>
          <a:ext cx="438150"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0</xdr:colOff>
      <xdr:row>3</xdr:row>
      <xdr:rowOff>1</xdr:rowOff>
    </xdr:from>
    <xdr:to>
      <xdr:col>14</xdr:col>
      <xdr:colOff>438150</xdr:colOff>
      <xdr:row>4</xdr:row>
      <xdr:rowOff>161926</xdr:rowOff>
    </xdr:to>
    <xdr:sp macro="" textlink="">
      <xdr:nvSpPr>
        <xdr:cNvPr id="10" name="Šipka dolů 9"/>
        <xdr:cNvSpPr/>
      </xdr:nvSpPr>
      <xdr:spPr>
        <a:xfrm>
          <a:off x="29727525" y="1171576"/>
          <a:ext cx="438150" cy="4000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790575</xdr:colOff>
      <xdr:row>1</xdr:row>
      <xdr:rowOff>752475</xdr:rowOff>
    </xdr:from>
    <xdr:to>
      <xdr:col>5</xdr:col>
      <xdr:colOff>1228725</xdr:colOff>
      <xdr:row>4</xdr:row>
      <xdr:rowOff>180975</xdr:rowOff>
    </xdr:to>
    <xdr:sp macro="" textlink="">
      <xdr:nvSpPr>
        <xdr:cNvPr id="7" name="Šipka dolů 6"/>
        <xdr:cNvSpPr/>
      </xdr:nvSpPr>
      <xdr:spPr>
        <a:xfrm>
          <a:off x="6972300" y="1362075"/>
          <a:ext cx="438150" cy="504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9</xdr:col>
      <xdr:colOff>504825</xdr:colOff>
      <xdr:row>1</xdr:row>
      <xdr:rowOff>762000</xdr:rowOff>
    </xdr:from>
    <xdr:to>
      <xdr:col>9</xdr:col>
      <xdr:colOff>942975</xdr:colOff>
      <xdr:row>4</xdr:row>
      <xdr:rowOff>190500</xdr:rowOff>
    </xdr:to>
    <xdr:sp macro="" textlink="">
      <xdr:nvSpPr>
        <xdr:cNvPr id="8" name="Šipka dolů 7"/>
        <xdr:cNvSpPr/>
      </xdr:nvSpPr>
      <xdr:spPr>
        <a:xfrm>
          <a:off x="14297025" y="1371600"/>
          <a:ext cx="438150" cy="504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876300</xdr:colOff>
      <xdr:row>10</xdr:row>
      <xdr:rowOff>142875</xdr:rowOff>
    </xdr:from>
    <xdr:to>
      <xdr:col>7</xdr:col>
      <xdr:colOff>1123950</xdr:colOff>
      <xdr:row>15</xdr:row>
      <xdr:rowOff>0</xdr:rowOff>
    </xdr:to>
    <xdr:sp macro="" textlink="">
      <xdr:nvSpPr>
        <xdr:cNvPr id="2" name="Šipka nahoru 1"/>
        <xdr:cNvSpPr/>
      </xdr:nvSpPr>
      <xdr:spPr>
        <a:xfrm>
          <a:off x="5886450" y="2057400"/>
          <a:ext cx="247650" cy="74295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781050</xdr:colOff>
      <xdr:row>1</xdr:row>
      <xdr:rowOff>752475</xdr:rowOff>
    </xdr:from>
    <xdr:to>
      <xdr:col>7</xdr:col>
      <xdr:colOff>1143000</xdr:colOff>
      <xdr:row>4</xdr:row>
      <xdr:rowOff>9525</xdr:rowOff>
    </xdr:to>
    <xdr:sp macro="" textlink="">
      <xdr:nvSpPr>
        <xdr:cNvPr id="3" name="Šipka dolů 2"/>
        <xdr:cNvSpPr/>
      </xdr:nvSpPr>
      <xdr:spPr>
        <a:xfrm>
          <a:off x="8105775" y="1181100"/>
          <a:ext cx="3619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28</xdr:col>
      <xdr:colOff>1304925</xdr:colOff>
      <xdr:row>1</xdr:row>
      <xdr:rowOff>762000</xdr:rowOff>
    </xdr:from>
    <xdr:to>
      <xdr:col>28</xdr:col>
      <xdr:colOff>1666875</xdr:colOff>
      <xdr:row>4</xdr:row>
      <xdr:rowOff>19050</xdr:rowOff>
    </xdr:to>
    <xdr:sp macro="" textlink="">
      <xdr:nvSpPr>
        <xdr:cNvPr id="6" name="Šipka dolů 5"/>
        <xdr:cNvSpPr/>
      </xdr:nvSpPr>
      <xdr:spPr>
        <a:xfrm>
          <a:off x="24126825" y="1190625"/>
          <a:ext cx="3619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876300</xdr:colOff>
      <xdr:row>10</xdr:row>
      <xdr:rowOff>142875</xdr:rowOff>
    </xdr:from>
    <xdr:to>
      <xdr:col>7</xdr:col>
      <xdr:colOff>1123950</xdr:colOff>
      <xdr:row>15</xdr:row>
      <xdr:rowOff>0</xdr:rowOff>
    </xdr:to>
    <xdr:sp macro="" textlink="">
      <xdr:nvSpPr>
        <xdr:cNvPr id="2" name="Šipka nahoru 1"/>
        <xdr:cNvSpPr/>
      </xdr:nvSpPr>
      <xdr:spPr>
        <a:xfrm>
          <a:off x="8201025" y="2819400"/>
          <a:ext cx="247650" cy="136207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781050</xdr:colOff>
      <xdr:row>1</xdr:row>
      <xdr:rowOff>752475</xdr:rowOff>
    </xdr:from>
    <xdr:to>
      <xdr:col>7</xdr:col>
      <xdr:colOff>1143000</xdr:colOff>
      <xdr:row>4</xdr:row>
      <xdr:rowOff>9525</xdr:rowOff>
    </xdr:to>
    <xdr:sp macro="" textlink="">
      <xdr:nvSpPr>
        <xdr:cNvPr id="3" name="Šipka dolů 2"/>
        <xdr:cNvSpPr/>
      </xdr:nvSpPr>
      <xdr:spPr>
        <a:xfrm>
          <a:off x="8105775" y="1181100"/>
          <a:ext cx="3619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28</xdr:col>
      <xdr:colOff>1304925</xdr:colOff>
      <xdr:row>1</xdr:row>
      <xdr:rowOff>762000</xdr:rowOff>
    </xdr:from>
    <xdr:to>
      <xdr:col>28</xdr:col>
      <xdr:colOff>1666875</xdr:colOff>
      <xdr:row>4</xdr:row>
      <xdr:rowOff>19050</xdr:rowOff>
    </xdr:to>
    <xdr:sp macro="" textlink="">
      <xdr:nvSpPr>
        <xdr:cNvPr id="4" name="Šipka dolů 3"/>
        <xdr:cNvSpPr/>
      </xdr:nvSpPr>
      <xdr:spPr>
        <a:xfrm>
          <a:off x="24126825" y="1190625"/>
          <a:ext cx="3619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1019175</xdr:colOff>
      <xdr:row>2</xdr:row>
      <xdr:rowOff>561975</xdr:rowOff>
    </xdr:from>
    <xdr:to>
      <xdr:col>6</xdr:col>
      <xdr:colOff>1381125</xdr:colOff>
      <xdr:row>4</xdr:row>
      <xdr:rowOff>0</xdr:rowOff>
    </xdr:to>
    <xdr:sp macro="" textlink="">
      <xdr:nvSpPr>
        <xdr:cNvPr id="3" name="Šipka dolů 2"/>
        <xdr:cNvSpPr/>
      </xdr:nvSpPr>
      <xdr:spPr>
        <a:xfrm>
          <a:off x="8896350" y="1209675"/>
          <a:ext cx="3619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9</xdr:col>
      <xdr:colOff>1019175</xdr:colOff>
      <xdr:row>2</xdr:row>
      <xdr:rowOff>561975</xdr:rowOff>
    </xdr:from>
    <xdr:to>
      <xdr:col>9</xdr:col>
      <xdr:colOff>1381125</xdr:colOff>
      <xdr:row>4</xdr:row>
      <xdr:rowOff>0</xdr:rowOff>
    </xdr:to>
    <xdr:sp macro="" textlink="">
      <xdr:nvSpPr>
        <xdr:cNvPr id="4" name="Šipka dolů 3"/>
        <xdr:cNvSpPr/>
      </xdr:nvSpPr>
      <xdr:spPr>
        <a:xfrm>
          <a:off x="8896350" y="1209675"/>
          <a:ext cx="36195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733425</xdr:colOff>
      <xdr:row>4</xdr:row>
      <xdr:rowOff>0</xdr:rowOff>
    </xdr:from>
    <xdr:to>
      <xdr:col>9</xdr:col>
      <xdr:colOff>1209675</xdr:colOff>
      <xdr:row>8</xdr:row>
      <xdr:rowOff>9525</xdr:rowOff>
    </xdr:to>
    <xdr:sp macro="" textlink="">
      <xdr:nvSpPr>
        <xdr:cNvPr id="2" name="Šipka dolů 1"/>
        <xdr:cNvSpPr/>
      </xdr:nvSpPr>
      <xdr:spPr>
        <a:xfrm>
          <a:off x="8810625" y="2143125"/>
          <a:ext cx="476250" cy="1152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15</xdr:col>
      <xdr:colOff>733425</xdr:colOff>
      <xdr:row>4</xdr:row>
      <xdr:rowOff>0</xdr:rowOff>
    </xdr:from>
    <xdr:to>
      <xdr:col>15</xdr:col>
      <xdr:colOff>1209675</xdr:colOff>
      <xdr:row>8</xdr:row>
      <xdr:rowOff>9525</xdr:rowOff>
    </xdr:to>
    <xdr:sp macro="" textlink="">
      <xdr:nvSpPr>
        <xdr:cNvPr id="3" name="Šipka dolů 2"/>
        <xdr:cNvSpPr/>
      </xdr:nvSpPr>
      <xdr:spPr>
        <a:xfrm>
          <a:off x="8810625" y="2562225"/>
          <a:ext cx="476250" cy="1152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990600</xdr:colOff>
      <xdr:row>4</xdr:row>
      <xdr:rowOff>38100</xdr:rowOff>
    </xdr:from>
    <xdr:to>
      <xdr:col>8</xdr:col>
      <xdr:colOff>1466850</xdr:colOff>
      <xdr:row>7</xdr:row>
      <xdr:rowOff>38100</xdr:rowOff>
    </xdr:to>
    <xdr:sp macro="" textlink="">
      <xdr:nvSpPr>
        <xdr:cNvPr id="5" name="Šipka dolů 4"/>
        <xdr:cNvSpPr/>
      </xdr:nvSpPr>
      <xdr:spPr>
        <a:xfrm>
          <a:off x="7829550" y="2371725"/>
          <a:ext cx="476250" cy="11715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733425</xdr:colOff>
      <xdr:row>4</xdr:row>
      <xdr:rowOff>1</xdr:rowOff>
    </xdr:from>
    <xdr:to>
      <xdr:col>14</xdr:col>
      <xdr:colOff>1209675</xdr:colOff>
      <xdr:row>7</xdr:row>
      <xdr:rowOff>276226</xdr:rowOff>
    </xdr:to>
    <xdr:sp macro="" textlink="">
      <xdr:nvSpPr>
        <xdr:cNvPr id="6" name="Šipka dolů 5"/>
        <xdr:cNvSpPr/>
      </xdr:nvSpPr>
      <xdr:spPr>
        <a:xfrm>
          <a:off x="17078325" y="2333626"/>
          <a:ext cx="476250" cy="1447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1057275</xdr:colOff>
      <xdr:row>3</xdr:row>
      <xdr:rowOff>676275</xdr:rowOff>
    </xdr:from>
    <xdr:to>
      <xdr:col>6</xdr:col>
      <xdr:colOff>352425</xdr:colOff>
      <xdr:row>7</xdr:row>
      <xdr:rowOff>0</xdr:rowOff>
    </xdr:to>
    <xdr:cxnSp macro="">
      <xdr:nvCxnSpPr>
        <xdr:cNvPr id="3" name="Přímá spojnice se šipkou 2"/>
        <xdr:cNvCxnSpPr/>
      </xdr:nvCxnSpPr>
      <xdr:spPr>
        <a:xfrm flipH="1">
          <a:off x="5124450" y="1323975"/>
          <a:ext cx="457200" cy="5048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935356</xdr:colOff>
      <xdr:row>4</xdr:row>
      <xdr:rowOff>28575</xdr:rowOff>
    </xdr:from>
    <xdr:to>
      <xdr:col>8</xdr:col>
      <xdr:colOff>981075</xdr:colOff>
      <xdr:row>7</xdr:row>
      <xdr:rowOff>9525</xdr:rowOff>
    </xdr:to>
    <xdr:sp macro="" textlink="">
      <xdr:nvSpPr>
        <xdr:cNvPr id="2" name="Šipka dolů 1"/>
        <xdr:cNvSpPr/>
      </xdr:nvSpPr>
      <xdr:spPr>
        <a:xfrm>
          <a:off x="8488681" y="1400175"/>
          <a:ext cx="45719" cy="638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9525</xdr:colOff>
      <xdr:row>1</xdr:row>
      <xdr:rowOff>438150</xdr:rowOff>
    </xdr:from>
    <xdr:to>
      <xdr:col>7</xdr:col>
      <xdr:colOff>114300</xdr:colOff>
      <xdr:row>1</xdr:row>
      <xdr:rowOff>483869</xdr:rowOff>
    </xdr:to>
    <xdr:sp macro="" textlink="">
      <xdr:nvSpPr>
        <xdr:cNvPr id="3" name="Šipka doprava 2"/>
        <xdr:cNvSpPr/>
      </xdr:nvSpPr>
      <xdr:spPr>
        <a:xfrm>
          <a:off x="6781800" y="723900"/>
          <a:ext cx="10477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371475</xdr:colOff>
      <xdr:row>12</xdr:row>
      <xdr:rowOff>95251</xdr:rowOff>
    </xdr:from>
    <xdr:to>
      <xdr:col>7</xdr:col>
      <xdr:colOff>1038225</xdr:colOff>
      <xdr:row>13</xdr:row>
      <xdr:rowOff>152401</xdr:rowOff>
    </xdr:to>
    <xdr:sp macro="" textlink="">
      <xdr:nvSpPr>
        <xdr:cNvPr id="2" name="Šipka nahoru 1"/>
        <xdr:cNvSpPr/>
      </xdr:nvSpPr>
      <xdr:spPr>
        <a:xfrm>
          <a:off x="9020175" y="5010151"/>
          <a:ext cx="666750" cy="24765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18</xdr:col>
      <xdr:colOff>400050</xdr:colOff>
      <xdr:row>12</xdr:row>
      <xdr:rowOff>38453</xdr:rowOff>
    </xdr:from>
    <xdr:to>
      <xdr:col>18</xdr:col>
      <xdr:colOff>1066800</xdr:colOff>
      <xdr:row>13</xdr:row>
      <xdr:rowOff>161924</xdr:rowOff>
    </xdr:to>
    <xdr:sp macro="" textlink="">
      <xdr:nvSpPr>
        <xdr:cNvPr id="3" name="Šipka nahoru 2"/>
        <xdr:cNvSpPr/>
      </xdr:nvSpPr>
      <xdr:spPr>
        <a:xfrm>
          <a:off x="25422225" y="4953353"/>
          <a:ext cx="666750" cy="31397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1971675</xdr:colOff>
      <xdr:row>2</xdr:row>
      <xdr:rowOff>142875</xdr:rowOff>
    </xdr:from>
    <xdr:to>
      <xdr:col>11</xdr:col>
      <xdr:colOff>485775</xdr:colOff>
      <xdr:row>4</xdr:row>
      <xdr:rowOff>314325</xdr:rowOff>
    </xdr:to>
    <xdr:sp macro="" textlink="">
      <xdr:nvSpPr>
        <xdr:cNvPr id="4" name="Šipka dolů 3"/>
        <xdr:cNvSpPr/>
      </xdr:nvSpPr>
      <xdr:spPr>
        <a:xfrm>
          <a:off x="16211550" y="704850"/>
          <a:ext cx="1038225"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0</xdr:colOff>
      <xdr:row>3</xdr:row>
      <xdr:rowOff>0</xdr:rowOff>
    </xdr:from>
    <xdr:to>
      <xdr:col>19</xdr:col>
      <xdr:colOff>1038225</xdr:colOff>
      <xdr:row>4</xdr:row>
      <xdr:rowOff>323850</xdr:rowOff>
    </xdr:to>
    <xdr:sp macro="" textlink="">
      <xdr:nvSpPr>
        <xdr:cNvPr id="6" name="Šipka dolů 5"/>
        <xdr:cNvSpPr/>
      </xdr:nvSpPr>
      <xdr:spPr>
        <a:xfrm>
          <a:off x="32184975" y="714375"/>
          <a:ext cx="1038225"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381000</xdr:colOff>
      <xdr:row>3</xdr:row>
      <xdr:rowOff>9525</xdr:rowOff>
    </xdr:from>
    <xdr:to>
      <xdr:col>11</xdr:col>
      <xdr:colOff>714375</xdr:colOff>
      <xdr:row>5</xdr:row>
      <xdr:rowOff>9525</xdr:rowOff>
    </xdr:to>
    <xdr:sp macro="" textlink="">
      <xdr:nvSpPr>
        <xdr:cNvPr id="2" name="Šipka dolů 1"/>
        <xdr:cNvSpPr/>
      </xdr:nvSpPr>
      <xdr:spPr>
        <a:xfrm>
          <a:off x="13496925" y="1238250"/>
          <a:ext cx="333375" cy="1104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771525</xdr:colOff>
      <xdr:row>3</xdr:row>
      <xdr:rowOff>9525</xdr:rowOff>
    </xdr:from>
    <xdr:to>
      <xdr:col>23</xdr:col>
      <xdr:colOff>1038225</xdr:colOff>
      <xdr:row>4</xdr:row>
      <xdr:rowOff>219075</xdr:rowOff>
    </xdr:to>
    <xdr:sp macro="" textlink="">
      <xdr:nvSpPr>
        <xdr:cNvPr id="3" name="Šipka dolů 2"/>
        <xdr:cNvSpPr/>
      </xdr:nvSpPr>
      <xdr:spPr>
        <a:xfrm>
          <a:off x="28470225" y="1238250"/>
          <a:ext cx="266700" cy="1076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22</xdr:col>
      <xdr:colOff>847725</xdr:colOff>
      <xdr:row>3</xdr:row>
      <xdr:rowOff>0</xdr:rowOff>
    </xdr:from>
    <xdr:to>
      <xdr:col>23</xdr:col>
      <xdr:colOff>9525</xdr:colOff>
      <xdr:row>4</xdr:row>
      <xdr:rowOff>200025</xdr:rowOff>
    </xdr:to>
    <xdr:cxnSp macro="">
      <xdr:nvCxnSpPr>
        <xdr:cNvPr id="6" name="Přímá spojnice se šipkou 5"/>
        <xdr:cNvCxnSpPr/>
      </xdr:nvCxnSpPr>
      <xdr:spPr>
        <a:xfrm flipH="1">
          <a:off x="27165300" y="1476375"/>
          <a:ext cx="542925" cy="10668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497206</xdr:colOff>
      <xdr:row>3</xdr:row>
      <xdr:rowOff>28575</xdr:rowOff>
    </xdr:from>
    <xdr:to>
      <xdr:col>5</xdr:col>
      <xdr:colOff>542925</xdr:colOff>
      <xdr:row>4</xdr:row>
      <xdr:rowOff>161925</xdr:rowOff>
    </xdr:to>
    <xdr:sp macro="" textlink="">
      <xdr:nvSpPr>
        <xdr:cNvPr id="2" name="Šipka dolů 1"/>
        <xdr:cNvSpPr/>
      </xdr:nvSpPr>
      <xdr:spPr>
        <a:xfrm>
          <a:off x="4640581" y="1524000"/>
          <a:ext cx="45719" cy="323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11</xdr:col>
      <xdr:colOff>325755</xdr:colOff>
      <xdr:row>3</xdr:row>
      <xdr:rowOff>0</xdr:rowOff>
    </xdr:from>
    <xdr:to>
      <xdr:col>11</xdr:col>
      <xdr:colOff>371474</xdr:colOff>
      <xdr:row>4</xdr:row>
      <xdr:rowOff>133350</xdr:rowOff>
    </xdr:to>
    <xdr:sp macro="" textlink="">
      <xdr:nvSpPr>
        <xdr:cNvPr id="3" name="Šipka dolů 2"/>
        <xdr:cNvSpPr/>
      </xdr:nvSpPr>
      <xdr:spPr>
        <a:xfrm flipH="1">
          <a:off x="10822305" y="1495425"/>
          <a:ext cx="45719" cy="323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792481</xdr:colOff>
      <xdr:row>2</xdr:row>
      <xdr:rowOff>0</xdr:rowOff>
    </xdr:from>
    <xdr:to>
      <xdr:col>6</xdr:col>
      <xdr:colOff>838200</xdr:colOff>
      <xdr:row>2</xdr:row>
      <xdr:rowOff>523875</xdr:rowOff>
    </xdr:to>
    <xdr:sp macro="" textlink="">
      <xdr:nvSpPr>
        <xdr:cNvPr id="2" name="Šipka dolů 1"/>
        <xdr:cNvSpPr/>
      </xdr:nvSpPr>
      <xdr:spPr>
        <a:xfrm>
          <a:off x="6964681" y="1276350"/>
          <a:ext cx="45719" cy="523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990600</xdr:colOff>
      <xdr:row>1</xdr:row>
      <xdr:rowOff>1104900</xdr:rowOff>
    </xdr:from>
    <xdr:to>
      <xdr:col>12</xdr:col>
      <xdr:colOff>1036319</xdr:colOff>
      <xdr:row>2</xdr:row>
      <xdr:rowOff>200025</xdr:rowOff>
    </xdr:to>
    <xdr:sp macro="" textlink="">
      <xdr:nvSpPr>
        <xdr:cNvPr id="3" name="Obousměrná svislá šipka 2"/>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514351</xdr:colOff>
      <xdr:row>9</xdr:row>
      <xdr:rowOff>28575</xdr:rowOff>
    </xdr:from>
    <xdr:to>
      <xdr:col>14</xdr:col>
      <xdr:colOff>571501</xdr:colOff>
      <xdr:row>13</xdr:row>
      <xdr:rowOff>142875</xdr:rowOff>
    </xdr:to>
    <xdr:sp macro="" textlink="">
      <xdr:nvSpPr>
        <xdr:cNvPr id="2" name="Šipka dolů 1"/>
        <xdr:cNvSpPr/>
      </xdr:nvSpPr>
      <xdr:spPr>
        <a:xfrm>
          <a:off x="22507576" y="3238500"/>
          <a:ext cx="57150" cy="723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16</xdr:col>
      <xdr:colOff>990600</xdr:colOff>
      <xdr:row>1</xdr:row>
      <xdr:rowOff>1104900</xdr:rowOff>
    </xdr:from>
    <xdr:to>
      <xdr:col>16</xdr:col>
      <xdr:colOff>1036319</xdr:colOff>
      <xdr:row>2</xdr:row>
      <xdr:rowOff>200025</xdr:rowOff>
    </xdr:to>
    <xdr:sp macro="" textlink="">
      <xdr:nvSpPr>
        <xdr:cNvPr id="3" name="Obousměrná svislá šipka 2"/>
        <xdr:cNvSpPr/>
      </xdr:nvSpPr>
      <xdr:spPr>
        <a:xfrm>
          <a:off x="12125325" y="1400175"/>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28575</xdr:colOff>
      <xdr:row>1</xdr:row>
      <xdr:rowOff>428625</xdr:rowOff>
    </xdr:from>
    <xdr:to>
      <xdr:col>8</xdr:col>
      <xdr:colOff>133350</xdr:colOff>
      <xdr:row>1</xdr:row>
      <xdr:rowOff>474344</xdr:rowOff>
    </xdr:to>
    <xdr:sp macro="" textlink="">
      <xdr:nvSpPr>
        <xdr:cNvPr id="2" name="Šipka doprava 1"/>
        <xdr:cNvSpPr/>
      </xdr:nvSpPr>
      <xdr:spPr>
        <a:xfrm>
          <a:off x="9963150" y="676275"/>
          <a:ext cx="10477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390525</xdr:colOff>
      <xdr:row>11</xdr:row>
      <xdr:rowOff>371475</xdr:rowOff>
    </xdr:from>
    <xdr:to>
      <xdr:col>7</xdr:col>
      <xdr:colOff>971550</xdr:colOff>
      <xdr:row>14</xdr:row>
      <xdr:rowOff>0</xdr:rowOff>
    </xdr:to>
    <xdr:sp macro="" textlink="">
      <xdr:nvSpPr>
        <xdr:cNvPr id="2" name="Šipka nahoru 1"/>
        <xdr:cNvSpPr/>
      </xdr:nvSpPr>
      <xdr:spPr>
        <a:xfrm>
          <a:off x="6038850" y="2952750"/>
          <a:ext cx="581025" cy="55245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20</xdr:col>
      <xdr:colOff>361950</xdr:colOff>
      <xdr:row>12</xdr:row>
      <xdr:rowOff>9524</xdr:rowOff>
    </xdr:from>
    <xdr:to>
      <xdr:col>20</xdr:col>
      <xdr:colOff>942975</xdr:colOff>
      <xdr:row>13</xdr:row>
      <xdr:rowOff>314325</xdr:rowOff>
    </xdr:to>
    <xdr:sp macro="" textlink="">
      <xdr:nvSpPr>
        <xdr:cNvPr id="4" name="Šipka nahoru 3"/>
        <xdr:cNvSpPr/>
      </xdr:nvSpPr>
      <xdr:spPr>
        <a:xfrm>
          <a:off x="24136350" y="2971799"/>
          <a:ext cx="581025" cy="49530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1971675</xdr:colOff>
      <xdr:row>2</xdr:row>
      <xdr:rowOff>142875</xdr:rowOff>
    </xdr:from>
    <xdr:to>
      <xdr:col>11</xdr:col>
      <xdr:colOff>485775</xdr:colOff>
      <xdr:row>4</xdr:row>
      <xdr:rowOff>314325</xdr:rowOff>
    </xdr:to>
    <xdr:sp macro="" textlink="">
      <xdr:nvSpPr>
        <xdr:cNvPr id="2" name="Šipka dolů 1"/>
        <xdr:cNvSpPr/>
      </xdr:nvSpPr>
      <xdr:spPr>
        <a:xfrm>
          <a:off x="16849725" y="704850"/>
          <a:ext cx="1038225"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22</xdr:col>
      <xdr:colOff>1200150</xdr:colOff>
      <xdr:row>3</xdr:row>
      <xdr:rowOff>9525</xdr:rowOff>
    </xdr:from>
    <xdr:to>
      <xdr:col>23</xdr:col>
      <xdr:colOff>523875</xdr:colOff>
      <xdr:row>5</xdr:row>
      <xdr:rowOff>0</xdr:rowOff>
    </xdr:to>
    <xdr:sp macro="" textlink="">
      <xdr:nvSpPr>
        <xdr:cNvPr id="6" name="Šipka dolů 5"/>
        <xdr:cNvSpPr/>
      </xdr:nvSpPr>
      <xdr:spPr>
        <a:xfrm>
          <a:off x="41090850" y="1190625"/>
          <a:ext cx="1038225"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57800" y="25146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5" name="Obousměrná vodorovná šipka 4"/>
        <xdr:cNvSpPr/>
      </xdr:nvSpPr>
      <xdr:spPr>
        <a:xfrm>
          <a:off x="5257800" y="25146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6" name="Obousměrná vodorovná šipka 5"/>
        <xdr:cNvSpPr/>
      </xdr:nvSpPr>
      <xdr:spPr>
        <a:xfrm>
          <a:off x="5248275" y="38004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7" name="Obousměrná vodorovná šipka 6"/>
        <xdr:cNvSpPr/>
      </xdr:nvSpPr>
      <xdr:spPr>
        <a:xfrm>
          <a:off x="5238750" y="43815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8" name="Pravá složená závorka 7"/>
        <xdr:cNvSpPr/>
      </xdr:nvSpPr>
      <xdr:spPr>
        <a:xfrm>
          <a:off x="8334375" y="2066925"/>
          <a:ext cx="238125" cy="269557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15" name="Obousměrná svislá šipka 14"/>
        <xdr:cNvSpPr/>
      </xdr:nvSpPr>
      <xdr:spPr>
        <a:xfrm>
          <a:off x="20421600"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19" name="Šipka dolů 18"/>
        <xdr:cNvSpPr/>
      </xdr:nvSpPr>
      <xdr:spPr>
        <a:xfrm>
          <a:off x="16030575"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17</xdr:col>
      <xdr:colOff>342900</xdr:colOff>
      <xdr:row>5</xdr:row>
      <xdr:rowOff>381000</xdr:rowOff>
    </xdr:from>
    <xdr:to>
      <xdr:col>21</xdr:col>
      <xdr:colOff>266393</xdr:colOff>
      <xdr:row>8</xdr:row>
      <xdr:rowOff>990600</xdr:rowOff>
    </xdr:to>
    <xdr:pic>
      <xdr:nvPicPr>
        <xdr:cNvPr id="21" name="Obrázek 20"/>
        <xdr:cNvPicPr>
          <a:picLocks noChangeAspect="1"/>
        </xdr:cNvPicPr>
      </xdr:nvPicPr>
      <xdr:blipFill>
        <a:blip xmlns:r="http://schemas.openxmlformats.org/officeDocument/2006/relationships" r:embed="rId1"/>
        <a:stretch>
          <a:fillRect/>
        </a:stretch>
      </xdr:blipFill>
      <xdr:spPr>
        <a:xfrm>
          <a:off x="11572875" y="3276600"/>
          <a:ext cx="2457143" cy="2495550"/>
        </a:xfrm>
        <a:prstGeom prst="rect">
          <a:avLst/>
        </a:prstGeom>
      </xdr:spPr>
    </xdr:pic>
    <xdr:clientData/>
  </xdr:twoCellAnchor>
  <xdr:twoCellAnchor>
    <xdr:from>
      <xdr:col>6</xdr:col>
      <xdr:colOff>1514475</xdr:colOff>
      <xdr:row>2</xdr:row>
      <xdr:rowOff>190500</xdr:rowOff>
    </xdr:from>
    <xdr:to>
      <xdr:col>13</xdr:col>
      <xdr:colOff>19051</xdr:colOff>
      <xdr:row>6</xdr:row>
      <xdr:rowOff>295275</xdr:rowOff>
    </xdr:to>
    <xdr:cxnSp macro="">
      <xdr:nvCxnSpPr>
        <xdr:cNvPr id="23" name="Přímá spojnice se šipkou 22"/>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28" name="Přímá spojnice se šipkou 27"/>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2314575</xdr:colOff>
      <xdr:row>9</xdr:row>
      <xdr:rowOff>9525</xdr:rowOff>
    </xdr:from>
    <xdr:to>
      <xdr:col>8</xdr:col>
      <xdr:colOff>9525</xdr:colOff>
      <xdr:row>24</xdr:row>
      <xdr:rowOff>209550</xdr:rowOff>
    </xdr:to>
    <xdr:cxnSp macro="">
      <xdr:nvCxnSpPr>
        <xdr:cNvPr id="4" name="Přímá spojnice se šipkou 3"/>
        <xdr:cNvCxnSpPr/>
      </xdr:nvCxnSpPr>
      <xdr:spPr>
        <a:xfrm>
          <a:off x="2924175" y="5857875"/>
          <a:ext cx="2771775" cy="39147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400050</xdr:colOff>
      <xdr:row>11</xdr:row>
      <xdr:rowOff>114300</xdr:rowOff>
    </xdr:from>
    <xdr:to>
      <xdr:col>12</xdr:col>
      <xdr:colOff>9525</xdr:colOff>
      <xdr:row>27</xdr:row>
      <xdr:rowOff>171450</xdr:rowOff>
    </xdr:to>
    <xdr:pic>
      <xdr:nvPicPr>
        <xdr:cNvPr id="4" name="Obrázek 3"/>
        <xdr:cNvPicPr>
          <a:picLocks noChangeAspect="1"/>
        </xdr:cNvPicPr>
      </xdr:nvPicPr>
      <xdr:blipFill>
        <a:blip xmlns:r="http://schemas.openxmlformats.org/officeDocument/2006/relationships" r:embed="rId1"/>
        <a:stretch>
          <a:fillRect/>
        </a:stretch>
      </xdr:blipFill>
      <xdr:spPr>
        <a:xfrm>
          <a:off x="6334125" y="1943100"/>
          <a:ext cx="2657475" cy="2495550"/>
        </a:xfrm>
        <a:prstGeom prst="rect">
          <a:avLst/>
        </a:prstGeom>
      </xdr:spPr>
    </xdr:pic>
    <xdr:clientData/>
  </xdr:twoCellAnchor>
  <xdr:twoCellAnchor>
    <xdr:from>
      <xdr:col>6</xdr:col>
      <xdr:colOff>38100</xdr:colOff>
      <xdr:row>6</xdr:row>
      <xdr:rowOff>38100</xdr:rowOff>
    </xdr:from>
    <xdr:to>
      <xdr:col>6</xdr:col>
      <xdr:colOff>1143000</xdr:colOff>
      <xdr:row>6</xdr:row>
      <xdr:rowOff>83819</xdr:rowOff>
    </xdr:to>
    <xdr:sp macro="" textlink="">
      <xdr:nvSpPr>
        <xdr:cNvPr id="11" name="Šipka doprava 10"/>
        <xdr:cNvSpPr/>
      </xdr:nvSpPr>
      <xdr:spPr>
        <a:xfrm>
          <a:off x="4791075" y="990600"/>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12" name="Obousměrná svislá šipka 11"/>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13" name="Šipka dolů 12"/>
        <xdr:cNvSpPr/>
      </xdr:nvSpPr>
      <xdr:spPr>
        <a:xfrm>
          <a:off x="11039475" y="3305175"/>
          <a:ext cx="95250" cy="571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17</xdr:col>
      <xdr:colOff>342900</xdr:colOff>
      <xdr:row>5</xdr:row>
      <xdr:rowOff>381000</xdr:rowOff>
    </xdr:from>
    <xdr:to>
      <xdr:col>21</xdr:col>
      <xdr:colOff>266393</xdr:colOff>
      <xdr:row>8</xdr:row>
      <xdr:rowOff>990600</xdr:rowOff>
    </xdr:to>
    <xdr:pic>
      <xdr:nvPicPr>
        <xdr:cNvPr id="9" name="Obrázek 8"/>
        <xdr:cNvPicPr>
          <a:picLocks noChangeAspect="1"/>
        </xdr:cNvPicPr>
      </xdr:nvPicPr>
      <xdr:blipFill>
        <a:blip xmlns:r="http://schemas.openxmlformats.org/officeDocument/2006/relationships" r:embed="rId1"/>
        <a:stretch>
          <a:fillRect/>
        </a:stretch>
      </xdr:blipFill>
      <xdr:spPr>
        <a:xfrm>
          <a:off x="11582400" y="3276600"/>
          <a:ext cx="2457143" cy="2495550"/>
        </a:xfrm>
        <a:prstGeom prst="rect">
          <a:avLst/>
        </a:prstGeom>
      </xdr:spPr>
    </xdr:pic>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2324100</xdr:colOff>
      <xdr:row>9</xdr:row>
      <xdr:rowOff>19050</xdr:rowOff>
    </xdr:from>
    <xdr:to>
      <xdr:col>9</xdr:col>
      <xdr:colOff>19050</xdr:colOff>
      <xdr:row>23</xdr:row>
      <xdr:rowOff>209550</xdr:rowOff>
    </xdr:to>
    <xdr:cxnSp macro="">
      <xdr:nvCxnSpPr>
        <xdr:cNvPr id="15" name="Přímá spojnice se šipkou 14"/>
        <xdr:cNvCxnSpPr/>
      </xdr:nvCxnSpPr>
      <xdr:spPr>
        <a:xfrm>
          <a:off x="2933700" y="5867400"/>
          <a:ext cx="3343275" cy="34099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400050</xdr:colOff>
      <xdr:row>11</xdr:row>
      <xdr:rowOff>114300</xdr:rowOff>
    </xdr:from>
    <xdr:to>
      <xdr:col>12</xdr:col>
      <xdr:colOff>9525</xdr:colOff>
      <xdr:row>24</xdr:row>
      <xdr:rowOff>133350</xdr:rowOff>
    </xdr:to>
    <xdr:pic>
      <xdr:nvPicPr>
        <xdr:cNvPr id="2" name="Obrázek 1"/>
        <xdr:cNvPicPr>
          <a:picLocks noChangeAspect="1"/>
        </xdr:cNvPicPr>
      </xdr:nvPicPr>
      <xdr:blipFill>
        <a:blip xmlns:r="http://schemas.openxmlformats.org/officeDocument/2006/relationships" r:embed="rId1"/>
        <a:stretch>
          <a:fillRect/>
        </a:stretch>
      </xdr:blipFill>
      <xdr:spPr>
        <a:xfrm>
          <a:off x="6334125" y="2190750"/>
          <a:ext cx="2657475" cy="2495550"/>
        </a:xfrm>
        <a:prstGeom prst="rect">
          <a:avLst/>
        </a:prstGeom>
      </xdr:spPr>
    </xdr:pic>
    <xdr:clientData/>
  </xdr:twoCellAnchor>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990600"/>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18</xdr:col>
      <xdr:colOff>990600</xdr:colOff>
      <xdr:row>1</xdr:row>
      <xdr:rowOff>1104900</xdr:rowOff>
    </xdr:from>
    <xdr:to>
      <xdr:col>18</xdr:col>
      <xdr:colOff>1036319</xdr:colOff>
      <xdr:row>3</xdr:row>
      <xdr:rowOff>0</xdr:rowOff>
    </xdr:to>
    <xdr:sp macro="" textlink="">
      <xdr:nvSpPr>
        <xdr:cNvPr id="4" name="Obousměrná svislá šipka 3"/>
        <xdr:cNvSpPr/>
      </xdr:nvSpPr>
      <xdr:spPr>
        <a:xfrm>
          <a:off x="15430500" y="1352550"/>
          <a:ext cx="45719" cy="19050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1047750</xdr:colOff>
      <xdr:row>8</xdr:row>
      <xdr:rowOff>1057275</xdr:rowOff>
    </xdr:from>
    <xdr:to>
      <xdr:col>13</xdr:col>
      <xdr:colOff>1143000</xdr:colOff>
      <xdr:row>11</xdr:row>
      <xdr:rowOff>209550</xdr:rowOff>
    </xdr:to>
    <xdr:sp macro="" textlink="">
      <xdr:nvSpPr>
        <xdr:cNvPr id="5" name="Šipka dolů 4"/>
        <xdr:cNvSpPr/>
      </xdr:nvSpPr>
      <xdr:spPr>
        <a:xfrm>
          <a:off x="193357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17</xdr:col>
      <xdr:colOff>342900</xdr:colOff>
      <xdr:row>5</xdr:row>
      <xdr:rowOff>381000</xdr:rowOff>
    </xdr:from>
    <xdr:to>
      <xdr:col>21</xdr:col>
      <xdr:colOff>266393</xdr:colOff>
      <xdr:row>8</xdr:row>
      <xdr:rowOff>990600</xdr:rowOff>
    </xdr:to>
    <xdr:pic>
      <xdr:nvPicPr>
        <xdr:cNvPr id="9" name="Obrázek 8"/>
        <xdr:cNvPicPr>
          <a:picLocks noChangeAspect="1"/>
        </xdr:cNvPicPr>
      </xdr:nvPicPr>
      <xdr:blipFill>
        <a:blip xmlns:r="http://schemas.openxmlformats.org/officeDocument/2006/relationships" r:embed="rId1"/>
        <a:stretch>
          <a:fillRect/>
        </a:stretch>
      </xdr:blipFill>
      <xdr:spPr>
        <a:xfrm>
          <a:off x="11582400" y="3276600"/>
          <a:ext cx="2457143" cy="2495550"/>
        </a:xfrm>
        <a:prstGeom prst="rect">
          <a:avLst/>
        </a:prstGeom>
      </xdr:spPr>
    </xdr:pic>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9</xdr:row>
      <xdr:rowOff>28575</xdr:rowOff>
    </xdr:from>
    <xdr:to>
      <xdr:col>9</xdr:col>
      <xdr:colOff>66675</xdr:colOff>
      <xdr:row>24</xdr:row>
      <xdr:rowOff>47625</xdr:rowOff>
    </xdr:to>
    <xdr:cxnSp macro="">
      <xdr:nvCxnSpPr>
        <xdr:cNvPr id="13" name="Přímá spojnice se šipkou 12"/>
        <xdr:cNvCxnSpPr/>
      </xdr:nvCxnSpPr>
      <xdr:spPr>
        <a:xfrm>
          <a:off x="2943225" y="5876925"/>
          <a:ext cx="3390900" cy="37338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400050</xdr:colOff>
      <xdr:row>11</xdr:row>
      <xdr:rowOff>114300</xdr:rowOff>
    </xdr:from>
    <xdr:to>
      <xdr:col>12</xdr:col>
      <xdr:colOff>9525</xdr:colOff>
      <xdr:row>27</xdr:row>
      <xdr:rowOff>171450</xdr:rowOff>
    </xdr:to>
    <xdr:pic>
      <xdr:nvPicPr>
        <xdr:cNvPr id="2" name="Obrázek 1"/>
        <xdr:cNvPicPr>
          <a:picLocks noChangeAspect="1"/>
        </xdr:cNvPicPr>
      </xdr:nvPicPr>
      <xdr:blipFill>
        <a:blip xmlns:r="http://schemas.openxmlformats.org/officeDocument/2006/relationships" r:embed="rId1"/>
        <a:stretch>
          <a:fillRect/>
        </a:stretch>
      </xdr:blipFill>
      <xdr:spPr>
        <a:xfrm>
          <a:off x="6334125" y="3762375"/>
          <a:ext cx="2657475" cy="2495550"/>
        </a:xfrm>
        <a:prstGeom prst="rect">
          <a:avLst/>
        </a:prstGeom>
      </xdr:spPr>
    </xdr:pic>
    <xdr:clientData/>
  </xdr:twoCellAnchor>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2066925"/>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4" name="Obousměrná svislá šipka 3"/>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5" name="Šipka dolů 4"/>
        <xdr:cNvSpPr/>
      </xdr:nvSpPr>
      <xdr:spPr>
        <a:xfrm>
          <a:off x="11249025" y="3267075"/>
          <a:ext cx="95250" cy="533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17</xdr:col>
      <xdr:colOff>542925</xdr:colOff>
      <xdr:row>5</xdr:row>
      <xdr:rowOff>38100</xdr:rowOff>
    </xdr:from>
    <xdr:to>
      <xdr:col>20</xdr:col>
      <xdr:colOff>742950</xdr:colOff>
      <xdr:row>8</xdr:row>
      <xdr:rowOff>771525</xdr:rowOff>
    </xdr:to>
    <xdr:pic>
      <xdr:nvPicPr>
        <xdr:cNvPr id="12" name="Obrázek 11"/>
        <xdr:cNvPicPr>
          <a:picLocks noChangeAspect="1"/>
        </xdr:cNvPicPr>
      </xdr:nvPicPr>
      <xdr:blipFill>
        <a:blip xmlns:r="http://schemas.openxmlformats.org/officeDocument/2006/relationships" r:embed="rId1"/>
        <a:stretch>
          <a:fillRect/>
        </a:stretch>
      </xdr:blipFill>
      <xdr:spPr>
        <a:xfrm>
          <a:off x="11782425" y="2933700"/>
          <a:ext cx="1971675" cy="26193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2066925"/>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4" name="Obousměrná svislá šipka 3"/>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5" name="Šipka dolů 4"/>
        <xdr:cNvSpPr/>
      </xdr:nvSpPr>
      <xdr:spPr>
        <a:xfrm>
          <a:off x="11249025" y="3267075"/>
          <a:ext cx="95250" cy="533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7</xdr:col>
      <xdr:colOff>304800</xdr:colOff>
      <xdr:row>12</xdr:row>
      <xdr:rowOff>0</xdr:rowOff>
    </xdr:from>
    <xdr:to>
      <xdr:col>10</xdr:col>
      <xdr:colOff>428625</xdr:colOff>
      <xdr:row>29</xdr:row>
      <xdr:rowOff>38100</xdr:rowOff>
    </xdr:to>
    <xdr:pic>
      <xdr:nvPicPr>
        <xdr:cNvPr id="8" name="Obrázek 7"/>
        <xdr:cNvPicPr>
          <a:picLocks noChangeAspect="1"/>
        </xdr:cNvPicPr>
      </xdr:nvPicPr>
      <xdr:blipFill>
        <a:blip xmlns:r="http://schemas.openxmlformats.org/officeDocument/2006/relationships" r:embed="rId1"/>
        <a:stretch>
          <a:fillRect/>
        </a:stretch>
      </xdr:blipFill>
      <xdr:spPr>
        <a:xfrm>
          <a:off x="6238875" y="3800475"/>
          <a:ext cx="1952625" cy="27051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57800"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57800"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48275"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38750"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34375"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31150"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0125" y="5838825"/>
          <a:ext cx="95250" cy="466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67300"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58550"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19050</xdr:colOff>
      <xdr:row>5</xdr:row>
      <xdr:rowOff>76200</xdr:rowOff>
    </xdr:from>
    <xdr:to>
      <xdr:col>21</xdr:col>
      <xdr:colOff>66675</xdr:colOff>
      <xdr:row>8</xdr:row>
      <xdr:rowOff>809625</xdr:rowOff>
    </xdr:to>
    <xdr:pic>
      <xdr:nvPicPr>
        <xdr:cNvPr id="12" name="Obrázek 11"/>
        <xdr:cNvPicPr>
          <a:picLocks noChangeAspect="1"/>
        </xdr:cNvPicPr>
      </xdr:nvPicPr>
      <xdr:blipFill>
        <a:blip xmlns:r="http://schemas.openxmlformats.org/officeDocument/2006/relationships" r:embed="rId1"/>
        <a:stretch>
          <a:fillRect/>
        </a:stretch>
      </xdr:blipFill>
      <xdr:spPr>
        <a:xfrm>
          <a:off x="11858625" y="2971800"/>
          <a:ext cx="1971675" cy="26193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5191125" y="2038350"/>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18</xdr:col>
      <xdr:colOff>990600</xdr:colOff>
      <xdr:row>1</xdr:row>
      <xdr:rowOff>1104900</xdr:rowOff>
    </xdr:from>
    <xdr:to>
      <xdr:col>18</xdr:col>
      <xdr:colOff>1036319</xdr:colOff>
      <xdr:row>3</xdr:row>
      <xdr:rowOff>0</xdr:rowOff>
    </xdr:to>
    <xdr:sp macro="" textlink="">
      <xdr:nvSpPr>
        <xdr:cNvPr id="4" name="Obousměrná svislá šipka 3"/>
        <xdr:cNvSpPr/>
      </xdr:nvSpPr>
      <xdr:spPr>
        <a:xfrm>
          <a:off x="15430500" y="1352550"/>
          <a:ext cx="45719" cy="19050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1047750</xdr:colOff>
      <xdr:row>8</xdr:row>
      <xdr:rowOff>1057275</xdr:rowOff>
    </xdr:from>
    <xdr:to>
      <xdr:col>13</xdr:col>
      <xdr:colOff>1143000</xdr:colOff>
      <xdr:row>11</xdr:row>
      <xdr:rowOff>209550</xdr:rowOff>
    </xdr:to>
    <xdr:sp macro="" textlink="">
      <xdr:nvSpPr>
        <xdr:cNvPr id="5" name="Šipka dolů 4"/>
        <xdr:cNvSpPr/>
      </xdr:nvSpPr>
      <xdr:spPr>
        <a:xfrm>
          <a:off x="11039475" y="3305175"/>
          <a:ext cx="95250" cy="571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7</xdr:col>
      <xdr:colOff>171450</xdr:colOff>
      <xdr:row>10</xdr:row>
      <xdr:rowOff>85725</xdr:rowOff>
    </xdr:from>
    <xdr:to>
      <xdr:col>10</xdr:col>
      <xdr:colOff>314325</xdr:colOff>
      <xdr:row>26</xdr:row>
      <xdr:rowOff>47625</xdr:rowOff>
    </xdr:to>
    <xdr:pic>
      <xdr:nvPicPr>
        <xdr:cNvPr id="6" name="Obrázek 5"/>
        <xdr:cNvPicPr>
          <a:picLocks noChangeAspect="1"/>
        </xdr:cNvPicPr>
      </xdr:nvPicPr>
      <xdr:blipFill>
        <a:blip xmlns:r="http://schemas.openxmlformats.org/officeDocument/2006/relationships" r:embed="rId1"/>
        <a:stretch>
          <a:fillRect/>
        </a:stretch>
      </xdr:blipFill>
      <xdr:spPr>
        <a:xfrm>
          <a:off x="6505575" y="3619500"/>
          <a:ext cx="1971675" cy="29718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0</xdr:colOff>
      <xdr:row>5</xdr:row>
      <xdr:rowOff>0</xdr:rowOff>
    </xdr:from>
    <xdr:to>
      <xdr:col>21</xdr:col>
      <xdr:colOff>47625</xdr:colOff>
      <xdr:row>8</xdr:row>
      <xdr:rowOff>704850</xdr:rowOff>
    </xdr:to>
    <xdr:pic>
      <xdr:nvPicPr>
        <xdr:cNvPr id="14" name="Obrázek 13"/>
        <xdr:cNvPicPr>
          <a:picLocks noChangeAspect="1"/>
        </xdr:cNvPicPr>
      </xdr:nvPicPr>
      <xdr:blipFill>
        <a:blip xmlns:r="http://schemas.openxmlformats.org/officeDocument/2006/relationships" r:embed="rId1"/>
        <a:stretch>
          <a:fillRect/>
        </a:stretch>
      </xdr:blipFill>
      <xdr:spPr>
        <a:xfrm>
          <a:off x="11849100" y="2895600"/>
          <a:ext cx="1971675" cy="25908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2066925"/>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4" name="Obousměrná svislá šipka 3"/>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5" name="Šipka dolů 4"/>
        <xdr:cNvSpPr/>
      </xdr:nvSpPr>
      <xdr:spPr>
        <a:xfrm>
          <a:off x="11249025" y="3267075"/>
          <a:ext cx="95250" cy="533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7</xdr:col>
      <xdr:colOff>0</xdr:colOff>
      <xdr:row>13</xdr:row>
      <xdr:rowOff>0</xdr:rowOff>
    </xdr:from>
    <xdr:to>
      <xdr:col>10</xdr:col>
      <xdr:colOff>371475</xdr:colOff>
      <xdr:row>28</xdr:row>
      <xdr:rowOff>76200</xdr:rowOff>
    </xdr:to>
    <xdr:pic>
      <xdr:nvPicPr>
        <xdr:cNvPr id="6" name="Obrázek 5"/>
        <xdr:cNvPicPr>
          <a:picLocks noChangeAspect="1"/>
        </xdr:cNvPicPr>
      </xdr:nvPicPr>
      <xdr:blipFill>
        <a:blip xmlns:r="http://schemas.openxmlformats.org/officeDocument/2006/relationships" r:embed="rId1"/>
        <a:stretch>
          <a:fillRect/>
        </a:stretch>
      </xdr:blipFill>
      <xdr:spPr>
        <a:xfrm>
          <a:off x="6543675" y="3952875"/>
          <a:ext cx="2200275" cy="23907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0</xdr:colOff>
      <xdr:row>4</xdr:row>
      <xdr:rowOff>1076324</xdr:rowOff>
    </xdr:from>
    <xdr:to>
      <xdr:col>20</xdr:col>
      <xdr:colOff>466522</xdr:colOff>
      <xdr:row>8</xdr:row>
      <xdr:rowOff>638174</xdr:rowOff>
    </xdr:to>
    <xdr:pic>
      <xdr:nvPicPr>
        <xdr:cNvPr id="12" name="Obrázek 11"/>
        <xdr:cNvPicPr>
          <a:picLocks noChangeAspect="1"/>
        </xdr:cNvPicPr>
      </xdr:nvPicPr>
      <xdr:blipFill>
        <a:blip xmlns:r="http://schemas.openxmlformats.org/officeDocument/2006/relationships" r:embed="rId1"/>
        <a:stretch>
          <a:fillRect/>
        </a:stretch>
      </xdr:blipFill>
      <xdr:spPr>
        <a:xfrm>
          <a:off x="11849100" y="2895599"/>
          <a:ext cx="1628572" cy="252412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2066925"/>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4" name="Obousměrná svislá šipka 3"/>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5" name="Šipka dolů 4"/>
        <xdr:cNvSpPr/>
      </xdr:nvSpPr>
      <xdr:spPr>
        <a:xfrm>
          <a:off x="11249025" y="3267075"/>
          <a:ext cx="95250" cy="533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8</xdr:col>
      <xdr:colOff>0</xdr:colOff>
      <xdr:row>11</xdr:row>
      <xdr:rowOff>57150</xdr:rowOff>
    </xdr:from>
    <xdr:to>
      <xdr:col>10</xdr:col>
      <xdr:colOff>409372</xdr:colOff>
      <xdr:row>29</xdr:row>
      <xdr:rowOff>9525</xdr:rowOff>
    </xdr:to>
    <xdr:pic>
      <xdr:nvPicPr>
        <xdr:cNvPr id="6" name="Obrázek 5"/>
        <xdr:cNvPicPr>
          <a:picLocks noChangeAspect="1"/>
        </xdr:cNvPicPr>
      </xdr:nvPicPr>
      <xdr:blipFill>
        <a:blip xmlns:r="http://schemas.openxmlformats.org/officeDocument/2006/relationships" r:embed="rId1"/>
        <a:stretch>
          <a:fillRect/>
        </a:stretch>
      </xdr:blipFill>
      <xdr:spPr>
        <a:xfrm>
          <a:off x="7153275" y="3705225"/>
          <a:ext cx="1628572" cy="27717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57800"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57800"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48275"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38750"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34375"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31150"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0125" y="5838825"/>
          <a:ext cx="95250" cy="466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67300"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58550"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0</xdr:colOff>
      <xdr:row>5</xdr:row>
      <xdr:rowOff>0</xdr:rowOff>
    </xdr:from>
    <xdr:to>
      <xdr:col>20</xdr:col>
      <xdr:colOff>466522</xdr:colOff>
      <xdr:row>8</xdr:row>
      <xdr:rowOff>638175</xdr:rowOff>
    </xdr:to>
    <xdr:pic>
      <xdr:nvPicPr>
        <xdr:cNvPr id="12" name="Obrázek 11"/>
        <xdr:cNvPicPr>
          <a:picLocks noChangeAspect="1"/>
        </xdr:cNvPicPr>
      </xdr:nvPicPr>
      <xdr:blipFill>
        <a:blip xmlns:r="http://schemas.openxmlformats.org/officeDocument/2006/relationships" r:embed="rId1"/>
        <a:stretch>
          <a:fillRect/>
        </a:stretch>
      </xdr:blipFill>
      <xdr:spPr>
        <a:xfrm>
          <a:off x="11839575" y="2895600"/>
          <a:ext cx="1628572" cy="252412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5191125" y="2038350"/>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18</xdr:col>
      <xdr:colOff>990600</xdr:colOff>
      <xdr:row>1</xdr:row>
      <xdr:rowOff>1104900</xdr:rowOff>
    </xdr:from>
    <xdr:to>
      <xdr:col>18</xdr:col>
      <xdr:colOff>1036319</xdr:colOff>
      <xdr:row>3</xdr:row>
      <xdr:rowOff>0</xdr:rowOff>
    </xdr:to>
    <xdr:sp macro="" textlink="">
      <xdr:nvSpPr>
        <xdr:cNvPr id="4" name="Obousměrná svislá šipka 3"/>
        <xdr:cNvSpPr/>
      </xdr:nvSpPr>
      <xdr:spPr>
        <a:xfrm>
          <a:off x="15430500" y="1352550"/>
          <a:ext cx="45719" cy="19050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1047750</xdr:colOff>
      <xdr:row>8</xdr:row>
      <xdr:rowOff>1057275</xdr:rowOff>
    </xdr:from>
    <xdr:to>
      <xdr:col>13</xdr:col>
      <xdr:colOff>1143000</xdr:colOff>
      <xdr:row>11</xdr:row>
      <xdr:rowOff>209550</xdr:rowOff>
    </xdr:to>
    <xdr:sp macro="" textlink="">
      <xdr:nvSpPr>
        <xdr:cNvPr id="5" name="Šipka dolů 4"/>
        <xdr:cNvSpPr/>
      </xdr:nvSpPr>
      <xdr:spPr>
        <a:xfrm>
          <a:off x="11039475" y="3305175"/>
          <a:ext cx="95250" cy="571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8</xdr:col>
      <xdr:colOff>57150</xdr:colOff>
      <xdr:row>12</xdr:row>
      <xdr:rowOff>142875</xdr:rowOff>
    </xdr:from>
    <xdr:to>
      <xdr:col>10</xdr:col>
      <xdr:colOff>466522</xdr:colOff>
      <xdr:row>27</xdr:row>
      <xdr:rowOff>114300</xdr:rowOff>
    </xdr:to>
    <xdr:pic>
      <xdr:nvPicPr>
        <xdr:cNvPr id="6" name="Obrázek 5"/>
        <xdr:cNvPicPr>
          <a:picLocks noChangeAspect="1"/>
        </xdr:cNvPicPr>
      </xdr:nvPicPr>
      <xdr:blipFill>
        <a:blip xmlns:r="http://schemas.openxmlformats.org/officeDocument/2006/relationships" r:embed="rId1"/>
        <a:stretch>
          <a:fillRect/>
        </a:stretch>
      </xdr:blipFill>
      <xdr:spPr>
        <a:xfrm>
          <a:off x="7610475" y="4019550"/>
          <a:ext cx="1628572" cy="282892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7</xdr:col>
      <xdr:colOff>161925</xdr:colOff>
      <xdr:row>4</xdr:row>
      <xdr:rowOff>428625</xdr:rowOff>
    </xdr:from>
    <xdr:to>
      <xdr:col>7</xdr:col>
      <xdr:colOff>476250</xdr:colOff>
      <xdr:row>4</xdr:row>
      <xdr:rowOff>571500</xdr:rowOff>
    </xdr:to>
    <xdr:sp macro="" textlink="">
      <xdr:nvSpPr>
        <xdr:cNvPr id="2" name="Obousměrná vodorovná šipka 1"/>
        <xdr:cNvSpPr/>
      </xdr:nvSpPr>
      <xdr:spPr>
        <a:xfrm>
          <a:off x="5267325" y="224790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161925</xdr:colOff>
      <xdr:row>5</xdr:row>
      <xdr:rowOff>428625</xdr:rowOff>
    </xdr:from>
    <xdr:to>
      <xdr:col>7</xdr:col>
      <xdr:colOff>476250</xdr:colOff>
      <xdr:row>5</xdr:row>
      <xdr:rowOff>571500</xdr:rowOff>
    </xdr:to>
    <xdr:sp macro="" textlink="">
      <xdr:nvSpPr>
        <xdr:cNvPr id="3" name="Obousměrná vodorovná šipka 2"/>
        <xdr:cNvSpPr/>
      </xdr:nvSpPr>
      <xdr:spPr>
        <a:xfrm>
          <a:off x="5267325" y="332422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152400</xdr:colOff>
      <xdr:row>6</xdr:row>
      <xdr:rowOff>209550</xdr:rowOff>
    </xdr:from>
    <xdr:to>
      <xdr:col>7</xdr:col>
      <xdr:colOff>466725</xdr:colOff>
      <xdr:row>6</xdr:row>
      <xdr:rowOff>352425</xdr:rowOff>
    </xdr:to>
    <xdr:sp macro="" textlink="">
      <xdr:nvSpPr>
        <xdr:cNvPr id="4" name="Obousměrná vodorovná šipka 3"/>
        <xdr:cNvSpPr/>
      </xdr:nvSpPr>
      <xdr:spPr>
        <a:xfrm>
          <a:off x="5257800" y="3829050"/>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142875</xdr:colOff>
      <xdr:row>7</xdr:row>
      <xdr:rowOff>209550</xdr:rowOff>
    </xdr:from>
    <xdr:to>
      <xdr:col>7</xdr:col>
      <xdr:colOff>457200</xdr:colOff>
      <xdr:row>7</xdr:row>
      <xdr:rowOff>352425</xdr:rowOff>
    </xdr:to>
    <xdr:sp macro="" textlink="">
      <xdr:nvSpPr>
        <xdr:cNvPr id="5" name="Obousměrná vodorovná šipka 4"/>
        <xdr:cNvSpPr/>
      </xdr:nvSpPr>
      <xdr:spPr>
        <a:xfrm>
          <a:off x="5248275" y="4410075"/>
          <a:ext cx="314325" cy="1428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19050</xdr:colOff>
      <xdr:row>3</xdr:row>
      <xdr:rowOff>228600</xdr:rowOff>
    </xdr:from>
    <xdr:to>
      <xdr:col>12</xdr:col>
      <xdr:colOff>257175</xdr:colOff>
      <xdr:row>8</xdr:row>
      <xdr:rowOff>9526</xdr:rowOff>
    </xdr:to>
    <xdr:sp macro="" textlink="">
      <xdr:nvSpPr>
        <xdr:cNvPr id="6" name="Pravá složená závorka 5"/>
        <xdr:cNvSpPr/>
      </xdr:nvSpPr>
      <xdr:spPr>
        <a:xfrm>
          <a:off x="8343900" y="1819275"/>
          <a:ext cx="238125" cy="29718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28</xdr:col>
      <xdr:colOff>990600</xdr:colOff>
      <xdr:row>1</xdr:row>
      <xdr:rowOff>1104900</xdr:rowOff>
    </xdr:from>
    <xdr:to>
      <xdr:col>28</xdr:col>
      <xdr:colOff>1036319</xdr:colOff>
      <xdr:row>2</xdr:row>
      <xdr:rowOff>200025</xdr:rowOff>
    </xdr:to>
    <xdr:sp macro="" textlink="">
      <xdr:nvSpPr>
        <xdr:cNvPr id="7" name="Obousměrná svislá šipka 6"/>
        <xdr:cNvSpPr/>
      </xdr:nvSpPr>
      <xdr:spPr>
        <a:xfrm>
          <a:off x="20640675" y="1581150"/>
          <a:ext cx="45719" cy="209550"/>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23</xdr:col>
      <xdr:colOff>1047750</xdr:colOff>
      <xdr:row>8</xdr:row>
      <xdr:rowOff>1057275</xdr:rowOff>
    </xdr:from>
    <xdr:to>
      <xdr:col>23</xdr:col>
      <xdr:colOff>1143000</xdr:colOff>
      <xdr:row>11</xdr:row>
      <xdr:rowOff>209550</xdr:rowOff>
    </xdr:to>
    <xdr:sp macro="" textlink="">
      <xdr:nvSpPr>
        <xdr:cNvPr id="8" name="Šipka dolů 7"/>
        <xdr:cNvSpPr/>
      </xdr:nvSpPr>
      <xdr:spPr>
        <a:xfrm>
          <a:off x="16249650" y="5838825"/>
          <a:ext cx="952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1514475</xdr:colOff>
      <xdr:row>2</xdr:row>
      <xdr:rowOff>190500</xdr:rowOff>
    </xdr:from>
    <xdr:to>
      <xdr:col>13</xdr:col>
      <xdr:colOff>19051</xdr:colOff>
      <xdr:row>6</xdr:row>
      <xdr:rowOff>295275</xdr:rowOff>
    </xdr:to>
    <xdr:cxnSp macro="">
      <xdr:nvCxnSpPr>
        <xdr:cNvPr id="10" name="Přímá spojnice se šipkou 9"/>
        <xdr:cNvCxnSpPr/>
      </xdr:nvCxnSpPr>
      <xdr:spPr>
        <a:xfrm flipH="1">
          <a:off x="5076825" y="1781175"/>
          <a:ext cx="3857626" cy="2133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28575</xdr:colOff>
      <xdr:row>0</xdr:row>
      <xdr:rowOff>276225</xdr:rowOff>
    </xdr:from>
    <xdr:to>
      <xdr:col>17</xdr:col>
      <xdr:colOff>590550</xdr:colOff>
      <xdr:row>1</xdr:row>
      <xdr:rowOff>19050</xdr:rowOff>
    </xdr:to>
    <xdr:cxnSp macro="">
      <xdr:nvCxnSpPr>
        <xdr:cNvPr id="11" name="Přímá spojnice se šipkou 10"/>
        <xdr:cNvCxnSpPr/>
      </xdr:nvCxnSpPr>
      <xdr:spPr>
        <a:xfrm flipV="1">
          <a:off x="11268075" y="276225"/>
          <a:ext cx="561975" cy="219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447675</xdr:colOff>
      <xdr:row>5</xdr:row>
      <xdr:rowOff>133351</xdr:rowOff>
    </xdr:from>
    <xdr:to>
      <xdr:col>21</xdr:col>
      <xdr:colOff>152197</xdr:colOff>
      <xdr:row>8</xdr:row>
      <xdr:rowOff>742951</xdr:rowOff>
    </xdr:to>
    <xdr:pic>
      <xdr:nvPicPr>
        <xdr:cNvPr id="13" name="Obrázek 12"/>
        <xdr:cNvPicPr>
          <a:picLocks noChangeAspect="1"/>
        </xdr:cNvPicPr>
      </xdr:nvPicPr>
      <xdr:blipFill>
        <a:blip xmlns:r="http://schemas.openxmlformats.org/officeDocument/2006/relationships" r:embed="rId1"/>
        <a:stretch>
          <a:fillRect/>
        </a:stretch>
      </xdr:blipFill>
      <xdr:spPr>
        <a:xfrm>
          <a:off x="12296775" y="3028951"/>
          <a:ext cx="1628572" cy="24955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6</xdr:col>
      <xdr:colOff>38100</xdr:colOff>
      <xdr:row>6</xdr:row>
      <xdr:rowOff>38100</xdr:rowOff>
    </xdr:from>
    <xdr:to>
      <xdr:col>6</xdr:col>
      <xdr:colOff>1143000</xdr:colOff>
      <xdr:row>6</xdr:row>
      <xdr:rowOff>83819</xdr:rowOff>
    </xdr:to>
    <xdr:sp macro="" textlink="">
      <xdr:nvSpPr>
        <xdr:cNvPr id="3" name="Šipka doprava 2"/>
        <xdr:cNvSpPr/>
      </xdr:nvSpPr>
      <xdr:spPr>
        <a:xfrm>
          <a:off x="4791075" y="2066925"/>
          <a:ext cx="11049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992506</xdr:colOff>
      <xdr:row>2</xdr:row>
      <xdr:rowOff>28574</xdr:rowOff>
    </xdr:from>
    <xdr:to>
      <xdr:col>19</xdr:col>
      <xdr:colOff>1038225</xdr:colOff>
      <xdr:row>3</xdr:row>
      <xdr:rowOff>95249</xdr:rowOff>
    </xdr:to>
    <xdr:sp macro="" textlink="">
      <xdr:nvSpPr>
        <xdr:cNvPr id="4" name="Obousměrná svislá šipka 3"/>
        <xdr:cNvSpPr/>
      </xdr:nvSpPr>
      <xdr:spPr>
        <a:xfrm>
          <a:off x="15641956" y="1447799"/>
          <a:ext cx="45719" cy="219075"/>
        </a:xfrm>
        <a:prstGeom prst="up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14</xdr:col>
      <xdr:colOff>1047750</xdr:colOff>
      <xdr:row>8</xdr:row>
      <xdr:rowOff>1057275</xdr:rowOff>
    </xdr:from>
    <xdr:to>
      <xdr:col>14</xdr:col>
      <xdr:colOff>1143000</xdr:colOff>
      <xdr:row>11</xdr:row>
      <xdr:rowOff>209550</xdr:rowOff>
    </xdr:to>
    <xdr:sp macro="" textlink="">
      <xdr:nvSpPr>
        <xdr:cNvPr id="5" name="Šipka dolů 4"/>
        <xdr:cNvSpPr/>
      </xdr:nvSpPr>
      <xdr:spPr>
        <a:xfrm>
          <a:off x="11249025" y="3267075"/>
          <a:ext cx="95250" cy="533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7</xdr:col>
      <xdr:colOff>400050</xdr:colOff>
      <xdr:row>12</xdr:row>
      <xdr:rowOff>76200</xdr:rowOff>
    </xdr:from>
    <xdr:to>
      <xdr:col>10</xdr:col>
      <xdr:colOff>199822</xdr:colOff>
      <xdr:row>28</xdr:row>
      <xdr:rowOff>104775</xdr:rowOff>
    </xdr:to>
    <xdr:pic>
      <xdr:nvPicPr>
        <xdr:cNvPr id="6" name="Obrázek 5"/>
        <xdr:cNvPicPr>
          <a:picLocks noChangeAspect="1"/>
        </xdr:cNvPicPr>
      </xdr:nvPicPr>
      <xdr:blipFill>
        <a:blip xmlns:r="http://schemas.openxmlformats.org/officeDocument/2006/relationships" r:embed="rId1"/>
        <a:stretch>
          <a:fillRect/>
        </a:stretch>
      </xdr:blipFill>
      <xdr:spPr>
        <a:xfrm>
          <a:off x="6943725" y="3876675"/>
          <a:ext cx="1628572" cy="24955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4</xdr:col>
      <xdr:colOff>800100</xdr:colOff>
      <xdr:row>2</xdr:row>
      <xdr:rowOff>28576</xdr:rowOff>
    </xdr:from>
    <xdr:to>
      <xdr:col>4</xdr:col>
      <xdr:colOff>1238250</xdr:colOff>
      <xdr:row>2</xdr:row>
      <xdr:rowOff>352425</xdr:rowOff>
    </xdr:to>
    <xdr:sp macro="" textlink="">
      <xdr:nvSpPr>
        <xdr:cNvPr id="2" name="Šipka dolů 1"/>
        <xdr:cNvSpPr/>
      </xdr:nvSpPr>
      <xdr:spPr>
        <a:xfrm>
          <a:off x="5448300" y="1190626"/>
          <a:ext cx="438150" cy="3238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30</xdr:col>
      <xdr:colOff>695325</xdr:colOff>
      <xdr:row>2</xdr:row>
      <xdr:rowOff>19050</xdr:rowOff>
    </xdr:from>
    <xdr:to>
      <xdr:col>30</xdr:col>
      <xdr:colOff>741044</xdr:colOff>
      <xdr:row>3</xdr:row>
      <xdr:rowOff>0</xdr:rowOff>
    </xdr:to>
    <xdr:sp macro="" textlink="">
      <xdr:nvSpPr>
        <xdr:cNvPr id="3" name="Šipka dolů 2"/>
        <xdr:cNvSpPr/>
      </xdr:nvSpPr>
      <xdr:spPr>
        <a:xfrm>
          <a:off x="44624625" y="1181100"/>
          <a:ext cx="45719"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28</xdr:col>
      <xdr:colOff>171450</xdr:colOff>
      <xdr:row>11</xdr:row>
      <xdr:rowOff>19050</xdr:rowOff>
    </xdr:from>
    <xdr:to>
      <xdr:col>28</xdr:col>
      <xdr:colOff>217169</xdr:colOff>
      <xdr:row>13</xdr:row>
      <xdr:rowOff>133350</xdr:rowOff>
    </xdr:to>
    <xdr:sp macro="" textlink="">
      <xdr:nvSpPr>
        <xdr:cNvPr id="4" name="Šipka dolů 3"/>
        <xdr:cNvSpPr/>
      </xdr:nvSpPr>
      <xdr:spPr>
        <a:xfrm>
          <a:off x="44100750" y="2895600"/>
          <a:ext cx="45719"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4</xdr:col>
      <xdr:colOff>754381</xdr:colOff>
      <xdr:row>4</xdr:row>
      <xdr:rowOff>19050</xdr:rowOff>
    </xdr:from>
    <xdr:to>
      <xdr:col>4</xdr:col>
      <xdr:colOff>800100</xdr:colOff>
      <xdr:row>5</xdr:row>
      <xdr:rowOff>142875</xdr:rowOff>
    </xdr:to>
    <xdr:sp macro="" textlink="">
      <xdr:nvSpPr>
        <xdr:cNvPr id="2" name="Šipka dolů 1"/>
        <xdr:cNvSpPr/>
      </xdr:nvSpPr>
      <xdr:spPr>
        <a:xfrm>
          <a:off x="4869181" y="2181225"/>
          <a:ext cx="45719"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46</xdr:col>
      <xdr:colOff>116206</xdr:colOff>
      <xdr:row>4</xdr:row>
      <xdr:rowOff>9525</xdr:rowOff>
    </xdr:from>
    <xdr:to>
      <xdr:col>46</xdr:col>
      <xdr:colOff>161925</xdr:colOff>
      <xdr:row>5</xdr:row>
      <xdr:rowOff>152400</xdr:rowOff>
    </xdr:to>
    <xdr:sp macro="" textlink="">
      <xdr:nvSpPr>
        <xdr:cNvPr id="6" name="Šipka dolů 5"/>
        <xdr:cNvSpPr/>
      </xdr:nvSpPr>
      <xdr:spPr>
        <a:xfrm>
          <a:off x="60809506" y="2171700"/>
          <a:ext cx="45719"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44</xdr:col>
      <xdr:colOff>419100</xdr:colOff>
      <xdr:row>13</xdr:row>
      <xdr:rowOff>9525</xdr:rowOff>
    </xdr:from>
    <xdr:to>
      <xdr:col>44</xdr:col>
      <xdr:colOff>464819</xdr:colOff>
      <xdr:row>14</xdr:row>
      <xdr:rowOff>133350</xdr:rowOff>
    </xdr:to>
    <xdr:sp macro="" textlink="">
      <xdr:nvSpPr>
        <xdr:cNvPr id="7" name="Šipka dolů 6"/>
        <xdr:cNvSpPr/>
      </xdr:nvSpPr>
      <xdr:spPr>
        <a:xfrm>
          <a:off x="60340875" y="3952875"/>
          <a:ext cx="45719" cy="2762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398144</xdr:colOff>
      <xdr:row>2</xdr:row>
      <xdr:rowOff>66675</xdr:rowOff>
    </xdr:from>
    <xdr:to>
      <xdr:col>4</xdr:col>
      <xdr:colOff>443863</xdr:colOff>
      <xdr:row>2</xdr:row>
      <xdr:rowOff>647700</xdr:rowOff>
    </xdr:to>
    <xdr:sp macro="" textlink="">
      <xdr:nvSpPr>
        <xdr:cNvPr id="3" name="Šipka dolů 2"/>
        <xdr:cNvSpPr/>
      </xdr:nvSpPr>
      <xdr:spPr>
        <a:xfrm flipH="1">
          <a:off x="3474719" y="1009650"/>
          <a:ext cx="45719" cy="5810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18</xdr:col>
      <xdr:colOff>849631</xdr:colOff>
      <xdr:row>2</xdr:row>
      <xdr:rowOff>0</xdr:rowOff>
    </xdr:from>
    <xdr:to>
      <xdr:col>18</xdr:col>
      <xdr:colOff>895350</xdr:colOff>
      <xdr:row>3</xdr:row>
      <xdr:rowOff>0</xdr:rowOff>
    </xdr:to>
    <xdr:sp macro="" textlink="">
      <xdr:nvSpPr>
        <xdr:cNvPr id="4" name="Šipka dolů 3"/>
        <xdr:cNvSpPr/>
      </xdr:nvSpPr>
      <xdr:spPr>
        <a:xfrm>
          <a:off x="16546831" y="1066800"/>
          <a:ext cx="45719" cy="685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28575</xdr:colOff>
      <xdr:row>1</xdr:row>
      <xdr:rowOff>276225</xdr:rowOff>
    </xdr:from>
    <xdr:to>
      <xdr:col>6</xdr:col>
      <xdr:colOff>352425</xdr:colOff>
      <xdr:row>1</xdr:row>
      <xdr:rowOff>321944</xdr:rowOff>
    </xdr:to>
    <xdr:sp macro="" textlink="">
      <xdr:nvSpPr>
        <xdr:cNvPr id="5" name="Šipka doprava 4"/>
        <xdr:cNvSpPr/>
      </xdr:nvSpPr>
      <xdr:spPr>
        <a:xfrm>
          <a:off x="9315450" y="514350"/>
          <a:ext cx="3238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723901</xdr:colOff>
      <xdr:row>1</xdr:row>
      <xdr:rowOff>66675</xdr:rowOff>
    </xdr:from>
    <xdr:to>
      <xdr:col>5</xdr:col>
      <xdr:colOff>2238375</xdr:colOff>
      <xdr:row>3</xdr:row>
      <xdr:rowOff>209550</xdr:rowOff>
    </xdr:to>
    <xdr:cxnSp macro="">
      <xdr:nvCxnSpPr>
        <xdr:cNvPr id="5" name="Přímá spojnice se šipkou 4"/>
        <xdr:cNvCxnSpPr/>
      </xdr:nvCxnSpPr>
      <xdr:spPr>
        <a:xfrm flipH="1">
          <a:off x="8391526" y="342900"/>
          <a:ext cx="1514474" cy="1362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790575</xdr:colOff>
      <xdr:row>2</xdr:row>
      <xdr:rowOff>19050</xdr:rowOff>
    </xdr:from>
    <xdr:to>
      <xdr:col>15</xdr:col>
      <xdr:colOff>836294</xdr:colOff>
      <xdr:row>4</xdr:row>
      <xdr:rowOff>123825</xdr:rowOff>
    </xdr:to>
    <xdr:sp macro="" textlink="">
      <xdr:nvSpPr>
        <xdr:cNvPr id="9" name="Šipka dolů 8"/>
        <xdr:cNvSpPr/>
      </xdr:nvSpPr>
      <xdr:spPr>
        <a:xfrm>
          <a:off x="19697700" y="1047750"/>
          <a:ext cx="45719" cy="895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xdr:col>
      <xdr:colOff>19050</xdr:colOff>
      <xdr:row>1</xdr:row>
      <xdr:rowOff>314325</xdr:rowOff>
    </xdr:from>
    <xdr:to>
      <xdr:col>2</xdr:col>
      <xdr:colOff>66675</xdr:colOff>
      <xdr:row>1</xdr:row>
      <xdr:rowOff>457200</xdr:rowOff>
    </xdr:to>
    <xdr:sp macro="" textlink="">
      <xdr:nvSpPr>
        <xdr:cNvPr id="6" name="Šipka doprava 5"/>
        <xdr:cNvSpPr/>
      </xdr:nvSpPr>
      <xdr:spPr>
        <a:xfrm flipV="1">
          <a:off x="5857875" y="5905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15</xdr:col>
      <xdr:colOff>790575</xdr:colOff>
      <xdr:row>2</xdr:row>
      <xdr:rowOff>19050</xdr:rowOff>
    </xdr:from>
    <xdr:to>
      <xdr:col>15</xdr:col>
      <xdr:colOff>836294</xdr:colOff>
      <xdr:row>4</xdr:row>
      <xdr:rowOff>123825</xdr:rowOff>
    </xdr:to>
    <xdr:sp macro="" textlink="">
      <xdr:nvSpPr>
        <xdr:cNvPr id="3" name="Šipka dolů 2"/>
        <xdr:cNvSpPr/>
      </xdr:nvSpPr>
      <xdr:spPr>
        <a:xfrm>
          <a:off x="19697700" y="1047750"/>
          <a:ext cx="45719" cy="895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5</xdr:col>
      <xdr:colOff>295275</xdr:colOff>
      <xdr:row>1</xdr:row>
      <xdr:rowOff>504825</xdr:rowOff>
    </xdr:from>
    <xdr:to>
      <xdr:col>5</xdr:col>
      <xdr:colOff>600075</xdr:colOff>
      <xdr:row>3</xdr:row>
      <xdr:rowOff>190500</xdr:rowOff>
    </xdr:to>
    <xdr:cxnSp macro="">
      <xdr:nvCxnSpPr>
        <xdr:cNvPr id="5" name="Přímá spojnice se šipkou 4"/>
        <xdr:cNvCxnSpPr/>
      </xdr:nvCxnSpPr>
      <xdr:spPr>
        <a:xfrm>
          <a:off x="7962900" y="781050"/>
          <a:ext cx="304800" cy="9048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xdr:row>
      <xdr:rowOff>314325</xdr:rowOff>
    </xdr:from>
    <xdr:to>
      <xdr:col>2</xdr:col>
      <xdr:colOff>66675</xdr:colOff>
      <xdr:row>1</xdr:row>
      <xdr:rowOff>457200</xdr:rowOff>
    </xdr:to>
    <xdr:sp macro="" textlink="">
      <xdr:nvSpPr>
        <xdr:cNvPr id="6" name="Šipka doprava 5"/>
        <xdr:cNvSpPr/>
      </xdr:nvSpPr>
      <xdr:spPr>
        <a:xfrm flipV="1">
          <a:off x="5857875" y="5905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723900</xdr:colOff>
      <xdr:row>9</xdr:row>
      <xdr:rowOff>9525</xdr:rowOff>
    </xdr:from>
    <xdr:to>
      <xdr:col>6</xdr:col>
      <xdr:colOff>769619</xdr:colOff>
      <xdr:row>13</xdr:row>
      <xdr:rowOff>9525</xdr:rowOff>
    </xdr:to>
    <xdr:sp macro="" textlink="">
      <xdr:nvSpPr>
        <xdr:cNvPr id="3" name="Šipka nahoru 2"/>
        <xdr:cNvSpPr/>
      </xdr:nvSpPr>
      <xdr:spPr>
        <a:xfrm>
          <a:off x="9477375" y="3067050"/>
          <a:ext cx="45719" cy="77152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1114425</xdr:colOff>
      <xdr:row>2</xdr:row>
      <xdr:rowOff>19050</xdr:rowOff>
    </xdr:from>
    <xdr:to>
      <xdr:col>6</xdr:col>
      <xdr:colOff>1160144</xdr:colOff>
      <xdr:row>2</xdr:row>
      <xdr:rowOff>466725</xdr:rowOff>
    </xdr:to>
    <xdr:sp macro="" textlink="">
      <xdr:nvSpPr>
        <xdr:cNvPr id="4" name="Šipka dolů 3"/>
        <xdr:cNvSpPr/>
      </xdr:nvSpPr>
      <xdr:spPr>
        <a:xfrm>
          <a:off x="9867900" y="1495425"/>
          <a:ext cx="45719" cy="4476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30</xdr:col>
      <xdr:colOff>0</xdr:colOff>
      <xdr:row>2</xdr:row>
      <xdr:rowOff>0</xdr:rowOff>
    </xdr:from>
    <xdr:to>
      <xdr:col>30</xdr:col>
      <xdr:colOff>45719</xdr:colOff>
      <xdr:row>2</xdr:row>
      <xdr:rowOff>447675</xdr:rowOff>
    </xdr:to>
    <xdr:sp macro="" textlink="">
      <xdr:nvSpPr>
        <xdr:cNvPr id="5" name="Šipka dolů 4"/>
        <xdr:cNvSpPr/>
      </xdr:nvSpPr>
      <xdr:spPr>
        <a:xfrm>
          <a:off x="26546175" y="1476375"/>
          <a:ext cx="45719" cy="4476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29</xdr:col>
      <xdr:colOff>1390650</xdr:colOff>
      <xdr:row>9</xdr:row>
      <xdr:rowOff>38100</xdr:rowOff>
    </xdr:from>
    <xdr:to>
      <xdr:col>29</xdr:col>
      <xdr:colOff>1504950</xdr:colOff>
      <xdr:row>13</xdr:row>
      <xdr:rowOff>0</xdr:rowOff>
    </xdr:to>
    <xdr:sp macro="" textlink="">
      <xdr:nvSpPr>
        <xdr:cNvPr id="6" name="Šipka nahoru 5"/>
        <xdr:cNvSpPr/>
      </xdr:nvSpPr>
      <xdr:spPr>
        <a:xfrm>
          <a:off x="26222325" y="3429000"/>
          <a:ext cx="114300" cy="73342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6</xdr:col>
      <xdr:colOff>1114425</xdr:colOff>
      <xdr:row>2</xdr:row>
      <xdr:rowOff>19050</xdr:rowOff>
    </xdr:from>
    <xdr:to>
      <xdr:col>6</xdr:col>
      <xdr:colOff>1160144</xdr:colOff>
      <xdr:row>2</xdr:row>
      <xdr:rowOff>466725</xdr:rowOff>
    </xdr:to>
    <xdr:sp macro="" textlink="">
      <xdr:nvSpPr>
        <xdr:cNvPr id="2" name="Šipka dolů 1"/>
        <xdr:cNvSpPr/>
      </xdr:nvSpPr>
      <xdr:spPr>
        <a:xfrm>
          <a:off x="9867900" y="1495425"/>
          <a:ext cx="45719" cy="4476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619125</xdr:colOff>
      <xdr:row>2</xdr:row>
      <xdr:rowOff>0</xdr:rowOff>
    </xdr:from>
    <xdr:to>
      <xdr:col>13</xdr:col>
      <xdr:colOff>664844</xdr:colOff>
      <xdr:row>2</xdr:row>
      <xdr:rowOff>571500</xdr:rowOff>
    </xdr:to>
    <xdr:sp macro="" textlink="">
      <xdr:nvSpPr>
        <xdr:cNvPr id="3" name="Šipka dolů 2"/>
        <xdr:cNvSpPr/>
      </xdr:nvSpPr>
      <xdr:spPr>
        <a:xfrm>
          <a:off x="21126450" y="1838325"/>
          <a:ext cx="45719" cy="571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7</xdr:col>
      <xdr:colOff>1219200</xdr:colOff>
      <xdr:row>2</xdr:row>
      <xdr:rowOff>28575</xdr:rowOff>
    </xdr:from>
    <xdr:to>
      <xdr:col>7</xdr:col>
      <xdr:colOff>1266825</xdr:colOff>
      <xdr:row>2</xdr:row>
      <xdr:rowOff>638175</xdr:rowOff>
    </xdr:to>
    <xdr:sp macro="" textlink="">
      <xdr:nvSpPr>
        <xdr:cNvPr id="2" name="Šipka dolů 1"/>
        <xdr:cNvSpPr/>
      </xdr:nvSpPr>
      <xdr:spPr>
        <a:xfrm>
          <a:off x="11144250" y="1685925"/>
          <a:ext cx="47625" cy="609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116206</xdr:colOff>
      <xdr:row>2</xdr:row>
      <xdr:rowOff>19050</xdr:rowOff>
    </xdr:from>
    <xdr:to>
      <xdr:col>12</xdr:col>
      <xdr:colOff>161925</xdr:colOff>
      <xdr:row>2</xdr:row>
      <xdr:rowOff>628650</xdr:rowOff>
    </xdr:to>
    <xdr:sp macro="" textlink="">
      <xdr:nvSpPr>
        <xdr:cNvPr id="3" name="Šipka dolů 2"/>
        <xdr:cNvSpPr/>
      </xdr:nvSpPr>
      <xdr:spPr>
        <a:xfrm>
          <a:off x="16118206" y="1676400"/>
          <a:ext cx="45719" cy="609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5</xdr:col>
      <xdr:colOff>0</xdr:colOff>
      <xdr:row>1</xdr:row>
      <xdr:rowOff>381000</xdr:rowOff>
    </xdr:from>
    <xdr:to>
      <xdr:col>5</xdr:col>
      <xdr:colOff>47625</xdr:colOff>
      <xdr:row>1</xdr:row>
      <xdr:rowOff>523875</xdr:rowOff>
    </xdr:to>
    <xdr:sp macro="" textlink="">
      <xdr:nvSpPr>
        <xdr:cNvPr id="2" name="Šipka doprava 1"/>
        <xdr:cNvSpPr/>
      </xdr:nvSpPr>
      <xdr:spPr>
        <a:xfrm flipV="1">
          <a:off x="9982200" y="6477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9525</xdr:colOff>
      <xdr:row>1</xdr:row>
      <xdr:rowOff>581025</xdr:rowOff>
    </xdr:from>
    <xdr:to>
      <xdr:col>6</xdr:col>
      <xdr:colOff>57150</xdr:colOff>
      <xdr:row>1</xdr:row>
      <xdr:rowOff>723900</xdr:rowOff>
    </xdr:to>
    <xdr:sp macro="" textlink="">
      <xdr:nvSpPr>
        <xdr:cNvPr id="2" name="Šipka doprava 1"/>
        <xdr:cNvSpPr/>
      </xdr:nvSpPr>
      <xdr:spPr>
        <a:xfrm flipV="1">
          <a:off x="9305925" y="8191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5</xdr:col>
      <xdr:colOff>19050</xdr:colOff>
      <xdr:row>1</xdr:row>
      <xdr:rowOff>285750</xdr:rowOff>
    </xdr:from>
    <xdr:to>
      <xdr:col>5</xdr:col>
      <xdr:colOff>66675</xdr:colOff>
      <xdr:row>1</xdr:row>
      <xdr:rowOff>428625</xdr:rowOff>
    </xdr:to>
    <xdr:sp macro="" textlink="">
      <xdr:nvSpPr>
        <xdr:cNvPr id="3" name="Šipka doprava 2"/>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7</xdr:col>
      <xdr:colOff>19050</xdr:colOff>
      <xdr:row>2</xdr:row>
      <xdr:rowOff>285750</xdr:rowOff>
    </xdr:from>
    <xdr:to>
      <xdr:col>7</xdr:col>
      <xdr:colOff>66675</xdr:colOff>
      <xdr:row>2</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5</xdr:col>
      <xdr:colOff>19050</xdr:colOff>
      <xdr:row>1</xdr:row>
      <xdr:rowOff>285750</xdr:rowOff>
    </xdr:from>
    <xdr:to>
      <xdr:col>5</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3" name="Šipka doprava 2"/>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5</xdr:col>
      <xdr:colOff>19050</xdr:colOff>
      <xdr:row>1</xdr:row>
      <xdr:rowOff>285750</xdr:rowOff>
    </xdr:from>
    <xdr:to>
      <xdr:col>5</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6</xdr:col>
      <xdr:colOff>19050</xdr:colOff>
      <xdr:row>1</xdr:row>
      <xdr:rowOff>285750</xdr:rowOff>
    </xdr:from>
    <xdr:to>
      <xdr:col>6</xdr:col>
      <xdr:colOff>66675</xdr:colOff>
      <xdr:row>1</xdr:row>
      <xdr:rowOff>428625</xdr:rowOff>
    </xdr:to>
    <xdr:sp macro="" textlink="">
      <xdr:nvSpPr>
        <xdr:cNvPr id="2" name="Šipka doprava 1"/>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5</xdr:col>
      <xdr:colOff>640081</xdr:colOff>
      <xdr:row>2</xdr:row>
      <xdr:rowOff>19050</xdr:rowOff>
    </xdr:from>
    <xdr:to>
      <xdr:col>5</xdr:col>
      <xdr:colOff>685800</xdr:colOff>
      <xdr:row>3</xdr:row>
      <xdr:rowOff>152400</xdr:rowOff>
    </xdr:to>
    <xdr:sp macro="" textlink="">
      <xdr:nvSpPr>
        <xdr:cNvPr id="2" name="Šipka dolů 1"/>
        <xdr:cNvSpPr/>
      </xdr:nvSpPr>
      <xdr:spPr>
        <a:xfrm>
          <a:off x="4345306" y="1133475"/>
          <a:ext cx="45719"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5</xdr:row>
      <xdr:rowOff>285750</xdr:rowOff>
    </xdr:from>
    <xdr:to>
      <xdr:col>8</xdr:col>
      <xdr:colOff>66675</xdr:colOff>
      <xdr:row>5</xdr:row>
      <xdr:rowOff>428625</xdr:rowOff>
    </xdr:to>
    <xdr:sp macro="" textlink="">
      <xdr:nvSpPr>
        <xdr:cNvPr id="3" name="Šipka doprava 2"/>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7</xdr:col>
      <xdr:colOff>935356</xdr:colOff>
      <xdr:row>1</xdr:row>
      <xdr:rowOff>0</xdr:rowOff>
    </xdr:from>
    <xdr:to>
      <xdr:col>7</xdr:col>
      <xdr:colOff>981075</xdr:colOff>
      <xdr:row>2</xdr:row>
      <xdr:rowOff>114300</xdr:rowOff>
    </xdr:to>
    <xdr:sp macro="" textlink="">
      <xdr:nvSpPr>
        <xdr:cNvPr id="2" name="Šipka dolů 1"/>
        <xdr:cNvSpPr/>
      </xdr:nvSpPr>
      <xdr:spPr>
        <a:xfrm>
          <a:off x="8136256" y="657225"/>
          <a:ext cx="45719"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25</xdr:row>
      <xdr:rowOff>285750</xdr:rowOff>
    </xdr:from>
    <xdr:to>
      <xdr:col>8</xdr:col>
      <xdr:colOff>66675</xdr:colOff>
      <xdr:row>25</xdr:row>
      <xdr:rowOff>428625</xdr:rowOff>
    </xdr:to>
    <xdr:sp macro="" textlink="">
      <xdr:nvSpPr>
        <xdr:cNvPr id="4" name="Šipka doprava 3"/>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297181</xdr:colOff>
      <xdr:row>2</xdr:row>
      <xdr:rowOff>9525</xdr:rowOff>
    </xdr:from>
    <xdr:to>
      <xdr:col>4</xdr:col>
      <xdr:colOff>342900</xdr:colOff>
      <xdr:row>2</xdr:row>
      <xdr:rowOff>314325</xdr:rowOff>
    </xdr:to>
    <xdr:sp macro="" textlink="">
      <xdr:nvSpPr>
        <xdr:cNvPr id="2" name="Šipka dolů 1"/>
        <xdr:cNvSpPr/>
      </xdr:nvSpPr>
      <xdr:spPr>
        <a:xfrm>
          <a:off x="4030981" y="1028700"/>
          <a:ext cx="45719"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4</xdr:col>
      <xdr:colOff>297181</xdr:colOff>
      <xdr:row>2</xdr:row>
      <xdr:rowOff>9525</xdr:rowOff>
    </xdr:from>
    <xdr:to>
      <xdr:col>4</xdr:col>
      <xdr:colOff>342900</xdr:colOff>
      <xdr:row>2</xdr:row>
      <xdr:rowOff>314325</xdr:rowOff>
    </xdr:to>
    <xdr:sp macro="" textlink="">
      <xdr:nvSpPr>
        <xdr:cNvPr id="4" name="Šipka dolů 3"/>
        <xdr:cNvSpPr/>
      </xdr:nvSpPr>
      <xdr:spPr>
        <a:xfrm>
          <a:off x="4030981" y="1028700"/>
          <a:ext cx="45719"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6</xdr:col>
      <xdr:colOff>552449</xdr:colOff>
      <xdr:row>2</xdr:row>
      <xdr:rowOff>0</xdr:rowOff>
    </xdr:from>
    <xdr:to>
      <xdr:col>6</xdr:col>
      <xdr:colOff>752474</xdr:colOff>
      <xdr:row>2</xdr:row>
      <xdr:rowOff>304800</xdr:rowOff>
    </xdr:to>
    <xdr:sp macro="" textlink="">
      <xdr:nvSpPr>
        <xdr:cNvPr id="2" name="Šipka dolů 1"/>
        <xdr:cNvSpPr/>
      </xdr:nvSpPr>
      <xdr:spPr>
        <a:xfrm flipH="1">
          <a:off x="6534149" y="962025"/>
          <a:ext cx="20002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10</xdr:col>
      <xdr:colOff>190500</xdr:colOff>
      <xdr:row>1</xdr:row>
      <xdr:rowOff>171450</xdr:rowOff>
    </xdr:from>
    <xdr:to>
      <xdr:col>10</xdr:col>
      <xdr:colOff>247650</xdr:colOff>
      <xdr:row>8</xdr:row>
      <xdr:rowOff>0</xdr:rowOff>
    </xdr:to>
    <xdr:cxnSp macro="">
      <xdr:nvCxnSpPr>
        <xdr:cNvPr id="3" name="Přímá spojnice se šipkou 2"/>
        <xdr:cNvCxnSpPr/>
      </xdr:nvCxnSpPr>
      <xdr:spPr>
        <a:xfrm>
          <a:off x="17221200" y="438150"/>
          <a:ext cx="57150" cy="1104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838200</xdr:colOff>
      <xdr:row>3</xdr:row>
      <xdr:rowOff>0</xdr:rowOff>
    </xdr:from>
    <xdr:to>
      <xdr:col>11</xdr:col>
      <xdr:colOff>190500</xdr:colOff>
      <xdr:row>8</xdr:row>
      <xdr:rowOff>114300</xdr:rowOff>
    </xdr:to>
    <xdr:cxnSp macro="">
      <xdr:nvCxnSpPr>
        <xdr:cNvPr id="5" name="Přímá spojnice se šipkou 4"/>
        <xdr:cNvCxnSpPr/>
      </xdr:nvCxnSpPr>
      <xdr:spPr>
        <a:xfrm>
          <a:off x="17868900" y="819150"/>
          <a:ext cx="733425" cy="8382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9.xml><?xml version="1.0" encoding="utf-8"?>
<xdr:wsDr xmlns:xdr="http://schemas.openxmlformats.org/drawingml/2006/spreadsheetDrawing" xmlns:a="http://schemas.openxmlformats.org/drawingml/2006/main">
  <xdr:twoCellAnchor>
    <xdr:from>
      <xdr:col>4</xdr:col>
      <xdr:colOff>297181</xdr:colOff>
      <xdr:row>2</xdr:row>
      <xdr:rowOff>9525</xdr:rowOff>
    </xdr:from>
    <xdr:to>
      <xdr:col>4</xdr:col>
      <xdr:colOff>342900</xdr:colOff>
      <xdr:row>2</xdr:row>
      <xdr:rowOff>314325</xdr:rowOff>
    </xdr:to>
    <xdr:sp macro="" textlink="">
      <xdr:nvSpPr>
        <xdr:cNvPr id="3" name="Šipka dolů 2"/>
        <xdr:cNvSpPr/>
      </xdr:nvSpPr>
      <xdr:spPr>
        <a:xfrm>
          <a:off x="4030981" y="1057275"/>
          <a:ext cx="45719"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4</xdr:col>
      <xdr:colOff>297181</xdr:colOff>
      <xdr:row>2</xdr:row>
      <xdr:rowOff>9525</xdr:rowOff>
    </xdr:from>
    <xdr:to>
      <xdr:col>4</xdr:col>
      <xdr:colOff>342900</xdr:colOff>
      <xdr:row>2</xdr:row>
      <xdr:rowOff>314325</xdr:rowOff>
    </xdr:to>
    <xdr:sp macro="" textlink="">
      <xdr:nvSpPr>
        <xdr:cNvPr id="2" name="Šipka dolů 1"/>
        <xdr:cNvSpPr/>
      </xdr:nvSpPr>
      <xdr:spPr>
        <a:xfrm>
          <a:off x="6345556" y="952500"/>
          <a:ext cx="45719"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6</xdr:col>
      <xdr:colOff>552449</xdr:colOff>
      <xdr:row>2</xdr:row>
      <xdr:rowOff>0</xdr:rowOff>
    </xdr:from>
    <xdr:to>
      <xdr:col>6</xdr:col>
      <xdr:colOff>752474</xdr:colOff>
      <xdr:row>2</xdr:row>
      <xdr:rowOff>304800</xdr:rowOff>
    </xdr:to>
    <xdr:sp macro="" textlink="">
      <xdr:nvSpPr>
        <xdr:cNvPr id="2" name="Šipka dolů 1"/>
        <xdr:cNvSpPr/>
      </xdr:nvSpPr>
      <xdr:spPr>
        <a:xfrm flipH="1">
          <a:off x="6534149" y="1314450"/>
          <a:ext cx="20002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6</xdr:col>
      <xdr:colOff>561975</xdr:colOff>
      <xdr:row>2</xdr:row>
      <xdr:rowOff>38100</xdr:rowOff>
    </xdr:from>
    <xdr:to>
      <xdr:col>6</xdr:col>
      <xdr:colOff>607694</xdr:colOff>
      <xdr:row>3</xdr:row>
      <xdr:rowOff>495300</xdr:rowOff>
    </xdr:to>
    <xdr:sp macro="" textlink="">
      <xdr:nvSpPr>
        <xdr:cNvPr id="2" name="Šipka dolů 1"/>
        <xdr:cNvSpPr/>
      </xdr:nvSpPr>
      <xdr:spPr>
        <a:xfrm>
          <a:off x="9820275" y="1323975"/>
          <a:ext cx="45719" cy="6477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6</xdr:col>
      <xdr:colOff>685799</xdr:colOff>
      <xdr:row>2</xdr:row>
      <xdr:rowOff>9526</xdr:rowOff>
    </xdr:from>
    <xdr:to>
      <xdr:col>6</xdr:col>
      <xdr:colOff>1019173</xdr:colOff>
      <xdr:row>4</xdr:row>
      <xdr:rowOff>1</xdr:rowOff>
    </xdr:to>
    <xdr:sp macro="" textlink="">
      <xdr:nvSpPr>
        <xdr:cNvPr id="2" name="Šipka dolů 1"/>
        <xdr:cNvSpPr/>
      </xdr:nvSpPr>
      <xdr:spPr>
        <a:xfrm flipH="1">
          <a:off x="9944099" y="1247776"/>
          <a:ext cx="333374" cy="723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3</xdr:row>
      <xdr:rowOff>285750</xdr:rowOff>
    </xdr:from>
    <xdr:to>
      <xdr:col>8</xdr:col>
      <xdr:colOff>66675</xdr:colOff>
      <xdr:row>3</xdr:row>
      <xdr:rowOff>428625</xdr:rowOff>
    </xdr:to>
    <xdr:sp macro="" textlink="">
      <xdr:nvSpPr>
        <xdr:cNvPr id="3" name="Šipka doprava 2"/>
        <xdr:cNvSpPr/>
      </xdr:nvSpPr>
      <xdr:spPr>
        <a:xfrm flipV="1">
          <a:off x="9286875" y="5715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4</xdr:col>
      <xdr:colOff>600075</xdr:colOff>
      <xdr:row>1</xdr:row>
      <xdr:rowOff>819150</xdr:rowOff>
    </xdr:from>
    <xdr:to>
      <xdr:col>4</xdr:col>
      <xdr:colOff>933449</xdr:colOff>
      <xdr:row>2</xdr:row>
      <xdr:rowOff>790575</xdr:rowOff>
    </xdr:to>
    <xdr:sp macro="" textlink="">
      <xdr:nvSpPr>
        <xdr:cNvPr id="2" name="Šipka dolů 1"/>
        <xdr:cNvSpPr/>
      </xdr:nvSpPr>
      <xdr:spPr>
        <a:xfrm flipH="1">
          <a:off x="5953125" y="1085850"/>
          <a:ext cx="333374"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editAs="oneCell">
    <xdr:from>
      <xdr:col>11</xdr:col>
      <xdr:colOff>7</xdr:colOff>
      <xdr:row>2</xdr:row>
      <xdr:rowOff>18</xdr:rowOff>
    </xdr:from>
    <xdr:to>
      <xdr:col>14</xdr:col>
      <xdr:colOff>409575</xdr:colOff>
      <xdr:row>4</xdr:row>
      <xdr:rowOff>228600</xdr:rowOff>
    </xdr:to>
    <xdr:pic>
      <xdr:nvPicPr>
        <xdr:cNvPr id="7" name="Obrázek 6"/>
        <xdr:cNvPicPr>
          <a:picLocks noChangeAspect="1"/>
        </xdr:cNvPicPr>
      </xdr:nvPicPr>
      <xdr:blipFill>
        <a:blip xmlns:r="http://schemas.openxmlformats.org/officeDocument/2006/relationships" r:embed="rId1"/>
        <a:stretch>
          <a:fillRect/>
        </a:stretch>
      </xdr:blipFill>
      <xdr:spPr>
        <a:xfrm>
          <a:off x="10277482" y="1095393"/>
          <a:ext cx="2238368" cy="990582"/>
        </a:xfrm>
        <a:prstGeom prst="rect">
          <a:avLst/>
        </a:prstGeom>
      </xdr:spPr>
    </xdr:pic>
    <xdr:clientData/>
  </xdr:twoCellAnchor>
  <xdr:twoCellAnchor>
    <xdr:from>
      <xdr:col>10</xdr:col>
      <xdr:colOff>0</xdr:colOff>
      <xdr:row>2</xdr:row>
      <xdr:rowOff>19050</xdr:rowOff>
    </xdr:from>
    <xdr:to>
      <xdr:col>10</xdr:col>
      <xdr:colOff>600075</xdr:colOff>
      <xdr:row>3</xdr:row>
      <xdr:rowOff>219075</xdr:rowOff>
    </xdr:to>
    <xdr:cxnSp macro="">
      <xdr:nvCxnSpPr>
        <xdr:cNvPr id="9" name="Přímá spojnice se šipkou 8"/>
        <xdr:cNvCxnSpPr/>
      </xdr:nvCxnSpPr>
      <xdr:spPr>
        <a:xfrm flipV="1">
          <a:off x="9667875" y="1114425"/>
          <a:ext cx="600075" cy="723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38100</xdr:colOff>
      <xdr:row>4</xdr:row>
      <xdr:rowOff>1019175</xdr:rowOff>
    </xdr:from>
    <xdr:to>
      <xdr:col>6</xdr:col>
      <xdr:colOff>0</xdr:colOff>
      <xdr:row>6</xdr:row>
      <xdr:rowOff>200025</xdr:rowOff>
    </xdr:to>
    <xdr:cxnSp macro="">
      <xdr:nvCxnSpPr>
        <xdr:cNvPr id="11" name="Přímá spojnice se šipkou 10"/>
        <xdr:cNvCxnSpPr/>
      </xdr:nvCxnSpPr>
      <xdr:spPr>
        <a:xfrm flipH="1">
          <a:off x="5391150" y="2876550"/>
          <a:ext cx="1838325" cy="3619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5.xml><?xml version="1.0" encoding="utf-8"?>
<xdr:wsDr xmlns:xdr="http://schemas.openxmlformats.org/drawingml/2006/spreadsheetDrawing" xmlns:a="http://schemas.openxmlformats.org/drawingml/2006/main">
  <xdr:twoCellAnchor>
    <xdr:from>
      <xdr:col>5</xdr:col>
      <xdr:colOff>485775</xdr:colOff>
      <xdr:row>2</xdr:row>
      <xdr:rowOff>19050</xdr:rowOff>
    </xdr:from>
    <xdr:to>
      <xdr:col>5</xdr:col>
      <xdr:colOff>531494</xdr:colOff>
      <xdr:row>2</xdr:row>
      <xdr:rowOff>628650</xdr:rowOff>
    </xdr:to>
    <xdr:sp macro="" textlink="">
      <xdr:nvSpPr>
        <xdr:cNvPr id="2" name="Šipka dolů 1"/>
        <xdr:cNvSpPr/>
      </xdr:nvSpPr>
      <xdr:spPr>
        <a:xfrm>
          <a:off x="7734300" y="828675"/>
          <a:ext cx="45719" cy="609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9</xdr:col>
      <xdr:colOff>19050</xdr:colOff>
      <xdr:row>1</xdr:row>
      <xdr:rowOff>285750</xdr:rowOff>
    </xdr:from>
    <xdr:to>
      <xdr:col>9</xdr:col>
      <xdr:colOff>66675</xdr:colOff>
      <xdr:row>1</xdr:row>
      <xdr:rowOff>428625</xdr:rowOff>
    </xdr:to>
    <xdr:sp macro="" textlink="">
      <xdr:nvSpPr>
        <xdr:cNvPr id="3" name="Šipka doprava 2"/>
        <xdr:cNvSpPr/>
      </xdr:nvSpPr>
      <xdr:spPr>
        <a:xfrm flipV="1">
          <a:off x="10506075" y="16764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6</xdr:col>
      <xdr:colOff>723899</xdr:colOff>
      <xdr:row>3</xdr:row>
      <xdr:rowOff>0</xdr:rowOff>
    </xdr:from>
    <xdr:to>
      <xdr:col>6</xdr:col>
      <xdr:colOff>847724</xdr:colOff>
      <xdr:row>9</xdr:row>
      <xdr:rowOff>47625</xdr:rowOff>
    </xdr:to>
    <xdr:sp macro="" textlink="">
      <xdr:nvSpPr>
        <xdr:cNvPr id="4" name="Šipka dolů 3"/>
        <xdr:cNvSpPr/>
      </xdr:nvSpPr>
      <xdr:spPr>
        <a:xfrm flipH="1">
          <a:off x="9334499" y="1628775"/>
          <a:ext cx="123825" cy="609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6.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12</xdr:col>
      <xdr:colOff>409067</xdr:colOff>
      <xdr:row>36</xdr:row>
      <xdr:rowOff>56548</xdr:rowOff>
    </xdr:to>
    <xdr:pic>
      <xdr:nvPicPr>
        <xdr:cNvPr id="2" name="Obrázek 1"/>
        <xdr:cNvPicPr>
          <a:picLocks noChangeAspect="1"/>
        </xdr:cNvPicPr>
      </xdr:nvPicPr>
      <xdr:blipFill>
        <a:blip xmlns:r="http://schemas.openxmlformats.org/officeDocument/2006/relationships" r:embed="rId1"/>
        <a:stretch>
          <a:fillRect/>
        </a:stretch>
      </xdr:blipFill>
      <xdr:spPr>
        <a:xfrm>
          <a:off x="4200525" y="3143250"/>
          <a:ext cx="4066667" cy="4819048"/>
        </a:xfrm>
        <a:prstGeom prst="rect">
          <a:avLst/>
        </a:prstGeom>
      </xdr:spPr>
    </xdr:pic>
    <xdr:clientData/>
  </xdr:twoCellAnchor>
  <xdr:twoCellAnchor>
    <xdr:from>
      <xdr:col>8</xdr:col>
      <xdr:colOff>552450</xdr:colOff>
      <xdr:row>5</xdr:row>
      <xdr:rowOff>9525</xdr:rowOff>
    </xdr:from>
    <xdr:to>
      <xdr:col>8</xdr:col>
      <xdr:colOff>561975</xdr:colOff>
      <xdr:row>10</xdr:row>
      <xdr:rowOff>180975</xdr:rowOff>
    </xdr:to>
    <xdr:cxnSp macro="">
      <xdr:nvCxnSpPr>
        <xdr:cNvPr id="4" name="Přímá spojnice se šipkou 3"/>
        <xdr:cNvCxnSpPr/>
      </xdr:nvCxnSpPr>
      <xdr:spPr>
        <a:xfrm flipH="1">
          <a:off x="5972175" y="2124075"/>
          <a:ext cx="9525" cy="1009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523875</xdr:colOff>
      <xdr:row>5</xdr:row>
      <xdr:rowOff>9525</xdr:rowOff>
    </xdr:from>
    <xdr:to>
      <xdr:col>7</xdr:col>
      <xdr:colOff>0</xdr:colOff>
      <xdr:row>7</xdr:row>
      <xdr:rowOff>28575</xdr:rowOff>
    </xdr:to>
    <xdr:cxnSp macro="">
      <xdr:nvCxnSpPr>
        <xdr:cNvPr id="6" name="Přímá spojnice se šipkou 5"/>
        <xdr:cNvCxnSpPr/>
      </xdr:nvCxnSpPr>
      <xdr:spPr>
        <a:xfrm flipH="1">
          <a:off x="2295525" y="2124075"/>
          <a:ext cx="2514600" cy="3238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809625</xdr:colOff>
      <xdr:row>2</xdr:row>
      <xdr:rowOff>47624</xdr:rowOff>
    </xdr:from>
    <xdr:to>
      <xdr:col>4</xdr:col>
      <xdr:colOff>855344</xdr:colOff>
      <xdr:row>2</xdr:row>
      <xdr:rowOff>761999</xdr:rowOff>
    </xdr:to>
    <xdr:sp macro="" textlink="">
      <xdr:nvSpPr>
        <xdr:cNvPr id="7" name="Šipka dolů 6"/>
        <xdr:cNvSpPr/>
      </xdr:nvSpPr>
      <xdr:spPr>
        <a:xfrm>
          <a:off x="3190875" y="1238249"/>
          <a:ext cx="45719"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5</xdr:col>
      <xdr:colOff>400050</xdr:colOff>
      <xdr:row>2</xdr:row>
      <xdr:rowOff>28575</xdr:rowOff>
    </xdr:from>
    <xdr:to>
      <xdr:col>5</xdr:col>
      <xdr:colOff>552450</xdr:colOff>
      <xdr:row>2</xdr:row>
      <xdr:rowOff>742950</xdr:rowOff>
    </xdr:to>
    <xdr:sp macro="" textlink="">
      <xdr:nvSpPr>
        <xdr:cNvPr id="2" name="Šipka dolů 1"/>
        <xdr:cNvSpPr/>
      </xdr:nvSpPr>
      <xdr:spPr>
        <a:xfrm>
          <a:off x="4714875" y="1009650"/>
          <a:ext cx="15240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5</xdr:col>
      <xdr:colOff>1087756</xdr:colOff>
      <xdr:row>2</xdr:row>
      <xdr:rowOff>0</xdr:rowOff>
    </xdr:from>
    <xdr:to>
      <xdr:col>5</xdr:col>
      <xdr:colOff>1133475</xdr:colOff>
      <xdr:row>3</xdr:row>
      <xdr:rowOff>257175</xdr:rowOff>
    </xdr:to>
    <xdr:sp macro="" textlink="">
      <xdr:nvSpPr>
        <xdr:cNvPr id="2" name="Šipka dolů 1"/>
        <xdr:cNvSpPr/>
      </xdr:nvSpPr>
      <xdr:spPr>
        <a:xfrm>
          <a:off x="5659756" y="1323975"/>
          <a:ext cx="45719" cy="523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5</xdr:col>
      <xdr:colOff>619125</xdr:colOff>
      <xdr:row>2</xdr:row>
      <xdr:rowOff>38100</xdr:rowOff>
    </xdr:from>
    <xdr:to>
      <xdr:col>5</xdr:col>
      <xdr:colOff>666750</xdr:colOff>
      <xdr:row>3</xdr:row>
      <xdr:rowOff>695325</xdr:rowOff>
    </xdr:to>
    <xdr:sp macro="" textlink="">
      <xdr:nvSpPr>
        <xdr:cNvPr id="2" name="Šipka dolů 1"/>
        <xdr:cNvSpPr/>
      </xdr:nvSpPr>
      <xdr:spPr>
        <a:xfrm flipH="1">
          <a:off x="4343400" y="1143000"/>
          <a:ext cx="47625" cy="809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4</xdr:col>
      <xdr:colOff>466724</xdr:colOff>
      <xdr:row>2</xdr:row>
      <xdr:rowOff>47624</xdr:rowOff>
    </xdr:from>
    <xdr:to>
      <xdr:col>4</xdr:col>
      <xdr:colOff>512443</xdr:colOff>
      <xdr:row>2</xdr:row>
      <xdr:rowOff>847725</xdr:rowOff>
    </xdr:to>
    <xdr:sp macro="" textlink="">
      <xdr:nvSpPr>
        <xdr:cNvPr id="3" name="Šipka dolů 2"/>
        <xdr:cNvSpPr/>
      </xdr:nvSpPr>
      <xdr:spPr>
        <a:xfrm flipH="1">
          <a:off x="4410074" y="1295399"/>
          <a:ext cx="45719" cy="80010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3</xdr:col>
      <xdr:colOff>590550</xdr:colOff>
      <xdr:row>5</xdr:row>
      <xdr:rowOff>9525</xdr:rowOff>
    </xdr:from>
    <xdr:to>
      <xdr:col>5</xdr:col>
      <xdr:colOff>581025</xdr:colOff>
      <xdr:row>10</xdr:row>
      <xdr:rowOff>9525</xdr:rowOff>
    </xdr:to>
    <xdr:cxnSp macro="">
      <xdr:nvCxnSpPr>
        <xdr:cNvPr id="5" name="Přímá spojnice se šipkou 4"/>
        <xdr:cNvCxnSpPr/>
      </xdr:nvCxnSpPr>
      <xdr:spPr>
        <a:xfrm flipH="1">
          <a:off x="3924300" y="3448050"/>
          <a:ext cx="2085975" cy="7620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10</xdr:row>
      <xdr:rowOff>0</xdr:rowOff>
    </xdr:from>
    <xdr:to>
      <xdr:col>16</xdr:col>
      <xdr:colOff>342400</xdr:colOff>
      <xdr:row>21</xdr:row>
      <xdr:rowOff>66408</xdr:rowOff>
    </xdr:to>
    <xdr:pic>
      <xdr:nvPicPr>
        <xdr:cNvPr id="6" name="Obrázek 5"/>
        <xdr:cNvPicPr>
          <a:picLocks noChangeAspect="1"/>
        </xdr:cNvPicPr>
      </xdr:nvPicPr>
      <xdr:blipFill>
        <a:blip xmlns:r="http://schemas.openxmlformats.org/officeDocument/2006/relationships" r:embed="rId1"/>
        <a:stretch>
          <a:fillRect/>
        </a:stretch>
      </xdr:blipFill>
      <xdr:spPr>
        <a:xfrm>
          <a:off x="8877300" y="4114800"/>
          <a:ext cx="4000000" cy="2133333"/>
        </a:xfrm>
        <a:prstGeom prst="rect">
          <a:avLst/>
        </a:prstGeom>
      </xdr:spPr>
    </xdr:pic>
    <xdr:clientData/>
  </xdr:twoCellAnchor>
  <xdr:twoCellAnchor>
    <xdr:from>
      <xdr:col>9</xdr:col>
      <xdr:colOff>581025</xdr:colOff>
      <xdr:row>5</xdr:row>
      <xdr:rowOff>0</xdr:rowOff>
    </xdr:from>
    <xdr:to>
      <xdr:col>10</xdr:col>
      <xdr:colOff>0</xdr:colOff>
      <xdr:row>9</xdr:row>
      <xdr:rowOff>123825</xdr:rowOff>
    </xdr:to>
    <xdr:cxnSp macro="">
      <xdr:nvCxnSpPr>
        <xdr:cNvPr id="8" name="Přímá spojnice se šipkou 7"/>
        <xdr:cNvCxnSpPr/>
      </xdr:nvCxnSpPr>
      <xdr:spPr>
        <a:xfrm>
          <a:off x="8848725" y="3438525"/>
          <a:ext cx="28575" cy="7334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1.xml><?xml version="1.0" encoding="utf-8"?>
<xdr:wsDr xmlns:xdr="http://schemas.openxmlformats.org/drawingml/2006/spreadsheetDrawing" xmlns:a="http://schemas.openxmlformats.org/drawingml/2006/main">
  <xdr:twoCellAnchor>
    <xdr:from>
      <xdr:col>6</xdr:col>
      <xdr:colOff>504824</xdr:colOff>
      <xdr:row>2</xdr:row>
      <xdr:rowOff>0</xdr:rowOff>
    </xdr:from>
    <xdr:to>
      <xdr:col>6</xdr:col>
      <xdr:colOff>550543</xdr:colOff>
      <xdr:row>3</xdr:row>
      <xdr:rowOff>571500</xdr:rowOff>
    </xdr:to>
    <xdr:sp macro="" textlink="">
      <xdr:nvSpPr>
        <xdr:cNvPr id="3" name="Šipka dolů 2"/>
        <xdr:cNvSpPr/>
      </xdr:nvSpPr>
      <xdr:spPr>
        <a:xfrm flipH="1">
          <a:off x="5076824" y="771525"/>
          <a:ext cx="45719" cy="723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3</xdr:row>
      <xdr:rowOff>285750</xdr:rowOff>
    </xdr:from>
    <xdr:to>
      <xdr:col>8</xdr:col>
      <xdr:colOff>66675</xdr:colOff>
      <xdr:row>3</xdr:row>
      <xdr:rowOff>428625</xdr:rowOff>
    </xdr:to>
    <xdr:sp macro="" textlink="">
      <xdr:nvSpPr>
        <xdr:cNvPr id="4" name="Šipka doprava 3"/>
        <xdr:cNvSpPr/>
      </xdr:nvSpPr>
      <xdr:spPr>
        <a:xfrm flipV="1">
          <a:off x="10506075" y="16764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5</xdr:col>
      <xdr:colOff>504824</xdr:colOff>
      <xdr:row>2</xdr:row>
      <xdr:rowOff>0</xdr:rowOff>
    </xdr:from>
    <xdr:to>
      <xdr:col>5</xdr:col>
      <xdr:colOff>550543</xdr:colOff>
      <xdr:row>3</xdr:row>
      <xdr:rowOff>571500</xdr:rowOff>
    </xdr:to>
    <xdr:sp macro="" textlink="">
      <xdr:nvSpPr>
        <xdr:cNvPr id="3" name="Šipka dolů 2"/>
        <xdr:cNvSpPr/>
      </xdr:nvSpPr>
      <xdr:spPr>
        <a:xfrm flipH="1">
          <a:off x="5076824" y="1000125"/>
          <a:ext cx="45719" cy="723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5</xdr:col>
      <xdr:colOff>504822</xdr:colOff>
      <xdr:row>2</xdr:row>
      <xdr:rowOff>57150</xdr:rowOff>
    </xdr:from>
    <xdr:to>
      <xdr:col>5</xdr:col>
      <xdr:colOff>550541</xdr:colOff>
      <xdr:row>2</xdr:row>
      <xdr:rowOff>523876</xdr:rowOff>
    </xdr:to>
    <xdr:sp macro="" textlink="">
      <xdr:nvSpPr>
        <xdr:cNvPr id="2" name="Šipka dolů 1"/>
        <xdr:cNvSpPr/>
      </xdr:nvSpPr>
      <xdr:spPr>
        <a:xfrm flipH="1">
          <a:off x="4229097" y="1057275"/>
          <a:ext cx="45719" cy="4667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4</xdr:col>
      <xdr:colOff>809625</xdr:colOff>
      <xdr:row>2</xdr:row>
      <xdr:rowOff>0</xdr:rowOff>
    </xdr:from>
    <xdr:to>
      <xdr:col>4</xdr:col>
      <xdr:colOff>855344</xdr:colOff>
      <xdr:row>2</xdr:row>
      <xdr:rowOff>676275</xdr:rowOff>
    </xdr:to>
    <xdr:sp macro="" textlink="">
      <xdr:nvSpPr>
        <xdr:cNvPr id="3" name="Šipka dolů 2"/>
        <xdr:cNvSpPr/>
      </xdr:nvSpPr>
      <xdr:spPr>
        <a:xfrm>
          <a:off x="6191250" y="1352550"/>
          <a:ext cx="45719" cy="676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6</xdr:col>
      <xdr:colOff>809625</xdr:colOff>
      <xdr:row>2</xdr:row>
      <xdr:rowOff>0</xdr:rowOff>
    </xdr:from>
    <xdr:to>
      <xdr:col>6</xdr:col>
      <xdr:colOff>855344</xdr:colOff>
      <xdr:row>2</xdr:row>
      <xdr:rowOff>676275</xdr:rowOff>
    </xdr:to>
    <xdr:sp macro="" textlink="">
      <xdr:nvSpPr>
        <xdr:cNvPr id="2" name="Šipka dolů 1"/>
        <xdr:cNvSpPr/>
      </xdr:nvSpPr>
      <xdr:spPr>
        <a:xfrm>
          <a:off x="6191250" y="1352550"/>
          <a:ext cx="45719" cy="676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5</xdr:col>
      <xdr:colOff>1123950</xdr:colOff>
      <xdr:row>3</xdr:row>
      <xdr:rowOff>19050</xdr:rowOff>
    </xdr:from>
    <xdr:to>
      <xdr:col>5</xdr:col>
      <xdr:colOff>1169669</xdr:colOff>
      <xdr:row>3</xdr:row>
      <xdr:rowOff>409575</xdr:rowOff>
    </xdr:to>
    <xdr:sp macro="" textlink="">
      <xdr:nvSpPr>
        <xdr:cNvPr id="5" name="Šipka dolů 4"/>
        <xdr:cNvSpPr/>
      </xdr:nvSpPr>
      <xdr:spPr>
        <a:xfrm>
          <a:off x="3971925" y="866775"/>
          <a:ext cx="45719" cy="390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5</xdr:col>
      <xdr:colOff>640081</xdr:colOff>
      <xdr:row>2</xdr:row>
      <xdr:rowOff>28575</xdr:rowOff>
    </xdr:from>
    <xdr:to>
      <xdr:col>5</xdr:col>
      <xdr:colOff>685800</xdr:colOff>
      <xdr:row>4</xdr:row>
      <xdr:rowOff>0</xdr:rowOff>
    </xdr:to>
    <xdr:sp macro="" textlink="">
      <xdr:nvSpPr>
        <xdr:cNvPr id="2" name="Šipka dolů 1"/>
        <xdr:cNvSpPr/>
      </xdr:nvSpPr>
      <xdr:spPr>
        <a:xfrm>
          <a:off x="7193281" y="952500"/>
          <a:ext cx="45719" cy="2762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5</xdr:col>
      <xdr:colOff>640081</xdr:colOff>
      <xdr:row>2</xdr:row>
      <xdr:rowOff>28575</xdr:rowOff>
    </xdr:from>
    <xdr:to>
      <xdr:col>5</xdr:col>
      <xdr:colOff>685800</xdr:colOff>
      <xdr:row>4</xdr:row>
      <xdr:rowOff>0</xdr:rowOff>
    </xdr:to>
    <xdr:sp macro="" textlink="">
      <xdr:nvSpPr>
        <xdr:cNvPr id="2" name="Šipka dolů 1"/>
        <xdr:cNvSpPr/>
      </xdr:nvSpPr>
      <xdr:spPr>
        <a:xfrm>
          <a:off x="6155056" y="952500"/>
          <a:ext cx="45719" cy="2762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19050</xdr:colOff>
      <xdr:row>17</xdr:row>
      <xdr:rowOff>285750</xdr:rowOff>
    </xdr:from>
    <xdr:to>
      <xdr:col>7</xdr:col>
      <xdr:colOff>66675</xdr:colOff>
      <xdr:row>17</xdr:row>
      <xdr:rowOff>428625</xdr:rowOff>
    </xdr:to>
    <xdr:sp macro="" textlink="">
      <xdr:nvSpPr>
        <xdr:cNvPr id="3" name="Šipka doprava 2"/>
        <xdr:cNvSpPr/>
      </xdr:nvSpPr>
      <xdr:spPr>
        <a:xfrm flipV="1">
          <a:off x="10506075" y="16764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5</xdr:col>
      <xdr:colOff>640081</xdr:colOff>
      <xdr:row>2</xdr:row>
      <xdr:rowOff>28575</xdr:rowOff>
    </xdr:from>
    <xdr:to>
      <xdr:col>5</xdr:col>
      <xdr:colOff>685800</xdr:colOff>
      <xdr:row>4</xdr:row>
      <xdr:rowOff>0</xdr:rowOff>
    </xdr:to>
    <xdr:sp macro="" textlink="">
      <xdr:nvSpPr>
        <xdr:cNvPr id="3" name="Šipka dolů 2"/>
        <xdr:cNvSpPr/>
      </xdr:nvSpPr>
      <xdr:spPr>
        <a:xfrm>
          <a:off x="4869181" y="1181100"/>
          <a:ext cx="45719" cy="2762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19050</xdr:colOff>
      <xdr:row>13</xdr:row>
      <xdr:rowOff>285750</xdr:rowOff>
    </xdr:from>
    <xdr:to>
      <xdr:col>7</xdr:col>
      <xdr:colOff>66675</xdr:colOff>
      <xdr:row>13</xdr:row>
      <xdr:rowOff>428625</xdr:rowOff>
    </xdr:to>
    <xdr:sp macro="" textlink="">
      <xdr:nvSpPr>
        <xdr:cNvPr id="5" name="Šipka doprava 4"/>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4</xdr:col>
      <xdr:colOff>640081</xdr:colOff>
      <xdr:row>2</xdr:row>
      <xdr:rowOff>28575</xdr:rowOff>
    </xdr:from>
    <xdr:to>
      <xdr:col>4</xdr:col>
      <xdr:colOff>685800</xdr:colOff>
      <xdr:row>4</xdr:row>
      <xdr:rowOff>0</xdr:rowOff>
    </xdr:to>
    <xdr:sp macro="" textlink="">
      <xdr:nvSpPr>
        <xdr:cNvPr id="5" name="Šipka dolů 4"/>
        <xdr:cNvSpPr/>
      </xdr:nvSpPr>
      <xdr:spPr>
        <a:xfrm>
          <a:off x="5412106" y="1428750"/>
          <a:ext cx="45719" cy="2762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3</xdr:col>
      <xdr:colOff>276225</xdr:colOff>
      <xdr:row>13</xdr:row>
      <xdr:rowOff>0</xdr:rowOff>
    </xdr:from>
    <xdr:to>
      <xdr:col>4</xdr:col>
      <xdr:colOff>590550</xdr:colOff>
      <xdr:row>18</xdr:row>
      <xdr:rowOff>9525</xdr:rowOff>
    </xdr:to>
    <xdr:cxnSp macro="">
      <xdr:nvCxnSpPr>
        <xdr:cNvPr id="9" name="Přímá spojnice se šipkou 8"/>
        <xdr:cNvCxnSpPr/>
      </xdr:nvCxnSpPr>
      <xdr:spPr>
        <a:xfrm flipH="1" flipV="1">
          <a:off x="5191125" y="3019425"/>
          <a:ext cx="923925" cy="952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17</xdr:row>
      <xdr:rowOff>52265</xdr:rowOff>
    </xdr:from>
    <xdr:to>
      <xdr:col>8</xdr:col>
      <xdr:colOff>0</xdr:colOff>
      <xdr:row>17</xdr:row>
      <xdr:rowOff>171450</xdr:rowOff>
    </xdr:to>
    <xdr:cxnSp macro="">
      <xdr:nvCxnSpPr>
        <xdr:cNvPr id="14" name="Přímá spojnice se šipkou 13"/>
        <xdr:cNvCxnSpPr/>
      </xdr:nvCxnSpPr>
      <xdr:spPr>
        <a:xfrm flipV="1">
          <a:off x="8124825" y="3824165"/>
          <a:ext cx="609600" cy="11918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581025</xdr:colOff>
      <xdr:row>16</xdr:row>
      <xdr:rowOff>57150</xdr:rowOff>
    </xdr:from>
    <xdr:to>
      <xdr:col>13</xdr:col>
      <xdr:colOff>409140</xdr:colOff>
      <xdr:row>21</xdr:row>
      <xdr:rowOff>9263</xdr:rowOff>
    </xdr:to>
    <xdr:pic>
      <xdr:nvPicPr>
        <xdr:cNvPr id="15" name="Obrázek 14"/>
        <xdr:cNvPicPr>
          <a:picLocks noChangeAspect="1"/>
        </xdr:cNvPicPr>
      </xdr:nvPicPr>
      <xdr:blipFill>
        <a:blip xmlns:r="http://schemas.openxmlformats.org/officeDocument/2006/relationships" r:embed="rId1"/>
        <a:stretch>
          <a:fillRect/>
        </a:stretch>
      </xdr:blipFill>
      <xdr:spPr>
        <a:xfrm>
          <a:off x="8705850" y="3638550"/>
          <a:ext cx="3485715" cy="209523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6</xdr:col>
      <xdr:colOff>573406</xdr:colOff>
      <xdr:row>2</xdr:row>
      <xdr:rowOff>38100</xdr:rowOff>
    </xdr:from>
    <xdr:to>
      <xdr:col>6</xdr:col>
      <xdr:colOff>619125</xdr:colOff>
      <xdr:row>2</xdr:row>
      <xdr:rowOff>676275</xdr:rowOff>
    </xdr:to>
    <xdr:sp macro="" textlink="">
      <xdr:nvSpPr>
        <xdr:cNvPr id="2" name="Šipka dolů 1"/>
        <xdr:cNvSpPr/>
      </xdr:nvSpPr>
      <xdr:spPr>
        <a:xfrm>
          <a:off x="5983606" y="1238250"/>
          <a:ext cx="45719" cy="638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4</xdr:col>
      <xdr:colOff>990599</xdr:colOff>
      <xdr:row>1</xdr:row>
      <xdr:rowOff>838199</xdr:rowOff>
    </xdr:from>
    <xdr:to>
      <xdr:col>4</xdr:col>
      <xdr:colOff>1076324</xdr:colOff>
      <xdr:row>3</xdr:row>
      <xdr:rowOff>257174</xdr:rowOff>
    </xdr:to>
    <xdr:sp macro="" textlink="">
      <xdr:nvSpPr>
        <xdr:cNvPr id="2" name="Šipka dolů 1"/>
        <xdr:cNvSpPr/>
      </xdr:nvSpPr>
      <xdr:spPr>
        <a:xfrm>
          <a:off x="3571874" y="1123949"/>
          <a:ext cx="85725"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7</xdr:col>
      <xdr:colOff>895350</xdr:colOff>
      <xdr:row>2</xdr:row>
      <xdr:rowOff>9525</xdr:rowOff>
    </xdr:from>
    <xdr:to>
      <xdr:col>7</xdr:col>
      <xdr:colOff>941069</xdr:colOff>
      <xdr:row>2</xdr:row>
      <xdr:rowOff>409575</xdr:rowOff>
    </xdr:to>
    <xdr:sp macro="" textlink="">
      <xdr:nvSpPr>
        <xdr:cNvPr id="2" name="Šipka dolů 1"/>
        <xdr:cNvSpPr/>
      </xdr:nvSpPr>
      <xdr:spPr>
        <a:xfrm>
          <a:off x="5819775" y="1295400"/>
          <a:ext cx="45719" cy="4000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12</xdr:row>
      <xdr:rowOff>285750</xdr:rowOff>
    </xdr:from>
    <xdr:to>
      <xdr:col>8</xdr:col>
      <xdr:colOff>66675</xdr:colOff>
      <xdr:row>12</xdr:row>
      <xdr:rowOff>428625</xdr:rowOff>
    </xdr:to>
    <xdr:sp macro="" textlink="">
      <xdr:nvSpPr>
        <xdr:cNvPr id="3" name="Šipka doprava 2"/>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4</xdr:col>
      <xdr:colOff>440054</xdr:colOff>
      <xdr:row>1</xdr:row>
      <xdr:rowOff>838199</xdr:rowOff>
    </xdr:from>
    <xdr:to>
      <xdr:col>4</xdr:col>
      <xdr:colOff>485773</xdr:colOff>
      <xdr:row>2</xdr:row>
      <xdr:rowOff>695324</xdr:rowOff>
    </xdr:to>
    <xdr:sp macro="" textlink="">
      <xdr:nvSpPr>
        <xdr:cNvPr id="3" name="Šipka dolů 2"/>
        <xdr:cNvSpPr/>
      </xdr:nvSpPr>
      <xdr:spPr>
        <a:xfrm flipH="1">
          <a:off x="5078729" y="990599"/>
          <a:ext cx="45719" cy="695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7</xdr:col>
      <xdr:colOff>394334</xdr:colOff>
      <xdr:row>2</xdr:row>
      <xdr:rowOff>38099</xdr:rowOff>
    </xdr:from>
    <xdr:to>
      <xdr:col>7</xdr:col>
      <xdr:colOff>440053</xdr:colOff>
      <xdr:row>2</xdr:row>
      <xdr:rowOff>495298</xdr:rowOff>
    </xdr:to>
    <xdr:sp macro="" textlink="">
      <xdr:nvSpPr>
        <xdr:cNvPr id="2" name="Šipka dolů 1"/>
        <xdr:cNvSpPr/>
      </xdr:nvSpPr>
      <xdr:spPr>
        <a:xfrm>
          <a:off x="7090409" y="1295399"/>
          <a:ext cx="45719" cy="4571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8</xdr:col>
      <xdr:colOff>19050</xdr:colOff>
      <xdr:row>30</xdr:row>
      <xdr:rowOff>285750</xdr:rowOff>
    </xdr:from>
    <xdr:to>
      <xdr:col>8</xdr:col>
      <xdr:colOff>66675</xdr:colOff>
      <xdr:row>30</xdr:row>
      <xdr:rowOff>428625</xdr:rowOff>
    </xdr:to>
    <xdr:sp macro="" textlink="">
      <xdr:nvSpPr>
        <xdr:cNvPr id="3" name="Šipka doprava 2"/>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8</xdr:col>
      <xdr:colOff>180974</xdr:colOff>
      <xdr:row>2</xdr:row>
      <xdr:rowOff>0</xdr:rowOff>
    </xdr:from>
    <xdr:to>
      <xdr:col>8</xdr:col>
      <xdr:colOff>342900</xdr:colOff>
      <xdr:row>2</xdr:row>
      <xdr:rowOff>733425</xdr:rowOff>
    </xdr:to>
    <xdr:sp macro="" textlink="">
      <xdr:nvSpPr>
        <xdr:cNvPr id="2" name="Šipka dolů 1"/>
        <xdr:cNvSpPr/>
      </xdr:nvSpPr>
      <xdr:spPr>
        <a:xfrm flipH="1">
          <a:off x="5791199" y="1085850"/>
          <a:ext cx="161926" cy="733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9</xdr:col>
      <xdr:colOff>601981</xdr:colOff>
      <xdr:row>2</xdr:row>
      <xdr:rowOff>38100</xdr:rowOff>
    </xdr:from>
    <xdr:to>
      <xdr:col>9</xdr:col>
      <xdr:colOff>647700</xdr:colOff>
      <xdr:row>2</xdr:row>
      <xdr:rowOff>657225</xdr:rowOff>
    </xdr:to>
    <xdr:sp macro="" textlink="">
      <xdr:nvSpPr>
        <xdr:cNvPr id="2" name="Šipka dolů 1"/>
        <xdr:cNvSpPr/>
      </xdr:nvSpPr>
      <xdr:spPr>
        <a:xfrm>
          <a:off x="5764531" y="1181100"/>
          <a:ext cx="45719" cy="6191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4</xdr:col>
      <xdr:colOff>685798</xdr:colOff>
      <xdr:row>2</xdr:row>
      <xdr:rowOff>19050</xdr:rowOff>
    </xdr:from>
    <xdr:to>
      <xdr:col>4</xdr:col>
      <xdr:colOff>742949</xdr:colOff>
      <xdr:row>2</xdr:row>
      <xdr:rowOff>914400</xdr:rowOff>
    </xdr:to>
    <xdr:sp macro="" textlink="">
      <xdr:nvSpPr>
        <xdr:cNvPr id="2" name="Šipka dolů 1"/>
        <xdr:cNvSpPr/>
      </xdr:nvSpPr>
      <xdr:spPr>
        <a:xfrm flipH="1">
          <a:off x="5372098" y="1257300"/>
          <a:ext cx="57151" cy="895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6</xdr:col>
      <xdr:colOff>714375</xdr:colOff>
      <xdr:row>1</xdr:row>
      <xdr:rowOff>923925</xdr:rowOff>
    </xdr:from>
    <xdr:to>
      <xdr:col>6</xdr:col>
      <xdr:colOff>760094</xdr:colOff>
      <xdr:row>2</xdr:row>
      <xdr:rowOff>504825</xdr:rowOff>
    </xdr:to>
    <xdr:sp macro="" textlink="">
      <xdr:nvSpPr>
        <xdr:cNvPr id="2" name="Šipka dolů 1"/>
        <xdr:cNvSpPr/>
      </xdr:nvSpPr>
      <xdr:spPr>
        <a:xfrm>
          <a:off x="3429000" y="1133475"/>
          <a:ext cx="45719" cy="514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4</xdr:col>
      <xdr:colOff>714375</xdr:colOff>
      <xdr:row>1</xdr:row>
      <xdr:rowOff>923925</xdr:rowOff>
    </xdr:from>
    <xdr:to>
      <xdr:col>4</xdr:col>
      <xdr:colOff>760094</xdr:colOff>
      <xdr:row>2</xdr:row>
      <xdr:rowOff>504825</xdr:rowOff>
    </xdr:to>
    <xdr:sp macro="" textlink="">
      <xdr:nvSpPr>
        <xdr:cNvPr id="2" name="Šipka dolů 1"/>
        <xdr:cNvSpPr/>
      </xdr:nvSpPr>
      <xdr:spPr>
        <a:xfrm>
          <a:off x="3429000" y="1238250"/>
          <a:ext cx="45719" cy="514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8</xdr:col>
      <xdr:colOff>19050</xdr:colOff>
      <xdr:row>2</xdr:row>
      <xdr:rowOff>285750</xdr:rowOff>
    </xdr:from>
    <xdr:to>
      <xdr:col>8</xdr:col>
      <xdr:colOff>66675</xdr:colOff>
      <xdr:row>2</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7</xdr:col>
      <xdr:colOff>28575</xdr:colOff>
      <xdr:row>1</xdr:row>
      <xdr:rowOff>409575</xdr:rowOff>
    </xdr:from>
    <xdr:to>
      <xdr:col>7</xdr:col>
      <xdr:colOff>76200</xdr:colOff>
      <xdr:row>1</xdr:row>
      <xdr:rowOff>552450</xdr:rowOff>
    </xdr:to>
    <xdr:sp macro="" textlink="">
      <xdr:nvSpPr>
        <xdr:cNvPr id="2" name="Šipka doprava 1"/>
        <xdr:cNvSpPr/>
      </xdr:nvSpPr>
      <xdr:spPr>
        <a:xfrm flipV="1">
          <a:off x="10934700" y="6572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6</xdr:col>
      <xdr:colOff>819150</xdr:colOff>
      <xdr:row>1</xdr:row>
      <xdr:rowOff>561975</xdr:rowOff>
    </xdr:from>
    <xdr:to>
      <xdr:col>7</xdr:col>
      <xdr:colOff>28575</xdr:colOff>
      <xdr:row>1</xdr:row>
      <xdr:rowOff>704850</xdr:rowOff>
    </xdr:to>
    <xdr:sp macro="" textlink="">
      <xdr:nvSpPr>
        <xdr:cNvPr id="2" name="Šipka doprava 1"/>
        <xdr:cNvSpPr/>
      </xdr:nvSpPr>
      <xdr:spPr>
        <a:xfrm flipV="1">
          <a:off x="10687050" y="8858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7</xdr:col>
      <xdr:colOff>38100</xdr:colOff>
      <xdr:row>1</xdr:row>
      <xdr:rowOff>476250</xdr:rowOff>
    </xdr:from>
    <xdr:to>
      <xdr:col>7</xdr:col>
      <xdr:colOff>85725</xdr:colOff>
      <xdr:row>1</xdr:row>
      <xdr:rowOff>619125</xdr:rowOff>
    </xdr:to>
    <xdr:sp macro="" textlink="">
      <xdr:nvSpPr>
        <xdr:cNvPr id="2" name="Šipka doprava 1"/>
        <xdr:cNvSpPr/>
      </xdr:nvSpPr>
      <xdr:spPr>
        <a:xfrm flipV="1">
          <a:off x="10744200" y="6286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7</xdr:col>
      <xdr:colOff>19050</xdr:colOff>
      <xdr:row>1</xdr:row>
      <xdr:rowOff>285750</xdr:rowOff>
    </xdr:from>
    <xdr:to>
      <xdr:col>7</xdr:col>
      <xdr:colOff>66675</xdr:colOff>
      <xdr:row>1</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8</xdr:col>
      <xdr:colOff>19050</xdr:colOff>
      <xdr:row>1</xdr:row>
      <xdr:rowOff>285750</xdr:rowOff>
    </xdr:from>
    <xdr:to>
      <xdr:col>8</xdr:col>
      <xdr:colOff>66675</xdr:colOff>
      <xdr:row>1</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5</xdr:col>
      <xdr:colOff>19050</xdr:colOff>
      <xdr:row>14</xdr:row>
      <xdr:rowOff>285750</xdr:rowOff>
    </xdr:from>
    <xdr:to>
      <xdr:col>5</xdr:col>
      <xdr:colOff>66675</xdr:colOff>
      <xdr:row>14</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8.xml><?xml version="1.0" encoding="utf-8"?>
<xdr:wsDr xmlns:xdr="http://schemas.openxmlformats.org/drawingml/2006/spreadsheetDrawing" xmlns:a="http://schemas.openxmlformats.org/drawingml/2006/main">
  <xdr:twoCellAnchor>
    <xdr:from>
      <xdr:col>4</xdr:col>
      <xdr:colOff>19050</xdr:colOff>
      <xdr:row>16</xdr:row>
      <xdr:rowOff>285750</xdr:rowOff>
    </xdr:from>
    <xdr:to>
      <xdr:col>4</xdr:col>
      <xdr:colOff>66675</xdr:colOff>
      <xdr:row>16</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09.xml><?xml version="1.0" encoding="utf-8"?>
<xdr:wsDr xmlns:xdr="http://schemas.openxmlformats.org/drawingml/2006/spreadsheetDrawing" xmlns:a="http://schemas.openxmlformats.org/drawingml/2006/main">
  <xdr:twoCellAnchor>
    <xdr:from>
      <xdr:col>5</xdr:col>
      <xdr:colOff>19050</xdr:colOff>
      <xdr:row>16</xdr:row>
      <xdr:rowOff>285750</xdr:rowOff>
    </xdr:from>
    <xdr:to>
      <xdr:col>5</xdr:col>
      <xdr:colOff>66675</xdr:colOff>
      <xdr:row>16</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0.xml><?xml version="1.0" encoding="utf-8"?>
<xdr:wsDr xmlns:xdr="http://schemas.openxmlformats.org/drawingml/2006/spreadsheetDrawing" xmlns:a="http://schemas.openxmlformats.org/drawingml/2006/main">
  <xdr:twoCellAnchor>
    <xdr:from>
      <xdr:col>5</xdr:col>
      <xdr:colOff>19050</xdr:colOff>
      <xdr:row>14</xdr:row>
      <xdr:rowOff>285750</xdr:rowOff>
    </xdr:from>
    <xdr:to>
      <xdr:col>5</xdr:col>
      <xdr:colOff>66675</xdr:colOff>
      <xdr:row>14</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1.xml><?xml version="1.0" encoding="utf-8"?>
<xdr:wsDr xmlns:xdr="http://schemas.openxmlformats.org/drawingml/2006/spreadsheetDrawing" xmlns:a="http://schemas.openxmlformats.org/drawingml/2006/main">
  <xdr:twoCellAnchor>
    <xdr:from>
      <xdr:col>6</xdr:col>
      <xdr:colOff>19050</xdr:colOff>
      <xdr:row>12</xdr:row>
      <xdr:rowOff>285750</xdr:rowOff>
    </xdr:from>
    <xdr:to>
      <xdr:col>6</xdr:col>
      <xdr:colOff>66675</xdr:colOff>
      <xdr:row>12</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2.xml><?xml version="1.0" encoding="utf-8"?>
<xdr:wsDr xmlns:xdr="http://schemas.openxmlformats.org/drawingml/2006/spreadsheetDrawing" xmlns:a="http://schemas.openxmlformats.org/drawingml/2006/main">
  <xdr:twoCellAnchor>
    <xdr:from>
      <xdr:col>8</xdr:col>
      <xdr:colOff>19050</xdr:colOff>
      <xdr:row>1</xdr:row>
      <xdr:rowOff>285750</xdr:rowOff>
    </xdr:from>
    <xdr:to>
      <xdr:col>8</xdr:col>
      <xdr:colOff>66675</xdr:colOff>
      <xdr:row>1</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3.xml><?xml version="1.0" encoding="utf-8"?>
<xdr:wsDr xmlns:xdr="http://schemas.openxmlformats.org/drawingml/2006/spreadsheetDrawing" xmlns:a="http://schemas.openxmlformats.org/drawingml/2006/main">
  <xdr:twoCellAnchor>
    <xdr:from>
      <xdr:col>8</xdr:col>
      <xdr:colOff>19050</xdr:colOff>
      <xdr:row>1</xdr:row>
      <xdr:rowOff>285750</xdr:rowOff>
    </xdr:from>
    <xdr:to>
      <xdr:col>8</xdr:col>
      <xdr:colOff>66675</xdr:colOff>
      <xdr:row>1</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4.xml><?xml version="1.0" encoding="utf-8"?>
<xdr:wsDr xmlns:xdr="http://schemas.openxmlformats.org/drawingml/2006/spreadsheetDrawing" xmlns:a="http://schemas.openxmlformats.org/drawingml/2006/main">
  <xdr:twoCellAnchor>
    <xdr:from>
      <xdr:col>7</xdr:col>
      <xdr:colOff>19050</xdr:colOff>
      <xdr:row>1</xdr:row>
      <xdr:rowOff>285750</xdr:rowOff>
    </xdr:from>
    <xdr:to>
      <xdr:col>7</xdr:col>
      <xdr:colOff>66675</xdr:colOff>
      <xdr:row>1</xdr:row>
      <xdr:rowOff>428625</xdr:rowOff>
    </xdr:to>
    <xdr:sp macro="" textlink="">
      <xdr:nvSpPr>
        <xdr:cNvPr id="2" name="Šipka doprava 1"/>
        <xdr:cNvSpPr/>
      </xdr:nvSpPr>
      <xdr:spPr>
        <a:xfrm flipV="1">
          <a:off x="7210425" y="404812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5.xml><?xml version="1.0" encoding="utf-8"?>
<xdr:wsDr xmlns:xdr="http://schemas.openxmlformats.org/drawingml/2006/spreadsheetDrawing" xmlns:a="http://schemas.openxmlformats.org/drawingml/2006/main">
  <xdr:twoCellAnchor editAs="oneCell">
    <xdr:from>
      <xdr:col>11</xdr:col>
      <xdr:colOff>0</xdr:colOff>
      <xdr:row>5</xdr:row>
      <xdr:rowOff>0</xdr:rowOff>
    </xdr:from>
    <xdr:to>
      <xdr:col>16</xdr:col>
      <xdr:colOff>580572</xdr:colOff>
      <xdr:row>18</xdr:row>
      <xdr:rowOff>56838</xdr:rowOff>
    </xdr:to>
    <xdr:pic>
      <xdr:nvPicPr>
        <xdr:cNvPr id="2" name="Obrázek 1"/>
        <xdr:cNvPicPr>
          <a:picLocks noChangeAspect="1"/>
        </xdr:cNvPicPr>
      </xdr:nvPicPr>
      <xdr:blipFill>
        <a:blip xmlns:r="http://schemas.openxmlformats.org/officeDocument/2006/relationships" r:embed="rId1"/>
        <a:stretch>
          <a:fillRect/>
        </a:stretch>
      </xdr:blipFill>
      <xdr:spPr>
        <a:xfrm>
          <a:off x="9648825" y="1704975"/>
          <a:ext cx="3628572" cy="2495238"/>
        </a:xfrm>
        <a:prstGeom prst="rect">
          <a:avLst/>
        </a:prstGeom>
      </xdr:spPr>
    </xdr:pic>
    <xdr:clientData/>
  </xdr:twoCellAnchor>
  <xdr:twoCellAnchor>
    <xdr:from>
      <xdr:col>3</xdr:col>
      <xdr:colOff>552450</xdr:colOff>
      <xdr:row>3</xdr:row>
      <xdr:rowOff>38100</xdr:rowOff>
    </xdr:from>
    <xdr:to>
      <xdr:col>5</xdr:col>
      <xdr:colOff>590550</xdr:colOff>
      <xdr:row>9</xdr:row>
      <xdr:rowOff>9525</xdr:rowOff>
    </xdr:to>
    <xdr:cxnSp macro="">
      <xdr:nvCxnSpPr>
        <xdr:cNvPr id="4" name="Přímá spojnice se šipkou 3"/>
        <xdr:cNvCxnSpPr/>
      </xdr:nvCxnSpPr>
      <xdr:spPr>
        <a:xfrm flipH="1">
          <a:off x="4257675" y="1438275"/>
          <a:ext cx="1628775" cy="10001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1285875</xdr:colOff>
      <xdr:row>2</xdr:row>
      <xdr:rowOff>885825</xdr:rowOff>
    </xdr:from>
    <xdr:to>
      <xdr:col>11</xdr:col>
      <xdr:colOff>19050</xdr:colOff>
      <xdr:row>5</xdr:row>
      <xdr:rowOff>28575</xdr:rowOff>
    </xdr:to>
    <xdr:cxnSp macro="">
      <xdr:nvCxnSpPr>
        <xdr:cNvPr id="6" name="Přímá spojnice se šipkou 5"/>
        <xdr:cNvCxnSpPr/>
      </xdr:nvCxnSpPr>
      <xdr:spPr>
        <a:xfrm>
          <a:off x="9020175" y="1390650"/>
          <a:ext cx="647700" cy="342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6.xml><?xml version="1.0" encoding="utf-8"?>
<xdr:wsDr xmlns:xdr="http://schemas.openxmlformats.org/drawingml/2006/spreadsheetDrawing" xmlns:a="http://schemas.openxmlformats.org/drawingml/2006/main">
  <xdr:twoCellAnchor>
    <xdr:from>
      <xdr:col>5</xdr:col>
      <xdr:colOff>19050</xdr:colOff>
      <xdr:row>1</xdr:row>
      <xdr:rowOff>714375</xdr:rowOff>
    </xdr:from>
    <xdr:to>
      <xdr:col>5</xdr:col>
      <xdr:colOff>66675</xdr:colOff>
      <xdr:row>1</xdr:row>
      <xdr:rowOff>857250</xdr:rowOff>
    </xdr:to>
    <xdr:sp macro="" textlink="">
      <xdr:nvSpPr>
        <xdr:cNvPr id="4" name="Šipka doprava 3"/>
        <xdr:cNvSpPr/>
      </xdr:nvSpPr>
      <xdr:spPr>
        <a:xfrm flipV="1">
          <a:off x="4924425" y="10858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7.xml><?xml version="1.0" encoding="utf-8"?>
<xdr:wsDr xmlns:xdr="http://schemas.openxmlformats.org/drawingml/2006/spreadsheetDrawing" xmlns:a="http://schemas.openxmlformats.org/drawingml/2006/main">
  <xdr:twoCellAnchor>
    <xdr:from>
      <xdr:col>5</xdr:col>
      <xdr:colOff>28575</xdr:colOff>
      <xdr:row>1</xdr:row>
      <xdr:rowOff>752475</xdr:rowOff>
    </xdr:from>
    <xdr:to>
      <xdr:col>5</xdr:col>
      <xdr:colOff>76200</xdr:colOff>
      <xdr:row>1</xdr:row>
      <xdr:rowOff>895350</xdr:rowOff>
    </xdr:to>
    <xdr:sp macro="" textlink="">
      <xdr:nvSpPr>
        <xdr:cNvPr id="2" name="Šipka doprava 1"/>
        <xdr:cNvSpPr/>
      </xdr:nvSpPr>
      <xdr:spPr>
        <a:xfrm flipV="1">
          <a:off x="3724275" y="108585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8.xml><?xml version="1.0" encoding="utf-8"?>
<xdr:wsDr xmlns:xdr="http://schemas.openxmlformats.org/drawingml/2006/spreadsheetDrawing" xmlns:a="http://schemas.openxmlformats.org/drawingml/2006/main">
  <xdr:twoCellAnchor>
    <xdr:from>
      <xdr:col>7</xdr:col>
      <xdr:colOff>47625</xdr:colOff>
      <xdr:row>1</xdr:row>
      <xdr:rowOff>533400</xdr:rowOff>
    </xdr:from>
    <xdr:to>
      <xdr:col>7</xdr:col>
      <xdr:colOff>95250</xdr:colOff>
      <xdr:row>1</xdr:row>
      <xdr:rowOff>676275</xdr:rowOff>
    </xdr:to>
    <xdr:sp macro="" textlink="">
      <xdr:nvSpPr>
        <xdr:cNvPr id="3" name="Šipka doprava 2"/>
        <xdr:cNvSpPr/>
      </xdr:nvSpPr>
      <xdr:spPr>
        <a:xfrm flipV="1">
          <a:off x="10229850" y="828675"/>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19.xml><?xml version="1.0" encoding="utf-8"?>
<xdr:wsDr xmlns:xdr="http://schemas.openxmlformats.org/drawingml/2006/spreadsheetDrawing" xmlns:a="http://schemas.openxmlformats.org/drawingml/2006/main">
  <xdr:twoCellAnchor>
    <xdr:from>
      <xdr:col>5</xdr:col>
      <xdr:colOff>19050</xdr:colOff>
      <xdr:row>2</xdr:row>
      <xdr:rowOff>381000</xdr:rowOff>
    </xdr:from>
    <xdr:to>
      <xdr:col>5</xdr:col>
      <xdr:colOff>66675</xdr:colOff>
      <xdr:row>2</xdr:row>
      <xdr:rowOff>523875</xdr:rowOff>
    </xdr:to>
    <xdr:sp macro="" textlink="">
      <xdr:nvSpPr>
        <xdr:cNvPr id="2" name="Šipka doprava 1"/>
        <xdr:cNvSpPr/>
      </xdr:nvSpPr>
      <xdr:spPr>
        <a:xfrm flipV="1">
          <a:off x="8382000" y="1028700"/>
          <a:ext cx="47625"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0.xml><?xml version="1.0" encoding="utf-8"?>
<xdr:wsDr xmlns:xdr="http://schemas.openxmlformats.org/drawingml/2006/spreadsheetDrawing" xmlns:a="http://schemas.openxmlformats.org/drawingml/2006/main">
  <xdr:twoCellAnchor>
    <xdr:from>
      <xdr:col>6</xdr:col>
      <xdr:colOff>704850</xdr:colOff>
      <xdr:row>3</xdr:row>
      <xdr:rowOff>0</xdr:rowOff>
    </xdr:from>
    <xdr:to>
      <xdr:col>6</xdr:col>
      <xdr:colOff>1143000</xdr:colOff>
      <xdr:row>3</xdr:row>
      <xdr:rowOff>666750</xdr:rowOff>
    </xdr:to>
    <xdr:sp macro="" textlink="">
      <xdr:nvSpPr>
        <xdr:cNvPr id="2" name="Šipka dolů 1"/>
        <xdr:cNvSpPr/>
      </xdr:nvSpPr>
      <xdr:spPr>
        <a:xfrm>
          <a:off x="8048625" y="1152525"/>
          <a:ext cx="438150" cy="6667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12</xdr:col>
      <xdr:colOff>0</xdr:colOff>
      <xdr:row>3</xdr:row>
      <xdr:rowOff>1</xdr:rowOff>
    </xdr:from>
    <xdr:to>
      <xdr:col>12</xdr:col>
      <xdr:colOff>438150</xdr:colOff>
      <xdr:row>3</xdr:row>
      <xdr:rowOff>647700</xdr:rowOff>
    </xdr:to>
    <xdr:sp macro="" textlink="">
      <xdr:nvSpPr>
        <xdr:cNvPr id="4" name="Šipka dolů 3"/>
        <xdr:cNvSpPr/>
      </xdr:nvSpPr>
      <xdr:spPr>
        <a:xfrm>
          <a:off x="15697200" y="1152526"/>
          <a:ext cx="438150" cy="6476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1.xml><?xml version="1.0" encoding="utf-8"?>
<xdr:wsDr xmlns:xdr="http://schemas.openxmlformats.org/drawingml/2006/spreadsheetDrawing" xmlns:a="http://schemas.openxmlformats.org/drawingml/2006/main">
  <xdr:twoCellAnchor>
    <xdr:from>
      <xdr:col>6</xdr:col>
      <xdr:colOff>695325</xdr:colOff>
      <xdr:row>3</xdr:row>
      <xdr:rowOff>47625</xdr:rowOff>
    </xdr:from>
    <xdr:to>
      <xdr:col>6</xdr:col>
      <xdr:colOff>1133475</xdr:colOff>
      <xdr:row>3</xdr:row>
      <xdr:rowOff>714375</xdr:rowOff>
    </xdr:to>
    <xdr:sp macro="" textlink="">
      <xdr:nvSpPr>
        <xdr:cNvPr id="2" name="Šipka dolů 1"/>
        <xdr:cNvSpPr/>
      </xdr:nvSpPr>
      <xdr:spPr>
        <a:xfrm>
          <a:off x="8039100" y="1238250"/>
          <a:ext cx="438150" cy="6667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0</xdr:colOff>
      <xdr:row>3</xdr:row>
      <xdr:rowOff>0</xdr:rowOff>
    </xdr:from>
    <xdr:to>
      <xdr:col>13</xdr:col>
      <xdr:colOff>438150</xdr:colOff>
      <xdr:row>3</xdr:row>
      <xdr:rowOff>714375</xdr:rowOff>
    </xdr:to>
    <xdr:sp macro="" textlink="">
      <xdr:nvSpPr>
        <xdr:cNvPr id="3" name="Šipka dolů 2"/>
        <xdr:cNvSpPr/>
      </xdr:nvSpPr>
      <xdr:spPr>
        <a:xfrm>
          <a:off x="16059150" y="1190625"/>
          <a:ext cx="4381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2.xml><?xml version="1.0" encoding="utf-8"?>
<xdr:wsDr xmlns:xdr="http://schemas.openxmlformats.org/drawingml/2006/spreadsheetDrawing" xmlns:a="http://schemas.openxmlformats.org/drawingml/2006/main">
  <xdr:twoCellAnchor>
    <xdr:from>
      <xdr:col>4</xdr:col>
      <xdr:colOff>885825</xdr:colOff>
      <xdr:row>3</xdr:row>
      <xdr:rowOff>19050</xdr:rowOff>
    </xdr:from>
    <xdr:to>
      <xdr:col>4</xdr:col>
      <xdr:colOff>1323975</xdr:colOff>
      <xdr:row>4</xdr:row>
      <xdr:rowOff>0</xdr:rowOff>
    </xdr:to>
    <xdr:sp macro="" textlink="">
      <xdr:nvSpPr>
        <xdr:cNvPr id="3" name="Šipka dolů 2"/>
        <xdr:cNvSpPr/>
      </xdr:nvSpPr>
      <xdr:spPr>
        <a:xfrm>
          <a:off x="3962400" y="1314450"/>
          <a:ext cx="438150" cy="6667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25</xdr:col>
      <xdr:colOff>0</xdr:colOff>
      <xdr:row>3</xdr:row>
      <xdr:rowOff>0</xdr:rowOff>
    </xdr:from>
    <xdr:to>
      <xdr:col>25</xdr:col>
      <xdr:colOff>438150</xdr:colOff>
      <xdr:row>4</xdr:row>
      <xdr:rowOff>28575</xdr:rowOff>
    </xdr:to>
    <xdr:sp macro="" textlink="">
      <xdr:nvSpPr>
        <xdr:cNvPr id="4" name="Šipka dolů 3"/>
        <xdr:cNvSpPr/>
      </xdr:nvSpPr>
      <xdr:spPr>
        <a:xfrm>
          <a:off x="34385250" y="1295400"/>
          <a:ext cx="4381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3.xml><?xml version="1.0" encoding="utf-8"?>
<xdr:wsDr xmlns:xdr="http://schemas.openxmlformats.org/drawingml/2006/spreadsheetDrawing" xmlns:a="http://schemas.openxmlformats.org/drawingml/2006/main">
  <xdr:twoCellAnchor>
    <xdr:from>
      <xdr:col>24</xdr:col>
      <xdr:colOff>0</xdr:colOff>
      <xdr:row>3</xdr:row>
      <xdr:rowOff>0</xdr:rowOff>
    </xdr:from>
    <xdr:to>
      <xdr:col>24</xdr:col>
      <xdr:colOff>438150</xdr:colOff>
      <xdr:row>4</xdr:row>
      <xdr:rowOff>28575</xdr:rowOff>
    </xdr:to>
    <xdr:sp macro="" textlink="">
      <xdr:nvSpPr>
        <xdr:cNvPr id="2" name="Šipka dolů 1"/>
        <xdr:cNvSpPr/>
      </xdr:nvSpPr>
      <xdr:spPr>
        <a:xfrm>
          <a:off x="34385250" y="1295400"/>
          <a:ext cx="4381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4</xdr:col>
      <xdr:colOff>885825</xdr:colOff>
      <xdr:row>3</xdr:row>
      <xdr:rowOff>19050</xdr:rowOff>
    </xdr:from>
    <xdr:to>
      <xdr:col>4</xdr:col>
      <xdr:colOff>1323975</xdr:colOff>
      <xdr:row>3</xdr:row>
      <xdr:rowOff>904875</xdr:rowOff>
    </xdr:to>
    <xdr:sp macro="" textlink="">
      <xdr:nvSpPr>
        <xdr:cNvPr id="3" name="Šipka dolů 2"/>
        <xdr:cNvSpPr/>
      </xdr:nvSpPr>
      <xdr:spPr>
        <a:xfrm>
          <a:off x="3962400" y="1438275"/>
          <a:ext cx="438150" cy="885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4.xml><?xml version="1.0" encoding="utf-8"?>
<xdr:wsDr xmlns:xdr="http://schemas.openxmlformats.org/drawingml/2006/spreadsheetDrawing" xmlns:a="http://schemas.openxmlformats.org/drawingml/2006/main">
  <xdr:twoCellAnchor>
    <xdr:from>
      <xdr:col>4</xdr:col>
      <xdr:colOff>885825</xdr:colOff>
      <xdr:row>3</xdr:row>
      <xdr:rowOff>19050</xdr:rowOff>
    </xdr:from>
    <xdr:to>
      <xdr:col>4</xdr:col>
      <xdr:colOff>1323975</xdr:colOff>
      <xdr:row>4</xdr:row>
      <xdr:rowOff>0</xdr:rowOff>
    </xdr:to>
    <xdr:sp macro="" textlink="">
      <xdr:nvSpPr>
        <xdr:cNvPr id="2" name="Šipka dolů 1"/>
        <xdr:cNvSpPr/>
      </xdr:nvSpPr>
      <xdr:spPr>
        <a:xfrm>
          <a:off x="3962400" y="1314450"/>
          <a:ext cx="438150" cy="6667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19</xdr:col>
      <xdr:colOff>0</xdr:colOff>
      <xdr:row>3</xdr:row>
      <xdr:rowOff>0</xdr:rowOff>
    </xdr:from>
    <xdr:to>
      <xdr:col>19</xdr:col>
      <xdr:colOff>438150</xdr:colOff>
      <xdr:row>4</xdr:row>
      <xdr:rowOff>28575</xdr:rowOff>
    </xdr:to>
    <xdr:sp macro="" textlink="">
      <xdr:nvSpPr>
        <xdr:cNvPr id="3" name="Šipka dolů 2"/>
        <xdr:cNvSpPr/>
      </xdr:nvSpPr>
      <xdr:spPr>
        <a:xfrm>
          <a:off x="34385250" y="1295400"/>
          <a:ext cx="438150" cy="714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1162050</xdr:colOff>
      <xdr:row>4</xdr:row>
      <xdr:rowOff>19050</xdr:rowOff>
    </xdr:from>
    <xdr:to>
      <xdr:col>8</xdr:col>
      <xdr:colOff>104775</xdr:colOff>
      <xdr:row>7</xdr:row>
      <xdr:rowOff>171450</xdr:rowOff>
    </xdr:to>
    <xdr:cxnSp macro="">
      <xdr:nvCxnSpPr>
        <xdr:cNvPr id="5" name="Přímá spojnice se šipkou 4"/>
        <xdr:cNvCxnSpPr/>
      </xdr:nvCxnSpPr>
      <xdr:spPr>
        <a:xfrm>
          <a:off x="11382375" y="2190750"/>
          <a:ext cx="590550" cy="714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876300</xdr:colOff>
      <xdr:row>3</xdr:row>
      <xdr:rowOff>0</xdr:rowOff>
    </xdr:from>
    <xdr:to>
      <xdr:col>9</xdr:col>
      <xdr:colOff>942975</xdr:colOff>
      <xdr:row>5</xdr:row>
      <xdr:rowOff>133350</xdr:rowOff>
    </xdr:to>
    <xdr:sp macro="" textlink="">
      <xdr:nvSpPr>
        <xdr:cNvPr id="4" name="Šipka dolů 3"/>
        <xdr:cNvSpPr/>
      </xdr:nvSpPr>
      <xdr:spPr>
        <a:xfrm>
          <a:off x="14297025" y="1352550"/>
          <a:ext cx="66675" cy="1152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5.xml><?xml version="1.0" encoding="utf-8"?>
<xdr:wsDr xmlns:xdr="http://schemas.openxmlformats.org/drawingml/2006/spreadsheetDrawing" xmlns:a="http://schemas.openxmlformats.org/drawingml/2006/main">
  <xdr:twoCellAnchor>
    <xdr:from>
      <xdr:col>4</xdr:col>
      <xdr:colOff>714375</xdr:colOff>
      <xdr:row>3</xdr:row>
      <xdr:rowOff>47625</xdr:rowOff>
    </xdr:from>
    <xdr:to>
      <xdr:col>4</xdr:col>
      <xdr:colOff>1152525</xdr:colOff>
      <xdr:row>3</xdr:row>
      <xdr:rowOff>895350</xdr:rowOff>
    </xdr:to>
    <xdr:sp macro="" textlink="">
      <xdr:nvSpPr>
        <xdr:cNvPr id="2" name="Šipka dolů 1"/>
        <xdr:cNvSpPr/>
      </xdr:nvSpPr>
      <xdr:spPr>
        <a:xfrm>
          <a:off x="3790950" y="1609725"/>
          <a:ext cx="438150" cy="847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20</xdr:col>
      <xdr:colOff>0</xdr:colOff>
      <xdr:row>3</xdr:row>
      <xdr:rowOff>0</xdr:rowOff>
    </xdr:from>
    <xdr:to>
      <xdr:col>20</xdr:col>
      <xdr:colOff>438150</xdr:colOff>
      <xdr:row>4</xdr:row>
      <xdr:rowOff>28575</xdr:rowOff>
    </xdr:to>
    <xdr:sp macro="" textlink="">
      <xdr:nvSpPr>
        <xdr:cNvPr id="3" name="Šipka dolů 2"/>
        <xdr:cNvSpPr/>
      </xdr:nvSpPr>
      <xdr:spPr>
        <a:xfrm>
          <a:off x="24403050" y="1228725"/>
          <a:ext cx="438150" cy="847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6.xml><?xml version="1.0" encoding="utf-8"?>
<xdr:wsDr xmlns:xdr="http://schemas.openxmlformats.org/drawingml/2006/spreadsheetDrawing" xmlns:a="http://schemas.openxmlformats.org/drawingml/2006/main">
  <xdr:twoCellAnchor>
    <xdr:from>
      <xdr:col>31</xdr:col>
      <xdr:colOff>371475</xdr:colOff>
      <xdr:row>4</xdr:row>
      <xdr:rowOff>0</xdr:rowOff>
    </xdr:from>
    <xdr:to>
      <xdr:col>31</xdr:col>
      <xdr:colOff>609600</xdr:colOff>
      <xdr:row>8</xdr:row>
      <xdr:rowOff>47625</xdr:rowOff>
    </xdr:to>
    <xdr:cxnSp macro="">
      <xdr:nvCxnSpPr>
        <xdr:cNvPr id="3" name="Přímá spojnice se šipkou 2"/>
        <xdr:cNvCxnSpPr/>
      </xdr:nvCxnSpPr>
      <xdr:spPr>
        <a:xfrm flipH="1">
          <a:off x="40643175" y="942975"/>
          <a:ext cx="238125" cy="7334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xdr:row>
      <xdr:rowOff>19050</xdr:rowOff>
    </xdr:from>
    <xdr:to>
      <xdr:col>10</xdr:col>
      <xdr:colOff>276225</xdr:colOff>
      <xdr:row>7</xdr:row>
      <xdr:rowOff>123825</xdr:rowOff>
    </xdr:to>
    <xdr:cxnSp macro="">
      <xdr:nvCxnSpPr>
        <xdr:cNvPr id="4" name="Přímá spojnice se šipkou 3"/>
        <xdr:cNvCxnSpPr/>
      </xdr:nvCxnSpPr>
      <xdr:spPr>
        <a:xfrm>
          <a:off x="12658725" y="1304925"/>
          <a:ext cx="276225" cy="6000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619125</xdr:colOff>
      <xdr:row>2</xdr:row>
      <xdr:rowOff>28575</xdr:rowOff>
    </xdr:from>
    <xdr:to>
      <xdr:col>11</xdr:col>
      <xdr:colOff>666750</xdr:colOff>
      <xdr:row>4</xdr:row>
      <xdr:rowOff>133350</xdr:rowOff>
    </xdr:to>
    <xdr:sp macro="" textlink="">
      <xdr:nvSpPr>
        <xdr:cNvPr id="2" name="Šipka dolů 1"/>
        <xdr:cNvSpPr/>
      </xdr:nvSpPr>
      <xdr:spPr>
        <a:xfrm>
          <a:off x="14830425" y="1419225"/>
          <a:ext cx="47625"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127.xml><?xml version="1.0" encoding="utf-8"?>
<xdr:wsDr xmlns:xdr="http://schemas.openxmlformats.org/drawingml/2006/spreadsheetDrawing" xmlns:a="http://schemas.openxmlformats.org/drawingml/2006/main">
  <xdr:twoCellAnchor>
    <xdr:from>
      <xdr:col>0</xdr:col>
      <xdr:colOff>0</xdr:colOff>
      <xdr:row>1</xdr:row>
      <xdr:rowOff>190499</xdr:rowOff>
    </xdr:from>
    <xdr:to>
      <xdr:col>0</xdr:col>
      <xdr:colOff>1857375</xdr:colOff>
      <xdr:row>10</xdr:row>
      <xdr:rowOff>47624</xdr:rowOff>
    </xdr:to>
    <xdr:sp macro="" textlink="">
      <xdr:nvSpPr>
        <xdr:cNvPr id="2" name="pole tekstowe 1">
          <a:extLst>
            <a:ext uri="{FF2B5EF4-FFF2-40B4-BE49-F238E27FC236}">
              <a16:creationId xmlns="" xmlns:a16="http://schemas.microsoft.com/office/drawing/2014/main" id="{85C441FD-379C-422F-AB6A-EF57D46FDF7E}"/>
            </a:ext>
          </a:extLst>
        </xdr:cNvPr>
        <xdr:cNvSpPr txBox="1"/>
      </xdr:nvSpPr>
      <xdr:spPr>
        <a:xfrm>
          <a:off x="0" y="380999"/>
          <a:ext cx="1857375" cy="1571625"/>
        </a:xfrm>
        <a:prstGeom prst="rect">
          <a:avLst/>
        </a:prstGeom>
        <a:solidFill>
          <a:schemeClr val="accent5">
            <a:lumMod val="20000"/>
            <a:lumOff val="80000"/>
          </a:schemeClr>
        </a:solidFill>
        <a:ln w="9525" cmpd="sng">
          <a:solidFill>
            <a:schemeClr val="accent5">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100" b="1"/>
            <a:t>Komentář:</a:t>
          </a:r>
        </a:p>
        <a:p>
          <a:r>
            <a:rPr lang="cs-CZ" sz="1100">
              <a:solidFill>
                <a:schemeClr val="dk1"/>
              </a:solidFill>
              <a:effectLst/>
              <a:latin typeface="+mn-lt"/>
              <a:ea typeface="+mn-ea"/>
              <a:cs typeface="+mn-cs"/>
            </a:rPr>
            <a:t>Sdílené  údaje u datové oblasti</a:t>
          </a:r>
          <a:r>
            <a:rPr lang="cs-CZ" sz="1100" baseline="0">
              <a:solidFill>
                <a:schemeClr val="dk1"/>
              </a:solidFill>
              <a:effectLst/>
              <a:latin typeface="+mn-lt"/>
              <a:ea typeface="+mn-ea"/>
              <a:cs typeface="+mn-cs"/>
            </a:rPr>
            <a:t>  </a:t>
          </a:r>
          <a:r>
            <a:rPr lang="en-US" sz="1100">
              <a:solidFill>
                <a:schemeClr val="dk1"/>
              </a:solidFill>
              <a:effectLst/>
              <a:latin typeface="+mn-lt"/>
              <a:ea typeface="+mn-ea"/>
              <a:cs typeface="+mn-cs"/>
            </a:rPr>
            <a:t>S.19.01 </a:t>
          </a:r>
          <a:r>
            <a:rPr lang="cs-CZ" sz="1100">
              <a:solidFill>
                <a:schemeClr val="dk1"/>
              </a:solidFill>
              <a:effectLst/>
              <a:latin typeface="+mn-lt"/>
              <a:ea typeface="+mn-ea"/>
              <a:cs typeface="+mn-cs"/>
            </a:rPr>
            <a:t>( jednotlivé</a:t>
          </a:r>
          <a:r>
            <a:rPr lang="cs-CZ" sz="1100" baseline="0">
              <a:solidFill>
                <a:schemeClr val="dk1"/>
              </a:solidFill>
              <a:effectLst/>
              <a:latin typeface="+mn-lt"/>
              <a:ea typeface="+mn-ea"/>
              <a:cs typeface="+mn-cs"/>
            </a:rPr>
            <a:t> </a:t>
          </a:r>
          <a:r>
            <a:rPr lang="cs-CZ" sz="1100">
              <a:solidFill>
                <a:schemeClr val="dk1"/>
              </a:solidFill>
              <a:effectLst/>
              <a:latin typeface="+mn-lt"/>
              <a:ea typeface="+mn-ea"/>
              <a:cs typeface="+mn-cs"/>
            </a:rPr>
            <a:t>karty) nejsou v seznamu zahrnuty</a:t>
          </a:r>
          <a:r>
            <a:rPr lang="cs-CZ" sz="1100" baseline="0">
              <a:solidFill>
                <a:schemeClr val="dk1"/>
              </a:solidFill>
              <a:effectLst/>
              <a:latin typeface="+mn-lt"/>
              <a:ea typeface="+mn-ea"/>
              <a:cs typeface="+mn-cs"/>
            </a:rPr>
            <a:t> s ohledem na velký počet opakování - viz více obsah konkrétní datové oblasti v    převodním můstku</a:t>
          </a:r>
          <a:endParaRPr lang="pl-PL" sz="1100">
            <a:solidFill>
              <a:schemeClr val="dk1"/>
            </a:solidFill>
            <a:effectLst/>
            <a:latin typeface="+mn-lt"/>
            <a:ea typeface="+mn-ea"/>
            <a:cs typeface="+mn-cs"/>
          </a:endParaRPr>
        </a:p>
      </xdr:txBody>
    </xdr:sp>
    <xdr:clientData/>
  </xdr:twoCellAnchor>
  <xdr:twoCellAnchor>
    <xdr:from>
      <xdr:col>0</xdr:col>
      <xdr:colOff>771525</xdr:colOff>
      <xdr:row>1</xdr:row>
      <xdr:rowOff>9525</xdr:rowOff>
    </xdr:from>
    <xdr:to>
      <xdr:col>0</xdr:col>
      <xdr:colOff>1752600</xdr:colOff>
      <xdr:row>8</xdr:row>
      <xdr:rowOff>180975</xdr:rowOff>
    </xdr:to>
    <xdr:cxnSp macro="">
      <xdr:nvCxnSpPr>
        <xdr:cNvPr id="4" name="Přímá spojnice se šipkou 3"/>
        <xdr:cNvCxnSpPr/>
      </xdr:nvCxnSpPr>
      <xdr:spPr>
        <a:xfrm flipH="1" flipV="1">
          <a:off x="771525" y="200025"/>
          <a:ext cx="981075" cy="15049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8;tvrtletn&#237;%20v&#253;kaz%20qes%202.4.0%20p&#345;evodn&#237;%20m&#367;stek%20pro%20SDA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ient\C$\Users\U04651\AppData\Local\Microsoft\Windows\Temporary%20Internet%20Files\Content.Outlook\ZS5YKM8V\&#268;tvrtletn&#237;%20v&#253;kaz%20qes%202.4.0%20p&#345;evodn&#237;%20m&#367;stek%20pro%20SDA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Enumerations SDNS_SDAT"/>
      <sheetName val="SE.01.01.17.01"/>
      <sheetName val="S.01.02.01.01"/>
      <sheetName val="SE.02.01.17.01"/>
      <sheetName val="S.05.01.02.01"/>
      <sheetName val="S.05.01.02.02"/>
      <sheetName val="SE.06.02.16.01"/>
      <sheetName val="SE.06.02.16.02"/>
      <sheetName val="S.06.03.01.01"/>
      <sheetName val="S.08.01.01.01"/>
      <sheetName val="S.08.01.01.02"/>
      <sheetName val="S.08.02.01.01"/>
      <sheetName val="S.08.02.01.02"/>
      <sheetName val="S.12.01.02.01"/>
      <sheetName val="S.17.01.02.01"/>
      <sheetName val="S.23.01.01.01"/>
      <sheetName val="S.23.01.01.02"/>
      <sheetName val="S.28.01.01.01"/>
      <sheetName val="S.28.01.01.02"/>
      <sheetName val="S.28.01.01.03"/>
      <sheetName val="S.28.01.01.04"/>
      <sheetName val="S.28.01.01.05"/>
      <sheetName val="S.28.02.01.01"/>
      <sheetName val="S.28.02.01.02"/>
      <sheetName val="S.28.02.01.03"/>
      <sheetName val="S.28.02.01.04"/>
      <sheetName val="S.28.02.01.05"/>
      <sheetName val="S.28.02.01.06"/>
      <sheetName val="E.01.01.16.01"/>
      <sheetName val="Enumerations"/>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Enumerations SDNS_SDAT"/>
      <sheetName val="SE.01.01.17.01"/>
      <sheetName val="S.01.02.01.01"/>
      <sheetName val="SE.02.01.17.01"/>
      <sheetName val="S.05.01.02.01"/>
      <sheetName val="S.05.01.02.02"/>
      <sheetName val="SE.06.02.16.01"/>
      <sheetName val="SE.06.02.16.02"/>
      <sheetName val="S.06.03.01.01"/>
      <sheetName val="S.08.01.01.01"/>
      <sheetName val="S.08.01.01.02"/>
      <sheetName val="S.08.02.01.01"/>
      <sheetName val="S.08.02.01.02"/>
      <sheetName val="S.12.01.02.01"/>
      <sheetName val="S.17.01.02.01"/>
      <sheetName val="S.23.01.01.01"/>
      <sheetName val="S.23.01.01.02"/>
      <sheetName val="S.28.01.01.01"/>
      <sheetName val="S.28.01.01.02"/>
      <sheetName val="S.28.01.01.03"/>
      <sheetName val="S.28.01.01.04"/>
      <sheetName val="S.28.01.01.05"/>
      <sheetName val="S.28.02.01.01"/>
      <sheetName val="S.28.02.01.02"/>
      <sheetName val="S.28.02.01.03"/>
      <sheetName val="S.28.02.01.04"/>
      <sheetName val="S.28.02.01.05"/>
      <sheetName val="S.28.02.01.06"/>
      <sheetName val="E.01.01.16.01"/>
      <sheetName val="Enumerations"/>
      <sheetName val="MAP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3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5.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20.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2.xml"/><Relationship Id="rId1" Type="http://schemas.openxmlformats.org/officeDocument/2006/relationships/printerSettings" Target="../printerSettings/printerSettings20.bin"/><Relationship Id="rId4" Type="http://schemas.openxmlformats.org/officeDocument/2006/relationships/comments" Target="../comments14.xml"/></Relationships>
</file>

<file path=xl/worksheets/_rels/sheet5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23.xml"/></Relationships>
</file>

<file path=xl/worksheets/_rels/sheet52.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24.xml"/></Relationships>
</file>

<file path=xl/worksheets/_rels/sheet53.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25.xml"/></Relationships>
</file>

<file path=xl/worksheets/_rels/sheet5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26.xml"/></Relationships>
</file>

<file path=xl/worksheets/_rels/sheet5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7.xml"/></Relationships>
</file>

<file path=xl/worksheets/_rels/sheet56.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8.xml"/></Relationships>
</file>

<file path=xl/worksheets/_rels/sheet57.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9.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59.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31.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61.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drawing" Target="../drawings/drawing33.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5.xml"/><Relationship Id="rId1" Type="http://schemas.openxmlformats.org/officeDocument/2006/relationships/printerSettings" Target="../printerSettings/printerSettings21.bin"/><Relationship Id="rId4" Type="http://schemas.openxmlformats.org/officeDocument/2006/relationships/comments" Target="../comments24.xml"/></Relationships>
</file>

<file path=xl/worksheets/_rels/sheet64.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drawing" Target="../drawings/drawing36.xml"/></Relationships>
</file>

<file path=xl/worksheets/_rels/sheet65.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drawing" Target="../drawings/drawing37.xml"/></Relationships>
</file>

<file path=xl/worksheets/_rels/sheet66.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drawing" Target="../drawings/drawing38.xml"/></Relationships>
</file>

<file path=xl/worksheets/_rels/sheet67.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drawing" Target="../drawings/drawing39.xml"/></Relationships>
</file>

<file path=xl/worksheets/_rels/sheet68.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drawing" Target="../drawings/drawing40.xml"/></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2.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4.bin"/></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5.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6.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27.bin"/></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32.bin"/></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3.bin"/></Relationships>
</file>

<file path=xl/worksheets/_rels/sheet11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drawing" Target="../drawings/drawing66.xml"/></Relationships>
</file>

<file path=xl/worksheets/_rels/sheet11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drawing" Target="../drawings/drawing67.xml"/></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4.bin"/></Relationships>
</file>

<file path=xl/worksheets/_rels/sheet116.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5.bin"/></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118.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drawing" Target="../drawings/drawing70.xml"/></Relationships>
</file>

<file path=xl/worksheets/_rels/sheet119.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drawing" Target="../drawings/drawing71.xml"/></Relationships>
</file>

<file path=xl/worksheets/_rels/sheet120.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72.xml"/><Relationship Id="rId1" Type="http://schemas.openxmlformats.org/officeDocument/2006/relationships/printerSettings" Target="../printerSettings/printerSettings36.bin"/><Relationship Id="rId4" Type="http://schemas.openxmlformats.org/officeDocument/2006/relationships/comments" Target="../comments35.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129.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drawing" Target="../drawings/drawing81.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38.bin"/></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39.bin"/></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40.bin"/></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41.bin"/></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42.bin"/></Relationships>
</file>

<file path=xl/worksheets/_rels/sheet213.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220.xml.rels><?xml version="1.0" encoding="UTF-8" standalone="yes"?>
<Relationships xmlns="http://schemas.openxmlformats.org/package/2006/relationships"><Relationship Id="rId2" Type="http://schemas.openxmlformats.org/officeDocument/2006/relationships/comments" Target="../comments38.xml"/><Relationship Id="rId1" Type="http://schemas.openxmlformats.org/officeDocument/2006/relationships/vmlDrawing" Target="../drawings/vmlDrawing3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showGridLines="0" topLeftCell="A187" workbookViewId="0">
      <selection activeCell="A217" sqref="A217"/>
    </sheetView>
  </sheetViews>
  <sheetFormatPr defaultRowHeight="15" x14ac:dyDescent="0.25"/>
  <cols>
    <col min="1" max="1" width="27.5703125" customWidth="1"/>
    <col min="2" max="2" width="89.7109375" style="734" customWidth="1"/>
    <col min="3" max="3" width="26.85546875" customWidth="1"/>
    <col min="4" max="4" width="6.85546875" style="741" customWidth="1"/>
    <col min="5" max="8" width="9.140625" style="741"/>
  </cols>
  <sheetData>
    <row r="1" spans="1:7" x14ac:dyDescent="0.25">
      <c r="A1" s="738" t="s">
        <v>0</v>
      </c>
      <c r="B1" s="739" t="s">
        <v>17050</v>
      </c>
      <c r="C1" s="740" t="s">
        <v>17051</v>
      </c>
    </row>
    <row r="2" spans="1:7" x14ac:dyDescent="0.25">
      <c r="A2" s="736" t="s">
        <v>1</v>
      </c>
      <c r="B2" s="735" t="s">
        <v>2</v>
      </c>
      <c r="C2" s="737" t="s">
        <v>17052</v>
      </c>
      <c r="D2" s="742"/>
      <c r="E2" s="742"/>
      <c r="F2" s="742"/>
      <c r="G2" s="742"/>
    </row>
    <row r="3" spans="1:7" ht="18.75" customHeight="1" x14ac:dyDescent="0.25">
      <c r="A3" s="736" t="s">
        <v>5</v>
      </c>
      <c r="B3" s="735" t="s">
        <v>6</v>
      </c>
      <c r="C3" s="737" t="s">
        <v>3529</v>
      </c>
      <c r="D3" s="742" t="s">
        <v>19914</v>
      </c>
      <c r="E3" s="742"/>
      <c r="F3" s="742"/>
      <c r="G3" s="742"/>
    </row>
    <row r="4" spans="1:7" x14ac:dyDescent="0.25">
      <c r="A4" s="736" t="s">
        <v>7</v>
      </c>
      <c r="B4" s="735" t="s">
        <v>8</v>
      </c>
      <c r="C4" s="737" t="s">
        <v>17054</v>
      </c>
      <c r="D4" s="742"/>
      <c r="E4" s="742"/>
      <c r="F4" s="742"/>
      <c r="G4" s="742"/>
    </row>
    <row r="5" spans="1:7" x14ac:dyDescent="0.25">
      <c r="A5" s="736" t="s">
        <v>9</v>
      </c>
      <c r="B5" s="735" t="s">
        <v>10</v>
      </c>
      <c r="C5" s="737" t="s">
        <v>17055</v>
      </c>
      <c r="D5" s="742"/>
      <c r="E5" s="742"/>
      <c r="F5" s="742"/>
      <c r="G5" s="742"/>
    </row>
    <row r="6" spans="1:7" x14ac:dyDescent="0.25">
      <c r="A6" s="736" t="s">
        <v>11</v>
      </c>
      <c r="B6" s="735" t="s">
        <v>12</v>
      </c>
      <c r="C6" s="737" t="s">
        <v>17056</v>
      </c>
      <c r="D6" s="742"/>
      <c r="E6" s="742"/>
      <c r="F6" s="742"/>
      <c r="G6" s="742"/>
    </row>
    <row r="7" spans="1:7" x14ac:dyDescent="0.25">
      <c r="A7" s="736" t="s">
        <v>13</v>
      </c>
      <c r="B7" s="735" t="s">
        <v>14</v>
      </c>
      <c r="C7" s="737" t="s">
        <v>17057</v>
      </c>
      <c r="D7" s="742"/>
      <c r="E7" s="742"/>
      <c r="F7" s="742"/>
      <c r="G7" s="742"/>
    </row>
    <row r="8" spans="1:7" x14ac:dyDescent="0.25">
      <c r="A8" s="736" t="s">
        <v>15</v>
      </c>
      <c r="B8" s="735" t="s">
        <v>16</v>
      </c>
      <c r="C8" s="737" t="s">
        <v>17069</v>
      </c>
      <c r="D8" s="742"/>
      <c r="E8" s="742"/>
      <c r="F8" s="742"/>
      <c r="G8" s="742"/>
    </row>
    <row r="9" spans="1:7" x14ac:dyDescent="0.25">
      <c r="A9" s="736" t="s">
        <v>17</v>
      </c>
      <c r="B9" s="735" t="s">
        <v>18</v>
      </c>
      <c r="C9" s="737" t="s">
        <v>3534</v>
      </c>
      <c r="D9" s="742"/>
      <c r="E9" s="742"/>
      <c r="F9" s="742"/>
      <c r="G9" s="742"/>
    </row>
    <row r="10" spans="1:7" x14ac:dyDescent="0.25">
      <c r="A10" s="736" t="s">
        <v>19</v>
      </c>
      <c r="B10" s="735" t="s">
        <v>20</v>
      </c>
      <c r="C10" s="737" t="s">
        <v>3623</v>
      </c>
      <c r="D10" s="742"/>
      <c r="E10" s="742"/>
      <c r="F10" s="742"/>
      <c r="G10" s="742"/>
    </row>
    <row r="11" spans="1:7" x14ac:dyDescent="0.25">
      <c r="A11" s="736" t="s">
        <v>21</v>
      </c>
      <c r="B11" s="735" t="s">
        <v>22</v>
      </c>
      <c r="C11" s="737" t="s">
        <v>3622</v>
      </c>
      <c r="D11" s="742"/>
      <c r="E11" s="742"/>
      <c r="F11" s="742"/>
      <c r="G11" s="742"/>
    </row>
    <row r="12" spans="1:7" x14ac:dyDescent="0.25">
      <c r="A12" s="736" t="s">
        <v>23</v>
      </c>
      <c r="B12" s="735" t="s">
        <v>24</v>
      </c>
      <c r="C12" s="737" t="s">
        <v>3624</v>
      </c>
      <c r="D12" s="742"/>
      <c r="E12" s="742"/>
      <c r="F12" s="742"/>
      <c r="G12" s="742"/>
    </row>
    <row r="13" spans="1:7" x14ac:dyDescent="0.25">
      <c r="A13" s="736" t="s">
        <v>25</v>
      </c>
      <c r="B13" s="735" t="s">
        <v>26</v>
      </c>
      <c r="C13" s="737" t="s">
        <v>3625</v>
      </c>
      <c r="D13" s="742"/>
      <c r="E13" s="742"/>
      <c r="F13" s="742"/>
      <c r="G13" s="742"/>
    </row>
    <row r="14" spans="1:7" x14ac:dyDescent="0.25">
      <c r="A14" s="736" t="s">
        <v>27</v>
      </c>
      <c r="B14" s="735" t="s">
        <v>28</v>
      </c>
      <c r="C14" s="737" t="s">
        <v>4286</v>
      </c>
      <c r="D14" s="742"/>
      <c r="E14" s="742"/>
      <c r="F14" s="742"/>
      <c r="G14" s="742"/>
    </row>
    <row r="15" spans="1:7" x14ac:dyDescent="0.25">
      <c r="A15" s="736" t="s">
        <v>29</v>
      </c>
      <c r="B15" s="735" t="s">
        <v>30</v>
      </c>
      <c r="C15" s="737" t="s">
        <v>4287</v>
      </c>
      <c r="D15" s="742"/>
      <c r="E15" s="742"/>
      <c r="F15" s="742"/>
      <c r="G15" s="742"/>
    </row>
    <row r="16" spans="1:7" x14ac:dyDescent="0.25">
      <c r="A16" s="736" t="s">
        <v>31</v>
      </c>
      <c r="B16" s="735" t="s">
        <v>32</v>
      </c>
      <c r="C16" s="737" t="s">
        <v>4584</v>
      </c>
      <c r="D16" s="742"/>
      <c r="E16" s="742"/>
      <c r="F16" s="742"/>
      <c r="G16" s="742"/>
    </row>
    <row r="17" spans="1:7" x14ac:dyDescent="0.25">
      <c r="A17" s="736" t="s">
        <v>33</v>
      </c>
      <c r="B17" s="735" t="s">
        <v>34</v>
      </c>
      <c r="C17" s="737" t="s">
        <v>17070</v>
      </c>
      <c r="D17" s="742"/>
      <c r="E17" s="742"/>
      <c r="F17" s="742"/>
      <c r="G17" s="742"/>
    </row>
    <row r="18" spans="1:7" x14ac:dyDescent="0.25">
      <c r="A18" s="736" t="s">
        <v>35</v>
      </c>
      <c r="B18" s="735" t="s">
        <v>36</v>
      </c>
      <c r="C18" s="737" t="s">
        <v>4646</v>
      </c>
      <c r="D18" s="742"/>
      <c r="E18" s="742"/>
      <c r="F18" s="742"/>
      <c r="G18" s="742"/>
    </row>
    <row r="19" spans="1:7" x14ac:dyDescent="0.25">
      <c r="A19" s="736" t="s">
        <v>37</v>
      </c>
      <c r="B19" s="735" t="s">
        <v>38</v>
      </c>
      <c r="C19" s="737" t="s">
        <v>17071</v>
      </c>
      <c r="D19" s="742"/>
      <c r="E19" s="742"/>
      <c r="F19" s="742"/>
      <c r="G19" s="742"/>
    </row>
    <row r="20" spans="1:7" x14ac:dyDescent="0.25">
      <c r="A20" s="736" t="s">
        <v>39</v>
      </c>
      <c r="B20" s="735" t="s">
        <v>40</v>
      </c>
      <c r="C20" s="737" t="s">
        <v>4661</v>
      </c>
      <c r="D20" s="742"/>
      <c r="E20" s="742"/>
      <c r="F20" s="742"/>
      <c r="G20" s="742"/>
    </row>
    <row r="21" spans="1:7" x14ac:dyDescent="0.25">
      <c r="A21" s="736" t="s">
        <v>41</v>
      </c>
      <c r="B21" s="735" t="s">
        <v>42</v>
      </c>
      <c r="C21" s="737" t="s">
        <v>4683</v>
      </c>
      <c r="D21" s="742"/>
      <c r="E21" s="742"/>
      <c r="F21" s="742"/>
      <c r="G21" s="742"/>
    </row>
    <row r="22" spans="1:7" x14ac:dyDescent="0.25">
      <c r="A22" s="736" t="s">
        <v>43</v>
      </c>
      <c r="B22" s="735" t="s">
        <v>44</v>
      </c>
      <c r="C22" s="737" t="s">
        <v>4661</v>
      </c>
      <c r="D22" s="742"/>
      <c r="E22" s="742"/>
      <c r="F22" s="742"/>
      <c r="G22" s="742"/>
    </row>
    <row r="23" spans="1:7" x14ac:dyDescent="0.25">
      <c r="A23" s="736" t="s">
        <v>46</v>
      </c>
      <c r="B23" s="735" t="s">
        <v>47</v>
      </c>
      <c r="C23" s="737" t="s">
        <v>13829</v>
      </c>
      <c r="D23" s="742"/>
      <c r="E23" s="742"/>
      <c r="F23" s="742"/>
      <c r="G23" s="742"/>
    </row>
    <row r="24" spans="1:7" x14ac:dyDescent="0.25">
      <c r="A24" s="736" t="s">
        <v>48</v>
      </c>
      <c r="B24" s="735" t="s">
        <v>49</v>
      </c>
      <c r="C24" s="737" t="s">
        <v>17075</v>
      </c>
      <c r="D24" s="742"/>
      <c r="E24" s="742"/>
      <c r="F24" s="742"/>
      <c r="G24" s="742"/>
    </row>
    <row r="25" spans="1:7" x14ac:dyDescent="0.25">
      <c r="A25" s="736" t="s">
        <v>50</v>
      </c>
      <c r="B25" s="735" t="s">
        <v>51</v>
      </c>
      <c r="C25" s="737" t="s">
        <v>17077</v>
      </c>
      <c r="D25" s="742"/>
      <c r="E25" s="742"/>
      <c r="F25" s="742"/>
      <c r="G25" s="742"/>
    </row>
    <row r="26" spans="1:7" ht="24.75" x14ac:dyDescent="0.25">
      <c r="A26" s="736" t="s">
        <v>52</v>
      </c>
      <c r="B26" s="735" t="s">
        <v>53</v>
      </c>
      <c r="C26" s="737" t="s">
        <v>17076</v>
      </c>
      <c r="D26" s="742"/>
      <c r="E26" s="742"/>
      <c r="F26" s="742"/>
      <c r="G26" s="742"/>
    </row>
    <row r="27" spans="1:7" x14ac:dyDescent="0.25">
      <c r="A27" s="736" t="s">
        <v>54</v>
      </c>
      <c r="B27" s="735" t="s">
        <v>51</v>
      </c>
      <c r="C27" s="737" t="s">
        <v>17078</v>
      </c>
      <c r="D27" s="742"/>
      <c r="E27" s="742"/>
      <c r="F27" s="742"/>
      <c r="G27" s="742"/>
    </row>
    <row r="28" spans="1:7" x14ac:dyDescent="0.25">
      <c r="A28" s="736" t="s">
        <v>55</v>
      </c>
      <c r="B28" s="735" t="s">
        <v>53</v>
      </c>
      <c r="C28" s="737" t="s">
        <v>17101</v>
      </c>
      <c r="D28" s="742"/>
      <c r="E28" s="742"/>
      <c r="F28" s="742"/>
      <c r="G28" s="742"/>
    </row>
    <row r="29" spans="1:7" x14ac:dyDescent="0.25">
      <c r="A29" s="736" t="s">
        <v>56</v>
      </c>
      <c r="B29" s="735" t="s">
        <v>57</v>
      </c>
      <c r="C29" s="737" t="s">
        <v>17102</v>
      </c>
      <c r="D29" s="742"/>
      <c r="E29" s="742"/>
      <c r="F29" s="742"/>
      <c r="G29" s="742"/>
    </row>
    <row r="30" spans="1:7" x14ac:dyDescent="0.25">
      <c r="A30" s="736" t="s">
        <v>58</v>
      </c>
      <c r="B30" s="735" t="s">
        <v>59</v>
      </c>
      <c r="C30" s="737" t="s">
        <v>17102</v>
      </c>
      <c r="D30" s="742"/>
      <c r="E30" s="742"/>
      <c r="F30" s="742"/>
      <c r="G30" s="742"/>
    </row>
    <row r="31" spans="1:7" x14ac:dyDescent="0.25">
      <c r="A31" s="736" t="s">
        <v>60</v>
      </c>
      <c r="B31" s="735" t="s">
        <v>51</v>
      </c>
      <c r="C31" s="737" t="s">
        <v>17103</v>
      </c>
      <c r="D31" s="742"/>
      <c r="E31" s="742"/>
      <c r="F31" s="742"/>
      <c r="G31" s="742"/>
    </row>
    <row r="32" spans="1:7" x14ac:dyDescent="0.25">
      <c r="A32" s="736" t="s">
        <v>61</v>
      </c>
      <c r="B32" s="735" t="s">
        <v>62</v>
      </c>
      <c r="C32" s="737" t="s">
        <v>17104</v>
      </c>
      <c r="D32" s="742"/>
      <c r="E32" s="742"/>
      <c r="F32" s="742"/>
      <c r="G32" s="742"/>
    </row>
    <row r="33" spans="1:7" x14ac:dyDescent="0.25">
      <c r="A33" s="736" t="s">
        <v>63</v>
      </c>
      <c r="B33" s="735" t="s">
        <v>64</v>
      </c>
      <c r="C33" s="737" t="s">
        <v>5157</v>
      </c>
      <c r="D33" s="742" t="s">
        <v>19914</v>
      </c>
      <c r="E33" s="742"/>
      <c r="F33" s="742"/>
      <c r="G33" s="742"/>
    </row>
    <row r="34" spans="1:7" ht="24.75" x14ac:dyDescent="0.25">
      <c r="A34" s="736" t="s">
        <v>65</v>
      </c>
      <c r="B34" s="735" t="s">
        <v>66</v>
      </c>
      <c r="C34" s="737" t="s">
        <v>5216</v>
      </c>
      <c r="D34" s="742"/>
      <c r="E34" s="742"/>
      <c r="F34" s="742"/>
      <c r="G34" s="742"/>
    </row>
    <row r="35" spans="1:7" x14ac:dyDescent="0.25">
      <c r="A35" s="736" t="s">
        <v>67</v>
      </c>
      <c r="B35" s="735" t="s">
        <v>68</v>
      </c>
      <c r="C35" s="737" t="s">
        <v>7489</v>
      </c>
      <c r="D35" s="742"/>
      <c r="E35" s="742"/>
      <c r="F35" s="742"/>
      <c r="G35" s="742"/>
    </row>
    <row r="36" spans="1:7" x14ac:dyDescent="0.25">
      <c r="A36" s="736" t="s">
        <v>69</v>
      </c>
      <c r="B36" s="735" t="s">
        <v>70</v>
      </c>
      <c r="C36" s="737" t="s">
        <v>7490</v>
      </c>
      <c r="D36" s="742"/>
      <c r="E36" s="742"/>
      <c r="F36" s="742"/>
      <c r="G36" s="742"/>
    </row>
    <row r="37" spans="1:7" x14ac:dyDescent="0.25">
      <c r="A37" s="736" t="s">
        <v>71</v>
      </c>
      <c r="B37" s="735" t="s">
        <v>72</v>
      </c>
      <c r="C37" s="737" t="s">
        <v>13973</v>
      </c>
      <c r="D37" s="742"/>
      <c r="E37" s="742"/>
      <c r="F37" s="742"/>
      <c r="G37" s="742"/>
    </row>
    <row r="38" spans="1:7" x14ac:dyDescent="0.25">
      <c r="A38" s="736" t="s">
        <v>73</v>
      </c>
      <c r="B38" s="735" t="s">
        <v>74</v>
      </c>
      <c r="C38" s="737" t="s">
        <v>14008</v>
      </c>
      <c r="D38" s="742"/>
      <c r="E38" s="742"/>
      <c r="F38" s="742"/>
      <c r="G38" s="742"/>
    </row>
    <row r="39" spans="1:7" x14ac:dyDescent="0.25">
      <c r="A39" s="736" t="s">
        <v>75</v>
      </c>
      <c r="B39" s="735" t="s">
        <v>76</v>
      </c>
      <c r="C39" s="737" t="s">
        <v>14009</v>
      </c>
      <c r="D39" s="742"/>
      <c r="E39" s="742"/>
      <c r="F39" s="742"/>
      <c r="G39" s="742"/>
    </row>
    <row r="40" spans="1:7" x14ac:dyDescent="0.25">
      <c r="A40" s="736" t="s">
        <v>77</v>
      </c>
      <c r="B40" s="735" t="s">
        <v>78</v>
      </c>
      <c r="C40" s="737" t="s">
        <v>14009</v>
      </c>
      <c r="D40" s="742"/>
      <c r="E40" s="742"/>
      <c r="F40" s="742"/>
      <c r="G40" s="742"/>
    </row>
    <row r="41" spans="1:7" x14ac:dyDescent="0.25">
      <c r="A41" s="736" t="s">
        <v>81</v>
      </c>
      <c r="B41" s="735" t="s">
        <v>82</v>
      </c>
      <c r="C41" s="737" t="s">
        <v>17105</v>
      </c>
      <c r="D41" s="742"/>
      <c r="E41" s="742"/>
      <c r="F41" s="742"/>
      <c r="G41" s="742"/>
    </row>
    <row r="42" spans="1:7" x14ac:dyDescent="0.25">
      <c r="A42" s="736" t="s">
        <v>83</v>
      </c>
      <c r="B42" s="735" t="s">
        <v>84</v>
      </c>
      <c r="C42" s="737" t="s">
        <v>17106</v>
      </c>
      <c r="D42" s="742"/>
      <c r="E42" s="742"/>
      <c r="F42" s="742"/>
      <c r="G42" s="742"/>
    </row>
    <row r="43" spans="1:7" ht="36.75" x14ac:dyDescent="0.25">
      <c r="A43" s="736" t="s">
        <v>85</v>
      </c>
      <c r="B43" s="735" t="s">
        <v>86</v>
      </c>
      <c r="C43" s="737" t="s">
        <v>7129</v>
      </c>
      <c r="D43" s="742"/>
      <c r="E43" s="742"/>
      <c r="F43" s="742"/>
      <c r="G43" s="742"/>
    </row>
    <row r="44" spans="1:7" ht="24.75" x14ac:dyDescent="0.25">
      <c r="A44" s="736" t="s">
        <v>87</v>
      </c>
      <c r="B44" s="735" t="s">
        <v>66</v>
      </c>
      <c r="C44" s="737" t="s">
        <v>7183</v>
      </c>
      <c r="D44" s="742"/>
      <c r="E44" s="742"/>
      <c r="F44" s="742"/>
      <c r="G44" s="742"/>
    </row>
    <row r="45" spans="1:7" x14ac:dyDescent="0.25">
      <c r="A45" s="736" t="s">
        <v>88</v>
      </c>
      <c r="B45" s="735" t="s">
        <v>68</v>
      </c>
      <c r="C45" s="737" t="s">
        <v>17107</v>
      </c>
      <c r="D45" s="742"/>
      <c r="E45" s="742"/>
      <c r="F45" s="742"/>
      <c r="G45" s="742"/>
    </row>
    <row r="46" spans="1:7" x14ac:dyDescent="0.25">
      <c r="A46" s="736" t="s">
        <v>89</v>
      </c>
      <c r="B46" s="735" t="s">
        <v>90</v>
      </c>
      <c r="C46" s="737" t="s">
        <v>7492</v>
      </c>
      <c r="D46" s="742"/>
      <c r="E46" s="742"/>
      <c r="F46" s="742"/>
      <c r="G46" s="742"/>
    </row>
    <row r="47" spans="1:7" x14ac:dyDescent="0.25">
      <c r="A47" s="736" t="s">
        <v>91</v>
      </c>
      <c r="B47" s="735" t="s">
        <v>92</v>
      </c>
      <c r="C47" s="737" t="s">
        <v>17109</v>
      </c>
      <c r="D47" s="742"/>
      <c r="E47" s="742"/>
      <c r="F47" s="742"/>
      <c r="G47" s="742"/>
    </row>
    <row r="48" spans="1:7" x14ac:dyDescent="0.25">
      <c r="A48" s="736" t="s">
        <v>93</v>
      </c>
      <c r="B48" s="735" t="s">
        <v>94</v>
      </c>
      <c r="C48" s="737" t="s">
        <v>17108</v>
      </c>
      <c r="D48" s="742"/>
      <c r="E48" s="742"/>
      <c r="F48" s="742"/>
      <c r="G48" s="742"/>
    </row>
    <row r="49" spans="1:7" x14ac:dyDescent="0.25">
      <c r="A49" s="736" t="s">
        <v>95</v>
      </c>
      <c r="B49" s="735" t="s">
        <v>96</v>
      </c>
      <c r="C49" s="737" t="s">
        <v>17110</v>
      </c>
      <c r="D49" s="742"/>
      <c r="E49" s="742"/>
      <c r="F49" s="742"/>
      <c r="G49" s="742"/>
    </row>
    <row r="50" spans="1:7" x14ac:dyDescent="0.25">
      <c r="A50" s="736" t="s">
        <v>97</v>
      </c>
      <c r="B50" s="735" t="s">
        <v>98</v>
      </c>
      <c r="C50" s="737" t="s">
        <v>17111</v>
      </c>
      <c r="D50" s="742"/>
      <c r="E50" s="742"/>
      <c r="F50" s="742"/>
      <c r="G50" s="742"/>
    </row>
    <row r="51" spans="1:7" x14ac:dyDescent="0.25">
      <c r="A51" s="736" t="s">
        <v>99</v>
      </c>
      <c r="B51" s="735" t="s">
        <v>100</v>
      </c>
      <c r="C51" s="737" t="s">
        <v>17112</v>
      </c>
      <c r="D51" s="742"/>
      <c r="E51" s="742"/>
      <c r="F51" s="742"/>
      <c r="G51" s="742"/>
    </row>
    <row r="52" spans="1:7" x14ac:dyDescent="0.25">
      <c r="A52" s="736" t="s">
        <v>101</v>
      </c>
      <c r="B52" s="735" t="s">
        <v>102</v>
      </c>
      <c r="C52" s="737" t="s">
        <v>17113</v>
      </c>
      <c r="D52" s="742"/>
      <c r="E52" s="742"/>
      <c r="F52" s="742"/>
      <c r="G52" s="742"/>
    </row>
    <row r="53" spans="1:7" x14ac:dyDescent="0.25">
      <c r="A53" s="736" t="s">
        <v>103</v>
      </c>
      <c r="B53" s="735" t="s">
        <v>104</v>
      </c>
      <c r="C53" s="737" t="s">
        <v>17114</v>
      </c>
      <c r="D53" s="742"/>
      <c r="E53" s="742"/>
      <c r="F53" s="742"/>
      <c r="G53" s="742"/>
    </row>
    <row r="54" spans="1:7" x14ac:dyDescent="0.25">
      <c r="A54" s="736" t="s">
        <v>105</v>
      </c>
      <c r="B54" s="735" t="s">
        <v>106</v>
      </c>
      <c r="C54" s="737" t="s">
        <v>17115</v>
      </c>
      <c r="D54" s="742"/>
      <c r="E54" s="742"/>
      <c r="F54" s="742"/>
      <c r="G54" s="742"/>
    </row>
    <row r="55" spans="1:7" ht="24.75" x14ac:dyDescent="0.25">
      <c r="A55" s="736" t="s">
        <v>107</v>
      </c>
      <c r="B55" s="735" t="s">
        <v>108</v>
      </c>
      <c r="C55" s="737" t="s">
        <v>17117</v>
      </c>
      <c r="D55" s="742"/>
      <c r="E55" s="742"/>
      <c r="F55" s="742"/>
      <c r="G55" s="742"/>
    </row>
    <row r="56" spans="1:7" ht="24.75" x14ac:dyDescent="0.25">
      <c r="A56" s="736" t="s">
        <v>109</v>
      </c>
      <c r="B56" s="735" t="s">
        <v>110</v>
      </c>
      <c r="C56" s="737" t="s">
        <v>17116</v>
      </c>
      <c r="D56" s="742"/>
      <c r="E56" s="742"/>
      <c r="F56" s="742"/>
      <c r="G56" s="742"/>
    </row>
    <row r="57" spans="1:7" x14ac:dyDescent="0.25">
      <c r="A57" s="736" t="s">
        <v>111</v>
      </c>
      <c r="B57" s="735" t="s">
        <v>112</v>
      </c>
      <c r="C57" s="737" t="s">
        <v>17118</v>
      </c>
      <c r="D57" s="742"/>
      <c r="E57" s="742"/>
      <c r="F57" s="742"/>
      <c r="G57" s="742"/>
    </row>
    <row r="58" spans="1:7" x14ac:dyDescent="0.25">
      <c r="A58" s="736" t="s">
        <v>113</v>
      </c>
      <c r="B58" s="735" t="s">
        <v>114</v>
      </c>
      <c r="C58" s="737" t="s">
        <v>17119</v>
      </c>
      <c r="D58" s="742"/>
      <c r="E58" s="742"/>
      <c r="F58" s="742"/>
      <c r="G58" s="742"/>
    </row>
    <row r="59" spans="1:7" x14ac:dyDescent="0.25">
      <c r="A59" s="736" t="s">
        <v>115</v>
      </c>
      <c r="B59" s="735" t="s">
        <v>116</v>
      </c>
      <c r="C59" s="737" t="s">
        <v>17120</v>
      </c>
      <c r="D59" s="742"/>
      <c r="E59" s="742"/>
      <c r="F59" s="742"/>
      <c r="G59" s="742"/>
    </row>
    <row r="60" spans="1:7" x14ac:dyDescent="0.25">
      <c r="A60" s="736" t="s">
        <v>117</v>
      </c>
      <c r="B60" s="735" t="s">
        <v>118</v>
      </c>
      <c r="C60" s="737" t="s">
        <v>17121</v>
      </c>
      <c r="D60" s="742"/>
      <c r="E60" s="742"/>
      <c r="F60" s="742"/>
      <c r="G60" s="742"/>
    </row>
    <row r="61" spans="1:7" x14ac:dyDescent="0.25">
      <c r="A61" s="736" t="s">
        <v>119</v>
      </c>
      <c r="B61" s="735" t="s">
        <v>120</v>
      </c>
      <c r="C61" s="737" t="s">
        <v>17122</v>
      </c>
      <c r="D61" s="742"/>
      <c r="E61" s="742"/>
      <c r="F61" s="742"/>
      <c r="G61" s="742"/>
    </row>
    <row r="62" spans="1:7" x14ac:dyDescent="0.25">
      <c r="A62" s="736" t="s">
        <v>121</v>
      </c>
      <c r="B62" s="735" t="s">
        <v>122</v>
      </c>
      <c r="C62" s="737" t="s">
        <v>17123</v>
      </c>
      <c r="D62" s="742"/>
      <c r="E62" s="742"/>
      <c r="F62" s="742"/>
      <c r="G62" s="742"/>
    </row>
    <row r="63" spans="1:7" x14ac:dyDescent="0.25">
      <c r="A63" s="736" t="s">
        <v>123</v>
      </c>
      <c r="B63" s="735" t="s">
        <v>124</v>
      </c>
      <c r="C63" s="737" t="s">
        <v>17124</v>
      </c>
      <c r="D63" s="742"/>
      <c r="E63" s="742"/>
      <c r="F63" s="742"/>
      <c r="G63" s="742"/>
    </row>
    <row r="64" spans="1:7" x14ac:dyDescent="0.25">
      <c r="A64" s="736" t="s">
        <v>125</v>
      </c>
      <c r="B64" s="735" t="s">
        <v>126</v>
      </c>
      <c r="C64" s="737" t="s">
        <v>17125</v>
      </c>
      <c r="D64" s="742"/>
      <c r="E64" s="742"/>
      <c r="F64" s="742"/>
      <c r="G64" s="742"/>
    </row>
    <row r="65" spans="1:8" x14ac:dyDescent="0.25">
      <c r="A65" s="736" t="s">
        <v>130</v>
      </c>
      <c r="B65" s="735" t="s">
        <v>131</v>
      </c>
      <c r="C65" s="737" t="s">
        <v>7492</v>
      </c>
      <c r="D65" s="742"/>
      <c r="E65" s="742"/>
      <c r="F65" s="742"/>
      <c r="G65" s="742"/>
    </row>
    <row r="66" spans="1:8" x14ac:dyDescent="0.25">
      <c r="A66" s="736" t="s">
        <v>132</v>
      </c>
      <c r="B66" s="735" t="s">
        <v>133</v>
      </c>
      <c r="C66" s="737" t="s">
        <v>15260</v>
      </c>
      <c r="D66" s="742"/>
      <c r="E66" s="742"/>
      <c r="F66" s="742"/>
      <c r="G66" s="742"/>
    </row>
    <row r="67" spans="1:8" x14ac:dyDescent="0.25">
      <c r="A67" s="736" t="s">
        <v>134</v>
      </c>
      <c r="B67" s="735" t="s">
        <v>135</v>
      </c>
      <c r="C67" s="737" t="s">
        <v>15261</v>
      </c>
      <c r="D67" s="742"/>
      <c r="E67" s="742"/>
      <c r="F67" s="742"/>
      <c r="G67" s="742"/>
    </row>
    <row r="68" spans="1:8" x14ac:dyDescent="0.25">
      <c r="A68" s="736" t="s">
        <v>136</v>
      </c>
      <c r="B68" s="735" t="s">
        <v>137</v>
      </c>
      <c r="C68" s="737" t="s">
        <v>15376</v>
      </c>
      <c r="D68" s="742"/>
      <c r="E68" s="742"/>
      <c r="F68" s="742"/>
      <c r="G68" s="742"/>
    </row>
    <row r="69" spans="1:8" x14ac:dyDescent="0.25">
      <c r="A69" s="736" t="s">
        <v>138</v>
      </c>
      <c r="B69" s="735" t="s">
        <v>139</v>
      </c>
      <c r="C69" s="737" t="s">
        <v>15496</v>
      </c>
      <c r="D69" s="742"/>
      <c r="E69" s="742"/>
      <c r="F69" s="742"/>
      <c r="G69" s="742"/>
    </row>
    <row r="70" spans="1:8" ht="24.75" x14ac:dyDescent="0.25">
      <c r="A70" s="736" t="s">
        <v>17126</v>
      </c>
      <c r="B70" s="735" t="s">
        <v>144</v>
      </c>
      <c r="C70" s="737" t="s">
        <v>15503</v>
      </c>
      <c r="D70" s="742"/>
      <c r="E70" s="742"/>
      <c r="F70" s="742"/>
      <c r="G70" s="742"/>
    </row>
    <row r="71" spans="1:8" s="728" customFormat="1" ht="24.75" x14ac:dyDescent="0.25">
      <c r="A71" s="736" t="s">
        <v>17127</v>
      </c>
      <c r="B71" s="735" t="s">
        <v>144</v>
      </c>
      <c r="C71" s="737" t="s">
        <v>15511</v>
      </c>
      <c r="D71" s="742"/>
      <c r="E71" s="742"/>
      <c r="F71" s="742"/>
      <c r="G71" s="742"/>
      <c r="H71" s="741"/>
    </row>
    <row r="72" spans="1:8" ht="24.75" x14ac:dyDescent="0.25">
      <c r="A72" s="736" t="s">
        <v>145</v>
      </c>
      <c r="B72" s="735" t="s">
        <v>146</v>
      </c>
      <c r="C72" s="737" t="s">
        <v>15522</v>
      </c>
      <c r="D72" s="742"/>
      <c r="E72" s="742"/>
      <c r="F72" s="742"/>
      <c r="G72" s="742"/>
    </row>
    <row r="73" spans="1:8" ht="24.75" x14ac:dyDescent="0.25">
      <c r="A73" s="736" t="s">
        <v>147</v>
      </c>
      <c r="B73" s="735" t="s">
        <v>148</v>
      </c>
      <c r="C73" s="737" t="s">
        <v>15528</v>
      </c>
      <c r="D73" s="742"/>
      <c r="E73" s="742"/>
      <c r="F73" s="742"/>
      <c r="G73" s="742"/>
    </row>
    <row r="74" spans="1:8" ht="24.75" x14ac:dyDescent="0.25">
      <c r="A74" s="736" t="s">
        <v>149</v>
      </c>
      <c r="B74" s="735" t="s">
        <v>150</v>
      </c>
      <c r="C74" s="737" t="s">
        <v>15537</v>
      </c>
      <c r="D74" s="742"/>
      <c r="E74" s="742"/>
      <c r="F74" s="742"/>
      <c r="G74" s="742"/>
    </row>
    <row r="75" spans="1:8" x14ac:dyDescent="0.25">
      <c r="A75" s="736" t="s">
        <v>151</v>
      </c>
      <c r="B75" s="735" t="s">
        <v>152</v>
      </c>
      <c r="C75" s="737" t="s">
        <v>10487</v>
      </c>
      <c r="D75" s="742"/>
      <c r="E75" s="742"/>
      <c r="F75" s="742"/>
      <c r="G75" s="742"/>
    </row>
    <row r="76" spans="1:8" ht="24.75" x14ac:dyDescent="0.25">
      <c r="A76" s="736" t="s">
        <v>153</v>
      </c>
      <c r="B76" s="735" t="s">
        <v>154</v>
      </c>
      <c r="C76" s="737" t="s">
        <v>17128</v>
      </c>
      <c r="D76" s="742"/>
      <c r="E76" s="742"/>
      <c r="F76" s="742"/>
      <c r="G76" s="742"/>
    </row>
    <row r="77" spans="1:8" ht="24.75" x14ac:dyDescent="0.25">
      <c r="A77" s="736" t="s">
        <v>155</v>
      </c>
      <c r="B77" s="735" t="s">
        <v>156</v>
      </c>
      <c r="C77" s="737" t="s">
        <v>17129</v>
      </c>
      <c r="D77" s="742"/>
      <c r="E77" s="742"/>
      <c r="F77" s="742"/>
      <c r="G77" s="742"/>
    </row>
    <row r="78" spans="1:8" x14ac:dyDescent="0.25">
      <c r="A78" s="736" t="s">
        <v>157</v>
      </c>
      <c r="B78" s="735" t="s">
        <v>158</v>
      </c>
      <c r="C78" s="737" t="s">
        <v>10613</v>
      </c>
      <c r="D78" s="742"/>
      <c r="E78" s="742"/>
      <c r="F78" s="742"/>
      <c r="G78" s="742"/>
    </row>
    <row r="79" spans="1:8" x14ac:dyDescent="0.25">
      <c r="A79" s="736" t="s">
        <v>159</v>
      </c>
      <c r="B79" s="735" t="s">
        <v>160</v>
      </c>
      <c r="C79" s="737" t="s">
        <v>10633</v>
      </c>
      <c r="D79" s="742"/>
      <c r="E79" s="742"/>
      <c r="F79" s="742"/>
      <c r="G79" s="742"/>
    </row>
    <row r="80" spans="1:8" x14ac:dyDescent="0.25">
      <c r="A80" s="736" t="s">
        <v>161</v>
      </c>
      <c r="B80" s="735" t="s">
        <v>162</v>
      </c>
      <c r="C80" s="737" t="s">
        <v>10632</v>
      </c>
      <c r="D80" s="742"/>
      <c r="E80" s="742"/>
      <c r="F80" s="742"/>
      <c r="G80" s="742"/>
    </row>
    <row r="81" spans="1:7" ht="24.75" x14ac:dyDescent="0.25">
      <c r="A81" s="736" t="s">
        <v>163</v>
      </c>
      <c r="B81" s="735" t="s">
        <v>164</v>
      </c>
      <c r="C81" s="737" t="s">
        <v>10676</v>
      </c>
      <c r="D81" s="742"/>
      <c r="E81" s="742"/>
      <c r="F81" s="742"/>
      <c r="G81" s="742"/>
    </row>
    <row r="82" spans="1:7" x14ac:dyDescent="0.25">
      <c r="A82" s="736" t="s">
        <v>165</v>
      </c>
      <c r="B82" s="735" t="s">
        <v>166</v>
      </c>
      <c r="C82" s="737" t="s">
        <v>10703</v>
      </c>
      <c r="D82" s="742"/>
      <c r="E82" s="742"/>
      <c r="F82" s="742"/>
      <c r="G82" s="742"/>
    </row>
    <row r="83" spans="1:7" x14ac:dyDescent="0.25">
      <c r="A83" s="736" t="s">
        <v>167</v>
      </c>
      <c r="B83" s="735" t="s">
        <v>168</v>
      </c>
      <c r="C83" s="737" t="s">
        <v>10707</v>
      </c>
      <c r="D83" s="742"/>
      <c r="E83" s="742"/>
      <c r="F83" s="742"/>
      <c r="G83" s="742"/>
    </row>
    <row r="84" spans="1:7" x14ac:dyDescent="0.25">
      <c r="A84" s="736" t="s">
        <v>169</v>
      </c>
      <c r="B84" s="735" t="s">
        <v>170</v>
      </c>
      <c r="C84" s="737" t="s">
        <v>10741</v>
      </c>
      <c r="D84" s="742"/>
      <c r="E84" s="742"/>
      <c r="F84" s="742"/>
      <c r="G84" s="742"/>
    </row>
    <row r="85" spans="1:7" x14ac:dyDescent="0.25">
      <c r="A85" s="736" t="s">
        <v>171</v>
      </c>
      <c r="B85" s="735" t="s">
        <v>172</v>
      </c>
      <c r="C85" s="737" t="s">
        <v>10763</v>
      </c>
      <c r="D85" s="742"/>
      <c r="E85" s="742"/>
      <c r="F85" s="742"/>
      <c r="G85" s="742"/>
    </row>
    <row r="86" spans="1:7" x14ac:dyDescent="0.25">
      <c r="A86" s="736" t="s">
        <v>173</v>
      </c>
      <c r="B86" s="735" t="s">
        <v>174</v>
      </c>
      <c r="C86" s="737" t="s">
        <v>10767</v>
      </c>
      <c r="D86" s="742"/>
      <c r="E86" s="742"/>
      <c r="F86" s="742"/>
      <c r="G86" s="742"/>
    </row>
    <row r="87" spans="1:7" ht="24.75" x14ac:dyDescent="0.25">
      <c r="A87" s="736" t="s">
        <v>175</v>
      </c>
      <c r="B87" s="735" t="s">
        <v>176</v>
      </c>
      <c r="C87" s="737" t="s">
        <v>10794</v>
      </c>
      <c r="D87" s="742"/>
      <c r="E87" s="742"/>
      <c r="F87" s="742"/>
      <c r="G87" s="742"/>
    </row>
    <row r="88" spans="1:7" x14ac:dyDescent="0.25">
      <c r="A88" s="736" t="s">
        <v>177</v>
      </c>
      <c r="B88" s="735" t="s">
        <v>178</v>
      </c>
      <c r="C88" s="737" t="s">
        <v>10811</v>
      </c>
      <c r="D88" s="742"/>
      <c r="E88" s="742"/>
      <c r="F88" s="742"/>
      <c r="G88" s="742"/>
    </row>
    <row r="89" spans="1:7" x14ac:dyDescent="0.25">
      <c r="A89" s="736" t="s">
        <v>179</v>
      </c>
      <c r="B89" s="735" t="s">
        <v>180</v>
      </c>
      <c r="C89" s="737" t="s">
        <v>10854</v>
      </c>
      <c r="D89" s="742"/>
      <c r="E89" s="742"/>
      <c r="F89" s="742"/>
      <c r="G89" s="742"/>
    </row>
    <row r="90" spans="1:7" x14ac:dyDescent="0.25">
      <c r="A90" s="736" t="s">
        <v>181</v>
      </c>
      <c r="B90" s="735" t="s">
        <v>182</v>
      </c>
      <c r="C90" s="737" t="s">
        <v>10855</v>
      </c>
      <c r="D90" s="742"/>
      <c r="E90" s="742"/>
      <c r="F90" s="742"/>
      <c r="G90" s="742"/>
    </row>
    <row r="91" spans="1:7" x14ac:dyDescent="0.25">
      <c r="A91" s="736" t="s">
        <v>183</v>
      </c>
      <c r="B91" s="735" t="s">
        <v>184</v>
      </c>
      <c r="C91" s="737" t="s">
        <v>10873</v>
      </c>
      <c r="D91" s="742"/>
      <c r="E91" s="742"/>
      <c r="F91" s="742"/>
      <c r="G91" s="742"/>
    </row>
    <row r="92" spans="1:7" x14ac:dyDescent="0.25">
      <c r="A92" s="736" t="s">
        <v>185</v>
      </c>
      <c r="B92" s="735" t="s">
        <v>186</v>
      </c>
      <c r="C92" s="737" t="s">
        <v>10890</v>
      </c>
      <c r="D92" s="742"/>
      <c r="E92" s="742"/>
      <c r="F92" s="742"/>
      <c r="G92" s="742"/>
    </row>
    <row r="93" spans="1:7" ht="24.75" x14ac:dyDescent="0.25">
      <c r="A93" s="736" t="s">
        <v>187</v>
      </c>
      <c r="B93" s="735" t="s">
        <v>188</v>
      </c>
      <c r="C93" s="737" t="s">
        <v>10898</v>
      </c>
      <c r="D93" s="742"/>
      <c r="E93" s="742"/>
      <c r="F93" s="742"/>
      <c r="G93" s="742"/>
    </row>
    <row r="94" spans="1:7" x14ac:dyDescent="0.25">
      <c r="A94" s="736" t="s">
        <v>189</v>
      </c>
      <c r="B94" s="735" t="s">
        <v>158</v>
      </c>
      <c r="C94" s="737" t="s">
        <v>17130</v>
      </c>
      <c r="D94" s="742"/>
      <c r="E94" s="742"/>
      <c r="F94" s="742"/>
      <c r="G94" s="742"/>
    </row>
    <row r="95" spans="1:7" ht="36.75" x14ac:dyDescent="0.25">
      <c r="A95" s="736" t="s">
        <v>192</v>
      </c>
      <c r="B95" s="735" t="s">
        <v>193</v>
      </c>
      <c r="C95" s="737" t="s">
        <v>10984</v>
      </c>
      <c r="D95" s="742"/>
      <c r="E95" s="742"/>
      <c r="F95" s="742"/>
      <c r="G95" s="742"/>
    </row>
    <row r="96" spans="1:7" ht="48.75" x14ac:dyDescent="0.25">
      <c r="A96" s="736" t="s">
        <v>194</v>
      </c>
      <c r="B96" s="735" t="s">
        <v>195</v>
      </c>
      <c r="C96" s="737" t="s">
        <v>10991</v>
      </c>
      <c r="D96" s="742"/>
      <c r="E96" s="742"/>
      <c r="F96" s="742"/>
      <c r="G96" s="742"/>
    </row>
    <row r="97" spans="1:7" ht="24.75" x14ac:dyDescent="0.25">
      <c r="A97" s="736" t="s">
        <v>196</v>
      </c>
      <c r="B97" s="735" t="s">
        <v>197</v>
      </c>
      <c r="C97" s="737" t="s">
        <v>10996</v>
      </c>
      <c r="D97" s="742"/>
      <c r="E97" s="742"/>
      <c r="F97" s="742"/>
      <c r="G97" s="742"/>
    </row>
    <row r="98" spans="1:7" x14ac:dyDescent="0.25">
      <c r="A98" s="736" t="s">
        <v>198</v>
      </c>
      <c r="B98" s="735" t="s">
        <v>199</v>
      </c>
      <c r="C98" s="737" t="s">
        <v>11009</v>
      </c>
      <c r="D98" s="742"/>
      <c r="E98" s="742"/>
      <c r="F98" s="742"/>
      <c r="G98" s="742"/>
    </row>
    <row r="99" spans="1:7" ht="36.75" x14ac:dyDescent="0.25">
      <c r="A99" s="736" t="s">
        <v>200</v>
      </c>
      <c r="B99" s="735" t="s">
        <v>201</v>
      </c>
      <c r="C99" s="737" t="s">
        <v>11016</v>
      </c>
      <c r="D99" s="742"/>
      <c r="E99" s="742"/>
      <c r="F99" s="742"/>
      <c r="G99" s="742"/>
    </row>
    <row r="100" spans="1:7" ht="60.75" x14ac:dyDescent="0.25">
      <c r="A100" s="736" t="s">
        <v>202</v>
      </c>
      <c r="B100" s="735" t="s">
        <v>203</v>
      </c>
      <c r="C100" s="737" t="s">
        <v>11029</v>
      </c>
      <c r="D100" s="742"/>
      <c r="E100" s="742"/>
      <c r="F100" s="742"/>
      <c r="G100" s="742"/>
    </row>
    <row r="101" spans="1:7" ht="48.75" x14ac:dyDescent="0.25">
      <c r="A101" s="736" t="s">
        <v>204</v>
      </c>
      <c r="B101" s="735" t="s">
        <v>205</v>
      </c>
      <c r="C101" s="737" t="s">
        <v>11030</v>
      </c>
      <c r="D101" s="742"/>
      <c r="E101" s="742"/>
      <c r="F101" s="742"/>
      <c r="G101" s="742"/>
    </row>
    <row r="102" spans="1:7" x14ac:dyDescent="0.25">
      <c r="A102" s="736" t="s">
        <v>206</v>
      </c>
      <c r="B102" s="735" t="s">
        <v>207</v>
      </c>
      <c r="C102" s="737" t="s">
        <v>11151</v>
      </c>
      <c r="D102" s="742"/>
      <c r="E102" s="742"/>
      <c r="F102" s="742"/>
      <c r="G102" s="742"/>
    </row>
    <row r="103" spans="1:7" x14ac:dyDescent="0.25">
      <c r="A103" s="736" t="s">
        <v>208</v>
      </c>
      <c r="B103" s="735" t="s">
        <v>209</v>
      </c>
      <c r="C103" s="737" t="s">
        <v>11158</v>
      </c>
      <c r="D103" s="742"/>
      <c r="E103" s="742"/>
      <c r="F103" s="742"/>
      <c r="G103" s="742"/>
    </row>
    <row r="104" spans="1:7" x14ac:dyDescent="0.25">
      <c r="A104" s="736" t="s">
        <v>210</v>
      </c>
      <c r="B104" s="735" t="s">
        <v>211</v>
      </c>
      <c r="C104" s="737" t="s">
        <v>11183</v>
      </c>
      <c r="D104" s="742"/>
      <c r="E104" s="742"/>
      <c r="F104" s="742"/>
      <c r="G104" s="742"/>
    </row>
    <row r="105" spans="1:7" x14ac:dyDescent="0.25">
      <c r="A105" s="736" t="s">
        <v>212</v>
      </c>
      <c r="B105" s="735" t="s">
        <v>213</v>
      </c>
      <c r="C105" s="737" t="s">
        <v>11187</v>
      </c>
      <c r="D105" s="742"/>
      <c r="E105" s="742"/>
      <c r="F105" s="742"/>
      <c r="G105" s="742"/>
    </row>
    <row r="106" spans="1:7" x14ac:dyDescent="0.25">
      <c r="A106" s="736" t="s">
        <v>214</v>
      </c>
      <c r="B106" s="735" t="s">
        <v>215</v>
      </c>
      <c r="C106" s="737" t="s">
        <v>8928</v>
      </c>
      <c r="D106" s="742"/>
      <c r="E106" s="742"/>
      <c r="F106" s="742"/>
      <c r="G106" s="742"/>
    </row>
    <row r="107" spans="1:7" x14ac:dyDescent="0.25">
      <c r="A107" s="736" t="s">
        <v>216</v>
      </c>
      <c r="B107" s="735" t="s">
        <v>217</v>
      </c>
      <c r="C107" s="737" t="s">
        <v>17131</v>
      </c>
      <c r="D107" s="742"/>
      <c r="E107" s="742"/>
      <c r="F107" s="742"/>
      <c r="G107" s="742"/>
    </row>
    <row r="108" spans="1:7" ht="24.75" x14ac:dyDescent="0.25">
      <c r="A108" s="736" t="s">
        <v>218</v>
      </c>
      <c r="B108" s="735" t="s">
        <v>219</v>
      </c>
      <c r="C108" s="737" t="s">
        <v>9851</v>
      </c>
      <c r="D108" s="742"/>
      <c r="E108" s="742"/>
      <c r="F108" s="742"/>
      <c r="G108" s="742"/>
    </row>
    <row r="109" spans="1:7" ht="24.75" x14ac:dyDescent="0.25">
      <c r="A109" s="736" t="s">
        <v>220</v>
      </c>
      <c r="B109" s="735" t="s">
        <v>221</v>
      </c>
      <c r="C109" s="737" t="s">
        <v>9851</v>
      </c>
      <c r="D109" s="742"/>
      <c r="E109" s="742"/>
      <c r="F109" s="742"/>
      <c r="G109" s="742"/>
    </row>
    <row r="110" spans="1:7" ht="24.75" x14ac:dyDescent="0.25">
      <c r="A110" s="736" t="s">
        <v>222</v>
      </c>
      <c r="B110" s="735" t="s">
        <v>221</v>
      </c>
      <c r="C110" s="737" t="s">
        <v>9851</v>
      </c>
      <c r="D110" s="742"/>
      <c r="E110" s="742"/>
      <c r="F110" s="742"/>
      <c r="G110" s="742"/>
    </row>
    <row r="111" spans="1:7" x14ac:dyDescent="0.25">
      <c r="A111" s="736" t="s">
        <v>223</v>
      </c>
      <c r="B111" s="735" t="s">
        <v>224</v>
      </c>
      <c r="C111" s="737" t="s">
        <v>8974</v>
      </c>
      <c r="D111" s="742"/>
      <c r="E111" s="742"/>
      <c r="F111" s="742"/>
      <c r="G111" s="742"/>
    </row>
    <row r="112" spans="1:7" ht="24.75" x14ac:dyDescent="0.25">
      <c r="A112" s="736" t="s">
        <v>225</v>
      </c>
      <c r="B112" s="735" t="s">
        <v>217</v>
      </c>
      <c r="C112" s="737" t="s">
        <v>17095</v>
      </c>
      <c r="D112" s="742"/>
      <c r="E112" s="742"/>
      <c r="F112" s="742"/>
      <c r="G112" s="742"/>
    </row>
    <row r="113" spans="1:7" ht="24.75" x14ac:dyDescent="0.25">
      <c r="A113" s="736" t="s">
        <v>226</v>
      </c>
      <c r="B113" s="735" t="s">
        <v>219</v>
      </c>
      <c r="C113" s="737" t="s">
        <v>9851</v>
      </c>
      <c r="D113" s="742"/>
      <c r="E113" s="742"/>
      <c r="F113" s="742"/>
      <c r="G113" s="742"/>
    </row>
    <row r="114" spans="1:7" ht="24.75" x14ac:dyDescent="0.25">
      <c r="A114" s="736" t="s">
        <v>227</v>
      </c>
      <c r="B114" s="735" t="s">
        <v>221</v>
      </c>
      <c r="C114" s="737" t="s">
        <v>9851</v>
      </c>
      <c r="D114" s="742"/>
      <c r="E114" s="742"/>
      <c r="F114" s="742"/>
      <c r="G114" s="742"/>
    </row>
    <row r="115" spans="1:7" ht="24.75" x14ac:dyDescent="0.25">
      <c r="A115" s="736" t="s">
        <v>228</v>
      </c>
      <c r="B115" s="735" t="s">
        <v>221</v>
      </c>
      <c r="C115" s="737" t="s">
        <v>9851</v>
      </c>
      <c r="D115" s="742"/>
      <c r="E115" s="742"/>
      <c r="F115" s="742"/>
      <c r="G115" s="742"/>
    </row>
    <row r="116" spans="1:7" x14ac:dyDescent="0.25">
      <c r="A116" s="736" t="s">
        <v>234</v>
      </c>
      <c r="B116" s="735" t="s">
        <v>235</v>
      </c>
      <c r="C116" s="737" t="s">
        <v>17132</v>
      </c>
      <c r="D116" s="742"/>
      <c r="E116" s="742"/>
      <c r="F116" s="742"/>
      <c r="G116" s="742"/>
    </row>
    <row r="117" spans="1:7" x14ac:dyDescent="0.25">
      <c r="A117" s="736" t="s">
        <v>236</v>
      </c>
      <c r="B117" s="735" t="s">
        <v>237</v>
      </c>
      <c r="C117" s="737" t="s">
        <v>17133</v>
      </c>
      <c r="D117" s="742"/>
      <c r="E117" s="742"/>
      <c r="F117" s="742"/>
      <c r="G117" s="742"/>
    </row>
    <row r="118" spans="1:7" x14ac:dyDescent="0.25">
      <c r="A118" s="736" t="s">
        <v>238</v>
      </c>
      <c r="B118" s="735" t="s">
        <v>239</v>
      </c>
      <c r="C118" s="737" t="s">
        <v>9206</v>
      </c>
      <c r="D118" s="742"/>
      <c r="E118" s="742"/>
      <c r="F118" s="742"/>
      <c r="G118" s="742"/>
    </row>
    <row r="119" spans="1:7" x14ac:dyDescent="0.25">
      <c r="A119" s="736" t="s">
        <v>240</v>
      </c>
      <c r="B119" s="735" t="s">
        <v>241</v>
      </c>
      <c r="C119" s="737" t="s">
        <v>9279</v>
      </c>
      <c r="D119" s="742"/>
      <c r="E119" s="742"/>
      <c r="F119" s="742"/>
      <c r="G119" s="742"/>
    </row>
    <row r="120" spans="1:7" x14ac:dyDescent="0.25">
      <c r="A120" s="736" t="s">
        <v>242</v>
      </c>
      <c r="B120" s="735" t="s">
        <v>239</v>
      </c>
      <c r="C120" s="737" t="s">
        <v>9284</v>
      </c>
      <c r="D120" s="742"/>
      <c r="E120" s="742"/>
      <c r="F120" s="742"/>
      <c r="G120" s="742"/>
    </row>
    <row r="121" spans="1:7" x14ac:dyDescent="0.25">
      <c r="A121" s="736" t="s">
        <v>243</v>
      </c>
      <c r="B121" s="735" t="s">
        <v>244</v>
      </c>
      <c r="C121" s="737" t="s">
        <v>9289</v>
      </c>
      <c r="D121" s="742"/>
      <c r="E121" s="742"/>
      <c r="F121" s="742"/>
      <c r="G121" s="742"/>
    </row>
    <row r="122" spans="1:7" x14ac:dyDescent="0.25">
      <c r="A122" s="736" t="s">
        <v>245</v>
      </c>
      <c r="B122" s="735" t="s">
        <v>246</v>
      </c>
      <c r="C122" s="737" t="s">
        <v>9347</v>
      </c>
      <c r="D122" s="742"/>
      <c r="E122" s="742"/>
      <c r="F122" s="742"/>
      <c r="G122" s="742"/>
    </row>
    <row r="123" spans="1:7" x14ac:dyDescent="0.25">
      <c r="A123" s="736" t="s">
        <v>247</v>
      </c>
      <c r="B123" s="735" t="s">
        <v>248</v>
      </c>
      <c r="C123" s="737" t="s">
        <v>9361</v>
      </c>
      <c r="D123" s="742"/>
      <c r="E123" s="742"/>
      <c r="F123" s="742"/>
      <c r="G123" s="742"/>
    </row>
    <row r="124" spans="1:7" x14ac:dyDescent="0.25">
      <c r="A124" s="736" t="s">
        <v>249</v>
      </c>
      <c r="B124" s="735" t="s">
        <v>239</v>
      </c>
      <c r="C124" s="737" t="s">
        <v>9362</v>
      </c>
      <c r="D124" s="742"/>
      <c r="E124" s="742"/>
      <c r="F124" s="742"/>
      <c r="G124" s="742"/>
    </row>
    <row r="125" spans="1:7" x14ac:dyDescent="0.25">
      <c r="A125" s="736" t="s">
        <v>250</v>
      </c>
      <c r="B125" s="735" t="s">
        <v>246</v>
      </c>
      <c r="C125" s="737" t="s">
        <v>9347</v>
      </c>
      <c r="D125" s="742"/>
      <c r="E125" s="742"/>
      <c r="F125" s="742"/>
      <c r="G125" s="742"/>
    </row>
    <row r="126" spans="1:7" x14ac:dyDescent="0.25">
      <c r="A126" s="736" t="s">
        <v>251</v>
      </c>
      <c r="B126" s="735" t="s">
        <v>252</v>
      </c>
      <c r="C126" s="737" t="s">
        <v>9480</v>
      </c>
      <c r="D126" s="742"/>
      <c r="E126" s="742"/>
      <c r="F126" s="742"/>
      <c r="G126" s="742"/>
    </row>
    <row r="127" spans="1:7" x14ac:dyDescent="0.25">
      <c r="A127" s="736" t="s">
        <v>253</v>
      </c>
      <c r="B127" s="735" t="s">
        <v>248</v>
      </c>
      <c r="C127" s="737" t="s">
        <v>9479</v>
      </c>
      <c r="D127" s="742"/>
      <c r="E127" s="742"/>
      <c r="F127" s="742"/>
      <c r="G127" s="742"/>
    </row>
    <row r="128" spans="1:7" x14ac:dyDescent="0.25">
      <c r="A128" s="736" t="s">
        <v>254</v>
      </c>
      <c r="B128" s="735" t="s">
        <v>255</v>
      </c>
      <c r="C128" s="737" t="s">
        <v>9531</v>
      </c>
      <c r="D128" s="742"/>
      <c r="E128" s="742"/>
      <c r="F128" s="742"/>
      <c r="G128" s="742"/>
    </row>
    <row r="129" spans="1:7" x14ac:dyDescent="0.25">
      <c r="A129" s="736" t="s">
        <v>256</v>
      </c>
      <c r="B129" s="735" t="s">
        <v>257</v>
      </c>
      <c r="C129" s="737" t="s">
        <v>9480</v>
      </c>
      <c r="D129" s="742"/>
      <c r="E129" s="742"/>
      <c r="F129" s="742"/>
      <c r="G129" s="742"/>
    </row>
    <row r="130" spans="1:7" x14ac:dyDescent="0.25">
      <c r="A130" s="736" t="s">
        <v>258</v>
      </c>
      <c r="B130" s="735" t="s">
        <v>259</v>
      </c>
      <c r="C130" s="737" t="s">
        <v>9541</v>
      </c>
      <c r="D130" s="742"/>
      <c r="E130" s="742"/>
      <c r="F130" s="742"/>
      <c r="G130" s="742"/>
    </row>
    <row r="131" spans="1:7" x14ac:dyDescent="0.25">
      <c r="A131" s="736" t="s">
        <v>260</v>
      </c>
      <c r="B131" s="735" t="s">
        <v>261</v>
      </c>
      <c r="C131" s="737" t="s">
        <v>17134</v>
      </c>
      <c r="D131" s="742"/>
      <c r="E131" s="742"/>
      <c r="F131" s="742"/>
      <c r="G131" s="742"/>
    </row>
    <row r="132" spans="1:7" x14ac:dyDescent="0.25">
      <c r="A132" s="736" t="s">
        <v>262</v>
      </c>
      <c r="B132" s="735" t="s">
        <v>263</v>
      </c>
      <c r="C132" s="737" t="s">
        <v>17135</v>
      </c>
      <c r="D132" s="742"/>
      <c r="E132" s="742"/>
      <c r="F132" s="742"/>
      <c r="G132" s="742"/>
    </row>
    <row r="133" spans="1:7" x14ac:dyDescent="0.25">
      <c r="A133" s="736" t="s">
        <v>264</v>
      </c>
      <c r="B133" s="735" t="s">
        <v>265</v>
      </c>
      <c r="C133" s="737" t="s">
        <v>17136</v>
      </c>
      <c r="D133" s="742"/>
      <c r="E133" s="742"/>
      <c r="F133" s="742"/>
      <c r="G133" s="742"/>
    </row>
    <row r="134" spans="1:7" x14ac:dyDescent="0.25">
      <c r="A134" s="736" t="s">
        <v>266</v>
      </c>
      <c r="B134" s="735" t="s">
        <v>239</v>
      </c>
      <c r="C134" s="737" t="s">
        <v>9585</v>
      </c>
      <c r="D134" s="742"/>
      <c r="E134" s="742"/>
      <c r="F134" s="742"/>
      <c r="G134" s="742"/>
    </row>
    <row r="135" spans="1:7" x14ac:dyDescent="0.25">
      <c r="A135" s="736" t="s">
        <v>267</v>
      </c>
      <c r="B135" s="735" t="s">
        <v>268</v>
      </c>
      <c r="C135" s="737" t="s">
        <v>9701</v>
      </c>
      <c r="D135" s="742"/>
      <c r="E135" s="742"/>
      <c r="F135" s="742"/>
      <c r="G135" s="742"/>
    </row>
    <row r="136" spans="1:7" x14ac:dyDescent="0.25">
      <c r="A136" s="736" t="s">
        <v>269</v>
      </c>
      <c r="B136" s="735" t="s">
        <v>270</v>
      </c>
      <c r="C136" s="737" t="s">
        <v>9711</v>
      </c>
      <c r="D136" s="742"/>
      <c r="E136" s="742"/>
      <c r="F136" s="742"/>
      <c r="G136" s="742"/>
    </row>
    <row r="137" spans="1:7" x14ac:dyDescent="0.25">
      <c r="A137" s="736" t="s">
        <v>271</v>
      </c>
      <c r="B137" s="735" t="s">
        <v>272</v>
      </c>
      <c r="C137" s="737" t="s">
        <v>9712</v>
      </c>
      <c r="D137" s="742"/>
      <c r="E137" s="742"/>
      <c r="F137" s="742"/>
      <c r="G137" s="742"/>
    </row>
    <row r="138" spans="1:7" x14ac:dyDescent="0.25">
      <c r="A138" s="736" t="s">
        <v>273</v>
      </c>
      <c r="B138" s="735" t="s">
        <v>274</v>
      </c>
      <c r="C138" s="737" t="s">
        <v>9717</v>
      </c>
      <c r="D138" s="742"/>
      <c r="E138" s="742"/>
      <c r="F138" s="742"/>
      <c r="G138" s="742"/>
    </row>
    <row r="139" spans="1:7" x14ac:dyDescent="0.25">
      <c r="A139" s="736" t="s">
        <v>275</v>
      </c>
      <c r="B139" s="735" t="s">
        <v>239</v>
      </c>
      <c r="C139" s="737" t="s">
        <v>9724</v>
      </c>
      <c r="D139" s="742"/>
      <c r="E139" s="742"/>
      <c r="F139" s="742"/>
      <c r="G139" s="742"/>
    </row>
    <row r="140" spans="1:7" x14ac:dyDescent="0.25">
      <c r="A140" s="736" t="s">
        <v>276</v>
      </c>
      <c r="B140" s="735" t="s">
        <v>277</v>
      </c>
      <c r="C140" s="737" t="s">
        <v>9754</v>
      </c>
      <c r="D140" s="742"/>
      <c r="E140" s="742"/>
      <c r="F140" s="742"/>
      <c r="G140" s="742"/>
    </row>
    <row r="141" spans="1:7" x14ac:dyDescent="0.25">
      <c r="A141" s="736" t="s">
        <v>278</v>
      </c>
      <c r="B141" s="735" t="s">
        <v>279</v>
      </c>
      <c r="C141" s="737" t="s">
        <v>9773</v>
      </c>
      <c r="D141" s="742"/>
      <c r="E141" s="742"/>
      <c r="F141" s="742"/>
      <c r="G141" s="742"/>
    </row>
    <row r="142" spans="1:7" x14ac:dyDescent="0.25">
      <c r="A142" s="736" t="s">
        <v>280</v>
      </c>
      <c r="B142" s="735" t="s">
        <v>281</v>
      </c>
      <c r="C142" s="737" t="s">
        <v>9844</v>
      </c>
      <c r="D142" s="742"/>
      <c r="E142" s="742"/>
      <c r="F142" s="742"/>
      <c r="G142" s="742"/>
    </row>
    <row r="143" spans="1:7" x14ac:dyDescent="0.25">
      <c r="A143" s="736" t="s">
        <v>283</v>
      </c>
      <c r="B143" s="735" t="s">
        <v>246</v>
      </c>
      <c r="C143" s="737" t="s">
        <v>9845</v>
      </c>
      <c r="D143" s="742"/>
      <c r="E143" s="742"/>
      <c r="F143" s="742"/>
      <c r="G143" s="742"/>
    </row>
    <row r="144" spans="1:7" ht="24.75" x14ac:dyDescent="0.25">
      <c r="A144" s="736" t="s">
        <v>284</v>
      </c>
      <c r="B144" s="735" t="s">
        <v>285</v>
      </c>
      <c r="C144" s="737" t="s">
        <v>11381</v>
      </c>
      <c r="D144" s="742"/>
      <c r="E144" s="742"/>
      <c r="F144" s="742"/>
      <c r="G144" s="742"/>
    </row>
    <row r="145" spans="1:7" ht="24.75" x14ac:dyDescent="0.25">
      <c r="A145" s="736" t="s">
        <v>286</v>
      </c>
      <c r="B145" s="735" t="s">
        <v>287</v>
      </c>
      <c r="C145" s="737" t="s">
        <v>9851</v>
      </c>
      <c r="D145" s="742"/>
      <c r="E145" s="742"/>
      <c r="F145" s="742"/>
      <c r="G145" s="742"/>
    </row>
    <row r="146" spans="1:7" x14ac:dyDescent="0.25">
      <c r="A146" s="736" t="s">
        <v>288</v>
      </c>
      <c r="B146" s="735" t="s">
        <v>289</v>
      </c>
      <c r="C146" s="737" t="s">
        <v>9932</v>
      </c>
      <c r="D146" s="742"/>
      <c r="E146" s="742"/>
      <c r="F146" s="742"/>
      <c r="G146" s="742"/>
    </row>
    <row r="147" spans="1:7" ht="24.75" x14ac:dyDescent="0.25">
      <c r="A147" s="736" t="s">
        <v>290</v>
      </c>
      <c r="B147" s="735" t="s">
        <v>291</v>
      </c>
      <c r="C147" s="737" t="s">
        <v>11378</v>
      </c>
      <c r="D147" s="742"/>
      <c r="E147" s="742"/>
      <c r="F147" s="742"/>
      <c r="G147" s="742"/>
    </row>
    <row r="148" spans="1:7" ht="24.75" x14ac:dyDescent="0.25">
      <c r="A148" s="736" t="s">
        <v>292</v>
      </c>
      <c r="B148" s="735" t="s">
        <v>293</v>
      </c>
      <c r="C148" s="737" t="s">
        <v>11379</v>
      </c>
      <c r="D148" s="742"/>
      <c r="E148" s="742"/>
      <c r="F148" s="742"/>
      <c r="G148" s="742"/>
    </row>
    <row r="149" spans="1:7" ht="24.75" x14ac:dyDescent="0.25">
      <c r="A149" s="736" t="s">
        <v>294</v>
      </c>
      <c r="B149" s="735" t="s">
        <v>295</v>
      </c>
      <c r="C149" s="737" t="s">
        <v>11380</v>
      </c>
      <c r="D149" s="742"/>
      <c r="E149" s="742"/>
      <c r="F149" s="742"/>
      <c r="G149" s="742"/>
    </row>
    <row r="150" spans="1:7" ht="24.75" x14ac:dyDescent="0.25">
      <c r="A150" s="736" t="s">
        <v>296</v>
      </c>
      <c r="B150" s="735" t="s">
        <v>297</v>
      </c>
      <c r="C150" s="737" t="s">
        <v>11381</v>
      </c>
      <c r="D150" s="742"/>
      <c r="E150" s="742"/>
      <c r="F150" s="742"/>
      <c r="G150" s="742"/>
    </row>
    <row r="151" spans="1:7" ht="24.75" x14ac:dyDescent="0.25">
      <c r="A151" s="736" t="s">
        <v>298</v>
      </c>
      <c r="B151" s="735" t="s">
        <v>299</v>
      </c>
      <c r="C151" s="737" t="s">
        <v>11492</v>
      </c>
      <c r="D151" s="742"/>
      <c r="E151" s="742"/>
      <c r="F151" s="742"/>
      <c r="G151" s="742"/>
    </row>
    <row r="152" spans="1:7" ht="24.75" x14ac:dyDescent="0.25">
      <c r="A152" s="736" t="s">
        <v>300</v>
      </c>
      <c r="B152" s="735" t="s">
        <v>301</v>
      </c>
      <c r="C152" s="737" t="s">
        <v>11493</v>
      </c>
      <c r="D152" s="742"/>
      <c r="E152" s="742"/>
      <c r="F152" s="742"/>
      <c r="G152" s="742"/>
    </row>
    <row r="153" spans="1:7" ht="24.75" x14ac:dyDescent="0.25">
      <c r="A153" s="736" t="s">
        <v>302</v>
      </c>
      <c r="B153" s="735" t="s">
        <v>303</v>
      </c>
      <c r="C153" s="737" t="s">
        <v>11493</v>
      </c>
      <c r="D153" s="742"/>
      <c r="E153" s="742"/>
      <c r="F153" s="742"/>
      <c r="G153" s="742"/>
    </row>
    <row r="154" spans="1:7" ht="24.75" x14ac:dyDescent="0.25">
      <c r="A154" s="736" t="s">
        <v>304</v>
      </c>
      <c r="B154" s="735" t="s">
        <v>305</v>
      </c>
      <c r="C154" s="737" t="s">
        <v>11493</v>
      </c>
      <c r="D154" s="742"/>
      <c r="E154" s="742"/>
      <c r="F154" s="742"/>
      <c r="G154" s="742"/>
    </row>
    <row r="155" spans="1:7" ht="24.75" x14ac:dyDescent="0.25">
      <c r="A155" s="736" t="s">
        <v>306</v>
      </c>
      <c r="B155" s="735" t="s">
        <v>307</v>
      </c>
      <c r="C155" s="737" t="s">
        <v>11493</v>
      </c>
      <c r="D155" s="742"/>
      <c r="E155" s="742"/>
      <c r="F155" s="742"/>
      <c r="G155" s="742"/>
    </row>
    <row r="156" spans="1:7" x14ac:dyDescent="0.25">
      <c r="A156" s="736" t="s">
        <v>308</v>
      </c>
      <c r="B156" s="735" t="s">
        <v>309</v>
      </c>
      <c r="C156" s="737" t="s">
        <v>11533</v>
      </c>
      <c r="D156" s="742"/>
      <c r="E156" s="742"/>
      <c r="F156" s="742"/>
      <c r="G156" s="742"/>
    </row>
    <row r="157" spans="1:7" x14ac:dyDescent="0.25">
      <c r="A157" s="736" t="s">
        <v>310</v>
      </c>
      <c r="B157" s="735" t="s">
        <v>311</v>
      </c>
      <c r="C157" s="737" t="s">
        <v>11533</v>
      </c>
      <c r="D157" s="742"/>
      <c r="E157" s="742"/>
      <c r="F157" s="742"/>
      <c r="G157" s="742"/>
    </row>
    <row r="158" spans="1:7" x14ac:dyDescent="0.25">
      <c r="A158" s="736" t="s">
        <v>312</v>
      </c>
      <c r="B158" s="735" t="s">
        <v>313</v>
      </c>
      <c r="C158" s="737" t="s">
        <v>11533</v>
      </c>
      <c r="D158" s="742"/>
      <c r="E158" s="742"/>
      <c r="F158" s="742"/>
      <c r="G158" s="742"/>
    </row>
    <row r="159" spans="1:7" ht="24.75" x14ac:dyDescent="0.25">
      <c r="A159" s="736" t="s">
        <v>314</v>
      </c>
      <c r="B159" s="735" t="s">
        <v>315</v>
      </c>
      <c r="C159" s="737" t="s">
        <v>11557</v>
      </c>
      <c r="D159" s="742"/>
      <c r="E159" s="742"/>
      <c r="F159" s="742"/>
      <c r="G159" s="742"/>
    </row>
    <row r="160" spans="1:7" x14ac:dyDescent="0.25">
      <c r="A160" s="736" t="s">
        <v>316</v>
      </c>
      <c r="B160" s="735" t="s">
        <v>315</v>
      </c>
      <c r="C160" s="737" t="s">
        <v>11533</v>
      </c>
      <c r="D160" s="742"/>
      <c r="E160" s="742"/>
      <c r="F160" s="742"/>
      <c r="G160" s="742"/>
    </row>
    <row r="161" spans="1:7" ht="24.75" x14ac:dyDescent="0.25">
      <c r="A161" s="736" t="s">
        <v>317</v>
      </c>
      <c r="B161" s="735" t="s">
        <v>318</v>
      </c>
      <c r="C161" s="737" t="s">
        <v>11610</v>
      </c>
      <c r="D161" s="742"/>
      <c r="E161" s="742"/>
      <c r="F161" s="742"/>
      <c r="G161" s="742"/>
    </row>
    <row r="162" spans="1:7" x14ac:dyDescent="0.25">
      <c r="A162" s="736" t="s">
        <v>319</v>
      </c>
      <c r="B162" s="735" t="s">
        <v>320</v>
      </c>
      <c r="C162" s="737" t="s">
        <v>11533</v>
      </c>
      <c r="D162" s="742"/>
      <c r="E162" s="742"/>
      <c r="F162" s="742"/>
      <c r="G162" s="742"/>
    </row>
    <row r="163" spans="1:7" x14ac:dyDescent="0.25">
      <c r="A163" s="736" t="s">
        <v>321</v>
      </c>
      <c r="B163" s="735" t="s">
        <v>322</v>
      </c>
      <c r="C163" s="737" t="s">
        <v>11533</v>
      </c>
      <c r="D163" s="742"/>
      <c r="E163" s="742"/>
      <c r="F163" s="742"/>
      <c r="G163" s="742"/>
    </row>
    <row r="164" spans="1:7" x14ac:dyDescent="0.25">
      <c r="A164" s="736" t="s">
        <v>323</v>
      </c>
      <c r="B164" s="735" t="s">
        <v>324</v>
      </c>
      <c r="C164" s="737" t="s">
        <v>11533</v>
      </c>
      <c r="D164" s="742"/>
      <c r="E164" s="742"/>
      <c r="F164" s="742"/>
      <c r="G164" s="742"/>
    </row>
    <row r="165" spans="1:7" ht="24.75" x14ac:dyDescent="0.25">
      <c r="A165" s="736" t="s">
        <v>325</v>
      </c>
      <c r="B165" s="735" t="s">
        <v>326</v>
      </c>
      <c r="C165" s="737" t="s">
        <v>11674</v>
      </c>
      <c r="D165" s="742"/>
      <c r="E165" s="742"/>
      <c r="F165" s="742"/>
      <c r="G165" s="742"/>
    </row>
    <row r="166" spans="1:7" x14ac:dyDescent="0.25">
      <c r="A166" s="736" t="s">
        <v>327</v>
      </c>
      <c r="B166" s="735" t="s">
        <v>328</v>
      </c>
      <c r="C166" s="737" t="s">
        <v>12065</v>
      </c>
      <c r="D166" s="742"/>
      <c r="E166" s="742"/>
      <c r="F166" s="742"/>
      <c r="G166" s="742"/>
    </row>
    <row r="167" spans="1:7" x14ac:dyDescent="0.25">
      <c r="A167" s="736" t="s">
        <v>329</v>
      </c>
      <c r="B167" s="735" t="s">
        <v>330</v>
      </c>
      <c r="C167" s="737" t="s">
        <v>12353</v>
      </c>
      <c r="D167" s="742"/>
      <c r="E167" s="742"/>
      <c r="F167" s="742"/>
      <c r="G167" s="742"/>
    </row>
    <row r="168" spans="1:7" x14ac:dyDescent="0.25">
      <c r="A168" s="736" t="s">
        <v>331</v>
      </c>
      <c r="B168" s="735" t="s">
        <v>328</v>
      </c>
      <c r="C168" s="737" t="s">
        <v>12611</v>
      </c>
      <c r="D168" s="742"/>
      <c r="E168" s="742"/>
      <c r="F168" s="742"/>
      <c r="G168" s="742"/>
    </row>
    <row r="169" spans="1:7" x14ac:dyDescent="0.25">
      <c r="A169" s="736" t="s">
        <v>332</v>
      </c>
      <c r="B169" s="735" t="s">
        <v>330</v>
      </c>
      <c r="C169" s="737" t="s">
        <v>12728</v>
      </c>
      <c r="D169" s="742"/>
      <c r="E169" s="742"/>
      <c r="F169" s="742"/>
      <c r="G169" s="742"/>
    </row>
    <row r="170" spans="1:7" x14ac:dyDescent="0.25">
      <c r="A170" s="736" t="s">
        <v>333</v>
      </c>
      <c r="B170" s="735" t="s">
        <v>334</v>
      </c>
      <c r="C170" s="737" t="s">
        <v>12353</v>
      </c>
      <c r="D170" s="742"/>
      <c r="E170" s="742"/>
      <c r="F170" s="742"/>
      <c r="G170" s="742"/>
    </row>
    <row r="171" spans="1:7" ht="24.75" x14ac:dyDescent="0.25">
      <c r="A171" s="736" t="s">
        <v>335</v>
      </c>
      <c r="B171" s="735" t="s">
        <v>328</v>
      </c>
      <c r="C171" s="737" t="s">
        <v>12848</v>
      </c>
      <c r="D171" s="742"/>
      <c r="E171" s="742"/>
      <c r="F171" s="742"/>
      <c r="G171" s="742"/>
    </row>
    <row r="172" spans="1:7" ht="24.75" x14ac:dyDescent="0.25">
      <c r="A172" s="736" t="s">
        <v>336</v>
      </c>
      <c r="B172" s="735" t="s">
        <v>239</v>
      </c>
      <c r="C172" s="737" t="s">
        <v>9851</v>
      </c>
      <c r="D172" s="742"/>
      <c r="E172" s="742"/>
      <c r="F172" s="742"/>
      <c r="G172" s="742"/>
    </row>
    <row r="173" spans="1:7" ht="24.75" x14ac:dyDescent="0.25">
      <c r="A173" s="736" t="s">
        <v>337</v>
      </c>
      <c r="B173" s="735" t="s">
        <v>338</v>
      </c>
      <c r="C173" s="737" t="s">
        <v>9851</v>
      </c>
      <c r="D173" s="742"/>
      <c r="E173" s="742"/>
      <c r="F173" s="742"/>
      <c r="G173" s="742"/>
    </row>
    <row r="174" spans="1:7" x14ac:dyDescent="0.25">
      <c r="A174" s="736" t="s">
        <v>339</v>
      </c>
      <c r="B174" s="735" t="s">
        <v>340</v>
      </c>
      <c r="C174" s="737" t="s">
        <v>17138</v>
      </c>
      <c r="D174" s="742"/>
      <c r="E174" s="742"/>
      <c r="F174" s="742"/>
      <c r="G174" s="742"/>
    </row>
    <row r="175" spans="1:7" x14ac:dyDescent="0.25">
      <c r="A175" s="736" t="s">
        <v>341</v>
      </c>
      <c r="B175" s="735" t="s">
        <v>342</v>
      </c>
      <c r="C175" s="737" t="s">
        <v>17184</v>
      </c>
      <c r="D175" s="742"/>
      <c r="E175" s="742"/>
      <c r="F175" s="742"/>
      <c r="G175" s="742"/>
    </row>
    <row r="176" spans="1:7" x14ac:dyDescent="0.25">
      <c r="A176" s="736" t="s">
        <v>343</v>
      </c>
      <c r="B176" s="735" t="s">
        <v>344</v>
      </c>
      <c r="C176" s="737" t="s">
        <v>17185</v>
      </c>
      <c r="D176" s="742"/>
      <c r="E176" s="742"/>
      <c r="F176" s="742"/>
      <c r="G176" s="742"/>
    </row>
    <row r="177" spans="1:7" x14ac:dyDescent="0.25">
      <c r="A177" s="736" t="s">
        <v>345</v>
      </c>
      <c r="B177" s="735" t="s">
        <v>346</v>
      </c>
      <c r="C177" s="737" t="s">
        <v>17185</v>
      </c>
      <c r="D177" s="742"/>
      <c r="E177" s="742"/>
      <c r="F177" s="742"/>
      <c r="G177" s="742"/>
    </row>
    <row r="178" spans="1:7" x14ac:dyDescent="0.25">
      <c r="A178" s="736" t="s">
        <v>347</v>
      </c>
      <c r="B178" s="735" t="s">
        <v>348</v>
      </c>
      <c r="C178" s="737" t="s">
        <v>17186</v>
      </c>
      <c r="D178" s="742"/>
      <c r="E178" s="742"/>
      <c r="F178" s="742"/>
      <c r="G178" s="742"/>
    </row>
    <row r="179" spans="1:7" x14ac:dyDescent="0.25">
      <c r="A179" s="736" t="s">
        <v>349</v>
      </c>
      <c r="B179" s="735" t="s">
        <v>350</v>
      </c>
      <c r="C179" s="737" t="s">
        <v>17286</v>
      </c>
      <c r="D179" s="742"/>
      <c r="E179" s="742"/>
      <c r="F179" s="742"/>
      <c r="G179" s="742"/>
    </row>
    <row r="180" spans="1:7" x14ac:dyDescent="0.25">
      <c r="A180" s="736" t="s">
        <v>351</v>
      </c>
      <c r="B180" s="735" t="s">
        <v>342</v>
      </c>
      <c r="C180" s="737" t="s">
        <v>17286</v>
      </c>
      <c r="D180" s="742"/>
      <c r="E180" s="742"/>
      <c r="F180" s="742"/>
      <c r="G180" s="742"/>
    </row>
    <row r="181" spans="1:7" x14ac:dyDescent="0.25">
      <c r="A181" s="736" t="s">
        <v>352</v>
      </c>
      <c r="B181" s="735" t="s">
        <v>344</v>
      </c>
      <c r="C181" s="737" t="s">
        <v>17287</v>
      </c>
      <c r="D181" s="742"/>
      <c r="E181" s="742"/>
      <c r="F181" s="742"/>
      <c r="G181" s="742"/>
    </row>
    <row r="182" spans="1:7" x14ac:dyDescent="0.25">
      <c r="A182" s="736" t="s">
        <v>353</v>
      </c>
      <c r="B182" s="735" t="s">
        <v>346</v>
      </c>
      <c r="C182" s="737" t="s">
        <v>17287</v>
      </c>
      <c r="D182" s="742"/>
      <c r="E182" s="742"/>
      <c r="F182" s="742"/>
      <c r="G182" s="742"/>
    </row>
    <row r="183" spans="1:7" x14ac:dyDescent="0.25">
      <c r="A183" s="736" t="s">
        <v>354</v>
      </c>
      <c r="B183" s="735" t="s">
        <v>348</v>
      </c>
      <c r="C183" s="737" t="s">
        <v>17288</v>
      </c>
      <c r="D183" s="742"/>
      <c r="E183" s="742"/>
      <c r="F183" s="742"/>
      <c r="G183" s="742"/>
    </row>
    <row r="184" spans="1:7" x14ac:dyDescent="0.25">
      <c r="A184" s="736" t="s">
        <v>355</v>
      </c>
      <c r="B184" s="735" t="s">
        <v>356</v>
      </c>
      <c r="C184" s="737" t="s">
        <v>17289</v>
      </c>
      <c r="D184" s="742"/>
      <c r="E184" s="742"/>
      <c r="F184" s="742"/>
      <c r="G184" s="742"/>
    </row>
    <row r="185" spans="1:7" x14ac:dyDescent="0.25">
      <c r="A185" s="736" t="s">
        <v>357</v>
      </c>
      <c r="B185" s="735" t="s">
        <v>358</v>
      </c>
      <c r="C185" s="737" t="s">
        <v>17290</v>
      </c>
      <c r="D185" s="742"/>
      <c r="E185" s="742"/>
      <c r="F185" s="742"/>
      <c r="G185" s="742"/>
    </row>
    <row r="186" spans="1:7" x14ac:dyDescent="0.25">
      <c r="A186" s="736" t="s">
        <v>359</v>
      </c>
      <c r="B186" s="735" t="s">
        <v>360</v>
      </c>
      <c r="C186" s="737" t="s">
        <v>17291</v>
      </c>
      <c r="D186" s="742"/>
      <c r="E186" s="742"/>
      <c r="F186" s="742"/>
      <c r="G186" s="742"/>
    </row>
    <row r="187" spans="1:7" x14ac:dyDescent="0.25">
      <c r="A187" s="736" t="s">
        <v>361</v>
      </c>
      <c r="B187" s="735" t="s">
        <v>362</v>
      </c>
      <c r="C187" s="737" t="s">
        <v>17292</v>
      </c>
      <c r="D187" s="742"/>
      <c r="E187" s="742"/>
      <c r="F187" s="742"/>
      <c r="G187" s="742"/>
    </row>
    <row r="188" spans="1:7" x14ac:dyDescent="0.25">
      <c r="A188" s="736" t="s">
        <v>363</v>
      </c>
      <c r="B188" s="735" t="s">
        <v>364</v>
      </c>
      <c r="C188" s="737" t="s">
        <v>17293</v>
      </c>
      <c r="D188" s="742"/>
      <c r="E188" s="742"/>
      <c r="F188" s="742"/>
      <c r="G188" s="742"/>
    </row>
    <row r="189" spans="1:7" x14ac:dyDescent="0.25">
      <c r="A189" s="736" t="s">
        <v>365</v>
      </c>
      <c r="B189" s="735" t="s">
        <v>366</v>
      </c>
      <c r="C189" s="737" t="s">
        <v>17294</v>
      </c>
      <c r="D189" s="742"/>
      <c r="E189" s="742"/>
      <c r="F189" s="742"/>
      <c r="G189" s="742"/>
    </row>
    <row r="190" spans="1:7" x14ac:dyDescent="0.25">
      <c r="A190" s="736" t="s">
        <v>367</v>
      </c>
      <c r="B190" s="735" t="s">
        <v>368</v>
      </c>
      <c r="C190" s="737" t="s">
        <v>17295</v>
      </c>
      <c r="D190" s="742"/>
      <c r="E190" s="742"/>
      <c r="F190" s="742"/>
      <c r="G190" s="742"/>
    </row>
    <row r="191" spans="1:7" x14ac:dyDescent="0.25">
      <c r="A191" s="736" t="s">
        <v>369</v>
      </c>
      <c r="B191" s="735" t="s">
        <v>370</v>
      </c>
      <c r="C191" s="737" t="s">
        <v>17296</v>
      </c>
      <c r="D191" s="742"/>
      <c r="E191" s="742"/>
      <c r="F191" s="742"/>
      <c r="G191" s="742"/>
    </row>
    <row r="192" spans="1:7" x14ac:dyDescent="0.25">
      <c r="A192" s="736" t="s">
        <v>371</v>
      </c>
      <c r="B192" s="735" t="s">
        <v>368</v>
      </c>
      <c r="C192" s="737" t="s">
        <v>17297</v>
      </c>
      <c r="D192" s="742"/>
      <c r="E192" s="742"/>
      <c r="F192" s="742"/>
      <c r="G192" s="742"/>
    </row>
    <row r="193" spans="1:7" x14ac:dyDescent="0.25">
      <c r="A193" s="736" t="s">
        <v>372</v>
      </c>
      <c r="B193" s="735" t="s">
        <v>373</v>
      </c>
      <c r="C193" s="737" t="s">
        <v>17298</v>
      </c>
      <c r="D193" s="742"/>
      <c r="E193" s="742"/>
      <c r="F193" s="742"/>
      <c r="G193" s="742"/>
    </row>
    <row r="194" spans="1:7" x14ac:dyDescent="0.25">
      <c r="A194" s="736" t="s">
        <v>374</v>
      </c>
      <c r="B194" s="735" t="s">
        <v>375</v>
      </c>
      <c r="C194" s="737" t="s">
        <v>17299</v>
      </c>
      <c r="D194" s="742"/>
      <c r="E194" s="742"/>
      <c r="F194" s="742"/>
      <c r="G194" s="742"/>
    </row>
    <row r="195" spans="1:7" x14ac:dyDescent="0.25">
      <c r="A195" s="736" t="s">
        <v>376</v>
      </c>
      <c r="B195" s="735" t="s">
        <v>377</v>
      </c>
      <c r="C195" s="737" t="s">
        <v>17300</v>
      </c>
      <c r="D195" s="742"/>
      <c r="E195" s="742"/>
      <c r="F195" s="742"/>
      <c r="G195" s="742"/>
    </row>
    <row r="196" spans="1:7" x14ac:dyDescent="0.25">
      <c r="A196" s="736" t="s">
        <v>378</v>
      </c>
      <c r="B196" s="735" t="s">
        <v>379</v>
      </c>
      <c r="C196" s="737" t="s">
        <v>13205</v>
      </c>
      <c r="D196" s="742"/>
      <c r="E196" s="742"/>
      <c r="F196" s="742"/>
      <c r="G196" s="742"/>
    </row>
    <row r="197" spans="1:7" x14ac:dyDescent="0.25">
      <c r="A197" s="736" t="s">
        <v>380</v>
      </c>
      <c r="B197" s="735" t="s">
        <v>381</v>
      </c>
      <c r="C197" s="737" t="s">
        <v>13204</v>
      </c>
      <c r="D197" s="742"/>
      <c r="E197" s="742"/>
      <c r="F197" s="742"/>
      <c r="G197" s="742"/>
    </row>
    <row r="198" spans="1:7" x14ac:dyDescent="0.25">
      <c r="A198" s="736" t="s">
        <v>382</v>
      </c>
      <c r="B198" s="735" t="s">
        <v>383</v>
      </c>
      <c r="C198" s="737" t="s">
        <v>13203</v>
      </c>
      <c r="D198" s="742"/>
      <c r="E198" s="742"/>
      <c r="F198" s="742"/>
      <c r="G198" s="742"/>
    </row>
    <row r="199" spans="1:7" x14ac:dyDescent="0.25">
      <c r="A199" s="736" t="s">
        <v>384</v>
      </c>
      <c r="B199" s="735" t="s">
        <v>381</v>
      </c>
      <c r="C199" s="737" t="s">
        <v>13274</v>
      </c>
      <c r="D199" s="742"/>
      <c r="E199" s="742"/>
      <c r="F199" s="742"/>
      <c r="G199" s="742"/>
    </row>
    <row r="200" spans="1:7" x14ac:dyDescent="0.25">
      <c r="A200" s="736" t="s">
        <v>385</v>
      </c>
      <c r="B200" s="735" t="s">
        <v>383</v>
      </c>
      <c r="C200" s="737" t="s">
        <v>13273</v>
      </c>
      <c r="D200" s="742"/>
      <c r="E200" s="742"/>
      <c r="F200" s="742"/>
      <c r="G200" s="742"/>
    </row>
    <row r="201" spans="1:7" x14ac:dyDescent="0.25">
      <c r="A201" s="736" t="s">
        <v>386</v>
      </c>
      <c r="B201" s="735" t="s">
        <v>387</v>
      </c>
      <c r="C201" s="737" t="s">
        <v>13275</v>
      </c>
      <c r="D201" s="742"/>
      <c r="E201" s="742"/>
      <c r="F201" s="742"/>
      <c r="G201" s="742"/>
    </row>
    <row r="202" spans="1:7" x14ac:dyDescent="0.25">
      <c r="A202" s="736" t="s">
        <v>388</v>
      </c>
      <c r="B202" s="735" t="s">
        <v>389</v>
      </c>
      <c r="C202" s="737" t="s">
        <v>13281</v>
      </c>
      <c r="D202" s="742"/>
      <c r="E202" s="742"/>
      <c r="F202" s="742"/>
      <c r="G202" s="742"/>
    </row>
    <row r="203" spans="1:7" x14ac:dyDescent="0.25">
      <c r="A203" s="736" t="s">
        <v>390</v>
      </c>
      <c r="B203" s="735" t="s">
        <v>391</v>
      </c>
      <c r="C203" s="737" t="s">
        <v>13359</v>
      </c>
      <c r="D203" s="742"/>
      <c r="E203" s="742"/>
      <c r="F203" s="742"/>
      <c r="G203" s="742"/>
    </row>
    <row r="204" spans="1:7" ht="24.75" x14ac:dyDescent="0.25">
      <c r="A204" s="736" t="s">
        <v>392</v>
      </c>
      <c r="B204" s="735" t="s">
        <v>393</v>
      </c>
      <c r="C204" s="737" t="s">
        <v>13376</v>
      </c>
      <c r="D204" s="742"/>
      <c r="E204" s="742"/>
      <c r="F204" s="742"/>
      <c r="G204" s="742"/>
    </row>
    <row r="205" spans="1:7" x14ac:dyDescent="0.25">
      <c r="A205" s="736" t="s">
        <v>394</v>
      </c>
      <c r="B205" s="735" t="s">
        <v>395</v>
      </c>
      <c r="C205" s="737" t="s">
        <v>13398</v>
      </c>
      <c r="D205" s="742"/>
      <c r="E205" s="742"/>
      <c r="F205" s="742"/>
      <c r="G205" s="742"/>
    </row>
    <row r="206" spans="1:7" x14ac:dyDescent="0.25">
      <c r="A206" s="736" t="s">
        <v>396</v>
      </c>
      <c r="B206" s="735" t="s">
        <v>389</v>
      </c>
      <c r="C206" s="737" t="s">
        <v>13403</v>
      </c>
      <c r="D206" s="742"/>
      <c r="E206" s="742"/>
      <c r="F206" s="742"/>
      <c r="G206" s="742"/>
    </row>
    <row r="207" spans="1:7" x14ac:dyDescent="0.25">
      <c r="A207" s="736" t="s">
        <v>397</v>
      </c>
      <c r="B207" s="735" t="s">
        <v>398</v>
      </c>
      <c r="C207" s="737" t="s">
        <v>13426</v>
      </c>
      <c r="D207" s="742"/>
      <c r="E207" s="742"/>
      <c r="F207" s="742"/>
      <c r="G207" s="742"/>
    </row>
    <row r="208" spans="1:7" x14ac:dyDescent="0.25">
      <c r="A208" s="736" t="s">
        <v>399</v>
      </c>
      <c r="B208" s="735" t="s">
        <v>395</v>
      </c>
      <c r="C208" s="737" t="s">
        <v>13437</v>
      </c>
      <c r="D208" s="742"/>
      <c r="E208" s="742"/>
      <c r="F208" s="742"/>
      <c r="G208" s="742"/>
    </row>
    <row r="209" spans="1:7" ht="24.75" x14ac:dyDescent="0.25">
      <c r="A209" s="736" t="s">
        <v>402</v>
      </c>
      <c r="B209" s="735" t="s">
        <v>403</v>
      </c>
      <c r="C209" s="737" t="s">
        <v>17301</v>
      </c>
      <c r="D209" s="742"/>
      <c r="E209" s="742"/>
      <c r="F209" s="742"/>
      <c r="G209" s="742"/>
    </row>
    <row r="210" spans="1:7" ht="24.75" x14ac:dyDescent="0.25">
      <c r="A210" s="736" t="s">
        <v>404</v>
      </c>
      <c r="B210" s="735" t="s">
        <v>405</v>
      </c>
      <c r="C210" s="737" t="s">
        <v>17302</v>
      </c>
      <c r="D210" s="742"/>
      <c r="E210" s="742"/>
      <c r="F210" s="742"/>
      <c r="G210" s="742"/>
    </row>
    <row r="211" spans="1:7" x14ac:dyDescent="0.25">
      <c r="A211" s="736" t="s">
        <v>406</v>
      </c>
      <c r="B211" s="735" t="s">
        <v>407</v>
      </c>
      <c r="C211" s="737" t="s">
        <v>17073</v>
      </c>
      <c r="D211" s="742"/>
      <c r="E211" s="742"/>
      <c r="F211" s="742"/>
      <c r="G211" s="742"/>
    </row>
    <row r="212" spans="1:7" x14ac:dyDescent="0.25">
      <c r="A212" s="736" t="s">
        <v>408</v>
      </c>
      <c r="B212" s="735" t="s">
        <v>409</v>
      </c>
      <c r="C212" s="737" t="s">
        <v>17074</v>
      </c>
      <c r="D212" s="742"/>
      <c r="E212" s="742"/>
      <c r="F212" s="742"/>
      <c r="G212" s="742"/>
    </row>
    <row r="213" spans="1:7" ht="24.75" x14ac:dyDescent="0.25">
      <c r="A213" s="736" t="s">
        <v>410</v>
      </c>
      <c r="B213" s="735" t="s">
        <v>411</v>
      </c>
      <c r="C213" s="737" t="s">
        <v>13438</v>
      </c>
      <c r="D213" s="742"/>
      <c r="E213" s="742"/>
      <c r="F213" s="742"/>
      <c r="G213" s="742"/>
    </row>
    <row r="214" spans="1:7" x14ac:dyDescent="0.25">
      <c r="A214" s="736" t="s">
        <v>412</v>
      </c>
      <c r="B214" s="735" t="s">
        <v>413</v>
      </c>
      <c r="C214" s="737" t="s">
        <v>13462</v>
      </c>
      <c r="D214" s="742"/>
      <c r="E214" s="742"/>
      <c r="F214" s="742"/>
      <c r="G214" s="742"/>
    </row>
    <row r="215" spans="1:7" x14ac:dyDescent="0.25">
      <c r="A215" s="736" t="s">
        <v>414</v>
      </c>
      <c r="B215" s="735" t="s">
        <v>415</v>
      </c>
      <c r="C215" s="737" t="s">
        <v>13571</v>
      </c>
      <c r="D215" s="742"/>
      <c r="E215" s="742"/>
      <c r="F215" s="742"/>
      <c r="G215" s="742"/>
    </row>
    <row r="216" spans="1:7" x14ac:dyDescent="0.25">
      <c r="A216" s="736" t="s">
        <v>416</v>
      </c>
      <c r="B216" s="735" t="s">
        <v>417</v>
      </c>
      <c r="C216" s="737" t="s">
        <v>13572</v>
      </c>
      <c r="D216" s="742"/>
      <c r="E216" s="742"/>
      <c r="F216" s="742"/>
      <c r="G216" s="742"/>
    </row>
    <row r="217" spans="1:7" x14ac:dyDescent="0.25">
      <c r="A217" s="743" t="s">
        <v>17303</v>
      </c>
      <c r="C217" s="742"/>
      <c r="D217" s="742"/>
      <c r="E217" s="742"/>
      <c r="F217" s="742"/>
      <c r="G217" s="742"/>
    </row>
    <row r="218" spans="1:7" x14ac:dyDescent="0.25">
      <c r="A218" s="723" t="s">
        <v>20172</v>
      </c>
      <c r="C218" s="742"/>
      <c r="D218" s="742"/>
      <c r="E218" s="742"/>
      <c r="F218" s="742"/>
      <c r="G218" s="742"/>
    </row>
  </sheetData>
  <hyperlinks>
    <hyperlink ref="A2" location="'S.01.02.01.01'!A1" display="S.01.02.01.01"/>
    <hyperlink ref="A3" location="'S.02.02.01.01'!A1" display="S.02.02.01.01"/>
    <hyperlink ref="A5" location="'S.03.01.01.01'!A1" display="S.03.01.01.01"/>
    <hyperlink ref="A6" location="'S.03.01.01.02'!A1" display="S.03.01.01.02"/>
    <hyperlink ref="A7" location="'S.03.02.01.01'!A1" display="S.03.02.01.01"/>
    <hyperlink ref="A8" location="'S.03.03.01.01'!A1" display="S.03.03.01.01"/>
    <hyperlink ref="A9" location="S.04.01.01.01.1!A1" display="S.04.01.01.01"/>
    <hyperlink ref="A10" location="S.04.01.01.02.1!A1" display="S.04.01.01.02"/>
    <hyperlink ref="A11" location="S.04.01.01.03.1!A1" display="S.04.01.01.03"/>
    <hyperlink ref="A12" location="S.04.01.01.04.1!A1" display="S.04.01.01.04"/>
    <hyperlink ref="A13" location="'S.04.02.01.01'!A1" display="S.04.02.01.01"/>
    <hyperlink ref="A14" location="S.04.02.01.02.1!A1" display="S.04.02.01.02"/>
    <hyperlink ref="A15" location="'S.05.01.01.01'!A1" display="S.05.01.01.01"/>
    <hyperlink ref="A16" location="'S.05.01.01.02'!A1" display="S.05.01.01.02"/>
    <hyperlink ref="A17" location="'S.05.02.01.01'!A1" display="S.05.02.01.01"/>
    <hyperlink ref="A18" location="'S.05.02.01.02'!A1" display="S.05.02.01.02"/>
    <hyperlink ref="A19" location="'S.05.02.01.03'!A1" display="S.05.02.01.03"/>
    <hyperlink ref="A20" location="'S.05.02.01.04'!A1" display="S.05.02.01.04"/>
    <hyperlink ref="A21" location="'S.05.02.01.05'!A1" display="S.05.02.01.05"/>
    <hyperlink ref="A22" location="'S.05.02.01.06'!A1" display="S.05.02.01.06"/>
    <hyperlink ref="A23" location="'S.06.03.01.01'!A1" display="S.06.03.01.01"/>
    <hyperlink ref="A24" location="'S.07.01.01.01'!A1" display="S.07.01.01.01"/>
    <hyperlink ref="A25" location="'S.08.01.01.01'!A1" display="S.08.01.01.01"/>
    <hyperlink ref="A26" location="'S.08.01.01.02'!A1" display="S.08.01.01.02"/>
    <hyperlink ref="A27" location="'S.08.02.01.01'!A1" display="S.08.02.01.01"/>
    <hyperlink ref="A28" location="'S.08.02.01.02'!A1" display="S.08.02.01.02"/>
    <hyperlink ref="A29" location="'S.09.01.01.01'!A1" display="S.09.01.01.01"/>
    <hyperlink ref="A30" location="'S.10.01.01.01'!A1" display="S.10.01.01.01"/>
    <hyperlink ref="A31" location="'S.11.01.01.01'!A1" display="S.11.01.01.01"/>
    <hyperlink ref="A32" location="'S.11.01.01.02'!A1" display="S.11.01.01.02"/>
    <hyperlink ref="A33" location="'S.12.01.01.01'!A1" display="S.12.01.01.01"/>
    <hyperlink ref="A34" location="'S.12.02.01.01'!A1" display="S.12.02.01.01"/>
    <hyperlink ref="A35" location="'S.12.02.01.02'!A1" display="S.12.02.01.02"/>
    <hyperlink ref="A36" location="'S.13.01.01.01'!A1" display="S.13.01.01.01"/>
    <hyperlink ref="A37" location="'S.14.01.01.01'!A1" display="S.14.01.01.01"/>
    <hyperlink ref="A38" location="'S.14.01.01.02'!A1" display="S.14.01.01.02"/>
    <hyperlink ref="A39" location="'S.14.01.01.03'!A1" display="S.14.01.01.03"/>
    <hyperlink ref="A40" location="'S.14.01.01.04'!A1" display="S.14.01.01.04"/>
    <hyperlink ref="A41" location="S.16.01.01.01.1!A1" display="S.16.01.01.01"/>
    <hyperlink ref="A42" location="S.16.01.01.02.1!A1" display="S.16.01.01.02"/>
    <hyperlink ref="A43" location="'S.17.01.01.01'!A1" display="S.17.01.01.01"/>
    <hyperlink ref="A44" location="'S.17.02.01.01'!A1" display="S.17.02.01.01"/>
    <hyperlink ref="A45" location="'S.17.02.01.02'!A1" display="S.17.02.01.02"/>
    <hyperlink ref="A46" location="'S.18.01.01.01'!A1" display="S.18.01.01.01"/>
    <hyperlink ref="A47" location="S.19.01.01.01.1!A1" display="S.19.01.01.01"/>
    <hyperlink ref="A48" location="S.19.01.01.02.1!A1" display="S.19.01.01.02"/>
    <hyperlink ref="A49" location="S.19.01.01.03.1!A1" display="S.19.01.01.03"/>
    <hyperlink ref="A50" location="S.19.01.01.04.1!A1" display="S.19.01.01.04"/>
    <hyperlink ref="A51" location="S.19.01.01.05.1!A1" display="S.19.01.01.05"/>
    <hyperlink ref="A52" location="S.19.01.01.06.1!A1" display="S.19.01.01.06"/>
    <hyperlink ref="A53" location="S.19.01.01.07.1!A1" display="S.19.01.01.07"/>
    <hyperlink ref="A54" location="S.19.01.01.08.1!A1" display="S.19.01.01.08"/>
    <hyperlink ref="A55" location="S.19.01.01.09.1!A1" display="S.19.01.01.09"/>
    <hyperlink ref="A56" location="S.19.01.01.10.1!A1" display="S.19.01.01.10"/>
    <hyperlink ref="A57" location="S.19.01.01.11.1!A1" display="S.19.01.01.11"/>
    <hyperlink ref="A58" location="S.19.01.01.12.1!A1" display="S.19.01.01.12"/>
    <hyperlink ref="A59" location="S.19.01.01.13.1!A1" display="S.19.01.01.13"/>
    <hyperlink ref="A60" location="S.19.01.01.14.1!A1" display="S.19.01.01.14"/>
    <hyperlink ref="A61" location="S.19.01.01.15.1!A1" display="S.19.01.01.15"/>
    <hyperlink ref="A62" location="S.19.01.01.16.1!A1" display="S.19.01.01.16"/>
    <hyperlink ref="A63" location="S.19.01.01.17.1!A1" display="S.19.01.01.17"/>
    <hyperlink ref="A64" location="S.19.01.01.18.1!A1" display="S.19.01.01.18"/>
    <hyperlink ref="A65" location="S.20.01.01.01.1!A1" display="S.20.01.01.01"/>
    <hyperlink ref="A66" location="S.21.01.01.01.1!A1" display="S.21.01.01.01"/>
    <hyperlink ref="A67" location="'S.21.02.01.01'!A1" display="S.21.02.01.01"/>
    <hyperlink ref="A68" location="S.21.03.01.01.1!A1" display="S.21.03.01.01"/>
    <hyperlink ref="A69" location="'S.22.01.01.01'!A1" display="S.22.01.01.01"/>
    <hyperlink ref="A70" location="S.22.06.01.01.1!A1" display="S.22.06.01.01 část I."/>
    <hyperlink ref="A72" location="'S.22.06.01.02.1-2'!A1" display="S.22.06.01.02"/>
    <hyperlink ref="A73" location="'S.22.06.01.03.1-2'!A1" display="S.22.06.01.03"/>
    <hyperlink ref="A74" location="S.22.06.01.04.1!A1" display="S.22.06.01.04"/>
    <hyperlink ref="A75" location="'S.23.01.01.01'!A1" display="S.23.01.01.01"/>
    <hyperlink ref="A76" location="'S.23.01.01.02'!A1" display="S.23.01.01.02"/>
    <hyperlink ref="A77" location="'S.23.02.01.01'!A1" display="S.23.02.01.01"/>
    <hyperlink ref="A78" location="'S.23.02.01.02'!A1" display="S.23.02.01.02"/>
    <hyperlink ref="A79" location="'S.23.02.01.03'!A1" display="S.23.02.01.03"/>
    <hyperlink ref="A80" location="'S.23.02.01.04'!A1" display="S.23.02.01.04"/>
    <hyperlink ref="A81" location="'S.23.03.01.01'!A1" display="S.23.03.01.01"/>
    <hyperlink ref="A82" location="'S.23.03.01.02'!A1" display="S.23.03.01.02"/>
    <hyperlink ref="A83" location="'S.23.03.01.03'!A1" display="S.23.03.01.03"/>
    <hyperlink ref="A84" location="'S.23.03.01.04'!A1" display="S.23.03.01.04"/>
    <hyperlink ref="A85" location="'S.23.03.01.05'!A1" display="S.23.03.01.05"/>
    <hyperlink ref="A86" location="'S.23.03.01.06'!A1" display="S.23.03.01.06"/>
    <hyperlink ref="A87" location="'S.23.03.01.07'!A1" display="S.23.03.01.07"/>
    <hyperlink ref="A88" location="'S.23.03.01.08'!A1" display="S.23.03.01.08"/>
    <hyperlink ref="A89" location="'S.23.04.01.01'!A1" display="S.23.04.01.01"/>
    <hyperlink ref="A90" location="'S.23.04.01.02'!A1" display="S.23.04.01.02"/>
    <hyperlink ref="A91" location="'S.23.04.01.03'!A1" display="S.23.04.01.03"/>
    <hyperlink ref="A92" location="'S.23.04.01.04'!A1" display="S.23.04.01.04"/>
    <hyperlink ref="A93" location="'S.23.04.01.05'!A1" display="S.23.04.01.05"/>
    <hyperlink ref="A94" location="'S.23.04.01.06'!A1" display="S.23.04.01.06"/>
    <hyperlink ref="A95" location="'S.24.01.01.01'!A1" display="S.24.01.01.01"/>
    <hyperlink ref="A96" location="'S.24.01.01.02'!A1" display="S.24.01.01.02"/>
    <hyperlink ref="A97" location="'S.24.01.01.03'!A1" display="S.24.01.01.03"/>
    <hyperlink ref="A98" location="'S.24.01.01.04'!A1" display="S.24.01.01.04"/>
    <hyperlink ref="A99" location="'S.24.01.01.05'!A1" display="S.24.01.01.05"/>
    <hyperlink ref="A100" location="'S.24.01.01.06'!A1" display="S.24.01.01.06"/>
    <hyperlink ref="A101" location="'S.24.01.01.07'!A1" display="S.24.01.01.07"/>
    <hyperlink ref="A102" location="'S.24.01.01.08'!A1" display="S.24.01.01.08"/>
    <hyperlink ref="A103" location="'S.24.01.01.09'!A1" display="S.24.01.01.09"/>
    <hyperlink ref="A104" location="'S.24.01.01.10'!A1" display="S.24.01.01.10"/>
    <hyperlink ref="A105" location="'S.24.01.01.11'!A1" display="S.24.01.01.11"/>
    <hyperlink ref="A106" location="S.25.01.01.01.1!A1" display="S.25.01.01.01"/>
    <hyperlink ref="A107" location="S.25.01.01.02.1!A1" display="S.25.01.01.02"/>
    <hyperlink ref="A108" location="S.25.02.01.03!A1" display="S.25.01.01.03"/>
    <hyperlink ref="A109" location="S.25.01.01.04.1!A1" display="S.25.01.01.04"/>
    <hyperlink ref="A110" location="S.25.01.01.05.1!A1" display="S.25.01.01.05"/>
    <hyperlink ref="A111" location="'S.25.02.01.01'!A1" display="S.25.02.01.01"/>
    <hyperlink ref="A112" location="'S.25.02.01.02'!A1" display="S.25.02.01.02"/>
    <hyperlink ref="A113" location="'S.25.02.01.03'!A1" display="S.25.02.01.03"/>
    <hyperlink ref="A114" location="'S.25.02.01.04'!A1" display="S.25.02.01.04"/>
    <hyperlink ref="A115" location="'S.25.02.01.05'!A1" display="S.25.02.01.05"/>
    <hyperlink ref="A116" location="S.26.01.01.01.1!A1" display="S.26.01.01.01"/>
    <hyperlink ref="A117" location="S.26.01.01.02.1!A1" display="S.26.01.01.02"/>
    <hyperlink ref="A118" location="S.26.01.01.03.1!A1" display="S.26.01.01.03"/>
    <hyperlink ref="A119" location="S.26.02.01.01.1!A1" display="S.26.02.01.01"/>
    <hyperlink ref="A120" location="S.26.02.01.02.1!A1" display="S.26.02.01.02"/>
    <hyperlink ref="A121" location="S.26.02.01.03.1!A1" display="S.26.02.01.03"/>
    <hyperlink ref="A122" location="S.26.03.01.01.1!A1" display="S.26.03.01.01"/>
    <hyperlink ref="A123" location="S.26.03.01.02.1!A1" display="S.26.03.01.02"/>
    <hyperlink ref="A124" location="S.26.03.01.03.1!A1" display="S.26.03.01.03"/>
    <hyperlink ref="A125" location="S.26.03.01.04.1!A1" display="S.26.03.01.04"/>
    <hyperlink ref="A126" location="S.26.04.01.01.1!A1" display="S.26.04.01.01"/>
    <hyperlink ref="A127" location="S.26.04.01.02.1!A1" display="S.26.04.01.02"/>
    <hyperlink ref="A128" location="S.26.04.01.03.1!A1" display="S.26.04.01.03"/>
    <hyperlink ref="A129" location="S.26.04.01.04.1!A1" display="S.26.04.01.04"/>
    <hyperlink ref="A130" location="S.26.04.01.05.1!A1" display="S.26.04.01.05"/>
    <hyperlink ref="A131" location="S.26.04.01.06.1!A1" display="S.26.04.01.06"/>
    <hyperlink ref="A132" location="S.26.04.01.07.1!A1" display="S.26.04.01.07"/>
    <hyperlink ref="A133" location="S.26.04.01.08.1!A1" display="S.26.04.01.08"/>
    <hyperlink ref="A134" location="S.26.04.01.09.1!A1" display="S.26.04.01.09"/>
    <hyperlink ref="A135" location="S.26.05.01.01.1!A1" display="S.26.05.01.01"/>
    <hyperlink ref="A136" location="S.26.05.01.02.1!A1" display="S.26.05.01.02"/>
    <hyperlink ref="A137" location="S.26.05.01.03.1!A1" display="S.26.05.01.03"/>
    <hyperlink ref="A138" location="S.26.05.01.04.1!A1" display="S.26.05.01.04"/>
    <hyperlink ref="A139" location="S.26.05.01.05.1!A1" display="S.26.05.01.05"/>
    <hyperlink ref="A140" location="S.26.06.01.01.1!A1" display="S.26.06.01.01"/>
    <hyperlink ref="A141" location="S.26.07.01.01.1!A1" display="S.26.07.01.01"/>
    <hyperlink ref="A142" location="S.26.07.01.02.1!A1" display="S.26.07.01.02"/>
    <hyperlink ref="A143" location="S.26.07.01.04.1!A1" display="S.26.07.01.04"/>
    <hyperlink ref="A144" location="S.27.01.01.05!A1" display="S.26.07.01.05"/>
    <hyperlink ref="A145" location="S.26.07.01.06.1!A1" display="S.26.07.01.06"/>
    <hyperlink ref="A146" location="'S.27.01.01.01'!A1" display="S.27.01.01.01"/>
    <hyperlink ref="A147" location="'S.27.01.01.02'!A1" display="S.27.01.01.02"/>
    <hyperlink ref="A148" location="'S.27.01.01.03'!A1" display="S.27.01.01.03"/>
    <hyperlink ref="A149" location="'S.27.01.01.04'!A1" display="S.27.01.01.04"/>
    <hyperlink ref="A150" location="'S.27.01.01.05'!A1" display="S.27.01.01.05"/>
    <hyperlink ref="A151" location="'S.27.01.01.06'!A1" display="S.27.01.01.06"/>
    <hyperlink ref="A152" location="'S.27.01.01.07'!A1" display="S.27.01.01.07"/>
    <hyperlink ref="A153" location="'S.27.01.01.08'!A1" display="S.27.01.01.08"/>
    <hyperlink ref="A154" location="'S.27.01.01.09'!A1" display="S.27.01.01.09"/>
    <hyperlink ref="A155" location="'S.27.01.01.10'!A1" display="S.27.01.01.10"/>
    <hyperlink ref="A156" location="'S.27.01.01.11'!A1" display="S.27.01.01.11"/>
    <hyperlink ref="A157" location="'S.27.01.01.12'!A1" display="S.27.01.01.12"/>
    <hyperlink ref="A158" location="'S.27.01.01.13'!A1" display="S.27.01.01.13"/>
    <hyperlink ref="A159" location="'S.27.01.01.14'!A1" display="S.27.01.01.14"/>
    <hyperlink ref="A160" location="'S.27.01.01.15'!A1" display="S.27.01.01.15"/>
    <hyperlink ref="A161" location="'S.27.01.01.16'!A1" display="S.27.01.01.16"/>
    <hyperlink ref="A162" location="'S.27.01.01.17'!A1" display="S.27.01.01.17"/>
    <hyperlink ref="A163" location="'S.27.01.01.18'!A1" display="S.27.01.01.18"/>
    <hyperlink ref="A164" location="'S.27.01.01.19'!A1" display="S.27.01.01.19"/>
    <hyperlink ref="A165" location="'S.27.01.01.20'!A1" display="S.27.01.01.20"/>
    <hyperlink ref="A166" location="'S.27.01.01.21'!A1" display="S.27.01.01.21"/>
    <hyperlink ref="A167" location="'S.27.01.01.22'!A1" display="S.27.01.01.22"/>
    <hyperlink ref="A168" location="'S.27.01.01.23'!A1" display="S.27.01.01.23"/>
    <hyperlink ref="A169" location="'S.27.01.01.24'!A1" display="S.27.01.01.24"/>
    <hyperlink ref="A170" location="'S.27.01.01.25'!A1" display="S.27.01.01.25"/>
    <hyperlink ref="A171" location="'S.27.01.01.26'!A1" display="S.27.01.01.26"/>
    <hyperlink ref="A172" location="'S.27.01.01.27'!A1" display="S.27.01.01.27"/>
    <hyperlink ref="A173" location="'S.27.01.01.28'!A1" display="S.27.01.01.28"/>
    <hyperlink ref="A174" location="'S.28.01.01.01'!A1" display="S.28.01.01.01"/>
    <hyperlink ref="A175" location="'S.28.01.01.02'!A1" display="S.28.01.01.02"/>
    <hyperlink ref="A176" location="'S.28.01.01.03'!A1" display="S.28.01.01.03"/>
    <hyperlink ref="A177" location="'S.28.01.01.04'!A1" display="S.28.01.01.04"/>
    <hyperlink ref="A178" location="'S.28.01.01.05'!A1" display="S.28.01.01.05"/>
    <hyperlink ref="A179" location="'S.28.02.01.01'!A1" display="S.28.02.01.01"/>
    <hyperlink ref="A180" location="'S.28.02.01.02'!A1" display="S.28.02.01.02"/>
    <hyperlink ref="A181" location="'S.28.02.01.03'!A1" display="S.28.02.01.03"/>
    <hyperlink ref="A182" location="'S.28.02.01.04'!A1" display="S.28.02.01.04"/>
    <hyperlink ref="A183" location="'S.28.02.01.05'!A1" display="S.28.02.01.05"/>
    <hyperlink ref="A184" location="'S.28.02.01.06'!A1" display="S.28.02.01.06"/>
    <hyperlink ref="A185" location="S.29.01.01.01.1!A1" display="S.29.01.01.01"/>
    <hyperlink ref="A186" location="'S.29.01.01.02'!A1" display="S.29.01.01.02"/>
    <hyperlink ref="A187" location="'S.29.02.01.01'!A1" display="S.29.02.01.01"/>
    <hyperlink ref="A188" location="'S.29.03.01.01'!A1" display="S.29.03.01.01"/>
    <hyperlink ref="A189" location="'S.29.03.01.02'!A1" display="S.29.03.01.02"/>
    <hyperlink ref="A190" location="'S.29.03.01.03'!A1" display="S.29.03.01.03"/>
    <hyperlink ref="A191" location="'S.29.03.01.04'!A1" display="S.29.03.01.04"/>
    <hyperlink ref="A192" location="'S.29.03.01.05'!A1" display="S.29.03.01.05"/>
    <hyperlink ref="A193" location="'S.29.03.01.06'!A1" display="S.29.03.01.06"/>
    <hyperlink ref="A194" location="'S.29.03.01.07'!A1" display="S.29.03.01.07"/>
    <hyperlink ref="A195" location="S.29.04.01.01.1!A1" display="S.29.04.01.01"/>
    <hyperlink ref="A196" location="S.29.04.01.02.1!A1" display="S.29.04.01.02"/>
    <hyperlink ref="A197" location="S.30.01.01.01.1!A1" display="S.30.01.01.01"/>
    <hyperlink ref="A198" location="S.30.01.01.02.1!A1" display="S.30.01.01.02"/>
    <hyperlink ref="A199" location="S.30.02.01.01.1!A1" display="S.30.02.01.01"/>
    <hyperlink ref="A200" location="S.30.02.01.02.1!A1" display="S.30.02.01.02"/>
    <hyperlink ref="A201" location="'S.30.02.01.03'!A1" display="S.30.02.01.03"/>
    <hyperlink ref="A202" location="'S.30.02.01.04'!A1" display="S.30.02.01.04"/>
    <hyperlink ref="A203" location="'S.30.03.01.01'!A1" display="S.30.03.01.01"/>
    <hyperlink ref="A204" location="'S.30.04.01.01'!A1" display="S.30.04.01.01"/>
    <hyperlink ref="A205" location="'S.30.04.01.02'!A1" display="S.30.04.01.02"/>
    <hyperlink ref="A206" location="'S.30.04.01.03'!A1" display="S.30.04.01.03"/>
    <hyperlink ref="A207" location="'S.31.01.01.01'!A1" display="S.31.01.01.01"/>
    <hyperlink ref="A208" location="'S.31.01.01.02'!A1" display="S.31.01.01.02"/>
    <hyperlink ref="A209" location="'SE.01.01.16.01'!A1" display="SE.01.01.16.01"/>
    <hyperlink ref="A210" location="'SE.02.01.16.01'!A1" display="SE.02.01.16.01"/>
    <hyperlink ref="A211" location="'SE.06.02.16.01'!A1" display="SE.06.02.16.01"/>
    <hyperlink ref="A212" location="'SE.06.02.16.02'!A1" display="SE.06.02.16.02"/>
    <hyperlink ref="A213" location="'E.01.01.16.01'!A1" display="E.01.01.16.01"/>
    <hyperlink ref="A214" location="'E.02.01.16.01'!A1" display="E.02.01.16.01"/>
    <hyperlink ref="A215" location="'E.03.01.16.01'!A1" display="E.03.01.16.01"/>
    <hyperlink ref="A216" location="'E.03.01.16.02'!A1" display="E.03.01.16.02"/>
    <hyperlink ref="A4" location="'S.02.02.01.02 '!A1" display="S.02.02.01.02"/>
    <hyperlink ref="A71" location="S.22.06.01.01.2!A1" display="S.22.06.01.01 část II."/>
    <hyperlink ref="A217" location="'Enumerations SDNS_SDAT'!A1" display="Enumerations SDNS_SDAT"/>
    <hyperlink ref="A218" location="'Identical datapoint'!A1" display="Identical datapoint"/>
  </hyperlinks>
  <pageMargins left="0.75" right="0.75" top="0.75" bottom="0.5" header="0.5" footer="0.7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showGridLines="0" workbookViewId="0">
      <selection activeCell="B12" sqref="B12"/>
    </sheetView>
  </sheetViews>
  <sheetFormatPr defaultRowHeight="15" x14ac:dyDescent="0.25"/>
  <cols>
    <col min="1" max="1" width="9.140625" style="442" customWidth="1"/>
    <col min="2" max="2" width="100" style="442" customWidth="1"/>
    <col min="3" max="3" width="21.28515625" style="442" hidden="1" customWidth="1"/>
    <col min="4" max="4" width="9.140625" style="442" customWidth="1"/>
    <col min="5" max="5" width="21.140625" style="440" customWidth="1"/>
    <col min="6" max="6" width="9.140625" style="442" customWidth="1"/>
    <col min="7" max="9" width="9.140625" style="442"/>
    <col min="10" max="10" width="25.28515625" style="442" customWidth="1"/>
    <col min="11" max="16384" width="9.140625" style="442"/>
  </cols>
  <sheetData>
    <row r="1" spans="1:12" ht="30" customHeight="1" x14ac:dyDescent="0.3">
      <c r="A1" s="723" t="s">
        <v>17053</v>
      </c>
      <c r="B1" s="779" t="s">
        <v>11031</v>
      </c>
      <c r="C1" s="780"/>
      <c r="D1" s="780"/>
      <c r="E1" s="780"/>
      <c r="F1" s="780"/>
      <c r="G1" s="780"/>
      <c r="H1" s="780"/>
      <c r="I1" s="780"/>
      <c r="J1" s="780"/>
      <c r="K1" s="780"/>
      <c r="L1" s="780"/>
    </row>
    <row r="2" spans="1:12" x14ac:dyDescent="0.25">
      <c r="I2" s="781" t="s">
        <v>13573</v>
      </c>
      <c r="J2" s="574" t="s">
        <v>13574</v>
      </c>
    </row>
    <row r="3" spans="1:12" x14ac:dyDescent="0.25">
      <c r="I3" s="782"/>
      <c r="J3" s="575" t="s">
        <v>13575</v>
      </c>
    </row>
    <row r="4" spans="1:12" x14ac:dyDescent="0.25">
      <c r="I4" s="782"/>
      <c r="J4" s="576" t="s">
        <v>13576</v>
      </c>
    </row>
    <row r="6" spans="1:12" ht="14.25" customHeight="1" x14ac:dyDescent="0.25">
      <c r="E6" s="15" t="s">
        <v>418</v>
      </c>
    </row>
    <row r="7" spans="1:12" ht="14.25" customHeight="1" x14ac:dyDescent="0.25">
      <c r="B7" s="463" t="s">
        <v>419</v>
      </c>
      <c r="C7" s="448"/>
      <c r="D7" s="429"/>
      <c r="E7" s="283"/>
    </row>
    <row r="8" spans="1:12" ht="14.25" customHeight="1" x14ac:dyDescent="0.25">
      <c r="B8" s="573" t="s">
        <v>420</v>
      </c>
      <c r="C8" s="448" t="s">
        <v>11032</v>
      </c>
      <c r="D8" s="429" t="s">
        <v>421</v>
      </c>
      <c r="E8" s="20" t="s">
        <v>17304</v>
      </c>
    </row>
    <row r="9" spans="1:12" ht="14.25" customHeight="1" x14ac:dyDescent="0.25">
      <c r="B9" s="576" t="s">
        <v>422</v>
      </c>
      <c r="C9" s="448" t="s">
        <v>11033</v>
      </c>
      <c r="D9" s="429" t="s">
        <v>423</v>
      </c>
      <c r="E9" s="20" t="s">
        <v>17305</v>
      </c>
    </row>
    <row r="10" spans="1:12" ht="14.25" customHeight="1" x14ac:dyDescent="0.25">
      <c r="B10" s="573" t="s">
        <v>424</v>
      </c>
      <c r="C10" s="448" t="s">
        <v>11034</v>
      </c>
      <c r="D10" s="429" t="s">
        <v>425</v>
      </c>
      <c r="E10" s="20" t="s">
        <v>17304</v>
      </c>
    </row>
    <row r="11" spans="1:12" ht="14.25" customHeight="1" x14ac:dyDescent="0.25">
      <c r="B11" s="472" t="s">
        <v>426</v>
      </c>
      <c r="C11" s="448" t="s">
        <v>11035</v>
      </c>
      <c r="D11" s="429" t="s">
        <v>427</v>
      </c>
      <c r="E11" s="20" t="s">
        <v>11106</v>
      </c>
    </row>
    <row r="12" spans="1:12" ht="14.25" customHeight="1" x14ac:dyDescent="0.25">
      <c r="B12" s="472" t="s">
        <v>428</v>
      </c>
      <c r="C12" s="448" t="s">
        <v>11036</v>
      </c>
      <c r="D12" s="429" t="s">
        <v>429</v>
      </c>
      <c r="E12" s="20" t="s">
        <v>11107</v>
      </c>
    </row>
    <row r="13" spans="1:12" ht="14.25" customHeight="1" x14ac:dyDescent="0.25">
      <c r="B13" s="472" t="s">
        <v>430</v>
      </c>
      <c r="C13" s="448" t="s">
        <v>11037</v>
      </c>
      <c r="D13" s="429" t="s">
        <v>431</v>
      </c>
      <c r="E13" s="20" t="s">
        <v>11108</v>
      </c>
    </row>
    <row r="14" spans="1:12" ht="14.25" customHeight="1" x14ac:dyDescent="0.25">
      <c r="B14" s="472" t="s">
        <v>432</v>
      </c>
      <c r="C14" s="448" t="s">
        <v>11038</v>
      </c>
      <c r="D14" s="429" t="s">
        <v>433</v>
      </c>
      <c r="E14" s="20" t="s">
        <v>11109</v>
      </c>
    </row>
    <row r="15" spans="1:12" ht="14.25" customHeight="1" x14ac:dyDescent="0.25">
      <c r="B15" s="472" t="s">
        <v>434</v>
      </c>
      <c r="C15" s="448" t="s">
        <v>11039</v>
      </c>
      <c r="D15" s="429" t="s">
        <v>435</v>
      </c>
      <c r="E15" s="20" t="s">
        <v>11110</v>
      </c>
    </row>
    <row r="16" spans="1:12" ht="14.25" customHeight="1" x14ac:dyDescent="0.25">
      <c r="B16" s="472" t="s">
        <v>436</v>
      </c>
      <c r="C16" s="448" t="s">
        <v>11040</v>
      </c>
      <c r="D16" s="429" t="s">
        <v>437</v>
      </c>
      <c r="E16" s="20" t="s">
        <v>11111</v>
      </c>
    </row>
    <row r="17" spans="2:5" ht="14.25" customHeight="1" x14ac:dyDescent="0.25">
      <c r="B17" s="472" t="s">
        <v>438</v>
      </c>
      <c r="C17" s="448" t="s">
        <v>11041</v>
      </c>
      <c r="D17" s="429" t="s">
        <v>439</v>
      </c>
      <c r="E17" s="20" t="s">
        <v>11112</v>
      </c>
    </row>
    <row r="18" spans="2:5" ht="14.25" customHeight="1" x14ac:dyDescent="0.25">
      <c r="B18" s="472" t="s">
        <v>440</v>
      </c>
      <c r="C18" s="448" t="s">
        <v>11042</v>
      </c>
      <c r="D18" s="429" t="s">
        <v>441</v>
      </c>
      <c r="E18" s="20" t="s">
        <v>11113</v>
      </c>
    </row>
    <row r="19" spans="2:5" ht="14.25" customHeight="1" x14ac:dyDescent="0.25">
      <c r="B19" s="576" t="s">
        <v>442</v>
      </c>
      <c r="C19" s="448" t="s">
        <v>11043</v>
      </c>
      <c r="D19" s="429" t="s">
        <v>443</v>
      </c>
      <c r="E19" s="20" t="s">
        <v>17315</v>
      </c>
    </row>
    <row r="20" spans="2:5" ht="14.25" customHeight="1" x14ac:dyDescent="0.25">
      <c r="B20" s="472" t="s">
        <v>444</v>
      </c>
      <c r="C20" s="448" t="s">
        <v>11044</v>
      </c>
      <c r="D20" s="429" t="s">
        <v>445</v>
      </c>
      <c r="E20" s="20" t="s">
        <v>11114</v>
      </c>
    </row>
    <row r="21" spans="2:5" ht="14.25" customHeight="1" x14ac:dyDescent="0.25">
      <c r="B21" s="472" t="s">
        <v>446</v>
      </c>
      <c r="C21" s="448" t="s">
        <v>11045</v>
      </c>
      <c r="D21" s="429" t="s">
        <v>447</v>
      </c>
      <c r="E21" s="20" t="s">
        <v>11115</v>
      </c>
    </row>
    <row r="22" spans="2:5" ht="14.25" customHeight="1" x14ac:dyDescent="0.25">
      <c r="B22" s="472" t="s">
        <v>448</v>
      </c>
      <c r="C22" s="448" t="s">
        <v>11046</v>
      </c>
      <c r="D22" s="429" t="s">
        <v>449</v>
      </c>
      <c r="E22" s="20" t="s">
        <v>11116</v>
      </c>
    </row>
    <row r="23" spans="2:5" ht="14.25" customHeight="1" x14ac:dyDescent="0.25">
      <c r="B23" s="472" t="s">
        <v>450</v>
      </c>
      <c r="C23" s="448" t="s">
        <v>11047</v>
      </c>
      <c r="D23" s="429" t="s">
        <v>451</v>
      </c>
      <c r="E23" s="20" t="s">
        <v>11117</v>
      </c>
    </row>
    <row r="24" spans="2:5" ht="14.25" customHeight="1" x14ac:dyDescent="0.25">
      <c r="B24" s="472" t="s">
        <v>452</v>
      </c>
      <c r="C24" s="448" t="s">
        <v>11048</v>
      </c>
      <c r="D24" s="429" t="s">
        <v>453</v>
      </c>
      <c r="E24" s="20" t="s">
        <v>11117</v>
      </c>
    </row>
    <row r="25" spans="2:5" ht="14.25" customHeight="1" x14ac:dyDescent="0.25">
      <c r="B25" s="472" t="s">
        <v>454</v>
      </c>
      <c r="C25" s="448" t="s">
        <v>11049</v>
      </c>
      <c r="D25" s="429" t="s">
        <v>455</v>
      </c>
      <c r="E25" s="20" t="s">
        <v>11118</v>
      </c>
    </row>
    <row r="26" spans="2:5" ht="14.25" customHeight="1" x14ac:dyDescent="0.25">
      <c r="B26" s="472" t="s">
        <v>456</v>
      </c>
      <c r="C26" s="448" t="s">
        <v>11050</v>
      </c>
      <c r="D26" s="429" t="s">
        <v>457</v>
      </c>
      <c r="E26" s="20" t="s">
        <v>11119</v>
      </c>
    </row>
    <row r="27" spans="2:5" ht="14.25" customHeight="1" x14ac:dyDescent="0.25">
      <c r="B27" s="472" t="s">
        <v>458</v>
      </c>
      <c r="C27" s="448" t="s">
        <v>11051</v>
      </c>
      <c r="D27" s="429" t="s">
        <v>459</v>
      </c>
      <c r="E27" s="20" t="s">
        <v>11120</v>
      </c>
    </row>
    <row r="28" spans="2:5" ht="14.25" customHeight="1" x14ac:dyDescent="0.25">
      <c r="B28" s="472" t="s">
        <v>460</v>
      </c>
      <c r="C28" s="448" t="s">
        <v>11052</v>
      </c>
      <c r="D28" s="429" t="s">
        <v>461</v>
      </c>
      <c r="E28" s="20" t="s">
        <v>11121</v>
      </c>
    </row>
    <row r="29" spans="2:5" ht="14.25" customHeight="1" x14ac:dyDescent="0.25">
      <c r="B29" s="472" t="s">
        <v>462</v>
      </c>
      <c r="C29" s="448" t="s">
        <v>11053</v>
      </c>
      <c r="D29" s="429" t="s">
        <v>463</v>
      </c>
      <c r="E29" s="20" t="s">
        <v>11122</v>
      </c>
    </row>
    <row r="30" spans="2:5" ht="14.25" customHeight="1" x14ac:dyDescent="0.25">
      <c r="B30" s="472" t="s">
        <v>464</v>
      </c>
      <c r="C30" s="448" t="s">
        <v>11054</v>
      </c>
      <c r="D30" s="429" t="s">
        <v>465</v>
      </c>
      <c r="E30" s="20" t="s">
        <v>11123</v>
      </c>
    </row>
    <row r="31" spans="2:5" ht="14.25" customHeight="1" x14ac:dyDescent="0.25">
      <c r="B31" s="573" t="s">
        <v>466</v>
      </c>
      <c r="C31" s="448" t="s">
        <v>11055</v>
      </c>
      <c r="D31" s="429" t="s">
        <v>467</v>
      </c>
      <c r="E31" s="20" t="s">
        <v>17304</v>
      </c>
    </row>
    <row r="32" spans="2:5" ht="14.25" customHeight="1" x14ac:dyDescent="0.25">
      <c r="B32" s="472" t="s">
        <v>468</v>
      </c>
      <c r="C32" s="448" t="s">
        <v>11056</v>
      </c>
      <c r="D32" s="429" t="s">
        <v>469</v>
      </c>
      <c r="E32" s="20" t="s">
        <v>11124</v>
      </c>
    </row>
    <row r="33" spans="2:5" ht="14.25" customHeight="1" x14ac:dyDescent="0.25">
      <c r="B33" s="472" t="s">
        <v>470</v>
      </c>
      <c r="C33" s="448" t="s">
        <v>11057</v>
      </c>
      <c r="D33" s="429" t="s">
        <v>471</v>
      </c>
      <c r="E33" s="20" t="s">
        <v>11124</v>
      </c>
    </row>
    <row r="34" spans="2:5" ht="14.25" customHeight="1" x14ac:dyDescent="0.25">
      <c r="B34" s="472" t="s">
        <v>472</v>
      </c>
      <c r="C34" s="448" t="s">
        <v>11058</v>
      </c>
      <c r="D34" s="429" t="s">
        <v>473</v>
      </c>
      <c r="E34" s="20" t="s">
        <v>11125</v>
      </c>
    </row>
    <row r="35" spans="2:5" ht="14.25" customHeight="1" x14ac:dyDescent="0.25">
      <c r="B35" s="472" t="s">
        <v>474</v>
      </c>
      <c r="C35" s="448" t="s">
        <v>11059</v>
      </c>
      <c r="D35" s="429" t="s">
        <v>475</v>
      </c>
      <c r="E35" s="20" t="s">
        <v>11126</v>
      </c>
    </row>
    <row r="36" spans="2:5" ht="14.25" customHeight="1" x14ac:dyDescent="0.25">
      <c r="B36" s="472" t="s">
        <v>476</v>
      </c>
      <c r="C36" s="448" t="s">
        <v>11060</v>
      </c>
      <c r="D36" s="429" t="s">
        <v>477</v>
      </c>
      <c r="E36" s="20" t="s">
        <v>11127</v>
      </c>
    </row>
    <row r="37" spans="2:5" ht="14.25" customHeight="1" x14ac:dyDescent="0.25">
      <c r="B37" s="472" t="s">
        <v>478</v>
      </c>
      <c r="C37" s="448" t="s">
        <v>11061</v>
      </c>
      <c r="D37" s="429" t="s">
        <v>479</v>
      </c>
      <c r="E37" s="20" t="s">
        <v>11128</v>
      </c>
    </row>
    <row r="38" spans="2:5" ht="14.25" customHeight="1" x14ac:dyDescent="0.25">
      <c r="B38" s="472" t="s">
        <v>480</v>
      </c>
      <c r="C38" s="448" t="s">
        <v>11062</v>
      </c>
      <c r="D38" s="429" t="s">
        <v>481</v>
      </c>
      <c r="E38" s="20" t="s">
        <v>11128</v>
      </c>
    </row>
    <row r="39" spans="2:5" ht="14.25" customHeight="1" x14ac:dyDescent="0.25">
      <c r="B39" s="472" t="s">
        <v>482</v>
      </c>
      <c r="C39" s="448" t="s">
        <v>11063</v>
      </c>
      <c r="D39" s="429" t="s">
        <v>483</v>
      </c>
      <c r="E39" s="20" t="s">
        <v>11129</v>
      </c>
    </row>
    <row r="40" spans="2:5" ht="14.25" customHeight="1" x14ac:dyDescent="0.25">
      <c r="B40" s="472" t="s">
        <v>484</v>
      </c>
      <c r="C40" s="448" t="s">
        <v>11064</v>
      </c>
      <c r="D40" s="429" t="s">
        <v>485</v>
      </c>
      <c r="E40" s="20" t="s">
        <v>11129</v>
      </c>
    </row>
    <row r="41" spans="2:5" ht="14.25" customHeight="1" x14ac:dyDescent="0.25">
      <c r="B41" s="472" t="s">
        <v>486</v>
      </c>
      <c r="C41" s="448" t="s">
        <v>11065</v>
      </c>
      <c r="D41" s="429" t="s">
        <v>487</v>
      </c>
      <c r="E41" s="20" t="s">
        <v>11129</v>
      </c>
    </row>
    <row r="42" spans="2:5" ht="14.25" customHeight="1" x14ac:dyDescent="0.25">
      <c r="B42" s="472" t="s">
        <v>488</v>
      </c>
      <c r="C42" s="448" t="s">
        <v>11066</v>
      </c>
      <c r="D42" s="429" t="s">
        <v>489</v>
      </c>
      <c r="E42" s="20" t="s">
        <v>11129</v>
      </c>
    </row>
    <row r="43" spans="2:5" ht="14.25" customHeight="1" x14ac:dyDescent="0.25">
      <c r="B43" s="573" t="s">
        <v>490</v>
      </c>
      <c r="C43" s="448" t="s">
        <v>11067</v>
      </c>
      <c r="D43" s="429" t="s">
        <v>491</v>
      </c>
      <c r="E43" s="20" t="s">
        <v>2499</v>
      </c>
    </row>
    <row r="44" spans="2:5" ht="14.25" customHeight="1" x14ac:dyDescent="0.25">
      <c r="B44" s="472" t="s">
        <v>492</v>
      </c>
      <c r="C44" s="448" t="s">
        <v>11068</v>
      </c>
      <c r="D44" s="429" t="s">
        <v>493</v>
      </c>
      <c r="E44" s="20" t="s">
        <v>11130</v>
      </c>
    </row>
    <row r="45" spans="2:5" ht="14.25" customHeight="1" x14ac:dyDescent="0.25">
      <c r="B45" s="472" t="s">
        <v>494</v>
      </c>
      <c r="C45" s="448" t="s">
        <v>11069</v>
      </c>
      <c r="D45" s="429" t="s">
        <v>495</v>
      </c>
      <c r="E45" s="20" t="s">
        <v>11130</v>
      </c>
    </row>
    <row r="46" spans="2:5" ht="14.25" customHeight="1" x14ac:dyDescent="0.25">
      <c r="B46" s="472" t="s">
        <v>496</v>
      </c>
      <c r="C46" s="448" t="s">
        <v>11070</v>
      </c>
      <c r="D46" s="429" t="s">
        <v>497</v>
      </c>
      <c r="E46" s="20" t="s">
        <v>11131</v>
      </c>
    </row>
    <row r="47" spans="2:5" ht="14.25" customHeight="1" x14ac:dyDescent="0.25">
      <c r="B47" s="573" t="s">
        <v>498</v>
      </c>
      <c r="C47" s="448" t="s">
        <v>11071</v>
      </c>
      <c r="D47" s="429" t="s">
        <v>499</v>
      </c>
      <c r="E47" s="20" t="s">
        <v>2499</v>
      </c>
    </row>
    <row r="48" spans="2:5" ht="14.25" customHeight="1" x14ac:dyDescent="0.25">
      <c r="B48" s="472" t="s">
        <v>500</v>
      </c>
      <c r="C48" s="448" t="s">
        <v>11072</v>
      </c>
      <c r="D48" s="429" t="s">
        <v>501</v>
      </c>
      <c r="E48" s="20" t="s">
        <v>11132</v>
      </c>
    </row>
    <row r="49" spans="2:5" ht="14.25" customHeight="1" x14ac:dyDescent="0.25">
      <c r="B49" s="472" t="s">
        <v>502</v>
      </c>
      <c r="C49" s="448" t="s">
        <v>11073</v>
      </c>
      <c r="D49" s="429" t="s">
        <v>503</v>
      </c>
      <c r="E49" s="20" t="s">
        <v>11132</v>
      </c>
    </row>
    <row r="50" spans="2:5" ht="14.25" customHeight="1" x14ac:dyDescent="0.25">
      <c r="B50" s="472" t="s">
        <v>504</v>
      </c>
      <c r="C50" s="448" t="s">
        <v>11074</v>
      </c>
      <c r="D50" s="429" t="s">
        <v>505</v>
      </c>
      <c r="E50" s="20" t="s">
        <v>11132</v>
      </c>
    </row>
    <row r="51" spans="2:5" ht="14.25" customHeight="1" x14ac:dyDescent="0.25">
      <c r="B51" s="472" t="s">
        <v>506</v>
      </c>
      <c r="C51" s="448" t="s">
        <v>11075</v>
      </c>
      <c r="D51" s="429" t="s">
        <v>507</v>
      </c>
      <c r="E51" s="20" t="s">
        <v>11133</v>
      </c>
    </row>
    <row r="52" spans="2:5" ht="14.25" customHeight="1" x14ac:dyDescent="0.25">
      <c r="B52" s="573" t="s">
        <v>508</v>
      </c>
      <c r="C52" s="448" t="s">
        <v>11076</v>
      </c>
      <c r="D52" s="429" t="s">
        <v>509</v>
      </c>
      <c r="E52" s="20" t="s">
        <v>2501</v>
      </c>
    </row>
    <row r="53" spans="2:5" ht="14.25" customHeight="1" x14ac:dyDescent="0.25">
      <c r="B53" s="573" t="s">
        <v>510</v>
      </c>
      <c r="C53" s="448" t="s">
        <v>11077</v>
      </c>
      <c r="D53" s="429" t="s">
        <v>511</v>
      </c>
      <c r="E53" s="20" t="s">
        <v>2499</v>
      </c>
    </row>
    <row r="54" spans="2:5" ht="14.25" customHeight="1" x14ac:dyDescent="0.25">
      <c r="B54" s="573" t="s">
        <v>512</v>
      </c>
      <c r="C54" s="448" t="s">
        <v>11078</v>
      </c>
      <c r="D54" s="429" t="s">
        <v>513</v>
      </c>
      <c r="E54" s="20" t="s">
        <v>2499</v>
      </c>
    </row>
    <row r="55" spans="2:5" ht="14.25" customHeight="1" x14ac:dyDescent="0.25">
      <c r="B55" s="472" t="s">
        <v>514</v>
      </c>
      <c r="C55" s="448" t="s">
        <v>11079</v>
      </c>
      <c r="D55" s="429" t="s">
        <v>515</v>
      </c>
      <c r="E55" s="20" t="s">
        <v>11134</v>
      </c>
    </row>
    <row r="56" spans="2:5" ht="14.25" customHeight="1" x14ac:dyDescent="0.25">
      <c r="B56" s="472" t="s">
        <v>516</v>
      </c>
      <c r="C56" s="448" t="s">
        <v>11080</v>
      </c>
      <c r="D56" s="429" t="s">
        <v>517</v>
      </c>
      <c r="E56" s="20" t="s">
        <v>11134</v>
      </c>
    </row>
    <row r="57" spans="2:5" ht="14.25" customHeight="1" x14ac:dyDescent="0.25">
      <c r="B57" s="472" t="s">
        <v>518</v>
      </c>
      <c r="C57" s="448" t="s">
        <v>11081</v>
      </c>
      <c r="D57" s="429" t="s">
        <v>519</v>
      </c>
      <c r="E57" s="20" t="s">
        <v>11134</v>
      </c>
    </row>
    <row r="58" spans="2:5" ht="14.25" customHeight="1" x14ac:dyDescent="0.25">
      <c r="B58" s="472" t="s">
        <v>520</v>
      </c>
      <c r="C58" s="448" t="s">
        <v>11082</v>
      </c>
      <c r="D58" s="429" t="s">
        <v>521</v>
      </c>
      <c r="E58" s="20" t="s">
        <v>11134</v>
      </c>
    </row>
    <row r="59" spans="2:5" ht="14.25" customHeight="1" x14ac:dyDescent="0.25">
      <c r="B59" s="472" t="s">
        <v>522</v>
      </c>
      <c r="C59" s="448" t="s">
        <v>11083</v>
      </c>
      <c r="D59" s="429" t="s">
        <v>523</v>
      </c>
      <c r="E59" s="20" t="s">
        <v>11134</v>
      </c>
    </row>
    <row r="60" spans="2:5" ht="14.25" customHeight="1" x14ac:dyDescent="0.25">
      <c r="B60" s="472" t="s">
        <v>524</v>
      </c>
      <c r="C60" s="448" t="s">
        <v>11084</v>
      </c>
      <c r="D60" s="429" t="s">
        <v>525</v>
      </c>
      <c r="E60" s="20" t="s">
        <v>11135</v>
      </c>
    </row>
    <row r="61" spans="2:5" ht="14.25" customHeight="1" x14ac:dyDescent="0.25">
      <c r="B61" s="472" t="s">
        <v>526</v>
      </c>
      <c r="C61" s="448" t="s">
        <v>11085</v>
      </c>
      <c r="D61" s="429" t="s">
        <v>527</v>
      </c>
      <c r="E61" s="20" t="s">
        <v>11136</v>
      </c>
    </row>
    <row r="62" spans="2:5" ht="14.25" customHeight="1" x14ac:dyDescent="0.25">
      <c r="B62" s="472" t="s">
        <v>528</v>
      </c>
      <c r="C62" s="448" t="s">
        <v>11086</v>
      </c>
      <c r="D62" s="429" t="s">
        <v>529</v>
      </c>
      <c r="E62" s="20" t="s">
        <v>11137</v>
      </c>
    </row>
    <row r="63" spans="2:5" ht="14.25" customHeight="1" x14ac:dyDescent="0.25">
      <c r="B63" s="472" t="s">
        <v>530</v>
      </c>
      <c r="C63" s="448" t="s">
        <v>11087</v>
      </c>
      <c r="D63" s="429" t="s">
        <v>531</v>
      </c>
      <c r="E63" s="20" t="s">
        <v>11138</v>
      </c>
    </row>
    <row r="64" spans="2:5" ht="14.25" customHeight="1" x14ac:dyDescent="0.25">
      <c r="B64" s="472" t="s">
        <v>532</v>
      </c>
      <c r="C64" s="448" t="s">
        <v>11088</v>
      </c>
      <c r="D64" s="429" t="s">
        <v>533</v>
      </c>
      <c r="E64" s="20" t="s">
        <v>11139</v>
      </c>
    </row>
    <row r="65" spans="2:5" ht="14.25" customHeight="1" x14ac:dyDescent="0.25">
      <c r="B65" s="472" t="s">
        <v>534</v>
      </c>
      <c r="C65" s="448" t="s">
        <v>11089</v>
      </c>
      <c r="D65" s="429" t="s">
        <v>535</v>
      </c>
      <c r="E65" s="20" t="s">
        <v>11118</v>
      </c>
    </row>
    <row r="66" spans="2:5" ht="14.25" customHeight="1" x14ac:dyDescent="0.25">
      <c r="B66" s="472" t="s">
        <v>536</v>
      </c>
      <c r="C66" s="448" t="s">
        <v>11090</v>
      </c>
      <c r="D66" s="429" t="s">
        <v>537</v>
      </c>
      <c r="E66" s="20" t="s">
        <v>11118</v>
      </c>
    </row>
    <row r="67" spans="2:5" ht="14.25" customHeight="1" x14ac:dyDescent="0.25">
      <c r="B67" s="472" t="s">
        <v>538</v>
      </c>
      <c r="C67" s="448" t="s">
        <v>11091</v>
      </c>
      <c r="D67" s="429" t="s">
        <v>539</v>
      </c>
      <c r="E67" s="20" t="s">
        <v>11118</v>
      </c>
    </row>
    <row r="68" spans="2:5" ht="14.25" customHeight="1" x14ac:dyDescent="0.25">
      <c r="B68" s="472" t="s">
        <v>540</v>
      </c>
      <c r="C68" s="448" t="s">
        <v>11092</v>
      </c>
      <c r="D68" s="429" t="s">
        <v>541</v>
      </c>
      <c r="E68" s="20" t="s">
        <v>11118</v>
      </c>
    </row>
    <row r="69" spans="2:5" ht="14.25" customHeight="1" x14ac:dyDescent="0.25">
      <c r="B69" s="472" t="s">
        <v>542</v>
      </c>
      <c r="C69" s="448" t="s">
        <v>11093</v>
      </c>
      <c r="D69" s="429" t="s">
        <v>543</v>
      </c>
      <c r="E69" s="20" t="s">
        <v>11140</v>
      </c>
    </row>
    <row r="70" spans="2:5" ht="14.25" customHeight="1" x14ac:dyDescent="0.25">
      <c r="B70" s="472" t="s">
        <v>544</v>
      </c>
      <c r="C70" s="448" t="s">
        <v>11094</v>
      </c>
      <c r="D70" s="429" t="s">
        <v>545</v>
      </c>
      <c r="E70" s="20" t="s">
        <v>11140</v>
      </c>
    </row>
    <row r="71" spans="2:5" ht="14.25" customHeight="1" x14ac:dyDescent="0.25">
      <c r="B71" s="472" t="s">
        <v>546</v>
      </c>
      <c r="C71" s="448" t="s">
        <v>11095</v>
      </c>
      <c r="D71" s="429" t="s">
        <v>547</v>
      </c>
      <c r="E71" s="20" t="s">
        <v>11141</v>
      </c>
    </row>
    <row r="72" spans="2:5" ht="14.25" customHeight="1" x14ac:dyDescent="0.25">
      <c r="B72" s="472" t="s">
        <v>548</v>
      </c>
      <c r="C72" s="448" t="s">
        <v>11096</v>
      </c>
      <c r="D72" s="429" t="s">
        <v>549</v>
      </c>
      <c r="E72" s="20" t="s">
        <v>11141</v>
      </c>
    </row>
    <row r="73" spans="2:5" ht="14.25" customHeight="1" x14ac:dyDescent="0.25">
      <c r="B73" s="472" t="s">
        <v>550</v>
      </c>
      <c r="C73" s="448" t="s">
        <v>11097</v>
      </c>
      <c r="D73" s="429" t="s">
        <v>551</v>
      </c>
      <c r="E73" s="20" t="s">
        <v>11141</v>
      </c>
    </row>
    <row r="74" spans="2:5" ht="14.25" customHeight="1" x14ac:dyDescent="0.25">
      <c r="B74" s="576" t="s">
        <v>552</v>
      </c>
      <c r="C74" s="448" t="s">
        <v>11098</v>
      </c>
      <c r="D74" s="429" t="s">
        <v>553</v>
      </c>
      <c r="E74" s="20" t="s">
        <v>2502</v>
      </c>
    </row>
    <row r="75" spans="2:5" ht="14.25" customHeight="1" x14ac:dyDescent="0.25">
      <c r="B75" s="576" t="s">
        <v>554</v>
      </c>
      <c r="C75" s="448" t="s">
        <v>11099</v>
      </c>
      <c r="D75" s="429" t="s">
        <v>555</v>
      </c>
      <c r="E75" s="20" t="s">
        <v>2500</v>
      </c>
    </row>
    <row r="76" spans="2:5" ht="14.25" customHeight="1" x14ac:dyDescent="0.25">
      <c r="B76" s="576" t="s">
        <v>556</v>
      </c>
      <c r="C76" s="448" t="s">
        <v>11100</v>
      </c>
      <c r="D76" s="429" t="s">
        <v>557</v>
      </c>
      <c r="E76" s="20" t="s">
        <v>2500</v>
      </c>
    </row>
    <row r="77" spans="2:5" ht="14.25" customHeight="1" x14ac:dyDescent="0.25">
      <c r="B77" s="576" t="s">
        <v>558</v>
      </c>
      <c r="C77" s="448" t="s">
        <v>11101</v>
      </c>
      <c r="D77" s="429" t="s">
        <v>559</v>
      </c>
      <c r="E77" s="20" t="s">
        <v>2500</v>
      </c>
    </row>
    <row r="78" spans="2:5" ht="14.25" customHeight="1" x14ac:dyDescent="0.25">
      <c r="B78" s="576" t="s">
        <v>560</v>
      </c>
      <c r="C78" s="448" t="s">
        <v>11102</v>
      </c>
      <c r="D78" s="429" t="s">
        <v>561</v>
      </c>
      <c r="E78" s="20" t="s">
        <v>2500</v>
      </c>
    </row>
    <row r="79" spans="2:5" ht="14.25" customHeight="1" x14ac:dyDescent="0.25">
      <c r="B79" s="472" t="s">
        <v>562</v>
      </c>
      <c r="C79" s="448" t="s">
        <v>11103</v>
      </c>
      <c r="D79" s="429" t="s">
        <v>563</v>
      </c>
      <c r="E79" s="20" t="s">
        <v>11142</v>
      </c>
    </row>
    <row r="80" spans="2:5" ht="14.25" customHeight="1" x14ac:dyDescent="0.25">
      <c r="B80" s="472" t="s">
        <v>564</v>
      </c>
      <c r="C80" s="448" t="s">
        <v>11104</v>
      </c>
      <c r="D80" s="429" t="s">
        <v>565</v>
      </c>
      <c r="E80" s="20" t="s">
        <v>11143</v>
      </c>
    </row>
    <row r="81" spans="2:5" ht="14.25" customHeight="1" x14ac:dyDescent="0.25">
      <c r="B81" s="472" t="s">
        <v>566</v>
      </c>
      <c r="C81" s="448" t="s">
        <v>11105</v>
      </c>
      <c r="D81" s="429" t="s">
        <v>567</v>
      </c>
      <c r="E81" s="20" t="s">
        <v>11144</v>
      </c>
    </row>
  </sheetData>
  <mergeCells count="2">
    <mergeCell ref="B1:L1"/>
    <mergeCell ref="I2:I4"/>
  </mergeCells>
  <hyperlinks>
    <hyperlink ref="A1" location="'Table of Contents'!A1" display="Zpět na obsah"/>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74">
        <x14:dataValidation type="list" allowBlank="1" showInputMessage="1" showErrorMessage="1" error="Data is of incorrect type!">
          <x14:formula1>
            <xm:f>Enumerations!$A$292:$A$292</xm:f>
          </x14:formula1>
          <xm:sqref>E5 E8</xm:sqref>
        </x14:dataValidation>
        <x14:dataValidation type="list" allowBlank="1" showInputMessage="1" showErrorMessage="1" error="Data is of incorrect type!">
          <x14:formula1>
            <xm:f>Enumerations!$A$293:$C$293</xm:f>
          </x14:formula1>
          <xm:sqref>E6 E9</xm:sqref>
        </x14:dataValidation>
        <x14:dataValidation type="list" allowBlank="1" showInputMessage="1" showErrorMessage="1" error="Data is of incorrect type!">
          <x14:formula1>
            <xm:f>Enumerations!$A$294:$C$294</xm:f>
          </x14:formula1>
          <xm:sqref>E7 E10</xm:sqref>
        </x14:dataValidation>
        <x14:dataValidation type="list" allowBlank="1" showInputMessage="1" showErrorMessage="1" error="Data is of incorrect type!">
          <x14:formula1>
            <xm:f>Enumerations!$A$295:$C$295</xm:f>
          </x14:formula1>
          <xm:sqref>E11</xm:sqref>
        </x14:dataValidation>
        <x14:dataValidation type="list" allowBlank="1" showInputMessage="1" showErrorMessage="1" error="Data is of incorrect type!">
          <x14:formula1>
            <xm:f>Enumerations!$A$296:$C$296</xm:f>
          </x14:formula1>
          <xm:sqref>E12</xm:sqref>
        </x14:dataValidation>
        <x14:dataValidation type="list" allowBlank="1" showInputMessage="1" showErrorMessage="1" error="Data is of incorrect type!">
          <x14:formula1>
            <xm:f>Enumerations!$A$297:$C$297</xm:f>
          </x14:formula1>
          <xm:sqref>E13</xm:sqref>
        </x14:dataValidation>
        <x14:dataValidation type="list" allowBlank="1" showInputMessage="1" showErrorMessage="1" error="Data is of incorrect type!">
          <x14:formula1>
            <xm:f>Enumerations!$A$298:$C$298</xm:f>
          </x14:formula1>
          <xm:sqref>E14</xm:sqref>
        </x14:dataValidation>
        <x14:dataValidation type="list" allowBlank="1" showInputMessage="1" showErrorMessage="1" error="Data is of incorrect type!">
          <x14:formula1>
            <xm:f>Enumerations!$A$299:$C$299</xm:f>
          </x14:formula1>
          <xm:sqref>E15</xm:sqref>
        </x14:dataValidation>
        <x14:dataValidation type="list" allowBlank="1" showInputMessage="1" showErrorMessage="1" error="Data is of incorrect type!">
          <x14:formula1>
            <xm:f>Enumerations!$A$300:$D$300</xm:f>
          </x14:formula1>
          <xm:sqref>E16</xm:sqref>
        </x14:dataValidation>
        <x14:dataValidation type="list" allowBlank="1" showInputMessage="1" showErrorMessage="1" error="Data is of incorrect type!">
          <x14:formula1>
            <xm:f>Enumerations!$A$301:$C$301</xm:f>
          </x14:formula1>
          <xm:sqref>E17</xm:sqref>
        </x14:dataValidation>
        <x14:dataValidation type="list" allowBlank="1" showInputMessage="1" showErrorMessage="1" error="Data is of incorrect type!">
          <x14:formula1>
            <xm:f>Enumerations!$A$302:$C$302</xm:f>
          </x14:formula1>
          <xm:sqref>E18</xm:sqref>
        </x14:dataValidation>
        <x14:dataValidation type="list" allowBlank="1" showInputMessage="1" showErrorMessage="1" error="Data is of incorrect type!">
          <x14:formula1>
            <xm:f>Enumerations!$A$303:$D$303</xm:f>
          </x14:formula1>
          <xm:sqref>E19</xm:sqref>
        </x14:dataValidation>
        <x14:dataValidation type="list" allowBlank="1" showInputMessage="1" showErrorMessage="1" error="Data is of incorrect type!">
          <x14:formula1>
            <xm:f>Enumerations!$A$304:$D$304</xm:f>
          </x14:formula1>
          <xm:sqref>E20</xm:sqref>
        </x14:dataValidation>
        <x14:dataValidation type="list" allowBlank="1" showInputMessage="1" showErrorMessage="1" error="Data is of incorrect type!">
          <x14:formula1>
            <xm:f>Enumerations!$A$305:$F$305</xm:f>
          </x14:formula1>
          <xm:sqref>E21</xm:sqref>
        </x14:dataValidation>
        <x14:dataValidation type="list" allowBlank="1" showInputMessage="1" showErrorMessage="1" error="Data is of incorrect type!">
          <x14:formula1>
            <xm:f>Enumerations!$A$306:$E$306</xm:f>
          </x14:formula1>
          <xm:sqref>E22</xm:sqref>
        </x14:dataValidation>
        <x14:dataValidation type="list" allowBlank="1" showInputMessage="1" showErrorMessage="1" error="Data is of incorrect type!">
          <x14:formula1>
            <xm:f>Enumerations!$A$307:$E$307</xm:f>
          </x14:formula1>
          <xm:sqref>E23</xm:sqref>
        </x14:dataValidation>
        <x14:dataValidation type="list" allowBlank="1" showInputMessage="1" showErrorMessage="1" error="Data is of incorrect type!">
          <x14:formula1>
            <xm:f>Enumerations!$A$308:$E$308</xm:f>
          </x14:formula1>
          <xm:sqref>E24</xm:sqref>
        </x14:dataValidation>
        <x14:dataValidation type="list" allowBlank="1" showInputMessage="1" showErrorMessage="1" error="Data is of incorrect type!">
          <x14:formula1>
            <xm:f>Enumerations!$A$309:$B$309</xm:f>
          </x14:formula1>
          <xm:sqref>E25</xm:sqref>
        </x14:dataValidation>
        <x14:dataValidation type="list" allowBlank="1" showInputMessage="1" showErrorMessage="1" error="Data is of incorrect type!">
          <x14:formula1>
            <xm:f>Enumerations!$A$310:$E$310</xm:f>
          </x14:formula1>
          <xm:sqref>E26</xm:sqref>
        </x14:dataValidation>
        <x14:dataValidation type="list" allowBlank="1" showInputMessage="1" showErrorMessage="1" error="Data is of incorrect type!">
          <x14:formula1>
            <xm:f>Enumerations!$A$311:$D$311</xm:f>
          </x14:formula1>
          <xm:sqref>E27</xm:sqref>
        </x14:dataValidation>
        <x14:dataValidation type="list" allowBlank="1" showInputMessage="1" showErrorMessage="1" error="Data is of incorrect type!">
          <x14:formula1>
            <xm:f>Enumerations!$A$312:$D$312</xm:f>
          </x14:formula1>
          <xm:sqref>E28</xm:sqref>
        </x14:dataValidation>
        <x14:dataValidation type="list" allowBlank="1" showInputMessage="1" showErrorMessage="1" error="Data is of incorrect type!">
          <x14:formula1>
            <xm:f>Enumerations!$A$313:$D$313</xm:f>
          </x14:formula1>
          <xm:sqref>E29</xm:sqref>
        </x14:dataValidation>
        <x14:dataValidation type="list" allowBlank="1" showInputMessage="1" showErrorMessage="1" error="Data is of incorrect type!">
          <x14:formula1>
            <xm:f>Enumerations!$A$314:$C$314</xm:f>
          </x14:formula1>
          <xm:sqref>E30</xm:sqref>
        </x14:dataValidation>
        <x14:dataValidation type="list" allowBlank="1" showInputMessage="1" showErrorMessage="1" error="Data is of incorrect type!">
          <x14:formula1>
            <xm:f>Enumerations!$A$315:$C$315</xm:f>
          </x14:formula1>
          <xm:sqref>E31</xm:sqref>
        </x14:dataValidation>
        <x14:dataValidation type="list" allowBlank="1" showInputMessage="1" showErrorMessage="1" error="Data is of incorrect type!">
          <x14:formula1>
            <xm:f>Enumerations!$A$316:$D$316</xm:f>
          </x14:formula1>
          <xm:sqref>E32</xm:sqref>
        </x14:dataValidation>
        <x14:dataValidation type="list" allowBlank="1" showInputMessage="1" showErrorMessage="1" error="Data is of incorrect type!">
          <x14:formula1>
            <xm:f>Enumerations!$A$317:$D$317</xm:f>
          </x14:formula1>
          <xm:sqref>E33</xm:sqref>
        </x14:dataValidation>
        <x14:dataValidation type="list" allowBlank="1" showInputMessage="1" showErrorMessage="1" error="Data is of incorrect type!">
          <x14:formula1>
            <xm:f>Enumerations!$A$318:$C$318</xm:f>
          </x14:formula1>
          <xm:sqref>E34</xm:sqref>
        </x14:dataValidation>
        <x14:dataValidation type="list" allowBlank="1" showInputMessage="1" showErrorMessage="1" error="Data is of incorrect type!">
          <x14:formula1>
            <xm:f>Enumerations!$A$319:$D$319</xm:f>
          </x14:formula1>
          <xm:sqref>E35</xm:sqref>
        </x14:dataValidation>
        <x14:dataValidation type="list" allowBlank="1" showInputMessage="1" showErrorMessage="1" error="Data is of incorrect type!">
          <x14:formula1>
            <xm:f>Enumerations!$A$320:$E$320</xm:f>
          </x14:formula1>
          <xm:sqref>E36</xm:sqref>
        </x14:dataValidation>
        <x14:dataValidation type="list" allowBlank="1" showInputMessage="1" showErrorMessage="1" error="Data is of incorrect type!">
          <x14:formula1>
            <xm:f>Enumerations!$A$321:$C$321</xm:f>
          </x14:formula1>
          <xm:sqref>E37</xm:sqref>
        </x14:dataValidation>
        <x14:dataValidation type="list" allowBlank="1" showInputMessage="1" showErrorMessage="1" error="Data is of incorrect type!">
          <x14:formula1>
            <xm:f>Enumerations!$A$322:$C$322</xm:f>
          </x14:formula1>
          <xm:sqref>E38</xm:sqref>
        </x14:dataValidation>
        <x14:dataValidation type="list" allowBlank="1" showInputMessage="1" showErrorMessage="1" error="Data is of incorrect type!">
          <x14:formula1>
            <xm:f>Enumerations!$A$323:$D$323</xm:f>
          </x14:formula1>
          <xm:sqref>E39</xm:sqref>
        </x14:dataValidation>
        <x14:dataValidation type="list" allowBlank="1" showInputMessage="1" showErrorMessage="1" error="Data is of incorrect type!">
          <x14:formula1>
            <xm:f>Enumerations!$A$324:$D$324</xm:f>
          </x14:formula1>
          <xm:sqref>E40</xm:sqref>
        </x14:dataValidation>
        <x14:dataValidation type="list" allowBlank="1" showInputMessage="1" showErrorMessage="1" error="Data is of incorrect type!">
          <x14:formula1>
            <xm:f>Enumerations!$A$325:$D$325</xm:f>
          </x14:formula1>
          <xm:sqref>E41</xm:sqref>
        </x14:dataValidation>
        <x14:dataValidation type="list" allowBlank="1" showInputMessage="1" showErrorMessage="1" error="Data is of incorrect type!">
          <x14:formula1>
            <xm:f>Enumerations!$A$326:$D$326</xm:f>
          </x14:formula1>
          <xm:sqref>E42</xm:sqref>
        </x14:dataValidation>
        <x14:dataValidation type="list" allowBlank="1" showInputMessage="1" showErrorMessage="1" error="Data is of incorrect type!">
          <x14:formula1>
            <xm:f>Enumerations!$A$327:$C$327</xm:f>
          </x14:formula1>
          <xm:sqref>E43</xm:sqref>
        </x14:dataValidation>
        <x14:dataValidation type="list" allowBlank="1" showInputMessage="1" showErrorMessage="1" error="Data is of incorrect type!">
          <x14:formula1>
            <xm:f>Enumerations!$A$328:$C$328</xm:f>
          </x14:formula1>
          <xm:sqref>E44</xm:sqref>
        </x14:dataValidation>
        <x14:dataValidation type="list" allowBlank="1" showInputMessage="1" showErrorMessage="1" error="Data is of incorrect type!">
          <x14:formula1>
            <xm:f>Enumerations!$A$329:$C$329</xm:f>
          </x14:formula1>
          <xm:sqref>E45</xm:sqref>
        </x14:dataValidation>
        <x14:dataValidation type="list" allowBlank="1" showInputMessage="1" showErrorMessage="1" error="Data is of incorrect type!">
          <x14:formula1>
            <xm:f>Enumerations!$A$330:$C$330</xm:f>
          </x14:formula1>
          <xm:sqref>E46</xm:sqref>
        </x14:dataValidation>
        <x14:dataValidation type="list" allowBlank="1" showInputMessage="1" showErrorMessage="1" error="Data is of incorrect type!">
          <x14:formula1>
            <xm:f>Enumerations!$A$331:$C$331</xm:f>
          </x14:formula1>
          <xm:sqref>E47</xm:sqref>
        </x14:dataValidation>
        <x14:dataValidation type="list" allowBlank="1" showInputMessage="1" showErrorMessage="1" error="Data is of incorrect type!">
          <x14:formula1>
            <xm:f>Enumerations!$A$332:$B$332</xm:f>
          </x14:formula1>
          <xm:sqref>E48</xm:sqref>
        </x14:dataValidation>
        <x14:dataValidation type="list" allowBlank="1" showInputMessage="1" showErrorMessage="1" error="Data is of incorrect type!">
          <x14:formula1>
            <xm:f>Enumerations!$A$333:$B$333</xm:f>
          </x14:formula1>
          <xm:sqref>E49</xm:sqref>
        </x14:dataValidation>
        <x14:dataValidation type="list" allowBlank="1" showInputMessage="1" showErrorMessage="1" error="Data is of incorrect type!">
          <x14:formula1>
            <xm:f>Enumerations!$A$334:$B$334</xm:f>
          </x14:formula1>
          <xm:sqref>E50</xm:sqref>
        </x14:dataValidation>
        <x14:dataValidation type="list" allowBlank="1" showInputMessage="1" showErrorMessage="1" error="Data is of incorrect type!">
          <x14:formula1>
            <xm:f>Enumerations!$A$335:$C$335</xm:f>
          </x14:formula1>
          <xm:sqref>E51</xm:sqref>
        </x14:dataValidation>
        <x14:dataValidation type="list" allowBlank="1" showInputMessage="1" showErrorMessage="1" error="Data is of incorrect type!">
          <x14:formula1>
            <xm:f>Enumerations!$A$336:$E$336</xm:f>
          </x14:formula1>
          <xm:sqref>E52</xm:sqref>
        </x14:dataValidation>
        <x14:dataValidation type="list" allowBlank="1" showInputMessage="1" showErrorMessage="1" error="Data is of incorrect type!">
          <x14:formula1>
            <xm:f>Enumerations!$A$337:$D$337</xm:f>
          </x14:formula1>
          <xm:sqref>E53</xm:sqref>
        </x14:dataValidation>
        <x14:dataValidation type="list" allowBlank="1" showInputMessage="1" showErrorMessage="1" error="Data is of incorrect type!">
          <x14:formula1>
            <xm:f>Enumerations!$A$338:$D$338</xm:f>
          </x14:formula1>
          <xm:sqref>E54</xm:sqref>
        </x14:dataValidation>
        <x14:dataValidation type="list" allowBlank="1" showInputMessage="1" showErrorMessage="1" error="Data is of incorrect type!">
          <x14:formula1>
            <xm:f>Enumerations!$A$339:$H$339</xm:f>
          </x14:formula1>
          <xm:sqref>E55</xm:sqref>
        </x14:dataValidation>
        <x14:dataValidation type="list" allowBlank="1" showInputMessage="1" showErrorMessage="1" error="Data is of incorrect type!">
          <x14:formula1>
            <xm:f>Enumerations!$A$340:$H$340</xm:f>
          </x14:formula1>
          <xm:sqref>E56</xm:sqref>
        </x14:dataValidation>
        <x14:dataValidation type="list" allowBlank="1" showInputMessage="1" showErrorMessage="1" error="Data is of incorrect type!">
          <x14:formula1>
            <xm:f>Enumerations!$A$341:$H$341</xm:f>
          </x14:formula1>
          <xm:sqref>E57</xm:sqref>
        </x14:dataValidation>
        <x14:dataValidation type="list" allowBlank="1" showInputMessage="1" showErrorMessage="1" error="Data is of incorrect type!">
          <x14:formula1>
            <xm:f>Enumerations!$A$342:$H$342</xm:f>
          </x14:formula1>
          <xm:sqref>E58</xm:sqref>
        </x14:dataValidation>
        <x14:dataValidation type="list" allowBlank="1" showInputMessage="1" showErrorMessage="1" error="Data is of incorrect type!">
          <x14:formula1>
            <xm:f>Enumerations!$A$343:$H$343</xm:f>
          </x14:formula1>
          <xm:sqref>E59</xm:sqref>
        </x14:dataValidation>
        <x14:dataValidation type="list" allowBlank="1" showInputMessage="1" showErrorMessage="1" error="Data is of incorrect type!">
          <x14:formula1>
            <xm:f>Enumerations!$A$344:$G$344</xm:f>
          </x14:formula1>
          <xm:sqref>E60</xm:sqref>
        </x14:dataValidation>
        <x14:dataValidation type="list" allowBlank="1" showInputMessage="1" showErrorMessage="1" error="Data is of incorrect type!">
          <x14:formula1>
            <xm:f>Enumerations!$A$345:$H$345</xm:f>
          </x14:formula1>
          <xm:sqref>E61</xm:sqref>
        </x14:dataValidation>
        <x14:dataValidation type="list" allowBlank="1" showInputMessage="1" showErrorMessage="1" error="Data is of incorrect type!">
          <x14:formula1>
            <xm:f>Enumerations!$A$346:$F$346</xm:f>
          </x14:formula1>
          <xm:sqref>E62</xm:sqref>
        </x14:dataValidation>
        <x14:dataValidation type="list" allowBlank="1" showInputMessage="1" showErrorMessage="1" error="Data is of incorrect type!">
          <x14:formula1>
            <xm:f>Enumerations!$A$347:$C$347</xm:f>
          </x14:formula1>
          <xm:sqref>E63</xm:sqref>
        </x14:dataValidation>
        <x14:dataValidation type="list" allowBlank="1" showInputMessage="1" showErrorMessage="1" error="Data is of incorrect type!">
          <x14:formula1>
            <xm:f>Enumerations!$A$348:$C$348</xm:f>
          </x14:formula1>
          <xm:sqref>E64</xm:sqref>
        </x14:dataValidation>
        <x14:dataValidation type="list" allowBlank="1" showInputMessage="1" showErrorMessage="1" error="Data is of incorrect type!">
          <x14:formula1>
            <xm:f>Enumerations!$A$349:$B$349</xm:f>
          </x14:formula1>
          <xm:sqref>E65</xm:sqref>
        </x14:dataValidation>
        <x14:dataValidation type="list" allowBlank="1" showInputMessage="1" showErrorMessage="1" error="Data is of incorrect type!">
          <x14:formula1>
            <xm:f>Enumerations!$A$350:$B$350</xm:f>
          </x14:formula1>
          <xm:sqref>E66</xm:sqref>
        </x14:dataValidation>
        <x14:dataValidation type="list" allowBlank="1" showInputMessage="1" showErrorMessage="1" error="Data is of incorrect type!">
          <x14:formula1>
            <xm:f>Enumerations!$A$351:$B$351</xm:f>
          </x14:formula1>
          <xm:sqref>E67</xm:sqref>
        </x14:dataValidation>
        <x14:dataValidation type="list" allowBlank="1" showInputMessage="1" showErrorMessage="1" error="Data is of incorrect type!">
          <x14:formula1>
            <xm:f>Enumerations!$A$352:$B$352</xm:f>
          </x14:formula1>
          <xm:sqref>E68</xm:sqref>
        </x14:dataValidation>
        <x14:dataValidation type="list" allowBlank="1" showInputMessage="1" showErrorMessage="1" error="Data is of incorrect type!">
          <x14:formula1>
            <xm:f>Enumerations!$A$353:$C$353</xm:f>
          </x14:formula1>
          <xm:sqref>E69</xm:sqref>
        </x14:dataValidation>
        <x14:dataValidation type="list" allowBlank="1" showInputMessage="1" showErrorMessage="1" error="Data is of incorrect type!">
          <x14:formula1>
            <xm:f>Enumerations!$A$354:$C$354</xm:f>
          </x14:formula1>
          <xm:sqref>E70</xm:sqref>
        </x14:dataValidation>
        <x14:dataValidation type="list" allowBlank="1" showInputMessage="1" showErrorMessage="1" error="Data is of incorrect type!">
          <x14:formula1>
            <xm:f>Enumerations!$A$355:$C$355</xm:f>
          </x14:formula1>
          <xm:sqref>E71</xm:sqref>
        </x14:dataValidation>
        <x14:dataValidation type="list" allowBlank="1" showInputMessage="1" showErrorMessage="1" error="Data is of incorrect type!">
          <x14:formula1>
            <xm:f>Enumerations!$A$356:$C$356</xm:f>
          </x14:formula1>
          <xm:sqref>E72</xm:sqref>
        </x14:dataValidation>
        <x14:dataValidation type="list" allowBlank="1" showInputMessage="1" showErrorMessage="1" error="Data is of incorrect type!">
          <x14:formula1>
            <xm:f>Enumerations!$A$357:$C$357</xm:f>
          </x14:formula1>
          <xm:sqref>E73</xm:sqref>
        </x14:dataValidation>
        <x14:dataValidation type="list" allowBlank="1" showInputMessage="1" showErrorMessage="1" error="Data is of incorrect type!">
          <x14:formula1>
            <xm:f>Enumerations!$A$358:$C$358</xm:f>
          </x14:formula1>
          <xm:sqref>E74</xm:sqref>
        </x14:dataValidation>
        <x14:dataValidation type="list" allowBlank="1" showInputMessage="1" showErrorMessage="1" error="Data is of incorrect type!">
          <x14:formula1>
            <xm:f>Enumerations!$A$359:$D$359</xm:f>
          </x14:formula1>
          <xm:sqref>E75</xm:sqref>
        </x14:dataValidation>
        <x14:dataValidation type="list" allowBlank="1" showInputMessage="1" showErrorMessage="1" error="Data is of incorrect type!">
          <x14:formula1>
            <xm:f>Enumerations!$A$360:$D$360</xm:f>
          </x14:formula1>
          <xm:sqref>E76</xm:sqref>
        </x14:dataValidation>
        <x14:dataValidation type="list" allowBlank="1" showInputMessage="1" showErrorMessage="1" error="Data is of incorrect type!">
          <x14:formula1>
            <xm:f>Enumerations!$A$361:$D$361</xm:f>
          </x14:formula1>
          <xm:sqref>E77</xm:sqref>
        </x14:dataValidation>
        <x14:dataValidation type="list" allowBlank="1" showInputMessage="1" showErrorMessage="1" error="Data is of incorrect type!">
          <x14:formula1>
            <xm:f>Enumerations!$A$362:$D$362</xm:f>
          </x14:formula1>
          <xm:sqref>E78</xm:sqref>
        </x14:dataValidation>
        <x14:dataValidation type="list" allowBlank="1" showInputMessage="1" showErrorMessage="1" error="Data is of incorrect type!">
          <x14:formula1>
            <xm:f>Enumerations!$A$363:$E$363</xm:f>
          </x14:formula1>
          <xm:sqref>E79</xm:sqref>
        </x14:dataValidation>
        <x14:dataValidation type="list" allowBlank="1" showInputMessage="1" showErrorMessage="1" error="Data is of incorrect type!">
          <x14:formula1>
            <xm:f>Enumerations!$A$364:$C$364</xm:f>
          </x14:formula1>
          <xm:sqref>E80</xm:sqref>
        </x14:dataValidation>
        <x14:dataValidation type="list" allowBlank="1" showInputMessage="1" showErrorMessage="1" error="Data is of incorrect type!">
          <x14:formula1>
            <xm:f>Enumerations!$A$365:$D$365</xm:f>
          </x14:formula1>
          <xm:sqref>E81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1"/>
  <sheetViews>
    <sheetView showGridLines="0" workbookViewId="0">
      <selection activeCell="D25" sqref="D25"/>
    </sheetView>
  </sheetViews>
  <sheetFormatPr defaultRowHeight="15" x14ac:dyDescent="0.25"/>
  <cols>
    <col min="1" max="1" width="14" style="567" customWidth="1"/>
    <col min="2" max="2" width="46.42578125" style="567" customWidth="1"/>
    <col min="3" max="3" width="61.85546875" style="567" hidden="1" customWidth="1"/>
    <col min="4" max="4" width="14.140625" style="567" customWidth="1"/>
    <col min="5" max="5" width="26.140625" style="567" customWidth="1"/>
    <col min="6" max="6" width="23.5703125" style="569" customWidth="1"/>
    <col min="7" max="7" width="16.28515625" style="567" customWidth="1"/>
    <col min="8" max="8" width="26.85546875" style="567" customWidth="1"/>
    <col min="9" max="9" width="9.140625" style="567"/>
    <col min="10" max="10" width="23.85546875" style="567" customWidth="1"/>
    <col min="11" max="16384" width="9.140625" style="567"/>
  </cols>
  <sheetData>
    <row r="1" spans="1:11" ht="21" customHeight="1" x14ac:dyDescent="0.3">
      <c r="A1" s="723" t="s">
        <v>17053</v>
      </c>
      <c r="B1" s="565" t="s">
        <v>568</v>
      </c>
      <c r="C1" s="565"/>
      <c r="D1" s="566"/>
      <c r="E1" s="566"/>
      <c r="F1" s="568"/>
      <c r="G1" s="26" t="s">
        <v>17052</v>
      </c>
      <c r="H1" s="566"/>
      <c r="I1" s="724" t="s">
        <v>13439</v>
      </c>
      <c r="J1" s="566"/>
      <c r="K1" s="566"/>
    </row>
    <row r="3" spans="1:11" ht="15" customHeight="1" x14ac:dyDescent="0.25"/>
    <row r="4" spans="1:11" ht="12.4" customHeight="1" x14ac:dyDescent="0.25">
      <c r="E4" s="180" t="s">
        <v>418</v>
      </c>
      <c r="F4" s="783" t="s">
        <v>418</v>
      </c>
      <c r="G4" s="784"/>
    </row>
    <row r="5" spans="1:11" ht="12.4" customHeight="1" x14ac:dyDescent="0.25">
      <c r="B5" s="10" t="s">
        <v>569</v>
      </c>
      <c r="C5" s="13" t="s">
        <v>13577</v>
      </c>
      <c r="D5" s="15" t="s">
        <v>421</v>
      </c>
      <c r="E5" s="577" t="s">
        <v>3489</v>
      </c>
      <c r="F5" s="578" t="s">
        <v>3486</v>
      </c>
      <c r="G5" s="254" t="s">
        <v>13578</v>
      </c>
    </row>
    <row r="6" spans="1:11" ht="12.4" customHeight="1" x14ac:dyDescent="0.25">
      <c r="B6" s="10" t="s">
        <v>570</v>
      </c>
      <c r="C6" s="13" t="s">
        <v>13579</v>
      </c>
      <c r="D6" s="15" t="s">
        <v>423</v>
      </c>
      <c r="E6" s="577" t="s">
        <v>3489</v>
      </c>
      <c r="F6" s="578" t="s">
        <v>3483</v>
      </c>
      <c r="G6" s="254" t="s">
        <v>13580</v>
      </c>
    </row>
    <row r="7" spans="1:11" ht="12.4" customHeight="1" x14ac:dyDescent="0.25">
      <c r="B7" s="10" t="s">
        <v>571</v>
      </c>
      <c r="C7" s="13" t="s">
        <v>13581</v>
      </c>
      <c r="D7" s="15" t="s">
        <v>427</v>
      </c>
      <c r="E7" s="577" t="s">
        <v>13582</v>
      </c>
      <c r="F7" s="578" t="s">
        <v>13583</v>
      </c>
      <c r="G7" s="254" t="s">
        <v>13584</v>
      </c>
    </row>
    <row r="8" spans="1:11" ht="12.4" customHeight="1" x14ac:dyDescent="0.25">
      <c r="B8" s="10" t="s">
        <v>572</v>
      </c>
      <c r="C8" s="13" t="s">
        <v>13585</v>
      </c>
      <c r="D8" s="15" t="s">
        <v>573</v>
      </c>
      <c r="E8" s="577" t="s">
        <v>4768</v>
      </c>
      <c r="F8" s="578" t="s">
        <v>13586</v>
      </c>
      <c r="G8" s="254" t="s">
        <v>13587</v>
      </c>
    </row>
    <row r="9" spans="1:11" ht="12.4" customHeight="1" x14ac:dyDescent="0.25">
      <c r="B9" s="10" t="s">
        <v>574</v>
      </c>
      <c r="C9" s="13" t="s">
        <v>13588</v>
      </c>
      <c r="D9" s="15" t="s">
        <v>431</v>
      </c>
      <c r="E9" s="577" t="s">
        <v>13589</v>
      </c>
      <c r="F9" s="578" t="s">
        <v>13590</v>
      </c>
      <c r="G9" s="254" t="s">
        <v>13591</v>
      </c>
    </row>
    <row r="10" spans="1:11" ht="12.4" customHeight="1" x14ac:dyDescent="0.25">
      <c r="B10" s="10" t="s">
        <v>575</v>
      </c>
      <c r="C10" s="13" t="s">
        <v>13592</v>
      </c>
      <c r="D10" s="15" t="s">
        <v>433</v>
      </c>
      <c r="E10" s="579" t="s">
        <v>3492</v>
      </c>
      <c r="F10" s="580" t="s">
        <v>13593</v>
      </c>
      <c r="G10" s="581" t="s">
        <v>13594</v>
      </c>
    </row>
    <row r="11" spans="1:11" ht="12.4" customHeight="1" x14ac:dyDescent="0.25">
      <c r="B11" s="10" t="s">
        <v>576</v>
      </c>
      <c r="C11" s="13" t="s">
        <v>13595</v>
      </c>
      <c r="D11" s="15" t="s">
        <v>577</v>
      </c>
      <c r="E11" s="579" t="s">
        <v>3492</v>
      </c>
      <c r="F11" s="580" t="s">
        <v>13593</v>
      </c>
      <c r="G11" s="581" t="s">
        <v>13596</v>
      </c>
    </row>
    <row r="12" spans="1:11" ht="12.4" customHeight="1" x14ac:dyDescent="0.25">
      <c r="B12" s="10" t="s">
        <v>578</v>
      </c>
      <c r="C12" s="13" t="s">
        <v>13597</v>
      </c>
      <c r="D12" s="15" t="s">
        <v>435</v>
      </c>
      <c r="E12" s="579" t="s">
        <v>3492</v>
      </c>
      <c r="F12" s="580" t="s">
        <v>13593</v>
      </c>
      <c r="G12" s="581" t="s">
        <v>13598</v>
      </c>
    </row>
    <row r="13" spans="1:11" ht="12.4" customHeight="1" x14ac:dyDescent="0.25">
      <c r="B13" s="10" t="s">
        <v>579</v>
      </c>
      <c r="C13" s="13" t="s">
        <v>13599</v>
      </c>
      <c r="D13" s="15" t="s">
        <v>437</v>
      </c>
      <c r="E13" s="577" t="s">
        <v>13600</v>
      </c>
      <c r="F13" s="578" t="s">
        <v>13601</v>
      </c>
      <c r="G13" s="254" t="s">
        <v>13602</v>
      </c>
    </row>
    <row r="14" spans="1:11" ht="12.4" customHeight="1" x14ac:dyDescent="0.25">
      <c r="B14" s="10" t="s">
        <v>580</v>
      </c>
      <c r="C14" s="13" t="s">
        <v>13603</v>
      </c>
      <c r="D14" s="15" t="s">
        <v>439</v>
      </c>
      <c r="E14" s="577" t="s">
        <v>3284</v>
      </c>
      <c r="F14" s="578" t="s">
        <v>13604</v>
      </c>
      <c r="G14" s="254" t="s">
        <v>13605</v>
      </c>
    </row>
    <row r="15" spans="1:11" ht="12.4" customHeight="1" x14ac:dyDescent="0.25">
      <c r="B15" s="10" t="s">
        <v>581</v>
      </c>
      <c r="C15" s="13" t="s">
        <v>13606</v>
      </c>
      <c r="D15" s="15" t="s">
        <v>441</v>
      </c>
      <c r="E15" s="577" t="s">
        <v>13607</v>
      </c>
      <c r="F15" s="578" t="s">
        <v>13608</v>
      </c>
      <c r="G15" s="254" t="s">
        <v>13609</v>
      </c>
    </row>
    <row r="16" spans="1:11" ht="12.4" customHeight="1" x14ac:dyDescent="0.25">
      <c r="B16" s="10" t="s">
        <v>582</v>
      </c>
      <c r="C16" s="13" t="s">
        <v>13610</v>
      </c>
      <c r="D16" s="15" t="s">
        <v>443</v>
      </c>
      <c r="E16" s="577" t="s">
        <v>13611</v>
      </c>
      <c r="F16" s="578" t="s">
        <v>13612</v>
      </c>
      <c r="G16" s="254" t="s">
        <v>13613</v>
      </c>
    </row>
    <row r="17" spans="2:7" ht="12.4" customHeight="1" x14ac:dyDescent="0.25">
      <c r="B17" s="10" t="s">
        <v>583</v>
      </c>
      <c r="C17" s="13" t="s">
        <v>13614</v>
      </c>
      <c r="D17" s="15" t="s">
        <v>584</v>
      </c>
      <c r="E17" s="577" t="s">
        <v>13615</v>
      </c>
      <c r="F17" s="578" t="s">
        <v>3484</v>
      </c>
      <c r="G17" s="254" t="s">
        <v>13616</v>
      </c>
    </row>
    <row r="18" spans="2:7" ht="12.4" customHeight="1" x14ac:dyDescent="0.25">
      <c r="B18" s="10" t="s">
        <v>585</v>
      </c>
      <c r="C18" s="13" t="s">
        <v>13617</v>
      </c>
      <c r="D18" s="15" t="s">
        <v>447</v>
      </c>
      <c r="E18" s="577" t="s">
        <v>13618</v>
      </c>
      <c r="F18" s="578" t="s">
        <v>3484</v>
      </c>
      <c r="G18" s="254" t="s">
        <v>13619</v>
      </c>
    </row>
    <row r="19" spans="2:7" ht="12.4" customHeight="1" x14ac:dyDescent="0.25">
      <c r="B19" s="10" t="s">
        <v>586</v>
      </c>
      <c r="C19" s="13" t="s">
        <v>13620</v>
      </c>
      <c r="D19" s="15" t="s">
        <v>451</v>
      </c>
      <c r="E19" s="577" t="s">
        <v>13621</v>
      </c>
      <c r="F19" s="578" t="s">
        <v>3484</v>
      </c>
      <c r="G19" s="254" t="s">
        <v>13622</v>
      </c>
    </row>
    <row r="20" spans="2:7" ht="12.4" customHeight="1" x14ac:dyDescent="0.25">
      <c r="B20" s="10" t="s">
        <v>587</v>
      </c>
      <c r="C20" s="13" t="s">
        <v>13623</v>
      </c>
      <c r="D20" s="15" t="s">
        <v>453</v>
      </c>
      <c r="E20" s="577" t="s">
        <v>13624</v>
      </c>
      <c r="F20" s="578" t="s">
        <v>3484</v>
      </c>
      <c r="G20" s="254" t="s">
        <v>13625</v>
      </c>
    </row>
    <row r="21" spans="2:7" ht="12.4" customHeight="1" x14ac:dyDescent="0.25">
      <c r="B21" s="10" t="s">
        <v>588</v>
      </c>
      <c r="C21" s="13" t="s">
        <v>13626</v>
      </c>
      <c r="D21" s="15" t="s">
        <v>455</v>
      </c>
      <c r="E21" s="577" t="s">
        <v>13627</v>
      </c>
      <c r="F21" s="578" t="s">
        <v>3484</v>
      </c>
      <c r="G21" s="254" t="s">
        <v>13628</v>
      </c>
    </row>
    <row r="22" spans="2:7" ht="12.4" customHeight="1" x14ac:dyDescent="0.25">
      <c r="B22" s="10" t="s">
        <v>589</v>
      </c>
      <c r="C22" s="13" t="s">
        <v>13629</v>
      </c>
      <c r="D22" s="15" t="s">
        <v>457</v>
      </c>
      <c r="E22" s="577" t="s">
        <v>13630</v>
      </c>
      <c r="F22" s="578" t="s">
        <v>3484</v>
      </c>
      <c r="G22" s="254" t="s">
        <v>13631</v>
      </c>
    </row>
    <row r="23" spans="2:7" ht="12.4" customHeight="1" x14ac:dyDescent="0.25">
      <c r="B23" s="10" t="s">
        <v>590</v>
      </c>
      <c r="C23" s="13" t="s">
        <v>13632</v>
      </c>
      <c r="D23" s="15" t="s">
        <v>459</v>
      </c>
      <c r="E23" s="577" t="s">
        <v>13633</v>
      </c>
      <c r="F23" s="785" t="s">
        <v>13634</v>
      </c>
      <c r="G23" s="786"/>
    </row>
    <row r="24" spans="2:7" ht="12.4" customHeight="1" x14ac:dyDescent="0.25">
      <c r="B24" s="10" t="s">
        <v>591</v>
      </c>
      <c r="C24" s="13" t="s">
        <v>13635</v>
      </c>
      <c r="D24" s="15" t="s">
        <v>467</v>
      </c>
      <c r="E24" s="577" t="s">
        <v>13636</v>
      </c>
      <c r="F24" s="578" t="s">
        <v>13637</v>
      </c>
      <c r="G24" s="254" t="s">
        <v>13638</v>
      </c>
    </row>
    <row r="25" spans="2:7" ht="12.4" customHeight="1" x14ac:dyDescent="0.25">
      <c r="B25" s="10" t="s">
        <v>592</v>
      </c>
      <c r="C25" s="13" t="s">
        <v>13639</v>
      </c>
      <c r="D25" s="15" t="s">
        <v>593</v>
      </c>
      <c r="E25" s="582"/>
      <c r="F25" s="787" t="s">
        <v>13640</v>
      </c>
      <c r="G25" s="788"/>
    </row>
    <row r="26" spans="2:7" ht="12.4" customHeight="1" x14ac:dyDescent="0.25">
      <c r="B26" s="10" t="s">
        <v>594</v>
      </c>
      <c r="C26" s="13" t="s">
        <v>13641</v>
      </c>
      <c r="D26" s="15" t="s">
        <v>595</v>
      </c>
      <c r="E26" s="577" t="s">
        <v>3489</v>
      </c>
      <c r="F26" s="789"/>
      <c r="G26" s="790"/>
    </row>
    <row r="27" spans="2:7" ht="12.4" customHeight="1" x14ac:dyDescent="0.25">
      <c r="B27" s="10" t="s">
        <v>596</v>
      </c>
      <c r="C27" s="13" t="s">
        <v>13642</v>
      </c>
      <c r="D27" s="15" t="s">
        <v>597</v>
      </c>
      <c r="E27" s="577" t="s">
        <v>3489</v>
      </c>
      <c r="F27" s="791"/>
      <c r="G27" s="792"/>
    </row>
    <row r="41" spans="5:5" s="567" customFormat="1" x14ac:dyDescent="0.25">
      <c r="E41" s="567" t="s">
        <v>3528</v>
      </c>
    </row>
  </sheetData>
  <mergeCells count="3">
    <mergeCell ref="F4:G4"/>
    <mergeCell ref="F23:G23"/>
    <mergeCell ref="F25:G27"/>
  </mergeCells>
  <dataValidations count="2">
    <dataValidation allowBlank="1" showInputMessage="1" showErrorMessage="1" error="Data is of incorrect type!" sqref="E25:E27 E5:E6"/>
    <dataValidation type="date" allowBlank="1" showInputMessage="1" showErrorMessage="1" error="Data is of incorrect type!" sqref="E10:E12"/>
  </dataValidations>
  <hyperlinks>
    <hyperlink ref="B1" location="'Table of Contents'!A1" display="S.01.02.01.01 - Basic Information - General"/>
    <hyperlink ref="I1" location="'Enumerations SDNS_SDAT'!A1" display="Převodní můstek číselníky"/>
    <hyperlink ref="A1" location="'Table of Contents'!A1" display="Zpět na obsah"/>
  </hyperlinks>
  <pageMargins left="0.75" right="0.75" top="0.75" bottom="0.5" header="0.5" footer="0.75"/>
  <pageSetup paperSize="9" orientation="portrait" r:id="rId1"/>
  <legacyDrawing r:id="rId2"/>
  <extLst>
    <ext xmlns:x14="http://schemas.microsoft.com/office/spreadsheetml/2009/9/main" uri="{CCE6A557-97BC-4b89-ADB6-D9C93CAAB3DF}">
      <x14:dataValidations xmlns:xm="http://schemas.microsoft.com/office/excel/2006/main" count="15">
        <x14:dataValidation type="list" allowBlank="1" showInputMessage="1" showErrorMessage="1" error="Data is of incorrect type!">
          <x14:formula1>
            <xm:f>Enumerations!$A$458:$E$458</xm:f>
          </x14:formula1>
          <xm:sqref>E7</xm:sqref>
        </x14:dataValidation>
        <x14:dataValidation type="list" allowBlank="1" showInputMessage="1" showErrorMessage="1" error="Data is of incorrect type!">
          <x14:formula1>
            <xm:f>Enumerations!$A$459:$IU$459</xm:f>
          </x14:formula1>
          <xm:sqref>E8</xm:sqref>
        </x14:dataValidation>
        <x14:dataValidation type="list" allowBlank="1" showInputMessage="1" showErrorMessage="1" error="Data is of incorrect type!">
          <x14:formula1>
            <xm:f>Enumerations!$A$460:$GB$460</xm:f>
          </x14:formula1>
          <xm:sqref>E9</xm:sqref>
        </x14:dataValidation>
        <x14:dataValidation type="list" allowBlank="1" showInputMessage="1" showErrorMessage="1" error="Data is of incorrect type!">
          <x14:formula1>
            <xm:f>Enumerations!$A$461:$D$461</xm:f>
          </x14:formula1>
          <xm:sqref>E13</xm:sqref>
        </x14:dataValidation>
        <x14:dataValidation type="list" allowBlank="1" showInputMessage="1" showErrorMessage="1" error="Data is of incorrect type!">
          <x14:formula1>
            <xm:f>Enumerations!$A$462:$GG$462</xm:f>
          </x14:formula1>
          <xm:sqref>E14</xm:sqref>
        </x14:dataValidation>
        <x14:dataValidation type="list" allowBlank="1" showInputMessage="1" showErrorMessage="1" error="Data is of incorrect type!">
          <x14:formula1>
            <xm:f>Enumerations!$A$463:$B$463</xm:f>
          </x14:formula1>
          <xm:sqref>E15</xm:sqref>
        </x14:dataValidation>
        <x14:dataValidation type="list" allowBlank="1" showInputMessage="1" showErrorMessage="1" error="Data is of incorrect type!">
          <x14:formula1>
            <xm:f>Enumerations!$A$464:$C$464</xm:f>
          </x14:formula1>
          <xm:sqref>E16</xm:sqref>
        </x14:dataValidation>
        <x14:dataValidation type="list" allowBlank="1" showInputMessage="1" showErrorMessage="1" error="Data is of incorrect type!">
          <x14:formula1>
            <xm:f>Enumerations!$A$465:$B$465</xm:f>
          </x14:formula1>
          <xm:sqref>E17</xm:sqref>
        </x14:dataValidation>
        <x14:dataValidation type="list" allowBlank="1" showInputMessage="1" showErrorMessage="1" error="Data is of incorrect type!">
          <x14:formula1>
            <xm:f>Enumerations!$A$466:$B$466</xm:f>
          </x14:formula1>
          <xm:sqref>E18</xm:sqref>
        </x14:dataValidation>
        <x14:dataValidation type="list" allowBlank="1" showInputMessage="1" showErrorMessage="1" error="Data is of incorrect type!">
          <x14:formula1>
            <xm:f>Enumerations!$A$467:$B$467</xm:f>
          </x14:formula1>
          <xm:sqref>E19</xm:sqref>
        </x14:dataValidation>
        <x14:dataValidation type="list" allowBlank="1" showInputMessage="1" showErrorMessage="1" error="Data is of incorrect type!">
          <x14:formula1>
            <xm:f>Enumerations!$A$468:$B$468</xm:f>
          </x14:formula1>
          <xm:sqref>E20</xm:sqref>
        </x14:dataValidation>
        <x14:dataValidation type="list" allowBlank="1" showInputMessage="1" showErrorMessage="1" error="Data is of incorrect type!">
          <x14:formula1>
            <xm:f>Enumerations!$A$469:$B$469</xm:f>
          </x14:formula1>
          <xm:sqref>E21</xm:sqref>
        </x14:dataValidation>
        <x14:dataValidation type="list" allowBlank="1" showInputMessage="1" showErrorMessage="1" error="Data is of incorrect type!">
          <x14:formula1>
            <xm:f>Enumerations!$A$470:$B$470</xm:f>
          </x14:formula1>
          <xm:sqref>E22</xm:sqref>
        </x14:dataValidation>
        <x14:dataValidation type="list" allowBlank="1" showInputMessage="1" showErrorMessage="1" error="Data is of incorrect type!">
          <x14:formula1>
            <xm:f>Enumerations!$A$471:$B$471</xm:f>
          </x14:formula1>
          <xm:sqref>E23</xm:sqref>
        </x14:dataValidation>
        <x14:dataValidation type="list" allowBlank="1" showInputMessage="1" showErrorMessage="1" error="Data is of incorrect type!">
          <x14:formula1>
            <xm:f>Enumerations!$A$472:$G$472</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showGridLines="0" workbookViewId="0">
      <selection activeCell="A21" sqref="A21"/>
    </sheetView>
  </sheetViews>
  <sheetFormatPr defaultRowHeight="15" outlineLevelRow="1" outlineLevelCol="1" x14ac:dyDescent="0.25"/>
  <cols>
    <col min="1" max="1" width="15.7109375" customWidth="1"/>
    <col min="2" max="2" width="77.140625" customWidth="1"/>
    <col min="3" max="3" width="4" hidden="1" customWidth="1" outlineLevel="1"/>
    <col min="4" max="5" width="32.140625" hidden="1" customWidth="1" outlineLevel="1"/>
    <col min="6" max="6" width="13.42578125" customWidth="1" collapsed="1"/>
    <col min="7" max="8" width="44.140625" customWidth="1"/>
    <col min="9" max="9" width="41" customWidth="1"/>
    <col min="10" max="10" width="23.7109375" style="9" customWidth="1" outlineLevel="1"/>
    <col min="11" max="11" width="25.7109375" style="27" customWidth="1" outlineLevel="1"/>
    <col min="12" max="12" width="32.28515625" customWidth="1" outlineLevel="1"/>
    <col min="14" max="14" width="9.140625" customWidth="1"/>
  </cols>
  <sheetData>
    <row r="1" spans="1:15" ht="24" customHeight="1" x14ac:dyDescent="0.3">
      <c r="A1" s="723" t="s">
        <v>17053</v>
      </c>
      <c r="B1" s="3" t="s">
        <v>2914</v>
      </c>
      <c r="C1" s="3"/>
      <c r="D1" s="4"/>
      <c r="E1" s="4"/>
      <c r="F1" s="4"/>
      <c r="G1" s="4"/>
      <c r="H1" s="4"/>
      <c r="I1" s="4"/>
      <c r="J1" s="5" t="s">
        <v>17302</v>
      </c>
      <c r="K1" s="26"/>
      <c r="L1" s="6"/>
      <c r="M1" s="7"/>
      <c r="N1" s="4"/>
      <c r="O1" s="4"/>
    </row>
    <row r="2" spans="1:15" ht="12.4" customHeight="1" x14ac:dyDescent="0.25">
      <c r="B2" s="8"/>
    </row>
    <row r="3" spans="1:15" ht="12.4" customHeight="1" x14ac:dyDescent="0.25">
      <c r="B3" s="8"/>
      <c r="G3" s="20" t="s">
        <v>2922</v>
      </c>
    </row>
    <row r="4" spans="1:15" ht="12.4" customHeight="1" x14ac:dyDescent="0.25">
      <c r="B4" s="8"/>
    </row>
    <row r="6" spans="1:15" ht="12.4" customHeight="1" x14ac:dyDescent="0.25">
      <c r="G6" s="10" t="s">
        <v>605</v>
      </c>
      <c r="H6" s="10" t="s">
        <v>2915</v>
      </c>
      <c r="I6" s="11" t="s">
        <v>606</v>
      </c>
      <c r="J6" s="36" t="s">
        <v>605</v>
      </c>
      <c r="K6" s="12" t="s">
        <v>2915</v>
      </c>
      <c r="L6" s="12" t="s">
        <v>606</v>
      </c>
    </row>
    <row r="7" spans="1:15" ht="12.4" customHeight="1" outlineLevel="1" x14ac:dyDescent="0.25">
      <c r="G7" s="13" t="s">
        <v>2916</v>
      </c>
      <c r="H7" s="13" t="s">
        <v>2917</v>
      </c>
      <c r="I7" s="14" t="s">
        <v>2918</v>
      </c>
      <c r="J7" s="36" t="s">
        <v>2919</v>
      </c>
      <c r="K7" s="12" t="s">
        <v>2919</v>
      </c>
      <c r="L7" s="12" t="s">
        <v>2920</v>
      </c>
    </row>
    <row r="8" spans="1:15" ht="12.4" customHeight="1" x14ac:dyDescent="0.25">
      <c r="G8" s="15" t="s">
        <v>418</v>
      </c>
      <c r="H8" s="15" t="s">
        <v>607</v>
      </c>
      <c r="I8" s="16" t="s">
        <v>608</v>
      </c>
      <c r="J8" s="37" t="s">
        <v>2919</v>
      </c>
      <c r="K8" s="17" t="s">
        <v>2994</v>
      </c>
      <c r="L8" s="17" t="s">
        <v>2920</v>
      </c>
    </row>
    <row r="9" spans="1:15" ht="12.4" customHeight="1" x14ac:dyDescent="0.25">
      <c r="B9" s="10" t="s">
        <v>609</v>
      </c>
      <c r="C9" s="13"/>
      <c r="D9" s="13"/>
      <c r="E9" s="13"/>
      <c r="F9" s="15"/>
      <c r="G9" s="83"/>
      <c r="H9" s="83"/>
      <c r="I9" s="83"/>
      <c r="J9" s="35"/>
      <c r="K9" s="18"/>
      <c r="L9" s="18"/>
    </row>
    <row r="10" spans="1:15" ht="12.4" customHeight="1" x14ac:dyDescent="0.25">
      <c r="B10" s="19" t="s">
        <v>610</v>
      </c>
      <c r="C10" s="13"/>
      <c r="D10" s="13"/>
      <c r="E10" s="13"/>
      <c r="F10" s="15" t="s">
        <v>421</v>
      </c>
      <c r="G10" s="83"/>
      <c r="H10" s="84"/>
      <c r="I10" s="83"/>
      <c r="J10" s="35"/>
      <c r="K10" s="22" t="s">
        <v>3137</v>
      </c>
      <c r="L10" s="18"/>
    </row>
    <row r="11" spans="1:15" ht="12.4" customHeight="1" x14ac:dyDescent="0.25">
      <c r="B11" s="19" t="s">
        <v>611</v>
      </c>
      <c r="C11" s="13"/>
      <c r="D11" s="13"/>
      <c r="E11" s="13"/>
      <c r="F11" s="15" t="s">
        <v>423</v>
      </c>
      <c r="G11" s="83"/>
      <c r="H11" s="84"/>
      <c r="I11" s="83"/>
      <c r="J11" s="35"/>
      <c r="K11" s="22" t="s">
        <v>3138</v>
      </c>
      <c r="L11" s="18"/>
    </row>
    <row r="12" spans="1:15" ht="12.4" customHeight="1" x14ac:dyDescent="0.25">
      <c r="B12" s="19" t="s">
        <v>612</v>
      </c>
      <c r="C12" s="13"/>
      <c r="D12" s="13"/>
      <c r="E12" s="13" t="s">
        <v>2921</v>
      </c>
      <c r="F12" s="15" t="s">
        <v>613</v>
      </c>
      <c r="G12" s="84"/>
      <c r="H12" s="84"/>
      <c r="I12" s="84"/>
      <c r="J12" s="34" t="s">
        <v>2995</v>
      </c>
      <c r="K12" s="22" t="s">
        <v>2996</v>
      </c>
      <c r="L12" s="22" t="s">
        <v>3150</v>
      </c>
      <c r="M12" s="23"/>
    </row>
    <row r="13" spans="1:15" ht="12.4" customHeight="1" x14ac:dyDescent="0.25">
      <c r="B13" s="19" t="s">
        <v>614</v>
      </c>
      <c r="C13" s="13"/>
      <c r="D13" s="13"/>
      <c r="E13" s="13" t="s">
        <v>2923</v>
      </c>
      <c r="F13" s="15" t="s">
        <v>427</v>
      </c>
      <c r="G13" s="84"/>
      <c r="H13" s="84"/>
      <c r="I13" s="84"/>
      <c r="J13" s="34" t="s">
        <v>2997</v>
      </c>
      <c r="K13" s="22" t="s">
        <v>2998</v>
      </c>
      <c r="L13" s="22" t="s">
        <v>3151</v>
      </c>
      <c r="M13" s="23"/>
    </row>
    <row r="14" spans="1:15" ht="12.4" customHeight="1" x14ac:dyDescent="0.25">
      <c r="B14" s="19" t="s">
        <v>615</v>
      </c>
      <c r="C14" s="13"/>
      <c r="D14" s="13"/>
      <c r="E14" s="13" t="s">
        <v>2924</v>
      </c>
      <c r="F14" s="15" t="s">
        <v>573</v>
      </c>
      <c r="G14" s="84"/>
      <c r="H14" s="84"/>
      <c r="I14" s="84"/>
      <c r="J14" s="34" t="s">
        <v>2999</v>
      </c>
      <c r="K14" s="22" t="s">
        <v>3000</v>
      </c>
      <c r="L14" s="22" t="s">
        <v>3152</v>
      </c>
      <c r="M14" s="23"/>
    </row>
    <row r="15" spans="1:15" ht="12.4" customHeight="1" x14ac:dyDescent="0.25">
      <c r="B15" s="19" t="s">
        <v>616</v>
      </c>
      <c r="C15" s="13"/>
      <c r="D15" s="13"/>
      <c r="E15" s="13" t="s">
        <v>2925</v>
      </c>
      <c r="F15" s="15" t="s">
        <v>429</v>
      </c>
      <c r="G15" s="84"/>
      <c r="H15" s="84"/>
      <c r="I15" s="84"/>
      <c r="J15" s="34" t="s">
        <v>3001</v>
      </c>
      <c r="K15" s="22" t="s">
        <v>3002</v>
      </c>
      <c r="L15" s="22" t="s">
        <v>3153</v>
      </c>
      <c r="M15" s="23"/>
    </row>
    <row r="16" spans="1:15" ht="12.4" customHeight="1" x14ac:dyDescent="0.25">
      <c r="B16" s="19" t="s">
        <v>617</v>
      </c>
      <c r="C16" s="13"/>
      <c r="D16" s="13" t="s">
        <v>2926</v>
      </c>
      <c r="E16" s="13" t="s">
        <v>2927</v>
      </c>
      <c r="F16" s="15" t="s">
        <v>431</v>
      </c>
      <c r="G16" s="85">
        <f>G17+G18+G19+G22+G27+G28+G29+G30</f>
        <v>0</v>
      </c>
      <c r="H16" s="85">
        <f>H17+H18+H19+H22+H27+H28+H29+H30</f>
        <v>0</v>
      </c>
      <c r="I16" s="85">
        <f>I17+I18+I19+I22+I27+I28+I29+I30</f>
        <v>0</v>
      </c>
      <c r="J16" s="34" t="s">
        <v>3003</v>
      </c>
      <c r="K16" s="22" t="s">
        <v>3004</v>
      </c>
      <c r="L16" s="22" t="s">
        <v>3154</v>
      </c>
      <c r="M16" s="23"/>
    </row>
    <row r="17" spans="2:13" ht="12.4" customHeight="1" x14ac:dyDescent="0.25">
      <c r="B17" s="24" t="s">
        <v>618</v>
      </c>
      <c r="C17" s="13"/>
      <c r="D17" s="13" t="s">
        <v>2928</v>
      </c>
      <c r="E17" s="13" t="s">
        <v>2927</v>
      </c>
      <c r="F17" s="15" t="s">
        <v>433</v>
      </c>
      <c r="G17" s="84"/>
      <c r="H17" s="84"/>
      <c r="I17" s="84"/>
      <c r="J17" s="34" t="s">
        <v>3005</v>
      </c>
      <c r="K17" s="22" t="s">
        <v>3006</v>
      </c>
      <c r="L17" s="22" t="s">
        <v>3155</v>
      </c>
      <c r="M17" s="23"/>
    </row>
    <row r="18" spans="2:13" ht="12.4" customHeight="1" x14ac:dyDescent="0.25">
      <c r="B18" s="24" t="s">
        <v>619</v>
      </c>
      <c r="C18" s="13"/>
      <c r="D18" s="13" t="s">
        <v>2929</v>
      </c>
      <c r="E18" s="13" t="s">
        <v>2927</v>
      </c>
      <c r="F18" s="15" t="s">
        <v>435</v>
      </c>
      <c r="G18" s="84"/>
      <c r="H18" s="84"/>
      <c r="I18" s="84"/>
      <c r="J18" s="34" t="s">
        <v>3007</v>
      </c>
      <c r="K18" s="22" t="s">
        <v>3008</v>
      </c>
      <c r="L18" s="22" t="s">
        <v>3156</v>
      </c>
    </row>
    <row r="19" spans="2:13" ht="12.4" customHeight="1" x14ac:dyDescent="0.25">
      <c r="B19" s="24" t="s">
        <v>620</v>
      </c>
      <c r="C19" s="13"/>
      <c r="D19" s="13" t="s">
        <v>2930</v>
      </c>
      <c r="E19" s="13" t="s">
        <v>2927</v>
      </c>
      <c r="F19" s="15" t="s">
        <v>437</v>
      </c>
      <c r="G19" s="85">
        <f>G20+G21</f>
        <v>0</v>
      </c>
      <c r="H19" s="85">
        <f>H20+H21</f>
        <v>0</v>
      </c>
      <c r="I19" s="85">
        <f>I20+I21</f>
        <v>0</v>
      </c>
      <c r="J19" s="34" t="s">
        <v>3009</v>
      </c>
      <c r="K19" s="22" t="s">
        <v>3010</v>
      </c>
      <c r="L19" s="22" t="s">
        <v>3157</v>
      </c>
    </row>
    <row r="20" spans="2:13" ht="12.4" customHeight="1" x14ac:dyDescent="0.25">
      <c r="B20" s="25" t="s">
        <v>621</v>
      </c>
      <c r="C20" s="13"/>
      <c r="D20" s="13" t="s">
        <v>2931</v>
      </c>
      <c r="E20" s="13" t="s">
        <v>2927</v>
      </c>
      <c r="F20" s="15" t="s">
        <v>439</v>
      </c>
      <c r="G20" s="84"/>
      <c r="H20" s="84"/>
      <c r="I20" s="84"/>
      <c r="J20" s="34" t="s">
        <v>3011</v>
      </c>
      <c r="K20" s="22" t="s">
        <v>3012</v>
      </c>
      <c r="L20" s="22" t="s">
        <v>3158</v>
      </c>
    </row>
    <row r="21" spans="2:13" ht="12.4" customHeight="1" x14ac:dyDescent="0.25">
      <c r="B21" s="25" t="s">
        <v>622</v>
      </c>
      <c r="C21" s="13"/>
      <c r="D21" s="13" t="s">
        <v>2932</v>
      </c>
      <c r="E21" s="13" t="s">
        <v>2927</v>
      </c>
      <c r="F21" s="15" t="s">
        <v>441</v>
      </c>
      <c r="G21" s="84"/>
      <c r="H21" s="84"/>
      <c r="I21" s="84"/>
      <c r="J21" s="34" t="s">
        <v>3013</v>
      </c>
      <c r="K21" s="22" t="s">
        <v>3014</v>
      </c>
      <c r="L21" s="22" t="s">
        <v>3159</v>
      </c>
    </row>
    <row r="22" spans="2:13" ht="12.4" customHeight="1" x14ac:dyDescent="0.25">
      <c r="B22" s="24" t="s">
        <v>623</v>
      </c>
      <c r="C22" s="13"/>
      <c r="D22" s="13" t="s">
        <v>2933</v>
      </c>
      <c r="E22" s="13" t="s">
        <v>2927</v>
      </c>
      <c r="F22" s="15" t="s">
        <v>443</v>
      </c>
      <c r="G22" s="85">
        <f>G23+G24+G25+G26</f>
        <v>0</v>
      </c>
      <c r="H22" s="85">
        <f>H23+H24+H25+H26</f>
        <v>0</v>
      </c>
      <c r="I22" s="85">
        <f>I23+I24+I25+I26</f>
        <v>0</v>
      </c>
      <c r="J22" s="34" t="s">
        <v>3015</v>
      </c>
      <c r="K22" s="22" t="s">
        <v>3016</v>
      </c>
      <c r="L22" s="22" t="s">
        <v>3160</v>
      </c>
    </row>
    <row r="23" spans="2:13" ht="12.4" customHeight="1" x14ac:dyDescent="0.25">
      <c r="B23" s="25" t="s">
        <v>624</v>
      </c>
      <c r="C23" s="13"/>
      <c r="D23" s="13" t="s">
        <v>2934</v>
      </c>
      <c r="E23" s="13" t="s">
        <v>2927</v>
      </c>
      <c r="F23" s="15" t="s">
        <v>584</v>
      </c>
      <c r="G23" s="84"/>
      <c r="H23" s="84"/>
      <c r="I23" s="84"/>
      <c r="J23" s="34" t="s">
        <v>3017</v>
      </c>
      <c r="K23" s="22" t="s">
        <v>3018</v>
      </c>
      <c r="L23" s="22" t="s">
        <v>3161</v>
      </c>
    </row>
    <row r="24" spans="2:13" ht="12.4" customHeight="1" x14ac:dyDescent="0.25">
      <c r="B24" s="25" t="s">
        <v>625</v>
      </c>
      <c r="C24" s="13"/>
      <c r="D24" s="13" t="s">
        <v>2935</v>
      </c>
      <c r="E24" s="13" t="s">
        <v>2927</v>
      </c>
      <c r="F24" s="15" t="s">
        <v>447</v>
      </c>
      <c r="G24" s="84"/>
      <c r="H24" s="84"/>
      <c r="I24" s="84"/>
      <c r="J24" s="34" t="s">
        <v>3019</v>
      </c>
      <c r="K24" s="22" t="s">
        <v>3020</v>
      </c>
      <c r="L24" s="22" t="s">
        <v>3162</v>
      </c>
    </row>
    <row r="25" spans="2:13" ht="12.4" customHeight="1" x14ac:dyDescent="0.25">
      <c r="B25" s="25" t="s">
        <v>626</v>
      </c>
      <c r="C25" s="13"/>
      <c r="D25" s="13" t="s">
        <v>2936</v>
      </c>
      <c r="E25" s="13" t="s">
        <v>2927</v>
      </c>
      <c r="F25" s="15" t="s">
        <v>449</v>
      </c>
      <c r="G25" s="84"/>
      <c r="H25" s="84"/>
      <c r="I25" s="84"/>
      <c r="J25" s="34" t="s">
        <v>3021</v>
      </c>
      <c r="K25" s="22" t="s">
        <v>3022</v>
      </c>
      <c r="L25" s="22" t="s">
        <v>3163</v>
      </c>
    </row>
    <row r="26" spans="2:13" ht="12.4" customHeight="1" x14ac:dyDescent="0.25">
      <c r="B26" s="25" t="s">
        <v>627</v>
      </c>
      <c r="C26" s="13"/>
      <c r="D26" s="13" t="s">
        <v>2937</v>
      </c>
      <c r="E26" s="13" t="s">
        <v>2927</v>
      </c>
      <c r="F26" s="15" t="s">
        <v>451</v>
      </c>
      <c r="G26" s="84"/>
      <c r="H26" s="84"/>
      <c r="I26" s="84"/>
      <c r="J26" s="34" t="s">
        <v>3023</v>
      </c>
      <c r="K26" s="22" t="s">
        <v>3024</v>
      </c>
      <c r="L26" s="22" t="s">
        <v>3164</v>
      </c>
    </row>
    <row r="27" spans="2:13" ht="12.4" customHeight="1" x14ac:dyDescent="0.25">
      <c r="B27" s="24" t="s">
        <v>628</v>
      </c>
      <c r="C27" s="13"/>
      <c r="D27" s="13" t="s">
        <v>2938</v>
      </c>
      <c r="E27" s="13" t="s">
        <v>2927</v>
      </c>
      <c r="F27" s="15" t="s">
        <v>453</v>
      </c>
      <c r="G27" s="84"/>
      <c r="H27" s="84"/>
      <c r="I27" s="84"/>
      <c r="J27" s="34" t="s">
        <v>3025</v>
      </c>
      <c r="K27" s="22" t="s">
        <v>3026</v>
      </c>
      <c r="L27" s="22" t="s">
        <v>3165</v>
      </c>
    </row>
    <row r="28" spans="2:13" ht="12.4" customHeight="1" x14ac:dyDescent="0.25">
      <c r="B28" s="24" t="s">
        <v>629</v>
      </c>
      <c r="C28" s="13"/>
      <c r="D28" s="13" t="s">
        <v>2939</v>
      </c>
      <c r="E28" s="13" t="s">
        <v>2927</v>
      </c>
      <c r="F28" s="15" t="s">
        <v>455</v>
      </c>
      <c r="G28" s="84"/>
      <c r="H28" s="84"/>
      <c r="I28" s="84"/>
      <c r="J28" s="34" t="s">
        <v>3027</v>
      </c>
      <c r="K28" s="22" t="s">
        <v>3028</v>
      </c>
      <c r="L28" s="22" t="s">
        <v>3166</v>
      </c>
    </row>
    <row r="29" spans="2:13" ht="12.4" customHeight="1" x14ac:dyDescent="0.25">
      <c r="B29" s="24" t="s">
        <v>630</v>
      </c>
      <c r="C29" s="13"/>
      <c r="D29" s="13" t="s">
        <v>2940</v>
      </c>
      <c r="E29" s="13" t="s">
        <v>2927</v>
      </c>
      <c r="F29" s="15" t="s">
        <v>457</v>
      </c>
      <c r="G29" s="84"/>
      <c r="H29" s="84"/>
      <c r="I29" s="84"/>
      <c r="J29" s="34" t="s">
        <v>3029</v>
      </c>
      <c r="K29" s="22" t="s">
        <v>3030</v>
      </c>
      <c r="L29" s="22" t="s">
        <v>3167</v>
      </c>
    </row>
    <row r="30" spans="2:13" ht="12.4" customHeight="1" x14ac:dyDescent="0.25">
      <c r="B30" s="24" t="s">
        <v>631</v>
      </c>
      <c r="C30" s="13"/>
      <c r="D30" s="13" t="s">
        <v>2941</v>
      </c>
      <c r="E30" s="13" t="s">
        <v>2927</v>
      </c>
      <c r="F30" s="15" t="s">
        <v>459</v>
      </c>
      <c r="G30" s="84"/>
      <c r="H30" s="84"/>
      <c r="I30" s="84"/>
      <c r="J30" s="34" t="s">
        <v>3031</v>
      </c>
      <c r="K30" s="22" t="s">
        <v>3032</v>
      </c>
      <c r="L30" s="22" t="s">
        <v>3168</v>
      </c>
    </row>
    <row r="31" spans="2:13" ht="12.4" customHeight="1" x14ac:dyDescent="0.25">
      <c r="B31" s="19" t="s">
        <v>632</v>
      </c>
      <c r="C31" s="13"/>
      <c r="D31" s="13" t="s">
        <v>2926</v>
      </c>
      <c r="E31" s="13" t="s">
        <v>2942</v>
      </c>
      <c r="F31" s="15" t="s">
        <v>461</v>
      </c>
      <c r="G31" s="84"/>
      <c r="H31" s="84"/>
      <c r="I31" s="84"/>
      <c r="J31" s="34" t="s">
        <v>3033</v>
      </c>
      <c r="K31" s="22" t="s">
        <v>3034</v>
      </c>
      <c r="L31" s="22" t="s">
        <v>3169</v>
      </c>
    </row>
    <row r="32" spans="2:13" ht="12.4" customHeight="1" x14ac:dyDescent="0.25">
      <c r="B32" s="19" t="s">
        <v>633</v>
      </c>
      <c r="C32" s="13"/>
      <c r="D32" s="13" t="s">
        <v>2943</v>
      </c>
      <c r="E32" s="13" t="s">
        <v>2927</v>
      </c>
      <c r="F32" s="15" t="s">
        <v>463</v>
      </c>
      <c r="G32" s="85">
        <f>G33+G34+G35</f>
        <v>0</v>
      </c>
      <c r="H32" s="85">
        <f>H33+H34+H35</f>
        <v>0</v>
      </c>
      <c r="I32" s="85">
        <f>I33+I34+I35</f>
        <v>0</v>
      </c>
      <c r="J32" s="34" t="s">
        <v>3035</v>
      </c>
      <c r="K32" s="22" t="s">
        <v>3036</v>
      </c>
      <c r="L32" s="22" t="s">
        <v>3170</v>
      </c>
    </row>
    <row r="33" spans="2:12" ht="12.4" customHeight="1" x14ac:dyDescent="0.25">
      <c r="B33" s="24" t="s">
        <v>634</v>
      </c>
      <c r="C33" s="13"/>
      <c r="D33" s="13" t="s">
        <v>2944</v>
      </c>
      <c r="E33" s="13" t="s">
        <v>2927</v>
      </c>
      <c r="F33" s="15" t="s">
        <v>465</v>
      </c>
      <c r="G33" s="84"/>
      <c r="H33" s="84"/>
      <c r="I33" s="84"/>
      <c r="J33" s="34" t="s">
        <v>3037</v>
      </c>
      <c r="K33" s="22" t="s">
        <v>3038</v>
      </c>
      <c r="L33" s="22" t="s">
        <v>3171</v>
      </c>
    </row>
    <row r="34" spans="2:12" ht="12.4" customHeight="1" x14ac:dyDescent="0.25">
      <c r="B34" s="24" t="s">
        <v>635</v>
      </c>
      <c r="C34" s="13"/>
      <c r="D34" s="13" t="s">
        <v>2945</v>
      </c>
      <c r="E34" s="13" t="s">
        <v>2927</v>
      </c>
      <c r="F34" s="15" t="s">
        <v>467</v>
      </c>
      <c r="G34" s="84"/>
      <c r="H34" s="84"/>
      <c r="I34" s="84"/>
      <c r="J34" s="34" t="s">
        <v>3039</v>
      </c>
      <c r="K34" s="22" t="s">
        <v>3040</v>
      </c>
      <c r="L34" s="22" t="s">
        <v>3172</v>
      </c>
    </row>
    <row r="35" spans="2:12" ht="12.4" customHeight="1" x14ac:dyDescent="0.25">
      <c r="B35" s="24" t="s">
        <v>636</v>
      </c>
      <c r="C35" s="13"/>
      <c r="D35" s="13" t="s">
        <v>2946</v>
      </c>
      <c r="E35" s="13" t="s">
        <v>2927</v>
      </c>
      <c r="F35" s="15" t="s">
        <v>469</v>
      </c>
      <c r="G35" s="84"/>
      <c r="H35" s="84"/>
      <c r="I35" s="84"/>
      <c r="J35" s="34" t="s">
        <v>3041</v>
      </c>
      <c r="K35" s="22" t="s">
        <v>3042</v>
      </c>
      <c r="L35" s="22" t="s">
        <v>3173</v>
      </c>
    </row>
    <row r="36" spans="2:12" ht="12.4" customHeight="1" x14ac:dyDescent="0.25">
      <c r="B36" s="19" t="s">
        <v>637</v>
      </c>
      <c r="C36" s="13"/>
      <c r="D36" s="13"/>
      <c r="E36" s="13" t="s">
        <v>2947</v>
      </c>
      <c r="F36" s="15" t="s">
        <v>471</v>
      </c>
      <c r="G36" s="85">
        <f>G37+G40+G43</f>
        <v>0</v>
      </c>
      <c r="H36" s="85">
        <f>H37+H40+H43</f>
        <v>0</v>
      </c>
      <c r="I36" s="84"/>
      <c r="J36" s="34" t="s">
        <v>3043</v>
      </c>
      <c r="K36" s="22" t="s">
        <v>3044</v>
      </c>
      <c r="L36" s="22" t="s">
        <v>3174</v>
      </c>
    </row>
    <row r="37" spans="2:12" ht="12.4" customHeight="1" x14ac:dyDescent="0.25">
      <c r="B37" s="24" t="s">
        <v>638</v>
      </c>
      <c r="C37" s="13"/>
      <c r="D37" s="13" t="s">
        <v>2947</v>
      </c>
      <c r="E37" s="13" t="s">
        <v>2948</v>
      </c>
      <c r="F37" s="15" t="s">
        <v>473</v>
      </c>
      <c r="G37" s="85">
        <f>G38+G39</f>
        <v>0</v>
      </c>
      <c r="H37" s="85">
        <f>H38+H39</f>
        <v>0</v>
      </c>
      <c r="I37" s="83"/>
      <c r="J37" s="34" t="s">
        <v>3045</v>
      </c>
      <c r="K37" s="22" t="s">
        <v>3139</v>
      </c>
      <c r="L37" s="18"/>
    </row>
    <row r="38" spans="2:12" ht="12.4" customHeight="1" x14ac:dyDescent="0.25">
      <c r="B38" s="25" t="s">
        <v>639</v>
      </c>
      <c r="C38" s="13"/>
      <c r="D38" s="13" t="s">
        <v>2947</v>
      </c>
      <c r="E38" s="13" t="s">
        <v>2950</v>
      </c>
      <c r="F38" s="15" t="s">
        <v>475</v>
      </c>
      <c r="G38" s="84"/>
      <c r="H38" s="84"/>
      <c r="I38" s="83"/>
      <c r="J38" s="34" t="s">
        <v>3046</v>
      </c>
      <c r="K38" s="22" t="s">
        <v>3140</v>
      </c>
      <c r="L38" s="18"/>
    </row>
    <row r="39" spans="2:12" ht="12.4" customHeight="1" x14ac:dyDescent="0.25">
      <c r="B39" s="25" t="s">
        <v>640</v>
      </c>
      <c r="C39" s="13"/>
      <c r="D39" s="13" t="s">
        <v>2947</v>
      </c>
      <c r="E39" s="13" t="s">
        <v>2951</v>
      </c>
      <c r="F39" s="15" t="s">
        <v>477</v>
      </c>
      <c r="G39" s="84"/>
      <c r="H39" s="84"/>
      <c r="I39" s="83"/>
      <c r="J39" s="34" t="s">
        <v>3047</v>
      </c>
      <c r="K39" s="22" t="s">
        <v>3141</v>
      </c>
      <c r="L39" s="18"/>
    </row>
    <row r="40" spans="2:12" ht="12.4" customHeight="1" x14ac:dyDescent="0.25">
      <c r="B40" s="24" t="s">
        <v>641</v>
      </c>
      <c r="C40" s="13"/>
      <c r="D40" s="13" t="s">
        <v>2947</v>
      </c>
      <c r="E40" s="13" t="s">
        <v>2952</v>
      </c>
      <c r="F40" s="15" t="s">
        <v>479</v>
      </c>
      <c r="G40" s="85">
        <f>G41+G42</f>
        <v>0</v>
      </c>
      <c r="H40" s="85">
        <f>H41+H42</f>
        <v>0</v>
      </c>
      <c r="I40" s="83"/>
      <c r="J40" s="34" t="s">
        <v>3048</v>
      </c>
      <c r="K40" s="22" t="s">
        <v>3142</v>
      </c>
      <c r="L40" s="18"/>
    </row>
    <row r="41" spans="2:12" ht="12.4" customHeight="1" x14ac:dyDescent="0.25">
      <c r="B41" s="25" t="s">
        <v>642</v>
      </c>
      <c r="C41" s="13"/>
      <c r="D41" s="13" t="s">
        <v>2947</v>
      </c>
      <c r="E41" s="13" t="s">
        <v>2953</v>
      </c>
      <c r="F41" s="15" t="s">
        <v>481</v>
      </c>
      <c r="G41" s="84"/>
      <c r="H41" s="84"/>
      <c r="I41" s="83"/>
      <c r="J41" s="34" t="s">
        <v>3049</v>
      </c>
      <c r="K41" s="22" t="s">
        <v>3143</v>
      </c>
      <c r="L41" s="18"/>
    </row>
    <row r="42" spans="2:12" ht="12.4" customHeight="1" x14ac:dyDescent="0.25">
      <c r="B42" s="25" t="s">
        <v>643</v>
      </c>
      <c r="C42" s="13"/>
      <c r="D42" s="13" t="s">
        <v>2947</v>
      </c>
      <c r="E42" s="13" t="s">
        <v>2954</v>
      </c>
      <c r="F42" s="15" t="s">
        <v>483</v>
      </c>
      <c r="G42" s="84"/>
      <c r="H42" s="84"/>
      <c r="I42" s="83"/>
      <c r="J42" s="34" t="s">
        <v>3050</v>
      </c>
      <c r="K42" s="22" t="s">
        <v>3144</v>
      </c>
      <c r="L42" s="18"/>
    </row>
    <row r="43" spans="2:12" ht="12.4" customHeight="1" x14ac:dyDescent="0.25">
      <c r="B43" s="24" t="s">
        <v>644</v>
      </c>
      <c r="C43" s="13"/>
      <c r="D43" s="13" t="s">
        <v>2947</v>
      </c>
      <c r="E43" s="13" t="s">
        <v>2942</v>
      </c>
      <c r="F43" s="15" t="s">
        <v>485</v>
      </c>
      <c r="G43" s="84"/>
      <c r="H43" s="84"/>
      <c r="I43" s="83"/>
      <c r="J43" s="34" t="s">
        <v>3051</v>
      </c>
      <c r="K43" s="22" t="s">
        <v>3145</v>
      </c>
      <c r="L43" s="18"/>
    </row>
    <row r="44" spans="2:12" ht="12.4" customHeight="1" x14ac:dyDescent="0.25">
      <c r="B44" s="19" t="s">
        <v>645</v>
      </c>
      <c r="C44" s="13"/>
      <c r="D44" s="13" t="s">
        <v>2955</v>
      </c>
      <c r="E44" s="13" t="s">
        <v>2956</v>
      </c>
      <c r="F44" s="15" t="s">
        <v>487</v>
      </c>
      <c r="G44" s="84"/>
      <c r="H44" s="84"/>
      <c r="I44" s="84"/>
      <c r="J44" s="34" t="s">
        <v>3052</v>
      </c>
      <c r="K44" s="22" t="s">
        <v>3053</v>
      </c>
      <c r="L44" s="22" t="s">
        <v>3175</v>
      </c>
    </row>
    <row r="45" spans="2:12" ht="12.4" customHeight="1" x14ac:dyDescent="0.25">
      <c r="B45" s="19" t="s">
        <v>646</v>
      </c>
      <c r="C45" s="13"/>
      <c r="D45" s="13"/>
      <c r="E45" s="13" t="s">
        <v>2957</v>
      </c>
      <c r="F45" s="15" t="s">
        <v>489</v>
      </c>
      <c r="G45" s="84"/>
      <c r="H45" s="84"/>
      <c r="I45" s="84"/>
      <c r="J45" s="34" t="s">
        <v>3054</v>
      </c>
      <c r="K45" s="22" t="s">
        <v>3055</v>
      </c>
      <c r="L45" s="22" t="s">
        <v>3176</v>
      </c>
    </row>
    <row r="46" spans="2:12" ht="12.4" customHeight="1" x14ac:dyDescent="0.25">
      <c r="B46" s="19" t="s">
        <v>647</v>
      </c>
      <c r="C46" s="13"/>
      <c r="D46" s="13"/>
      <c r="E46" s="13" t="s">
        <v>2958</v>
      </c>
      <c r="F46" s="15" t="s">
        <v>491</v>
      </c>
      <c r="G46" s="84"/>
      <c r="H46" s="84"/>
      <c r="I46" s="84"/>
      <c r="J46" s="34" t="s">
        <v>3056</v>
      </c>
      <c r="K46" s="22" t="s">
        <v>3057</v>
      </c>
      <c r="L46" s="22" t="s">
        <v>3177</v>
      </c>
    </row>
    <row r="47" spans="2:12" ht="12.4" customHeight="1" x14ac:dyDescent="0.25">
      <c r="B47" s="19" t="s">
        <v>648</v>
      </c>
      <c r="C47" s="13"/>
      <c r="D47" s="13"/>
      <c r="E47" s="13" t="s">
        <v>2959</v>
      </c>
      <c r="F47" s="15" t="s">
        <v>493</v>
      </c>
      <c r="G47" s="84"/>
      <c r="H47" s="84"/>
      <c r="I47" s="84"/>
      <c r="J47" s="34" t="s">
        <v>3058</v>
      </c>
      <c r="K47" s="22" t="s">
        <v>3059</v>
      </c>
      <c r="L47" s="22" t="s">
        <v>3178</v>
      </c>
    </row>
    <row r="48" spans="2:12" ht="12.4" customHeight="1" x14ac:dyDescent="0.25">
      <c r="B48" s="19" t="s">
        <v>649</v>
      </c>
      <c r="C48" s="13"/>
      <c r="D48" s="13"/>
      <c r="E48" s="13" t="s">
        <v>2960</v>
      </c>
      <c r="F48" s="15" t="s">
        <v>495</v>
      </c>
      <c r="G48" s="84"/>
      <c r="H48" s="84"/>
      <c r="I48" s="84"/>
      <c r="J48" s="34" t="s">
        <v>3060</v>
      </c>
      <c r="K48" s="22" t="s">
        <v>3061</v>
      </c>
      <c r="L48" s="22" t="s">
        <v>3179</v>
      </c>
    </row>
    <row r="49" spans="2:12" ht="12.4" customHeight="1" x14ac:dyDescent="0.25">
      <c r="B49" s="19" t="s">
        <v>650</v>
      </c>
      <c r="C49" s="13"/>
      <c r="D49" s="13"/>
      <c r="E49" s="13" t="s">
        <v>2961</v>
      </c>
      <c r="F49" s="15" t="s">
        <v>497</v>
      </c>
      <c r="G49" s="84"/>
      <c r="H49" s="84"/>
      <c r="I49" s="84"/>
      <c r="J49" s="34" t="s">
        <v>3062</v>
      </c>
      <c r="K49" s="22" t="s">
        <v>3063</v>
      </c>
      <c r="L49" s="22" t="s">
        <v>3180</v>
      </c>
    </row>
    <row r="50" spans="2:12" ht="12.4" customHeight="1" x14ac:dyDescent="0.25">
      <c r="B50" s="19" t="s">
        <v>651</v>
      </c>
      <c r="C50" s="13"/>
      <c r="D50" s="13"/>
      <c r="E50" s="13" t="s">
        <v>2962</v>
      </c>
      <c r="F50" s="15" t="s">
        <v>499</v>
      </c>
      <c r="G50" s="84"/>
      <c r="H50" s="84"/>
      <c r="I50" s="84"/>
      <c r="J50" s="34" t="s">
        <v>3064</v>
      </c>
      <c r="K50" s="22" t="s">
        <v>3065</v>
      </c>
      <c r="L50" s="22" t="s">
        <v>3181</v>
      </c>
    </row>
    <row r="51" spans="2:12" ht="12.4" customHeight="1" x14ac:dyDescent="0.25">
      <c r="B51" s="19" t="s">
        <v>652</v>
      </c>
      <c r="C51" s="13"/>
      <c r="D51" s="13"/>
      <c r="E51" s="13" t="s">
        <v>2963</v>
      </c>
      <c r="F51" s="15" t="s">
        <v>501</v>
      </c>
      <c r="G51" s="84"/>
      <c r="H51" s="84"/>
      <c r="I51" s="84"/>
      <c r="J51" s="34" t="s">
        <v>3066</v>
      </c>
      <c r="K51" s="22" t="s">
        <v>3067</v>
      </c>
      <c r="L51" s="22" t="s">
        <v>3182</v>
      </c>
    </row>
    <row r="52" spans="2:12" ht="12.4" customHeight="1" x14ac:dyDescent="0.25">
      <c r="B52" s="19" t="s">
        <v>653</v>
      </c>
      <c r="C52" s="13"/>
      <c r="D52" s="13"/>
      <c r="E52" s="13" t="s">
        <v>2964</v>
      </c>
      <c r="F52" s="15" t="s">
        <v>515</v>
      </c>
      <c r="G52" s="85">
        <f>G12+G13+G14+G15+G16+G31+G32+G36+G44+G45+G46+G47+G48+G49+G50</f>
        <v>0</v>
      </c>
      <c r="H52" s="85">
        <f>H10+H11+H12+H13+H14+H15+H16+H31+H32+H36+H44+H45+H46+H47+H48+H49+H50</f>
        <v>0</v>
      </c>
      <c r="I52" s="85">
        <f>I12+I13+I14+I15+I16+I31+I32+I36+I44+I45+I46+I47+I48+I49+I50</f>
        <v>0</v>
      </c>
      <c r="J52" s="34" t="s">
        <v>3068</v>
      </c>
      <c r="K52" s="22" t="s">
        <v>3069</v>
      </c>
      <c r="L52" s="22" t="s">
        <v>3183</v>
      </c>
    </row>
    <row r="53" spans="2:12" ht="12.4" customHeight="1" x14ac:dyDescent="0.25">
      <c r="B53" s="10" t="s">
        <v>654</v>
      </c>
      <c r="C53" s="13"/>
      <c r="D53" s="13"/>
      <c r="E53" s="13"/>
      <c r="F53" s="15"/>
      <c r="G53" s="83"/>
      <c r="H53" s="83"/>
      <c r="I53" s="83"/>
      <c r="J53" s="34" t="s">
        <v>2949</v>
      </c>
      <c r="K53" s="29"/>
      <c r="L53" s="22" t="s">
        <v>2949</v>
      </c>
    </row>
    <row r="54" spans="2:12" ht="12.4" customHeight="1" x14ac:dyDescent="0.25">
      <c r="B54" s="19" t="s">
        <v>655</v>
      </c>
      <c r="C54" s="13"/>
      <c r="D54" s="13" t="s">
        <v>2965</v>
      </c>
      <c r="E54" s="13" t="s">
        <v>2948</v>
      </c>
      <c r="F54" s="15" t="s">
        <v>517</v>
      </c>
      <c r="G54" s="85">
        <f>G55+G59</f>
        <v>0</v>
      </c>
      <c r="H54" s="85">
        <f>H55+H59</f>
        <v>0</v>
      </c>
      <c r="I54" s="84"/>
      <c r="J54" s="34" t="s">
        <v>3070</v>
      </c>
      <c r="K54" s="22" t="s">
        <v>3071</v>
      </c>
      <c r="L54" s="22" t="s">
        <v>3184</v>
      </c>
    </row>
    <row r="55" spans="2:12" ht="12.4" customHeight="1" x14ac:dyDescent="0.25">
      <c r="B55" s="24" t="s">
        <v>656</v>
      </c>
      <c r="C55" s="13"/>
      <c r="D55" s="13" t="s">
        <v>2965</v>
      </c>
      <c r="E55" s="13" t="s">
        <v>2950</v>
      </c>
      <c r="F55" s="15" t="s">
        <v>519</v>
      </c>
      <c r="G55" s="85">
        <f>G56+G57+G58</f>
        <v>0</v>
      </c>
      <c r="H55" s="84"/>
      <c r="I55" s="83"/>
      <c r="J55" s="34" t="s">
        <v>3072</v>
      </c>
      <c r="K55" s="22" t="s">
        <v>3146</v>
      </c>
      <c r="L55" s="18"/>
    </row>
    <row r="56" spans="2:12" ht="12.4" customHeight="1" x14ac:dyDescent="0.25">
      <c r="B56" s="25" t="s">
        <v>657</v>
      </c>
      <c r="C56" s="13" t="s">
        <v>2965</v>
      </c>
      <c r="D56" s="13" t="s">
        <v>2950</v>
      </c>
      <c r="E56" s="13" t="s">
        <v>2966</v>
      </c>
      <c r="F56" s="15" t="s">
        <v>521</v>
      </c>
      <c r="G56" s="84"/>
      <c r="H56" s="83"/>
      <c r="I56" s="83"/>
      <c r="J56" s="34" t="s">
        <v>3073</v>
      </c>
      <c r="K56" s="29"/>
      <c r="L56" s="18"/>
    </row>
    <row r="57" spans="2:12" ht="12.4" customHeight="1" x14ac:dyDescent="0.25">
      <c r="B57" s="25" t="s">
        <v>658</v>
      </c>
      <c r="C57" s="13" t="s">
        <v>2965</v>
      </c>
      <c r="D57" s="13" t="s">
        <v>2950</v>
      </c>
      <c r="E57" s="13" t="s">
        <v>2967</v>
      </c>
      <c r="F57" s="15" t="s">
        <v>523</v>
      </c>
      <c r="G57" s="84"/>
      <c r="H57" s="83"/>
      <c r="I57" s="83"/>
      <c r="J57" s="34" t="s">
        <v>3074</v>
      </c>
      <c r="K57" s="29"/>
      <c r="L57" s="18"/>
    </row>
    <row r="58" spans="2:12" ht="12.4" customHeight="1" x14ac:dyDescent="0.25">
      <c r="B58" s="25" t="s">
        <v>659</v>
      </c>
      <c r="C58" s="13" t="s">
        <v>2965</v>
      </c>
      <c r="D58" s="13" t="s">
        <v>2950</v>
      </c>
      <c r="E58" s="13" t="s">
        <v>2968</v>
      </c>
      <c r="F58" s="15" t="s">
        <v>525</v>
      </c>
      <c r="G58" s="84"/>
      <c r="H58" s="83"/>
      <c r="I58" s="83"/>
      <c r="J58" s="34" t="s">
        <v>3075</v>
      </c>
      <c r="K58" s="29"/>
      <c r="L58" s="18"/>
    </row>
    <row r="59" spans="2:12" ht="12.4" customHeight="1" x14ac:dyDescent="0.25">
      <c r="B59" s="24" t="s">
        <v>660</v>
      </c>
      <c r="C59" s="13"/>
      <c r="D59" s="13" t="s">
        <v>2965</v>
      </c>
      <c r="E59" s="13" t="s">
        <v>2951</v>
      </c>
      <c r="F59" s="15" t="s">
        <v>527</v>
      </c>
      <c r="G59" s="85">
        <f>G60+G61+G62</f>
        <v>0</v>
      </c>
      <c r="H59" s="84"/>
      <c r="I59" s="83"/>
      <c r="J59" s="34" t="s">
        <v>3076</v>
      </c>
      <c r="K59" s="22" t="s">
        <v>3147</v>
      </c>
      <c r="L59" s="18"/>
    </row>
    <row r="60" spans="2:12" ht="12.4" customHeight="1" x14ac:dyDescent="0.25">
      <c r="B60" s="25" t="s">
        <v>657</v>
      </c>
      <c r="C60" s="13" t="s">
        <v>2965</v>
      </c>
      <c r="D60" s="13" t="s">
        <v>2951</v>
      </c>
      <c r="E60" s="13" t="s">
        <v>2966</v>
      </c>
      <c r="F60" s="15" t="s">
        <v>529</v>
      </c>
      <c r="G60" s="84"/>
      <c r="H60" s="83"/>
      <c r="I60" s="83"/>
      <c r="J60" s="34" t="s">
        <v>3077</v>
      </c>
      <c r="K60" s="29"/>
      <c r="L60" s="18"/>
    </row>
    <row r="61" spans="2:12" ht="12.4" customHeight="1" x14ac:dyDescent="0.25">
      <c r="B61" s="25" t="s">
        <v>658</v>
      </c>
      <c r="C61" s="13" t="s">
        <v>2965</v>
      </c>
      <c r="D61" s="13" t="s">
        <v>2951</v>
      </c>
      <c r="E61" s="13" t="s">
        <v>2967</v>
      </c>
      <c r="F61" s="15" t="s">
        <v>531</v>
      </c>
      <c r="G61" s="84"/>
      <c r="H61" s="83"/>
      <c r="I61" s="83"/>
      <c r="J61" s="34" t="s">
        <v>3078</v>
      </c>
      <c r="K61" s="29"/>
      <c r="L61" s="18"/>
    </row>
    <row r="62" spans="2:12" ht="12.4" customHeight="1" x14ac:dyDescent="0.25">
      <c r="B62" s="25" t="s">
        <v>659</v>
      </c>
      <c r="C62" s="13" t="s">
        <v>2965</v>
      </c>
      <c r="D62" s="13" t="s">
        <v>2951</v>
      </c>
      <c r="E62" s="13" t="s">
        <v>2968</v>
      </c>
      <c r="F62" s="15" t="s">
        <v>533</v>
      </c>
      <c r="G62" s="84"/>
      <c r="H62" s="83"/>
      <c r="I62" s="83"/>
      <c r="J62" s="34" t="s">
        <v>3079</v>
      </c>
      <c r="K62" s="29"/>
      <c r="L62" s="18"/>
    </row>
    <row r="63" spans="2:12" ht="23.25" customHeight="1" x14ac:dyDescent="0.25">
      <c r="B63" s="19" t="s">
        <v>661</v>
      </c>
      <c r="C63" s="13"/>
      <c r="D63" s="13" t="s">
        <v>2965</v>
      </c>
      <c r="E63" s="13" t="s">
        <v>2969</v>
      </c>
      <c r="F63" s="15" t="s">
        <v>535</v>
      </c>
      <c r="G63" s="85">
        <f>G64+G68</f>
        <v>0</v>
      </c>
      <c r="H63" s="85">
        <f>H64+H68</f>
        <v>0</v>
      </c>
      <c r="I63" s="84"/>
      <c r="J63" s="34" t="s">
        <v>3080</v>
      </c>
      <c r="K63" s="22" t="s">
        <v>3081</v>
      </c>
      <c r="L63" s="22" t="s">
        <v>3185</v>
      </c>
    </row>
    <row r="64" spans="2:12" ht="22.5" customHeight="1" x14ac:dyDescent="0.25">
      <c r="B64" s="24" t="s">
        <v>662</v>
      </c>
      <c r="C64" s="13"/>
      <c r="D64" s="13" t="s">
        <v>2965</v>
      </c>
      <c r="E64" s="13" t="s">
        <v>2970</v>
      </c>
      <c r="F64" s="15" t="s">
        <v>537</v>
      </c>
      <c r="G64" s="85">
        <f>G65+G66+G67</f>
        <v>0</v>
      </c>
      <c r="H64" s="84"/>
      <c r="I64" s="83"/>
      <c r="J64" s="34" t="s">
        <v>3082</v>
      </c>
      <c r="K64" s="22" t="s">
        <v>3148</v>
      </c>
      <c r="L64" s="18"/>
    </row>
    <row r="65" spans="2:12" ht="12.4" customHeight="1" x14ac:dyDescent="0.25">
      <c r="B65" s="25" t="s">
        <v>657</v>
      </c>
      <c r="C65" s="13" t="s">
        <v>2965</v>
      </c>
      <c r="D65" s="13" t="s">
        <v>2970</v>
      </c>
      <c r="E65" s="13" t="s">
        <v>2966</v>
      </c>
      <c r="F65" s="15" t="s">
        <v>539</v>
      </c>
      <c r="G65" s="84"/>
      <c r="H65" s="83"/>
      <c r="I65" s="83"/>
      <c r="J65" s="34" t="s">
        <v>3083</v>
      </c>
      <c r="K65" s="29"/>
      <c r="L65" s="18"/>
    </row>
    <row r="66" spans="2:12" ht="12.4" customHeight="1" x14ac:dyDescent="0.25">
      <c r="B66" s="25" t="s">
        <v>658</v>
      </c>
      <c r="C66" s="13" t="s">
        <v>2965</v>
      </c>
      <c r="D66" s="13" t="s">
        <v>2970</v>
      </c>
      <c r="E66" s="13" t="s">
        <v>2967</v>
      </c>
      <c r="F66" s="15" t="s">
        <v>541</v>
      </c>
      <c r="G66" s="84"/>
      <c r="H66" s="83"/>
      <c r="I66" s="83"/>
      <c r="J66" s="34" t="s">
        <v>3084</v>
      </c>
      <c r="K66" s="29"/>
      <c r="L66" s="18"/>
    </row>
    <row r="67" spans="2:12" ht="12.4" customHeight="1" x14ac:dyDescent="0.25">
      <c r="B67" s="25" t="s">
        <v>659</v>
      </c>
      <c r="C67" s="13" t="s">
        <v>2965</v>
      </c>
      <c r="D67" s="13" t="s">
        <v>2970</v>
      </c>
      <c r="E67" s="13" t="s">
        <v>2968</v>
      </c>
      <c r="F67" s="15" t="s">
        <v>543</v>
      </c>
      <c r="G67" s="84"/>
      <c r="H67" s="83"/>
      <c r="I67" s="83"/>
      <c r="J67" s="34" t="s">
        <v>3085</v>
      </c>
      <c r="K67" s="29"/>
      <c r="L67" s="18"/>
    </row>
    <row r="68" spans="2:12" ht="12.4" customHeight="1" x14ac:dyDescent="0.25">
      <c r="B68" s="24" t="s">
        <v>663</v>
      </c>
      <c r="C68" s="13"/>
      <c r="D68" s="13" t="s">
        <v>2965</v>
      </c>
      <c r="E68" s="13" t="s">
        <v>2971</v>
      </c>
      <c r="F68" s="15" t="s">
        <v>545</v>
      </c>
      <c r="G68" s="85">
        <f>G69+G70+G71</f>
        <v>0</v>
      </c>
      <c r="H68" s="84"/>
      <c r="I68" s="83"/>
      <c r="J68" s="34" t="s">
        <v>3086</v>
      </c>
      <c r="K68" s="22" t="s">
        <v>3149</v>
      </c>
      <c r="L68" s="18"/>
    </row>
    <row r="69" spans="2:12" ht="12.4" customHeight="1" x14ac:dyDescent="0.25">
      <c r="B69" s="25" t="s">
        <v>657</v>
      </c>
      <c r="C69" s="13" t="s">
        <v>2965</v>
      </c>
      <c r="D69" s="13" t="s">
        <v>2971</v>
      </c>
      <c r="E69" s="13" t="s">
        <v>2966</v>
      </c>
      <c r="F69" s="15" t="s">
        <v>547</v>
      </c>
      <c r="G69" s="84"/>
      <c r="H69" s="83"/>
      <c r="I69" s="83"/>
      <c r="J69" s="34" t="s">
        <v>3087</v>
      </c>
      <c r="K69" s="29"/>
      <c r="L69" s="18"/>
    </row>
    <row r="70" spans="2:12" ht="12.4" customHeight="1" x14ac:dyDescent="0.25">
      <c r="B70" s="25" t="s">
        <v>658</v>
      </c>
      <c r="C70" s="13" t="s">
        <v>2965</v>
      </c>
      <c r="D70" s="13" t="s">
        <v>2971</v>
      </c>
      <c r="E70" s="13" t="s">
        <v>2967</v>
      </c>
      <c r="F70" s="15" t="s">
        <v>549</v>
      </c>
      <c r="G70" s="84"/>
      <c r="H70" s="83"/>
      <c r="I70" s="83"/>
      <c r="J70" s="34" t="s">
        <v>3088</v>
      </c>
      <c r="K70" s="29"/>
      <c r="L70" s="18"/>
    </row>
    <row r="71" spans="2:12" ht="12.4" customHeight="1" x14ac:dyDescent="0.25">
      <c r="B71" s="25" t="s">
        <v>659</v>
      </c>
      <c r="C71" s="13" t="s">
        <v>2965</v>
      </c>
      <c r="D71" s="13" t="s">
        <v>2971</v>
      </c>
      <c r="E71" s="13" t="s">
        <v>2968</v>
      </c>
      <c r="F71" s="15" t="s">
        <v>551</v>
      </c>
      <c r="G71" s="84"/>
      <c r="H71" s="83"/>
      <c r="I71" s="83"/>
      <c r="J71" s="34" t="s">
        <v>3089</v>
      </c>
      <c r="K71" s="29"/>
      <c r="L71" s="18"/>
    </row>
    <row r="72" spans="2:12" ht="15.75" customHeight="1" x14ac:dyDescent="0.25">
      <c r="B72" s="19" t="s">
        <v>664</v>
      </c>
      <c r="C72" s="13"/>
      <c r="D72" s="13" t="s">
        <v>2965</v>
      </c>
      <c r="E72" s="13" t="s">
        <v>2942</v>
      </c>
      <c r="F72" s="15" t="s">
        <v>553</v>
      </c>
      <c r="G72" s="85">
        <f>G73+G74+G75</f>
        <v>0</v>
      </c>
      <c r="H72" s="84"/>
      <c r="I72" s="84"/>
      <c r="J72" s="34" t="s">
        <v>3090</v>
      </c>
      <c r="K72" s="22" t="s">
        <v>3091</v>
      </c>
      <c r="L72" s="22" t="s">
        <v>3186</v>
      </c>
    </row>
    <row r="73" spans="2:12" ht="12.4" customHeight="1" x14ac:dyDescent="0.25">
      <c r="B73" s="24" t="s">
        <v>657</v>
      </c>
      <c r="C73" s="13" t="s">
        <v>2965</v>
      </c>
      <c r="D73" s="13" t="s">
        <v>2942</v>
      </c>
      <c r="E73" s="13" t="s">
        <v>2966</v>
      </c>
      <c r="F73" s="15" t="s">
        <v>665</v>
      </c>
      <c r="G73" s="84"/>
      <c r="H73" s="83"/>
      <c r="I73" s="83"/>
      <c r="J73" s="34" t="s">
        <v>3092</v>
      </c>
      <c r="K73" s="29"/>
      <c r="L73" s="18"/>
    </row>
    <row r="74" spans="2:12" ht="12.4" customHeight="1" x14ac:dyDescent="0.25">
      <c r="B74" s="24" t="s">
        <v>658</v>
      </c>
      <c r="C74" s="13" t="s">
        <v>2965</v>
      </c>
      <c r="D74" s="13" t="s">
        <v>2942</v>
      </c>
      <c r="E74" s="13" t="s">
        <v>2967</v>
      </c>
      <c r="F74" s="15" t="s">
        <v>666</v>
      </c>
      <c r="G74" s="84"/>
      <c r="H74" s="83"/>
      <c r="I74" s="83"/>
      <c r="J74" s="34" t="s">
        <v>3093</v>
      </c>
      <c r="K74" s="29"/>
      <c r="L74" s="18"/>
    </row>
    <row r="75" spans="2:12" ht="12.4" customHeight="1" x14ac:dyDescent="0.25">
      <c r="B75" s="24" t="s">
        <v>659</v>
      </c>
      <c r="C75" s="13" t="s">
        <v>2965</v>
      </c>
      <c r="D75" s="13" t="s">
        <v>2942</v>
      </c>
      <c r="E75" s="13" t="s">
        <v>2968</v>
      </c>
      <c r="F75" s="15" t="s">
        <v>667</v>
      </c>
      <c r="G75" s="84"/>
      <c r="H75" s="83"/>
      <c r="I75" s="83"/>
      <c r="J75" s="34" t="s">
        <v>3094</v>
      </c>
      <c r="K75" s="29"/>
      <c r="L75" s="18"/>
    </row>
    <row r="76" spans="2:12" ht="12.4" customHeight="1" x14ac:dyDescent="0.25">
      <c r="B76" s="19" t="s">
        <v>668</v>
      </c>
      <c r="C76" s="13"/>
      <c r="D76" s="13"/>
      <c r="E76" s="13"/>
      <c r="F76" s="15" t="s">
        <v>669</v>
      </c>
      <c r="G76" s="83"/>
      <c r="H76" s="84"/>
      <c r="I76" s="83"/>
      <c r="J76" s="34" t="s">
        <v>2949</v>
      </c>
      <c r="K76" s="28"/>
      <c r="L76" s="18" t="s">
        <v>2949</v>
      </c>
    </row>
    <row r="77" spans="2:12" ht="12.4" customHeight="1" x14ac:dyDescent="0.25">
      <c r="B77" s="19" t="s">
        <v>670</v>
      </c>
      <c r="C77" s="13"/>
      <c r="D77" s="13"/>
      <c r="E77" s="13" t="s">
        <v>2972</v>
      </c>
      <c r="F77" s="15" t="s">
        <v>555</v>
      </c>
      <c r="G77" s="84"/>
      <c r="H77" s="84"/>
      <c r="I77" s="84"/>
      <c r="J77" s="34" t="s">
        <v>3095</v>
      </c>
      <c r="K77" s="22" t="s">
        <v>3096</v>
      </c>
      <c r="L77" s="22" t="s">
        <v>3187</v>
      </c>
    </row>
    <row r="78" spans="2:12" ht="12.4" customHeight="1" x14ac:dyDescent="0.25">
      <c r="B78" s="19" t="s">
        <v>671</v>
      </c>
      <c r="C78" s="13"/>
      <c r="D78" s="13"/>
      <c r="E78" s="13" t="s">
        <v>2973</v>
      </c>
      <c r="F78" s="15" t="s">
        <v>557</v>
      </c>
      <c r="G78" s="84"/>
      <c r="H78" s="84"/>
      <c r="I78" s="84"/>
      <c r="J78" s="34" t="s">
        <v>3097</v>
      </c>
      <c r="K78" s="22" t="s">
        <v>3098</v>
      </c>
      <c r="L78" s="22" t="s">
        <v>3188</v>
      </c>
    </row>
    <row r="79" spans="2:12" ht="12.4" customHeight="1" x14ac:dyDescent="0.25">
      <c r="B79" s="19" t="s">
        <v>672</v>
      </c>
      <c r="C79" s="13"/>
      <c r="D79" s="13"/>
      <c r="E79" s="13" t="s">
        <v>2974</v>
      </c>
      <c r="F79" s="15" t="s">
        <v>559</v>
      </c>
      <c r="G79" s="84"/>
      <c r="H79" s="84"/>
      <c r="I79" s="84"/>
      <c r="J79" s="34" t="s">
        <v>3099</v>
      </c>
      <c r="K79" s="22" t="s">
        <v>3100</v>
      </c>
      <c r="L79" s="22" t="s">
        <v>3189</v>
      </c>
    </row>
    <row r="80" spans="2:12" ht="12.4" customHeight="1" x14ac:dyDescent="0.25">
      <c r="B80" s="19" t="s">
        <v>673</v>
      </c>
      <c r="C80" s="13"/>
      <c r="D80" s="13"/>
      <c r="E80" s="13" t="s">
        <v>2975</v>
      </c>
      <c r="F80" s="15" t="s">
        <v>561</v>
      </c>
      <c r="G80" s="84"/>
      <c r="H80" s="84"/>
      <c r="I80" s="84"/>
      <c r="J80" s="34" t="s">
        <v>3101</v>
      </c>
      <c r="K80" s="22" t="s">
        <v>3102</v>
      </c>
      <c r="L80" s="22" t="s">
        <v>3190</v>
      </c>
    </row>
    <row r="81" spans="2:12" ht="12.4" customHeight="1" x14ac:dyDescent="0.25">
      <c r="B81" s="19" t="s">
        <v>674</v>
      </c>
      <c r="C81" s="13"/>
      <c r="D81" s="13"/>
      <c r="E81" s="13" t="s">
        <v>2976</v>
      </c>
      <c r="F81" s="15" t="s">
        <v>675</v>
      </c>
      <c r="G81" s="84"/>
      <c r="H81" s="84"/>
      <c r="I81" s="84"/>
      <c r="J81" s="34" t="s">
        <v>3103</v>
      </c>
      <c r="K81" s="22" t="s">
        <v>3104</v>
      </c>
      <c r="L81" s="22" t="s">
        <v>3191</v>
      </c>
    </row>
    <row r="82" spans="2:12" ht="12.4" customHeight="1" x14ac:dyDescent="0.25">
      <c r="B82" s="19" t="s">
        <v>629</v>
      </c>
      <c r="C82" s="13"/>
      <c r="D82" s="13"/>
      <c r="E82" s="13" t="s">
        <v>2977</v>
      </c>
      <c r="F82" s="15" t="s">
        <v>676</v>
      </c>
      <c r="G82" s="84"/>
      <c r="H82" s="84"/>
      <c r="I82" s="84"/>
      <c r="J82" s="34" t="s">
        <v>3105</v>
      </c>
      <c r="K82" s="22" t="s">
        <v>3106</v>
      </c>
      <c r="L82" s="22" t="s">
        <v>3192</v>
      </c>
    </row>
    <row r="83" spans="2:12" ht="12.4" customHeight="1" x14ac:dyDescent="0.25">
      <c r="B83" s="19" t="s">
        <v>677</v>
      </c>
      <c r="C83" s="13"/>
      <c r="D83" s="13"/>
      <c r="E83" s="13" t="s">
        <v>2978</v>
      </c>
      <c r="F83" s="15" t="s">
        <v>678</v>
      </c>
      <c r="G83" s="85">
        <f>G84+G85+G86</f>
        <v>0</v>
      </c>
      <c r="H83" s="84"/>
      <c r="I83" s="85">
        <f>I84+I85+I86</f>
        <v>0</v>
      </c>
      <c r="J83" s="34" t="s">
        <v>3107</v>
      </c>
      <c r="K83" s="22" t="s">
        <v>3108</v>
      </c>
      <c r="L83" s="22" t="s">
        <v>3193</v>
      </c>
    </row>
    <row r="84" spans="2:12" ht="12.4" customHeight="1" x14ac:dyDescent="0.25">
      <c r="B84" s="24" t="s">
        <v>679</v>
      </c>
      <c r="C84" s="13"/>
      <c r="D84" s="13" t="s">
        <v>2978</v>
      </c>
      <c r="E84" s="13" t="s">
        <v>2979</v>
      </c>
      <c r="F84" s="15" t="s">
        <v>680</v>
      </c>
      <c r="G84" s="84"/>
      <c r="H84" s="83"/>
      <c r="I84" s="84"/>
      <c r="J84" s="34" t="s">
        <v>3109</v>
      </c>
      <c r="K84" s="29"/>
      <c r="L84" s="22" t="s">
        <v>3194</v>
      </c>
    </row>
    <row r="85" spans="2:12" ht="12.4" customHeight="1" x14ac:dyDescent="0.25">
      <c r="B85" s="24" t="s">
        <v>681</v>
      </c>
      <c r="C85" s="13"/>
      <c r="D85" s="13" t="s">
        <v>2978</v>
      </c>
      <c r="E85" s="13" t="s">
        <v>2980</v>
      </c>
      <c r="F85" s="15" t="s">
        <v>682</v>
      </c>
      <c r="G85" s="84"/>
      <c r="H85" s="83"/>
      <c r="I85" s="84"/>
      <c r="J85" s="34" t="s">
        <v>3110</v>
      </c>
      <c r="K85" s="29"/>
      <c r="L85" s="22" t="s">
        <v>3195</v>
      </c>
    </row>
    <row r="86" spans="2:12" ht="12.4" customHeight="1" x14ac:dyDescent="0.25">
      <c r="B86" s="24" t="s">
        <v>683</v>
      </c>
      <c r="C86" s="13"/>
      <c r="D86" s="13" t="s">
        <v>2978</v>
      </c>
      <c r="E86" s="13" t="s">
        <v>2981</v>
      </c>
      <c r="F86" s="15" t="s">
        <v>684</v>
      </c>
      <c r="G86" s="84"/>
      <c r="H86" s="83"/>
      <c r="I86" s="84"/>
      <c r="J86" s="34" t="s">
        <v>3111</v>
      </c>
      <c r="K86" s="29"/>
      <c r="L86" s="22" t="s">
        <v>3196</v>
      </c>
    </row>
    <row r="87" spans="2:12" ht="12.4" customHeight="1" x14ac:dyDescent="0.25">
      <c r="B87" s="19" t="s">
        <v>685</v>
      </c>
      <c r="C87" s="13"/>
      <c r="D87" s="13"/>
      <c r="E87" s="13" t="s">
        <v>2982</v>
      </c>
      <c r="F87" s="15" t="s">
        <v>686</v>
      </c>
      <c r="G87" s="85">
        <f>G88+G92</f>
        <v>0</v>
      </c>
      <c r="H87" s="84"/>
      <c r="I87" s="85">
        <f>I88+I92</f>
        <v>0</v>
      </c>
      <c r="J87" s="34" t="s">
        <v>3112</v>
      </c>
      <c r="K87" s="22" t="s">
        <v>3113</v>
      </c>
      <c r="L87" s="22" t="s">
        <v>3197</v>
      </c>
    </row>
    <row r="88" spans="2:12" ht="12.4" customHeight="1" x14ac:dyDescent="0.25">
      <c r="B88" s="24" t="s">
        <v>687</v>
      </c>
      <c r="C88" s="13"/>
      <c r="D88" s="13"/>
      <c r="E88" s="13" t="s">
        <v>2983</v>
      </c>
      <c r="F88" s="15" t="s">
        <v>688</v>
      </c>
      <c r="G88" s="85">
        <f>G89+G90+G91+G92</f>
        <v>0</v>
      </c>
      <c r="H88" s="83"/>
      <c r="I88" s="85">
        <f>I89+I90+I91+I92</f>
        <v>0</v>
      </c>
      <c r="J88" s="34" t="s">
        <v>3114</v>
      </c>
      <c r="K88" s="29"/>
      <c r="L88" s="22" t="s">
        <v>3198</v>
      </c>
    </row>
    <row r="89" spans="2:12" ht="12.4" customHeight="1" x14ac:dyDescent="0.25">
      <c r="B89" s="25" t="s">
        <v>689</v>
      </c>
      <c r="C89" s="13"/>
      <c r="D89" s="13" t="s">
        <v>2983</v>
      </c>
      <c r="E89" s="13" t="s">
        <v>2979</v>
      </c>
      <c r="F89" s="15" t="s">
        <v>690</v>
      </c>
      <c r="G89" s="84"/>
      <c r="H89" s="83"/>
      <c r="I89" s="84"/>
      <c r="J89" s="34" t="s">
        <v>3115</v>
      </c>
      <c r="K89" s="29"/>
      <c r="L89" s="22" t="s">
        <v>3199</v>
      </c>
    </row>
    <row r="90" spans="2:12" ht="12.4" customHeight="1" x14ac:dyDescent="0.25">
      <c r="B90" s="25" t="s">
        <v>691</v>
      </c>
      <c r="C90" s="13"/>
      <c r="D90" s="13" t="s">
        <v>2983</v>
      </c>
      <c r="E90" s="13" t="s">
        <v>2980</v>
      </c>
      <c r="F90" s="15" t="s">
        <v>692</v>
      </c>
      <c r="G90" s="84"/>
      <c r="H90" s="83"/>
      <c r="I90" s="84"/>
      <c r="J90" s="34" t="s">
        <v>3116</v>
      </c>
      <c r="K90" s="29"/>
      <c r="L90" s="22" t="s">
        <v>3200</v>
      </c>
    </row>
    <row r="91" spans="2:12" ht="12.4" customHeight="1" x14ac:dyDescent="0.25">
      <c r="B91" s="25" t="s">
        <v>693</v>
      </c>
      <c r="C91" s="13"/>
      <c r="D91" s="13" t="s">
        <v>2983</v>
      </c>
      <c r="E91" s="13" t="s">
        <v>2981</v>
      </c>
      <c r="F91" s="15" t="s">
        <v>694</v>
      </c>
      <c r="G91" s="84"/>
      <c r="H91" s="83"/>
      <c r="I91" s="84"/>
      <c r="J91" s="34" t="s">
        <v>3117</v>
      </c>
      <c r="K91" s="29"/>
      <c r="L91" s="22" t="s">
        <v>3201</v>
      </c>
    </row>
    <row r="92" spans="2:12" ht="12.4" customHeight="1" x14ac:dyDescent="0.25">
      <c r="B92" s="24" t="s">
        <v>695</v>
      </c>
      <c r="C92" s="13"/>
      <c r="D92" s="13"/>
      <c r="E92" s="13" t="s">
        <v>2984</v>
      </c>
      <c r="F92" s="15" t="s">
        <v>696</v>
      </c>
      <c r="G92" s="84"/>
      <c r="H92" s="83"/>
      <c r="I92" s="84"/>
      <c r="J92" s="34" t="s">
        <v>3118</v>
      </c>
      <c r="K92" s="29"/>
      <c r="L92" s="22" t="s">
        <v>3202</v>
      </c>
    </row>
    <row r="93" spans="2:12" ht="12.4" customHeight="1" x14ac:dyDescent="0.25">
      <c r="B93" s="19" t="s">
        <v>697</v>
      </c>
      <c r="C93" s="13"/>
      <c r="D93" s="13"/>
      <c r="E93" s="13" t="s">
        <v>2985</v>
      </c>
      <c r="F93" s="15" t="s">
        <v>698</v>
      </c>
      <c r="G93" s="84"/>
      <c r="H93" s="84"/>
      <c r="I93" s="84"/>
      <c r="J93" s="34" t="s">
        <v>3119</v>
      </c>
      <c r="K93" s="22" t="s">
        <v>3120</v>
      </c>
      <c r="L93" s="22" t="s">
        <v>3203</v>
      </c>
    </row>
    <row r="94" spans="2:12" ht="12.4" customHeight="1" x14ac:dyDescent="0.25">
      <c r="B94" s="19" t="s">
        <v>699</v>
      </c>
      <c r="C94" s="13"/>
      <c r="D94" s="13"/>
      <c r="E94" s="13" t="s">
        <v>2986</v>
      </c>
      <c r="F94" s="15" t="s">
        <v>700</v>
      </c>
      <c r="G94" s="84"/>
      <c r="H94" s="84"/>
      <c r="I94" s="84"/>
      <c r="J94" s="34" t="s">
        <v>3121</v>
      </c>
      <c r="K94" s="22" t="s">
        <v>3122</v>
      </c>
      <c r="L94" s="22" t="s">
        <v>3204</v>
      </c>
    </row>
    <row r="95" spans="2:12" ht="12.4" customHeight="1" x14ac:dyDescent="0.25">
      <c r="B95" s="19" t="s">
        <v>701</v>
      </c>
      <c r="C95" s="13"/>
      <c r="D95" s="13"/>
      <c r="E95" s="13" t="s">
        <v>2987</v>
      </c>
      <c r="F95" s="15" t="s">
        <v>702</v>
      </c>
      <c r="G95" s="84"/>
      <c r="H95" s="84"/>
      <c r="I95" s="84"/>
      <c r="J95" s="34" t="s">
        <v>3123</v>
      </c>
      <c r="K95" s="22" t="s">
        <v>3124</v>
      </c>
      <c r="L95" s="22" t="s">
        <v>3205</v>
      </c>
    </row>
    <row r="96" spans="2:12" ht="12.4" customHeight="1" x14ac:dyDescent="0.25">
      <c r="B96" s="19" t="s">
        <v>703</v>
      </c>
      <c r="C96" s="13"/>
      <c r="D96" s="13"/>
      <c r="E96" s="13" t="s">
        <v>2988</v>
      </c>
      <c r="F96" s="15" t="s">
        <v>704</v>
      </c>
      <c r="G96" s="85">
        <f>G97+G98+G99</f>
        <v>0</v>
      </c>
      <c r="H96" s="85">
        <f>H97+H98+H99</f>
        <v>0</v>
      </c>
      <c r="I96" s="85">
        <f>I97+I98+I99</f>
        <v>0</v>
      </c>
      <c r="J96" s="34" t="s">
        <v>3125</v>
      </c>
      <c r="K96" s="22" t="s">
        <v>3126</v>
      </c>
      <c r="L96" s="22" t="s">
        <v>3206</v>
      </c>
    </row>
    <row r="97" spans="2:12" ht="12.4" customHeight="1" x14ac:dyDescent="0.25">
      <c r="B97" s="24" t="s">
        <v>705</v>
      </c>
      <c r="C97" s="13"/>
      <c r="D97" s="13"/>
      <c r="E97" s="13" t="s">
        <v>2989</v>
      </c>
      <c r="F97" s="15" t="s">
        <v>706</v>
      </c>
      <c r="G97" s="84"/>
      <c r="H97" s="84"/>
      <c r="I97" s="84"/>
      <c r="J97" s="34" t="s">
        <v>3127</v>
      </c>
      <c r="K97" s="22" t="s">
        <v>3128</v>
      </c>
      <c r="L97" s="22" t="s">
        <v>3207</v>
      </c>
    </row>
    <row r="98" spans="2:12" ht="12.4" customHeight="1" x14ac:dyDescent="0.25">
      <c r="B98" s="24" t="s">
        <v>707</v>
      </c>
      <c r="C98" s="13"/>
      <c r="D98" s="13"/>
      <c r="E98" s="13" t="s">
        <v>2990</v>
      </c>
      <c r="F98" s="15" t="s">
        <v>708</v>
      </c>
      <c r="G98" s="84"/>
      <c r="H98" s="84"/>
      <c r="I98" s="84"/>
      <c r="J98" s="34" t="s">
        <v>3129</v>
      </c>
      <c r="K98" s="22" t="s">
        <v>3130</v>
      </c>
      <c r="L98" s="22" t="s">
        <v>3208</v>
      </c>
    </row>
    <row r="99" spans="2:12" ht="12.4" customHeight="1" x14ac:dyDescent="0.25">
      <c r="B99" s="19" t="s">
        <v>709</v>
      </c>
      <c r="C99" s="13"/>
      <c r="D99" s="13"/>
      <c r="E99" s="13" t="s">
        <v>2991</v>
      </c>
      <c r="F99" s="15" t="s">
        <v>710</v>
      </c>
      <c r="G99" s="84"/>
      <c r="H99" s="84"/>
      <c r="I99" s="84"/>
      <c r="J99" s="34" t="s">
        <v>3131</v>
      </c>
      <c r="K99" s="22" t="s">
        <v>3132</v>
      </c>
      <c r="L99" s="22" t="s">
        <v>3209</v>
      </c>
    </row>
    <row r="100" spans="2:12" ht="12.4" customHeight="1" x14ac:dyDescent="0.25">
      <c r="B100" s="19" t="s">
        <v>711</v>
      </c>
      <c r="C100" s="13"/>
      <c r="D100" s="13"/>
      <c r="E100" s="13" t="s">
        <v>2992</v>
      </c>
      <c r="F100" s="15" t="s">
        <v>712</v>
      </c>
      <c r="G100" s="85">
        <f>G54+G63+G72+G77+G78+G79+G80+G81+G82+G83+G87+G93+G94+G95+G96+G99</f>
        <v>0</v>
      </c>
      <c r="H100" s="85">
        <f>H54+H63+H72+H77+H78+H79+H80+H81+H82+H83+H87+H93+H94+H95+H96+H99</f>
        <v>0</v>
      </c>
      <c r="I100" s="85">
        <f>I54+I63+I72+I77+I78+I79+I80+I81+I82+I83+I87+I93+I94+I95+I96+I99</f>
        <v>0</v>
      </c>
      <c r="J100" s="34" t="s">
        <v>3133</v>
      </c>
      <c r="K100" s="22" t="s">
        <v>3134</v>
      </c>
      <c r="L100" s="22" t="s">
        <v>3210</v>
      </c>
    </row>
    <row r="101" spans="2:12" ht="12.4" customHeight="1" x14ac:dyDescent="0.25">
      <c r="B101" s="10" t="s">
        <v>713</v>
      </c>
      <c r="C101" s="13"/>
      <c r="D101" s="13"/>
      <c r="E101" s="13" t="s">
        <v>2993</v>
      </c>
      <c r="F101" s="15" t="s">
        <v>714</v>
      </c>
      <c r="G101" s="85">
        <f>G52-G100</f>
        <v>0</v>
      </c>
      <c r="H101" s="85">
        <f>H52-H100</f>
        <v>0</v>
      </c>
      <c r="I101" s="85">
        <f>I52-I100</f>
        <v>0</v>
      </c>
      <c r="J101" s="34" t="s">
        <v>3135</v>
      </c>
      <c r="K101" s="22" t="s">
        <v>3136</v>
      </c>
      <c r="L101" s="22" t="s">
        <v>3211</v>
      </c>
    </row>
  </sheetData>
  <dataValidations count="1">
    <dataValidation type="decimal" allowBlank="1" showInputMessage="1" showErrorMessage="1" error="Data is of incorrect type!" sqref="G3 G10:I101"/>
  </dataValidations>
  <hyperlinks>
    <hyperlink ref="B1" location="'Table of Contents'!A1" display="SE.02.01.17.01 - Balance sheet"/>
    <hyperlink ref="A1" location="'Table of Contents'!A1" display="Zpět na obsah"/>
  </hyperlinks>
  <pageMargins left="0.75" right="0.75" top="0.75" bottom="0.5" header="0.5" footer="0.75"/>
  <ignoredErrors>
    <ignoredError sqref="G37 G40 G54:G55 G59 G68 G72 G83 G96 G88 G100:G101" unlockedFormula="1"/>
    <ignoredError sqref="H5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election activeCell="F2" sqref="F2"/>
    </sheetView>
  </sheetViews>
  <sheetFormatPr defaultRowHeight="15" x14ac:dyDescent="0.25"/>
  <cols>
    <col min="1" max="1" width="15.7109375" customWidth="1"/>
    <col min="2" max="2" width="24.140625" customWidth="1"/>
    <col min="3" max="3" width="6.28515625" customWidth="1"/>
    <col min="4" max="4" width="20.28515625" customWidth="1"/>
    <col min="5" max="5" width="15.7109375" customWidth="1"/>
    <col min="6" max="6" width="20.85546875" customWidth="1"/>
    <col min="7" max="7" width="19.140625" customWidth="1"/>
    <col min="8" max="8" width="37.85546875" customWidth="1"/>
    <col min="9" max="9" width="30.7109375" style="9" customWidth="1"/>
    <col min="10" max="10" width="24.42578125" customWidth="1"/>
    <col min="11" max="11" width="29.28515625" customWidth="1"/>
  </cols>
  <sheetData>
    <row r="1" spans="1:11" ht="22.5" customHeight="1" thickBot="1" x14ac:dyDescent="0.35">
      <c r="A1" s="723" t="s">
        <v>17053</v>
      </c>
      <c r="B1" s="3" t="s">
        <v>715</v>
      </c>
      <c r="K1" s="684"/>
    </row>
    <row r="2" spans="1:11" ht="91.5" customHeight="1" thickBot="1" x14ac:dyDescent="0.35">
      <c r="F2" s="770" t="s">
        <v>20170</v>
      </c>
      <c r="G2" s="771" t="s">
        <v>20167</v>
      </c>
      <c r="I2" s="91" t="s">
        <v>3529</v>
      </c>
    </row>
    <row r="3" spans="1:11" ht="12.4" customHeight="1" x14ac:dyDescent="0.25">
      <c r="B3" s="4"/>
      <c r="C3" s="4"/>
      <c r="D3" s="13" t="s">
        <v>3212</v>
      </c>
      <c r="E3" s="4"/>
      <c r="G3" s="752"/>
      <c r="H3" s="4"/>
    </row>
    <row r="4" spans="1:11" x14ac:dyDescent="0.25">
      <c r="B4" s="4"/>
      <c r="C4" s="4"/>
      <c r="D4" s="4"/>
      <c r="E4" s="4"/>
      <c r="F4" s="4"/>
      <c r="H4" s="4"/>
    </row>
    <row r="5" spans="1:11" ht="12.4" customHeight="1" x14ac:dyDescent="0.25">
      <c r="B5" s="4"/>
      <c r="C5" s="4"/>
      <c r="D5" s="4"/>
      <c r="E5" s="4"/>
      <c r="F5" s="4"/>
      <c r="G5" s="4"/>
      <c r="H5" s="4"/>
    </row>
    <row r="6" spans="1:11" ht="12.4" customHeight="1" x14ac:dyDescent="0.25">
      <c r="B6" s="4"/>
      <c r="C6" s="4"/>
      <c r="D6" s="4"/>
      <c r="E6" s="4"/>
      <c r="F6" s="761" t="s">
        <v>717</v>
      </c>
      <c r="G6" s="10" t="s">
        <v>718</v>
      </c>
      <c r="H6" s="11" t="s">
        <v>719</v>
      </c>
      <c r="I6" s="32" t="s">
        <v>717</v>
      </c>
      <c r="J6" s="30" t="s">
        <v>718</v>
      </c>
      <c r="K6" s="30" t="s">
        <v>719</v>
      </c>
    </row>
    <row r="7" spans="1:11" ht="12.4" customHeight="1" x14ac:dyDescent="0.25">
      <c r="B7" s="4"/>
      <c r="C7" s="4"/>
      <c r="D7" s="21" t="s">
        <v>19859</v>
      </c>
      <c r="E7" s="4"/>
      <c r="F7" s="13"/>
      <c r="G7" s="13"/>
      <c r="H7" s="14" t="s">
        <v>3213</v>
      </c>
      <c r="I7" s="32"/>
      <c r="J7" s="30"/>
      <c r="K7" s="30" t="s">
        <v>3213</v>
      </c>
    </row>
    <row r="8" spans="1:11" ht="12.4" customHeight="1" x14ac:dyDescent="0.25">
      <c r="B8" s="4"/>
      <c r="C8" s="4"/>
      <c r="D8" s="4"/>
      <c r="E8" s="4"/>
      <c r="F8" s="13"/>
      <c r="G8" s="13" t="s">
        <v>3214</v>
      </c>
      <c r="H8" s="14" t="s">
        <v>3215</v>
      </c>
      <c r="I8" s="32"/>
      <c r="J8" s="30" t="s">
        <v>3214</v>
      </c>
      <c r="K8" s="30" t="s">
        <v>3215</v>
      </c>
    </row>
    <row r="9" spans="1:11" ht="12.4" customHeight="1" x14ac:dyDescent="0.25">
      <c r="B9" s="4"/>
      <c r="C9" s="4"/>
      <c r="D9" s="4"/>
      <c r="E9" s="4"/>
      <c r="F9" s="760" t="s">
        <v>607</v>
      </c>
      <c r="G9" s="15" t="s">
        <v>720</v>
      </c>
      <c r="H9" s="16" t="s">
        <v>721</v>
      </c>
      <c r="I9" s="33" t="s">
        <v>607</v>
      </c>
      <c r="J9" s="31" t="s">
        <v>720</v>
      </c>
      <c r="K9" s="31" t="s">
        <v>721</v>
      </c>
    </row>
    <row r="10" spans="1:11" ht="12.4" customHeight="1" x14ac:dyDescent="0.25">
      <c r="B10" s="10" t="s">
        <v>609</v>
      </c>
      <c r="C10" s="13"/>
      <c r="D10" s="13"/>
      <c r="E10" s="15"/>
      <c r="F10" s="29"/>
      <c r="G10" s="29"/>
      <c r="H10" s="29"/>
      <c r="I10" s="32"/>
      <c r="J10" s="30"/>
      <c r="K10" s="30"/>
    </row>
    <row r="11" spans="1:11" ht="12.4" customHeight="1" x14ac:dyDescent="0.25">
      <c r="B11" s="19" t="s">
        <v>617</v>
      </c>
      <c r="C11" s="13" t="s">
        <v>19860</v>
      </c>
      <c r="D11" s="13" t="s">
        <v>3217</v>
      </c>
      <c r="E11" s="15" t="s">
        <v>423</v>
      </c>
      <c r="F11" s="77">
        <f>G11+H11+SUM('S.02.02.01.02 '!H11:BE11)</f>
        <v>0</v>
      </c>
      <c r="G11" s="80"/>
      <c r="H11" s="80"/>
      <c r="I11" s="750" t="s">
        <v>19869</v>
      </c>
      <c r="J11" s="638" t="s">
        <v>19870</v>
      </c>
      <c r="K11" s="638" t="s">
        <v>19871</v>
      </c>
    </row>
    <row r="12" spans="1:11" ht="12.4" customHeight="1" x14ac:dyDescent="0.25">
      <c r="B12" s="19" t="s">
        <v>19861</v>
      </c>
      <c r="C12" s="13" t="s">
        <v>19862</v>
      </c>
      <c r="D12" s="13" t="s">
        <v>3217</v>
      </c>
      <c r="E12" s="15" t="s">
        <v>613</v>
      </c>
      <c r="F12" s="77">
        <f>G12+H12+SUM('S.02.02.01.02 '!H12:BE12)</f>
        <v>0</v>
      </c>
      <c r="G12" s="80"/>
      <c r="H12" s="80"/>
      <c r="I12" s="750" t="s">
        <v>19872</v>
      </c>
      <c r="J12" s="638" t="s">
        <v>19873</v>
      </c>
      <c r="K12" s="638" t="s">
        <v>19874</v>
      </c>
    </row>
    <row r="13" spans="1:11" ht="12.4" customHeight="1" x14ac:dyDescent="0.25">
      <c r="B13" s="19" t="s">
        <v>632</v>
      </c>
      <c r="C13" s="13" t="s">
        <v>19860</v>
      </c>
      <c r="D13" s="13" t="s">
        <v>3219</v>
      </c>
      <c r="E13" s="15" t="s">
        <v>427</v>
      </c>
      <c r="F13" s="77">
        <f>G13+H13+SUM('S.02.02.01.02 '!H13:BE13)</f>
        <v>0</v>
      </c>
      <c r="G13" s="80"/>
      <c r="H13" s="80"/>
      <c r="I13" s="750" t="s">
        <v>19875</v>
      </c>
      <c r="J13" s="638" t="s">
        <v>19876</v>
      </c>
      <c r="K13" s="638" t="s">
        <v>19877</v>
      </c>
    </row>
    <row r="14" spans="1:11" ht="12.4" customHeight="1" x14ac:dyDescent="0.25">
      <c r="B14" s="19" t="s">
        <v>723</v>
      </c>
      <c r="C14" s="13"/>
      <c r="D14" s="13" t="s">
        <v>19863</v>
      </c>
      <c r="E14" s="15" t="s">
        <v>573</v>
      </c>
      <c r="F14" s="77">
        <f>G14+H14+SUM('S.02.02.01.02 '!H14:BE14)</f>
        <v>0</v>
      </c>
      <c r="G14" s="80"/>
      <c r="H14" s="80"/>
      <c r="I14" s="750" t="s">
        <v>19878</v>
      </c>
      <c r="J14" s="638" t="s">
        <v>19879</v>
      </c>
      <c r="K14" s="638" t="s">
        <v>19880</v>
      </c>
    </row>
    <row r="15" spans="1:11" ht="12.4" customHeight="1" x14ac:dyDescent="0.25">
      <c r="B15" s="19" t="s">
        <v>19864</v>
      </c>
      <c r="C15" s="13"/>
      <c r="D15" s="13" t="s">
        <v>19865</v>
      </c>
      <c r="E15" s="15" t="s">
        <v>429</v>
      </c>
      <c r="F15" s="77">
        <f>G15+H15+SUM('S.02.02.01.02 '!H15:BE15)</f>
        <v>0</v>
      </c>
      <c r="G15" s="80"/>
      <c r="H15" s="80"/>
      <c r="I15" s="750" t="s">
        <v>19881</v>
      </c>
      <c r="J15" s="638" t="s">
        <v>19882</v>
      </c>
      <c r="K15" s="638" t="s">
        <v>19883</v>
      </c>
    </row>
    <row r="16" spans="1:11" ht="12.4" customHeight="1" x14ac:dyDescent="0.25">
      <c r="B16" s="19" t="s">
        <v>725</v>
      </c>
      <c r="C16" s="13"/>
      <c r="D16" s="13" t="s">
        <v>19866</v>
      </c>
      <c r="E16" s="15" t="s">
        <v>431</v>
      </c>
      <c r="F16" s="77">
        <f>G16+H16+SUM('S.02.02.01.02 '!H16:BE16)</f>
        <v>0</v>
      </c>
      <c r="G16" s="80"/>
      <c r="H16" s="80"/>
      <c r="I16" s="750" t="s">
        <v>19884</v>
      </c>
      <c r="J16" s="638" t="s">
        <v>19885</v>
      </c>
      <c r="K16" s="638" t="s">
        <v>19886</v>
      </c>
    </row>
    <row r="17" spans="2:11" ht="12.4" customHeight="1" x14ac:dyDescent="0.25">
      <c r="B17" s="19" t="s">
        <v>653</v>
      </c>
      <c r="C17" s="13"/>
      <c r="D17" s="13" t="s">
        <v>3223</v>
      </c>
      <c r="E17" s="15" t="s">
        <v>437</v>
      </c>
      <c r="F17" s="78">
        <f>G17+H17+SUM('S.02.02.01.02 '!H17:BE17)</f>
        <v>0</v>
      </c>
      <c r="G17" s="81">
        <f>SUM(G11:G16)</f>
        <v>0</v>
      </c>
      <c r="H17" s="81">
        <f>SUM(H11:H16)</f>
        <v>0</v>
      </c>
      <c r="I17" s="750" t="s">
        <v>19887</v>
      </c>
      <c r="J17" s="638" t="s">
        <v>19888</v>
      </c>
      <c r="K17" s="638" t="s">
        <v>19889</v>
      </c>
    </row>
    <row r="18" spans="2:11" ht="12.4" customHeight="1" x14ac:dyDescent="0.25">
      <c r="B18" s="10" t="s">
        <v>654</v>
      </c>
      <c r="C18" s="13"/>
      <c r="D18" s="13"/>
      <c r="E18" s="15"/>
      <c r="F18" s="79"/>
      <c r="G18" s="82"/>
      <c r="H18" s="82"/>
      <c r="I18" s="751" t="s">
        <v>2949</v>
      </c>
      <c r="J18" s="651" t="s">
        <v>2949</v>
      </c>
      <c r="K18" s="651" t="s">
        <v>2949</v>
      </c>
    </row>
    <row r="19" spans="2:11" ht="12.4" customHeight="1" x14ac:dyDescent="0.25">
      <c r="B19" s="19" t="s">
        <v>726</v>
      </c>
      <c r="C19" s="13" t="s">
        <v>3224</v>
      </c>
      <c r="D19" s="13" t="s">
        <v>3217</v>
      </c>
      <c r="E19" s="15" t="s">
        <v>439</v>
      </c>
      <c r="F19" s="77">
        <f>G19+H19+SUM('S.02.02.01.02 '!H19:BE19)</f>
        <v>0</v>
      </c>
      <c r="G19" s="80"/>
      <c r="H19" s="80"/>
      <c r="I19" s="750" t="s">
        <v>19890</v>
      </c>
      <c r="J19" s="638" t="s">
        <v>19891</v>
      </c>
      <c r="K19" s="638" t="s">
        <v>19892</v>
      </c>
    </row>
    <row r="20" spans="2:11" ht="12.4" customHeight="1" x14ac:dyDescent="0.25">
      <c r="B20" s="19" t="s">
        <v>727</v>
      </c>
      <c r="C20" s="13" t="s">
        <v>3224</v>
      </c>
      <c r="D20" s="13" t="s">
        <v>3219</v>
      </c>
      <c r="E20" s="15" t="s">
        <v>441</v>
      </c>
      <c r="F20" s="77">
        <f>G20+H20+SUM('S.02.02.01.02 '!H20:BE20)</f>
        <v>0</v>
      </c>
      <c r="G20" s="80"/>
      <c r="H20" s="80"/>
      <c r="I20" s="750" t="s">
        <v>19893</v>
      </c>
      <c r="J20" s="638" t="s">
        <v>19894</v>
      </c>
      <c r="K20" s="638" t="s">
        <v>19895</v>
      </c>
    </row>
    <row r="21" spans="2:11" ht="12.4" customHeight="1" x14ac:dyDescent="0.25">
      <c r="B21" s="19" t="s">
        <v>19867</v>
      </c>
      <c r="C21" s="13"/>
      <c r="D21" s="13" t="s">
        <v>3225</v>
      </c>
      <c r="E21" s="15" t="s">
        <v>443</v>
      </c>
      <c r="F21" s="77">
        <f>G21+H21+SUM('S.02.02.01.02 '!H21:BE21)</f>
        <v>0</v>
      </c>
      <c r="G21" s="80"/>
      <c r="H21" s="80"/>
      <c r="I21" s="750" t="s">
        <v>19896</v>
      </c>
      <c r="J21" s="638" t="s">
        <v>19897</v>
      </c>
      <c r="K21" s="638" t="s">
        <v>19898</v>
      </c>
    </row>
    <row r="22" spans="2:11" x14ac:dyDescent="0.25">
      <c r="B22" s="19" t="s">
        <v>629</v>
      </c>
      <c r="C22" s="13"/>
      <c r="D22" s="13" t="s">
        <v>3226</v>
      </c>
      <c r="E22" s="15" t="s">
        <v>584</v>
      </c>
      <c r="F22" s="77">
        <f>G22+H22+SUM('S.02.02.01.02 '!H22:BE22)</f>
        <v>0</v>
      </c>
      <c r="G22" s="80"/>
      <c r="H22" s="80"/>
      <c r="I22" s="750" t="s">
        <v>19899</v>
      </c>
      <c r="J22" s="638" t="s">
        <v>19900</v>
      </c>
      <c r="K22" s="638" t="s">
        <v>19901</v>
      </c>
    </row>
    <row r="23" spans="2:11" x14ac:dyDescent="0.25">
      <c r="B23" s="19" t="s">
        <v>729</v>
      </c>
      <c r="C23" s="13"/>
      <c r="D23" s="13" t="s">
        <v>3227</v>
      </c>
      <c r="E23" s="15" t="s">
        <v>447</v>
      </c>
      <c r="F23" s="77">
        <f>G23+H23+SUM('S.02.02.01.02 '!H23:BE23)</f>
        <v>0</v>
      </c>
      <c r="G23" s="80"/>
      <c r="H23" s="80"/>
      <c r="I23" s="750" t="s">
        <v>19902</v>
      </c>
      <c r="J23" s="638" t="s">
        <v>19903</v>
      </c>
      <c r="K23" s="638" t="s">
        <v>19904</v>
      </c>
    </row>
    <row r="24" spans="2:11" x14ac:dyDescent="0.25">
      <c r="B24" s="19" t="s">
        <v>670</v>
      </c>
      <c r="C24" s="13"/>
      <c r="D24" s="13" t="s">
        <v>3228</v>
      </c>
      <c r="E24" s="15" t="s">
        <v>449</v>
      </c>
      <c r="F24" s="77">
        <f>G24+H24+SUM('S.02.02.01.02 '!H24:BE24)</f>
        <v>0</v>
      </c>
      <c r="G24" s="80"/>
      <c r="H24" s="80"/>
      <c r="I24" s="750" t="s">
        <v>19905</v>
      </c>
      <c r="J24" s="638" t="s">
        <v>19906</v>
      </c>
      <c r="K24" s="638" t="s">
        <v>19907</v>
      </c>
    </row>
    <row r="25" spans="2:11" x14ac:dyDescent="0.25">
      <c r="B25" s="19" t="s">
        <v>730</v>
      </c>
      <c r="C25" s="13"/>
      <c r="D25" s="13" t="s">
        <v>19868</v>
      </c>
      <c r="E25" s="15" t="s">
        <v>451</v>
      </c>
      <c r="F25" s="78">
        <f>G25+H25+SUM('S.02.02.01.02 '!H25:BE25)</f>
        <v>0</v>
      </c>
      <c r="G25" s="80"/>
      <c r="H25" s="80"/>
      <c r="I25" s="750" t="s">
        <v>19908</v>
      </c>
      <c r="J25" s="638" t="s">
        <v>19909</v>
      </c>
      <c r="K25" s="638" t="s">
        <v>19910</v>
      </c>
    </row>
    <row r="26" spans="2:11" x14ac:dyDescent="0.25">
      <c r="B26" s="19" t="s">
        <v>711</v>
      </c>
      <c r="C26" s="13"/>
      <c r="D26" s="13" t="s">
        <v>3230</v>
      </c>
      <c r="E26" s="15" t="s">
        <v>457</v>
      </c>
      <c r="F26" s="77">
        <f>G26+H26+SUM('S.02.02.01.02 '!H26:BE26)</f>
        <v>0</v>
      </c>
      <c r="G26" s="81">
        <f>SUM(G19:G25)</f>
        <v>0</v>
      </c>
      <c r="H26" s="81">
        <f>SUM(H19:H25)</f>
        <v>0</v>
      </c>
      <c r="I26" s="750" t="s">
        <v>19911</v>
      </c>
      <c r="J26" s="638" t="s">
        <v>19912</v>
      </c>
      <c r="K26" s="638" t="s">
        <v>19913</v>
      </c>
    </row>
  </sheetData>
  <dataValidations count="1">
    <dataValidation type="decimal" allowBlank="1" showInputMessage="1" showErrorMessage="1" error="Data is of incorrect type!" sqref="F19:F26 H19:I26 G19:G24 G26 J19:J24 J26 D7 F11:K17"/>
  </dataValidations>
  <hyperlinks>
    <hyperlink ref="B1" location="'Table of Contents'!A1" display="S.02.02.01.01 - All currencies"/>
    <hyperlink ref="A1" location="'Table of Contents'!A1" display="Zpět na obsah"/>
    <hyperlink ref="G2" location="'Identical datapoint'!A1" display="Mapa identických datových oblastí"/>
  </hyperlinks>
  <pageMargins left="0.75" right="0.75" top="0.75" bottom="0.5" header="0.5" footer="0.75"/>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26"/>
  <sheetViews>
    <sheetView showGridLines="0" workbookViewId="0"/>
  </sheetViews>
  <sheetFormatPr defaultRowHeight="15" outlineLevelCol="1" x14ac:dyDescent="0.25"/>
  <cols>
    <col min="1" max="1" width="15.7109375" customWidth="1"/>
    <col min="2" max="2" width="48" customWidth="1"/>
    <col min="3" max="3" width="0.28515625" customWidth="1"/>
    <col min="4" max="4" width="15.7109375" customWidth="1"/>
    <col min="5" max="7" width="9.140625" customWidth="1"/>
    <col min="8" max="8" width="45" customWidth="1"/>
    <col min="9" max="9" width="22" hidden="1" customWidth="1" outlineLevel="1"/>
    <col min="10" max="57" width="9.140625" hidden="1" customWidth="1" outlineLevel="1"/>
    <col min="58" max="58" width="30.85546875" style="9" customWidth="1" collapsed="1"/>
    <col min="59" max="59" width="23.5703125" style="27" customWidth="1"/>
  </cols>
  <sheetData>
    <row r="1" spans="1:59" ht="33.75" customHeight="1" x14ac:dyDescent="0.3">
      <c r="A1" s="723" t="s">
        <v>17053</v>
      </c>
      <c r="B1" s="3" t="s">
        <v>731</v>
      </c>
      <c r="BF1" s="91" t="s">
        <v>17054</v>
      </c>
      <c r="BG1" s="724" t="s">
        <v>13439</v>
      </c>
    </row>
    <row r="3" spans="1:59" ht="12.4" customHeight="1" x14ac:dyDescent="0.25">
      <c r="B3" s="4"/>
      <c r="C3" s="4"/>
      <c r="D3" s="4"/>
      <c r="E3" s="4"/>
      <c r="F3" s="13" t="s">
        <v>3212</v>
      </c>
      <c r="G3" s="4"/>
      <c r="H3" s="4"/>
    </row>
    <row r="4" spans="1:59" ht="15" customHeight="1" x14ac:dyDescent="0.25">
      <c r="B4" s="4"/>
      <c r="C4" s="4"/>
      <c r="D4" s="4"/>
      <c r="E4" s="4"/>
      <c r="F4" s="4"/>
      <c r="G4" s="4"/>
      <c r="H4" s="4"/>
    </row>
    <row r="5" spans="1:59" ht="15" customHeight="1" x14ac:dyDescent="0.25">
      <c r="B5" s="4"/>
      <c r="C5" s="4"/>
      <c r="D5" s="4"/>
      <c r="E5" s="4"/>
      <c r="F5" s="4"/>
      <c r="G5" s="4"/>
      <c r="H5" s="74" t="s">
        <v>2922</v>
      </c>
    </row>
    <row r="6" spans="1:59" ht="12.4" customHeight="1" x14ac:dyDescent="0.25">
      <c r="B6" s="4"/>
      <c r="C6" s="4"/>
      <c r="D6" s="4"/>
      <c r="E6" s="4"/>
      <c r="F6" s="4"/>
      <c r="G6" s="4"/>
      <c r="H6" s="75" t="s">
        <v>732</v>
      </c>
      <c r="BF6" s="34" t="s">
        <v>732</v>
      </c>
    </row>
    <row r="7" spans="1:59" ht="12.4" customHeight="1" x14ac:dyDescent="0.25">
      <c r="B7" s="4"/>
      <c r="C7" s="4"/>
      <c r="D7" s="4"/>
      <c r="E7" s="4"/>
      <c r="F7" s="4"/>
      <c r="G7" s="4"/>
      <c r="H7" s="39" t="s">
        <v>3284</v>
      </c>
      <c r="BF7" s="34" t="s">
        <v>3231</v>
      </c>
    </row>
    <row r="8" spans="1:59" ht="12.4" customHeight="1" x14ac:dyDescent="0.25">
      <c r="B8" s="4"/>
      <c r="C8" s="4"/>
      <c r="D8" s="4"/>
      <c r="E8" s="4"/>
      <c r="F8" s="4"/>
      <c r="G8" s="4"/>
      <c r="H8" s="38" t="s">
        <v>3232</v>
      </c>
      <c r="I8" s="72" t="s">
        <v>3233</v>
      </c>
      <c r="J8" s="38" t="s">
        <v>3234</v>
      </c>
      <c r="K8" s="38" t="s">
        <v>3235</v>
      </c>
      <c r="L8" s="38" t="s">
        <v>3236</v>
      </c>
      <c r="M8" s="38" t="s">
        <v>3237</v>
      </c>
      <c r="N8" s="38" t="s">
        <v>3238</v>
      </c>
      <c r="O8" s="38" t="s">
        <v>3239</v>
      </c>
      <c r="P8" s="38" t="s">
        <v>3240</v>
      </c>
      <c r="Q8" s="38" t="s">
        <v>3241</v>
      </c>
      <c r="R8" s="38" t="s">
        <v>3242</v>
      </c>
      <c r="S8" s="38" t="s">
        <v>3243</v>
      </c>
      <c r="T8" s="38" t="s">
        <v>3244</v>
      </c>
      <c r="U8" s="38" t="s">
        <v>3245</v>
      </c>
      <c r="V8" s="38" t="s">
        <v>3246</v>
      </c>
      <c r="W8" s="38" t="s">
        <v>3247</v>
      </c>
      <c r="X8" s="38" t="s">
        <v>3248</v>
      </c>
      <c r="Y8" s="38" t="s">
        <v>3249</v>
      </c>
      <c r="Z8" s="38" t="s">
        <v>3250</v>
      </c>
      <c r="AA8" s="38" t="s">
        <v>3251</v>
      </c>
      <c r="AB8" s="38" t="s">
        <v>3252</v>
      </c>
      <c r="AC8" s="38" t="s">
        <v>3253</v>
      </c>
      <c r="AD8" s="38" t="s">
        <v>3254</v>
      </c>
      <c r="AE8" s="38" t="s">
        <v>3255</v>
      </c>
      <c r="AF8" s="38" t="s">
        <v>3256</v>
      </c>
      <c r="AG8" s="38" t="s">
        <v>3257</v>
      </c>
      <c r="AH8" s="38" t="s">
        <v>3258</v>
      </c>
      <c r="AI8" s="38" t="s">
        <v>3259</v>
      </c>
      <c r="AJ8" s="38" t="s">
        <v>3260</v>
      </c>
      <c r="AK8" s="38" t="s">
        <v>3261</v>
      </c>
      <c r="AL8" s="38" t="s">
        <v>3262</v>
      </c>
      <c r="AM8" s="38" t="s">
        <v>3263</v>
      </c>
      <c r="AN8" s="38" t="s">
        <v>3264</v>
      </c>
      <c r="AO8" s="38" t="s">
        <v>3265</v>
      </c>
      <c r="AP8" s="38" t="s">
        <v>3266</v>
      </c>
      <c r="AQ8" s="38" t="s">
        <v>3267</v>
      </c>
      <c r="AR8" s="38" t="s">
        <v>3268</v>
      </c>
      <c r="AS8" s="38" t="s">
        <v>3269</v>
      </c>
      <c r="AT8" s="38" t="s">
        <v>3270</v>
      </c>
      <c r="AU8" s="38" t="s">
        <v>3271</v>
      </c>
      <c r="AV8" s="38" t="s">
        <v>3272</v>
      </c>
      <c r="AW8" s="38" t="s">
        <v>3273</v>
      </c>
      <c r="AX8" s="38" t="s">
        <v>3274</v>
      </c>
      <c r="AY8" s="38" t="s">
        <v>3275</v>
      </c>
      <c r="AZ8" s="38" t="s">
        <v>3276</v>
      </c>
      <c r="BA8" s="38" t="s">
        <v>3277</v>
      </c>
      <c r="BB8" s="38" t="s">
        <v>3278</v>
      </c>
      <c r="BC8" s="38" t="s">
        <v>3279</v>
      </c>
      <c r="BD8" s="38" t="s">
        <v>3280</v>
      </c>
      <c r="BE8" s="49" t="s">
        <v>3281</v>
      </c>
      <c r="BF8" s="34" t="s">
        <v>599</v>
      </c>
    </row>
    <row r="9" spans="1:59" ht="16.5" customHeight="1" x14ac:dyDescent="0.25">
      <c r="B9" s="10" t="s">
        <v>3282</v>
      </c>
      <c r="C9" s="13"/>
      <c r="D9" s="13"/>
      <c r="E9" s="13"/>
      <c r="F9" s="13" t="s">
        <v>3283</v>
      </c>
      <c r="G9" s="16" t="s">
        <v>421</v>
      </c>
      <c r="H9" s="76" t="s">
        <v>2509</v>
      </c>
      <c r="I9" s="73" t="s">
        <v>2511</v>
      </c>
      <c r="J9" s="39" t="s">
        <v>2512</v>
      </c>
      <c r="K9" s="39"/>
      <c r="L9" s="39" t="s">
        <v>3284</v>
      </c>
      <c r="M9" s="39" t="s">
        <v>3284</v>
      </c>
      <c r="N9" s="39" t="s">
        <v>3284</v>
      </c>
      <c r="O9" s="39" t="s">
        <v>3284</v>
      </c>
      <c r="P9" s="39" t="s">
        <v>3284</v>
      </c>
      <c r="Q9" s="39" t="s">
        <v>3284</v>
      </c>
      <c r="R9" s="39" t="s">
        <v>3284</v>
      </c>
      <c r="S9" s="39" t="s">
        <v>3284</v>
      </c>
      <c r="T9" s="39" t="s">
        <v>3284</v>
      </c>
      <c r="U9" s="39" t="s">
        <v>3284</v>
      </c>
      <c r="V9" s="39" t="s">
        <v>3284</v>
      </c>
      <c r="W9" s="39" t="s">
        <v>3284</v>
      </c>
      <c r="X9" s="39" t="s">
        <v>3284</v>
      </c>
      <c r="Y9" s="39" t="s">
        <v>3284</v>
      </c>
      <c r="Z9" s="39" t="s">
        <v>3284</v>
      </c>
      <c r="AA9" s="39" t="s">
        <v>3284</v>
      </c>
      <c r="AB9" s="39" t="s">
        <v>3284</v>
      </c>
      <c r="AC9" s="39" t="s">
        <v>3284</v>
      </c>
      <c r="AD9" s="39" t="s">
        <v>3284</v>
      </c>
      <c r="AE9" s="39" t="s">
        <v>3284</v>
      </c>
      <c r="AF9" s="39" t="s">
        <v>3284</v>
      </c>
      <c r="AG9" s="39" t="s">
        <v>3284</v>
      </c>
      <c r="AH9" s="39" t="s">
        <v>3284</v>
      </c>
      <c r="AI9" s="39" t="s">
        <v>3284</v>
      </c>
      <c r="AJ9" s="39" t="s">
        <v>3284</v>
      </c>
      <c r="AK9" s="39" t="s">
        <v>3284</v>
      </c>
      <c r="AL9" s="39" t="s">
        <v>3284</v>
      </c>
      <c r="AM9" s="39" t="s">
        <v>3284</v>
      </c>
      <c r="AN9" s="39" t="s">
        <v>3284</v>
      </c>
      <c r="AO9" s="39" t="s">
        <v>3284</v>
      </c>
      <c r="AP9" s="39" t="s">
        <v>3284</v>
      </c>
      <c r="AQ9" s="39" t="s">
        <v>3284</v>
      </c>
      <c r="AR9" s="39" t="s">
        <v>3284</v>
      </c>
      <c r="AS9" s="39" t="s">
        <v>3284</v>
      </c>
      <c r="AT9" s="39" t="s">
        <v>3284</v>
      </c>
      <c r="AU9" s="39" t="s">
        <v>3284</v>
      </c>
      <c r="AV9" s="39" t="s">
        <v>3284</v>
      </c>
      <c r="AW9" s="39" t="s">
        <v>3284</v>
      </c>
      <c r="AX9" s="39" t="s">
        <v>3284</v>
      </c>
      <c r="AY9" s="39" t="s">
        <v>3284</v>
      </c>
      <c r="AZ9" s="39" t="s">
        <v>3284</v>
      </c>
      <c r="BA9" s="39" t="s">
        <v>3284</v>
      </c>
      <c r="BB9" s="39" t="s">
        <v>3284</v>
      </c>
      <c r="BC9" s="39" t="s">
        <v>3284</v>
      </c>
      <c r="BD9" s="39" t="s">
        <v>3284</v>
      </c>
      <c r="BE9" s="92" t="s">
        <v>3284</v>
      </c>
      <c r="BF9" s="53" t="s">
        <v>3285</v>
      </c>
    </row>
    <row r="10" spans="1:59" ht="12.4" customHeight="1" x14ac:dyDescent="0.25">
      <c r="B10" s="10" t="s">
        <v>609</v>
      </c>
      <c r="C10" s="13"/>
      <c r="D10" s="13"/>
      <c r="E10" s="13"/>
      <c r="F10" s="13"/>
      <c r="G10" s="16"/>
      <c r="H10" s="86"/>
      <c r="I10" s="87"/>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93"/>
      <c r="BF10" s="86"/>
    </row>
    <row r="11" spans="1:59" ht="12.4" customHeight="1" x14ac:dyDescent="0.25">
      <c r="B11" s="19" t="s">
        <v>617</v>
      </c>
      <c r="C11" s="13" t="s">
        <v>3216</v>
      </c>
      <c r="D11" s="13" t="s">
        <v>3217</v>
      </c>
      <c r="E11" s="13" t="s">
        <v>598</v>
      </c>
      <c r="F11" s="13" t="s">
        <v>3215</v>
      </c>
      <c r="G11" s="16" t="s">
        <v>423</v>
      </c>
      <c r="H11" s="88"/>
      <c r="I11" s="89"/>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94"/>
      <c r="BF11" s="34" t="s">
        <v>3286</v>
      </c>
    </row>
    <row r="12" spans="1:59" ht="12.4" customHeight="1" x14ac:dyDescent="0.25">
      <c r="B12" s="19" t="s">
        <v>722</v>
      </c>
      <c r="C12" s="13" t="s">
        <v>3218</v>
      </c>
      <c r="D12" s="13" t="s">
        <v>3217</v>
      </c>
      <c r="E12" s="13" t="s">
        <v>598</v>
      </c>
      <c r="F12" s="13" t="s">
        <v>3215</v>
      </c>
      <c r="G12" s="16" t="s">
        <v>613</v>
      </c>
      <c r="H12" s="88"/>
      <c r="I12" s="89"/>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94"/>
      <c r="BF12" s="34" t="s">
        <v>3287</v>
      </c>
    </row>
    <row r="13" spans="1:59" ht="12.4" customHeight="1" x14ac:dyDescent="0.25">
      <c r="B13" s="19" t="s">
        <v>632</v>
      </c>
      <c r="C13" s="13" t="s">
        <v>3216</v>
      </c>
      <c r="D13" s="13" t="s">
        <v>3219</v>
      </c>
      <c r="E13" s="13" t="s">
        <v>598</v>
      </c>
      <c r="F13" s="13" t="s">
        <v>3215</v>
      </c>
      <c r="G13" s="16" t="s">
        <v>427</v>
      </c>
      <c r="H13" s="88"/>
      <c r="I13" s="89"/>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94"/>
      <c r="BF13" s="34" t="s">
        <v>3288</v>
      </c>
    </row>
    <row r="14" spans="1:59" ht="12.4" customHeight="1" x14ac:dyDescent="0.25">
      <c r="B14" s="19" t="s">
        <v>723</v>
      </c>
      <c r="C14" s="13"/>
      <c r="D14" s="13" t="s">
        <v>3220</v>
      </c>
      <c r="E14" s="13" t="s">
        <v>598</v>
      </c>
      <c r="F14" s="13" t="s">
        <v>3215</v>
      </c>
      <c r="G14" s="16" t="s">
        <v>573</v>
      </c>
      <c r="H14" s="88"/>
      <c r="I14" s="89"/>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94"/>
      <c r="BF14" s="34" t="s">
        <v>3289</v>
      </c>
    </row>
    <row r="15" spans="1:59" ht="12.4" customHeight="1" x14ac:dyDescent="0.25">
      <c r="B15" s="19" t="s">
        <v>724</v>
      </c>
      <c r="C15" s="13"/>
      <c r="D15" s="13" t="s">
        <v>3221</v>
      </c>
      <c r="E15" s="13" t="s">
        <v>598</v>
      </c>
      <c r="F15" s="13" t="s">
        <v>3215</v>
      </c>
      <c r="G15" s="16" t="s">
        <v>429</v>
      </c>
      <c r="H15" s="88"/>
      <c r="I15" s="89"/>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94"/>
      <c r="BF15" s="34" t="s">
        <v>3290</v>
      </c>
    </row>
    <row r="16" spans="1:59" ht="12.4" customHeight="1" x14ac:dyDescent="0.25">
      <c r="B16" s="19" t="s">
        <v>725</v>
      </c>
      <c r="C16" s="13"/>
      <c r="D16" s="13" t="s">
        <v>3222</v>
      </c>
      <c r="E16" s="13" t="s">
        <v>598</v>
      </c>
      <c r="F16" s="13" t="s">
        <v>3215</v>
      </c>
      <c r="G16" s="16" t="s">
        <v>431</v>
      </c>
      <c r="H16" s="88"/>
      <c r="I16" s="89"/>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94"/>
      <c r="BF16" s="34" t="s">
        <v>3291</v>
      </c>
    </row>
    <row r="17" spans="2:58" ht="12.4" customHeight="1" x14ac:dyDescent="0.25">
      <c r="B17" s="19" t="s">
        <v>653</v>
      </c>
      <c r="C17" s="13"/>
      <c r="D17" s="13" t="s">
        <v>3223</v>
      </c>
      <c r="E17" s="13" t="s">
        <v>598</v>
      </c>
      <c r="F17" s="13" t="s">
        <v>3215</v>
      </c>
      <c r="G17" s="16" t="s">
        <v>437</v>
      </c>
      <c r="H17" s="85">
        <f>SUM(H11:H16)</f>
        <v>0</v>
      </c>
      <c r="I17" s="85">
        <f t="shared" ref="I17:BE17" si="0">SUM(I11:I16)</f>
        <v>0</v>
      </c>
      <c r="J17" s="85">
        <f t="shared" si="0"/>
        <v>0</v>
      </c>
      <c r="K17" s="85">
        <f t="shared" si="0"/>
        <v>0</v>
      </c>
      <c r="L17" s="85">
        <f t="shared" si="0"/>
        <v>0</v>
      </c>
      <c r="M17" s="85">
        <f t="shared" si="0"/>
        <v>0</v>
      </c>
      <c r="N17" s="85">
        <f t="shared" si="0"/>
        <v>0</v>
      </c>
      <c r="O17" s="85">
        <f t="shared" si="0"/>
        <v>0</v>
      </c>
      <c r="P17" s="85">
        <f t="shared" si="0"/>
        <v>0</v>
      </c>
      <c r="Q17" s="85">
        <f t="shared" si="0"/>
        <v>0</v>
      </c>
      <c r="R17" s="85">
        <f t="shared" si="0"/>
        <v>0</v>
      </c>
      <c r="S17" s="85">
        <f t="shared" si="0"/>
        <v>0</v>
      </c>
      <c r="T17" s="85">
        <f t="shared" si="0"/>
        <v>0</v>
      </c>
      <c r="U17" s="85">
        <f t="shared" si="0"/>
        <v>0</v>
      </c>
      <c r="V17" s="85">
        <f t="shared" si="0"/>
        <v>0</v>
      </c>
      <c r="W17" s="85">
        <f t="shared" si="0"/>
        <v>0</v>
      </c>
      <c r="X17" s="85">
        <f t="shared" si="0"/>
        <v>0</v>
      </c>
      <c r="Y17" s="85">
        <f t="shared" si="0"/>
        <v>0</v>
      </c>
      <c r="Z17" s="85">
        <f t="shared" si="0"/>
        <v>0</v>
      </c>
      <c r="AA17" s="85">
        <f t="shared" si="0"/>
        <v>0</v>
      </c>
      <c r="AB17" s="85">
        <f t="shared" si="0"/>
        <v>0</v>
      </c>
      <c r="AC17" s="85">
        <f t="shared" si="0"/>
        <v>0</v>
      </c>
      <c r="AD17" s="85">
        <f t="shared" si="0"/>
        <v>0</v>
      </c>
      <c r="AE17" s="85">
        <f t="shared" si="0"/>
        <v>0</v>
      </c>
      <c r="AF17" s="85">
        <f t="shared" si="0"/>
        <v>0</v>
      </c>
      <c r="AG17" s="85">
        <f t="shared" si="0"/>
        <v>0</v>
      </c>
      <c r="AH17" s="85">
        <f t="shared" si="0"/>
        <v>0</v>
      </c>
      <c r="AI17" s="85">
        <f t="shared" si="0"/>
        <v>0</v>
      </c>
      <c r="AJ17" s="85">
        <f t="shared" si="0"/>
        <v>0</v>
      </c>
      <c r="AK17" s="85">
        <f t="shared" si="0"/>
        <v>0</v>
      </c>
      <c r="AL17" s="85">
        <f t="shared" si="0"/>
        <v>0</v>
      </c>
      <c r="AM17" s="85">
        <f t="shared" si="0"/>
        <v>0</v>
      </c>
      <c r="AN17" s="85">
        <f t="shared" si="0"/>
        <v>0</v>
      </c>
      <c r="AO17" s="85">
        <f t="shared" si="0"/>
        <v>0</v>
      </c>
      <c r="AP17" s="85">
        <f t="shared" si="0"/>
        <v>0</v>
      </c>
      <c r="AQ17" s="85">
        <f t="shared" si="0"/>
        <v>0</v>
      </c>
      <c r="AR17" s="85">
        <f t="shared" si="0"/>
        <v>0</v>
      </c>
      <c r="AS17" s="85">
        <f t="shared" si="0"/>
        <v>0</v>
      </c>
      <c r="AT17" s="85">
        <f t="shared" si="0"/>
        <v>0</v>
      </c>
      <c r="AU17" s="85">
        <f t="shared" si="0"/>
        <v>0</v>
      </c>
      <c r="AV17" s="85">
        <f t="shared" si="0"/>
        <v>0</v>
      </c>
      <c r="AW17" s="85">
        <f t="shared" si="0"/>
        <v>0</v>
      </c>
      <c r="AX17" s="85">
        <f t="shared" si="0"/>
        <v>0</v>
      </c>
      <c r="AY17" s="85">
        <f t="shared" si="0"/>
        <v>0</v>
      </c>
      <c r="AZ17" s="85">
        <f t="shared" si="0"/>
        <v>0</v>
      </c>
      <c r="BA17" s="85">
        <f t="shared" si="0"/>
        <v>0</v>
      </c>
      <c r="BB17" s="85">
        <f t="shared" si="0"/>
        <v>0</v>
      </c>
      <c r="BC17" s="85">
        <f t="shared" si="0"/>
        <v>0</v>
      </c>
      <c r="BD17" s="85">
        <f t="shared" si="0"/>
        <v>0</v>
      </c>
      <c r="BE17" s="95">
        <f t="shared" si="0"/>
        <v>0</v>
      </c>
      <c r="BF17" s="34" t="s">
        <v>3292</v>
      </c>
    </row>
    <row r="18" spans="2:58" ht="12.4" customHeight="1" x14ac:dyDescent="0.25">
      <c r="B18" s="10" t="s">
        <v>654</v>
      </c>
      <c r="C18" s="13"/>
      <c r="D18" s="13"/>
      <c r="E18" s="13"/>
      <c r="F18" s="13"/>
      <c r="G18" s="16"/>
      <c r="H18" s="86"/>
      <c r="I18" s="87"/>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93"/>
      <c r="BF18" s="86" t="s">
        <v>2949</v>
      </c>
    </row>
    <row r="19" spans="2:58" ht="12.4" customHeight="1" x14ac:dyDescent="0.25">
      <c r="B19" s="19" t="s">
        <v>726</v>
      </c>
      <c r="C19" s="13" t="s">
        <v>3224</v>
      </c>
      <c r="D19" s="13" t="s">
        <v>3217</v>
      </c>
      <c r="E19" s="13" t="s">
        <v>598</v>
      </c>
      <c r="F19" s="13" t="s">
        <v>3215</v>
      </c>
      <c r="G19" s="16" t="s">
        <v>439</v>
      </c>
      <c r="H19" s="88"/>
      <c r="I19" s="89"/>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94"/>
      <c r="BF19" s="34" t="s">
        <v>3293</v>
      </c>
    </row>
    <row r="20" spans="2:58" ht="12.4" customHeight="1" x14ac:dyDescent="0.25">
      <c r="B20" s="19" t="s">
        <v>727</v>
      </c>
      <c r="C20" s="13" t="s">
        <v>3224</v>
      </c>
      <c r="D20" s="13" t="s">
        <v>3219</v>
      </c>
      <c r="E20" s="13" t="s">
        <v>598</v>
      </c>
      <c r="F20" s="13" t="s">
        <v>3215</v>
      </c>
      <c r="G20" s="16" t="s">
        <v>441</v>
      </c>
      <c r="H20" s="88"/>
      <c r="I20" s="89"/>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94"/>
      <c r="BF20" s="34" t="s">
        <v>3294</v>
      </c>
    </row>
    <row r="21" spans="2:58" ht="12.4" customHeight="1" x14ac:dyDescent="0.25">
      <c r="B21" s="19" t="s">
        <v>728</v>
      </c>
      <c r="C21" s="13"/>
      <c r="D21" s="13" t="s">
        <v>3225</v>
      </c>
      <c r="E21" s="13" t="s">
        <v>598</v>
      </c>
      <c r="F21" s="13" t="s">
        <v>3215</v>
      </c>
      <c r="G21" s="16" t="s">
        <v>443</v>
      </c>
      <c r="H21" s="88"/>
      <c r="I21" s="89"/>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94"/>
      <c r="BF21" s="34" t="s">
        <v>3295</v>
      </c>
    </row>
    <row r="22" spans="2:58" ht="12.4" customHeight="1" x14ac:dyDescent="0.25">
      <c r="B22" s="19" t="s">
        <v>629</v>
      </c>
      <c r="C22" s="13"/>
      <c r="D22" s="13" t="s">
        <v>3226</v>
      </c>
      <c r="E22" s="13" t="s">
        <v>598</v>
      </c>
      <c r="F22" s="13" t="s">
        <v>3215</v>
      </c>
      <c r="G22" s="16" t="s">
        <v>584</v>
      </c>
      <c r="H22" s="88"/>
      <c r="I22" s="89"/>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94"/>
      <c r="BF22" s="34" t="s">
        <v>3296</v>
      </c>
    </row>
    <row r="23" spans="2:58" ht="14.25" customHeight="1" x14ac:dyDescent="0.25">
      <c r="B23" s="19" t="s">
        <v>729</v>
      </c>
      <c r="C23" s="13"/>
      <c r="D23" s="13" t="s">
        <v>3227</v>
      </c>
      <c r="E23" s="13" t="s">
        <v>598</v>
      </c>
      <c r="F23" s="13" t="s">
        <v>3215</v>
      </c>
      <c r="G23" s="16" t="s">
        <v>447</v>
      </c>
      <c r="H23" s="88"/>
      <c r="I23" s="89"/>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94"/>
      <c r="BF23" s="34" t="s">
        <v>3297</v>
      </c>
    </row>
    <row r="24" spans="2:58" ht="13.5" customHeight="1" x14ac:dyDescent="0.25">
      <c r="B24" s="19" t="s">
        <v>670</v>
      </c>
      <c r="C24" s="13"/>
      <c r="D24" s="13" t="s">
        <v>3228</v>
      </c>
      <c r="E24" s="13" t="s">
        <v>598</v>
      </c>
      <c r="F24" s="13" t="s">
        <v>3215</v>
      </c>
      <c r="G24" s="16" t="s">
        <v>449</v>
      </c>
      <c r="H24" s="88"/>
      <c r="I24" s="89"/>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94"/>
      <c r="BF24" s="34" t="s">
        <v>3298</v>
      </c>
    </row>
    <row r="25" spans="2:58" ht="11.25" customHeight="1" x14ac:dyDescent="0.25">
      <c r="B25" s="19" t="s">
        <v>730</v>
      </c>
      <c r="C25" s="13"/>
      <c r="D25" s="13" t="s">
        <v>3229</v>
      </c>
      <c r="E25" s="13" t="s">
        <v>598</v>
      </c>
      <c r="F25" s="13" t="s">
        <v>3215</v>
      </c>
      <c r="G25" s="16" t="s">
        <v>451</v>
      </c>
      <c r="H25" s="88"/>
      <c r="I25" s="89"/>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94"/>
      <c r="BF25" s="34" t="s">
        <v>3299</v>
      </c>
    </row>
    <row r="26" spans="2:58" ht="12" customHeight="1" x14ac:dyDescent="0.25">
      <c r="B26" s="19" t="s">
        <v>711</v>
      </c>
      <c r="C26" s="13"/>
      <c r="D26" s="13" t="s">
        <v>3230</v>
      </c>
      <c r="E26" s="13" t="s">
        <v>598</v>
      </c>
      <c r="F26" s="13" t="s">
        <v>3215</v>
      </c>
      <c r="G26" s="16" t="s">
        <v>457</v>
      </c>
      <c r="H26" s="90">
        <f>SUM(H19:H24)</f>
        <v>0</v>
      </c>
      <c r="I26" s="90">
        <f t="shared" ref="I26:BE26" si="1">SUM(I19:I24)</f>
        <v>0</v>
      </c>
      <c r="J26" s="90">
        <f t="shared" si="1"/>
        <v>0</v>
      </c>
      <c r="K26" s="90">
        <f t="shared" si="1"/>
        <v>0</v>
      </c>
      <c r="L26" s="90">
        <f t="shared" si="1"/>
        <v>0</v>
      </c>
      <c r="M26" s="90">
        <f t="shared" si="1"/>
        <v>0</v>
      </c>
      <c r="N26" s="90">
        <f t="shared" si="1"/>
        <v>0</v>
      </c>
      <c r="O26" s="90">
        <f t="shared" si="1"/>
        <v>0</v>
      </c>
      <c r="P26" s="90">
        <f t="shared" si="1"/>
        <v>0</v>
      </c>
      <c r="Q26" s="90">
        <f t="shared" si="1"/>
        <v>0</v>
      </c>
      <c r="R26" s="90">
        <f t="shared" si="1"/>
        <v>0</v>
      </c>
      <c r="S26" s="90">
        <f t="shared" si="1"/>
        <v>0</v>
      </c>
      <c r="T26" s="90">
        <f t="shared" si="1"/>
        <v>0</v>
      </c>
      <c r="U26" s="90">
        <f t="shared" si="1"/>
        <v>0</v>
      </c>
      <c r="V26" s="90">
        <f t="shared" si="1"/>
        <v>0</v>
      </c>
      <c r="W26" s="90">
        <f t="shared" si="1"/>
        <v>0</v>
      </c>
      <c r="X26" s="90">
        <f t="shared" si="1"/>
        <v>0</v>
      </c>
      <c r="Y26" s="90">
        <f t="shared" si="1"/>
        <v>0</v>
      </c>
      <c r="Z26" s="90">
        <f t="shared" si="1"/>
        <v>0</v>
      </c>
      <c r="AA26" s="90">
        <f t="shared" si="1"/>
        <v>0</v>
      </c>
      <c r="AB26" s="90">
        <f t="shared" si="1"/>
        <v>0</v>
      </c>
      <c r="AC26" s="90">
        <f t="shared" si="1"/>
        <v>0</v>
      </c>
      <c r="AD26" s="90">
        <f t="shared" si="1"/>
        <v>0</v>
      </c>
      <c r="AE26" s="90">
        <f t="shared" si="1"/>
        <v>0</v>
      </c>
      <c r="AF26" s="90">
        <f t="shared" si="1"/>
        <v>0</v>
      </c>
      <c r="AG26" s="90">
        <f t="shared" si="1"/>
        <v>0</v>
      </c>
      <c r="AH26" s="90">
        <f t="shared" si="1"/>
        <v>0</v>
      </c>
      <c r="AI26" s="90">
        <f t="shared" si="1"/>
        <v>0</v>
      </c>
      <c r="AJ26" s="90">
        <f t="shared" si="1"/>
        <v>0</v>
      </c>
      <c r="AK26" s="90">
        <f t="shared" si="1"/>
        <v>0</v>
      </c>
      <c r="AL26" s="90">
        <f t="shared" si="1"/>
        <v>0</v>
      </c>
      <c r="AM26" s="90">
        <f t="shared" si="1"/>
        <v>0</v>
      </c>
      <c r="AN26" s="90">
        <f t="shared" si="1"/>
        <v>0</v>
      </c>
      <c r="AO26" s="90">
        <f t="shared" si="1"/>
        <v>0</v>
      </c>
      <c r="AP26" s="90">
        <f t="shared" si="1"/>
        <v>0</v>
      </c>
      <c r="AQ26" s="90">
        <f t="shared" si="1"/>
        <v>0</v>
      </c>
      <c r="AR26" s="90">
        <f t="shared" si="1"/>
        <v>0</v>
      </c>
      <c r="AS26" s="90">
        <f t="shared" si="1"/>
        <v>0</v>
      </c>
      <c r="AT26" s="90">
        <f t="shared" si="1"/>
        <v>0</v>
      </c>
      <c r="AU26" s="90">
        <f t="shared" si="1"/>
        <v>0</v>
      </c>
      <c r="AV26" s="90">
        <f t="shared" si="1"/>
        <v>0</v>
      </c>
      <c r="AW26" s="90">
        <f t="shared" si="1"/>
        <v>0</v>
      </c>
      <c r="AX26" s="90">
        <f t="shared" si="1"/>
        <v>0</v>
      </c>
      <c r="AY26" s="90">
        <f t="shared" si="1"/>
        <v>0</v>
      </c>
      <c r="AZ26" s="90">
        <f t="shared" si="1"/>
        <v>0</v>
      </c>
      <c r="BA26" s="90">
        <f t="shared" si="1"/>
        <v>0</v>
      </c>
      <c r="BB26" s="90">
        <f t="shared" si="1"/>
        <v>0</v>
      </c>
      <c r="BC26" s="90">
        <f t="shared" si="1"/>
        <v>0</v>
      </c>
      <c r="BD26" s="90">
        <f t="shared" si="1"/>
        <v>0</v>
      </c>
      <c r="BE26" s="96">
        <f t="shared" si="1"/>
        <v>0</v>
      </c>
      <c r="BF26" s="34" t="s">
        <v>3300</v>
      </c>
    </row>
  </sheetData>
  <hyperlinks>
    <hyperlink ref="B1" location="'Table of Contents'!A1" display="S.02.02.01.02 - Material currencies"/>
    <hyperlink ref="BG1" location="'Enumerations SDNS_SDAT'!A1" display="Převodní můstek číselníky"/>
    <hyperlink ref="A1" location="'Table of Contents'!A1" display="Zpět na obsah"/>
  </hyperlinks>
  <pageMargins left="0.75" right="0.75" top="0.75" bottom="0.5" header="0.5" footer="0.75"/>
  <ignoredErrors>
    <ignoredError sqref="H17 H26 I26:BE26" unlockedFormula="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Enumerations!$B$792:$GH$792</xm:f>
          </x14:formula1>
          <xm:sqref>H9:BE9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heetViews>
  <sheetFormatPr defaultRowHeight="27" customHeight="1" x14ac:dyDescent="0.25"/>
  <cols>
    <col min="1" max="1" width="15.7109375" customWidth="1"/>
    <col min="2" max="2" width="93.5703125" bestFit="1" customWidth="1"/>
    <col min="3" max="3" width="6.28515625" customWidth="1"/>
    <col min="4" max="5" width="15.7109375" customWidth="1"/>
    <col min="6" max="6" width="42.28515625" customWidth="1"/>
    <col min="7" max="7" width="38.7109375" style="27" customWidth="1"/>
    <col min="8" max="8" width="50.140625" style="9" customWidth="1"/>
    <col min="9" max="9" width="49.7109375" customWidth="1"/>
  </cols>
  <sheetData>
    <row r="1" spans="1:12" ht="27" customHeight="1" x14ac:dyDescent="0.35">
      <c r="A1" s="723" t="s">
        <v>17053</v>
      </c>
      <c r="B1" s="3" t="s">
        <v>733</v>
      </c>
      <c r="C1" s="4"/>
      <c r="D1" s="4"/>
      <c r="E1" s="4"/>
      <c r="F1" s="4"/>
      <c r="G1" s="98"/>
      <c r="H1" s="103" t="s">
        <v>17055</v>
      </c>
      <c r="I1" s="4"/>
      <c r="J1" s="4"/>
      <c r="K1" s="4"/>
      <c r="L1" s="4"/>
    </row>
    <row r="4" spans="1:12" ht="27" customHeight="1" x14ac:dyDescent="0.25">
      <c r="F4" s="20" t="s">
        <v>2922</v>
      </c>
    </row>
    <row r="6" spans="1:12" ht="27" customHeight="1" x14ac:dyDescent="0.25">
      <c r="B6" s="4"/>
      <c r="C6" s="4"/>
      <c r="D6" s="4"/>
      <c r="E6" s="4"/>
      <c r="F6" s="10" t="s">
        <v>734</v>
      </c>
      <c r="G6" s="11" t="s">
        <v>10</v>
      </c>
      <c r="H6" s="101" t="s">
        <v>734</v>
      </c>
      <c r="I6" s="97" t="s">
        <v>10</v>
      </c>
    </row>
    <row r="7" spans="1:12" ht="27" customHeight="1" x14ac:dyDescent="0.25">
      <c r="B7" s="4"/>
      <c r="C7" s="4"/>
      <c r="D7" s="4"/>
      <c r="E7" s="4"/>
      <c r="F7" s="13" t="s">
        <v>734</v>
      </c>
      <c r="G7" s="14"/>
      <c r="H7" s="101" t="s">
        <v>734</v>
      </c>
      <c r="I7" s="97"/>
    </row>
    <row r="8" spans="1:12" ht="27" customHeight="1" x14ac:dyDescent="0.25">
      <c r="B8" s="4"/>
      <c r="C8" s="4"/>
      <c r="D8" s="4"/>
      <c r="E8" s="4"/>
      <c r="F8" s="13" t="s">
        <v>3212</v>
      </c>
      <c r="G8" s="14" t="s">
        <v>3212</v>
      </c>
      <c r="H8" s="101" t="s">
        <v>3212</v>
      </c>
      <c r="I8" s="97" t="s">
        <v>3212</v>
      </c>
    </row>
    <row r="9" spans="1:12" ht="27" customHeight="1" x14ac:dyDescent="0.25">
      <c r="B9" s="4"/>
      <c r="C9" s="4"/>
      <c r="D9" s="4"/>
      <c r="E9" s="4"/>
      <c r="F9" s="38" t="s">
        <v>418</v>
      </c>
      <c r="G9" s="49" t="s">
        <v>607</v>
      </c>
      <c r="H9" s="101" t="s">
        <v>418</v>
      </c>
      <c r="I9" s="97" t="s">
        <v>607</v>
      </c>
    </row>
    <row r="10" spans="1:12" ht="27" customHeight="1" x14ac:dyDescent="0.25">
      <c r="B10" s="10" t="s">
        <v>735</v>
      </c>
      <c r="C10" s="13"/>
      <c r="D10" s="13" t="s">
        <v>3301</v>
      </c>
      <c r="E10" s="15" t="s">
        <v>421</v>
      </c>
      <c r="F10" s="88"/>
      <c r="G10" s="99"/>
      <c r="H10" s="34" t="s">
        <v>3320</v>
      </c>
      <c r="I10" s="22" t="s">
        <v>3321</v>
      </c>
    </row>
    <row r="11" spans="1:12" ht="27" customHeight="1" x14ac:dyDescent="0.25">
      <c r="B11" s="19" t="s">
        <v>736</v>
      </c>
      <c r="C11" s="13"/>
      <c r="D11" s="13" t="s">
        <v>3302</v>
      </c>
      <c r="E11" s="15" t="s">
        <v>423</v>
      </c>
      <c r="F11" s="88"/>
      <c r="G11" s="99"/>
      <c r="H11" s="34" t="s">
        <v>3322</v>
      </c>
      <c r="I11" s="22" t="s">
        <v>3323</v>
      </c>
    </row>
    <row r="12" spans="1:12" ht="27" customHeight="1" x14ac:dyDescent="0.25">
      <c r="B12" s="10" t="s">
        <v>737</v>
      </c>
      <c r="C12" s="13"/>
      <c r="D12" s="13" t="s">
        <v>3303</v>
      </c>
      <c r="E12" s="15" t="s">
        <v>613</v>
      </c>
      <c r="F12" s="88"/>
      <c r="G12" s="99"/>
      <c r="H12" s="34" t="s">
        <v>3324</v>
      </c>
      <c r="I12" s="22" t="s">
        <v>3325</v>
      </c>
    </row>
    <row r="13" spans="1:12" ht="27" customHeight="1" x14ac:dyDescent="0.25">
      <c r="B13" s="19" t="s">
        <v>738</v>
      </c>
      <c r="C13" s="13"/>
      <c r="D13" s="13" t="s">
        <v>3304</v>
      </c>
      <c r="E13" s="15" t="s">
        <v>427</v>
      </c>
      <c r="F13" s="88"/>
      <c r="G13" s="99"/>
      <c r="H13" s="34" t="s">
        <v>3326</v>
      </c>
      <c r="I13" s="22" t="s">
        <v>3327</v>
      </c>
    </row>
    <row r="14" spans="1:12" ht="27" customHeight="1" x14ac:dyDescent="0.25">
      <c r="B14" s="10" t="s">
        <v>739</v>
      </c>
      <c r="C14" s="13"/>
      <c r="D14" s="13"/>
      <c r="E14" s="15"/>
      <c r="F14" s="86"/>
      <c r="G14" s="100"/>
      <c r="H14" s="35" t="s">
        <v>2949</v>
      </c>
      <c r="I14" s="18" t="s">
        <v>2949</v>
      </c>
    </row>
    <row r="15" spans="1:12" ht="27" customHeight="1" x14ac:dyDescent="0.25">
      <c r="B15" s="19" t="s">
        <v>740</v>
      </c>
      <c r="C15" s="13"/>
      <c r="D15" s="13" t="s">
        <v>3305</v>
      </c>
      <c r="E15" s="15" t="s">
        <v>437</v>
      </c>
      <c r="F15" s="86"/>
      <c r="G15" s="99"/>
      <c r="H15" s="35" t="s">
        <v>2949</v>
      </c>
      <c r="I15" s="22" t="s">
        <v>3328</v>
      </c>
    </row>
    <row r="16" spans="1:12" ht="27" customHeight="1" x14ac:dyDescent="0.25">
      <c r="B16" s="19" t="s">
        <v>741</v>
      </c>
      <c r="C16" s="13"/>
      <c r="D16" s="13" t="s">
        <v>3306</v>
      </c>
      <c r="E16" s="15" t="s">
        <v>439</v>
      </c>
      <c r="F16" s="86"/>
      <c r="G16" s="99"/>
      <c r="H16" s="35" t="s">
        <v>2949</v>
      </c>
      <c r="I16" s="22" t="s">
        <v>3329</v>
      </c>
    </row>
    <row r="17" spans="2:9" ht="27" customHeight="1" x14ac:dyDescent="0.25">
      <c r="B17" s="19" t="s">
        <v>742</v>
      </c>
      <c r="C17" s="13"/>
      <c r="D17" s="13" t="s">
        <v>3307</v>
      </c>
      <c r="E17" s="15" t="s">
        <v>441</v>
      </c>
      <c r="F17" s="86"/>
      <c r="G17" s="99"/>
      <c r="H17" s="35" t="s">
        <v>2949</v>
      </c>
      <c r="I17" s="22" t="s">
        <v>3330</v>
      </c>
    </row>
    <row r="18" spans="2:9" ht="27" customHeight="1" x14ac:dyDescent="0.25">
      <c r="B18" s="19" t="s">
        <v>743</v>
      </c>
      <c r="C18" s="13"/>
      <c r="D18" s="13" t="s">
        <v>3308</v>
      </c>
      <c r="E18" s="15" t="s">
        <v>443</v>
      </c>
      <c r="F18" s="86"/>
      <c r="G18" s="99"/>
      <c r="H18" s="35" t="s">
        <v>2949</v>
      </c>
      <c r="I18" s="22" t="s">
        <v>3331</v>
      </c>
    </row>
    <row r="19" spans="2:9" ht="27" customHeight="1" x14ac:dyDescent="0.25">
      <c r="B19" s="19" t="s">
        <v>744</v>
      </c>
      <c r="C19" s="13"/>
      <c r="D19" s="13" t="s">
        <v>3309</v>
      </c>
      <c r="E19" s="15" t="s">
        <v>457</v>
      </c>
      <c r="F19" s="86"/>
      <c r="G19" s="96">
        <f>G15+G16+G17+G18</f>
        <v>0</v>
      </c>
      <c r="H19" s="35" t="s">
        <v>2949</v>
      </c>
      <c r="I19" s="22" t="s">
        <v>3332</v>
      </c>
    </row>
    <row r="20" spans="2:9" ht="27" customHeight="1" x14ac:dyDescent="0.25">
      <c r="B20" s="10" t="s">
        <v>745</v>
      </c>
      <c r="C20" s="13"/>
      <c r="D20" s="13"/>
      <c r="E20" s="15"/>
      <c r="F20" s="86"/>
      <c r="G20" s="100"/>
      <c r="H20" s="35" t="s">
        <v>2949</v>
      </c>
      <c r="I20" s="18" t="s">
        <v>2949</v>
      </c>
    </row>
    <row r="21" spans="2:9" ht="27" customHeight="1" x14ac:dyDescent="0.25">
      <c r="B21" s="19" t="s">
        <v>746</v>
      </c>
      <c r="C21" s="13"/>
      <c r="D21" s="13" t="s">
        <v>3310</v>
      </c>
      <c r="E21" s="15" t="s">
        <v>459</v>
      </c>
      <c r="F21" s="86"/>
      <c r="G21" s="99"/>
      <c r="H21" s="35" t="s">
        <v>2949</v>
      </c>
      <c r="I21" s="22" t="s">
        <v>3333</v>
      </c>
    </row>
    <row r="22" spans="2:9" ht="27" customHeight="1" x14ac:dyDescent="0.25">
      <c r="B22" s="19" t="s">
        <v>747</v>
      </c>
      <c r="C22" s="13"/>
      <c r="D22" s="13" t="s">
        <v>3311</v>
      </c>
      <c r="E22" s="15" t="s">
        <v>461</v>
      </c>
      <c r="F22" s="86"/>
      <c r="G22" s="99"/>
      <c r="H22" s="35" t="s">
        <v>2949</v>
      </c>
      <c r="I22" s="22" t="s">
        <v>3334</v>
      </c>
    </row>
    <row r="23" spans="2:9" ht="27" customHeight="1" x14ac:dyDescent="0.25">
      <c r="B23" s="19" t="s">
        <v>748</v>
      </c>
      <c r="C23" s="13" t="s">
        <v>3312</v>
      </c>
      <c r="D23" s="13" t="s">
        <v>3313</v>
      </c>
      <c r="E23" s="15" t="s">
        <v>463</v>
      </c>
      <c r="F23" s="86"/>
      <c r="G23" s="99"/>
      <c r="H23" s="35" t="s">
        <v>2949</v>
      </c>
      <c r="I23" s="22" t="s">
        <v>3335</v>
      </c>
    </row>
    <row r="24" spans="2:9" ht="27" customHeight="1" x14ac:dyDescent="0.25">
      <c r="B24" s="19" t="s">
        <v>749</v>
      </c>
      <c r="C24" s="13"/>
      <c r="D24" s="13" t="s">
        <v>3314</v>
      </c>
      <c r="E24" s="15" t="s">
        <v>465</v>
      </c>
      <c r="F24" s="86"/>
      <c r="G24" s="99"/>
      <c r="H24" s="35" t="s">
        <v>2949</v>
      </c>
      <c r="I24" s="22" t="s">
        <v>3336</v>
      </c>
    </row>
    <row r="25" spans="2:9" ht="27" customHeight="1" x14ac:dyDescent="0.25">
      <c r="B25" s="19" t="s">
        <v>750</v>
      </c>
      <c r="C25" s="13"/>
      <c r="D25" s="13" t="s">
        <v>3315</v>
      </c>
      <c r="E25" s="15" t="s">
        <v>477</v>
      </c>
      <c r="F25" s="86"/>
      <c r="G25" s="96">
        <f>G21+G22+G23+G24</f>
        <v>0</v>
      </c>
      <c r="H25" s="35" t="s">
        <v>2949</v>
      </c>
      <c r="I25" s="22" t="s">
        <v>3337</v>
      </c>
    </row>
    <row r="26" spans="2:9" ht="27" customHeight="1" x14ac:dyDescent="0.25">
      <c r="B26" s="10" t="s">
        <v>670</v>
      </c>
      <c r="C26" s="13"/>
      <c r="D26" s="13"/>
      <c r="E26" s="15"/>
      <c r="F26" s="86"/>
      <c r="G26" s="100"/>
      <c r="H26" s="35" t="s">
        <v>2949</v>
      </c>
      <c r="I26" s="18" t="s">
        <v>2949</v>
      </c>
    </row>
    <row r="27" spans="2:9" ht="27" customHeight="1" x14ac:dyDescent="0.25">
      <c r="B27" s="19" t="s">
        <v>751</v>
      </c>
      <c r="C27" s="13"/>
      <c r="D27" s="13" t="s">
        <v>3316</v>
      </c>
      <c r="E27" s="15" t="s">
        <v>479</v>
      </c>
      <c r="F27" s="88"/>
      <c r="G27" s="99"/>
      <c r="H27" s="34" t="s">
        <v>3338</v>
      </c>
      <c r="I27" s="22" t="s">
        <v>3339</v>
      </c>
    </row>
    <row r="28" spans="2:9" ht="27" customHeight="1" x14ac:dyDescent="0.25">
      <c r="B28" s="19" t="s">
        <v>752</v>
      </c>
      <c r="C28" s="13"/>
      <c r="D28" s="13" t="s">
        <v>3317</v>
      </c>
      <c r="E28" s="15" t="s">
        <v>481</v>
      </c>
      <c r="F28" s="88"/>
      <c r="G28" s="100"/>
      <c r="H28" s="34" t="s">
        <v>3338</v>
      </c>
      <c r="I28" s="18" t="s">
        <v>2949</v>
      </c>
    </row>
    <row r="29" spans="2:9" ht="27" customHeight="1" x14ac:dyDescent="0.25">
      <c r="B29" s="19" t="s">
        <v>753</v>
      </c>
      <c r="C29" s="13"/>
      <c r="D29" s="13" t="s">
        <v>3318</v>
      </c>
      <c r="E29" s="15" t="s">
        <v>483</v>
      </c>
      <c r="F29" s="88"/>
      <c r="G29" s="99"/>
      <c r="H29" s="34" t="s">
        <v>3340</v>
      </c>
      <c r="I29" s="22" t="s">
        <v>3341</v>
      </c>
    </row>
    <row r="30" spans="2:9" ht="27" customHeight="1" x14ac:dyDescent="0.25">
      <c r="B30" s="19" t="s">
        <v>754</v>
      </c>
      <c r="C30" s="13"/>
      <c r="D30" s="13" t="s">
        <v>3319</v>
      </c>
      <c r="E30" s="15" t="s">
        <v>497</v>
      </c>
      <c r="F30" s="90">
        <f>F27+F29</f>
        <v>0</v>
      </c>
      <c r="G30" s="100"/>
      <c r="H30" s="34" t="s">
        <v>3342</v>
      </c>
      <c r="I30" s="18" t="s">
        <v>2949</v>
      </c>
    </row>
  </sheetData>
  <dataValidations count="36">
    <dataValidation type="decimal" allowBlank="1" showInputMessage="1" showErrorMessage="1" error="Data is of incorrect type!" sqref="D5"/>
    <dataValidation type="decimal" allowBlank="1" showInputMessage="1" showErrorMessage="1" error="Data is of incorrect type!" sqref="E5"/>
    <dataValidation type="decimal" allowBlank="1" showInputMessage="1" showErrorMessage="1" error="Data is of incorrect type!" sqref="D6"/>
    <dataValidation type="decimal" allowBlank="1" showInputMessage="1" showErrorMessage="1" error="Data is of incorrect type!" sqref="E6"/>
    <dataValidation type="decimal" allowBlank="1" showInputMessage="1" showErrorMessage="1" error="Data is of incorrect type!" sqref="D7"/>
    <dataValidation type="decimal" allowBlank="1" showInputMessage="1" showErrorMessage="1" error="Data is of incorrect type!" sqref="E7"/>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D11"/>
    <dataValidation type="decimal" allowBlank="1" showInputMessage="1" showErrorMessage="1" error="Data is of incorrect type!" sqref="E11"/>
    <dataValidation type="decimal" allowBlank="1" showInputMessage="1" showErrorMessage="1" error="Data is of incorrect type!" sqref="D12"/>
    <dataValidation type="decimal" allowBlank="1" showInputMessage="1" showErrorMessage="1" error="Data is of incorrect type!" sqref="E12"/>
    <dataValidation type="decimal" allowBlank="1" showInputMessage="1" showErrorMessage="1" error="Data is of incorrect type!" sqref="D13"/>
    <dataValidation type="decimal" allowBlank="1" showInputMessage="1" showErrorMessage="1" error="Data is of incorrect type!" sqref="E13"/>
    <dataValidation type="decimal" allowBlank="1" showInputMessage="1" showErrorMessage="1" error="Data is of incorrect type!" sqref="D14"/>
    <dataValidation type="decimal" allowBlank="1" showInputMessage="1" showErrorMessage="1" error="Data is of incorrect type!" sqref="E14"/>
    <dataValidation type="decimal" allowBlank="1" showInputMessage="1" showErrorMessage="1" error="Data is of incorrect type!" sqref="D15"/>
    <dataValidation type="decimal" allowBlank="1" showInputMessage="1" showErrorMessage="1" error="Data is of incorrect type!" sqref="E15"/>
    <dataValidation type="decimal" allowBlank="1" showInputMessage="1" showErrorMessage="1" error="Data is of incorrect type!" sqref="D16"/>
    <dataValidation type="decimal" allowBlank="1" showInputMessage="1" showErrorMessage="1" error="Data is of incorrect type!" sqref="E16"/>
    <dataValidation type="decimal" allowBlank="1" showInputMessage="1" showErrorMessage="1" error="Data is of incorrect type!" sqref="D17"/>
    <dataValidation type="decimal" allowBlank="1" showInputMessage="1" showErrorMessage="1" error="Data is of incorrect type!" sqref="E17"/>
    <dataValidation type="decimal" allowBlank="1" showInputMessage="1" showErrorMessage="1" error="Data is of incorrect type!" sqref="D18"/>
    <dataValidation type="decimal" allowBlank="1" showInputMessage="1" showErrorMessage="1" error="Data is of incorrect type!" sqref="E18"/>
    <dataValidation type="decimal" allowBlank="1" showInputMessage="1" showErrorMessage="1" error="Data is of incorrect type!" sqref="D19"/>
    <dataValidation type="decimal" allowBlank="1" showInputMessage="1" showErrorMessage="1" error="Data is of incorrect type!" sqref="E19"/>
    <dataValidation type="decimal" allowBlank="1" showInputMessage="1" showErrorMessage="1" error="Data is of incorrect type!" sqref="D20"/>
    <dataValidation type="decimal" allowBlank="1" showInputMessage="1" showErrorMessage="1" error="Data is of incorrect type!" sqref="E20"/>
    <dataValidation type="decimal" allowBlank="1" showInputMessage="1" showErrorMessage="1" error="Data is of incorrect type!" sqref="D21"/>
    <dataValidation type="decimal" allowBlank="1" showInputMessage="1" showErrorMessage="1" error="Data is of incorrect type!" sqref="E21"/>
    <dataValidation type="decimal" allowBlank="1" showInputMessage="1" showErrorMessage="1" error="Data is of incorrect type!" sqref="D22"/>
    <dataValidation type="decimal" allowBlank="1" showInputMessage="1" showErrorMessage="1" error="Data is of incorrect type!" sqref="E22"/>
  </dataValidations>
  <hyperlinks>
    <hyperlink ref="B1" location="'Table of Contents'!A1" display="S.03.01.01.01 - Value of guarantee / collateral / contingent liabilities"/>
    <hyperlink ref="A1" location="'Table of Contents'!A1" display="Zpět na obsah"/>
  </hyperlinks>
  <pageMargins left="0.75" right="0.75" top="0.75" bottom="0.5" header="0.5" footer="0.75"/>
  <pageSetup paperSize="9" orientation="portrait" r:id="rId1"/>
  <ignoredErrors>
    <ignoredError sqref="F30 G1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workbookViewId="0"/>
  </sheetViews>
  <sheetFormatPr defaultRowHeight="15" x14ac:dyDescent="0.25"/>
  <cols>
    <col min="1" max="1" width="15.7109375" customWidth="1"/>
    <col min="2" max="2" width="57" customWidth="1"/>
    <col min="3" max="3" width="6.28515625" customWidth="1"/>
    <col min="4" max="5" width="15.7109375" customWidth="1"/>
    <col min="6" max="6" width="20.140625" customWidth="1"/>
    <col min="7" max="7" width="17.140625" customWidth="1"/>
    <col min="8" max="8" width="20.5703125" style="9" customWidth="1"/>
    <col min="9" max="9" width="21.42578125" customWidth="1"/>
  </cols>
  <sheetData>
    <row r="1" spans="1:12" ht="36" customHeight="1" x14ac:dyDescent="0.35">
      <c r="A1" s="723" t="s">
        <v>17053</v>
      </c>
      <c r="B1" s="3" t="s">
        <v>755</v>
      </c>
      <c r="C1" s="4"/>
      <c r="D1" s="4"/>
      <c r="E1" s="4"/>
      <c r="F1" s="4"/>
      <c r="G1" s="4"/>
      <c r="H1" s="103" t="s">
        <v>17056</v>
      </c>
      <c r="I1" s="4"/>
      <c r="J1" s="4"/>
      <c r="K1" s="4"/>
      <c r="L1" s="4"/>
    </row>
    <row r="3" spans="1:12" ht="12.4" customHeight="1" x14ac:dyDescent="0.25"/>
    <row r="4" spans="1:12" ht="12.4" customHeight="1" x14ac:dyDescent="0.25">
      <c r="F4" s="20" t="s">
        <v>2922</v>
      </c>
    </row>
    <row r="5" spans="1:12" ht="12.4" customHeight="1" x14ac:dyDescent="0.25"/>
    <row r="6" spans="1:12" ht="12.4" customHeight="1" x14ac:dyDescent="0.25">
      <c r="B6" s="4"/>
      <c r="C6" s="4"/>
      <c r="D6" s="4"/>
      <c r="E6" s="4"/>
      <c r="F6" s="10" t="s">
        <v>756</v>
      </c>
      <c r="G6" s="11" t="s">
        <v>757</v>
      </c>
      <c r="H6" s="42" t="s">
        <v>756</v>
      </c>
      <c r="I6" s="40" t="s">
        <v>757</v>
      </c>
    </row>
    <row r="7" spans="1:12" ht="12.4" customHeight="1" x14ac:dyDescent="0.25">
      <c r="B7" s="4"/>
      <c r="C7" s="4"/>
      <c r="D7" s="4"/>
      <c r="E7" s="4"/>
      <c r="F7" s="13" t="s">
        <v>3343</v>
      </c>
      <c r="G7" s="14" t="s">
        <v>3344</v>
      </c>
      <c r="H7" s="42" t="s">
        <v>3343</v>
      </c>
      <c r="I7" s="40" t="s">
        <v>3344</v>
      </c>
    </row>
    <row r="8" spans="1:12" ht="12.4" customHeight="1" x14ac:dyDescent="0.25">
      <c r="B8" s="4"/>
      <c r="C8" s="4"/>
      <c r="D8" s="4"/>
      <c r="E8" s="4"/>
      <c r="F8" s="13" t="s">
        <v>3212</v>
      </c>
      <c r="G8" s="14" t="s">
        <v>3212</v>
      </c>
      <c r="H8" s="42" t="s">
        <v>3212</v>
      </c>
      <c r="I8" s="40" t="s">
        <v>3212</v>
      </c>
    </row>
    <row r="9" spans="1:12" ht="12.4" customHeight="1" x14ac:dyDescent="0.25">
      <c r="B9" s="4"/>
      <c r="C9" s="4"/>
      <c r="D9" s="4"/>
      <c r="E9" s="4"/>
      <c r="F9" s="38" t="s">
        <v>720</v>
      </c>
      <c r="G9" s="38" t="s">
        <v>721</v>
      </c>
      <c r="H9" s="42" t="s">
        <v>720</v>
      </c>
      <c r="I9" s="40" t="s">
        <v>721</v>
      </c>
    </row>
    <row r="10" spans="1:12" ht="12.4" customHeight="1" x14ac:dyDescent="0.25">
      <c r="B10" s="10" t="s">
        <v>739</v>
      </c>
      <c r="C10" s="13"/>
      <c r="D10" s="13"/>
      <c r="E10" s="15"/>
      <c r="F10" s="86"/>
      <c r="G10" s="86"/>
      <c r="H10" s="35" t="s">
        <v>2949</v>
      </c>
      <c r="I10" s="18" t="s">
        <v>2949</v>
      </c>
    </row>
    <row r="11" spans="1:12" ht="12.4" customHeight="1" x14ac:dyDescent="0.25">
      <c r="B11" s="19" t="s">
        <v>740</v>
      </c>
      <c r="C11" s="13"/>
      <c r="D11" s="13" t="s">
        <v>3345</v>
      </c>
      <c r="E11" s="15" t="s">
        <v>437</v>
      </c>
      <c r="F11" s="88"/>
      <c r="G11" s="86"/>
      <c r="H11" s="34" t="s">
        <v>3346</v>
      </c>
      <c r="I11" s="18" t="s">
        <v>2949</v>
      </c>
    </row>
    <row r="12" spans="1:12" ht="12.4" customHeight="1" x14ac:dyDescent="0.25">
      <c r="B12" s="19" t="s">
        <v>741</v>
      </c>
      <c r="C12" s="13"/>
      <c r="D12" s="13" t="s">
        <v>3347</v>
      </c>
      <c r="E12" s="15" t="s">
        <v>439</v>
      </c>
      <c r="F12" s="88"/>
      <c r="G12" s="86"/>
      <c r="H12" s="34" t="s">
        <v>3348</v>
      </c>
      <c r="I12" s="18" t="s">
        <v>2949</v>
      </c>
    </row>
    <row r="13" spans="1:12" ht="12.4" customHeight="1" x14ac:dyDescent="0.25">
      <c r="B13" s="19" t="s">
        <v>742</v>
      </c>
      <c r="C13" s="13"/>
      <c r="D13" s="13" t="s">
        <v>3349</v>
      </c>
      <c r="E13" s="15" t="s">
        <v>441</v>
      </c>
      <c r="F13" s="88"/>
      <c r="G13" s="86"/>
      <c r="H13" s="34" t="s">
        <v>3350</v>
      </c>
      <c r="I13" s="18" t="s">
        <v>2949</v>
      </c>
    </row>
    <row r="14" spans="1:12" ht="12.4" customHeight="1" x14ac:dyDescent="0.25">
      <c r="B14" s="19" t="s">
        <v>743</v>
      </c>
      <c r="C14" s="13"/>
      <c r="D14" s="13" t="s">
        <v>3351</v>
      </c>
      <c r="E14" s="15" t="s">
        <v>443</v>
      </c>
      <c r="F14" s="88"/>
      <c r="G14" s="86"/>
      <c r="H14" s="34" t="s">
        <v>3352</v>
      </c>
      <c r="I14" s="18" t="s">
        <v>2949</v>
      </c>
    </row>
    <row r="15" spans="1:12" x14ac:dyDescent="0.25">
      <c r="B15" s="19" t="s">
        <v>744</v>
      </c>
      <c r="C15" s="13"/>
      <c r="D15" s="13" t="s">
        <v>3353</v>
      </c>
      <c r="E15" s="15" t="s">
        <v>457</v>
      </c>
      <c r="F15" s="90">
        <f>F11+F12+F13+F14</f>
        <v>0</v>
      </c>
      <c r="G15" s="86"/>
      <c r="H15" s="34" t="s">
        <v>3354</v>
      </c>
      <c r="I15" s="18" t="s">
        <v>2949</v>
      </c>
    </row>
    <row r="16" spans="1:12" x14ac:dyDescent="0.25">
      <c r="B16" s="10" t="s">
        <v>745</v>
      </c>
      <c r="C16" s="13"/>
      <c r="D16" s="13"/>
      <c r="E16" s="15"/>
      <c r="F16" s="86"/>
      <c r="G16" s="86"/>
      <c r="H16" s="35" t="s">
        <v>2949</v>
      </c>
      <c r="I16" s="18" t="s">
        <v>2949</v>
      </c>
    </row>
    <row r="17" spans="2:9" x14ac:dyDescent="0.25">
      <c r="B17" s="19" t="s">
        <v>746</v>
      </c>
      <c r="C17" s="13"/>
      <c r="D17" s="13" t="s">
        <v>3355</v>
      </c>
      <c r="E17" s="15" t="s">
        <v>459</v>
      </c>
      <c r="F17" s="86"/>
      <c r="G17" s="88"/>
      <c r="H17" s="35" t="s">
        <v>2949</v>
      </c>
      <c r="I17" s="22" t="s">
        <v>3356</v>
      </c>
    </row>
    <row r="18" spans="2:9" x14ac:dyDescent="0.25">
      <c r="B18" s="19" t="s">
        <v>747</v>
      </c>
      <c r="C18" s="13"/>
      <c r="D18" s="13" t="s">
        <v>3357</v>
      </c>
      <c r="E18" s="15" t="s">
        <v>461</v>
      </c>
      <c r="F18" s="86"/>
      <c r="G18" s="88"/>
      <c r="H18" s="35" t="s">
        <v>2949</v>
      </c>
      <c r="I18" s="22" t="s">
        <v>3358</v>
      </c>
    </row>
    <row r="19" spans="2:9" x14ac:dyDescent="0.25">
      <c r="B19" s="19" t="s">
        <v>748</v>
      </c>
      <c r="C19" s="13" t="s">
        <v>3359</v>
      </c>
      <c r="D19" s="13" t="s">
        <v>3313</v>
      </c>
      <c r="E19" s="15" t="s">
        <v>463</v>
      </c>
      <c r="F19" s="86"/>
      <c r="G19" s="88"/>
      <c r="H19" s="35" t="s">
        <v>2949</v>
      </c>
      <c r="I19" s="22" t="s">
        <v>3360</v>
      </c>
    </row>
    <row r="20" spans="2:9" x14ac:dyDescent="0.25">
      <c r="B20" s="19" t="s">
        <v>749</v>
      </c>
      <c r="C20" s="13"/>
      <c r="D20" s="13" t="s">
        <v>3361</v>
      </c>
      <c r="E20" s="15" t="s">
        <v>465</v>
      </c>
      <c r="F20" s="86"/>
      <c r="G20" s="88"/>
      <c r="H20" s="35" t="s">
        <v>2949</v>
      </c>
      <c r="I20" s="22" t="s">
        <v>3362</v>
      </c>
    </row>
    <row r="21" spans="2:9" x14ac:dyDescent="0.25">
      <c r="B21" s="19" t="s">
        <v>750</v>
      </c>
      <c r="C21" s="13"/>
      <c r="D21" s="13" t="s">
        <v>3363</v>
      </c>
      <c r="E21" s="15" t="s">
        <v>477</v>
      </c>
      <c r="F21" s="86"/>
      <c r="G21" s="90">
        <f>G17+G18+G19+G20</f>
        <v>0</v>
      </c>
      <c r="H21" s="35" t="s">
        <v>2949</v>
      </c>
      <c r="I21" s="22" t="s">
        <v>3364</v>
      </c>
    </row>
  </sheetData>
  <dataValidations count="1">
    <dataValidation type="decimal" allowBlank="1" showInputMessage="1" showErrorMessage="1" error="Data is of incorrect type!" sqref="D5:E14"/>
  </dataValidations>
  <hyperlinks>
    <hyperlink ref="B1" location="'Table of Contents'!A1" display="S.03.01.01.02 - Value of guaranteed assets and liabilities"/>
    <hyperlink ref="A1" location="'Table of Contents'!A1" display="Zpět na obsah"/>
  </hyperlinks>
  <pageMargins left="0.75" right="0.75" top="0.75" bottom="0.5" header="0.5" footer="0.75"/>
  <ignoredErrors>
    <ignoredError sqref="F15 G2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8"/>
  <sheetViews>
    <sheetView showGridLines="0" workbookViewId="0">
      <selection activeCell="F10" sqref="F10:F11"/>
    </sheetView>
  </sheetViews>
  <sheetFormatPr defaultRowHeight="15" x14ac:dyDescent="0.25"/>
  <cols>
    <col min="1" max="3" width="15.7109375" customWidth="1"/>
    <col min="4" max="4" width="26" customWidth="1"/>
    <col min="5" max="6" width="15.7109375" customWidth="1"/>
    <col min="7" max="7" width="22.85546875" customWidth="1"/>
    <col min="8" max="8" width="15.7109375" customWidth="1"/>
    <col min="9" max="9" width="20.5703125" customWidth="1"/>
    <col min="11" max="11" width="31" customWidth="1"/>
    <col min="12" max="12" width="19" style="9" customWidth="1"/>
    <col min="13" max="13" width="20.42578125" customWidth="1"/>
    <col min="14" max="14" width="18.28515625" customWidth="1"/>
    <col min="15" max="15" width="17.7109375" customWidth="1"/>
    <col min="16" max="16" width="17" customWidth="1"/>
    <col min="17" max="17" width="14.5703125" customWidth="1"/>
    <col min="18" max="18" width="15.42578125" customWidth="1"/>
    <col min="19" max="19" width="21.5703125" customWidth="1"/>
  </cols>
  <sheetData>
    <row r="1" spans="1:19" ht="21" customHeight="1" x14ac:dyDescent="0.3">
      <c r="A1" s="723" t="s">
        <v>17053</v>
      </c>
      <c r="B1" s="3" t="s">
        <v>758</v>
      </c>
      <c r="C1" s="4"/>
      <c r="D1" s="4"/>
      <c r="E1" s="4"/>
      <c r="F1" s="4"/>
      <c r="G1" s="4"/>
      <c r="H1" s="4"/>
      <c r="I1" s="4"/>
      <c r="J1" s="4"/>
      <c r="K1" s="4"/>
      <c r="L1" s="58" t="s">
        <v>17057</v>
      </c>
      <c r="P1" s="724" t="s">
        <v>13439</v>
      </c>
    </row>
    <row r="3" spans="1:19" ht="12.4" customHeight="1" x14ac:dyDescent="0.25"/>
    <row r="4" spans="1:19" ht="75.75" customHeight="1" x14ac:dyDescent="0.25">
      <c r="B4" s="4"/>
      <c r="C4" s="4"/>
      <c r="D4" s="4"/>
      <c r="E4" s="4"/>
      <c r="F4" s="793" t="s">
        <v>20180</v>
      </c>
      <c r="G4" s="794"/>
      <c r="H4" s="4"/>
      <c r="I4" s="4"/>
      <c r="J4" s="4"/>
      <c r="K4" s="4"/>
    </row>
    <row r="5" spans="1:19" ht="15" customHeight="1" x14ac:dyDescent="0.25">
      <c r="B5" s="4"/>
      <c r="C5" s="4"/>
      <c r="D5" s="4"/>
      <c r="E5" s="4"/>
      <c r="F5" s="4"/>
      <c r="G5" s="4"/>
      <c r="H5" s="4"/>
      <c r="I5" s="4"/>
      <c r="J5" s="4"/>
      <c r="K5" s="4"/>
    </row>
    <row r="6" spans="1:19" x14ac:dyDescent="0.25">
      <c r="B6" s="4"/>
      <c r="C6" s="4"/>
      <c r="D6" s="10" t="s">
        <v>3365</v>
      </c>
      <c r="E6" s="10" t="s">
        <v>759</v>
      </c>
      <c r="F6" s="10" t="s">
        <v>760</v>
      </c>
      <c r="G6" s="10" t="s">
        <v>761</v>
      </c>
      <c r="H6" s="10" t="s">
        <v>762</v>
      </c>
      <c r="I6" s="10" t="s">
        <v>763</v>
      </c>
      <c r="J6" s="10" t="s">
        <v>764</v>
      </c>
      <c r="K6" s="11" t="s">
        <v>765</v>
      </c>
      <c r="L6" s="50" t="s">
        <v>3365</v>
      </c>
      <c r="M6" s="46" t="s">
        <v>759</v>
      </c>
      <c r="N6" s="46" t="s">
        <v>760</v>
      </c>
      <c r="O6" s="46" t="s">
        <v>761</v>
      </c>
      <c r="P6" s="46" t="s">
        <v>762</v>
      </c>
      <c r="Q6" s="46" t="s">
        <v>763</v>
      </c>
      <c r="R6" s="46" t="s">
        <v>764</v>
      </c>
      <c r="S6" s="46" t="s">
        <v>765</v>
      </c>
    </row>
    <row r="7" spans="1:19" x14ac:dyDescent="0.25">
      <c r="B7" s="4"/>
      <c r="C7" s="4"/>
      <c r="D7" s="13" t="s">
        <v>3365</v>
      </c>
      <c r="E7" s="13" t="s">
        <v>3366</v>
      </c>
      <c r="F7" s="13" t="s">
        <v>3367</v>
      </c>
      <c r="G7" s="13" t="s">
        <v>3368</v>
      </c>
      <c r="H7" s="13" t="s">
        <v>3369</v>
      </c>
      <c r="I7" s="13" t="s">
        <v>3370</v>
      </c>
      <c r="J7" s="13" t="s">
        <v>3371</v>
      </c>
      <c r="K7" s="13" t="s">
        <v>3372</v>
      </c>
      <c r="L7" s="51" t="s">
        <v>3474</v>
      </c>
      <c r="M7" s="48" t="s">
        <v>3475</v>
      </c>
      <c r="N7" s="48" t="s">
        <v>3476</v>
      </c>
      <c r="O7" s="48" t="s">
        <v>3477</v>
      </c>
      <c r="P7" s="48" t="s">
        <v>3478</v>
      </c>
      <c r="Q7" s="48" t="s">
        <v>3479</v>
      </c>
      <c r="R7" s="48" t="s">
        <v>3480</v>
      </c>
      <c r="S7" s="48" t="s">
        <v>3481</v>
      </c>
    </row>
    <row r="8" spans="1:19" x14ac:dyDescent="0.25">
      <c r="B8" s="4"/>
      <c r="C8" s="4"/>
      <c r="D8" s="15" t="s">
        <v>418</v>
      </c>
      <c r="E8" s="15" t="s">
        <v>607</v>
      </c>
      <c r="F8" s="15" t="s">
        <v>720</v>
      </c>
      <c r="G8" s="15" t="s">
        <v>599</v>
      </c>
      <c r="H8" s="15" t="s">
        <v>600</v>
      </c>
      <c r="I8" s="15" t="s">
        <v>601</v>
      </c>
      <c r="J8" s="15" t="s">
        <v>602</v>
      </c>
      <c r="K8" s="15" t="s">
        <v>603</v>
      </c>
      <c r="L8" s="52" t="s">
        <v>418</v>
      </c>
      <c r="M8" s="47" t="s">
        <v>607</v>
      </c>
      <c r="N8" s="47" t="s">
        <v>720</v>
      </c>
      <c r="O8" s="47" t="s">
        <v>599</v>
      </c>
      <c r="P8" s="47" t="s">
        <v>600</v>
      </c>
      <c r="Q8" s="47" t="s">
        <v>601</v>
      </c>
      <c r="R8" s="47" t="s">
        <v>602</v>
      </c>
      <c r="S8" s="47" t="s">
        <v>603</v>
      </c>
    </row>
    <row r="9" spans="1:19" x14ac:dyDescent="0.25">
      <c r="B9" s="13" t="s">
        <v>3231</v>
      </c>
      <c r="C9" s="38" t="s">
        <v>3373</v>
      </c>
      <c r="D9" s="39" t="s">
        <v>3374</v>
      </c>
      <c r="E9" s="20" t="s">
        <v>3489</v>
      </c>
      <c r="F9" s="20" t="s">
        <v>3489</v>
      </c>
      <c r="G9" s="20" t="s">
        <v>3490</v>
      </c>
      <c r="H9" s="20" t="s">
        <v>3491</v>
      </c>
      <c r="I9" s="20" t="s">
        <v>3489</v>
      </c>
      <c r="J9" s="20" t="s">
        <v>3492</v>
      </c>
      <c r="K9" s="20" t="s">
        <v>3493</v>
      </c>
      <c r="L9" s="53" t="s">
        <v>3482</v>
      </c>
      <c r="M9" s="20" t="s">
        <v>3482</v>
      </c>
      <c r="N9" s="20" t="s">
        <v>3483</v>
      </c>
      <c r="O9" s="20" t="s">
        <v>3484</v>
      </c>
      <c r="P9" s="20" t="s">
        <v>3485</v>
      </c>
      <c r="Q9" s="20" t="s">
        <v>3486</v>
      </c>
      <c r="R9" s="20" t="s">
        <v>3487</v>
      </c>
      <c r="S9" s="20" t="s">
        <v>3488</v>
      </c>
    </row>
    <row r="10" spans="1:19" x14ac:dyDescent="0.25">
      <c r="B10" s="13"/>
      <c r="C10" s="38" t="s">
        <v>3375</v>
      </c>
      <c r="D10" s="43"/>
      <c r="E10" s="43"/>
      <c r="F10" s="43" t="s">
        <v>20181</v>
      </c>
      <c r="G10" s="44"/>
      <c r="H10" s="44"/>
      <c r="I10" s="43"/>
      <c r="J10" s="45"/>
      <c r="K10" s="44"/>
      <c r="L10" s="54"/>
      <c r="M10" s="43"/>
      <c r="N10" s="43"/>
      <c r="O10" s="44"/>
      <c r="P10" s="44"/>
      <c r="Q10" s="43"/>
      <c r="R10" s="45"/>
      <c r="S10" s="44"/>
    </row>
    <row r="11" spans="1:19" x14ac:dyDescent="0.25">
      <c r="B11" s="13"/>
      <c r="C11" s="38" t="s">
        <v>3376</v>
      </c>
      <c r="D11" s="43"/>
      <c r="E11" s="43"/>
      <c r="F11" s="43" t="s">
        <v>20182</v>
      </c>
      <c r="G11" s="44"/>
      <c r="H11" s="44"/>
      <c r="I11" s="43"/>
      <c r="J11" s="45"/>
      <c r="K11" s="44"/>
      <c r="L11" s="54"/>
      <c r="M11" s="43"/>
      <c r="N11" s="43"/>
      <c r="O11" s="44"/>
      <c r="P11" s="44"/>
      <c r="Q11" s="43"/>
      <c r="R11" s="45"/>
      <c r="S11" s="44"/>
    </row>
    <row r="12" spans="1:19" x14ac:dyDescent="0.25">
      <c r="B12" s="13"/>
      <c r="C12" s="38" t="s">
        <v>3377</v>
      </c>
      <c r="D12" s="43"/>
      <c r="E12" s="43"/>
      <c r="F12" s="43"/>
      <c r="G12" s="44"/>
      <c r="H12" s="44"/>
      <c r="I12" s="43"/>
      <c r="J12" s="45"/>
      <c r="K12" s="44"/>
      <c r="L12" s="54"/>
      <c r="M12" s="43"/>
      <c r="N12" s="43"/>
      <c r="O12" s="44"/>
      <c r="P12" s="44"/>
      <c r="Q12" s="43"/>
      <c r="R12" s="45"/>
      <c r="S12" s="44"/>
    </row>
    <row r="13" spans="1:19" x14ac:dyDescent="0.25">
      <c r="B13" s="13"/>
      <c r="C13" s="38" t="s">
        <v>3378</v>
      </c>
      <c r="D13" s="43"/>
      <c r="E13" s="43"/>
      <c r="F13" s="43"/>
      <c r="G13" s="44"/>
      <c r="H13" s="44"/>
      <c r="I13" s="43"/>
      <c r="J13" s="45"/>
      <c r="K13" s="44"/>
      <c r="L13" s="54"/>
      <c r="M13" s="43"/>
      <c r="N13" s="43"/>
      <c r="O13" s="44"/>
      <c r="P13" s="44"/>
      <c r="Q13" s="43"/>
      <c r="R13" s="45"/>
      <c r="S13" s="44"/>
    </row>
    <row r="14" spans="1:19" x14ac:dyDescent="0.25">
      <c r="B14" s="13"/>
      <c r="C14" s="38" t="s">
        <v>3379</v>
      </c>
      <c r="D14" s="43"/>
      <c r="E14" s="43"/>
      <c r="F14" s="43"/>
      <c r="G14" s="44"/>
      <c r="H14" s="44"/>
      <c r="I14" s="43"/>
      <c r="J14" s="45"/>
      <c r="K14" s="44"/>
      <c r="L14" s="54"/>
      <c r="M14" s="43"/>
      <c r="N14" s="43"/>
      <c r="O14" s="44"/>
      <c r="P14" s="44"/>
      <c r="Q14" s="43"/>
      <c r="R14" s="45"/>
      <c r="S14" s="44"/>
    </row>
    <row r="15" spans="1:19" x14ac:dyDescent="0.25">
      <c r="B15" s="13"/>
      <c r="C15" s="38" t="s">
        <v>3380</v>
      </c>
      <c r="D15" s="43"/>
      <c r="E15" s="43"/>
      <c r="F15" s="43"/>
      <c r="G15" s="44"/>
      <c r="H15" s="44"/>
      <c r="I15" s="43"/>
      <c r="J15" s="45"/>
      <c r="K15" s="44"/>
      <c r="L15" s="54"/>
      <c r="M15" s="43"/>
      <c r="N15" s="43"/>
      <c r="O15" s="44"/>
      <c r="P15" s="44"/>
      <c r="Q15" s="43"/>
      <c r="R15" s="45"/>
      <c r="S15" s="44"/>
    </row>
    <row r="16" spans="1:19" x14ac:dyDescent="0.25">
      <c r="B16" s="13"/>
      <c r="C16" s="38" t="s">
        <v>3381</v>
      </c>
      <c r="D16" s="43"/>
      <c r="E16" s="43"/>
      <c r="F16" s="43"/>
      <c r="G16" s="44"/>
      <c r="H16" s="44"/>
      <c r="I16" s="43"/>
      <c r="J16" s="45"/>
      <c r="K16" s="44"/>
      <c r="L16" s="54"/>
      <c r="M16" s="43"/>
      <c r="N16" s="43"/>
      <c r="O16" s="44"/>
      <c r="P16" s="44"/>
      <c r="Q16" s="43"/>
      <c r="R16" s="45"/>
      <c r="S16" s="44"/>
    </row>
    <row r="17" spans="2:19" x14ac:dyDescent="0.25">
      <c r="B17" s="13"/>
      <c r="C17" s="38" t="s">
        <v>3382</v>
      </c>
      <c r="D17" s="43"/>
      <c r="E17" s="43"/>
      <c r="F17" s="43"/>
      <c r="G17" s="44"/>
      <c r="H17" s="44"/>
      <c r="I17" s="43"/>
      <c r="J17" s="45"/>
      <c r="K17" s="44"/>
      <c r="L17" s="54"/>
      <c r="M17" s="43"/>
      <c r="N17" s="43"/>
      <c r="O17" s="44"/>
      <c r="P17" s="44"/>
      <c r="Q17" s="43"/>
      <c r="R17" s="45"/>
      <c r="S17" s="44"/>
    </row>
    <row r="18" spans="2:19" x14ac:dyDescent="0.25">
      <c r="B18" s="13"/>
      <c r="C18" s="38" t="s">
        <v>3383</v>
      </c>
      <c r="D18" s="43"/>
      <c r="E18" s="43"/>
      <c r="F18" s="43"/>
      <c r="G18" s="44"/>
      <c r="H18" s="44"/>
      <c r="I18" s="43"/>
      <c r="J18" s="45"/>
      <c r="K18" s="44"/>
      <c r="L18" s="54"/>
      <c r="M18" s="43"/>
      <c r="N18" s="43"/>
      <c r="O18" s="44"/>
      <c r="P18" s="44"/>
      <c r="Q18" s="43"/>
      <c r="R18" s="45"/>
      <c r="S18" s="44"/>
    </row>
    <row r="19" spans="2:19" x14ac:dyDescent="0.25">
      <c r="B19" s="13"/>
      <c r="C19" s="38" t="s">
        <v>3384</v>
      </c>
      <c r="D19" s="43"/>
      <c r="E19" s="43"/>
      <c r="F19" s="43"/>
      <c r="G19" s="44"/>
      <c r="H19" s="44"/>
      <c r="I19" s="43"/>
      <c r="J19" s="45"/>
      <c r="K19" s="44"/>
      <c r="L19" s="54"/>
      <c r="M19" s="43"/>
      <c r="N19" s="43"/>
      <c r="O19" s="44"/>
      <c r="P19" s="44"/>
      <c r="Q19" s="43"/>
      <c r="R19" s="45"/>
      <c r="S19" s="44"/>
    </row>
    <row r="20" spans="2:19" x14ac:dyDescent="0.25">
      <c r="B20" s="13"/>
      <c r="C20" s="38" t="s">
        <v>3385</v>
      </c>
      <c r="D20" s="43"/>
      <c r="E20" s="43"/>
      <c r="F20" s="43"/>
      <c r="G20" s="44"/>
      <c r="H20" s="44"/>
      <c r="I20" s="43"/>
      <c r="J20" s="45"/>
      <c r="K20" s="44"/>
      <c r="L20" s="54"/>
      <c r="M20" s="43"/>
      <c r="N20" s="43"/>
      <c r="O20" s="44"/>
      <c r="P20" s="44"/>
      <c r="Q20" s="43"/>
      <c r="R20" s="45"/>
      <c r="S20" s="44"/>
    </row>
    <row r="21" spans="2:19" x14ac:dyDescent="0.25">
      <c r="B21" s="13"/>
      <c r="C21" s="38" t="s">
        <v>3386</v>
      </c>
      <c r="D21" s="43"/>
      <c r="E21" s="43"/>
      <c r="F21" s="43"/>
      <c r="G21" s="44"/>
      <c r="H21" s="44"/>
      <c r="I21" s="43"/>
      <c r="J21" s="45"/>
      <c r="K21" s="44"/>
      <c r="L21" s="54"/>
      <c r="M21" s="43"/>
      <c r="N21" s="43"/>
      <c r="O21" s="44"/>
      <c r="P21" s="44"/>
      <c r="Q21" s="43"/>
      <c r="R21" s="45"/>
      <c r="S21" s="44"/>
    </row>
    <row r="22" spans="2:19" x14ac:dyDescent="0.25">
      <c r="B22" s="13"/>
      <c r="C22" s="38" t="s">
        <v>3387</v>
      </c>
      <c r="D22" s="43"/>
      <c r="E22" s="43"/>
      <c r="F22" s="43"/>
      <c r="G22" s="44"/>
      <c r="H22" s="44"/>
      <c r="I22" s="43"/>
      <c r="J22" s="45"/>
      <c r="K22" s="44"/>
      <c r="L22" s="54"/>
      <c r="M22" s="43"/>
      <c r="N22" s="43"/>
      <c r="O22" s="44"/>
      <c r="P22" s="44"/>
      <c r="Q22" s="43"/>
      <c r="R22" s="45"/>
      <c r="S22" s="44"/>
    </row>
    <row r="23" spans="2:19" x14ac:dyDescent="0.25">
      <c r="B23" s="13"/>
      <c r="C23" s="38" t="s">
        <v>3388</v>
      </c>
      <c r="D23" s="43"/>
      <c r="E23" s="43"/>
      <c r="F23" s="43"/>
      <c r="G23" s="44"/>
      <c r="H23" s="44"/>
      <c r="I23" s="43"/>
      <c r="J23" s="45"/>
      <c r="K23" s="44"/>
      <c r="L23" s="54"/>
      <c r="M23" s="43"/>
      <c r="N23" s="43"/>
      <c r="O23" s="44"/>
      <c r="P23" s="44"/>
      <c r="Q23" s="43"/>
      <c r="R23" s="45"/>
      <c r="S23" s="44"/>
    </row>
    <row r="24" spans="2:19" x14ac:dyDescent="0.25">
      <c r="B24" s="13"/>
      <c r="C24" s="38" t="s">
        <v>3389</v>
      </c>
      <c r="D24" s="43"/>
      <c r="E24" s="43"/>
      <c r="F24" s="43"/>
      <c r="G24" s="44"/>
      <c r="H24" s="44"/>
      <c r="I24" s="43"/>
      <c r="J24" s="45"/>
      <c r="K24" s="44"/>
      <c r="L24" s="54"/>
      <c r="M24" s="43"/>
      <c r="N24" s="43"/>
      <c r="O24" s="44"/>
      <c r="P24" s="44"/>
      <c r="Q24" s="43"/>
      <c r="R24" s="45"/>
      <c r="S24" s="44"/>
    </row>
    <row r="25" spans="2:19" x14ac:dyDescent="0.25">
      <c r="B25" s="13"/>
      <c r="C25" s="38" t="s">
        <v>3390</v>
      </c>
      <c r="D25" s="43"/>
      <c r="E25" s="43"/>
      <c r="F25" s="43"/>
      <c r="G25" s="44"/>
      <c r="H25" s="44"/>
      <c r="I25" s="43"/>
      <c r="J25" s="45"/>
      <c r="K25" s="44"/>
      <c r="L25" s="54"/>
      <c r="M25" s="43"/>
      <c r="N25" s="43"/>
      <c r="O25" s="44"/>
      <c r="P25" s="44"/>
      <c r="Q25" s="43"/>
      <c r="R25" s="45"/>
      <c r="S25" s="44"/>
    </row>
    <row r="26" spans="2:19" x14ac:dyDescent="0.25">
      <c r="B26" s="13"/>
      <c r="C26" s="38" t="s">
        <v>3391</v>
      </c>
      <c r="D26" s="43"/>
      <c r="E26" s="43"/>
      <c r="F26" s="43"/>
      <c r="G26" s="44"/>
      <c r="H26" s="44"/>
      <c r="I26" s="43"/>
      <c r="J26" s="45"/>
      <c r="K26" s="44"/>
      <c r="L26" s="54"/>
      <c r="M26" s="43"/>
      <c r="N26" s="43"/>
      <c r="O26" s="44"/>
      <c r="P26" s="44"/>
      <c r="Q26" s="43"/>
      <c r="R26" s="45"/>
      <c r="S26" s="44"/>
    </row>
    <row r="27" spans="2:19" x14ac:dyDescent="0.25">
      <c r="B27" s="13"/>
      <c r="C27" s="38" t="s">
        <v>3392</v>
      </c>
      <c r="D27" s="43"/>
      <c r="E27" s="43"/>
      <c r="F27" s="43"/>
      <c r="G27" s="44"/>
      <c r="H27" s="44"/>
      <c r="I27" s="43"/>
      <c r="J27" s="45"/>
      <c r="K27" s="44"/>
      <c r="L27" s="54"/>
      <c r="M27" s="43"/>
      <c r="N27" s="43"/>
      <c r="O27" s="44"/>
      <c r="P27" s="44"/>
      <c r="Q27" s="43"/>
      <c r="R27" s="45"/>
      <c r="S27" s="44"/>
    </row>
    <row r="28" spans="2:19" x14ac:dyDescent="0.25">
      <c r="B28" s="13"/>
      <c r="C28" s="38" t="s">
        <v>3393</v>
      </c>
      <c r="D28" s="43"/>
      <c r="E28" s="43"/>
      <c r="F28" s="43"/>
      <c r="G28" s="44"/>
      <c r="H28" s="44"/>
      <c r="I28" s="43"/>
      <c r="J28" s="45"/>
      <c r="K28" s="44"/>
      <c r="L28" s="54"/>
      <c r="M28" s="43"/>
      <c r="N28" s="43"/>
      <c r="O28" s="44"/>
      <c r="P28" s="44"/>
      <c r="Q28" s="43"/>
      <c r="R28" s="45"/>
      <c r="S28" s="44"/>
    </row>
    <row r="29" spans="2:19" x14ac:dyDescent="0.25">
      <c r="B29" s="13"/>
      <c r="C29" s="38" t="s">
        <v>3394</v>
      </c>
      <c r="D29" s="43"/>
      <c r="E29" s="43"/>
      <c r="F29" s="43"/>
      <c r="G29" s="44"/>
      <c r="H29" s="44"/>
      <c r="I29" s="43"/>
      <c r="J29" s="45"/>
      <c r="K29" s="44"/>
      <c r="L29" s="54"/>
      <c r="M29" s="43"/>
      <c r="N29" s="43"/>
      <c r="O29" s="44"/>
      <c r="P29" s="44"/>
      <c r="Q29" s="43"/>
      <c r="R29" s="45"/>
      <c r="S29" s="44"/>
    </row>
    <row r="30" spans="2:19" x14ac:dyDescent="0.25">
      <c r="B30" s="13"/>
      <c r="C30" s="38" t="s">
        <v>3395</v>
      </c>
      <c r="D30" s="43"/>
      <c r="E30" s="43"/>
      <c r="F30" s="43"/>
      <c r="G30" s="44"/>
      <c r="H30" s="44"/>
      <c r="I30" s="43"/>
      <c r="J30" s="45"/>
      <c r="K30" s="44"/>
      <c r="L30" s="54"/>
      <c r="M30" s="43"/>
      <c r="N30" s="43"/>
      <c r="O30" s="44"/>
      <c r="P30" s="44"/>
      <c r="Q30" s="43"/>
      <c r="R30" s="45"/>
      <c r="S30" s="44"/>
    </row>
    <row r="31" spans="2:19" x14ac:dyDescent="0.25">
      <c r="B31" s="13"/>
      <c r="C31" s="38" t="s">
        <v>3396</v>
      </c>
      <c r="D31" s="43"/>
      <c r="E31" s="43"/>
      <c r="F31" s="43"/>
      <c r="G31" s="44"/>
      <c r="H31" s="44"/>
      <c r="I31" s="43"/>
      <c r="J31" s="45"/>
      <c r="K31" s="44"/>
      <c r="L31" s="54"/>
      <c r="M31" s="43"/>
      <c r="N31" s="43"/>
      <c r="O31" s="44"/>
      <c r="P31" s="44"/>
      <c r="Q31" s="43"/>
      <c r="R31" s="45"/>
      <c r="S31" s="44"/>
    </row>
    <row r="32" spans="2:19" x14ac:dyDescent="0.25">
      <c r="B32" s="13"/>
      <c r="C32" s="38" t="s">
        <v>3397</v>
      </c>
      <c r="D32" s="43"/>
      <c r="E32" s="43"/>
      <c r="F32" s="43"/>
      <c r="G32" s="44"/>
      <c r="H32" s="44"/>
      <c r="I32" s="43"/>
      <c r="J32" s="45"/>
      <c r="K32" s="44"/>
      <c r="L32" s="54"/>
      <c r="M32" s="43"/>
      <c r="N32" s="43"/>
      <c r="O32" s="44"/>
      <c r="P32" s="44"/>
      <c r="Q32" s="43"/>
      <c r="R32" s="45"/>
      <c r="S32" s="44"/>
    </row>
    <row r="33" spans="2:19" x14ac:dyDescent="0.25">
      <c r="B33" s="13"/>
      <c r="C33" s="38" t="s">
        <v>3398</v>
      </c>
      <c r="D33" s="43"/>
      <c r="E33" s="43"/>
      <c r="F33" s="43"/>
      <c r="G33" s="44"/>
      <c r="H33" s="44"/>
      <c r="I33" s="43"/>
      <c r="J33" s="45"/>
      <c r="K33" s="44"/>
      <c r="L33" s="54"/>
      <c r="M33" s="43"/>
      <c r="N33" s="43"/>
      <c r="O33" s="44"/>
      <c r="P33" s="44"/>
      <c r="Q33" s="43"/>
      <c r="R33" s="45"/>
      <c r="S33" s="44"/>
    </row>
    <row r="34" spans="2:19" x14ac:dyDescent="0.25">
      <c r="B34" s="13"/>
      <c r="C34" s="38" t="s">
        <v>3399</v>
      </c>
      <c r="D34" s="43"/>
      <c r="E34" s="43"/>
      <c r="F34" s="43"/>
      <c r="G34" s="44"/>
      <c r="H34" s="44"/>
      <c r="I34" s="43"/>
      <c r="J34" s="45"/>
      <c r="K34" s="44"/>
      <c r="L34" s="54"/>
      <c r="M34" s="43"/>
      <c r="N34" s="43"/>
      <c r="O34" s="44"/>
      <c r="P34" s="44"/>
      <c r="Q34" s="43"/>
      <c r="R34" s="45"/>
      <c r="S34" s="44"/>
    </row>
    <row r="35" spans="2:19" x14ac:dyDescent="0.25">
      <c r="B35" s="13"/>
      <c r="C35" s="38" t="s">
        <v>3400</v>
      </c>
      <c r="D35" s="43"/>
      <c r="E35" s="43"/>
      <c r="F35" s="43"/>
      <c r="G35" s="44"/>
      <c r="H35" s="44"/>
      <c r="I35" s="43"/>
      <c r="J35" s="45"/>
      <c r="K35" s="44"/>
      <c r="L35" s="54"/>
      <c r="M35" s="43"/>
      <c r="N35" s="43"/>
      <c r="O35" s="44"/>
      <c r="P35" s="44"/>
      <c r="Q35" s="43"/>
      <c r="R35" s="45"/>
      <c r="S35" s="44"/>
    </row>
    <row r="36" spans="2:19" x14ac:dyDescent="0.25">
      <c r="B36" s="13"/>
      <c r="C36" s="38" t="s">
        <v>3401</v>
      </c>
      <c r="D36" s="43"/>
      <c r="E36" s="43"/>
      <c r="F36" s="43"/>
      <c r="G36" s="44"/>
      <c r="H36" s="44"/>
      <c r="I36" s="43"/>
      <c r="J36" s="45"/>
      <c r="K36" s="44"/>
      <c r="L36" s="54"/>
      <c r="M36" s="43"/>
      <c r="N36" s="43"/>
      <c r="O36" s="44"/>
      <c r="P36" s="44"/>
      <c r="Q36" s="43"/>
      <c r="R36" s="45"/>
      <c r="S36" s="44"/>
    </row>
    <row r="37" spans="2:19" x14ac:dyDescent="0.25">
      <c r="B37" s="13"/>
      <c r="C37" s="38" t="s">
        <v>3402</v>
      </c>
      <c r="D37" s="43"/>
      <c r="E37" s="43"/>
      <c r="F37" s="43"/>
      <c r="G37" s="44"/>
      <c r="H37" s="44"/>
      <c r="I37" s="43"/>
      <c r="J37" s="45"/>
      <c r="K37" s="44"/>
      <c r="L37" s="54"/>
      <c r="M37" s="43"/>
      <c r="N37" s="43"/>
      <c r="O37" s="44"/>
      <c r="P37" s="44"/>
      <c r="Q37" s="43"/>
      <c r="R37" s="45"/>
      <c r="S37" s="44"/>
    </row>
    <row r="38" spans="2:19" x14ac:dyDescent="0.25">
      <c r="B38" s="13"/>
      <c r="C38" s="38" t="s">
        <v>3403</v>
      </c>
      <c r="D38" s="43"/>
      <c r="E38" s="43"/>
      <c r="F38" s="43"/>
      <c r="G38" s="44"/>
      <c r="H38" s="44"/>
      <c r="I38" s="43"/>
      <c r="J38" s="45"/>
      <c r="K38" s="44"/>
      <c r="L38" s="54"/>
      <c r="M38" s="43"/>
      <c r="N38" s="43"/>
      <c r="O38" s="44"/>
      <c r="P38" s="44"/>
      <c r="Q38" s="43"/>
      <c r="R38" s="45"/>
      <c r="S38" s="44"/>
    </row>
    <row r="39" spans="2:19" x14ac:dyDescent="0.25">
      <c r="B39" s="13"/>
      <c r="C39" s="38" t="s">
        <v>3404</v>
      </c>
      <c r="D39" s="43"/>
      <c r="E39" s="43"/>
      <c r="F39" s="43"/>
      <c r="G39" s="44"/>
      <c r="H39" s="44"/>
      <c r="I39" s="43"/>
      <c r="J39" s="45"/>
      <c r="K39" s="44"/>
      <c r="L39" s="54"/>
      <c r="M39" s="43"/>
      <c r="N39" s="43"/>
      <c r="O39" s="44"/>
      <c r="P39" s="44"/>
      <c r="Q39" s="43"/>
      <c r="R39" s="45"/>
      <c r="S39" s="44"/>
    </row>
    <row r="40" spans="2:19" x14ac:dyDescent="0.25">
      <c r="B40" s="13"/>
      <c r="C40" s="38" t="s">
        <v>3405</v>
      </c>
      <c r="D40" s="43"/>
      <c r="E40" s="43"/>
      <c r="F40" s="43"/>
      <c r="G40" s="44"/>
      <c r="H40" s="44"/>
      <c r="I40" s="43"/>
      <c r="J40" s="45"/>
      <c r="K40" s="44"/>
      <c r="L40" s="54"/>
      <c r="M40" s="43"/>
      <c r="N40" s="43"/>
      <c r="O40" s="44"/>
      <c r="P40" s="44"/>
      <c r="Q40" s="43"/>
      <c r="R40" s="45"/>
      <c r="S40" s="44"/>
    </row>
    <row r="41" spans="2:19" x14ac:dyDescent="0.25">
      <c r="B41" s="13"/>
      <c r="C41" s="38" t="s">
        <v>3406</v>
      </c>
      <c r="D41" s="43"/>
      <c r="E41" s="43"/>
      <c r="F41" s="43"/>
      <c r="G41" s="44"/>
      <c r="H41" s="44"/>
      <c r="I41" s="43"/>
      <c r="J41" s="45"/>
      <c r="K41" s="44"/>
      <c r="L41" s="54"/>
      <c r="M41" s="43"/>
      <c r="N41" s="43"/>
      <c r="O41" s="44"/>
      <c r="P41" s="44"/>
      <c r="Q41" s="43"/>
      <c r="R41" s="45"/>
      <c r="S41" s="44"/>
    </row>
    <row r="42" spans="2:19" x14ac:dyDescent="0.25">
      <c r="B42" s="13"/>
      <c r="C42" s="38" t="s">
        <v>3407</v>
      </c>
      <c r="D42" s="43"/>
      <c r="E42" s="43"/>
      <c r="F42" s="43"/>
      <c r="G42" s="44"/>
      <c r="H42" s="44"/>
      <c r="I42" s="43"/>
      <c r="J42" s="45"/>
      <c r="K42" s="44"/>
      <c r="L42" s="54"/>
      <c r="M42" s="43"/>
      <c r="N42" s="43"/>
      <c r="O42" s="44"/>
      <c r="P42" s="44"/>
      <c r="Q42" s="43"/>
      <c r="R42" s="45"/>
      <c r="S42" s="44"/>
    </row>
    <row r="43" spans="2:19" x14ac:dyDescent="0.25">
      <c r="B43" s="13"/>
      <c r="C43" s="38" t="s">
        <v>3408</v>
      </c>
      <c r="D43" s="43"/>
      <c r="E43" s="43"/>
      <c r="F43" s="43"/>
      <c r="G43" s="44"/>
      <c r="H43" s="44"/>
      <c r="I43" s="43"/>
      <c r="J43" s="45"/>
      <c r="K43" s="44"/>
      <c r="L43" s="54"/>
      <c r="M43" s="43"/>
      <c r="N43" s="43"/>
      <c r="O43" s="44"/>
      <c r="P43" s="44"/>
      <c r="Q43" s="43"/>
      <c r="R43" s="45"/>
      <c r="S43" s="44"/>
    </row>
    <row r="44" spans="2:19" x14ac:dyDescent="0.25">
      <c r="B44" s="13"/>
      <c r="C44" s="38" t="s">
        <v>3409</v>
      </c>
      <c r="D44" s="43"/>
      <c r="E44" s="43"/>
      <c r="F44" s="43"/>
      <c r="G44" s="44"/>
      <c r="H44" s="44"/>
      <c r="I44" s="43"/>
      <c r="J44" s="45"/>
      <c r="K44" s="44"/>
      <c r="L44" s="54"/>
      <c r="M44" s="43"/>
      <c r="N44" s="43"/>
      <c r="O44" s="44"/>
      <c r="P44" s="44"/>
      <c r="Q44" s="43"/>
      <c r="R44" s="45"/>
      <c r="S44" s="44"/>
    </row>
    <row r="45" spans="2:19" x14ac:dyDescent="0.25">
      <c r="B45" s="13"/>
      <c r="C45" s="38" t="s">
        <v>3410</v>
      </c>
      <c r="D45" s="43"/>
      <c r="E45" s="43"/>
      <c r="F45" s="43"/>
      <c r="G45" s="44"/>
      <c r="H45" s="44"/>
      <c r="I45" s="43"/>
      <c r="J45" s="45"/>
      <c r="K45" s="44"/>
      <c r="L45" s="54"/>
      <c r="M45" s="43"/>
      <c r="N45" s="43"/>
      <c r="O45" s="44"/>
      <c r="P45" s="44"/>
      <c r="Q45" s="43"/>
      <c r="R45" s="45"/>
      <c r="S45" s="44"/>
    </row>
    <row r="46" spans="2:19" x14ac:dyDescent="0.25">
      <c r="B46" s="13"/>
      <c r="C46" s="38" t="s">
        <v>3411</v>
      </c>
      <c r="D46" s="43"/>
      <c r="E46" s="43"/>
      <c r="F46" s="43"/>
      <c r="G46" s="44"/>
      <c r="H46" s="44"/>
      <c r="I46" s="43"/>
      <c r="J46" s="45"/>
      <c r="K46" s="44"/>
      <c r="L46" s="54"/>
      <c r="M46" s="43"/>
      <c r="N46" s="43"/>
      <c r="O46" s="44"/>
      <c r="P46" s="44"/>
      <c r="Q46" s="43"/>
      <c r="R46" s="45"/>
      <c r="S46" s="44"/>
    </row>
    <row r="47" spans="2:19" x14ac:dyDescent="0.25">
      <c r="B47" s="13"/>
      <c r="C47" s="38" t="s">
        <v>3412</v>
      </c>
      <c r="D47" s="43"/>
      <c r="E47" s="43"/>
      <c r="F47" s="43"/>
      <c r="G47" s="44"/>
      <c r="H47" s="44"/>
      <c r="I47" s="43"/>
      <c r="J47" s="45"/>
      <c r="K47" s="44"/>
      <c r="L47" s="54"/>
      <c r="M47" s="43"/>
      <c r="N47" s="43"/>
      <c r="O47" s="44"/>
      <c r="P47" s="44"/>
      <c r="Q47" s="43"/>
      <c r="R47" s="45"/>
      <c r="S47" s="44"/>
    </row>
    <row r="48" spans="2:19" x14ac:dyDescent="0.25">
      <c r="B48" s="13"/>
      <c r="C48" s="38" t="s">
        <v>3413</v>
      </c>
      <c r="D48" s="43"/>
      <c r="E48" s="43"/>
      <c r="F48" s="43"/>
      <c r="G48" s="44"/>
      <c r="H48" s="44"/>
      <c r="I48" s="43"/>
      <c r="J48" s="45"/>
      <c r="K48" s="44"/>
      <c r="L48" s="54"/>
      <c r="M48" s="43"/>
      <c r="N48" s="43"/>
      <c r="O48" s="44"/>
      <c r="P48" s="44"/>
      <c r="Q48" s="43"/>
      <c r="R48" s="45"/>
      <c r="S48" s="44"/>
    </row>
    <row r="49" spans="2:19" x14ac:dyDescent="0.25">
      <c r="B49" s="13"/>
      <c r="C49" s="38" t="s">
        <v>3414</v>
      </c>
      <c r="D49" s="43"/>
      <c r="E49" s="43"/>
      <c r="F49" s="43"/>
      <c r="G49" s="44"/>
      <c r="H49" s="44"/>
      <c r="I49" s="43"/>
      <c r="J49" s="45"/>
      <c r="K49" s="44"/>
      <c r="L49" s="54"/>
      <c r="M49" s="43"/>
      <c r="N49" s="43"/>
      <c r="O49" s="44"/>
      <c r="P49" s="44"/>
      <c r="Q49" s="43"/>
      <c r="R49" s="45"/>
      <c r="S49" s="44"/>
    </row>
    <row r="50" spans="2:19" x14ac:dyDescent="0.25">
      <c r="B50" s="13"/>
      <c r="C50" s="38" t="s">
        <v>3415</v>
      </c>
      <c r="D50" s="43"/>
      <c r="E50" s="43"/>
      <c r="F50" s="43"/>
      <c r="G50" s="44"/>
      <c r="H50" s="44"/>
      <c r="I50" s="43"/>
      <c r="J50" s="45"/>
      <c r="K50" s="44"/>
      <c r="L50" s="54"/>
      <c r="M50" s="43"/>
      <c r="N50" s="43"/>
      <c r="O50" s="44"/>
      <c r="P50" s="44"/>
      <c r="Q50" s="43"/>
      <c r="R50" s="45"/>
      <c r="S50" s="44"/>
    </row>
    <row r="51" spans="2:19" x14ac:dyDescent="0.25">
      <c r="B51" s="13"/>
      <c r="C51" s="38" t="s">
        <v>3416</v>
      </c>
      <c r="D51" s="43"/>
      <c r="E51" s="43"/>
      <c r="F51" s="43"/>
      <c r="G51" s="44"/>
      <c r="H51" s="44"/>
      <c r="I51" s="43"/>
      <c r="J51" s="45"/>
      <c r="K51" s="44"/>
      <c r="L51" s="54"/>
      <c r="M51" s="43"/>
      <c r="N51" s="43"/>
      <c r="O51" s="44"/>
      <c r="P51" s="44"/>
      <c r="Q51" s="43"/>
      <c r="R51" s="45"/>
      <c r="S51" s="44"/>
    </row>
    <row r="52" spans="2:19" x14ac:dyDescent="0.25">
      <c r="B52" s="13"/>
      <c r="C52" s="38" t="s">
        <v>3417</v>
      </c>
      <c r="D52" s="43"/>
      <c r="E52" s="43"/>
      <c r="F52" s="43"/>
      <c r="G52" s="44"/>
      <c r="H52" s="44"/>
      <c r="I52" s="43"/>
      <c r="J52" s="45"/>
      <c r="K52" s="44"/>
      <c r="L52" s="54"/>
      <c r="M52" s="43"/>
      <c r="N52" s="43"/>
      <c r="O52" s="44"/>
      <c r="P52" s="44"/>
      <c r="Q52" s="43"/>
      <c r="R52" s="45"/>
      <c r="S52" s="44"/>
    </row>
    <row r="53" spans="2:19" x14ac:dyDescent="0.25">
      <c r="B53" s="13"/>
      <c r="C53" s="38" t="s">
        <v>3418</v>
      </c>
      <c r="D53" s="43"/>
      <c r="E53" s="43"/>
      <c r="F53" s="43"/>
      <c r="G53" s="44"/>
      <c r="H53" s="44"/>
      <c r="I53" s="43"/>
      <c r="J53" s="45"/>
      <c r="K53" s="44"/>
      <c r="L53" s="54"/>
      <c r="M53" s="43"/>
      <c r="N53" s="43"/>
      <c r="O53" s="44"/>
      <c r="P53" s="44"/>
      <c r="Q53" s="43"/>
      <c r="R53" s="45"/>
      <c r="S53" s="44"/>
    </row>
    <row r="54" spans="2:19" x14ac:dyDescent="0.25">
      <c r="B54" s="13"/>
      <c r="C54" s="38" t="s">
        <v>3419</v>
      </c>
      <c r="D54" s="43"/>
      <c r="E54" s="43"/>
      <c r="F54" s="43"/>
      <c r="G54" s="44"/>
      <c r="H54" s="44"/>
      <c r="I54" s="43"/>
      <c r="J54" s="45"/>
      <c r="K54" s="44"/>
      <c r="L54" s="54"/>
      <c r="M54" s="43"/>
      <c r="N54" s="43"/>
      <c r="O54" s="44"/>
      <c r="P54" s="44"/>
      <c r="Q54" s="43"/>
      <c r="R54" s="45"/>
      <c r="S54" s="44"/>
    </row>
    <row r="55" spans="2:19" x14ac:dyDescent="0.25">
      <c r="B55" s="13"/>
      <c r="C55" s="38" t="s">
        <v>3420</v>
      </c>
      <c r="D55" s="43"/>
      <c r="E55" s="43"/>
      <c r="F55" s="43"/>
      <c r="G55" s="44"/>
      <c r="H55" s="44"/>
      <c r="I55" s="43"/>
      <c r="J55" s="45"/>
      <c r="K55" s="44"/>
      <c r="L55" s="54"/>
      <c r="M55" s="43"/>
      <c r="N55" s="43"/>
      <c r="O55" s="44"/>
      <c r="P55" s="44"/>
      <c r="Q55" s="43"/>
      <c r="R55" s="45"/>
      <c r="S55" s="44"/>
    </row>
    <row r="56" spans="2:19" x14ac:dyDescent="0.25">
      <c r="B56" s="13"/>
      <c r="C56" s="38" t="s">
        <v>3421</v>
      </c>
      <c r="D56" s="43"/>
      <c r="E56" s="43"/>
      <c r="F56" s="43"/>
      <c r="G56" s="44"/>
      <c r="H56" s="44"/>
      <c r="I56" s="43"/>
      <c r="J56" s="45"/>
      <c r="K56" s="44"/>
      <c r="L56" s="54"/>
      <c r="M56" s="43"/>
      <c r="N56" s="43"/>
      <c r="O56" s="44"/>
      <c r="P56" s="44"/>
      <c r="Q56" s="43"/>
      <c r="R56" s="45"/>
      <c r="S56" s="44"/>
    </row>
    <row r="57" spans="2:19" x14ac:dyDescent="0.25">
      <c r="B57" s="13"/>
      <c r="C57" s="38" t="s">
        <v>3422</v>
      </c>
      <c r="D57" s="43"/>
      <c r="E57" s="43"/>
      <c r="F57" s="43"/>
      <c r="G57" s="44"/>
      <c r="H57" s="44"/>
      <c r="I57" s="43"/>
      <c r="J57" s="45"/>
      <c r="K57" s="44"/>
      <c r="L57" s="54"/>
      <c r="M57" s="43"/>
      <c r="N57" s="43"/>
      <c r="O57" s="44"/>
      <c r="P57" s="44"/>
      <c r="Q57" s="43"/>
      <c r="R57" s="45"/>
      <c r="S57" s="44"/>
    </row>
    <row r="58" spans="2:19" x14ac:dyDescent="0.25">
      <c r="B58" s="13"/>
      <c r="C58" s="38" t="s">
        <v>3423</v>
      </c>
      <c r="D58" s="43"/>
      <c r="E58" s="43"/>
      <c r="F58" s="43"/>
      <c r="G58" s="44"/>
      <c r="H58" s="44"/>
      <c r="I58" s="43"/>
      <c r="J58" s="45"/>
      <c r="K58" s="44"/>
      <c r="L58" s="54"/>
      <c r="M58" s="43"/>
      <c r="N58" s="43"/>
      <c r="O58" s="44"/>
      <c r="P58" s="44"/>
      <c r="Q58" s="43"/>
      <c r="R58" s="45"/>
      <c r="S58" s="44"/>
    </row>
    <row r="59" spans="2:19" x14ac:dyDescent="0.25">
      <c r="B59" s="13"/>
      <c r="C59" s="38" t="s">
        <v>3424</v>
      </c>
      <c r="D59" s="43"/>
      <c r="E59" s="43"/>
      <c r="F59" s="43"/>
      <c r="G59" s="44"/>
      <c r="H59" s="44"/>
      <c r="I59" s="43"/>
      <c r="J59" s="45"/>
      <c r="K59" s="44"/>
      <c r="L59" s="54"/>
      <c r="M59" s="43"/>
      <c r="N59" s="43"/>
      <c r="O59" s="44"/>
      <c r="P59" s="44"/>
      <c r="Q59" s="43"/>
      <c r="R59" s="45"/>
      <c r="S59" s="44"/>
    </row>
    <row r="60" spans="2:19" x14ac:dyDescent="0.25">
      <c r="B60" s="13"/>
      <c r="C60" s="38" t="s">
        <v>3425</v>
      </c>
      <c r="D60" s="43"/>
      <c r="E60" s="43"/>
      <c r="F60" s="43"/>
      <c r="G60" s="44"/>
      <c r="H60" s="44"/>
      <c r="I60" s="43"/>
      <c r="J60" s="45"/>
      <c r="K60" s="44"/>
      <c r="L60" s="54"/>
      <c r="M60" s="43"/>
      <c r="N60" s="43"/>
      <c r="O60" s="44"/>
      <c r="P60" s="44"/>
      <c r="Q60" s="43"/>
      <c r="R60" s="45"/>
      <c r="S60" s="44"/>
    </row>
    <row r="61" spans="2:19" x14ac:dyDescent="0.25">
      <c r="B61" s="13"/>
      <c r="C61" s="38" t="s">
        <v>3426</v>
      </c>
      <c r="D61" s="43"/>
      <c r="E61" s="43"/>
      <c r="F61" s="43"/>
      <c r="G61" s="44"/>
      <c r="H61" s="44"/>
      <c r="I61" s="43"/>
      <c r="J61" s="45"/>
      <c r="K61" s="44"/>
      <c r="L61" s="54"/>
      <c r="M61" s="43"/>
      <c r="N61" s="43"/>
      <c r="O61" s="44"/>
      <c r="P61" s="44"/>
      <c r="Q61" s="43"/>
      <c r="R61" s="45"/>
      <c r="S61" s="44"/>
    </row>
    <row r="62" spans="2:19" x14ac:dyDescent="0.25">
      <c r="B62" s="13"/>
      <c r="C62" s="38" t="s">
        <v>3427</v>
      </c>
      <c r="D62" s="43"/>
      <c r="E62" s="43"/>
      <c r="F62" s="43"/>
      <c r="G62" s="44"/>
      <c r="H62" s="44"/>
      <c r="I62" s="43"/>
      <c r="J62" s="45"/>
      <c r="K62" s="44"/>
      <c r="L62" s="54"/>
      <c r="M62" s="43"/>
      <c r="N62" s="43"/>
      <c r="O62" s="44"/>
      <c r="P62" s="44"/>
      <c r="Q62" s="43"/>
      <c r="R62" s="45"/>
      <c r="S62" s="44"/>
    </row>
    <row r="63" spans="2:19" x14ac:dyDescent="0.25">
      <c r="B63" s="13"/>
      <c r="C63" s="38" t="s">
        <v>3428</v>
      </c>
      <c r="D63" s="43"/>
      <c r="E63" s="43"/>
      <c r="F63" s="43"/>
      <c r="G63" s="44"/>
      <c r="H63" s="44"/>
      <c r="I63" s="43"/>
      <c r="J63" s="45"/>
      <c r="K63" s="44"/>
      <c r="L63" s="54"/>
      <c r="M63" s="43"/>
      <c r="N63" s="43"/>
      <c r="O63" s="44"/>
      <c r="P63" s="44"/>
      <c r="Q63" s="43"/>
      <c r="R63" s="45"/>
      <c r="S63" s="44"/>
    </row>
    <row r="64" spans="2:19" x14ac:dyDescent="0.25">
      <c r="B64" s="13"/>
      <c r="C64" s="38" t="s">
        <v>3429</v>
      </c>
      <c r="D64" s="43"/>
      <c r="E64" s="43"/>
      <c r="F64" s="43"/>
      <c r="G64" s="44"/>
      <c r="H64" s="44"/>
      <c r="I64" s="43"/>
      <c r="J64" s="45"/>
      <c r="K64" s="44"/>
      <c r="L64" s="54"/>
      <c r="M64" s="43"/>
      <c r="N64" s="43"/>
      <c r="O64" s="44"/>
      <c r="P64" s="44"/>
      <c r="Q64" s="43"/>
      <c r="R64" s="45"/>
      <c r="S64" s="44"/>
    </row>
    <row r="65" spans="2:19" x14ac:dyDescent="0.25">
      <c r="B65" s="13"/>
      <c r="C65" s="38" t="s">
        <v>3430</v>
      </c>
      <c r="D65" s="43"/>
      <c r="E65" s="43"/>
      <c r="F65" s="43"/>
      <c r="G65" s="44"/>
      <c r="H65" s="44"/>
      <c r="I65" s="43"/>
      <c r="J65" s="45"/>
      <c r="K65" s="44"/>
      <c r="L65" s="54"/>
      <c r="M65" s="43"/>
      <c r="N65" s="43"/>
      <c r="O65" s="44"/>
      <c r="P65" s="44"/>
      <c r="Q65" s="43"/>
      <c r="R65" s="45"/>
      <c r="S65" s="44"/>
    </row>
    <row r="66" spans="2:19" x14ac:dyDescent="0.25">
      <c r="B66" s="13"/>
      <c r="C66" s="38" t="s">
        <v>3431</v>
      </c>
      <c r="D66" s="43"/>
      <c r="E66" s="43"/>
      <c r="F66" s="43"/>
      <c r="G66" s="44"/>
      <c r="H66" s="44"/>
      <c r="I66" s="43"/>
      <c r="J66" s="45"/>
      <c r="K66" s="44"/>
      <c r="L66" s="54"/>
      <c r="M66" s="43"/>
      <c r="N66" s="43"/>
      <c r="O66" s="44"/>
      <c r="P66" s="44"/>
      <c r="Q66" s="43"/>
      <c r="R66" s="45"/>
      <c r="S66" s="44"/>
    </row>
    <row r="67" spans="2:19" x14ac:dyDescent="0.25">
      <c r="B67" s="13"/>
      <c r="C67" s="38" t="s">
        <v>3432</v>
      </c>
      <c r="D67" s="43"/>
      <c r="E67" s="43"/>
      <c r="F67" s="43"/>
      <c r="G67" s="44"/>
      <c r="H67" s="44"/>
      <c r="I67" s="43"/>
      <c r="J67" s="45"/>
      <c r="K67" s="44"/>
      <c r="L67" s="54"/>
      <c r="M67" s="43"/>
      <c r="N67" s="43"/>
      <c r="O67" s="44"/>
      <c r="P67" s="44"/>
      <c r="Q67" s="43"/>
      <c r="R67" s="45"/>
      <c r="S67" s="44"/>
    </row>
    <row r="68" spans="2:19" x14ac:dyDescent="0.25">
      <c r="B68" s="13"/>
      <c r="C68" s="38" t="s">
        <v>3433</v>
      </c>
      <c r="D68" s="43"/>
      <c r="E68" s="43"/>
      <c r="F68" s="43"/>
      <c r="G68" s="44"/>
      <c r="H68" s="44"/>
      <c r="I68" s="43"/>
      <c r="J68" s="45"/>
      <c r="K68" s="44"/>
      <c r="L68" s="54"/>
      <c r="M68" s="43"/>
      <c r="N68" s="43"/>
      <c r="O68" s="44"/>
      <c r="P68" s="44"/>
      <c r="Q68" s="43"/>
      <c r="R68" s="45"/>
      <c r="S68" s="44"/>
    </row>
    <row r="69" spans="2:19" x14ac:dyDescent="0.25">
      <c r="B69" s="13"/>
      <c r="C69" s="38" t="s">
        <v>3434</v>
      </c>
      <c r="D69" s="43"/>
      <c r="E69" s="43"/>
      <c r="F69" s="43"/>
      <c r="G69" s="44"/>
      <c r="H69" s="44"/>
      <c r="I69" s="43"/>
      <c r="J69" s="45"/>
      <c r="K69" s="44"/>
      <c r="L69" s="54"/>
      <c r="M69" s="43"/>
      <c r="N69" s="43"/>
      <c r="O69" s="44"/>
      <c r="P69" s="44"/>
      <c r="Q69" s="43"/>
      <c r="R69" s="45"/>
      <c r="S69" s="44"/>
    </row>
    <row r="70" spans="2:19" x14ac:dyDescent="0.25">
      <c r="B70" s="13"/>
      <c r="C70" s="38" t="s">
        <v>3435</v>
      </c>
      <c r="D70" s="43"/>
      <c r="E70" s="43"/>
      <c r="F70" s="43"/>
      <c r="G70" s="44"/>
      <c r="H70" s="44"/>
      <c r="I70" s="43"/>
      <c r="J70" s="45"/>
      <c r="K70" s="44"/>
      <c r="L70" s="54"/>
      <c r="M70" s="43"/>
      <c r="N70" s="43"/>
      <c r="O70" s="44"/>
      <c r="P70" s="44"/>
      <c r="Q70" s="43"/>
      <c r="R70" s="45"/>
      <c r="S70" s="44"/>
    </row>
    <row r="71" spans="2:19" x14ac:dyDescent="0.25">
      <c r="B71" s="13"/>
      <c r="C71" s="38" t="s">
        <v>3436</v>
      </c>
      <c r="D71" s="43"/>
      <c r="E71" s="43"/>
      <c r="F71" s="43"/>
      <c r="G71" s="44"/>
      <c r="H71" s="44"/>
      <c r="I71" s="43"/>
      <c r="J71" s="45"/>
      <c r="K71" s="44"/>
      <c r="L71" s="54"/>
      <c r="M71" s="43"/>
      <c r="N71" s="43"/>
      <c r="O71" s="44"/>
      <c r="P71" s="44"/>
      <c r="Q71" s="43"/>
      <c r="R71" s="45"/>
      <c r="S71" s="44"/>
    </row>
    <row r="72" spans="2:19" x14ac:dyDescent="0.25">
      <c r="B72" s="13"/>
      <c r="C72" s="38" t="s">
        <v>3437</v>
      </c>
      <c r="D72" s="43"/>
      <c r="E72" s="43"/>
      <c r="F72" s="43"/>
      <c r="G72" s="44"/>
      <c r="H72" s="44"/>
      <c r="I72" s="43"/>
      <c r="J72" s="45"/>
      <c r="K72" s="44"/>
      <c r="L72" s="54"/>
      <c r="M72" s="43"/>
      <c r="N72" s="43"/>
      <c r="O72" s="44"/>
      <c r="P72" s="44"/>
      <c r="Q72" s="43"/>
      <c r="R72" s="45"/>
      <c r="S72" s="44"/>
    </row>
    <row r="73" spans="2:19" x14ac:dyDescent="0.25">
      <c r="B73" s="13"/>
      <c r="C73" s="38" t="s">
        <v>3438</v>
      </c>
      <c r="D73" s="43"/>
      <c r="E73" s="43"/>
      <c r="F73" s="43"/>
      <c r="G73" s="44"/>
      <c r="H73" s="44"/>
      <c r="I73" s="43"/>
      <c r="J73" s="45"/>
      <c r="K73" s="44"/>
      <c r="L73" s="54"/>
      <c r="M73" s="43"/>
      <c r="N73" s="43"/>
      <c r="O73" s="44"/>
      <c r="P73" s="44"/>
      <c r="Q73" s="43"/>
      <c r="R73" s="45"/>
      <c r="S73" s="44"/>
    </row>
    <row r="74" spans="2:19" x14ac:dyDescent="0.25">
      <c r="B74" s="13"/>
      <c r="C74" s="38" t="s">
        <v>3439</v>
      </c>
      <c r="D74" s="43"/>
      <c r="E74" s="43"/>
      <c r="F74" s="43"/>
      <c r="G74" s="44"/>
      <c r="H74" s="44"/>
      <c r="I74" s="43"/>
      <c r="J74" s="45"/>
      <c r="K74" s="44"/>
      <c r="L74" s="54"/>
      <c r="M74" s="43"/>
      <c r="N74" s="43"/>
      <c r="O74" s="44"/>
      <c r="P74" s="44"/>
      <c r="Q74" s="43"/>
      <c r="R74" s="45"/>
      <c r="S74" s="44"/>
    </row>
    <row r="75" spans="2:19" x14ac:dyDescent="0.25">
      <c r="B75" s="13"/>
      <c r="C75" s="38" t="s">
        <v>3440</v>
      </c>
      <c r="D75" s="43"/>
      <c r="E75" s="43"/>
      <c r="F75" s="43"/>
      <c r="G75" s="44"/>
      <c r="H75" s="44"/>
      <c r="I75" s="43"/>
      <c r="J75" s="45"/>
      <c r="K75" s="44"/>
      <c r="L75" s="54"/>
      <c r="M75" s="43"/>
      <c r="N75" s="43"/>
      <c r="O75" s="44"/>
      <c r="P75" s="44"/>
      <c r="Q75" s="43"/>
      <c r="R75" s="45"/>
      <c r="S75" s="44"/>
    </row>
    <row r="76" spans="2:19" x14ac:dyDescent="0.25">
      <c r="B76" s="13"/>
      <c r="C76" s="38" t="s">
        <v>3441</v>
      </c>
      <c r="D76" s="43"/>
      <c r="E76" s="43"/>
      <c r="F76" s="43"/>
      <c r="G76" s="44"/>
      <c r="H76" s="44"/>
      <c r="I76" s="43"/>
      <c r="J76" s="45"/>
      <c r="K76" s="44"/>
      <c r="L76" s="54"/>
      <c r="M76" s="43"/>
      <c r="N76" s="43"/>
      <c r="O76" s="44"/>
      <c r="P76" s="44"/>
      <c r="Q76" s="43"/>
      <c r="R76" s="45"/>
      <c r="S76" s="44"/>
    </row>
    <row r="77" spans="2:19" x14ac:dyDescent="0.25">
      <c r="B77" s="13"/>
      <c r="C77" s="38" t="s">
        <v>3442</v>
      </c>
      <c r="D77" s="43"/>
      <c r="E77" s="43"/>
      <c r="F77" s="43"/>
      <c r="G77" s="44"/>
      <c r="H77" s="44"/>
      <c r="I77" s="43"/>
      <c r="J77" s="45"/>
      <c r="K77" s="44"/>
      <c r="L77" s="54"/>
      <c r="M77" s="43"/>
      <c r="N77" s="43"/>
      <c r="O77" s="44"/>
      <c r="P77" s="44"/>
      <c r="Q77" s="43"/>
      <c r="R77" s="45"/>
      <c r="S77" s="44"/>
    </row>
    <row r="78" spans="2:19" x14ac:dyDescent="0.25">
      <c r="B78" s="13"/>
      <c r="C78" s="38" t="s">
        <v>3443</v>
      </c>
      <c r="D78" s="43"/>
      <c r="E78" s="43"/>
      <c r="F78" s="43"/>
      <c r="G78" s="44"/>
      <c r="H78" s="44"/>
      <c r="I78" s="43"/>
      <c r="J78" s="45"/>
      <c r="K78" s="44"/>
      <c r="L78" s="54"/>
      <c r="M78" s="43"/>
      <c r="N78" s="43"/>
      <c r="O78" s="44"/>
      <c r="P78" s="44"/>
      <c r="Q78" s="43"/>
      <c r="R78" s="45"/>
      <c r="S78" s="44"/>
    </row>
    <row r="79" spans="2:19" x14ac:dyDescent="0.25">
      <c r="B79" s="13"/>
      <c r="C79" s="38" t="s">
        <v>3444</v>
      </c>
      <c r="D79" s="43"/>
      <c r="E79" s="43"/>
      <c r="F79" s="43"/>
      <c r="G79" s="44"/>
      <c r="H79" s="44"/>
      <c r="I79" s="43"/>
      <c r="J79" s="45"/>
      <c r="K79" s="44"/>
      <c r="L79" s="54"/>
      <c r="M79" s="43"/>
      <c r="N79" s="43"/>
      <c r="O79" s="44"/>
      <c r="P79" s="44"/>
      <c r="Q79" s="43"/>
      <c r="R79" s="45"/>
      <c r="S79" s="44"/>
    </row>
    <row r="80" spans="2:19" x14ac:dyDescent="0.25">
      <c r="B80" s="13"/>
      <c r="C80" s="38" t="s">
        <v>3445</v>
      </c>
      <c r="D80" s="43"/>
      <c r="E80" s="43"/>
      <c r="F80" s="43"/>
      <c r="G80" s="44"/>
      <c r="H80" s="44"/>
      <c r="I80" s="43"/>
      <c r="J80" s="45"/>
      <c r="K80" s="44"/>
      <c r="L80" s="54"/>
      <c r="M80" s="43"/>
      <c r="N80" s="43"/>
      <c r="O80" s="44"/>
      <c r="P80" s="44"/>
      <c r="Q80" s="43"/>
      <c r="R80" s="45"/>
      <c r="S80" s="44"/>
    </row>
    <row r="81" spans="2:19" x14ac:dyDescent="0.25">
      <c r="B81" s="13"/>
      <c r="C81" s="38" t="s">
        <v>3446</v>
      </c>
      <c r="D81" s="43"/>
      <c r="E81" s="43"/>
      <c r="F81" s="43"/>
      <c r="G81" s="44"/>
      <c r="H81" s="44"/>
      <c r="I81" s="43"/>
      <c r="J81" s="45"/>
      <c r="K81" s="44"/>
      <c r="L81" s="54"/>
      <c r="M81" s="43"/>
      <c r="N81" s="43"/>
      <c r="O81" s="44"/>
      <c r="P81" s="44"/>
      <c r="Q81" s="43"/>
      <c r="R81" s="45"/>
      <c r="S81" s="44"/>
    </row>
    <row r="82" spans="2:19" x14ac:dyDescent="0.25">
      <c r="B82" s="13"/>
      <c r="C82" s="38" t="s">
        <v>3447</v>
      </c>
      <c r="D82" s="43"/>
      <c r="E82" s="43"/>
      <c r="F82" s="43"/>
      <c r="G82" s="44"/>
      <c r="H82" s="44"/>
      <c r="I82" s="43"/>
      <c r="J82" s="45"/>
      <c r="K82" s="44"/>
      <c r="L82" s="54"/>
      <c r="M82" s="43"/>
      <c r="N82" s="43"/>
      <c r="O82" s="44"/>
      <c r="P82" s="44"/>
      <c r="Q82" s="43"/>
      <c r="R82" s="45"/>
      <c r="S82" s="44"/>
    </row>
    <row r="83" spans="2:19" x14ac:dyDescent="0.25">
      <c r="B83" s="13"/>
      <c r="C83" s="38" t="s">
        <v>3448</v>
      </c>
      <c r="D83" s="43"/>
      <c r="E83" s="43"/>
      <c r="F83" s="43"/>
      <c r="G83" s="44"/>
      <c r="H83" s="44"/>
      <c r="I83" s="43"/>
      <c r="J83" s="45"/>
      <c r="K83" s="44"/>
      <c r="L83" s="54"/>
      <c r="M83" s="43"/>
      <c r="N83" s="43"/>
      <c r="O83" s="44"/>
      <c r="P83" s="44"/>
      <c r="Q83" s="43"/>
      <c r="R83" s="45"/>
      <c r="S83" s="44"/>
    </row>
    <row r="84" spans="2:19" x14ac:dyDescent="0.25">
      <c r="B84" s="13"/>
      <c r="C84" s="38" t="s">
        <v>3449</v>
      </c>
      <c r="D84" s="43"/>
      <c r="E84" s="43"/>
      <c r="F84" s="43"/>
      <c r="G84" s="44"/>
      <c r="H84" s="44"/>
      <c r="I84" s="43"/>
      <c r="J84" s="45"/>
      <c r="K84" s="44"/>
      <c r="L84" s="54"/>
      <c r="M84" s="43"/>
      <c r="N84" s="43"/>
      <c r="O84" s="44"/>
      <c r="P84" s="44"/>
      <c r="Q84" s="43"/>
      <c r="R84" s="45"/>
      <c r="S84" s="44"/>
    </row>
    <row r="85" spans="2:19" x14ac:dyDescent="0.25">
      <c r="B85" s="13"/>
      <c r="C85" s="38" t="s">
        <v>3450</v>
      </c>
      <c r="D85" s="43"/>
      <c r="E85" s="43"/>
      <c r="F85" s="43"/>
      <c r="G85" s="44"/>
      <c r="H85" s="44"/>
      <c r="I85" s="43"/>
      <c r="J85" s="45"/>
      <c r="K85" s="44"/>
      <c r="L85" s="54"/>
      <c r="M85" s="43"/>
      <c r="N85" s="43"/>
      <c r="O85" s="44"/>
      <c r="P85" s="44"/>
      <c r="Q85" s="43"/>
      <c r="R85" s="45"/>
      <c r="S85" s="44"/>
    </row>
    <row r="86" spans="2:19" x14ac:dyDescent="0.25">
      <c r="B86" s="13"/>
      <c r="C86" s="38" t="s">
        <v>3451</v>
      </c>
      <c r="D86" s="43"/>
      <c r="E86" s="43"/>
      <c r="F86" s="43"/>
      <c r="G86" s="44"/>
      <c r="H86" s="44"/>
      <c r="I86" s="43"/>
      <c r="J86" s="45"/>
      <c r="K86" s="44"/>
      <c r="L86" s="54"/>
      <c r="M86" s="43"/>
      <c r="N86" s="43"/>
      <c r="O86" s="44"/>
      <c r="P86" s="44"/>
      <c r="Q86" s="43"/>
      <c r="R86" s="45"/>
      <c r="S86" s="44"/>
    </row>
    <row r="87" spans="2:19" x14ac:dyDescent="0.25">
      <c r="B87" s="13"/>
      <c r="C87" s="38" t="s">
        <v>3452</v>
      </c>
      <c r="D87" s="43"/>
      <c r="E87" s="43"/>
      <c r="F87" s="43"/>
      <c r="G87" s="44"/>
      <c r="H87" s="44"/>
      <c r="I87" s="43"/>
      <c r="J87" s="45"/>
      <c r="K87" s="44"/>
      <c r="L87" s="54"/>
      <c r="M87" s="43"/>
      <c r="N87" s="43"/>
      <c r="O87" s="44"/>
      <c r="P87" s="44"/>
      <c r="Q87" s="43"/>
      <c r="R87" s="45"/>
      <c r="S87" s="44"/>
    </row>
    <row r="88" spans="2:19" x14ac:dyDescent="0.25">
      <c r="B88" s="13"/>
      <c r="C88" s="38" t="s">
        <v>3453</v>
      </c>
      <c r="D88" s="43"/>
      <c r="E88" s="43"/>
      <c r="F88" s="43"/>
      <c r="G88" s="44"/>
      <c r="H88" s="44"/>
      <c r="I88" s="43"/>
      <c r="J88" s="45"/>
      <c r="K88" s="44"/>
      <c r="L88" s="54"/>
      <c r="M88" s="43"/>
      <c r="N88" s="43"/>
      <c r="O88" s="44"/>
      <c r="P88" s="44"/>
      <c r="Q88" s="43"/>
      <c r="R88" s="45"/>
      <c r="S88" s="44"/>
    </row>
    <row r="89" spans="2:19" x14ac:dyDescent="0.25">
      <c r="B89" s="13"/>
      <c r="C89" s="38" t="s">
        <v>3454</v>
      </c>
      <c r="D89" s="43"/>
      <c r="E89" s="43"/>
      <c r="F89" s="43"/>
      <c r="G89" s="44"/>
      <c r="H89" s="44"/>
      <c r="I89" s="43"/>
      <c r="J89" s="45"/>
      <c r="K89" s="44"/>
      <c r="L89" s="54"/>
      <c r="M89" s="43"/>
      <c r="N89" s="43"/>
      <c r="O89" s="44"/>
      <c r="P89" s="44"/>
      <c r="Q89" s="43"/>
      <c r="R89" s="45"/>
      <c r="S89" s="44"/>
    </row>
    <row r="90" spans="2:19" x14ac:dyDescent="0.25">
      <c r="B90" s="13"/>
      <c r="C90" s="38" t="s">
        <v>3455</v>
      </c>
      <c r="D90" s="43"/>
      <c r="E90" s="43"/>
      <c r="F90" s="43"/>
      <c r="G90" s="44"/>
      <c r="H90" s="44"/>
      <c r="I90" s="43"/>
      <c r="J90" s="45"/>
      <c r="K90" s="44"/>
      <c r="L90" s="54"/>
      <c r="M90" s="43"/>
      <c r="N90" s="43"/>
      <c r="O90" s="44"/>
      <c r="P90" s="44"/>
      <c r="Q90" s="43"/>
      <c r="R90" s="45"/>
      <c r="S90" s="44"/>
    </row>
    <row r="91" spans="2:19" x14ac:dyDescent="0.25">
      <c r="B91" s="13"/>
      <c r="C91" s="38" t="s">
        <v>3456</v>
      </c>
      <c r="D91" s="43"/>
      <c r="E91" s="43"/>
      <c r="F91" s="43"/>
      <c r="G91" s="44"/>
      <c r="H91" s="44"/>
      <c r="I91" s="43"/>
      <c r="J91" s="45"/>
      <c r="K91" s="44"/>
      <c r="L91" s="54"/>
      <c r="M91" s="43"/>
      <c r="N91" s="43"/>
      <c r="O91" s="44"/>
      <c r="P91" s="44"/>
      <c r="Q91" s="43"/>
      <c r="R91" s="45"/>
      <c r="S91" s="44"/>
    </row>
    <row r="92" spans="2:19" x14ac:dyDescent="0.25">
      <c r="B92" s="13"/>
      <c r="C92" s="38" t="s">
        <v>3457</v>
      </c>
      <c r="D92" s="43"/>
      <c r="E92" s="43"/>
      <c r="F92" s="43"/>
      <c r="G92" s="44"/>
      <c r="H92" s="44"/>
      <c r="I92" s="43"/>
      <c r="J92" s="45"/>
      <c r="K92" s="44"/>
      <c r="L92" s="54"/>
      <c r="M92" s="43"/>
      <c r="N92" s="43"/>
      <c r="O92" s="44"/>
      <c r="P92" s="44"/>
      <c r="Q92" s="43"/>
      <c r="R92" s="45"/>
      <c r="S92" s="44"/>
    </row>
    <row r="93" spans="2:19" x14ac:dyDescent="0.25">
      <c r="B93" s="13"/>
      <c r="C93" s="38" t="s">
        <v>3458</v>
      </c>
      <c r="D93" s="43"/>
      <c r="E93" s="43"/>
      <c r="F93" s="43"/>
      <c r="G93" s="44"/>
      <c r="H93" s="44"/>
      <c r="I93" s="43"/>
      <c r="J93" s="45"/>
      <c r="K93" s="44"/>
      <c r="L93" s="54"/>
      <c r="M93" s="43"/>
      <c r="N93" s="43"/>
      <c r="O93" s="44"/>
      <c r="P93" s="44"/>
      <c r="Q93" s="43"/>
      <c r="R93" s="45"/>
      <c r="S93" s="44"/>
    </row>
    <row r="94" spans="2:19" x14ac:dyDescent="0.25">
      <c r="B94" s="13"/>
      <c r="C94" s="38" t="s">
        <v>3459</v>
      </c>
      <c r="D94" s="43"/>
      <c r="E94" s="43"/>
      <c r="F94" s="43"/>
      <c r="G94" s="44"/>
      <c r="H94" s="44"/>
      <c r="I94" s="43"/>
      <c r="J94" s="45"/>
      <c r="K94" s="44"/>
      <c r="L94" s="54"/>
      <c r="M94" s="43"/>
      <c r="N94" s="43"/>
      <c r="O94" s="44"/>
      <c r="P94" s="44"/>
      <c r="Q94" s="43"/>
      <c r="R94" s="45"/>
      <c r="S94" s="44"/>
    </row>
    <row r="95" spans="2:19" x14ac:dyDescent="0.25">
      <c r="B95" s="13"/>
      <c r="C95" s="38" t="s">
        <v>3460</v>
      </c>
      <c r="D95" s="43"/>
      <c r="E95" s="43"/>
      <c r="F95" s="43"/>
      <c r="G95" s="44"/>
      <c r="H95" s="44"/>
      <c r="I95" s="43"/>
      <c r="J95" s="45"/>
      <c r="K95" s="44"/>
      <c r="L95" s="54"/>
      <c r="M95" s="43"/>
      <c r="N95" s="43"/>
      <c r="O95" s="44"/>
      <c r="P95" s="44"/>
      <c r="Q95" s="43"/>
      <c r="R95" s="45"/>
      <c r="S95" s="44"/>
    </row>
    <row r="96" spans="2:19" x14ac:dyDescent="0.25">
      <c r="B96" s="13"/>
      <c r="C96" s="38" t="s">
        <v>3461</v>
      </c>
      <c r="D96" s="43"/>
      <c r="E96" s="43"/>
      <c r="F96" s="43"/>
      <c r="G96" s="44"/>
      <c r="H96" s="44"/>
      <c r="I96" s="43"/>
      <c r="J96" s="45"/>
      <c r="K96" s="44"/>
      <c r="L96" s="54"/>
      <c r="M96" s="43"/>
      <c r="N96" s="43"/>
      <c r="O96" s="44"/>
      <c r="P96" s="44"/>
      <c r="Q96" s="43"/>
      <c r="R96" s="45"/>
      <c r="S96" s="44"/>
    </row>
    <row r="97" spans="2:19" x14ac:dyDescent="0.25">
      <c r="B97" s="13"/>
      <c r="C97" s="38" t="s">
        <v>3462</v>
      </c>
      <c r="D97" s="43"/>
      <c r="E97" s="43"/>
      <c r="F97" s="43"/>
      <c r="G97" s="44"/>
      <c r="H97" s="44"/>
      <c r="I97" s="43"/>
      <c r="J97" s="45"/>
      <c r="K97" s="44"/>
      <c r="L97" s="54"/>
      <c r="M97" s="43"/>
      <c r="N97" s="43"/>
      <c r="O97" s="44"/>
      <c r="P97" s="44"/>
      <c r="Q97" s="43"/>
      <c r="R97" s="45"/>
      <c r="S97" s="44"/>
    </row>
    <row r="98" spans="2:19" x14ac:dyDescent="0.25">
      <c r="B98" s="13"/>
      <c r="C98" s="38" t="s">
        <v>3463</v>
      </c>
      <c r="D98" s="43"/>
      <c r="E98" s="43"/>
      <c r="F98" s="43"/>
      <c r="G98" s="44"/>
      <c r="H98" s="44"/>
      <c r="I98" s="43"/>
      <c r="J98" s="45"/>
      <c r="K98" s="44"/>
      <c r="L98" s="54"/>
      <c r="M98" s="43"/>
      <c r="N98" s="43"/>
      <c r="O98" s="44"/>
      <c r="P98" s="44"/>
      <c r="Q98" s="43"/>
      <c r="R98" s="45"/>
      <c r="S98" s="44"/>
    </row>
    <row r="99" spans="2:19" x14ac:dyDescent="0.25">
      <c r="B99" s="13"/>
      <c r="C99" s="38" t="s">
        <v>3464</v>
      </c>
      <c r="D99" s="43"/>
      <c r="E99" s="43"/>
      <c r="F99" s="43"/>
      <c r="G99" s="44"/>
      <c r="H99" s="44"/>
      <c r="I99" s="43"/>
      <c r="J99" s="45"/>
      <c r="K99" s="44"/>
      <c r="L99" s="54"/>
      <c r="M99" s="43"/>
      <c r="N99" s="43"/>
      <c r="O99" s="44"/>
      <c r="P99" s="44"/>
      <c r="Q99" s="43"/>
      <c r="R99" s="45"/>
      <c r="S99" s="44"/>
    </row>
    <row r="100" spans="2:19" x14ac:dyDescent="0.25">
      <c r="B100" s="13"/>
      <c r="C100" s="38" t="s">
        <v>3465</v>
      </c>
      <c r="D100" s="43"/>
      <c r="E100" s="43"/>
      <c r="F100" s="43"/>
      <c r="G100" s="44"/>
      <c r="H100" s="44"/>
      <c r="I100" s="43"/>
      <c r="J100" s="45"/>
      <c r="K100" s="44"/>
      <c r="L100" s="54"/>
      <c r="M100" s="43"/>
      <c r="N100" s="43"/>
      <c r="O100" s="44"/>
      <c r="P100" s="44"/>
      <c r="Q100" s="43"/>
      <c r="R100" s="45"/>
      <c r="S100" s="44"/>
    </row>
    <row r="101" spans="2:19" x14ac:dyDescent="0.25">
      <c r="B101" s="13"/>
      <c r="C101" s="38" t="s">
        <v>3466</v>
      </c>
      <c r="D101" s="43"/>
      <c r="E101" s="43"/>
      <c r="F101" s="43"/>
      <c r="G101" s="44"/>
      <c r="H101" s="44"/>
      <c r="I101" s="43"/>
      <c r="J101" s="45"/>
      <c r="K101" s="44"/>
      <c r="L101" s="54"/>
      <c r="M101" s="43"/>
      <c r="N101" s="43"/>
      <c r="O101" s="44"/>
      <c r="P101" s="44"/>
      <c r="Q101" s="43"/>
      <c r="R101" s="45"/>
      <c r="S101" s="44"/>
    </row>
    <row r="102" spans="2:19" x14ac:dyDescent="0.25">
      <c r="B102" s="13"/>
      <c r="C102" s="38" t="s">
        <v>3467</v>
      </c>
      <c r="D102" s="43"/>
      <c r="E102" s="43"/>
      <c r="F102" s="43"/>
      <c r="G102" s="44"/>
      <c r="H102" s="44"/>
      <c r="I102" s="43"/>
      <c r="J102" s="45"/>
      <c r="K102" s="44"/>
      <c r="L102" s="54"/>
      <c r="M102" s="43"/>
      <c r="N102" s="43"/>
      <c r="O102" s="44"/>
      <c r="P102" s="44"/>
      <c r="Q102" s="43"/>
      <c r="R102" s="45"/>
      <c r="S102" s="44"/>
    </row>
    <row r="103" spans="2:19" x14ac:dyDescent="0.25">
      <c r="B103" s="13"/>
      <c r="C103" s="38" t="s">
        <v>3468</v>
      </c>
      <c r="D103" s="43"/>
      <c r="E103" s="43"/>
      <c r="F103" s="43"/>
      <c r="G103" s="44"/>
      <c r="H103" s="44"/>
      <c r="I103" s="43"/>
      <c r="J103" s="45"/>
      <c r="K103" s="44"/>
      <c r="L103" s="54"/>
      <c r="M103" s="43"/>
      <c r="N103" s="43"/>
      <c r="O103" s="44"/>
      <c r="P103" s="44"/>
      <c r="Q103" s="43"/>
      <c r="R103" s="45"/>
      <c r="S103" s="44"/>
    </row>
    <row r="104" spans="2:19" x14ac:dyDescent="0.25">
      <c r="B104" s="13"/>
      <c r="C104" s="38" t="s">
        <v>3469</v>
      </c>
      <c r="D104" s="43"/>
      <c r="E104" s="43"/>
      <c r="F104" s="43"/>
      <c r="G104" s="44"/>
      <c r="H104" s="44"/>
      <c r="I104" s="43"/>
      <c r="J104" s="45"/>
      <c r="K104" s="44"/>
      <c r="L104" s="54"/>
      <c r="M104" s="43"/>
      <c r="N104" s="43"/>
      <c r="O104" s="44"/>
      <c r="P104" s="44"/>
      <c r="Q104" s="43"/>
      <c r="R104" s="45"/>
      <c r="S104" s="44"/>
    </row>
    <row r="105" spans="2:19" x14ac:dyDescent="0.25">
      <c r="B105" s="13"/>
      <c r="C105" s="38" t="s">
        <v>3470</v>
      </c>
      <c r="D105" s="43"/>
      <c r="E105" s="43"/>
      <c r="F105" s="43"/>
      <c r="G105" s="44"/>
      <c r="H105" s="44"/>
      <c r="I105" s="43"/>
      <c r="J105" s="45"/>
      <c r="K105" s="44"/>
      <c r="L105" s="54"/>
      <c r="M105" s="43"/>
      <c r="N105" s="43"/>
      <c r="O105" s="44"/>
      <c r="P105" s="44"/>
      <c r="Q105" s="43"/>
      <c r="R105" s="45"/>
      <c r="S105" s="44"/>
    </row>
    <row r="106" spans="2:19" x14ac:dyDescent="0.25">
      <c r="B106" s="13"/>
      <c r="C106" s="38" t="s">
        <v>3471</v>
      </c>
      <c r="D106" s="43"/>
      <c r="E106" s="43"/>
      <c r="F106" s="43"/>
      <c r="G106" s="44"/>
      <c r="H106" s="44"/>
      <c r="I106" s="43"/>
      <c r="J106" s="45"/>
      <c r="K106" s="44"/>
      <c r="L106" s="54"/>
      <c r="M106" s="43"/>
      <c r="N106" s="43"/>
      <c r="O106" s="44"/>
      <c r="P106" s="44"/>
      <c r="Q106" s="43"/>
      <c r="R106" s="45"/>
      <c r="S106" s="44"/>
    </row>
    <row r="107" spans="2:19" x14ac:dyDescent="0.25">
      <c r="B107" s="13"/>
      <c r="C107" s="38" t="s">
        <v>3472</v>
      </c>
      <c r="D107" s="43"/>
      <c r="E107" s="43"/>
      <c r="F107" s="43"/>
      <c r="G107" s="44"/>
      <c r="H107" s="44"/>
      <c r="I107" s="43"/>
      <c r="J107" s="45"/>
      <c r="K107" s="44"/>
      <c r="L107" s="54"/>
      <c r="M107" s="43"/>
      <c r="N107" s="43"/>
      <c r="O107" s="44"/>
      <c r="P107" s="44"/>
      <c r="Q107" s="43"/>
      <c r="R107" s="45"/>
      <c r="S107" s="44"/>
    </row>
    <row r="108" spans="2:19" x14ac:dyDescent="0.25">
      <c r="B108" s="13"/>
      <c r="C108" s="38" t="s">
        <v>3473</v>
      </c>
      <c r="D108" s="43"/>
      <c r="E108" s="43"/>
      <c r="F108" s="43"/>
      <c r="G108" s="44"/>
      <c r="H108" s="44"/>
      <c r="I108" s="43"/>
      <c r="J108" s="45"/>
      <c r="K108" s="44"/>
      <c r="L108" s="54"/>
      <c r="M108" s="43"/>
      <c r="N108" s="43"/>
      <c r="O108" s="44"/>
      <c r="P108" s="44"/>
      <c r="Q108" s="43"/>
      <c r="R108" s="45"/>
      <c r="S108" s="44"/>
    </row>
  </sheetData>
  <mergeCells count="1">
    <mergeCell ref="F4:G4"/>
  </mergeCells>
  <dataValidations count="2">
    <dataValidation allowBlank="1" showInputMessage="1" showErrorMessage="1" error="Data is of incorrect type!" sqref="I9:I108 E9:F108 M9:M108 N9:S109 F5 A5:C5"/>
    <dataValidation type="date" allowBlank="1" showInputMessage="1" showErrorMessage="1" error="Data is of incorrect type!" sqref="G5 J9:J108"/>
  </dataValidations>
  <hyperlinks>
    <hyperlink ref="B1" location="'Table of Contents'!A1" display="S.03.02.01.01 - List of unlimited guarantees received by the undertaking"/>
    <hyperlink ref="A1" location="'Table of Contents'!A1" display="Zpět na obsah"/>
    <hyperlink ref="P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Enumerations!$A$526:$B$526</xm:f>
          </x14:formula1>
          <xm:sqref>D5 G9:G108</xm:sqref>
        </x14:dataValidation>
        <x14:dataValidation type="list" allowBlank="1" showInputMessage="1" showErrorMessage="1" error="Data is of incorrect type!">
          <x14:formula1>
            <xm:f>Enumerations!$A$527:$K$527</xm:f>
          </x14:formula1>
          <xm:sqref>E5 H9:H108</xm:sqref>
        </x14:dataValidation>
        <x14:dataValidation type="list" allowBlank="1" showInputMessage="1" showErrorMessage="1" error="Data is of incorrect type!">
          <x14:formula1>
            <xm:f>Enumerations!$A$528:$B$528</xm:f>
          </x14:formula1>
          <xm:sqref>H5 K9:K108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8"/>
  <sheetViews>
    <sheetView showGridLines="0" workbookViewId="0">
      <selection activeCell="F10" sqref="F10:F11"/>
    </sheetView>
  </sheetViews>
  <sheetFormatPr defaultRowHeight="15" x14ac:dyDescent="0.25"/>
  <cols>
    <col min="1" max="8" width="15.7109375" customWidth="1"/>
    <col min="11" max="11" width="30" customWidth="1"/>
    <col min="12" max="12" width="20.7109375" style="9" customWidth="1"/>
    <col min="13" max="20" width="20.7109375" customWidth="1"/>
  </cols>
  <sheetData>
    <row r="1" spans="1:19" ht="35.25" customHeight="1" x14ac:dyDescent="0.3">
      <c r="A1" s="723" t="s">
        <v>17053</v>
      </c>
      <c r="B1" s="3" t="s">
        <v>766</v>
      </c>
      <c r="C1" s="4"/>
      <c r="D1" s="4"/>
      <c r="E1" s="4"/>
      <c r="F1" s="4"/>
      <c r="G1" s="4"/>
      <c r="H1" s="4"/>
      <c r="I1" s="4"/>
      <c r="J1" s="4"/>
      <c r="K1" s="4"/>
      <c r="L1" s="58" t="s">
        <v>17066</v>
      </c>
      <c r="P1" s="724" t="s">
        <v>13439</v>
      </c>
    </row>
    <row r="3" spans="1:19" ht="12.4" customHeight="1" x14ac:dyDescent="0.25"/>
    <row r="4" spans="1:19" ht="70.5" customHeight="1" x14ac:dyDescent="0.25">
      <c r="F4" s="793" t="s">
        <v>20180</v>
      </c>
      <c r="G4" s="794"/>
    </row>
    <row r="5" spans="1:19" ht="24" customHeight="1" x14ac:dyDescent="0.25"/>
    <row r="6" spans="1:19" x14ac:dyDescent="0.25">
      <c r="B6" s="4"/>
      <c r="C6" s="4"/>
      <c r="D6" s="10" t="s">
        <v>3365</v>
      </c>
      <c r="E6" s="10" t="s">
        <v>767</v>
      </c>
      <c r="F6" s="10" t="s">
        <v>768</v>
      </c>
      <c r="G6" s="10" t="s">
        <v>769</v>
      </c>
      <c r="H6" s="10" t="s">
        <v>762</v>
      </c>
      <c r="I6" s="10" t="s">
        <v>770</v>
      </c>
      <c r="J6" s="10" t="s">
        <v>763</v>
      </c>
      <c r="K6" s="10" t="s">
        <v>764</v>
      </c>
      <c r="L6" s="55" t="s">
        <v>3365</v>
      </c>
      <c r="M6" s="302" t="s">
        <v>767</v>
      </c>
      <c r="N6" s="302" t="s">
        <v>768</v>
      </c>
      <c r="O6" s="302" t="s">
        <v>769</v>
      </c>
      <c r="P6" s="302" t="s">
        <v>762</v>
      </c>
      <c r="Q6" s="302" t="s">
        <v>770</v>
      </c>
      <c r="R6" s="302" t="s">
        <v>763</v>
      </c>
      <c r="S6" s="302" t="s">
        <v>764</v>
      </c>
    </row>
    <row r="7" spans="1:19" ht="21.75" customHeight="1" x14ac:dyDescent="0.25">
      <c r="B7" s="4"/>
      <c r="C7" s="4"/>
      <c r="D7" s="13" t="s">
        <v>3365</v>
      </c>
      <c r="E7" s="13" t="s">
        <v>3494</v>
      </c>
      <c r="F7" s="13" t="s">
        <v>3495</v>
      </c>
      <c r="G7" s="13" t="s">
        <v>3496</v>
      </c>
      <c r="H7" s="13" t="s">
        <v>3497</v>
      </c>
      <c r="I7" s="13" t="s">
        <v>3498</v>
      </c>
      <c r="J7" s="13" t="s">
        <v>3499</v>
      </c>
      <c r="K7" s="13" t="s">
        <v>3500</v>
      </c>
      <c r="L7" s="725" t="s">
        <v>17065</v>
      </c>
      <c r="M7" s="638" t="s">
        <v>17058</v>
      </c>
      <c r="N7" s="638" t="s">
        <v>17059</v>
      </c>
      <c r="O7" s="638" t="s">
        <v>17060</v>
      </c>
      <c r="P7" s="638" t="s">
        <v>17061</v>
      </c>
      <c r="Q7" s="638" t="s">
        <v>17062</v>
      </c>
      <c r="R7" s="638" t="s">
        <v>17063</v>
      </c>
      <c r="S7" s="638" t="s">
        <v>17064</v>
      </c>
    </row>
    <row r="8" spans="1:19" x14ac:dyDescent="0.25">
      <c r="B8" s="4"/>
      <c r="C8" s="4"/>
      <c r="D8" s="15" t="s">
        <v>418</v>
      </c>
      <c r="E8" s="15" t="s">
        <v>607</v>
      </c>
      <c r="F8" s="15" t="s">
        <v>720</v>
      </c>
      <c r="G8" s="15" t="s">
        <v>599</v>
      </c>
      <c r="H8" s="15" t="s">
        <v>600</v>
      </c>
      <c r="I8" s="15" t="s">
        <v>601</v>
      </c>
      <c r="J8" s="15" t="s">
        <v>602</v>
      </c>
      <c r="K8" s="15" t="s">
        <v>603</v>
      </c>
      <c r="L8" s="57" t="s">
        <v>418</v>
      </c>
      <c r="M8" s="453" t="s">
        <v>607</v>
      </c>
      <c r="N8" s="453" t="s">
        <v>720</v>
      </c>
      <c r="O8" s="453" t="s">
        <v>599</v>
      </c>
      <c r="P8" s="453" t="s">
        <v>600</v>
      </c>
      <c r="Q8" s="453" t="s">
        <v>601</v>
      </c>
      <c r="R8" s="453" t="s">
        <v>602</v>
      </c>
      <c r="S8" s="453" t="s">
        <v>603</v>
      </c>
    </row>
    <row r="9" spans="1:19" x14ac:dyDescent="0.25">
      <c r="B9" s="13" t="s">
        <v>3231</v>
      </c>
      <c r="C9" s="38" t="s">
        <v>3373</v>
      </c>
      <c r="D9" s="39" t="s">
        <v>3374</v>
      </c>
      <c r="E9" s="20" t="s">
        <v>3489</v>
      </c>
      <c r="F9" s="20" t="s">
        <v>3489</v>
      </c>
      <c r="G9" s="20" t="s">
        <v>3490</v>
      </c>
      <c r="H9" s="20" t="s">
        <v>3491</v>
      </c>
      <c r="I9" s="20" t="s">
        <v>3501</v>
      </c>
      <c r="J9" s="20" t="s">
        <v>3489</v>
      </c>
      <c r="K9" s="20" t="s">
        <v>3492</v>
      </c>
      <c r="L9" s="53" t="s">
        <v>3482</v>
      </c>
      <c r="M9" s="20" t="s">
        <v>3482</v>
      </c>
      <c r="N9" s="20" t="s">
        <v>3483</v>
      </c>
      <c r="O9" s="20" t="s">
        <v>3484</v>
      </c>
      <c r="P9" s="20" t="s">
        <v>3485</v>
      </c>
      <c r="Q9" s="20" t="s">
        <v>3502</v>
      </c>
      <c r="R9" s="20" t="s">
        <v>3486</v>
      </c>
      <c r="S9" s="20" t="s">
        <v>3487</v>
      </c>
    </row>
    <row r="10" spans="1:19" x14ac:dyDescent="0.25">
      <c r="B10" s="13"/>
      <c r="C10" s="38" t="s">
        <v>3375</v>
      </c>
      <c r="D10" s="43"/>
      <c r="E10" s="43"/>
      <c r="F10" s="43" t="s">
        <v>20181</v>
      </c>
      <c r="G10" s="44"/>
      <c r="H10" s="44"/>
      <c r="I10" s="43"/>
      <c r="J10" s="45"/>
      <c r="K10" s="44"/>
      <c r="L10" s="54"/>
      <c r="M10" s="43"/>
      <c r="N10" s="43"/>
      <c r="O10" s="44"/>
      <c r="P10" s="44"/>
      <c r="Q10" s="43"/>
      <c r="R10" s="45"/>
      <c r="S10" s="44"/>
    </row>
    <row r="11" spans="1:19" x14ac:dyDescent="0.25">
      <c r="B11" s="13"/>
      <c r="C11" s="38" t="s">
        <v>3376</v>
      </c>
      <c r="D11" s="43"/>
      <c r="E11" s="43"/>
      <c r="F11" s="43" t="s">
        <v>20182</v>
      </c>
      <c r="G11" s="44"/>
      <c r="H11" s="44"/>
      <c r="I11" s="43"/>
      <c r="J11" s="45"/>
      <c r="K11" s="44"/>
      <c r="L11" s="54"/>
      <c r="M11" s="43"/>
      <c r="N11" s="43"/>
      <c r="O11" s="44"/>
      <c r="P11" s="44"/>
      <c r="Q11" s="43"/>
      <c r="R11" s="45"/>
      <c r="S11" s="44"/>
    </row>
    <row r="12" spans="1:19" x14ac:dyDescent="0.25">
      <c r="B12" s="13"/>
      <c r="C12" s="38" t="s">
        <v>3377</v>
      </c>
      <c r="D12" s="43"/>
      <c r="E12" s="43"/>
      <c r="F12" s="43"/>
      <c r="G12" s="44"/>
      <c r="H12" s="44"/>
      <c r="I12" s="43"/>
      <c r="J12" s="45"/>
      <c r="K12" s="44"/>
      <c r="L12" s="54"/>
      <c r="M12" s="43"/>
      <c r="N12" s="43"/>
      <c r="O12" s="44"/>
      <c r="P12" s="44"/>
      <c r="Q12" s="43"/>
      <c r="R12" s="45"/>
      <c r="S12" s="44"/>
    </row>
    <row r="13" spans="1:19" x14ac:dyDescent="0.25">
      <c r="B13" s="13"/>
      <c r="C13" s="38" t="s">
        <v>3378</v>
      </c>
      <c r="D13" s="43"/>
      <c r="E13" s="43"/>
      <c r="F13" s="43"/>
      <c r="G13" s="44"/>
      <c r="H13" s="44"/>
      <c r="I13" s="43"/>
      <c r="J13" s="45"/>
      <c r="K13" s="44"/>
      <c r="L13" s="54"/>
      <c r="M13" s="43"/>
      <c r="N13" s="43"/>
      <c r="O13" s="44"/>
      <c r="P13" s="44"/>
      <c r="Q13" s="43"/>
      <c r="R13" s="45"/>
      <c r="S13" s="44"/>
    </row>
    <row r="14" spans="1:19" x14ac:dyDescent="0.25">
      <c r="B14" s="13"/>
      <c r="C14" s="38" t="s">
        <v>3379</v>
      </c>
      <c r="D14" s="43"/>
      <c r="E14" s="43"/>
      <c r="F14" s="43"/>
      <c r="G14" s="44"/>
      <c r="H14" s="44"/>
      <c r="I14" s="43"/>
      <c r="J14" s="45"/>
      <c r="K14" s="44"/>
      <c r="L14" s="54"/>
      <c r="M14" s="43"/>
      <c r="N14" s="43"/>
      <c r="O14" s="44"/>
      <c r="P14" s="44"/>
      <c r="Q14" s="43"/>
      <c r="R14" s="45"/>
      <c r="S14" s="44"/>
    </row>
    <row r="15" spans="1:19" x14ac:dyDescent="0.25">
      <c r="B15" s="13"/>
      <c r="C15" s="38" t="s">
        <v>3380</v>
      </c>
      <c r="D15" s="43"/>
      <c r="E15" s="43"/>
      <c r="F15" s="43"/>
      <c r="G15" s="44"/>
      <c r="H15" s="44"/>
      <c r="I15" s="43"/>
      <c r="J15" s="45"/>
      <c r="K15" s="44"/>
      <c r="L15" s="54"/>
      <c r="M15" s="43"/>
      <c r="N15" s="43"/>
      <c r="O15" s="44"/>
      <c r="P15" s="44"/>
      <c r="Q15" s="43"/>
      <c r="R15" s="45"/>
      <c r="S15" s="44"/>
    </row>
    <row r="16" spans="1:19" x14ac:dyDescent="0.25">
      <c r="B16" s="13"/>
      <c r="C16" s="38" t="s">
        <v>3381</v>
      </c>
      <c r="D16" s="43"/>
      <c r="E16" s="43"/>
      <c r="F16" s="43"/>
      <c r="G16" s="44"/>
      <c r="H16" s="44"/>
      <c r="I16" s="43"/>
      <c r="J16" s="45"/>
      <c r="K16" s="44"/>
      <c r="L16" s="54"/>
      <c r="M16" s="43"/>
      <c r="N16" s="43"/>
      <c r="O16" s="44"/>
      <c r="P16" s="44"/>
      <c r="Q16" s="43"/>
      <c r="R16" s="45"/>
      <c r="S16" s="44"/>
    </row>
    <row r="17" spans="2:19" x14ac:dyDescent="0.25">
      <c r="B17" s="13"/>
      <c r="C17" s="38" t="s">
        <v>3382</v>
      </c>
      <c r="D17" s="43"/>
      <c r="E17" s="43"/>
      <c r="F17" s="43"/>
      <c r="G17" s="44"/>
      <c r="H17" s="44"/>
      <c r="I17" s="43"/>
      <c r="J17" s="45"/>
      <c r="K17" s="44"/>
      <c r="L17" s="54"/>
      <c r="M17" s="43"/>
      <c r="N17" s="43"/>
      <c r="O17" s="44"/>
      <c r="P17" s="44"/>
      <c r="Q17" s="43"/>
      <c r="R17" s="45"/>
      <c r="S17" s="44"/>
    </row>
    <row r="18" spans="2:19" x14ac:dyDescent="0.25">
      <c r="B18" s="13"/>
      <c r="C18" s="38" t="s">
        <v>3383</v>
      </c>
      <c r="D18" s="43"/>
      <c r="E18" s="43"/>
      <c r="F18" s="43"/>
      <c r="G18" s="44"/>
      <c r="H18" s="44"/>
      <c r="I18" s="43"/>
      <c r="J18" s="45"/>
      <c r="K18" s="44"/>
      <c r="L18" s="54"/>
      <c r="M18" s="43"/>
      <c r="N18" s="43"/>
      <c r="O18" s="44"/>
      <c r="P18" s="44"/>
      <c r="Q18" s="43"/>
      <c r="R18" s="45"/>
      <c r="S18" s="44"/>
    </row>
    <row r="19" spans="2:19" x14ac:dyDescent="0.25">
      <c r="B19" s="13"/>
      <c r="C19" s="38" t="s">
        <v>3384</v>
      </c>
      <c r="D19" s="43"/>
      <c r="E19" s="43"/>
      <c r="F19" s="43"/>
      <c r="G19" s="44"/>
      <c r="H19" s="44"/>
      <c r="I19" s="43"/>
      <c r="J19" s="45"/>
      <c r="K19" s="44"/>
      <c r="L19" s="54"/>
      <c r="M19" s="43"/>
      <c r="N19" s="43"/>
      <c r="O19" s="44"/>
      <c r="P19" s="44"/>
      <c r="Q19" s="43"/>
      <c r="R19" s="45"/>
      <c r="S19" s="44"/>
    </row>
    <row r="20" spans="2:19" x14ac:dyDescent="0.25">
      <c r="B20" s="13"/>
      <c r="C20" s="38" t="s">
        <v>3385</v>
      </c>
      <c r="D20" s="43"/>
      <c r="E20" s="43"/>
      <c r="F20" s="43"/>
      <c r="G20" s="44"/>
      <c r="H20" s="44"/>
      <c r="I20" s="43"/>
      <c r="J20" s="45"/>
      <c r="K20" s="44"/>
      <c r="L20" s="54"/>
      <c r="M20" s="43"/>
      <c r="N20" s="43"/>
      <c r="O20" s="44"/>
      <c r="P20" s="44"/>
      <c r="Q20" s="43"/>
      <c r="R20" s="45"/>
      <c r="S20" s="44"/>
    </row>
    <row r="21" spans="2:19" x14ac:dyDescent="0.25">
      <c r="B21" s="13"/>
      <c r="C21" s="38" t="s">
        <v>3386</v>
      </c>
      <c r="D21" s="43"/>
      <c r="E21" s="43"/>
      <c r="F21" s="43"/>
      <c r="G21" s="44"/>
      <c r="H21" s="44"/>
      <c r="I21" s="43"/>
      <c r="J21" s="45"/>
      <c r="K21" s="44"/>
      <c r="L21" s="54"/>
      <c r="M21" s="43"/>
      <c r="N21" s="43"/>
      <c r="O21" s="44"/>
      <c r="P21" s="44"/>
      <c r="Q21" s="43"/>
      <c r="R21" s="45"/>
      <c r="S21" s="44"/>
    </row>
    <row r="22" spans="2:19" x14ac:dyDescent="0.25">
      <c r="B22" s="13"/>
      <c r="C22" s="38" t="s">
        <v>3387</v>
      </c>
      <c r="D22" s="43"/>
      <c r="E22" s="43"/>
      <c r="F22" s="43"/>
      <c r="G22" s="44"/>
      <c r="H22" s="44"/>
      <c r="I22" s="43"/>
      <c r="J22" s="45"/>
      <c r="K22" s="44"/>
      <c r="L22" s="54"/>
      <c r="M22" s="43"/>
      <c r="N22" s="43"/>
      <c r="O22" s="44"/>
      <c r="P22" s="44"/>
      <c r="Q22" s="43"/>
      <c r="R22" s="45"/>
      <c r="S22" s="44"/>
    </row>
    <row r="23" spans="2:19" x14ac:dyDescent="0.25">
      <c r="B23" s="13"/>
      <c r="C23" s="38" t="s">
        <v>3388</v>
      </c>
      <c r="D23" s="43"/>
      <c r="E23" s="43"/>
      <c r="F23" s="43"/>
      <c r="G23" s="44"/>
      <c r="H23" s="44"/>
      <c r="I23" s="43"/>
      <c r="J23" s="45"/>
      <c r="K23" s="44"/>
      <c r="L23" s="54"/>
      <c r="M23" s="43"/>
      <c r="N23" s="43"/>
      <c r="O23" s="44"/>
      <c r="P23" s="44"/>
      <c r="Q23" s="43"/>
      <c r="R23" s="45"/>
      <c r="S23" s="44"/>
    </row>
    <row r="24" spans="2:19" x14ac:dyDescent="0.25">
      <c r="B24" s="13"/>
      <c r="C24" s="38" t="s">
        <v>3389</v>
      </c>
      <c r="D24" s="43"/>
      <c r="E24" s="43"/>
      <c r="F24" s="43"/>
      <c r="G24" s="44"/>
      <c r="H24" s="44"/>
      <c r="I24" s="43"/>
      <c r="J24" s="45"/>
      <c r="K24" s="44"/>
      <c r="L24" s="54"/>
      <c r="M24" s="43"/>
      <c r="N24" s="43"/>
      <c r="O24" s="44"/>
      <c r="P24" s="44"/>
      <c r="Q24" s="43"/>
      <c r="R24" s="45"/>
      <c r="S24" s="44"/>
    </row>
    <row r="25" spans="2:19" x14ac:dyDescent="0.25">
      <c r="B25" s="13"/>
      <c r="C25" s="38" t="s">
        <v>3390</v>
      </c>
      <c r="D25" s="43"/>
      <c r="E25" s="43"/>
      <c r="F25" s="43"/>
      <c r="G25" s="44"/>
      <c r="H25" s="44"/>
      <c r="I25" s="43"/>
      <c r="J25" s="45"/>
      <c r="K25" s="44"/>
      <c r="L25" s="54"/>
      <c r="M25" s="43"/>
      <c r="N25" s="43"/>
      <c r="O25" s="44"/>
      <c r="P25" s="44"/>
      <c r="Q25" s="43"/>
      <c r="R25" s="45"/>
      <c r="S25" s="44"/>
    </row>
    <row r="26" spans="2:19" x14ac:dyDescent="0.25">
      <c r="B26" s="13"/>
      <c r="C26" s="38" t="s">
        <v>3391</v>
      </c>
      <c r="D26" s="43"/>
      <c r="E26" s="43"/>
      <c r="F26" s="43"/>
      <c r="G26" s="44"/>
      <c r="H26" s="44"/>
      <c r="I26" s="43"/>
      <c r="J26" s="45"/>
      <c r="K26" s="44"/>
      <c r="L26" s="54"/>
      <c r="M26" s="43"/>
      <c r="N26" s="43"/>
      <c r="O26" s="44"/>
      <c r="P26" s="44"/>
      <c r="Q26" s="43"/>
      <c r="R26" s="45"/>
      <c r="S26" s="44"/>
    </row>
    <row r="27" spans="2:19" x14ac:dyDescent="0.25">
      <c r="B27" s="13"/>
      <c r="C27" s="38" t="s">
        <v>3392</v>
      </c>
      <c r="D27" s="43"/>
      <c r="E27" s="43"/>
      <c r="F27" s="43"/>
      <c r="G27" s="44"/>
      <c r="H27" s="44"/>
      <c r="I27" s="43"/>
      <c r="J27" s="45"/>
      <c r="K27" s="44"/>
      <c r="L27" s="54"/>
      <c r="M27" s="43"/>
      <c r="N27" s="43"/>
      <c r="O27" s="44"/>
      <c r="P27" s="44"/>
      <c r="Q27" s="43"/>
      <c r="R27" s="45"/>
      <c r="S27" s="44"/>
    </row>
    <row r="28" spans="2:19" x14ac:dyDescent="0.25">
      <c r="B28" s="13"/>
      <c r="C28" s="38" t="s">
        <v>3393</v>
      </c>
      <c r="D28" s="43"/>
      <c r="E28" s="43"/>
      <c r="F28" s="43"/>
      <c r="G28" s="44"/>
      <c r="H28" s="44"/>
      <c r="I28" s="43"/>
      <c r="J28" s="45"/>
      <c r="K28" s="44"/>
      <c r="L28" s="54"/>
      <c r="M28" s="43"/>
      <c r="N28" s="43"/>
      <c r="O28" s="44"/>
      <c r="P28" s="44"/>
      <c r="Q28" s="43"/>
      <c r="R28" s="45"/>
      <c r="S28" s="44"/>
    </row>
    <row r="29" spans="2:19" x14ac:dyDescent="0.25">
      <c r="B29" s="13"/>
      <c r="C29" s="38" t="s">
        <v>3394</v>
      </c>
      <c r="D29" s="43"/>
      <c r="E29" s="43"/>
      <c r="F29" s="43"/>
      <c r="G29" s="44"/>
      <c r="H29" s="44"/>
      <c r="I29" s="43"/>
      <c r="J29" s="45"/>
      <c r="K29" s="44"/>
      <c r="L29" s="54"/>
      <c r="M29" s="43"/>
      <c r="N29" s="43"/>
      <c r="O29" s="44"/>
      <c r="P29" s="44"/>
      <c r="Q29" s="43"/>
      <c r="R29" s="45"/>
      <c r="S29" s="44"/>
    </row>
    <row r="30" spans="2:19" x14ac:dyDescent="0.25">
      <c r="B30" s="13"/>
      <c r="C30" s="38" t="s">
        <v>3395</v>
      </c>
      <c r="D30" s="43"/>
      <c r="E30" s="43"/>
      <c r="F30" s="43"/>
      <c r="G30" s="44"/>
      <c r="H30" s="44"/>
      <c r="I30" s="43"/>
      <c r="J30" s="45"/>
      <c r="K30" s="44"/>
      <c r="L30" s="54"/>
      <c r="M30" s="43"/>
      <c r="N30" s="43"/>
      <c r="O30" s="44"/>
      <c r="P30" s="44"/>
      <c r="Q30" s="43"/>
      <c r="R30" s="45"/>
      <c r="S30" s="44"/>
    </row>
    <row r="31" spans="2:19" x14ac:dyDescent="0.25">
      <c r="B31" s="13"/>
      <c r="C31" s="38" t="s">
        <v>3396</v>
      </c>
      <c r="D31" s="43"/>
      <c r="E31" s="43"/>
      <c r="F31" s="43"/>
      <c r="G31" s="44"/>
      <c r="H31" s="44"/>
      <c r="I31" s="43"/>
      <c r="J31" s="45"/>
      <c r="K31" s="44"/>
      <c r="L31" s="54"/>
      <c r="M31" s="43"/>
      <c r="N31" s="43"/>
      <c r="O31" s="44"/>
      <c r="P31" s="44"/>
      <c r="Q31" s="43"/>
      <c r="R31" s="45"/>
      <c r="S31" s="44"/>
    </row>
    <row r="32" spans="2:19" x14ac:dyDescent="0.25">
      <c r="B32" s="13"/>
      <c r="C32" s="38" t="s">
        <v>3397</v>
      </c>
      <c r="D32" s="43"/>
      <c r="E32" s="43"/>
      <c r="F32" s="43"/>
      <c r="G32" s="44"/>
      <c r="H32" s="44"/>
      <c r="I32" s="43"/>
      <c r="J32" s="45"/>
      <c r="K32" s="44"/>
      <c r="L32" s="54"/>
      <c r="M32" s="43"/>
      <c r="N32" s="43"/>
      <c r="O32" s="44"/>
      <c r="P32" s="44"/>
      <c r="Q32" s="43"/>
      <c r="R32" s="45"/>
      <c r="S32" s="44"/>
    </row>
    <row r="33" spans="2:19" x14ac:dyDescent="0.25">
      <c r="B33" s="13"/>
      <c r="C33" s="38" t="s">
        <v>3398</v>
      </c>
      <c r="D33" s="43"/>
      <c r="E33" s="43"/>
      <c r="F33" s="43"/>
      <c r="G33" s="44"/>
      <c r="H33" s="44"/>
      <c r="I33" s="43"/>
      <c r="J33" s="45"/>
      <c r="K33" s="44"/>
      <c r="L33" s="54"/>
      <c r="M33" s="43"/>
      <c r="N33" s="43"/>
      <c r="O33" s="44"/>
      <c r="P33" s="44"/>
      <c r="Q33" s="43"/>
      <c r="R33" s="45"/>
      <c r="S33" s="44"/>
    </row>
    <row r="34" spans="2:19" x14ac:dyDescent="0.25">
      <c r="B34" s="13"/>
      <c r="C34" s="38" t="s">
        <v>3399</v>
      </c>
      <c r="D34" s="43"/>
      <c r="E34" s="43"/>
      <c r="F34" s="43"/>
      <c r="G34" s="44"/>
      <c r="H34" s="44"/>
      <c r="I34" s="43"/>
      <c r="J34" s="45"/>
      <c r="K34" s="44"/>
      <c r="L34" s="54"/>
      <c r="M34" s="43"/>
      <c r="N34" s="43"/>
      <c r="O34" s="44"/>
      <c r="P34" s="44"/>
      <c r="Q34" s="43"/>
      <c r="R34" s="45"/>
      <c r="S34" s="44"/>
    </row>
    <row r="35" spans="2:19" x14ac:dyDescent="0.25">
      <c r="B35" s="13"/>
      <c r="C35" s="38" t="s">
        <v>3400</v>
      </c>
      <c r="D35" s="43"/>
      <c r="E35" s="43"/>
      <c r="F35" s="43"/>
      <c r="G35" s="44"/>
      <c r="H35" s="44"/>
      <c r="I35" s="43"/>
      <c r="J35" s="45"/>
      <c r="K35" s="44"/>
      <c r="L35" s="54"/>
      <c r="M35" s="43"/>
      <c r="N35" s="43"/>
      <c r="O35" s="44"/>
      <c r="P35" s="44"/>
      <c r="Q35" s="43"/>
      <c r="R35" s="45"/>
      <c r="S35" s="44"/>
    </row>
    <row r="36" spans="2:19" x14ac:dyDescent="0.25">
      <c r="B36" s="13"/>
      <c r="C36" s="38" t="s">
        <v>3401</v>
      </c>
      <c r="D36" s="43"/>
      <c r="E36" s="43"/>
      <c r="F36" s="43"/>
      <c r="G36" s="44"/>
      <c r="H36" s="44"/>
      <c r="I36" s="43"/>
      <c r="J36" s="45"/>
      <c r="K36" s="44"/>
      <c r="L36" s="54"/>
      <c r="M36" s="43"/>
      <c r="N36" s="43"/>
      <c r="O36" s="44"/>
      <c r="P36" s="44"/>
      <c r="Q36" s="43"/>
      <c r="R36" s="45"/>
      <c r="S36" s="44"/>
    </row>
    <row r="37" spans="2:19" x14ac:dyDescent="0.25">
      <c r="B37" s="13"/>
      <c r="C37" s="38" t="s">
        <v>3402</v>
      </c>
      <c r="D37" s="43"/>
      <c r="E37" s="43"/>
      <c r="F37" s="43"/>
      <c r="G37" s="44"/>
      <c r="H37" s="44"/>
      <c r="I37" s="43"/>
      <c r="J37" s="45"/>
      <c r="K37" s="44"/>
      <c r="L37" s="54"/>
      <c r="M37" s="43"/>
      <c r="N37" s="43"/>
      <c r="O37" s="44"/>
      <c r="P37" s="44"/>
      <c r="Q37" s="43"/>
      <c r="R37" s="45"/>
      <c r="S37" s="44"/>
    </row>
    <row r="38" spans="2:19" x14ac:dyDescent="0.25">
      <c r="B38" s="13"/>
      <c r="C38" s="38" t="s">
        <v>3403</v>
      </c>
      <c r="D38" s="43"/>
      <c r="E38" s="43"/>
      <c r="F38" s="43"/>
      <c r="G38" s="44"/>
      <c r="H38" s="44"/>
      <c r="I38" s="43"/>
      <c r="J38" s="45"/>
      <c r="K38" s="44"/>
      <c r="L38" s="54"/>
      <c r="M38" s="43"/>
      <c r="N38" s="43"/>
      <c r="O38" s="44"/>
      <c r="P38" s="44"/>
      <c r="Q38" s="43"/>
      <c r="R38" s="45"/>
      <c r="S38" s="44"/>
    </row>
    <row r="39" spans="2:19" x14ac:dyDescent="0.25">
      <c r="B39" s="13"/>
      <c r="C39" s="38" t="s">
        <v>3404</v>
      </c>
      <c r="D39" s="43"/>
      <c r="E39" s="43"/>
      <c r="F39" s="43"/>
      <c r="G39" s="44"/>
      <c r="H39" s="44"/>
      <c r="I39" s="43"/>
      <c r="J39" s="45"/>
      <c r="K39" s="44"/>
      <c r="L39" s="54"/>
      <c r="M39" s="43"/>
      <c r="N39" s="43"/>
      <c r="O39" s="44"/>
      <c r="P39" s="44"/>
      <c r="Q39" s="43"/>
      <c r="R39" s="45"/>
      <c r="S39" s="44"/>
    </row>
    <row r="40" spans="2:19" x14ac:dyDescent="0.25">
      <c r="B40" s="13"/>
      <c r="C40" s="38" t="s">
        <v>3405</v>
      </c>
      <c r="D40" s="43"/>
      <c r="E40" s="43"/>
      <c r="F40" s="43"/>
      <c r="G40" s="44"/>
      <c r="H40" s="44"/>
      <c r="I40" s="43"/>
      <c r="J40" s="45"/>
      <c r="K40" s="44"/>
      <c r="L40" s="54"/>
      <c r="M40" s="43"/>
      <c r="N40" s="43"/>
      <c r="O40" s="44"/>
      <c r="P40" s="44"/>
      <c r="Q40" s="43"/>
      <c r="R40" s="45"/>
      <c r="S40" s="44"/>
    </row>
    <row r="41" spans="2:19" x14ac:dyDescent="0.25">
      <c r="B41" s="13"/>
      <c r="C41" s="38" t="s">
        <v>3406</v>
      </c>
      <c r="D41" s="43"/>
      <c r="E41" s="43"/>
      <c r="F41" s="43"/>
      <c r="G41" s="44"/>
      <c r="H41" s="44"/>
      <c r="I41" s="43"/>
      <c r="J41" s="45"/>
      <c r="K41" s="44"/>
      <c r="L41" s="54"/>
      <c r="M41" s="43"/>
      <c r="N41" s="43"/>
      <c r="O41" s="44"/>
      <c r="P41" s="44"/>
      <c r="Q41" s="43"/>
      <c r="R41" s="45"/>
      <c r="S41" s="44"/>
    </row>
    <row r="42" spans="2:19" x14ac:dyDescent="0.25">
      <c r="B42" s="13"/>
      <c r="C42" s="38" t="s">
        <v>3407</v>
      </c>
      <c r="D42" s="43"/>
      <c r="E42" s="43"/>
      <c r="F42" s="43"/>
      <c r="G42" s="44"/>
      <c r="H42" s="44"/>
      <c r="I42" s="43"/>
      <c r="J42" s="45"/>
      <c r="K42" s="44"/>
      <c r="L42" s="54"/>
      <c r="M42" s="43"/>
      <c r="N42" s="43"/>
      <c r="O42" s="44"/>
      <c r="P42" s="44"/>
      <c r="Q42" s="43"/>
      <c r="R42" s="45"/>
      <c r="S42" s="44"/>
    </row>
    <row r="43" spans="2:19" x14ac:dyDescent="0.25">
      <c r="B43" s="13"/>
      <c r="C43" s="38" t="s">
        <v>3408</v>
      </c>
      <c r="D43" s="43"/>
      <c r="E43" s="43"/>
      <c r="F43" s="43"/>
      <c r="G43" s="44"/>
      <c r="H43" s="44"/>
      <c r="I43" s="43"/>
      <c r="J43" s="45"/>
      <c r="K43" s="44"/>
      <c r="L43" s="54"/>
      <c r="M43" s="43"/>
      <c r="N43" s="43"/>
      <c r="O43" s="44"/>
      <c r="P43" s="44"/>
      <c r="Q43" s="43"/>
      <c r="R43" s="45"/>
      <c r="S43" s="44"/>
    </row>
    <row r="44" spans="2:19" x14ac:dyDescent="0.25">
      <c r="B44" s="13"/>
      <c r="C44" s="38" t="s">
        <v>3409</v>
      </c>
      <c r="D44" s="43"/>
      <c r="E44" s="43"/>
      <c r="F44" s="43"/>
      <c r="G44" s="44"/>
      <c r="H44" s="44"/>
      <c r="I44" s="43"/>
      <c r="J44" s="45"/>
      <c r="K44" s="44"/>
      <c r="L44" s="54"/>
      <c r="M44" s="43"/>
      <c r="N44" s="43"/>
      <c r="O44" s="44"/>
      <c r="P44" s="44"/>
      <c r="Q44" s="43"/>
      <c r="R44" s="45"/>
      <c r="S44" s="44"/>
    </row>
    <row r="45" spans="2:19" x14ac:dyDescent="0.25">
      <c r="B45" s="13"/>
      <c r="C45" s="38" t="s">
        <v>3410</v>
      </c>
      <c r="D45" s="43"/>
      <c r="E45" s="43"/>
      <c r="F45" s="43"/>
      <c r="G45" s="44"/>
      <c r="H45" s="44"/>
      <c r="I45" s="43"/>
      <c r="J45" s="45"/>
      <c r="K45" s="44"/>
      <c r="L45" s="54"/>
      <c r="M45" s="43"/>
      <c r="N45" s="43"/>
      <c r="O45" s="44"/>
      <c r="P45" s="44"/>
      <c r="Q45" s="43"/>
      <c r="R45" s="45"/>
      <c r="S45" s="44"/>
    </row>
    <row r="46" spans="2:19" x14ac:dyDescent="0.25">
      <c r="B46" s="13"/>
      <c r="C46" s="38" t="s">
        <v>3411</v>
      </c>
      <c r="D46" s="43"/>
      <c r="E46" s="43"/>
      <c r="F46" s="43"/>
      <c r="G46" s="44"/>
      <c r="H46" s="44"/>
      <c r="I46" s="43"/>
      <c r="J46" s="45"/>
      <c r="K46" s="44"/>
      <c r="L46" s="54"/>
      <c r="M46" s="43"/>
      <c r="N46" s="43"/>
      <c r="O46" s="44"/>
      <c r="P46" s="44"/>
      <c r="Q46" s="43"/>
      <c r="R46" s="45"/>
      <c r="S46" s="44"/>
    </row>
    <row r="47" spans="2:19" x14ac:dyDescent="0.25">
      <c r="B47" s="13"/>
      <c r="C47" s="38" t="s">
        <v>3412</v>
      </c>
      <c r="D47" s="43"/>
      <c r="E47" s="43"/>
      <c r="F47" s="43"/>
      <c r="G47" s="44"/>
      <c r="H47" s="44"/>
      <c r="I47" s="43"/>
      <c r="J47" s="45"/>
      <c r="K47" s="44"/>
      <c r="L47" s="54"/>
      <c r="M47" s="43"/>
      <c r="N47" s="43"/>
      <c r="O47" s="44"/>
      <c r="P47" s="44"/>
      <c r="Q47" s="43"/>
      <c r="R47" s="45"/>
      <c r="S47" s="44"/>
    </row>
    <row r="48" spans="2:19" x14ac:dyDescent="0.25">
      <c r="B48" s="13"/>
      <c r="C48" s="38" t="s">
        <v>3413</v>
      </c>
      <c r="D48" s="43"/>
      <c r="E48" s="43"/>
      <c r="F48" s="43"/>
      <c r="G48" s="44"/>
      <c r="H48" s="44"/>
      <c r="I48" s="43"/>
      <c r="J48" s="45"/>
      <c r="K48" s="44"/>
      <c r="L48" s="54"/>
      <c r="M48" s="43"/>
      <c r="N48" s="43"/>
      <c r="O48" s="44"/>
      <c r="P48" s="44"/>
      <c r="Q48" s="43"/>
      <c r="R48" s="45"/>
      <c r="S48" s="44"/>
    </row>
    <row r="49" spans="2:19" x14ac:dyDescent="0.25">
      <c r="B49" s="13"/>
      <c r="C49" s="38" t="s">
        <v>3414</v>
      </c>
      <c r="D49" s="43"/>
      <c r="E49" s="43"/>
      <c r="F49" s="43"/>
      <c r="G49" s="44"/>
      <c r="H49" s="44"/>
      <c r="I49" s="43"/>
      <c r="J49" s="45"/>
      <c r="K49" s="44"/>
      <c r="L49" s="54"/>
      <c r="M49" s="43"/>
      <c r="N49" s="43"/>
      <c r="O49" s="44"/>
      <c r="P49" s="44"/>
      <c r="Q49" s="43"/>
      <c r="R49" s="45"/>
      <c r="S49" s="44"/>
    </row>
    <row r="50" spans="2:19" x14ac:dyDescent="0.25">
      <c r="B50" s="13"/>
      <c r="C50" s="38" t="s">
        <v>3415</v>
      </c>
      <c r="D50" s="43"/>
      <c r="E50" s="43"/>
      <c r="F50" s="43"/>
      <c r="G50" s="44"/>
      <c r="H50" s="44"/>
      <c r="I50" s="43"/>
      <c r="J50" s="45"/>
      <c r="K50" s="44"/>
      <c r="L50" s="54"/>
      <c r="M50" s="43"/>
      <c r="N50" s="43"/>
      <c r="O50" s="44"/>
      <c r="P50" s="44"/>
      <c r="Q50" s="43"/>
      <c r="R50" s="45"/>
      <c r="S50" s="44"/>
    </row>
    <row r="51" spans="2:19" x14ac:dyDescent="0.25">
      <c r="B51" s="13"/>
      <c r="C51" s="38" t="s">
        <v>3416</v>
      </c>
      <c r="D51" s="43"/>
      <c r="E51" s="43"/>
      <c r="F51" s="43"/>
      <c r="G51" s="44"/>
      <c r="H51" s="44"/>
      <c r="I51" s="43"/>
      <c r="J51" s="45"/>
      <c r="K51" s="44"/>
      <c r="L51" s="54"/>
      <c r="M51" s="43"/>
      <c r="N51" s="43"/>
      <c r="O51" s="44"/>
      <c r="P51" s="44"/>
      <c r="Q51" s="43"/>
      <c r="R51" s="45"/>
      <c r="S51" s="44"/>
    </row>
    <row r="52" spans="2:19" x14ac:dyDescent="0.25">
      <c r="B52" s="13"/>
      <c r="C52" s="38" t="s">
        <v>3417</v>
      </c>
      <c r="D52" s="43"/>
      <c r="E52" s="43"/>
      <c r="F52" s="43"/>
      <c r="G52" s="44"/>
      <c r="H52" s="44"/>
      <c r="I52" s="43"/>
      <c r="J52" s="45"/>
      <c r="K52" s="44"/>
      <c r="L52" s="54"/>
      <c r="M52" s="43"/>
      <c r="N52" s="43"/>
      <c r="O52" s="44"/>
      <c r="P52" s="44"/>
      <c r="Q52" s="43"/>
      <c r="R52" s="45"/>
      <c r="S52" s="44"/>
    </row>
    <row r="53" spans="2:19" x14ac:dyDescent="0.25">
      <c r="B53" s="13"/>
      <c r="C53" s="38" t="s">
        <v>3418</v>
      </c>
      <c r="D53" s="43"/>
      <c r="E53" s="43"/>
      <c r="F53" s="43"/>
      <c r="G53" s="44"/>
      <c r="H53" s="44"/>
      <c r="I53" s="43"/>
      <c r="J53" s="45"/>
      <c r="K53" s="44"/>
      <c r="L53" s="54"/>
      <c r="M53" s="43"/>
      <c r="N53" s="43"/>
      <c r="O53" s="44"/>
      <c r="P53" s="44"/>
      <c r="Q53" s="43"/>
      <c r="R53" s="45"/>
      <c r="S53" s="44"/>
    </row>
    <row r="54" spans="2:19" x14ac:dyDescent="0.25">
      <c r="B54" s="13"/>
      <c r="C54" s="38" t="s">
        <v>3419</v>
      </c>
      <c r="D54" s="43"/>
      <c r="E54" s="43"/>
      <c r="F54" s="43"/>
      <c r="G54" s="44"/>
      <c r="H54" s="44"/>
      <c r="I54" s="43"/>
      <c r="J54" s="45"/>
      <c r="K54" s="44"/>
      <c r="L54" s="54"/>
      <c r="M54" s="43"/>
      <c r="N54" s="43"/>
      <c r="O54" s="44"/>
      <c r="P54" s="44"/>
      <c r="Q54" s="43"/>
      <c r="R54" s="45"/>
      <c r="S54" s="44"/>
    </row>
    <row r="55" spans="2:19" x14ac:dyDescent="0.25">
      <c r="B55" s="13"/>
      <c r="C55" s="38" t="s">
        <v>3420</v>
      </c>
      <c r="D55" s="43"/>
      <c r="E55" s="43"/>
      <c r="F55" s="43"/>
      <c r="G55" s="44"/>
      <c r="H55" s="44"/>
      <c r="I55" s="43"/>
      <c r="J55" s="45"/>
      <c r="K55" s="44"/>
      <c r="L55" s="54"/>
      <c r="M55" s="43"/>
      <c r="N55" s="43"/>
      <c r="O55" s="44"/>
      <c r="P55" s="44"/>
      <c r="Q55" s="43"/>
      <c r="R55" s="45"/>
      <c r="S55" s="44"/>
    </row>
    <row r="56" spans="2:19" x14ac:dyDescent="0.25">
      <c r="B56" s="13"/>
      <c r="C56" s="38" t="s">
        <v>3421</v>
      </c>
      <c r="D56" s="43"/>
      <c r="E56" s="43"/>
      <c r="F56" s="43"/>
      <c r="G56" s="44"/>
      <c r="H56" s="44"/>
      <c r="I56" s="43"/>
      <c r="J56" s="45"/>
      <c r="K56" s="44"/>
      <c r="L56" s="54"/>
      <c r="M56" s="43"/>
      <c r="N56" s="43"/>
      <c r="O56" s="44"/>
      <c r="P56" s="44"/>
      <c r="Q56" s="43"/>
      <c r="R56" s="45"/>
      <c r="S56" s="44"/>
    </row>
    <row r="57" spans="2:19" x14ac:dyDescent="0.25">
      <c r="B57" s="13"/>
      <c r="C57" s="38" t="s">
        <v>3422</v>
      </c>
      <c r="D57" s="43"/>
      <c r="E57" s="43"/>
      <c r="F57" s="43"/>
      <c r="G57" s="44"/>
      <c r="H57" s="44"/>
      <c r="I57" s="43"/>
      <c r="J57" s="45"/>
      <c r="K57" s="44"/>
      <c r="L57" s="54"/>
      <c r="M57" s="43"/>
      <c r="N57" s="43"/>
      <c r="O57" s="44"/>
      <c r="P57" s="44"/>
      <c r="Q57" s="43"/>
      <c r="R57" s="45"/>
      <c r="S57" s="44"/>
    </row>
    <row r="58" spans="2:19" x14ac:dyDescent="0.25">
      <c r="B58" s="13"/>
      <c r="C58" s="38" t="s">
        <v>3423</v>
      </c>
      <c r="D58" s="43"/>
      <c r="E58" s="43"/>
      <c r="F58" s="43"/>
      <c r="G58" s="44"/>
      <c r="H58" s="44"/>
      <c r="I58" s="43"/>
      <c r="J58" s="45"/>
      <c r="K58" s="44"/>
      <c r="L58" s="54"/>
      <c r="M58" s="43"/>
      <c r="N58" s="43"/>
      <c r="O58" s="44"/>
      <c r="P58" s="44"/>
      <c r="Q58" s="43"/>
      <c r="R58" s="45"/>
      <c r="S58" s="44"/>
    </row>
    <row r="59" spans="2:19" x14ac:dyDescent="0.25">
      <c r="B59" s="13"/>
      <c r="C59" s="38" t="s">
        <v>3424</v>
      </c>
      <c r="D59" s="43"/>
      <c r="E59" s="43"/>
      <c r="F59" s="43"/>
      <c r="G59" s="44"/>
      <c r="H59" s="44"/>
      <c r="I59" s="43"/>
      <c r="J59" s="45"/>
      <c r="K59" s="44"/>
      <c r="L59" s="54"/>
      <c r="M59" s="43"/>
      <c r="N59" s="43"/>
      <c r="O59" s="44"/>
      <c r="P59" s="44"/>
      <c r="Q59" s="43"/>
      <c r="R59" s="45"/>
      <c r="S59" s="44"/>
    </row>
    <row r="60" spans="2:19" x14ac:dyDescent="0.25">
      <c r="B60" s="13"/>
      <c r="C60" s="38" t="s">
        <v>3425</v>
      </c>
      <c r="D60" s="43"/>
      <c r="E60" s="43"/>
      <c r="F60" s="43"/>
      <c r="G60" s="44"/>
      <c r="H60" s="44"/>
      <c r="I60" s="43"/>
      <c r="J60" s="45"/>
      <c r="K60" s="44"/>
      <c r="L60" s="54"/>
      <c r="M60" s="43"/>
      <c r="N60" s="43"/>
      <c r="O60" s="44"/>
      <c r="P60" s="44"/>
      <c r="Q60" s="43"/>
      <c r="R60" s="45"/>
      <c r="S60" s="44"/>
    </row>
    <row r="61" spans="2:19" x14ac:dyDescent="0.25">
      <c r="B61" s="13"/>
      <c r="C61" s="38" t="s">
        <v>3426</v>
      </c>
      <c r="D61" s="43"/>
      <c r="E61" s="43"/>
      <c r="F61" s="43"/>
      <c r="G61" s="44"/>
      <c r="H61" s="44"/>
      <c r="I61" s="43"/>
      <c r="J61" s="45"/>
      <c r="K61" s="44"/>
      <c r="L61" s="54"/>
      <c r="M61" s="43"/>
      <c r="N61" s="43"/>
      <c r="O61" s="44"/>
      <c r="P61" s="44"/>
      <c r="Q61" s="43"/>
      <c r="R61" s="45"/>
      <c r="S61" s="44"/>
    </row>
    <row r="62" spans="2:19" x14ac:dyDescent="0.25">
      <c r="B62" s="13"/>
      <c r="C62" s="38" t="s">
        <v>3427</v>
      </c>
      <c r="D62" s="43"/>
      <c r="E62" s="43"/>
      <c r="F62" s="43"/>
      <c r="G62" s="44"/>
      <c r="H62" s="44"/>
      <c r="I62" s="43"/>
      <c r="J62" s="45"/>
      <c r="K62" s="44"/>
      <c r="L62" s="54"/>
      <c r="M62" s="43"/>
      <c r="N62" s="43"/>
      <c r="O62" s="44"/>
      <c r="P62" s="44"/>
      <c r="Q62" s="43"/>
      <c r="R62" s="45"/>
      <c r="S62" s="44"/>
    </row>
    <row r="63" spans="2:19" x14ac:dyDescent="0.25">
      <c r="B63" s="13"/>
      <c r="C63" s="38" t="s">
        <v>3428</v>
      </c>
      <c r="D63" s="43"/>
      <c r="E63" s="43"/>
      <c r="F63" s="43"/>
      <c r="G63" s="44"/>
      <c r="H63" s="44"/>
      <c r="I63" s="43"/>
      <c r="J63" s="45"/>
      <c r="K63" s="44"/>
      <c r="L63" s="54"/>
      <c r="M63" s="43"/>
      <c r="N63" s="43"/>
      <c r="O63" s="44"/>
      <c r="P63" s="44"/>
      <c r="Q63" s="43"/>
      <c r="R63" s="45"/>
      <c r="S63" s="44"/>
    </row>
    <row r="64" spans="2:19" x14ac:dyDescent="0.25">
      <c r="B64" s="13"/>
      <c r="C64" s="38" t="s">
        <v>3429</v>
      </c>
      <c r="D64" s="43"/>
      <c r="E64" s="43"/>
      <c r="F64" s="43"/>
      <c r="G64" s="44"/>
      <c r="H64" s="44"/>
      <c r="I64" s="43"/>
      <c r="J64" s="45"/>
      <c r="K64" s="44"/>
      <c r="L64" s="54"/>
      <c r="M64" s="43"/>
      <c r="N64" s="43"/>
      <c r="O64" s="44"/>
      <c r="P64" s="44"/>
      <c r="Q64" s="43"/>
      <c r="R64" s="45"/>
      <c r="S64" s="44"/>
    </row>
    <row r="65" spans="2:19" x14ac:dyDescent="0.25">
      <c r="B65" s="13"/>
      <c r="C65" s="38" t="s">
        <v>3430</v>
      </c>
      <c r="D65" s="43"/>
      <c r="E65" s="43"/>
      <c r="F65" s="43"/>
      <c r="G65" s="44"/>
      <c r="H65" s="44"/>
      <c r="I65" s="43"/>
      <c r="J65" s="45"/>
      <c r="K65" s="44"/>
      <c r="L65" s="54"/>
      <c r="M65" s="43"/>
      <c r="N65" s="43"/>
      <c r="O65" s="44"/>
      <c r="P65" s="44"/>
      <c r="Q65" s="43"/>
      <c r="R65" s="45"/>
      <c r="S65" s="44"/>
    </row>
    <row r="66" spans="2:19" x14ac:dyDescent="0.25">
      <c r="B66" s="13"/>
      <c r="C66" s="38" t="s">
        <v>3431</v>
      </c>
      <c r="D66" s="43"/>
      <c r="E66" s="43"/>
      <c r="F66" s="43"/>
      <c r="G66" s="44"/>
      <c r="H66" s="44"/>
      <c r="I66" s="43"/>
      <c r="J66" s="45"/>
      <c r="K66" s="44"/>
      <c r="L66" s="54"/>
      <c r="M66" s="43"/>
      <c r="N66" s="43"/>
      <c r="O66" s="44"/>
      <c r="P66" s="44"/>
      <c r="Q66" s="43"/>
      <c r="R66" s="45"/>
      <c r="S66" s="44"/>
    </row>
    <row r="67" spans="2:19" x14ac:dyDescent="0.25">
      <c r="B67" s="13"/>
      <c r="C67" s="38" t="s">
        <v>3432</v>
      </c>
      <c r="D67" s="43"/>
      <c r="E67" s="43"/>
      <c r="F67" s="43"/>
      <c r="G67" s="44"/>
      <c r="H67" s="44"/>
      <c r="I67" s="43"/>
      <c r="J67" s="45"/>
      <c r="K67" s="44"/>
      <c r="L67" s="54"/>
      <c r="M67" s="43"/>
      <c r="N67" s="43"/>
      <c r="O67" s="44"/>
      <c r="P67" s="44"/>
      <c r="Q67" s="43"/>
      <c r="R67" s="45"/>
      <c r="S67" s="44"/>
    </row>
    <row r="68" spans="2:19" x14ac:dyDescent="0.25">
      <c r="B68" s="13"/>
      <c r="C68" s="38" t="s">
        <v>3433</v>
      </c>
      <c r="D68" s="43"/>
      <c r="E68" s="43"/>
      <c r="F68" s="43"/>
      <c r="G68" s="44"/>
      <c r="H68" s="44"/>
      <c r="I68" s="43"/>
      <c r="J68" s="45"/>
      <c r="K68" s="44"/>
      <c r="L68" s="54"/>
      <c r="M68" s="43"/>
      <c r="N68" s="43"/>
      <c r="O68" s="44"/>
      <c r="P68" s="44"/>
      <c r="Q68" s="43"/>
      <c r="R68" s="45"/>
      <c r="S68" s="44"/>
    </row>
    <row r="69" spans="2:19" x14ac:dyDescent="0.25">
      <c r="B69" s="13"/>
      <c r="C69" s="38" t="s">
        <v>3434</v>
      </c>
      <c r="D69" s="43"/>
      <c r="E69" s="43"/>
      <c r="F69" s="43"/>
      <c r="G69" s="44"/>
      <c r="H69" s="44"/>
      <c r="I69" s="43"/>
      <c r="J69" s="45"/>
      <c r="K69" s="44"/>
      <c r="L69" s="54"/>
      <c r="M69" s="43"/>
      <c r="N69" s="43"/>
      <c r="O69" s="44"/>
      <c r="P69" s="44"/>
      <c r="Q69" s="43"/>
      <c r="R69" s="45"/>
      <c r="S69" s="44"/>
    </row>
    <row r="70" spans="2:19" x14ac:dyDescent="0.25">
      <c r="B70" s="13"/>
      <c r="C70" s="38" t="s">
        <v>3435</v>
      </c>
      <c r="D70" s="43"/>
      <c r="E70" s="43"/>
      <c r="F70" s="43"/>
      <c r="G70" s="44"/>
      <c r="H70" s="44"/>
      <c r="I70" s="43"/>
      <c r="J70" s="45"/>
      <c r="K70" s="44"/>
      <c r="L70" s="54"/>
      <c r="M70" s="43"/>
      <c r="N70" s="43"/>
      <c r="O70" s="44"/>
      <c r="P70" s="44"/>
      <c r="Q70" s="43"/>
      <c r="R70" s="45"/>
      <c r="S70" s="44"/>
    </row>
    <row r="71" spans="2:19" x14ac:dyDescent="0.25">
      <c r="B71" s="13"/>
      <c r="C71" s="38" t="s">
        <v>3436</v>
      </c>
      <c r="D71" s="43"/>
      <c r="E71" s="43"/>
      <c r="F71" s="43"/>
      <c r="G71" s="44"/>
      <c r="H71" s="44"/>
      <c r="I71" s="43"/>
      <c r="J71" s="45"/>
      <c r="K71" s="44"/>
      <c r="L71" s="54"/>
      <c r="M71" s="43"/>
      <c r="N71" s="43"/>
      <c r="O71" s="44"/>
      <c r="P71" s="44"/>
      <c r="Q71" s="43"/>
      <c r="R71" s="45"/>
      <c r="S71" s="44"/>
    </row>
    <row r="72" spans="2:19" x14ac:dyDescent="0.25">
      <c r="B72" s="13"/>
      <c r="C72" s="38" t="s">
        <v>3437</v>
      </c>
      <c r="D72" s="43"/>
      <c r="E72" s="43"/>
      <c r="F72" s="43"/>
      <c r="G72" s="44"/>
      <c r="H72" s="44"/>
      <c r="I72" s="43"/>
      <c r="J72" s="45"/>
      <c r="K72" s="44"/>
      <c r="L72" s="54"/>
      <c r="M72" s="43"/>
      <c r="N72" s="43"/>
      <c r="O72" s="44"/>
      <c r="P72" s="44"/>
      <c r="Q72" s="43"/>
      <c r="R72" s="45"/>
      <c r="S72" s="44"/>
    </row>
    <row r="73" spans="2:19" x14ac:dyDescent="0.25">
      <c r="B73" s="13"/>
      <c r="C73" s="38" t="s">
        <v>3438</v>
      </c>
      <c r="D73" s="43"/>
      <c r="E73" s="43"/>
      <c r="F73" s="43"/>
      <c r="G73" s="44"/>
      <c r="H73" s="44"/>
      <c r="I73" s="43"/>
      <c r="J73" s="45"/>
      <c r="K73" s="44"/>
      <c r="L73" s="54"/>
      <c r="M73" s="43"/>
      <c r="N73" s="43"/>
      <c r="O73" s="44"/>
      <c r="P73" s="44"/>
      <c r="Q73" s="43"/>
      <c r="R73" s="45"/>
      <c r="S73" s="44"/>
    </row>
    <row r="74" spans="2:19" x14ac:dyDescent="0.25">
      <c r="B74" s="13"/>
      <c r="C74" s="38" t="s">
        <v>3439</v>
      </c>
      <c r="D74" s="43"/>
      <c r="E74" s="43"/>
      <c r="F74" s="43"/>
      <c r="G74" s="44"/>
      <c r="H74" s="44"/>
      <c r="I74" s="43"/>
      <c r="J74" s="45"/>
      <c r="K74" s="44"/>
      <c r="L74" s="54"/>
      <c r="M74" s="43"/>
      <c r="N74" s="43"/>
      <c r="O74" s="44"/>
      <c r="P74" s="44"/>
      <c r="Q74" s="43"/>
      <c r="R74" s="45"/>
      <c r="S74" s="44"/>
    </row>
    <row r="75" spans="2:19" x14ac:dyDescent="0.25">
      <c r="B75" s="13"/>
      <c r="C75" s="38" t="s">
        <v>3440</v>
      </c>
      <c r="D75" s="43"/>
      <c r="E75" s="43"/>
      <c r="F75" s="43"/>
      <c r="G75" s="44"/>
      <c r="H75" s="44"/>
      <c r="I75" s="43"/>
      <c r="J75" s="45"/>
      <c r="K75" s="44"/>
      <c r="L75" s="54"/>
      <c r="M75" s="43"/>
      <c r="N75" s="43"/>
      <c r="O75" s="44"/>
      <c r="P75" s="44"/>
      <c r="Q75" s="43"/>
      <c r="R75" s="45"/>
      <c r="S75" s="44"/>
    </row>
    <row r="76" spans="2:19" x14ac:dyDescent="0.25">
      <c r="B76" s="13"/>
      <c r="C76" s="38" t="s">
        <v>3441</v>
      </c>
      <c r="D76" s="43"/>
      <c r="E76" s="43"/>
      <c r="F76" s="43"/>
      <c r="G76" s="44"/>
      <c r="H76" s="44"/>
      <c r="I76" s="43"/>
      <c r="J76" s="45"/>
      <c r="K76" s="44"/>
      <c r="L76" s="54"/>
      <c r="M76" s="43"/>
      <c r="N76" s="43"/>
      <c r="O76" s="44"/>
      <c r="P76" s="44"/>
      <c r="Q76" s="43"/>
      <c r="R76" s="45"/>
      <c r="S76" s="44"/>
    </row>
    <row r="77" spans="2:19" x14ac:dyDescent="0.25">
      <c r="B77" s="13"/>
      <c r="C77" s="38" t="s">
        <v>3442</v>
      </c>
      <c r="D77" s="43"/>
      <c r="E77" s="43"/>
      <c r="F77" s="43"/>
      <c r="G77" s="44"/>
      <c r="H77" s="44"/>
      <c r="I77" s="43"/>
      <c r="J77" s="45"/>
      <c r="K77" s="44"/>
      <c r="L77" s="54"/>
      <c r="M77" s="43"/>
      <c r="N77" s="43"/>
      <c r="O77" s="44"/>
      <c r="P77" s="44"/>
      <c r="Q77" s="43"/>
      <c r="R77" s="45"/>
      <c r="S77" s="44"/>
    </row>
    <row r="78" spans="2:19" x14ac:dyDescent="0.25">
      <c r="B78" s="13"/>
      <c r="C78" s="38" t="s">
        <v>3443</v>
      </c>
      <c r="D78" s="43"/>
      <c r="E78" s="43"/>
      <c r="F78" s="43"/>
      <c r="G78" s="44"/>
      <c r="H78" s="44"/>
      <c r="I78" s="43"/>
      <c r="J78" s="45"/>
      <c r="K78" s="44"/>
      <c r="L78" s="54"/>
      <c r="M78" s="43"/>
      <c r="N78" s="43"/>
      <c r="O78" s="44"/>
      <c r="P78" s="44"/>
      <c r="Q78" s="43"/>
      <c r="R78" s="45"/>
      <c r="S78" s="44"/>
    </row>
    <row r="79" spans="2:19" x14ac:dyDescent="0.25">
      <c r="B79" s="13"/>
      <c r="C79" s="38" t="s">
        <v>3444</v>
      </c>
      <c r="D79" s="43"/>
      <c r="E79" s="43"/>
      <c r="F79" s="43"/>
      <c r="G79" s="44"/>
      <c r="H79" s="44"/>
      <c r="I79" s="43"/>
      <c r="J79" s="45"/>
      <c r="K79" s="44"/>
      <c r="L79" s="54"/>
      <c r="M79" s="43"/>
      <c r="N79" s="43"/>
      <c r="O79" s="44"/>
      <c r="P79" s="44"/>
      <c r="Q79" s="43"/>
      <c r="R79" s="45"/>
      <c r="S79" s="44"/>
    </row>
    <row r="80" spans="2:19" x14ac:dyDescent="0.25">
      <c r="B80" s="13"/>
      <c r="C80" s="38" t="s">
        <v>3445</v>
      </c>
      <c r="D80" s="43"/>
      <c r="E80" s="43"/>
      <c r="F80" s="43"/>
      <c r="G80" s="44"/>
      <c r="H80" s="44"/>
      <c r="I80" s="43"/>
      <c r="J80" s="45"/>
      <c r="K80" s="44"/>
      <c r="L80" s="54"/>
      <c r="M80" s="43"/>
      <c r="N80" s="43"/>
      <c r="O80" s="44"/>
      <c r="P80" s="44"/>
      <c r="Q80" s="43"/>
      <c r="R80" s="45"/>
      <c r="S80" s="44"/>
    </row>
    <row r="81" spans="2:19" x14ac:dyDescent="0.25">
      <c r="B81" s="13"/>
      <c r="C81" s="38" t="s">
        <v>3446</v>
      </c>
      <c r="D81" s="43"/>
      <c r="E81" s="43"/>
      <c r="F81" s="43"/>
      <c r="G81" s="44"/>
      <c r="H81" s="44"/>
      <c r="I81" s="43"/>
      <c r="J81" s="45"/>
      <c r="K81" s="44"/>
      <c r="L81" s="54"/>
      <c r="M81" s="43"/>
      <c r="N81" s="43"/>
      <c r="O81" s="44"/>
      <c r="P81" s="44"/>
      <c r="Q81" s="43"/>
      <c r="R81" s="45"/>
      <c r="S81" s="44"/>
    </row>
    <row r="82" spans="2:19" x14ac:dyDescent="0.25">
      <c r="B82" s="13"/>
      <c r="C82" s="38" t="s">
        <v>3447</v>
      </c>
      <c r="D82" s="43"/>
      <c r="E82" s="43"/>
      <c r="F82" s="43"/>
      <c r="G82" s="44"/>
      <c r="H82" s="44"/>
      <c r="I82" s="43"/>
      <c r="J82" s="45"/>
      <c r="K82" s="44"/>
      <c r="L82" s="54"/>
      <c r="M82" s="43"/>
      <c r="N82" s="43"/>
      <c r="O82" s="44"/>
      <c r="P82" s="44"/>
      <c r="Q82" s="43"/>
      <c r="R82" s="45"/>
      <c r="S82" s="44"/>
    </row>
    <row r="83" spans="2:19" x14ac:dyDescent="0.25">
      <c r="B83" s="13"/>
      <c r="C83" s="38" t="s">
        <v>3448</v>
      </c>
      <c r="D83" s="43"/>
      <c r="E83" s="43"/>
      <c r="F83" s="43"/>
      <c r="G83" s="44"/>
      <c r="H83" s="44"/>
      <c r="I83" s="43"/>
      <c r="J83" s="45"/>
      <c r="K83" s="44"/>
      <c r="L83" s="54"/>
      <c r="M83" s="43"/>
      <c r="N83" s="43"/>
      <c r="O83" s="44"/>
      <c r="P83" s="44"/>
      <c r="Q83" s="43"/>
      <c r="R83" s="45"/>
      <c r="S83" s="44"/>
    </row>
    <row r="84" spans="2:19" x14ac:dyDescent="0.25">
      <c r="B84" s="13"/>
      <c r="C84" s="38" t="s">
        <v>3449</v>
      </c>
      <c r="D84" s="43"/>
      <c r="E84" s="43"/>
      <c r="F84" s="43"/>
      <c r="G84" s="44"/>
      <c r="H84" s="44"/>
      <c r="I84" s="43"/>
      <c r="J84" s="45"/>
      <c r="K84" s="44"/>
      <c r="L84" s="54"/>
      <c r="M84" s="43"/>
      <c r="N84" s="43"/>
      <c r="O84" s="44"/>
      <c r="P84" s="44"/>
      <c r="Q84" s="43"/>
      <c r="R84" s="45"/>
      <c r="S84" s="44"/>
    </row>
    <row r="85" spans="2:19" x14ac:dyDescent="0.25">
      <c r="B85" s="13"/>
      <c r="C85" s="38" t="s">
        <v>3450</v>
      </c>
      <c r="D85" s="43"/>
      <c r="E85" s="43"/>
      <c r="F85" s="43"/>
      <c r="G85" s="44"/>
      <c r="H85" s="44"/>
      <c r="I85" s="43"/>
      <c r="J85" s="45"/>
      <c r="K85" s="44"/>
      <c r="L85" s="54"/>
      <c r="M85" s="43"/>
      <c r="N85" s="43"/>
      <c r="O85" s="44"/>
      <c r="P85" s="44"/>
      <c r="Q85" s="43"/>
      <c r="R85" s="45"/>
      <c r="S85" s="44"/>
    </row>
    <row r="86" spans="2:19" x14ac:dyDescent="0.25">
      <c r="B86" s="13"/>
      <c r="C86" s="38" t="s">
        <v>3451</v>
      </c>
      <c r="D86" s="43"/>
      <c r="E86" s="43"/>
      <c r="F86" s="43"/>
      <c r="G86" s="44"/>
      <c r="H86" s="44"/>
      <c r="I86" s="43"/>
      <c r="J86" s="45"/>
      <c r="K86" s="44"/>
      <c r="L86" s="54"/>
      <c r="M86" s="43"/>
      <c r="N86" s="43"/>
      <c r="O86" s="44"/>
      <c r="P86" s="44"/>
      <c r="Q86" s="43"/>
      <c r="R86" s="45"/>
      <c r="S86" s="44"/>
    </row>
    <row r="87" spans="2:19" x14ac:dyDescent="0.25">
      <c r="B87" s="13"/>
      <c r="C87" s="38" t="s">
        <v>3452</v>
      </c>
      <c r="D87" s="43"/>
      <c r="E87" s="43"/>
      <c r="F87" s="43"/>
      <c r="G87" s="44"/>
      <c r="H87" s="44"/>
      <c r="I87" s="43"/>
      <c r="J87" s="45"/>
      <c r="K87" s="44"/>
      <c r="L87" s="54"/>
      <c r="M87" s="43"/>
      <c r="N87" s="43"/>
      <c r="O87" s="44"/>
      <c r="P87" s="44"/>
      <c r="Q87" s="43"/>
      <c r="R87" s="45"/>
      <c r="S87" s="44"/>
    </row>
    <row r="88" spans="2:19" x14ac:dyDescent="0.25">
      <c r="B88" s="13"/>
      <c r="C88" s="38" t="s">
        <v>3453</v>
      </c>
      <c r="D88" s="43"/>
      <c r="E88" s="43"/>
      <c r="F88" s="43"/>
      <c r="G88" s="44"/>
      <c r="H88" s="44"/>
      <c r="I88" s="43"/>
      <c r="J88" s="45"/>
      <c r="K88" s="44"/>
      <c r="L88" s="54"/>
      <c r="M88" s="43"/>
      <c r="N88" s="43"/>
      <c r="O88" s="44"/>
      <c r="P88" s="44"/>
      <c r="Q88" s="43"/>
      <c r="R88" s="45"/>
      <c r="S88" s="44"/>
    </row>
    <row r="89" spans="2:19" x14ac:dyDescent="0.25">
      <c r="B89" s="13"/>
      <c r="C89" s="38" t="s">
        <v>3454</v>
      </c>
      <c r="D89" s="43"/>
      <c r="E89" s="43"/>
      <c r="F89" s="43"/>
      <c r="G89" s="44"/>
      <c r="H89" s="44"/>
      <c r="I89" s="43"/>
      <c r="J89" s="45"/>
      <c r="K89" s="44"/>
      <c r="L89" s="54"/>
      <c r="M89" s="43"/>
      <c r="N89" s="43"/>
      <c r="O89" s="44"/>
      <c r="P89" s="44"/>
      <c r="Q89" s="43"/>
      <c r="R89" s="45"/>
      <c r="S89" s="44"/>
    </row>
    <row r="90" spans="2:19" x14ac:dyDescent="0.25">
      <c r="B90" s="13"/>
      <c r="C90" s="38" t="s">
        <v>3455</v>
      </c>
      <c r="D90" s="43"/>
      <c r="E90" s="43"/>
      <c r="F90" s="43"/>
      <c r="G90" s="44"/>
      <c r="H90" s="44"/>
      <c r="I90" s="43"/>
      <c r="J90" s="45"/>
      <c r="K90" s="44"/>
      <c r="L90" s="54"/>
      <c r="M90" s="43"/>
      <c r="N90" s="43"/>
      <c r="O90" s="44"/>
      <c r="P90" s="44"/>
      <c r="Q90" s="43"/>
      <c r="R90" s="45"/>
      <c r="S90" s="44"/>
    </row>
    <row r="91" spans="2:19" x14ac:dyDescent="0.25">
      <c r="B91" s="13"/>
      <c r="C91" s="38" t="s">
        <v>3456</v>
      </c>
      <c r="D91" s="43"/>
      <c r="E91" s="43"/>
      <c r="F91" s="43"/>
      <c r="G91" s="44"/>
      <c r="H91" s="44"/>
      <c r="I91" s="43"/>
      <c r="J91" s="45"/>
      <c r="K91" s="44"/>
      <c r="L91" s="54"/>
      <c r="M91" s="43"/>
      <c r="N91" s="43"/>
      <c r="O91" s="44"/>
      <c r="P91" s="44"/>
      <c r="Q91" s="43"/>
      <c r="R91" s="45"/>
      <c r="S91" s="44"/>
    </row>
    <row r="92" spans="2:19" x14ac:dyDescent="0.25">
      <c r="B92" s="13"/>
      <c r="C92" s="38" t="s">
        <v>3457</v>
      </c>
      <c r="D92" s="43"/>
      <c r="E92" s="43"/>
      <c r="F92" s="43"/>
      <c r="G92" s="44"/>
      <c r="H92" s="44"/>
      <c r="I92" s="43"/>
      <c r="J92" s="45"/>
      <c r="K92" s="44"/>
      <c r="L92" s="54"/>
      <c r="M92" s="43"/>
      <c r="N92" s="43"/>
      <c r="O92" s="44"/>
      <c r="P92" s="44"/>
      <c r="Q92" s="43"/>
      <c r="R92" s="45"/>
      <c r="S92" s="44"/>
    </row>
    <row r="93" spans="2:19" x14ac:dyDescent="0.25">
      <c r="B93" s="13"/>
      <c r="C93" s="38" t="s">
        <v>3458</v>
      </c>
      <c r="D93" s="43"/>
      <c r="E93" s="43"/>
      <c r="F93" s="43"/>
      <c r="G93" s="44"/>
      <c r="H93" s="44"/>
      <c r="I93" s="43"/>
      <c r="J93" s="45"/>
      <c r="K93" s="44"/>
      <c r="L93" s="54"/>
      <c r="M93" s="43"/>
      <c r="N93" s="43"/>
      <c r="O93" s="44"/>
      <c r="P93" s="44"/>
      <c r="Q93" s="43"/>
      <c r="R93" s="45"/>
      <c r="S93" s="44"/>
    </row>
    <row r="94" spans="2:19" x14ac:dyDescent="0.25">
      <c r="B94" s="13"/>
      <c r="C94" s="38" t="s">
        <v>3459</v>
      </c>
      <c r="D94" s="43"/>
      <c r="E94" s="43"/>
      <c r="F94" s="43"/>
      <c r="G94" s="44"/>
      <c r="H94" s="44"/>
      <c r="I94" s="43"/>
      <c r="J94" s="45"/>
      <c r="K94" s="44"/>
      <c r="L94" s="54"/>
      <c r="M94" s="43"/>
      <c r="N94" s="43"/>
      <c r="O94" s="44"/>
      <c r="P94" s="44"/>
      <c r="Q94" s="43"/>
      <c r="R94" s="45"/>
      <c r="S94" s="44"/>
    </row>
    <row r="95" spans="2:19" x14ac:dyDescent="0.25">
      <c r="B95" s="13"/>
      <c r="C95" s="38" t="s">
        <v>3460</v>
      </c>
      <c r="D95" s="43"/>
      <c r="E95" s="43"/>
      <c r="F95" s="43"/>
      <c r="G95" s="44"/>
      <c r="H95" s="44"/>
      <c r="I95" s="43"/>
      <c r="J95" s="45"/>
      <c r="K95" s="44"/>
      <c r="L95" s="54"/>
      <c r="M95" s="43"/>
      <c r="N95" s="43"/>
      <c r="O95" s="44"/>
      <c r="P95" s="44"/>
      <c r="Q95" s="43"/>
      <c r="R95" s="45"/>
      <c r="S95" s="44"/>
    </row>
    <row r="96" spans="2:19" x14ac:dyDescent="0.25">
      <c r="B96" s="13"/>
      <c r="C96" s="38" t="s">
        <v>3461</v>
      </c>
      <c r="D96" s="43"/>
      <c r="E96" s="43"/>
      <c r="F96" s="43"/>
      <c r="G96" s="44"/>
      <c r="H96" s="44"/>
      <c r="I96" s="43"/>
      <c r="J96" s="45"/>
      <c r="K96" s="44"/>
      <c r="L96" s="54"/>
      <c r="M96" s="43"/>
      <c r="N96" s="43"/>
      <c r="O96" s="44"/>
      <c r="P96" s="44"/>
      <c r="Q96" s="43"/>
      <c r="R96" s="45"/>
      <c r="S96" s="44"/>
    </row>
    <row r="97" spans="2:19" x14ac:dyDescent="0.25">
      <c r="B97" s="13"/>
      <c r="C97" s="38" t="s">
        <v>3462</v>
      </c>
      <c r="D97" s="43"/>
      <c r="E97" s="43"/>
      <c r="F97" s="43"/>
      <c r="G97" s="44"/>
      <c r="H97" s="44"/>
      <c r="I97" s="43"/>
      <c r="J97" s="45"/>
      <c r="K97" s="44"/>
      <c r="L97" s="54"/>
      <c r="M97" s="43"/>
      <c r="N97" s="43"/>
      <c r="O97" s="44"/>
      <c r="P97" s="44"/>
      <c r="Q97" s="43"/>
      <c r="R97" s="45"/>
      <c r="S97" s="44"/>
    </row>
    <row r="98" spans="2:19" x14ac:dyDescent="0.25">
      <c r="B98" s="13"/>
      <c r="C98" s="38" t="s">
        <v>3463</v>
      </c>
      <c r="D98" s="43"/>
      <c r="E98" s="43"/>
      <c r="F98" s="43"/>
      <c r="G98" s="44"/>
      <c r="H98" s="44"/>
      <c r="I98" s="43"/>
      <c r="J98" s="45"/>
      <c r="K98" s="44"/>
      <c r="L98" s="54"/>
      <c r="M98" s="43"/>
      <c r="N98" s="43"/>
      <c r="O98" s="44"/>
      <c r="P98" s="44"/>
      <c r="Q98" s="43"/>
      <c r="R98" s="45"/>
      <c r="S98" s="44"/>
    </row>
    <row r="99" spans="2:19" x14ac:dyDescent="0.25">
      <c r="B99" s="13"/>
      <c r="C99" s="38" t="s">
        <v>3464</v>
      </c>
      <c r="D99" s="43"/>
      <c r="E99" s="43"/>
      <c r="F99" s="43"/>
      <c r="G99" s="44"/>
      <c r="H99" s="44"/>
      <c r="I99" s="43"/>
      <c r="J99" s="45"/>
      <c r="K99" s="44"/>
      <c r="L99" s="54"/>
      <c r="M99" s="43"/>
      <c r="N99" s="43"/>
      <c r="O99" s="44"/>
      <c r="P99" s="44"/>
      <c r="Q99" s="43"/>
      <c r="R99" s="45"/>
      <c r="S99" s="44"/>
    </row>
    <row r="100" spans="2:19" x14ac:dyDescent="0.25">
      <c r="B100" s="13"/>
      <c r="C100" s="38" t="s">
        <v>3465</v>
      </c>
      <c r="D100" s="43"/>
      <c r="E100" s="43"/>
      <c r="F100" s="43"/>
      <c r="G100" s="44"/>
      <c r="H100" s="44"/>
      <c r="I100" s="43"/>
      <c r="J100" s="45"/>
      <c r="K100" s="44"/>
      <c r="L100" s="54"/>
      <c r="M100" s="43"/>
      <c r="N100" s="43"/>
      <c r="O100" s="44"/>
      <c r="P100" s="44"/>
      <c r="Q100" s="43"/>
      <c r="R100" s="45"/>
      <c r="S100" s="44"/>
    </row>
    <row r="101" spans="2:19" x14ac:dyDescent="0.25">
      <c r="B101" s="13"/>
      <c r="C101" s="38" t="s">
        <v>3466</v>
      </c>
      <c r="D101" s="43"/>
      <c r="E101" s="43"/>
      <c r="F101" s="43"/>
      <c r="G101" s="44"/>
      <c r="H101" s="44"/>
      <c r="I101" s="43"/>
      <c r="J101" s="45"/>
      <c r="K101" s="44"/>
      <c r="L101" s="54"/>
      <c r="M101" s="43"/>
      <c r="N101" s="43"/>
      <c r="O101" s="44"/>
      <c r="P101" s="44"/>
      <c r="Q101" s="43"/>
      <c r="R101" s="45"/>
      <c r="S101" s="44"/>
    </row>
    <row r="102" spans="2:19" x14ac:dyDescent="0.25">
      <c r="B102" s="13"/>
      <c r="C102" s="38" t="s">
        <v>3467</v>
      </c>
      <c r="D102" s="43"/>
      <c r="E102" s="43"/>
      <c r="F102" s="43"/>
      <c r="G102" s="44"/>
      <c r="H102" s="44"/>
      <c r="I102" s="43"/>
      <c r="J102" s="45"/>
      <c r="K102" s="44"/>
      <c r="L102" s="54"/>
      <c r="M102" s="43"/>
      <c r="N102" s="43"/>
      <c r="O102" s="44"/>
      <c r="P102" s="44"/>
      <c r="Q102" s="43"/>
      <c r="R102" s="45"/>
      <c r="S102" s="44"/>
    </row>
    <row r="103" spans="2:19" x14ac:dyDescent="0.25">
      <c r="B103" s="13"/>
      <c r="C103" s="38" t="s">
        <v>3468</v>
      </c>
      <c r="D103" s="43"/>
      <c r="E103" s="43"/>
      <c r="F103" s="43"/>
      <c r="G103" s="44"/>
      <c r="H103" s="44"/>
      <c r="I103" s="43"/>
      <c r="J103" s="45"/>
      <c r="K103" s="44"/>
      <c r="L103" s="54"/>
      <c r="M103" s="43"/>
      <c r="N103" s="43"/>
      <c r="O103" s="44"/>
      <c r="P103" s="44"/>
      <c r="Q103" s="43"/>
      <c r="R103" s="45"/>
      <c r="S103" s="44"/>
    </row>
    <row r="104" spans="2:19" x14ac:dyDescent="0.25">
      <c r="B104" s="13"/>
      <c r="C104" s="38" t="s">
        <v>3469</v>
      </c>
      <c r="D104" s="43"/>
      <c r="E104" s="43"/>
      <c r="F104" s="43"/>
      <c r="G104" s="44"/>
      <c r="H104" s="44"/>
      <c r="I104" s="43"/>
      <c r="J104" s="45"/>
      <c r="K104" s="44"/>
      <c r="L104" s="54"/>
      <c r="M104" s="43"/>
      <c r="N104" s="43"/>
      <c r="O104" s="44"/>
      <c r="P104" s="44"/>
      <c r="Q104" s="43"/>
      <c r="R104" s="45"/>
      <c r="S104" s="44"/>
    </row>
    <row r="105" spans="2:19" x14ac:dyDescent="0.25">
      <c r="B105" s="13"/>
      <c r="C105" s="38" t="s">
        <v>3470</v>
      </c>
      <c r="D105" s="43"/>
      <c r="E105" s="43"/>
      <c r="F105" s="43"/>
      <c r="G105" s="44"/>
      <c r="H105" s="44"/>
      <c r="I105" s="43"/>
      <c r="J105" s="45"/>
      <c r="K105" s="44"/>
      <c r="L105" s="54"/>
      <c r="M105" s="43"/>
      <c r="N105" s="43"/>
      <c r="O105" s="44"/>
      <c r="P105" s="44"/>
      <c r="Q105" s="43"/>
      <c r="R105" s="45"/>
      <c r="S105" s="44"/>
    </row>
    <row r="106" spans="2:19" x14ac:dyDescent="0.25">
      <c r="B106" s="13"/>
      <c r="C106" s="38" t="s">
        <v>3471</v>
      </c>
      <c r="D106" s="43"/>
      <c r="E106" s="43"/>
      <c r="F106" s="43"/>
      <c r="G106" s="44"/>
      <c r="H106" s="44"/>
      <c r="I106" s="43"/>
      <c r="J106" s="45"/>
      <c r="K106" s="44"/>
      <c r="L106" s="54"/>
      <c r="M106" s="43"/>
      <c r="N106" s="43"/>
      <c r="O106" s="44"/>
      <c r="P106" s="44"/>
      <c r="Q106" s="43"/>
      <c r="R106" s="45"/>
      <c r="S106" s="44"/>
    </row>
    <row r="107" spans="2:19" x14ac:dyDescent="0.25">
      <c r="B107" s="13"/>
      <c r="C107" s="38" t="s">
        <v>3472</v>
      </c>
      <c r="D107" s="43"/>
      <c r="E107" s="43"/>
      <c r="F107" s="43"/>
      <c r="G107" s="44"/>
      <c r="H107" s="44"/>
      <c r="I107" s="43"/>
      <c r="J107" s="45"/>
      <c r="K107" s="44"/>
      <c r="L107" s="54"/>
      <c r="M107" s="43"/>
      <c r="N107" s="43"/>
      <c r="O107" s="44"/>
      <c r="P107" s="44"/>
      <c r="Q107" s="43"/>
      <c r="R107" s="45"/>
      <c r="S107" s="44"/>
    </row>
    <row r="108" spans="2:19" x14ac:dyDescent="0.25">
      <c r="B108" s="13"/>
      <c r="C108" s="38" t="s">
        <v>3473</v>
      </c>
      <c r="D108" s="43"/>
      <c r="E108" s="43"/>
      <c r="F108" s="43"/>
      <c r="G108" s="44"/>
      <c r="H108" s="44"/>
      <c r="I108" s="43"/>
      <c r="J108" s="45"/>
      <c r="K108" s="44"/>
      <c r="L108" s="54"/>
      <c r="M108" s="43"/>
      <c r="N108" s="43"/>
      <c r="O108" s="44"/>
      <c r="P108" s="44"/>
      <c r="Q108" s="43"/>
      <c r="R108" s="45"/>
      <c r="S108" s="44"/>
    </row>
  </sheetData>
  <mergeCells count="1">
    <mergeCell ref="F4:G4"/>
  </mergeCells>
  <dataValidations count="3">
    <dataValidation allowBlank="1" showInputMessage="1" showErrorMessage="1" error="Data is of incorrect type!" sqref="A5:C5 J9:J108 G5 E9:F108"/>
    <dataValidation type="decimal" allowBlank="1" showInputMessage="1" showErrorMessage="1" error="Data is of incorrect type!" sqref="F5 I9:I108"/>
    <dataValidation type="date" allowBlank="1" showInputMessage="1" showErrorMessage="1" error="Data is of incorrect type!" sqref="H5 K9:K108"/>
  </dataValidations>
  <hyperlinks>
    <hyperlink ref="B1" location="'Table of Contents'!A1" display="S.03.03.01.01 - List of unlimited guarantees provided by the undertaking"/>
    <hyperlink ref="P1" location="'Enumerations SDNS_SDAT'!A1" display="Převodní můstek číselníky"/>
    <hyperlink ref="A1" location="'Table of Contents'!A1" display="Zpět na obsah"/>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Enumerations!$A$531:$B$531</xm:f>
          </x14:formula1>
          <xm:sqref>D5 G9:G108</xm:sqref>
        </x14:dataValidation>
        <x14:dataValidation type="list" allowBlank="1" showInputMessage="1" showErrorMessage="1" error="Data is of incorrect type!">
          <x14:formula1>
            <xm:f>Enumerations!$A$532:$K$532</xm:f>
          </x14:formula1>
          <xm:sqref>E5 H9:H108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showGridLines="0" workbookViewId="0"/>
  </sheetViews>
  <sheetFormatPr defaultRowHeight="15" x14ac:dyDescent="0.25"/>
  <cols>
    <col min="1" max="1" width="9.140625" style="4"/>
    <col min="2" max="2" width="86.42578125" style="4" customWidth="1"/>
    <col min="3" max="3" width="9.140625" style="4"/>
    <col min="4" max="4" width="38" style="4" customWidth="1"/>
    <col min="5" max="5" width="9.140625" style="4" customWidth="1"/>
    <col min="6" max="6" width="47.7109375" style="4" customWidth="1"/>
    <col min="7" max="9" width="40" style="4" customWidth="1"/>
    <col min="10" max="10" width="38" style="4" customWidth="1"/>
    <col min="11" max="11" width="49.85546875" style="4" customWidth="1"/>
    <col min="12" max="12" width="49.140625" style="4" customWidth="1"/>
    <col min="13" max="13" width="30.42578125" style="41" customWidth="1"/>
    <col min="14" max="14" width="25" style="4" customWidth="1"/>
    <col min="15" max="19" width="20.7109375" style="4" customWidth="1"/>
    <col min="20" max="20" width="28.7109375" style="4" customWidth="1"/>
    <col min="21" max="16384" width="9.140625" style="4"/>
  </cols>
  <sheetData>
    <row r="1" spans="1:20" ht="30.75" customHeight="1" x14ac:dyDescent="0.3">
      <c r="A1" s="723" t="s">
        <v>17053</v>
      </c>
      <c r="B1" s="3" t="s">
        <v>3503</v>
      </c>
      <c r="C1" s="3"/>
      <c r="M1" s="102" t="s">
        <v>3534</v>
      </c>
      <c r="R1" s="724" t="s">
        <v>13439</v>
      </c>
    </row>
    <row r="2" spans="1:20" ht="12" customHeight="1" thickBot="1" x14ac:dyDescent="0.3"/>
    <row r="3" spans="1:20" ht="49.5" customHeight="1" thickBot="1" x14ac:dyDescent="0.3">
      <c r="B3" s="59"/>
      <c r="C3" s="60"/>
      <c r="D3" s="13" t="s">
        <v>2917</v>
      </c>
      <c r="F3" s="119" t="s">
        <v>3542</v>
      </c>
      <c r="N3" s="795" t="s">
        <v>3544</v>
      </c>
      <c r="O3" s="796"/>
      <c r="P3" s="797"/>
    </row>
    <row r="4" spans="1:20" ht="18.75" customHeight="1" thickBot="1" x14ac:dyDescent="0.3">
      <c r="M4" s="113"/>
    </row>
    <row r="5" spans="1:20" ht="19.5" customHeight="1" thickBot="1" x14ac:dyDescent="0.3">
      <c r="B5" s="10" t="s">
        <v>1427</v>
      </c>
      <c r="C5" s="60"/>
      <c r="D5" s="13" t="s">
        <v>3504</v>
      </c>
      <c r="E5" s="15" t="s">
        <v>2611</v>
      </c>
      <c r="F5" s="121" t="s">
        <v>3505</v>
      </c>
      <c r="M5" s="116" t="s">
        <v>2611</v>
      </c>
      <c r="N5" s="109" t="s">
        <v>3531</v>
      </c>
      <c r="O5" s="109" t="s">
        <v>3532</v>
      </c>
      <c r="P5" s="110" t="s">
        <v>3533</v>
      </c>
    </row>
    <row r="6" spans="1:20" x14ac:dyDescent="0.25">
      <c r="F6" s="20" t="s">
        <v>2922</v>
      </c>
      <c r="N6" s="107"/>
      <c r="O6" s="105"/>
    </row>
    <row r="7" spans="1:20" ht="12.4" customHeight="1" x14ac:dyDescent="0.25">
      <c r="F7" s="10" t="s">
        <v>772</v>
      </c>
      <c r="G7" s="10"/>
      <c r="H7" s="10"/>
      <c r="I7" s="10" t="s">
        <v>773</v>
      </c>
      <c r="J7" s="10"/>
      <c r="K7" s="10"/>
      <c r="L7" s="11" t="s">
        <v>774</v>
      </c>
      <c r="N7" s="10" t="s">
        <v>772</v>
      </c>
      <c r="O7" s="10"/>
      <c r="P7" s="10"/>
      <c r="Q7" s="10" t="s">
        <v>773</v>
      </c>
      <c r="R7" s="10"/>
      <c r="S7" s="10"/>
      <c r="T7" s="10" t="s">
        <v>774</v>
      </c>
    </row>
    <row r="8" spans="1:20" ht="12.4" customHeight="1" x14ac:dyDescent="0.25">
      <c r="F8" s="10" t="s">
        <v>775</v>
      </c>
      <c r="G8" s="10" t="s">
        <v>776</v>
      </c>
      <c r="H8" s="10" t="s">
        <v>777</v>
      </c>
      <c r="I8" s="10" t="s">
        <v>778</v>
      </c>
      <c r="J8" s="10" t="s">
        <v>779</v>
      </c>
      <c r="K8" s="10" t="s">
        <v>780</v>
      </c>
      <c r="L8" s="11"/>
      <c r="N8" s="10" t="s">
        <v>775</v>
      </c>
      <c r="O8" s="10" t="s">
        <v>776</v>
      </c>
      <c r="P8" s="10" t="s">
        <v>777</v>
      </c>
      <c r="Q8" s="10" t="s">
        <v>778</v>
      </c>
      <c r="R8" s="10" t="s">
        <v>779</v>
      </c>
      <c r="S8" s="10" t="s">
        <v>780</v>
      </c>
      <c r="T8" s="10"/>
    </row>
    <row r="9" spans="1:20" ht="12.4" customHeight="1" x14ac:dyDescent="0.25">
      <c r="F9" s="13"/>
      <c r="G9" s="13"/>
      <c r="H9" s="13" t="s">
        <v>3506</v>
      </c>
      <c r="I9" s="13" t="s">
        <v>3507</v>
      </c>
      <c r="J9" s="13" t="s">
        <v>3508</v>
      </c>
      <c r="K9" s="13" t="s">
        <v>3509</v>
      </c>
      <c r="L9" s="14"/>
      <c r="N9" s="13"/>
      <c r="O9" s="13"/>
      <c r="P9" s="13" t="s">
        <v>3506</v>
      </c>
      <c r="Q9" s="13" t="s">
        <v>3507</v>
      </c>
      <c r="R9" s="13" t="s">
        <v>3508</v>
      </c>
      <c r="S9" s="13" t="s">
        <v>3509</v>
      </c>
      <c r="T9" s="13"/>
    </row>
    <row r="10" spans="1:20" ht="12.4" customHeight="1" x14ac:dyDescent="0.25">
      <c r="F10" s="13" t="s">
        <v>3506</v>
      </c>
      <c r="G10" s="13" t="s">
        <v>3510</v>
      </c>
      <c r="H10" s="13" t="s">
        <v>3511</v>
      </c>
      <c r="I10" s="13" t="s">
        <v>3511</v>
      </c>
      <c r="J10" s="13" t="s">
        <v>3511</v>
      </c>
      <c r="K10" s="13" t="s">
        <v>3511</v>
      </c>
      <c r="L10" s="14" t="s">
        <v>3512</v>
      </c>
      <c r="N10" s="13" t="s">
        <v>3506</v>
      </c>
      <c r="O10" s="13" t="s">
        <v>3510</v>
      </c>
      <c r="P10" s="13" t="s">
        <v>3511</v>
      </c>
      <c r="Q10" s="13" t="s">
        <v>3511</v>
      </c>
      <c r="R10" s="13" t="s">
        <v>3511</v>
      </c>
      <c r="S10" s="13" t="s">
        <v>3511</v>
      </c>
      <c r="T10" s="13" t="s">
        <v>3512</v>
      </c>
    </row>
    <row r="11" spans="1:20" ht="12.4" customHeight="1" x14ac:dyDescent="0.25">
      <c r="F11" s="13" t="s">
        <v>3513</v>
      </c>
      <c r="G11" s="13" t="s">
        <v>3514</v>
      </c>
      <c r="H11" s="13" t="s">
        <v>3515</v>
      </c>
      <c r="I11" s="13" t="s">
        <v>3516</v>
      </c>
      <c r="J11" s="13" t="s">
        <v>3515</v>
      </c>
      <c r="K11" s="13" t="s">
        <v>3517</v>
      </c>
      <c r="L11" s="14" t="s">
        <v>3518</v>
      </c>
      <c r="N11" s="13" t="s">
        <v>3513</v>
      </c>
      <c r="O11" s="13" t="s">
        <v>3514</v>
      </c>
      <c r="P11" s="13" t="s">
        <v>3515</v>
      </c>
      <c r="Q11" s="13" t="s">
        <v>3516</v>
      </c>
      <c r="R11" s="13" t="s">
        <v>3515</v>
      </c>
      <c r="S11" s="13" t="s">
        <v>3517</v>
      </c>
      <c r="T11" s="13" t="s">
        <v>3518</v>
      </c>
    </row>
    <row r="12" spans="1:20" x14ac:dyDescent="0.25">
      <c r="F12" s="15" t="s">
        <v>418</v>
      </c>
      <c r="G12" s="15" t="s">
        <v>607</v>
      </c>
      <c r="H12" s="15" t="s">
        <v>720</v>
      </c>
      <c r="I12" s="15" t="s">
        <v>721</v>
      </c>
      <c r="J12" s="15" t="s">
        <v>599</v>
      </c>
      <c r="K12" s="15" t="s">
        <v>600</v>
      </c>
      <c r="L12" s="16" t="s">
        <v>601</v>
      </c>
      <c r="M12" s="51"/>
      <c r="N12" s="111" t="s">
        <v>418</v>
      </c>
      <c r="O12" s="111" t="s">
        <v>607</v>
      </c>
      <c r="P12" s="111" t="s">
        <v>720</v>
      </c>
      <c r="Q12" s="111" t="s">
        <v>721</v>
      </c>
      <c r="R12" s="111" t="s">
        <v>599</v>
      </c>
      <c r="S12" s="111" t="s">
        <v>600</v>
      </c>
      <c r="T12" s="111" t="s">
        <v>601</v>
      </c>
    </row>
    <row r="13" spans="1:20" ht="43.5" customHeight="1" x14ac:dyDescent="0.25">
      <c r="B13" s="10" t="s">
        <v>781</v>
      </c>
      <c r="C13" s="13" t="s">
        <v>3519</v>
      </c>
      <c r="D13" s="13" t="s">
        <v>3520</v>
      </c>
      <c r="E13" s="15" t="s">
        <v>423</v>
      </c>
      <c r="F13" s="28"/>
      <c r="G13" s="85">
        <f>K13-J13+-H13</f>
        <v>0</v>
      </c>
      <c r="H13" s="28"/>
      <c r="I13" s="85">
        <f>+S.04.01.01.02.1!F13</f>
        <v>0</v>
      </c>
      <c r="J13" s="85">
        <f>+S.04.01.01.02.1!G13</f>
        <v>0</v>
      </c>
      <c r="K13" s="85">
        <f>SUM(S.04.01.01.03.1!H12:'S.04.01.01.03.1'!AA12)</f>
        <v>0</v>
      </c>
      <c r="L13" s="108"/>
      <c r="M13" s="117" t="s">
        <v>3535</v>
      </c>
      <c r="N13" s="112" t="s">
        <v>3566</v>
      </c>
      <c r="O13" s="22" t="s">
        <v>3567</v>
      </c>
      <c r="P13" s="22" t="s">
        <v>3568</v>
      </c>
      <c r="Q13" s="22" t="s">
        <v>3569</v>
      </c>
      <c r="R13" s="22" t="s">
        <v>3570</v>
      </c>
      <c r="S13" s="22" t="s">
        <v>3571</v>
      </c>
      <c r="T13" s="22" t="s">
        <v>3580</v>
      </c>
    </row>
    <row r="14" spans="1:20" ht="47.25" customHeight="1" x14ac:dyDescent="0.25">
      <c r="B14" s="10" t="s">
        <v>782</v>
      </c>
      <c r="C14" s="13"/>
      <c r="D14" s="13" t="s">
        <v>3521</v>
      </c>
      <c r="E14" s="15" t="s">
        <v>613</v>
      </c>
      <c r="F14" s="28"/>
      <c r="G14" s="28"/>
      <c r="H14" s="29"/>
      <c r="I14" s="85">
        <f>+S.04.01.01.02.1!F14</f>
        <v>0</v>
      </c>
      <c r="J14" s="85">
        <f>+S.04.01.01.02.1!G14</f>
        <v>0</v>
      </c>
      <c r="K14" s="29"/>
      <c r="L14" s="108"/>
      <c r="M14" s="117" t="s">
        <v>3536</v>
      </c>
      <c r="N14" s="22" t="s">
        <v>3572</v>
      </c>
      <c r="O14" s="22" t="s">
        <v>3573</v>
      </c>
      <c r="P14" s="18" t="s">
        <v>2949</v>
      </c>
      <c r="Q14" s="22" t="s">
        <v>3574</v>
      </c>
      <c r="R14" s="22" t="s">
        <v>3575</v>
      </c>
      <c r="S14" s="18" t="s">
        <v>2949</v>
      </c>
      <c r="T14" s="22" t="s">
        <v>3581</v>
      </c>
    </row>
    <row r="15" spans="1:20" ht="30" x14ac:dyDescent="0.25">
      <c r="B15" s="10" t="s">
        <v>783</v>
      </c>
      <c r="C15" s="13"/>
      <c r="D15" s="13" t="s">
        <v>3522</v>
      </c>
      <c r="E15" s="15" t="s">
        <v>427</v>
      </c>
      <c r="F15" s="28"/>
      <c r="G15" s="28"/>
      <c r="H15" s="29"/>
      <c r="I15" s="85">
        <f>+S.04.01.01.02.1!F15</f>
        <v>0</v>
      </c>
      <c r="J15" s="85">
        <f>+S.04.01.01.02.1!G15</f>
        <v>0</v>
      </c>
      <c r="K15" s="29"/>
      <c r="L15" s="108"/>
      <c r="M15" s="117" t="s">
        <v>3543</v>
      </c>
      <c r="N15" s="22" t="s">
        <v>3576</v>
      </c>
      <c r="O15" s="22" t="s">
        <v>3577</v>
      </c>
      <c r="P15" s="18" t="s">
        <v>2949</v>
      </c>
      <c r="Q15" s="22" t="s">
        <v>3578</v>
      </c>
      <c r="R15" s="22" t="s">
        <v>3579</v>
      </c>
      <c r="S15" s="18" t="s">
        <v>2949</v>
      </c>
      <c r="T15" s="22" t="s">
        <v>3582</v>
      </c>
    </row>
    <row r="25" spans="6:6" x14ac:dyDescent="0.25">
      <c r="F25" s="4" t="s">
        <v>3530</v>
      </c>
    </row>
    <row r="28" spans="6:6" x14ac:dyDescent="0.25">
      <c r="F28" s="4" t="s">
        <v>3528</v>
      </c>
    </row>
  </sheetData>
  <mergeCells count="1">
    <mergeCell ref="N3:P3"/>
  </mergeCells>
  <dataValidations count="1">
    <dataValidation type="decimal" allowBlank="1" showInputMessage="1" showErrorMessage="1" error="Data is of incorrect type!" sqref="C9:I11 M9:Q11"/>
  </dataValidations>
  <hyperlinks>
    <hyperlink ref="B1" location="'Table of Contents'!A1" display="S.04.01.01.01 - Undertaking and all branches"/>
    <hyperlink ref="A1" location="'Table of Contents'!A1" display="Zpět na obsah"/>
    <hyperlink ref="R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Enumerations!$A$534:$A$534</xm:f>
          </x14:formula1>
          <xm:sqref>B3</xm:sqref>
        </x14:dataValidation>
        <x14:dataValidation type="list" allowBlank="1" showInputMessage="1" showErrorMessage="1" error="Data is of incorrect type!">
          <x14:formula1>
            <xm:f>Enumerations!$A$535:$AJ$535</xm:f>
          </x14:formula1>
          <xm:sqref>B4</xm:sqref>
        </x14:dataValidation>
        <x14:dataValidation type="list" allowBlank="1" showInputMessage="1" showErrorMessage="1" error="Data is of incorrect type!">
          <x14:formula1>
            <xm:f>Enumerations!$A$537:$AJ$537</xm:f>
          </x14:formula1>
          <xm:sqref>F5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5"/>
  <sheetViews>
    <sheetView showGridLines="0" topLeftCell="G1" workbookViewId="0">
      <selection activeCell="M1" sqref="M1"/>
    </sheetView>
  </sheetViews>
  <sheetFormatPr defaultRowHeight="15" x14ac:dyDescent="0.25"/>
  <cols>
    <col min="2" max="2" width="43" customWidth="1"/>
    <col min="3" max="4" width="15.7109375" customWidth="1"/>
    <col min="5" max="5" width="9.140625" customWidth="1"/>
    <col min="6" max="6" width="40.85546875" customWidth="1"/>
    <col min="7" max="7" width="34.5703125" customWidth="1"/>
    <col min="8" max="8" width="17.140625" style="9" customWidth="1"/>
    <col min="9" max="9" width="31.85546875" customWidth="1"/>
    <col min="10" max="10" width="31" customWidth="1"/>
    <col min="11" max="11" width="20.7109375" customWidth="1"/>
  </cols>
  <sheetData>
    <row r="1" spans="1:13" ht="48" customHeight="1" thickBot="1" x14ac:dyDescent="0.35">
      <c r="A1" s="723" t="s">
        <v>17053</v>
      </c>
      <c r="B1" s="3" t="s">
        <v>3523</v>
      </c>
      <c r="C1" s="3"/>
      <c r="D1" s="3"/>
      <c r="E1" s="3"/>
      <c r="F1" s="3"/>
      <c r="G1" s="3"/>
      <c r="H1" s="5" t="s">
        <v>3623</v>
      </c>
      <c r="I1" s="3"/>
      <c r="J1" s="3"/>
      <c r="K1" s="3"/>
      <c r="L1" s="3"/>
      <c r="M1" s="724" t="s">
        <v>13439</v>
      </c>
    </row>
    <row r="2" spans="1:13" ht="60.75" thickBot="1" x14ac:dyDescent="0.3">
      <c r="F2" s="120" t="s">
        <v>3537</v>
      </c>
      <c r="G2" s="118"/>
      <c r="H2" s="145"/>
      <c r="I2" s="795" t="s">
        <v>3544</v>
      </c>
      <c r="J2" s="796"/>
      <c r="K2" s="797"/>
    </row>
    <row r="3" spans="1:13" ht="12.4" customHeight="1" x14ac:dyDescent="0.25">
      <c r="B3" s="68"/>
      <c r="C3" s="67"/>
      <c r="D3" s="63" t="s">
        <v>2917</v>
      </c>
      <c r="E3" s="62"/>
      <c r="F3" s="118"/>
      <c r="G3" s="118"/>
      <c r="H3" s="145"/>
      <c r="J3" s="118"/>
      <c r="K3" s="62"/>
      <c r="L3" s="62"/>
    </row>
    <row r="4" spans="1:13" ht="12.4" customHeight="1" thickBot="1" x14ac:dyDescent="0.3">
      <c r="B4" s="61"/>
      <c r="F4" s="106"/>
      <c r="G4" s="69"/>
      <c r="H4" s="41"/>
    </row>
    <row r="5" spans="1:13" ht="21.75" customHeight="1" thickBot="1" x14ac:dyDescent="0.3">
      <c r="B5" s="64" t="s">
        <v>1427</v>
      </c>
      <c r="C5" s="67"/>
      <c r="D5" s="63" t="s">
        <v>3504</v>
      </c>
      <c r="E5" s="65" t="s">
        <v>2611</v>
      </c>
      <c r="F5" s="121" t="s">
        <v>3505</v>
      </c>
      <c r="H5" s="146" t="s">
        <v>2611</v>
      </c>
      <c r="I5" s="109" t="s">
        <v>3539</v>
      </c>
      <c r="J5" s="109" t="s">
        <v>3532</v>
      </c>
      <c r="K5" s="110" t="s">
        <v>3533</v>
      </c>
      <c r="L5" s="62"/>
    </row>
    <row r="6" spans="1:13" ht="15" customHeight="1" thickBot="1" x14ac:dyDescent="0.3">
      <c r="B6" s="64" t="s">
        <v>3524</v>
      </c>
      <c r="C6" s="67"/>
      <c r="D6" s="122" t="s">
        <v>3525</v>
      </c>
      <c r="E6" s="65" t="s">
        <v>421</v>
      </c>
      <c r="F6" s="121" t="s">
        <v>3526</v>
      </c>
      <c r="H6" s="146" t="s">
        <v>421</v>
      </c>
      <c r="I6" s="109" t="s">
        <v>3538</v>
      </c>
      <c r="J6" s="109" t="s">
        <v>3540</v>
      </c>
      <c r="K6" s="109" t="s">
        <v>3541</v>
      </c>
      <c r="L6" s="62"/>
    </row>
    <row r="7" spans="1:13" ht="15" customHeight="1" x14ac:dyDescent="0.25">
      <c r="C7" s="62"/>
      <c r="D7" s="62"/>
      <c r="F7" s="66" t="s">
        <v>2922</v>
      </c>
      <c r="I7" s="107"/>
    </row>
    <row r="8" spans="1:13" ht="12.4" customHeight="1" x14ac:dyDescent="0.25">
      <c r="B8" s="62"/>
      <c r="C8" s="62"/>
      <c r="D8" s="62"/>
      <c r="E8" s="62"/>
      <c r="F8" s="64" t="s">
        <v>784</v>
      </c>
      <c r="G8" s="141"/>
      <c r="H8" s="147"/>
      <c r="I8" s="64" t="s">
        <v>784</v>
      </c>
      <c r="J8" s="64"/>
      <c r="K8" s="62"/>
      <c r="L8" s="62"/>
    </row>
    <row r="9" spans="1:13" ht="12.4" customHeight="1" x14ac:dyDescent="0.25">
      <c r="B9" s="62"/>
      <c r="C9" s="62"/>
      <c r="D9" s="62"/>
      <c r="E9" s="62"/>
      <c r="F9" s="64" t="s">
        <v>785</v>
      </c>
      <c r="G9" s="141" t="s">
        <v>786</v>
      </c>
      <c r="H9" s="147"/>
      <c r="I9" s="64" t="s">
        <v>785</v>
      </c>
      <c r="J9" s="64" t="s">
        <v>786</v>
      </c>
      <c r="K9" s="62"/>
      <c r="L9" s="62"/>
    </row>
    <row r="10" spans="1:13" ht="12.4" customHeight="1" x14ac:dyDescent="0.25">
      <c r="B10" s="62"/>
      <c r="C10" s="62"/>
      <c r="D10" s="62"/>
      <c r="E10" s="62"/>
      <c r="F10" s="63" t="s">
        <v>3507</v>
      </c>
      <c r="G10" s="142" t="s">
        <v>3508</v>
      </c>
      <c r="H10" s="147"/>
      <c r="I10" s="63" t="s">
        <v>3507</v>
      </c>
      <c r="J10" s="63" t="s">
        <v>3508</v>
      </c>
      <c r="K10" s="62"/>
      <c r="L10" s="62"/>
    </row>
    <row r="11" spans="1:13" ht="12.4" customHeight="1" x14ac:dyDescent="0.25">
      <c r="B11" s="62"/>
      <c r="C11" s="62"/>
      <c r="D11" s="62"/>
      <c r="E11" s="62"/>
      <c r="F11" s="63" t="s">
        <v>3516</v>
      </c>
      <c r="G11" s="142" t="s">
        <v>3515</v>
      </c>
      <c r="H11" s="147"/>
      <c r="I11" s="63" t="s">
        <v>3516</v>
      </c>
      <c r="J11" s="63" t="s">
        <v>3515</v>
      </c>
      <c r="K11" s="62"/>
      <c r="L11" s="62"/>
    </row>
    <row r="12" spans="1:13" ht="17.25" customHeight="1" x14ac:dyDescent="0.25">
      <c r="B12" s="62"/>
      <c r="C12" s="62"/>
      <c r="D12" s="62"/>
      <c r="E12" s="62"/>
      <c r="F12" s="65" t="s">
        <v>602</v>
      </c>
      <c r="G12" s="143" t="s">
        <v>603</v>
      </c>
      <c r="H12" s="51"/>
      <c r="I12" s="104" t="s">
        <v>602</v>
      </c>
      <c r="J12" s="104" t="s">
        <v>603</v>
      </c>
      <c r="K12" s="62"/>
      <c r="L12" s="62"/>
    </row>
    <row r="13" spans="1:13" ht="45" customHeight="1" x14ac:dyDescent="0.25">
      <c r="B13" s="64" t="s">
        <v>781</v>
      </c>
      <c r="C13" s="63" t="s">
        <v>3519</v>
      </c>
      <c r="D13" s="63" t="s">
        <v>3520</v>
      </c>
      <c r="E13" s="65" t="s">
        <v>423</v>
      </c>
      <c r="F13" s="70"/>
      <c r="G13" s="144"/>
      <c r="H13" s="117" t="s">
        <v>3535</v>
      </c>
      <c r="I13" s="22" t="s">
        <v>17067</v>
      </c>
      <c r="J13" s="22" t="s">
        <v>17068</v>
      </c>
      <c r="K13" s="62"/>
      <c r="L13" s="62"/>
    </row>
    <row r="14" spans="1:13" ht="59.25" customHeight="1" x14ac:dyDescent="0.25">
      <c r="B14" s="64" t="s">
        <v>782</v>
      </c>
      <c r="C14" s="63"/>
      <c r="D14" s="63" t="s">
        <v>3521</v>
      </c>
      <c r="E14" s="65" t="s">
        <v>613</v>
      </c>
      <c r="F14" s="71"/>
      <c r="G14" s="144"/>
      <c r="H14" s="117" t="s">
        <v>3536</v>
      </c>
      <c r="I14" s="22" t="s">
        <v>3583</v>
      </c>
      <c r="J14" s="22" t="s">
        <v>3584</v>
      </c>
      <c r="K14" s="62"/>
      <c r="L14" s="62"/>
    </row>
    <row r="15" spans="1:13" ht="60" customHeight="1" x14ac:dyDescent="0.25">
      <c r="B15" s="64" t="s">
        <v>783</v>
      </c>
      <c r="C15" s="63"/>
      <c r="D15" s="63" t="s">
        <v>3522</v>
      </c>
      <c r="E15" s="65" t="s">
        <v>427</v>
      </c>
      <c r="F15" s="71"/>
      <c r="G15" s="144"/>
      <c r="H15" s="117" t="s">
        <v>3543</v>
      </c>
      <c r="I15" s="22" t="s">
        <v>3585</v>
      </c>
      <c r="J15" s="22" t="s">
        <v>3586</v>
      </c>
      <c r="K15" s="62"/>
      <c r="L15" s="62"/>
    </row>
  </sheetData>
  <mergeCells count="1">
    <mergeCell ref="I2:K2"/>
  </mergeCells>
  <dataValidations count="1">
    <dataValidation type="decimal" allowBlank="1" showInputMessage="1" showErrorMessage="1" error="Data is of incorrect type!" sqref="C10:D12 C7:D7"/>
  </dataValidations>
  <hyperlinks>
    <hyperlink ref="A1" location="'Table of Contents'!A1" display="Zpět na obsah"/>
    <hyperlink ref="M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Enumerations!$A$536:$A$536</xm:f>
          </x14:formula1>
          <xm:sqref>B3</xm:sqref>
        </x14:dataValidation>
        <x14:dataValidation type="list" allowBlank="1" showInputMessage="1" showErrorMessage="1" error="Data is of incorrect type!">
          <x14:formula1>
            <xm:f>Enumerations!$A$537:$AJ$537</xm:f>
          </x14:formula1>
          <xm:sqref>B4 F5</xm:sqref>
        </x14:dataValidation>
        <x14:dataValidation type="list" allowBlank="1" showInputMessage="1" showErrorMessage="1" error="Data is of incorrect type!">
          <x14:formula1>
            <xm:f>Enumerations!$A$538:$AF$538</xm:f>
          </x14:formula1>
          <xm:sqref>C6 F6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showGridLines="0" topLeftCell="C8" workbookViewId="0">
      <selection activeCell="H16" sqref="H16"/>
    </sheetView>
  </sheetViews>
  <sheetFormatPr defaultRowHeight="15" outlineLevelCol="1" x14ac:dyDescent="0.25"/>
  <cols>
    <col min="1" max="1" width="15.85546875" style="4" customWidth="1"/>
    <col min="2" max="2" width="20.28515625" style="4" customWidth="1"/>
    <col min="3" max="5" width="9.140625" style="4"/>
    <col min="6" max="6" width="33.28515625" style="4" customWidth="1"/>
    <col min="7" max="7" width="19.7109375" style="4" customWidth="1"/>
    <col min="8" max="8" width="40" style="4" customWidth="1"/>
    <col min="9" max="27" width="9.140625" style="4" customWidth="1" outlineLevel="1"/>
    <col min="28" max="28" width="18.7109375" style="41" customWidth="1"/>
    <col min="29" max="29" width="37" style="4" customWidth="1"/>
    <col min="30" max="30" width="9.140625" style="4"/>
    <col min="31" max="31" width="12.140625" style="4" customWidth="1"/>
    <col min="32" max="16384" width="9.140625" style="4"/>
  </cols>
  <sheetData>
    <row r="1" spans="1:33" ht="33.75" customHeight="1" thickBot="1" x14ac:dyDescent="0.35">
      <c r="A1" s="723" t="s">
        <v>17053</v>
      </c>
      <c r="B1" s="798" t="s">
        <v>787</v>
      </c>
      <c r="C1" s="799"/>
      <c r="D1" s="799"/>
      <c r="E1" s="799"/>
      <c r="F1" s="799"/>
      <c r="G1" s="799"/>
      <c r="H1" s="799"/>
      <c r="I1" s="799"/>
      <c r="J1" s="799"/>
      <c r="K1" s="799"/>
      <c r="L1" s="799"/>
      <c r="AB1" s="5" t="s">
        <v>3622</v>
      </c>
      <c r="AG1" s="724" t="s">
        <v>13439</v>
      </c>
    </row>
    <row r="2" spans="1:33" ht="60.75" customHeight="1" thickBot="1" x14ac:dyDescent="0.3">
      <c r="H2" s="120" t="s">
        <v>3537</v>
      </c>
      <c r="AC2" s="795" t="s">
        <v>3544</v>
      </c>
      <c r="AD2" s="796"/>
      <c r="AE2" s="797"/>
    </row>
    <row r="3" spans="1:33" ht="12.4" customHeight="1" x14ac:dyDescent="0.25">
      <c r="B3" s="59"/>
      <c r="C3" s="60"/>
      <c r="D3" s="60"/>
      <c r="E3" s="60"/>
      <c r="F3" s="13" t="s">
        <v>2917</v>
      </c>
    </row>
    <row r="4" spans="1:33" ht="12.4" customHeight="1" thickBot="1" x14ac:dyDescent="0.3"/>
    <row r="5" spans="1:33" ht="15.75" thickBot="1" x14ac:dyDescent="0.3">
      <c r="B5" s="10" t="s">
        <v>1427</v>
      </c>
      <c r="C5" s="60"/>
      <c r="D5" s="60"/>
      <c r="E5" s="60"/>
      <c r="F5" s="13" t="s">
        <v>3504</v>
      </c>
      <c r="G5" s="15" t="s">
        <v>2611</v>
      </c>
      <c r="H5" s="39" t="s">
        <v>3505</v>
      </c>
      <c r="AB5" s="57" t="s">
        <v>2611</v>
      </c>
      <c r="AC5" s="109" t="s">
        <v>3539</v>
      </c>
      <c r="AD5" s="109" t="s">
        <v>3532</v>
      </c>
      <c r="AE5" s="110" t="s">
        <v>3533</v>
      </c>
    </row>
    <row r="6" spans="1:33" x14ac:dyDescent="0.25">
      <c r="AC6" s="69"/>
    </row>
    <row r="7" spans="1:33" ht="12.4" customHeight="1" x14ac:dyDescent="0.25">
      <c r="H7" s="10" t="s">
        <v>784</v>
      </c>
      <c r="AC7" s="10" t="s">
        <v>784</v>
      </c>
    </row>
    <row r="8" spans="1:33" ht="12.4" customHeight="1" x14ac:dyDescent="0.25">
      <c r="H8" s="10" t="s">
        <v>788</v>
      </c>
      <c r="AC8" s="10" t="s">
        <v>788</v>
      </c>
    </row>
    <row r="9" spans="1:33" ht="12.4" customHeight="1" x14ac:dyDescent="0.25">
      <c r="H9" s="13" t="s">
        <v>3231</v>
      </c>
      <c r="AC9" s="133" t="s">
        <v>3231</v>
      </c>
    </row>
    <row r="10" spans="1:33" ht="25.5" customHeight="1" x14ac:dyDescent="0.25">
      <c r="H10" s="125" t="s">
        <v>3545</v>
      </c>
      <c r="I10" s="125" t="s">
        <v>3546</v>
      </c>
      <c r="J10" s="125" t="s">
        <v>3547</v>
      </c>
      <c r="K10" s="125" t="s">
        <v>3548</v>
      </c>
      <c r="L10" s="125" t="s">
        <v>3549</v>
      </c>
      <c r="M10" s="125" t="s">
        <v>3550</v>
      </c>
      <c r="N10" s="125" t="s">
        <v>3551</v>
      </c>
      <c r="O10" s="125" t="s">
        <v>3552</v>
      </c>
      <c r="P10" s="125" t="s">
        <v>3553</v>
      </c>
      <c r="Q10" s="125" t="s">
        <v>3554</v>
      </c>
      <c r="R10" s="125" t="s">
        <v>3555</v>
      </c>
      <c r="S10" s="125" t="s">
        <v>3556</v>
      </c>
      <c r="T10" s="125" t="s">
        <v>3557</v>
      </c>
      <c r="U10" s="125" t="s">
        <v>3558</v>
      </c>
      <c r="V10" s="125" t="s">
        <v>3559</v>
      </c>
      <c r="W10" s="125" t="s">
        <v>3560</v>
      </c>
      <c r="X10" s="125" t="s">
        <v>3561</v>
      </c>
      <c r="Y10" s="125" t="s">
        <v>3562</v>
      </c>
      <c r="Z10" s="125" t="s">
        <v>3563</v>
      </c>
      <c r="AA10" s="126" t="s">
        <v>3564</v>
      </c>
      <c r="AC10" s="134" t="s">
        <v>789</v>
      </c>
    </row>
    <row r="11" spans="1:33" ht="22.5" customHeight="1" x14ac:dyDescent="0.25">
      <c r="B11" s="10" t="s">
        <v>3524</v>
      </c>
      <c r="C11" s="13"/>
      <c r="D11" s="13"/>
      <c r="E11" s="13"/>
      <c r="F11" s="13" t="s">
        <v>3527</v>
      </c>
      <c r="G11" s="15" t="s">
        <v>421</v>
      </c>
      <c r="H11" s="124" t="s">
        <v>2508</v>
      </c>
      <c r="I11" s="123" t="s">
        <v>3526</v>
      </c>
      <c r="J11" s="123" t="s">
        <v>3526</v>
      </c>
      <c r="K11" s="123" t="s">
        <v>3526</v>
      </c>
      <c r="L11" s="123" t="s">
        <v>3526</v>
      </c>
      <c r="M11" s="123" t="s">
        <v>3526</v>
      </c>
      <c r="N11" s="123" t="s">
        <v>3526</v>
      </c>
      <c r="O11" s="123" t="s">
        <v>3526</v>
      </c>
      <c r="P11" s="123" t="s">
        <v>3526</v>
      </c>
      <c r="Q11" s="123" t="s">
        <v>3526</v>
      </c>
      <c r="R11" s="123" t="s">
        <v>3526</v>
      </c>
      <c r="S11" s="123" t="s">
        <v>3526</v>
      </c>
      <c r="T11" s="123" t="s">
        <v>3526</v>
      </c>
      <c r="U11" s="123" t="s">
        <v>3526</v>
      </c>
      <c r="V11" s="123" t="s">
        <v>3526</v>
      </c>
      <c r="W11" s="123" t="s">
        <v>3526</v>
      </c>
      <c r="X11" s="123" t="s">
        <v>3526</v>
      </c>
      <c r="Y11" s="123" t="s">
        <v>3526</v>
      </c>
      <c r="Z11" s="123" t="s">
        <v>3526</v>
      </c>
      <c r="AA11" s="127" t="s">
        <v>3526</v>
      </c>
      <c r="AB11" s="132" t="s">
        <v>421</v>
      </c>
      <c r="AC11" s="135" t="s">
        <v>3565</v>
      </c>
      <c r="AD11" s="69"/>
      <c r="AE11" s="69"/>
    </row>
    <row r="12" spans="1:33" ht="50.25" customHeight="1" x14ac:dyDescent="0.25">
      <c r="B12" s="10" t="s">
        <v>781</v>
      </c>
      <c r="C12" s="13" t="s">
        <v>3519</v>
      </c>
      <c r="D12" s="13" t="s">
        <v>3520</v>
      </c>
      <c r="E12" s="13" t="s">
        <v>3511</v>
      </c>
      <c r="F12" s="13" t="s">
        <v>3517</v>
      </c>
      <c r="G12" s="15" t="s">
        <v>423</v>
      </c>
      <c r="H12" s="28"/>
      <c r="I12" s="28"/>
      <c r="J12" s="28"/>
      <c r="K12" s="28"/>
      <c r="L12" s="28"/>
      <c r="M12" s="28"/>
      <c r="N12" s="28"/>
      <c r="O12" s="28"/>
      <c r="P12" s="28"/>
      <c r="Q12" s="28"/>
      <c r="R12" s="28"/>
      <c r="S12" s="28"/>
      <c r="T12" s="28"/>
      <c r="U12" s="28"/>
      <c r="V12" s="28"/>
      <c r="W12" s="28"/>
      <c r="X12" s="28"/>
      <c r="Y12" s="28"/>
      <c r="Z12" s="28"/>
      <c r="AA12" s="128"/>
      <c r="AB12" s="130" t="s">
        <v>3535</v>
      </c>
      <c r="AC12" s="131" t="s">
        <v>3587</v>
      </c>
    </row>
    <row r="13" spans="1:33" x14ac:dyDescent="0.25">
      <c r="B13" s="10" t="s">
        <v>782</v>
      </c>
      <c r="C13" s="13"/>
      <c r="D13" s="13"/>
      <c r="E13" s="13"/>
      <c r="F13" s="13"/>
      <c r="G13" s="15" t="s">
        <v>613</v>
      </c>
      <c r="H13" s="129"/>
      <c r="I13" s="129"/>
      <c r="J13" s="129"/>
      <c r="K13" s="129"/>
      <c r="L13" s="129"/>
      <c r="M13" s="129"/>
      <c r="N13" s="129"/>
      <c r="O13" s="129"/>
      <c r="P13" s="129"/>
      <c r="Q13" s="129"/>
      <c r="R13" s="129"/>
      <c r="S13" s="129"/>
      <c r="T13" s="129"/>
      <c r="U13" s="129"/>
      <c r="V13" s="129"/>
      <c r="W13" s="129"/>
      <c r="X13" s="129"/>
      <c r="Y13" s="129"/>
      <c r="Z13" s="129"/>
      <c r="AA13" s="148"/>
      <c r="AB13" s="130" t="s">
        <v>3536</v>
      </c>
      <c r="AC13" s="129"/>
    </row>
    <row r="14" spans="1:33" x14ac:dyDescent="0.25">
      <c r="B14" s="10" t="s">
        <v>783</v>
      </c>
      <c r="C14" s="13"/>
      <c r="D14" s="13"/>
      <c r="E14" s="13"/>
      <c r="F14" s="13"/>
      <c r="G14" s="15" t="s">
        <v>427</v>
      </c>
      <c r="H14" s="129"/>
      <c r="I14" s="129"/>
      <c r="J14" s="129"/>
      <c r="K14" s="129"/>
      <c r="L14" s="129"/>
      <c r="M14" s="129"/>
      <c r="N14" s="129"/>
      <c r="O14" s="129"/>
      <c r="P14" s="129"/>
      <c r="Q14" s="129"/>
      <c r="R14" s="129"/>
      <c r="S14" s="129"/>
      <c r="T14" s="129"/>
      <c r="U14" s="129"/>
      <c r="V14" s="129"/>
      <c r="W14" s="129"/>
      <c r="X14" s="129"/>
      <c r="Y14" s="129"/>
      <c r="Z14" s="129"/>
      <c r="AA14" s="148"/>
      <c r="AB14" s="130" t="s">
        <v>3543</v>
      </c>
      <c r="AC14" s="129"/>
    </row>
    <row r="15" spans="1:33" ht="15.75" thickBot="1" x14ac:dyDescent="0.3"/>
    <row r="16" spans="1:33" ht="75.75" thickBot="1" x14ac:dyDescent="0.3">
      <c r="H16" s="120" t="s">
        <v>4595</v>
      </c>
      <c r="AF16" s="115"/>
    </row>
  </sheetData>
  <sheetProtection formatColumns="0" formatRows="0"/>
  <mergeCells count="2">
    <mergeCell ref="B1:L1"/>
    <mergeCell ref="AC2:AE2"/>
  </mergeCells>
  <hyperlinks>
    <hyperlink ref="B1:L1" location="'Table of Contents'!A1" display="S.04.01.01.03 - By EEA member (localization of activity [based on place of underwriting])"/>
    <hyperlink ref="A1" location="'Table of Contents'!A1" display="Zpět na obsah"/>
    <hyperlink ref="AG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Enumerations!$A$537:$AJ$537</xm:f>
          </x14:formula1>
          <xm:sqref>H5</xm:sqref>
        </x14:dataValidation>
        <x14:dataValidation type="list" allowBlank="1" showInputMessage="1" showErrorMessage="1" error="Data is of incorrect type!">
          <x14:formula1>
            <xm:f>Enumerations!$A$538:$AF$538</xm:f>
          </x14:formula1>
          <xm:sqref>H11:AA11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showGridLines="0" topLeftCell="C6" workbookViewId="0">
      <selection activeCell="H16" sqref="H16"/>
    </sheetView>
  </sheetViews>
  <sheetFormatPr defaultRowHeight="15" outlineLevelCol="1" x14ac:dyDescent="0.25"/>
  <cols>
    <col min="1" max="1" width="9.140625" style="115"/>
    <col min="2" max="2" width="20.28515625" style="115" customWidth="1"/>
    <col min="3" max="5" width="9.140625" style="115"/>
    <col min="6" max="6" width="33.28515625" style="115" customWidth="1"/>
    <col min="7" max="7" width="19.7109375" style="115" customWidth="1"/>
    <col min="8" max="8" width="40" style="115" customWidth="1"/>
    <col min="9" max="27" width="9.140625" style="115" customWidth="1" outlineLevel="1"/>
    <col min="28" max="28" width="18.7109375" style="41" customWidth="1"/>
    <col min="29" max="29" width="37" style="115" customWidth="1"/>
    <col min="30" max="30" width="9.140625" style="115"/>
    <col min="31" max="31" width="12.140625" style="115" customWidth="1"/>
    <col min="32" max="16384" width="9.140625" style="115"/>
  </cols>
  <sheetData>
    <row r="1" spans="1:33" ht="33.75" customHeight="1" thickBot="1" x14ac:dyDescent="0.35">
      <c r="A1" s="723" t="s">
        <v>17053</v>
      </c>
      <c r="B1" s="798" t="s">
        <v>3615</v>
      </c>
      <c r="C1" s="799"/>
      <c r="D1" s="799"/>
      <c r="E1" s="799"/>
      <c r="F1" s="799"/>
      <c r="G1" s="799"/>
      <c r="H1" s="799"/>
      <c r="I1" s="799"/>
      <c r="J1" s="799"/>
      <c r="K1" s="799"/>
      <c r="L1" s="799"/>
      <c r="AB1" s="5" t="s">
        <v>3624</v>
      </c>
      <c r="AG1" s="724" t="s">
        <v>13439</v>
      </c>
    </row>
    <row r="2" spans="1:33" ht="60.75" customHeight="1" thickBot="1" x14ac:dyDescent="0.3">
      <c r="H2" s="120" t="s">
        <v>3537</v>
      </c>
      <c r="AC2" s="795" t="s">
        <v>3544</v>
      </c>
      <c r="AD2" s="796"/>
      <c r="AE2" s="797"/>
    </row>
    <row r="3" spans="1:33" ht="12.4" customHeight="1" x14ac:dyDescent="0.25">
      <c r="B3" s="59"/>
      <c r="C3" s="60"/>
      <c r="D3" s="60"/>
      <c r="E3" s="60"/>
      <c r="F3" s="13" t="s">
        <v>2917</v>
      </c>
    </row>
    <row r="4" spans="1:33" ht="12.4" customHeight="1" thickBot="1" x14ac:dyDescent="0.3"/>
    <row r="5" spans="1:33" ht="15.75" thickBot="1" x14ac:dyDescent="0.3">
      <c r="B5" s="10" t="s">
        <v>1427</v>
      </c>
      <c r="C5" s="60"/>
      <c r="D5" s="60"/>
      <c r="E5" s="60"/>
      <c r="F5" s="13" t="s">
        <v>3504</v>
      </c>
      <c r="G5" s="15" t="s">
        <v>2611</v>
      </c>
      <c r="H5" s="39" t="s">
        <v>3505</v>
      </c>
      <c r="AB5" s="57" t="s">
        <v>2611</v>
      </c>
      <c r="AC5" s="109" t="s">
        <v>3611</v>
      </c>
      <c r="AD5" s="109" t="s">
        <v>3532</v>
      </c>
      <c r="AE5" s="110" t="s">
        <v>3533</v>
      </c>
    </row>
    <row r="7" spans="1:33" ht="12.4" customHeight="1" x14ac:dyDescent="0.25">
      <c r="H7" s="10" t="s">
        <v>784</v>
      </c>
      <c r="AC7" s="10" t="s">
        <v>784</v>
      </c>
    </row>
    <row r="8" spans="1:33" ht="12.4" customHeight="1" x14ac:dyDescent="0.25">
      <c r="H8" s="10" t="s">
        <v>788</v>
      </c>
      <c r="AC8" s="10" t="s">
        <v>788</v>
      </c>
    </row>
    <row r="9" spans="1:33" ht="12.4" customHeight="1" x14ac:dyDescent="0.25">
      <c r="H9" s="13" t="s">
        <v>3231</v>
      </c>
      <c r="AC9" s="133" t="s">
        <v>3231</v>
      </c>
    </row>
    <row r="10" spans="1:33" ht="25.5" customHeight="1" x14ac:dyDescent="0.25">
      <c r="H10" s="125" t="s">
        <v>3588</v>
      </c>
      <c r="I10" s="125" t="s">
        <v>3589</v>
      </c>
      <c r="J10" s="125" t="s">
        <v>3590</v>
      </c>
      <c r="K10" s="125" t="s">
        <v>3591</v>
      </c>
      <c r="L10" s="125" t="s">
        <v>3592</v>
      </c>
      <c r="M10" s="125" t="s">
        <v>3593</v>
      </c>
      <c r="N10" s="125" t="s">
        <v>3594</v>
      </c>
      <c r="O10" s="125" t="s">
        <v>3595</v>
      </c>
      <c r="P10" s="125" t="s">
        <v>3596</v>
      </c>
      <c r="Q10" s="125" t="s">
        <v>3597</v>
      </c>
      <c r="R10" s="125" t="s">
        <v>3598</v>
      </c>
      <c r="S10" s="125" t="s">
        <v>3599</v>
      </c>
      <c r="T10" s="125" t="s">
        <v>3600</v>
      </c>
      <c r="U10" s="125" t="s">
        <v>3601</v>
      </c>
      <c r="V10" s="125" t="s">
        <v>3602</v>
      </c>
      <c r="W10" s="125" t="s">
        <v>3603</v>
      </c>
      <c r="X10" s="125" t="s">
        <v>3604</v>
      </c>
      <c r="Y10" s="125" t="s">
        <v>3605</v>
      </c>
      <c r="Z10" s="125" t="s">
        <v>3606</v>
      </c>
      <c r="AA10" s="126" t="s">
        <v>3607</v>
      </c>
      <c r="AC10" s="134" t="s">
        <v>789</v>
      </c>
    </row>
    <row r="11" spans="1:33" ht="22.5" customHeight="1" x14ac:dyDescent="0.25">
      <c r="B11" s="10" t="s">
        <v>3608</v>
      </c>
      <c r="C11" s="13"/>
      <c r="D11" s="13"/>
      <c r="E11" s="13"/>
      <c r="F11" s="13" t="s">
        <v>3527</v>
      </c>
      <c r="G11" s="15" t="s">
        <v>421</v>
      </c>
      <c r="H11" s="123" t="s">
        <v>3609</v>
      </c>
      <c r="I11" s="123" t="s">
        <v>3609</v>
      </c>
      <c r="J11" s="123" t="s">
        <v>3609</v>
      </c>
      <c r="K11" s="123" t="s">
        <v>3609</v>
      </c>
      <c r="L11" s="123" t="s">
        <v>3609</v>
      </c>
      <c r="M11" s="123" t="s">
        <v>3609</v>
      </c>
      <c r="N11" s="123" t="s">
        <v>3609</v>
      </c>
      <c r="O11" s="123" t="s">
        <v>3609</v>
      </c>
      <c r="P11" s="123" t="s">
        <v>3609</v>
      </c>
      <c r="Q11" s="123" t="s">
        <v>3609</v>
      </c>
      <c r="R11" s="123" t="s">
        <v>3609</v>
      </c>
      <c r="S11" s="123" t="s">
        <v>3609</v>
      </c>
      <c r="T11" s="123" t="s">
        <v>3609</v>
      </c>
      <c r="U11" s="123" t="s">
        <v>3609</v>
      </c>
      <c r="V11" s="123" t="s">
        <v>3609</v>
      </c>
      <c r="W11" s="123" t="s">
        <v>3609</v>
      </c>
      <c r="X11" s="123" t="s">
        <v>3609</v>
      </c>
      <c r="Y11" s="123" t="s">
        <v>3609</v>
      </c>
      <c r="Z11" s="123" t="s">
        <v>3609</v>
      </c>
      <c r="AA11" s="127" t="s">
        <v>3609</v>
      </c>
      <c r="AB11" s="132" t="s">
        <v>421</v>
      </c>
      <c r="AC11" s="135" t="s">
        <v>3565</v>
      </c>
    </row>
    <row r="12" spans="1:33" ht="16.5" customHeight="1" x14ac:dyDescent="0.25">
      <c r="B12" s="10" t="s">
        <v>781</v>
      </c>
      <c r="C12" s="13" t="s">
        <v>3519</v>
      </c>
      <c r="D12" s="13" t="s">
        <v>3520</v>
      </c>
      <c r="E12" s="13" t="s">
        <v>3511</v>
      </c>
      <c r="F12" s="13" t="s">
        <v>3517</v>
      </c>
      <c r="G12" s="15" t="s">
        <v>423</v>
      </c>
      <c r="H12" s="28"/>
      <c r="I12" s="28"/>
      <c r="J12" s="28"/>
      <c r="K12" s="28"/>
      <c r="L12" s="28"/>
      <c r="M12" s="28"/>
      <c r="N12" s="28"/>
      <c r="O12" s="28"/>
      <c r="P12" s="28"/>
      <c r="Q12" s="28"/>
      <c r="R12" s="28"/>
      <c r="S12" s="28"/>
      <c r="T12" s="28"/>
      <c r="U12" s="28"/>
      <c r="V12" s="28"/>
      <c r="W12" s="28"/>
      <c r="X12" s="28"/>
      <c r="Y12" s="28"/>
      <c r="Z12" s="28"/>
      <c r="AA12" s="128"/>
      <c r="AB12" s="130" t="s">
        <v>3535</v>
      </c>
      <c r="AC12" s="131" t="s">
        <v>3612</v>
      </c>
    </row>
    <row r="13" spans="1:33" ht="18.75" customHeight="1" x14ac:dyDescent="0.25">
      <c r="B13" s="10" t="s">
        <v>782</v>
      </c>
      <c r="C13" s="13"/>
      <c r="D13" s="13"/>
      <c r="E13" s="13"/>
      <c r="F13" s="13"/>
      <c r="G13" s="15" t="s">
        <v>613</v>
      </c>
      <c r="H13" s="28"/>
      <c r="I13" s="28"/>
      <c r="J13" s="28"/>
      <c r="K13" s="28"/>
      <c r="L13" s="28"/>
      <c r="M13" s="28"/>
      <c r="N13" s="28"/>
      <c r="O13" s="28"/>
      <c r="P13" s="28"/>
      <c r="Q13" s="28"/>
      <c r="R13" s="28"/>
      <c r="S13" s="28"/>
      <c r="T13" s="28"/>
      <c r="U13" s="28"/>
      <c r="V13" s="28"/>
      <c r="W13" s="28"/>
      <c r="X13" s="28"/>
      <c r="Y13" s="28"/>
      <c r="Z13" s="28"/>
      <c r="AA13" s="128"/>
      <c r="AB13" s="130" t="s">
        <v>3536</v>
      </c>
      <c r="AC13" s="131" t="s">
        <v>3613</v>
      </c>
    </row>
    <row r="14" spans="1:33" ht="16.5" customHeight="1" x14ac:dyDescent="0.25">
      <c r="B14" s="10" t="s">
        <v>783</v>
      </c>
      <c r="C14" s="13"/>
      <c r="D14" s="13"/>
      <c r="E14" s="13"/>
      <c r="F14" s="13"/>
      <c r="G14" s="15" t="s">
        <v>427</v>
      </c>
      <c r="H14" s="28"/>
      <c r="I14" s="28"/>
      <c r="J14" s="28"/>
      <c r="K14" s="28"/>
      <c r="L14" s="28"/>
      <c r="M14" s="28"/>
      <c r="N14" s="28"/>
      <c r="O14" s="28"/>
      <c r="P14" s="28"/>
      <c r="Q14" s="28"/>
      <c r="R14" s="28"/>
      <c r="S14" s="28"/>
      <c r="T14" s="28"/>
      <c r="U14" s="28"/>
      <c r="V14" s="28"/>
      <c r="W14" s="28"/>
      <c r="X14" s="28"/>
      <c r="Y14" s="28"/>
      <c r="Z14" s="28"/>
      <c r="AA14" s="128"/>
      <c r="AB14" s="130" t="s">
        <v>3543</v>
      </c>
      <c r="AC14" s="131" t="s">
        <v>3614</v>
      </c>
    </row>
    <row r="15" spans="1:33" ht="15.75" thickBot="1" x14ac:dyDescent="0.3"/>
    <row r="16" spans="1:33" ht="60.75" thickBot="1" x14ac:dyDescent="0.3">
      <c r="H16" s="120" t="s">
        <v>3610</v>
      </c>
    </row>
  </sheetData>
  <mergeCells count="2">
    <mergeCell ref="B1:L1"/>
    <mergeCell ref="AC2:AE2"/>
  </mergeCells>
  <hyperlinks>
    <hyperlink ref="B1:L1" location="'Table of Contents'!A1" display="S.04.01.01.03 - By EEA member (localization of activity [based on place of underwriting])"/>
    <hyperlink ref="A1" location="'Table of Contents'!A1" display="Zpět na obsah"/>
    <hyperlink ref="AG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Enumerations!$A$544:$HO$544</xm:f>
          </x14:formula1>
          <xm:sqref>H11:AA11</xm:sqref>
        </x14:dataValidation>
        <x14:dataValidation type="list" allowBlank="1" showInputMessage="1" showErrorMessage="1" error="Data is of incorrect type!">
          <x14:formula1>
            <xm:f>Enumerations!$A$537:$AJ$537</xm:f>
          </x14:formula1>
          <xm:sqref>H5</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7"/>
  <sheetViews>
    <sheetView showGridLines="0" workbookViewId="0"/>
  </sheetViews>
  <sheetFormatPr defaultRowHeight="25.5" customHeight="1" x14ac:dyDescent="0.25"/>
  <cols>
    <col min="1" max="1" width="9.140625" style="115"/>
    <col min="2" max="2" width="72.42578125" style="115" customWidth="1"/>
    <col min="3" max="6" width="9.140625" style="115"/>
    <col min="7" max="7" width="49.42578125" style="115" customWidth="1"/>
    <col min="8" max="8" width="43.85546875" style="41" customWidth="1"/>
    <col min="9" max="16384" width="9.140625" style="115"/>
  </cols>
  <sheetData>
    <row r="1" spans="1:8" ht="25.5" customHeight="1" x14ac:dyDescent="0.3">
      <c r="A1" s="187" t="s">
        <v>17053</v>
      </c>
      <c r="B1" s="114" t="s">
        <v>3616</v>
      </c>
      <c r="H1" s="5" t="s">
        <v>3625</v>
      </c>
    </row>
    <row r="6" spans="1:8" ht="25.5" customHeight="1" x14ac:dyDescent="0.25">
      <c r="G6" s="11" t="s">
        <v>772</v>
      </c>
      <c r="H6" s="55" t="s">
        <v>772</v>
      </c>
    </row>
    <row r="7" spans="1:8" ht="25.5" customHeight="1" x14ac:dyDescent="0.25">
      <c r="G7" s="11" t="s">
        <v>791</v>
      </c>
      <c r="H7" s="55" t="s">
        <v>791</v>
      </c>
    </row>
    <row r="8" spans="1:8" ht="25.5" customHeight="1" x14ac:dyDescent="0.25">
      <c r="G8" s="14" t="s">
        <v>3510</v>
      </c>
      <c r="H8" s="56" t="s">
        <v>3510</v>
      </c>
    </row>
    <row r="9" spans="1:8" ht="25.5" customHeight="1" x14ac:dyDescent="0.25">
      <c r="G9" s="14" t="s">
        <v>3514</v>
      </c>
      <c r="H9" s="56" t="s">
        <v>3514</v>
      </c>
    </row>
    <row r="10" spans="1:8" ht="25.5" customHeight="1" x14ac:dyDescent="0.25">
      <c r="G10" s="16" t="s">
        <v>418</v>
      </c>
      <c r="H10" s="117" t="s">
        <v>418</v>
      </c>
    </row>
    <row r="11" spans="1:8" ht="25.5" customHeight="1" x14ac:dyDescent="0.25">
      <c r="B11" s="10" t="s">
        <v>792</v>
      </c>
      <c r="C11" s="13"/>
      <c r="D11" s="13"/>
      <c r="E11" s="13" t="s">
        <v>3617</v>
      </c>
      <c r="F11" s="15" t="s">
        <v>423</v>
      </c>
      <c r="G11" s="139"/>
      <c r="H11" s="34" t="s">
        <v>3620</v>
      </c>
    </row>
    <row r="12" spans="1:8" ht="25.5" customHeight="1" x14ac:dyDescent="0.25">
      <c r="B12" s="10" t="s">
        <v>793</v>
      </c>
      <c r="C12" s="13" t="s">
        <v>3618</v>
      </c>
      <c r="D12" s="13" t="s">
        <v>3619</v>
      </c>
      <c r="E12" s="13" t="s">
        <v>2917</v>
      </c>
      <c r="F12" s="15" t="s">
        <v>613</v>
      </c>
      <c r="G12" s="140"/>
      <c r="H12" s="34" t="s">
        <v>3621</v>
      </c>
    </row>
    <row r="17" spans="10:11" ht="25.5" customHeight="1" x14ac:dyDescent="0.25">
      <c r="J17" s="800"/>
      <c r="K17" s="801"/>
    </row>
  </sheetData>
  <mergeCells count="1">
    <mergeCell ref="J17:K17"/>
  </mergeCells>
  <dataValidations count="1">
    <dataValidation type="decimal" allowBlank="1" showInputMessage="1" showErrorMessage="1" error="Data is of incorrect type!" sqref="C6:C7"/>
  </dataValidations>
  <hyperlinks>
    <hyperlink ref="A1" location="'Table of Contents'!A1" display="S.05.02.01.03 - Total Top 5 and home country - non-life obligations"/>
  </hyperlinks>
  <pageMargins left="0.75" right="0.75" top="0.75" bottom="0.5" header="0.5" footer="0.75"/>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Enumerations!$A$545:$AF$545</xm:f>
          </x14:formula1>
          <xm:sqref>J17</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4"/>
  <sheetViews>
    <sheetView showGridLines="0" topLeftCell="C1" workbookViewId="0">
      <selection activeCell="K1" sqref="K1"/>
    </sheetView>
  </sheetViews>
  <sheetFormatPr defaultRowHeight="25.5" customHeight="1" x14ac:dyDescent="0.25"/>
  <cols>
    <col min="1" max="1" width="9.140625" style="115"/>
    <col min="2" max="2" width="72.42578125" style="115" customWidth="1"/>
    <col min="3" max="6" width="9.140625" style="115"/>
    <col min="7" max="7" width="46.28515625" style="115" customWidth="1"/>
    <col min="8" max="8" width="48" style="115" customWidth="1"/>
    <col min="9" max="9" width="9.140625" style="41"/>
    <col min="10" max="10" width="46.28515625" style="115" customWidth="1"/>
    <col min="11" max="11" width="48" style="115" customWidth="1"/>
    <col min="12" max="12" width="11.5703125" style="115" customWidth="1"/>
    <col min="13" max="16384" width="9.140625" style="115"/>
  </cols>
  <sheetData>
    <row r="1" spans="1:12" ht="25.5" customHeight="1" x14ac:dyDescent="0.3">
      <c r="A1" s="187" t="s">
        <v>17053</v>
      </c>
      <c r="B1" s="114" t="s">
        <v>3627</v>
      </c>
      <c r="I1" s="5" t="s">
        <v>4286</v>
      </c>
      <c r="K1" s="724" t="s">
        <v>13439</v>
      </c>
    </row>
    <row r="2" spans="1:12" ht="25.5" customHeight="1" thickBot="1" x14ac:dyDescent="0.3"/>
    <row r="3" spans="1:12" ht="67.5" customHeight="1" thickBot="1" x14ac:dyDescent="0.3">
      <c r="G3" s="119" t="s">
        <v>4598</v>
      </c>
      <c r="J3" s="119" t="s">
        <v>3628</v>
      </c>
    </row>
    <row r="4" spans="1:12" ht="25.5" customHeight="1" thickBot="1" x14ac:dyDescent="0.3"/>
    <row r="5" spans="1:12" ht="25.5" customHeight="1" thickBot="1" x14ac:dyDescent="0.3">
      <c r="B5" s="10" t="s">
        <v>3524</v>
      </c>
      <c r="C5" s="60"/>
      <c r="D5" s="60"/>
      <c r="E5" s="13" t="s">
        <v>3626</v>
      </c>
      <c r="F5" s="15" t="s">
        <v>421</v>
      </c>
      <c r="G5" s="92" t="s">
        <v>3526</v>
      </c>
      <c r="I5" s="146" t="s">
        <v>421</v>
      </c>
      <c r="J5" s="109" t="s">
        <v>3629</v>
      </c>
      <c r="K5" s="109" t="s">
        <v>3540</v>
      </c>
      <c r="L5" s="109" t="s">
        <v>3541</v>
      </c>
    </row>
    <row r="7" spans="1:12" ht="25.5" customHeight="1" x14ac:dyDescent="0.25">
      <c r="G7" s="11" t="s">
        <v>794</v>
      </c>
      <c r="H7" s="151"/>
      <c r="J7" s="11" t="s">
        <v>794</v>
      </c>
      <c r="K7" s="149"/>
    </row>
    <row r="8" spans="1:12" ht="25.5" customHeight="1" x14ac:dyDescent="0.25">
      <c r="G8" s="11" t="s">
        <v>795</v>
      </c>
      <c r="H8" s="151" t="s">
        <v>791</v>
      </c>
      <c r="J8" s="11" t="s">
        <v>795</v>
      </c>
      <c r="K8" s="149" t="s">
        <v>791</v>
      </c>
    </row>
    <row r="9" spans="1:12" ht="25.5" customHeight="1" x14ac:dyDescent="0.25">
      <c r="G9" s="14" t="s">
        <v>3507</v>
      </c>
      <c r="H9" s="152" t="s">
        <v>3508</v>
      </c>
      <c r="J9" s="14" t="s">
        <v>3507</v>
      </c>
      <c r="K9" s="150" t="s">
        <v>3508</v>
      </c>
    </row>
    <row r="10" spans="1:12" ht="25.5" customHeight="1" x14ac:dyDescent="0.25">
      <c r="G10" s="14" t="s">
        <v>3511</v>
      </c>
      <c r="H10" s="152" t="s">
        <v>3511</v>
      </c>
      <c r="J10" s="14" t="s">
        <v>3511</v>
      </c>
      <c r="K10" s="150" t="s">
        <v>3511</v>
      </c>
    </row>
    <row r="11" spans="1:12" ht="25.5" customHeight="1" x14ac:dyDescent="0.25">
      <c r="G11" s="14" t="s">
        <v>3516</v>
      </c>
      <c r="H11" s="152" t="s">
        <v>3515</v>
      </c>
      <c r="J11" s="14" t="s">
        <v>3516</v>
      </c>
      <c r="K11" s="150" t="s">
        <v>3515</v>
      </c>
    </row>
    <row r="12" spans="1:12" ht="25.5" customHeight="1" x14ac:dyDescent="0.25">
      <c r="G12" s="153" t="s">
        <v>607</v>
      </c>
      <c r="H12" s="153" t="s">
        <v>720</v>
      </c>
      <c r="I12" s="51"/>
      <c r="J12" s="111" t="s">
        <v>607</v>
      </c>
      <c r="K12" s="111" t="s">
        <v>720</v>
      </c>
    </row>
    <row r="13" spans="1:12" ht="25.5" customHeight="1" x14ac:dyDescent="0.25">
      <c r="B13" s="10" t="s">
        <v>792</v>
      </c>
      <c r="C13" s="13"/>
      <c r="D13" s="13"/>
      <c r="E13" s="13" t="s">
        <v>3617</v>
      </c>
      <c r="F13" s="16" t="s">
        <v>423</v>
      </c>
      <c r="G13" s="154"/>
      <c r="H13" s="154"/>
      <c r="I13" s="117" t="s">
        <v>423</v>
      </c>
      <c r="J13" s="131" t="s">
        <v>3630</v>
      </c>
      <c r="K13" s="131" t="s">
        <v>3631</v>
      </c>
    </row>
    <row r="14" spans="1:12" ht="25.5" customHeight="1" x14ac:dyDescent="0.25">
      <c r="B14" s="10" t="s">
        <v>793</v>
      </c>
      <c r="C14" s="13" t="s">
        <v>3618</v>
      </c>
      <c r="D14" s="13" t="s">
        <v>3619</v>
      </c>
      <c r="E14" s="13" t="s">
        <v>2917</v>
      </c>
      <c r="F14" s="16" t="s">
        <v>613</v>
      </c>
      <c r="G14" s="155"/>
      <c r="H14" s="155"/>
      <c r="I14" s="117" t="s">
        <v>613</v>
      </c>
      <c r="J14" s="131" t="s">
        <v>3632</v>
      </c>
      <c r="K14" s="131" t="s">
        <v>3633</v>
      </c>
    </row>
  </sheetData>
  <dataValidations count="1">
    <dataValidation type="decimal" allowBlank="1" showInputMessage="1" showErrorMessage="1" error="Data is of incorrect type!" sqref="C8:C9"/>
  </dataValidations>
  <hyperlinks>
    <hyperlink ref="B1" location="'Table of Contents'!A1" display="S.04.02.01.02 - S.04.02.01.02 Information on class 10 in Part A of Annex I of Solvency II Directive, excluding carrier's liability. Part 2"/>
    <hyperlink ref="A1" location="'Table of Contents'!A1" display="S.05.02.01.03 - Total Top 5 and home country - non-life obligations"/>
    <hyperlink ref="K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Enumerations!$A$545:$AF$545</xm:f>
          </x14:formula1>
          <xm:sqref>G5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6"/>
  <sheetViews>
    <sheetView showGridLines="0" workbookViewId="0"/>
  </sheetViews>
  <sheetFormatPr defaultRowHeight="15" x14ac:dyDescent="0.25"/>
  <cols>
    <col min="1" max="1" width="9.140625" style="138"/>
    <col min="2" max="2" width="49" style="138" customWidth="1"/>
    <col min="3" max="6" width="9.140625" style="138"/>
    <col min="7" max="7" width="40" style="138" customWidth="1"/>
    <col min="8" max="8" width="19" style="138" customWidth="1"/>
    <col min="9" max="9" width="22" style="138" customWidth="1"/>
    <col min="10" max="10" width="20.7109375" style="138" customWidth="1"/>
    <col min="11" max="11" width="15.5703125" style="138" customWidth="1"/>
    <col min="12" max="12" width="25.85546875" style="138" customWidth="1"/>
    <col min="13" max="13" width="28.42578125" style="138" customWidth="1"/>
    <col min="14" max="14" width="17.5703125" style="138" customWidth="1"/>
    <col min="15" max="15" width="20.85546875" style="138" customWidth="1"/>
    <col min="16" max="16" width="17.42578125" style="138" customWidth="1"/>
    <col min="17" max="17" width="13.85546875" style="138" customWidth="1"/>
    <col min="18" max="18" width="18.28515625" style="138" customWidth="1"/>
    <col min="19" max="19" width="36.85546875" style="138" customWidth="1"/>
    <col min="20" max="20" width="12" style="138" customWidth="1"/>
    <col min="21" max="21" width="17.7109375" style="138" customWidth="1"/>
    <col min="22" max="22" width="11.85546875" style="138" customWidth="1"/>
    <col min="23" max="23" width="28" style="138" customWidth="1"/>
    <col min="24" max="24" width="9.140625" style="41"/>
    <col min="25" max="41" width="15.7109375" style="138" customWidth="1"/>
    <col min="42" max="16384" width="9.140625" style="138"/>
  </cols>
  <sheetData>
    <row r="1" spans="1:41" ht="18.75" x14ac:dyDescent="0.3">
      <c r="A1" s="187" t="s">
        <v>17053</v>
      </c>
      <c r="B1" s="137" t="s">
        <v>3634</v>
      </c>
      <c r="X1" s="5" t="s">
        <v>4287</v>
      </c>
    </row>
    <row r="3" spans="1:41" x14ac:dyDescent="0.25">
      <c r="D3" s="13" t="s">
        <v>3635</v>
      </c>
      <c r="E3" s="13" t="s">
        <v>2917</v>
      </c>
    </row>
    <row r="5" spans="1:41" x14ac:dyDescent="0.25">
      <c r="G5" s="20" t="s">
        <v>2922</v>
      </c>
      <c r="Y5" s="20" t="s">
        <v>2922</v>
      </c>
    </row>
    <row r="6" spans="1:41" x14ac:dyDescent="0.25">
      <c r="G6" s="10" t="s">
        <v>796</v>
      </c>
      <c r="H6" s="10"/>
      <c r="I6" s="10"/>
      <c r="J6" s="10"/>
      <c r="K6" s="10"/>
      <c r="L6" s="10"/>
      <c r="M6" s="10"/>
      <c r="N6" s="10"/>
      <c r="O6" s="10"/>
      <c r="P6" s="10"/>
      <c r="Q6" s="10"/>
      <c r="R6" s="10"/>
      <c r="S6" s="10" t="s">
        <v>797</v>
      </c>
      <c r="T6" s="10"/>
      <c r="U6" s="10"/>
      <c r="V6" s="10"/>
      <c r="W6" s="11" t="s">
        <v>798</v>
      </c>
      <c r="Y6" s="10" t="s">
        <v>796</v>
      </c>
      <c r="Z6" s="10"/>
      <c r="AA6" s="10"/>
      <c r="AB6" s="10"/>
      <c r="AC6" s="10"/>
      <c r="AD6" s="10"/>
      <c r="AE6" s="10"/>
      <c r="AF6" s="10"/>
      <c r="AG6" s="10"/>
      <c r="AH6" s="10"/>
      <c r="AI6" s="10"/>
      <c r="AJ6" s="10"/>
      <c r="AK6" s="10" t="s">
        <v>797</v>
      </c>
      <c r="AL6" s="10"/>
      <c r="AM6" s="10"/>
      <c r="AN6" s="10"/>
      <c r="AO6" s="10" t="s">
        <v>798</v>
      </c>
    </row>
    <row r="7" spans="1:41" x14ac:dyDescent="0.25">
      <c r="G7" s="10" t="s">
        <v>799</v>
      </c>
      <c r="H7" s="10" t="s">
        <v>800</v>
      </c>
      <c r="I7" s="10" t="s">
        <v>801</v>
      </c>
      <c r="J7" s="10" t="s">
        <v>802</v>
      </c>
      <c r="K7" s="10" t="s">
        <v>803</v>
      </c>
      <c r="L7" s="10" t="s">
        <v>804</v>
      </c>
      <c r="M7" s="10" t="s">
        <v>805</v>
      </c>
      <c r="N7" s="10" t="s">
        <v>806</v>
      </c>
      <c r="O7" s="10" t="s">
        <v>807</v>
      </c>
      <c r="P7" s="10" t="s">
        <v>808</v>
      </c>
      <c r="Q7" s="10" t="s">
        <v>809</v>
      </c>
      <c r="R7" s="10" t="s">
        <v>810</v>
      </c>
      <c r="S7" s="10" t="s">
        <v>811</v>
      </c>
      <c r="T7" s="10" t="s">
        <v>812</v>
      </c>
      <c r="U7" s="10" t="s">
        <v>813</v>
      </c>
      <c r="V7" s="10" t="s">
        <v>814</v>
      </c>
      <c r="W7" s="11"/>
      <c r="Y7" s="10" t="s">
        <v>799</v>
      </c>
      <c r="Z7" s="10" t="s">
        <v>800</v>
      </c>
      <c r="AA7" s="10" t="s">
        <v>801</v>
      </c>
      <c r="AB7" s="10" t="s">
        <v>802</v>
      </c>
      <c r="AC7" s="10" t="s">
        <v>803</v>
      </c>
      <c r="AD7" s="10" t="s">
        <v>804</v>
      </c>
      <c r="AE7" s="10" t="s">
        <v>805</v>
      </c>
      <c r="AF7" s="10" t="s">
        <v>806</v>
      </c>
      <c r="AG7" s="10" t="s">
        <v>807</v>
      </c>
      <c r="AH7" s="10" t="s">
        <v>808</v>
      </c>
      <c r="AI7" s="10" t="s">
        <v>809</v>
      </c>
      <c r="AJ7" s="10" t="s">
        <v>810</v>
      </c>
      <c r="AK7" s="10" t="s">
        <v>811</v>
      </c>
      <c r="AL7" s="10" t="s">
        <v>812</v>
      </c>
      <c r="AM7" s="10" t="s">
        <v>813</v>
      </c>
      <c r="AN7" s="10" t="s">
        <v>814</v>
      </c>
      <c r="AO7" s="10"/>
    </row>
    <row r="8" spans="1:41" x14ac:dyDescent="0.25">
      <c r="G8" s="13" t="s">
        <v>3636</v>
      </c>
      <c r="H8" s="13" t="s">
        <v>3637</v>
      </c>
      <c r="I8" s="13" t="s">
        <v>3638</v>
      </c>
      <c r="J8" s="13" t="s">
        <v>3639</v>
      </c>
      <c r="K8" s="13" t="s">
        <v>3640</v>
      </c>
      <c r="L8" s="13" t="s">
        <v>3641</v>
      </c>
      <c r="M8" s="13" t="s">
        <v>3642</v>
      </c>
      <c r="N8" s="13" t="s">
        <v>3643</v>
      </c>
      <c r="O8" s="13" t="s">
        <v>3644</v>
      </c>
      <c r="P8" s="13" t="s">
        <v>3645</v>
      </c>
      <c r="Q8" s="13" t="s">
        <v>3646</v>
      </c>
      <c r="R8" s="13" t="s">
        <v>3647</v>
      </c>
      <c r="S8" s="13" t="s">
        <v>3648</v>
      </c>
      <c r="T8" s="13" t="s">
        <v>3649</v>
      </c>
      <c r="U8" s="13" t="s">
        <v>3650</v>
      </c>
      <c r="V8" s="13" t="s">
        <v>3651</v>
      </c>
      <c r="W8" s="14" t="s">
        <v>2948</v>
      </c>
      <c r="Y8" s="13" t="s">
        <v>3636</v>
      </c>
      <c r="Z8" s="13" t="s">
        <v>3637</v>
      </c>
      <c r="AA8" s="13" t="s">
        <v>3638</v>
      </c>
      <c r="AB8" s="13" t="s">
        <v>3639</v>
      </c>
      <c r="AC8" s="13" t="s">
        <v>3640</v>
      </c>
      <c r="AD8" s="13" t="s">
        <v>3641</v>
      </c>
      <c r="AE8" s="13" t="s">
        <v>3642</v>
      </c>
      <c r="AF8" s="13" t="s">
        <v>3643</v>
      </c>
      <c r="AG8" s="13" t="s">
        <v>3644</v>
      </c>
      <c r="AH8" s="13" t="s">
        <v>3645</v>
      </c>
      <c r="AI8" s="13" t="s">
        <v>3646</v>
      </c>
      <c r="AJ8" s="13" t="s">
        <v>3647</v>
      </c>
      <c r="AK8" s="13" t="s">
        <v>3648</v>
      </c>
      <c r="AL8" s="13" t="s">
        <v>3649</v>
      </c>
      <c r="AM8" s="13" t="s">
        <v>3650</v>
      </c>
      <c r="AN8" s="13" t="s">
        <v>3651</v>
      </c>
      <c r="AO8" s="13" t="s">
        <v>2948</v>
      </c>
    </row>
    <row r="9" spans="1:41" x14ac:dyDescent="0.25">
      <c r="G9" s="15" t="s">
        <v>418</v>
      </c>
      <c r="H9" s="15" t="s">
        <v>607</v>
      </c>
      <c r="I9" s="15" t="s">
        <v>720</v>
      </c>
      <c r="J9" s="15" t="s">
        <v>721</v>
      </c>
      <c r="K9" s="15" t="s">
        <v>599</v>
      </c>
      <c r="L9" s="15" t="s">
        <v>600</v>
      </c>
      <c r="M9" s="15" t="s">
        <v>601</v>
      </c>
      <c r="N9" s="15" t="s">
        <v>602</v>
      </c>
      <c r="O9" s="15" t="s">
        <v>603</v>
      </c>
      <c r="P9" s="15" t="s">
        <v>789</v>
      </c>
      <c r="Q9" s="15" t="s">
        <v>790</v>
      </c>
      <c r="R9" s="15" t="s">
        <v>604</v>
      </c>
      <c r="S9" s="15" t="s">
        <v>815</v>
      </c>
      <c r="T9" s="15" t="s">
        <v>816</v>
      </c>
      <c r="U9" s="15" t="s">
        <v>817</v>
      </c>
      <c r="V9" s="15" t="s">
        <v>818</v>
      </c>
      <c r="W9" s="16" t="s">
        <v>819</v>
      </c>
      <c r="X9" s="51"/>
      <c r="Y9" s="168" t="s">
        <v>418</v>
      </c>
      <c r="Z9" s="168" t="s">
        <v>607</v>
      </c>
      <c r="AA9" s="168" t="s">
        <v>720</v>
      </c>
      <c r="AB9" s="168" t="s">
        <v>721</v>
      </c>
      <c r="AC9" s="168" t="s">
        <v>599</v>
      </c>
      <c r="AD9" s="168" t="s">
        <v>600</v>
      </c>
      <c r="AE9" s="168" t="s">
        <v>601</v>
      </c>
      <c r="AF9" s="168" t="s">
        <v>602</v>
      </c>
      <c r="AG9" s="168" t="s">
        <v>603</v>
      </c>
      <c r="AH9" s="168" t="s">
        <v>789</v>
      </c>
      <c r="AI9" s="168" t="s">
        <v>790</v>
      </c>
      <c r="AJ9" s="168" t="s">
        <v>604</v>
      </c>
      <c r="AK9" s="168" t="s">
        <v>815</v>
      </c>
      <c r="AL9" s="168" t="s">
        <v>816</v>
      </c>
      <c r="AM9" s="168" t="s">
        <v>817</v>
      </c>
      <c r="AN9" s="168" t="s">
        <v>818</v>
      </c>
      <c r="AO9" s="168" t="s">
        <v>819</v>
      </c>
    </row>
    <row r="10" spans="1:41" x14ac:dyDescent="0.25">
      <c r="B10" s="10" t="s">
        <v>781</v>
      </c>
      <c r="C10" s="13"/>
      <c r="D10" s="13"/>
      <c r="E10" s="13"/>
      <c r="F10" s="15"/>
      <c r="G10" s="158"/>
      <c r="H10" s="158"/>
      <c r="I10" s="158"/>
      <c r="J10" s="158"/>
      <c r="K10" s="158"/>
      <c r="L10" s="158"/>
      <c r="M10" s="158"/>
      <c r="N10" s="158"/>
      <c r="O10" s="158"/>
      <c r="P10" s="158"/>
      <c r="Q10" s="158"/>
      <c r="R10" s="158"/>
      <c r="S10" s="158"/>
      <c r="T10" s="158"/>
      <c r="U10" s="158"/>
      <c r="V10" s="158"/>
      <c r="W10" s="164"/>
      <c r="X10" s="117" t="s">
        <v>2949</v>
      </c>
      <c r="Y10" s="170" t="s">
        <v>2949</v>
      </c>
      <c r="Z10" s="170" t="s">
        <v>2949</v>
      </c>
      <c r="AA10" s="170" t="s">
        <v>2949</v>
      </c>
      <c r="AB10" s="170" t="s">
        <v>2949</v>
      </c>
      <c r="AC10" s="170" t="s">
        <v>2949</v>
      </c>
      <c r="AD10" s="170" t="s">
        <v>2949</v>
      </c>
      <c r="AE10" s="170" t="s">
        <v>2949</v>
      </c>
      <c r="AF10" s="170" t="s">
        <v>2949</v>
      </c>
      <c r="AG10" s="170" t="s">
        <v>2949</v>
      </c>
      <c r="AH10" s="170" t="s">
        <v>2949</v>
      </c>
      <c r="AI10" s="170" t="s">
        <v>2949</v>
      </c>
      <c r="AJ10" s="170" t="s">
        <v>2949</v>
      </c>
      <c r="AK10" s="170" t="s">
        <v>2949</v>
      </c>
      <c r="AL10" s="170" t="s">
        <v>2949</v>
      </c>
      <c r="AM10" s="170" t="s">
        <v>2949</v>
      </c>
      <c r="AN10" s="170" t="s">
        <v>2949</v>
      </c>
      <c r="AO10" s="170" t="s">
        <v>2949</v>
      </c>
    </row>
    <row r="11" spans="1:41" x14ac:dyDescent="0.25">
      <c r="B11" s="19" t="s">
        <v>820</v>
      </c>
      <c r="C11" s="13" t="s">
        <v>3519</v>
      </c>
      <c r="D11" s="13" t="s">
        <v>3520</v>
      </c>
      <c r="E11" s="13" t="s">
        <v>3652</v>
      </c>
      <c r="F11" s="15" t="s">
        <v>439</v>
      </c>
      <c r="G11" s="159"/>
      <c r="H11" s="159"/>
      <c r="I11" s="159"/>
      <c r="J11" s="160"/>
      <c r="K11" s="160"/>
      <c r="L11" s="160"/>
      <c r="M11" s="160"/>
      <c r="N11" s="160"/>
      <c r="O11" s="160"/>
      <c r="P11" s="160"/>
      <c r="Q11" s="160"/>
      <c r="R11" s="160"/>
      <c r="S11" s="158"/>
      <c r="T11" s="158"/>
      <c r="U11" s="158"/>
      <c r="V11" s="158"/>
      <c r="W11" s="165">
        <f>SUM(G11:R11)</f>
        <v>0</v>
      </c>
      <c r="X11" s="117" t="s">
        <v>439</v>
      </c>
      <c r="Y11" s="131" t="s">
        <v>3682</v>
      </c>
      <c r="Z11" s="131" t="s">
        <v>3683</v>
      </c>
      <c r="AA11" s="131" t="s">
        <v>3684</v>
      </c>
      <c r="AB11" s="131" t="s">
        <v>3685</v>
      </c>
      <c r="AC11" s="131" t="s">
        <v>3686</v>
      </c>
      <c r="AD11" s="131" t="s">
        <v>3687</v>
      </c>
      <c r="AE11" s="131" t="s">
        <v>3688</v>
      </c>
      <c r="AF11" s="131" t="s">
        <v>3689</v>
      </c>
      <c r="AG11" s="131" t="s">
        <v>3690</v>
      </c>
      <c r="AH11" s="131" t="s">
        <v>3691</v>
      </c>
      <c r="AI11" s="131" t="s">
        <v>3692</v>
      </c>
      <c r="AJ11" s="131" t="s">
        <v>3693</v>
      </c>
      <c r="AK11" s="170" t="s">
        <v>2949</v>
      </c>
      <c r="AL11" s="170" t="s">
        <v>2949</v>
      </c>
      <c r="AM11" s="170" t="s">
        <v>2949</v>
      </c>
      <c r="AN11" s="170" t="s">
        <v>2949</v>
      </c>
      <c r="AO11" s="131" t="s">
        <v>3694</v>
      </c>
    </row>
    <row r="12" spans="1:41" x14ac:dyDescent="0.25">
      <c r="B12" s="19" t="s">
        <v>821</v>
      </c>
      <c r="C12" s="13" t="s">
        <v>3519</v>
      </c>
      <c r="D12" s="13" t="s">
        <v>3520</v>
      </c>
      <c r="E12" s="13" t="s">
        <v>3653</v>
      </c>
      <c r="F12" s="15" t="s">
        <v>441</v>
      </c>
      <c r="G12" s="159"/>
      <c r="H12" s="159"/>
      <c r="I12" s="159"/>
      <c r="J12" s="160"/>
      <c r="K12" s="160"/>
      <c r="L12" s="160"/>
      <c r="M12" s="160"/>
      <c r="N12" s="160"/>
      <c r="O12" s="160"/>
      <c r="P12" s="160"/>
      <c r="Q12" s="160"/>
      <c r="R12" s="160"/>
      <c r="S12" s="158"/>
      <c r="T12" s="158"/>
      <c r="U12" s="158"/>
      <c r="V12" s="158"/>
      <c r="W12" s="165">
        <f>SUM(G12:R12)</f>
        <v>0</v>
      </c>
      <c r="X12" s="117" t="s">
        <v>441</v>
      </c>
      <c r="Y12" s="131" t="s">
        <v>3695</v>
      </c>
      <c r="Z12" s="131" t="s">
        <v>3696</v>
      </c>
      <c r="AA12" s="131" t="s">
        <v>3697</v>
      </c>
      <c r="AB12" s="131" t="s">
        <v>3698</v>
      </c>
      <c r="AC12" s="131" t="s">
        <v>3699</v>
      </c>
      <c r="AD12" s="131" t="s">
        <v>3700</v>
      </c>
      <c r="AE12" s="131" t="s">
        <v>3701</v>
      </c>
      <c r="AF12" s="131" t="s">
        <v>3702</v>
      </c>
      <c r="AG12" s="131" t="s">
        <v>3703</v>
      </c>
      <c r="AH12" s="131" t="s">
        <v>3704</v>
      </c>
      <c r="AI12" s="131" t="s">
        <v>3705</v>
      </c>
      <c r="AJ12" s="131" t="s">
        <v>3706</v>
      </c>
      <c r="AK12" s="170" t="s">
        <v>2949</v>
      </c>
      <c r="AL12" s="170" t="s">
        <v>2949</v>
      </c>
      <c r="AM12" s="170" t="s">
        <v>2949</v>
      </c>
      <c r="AN12" s="170" t="s">
        <v>2949</v>
      </c>
      <c r="AO12" s="131" t="s">
        <v>3707</v>
      </c>
    </row>
    <row r="13" spans="1:41" x14ac:dyDescent="0.25">
      <c r="B13" s="19" t="s">
        <v>822</v>
      </c>
      <c r="C13" s="13" t="s">
        <v>3519</v>
      </c>
      <c r="D13" s="13" t="s">
        <v>3520</v>
      </c>
      <c r="E13" s="13" t="s">
        <v>3654</v>
      </c>
      <c r="F13" s="15" t="s">
        <v>443</v>
      </c>
      <c r="G13" s="158"/>
      <c r="H13" s="158"/>
      <c r="I13" s="158"/>
      <c r="J13" s="158"/>
      <c r="K13" s="158"/>
      <c r="L13" s="158"/>
      <c r="M13" s="158"/>
      <c r="N13" s="158"/>
      <c r="O13" s="158"/>
      <c r="P13" s="158"/>
      <c r="Q13" s="158"/>
      <c r="R13" s="158"/>
      <c r="S13" s="159"/>
      <c r="T13" s="159"/>
      <c r="U13" s="159"/>
      <c r="V13" s="159"/>
      <c r="W13" s="165">
        <f>SUM(S13:V13)</f>
        <v>0</v>
      </c>
      <c r="X13" s="117" t="s">
        <v>443</v>
      </c>
      <c r="Y13" s="170" t="s">
        <v>2949</v>
      </c>
      <c r="Z13" s="170" t="s">
        <v>2949</v>
      </c>
      <c r="AA13" s="170" t="s">
        <v>2949</v>
      </c>
      <c r="AB13" s="170" t="s">
        <v>2949</v>
      </c>
      <c r="AC13" s="170" t="s">
        <v>2949</v>
      </c>
      <c r="AD13" s="170" t="s">
        <v>2949</v>
      </c>
      <c r="AE13" s="170" t="s">
        <v>2949</v>
      </c>
      <c r="AF13" s="170" t="s">
        <v>2949</v>
      </c>
      <c r="AG13" s="170" t="s">
        <v>2949</v>
      </c>
      <c r="AH13" s="170" t="s">
        <v>2949</v>
      </c>
      <c r="AI13" s="170" t="s">
        <v>2949</v>
      </c>
      <c r="AJ13" s="170" t="s">
        <v>2949</v>
      </c>
      <c r="AK13" s="131" t="s">
        <v>3708</v>
      </c>
      <c r="AL13" s="131" t="s">
        <v>3709</v>
      </c>
      <c r="AM13" s="131" t="s">
        <v>3710</v>
      </c>
      <c r="AN13" s="131" t="s">
        <v>3711</v>
      </c>
      <c r="AO13" s="131" t="s">
        <v>3712</v>
      </c>
    </row>
    <row r="14" spans="1:41" x14ac:dyDescent="0.25">
      <c r="B14" s="19" t="s">
        <v>823</v>
      </c>
      <c r="C14" s="13"/>
      <c r="D14" s="13" t="s">
        <v>3655</v>
      </c>
      <c r="E14" s="13" t="s">
        <v>3520</v>
      </c>
      <c r="F14" s="15" t="s">
        <v>584</v>
      </c>
      <c r="G14" s="159"/>
      <c r="H14" s="159"/>
      <c r="I14" s="159"/>
      <c r="J14" s="160"/>
      <c r="K14" s="160"/>
      <c r="L14" s="160"/>
      <c r="M14" s="160"/>
      <c r="N14" s="160"/>
      <c r="O14" s="160"/>
      <c r="P14" s="160"/>
      <c r="Q14" s="160"/>
      <c r="R14" s="160"/>
      <c r="S14" s="160"/>
      <c r="T14" s="160"/>
      <c r="U14" s="160"/>
      <c r="V14" s="160"/>
      <c r="W14" s="165">
        <f>SUM(G14:V14)</f>
        <v>0</v>
      </c>
      <c r="X14" s="117" t="s">
        <v>584</v>
      </c>
      <c r="Y14" s="131" t="s">
        <v>3713</v>
      </c>
      <c r="Z14" s="131" t="s">
        <v>3714</v>
      </c>
      <c r="AA14" s="131" t="s">
        <v>3715</v>
      </c>
      <c r="AB14" s="131" t="s">
        <v>3716</v>
      </c>
      <c r="AC14" s="131" t="s">
        <v>3717</v>
      </c>
      <c r="AD14" s="131" t="s">
        <v>3718</v>
      </c>
      <c r="AE14" s="131" t="s">
        <v>3719</v>
      </c>
      <c r="AF14" s="131" t="s">
        <v>3720</v>
      </c>
      <c r="AG14" s="131" t="s">
        <v>3721</v>
      </c>
      <c r="AH14" s="131" t="s">
        <v>3722</v>
      </c>
      <c r="AI14" s="131" t="s">
        <v>3723</v>
      </c>
      <c r="AJ14" s="131" t="s">
        <v>3724</v>
      </c>
      <c r="AK14" s="131" t="s">
        <v>3725</v>
      </c>
      <c r="AL14" s="131" t="s">
        <v>3726</v>
      </c>
      <c r="AM14" s="131" t="s">
        <v>3727</v>
      </c>
      <c r="AN14" s="131" t="s">
        <v>3728</v>
      </c>
      <c r="AO14" s="131" t="s">
        <v>3729</v>
      </c>
    </row>
    <row r="15" spans="1:41" x14ac:dyDescent="0.25">
      <c r="B15" s="19" t="s">
        <v>824</v>
      </c>
      <c r="C15" s="13"/>
      <c r="D15" s="13" t="s">
        <v>3656</v>
      </c>
      <c r="E15" s="13" t="s">
        <v>3520</v>
      </c>
      <c r="F15" s="15" t="s">
        <v>457</v>
      </c>
      <c r="G15" s="85">
        <f>G11+G12-G14</f>
        <v>0</v>
      </c>
      <c r="H15" s="85">
        <f t="shared" ref="H15:W15" si="0">H11+H12-H14</f>
        <v>0</v>
      </c>
      <c r="I15" s="85">
        <f t="shared" si="0"/>
        <v>0</v>
      </c>
      <c r="J15" s="85">
        <f t="shared" si="0"/>
        <v>0</v>
      </c>
      <c r="K15" s="85">
        <f t="shared" si="0"/>
        <v>0</v>
      </c>
      <c r="L15" s="85">
        <f t="shared" si="0"/>
        <v>0</v>
      </c>
      <c r="M15" s="85">
        <f t="shared" si="0"/>
        <v>0</v>
      </c>
      <c r="N15" s="85">
        <f t="shared" si="0"/>
        <v>0</v>
      </c>
      <c r="O15" s="85">
        <f t="shared" si="0"/>
        <v>0</v>
      </c>
      <c r="P15" s="85">
        <f t="shared" si="0"/>
        <v>0</v>
      </c>
      <c r="Q15" s="85">
        <f t="shared" si="0"/>
        <v>0</v>
      </c>
      <c r="R15" s="85">
        <f t="shared" si="0"/>
        <v>0</v>
      </c>
      <c r="S15" s="85">
        <f t="shared" si="0"/>
        <v>0</v>
      </c>
      <c r="T15" s="85">
        <f t="shared" si="0"/>
        <v>0</v>
      </c>
      <c r="U15" s="85">
        <f t="shared" si="0"/>
        <v>0</v>
      </c>
      <c r="V15" s="85">
        <f t="shared" si="0"/>
        <v>0</v>
      </c>
      <c r="W15" s="165">
        <f t="shared" si="0"/>
        <v>0</v>
      </c>
      <c r="X15" s="117" t="s">
        <v>457</v>
      </c>
      <c r="Y15" s="131" t="s">
        <v>3730</v>
      </c>
      <c r="Z15" s="131" t="s">
        <v>3731</v>
      </c>
      <c r="AA15" s="131" t="s">
        <v>3732</v>
      </c>
      <c r="AB15" s="131" t="s">
        <v>3733</v>
      </c>
      <c r="AC15" s="131" t="s">
        <v>3734</v>
      </c>
      <c r="AD15" s="131" t="s">
        <v>3735</v>
      </c>
      <c r="AE15" s="131" t="s">
        <v>3736</v>
      </c>
      <c r="AF15" s="131" t="s">
        <v>3737</v>
      </c>
      <c r="AG15" s="131" t="s">
        <v>3738</v>
      </c>
      <c r="AH15" s="131" t="s">
        <v>3739</v>
      </c>
      <c r="AI15" s="131" t="s">
        <v>3740</v>
      </c>
      <c r="AJ15" s="131" t="s">
        <v>3741</v>
      </c>
      <c r="AK15" s="131" t="s">
        <v>3742</v>
      </c>
      <c r="AL15" s="131" t="s">
        <v>3743</v>
      </c>
      <c r="AM15" s="131" t="s">
        <v>3744</v>
      </c>
      <c r="AN15" s="131" t="s">
        <v>3745</v>
      </c>
      <c r="AO15" s="131" t="s">
        <v>3746</v>
      </c>
    </row>
    <row r="16" spans="1:41" x14ac:dyDescent="0.25">
      <c r="B16" s="10" t="s">
        <v>825</v>
      </c>
      <c r="C16" s="13"/>
      <c r="D16" s="13"/>
      <c r="E16" s="13"/>
      <c r="F16" s="15"/>
      <c r="G16" s="158"/>
      <c r="H16" s="158"/>
      <c r="I16" s="158"/>
      <c r="J16" s="158"/>
      <c r="K16" s="158"/>
      <c r="L16" s="158"/>
      <c r="M16" s="158"/>
      <c r="N16" s="158"/>
      <c r="O16" s="158"/>
      <c r="P16" s="158"/>
      <c r="Q16" s="158"/>
      <c r="R16" s="158"/>
      <c r="S16" s="158"/>
      <c r="T16" s="158"/>
      <c r="U16" s="158"/>
      <c r="V16" s="158"/>
      <c r="W16" s="164"/>
      <c r="X16" s="117" t="s">
        <v>2949</v>
      </c>
      <c r="Y16" s="170" t="s">
        <v>2949</v>
      </c>
      <c r="Z16" s="170" t="s">
        <v>2949</v>
      </c>
      <c r="AA16" s="170" t="s">
        <v>2949</v>
      </c>
      <c r="AB16" s="170" t="s">
        <v>2949</v>
      </c>
      <c r="AC16" s="170" t="s">
        <v>2949</v>
      </c>
      <c r="AD16" s="170" t="s">
        <v>2949</v>
      </c>
      <c r="AE16" s="170" t="s">
        <v>2949</v>
      </c>
      <c r="AF16" s="170" t="s">
        <v>2949</v>
      </c>
      <c r="AG16" s="170" t="s">
        <v>2949</v>
      </c>
      <c r="AH16" s="170" t="s">
        <v>2949</v>
      </c>
      <c r="AI16" s="170" t="s">
        <v>2949</v>
      </c>
      <c r="AJ16" s="170" t="s">
        <v>2949</v>
      </c>
      <c r="AK16" s="170" t="s">
        <v>2949</v>
      </c>
      <c r="AL16" s="170" t="s">
        <v>2949</v>
      </c>
      <c r="AM16" s="170" t="s">
        <v>2949</v>
      </c>
      <c r="AN16" s="170" t="s">
        <v>2949</v>
      </c>
      <c r="AO16" s="170" t="s">
        <v>2949</v>
      </c>
    </row>
    <row r="17" spans="2:41" x14ac:dyDescent="0.25">
      <c r="B17" s="19" t="s">
        <v>820</v>
      </c>
      <c r="C17" s="13" t="s">
        <v>3519</v>
      </c>
      <c r="D17" s="13" t="s">
        <v>3657</v>
      </c>
      <c r="E17" s="13" t="s">
        <v>3652</v>
      </c>
      <c r="F17" s="15" t="s">
        <v>459</v>
      </c>
      <c r="G17" s="161"/>
      <c r="H17" s="161"/>
      <c r="I17" s="161"/>
      <c r="J17" s="162"/>
      <c r="K17" s="162"/>
      <c r="L17" s="162"/>
      <c r="M17" s="162"/>
      <c r="N17" s="162"/>
      <c r="O17" s="162"/>
      <c r="P17" s="162"/>
      <c r="Q17" s="162"/>
      <c r="R17" s="162"/>
      <c r="S17" s="163"/>
      <c r="T17" s="163"/>
      <c r="U17" s="163"/>
      <c r="V17" s="163"/>
      <c r="W17" s="165">
        <f>SUM(G17:R17)</f>
        <v>0</v>
      </c>
      <c r="X17" s="117" t="s">
        <v>459</v>
      </c>
      <c r="Y17" s="131" t="s">
        <v>3747</v>
      </c>
      <c r="Z17" s="131" t="s">
        <v>3748</v>
      </c>
      <c r="AA17" s="131" t="s">
        <v>3749</v>
      </c>
      <c r="AB17" s="131" t="s">
        <v>3750</v>
      </c>
      <c r="AC17" s="131" t="s">
        <v>3751</v>
      </c>
      <c r="AD17" s="131" t="s">
        <v>3752</v>
      </c>
      <c r="AE17" s="131" t="s">
        <v>3753</v>
      </c>
      <c r="AF17" s="131" t="s">
        <v>3754</v>
      </c>
      <c r="AG17" s="131" t="s">
        <v>3755</v>
      </c>
      <c r="AH17" s="131" t="s">
        <v>3756</v>
      </c>
      <c r="AI17" s="131" t="s">
        <v>3757</v>
      </c>
      <c r="AJ17" s="131" t="s">
        <v>3758</v>
      </c>
      <c r="AK17" s="170" t="s">
        <v>2949</v>
      </c>
      <c r="AL17" s="170" t="s">
        <v>2949</v>
      </c>
      <c r="AM17" s="170" t="s">
        <v>2949</v>
      </c>
      <c r="AN17" s="170" t="s">
        <v>2949</v>
      </c>
      <c r="AO17" s="131" t="s">
        <v>3759</v>
      </c>
    </row>
    <row r="18" spans="2:41" x14ac:dyDescent="0.25">
      <c r="B18" s="19" t="s">
        <v>821</v>
      </c>
      <c r="C18" s="13" t="s">
        <v>3519</v>
      </c>
      <c r="D18" s="13" t="s">
        <v>3657</v>
      </c>
      <c r="E18" s="13" t="s">
        <v>3653</v>
      </c>
      <c r="F18" s="15" t="s">
        <v>461</v>
      </c>
      <c r="G18" s="161"/>
      <c r="H18" s="161"/>
      <c r="I18" s="161"/>
      <c r="J18" s="162"/>
      <c r="K18" s="162"/>
      <c r="L18" s="162"/>
      <c r="M18" s="162"/>
      <c r="N18" s="162"/>
      <c r="O18" s="162"/>
      <c r="P18" s="162"/>
      <c r="Q18" s="162"/>
      <c r="R18" s="162"/>
      <c r="S18" s="163"/>
      <c r="T18" s="163"/>
      <c r="U18" s="163"/>
      <c r="V18" s="163"/>
      <c r="W18" s="165">
        <f>SUM(G18:R18)</f>
        <v>0</v>
      </c>
      <c r="X18" s="117" t="s">
        <v>461</v>
      </c>
      <c r="Y18" s="131" t="s">
        <v>3760</v>
      </c>
      <c r="Z18" s="131" t="s">
        <v>3761</v>
      </c>
      <c r="AA18" s="131" t="s">
        <v>3762</v>
      </c>
      <c r="AB18" s="131" t="s">
        <v>3763</v>
      </c>
      <c r="AC18" s="131" t="s">
        <v>3764</v>
      </c>
      <c r="AD18" s="131" t="s">
        <v>3765</v>
      </c>
      <c r="AE18" s="131" t="s">
        <v>3766</v>
      </c>
      <c r="AF18" s="131" t="s">
        <v>3767</v>
      </c>
      <c r="AG18" s="131" t="s">
        <v>3768</v>
      </c>
      <c r="AH18" s="131" t="s">
        <v>3769</v>
      </c>
      <c r="AI18" s="131" t="s">
        <v>3770</v>
      </c>
      <c r="AJ18" s="131" t="s">
        <v>3771</v>
      </c>
      <c r="AK18" s="170" t="s">
        <v>2949</v>
      </c>
      <c r="AL18" s="170" t="s">
        <v>2949</v>
      </c>
      <c r="AM18" s="170" t="s">
        <v>2949</v>
      </c>
      <c r="AN18" s="170" t="s">
        <v>2949</v>
      </c>
      <c r="AO18" s="131" t="s">
        <v>3772</v>
      </c>
    </row>
    <row r="19" spans="2:41" x14ac:dyDescent="0.25">
      <c r="B19" s="19" t="s">
        <v>822</v>
      </c>
      <c r="C19" s="13" t="s">
        <v>3519</v>
      </c>
      <c r="D19" s="13" t="s">
        <v>3657</v>
      </c>
      <c r="E19" s="13" t="s">
        <v>3654</v>
      </c>
      <c r="F19" s="15" t="s">
        <v>463</v>
      </c>
      <c r="G19" s="163"/>
      <c r="H19" s="163"/>
      <c r="I19" s="163"/>
      <c r="J19" s="163"/>
      <c r="K19" s="163"/>
      <c r="L19" s="163"/>
      <c r="M19" s="163"/>
      <c r="N19" s="163"/>
      <c r="O19" s="163"/>
      <c r="P19" s="163"/>
      <c r="Q19" s="163"/>
      <c r="R19" s="163"/>
      <c r="S19" s="161"/>
      <c r="T19" s="161"/>
      <c r="U19" s="161"/>
      <c r="V19" s="161"/>
      <c r="W19" s="165">
        <f>SUM(G19:R19)</f>
        <v>0</v>
      </c>
      <c r="X19" s="117" t="s">
        <v>463</v>
      </c>
      <c r="Y19" s="170" t="s">
        <v>2949</v>
      </c>
      <c r="Z19" s="170" t="s">
        <v>2949</v>
      </c>
      <c r="AA19" s="170" t="s">
        <v>2949</v>
      </c>
      <c r="AB19" s="170" t="s">
        <v>2949</v>
      </c>
      <c r="AC19" s="170" t="s">
        <v>2949</v>
      </c>
      <c r="AD19" s="170" t="s">
        <v>2949</v>
      </c>
      <c r="AE19" s="170" t="s">
        <v>2949</v>
      </c>
      <c r="AF19" s="170" t="s">
        <v>2949</v>
      </c>
      <c r="AG19" s="170" t="s">
        <v>2949</v>
      </c>
      <c r="AH19" s="170" t="s">
        <v>2949</v>
      </c>
      <c r="AI19" s="170" t="s">
        <v>2949</v>
      </c>
      <c r="AJ19" s="170" t="s">
        <v>2949</v>
      </c>
      <c r="AK19" s="131" t="s">
        <v>3773</v>
      </c>
      <c r="AL19" s="131" t="s">
        <v>3774</v>
      </c>
      <c r="AM19" s="131" t="s">
        <v>3775</v>
      </c>
      <c r="AN19" s="131" t="s">
        <v>3776</v>
      </c>
      <c r="AO19" s="131" t="s">
        <v>3777</v>
      </c>
    </row>
    <row r="20" spans="2:41" x14ac:dyDescent="0.25">
      <c r="B20" s="19" t="s">
        <v>823</v>
      </c>
      <c r="C20" s="13"/>
      <c r="D20" s="13" t="s">
        <v>3655</v>
      </c>
      <c r="E20" s="13" t="s">
        <v>3657</v>
      </c>
      <c r="F20" s="15" t="s">
        <v>465</v>
      </c>
      <c r="G20" s="161"/>
      <c r="H20" s="161"/>
      <c r="I20" s="161"/>
      <c r="J20" s="162"/>
      <c r="K20" s="162"/>
      <c r="L20" s="162"/>
      <c r="M20" s="162"/>
      <c r="N20" s="162"/>
      <c r="O20" s="162"/>
      <c r="P20" s="162"/>
      <c r="Q20" s="162"/>
      <c r="R20" s="162"/>
      <c r="S20" s="162"/>
      <c r="T20" s="162"/>
      <c r="U20" s="162"/>
      <c r="V20" s="162"/>
      <c r="W20" s="165">
        <f>SUM(G20:R20)</f>
        <v>0</v>
      </c>
      <c r="X20" s="117" t="s">
        <v>465</v>
      </c>
      <c r="Y20" s="131" t="s">
        <v>3778</v>
      </c>
      <c r="Z20" s="131" t="s">
        <v>3779</v>
      </c>
      <c r="AA20" s="131" t="s">
        <v>3780</v>
      </c>
      <c r="AB20" s="131" t="s">
        <v>3781</v>
      </c>
      <c r="AC20" s="131" t="s">
        <v>3782</v>
      </c>
      <c r="AD20" s="131" t="s">
        <v>3783</v>
      </c>
      <c r="AE20" s="131" t="s">
        <v>3784</v>
      </c>
      <c r="AF20" s="131" t="s">
        <v>3785</v>
      </c>
      <c r="AG20" s="131" t="s">
        <v>3786</v>
      </c>
      <c r="AH20" s="131" t="s">
        <v>3787</v>
      </c>
      <c r="AI20" s="131" t="s">
        <v>3788</v>
      </c>
      <c r="AJ20" s="131" t="s">
        <v>3789</v>
      </c>
      <c r="AK20" s="131" t="s">
        <v>3790</v>
      </c>
      <c r="AL20" s="131" t="s">
        <v>3791</v>
      </c>
      <c r="AM20" s="131" t="s">
        <v>3792</v>
      </c>
      <c r="AN20" s="131" t="s">
        <v>3793</v>
      </c>
      <c r="AO20" s="131" t="s">
        <v>3794</v>
      </c>
    </row>
    <row r="21" spans="2:41" ht="30" x14ac:dyDescent="0.25">
      <c r="B21" s="19" t="s">
        <v>824</v>
      </c>
      <c r="C21" s="13"/>
      <c r="D21" s="13" t="s">
        <v>3656</v>
      </c>
      <c r="E21" s="13" t="s">
        <v>3657</v>
      </c>
      <c r="F21" s="15" t="s">
        <v>477</v>
      </c>
      <c r="G21" s="85">
        <f t="shared" ref="G21:W21" si="1">G17+G18-G20</f>
        <v>0</v>
      </c>
      <c r="H21" s="85">
        <f t="shared" si="1"/>
        <v>0</v>
      </c>
      <c r="I21" s="85">
        <f t="shared" si="1"/>
        <v>0</v>
      </c>
      <c r="J21" s="85">
        <f t="shared" si="1"/>
        <v>0</v>
      </c>
      <c r="K21" s="85">
        <f t="shared" si="1"/>
        <v>0</v>
      </c>
      <c r="L21" s="85">
        <f t="shared" si="1"/>
        <v>0</v>
      </c>
      <c r="M21" s="85">
        <f t="shared" si="1"/>
        <v>0</v>
      </c>
      <c r="N21" s="85">
        <f t="shared" si="1"/>
        <v>0</v>
      </c>
      <c r="O21" s="85">
        <f t="shared" si="1"/>
        <v>0</v>
      </c>
      <c r="P21" s="85">
        <f t="shared" si="1"/>
        <v>0</v>
      </c>
      <c r="Q21" s="85">
        <f t="shared" si="1"/>
        <v>0</v>
      </c>
      <c r="R21" s="85">
        <f t="shared" si="1"/>
        <v>0</v>
      </c>
      <c r="S21" s="85">
        <f t="shared" si="1"/>
        <v>0</v>
      </c>
      <c r="T21" s="85">
        <f t="shared" si="1"/>
        <v>0</v>
      </c>
      <c r="U21" s="85">
        <f t="shared" si="1"/>
        <v>0</v>
      </c>
      <c r="V21" s="85">
        <f t="shared" si="1"/>
        <v>0</v>
      </c>
      <c r="W21" s="165">
        <f t="shared" si="1"/>
        <v>0</v>
      </c>
      <c r="X21" s="117" t="s">
        <v>477</v>
      </c>
      <c r="Y21" s="131" t="s">
        <v>3795</v>
      </c>
      <c r="Z21" s="131" t="s">
        <v>3796</v>
      </c>
      <c r="AA21" s="131" t="s">
        <v>3797</v>
      </c>
      <c r="AB21" s="131" t="s">
        <v>3798</v>
      </c>
      <c r="AC21" s="131" t="s">
        <v>3799</v>
      </c>
      <c r="AD21" s="131" t="s">
        <v>3800</v>
      </c>
      <c r="AE21" s="131" t="s">
        <v>3801</v>
      </c>
      <c r="AF21" s="131" t="s">
        <v>3802</v>
      </c>
      <c r="AG21" s="131" t="s">
        <v>3803</v>
      </c>
      <c r="AH21" s="131" t="s">
        <v>3804</v>
      </c>
      <c r="AI21" s="131" t="s">
        <v>3805</v>
      </c>
      <c r="AJ21" s="131" t="s">
        <v>3806</v>
      </c>
      <c r="AK21" s="131" t="s">
        <v>3807</v>
      </c>
      <c r="AL21" s="131" t="s">
        <v>3808</v>
      </c>
      <c r="AM21" s="131" t="s">
        <v>3809</v>
      </c>
      <c r="AN21" s="131" t="s">
        <v>3810</v>
      </c>
      <c r="AO21" s="131" t="s">
        <v>3811</v>
      </c>
    </row>
    <row r="22" spans="2:41" x14ac:dyDescent="0.25">
      <c r="B22" s="10" t="s">
        <v>782</v>
      </c>
      <c r="C22" s="13"/>
      <c r="D22" s="13"/>
      <c r="E22" s="13"/>
      <c r="F22" s="15"/>
      <c r="G22" s="163"/>
      <c r="H22" s="163"/>
      <c r="I22" s="163"/>
      <c r="J22" s="163"/>
      <c r="K22" s="163"/>
      <c r="L22" s="163"/>
      <c r="M22" s="163"/>
      <c r="N22" s="163"/>
      <c r="O22" s="163"/>
      <c r="P22" s="163"/>
      <c r="Q22" s="163"/>
      <c r="R22" s="163"/>
      <c r="S22" s="163"/>
      <c r="T22" s="163"/>
      <c r="U22" s="163"/>
      <c r="V22" s="163"/>
      <c r="W22" s="166"/>
      <c r="X22" s="117" t="s">
        <v>2949</v>
      </c>
      <c r="Y22" s="170" t="s">
        <v>2949</v>
      </c>
      <c r="Z22" s="170" t="s">
        <v>2949</v>
      </c>
      <c r="AA22" s="170" t="s">
        <v>2949</v>
      </c>
      <c r="AB22" s="170" t="s">
        <v>2949</v>
      </c>
      <c r="AC22" s="170" t="s">
        <v>2949</v>
      </c>
      <c r="AD22" s="170" t="s">
        <v>2949</v>
      </c>
      <c r="AE22" s="170" t="s">
        <v>2949</v>
      </c>
      <c r="AF22" s="170" t="s">
        <v>2949</v>
      </c>
      <c r="AG22" s="170" t="s">
        <v>2949</v>
      </c>
      <c r="AH22" s="170" t="s">
        <v>2949</v>
      </c>
      <c r="AI22" s="170" t="s">
        <v>2949</v>
      </c>
      <c r="AJ22" s="170" t="s">
        <v>2949</v>
      </c>
      <c r="AK22" s="170" t="s">
        <v>2949</v>
      </c>
      <c r="AL22" s="170" t="s">
        <v>2949</v>
      </c>
      <c r="AM22" s="170" t="s">
        <v>2949</v>
      </c>
      <c r="AN22" s="170" t="s">
        <v>2949</v>
      </c>
      <c r="AO22" s="170" t="s">
        <v>2949</v>
      </c>
    </row>
    <row r="23" spans="2:41" ht="30" x14ac:dyDescent="0.25">
      <c r="B23" s="19" t="s">
        <v>820</v>
      </c>
      <c r="C23" s="13"/>
      <c r="D23" s="13" t="s">
        <v>3658</v>
      </c>
      <c r="E23" s="13" t="s">
        <v>3652</v>
      </c>
      <c r="F23" s="15" t="s">
        <v>479</v>
      </c>
      <c r="G23" s="161"/>
      <c r="H23" s="161"/>
      <c r="I23" s="161"/>
      <c r="J23" s="162"/>
      <c r="K23" s="162"/>
      <c r="L23" s="162"/>
      <c r="M23" s="162"/>
      <c r="N23" s="162"/>
      <c r="O23" s="162"/>
      <c r="P23" s="162"/>
      <c r="Q23" s="162"/>
      <c r="R23" s="162"/>
      <c r="S23" s="163"/>
      <c r="T23" s="163"/>
      <c r="U23" s="163"/>
      <c r="V23" s="163"/>
      <c r="W23" s="165">
        <f>SUM(G23:R23)</f>
        <v>0</v>
      </c>
      <c r="X23" s="117" t="s">
        <v>479</v>
      </c>
      <c r="Y23" s="131" t="s">
        <v>3812</v>
      </c>
      <c r="Z23" s="131" t="s">
        <v>3813</v>
      </c>
      <c r="AA23" s="131" t="s">
        <v>3814</v>
      </c>
      <c r="AB23" s="131" t="s">
        <v>3815</v>
      </c>
      <c r="AC23" s="131" t="s">
        <v>3816</v>
      </c>
      <c r="AD23" s="131" t="s">
        <v>3817</v>
      </c>
      <c r="AE23" s="131" t="s">
        <v>3818</v>
      </c>
      <c r="AF23" s="131" t="s">
        <v>3819</v>
      </c>
      <c r="AG23" s="131" t="s">
        <v>3820</v>
      </c>
      <c r="AH23" s="131" t="s">
        <v>3821</v>
      </c>
      <c r="AI23" s="131" t="s">
        <v>3822</v>
      </c>
      <c r="AJ23" s="131" t="s">
        <v>3823</v>
      </c>
      <c r="AK23" s="170" t="s">
        <v>2949</v>
      </c>
      <c r="AL23" s="170" t="s">
        <v>2949</v>
      </c>
      <c r="AM23" s="170" t="s">
        <v>2949</v>
      </c>
      <c r="AN23" s="170" t="s">
        <v>2949</v>
      </c>
      <c r="AO23" s="131" t="s">
        <v>3824</v>
      </c>
    </row>
    <row r="24" spans="2:41" ht="30" x14ac:dyDescent="0.25">
      <c r="B24" s="19" t="s">
        <v>821</v>
      </c>
      <c r="C24" s="13"/>
      <c r="D24" s="13" t="s">
        <v>3658</v>
      </c>
      <c r="E24" s="13" t="s">
        <v>3653</v>
      </c>
      <c r="F24" s="15" t="s">
        <v>481</v>
      </c>
      <c r="G24" s="161"/>
      <c r="H24" s="161"/>
      <c r="I24" s="161"/>
      <c r="J24" s="162"/>
      <c r="K24" s="162"/>
      <c r="L24" s="162"/>
      <c r="M24" s="162"/>
      <c r="N24" s="162"/>
      <c r="O24" s="162"/>
      <c r="P24" s="162"/>
      <c r="Q24" s="162"/>
      <c r="R24" s="162"/>
      <c r="S24" s="163"/>
      <c r="T24" s="163"/>
      <c r="U24" s="163"/>
      <c r="V24" s="163"/>
      <c r="W24" s="165">
        <f>SUM(G24:R24)</f>
        <v>0</v>
      </c>
      <c r="X24" s="117" t="s">
        <v>481</v>
      </c>
      <c r="Y24" s="131" t="s">
        <v>3825</v>
      </c>
      <c r="Z24" s="131" t="s">
        <v>3826</v>
      </c>
      <c r="AA24" s="131" t="s">
        <v>3827</v>
      </c>
      <c r="AB24" s="131" t="s">
        <v>3828</v>
      </c>
      <c r="AC24" s="131" t="s">
        <v>3829</v>
      </c>
      <c r="AD24" s="131" t="s">
        <v>3830</v>
      </c>
      <c r="AE24" s="131" t="s">
        <v>3831</v>
      </c>
      <c r="AF24" s="131" t="s">
        <v>3832</v>
      </c>
      <c r="AG24" s="131" t="s">
        <v>3833</v>
      </c>
      <c r="AH24" s="131" t="s">
        <v>3834</v>
      </c>
      <c r="AI24" s="131" t="s">
        <v>3835</v>
      </c>
      <c r="AJ24" s="131" t="s">
        <v>3836</v>
      </c>
      <c r="AK24" s="170" t="s">
        <v>2949</v>
      </c>
      <c r="AL24" s="170" t="s">
        <v>2949</v>
      </c>
      <c r="AM24" s="170" t="s">
        <v>2949</v>
      </c>
      <c r="AN24" s="170" t="s">
        <v>2949</v>
      </c>
      <c r="AO24" s="131" t="s">
        <v>3837</v>
      </c>
    </row>
    <row r="25" spans="2:41" ht="30" x14ac:dyDescent="0.25">
      <c r="B25" s="19" t="s">
        <v>822</v>
      </c>
      <c r="C25" s="13"/>
      <c r="D25" s="13" t="s">
        <v>3658</v>
      </c>
      <c r="E25" s="13" t="s">
        <v>3654</v>
      </c>
      <c r="F25" s="15" t="s">
        <v>483</v>
      </c>
      <c r="G25" s="163"/>
      <c r="H25" s="163"/>
      <c r="I25" s="163"/>
      <c r="J25" s="163"/>
      <c r="K25" s="163"/>
      <c r="L25" s="163"/>
      <c r="M25" s="163"/>
      <c r="N25" s="163"/>
      <c r="O25" s="163"/>
      <c r="P25" s="163"/>
      <c r="Q25" s="163"/>
      <c r="R25" s="163"/>
      <c r="S25" s="161"/>
      <c r="T25" s="161"/>
      <c r="U25" s="161"/>
      <c r="V25" s="161"/>
      <c r="W25" s="165">
        <f>SUM(G25:R25)</f>
        <v>0</v>
      </c>
      <c r="X25" s="117" t="s">
        <v>483</v>
      </c>
      <c r="Y25" s="170" t="s">
        <v>2949</v>
      </c>
      <c r="Z25" s="170" t="s">
        <v>2949</v>
      </c>
      <c r="AA25" s="170" t="s">
        <v>2949</v>
      </c>
      <c r="AB25" s="170" t="s">
        <v>2949</v>
      </c>
      <c r="AC25" s="170" t="s">
        <v>2949</v>
      </c>
      <c r="AD25" s="170" t="s">
        <v>2949</v>
      </c>
      <c r="AE25" s="170" t="s">
        <v>2949</v>
      </c>
      <c r="AF25" s="170" t="s">
        <v>2949</v>
      </c>
      <c r="AG25" s="170" t="s">
        <v>2949</v>
      </c>
      <c r="AH25" s="170" t="s">
        <v>2949</v>
      </c>
      <c r="AI25" s="170" t="s">
        <v>2949</v>
      </c>
      <c r="AJ25" s="170" t="s">
        <v>2949</v>
      </c>
      <c r="AK25" s="131" t="s">
        <v>3838</v>
      </c>
      <c r="AL25" s="131" t="s">
        <v>3839</v>
      </c>
      <c r="AM25" s="131" t="s">
        <v>3840</v>
      </c>
      <c r="AN25" s="131" t="s">
        <v>3841</v>
      </c>
      <c r="AO25" s="131" t="s">
        <v>3842</v>
      </c>
    </row>
    <row r="26" spans="2:41" ht="30" x14ac:dyDescent="0.25">
      <c r="B26" s="19" t="s">
        <v>823</v>
      </c>
      <c r="C26" s="13"/>
      <c r="D26" s="13"/>
      <c r="E26" s="13" t="s">
        <v>3659</v>
      </c>
      <c r="F26" s="15" t="s">
        <v>485</v>
      </c>
      <c r="G26" s="161"/>
      <c r="H26" s="161"/>
      <c r="I26" s="161"/>
      <c r="J26" s="162"/>
      <c r="K26" s="162"/>
      <c r="L26" s="162"/>
      <c r="M26" s="162"/>
      <c r="N26" s="162"/>
      <c r="O26" s="162"/>
      <c r="P26" s="162"/>
      <c r="Q26" s="162"/>
      <c r="R26" s="162"/>
      <c r="S26" s="162"/>
      <c r="T26" s="162"/>
      <c r="U26" s="162"/>
      <c r="V26" s="162"/>
      <c r="W26" s="165">
        <f>SUM(G26:R26)</f>
        <v>0</v>
      </c>
      <c r="X26" s="117" t="s">
        <v>485</v>
      </c>
      <c r="Y26" s="131" t="s">
        <v>3843</v>
      </c>
      <c r="Z26" s="131" t="s">
        <v>3844</v>
      </c>
      <c r="AA26" s="131" t="s">
        <v>3845</v>
      </c>
      <c r="AB26" s="131" t="s">
        <v>3846</v>
      </c>
      <c r="AC26" s="131" t="s">
        <v>3847</v>
      </c>
      <c r="AD26" s="131" t="s">
        <v>3848</v>
      </c>
      <c r="AE26" s="131" t="s">
        <v>3849</v>
      </c>
      <c r="AF26" s="131" t="s">
        <v>3850</v>
      </c>
      <c r="AG26" s="131" t="s">
        <v>3851</v>
      </c>
      <c r="AH26" s="131" t="s">
        <v>3852</v>
      </c>
      <c r="AI26" s="131" t="s">
        <v>3853</v>
      </c>
      <c r="AJ26" s="131" t="s">
        <v>3854</v>
      </c>
      <c r="AK26" s="131" t="s">
        <v>3855</v>
      </c>
      <c r="AL26" s="131" t="s">
        <v>3856</v>
      </c>
      <c r="AM26" s="131" t="s">
        <v>3857</v>
      </c>
      <c r="AN26" s="131" t="s">
        <v>3858</v>
      </c>
      <c r="AO26" s="131" t="s">
        <v>3859</v>
      </c>
    </row>
    <row r="27" spans="2:41" ht="30" x14ac:dyDescent="0.25">
      <c r="B27" s="19" t="s">
        <v>824</v>
      </c>
      <c r="C27" s="13"/>
      <c r="D27" s="13"/>
      <c r="E27" s="13" t="s">
        <v>3660</v>
      </c>
      <c r="F27" s="15" t="s">
        <v>497</v>
      </c>
      <c r="G27" s="85">
        <f t="shared" ref="G27:W27" si="2">G23+G24-G26</f>
        <v>0</v>
      </c>
      <c r="H27" s="85">
        <f t="shared" si="2"/>
        <v>0</v>
      </c>
      <c r="I27" s="85">
        <f t="shared" si="2"/>
        <v>0</v>
      </c>
      <c r="J27" s="85">
        <f t="shared" si="2"/>
        <v>0</v>
      </c>
      <c r="K27" s="85">
        <f t="shared" si="2"/>
        <v>0</v>
      </c>
      <c r="L27" s="85">
        <f t="shared" si="2"/>
        <v>0</v>
      </c>
      <c r="M27" s="85">
        <f t="shared" si="2"/>
        <v>0</v>
      </c>
      <c r="N27" s="85">
        <f t="shared" si="2"/>
        <v>0</v>
      </c>
      <c r="O27" s="85">
        <f t="shared" si="2"/>
        <v>0</v>
      </c>
      <c r="P27" s="85">
        <f t="shared" si="2"/>
        <v>0</v>
      </c>
      <c r="Q27" s="85">
        <f t="shared" si="2"/>
        <v>0</v>
      </c>
      <c r="R27" s="85">
        <f t="shared" si="2"/>
        <v>0</v>
      </c>
      <c r="S27" s="85">
        <f t="shared" si="2"/>
        <v>0</v>
      </c>
      <c r="T27" s="85">
        <f t="shared" si="2"/>
        <v>0</v>
      </c>
      <c r="U27" s="85">
        <f t="shared" si="2"/>
        <v>0</v>
      </c>
      <c r="V27" s="85">
        <f t="shared" si="2"/>
        <v>0</v>
      </c>
      <c r="W27" s="165">
        <f t="shared" si="2"/>
        <v>0</v>
      </c>
      <c r="X27" s="117" t="s">
        <v>497</v>
      </c>
      <c r="Y27" s="131" t="s">
        <v>3860</v>
      </c>
      <c r="Z27" s="131" t="s">
        <v>3861</v>
      </c>
      <c r="AA27" s="131" t="s">
        <v>3862</v>
      </c>
      <c r="AB27" s="131" t="s">
        <v>3863</v>
      </c>
      <c r="AC27" s="131" t="s">
        <v>3864</v>
      </c>
      <c r="AD27" s="131" t="s">
        <v>3865</v>
      </c>
      <c r="AE27" s="131" t="s">
        <v>3866</v>
      </c>
      <c r="AF27" s="131" t="s">
        <v>3867</v>
      </c>
      <c r="AG27" s="131" t="s">
        <v>3868</v>
      </c>
      <c r="AH27" s="131" t="s">
        <v>3869</v>
      </c>
      <c r="AI27" s="131" t="s">
        <v>3870</v>
      </c>
      <c r="AJ27" s="131" t="s">
        <v>3871</v>
      </c>
      <c r="AK27" s="131" t="s">
        <v>3872</v>
      </c>
      <c r="AL27" s="131" t="s">
        <v>3873</v>
      </c>
      <c r="AM27" s="131" t="s">
        <v>3874</v>
      </c>
      <c r="AN27" s="131" t="s">
        <v>3875</v>
      </c>
      <c r="AO27" s="131" t="s">
        <v>3876</v>
      </c>
    </row>
    <row r="28" spans="2:41" x14ac:dyDescent="0.25">
      <c r="B28" s="10" t="s">
        <v>826</v>
      </c>
      <c r="C28" s="13"/>
      <c r="D28" s="13"/>
      <c r="E28" s="13"/>
      <c r="F28" s="15"/>
      <c r="G28" s="163"/>
      <c r="H28" s="163"/>
      <c r="I28" s="163"/>
      <c r="J28" s="163"/>
      <c r="K28" s="163"/>
      <c r="L28" s="163"/>
      <c r="M28" s="163"/>
      <c r="N28" s="163"/>
      <c r="O28" s="163"/>
      <c r="P28" s="163"/>
      <c r="Q28" s="163"/>
      <c r="R28" s="163"/>
      <c r="S28" s="163"/>
      <c r="T28" s="163"/>
      <c r="U28" s="163"/>
      <c r="V28" s="163"/>
      <c r="W28" s="166"/>
      <c r="X28" s="117" t="s">
        <v>2949</v>
      </c>
      <c r="Y28" s="170" t="s">
        <v>2949</v>
      </c>
      <c r="Z28" s="170" t="s">
        <v>2949</v>
      </c>
      <c r="AA28" s="170" t="s">
        <v>2949</v>
      </c>
      <c r="AB28" s="170" t="s">
        <v>2949</v>
      </c>
      <c r="AC28" s="170" t="s">
        <v>2949</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row>
    <row r="29" spans="2:41" ht="30" x14ac:dyDescent="0.25">
      <c r="B29" s="19" t="s">
        <v>820</v>
      </c>
      <c r="C29" s="13"/>
      <c r="D29" s="13" t="s">
        <v>3661</v>
      </c>
      <c r="E29" s="13" t="s">
        <v>3652</v>
      </c>
      <c r="F29" s="15" t="s">
        <v>499</v>
      </c>
      <c r="G29" s="161"/>
      <c r="H29" s="161"/>
      <c r="I29" s="161"/>
      <c r="J29" s="162"/>
      <c r="K29" s="162"/>
      <c r="L29" s="162"/>
      <c r="M29" s="162"/>
      <c r="N29" s="162"/>
      <c r="O29" s="162"/>
      <c r="P29" s="162"/>
      <c r="Q29" s="162"/>
      <c r="R29" s="162"/>
      <c r="S29" s="163"/>
      <c r="T29" s="163"/>
      <c r="U29" s="163"/>
      <c r="V29" s="163"/>
      <c r="W29" s="165">
        <f>SUM(G29:R29)</f>
        <v>0</v>
      </c>
      <c r="X29" s="117" t="s">
        <v>499</v>
      </c>
      <c r="Y29" s="131" t="s">
        <v>3877</v>
      </c>
      <c r="Z29" s="131" t="s">
        <v>3878</v>
      </c>
      <c r="AA29" s="131" t="s">
        <v>3879</v>
      </c>
      <c r="AB29" s="131" t="s">
        <v>3880</v>
      </c>
      <c r="AC29" s="131" t="s">
        <v>3881</v>
      </c>
      <c r="AD29" s="131" t="s">
        <v>3882</v>
      </c>
      <c r="AE29" s="131" t="s">
        <v>3883</v>
      </c>
      <c r="AF29" s="131" t="s">
        <v>3884</v>
      </c>
      <c r="AG29" s="131" t="s">
        <v>3885</v>
      </c>
      <c r="AH29" s="131" t="s">
        <v>3886</v>
      </c>
      <c r="AI29" s="131" t="s">
        <v>3887</v>
      </c>
      <c r="AJ29" s="131" t="s">
        <v>3888</v>
      </c>
      <c r="AK29" s="170" t="s">
        <v>2949</v>
      </c>
      <c r="AL29" s="170" t="s">
        <v>2949</v>
      </c>
      <c r="AM29" s="170" t="s">
        <v>2949</v>
      </c>
      <c r="AN29" s="170" t="s">
        <v>2949</v>
      </c>
      <c r="AO29" s="131" t="s">
        <v>3889</v>
      </c>
    </row>
    <row r="30" spans="2:41" ht="30" x14ac:dyDescent="0.25">
      <c r="B30" s="19" t="s">
        <v>821</v>
      </c>
      <c r="C30" s="13"/>
      <c r="D30" s="13" t="s">
        <v>3661</v>
      </c>
      <c r="E30" s="13" t="s">
        <v>3653</v>
      </c>
      <c r="F30" s="15" t="s">
        <v>501</v>
      </c>
      <c r="G30" s="161"/>
      <c r="H30" s="161"/>
      <c r="I30" s="161"/>
      <c r="J30" s="162"/>
      <c r="K30" s="162"/>
      <c r="L30" s="162"/>
      <c r="M30" s="162"/>
      <c r="N30" s="162"/>
      <c r="O30" s="162"/>
      <c r="P30" s="162"/>
      <c r="Q30" s="162"/>
      <c r="R30" s="162"/>
      <c r="S30" s="163"/>
      <c r="T30" s="163"/>
      <c r="U30" s="163"/>
      <c r="V30" s="163"/>
      <c r="W30" s="165">
        <f>SUM(G30:R30)</f>
        <v>0</v>
      </c>
      <c r="X30" s="117" t="s">
        <v>501</v>
      </c>
      <c r="Y30" s="131" t="s">
        <v>3890</v>
      </c>
      <c r="Z30" s="131" t="s">
        <v>3891</v>
      </c>
      <c r="AA30" s="131" t="s">
        <v>3892</v>
      </c>
      <c r="AB30" s="131" t="s">
        <v>3893</v>
      </c>
      <c r="AC30" s="131" t="s">
        <v>3894</v>
      </c>
      <c r="AD30" s="131" t="s">
        <v>3895</v>
      </c>
      <c r="AE30" s="131" t="s">
        <v>3896</v>
      </c>
      <c r="AF30" s="131" t="s">
        <v>3897</v>
      </c>
      <c r="AG30" s="131" t="s">
        <v>3898</v>
      </c>
      <c r="AH30" s="131" t="s">
        <v>3899</v>
      </c>
      <c r="AI30" s="131" t="s">
        <v>3900</v>
      </c>
      <c r="AJ30" s="131" t="s">
        <v>3901</v>
      </c>
      <c r="AK30" s="170" t="s">
        <v>2949</v>
      </c>
      <c r="AL30" s="170" t="s">
        <v>2949</v>
      </c>
      <c r="AM30" s="170" t="s">
        <v>2949</v>
      </c>
      <c r="AN30" s="170" t="s">
        <v>2949</v>
      </c>
      <c r="AO30" s="131" t="s">
        <v>3902</v>
      </c>
    </row>
    <row r="31" spans="2:41" ht="30" x14ac:dyDescent="0.25">
      <c r="B31" s="19" t="s">
        <v>827</v>
      </c>
      <c r="C31" s="13"/>
      <c r="D31" s="13" t="s">
        <v>3661</v>
      </c>
      <c r="E31" s="13" t="s">
        <v>3654</v>
      </c>
      <c r="F31" s="15" t="s">
        <v>503</v>
      </c>
      <c r="G31" s="163"/>
      <c r="H31" s="163"/>
      <c r="I31" s="163"/>
      <c r="J31" s="163"/>
      <c r="K31" s="163"/>
      <c r="L31" s="163"/>
      <c r="M31" s="163"/>
      <c r="N31" s="163"/>
      <c r="O31" s="163"/>
      <c r="P31" s="163"/>
      <c r="Q31" s="163"/>
      <c r="R31" s="163"/>
      <c r="S31" s="161"/>
      <c r="T31" s="161"/>
      <c r="U31" s="161"/>
      <c r="V31" s="161"/>
      <c r="W31" s="165">
        <f>SUM(G31:R31)</f>
        <v>0</v>
      </c>
      <c r="X31" s="117" t="s">
        <v>503</v>
      </c>
      <c r="Y31" s="170" t="s">
        <v>2949</v>
      </c>
      <c r="Z31" s="170" t="s">
        <v>2949</v>
      </c>
      <c r="AA31" s="170" t="s">
        <v>2949</v>
      </c>
      <c r="AB31" s="170" t="s">
        <v>2949</v>
      </c>
      <c r="AC31" s="170" t="s">
        <v>2949</v>
      </c>
      <c r="AD31" s="170" t="s">
        <v>2949</v>
      </c>
      <c r="AE31" s="170" t="s">
        <v>2949</v>
      </c>
      <c r="AF31" s="170" t="s">
        <v>2949</v>
      </c>
      <c r="AG31" s="170" t="s">
        <v>2949</v>
      </c>
      <c r="AH31" s="170" t="s">
        <v>2949</v>
      </c>
      <c r="AI31" s="170" t="s">
        <v>2949</v>
      </c>
      <c r="AJ31" s="170" t="s">
        <v>2949</v>
      </c>
      <c r="AK31" s="131" t="s">
        <v>3903</v>
      </c>
      <c r="AL31" s="131" t="s">
        <v>3904</v>
      </c>
      <c r="AM31" s="131" t="s">
        <v>3905</v>
      </c>
      <c r="AN31" s="131" t="s">
        <v>3906</v>
      </c>
      <c r="AO31" s="131" t="s">
        <v>3907</v>
      </c>
    </row>
    <row r="32" spans="2:41" ht="30" x14ac:dyDescent="0.25">
      <c r="B32" s="19" t="s">
        <v>823</v>
      </c>
      <c r="C32" s="13"/>
      <c r="D32" s="13"/>
      <c r="E32" s="13" t="s">
        <v>3662</v>
      </c>
      <c r="F32" s="15" t="s">
        <v>505</v>
      </c>
      <c r="G32" s="161"/>
      <c r="H32" s="161"/>
      <c r="I32" s="161"/>
      <c r="J32" s="162"/>
      <c r="K32" s="162"/>
      <c r="L32" s="162"/>
      <c r="M32" s="162"/>
      <c r="N32" s="162"/>
      <c r="O32" s="162"/>
      <c r="P32" s="162"/>
      <c r="Q32" s="162"/>
      <c r="R32" s="162"/>
      <c r="S32" s="162"/>
      <c r="T32" s="162"/>
      <c r="U32" s="162"/>
      <c r="V32" s="162"/>
      <c r="W32" s="165">
        <f>SUM(G32:R32)</f>
        <v>0</v>
      </c>
      <c r="X32" s="117" t="s">
        <v>505</v>
      </c>
      <c r="Y32" s="131" t="s">
        <v>3908</v>
      </c>
      <c r="Z32" s="131" t="s">
        <v>3909</v>
      </c>
      <c r="AA32" s="131" t="s">
        <v>3910</v>
      </c>
      <c r="AB32" s="131" t="s">
        <v>3911</v>
      </c>
      <c r="AC32" s="131" t="s">
        <v>3912</v>
      </c>
      <c r="AD32" s="131" t="s">
        <v>3913</v>
      </c>
      <c r="AE32" s="131" t="s">
        <v>3914</v>
      </c>
      <c r="AF32" s="131" t="s">
        <v>3915</v>
      </c>
      <c r="AG32" s="131" t="s">
        <v>3916</v>
      </c>
      <c r="AH32" s="131" t="s">
        <v>3917</v>
      </c>
      <c r="AI32" s="131" t="s">
        <v>3918</v>
      </c>
      <c r="AJ32" s="131" t="s">
        <v>3919</v>
      </c>
      <c r="AK32" s="131" t="s">
        <v>3920</v>
      </c>
      <c r="AL32" s="131" t="s">
        <v>3921</v>
      </c>
      <c r="AM32" s="131" t="s">
        <v>3922</v>
      </c>
      <c r="AN32" s="131" t="s">
        <v>3923</v>
      </c>
      <c r="AO32" s="131" t="s">
        <v>3924</v>
      </c>
    </row>
    <row r="33" spans="2:41" ht="30" x14ac:dyDescent="0.25">
      <c r="B33" s="19" t="s">
        <v>824</v>
      </c>
      <c r="C33" s="13"/>
      <c r="D33" s="13"/>
      <c r="E33" s="13" t="s">
        <v>3663</v>
      </c>
      <c r="F33" s="15" t="s">
        <v>515</v>
      </c>
      <c r="G33" s="85">
        <f t="shared" ref="G33:W33" si="3">G29+G30-G32</f>
        <v>0</v>
      </c>
      <c r="H33" s="85">
        <f t="shared" si="3"/>
        <v>0</v>
      </c>
      <c r="I33" s="85">
        <f t="shared" si="3"/>
        <v>0</v>
      </c>
      <c r="J33" s="85">
        <f t="shared" si="3"/>
        <v>0</v>
      </c>
      <c r="K33" s="85">
        <f t="shared" si="3"/>
        <v>0</v>
      </c>
      <c r="L33" s="85">
        <f t="shared" si="3"/>
        <v>0</v>
      </c>
      <c r="M33" s="85">
        <f t="shared" si="3"/>
        <v>0</v>
      </c>
      <c r="N33" s="85">
        <f t="shared" si="3"/>
        <v>0</v>
      </c>
      <c r="O33" s="85">
        <f t="shared" si="3"/>
        <v>0</v>
      </c>
      <c r="P33" s="85">
        <f t="shared" si="3"/>
        <v>0</v>
      </c>
      <c r="Q33" s="85">
        <f t="shared" si="3"/>
        <v>0</v>
      </c>
      <c r="R33" s="85">
        <f t="shared" si="3"/>
        <v>0</v>
      </c>
      <c r="S33" s="85">
        <f t="shared" si="3"/>
        <v>0</v>
      </c>
      <c r="T33" s="85">
        <f t="shared" si="3"/>
        <v>0</v>
      </c>
      <c r="U33" s="85">
        <f t="shared" si="3"/>
        <v>0</v>
      </c>
      <c r="V33" s="85">
        <f t="shared" si="3"/>
        <v>0</v>
      </c>
      <c r="W33" s="165">
        <f t="shared" si="3"/>
        <v>0</v>
      </c>
      <c r="X33" s="117" t="s">
        <v>515</v>
      </c>
      <c r="Y33" s="131" t="s">
        <v>3925</v>
      </c>
      <c r="Z33" s="131" t="s">
        <v>3926</v>
      </c>
      <c r="AA33" s="131" t="s">
        <v>3927</v>
      </c>
      <c r="AB33" s="131" t="s">
        <v>3928</v>
      </c>
      <c r="AC33" s="131" t="s">
        <v>3929</v>
      </c>
      <c r="AD33" s="131" t="s">
        <v>3930</v>
      </c>
      <c r="AE33" s="131" t="s">
        <v>3931</v>
      </c>
      <c r="AF33" s="131" t="s">
        <v>3932</v>
      </c>
      <c r="AG33" s="131" t="s">
        <v>3933</v>
      </c>
      <c r="AH33" s="131" t="s">
        <v>3934</v>
      </c>
      <c r="AI33" s="131" t="s">
        <v>3935</v>
      </c>
      <c r="AJ33" s="131" t="s">
        <v>3936</v>
      </c>
      <c r="AK33" s="131" t="s">
        <v>3937</v>
      </c>
      <c r="AL33" s="131" t="s">
        <v>3938</v>
      </c>
      <c r="AM33" s="131" t="s">
        <v>3939</v>
      </c>
      <c r="AN33" s="131" t="s">
        <v>3940</v>
      </c>
      <c r="AO33" s="131" t="s">
        <v>3941</v>
      </c>
    </row>
    <row r="34" spans="2:41" ht="30" x14ac:dyDescent="0.25">
      <c r="B34" s="10" t="s">
        <v>828</v>
      </c>
      <c r="C34" s="13"/>
      <c r="D34" s="13"/>
      <c r="E34" s="13" t="s">
        <v>3664</v>
      </c>
      <c r="F34" s="15" t="s">
        <v>525</v>
      </c>
      <c r="G34" s="85">
        <f>G40+G46+G52+G58+G64</f>
        <v>0</v>
      </c>
      <c r="H34" s="85">
        <f t="shared" ref="H34:W34" si="4">H40+H46+H52+H58+H64</f>
        <v>0</v>
      </c>
      <c r="I34" s="85">
        <f t="shared" si="4"/>
        <v>0</v>
      </c>
      <c r="J34" s="85">
        <f t="shared" si="4"/>
        <v>0</v>
      </c>
      <c r="K34" s="85">
        <f t="shared" si="4"/>
        <v>0</v>
      </c>
      <c r="L34" s="85">
        <f t="shared" si="4"/>
        <v>0</v>
      </c>
      <c r="M34" s="85">
        <f t="shared" si="4"/>
        <v>0</v>
      </c>
      <c r="N34" s="85">
        <f t="shared" si="4"/>
        <v>0</v>
      </c>
      <c r="O34" s="85">
        <f t="shared" si="4"/>
        <v>0</v>
      </c>
      <c r="P34" s="85">
        <f t="shared" si="4"/>
        <v>0</v>
      </c>
      <c r="Q34" s="85">
        <f t="shared" si="4"/>
        <v>0</v>
      </c>
      <c r="R34" s="85">
        <f t="shared" si="4"/>
        <v>0</v>
      </c>
      <c r="S34" s="85">
        <f t="shared" si="4"/>
        <v>0</v>
      </c>
      <c r="T34" s="85">
        <f t="shared" si="4"/>
        <v>0</v>
      </c>
      <c r="U34" s="85">
        <f t="shared" si="4"/>
        <v>0</v>
      </c>
      <c r="V34" s="85">
        <f t="shared" si="4"/>
        <v>0</v>
      </c>
      <c r="W34" s="165">
        <f t="shared" si="4"/>
        <v>0</v>
      </c>
      <c r="X34" s="117" t="s">
        <v>525</v>
      </c>
      <c r="Y34" s="131" t="s">
        <v>3942</v>
      </c>
      <c r="Z34" s="131" t="s">
        <v>3943</v>
      </c>
      <c r="AA34" s="131" t="s">
        <v>3944</v>
      </c>
      <c r="AB34" s="131" t="s">
        <v>3945</v>
      </c>
      <c r="AC34" s="131" t="s">
        <v>3946</v>
      </c>
      <c r="AD34" s="131" t="s">
        <v>3947</v>
      </c>
      <c r="AE34" s="131" t="s">
        <v>3948</v>
      </c>
      <c r="AF34" s="131" t="s">
        <v>3949</v>
      </c>
      <c r="AG34" s="131" t="s">
        <v>3950</v>
      </c>
      <c r="AH34" s="131" t="s">
        <v>3951</v>
      </c>
      <c r="AI34" s="131" t="s">
        <v>3952</v>
      </c>
      <c r="AJ34" s="131" t="s">
        <v>3953</v>
      </c>
      <c r="AK34" s="131" t="s">
        <v>3954</v>
      </c>
      <c r="AL34" s="131" t="s">
        <v>3955</v>
      </c>
      <c r="AM34" s="131" t="s">
        <v>3956</v>
      </c>
      <c r="AN34" s="131" t="s">
        <v>3957</v>
      </c>
      <c r="AO34" s="131" t="s">
        <v>3958</v>
      </c>
    </row>
    <row r="35" spans="2:41" x14ac:dyDescent="0.25">
      <c r="B35" s="19" t="s">
        <v>829</v>
      </c>
      <c r="C35" s="13"/>
      <c r="D35" s="13"/>
      <c r="E35" s="13"/>
      <c r="F35" s="15"/>
      <c r="G35" s="163"/>
      <c r="H35" s="163"/>
      <c r="I35" s="163"/>
      <c r="J35" s="163"/>
      <c r="K35" s="163"/>
      <c r="L35" s="163"/>
      <c r="M35" s="163"/>
      <c r="N35" s="163"/>
      <c r="O35" s="163"/>
      <c r="P35" s="163"/>
      <c r="Q35" s="163"/>
      <c r="R35" s="163"/>
      <c r="S35" s="163"/>
      <c r="T35" s="163"/>
      <c r="U35" s="163"/>
      <c r="V35" s="163"/>
      <c r="W35" s="166"/>
      <c r="X35" s="117" t="s">
        <v>2949</v>
      </c>
      <c r="Y35" s="170" t="s">
        <v>2949</v>
      </c>
      <c r="Z35" s="170" t="s">
        <v>2949</v>
      </c>
      <c r="AA35" s="170" t="s">
        <v>2949</v>
      </c>
      <c r="AB35" s="170" t="s">
        <v>2949</v>
      </c>
      <c r="AC35" s="170" t="s">
        <v>2949</v>
      </c>
      <c r="AD35" s="170" t="s">
        <v>2949</v>
      </c>
      <c r="AE35" s="170" t="s">
        <v>2949</v>
      </c>
      <c r="AF35" s="170" t="s">
        <v>2949</v>
      </c>
      <c r="AG35" s="170" t="s">
        <v>2949</v>
      </c>
      <c r="AH35" s="170" t="s">
        <v>2949</v>
      </c>
      <c r="AI35" s="170" t="s">
        <v>2949</v>
      </c>
      <c r="AJ35" s="170" t="s">
        <v>2949</v>
      </c>
      <c r="AK35" s="170" t="s">
        <v>2949</v>
      </c>
      <c r="AL35" s="170" t="s">
        <v>2949</v>
      </c>
      <c r="AM35" s="170" t="s">
        <v>2949</v>
      </c>
      <c r="AN35" s="170" t="s">
        <v>2949</v>
      </c>
      <c r="AO35" s="170" t="s">
        <v>2949</v>
      </c>
    </row>
    <row r="36" spans="2:41" ht="30" x14ac:dyDescent="0.25">
      <c r="B36" s="24" t="s">
        <v>820</v>
      </c>
      <c r="C36" s="13"/>
      <c r="D36" s="13" t="s">
        <v>3665</v>
      </c>
      <c r="E36" s="13" t="s">
        <v>3652</v>
      </c>
      <c r="F36" s="15" t="s">
        <v>537</v>
      </c>
      <c r="G36" s="161"/>
      <c r="H36" s="161"/>
      <c r="I36" s="161"/>
      <c r="J36" s="162"/>
      <c r="K36" s="162"/>
      <c r="L36" s="162"/>
      <c r="M36" s="162"/>
      <c r="N36" s="162"/>
      <c r="O36" s="162"/>
      <c r="P36" s="162"/>
      <c r="Q36" s="162"/>
      <c r="R36" s="162"/>
      <c r="S36" s="163"/>
      <c r="T36" s="163"/>
      <c r="U36" s="163"/>
      <c r="V36" s="163"/>
      <c r="W36" s="165">
        <f>SUM(G36:R36)</f>
        <v>0</v>
      </c>
      <c r="X36" s="117" t="s">
        <v>537</v>
      </c>
      <c r="Y36" s="131" t="s">
        <v>3959</v>
      </c>
      <c r="Z36" s="131" t="s">
        <v>3960</v>
      </c>
      <c r="AA36" s="131" t="s">
        <v>3961</v>
      </c>
      <c r="AB36" s="131" t="s">
        <v>3962</v>
      </c>
      <c r="AC36" s="131" t="s">
        <v>3963</v>
      </c>
      <c r="AD36" s="131" t="s">
        <v>3964</v>
      </c>
      <c r="AE36" s="131" t="s">
        <v>3965</v>
      </c>
      <c r="AF36" s="131" t="s">
        <v>3966</v>
      </c>
      <c r="AG36" s="131" t="s">
        <v>3967</v>
      </c>
      <c r="AH36" s="131" t="s">
        <v>3968</v>
      </c>
      <c r="AI36" s="131" t="s">
        <v>3969</v>
      </c>
      <c r="AJ36" s="131" t="s">
        <v>3970</v>
      </c>
      <c r="AK36" s="170" t="s">
        <v>2949</v>
      </c>
      <c r="AL36" s="170" t="s">
        <v>2949</v>
      </c>
      <c r="AM36" s="170" t="s">
        <v>2949</v>
      </c>
      <c r="AN36" s="170" t="s">
        <v>2949</v>
      </c>
      <c r="AO36" s="131" t="s">
        <v>3971</v>
      </c>
    </row>
    <row r="37" spans="2:41" ht="30" x14ac:dyDescent="0.25">
      <c r="B37" s="24" t="s">
        <v>821</v>
      </c>
      <c r="C37" s="13"/>
      <c r="D37" s="13" t="s">
        <v>3665</v>
      </c>
      <c r="E37" s="13" t="s">
        <v>3653</v>
      </c>
      <c r="F37" s="15" t="s">
        <v>539</v>
      </c>
      <c r="G37" s="161"/>
      <c r="H37" s="161"/>
      <c r="I37" s="161"/>
      <c r="J37" s="162"/>
      <c r="K37" s="162"/>
      <c r="L37" s="162"/>
      <c r="M37" s="162"/>
      <c r="N37" s="162"/>
      <c r="O37" s="162"/>
      <c r="P37" s="162"/>
      <c r="Q37" s="162"/>
      <c r="R37" s="162"/>
      <c r="S37" s="163"/>
      <c r="T37" s="163"/>
      <c r="U37" s="163"/>
      <c r="V37" s="163"/>
      <c r="W37" s="165">
        <f>SUM(G37:R37)</f>
        <v>0</v>
      </c>
      <c r="X37" s="117" t="s">
        <v>539</v>
      </c>
      <c r="Y37" s="131" t="s">
        <v>3972</v>
      </c>
      <c r="Z37" s="131" t="s">
        <v>3973</v>
      </c>
      <c r="AA37" s="131" t="s">
        <v>3974</v>
      </c>
      <c r="AB37" s="131" t="s">
        <v>3975</v>
      </c>
      <c r="AC37" s="131" t="s">
        <v>3976</v>
      </c>
      <c r="AD37" s="131" t="s">
        <v>3977</v>
      </c>
      <c r="AE37" s="131" t="s">
        <v>3978</v>
      </c>
      <c r="AF37" s="131" t="s">
        <v>3979</v>
      </c>
      <c r="AG37" s="131" t="s">
        <v>3980</v>
      </c>
      <c r="AH37" s="131" t="s">
        <v>3981</v>
      </c>
      <c r="AI37" s="131" t="s">
        <v>3982</v>
      </c>
      <c r="AJ37" s="131" t="s">
        <v>3983</v>
      </c>
      <c r="AK37" s="170" t="s">
        <v>2949</v>
      </c>
      <c r="AL37" s="170" t="s">
        <v>2949</v>
      </c>
      <c r="AM37" s="170" t="s">
        <v>2949</v>
      </c>
      <c r="AN37" s="170" t="s">
        <v>2949</v>
      </c>
      <c r="AO37" s="131" t="s">
        <v>3984</v>
      </c>
    </row>
    <row r="38" spans="2:41" ht="30" x14ac:dyDescent="0.25">
      <c r="B38" s="24" t="s">
        <v>822</v>
      </c>
      <c r="C38" s="13"/>
      <c r="D38" s="13" t="s">
        <v>3665</v>
      </c>
      <c r="E38" s="13" t="s">
        <v>3654</v>
      </c>
      <c r="F38" s="15" t="s">
        <v>541</v>
      </c>
      <c r="G38" s="163"/>
      <c r="H38" s="163"/>
      <c r="I38" s="163"/>
      <c r="J38" s="163"/>
      <c r="K38" s="163"/>
      <c r="L38" s="163"/>
      <c r="M38" s="163"/>
      <c r="N38" s="163"/>
      <c r="O38" s="163"/>
      <c r="P38" s="163"/>
      <c r="Q38" s="163"/>
      <c r="R38" s="163"/>
      <c r="S38" s="161"/>
      <c r="T38" s="161"/>
      <c r="U38" s="161"/>
      <c r="V38" s="161"/>
      <c r="W38" s="165">
        <f>SUM(G38:R38)</f>
        <v>0</v>
      </c>
      <c r="X38" s="117" t="s">
        <v>541</v>
      </c>
      <c r="Y38" s="170" t="s">
        <v>2949</v>
      </c>
      <c r="Z38" s="170" t="s">
        <v>2949</v>
      </c>
      <c r="AA38" s="170" t="s">
        <v>2949</v>
      </c>
      <c r="AB38" s="170" t="s">
        <v>2949</v>
      </c>
      <c r="AC38" s="170" t="s">
        <v>2949</v>
      </c>
      <c r="AD38" s="170" t="s">
        <v>2949</v>
      </c>
      <c r="AE38" s="170" t="s">
        <v>2949</v>
      </c>
      <c r="AF38" s="170" t="s">
        <v>2949</v>
      </c>
      <c r="AG38" s="170" t="s">
        <v>2949</v>
      </c>
      <c r="AH38" s="170" t="s">
        <v>2949</v>
      </c>
      <c r="AI38" s="170" t="s">
        <v>2949</v>
      </c>
      <c r="AJ38" s="170" t="s">
        <v>2949</v>
      </c>
      <c r="AK38" s="131" t="s">
        <v>3985</v>
      </c>
      <c r="AL38" s="131" t="s">
        <v>3986</v>
      </c>
      <c r="AM38" s="131" t="s">
        <v>3987</v>
      </c>
      <c r="AN38" s="131" t="s">
        <v>3988</v>
      </c>
      <c r="AO38" s="131" t="s">
        <v>3989</v>
      </c>
    </row>
    <row r="39" spans="2:41" ht="30" x14ac:dyDescent="0.25">
      <c r="B39" s="24" t="s">
        <v>823</v>
      </c>
      <c r="C39" s="13"/>
      <c r="D39" s="13"/>
      <c r="E39" s="13" t="s">
        <v>3666</v>
      </c>
      <c r="F39" s="15" t="s">
        <v>543</v>
      </c>
      <c r="G39" s="161"/>
      <c r="H39" s="161"/>
      <c r="I39" s="161"/>
      <c r="J39" s="162"/>
      <c r="K39" s="162"/>
      <c r="L39" s="162"/>
      <c r="M39" s="162"/>
      <c r="N39" s="162"/>
      <c r="O39" s="162"/>
      <c r="P39" s="162"/>
      <c r="Q39" s="162"/>
      <c r="R39" s="162"/>
      <c r="S39" s="162"/>
      <c r="T39" s="162"/>
      <c r="U39" s="162"/>
      <c r="V39" s="162"/>
      <c r="W39" s="165">
        <f>SUM(G39:R39)</f>
        <v>0</v>
      </c>
      <c r="X39" s="117" t="s">
        <v>543</v>
      </c>
      <c r="Y39" s="131" t="s">
        <v>3990</v>
      </c>
      <c r="Z39" s="131" t="s">
        <v>3991</v>
      </c>
      <c r="AA39" s="131" t="s">
        <v>3992</v>
      </c>
      <c r="AB39" s="131" t="s">
        <v>3993</v>
      </c>
      <c r="AC39" s="131" t="s">
        <v>3994</v>
      </c>
      <c r="AD39" s="131" t="s">
        <v>3995</v>
      </c>
      <c r="AE39" s="131" t="s">
        <v>3996</v>
      </c>
      <c r="AF39" s="131" t="s">
        <v>3997</v>
      </c>
      <c r="AG39" s="131" t="s">
        <v>3998</v>
      </c>
      <c r="AH39" s="131" t="s">
        <v>3999</v>
      </c>
      <c r="AI39" s="131" t="s">
        <v>4000</v>
      </c>
      <c r="AJ39" s="131" t="s">
        <v>4001</v>
      </c>
      <c r="AK39" s="131" t="s">
        <v>4002</v>
      </c>
      <c r="AL39" s="131" t="s">
        <v>4003</v>
      </c>
      <c r="AM39" s="131" t="s">
        <v>4004</v>
      </c>
      <c r="AN39" s="131" t="s">
        <v>4005</v>
      </c>
      <c r="AO39" s="131" t="s">
        <v>4006</v>
      </c>
    </row>
    <row r="40" spans="2:41" ht="30" x14ac:dyDescent="0.25">
      <c r="B40" s="24" t="s">
        <v>824</v>
      </c>
      <c r="C40" s="13"/>
      <c r="D40" s="13"/>
      <c r="E40" s="13" t="s">
        <v>3667</v>
      </c>
      <c r="F40" s="15" t="s">
        <v>665</v>
      </c>
      <c r="G40" s="85">
        <f t="shared" ref="G40:W40" si="5">G36+G37-G39</f>
        <v>0</v>
      </c>
      <c r="H40" s="85">
        <f t="shared" si="5"/>
        <v>0</v>
      </c>
      <c r="I40" s="85">
        <f t="shared" si="5"/>
        <v>0</v>
      </c>
      <c r="J40" s="85">
        <f t="shared" si="5"/>
        <v>0</v>
      </c>
      <c r="K40" s="85">
        <f t="shared" si="5"/>
        <v>0</v>
      </c>
      <c r="L40" s="85">
        <f t="shared" si="5"/>
        <v>0</v>
      </c>
      <c r="M40" s="85">
        <f t="shared" si="5"/>
        <v>0</v>
      </c>
      <c r="N40" s="85">
        <f t="shared" si="5"/>
        <v>0</v>
      </c>
      <c r="O40" s="85">
        <f t="shared" si="5"/>
        <v>0</v>
      </c>
      <c r="P40" s="85">
        <f t="shared" si="5"/>
        <v>0</v>
      </c>
      <c r="Q40" s="85">
        <f t="shared" si="5"/>
        <v>0</v>
      </c>
      <c r="R40" s="85">
        <f t="shared" si="5"/>
        <v>0</v>
      </c>
      <c r="S40" s="85">
        <f t="shared" si="5"/>
        <v>0</v>
      </c>
      <c r="T40" s="85">
        <f t="shared" si="5"/>
        <v>0</v>
      </c>
      <c r="U40" s="85">
        <f t="shared" si="5"/>
        <v>0</v>
      </c>
      <c r="V40" s="85">
        <f t="shared" si="5"/>
        <v>0</v>
      </c>
      <c r="W40" s="165">
        <f t="shared" si="5"/>
        <v>0</v>
      </c>
      <c r="X40" s="117" t="s">
        <v>665</v>
      </c>
      <c r="Y40" s="131" t="s">
        <v>4007</v>
      </c>
      <c r="Z40" s="131" t="s">
        <v>4008</v>
      </c>
      <c r="AA40" s="131" t="s">
        <v>4009</v>
      </c>
      <c r="AB40" s="131" t="s">
        <v>4010</v>
      </c>
      <c r="AC40" s="131" t="s">
        <v>4011</v>
      </c>
      <c r="AD40" s="131" t="s">
        <v>4012</v>
      </c>
      <c r="AE40" s="131" t="s">
        <v>4013</v>
      </c>
      <c r="AF40" s="131" t="s">
        <v>4014</v>
      </c>
      <c r="AG40" s="131" t="s">
        <v>4015</v>
      </c>
      <c r="AH40" s="131" t="s">
        <v>4016</v>
      </c>
      <c r="AI40" s="131" t="s">
        <v>4017</v>
      </c>
      <c r="AJ40" s="131" t="s">
        <v>4018</v>
      </c>
      <c r="AK40" s="131" t="s">
        <v>4019</v>
      </c>
      <c r="AL40" s="131" t="s">
        <v>4020</v>
      </c>
      <c r="AM40" s="131" t="s">
        <v>4021</v>
      </c>
      <c r="AN40" s="131" t="s">
        <v>4022</v>
      </c>
      <c r="AO40" s="131" t="s">
        <v>4023</v>
      </c>
    </row>
    <row r="41" spans="2:41" x14ac:dyDescent="0.25">
      <c r="B41" s="19" t="s">
        <v>830</v>
      </c>
      <c r="C41" s="13"/>
      <c r="D41" s="13"/>
      <c r="E41" s="13"/>
      <c r="F41" s="15"/>
      <c r="G41" s="163"/>
      <c r="H41" s="163"/>
      <c r="I41" s="163"/>
      <c r="J41" s="163"/>
      <c r="K41" s="163"/>
      <c r="L41" s="163"/>
      <c r="M41" s="163"/>
      <c r="N41" s="163"/>
      <c r="O41" s="163"/>
      <c r="P41" s="163"/>
      <c r="Q41" s="163"/>
      <c r="R41" s="163"/>
      <c r="S41" s="163"/>
      <c r="T41" s="163"/>
      <c r="U41" s="163"/>
      <c r="V41" s="163"/>
      <c r="W41" s="166"/>
      <c r="X41" s="117" t="s">
        <v>2949</v>
      </c>
      <c r="Y41" s="170" t="s">
        <v>2949</v>
      </c>
      <c r="Z41" s="170" t="s">
        <v>2949</v>
      </c>
      <c r="AA41" s="170" t="s">
        <v>2949</v>
      </c>
      <c r="AB41" s="170" t="s">
        <v>2949</v>
      </c>
      <c r="AC41" s="170" t="s">
        <v>2949</v>
      </c>
      <c r="AD41" s="170" t="s">
        <v>2949</v>
      </c>
      <c r="AE41" s="170" t="s">
        <v>2949</v>
      </c>
      <c r="AF41" s="170" t="s">
        <v>2949</v>
      </c>
      <c r="AG41" s="170" t="s">
        <v>2949</v>
      </c>
      <c r="AH41" s="170" t="s">
        <v>2949</v>
      </c>
      <c r="AI41" s="170" t="s">
        <v>2949</v>
      </c>
      <c r="AJ41" s="170" t="s">
        <v>2949</v>
      </c>
      <c r="AK41" s="170" t="s">
        <v>2949</v>
      </c>
      <c r="AL41" s="170" t="s">
        <v>2949</v>
      </c>
      <c r="AM41" s="170" t="s">
        <v>2949</v>
      </c>
      <c r="AN41" s="170" t="s">
        <v>2949</v>
      </c>
      <c r="AO41" s="170" t="s">
        <v>2949</v>
      </c>
    </row>
    <row r="42" spans="2:41" ht="30" x14ac:dyDescent="0.25">
      <c r="B42" s="24" t="s">
        <v>820</v>
      </c>
      <c r="C42" s="13"/>
      <c r="D42" s="13" t="s">
        <v>3668</v>
      </c>
      <c r="E42" s="13" t="s">
        <v>3652</v>
      </c>
      <c r="F42" s="15" t="s">
        <v>666</v>
      </c>
      <c r="G42" s="161"/>
      <c r="H42" s="161"/>
      <c r="I42" s="161"/>
      <c r="J42" s="162"/>
      <c r="K42" s="162"/>
      <c r="L42" s="162"/>
      <c r="M42" s="162"/>
      <c r="N42" s="162"/>
      <c r="O42" s="162"/>
      <c r="P42" s="162"/>
      <c r="Q42" s="162"/>
      <c r="R42" s="162"/>
      <c r="S42" s="163"/>
      <c r="T42" s="163"/>
      <c r="U42" s="163"/>
      <c r="V42" s="163"/>
      <c r="W42" s="165">
        <f>SUM(G42:R42)</f>
        <v>0</v>
      </c>
      <c r="X42" s="117" t="s">
        <v>666</v>
      </c>
      <c r="Y42" s="131" t="s">
        <v>4024</v>
      </c>
      <c r="Z42" s="131" t="s">
        <v>4025</v>
      </c>
      <c r="AA42" s="131" t="s">
        <v>4026</v>
      </c>
      <c r="AB42" s="131" t="s">
        <v>4027</v>
      </c>
      <c r="AC42" s="131" t="s">
        <v>4028</v>
      </c>
      <c r="AD42" s="131" t="s">
        <v>4029</v>
      </c>
      <c r="AE42" s="131" t="s">
        <v>4030</v>
      </c>
      <c r="AF42" s="131" t="s">
        <v>4031</v>
      </c>
      <c r="AG42" s="131" t="s">
        <v>4032</v>
      </c>
      <c r="AH42" s="131" t="s">
        <v>4033</v>
      </c>
      <c r="AI42" s="131" t="s">
        <v>4034</v>
      </c>
      <c r="AJ42" s="131" t="s">
        <v>4035</v>
      </c>
      <c r="AK42" s="170" t="s">
        <v>2949</v>
      </c>
      <c r="AL42" s="170" t="s">
        <v>2949</v>
      </c>
      <c r="AM42" s="170" t="s">
        <v>2949</v>
      </c>
      <c r="AN42" s="170" t="s">
        <v>2949</v>
      </c>
      <c r="AO42" s="131" t="s">
        <v>4036</v>
      </c>
    </row>
    <row r="43" spans="2:41" ht="30" x14ac:dyDescent="0.25">
      <c r="B43" s="24" t="s">
        <v>821</v>
      </c>
      <c r="C43" s="13"/>
      <c r="D43" s="13" t="s">
        <v>3668</v>
      </c>
      <c r="E43" s="13" t="s">
        <v>3653</v>
      </c>
      <c r="F43" s="15" t="s">
        <v>667</v>
      </c>
      <c r="G43" s="161"/>
      <c r="H43" s="161"/>
      <c r="I43" s="161"/>
      <c r="J43" s="162"/>
      <c r="K43" s="162"/>
      <c r="L43" s="162"/>
      <c r="M43" s="162"/>
      <c r="N43" s="162"/>
      <c r="O43" s="162"/>
      <c r="P43" s="162"/>
      <c r="Q43" s="162"/>
      <c r="R43" s="162"/>
      <c r="S43" s="163"/>
      <c r="T43" s="163"/>
      <c r="U43" s="163"/>
      <c r="V43" s="163"/>
      <c r="W43" s="165">
        <f>SUM(G43:R43)</f>
        <v>0</v>
      </c>
      <c r="X43" s="117" t="s">
        <v>667</v>
      </c>
      <c r="Y43" s="131" t="s">
        <v>4037</v>
      </c>
      <c r="Z43" s="131" t="s">
        <v>4038</v>
      </c>
      <c r="AA43" s="131" t="s">
        <v>4039</v>
      </c>
      <c r="AB43" s="131" t="s">
        <v>4040</v>
      </c>
      <c r="AC43" s="131" t="s">
        <v>4041</v>
      </c>
      <c r="AD43" s="131" t="s">
        <v>4042</v>
      </c>
      <c r="AE43" s="131" t="s">
        <v>4043</v>
      </c>
      <c r="AF43" s="131" t="s">
        <v>4044</v>
      </c>
      <c r="AG43" s="131" t="s">
        <v>4045</v>
      </c>
      <c r="AH43" s="131" t="s">
        <v>4046</v>
      </c>
      <c r="AI43" s="131" t="s">
        <v>4047</v>
      </c>
      <c r="AJ43" s="131" t="s">
        <v>4048</v>
      </c>
      <c r="AK43" s="170" t="s">
        <v>2949</v>
      </c>
      <c r="AL43" s="170" t="s">
        <v>2949</v>
      </c>
      <c r="AM43" s="170" t="s">
        <v>2949</v>
      </c>
      <c r="AN43" s="170" t="s">
        <v>2949</v>
      </c>
      <c r="AO43" s="131" t="s">
        <v>4049</v>
      </c>
    </row>
    <row r="44" spans="2:41" ht="30" x14ac:dyDescent="0.25">
      <c r="B44" s="24" t="s">
        <v>822</v>
      </c>
      <c r="C44" s="13"/>
      <c r="D44" s="13" t="s">
        <v>3668</v>
      </c>
      <c r="E44" s="13" t="s">
        <v>3654</v>
      </c>
      <c r="F44" s="15" t="s">
        <v>669</v>
      </c>
      <c r="G44" s="163"/>
      <c r="H44" s="163"/>
      <c r="I44" s="163"/>
      <c r="J44" s="163"/>
      <c r="K44" s="163"/>
      <c r="L44" s="163"/>
      <c r="M44" s="163"/>
      <c r="N44" s="163"/>
      <c r="O44" s="163"/>
      <c r="P44" s="163"/>
      <c r="Q44" s="163"/>
      <c r="R44" s="163"/>
      <c r="S44" s="161"/>
      <c r="T44" s="161"/>
      <c r="U44" s="161"/>
      <c r="V44" s="161"/>
      <c r="W44" s="165">
        <f>SUM(G44:R44)</f>
        <v>0</v>
      </c>
      <c r="X44" s="117" t="s">
        <v>669</v>
      </c>
      <c r="Y44" s="170" t="s">
        <v>2949</v>
      </c>
      <c r="Z44" s="170" t="s">
        <v>2949</v>
      </c>
      <c r="AA44" s="170" t="s">
        <v>2949</v>
      </c>
      <c r="AB44" s="170" t="s">
        <v>2949</v>
      </c>
      <c r="AC44" s="170" t="s">
        <v>2949</v>
      </c>
      <c r="AD44" s="170" t="s">
        <v>2949</v>
      </c>
      <c r="AE44" s="170" t="s">
        <v>2949</v>
      </c>
      <c r="AF44" s="170" t="s">
        <v>2949</v>
      </c>
      <c r="AG44" s="170" t="s">
        <v>2949</v>
      </c>
      <c r="AH44" s="170" t="s">
        <v>2949</v>
      </c>
      <c r="AI44" s="170" t="s">
        <v>2949</v>
      </c>
      <c r="AJ44" s="170" t="s">
        <v>2949</v>
      </c>
      <c r="AK44" s="131" t="s">
        <v>4050</v>
      </c>
      <c r="AL44" s="131" t="s">
        <v>4051</v>
      </c>
      <c r="AM44" s="131" t="s">
        <v>4052</v>
      </c>
      <c r="AN44" s="131" t="s">
        <v>4053</v>
      </c>
      <c r="AO44" s="131" t="s">
        <v>4054</v>
      </c>
    </row>
    <row r="45" spans="2:41" ht="30" x14ac:dyDescent="0.25">
      <c r="B45" s="24" t="s">
        <v>823</v>
      </c>
      <c r="C45" s="13"/>
      <c r="D45" s="13"/>
      <c r="E45" s="13" t="s">
        <v>3669</v>
      </c>
      <c r="F45" s="15" t="s">
        <v>555</v>
      </c>
      <c r="G45" s="161"/>
      <c r="H45" s="161"/>
      <c r="I45" s="161"/>
      <c r="J45" s="162"/>
      <c r="K45" s="162"/>
      <c r="L45" s="162"/>
      <c r="M45" s="162"/>
      <c r="N45" s="162"/>
      <c r="O45" s="162"/>
      <c r="P45" s="162"/>
      <c r="Q45" s="162"/>
      <c r="R45" s="162"/>
      <c r="S45" s="162"/>
      <c r="T45" s="162"/>
      <c r="U45" s="162"/>
      <c r="V45" s="162"/>
      <c r="W45" s="165">
        <f>SUM(G45:R45)</f>
        <v>0</v>
      </c>
      <c r="X45" s="117" t="s">
        <v>555</v>
      </c>
      <c r="Y45" s="131" t="s">
        <v>4055</v>
      </c>
      <c r="Z45" s="131" t="s">
        <v>4056</v>
      </c>
      <c r="AA45" s="131" t="s">
        <v>4057</v>
      </c>
      <c r="AB45" s="131" t="s">
        <v>4058</v>
      </c>
      <c r="AC45" s="131" t="s">
        <v>4059</v>
      </c>
      <c r="AD45" s="131" t="s">
        <v>4060</v>
      </c>
      <c r="AE45" s="131" t="s">
        <v>4061</v>
      </c>
      <c r="AF45" s="131" t="s">
        <v>4062</v>
      </c>
      <c r="AG45" s="131" t="s">
        <v>4063</v>
      </c>
      <c r="AH45" s="131" t="s">
        <v>4064</v>
      </c>
      <c r="AI45" s="131" t="s">
        <v>4065</v>
      </c>
      <c r="AJ45" s="131" t="s">
        <v>4066</v>
      </c>
      <c r="AK45" s="131" t="s">
        <v>4067</v>
      </c>
      <c r="AL45" s="131" t="s">
        <v>4068</v>
      </c>
      <c r="AM45" s="131" t="s">
        <v>4069</v>
      </c>
      <c r="AN45" s="131" t="s">
        <v>4070</v>
      </c>
      <c r="AO45" s="131" t="s">
        <v>4071</v>
      </c>
    </row>
    <row r="46" spans="2:41" ht="30" x14ac:dyDescent="0.25">
      <c r="B46" s="24" t="s">
        <v>824</v>
      </c>
      <c r="C46" s="13"/>
      <c r="D46" s="13"/>
      <c r="E46" s="13" t="s">
        <v>3670</v>
      </c>
      <c r="F46" s="15" t="s">
        <v>678</v>
      </c>
      <c r="G46" s="85">
        <f t="shared" ref="G46:W46" si="6">G42+G43-G45</f>
        <v>0</v>
      </c>
      <c r="H46" s="85">
        <f t="shared" si="6"/>
        <v>0</v>
      </c>
      <c r="I46" s="85">
        <f t="shared" si="6"/>
        <v>0</v>
      </c>
      <c r="J46" s="85">
        <f t="shared" si="6"/>
        <v>0</v>
      </c>
      <c r="K46" s="85">
        <f t="shared" si="6"/>
        <v>0</v>
      </c>
      <c r="L46" s="85">
        <f t="shared" si="6"/>
        <v>0</v>
      </c>
      <c r="M46" s="85">
        <f t="shared" si="6"/>
        <v>0</v>
      </c>
      <c r="N46" s="85">
        <f t="shared" si="6"/>
        <v>0</v>
      </c>
      <c r="O46" s="85">
        <f t="shared" si="6"/>
        <v>0</v>
      </c>
      <c r="P46" s="85">
        <f t="shared" si="6"/>
        <v>0</v>
      </c>
      <c r="Q46" s="85">
        <f t="shared" si="6"/>
        <v>0</v>
      </c>
      <c r="R46" s="85">
        <f t="shared" si="6"/>
        <v>0</v>
      </c>
      <c r="S46" s="85">
        <f t="shared" si="6"/>
        <v>0</v>
      </c>
      <c r="T46" s="85">
        <f t="shared" si="6"/>
        <v>0</v>
      </c>
      <c r="U46" s="85">
        <f t="shared" si="6"/>
        <v>0</v>
      </c>
      <c r="V46" s="85">
        <f t="shared" si="6"/>
        <v>0</v>
      </c>
      <c r="W46" s="165">
        <f t="shared" si="6"/>
        <v>0</v>
      </c>
      <c r="X46" s="117" t="s">
        <v>678</v>
      </c>
      <c r="Y46" s="131" t="s">
        <v>4072</v>
      </c>
      <c r="Z46" s="131" t="s">
        <v>4073</v>
      </c>
      <c r="AA46" s="131" t="s">
        <v>4074</v>
      </c>
      <c r="AB46" s="131" t="s">
        <v>4075</v>
      </c>
      <c r="AC46" s="131" t="s">
        <v>4076</v>
      </c>
      <c r="AD46" s="131" t="s">
        <v>4077</v>
      </c>
      <c r="AE46" s="131" t="s">
        <v>4078</v>
      </c>
      <c r="AF46" s="131" t="s">
        <v>4079</v>
      </c>
      <c r="AG46" s="131" t="s">
        <v>4080</v>
      </c>
      <c r="AH46" s="131" t="s">
        <v>4081</v>
      </c>
      <c r="AI46" s="131" t="s">
        <v>4082</v>
      </c>
      <c r="AJ46" s="131" t="s">
        <v>4083</v>
      </c>
      <c r="AK46" s="131" t="s">
        <v>4084</v>
      </c>
      <c r="AL46" s="131" t="s">
        <v>4085</v>
      </c>
      <c r="AM46" s="131" t="s">
        <v>4086</v>
      </c>
      <c r="AN46" s="131" t="s">
        <v>4087</v>
      </c>
      <c r="AO46" s="131" t="s">
        <v>4088</v>
      </c>
    </row>
    <row r="47" spans="2:41" x14ac:dyDescent="0.25">
      <c r="B47" s="19" t="s">
        <v>831</v>
      </c>
      <c r="C47" s="13"/>
      <c r="D47" s="13"/>
      <c r="E47" s="13"/>
      <c r="F47" s="15"/>
      <c r="G47" s="163"/>
      <c r="H47" s="163"/>
      <c r="I47" s="163"/>
      <c r="J47" s="163"/>
      <c r="K47" s="163"/>
      <c r="L47" s="163"/>
      <c r="M47" s="163"/>
      <c r="N47" s="163"/>
      <c r="O47" s="163"/>
      <c r="P47" s="163"/>
      <c r="Q47" s="163"/>
      <c r="R47" s="163"/>
      <c r="S47" s="163"/>
      <c r="T47" s="163"/>
      <c r="U47" s="163"/>
      <c r="V47" s="163"/>
      <c r="W47" s="166"/>
      <c r="X47" s="117" t="s">
        <v>2949</v>
      </c>
      <c r="Y47" s="170" t="s">
        <v>2949</v>
      </c>
      <c r="Z47" s="170" t="s">
        <v>2949</v>
      </c>
      <c r="AA47" s="170" t="s">
        <v>2949</v>
      </c>
      <c r="AB47" s="170" t="s">
        <v>2949</v>
      </c>
      <c r="AC47" s="170" t="s">
        <v>2949</v>
      </c>
      <c r="AD47" s="170" t="s">
        <v>2949</v>
      </c>
      <c r="AE47" s="170" t="s">
        <v>2949</v>
      </c>
      <c r="AF47" s="170" t="s">
        <v>2949</v>
      </c>
      <c r="AG47" s="170" t="s">
        <v>2949</v>
      </c>
      <c r="AH47" s="170" t="s">
        <v>2949</v>
      </c>
      <c r="AI47" s="170" t="s">
        <v>2949</v>
      </c>
      <c r="AJ47" s="170" t="s">
        <v>2949</v>
      </c>
      <c r="AK47" s="170" t="s">
        <v>2949</v>
      </c>
      <c r="AL47" s="170" t="s">
        <v>2949</v>
      </c>
      <c r="AM47" s="170" t="s">
        <v>2949</v>
      </c>
      <c r="AN47" s="170" t="s">
        <v>2949</v>
      </c>
      <c r="AO47" s="170" t="s">
        <v>2949</v>
      </c>
    </row>
    <row r="48" spans="2:41" ht="30" x14ac:dyDescent="0.25">
      <c r="B48" s="24" t="s">
        <v>820</v>
      </c>
      <c r="C48" s="13"/>
      <c r="D48" s="13" t="s">
        <v>3671</v>
      </c>
      <c r="E48" s="13" t="s">
        <v>3652</v>
      </c>
      <c r="F48" s="15" t="s">
        <v>686</v>
      </c>
      <c r="G48" s="161"/>
      <c r="H48" s="161"/>
      <c r="I48" s="161"/>
      <c r="J48" s="162"/>
      <c r="K48" s="162"/>
      <c r="L48" s="162"/>
      <c r="M48" s="162"/>
      <c r="N48" s="162"/>
      <c r="O48" s="162"/>
      <c r="P48" s="162"/>
      <c r="Q48" s="162"/>
      <c r="R48" s="162"/>
      <c r="S48" s="163"/>
      <c r="T48" s="163"/>
      <c r="U48" s="163"/>
      <c r="V48" s="163"/>
      <c r="W48" s="165">
        <f>SUM(G48:R48)</f>
        <v>0</v>
      </c>
      <c r="X48" s="117" t="s">
        <v>686</v>
      </c>
      <c r="Y48" s="131" t="s">
        <v>4089</v>
      </c>
      <c r="Z48" s="131" t="s">
        <v>4090</v>
      </c>
      <c r="AA48" s="131" t="s">
        <v>4091</v>
      </c>
      <c r="AB48" s="131" t="s">
        <v>4092</v>
      </c>
      <c r="AC48" s="131" t="s">
        <v>4093</v>
      </c>
      <c r="AD48" s="131" t="s">
        <v>4094</v>
      </c>
      <c r="AE48" s="131" t="s">
        <v>4095</v>
      </c>
      <c r="AF48" s="131" t="s">
        <v>4096</v>
      </c>
      <c r="AG48" s="131" t="s">
        <v>4097</v>
      </c>
      <c r="AH48" s="131" t="s">
        <v>4098</v>
      </c>
      <c r="AI48" s="131" t="s">
        <v>4099</v>
      </c>
      <c r="AJ48" s="131" t="s">
        <v>4100</v>
      </c>
      <c r="AK48" s="170" t="s">
        <v>2949</v>
      </c>
      <c r="AL48" s="170" t="s">
        <v>2949</v>
      </c>
      <c r="AM48" s="170" t="s">
        <v>2949</v>
      </c>
      <c r="AN48" s="170" t="s">
        <v>2949</v>
      </c>
      <c r="AO48" s="131" t="s">
        <v>4101</v>
      </c>
    </row>
    <row r="49" spans="2:41" ht="30" x14ac:dyDescent="0.25">
      <c r="B49" s="24" t="s">
        <v>821</v>
      </c>
      <c r="C49" s="13"/>
      <c r="D49" s="13" t="s">
        <v>3671</v>
      </c>
      <c r="E49" s="13" t="s">
        <v>3653</v>
      </c>
      <c r="F49" s="15" t="s">
        <v>698</v>
      </c>
      <c r="G49" s="161"/>
      <c r="H49" s="161"/>
      <c r="I49" s="161"/>
      <c r="J49" s="162"/>
      <c r="K49" s="162"/>
      <c r="L49" s="162"/>
      <c r="M49" s="162"/>
      <c r="N49" s="162"/>
      <c r="O49" s="162"/>
      <c r="P49" s="162"/>
      <c r="Q49" s="162"/>
      <c r="R49" s="162"/>
      <c r="S49" s="163"/>
      <c r="T49" s="163"/>
      <c r="U49" s="163"/>
      <c r="V49" s="163"/>
      <c r="W49" s="165">
        <f>SUM(G49:R49)</f>
        <v>0</v>
      </c>
      <c r="X49" s="117" t="s">
        <v>698</v>
      </c>
      <c r="Y49" s="131" t="s">
        <v>4102</v>
      </c>
      <c r="Z49" s="131" t="s">
        <v>4103</v>
      </c>
      <c r="AA49" s="131" t="s">
        <v>4104</v>
      </c>
      <c r="AB49" s="131" t="s">
        <v>4105</v>
      </c>
      <c r="AC49" s="131" t="s">
        <v>4106</v>
      </c>
      <c r="AD49" s="131" t="s">
        <v>4107</v>
      </c>
      <c r="AE49" s="131" t="s">
        <v>4108</v>
      </c>
      <c r="AF49" s="131" t="s">
        <v>4109</v>
      </c>
      <c r="AG49" s="131" t="s">
        <v>4110</v>
      </c>
      <c r="AH49" s="131" t="s">
        <v>4111</v>
      </c>
      <c r="AI49" s="131" t="s">
        <v>4112</v>
      </c>
      <c r="AJ49" s="131" t="s">
        <v>4113</v>
      </c>
      <c r="AK49" s="170" t="s">
        <v>2949</v>
      </c>
      <c r="AL49" s="170" t="s">
        <v>2949</v>
      </c>
      <c r="AM49" s="170" t="s">
        <v>2949</v>
      </c>
      <c r="AN49" s="170" t="s">
        <v>2949</v>
      </c>
      <c r="AO49" s="131" t="s">
        <v>4114</v>
      </c>
    </row>
    <row r="50" spans="2:41" ht="30" x14ac:dyDescent="0.25">
      <c r="B50" s="24" t="s">
        <v>822</v>
      </c>
      <c r="C50" s="13"/>
      <c r="D50" s="13" t="s">
        <v>3671</v>
      </c>
      <c r="E50" s="13" t="s">
        <v>3654</v>
      </c>
      <c r="F50" s="15" t="s">
        <v>700</v>
      </c>
      <c r="G50" s="163"/>
      <c r="H50" s="163"/>
      <c r="I50" s="163"/>
      <c r="J50" s="163"/>
      <c r="K50" s="163"/>
      <c r="L50" s="163"/>
      <c r="M50" s="163"/>
      <c r="N50" s="163"/>
      <c r="O50" s="163"/>
      <c r="P50" s="163"/>
      <c r="Q50" s="163"/>
      <c r="R50" s="163"/>
      <c r="S50" s="161"/>
      <c r="T50" s="161"/>
      <c r="U50" s="161"/>
      <c r="V50" s="161"/>
      <c r="W50" s="165">
        <f>SUM(G50:R50)</f>
        <v>0</v>
      </c>
      <c r="X50" s="117" t="s">
        <v>700</v>
      </c>
      <c r="Y50" s="170" t="s">
        <v>2949</v>
      </c>
      <c r="Z50" s="170" t="s">
        <v>2949</v>
      </c>
      <c r="AA50" s="170" t="s">
        <v>2949</v>
      </c>
      <c r="AB50" s="170" t="s">
        <v>2949</v>
      </c>
      <c r="AC50" s="170" t="s">
        <v>2949</v>
      </c>
      <c r="AD50" s="170" t="s">
        <v>2949</v>
      </c>
      <c r="AE50" s="170" t="s">
        <v>2949</v>
      </c>
      <c r="AF50" s="170" t="s">
        <v>2949</v>
      </c>
      <c r="AG50" s="170" t="s">
        <v>2949</v>
      </c>
      <c r="AH50" s="170" t="s">
        <v>2949</v>
      </c>
      <c r="AI50" s="170" t="s">
        <v>2949</v>
      </c>
      <c r="AJ50" s="170" t="s">
        <v>2949</v>
      </c>
      <c r="AK50" s="131" t="s">
        <v>4115</v>
      </c>
      <c r="AL50" s="131" t="s">
        <v>4116</v>
      </c>
      <c r="AM50" s="131" t="s">
        <v>4117</v>
      </c>
      <c r="AN50" s="131" t="s">
        <v>4118</v>
      </c>
      <c r="AO50" s="131" t="s">
        <v>4119</v>
      </c>
    </row>
    <row r="51" spans="2:41" ht="30" x14ac:dyDescent="0.25">
      <c r="B51" s="24" t="s">
        <v>823</v>
      </c>
      <c r="C51" s="13"/>
      <c r="D51" s="13"/>
      <c r="E51" s="13" t="s">
        <v>3672</v>
      </c>
      <c r="F51" s="15" t="s">
        <v>702</v>
      </c>
      <c r="G51" s="161"/>
      <c r="H51" s="161"/>
      <c r="I51" s="161"/>
      <c r="J51" s="161"/>
      <c r="K51" s="161"/>
      <c r="L51" s="161"/>
      <c r="M51" s="161"/>
      <c r="N51" s="161"/>
      <c r="O51" s="161"/>
      <c r="P51" s="161"/>
      <c r="Q51" s="161"/>
      <c r="R51" s="161"/>
      <c r="S51" s="161"/>
      <c r="T51" s="161"/>
      <c r="U51" s="161"/>
      <c r="V51" s="161"/>
      <c r="W51" s="165">
        <f>SUM(G51:R51)</f>
        <v>0</v>
      </c>
      <c r="X51" s="117" t="s">
        <v>702</v>
      </c>
      <c r="Y51" s="131" t="s">
        <v>4120</v>
      </c>
      <c r="Z51" s="131" t="s">
        <v>4121</v>
      </c>
      <c r="AA51" s="131" t="s">
        <v>4122</v>
      </c>
      <c r="AB51" s="131" t="s">
        <v>4123</v>
      </c>
      <c r="AC51" s="131" t="s">
        <v>4124</v>
      </c>
      <c r="AD51" s="131" t="s">
        <v>4125</v>
      </c>
      <c r="AE51" s="131" t="s">
        <v>4126</v>
      </c>
      <c r="AF51" s="131" t="s">
        <v>4127</v>
      </c>
      <c r="AG51" s="131" t="s">
        <v>4128</v>
      </c>
      <c r="AH51" s="131" t="s">
        <v>4129</v>
      </c>
      <c r="AI51" s="131" t="s">
        <v>4130</v>
      </c>
      <c r="AJ51" s="131" t="s">
        <v>4131</v>
      </c>
      <c r="AK51" s="131" t="s">
        <v>4132</v>
      </c>
      <c r="AL51" s="131" t="s">
        <v>4133</v>
      </c>
      <c r="AM51" s="131" t="s">
        <v>4134</v>
      </c>
      <c r="AN51" s="131" t="s">
        <v>4135</v>
      </c>
      <c r="AO51" s="131" t="s">
        <v>4136</v>
      </c>
    </row>
    <row r="52" spans="2:41" ht="30" x14ac:dyDescent="0.25">
      <c r="B52" s="24" t="s">
        <v>824</v>
      </c>
      <c r="C52" s="13"/>
      <c r="D52" s="13"/>
      <c r="E52" s="13" t="s">
        <v>3673</v>
      </c>
      <c r="F52" s="15" t="s">
        <v>712</v>
      </c>
      <c r="G52" s="85">
        <f t="shared" ref="G52:W52" si="7">G48+G49-G51</f>
        <v>0</v>
      </c>
      <c r="H52" s="85">
        <f t="shared" si="7"/>
        <v>0</v>
      </c>
      <c r="I52" s="85">
        <f t="shared" si="7"/>
        <v>0</v>
      </c>
      <c r="J52" s="85">
        <f t="shared" si="7"/>
        <v>0</v>
      </c>
      <c r="K52" s="85">
        <f t="shared" si="7"/>
        <v>0</v>
      </c>
      <c r="L52" s="85">
        <f t="shared" si="7"/>
        <v>0</v>
      </c>
      <c r="M52" s="85">
        <f t="shared" si="7"/>
        <v>0</v>
      </c>
      <c r="N52" s="85">
        <f t="shared" si="7"/>
        <v>0</v>
      </c>
      <c r="O52" s="85">
        <f t="shared" si="7"/>
        <v>0</v>
      </c>
      <c r="P52" s="85">
        <f t="shared" si="7"/>
        <v>0</v>
      </c>
      <c r="Q52" s="85">
        <f t="shared" si="7"/>
        <v>0</v>
      </c>
      <c r="R52" s="85">
        <f t="shared" si="7"/>
        <v>0</v>
      </c>
      <c r="S52" s="85">
        <f t="shared" si="7"/>
        <v>0</v>
      </c>
      <c r="T52" s="85">
        <f t="shared" si="7"/>
        <v>0</v>
      </c>
      <c r="U52" s="85">
        <f t="shared" si="7"/>
        <v>0</v>
      </c>
      <c r="V52" s="85">
        <f t="shared" si="7"/>
        <v>0</v>
      </c>
      <c r="W52" s="165">
        <f t="shared" si="7"/>
        <v>0</v>
      </c>
      <c r="X52" s="117" t="s">
        <v>712</v>
      </c>
      <c r="Y52" s="131" t="s">
        <v>4137</v>
      </c>
      <c r="Z52" s="131" t="s">
        <v>4138</v>
      </c>
      <c r="AA52" s="131" t="s">
        <v>4139</v>
      </c>
      <c r="AB52" s="131" t="s">
        <v>4140</v>
      </c>
      <c r="AC52" s="131" t="s">
        <v>4141</v>
      </c>
      <c r="AD52" s="131" t="s">
        <v>4142</v>
      </c>
      <c r="AE52" s="131" t="s">
        <v>4143</v>
      </c>
      <c r="AF52" s="131" t="s">
        <v>4144</v>
      </c>
      <c r="AG52" s="131" t="s">
        <v>4145</v>
      </c>
      <c r="AH52" s="131" t="s">
        <v>4146</v>
      </c>
      <c r="AI52" s="131" t="s">
        <v>4147</v>
      </c>
      <c r="AJ52" s="131" t="s">
        <v>4148</v>
      </c>
      <c r="AK52" s="131" t="s">
        <v>4149</v>
      </c>
      <c r="AL52" s="131" t="s">
        <v>4150</v>
      </c>
      <c r="AM52" s="131" t="s">
        <v>4151</v>
      </c>
      <c r="AN52" s="131" t="s">
        <v>4152</v>
      </c>
      <c r="AO52" s="131" t="s">
        <v>4153</v>
      </c>
    </row>
    <row r="53" spans="2:41" x14ac:dyDescent="0.25">
      <c r="B53" s="19" t="s">
        <v>832</v>
      </c>
      <c r="C53" s="13"/>
      <c r="D53" s="13"/>
      <c r="E53" s="13"/>
      <c r="F53" s="15"/>
      <c r="G53" s="163"/>
      <c r="H53" s="163"/>
      <c r="I53" s="163"/>
      <c r="J53" s="163"/>
      <c r="K53" s="163"/>
      <c r="L53" s="163"/>
      <c r="M53" s="163"/>
      <c r="N53" s="163"/>
      <c r="O53" s="163"/>
      <c r="P53" s="163"/>
      <c r="Q53" s="163"/>
      <c r="R53" s="163"/>
      <c r="S53" s="163"/>
      <c r="T53" s="163"/>
      <c r="U53" s="163"/>
      <c r="V53" s="163"/>
      <c r="W53" s="166"/>
      <c r="X53" s="117" t="s">
        <v>2949</v>
      </c>
      <c r="Y53" s="170" t="s">
        <v>2949</v>
      </c>
      <c r="Z53" s="170" t="s">
        <v>2949</v>
      </c>
      <c r="AA53" s="170" t="s">
        <v>2949</v>
      </c>
      <c r="AB53" s="170" t="s">
        <v>2949</v>
      </c>
      <c r="AC53" s="170" t="s">
        <v>2949</v>
      </c>
      <c r="AD53" s="170" t="s">
        <v>2949</v>
      </c>
      <c r="AE53" s="170" t="s">
        <v>2949</v>
      </c>
      <c r="AF53" s="170" t="s">
        <v>2949</v>
      </c>
      <c r="AG53" s="170" t="s">
        <v>2949</v>
      </c>
      <c r="AH53" s="170" t="s">
        <v>2949</v>
      </c>
      <c r="AI53" s="170" t="s">
        <v>2949</v>
      </c>
      <c r="AJ53" s="170" t="s">
        <v>2949</v>
      </c>
      <c r="AK53" s="170" t="s">
        <v>2949</v>
      </c>
      <c r="AL53" s="170" t="s">
        <v>2949</v>
      </c>
      <c r="AM53" s="170" t="s">
        <v>2949</v>
      </c>
      <c r="AN53" s="170" t="s">
        <v>2949</v>
      </c>
      <c r="AO53" s="170" t="s">
        <v>2949</v>
      </c>
    </row>
    <row r="54" spans="2:41" ht="30" x14ac:dyDescent="0.25">
      <c r="B54" s="24" t="s">
        <v>820</v>
      </c>
      <c r="C54" s="13"/>
      <c r="D54" s="13" t="s">
        <v>3674</v>
      </c>
      <c r="E54" s="13" t="s">
        <v>3652</v>
      </c>
      <c r="F54" s="15" t="s">
        <v>833</v>
      </c>
      <c r="G54" s="161"/>
      <c r="H54" s="161"/>
      <c r="I54" s="161"/>
      <c r="J54" s="162"/>
      <c r="K54" s="162"/>
      <c r="L54" s="162"/>
      <c r="M54" s="162"/>
      <c r="N54" s="162"/>
      <c r="O54" s="162"/>
      <c r="P54" s="162"/>
      <c r="Q54" s="162"/>
      <c r="R54" s="162"/>
      <c r="S54" s="163"/>
      <c r="T54" s="163"/>
      <c r="U54" s="163"/>
      <c r="V54" s="163"/>
      <c r="W54" s="165">
        <f>SUM(G54:R54)</f>
        <v>0</v>
      </c>
      <c r="X54" s="117" t="s">
        <v>833</v>
      </c>
      <c r="Y54" s="131" t="s">
        <v>4154</v>
      </c>
      <c r="Z54" s="131" t="s">
        <v>4155</v>
      </c>
      <c r="AA54" s="131" t="s">
        <v>4156</v>
      </c>
      <c r="AB54" s="131" t="s">
        <v>4157</v>
      </c>
      <c r="AC54" s="131" t="s">
        <v>4158</v>
      </c>
      <c r="AD54" s="131" t="s">
        <v>4159</v>
      </c>
      <c r="AE54" s="131" t="s">
        <v>4160</v>
      </c>
      <c r="AF54" s="131" t="s">
        <v>4161</v>
      </c>
      <c r="AG54" s="131" t="s">
        <v>4162</v>
      </c>
      <c r="AH54" s="131" t="s">
        <v>4163</v>
      </c>
      <c r="AI54" s="131" t="s">
        <v>4164</v>
      </c>
      <c r="AJ54" s="131" t="s">
        <v>4165</v>
      </c>
      <c r="AK54" s="170" t="s">
        <v>2949</v>
      </c>
      <c r="AL54" s="170" t="s">
        <v>2949</v>
      </c>
      <c r="AM54" s="170" t="s">
        <v>2949</v>
      </c>
      <c r="AN54" s="170" t="s">
        <v>2949</v>
      </c>
      <c r="AO54" s="131" t="s">
        <v>4166</v>
      </c>
    </row>
    <row r="55" spans="2:41" ht="30" x14ac:dyDescent="0.25">
      <c r="B55" s="24" t="s">
        <v>821</v>
      </c>
      <c r="C55" s="13"/>
      <c r="D55" s="13" t="s">
        <v>3674</v>
      </c>
      <c r="E55" s="13" t="s">
        <v>3653</v>
      </c>
      <c r="F55" s="15" t="s">
        <v>834</v>
      </c>
      <c r="G55" s="161"/>
      <c r="H55" s="161"/>
      <c r="I55" s="161"/>
      <c r="J55" s="162"/>
      <c r="K55" s="162"/>
      <c r="L55" s="162"/>
      <c r="M55" s="162"/>
      <c r="N55" s="162"/>
      <c r="O55" s="162"/>
      <c r="P55" s="162"/>
      <c r="Q55" s="162"/>
      <c r="R55" s="162"/>
      <c r="S55" s="163"/>
      <c r="T55" s="163"/>
      <c r="U55" s="163"/>
      <c r="V55" s="163"/>
      <c r="W55" s="165">
        <f>SUM(G55:R55)</f>
        <v>0</v>
      </c>
      <c r="X55" s="117" t="s">
        <v>834</v>
      </c>
      <c r="Y55" s="131" t="s">
        <v>4167</v>
      </c>
      <c r="Z55" s="131" t="s">
        <v>4168</v>
      </c>
      <c r="AA55" s="131" t="s">
        <v>4169</v>
      </c>
      <c r="AB55" s="131" t="s">
        <v>4170</v>
      </c>
      <c r="AC55" s="131" t="s">
        <v>4171</v>
      </c>
      <c r="AD55" s="131" t="s">
        <v>4172</v>
      </c>
      <c r="AE55" s="131" t="s">
        <v>4173</v>
      </c>
      <c r="AF55" s="131" t="s">
        <v>4174</v>
      </c>
      <c r="AG55" s="131" t="s">
        <v>4175</v>
      </c>
      <c r="AH55" s="131" t="s">
        <v>4176</v>
      </c>
      <c r="AI55" s="131" t="s">
        <v>4177</v>
      </c>
      <c r="AJ55" s="131" t="s">
        <v>4178</v>
      </c>
      <c r="AK55" s="170" t="s">
        <v>2949</v>
      </c>
      <c r="AL55" s="170" t="s">
        <v>2949</v>
      </c>
      <c r="AM55" s="170" t="s">
        <v>2949</v>
      </c>
      <c r="AN55" s="170" t="s">
        <v>2949</v>
      </c>
      <c r="AO55" s="131" t="s">
        <v>4179</v>
      </c>
    </row>
    <row r="56" spans="2:41" ht="30" x14ac:dyDescent="0.25">
      <c r="B56" s="24" t="s">
        <v>822</v>
      </c>
      <c r="C56" s="13"/>
      <c r="D56" s="13" t="s">
        <v>3674</v>
      </c>
      <c r="E56" s="13" t="s">
        <v>3654</v>
      </c>
      <c r="F56" s="15" t="s">
        <v>835</v>
      </c>
      <c r="G56" s="163"/>
      <c r="H56" s="163"/>
      <c r="I56" s="163"/>
      <c r="J56" s="163"/>
      <c r="K56" s="163"/>
      <c r="L56" s="163"/>
      <c r="M56" s="163"/>
      <c r="N56" s="163"/>
      <c r="O56" s="163"/>
      <c r="P56" s="163"/>
      <c r="Q56" s="163"/>
      <c r="R56" s="163"/>
      <c r="S56" s="161"/>
      <c r="T56" s="161"/>
      <c r="U56" s="161"/>
      <c r="V56" s="161"/>
      <c r="W56" s="165">
        <f>SUM(G56:R56)</f>
        <v>0</v>
      </c>
      <c r="X56" s="117" t="s">
        <v>835</v>
      </c>
      <c r="Y56" s="170" t="s">
        <v>2949</v>
      </c>
      <c r="Z56" s="170" t="s">
        <v>2949</v>
      </c>
      <c r="AA56" s="170" t="s">
        <v>2949</v>
      </c>
      <c r="AB56" s="170" t="s">
        <v>2949</v>
      </c>
      <c r="AC56" s="170" t="s">
        <v>2949</v>
      </c>
      <c r="AD56" s="170" t="s">
        <v>2949</v>
      </c>
      <c r="AE56" s="170" t="s">
        <v>2949</v>
      </c>
      <c r="AF56" s="170" t="s">
        <v>2949</v>
      </c>
      <c r="AG56" s="170" t="s">
        <v>2949</v>
      </c>
      <c r="AH56" s="170" t="s">
        <v>2949</v>
      </c>
      <c r="AI56" s="170" t="s">
        <v>2949</v>
      </c>
      <c r="AJ56" s="170" t="s">
        <v>2949</v>
      </c>
      <c r="AK56" s="131" t="s">
        <v>4180</v>
      </c>
      <c r="AL56" s="131" t="s">
        <v>4181</v>
      </c>
      <c r="AM56" s="131" t="s">
        <v>4182</v>
      </c>
      <c r="AN56" s="131" t="s">
        <v>4183</v>
      </c>
      <c r="AO56" s="131" t="s">
        <v>4184</v>
      </c>
    </row>
    <row r="57" spans="2:41" ht="30" x14ac:dyDescent="0.25">
      <c r="B57" s="24" t="s">
        <v>823</v>
      </c>
      <c r="C57" s="13"/>
      <c r="D57" s="13"/>
      <c r="E57" s="13" t="s">
        <v>3675</v>
      </c>
      <c r="F57" s="15" t="s">
        <v>836</v>
      </c>
      <c r="G57" s="161"/>
      <c r="H57" s="161"/>
      <c r="I57" s="161"/>
      <c r="J57" s="162"/>
      <c r="K57" s="162"/>
      <c r="L57" s="162"/>
      <c r="M57" s="162"/>
      <c r="N57" s="162"/>
      <c r="O57" s="162"/>
      <c r="P57" s="162"/>
      <c r="Q57" s="162"/>
      <c r="R57" s="162"/>
      <c r="S57" s="162"/>
      <c r="T57" s="162"/>
      <c r="U57" s="162"/>
      <c r="V57" s="162"/>
      <c r="W57" s="165">
        <f>SUM(G57:R57)</f>
        <v>0</v>
      </c>
      <c r="X57" s="117" t="s">
        <v>836</v>
      </c>
      <c r="Y57" s="131" t="s">
        <v>4185</v>
      </c>
      <c r="Z57" s="131" t="s">
        <v>4186</v>
      </c>
      <c r="AA57" s="131" t="s">
        <v>4187</v>
      </c>
      <c r="AB57" s="131" t="s">
        <v>4188</v>
      </c>
      <c r="AC57" s="131" t="s">
        <v>4189</v>
      </c>
      <c r="AD57" s="131" t="s">
        <v>4190</v>
      </c>
      <c r="AE57" s="131" t="s">
        <v>4191</v>
      </c>
      <c r="AF57" s="131" t="s">
        <v>4192</v>
      </c>
      <c r="AG57" s="131" t="s">
        <v>4193</v>
      </c>
      <c r="AH57" s="131" t="s">
        <v>4194</v>
      </c>
      <c r="AI57" s="131" t="s">
        <v>4195</v>
      </c>
      <c r="AJ57" s="131" t="s">
        <v>4196</v>
      </c>
      <c r="AK57" s="131" t="s">
        <v>4197</v>
      </c>
      <c r="AL57" s="131" t="s">
        <v>4198</v>
      </c>
      <c r="AM57" s="131" t="s">
        <v>4199</v>
      </c>
      <c r="AN57" s="131" t="s">
        <v>4200</v>
      </c>
      <c r="AO57" s="131" t="s">
        <v>4201</v>
      </c>
    </row>
    <row r="58" spans="2:41" ht="30" x14ac:dyDescent="0.25">
      <c r="B58" s="24" t="s">
        <v>824</v>
      </c>
      <c r="C58" s="13"/>
      <c r="D58" s="13"/>
      <c r="E58" s="13" t="s">
        <v>3676</v>
      </c>
      <c r="F58" s="15" t="s">
        <v>714</v>
      </c>
      <c r="G58" s="85">
        <f t="shared" ref="G58:W58" si="8">G54+G55-G57</f>
        <v>0</v>
      </c>
      <c r="H58" s="85">
        <f t="shared" si="8"/>
        <v>0</v>
      </c>
      <c r="I58" s="85">
        <f t="shared" si="8"/>
        <v>0</v>
      </c>
      <c r="J58" s="85">
        <f t="shared" si="8"/>
        <v>0</v>
      </c>
      <c r="K58" s="85">
        <f t="shared" si="8"/>
        <v>0</v>
      </c>
      <c r="L58" s="85">
        <f t="shared" si="8"/>
        <v>0</v>
      </c>
      <c r="M58" s="85">
        <f t="shared" si="8"/>
        <v>0</v>
      </c>
      <c r="N58" s="85">
        <f t="shared" si="8"/>
        <v>0</v>
      </c>
      <c r="O58" s="85">
        <f t="shared" si="8"/>
        <v>0</v>
      </c>
      <c r="P58" s="85">
        <f t="shared" si="8"/>
        <v>0</v>
      </c>
      <c r="Q58" s="85">
        <f t="shared" si="8"/>
        <v>0</v>
      </c>
      <c r="R58" s="85">
        <f t="shared" si="8"/>
        <v>0</v>
      </c>
      <c r="S58" s="85">
        <f t="shared" si="8"/>
        <v>0</v>
      </c>
      <c r="T58" s="85">
        <f t="shared" si="8"/>
        <v>0</v>
      </c>
      <c r="U58" s="85">
        <f t="shared" si="8"/>
        <v>0</v>
      </c>
      <c r="V58" s="85">
        <f t="shared" si="8"/>
        <v>0</v>
      </c>
      <c r="W58" s="165">
        <f t="shared" si="8"/>
        <v>0</v>
      </c>
      <c r="X58" s="117" t="s">
        <v>714</v>
      </c>
      <c r="Y58" s="131" t="s">
        <v>4202</v>
      </c>
      <c r="Z58" s="131" t="s">
        <v>4203</v>
      </c>
      <c r="AA58" s="131" t="s">
        <v>4204</v>
      </c>
      <c r="AB58" s="131" t="s">
        <v>4205</v>
      </c>
      <c r="AC58" s="131" t="s">
        <v>4206</v>
      </c>
      <c r="AD58" s="131" t="s">
        <v>4207</v>
      </c>
      <c r="AE58" s="131" t="s">
        <v>4208</v>
      </c>
      <c r="AF58" s="131" t="s">
        <v>4209</v>
      </c>
      <c r="AG58" s="131" t="s">
        <v>4210</v>
      </c>
      <c r="AH58" s="131" t="s">
        <v>4211</v>
      </c>
      <c r="AI58" s="131" t="s">
        <v>4212</v>
      </c>
      <c r="AJ58" s="131" t="s">
        <v>4213</v>
      </c>
      <c r="AK58" s="131" t="s">
        <v>4214</v>
      </c>
      <c r="AL58" s="131" t="s">
        <v>4215</v>
      </c>
      <c r="AM58" s="131" t="s">
        <v>4216</v>
      </c>
      <c r="AN58" s="131" t="s">
        <v>4217</v>
      </c>
      <c r="AO58" s="131" t="s">
        <v>4218</v>
      </c>
    </row>
    <row r="59" spans="2:41" x14ac:dyDescent="0.25">
      <c r="B59" s="19" t="s">
        <v>837</v>
      </c>
      <c r="C59" s="13"/>
      <c r="D59" s="13"/>
      <c r="E59" s="13"/>
      <c r="F59" s="15"/>
      <c r="G59" s="163"/>
      <c r="H59" s="163"/>
      <c r="I59" s="163"/>
      <c r="J59" s="163"/>
      <c r="K59" s="163"/>
      <c r="L59" s="163"/>
      <c r="M59" s="163"/>
      <c r="N59" s="163"/>
      <c r="O59" s="163"/>
      <c r="P59" s="163"/>
      <c r="Q59" s="163"/>
      <c r="R59" s="163"/>
      <c r="S59" s="163"/>
      <c r="T59" s="163"/>
      <c r="U59" s="163"/>
      <c r="V59" s="163"/>
      <c r="W59" s="166"/>
      <c r="X59" s="117" t="s">
        <v>2949</v>
      </c>
      <c r="Y59" s="170" t="s">
        <v>2949</v>
      </c>
      <c r="Z59" s="170" t="s">
        <v>2949</v>
      </c>
      <c r="AA59" s="170" t="s">
        <v>2949</v>
      </c>
      <c r="AB59" s="170" t="s">
        <v>2949</v>
      </c>
      <c r="AC59" s="170" t="s">
        <v>2949</v>
      </c>
      <c r="AD59" s="170" t="s">
        <v>2949</v>
      </c>
      <c r="AE59" s="170" t="s">
        <v>2949</v>
      </c>
      <c r="AF59" s="170" t="s">
        <v>2949</v>
      </c>
      <c r="AG59" s="170" t="s">
        <v>2949</v>
      </c>
      <c r="AH59" s="170" t="s">
        <v>2949</v>
      </c>
      <c r="AI59" s="170" t="s">
        <v>2949</v>
      </c>
      <c r="AJ59" s="170" t="s">
        <v>2949</v>
      </c>
      <c r="AK59" s="170" t="s">
        <v>2949</v>
      </c>
      <c r="AL59" s="170" t="s">
        <v>2949</v>
      </c>
      <c r="AM59" s="170" t="s">
        <v>2949</v>
      </c>
      <c r="AN59" s="170" t="s">
        <v>2949</v>
      </c>
      <c r="AO59" s="170" t="s">
        <v>2949</v>
      </c>
    </row>
    <row r="60" spans="2:41" ht="30" x14ac:dyDescent="0.25">
      <c r="B60" s="24" t="s">
        <v>820</v>
      </c>
      <c r="C60" s="13"/>
      <c r="D60" s="13" t="s">
        <v>3677</v>
      </c>
      <c r="E60" s="13" t="s">
        <v>3652</v>
      </c>
      <c r="F60" s="15" t="s">
        <v>838</v>
      </c>
      <c r="G60" s="161"/>
      <c r="H60" s="161"/>
      <c r="I60" s="161"/>
      <c r="J60" s="162"/>
      <c r="K60" s="162"/>
      <c r="L60" s="162"/>
      <c r="M60" s="162"/>
      <c r="N60" s="162"/>
      <c r="O60" s="162"/>
      <c r="P60" s="162"/>
      <c r="Q60" s="162"/>
      <c r="R60" s="162"/>
      <c r="S60" s="163"/>
      <c r="T60" s="163"/>
      <c r="U60" s="163"/>
      <c r="V60" s="163"/>
      <c r="W60" s="165">
        <f>SUM(G60:R60)</f>
        <v>0</v>
      </c>
      <c r="X60" s="117" t="s">
        <v>838</v>
      </c>
      <c r="Y60" s="131" t="s">
        <v>4219</v>
      </c>
      <c r="Z60" s="131" t="s">
        <v>4220</v>
      </c>
      <c r="AA60" s="131" t="s">
        <v>4221</v>
      </c>
      <c r="AB60" s="131" t="s">
        <v>4222</v>
      </c>
      <c r="AC60" s="131" t="s">
        <v>4223</v>
      </c>
      <c r="AD60" s="131" t="s">
        <v>4224</v>
      </c>
      <c r="AE60" s="131" t="s">
        <v>4225</v>
      </c>
      <c r="AF60" s="131" t="s">
        <v>4226</v>
      </c>
      <c r="AG60" s="131" t="s">
        <v>4227</v>
      </c>
      <c r="AH60" s="131" t="s">
        <v>4228</v>
      </c>
      <c r="AI60" s="131" t="s">
        <v>4229</v>
      </c>
      <c r="AJ60" s="131" t="s">
        <v>4230</v>
      </c>
      <c r="AK60" s="170" t="s">
        <v>2949</v>
      </c>
      <c r="AL60" s="170" t="s">
        <v>2949</v>
      </c>
      <c r="AM60" s="170" t="s">
        <v>2949</v>
      </c>
      <c r="AN60" s="170" t="s">
        <v>2949</v>
      </c>
      <c r="AO60" s="131" t="s">
        <v>4231</v>
      </c>
    </row>
    <row r="61" spans="2:41" ht="30" x14ac:dyDescent="0.25">
      <c r="B61" s="24" t="s">
        <v>821</v>
      </c>
      <c r="C61" s="13"/>
      <c r="D61" s="13" t="s">
        <v>3677</v>
      </c>
      <c r="E61" s="13" t="s">
        <v>3653</v>
      </c>
      <c r="F61" s="15" t="s">
        <v>839</v>
      </c>
      <c r="G61" s="161"/>
      <c r="H61" s="161"/>
      <c r="I61" s="161"/>
      <c r="J61" s="162"/>
      <c r="K61" s="162"/>
      <c r="L61" s="162"/>
      <c r="M61" s="162"/>
      <c r="N61" s="162"/>
      <c r="O61" s="162"/>
      <c r="P61" s="162"/>
      <c r="Q61" s="162"/>
      <c r="R61" s="162"/>
      <c r="S61" s="163"/>
      <c r="T61" s="163"/>
      <c r="U61" s="163"/>
      <c r="V61" s="163"/>
      <c r="W61" s="165">
        <f>SUM(G61:R61)</f>
        <v>0</v>
      </c>
      <c r="X61" s="117" t="s">
        <v>839</v>
      </c>
      <c r="Y61" s="131" t="s">
        <v>4232</v>
      </c>
      <c r="Z61" s="131" t="s">
        <v>4233</v>
      </c>
      <c r="AA61" s="131" t="s">
        <v>4234</v>
      </c>
      <c r="AB61" s="131" t="s">
        <v>4235</v>
      </c>
      <c r="AC61" s="131" t="s">
        <v>4236</v>
      </c>
      <c r="AD61" s="131" t="s">
        <v>4237</v>
      </c>
      <c r="AE61" s="131" t="s">
        <v>4238</v>
      </c>
      <c r="AF61" s="131" t="s">
        <v>4239</v>
      </c>
      <c r="AG61" s="131" t="s">
        <v>4240</v>
      </c>
      <c r="AH61" s="131" t="s">
        <v>4241</v>
      </c>
      <c r="AI61" s="131" t="s">
        <v>4242</v>
      </c>
      <c r="AJ61" s="131" t="s">
        <v>4243</v>
      </c>
      <c r="AK61" s="170" t="s">
        <v>2949</v>
      </c>
      <c r="AL61" s="170" t="s">
        <v>2949</v>
      </c>
      <c r="AM61" s="170" t="s">
        <v>2949</v>
      </c>
      <c r="AN61" s="170" t="s">
        <v>2949</v>
      </c>
      <c r="AO61" s="131" t="s">
        <v>4244</v>
      </c>
    </row>
    <row r="62" spans="2:41" ht="30" x14ac:dyDescent="0.25">
      <c r="B62" s="24" t="s">
        <v>822</v>
      </c>
      <c r="C62" s="13"/>
      <c r="D62" s="13" t="s">
        <v>3677</v>
      </c>
      <c r="E62" s="13" t="s">
        <v>3654</v>
      </c>
      <c r="F62" s="15" t="s">
        <v>840</v>
      </c>
      <c r="G62" s="163"/>
      <c r="H62" s="163"/>
      <c r="I62" s="163"/>
      <c r="J62" s="163"/>
      <c r="K62" s="163"/>
      <c r="L62" s="163"/>
      <c r="M62" s="163"/>
      <c r="N62" s="163"/>
      <c r="O62" s="163"/>
      <c r="P62" s="163"/>
      <c r="Q62" s="163"/>
      <c r="R62" s="163"/>
      <c r="S62" s="161"/>
      <c r="T62" s="161"/>
      <c r="U62" s="161"/>
      <c r="V62" s="161"/>
      <c r="W62" s="165">
        <f>SUM(G62:R62)</f>
        <v>0</v>
      </c>
      <c r="X62" s="117" t="s">
        <v>840</v>
      </c>
      <c r="Y62" s="170" t="s">
        <v>2949</v>
      </c>
      <c r="Z62" s="170" t="s">
        <v>2949</v>
      </c>
      <c r="AA62" s="170" t="s">
        <v>2949</v>
      </c>
      <c r="AB62" s="170" t="s">
        <v>2949</v>
      </c>
      <c r="AC62" s="170" t="s">
        <v>2949</v>
      </c>
      <c r="AD62" s="170" t="s">
        <v>2949</v>
      </c>
      <c r="AE62" s="170" t="s">
        <v>2949</v>
      </c>
      <c r="AF62" s="170" t="s">
        <v>2949</v>
      </c>
      <c r="AG62" s="170" t="s">
        <v>2949</v>
      </c>
      <c r="AH62" s="170" t="s">
        <v>2949</v>
      </c>
      <c r="AI62" s="170" t="s">
        <v>2949</v>
      </c>
      <c r="AJ62" s="170" t="s">
        <v>2949</v>
      </c>
      <c r="AK62" s="131" t="s">
        <v>4245</v>
      </c>
      <c r="AL62" s="131" t="s">
        <v>4246</v>
      </c>
      <c r="AM62" s="131" t="s">
        <v>4247</v>
      </c>
      <c r="AN62" s="131" t="s">
        <v>4248</v>
      </c>
      <c r="AO62" s="131" t="s">
        <v>4249</v>
      </c>
    </row>
    <row r="63" spans="2:41" ht="30" x14ac:dyDescent="0.25">
      <c r="B63" s="24" t="s">
        <v>823</v>
      </c>
      <c r="C63" s="13"/>
      <c r="D63" s="13"/>
      <c r="E63" s="13" t="s">
        <v>3678</v>
      </c>
      <c r="F63" s="15" t="s">
        <v>841</v>
      </c>
      <c r="G63" s="161"/>
      <c r="H63" s="161"/>
      <c r="I63" s="161"/>
      <c r="J63" s="162"/>
      <c r="K63" s="162"/>
      <c r="L63" s="162"/>
      <c r="M63" s="162"/>
      <c r="N63" s="162"/>
      <c r="O63" s="162"/>
      <c r="P63" s="162"/>
      <c r="Q63" s="162"/>
      <c r="R63" s="162"/>
      <c r="S63" s="162"/>
      <c r="T63" s="162"/>
      <c r="U63" s="162"/>
      <c r="V63" s="162"/>
      <c r="W63" s="165">
        <f>SUM(G63:R63)</f>
        <v>0</v>
      </c>
      <c r="X63" s="117" t="s">
        <v>841</v>
      </c>
      <c r="Y63" s="131" t="s">
        <v>4250</v>
      </c>
      <c r="Z63" s="131" t="s">
        <v>4251</v>
      </c>
      <c r="AA63" s="131" t="s">
        <v>4252</v>
      </c>
      <c r="AB63" s="131" t="s">
        <v>4253</v>
      </c>
      <c r="AC63" s="131" t="s">
        <v>4254</v>
      </c>
      <c r="AD63" s="131" t="s">
        <v>4255</v>
      </c>
      <c r="AE63" s="131" t="s">
        <v>4256</v>
      </c>
      <c r="AF63" s="131" t="s">
        <v>4257</v>
      </c>
      <c r="AG63" s="131" t="s">
        <v>4258</v>
      </c>
      <c r="AH63" s="131" t="s">
        <v>4259</v>
      </c>
      <c r="AI63" s="131" t="s">
        <v>4260</v>
      </c>
      <c r="AJ63" s="131" t="s">
        <v>4261</v>
      </c>
      <c r="AK63" s="131" t="s">
        <v>4262</v>
      </c>
      <c r="AL63" s="131" t="s">
        <v>4263</v>
      </c>
      <c r="AM63" s="131" t="s">
        <v>4264</v>
      </c>
      <c r="AN63" s="131" t="s">
        <v>4265</v>
      </c>
      <c r="AO63" s="131" t="s">
        <v>4266</v>
      </c>
    </row>
    <row r="64" spans="2:41" ht="30" x14ac:dyDescent="0.25">
      <c r="B64" s="24" t="s">
        <v>824</v>
      </c>
      <c r="C64" s="13"/>
      <c r="D64" s="13"/>
      <c r="E64" s="13" t="s">
        <v>3679</v>
      </c>
      <c r="F64" s="15" t="s">
        <v>842</v>
      </c>
      <c r="G64" s="85">
        <f t="shared" ref="G64:W64" si="9">G60+G61-G63</f>
        <v>0</v>
      </c>
      <c r="H64" s="85">
        <f t="shared" si="9"/>
        <v>0</v>
      </c>
      <c r="I64" s="85">
        <f t="shared" si="9"/>
        <v>0</v>
      </c>
      <c r="J64" s="85">
        <f t="shared" si="9"/>
        <v>0</v>
      </c>
      <c r="K64" s="85">
        <f t="shared" si="9"/>
        <v>0</v>
      </c>
      <c r="L64" s="85">
        <f t="shared" si="9"/>
        <v>0</v>
      </c>
      <c r="M64" s="85">
        <f t="shared" si="9"/>
        <v>0</v>
      </c>
      <c r="N64" s="85">
        <f t="shared" si="9"/>
        <v>0</v>
      </c>
      <c r="O64" s="85">
        <f t="shared" si="9"/>
        <v>0</v>
      </c>
      <c r="P64" s="85">
        <f t="shared" si="9"/>
        <v>0</v>
      </c>
      <c r="Q64" s="85">
        <f t="shared" si="9"/>
        <v>0</v>
      </c>
      <c r="R64" s="85">
        <f t="shared" si="9"/>
        <v>0</v>
      </c>
      <c r="S64" s="85">
        <f t="shared" si="9"/>
        <v>0</v>
      </c>
      <c r="T64" s="85">
        <f t="shared" si="9"/>
        <v>0</v>
      </c>
      <c r="U64" s="85">
        <f t="shared" si="9"/>
        <v>0</v>
      </c>
      <c r="V64" s="85">
        <f t="shared" si="9"/>
        <v>0</v>
      </c>
      <c r="W64" s="165">
        <f t="shared" si="9"/>
        <v>0</v>
      </c>
      <c r="X64" s="117" t="s">
        <v>842</v>
      </c>
      <c r="Y64" s="131" t="s">
        <v>4267</v>
      </c>
      <c r="Z64" s="131" t="s">
        <v>4268</v>
      </c>
      <c r="AA64" s="131" t="s">
        <v>4269</v>
      </c>
      <c r="AB64" s="131" t="s">
        <v>4270</v>
      </c>
      <c r="AC64" s="131" t="s">
        <v>4271</v>
      </c>
      <c r="AD64" s="131" t="s">
        <v>4272</v>
      </c>
      <c r="AE64" s="131" t="s">
        <v>4273</v>
      </c>
      <c r="AF64" s="131" t="s">
        <v>4274</v>
      </c>
      <c r="AG64" s="131" t="s">
        <v>4275</v>
      </c>
      <c r="AH64" s="131" t="s">
        <v>4276</v>
      </c>
      <c r="AI64" s="131" t="s">
        <v>4277</v>
      </c>
      <c r="AJ64" s="131" t="s">
        <v>4278</v>
      </c>
      <c r="AK64" s="131" t="s">
        <v>4279</v>
      </c>
      <c r="AL64" s="131" t="s">
        <v>4280</v>
      </c>
      <c r="AM64" s="131" t="s">
        <v>4281</v>
      </c>
      <c r="AN64" s="131" t="s">
        <v>4282</v>
      </c>
      <c r="AO64" s="131" t="s">
        <v>4283</v>
      </c>
    </row>
    <row r="65" spans="2:41" x14ac:dyDescent="0.25">
      <c r="B65" s="10" t="s">
        <v>843</v>
      </c>
      <c r="C65" s="13"/>
      <c r="D65" s="13"/>
      <c r="E65" s="13" t="s">
        <v>3680</v>
      </c>
      <c r="F65" s="15" t="s">
        <v>844</v>
      </c>
      <c r="G65" s="163"/>
      <c r="H65" s="163"/>
      <c r="I65" s="163"/>
      <c r="J65" s="163"/>
      <c r="K65" s="163"/>
      <c r="L65" s="163"/>
      <c r="M65" s="163"/>
      <c r="N65" s="163"/>
      <c r="O65" s="163"/>
      <c r="P65" s="163"/>
      <c r="Q65" s="163"/>
      <c r="R65" s="163"/>
      <c r="S65" s="163"/>
      <c r="T65" s="163"/>
      <c r="U65" s="163"/>
      <c r="V65" s="163"/>
      <c r="W65" s="167"/>
      <c r="X65" s="117" t="s">
        <v>844</v>
      </c>
      <c r="Y65" s="170" t="s">
        <v>2949</v>
      </c>
      <c r="Z65" s="170" t="s">
        <v>2949</v>
      </c>
      <c r="AA65" s="170" t="s">
        <v>2949</v>
      </c>
      <c r="AB65" s="170" t="s">
        <v>2949</v>
      </c>
      <c r="AC65" s="170" t="s">
        <v>2949</v>
      </c>
      <c r="AD65" s="170" t="s">
        <v>2949</v>
      </c>
      <c r="AE65" s="170" t="s">
        <v>2949</v>
      </c>
      <c r="AF65" s="170" t="s">
        <v>2949</v>
      </c>
      <c r="AG65" s="170" t="s">
        <v>2949</v>
      </c>
      <c r="AH65" s="170" t="s">
        <v>2949</v>
      </c>
      <c r="AI65" s="170" t="s">
        <v>2949</v>
      </c>
      <c r="AJ65" s="170" t="s">
        <v>2949</v>
      </c>
      <c r="AK65" s="170" t="s">
        <v>2949</v>
      </c>
      <c r="AL65" s="170" t="s">
        <v>2949</v>
      </c>
      <c r="AM65" s="170" t="s">
        <v>2949</v>
      </c>
      <c r="AN65" s="170" t="s">
        <v>2949</v>
      </c>
      <c r="AO65" s="131" t="s">
        <v>4284</v>
      </c>
    </row>
    <row r="66" spans="2:41" x14ac:dyDescent="0.25">
      <c r="B66" s="10" t="s">
        <v>845</v>
      </c>
      <c r="C66" s="13"/>
      <c r="D66" s="13"/>
      <c r="E66" s="13" t="s">
        <v>3681</v>
      </c>
      <c r="F66" s="15" t="s">
        <v>846</v>
      </c>
      <c r="G66" s="163"/>
      <c r="H66" s="163"/>
      <c r="I66" s="163"/>
      <c r="J66" s="163"/>
      <c r="K66" s="163"/>
      <c r="L66" s="163"/>
      <c r="M66" s="163"/>
      <c r="N66" s="163"/>
      <c r="O66" s="163"/>
      <c r="P66" s="163"/>
      <c r="Q66" s="163"/>
      <c r="R66" s="163"/>
      <c r="S66" s="163"/>
      <c r="T66" s="163"/>
      <c r="U66" s="163"/>
      <c r="V66" s="163"/>
      <c r="W66" s="165">
        <f>W34+W65</f>
        <v>0</v>
      </c>
      <c r="X66" s="117" t="s">
        <v>846</v>
      </c>
      <c r="Y66" s="170" t="s">
        <v>2949</v>
      </c>
      <c r="Z66" s="170" t="s">
        <v>2949</v>
      </c>
      <c r="AA66" s="170" t="s">
        <v>2949</v>
      </c>
      <c r="AB66" s="170" t="s">
        <v>2949</v>
      </c>
      <c r="AC66" s="170" t="s">
        <v>2949</v>
      </c>
      <c r="AD66" s="170" t="s">
        <v>2949</v>
      </c>
      <c r="AE66" s="170" t="s">
        <v>2949</v>
      </c>
      <c r="AF66" s="170" t="s">
        <v>2949</v>
      </c>
      <c r="AG66" s="170" t="s">
        <v>2949</v>
      </c>
      <c r="AH66" s="170" t="s">
        <v>2949</v>
      </c>
      <c r="AI66" s="170" t="s">
        <v>2949</v>
      </c>
      <c r="AJ66" s="170" t="s">
        <v>2949</v>
      </c>
      <c r="AK66" s="170" t="s">
        <v>2949</v>
      </c>
      <c r="AL66" s="170" t="s">
        <v>2949</v>
      </c>
      <c r="AM66" s="170" t="s">
        <v>2949</v>
      </c>
      <c r="AN66" s="170" t="s">
        <v>2949</v>
      </c>
      <c r="AO66" s="131" t="s">
        <v>4285</v>
      </c>
    </row>
  </sheetData>
  <dataValidations count="698">
    <dataValidation type="decimal" allowBlank="1" showInputMessage="1" showErrorMessage="1" error="Data is of incorrect type!" sqref="E8"/>
    <dataValidation type="decimal" allowBlank="1" showInputMessage="1" showErrorMessage="1" error="Data is of incorrect type!" sqref="F8 X8"/>
    <dataValidation type="decimal" allowBlank="1" showInputMessage="1" showErrorMessage="1" error="Data is of incorrect type!" sqref="G8 Y8"/>
    <dataValidation type="decimal" allowBlank="1" showInputMessage="1" showErrorMessage="1" error="Data is of incorrect type!" sqref="H8 Z8"/>
    <dataValidation type="decimal" allowBlank="1" showInputMessage="1" showErrorMessage="1" error="Data is of incorrect type!" sqref="I8 AA8"/>
    <dataValidation type="decimal" allowBlank="1" showInputMessage="1" showErrorMessage="1" error="Data is of incorrect type!" sqref="J8 AB8"/>
    <dataValidation type="decimal" allowBlank="1" showInputMessage="1" showErrorMessage="1" error="Data is of incorrect type!" sqref="K8 AC8"/>
    <dataValidation type="decimal" allowBlank="1" showInputMessage="1" showErrorMessage="1" error="Data is of incorrect type!" sqref="L8 AD8"/>
    <dataValidation type="decimal" allowBlank="1" showInputMessage="1" showErrorMessage="1" error="Data is of incorrect type!" sqref="M8 AE8"/>
    <dataValidation type="decimal" allowBlank="1" showInputMessage="1" showErrorMessage="1" error="Data is of incorrect type!" sqref="N8 AF8"/>
    <dataValidation type="decimal" allowBlank="1" showInputMessage="1" showErrorMessage="1" error="Data is of incorrect type!" sqref="O8 AG8"/>
    <dataValidation type="decimal" allowBlank="1" showInputMessage="1" showErrorMessage="1" error="Data is of incorrect type!" sqref="P8 AH8"/>
    <dataValidation type="decimal" allowBlank="1" showInputMessage="1" showErrorMessage="1" error="Data is of incorrect type!" sqref="Q8 AI8"/>
    <dataValidation type="decimal" allowBlank="1" showInputMessage="1" showErrorMessage="1" error="Data is of incorrect type!" sqref="R8 AJ8"/>
    <dataValidation type="decimal" allowBlank="1" showInputMessage="1" showErrorMessage="1" error="Data is of incorrect type!" sqref="S8 AK8"/>
    <dataValidation type="decimal" allowBlank="1" showInputMessage="1" showErrorMessage="1" error="Data is of incorrect type!" sqref="T8 AL8"/>
    <dataValidation type="decimal" allowBlank="1" showInputMessage="1" showErrorMessage="1" error="Data is of incorrect type!" sqref="U8 AM8"/>
    <dataValidation type="decimal" allowBlank="1" showInputMessage="1" showErrorMessage="1" error="Data is of incorrect type!" sqref="E9"/>
    <dataValidation type="decimal" allowBlank="1" showInputMessage="1" showErrorMessage="1" error="Data is of incorrect type!" sqref="F9 X9"/>
    <dataValidation type="decimal" allowBlank="1" showInputMessage="1" showErrorMessage="1" error="Data is of incorrect type!" sqref="G9 Y9"/>
    <dataValidation type="decimal" allowBlank="1" showInputMessage="1" showErrorMessage="1" error="Data is of incorrect type!" sqref="H9 Z9"/>
    <dataValidation type="decimal" allowBlank="1" showInputMessage="1" showErrorMessage="1" error="Data is of incorrect type!" sqref="I9 AA9"/>
    <dataValidation type="decimal" allowBlank="1" showInputMessage="1" showErrorMessage="1" error="Data is of incorrect type!" sqref="J9 AB9"/>
    <dataValidation type="decimal" allowBlank="1" showInputMessage="1" showErrorMessage="1" error="Data is of incorrect type!" sqref="K9 AC9"/>
    <dataValidation type="decimal" allowBlank="1" showInputMessage="1" showErrorMessage="1" error="Data is of incorrect type!" sqref="L9 AD9"/>
    <dataValidation type="decimal" allowBlank="1" showInputMessage="1" showErrorMessage="1" error="Data is of incorrect type!" sqref="M9 AE9"/>
    <dataValidation type="decimal" allowBlank="1" showInputMessage="1" showErrorMessage="1" error="Data is of incorrect type!" sqref="N9 AF9"/>
    <dataValidation type="decimal" allowBlank="1" showInputMessage="1" showErrorMessage="1" error="Data is of incorrect type!" sqref="O9 AG9"/>
    <dataValidation type="decimal" allowBlank="1" showInputMessage="1" showErrorMessage="1" error="Data is of incorrect type!" sqref="P9 AH9"/>
    <dataValidation type="decimal" allowBlank="1" showInputMessage="1" showErrorMessage="1" error="Data is of incorrect type!" sqref="Q9 AI9"/>
    <dataValidation type="decimal" allowBlank="1" showInputMessage="1" showErrorMessage="1" error="Data is of incorrect type!" sqref="R9 AJ9"/>
    <dataValidation type="decimal" allowBlank="1" showInputMessage="1" showErrorMessage="1" error="Data is of incorrect type!" sqref="S9 AK9"/>
    <dataValidation type="decimal" allowBlank="1" showInputMessage="1" showErrorMessage="1" error="Data is of incorrect type!" sqref="T9 AL9"/>
    <dataValidation type="decimal" allowBlank="1" showInputMessage="1" showErrorMessage="1" error="Data is of incorrect type!" sqref="U9 AM9"/>
    <dataValidation type="decimal" allowBlank="1" showInputMessage="1" showErrorMessage="1" error="Data is of incorrect type!" sqref="E10"/>
    <dataValidation type="decimal" allowBlank="1" showInputMessage="1" showErrorMessage="1" error="Data is of incorrect type!" sqref="F10 X10"/>
    <dataValidation type="decimal" allowBlank="1" showInputMessage="1" showErrorMessage="1" error="Data is of incorrect type!" sqref="G10 Y10"/>
    <dataValidation type="decimal" allowBlank="1" showInputMessage="1" showErrorMessage="1" error="Data is of incorrect type!" sqref="H10 Z10"/>
    <dataValidation type="decimal" allowBlank="1" showInputMessage="1" showErrorMessage="1" error="Data is of incorrect type!" sqref="I10 AA10"/>
    <dataValidation type="decimal" allowBlank="1" showInputMessage="1" showErrorMessage="1" error="Data is of incorrect type!" sqref="J10 AB10"/>
    <dataValidation type="decimal" allowBlank="1" showInputMessage="1" showErrorMessage="1" error="Data is of incorrect type!" sqref="K10 AC10"/>
    <dataValidation type="decimal" allowBlank="1" showInputMessage="1" showErrorMessage="1" error="Data is of incorrect type!" sqref="L10 AD10"/>
    <dataValidation type="decimal" allowBlank="1" showInputMessage="1" showErrorMessage="1" error="Data is of incorrect type!" sqref="M10 AE10"/>
    <dataValidation type="decimal" allowBlank="1" showInputMessage="1" showErrorMessage="1" error="Data is of incorrect type!" sqref="N10 AF10"/>
    <dataValidation type="decimal" allowBlank="1" showInputMessage="1" showErrorMessage="1" error="Data is of incorrect type!" sqref="O10 AG10"/>
    <dataValidation type="decimal" allowBlank="1" showInputMessage="1" showErrorMessage="1" error="Data is of incorrect type!" sqref="P10 AH10"/>
    <dataValidation type="decimal" allowBlank="1" showInputMessage="1" showErrorMessage="1" error="Data is of incorrect type!" sqref="Q10 AI10"/>
    <dataValidation type="decimal" allowBlank="1" showInputMessage="1" showErrorMessage="1" error="Data is of incorrect type!" sqref="R10 AJ10"/>
    <dataValidation type="decimal" allowBlank="1" showInputMessage="1" showErrorMessage="1" error="Data is of incorrect type!" sqref="S10 AK10"/>
    <dataValidation type="decimal" allowBlank="1" showInputMessage="1" showErrorMessage="1" error="Data is of incorrect type!" sqref="T10 AL10"/>
    <dataValidation type="decimal" allowBlank="1" showInputMessage="1" showErrorMessage="1" error="Data is of incorrect type!" sqref="U10 AM10"/>
    <dataValidation type="decimal" allowBlank="1" showInputMessage="1" showErrorMessage="1" error="Data is of incorrect type!" sqref="E11"/>
    <dataValidation type="decimal" allowBlank="1" showInputMessage="1" showErrorMessage="1" error="Data is of incorrect type!" sqref="F11 X11"/>
    <dataValidation type="decimal" allowBlank="1" showInputMessage="1" showErrorMessage="1" error="Data is of incorrect type!" sqref="G11 Y11"/>
    <dataValidation type="decimal" allowBlank="1" showInputMessage="1" showErrorMessage="1" error="Data is of incorrect type!" sqref="H11 Z11"/>
    <dataValidation type="decimal" allowBlank="1" showInputMessage="1" showErrorMessage="1" error="Data is of incorrect type!" sqref="I11 AA11"/>
    <dataValidation type="decimal" allowBlank="1" showInputMessage="1" showErrorMessage="1" error="Data is of incorrect type!" sqref="J11 AB11"/>
    <dataValidation type="decimal" allowBlank="1" showInputMessage="1" showErrorMessage="1" error="Data is of incorrect type!" sqref="K11 AC11"/>
    <dataValidation type="decimal" allowBlank="1" showInputMessage="1" showErrorMessage="1" error="Data is of incorrect type!" sqref="L11 AD11"/>
    <dataValidation type="decimal" allowBlank="1" showInputMessage="1" showErrorMessage="1" error="Data is of incorrect type!" sqref="M11 AE11"/>
    <dataValidation type="decimal" allowBlank="1" showInputMessage="1" showErrorMessage="1" error="Data is of incorrect type!" sqref="N11 AF11"/>
    <dataValidation type="decimal" allowBlank="1" showInputMessage="1" showErrorMessage="1" error="Data is of incorrect type!" sqref="O11 AG11"/>
    <dataValidation type="decimal" allowBlank="1" showInputMessage="1" showErrorMessage="1" error="Data is of incorrect type!" sqref="P11 AH11"/>
    <dataValidation type="decimal" allowBlank="1" showInputMessage="1" showErrorMessage="1" error="Data is of incorrect type!" sqref="Q11 AI11"/>
    <dataValidation type="decimal" allowBlank="1" showInputMessage="1" showErrorMessage="1" error="Data is of incorrect type!" sqref="R11 AJ11"/>
    <dataValidation type="decimal" allowBlank="1" showInputMessage="1" showErrorMessage="1" error="Data is of incorrect type!" sqref="S11 AK11"/>
    <dataValidation type="decimal" allowBlank="1" showInputMessage="1" showErrorMessage="1" error="Data is of incorrect type!" sqref="T11 AL11"/>
    <dataValidation type="decimal" allowBlank="1" showInputMessage="1" showErrorMessage="1" error="Data is of incorrect type!" sqref="U11 AM11"/>
    <dataValidation type="decimal" allowBlank="1" showInputMessage="1" showErrorMessage="1" error="Data is of incorrect type!" sqref="E12"/>
    <dataValidation type="decimal" allowBlank="1" showInputMessage="1" showErrorMessage="1" error="Data is of incorrect type!" sqref="F12 X12"/>
    <dataValidation type="decimal" allowBlank="1" showInputMessage="1" showErrorMessage="1" error="Data is of incorrect type!" sqref="G12 Y12"/>
    <dataValidation type="decimal" allowBlank="1" showInputMessage="1" showErrorMessage="1" error="Data is of incorrect type!" sqref="H12 Z12"/>
    <dataValidation type="decimal" allowBlank="1" showInputMessage="1" showErrorMessage="1" error="Data is of incorrect type!" sqref="I12 AA12"/>
    <dataValidation type="decimal" allowBlank="1" showInputMessage="1" showErrorMessage="1" error="Data is of incorrect type!" sqref="J12 AB12"/>
    <dataValidation type="decimal" allowBlank="1" showInputMessage="1" showErrorMessage="1" error="Data is of incorrect type!" sqref="K12 AC12"/>
    <dataValidation type="decimal" allowBlank="1" showInputMessage="1" showErrorMessage="1" error="Data is of incorrect type!" sqref="L12 AD12"/>
    <dataValidation type="decimal" allowBlank="1" showInputMessage="1" showErrorMessage="1" error="Data is of incorrect type!" sqref="M12 AE12"/>
    <dataValidation type="decimal" allowBlank="1" showInputMessage="1" showErrorMessage="1" error="Data is of incorrect type!" sqref="N12 AF12"/>
    <dataValidation type="decimal" allowBlank="1" showInputMessage="1" showErrorMessage="1" error="Data is of incorrect type!" sqref="O12 AG12"/>
    <dataValidation type="decimal" allowBlank="1" showInputMessage="1" showErrorMessage="1" error="Data is of incorrect type!" sqref="P12 AH12"/>
    <dataValidation type="decimal" allowBlank="1" showInputMessage="1" showErrorMessage="1" error="Data is of incorrect type!" sqref="Q12 AI12"/>
    <dataValidation type="decimal" allowBlank="1" showInputMessage="1" showErrorMessage="1" error="Data is of incorrect type!" sqref="R12 AJ12"/>
    <dataValidation type="decimal" allowBlank="1" showInputMessage="1" showErrorMessage="1" error="Data is of incorrect type!" sqref="S12 AK12"/>
    <dataValidation type="decimal" allowBlank="1" showInputMessage="1" showErrorMessage="1" error="Data is of incorrect type!" sqref="T12 AL12"/>
    <dataValidation type="decimal" allowBlank="1" showInputMessage="1" showErrorMessage="1" error="Data is of incorrect type!" sqref="U12 AM12"/>
    <dataValidation type="decimal" allowBlank="1" showInputMessage="1" showErrorMessage="1" error="Data is of incorrect type!" sqref="E13"/>
    <dataValidation type="decimal" allowBlank="1" showInputMessage="1" showErrorMessage="1" error="Data is of incorrect type!" sqref="F13 X13"/>
    <dataValidation type="decimal" allowBlank="1" showInputMessage="1" showErrorMessage="1" error="Data is of incorrect type!" sqref="G13 Y13"/>
    <dataValidation type="decimal" allowBlank="1" showInputMessage="1" showErrorMessage="1" error="Data is of incorrect type!" sqref="H13 Z13"/>
    <dataValidation type="decimal" allowBlank="1" showInputMessage="1" showErrorMessage="1" error="Data is of incorrect type!" sqref="I13 AA13"/>
    <dataValidation type="decimal" allowBlank="1" showInputMessage="1" showErrorMessage="1" error="Data is of incorrect type!" sqref="J13 AB13"/>
    <dataValidation type="decimal" allowBlank="1" showInputMessage="1" showErrorMessage="1" error="Data is of incorrect type!" sqref="K13 AC13"/>
    <dataValidation type="decimal" allowBlank="1" showInputMessage="1" showErrorMessage="1" error="Data is of incorrect type!" sqref="L13 AD13"/>
    <dataValidation type="decimal" allowBlank="1" showInputMessage="1" showErrorMessage="1" error="Data is of incorrect type!" sqref="M13 AE13"/>
    <dataValidation type="decimal" allowBlank="1" showInputMessage="1" showErrorMessage="1" error="Data is of incorrect type!" sqref="N13 AF13"/>
    <dataValidation type="decimal" allowBlank="1" showInputMessage="1" showErrorMessage="1" error="Data is of incorrect type!" sqref="O13 AG13"/>
    <dataValidation type="decimal" allowBlank="1" showInputMessage="1" showErrorMessage="1" error="Data is of incorrect type!" sqref="P13 AH13"/>
    <dataValidation type="decimal" allowBlank="1" showInputMessage="1" showErrorMessage="1" error="Data is of incorrect type!" sqref="Q13 AI13"/>
    <dataValidation type="decimal" allowBlank="1" showInputMessage="1" showErrorMessage="1" error="Data is of incorrect type!" sqref="R13 AJ13"/>
    <dataValidation type="decimal" allowBlank="1" showInputMessage="1" showErrorMessage="1" error="Data is of incorrect type!" sqref="S13 AK13"/>
    <dataValidation type="decimal" allowBlank="1" showInputMessage="1" showErrorMessage="1" error="Data is of incorrect type!" sqref="T13 AL13"/>
    <dataValidation type="decimal" allowBlank="1" showInputMessage="1" showErrorMessage="1" error="Data is of incorrect type!" sqref="U13 AM13"/>
    <dataValidation type="decimal" allowBlank="1" showInputMessage="1" showErrorMessage="1" error="Data is of incorrect type!" sqref="E14"/>
    <dataValidation type="decimal" allowBlank="1" showInputMessage="1" showErrorMessage="1" error="Data is of incorrect type!" sqref="F14 X14"/>
    <dataValidation type="decimal" allowBlank="1" showInputMessage="1" showErrorMessage="1" error="Data is of incorrect type!" sqref="G14 Y14"/>
    <dataValidation type="decimal" allowBlank="1" showInputMessage="1" showErrorMessage="1" error="Data is of incorrect type!" sqref="H14 Z14"/>
    <dataValidation type="decimal" allowBlank="1" showInputMessage="1" showErrorMessage="1" error="Data is of incorrect type!" sqref="I14 AA14"/>
    <dataValidation type="decimal" allowBlank="1" showInputMessage="1" showErrorMessage="1" error="Data is of incorrect type!" sqref="J14 AB14"/>
    <dataValidation type="decimal" allowBlank="1" showInputMessage="1" showErrorMessage="1" error="Data is of incorrect type!" sqref="K14 AC14"/>
    <dataValidation type="decimal" allowBlank="1" showInputMessage="1" showErrorMessage="1" error="Data is of incorrect type!" sqref="L14 AD14"/>
    <dataValidation type="decimal" allowBlank="1" showInputMessage="1" showErrorMessage="1" error="Data is of incorrect type!" sqref="M14 AE14"/>
    <dataValidation type="decimal" allowBlank="1" showInputMessage="1" showErrorMessage="1" error="Data is of incorrect type!" sqref="N14 AF14"/>
    <dataValidation type="decimal" allowBlank="1" showInputMessage="1" showErrorMessage="1" error="Data is of incorrect type!" sqref="O14 AG14"/>
    <dataValidation type="decimal" allowBlank="1" showInputMessage="1" showErrorMessage="1" error="Data is of incorrect type!" sqref="P14 AH14"/>
    <dataValidation type="decimal" allowBlank="1" showInputMessage="1" showErrorMessage="1" error="Data is of incorrect type!" sqref="Q14 AI14"/>
    <dataValidation type="decimal" allowBlank="1" showInputMessage="1" showErrorMessage="1" error="Data is of incorrect type!" sqref="R14 AJ14"/>
    <dataValidation type="decimal" allowBlank="1" showInputMessage="1" showErrorMessage="1" error="Data is of incorrect type!" sqref="S14 AK14"/>
    <dataValidation type="decimal" allowBlank="1" showInputMessage="1" showErrorMessage="1" error="Data is of incorrect type!" sqref="T14 AL14"/>
    <dataValidation type="decimal" allowBlank="1" showInputMessage="1" showErrorMessage="1" error="Data is of incorrect type!" sqref="U14 AM14"/>
    <dataValidation type="decimal" allowBlank="1" showInputMessage="1" showErrorMessage="1" error="Data is of incorrect type!" sqref="E15"/>
    <dataValidation type="decimal" allowBlank="1" showInputMessage="1" showErrorMessage="1" error="Data is of incorrect type!" sqref="F15 X15"/>
    <dataValidation type="decimal" allowBlank="1" showInputMessage="1" showErrorMessage="1" error="Data is of incorrect type!" sqref="G15:W15 G21:W21 G27:W27 G33:W33 G40:W40 G46:W46 G52:W52 G58:W58 G64:W64 Y15:AO15 Y21:AO21 Y27:AO27 Y33:AO33 Y40:AO40 Y46:AO46 Y52:AO52 Y58:AO58 Y64:AO64"/>
    <dataValidation type="decimal" allowBlank="1" showInputMessage="1" showErrorMessage="1" error="Data is of incorrect type!" sqref="E16"/>
    <dataValidation type="decimal" allowBlank="1" showInputMessage="1" showErrorMessage="1" error="Data is of incorrect type!" sqref="F16 X16"/>
    <dataValidation type="decimal" allowBlank="1" showInputMessage="1" showErrorMessage="1" error="Data is of incorrect type!" sqref="G16 Y16"/>
    <dataValidation type="decimal" allowBlank="1" showInputMessage="1" showErrorMessage="1" error="Data is of incorrect type!" sqref="H16 Z16"/>
    <dataValidation type="decimal" allowBlank="1" showInputMessage="1" showErrorMessage="1" error="Data is of incorrect type!" sqref="I16 AA16"/>
    <dataValidation type="decimal" allowBlank="1" showInputMessage="1" showErrorMessage="1" error="Data is of incorrect type!" sqref="J16 AB16"/>
    <dataValidation type="decimal" allowBlank="1" showInputMessage="1" showErrorMessage="1" error="Data is of incorrect type!" sqref="K16 AC16"/>
    <dataValidation type="decimal" allowBlank="1" showInputMessage="1" showErrorMessage="1" error="Data is of incorrect type!" sqref="L16 AD16"/>
    <dataValidation type="decimal" allowBlank="1" showInputMessage="1" showErrorMessage="1" error="Data is of incorrect type!" sqref="M16 AE16"/>
    <dataValidation type="decimal" allowBlank="1" showInputMessage="1" showErrorMessage="1" error="Data is of incorrect type!" sqref="N16 AF16"/>
    <dataValidation type="decimal" allowBlank="1" showInputMessage="1" showErrorMessage="1" error="Data is of incorrect type!" sqref="O16 AG16"/>
    <dataValidation type="decimal" allowBlank="1" showInputMessage="1" showErrorMessage="1" error="Data is of incorrect type!" sqref="P16 AH16"/>
    <dataValidation type="decimal" allowBlank="1" showInputMessage="1" showErrorMessage="1" error="Data is of incorrect type!" sqref="Q16 AI16"/>
    <dataValidation type="decimal" allowBlank="1" showInputMessage="1" showErrorMessage="1" error="Data is of incorrect type!" sqref="R16 AJ16"/>
    <dataValidation type="decimal" allowBlank="1" showInputMessage="1" showErrorMessage="1" error="Data is of incorrect type!" sqref="S16 AK16"/>
    <dataValidation type="decimal" allowBlank="1" showInputMessage="1" showErrorMessage="1" error="Data is of incorrect type!" sqref="T16 AL16"/>
    <dataValidation type="decimal" allowBlank="1" showInputMessage="1" showErrorMessage="1" error="Data is of incorrect type!" sqref="U16 AM16"/>
    <dataValidation type="decimal" allowBlank="1" showInputMessage="1" showErrorMessage="1" error="Data is of incorrect type!" sqref="E17"/>
    <dataValidation type="decimal" allowBlank="1" showInputMessage="1" showErrorMessage="1" error="Data is of incorrect type!" sqref="F17 X17"/>
    <dataValidation type="decimal" allowBlank="1" showInputMessage="1" showErrorMessage="1" error="Data is of incorrect type!" sqref="G17 Y17"/>
    <dataValidation type="decimal" allowBlank="1" showInputMessage="1" showErrorMessage="1" error="Data is of incorrect type!" sqref="H17 Z17"/>
    <dataValidation type="decimal" allowBlank="1" showInputMessage="1" showErrorMessage="1" error="Data is of incorrect type!" sqref="I17 AA17"/>
    <dataValidation type="decimal" allowBlank="1" showInputMessage="1" showErrorMessage="1" error="Data is of incorrect type!" sqref="J17 AB17"/>
    <dataValidation type="decimal" allowBlank="1" showInputMessage="1" showErrorMessage="1" error="Data is of incorrect type!" sqref="K17 AC17"/>
    <dataValidation type="decimal" allowBlank="1" showInputMessage="1" showErrorMessage="1" error="Data is of incorrect type!" sqref="L17 AD17"/>
    <dataValidation type="decimal" allowBlank="1" showInputMessage="1" showErrorMessage="1" error="Data is of incorrect type!" sqref="M17 AE17"/>
    <dataValidation type="decimal" allowBlank="1" showInputMessage="1" showErrorMessage="1" error="Data is of incorrect type!" sqref="N17 AF17"/>
    <dataValidation type="decimal" allowBlank="1" showInputMessage="1" showErrorMessage="1" error="Data is of incorrect type!" sqref="O17 AG17"/>
    <dataValidation type="decimal" allowBlank="1" showInputMessage="1" showErrorMessage="1" error="Data is of incorrect type!" sqref="P17 AH17"/>
    <dataValidation type="decimal" allowBlank="1" showInputMessage="1" showErrorMessage="1" error="Data is of incorrect type!" sqref="Q17 AI17"/>
    <dataValidation type="decimal" allowBlank="1" showInputMessage="1" showErrorMessage="1" error="Data is of incorrect type!" sqref="R17 AJ17"/>
    <dataValidation type="decimal" allowBlank="1" showInputMessage="1" showErrorMessage="1" error="Data is of incorrect type!" sqref="S17 AK17"/>
    <dataValidation type="decimal" allowBlank="1" showInputMessage="1" showErrorMessage="1" error="Data is of incorrect type!" sqref="T17 AL17"/>
    <dataValidation type="decimal" allowBlank="1" showInputMessage="1" showErrorMessage="1" error="Data is of incorrect type!" sqref="U17 AM17"/>
    <dataValidation type="decimal" allowBlank="1" showInputMessage="1" showErrorMessage="1" error="Data is of incorrect type!" sqref="E18"/>
    <dataValidation type="decimal" allowBlank="1" showInputMessage="1" showErrorMessage="1" error="Data is of incorrect type!" sqref="F18 X18"/>
    <dataValidation type="decimal" allowBlank="1" showInputMessage="1" showErrorMessage="1" error="Data is of incorrect type!" sqref="G18 Y18"/>
    <dataValidation type="decimal" allowBlank="1" showInputMessage="1" showErrorMessage="1" error="Data is of incorrect type!" sqref="H18 Z18"/>
    <dataValidation type="decimal" allowBlank="1" showInputMessage="1" showErrorMessage="1" error="Data is of incorrect type!" sqref="I18 AA18"/>
    <dataValidation type="decimal" allowBlank="1" showInputMessage="1" showErrorMessage="1" error="Data is of incorrect type!" sqref="J18 AB18"/>
    <dataValidation type="decimal" allowBlank="1" showInputMessage="1" showErrorMessage="1" error="Data is of incorrect type!" sqref="K18 AC18"/>
    <dataValidation type="decimal" allowBlank="1" showInputMessage="1" showErrorMessage="1" error="Data is of incorrect type!" sqref="L18 AD18"/>
    <dataValidation type="decimal" allowBlank="1" showInputMessage="1" showErrorMessage="1" error="Data is of incorrect type!" sqref="M18 AE18"/>
    <dataValidation type="decimal" allowBlank="1" showInputMessage="1" showErrorMessage="1" error="Data is of incorrect type!" sqref="N18 AF18"/>
    <dataValidation type="decimal" allowBlank="1" showInputMessage="1" showErrorMessage="1" error="Data is of incorrect type!" sqref="O18 AG18"/>
    <dataValidation type="decimal" allowBlank="1" showInputMessage="1" showErrorMessage="1" error="Data is of incorrect type!" sqref="P18 AH18"/>
    <dataValidation type="decimal" allowBlank="1" showInputMessage="1" showErrorMessage="1" error="Data is of incorrect type!" sqref="Q18 AI18"/>
    <dataValidation type="decimal" allowBlank="1" showInputMessage="1" showErrorMessage="1" error="Data is of incorrect type!" sqref="R18 AJ18"/>
    <dataValidation type="decimal" allowBlank="1" showInputMessage="1" showErrorMessage="1" error="Data is of incorrect type!" sqref="S18 AK18"/>
    <dataValidation type="decimal" allowBlank="1" showInputMessage="1" showErrorMessage="1" error="Data is of incorrect type!" sqref="T18 AL18"/>
    <dataValidation type="decimal" allowBlank="1" showInputMessage="1" showErrorMessage="1" error="Data is of incorrect type!" sqref="U18 AM18"/>
    <dataValidation type="decimal" allowBlank="1" showInputMessage="1" showErrorMessage="1" error="Data is of incorrect type!" sqref="E19"/>
    <dataValidation type="decimal" allowBlank="1" showInputMessage="1" showErrorMessage="1" error="Data is of incorrect type!" sqref="F19 X19"/>
    <dataValidation type="decimal" allowBlank="1" showInputMessage="1" showErrorMessage="1" error="Data is of incorrect type!" sqref="G19 Y19"/>
    <dataValidation type="decimal" allowBlank="1" showInputMessage="1" showErrorMessage="1" error="Data is of incorrect type!" sqref="H19 Z19"/>
    <dataValidation type="decimal" allowBlank="1" showInputMessage="1" showErrorMessage="1" error="Data is of incorrect type!" sqref="I19 AA19"/>
    <dataValidation type="decimal" allowBlank="1" showInputMessage="1" showErrorMessage="1" error="Data is of incorrect type!" sqref="J19 AB19"/>
    <dataValidation type="decimal" allowBlank="1" showInputMessage="1" showErrorMessage="1" error="Data is of incorrect type!" sqref="K19 AC19"/>
    <dataValidation type="decimal" allowBlank="1" showInputMessage="1" showErrorMessage="1" error="Data is of incorrect type!" sqref="L19 AD19"/>
    <dataValidation type="decimal" allowBlank="1" showInputMessage="1" showErrorMessage="1" error="Data is of incorrect type!" sqref="M19 AE19"/>
    <dataValidation type="decimal" allowBlank="1" showInputMessage="1" showErrorMessage="1" error="Data is of incorrect type!" sqref="N19 AF19"/>
    <dataValidation type="decimal" allowBlank="1" showInputMessage="1" showErrorMessage="1" error="Data is of incorrect type!" sqref="O19 AG19"/>
    <dataValidation type="decimal" allowBlank="1" showInputMessage="1" showErrorMessage="1" error="Data is of incorrect type!" sqref="P19 AH19"/>
    <dataValidation type="decimal" allowBlank="1" showInputMessage="1" showErrorMessage="1" error="Data is of incorrect type!" sqref="Q19 AI19"/>
    <dataValidation type="decimal" allowBlank="1" showInputMessage="1" showErrorMessage="1" error="Data is of incorrect type!" sqref="R19 AJ19"/>
    <dataValidation type="decimal" allowBlank="1" showInputMessage="1" showErrorMessage="1" error="Data is of incorrect type!" sqref="S19 AK19"/>
    <dataValidation type="decimal" allowBlank="1" showInputMessage="1" showErrorMessage="1" error="Data is of incorrect type!" sqref="T19 AL19"/>
    <dataValidation type="decimal" allowBlank="1" showInputMessage="1" showErrorMessage="1" error="Data is of incorrect type!" sqref="U19 AM19"/>
    <dataValidation type="decimal" allowBlank="1" showInputMessage="1" showErrorMessage="1" error="Data is of incorrect type!" sqref="E20"/>
    <dataValidation type="decimal" allowBlank="1" showInputMessage="1" showErrorMessage="1" error="Data is of incorrect type!" sqref="F20 X20"/>
    <dataValidation type="decimal" allowBlank="1" showInputMessage="1" showErrorMessage="1" error="Data is of incorrect type!" sqref="G20 Y20"/>
    <dataValidation type="decimal" allowBlank="1" showInputMessage="1" showErrorMessage="1" error="Data is of incorrect type!" sqref="H20 Z20"/>
    <dataValidation type="decimal" allowBlank="1" showInputMessage="1" showErrorMessage="1" error="Data is of incorrect type!" sqref="I20 AA20"/>
    <dataValidation type="decimal" allowBlank="1" showInputMessage="1" showErrorMessage="1" error="Data is of incorrect type!" sqref="J20 AB20"/>
    <dataValidation type="decimal" allowBlank="1" showInputMessage="1" showErrorMessage="1" error="Data is of incorrect type!" sqref="K20 AC20"/>
    <dataValidation type="decimal" allowBlank="1" showInputMessage="1" showErrorMessage="1" error="Data is of incorrect type!" sqref="L20 AD20"/>
    <dataValidation type="decimal" allowBlank="1" showInputMessage="1" showErrorMessage="1" error="Data is of incorrect type!" sqref="M20 AE20"/>
    <dataValidation type="decimal" allowBlank="1" showInputMessage="1" showErrorMessage="1" error="Data is of incorrect type!" sqref="N20 AF20"/>
    <dataValidation type="decimal" allowBlank="1" showInputMessage="1" showErrorMessage="1" error="Data is of incorrect type!" sqref="O20 AG20"/>
    <dataValidation type="decimal" allowBlank="1" showInputMessage="1" showErrorMessage="1" error="Data is of incorrect type!" sqref="P20 AH20"/>
    <dataValidation type="decimal" allowBlank="1" showInputMessage="1" showErrorMessage="1" error="Data is of incorrect type!" sqref="Q20 AI20"/>
    <dataValidation type="decimal" allowBlank="1" showInputMessage="1" showErrorMessage="1" error="Data is of incorrect type!" sqref="R20 AJ20"/>
    <dataValidation type="decimal" allowBlank="1" showInputMessage="1" showErrorMessage="1" error="Data is of incorrect type!" sqref="S20 AK20"/>
    <dataValidation type="decimal" allowBlank="1" showInputMessage="1" showErrorMessage="1" error="Data is of incorrect type!" sqref="T20 AL20"/>
    <dataValidation type="decimal" allowBlank="1" showInputMessage="1" showErrorMessage="1" error="Data is of incorrect type!" sqref="U20 AM20"/>
    <dataValidation type="decimal" allowBlank="1" showInputMessage="1" showErrorMessage="1" error="Data is of incorrect type!" sqref="E21"/>
    <dataValidation type="decimal" allowBlank="1" showInputMessage="1" showErrorMessage="1" error="Data is of incorrect type!" sqref="F21 X21"/>
    <dataValidation type="decimal" allowBlank="1" showInputMessage="1" showErrorMessage="1" error="Data is of incorrect type!" sqref="E22"/>
    <dataValidation type="decimal" allowBlank="1" showInputMessage="1" showErrorMessage="1" error="Data is of incorrect type!" sqref="F22 X22"/>
    <dataValidation type="decimal" allowBlank="1" showInputMessage="1" showErrorMessage="1" error="Data is of incorrect type!" sqref="G22 Y22"/>
    <dataValidation type="decimal" allowBlank="1" showInputMessage="1" showErrorMessage="1" error="Data is of incorrect type!" sqref="H22 Z22"/>
    <dataValidation type="decimal" allowBlank="1" showInputMessage="1" showErrorMessage="1" error="Data is of incorrect type!" sqref="I22 AA22"/>
    <dataValidation type="decimal" allowBlank="1" showInputMessage="1" showErrorMessage="1" error="Data is of incorrect type!" sqref="J22 AB22"/>
    <dataValidation type="decimal" allowBlank="1" showInputMessage="1" showErrorMessage="1" error="Data is of incorrect type!" sqref="K22 AC22"/>
    <dataValidation type="decimal" allowBlank="1" showInputMessage="1" showErrorMessage="1" error="Data is of incorrect type!" sqref="L22 AD22"/>
    <dataValidation type="decimal" allowBlank="1" showInputMessage="1" showErrorMessage="1" error="Data is of incorrect type!" sqref="M22 AE22"/>
    <dataValidation type="decimal" allowBlank="1" showInputMessage="1" showErrorMessage="1" error="Data is of incorrect type!" sqref="N22 AF22"/>
    <dataValidation type="decimal" allowBlank="1" showInputMessage="1" showErrorMessage="1" error="Data is of incorrect type!" sqref="O22 AG22"/>
    <dataValidation type="decimal" allowBlank="1" showInputMessage="1" showErrorMessage="1" error="Data is of incorrect type!" sqref="P22 AH22"/>
    <dataValidation type="decimal" allowBlank="1" showInputMessage="1" showErrorMessage="1" error="Data is of incorrect type!" sqref="Q22 AI22"/>
    <dataValidation type="decimal" allowBlank="1" showInputMessage="1" showErrorMessage="1" error="Data is of incorrect type!" sqref="R22 AJ22"/>
    <dataValidation type="decimal" allowBlank="1" showInputMessage="1" showErrorMessage="1" error="Data is of incorrect type!" sqref="S22 AK22"/>
    <dataValidation type="decimal" allowBlank="1" showInputMessage="1" showErrorMessage="1" error="Data is of incorrect type!" sqref="T22 AL22"/>
    <dataValidation type="decimal" allowBlank="1" showInputMessage="1" showErrorMessage="1" error="Data is of incorrect type!" sqref="U22 AM22"/>
    <dataValidation type="decimal" allowBlank="1" showInputMessage="1" showErrorMessage="1" error="Data is of incorrect type!" sqref="E23"/>
    <dataValidation type="decimal" allowBlank="1" showInputMessage="1" showErrorMessage="1" error="Data is of incorrect type!" sqref="F23 X23"/>
    <dataValidation type="decimal" allowBlank="1" showInputMessage="1" showErrorMessage="1" error="Data is of incorrect type!" sqref="G23 Y23"/>
    <dataValidation type="decimal" allowBlank="1" showInputMessage="1" showErrorMessage="1" error="Data is of incorrect type!" sqref="H23 Z23"/>
    <dataValidation type="decimal" allowBlank="1" showInputMessage="1" showErrorMessage="1" error="Data is of incorrect type!" sqref="I23 AA23"/>
    <dataValidation type="decimal" allowBlank="1" showInputMessage="1" showErrorMessage="1" error="Data is of incorrect type!" sqref="J23 AB23"/>
    <dataValidation type="decimal" allowBlank="1" showInputMessage="1" showErrorMessage="1" error="Data is of incorrect type!" sqref="K23 AC23"/>
    <dataValidation type="decimal" allowBlank="1" showInputMessage="1" showErrorMessage="1" error="Data is of incorrect type!" sqref="L23 AD23"/>
    <dataValidation type="decimal" allowBlank="1" showInputMessage="1" showErrorMessage="1" error="Data is of incorrect type!" sqref="M23 AE23"/>
    <dataValidation type="decimal" allowBlank="1" showInputMessage="1" showErrorMessage="1" error="Data is of incorrect type!" sqref="N23 AF23"/>
    <dataValidation type="decimal" allowBlank="1" showInputMessage="1" showErrorMessage="1" error="Data is of incorrect type!" sqref="O23 AG23"/>
    <dataValidation type="decimal" allowBlank="1" showInputMessage="1" showErrorMessage="1" error="Data is of incorrect type!" sqref="P23 AH23"/>
    <dataValidation type="decimal" allowBlank="1" showInputMessage="1" showErrorMessage="1" error="Data is of incorrect type!" sqref="Q23 AI23"/>
    <dataValidation type="decimal" allowBlank="1" showInputMessage="1" showErrorMessage="1" error="Data is of incorrect type!" sqref="R23 AJ23"/>
    <dataValidation type="decimal" allowBlank="1" showInputMessage="1" showErrorMessage="1" error="Data is of incorrect type!" sqref="S23 AK23"/>
    <dataValidation type="decimal" allowBlank="1" showInputMessage="1" showErrorMessage="1" error="Data is of incorrect type!" sqref="T23 AL23"/>
    <dataValidation type="decimal" allowBlank="1" showInputMessage="1" showErrorMessage="1" error="Data is of incorrect type!" sqref="U23 AM23"/>
    <dataValidation type="decimal" allowBlank="1" showInputMessage="1" showErrorMessage="1" error="Data is of incorrect type!" sqref="E24"/>
    <dataValidation type="decimal" allowBlank="1" showInputMessage="1" showErrorMessage="1" error="Data is of incorrect type!" sqref="F24 X24"/>
    <dataValidation type="decimal" allowBlank="1" showInputMessage="1" showErrorMessage="1" error="Data is of incorrect type!" sqref="G24 Y24"/>
    <dataValidation type="decimal" allowBlank="1" showInputMessage="1" showErrorMessage="1" error="Data is of incorrect type!" sqref="H24 Z24"/>
    <dataValidation type="decimal" allowBlank="1" showInputMessage="1" showErrorMessage="1" error="Data is of incorrect type!" sqref="I24 AA24"/>
    <dataValidation type="decimal" allowBlank="1" showInputMessage="1" showErrorMessage="1" error="Data is of incorrect type!" sqref="J24 AB24"/>
    <dataValidation type="decimal" allowBlank="1" showInputMessage="1" showErrorMessage="1" error="Data is of incorrect type!" sqref="K24 AC24"/>
    <dataValidation type="decimal" allowBlank="1" showInputMessage="1" showErrorMessage="1" error="Data is of incorrect type!" sqref="L24 AD24"/>
    <dataValidation type="decimal" allowBlank="1" showInputMessage="1" showErrorMessage="1" error="Data is of incorrect type!" sqref="M24 AE24"/>
    <dataValidation type="decimal" allowBlank="1" showInputMessage="1" showErrorMessage="1" error="Data is of incorrect type!" sqref="N24 AF24"/>
    <dataValidation type="decimal" allowBlank="1" showInputMessage="1" showErrorMessage="1" error="Data is of incorrect type!" sqref="O24 AG24"/>
    <dataValidation type="decimal" allowBlank="1" showInputMessage="1" showErrorMessage="1" error="Data is of incorrect type!" sqref="P24 AH24"/>
    <dataValidation type="decimal" allowBlank="1" showInputMessage="1" showErrorMessage="1" error="Data is of incorrect type!" sqref="Q24 AI24"/>
    <dataValidation type="decimal" allowBlank="1" showInputMessage="1" showErrorMessage="1" error="Data is of incorrect type!" sqref="R24 AJ24"/>
    <dataValidation type="decimal" allowBlank="1" showInputMessage="1" showErrorMessage="1" error="Data is of incorrect type!" sqref="S24 AK24"/>
    <dataValidation type="decimal" allowBlank="1" showInputMessage="1" showErrorMessage="1" error="Data is of incorrect type!" sqref="T24 AL24"/>
    <dataValidation type="decimal" allowBlank="1" showInputMessage="1" showErrorMessage="1" error="Data is of incorrect type!" sqref="U24 AM24"/>
    <dataValidation type="decimal" allowBlank="1" showInputMessage="1" showErrorMessage="1" error="Data is of incorrect type!" sqref="E25"/>
    <dataValidation type="decimal" allowBlank="1" showInputMessage="1" showErrorMessage="1" error="Data is of incorrect type!" sqref="F25 X25"/>
    <dataValidation type="decimal" allowBlank="1" showInputMessage="1" showErrorMessage="1" error="Data is of incorrect type!" sqref="G25 Y25"/>
    <dataValidation type="decimal" allowBlank="1" showInputMessage="1" showErrorMessage="1" error="Data is of incorrect type!" sqref="H25 Z25"/>
    <dataValidation type="decimal" allowBlank="1" showInputMessage="1" showErrorMessage="1" error="Data is of incorrect type!" sqref="I25 AA25"/>
    <dataValidation type="decimal" allowBlank="1" showInputMessage="1" showErrorMessage="1" error="Data is of incorrect type!" sqref="J25 AB25"/>
    <dataValidation type="decimal" allowBlank="1" showInputMessage="1" showErrorMessage="1" error="Data is of incorrect type!" sqref="K25 AC25"/>
    <dataValidation type="decimal" allowBlank="1" showInputMessage="1" showErrorMessage="1" error="Data is of incorrect type!" sqref="L25 AD25"/>
    <dataValidation type="decimal" allowBlank="1" showInputMessage="1" showErrorMessage="1" error="Data is of incorrect type!" sqref="M25 AE25"/>
    <dataValidation type="decimal" allowBlank="1" showInputMessage="1" showErrorMessage="1" error="Data is of incorrect type!" sqref="N25 AF25"/>
    <dataValidation type="decimal" allowBlank="1" showInputMessage="1" showErrorMessage="1" error="Data is of incorrect type!" sqref="O25 AG25"/>
    <dataValidation type="decimal" allowBlank="1" showInputMessage="1" showErrorMessage="1" error="Data is of incorrect type!" sqref="P25 AH25"/>
    <dataValidation type="decimal" allowBlank="1" showInputMessage="1" showErrorMessage="1" error="Data is of incorrect type!" sqref="Q25 AI25"/>
    <dataValidation type="decimal" allowBlank="1" showInputMessage="1" showErrorMessage="1" error="Data is of incorrect type!" sqref="R25 AJ25"/>
    <dataValidation type="decimal" allowBlank="1" showInputMessage="1" showErrorMessage="1" error="Data is of incorrect type!" sqref="S25 AK25"/>
    <dataValidation type="decimal" allowBlank="1" showInputMessage="1" showErrorMessage="1" error="Data is of incorrect type!" sqref="T25 AL25"/>
    <dataValidation type="decimal" allowBlank="1" showInputMessage="1" showErrorMessage="1" error="Data is of incorrect type!" sqref="U25 AM25"/>
    <dataValidation type="decimal" allowBlank="1" showInputMessage="1" showErrorMessage="1" error="Data is of incorrect type!" sqref="E26"/>
    <dataValidation type="decimal" allowBlank="1" showInputMessage="1" showErrorMessage="1" error="Data is of incorrect type!" sqref="F26 X26"/>
    <dataValidation type="decimal" allowBlank="1" showInputMessage="1" showErrorMessage="1" error="Data is of incorrect type!" sqref="G26 Y26"/>
    <dataValidation type="decimal" allowBlank="1" showInputMessage="1" showErrorMessage="1" error="Data is of incorrect type!" sqref="H26 Z26"/>
    <dataValidation type="decimal" allowBlank="1" showInputMessage="1" showErrorMessage="1" error="Data is of incorrect type!" sqref="I26 AA26"/>
    <dataValidation type="decimal" allowBlank="1" showInputMessage="1" showErrorMessage="1" error="Data is of incorrect type!" sqref="J26 AB26"/>
    <dataValidation type="decimal" allowBlank="1" showInputMessage="1" showErrorMessage="1" error="Data is of incorrect type!" sqref="K26 AC26"/>
    <dataValidation type="decimal" allowBlank="1" showInputMessage="1" showErrorMessage="1" error="Data is of incorrect type!" sqref="L26 AD26"/>
    <dataValidation type="decimal" allowBlank="1" showInputMessage="1" showErrorMessage="1" error="Data is of incorrect type!" sqref="M26 AE26"/>
    <dataValidation type="decimal" allowBlank="1" showInputMessage="1" showErrorMessage="1" error="Data is of incorrect type!" sqref="N26 AF26"/>
    <dataValidation type="decimal" allowBlank="1" showInputMessage="1" showErrorMessage="1" error="Data is of incorrect type!" sqref="O26 AG26"/>
    <dataValidation type="decimal" allowBlank="1" showInputMessage="1" showErrorMessage="1" error="Data is of incorrect type!" sqref="P26 AH26"/>
    <dataValidation type="decimal" allowBlank="1" showInputMessage="1" showErrorMessage="1" error="Data is of incorrect type!" sqref="Q26 AI26"/>
    <dataValidation type="decimal" allowBlank="1" showInputMessage="1" showErrorMessage="1" error="Data is of incorrect type!" sqref="R26 AJ26"/>
    <dataValidation type="decimal" allowBlank="1" showInputMessage="1" showErrorMessage="1" error="Data is of incorrect type!" sqref="S26 AK26"/>
    <dataValidation type="decimal" allowBlank="1" showInputMessage="1" showErrorMessage="1" error="Data is of incorrect type!" sqref="T26 AL26"/>
    <dataValidation type="decimal" allowBlank="1" showInputMessage="1" showErrorMessage="1" error="Data is of incorrect type!" sqref="U26 AM26"/>
    <dataValidation type="decimal" allowBlank="1" showInputMessage="1" showErrorMessage="1" error="Data is of incorrect type!" sqref="E27"/>
    <dataValidation type="decimal" allowBlank="1" showInputMessage="1" showErrorMessage="1" error="Data is of incorrect type!" sqref="F27 X27"/>
    <dataValidation type="decimal" allowBlank="1" showInputMessage="1" showErrorMessage="1" error="Data is of incorrect type!" sqref="E28"/>
    <dataValidation type="decimal" allowBlank="1" showInputMessage="1" showErrorMessage="1" error="Data is of incorrect type!" sqref="F28 X28"/>
    <dataValidation type="decimal" allowBlank="1" showInputMessage="1" showErrorMessage="1" error="Data is of incorrect type!" sqref="G28 Y28"/>
    <dataValidation type="decimal" allowBlank="1" showInputMessage="1" showErrorMessage="1" error="Data is of incorrect type!" sqref="H28 Z28"/>
    <dataValidation type="decimal" allowBlank="1" showInputMessage="1" showErrorMessage="1" error="Data is of incorrect type!" sqref="I28 AA28"/>
    <dataValidation type="decimal" allowBlank="1" showInputMessage="1" showErrorMessage="1" error="Data is of incorrect type!" sqref="J28 AB28"/>
    <dataValidation type="decimal" allowBlank="1" showInputMessage="1" showErrorMessage="1" error="Data is of incorrect type!" sqref="K28 AC28"/>
    <dataValidation type="decimal" allowBlank="1" showInputMessage="1" showErrorMessage="1" error="Data is of incorrect type!" sqref="L28 AD28"/>
    <dataValidation type="decimal" allowBlank="1" showInputMessage="1" showErrorMessage="1" error="Data is of incorrect type!" sqref="M28 AE28"/>
    <dataValidation type="decimal" allowBlank="1" showInputMessage="1" showErrorMessage="1" error="Data is of incorrect type!" sqref="N28 AF28"/>
    <dataValidation type="decimal" allowBlank="1" showInputMessage="1" showErrorMessage="1" error="Data is of incorrect type!" sqref="O28 AG28"/>
    <dataValidation type="decimal" allowBlank="1" showInputMessage="1" showErrorMessage="1" error="Data is of incorrect type!" sqref="P28 AH28"/>
    <dataValidation type="decimal" allowBlank="1" showInputMessage="1" showErrorMessage="1" error="Data is of incorrect type!" sqref="Q28 AI28"/>
    <dataValidation type="decimal" allowBlank="1" showInputMessage="1" showErrorMessage="1" error="Data is of incorrect type!" sqref="R28 AJ28"/>
    <dataValidation type="decimal" allowBlank="1" showInputMessage="1" showErrorMessage="1" error="Data is of incorrect type!" sqref="S28 AK28"/>
    <dataValidation type="decimal" allowBlank="1" showInputMessage="1" showErrorMessage="1" error="Data is of incorrect type!" sqref="T28 AL28"/>
    <dataValidation type="decimal" allowBlank="1" showInputMessage="1" showErrorMessage="1" error="Data is of incorrect type!" sqref="U28 AM28"/>
    <dataValidation type="decimal" allowBlank="1" showInputMessage="1" showErrorMessage="1" error="Data is of incorrect type!" sqref="E29"/>
    <dataValidation type="decimal" allowBlank="1" showInputMessage="1" showErrorMessage="1" error="Data is of incorrect type!" sqref="F29 X29"/>
    <dataValidation type="decimal" allowBlank="1" showInputMessage="1" showErrorMessage="1" error="Data is of incorrect type!" sqref="G29 Y29"/>
    <dataValidation type="decimal" allowBlank="1" showInputMessage="1" showErrorMessage="1" error="Data is of incorrect type!" sqref="H29 Z29"/>
    <dataValidation type="decimal" allowBlank="1" showInputMessage="1" showErrorMessage="1" error="Data is of incorrect type!" sqref="I29 AA29"/>
    <dataValidation type="decimal" allowBlank="1" showInputMessage="1" showErrorMessage="1" error="Data is of incorrect type!" sqref="J29 AB29"/>
    <dataValidation type="decimal" allowBlank="1" showInputMessage="1" showErrorMessage="1" error="Data is of incorrect type!" sqref="K29 AC29"/>
    <dataValidation type="decimal" allowBlank="1" showInputMessage="1" showErrorMessage="1" error="Data is of incorrect type!" sqref="L29 AD29"/>
    <dataValidation type="decimal" allowBlank="1" showInputMessage="1" showErrorMessage="1" error="Data is of incorrect type!" sqref="M29 AE29"/>
    <dataValidation type="decimal" allowBlank="1" showInputMessage="1" showErrorMessage="1" error="Data is of incorrect type!" sqref="N29 AF29"/>
    <dataValidation type="decimal" allowBlank="1" showInputMessage="1" showErrorMessage="1" error="Data is of incorrect type!" sqref="O29 AG29"/>
    <dataValidation type="decimal" allowBlank="1" showInputMessage="1" showErrorMessage="1" error="Data is of incorrect type!" sqref="P29 AH29"/>
    <dataValidation type="decimal" allowBlank="1" showInputMessage="1" showErrorMessage="1" error="Data is of incorrect type!" sqref="Q29 AI29"/>
    <dataValidation type="decimal" allowBlank="1" showInputMessage="1" showErrorMessage="1" error="Data is of incorrect type!" sqref="R29 AJ29"/>
    <dataValidation type="decimal" allowBlank="1" showInputMessage="1" showErrorMessage="1" error="Data is of incorrect type!" sqref="S29 AK29"/>
    <dataValidation type="decimal" allowBlank="1" showInputMessage="1" showErrorMessage="1" error="Data is of incorrect type!" sqref="T29 AL29"/>
    <dataValidation type="decimal" allowBlank="1" showInputMessage="1" showErrorMessage="1" error="Data is of incorrect type!" sqref="U29 AM29"/>
    <dataValidation type="decimal" allowBlank="1" showInputMessage="1" showErrorMessage="1" error="Data is of incorrect type!" sqref="E30"/>
    <dataValidation type="decimal" allowBlank="1" showInputMessage="1" showErrorMessage="1" error="Data is of incorrect type!" sqref="F30 X30"/>
    <dataValidation type="decimal" allowBlank="1" showInputMessage="1" showErrorMessage="1" error="Data is of incorrect type!" sqref="G30 Y30"/>
    <dataValidation type="decimal" allowBlank="1" showInputMessage="1" showErrorMessage="1" error="Data is of incorrect type!" sqref="H30 Z30"/>
    <dataValidation type="decimal" allowBlank="1" showInputMessage="1" showErrorMessage="1" error="Data is of incorrect type!" sqref="I30 AA30"/>
    <dataValidation type="decimal" allowBlank="1" showInputMessage="1" showErrorMessage="1" error="Data is of incorrect type!" sqref="J30 AB30"/>
    <dataValidation type="decimal" allowBlank="1" showInputMessage="1" showErrorMessage="1" error="Data is of incorrect type!" sqref="K30 AC30"/>
    <dataValidation type="decimal" allowBlank="1" showInputMessage="1" showErrorMessage="1" error="Data is of incorrect type!" sqref="L30 AD30"/>
    <dataValidation type="decimal" allowBlank="1" showInputMessage="1" showErrorMessage="1" error="Data is of incorrect type!" sqref="M30 AE30"/>
    <dataValidation type="decimal" allowBlank="1" showInputMessage="1" showErrorMessage="1" error="Data is of incorrect type!" sqref="N30 AF30"/>
    <dataValidation type="decimal" allowBlank="1" showInputMessage="1" showErrorMessage="1" error="Data is of incorrect type!" sqref="O30 AG30"/>
    <dataValidation type="decimal" allowBlank="1" showInputMessage="1" showErrorMessage="1" error="Data is of incorrect type!" sqref="P30 AH30"/>
    <dataValidation type="decimal" allowBlank="1" showInputMessage="1" showErrorMessage="1" error="Data is of incorrect type!" sqref="Q30 AI30"/>
    <dataValidation type="decimal" allowBlank="1" showInputMessage="1" showErrorMessage="1" error="Data is of incorrect type!" sqref="R30 AJ30"/>
    <dataValidation type="decimal" allowBlank="1" showInputMessage="1" showErrorMessage="1" error="Data is of incorrect type!" sqref="S30 AK30"/>
    <dataValidation type="decimal" allowBlank="1" showInputMessage="1" showErrorMessage="1" error="Data is of incorrect type!" sqref="T30 AL30"/>
    <dataValidation type="decimal" allowBlank="1" showInputMessage="1" showErrorMessage="1" error="Data is of incorrect type!" sqref="U30 AM30"/>
    <dataValidation type="decimal" allowBlank="1" showInputMessage="1" showErrorMessage="1" error="Data is of incorrect type!" sqref="E31"/>
    <dataValidation type="decimal" allowBlank="1" showInputMessage="1" showErrorMessage="1" error="Data is of incorrect type!" sqref="F31 X31"/>
    <dataValidation type="decimal" allowBlank="1" showInputMessage="1" showErrorMessage="1" error="Data is of incorrect type!" sqref="G31 Y31"/>
    <dataValidation type="decimal" allowBlank="1" showInputMessage="1" showErrorMessage="1" error="Data is of incorrect type!" sqref="H31 Z31"/>
    <dataValidation type="decimal" allowBlank="1" showInputMessage="1" showErrorMessage="1" error="Data is of incorrect type!" sqref="I31 AA31"/>
    <dataValidation type="decimal" allowBlank="1" showInputMessage="1" showErrorMessage="1" error="Data is of incorrect type!" sqref="J31 AB31"/>
    <dataValidation type="decimal" allowBlank="1" showInputMessage="1" showErrorMessage="1" error="Data is of incorrect type!" sqref="K31 AC31"/>
    <dataValidation type="decimal" allowBlank="1" showInputMessage="1" showErrorMessage="1" error="Data is of incorrect type!" sqref="L31 AD31"/>
    <dataValidation type="decimal" allowBlank="1" showInputMessage="1" showErrorMessage="1" error="Data is of incorrect type!" sqref="M31 AE31"/>
    <dataValidation type="decimal" allowBlank="1" showInputMessage="1" showErrorMessage="1" error="Data is of incorrect type!" sqref="N31 AF31"/>
    <dataValidation type="decimal" allowBlank="1" showInputMessage="1" showErrorMessage="1" error="Data is of incorrect type!" sqref="O31 AG31"/>
    <dataValidation type="decimal" allowBlank="1" showInputMessage="1" showErrorMessage="1" error="Data is of incorrect type!" sqref="P31 AH31"/>
    <dataValidation type="decimal" allowBlank="1" showInputMessage="1" showErrorMessage="1" error="Data is of incorrect type!" sqref="Q31 AI31"/>
    <dataValidation type="decimal" allowBlank="1" showInputMessage="1" showErrorMessage="1" error="Data is of incorrect type!" sqref="R31 AJ31"/>
    <dataValidation type="decimal" allowBlank="1" showInputMessage="1" showErrorMessage="1" error="Data is of incorrect type!" sqref="S31 AK31"/>
    <dataValidation type="decimal" allowBlank="1" showInputMessage="1" showErrorMessage="1" error="Data is of incorrect type!" sqref="T31 AL31"/>
    <dataValidation type="decimal" allowBlank="1" showInputMessage="1" showErrorMessage="1" error="Data is of incorrect type!" sqref="U31 AM31"/>
    <dataValidation type="decimal" allowBlank="1" showInputMessage="1" showErrorMessage="1" error="Data is of incorrect type!" sqref="E32"/>
    <dataValidation type="decimal" allowBlank="1" showInputMessage="1" showErrorMessage="1" error="Data is of incorrect type!" sqref="F32 X32"/>
    <dataValidation type="decimal" allowBlank="1" showInputMessage="1" showErrorMessage="1" error="Data is of incorrect type!" sqref="G32 Y32"/>
    <dataValidation type="decimal" allowBlank="1" showInputMessage="1" showErrorMessage="1" error="Data is of incorrect type!" sqref="H32 Z32"/>
    <dataValidation type="decimal" allowBlank="1" showInputMessage="1" showErrorMessage="1" error="Data is of incorrect type!" sqref="I32 AA32"/>
    <dataValidation type="decimal" allowBlank="1" showInputMessage="1" showErrorMessage="1" error="Data is of incorrect type!" sqref="J32 AB32"/>
    <dataValidation type="decimal" allowBlank="1" showInputMessage="1" showErrorMessage="1" error="Data is of incorrect type!" sqref="K32 AC32"/>
    <dataValidation type="decimal" allowBlank="1" showInputMessage="1" showErrorMessage="1" error="Data is of incorrect type!" sqref="L32 AD32"/>
    <dataValidation type="decimal" allowBlank="1" showInputMessage="1" showErrorMessage="1" error="Data is of incorrect type!" sqref="M32 AE32"/>
    <dataValidation type="decimal" allowBlank="1" showInputMessage="1" showErrorMessage="1" error="Data is of incorrect type!" sqref="N32 AF32"/>
    <dataValidation type="decimal" allowBlank="1" showInputMessage="1" showErrorMessage="1" error="Data is of incorrect type!" sqref="O32 AG32"/>
    <dataValidation type="decimal" allowBlank="1" showInputMessage="1" showErrorMessage="1" error="Data is of incorrect type!" sqref="P32 AH32"/>
    <dataValidation type="decimal" allowBlank="1" showInputMessage="1" showErrorMessage="1" error="Data is of incorrect type!" sqref="Q32 AI32"/>
    <dataValidation type="decimal" allowBlank="1" showInputMessage="1" showErrorMessage="1" error="Data is of incorrect type!" sqref="R32 AJ32"/>
    <dataValidation type="decimal" allowBlank="1" showInputMessage="1" showErrorMessage="1" error="Data is of incorrect type!" sqref="S32 AK32"/>
    <dataValidation type="decimal" allowBlank="1" showInputMessage="1" showErrorMessage="1" error="Data is of incorrect type!" sqref="T32 AL32"/>
    <dataValidation type="decimal" allowBlank="1" showInputMessage="1" showErrorMessage="1" error="Data is of incorrect type!" sqref="U32 AM32"/>
    <dataValidation type="decimal" allowBlank="1" showInputMessage="1" showErrorMessage="1" error="Data is of incorrect type!" sqref="E33"/>
    <dataValidation type="decimal" allowBlank="1" showInputMessage="1" showErrorMessage="1" error="Data is of incorrect type!" sqref="F33 X33"/>
    <dataValidation type="decimal" allowBlank="1" showInputMessage="1" showErrorMessage="1" error="Data is of incorrect type!" sqref="E34"/>
    <dataValidation type="decimal" allowBlank="1" showInputMessage="1" showErrorMessage="1" error="Data is of incorrect type!" sqref="F34 X34"/>
    <dataValidation type="decimal" allowBlank="1" showInputMessage="1" showErrorMessage="1" error="Data is of incorrect type!" sqref="G34:W34 Y34:AO34"/>
    <dataValidation type="decimal" allowBlank="1" showInputMessage="1" showErrorMessage="1" error="Data is of incorrect type!" sqref="E35"/>
    <dataValidation type="decimal" allowBlank="1" showInputMessage="1" showErrorMessage="1" error="Data is of incorrect type!" sqref="F35 X35"/>
    <dataValidation type="decimal" allowBlank="1" showInputMessage="1" showErrorMessage="1" error="Data is of incorrect type!" sqref="G35 Y35"/>
    <dataValidation type="decimal" allowBlank="1" showInputMessage="1" showErrorMessage="1" error="Data is of incorrect type!" sqref="H35 Z35"/>
    <dataValidation type="decimal" allowBlank="1" showInputMessage="1" showErrorMessage="1" error="Data is of incorrect type!" sqref="I35 AA35"/>
    <dataValidation type="decimal" allowBlank="1" showInputMessage="1" showErrorMessage="1" error="Data is of incorrect type!" sqref="J35 AB35"/>
    <dataValidation type="decimal" allowBlank="1" showInputMessage="1" showErrorMessage="1" error="Data is of incorrect type!" sqref="K35 AC35"/>
    <dataValidation type="decimal" allowBlank="1" showInputMessage="1" showErrorMessage="1" error="Data is of incorrect type!" sqref="L35 AD35"/>
    <dataValidation type="decimal" allowBlank="1" showInputMessage="1" showErrorMessage="1" error="Data is of incorrect type!" sqref="M35 AE35"/>
    <dataValidation type="decimal" allowBlank="1" showInputMessage="1" showErrorMessage="1" error="Data is of incorrect type!" sqref="N35 AF35"/>
    <dataValidation type="decimal" allowBlank="1" showInputMessage="1" showErrorMessage="1" error="Data is of incorrect type!" sqref="O35 AG35"/>
    <dataValidation type="decimal" allowBlank="1" showInputMessage="1" showErrorMessage="1" error="Data is of incorrect type!" sqref="P35 AH35"/>
    <dataValidation type="decimal" allowBlank="1" showInputMessage="1" showErrorMessage="1" error="Data is of incorrect type!" sqref="Q35 AI35"/>
    <dataValidation type="decimal" allowBlank="1" showInputMessage="1" showErrorMessage="1" error="Data is of incorrect type!" sqref="R35 AJ35"/>
    <dataValidation type="decimal" allowBlank="1" showInputMessage="1" showErrorMessage="1" error="Data is of incorrect type!" sqref="S35 AK35"/>
    <dataValidation type="decimal" allowBlank="1" showInputMessage="1" showErrorMessage="1" error="Data is of incorrect type!" sqref="T35 AL35"/>
    <dataValidation type="decimal" allowBlank="1" showInputMessage="1" showErrorMessage="1" error="Data is of incorrect type!" sqref="U35 AM35"/>
    <dataValidation type="decimal" allowBlank="1" showInputMessage="1" showErrorMessage="1" error="Data is of incorrect type!" sqref="E36"/>
    <dataValidation type="decimal" allowBlank="1" showInputMessage="1" showErrorMessage="1" error="Data is of incorrect type!" sqref="F36 X36"/>
    <dataValidation type="decimal" allowBlank="1" showInputMessage="1" showErrorMessage="1" error="Data is of incorrect type!" sqref="G36 Y36"/>
    <dataValidation type="decimal" allowBlank="1" showInputMessage="1" showErrorMessage="1" error="Data is of incorrect type!" sqref="H36 Z36"/>
    <dataValidation type="decimal" allowBlank="1" showInputMessage="1" showErrorMessage="1" error="Data is of incorrect type!" sqref="I36 AA36"/>
    <dataValidation type="decimal" allowBlank="1" showInputMessage="1" showErrorMessage="1" error="Data is of incorrect type!" sqref="J36 AB36"/>
    <dataValidation type="decimal" allowBlank="1" showInputMessage="1" showErrorMessage="1" error="Data is of incorrect type!" sqref="K36 AC36"/>
    <dataValidation type="decimal" allowBlank="1" showInputMessage="1" showErrorMessage="1" error="Data is of incorrect type!" sqref="L36 AD36"/>
    <dataValidation type="decimal" allowBlank="1" showInputMessage="1" showErrorMessage="1" error="Data is of incorrect type!" sqref="M36 AE36"/>
    <dataValidation type="decimal" allowBlank="1" showInputMessage="1" showErrorMessage="1" error="Data is of incorrect type!" sqref="N36 AF36"/>
    <dataValidation type="decimal" allowBlank="1" showInputMessage="1" showErrorMessage="1" error="Data is of incorrect type!" sqref="O36 AG36"/>
    <dataValidation type="decimal" allowBlank="1" showInputMessage="1" showErrorMessage="1" error="Data is of incorrect type!" sqref="P36 AH36"/>
    <dataValidation type="decimal" allowBlank="1" showInputMessage="1" showErrorMessage="1" error="Data is of incorrect type!" sqref="Q36 AI36"/>
    <dataValidation type="decimal" allowBlank="1" showInputMessage="1" showErrorMessage="1" error="Data is of incorrect type!" sqref="R36 AJ36"/>
    <dataValidation type="decimal" allowBlank="1" showInputMessage="1" showErrorMessage="1" error="Data is of incorrect type!" sqref="S36 AK36"/>
    <dataValidation type="decimal" allowBlank="1" showInputMessage="1" showErrorMessage="1" error="Data is of incorrect type!" sqref="T36 AL36"/>
    <dataValidation type="decimal" allowBlank="1" showInputMessage="1" showErrorMessage="1" error="Data is of incorrect type!" sqref="U36 AM36"/>
    <dataValidation type="decimal" allowBlank="1" showInputMessage="1" showErrorMessage="1" error="Data is of incorrect type!" sqref="E37"/>
    <dataValidation type="decimal" allowBlank="1" showInputMessage="1" showErrorMessage="1" error="Data is of incorrect type!" sqref="F37 X37"/>
    <dataValidation type="decimal" allowBlank="1" showInputMessage="1" showErrorMessage="1" error="Data is of incorrect type!" sqref="G37 Y37"/>
    <dataValidation type="decimal" allowBlank="1" showInputMessage="1" showErrorMessage="1" error="Data is of incorrect type!" sqref="H37 Z37"/>
    <dataValidation type="decimal" allowBlank="1" showInputMessage="1" showErrorMessage="1" error="Data is of incorrect type!" sqref="I37 AA37"/>
    <dataValidation type="decimal" allowBlank="1" showInputMessage="1" showErrorMessage="1" error="Data is of incorrect type!" sqref="J37 AB37"/>
    <dataValidation type="decimal" allowBlank="1" showInputMessage="1" showErrorMessage="1" error="Data is of incorrect type!" sqref="K37 AC37"/>
    <dataValidation type="decimal" allowBlank="1" showInputMessage="1" showErrorMessage="1" error="Data is of incorrect type!" sqref="L37 AD37"/>
    <dataValidation type="decimal" allowBlank="1" showInputMessage="1" showErrorMessage="1" error="Data is of incorrect type!" sqref="M37 AE37"/>
    <dataValidation type="decimal" allowBlank="1" showInputMessage="1" showErrorMessage="1" error="Data is of incorrect type!" sqref="N37 AF37"/>
    <dataValidation type="decimal" allowBlank="1" showInputMessage="1" showErrorMessage="1" error="Data is of incorrect type!" sqref="O37 AG37"/>
    <dataValidation type="decimal" allowBlank="1" showInputMessage="1" showErrorMessage="1" error="Data is of incorrect type!" sqref="P37 AH37"/>
    <dataValidation type="decimal" allowBlank="1" showInputMessage="1" showErrorMessage="1" error="Data is of incorrect type!" sqref="Q37 AI37"/>
    <dataValidation type="decimal" allowBlank="1" showInputMessage="1" showErrorMessage="1" error="Data is of incorrect type!" sqref="R37 AJ37"/>
    <dataValidation type="decimal" allowBlank="1" showInputMessage="1" showErrorMessage="1" error="Data is of incorrect type!" sqref="S37 AK37"/>
    <dataValidation type="decimal" allowBlank="1" showInputMessage="1" showErrorMessage="1" error="Data is of incorrect type!" sqref="T37 AL37"/>
    <dataValidation type="decimal" allowBlank="1" showInputMessage="1" showErrorMessage="1" error="Data is of incorrect type!" sqref="U37 AM37"/>
    <dataValidation type="decimal" allowBlank="1" showInputMessage="1" showErrorMessage="1" error="Data is of incorrect type!" sqref="E38"/>
    <dataValidation type="decimal" allowBlank="1" showInputMessage="1" showErrorMessage="1" error="Data is of incorrect type!" sqref="F38 X38"/>
    <dataValidation type="decimal" allowBlank="1" showInputMessage="1" showErrorMessage="1" error="Data is of incorrect type!" sqref="G38 Y38"/>
    <dataValidation type="decimal" allowBlank="1" showInputMessage="1" showErrorMessage="1" error="Data is of incorrect type!" sqref="H38 Z38"/>
    <dataValidation type="decimal" allowBlank="1" showInputMessage="1" showErrorMessage="1" error="Data is of incorrect type!" sqref="I38 AA38"/>
    <dataValidation type="decimal" allowBlank="1" showInputMessage="1" showErrorMessage="1" error="Data is of incorrect type!" sqref="J38 AB38"/>
    <dataValidation type="decimal" allowBlank="1" showInputMessage="1" showErrorMessage="1" error="Data is of incorrect type!" sqref="K38 AC38"/>
    <dataValidation type="decimal" allowBlank="1" showInputMessage="1" showErrorMessage="1" error="Data is of incorrect type!" sqref="L38 AD38"/>
    <dataValidation type="decimal" allowBlank="1" showInputMessage="1" showErrorMessage="1" error="Data is of incorrect type!" sqref="M38 AE38"/>
    <dataValidation type="decimal" allowBlank="1" showInputMessage="1" showErrorMessage="1" error="Data is of incorrect type!" sqref="N38 AF38"/>
    <dataValidation type="decimal" allowBlank="1" showInputMessage="1" showErrorMessage="1" error="Data is of incorrect type!" sqref="O38 AG38"/>
    <dataValidation type="decimal" allowBlank="1" showInputMessage="1" showErrorMessage="1" error="Data is of incorrect type!" sqref="P38 AH38"/>
    <dataValidation type="decimal" allowBlank="1" showInputMessage="1" showErrorMessage="1" error="Data is of incorrect type!" sqref="Q38 AI38"/>
    <dataValidation type="decimal" allowBlank="1" showInputMessage="1" showErrorMessage="1" error="Data is of incorrect type!" sqref="R38 AJ38"/>
    <dataValidation type="decimal" allowBlank="1" showInputMessage="1" showErrorMessage="1" error="Data is of incorrect type!" sqref="S38 AK38"/>
    <dataValidation type="decimal" allowBlank="1" showInputMessage="1" showErrorMessage="1" error="Data is of incorrect type!" sqref="T38 AL38"/>
    <dataValidation type="decimal" allowBlank="1" showInputMessage="1" showErrorMessage="1" error="Data is of incorrect type!" sqref="U38 AM38"/>
    <dataValidation type="decimal" allowBlank="1" showInputMessage="1" showErrorMessage="1" error="Data is of incorrect type!" sqref="E39"/>
    <dataValidation type="decimal" allowBlank="1" showInputMessage="1" showErrorMessage="1" error="Data is of incorrect type!" sqref="F39 X39"/>
    <dataValidation type="decimal" allowBlank="1" showInputMessage="1" showErrorMessage="1" error="Data is of incorrect type!" sqref="G39 Y39"/>
    <dataValidation type="decimal" allowBlank="1" showInputMessage="1" showErrorMessage="1" error="Data is of incorrect type!" sqref="H39 Z39"/>
    <dataValidation type="decimal" allowBlank="1" showInputMessage="1" showErrorMessage="1" error="Data is of incorrect type!" sqref="I39 AA39"/>
    <dataValidation type="decimal" allowBlank="1" showInputMessage="1" showErrorMessage="1" error="Data is of incorrect type!" sqref="J39 AB39"/>
    <dataValidation type="decimal" allowBlank="1" showInputMessage="1" showErrorMessage="1" error="Data is of incorrect type!" sqref="K39 AC39"/>
    <dataValidation type="decimal" allowBlank="1" showInputMessage="1" showErrorMessage="1" error="Data is of incorrect type!" sqref="L39 AD39"/>
    <dataValidation type="decimal" allowBlank="1" showInputMessage="1" showErrorMessage="1" error="Data is of incorrect type!" sqref="M39 AE39"/>
    <dataValidation type="decimal" allowBlank="1" showInputMessage="1" showErrorMessage="1" error="Data is of incorrect type!" sqref="N39 AF39"/>
    <dataValidation type="decimal" allowBlank="1" showInputMessage="1" showErrorMessage="1" error="Data is of incorrect type!" sqref="O39 AG39"/>
    <dataValidation type="decimal" allowBlank="1" showInputMessage="1" showErrorMessage="1" error="Data is of incorrect type!" sqref="P39 AH39"/>
    <dataValidation type="decimal" allowBlank="1" showInputMessage="1" showErrorMessage="1" error="Data is of incorrect type!" sqref="Q39 AI39"/>
    <dataValidation type="decimal" allowBlank="1" showInputMessage="1" showErrorMessage="1" error="Data is of incorrect type!" sqref="R39 AJ39"/>
    <dataValidation type="decimal" allowBlank="1" showInputMessage="1" showErrorMessage="1" error="Data is of incorrect type!" sqref="S39 AK39"/>
    <dataValidation type="decimal" allowBlank="1" showInputMessage="1" showErrorMessage="1" error="Data is of incorrect type!" sqref="T39 AL39"/>
    <dataValidation type="decimal" allowBlank="1" showInputMessage="1" showErrorMessage="1" error="Data is of incorrect type!" sqref="U39 AM39"/>
    <dataValidation type="decimal" allowBlank="1" showInputMessage="1" showErrorMessage="1" error="Data is of incorrect type!" sqref="E40"/>
    <dataValidation type="decimal" allowBlank="1" showInputMessage="1" showErrorMessage="1" error="Data is of incorrect type!" sqref="F40 X40"/>
    <dataValidation type="decimal" allowBlank="1" showInputMessage="1" showErrorMessage="1" error="Data is of incorrect type!" sqref="E41"/>
    <dataValidation type="decimal" allowBlank="1" showInputMessage="1" showErrorMessage="1" error="Data is of incorrect type!" sqref="F41 X41"/>
    <dataValidation type="decimal" allowBlank="1" showInputMessage="1" showErrorMessage="1" error="Data is of incorrect type!" sqref="G41 Y41"/>
    <dataValidation type="decimal" allowBlank="1" showInputMessage="1" showErrorMessage="1" error="Data is of incorrect type!" sqref="H41 Z41"/>
    <dataValidation type="decimal" allowBlank="1" showInputMessage="1" showErrorMessage="1" error="Data is of incorrect type!" sqref="I41 AA41"/>
    <dataValidation type="decimal" allowBlank="1" showInputMessage="1" showErrorMessage="1" error="Data is of incorrect type!" sqref="J41 AB41"/>
    <dataValidation type="decimal" allowBlank="1" showInputMessage="1" showErrorMessage="1" error="Data is of incorrect type!" sqref="K41 AC41"/>
    <dataValidation type="decimal" allowBlank="1" showInputMessage="1" showErrorMessage="1" error="Data is of incorrect type!" sqref="L41 AD41"/>
    <dataValidation type="decimal" allowBlank="1" showInputMessage="1" showErrorMessage="1" error="Data is of incorrect type!" sqref="M41 AE41"/>
    <dataValidation type="decimal" allowBlank="1" showInputMessage="1" showErrorMessage="1" error="Data is of incorrect type!" sqref="N41 AF41"/>
    <dataValidation type="decimal" allowBlank="1" showInputMessage="1" showErrorMessage="1" error="Data is of incorrect type!" sqref="O41 AG41"/>
    <dataValidation type="decimal" allowBlank="1" showInputMessage="1" showErrorMessage="1" error="Data is of incorrect type!" sqref="P41 AH41"/>
    <dataValidation type="decimal" allowBlank="1" showInputMessage="1" showErrorMessage="1" error="Data is of incorrect type!" sqref="Q41 AI41"/>
    <dataValidation type="decimal" allowBlank="1" showInputMessage="1" showErrorMessage="1" error="Data is of incorrect type!" sqref="R41 AJ41"/>
    <dataValidation type="decimal" allowBlank="1" showInputMessage="1" showErrorMessage="1" error="Data is of incorrect type!" sqref="S41 AK41"/>
    <dataValidation type="decimal" allowBlank="1" showInputMessage="1" showErrorMessage="1" error="Data is of incorrect type!" sqref="T41 AL41"/>
    <dataValidation type="decimal" allowBlank="1" showInputMessage="1" showErrorMessage="1" error="Data is of incorrect type!" sqref="U41 AM41"/>
    <dataValidation type="decimal" allowBlank="1" showInputMessage="1" showErrorMessage="1" error="Data is of incorrect type!" sqref="E42"/>
    <dataValidation type="decimal" allowBlank="1" showInputMessage="1" showErrorMessage="1" error="Data is of incorrect type!" sqref="F42 X42"/>
    <dataValidation type="decimal" allowBlank="1" showInputMessage="1" showErrorMessage="1" error="Data is of incorrect type!" sqref="G42 Y42"/>
    <dataValidation type="decimal" allowBlank="1" showInputMessage="1" showErrorMessage="1" error="Data is of incorrect type!" sqref="H42 Z42"/>
    <dataValidation type="decimal" allowBlank="1" showInputMessage="1" showErrorMessage="1" error="Data is of incorrect type!" sqref="I42 AA42"/>
    <dataValidation type="decimal" allowBlank="1" showInputMessage="1" showErrorMessage="1" error="Data is of incorrect type!" sqref="J42 AB42"/>
    <dataValidation type="decimal" allowBlank="1" showInputMessage="1" showErrorMessage="1" error="Data is of incorrect type!" sqref="K42 AC42"/>
    <dataValidation type="decimal" allowBlank="1" showInputMessage="1" showErrorMessage="1" error="Data is of incorrect type!" sqref="L42 AD42"/>
    <dataValidation type="decimal" allowBlank="1" showInputMessage="1" showErrorMessage="1" error="Data is of incorrect type!" sqref="M42 AE42"/>
    <dataValidation type="decimal" allowBlank="1" showInputMessage="1" showErrorMessage="1" error="Data is of incorrect type!" sqref="N42 AF42"/>
    <dataValidation type="decimal" allowBlank="1" showInputMessage="1" showErrorMessage="1" error="Data is of incorrect type!" sqref="O42 AG42"/>
    <dataValidation type="decimal" allowBlank="1" showInputMessage="1" showErrorMessage="1" error="Data is of incorrect type!" sqref="P42 AH42"/>
    <dataValidation type="decimal" allowBlank="1" showInputMessage="1" showErrorMessage="1" error="Data is of incorrect type!" sqref="Q42 AI42"/>
    <dataValidation type="decimal" allowBlank="1" showInputMessage="1" showErrorMessage="1" error="Data is of incorrect type!" sqref="R42 AJ42"/>
    <dataValidation type="decimal" allowBlank="1" showInputMessage="1" showErrorMessage="1" error="Data is of incorrect type!" sqref="S42 AK42"/>
    <dataValidation type="decimal" allowBlank="1" showInputMessage="1" showErrorMessage="1" error="Data is of incorrect type!" sqref="T42 AL42"/>
    <dataValidation type="decimal" allowBlank="1" showInputMessage="1" showErrorMessage="1" error="Data is of incorrect type!" sqref="U42 AM42"/>
    <dataValidation type="decimal" allowBlank="1" showInputMessage="1" showErrorMessage="1" error="Data is of incorrect type!" sqref="E43"/>
    <dataValidation type="decimal" allowBlank="1" showInputMessage="1" showErrorMessage="1" error="Data is of incorrect type!" sqref="F43 X43"/>
    <dataValidation type="decimal" allowBlank="1" showInputMessage="1" showErrorMessage="1" error="Data is of incorrect type!" sqref="G43 Y43"/>
    <dataValidation type="decimal" allowBlank="1" showInputMessage="1" showErrorMessage="1" error="Data is of incorrect type!" sqref="H43 Z43"/>
    <dataValidation type="decimal" allowBlank="1" showInputMessage="1" showErrorMessage="1" error="Data is of incorrect type!" sqref="I43 AA43"/>
    <dataValidation type="decimal" allowBlank="1" showInputMessage="1" showErrorMessage="1" error="Data is of incorrect type!" sqref="J43 AB43"/>
    <dataValidation type="decimal" allowBlank="1" showInputMessage="1" showErrorMessage="1" error="Data is of incorrect type!" sqref="K43 AC43"/>
    <dataValidation type="decimal" allowBlank="1" showInputMessage="1" showErrorMessage="1" error="Data is of incorrect type!" sqref="L43 AD43"/>
    <dataValidation type="decimal" allowBlank="1" showInputMessage="1" showErrorMessage="1" error="Data is of incorrect type!" sqref="M43 AE43"/>
    <dataValidation type="decimal" allowBlank="1" showInputMessage="1" showErrorMessage="1" error="Data is of incorrect type!" sqref="N43 AF43"/>
    <dataValidation type="decimal" allowBlank="1" showInputMessage="1" showErrorMessage="1" error="Data is of incorrect type!" sqref="O43 AG43"/>
    <dataValidation type="decimal" allowBlank="1" showInputMessage="1" showErrorMessage="1" error="Data is of incorrect type!" sqref="P43 AH43"/>
    <dataValidation type="decimal" allowBlank="1" showInputMessage="1" showErrorMessage="1" error="Data is of incorrect type!" sqref="Q43 AI43"/>
    <dataValidation type="decimal" allowBlank="1" showInputMessage="1" showErrorMessage="1" error="Data is of incorrect type!" sqref="R43 AJ43"/>
    <dataValidation type="decimal" allowBlank="1" showInputMessage="1" showErrorMessage="1" error="Data is of incorrect type!" sqref="S43 AK43"/>
    <dataValidation type="decimal" allowBlank="1" showInputMessage="1" showErrorMessage="1" error="Data is of incorrect type!" sqref="T43 AL43"/>
    <dataValidation type="decimal" allowBlank="1" showInputMessage="1" showErrorMessage="1" error="Data is of incorrect type!" sqref="U43 AM43"/>
    <dataValidation type="decimal" allowBlank="1" showInputMessage="1" showErrorMessage="1" error="Data is of incorrect type!" sqref="E44"/>
    <dataValidation type="decimal" allowBlank="1" showInputMessage="1" showErrorMessage="1" error="Data is of incorrect type!" sqref="F44 X44"/>
    <dataValidation type="decimal" allowBlank="1" showInputMessage="1" showErrorMessage="1" error="Data is of incorrect type!" sqref="G44 Y44"/>
    <dataValidation type="decimal" allowBlank="1" showInputMessage="1" showErrorMessage="1" error="Data is of incorrect type!" sqref="H44 Z44"/>
    <dataValidation type="decimal" allowBlank="1" showInputMessage="1" showErrorMessage="1" error="Data is of incorrect type!" sqref="I44 AA44"/>
    <dataValidation type="decimal" allowBlank="1" showInputMessage="1" showErrorMessage="1" error="Data is of incorrect type!" sqref="J44 AB44"/>
    <dataValidation type="decimal" allowBlank="1" showInputMessage="1" showErrorMessage="1" error="Data is of incorrect type!" sqref="K44 AC44"/>
    <dataValidation type="decimal" allowBlank="1" showInputMessage="1" showErrorMessage="1" error="Data is of incorrect type!" sqref="L44 AD44"/>
    <dataValidation type="decimal" allowBlank="1" showInputMessage="1" showErrorMessage="1" error="Data is of incorrect type!" sqref="M44 AE44"/>
    <dataValidation type="decimal" allowBlank="1" showInputMessage="1" showErrorMessage="1" error="Data is of incorrect type!" sqref="N44 AF44"/>
    <dataValidation type="decimal" allowBlank="1" showInputMessage="1" showErrorMessage="1" error="Data is of incorrect type!" sqref="O44 AG44"/>
    <dataValidation type="decimal" allowBlank="1" showInputMessage="1" showErrorMessage="1" error="Data is of incorrect type!" sqref="P44 AH44"/>
    <dataValidation type="decimal" allowBlank="1" showInputMessage="1" showErrorMessage="1" error="Data is of incorrect type!" sqref="Q44 AI44"/>
    <dataValidation type="decimal" allowBlank="1" showInputMessage="1" showErrorMessage="1" error="Data is of incorrect type!" sqref="R44 AJ44"/>
    <dataValidation type="decimal" allowBlank="1" showInputMessage="1" showErrorMessage="1" error="Data is of incorrect type!" sqref="S44 AK44"/>
    <dataValidation type="decimal" allowBlank="1" showInputMessage="1" showErrorMessage="1" error="Data is of incorrect type!" sqref="T44 AL44"/>
    <dataValidation type="decimal" allowBlank="1" showInputMessage="1" showErrorMessage="1" error="Data is of incorrect type!" sqref="U44 AM44"/>
    <dataValidation type="decimal" allowBlank="1" showInputMessage="1" showErrorMessage="1" error="Data is of incorrect type!" sqref="E45"/>
    <dataValidation type="decimal" allowBlank="1" showInputMessage="1" showErrorMessage="1" error="Data is of incorrect type!" sqref="F45 X45"/>
    <dataValidation type="decimal" allowBlank="1" showInputMessage="1" showErrorMessage="1" error="Data is of incorrect type!" sqref="G45 Y45"/>
    <dataValidation type="decimal" allowBlank="1" showInputMessage="1" showErrorMessage="1" error="Data is of incorrect type!" sqref="H45 Z45"/>
    <dataValidation type="decimal" allowBlank="1" showInputMessage="1" showErrorMessage="1" error="Data is of incorrect type!" sqref="I45 AA45"/>
    <dataValidation type="decimal" allowBlank="1" showInputMessage="1" showErrorMessage="1" error="Data is of incorrect type!" sqref="J45 AB45"/>
    <dataValidation type="decimal" allowBlank="1" showInputMessage="1" showErrorMessage="1" error="Data is of incorrect type!" sqref="K45 AC45"/>
    <dataValidation type="decimal" allowBlank="1" showInputMessage="1" showErrorMessage="1" error="Data is of incorrect type!" sqref="L45 AD45"/>
    <dataValidation type="decimal" allowBlank="1" showInputMessage="1" showErrorMessage="1" error="Data is of incorrect type!" sqref="M45 AE45"/>
    <dataValidation type="decimal" allowBlank="1" showInputMessage="1" showErrorMessage="1" error="Data is of incorrect type!" sqref="N45 AF45"/>
    <dataValidation type="decimal" allowBlank="1" showInputMessage="1" showErrorMessage="1" error="Data is of incorrect type!" sqref="O45 AG45"/>
    <dataValidation type="decimal" allowBlank="1" showInputMessage="1" showErrorMessage="1" error="Data is of incorrect type!" sqref="P45 AH45"/>
    <dataValidation type="decimal" allowBlank="1" showInputMessage="1" showErrorMessage="1" error="Data is of incorrect type!" sqref="Q45 AI45"/>
    <dataValidation type="decimal" allowBlank="1" showInputMessage="1" showErrorMessage="1" error="Data is of incorrect type!" sqref="R45 AJ45"/>
    <dataValidation type="decimal" allowBlank="1" showInputMessage="1" showErrorMessage="1" error="Data is of incorrect type!" sqref="S45 AK45"/>
    <dataValidation type="decimal" allowBlank="1" showInputMessage="1" showErrorMessage="1" error="Data is of incorrect type!" sqref="T45 AL45"/>
    <dataValidation type="decimal" allowBlank="1" showInputMessage="1" showErrorMessage="1" error="Data is of incorrect type!" sqref="U45 AM45"/>
    <dataValidation type="decimal" allowBlank="1" showInputMessage="1" showErrorMessage="1" error="Data is of incorrect type!" sqref="E46"/>
    <dataValidation type="decimal" allowBlank="1" showInputMessage="1" showErrorMessage="1" error="Data is of incorrect type!" sqref="F46 X46"/>
    <dataValidation type="decimal" allowBlank="1" showInputMessage="1" showErrorMessage="1" error="Data is of incorrect type!" sqref="E47"/>
    <dataValidation type="decimal" allowBlank="1" showInputMessage="1" showErrorMessage="1" error="Data is of incorrect type!" sqref="F47 X47"/>
    <dataValidation type="decimal" allowBlank="1" showInputMessage="1" showErrorMessage="1" error="Data is of incorrect type!" sqref="G47 Y47"/>
    <dataValidation type="decimal" allowBlank="1" showInputMessage="1" showErrorMessage="1" error="Data is of incorrect type!" sqref="H47 Z47"/>
    <dataValidation type="decimal" allowBlank="1" showInputMessage="1" showErrorMessage="1" error="Data is of incorrect type!" sqref="I47 AA47"/>
    <dataValidation type="decimal" allowBlank="1" showInputMessage="1" showErrorMessage="1" error="Data is of incorrect type!" sqref="J47 AB47"/>
    <dataValidation type="decimal" allowBlank="1" showInputMessage="1" showErrorMessage="1" error="Data is of incorrect type!" sqref="K47 AC47"/>
    <dataValidation type="decimal" allowBlank="1" showInputMessage="1" showErrorMessage="1" error="Data is of incorrect type!" sqref="L47 AD47"/>
    <dataValidation type="decimal" allowBlank="1" showInputMessage="1" showErrorMessage="1" error="Data is of incorrect type!" sqref="M47 AE47"/>
    <dataValidation type="decimal" allowBlank="1" showInputMessage="1" showErrorMessage="1" error="Data is of incorrect type!" sqref="N47 AF47"/>
    <dataValidation type="decimal" allowBlank="1" showInputMessage="1" showErrorMessage="1" error="Data is of incorrect type!" sqref="O47 AG47"/>
    <dataValidation type="decimal" allowBlank="1" showInputMessage="1" showErrorMessage="1" error="Data is of incorrect type!" sqref="P47 AH47"/>
    <dataValidation type="decimal" allowBlank="1" showInputMessage="1" showErrorMessage="1" error="Data is of incorrect type!" sqref="Q47 AI47"/>
    <dataValidation type="decimal" allowBlank="1" showInputMessage="1" showErrorMessage="1" error="Data is of incorrect type!" sqref="R47 AJ47"/>
    <dataValidation type="decimal" allowBlank="1" showInputMessage="1" showErrorMessage="1" error="Data is of incorrect type!" sqref="S47 AK47"/>
    <dataValidation type="decimal" allowBlank="1" showInputMessage="1" showErrorMessage="1" error="Data is of incorrect type!" sqref="T47 AL47"/>
    <dataValidation type="decimal" allowBlank="1" showInputMessage="1" showErrorMessage="1" error="Data is of incorrect type!" sqref="U47 AM47"/>
    <dataValidation type="decimal" allowBlank="1" showInputMessage="1" showErrorMessage="1" error="Data is of incorrect type!" sqref="E48"/>
    <dataValidation type="decimal" allowBlank="1" showInputMessage="1" showErrorMessage="1" error="Data is of incorrect type!" sqref="F48 X48"/>
    <dataValidation type="decimal" allowBlank="1" showInputMessage="1" showErrorMessage="1" error="Data is of incorrect type!" sqref="G48 Y48"/>
    <dataValidation type="decimal" allowBlank="1" showInputMessage="1" showErrorMessage="1" error="Data is of incorrect type!" sqref="H48 Z48"/>
    <dataValidation type="decimal" allowBlank="1" showInputMessage="1" showErrorMessage="1" error="Data is of incorrect type!" sqref="I48 AA48"/>
    <dataValidation type="decimal" allowBlank="1" showInputMessage="1" showErrorMessage="1" error="Data is of incorrect type!" sqref="J48 AB48"/>
    <dataValidation type="decimal" allowBlank="1" showInputMessage="1" showErrorMessage="1" error="Data is of incorrect type!" sqref="K48 AC48"/>
    <dataValidation type="decimal" allowBlank="1" showInputMessage="1" showErrorMessage="1" error="Data is of incorrect type!" sqref="L48 AD48"/>
    <dataValidation type="decimal" allowBlank="1" showInputMessage="1" showErrorMessage="1" error="Data is of incorrect type!" sqref="M48 AE48"/>
    <dataValidation type="decimal" allowBlank="1" showInputMessage="1" showErrorMessage="1" error="Data is of incorrect type!" sqref="N48 AF48"/>
    <dataValidation type="decimal" allowBlank="1" showInputMessage="1" showErrorMessage="1" error="Data is of incorrect type!" sqref="O48 AG48"/>
    <dataValidation type="decimal" allowBlank="1" showInputMessage="1" showErrorMessage="1" error="Data is of incorrect type!" sqref="P48 AH48"/>
    <dataValidation type="decimal" allowBlank="1" showInputMessage="1" showErrorMessage="1" error="Data is of incorrect type!" sqref="Q48 AI48"/>
    <dataValidation type="decimal" allowBlank="1" showInputMessage="1" showErrorMessage="1" error="Data is of incorrect type!" sqref="R48 AJ48"/>
    <dataValidation type="decimal" allowBlank="1" showInputMessage="1" showErrorMessage="1" error="Data is of incorrect type!" sqref="S48 AK48"/>
    <dataValidation type="decimal" allowBlank="1" showInputMessage="1" showErrorMessage="1" error="Data is of incorrect type!" sqref="T48 AL48"/>
    <dataValidation type="decimal" allowBlank="1" showInputMessage="1" showErrorMessage="1" error="Data is of incorrect type!" sqref="U48 AM48"/>
    <dataValidation type="decimal" allowBlank="1" showInputMessage="1" showErrorMessage="1" error="Data is of incorrect type!" sqref="E49"/>
    <dataValidation type="decimal" allowBlank="1" showInputMessage="1" showErrorMessage="1" error="Data is of incorrect type!" sqref="F49 X49"/>
    <dataValidation type="decimal" allowBlank="1" showInputMessage="1" showErrorMessage="1" error="Data is of incorrect type!" sqref="G49 Y49"/>
    <dataValidation type="decimal" allowBlank="1" showInputMessage="1" showErrorMessage="1" error="Data is of incorrect type!" sqref="H49 Z49"/>
    <dataValidation type="decimal" allowBlank="1" showInputMessage="1" showErrorMessage="1" error="Data is of incorrect type!" sqref="I49 AA49"/>
    <dataValidation type="decimal" allowBlank="1" showInputMessage="1" showErrorMessage="1" error="Data is of incorrect type!" sqref="J49 AB49"/>
    <dataValidation type="decimal" allowBlank="1" showInputMessage="1" showErrorMessage="1" error="Data is of incorrect type!" sqref="K49 AC49"/>
    <dataValidation type="decimal" allowBlank="1" showInputMessage="1" showErrorMessage="1" error="Data is of incorrect type!" sqref="L49 AD49"/>
    <dataValidation type="decimal" allowBlank="1" showInputMessage="1" showErrorMessage="1" error="Data is of incorrect type!" sqref="M49 AE49"/>
    <dataValidation type="decimal" allowBlank="1" showInputMessage="1" showErrorMessage="1" error="Data is of incorrect type!" sqref="N49 AF49"/>
    <dataValidation type="decimal" allowBlank="1" showInputMessage="1" showErrorMessage="1" error="Data is of incorrect type!" sqref="O49 AG49"/>
    <dataValidation type="decimal" allowBlank="1" showInputMessage="1" showErrorMessage="1" error="Data is of incorrect type!" sqref="P49 AH49"/>
    <dataValidation type="decimal" allowBlank="1" showInputMessage="1" showErrorMessage="1" error="Data is of incorrect type!" sqref="Q49 AI49"/>
    <dataValidation type="decimal" allowBlank="1" showInputMessage="1" showErrorMessage="1" error="Data is of incorrect type!" sqref="R49 AJ49"/>
    <dataValidation type="decimal" allowBlank="1" showInputMessage="1" showErrorMessage="1" error="Data is of incorrect type!" sqref="S49 AK49"/>
    <dataValidation type="decimal" allowBlank="1" showInputMessage="1" showErrorMessage="1" error="Data is of incorrect type!" sqref="T49 AL49"/>
    <dataValidation type="decimal" allowBlank="1" showInputMessage="1" showErrorMessage="1" error="Data is of incorrect type!" sqref="U49 AM49"/>
    <dataValidation type="decimal" allowBlank="1" showInputMessage="1" showErrorMessage="1" error="Data is of incorrect type!" sqref="E50"/>
    <dataValidation type="decimal" allowBlank="1" showInputMessage="1" showErrorMessage="1" error="Data is of incorrect type!" sqref="F50 X50"/>
    <dataValidation type="decimal" allowBlank="1" showInputMessage="1" showErrorMessage="1" error="Data is of incorrect type!" sqref="G50 Y50"/>
    <dataValidation type="decimal" allowBlank="1" showInputMessage="1" showErrorMessage="1" error="Data is of incorrect type!" sqref="H50 Z50"/>
    <dataValidation type="decimal" allowBlank="1" showInputMessage="1" showErrorMessage="1" error="Data is of incorrect type!" sqref="I50 AA50"/>
    <dataValidation type="decimal" allowBlank="1" showInputMessage="1" showErrorMessage="1" error="Data is of incorrect type!" sqref="J50 AB50"/>
    <dataValidation type="decimal" allowBlank="1" showInputMessage="1" showErrorMessage="1" error="Data is of incorrect type!" sqref="K50 AC50"/>
    <dataValidation type="decimal" allowBlank="1" showInputMessage="1" showErrorMessage="1" error="Data is of incorrect type!" sqref="L50 AD50"/>
    <dataValidation type="decimal" allowBlank="1" showInputMessage="1" showErrorMessage="1" error="Data is of incorrect type!" sqref="M50 AE50"/>
    <dataValidation type="decimal" allowBlank="1" showInputMessage="1" showErrorMessage="1" error="Data is of incorrect type!" sqref="N50 AF50"/>
    <dataValidation type="decimal" allowBlank="1" showInputMessage="1" showErrorMessage="1" error="Data is of incorrect type!" sqref="O50 AG50"/>
    <dataValidation type="decimal" allowBlank="1" showInputMessage="1" showErrorMessage="1" error="Data is of incorrect type!" sqref="P50 AH50"/>
    <dataValidation type="decimal" allowBlank="1" showInputMessage="1" showErrorMessage="1" error="Data is of incorrect type!" sqref="Q50 AI50"/>
    <dataValidation type="decimal" allowBlank="1" showInputMessage="1" showErrorMessage="1" error="Data is of incorrect type!" sqref="R50 AJ50"/>
    <dataValidation type="decimal" allowBlank="1" showInputMessage="1" showErrorMessage="1" error="Data is of incorrect type!" sqref="S50 AK50"/>
    <dataValidation type="decimal" allowBlank="1" showInputMessage="1" showErrorMessage="1" error="Data is of incorrect type!" sqref="T50 AL50"/>
    <dataValidation type="decimal" allowBlank="1" showInputMessage="1" showErrorMessage="1" error="Data is of incorrect type!" sqref="U50 AM50"/>
    <dataValidation type="decimal" allowBlank="1" showInputMessage="1" showErrorMessage="1" error="Data is of incorrect type!" sqref="E51"/>
    <dataValidation type="decimal" allowBlank="1" showInputMessage="1" showErrorMessage="1" error="Data is of incorrect type!" sqref="F51 X51"/>
    <dataValidation type="decimal" allowBlank="1" showInputMessage="1" showErrorMessage="1" error="Data is of incorrect type!" sqref="G51 Y51"/>
    <dataValidation type="decimal" allowBlank="1" showInputMessage="1" showErrorMessage="1" error="Data is of incorrect type!" sqref="H51 Z51"/>
    <dataValidation type="decimal" allowBlank="1" showInputMessage="1" showErrorMessage="1" error="Data is of incorrect type!" sqref="I51 AA51"/>
    <dataValidation type="decimal" allowBlank="1" showInputMessage="1" showErrorMessage="1" error="Data is of incorrect type!" sqref="J51 AB51"/>
    <dataValidation type="decimal" allowBlank="1" showInputMessage="1" showErrorMessage="1" error="Data is of incorrect type!" sqref="K51 AC51"/>
    <dataValidation type="decimal" allowBlank="1" showInputMessage="1" showErrorMessage="1" error="Data is of incorrect type!" sqref="L51 AD51"/>
    <dataValidation type="decimal" allowBlank="1" showInputMessage="1" showErrorMessage="1" error="Data is of incorrect type!" sqref="M51 AE51"/>
    <dataValidation type="decimal" allowBlank="1" showInputMessage="1" showErrorMessage="1" error="Data is of incorrect type!" sqref="N51 AF51"/>
    <dataValidation type="decimal" allowBlank="1" showInputMessage="1" showErrorMessage="1" error="Data is of incorrect type!" sqref="O51 AG51"/>
    <dataValidation type="decimal" allowBlank="1" showInputMessage="1" showErrorMessage="1" error="Data is of incorrect type!" sqref="P51 AH51"/>
    <dataValidation type="decimal" allowBlank="1" showInputMessage="1" showErrorMessage="1" error="Data is of incorrect type!" sqref="Q51 AI51"/>
    <dataValidation type="decimal" allowBlank="1" showInputMessage="1" showErrorMessage="1" error="Data is of incorrect type!" sqref="R51 AJ51"/>
    <dataValidation type="decimal" allowBlank="1" showInputMessage="1" showErrorMessage="1" error="Data is of incorrect type!" sqref="S51 AK51"/>
    <dataValidation type="decimal" allowBlank="1" showInputMessage="1" showErrorMessage="1" error="Data is of incorrect type!" sqref="T51 AL51"/>
    <dataValidation type="decimal" allowBlank="1" showInputMessage="1" showErrorMessage="1" error="Data is of incorrect type!" sqref="U51 AM51"/>
    <dataValidation type="decimal" allowBlank="1" showInputMessage="1" showErrorMessage="1" error="Data is of incorrect type!" sqref="E52"/>
    <dataValidation type="decimal" allowBlank="1" showInputMessage="1" showErrorMessage="1" error="Data is of incorrect type!" sqref="F52 X52"/>
    <dataValidation type="decimal" allowBlank="1" showInputMessage="1" showErrorMessage="1" error="Data is of incorrect type!" sqref="E53"/>
    <dataValidation type="decimal" allowBlank="1" showInputMessage="1" showErrorMessage="1" error="Data is of incorrect type!" sqref="F53 X53"/>
    <dataValidation type="decimal" allowBlank="1" showInputMessage="1" showErrorMessage="1" error="Data is of incorrect type!" sqref="G53 Y53"/>
    <dataValidation type="decimal" allowBlank="1" showInputMessage="1" showErrorMessage="1" error="Data is of incorrect type!" sqref="H53 Z53"/>
    <dataValidation type="decimal" allowBlank="1" showInputMessage="1" showErrorMessage="1" error="Data is of incorrect type!" sqref="I53 AA53"/>
    <dataValidation type="decimal" allowBlank="1" showInputMessage="1" showErrorMessage="1" error="Data is of incorrect type!" sqref="J53 AB53"/>
    <dataValidation type="decimal" allowBlank="1" showInputMessage="1" showErrorMessage="1" error="Data is of incorrect type!" sqref="K53 AC53"/>
    <dataValidation type="decimal" allowBlank="1" showInputMessage="1" showErrorMessage="1" error="Data is of incorrect type!" sqref="L53 AD53"/>
    <dataValidation type="decimal" allowBlank="1" showInputMessage="1" showErrorMessage="1" error="Data is of incorrect type!" sqref="M53 AE53"/>
    <dataValidation type="decimal" allowBlank="1" showInputMessage="1" showErrorMessage="1" error="Data is of incorrect type!" sqref="N53 AF53"/>
    <dataValidation type="decimal" allowBlank="1" showInputMessage="1" showErrorMessage="1" error="Data is of incorrect type!" sqref="O53 AG53"/>
    <dataValidation type="decimal" allowBlank="1" showInputMessage="1" showErrorMessage="1" error="Data is of incorrect type!" sqref="P53 AH53"/>
    <dataValidation type="decimal" allowBlank="1" showInputMessage="1" showErrorMessage="1" error="Data is of incorrect type!" sqref="Q53 AI53"/>
    <dataValidation type="decimal" allowBlank="1" showInputMessage="1" showErrorMessage="1" error="Data is of incorrect type!" sqref="R53 AJ53"/>
    <dataValidation type="decimal" allowBlank="1" showInputMessage="1" showErrorMessage="1" error="Data is of incorrect type!" sqref="S53 AK53"/>
    <dataValidation type="decimal" allowBlank="1" showInputMessage="1" showErrorMessage="1" error="Data is of incorrect type!" sqref="T53 AL53"/>
    <dataValidation type="decimal" allowBlank="1" showInputMessage="1" showErrorMessage="1" error="Data is of incorrect type!" sqref="U53 AM53"/>
    <dataValidation type="decimal" allowBlank="1" showInputMessage="1" showErrorMessage="1" error="Data is of incorrect type!" sqref="E54"/>
    <dataValidation type="decimal" allowBlank="1" showInputMessage="1" showErrorMessage="1" error="Data is of incorrect type!" sqref="F54 X54"/>
    <dataValidation type="decimal" allowBlank="1" showInputMessage="1" showErrorMessage="1" error="Data is of incorrect type!" sqref="G54 Y54"/>
    <dataValidation type="decimal" allowBlank="1" showInputMessage="1" showErrorMessage="1" error="Data is of incorrect type!" sqref="H54 Z54"/>
    <dataValidation type="decimal" allowBlank="1" showInputMessage="1" showErrorMessage="1" error="Data is of incorrect type!" sqref="I54 AA54"/>
    <dataValidation type="decimal" allowBlank="1" showInputMessage="1" showErrorMessage="1" error="Data is of incorrect type!" sqref="J54 AB54"/>
    <dataValidation type="decimal" allowBlank="1" showInputMessage="1" showErrorMessage="1" error="Data is of incorrect type!" sqref="K54 AC54"/>
    <dataValidation type="decimal" allowBlank="1" showInputMessage="1" showErrorMessage="1" error="Data is of incorrect type!" sqref="L54 AD54"/>
    <dataValidation type="decimal" allowBlank="1" showInputMessage="1" showErrorMessage="1" error="Data is of incorrect type!" sqref="M54 AE54"/>
    <dataValidation type="decimal" allowBlank="1" showInputMessage="1" showErrorMessage="1" error="Data is of incorrect type!" sqref="N54 AF54"/>
    <dataValidation type="decimal" allowBlank="1" showInputMessage="1" showErrorMessage="1" error="Data is of incorrect type!" sqref="O54 AG54"/>
    <dataValidation type="decimal" allowBlank="1" showInputMessage="1" showErrorMessage="1" error="Data is of incorrect type!" sqref="P54 AH54"/>
    <dataValidation type="decimal" allowBlank="1" showInputMessage="1" showErrorMessage="1" error="Data is of incorrect type!" sqref="Q54 AI54"/>
    <dataValidation type="decimal" allowBlank="1" showInputMessage="1" showErrorMessage="1" error="Data is of incorrect type!" sqref="R54 AJ54"/>
    <dataValidation type="decimal" allowBlank="1" showInputMessage="1" showErrorMessage="1" error="Data is of incorrect type!" sqref="S54 AK54"/>
    <dataValidation type="decimal" allowBlank="1" showInputMessage="1" showErrorMessage="1" error="Data is of incorrect type!" sqref="T54 AL54"/>
    <dataValidation type="decimal" allowBlank="1" showInputMessage="1" showErrorMessage="1" error="Data is of incorrect type!" sqref="U54 AM54"/>
    <dataValidation type="decimal" allowBlank="1" showInputMessage="1" showErrorMessage="1" error="Data is of incorrect type!" sqref="E55"/>
    <dataValidation type="decimal" allowBlank="1" showInputMessage="1" showErrorMessage="1" error="Data is of incorrect type!" sqref="F55 X55"/>
    <dataValidation type="decimal" allowBlank="1" showInputMessage="1" showErrorMessage="1" error="Data is of incorrect type!" sqref="G55 Y55"/>
    <dataValidation type="decimal" allowBlank="1" showInputMessage="1" showErrorMessage="1" error="Data is of incorrect type!" sqref="H55 Z55"/>
    <dataValidation type="decimal" allowBlank="1" showInputMessage="1" showErrorMessage="1" error="Data is of incorrect type!" sqref="I55 AA55"/>
    <dataValidation type="decimal" allowBlank="1" showInputMessage="1" showErrorMessage="1" error="Data is of incorrect type!" sqref="J55 AB55"/>
    <dataValidation type="decimal" allowBlank="1" showInputMessage="1" showErrorMessage="1" error="Data is of incorrect type!" sqref="K55 AC55"/>
    <dataValidation type="decimal" allowBlank="1" showInputMessage="1" showErrorMessage="1" error="Data is of incorrect type!" sqref="L55 AD55"/>
    <dataValidation type="decimal" allowBlank="1" showInputMessage="1" showErrorMessage="1" error="Data is of incorrect type!" sqref="M55 AE55"/>
    <dataValidation type="decimal" allowBlank="1" showInputMessage="1" showErrorMessage="1" error="Data is of incorrect type!" sqref="N55 AF55"/>
    <dataValidation type="decimal" allowBlank="1" showInputMessage="1" showErrorMessage="1" error="Data is of incorrect type!" sqref="O55 AG55"/>
    <dataValidation type="decimal" allowBlank="1" showInputMessage="1" showErrorMessage="1" error="Data is of incorrect type!" sqref="P55 AH55"/>
    <dataValidation type="decimal" allowBlank="1" showInputMessage="1" showErrorMessage="1" error="Data is of incorrect type!" sqref="Q55 AI55"/>
    <dataValidation type="decimal" allowBlank="1" showInputMessage="1" showErrorMessage="1" error="Data is of incorrect type!" sqref="R55 AJ55"/>
    <dataValidation type="decimal" allowBlank="1" showInputMessage="1" showErrorMessage="1" error="Data is of incorrect type!" sqref="S55 AK55"/>
    <dataValidation type="decimal" allowBlank="1" showInputMessage="1" showErrorMessage="1" error="Data is of incorrect type!" sqref="T55 AL55"/>
    <dataValidation type="decimal" allowBlank="1" showInputMessage="1" showErrorMessage="1" error="Data is of incorrect type!" sqref="U55 AM55"/>
  </dataValidations>
  <hyperlinks>
    <hyperlink ref="B1:L1" location="'Table of Contents'!A1" display="S.05.01.01.01 - S.05.01.01.01 Non-Life (direct business/accepted proportional reinsurance and accepted non-proportional reinsurance)"/>
    <hyperlink ref="A1" location="'Table of Contents'!A1" display="S.05.02.01.03 - Total Top 5 and home country - non-life obligations"/>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Enumerations!$A$546:$A$546</xm:f>
          </x14:formula1>
          <xm:sqref>B3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workbookViewId="0"/>
  </sheetViews>
  <sheetFormatPr defaultRowHeight="15" x14ac:dyDescent="0.25"/>
  <cols>
    <col min="1" max="1" width="9.140625" style="138"/>
    <col min="2" max="2" width="38.5703125" style="138" customWidth="1"/>
    <col min="3" max="5" width="9.140625" style="138"/>
    <col min="6" max="6" width="28.85546875" style="138" customWidth="1"/>
    <col min="7" max="7" width="22" style="138" customWidth="1"/>
    <col min="8" max="8" width="24.5703125" style="138" customWidth="1"/>
    <col min="9" max="9" width="13.85546875" style="138" customWidth="1"/>
    <col min="10" max="11" width="40" style="138" customWidth="1"/>
    <col min="12" max="12" width="18.42578125" style="138" customWidth="1"/>
    <col min="13" max="13" width="18.7109375" style="138" customWidth="1"/>
    <col min="14" max="14" width="32.85546875" style="138" customWidth="1"/>
    <col min="15" max="15" width="9.140625" style="41"/>
    <col min="16" max="24" width="15.7109375" style="138" customWidth="1"/>
    <col min="25" max="16384" width="9.140625" style="138"/>
  </cols>
  <sheetData>
    <row r="1" spans="1:24" ht="28.5" customHeight="1" x14ac:dyDescent="0.3">
      <c r="A1" s="187" t="s">
        <v>17053</v>
      </c>
      <c r="B1" s="779" t="s">
        <v>4288</v>
      </c>
      <c r="C1" s="780"/>
      <c r="D1" s="780"/>
      <c r="E1" s="780"/>
      <c r="F1" s="780"/>
      <c r="G1" s="780"/>
      <c r="H1" s="780"/>
      <c r="I1" s="780"/>
      <c r="J1" s="780"/>
      <c r="K1" s="780"/>
      <c r="L1" s="780"/>
      <c r="O1" s="5" t="s">
        <v>4584</v>
      </c>
    </row>
    <row r="3" spans="1:24" ht="12.4" customHeight="1" x14ac:dyDescent="0.25">
      <c r="C3" s="13" t="s">
        <v>3635</v>
      </c>
      <c r="D3" s="13" t="s">
        <v>2917</v>
      </c>
    </row>
    <row r="5" spans="1:24" x14ac:dyDescent="0.25">
      <c r="F5" s="20" t="s">
        <v>2922</v>
      </c>
    </row>
    <row r="6" spans="1:24" ht="12.4" customHeight="1" x14ac:dyDescent="0.25">
      <c r="F6" s="10" t="s">
        <v>847</v>
      </c>
      <c r="G6" s="10"/>
      <c r="H6" s="10"/>
      <c r="I6" s="10"/>
      <c r="J6" s="10"/>
      <c r="K6" s="10"/>
      <c r="L6" s="10" t="s">
        <v>848</v>
      </c>
      <c r="M6" s="11"/>
      <c r="N6" s="151" t="s">
        <v>798</v>
      </c>
      <c r="P6" s="10" t="s">
        <v>847</v>
      </c>
      <c r="Q6" s="10"/>
      <c r="R6" s="10"/>
      <c r="S6" s="10"/>
      <c r="T6" s="10"/>
      <c r="U6" s="10"/>
      <c r="V6" s="10" t="s">
        <v>848</v>
      </c>
      <c r="W6" s="11"/>
      <c r="X6" s="149" t="s">
        <v>798</v>
      </c>
    </row>
    <row r="7" spans="1:24" ht="12.4" customHeight="1" x14ac:dyDescent="0.25">
      <c r="F7" s="10" t="s">
        <v>849</v>
      </c>
      <c r="G7" s="10" t="s">
        <v>850</v>
      </c>
      <c r="H7" s="10" t="s">
        <v>851</v>
      </c>
      <c r="I7" s="10" t="s">
        <v>852</v>
      </c>
      <c r="J7" s="10" t="s">
        <v>853</v>
      </c>
      <c r="K7" s="10" t="s">
        <v>854</v>
      </c>
      <c r="L7" s="10" t="s">
        <v>855</v>
      </c>
      <c r="M7" s="11" t="s">
        <v>856</v>
      </c>
      <c r="N7" s="151"/>
      <c r="P7" s="10" t="s">
        <v>849</v>
      </c>
      <c r="Q7" s="10" t="s">
        <v>850</v>
      </c>
      <c r="R7" s="10" t="s">
        <v>851</v>
      </c>
      <c r="S7" s="10" t="s">
        <v>852</v>
      </c>
      <c r="T7" s="10" t="s">
        <v>853</v>
      </c>
      <c r="U7" s="10" t="s">
        <v>854</v>
      </c>
      <c r="V7" s="10" t="s">
        <v>855</v>
      </c>
      <c r="W7" s="11" t="s">
        <v>856</v>
      </c>
      <c r="X7" s="149"/>
    </row>
    <row r="8" spans="1:24" ht="12.4" customHeight="1" x14ac:dyDescent="0.25">
      <c r="F8" s="13" t="s">
        <v>2953</v>
      </c>
      <c r="G8" s="13" t="s">
        <v>4289</v>
      </c>
      <c r="H8" s="13" t="s">
        <v>2942</v>
      </c>
      <c r="I8" s="13" t="s">
        <v>4290</v>
      </c>
      <c r="J8" s="13" t="s">
        <v>4291</v>
      </c>
      <c r="K8" s="13" t="s">
        <v>4292</v>
      </c>
      <c r="L8" s="13" t="s">
        <v>2970</v>
      </c>
      <c r="M8" s="14" t="s">
        <v>4293</v>
      </c>
      <c r="N8" s="152"/>
      <c r="P8" s="13" t="s">
        <v>2953</v>
      </c>
      <c r="Q8" s="13" t="s">
        <v>4289</v>
      </c>
      <c r="R8" s="13" t="s">
        <v>2942</v>
      </c>
      <c r="S8" s="13" t="s">
        <v>4290</v>
      </c>
      <c r="T8" s="13" t="s">
        <v>4291</v>
      </c>
      <c r="U8" s="13" t="s">
        <v>4292</v>
      </c>
      <c r="V8" s="13" t="s">
        <v>2970</v>
      </c>
      <c r="W8" s="14" t="s">
        <v>4293</v>
      </c>
      <c r="X8" s="150"/>
    </row>
    <row r="9" spans="1:24" ht="12.4" customHeight="1" x14ac:dyDescent="0.25">
      <c r="F9" s="13" t="s">
        <v>3652</v>
      </c>
      <c r="G9" s="13" t="s">
        <v>3652</v>
      </c>
      <c r="H9" s="13" t="s">
        <v>3652</v>
      </c>
      <c r="I9" s="13" t="s">
        <v>3652</v>
      </c>
      <c r="J9" s="13" t="s">
        <v>3652</v>
      </c>
      <c r="K9" s="13" t="s">
        <v>3652</v>
      </c>
      <c r="L9" s="13" t="s">
        <v>2956</v>
      </c>
      <c r="M9" s="14" t="s">
        <v>2956</v>
      </c>
      <c r="N9" s="152" t="s">
        <v>4294</v>
      </c>
      <c r="P9" s="133" t="s">
        <v>3652</v>
      </c>
      <c r="Q9" s="133" t="s">
        <v>3652</v>
      </c>
      <c r="R9" s="133" t="s">
        <v>3652</v>
      </c>
      <c r="S9" s="133" t="s">
        <v>3652</v>
      </c>
      <c r="T9" s="133" t="s">
        <v>3652</v>
      </c>
      <c r="U9" s="133" t="s">
        <v>3652</v>
      </c>
      <c r="V9" s="133" t="s">
        <v>2956</v>
      </c>
      <c r="W9" s="173" t="s">
        <v>2956</v>
      </c>
      <c r="X9" s="174" t="s">
        <v>4294</v>
      </c>
    </row>
    <row r="10" spans="1:24" ht="12.4" customHeight="1" x14ac:dyDescent="0.25">
      <c r="F10" s="15" t="s">
        <v>857</v>
      </c>
      <c r="G10" s="15" t="s">
        <v>858</v>
      </c>
      <c r="H10" s="15" t="s">
        <v>859</v>
      </c>
      <c r="I10" s="15" t="s">
        <v>860</v>
      </c>
      <c r="J10" s="15" t="s">
        <v>861</v>
      </c>
      <c r="K10" s="15" t="s">
        <v>862</v>
      </c>
      <c r="L10" s="15" t="s">
        <v>863</v>
      </c>
      <c r="M10" s="16" t="s">
        <v>864</v>
      </c>
      <c r="N10" s="153" t="s">
        <v>865</v>
      </c>
      <c r="O10" s="175"/>
      <c r="P10" s="168" t="s">
        <v>857</v>
      </c>
      <c r="Q10" s="168" t="s">
        <v>858</v>
      </c>
      <c r="R10" s="168" t="s">
        <v>859</v>
      </c>
      <c r="S10" s="168" t="s">
        <v>860</v>
      </c>
      <c r="T10" s="168" t="s">
        <v>861</v>
      </c>
      <c r="U10" s="168" t="s">
        <v>862</v>
      </c>
      <c r="V10" s="168" t="s">
        <v>863</v>
      </c>
      <c r="W10" s="168" t="s">
        <v>864</v>
      </c>
      <c r="X10" s="168" t="s">
        <v>865</v>
      </c>
    </row>
    <row r="11" spans="1:24" ht="20.100000000000001" customHeight="1" x14ac:dyDescent="0.25">
      <c r="B11" s="10" t="s">
        <v>781</v>
      </c>
      <c r="C11" s="13"/>
      <c r="D11" s="13"/>
      <c r="E11" s="15"/>
      <c r="F11" s="158"/>
      <c r="G11" s="158"/>
      <c r="H11" s="158"/>
      <c r="I11" s="158"/>
      <c r="J11" s="158"/>
      <c r="K11" s="158"/>
      <c r="L11" s="158"/>
      <c r="M11" s="164"/>
      <c r="N11" s="164"/>
      <c r="O11" s="117" t="s">
        <v>2949</v>
      </c>
      <c r="P11" s="170" t="s">
        <v>2949</v>
      </c>
      <c r="Q11" s="170" t="s">
        <v>2949</v>
      </c>
      <c r="R11" s="170" t="s">
        <v>2949</v>
      </c>
      <c r="S11" s="170" t="s">
        <v>2949</v>
      </c>
      <c r="T11" s="170" t="s">
        <v>2949</v>
      </c>
      <c r="U11" s="170" t="s">
        <v>2949</v>
      </c>
      <c r="V11" s="170" t="s">
        <v>2949</v>
      </c>
      <c r="W11" s="170" t="s">
        <v>2949</v>
      </c>
      <c r="X11" s="170" t="s">
        <v>2949</v>
      </c>
    </row>
    <row r="12" spans="1:24" ht="20.100000000000001" customHeight="1" x14ac:dyDescent="0.25">
      <c r="B12" s="19" t="s">
        <v>866</v>
      </c>
      <c r="C12" s="13" t="s">
        <v>3519</v>
      </c>
      <c r="D12" s="13" t="s">
        <v>3520</v>
      </c>
      <c r="E12" s="15" t="s">
        <v>867</v>
      </c>
      <c r="F12" s="160"/>
      <c r="G12" s="160"/>
      <c r="H12" s="160"/>
      <c r="I12" s="160"/>
      <c r="J12" s="160"/>
      <c r="K12" s="160"/>
      <c r="L12" s="160"/>
      <c r="M12" s="171"/>
      <c r="N12" s="165">
        <f>SUM(F12:M12)</f>
        <v>0</v>
      </c>
      <c r="O12" s="117" t="s">
        <v>867</v>
      </c>
      <c r="P12" s="131" t="s">
        <v>4298</v>
      </c>
      <c r="Q12" s="131" t="s">
        <v>4299</v>
      </c>
      <c r="R12" s="131" t="s">
        <v>4300</v>
      </c>
      <c r="S12" s="131" t="s">
        <v>4301</v>
      </c>
      <c r="T12" s="131" t="s">
        <v>4302</v>
      </c>
      <c r="U12" s="131" t="s">
        <v>4303</v>
      </c>
      <c r="V12" s="131" t="s">
        <v>4304</v>
      </c>
      <c r="W12" s="131" t="s">
        <v>4305</v>
      </c>
      <c r="X12" s="131" t="s">
        <v>4306</v>
      </c>
    </row>
    <row r="13" spans="1:24" ht="20.100000000000001" customHeight="1" x14ac:dyDescent="0.25">
      <c r="B13" s="19" t="s">
        <v>823</v>
      </c>
      <c r="C13" s="13" t="s">
        <v>3655</v>
      </c>
      <c r="D13" s="13" t="s">
        <v>3520</v>
      </c>
      <c r="E13" s="15" t="s">
        <v>868</v>
      </c>
      <c r="F13" s="160"/>
      <c r="G13" s="160"/>
      <c r="H13" s="160"/>
      <c r="I13" s="160"/>
      <c r="J13" s="160"/>
      <c r="K13" s="160"/>
      <c r="L13" s="160"/>
      <c r="M13" s="171"/>
      <c r="N13" s="165">
        <f>SUM(F13:M13)</f>
        <v>0</v>
      </c>
      <c r="O13" s="117" t="s">
        <v>868</v>
      </c>
      <c r="P13" s="131" t="s">
        <v>4307</v>
      </c>
      <c r="Q13" s="131" t="s">
        <v>4308</v>
      </c>
      <c r="R13" s="131" t="s">
        <v>4309</v>
      </c>
      <c r="S13" s="131" t="s">
        <v>4310</v>
      </c>
      <c r="T13" s="131" t="s">
        <v>4311</v>
      </c>
      <c r="U13" s="131" t="s">
        <v>4312</v>
      </c>
      <c r="V13" s="131" t="s">
        <v>4313</v>
      </c>
      <c r="W13" s="131" t="s">
        <v>4314</v>
      </c>
      <c r="X13" s="131" t="s">
        <v>4315</v>
      </c>
    </row>
    <row r="14" spans="1:24" ht="20.100000000000001" customHeight="1" x14ac:dyDescent="0.25">
      <c r="B14" s="19" t="s">
        <v>824</v>
      </c>
      <c r="C14" s="13" t="s">
        <v>3656</v>
      </c>
      <c r="D14" s="13" t="s">
        <v>3520</v>
      </c>
      <c r="E14" s="15" t="s">
        <v>869</v>
      </c>
      <c r="F14" s="85">
        <f>F12-F13</f>
        <v>0</v>
      </c>
      <c r="G14" s="85">
        <f t="shared" ref="G14:N14" si="0">G12-G13</f>
        <v>0</v>
      </c>
      <c r="H14" s="85">
        <f t="shared" si="0"/>
        <v>0</v>
      </c>
      <c r="I14" s="85">
        <f t="shared" si="0"/>
        <v>0</v>
      </c>
      <c r="J14" s="85">
        <f t="shared" si="0"/>
        <v>0</v>
      </c>
      <c r="K14" s="85">
        <f t="shared" si="0"/>
        <v>0</v>
      </c>
      <c r="L14" s="85">
        <f t="shared" si="0"/>
        <v>0</v>
      </c>
      <c r="M14" s="165">
        <f t="shared" si="0"/>
        <v>0</v>
      </c>
      <c r="N14" s="165">
        <f t="shared" si="0"/>
        <v>0</v>
      </c>
      <c r="O14" s="117" t="s">
        <v>869</v>
      </c>
      <c r="P14" s="131" t="s">
        <v>4316</v>
      </c>
      <c r="Q14" s="131" t="s">
        <v>4317</v>
      </c>
      <c r="R14" s="131" t="s">
        <v>4318</v>
      </c>
      <c r="S14" s="131" t="s">
        <v>4319</v>
      </c>
      <c r="T14" s="131" t="s">
        <v>4320</v>
      </c>
      <c r="U14" s="131" t="s">
        <v>4321</v>
      </c>
      <c r="V14" s="131" t="s">
        <v>4322</v>
      </c>
      <c r="W14" s="131" t="s">
        <v>4323</v>
      </c>
      <c r="X14" s="131" t="s">
        <v>4324</v>
      </c>
    </row>
    <row r="15" spans="1:24" ht="20.100000000000001" customHeight="1" x14ac:dyDescent="0.25">
      <c r="B15" s="10" t="s">
        <v>825</v>
      </c>
      <c r="C15" s="13"/>
      <c r="D15" s="13"/>
      <c r="E15" s="15"/>
      <c r="F15" s="158"/>
      <c r="G15" s="158"/>
      <c r="H15" s="158"/>
      <c r="I15" s="158"/>
      <c r="J15" s="158"/>
      <c r="K15" s="158"/>
      <c r="L15" s="158"/>
      <c r="M15" s="164"/>
      <c r="N15" s="164"/>
      <c r="O15" s="117" t="s">
        <v>2949</v>
      </c>
      <c r="P15" s="170" t="s">
        <v>2949</v>
      </c>
      <c r="Q15" s="170" t="s">
        <v>2949</v>
      </c>
      <c r="R15" s="170" t="s">
        <v>2949</v>
      </c>
      <c r="S15" s="170" t="s">
        <v>2949</v>
      </c>
      <c r="T15" s="170" t="s">
        <v>2949</v>
      </c>
      <c r="U15" s="170" t="s">
        <v>2949</v>
      </c>
      <c r="V15" s="170" t="s">
        <v>2949</v>
      </c>
      <c r="W15" s="170" t="s">
        <v>2949</v>
      </c>
      <c r="X15" s="170" t="s">
        <v>2949</v>
      </c>
    </row>
    <row r="16" spans="1:24" ht="20.100000000000001" customHeight="1" x14ac:dyDescent="0.25">
      <c r="B16" s="19" t="s">
        <v>866</v>
      </c>
      <c r="C16" s="13" t="s">
        <v>3519</v>
      </c>
      <c r="D16" s="13" t="s">
        <v>3657</v>
      </c>
      <c r="E16" s="15" t="s">
        <v>870</v>
      </c>
      <c r="F16" s="160"/>
      <c r="G16" s="160"/>
      <c r="H16" s="160"/>
      <c r="I16" s="160"/>
      <c r="J16" s="160"/>
      <c r="K16" s="160"/>
      <c r="L16" s="160"/>
      <c r="M16" s="171"/>
      <c r="N16" s="165">
        <f>SUM(F16:M16)</f>
        <v>0</v>
      </c>
      <c r="O16" s="117" t="s">
        <v>870</v>
      </c>
      <c r="P16" s="131" t="s">
        <v>4325</v>
      </c>
      <c r="Q16" s="131" t="s">
        <v>4326</v>
      </c>
      <c r="R16" s="131" t="s">
        <v>4327</v>
      </c>
      <c r="S16" s="131" t="s">
        <v>4328</v>
      </c>
      <c r="T16" s="131" t="s">
        <v>4329</v>
      </c>
      <c r="U16" s="131" t="s">
        <v>4330</v>
      </c>
      <c r="V16" s="131" t="s">
        <v>4331</v>
      </c>
      <c r="W16" s="131" t="s">
        <v>4332</v>
      </c>
      <c r="X16" s="131" t="s">
        <v>4333</v>
      </c>
    </row>
    <row r="17" spans="2:24" ht="20.100000000000001" customHeight="1" x14ac:dyDescent="0.25">
      <c r="B17" s="19" t="s">
        <v>823</v>
      </c>
      <c r="C17" s="13" t="s">
        <v>3655</v>
      </c>
      <c r="D17" s="13" t="s">
        <v>3657</v>
      </c>
      <c r="E17" s="15" t="s">
        <v>871</v>
      </c>
      <c r="F17" s="160"/>
      <c r="G17" s="160"/>
      <c r="H17" s="160"/>
      <c r="I17" s="160"/>
      <c r="J17" s="160"/>
      <c r="K17" s="160"/>
      <c r="L17" s="160"/>
      <c r="M17" s="171"/>
      <c r="N17" s="165">
        <f>SUM(F17:M17)</f>
        <v>0</v>
      </c>
      <c r="O17" s="117" t="s">
        <v>871</v>
      </c>
      <c r="P17" s="131" t="s">
        <v>4334</v>
      </c>
      <c r="Q17" s="131" t="s">
        <v>4335</v>
      </c>
      <c r="R17" s="131" t="s">
        <v>4336</v>
      </c>
      <c r="S17" s="131" t="s">
        <v>4337</v>
      </c>
      <c r="T17" s="131" t="s">
        <v>4338</v>
      </c>
      <c r="U17" s="131" t="s">
        <v>4339</v>
      </c>
      <c r="V17" s="131" t="s">
        <v>4340</v>
      </c>
      <c r="W17" s="131" t="s">
        <v>4341</v>
      </c>
      <c r="X17" s="131" t="s">
        <v>4342</v>
      </c>
    </row>
    <row r="18" spans="2:24" ht="20.100000000000001" customHeight="1" x14ac:dyDescent="0.25">
      <c r="B18" s="19" t="s">
        <v>824</v>
      </c>
      <c r="C18" s="13" t="s">
        <v>3656</v>
      </c>
      <c r="D18" s="13" t="s">
        <v>3657</v>
      </c>
      <c r="E18" s="15" t="s">
        <v>872</v>
      </c>
      <c r="F18" s="85">
        <f t="shared" ref="F18:N18" si="1">F16-F17</f>
        <v>0</v>
      </c>
      <c r="G18" s="85">
        <f t="shared" si="1"/>
        <v>0</v>
      </c>
      <c r="H18" s="85">
        <f t="shared" si="1"/>
        <v>0</v>
      </c>
      <c r="I18" s="85">
        <f t="shared" si="1"/>
        <v>0</v>
      </c>
      <c r="J18" s="85">
        <f t="shared" si="1"/>
        <v>0</v>
      </c>
      <c r="K18" s="85">
        <f t="shared" si="1"/>
        <v>0</v>
      </c>
      <c r="L18" s="85">
        <f t="shared" si="1"/>
        <v>0</v>
      </c>
      <c r="M18" s="165">
        <f t="shared" si="1"/>
        <v>0</v>
      </c>
      <c r="N18" s="165">
        <f t="shared" si="1"/>
        <v>0</v>
      </c>
      <c r="O18" s="117" t="s">
        <v>872</v>
      </c>
      <c r="P18" s="131" t="s">
        <v>4343</v>
      </c>
      <c r="Q18" s="131" t="s">
        <v>4344</v>
      </c>
      <c r="R18" s="131" t="s">
        <v>4345</v>
      </c>
      <c r="S18" s="131" t="s">
        <v>4346</v>
      </c>
      <c r="T18" s="131" t="s">
        <v>4347</v>
      </c>
      <c r="U18" s="131" t="s">
        <v>4348</v>
      </c>
      <c r="V18" s="131" t="s">
        <v>4349</v>
      </c>
      <c r="W18" s="131" t="s">
        <v>4350</v>
      </c>
      <c r="X18" s="131" t="s">
        <v>4351</v>
      </c>
    </row>
    <row r="19" spans="2:24" ht="20.100000000000001" customHeight="1" x14ac:dyDescent="0.25">
      <c r="B19" s="10" t="s">
        <v>782</v>
      </c>
      <c r="C19" s="13"/>
      <c r="D19" s="13"/>
      <c r="E19" s="15"/>
      <c r="F19" s="158"/>
      <c r="G19" s="158"/>
      <c r="H19" s="158"/>
      <c r="I19" s="158"/>
      <c r="J19" s="158"/>
      <c r="K19" s="158"/>
      <c r="L19" s="158"/>
      <c r="M19" s="164"/>
      <c r="N19" s="164"/>
      <c r="O19" s="117" t="s">
        <v>2949</v>
      </c>
      <c r="P19" s="170" t="s">
        <v>2949</v>
      </c>
      <c r="Q19" s="170" t="s">
        <v>2949</v>
      </c>
      <c r="R19" s="170" t="s">
        <v>2949</v>
      </c>
      <c r="S19" s="170" t="s">
        <v>2949</v>
      </c>
      <c r="T19" s="170" t="s">
        <v>2949</v>
      </c>
      <c r="U19" s="170" t="s">
        <v>2949</v>
      </c>
      <c r="V19" s="170" t="s">
        <v>2949</v>
      </c>
      <c r="W19" s="170" t="s">
        <v>2949</v>
      </c>
      <c r="X19" s="170" t="s">
        <v>2949</v>
      </c>
    </row>
    <row r="20" spans="2:24" ht="20.100000000000001" customHeight="1" x14ac:dyDescent="0.25">
      <c r="B20" s="19" t="s">
        <v>866</v>
      </c>
      <c r="C20" s="13"/>
      <c r="D20" s="13" t="s">
        <v>3521</v>
      </c>
      <c r="E20" s="15" t="s">
        <v>873</v>
      </c>
      <c r="F20" s="160"/>
      <c r="G20" s="160"/>
      <c r="H20" s="160"/>
      <c r="I20" s="160"/>
      <c r="J20" s="160"/>
      <c r="K20" s="160"/>
      <c r="L20" s="160"/>
      <c r="M20" s="171"/>
      <c r="N20" s="165">
        <f>SUM(F20:M20)</f>
        <v>0</v>
      </c>
      <c r="O20" s="117" t="s">
        <v>873</v>
      </c>
      <c r="P20" s="131" t="s">
        <v>4352</v>
      </c>
      <c r="Q20" s="131" t="s">
        <v>4353</v>
      </c>
      <c r="R20" s="131" t="s">
        <v>4354</v>
      </c>
      <c r="S20" s="131" t="s">
        <v>4355</v>
      </c>
      <c r="T20" s="131" t="s">
        <v>4356</v>
      </c>
      <c r="U20" s="131" t="s">
        <v>4357</v>
      </c>
      <c r="V20" s="131" t="s">
        <v>4358</v>
      </c>
      <c r="W20" s="131" t="s">
        <v>4359</v>
      </c>
      <c r="X20" s="131" t="s">
        <v>4360</v>
      </c>
    </row>
    <row r="21" spans="2:24" ht="20.100000000000001" customHeight="1" x14ac:dyDescent="0.25">
      <c r="B21" s="19" t="s">
        <v>823</v>
      </c>
      <c r="C21" s="13"/>
      <c r="D21" s="13" t="s">
        <v>4295</v>
      </c>
      <c r="E21" s="15" t="s">
        <v>874</v>
      </c>
      <c r="F21" s="160"/>
      <c r="G21" s="160"/>
      <c r="H21" s="160"/>
      <c r="I21" s="160"/>
      <c r="J21" s="160"/>
      <c r="K21" s="160"/>
      <c r="L21" s="160"/>
      <c r="M21" s="171"/>
      <c r="N21" s="165">
        <f>SUM(F21:M21)</f>
        <v>0</v>
      </c>
      <c r="O21" s="117" t="s">
        <v>874</v>
      </c>
      <c r="P21" s="131" t="s">
        <v>4361</v>
      </c>
      <c r="Q21" s="131" t="s">
        <v>4362</v>
      </c>
      <c r="R21" s="131" t="s">
        <v>4363</v>
      </c>
      <c r="S21" s="131" t="s">
        <v>4364</v>
      </c>
      <c r="T21" s="131" t="s">
        <v>4365</v>
      </c>
      <c r="U21" s="131" t="s">
        <v>4366</v>
      </c>
      <c r="V21" s="131" t="s">
        <v>4367</v>
      </c>
      <c r="W21" s="131" t="s">
        <v>4368</v>
      </c>
      <c r="X21" s="131" t="s">
        <v>4369</v>
      </c>
    </row>
    <row r="22" spans="2:24" ht="20.100000000000001" customHeight="1" x14ac:dyDescent="0.25">
      <c r="B22" s="19" t="s">
        <v>824</v>
      </c>
      <c r="C22" s="13"/>
      <c r="D22" s="13" t="s">
        <v>4296</v>
      </c>
      <c r="E22" s="15" t="s">
        <v>875</v>
      </c>
      <c r="F22" s="85">
        <f t="shared" ref="F22:N22" si="2">F20-F21</f>
        <v>0</v>
      </c>
      <c r="G22" s="85">
        <f t="shared" si="2"/>
        <v>0</v>
      </c>
      <c r="H22" s="85">
        <f t="shared" si="2"/>
        <v>0</v>
      </c>
      <c r="I22" s="85">
        <f t="shared" si="2"/>
        <v>0</v>
      </c>
      <c r="J22" s="85">
        <f t="shared" si="2"/>
        <v>0</v>
      </c>
      <c r="K22" s="85">
        <f t="shared" si="2"/>
        <v>0</v>
      </c>
      <c r="L22" s="85">
        <f t="shared" si="2"/>
        <v>0</v>
      </c>
      <c r="M22" s="165">
        <f t="shared" si="2"/>
        <v>0</v>
      </c>
      <c r="N22" s="165">
        <f t="shared" si="2"/>
        <v>0</v>
      </c>
      <c r="O22" s="117" t="s">
        <v>875</v>
      </c>
      <c r="P22" s="131" t="s">
        <v>4370</v>
      </c>
      <c r="Q22" s="131" t="s">
        <v>4371</v>
      </c>
      <c r="R22" s="131" t="s">
        <v>4372</v>
      </c>
      <c r="S22" s="131" t="s">
        <v>4373</v>
      </c>
      <c r="T22" s="131" t="s">
        <v>4374</v>
      </c>
      <c r="U22" s="131" t="s">
        <v>4375</v>
      </c>
      <c r="V22" s="131" t="s">
        <v>4376</v>
      </c>
      <c r="W22" s="131" t="s">
        <v>4377</v>
      </c>
      <c r="X22" s="131" t="s">
        <v>4378</v>
      </c>
    </row>
    <row r="23" spans="2:24" ht="20.100000000000001" customHeight="1" x14ac:dyDescent="0.25">
      <c r="B23" s="10" t="s">
        <v>826</v>
      </c>
      <c r="C23" s="13"/>
      <c r="D23" s="13"/>
      <c r="E23" s="15"/>
      <c r="F23" s="158"/>
      <c r="G23" s="158"/>
      <c r="H23" s="158"/>
      <c r="I23" s="158"/>
      <c r="J23" s="158"/>
      <c r="K23" s="158"/>
      <c r="L23" s="158"/>
      <c r="M23" s="164"/>
      <c r="N23" s="164"/>
      <c r="O23" s="117" t="s">
        <v>2949</v>
      </c>
      <c r="P23" s="170" t="s">
        <v>2949</v>
      </c>
      <c r="Q23" s="170" t="s">
        <v>2949</v>
      </c>
      <c r="R23" s="170" t="s">
        <v>2949</v>
      </c>
      <c r="S23" s="170" t="s">
        <v>2949</v>
      </c>
      <c r="T23" s="170" t="s">
        <v>2949</v>
      </c>
      <c r="U23" s="170" t="s">
        <v>2949</v>
      </c>
      <c r="V23" s="170" t="s">
        <v>2949</v>
      </c>
      <c r="W23" s="170" t="s">
        <v>2949</v>
      </c>
      <c r="X23" s="170" t="s">
        <v>2949</v>
      </c>
    </row>
    <row r="24" spans="2:24" ht="20.100000000000001" customHeight="1" x14ac:dyDescent="0.25">
      <c r="B24" s="19" t="s">
        <v>866</v>
      </c>
      <c r="C24" s="13"/>
      <c r="D24" s="13" t="s">
        <v>3661</v>
      </c>
      <c r="E24" s="15" t="s">
        <v>876</v>
      </c>
      <c r="F24" s="160"/>
      <c r="G24" s="160"/>
      <c r="H24" s="160"/>
      <c r="I24" s="160"/>
      <c r="J24" s="160"/>
      <c r="K24" s="160"/>
      <c r="L24" s="160"/>
      <c r="M24" s="171"/>
      <c r="N24" s="165">
        <f>SUM(F24:M24)</f>
        <v>0</v>
      </c>
      <c r="O24" s="117" t="s">
        <v>876</v>
      </c>
      <c r="P24" s="131" t="s">
        <v>4379</v>
      </c>
      <c r="Q24" s="131" t="s">
        <v>4380</v>
      </c>
      <c r="R24" s="131" t="s">
        <v>4381</v>
      </c>
      <c r="S24" s="131" t="s">
        <v>4382</v>
      </c>
      <c r="T24" s="131" t="s">
        <v>4383</v>
      </c>
      <c r="U24" s="131" t="s">
        <v>4384</v>
      </c>
      <c r="V24" s="131" t="s">
        <v>4385</v>
      </c>
      <c r="W24" s="131" t="s">
        <v>4386</v>
      </c>
      <c r="X24" s="131" t="s">
        <v>4387</v>
      </c>
    </row>
    <row r="25" spans="2:24" ht="20.100000000000001" customHeight="1" x14ac:dyDescent="0.25">
      <c r="B25" s="19" t="s">
        <v>823</v>
      </c>
      <c r="C25" s="13"/>
      <c r="D25" s="13" t="s">
        <v>3662</v>
      </c>
      <c r="E25" s="15" t="s">
        <v>877</v>
      </c>
      <c r="F25" s="160"/>
      <c r="G25" s="160"/>
      <c r="H25" s="160"/>
      <c r="I25" s="160"/>
      <c r="J25" s="160"/>
      <c r="K25" s="160"/>
      <c r="L25" s="160"/>
      <c r="M25" s="171"/>
      <c r="N25" s="165">
        <f>SUM(F25:M25)</f>
        <v>0</v>
      </c>
      <c r="O25" s="117" t="s">
        <v>877</v>
      </c>
      <c r="P25" s="131" t="s">
        <v>4388</v>
      </c>
      <c r="Q25" s="131" t="s">
        <v>4389</v>
      </c>
      <c r="R25" s="131" t="s">
        <v>4390</v>
      </c>
      <c r="S25" s="131" t="s">
        <v>4391</v>
      </c>
      <c r="T25" s="131" t="s">
        <v>4392</v>
      </c>
      <c r="U25" s="131" t="s">
        <v>4393</v>
      </c>
      <c r="V25" s="131" t="s">
        <v>4394</v>
      </c>
      <c r="W25" s="131" t="s">
        <v>4395</v>
      </c>
      <c r="X25" s="131" t="s">
        <v>4396</v>
      </c>
    </row>
    <row r="26" spans="2:24" ht="20.100000000000001" customHeight="1" x14ac:dyDescent="0.25">
      <c r="B26" s="19" t="s">
        <v>824</v>
      </c>
      <c r="C26" s="13"/>
      <c r="D26" s="13" t="s">
        <v>3663</v>
      </c>
      <c r="E26" s="15" t="s">
        <v>878</v>
      </c>
      <c r="F26" s="85">
        <f t="shared" ref="F26:N26" si="3">F24-F25</f>
        <v>0</v>
      </c>
      <c r="G26" s="85">
        <f t="shared" si="3"/>
        <v>0</v>
      </c>
      <c r="H26" s="85">
        <f t="shared" si="3"/>
        <v>0</v>
      </c>
      <c r="I26" s="85">
        <f t="shared" si="3"/>
        <v>0</v>
      </c>
      <c r="J26" s="85">
        <f t="shared" si="3"/>
        <v>0</v>
      </c>
      <c r="K26" s="85">
        <f t="shared" si="3"/>
        <v>0</v>
      </c>
      <c r="L26" s="85">
        <f t="shared" si="3"/>
        <v>0</v>
      </c>
      <c r="M26" s="165">
        <f t="shared" si="3"/>
        <v>0</v>
      </c>
      <c r="N26" s="165">
        <f t="shared" si="3"/>
        <v>0</v>
      </c>
      <c r="O26" s="117" t="s">
        <v>878</v>
      </c>
      <c r="P26" s="131" t="s">
        <v>4397</v>
      </c>
      <c r="Q26" s="131" t="s">
        <v>4398</v>
      </c>
      <c r="R26" s="131" t="s">
        <v>4399</v>
      </c>
      <c r="S26" s="131" t="s">
        <v>4400</v>
      </c>
      <c r="T26" s="131" t="s">
        <v>4401</v>
      </c>
      <c r="U26" s="131" t="s">
        <v>4402</v>
      </c>
      <c r="V26" s="131" t="s">
        <v>4403</v>
      </c>
      <c r="W26" s="131" t="s">
        <v>4404</v>
      </c>
      <c r="X26" s="131" t="s">
        <v>4405</v>
      </c>
    </row>
    <row r="27" spans="2:24" ht="20.100000000000001" customHeight="1" x14ac:dyDescent="0.25">
      <c r="B27" s="10" t="s">
        <v>828</v>
      </c>
      <c r="C27" s="13"/>
      <c r="D27" s="13" t="s">
        <v>3664</v>
      </c>
      <c r="E27" s="15" t="s">
        <v>879</v>
      </c>
      <c r="F27" s="85">
        <f>F31+F35+F39+F43+F47</f>
        <v>0</v>
      </c>
      <c r="G27" s="85">
        <f t="shared" ref="G27:N27" si="4">G31+G35+G39+G43+G47</f>
        <v>0</v>
      </c>
      <c r="H27" s="85">
        <f t="shared" si="4"/>
        <v>0</v>
      </c>
      <c r="I27" s="85">
        <f t="shared" si="4"/>
        <v>0</v>
      </c>
      <c r="J27" s="85">
        <f t="shared" si="4"/>
        <v>0</v>
      </c>
      <c r="K27" s="85">
        <f t="shared" si="4"/>
        <v>0</v>
      </c>
      <c r="L27" s="85">
        <f t="shared" si="4"/>
        <v>0</v>
      </c>
      <c r="M27" s="165">
        <f t="shared" si="4"/>
        <v>0</v>
      </c>
      <c r="N27" s="165">
        <f t="shared" si="4"/>
        <v>0</v>
      </c>
      <c r="O27" s="117" t="s">
        <v>879</v>
      </c>
      <c r="P27" s="131" t="s">
        <v>4406</v>
      </c>
      <c r="Q27" s="131" t="s">
        <v>4407</v>
      </c>
      <c r="R27" s="131" t="s">
        <v>4408</v>
      </c>
      <c r="S27" s="131" t="s">
        <v>4409</v>
      </c>
      <c r="T27" s="131" t="s">
        <v>4410</v>
      </c>
      <c r="U27" s="131" t="s">
        <v>4411</v>
      </c>
      <c r="V27" s="131" t="s">
        <v>4412</v>
      </c>
      <c r="W27" s="131" t="s">
        <v>4413</v>
      </c>
      <c r="X27" s="131" t="s">
        <v>4414</v>
      </c>
    </row>
    <row r="28" spans="2:24" ht="20.100000000000001" customHeight="1" x14ac:dyDescent="0.25">
      <c r="B28" s="19" t="s">
        <v>829</v>
      </c>
      <c r="C28" s="13"/>
      <c r="D28" s="13"/>
      <c r="E28" s="15"/>
      <c r="F28" s="158"/>
      <c r="G28" s="158"/>
      <c r="H28" s="158"/>
      <c r="I28" s="158"/>
      <c r="J28" s="158"/>
      <c r="K28" s="158"/>
      <c r="L28" s="158"/>
      <c r="M28" s="164"/>
      <c r="N28" s="164"/>
      <c r="O28" s="117" t="s">
        <v>2949</v>
      </c>
      <c r="P28" s="170" t="s">
        <v>2949</v>
      </c>
      <c r="Q28" s="170" t="s">
        <v>2949</v>
      </c>
      <c r="R28" s="170" t="s">
        <v>2949</v>
      </c>
      <c r="S28" s="170" t="s">
        <v>2949</v>
      </c>
      <c r="T28" s="170" t="s">
        <v>2949</v>
      </c>
      <c r="U28" s="170" t="s">
        <v>2949</v>
      </c>
      <c r="V28" s="170" t="s">
        <v>2949</v>
      </c>
      <c r="W28" s="170" t="s">
        <v>2949</v>
      </c>
      <c r="X28" s="170" t="s">
        <v>2949</v>
      </c>
    </row>
    <row r="29" spans="2:24" ht="20.100000000000001" customHeight="1" x14ac:dyDescent="0.25">
      <c r="B29" s="24" t="s">
        <v>866</v>
      </c>
      <c r="C29" s="13"/>
      <c r="D29" s="13" t="s">
        <v>3665</v>
      </c>
      <c r="E29" s="15" t="s">
        <v>880</v>
      </c>
      <c r="F29" s="160"/>
      <c r="G29" s="160"/>
      <c r="H29" s="160"/>
      <c r="I29" s="160"/>
      <c r="J29" s="160"/>
      <c r="K29" s="160"/>
      <c r="L29" s="160"/>
      <c r="M29" s="171"/>
      <c r="N29" s="165">
        <f>SUM(F29:M29)</f>
        <v>0</v>
      </c>
      <c r="O29" s="117" t="s">
        <v>880</v>
      </c>
      <c r="P29" s="131" t="s">
        <v>4415</v>
      </c>
      <c r="Q29" s="131" t="s">
        <v>4416</v>
      </c>
      <c r="R29" s="131" t="s">
        <v>4417</v>
      </c>
      <c r="S29" s="131" t="s">
        <v>4418</v>
      </c>
      <c r="T29" s="131" t="s">
        <v>4419</v>
      </c>
      <c r="U29" s="131" t="s">
        <v>4420</v>
      </c>
      <c r="V29" s="131" t="s">
        <v>4421</v>
      </c>
      <c r="W29" s="131" t="s">
        <v>4422</v>
      </c>
      <c r="X29" s="131" t="s">
        <v>4423</v>
      </c>
    </row>
    <row r="30" spans="2:24" ht="20.100000000000001" customHeight="1" x14ac:dyDescent="0.25">
      <c r="B30" s="24" t="s">
        <v>823</v>
      </c>
      <c r="C30" s="13"/>
      <c r="D30" s="13" t="s">
        <v>3666</v>
      </c>
      <c r="E30" s="15" t="s">
        <v>881</v>
      </c>
      <c r="F30" s="160"/>
      <c r="G30" s="160"/>
      <c r="H30" s="160"/>
      <c r="I30" s="160"/>
      <c r="J30" s="160"/>
      <c r="K30" s="160"/>
      <c r="L30" s="160"/>
      <c r="M30" s="171"/>
      <c r="N30" s="165">
        <f>SUM(F30:M30)</f>
        <v>0</v>
      </c>
      <c r="O30" s="117" t="s">
        <v>881</v>
      </c>
      <c r="P30" s="131" t="s">
        <v>4424</v>
      </c>
      <c r="Q30" s="131" t="s">
        <v>4425</v>
      </c>
      <c r="R30" s="131" t="s">
        <v>4426</v>
      </c>
      <c r="S30" s="131" t="s">
        <v>4427</v>
      </c>
      <c r="T30" s="131" t="s">
        <v>4428</v>
      </c>
      <c r="U30" s="131" t="s">
        <v>4429</v>
      </c>
      <c r="V30" s="131" t="s">
        <v>4430</v>
      </c>
      <c r="W30" s="131" t="s">
        <v>4431</v>
      </c>
      <c r="X30" s="131" t="s">
        <v>4432</v>
      </c>
    </row>
    <row r="31" spans="2:24" ht="20.100000000000001" customHeight="1" x14ac:dyDescent="0.25">
      <c r="B31" s="24" t="s">
        <v>824</v>
      </c>
      <c r="C31" s="13"/>
      <c r="D31" s="13" t="s">
        <v>3667</v>
      </c>
      <c r="E31" s="15" t="s">
        <v>882</v>
      </c>
      <c r="F31" s="85">
        <f t="shared" ref="F31:N31" si="5">F29-F30</f>
        <v>0</v>
      </c>
      <c r="G31" s="85">
        <f t="shared" si="5"/>
        <v>0</v>
      </c>
      <c r="H31" s="85">
        <f t="shared" si="5"/>
        <v>0</v>
      </c>
      <c r="I31" s="85">
        <f t="shared" si="5"/>
        <v>0</v>
      </c>
      <c r="J31" s="85">
        <f t="shared" si="5"/>
        <v>0</v>
      </c>
      <c r="K31" s="85">
        <f t="shared" si="5"/>
        <v>0</v>
      </c>
      <c r="L31" s="85">
        <f t="shared" si="5"/>
        <v>0</v>
      </c>
      <c r="M31" s="165">
        <f t="shared" si="5"/>
        <v>0</v>
      </c>
      <c r="N31" s="165">
        <f t="shared" si="5"/>
        <v>0</v>
      </c>
      <c r="O31" s="117" t="s">
        <v>882</v>
      </c>
      <c r="P31" s="131" t="s">
        <v>4433</v>
      </c>
      <c r="Q31" s="131" t="s">
        <v>4434</v>
      </c>
      <c r="R31" s="131" t="s">
        <v>4435</v>
      </c>
      <c r="S31" s="131" t="s">
        <v>4436</v>
      </c>
      <c r="T31" s="131" t="s">
        <v>4437</v>
      </c>
      <c r="U31" s="131" t="s">
        <v>4438</v>
      </c>
      <c r="V31" s="131" t="s">
        <v>4439</v>
      </c>
      <c r="W31" s="131" t="s">
        <v>4440</v>
      </c>
      <c r="X31" s="131" t="s">
        <v>4441</v>
      </c>
    </row>
    <row r="32" spans="2:24" ht="20.100000000000001" customHeight="1" x14ac:dyDescent="0.25">
      <c r="B32" s="19" t="s">
        <v>830</v>
      </c>
      <c r="C32" s="13"/>
      <c r="D32" s="13"/>
      <c r="E32" s="15"/>
      <c r="F32" s="158"/>
      <c r="G32" s="158"/>
      <c r="H32" s="158"/>
      <c r="I32" s="158"/>
      <c r="J32" s="158"/>
      <c r="K32" s="158"/>
      <c r="L32" s="158"/>
      <c r="M32" s="164"/>
      <c r="N32" s="164"/>
      <c r="O32" s="117" t="s">
        <v>2949</v>
      </c>
      <c r="P32" s="170" t="s">
        <v>2949</v>
      </c>
      <c r="Q32" s="170" t="s">
        <v>2949</v>
      </c>
      <c r="R32" s="170" t="s">
        <v>2949</v>
      </c>
      <c r="S32" s="170" t="s">
        <v>2949</v>
      </c>
      <c r="T32" s="170" t="s">
        <v>2949</v>
      </c>
      <c r="U32" s="170" t="s">
        <v>2949</v>
      </c>
      <c r="V32" s="170" t="s">
        <v>2949</v>
      </c>
      <c r="W32" s="170" t="s">
        <v>2949</v>
      </c>
      <c r="X32" s="170" t="s">
        <v>2949</v>
      </c>
    </row>
    <row r="33" spans="2:24" ht="20.100000000000001" customHeight="1" x14ac:dyDescent="0.25">
      <c r="B33" s="24" t="s">
        <v>866</v>
      </c>
      <c r="C33" s="13"/>
      <c r="D33" s="13" t="s">
        <v>3668</v>
      </c>
      <c r="E33" s="15" t="s">
        <v>883</v>
      </c>
      <c r="F33" s="160"/>
      <c r="G33" s="160"/>
      <c r="H33" s="160"/>
      <c r="I33" s="160"/>
      <c r="J33" s="160"/>
      <c r="K33" s="160"/>
      <c r="L33" s="160"/>
      <c r="M33" s="171"/>
      <c r="N33" s="165">
        <f>SUM(F33:M33)</f>
        <v>0</v>
      </c>
      <c r="O33" s="117" t="s">
        <v>883</v>
      </c>
      <c r="P33" s="131" t="s">
        <v>4442</v>
      </c>
      <c r="Q33" s="131" t="s">
        <v>4443</v>
      </c>
      <c r="R33" s="131" t="s">
        <v>4444</v>
      </c>
      <c r="S33" s="131" t="s">
        <v>4445</v>
      </c>
      <c r="T33" s="131" t="s">
        <v>4446</v>
      </c>
      <c r="U33" s="131" t="s">
        <v>4447</v>
      </c>
      <c r="V33" s="131" t="s">
        <v>4448</v>
      </c>
      <c r="W33" s="131" t="s">
        <v>4449</v>
      </c>
      <c r="X33" s="131" t="s">
        <v>4450</v>
      </c>
    </row>
    <row r="34" spans="2:24" ht="20.100000000000001" customHeight="1" x14ac:dyDescent="0.25">
      <c r="B34" s="24" t="s">
        <v>823</v>
      </c>
      <c r="C34" s="13"/>
      <c r="D34" s="13" t="s">
        <v>3669</v>
      </c>
      <c r="E34" s="15" t="s">
        <v>884</v>
      </c>
      <c r="F34" s="160"/>
      <c r="G34" s="160"/>
      <c r="H34" s="160"/>
      <c r="I34" s="160"/>
      <c r="J34" s="160"/>
      <c r="K34" s="160"/>
      <c r="L34" s="160"/>
      <c r="M34" s="171"/>
      <c r="N34" s="165">
        <f>SUM(F34:M34)</f>
        <v>0</v>
      </c>
      <c r="O34" s="117" t="s">
        <v>884</v>
      </c>
      <c r="P34" s="131" t="s">
        <v>4451</v>
      </c>
      <c r="Q34" s="131" t="s">
        <v>4452</v>
      </c>
      <c r="R34" s="131" t="s">
        <v>4453</v>
      </c>
      <c r="S34" s="131" t="s">
        <v>4454</v>
      </c>
      <c r="T34" s="131" t="s">
        <v>4455</v>
      </c>
      <c r="U34" s="131" t="s">
        <v>4456</v>
      </c>
      <c r="V34" s="131" t="s">
        <v>4457</v>
      </c>
      <c r="W34" s="131" t="s">
        <v>4458</v>
      </c>
      <c r="X34" s="131" t="s">
        <v>4459</v>
      </c>
    </row>
    <row r="35" spans="2:24" ht="20.100000000000001" customHeight="1" x14ac:dyDescent="0.25">
      <c r="B35" s="24" t="s">
        <v>824</v>
      </c>
      <c r="C35" s="13"/>
      <c r="D35" s="13" t="s">
        <v>3670</v>
      </c>
      <c r="E35" s="15" t="s">
        <v>885</v>
      </c>
      <c r="F35" s="85">
        <f t="shared" ref="F35:N35" si="6">F33-F34</f>
        <v>0</v>
      </c>
      <c r="G35" s="85">
        <f t="shared" si="6"/>
        <v>0</v>
      </c>
      <c r="H35" s="85">
        <f t="shared" si="6"/>
        <v>0</v>
      </c>
      <c r="I35" s="85">
        <f t="shared" si="6"/>
        <v>0</v>
      </c>
      <c r="J35" s="85">
        <f t="shared" si="6"/>
        <v>0</v>
      </c>
      <c r="K35" s="85">
        <f t="shared" si="6"/>
        <v>0</v>
      </c>
      <c r="L35" s="85">
        <f t="shared" si="6"/>
        <v>0</v>
      </c>
      <c r="M35" s="165">
        <f t="shared" si="6"/>
        <v>0</v>
      </c>
      <c r="N35" s="165">
        <f t="shared" si="6"/>
        <v>0</v>
      </c>
      <c r="O35" s="117" t="s">
        <v>885</v>
      </c>
      <c r="P35" s="131" t="s">
        <v>4460</v>
      </c>
      <c r="Q35" s="131" t="s">
        <v>4461</v>
      </c>
      <c r="R35" s="131" t="s">
        <v>4462</v>
      </c>
      <c r="S35" s="131" t="s">
        <v>4463</v>
      </c>
      <c r="T35" s="131" t="s">
        <v>4464</v>
      </c>
      <c r="U35" s="131" t="s">
        <v>4465</v>
      </c>
      <c r="V35" s="131" t="s">
        <v>4466</v>
      </c>
      <c r="W35" s="131" t="s">
        <v>4467</v>
      </c>
      <c r="X35" s="131" t="s">
        <v>4468</v>
      </c>
    </row>
    <row r="36" spans="2:24" ht="20.100000000000001" customHeight="1" x14ac:dyDescent="0.25">
      <c r="B36" s="19" t="s">
        <v>831</v>
      </c>
      <c r="C36" s="13"/>
      <c r="D36" s="13"/>
      <c r="E36" s="15"/>
      <c r="F36" s="158"/>
      <c r="G36" s="158"/>
      <c r="H36" s="158"/>
      <c r="I36" s="158"/>
      <c r="J36" s="158"/>
      <c r="K36" s="158"/>
      <c r="L36" s="158"/>
      <c r="M36" s="164"/>
      <c r="N36" s="164"/>
      <c r="O36" s="117" t="s">
        <v>2949</v>
      </c>
      <c r="P36" s="170" t="s">
        <v>2949</v>
      </c>
      <c r="Q36" s="170" t="s">
        <v>2949</v>
      </c>
      <c r="R36" s="170" t="s">
        <v>2949</v>
      </c>
      <c r="S36" s="170" t="s">
        <v>2949</v>
      </c>
      <c r="T36" s="170" t="s">
        <v>2949</v>
      </c>
      <c r="U36" s="170" t="s">
        <v>2949</v>
      </c>
      <c r="V36" s="170" t="s">
        <v>2949</v>
      </c>
      <c r="W36" s="170" t="s">
        <v>2949</v>
      </c>
      <c r="X36" s="170" t="s">
        <v>2949</v>
      </c>
    </row>
    <row r="37" spans="2:24" ht="20.100000000000001" customHeight="1" x14ac:dyDescent="0.25">
      <c r="B37" s="24" t="s">
        <v>866</v>
      </c>
      <c r="C37" s="13"/>
      <c r="D37" s="13" t="s">
        <v>3671</v>
      </c>
      <c r="E37" s="15" t="s">
        <v>886</v>
      </c>
      <c r="F37" s="160"/>
      <c r="G37" s="160"/>
      <c r="H37" s="160"/>
      <c r="I37" s="160"/>
      <c r="J37" s="160"/>
      <c r="K37" s="160"/>
      <c r="L37" s="160"/>
      <c r="M37" s="171"/>
      <c r="N37" s="165">
        <f>SUM(F37:M37)</f>
        <v>0</v>
      </c>
      <c r="O37" s="117" t="s">
        <v>886</v>
      </c>
      <c r="P37" s="131" t="s">
        <v>4469</v>
      </c>
      <c r="Q37" s="131" t="s">
        <v>4470</v>
      </c>
      <c r="R37" s="131" t="s">
        <v>4471</v>
      </c>
      <c r="S37" s="131" t="s">
        <v>4472</v>
      </c>
      <c r="T37" s="131" t="s">
        <v>4473</v>
      </c>
      <c r="U37" s="131" t="s">
        <v>4474</v>
      </c>
      <c r="V37" s="131" t="s">
        <v>4475</v>
      </c>
      <c r="W37" s="131" t="s">
        <v>4476</v>
      </c>
      <c r="X37" s="131" t="s">
        <v>4477</v>
      </c>
    </row>
    <row r="38" spans="2:24" ht="20.100000000000001" customHeight="1" x14ac:dyDescent="0.25">
      <c r="B38" s="24" t="s">
        <v>823</v>
      </c>
      <c r="C38" s="13"/>
      <c r="D38" s="13" t="s">
        <v>3672</v>
      </c>
      <c r="E38" s="15" t="s">
        <v>887</v>
      </c>
      <c r="F38" s="160"/>
      <c r="G38" s="160"/>
      <c r="H38" s="160"/>
      <c r="I38" s="160"/>
      <c r="J38" s="160"/>
      <c r="K38" s="160"/>
      <c r="L38" s="160"/>
      <c r="M38" s="171"/>
      <c r="N38" s="165">
        <f>SUM(F38:M38)</f>
        <v>0</v>
      </c>
      <c r="O38" s="117" t="s">
        <v>887</v>
      </c>
      <c r="P38" s="131" t="s">
        <v>4478</v>
      </c>
      <c r="Q38" s="131" t="s">
        <v>4479</v>
      </c>
      <c r="R38" s="131" t="s">
        <v>4480</v>
      </c>
      <c r="S38" s="131" t="s">
        <v>4481</v>
      </c>
      <c r="T38" s="131" t="s">
        <v>4482</v>
      </c>
      <c r="U38" s="131" t="s">
        <v>4483</v>
      </c>
      <c r="V38" s="131" t="s">
        <v>4484</v>
      </c>
      <c r="W38" s="131" t="s">
        <v>4485</v>
      </c>
      <c r="X38" s="131" t="s">
        <v>4486</v>
      </c>
    </row>
    <row r="39" spans="2:24" ht="20.100000000000001" customHeight="1" x14ac:dyDescent="0.25">
      <c r="B39" s="24" t="s">
        <v>824</v>
      </c>
      <c r="C39" s="13"/>
      <c r="D39" s="13" t="s">
        <v>3673</v>
      </c>
      <c r="E39" s="15" t="s">
        <v>888</v>
      </c>
      <c r="F39" s="85">
        <f t="shared" ref="F39:N39" si="7">F37-F38</f>
        <v>0</v>
      </c>
      <c r="G39" s="85">
        <f t="shared" si="7"/>
        <v>0</v>
      </c>
      <c r="H39" s="85">
        <f t="shared" si="7"/>
        <v>0</v>
      </c>
      <c r="I39" s="85">
        <f t="shared" si="7"/>
        <v>0</v>
      </c>
      <c r="J39" s="85">
        <f t="shared" si="7"/>
        <v>0</v>
      </c>
      <c r="K39" s="85">
        <f t="shared" si="7"/>
        <v>0</v>
      </c>
      <c r="L39" s="85">
        <f t="shared" si="7"/>
        <v>0</v>
      </c>
      <c r="M39" s="165">
        <f t="shared" si="7"/>
        <v>0</v>
      </c>
      <c r="N39" s="165">
        <f t="shared" si="7"/>
        <v>0</v>
      </c>
      <c r="O39" s="117" t="s">
        <v>888</v>
      </c>
      <c r="P39" s="131" t="s">
        <v>4487</v>
      </c>
      <c r="Q39" s="131" t="s">
        <v>4488</v>
      </c>
      <c r="R39" s="131" t="s">
        <v>4489</v>
      </c>
      <c r="S39" s="131" t="s">
        <v>4490</v>
      </c>
      <c r="T39" s="131" t="s">
        <v>4491</v>
      </c>
      <c r="U39" s="131" t="s">
        <v>4492</v>
      </c>
      <c r="V39" s="131" t="s">
        <v>4493</v>
      </c>
      <c r="W39" s="131" t="s">
        <v>4494</v>
      </c>
      <c r="X39" s="131" t="s">
        <v>4495</v>
      </c>
    </row>
    <row r="40" spans="2:24" ht="20.100000000000001" customHeight="1" x14ac:dyDescent="0.25">
      <c r="B40" s="19" t="s">
        <v>832</v>
      </c>
      <c r="C40" s="13"/>
      <c r="D40" s="13"/>
      <c r="E40" s="15"/>
      <c r="F40" s="158"/>
      <c r="G40" s="158"/>
      <c r="H40" s="158"/>
      <c r="I40" s="158"/>
      <c r="J40" s="158"/>
      <c r="K40" s="158"/>
      <c r="L40" s="158"/>
      <c r="M40" s="164"/>
      <c r="N40" s="164"/>
      <c r="O40" s="117" t="s">
        <v>2949</v>
      </c>
      <c r="P40" s="170" t="s">
        <v>2949</v>
      </c>
      <c r="Q40" s="170" t="s">
        <v>2949</v>
      </c>
      <c r="R40" s="170" t="s">
        <v>2949</v>
      </c>
      <c r="S40" s="170" t="s">
        <v>2949</v>
      </c>
      <c r="T40" s="170" t="s">
        <v>2949</v>
      </c>
      <c r="U40" s="170" t="s">
        <v>2949</v>
      </c>
      <c r="V40" s="170" t="s">
        <v>2949</v>
      </c>
      <c r="W40" s="170" t="s">
        <v>2949</v>
      </c>
      <c r="X40" s="170" t="s">
        <v>2949</v>
      </c>
    </row>
    <row r="41" spans="2:24" ht="20.100000000000001" customHeight="1" x14ac:dyDescent="0.25">
      <c r="B41" s="24" t="s">
        <v>866</v>
      </c>
      <c r="C41" s="13"/>
      <c r="D41" s="13" t="s">
        <v>3674</v>
      </c>
      <c r="E41" s="15" t="s">
        <v>889</v>
      </c>
      <c r="F41" s="160"/>
      <c r="G41" s="160"/>
      <c r="H41" s="160"/>
      <c r="I41" s="160"/>
      <c r="J41" s="160"/>
      <c r="K41" s="160"/>
      <c r="L41" s="160"/>
      <c r="M41" s="171"/>
      <c r="N41" s="165">
        <f>SUM(F41:M41)</f>
        <v>0</v>
      </c>
      <c r="O41" s="117" t="s">
        <v>889</v>
      </c>
      <c r="P41" s="131" t="s">
        <v>4496</v>
      </c>
      <c r="Q41" s="131" t="s">
        <v>4497</v>
      </c>
      <c r="R41" s="131" t="s">
        <v>4498</v>
      </c>
      <c r="S41" s="131" t="s">
        <v>4499</v>
      </c>
      <c r="T41" s="131" t="s">
        <v>4500</v>
      </c>
      <c r="U41" s="131" t="s">
        <v>4501</v>
      </c>
      <c r="V41" s="131" t="s">
        <v>4502</v>
      </c>
      <c r="W41" s="131" t="s">
        <v>4503</v>
      </c>
      <c r="X41" s="131" t="s">
        <v>4504</v>
      </c>
    </row>
    <row r="42" spans="2:24" ht="20.100000000000001" customHeight="1" x14ac:dyDescent="0.25">
      <c r="B42" s="24" t="s">
        <v>823</v>
      </c>
      <c r="C42" s="13"/>
      <c r="D42" s="13" t="s">
        <v>3675</v>
      </c>
      <c r="E42" s="15" t="s">
        <v>890</v>
      </c>
      <c r="F42" s="160"/>
      <c r="G42" s="160"/>
      <c r="H42" s="160"/>
      <c r="I42" s="160"/>
      <c r="J42" s="160"/>
      <c r="K42" s="160"/>
      <c r="L42" s="160"/>
      <c r="M42" s="171"/>
      <c r="N42" s="165">
        <f>SUM(F42:M42)</f>
        <v>0</v>
      </c>
      <c r="O42" s="117" t="s">
        <v>890</v>
      </c>
      <c r="P42" s="131" t="s">
        <v>4505</v>
      </c>
      <c r="Q42" s="131" t="s">
        <v>4506</v>
      </c>
      <c r="R42" s="131" t="s">
        <v>4507</v>
      </c>
      <c r="S42" s="131" t="s">
        <v>4508</v>
      </c>
      <c r="T42" s="131" t="s">
        <v>4509</v>
      </c>
      <c r="U42" s="131" t="s">
        <v>4510</v>
      </c>
      <c r="V42" s="131" t="s">
        <v>4511</v>
      </c>
      <c r="W42" s="131" t="s">
        <v>4512</v>
      </c>
      <c r="X42" s="131" t="s">
        <v>4513</v>
      </c>
    </row>
    <row r="43" spans="2:24" ht="20.100000000000001" customHeight="1" x14ac:dyDescent="0.25">
      <c r="B43" s="24" t="s">
        <v>824</v>
      </c>
      <c r="C43" s="13"/>
      <c r="D43" s="13" t="s">
        <v>3676</v>
      </c>
      <c r="E43" s="15" t="s">
        <v>891</v>
      </c>
      <c r="F43" s="85">
        <f t="shared" ref="F43:N43" si="8">F41-F42</f>
        <v>0</v>
      </c>
      <c r="G43" s="85">
        <f t="shared" si="8"/>
        <v>0</v>
      </c>
      <c r="H43" s="85">
        <f t="shared" si="8"/>
        <v>0</v>
      </c>
      <c r="I43" s="85">
        <f t="shared" si="8"/>
        <v>0</v>
      </c>
      <c r="J43" s="85">
        <f t="shared" si="8"/>
        <v>0</v>
      </c>
      <c r="K43" s="85">
        <f t="shared" si="8"/>
        <v>0</v>
      </c>
      <c r="L43" s="85">
        <f t="shared" si="8"/>
        <v>0</v>
      </c>
      <c r="M43" s="165">
        <f t="shared" si="8"/>
        <v>0</v>
      </c>
      <c r="N43" s="165">
        <f t="shared" si="8"/>
        <v>0</v>
      </c>
      <c r="O43" s="117" t="s">
        <v>891</v>
      </c>
      <c r="P43" s="131" t="s">
        <v>4514</v>
      </c>
      <c r="Q43" s="131" t="s">
        <v>4515</v>
      </c>
      <c r="R43" s="131" t="s">
        <v>4516</v>
      </c>
      <c r="S43" s="131" t="s">
        <v>4517</v>
      </c>
      <c r="T43" s="131" t="s">
        <v>4518</v>
      </c>
      <c r="U43" s="131" t="s">
        <v>4519</v>
      </c>
      <c r="V43" s="131" t="s">
        <v>4520</v>
      </c>
      <c r="W43" s="131" t="s">
        <v>4521</v>
      </c>
      <c r="X43" s="131" t="s">
        <v>4522</v>
      </c>
    </row>
    <row r="44" spans="2:24" ht="20.100000000000001" customHeight="1" x14ac:dyDescent="0.25">
      <c r="B44" s="19" t="s">
        <v>837</v>
      </c>
      <c r="C44" s="13"/>
      <c r="D44" s="13"/>
      <c r="E44" s="15"/>
      <c r="F44" s="158"/>
      <c r="G44" s="158"/>
      <c r="H44" s="158"/>
      <c r="I44" s="158"/>
      <c r="J44" s="158"/>
      <c r="K44" s="158"/>
      <c r="L44" s="158"/>
      <c r="M44" s="164"/>
      <c r="N44" s="164"/>
      <c r="O44" s="117" t="s">
        <v>2949</v>
      </c>
      <c r="P44" s="170" t="s">
        <v>2949</v>
      </c>
      <c r="Q44" s="170" t="s">
        <v>2949</v>
      </c>
      <c r="R44" s="170" t="s">
        <v>2949</v>
      </c>
      <c r="S44" s="170" t="s">
        <v>2949</v>
      </c>
      <c r="T44" s="170" t="s">
        <v>2949</v>
      </c>
      <c r="U44" s="170" t="s">
        <v>2949</v>
      </c>
      <c r="V44" s="170" t="s">
        <v>2949</v>
      </c>
      <c r="W44" s="170" t="s">
        <v>2949</v>
      </c>
      <c r="X44" s="170" t="s">
        <v>2949</v>
      </c>
    </row>
    <row r="45" spans="2:24" ht="20.100000000000001" customHeight="1" x14ac:dyDescent="0.25">
      <c r="B45" s="24" t="s">
        <v>866</v>
      </c>
      <c r="C45" s="13"/>
      <c r="D45" s="13" t="s">
        <v>3677</v>
      </c>
      <c r="E45" s="15" t="s">
        <v>892</v>
      </c>
      <c r="F45" s="160"/>
      <c r="G45" s="160"/>
      <c r="H45" s="160"/>
      <c r="I45" s="160"/>
      <c r="J45" s="160"/>
      <c r="K45" s="160"/>
      <c r="L45" s="160"/>
      <c r="M45" s="171"/>
      <c r="N45" s="165">
        <f>SUM(F45:M45)</f>
        <v>0</v>
      </c>
      <c r="O45" s="117" t="s">
        <v>892</v>
      </c>
      <c r="P45" s="131" t="s">
        <v>4523</v>
      </c>
      <c r="Q45" s="131" t="s">
        <v>4524</v>
      </c>
      <c r="R45" s="131" t="s">
        <v>4525</v>
      </c>
      <c r="S45" s="131" t="s">
        <v>4526</v>
      </c>
      <c r="T45" s="131" t="s">
        <v>4527</v>
      </c>
      <c r="U45" s="131" t="s">
        <v>4528</v>
      </c>
      <c r="V45" s="131" t="s">
        <v>4529</v>
      </c>
      <c r="W45" s="131" t="s">
        <v>4530</v>
      </c>
      <c r="X45" s="131" t="s">
        <v>4531</v>
      </c>
    </row>
    <row r="46" spans="2:24" ht="20.100000000000001" customHeight="1" x14ac:dyDescent="0.25">
      <c r="B46" s="24" t="s">
        <v>823</v>
      </c>
      <c r="C46" s="13"/>
      <c r="D46" s="13" t="s">
        <v>3678</v>
      </c>
      <c r="E46" s="15" t="s">
        <v>893</v>
      </c>
      <c r="F46" s="160"/>
      <c r="G46" s="160"/>
      <c r="H46" s="160"/>
      <c r="I46" s="160"/>
      <c r="J46" s="160"/>
      <c r="K46" s="160"/>
      <c r="L46" s="160"/>
      <c r="M46" s="171"/>
      <c r="N46" s="165">
        <f>SUM(F46:M46)</f>
        <v>0</v>
      </c>
      <c r="O46" s="117" t="s">
        <v>893</v>
      </c>
      <c r="P46" s="131" t="s">
        <v>4532</v>
      </c>
      <c r="Q46" s="131" t="s">
        <v>4533</v>
      </c>
      <c r="R46" s="131" t="s">
        <v>4534</v>
      </c>
      <c r="S46" s="131" t="s">
        <v>4535</v>
      </c>
      <c r="T46" s="131" t="s">
        <v>4536</v>
      </c>
      <c r="U46" s="131" t="s">
        <v>4537</v>
      </c>
      <c r="V46" s="131" t="s">
        <v>4538</v>
      </c>
      <c r="W46" s="131" t="s">
        <v>4539</v>
      </c>
      <c r="X46" s="131" t="s">
        <v>4540</v>
      </c>
    </row>
    <row r="47" spans="2:24" ht="20.100000000000001" customHeight="1" x14ac:dyDescent="0.25">
      <c r="B47" s="24" t="s">
        <v>824</v>
      </c>
      <c r="C47" s="13"/>
      <c r="D47" s="13" t="s">
        <v>3679</v>
      </c>
      <c r="E47" s="15" t="s">
        <v>894</v>
      </c>
      <c r="F47" s="85">
        <f t="shared" ref="F47:N47" si="9">F45-F46</f>
        <v>0</v>
      </c>
      <c r="G47" s="85">
        <f t="shared" si="9"/>
        <v>0</v>
      </c>
      <c r="H47" s="85">
        <f t="shared" si="9"/>
        <v>0</v>
      </c>
      <c r="I47" s="85">
        <f t="shared" si="9"/>
        <v>0</v>
      </c>
      <c r="J47" s="85">
        <f t="shared" si="9"/>
        <v>0</v>
      </c>
      <c r="K47" s="85">
        <f t="shared" si="9"/>
        <v>0</v>
      </c>
      <c r="L47" s="85">
        <f t="shared" si="9"/>
        <v>0</v>
      </c>
      <c r="M47" s="165">
        <f t="shared" si="9"/>
        <v>0</v>
      </c>
      <c r="N47" s="165">
        <f t="shared" si="9"/>
        <v>0</v>
      </c>
      <c r="O47" s="117" t="s">
        <v>894</v>
      </c>
      <c r="P47" s="131" t="s">
        <v>4541</v>
      </c>
      <c r="Q47" s="131" t="s">
        <v>4542</v>
      </c>
      <c r="R47" s="131" t="s">
        <v>4543</v>
      </c>
      <c r="S47" s="131" t="s">
        <v>4544</v>
      </c>
      <c r="T47" s="131" t="s">
        <v>4545</v>
      </c>
      <c r="U47" s="131" t="s">
        <v>4546</v>
      </c>
      <c r="V47" s="131" t="s">
        <v>4547</v>
      </c>
      <c r="W47" s="131" t="s">
        <v>4548</v>
      </c>
      <c r="X47" s="131" t="s">
        <v>4549</v>
      </c>
    </row>
    <row r="48" spans="2:24" ht="20.100000000000001" customHeight="1" x14ac:dyDescent="0.25">
      <c r="B48" s="10" t="s">
        <v>843</v>
      </c>
      <c r="C48" s="13"/>
      <c r="D48" s="13" t="s">
        <v>3680</v>
      </c>
      <c r="E48" s="15" t="s">
        <v>895</v>
      </c>
      <c r="F48" s="158"/>
      <c r="G48" s="158"/>
      <c r="H48" s="158"/>
      <c r="I48" s="158"/>
      <c r="J48" s="158"/>
      <c r="K48" s="158"/>
      <c r="L48" s="158"/>
      <c r="M48" s="164"/>
      <c r="N48" s="172"/>
      <c r="O48" s="117" t="s">
        <v>895</v>
      </c>
      <c r="P48" s="170" t="s">
        <v>2949</v>
      </c>
      <c r="Q48" s="170" t="s">
        <v>2949</v>
      </c>
      <c r="R48" s="170" t="s">
        <v>2949</v>
      </c>
      <c r="S48" s="170" t="s">
        <v>2949</v>
      </c>
      <c r="T48" s="170" t="s">
        <v>2949</v>
      </c>
      <c r="U48" s="170" t="s">
        <v>2949</v>
      </c>
      <c r="V48" s="170" t="s">
        <v>2949</v>
      </c>
      <c r="W48" s="170" t="s">
        <v>2949</v>
      </c>
      <c r="X48" s="131" t="s">
        <v>4550</v>
      </c>
    </row>
    <row r="49" spans="2:24" ht="20.100000000000001" customHeight="1" x14ac:dyDescent="0.25">
      <c r="B49" s="10" t="s">
        <v>845</v>
      </c>
      <c r="C49" s="13"/>
      <c r="D49" s="13" t="s">
        <v>3681</v>
      </c>
      <c r="E49" s="15" t="s">
        <v>896</v>
      </c>
      <c r="F49" s="158"/>
      <c r="G49" s="158"/>
      <c r="H49" s="158"/>
      <c r="I49" s="158"/>
      <c r="J49" s="158"/>
      <c r="K49" s="158"/>
      <c r="L49" s="158"/>
      <c r="M49" s="164"/>
      <c r="N49" s="165">
        <f>N27+N48</f>
        <v>0</v>
      </c>
      <c r="O49" s="117" t="s">
        <v>896</v>
      </c>
      <c r="P49" s="170" t="s">
        <v>2949</v>
      </c>
      <c r="Q49" s="170" t="s">
        <v>2949</v>
      </c>
      <c r="R49" s="170" t="s">
        <v>2949</v>
      </c>
      <c r="S49" s="170" t="s">
        <v>2949</v>
      </c>
      <c r="T49" s="170" t="s">
        <v>2949</v>
      </c>
      <c r="U49" s="170" t="s">
        <v>2949</v>
      </c>
      <c r="V49" s="170" t="s">
        <v>2949</v>
      </c>
      <c r="W49" s="170" t="s">
        <v>2949</v>
      </c>
      <c r="X49" s="131" t="s">
        <v>4551</v>
      </c>
    </row>
    <row r="50" spans="2:24" ht="20.100000000000001" customHeight="1" x14ac:dyDescent="0.25">
      <c r="B50" s="10" t="s">
        <v>897</v>
      </c>
      <c r="C50" s="13"/>
      <c r="D50" s="13" t="s">
        <v>4297</v>
      </c>
      <c r="E50" s="15" t="s">
        <v>898</v>
      </c>
      <c r="F50" s="160"/>
      <c r="G50" s="160"/>
      <c r="H50" s="160"/>
      <c r="I50" s="160"/>
      <c r="J50" s="160"/>
      <c r="K50" s="160"/>
      <c r="L50" s="160"/>
      <c r="M50" s="171"/>
      <c r="N50" s="165">
        <f>N48-N49</f>
        <v>0</v>
      </c>
      <c r="O50" s="117" t="s">
        <v>898</v>
      </c>
      <c r="P50" s="131" t="s">
        <v>4552</v>
      </c>
      <c r="Q50" s="131" t="s">
        <v>4553</v>
      </c>
      <c r="R50" s="131" t="s">
        <v>4554</v>
      </c>
      <c r="S50" s="131" t="s">
        <v>4555</v>
      </c>
      <c r="T50" s="131" t="s">
        <v>4556</v>
      </c>
      <c r="U50" s="131" t="s">
        <v>4557</v>
      </c>
      <c r="V50" s="131" t="s">
        <v>4558</v>
      </c>
      <c r="W50" s="131" t="s">
        <v>4559</v>
      </c>
      <c r="X50" s="131" t="s">
        <v>4560</v>
      </c>
    </row>
  </sheetData>
  <mergeCells count="1">
    <mergeCell ref="B1:L1"/>
  </mergeCells>
  <dataValidations count="225">
    <dataValidation type="decimal" allowBlank="1" showInputMessage="1" showErrorMessage="1" error="Data is of incorrect type!" sqref="E8 O8"/>
    <dataValidation type="decimal" allowBlank="1" showInputMessage="1" showErrorMessage="1" error="Data is of incorrect type!" sqref="F8 P8"/>
    <dataValidation type="decimal" allowBlank="1" showInputMessage="1" showErrorMessage="1" error="Data is of incorrect type!" sqref="G8 Q8"/>
    <dataValidation type="decimal" allowBlank="1" showInputMessage="1" showErrorMessage="1" error="Data is of incorrect type!" sqref="H8 R8"/>
    <dataValidation type="decimal" allowBlank="1" showInputMessage="1" showErrorMessage="1" error="Data is of incorrect type!" sqref="I8 S8"/>
    <dataValidation type="decimal" allowBlank="1" showInputMessage="1" showErrorMessage="1" error="Data is of incorrect type!" sqref="J8 T8"/>
    <dataValidation type="decimal" allowBlank="1" showInputMessage="1" showErrorMessage="1" error="Data is of incorrect type!" sqref="K8 U8"/>
    <dataValidation type="decimal" allowBlank="1" showInputMessage="1" showErrorMessage="1" error="Data is of incorrect type!" sqref="L8 V8"/>
    <dataValidation type="decimal" allowBlank="1" showInputMessage="1" showErrorMessage="1" error="Data is of incorrect type!" sqref="M8 W8"/>
    <dataValidation type="decimal" allowBlank="1" showInputMessage="1" showErrorMessage="1" error="Data is of incorrect type!" sqref="E9 O9"/>
    <dataValidation type="decimal" allowBlank="1" showInputMessage="1" showErrorMessage="1" error="Data is of incorrect type!" sqref="F9 P9"/>
    <dataValidation type="decimal" allowBlank="1" showInputMessage="1" showErrorMessage="1" error="Data is of incorrect type!" sqref="G9 Q9"/>
    <dataValidation type="decimal" allowBlank="1" showInputMessage="1" showErrorMessage="1" error="Data is of incorrect type!" sqref="H9 R9"/>
    <dataValidation type="decimal" allowBlank="1" showInputMessage="1" showErrorMessage="1" error="Data is of incorrect type!" sqref="I9 S9"/>
    <dataValidation type="decimal" allowBlank="1" showInputMessage="1" showErrorMessage="1" error="Data is of incorrect type!" sqref="J9 T9"/>
    <dataValidation type="decimal" allowBlank="1" showInputMessage="1" showErrorMessage="1" error="Data is of incorrect type!" sqref="K9 U9"/>
    <dataValidation type="decimal" allowBlank="1" showInputMessage="1" showErrorMessage="1" error="Data is of incorrect type!" sqref="L9 V9"/>
    <dataValidation type="decimal" allowBlank="1" showInputMessage="1" showErrorMessage="1" error="Data is of incorrect type!" sqref="M9 W9"/>
    <dataValidation type="decimal" allowBlank="1" showInputMessage="1" showErrorMessage="1" error="Data is of incorrect type!" sqref="E10 O10"/>
    <dataValidation type="decimal" allowBlank="1" showInputMessage="1" showErrorMessage="1" error="Data is of incorrect type!" sqref="F10 P10"/>
    <dataValidation type="decimal" allowBlank="1" showInputMessage="1" showErrorMessage="1" error="Data is of incorrect type!" sqref="G10 Q10"/>
    <dataValidation type="decimal" allowBlank="1" showInputMessage="1" showErrorMessage="1" error="Data is of incorrect type!" sqref="H10 R10"/>
    <dataValidation type="decimal" allowBlank="1" showInputMessage="1" showErrorMessage="1" error="Data is of incorrect type!" sqref="I10 S10"/>
    <dataValidation type="decimal" allowBlank="1" showInputMessage="1" showErrorMessage="1" error="Data is of incorrect type!" sqref="J10 T10"/>
    <dataValidation type="decimal" allowBlank="1" showInputMessage="1" showErrorMessage="1" error="Data is of incorrect type!" sqref="K10 U10"/>
    <dataValidation type="decimal" allowBlank="1" showInputMessage="1" showErrorMessage="1" error="Data is of incorrect type!" sqref="L10 V10"/>
    <dataValidation type="decimal" allowBlank="1" showInputMessage="1" showErrorMessage="1" error="Data is of incorrect type!" sqref="M10 W10"/>
    <dataValidation type="decimal" allowBlank="1" showInputMessage="1" showErrorMessage="1" error="Data is of incorrect type!" sqref="E11 O11"/>
    <dataValidation type="decimal" allowBlank="1" showInputMessage="1" showErrorMessage="1" error="Data is of incorrect type!" sqref="F11 P11"/>
    <dataValidation type="decimal" allowBlank="1" showInputMessage="1" showErrorMessage="1" error="Data is of incorrect type!" sqref="G11 Q11"/>
    <dataValidation type="decimal" allowBlank="1" showInputMessage="1" showErrorMessage="1" error="Data is of incorrect type!" sqref="H11 R11"/>
    <dataValidation type="decimal" allowBlank="1" showInputMessage="1" showErrorMessage="1" error="Data is of incorrect type!" sqref="I11 S11"/>
    <dataValidation type="decimal" allowBlank="1" showInputMessage="1" showErrorMessage="1" error="Data is of incorrect type!" sqref="J11 T11"/>
    <dataValidation type="decimal" allowBlank="1" showInputMessage="1" showErrorMessage="1" error="Data is of incorrect type!" sqref="K11 U11"/>
    <dataValidation type="decimal" allowBlank="1" showInputMessage="1" showErrorMessage="1" error="Data is of incorrect type!" sqref="L11 V11"/>
    <dataValidation type="decimal" allowBlank="1" showInputMessage="1" showErrorMessage="1" error="Data is of incorrect type!" sqref="M11 W11"/>
    <dataValidation type="decimal" allowBlank="1" showInputMessage="1" showErrorMessage="1" error="Data is of incorrect type!" sqref="E12 O12"/>
    <dataValidation type="decimal" allowBlank="1" showInputMessage="1" showErrorMessage="1" error="Data is of incorrect type!" sqref="F12 F5 P12"/>
    <dataValidation type="decimal" allowBlank="1" showInputMessage="1" showErrorMessage="1" error="Data is of incorrect type!" sqref="G12 Q12"/>
    <dataValidation type="decimal" allowBlank="1" showInputMessage="1" showErrorMessage="1" error="Data is of incorrect type!" sqref="H12 R12"/>
    <dataValidation type="decimal" allowBlank="1" showInputMessage="1" showErrorMessage="1" error="Data is of incorrect type!" sqref="I12 S12"/>
    <dataValidation type="decimal" allowBlank="1" showInputMessage="1" showErrorMessage="1" error="Data is of incorrect type!" sqref="J12 T12"/>
    <dataValidation type="decimal" allowBlank="1" showInputMessage="1" showErrorMessage="1" error="Data is of incorrect type!" sqref="K12 U12"/>
    <dataValidation type="decimal" allowBlank="1" showInputMessage="1" showErrorMessage="1" error="Data is of incorrect type!" sqref="L12 V12"/>
    <dataValidation type="decimal" allowBlank="1" showInputMessage="1" showErrorMessage="1" error="Data is of incorrect type!" sqref="M12 W12"/>
    <dataValidation type="decimal" allowBlank="1" showInputMessage="1" showErrorMessage="1" error="Data is of incorrect type!" sqref="E13 O13"/>
    <dataValidation type="decimal" allowBlank="1" showInputMessage="1" showErrorMessage="1" error="Data is of incorrect type!" sqref="F13 P13"/>
    <dataValidation type="decimal" allowBlank="1" showInputMessage="1" showErrorMessage="1" error="Data is of incorrect type!" sqref="G13 Q13"/>
    <dataValidation type="decimal" allowBlank="1" showInputMessage="1" showErrorMessage="1" error="Data is of incorrect type!" sqref="H13 R13"/>
    <dataValidation type="decimal" allowBlank="1" showInputMessage="1" showErrorMessage="1" error="Data is of incorrect type!" sqref="I13 S13"/>
    <dataValidation type="decimal" allowBlank="1" showInputMessage="1" showErrorMessage="1" error="Data is of incorrect type!" sqref="J13 T13"/>
    <dataValidation type="decimal" allowBlank="1" showInputMessage="1" showErrorMessage="1" error="Data is of incorrect type!" sqref="K13 U13"/>
    <dataValidation type="decimal" allowBlank="1" showInputMessage="1" showErrorMessage="1" error="Data is of incorrect type!" sqref="L13 V13"/>
    <dataValidation type="decimal" allowBlank="1" showInputMessage="1" showErrorMessage="1" error="Data is of incorrect type!" sqref="M13 W13"/>
    <dataValidation type="decimal" allowBlank="1" showInputMessage="1" showErrorMessage="1" error="Data is of incorrect type!" sqref="E14 O14"/>
    <dataValidation type="decimal" allowBlank="1" showInputMessage="1" showErrorMessage="1" error="Data is of incorrect type!" sqref="F47:N47 F18:N18 F22:N22 F26:N26 F31:N31 F35:N35 F39:N39 F43:N43 F14:N14 N50 P47:X47 P18:X18 P22:X22 P26:X26 P31:X31 P35:X35 P39:X39 P43:X43 P14:X14 X50"/>
    <dataValidation type="decimal" allowBlank="1" showInputMessage="1" showErrorMessage="1" error="Data is of incorrect type!" sqref="E15 O15"/>
    <dataValidation type="decimal" allowBlank="1" showInputMessage="1" showErrorMessage="1" error="Data is of incorrect type!" sqref="F15 P15"/>
    <dataValidation type="decimal" allowBlank="1" showInputMessage="1" showErrorMessage="1" error="Data is of incorrect type!" sqref="G15 Q15"/>
    <dataValidation type="decimal" allowBlank="1" showInputMessage="1" showErrorMessage="1" error="Data is of incorrect type!" sqref="H15 R15"/>
    <dataValidation type="decimal" allowBlank="1" showInputMessage="1" showErrorMessage="1" error="Data is of incorrect type!" sqref="I15 S15"/>
    <dataValidation type="decimal" allowBlank="1" showInputMessage="1" showErrorMessage="1" error="Data is of incorrect type!" sqref="J15 T15"/>
    <dataValidation type="decimal" allowBlank="1" showInputMessage="1" showErrorMessage="1" error="Data is of incorrect type!" sqref="K15 U15"/>
    <dataValidation type="decimal" allowBlank="1" showInputMessage="1" showErrorMessage="1" error="Data is of incorrect type!" sqref="L15 V15"/>
    <dataValidation type="decimal" allowBlank="1" showInputMessage="1" showErrorMessage="1" error="Data is of incorrect type!" sqref="M15 W15"/>
    <dataValidation type="decimal" allowBlank="1" showInputMessage="1" showErrorMessage="1" error="Data is of incorrect type!" sqref="E16 O16"/>
    <dataValidation type="decimal" allowBlank="1" showInputMessage="1" showErrorMessage="1" error="Data is of incorrect type!" sqref="F16 P16"/>
    <dataValidation type="decimal" allowBlank="1" showInputMessage="1" showErrorMessage="1" error="Data is of incorrect type!" sqref="G16 Q16"/>
    <dataValidation type="decimal" allowBlank="1" showInputMessage="1" showErrorMessage="1" error="Data is of incorrect type!" sqref="H16 R16"/>
    <dataValidation type="decimal" allowBlank="1" showInputMessage="1" showErrorMessage="1" error="Data is of incorrect type!" sqref="I16 S16"/>
    <dataValidation type="decimal" allowBlank="1" showInputMessage="1" showErrorMessage="1" error="Data is of incorrect type!" sqref="J16 T16"/>
    <dataValidation type="decimal" allowBlank="1" showInputMessage="1" showErrorMessage="1" error="Data is of incorrect type!" sqref="K16 U16"/>
    <dataValidation type="decimal" allowBlank="1" showInputMessage="1" showErrorMessage="1" error="Data is of incorrect type!" sqref="L16 V16"/>
    <dataValidation type="decimal" allowBlank="1" showInputMessage="1" showErrorMessage="1" error="Data is of incorrect type!" sqref="M16 W16"/>
    <dataValidation type="decimal" allowBlank="1" showInputMessage="1" showErrorMessage="1" error="Data is of incorrect type!" sqref="E17 O17"/>
    <dataValidation type="decimal" allowBlank="1" showInputMessage="1" showErrorMessage="1" error="Data is of incorrect type!" sqref="F17 P17"/>
    <dataValidation type="decimal" allowBlank="1" showInputMessage="1" showErrorMessage="1" error="Data is of incorrect type!" sqref="G17 Q17"/>
    <dataValidation type="decimal" allowBlank="1" showInputMessage="1" showErrorMessage="1" error="Data is of incorrect type!" sqref="H17 R17"/>
    <dataValidation type="decimal" allowBlank="1" showInputMessage="1" showErrorMessage="1" error="Data is of incorrect type!" sqref="I17 S17"/>
    <dataValidation type="decimal" allowBlank="1" showInputMessage="1" showErrorMessage="1" error="Data is of incorrect type!" sqref="J17 T17"/>
    <dataValidation type="decimal" allowBlank="1" showInputMessage="1" showErrorMessage="1" error="Data is of incorrect type!" sqref="K17 U17"/>
    <dataValidation type="decimal" allowBlank="1" showInputMessage="1" showErrorMessage="1" error="Data is of incorrect type!" sqref="L17 V17"/>
    <dataValidation type="decimal" allowBlank="1" showInputMessage="1" showErrorMessage="1" error="Data is of incorrect type!" sqref="M17 W17"/>
    <dataValidation type="decimal" allowBlank="1" showInputMessage="1" showErrorMessage="1" error="Data is of incorrect type!" sqref="E18 O18"/>
    <dataValidation type="decimal" allowBlank="1" showInputMessage="1" showErrorMessage="1" error="Data is of incorrect type!" sqref="E19 O19"/>
    <dataValidation type="decimal" allowBlank="1" showInputMessage="1" showErrorMessage="1" error="Data is of incorrect type!" sqref="F19 P19"/>
    <dataValidation type="decimal" allowBlank="1" showInputMessage="1" showErrorMessage="1" error="Data is of incorrect type!" sqref="G19 Q19"/>
    <dataValidation type="decimal" allowBlank="1" showInputMessage="1" showErrorMessage="1" error="Data is of incorrect type!" sqref="H19 R19"/>
    <dataValidation type="decimal" allowBlank="1" showInputMessage="1" showErrorMessage="1" error="Data is of incorrect type!" sqref="I19 S19"/>
    <dataValidation type="decimal" allowBlank="1" showInputMessage="1" showErrorMessage="1" error="Data is of incorrect type!" sqref="J19 T19"/>
    <dataValidation type="decimal" allowBlank="1" showInputMessage="1" showErrorMessage="1" error="Data is of incorrect type!" sqref="K19 U19"/>
    <dataValidation type="decimal" allowBlank="1" showInputMessage="1" showErrorMessage="1" error="Data is of incorrect type!" sqref="L19 V19"/>
    <dataValidation type="decimal" allowBlank="1" showInputMessage="1" showErrorMessage="1" error="Data is of incorrect type!" sqref="M19 W19"/>
    <dataValidation type="decimal" allowBlank="1" showInputMessage="1" showErrorMessage="1" error="Data is of incorrect type!" sqref="E20 O20"/>
    <dataValidation type="decimal" allowBlank="1" showInputMessage="1" showErrorMessage="1" error="Data is of incorrect type!" sqref="F20 P20"/>
    <dataValidation type="decimal" allowBlank="1" showInputMessage="1" showErrorMessage="1" error="Data is of incorrect type!" sqref="G20 Q20"/>
    <dataValidation type="decimal" allowBlank="1" showInputMessage="1" showErrorMessage="1" error="Data is of incorrect type!" sqref="H20 R20"/>
    <dataValidation type="decimal" allowBlank="1" showInputMessage="1" showErrorMessage="1" error="Data is of incorrect type!" sqref="I20 S20"/>
    <dataValidation type="decimal" allowBlank="1" showInputMessage="1" showErrorMessage="1" error="Data is of incorrect type!" sqref="J20 T20"/>
    <dataValidation type="decimal" allowBlank="1" showInputMessage="1" showErrorMessage="1" error="Data is of incorrect type!" sqref="K20 U20"/>
    <dataValidation type="decimal" allowBlank="1" showInputMessage="1" showErrorMessage="1" error="Data is of incorrect type!" sqref="L20 V20"/>
    <dataValidation type="decimal" allowBlank="1" showInputMessage="1" showErrorMessage="1" error="Data is of incorrect type!" sqref="M20 W20"/>
    <dataValidation type="decimal" allowBlank="1" showInputMessage="1" showErrorMessage="1" error="Data is of incorrect type!" sqref="E21 O21"/>
    <dataValidation type="decimal" allowBlank="1" showInputMessage="1" showErrorMessage="1" error="Data is of incorrect type!" sqref="F21 P21"/>
    <dataValidation type="decimal" allowBlank="1" showInputMessage="1" showErrorMessage="1" error="Data is of incorrect type!" sqref="G21 Q21"/>
    <dataValidation type="decimal" allowBlank="1" showInputMessage="1" showErrorMessage="1" error="Data is of incorrect type!" sqref="H21 R21"/>
    <dataValidation type="decimal" allowBlank="1" showInputMessage="1" showErrorMessage="1" error="Data is of incorrect type!" sqref="I21 S21"/>
    <dataValidation type="decimal" allowBlank="1" showInputMessage="1" showErrorMessage="1" error="Data is of incorrect type!" sqref="J21 T21"/>
    <dataValidation type="decimal" allowBlank="1" showInputMessage="1" showErrorMessage="1" error="Data is of incorrect type!" sqref="K21 U21"/>
    <dataValidation type="decimal" allowBlank="1" showInputMessage="1" showErrorMessage="1" error="Data is of incorrect type!" sqref="L21 V21"/>
    <dataValidation type="decimal" allowBlank="1" showInputMessage="1" showErrorMessage="1" error="Data is of incorrect type!" sqref="M21 W21"/>
    <dataValidation type="decimal" allowBlank="1" showInputMessage="1" showErrorMessage="1" error="Data is of incorrect type!" sqref="E22 O22"/>
    <dataValidation type="decimal" allowBlank="1" showInputMessage="1" showErrorMessage="1" error="Data is of incorrect type!" sqref="E23 O23"/>
    <dataValidation type="decimal" allowBlank="1" showInputMessage="1" showErrorMessage="1" error="Data is of incorrect type!" sqref="F23 P23"/>
    <dataValidation type="decimal" allowBlank="1" showInputMessage="1" showErrorMessage="1" error="Data is of incorrect type!" sqref="G23 Q23"/>
    <dataValidation type="decimal" allowBlank="1" showInputMessage="1" showErrorMessage="1" error="Data is of incorrect type!" sqref="H23 R23"/>
    <dataValidation type="decimal" allowBlank="1" showInputMessage="1" showErrorMessage="1" error="Data is of incorrect type!" sqref="I23 S23"/>
    <dataValidation type="decimal" allowBlank="1" showInputMessage="1" showErrorMessage="1" error="Data is of incorrect type!" sqref="J23 T23"/>
    <dataValidation type="decimal" allowBlank="1" showInputMessage="1" showErrorMessage="1" error="Data is of incorrect type!" sqref="K23 U23"/>
    <dataValidation type="decimal" allowBlank="1" showInputMessage="1" showErrorMessage="1" error="Data is of incorrect type!" sqref="L23 V23"/>
    <dataValidation type="decimal" allowBlank="1" showInputMessage="1" showErrorMessage="1" error="Data is of incorrect type!" sqref="M23 W23"/>
    <dataValidation type="decimal" allowBlank="1" showInputMessage="1" showErrorMessage="1" error="Data is of incorrect type!" sqref="E24 O24"/>
    <dataValidation type="decimal" allowBlank="1" showInputMessage="1" showErrorMessage="1" error="Data is of incorrect type!" sqref="F24 P24"/>
    <dataValidation type="decimal" allowBlank="1" showInputMessage="1" showErrorMessage="1" error="Data is of incorrect type!" sqref="G24 Q24"/>
    <dataValidation type="decimal" allowBlank="1" showInputMessage="1" showErrorMessage="1" error="Data is of incorrect type!" sqref="H24 R24"/>
    <dataValidation type="decimal" allowBlank="1" showInputMessage="1" showErrorMessage="1" error="Data is of incorrect type!" sqref="I24 S24"/>
    <dataValidation type="decimal" allowBlank="1" showInputMessage="1" showErrorMessage="1" error="Data is of incorrect type!" sqref="J24 T24"/>
    <dataValidation type="decimal" allowBlank="1" showInputMessage="1" showErrorMessage="1" error="Data is of incorrect type!" sqref="K24 U24"/>
    <dataValidation type="decimal" allowBlank="1" showInputMessage="1" showErrorMessage="1" error="Data is of incorrect type!" sqref="L24 V24"/>
    <dataValidation type="decimal" allowBlank="1" showInputMessage="1" showErrorMessage="1" error="Data is of incorrect type!" sqref="M24 W24"/>
    <dataValidation type="decimal" allowBlank="1" showInputMessage="1" showErrorMessage="1" error="Data is of incorrect type!" sqref="E25 O25"/>
    <dataValidation type="decimal" allowBlank="1" showInputMessage="1" showErrorMessage="1" error="Data is of incorrect type!" sqref="F25 P25"/>
    <dataValidation type="decimal" allowBlank="1" showInputMessage="1" showErrorMessage="1" error="Data is of incorrect type!" sqref="G25 Q25"/>
    <dataValidation type="decimal" allowBlank="1" showInputMessage="1" showErrorMessage="1" error="Data is of incorrect type!" sqref="H25 R25"/>
    <dataValidation type="decimal" allowBlank="1" showInputMessage="1" showErrorMessage="1" error="Data is of incorrect type!" sqref="I25 S25"/>
    <dataValidation type="decimal" allowBlank="1" showInputMessage="1" showErrorMessage="1" error="Data is of incorrect type!" sqref="J25 T25"/>
    <dataValidation type="decimal" allowBlank="1" showInputMessage="1" showErrorMessage="1" error="Data is of incorrect type!" sqref="K25 U25"/>
    <dataValidation type="decimal" allowBlank="1" showInputMessage="1" showErrorMessage="1" error="Data is of incorrect type!" sqref="L25 V25"/>
    <dataValidation type="decimal" allowBlank="1" showInputMessage="1" showErrorMessage="1" error="Data is of incorrect type!" sqref="M25 W25"/>
    <dataValidation type="decimal" allowBlank="1" showInputMessage="1" showErrorMessage="1" error="Data is of incorrect type!" sqref="E26 O26"/>
    <dataValidation type="decimal" allowBlank="1" showInputMessage="1" showErrorMessage="1" error="Data is of incorrect type!" sqref="E27 O27"/>
    <dataValidation type="decimal" allowBlank="1" showInputMessage="1" showErrorMessage="1" error="Data is of incorrect type!" sqref="F27:N27 P27:X27"/>
    <dataValidation type="decimal" allowBlank="1" showInputMessage="1" showErrorMessage="1" error="Data is of incorrect type!" sqref="E28 O28"/>
    <dataValidation type="decimal" allowBlank="1" showInputMessage="1" showErrorMessage="1" error="Data is of incorrect type!" sqref="F28 P28"/>
    <dataValidation type="decimal" allowBlank="1" showInputMessage="1" showErrorMessage="1" error="Data is of incorrect type!" sqref="G28 Q28"/>
    <dataValidation type="decimal" allowBlank="1" showInputMessage="1" showErrorMessage="1" error="Data is of incorrect type!" sqref="H28 R28"/>
    <dataValidation type="decimal" allowBlank="1" showInputMessage="1" showErrorMessage="1" error="Data is of incorrect type!" sqref="I28 S28"/>
    <dataValidation type="decimal" allowBlank="1" showInputMessage="1" showErrorMessage="1" error="Data is of incorrect type!" sqref="J28 T28"/>
    <dataValidation type="decimal" allowBlank="1" showInputMessage="1" showErrorMessage="1" error="Data is of incorrect type!" sqref="K28 U28"/>
    <dataValidation type="decimal" allowBlank="1" showInputMessage="1" showErrorMessage="1" error="Data is of incorrect type!" sqref="L28 V28"/>
    <dataValidation type="decimal" allowBlank="1" showInputMessage="1" showErrorMessage="1" error="Data is of incorrect type!" sqref="M28 W28"/>
    <dataValidation type="decimal" allowBlank="1" showInputMessage="1" showErrorMessage="1" error="Data is of incorrect type!" sqref="E29 O29"/>
    <dataValidation type="decimal" allowBlank="1" showInputMessage="1" showErrorMessage="1" error="Data is of incorrect type!" sqref="F29 P29"/>
    <dataValidation type="decimal" allowBlank="1" showInputMessage="1" showErrorMessage="1" error="Data is of incorrect type!" sqref="G29 Q29"/>
    <dataValidation type="decimal" allowBlank="1" showInputMessage="1" showErrorMessage="1" error="Data is of incorrect type!" sqref="H29 R29"/>
    <dataValidation type="decimal" allowBlank="1" showInputMessage="1" showErrorMessage="1" error="Data is of incorrect type!" sqref="I29 S29"/>
    <dataValidation type="decimal" allowBlank="1" showInputMessage="1" showErrorMessage="1" error="Data is of incorrect type!" sqref="J29 T29"/>
    <dataValidation type="decimal" allowBlank="1" showInputMessage="1" showErrorMessage="1" error="Data is of incorrect type!" sqref="K29 U29"/>
    <dataValidation type="decimal" allowBlank="1" showInputMessage="1" showErrorMessage="1" error="Data is of incorrect type!" sqref="L29 V29"/>
    <dataValidation type="decimal" allowBlank="1" showInputMessage="1" showErrorMessage="1" error="Data is of incorrect type!" sqref="M29 W29"/>
    <dataValidation type="decimal" allowBlank="1" showInputMessage="1" showErrorMessage="1" error="Data is of incorrect type!" sqref="E30 O30"/>
    <dataValidation type="decimal" allowBlank="1" showInputMessage="1" showErrorMessage="1" error="Data is of incorrect type!" sqref="F30 P30"/>
    <dataValidation type="decimal" allowBlank="1" showInputMessage="1" showErrorMessage="1" error="Data is of incorrect type!" sqref="G30 Q30"/>
    <dataValidation type="decimal" allowBlank="1" showInputMessage="1" showErrorMessage="1" error="Data is of incorrect type!" sqref="H30 R30"/>
    <dataValidation type="decimal" allowBlank="1" showInputMessage="1" showErrorMessage="1" error="Data is of incorrect type!" sqref="I30 S30"/>
    <dataValidation type="decimal" allowBlank="1" showInputMessage="1" showErrorMessage="1" error="Data is of incorrect type!" sqref="J30 T30"/>
    <dataValidation type="decimal" allowBlank="1" showInputMessage="1" showErrorMessage="1" error="Data is of incorrect type!" sqref="K30 U30"/>
    <dataValidation type="decimal" allowBlank="1" showInputMessage="1" showErrorMessage="1" error="Data is of incorrect type!" sqref="L30 V30"/>
    <dataValidation type="decimal" allowBlank="1" showInputMessage="1" showErrorMessage="1" error="Data is of incorrect type!" sqref="M30 W30"/>
    <dataValidation type="decimal" allowBlank="1" showInputMessage="1" showErrorMessage="1" error="Data is of incorrect type!" sqref="E31 O31"/>
    <dataValidation type="decimal" allowBlank="1" showInputMessage="1" showErrorMessage="1" error="Data is of incorrect type!" sqref="E32 O32"/>
    <dataValidation type="decimal" allowBlank="1" showInputMessage="1" showErrorMessage="1" error="Data is of incorrect type!" sqref="F32 P32"/>
    <dataValidation type="decimal" allowBlank="1" showInputMessage="1" showErrorMessage="1" error="Data is of incorrect type!" sqref="G32 Q32"/>
    <dataValidation type="decimal" allowBlank="1" showInputMessage="1" showErrorMessage="1" error="Data is of incorrect type!" sqref="H32 R32"/>
    <dataValidation type="decimal" allowBlank="1" showInputMessage="1" showErrorMessage="1" error="Data is of incorrect type!" sqref="I32 S32"/>
    <dataValidation type="decimal" allowBlank="1" showInputMessage="1" showErrorMessage="1" error="Data is of incorrect type!" sqref="J32 T32"/>
    <dataValidation type="decimal" allowBlank="1" showInputMessage="1" showErrorMessage="1" error="Data is of incorrect type!" sqref="K32 U32"/>
    <dataValidation type="decimal" allowBlank="1" showInputMessage="1" showErrorMessage="1" error="Data is of incorrect type!" sqref="L32 V32"/>
    <dataValidation type="decimal" allowBlank="1" showInputMessage="1" showErrorMessage="1" error="Data is of incorrect type!" sqref="M32 W32"/>
    <dataValidation type="decimal" allowBlank="1" showInputMessage="1" showErrorMessage="1" error="Data is of incorrect type!" sqref="E33 O33"/>
    <dataValidation type="decimal" allowBlank="1" showInputMessage="1" showErrorMessage="1" error="Data is of incorrect type!" sqref="F33 P33"/>
    <dataValidation type="decimal" allowBlank="1" showInputMessage="1" showErrorMessage="1" error="Data is of incorrect type!" sqref="G33 Q33"/>
    <dataValidation type="decimal" allowBlank="1" showInputMessage="1" showErrorMessage="1" error="Data is of incorrect type!" sqref="H33 R33"/>
    <dataValidation type="decimal" allowBlank="1" showInputMessage="1" showErrorMessage="1" error="Data is of incorrect type!" sqref="I33 S33"/>
    <dataValidation type="decimal" allowBlank="1" showInputMessage="1" showErrorMessage="1" error="Data is of incorrect type!" sqref="J33 T33"/>
    <dataValidation type="decimal" allowBlank="1" showInputMessage="1" showErrorMessage="1" error="Data is of incorrect type!" sqref="K33 U33"/>
    <dataValidation type="decimal" allowBlank="1" showInputMessage="1" showErrorMessage="1" error="Data is of incorrect type!" sqref="L33 V33"/>
    <dataValidation type="decimal" allowBlank="1" showInputMessage="1" showErrorMessage="1" error="Data is of incorrect type!" sqref="M33 W33"/>
    <dataValidation type="decimal" allowBlank="1" showInputMessage="1" showErrorMessage="1" error="Data is of incorrect type!" sqref="E34 O34"/>
    <dataValidation type="decimal" allowBlank="1" showInputMessage="1" showErrorMessage="1" error="Data is of incorrect type!" sqref="F34 P34"/>
    <dataValidation type="decimal" allowBlank="1" showInputMessage="1" showErrorMessage="1" error="Data is of incorrect type!" sqref="G34 Q34"/>
    <dataValidation type="decimal" allowBlank="1" showInputMessage="1" showErrorMessage="1" error="Data is of incorrect type!" sqref="H34 R34"/>
    <dataValidation type="decimal" allowBlank="1" showInputMessage="1" showErrorMessage="1" error="Data is of incorrect type!" sqref="I34 S34"/>
    <dataValidation type="decimal" allowBlank="1" showInputMessage="1" showErrorMessage="1" error="Data is of incorrect type!" sqref="J34 T34"/>
    <dataValidation type="decimal" allowBlank="1" showInputMessage="1" showErrorMessage="1" error="Data is of incorrect type!" sqref="K34 U34"/>
    <dataValidation type="decimal" allowBlank="1" showInputMessage="1" showErrorMessage="1" error="Data is of incorrect type!" sqref="L34 V34"/>
    <dataValidation type="decimal" allowBlank="1" showInputMessage="1" showErrorMessage="1" error="Data is of incorrect type!" sqref="M34 W34"/>
    <dataValidation type="decimal" allowBlank="1" showInputMessage="1" showErrorMessage="1" error="Data is of incorrect type!" sqref="E35 O35"/>
    <dataValidation type="decimal" allowBlank="1" showInputMessage="1" showErrorMessage="1" error="Data is of incorrect type!" sqref="E36 O36"/>
    <dataValidation type="decimal" allowBlank="1" showInputMessage="1" showErrorMessage="1" error="Data is of incorrect type!" sqref="F36 P36"/>
    <dataValidation type="decimal" allowBlank="1" showInputMessage="1" showErrorMessage="1" error="Data is of incorrect type!" sqref="G36 Q36"/>
    <dataValidation type="decimal" allowBlank="1" showInputMessage="1" showErrorMessage="1" error="Data is of incorrect type!" sqref="H36 R36"/>
    <dataValidation type="decimal" allowBlank="1" showInputMessage="1" showErrorMessage="1" error="Data is of incorrect type!" sqref="I36 S36"/>
    <dataValidation type="decimal" allowBlank="1" showInputMessage="1" showErrorMessage="1" error="Data is of incorrect type!" sqref="J36 T36"/>
    <dataValidation type="decimal" allowBlank="1" showInputMessage="1" showErrorMessage="1" error="Data is of incorrect type!" sqref="K36 U36"/>
    <dataValidation type="decimal" allowBlank="1" showInputMessage="1" showErrorMessage="1" error="Data is of incorrect type!" sqref="L36 V36"/>
    <dataValidation type="decimal" allowBlank="1" showInputMessage="1" showErrorMessage="1" error="Data is of incorrect type!" sqref="M36 W36"/>
    <dataValidation type="decimal" allowBlank="1" showInputMessage="1" showErrorMessage="1" error="Data is of incorrect type!" sqref="E37 O37"/>
    <dataValidation type="decimal" allowBlank="1" showInputMessage="1" showErrorMessage="1" error="Data is of incorrect type!" sqref="F37 P37"/>
    <dataValidation type="decimal" allowBlank="1" showInputMessage="1" showErrorMessage="1" error="Data is of incorrect type!" sqref="G37 Q37"/>
    <dataValidation type="decimal" allowBlank="1" showInputMessage="1" showErrorMessage="1" error="Data is of incorrect type!" sqref="H37 R37"/>
    <dataValidation type="decimal" allowBlank="1" showInputMessage="1" showErrorMessage="1" error="Data is of incorrect type!" sqref="I37 S37"/>
    <dataValidation type="decimal" allowBlank="1" showInputMessage="1" showErrorMessage="1" error="Data is of incorrect type!" sqref="J37 T37"/>
    <dataValidation type="decimal" allowBlank="1" showInputMessage="1" showErrorMessage="1" error="Data is of incorrect type!" sqref="K37 U37"/>
    <dataValidation type="decimal" allowBlank="1" showInputMessage="1" showErrorMessage="1" error="Data is of incorrect type!" sqref="L37 V37"/>
    <dataValidation type="decimal" allowBlank="1" showInputMessage="1" showErrorMessage="1" error="Data is of incorrect type!" sqref="M37 W37"/>
    <dataValidation type="decimal" allowBlank="1" showInputMessage="1" showErrorMessage="1" error="Data is of incorrect type!" sqref="E38 O38"/>
    <dataValidation type="decimal" allowBlank="1" showInputMessage="1" showErrorMessage="1" error="Data is of incorrect type!" sqref="F38 P38"/>
    <dataValidation type="decimal" allowBlank="1" showInputMessage="1" showErrorMessage="1" error="Data is of incorrect type!" sqref="G38 Q38"/>
    <dataValidation type="decimal" allowBlank="1" showInputMessage="1" showErrorMessage="1" error="Data is of incorrect type!" sqref="H38 R38"/>
    <dataValidation type="decimal" allowBlank="1" showInputMessage="1" showErrorMessage="1" error="Data is of incorrect type!" sqref="I38 S38"/>
    <dataValidation type="decimal" allowBlank="1" showInputMessage="1" showErrorMessage="1" error="Data is of incorrect type!" sqref="J38 T38"/>
    <dataValidation type="decimal" allowBlank="1" showInputMessage="1" showErrorMessage="1" error="Data is of incorrect type!" sqref="K38 U38"/>
    <dataValidation type="decimal" allowBlank="1" showInputMessage="1" showErrorMessage="1" error="Data is of incorrect type!" sqref="L38 V38"/>
    <dataValidation type="decimal" allowBlank="1" showInputMessage="1" showErrorMessage="1" error="Data is of incorrect type!" sqref="M38 W38"/>
  </dataValidations>
  <hyperlinks>
    <hyperlink ref="B1:L1" location="'Table of Contents'!A1" display="S.05.01.01.02 - S.05.01.01.02 Life"/>
    <hyperlink ref="A1" location="'Table of Contents'!A1" display="S.05.02.01.03 - Total Top 5 and home country - non-life obligations"/>
  </hyperlinks>
  <pageMargins left="0.75" right="0.75" top="0.75" bottom="0.5" header="0.5" footer="0.75"/>
  <pageSetup paperSize="9" orientation="portrait" r:id="rId1"/>
  <ignoredErrors>
    <ignoredError sqref="F14 F2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Enumerations!$A$547:$A$547</xm:f>
          </x14:formula1>
          <xm:sqref>B3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2"/>
  <sheetViews>
    <sheetView showGridLines="0" workbookViewId="0"/>
  </sheetViews>
  <sheetFormatPr defaultRowHeight="15" x14ac:dyDescent="0.25"/>
  <cols>
    <col min="1" max="1" width="9.140625" style="138"/>
    <col min="2" max="2" width="48" style="138" customWidth="1"/>
    <col min="3" max="6" width="9.140625" style="138"/>
    <col min="7" max="7" width="44.140625" style="138" customWidth="1"/>
    <col min="8" max="8" width="9.140625" style="41"/>
    <col min="9" max="9" width="24.5703125" style="138" customWidth="1"/>
    <col min="10" max="16384" width="9.140625" style="138"/>
  </cols>
  <sheetData>
    <row r="1" spans="1:12" ht="35.25" customHeight="1" x14ac:dyDescent="0.3">
      <c r="A1" s="187" t="s">
        <v>17053</v>
      </c>
      <c r="B1" s="137" t="s">
        <v>4561</v>
      </c>
      <c r="C1" s="48"/>
      <c r="D1" s="48"/>
      <c r="E1" s="48"/>
      <c r="F1" s="48"/>
      <c r="G1" s="48"/>
      <c r="H1" s="5" t="s">
        <v>17070</v>
      </c>
      <c r="I1" s="48"/>
      <c r="J1" s="48"/>
      <c r="K1" s="48"/>
      <c r="L1" s="48"/>
    </row>
    <row r="3" spans="1:12" ht="12.4" customHeight="1" x14ac:dyDescent="0.25">
      <c r="D3" s="13" t="s">
        <v>3635</v>
      </c>
      <c r="E3" s="13" t="s">
        <v>2917</v>
      </c>
    </row>
    <row r="5" spans="1:12" ht="12.4" customHeight="1" x14ac:dyDescent="0.25"/>
    <row r="6" spans="1:12" ht="12.4" customHeight="1" x14ac:dyDescent="0.25">
      <c r="G6" s="151" t="s">
        <v>899</v>
      </c>
      <c r="I6" s="149" t="s">
        <v>899</v>
      </c>
    </row>
    <row r="7" spans="1:12" ht="12.4" customHeight="1" x14ac:dyDescent="0.25">
      <c r="G7" s="152" t="s">
        <v>2948</v>
      </c>
      <c r="I7" s="150" t="s">
        <v>2948</v>
      </c>
    </row>
    <row r="8" spans="1:12" ht="12.4" customHeight="1" x14ac:dyDescent="0.25">
      <c r="D8" s="20" t="s">
        <v>2922</v>
      </c>
      <c r="G8" s="152" t="s">
        <v>4562</v>
      </c>
      <c r="I8" s="150" t="s">
        <v>4562</v>
      </c>
    </row>
    <row r="9" spans="1:12" ht="12.4" customHeight="1" x14ac:dyDescent="0.25">
      <c r="G9" s="153" t="s">
        <v>602</v>
      </c>
      <c r="H9" s="51"/>
      <c r="I9" s="168" t="s">
        <v>602</v>
      </c>
    </row>
    <row r="10" spans="1:12" ht="12.4" customHeight="1" x14ac:dyDescent="0.25">
      <c r="B10" s="10" t="s">
        <v>781</v>
      </c>
      <c r="C10" s="13"/>
      <c r="D10" s="13"/>
      <c r="E10" s="13"/>
      <c r="F10" s="16"/>
      <c r="G10" s="164"/>
      <c r="H10" s="117" t="s">
        <v>2949</v>
      </c>
      <c r="I10" s="169" t="s">
        <v>2949</v>
      </c>
    </row>
    <row r="11" spans="1:12" ht="12.4" customHeight="1" x14ac:dyDescent="0.25">
      <c r="B11" s="19" t="s">
        <v>820</v>
      </c>
      <c r="C11" s="13" t="s">
        <v>3519</v>
      </c>
      <c r="D11" s="13" t="s">
        <v>3520</v>
      </c>
      <c r="E11" s="13" t="s">
        <v>3652</v>
      </c>
      <c r="F11" s="16" t="s">
        <v>439</v>
      </c>
      <c r="G11" s="176"/>
      <c r="H11" s="117" t="s">
        <v>439</v>
      </c>
      <c r="I11" s="131" t="s">
        <v>4563</v>
      </c>
    </row>
    <row r="12" spans="1:12" ht="12.4" customHeight="1" x14ac:dyDescent="0.25">
      <c r="B12" s="19" t="s">
        <v>821</v>
      </c>
      <c r="C12" s="13" t="s">
        <v>3519</v>
      </c>
      <c r="D12" s="13" t="s">
        <v>3520</v>
      </c>
      <c r="E12" s="13" t="s">
        <v>3653</v>
      </c>
      <c r="F12" s="16" t="s">
        <v>441</v>
      </c>
      <c r="G12" s="176"/>
      <c r="H12" s="117" t="s">
        <v>441</v>
      </c>
      <c r="I12" s="131" t="s">
        <v>4564</v>
      </c>
    </row>
    <row r="13" spans="1:12" ht="12.4" customHeight="1" x14ac:dyDescent="0.25">
      <c r="B13" s="19" t="s">
        <v>822</v>
      </c>
      <c r="C13" s="13" t="s">
        <v>3519</v>
      </c>
      <c r="D13" s="13" t="s">
        <v>3520</v>
      </c>
      <c r="E13" s="13" t="s">
        <v>3654</v>
      </c>
      <c r="F13" s="16" t="s">
        <v>443</v>
      </c>
      <c r="G13" s="176"/>
      <c r="H13" s="117" t="s">
        <v>443</v>
      </c>
      <c r="I13" s="131" t="s">
        <v>4565</v>
      </c>
    </row>
    <row r="14" spans="1:12" ht="12.4" customHeight="1" x14ac:dyDescent="0.25">
      <c r="B14" s="19" t="s">
        <v>823</v>
      </c>
      <c r="C14" s="13"/>
      <c r="D14" s="13" t="s">
        <v>3655</v>
      </c>
      <c r="E14" s="13" t="s">
        <v>3520</v>
      </c>
      <c r="F14" s="16" t="s">
        <v>584</v>
      </c>
      <c r="G14" s="176"/>
      <c r="H14" s="117" t="s">
        <v>584</v>
      </c>
      <c r="I14" s="131" t="s">
        <v>4566</v>
      </c>
    </row>
    <row r="15" spans="1:12" ht="12.4" customHeight="1" x14ac:dyDescent="0.25">
      <c r="B15" s="19" t="s">
        <v>824</v>
      </c>
      <c r="C15" s="13"/>
      <c r="D15" s="13" t="s">
        <v>3656</v>
      </c>
      <c r="E15" s="13" t="s">
        <v>3520</v>
      </c>
      <c r="F15" s="16" t="s">
        <v>457</v>
      </c>
      <c r="G15" s="165">
        <f>G11+G12+G13-G14</f>
        <v>0</v>
      </c>
      <c r="H15" s="117" t="s">
        <v>457</v>
      </c>
      <c r="I15" s="131" t="s">
        <v>4567</v>
      </c>
    </row>
    <row r="16" spans="1:12" ht="12.4" customHeight="1" x14ac:dyDescent="0.25">
      <c r="B16" s="10" t="s">
        <v>825</v>
      </c>
      <c r="C16" s="13"/>
      <c r="D16" s="13"/>
      <c r="E16" s="13"/>
      <c r="F16" s="16"/>
      <c r="G16" s="164"/>
      <c r="H16" s="117" t="s">
        <v>2949</v>
      </c>
      <c r="I16" s="170" t="s">
        <v>2949</v>
      </c>
    </row>
    <row r="17" spans="2:9" ht="12.4" customHeight="1" x14ac:dyDescent="0.25">
      <c r="B17" s="19" t="s">
        <v>820</v>
      </c>
      <c r="C17" s="13" t="s">
        <v>3519</v>
      </c>
      <c r="D17" s="13" t="s">
        <v>3657</v>
      </c>
      <c r="E17" s="13" t="s">
        <v>3652</v>
      </c>
      <c r="F17" s="16" t="s">
        <v>459</v>
      </c>
      <c r="G17" s="172"/>
      <c r="H17" s="117" t="s">
        <v>459</v>
      </c>
      <c r="I17" s="131" t="s">
        <v>4568</v>
      </c>
    </row>
    <row r="18" spans="2:9" ht="12.4" customHeight="1" x14ac:dyDescent="0.25">
      <c r="B18" s="19" t="s">
        <v>821</v>
      </c>
      <c r="C18" s="13" t="s">
        <v>3519</v>
      </c>
      <c r="D18" s="13" t="s">
        <v>3657</v>
      </c>
      <c r="E18" s="13" t="s">
        <v>3653</v>
      </c>
      <c r="F18" s="16" t="s">
        <v>461</v>
      </c>
      <c r="G18" s="172"/>
      <c r="H18" s="117" t="s">
        <v>461</v>
      </c>
      <c r="I18" s="131" t="s">
        <v>4569</v>
      </c>
    </row>
    <row r="19" spans="2:9" ht="12.4" customHeight="1" x14ac:dyDescent="0.25">
      <c r="B19" s="19" t="s">
        <v>822</v>
      </c>
      <c r="C19" s="13" t="s">
        <v>3519</v>
      </c>
      <c r="D19" s="13" t="s">
        <v>3657</v>
      </c>
      <c r="E19" s="13" t="s">
        <v>3654</v>
      </c>
      <c r="F19" s="16" t="s">
        <v>463</v>
      </c>
      <c r="G19" s="172"/>
      <c r="H19" s="117" t="s">
        <v>463</v>
      </c>
      <c r="I19" s="131" t="s">
        <v>4570</v>
      </c>
    </row>
    <row r="20" spans="2:9" ht="12.4" customHeight="1" x14ac:dyDescent="0.25">
      <c r="B20" s="19" t="s">
        <v>823</v>
      </c>
      <c r="C20" s="13"/>
      <c r="D20" s="13" t="s">
        <v>3655</v>
      </c>
      <c r="E20" s="13" t="s">
        <v>3657</v>
      </c>
      <c r="F20" s="16" t="s">
        <v>465</v>
      </c>
      <c r="G20" s="172"/>
      <c r="H20" s="117" t="s">
        <v>465</v>
      </c>
      <c r="I20" s="131" t="s">
        <v>4571</v>
      </c>
    </row>
    <row r="21" spans="2:9" ht="12.4" customHeight="1" x14ac:dyDescent="0.25">
      <c r="B21" s="19" t="s">
        <v>824</v>
      </c>
      <c r="C21" s="13"/>
      <c r="D21" s="13" t="s">
        <v>3656</v>
      </c>
      <c r="E21" s="13" t="s">
        <v>3657</v>
      </c>
      <c r="F21" s="16" t="s">
        <v>477</v>
      </c>
      <c r="G21" s="165">
        <f>G17+G18+G19-G20</f>
        <v>0</v>
      </c>
      <c r="H21" s="117" t="s">
        <v>477</v>
      </c>
      <c r="I21" s="131" t="s">
        <v>4572</v>
      </c>
    </row>
    <row r="22" spans="2:9" ht="12.4" customHeight="1" x14ac:dyDescent="0.25">
      <c r="B22" s="10" t="s">
        <v>782</v>
      </c>
      <c r="C22" s="13"/>
      <c r="D22" s="13"/>
      <c r="E22" s="13"/>
      <c r="F22" s="16"/>
      <c r="G22" s="164"/>
      <c r="H22" s="117" t="s">
        <v>2949</v>
      </c>
      <c r="I22" s="170" t="s">
        <v>2949</v>
      </c>
    </row>
    <row r="23" spans="2:9" ht="12.4" customHeight="1" x14ac:dyDescent="0.25">
      <c r="B23" s="19" t="s">
        <v>820</v>
      </c>
      <c r="C23" s="13"/>
      <c r="D23" s="13" t="s">
        <v>3658</v>
      </c>
      <c r="E23" s="13" t="s">
        <v>3652</v>
      </c>
      <c r="F23" s="16" t="s">
        <v>479</v>
      </c>
      <c r="G23" s="172"/>
      <c r="H23" s="117" t="s">
        <v>479</v>
      </c>
      <c r="I23" s="131" t="s">
        <v>4573</v>
      </c>
    </row>
    <row r="24" spans="2:9" ht="12.4" customHeight="1" x14ac:dyDescent="0.25">
      <c r="B24" s="19" t="s">
        <v>821</v>
      </c>
      <c r="C24" s="13"/>
      <c r="D24" s="13" t="s">
        <v>3658</v>
      </c>
      <c r="E24" s="13" t="s">
        <v>3653</v>
      </c>
      <c r="F24" s="16" t="s">
        <v>481</v>
      </c>
      <c r="G24" s="172"/>
      <c r="H24" s="117" t="s">
        <v>481</v>
      </c>
      <c r="I24" s="131" t="s">
        <v>4574</v>
      </c>
    </row>
    <row r="25" spans="2:9" ht="12.4" customHeight="1" x14ac:dyDescent="0.25">
      <c r="B25" s="19" t="s">
        <v>822</v>
      </c>
      <c r="C25" s="13"/>
      <c r="D25" s="13" t="s">
        <v>3658</v>
      </c>
      <c r="E25" s="13" t="s">
        <v>3654</v>
      </c>
      <c r="F25" s="16" t="s">
        <v>483</v>
      </c>
      <c r="G25" s="172"/>
      <c r="H25" s="117" t="s">
        <v>483</v>
      </c>
      <c r="I25" s="131" t="s">
        <v>4575</v>
      </c>
    </row>
    <row r="26" spans="2:9" ht="12.4" customHeight="1" x14ac:dyDescent="0.25">
      <c r="B26" s="19" t="s">
        <v>823</v>
      </c>
      <c r="C26" s="13"/>
      <c r="D26" s="13"/>
      <c r="E26" s="13" t="s">
        <v>3659</v>
      </c>
      <c r="F26" s="16" t="s">
        <v>485</v>
      </c>
      <c r="G26" s="172"/>
      <c r="H26" s="117" t="s">
        <v>485</v>
      </c>
      <c r="I26" s="131" t="s">
        <v>4576</v>
      </c>
    </row>
    <row r="27" spans="2:9" ht="12.4" customHeight="1" x14ac:dyDescent="0.25">
      <c r="B27" s="19" t="s">
        <v>824</v>
      </c>
      <c r="C27" s="13"/>
      <c r="D27" s="13"/>
      <c r="E27" s="13" t="s">
        <v>3660</v>
      </c>
      <c r="F27" s="16" t="s">
        <v>497</v>
      </c>
      <c r="G27" s="165">
        <f>G23+G24+G25-G26</f>
        <v>0</v>
      </c>
      <c r="H27" s="117" t="s">
        <v>497</v>
      </c>
      <c r="I27" s="131" t="s">
        <v>4577</v>
      </c>
    </row>
    <row r="28" spans="2:9" ht="12.4" customHeight="1" x14ac:dyDescent="0.25">
      <c r="B28" s="10" t="s">
        <v>826</v>
      </c>
      <c r="C28" s="13"/>
      <c r="D28" s="13"/>
      <c r="E28" s="13"/>
      <c r="F28" s="16"/>
      <c r="G28" s="164"/>
      <c r="H28" s="117" t="s">
        <v>2949</v>
      </c>
      <c r="I28" s="170" t="s">
        <v>2949</v>
      </c>
    </row>
    <row r="29" spans="2:9" ht="12.4" customHeight="1" x14ac:dyDescent="0.25">
      <c r="B29" s="19" t="s">
        <v>820</v>
      </c>
      <c r="C29" s="13"/>
      <c r="D29" s="13" t="s">
        <v>3661</v>
      </c>
      <c r="E29" s="13" t="s">
        <v>3652</v>
      </c>
      <c r="F29" s="16" t="s">
        <v>499</v>
      </c>
      <c r="G29" s="172"/>
      <c r="H29" s="117" t="s">
        <v>499</v>
      </c>
      <c r="I29" s="131" t="s">
        <v>4578</v>
      </c>
    </row>
    <row r="30" spans="2:9" x14ac:dyDescent="0.25">
      <c r="B30" s="19" t="s">
        <v>821</v>
      </c>
      <c r="C30" s="13"/>
      <c r="D30" s="13" t="s">
        <v>3661</v>
      </c>
      <c r="E30" s="13" t="s">
        <v>3653</v>
      </c>
      <c r="F30" s="16" t="s">
        <v>501</v>
      </c>
      <c r="G30" s="172"/>
      <c r="H30" s="117" t="s">
        <v>501</v>
      </c>
      <c r="I30" s="131" t="s">
        <v>4579</v>
      </c>
    </row>
    <row r="31" spans="2:9" x14ac:dyDescent="0.25">
      <c r="B31" s="19" t="s">
        <v>822</v>
      </c>
      <c r="C31" s="13"/>
      <c r="D31" s="13" t="s">
        <v>3661</v>
      </c>
      <c r="E31" s="13" t="s">
        <v>3654</v>
      </c>
      <c r="F31" s="16" t="s">
        <v>503</v>
      </c>
      <c r="G31" s="172"/>
      <c r="H31" s="117" t="s">
        <v>503</v>
      </c>
      <c r="I31" s="131" t="s">
        <v>4580</v>
      </c>
    </row>
    <row r="32" spans="2:9" x14ac:dyDescent="0.25">
      <c r="B32" s="19" t="s">
        <v>823</v>
      </c>
      <c r="C32" s="13"/>
      <c r="D32" s="13"/>
      <c r="E32" s="13" t="s">
        <v>3662</v>
      </c>
      <c r="F32" s="16" t="s">
        <v>505</v>
      </c>
      <c r="G32" s="172"/>
      <c r="H32" s="117" t="s">
        <v>505</v>
      </c>
      <c r="I32" s="131" t="s">
        <v>4581</v>
      </c>
    </row>
    <row r="33" spans="2:11" x14ac:dyDescent="0.25">
      <c r="B33" s="19" t="s">
        <v>824</v>
      </c>
      <c r="C33" s="13"/>
      <c r="D33" s="13"/>
      <c r="E33" s="13" t="s">
        <v>3663</v>
      </c>
      <c r="F33" s="16" t="s">
        <v>515</v>
      </c>
      <c r="G33" s="165">
        <f>G29+G30+G31-G32</f>
        <v>0</v>
      </c>
      <c r="H33" s="117" t="s">
        <v>515</v>
      </c>
      <c r="I33" s="131" t="s">
        <v>4582</v>
      </c>
    </row>
    <row r="34" spans="2:11" x14ac:dyDescent="0.25">
      <c r="B34" s="10" t="s">
        <v>828</v>
      </c>
      <c r="C34" s="13"/>
      <c r="D34" s="13"/>
      <c r="E34" s="13" t="s">
        <v>3664</v>
      </c>
      <c r="F34" s="16" t="s">
        <v>525</v>
      </c>
      <c r="G34" s="172"/>
      <c r="H34" s="117" t="s">
        <v>525</v>
      </c>
      <c r="I34" s="131" t="s">
        <v>4583</v>
      </c>
    </row>
    <row r="35" spans="2:11" x14ac:dyDescent="0.25">
      <c r="B35" s="10" t="s">
        <v>843</v>
      </c>
      <c r="C35" s="13"/>
      <c r="D35" s="13"/>
      <c r="E35" s="13"/>
      <c r="F35" s="16" t="s">
        <v>844</v>
      </c>
      <c r="G35" s="164"/>
      <c r="H35" s="117" t="s">
        <v>844</v>
      </c>
      <c r="I35" s="170" t="s">
        <v>2949</v>
      </c>
    </row>
    <row r="36" spans="2:11" x14ac:dyDescent="0.25">
      <c r="B36" s="10" t="s">
        <v>845</v>
      </c>
      <c r="C36" s="13"/>
      <c r="D36" s="13"/>
      <c r="E36" s="13"/>
      <c r="F36" s="15" t="s">
        <v>846</v>
      </c>
      <c r="G36" s="164"/>
      <c r="H36" s="117" t="s">
        <v>846</v>
      </c>
      <c r="I36" s="170" t="s">
        <v>2949</v>
      </c>
    </row>
    <row r="42" spans="2:11" x14ac:dyDescent="0.25">
      <c r="K42" s="136"/>
    </row>
  </sheetData>
  <dataValidations count="22">
    <dataValidation type="decimal" allowBlank="1" showInputMessage="1" showErrorMessage="1" error="Data is of incorrect type!" sqref="D7"/>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 type="decimal" allowBlank="1" showInputMessage="1" showErrorMessage="1" error="Data is of incorrect type!" sqref="D20"/>
    <dataValidation type="decimal" allowBlank="1" showInputMessage="1" showErrorMessage="1" error="Data is of incorrect type!" sqref="D21"/>
    <dataValidation type="decimal" allowBlank="1" showInputMessage="1" showErrorMessage="1" error="Data is of incorrect type!" sqref="D22"/>
    <dataValidation type="decimal" allowBlank="1" showInputMessage="1" showErrorMessage="1" error="Data is of incorrect type!" sqref="D23"/>
    <dataValidation type="decimal" allowBlank="1" showInputMessage="1" showErrorMessage="1" error="Data is of incorrect type!" sqref="D24"/>
    <dataValidation type="decimal" allowBlank="1" showInputMessage="1" showErrorMessage="1" error="Data is of incorrect type!" sqref="D25"/>
    <dataValidation type="decimal" allowBlank="1" showInputMessage="1" showErrorMessage="1" error="Data is of incorrect type!" sqref="D26"/>
    <dataValidation type="decimal" allowBlank="1" showInputMessage="1" showErrorMessage="1" error="Data is of incorrect type!" sqref="D27"/>
    <dataValidation type="decimal" allowBlank="1" showInputMessage="1" showErrorMessage="1" error="Data is of incorrect type!" sqref="D28"/>
    <dataValidation type="decimal" allowBlank="1" showInputMessage="1" showErrorMessage="1" error="Data is of incorrect type!" sqref="D29"/>
  </dataValidations>
  <hyperlinks>
    <hyperlink ref="B1" location="'Table of Contents'!A1" display="S.05.02.01.01 - S.05.02.01.01 Home Country - non-life obligations"/>
    <hyperlink ref="A1" location="'Table of Contents'!A1" display="S.05.02.01.03 - Total Top 5 and home country - non-life obligations"/>
  </hyperlinks>
  <pageMargins left="0.75" right="0.75" top="0.75" bottom="0.5" header="0.5" footer="0.75"/>
  <ignoredErrors>
    <ignoredError sqref="G15" unlockedFormula="1"/>
  </ignoredErrors>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Enumerations!$A$552:$A$552</xm:f>
          </x14:formula1>
          <xm:sqref>B3</xm:sqref>
        </x14:dataValidation>
        <x14:dataValidation type="list" allowBlank="1" showInputMessage="1" showErrorMessage="1" error="Data is of incorrect type!">
          <x14:formula1>
            <xm:f>Enumerations!$A$554:$IU$554</xm:f>
          </x14:formula1>
          <xm:sqref>K42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topLeftCell="D1" workbookViewId="0">
      <selection activeCell="J12" sqref="J12"/>
    </sheetView>
  </sheetViews>
  <sheetFormatPr defaultRowHeight="22.5" customHeight="1" x14ac:dyDescent="0.25"/>
  <cols>
    <col min="1" max="1" width="9.140625" style="138"/>
    <col min="2" max="2" width="48" style="138" customWidth="1"/>
    <col min="3" max="9" width="9.140625" style="138"/>
    <col min="10" max="10" width="40" style="138" customWidth="1"/>
    <col min="11" max="14" width="9.140625" style="138"/>
    <col min="15" max="15" width="9.140625" style="41"/>
    <col min="16" max="16" width="38.140625" style="138" customWidth="1"/>
    <col min="17" max="16384" width="9.140625" style="138"/>
  </cols>
  <sheetData>
    <row r="1" spans="1:19" ht="22.5" customHeight="1" x14ac:dyDescent="0.3">
      <c r="A1" s="187" t="s">
        <v>17053</v>
      </c>
      <c r="B1" s="137" t="s">
        <v>4585</v>
      </c>
      <c r="O1" s="5" t="s">
        <v>4646</v>
      </c>
      <c r="S1" s="724" t="s">
        <v>13439</v>
      </c>
    </row>
    <row r="2" spans="1:19" ht="57.75" customHeight="1" x14ac:dyDescent="0.25"/>
    <row r="3" spans="1:19" ht="13.5" customHeight="1" thickBot="1" x14ac:dyDescent="0.3">
      <c r="G3" s="13" t="s">
        <v>3635</v>
      </c>
      <c r="H3" s="13" t="s">
        <v>2917</v>
      </c>
    </row>
    <row r="4" spans="1:19" ht="109.5" customHeight="1" thickBot="1" x14ac:dyDescent="0.3">
      <c r="J4" s="120" t="s">
        <v>4597</v>
      </c>
      <c r="P4" s="120" t="s">
        <v>4596</v>
      </c>
    </row>
    <row r="6" spans="1:19" ht="22.5" customHeight="1" x14ac:dyDescent="0.25">
      <c r="G6" s="20" t="s">
        <v>2922</v>
      </c>
      <c r="J6" s="10" t="s">
        <v>900</v>
      </c>
      <c r="P6" s="10" t="s">
        <v>900</v>
      </c>
    </row>
    <row r="7" spans="1:19" ht="22.5" customHeight="1" x14ac:dyDescent="0.25">
      <c r="J7" s="13" t="s">
        <v>3231</v>
      </c>
      <c r="P7" s="13" t="s">
        <v>3231</v>
      </c>
    </row>
    <row r="8" spans="1:19" ht="22.5" customHeight="1" x14ac:dyDescent="0.25">
      <c r="J8" s="177" t="s">
        <v>4590</v>
      </c>
      <c r="K8" s="177" t="s">
        <v>4591</v>
      </c>
      <c r="L8" s="177" t="s">
        <v>4592</v>
      </c>
      <c r="M8" s="180" t="s">
        <v>4593</v>
      </c>
      <c r="N8" s="180" t="s">
        <v>4594</v>
      </c>
      <c r="P8" s="134" t="s">
        <v>603</v>
      </c>
    </row>
    <row r="9" spans="1:19" ht="22.5" customHeight="1" x14ac:dyDescent="0.25">
      <c r="B9" s="10" t="s">
        <v>1120</v>
      </c>
      <c r="C9" s="13"/>
      <c r="D9" s="13"/>
      <c r="E9" s="13"/>
      <c r="F9" s="13"/>
      <c r="G9" s="13"/>
      <c r="H9" s="13" t="s">
        <v>4586</v>
      </c>
      <c r="I9" s="181" t="s">
        <v>421</v>
      </c>
      <c r="J9" s="179" t="s">
        <v>2508</v>
      </c>
      <c r="K9" s="39" t="s">
        <v>4587</v>
      </c>
      <c r="L9" s="39" t="s">
        <v>4587</v>
      </c>
      <c r="M9" s="92" t="s">
        <v>4587</v>
      </c>
      <c r="N9" s="183" t="s">
        <v>4587</v>
      </c>
      <c r="O9" s="184" t="s">
        <v>421</v>
      </c>
      <c r="P9" s="182" t="s">
        <v>4599</v>
      </c>
    </row>
    <row r="10" spans="1:19" ht="22.5" customHeight="1" x14ac:dyDescent="0.25">
      <c r="B10" s="10" t="s">
        <v>781</v>
      </c>
      <c r="C10" s="13"/>
      <c r="D10" s="13"/>
      <c r="E10" s="13"/>
      <c r="F10" s="13"/>
      <c r="G10" s="13"/>
      <c r="H10" s="13"/>
      <c r="I10" s="15"/>
      <c r="J10" s="158"/>
      <c r="K10" s="158"/>
      <c r="L10" s="158"/>
      <c r="M10" s="164"/>
      <c r="N10" s="164"/>
      <c r="O10" s="117"/>
      <c r="P10" s="158"/>
    </row>
    <row r="11" spans="1:19" ht="22.5" customHeight="1" x14ac:dyDescent="0.25">
      <c r="B11" s="19" t="s">
        <v>820</v>
      </c>
      <c r="C11" s="13" t="s">
        <v>3519</v>
      </c>
      <c r="D11" s="13" t="s">
        <v>4588</v>
      </c>
      <c r="E11" s="13" t="s">
        <v>2948</v>
      </c>
      <c r="F11" s="13" t="s">
        <v>4589</v>
      </c>
      <c r="G11" s="13" t="s">
        <v>3520</v>
      </c>
      <c r="H11" s="13" t="s">
        <v>3652</v>
      </c>
      <c r="I11" s="15" t="s">
        <v>439</v>
      </c>
      <c r="J11" s="159"/>
      <c r="K11" s="159"/>
      <c r="L11" s="159"/>
      <c r="M11" s="128"/>
      <c r="N11" s="128"/>
      <c r="O11" s="117" t="s">
        <v>439</v>
      </c>
      <c r="P11" s="131" t="s">
        <v>4625</v>
      </c>
    </row>
    <row r="12" spans="1:19" ht="22.5" customHeight="1" x14ac:dyDescent="0.25">
      <c r="B12" s="19" t="s">
        <v>821</v>
      </c>
      <c r="C12" s="13" t="s">
        <v>3519</v>
      </c>
      <c r="D12" s="13" t="s">
        <v>4588</v>
      </c>
      <c r="E12" s="13" t="s">
        <v>2948</v>
      </c>
      <c r="F12" s="13" t="s">
        <v>4589</v>
      </c>
      <c r="G12" s="13" t="s">
        <v>3520</v>
      </c>
      <c r="H12" s="13" t="s">
        <v>3653</v>
      </c>
      <c r="I12" s="15" t="s">
        <v>441</v>
      </c>
      <c r="J12" s="159"/>
      <c r="K12" s="159"/>
      <c r="L12" s="159"/>
      <c r="M12" s="128"/>
      <c r="N12" s="128"/>
      <c r="O12" s="117" t="s">
        <v>441</v>
      </c>
      <c r="P12" s="131" t="s">
        <v>4626</v>
      </c>
    </row>
    <row r="13" spans="1:19" ht="22.5" customHeight="1" x14ac:dyDescent="0.25">
      <c r="B13" s="19" t="s">
        <v>822</v>
      </c>
      <c r="C13" s="13" t="s">
        <v>3519</v>
      </c>
      <c r="D13" s="13" t="s">
        <v>4588</v>
      </c>
      <c r="E13" s="13" t="s">
        <v>2948</v>
      </c>
      <c r="F13" s="13" t="s">
        <v>4589</v>
      </c>
      <c r="G13" s="13" t="s">
        <v>3520</v>
      </c>
      <c r="H13" s="13" t="s">
        <v>3654</v>
      </c>
      <c r="I13" s="15" t="s">
        <v>443</v>
      </c>
      <c r="J13" s="159"/>
      <c r="K13" s="159"/>
      <c r="L13" s="159"/>
      <c r="M13" s="128"/>
      <c r="N13" s="128"/>
      <c r="O13" s="117" t="s">
        <v>443</v>
      </c>
      <c r="P13" s="131" t="s">
        <v>4627</v>
      </c>
    </row>
    <row r="14" spans="1:19" ht="22.5" customHeight="1" x14ac:dyDescent="0.25">
      <c r="B14" s="19" t="s">
        <v>823</v>
      </c>
      <c r="C14" s="13"/>
      <c r="D14" s="13" t="s">
        <v>3655</v>
      </c>
      <c r="E14" s="13" t="s">
        <v>4588</v>
      </c>
      <c r="F14" s="13" t="s">
        <v>2948</v>
      </c>
      <c r="G14" s="13" t="s">
        <v>4589</v>
      </c>
      <c r="H14" s="13" t="s">
        <v>3520</v>
      </c>
      <c r="I14" s="15" t="s">
        <v>584</v>
      </c>
      <c r="J14" s="159"/>
      <c r="K14" s="159"/>
      <c r="L14" s="159"/>
      <c r="M14" s="128"/>
      <c r="N14" s="128"/>
      <c r="O14" s="117" t="s">
        <v>584</v>
      </c>
      <c r="P14" s="131" t="s">
        <v>4628</v>
      </c>
    </row>
    <row r="15" spans="1:19" ht="22.5" customHeight="1" x14ac:dyDescent="0.25">
      <c r="B15" s="19" t="s">
        <v>824</v>
      </c>
      <c r="C15" s="13"/>
      <c r="D15" s="13" t="s">
        <v>3656</v>
      </c>
      <c r="E15" s="13" t="s">
        <v>4588</v>
      </c>
      <c r="F15" s="13" t="s">
        <v>2948</v>
      </c>
      <c r="G15" s="13" t="s">
        <v>4589</v>
      </c>
      <c r="H15" s="13" t="s">
        <v>3520</v>
      </c>
      <c r="I15" s="15" t="s">
        <v>457</v>
      </c>
      <c r="J15" s="165">
        <f>J11+J12+J13-J14</f>
        <v>0</v>
      </c>
      <c r="K15" s="165">
        <f>K11+K12+K13-K14</f>
        <v>0</v>
      </c>
      <c r="L15" s="165">
        <f>L11+L12+L13-L14</f>
        <v>0</v>
      </c>
      <c r="M15" s="165">
        <f>M11+M12+M13-M14</f>
        <v>0</v>
      </c>
      <c r="N15" s="165">
        <f>N11+N12+N13-N14</f>
        <v>0</v>
      </c>
      <c r="O15" s="117" t="s">
        <v>457</v>
      </c>
      <c r="P15" s="131" t="s">
        <v>4629</v>
      </c>
    </row>
    <row r="16" spans="1:19" ht="22.5" customHeight="1" x14ac:dyDescent="0.25">
      <c r="B16" s="10" t="s">
        <v>825</v>
      </c>
      <c r="C16" s="13"/>
      <c r="D16" s="13"/>
      <c r="E16" s="13"/>
      <c r="F16" s="13"/>
      <c r="G16" s="13"/>
      <c r="H16" s="13"/>
      <c r="I16" s="15"/>
      <c r="J16" s="158"/>
      <c r="K16" s="158"/>
      <c r="L16" s="158"/>
      <c r="M16" s="164"/>
      <c r="N16" s="164"/>
      <c r="O16" s="117" t="s">
        <v>2949</v>
      </c>
      <c r="P16" s="170" t="s">
        <v>2949</v>
      </c>
    </row>
    <row r="17" spans="2:16" ht="22.5" customHeight="1" x14ac:dyDescent="0.25">
      <c r="B17" s="19" t="s">
        <v>820</v>
      </c>
      <c r="C17" s="13" t="s">
        <v>3519</v>
      </c>
      <c r="D17" s="13" t="s">
        <v>4588</v>
      </c>
      <c r="E17" s="13" t="s">
        <v>2948</v>
      </c>
      <c r="F17" s="13" t="s">
        <v>4589</v>
      </c>
      <c r="G17" s="13" t="s">
        <v>3657</v>
      </c>
      <c r="H17" s="13" t="s">
        <v>3652</v>
      </c>
      <c r="I17" s="15" t="s">
        <v>459</v>
      </c>
      <c r="J17" s="159"/>
      <c r="K17" s="159"/>
      <c r="L17" s="159"/>
      <c r="M17" s="128"/>
      <c r="N17" s="128"/>
      <c r="O17" s="117" t="s">
        <v>459</v>
      </c>
      <c r="P17" s="131" t="s">
        <v>4630</v>
      </c>
    </row>
    <row r="18" spans="2:16" ht="22.5" customHeight="1" x14ac:dyDescent="0.25">
      <c r="B18" s="19" t="s">
        <v>821</v>
      </c>
      <c r="C18" s="13" t="s">
        <v>3519</v>
      </c>
      <c r="D18" s="13" t="s">
        <v>4588</v>
      </c>
      <c r="E18" s="13" t="s">
        <v>2948</v>
      </c>
      <c r="F18" s="13" t="s">
        <v>4589</v>
      </c>
      <c r="G18" s="13" t="s">
        <v>3657</v>
      </c>
      <c r="H18" s="13" t="s">
        <v>3653</v>
      </c>
      <c r="I18" s="15" t="s">
        <v>461</v>
      </c>
      <c r="J18" s="159"/>
      <c r="K18" s="159"/>
      <c r="L18" s="159"/>
      <c r="M18" s="128"/>
      <c r="N18" s="128"/>
      <c r="O18" s="117" t="s">
        <v>461</v>
      </c>
      <c r="P18" s="131" t="s">
        <v>4631</v>
      </c>
    </row>
    <row r="19" spans="2:16" ht="22.5" customHeight="1" x14ac:dyDescent="0.25">
      <c r="B19" s="19" t="s">
        <v>822</v>
      </c>
      <c r="C19" s="13" t="s">
        <v>3519</v>
      </c>
      <c r="D19" s="13" t="s">
        <v>4588</v>
      </c>
      <c r="E19" s="13" t="s">
        <v>2948</v>
      </c>
      <c r="F19" s="13" t="s">
        <v>4589</v>
      </c>
      <c r="G19" s="13" t="s">
        <v>3657</v>
      </c>
      <c r="H19" s="13" t="s">
        <v>3654</v>
      </c>
      <c r="I19" s="15" t="s">
        <v>463</v>
      </c>
      <c r="J19" s="159"/>
      <c r="K19" s="159"/>
      <c r="L19" s="159"/>
      <c r="M19" s="128"/>
      <c r="N19" s="128"/>
      <c r="O19" s="117" t="s">
        <v>463</v>
      </c>
      <c r="P19" s="131" t="s">
        <v>4632</v>
      </c>
    </row>
    <row r="20" spans="2:16" ht="22.5" customHeight="1" x14ac:dyDescent="0.25">
      <c r="B20" s="19" t="s">
        <v>823</v>
      </c>
      <c r="C20" s="13"/>
      <c r="D20" s="13" t="s">
        <v>3655</v>
      </c>
      <c r="E20" s="13" t="s">
        <v>4588</v>
      </c>
      <c r="F20" s="13" t="s">
        <v>2948</v>
      </c>
      <c r="G20" s="13" t="s">
        <v>4589</v>
      </c>
      <c r="H20" s="13" t="s">
        <v>3657</v>
      </c>
      <c r="I20" s="15" t="s">
        <v>465</v>
      </c>
      <c r="J20" s="159"/>
      <c r="K20" s="159"/>
      <c r="L20" s="159"/>
      <c r="M20" s="128"/>
      <c r="N20" s="128"/>
      <c r="O20" s="117" t="s">
        <v>465</v>
      </c>
      <c r="P20" s="131" t="s">
        <v>4633</v>
      </c>
    </row>
    <row r="21" spans="2:16" ht="22.5" customHeight="1" x14ac:dyDescent="0.25">
      <c r="B21" s="19" t="s">
        <v>824</v>
      </c>
      <c r="C21" s="13"/>
      <c r="D21" s="13" t="s">
        <v>3656</v>
      </c>
      <c r="E21" s="13" t="s">
        <v>4588</v>
      </c>
      <c r="F21" s="13" t="s">
        <v>2948</v>
      </c>
      <c r="G21" s="13" t="s">
        <v>4589</v>
      </c>
      <c r="H21" s="13" t="s">
        <v>3657</v>
      </c>
      <c r="I21" s="15" t="s">
        <v>477</v>
      </c>
      <c r="J21" s="165">
        <f>J17+J18+J19-J20</f>
        <v>0</v>
      </c>
      <c r="K21" s="165">
        <f>K17+K18+K19-K20</f>
        <v>0</v>
      </c>
      <c r="L21" s="165">
        <f>L17+L18+L19-L20</f>
        <v>0</v>
      </c>
      <c r="M21" s="165">
        <f>M17+M18+M19-M20</f>
        <v>0</v>
      </c>
      <c r="N21" s="165">
        <f>N17+N18+N19-N20</f>
        <v>0</v>
      </c>
      <c r="O21" s="117" t="s">
        <v>477</v>
      </c>
      <c r="P21" s="131" t="s">
        <v>4634</v>
      </c>
    </row>
    <row r="22" spans="2:16" ht="22.5" customHeight="1" x14ac:dyDescent="0.25">
      <c r="B22" s="10" t="s">
        <v>782</v>
      </c>
      <c r="C22" s="13"/>
      <c r="D22" s="13"/>
      <c r="E22" s="13"/>
      <c r="F22" s="13"/>
      <c r="G22" s="13"/>
      <c r="H22" s="13"/>
      <c r="I22" s="15"/>
      <c r="J22" s="158"/>
      <c r="K22" s="158"/>
      <c r="L22" s="158"/>
      <c r="M22" s="164"/>
      <c r="N22" s="164"/>
      <c r="O22" s="117" t="s">
        <v>2949</v>
      </c>
      <c r="P22" s="170" t="s">
        <v>2949</v>
      </c>
    </row>
    <row r="23" spans="2:16" ht="22.5" customHeight="1" x14ac:dyDescent="0.25">
      <c r="B23" s="19" t="s">
        <v>820</v>
      </c>
      <c r="C23" s="13"/>
      <c r="D23" s="13" t="s">
        <v>3658</v>
      </c>
      <c r="E23" s="13" t="s">
        <v>4588</v>
      </c>
      <c r="F23" s="13" t="s">
        <v>2948</v>
      </c>
      <c r="G23" s="13" t="s">
        <v>4589</v>
      </c>
      <c r="H23" s="13" t="s">
        <v>3652</v>
      </c>
      <c r="I23" s="15" t="s">
        <v>479</v>
      </c>
      <c r="J23" s="159"/>
      <c r="K23" s="159"/>
      <c r="L23" s="159"/>
      <c r="M23" s="128"/>
      <c r="N23" s="128"/>
      <c r="O23" s="117" t="s">
        <v>479</v>
      </c>
      <c r="P23" s="131" t="s">
        <v>4635</v>
      </c>
    </row>
    <row r="24" spans="2:16" ht="22.5" customHeight="1" x14ac:dyDescent="0.25">
      <c r="B24" s="19" t="s">
        <v>821</v>
      </c>
      <c r="C24" s="13"/>
      <c r="D24" s="13" t="s">
        <v>3658</v>
      </c>
      <c r="E24" s="13" t="s">
        <v>4588</v>
      </c>
      <c r="F24" s="13" t="s">
        <v>2948</v>
      </c>
      <c r="G24" s="13" t="s">
        <v>4589</v>
      </c>
      <c r="H24" s="13" t="s">
        <v>3653</v>
      </c>
      <c r="I24" s="15" t="s">
        <v>481</v>
      </c>
      <c r="J24" s="159"/>
      <c r="K24" s="159"/>
      <c r="L24" s="159"/>
      <c r="M24" s="128"/>
      <c r="N24" s="128"/>
      <c r="O24" s="117" t="s">
        <v>481</v>
      </c>
      <c r="P24" s="131" t="s">
        <v>4636</v>
      </c>
    </row>
    <row r="25" spans="2:16" ht="22.5" customHeight="1" x14ac:dyDescent="0.25">
      <c r="B25" s="19" t="s">
        <v>822</v>
      </c>
      <c r="C25" s="13"/>
      <c r="D25" s="13" t="s">
        <v>3658</v>
      </c>
      <c r="E25" s="13" t="s">
        <v>4588</v>
      </c>
      <c r="F25" s="13" t="s">
        <v>2948</v>
      </c>
      <c r="G25" s="13" t="s">
        <v>4589</v>
      </c>
      <c r="H25" s="13" t="s">
        <v>3654</v>
      </c>
      <c r="I25" s="15" t="s">
        <v>483</v>
      </c>
      <c r="J25" s="159"/>
      <c r="K25" s="159"/>
      <c r="L25" s="159"/>
      <c r="M25" s="128"/>
      <c r="N25" s="128"/>
      <c r="O25" s="117" t="s">
        <v>483</v>
      </c>
      <c r="P25" s="131" t="s">
        <v>4637</v>
      </c>
    </row>
    <row r="26" spans="2:16" ht="22.5" customHeight="1" x14ac:dyDescent="0.25">
      <c r="B26" s="19" t="s">
        <v>823</v>
      </c>
      <c r="C26" s="13"/>
      <c r="D26" s="13"/>
      <c r="E26" s="13" t="s">
        <v>3659</v>
      </c>
      <c r="F26" s="13" t="s">
        <v>4588</v>
      </c>
      <c r="G26" s="13" t="s">
        <v>2948</v>
      </c>
      <c r="H26" s="13" t="s">
        <v>4589</v>
      </c>
      <c r="I26" s="15" t="s">
        <v>485</v>
      </c>
      <c r="J26" s="159"/>
      <c r="K26" s="159"/>
      <c r="L26" s="159"/>
      <c r="M26" s="128"/>
      <c r="N26" s="128"/>
      <c r="O26" s="117" t="s">
        <v>485</v>
      </c>
      <c r="P26" s="131" t="s">
        <v>4638</v>
      </c>
    </row>
    <row r="27" spans="2:16" ht="22.5" customHeight="1" x14ac:dyDescent="0.25">
      <c r="B27" s="19" t="s">
        <v>824</v>
      </c>
      <c r="C27" s="13"/>
      <c r="D27" s="13"/>
      <c r="E27" s="13" t="s">
        <v>3660</v>
      </c>
      <c r="F27" s="13" t="s">
        <v>4588</v>
      </c>
      <c r="G27" s="13" t="s">
        <v>2948</v>
      </c>
      <c r="H27" s="13" t="s">
        <v>4589</v>
      </c>
      <c r="I27" s="15" t="s">
        <v>497</v>
      </c>
      <c r="J27" s="165">
        <f>J23+J24+J25-J26</f>
        <v>0</v>
      </c>
      <c r="K27" s="165">
        <f>K23+K24+K25-K26</f>
        <v>0</v>
      </c>
      <c r="L27" s="165">
        <f>L23+L24+L25-L26</f>
        <v>0</v>
      </c>
      <c r="M27" s="165">
        <f>M23+M24+M25-M26</f>
        <v>0</v>
      </c>
      <c r="N27" s="165">
        <f>N23+N24+N25-N26</f>
        <v>0</v>
      </c>
      <c r="O27" s="117" t="s">
        <v>497</v>
      </c>
      <c r="P27" s="131" t="s">
        <v>4639</v>
      </c>
    </row>
    <row r="28" spans="2:16" ht="22.5" customHeight="1" x14ac:dyDescent="0.25">
      <c r="B28" s="10" t="s">
        <v>826</v>
      </c>
      <c r="C28" s="13"/>
      <c r="D28" s="13"/>
      <c r="E28" s="13"/>
      <c r="F28" s="13"/>
      <c r="G28" s="13"/>
      <c r="H28" s="13"/>
      <c r="I28" s="15"/>
      <c r="J28" s="158"/>
      <c r="K28" s="158"/>
      <c r="L28" s="158"/>
      <c r="M28" s="164"/>
      <c r="N28" s="164"/>
      <c r="O28" s="117" t="s">
        <v>2949</v>
      </c>
      <c r="P28" s="170" t="s">
        <v>2949</v>
      </c>
    </row>
    <row r="29" spans="2:16" ht="22.5" customHeight="1" x14ac:dyDescent="0.25">
      <c r="B29" s="19" t="s">
        <v>820</v>
      </c>
      <c r="C29" s="13"/>
      <c r="D29" s="13" t="s">
        <v>3661</v>
      </c>
      <c r="E29" s="13" t="s">
        <v>4588</v>
      </c>
      <c r="F29" s="13" t="s">
        <v>2948</v>
      </c>
      <c r="G29" s="13" t="s">
        <v>4589</v>
      </c>
      <c r="H29" s="13" t="s">
        <v>3652</v>
      </c>
      <c r="I29" s="15" t="s">
        <v>499</v>
      </c>
      <c r="J29" s="159"/>
      <c r="K29" s="159"/>
      <c r="L29" s="159"/>
      <c r="M29" s="128"/>
      <c r="N29" s="128"/>
      <c r="O29" s="117" t="s">
        <v>499</v>
      </c>
      <c r="P29" s="131" t="s">
        <v>4640</v>
      </c>
    </row>
    <row r="30" spans="2:16" ht="22.5" customHeight="1" x14ac:dyDescent="0.25">
      <c r="B30" s="19" t="s">
        <v>821</v>
      </c>
      <c r="C30" s="13"/>
      <c r="D30" s="13" t="s">
        <v>3661</v>
      </c>
      <c r="E30" s="13" t="s">
        <v>4588</v>
      </c>
      <c r="F30" s="13" t="s">
        <v>2948</v>
      </c>
      <c r="G30" s="13" t="s">
        <v>4589</v>
      </c>
      <c r="H30" s="13" t="s">
        <v>3653</v>
      </c>
      <c r="I30" s="15" t="s">
        <v>501</v>
      </c>
      <c r="J30" s="159"/>
      <c r="K30" s="159"/>
      <c r="L30" s="159"/>
      <c r="M30" s="128"/>
      <c r="N30" s="128"/>
      <c r="O30" s="117" t="s">
        <v>501</v>
      </c>
      <c r="P30" s="131" t="s">
        <v>4641</v>
      </c>
    </row>
    <row r="31" spans="2:16" ht="22.5" customHeight="1" x14ac:dyDescent="0.25">
      <c r="B31" s="19" t="s">
        <v>822</v>
      </c>
      <c r="C31" s="13"/>
      <c r="D31" s="13" t="s">
        <v>3661</v>
      </c>
      <c r="E31" s="13" t="s">
        <v>4588</v>
      </c>
      <c r="F31" s="13" t="s">
        <v>2948</v>
      </c>
      <c r="G31" s="13" t="s">
        <v>4589</v>
      </c>
      <c r="H31" s="13" t="s">
        <v>3654</v>
      </c>
      <c r="I31" s="15" t="s">
        <v>503</v>
      </c>
      <c r="J31" s="159"/>
      <c r="K31" s="159"/>
      <c r="L31" s="159"/>
      <c r="M31" s="128"/>
      <c r="N31" s="128"/>
      <c r="O31" s="117" t="s">
        <v>503</v>
      </c>
      <c r="P31" s="131" t="s">
        <v>4642</v>
      </c>
    </row>
    <row r="32" spans="2:16" ht="22.5" customHeight="1" x14ac:dyDescent="0.25">
      <c r="B32" s="19" t="s">
        <v>823</v>
      </c>
      <c r="C32" s="13"/>
      <c r="D32" s="13"/>
      <c r="E32" s="13" t="s">
        <v>3662</v>
      </c>
      <c r="F32" s="13" t="s">
        <v>4588</v>
      </c>
      <c r="G32" s="13" t="s">
        <v>2948</v>
      </c>
      <c r="H32" s="13" t="s">
        <v>4589</v>
      </c>
      <c r="I32" s="15" t="s">
        <v>505</v>
      </c>
      <c r="J32" s="159"/>
      <c r="K32" s="159"/>
      <c r="L32" s="159"/>
      <c r="M32" s="128"/>
      <c r="N32" s="128"/>
      <c r="O32" s="117" t="s">
        <v>505</v>
      </c>
      <c r="P32" s="131" t="s">
        <v>4643</v>
      </c>
    </row>
    <row r="33" spans="2:16" ht="22.5" customHeight="1" x14ac:dyDescent="0.25">
      <c r="B33" s="19" t="s">
        <v>824</v>
      </c>
      <c r="C33" s="13"/>
      <c r="D33" s="13"/>
      <c r="E33" s="13" t="s">
        <v>3663</v>
      </c>
      <c r="F33" s="13" t="s">
        <v>4588</v>
      </c>
      <c r="G33" s="13" t="s">
        <v>2948</v>
      </c>
      <c r="H33" s="13" t="s">
        <v>4589</v>
      </c>
      <c r="I33" s="15" t="s">
        <v>515</v>
      </c>
      <c r="J33" s="165">
        <f>J29+J30+J31-J32</f>
        <v>0</v>
      </c>
      <c r="K33" s="165">
        <f>K29+K30+K31-K32</f>
        <v>0</v>
      </c>
      <c r="L33" s="165">
        <f>L29+L30+L31-L32</f>
        <v>0</v>
      </c>
      <c r="M33" s="165">
        <f>M29+M30+M31-M32</f>
        <v>0</v>
      </c>
      <c r="N33" s="165">
        <f>N29+N30+N31-N32</f>
        <v>0</v>
      </c>
      <c r="O33" s="117" t="s">
        <v>515</v>
      </c>
      <c r="P33" s="131" t="s">
        <v>4644</v>
      </c>
    </row>
    <row r="34" spans="2:16" ht="22.5" customHeight="1" x14ac:dyDescent="0.25">
      <c r="B34" s="10" t="s">
        <v>828</v>
      </c>
      <c r="C34" s="13"/>
      <c r="D34" s="13"/>
      <c r="E34" s="13" t="s">
        <v>3664</v>
      </c>
      <c r="F34" s="13" t="s">
        <v>4588</v>
      </c>
      <c r="G34" s="13" t="s">
        <v>2948</v>
      </c>
      <c r="H34" s="13" t="s">
        <v>4589</v>
      </c>
      <c r="I34" s="15" t="s">
        <v>525</v>
      </c>
      <c r="J34" s="159"/>
      <c r="K34" s="159"/>
      <c r="L34" s="159"/>
      <c r="M34" s="128"/>
      <c r="N34" s="128"/>
      <c r="O34" s="117" t="s">
        <v>525</v>
      </c>
      <c r="P34" s="131" t="s">
        <v>4645</v>
      </c>
    </row>
    <row r="35" spans="2:16" ht="22.5" customHeight="1" x14ac:dyDescent="0.25">
      <c r="B35" s="10" t="s">
        <v>843</v>
      </c>
      <c r="C35" s="13"/>
      <c r="D35" s="13"/>
      <c r="E35" s="13"/>
      <c r="F35" s="13"/>
      <c r="G35" s="13"/>
      <c r="H35" s="13"/>
      <c r="I35" s="15" t="s">
        <v>844</v>
      </c>
      <c r="J35" s="158"/>
      <c r="K35" s="158"/>
      <c r="L35" s="158"/>
      <c r="M35" s="158"/>
      <c r="N35" s="164"/>
      <c r="O35" s="117" t="s">
        <v>844</v>
      </c>
      <c r="P35" s="170" t="s">
        <v>2949</v>
      </c>
    </row>
    <row r="36" spans="2:16" ht="22.5" customHeight="1" x14ac:dyDescent="0.25">
      <c r="B36" s="10" t="s">
        <v>845</v>
      </c>
      <c r="C36" s="13"/>
      <c r="D36" s="13"/>
      <c r="E36" s="13"/>
      <c r="F36" s="13"/>
      <c r="G36" s="13"/>
      <c r="H36" s="13"/>
      <c r="I36" s="15" t="s">
        <v>846</v>
      </c>
      <c r="J36" s="158"/>
      <c r="K36" s="158"/>
      <c r="L36" s="158"/>
      <c r="M36" s="158"/>
      <c r="N36" s="164"/>
      <c r="O36" s="117" t="s">
        <v>846</v>
      </c>
      <c r="P36" s="170" t="s">
        <v>2949</v>
      </c>
    </row>
  </sheetData>
  <dataValidations count="1">
    <dataValidation type="decimal" allowBlank="1" showInputMessage="1" showErrorMessage="1" error="Data is of incorrect type!" sqref="D8:D30"/>
  </dataValidations>
  <hyperlinks>
    <hyperlink ref="B1" location="'Table of Contents'!A1" display="S.05.02.01.02 - S.05.02.01.02 Top 5 countries (by amount of gross premiums written) - non-life obligations"/>
    <hyperlink ref="A1" location="'Table of Contents'!A1" display="S.05.02.01.03 - Total Top 5 and home country - non-life obligations"/>
    <hyperlink ref="S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Enumerations!$A$553:$A$553</xm:f>
          </x14:formula1>
          <xm:sqref>B3</xm:sqref>
        </x14:dataValidation>
        <x14:dataValidation type="list" allowBlank="1" showInputMessage="1" showErrorMessage="1" error="Data is of incorrect type!">
          <x14:formula1>
            <xm:f>Enumerations!$A$554:$IU$554</xm:f>
          </x14:formula1>
          <xm:sqref>D5 J9:N9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election activeCell="O6" sqref="O6"/>
    </sheetView>
  </sheetViews>
  <sheetFormatPr defaultRowHeight="31.5" customHeight="1" x14ac:dyDescent="0.25"/>
  <cols>
    <col min="1" max="1" width="9.140625" style="138"/>
    <col min="2" max="2" width="48" style="138" customWidth="1"/>
    <col min="3" max="6" width="9.140625" style="138"/>
    <col min="7" max="7" width="32.7109375" style="138" customWidth="1"/>
    <col min="8" max="8" width="7.85546875" style="41" customWidth="1"/>
    <col min="9" max="9" width="30.7109375" style="138" customWidth="1"/>
    <col min="10" max="16384" width="9.140625" style="138"/>
  </cols>
  <sheetData>
    <row r="1" spans="1:9" ht="31.5" customHeight="1" x14ac:dyDescent="0.3">
      <c r="A1" s="187" t="s">
        <v>17053</v>
      </c>
      <c r="B1" s="137" t="s">
        <v>4600</v>
      </c>
      <c r="H1" s="5" t="s">
        <v>17071</v>
      </c>
    </row>
    <row r="3" spans="1:9" ht="31.5" customHeight="1" x14ac:dyDescent="0.25">
      <c r="D3" s="13" t="s">
        <v>3635</v>
      </c>
      <c r="E3" s="13" t="s">
        <v>2917</v>
      </c>
    </row>
    <row r="6" spans="1:9" ht="31.5" customHeight="1" x14ac:dyDescent="0.25">
      <c r="G6" s="11" t="s">
        <v>901</v>
      </c>
      <c r="I6" s="149" t="s">
        <v>901</v>
      </c>
    </row>
    <row r="7" spans="1:9" ht="31.5" customHeight="1" x14ac:dyDescent="0.25">
      <c r="G7" s="14" t="s">
        <v>4601</v>
      </c>
      <c r="I7" s="150" t="s">
        <v>4601</v>
      </c>
    </row>
    <row r="8" spans="1:9" ht="31.5" customHeight="1" x14ac:dyDescent="0.25">
      <c r="G8" s="14" t="s">
        <v>2948</v>
      </c>
      <c r="I8" s="150" t="s">
        <v>2948</v>
      </c>
    </row>
    <row r="9" spans="1:9" ht="31.5" customHeight="1" x14ac:dyDescent="0.25">
      <c r="C9" s="20" t="s">
        <v>2922</v>
      </c>
      <c r="G9" s="186" t="s">
        <v>816</v>
      </c>
      <c r="H9" s="51"/>
      <c r="I9" s="185" t="s">
        <v>816</v>
      </c>
    </row>
    <row r="10" spans="1:9" ht="31.5" customHeight="1" x14ac:dyDescent="0.25">
      <c r="B10" s="10" t="s">
        <v>781</v>
      </c>
      <c r="C10" s="13"/>
      <c r="D10" s="13"/>
      <c r="E10" s="13"/>
      <c r="F10" s="16"/>
      <c r="G10" s="164"/>
      <c r="H10" s="130" t="s">
        <v>2949</v>
      </c>
      <c r="I10" s="170" t="s">
        <v>2949</v>
      </c>
    </row>
    <row r="11" spans="1:9" ht="31.5" customHeight="1" x14ac:dyDescent="0.25">
      <c r="B11" s="19" t="s">
        <v>820</v>
      </c>
      <c r="C11" s="13" t="s">
        <v>3519</v>
      </c>
      <c r="D11" s="13" t="s">
        <v>3520</v>
      </c>
      <c r="E11" s="13" t="s">
        <v>3652</v>
      </c>
      <c r="F11" s="16" t="s">
        <v>439</v>
      </c>
      <c r="G11" s="165">
        <f>S.05.02.01.01!G11+S.05.02.01.02!J11+S.05.02.01.02!K11+S.05.02.01.02!L11+S.05.02.01.02!M11+S.05.02.01.02!N11</f>
        <v>0</v>
      </c>
      <c r="H11" s="130" t="s">
        <v>439</v>
      </c>
      <c r="I11" s="131" t="s">
        <v>4602</v>
      </c>
    </row>
    <row r="12" spans="1:9" ht="31.5" customHeight="1" x14ac:dyDescent="0.25">
      <c r="B12" s="19" t="s">
        <v>821</v>
      </c>
      <c r="C12" s="13" t="s">
        <v>3519</v>
      </c>
      <c r="D12" s="13" t="s">
        <v>3520</v>
      </c>
      <c r="E12" s="13" t="s">
        <v>3653</v>
      </c>
      <c r="F12" s="16" t="s">
        <v>441</v>
      </c>
      <c r="G12" s="165">
        <f>S.05.02.01.01!G12+S.05.02.01.02!J12+S.05.02.01.02!K12+S.05.02.01.02!L12+S.05.02.01.02!M12+S.05.02.01.02!N12</f>
        <v>0</v>
      </c>
      <c r="H12" s="130" t="s">
        <v>441</v>
      </c>
      <c r="I12" s="131" t="s">
        <v>4603</v>
      </c>
    </row>
    <row r="13" spans="1:9" ht="31.5" customHeight="1" x14ac:dyDescent="0.25">
      <c r="B13" s="19" t="s">
        <v>822</v>
      </c>
      <c r="C13" s="13" t="s">
        <v>3519</v>
      </c>
      <c r="D13" s="13" t="s">
        <v>3520</v>
      </c>
      <c r="E13" s="13" t="s">
        <v>3654</v>
      </c>
      <c r="F13" s="16" t="s">
        <v>443</v>
      </c>
      <c r="G13" s="165">
        <f>S.05.02.01.01!G13+S.05.02.01.02!J13+S.05.02.01.02!K13+S.05.02.01.02!L13+S.05.02.01.02!M13+S.05.02.01.02!N13</f>
        <v>0</v>
      </c>
      <c r="H13" s="130" t="s">
        <v>443</v>
      </c>
      <c r="I13" s="131" t="s">
        <v>4604</v>
      </c>
    </row>
    <row r="14" spans="1:9" ht="31.5" customHeight="1" x14ac:dyDescent="0.25">
      <c r="B14" s="19" t="s">
        <v>823</v>
      </c>
      <c r="C14" s="13"/>
      <c r="D14" s="13" t="s">
        <v>3655</v>
      </c>
      <c r="E14" s="13" t="s">
        <v>3520</v>
      </c>
      <c r="F14" s="16" t="s">
        <v>584</v>
      </c>
      <c r="G14" s="165">
        <f>S.05.02.01.01!G14+S.05.02.01.02!J14+S.05.02.01.02!K14+S.05.02.01.02!L14+S.05.02.01.02!M14+S.05.02.01.02!N14</f>
        <v>0</v>
      </c>
      <c r="H14" s="130" t="s">
        <v>584</v>
      </c>
      <c r="I14" s="131" t="s">
        <v>4605</v>
      </c>
    </row>
    <row r="15" spans="1:9" ht="31.5" customHeight="1" x14ac:dyDescent="0.25">
      <c r="B15" s="19" t="s">
        <v>824</v>
      </c>
      <c r="C15" s="13"/>
      <c r="D15" s="13" t="s">
        <v>3656</v>
      </c>
      <c r="E15" s="13" t="s">
        <v>3520</v>
      </c>
      <c r="F15" s="16" t="s">
        <v>457</v>
      </c>
      <c r="G15" s="165">
        <f>G11+G12+G13-G14</f>
        <v>0</v>
      </c>
      <c r="H15" s="130" t="s">
        <v>457</v>
      </c>
      <c r="I15" s="131" t="s">
        <v>4606</v>
      </c>
    </row>
    <row r="16" spans="1:9" ht="31.5" customHeight="1" x14ac:dyDescent="0.25">
      <c r="B16" s="10" t="s">
        <v>825</v>
      </c>
      <c r="C16" s="13"/>
      <c r="D16" s="13"/>
      <c r="E16" s="13"/>
      <c r="F16" s="16"/>
      <c r="G16" s="164"/>
      <c r="H16" s="130" t="s">
        <v>2949</v>
      </c>
      <c r="I16" s="170" t="s">
        <v>2949</v>
      </c>
    </row>
    <row r="17" spans="2:9" ht="31.5" customHeight="1" x14ac:dyDescent="0.25">
      <c r="B17" s="19" t="s">
        <v>820</v>
      </c>
      <c r="C17" s="13" t="s">
        <v>3519</v>
      </c>
      <c r="D17" s="13" t="s">
        <v>3657</v>
      </c>
      <c r="E17" s="13" t="s">
        <v>3652</v>
      </c>
      <c r="F17" s="16" t="s">
        <v>459</v>
      </c>
      <c r="G17" s="165">
        <f>S.05.02.01.01!G17+S.05.02.01.02!J17+S.05.02.01.02!K17+S.05.02.01.02!L17+S.05.02.01.02!M17+S.05.02.01.02!N17</f>
        <v>0</v>
      </c>
      <c r="H17" s="130" t="s">
        <v>459</v>
      </c>
      <c r="I17" s="131" t="s">
        <v>4607</v>
      </c>
    </row>
    <row r="18" spans="2:9" ht="31.5" customHeight="1" x14ac:dyDescent="0.25">
      <c r="B18" s="19" t="s">
        <v>821</v>
      </c>
      <c r="C18" s="13" t="s">
        <v>3519</v>
      </c>
      <c r="D18" s="13" t="s">
        <v>3657</v>
      </c>
      <c r="E18" s="13" t="s">
        <v>3653</v>
      </c>
      <c r="F18" s="16" t="s">
        <v>461</v>
      </c>
      <c r="G18" s="165">
        <f>S.05.02.01.01!G18+S.05.02.01.02!J18+S.05.02.01.02!K18+S.05.02.01.02!L18+S.05.02.01.02!M18+S.05.02.01.02!N18</f>
        <v>0</v>
      </c>
      <c r="H18" s="130" t="s">
        <v>461</v>
      </c>
      <c r="I18" s="131" t="s">
        <v>4608</v>
      </c>
    </row>
    <row r="19" spans="2:9" ht="31.5" customHeight="1" x14ac:dyDescent="0.25">
      <c r="B19" s="19" t="s">
        <v>822</v>
      </c>
      <c r="C19" s="13" t="s">
        <v>3519</v>
      </c>
      <c r="D19" s="13" t="s">
        <v>3657</v>
      </c>
      <c r="E19" s="13" t="s">
        <v>3654</v>
      </c>
      <c r="F19" s="16" t="s">
        <v>463</v>
      </c>
      <c r="G19" s="165">
        <f>S.05.02.01.01!G19+S.05.02.01.02!J19+S.05.02.01.02!K19+S.05.02.01.02!L19+S.05.02.01.02!M19+S.05.02.01.02!N19</f>
        <v>0</v>
      </c>
      <c r="H19" s="130" t="s">
        <v>463</v>
      </c>
      <c r="I19" s="131" t="s">
        <v>4609</v>
      </c>
    </row>
    <row r="20" spans="2:9" ht="31.5" customHeight="1" x14ac:dyDescent="0.25">
      <c r="B20" s="19" t="s">
        <v>823</v>
      </c>
      <c r="C20" s="13"/>
      <c r="D20" s="13" t="s">
        <v>3655</v>
      </c>
      <c r="E20" s="13" t="s">
        <v>3657</v>
      </c>
      <c r="F20" s="16" t="s">
        <v>465</v>
      </c>
      <c r="G20" s="165">
        <f>S.05.02.01.01!G20+S.05.02.01.02!J20+S.05.02.01.02!K20+S.05.02.01.02!L20+S.05.02.01.02!M20+S.05.02.01.02!N20</f>
        <v>0</v>
      </c>
      <c r="H20" s="130" t="s">
        <v>465</v>
      </c>
      <c r="I20" s="131" t="s">
        <v>4610</v>
      </c>
    </row>
    <row r="21" spans="2:9" ht="31.5" customHeight="1" x14ac:dyDescent="0.25">
      <c r="B21" s="19" t="s">
        <v>824</v>
      </c>
      <c r="C21" s="13"/>
      <c r="D21" s="13" t="s">
        <v>3656</v>
      </c>
      <c r="E21" s="13" t="s">
        <v>3657</v>
      </c>
      <c r="F21" s="16" t="s">
        <v>477</v>
      </c>
      <c r="G21" s="165">
        <f>G17+G18+G19-G20</f>
        <v>0</v>
      </c>
      <c r="H21" s="130" t="s">
        <v>477</v>
      </c>
      <c r="I21" s="131" t="s">
        <v>4611</v>
      </c>
    </row>
    <row r="22" spans="2:9" ht="31.5" customHeight="1" x14ac:dyDescent="0.25">
      <c r="B22" s="10" t="s">
        <v>782</v>
      </c>
      <c r="C22" s="13"/>
      <c r="D22" s="13"/>
      <c r="E22" s="13"/>
      <c r="F22" s="16"/>
      <c r="G22" s="164"/>
      <c r="H22" s="130" t="s">
        <v>2949</v>
      </c>
      <c r="I22" s="170" t="s">
        <v>2949</v>
      </c>
    </row>
    <row r="23" spans="2:9" ht="31.5" customHeight="1" x14ac:dyDescent="0.25">
      <c r="B23" s="19" t="s">
        <v>820</v>
      </c>
      <c r="C23" s="13"/>
      <c r="D23" s="13" t="s">
        <v>3658</v>
      </c>
      <c r="E23" s="13" t="s">
        <v>3652</v>
      </c>
      <c r="F23" s="16" t="s">
        <v>479</v>
      </c>
      <c r="G23" s="165">
        <f>S.05.02.01.01!G23+S.05.02.01.02!J23+S.05.02.01.02!K23+S.05.02.01.02!L23+S.05.02.01.02!M23+S.05.02.01.02!N23</f>
        <v>0</v>
      </c>
      <c r="H23" s="130" t="s">
        <v>479</v>
      </c>
      <c r="I23" s="131" t="s">
        <v>4612</v>
      </c>
    </row>
    <row r="24" spans="2:9" ht="31.5" customHeight="1" x14ac:dyDescent="0.25">
      <c r="B24" s="19" t="s">
        <v>821</v>
      </c>
      <c r="C24" s="13"/>
      <c r="D24" s="13" t="s">
        <v>3658</v>
      </c>
      <c r="E24" s="13" t="s">
        <v>3653</v>
      </c>
      <c r="F24" s="16" t="s">
        <v>481</v>
      </c>
      <c r="G24" s="165">
        <f>S.05.02.01.01!G24+S.05.02.01.02!J24+S.05.02.01.02!K24+S.05.02.01.02!L24+S.05.02.01.02!M24+S.05.02.01.02!N24</f>
        <v>0</v>
      </c>
      <c r="H24" s="130" t="s">
        <v>481</v>
      </c>
      <c r="I24" s="131" t="s">
        <v>4613</v>
      </c>
    </row>
    <row r="25" spans="2:9" ht="31.5" customHeight="1" x14ac:dyDescent="0.25">
      <c r="B25" s="19" t="s">
        <v>822</v>
      </c>
      <c r="C25" s="13"/>
      <c r="D25" s="13" t="s">
        <v>3658</v>
      </c>
      <c r="E25" s="13" t="s">
        <v>3654</v>
      </c>
      <c r="F25" s="16" t="s">
        <v>483</v>
      </c>
      <c r="G25" s="165">
        <f>S.05.02.01.01!G25+S.05.02.01.02!J25+S.05.02.01.02!K25+S.05.02.01.02!L25+S.05.02.01.02!M25+S.05.02.01.02!N25</f>
        <v>0</v>
      </c>
      <c r="H25" s="130" t="s">
        <v>483</v>
      </c>
      <c r="I25" s="131" t="s">
        <v>4614</v>
      </c>
    </row>
    <row r="26" spans="2:9" ht="31.5" customHeight="1" x14ac:dyDescent="0.25">
      <c r="B26" s="19" t="s">
        <v>823</v>
      </c>
      <c r="C26" s="13"/>
      <c r="D26" s="13"/>
      <c r="E26" s="13" t="s">
        <v>3659</v>
      </c>
      <c r="F26" s="16" t="s">
        <v>485</v>
      </c>
      <c r="G26" s="165">
        <f>S.05.02.01.01!G26+S.05.02.01.02!J26+S.05.02.01.02!K26+S.05.02.01.02!L26+S.05.02.01.02!M26+S.05.02.01.02!N26</f>
        <v>0</v>
      </c>
      <c r="H26" s="130" t="s">
        <v>485</v>
      </c>
      <c r="I26" s="131" t="s">
        <v>4615</v>
      </c>
    </row>
    <row r="27" spans="2:9" ht="31.5" customHeight="1" x14ac:dyDescent="0.25">
      <c r="B27" s="19" t="s">
        <v>824</v>
      </c>
      <c r="C27" s="13"/>
      <c r="D27" s="13"/>
      <c r="E27" s="13" t="s">
        <v>3660</v>
      </c>
      <c r="F27" s="16" t="s">
        <v>497</v>
      </c>
      <c r="G27" s="165">
        <f>G23+G24+G25-G26</f>
        <v>0</v>
      </c>
      <c r="H27" s="130" t="s">
        <v>497</v>
      </c>
      <c r="I27" s="131" t="s">
        <v>4616</v>
      </c>
    </row>
    <row r="28" spans="2:9" ht="31.5" customHeight="1" x14ac:dyDescent="0.25">
      <c r="B28" s="10" t="s">
        <v>826</v>
      </c>
      <c r="C28" s="13"/>
      <c r="D28" s="13"/>
      <c r="E28" s="13"/>
      <c r="F28" s="16"/>
      <c r="G28" s="164"/>
      <c r="H28" s="130" t="s">
        <v>2949</v>
      </c>
      <c r="I28" s="170" t="s">
        <v>2949</v>
      </c>
    </row>
    <row r="29" spans="2:9" ht="31.5" customHeight="1" x14ac:dyDescent="0.25">
      <c r="B29" s="19" t="s">
        <v>820</v>
      </c>
      <c r="C29" s="13"/>
      <c r="D29" s="13" t="s">
        <v>3661</v>
      </c>
      <c r="E29" s="13" t="s">
        <v>3652</v>
      </c>
      <c r="F29" s="16" t="s">
        <v>499</v>
      </c>
      <c r="G29" s="165">
        <f>S.05.02.01.01!G29+S.05.02.01.02!J29+S.05.02.01.02!K29+S.05.02.01.02!L29+S.05.02.01.02!M29+S.05.02.01.02!N29</f>
        <v>0</v>
      </c>
      <c r="H29" s="130" t="s">
        <v>499</v>
      </c>
      <c r="I29" s="131" t="s">
        <v>4617</v>
      </c>
    </row>
    <row r="30" spans="2:9" ht="31.5" customHeight="1" x14ac:dyDescent="0.25">
      <c r="B30" s="19" t="s">
        <v>821</v>
      </c>
      <c r="C30" s="13"/>
      <c r="D30" s="13" t="s">
        <v>3661</v>
      </c>
      <c r="E30" s="13" t="s">
        <v>3653</v>
      </c>
      <c r="F30" s="16" t="s">
        <v>501</v>
      </c>
      <c r="G30" s="165">
        <f>S.05.02.01.01!G30+S.05.02.01.02!J30+S.05.02.01.02!K30+S.05.02.01.02!L30+S.05.02.01.02!M30+S.05.02.01.02!N30</f>
        <v>0</v>
      </c>
      <c r="H30" s="130" t="s">
        <v>501</v>
      </c>
      <c r="I30" s="131" t="s">
        <v>4618</v>
      </c>
    </row>
    <row r="31" spans="2:9" ht="31.5" customHeight="1" x14ac:dyDescent="0.25">
      <c r="B31" s="19" t="s">
        <v>822</v>
      </c>
      <c r="C31" s="13"/>
      <c r="D31" s="13" t="s">
        <v>3661</v>
      </c>
      <c r="E31" s="13" t="s">
        <v>3654</v>
      </c>
      <c r="F31" s="16" t="s">
        <v>503</v>
      </c>
      <c r="G31" s="165">
        <f>S.05.02.01.01!G31+S.05.02.01.02!J31+S.05.02.01.02!K31+S.05.02.01.02!L31+S.05.02.01.02!M31+S.05.02.01.02!N31</f>
        <v>0</v>
      </c>
      <c r="H31" s="130" t="s">
        <v>503</v>
      </c>
      <c r="I31" s="131" t="s">
        <v>4619</v>
      </c>
    </row>
    <row r="32" spans="2:9" ht="31.5" customHeight="1" x14ac:dyDescent="0.25">
      <c r="B32" s="19" t="s">
        <v>823</v>
      </c>
      <c r="C32" s="13"/>
      <c r="D32" s="13"/>
      <c r="E32" s="13" t="s">
        <v>3662</v>
      </c>
      <c r="F32" s="16" t="s">
        <v>505</v>
      </c>
      <c r="G32" s="165">
        <f>S.05.02.01.01!G32+S.05.02.01.02!J32+S.05.02.01.02!K32+S.05.02.01.02!L32+S.05.02.01.02!M32+S.05.02.01.02!N32</f>
        <v>0</v>
      </c>
      <c r="H32" s="130" t="s">
        <v>505</v>
      </c>
      <c r="I32" s="131" t="s">
        <v>4620</v>
      </c>
    </row>
    <row r="33" spans="2:9" ht="31.5" customHeight="1" x14ac:dyDescent="0.25">
      <c r="B33" s="19" t="s">
        <v>824</v>
      </c>
      <c r="C33" s="13"/>
      <c r="D33" s="13"/>
      <c r="E33" s="13" t="s">
        <v>3663</v>
      </c>
      <c r="F33" s="16" t="s">
        <v>515</v>
      </c>
      <c r="G33" s="165">
        <f>G29+G30+G31-G32</f>
        <v>0</v>
      </c>
      <c r="H33" s="130" t="s">
        <v>515</v>
      </c>
      <c r="I33" s="131" t="s">
        <v>4621</v>
      </c>
    </row>
    <row r="34" spans="2:9" ht="31.5" customHeight="1" x14ac:dyDescent="0.25">
      <c r="B34" s="10" t="s">
        <v>828</v>
      </c>
      <c r="C34" s="13"/>
      <c r="D34" s="13"/>
      <c r="E34" s="13" t="s">
        <v>3664</v>
      </c>
      <c r="F34" s="16" t="s">
        <v>525</v>
      </c>
      <c r="G34" s="165">
        <f>S.05.02.01.01!G34+S.05.02.01.02!J34+S.05.02.01.02!K34+S.05.02.01.02!L34+S.05.02.01.02!M34+S.05.02.01.02!N34</f>
        <v>0</v>
      </c>
      <c r="H34" s="130" t="s">
        <v>525</v>
      </c>
      <c r="I34" s="131" t="s">
        <v>4622</v>
      </c>
    </row>
    <row r="35" spans="2:9" ht="31.5" customHeight="1" x14ac:dyDescent="0.25">
      <c r="B35" s="10" t="s">
        <v>843</v>
      </c>
      <c r="C35" s="13"/>
      <c r="D35" s="13"/>
      <c r="E35" s="13" t="s">
        <v>3680</v>
      </c>
      <c r="F35" s="16" t="s">
        <v>844</v>
      </c>
      <c r="G35" s="172"/>
      <c r="H35" s="130" t="s">
        <v>844</v>
      </c>
      <c r="I35" s="131" t="s">
        <v>4623</v>
      </c>
    </row>
    <row r="36" spans="2:9" ht="31.5" customHeight="1" x14ac:dyDescent="0.25">
      <c r="B36" s="10" t="s">
        <v>845</v>
      </c>
      <c r="C36" s="13"/>
      <c r="D36" s="13"/>
      <c r="E36" s="13" t="s">
        <v>3681</v>
      </c>
      <c r="F36" s="16" t="s">
        <v>846</v>
      </c>
      <c r="G36" s="165">
        <f>G34+G35</f>
        <v>0</v>
      </c>
      <c r="H36" s="130" t="s">
        <v>846</v>
      </c>
      <c r="I36" s="131" t="s">
        <v>4624</v>
      </c>
    </row>
  </sheetData>
  <dataValidations count="23">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 type="decimal" allowBlank="1" showInputMessage="1" showErrorMessage="1" error="Data is of incorrect type!" sqref="D20"/>
    <dataValidation type="decimal" allowBlank="1" showInputMessage="1" showErrorMessage="1" error="Data is of incorrect type!" sqref="D21"/>
    <dataValidation type="decimal" allowBlank="1" showInputMessage="1" showErrorMessage="1" error="Data is of incorrect type!" sqref="D22"/>
    <dataValidation type="decimal" allowBlank="1" showInputMessage="1" showErrorMessage="1" error="Data is of incorrect type!" sqref="D23"/>
    <dataValidation type="decimal" allowBlank="1" showInputMessage="1" showErrorMessage="1" error="Data is of incorrect type!" sqref="D24"/>
    <dataValidation type="decimal" allowBlank="1" showInputMessage="1" showErrorMessage="1" error="Data is of incorrect type!" sqref="D25"/>
    <dataValidation type="decimal" allowBlank="1" showInputMessage="1" showErrorMessage="1" error="Data is of incorrect type!" sqref="D26"/>
    <dataValidation type="decimal" allowBlank="1" showInputMessage="1" showErrorMessage="1" error="Data is of incorrect type!" sqref="D27"/>
    <dataValidation type="decimal" allowBlank="1" showInputMessage="1" showErrorMessage="1" error="Data is of incorrect type!" sqref="D28"/>
    <dataValidation type="decimal" allowBlank="1" showInputMessage="1" showErrorMessage="1" error="Data is of incorrect type!" sqref="D29"/>
  </dataValidations>
  <hyperlinks>
    <hyperlink ref="A1" location="'Table of Contents'!A1" display="S.05.02.01.03 - Total Top 5 and home country - non-life obligations"/>
  </hyperlinks>
  <pageMargins left="0.75" right="0.75" top="0.75" bottom="0.5" header="0.5" footer="0.75"/>
  <ignoredErrors>
    <ignoredError sqref="G11 G36"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Enumerations!$A$555:$A$555</xm:f>
          </x14:formula1>
          <xm:sqref>B3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workbookViewId="0"/>
  </sheetViews>
  <sheetFormatPr defaultRowHeight="34.5" customHeight="1" x14ac:dyDescent="0.25"/>
  <cols>
    <col min="1" max="1" width="9.140625" style="138"/>
    <col min="2" max="2" width="38.5703125" style="138" customWidth="1"/>
    <col min="3" max="4" width="9.140625" style="138"/>
    <col min="5" max="5" width="19" style="138" customWidth="1"/>
    <col min="6" max="6" width="34.85546875" style="138" customWidth="1"/>
    <col min="7" max="7" width="9.140625" style="41"/>
    <col min="8" max="8" width="24.7109375" style="138" customWidth="1"/>
    <col min="9" max="16384" width="9.140625" style="138"/>
  </cols>
  <sheetData>
    <row r="1" spans="1:8" ht="34.5" customHeight="1" x14ac:dyDescent="0.3">
      <c r="A1" s="187" t="s">
        <v>17053</v>
      </c>
      <c r="B1" s="137" t="s">
        <v>4647</v>
      </c>
      <c r="G1" s="5" t="s">
        <v>4661</v>
      </c>
    </row>
    <row r="3" spans="1:8" ht="34.5" customHeight="1" x14ac:dyDescent="0.25">
      <c r="C3" s="13" t="s">
        <v>3635</v>
      </c>
      <c r="D3" s="13" t="s">
        <v>2917</v>
      </c>
    </row>
    <row r="6" spans="1:8" ht="34.5" customHeight="1" x14ac:dyDescent="0.25">
      <c r="D6" s="20" t="s">
        <v>2922</v>
      </c>
      <c r="F6" s="151" t="s">
        <v>899</v>
      </c>
      <c r="H6" s="149" t="s">
        <v>899</v>
      </c>
    </row>
    <row r="7" spans="1:8" ht="34.5" customHeight="1" x14ac:dyDescent="0.25">
      <c r="F7" s="152" t="s">
        <v>4294</v>
      </c>
      <c r="H7" s="150" t="s">
        <v>4294</v>
      </c>
    </row>
    <row r="8" spans="1:8" ht="34.5" customHeight="1" x14ac:dyDescent="0.25">
      <c r="F8" s="152" t="s">
        <v>4562</v>
      </c>
      <c r="H8" s="174" t="s">
        <v>4562</v>
      </c>
    </row>
    <row r="9" spans="1:8" ht="34.5" customHeight="1" x14ac:dyDescent="0.25">
      <c r="F9" s="189" t="s">
        <v>858</v>
      </c>
      <c r="G9" s="188"/>
      <c r="H9" s="185" t="s">
        <v>858</v>
      </c>
    </row>
    <row r="10" spans="1:8" ht="34.5" customHeight="1" x14ac:dyDescent="0.25">
      <c r="B10" s="10" t="s">
        <v>781</v>
      </c>
      <c r="C10" s="13"/>
      <c r="D10" s="13"/>
      <c r="E10" s="16"/>
      <c r="F10" s="164"/>
      <c r="G10" s="117" t="s">
        <v>2949</v>
      </c>
      <c r="H10" s="170" t="s">
        <v>2949</v>
      </c>
    </row>
    <row r="11" spans="1:8" ht="34.5" customHeight="1" x14ac:dyDescent="0.25">
      <c r="B11" s="19" t="s">
        <v>866</v>
      </c>
      <c r="C11" s="13" t="s">
        <v>3519</v>
      </c>
      <c r="D11" s="13" t="s">
        <v>3520</v>
      </c>
      <c r="E11" s="16" t="s">
        <v>867</v>
      </c>
      <c r="F11" s="172"/>
      <c r="G11" s="117" t="s">
        <v>867</v>
      </c>
      <c r="H11" s="131" t="s">
        <v>4648</v>
      </c>
    </row>
    <row r="12" spans="1:8" ht="34.5" customHeight="1" x14ac:dyDescent="0.25">
      <c r="B12" s="19" t="s">
        <v>823</v>
      </c>
      <c r="C12" s="13" t="s">
        <v>3655</v>
      </c>
      <c r="D12" s="13" t="s">
        <v>3520</v>
      </c>
      <c r="E12" s="16" t="s">
        <v>868</v>
      </c>
      <c r="F12" s="172"/>
      <c r="G12" s="117" t="s">
        <v>868</v>
      </c>
      <c r="H12" s="131" t="s">
        <v>4649</v>
      </c>
    </row>
    <row r="13" spans="1:8" ht="34.5" customHeight="1" x14ac:dyDescent="0.25">
      <c r="B13" s="19" t="s">
        <v>824</v>
      </c>
      <c r="C13" s="13" t="s">
        <v>3656</v>
      </c>
      <c r="D13" s="13" t="s">
        <v>3520</v>
      </c>
      <c r="E13" s="16" t="s">
        <v>869</v>
      </c>
      <c r="F13" s="165">
        <f>F11-F12</f>
        <v>0</v>
      </c>
      <c r="G13" s="117" t="s">
        <v>869</v>
      </c>
      <c r="H13" s="131" t="s">
        <v>4650</v>
      </c>
    </row>
    <row r="14" spans="1:8" ht="34.5" customHeight="1" x14ac:dyDescent="0.25">
      <c r="B14" s="10" t="s">
        <v>825</v>
      </c>
      <c r="C14" s="13"/>
      <c r="D14" s="13"/>
      <c r="E14" s="16"/>
      <c r="F14" s="164"/>
      <c r="G14" s="117" t="s">
        <v>2949</v>
      </c>
      <c r="H14" s="170" t="s">
        <v>2949</v>
      </c>
    </row>
    <row r="15" spans="1:8" ht="34.5" customHeight="1" x14ac:dyDescent="0.25">
      <c r="B15" s="19" t="s">
        <v>866</v>
      </c>
      <c r="C15" s="13" t="s">
        <v>3519</v>
      </c>
      <c r="D15" s="13" t="s">
        <v>3657</v>
      </c>
      <c r="E15" s="16" t="s">
        <v>870</v>
      </c>
      <c r="F15" s="172"/>
      <c r="G15" s="117" t="s">
        <v>870</v>
      </c>
      <c r="H15" s="131" t="s">
        <v>4651</v>
      </c>
    </row>
    <row r="16" spans="1:8" ht="34.5" customHeight="1" x14ac:dyDescent="0.25">
      <c r="B16" s="19" t="s">
        <v>823</v>
      </c>
      <c r="C16" s="13" t="s">
        <v>3655</v>
      </c>
      <c r="D16" s="13" t="s">
        <v>3657</v>
      </c>
      <c r="E16" s="16" t="s">
        <v>871</v>
      </c>
      <c r="F16" s="172"/>
      <c r="G16" s="117" t="s">
        <v>871</v>
      </c>
      <c r="H16" s="131" t="s">
        <v>4652</v>
      </c>
    </row>
    <row r="17" spans="2:8" ht="34.5" customHeight="1" x14ac:dyDescent="0.25">
      <c r="B17" s="19" t="s">
        <v>824</v>
      </c>
      <c r="C17" s="13" t="s">
        <v>3656</v>
      </c>
      <c r="D17" s="13" t="s">
        <v>3657</v>
      </c>
      <c r="E17" s="16" t="s">
        <v>872</v>
      </c>
      <c r="F17" s="165">
        <f>F15-F16</f>
        <v>0</v>
      </c>
      <c r="G17" s="117" t="s">
        <v>872</v>
      </c>
      <c r="H17" s="131" t="s">
        <v>4653</v>
      </c>
    </row>
    <row r="18" spans="2:8" ht="34.5" customHeight="1" x14ac:dyDescent="0.25">
      <c r="B18" s="10" t="s">
        <v>782</v>
      </c>
      <c r="C18" s="13"/>
      <c r="D18" s="13"/>
      <c r="E18" s="16"/>
      <c r="F18" s="164"/>
      <c r="G18" s="117" t="s">
        <v>2949</v>
      </c>
      <c r="H18" s="170" t="s">
        <v>2949</v>
      </c>
    </row>
    <row r="19" spans="2:8" ht="34.5" customHeight="1" x14ac:dyDescent="0.25">
      <c r="B19" s="19" t="s">
        <v>866</v>
      </c>
      <c r="C19" s="13"/>
      <c r="D19" s="13" t="s">
        <v>3521</v>
      </c>
      <c r="E19" s="16" t="s">
        <v>873</v>
      </c>
      <c r="F19" s="172"/>
      <c r="G19" s="117" t="s">
        <v>873</v>
      </c>
      <c r="H19" s="131" t="s">
        <v>4654</v>
      </c>
    </row>
    <row r="20" spans="2:8" ht="34.5" customHeight="1" x14ac:dyDescent="0.25">
      <c r="B20" s="19" t="s">
        <v>823</v>
      </c>
      <c r="C20" s="13"/>
      <c r="D20" s="13" t="s">
        <v>4295</v>
      </c>
      <c r="E20" s="16" t="s">
        <v>874</v>
      </c>
      <c r="F20" s="172"/>
      <c r="G20" s="117" t="s">
        <v>874</v>
      </c>
      <c r="H20" s="131" t="s">
        <v>4655</v>
      </c>
    </row>
    <row r="21" spans="2:8" ht="34.5" customHeight="1" x14ac:dyDescent="0.25">
      <c r="B21" s="19" t="s">
        <v>824</v>
      </c>
      <c r="C21" s="13"/>
      <c r="D21" s="13" t="s">
        <v>4296</v>
      </c>
      <c r="E21" s="16" t="s">
        <v>875</v>
      </c>
      <c r="F21" s="165">
        <f>F19-F20</f>
        <v>0</v>
      </c>
      <c r="G21" s="117" t="s">
        <v>875</v>
      </c>
      <c r="H21" s="131" t="s">
        <v>4656</v>
      </c>
    </row>
    <row r="22" spans="2:8" ht="34.5" customHeight="1" x14ac:dyDescent="0.25">
      <c r="B22" s="10" t="s">
        <v>826</v>
      </c>
      <c r="C22" s="13"/>
      <c r="D22" s="13"/>
      <c r="E22" s="16"/>
      <c r="F22" s="164"/>
      <c r="G22" s="117" t="s">
        <v>2949</v>
      </c>
      <c r="H22" s="170" t="s">
        <v>2949</v>
      </c>
    </row>
    <row r="23" spans="2:8" ht="34.5" customHeight="1" x14ac:dyDescent="0.25">
      <c r="B23" s="19" t="s">
        <v>866</v>
      </c>
      <c r="C23" s="13"/>
      <c r="D23" s="13" t="s">
        <v>3661</v>
      </c>
      <c r="E23" s="16" t="s">
        <v>876</v>
      </c>
      <c r="F23" s="172"/>
      <c r="G23" s="117" t="s">
        <v>876</v>
      </c>
      <c r="H23" s="131" t="s">
        <v>4657</v>
      </c>
    </row>
    <row r="24" spans="2:8" ht="34.5" customHeight="1" x14ac:dyDescent="0.25">
      <c r="B24" s="19" t="s">
        <v>823</v>
      </c>
      <c r="C24" s="13"/>
      <c r="D24" s="13" t="s">
        <v>3662</v>
      </c>
      <c r="E24" s="16" t="s">
        <v>877</v>
      </c>
      <c r="F24" s="172"/>
      <c r="G24" s="117" t="s">
        <v>877</v>
      </c>
      <c r="H24" s="131" t="s">
        <v>4658</v>
      </c>
    </row>
    <row r="25" spans="2:8" ht="34.5" customHeight="1" x14ac:dyDescent="0.25">
      <c r="B25" s="19" t="s">
        <v>824</v>
      </c>
      <c r="C25" s="13"/>
      <c r="D25" s="13" t="s">
        <v>3663</v>
      </c>
      <c r="E25" s="16" t="s">
        <v>878</v>
      </c>
      <c r="F25" s="165">
        <f>F23-F24</f>
        <v>0</v>
      </c>
      <c r="G25" s="117" t="s">
        <v>878</v>
      </c>
      <c r="H25" s="131" t="s">
        <v>4659</v>
      </c>
    </row>
    <row r="26" spans="2:8" ht="34.5" customHeight="1" x14ac:dyDescent="0.25">
      <c r="B26" s="10" t="s">
        <v>828</v>
      </c>
      <c r="C26" s="13"/>
      <c r="D26" s="13" t="s">
        <v>3664</v>
      </c>
      <c r="E26" s="16" t="s">
        <v>879</v>
      </c>
      <c r="F26" s="172"/>
      <c r="G26" s="117" t="s">
        <v>879</v>
      </c>
      <c r="H26" s="131" t="s">
        <v>4660</v>
      </c>
    </row>
    <row r="27" spans="2:8" ht="34.5" customHeight="1" x14ac:dyDescent="0.25">
      <c r="B27" s="10" t="s">
        <v>843</v>
      </c>
      <c r="C27" s="13"/>
      <c r="D27" s="13"/>
      <c r="E27" s="16" t="s">
        <v>895</v>
      </c>
      <c r="F27" s="164"/>
      <c r="G27" s="117" t="s">
        <v>895</v>
      </c>
      <c r="H27" s="170" t="s">
        <v>2949</v>
      </c>
    </row>
    <row r="28" spans="2:8" ht="34.5" customHeight="1" x14ac:dyDescent="0.25">
      <c r="B28" s="10" t="s">
        <v>845</v>
      </c>
      <c r="C28" s="13"/>
      <c r="D28" s="13"/>
      <c r="E28" s="16" t="s">
        <v>896</v>
      </c>
      <c r="F28" s="164"/>
      <c r="G28" s="117" t="s">
        <v>896</v>
      </c>
      <c r="H28" s="170" t="s">
        <v>2949</v>
      </c>
    </row>
  </sheetData>
  <dataValidations count="15">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 type="decimal" allowBlank="1" showInputMessage="1" showErrorMessage="1" error="Data is of incorrect type!" sqref="D20"/>
    <dataValidation type="decimal" allowBlank="1" showInputMessage="1" showErrorMessage="1" error="Data is of incorrect type!" sqref="D21"/>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Enumerations!$A$556:$A$556</xm:f>
          </x14:formula1>
          <xm:sqref>B3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topLeftCell="D1" workbookViewId="0">
      <selection activeCell="R2" sqref="R2"/>
    </sheetView>
  </sheetViews>
  <sheetFormatPr defaultRowHeight="30.75" customHeight="1" x14ac:dyDescent="0.25"/>
  <cols>
    <col min="1" max="1" width="9.140625" style="138"/>
    <col min="2" max="2" width="38.5703125" style="138" customWidth="1"/>
    <col min="3" max="8" width="9.140625" style="138"/>
    <col min="9" max="9" width="39.5703125" style="138" customWidth="1"/>
    <col min="10" max="10" width="18.85546875" style="138" customWidth="1"/>
    <col min="11" max="11" width="20.28515625" style="138" customWidth="1"/>
    <col min="12" max="12" width="20.7109375" style="138" customWidth="1"/>
    <col min="13" max="13" width="24.85546875" style="138" customWidth="1"/>
    <col min="14" max="14" width="18.28515625" style="41" customWidth="1"/>
    <col min="15" max="15" width="30.7109375" style="138" customWidth="1"/>
    <col min="16" max="16384" width="9.140625" style="138"/>
  </cols>
  <sheetData>
    <row r="1" spans="1:18" ht="30.75" customHeight="1" x14ac:dyDescent="0.3">
      <c r="A1" s="187" t="s">
        <v>17053</v>
      </c>
      <c r="B1" s="137" t="s">
        <v>4662</v>
      </c>
      <c r="N1" s="5" t="s">
        <v>4683</v>
      </c>
    </row>
    <row r="2" spans="1:18" ht="30.75" customHeight="1" x14ac:dyDescent="0.25">
      <c r="R2" s="724" t="s">
        <v>13439</v>
      </c>
    </row>
    <row r="3" spans="1:18" ht="30.75" customHeight="1" thickBot="1" x14ac:dyDescent="0.3">
      <c r="F3" s="13" t="s">
        <v>3635</v>
      </c>
      <c r="G3" s="13" t="s">
        <v>2917</v>
      </c>
    </row>
    <row r="4" spans="1:18" ht="91.5" customHeight="1" thickBot="1" x14ac:dyDescent="0.3">
      <c r="I4" s="120" t="s">
        <v>4668</v>
      </c>
      <c r="O4" s="120" t="s">
        <v>4596</v>
      </c>
    </row>
    <row r="6" spans="1:18" ht="30.75" customHeight="1" x14ac:dyDescent="0.25">
      <c r="I6" s="10" t="s">
        <v>902</v>
      </c>
      <c r="O6" s="10" t="s">
        <v>900</v>
      </c>
    </row>
    <row r="7" spans="1:18" ht="30.75" customHeight="1" x14ac:dyDescent="0.25">
      <c r="D7" s="20" t="s">
        <v>2922</v>
      </c>
      <c r="I7" s="13" t="s">
        <v>3231</v>
      </c>
      <c r="O7" s="13" t="s">
        <v>3231</v>
      </c>
    </row>
    <row r="8" spans="1:18" ht="30.75" customHeight="1" x14ac:dyDescent="0.25">
      <c r="I8" s="177" t="s">
        <v>4663</v>
      </c>
      <c r="J8" s="177" t="s">
        <v>4664</v>
      </c>
      <c r="K8" s="177" t="s">
        <v>4665</v>
      </c>
      <c r="L8" s="177" t="s">
        <v>4666</v>
      </c>
      <c r="M8" s="180" t="s">
        <v>4667</v>
      </c>
      <c r="O8" s="191" t="s">
        <v>859</v>
      </c>
    </row>
    <row r="9" spans="1:18" ht="30.75" customHeight="1" x14ac:dyDescent="0.25">
      <c r="B9" s="10" t="s">
        <v>1120</v>
      </c>
      <c r="C9" s="13"/>
      <c r="D9" s="13"/>
      <c r="E9" s="13"/>
      <c r="F9" s="13"/>
      <c r="G9" s="13" t="s">
        <v>4586</v>
      </c>
      <c r="H9" s="181" t="s">
        <v>421</v>
      </c>
      <c r="I9" s="179" t="s">
        <v>2508</v>
      </c>
      <c r="J9" s="39" t="s">
        <v>4587</v>
      </c>
      <c r="K9" s="39" t="s">
        <v>4587</v>
      </c>
      <c r="L9" s="92" t="s">
        <v>4587</v>
      </c>
      <c r="M9" s="183" t="s">
        <v>4587</v>
      </c>
      <c r="N9" s="192" t="s">
        <v>421</v>
      </c>
      <c r="O9" s="182" t="s">
        <v>4669</v>
      </c>
    </row>
    <row r="10" spans="1:18" ht="30.75" customHeight="1" x14ac:dyDescent="0.25">
      <c r="B10" s="10" t="s">
        <v>781</v>
      </c>
      <c r="C10" s="13"/>
      <c r="D10" s="13"/>
      <c r="E10" s="13"/>
      <c r="F10" s="13"/>
      <c r="G10" s="13"/>
      <c r="H10" s="15"/>
      <c r="I10" s="158"/>
      <c r="J10" s="158"/>
      <c r="K10" s="158"/>
      <c r="L10" s="158"/>
      <c r="M10" s="164"/>
      <c r="N10" s="57"/>
      <c r="O10" s="158"/>
    </row>
    <row r="11" spans="1:18" ht="30.75" customHeight="1" x14ac:dyDescent="0.25">
      <c r="B11" s="19" t="s">
        <v>866</v>
      </c>
      <c r="C11" s="13" t="s">
        <v>3519</v>
      </c>
      <c r="D11" s="13" t="s">
        <v>4588</v>
      </c>
      <c r="E11" s="13" t="s">
        <v>4294</v>
      </c>
      <c r="F11" s="13" t="s">
        <v>4589</v>
      </c>
      <c r="G11" s="13" t="s">
        <v>3520</v>
      </c>
      <c r="H11" s="15" t="s">
        <v>867</v>
      </c>
      <c r="I11" s="159"/>
      <c r="J11" s="159"/>
      <c r="K11" s="159"/>
      <c r="L11" s="159"/>
      <c r="M11" s="128"/>
      <c r="N11" s="117" t="s">
        <v>867</v>
      </c>
      <c r="O11" s="131" t="s">
        <v>4670</v>
      </c>
    </row>
    <row r="12" spans="1:18" ht="30.75" customHeight="1" x14ac:dyDescent="0.25">
      <c r="B12" s="19" t="s">
        <v>823</v>
      </c>
      <c r="C12" s="13" t="s">
        <v>3655</v>
      </c>
      <c r="D12" s="13" t="s">
        <v>4588</v>
      </c>
      <c r="E12" s="13" t="s">
        <v>4294</v>
      </c>
      <c r="F12" s="13" t="s">
        <v>4589</v>
      </c>
      <c r="G12" s="13" t="s">
        <v>3520</v>
      </c>
      <c r="H12" s="15" t="s">
        <v>868</v>
      </c>
      <c r="I12" s="159"/>
      <c r="J12" s="159"/>
      <c r="K12" s="159"/>
      <c r="L12" s="159"/>
      <c r="M12" s="128"/>
      <c r="N12" s="117" t="s">
        <v>868</v>
      </c>
      <c r="O12" s="131" t="s">
        <v>4671</v>
      </c>
    </row>
    <row r="13" spans="1:18" ht="30.75" customHeight="1" x14ac:dyDescent="0.25">
      <c r="B13" s="19" t="s">
        <v>824</v>
      </c>
      <c r="C13" s="13" t="s">
        <v>3656</v>
      </c>
      <c r="D13" s="13" t="s">
        <v>4588</v>
      </c>
      <c r="E13" s="13" t="s">
        <v>4294</v>
      </c>
      <c r="F13" s="13" t="s">
        <v>4589</v>
      </c>
      <c r="G13" s="13" t="s">
        <v>3520</v>
      </c>
      <c r="H13" s="15" t="s">
        <v>869</v>
      </c>
      <c r="I13" s="165">
        <f>I11-I12</f>
        <v>0</v>
      </c>
      <c r="J13" s="165">
        <f>J11-J12</f>
        <v>0</v>
      </c>
      <c r="K13" s="165">
        <f>K11-K12</f>
        <v>0</v>
      </c>
      <c r="L13" s="165">
        <f>L11-L12</f>
        <v>0</v>
      </c>
      <c r="M13" s="165">
        <f>M11-M12</f>
        <v>0</v>
      </c>
      <c r="N13" s="117" t="s">
        <v>869</v>
      </c>
      <c r="O13" s="131" t="s">
        <v>4672</v>
      </c>
    </row>
    <row r="14" spans="1:18" ht="30.75" customHeight="1" x14ac:dyDescent="0.25">
      <c r="B14" s="10" t="s">
        <v>825</v>
      </c>
      <c r="C14" s="13"/>
      <c r="D14" s="13"/>
      <c r="E14" s="13"/>
      <c r="F14" s="13"/>
      <c r="G14" s="13"/>
      <c r="H14" s="15"/>
      <c r="I14" s="158"/>
      <c r="J14" s="158"/>
      <c r="K14" s="158"/>
      <c r="L14" s="158"/>
      <c r="M14" s="164"/>
      <c r="N14" s="117" t="s">
        <v>2949</v>
      </c>
      <c r="O14" s="170" t="s">
        <v>2949</v>
      </c>
    </row>
    <row r="15" spans="1:18" ht="30.75" customHeight="1" x14ac:dyDescent="0.25">
      <c r="B15" s="19" t="s">
        <v>866</v>
      </c>
      <c r="C15" s="13" t="s">
        <v>3519</v>
      </c>
      <c r="D15" s="13" t="s">
        <v>4588</v>
      </c>
      <c r="E15" s="13" t="s">
        <v>4294</v>
      </c>
      <c r="F15" s="13" t="s">
        <v>4589</v>
      </c>
      <c r="G15" s="13" t="s">
        <v>3657</v>
      </c>
      <c r="H15" s="15" t="s">
        <v>870</v>
      </c>
      <c r="I15" s="159"/>
      <c r="J15" s="159"/>
      <c r="K15" s="159"/>
      <c r="L15" s="159"/>
      <c r="M15" s="128"/>
      <c r="N15" s="117" t="s">
        <v>870</v>
      </c>
      <c r="O15" s="131" t="s">
        <v>4673</v>
      </c>
    </row>
    <row r="16" spans="1:18" ht="30.75" customHeight="1" x14ac:dyDescent="0.25">
      <c r="B16" s="19" t="s">
        <v>823</v>
      </c>
      <c r="C16" s="13" t="s">
        <v>3655</v>
      </c>
      <c r="D16" s="13" t="s">
        <v>4588</v>
      </c>
      <c r="E16" s="13" t="s">
        <v>4294</v>
      </c>
      <c r="F16" s="13" t="s">
        <v>4589</v>
      </c>
      <c r="G16" s="13" t="s">
        <v>3657</v>
      </c>
      <c r="H16" s="15" t="s">
        <v>871</v>
      </c>
      <c r="I16" s="159"/>
      <c r="J16" s="159"/>
      <c r="K16" s="159"/>
      <c r="L16" s="159"/>
      <c r="M16" s="128"/>
      <c r="N16" s="117" t="s">
        <v>871</v>
      </c>
      <c r="O16" s="131" t="s">
        <v>4674</v>
      </c>
    </row>
    <row r="17" spans="2:15" ht="30.75" customHeight="1" x14ac:dyDescent="0.25">
      <c r="B17" s="19" t="s">
        <v>824</v>
      </c>
      <c r="C17" s="13" t="s">
        <v>3656</v>
      </c>
      <c r="D17" s="13" t="s">
        <v>4588</v>
      </c>
      <c r="E17" s="13" t="s">
        <v>4294</v>
      </c>
      <c r="F17" s="13" t="s">
        <v>4589</v>
      </c>
      <c r="G17" s="13" t="s">
        <v>3657</v>
      </c>
      <c r="H17" s="15" t="s">
        <v>872</v>
      </c>
      <c r="I17" s="165">
        <f>I15-I16</f>
        <v>0</v>
      </c>
      <c r="J17" s="165">
        <f>J15-J16</f>
        <v>0</v>
      </c>
      <c r="K17" s="165">
        <f>K15-K16</f>
        <v>0</v>
      </c>
      <c r="L17" s="165">
        <f>L15-L16</f>
        <v>0</v>
      </c>
      <c r="M17" s="165">
        <f>M15-M16</f>
        <v>0</v>
      </c>
      <c r="N17" s="117" t="s">
        <v>872</v>
      </c>
      <c r="O17" s="131" t="s">
        <v>4675</v>
      </c>
    </row>
    <row r="18" spans="2:15" ht="30.75" customHeight="1" x14ac:dyDescent="0.25">
      <c r="B18" s="10" t="s">
        <v>782</v>
      </c>
      <c r="C18" s="13"/>
      <c r="D18" s="13"/>
      <c r="E18" s="13"/>
      <c r="F18" s="13"/>
      <c r="G18" s="13"/>
      <c r="H18" s="15"/>
      <c r="I18" s="158"/>
      <c r="J18" s="158"/>
      <c r="K18" s="158"/>
      <c r="L18" s="158"/>
      <c r="M18" s="164"/>
      <c r="N18" s="117" t="s">
        <v>2949</v>
      </c>
      <c r="O18" s="170" t="s">
        <v>2949</v>
      </c>
    </row>
    <row r="19" spans="2:15" ht="30.75" customHeight="1" x14ac:dyDescent="0.25">
      <c r="B19" s="19" t="s">
        <v>866</v>
      </c>
      <c r="C19" s="13"/>
      <c r="D19" s="13" t="s">
        <v>3521</v>
      </c>
      <c r="E19" s="13" t="s">
        <v>4588</v>
      </c>
      <c r="F19" s="13" t="s">
        <v>4294</v>
      </c>
      <c r="G19" s="13" t="s">
        <v>4589</v>
      </c>
      <c r="H19" s="15" t="s">
        <v>873</v>
      </c>
      <c r="I19" s="159"/>
      <c r="J19" s="159"/>
      <c r="K19" s="159"/>
      <c r="L19" s="159"/>
      <c r="M19" s="128"/>
      <c r="N19" s="117" t="s">
        <v>873</v>
      </c>
      <c r="O19" s="131" t="s">
        <v>4676</v>
      </c>
    </row>
    <row r="20" spans="2:15" ht="30.75" customHeight="1" x14ac:dyDescent="0.25">
      <c r="B20" s="19" t="s">
        <v>823</v>
      </c>
      <c r="C20" s="13"/>
      <c r="D20" s="13" t="s">
        <v>4295</v>
      </c>
      <c r="E20" s="13" t="s">
        <v>4588</v>
      </c>
      <c r="F20" s="13" t="s">
        <v>4294</v>
      </c>
      <c r="G20" s="13" t="s">
        <v>4589</v>
      </c>
      <c r="H20" s="15" t="s">
        <v>874</v>
      </c>
      <c r="I20" s="159"/>
      <c r="J20" s="159"/>
      <c r="K20" s="159"/>
      <c r="L20" s="159"/>
      <c r="M20" s="128"/>
      <c r="N20" s="117" t="s">
        <v>874</v>
      </c>
      <c r="O20" s="131" t="s">
        <v>4677</v>
      </c>
    </row>
    <row r="21" spans="2:15" ht="30.75" customHeight="1" x14ac:dyDescent="0.25">
      <c r="B21" s="19" t="s">
        <v>824</v>
      </c>
      <c r="C21" s="13"/>
      <c r="D21" s="13" t="s">
        <v>4296</v>
      </c>
      <c r="E21" s="13" t="s">
        <v>4588</v>
      </c>
      <c r="F21" s="13" t="s">
        <v>4294</v>
      </c>
      <c r="G21" s="13" t="s">
        <v>4589</v>
      </c>
      <c r="H21" s="15" t="s">
        <v>875</v>
      </c>
      <c r="I21" s="165">
        <f>I19-I20</f>
        <v>0</v>
      </c>
      <c r="J21" s="165">
        <f>J19-J20</f>
        <v>0</v>
      </c>
      <c r="K21" s="165">
        <f>K19-K20</f>
        <v>0</v>
      </c>
      <c r="L21" s="165">
        <f>L19-L20</f>
        <v>0</v>
      </c>
      <c r="M21" s="165">
        <f>M19-M20</f>
        <v>0</v>
      </c>
      <c r="N21" s="117" t="s">
        <v>875</v>
      </c>
      <c r="O21" s="131" t="s">
        <v>4678</v>
      </c>
    </row>
    <row r="22" spans="2:15" ht="30.75" customHeight="1" x14ac:dyDescent="0.25">
      <c r="B22" s="10" t="s">
        <v>826</v>
      </c>
      <c r="C22" s="13"/>
      <c r="D22" s="13"/>
      <c r="E22" s="13"/>
      <c r="F22" s="13"/>
      <c r="G22" s="13"/>
      <c r="H22" s="15"/>
      <c r="I22" s="158"/>
      <c r="J22" s="158"/>
      <c r="K22" s="158"/>
      <c r="L22" s="158"/>
      <c r="M22" s="164"/>
      <c r="N22" s="117" t="s">
        <v>2949</v>
      </c>
      <c r="O22" s="170" t="s">
        <v>2949</v>
      </c>
    </row>
    <row r="23" spans="2:15" ht="30.75" customHeight="1" x14ac:dyDescent="0.25">
      <c r="B23" s="19" t="s">
        <v>866</v>
      </c>
      <c r="C23" s="13"/>
      <c r="D23" s="13" t="s">
        <v>3661</v>
      </c>
      <c r="E23" s="13" t="s">
        <v>4588</v>
      </c>
      <c r="F23" s="13" t="s">
        <v>4294</v>
      </c>
      <c r="G23" s="13" t="s">
        <v>4589</v>
      </c>
      <c r="H23" s="15" t="s">
        <v>876</v>
      </c>
      <c r="I23" s="159"/>
      <c r="J23" s="159"/>
      <c r="K23" s="159"/>
      <c r="L23" s="159"/>
      <c r="M23" s="128"/>
      <c r="N23" s="117" t="s">
        <v>876</v>
      </c>
      <c r="O23" s="131" t="s">
        <v>4679</v>
      </c>
    </row>
    <row r="24" spans="2:15" ht="30.75" customHeight="1" x14ac:dyDescent="0.25">
      <c r="B24" s="19" t="s">
        <v>823</v>
      </c>
      <c r="C24" s="13"/>
      <c r="D24" s="13" t="s">
        <v>3662</v>
      </c>
      <c r="E24" s="13" t="s">
        <v>4588</v>
      </c>
      <c r="F24" s="13" t="s">
        <v>4294</v>
      </c>
      <c r="G24" s="13" t="s">
        <v>4589</v>
      </c>
      <c r="H24" s="15" t="s">
        <v>877</v>
      </c>
      <c r="I24" s="159"/>
      <c r="J24" s="159"/>
      <c r="K24" s="159"/>
      <c r="L24" s="159"/>
      <c r="M24" s="128"/>
      <c r="N24" s="117" t="s">
        <v>877</v>
      </c>
      <c r="O24" s="131" t="s">
        <v>4680</v>
      </c>
    </row>
    <row r="25" spans="2:15" ht="30.75" customHeight="1" x14ac:dyDescent="0.25">
      <c r="B25" s="19" t="s">
        <v>824</v>
      </c>
      <c r="C25" s="13"/>
      <c r="D25" s="13" t="s">
        <v>3663</v>
      </c>
      <c r="E25" s="13" t="s">
        <v>4588</v>
      </c>
      <c r="F25" s="13" t="s">
        <v>4294</v>
      </c>
      <c r="G25" s="13" t="s">
        <v>4589</v>
      </c>
      <c r="H25" s="15" t="s">
        <v>878</v>
      </c>
      <c r="I25" s="165">
        <f>I23-I24</f>
        <v>0</v>
      </c>
      <c r="J25" s="165">
        <f>J23-J24</f>
        <v>0</v>
      </c>
      <c r="K25" s="165">
        <f>K23-K24</f>
        <v>0</v>
      </c>
      <c r="L25" s="165">
        <f>L23-L24</f>
        <v>0</v>
      </c>
      <c r="M25" s="165">
        <f>M23-M24</f>
        <v>0</v>
      </c>
      <c r="N25" s="117" t="s">
        <v>878</v>
      </c>
      <c r="O25" s="131" t="s">
        <v>4681</v>
      </c>
    </row>
    <row r="26" spans="2:15" ht="30.75" customHeight="1" x14ac:dyDescent="0.25">
      <c r="B26" s="10" t="s">
        <v>828</v>
      </c>
      <c r="C26" s="13"/>
      <c r="D26" s="13" t="s">
        <v>3664</v>
      </c>
      <c r="E26" s="13" t="s">
        <v>4588</v>
      </c>
      <c r="F26" s="13" t="s">
        <v>4294</v>
      </c>
      <c r="G26" s="13" t="s">
        <v>4589</v>
      </c>
      <c r="H26" s="15" t="s">
        <v>879</v>
      </c>
      <c r="I26" s="159"/>
      <c r="J26" s="159"/>
      <c r="K26" s="159"/>
      <c r="L26" s="159"/>
      <c r="M26" s="128"/>
      <c r="N26" s="117" t="s">
        <v>879</v>
      </c>
      <c r="O26" s="131" t="s">
        <v>4682</v>
      </c>
    </row>
    <row r="27" spans="2:15" ht="30.75" customHeight="1" x14ac:dyDescent="0.25">
      <c r="B27" s="10" t="s">
        <v>843</v>
      </c>
      <c r="C27" s="13"/>
      <c r="D27" s="13"/>
      <c r="E27" s="13"/>
      <c r="F27" s="13"/>
      <c r="G27" s="13"/>
      <c r="H27" s="15" t="s">
        <v>895</v>
      </c>
      <c r="I27" s="158"/>
      <c r="J27" s="158"/>
      <c r="K27" s="158"/>
      <c r="L27" s="158"/>
      <c r="M27" s="164"/>
      <c r="N27" s="117" t="s">
        <v>895</v>
      </c>
      <c r="O27" s="170" t="s">
        <v>2949</v>
      </c>
    </row>
    <row r="28" spans="2:15" ht="30.75" customHeight="1" x14ac:dyDescent="0.25">
      <c r="B28" s="10" t="s">
        <v>845</v>
      </c>
      <c r="C28" s="13"/>
      <c r="D28" s="13"/>
      <c r="E28" s="13"/>
      <c r="F28" s="13"/>
      <c r="G28" s="13"/>
      <c r="H28" s="15" t="s">
        <v>896</v>
      </c>
      <c r="I28" s="158"/>
      <c r="J28" s="158"/>
      <c r="K28" s="158"/>
      <c r="L28" s="158"/>
      <c r="M28" s="164"/>
      <c r="N28" s="117" t="s">
        <v>896</v>
      </c>
      <c r="O28" s="170" t="s">
        <v>2949</v>
      </c>
    </row>
  </sheetData>
  <dataValidations count="1">
    <dataValidation type="decimal" allowBlank="1" showInputMessage="1" showErrorMessage="1" error="Data is of incorrect type!" sqref="D8:D21"/>
  </dataValidations>
  <hyperlinks>
    <hyperlink ref="A1" location="'Table of Contents'!A1" display="S.05.02.01.03 - Total Top 5 and home country - non-life obligations"/>
    <hyperlink ref="R2"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Enumerations!$A$554:$IU$554</xm:f>
          </x14:formula1>
          <xm:sqref>I9:M9</xm:sqref>
        </x14:dataValidation>
        <x14:dataValidation type="list" allowBlank="1" showInputMessage="1" showErrorMessage="1" error="Data is of incorrect type!">
          <x14:formula1>
            <xm:f>Enumerations!$A$556:$A$556</xm:f>
          </x14:formula1>
          <xm:sqref>B3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workbookViewId="0"/>
  </sheetViews>
  <sheetFormatPr defaultRowHeight="15" x14ac:dyDescent="0.25"/>
  <cols>
    <col min="1" max="1" width="9.140625" style="138"/>
    <col min="2" max="2" width="38.5703125" style="138" customWidth="1"/>
    <col min="3" max="3" width="20.7109375" style="138" customWidth="1"/>
    <col min="4" max="5" width="9.140625" style="138"/>
    <col min="6" max="6" width="32.140625" style="138" customWidth="1"/>
    <col min="7" max="7" width="19" style="41" customWidth="1"/>
    <col min="8" max="8" width="20.28515625" style="138" customWidth="1"/>
    <col min="9" max="16384" width="9.140625" style="138"/>
  </cols>
  <sheetData>
    <row r="1" spans="1:8" ht="21.75" customHeight="1" x14ac:dyDescent="0.3">
      <c r="A1" s="187" t="s">
        <v>17053</v>
      </c>
      <c r="B1" s="137" t="s">
        <v>4684</v>
      </c>
      <c r="G1" s="5" t="s">
        <v>4661</v>
      </c>
    </row>
    <row r="3" spans="1:8" ht="12.4" customHeight="1" x14ac:dyDescent="0.25">
      <c r="C3" s="13" t="s">
        <v>3635</v>
      </c>
      <c r="D3" s="13" t="s">
        <v>2917</v>
      </c>
    </row>
    <row r="5" spans="1:8" ht="12.4" customHeight="1" x14ac:dyDescent="0.25"/>
    <row r="6" spans="1:8" ht="12.4" customHeight="1" x14ac:dyDescent="0.25">
      <c r="F6" s="11" t="s">
        <v>901</v>
      </c>
      <c r="H6" s="10" t="s">
        <v>901</v>
      </c>
    </row>
    <row r="7" spans="1:8" ht="12.4" customHeight="1" x14ac:dyDescent="0.25">
      <c r="F7" s="14" t="s">
        <v>4601</v>
      </c>
      <c r="H7" s="13" t="s">
        <v>4601</v>
      </c>
    </row>
    <row r="8" spans="1:8" ht="12.4" customHeight="1" x14ac:dyDescent="0.25">
      <c r="F8" s="173" t="s">
        <v>4294</v>
      </c>
      <c r="H8" s="133" t="s">
        <v>4294</v>
      </c>
    </row>
    <row r="9" spans="1:8" ht="20.25" customHeight="1" x14ac:dyDescent="0.25">
      <c r="C9" s="20" t="s">
        <v>2922</v>
      </c>
      <c r="F9" s="153" t="s">
        <v>864</v>
      </c>
      <c r="G9" s="51"/>
      <c r="H9" s="134" t="s">
        <v>864</v>
      </c>
    </row>
    <row r="10" spans="1:8" ht="12.4" customHeight="1" x14ac:dyDescent="0.25">
      <c r="B10" s="10" t="s">
        <v>781</v>
      </c>
      <c r="C10" s="13"/>
      <c r="D10" s="13"/>
      <c r="E10" s="16"/>
      <c r="F10" s="164"/>
      <c r="G10" s="117" t="s">
        <v>2949</v>
      </c>
      <c r="H10" s="170" t="s">
        <v>2949</v>
      </c>
    </row>
    <row r="11" spans="1:8" ht="12.4" customHeight="1" x14ac:dyDescent="0.25">
      <c r="B11" s="19" t="s">
        <v>866</v>
      </c>
      <c r="C11" s="13" t="s">
        <v>3519</v>
      </c>
      <c r="D11" s="13" t="s">
        <v>3520</v>
      </c>
      <c r="E11" s="16" t="s">
        <v>867</v>
      </c>
      <c r="F11" s="165">
        <f>S.05.02.01.04!F11+S.05.02.01.05!I11+S.05.02.01.05!J11+S.05.02.01.05!K11+S.05.02.01.05!L11+S.05.02.01.05!M11</f>
        <v>0</v>
      </c>
      <c r="G11" s="117" t="s">
        <v>867</v>
      </c>
      <c r="H11" s="131" t="s">
        <v>4685</v>
      </c>
    </row>
    <row r="12" spans="1:8" ht="12.4" customHeight="1" x14ac:dyDescent="0.25">
      <c r="B12" s="19" t="s">
        <v>823</v>
      </c>
      <c r="C12" s="13" t="s">
        <v>3655</v>
      </c>
      <c r="D12" s="13" t="s">
        <v>3520</v>
      </c>
      <c r="E12" s="16" t="s">
        <v>868</v>
      </c>
      <c r="F12" s="165">
        <f>S.05.02.01.04!F12+S.05.02.01.05!I12+S.05.02.01.05!J12+S.05.02.01.05!K12+S.05.02.01.05!L12+S.05.02.01.05!M12</f>
        <v>0</v>
      </c>
      <c r="G12" s="117" t="s">
        <v>868</v>
      </c>
      <c r="H12" s="131" t="s">
        <v>4686</v>
      </c>
    </row>
    <row r="13" spans="1:8" ht="12.4" customHeight="1" x14ac:dyDescent="0.25">
      <c r="B13" s="19" t="s">
        <v>824</v>
      </c>
      <c r="C13" s="13" t="s">
        <v>3656</v>
      </c>
      <c r="D13" s="13" t="s">
        <v>3520</v>
      </c>
      <c r="E13" s="16" t="s">
        <v>869</v>
      </c>
      <c r="F13" s="165">
        <f>F11-F12</f>
        <v>0</v>
      </c>
      <c r="G13" s="117" t="s">
        <v>869</v>
      </c>
      <c r="H13" s="131" t="s">
        <v>4687</v>
      </c>
    </row>
    <row r="14" spans="1:8" ht="12.4" customHeight="1" x14ac:dyDescent="0.25">
      <c r="B14" s="10" t="s">
        <v>825</v>
      </c>
      <c r="C14" s="13"/>
      <c r="D14" s="13"/>
      <c r="E14" s="16"/>
      <c r="F14" s="164"/>
      <c r="G14" s="117" t="s">
        <v>2949</v>
      </c>
      <c r="H14" s="170" t="s">
        <v>2949</v>
      </c>
    </row>
    <row r="15" spans="1:8" ht="12.4" customHeight="1" x14ac:dyDescent="0.25">
      <c r="B15" s="19" t="s">
        <v>866</v>
      </c>
      <c r="C15" s="13" t="s">
        <v>3519</v>
      </c>
      <c r="D15" s="13" t="s">
        <v>3657</v>
      </c>
      <c r="E15" s="16" t="s">
        <v>870</v>
      </c>
      <c r="F15" s="165">
        <f>S.05.02.01.04!F15+S.05.02.01.05!I15+S.05.02.01.05!J15+S.05.02.01.05!K15+S.05.02.01.05!L15+S.05.02.01.05!M15</f>
        <v>0</v>
      </c>
      <c r="G15" s="117" t="s">
        <v>870</v>
      </c>
      <c r="H15" s="131" t="s">
        <v>4688</v>
      </c>
    </row>
    <row r="16" spans="1:8" ht="12.4" customHeight="1" x14ac:dyDescent="0.25">
      <c r="B16" s="19" t="s">
        <v>823</v>
      </c>
      <c r="C16" s="13" t="s">
        <v>3655</v>
      </c>
      <c r="D16" s="13" t="s">
        <v>3657</v>
      </c>
      <c r="E16" s="16" t="s">
        <v>871</v>
      </c>
      <c r="F16" s="165">
        <f>S.05.02.01.04!F16+S.05.02.01.05!I16+S.05.02.01.05!J16+S.05.02.01.05!K16+S.05.02.01.05!L16+S.05.02.01.05!M16</f>
        <v>0</v>
      </c>
      <c r="G16" s="117" t="s">
        <v>871</v>
      </c>
      <c r="H16" s="131" t="s">
        <v>4689</v>
      </c>
    </row>
    <row r="17" spans="2:8" ht="12.4" customHeight="1" x14ac:dyDescent="0.25">
      <c r="B17" s="19" t="s">
        <v>824</v>
      </c>
      <c r="C17" s="13" t="s">
        <v>3656</v>
      </c>
      <c r="D17" s="13" t="s">
        <v>3657</v>
      </c>
      <c r="E17" s="16" t="s">
        <v>872</v>
      </c>
      <c r="F17" s="165">
        <f>F15-F16</f>
        <v>0</v>
      </c>
      <c r="G17" s="117" t="s">
        <v>872</v>
      </c>
      <c r="H17" s="131" t="s">
        <v>4690</v>
      </c>
    </row>
    <row r="18" spans="2:8" ht="12.4" customHeight="1" x14ac:dyDescent="0.25">
      <c r="B18" s="10" t="s">
        <v>782</v>
      </c>
      <c r="C18" s="13"/>
      <c r="D18" s="13"/>
      <c r="E18" s="16"/>
      <c r="F18" s="164"/>
      <c r="G18" s="117" t="s">
        <v>2949</v>
      </c>
      <c r="H18" s="170" t="s">
        <v>2949</v>
      </c>
    </row>
    <row r="19" spans="2:8" ht="12.4" customHeight="1" x14ac:dyDescent="0.25">
      <c r="B19" s="19" t="s">
        <v>866</v>
      </c>
      <c r="C19" s="13"/>
      <c r="D19" s="13" t="s">
        <v>3521</v>
      </c>
      <c r="E19" s="16" t="s">
        <v>873</v>
      </c>
      <c r="F19" s="165">
        <f>S.05.02.01.04!F19+S.05.02.01.05!I19+S.05.02.01.05!J19+S.05.02.01.05!K19+S.05.02.01.05!L19+S.05.02.01.05!M19</f>
        <v>0</v>
      </c>
      <c r="G19" s="117" t="s">
        <v>873</v>
      </c>
      <c r="H19" s="131" t="s">
        <v>4691</v>
      </c>
    </row>
    <row r="20" spans="2:8" ht="12.4" customHeight="1" x14ac:dyDescent="0.25">
      <c r="B20" s="19" t="s">
        <v>823</v>
      </c>
      <c r="C20" s="13"/>
      <c r="D20" s="13" t="s">
        <v>4295</v>
      </c>
      <c r="E20" s="16" t="s">
        <v>874</v>
      </c>
      <c r="F20" s="165">
        <f>S.05.02.01.04!F20+S.05.02.01.05!I20+S.05.02.01.05!J20+S.05.02.01.05!K20+S.05.02.01.05!L20+S.05.02.01.05!M20</f>
        <v>0</v>
      </c>
      <c r="G20" s="117" t="s">
        <v>874</v>
      </c>
      <c r="H20" s="131" t="s">
        <v>4692</v>
      </c>
    </row>
    <row r="21" spans="2:8" ht="12.4" customHeight="1" x14ac:dyDescent="0.25">
      <c r="B21" s="19" t="s">
        <v>824</v>
      </c>
      <c r="C21" s="13"/>
      <c r="D21" s="13" t="s">
        <v>4296</v>
      </c>
      <c r="E21" s="16" t="s">
        <v>875</v>
      </c>
      <c r="F21" s="165">
        <f>F19-F20</f>
        <v>0</v>
      </c>
      <c r="G21" s="117" t="s">
        <v>875</v>
      </c>
      <c r="H21" s="131" t="s">
        <v>4693</v>
      </c>
    </row>
    <row r="22" spans="2:8" x14ac:dyDescent="0.25">
      <c r="B22" s="10" t="s">
        <v>826</v>
      </c>
      <c r="C22" s="13"/>
      <c r="D22" s="13"/>
      <c r="E22" s="16"/>
      <c r="F22" s="164"/>
      <c r="G22" s="117" t="s">
        <v>2949</v>
      </c>
      <c r="H22" s="170" t="s">
        <v>2949</v>
      </c>
    </row>
    <row r="23" spans="2:8" ht="15.75" customHeight="1" x14ac:dyDescent="0.25">
      <c r="B23" s="19" t="s">
        <v>866</v>
      </c>
      <c r="C23" s="13"/>
      <c r="D23" s="13" t="s">
        <v>3661</v>
      </c>
      <c r="E23" s="16" t="s">
        <v>876</v>
      </c>
      <c r="F23" s="165">
        <f>S.05.02.01.04!F23+S.05.02.01.05!I23+S.05.02.01.05!J23+S.05.02.01.05!K23+S.05.02.01.05!L23+S.05.02.01.05!M23</f>
        <v>0</v>
      </c>
      <c r="G23" s="117" t="s">
        <v>876</v>
      </c>
      <c r="H23" s="131" t="s">
        <v>4694</v>
      </c>
    </row>
    <row r="24" spans="2:8" ht="16.5" customHeight="1" x14ac:dyDescent="0.25">
      <c r="B24" s="19" t="s">
        <v>823</v>
      </c>
      <c r="C24" s="13"/>
      <c r="D24" s="13" t="s">
        <v>3662</v>
      </c>
      <c r="E24" s="16" t="s">
        <v>877</v>
      </c>
      <c r="F24" s="165">
        <f>S.05.02.01.04!F24+S.05.02.01.05!I24+S.05.02.01.05!J24+S.05.02.01.05!K24+S.05.02.01.05!L24+S.05.02.01.05!M24</f>
        <v>0</v>
      </c>
      <c r="G24" s="117" t="s">
        <v>877</v>
      </c>
      <c r="H24" s="131" t="s">
        <v>4695</v>
      </c>
    </row>
    <row r="25" spans="2:8" ht="12.75" customHeight="1" x14ac:dyDescent="0.25">
      <c r="B25" s="19" t="s">
        <v>824</v>
      </c>
      <c r="C25" s="13"/>
      <c r="D25" s="13" t="s">
        <v>3663</v>
      </c>
      <c r="E25" s="16" t="s">
        <v>878</v>
      </c>
      <c r="F25" s="165">
        <f>F23-F24</f>
        <v>0</v>
      </c>
      <c r="G25" s="117" t="s">
        <v>878</v>
      </c>
      <c r="H25" s="131" t="s">
        <v>4696</v>
      </c>
    </row>
    <row r="26" spans="2:8" ht="14.25" customHeight="1" x14ac:dyDescent="0.25">
      <c r="B26" s="10" t="s">
        <v>828</v>
      </c>
      <c r="C26" s="13"/>
      <c r="D26" s="13" t="s">
        <v>3664</v>
      </c>
      <c r="E26" s="16" t="s">
        <v>879</v>
      </c>
      <c r="F26" s="165">
        <f>S.05.02.01.04!F26+S.05.02.01.05!I26+S.05.02.01.05!J26+S.05.02.01.05!K26+S.05.02.01.05!L26+S.05.02.01.05!M26</f>
        <v>0</v>
      </c>
      <c r="G26" s="117" t="s">
        <v>879</v>
      </c>
      <c r="H26" s="131" t="s">
        <v>4697</v>
      </c>
    </row>
    <row r="27" spans="2:8" ht="14.25" customHeight="1" x14ac:dyDescent="0.25">
      <c r="B27" s="10" t="s">
        <v>843</v>
      </c>
      <c r="C27" s="13"/>
      <c r="D27" s="13" t="s">
        <v>3680</v>
      </c>
      <c r="E27" s="16" t="s">
        <v>895</v>
      </c>
      <c r="F27" s="164"/>
      <c r="G27" s="117" t="s">
        <v>895</v>
      </c>
      <c r="H27" s="131" t="s">
        <v>4698</v>
      </c>
    </row>
    <row r="28" spans="2:8" ht="16.5" customHeight="1" x14ac:dyDescent="0.25">
      <c r="B28" s="10" t="s">
        <v>845</v>
      </c>
      <c r="C28" s="13"/>
      <c r="D28" s="13" t="s">
        <v>3681</v>
      </c>
      <c r="E28" s="16" t="s">
        <v>896</v>
      </c>
      <c r="F28" s="164"/>
      <c r="G28" s="117" t="s">
        <v>896</v>
      </c>
      <c r="H28" s="131" t="s">
        <v>4699</v>
      </c>
    </row>
  </sheetData>
  <dataValidations count="15">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 type="decimal" allowBlank="1" showInputMessage="1" showErrorMessage="1" error="Data is of incorrect type!" sqref="D20"/>
    <dataValidation type="decimal" allowBlank="1" showInputMessage="1" showErrorMessage="1" error="Data is of incorrect type!" sqref="D21"/>
  </dataValidations>
  <hyperlinks>
    <hyperlink ref="A1" location="'Table of Contents'!A1" display="S.05.02.01.03 - Total Top 5 and home country - non-life obligations"/>
  </hyperlinks>
  <pageMargins left="0.75" right="0.75" top="0.75" bottom="0.5" header="0.5" footer="0.75"/>
  <ignoredErrors>
    <ignoredError sqref="F1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Enumerations!$A$559:$A$559</xm:f>
          </x14:formula1>
          <xm:sqref>B3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9"/>
  <sheetViews>
    <sheetView showGridLines="0" topLeftCell="B1" workbookViewId="0">
      <selection activeCell="G17" sqref="G17"/>
    </sheetView>
  </sheetViews>
  <sheetFormatPr defaultRowHeight="15" outlineLevelCol="2" x14ac:dyDescent="0.25"/>
  <cols>
    <col min="1" max="4" width="15.7109375" style="567" customWidth="1"/>
    <col min="5" max="5" width="34.28515625" style="567" customWidth="1"/>
    <col min="6" max="6" width="15.7109375" style="567" customWidth="1"/>
    <col min="7" max="7" width="25.28515625" style="567" customWidth="1"/>
    <col min="8" max="11" width="15.7109375" style="567" customWidth="1"/>
    <col min="12" max="12" width="42.7109375" style="567" customWidth="1"/>
    <col min="13" max="13" width="15.7109375" style="567" customWidth="1"/>
    <col min="14" max="14" width="23" style="567" customWidth="1"/>
    <col min="15" max="16" width="15.7109375" style="567" customWidth="1"/>
    <col min="17" max="17" width="18.5703125" style="567" customWidth="1"/>
    <col min="18" max="18" width="22.85546875" style="567" customWidth="1"/>
    <col min="19" max="19" width="55.42578125" style="567" bestFit="1" customWidth="1"/>
    <col min="20" max="20" width="39" style="567" customWidth="1"/>
    <col min="21" max="21" width="17.42578125" style="569" customWidth="1" outlineLevel="2"/>
    <col min="22" max="22" width="15.5703125" style="567" customWidth="1" outlineLevel="2"/>
    <col min="23" max="23" width="22.7109375" style="567" customWidth="1" outlineLevel="2"/>
    <col min="24" max="24" width="18" style="567" customWidth="1" outlineLevel="2"/>
    <col min="25" max="25" width="21.42578125" style="567" customWidth="1" outlineLevel="2"/>
    <col min="26" max="26" width="26.28515625" style="567" customWidth="1" outlineLevel="2"/>
    <col min="27" max="27" width="16" style="567" customWidth="1" outlineLevel="2"/>
    <col min="28" max="28" width="15" style="567" customWidth="1" outlineLevel="2"/>
    <col min="29" max="29" width="15.85546875" style="567" customWidth="1" outlineLevel="2"/>
    <col min="30" max="30" width="27.28515625" style="567" customWidth="1" outlineLevel="2"/>
    <col min="31" max="31" width="21.140625" style="567" customWidth="1" outlineLevel="2"/>
    <col min="32" max="32" width="24.5703125" style="567" customWidth="1" outlineLevel="2"/>
    <col min="33" max="33" width="33.5703125" style="567" customWidth="1" outlineLevel="2"/>
    <col min="34" max="34" width="22.42578125" style="567" customWidth="1" outlineLevel="2"/>
    <col min="35" max="35" width="23.5703125" style="567" customWidth="1" outlineLevel="2"/>
    <col min="36" max="36" width="19.5703125" style="567" customWidth="1" outlineLevel="2"/>
    <col min="37" max="37" width="43.140625" style="567" customWidth="1" outlineLevel="2"/>
    <col min="38" max="16384" width="9.140625" style="567"/>
  </cols>
  <sheetData>
    <row r="1" spans="1:37" ht="24" customHeight="1" x14ac:dyDescent="0.3">
      <c r="A1" s="187" t="s">
        <v>17053</v>
      </c>
      <c r="B1" s="798" t="s">
        <v>903</v>
      </c>
      <c r="C1" s="799"/>
      <c r="D1" s="799"/>
      <c r="E1" s="799"/>
      <c r="F1" s="799"/>
      <c r="G1" s="799"/>
      <c r="H1" s="799"/>
      <c r="I1" s="799"/>
      <c r="J1" s="799"/>
      <c r="K1" s="799"/>
      <c r="L1" s="799"/>
      <c r="V1" s="524" t="s">
        <v>17072</v>
      </c>
      <c r="X1" s="560" t="s">
        <v>13439</v>
      </c>
      <c r="AG1" s="724"/>
    </row>
    <row r="3" spans="1:37" ht="12.4" customHeight="1" x14ac:dyDescent="0.25">
      <c r="B3" s="13" t="s">
        <v>13644</v>
      </c>
    </row>
    <row r="4" spans="1:37" ht="12.4" customHeight="1" x14ac:dyDescent="0.25"/>
    <row r="5" spans="1:37" x14ac:dyDescent="0.25">
      <c r="E5" s="583"/>
    </row>
    <row r="6" spans="1:37" ht="12.4" customHeight="1" x14ac:dyDescent="0.25">
      <c r="D6" s="10" t="s">
        <v>4701</v>
      </c>
      <c r="E6" s="10" t="s">
        <v>4756</v>
      </c>
      <c r="F6" s="10" t="s">
        <v>4721</v>
      </c>
      <c r="G6" s="10" t="s">
        <v>13645</v>
      </c>
      <c r="H6" s="10" t="s">
        <v>72</v>
      </c>
      <c r="I6" s="10" t="s">
        <v>904</v>
      </c>
      <c r="J6" s="10" t="s">
        <v>905</v>
      </c>
      <c r="K6" s="10" t="s">
        <v>906</v>
      </c>
      <c r="L6" s="10" t="s">
        <v>907</v>
      </c>
      <c r="M6" s="10" t="s">
        <v>908</v>
      </c>
      <c r="N6" s="10" t="s">
        <v>909</v>
      </c>
      <c r="O6" s="10" t="s">
        <v>910</v>
      </c>
      <c r="P6" s="10" t="s">
        <v>911</v>
      </c>
      <c r="Q6" s="10" t="s">
        <v>912</v>
      </c>
      <c r="R6" s="10" t="s">
        <v>913</v>
      </c>
      <c r="S6" s="11" t="s">
        <v>914</v>
      </c>
      <c r="T6" s="11" t="s">
        <v>13646</v>
      </c>
      <c r="U6" s="530" t="s">
        <v>4701</v>
      </c>
      <c r="V6" s="802" t="s">
        <v>4756</v>
      </c>
      <c r="W6" s="803"/>
      <c r="X6" s="235" t="s">
        <v>4721</v>
      </c>
      <c r="Y6" s="235" t="s">
        <v>13645</v>
      </c>
      <c r="Z6" s="235" t="s">
        <v>72</v>
      </c>
      <c r="AA6" s="235" t="s">
        <v>904</v>
      </c>
      <c r="AB6" s="235" t="s">
        <v>905</v>
      </c>
      <c r="AC6" s="235" t="s">
        <v>906</v>
      </c>
      <c r="AD6" s="235" t="s">
        <v>907</v>
      </c>
      <c r="AE6" s="235" t="s">
        <v>908</v>
      </c>
      <c r="AF6" s="235" t="s">
        <v>909</v>
      </c>
      <c r="AG6" s="235" t="s">
        <v>910</v>
      </c>
      <c r="AH6" s="235" t="s">
        <v>911</v>
      </c>
      <c r="AI6" s="235" t="s">
        <v>912</v>
      </c>
      <c r="AJ6" s="235" t="s">
        <v>913</v>
      </c>
      <c r="AK6" s="235" t="s">
        <v>914</v>
      </c>
    </row>
    <row r="7" spans="1:37" ht="12.4" customHeight="1" x14ac:dyDescent="0.25">
      <c r="D7" s="13" t="s">
        <v>13647</v>
      </c>
      <c r="E7" s="13" t="s">
        <v>13648</v>
      </c>
      <c r="F7" s="13" t="s">
        <v>13649</v>
      </c>
      <c r="G7" s="13" t="s">
        <v>13650</v>
      </c>
      <c r="H7" s="13" t="s">
        <v>13651</v>
      </c>
      <c r="I7" s="13" t="s">
        <v>13652</v>
      </c>
      <c r="J7" s="13" t="s">
        <v>13653</v>
      </c>
      <c r="K7" s="13" t="s">
        <v>13654</v>
      </c>
      <c r="L7" s="13" t="s">
        <v>13655</v>
      </c>
      <c r="M7" s="13" t="s">
        <v>13656</v>
      </c>
      <c r="N7" s="13" t="s">
        <v>13446</v>
      </c>
      <c r="O7" s="13" t="s">
        <v>13657</v>
      </c>
      <c r="P7" s="13" t="s">
        <v>13658</v>
      </c>
      <c r="Q7" s="13" t="s">
        <v>13659</v>
      </c>
      <c r="R7" s="13" t="s">
        <v>13444</v>
      </c>
      <c r="S7" s="14" t="s">
        <v>13445</v>
      </c>
      <c r="T7" s="14"/>
      <c r="U7" s="530" t="s">
        <v>13447</v>
      </c>
      <c r="V7" s="235" t="s">
        <v>13660</v>
      </c>
      <c r="W7" s="235" t="s">
        <v>13661</v>
      </c>
      <c r="X7" s="235" t="s">
        <v>13662</v>
      </c>
      <c r="Y7" s="235" t="s">
        <v>13663</v>
      </c>
      <c r="Z7" s="235" t="s">
        <v>13664</v>
      </c>
      <c r="AA7" s="235" t="s">
        <v>13665</v>
      </c>
      <c r="AB7" s="235" t="s">
        <v>13666</v>
      </c>
      <c r="AC7" s="235" t="s">
        <v>13667</v>
      </c>
      <c r="AD7" s="235" t="s">
        <v>13668</v>
      </c>
      <c r="AE7" s="235" t="s">
        <v>13669</v>
      </c>
      <c r="AF7" s="235" t="s">
        <v>13452</v>
      </c>
      <c r="AG7" s="235" t="s">
        <v>13670</v>
      </c>
      <c r="AH7" s="235" t="s">
        <v>13671</v>
      </c>
      <c r="AI7" s="235" t="s">
        <v>13672</v>
      </c>
      <c r="AJ7" s="235" t="s">
        <v>13450</v>
      </c>
      <c r="AK7" s="235" t="s">
        <v>13451</v>
      </c>
    </row>
    <row r="8" spans="1:37" ht="12.4" customHeight="1" x14ac:dyDescent="0.25">
      <c r="D8" s="584" t="s">
        <v>2291</v>
      </c>
      <c r="E8" s="584" t="s">
        <v>721</v>
      </c>
      <c r="F8" s="584" t="s">
        <v>601</v>
      </c>
      <c r="G8" s="584" t="s">
        <v>602</v>
      </c>
      <c r="H8" s="585" t="s">
        <v>600</v>
      </c>
      <c r="I8" s="585" t="s">
        <v>603</v>
      </c>
      <c r="J8" s="585" t="s">
        <v>789</v>
      </c>
      <c r="K8" s="585" t="s">
        <v>790</v>
      </c>
      <c r="L8" s="585" t="s">
        <v>604</v>
      </c>
      <c r="M8" s="585" t="s">
        <v>815</v>
      </c>
      <c r="N8" s="585" t="s">
        <v>816</v>
      </c>
      <c r="O8" s="585" t="s">
        <v>915</v>
      </c>
      <c r="P8" s="585" t="s">
        <v>817</v>
      </c>
      <c r="Q8" s="585" t="s">
        <v>818</v>
      </c>
      <c r="R8" s="585" t="s">
        <v>916</v>
      </c>
      <c r="S8" s="586" t="s">
        <v>917</v>
      </c>
      <c r="T8" s="586"/>
      <c r="U8" s="540" t="s">
        <v>2291</v>
      </c>
      <c r="V8" s="482" t="s">
        <v>721</v>
      </c>
      <c r="W8" s="482"/>
      <c r="X8" s="482" t="s">
        <v>601</v>
      </c>
      <c r="Y8" s="482" t="s">
        <v>602</v>
      </c>
      <c r="Z8" s="482" t="s">
        <v>600</v>
      </c>
      <c r="AA8" s="482" t="s">
        <v>603</v>
      </c>
      <c r="AB8" s="482" t="s">
        <v>789</v>
      </c>
      <c r="AC8" s="482" t="s">
        <v>790</v>
      </c>
      <c r="AD8" s="482" t="s">
        <v>604</v>
      </c>
      <c r="AE8" s="482" t="s">
        <v>815</v>
      </c>
      <c r="AF8" s="482" t="s">
        <v>816</v>
      </c>
      <c r="AG8" s="482" t="s">
        <v>915</v>
      </c>
      <c r="AH8" s="482" t="s">
        <v>817</v>
      </c>
      <c r="AI8" s="482" t="s">
        <v>818</v>
      </c>
      <c r="AJ8" s="482" t="s">
        <v>916</v>
      </c>
      <c r="AK8" s="482" t="s">
        <v>917</v>
      </c>
    </row>
    <row r="9" spans="1:37" ht="15" customHeight="1" x14ac:dyDescent="0.25">
      <c r="B9" s="13" t="s">
        <v>3231</v>
      </c>
      <c r="C9" s="15" t="s">
        <v>1082</v>
      </c>
      <c r="D9" s="39" t="s">
        <v>13453</v>
      </c>
      <c r="E9" s="39" t="s">
        <v>13453</v>
      </c>
      <c r="F9" s="39" t="s">
        <v>13453</v>
      </c>
      <c r="G9" s="39" t="s">
        <v>13453</v>
      </c>
      <c r="H9" s="20" t="s">
        <v>4706</v>
      </c>
      <c r="I9" s="20" t="s">
        <v>4707</v>
      </c>
      <c r="J9" s="20" t="s">
        <v>13673</v>
      </c>
      <c r="K9" s="20" t="s">
        <v>4768</v>
      </c>
      <c r="L9" s="20" t="s">
        <v>3489</v>
      </c>
      <c r="M9" s="20" t="s">
        <v>13674</v>
      </c>
      <c r="N9" s="20" t="s">
        <v>13675</v>
      </c>
      <c r="O9" s="20" t="s">
        <v>13675</v>
      </c>
      <c r="P9" s="20" t="s">
        <v>4770</v>
      </c>
      <c r="Q9" s="20" t="s">
        <v>13675</v>
      </c>
      <c r="R9" s="20" t="s">
        <v>13675</v>
      </c>
      <c r="S9" s="20" t="s">
        <v>13675</v>
      </c>
      <c r="T9" s="587"/>
      <c r="U9" s="53" t="s">
        <v>13454</v>
      </c>
      <c r="V9" s="39" t="s">
        <v>13676</v>
      </c>
      <c r="W9" s="39" t="s">
        <v>4801</v>
      </c>
      <c r="X9" s="39" t="s">
        <v>4801</v>
      </c>
      <c r="Y9" s="39" t="s">
        <v>4801</v>
      </c>
      <c r="Z9" s="20" t="s">
        <v>4718</v>
      </c>
      <c r="AA9" s="20" t="s">
        <v>3484</v>
      </c>
      <c r="AB9" s="20" t="s">
        <v>13677</v>
      </c>
      <c r="AC9" s="20" t="s">
        <v>4802</v>
      </c>
      <c r="AD9" s="20" t="s">
        <v>4801</v>
      </c>
      <c r="AE9" s="20" t="s">
        <v>4803</v>
      </c>
      <c r="AF9" s="20" t="s">
        <v>3502</v>
      </c>
      <c r="AG9" s="20" t="s">
        <v>3502</v>
      </c>
      <c r="AH9" s="20" t="s">
        <v>4804</v>
      </c>
      <c r="AI9" s="20" t="s">
        <v>4719</v>
      </c>
      <c r="AJ9" s="20" t="s">
        <v>3502</v>
      </c>
      <c r="AK9" s="20" t="s">
        <v>3502</v>
      </c>
    </row>
    <row r="10" spans="1:37" x14ac:dyDescent="0.25">
      <c r="B10" s="193"/>
      <c r="C10" s="177" t="s">
        <v>3373</v>
      </c>
      <c r="D10" s="588" t="s">
        <v>1082</v>
      </c>
      <c r="E10" s="588" t="s">
        <v>13678</v>
      </c>
      <c r="F10" s="588" t="s">
        <v>4738</v>
      </c>
      <c r="G10" s="588" t="s">
        <v>4738</v>
      </c>
      <c r="H10" s="588" t="s">
        <v>13679</v>
      </c>
      <c r="I10" s="588" t="s">
        <v>13680</v>
      </c>
      <c r="J10" s="588" t="s">
        <v>13681</v>
      </c>
      <c r="K10" s="588" t="s">
        <v>13682</v>
      </c>
      <c r="L10" s="589"/>
      <c r="M10" s="590"/>
      <c r="N10" s="591"/>
      <c r="O10" s="591"/>
      <c r="P10" s="588" t="s">
        <v>13683</v>
      </c>
      <c r="Q10" s="591"/>
      <c r="R10" s="591"/>
      <c r="S10" s="591"/>
      <c r="T10" s="592"/>
      <c r="U10" s="593"/>
      <c r="V10" s="594"/>
      <c r="W10" s="594"/>
      <c r="X10" s="594"/>
      <c r="Y10" s="594"/>
      <c r="Z10" s="594"/>
      <c r="AA10" s="594"/>
      <c r="AB10" s="594"/>
      <c r="AC10" s="594"/>
      <c r="AD10" s="594"/>
      <c r="AE10" s="594"/>
      <c r="AF10" s="594"/>
      <c r="AG10" s="594"/>
      <c r="AH10" s="594"/>
      <c r="AI10" s="594"/>
      <c r="AJ10" s="594"/>
      <c r="AK10" s="594"/>
    </row>
    <row r="11" spans="1:37" x14ac:dyDescent="0.25">
      <c r="B11" s="193"/>
      <c r="C11" s="177" t="s">
        <v>3375</v>
      </c>
      <c r="D11" s="588" t="s">
        <v>1083</v>
      </c>
      <c r="E11" s="588" t="s">
        <v>13678</v>
      </c>
      <c r="F11" s="588" t="s">
        <v>4738</v>
      </c>
      <c r="G11" s="588" t="s">
        <v>4738</v>
      </c>
      <c r="H11" s="588" t="s">
        <v>13679</v>
      </c>
      <c r="I11" s="588" t="s">
        <v>13684</v>
      </c>
      <c r="J11" s="588" t="s">
        <v>13681</v>
      </c>
      <c r="K11" s="588" t="s">
        <v>13685</v>
      </c>
      <c r="L11" s="589"/>
      <c r="M11" s="590"/>
      <c r="N11" s="591"/>
      <c r="O11" s="591"/>
      <c r="P11" s="588" t="s">
        <v>13683</v>
      </c>
      <c r="Q11" s="591"/>
      <c r="R11" s="591"/>
      <c r="S11" s="591"/>
      <c r="T11" s="592"/>
      <c r="U11" s="593"/>
      <c r="V11" s="594"/>
      <c r="W11" s="594"/>
      <c r="X11" s="594"/>
      <c r="Y11" s="594"/>
      <c r="Z11" s="594"/>
      <c r="AA11" s="594"/>
      <c r="AB11" s="594"/>
      <c r="AC11" s="594"/>
      <c r="AD11" s="594"/>
      <c r="AE11" s="594"/>
      <c r="AF11" s="594"/>
      <c r="AG11" s="594"/>
      <c r="AH11" s="594"/>
      <c r="AI11" s="594"/>
      <c r="AJ11" s="594"/>
      <c r="AK11" s="594"/>
    </row>
    <row r="12" spans="1:37" x14ac:dyDescent="0.25">
      <c r="B12" s="193"/>
      <c r="C12" s="177" t="s">
        <v>3376</v>
      </c>
      <c r="D12" s="595" t="s">
        <v>1084</v>
      </c>
      <c r="E12" s="596" t="s">
        <v>13686</v>
      </c>
      <c r="F12" s="588" t="s">
        <v>4738</v>
      </c>
      <c r="G12" s="588" t="s">
        <v>4738</v>
      </c>
      <c r="H12" s="595" t="s">
        <v>13687</v>
      </c>
      <c r="I12" s="595" t="s">
        <v>13680</v>
      </c>
      <c r="J12" s="595" t="s">
        <v>13688</v>
      </c>
      <c r="K12" s="595" t="s">
        <v>13689</v>
      </c>
      <c r="L12" s="596"/>
      <c r="M12" s="597"/>
      <c r="N12" s="598"/>
      <c r="O12" s="598"/>
      <c r="P12" s="595" t="s">
        <v>13690</v>
      </c>
      <c r="Q12" s="598"/>
      <c r="R12" s="598"/>
      <c r="S12" s="598"/>
      <c r="T12" s="599"/>
      <c r="U12" s="593"/>
      <c r="V12" s="594"/>
      <c r="W12" s="594"/>
      <c r="X12" s="594"/>
      <c r="Y12" s="594"/>
      <c r="Z12" s="594"/>
      <c r="AA12" s="594"/>
      <c r="AB12" s="594"/>
      <c r="AC12" s="594"/>
      <c r="AD12" s="594"/>
      <c r="AE12" s="594"/>
      <c r="AF12" s="594"/>
      <c r="AG12" s="594"/>
      <c r="AH12" s="594"/>
      <c r="AI12" s="594"/>
      <c r="AJ12" s="594"/>
      <c r="AK12" s="594"/>
    </row>
    <row r="13" spans="1:37" x14ac:dyDescent="0.25">
      <c r="B13" s="193"/>
      <c r="C13" s="177" t="s">
        <v>3377</v>
      </c>
      <c r="D13" s="595" t="s">
        <v>1085</v>
      </c>
      <c r="E13" s="596" t="s">
        <v>13686</v>
      </c>
      <c r="F13" s="588" t="s">
        <v>4738</v>
      </c>
      <c r="G13" s="588" t="s">
        <v>4738</v>
      </c>
      <c r="H13" s="595" t="s">
        <v>13687</v>
      </c>
      <c r="I13" s="595" t="s">
        <v>13684</v>
      </c>
      <c r="J13" s="595" t="s">
        <v>13688</v>
      </c>
      <c r="K13" s="595" t="s">
        <v>13691</v>
      </c>
      <c r="L13" s="596"/>
      <c r="M13" s="597"/>
      <c r="N13" s="598"/>
      <c r="O13" s="598"/>
      <c r="P13" s="595" t="s">
        <v>13690</v>
      </c>
      <c r="Q13" s="598"/>
      <c r="R13" s="598"/>
      <c r="S13" s="598"/>
      <c r="T13" s="599"/>
      <c r="U13" s="593"/>
      <c r="V13" s="594"/>
      <c r="W13" s="594"/>
      <c r="X13" s="594"/>
      <c r="Y13" s="594"/>
      <c r="Z13" s="594"/>
      <c r="AA13" s="594"/>
      <c r="AB13" s="594"/>
      <c r="AC13" s="594"/>
      <c r="AD13" s="594"/>
      <c r="AE13" s="594"/>
      <c r="AF13" s="594"/>
      <c r="AG13" s="594"/>
      <c r="AH13" s="594"/>
      <c r="AI13" s="594"/>
      <c r="AJ13" s="594"/>
      <c r="AK13" s="594"/>
    </row>
    <row r="14" spans="1:37" x14ac:dyDescent="0.25">
      <c r="B14" s="193"/>
      <c r="C14" s="177" t="s">
        <v>3378</v>
      </c>
      <c r="D14" s="194"/>
      <c r="E14" s="194"/>
      <c r="F14" s="194"/>
      <c r="G14" s="194"/>
      <c r="H14" s="178"/>
      <c r="I14" s="178"/>
      <c r="J14" s="178"/>
      <c r="K14" s="178"/>
      <c r="L14" s="194"/>
      <c r="M14" s="600"/>
      <c r="N14" s="594"/>
      <c r="O14" s="594"/>
      <c r="P14" s="178"/>
      <c r="Q14" s="594"/>
      <c r="R14" s="594"/>
      <c r="S14" s="594"/>
      <c r="T14" s="562"/>
      <c r="U14" s="593"/>
      <c r="V14" s="594"/>
      <c r="W14" s="594"/>
      <c r="X14" s="594"/>
      <c r="Y14" s="594"/>
      <c r="Z14" s="594"/>
      <c r="AA14" s="594"/>
      <c r="AB14" s="594"/>
      <c r="AC14" s="594"/>
      <c r="AD14" s="594"/>
      <c r="AE14" s="594"/>
      <c r="AF14" s="594"/>
      <c r="AG14" s="594"/>
      <c r="AH14" s="594"/>
      <c r="AI14" s="594"/>
      <c r="AJ14" s="594"/>
      <c r="AK14" s="594"/>
    </row>
    <row r="15" spans="1:37" x14ac:dyDescent="0.25">
      <c r="B15" s="193"/>
      <c r="C15" s="177" t="s">
        <v>3379</v>
      </c>
      <c r="D15" s="194"/>
      <c r="E15" s="194"/>
      <c r="F15" s="194"/>
      <c r="G15" s="194"/>
      <c r="H15" s="178"/>
      <c r="I15" s="178"/>
      <c r="J15" s="178"/>
      <c r="K15" s="178"/>
      <c r="L15" s="194"/>
      <c r="M15" s="600"/>
      <c r="N15" s="594"/>
      <c r="O15" s="594"/>
      <c r="P15" s="178"/>
      <c r="Q15" s="594"/>
      <c r="R15" s="594"/>
      <c r="S15" s="594"/>
      <c r="T15" s="562"/>
      <c r="U15" s="593"/>
      <c r="V15" s="594"/>
      <c r="W15" s="594"/>
      <c r="X15" s="594"/>
      <c r="Y15" s="594"/>
      <c r="Z15" s="594"/>
      <c r="AA15" s="594"/>
      <c r="AB15" s="594"/>
      <c r="AC15" s="594"/>
      <c r="AD15" s="594"/>
      <c r="AE15" s="594"/>
      <c r="AF15" s="594"/>
      <c r="AG15" s="594"/>
      <c r="AH15" s="594"/>
      <c r="AI15" s="594"/>
      <c r="AJ15" s="594"/>
      <c r="AK15" s="594"/>
    </row>
    <row r="16" spans="1:37" x14ac:dyDescent="0.25">
      <c r="B16" s="193"/>
      <c r="C16" s="177" t="s">
        <v>3380</v>
      </c>
      <c r="D16" s="194"/>
      <c r="E16" s="194"/>
      <c r="F16" s="194"/>
      <c r="G16" s="194"/>
      <c r="H16" s="178"/>
      <c r="I16" s="178"/>
      <c r="J16" s="178"/>
      <c r="K16" s="178"/>
      <c r="L16" s="194"/>
      <c r="M16" s="600"/>
      <c r="N16" s="594"/>
      <c r="O16" s="594"/>
      <c r="P16" s="178"/>
      <c r="Q16" s="594"/>
      <c r="R16" s="594"/>
      <c r="S16" s="594"/>
      <c r="T16" s="562"/>
      <c r="U16" s="593"/>
      <c r="V16" s="594"/>
      <c r="W16" s="594"/>
      <c r="X16" s="594"/>
      <c r="Y16" s="594"/>
      <c r="Z16" s="594"/>
      <c r="AA16" s="594"/>
      <c r="AB16" s="594"/>
      <c r="AC16" s="594"/>
      <c r="AD16" s="594"/>
      <c r="AE16" s="594"/>
      <c r="AF16" s="594"/>
      <c r="AG16" s="594"/>
      <c r="AH16" s="594"/>
      <c r="AI16" s="594"/>
      <c r="AJ16" s="594"/>
      <c r="AK16" s="594"/>
    </row>
    <row r="17" spans="2:37" x14ac:dyDescent="0.25">
      <c r="B17" s="193"/>
      <c r="C17" s="177" t="s">
        <v>3381</v>
      </c>
      <c r="D17" s="194"/>
      <c r="E17" s="194"/>
      <c r="F17" s="194"/>
      <c r="G17" s="194"/>
      <c r="H17" s="178"/>
      <c r="I17" s="178"/>
      <c r="J17" s="178"/>
      <c r="K17" s="178"/>
      <c r="L17" s="194"/>
      <c r="M17" s="600"/>
      <c r="N17" s="594"/>
      <c r="O17" s="594"/>
      <c r="P17" s="178"/>
      <c r="Q17" s="594"/>
      <c r="R17" s="594"/>
      <c r="S17" s="594"/>
      <c r="T17" s="562"/>
      <c r="U17" s="593"/>
      <c r="V17" s="594"/>
      <c r="W17" s="594"/>
      <c r="X17" s="594"/>
      <c r="Y17" s="594"/>
      <c r="Z17" s="594"/>
      <c r="AA17" s="594"/>
      <c r="AB17" s="594"/>
      <c r="AC17" s="594"/>
      <c r="AD17" s="594"/>
      <c r="AE17" s="594"/>
      <c r="AF17" s="594"/>
      <c r="AG17" s="594"/>
      <c r="AH17" s="594"/>
      <c r="AI17" s="594"/>
      <c r="AJ17" s="594"/>
      <c r="AK17" s="594"/>
    </row>
    <row r="18" spans="2:37" x14ac:dyDescent="0.25">
      <c r="B18" s="193"/>
      <c r="C18" s="177" t="s">
        <v>3382</v>
      </c>
      <c r="D18" s="194"/>
      <c r="E18" s="194"/>
      <c r="F18" s="194"/>
      <c r="G18" s="194"/>
      <c r="H18" s="178"/>
      <c r="I18" s="178"/>
      <c r="J18" s="178"/>
      <c r="K18" s="178"/>
      <c r="L18" s="194"/>
      <c r="M18" s="600"/>
      <c r="N18" s="594"/>
      <c r="O18" s="594"/>
      <c r="P18" s="178"/>
      <c r="Q18" s="594"/>
      <c r="R18" s="594"/>
      <c r="S18" s="594"/>
      <c r="T18" s="562"/>
      <c r="U18" s="593"/>
      <c r="V18" s="594"/>
      <c r="W18" s="594"/>
      <c r="X18" s="594"/>
      <c r="Y18" s="594"/>
      <c r="Z18" s="594"/>
      <c r="AA18" s="594"/>
      <c r="AB18" s="594"/>
      <c r="AC18" s="594"/>
      <c r="AD18" s="594"/>
      <c r="AE18" s="594"/>
      <c r="AF18" s="594"/>
      <c r="AG18" s="594"/>
      <c r="AH18" s="594"/>
      <c r="AI18" s="594"/>
      <c r="AJ18" s="594"/>
      <c r="AK18" s="594"/>
    </row>
    <row r="19" spans="2:37" x14ac:dyDescent="0.25">
      <c r="B19" s="193"/>
      <c r="C19" s="177" t="s">
        <v>3383</v>
      </c>
      <c r="D19" s="194"/>
      <c r="E19" s="194"/>
      <c r="F19" s="194"/>
      <c r="G19" s="194"/>
      <c r="H19" s="178"/>
      <c r="I19" s="178"/>
      <c r="J19" s="178"/>
      <c r="K19" s="178"/>
      <c r="L19" s="194"/>
      <c r="M19" s="600"/>
      <c r="N19" s="594"/>
      <c r="O19" s="594"/>
      <c r="P19" s="178"/>
      <c r="Q19" s="594"/>
      <c r="R19" s="594"/>
      <c r="S19" s="594"/>
      <c r="T19" s="562"/>
      <c r="U19" s="593"/>
      <c r="V19" s="594"/>
      <c r="W19" s="594"/>
      <c r="X19" s="594"/>
      <c r="Y19" s="594"/>
      <c r="Z19" s="594"/>
      <c r="AA19" s="594"/>
      <c r="AB19" s="594"/>
      <c r="AC19" s="594"/>
      <c r="AD19" s="594"/>
      <c r="AE19" s="594"/>
      <c r="AF19" s="594"/>
      <c r="AG19" s="594"/>
      <c r="AH19" s="594"/>
      <c r="AI19" s="594"/>
      <c r="AJ19" s="594"/>
      <c r="AK19" s="594"/>
    </row>
    <row r="20" spans="2:37" x14ac:dyDescent="0.25">
      <c r="B20" s="193"/>
      <c r="C20" s="177" t="s">
        <v>3384</v>
      </c>
      <c r="D20" s="194"/>
      <c r="E20" s="194"/>
      <c r="F20" s="194"/>
      <c r="G20" s="194"/>
      <c r="H20" s="178"/>
      <c r="I20" s="178"/>
      <c r="J20" s="178"/>
      <c r="K20" s="178"/>
      <c r="L20" s="194"/>
      <c r="M20" s="600"/>
      <c r="N20" s="594"/>
      <c r="O20" s="594"/>
      <c r="P20" s="178"/>
      <c r="Q20" s="594"/>
      <c r="R20" s="594"/>
      <c r="S20" s="594"/>
      <c r="T20" s="562"/>
      <c r="U20" s="593"/>
      <c r="V20" s="594"/>
      <c r="W20" s="594"/>
      <c r="X20" s="594"/>
      <c r="Y20" s="594"/>
      <c r="Z20" s="594"/>
      <c r="AA20" s="594"/>
      <c r="AB20" s="594"/>
      <c r="AC20" s="594"/>
      <c r="AD20" s="594"/>
      <c r="AE20" s="594"/>
      <c r="AF20" s="594"/>
      <c r="AG20" s="594"/>
      <c r="AH20" s="594"/>
      <c r="AI20" s="594"/>
      <c r="AJ20" s="594"/>
      <c r="AK20" s="594"/>
    </row>
    <row r="21" spans="2:37" x14ac:dyDescent="0.25">
      <c r="B21" s="193"/>
      <c r="C21" s="177" t="s">
        <v>3385</v>
      </c>
      <c r="D21" s="194"/>
      <c r="E21" s="194"/>
      <c r="F21" s="194"/>
      <c r="G21" s="194"/>
      <c r="H21" s="178"/>
      <c r="I21" s="178"/>
      <c r="J21" s="178"/>
      <c r="K21" s="178"/>
      <c r="L21" s="194"/>
      <c r="M21" s="600"/>
      <c r="N21" s="594"/>
      <c r="O21" s="594"/>
      <c r="P21" s="178"/>
      <c r="Q21" s="594"/>
      <c r="R21" s="594"/>
      <c r="S21" s="594"/>
      <c r="T21" s="562"/>
      <c r="U21" s="593"/>
      <c r="V21" s="594"/>
      <c r="W21" s="594"/>
      <c r="X21" s="594"/>
      <c r="Y21" s="594"/>
      <c r="Z21" s="594"/>
      <c r="AA21" s="594"/>
      <c r="AB21" s="594"/>
      <c r="AC21" s="594"/>
      <c r="AD21" s="594"/>
      <c r="AE21" s="594"/>
      <c r="AF21" s="594"/>
      <c r="AG21" s="594"/>
      <c r="AH21" s="594"/>
      <c r="AI21" s="594"/>
      <c r="AJ21" s="594"/>
      <c r="AK21" s="594"/>
    </row>
    <row r="22" spans="2:37" x14ac:dyDescent="0.25">
      <c r="B22" s="193"/>
      <c r="C22" s="177" t="s">
        <v>3386</v>
      </c>
      <c r="D22" s="194"/>
      <c r="E22" s="194"/>
      <c r="F22" s="194"/>
      <c r="G22" s="194"/>
      <c r="H22" s="178"/>
      <c r="I22" s="178"/>
      <c r="J22" s="178"/>
      <c r="K22" s="178"/>
      <c r="L22" s="194"/>
      <c r="M22" s="600"/>
      <c r="N22" s="594"/>
      <c r="O22" s="594"/>
      <c r="P22" s="178"/>
      <c r="Q22" s="594"/>
      <c r="R22" s="594"/>
      <c r="S22" s="594"/>
      <c r="T22" s="562"/>
      <c r="U22" s="593"/>
      <c r="V22" s="594"/>
      <c r="W22" s="594"/>
      <c r="X22" s="594"/>
      <c r="Y22" s="594"/>
      <c r="Z22" s="594"/>
      <c r="AA22" s="594"/>
      <c r="AB22" s="594"/>
      <c r="AC22" s="594"/>
      <c r="AD22" s="594"/>
      <c r="AE22" s="594"/>
      <c r="AF22" s="594"/>
      <c r="AG22" s="594"/>
      <c r="AH22" s="594"/>
      <c r="AI22" s="594"/>
      <c r="AJ22" s="594"/>
      <c r="AK22" s="594"/>
    </row>
    <row r="23" spans="2:37" x14ac:dyDescent="0.25">
      <c r="B23" s="193"/>
      <c r="C23" s="177" t="s">
        <v>3387</v>
      </c>
      <c r="D23" s="194"/>
      <c r="E23" s="194"/>
      <c r="F23" s="194"/>
      <c r="G23" s="194"/>
      <c r="H23" s="178"/>
      <c r="I23" s="178"/>
      <c r="J23" s="178"/>
      <c r="K23" s="178"/>
      <c r="L23" s="194"/>
      <c r="M23" s="600"/>
      <c r="N23" s="594"/>
      <c r="O23" s="594"/>
      <c r="P23" s="178"/>
      <c r="Q23" s="594"/>
      <c r="R23" s="594"/>
      <c r="S23" s="594"/>
      <c r="T23" s="562"/>
      <c r="U23" s="593"/>
      <c r="V23" s="594"/>
      <c r="W23" s="594"/>
      <c r="X23" s="594"/>
      <c r="Y23" s="594"/>
      <c r="Z23" s="594"/>
      <c r="AA23" s="594"/>
      <c r="AB23" s="594"/>
      <c r="AC23" s="594"/>
      <c r="AD23" s="594"/>
      <c r="AE23" s="594"/>
      <c r="AF23" s="594"/>
      <c r="AG23" s="594"/>
      <c r="AH23" s="594"/>
      <c r="AI23" s="594"/>
      <c r="AJ23" s="594"/>
      <c r="AK23" s="594"/>
    </row>
    <row r="24" spans="2:37" x14ac:dyDescent="0.25">
      <c r="B24" s="193"/>
      <c r="C24" s="177" t="s">
        <v>3388</v>
      </c>
      <c r="D24" s="194"/>
      <c r="E24" s="194"/>
      <c r="F24" s="194"/>
      <c r="G24" s="194"/>
      <c r="H24" s="178"/>
      <c r="I24" s="178"/>
      <c r="J24" s="178"/>
      <c r="K24" s="178"/>
      <c r="L24" s="194"/>
      <c r="M24" s="600"/>
      <c r="N24" s="594"/>
      <c r="O24" s="594"/>
      <c r="P24" s="178"/>
      <c r="Q24" s="594"/>
      <c r="R24" s="594"/>
      <c r="S24" s="594"/>
      <c r="T24" s="562"/>
      <c r="U24" s="593"/>
      <c r="V24" s="594"/>
      <c r="W24" s="594"/>
      <c r="X24" s="594"/>
      <c r="Y24" s="594"/>
      <c r="Z24" s="594"/>
      <c r="AA24" s="594"/>
      <c r="AB24" s="594"/>
      <c r="AC24" s="594"/>
      <c r="AD24" s="594"/>
      <c r="AE24" s="594"/>
      <c r="AF24" s="594"/>
      <c r="AG24" s="594"/>
      <c r="AH24" s="594"/>
      <c r="AI24" s="594"/>
      <c r="AJ24" s="594"/>
      <c r="AK24" s="594"/>
    </row>
    <row r="25" spans="2:37" x14ac:dyDescent="0.25">
      <c r="B25" s="193"/>
      <c r="C25" s="177" t="s">
        <v>3389</v>
      </c>
      <c r="D25" s="194"/>
      <c r="E25" s="194"/>
      <c r="F25" s="194"/>
      <c r="G25" s="194"/>
      <c r="H25" s="178"/>
      <c r="I25" s="178"/>
      <c r="J25" s="178"/>
      <c r="K25" s="178"/>
      <c r="L25" s="194"/>
      <c r="M25" s="600"/>
      <c r="N25" s="594"/>
      <c r="O25" s="594"/>
      <c r="P25" s="178"/>
      <c r="Q25" s="594"/>
      <c r="R25" s="594"/>
      <c r="S25" s="594"/>
      <c r="T25" s="562"/>
      <c r="U25" s="593"/>
      <c r="V25" s="594"/>
      <c r="W25" s="594"/>
      <c r="X25" s="594"/>
      <c r="Y25" s="594"/>
      <c r="Z25" s="594"/>
      <c r="AA25" s="594"/>
      <c r="AB25" s="594"/>
      <c r="AC25" s="594"/>
      <c r="AD25" s="594"/>
      <c r="AE25" s="594"/>
      <c r="AF25" s="594"/>
      <c r="AG25" s="594"/>
      <c r="AH25" s="594"/>
      <c r="AI25" s="594"/>
      <c r="AJ25" s="594"/>
      <c r="AK25" s="594"/>
    </row>
    <row r="26" spans="2:37" x14ac:dyDescent="0.25">
      <c r="B26" s="193"/>
      <c r="C26" s="177" t="s">
        <v>3390</v>
      </c>
      <c r="D26" s="194"/>
      <c r="E26" s="194"/>
      <c r="F26" s="194"/>
      <c r="G26" s="194"/>
      <c r="H26" s="178"/>
      <c r="I26" s="178"/>
      <c r="J26" s="178"/>
      <c r="K26" s="178"/>
      <c r="L26" s="194"/>
      <c r="M26" s="600"/>
      <c r="N26" s="594"/>
      <c r="O26" s="594"/>
      <c r="P26" s="178"/>
      <c r="Q26" s="594"/>
      <c r="R26" s="594"/>
      <c r="S26" s="594"/>
      <c r="T26" s="562"/>
      <c r="U26" s="593"/>
      <c r="V26" s="594"/>
      <c r="W26" s="594"/>
      <c r="X26" s="594"/>
      <c r="Y26" s="594"/>
      <c r="Z26" s="594"/>
      <c r="AA26" s="594"/>
      <c r="AB26" s="594"/>
      <c r="AC26" s="594"/>
      <c r="AD26" s="594"/>
      <c r="AE26" s="594"/>
      <c r="AF26" s="594"/>
      <c r="AG26" s="594"/>
      <c r="AH26" s="594"/>
      <c r="AI26" s="594"/>
      <c r="AJ26" s="594"/>
      <c r="AK26" s="594"/>
    </row>
    <row r="27" spans="2:37" x14ac:dyDescent="0.25">
      <c r="B27" s="193"/>
      <c r="C27" s="177" t="s">
        <v>3391</v>
      </c>
      <c r="D27" s="194"/>
      <c r="E27" s="194"/>
      <c r="F27" s="194"/>
      <c r="G27" s="194"/>
      <c r="H27" s="178"/>
      <c r="I27" s="178"/>
      <c r="J27" s="178"/>
      <c r="K27" s="178"/>
      <c r="L27" s="194"/>
      <c r="M27" s="600"/>
      <c r="N27" s="594"/>
      <c r="O27" s="594"/>
      <c r="P27" s="178"/>
      <c r="Q27" s="594"/>
      <c r="R27" s="594"/>
      <c r="S27" s="594"/>
      <c r="T27" s="562"/>
      <c r="U27" s="593"/>
      <c r="V27" s="594"/>
      <c r="W27" s="594"/>
      <c r="X27" s="594"/>
      <c r="Y27" s="594"/>
      <c r="Z27" s="594"/>
      <c r="AA27" s="594"/>
      <c r="AB27" s="594"/>
      <c r="AC27" s="594"/>
      <c r="AD27" s="594"/>
      <c r="AE27" s="594"/>
      <c r="AF27" s="594"/>
      <c r="AG27" s="594"/>
      <c r="AH27" s="594"/>
      <c r="AI27" s="594"/>
      <c r="AJ27" s="594"/>
      <c r="AK27" s="594"/>
    </row>
    <row r="28" spans="2:37" x14ac:dyDescent="0.25">
      <c r="B28" s="193"/>
      <c r="C28" s="177" t="s">
        <v>3392</v>
      </c>
      <c r="D28" s="194"/>
      <c r="E28" s="194"/>
      <c r="F28" s="194"/>
      <c r="G28" s="194"/>
      <c r="H28" s="178"/>
      <c r="I28" s="178"/>
      <c r="J28" s="178"/>
      <c r="K28" s="178"/>
      <c r="L28" s="194"/>
      <c r="M28" s="600"/>
      <c r="N28" s="594"/>
      <c r="O28" s="594"/>
      <c r="P28" s="178"/>
      <c r="Q28" s="594"/>
      <c r="R28" s="594"/>
      <c r="S28" s="594"/>
      <c r="T28" s="562"/>
      <c r="U28" s="593"/>
      <c r="V28" s="594"/>
      <c r="W28" s="594"/>
      <c r="X28" s="594"/>
      <c r="Y28" s="594"/>
      <c r="Z28" s="594"/>
      <c r="AA28" s="594"/>
      <c r="AB28" s="594"/>
      <c r="AC28" s="594"/>
      <c r="AD28" s="594"/>
      <c r="AE28" s="594"/>
      <c r="AF28" s="594"/>
      <c r="AG28" s="594"/>
      <c r="AH28" s="594"/>
      <c r="AI28" s="594"/>
      <c r="AJ28" s="594"/>
      <c r="AK28" s="594"/>
    </row>
    <row r="29" spans="2:37" x14ac:dyDescent="0.25">
      <c r="B29" s="193"/>
      <c r="C29" s="177" t="s">
        <v>3393</v>
      </c>
      <c r="D29" s="194"/>
      <c r="E29" s="194"/>
      <c r="F29" s="194"/>
      <c r="G29" s="194"/>
      <c r="H29" s="178"/>
      <c r="I29" s="178"/>
      <c r="J29" s="178"/>
      <c r="K29" s="178"/>
      <c r="L29" s="194"/>
      <c r="M29" s="600"/>
      <c r="N29" s="594"/>
      <c r="O29" s="594"/>
      <c r="P29" s="178"/>
      <c r="Q29" s="594"/>
      <c r="R29" s="594"/>
      <c r="S29" s="594"/>
      <c r="T29" s="562"/>
      <c r="U29" s="593"/>
      <c r="V29" s="594"/>
      <c r="W29" s="594"/>
      <c r="X29" s="594"/>
      <c r="Y29" s="594"/>
      <c r="Z29" s="594"/>
      <c r="AA29" s="594"/>
      <c r="AB29" s="594"/>
      <c r="AC29" s="594"/>
      <c r="AD29" s="594"/>
      <c r="AE29" s="594"/>
      <c r="AF29" s="594"/>
      <c r="AG29" s="594"/>
      <c r="AH29" s="594"/>
      <c r="AI29" s="594"/>
      <c r="AJ29" s="594"/>
      <c r="AK29" s="594"/>
    </row>
    <row r="30" spans="2:37" x14ac:dyDescent="0.25">
      <c r="B30" s="193"/>
      <c r="C30" s="177" t="s">
        <v>3394</v>
      </c>
      <c r="D30" s="194"/>
      <c r="E30" s="194"/>
      <c r="F30" s="194"/>
      <c r="G30" s="194"/>
      <c r="H30" s="178"/>
      <c r="I30" s="178"/>
      <c r="J30" s="178"/>
      <c r="K30" s="178"/>
      <c r="L30" s="194"/>
      <c r="M30" s="600"/>
      <c r="N30" s="594"/>
      <c r="O30" s="594"/>
      <c r="P30" s="178"/>
      <c r="Q30" s="594"/>
      <c r="R30" s="594"/>
      <c r="S30" s="594"/>
      <c r="T30" s="562"/>
      <c r="U30" s="593"/>
      <c r="V30" s="594"/>
      <c r="W30" s="594"/>
      <c r="X30" s="594"/>
      <c r="Y30" s="594"/>
      <c r="Z30" s="594"/>
      <c r="AA30" s="594"/>
      <c r="AB30" s="594"/>
      <c r="AC30" s="594"/>
      <c r="AD30" s="594"/>
      <c r="AE30" s="594"/>
      <c r="AF30" s="594"/>
      <c r="AG30" s="594"/>
      <c r="AH30" s="594"/>
      <c r="AI30" s="594"/>
      <c r="AJ30" s="594"/>
      <c r="AK30" s="594"/>
    </row>
    <row r="31" spans="2:37" x14ac:dyDescent="0.25">
      <c r="B31" s="193"/>
      <c r="C31" s="177" t="s">
        <v>3395</v>
      </c>
      <c r="D31" s="194"/>
      <c r="E31" s="194"/>
      <c r="F31" s="194"/>
      <c r="G31" s="194"/>
      <c r="H31" s="178"/>
      <c r="I31" s="178"/>
      <c r="J31" s="178"/>
      <c r="K31" s="178"/>
      <c r="L31" s="194"/>
      <c r="M31" s="600"/>
      <c r="N31" s="594"/>
      <c r="O31" s="594"/>
      <c r="P31" s="178"/>
      <c r="Q31" s="594"/>
      <c r="R31" s="594"/>
      <c r="S31" s="594"/>
      <c r="T31" s="562"/>
      <c r="U31" s="593"/>
      <c r="V31" s="594"/>
      <c r="W31" s="594"/>
      <c r="X31" s="594"/>
      <c r="Y31" s="594"/>
      <c r="Z31" s="594"/>
      <c r="AA31" s="594"/>
      <c r="AB31" s="594"/>
      <c r="AC31" s="594"/>
      <c r="AD31" s="594"/>
      <c r="AE31" s="594"/>
      <c r="AF31" s="594"/>
      <c r="AG31" s="594"/>
      <c r="AH31" s="594"/>
      <c r="AI31" s="594"/>
      <c r="AJ31" s="594"/>
      <c r="AK31" s="594"/>
    </row>
    <row r="32" spans="2:37" x14ac:dyDescent="0.25">
      <c r="B32" s="193"/>
      <c r="C32" s="177" t="s">
        <v>3396</v>
      </c>
      <c r="D32" s="194"/>
      <c r="E32" s="194"/>
      <c r="F32" s="194"/>
      <c r="G32" s="194"/>
      <c r="H32" s="178"/>
      <c r="I32" s="178"/>
      <c r="J32" s="178"/>
      <c r="K32" s="178"/>
      <c r="L32" s="194"/>
      <c r="M32" s="600"/>
      <c r="N32" s="594"/>
      <c r="O32" s="594"/>
      <c r="P32" s="178"/>
      <c r="Q32" s="594"/>
      <c r="R32" s="594"/>
      <c r="S32" s="594"/>
      <c r="T32" s="562"/>
      <c r="U32" s="593"/>
      <c r="V32" s="594"/>
      <c r="W32" s="594"/>
      <c r="X32" s="594"/>
      <c r="Y32" s="594"/>
      <c r="Z32" s="594"/>
      <c r="AA32" s="594"/>
      <c r="AB32" s="594"/>
      <c r="AC32" s="594"/>
      <c r="AD32" s="594"/>
      <c r="AE32" s="594"/>
      <c r="AF32" s="594"/>
      <c r="AG32" s="594"/>
      <c r="AH32" s="594"/>
      <c r="AI32" s="594"/>
      <c r="AJ32" s="594"/>
      <c r="AK32" s="594"/>
    </row>
    <row r="33" spans="2:37" x14ac:dyDescent="0.25">
      <c r="B33" s="193"/>
      <c r="C33" s="177" t="s">
        <v>3397</v>
      </c>
      <c r="D33" s="194"/>
      <c r="E33" s="194"/>
      <c r="F33" s="194"/>
      <c r="G33" s="194"/>
      <c r="H33" s="178"/>
      <c r="I33" s="178"/>
      <c r="J33" s="178"/>
      <c r="K33" s="178"/>
      <c r="L33" s="194"/>
      <c r="M33" s="600"/>
      <c r="N33" s="594"/>
      <c r="O33" s="594"/>
      <c r="P33" s="178"/>
      <c r="Q33" s="594"/>
      <c r="R33" s="594"/>
      <c r="S33" s="594"/>
      <c r="T33" s="562"/>
      <c r="U33" s="593"/>
      <c r="V33" s="594"/>
      <c r="W33" s="594"/>
      <c r="X33" s="594"/>
      <c r="Y33" s="594"/>
      <c r="Z33" s="594"/>
      <c r="AA33" s="594"/>
      <c r="AB33" s="594"/>
      <c r="AC33" s="594"/>
      <c r="AD33" s="594"/>
      <c r="AE33" s="594"/>
      <c r="AF33" s="594"/>
      <c r="AG33" s="594"/>
      <c r="AH33" s="594"/>
      <c r="AI33" s="594"/>
      <c r="AJ33" s="594"/>
      <c r="AK33" s="594"/>
    </row>
    <row r="34" spans="2:37" x14ac:dyDescent="0.25">
      <c r="B34" s="193"/>
      <c r="C34" s="177" t="s">
        <v>3398</v>
      </c>
      <c r="D34" s="194"/>
      <c r="E34" s="194"/>
      <c r="F34" s="194"/>
      <c r="G34" s="194"/>
      <c r="H34" s="178"/>
      <c r="I34" s="178"/>
      <c r="J34" s="178"/>
      <c r="K34" s="178"/>
      <c r="L34" s="194"/>
      <c r="M34" s="600"/>
      <c r="N34" s="594"/>
      <c r="O34" s="594"/>
      <c r="P34" s="178"/>
      <c r="Q34" s="594"/>
      <c r="R34" s="594"/>
      <c r="S34" s="594"/>
      <c r="T34" s="562"/>
      <c r="U34" s="593"/>
      <c r="V34" s="594"/>
      <c r="W34" s="594"/>
      <c r="X34" s="594"/>
      <c r="Y34" s="594"/>
      <c r="Z34" s="594"/>
      <c r="AA34" s="594"/>
      <c r="AB34" s="594"/>
      <c r="AC34" s="594"/>
      <c r="AD34" s="594"/>
      <c r="AE34" s="594"/>
      <c r="AF34" s="594"/>
      <c r="AG34" s="594"/>
      <c r="AH34" s="594"/>
      <c r="AI34" s="594"/>
      <c r="AJ34" s="594"/>
      <c r="AK34" s="594"/>
    </row>
    <row r="35" spans="2:37" x14ac:dyDescent="0.25">
      <c r="B35" s="193"/>
      <c r="C35" s="177" t="s">
        <v>3399</v>
      </c>
      <c r="D35" s="194"/>
      <c r="E35" s="194"/>
      <c r="F35" s="194"/>
      <c r="G35" s="194"/>
      <c r="H35" s="178"/>
      <c r="I35" s="178"/>
      <c r="J35" s="178"/>
      <c r="K35" s="178"/>
      <c r="L35" s="194"/>
      <c r="M35" s="600"/>
      <c r="N35" s="594"/>
      <c r="O35" s="594"/>
      <c r="P35" s="178"/>
      <c r="Q35" s="594"/>
      <c r="R35" s="594"/>
      <c r="S35" s="594"/>
      <c r="T35" s="562"/>
      <c r="U35" s="593"/>
      <c r="V35" s="594"/>
      <c r="W35" s="594"/>
      <c r="X35" s="594"/>
      <c r="Y35" s="594"/>
      <c r="Z35" s="594"/>
      <c r="AA35" s="594"/>
      <c r="AB35" s="594"/>
      <c r="AC35" s="594"/>
      <c r="AD35" s="594"/>
      <c r="AE35" s="594"/>
      <c r="AF35" s="594"/>
      <c r="AG35" s="594"/>
      <c r="AH35" s="594"/>
      <c r="AI35" s="594"/>
      <c r="AJ35" s="594"/>
      <c r="AK35" s="594"/>
    </row>
    <row r="36" spans="2:37" x14ac:dyDescent="0.25">
      <c r="B36" s="193"/>
      <c r="C36" s="177" t="s">
        <v>3400</v>
      </c>
      <c r="D36" s="194"/>
      <c r="E36" s="194"/>
      <c r="F36" s="194"/>
      <c r="G36" s="194"/>
      <c r="H36" s="178"/>
      <c r="I36" s="178"/>
      <c r="J36" s="178"/>
      <c r="K36" s="178"/>
      <c r="L36" s="194"/>
      <c r="M36" s="600"/>
      <c r="N36" s="594"/>
      <c r="O36" s="594"/>
      <c r="P36" s="178"/>
      <c r="Q36" s="594"/>
      <c r="R36" s="594"/>
      <c r="S36" s="594"/>
      <c r="T36" s="562"/>
      <c r="U36" s="593"/>
      <c r="V36" s="594"/>
      <c r="W36" s="594"/>
      <c r="X36" s="594"/>
      <c r="Y36" s="594"/>
      <c r="Z36" s="594"/>
      <c r="AA36" s="594"/>
      <c r="AB36" s="594"/>
      <c r="AC36" s="594"/>
      <c r="AD36" s="594"/>
      <c r="AE36" s="594"/>
      <c r="AF36" s="594"/>
      <c r="AG36" s="594"/>
      <c r="AH36" s="594"/>
      <c r="AI36" s="594"/>
      <c r="AJ36" s="594"/>
      <c r="AK36" s="594"/>
    </row>
    <row r="37" spans="2:37" x14ac:dyDescent="0.25">
      <c r="B37" s="193"/>
      <c r="C37" s="177" t="s">
        <v>3401</v>
      </c>
      <c r="D37" s="194"/>
      <c r="E37" s="194"/>
      <c r="F37" s="194"/>
      <c r="G37" s="194"/>
      <c r="H37" s="178"/>
      <c r="I37" s="178"/>
      <c r="J37" s="178"/>
      <c r="K37" s="178"/>
      <c r="L37" s="194"/>
      <c r="M37" s="600"/>
      <c r="N37" s="594"/>
      <c r="O37" s="594"/>
      <c r="P37" s="178"/>
      <c r="Q37" s="594"/>
      <c r="R37" s="594"/>
      <c r="S37" s="594"/>
      <c r="T37" s="562"/>
      <c r="U37" s="593"/>
      <c r="V37" s="594"/>
      <c r="W37" s="594"/>
      <c r="X37" s="594"/>
      <c r="Y37" s="594"/>
      <c r="Z37" s="594"/>
      <c r="AA37" s="594"/>
      <c r="AB37" s="594"/>
      <c r="AC37" s="594"/>
      <c r="AD37" s="594"/>
      <c r="AE37" s="594"/>
      <c r="AF37" s="594"/>
      <c r="AG37" s="594"/>
      <c r="AH37" s="594"/>
      <c r="AI37" s="594"/>
      <c r="AJ37" s="594"/>
      <c r="AK37" s="594"/>
    </row>
    <row r="38" spans="2:37" x14ac:dyDescent="0.25">
      <c r="B38" s="193"/>
      <c r="C38" s="177" t="s">
        <v>3402</v>
      </c>
      <c r="D38" s="194"/>
      <c r="E38" s="194"/>
      <c r="F38" s="194"/>
      <c r="G38" s="194"/>
      <c r="H38" s="178"/>
      <c r="I38" s="178"/>
      <c r="J38" s="178"/>
      <c r="K38" s="178"/>
      <c r="L38" s="194"/>
      <c r="M38" s="600"/>
      <c r="N38" s="594"/>
      <c r="O38" s="594"/>
      <c r="P38" s="178"/>
      <c r="Q38" s="594"/>
      <c r="R38" s="594"/>
      <c r="S38" s="594"/>
      <c r="T38" s="562"/>
      <c r="U38" s="593"/>
      <c r="V38" s="594"/>
      <c r="W38" s="594"/>
      <c r="X38" s="594"/>
      <c r="Y38" s="594"/>
      <c r="Z38" s="594"/>
      <c r="AA38" s="594"/>
      <c r="AB38" s="594"/>
      <c r="AC38" s="594"/>
      <c r="AD38" s="594"/>
      <c r="AE38" s="594"/>
      <c r="AF38" s="594"/>
      <c r="AG38" s="594"/>
      <c r="AH38" s="594"/>
      <c r="AI38" s="594"/>
      <c r="AJ38" s="594"/>
      <c r="AK38" s="594"/>
    </row>
    <row r="39" spans="2:37" x14ac:dyDescent="0.25">
      <c r="B39" s="193"/>
      <c r="C39" s="177" t="s">
        <v>3403</v>
      </c>
      <c r="D39" s="194"/>
      <c r="E39" s="194"/>
      <c r="F39" s="194"/>
      <c r="G39" s="194"/>
      <c r="H39" s="178"/>
      <c r="I39" s="178"/>
      <c r="J39" s="178"/>
      <c r="K39" s="178"/>
      <c r="L39" s="194"/>
      <c r="M39" s="600"/>
      <c r="N39" s="594"/>
      <c r="O39" s="594"/>
      <c r="P39" s="178"/>
      <c r="Q39" s="594"/>
      <c r="R39" s="594"/>
      <c r="S39" s="594"/>
      <c r="T39" s="562"/>
      <c r="U39" s="593"/>
      <c r="V39" s="594"/>
      <c r="W39" s="594"/>
      <c r="X39" s="594"/>
      <c r="Y39" s="594"/>
      <c r="Z39" s="594"/>
      <c r="AA39" s="594"/>
      <c r="AB39" s="594"/>
      <c r="AC39" s="594"/>
      <c r="AD39" s="594"/>
      <c r="AE39" s="594"/>
      <c r="AF39" s="594"/>
      <c r="AG39" s="594"/>
      <c r="AH39" s="594"/>
      <c r="AI39" s="594"/>
      <c r="AJ39" s="594"/>
      <c r="AK39" s="594"/>
    </row>
    <row r="40" spans="2:37" x14ac:dyDescent="0.25">
      <c r="B40" s="193"/>
      <c r="C40" s="177" t="s">
        <v>3404</v>
      </c>
      <c r="D40" s="194"/>
      <c r="E40" s="194"/>
      <c r="F40" s="194"/>
      <c r="G40" s="194"/>
      <c r="H40" s="178"/>
      <c r="I40" s="178"/>
      <c r="J40" s="178"/>
      <c r="K40" s="178"/>
      <c r="L40" s="194"/>
      <c r="M40" s="600"/>
      <c r="N40" s="594"/>
      <c r="O40" s="594"/>
      <c r="P40" s="178"/>
      <c r="Q40" s="594"/>
      <c r="R40" s="594"/>
      <c r="S40" s="594"/>
      <c r="T40" s="562"/>
      <c r="U40" s="593"/>
      <c r="V40" s="594"/>
      <c r="W40" s="594"/>
      <c r="X40" s="594"/>
      <c r="Y40" s="594"/>
      <c r="Z40" s="594"/>
      <c r="AA40" s="594"/>
      <c r="AB40" s="594"/>
      <c r="AC40" s="594"/>
      <c r="AD40" s="594"/>
      <c r="AE40" s="594"/>
      <c r="AF40" s="594"/>
      <c r="AG40" s="594"/>
      <c r="AH40" s="594"/>
      <c r="AI40" s="594"/>
      <c r="AJ40" s="594"/>
      <c r="AK40" s="594"/>
    </row>
    <row r="41" spans="2:37" x14ac:dyDescent="0.25">
      <c r="B41" s="193"/>
      <c r="C41" s="177" t="s">
        <v>3405</v>
      </c>
      <c r="D41" s="194"/>
      <c r="E41" s="194"/>
      <c r="F41" s="194"/>
      <c r="G41" s="194"/>
      <c r="H41" s="178"/>
      <c r="I41" s="178"/>
      <c r="J41" s="178"/>
      <c r="K41" s="178"/>
      <c r="L41" s="194"/>
      <c r="M41" s="600"/>
      <c r="N41" s="594"/>
      <c r="O41" s="594"/>
      <c r="P41" s="178"/>
      <c r="Q41" s="594"/>
      <c r="R41" s="594"/>
      <c r="S41" s="594"/>
      <c r="T41" s="562"/>
      <c r="U41" s="593"/>
      <c r="V41" s="594"/>
      <c r="W41" s="594"/>
      <c r="X41" s="594"/>
      <c r="Y41" s="594"/>
      <c r="Z41" s="594"/>
      <c r="AA41" s="594"/>
      <c r="AB41" s="594"/>
      <c r="AC41" s="594"/>
      <c r="AD41" s="594"/>
      <c r="AE41" s="594"/>
      <c r="AF41" s="594"/>
      <c r="AG41" s="594"/>
      <c r="AH41" s="594"/>
      <c r="AI41" s="594"/>
      <c r="AJ41" s="594"/>
      <c r="AK41" s="594"/>
    </row>
    <row r="42" spans="2:37" x14ac:dyDescent="0.25">
      <c r="B42" s="193"/>
      <c r="C42" s="177" t="s">
        <v>3406</v>
      </c>
      <c r="D42" s="194"/>
      <c r="E42" s="194"/>
      <c r="F42" s="194"/>
      <c r="G42" s="194"/>
      <c r="H42" s="178"/>
      <c r="I42" s="178"/>
      <c r="J42" s="178"/>
      <c r="K42" s="178"/>
      <c r="L42" s="194"/>
      <c r="M42" s="600"/>
      <c r="N42" s="594"/>
      <c r="O42" s="594"/>
      <c r="P42" s="178"/>
      <c r="Q42" s="594"/>
      <c r="R42" s="594"/>
      <c r="S42" s="594"/>
      <c r="T42" s="562"/>
      <c r="U42" s="593"/>
      <c r="V42" s="594"/>
      <c r="W42" s="594"/>
      <c r="X42" s="594"/>
      <c r="Y42" s="594"/>
      <c r="Z42" s="594"/>
      <c r="AA42" s="594"/>
      <c r="AB42" s="594"/>
      <c r="AC42" s="594"/>
      <c r="AD42" s="594"/>
      <c r="AE42" s="594"/>
      <c r="AF42" s="594"/>
      <c r="AG42" s="594"/>
      <c r="AH42" s="594"/>
      <c r="AI42" s="594"/>
      <c r="AJ42" s="594"/>
      <c r="AK42" s="594"/>
    </row>
    <row r="43" spans="2:37" x14ac:dyDescent="0.25">
      <c r="B43" s="193"/>
      <c r="C43" s="177" t="s">
        <v>3407</v>
      </c>
      <c r="D43" s="194"/>
      <c r="E43" s="194"/>
      <c r="F43" s="194"/>
      <c r="G43" s="194"/>
      <c r="H43" s="178"/>
      <c r="I43" s="178"/>
      <c r="J43" s="178"/>
      <c r="K43" s="178"/>
      <c r="L43" s="194"/>
      <c r="M43" s="600"/>
      <c r="N43" s="594"/>
      <c r="O43" s="594"/>
      <c r="P43" s="178"/>
      <c r="Q43" s="594"/>
      <c r="R43" s="594"/>
      <c r="S43" s="594"/>
      <c r="T43" s="562"/>
      <c r="U43" s="593"/>
      <c r="V43" s="594"/>
      <c r="W43" s="594"/>
      <c r="X43" s="594"/>
      <c r="Y43" s="594"/>
      <c r="Z43" s="594"/>
      <c r="AA43" s="594"/>
      <c r="AB43" s="594"/>
      <c r="AC43" s="594"/>
      <c r="AD43" s="594"/>
      <c r="AE43" s="594"/>
      <c r="AF43" s="594"/>
      <c r="AG43" s="594"/>
      <c r="AH43" s="594"/>
      <c r="AI43" s="594"/>
      <c r="AJ43" s="594"/>
      <c r="AK43" s="594"/>
    </row>
    <row r="44" spans="2:37" x14ac:dyDescent="0.25">
      <c r="B44" s="193"/>
      <c r="C44" s="177" t="s">
        <v>3408</v>
      </c>
      <c r="D44" s="194"/>
      <c r="E44" s="194"/>
      <c r="F44" s="194"/>
      <c r="G44" s="194"/>
      <c r="H44" s="178"/>
      <c r="I44" s="178"/>
      <c r="J44" s="178"/>
      <c r="K44" s="178"/>
      <c r="L44" s="194"/>
      <c r="M44" s="600"/>
      <c r="N44" s="594"/>
      <c r="O44" s="594"/>
      <c r="P44" s="178"/>
      <c r="Q44" s="594"/>
      <c r="R44" s="594"/>
      <c r="S44" s="594"/>
      <c r="T44" s="562"/>
      <c r="U44" s="593"/>
      <c r="V44" s="594"/>
      <c r="W44" s="594"/>
      <c r="X44" s="594"/>
      <c r="Y44" s="594"/>
      <c r="Z44" s="594"/>
      <c r="AA44" s="594"/>
      <c r="AB44" s="594"/>
      <c r="AC44" s="594"/>
      <c r="AD44" s="594"/>
      <c r="AE44" s="594"/>
      <c r="AF44" s="594"/>
      <c r="AG44" s="594"/>
      <c r="AH44" s="594"/>
      <c r="AI44" s="594"/>
      <c r="AJ44" s="594"/>
      <c r="AK44" s="594"/>
    </row>
    <row r="45" spans="2:37" x14ac:dyDescent="0.25">
      <c r="B45" s="193"/>
      <c r="C45" s="177" t="s">
        <v>3409</v>
      </c>
      <c r="D45" s="194"/>
      <c r="E45" s="194"/>
      <c r="F45" s="194"/>
      <c r="G45" s="194"/>
      <c r="H45" s="178"/>
      <c r="I45" s="178"/>
      <c r="J45" s="178"/>
      <c r="K45" s="178"/>
      <c r="L45" s="194"/>
      <c r="M45" s="600"/>
      <c r="N45" s="594"/>
      <c r="O45" s="594"/>
      <c r="P45" s="178"/>
      <c r="Q45" s="594"/>
      <c r="R45" s="594"/>
      <c r="S45" s="594"/>
      <c r="T45" s="562"/>
      <c r="U45" s="593"/>
      <c r="V45" s="594"/>
      <c r="W45" s="594"/>
      <c r="X45" s="594"/>
      <c r="Y45" s="594"/>
      <c r="Z45" s="594"/>
      <c r="AA45" s="594"/>
      <c r="AB45" s="594"/>
      <c r="AC45" s="594"/>
      <c r="AD45" s="594"/>
      <c r="AE45" s="594"/>
      <c r="AF45" s="594"/>
      <c r="AG45" s="594"/>
      <c r="AH45" s="594"/>
      <c r="AI45" s="594"/>
      <c r="AJ45" s="594"/>
      <c r="AK45" s="594"/>
    </row>
    <row r="46" spans="2:37" x14ac:dyDescent="0.25">
      <c r="B46" s="193"/>
      <c r="C46" s="177" t="s">
        <v>3410</v>
      </c>
      <c r="D46" s="194"/>
      <c r="E46" s="194"/>
      <c r="F46" s="194"/>
      <c r="G46" s="194"/>
      <c r="H46" s="178"/>
      <c r="I46" s="178"/>
      <c r="J46" s="178"/>
      <c r="K46" s="178"/>
      <c r="L46" s="194"/>
      <c r="M46" s="600"/>
      <c r="N46" s="594"/>
      <c r="O46" s="594"/>
      <c r="P46" s="178"/>
      <c r="Q46" s="594"/>
      <c r="R46" s="594"/>
      <c r="S46" s="594"/>
      <c r="T46" s="562"/>
      <c r="U46" s="593"/>
      <c r="V46" s="594"/>
      <c r="W46" s="594"/>
      <c r="X46" s="594"/>
      <c r="Y46" s="594"/>
      <c r="Z46" s="594"/>
      <c r="AA46" s="594"/>
      <c r="AB46" s="594"/>
      <c r="AC46" s="594"/>
      <c r="AD46" s="594"/>
      <c r="AE46" s="594"/>
      <c r="AF46" s="594"/>
      <c r="AG46" s="594"/>
      <c r="AH46" s="594"/>
      <c r="AI46" s="594"/>
      <c r="AJ46" s="594"/>
      <c r="AK46" s="594"/>
    </row>
    <row r="47" spans="2:37" x14ac:dyDescent="0.25">
      <c r="B47" s="193"/>
      <c r="C47" s="177" t="s">
        <v>3411</v>
      </c>
      <c r="D47" s="194"/>
      <c r="E47" s="194"/>
      <c r="F47" s="194"/>
      <c r="G47" s="194"/>
      <c r="H47" s="178"/>
      <c r="I47" s="178"/>
      <c r="J47" s="178"/>
      <c r="K47" s="178"/>
      <c r="L47" s="194"/>
      <c r="M47" s="600"/>
      <c r="N47" s="594"/>
      <c r="O47" s="594"/>
      <c r="P47" s="178"/>
      <c r="Q47" s="594"/>
      <c r="R47" s="594"/>
      <c r="S47" s="594"/>
      <c r="T47" s="562"/>
      <c r="U47" s="593"/>
      <c r="V47" s="594"/>
      <c r="W47" s="594"/>
      <c r="X47" s="594"/>
      <c r="Y47" s="594"/>
      <c r="Z47" s="594"/>
      <c r="AA47" s="594"/>
      <c r="AB47" s="594"/>
      <c r="AC47" s="594"/>
      <c r="AD47" s="594"/>
      <c r="AE47" s="594"/>
      <c r="AF47" s="594"/>
      <c r="AG47" s="594"/>
      <c r="AH47" s="594"/>
      <c r="AI47" s="594"/>
      <c r="AJ47" s="594"/>
      <c r="AK47" s="594"/>
    </row>
    <row r="48" spans="2:37" x14ac:dyDescent="0.25">
      <c r="B48" s="193"/>
      <c r="C48" s="177" t="s">
        <v>3412</v>
      </c>
      <c r="D48" s="194"/>
      <c r="E48" s="194"/>
      <c r="F48" s="194"/>
      <c r="G48" s="194"/>
      <c r="H48" s="178"/>
      <c r="I48" s="178"/>
      <c r="J48" s="178"/>
      <c r="K48" s="178"/>
      <c r="L48" s="194"/>
      <c r="M48" s="600"/>
      <c r="N48" s="594"/>
      <c r="O48" s="594"/>
      <c r="P48" s="178"/>
      <c r="Q48" s="594"/>
      <c r="R48" s="594"/>
      <c r="S48" s="594"/>
      <c r="T48" s="562"/>
      <c r="U48" s="593"/>
      <c r="V48" s="594"/>
      <c r="W48" s="594"/>
      <c r="X48" s="594"/>
      <c r="Y48" s="594"/>
      <c r="Z48" s="594"/>
      <c r="AA48" s="594"/>
      <c r="AB48" s="594"/>
      <c r="AC48" s="594"/>
      <c r="AD48" s="594"/>
      <c r="AE48" s="594"/>
      <c r="AF48" s="594"/>
      <c r="AG48" s="594"/>
      <c r="AH48" s="594"/>
      <c r="AI48" s="594"/>
      <c r="AJ48" s="594"/>
      <c r="AK48" s="594"/>
    </row>
    <row r="49" spans="2:37" x14ac:dyDescent="0.25">
      <c r="B49" s="193"/>
      <c r="C49" s="177" t="s">
        <v>3413</v>
      </c>
      <c r="D49" s="194"/>
      <c r="E49" s="194"/>
      <c r="F49" s="194"/>
      <c r="G49" s="194"/>
      <c r="H49" s="178"/>
      <c r="I49" s="178"/>
      <c r="J49" s="178"/>
      <c r="K49" s="178"/>
      <c r="L49" s="194"/>
      <c r="M49" s="600"/>
      <c r="N49" s="594"/>
      <c r="O49" s="594"/>
      <c r="P49" s="178"/>
      <c r="Q49" s="594"/>
      <c r="R49" s="594"/>
      <c r="S49" s="594"/>
      <c r="T49" s="562"/>
      <c r="U49" s="593"/>
      <c r="V49" s="594"/>
      <c r="W49" s="594"/>
      <c r="X49" s="594"/>
      <c r="Y49" s="594"/>
      <c r="Z49" s="594"/>
      <c r="AA49" s="594"/>
      <c r="AB49" s="594"/>
      <c r="AC49" s="594"/>
      <c r="AD49" s="594"/>
      <c r="AE49" s="594"/>
      <c r="AF49" s="594"/>
      <c r="AG49" s="594"/>
      <c r="AH49" s="594"/>
      <c r="AI49" s="594"/>
      <c r="AJ49" s="594"/>
      <c r="AK49" s="594"/>
    </row>
    <row r="50" spans="2:37" x14ac:dyDescent="0.25">
      <c r="B50" s="193"/>
      <c r="C50" s="177" t="s">
        <v>3414</v>
      </c>
      <c r="D50" s="194"/>
      <c r="E50" s="194"/>
      <c r="F50" s="194"/>
      <c r="G50" s="194"/>
      <c r="H50" s="178"/>
      <c r="I50" s="178"/>
      <c r="J50" s="178"/>
      <c r="K50" s="178"/>
      <c r="L50" s="194"/>
      <c r="M50" s="600"/>
      <c r="N50" s="594"/>
      <c r="O50" s="594"/>
      <c r="P50" s="178"/>
      <c r="Q50" s="594"/>
      <c r="R50" s="594"/>
      <c r="S50" s="594"/>
      <c r="T50" s="562"/>
      <c r="U50" s="593"/>
      <c r="V50" s="594"/>
      <c r="W50" s="594"/>
      <c r="X50" s="594"/>
      <c r="Y50" s="594"/>
      <c r="Z50" s="594"/>
      <c r="AA50" s="594"/>
      <c r="AB50" s="594"/>
      <c r="AC50" s="594"/>
      <c r="AD50" s="594"/>
      <c r="AE50" s="594"/>
      <c r="AF50" s="594"/>
      <c r="AG50" s="594"/>
      <c r="AH50" s="594"/>
      <c r="AI50" s="594"/>
      <c r="AJ50" s="594"/>
      <c r="AK50" s="594"/>
    </row>
    <row r="51" spans="2:37" x14ac:dyDescent="0.25">
      <c r="B51" s="193"/>
      <c r="C51" s="177" t="s">
        <v>3415</v>
      </c>
      <c r="D51" s="194"/>
      <c r="E51" s="194"/>
      <c r="F51" s="194"/>
      <c r="G51" s="194"/>
      <c r="H51" s="178"/>
      <c r="I51" s="178"/>
      <c r="J51" s="178"/>
      <c r="K51" s="178"/>
      <c r="L51" s="194"/>
      <c r="M51" s="600"/>
      <c r="N51" s="594"/>
      <c r="O51" s="594"/>
      <c r="P51" s="178"/>
      <c r="Q51" s="594"/>
      <c r="R51" s="594"/>
      <c r="S51" s="594"/>
      <c r="T51" s="562"/>
      <c r="U51" s="593"/>
      <c r="V51" s="594"/>
      <c r="W51" s="594"/>
      <c r="X51" s="594"/>
      <c r="Y51" s="594"/>
      <c r="Z51" s="594"/>
      <c r="AA51" s="594"/>
      <c r="AB51" s="594"/>
      <c r="AC51" s="594"/>
      <c r="AD51" s="594"/>
      <c r="AE51" s="594"/>
      <c r="AF51" s="594"/>
      <c r="AG51" s="594"/>
      <c r="AH51" s="594"/>
      <c r="AI51" s="594"/>
      <c r="AJ51" s="594"/>
      <c r="AK51" s="594"/>
    </row>
    <row r="52" spans="2:37" x14ac:dyDescent="0.25">
      <c r="B52" s="193"/>
      <c r="C52" s="177" t="s">
        <v>3416</v>
      </c>
      <c r="D52" s="194"/>
      <c r="E52" s="194"/>
      <c r="F52" s="194"/>
      <c r="G52" s="194"/>
      <c r="H52" s="178"/>
      <c r="I52" s="178"/>
      <c r="J52" s="178"/>
      <c r="K52" s="178"/>
      <c r="L52" s="194"/>
      <c r="M52" s="600"/>
      <c r="N52" s="594"/>
      <c r="O52" s="594"/>
      <c r="P52" s="178"/>
      <c r="Q52" s="594"/>
      <c r="R52" s="594"/>
      <c r="S52" s="594"/>
      <c r="T52" s="562"/>
      <c r="U52" s="593"/>
      <c r="V52" s="594"/>
      <c r="W52" s="594"/>
      <c r="X52" s="594"/>
      <c r="Y52" s="594"/>
      <c r="Z52" s="594"/>
      <c r="AA52" s="594"/>
      <c r="AB52" s="594"/>
      <c r="AC52" s="594"/>
      <c r="AD52" s="594"/>
      <c r="AE52" s="594"/>
      <c r="AF52" s="594"/>
      <c r="AG52" s="594"/>
      <c r="AH52" s="594"/>
      <c r="AI52" s="594"/>
      <c r="AJ52" s="594"/>
      <c r="AK52" s="594"/>
    </row>
    <row r="53" spans="2:37" x14ac:dyDescent="0.25">
      <c r="B53" s="193"/>
      <c r="C53" s="177" t="s">
        <v>3417</v>
      </c>
      <c r="D53" s="194"/>
      <c r="E53" s="194"/>
      <c r="F53" s="194"/>
      <c r="G53" s="194"/>
      <c r="H53" s="178"/>
      <c r="I53" s="178"/>
      <c r="J53" s="178"/>
      <c r="K53" s="178"/>
      <c r="L53" s="194"/>
      <c r="M53" s="600"/>
      <c r="N53" s="594"/>
      <c r="O53" s="594"/>
      <c r="P53" s="178"/>
      <c r="Q53" s="594"/>
      <c r="R53" s="594"/>
      <c r="S53" s="594"/>
      <c r="T53" s="562"/>
      <c r="U53" s="593"/>
      <c r="V53" s="594"/>
      <c r="W53" s="594"/>
      <c r="X53" s="594"/>
      <c r="Y53" s="594"/>
      <c r="Z53" s="594"/>
      <c r="AA53" s="594"/>
      <c r="AB53" s="594"/>
      <c r="AC53" s="594"/>
      <c r="AD53" s="594"/>
      <c r="AE53" s="594"/>
      <c r="AF53" s="594"/>
      <c r="AG53" s="594"/>
      <c r="AH53" s="594"/>
      <c r="AI53" s="594"/>
      <c r="AJ53" s="594"/>
      <c r="AK53" s="594"/>
    </row>
    <row r="54" spans="2:37" x14ac:dyDescent="0.25">
      <c r="B54" s="193"/>
      <c r="C54" s="177" t="s">
        <v>3418</v>
      </c>
      <c r="D54" s="194"/>
      <c r="E54" s="194"/>
      <c r="F54" s="194"/>
      <c r="G54" s="194"/>
      <c r="H54" s="178"/>
      <c r="I54" s="178"/>
      <c r="J54" s="178"/>
      <c r="K54" s="178"/>
      <c r="L54" s="194"/>
      <c r="M54" s="600"/>
      <c r="N54" s="594"/>
      <c r="O54" s="594"/>
      <c r="P54" s="178"/>
      <c r="Q54" s="594"/>
      <c r="R54" s="594"/>
      <c r="S54" s="594"/>
      <c r="T54" s="562"/>
      <c r="U54" s="593"/>
      <c r="V54" s="594"/>
      <c r="W54" s="594"/>
      <c r="X54" s="594"/>
      <c r="Y54" s="594"/>
      <c r="Z54" s="594"/>
      <c r="AA54" s="594"/>
      <c r="AB54" s="594"/>
      <c r="AC54" s="594"/>
      <c r="AD54" s="594"/>
      <c r="AE54" s="594"/>
      <c r="AF54" s="594"/>
      <c r="AG54" s="594"/>
      <c r="AH54" s="594"/>
      <c r="AI54" s="594"/>
      <c r="AJ54" s="594"/>
      <c r="AK54" s="594"/>
    </row>
    <row r="55" spans="2:37" x14ac:dyDescent="0.25">
      <c r="B55" s="193"/>
      <c r="C55" s="177" t="s">
        <v>3419</v>
      </c>
      <c r="D55" s="194"/>
      <c r="E55" s="194"/>
      <c r="F55" s="194"/>
      <c r="G55" s="194"/>
      <c r="H55" s="178"/>
      <c r="I55" s="178"/>
      <c r="J55" s="178"/>
      <c r="K55" s="178"/>
      <c r="L55" s="194"/>
      <c r="M55" s="600"/>
      <c r="N55" s="594"/>
      <c r="O55" s="594"/>
      <c r="P55" s="178"/>
      <c r="Q55" s="594"/>
      <c r="R55" s="594"/>
      <c r="S55" s="594"/>
      <c r="T55" s="562"/>
      <c r="U55" s="593"/>
      <c r="V55" s="594"/>
      <c r="W55" s="594"/>
      <c r="X55" s="594"/>
      <c r="Y55" s="594"/>
      <c r="Z55" s="594"/>
      <c r="AA55" s="594"/>
      <c r="AB55" s="594"/>
      <c r="AC55" s="594"/>
      <c r="AD55" s="594"/>
      <c r="AE55" s="594"/>
      <c r="AF55" s="594"/>
      <c r="AG55" s="594"/>
      <c r="AH55" s="594"/>
      <c r="AI55" s="594"/>
      <c r="AJ55" s="594"/>
      <c r="AK55" s="594"/>
    </row>
    <row r="56" spans="2:37" x14ac:dyDescent="0.25">
      <c r="B56" s="193"/>
      <c r="C56" s="177" t="s">
        <v>3420</v>
      </c>
      <c r="D56" s="194"/>
      <c r="E56" s="194"/>
      <c r="F56" s="194"/>
      <c r="G56" s="194"/>
      <c r="H56" s="178"/>
      <c r="I56" s="178"/>
      <c r="J56" s="178"/>
      <c r="K56" s="178"/>
      <c r="L56" s="194"/>
      <c r="M56" s="600"/>
      <c r="N56" s="594"/>
      <c r="O56" s="594"/>
      <c r="P56" s="178"/>
      <c r="Q56" s="594"/>
      <c r="R56" s="594"/>
      <c r="S56" s="594"/>
      <c r="T56" s="562"/>
      <c r="U56" s="593"/>
      <c r="V56" s="594"/>
      <c r="W56" s="594"/>
      <c r="X56" s="594"/>
      <c r="Y56" s="594"/>
      <c r="Z56" s="594"/>
      <c r="AA56" s="594"/>
      <c r="AB56" s="594"/>
      <c r="AC56" s="594"/>
      <c r="AD56" s="594"/>
      <c r="AE56" s="594"/>
      <c r="AF56" s="594"/>
      <c r="AG56" s="594"/>
      <c r="AH56" s="594"/>
      <c r="AI56" s="594"/>
      <c r="AJ56" s="594"/>
      <c r="AK56" s="594"/>
    </row>
    <row r="57" spans="2:37" x14ac:dyDescent="0.25">
      <c r="B57" s="193"/>
      <c r="C57" s="177" t="s">
        <v>3421</v>
      </c>
      <c r="D57" s="194"/>
      <c r="E57" s="194"/>
      <c r="F57" s="194"/>
      <c r="G57" s="194"/>
      <c r="H57" s="178"/>
      <c r="I57" s="178"/>
      <c r="J57" s="178"/>
      <c r="K57" s="178"/>
      <c r="L57" s="194"/>
      <c r="M57" s="600"/>
      <c r="N57" s="594"/>
      <c r="O57" s="594"/>
      <c r="P57" s="178"/>
      <c r="Q57" s="594"/>
      <c r="R57" s="594"/>
      <c r="S57" s="594"/>
      <c r="T57" s="562"/>
      <c r="U57" s="593"/>
      <c r="V57" s="594"/>
      <c r="W57" s="594"/>
      <c r="X57" s="594"/>
      <c r="Y57" s="594"/>
      <c r="Z57" s="594"/>
      <c r="AA57" s="594"/>
      <c r="AB57" s="594"/>
      <c r="AC57" s="594"/>
      <c r="AD57" s="594"/>
      <c r="AE57" s="594"/>
      <c r="AF57" s="594"/>
      <c r="AG57" s="594"/>
      <c r="AH57" s="594"/>
      <c r="AI57" s="594"/>
      <c r="AJ57" s="594"/>
      <c r="AK57" s="594"/>
    </row>
    <row r="58" spans="2:37" x14ac:dyDescent="0.25">
      <c r="B58" s="193"/>
      <c r="C58" s="177" t="s">
        <v>3422</v>
      </c>
      <c r="D58" s="194"/>
      <c r="E58" s="194"/>
      <c r="F58" s="194"/>
      <c r="G58" s="194"/>
      <c r="H58" s="178"/>
      <c r="I58" s="178"/>
      <c r="J58" s="178"/>
      <c r="K58" s="178"/>
      <c r="L58" s="194"/>
      <c r="M58" s="600"/>
      <c r="N58" s="594"/>
      <c r="O58" s="594"/>
      <c r="P58" s="178"/>
      <c r="Q58" s="594"/>
      <c r="R58" s="594"/>
      <c r="S58" s="594"/>
      <c r="T58" s="562"/>
      <c r="U58" s="593"/>
      <c r="V58" s="594"/>
      <c r="W58" s="594"/>
      <c r="X58" s="594"/>
      <c r="Y58" s="594"/>
      <c r="Z58" s="594"/>
      <c r="AA58" s="594"/>
      <c r="AB58" s="594"/>
      <c r="AC58" s="594"/>
      <c r="AD58" s="594"/>
      <c r="AE58" s="594"/>
      <c r="AF58" s="594"/>
      <c r="AG58" s="594"/>
      <c r="AH58" s="594"/>
      <c r="AI58" s="594"/>
      <c r="AJ58" s="594"/>
      <c r="AK58" s="594"/>
    </row>
    <row r="59" spans="2:37" x14ac:dyDescent="0.25">
      <c r="B59" s="193"/>
      <c r="C59" s="177" t="s">
        <v>3423</v>
      </c>
      <c r="D59" s="194"/>
      <c r="E59" s="194"/>
      <c r="F59" s="194"/>
      <c r="G59" s="194"/>
      <c r="H59" s="178"/>
      <c r="I59" s="178"/>
      <c r="J59" s="178"/>
      <c r="K59" s="178"/>
      <c r="L59" s="194"/>
      <c r="M59" s="600"/>
      <c r="N59" s="594"/>
      <c r="O59" s="594"/>
      <c r="P59" s="178"/>
      <c r="Q59" s="594"/>
      <c r="R59" s="594"/>
      <c r="S59" s="594"/>
      <c r="T59" s="562"/>
      <c r="U59" s="593"/>
      <c r="V59" s="594"/>
      <c r="W59" s="594"/>
      <c r="X59" s="594"/>
      <c r="Y59" s="594"/>
      <c r="Z59" s="594"/>
      <c r="AA59" s="594"/>
      <c r="AB59" s="594"/>
      <c r="AC59" s="594"/>
      <c r="AD59" s="594"/>
      <c r="AE59" s="594"/>
      <c r="AF59" s="594"/>
      <c r="AG59" s="594"/>
      <c r="AH59" s="594"/>
      <c r="AI59" s="594"/>
      <c r="AJ59" s="594"/>
      <c r="AK59" s="594"/>
    </row>
    <row r="60" spans="2:37" x14ac:dyDescent="0.25">
      <c r="B60" s="193"/>
      <c r="C60" s="177" t="s">
        <v>3424</v>
      </c>
      <c r="D60" s="194"/>
      <c r="E60" s="194"/>
      <c r="F60" s="194"/>
      <c r="G60" s="194"/>
      <c r="H60" s="178"/>
      <c r="I60" s="178"/>
      <c r="J60" s="178"/>
      <c r="K60" s="178"/>
      <c r="L60" s="194"/>
      <c r="M60" s="600"/>
      <c r="N60" s="594"/>
      <c r="O60" s="594"/>
      <c r="P60" s="178"/>
      <c r="Q60" s="594"/>
      <c r="R60" s="594"/>
      <c r="S60" s="594"/>
      <c r="T60" s="562"/>
      <c r="U60" s="593"/>
      <c r="V60" s="594"/>
      <c r="W60" s="594"/>
      <c r="X60" s="594"/>
      <c r="Y60" s="594"/>
      <c r="Z60" s="594"/>
      <c r="AA60" s="594"/>
      <c r="AB60" s="594"/>
      <c r="AC60" s="594"/>
      <c r="AD60" s="594"/>
      <c r="AE60" s="594"/>
      <c r="AF60" s="594"/>
      <c r="AG60" s="594"/>
      <c r="AH60" s="594"/>
      <c r="AI60" s="594"/>
      <c r="AJ60" s="594"/>
      <c r="AK60" s="594"/>
    </row>
    <row r="61" spans="2:37" x14ac:dyDescent="0.25">
      <c r="B61" s="193"/>
      <c r="C61" s="177" t="s">
        <v>3425</v>
      </c>
      <c r="D61" s="194"/>
      <c r="E61" s="194"/>
      <c r="F61" s="194"/>
      <c r="G61" s="194"/>
      <c r="H61" s="178"/>
      <c r="I61" s="178"/>
      <c r="J61" s="178"/>
      <c r="K61" s="178"/>
      <c r="L61" s="194"/>
      <c r="M61" s="600"/>
      <c r="N61" s="594"/>
      <c r="O61" s="594"/>
      <c r="P61" s="178"/>
      <c r="Q61" s="594"/>
      <c r="R61" s="594"/>
      <c r="S61" s="594"/>
      <c r="T61" s="562"/>
      <c r="U61" s="593"/>
      <c r="V61" s="594"/>
      <c r="W61" s="594"/>
      <c r="X61" s="594"/>
      <c r="Y61" s="594"/>
      <c r="Z61" s="594"/>
      <c r="AA61" s="594"/>
      <c r="AB61" s="594"/>
      <c r="AC61" s="594"/>
      <c r="AD61" s="594"/>
      <c r="AE61" s="594"/>
      <c r="AF61" s="594"/>
      <c r="AG61" s="594"/>
      <c r="AH61" s="594"/>
      <c r="AI61" s="594"/>
      <c r="AJ61" s="594"/>
      <c r="AK61" s="594"/>
    </row>
    <row r="62" spans="2:37" x14ac:dyDescent="0.25">
      <c r="B62" s="193"/>
      <c r="C62" s="177" t="s">
        <v>3426</v>
      </c>
      <c r="D62" s="194"/>
      <c r="E62" s="194"/>
      <c r="F62" s="194"/>
      <c r="G62" s="194"/>
      <c r="H62" s="178"/>
      <c r="I62" s="178"/>
      <c r="J62" s="178"/>
      <c r="K62" s="178"/>
      <c r="L62" s="194"/>
      <c r="M62" s="600"/>
      <c r="N62" s="594"/>
      <c r="O62" s="594"/>
      <c r="P62" s="178"/>
      <c r="Q62" s="594"/>
      <c r="R62" s="594"/>
      <c r="S62" s="594"/>
      <c r="T62" s="562"/>
      <c r="U62" s="593"/>
      <c r="V62" s="594"/>
      <c r="W62" s="594"/>
      <c r="X62" s="594"/>
      <c r="Y62" s="594"/>
      <c r="Z62" s="594"/>
      <c r="AA62" s="594"/>
      <c r="AB62" s="594"/>
      <c r="AC62" s="594"/>
      <c r="AD62" s="594"/>
      <c r="AE62" s="594"/>
      <c r="AF62" s="594"/>
      <c r="AG62" s="594"/>
      <c r="AH62" s="594"/>
      <c r="AI62" s="594"/>
      <c r="AJ62" s="594"/>
      <c r="AK62" s="594"/>
    </row>
    <row r="63" spans="2:37" x14ac:dyDescent="0.25">
      <c r="B63" s="193"/>
      <c r="C63" s="177" t="s">
        <v>3427</v>
      </c>
      <c r="D63" s="194"/>
      <c r="E63" s="194"/>
      <c r="F63" s="194"/>
      <c r="G63" s="194"/>
      <c r="H63" s="178"/>
      <c r="I63" s="178"/>
      <c r="J63" s="178"/>
      <c r="K63" s="178"/>
      <c r="L63" s="194"/>
      <c r="M63" s="600"/>
      <c r="N63" s="594"/>
      <c r="O63" s="594"/>
      <c r="P63" s="178"/>
      <c r="Q63" s="594"/>
      <c r="R63" s="594"/>
      <c r="S63" s="594"/>
      <c r="T63" s="562"/>
      <c r="U63" s="593"/>
      <c r="V63" s="594"/>
      <c r="W63" s="594"/>
      <c r="X63" s="594"/>
      <c r="Y63" s="594"/>
      <c r="Z63" s="594"/>
      <c r="AA63" s="594"/>
      <c r="AB63" s="594"/>
      <c r="AC63" s="594"/>
      <c r="AD63" s="594"/>
      <c r="AE63" s="594"/>
      <c r="AF63" s="594"/>
      <c r="AG63" s="594"/>
      <c r="AH63" s="594"/>
      <c r="AI63" s="594"/>
      <c r="AJ63" s="594"/>
      <c r="AK63" s="594"/>
    </row>
    <row r="64" spans="2:37" x14ac:dyDescent="0.25">
      <c r="B64" s="193"/>
      <c r="C64" s="177" t="s">
        <v>3428</v>
      </c>
      <c r="D64" s="194"/>
      <c r="E64" s="194"/>
      <c r="F64" s="194"/>
      <c r="G64" s="194"/>
      <c r="H64" s="178"/>
      <c r="I64" s="178"/>
      <c r="J64" s="178"/>
      <c r="K64" s="178"/>
      <c r="L64" s="194"/>
      <c r="M64" s="600"/>
      <c r="N64" s="594"/>
      <c r="O64" s="594"/>
      <c r="P64" s="178"/>
      <c r="Q64" s="594"/>
      <c r="R64" s="594"/>
      <c r="S64" s="594"/>
      <c r="T64" s="562"/>
      <c r="U64" s="593"/>
      <c r="V64" s="594"/>
      <c r="W64" s="594"/>
      <c r="X64" s="594"/>
      <c r="Y64" s="594"/>
      <c r="Z64" s="594"/>
      <c r="AA64" s="594"/>
      <c r="AB64" s="594"/>
      <c r="AC64" s="594"/>
      <c r="AD64" s="594"/>
      <c r="AE64" s="594"/>
      <c r="AF64" s="594"/>
      <c r="AG64" s="594"/>
      <c r="AH64" s="594"/>
      <c r="AI64" s="594"/>
      <c r="AJ64" s="594"/>
      <c r="AK64" s="594"/>
    </row>
    <row r="65" spans="2:37" x14ac:dyDescent="0.25">
      <c r="B65" s="193"/>
      <c r="C65" s="177" t="s">
        <v>3429</v>
      </c>
      <c r="D65" s="194"/>
      <c r="E65" s="194"/>
      <c r="F65" s="194"/>
      <c r="G65" s="194"/>
      <c r="H65" s="178"/>
      <c r="I65" s="178"/>
      <c r="J65" s="178"/>
      <c r="K65" s="178"/>
      <c r="L65" s="194"/>
      <c r="M65" s="600"/>
      <c r="N65" s="594"/>
      <c r="O65" s="594"/>
      <c r="P65" s="178"/>
      <c r="Q65" s="594"/>
      <c r="R65" s="594"/>
      <c r="S65" s="594"/>
      <c r="T65" s="562"/>
      <c r="U65" s="593"/>
      <c r="V65" s="594"/>
      <c r="W65" s="594"/>
      <c r="X65" s="594"/>
      <c r="Y65" s="594"/>
      <c r="Z65" s="594"/>
      <c r="AA65" s="594"/>
      <c r="AB65" s="594"/>
      <c r="AC65" s="594"/>
      <c r="AD65" s="594"/>
      <c r="AE65" s="594"/>
      <c r="AF65" s="594"/>
      <c r="AG65" s="594"/>
      <c r="AH65" s="594"/>
      <c r="AI65" s="594"/>
      <c r="AJ65" s="594"/>
      <c r="AK65" s="594"/>
    </row>
    <row r="66" spans="2:37" x14ac:dyDescent="0.25">
      <c r="B66" s="193"/>
      <c r="C66" s="177" t="s">
        <v>3430</v>
      </c>
      <c r="D66" s="194"/>
      <c r="E66" s="194"/>
      <c r="F66" s="194"/>
      <c r="G66" s="194"/>
      <c r="H66" s="178"/>
      <c r="I66" s="178"/>
      <c r="J66" s="178"/>
      <c r="K66" s="178"/>
      <c r="L66" s="194"/>
      <c r="M66" s="600"/>
      <c r="N66" s="594"/>
      <c r="O66" s="594"/>
      <c r="P66" s="178"/>
      <c r="Q66" s="594"/>
      <c r="R66" s="594"/>
      <c r="S66" s="594"/>
      <c r="T66" s="562"/>
      <c r="U66" s="593"/>
      <c r="V66" s="594"/>
      <c r="W66" s="594"/>
      <c r="X66" s="594"/>
      <c r="Y66" s="594"/>
      <c r="Z66" s="594"/>
      <c r="AA66" s="594"/>
      <c r="AB66" s="594"/>
      <c r="AC66" s="594"/>
      <c r="AD66" s="594"/>
      <c r="AE66" s="594"/>
      <c r="AF66" s="594"/>
      <c r="AG66" s="594"/>
      <c r="AH66" s="594"/>
      <c r="AI66" s="594"/>
      <c r="AJ66" s="594"/>
      <c r="AK66" s="594"/>
    </row>
    <row r="67" spans="2:37" x14ac:dyDescent="0.25">
      <c r="B67" s="193"/>
      <c r="C67" s="177" t="s">
        <v>3431</v>
      </c>
      <c r="D67" s="194"/>
      <c r="E67" s="194"/>
      <c r="F67" s="194"/>
      <c r="G67" s="194"/>
      <c r="H67" s="178"/>
      <c r="I67" s="178"/>
      <c r="J67" s="178"/>
      <c r="K67" s="178"/>
      <c r="L67" s="194"/>
      <c r="M67" s="600"/>
      <c r="N67" s="594"/>
      <c r="O67" s="594"/>
      <c r="P67" s="178"/>
      <c r="Q67" s="594"/>
      <c r="R67" s="594"/>
      <c r="S67" s="594"/>
      <c r="T67" s="562"/>
      <c r="U67" s="593"/>
      <c r="V67" s="594"/>
      <c r="W67" s="594"/>
      <c r="X67" s="594"/>
      <c r="Y67" s="594"/>
      <c r="Z67" s="594"/>
      <c r="AA67" s="594"/>
      <c r="AB67" s="594"/>
      <c r="AC67" s="594"/>
      <c r="AD67" s="594"/>
      <c r="AE67" s="594"/>
      <c r="AF67" s="594"/>
      <c r="AG67" s="594"/>
      <c r="AH67" s="594"/>
      <c r="AI67" s="594"/>
      <c r="AJ67" s="594"/>
      <c r="AK67" s="594"/>
    </row>
    <row r="68" spans="2:37" x14ac:dyDescent="0.25">
      <c r="B68" s="193"/>
      <c r="C68" s="177" t="s">
        <v>3432</v>
      </c>
      <c r="D68" s="194"/>
      <c r="E68" s="194"/>
      <c r="F68" s="194"/>
      <c r="G68" s="194"/>
      <c r="H68" s="178"/>
      <c r="I68" s="178"/>
      <c r="J68" s="178"/>
      <c r="K68" s="178"/>
      <c r="L68" s="194"/>
      <c r="M68" s="600"/>
      <c r="N68" s="594"/>
      <c r="O68" s="594"/>
      <c r="P68" s="178"/>
      <c r="Q68" s="594"/>
      <c r="R68" s="594"/>
      <c r="S68" s="594"/>
      <c r="T68" s="562"/>
      <c r="U68" s="593"/>
      <c r="V68" s="594"/>
      <c r="W68" s="594"/>
      <c r="X68" s="594"/>
      <c r="Y68" s="594"/>
      <c r="Z68" s="594"/>
      <c r="AA68" s="594"/>
      <c r="AB68" s="594"/>
      <c r="AC68" s="594"/>
      <c r="AD68" s="594"/>
      <c r="AE68" s="594"/>
      <c r="AF68" s="594"/>
      <c r="AG68" s="594"/>
      <c r="AH68" s="594"/>
      <c r="AI68" s="594"/>
      <c r="AJ68" s="594"/>
      <c r="AK68" s="594"/>
    </row>
    <row r="69" spans="2:37" x14ac:dyDescent="0.25">
      <c r="B69" s="193"/>
      <c r="C69" s="177" t="s">
        <v>3433</v>
      </c>
      <c r="D69" s="194"/>
      <c r="E69" s="194"/>
      <c r="F69" s="194"/>
      <c r="G69" s="194"/>
      <c r="H69" s="178"/>
      <c r="I69" s="178"/>
      <c r="J69" s="178"/>
      <c r="K69" s="178"/>
      <c r="L69" s="194"/>
      <c r="M69" s="600"/>
      <c r="N69" s="594"/>
      <c r="O69" s="594"/>
      <c r="P69" s="178"/>
      <c r="Q69" s="594"/>
      <c r="R69" s="594"/>
      <c r="S69" s="594"/>
      <c r="T69" s="562"/>
      <c r="U69" s="593"/>
      <c r="V69" s="594"/>
      <c r="W69" s="594"/>
      <c r="X69" s="594"/>
      <c r="Y69" s="594"/>
      <c r="Z69" s="594"/>
      <c r="AA69" s="594"/>
      <c r="AB69" s="594"/>
      <c r="AC69" s="594"/>
      <c r="AD69" s="594"/>
      <c r="AE69" s="594"/>
      <c r="AF69" s="594"/>
      <c r="AG69" s="594"/>
      <c r="AH69" s="594"/>
      <c r="AI69" s="594"/>
      <c r="AJ69" s="594"/>
      <c r="AK69" s="594"/>
    </row>
    <row r="70" spans="2:37" x14ac:dyDescent="0.25">
      <c r="B70" s="193"/>
      <c r="C70" s="177" t="s">
        <v>3434</v>
      </c>
      <c r="D70" s="194"/>
      <c r="E70" s="194"/>
      <c r="F70" s="194"/>
      <c r="G70" s="194"/>
      <c r="H70" s="178"/>
      <c r="I70" s="178"/>
      <c r="J70" s="178"/>
      <c r="K70" s="178"/>
      <c r="L70" s="194"/>
      <c r="M70" s="600"/>
      <c r="N70" s="594"/>
      <c r="O70" s="594"/>
      <c r="P70" s="178"/>
      <c r="Q70" s="594"/>
      <c r="R70" s="594"/>
      <c r="S70" s="594"/>
      <c r="T70" s="562"/>
      <c r="U70" s="593"/>
      <c r="V70" s="594"/>
      <c r="W70" s="594"/>
      <c r="X70" s="594"/>
      <c r="Y70" s="594"/>
      <c r="Z70" s="594"/>
      <c r="AA70" s="594"/>
      <c r="AB70" s="594"/>
      <c r="AC70" s="594"/>
      <c r="AD70" s="594"/>
      <c r="AE70" s="594"/>
      <c r="AF70" s="594"/>
      <c r="AG70" s="594"/>
      <c r="AH70" s="594"/>
      <c r="AI70" s="594"/>
      <c r="AJ70" s="594"/>
      <c r="AK70" s="594"/>
    </row>
    <row r="71" spans="2:37" x14ac:dyDescent="0.25">
      <c r="B71" s="193"/>
      <c r="C71" s="177" t="s">
        <v>3435</v>
      </c>
      <c r="D71" s="194"/>
      <c r="E71" s="194"/>
      <c r="F71" s="194"/>
      <c r="G71" s="194"/>
      <c r="H71" s="178"/>
      <c r="I71" s="178"/>
      <c r="J71" s="178"/>
      <c r="K71" s="178"/>
      <c r="L71" s="194"/>
      <c r="M71" s="600"/>
      <c r="N71" s="594"/>
      <c r="O71" s="594"/>
      <c r="P71" s="178"/>
      <c r="Q71" s="594"/>
      <c r="R71" s="594"/>
      <c r="S71" s="594"/>
      <c r="T71" s="562"/>
      <c r="U71" s="593"/>
      <c r="V71" s="594"/>
      <c r="W71" s="594"/>
      <c r="X71" s="594"/>
      <c r="Y71" s="594"/>
      <c r="Z71" s="594"/>
      <c r="AA71" s="594"/>
      <c r="AB71" s="594"/>
      <c r="AC71" s="594"/>
      <c r="AD71" s="594"/>
      <c r="AE71" s="594"/>
      <c r="AF71" s="594"/>
      <c r="AG71" s="594"/>
      <c r="AH71" s="594"/>
      <c r="AI71" s="594"/>
      <c r="AJ71" s="594"/>
      <c r="AK71" s="594"/>
    </row>
    <row r="72" spans="2:37" x14ac:dyDescent="0.25">
      <c r="B72" s="193"/>
      <c r="C72" s="177" t="s">
        <v>3436</v>
      </c>
      <c r="D72" s="194"/>
      <c r="E72" s="194"/>
      <c r="F72" s="194"/>
      <c r="G72" s="194"/>
      <c r="H72" s="178"/>
      <c r="I72" s="178"/>
      <c r="J72" s="178"/>
      <c r="K72" s="178"/>
      <c r="L72" s="194"/>
      <c r="M72" s="600"/>
      <c r="N72" s="594"/>
      <c r="O72" s="594"/>
      <c r="P72" s="178"/>
      <c r="Q72" s="594"/>
      <c r="R72" s="594"/>
      <c r="S72" s="594"/>
      <c r="T72" s="562"/>
      <c r="U72" s="593"/>
      <c r="V72" s="594"/>
      <c r="W72" s="594"/>
      <c r="X72" s="594"/>
      <c r="Y72" s="594"/>
      <c r="Z72" s="594"/>
      <c r="AA72" s="594"/>
      <c r="AB72" s="594"/>
      <c r="AC72" s="594"/>
      <c r="AD72" s="594"/>
      <c r="AE72" s="594"/>
      <c r="AF72" s="594"/>
      <c r="AG72" s="594"/>
      <c r="AH72" s="594"/>
      <c r="AI72" s="594"/>
      <c r="AJ72" s="594"/>
      <c r="AK72" s="594"/>
    </row>
    <row r="73" spans="2:37" x14ac:dyDescent="0.25">
      <c r="B73" s="193"/>
      <c r="C73" s="177" t="s">
        <v>3437</v>
      </c>
      <c r="D73" s="194"/>
      <c r="E73" s="194"/>
      <c r="F73" s="194"/>
      <c r="G73" s="194"/>
      <c r="H73" s="178"/>
      <c r="I73" s="178"/>
      <c r="J73" s="178"/>
      <c r="K73" s="178"/>
      <c r="L73" s="194"/>
      <c r="M73" s="600"/>
      <c r="N73" s="594"/>
      <c r="O73" s="594"/>
      <c r="P73" s="178"/>
      <c r="Q73" s="594"/>
      <c r="R73" s="594"/>
      <c r="S73" s="594"/>
      <c r="T73" s="562"/>
      <c r="U73" s="593"/>
      <c r="V73" s="594"/>
      <c r="W73" s="594"/>
      <c r="X73" s="594"/>
      <c r="Y73" s="594"/>
      <c r="Z73" s="594"/>
      <c r="AA73" s="594"/>
      <c r="AB73" s="594"/>
      <c r="AC73" s="594"/>
      <c r="AD73" s="594"/>
      <c r="AE73" s="594"/>
      <c r="AF73" s="594"/>
      <c r="AG73" s="594"/>
      <c r="AH73" s="594"/>
      <c r="AI73" s="594"/>
      <c r="AJ73" s="594"/>
      <c r="AK73" s="594"/>
    </row>
    <row r="74" spans="2:37" x14ac:dyDescent="0.25">
      <c r="B74" s="193"/>
      <c r="C74" s="177" t="s">
        <v>3438</v>
      </c>
      <c r="D74" s="194"/>
      <c r="E74" s="194"/>
      <c r="F74" s="194"/>
      <c r="G74" s="194"/>
      <c r="H74" s="178"/>
      <c r="I74" s="178"/>
      <c r="J74" s="178"/>
      <c r="K74" s="178"/>
      <c r="L74" s="194"/>
      <c r="M74" s="600"/>
      <c r="N74" s="594"/>
      <c r="O74" s="594"/>
      <c r="P74" s="178"/>
      <c r="Q74" s="594"/>
      <c r="R74" s="594"/>
      <c r="S74" s="594"/>
      <c r="T74" s="562"/>
      <c r="U74" s="593"/>
      <c r="V74" s="594"/>
      <c r="W74" s="594"/>
      <c r="X74" s="594"/>
      <c r="Y74" s="594"/>
      <c r="Z74" s="594"/>
      <c r="AA74" s="594"/>
      <c r="AB74" s="594"/>
      <c r="AC74" s="594"/>
      <c r="AD74" s="594"/>
      <c r="AE74" s="594"/>
      <c r="AF74" s="594"/>
      <c r="AG74" s="594"/>
      <c r="AH74" s="594"/>
      <c r="AI74" s="594"/>
      <c r="AJ74" s="594"/>
      <c r="AK74" s="594"/>
    </row>
    <row r="75" spans="2:37" x14ac:dyDescent="0.25">
      <c r="B75" s="193"/>
      <c r="C75" s="177" t="s">
        <v>3439</v>
      </c>
      <c r="D75" s="194"/>
      <c r="E75" s="194"/>
      <c r="F75" s="194"/>
      <c r="G75" s="194"/>
      <c r="H75" s="178"/>
      <c r="I75" s="178"/>
      <c r="J75" s="178"/>
      <c r="K75" s="178"/>
      <c r="L75" s="194"/>
      <c r="M75" s="600"/>
      <c r="N75" s="594"/>
      <c r="O75" s="594"/>
      <c r="P75" s="178"/>
      <c r="Q75" s="594"/>
      <c r="R75" s="594"/>
      <c r="S75" s="594"/>
      <c r="T75" s="562"/>
      <c r="U75" s="593"/>
      <c r="V75" s="594"/>
      <c r="W75" s="594"/>
      <c r="X75" s="594"/>
      <c r="Y75" s="594"/>
      <c r="Z75" s="594"/>
      <c r="AA75" s="594"/>
      <c r="AB75" s="594"/>
      <c r="AC75" s="594"/>
      <c r="AD75" s="594"/>
      <c r="AE75" s="594"/>
      <c r="AF75" s="594"/>
      <c r="AG75" s="594"/>
      <c r="AH75" s="594"/>
      <c r="AI75" s="594"/>
      <c r="AJ75" s="594"/>
      <c r="AK75" s="594"/>
    </row>
    <row r="76" spans="2:37" x14ac:dyDescent="0.25">
      <c r="B76" s="193"/>
      <c r="C76" s="177" t="s">
        <v>3440</v>
      </c>
      <c r="D76" s="194"/>
      <c r="E76" s="194"/>
      <c r="F76" s="194"/>
      <c r="G76" s="194"/>
      <c r="H76" s="178"/>
      <c r="I76" s="178"/>
      <c r="J76" s="178"/>
      <c r="K76" s="178"/>
      <c r="L76" s="194"/>
      <c r="M76" s="600"/>
      <c r="N76" s="594"/>
      <c r="O76" s="594"/>
      <c r="P76" s="178"/>
      <c r="Q76" s="594"/>
      <c r="R76" s="594"/>
      <c r="S76" s="594"/>
      <c r="T76" s="562"/>
      <c r="U76" s="593"/>
      <c r="V76" s="594"/>
      <c r="W76" s="594"/>
      <c r="X76" s="594"/>
      <c r="Y76" s="594"/>
      <c r="Z76" s="594"/>
      <c r="AA76" s="594"/>
      <c r="AB76" s="594"/>
      <c r="AC76" s="594"/>
      <c r="AD76" s="594"/>
      <c r="AE76" s="594"/>
      <c r="AF76" s="594"/>
      <c r="AG76" s="594"/>
      <c r="AH76" s="594"/>
      <c r="AI76" s="594"/>
      <c r="AJ76" s="594"/>
      <c r="AK76" s="594"/>
    </row>
    <row r="77" spans="2:37" x14ac:dyDescent="0.25">
      <c r="B77" s="193"/>
      <c r="C77" s="177" t="s">
        <v>3441</v>
      </c>
      <c r="D77" s="194"/>
      <c r="E77" s="194"/>
      <c r="F77" s="194"/>
      <c r="G77" s="194"/>
      <c r="H77" s="178"/>
      <c r="I77" s="178"/>
      <c r="J77" s="178"/>
      <c r="K77" s="178"/>
      <c r="L77" s="194"/>
      <c r="M77" s="600"/>
      <c r="N77" s="594"/>
      <c r="O77" s="594"/>
      <c r="P77" s="178"/>
      <c r="Q77" s="594"/>
      <c r="R77" s="594"/>
      <c r="S77" s="594"/>
      <c r="T77" s="562"/>
      <c r="U77" s="593"/>
      <c r="V77" s="594"/>
      <c r="W77" s="594"/>
      <c r="X77" s="594"/>
      <c r="Y77" s="594"/>
      <c r="Z77" s="594"/>
      <c r="AA77" s="594"/>
      <c r="AB77" s="594"/>
      <c r="AC77" s="594"/>
      <c r="AD77" s="594"/>
      <c r="AE77" s="594"/>
      <c r="AF77" s="594"/>
      <c r="AG77" s="594"/>
      <c r="AH77" s="594"/>
      <c r="AI77" s="594"/>
      <c r="AJ77" s="594"/>
      <c r="AK77" s="594"/>
    </row>
    <row r="78" spans="2:37" x14ac:dyDescent="0.25">
      <c r="B78" s="193"/>
      <c r="C78" s="177" t="s">
        <v>3442</v>
      </c>
      <c r="D78" s="194"/>
      <c r="E78" s="194"/>
      <c r="F78" s="194"/>
      <c r="G78" s="194"/>
      <c r="H78" s="178"/>
      <c r="I78" s="178"/>
      <c r="J78" s="178"/>
      <c r="K78" s="178"/>
      <c r="L78" s="194"/>
      <c r="M78" s="600"/>
      <c r="N78" s="594"/>
      <c r="O78" s="594"/>
      <c r="P78" s="178"/>
      <c r="Q78" s="594"/>
      <c r="R78" s="594"/>
      <c r="S78" s="594"/>
      <c r="T78" s="562"/>
      <c r="U78" s="593"/>
      <c r="V78" s="594"/>
      <c r="W78" s="594"/>
      <c r="X78" s="594"/>
      <c r="Y78" s="594"/>
      <c r="Z78" s="594"/>
      <c r="AA78" s="594"/>
      <c r="AB78" s="594"/>
      <c r="AC78" s="594"/>
      <c r="AD78" s="594"/>
      <c r="AE78" s="594"/>
      <c r="AF78" s="594"/>
      <c r="AG78" s="594"/>
      <c r="AH78" s="594"/>
      <c r="AI78" s="594"/>
      <c r="AJ78" s="594"/>
      <c r="AK78" s="594"/>
    </row>
    <row r="79" spans="2:37" x14ac:dyDescent="0.25">
      <c r="B79" s="193"/>
      <c r="C79" s="177" t="s">
        <v>3443</v>
      </c>
      <c r="D79" s="194"/>
      <c r="E79" s="194"/>
      <c r="F79" s="194"/>
      <c r="G79" s="194"/>
      <c r="H79" s="178"/>
      <c r="I79" s="178"/>
      <c r="J79" s="178"/>
      <c r="K79" s="178"/>
      <c r="L79" s="194"/>
      <c r="M79" s="600"/>
      <c r="N79" s="594"/>
      <c r="O79" s="594"/>
      <c r="P79" s="178"/>
      <c r="Q79" s="594"/>
      <c r="R79" s="594"/>
      <c r="S79" s="594"/>
      <c r="T79" s="562"/>
      <c r="U79" s="593"/>
      <c r="V79" s="594"/>
      <c r="W79" s="594"/>
      <c r="X79" s="594"/>
      <c r="Y79" s="594"/>
      <c r="Z79" s="594"/>
      <c r="AA79" s="594"/>
      <c r="AB79" s="594"/>
      <c r="AC79" s="594"/>
      <c r="AD79" s="594"/>
      <c r="AE79" s="594"/>
      <c r="AF79" s="594"/>
      <c r="AG79" s="594"/>
      <c r="AH79" s="594"/>
      <c r="AI79" s="594"/>
      <c r="AJ79" s="594"/>
      <c r="AK79" s="594"/>
    </row>
    <row r="80" spans="2:37" x14ac:dyDescent="0.25">
      <c r="B80" s="193"/>
      <c r="C80" s="177" t="s">
        <v>3444</v>
      </c>
      <c r="D80" s="194"/>
      <c r="E80" s="194"/>
      <c r="F80" s="194"/>
      <c r="G80" s="194"/>
      <c r="H80" s="178"/>
      <c r="I80" s="178"/>
      <c r="J80" s="178"/>
      <c r="K80" s="178"/>
      <c r="L80" s="194"/>
      <c r="M80" s="600"/>
      <c r="N80" s="594"/>
      <c r="O80" s="594"/>
      <c r="P80" s="178"/>
      <c r="Q80" s="594"/>
      <c r="R80" s="594"/>
      <c r="S80" s="594"/>
      <c r="T80" s="562"/>
      <c r="U80" s="593"/>
      <c r="V80" s="594"/>
      <c r="W80" s="594"/>
      <c r="X80" s="594"/>
      <c r="Y80" s="594"/>
      <c r="Z80" s="594"/>
      <c r="AA80" s="594"/>
      <c r="AB80" s="594"/>
      <c r="AC80" s="594"/>
      <c r="AD80" s="594"/>
      <c r="AE80" s="594"/>
      <c r="AF80" s="594"/>
      <c r="AG80" s="594"/>
      <c r="AH80" s="594"/>
      <c r="AI80" s="594"/>
      <c r="AJ80" s="594"/>
      <c r="AK80" s="594"/>
    </row>
    <row r="81" spans="2:37" x14ac:dyDescent="0.25">
      <c r="B81" s="193"/>
      <c r="C81" s="177" t="s">
        <v>3445</v>
      </c>
      <c r="D81" s="194"/>
      <c r="E81" s="194"/>
      <c r="F81" s="194"/>
      <c r="G81" s="194"/>
      <c r="H81" s="178"/>
      <c r="I81" s="178"/>
      <c r="J81" s="178"/>
      <c r="K81" s="178"/>
      <c r="L81" s="194"/>
      <c r="M81" s="600"/>
      <c r="N81" s="594"/>
      <c r="O81" s="594"/>
      <c r="P81" s="178"/>
      <c r="Q81" s="594"/>
      <c r="R81" s="594"/>
      <c r="S81" s="594"/>
      <c r="T81" s="562"/>
      <c r="U81" s="593"/>
      <c r="V81" s="594"/>
      <c r="W81" s="594"/>
      <c r="X81" s="594"/>
      <c r="Y81" s="594"/>
      <c r="Z81" s="594"/>
      <c r="AA81" s="594"/>
      <c r="AB81" s="594"/>
      <c r="AC81" s="594"/>
      <c r="AD81" s="594"/>
      <c r="AE81" s="594"/>
      <c r="AF81" s="594"/>
      <c r="AG81" s="594"/>
      <c r="AH81" s="594"/>
      <c r="AI81" s="594"/>
      <c r="AJ81" s="594"/>
      <c r="AK81" s="594"/>
    </row>
    <row r="82" spans="2:37" x14ac:dyDescent="0.25">
      <c r="B82" s="193"/>
      <c r="C82" s="177" t="s">
        <v>3446</v>
      </c>
      <c r="D82" s="194"/>
      <c r="E82" s="194"/>
      <c r="F82" s="194"/>
      <c r="G82" s="194"/>
      <c r="H82" s="178"/>
      <c r="I82" s="178"/>
      <c r="J82" s="178"/>
      <c r="K82" s="178"/>
      <c r="L82" s="194"/>
      <c r="M82" s="600"/>
      <c r="N82" s="594"/>
      <c r="O82" s="594"/>
      <c r="P82" s="178"/>
      <c r="Q82" s="594"/>
      <c r="R82" s="594"/>
      <c r="S82" s="594"/>
      <c r="T82" s="562"/>
      <c r="U82" s="593"/>
      <c r="V82" s="594"/>
      <c r="W82" s="594"/>
      <c r="X82" s="594"/>
      <c r="Y82" s="594"/>
      <c r="Z82" s="594"/>
      <c r="AA82" s="594"/>
      <c r="AB82" s="594"/>
      <c r="AC82" s="594"/>
      <c r="AD82" s="594"/>
      <c r="AE82" s="594"/>
      <c r="AF82" s="594"/>
      <c r="AG82" s="594"/>
      <c r="AH82" s="594"/>
      <c r="AI82" s="594"/>
      <c r="AJ82" s="594"/>
      <c r="AK82" s="594"/>
    </row>
    <row r="83" spans="2:37" x14ac:dyDescent="0.25">
      <c r="B83" s="193"/>
      <c r="C83" s="177" t="s">
        <v>3447</v>
      </c>
      <c r="D83" s="194"/>
      <c r="E83" s="194"/>
      <c r="F83" s="194"/>
      <c r="G83" s="194"/>
      <c r="H83" s="178"/>
      <c r="I83" s="178"/>
      <c r="J83" s="178"/>
      <c r="K83" s="178"/>
      <c r="L83" s="194"/>
      <c r="M83" s="600"/>
      <c r="N83" s="594"/>
      <c r="O83" s="594"/>
      <c r="P83" s="178"/>
      <c r="Q83" s="594"/>
      <c r="R83" s="594"/>
      <c r="S83" s="594"/>
      <c r="T83" s="562"/>
      <c r="U83" s="593"/>
      <c r="V83" s="594"/>
      <c r="W83" s="594"/>
      <c r="X83" s="594"/>
      <c r="Y83" s="594"/>
      <c r="Z83" s="594"/>
      <c r="AA83" s="594"/>
      <c r="AB83" s="594"/>
      <c r="AC83" s="594"/>
      <c r="AD83" s="594"/>
      <c r="AE83" s="594"/>
      <c r="AF83" s="594"/>
      <c r="AG83" s="594"/>
      <c r="AH83" s="594"/>
      <c r="AI83" s="594"/>
      <c r="AJ83" s="594"/>
      <c r="AK83" s="594"/>
    </row>
    <row r="84" spans="2:37" x14ac:dyDescent="0.25">
      <c r="B84" s="193"/>
      <c r="C84" s="177" t="s">
        <v>3448</v>
      </c>
      <c r="D84" s="194"/>
      <c r="E84" s="194"/>
      <c r="F84" s="194"/>
      <c r="G84" s="194"/>
      <c r="H84" s="178"/>
      <c r="I84" s="178"/>
      <c r="J84" s="178"/>
      <c r="K84" s="178"/>
      <c r="L84" s="194"/>
      <c r="M84" s="600"/>
      <c r="N84" s="594"/>
      <c r="O84" s="594"/>
      <c r="P84" s="178"/>
      <c r="Q84" s="594"/>
      <c r="R84" s="594"/>
      <c r="S84" s="594"/>
      <c r="T84" s="562"/>
      <c r="U84" s="593"/>
      <c r="V84" s="594"/>
      <c r="W84" s="594"/>
      <c r="X84" s="594"/>
      <c r="Y84" s="594"/>
      <c r="Z84" s="594"/>
      <c r="AA84" s="594"/>
      <c r="AB84" s="594"/>
      <c r="AC84" s="594"/>
      <c r="AD84" s="594"/>
      <c r="AE84" s="594"/>
      <c r="AF84" s="594"/>
      <c r="AG84" s="594"/>
      <c r="AH84" s="594"/>
      <c r="AI84" s="594"/>
      <c r="AJ84" s="594"/>
      <c r="AK84" s="594"/>
    </row>
    <row r="85" spans="2:37" x14ac:dyDescent="0.25">
      <c r="B85" s="193"/>
      <c r="C85" s="177" t="s">
        <v>3449</v>
      </c>
      <c r="D85" s="194"/>
      <c r="E85" s="194"/>
      <c r="F85" s="194"/>
      <c r="G85" s="194"/>
      <c r="H85" s="178"/>
      <c r="I85" s="178"/>
      <c r="J85" s="178"/>
      <c r="K85" s="178"/>
      <c r="L85" s="194"/>
      <c r="M85" s="600"/>
      <c r="N85" s="594"/>
      <c r="O85" s="594"/>
      <c r="P85" s="178"/>
      <c r="Q85" s="594"/>
      <c r="R85" s="594"/>
      <c r="S85" s="594"/>
      <c r="T85" s="562"/>
      <c r="U85" s="593"/>
      <c r="V85" s="594"/>
      <c r="W85" s="594"/>
      <c r="X85" s="594"/>
      <c r="Y85" s="594"/>
      <c r="Z85" s="594"/>
      <c r="AA85" s="594"/>
      <c r="AB85" s="594"/>
      <c r="AC85" s="594"/>
      <c r="AD85" s="594"/>
      <c r="AE85" s="594"/>
      <c r="AF85" s="594"/>
      <c r="AG85" s="594"/>
      <c r="AH85" s="594"/>
      <c r="AI85" s="594"/>
      <c r="AJ85" s="594"/>
      <c r="AK85" s="594"/>
    </row>
    <row r="86" spans="2:37" x14ac:dyDescent="0.25">
      <c r="B86" s="193"/>
      <c r="C86" s="177" t="s">
        <v>3450</v>
      </c>
      <c r="D86" s="194"/>
      <c r="E86" s="194"/>
      <c r="F86" s="194"/>
      <c r="G86" s="194"/>
      <c r="H86" s="178"/>
      <c r="I86" s="178"/>
      <c r="J86" s="178"/>
      <c r="K86" s="178"/>
      <c r="L86" s="194"/>
      <c r="M86" s="600"/>
      <c r="N86" s="594"/>
      <c r="O86" s="594"/>
      <c r="P86" s="178"/>
      <c r="Q86" s="594"/>
      <c r="R86" s="594"/>
      <c r="S86" s="594"/>
      <c r="T86" s="562"/>
      <c r="U86" s="593"/>
      <c r="V86" s="594"/>
      <c r="W86" s="594"/>
      <c r="X86" s="594"/>
      <c r="Y86" s="594"/>
      <c r="Z86" s="594"/>
      <c r="AA86" s="594"/>
      <c r="AB86" s="594"/>
      <c r="AC86" s="594"/>
      <c r="AD86" s="594"/>
      <c r="AE86" s="594"/>
      <c r="AF86" s="594"/>
      <c r="AG86" s="594"/>
      <c r="AH86" s="594"/>
      <c r="AI86" s="594"/>
      <c r="AJ86" s="594"/>
      <c r="AK86" s="594"/>
    </row>
    <row r="87" spans="2:37" x14ac:dyDescent="0.25">
      <c r="B87" s="193"/>
      <c r="C87" s="177" t="s">
        <v>3451</v>
      </c>
      <c r="D87" s="194"/>
      <c r="E87" s="194"/>
      <c r="F87" s="194"/>
      <c r="G87" s="194"/>
      <c r="H87" s="178"/>
      <c r="I87" s="178"/>
      <c r="J87" s="178"/>
      <c r="K87" s="178"/>
      <c r="L87" s="194"/>
      <c r="M87" s="600"/>
      <c r="N87" s="594"/>
      <c r="O87" s="594"/>
      <c r="P87" s="178"/>
      <c r="Q87" s="594"/>
      <c r="R87" s="594"/>
      <c r="S87" s="594"/>
      <c r="T87" s="562"/>
      <c r="U87" s="593"/>
      <c r="V87" s="594"/>
      <c r="W87" s="594"/>
      <c r="X87" s="594"/>
      <c r="Y87" s="594"/>
      <c r="Z87" s="594"/>
      <c r="AA87" s="594"/>
      <c r="AB87" s="594"/>
      <c r="AC87" s="594"/>
      <c r="AD87" s="594"/>
      <c r="AE87" s="594"/>
      <c r="AF87" s="594"/>
      <c r="AG87" s="594"/>
      <c r="AH87" s="594"/>
      <c r="AI87" s="594"/>
      <c r="AJ87" s="594"/>
      <c r="AK87" s="594"/>
    </row>
    <row r="88" spans="2:37" x14ac:dyDescent="0.25">
      <c r="B88" s="193"/>
      <c r="C88" s="177" t="s">
        <v>3452</v>
      </c>
      <c r="D88" s="194"/>
      <c r="E88" s="194"/>
      <c r="F88" s="194"/>
      <c r="G88" s="194"/>
      <c r="H88" s="178"/>
      <c r="I88" s="178"/>
      <c r="J88" s="178"/>
      <c r="K88" s="178"/>
      <c r="L88" s="194"/>
      <c r="M88" s="600"/>
      <c r="N88" s="594"/>
      <c r="O88" s="594"/>
      <c r="P88" s="178"/>
      <c r="Q88" s="594"/>
      <c r="R88" s="594"/>
      <c r="S88" s="594"/>
      <c r="T88" s="562"/>
      <c r="U88" s="593"/>
      <c r="V88" s="594"/>
      <c r="W88" s="594"/>
      <c r="X88" s="594"/>
      <c r="Y88" s="594"/>
      <c r="Z88" s="594"/>
      <c r="AA88" s="594"/>
      <c r="AB88" s="594"/>
      <c r="AC88" s="594"/>
      <c r="AD88" s="594"/>
      <c r="AE88" s="594"/>
      <c r="AF88" s="594"/>
      <c r="AG88" s="594"/>
      <c r="AH88" s="594"/>
      <c r="AI88" s="594"/>
      <c r="AJ88" s="594"/>
      <c r="AK88" s="594"/>
    </row>
    <row r="89" spans="2:37" x14ac:dyDescent="0.25">
      <c r="B89" s="193"/>
      <c r="C89" s="177" t="s">
        <v>3453</v>
      </c>
      <c r="D89" s="194"/>
      <c r="E89" s="194"/>
      <c r="F89" s="194"/>
      <c r="G89" s="194"/>
      <c r="H89" s="178"/>
      <c r="I89" s="178"/>
      <c r="J89" s="178"/>
      <c r="K89" s="178"/>
      <c r="L89" s="194"/>
      <c r="M89" s="600"/>
      <c r="N89" s="594"/>
      <c r="O89" s="594"/>
      <c r="P89" s="178"/>
      <c r="Q89" s="594"/>
      <c r="R89" s="594"/>
      <c r="S89" s="594"/>
      <c r="T89" s="562"/>
      <c r="U89" s="593"/>
      <c r="V89" s="594"/>
      <c r="W89" s="594"/>
      <c r="X89" s="594"/>
      <c r="Y89" s="594"/>
      <c r="Z89" s="594"/>
      <c r="AA89" s="594"/>
      <c r="AB89" s="594"/>
      <c r="AC89" s="594"/>
      <c r="AD89" s="594"/>
      <c r="AE89" s="594"/>
      <c r="AF89" s="594"/>
      <c r="AG89" s="594"/>
      <c r="AH89" s="594"/>
      <c r="AI89" s="594"/>
      <c r="AJ89" s="594"/>
      <c r="AK89" s="594"/>
    </row>
    <row r="90" spans="2:37" x14ac:dyDescent="0.25">
      <c r="B90" s="193"/>
      <c r="C90" s="177" t="s">
        <v>3454</v>
      </c>
      <c r="D90" s="194"/>
      <c r="E90" s="194"/>
      <c r="F90" s="194"/>
      <c r="G90" s="194"/>
      <c r="H90" s="178"/>
      <c r="I90" s="178"/>
      <c r="J90" s="178"/>
      <c r="K90" s="178"/>
      <c r="L90" s="194"/>
      <c r="M90" s="600"/>
      <c r="N90" s="594"/>
      <c r="O90" s="594"/>
      <c r="P90" s="178"/>
      <c r="Q90" s="594"/>
      <c r="R90" s="594"/>
      <c r="S90" s="594"/>
      <c r="T90" s="562"/>
      <c r="U90" s="593"/>
      <c r="V90" s="594"/>
      <c r="W90" s="594"/>
      <c r="X90" s="594"/>
      <c r="Y90" s="594"/>
      <c r="Z90" s="594"/>
      <c r="AA90" s="594"/>
      <c r="AB90" s="594"/>
      <c r="AC90" s="594"/>
      <c r="AD90" s="594"/>
      <c r="AE90" s="594"/>
      <c r="AF90" s="594"/>
      <c r="AG90" s="594"/>
      <c r="AH90" s="594"/>
      <c r="AI90" s="594"/>
      <c r="AJ90" s="594"/>
      <c r="AK90" s="594"/>
    </row>
    <row r="91" spans="2:37" x14ac:dyDescent="0.25">
      <c r="B91" s="193"/>
      <c r="C91" s="177" t="s">
        <v>3455</v>
      </c>
      <c r="D91" s="194"/>
      <c r="E91" s="194"/>
      <c r="F91" s="194"/>
      <c r="G91" s="194"/>
      <c r="H91" s="178"/>
      <c r="I91" s="178"/>
      <c r="J91" s="178"/>
      <c r="K91" s="178"/>
      <c r="L91" s="194"/>
      <c r="M91" s="600"/>
      <c r="N91" s="594"/>
      <c r="O91" s="594"/>
      <c r="P91" s="178"/>
      <c r="Q91" s="594"/>
      <c r="R91" s="594"/>
      <c r="S91" s="594"/>
      <c r="T91" s="562"/>
      <c r="U91" s="593"/>
      <c r="V91" s="594"/>
      <c r="W91" s="594"/>
      <c r="X91" s="594"/>
      <c r="Y91" s="594"/>
      <c r="Z91" s="594"/>
      <c r="AA91" s="594"/>
      <c r="AB91" s="594"/>
      <c r="AC91" s="594"/>
      <c r="AD91" s="594"/>
      <c r="AE91" s="594"/>
      <c r="AF91" s="594"/>
      <c r="AG91" s="594"/>
      <c r="AH91" s="594"/>
      <c r="AI91" s="594"/>
      <c r="AJ91" s="594"/>
      <c r="AK91" s="594"/>
    </row>
    <row r="92" spans="2:37" x14ac:dyDescent="0.25">
      <c r="B92" s="193"/>
      <c r="C92" s="177" t="s">
        <v>3456</v>
      </c>
      <c r="D92" s="194"/>
      <c r="E92" s="194"/>
      <c r="F92" s="194"/>
      <c r="G92" s="194"/>
      <c r="H92" s="178"/>
      <c r="I92" s="178"/>
      <c r="J92" s="178"/>
      <c r="K92" s="178"/>
      <c r="L92" s="194"/>
      <c r="M92" s="600"/>
      <c r="N92" s="594"/>
      <c r="O92" s="594"/>
      <c r="P92" s="178"/>
      <c r="Q92" s="594"/>
      <c r="R92" s="594"/>
      <c r="S92" s="594"/>
      <c r="T92" s="562"/>
      <c r="U92" s="593"/>
      <c r="V92" s="594"/>
      <c r="W92" s="594"/>
      <c r="X92" s="594"/>
      <c r="Y92" s="594"/>
      <c r="Z92" s="594"/>
      <c r="AA92" s="594"/>
      <c r="AB92" s="594"/>
      <c r="AC92" s="594"/>
      <c r="AD92" s="594"/>
      <c r="AE92" s="594"/>
      <c r="AF92" s="594"/>
      <c r="AG92" s="594"/>
      <c r="AH92" s="594"/>
      <c r="AI92" s="594"/>
      <c r="AJ92" s="594"/>
      <c r="AK92" s="594"/>
    </row>
    <row r="93" spans="2:37" x14ac:dyDescent="0.25">
      <c r="B93" s="193"/>
      <c r="C93" s="177" t="s">
        <v>3457</v>
      </c>
      <c r="D93" s="194"/>
      <c r="E93" s="194"/>
      <c r="F93" s="194"/>
      <c r="G93" s="194"/>
      <c r="H93" s="178"/>
      <c r="I93" s="178"/>
      <c r="J93" s="178"/>
      <c r="K93" s="178"/>
      <c r="L93" s="194"/>
      <c r="M93" s="600"/>
      <c r="N93" s="594"/>
      <c r="O93" s="594"/>
      <c r="P93" s="178"/>
      <c r="Q93" s="594"/>
      <c r="R93" s="594"/>
      <c r="S93" s="594"/>
      <c r="T93" s="562"/>
      <c r="U93" s="593"/>
      <c r="V93" s="594"/>
      <c r="W93" s="594"/>
      <c r="X93" s="594"/>
      <c r="Y93" s="594"/>
      <c r="Z93" s="594"/>
      <c r="AA93" s="594"/>
      <c r="AB93" s="594"/>
      <c r="AC93" s="594"/>
      <c r="AD93" s="594"/>
      <c r="AE93" s="594"/>
      <c r="AF93" s="594"/>
      <c r="AG93" s="594"/>
      <c r="AH93" s="594"/>
      <c r="AI93" s="594"/>
      <c r="AJ93" s="594"/>
      <c r="AK93" s="594"/>
    </row>
    <row r="94" spans="2:37" x14ac:dyDescent="0.25">
      <c r="B94" s="193"/>
      <c r="C94" s="177" t="s">
        <v>3458</v>
      </c>
      <c r="D94" s="194"/>
      <c r="E94" s="194"/>
      <c r="F94" s="194"/>
      <c r="G94" s="194"/>
      <c r="H94" s="178"/>
      <c r="I94" s="178"/>
      <c r="J94" s="178"/>
      <c r="K94" s="178"/>
      <c r="L94" s="194"/>
      <c r="M94" s="600"/>
      <c r="N94" s="594"/>
      <c r="O94" s="594"/>
      <c r="P94" s="178"/>
      <c r="Q94" s="594"/>
      <c r="R94" s="594"/>
      <c r="S94" s="594"/>
      <c r="T94" s="562"/>
      <c r="U94" s="593"/>
      <c r="V94" s="594"/>
      <c r="W94" s="594"/>
      <c r="X94" s="594"/>
      <c r="Y94" s="594"/>
      <c r="Z94" s="594"/>
      <c r="AA94" s="594"/>
      <c r="AB94" s="594"/>
      <c r="AC94" s="594"/>
      <c r="AD94" s="594"/>
      <c r="AE94" s="594"/>
      <c r="AF94" s="594"/>
      <c r="AG94" s="594"/>
      <c r="AH94" s="594"/>
      <c r="AI94" s="594"/>
      <c r="AJ94" s="594"/>
      <c r="AK94" s="594"/>
    </row>
    <row r="95" spans="2:37" x14ac:dyDescent="0.25">
      <c r="B95" s="193"/>
      <c r="C95" s="177" t="s">
        <v>3459</v>
      </c>
      <c r="D95" s="194"/>
      <c r="E95" s="194"/>
      <c r="F95" s="194"/>
      <c r="G95" s="194"/>
      <c r="H95" s="178"/>
      <c r="I95" s="178"/>
      <c r="J95" s="178"/>
      <c r="K95" s="178"/>
      <c r="L95" s="194"/>
      <c r="M95" s="600"/>
      <c r="N95" s="594"/>
      <c r="O95" s="594"/>
      <c r="P95" s="178"/>
      <c r="Q95" s="594"/>
      <c r="R95" s="594"/>
      <c r="S95" s="594"/>
      <c r="T95" s="562"/>
      <c r="U95" s="593"/>
      <c r="V95" s="594"/>
      <c r="W95" s="594"/>
      <c r="X95" s="594"/>
      <c r="Y95" s="594"/>
      <c r="Z95" s="594"/>
      <c r="AA95" s="594"/>
      <c r="AB95" s="594"/>
      <c r="AC95" s="594"/>
      <c r="AD95" s="594"/>
      <c r="AE95" s="594"/>
      <c r="AF95" s="594"/>
      <c r="AG95" s="594"/>
      <c r="AH95" s="594"/>
      <c r="AI95" s="594"/>
      <c r="AJ95" s="594"/>
      <c r="AK95" s="594"/>
    </row>
    <row r="96" spans="2:37" x14ac:dyDescent="0.25">
      <c r="B96" s="193"/>
      <c r="C96" s="177" t="s">
        <v>3460</v>
      </c>
      <c r="D96" s="194"/>
      <c r="E96" s="194"/>
      <c r="F96" s="194"/>
      <c r="G96" s="194"/>
      <c r="H96" s="178"/>
      <c r="I96" s="178"/>
      <c r="J96" s="178"/>
      <c r="K96" s="178"/>
      <c r="L96" s="194"/>
      <c r="M96" s="600"/>
      <c r="N96" s="594"/>
      <c r="O96" s="594"/>
      <c r="P96" s="178"/>
      <c r="Q96" s="594"/>
      <c r="R96" s="594"/>
      <c r="S96" s="594"/>
      <c r="T96" s="562"/>
      <c r="U96" s="593"/>
      <c r="V96" s="594"/>
      <c r="W96" s="594"/>
      <c r="X96" s="594"/>
      <c r="Y96" s="594"/>
      <c r="Z96" s="594"/>
      <c r="AA96" s="594"/>
      <c r="AB96" s="594"/>
      <c r="AC96" s="594"/>
      <c r="AD96" s="594"/>
      <c r="AE96" s="594"/>
      <c r="AF96" s="594"/>
      <c r="AG96" s="594"/>
      <c r="AH96" s="594"/>
      <c r="AI96" s="594"/>
      <c r="AJ96" s="594"/>
      <c r="AK96" s="594"/>
    </row>
    <row r="97" spans="2:37" x14ac:dyDescent="0.25">
      <c r="B97" s="193"/>
      <c r="C97" s="177" t="s">
        <v>3461</v>
      </c>
      <c r="D97" s="194"/>
      <c r="E97" s="194"/>
      <c r="F97" s="194"/>
      <c r="G97" s="194"/>
      <c r="H97" s="178"/>
      <c r="I97" s="178"/>
      <c r="J97" s="178"/>
      <c r="K97" s="178"/>
      <c r="L97" s="194"/>
      <c r="M97" s="600"/>
      <c r="N97" s="594"/>
      <c r="O97" s="594"/>
      <c r="P97" s="178"/>
      <c r="Q97" s="594"/>
      <c r="R97" s="594"/>
      <c r="S97" s="594"/>
      <c r="T97" s="562"/>
      <c r="U97" s="593"/>
      <c r="V97" s="594"/>
      <c r="W97" s="594"/>
      <c r="X97" s="594"/>
      <c r="Y97" s="594"/>
      <c r="Z97" s="594"/>
      <c r="AA97" s="594"/>
      <c r="AB97" s="594"/>
      <c r="AC97" s="594"/>
      <c r="AD97" s="594"/>
      <c r="AE97" s="594"/>
      <c r="AF97" s="594"/>
      <c r="AG97" s="594"/>
      <c r="AH97" s="594"/>
      <c r="AI97" s="594"/>
      <c r="AJ97" s="594"/>
      <c r="AK97" s="594"/>
    </row>
    <row r="98" spans="2:37" x14ac:dyDescent="0.25">
      <c r="B98" s="193"/>
      <c r="C98" s="177" t="s">
        <v>3462</v>
      </c>
      <c r="D98" s="194"/>
      <c r="E98" s="194"/>
      <c r="F98" s="194"/>
      <c r="G98" s="194"/>
      <c r="H98" s="178"/>
      <c r="I98" s="178"/>
      <c r="J98" s="178"/>
      <c r="K98" s="178"/>
      <c r="L98" s="194"/>
      <c r="M98" s="600"/>
      <c r="N98" s="594"/>
      <c r="O98" s="594"/>
      <c r="P98" s="178"/>
      <c r="Q98" s="594"/>
      <c r="R98" s="594"/>
      <c r="S98" s="594"/>
      <c r="T98" s="562"/>
      <c r="U98" s="593"/>
      <c r="V98" s="594"/>
      <c r="W98" s="594"/>
      <c r="X98" s="594"/>
      <c r="Y98" s="594"/>
      <c r="Z98" s="594"/>
      <c r="AA98" s="594"/>
      <c r="AB98" s="594"/>
      <c r="AC98" s="594"/>
      <c r="AD98" s="594"/>
      <c r="AE98" s="594"/>
      <c r="AF98" s="594"/>
      <c r="AG98" s="594"/>
      <c r="AH98" s="594"/>
      <c r="AI98" s="594"/>
      <c r="AJ98" s="594"/>
      <c r="AK98" s="594"/>
    </row>
    <row r="99" spans="2:37" x14ac:dyDescent="0.25">
      <c r="B99" s="193"/>
      <c r="C99" s="177" t="s">
        <v>3463</v>
      </c>
      <c r="D99" s="194"/>
      <c r="E99" s="194"/>
      <c r="F99" s="194"/>
      <c r="G99" s="194"/>
      <c r="H99" s="178"/>
      <c r="I99" s="178"/>
      <c r="J99" s="178"/>
      <c r="K99" s="178"/>
      <c r="L99" s="194"/>
      <c r="M99" s="600"/>
      <c r="N99" s="594"/>
      <c r="O99" s="594"/>
      <c r="P99" s="178"/>
      <c r="Q99" s="594"/>
      <c r="R99" s="594"/>
      <c r="S99" s="594"/>
      <c r="T99" s="562"/>
      <c r="U99" s="593"/>
      <c r="V99" s="594"/>
      <c r="W99" s="594"/>
      <c r="X99" s="594"/>
      <c r="Y99" s="594"/>
      <c r="Z99" s="594"/>
      <c r="AA99" s="594"/>
      <c r="AB99" s="594"/>
      <c r="AC99" s="594"/>
      <c r="AD99" s="594"/>
      <c r="AE99" s="594"/>
      <c r="AF99" s="594"/>
      <c r="AG99" s="594"/>
      <c r="AH99" s="594"/>
      <c r="AI99" s="594"/>
      <c r="AJ99" s="594"/>
      <c r="AK99" s="594"/>
    </row>
    <row r="100" spans="2:37" x14ac:dyDescent="0.25">
      <c r="B100" s="193"/>
      <c r="C100" s="177" t="s">
        <v>3464</v>
      </c>
      <c r="D100" s="194"/>
      <c r="E100" s="194"/>
      <c r="F100" s="194"/>
      <c r="G100" s="194"/>
      <c r="H100" s="178"/>
      <c r="I100" s="178"/>
      <c r="J100" s="178"/>
      <c r="K100" s="178"/>
      <c r="L100" s="194"/>
      <c r="M100" s="600"/>
      <c r="N100" s="594"/>
      <c r="O100" s="594"/>
      <c r="P100" s="178"/>
      <c r="Q100" s="594"/>
      <c r="R100" s="594"/>
      <c r="S100" s="594"/>
      <c r="T100" s="562"/>
      <c r="U100" s="593"/>
      <c r="V100" s="594"/>
      <c r="W100" s="594"/>
      <c r="X100" s="594"/>
      <c r="Y100" s="594"/>
      <c r="Z100" s="594"/>
      <c r="AA100" s="594"/>
      <c r="AB100" s="594"/>
      <c r="AC100" s="594"/>
      <c r="AD100" s="594"/>
      <c r="AE100" s="594"/>
      <c r="AF100" s="594"/>
      <c r="AG100" s="594"/>
      <c r="AH100" s="594"/>
      <c r="AI100" s="594"/>
      <c r="AJ100" s="594"/>
      <c r="AK100" s="594"/>
    </row>
    <row r="101" spans="2:37" x14ac:dyDescent="0.25">
      <c r="B101" s="193"/>
      <c r="C101" s="177" t="s">
        <v>3465</v>
      </c>
      <c r="D101" s="194"/>
      <c r="E101" s="194"/>
      <c r="F101" s="194"/>
      <c r="G101" s="194"/>
      <c r="H101" s="178"/>
      <c r="I101" s="178"/>
      <c r="J101" s="178"/>
      <c r="K101" s="178"/>
      <c r="L101" s="194"/>
      <c r="M101" s="600"/>
      <c r="N101" s="594"/>
      <c r="O101" s="594"/>
      <c r="P101" s="178"/>
      <c r="Q101" s="594"/>
      <c r="R101" s="594"/>
      <c r="S101" s="594"/>
      <c r="T101" s="562"/>
      <c r="U101" s="593"/>
      <c r="V101" s="594"/>
      <c r="W101" s="594"/>
      <c r="X101" s="594"/>
      <c r="Y101" s="594"/>
      <c r="Z101" s="594"/>
      <c r="AA101" s="594"/>
      <c r="AB101" s="594"/>
      <c r="AC101" s="594"/>
      <c r="AD101" s="594"/>
      <c r="AE101" s="594"/>
      <c r="AF101" s="594"/>
      <c r="AG101" s="594"/>
      <c r="AH101" s="594"/>
      <c r="AI101" s="594"/>
      <c r="AJ101" s="594"/>
      <c r="AK101" s="594"/>
    </row>
    <row r="102" spans="2:37" x14ac:dyDescent="0.25">
      <c r="B102" s="193"/>
      <c r="C102" s="177" t="s">
        <v>3466</v>
      </c>
      <c r="D102" s="194"/>
      <c r="E102" s="194"/>
      <c r="F102" s="194"/>
      <c r="G102" s="194"/>
      <c r="H102" s="178"/>
      <c r="I102" s="178"/>
      <c r="J102" s="178"/>
      <c r="K102" s="178"/>
      <c r="L102" s="194"/>
      <c r="M102" s="600"/>
      <c r="N102" s="594"/>
      <c r="O102" s="594"/>
      <c r="P102" s="178"/>
      <c r="Q102" s="594"/>
      <c r="R102" s="594"/>
      <c r="S102" s="594"/>
      <c r="T102" s="562"/>
      <c r="U102" s="593"/>
      <c r="V102" s="594"/>
      <c r="W102" s="594"/>
      <c r="X102" s="594"/>
      <c r="Y102" s="594"/>
      <c r="Z102" s="594"/>
      <c r="AA102" s="594"/>
      <c r="AB102" s="594"/>
      <c r="AC102" s="594"/>
      <c r="AD102" s="594"/>
      <c r="AE102" s="594"/>
      <c r="AF102" s="594"/>
      <c r="AG102" s="594"/>
      <c r="AH102" s="594"/>
      <c r="AI102" s="594"/>
      <c r="AJ102" s="594"/>
      <c r="AK102" s="594"/>
    </row>
    <row r="103" spans="2:37" x14ac:dyDescent="0.25">
      <c r="B103" s="193"/>
      <c r="C103" s="177" t="s">
        <v>3467</v>
      </c>
      <c r="D103" s="194"/>
      <c r="E103" s="194"/>
      <c r="F103" s="194"/>
      <c r="G103" s="194"/>
      <c r="H103" s="178"/>
      <c r="I103" s="178"/>
      <c r="J103" s="178"/>
      <c r="K103" s="178"/>
      <c r="L103" s="194"/>
      <c r="M103" s="600"/>
      <c r="N103" s="594"/>
      <c r="O103" s="594"/>
      <c r="P103" s="178"/>
      <c r="Q103" s="594"/>
      <c r="R103" s="594"/>
      <c r="S103" s="594"/>
      <c r="T103" s="562"/>
      <c r="U103" s="593"/>
      <c r="V103" s="594"/>
      <c r="W103" s="594"/>
      <c r="X103" s="594"/>
      <c r="Y103" s="594"/>
      <c r="Z103" s="594"/>
      <c r="AA103" s="594"/>
      <c r="AB103" s="594"/>
      <c r="AC103" s="594"/>
      <c r="AD103" s="594"/>
      <c r="AE103" s="594"/>
      <c r="AF103" s="594"/>
      <c r="AG103" s="594"/>
      <c r="AH103" s="594"/>
      <c r="AI103" s="594"/>
      <c r="AJ103" s="594"/>
      <c r="AK103" s="594"/>
    </row>
    <row r="104" spans="2:37" x14ac:dyDescent="0.25">
      <c r="B104" s="193"/>
      <c r="C104" s="177" t="s">
        <v>3468</v>
      </c>
      <c r="D104" s="194"/>
      <c r="E104" s="194"/>
      <c r="F104" s="194"/>
      <c r="G104" s="194"/>
      <c r="H104" s="178"/>
      <c r="I104" s="178"/>
      <c r="J104" s="178"/>
      <c r="K104" s="178"/>
      <c r="L104" s="194"/>
      <c r="M104" s="600"/>
      <c r="N104" s="594"/>
      <c r="O104" s="594"/>
      <c r="P104" s="178"/>
      <c r="Q104" s="594"/>
      <c r="R104" s="594"/>
      <c r="S104" s="594"/>
      <c r="T104" s="562"/>
      <c r="U104" s="593"/>
      <c r="V104" s="594"/>
      <c r="W104" s="594"/>
      <c r="X104" s="594"/>
      <c r="Y104" s="594"/>
      <c r="Z104" s="594"/>
      <c r="AA104" s="594"/>
      <c r="AB104" s="594"/>
      <c r="AC104" s="594"/>
      <c r="AD104" s="594"/>
      <c r="AE104" s="594"/>
      <c r="AF104" s="594"/>
      <c r="AG104" s="594"/>
      <c r="AH104" s="594"/>
      <c r="AI104" s="594"/>
      <c r="AJ104" s="594"/>
      <c r="AK104" s="594"/>
    </row>
    <row r="105" spans="2:37" x14ac:dyDescent="0.25">
      <c r="B105" s="193"/>
      <c r="C105" s="177" t="s">
        <v>3469</v>
      </c>
      <c r="D105" s="194"/>
      <c r="E105" s="194"/>
      <c r="F105" s="194"/>
      <c r="G105" s="194"/>
      <c r="H105" s="178"/>
      <c r="I105" s="178"/>
      <c r="J105" s="178"/>
      <c r="K105" s="178"/>
      <c r="L105" s="194"/>
      <c r="M105" s="600"/>
      <c r="N105" s="594"/>
      <c r="O105" s="594"/>
      <c r="P105" s="178"/>
      <c r="Q105" s="594"/>
      <c r="R105" s="594"/>
      <c r="S105" s="594"/>
      <c r="T105" s="562"/>
      <c r="U105" s="593"/>
      <c r="V105" s="594"/>
      <c r="W105" s="594"/>
      <c r="X105" s="594"/>
      <c r="Y105" s="594"/>
      <c r="Z105" s="594"/>
      <c r="AA105" s="594"/>
      <c r="AB105" s="594"/>
      <c r="AC105" s="594"/>
      <c r="AD105" s="594"/>
      <c r="AE105" s="594"/>
      <c r="AF105" s="594"/>
      <c r="AG105" s="594"/>
      <c r="AH105" s="594"/>
      <c r="AI105" s="594"/>
      <c r="AJ105" s="594"/>
      <c r="AK105" s="594"/>
    </row>
    <row r="106" spans="2:37" x14ac:dyDescent="0.25">
      <c r="B106" s="193"/>
      <c r="C106" s="177" t="s">
        <v>3470</v>
      </c>
      <c r="D106" s="194"/>
      <c r="E106" s="194"/>
      <c r="F106" s="194"/>
      <c r="G106" s="194"/>
      <c r="H106" s="178"/>
      <c r="I106" s="178"/>
      <c r="J106" s="178"/>
      <c r="K106" s="178"/>
      <c r="L106" s="194"/>
      <c r="M106" s="600"/>
      <c r="N106" s="594"/>
      <c r="O106" s="594"/>
      <c r="P106" s="178"/>
      <c r="Q106" s="594"/>
      <c r="R106" s="594"/>
      <c r="S106" s="594"/>
      <c r="T106" s="562"/>
      <c r="U106" s="593"/>
      <c r="V106" s="594"/>
      <c r="W106" s="594"/>
      <c r="X106" s="594"/>
      <c r="Y106" s="594"/>
      <c r="Z106" s="594"/>
      <c r="AA106" s="594"/>
      <c r="AB106" s="594"/>
      <c r="AC106" s="594"/>
      <c r="AD106" s="594"/>
      <c r="AE106" s="594"/>
      <c r="AF106" s="594"/>
      <c r="AG106" s="594"/>
      <c r="AH106" s="594"/>
      <c r="AI106" s="594"/>
      <c r="AJ106" s="594"/>
      <c r="AK106" s="594"/>
    </row>
    <row r="107" spans="2:37" x14ac:dyDescent="0.25">
      <c r="B107" s="193"/>
      <c r="C107" s="177" t="s">
        <v>3471</v>
      </c>
      <c r="D107" s="194"/>
      <c r="E107" s="194"/>
      <c r="F107" s="194"/>
      <c r="G107" s="194"/>
      <c r="H107" s="178"/>
      <c r="I107" s="178"/>
      <c r="J107" s="178"/>
      <c r="K107" s="178"/>
      <c r="L107" s="194"/>
      <c r="M107" s="600"/>
      <c r="N107" s="594"/>
      <c r="O107" s="594"/>
      <c r="P107" s="178"/>
      <c r="Q107" s="594"/>
      <c r="R107" s="594"/>
      <c r="S107" s="594"/>
      <c r="T107" s="562"/>
      <c r="U107" s="593"/>
      <c r="V107" s="594"/>
      <c r="W107" s="594"/>
      <c r="X107" s="594"/>
      <c r="Y107" s="594"/>
      <c r="Z107" s="594"/>
      <c r="AA107" s="594"/>
      <c r="AB107" s="594"/>
      <c r="AC107" s="594"/>
      <c r="AD107" s="594"/>
      <c r="AE107" s="594"/>
      <c r="AF107" s="594"/>
      <c r="AG107" s="594"/>
      <c r="AH107" s="594"/>
      <c r="AI107" s="594"/>
      <c r="AJ107" s="594"/>
      <c r="AK107" s="594"/>
    </row>
    <row r="108" spans="2:37" x14ac:dyDescent="0.25">
      <c r="B108" s="193"/>
      <c r="C108" s="177" t="s">
        <v>3472</v>
      </c>
      <c r="D108" s="194"/>
      <c r="E108" s="194"/>
      <c r="F108" s="194"/>
      <c r="G108" s="194"/>
      <c r="H108" s="178"/>
      <c r="I108" s="178"/>
      <c r="J108" s="178"/>
      <c r="K108" s="178"/>
      <c r="L108" s="194"/>
      <c r="M108" s="600"/>
      <c r="N108" s="594"/>
      <c r="O108" s="594"/>
      <c r="P108" s="178"/>
      <c r="Q108" s="594"/>
      <c r="R108" s="594"/>
      <c r="S108" s="594"/>
      <c r="T108" s="562"/>
      <c r="U108" s="593"/>
      <c r="V108" s="594"/>
      <c r="W108" s="594"/>
      <c r="X108" s="594"/>
      <c r="Y108" s="594"/>
      <c r="Z108" s="594"/>
      <c r="AA108" s="594"/>
      <c r="AB108" s="594"/>
      <c r="AC108" s="594"/>
      <c r="AD108" s="594"/>
      <c r="AE108" s="594"/>
      <c r="AF108" s="594"/>
      <c r="AG108" s="594"/>
      <c r="AH108" s="594"/>
      <c r="AI108" s="594"/>
      <c r="AJ108" s="594"/>
      <c r="AK108" s="594"/>
    </row>
    <row r="109" spans="2:37" x14ac:dyDescent="0.25">
      <c r="B109" s="193"/>
      <c r="C109" s="177" t="s">
        <v>3473</v>
      </c>
      <c r="D109" s="194"/>
      <c r="E109" s="194"/>
      <c r="F109" s="194"/>
      <c r="G109" s="194"/>
      <c r="H109" s="178"/>
      <c r="I109" s="178"/>
      <c r="J109" s="178"/>
      <c r="K109" s="178"/>
      <c r="L109" s="194"/>
      <c r="M109" s="600"/>
      <c r="N109" s="594"/>
      <c r="O109" s="594"/>
      <c r="P109" s="178"/>
      <c r="Q109" s="594"/>
      <c r="R109" s="594"/>
      <c r="S109" s="594"/>
      <c r="T109" s="562"/>
      <c r="U109" s="593"/>
      <c r="V109" s="594"/>
      <c r="W109" s="594"/>
      <c r="X109" s="594"/>
      <c r="Y109" s="594"/>
      <c r="Z109" s="594"/>
      <c r="AA109" s="594"/>
      <c r="AB109" s="594"/>
      <c r="AC109" s="594"/>
      <c r="AD109" s="594"/>
      <c r="AE109" s="594"/>
      <c r="AF109" s="594"/>
      <c r="AG109" s="594"/>
      <c r="AH109" s="594"/>
      <c r="AI109" s="594"/>
      <c r="AJ109" s="594"/>
      <c r="AK109" s="594"/>
    </row>
  </sheetData>
  <mergeCells count="2">
    <mergeCell ref="V6:W6"/>
    <mergeCell ref="B1:L1"/>
  </mergeCells>
  <dataValidations count="2">
    <dataValidation allowBlank="1" showInputMessage="1" showErrorMessage="1" error="Data is of incorrect type!" sqref="U9:Y9 D9:G9 L9:L109"/>
    <dataValidation type="decimal" allowBlank="1" showInputMessage="1" showErrorMessage="1" error="Data is of incorrect type!" sqref="Q9:T109 M9:O109"/>
  </dataValidations>
  <hyperlinks>
    <hyperlink ref="B1" location="'Table of Contents'!A1" display="SE.06.02.16.01 - List of assets. Information on positions held"/>
    <hyperlink ref="X1" location="'Enumerations SDNS_SDAT'!A1" display="Převodní můstek číselníky"/>
    <hyperlink ref="A1" location="'Table of Contents'!A1" display="S.05.02.01.03 - Total Top 5 and home country - non-life obligations"/>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Enumerations!$A$608:$F$608</xm:f>
          </x14:formula1>
          <xm:sqref>H9:H109</xm:sqref>
        </x14:dataValidation>
        <x14:dataValidation type="list" allowBlank="1" showInputMessage="1" showErrorMessage="1" error="Data is of incorrect type!">
          <x14:formula1>
            <xm:f>Enumerations!$A$609:$B$609</xm:f>
          </x14:formula1>
          <xm:sqref>I9:I109</xm:sqref>
        </x14:dataValidation>
        <x14:dataValidation type="list" allowBlank="1" showInputMessage="1" showErrorMessage="1" error="Data is of incorrect type!">
          <x14:formula1>
            <xm:f>Enumerations!$A$610:$E$610</xm:f>
          </x14:formula1>
          <xm:sqref>J9:J109</xm:sqref>
        </x14:dataValidation>
        <x14:dataValidation type="list" allowBlank="1" showInputMessage="1" showErrorMessage="1" error="Data is of incorrect type!">
          <x14:formula1>
            <xm:f>Enumerations!$A$611:$IV$611</xm:f>
          </x14:formula1>
          <xm:sqref>K9:K109</xm:sqref>
        </x14:dataValidation>
        <x14:dataValidation type="list" allowBlank="1" showInputMessage="1" showErrorMessage="1" error="Data is of incorrect type!">
          <x14:formula1>
            <xm:f>Enumerations!$A$612:$F$612</xm:f>
          </x14:formula1>
          <xm:sqref>P9:P109</xm:sqref>
        </x14:dataValidation>
        <x14:dataValidation type="list" allowBlank="1" showInputMessage="1" showErrorMessage="1" error="Data is of incorrect type!">
          <x14:formula1>
            <xm:f>[1]Enumerations!#REF!</xm:f>
          </x14:formula1>
          <xm:sqref>B3</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109"/>
  <sheetViews>
    <sheetView showGridLines="0" workbookViewId="0">
      <selection activeCell="E17" sqref="E17"/>
    </sheetView>
  </sheetViews>
  <sheetFormatPr defaultRowHeight="15" outlineLevelRow="1" outlineLevelCol="1" x14ac:dyDescent="0.25"/>
  <cols>
    <col min="1" max="3" width="15.7109375" style="567" customWidth="1"/>
    <col min="4" max="4" width="21.42578125" style="567" customWidth="1"/>
    <col min="5" max="6" width="15.7109375" style="567" customWidth="1"/>
    <col min="7" max="7" width="27.42578125" style="567" customWidth="1"/>
    <col min="8" max="8" width="15.7109375" style="567" customWidth="1"/>
    <col min="9" max="9" width="40.140625" style="567" customWidth="1"/>
    <col min="10" max="10" width="15.7109375" style="567" customWidth="1"/>
    <col min="11" max="11" width="26.42578125" style="567" customWidth="1"/>
    <col min="12" max="14" width="15.7109375" style="567" customWidth="1"/>
    <col min="15" max="15" width="27.42578125" style="567" customWidth="1"/>
    <col min="16" max="18" width="15.7109375" style="567" customWidth="1"/>
    <col min="19" max="19" width="47.7109375" style="567" customWidth="1"/>
    <col min="20" max="25" width="15.7109375" style="567" customWidth="1"/>
    <col min="26" max="26" width="24.5703125" style="567" customWidth="1"/>
    <col min="27" max="27" width="18.140625" style="567" customWidth="1"/>
    <col min="28" max="28" width="36.140625" style="567" bestFit="1" customWidth="1"/>
    <col min="29" max="29" width="25.7109375" style="569" customWidth="1" outlineLevel="1"/>
    <col min="30" max="30" width="25.7109375" style="567" customWidth="1" outlineLevel="1"/>
    <col min="31" max="31" width="23.7109375" style="567" customWidth="1" outlineLevel="1"/>
    <col min="32" max="32" width="28" style="567" customWidth="1" outlineLevel="1"/>
    <col min="33" max="33" width="28.85546875" style="567" customWidth="1" outlineLevel="1"/>
    <col min="34" max="34" width="18.42578125" style="567" customWidth="1" outlineLevel="1"/>
    <col min="35" max="35" width="36.42578125" style="567" customWidth="1" outlineLevel="1"/>
    <col min="36" max="36" width="18.7109375" style="567" customWidth="1" outlineLevel="1"/>
    <col min="37" max="37" width="22.28515625" style="567" customWidth="1" outlineLevel="1"/>
    <col min="38" max="38" width="20.42578125" style="567" customWidth="1" outlineLevel="1"/>
    <col min="39" max="39" width="18.42578125" style="567" customWidth="1" outlineLevel="1"/>
    <col min="40" max="40" width="21.28515625" style="567" customWidth="1" outlineLevel="1"/>
    <col min="41" max="41" width="32.28515625" style="567" customWidth="1" outlineLevel="1"/>
    <col min="42" max="42" width="18.7109375" style="567" customWidth="1" outlineLevel="1"/>
    <col min="43" max="43" width="31.5703125" style="567" customWidth="1" outlineLevel="1"/>
    <col min="44" max="44" width="24.42578125" style="567" customWidth="1" outlineLevel="1"/>
    <col min="45" max="45" width="54.42578125" style="567" customWidth="1" outlineLevel="1"/>
    <col min="46" max="46" width="17.140625" style="567" customWidth="1" outlineLevel="1"/>
    <col min="47" max="47" width="9.140625" style="567" customWidth="1" outlineLevel="1"/>
    <col min="48" max="48" width="15.140625" style="567" customWidth="1" outlineLevel="1"/>
    <col min="49" max="49" width="19.7109375" style="567" customWidth="1" outlineLevel="1"/>
    <col min="50" max="52" width="9.140625" style="567" customWidth="1" outlineLevel="1"/>
    <col min="53" max="53" width="31.42578125" style="567" customWidth="1" outlineLevel="1"/>
    <col min="54" max="54" width="17.140625" style="567" customWidth="1" outlineLevel="1"/>
    <col min="55" max="55" width="18.140625" style="567" customWidth="1" outlineLevel="1"/>
    <col min="56" max="16384" width="9.140625" style="567"/>
  </cols>
  <sheetData>
    <row r="1" spans="1:55" ht="18.75" customHeight="1" x14ac:dyDescent="0.3">
      <c r="A1" s="187" t="s">
        <v>17053</v>
      </c>
      <c r="B1" s="798" t="s">
        <v>918</v>
      </c>
      <c r="C1" s="799"/>
      <c r="D1" s="799"/>
      <c r="E1" s="799"/>
      <c r="F1" s="799"/>
      <c r="G1" s="799"/>
      <c r="H1" s="799"/>
      <c r="I1" s="799"/>
      <c r="J1" s="799"/>
      <c r="K1" s="799"/>
      <c r="L1" s="799"/>
      <c r="AD1" s="524" t="s">
        <v>13643</v>
      </c>
      <c r="AF1" s="560" t="s">
        <v>13439</v>
      </c>
    </row>
    <row r="3" spans="1:55" ht="12.4" customHeight="1" x14ac:dyDescent="0.25">
      <c r="B3" s="13" t="s">
        <v>13644</v>
      </c>
    </row>
    <row r="4" spans="1:55" ht="12.4" customHeight="1" x14ac:dyDescent="0.25"/>
    <row r="6" spans="1:55" ht="12.4" customHeight="1" x14ac:dyDescent="0.25">
      <c r="D6" s="10" t="s">
        <v>4756</v>
      </c>
      <c r="E6" s="10" t="s">
        <v>919</v>
      </c>
      <c r="F6" s="10" t="s">
        <v>920</v>
      </c>
      <c r="G6" s="10" t="s">
        <v>921</v>
      </c>
      <c r="H6" s="10" t="s">
        <v>922</v>
      </c>
      <c r="I6" s="10" t="s">
        <v>923</v>
      </c>
      <c r="J6" s="10" t="s">
        <v>924</v>
      </c>
      <c r="K6" s="10" t="s">
        <v>925</v>
      </c>
      <c r="L6" s="10" t="s">
        <v>926</v>
      </c>
      <c r="M6" s="10" t="s">
        <v>927</v>
      </c>
      <c r="N6" s="10" t="s">
        <v>928</v>
      </c>
      <c r="O6" s="10" t="s">
        <v>929</v>
      </c>
      <c r="P6" s="10" t="s">
        <v>930</v>
      </c>
      <c r="Q6" s="421" t="s">
        <v>931</v>
      </c>
      <c r="R6" s="10" t="s">
        <v>932</v>
      </c>
      <c r="S6" s="601" t="s">
        <v>619</v>
      </c>
      <c r="T6" s="10" t="s">
        <v>933</v>
      </c>
      <c r="U6" s="601" t="s">
        <v>934</v>
      </c>
      <c r="V6" s="601" t="s">
        <v>935</v>
      </c>
      <c r="W6" s="10" t="s">
        <v>936</v>
      </c>
      <c r="X6" s="10" t="s">
        <v>937</v>
      </c>
      <c r="Y6" s="10" t="s">
        <v>938</v>
      </c>
      <c r="Z6" s="10" t="s">
        <v>939</v>
      </c>
      <c r="AA6" s="10" t="s">
        <v>940</v>
      </c>
      <c r="AB6" s="602" t="s">
        <v>941</v>
      </c>
      <c r="AC6" s="804" t="s">
        <v>4756</v>
      </c>
      <c r="AD6" s="803"/>
      <c r="AE6" s="235" t="s">
        <v>919</v>
      </c>
      <c r="AF6" s="235" t="s">
        <v>920</v>
      </c>
      <c r="AG6" s="235" t="s">
        <v>921</v>
      </c>
      <c r="AH6" s="235" t="s">
        <v>922</v>
      </c>
      <c r="AI6" s="235" t="s">
        <v>923</v>
      </c>
      <c r="AJ6" s="235" t="s">
        <v>924</v>
      </c>
      <c r="AK6" s="235" t="s">
        <v>925</v>
      </c>
      <c r="AL6" s="235" t="s">
        <v>926</v>
      </c>
      <c r="AM6" s="235" t="s">
        <v>927</v>
      </c>
      <c r="AN6" s="235" t="s">
        <v>928</v>
      </c>
      <c r="AO6" s="802" t="s">
        <v>929</v>
      </c>
      <c r="AP6" s="803"/>
      <c r="AQ6" s="235" t="s">
        <v>930</v>
      </c>
      <c r="AR6" s="477" t="s">
        <v>931</v>
      </c>
      <c r="AS6" s="235" t="s">
        <v>932</v>
      </c>
      <c r="AT6" s="477" t="s">
        <v>619</v>
      </c>
      <c r="AU6" s="235" t="s">
        <v>933</v>
      </c>
      <c r="AV6" s="477" t="s">
        <v>934</v>
      </c>
      <c r="AW6" s="477" t="s">
        <v>935</v>
      </c>
      <c r="AX6" s="235" t="s">
        <v>936</v>
      </c>
      <c r="AY6" s="235" t="s">
        <v>937</v>
      </c>
      <c r="AZ6" s="235" t="s">
        <v>938</v>
      </c>
      <c r="BA6" s="235" t="s">
        <v>939</v>
      </c>
      <c r="BB6" s="235" t="s">
        <v>940</v>
      </c>
      <c r="BC6" s="235" t="s">
        <v>941</v>
      </c>
    </row>
    <row r="7" spans="1:55" ht="12.4" customHeight="1" outlineLevel="1" x14ac:dyDescent="0.25">
      <c r="D7" s="13" t="s">
        <v>13648</v>
      </c>
      <c r="E7" s="13" t="s">
        <v>13692</v>
      </c>
      <c r="F7" s="13" t="s">
        <v>13693</v>
      </c>
      <c r="G7" s="13" t="s">
        <v>13694</v>
      </c>
      <c r="H7" s="13" t="s">
        <v>13695</v>
      </c>
      <c r="I7" s="13" t="s">
        <v>13696</v>
      </c>
      <c r="J7" s="13" t="s">
        <v>13697</v>
      </c>
      <c r="K7" s="13" t="s">
        <v>13698</v>
      </c>
      <c r="L7" s="13" t="s">
        <v>13442</v>
      </c>
      <c r="M7" s="13" t="s">
        <v>13699</v>
      </c>
      <c r="N7" s="13" t="s">
        <v>13443</v>
      </c>
      <c r="O7" s="13" t="s">
        <v>13700</v>
      </c>
      <c r="P7" s="13" t="s">
        <v>13701</v>
      </c>
      <c r="Q7" s="603" t="s">
        <v>13702</v>
      </c>
      <c r="R7" s="13" t="s">
        <v>13703</v>
      </c>
      <c r="S7" s="604" t="s">
        <v>13704</v>
      </c>
      <c r="T7" s="13" t="s">
        <v>13705</v>
      </c>
      <c r="U7" s="604" t="s">
        <v>13706</v>
      </c>
      <c r="V7" s="604" t="s">
        <v>13707</v>
      </c>
      <c r="W7" s="13" t="s">
        <v>13708</v>
      </c>
      <c r="X7" s="13" t="s">
        <v>13709</v>
      </c>
      <c r="Y7" s="13" t="s">
        <v>13710</v>
      </c>
      <c r="Z7" s="13" t="s">
        <v>13711</v>
      </c>
      <c r="AA7" s="13" t="s">
        <v>13712</v>
      </c>
      <c r="AB7" s="14" t="s">
        <v>13713</v>
      </c>
      <c r="AC7" s="530" t="s">
        <v>13660</v>
      </c>
      <c r="AD7" s="235" t="s">
        <v>13661</v>
      </c>
      <c r="AE7" s="235" t="s">
        <v>13714</v>
      </c>
      <c r="AF7" s="235" t="s">
        <v>13715</v>
      </c>
      <c r="AG7" s="235" t="s">
        <v>13716</v>
      </c>
      <c r="AH7" s="235" t="s">
        <v>13717</v>
      </c>
      <c r="AI7" s="235" t="s">
        <v>13718</v>
      </c>
      <c r="AJ7" s="235" t="s">
        <v>13719</v>
      </c>
      <c r="AK7" s="235" t="s">
        <v>13720</v>
      </c>
      <c r="AL7" s="235" t="s">
        <v>13448</v>
      </c>
      <c r="AM7" s="235" t="s">
        <v>13721</v>
      </c>
      <c r="AN7" s="235" t="s">
        <v>13449</v>
      </c>
      <c r="AO7" s="235" t="s">
        <v>13722</v>
      </c>
      <c r="AP7" s="235" t="s">
        <v>13723</v>
      </c>
      <c r="AQ7" s="235" t="s">
        <v>13724</v>
      </c>
      <c r="AR7" s="477" t="s">
        <v>9212</v>
      </c>
      <c r="AS7" s="235" t="s">
        <v>13725</v>
      </c>
      <c r="AT7" s="477" t="s">
        <v>13726</v>
      </c>
      <c r="AU7" s="235" t="s">
        <v>13727</v>
      </c>
      <c r="AV7" s="477" t="s">
        <v>13728</v>
      </c>
      <c r="AW7" s="477" t="s">
        <v>13729</v>
      </c>
      <c r="AX7" s="235" t="s">
        <v>13730</v>
      </c>
      <c r="AY7" s="235" t="s">
        <v>13731</v>
      </c>
      <c r="AZ7" s="235" t="s">
        <v>13732</v>
      </c>
      <c r="BA7" s="235" t="s">
        <v>13733</v>
      </c>
      <c r="BB7" s="235" t="s">
        <v>13734</v>
      </c>
      <c r="BC7" s="235" t="s">
        <v>13735</v>
      </c>
    </row>
    <row r="8" spans="1:55" ht="12.4" customHeight="1" x14ac:dyDescent="0.25">
      <c r="D8" s="15" t="s">
        <v>721</v>
      </c>
      <c r="E8" s="15" t="s">
        <v>942</v>
      </c>
      <c r="F8" s="15" t="s">
        <v>819</v>
      </c>
      <c r="G8" s="15" t="s">
        <v>857</v>
      </c>
      <c r="H8" s="15" t="s">
        <v>859</v>
      </c>
      <c r="I8" s="15" t="s">
        <v>943</v>
      </c>
      <c r="J8" s="15" t="s">
        <v>860</v>
      </c>
      <c r="K8" s="15" t="s">
        <v>861</v>
      </c>
      <c r="L8" s="15" t="s">
        <v>863</v>
      </c>
      <c r="M8" s="15" t="s">
        <v>944</v>
      </c>
      <c r="N8" s="15" t="s">
        <v>864</v>
      </c>
      <c r="O8" s="15" t="s">
        <v>945</v>
      </c>
      <c r="P8" s="15" t="s">
        <v>946</v>
      </c>
      <c r="Q8" s="421" t="s">
        <v>947</v>
      </c>
      <c r="R8" s="15" t="s">
        <v>865</v>
      </c>
      <c r="S8" s="601" t="s">
        <v>948</v>
      </c>
      <c r="T8" s="15" t="s">
        <v>949</v>
      </c>
      <c r="U8" s="601" t="s">
        <v>950</v>
      </c>
      <c r="V8" s="601" t="s">
        <v>951</v>
      </c>
      <c r="W8" s="15" t="s">
        <v>952</v>
      </c>
      <c r="X8" s="15" t="s">
        <v>953</v>
      </c>
      <c r="Y8" s="15" t="s">
        <v>954</v>
      </c>
      <c r="Z8" s="15" t="s">
        <v>955</v>
      </c>
      <c r="AA8" s="15" t="s">
        <v>956</v>
      </c>
      <c r="AB8" s="16" t="s">
        <v>957</v>
      </c>
      <c r="AC8" s="540" t="s">
        <v>721</v>
      </c>
      <c r="AD8" s="482"/>
      <c r="AE8" s="482" t="s">
        <v>942</v>
      </c>
      <c r="AF8" s="482" t="s">
        <v>819</v>
      </c>
      <c r="AG8" s="482" t="s">
        <v>857</v>
      </c>
      <c r="AH8" s="482" t="s">
        <v>859</v>
      </c>
      <c r="AI8" s="482" t="s">
        <v>943</v>
      </c>
      <c r="AJ8" s="482" t="s">
        <v>860</v>
      </c>
      <c r="AK8" s="482" t="s">
        <v>861</v>
      </c>
      <c r="AL8" s="482" t="s">
        <v>863</v>
      </c>
      <c r="AM8" s="482" t="s">
        <v>944</v>
      </c>
      <c r="AN8" s="482" t="s">
        <v>864</v>
      </c>
      <c r="AO8" s="805" t="s">
        <v>945</v>
      </c>
      <c r="AP8" s="786"/>
      <c r="AQ8" s="482" t="s">
        <v>946</v>
      </c>
      <c r="AR8" s="477" t="s">
        <v>947</v>
      </c>
      <c r="AS8" s="482" t="s">
        <v>865</v>
      </c>
      <c r="AT8" s="477" t="s">
        <v>948</v>
      </c>
      <c r="AU8" s="482" t="s">
        <v>949</v>
      </c>
      <c r="AV8" s="477" t="s">
        <v>950</v>
      </c>
      <c r="AW8" s="477" t="s">
        <v>951</v>
      </c>
      <c r="AX8" s="482" t="s">
        <v>952</v>
      </c>
      <c r="AY8" s="482" t="s">
        <v>953</v>
      </c>
      <c r="AZ8" s="482" t="s">
        <v>954</v>
      </c>
      <c r="BA8" s="482" t="s">
        <v>955</v>
      </c>
      <c r="BB8" s="482" t="s">
        <v>956</v>
      </c>
      <c r="BC8" s="482" t="s">
        <v>957</v>
      </c>
    </row>
    <row r="9" spans="1:55" ht="13.5" customHeight="1" x14ac:dyDescent="0.25">
      <c r="B9" s="13" t="s">
        <v>3231</v>
      </c>
      <c r="C9" s="15" t="s">
        <v>1082</v>
      </c>
      <c r="D9" s="39" t="s">
        <v>13453</v>
      </c>
      <c r="E9" s="20" t="s">
        <v>3489</v>
      </c>
      <c r="F9" s="20" t="s">
        <v>3489</v>
      </c>
      <c r="G9" s="20" t="s">
        <v>3489</v>
      </c>
      <c r="H9" s="20" t="s">
        <v>4785</v>
      </c>
      <c r="I9" s="20" t="s">
        <v>13736</v>
      </c>
      <c r="J9" s="20" t="s">
        <v>3489</v>
      </c>
      <c r="K9" s="20" t="s">
        <v>3489</v>
      </c>
      <c r="L9" s="20" t="s">
        <v>4786</v>
      </c>
      <c r="M9" s="20" t="s">
        <v>4587</v>
      </c>
      <c r="N9" s="20" t="s">
        <v>4787</v>
      </c>
      <c r="O9" s="20" t="s">
        <v>3489</v>
      </c>
      <c r="P9" s="20" t="s">
        <v>13737</v>
      </c>
      <c r="Q9" s="20" t="s">
        <v>13738</v>
      </c>
      <c r="R9" s="20" t="s">
        <v>13739</v>
      </c>
      <c r="S9" s="20" t="s">
        <v>13740</v>
      </c>
      <c r="T9" s="20" t="s">
        <v>3489</v>
      </c>
      <c r="U9" s="20" t="s">
        <v>13741</v>
      </c>
      <c r="V9" s="20" t="s">
        <v>13742</v>
      </c>
      <c r="W9" s="20" t="s">
        <v>3489</v>
      </c>
      <c r="X9" s="20" t="s">
        <v>4769</v>
      </c>
      <c r="Y9" s="20" t="s">
        <v>3501</v>
      </c>
      <c r="Z9" s="20" t="s">
        <v>4788</v>
      </c>
      <c r="AA9" s="20" t="s">
        <v>3492</v>
      </c>
      <c r="AB9" s="21" t="s">
        <v>3492</v>
      </c>
      <c r="AC9" s="53" t="s">
        <v>13676</v>
      </c>
      <c r="AD9" s="39" t="s">
        <v>4801</v>
      </c>
      <c r="AE9" s="20" t="s">
        <v>4801</v>
      </c>
      <c r="AF9" s="20" t="s">
        <v>4801</v>
      </c>
      <c r="AG9" s="20" t="s">
        <v>3483</v>
      </c>
      <c r="AH9" s="20" t="s">
        <v>4823</v>
      </c>
      <c r="AI9" s="20" t="s">
        <v>13743</v>
      </c>
      <c r="AJ9" s="20" t="s">
        <v>4801</v>
      </c>
      <c r="AK9" s="20" t="s">
        <v>3483</v>
      </c>
      <c r="AL9" s="20" t="s">
        <v>4824</v>
      </c>
      <c r="AM9" s="20" t="s">
        <v>4802</v>
      </c>
      <c r="AN9" s="20" t="s">
        <v>4825</v>
      </c>
      <c r="AO9" s="464" t="s">
        <v>4819</v>
      </c>
      <c r="AP9" s="20" t="s">
        <v>4820</v>
      </c>
      <c r="AQ9" s="20" t="s">
        <v>13744</v>
      </c>
      <c r="AR9" s="421" t="s">
        <v>9212</v>
      </c>
      <c r="AS9" s="20" t="s">
        <v>13745</v>
      </c>
      <c r="AT9" s="601" t="s">
        <v>13746</v>
      </c>
      <c r="AU9" s="20" t="s">
        <v>4801</v>
      </c>
      <c r="AV9" s="601" t="s">
        <v>13271</v>
      </c>
      <c r="AW9" s="601" t="s">
        <v>13272</v>
      </c>
      <c r="AX9" s="20" t="s">
        <v>4801</v>
      </c>
      <c r="AY9" s="20" t="s">
        <v>13747</v>
      </c>
      <c r="AZ9" s="20" t="s">
        <v>4803</v>
      </c>
      <c r="BA9" s="20" t="s">
        <v>13224</v>
      </c>
      <c r="BB9" s="20" t="s">
        <v>13593</v>
      </c>
      <c r="BC9" s="20" t="s">
        <v>13593</v>
      </c>
    </row>
    <row r="10" spans="1:55" x14ac:dyDescent="0.25">
      <c r="B10" s="193"/>
      <c r="C10" s="177" t="s">
        <v>3373</v>
      </c>
      <c r="D10" s="588" t="s">
        <v>13678</v>
      </c>
      <c r="E10" s="588"/>
      <c r="F10" s="588"/>
      <c r="G10" s="588"/>
      <c r="H10" s="588" t="s">
        <v>13748</v>
      </c>
      <c r="I10" s="588" t="s">
        <v>13749</v>
      </c>
      <c r="J10" s="588"/>
      <c r="K10" s="588"/>
      <c r="L10" s="588" t="s">
        <v>13750</v>
      </c>
      <c r="M10" s="588" t="s">
        <v>13751</v>
      </c>
      <c r="N10" s="588"/>
      <c r="O10" s="588" t="s">
        <v>13752</v>
      </c>
      <c r="P10" s="588"/>
      <c r="Q10" s="605" t="s">
        <v>13753</v>
      </c>
      <c r="R10" s="588" t="s">
        <v>13754</v>
      </c>
      <c r="S10" s="588" t="s">
        <v>13755</v>
      </c>
      <c r="T10" s="588"/>
      <c r="U10" s="588" t="s">
        <v>13756</v>
      </c>
      <c r="V10" s="588" t="s">
        <v>13757</v>
      </c>
      <c r="W10" s="588"/>
      <c r="X10" s="588"/>
      <c r="Y10" s="588"/>
      <c r="Z10" s="588"/>
      <c r="AA10" s="588"/>
      <c r="AB10" s="606" t="s">
        <v>13758</v>
      </c>
      <c r="AC10" s="607"/>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row>
    <row r="11" spans="1:55" x14ac:dyDescent="0.25">
      <c r="B11" s="193"/>
      <c r="C11" s="177" t="s">
        <v>3375</v>
      </c>
      <c r="D11" s="596" t="s">
        <v>13686</v>
      </c>
      <c r="E11" s="596"/>
      <c r="F11" s="596"/>
      <c r="G11" s="596" t="s">
        <v>13759</v>
      </c>
      <c r="H11" s="595" t="s">
        <v>13760</v>
      </c>
      <c r="I11" s="595" t="s">
        <v>13749</v>
      </c>
      <c r="J11" s="595"/>
      <c r="K11" s="595" t="s">
        <v>13759</v>
      </c>
      <c r="L11" s="595" t="s">
        <v>13685</v>
      </c>
      <c r="M11" s="595" t="s">
        <v>13751</v>
      </c>
      <c r="N11" s="595"/>
      <c r="O11" s="595" t="s">
        <v>13761</v>
      </c>
      <c r="P11" s="595"/>
      <c r="Q11" s="608" t="s">
        <v>13753</v>
      </c>
      <c r="R11" s="595" t="s">
        <v>13754</v>
      </c>
      <c r="S11" s="595" t="s">
        <v>13755</v>
      </c>
      <c r="T11" s="595"/>
      <c r="U11" s="595" t="s">
        <v>13756</v>
      </c>
      <c r="V11" s="595" t="s">
        <v>13757</v>
      </c>
      <c r="W11" s="595"/>
      <c r="X11" s="597"/>
      <c r="Y11" s="598"/>
      <c r="Z11" s="609"/>
      <c r="AA11" s="610"/>
      <c r="AB11" s="611" t="s">
        <v>13762</v>
      </c>
      <c r="AC11" s="607"/>
      <c r="AD11" s="214"/>
      <c r="AE11" s="214"/>
      <c r="AF11" s="214"/>
      <c r="AG11" s="214"/>
      <c r="AH11" s="214"/>
      <c r="AI11" s="214"/>
      <c r="AJ11" s="214"/>
      <c r="AK11" s="214"/>
      <c r="AL11" s="214"/>
      <c r="AM11" s="214"/>
      <c r="AN11" s="214"/>
      <c r="AO11" s="214"/>
      <c r="AP11" s="214"/>
      <c r="AQ11" s="214"/>
      <c r="AR11" s="214"/>
      <c r="AS11" s="214"/>
      <c r="AT11" s="214"/>
      <c r="AU11" s="214"/>
      <c r="AV11" s="214"/>
      <c r="AW11" s="214"/>
      <c r="AX11" s="214"/>
      <c r="AY11" s="214"/>
      <c r="AZ11" s="214"/>
      <c r="BA11" s="214"/>
      <c r="BB11" s="214"/>
      <c r="BC11" s="214"/>
    </row>
    <row r="12" spans="1:55" x14ac:dyDescent="0.25">
      <c r="B12" s="193"/>
      <c r="C12" s="177" t="s">
        <v>3376</v>
      </c>
      <c r="D12" s="194"/>
      <c r="E12" s="194"/>
      <c r="F12" s="194"/>
      <c r="G12" s="194"/>
      <c r="H12" s="178"/>
      <c r="I12" s="178"/>
      <c r="J12" s="194"/>
      <c r="K12" s="194"/>
      <c r="L12" s="178"/>
      <c r="M12" s="178"/>
      <c r="N12" s="178"/>
      <c r="O12" s="194" t="s">
        <v>13763</v>
      </c>
      <c r="P12" s="178"/>
      <c r="Q12" s="178"/>
      <c r="R12" s="178"/>
      <c r="S12" s="178"/>
      <c r="T12" s="194"/>
      <c r="U12" s="178"/>
      <c r="V12" s="178"/>
      <c r="W12" s="194"/>
      <c r="X12" s="600"/>
      <c r="Y12" s="594"/>
      <c r="Z12" s="612"/>
      <c r="AA12" s="214"/>
      <c r="AB12" s="613"/>
      <c r="AC12" s="607"/>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row>
    <row r="13" spans="1:55" x14ac:dyDescent="0.25">
      <c r="B13" s="193"/>
      <c r="C13" s="177" t="s">
        <v>3377</v>
      </c>
      <c r="D13" s="194"/>
      <c r="E13" s="194"/>
      <c r="F13" s="194"/>
      <c r="G13" s="194"/>
      <c r="H13" s="178"/>
      <c r="I13" s="178"/>
      <c r="J13" s="194"/>
      <c r="K13" s="194"/>
      <c r="L13" s="178"/>
      <c r="M13" s="178"/>
      <c r="N13" s="178"/>
      <c r="O13" s="194"/>
      <c r="P13" s="178"/>
      <c r="Q13" s="178"/>
      <c r="R13" s="178"/>
      <c r="S13" s="178"/>
      <c r="T13" s="194"/>
      <c r="U13" s="178"/>
      <c r="V13" s="178"/>
      <c r="W13" s="194"/>
      <c r="X13" s="600"/>
      <c r="Y13" s="594"/>
      <c r="Z13" s="612"/>
      <c r="AA13" s="214"/>
      <c r="AB13" s="613"/>
      <c r="AC13" s="607"/>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214"/>
      <c r="BC13" s="214"/>
    </row>
    <row r="14" spans="1:55" x14ac:dyDescent="0.25">
      <c r="B14" s="193"/>
      <c r="C14" s="177" t="s">
        <v>3378</v>
      </c>
      <c r="D14" s="194"/>
      <c r="E14" s="194"/>
      <c r="F14" s="194"/>
      <c r="G14" s="194"/>
      <c r="H14" s="178"/>
      <c r="I14" s="178"/>
      <c r="J14" s="194"/>
      <c r="K14" s="194"/>
      <c r="L14" s="178"/>
      <c r="M14" s="178"/>
      <c r="N14" s="178"/>
      <c r="O14" s="194"/>
      <c r="P14" s="178"/>
      <c r="Q14" s="178"/>
      <c r="R14" s="178"/>
      <c r="S14" s="178"/>
      <c r="T14" s="194"/>
      <c r="U14" s="178"/>
      <c r="V14" s="178"/>
      <c r="W14" s="194"/>
      <c r="X14" s="600"/>
      <c r="Y14" s="594"/>
      <c r="Z14" s="612"/>
      <c r="AA14" s="214"/>
      <c r="AB14" s="613"/>
      <c r="AC14" s="607"/>
      <c r="AD14" s="214"/>
      <c r="AE14" s="214"/>
      <c r="AF14" s="214"/>
      <c r="AG14" s="214"/>
      <c r="AH14" s="214"/>
      <c r="AI14" s="214"/>
      <c r="AJ14" s="214"/>
      <c r="AK14" s="214"/>
      <c r="AL14" s="214"/>
      <c r="AM14" s="214"/>
      <c r="AN14" s="214"/>
      <c r="AO14" s="214"/>
      <c r="AP14" s="214"/>
      <c r="AQ14" s="214"/>
      <c r="AR14" s="214"/>
      <c r="AS14" s="214"/>
      <c r="AT14" s="214"/>
      <c r="AU14" s="214"/>
      <c r="AV14" s="214"/>
      <c r="AW14" s="214"/>
      <c r="AX14" s="214"/>
      <c r="AY14" s="214"/>
      <c r="AZ14" s="214"/>
      <c r="BA14" s="214"/>
      <c r="BB14" s="214"/>
      <c r="BC14" s="214"/>
    </row>
    <row r="15" spans="1:55" x14ac:dyDescent="0.25">
      <c r="B15" s="193"/>
      <c r="C15" s="177" t="s">
        <v>3379</v>
      </c>
      <c r="D15" s="194"/>
      <c r="E15" s="194"/>
      <c r="F15" s="194"/>
      <c r="G15" s="194"/>
      <c r="H15" s="178"/>
      <c r="I15" s="178"/>
      <c r="J15" s="194"/>
      <c r="K15" s="194"/>
      <c r="L15" s="178"/>
      <c r="M15" s="178"/>
      <c r="N15" s="178"/>
      <c r="O15" s="194"/>
      <c r="P15" s="178"/>
      <c r="Q15" s="178"/>
      <c r="R15" s="178"/>
      <c r="S15" s="178"/>
      <c r="T15" s="194"/>
      <c r="U15" s="178"/>
      <c r="V15" s="178"/>
      <c r="W15" s="194"/>
      <c r="X15" s="600"/>
      <c r="Y15" s="594"/>
      <c r="Z15" s="612"/>
      <c r="AA15" s="214"/>
      <c r="AB15" s="613"/>
      <c r="AC15" s="607"/>
      <c r="AD15" s="214"/>
      <c r="AE15" s="214"/>
      <c r="AF15" s="214"/>
      <c r="AG15" s="214"/>
      <c r="AH15" s="214"/>
      <c r="AI15" s="214"/>
      <c r="AJ15" s="214"/>
      <c r="AK15" s="214"/>
      <c r="AL15" s="214"/>
      <c r="AM15" s="214"/>
      <c r="AN15" s="214"/>
      <c r="AO15" s="214"/>
      <c r="AP15" s="214"/>
      <c r="AQ15" s="214"/>
      <c r="AR15" s="214"/>
      <c r="AS15" s="214"/>
      <c r="AT15" s="214"/>
      <c r="AU15" s="214"/>
      <c r="AV15" s="214"/>
      <c r="AW15" s="214"/>
      <c r="AX15" s="214"/>
      <c r="AY15" s="214"/>
      <c r="AZ15" s="214"/>
      <c r="BA15" s="214"/>
      <c r="BB15" s="214"/>
      <c r="BC15" s="214"/>
    </row>
    <row r="16" spans="1:55" x14ac:dyDescent="0.25">
      <c r="B16" s="193"/>
      <c r="C16" s="177" t="s">
        <v>3380</v>
      </c>
      <c r="D16" s="194"/>
      <c r="E16" s="194"/>
      <c r="F16" s="194"/>
      <c r="G16" s="194"/>
      <c r="H16" s="178"/>
      <c r="I16" s="178"/>
      <c r="J16" s="194"/>
      <c r="K16" s="194"/>
      <c r="L16" s="178"/>
      <c r="M16" s="178"/>
      <c r="N16" s="178"/>
      <c r="O16" s="194"/>
      <c r="P16" s="178"/>
      <c r="Q16" s="178"/>
      <c r="R16" s="178"/>
      <c r="S16" s="178"/>
      <c r="T16" s="194"/>
      <c r="U16" s="178"/>
      <c r="V16" s="178"/>
      <c r="W16" s="194"/>
      <c r="X16" s="600"/>
      <c r="Y16" s="594"/>
      <c r="Z16" s="612"/>
      <c r="AA16" s="214"/>
      <c r="AB16" s="613"/>
      <c r="AC16" s="607"/>
      <c r="AD16" s="214"/>
      <c r="AE16" s="214"/>
      <c r="AF16" s="214"/>
      <c r="AG16" s="214"/>
      <c r="AH16" s="214"/>
      <c r="AI16" s="214"/>
      <c r="AJ16" s="214"/>
      <c r="AK16" s="214"/>
      <c r="AL16" s="214"/>
      <c r="AM16" s="214"/>
      <c r="AN16" s="214"/>
      <c r="AO16" s="214"/>
      <c r="AP16" s="214"/>
      <c r="AQ16" s="214"/>
      <c r="AR16" s="214"/>
      <c r="AS16" s="214"/>
      <c r="AT16" s="214"/>
      <c r="AU16" s="214"/>
      <c r="AV16" s="214"/>
      <c r="AW16" s="214"/>
      <c r="AX16" s="214"/>
      <c r="AY16" s="214"/>
      <c r="AZ16" s="214"/>
      <c r="BA16" s="214"/>
      <c r="BB16" s="214"/>
      <c r="BC16" s="214"/>
    </row>
    <row r="17" spans="2:55" x14ac:dyDescent="0.25">
      <c r="B17" s="193"/>
      <c r="C17" s="177" t="s">
        <v>3381</v>
      </c>
      <c r="D17" s="194"/>
      <c r="E17" s="194"/>
      <c r="F17" s="194"/>
      <c r="G17" s="194"/>
      <c r="H17" s="178"/>
      <c r="I17" s="178"/>
      <c r="J17" s="194"/>
      <c r="K17" s="194"/>
      <c r="L17" s="178"/>
      <c r="M17" s="178"/>
      <c r="N17" s="178"/>
      <c r="O17" s="194"/>
      <c r="P17" s="178"/>
      <c r="Q17" s="178"/>
      <c r="R17" s="178"/>
      <c r="S17" s="178"/>
      <c r="T17" s="194"/>
      <c r="U17" s="178"/>
      <c r="V17" s="178"/>
      <c r="W17" s="194"/>
      <c r="X17" s="600"/>
      <c r="Y17" s="594"/>
      <c r="Z17" s="612"/>
      <c r="AA17" s="214"/>
      <c r="AB17" s="613"/>
      <c r="AC17" s="607"/>
      <c r="AD17" s="214"/>
      <c r="AE17" s="214"/>
      <c r="AF17" s="214"/>
      <c r="AG17" s="214"/>
      <c r="AH17" s="214"/>
      <c r="AI17" s="214"/>
      <c r="AJ17" s="214"/>
      <c r="AK17" s="214"/>
      <c r="AL17" s="214"/>
      <c r="AM17" s="214"/>
      <c r="AN17" s="214"/>
      <c r="AO17" s="214"/>
      <c r="AP17" s="214"/>
      <c r="AQ17" s="214"/>
      <c r="AR17" s="214"/>
      <c r="AS17" s="214"/>
      <c r="AT17" s="214"/>
      <c r="AU17" s="214"/>
      <c r="AV17" s="214"/>
      <c r="AW17" s="214"/>
      <c r="AX17" s="214"/>
      <c r="AY17" s="214"/>
      <c r="AZ17" s="214"/>
      <c r="BA17" s="214"/>
      <c r="BB17" s="214"/>
      <c r="BC17" s="214"/>
    </row>
    <row r="18" spans="2:55" x14ac:dyDescent="0.25">
      <c r="B18" s="193"/>
      <c r="C18" s="177" t="s">
        <v>3382</v>
      </c>
      <c r="D18" s="194"/>
      <c r="E18" s="194"/>
      <c r="F18" s="194"/>
      <c r="G18" s="194"/>
      <c r="H18" s="178"/>
      <c r="I18" s="178"/>
      <c r="J18" s="194"/>
      <c r="K18" s="194"/>
      <c r="L18" s="178"/>
      <c r="M18" s="178"/>
      <c r="N18" s="178"/>
      <c r="O18" s="194"/>
      <c r="P18" s="178"/>
      <c r="Q18" s="178"/>
      <c r="R18" s="178"/>
      <c r="S18" s="178"/>
      <c r="T18" s="194"/>
      <c r="U18" s="178"/>
      <c r="V18" s="178"/>
      <c r="W18" s="194"/>
      <c r="X18" s="600"/>
      <c r="Y18" s="594"/>
      <c r="Z18" s="612"/>
      <c r="AA18" s="214"/>
      <c r="AB18" s="613"/>
      <c r="AC18" s="607"/>
      <c r="AD18" s="214"/>
      <c r="AE18" s="214"/>
      <c r="AF18" s="214"/>
      <c r="AG18" s="214"/>
      <c r="AH18" s="214"/>
      <c r="AI18" s="214"/>
      <c r="AJ18" s="214"/>
      <c r="AK18" s="214"/>
      <c r="AL18" s="214"/>
      <c r="AM18" s="214"/>
      <c r="AN18" s="214"/>
      <c r="AO18" s="214"/>
      <c r="AP18" s="214"/>
      <c r="AQ18" s="214"/>
      <c r="AR18" s="214"/>
      <c r="AS18" s="214"/>
      <c r="AT18" s="214"/>
      <c r="AU18" s="214"/>
      <c r="AV18" s="214"/>
      <c r="AW18" s="214"/>
      <c r="AX18" s="214"/>
      <c r="AY18" s="214"/>
      <c r="AZ18" s="214"/>
      <c r="BA18" s="214"/>
      <c r="BB18" s="214"/>
      <c r="BC18" s="214"/>
    </row>
    <row r="19" spans="2:55" x14ac:dyDescent="0.25">
      <c r="B19" s="193"/>
      <c r="C19" s="177" t="s">
        <v>3383</v>
      </c>
      <c r="D19" s="194"/>
      <c r="E19" s="194"/>
      <c r="F19" s="194"/>
      <c r="G19" s="194"/>
      <c r="H19" s="178"/>
      <c r="I19" s="178"/>
      <c r="J19" s="194"/>
      <c r="K19" s="194"/>
      <c r="L19" s="178"/>
      <c r="M19" s="178"/>
      <c r="N19" s="178"/>
      <c r="O19" s="194"/>
      <c r="P19" s="178"/>
      <c r="Q19" s="178"/>
      <c r="R19" s="178"/>
      <c r="S19" s="178"/>
      <c r="T19" s="194"/>
      <c r="U19" s="178"/>
      <c r="V19" s="178"/>
      <c r="W19" s="194"/>
      <c r="X19" s="600"/>
      <c r="Y19" s="594"/>
      <c r="Z19" s="612"/>
      <c r="AA19" s="214"/>
      <c r="AB19" s="613"/>
      <c r="AC19" s="607"/>
      <c r="AD19" s="214"/>
      <c r="AE19" s="214"/>
      <c r="AF19" s="214"/>
      <c r="AG19" s="214"/>
      <c r="AH19" s="214"/>
      <c r="AI19" s="214"/>
      <c r="AJ19" s="214"/>
      <c r="AK19" s="214"/>
      <c r="AL19" s="214"/>
      <c r="AM19" s="214"/>
      <c r="AN19" s="214"/>
      <c r="AO19" s="214"/>
      <c r="AP19" s="214"/>
      <c r="AQ19" s="214"/>
      <c r="AR19" s="214"/>
      <c r="AS19" s="214"/>
      <c r="AT19" s="214"/>
      <c r="AU19" s="214"/>
      <c r="AV19" s="214"/>
      <c r="AW19" s="214"/>
      <c r="AX19" s="214"/>
      <c r="AY19" s="214"/>
      <c r="AZ19" s="214"/>
      <c r="BA19" s="214"/>
      <c r="BB19" s="214"/>
      <c r="BC19" s="214"/>
    </row>
    <row r="20" spans="2:55" x14ac:dyDescent="0.25">
      <c r="B20" s="193"/>
      <c r="C20" s="177" t="s">
        <v>3384</v>
      </c>
      <c r="D20" s="194"/>
      <c r="E20" s="194"/>
      <c r="F20" s="194"/>
      <c r="G20" s="194"/>
      <c r="H20" s="178"/>
      <c r="I20" s="178"/>
      <c r="J20" s="194"/>
      <c r="K20" s="194"/>
      <c r="L20" s="178"/>
      <c r="M20" s="178"/>
      <c r="N20" s="178"/>
      <c r="O20" s="194"/>
      <c r="P20" s="178"/>
      <c r="Q20" s="178"/>
      <c r="R20" s="178"/>
      <c r="S20" s="178"/>
      <c r="T20" s="194"/>
      <c r="U20" s="178"/>
      <c r="V20" s="178"/>
      <c r="W20" s="194"/>
      <c r="X20" s="600"/>
      <c r="Y20" s="594"/>
      <c r="Z20" s="612"/>
      <c r="AA20" s="214"/>
      <c r="AB20" s="613"/>
      <c r="AC20" s="607"/>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row>
    <row r="21" spans="2:55" x14ac:dyDescent="0.25">
      <c r="B21" s="193"/>
      <c r="C21" s="177" t="s">
        <v>3385</v>
      </c>
      <c r="D21" s="194"/>
      <c r="E21" s="194"/>
      <c r="F21" s="194"/>
      <c r="G21" s="194"/>
      <c r="H21" s="178"/>
      <c r="I21" s="178"/>
      <c r="J21" s="194"/>
      <c r="K21" s="194"/>
      <c r="L21" s="178"/>
      <c r="M21" s="178"/>
      <c r="N21" s="178"/>
      <c r="O21" s="194"/>
      <c r="P21" s="178"/>
      <c r="Q21" s="178"/>
      <c r="R21" s="178"/>
      <c r="S21" s="178"/>
      <c r="T21" s="194"/>
      <c r="U21" s="178"/>
      <c r="V21" s="178"/>
      <c r="W21" s="194"/>
      <c r="X21" s="600"/>
      <c r="Y21" s="594"/>
      <c r="Z21" s="612"/>
      <c r="AA21" s="214"/>
      <c r="AB21" s="613"/>
      <c r="AC21" s="607"/>
      <c r="AD21" s="214"/>
      <c r="AE21" s="214"/>
      <c r="AF21" s="214"/>
      <c r="AG21" s="214"/>
      <c r="AH21" s="214"/>
      <c r="AI21" s="214"/>
      <c r="AJ21" s="214"/>
      <c r="AK21" s="214"/>
      <c r="AL21" s="214"/>
      <c r="AM21" s="214"/>
      <c r="AN21" s="214"/>
      <c r="AO21" s="214"/>
      <c r="AP21" s="214"/>
      <c r="AQ21" s="214"/>
      <c r="AR21" s="214"/>
      <c r="AS21" s="214"/>
      <c r="AT21" s="214"/>
      <c r="AU21" s="214"/>
      <c r="AV21" s="214"/>
      <c r="AW21" s="214"/>
      <c r="AX21" s="214"/>
      <c r="AY21" s="214"/>
      <c r="AZ21" s="214"/>
      <c r="BA21" s="214"/>
      <c r="BB21" s="214"/>
      <c r="BC21" s="214"/>
    </row>
    <row r="22" spans="2:55" x14ac:dyDescent="0.25">
      <c r="B22" s="193"/>
      <c r="C22" s="177" t="s">
        <v>3386</v>
      </c>
      <c r="D22" s="194"/>
      <c r="E22" s="194"/>
      <c r="F22" s="194"/>
      <c r="G22" s="194"/>
      <c r="H22" s="178"/>
      <c r="I22" s="178"/>
      <c r="J22" s="194"/>
      <c r="K22" s="194"/>
      <c r="L22" s="178"/>
      <c r="M22" s="178"/>
      <c r="N22" s="178"/>
      <c r="O22" s="194"/>
      <c r="P22" s="178"/>
      <c r="Q22" s="178"/>
      <c r="R22" s="178"/>
      <c r="S22" s="178"/>
      <c r="T22" s="194"/>
      <c r="U22" s="178"/>
      <c r="V22" s="178"/>
      <c r="W22" s="194"/>
      <c r="X22" s="600"/>
      <c r="Y22" s="594"/>
      <c r="Z22" s="612"/>
      <c r="AA22" s="214"/>
      <c r="AB22" s="613"/>
      <c r="AC22" s="607"/>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14"/>
    </row>
    <row r="23" spans="2:55" x14ac:dyDescent="0.25">
      <c r="B23" s="193"/>
      <c r="C23" s="177" t="s">
        <v>3387</v>
      </c>
      <c r="D23" s="194"/>
      <c r="E23" s="194"/>
      <c r="F23" s="194"/>
      <c r="G23" s="194"/>
      <c r="H23" s="178"/>
      <c r="I23" s="178"/>
      <c r="J23" s="194"/>
      <c r="K23" s="194"/>
      <c r="L23" s="178"/>
      <c r="M23" s="178"/>
      <c r="N23" s="178"/>
      <c r="O23" s="194"/>
      <c r="P23" s="178"/>
      <c r="Q23" s="178"/>
      <c r="R23" s="178"/>
      <c r="S23" s="178"/>
      <c r="T23" s="194"/>
      <c r="U23" s="178"/>
      <c r="V23" s="178"/>
      <c r="W23" s="194"/>
      <c r="X23" s="600"/>
      <c r="Y23" s="594"/>
      <c r="Z23" s="612"/>
      <c r="AA23" s="214"/>
      <c r="AB23" s="613"/>
      <c r="AC23" s="607"/>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row>
    <row r="24" spans="2:55" x14ac:dyDescent="0.25">
      <c r="B24" s="193"/>
      <c r="C24" s="177" t="s">
        <v>3388</v>
      </c>
      <c r="D24" s="194"/>
      <c r="E24" s="194"/>
      <c r="F24" s="194"/>
      <c r="G24" s="194"/>
      <c r="H24" s="178"/>
      <c r="I24" s="178"/>
      <c r="J24" s="194"/>
      <c r="K24" s="194"/>
      <c r="L24" s="178"/>
      <c r="M24" s="178"/>
      <c r="N24" s="178"/>
      <c r="O24" s="194"/>
      <c r="P24" s="178"/>
      <c r="Q24" s="178"/>
      <c r="R24" s="178"/>
      <c r="S24" s="178"/>
      <c r="T24" s="194"/>
      <c r="U24" s="178"/>
      <c r="V24" s="178"/>
      <c r="W24" s="194"/>
      <c r="X24" s="600"/>
      <c r="Y24" s="594"/>
      <c r="Z24" s="612"/>
      <c r="AA24" s="214"/>
      <c r="AB24" s="613"/>
      <c r="AC24" s="607"/>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row>
    <row r="25" spans="2:55" x14ac:dyDescent="0.25">
      <c r="B25" s="193"/>
      <c r="C25" s="177" t="s">
        <v>3389</v>
      </c>
      <c r="D25" s="194"/>
      <c r="E25" s="194"/>
      <c r="F25" s="194"/>
      <c r="G25" s="194"/>
      <c r="H25" s="178"/>
      <c r="I25" s="178"/>
      <c r="J25" s="194"/>
      <c r="K25" s="194"/>
      <c r="L25" s="178"/>
      <c r="M25" s="178"/>
      <c r="N25" s="178"/>
      <c r="O25" s="194"/>
      <c r="P25" s="178"/>
      <c r="Q25" s="178"/>
      <c r="R25" s="178"/>
      <c r="S25" s="178"/>
      <c r="T25" s="194"/>
      <c r="U25" s="178"/>
      <c r="V25" s="178"/>
      <c r="W25" s="194"/>
      <c r="X25" s="600"/>
      <c r="Y25" s="594"/>
      <c r="Z25" s="612"/>
      <c r="AA25" s="214"/>
      <c r="AB25" s="613"/>
      <c r="AC25" s="607"/>
      <c r="AD25" s="214"/>
      <c r="AE25" s="214"/>
      <c r="AF25" s="214"/>
      <c r="AG25" s="214"/>
      <c r="AH25" s="214"/>
      <c r="AI25" s="214"/>
      <c r="AJ25" s="214"/>
      <c r="AK25" s="214"/>
      <c r="AL25" s="214"/>
      <c r="AM25" s="214"/>
      <c r="AN25" s="214"/>
      <c r="AO25" s="214"/>
      <c r="AP25" s="214"/>
      <c r="AQ25" s="214"/>
      <c r="AR25" s="214"/>
      <c r="AS25" s="214"/>
      <c r="AT25" s="214"/>
      <c r="AU25" s="214"/>
      <c r="AV25" s="214"/>
      <c r="AW25" s="214"/>
      <c r="AX25" s="214"/>
      <c r="AY25" s="214"/>
      <c r="AZ25" s="214"/>
      <c r="BA25" s="214"/>
      <c r="BB25" s="214"/>
      <c r="BC25" s="214"/>
    </row>
    <row r="26" spans="2:55" x14ac:dyDescent="0.25">
      <c r="B26" s="193"/>
      <c r="C26" s="177" t="s">
        <v>3390</v>
      </c>
      <c r="D26" s="194"/>
      <c r="E26" s="194"/>
      <c r="F26" s="194"/>
      <c r="G26" s="194"/>
      <c r="H26" s="178"/>
      <c r="I26" s="178"/>
      <c r="J26" s="194"/>
      <c r="K26" s="194"/>
      <c r="L26" s="178"/>
      <c r="M26" s="178"/>
      <c r="N26" s="178"/>
      <c r="O26" s="194"/>
      <c r="P26" s="178"/>
      <c r="Q26" s="178"/>
      <c r="R26" s="178"/>
      <c r="S26" s="178"/>
      <c r="T26" s="194"/>
      <c r="U26" s="178"/>
      <c r="V26" s="178"/>
      <c r="W26" s="194"/>
      <c r="X26" s="600"/>
      <c r="Y26" s="594"/>
      <c r="Z26" s="612"/>
      <c r="AA26" s="214"/>
      <c r="AB26" s="613"/>
      <c r="AC26" s="607"/>
      <c r="AD26" s="214"/>
      <c r="AE26" s="214"/>
      <c r="AF26" s="214"/>
      <c r="AG26" s="214"/>
      <c r="AH26" s="214"/>
      <c r="AI26" s="214"/>
      <c r="AJ26" s="214"/>
      <c r="AK26" s="214"/>
      <c r="AL26" s="214"/>
      <c r="AM26" s="214"/>
      <c r="AN26" s="214"/>
      <c r="AO26" s="214"/>
      <c r="AP26" s="214"/>
      <c r="AQ26" s="214"/>
      <c r="AR26" s="214"/>
      <c r="AS26" s="214"/>
      <c r="AT26" s="214"/>
      <c r="AU26" s="214"/>
      <c r="AV26" s="214"/>
      <c r="AW26" s="214"/>
      <c r="AX26" s="214"/>
      <c r="AY26" s="214"/>
      <c r="AZ26" s="214"/>
      <c r="BA26" s="214"/>
      <c r="BB26" s="214"/>
      <c r="BC26" s="214"/>
    </row>
    <row r="27" spans="2:55" x14ac:dyDescent="0.25">
      <c r="B27" s="193"/>
      <c r="C27" s="177" t="s">
        <v>3391</v>
      </c>
      <c r="D27" s="194"/>
      <c r="E27" s="194"/>
      <c r="F27" s="194"/>
      <c r="G27" s="194"/>
      <c r="H27" s="178"/>
      <c r="I27" s="178"/>
      <c r="J27" s="194"/>
      <c r="K27" s="194"/>
      <c r="L27" s="178"/>
      <c r="M27" s="178"/>
      <c r="N27" s="178"/>
      <c r="O27" s="194"/>
      <c r="P27" s="178"/>
      <c r="Q27" s="178"/>
      <c r="R27" s="178"/>
      <c r="S27" s="178"/>
      <c r="T27" s="194"/>
      <c r="U27" s="178"/>
      <c r="V27" s="178"/>
      <c r="W27" s="194"/>
      <c r="X27" s="600"/>
      <c r="Y27" s="594"/>
      <c r="Z27" s="612"/>
      <c r="AA27" s="214"/>
      <c r="AB27" s="613"/>
      <c r="AC27" s="607"/>
      <c r="AD27" s="214"/>
      <c r="AE27" s="214"/>
      <c r="AF27" s="214"/>
      <c r="AG27" s="214"/>
      <c r="AH27" s="214"/>
      <c r="AI27" s="214"/>
      <c r="AJ27" s="214"/>
      <c r="AK27" s="214"/>
      <c r="AL27" s="214"/>
      <c r="AM27" s="214"/>
      <c r="AN27" s="214"/>
      <c r="AO27" s="214"/>
      <c r="AP27" s="214"/>
      <c r="AQ27" s="214"/>
      <c r="AR27" s="214"/>
      <c r="AS27" s="214"/>
      <c r="AT27" s="214"/>
      <c r="AU27" s="214"/>
      <c r="AV27" s="214"/>
      <c r="AW27" s="214"/>
      <c r="AX27" s="214"/>
      <c r="AY27" s="214"/>
      <c r="AZ27" s="214"/>
      <c r="BA27" s="214"/>
      <c r="BB27" s="214"/>
      <c r="BC27" s="214"/>
    </row>
    <row r="28" spans="2:55" x14ac:dyDescent="0.25">
      <c r="B28" s="193"/>
      <c r="C28" s="177" t="s">
        <v>3392</v>
      </c>
      <c r="D28" s="194"/>
      <c r="E28" s="194"/>
      <c r="F28" s="194"/>
      <c r="G28" s="194"/>
      <c r="H28" s="178"/>
      <c r="I28" s="178"/>
      <c r="J28" s="194"/>
      <c r="K28" s="194"/>
      <c r="L28" s="178"/>
      <c r="M28" s="178"/>
      <c r="N28" s="178"/>
      <c r="O28" s="194"/>
      <c r="P28" s="178"/>
      <c r="Q28" s="178"/>
      <c r="R28" s="178"/>
      <c r="S28" s="178"/>
      <c r="T28" s="194"/>
      <c r="U28" s="178"/>
      <c r="V28" s="178"/>
      <c r="W28" s="194"/>
      <c r="X28" s="600"/>
      <c r="Y28" s="594"/>
      <c r="Z28" s="612"/>
      <c r="AA28" s="214"/>
      <c r="AB28" s="613"/>
      <c r="AC28" s="607"/>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row>
    <row r="29" spans="2:55" x14ac:dyDescent="0.25">
      <c r="B29" s="193"/>
      <c r="C29" s="177" t="s">
        <v>3393</v>
      </c>
      <c r="D29" s="194"/>
      <c r="E29" s="194"/>
      <c r="F29" s="194"/>
      <c r="G29" s="194"/>
      <c r="H29" s="178"/>
      <c r="I29" s="178"/>
      <c r="J29" s="194"/>
      <c r="K29" s="194"/>
      <c r="L29" s="178"/>
      <c r="M29" s="178"/>
      <c r="N29" s="178"/>
      <c r="O29" s="194"/>
      <c r="P29" s="178"/>
      <c r="Q29" s="178"/>
      <c r="R29" s="178"/>
      <c r="S29" s="178"/>
      <c r="T29" s="194"/>
      <c r="U29" s="178"/>
      <c r="V29" s="178"/>
      <c r="W29" s="194"/>
      <c r="X29" s="600"/>
      <c r="Y29" s="594"/>
      <c r="Z29" s="612"/>
      <c r="AA29" s="214"/>
      <c r="AB29" s="613"/>
      <c r="AC29" s="607"/>
      <c r="AD29" s="214"/>
      <c r="AE29" s="214"/>
      <c r="AF29" s="214"/>
      <c r="AG29" s="214"/>
      <c r="AH29" s="214"/>
      <c r="AI29" s="214"/>
      <c r="AJ29" s="214"/>
      <c r="AK29" s="214"/>
      <c r="AL29" s="214"/>
      <c r="AM29" s="214"/>
      <c r="AN29" s="214"/>
      <c r="AO29" s="214"/>
      <c r="AP29" s="214"/>
      <c r="AQ29" s="214"/>
      <c r="AR29" s="214"/>
      <c r="AS29" s="214"/>
      <c r="AT29" s="214"/>
      <c r="AU29" s="214"/>
      <c r="AV29" s="214"/>
      <c r="AW29" s="214"/>
      <c r="AX29" s="214"/>
      <c r="AY29" s="214"/>
      <c r="AZ29" s="214"/>
      <c r="BA29" s="214"/>
      <c r="BB29" s="214"/>
      <c r="BC29" s="214"/>
    </row>
    <row r="30" spans="2:55" x14ac:dyDescent="0.25">
      <c r="B30" s="193"/>
      <c r="C30" s="177" t="s">
        <v>3394</v>
      </c>
      <c r="D30" s="194"/>
      <c r="E30" s="194"/>
      <c r="F30" s="194"/>
      <c r="G30" s="194"/>
      <c r="H30" s="178"/>
      <c r="I30" s="178"/>
      <c r="J30" s="194"/>
      <c r="K30" s="194"/>
      <c r="L30" s="178"/>
      <c r="M30" s="178"/>
      <c r="N30" s="178"/>
      <c r="O30" s="194"/>
      <c r="P30" s="178"/>
      <c r="Q30" s="178"/>
      <c r="R30" s="178"/>
      <c r="S30" s="178"/>
      <c r="T30" s="194"/>
      <c r="U30" s="178"/>
      <c r="V30" s="178"/>
      <c r="W30" s="194"/>
      <c r="X30" s="600"/>
      <c r="Y30" s="594"/>
      <c r="Z30" s="612"/>
      <c r="AA30" s="214"/>
      <c r="AB30" s="613"/>
      <c r="AC30" s="607"/>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4"/>
      <c r="AZ30" s="214"/>
      <c r="BA30" s="214"/>
      <c r="BB30" s="214"/>
      <c r="BC30" s="214"/>
    </row>
    <row r="31" spans="2:55" x14ac:dyDescent="0.25">
      <c r="B31" s="193"/>
      <c r="C31" s="177" t="s">
        <v>3395</v>
      </c>
      <c r="D31" s="194"/>
      <c r="E31" s="194"/>
      <c r="F31" s="194"/>
      <c r="G31" s="194"/>
      <c r="H31" s="178"/>
      <c r="I31" s="178"/>
      <c r="J31" s="194"/>
      <c r="K31" s="194"/>
      <c r="L31" s="178"/>
      <c r="M31" s="178"/>
      <c r="N31" s="178"/>
      <c r="O31" s="194"/>
      <c r="P31" s="178"/>
      <c r="Q31" s="178"/>
      <c r="R31" s="178"/>
      <c r="S31" s="178"/>
      <c r="T31" s="194"/>
      <c r="U31" s="178"/>
      <c r="V31" s="178"/>
      <c r="W31" s="194"/>
      <c r="X31" s="600"/>
      <c r="Y31" s="594"/>
      <c r="Z31" s="612"/>
      <c r="AA31" s="214"/>
      <c r="AB31" s="613"/>
      <c r="AC31" s="607"/>
      <c r="AD31" s="214"/>
      <c r="AE31" s="214"/>
      <c r="AF31" s="214"/>
      <c r="AG31" s="214"/>
      <c r="AH31" s="214"/>
      <c r="AI31" s="214"/>
      <c r="AJ31" s="214"/>
      <c r="AK31" s="214"/>
      <c r="AL31" s="214"/>
      <c r="AM31" s="214"/>
      <c r="AN31" s="214"/>
      <c r="AO31" s="214"/>
      <c r="AP31" s="214"/>
      <c r="AQ31" s="214"/>
      <c r="AR31" s="214"/>
      <c r="AS31" s="214"/>
      <c r="AT31" s="214"/>
      <c r="AU31" s="214"/>
      <c r="AV31" s="214"/>
      <c r="AW31" s="214"/>
      <c r="AX31" s="214"/>
      <c r="AY31" s="214"/>
      <c r="AZ31" s="214"/>
      <c r="BA31" s="214"/>
      <c r="BB31" s="214"/>
      <c r="BC31" s="214"/>
    </row>
    <row r="32" spans="2:55" x14ac:dyDescent="0.25">
      <c r="B32" s="193"/>
      <c r="C32" s="177" t="s">
        <v>3396</v>
      </c>
      <c r="D32" s="194"/>
      <c r="E32" s="194"/>
      <c r="F32" s="194"/>
      <c r="G32" s="194"/>
      <c r="H32" s="178"/>
      <c r="I32" s="178"/>
      <c r="J32" s="194"/>
      <c r="K32" s="194"/>
      <c r="L32" s="178"/>
      <c r="M32" s="178"/>
      <c r="N32" s="178"/>
      <c r="O32" s="194"/>
      <c r="P32" s="178"/>
      <c r="Q32" s="178"/>
      <c r="R32" s="178"/>
      <c r="S32" s="178"/>
      <c r="T32" s="194"/>
      <c r="U32" s="178"/>
      <c r="V32" s="178"/>
      <c r="W32" s="194"/>
      <c r="X32" s="600"/>
      <c r="Y32" s="594"/>
      <c r="Z32" s="612"/>
      <c r="AA32" s="214"/>
      <c r="AB32" s="613"/>
      <c r="AC32" s="607"/>
      <c r="AD32" s="214"/>
      <c r="AE32" s="214"/>
      <c r="AF32" s="214"/>
      <c r="AG32" s="214"/>
      <c r="AH32" s="214"/>
      <c r="AI32" s="214"/>
      <c r="AJ32" s="214"/>
      <c r="AK32" s="214"/>
      <c r="AL32" s="214"/>
      <c r="AM32" s="214"/>
      <c r="AN32" s="214"/>
      <c r="AO32" s="214"/>
      <c r="AP32" s="214"/>
      <c r="AQ32" s="214"/>
      <c r="AR32" s="214"/>
      <c r="AS32" s="214"/>
      <c r="AT32" s="214"/>
      <c r="AU32" s="214"/>
      <c r="AV32" s="214"/>
      <c r="AW32" s="214"/>
      <c r="AX32" s="214"/>
      <c r="AY32" s="214"/>
      <c r="AZ32" s="214"/>
      <c r="BA32" s="214"/>
      <c r="BB32" s="214"/>
      <c r="BC32" s="214"/>
    </row>
    <row r="33" spans="2:55" x14ac:dyDescent="0.25">
      <c r="B33" s="193"/>
      <c r="C33" s="177" t="s">
        <v>3397</v>
      </c>
      <c r="D33" s="194"/>
      <c r="E33" s="194"/>
      <c r="F33" s="194"/>
      <c r="G33" s="194"/>
      <c r="H33" s="178"/>
      <c r="I33" s="178"/>
      <c r="J33" s="194"/>
      <c r="K33" s="194"/>
      <c r="L33" s="178"/>
      <c r="M33" s="178"/>
      <c r="N33" s="178"/>
      <c r="O33" s="194"/>
      <c r="P33" s="178"/>
      <c r="Q33" s="178"/>
      <c r="R33" s="178"/>
      <c r="S33" s="178"/>
      <c r="T33" s="194"/>
      <c r="U33" s="178"/>
      <c r="V33" s="178"/>
      <c r="W33" s="194"/>
      <c r="X33" s="600"/>
      <c r="Y33" s="594"/>
      <c r="Z33" s="612"/>
      <c r="AA33" s="214"/>
      <c r="AB33" s="613"/>
      <c r="AC33" s="607"/>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row>
    <row r="34" spans="2:55" x14ac:dyDescent="0.25">
      <c r="B34" s="193"/>
      <c r="C34" s="177" t="s">
        <v>3398</v>
      </c>
      <c r="D34" s="194"/>
      <c r="E34" s="194"/>
      <c r="F34" s="194"/>
      <c r="G34" s="194"/>
      <c r="H34" s="178"/>
      <c r="I34" s="178"/>
      <c r="J34" s="194"/>
      <c r="K34" s="194"/>
      <c r="L34" s="178"/>
      <c r="M34" s="178"/>
      <c r="N34" s="178"/>
      <c r="O34" s="194"/>
      <c r="P34" s="178"/>
      <c r="Q34" s="178"/>
      <c r="R34" s="178"/>
      <c r="S34" s="178"/>
      <c r="T34" s="194"/>
      <c r="U34" s="178"/>
      <c r="V34" s="178"/>
      <c r="W34" s="194"/>
      <c r="X34" s="600"/>
      <c r="Y34" s="594"/>
      <c r="Z34" s="612"/>
      <c r="AA34" s="214"/>
      <c r="AB34" s="613"/>
      <c r="AC34" s="607"/>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row>
    <row r="35" spans="2:55" x14ac:dyDescent="0.25">
      <c r="B35" s="193"/>
      <c r="C35" s="177" t="s">
        <v>3399</v>
      </c>
      <c r="D35" s="194"/>
      <c r="E35" s="194"/>
      <c r="F35" s="194"/>
      <c r="G35" s="194"/>
      <c r="H35" s="178"/>
      <c r="I35" s="178"/>
      <c r="J35" s="194"/>
      <c r="K35" s="194"/>
      <c r="L35" s="178"/>
      <c r="M35" s="178"/>
      <c r="N35" s="178"/>
      <c r="O35" s="194"/>
      <c r="P35" s="178"/>
      <c r="Q35" s="178"/>
      <c r="R35" s="178"/>
      <c r="S35" s="178"/>
      <c r="T35" s="194"/>
      <c r="U35" s="178"/>
      <c r="V35" s="178"/>
      <c r="W35" s="194"/>
      <c r="X35" s="600"/>
      <c r="Y35" s="594"/>
      <c r="Z35" s="612"/>
      <c r="AA35" s="214"/>
      <c r="AB35" s="613"/>
      <c r="AC35" s="607"/>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row>
    <row r="36" spans="2:55" x14ac:dyDescent="0.25">
      <c r="B36" s="193"/>
      <c r="C36" s="177" t="s">
        <v>3400</v>
      </c>
      <c r="D36" s="194"/>
      <c r="E36" s="194"/>
      <c r="F36" s="194"/>
      <c r="G36" s="194"/>
      <c r="H36" s="178"/>
      <c r="I36" s="178"/>
      <c r="J36" s="194"/>
      <c r="K36" s="194"/>
      <c r="L36" s="178"/>
      <c r="M36" s="178"/>
      <c r="N36" s="178"/>
      <c r="O36" s="194"/>
      <c r="P36" s="178"/>
      <c r="Q36" s="178"/>
      <c r="R36" s="178"/>
      <c r="S36" s="178"/>
      <c r="T36" s="194"/>
      <c r="U36" s="178"/>
      <c r="V36" s="178"/>
      <c r="W36" s="194"/>
      <c r="X36" s="600"/>
      <c r="Y36" s="594"/>
      <c r="Z36" s="612"/>
      <c r="AA36" s="214"/>
      <c r="AB36" s="613"/>
      <c r="AC36" s="607"/>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row>
    <row r="37" spans="2:55" x14ac:dyDescent="0.25">
      <c r="B37" s="193"/>
      <c r="C37" s="177" t="s">
        <v>3401</v>
      </c>
      <c r="D37" s="194"/>
      <c r="E37" s="194"/>
      <c r="F37" s="194"/>
      <c r="G37" s="194"/>
      <c r="H37" s="178"/>
      <c r="I37" s="178"/>
      <c r="J37" s="194"/>
      <c r="K37" s="194"/>
      <c r="L37" s="178"/>
      <c r="M37" s="178"/>
      <c r="N37" s="178"/>
      <c r="O37" s="194"/>
      <c r="P37" s="178"/>
      <c r="Q37" s="178"/>
      <c r="R37" s="178"/>
      <c r="S37" s="178"/>
      <c r="T37" s="194"/>
      <c r="U37" s="178"/>
      <c r="V37" s="178"/>
      <c r="W37" s="194"/>
      <c r="X37" s="600"/>
      <c r="Y37" s="594"/>
      <c r="Z37" s="612"/>
      <c r="AA37" s="214"/>
      <c r="AB37" s="613"/>
      <c r="AC37" s="607"/>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row>
    <row r="38" spans="2:55" x14ac:dyDescent="0.25">
      <c r="B38" s="193"/>
      <c r="C38" s="177" t="s">
        <v>3402</v>
      </c>
      <c r="D38" s="194"/>
      <c r="E38" s="194"/>
      <c r="F38" s="194"/>
      <c r="G38" s="194"/>
      <c r="H38" s="178"/>
      <c r="I38" s="178"/>
      <c r="J38" s="194"/>
      <c r="K38" s="194"/>
      <c r="L38" s="178"/>
      <c r="M38" s="178"/>
      <c r="N38" s="178"/>
      <c r="O38" s="194"/>
      <c r="P38" s="178"/>
      <c r="Q38" s="178"/>
      <c r="R38" s="178"/>
      <c r="S38" s="178"/>
      <c r="T38" s="194"/>
      <c r="U38" s="178"/>
      <c r="V38" s="178"/>
      <c r="W38" s="194"/>
      <c r="X38" s="600"/>
      <c r="Y38" s="594"/>
      <c r="Z38" s="612"/>
      <c r="AA38" s="214"/>
      <c r="AB38" s="613"/>
      <c r="AC38" s="607"/>
      <c r="AD38" s="214"/>
      <c r="AE38" s="214"/>
      <c r="AF38" s="214"/>
      <c r="AG38" s="214"/>
      <c r="AH38" s="214"/>
      <c r="AI38" s="214"/>
      <c r="AJ38" s="214"/>
      <c r="AK38" s="214"/>
      <c r="AL38" s="214"/>
      <c r="AM38" s="214"/>
      <c r="AN38" s="214"/>
      <c r="AO38" s="214"/>
      <c r="AP38" s="214"/>
      <c r="AQ38" s="214"/>
      <c r="AR38" s="214"/>
      <c r="AS38" s="214"/>
      <c r="AT38" s="214"/>
      <c r="AU38" s="214"/>
      <c r="AV38" s="214"/>
      <c r="AW38" s="214"/>
      <c r="AX38" s="214"/>
      <c r="AY38" s="214"/>
      <c r="AZ38" s="214"/>
      <c r="BA38" s="214"/>
      <c r="BB38" s="214"/>
      <c r="BC38" s="214"/>
    </row>
    <row r="39" spans="2:55" x14ac:dyDescent="0.25">
      <c r="B39" s="193"/>
      <c r="C39" s="177" t="s">
        <v>3403</v>
      </c>
      <c r="D39" s="194"/>
      <c r="E39" s="194"/>
      <c r="F39" s="194"/>
      <c r="G39" s="194"/>
      <c r="H39" s="178"/>
      <c r="I39" s="178"/>
      <c r="J39" s="194"/>
      <c r="K39" s="194"/>
      <c r="L39" s="178"/>
      <c r="M39" s="178"/>
      <c r="N39" s="178"/>
      <c r="O39" s="194"/>
      <c r="P39" s="178"/>
      <c r="Q39" s="178"/>
      <c r="R39" s="178"/>
      <c r="S39" s="178"/>
      <c r="T39" s="194"/>
      <c r="U39" s="178"/>
      <c r="V39" s="178"/>
      <c r="W39" s="194"/>
      <c r="X39" s="600"/>
      <c r="Y39" s="594"/>
      <c r="Z39" s="612"/>
      <c r="AA39" s="214"/>
      <c r="AB39" s="613"/>
      <c r="AC39" s="607"/>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row>
    <row r="40" spans="2:55" x14ac:dyDescent="0.25">
      <c r="B40" s="193"/>
      <c r="C40" s="177" t="s">
        <v>3404</v>
      </c>
      <c r="D40" s="194"/>
      <c r="E40" s="194"/>
      <c r="F40" s="194"/>
      <c r="G40" s="194"/>
      <c r="H40" s="178"/>
      <c r="I40" s="178"/>
      <c r="J40" s="194"/>
      <c r="K40" s="194"/>
      <c r="L40" s="178"/>
      <c r="M40" s="178"/>
      <c r="N40" s="178"/>
      <c r="O40" s="194"/>
      <c r="P40" s="178"/>
      <c r="Q40" s="178"/>
      <c r="R40" s="178"/>
      <c r="S40" s="178"/>
      <c r="T40" s="194"/>
      <c r="U40" s="178"/>
      <c r="V40" s="178"/>
      <c r="W40" s="194"/>
      <c r="X40" s="600"/>
      <c r="Y40" s="594"/>
      <c r="Z40" s="612"/>
      <c r="AA40" s="214"/>
      <c r="AB40" s="613"/>
      <c r="AC40" s="607"/>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row>
    <row r="41" spans="2:55" x14ac:dyDescent="0.25">
      <c r="B41" s="193"/>
      <c r="C41" s="177" t="s">
        <v>3405</v>
      </c>
      <c r="D41" s="194"/>
      <c r="E41" s="194"/>
      <c r="F41" s="194"/>
      <c r="G41" s="194"/>
      <c r="H41" s="178"/>
      <c r="I41" s="178"/>
      <c r="J41" s="194"/>
      <c r="K41" s="194"/>
      <c r="L41" s="178"/>
      <c r="M41" s="178"/>
      <c r="N41" s="178"/>
      <c r="O41" s="194"/>
      <c r="P41" s="178"/>
      <c r="Q41" s="178"/>
      <c r="R41" s="178"/>
      <c r="S41" s="178"/>
      <c r="T41" s="194"/>
      <c r="U41" s="178"/>
      <c r="V41" s="178"/>
      <c r="W41" s="194"/>
      <c r="X41" s="600"/>
      <c r="Y41" s="594"/>
      <c r="Z41" s="612"/>
      <c r="AA41" s="214"/>
      <c r="AB41" s="613"/>
      <c r="AC41" s="607"/>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row>
    <row r="42" spans="2:55" x14ac:dyDescent="0.25">
      <c r="B42" s="193"/>
      <c r="C42" s="177" t="s">
        <v>3406</v>
      </c>
      <c r="D42" s="194"/>
      <c r="E42" s="194"/>
      <c r="F42" s="194"/>
      <c r="G42" s="194"/>
      <c r="H42" s="178"/>
      <c r="I42" s="178"/>
      <c r="J42" s="194"/>
      <c r="K42" s="194"/>
      <c r="L42" s="178"/>
      <c r="M42" s="178"/>
      <c r="N42" s="178"/>
      <c r="O42" s="194"/>
      <c r="P42" s="178"/>
      <c r="Q42" s="178"/>
      <c r="R42" s="178"/>
      <c r="S42" s="178"/>
      <c r="T42" s="194"/>
      <c r="U42" s="178"/>
      <c r="V42" s="178"/>
      <c r="W42" s="194"/>
      <c r="X42" s="600"/>
      <c r="Y42" s="594"/>
      <c r="Z42" s="612"/>
      <c r="AA42" s="214"/>
      <c r="AB42" s="613"/>
      <c r="AC42" s="607"/>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row>
    <row r="43" spans="2:55" x14ac:dyDescent="0.25">
      <c r="B43" s="193"/>
      <c r="C43" s="177" t="s">
        <v>3407</v>
      </c>
      <c r="D43" s="194"/>
      <c r="E43" s="194"/>
      <c r="F43" s="194"/>
      <c r="G43" s="194"/>
      <c r="H43" s="178"/>
      <c r="I43" s="178"/>
      <c r="J43" s="194"/>
      <c r="K43" s="194"/>
      <c r="L43" s="178"/>
      <c r="M43" s="178"/>
      <c r="N43" s="178"/>
      <c r="O43" s="194"/>
      <c r="P43" s="178"/>
      <c r="Q43" s="178"/>
      <c r="R43" s="178"/>
      <c r="S43" s="178"/>
      <c r="T43" s="194"/>
      <c r="U43" s="178"/>
      <c r="V43" s="178"/>
      <c r="W43" s="194"/>
      <c r="X43" s="600"/>
      <c r="Y43" s="594"/>
      <c r="Z43" s="612"/>
      <c r="AA43" s="214"/>
      <c r="AB43" s="613"/>
      <c r="AC43" s="607"/>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row>
    <row r="44" spans="2:55" x14ac:dyDescent="0.25">
      <c r="B44" s="193"/>
      <c r="C44" s="177" t="s">
        <v>3408</v>
      </c>
      <c r="D44" s="194"/>
      <c r="E44" s="194"/>
      <c r="F44" s="194"/>
      <c r="G44" s="194"/>
      <c r="H44" s="178"/>
      <c r="I44" s="178"/>
      <c r="J44" s="194"/>
      <c r="K44" s="194"/>
      <c r="L44" s="178"/>
      <c r="M44" s="178"/>
      <c r="N44" s="178"/>
      <c r="O44" s="194"/>
      <c r="P44" s="178"/>
      <c r="Q44" s="178"/>
      <c r="R44" s="178"/>
      <c r="S44" s="178"/>
      <c r="T44" s="194"/>
      <c r="U44" s="178"/>
      <c r="V44" s="178"/>
      <c r="W44" s="194"/>
      <c r="X44" s="600"/>
      <c r="Y44" s="594"/>
      <c r="Z44" s="612"/>
      <c r="AA44" s="214"/>
      <c r="AB44" s="613"/>
      <c r="AC44" s="607"/>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row>
    <row r="45" spans="2:55" x14ac:dyDescent="0.25">
      <c r="B45" s="193"/>
      <c r="C45" s="177" t="s">
        <v>3409</v>
      </c>
      <c r="D45" s="194"/>
      <c r="E45" s="194"/>
      <c r="F45" s="194"/>
      <c r="G45" s="194"/>
      <c r="H45" s="178"/>
      <c r="I45" s="178"/>
      <c r="J45" s="194"/>
      <c r="K45" s="194"/>
      <c r="L45" s="178"/>
      <c r="M45" s="178"/>
      <c r="N45" s="178"/>
      <c r="O45" s="194"/>
      <c r="P45" s="178"/>
      <c r="Q45" s="178"/>
      <c r="R45" s="178"/>
      <c r="S45" s="178"/>
      <c r="T45" s="194"/>
      <c r="U45" s="178"/>
      <c r="V45" s="178"/>
      <c r="W45" s="194"/>
      <c r="X45" s="600"/>
      <c r="Y45" s="594"/>
      <c r="Z45" s="612"/>
      <c r="AA45" s="214"/>
      <c r="AB45" s="613"/>
      <c r="AC45" s="607"/>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row>
    <row r="46" spans="2:55" x14ac:dyDescent="0.25">
      <c r="B46" s="193"/>
      <c r="C46" s="177" t="s">
        <v>3410</v>
      </c>
      <c r="D46" s="194"/>
      <c r="E46" s="194"/>
      <c r="F46" s="194"/>
      <c r="G46" s="194"/>
      <c r="H46" s="178"/>
      <c r="I46" s="178"/>
      <c r="J46" s="194"/>
      <c r="K46" s="194"/>
      <c r="L46" s="178"/>
      <c r="M46" s="178"/>
      <c r="N46" s="178"/>
      <c r="O46" s="194"/>
      <c r="P46" s="178"/>
      <c r="Q46" s="178"/>
      <c r="R46" s="178"/>
      <c r="S46" s="178"/>
      <c r="T46" s="194"/>
      <c r="U46" s="178"/>
      <c r="V46" s="178"/>
      <c r="W46" s="194"/>
      <c r="X46" s="600"/>
      <c r="Y46" s="594"/>
      <c r="Z46" s="612"/>
      <c r="AA46" s="214"/>
      <c r="AB46" s="613"/>
      <c r="AC46" s="607"/>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row>
    <row r="47" spans="2:55" x14ac:dyDescent="0.25">
      <c r="B47" s="193"/>
      <c r="C47" s="177" t="s">
        <v>3411</v>
      </c>
      <c r="D47" s="194"/>
      <c r="E47" s="194"/>
      <c r="F47" s="194"/>
      <c r="G47" s="194"/>
      <c r="H47" s="178"/>
      <c r="I47" s="178"/>
      <c r="J47" s="194"/>
      <c r="K47" s="194"/>
      <c r="L47" s="178"/>
      <c r="M47" s="178"/>
      <c r="N47" s="178"/>
      <c r="O47" s="194"/>
      <c r="P47" s="178"/>
      <c r="Q47" s="178"/>
      <c r="R47" s="178"/>
      <c r="S47" s="178"/>
      <c r="T47" s="194"/>
      <c r="U47" s="178"/>
      <c r="V47" s="178"/>
      <c r="W47" s="194"/>
      <c r="X47" s="600"/>
      <c r="Y47" s="594"/>
      <c r="Z47" s="612"/>
      <c r="AA47" s="214"/>
      <c r="AB47" s="613"/>
      <c r="AC47" s="607"/>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row>
    <row r="48" spans="2:55" x14ac:dyDescent="0.25">
      <c r="B48" s="193"/>
      <c r="C48" s="177" t="s">
        <v>3412</v>
      </c>
      <c r="D48" s="194"/>
      <c r="E48" s="194"/>
      <c r="F48" s="194"/>
      <c r="G48" s="194"/>
      <c r="H48" s="178"/>
      <c r="I48" s="178"/>
      <c r="J48" s="194"/>
      <c r="K48" s="194"/>
      <c r="L48" s="178"/>
      <c r="M48" s="178"/>
      <c r="N48" s="178"/>
      <c r="O48" s="194"/>
      <c r="P48" s="178"/>
      <c r="Q48" s="178"/>
      <c r="R48" s="178"/>
      <c r="S48" s="178"/>
      <c r="T48" s="194"/>
      <c r="U48" s="178"/>
      <c r="V48" s="178"/>
      <c r="W48" s="194"/>
      <c r="X48" s="600"/>
      <c r="Y48" s="594"/>
      <c r="Z48" s="612"/>
      <c r="AA48" s="214"/>
      <c r="AB48" s="613"/>
      <c r="AC48" s="607"/>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row>
    <row r="49" spans="2:55" x14ac:dyDescent="0.25">
      <c r="B49" s="193"/>
      <c r="C49" s="177" t="s">
        <v>3413</v>
      </c>
      <c r="D49" s="194"/>
      <c r="E49" s="194"/>
      <c r="F49" s="194"/>
      <c r="G49" s="194"/>
      <c r="H49" s="178"/>
      <c r="I49" s="178"/>
      <c r="J49" s="194"/>
      <c r="K49" s="194"/>
      <c r="L49" s="178"/>
      <c r="M49" s="178"/>
      <c r="N49" s="178"/>
      <c r="O49" s="194"/>
      <c r="P49" s="178"/>
      <c r="Q49" s="178"/>
      <c r="R49" s="178"/>
      <c r="S49" s="178"/>
      <c r="T49" s="194"/>
      <c r="U49" s="178"/>
      <c r="V49" s="178"/>
      <c r="W49" s="194"/>
      <c r="X49" s="600"/>
      <c r="Y49" s="594"/>
      <c r="Z49" s="612"/>
      <c r="AA49" s="214"/>
      <c r="AB49" s="613"/>
      <c r="AC49" s="607"/>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row>
    <row r="50" spans="2:55" x14ac:dyDescent="0.25">
      <c r="B50" s="193"/>
      <c r="C50" s="177" t="s">
        <v>3414</v>
      </c>
      <c r="D50" s="194"/>
      <c r="E50" s="194"/>
      <c r="F50" s="194"/>
      <c r="G50" s="194"/>
      <c r="H50" s="178"/>
      <c r="I50" s="178"/>
      <c r="J50" s="194"/>
      <c r="K50" s="194"/>
      <c r="L50" s="178"/>
      <c r="M50" s="178"/>
      <c r="N50" s="178"/>
      <c r="O50" s="194"/>
      <c r="P50" s="178"/>
      <c r="Q50" s="178"/>
      <c r="R50" s="178"/>
      <c r="S50" s="178"/>
      <c r="T50" s="194"/>
      <c r="U50" s="178"/>
      <c r="V50" s="178"/>
      <c r="W50" s="194"/>
      <c r="X50" s="600"/>
      <c r="Y50" s="594"/>
      <c r="Z50" s="612"/>
      <c r="AA50" s="214"/>
      <c r="AB50" s="613"/>
      <c r="AC50" s="607"/>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row>
    <row r="51" spans="2:55" x14ac:dyDescent="0.25">
      <c r="B51" s="193"/>
      <c r="C51" s="177" t="s">
        <v>3415</v>
      </c>
      <c r="D51" s="194"/>
      <c r="E51" s="194"/>
      <c r="F51" s="194"/>
      <c r="G51" s="194"/>
      <c r="H51" s="178"/>
      <c r="I51" s="178"/>
      <c r="J51" s="194"/>
      <c r="K51" s="194"/>
      <c r="L51" s="178"/>
      <c r="M51" s="178"/>
      <c r="N51" s="178"/>
      <c r="O51" s="194"/>
      <c r="P51" s="178"/>
      <c r="Q51" s="178"/>
      <c r="R51" s="178"/>
      <c r="S51" s="178"/>
      <c r="T51" s="194"/>
      <c r="U51" s="178"/>
      <c r="V51" s="178"/>
      <c r="W51" s="194"/>
      <c r="X51" s="600"/>
      <c r="Y51" s="594"/>
      <c r="Z51" s="612"/>
      <c r="AA51" s="214"/>
      <c r="AB51" s="613"/>
      <c r="AC51" s="607"/>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row>
    <row r="52" spans="2:55" x14ac:dyDescent="0.25">
      <c r="B52" s="193"/>
      <c r="C52" s="177" t="s">
        <v>3416</v>
      </c>
      <c r="D52" s="194"/>
      <c r="E52" s="194"/>
      <c r="F52" s="194"/>
      <c r="G52" s="194"/>
      <c r="H52" s="178"/>
      <c r="I52" s="178"/>
      <c r="J52" s="194"/>
      <c r="K52" s="194"/>
      <c r="L52" s="178"/>
      <c r="M52" s="178"/>
      <c r="N52" s="178"/>
      <c r="O52" s="194"/>
      <c r="P52" s="178"/>
      <c r="Q52" s="178"/>
      <c r="R52" s="178"/>
      <c r="S52" s="178"/>
      <c r="T52" s="194"/>
      <c r="U52" s="178"/>
      <c r="V52" s="178"/>
      <c r="W52" s="194"/>
      <c r="X52" s="600"/>
      <c r="Y52" s="594"/>
      <c r="Z52" s="612"/>
      <c r="AA52" s="214"/>
      <c r="AB52" s="613"/>
      <c r="AC52" s="607"/>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row>
    <row r="53" spans="2:55" x14ac:dyDescent="0.25">
      <c r="B53" s="193"/>
      <c r="C53" s="177" t="s">
        <v>3417</v>
      </c>
      <c r="D53" s="194"/>
      <c r="E53" s="194"/>
      <c r="F53" s="194"/>
      <c r="G53" s="194"/>
      <c r="H53" s="178"/>
      <c r="I53" s="178"/>
      <c r="J53" s="194"/>
      <c r="K53" s="194"/>
      <c r="L53" s="178"/>
      <c r="M53" s="178"/>
      <c r="N53" s="178"/>
      <c r="O53" s="194"/>
      <c r="P53" s="178"/>
      <c r="Q53" s="178"/>
      <c r="R53" s="178"/>
      <c r="S53" s="178"/>
      <c r="T53" s="194"/>
      <c r="U53" s="178"/>
      <c r="V53" s="178"/>
      <c r="W53" s="194"/>
      <c r="X53" s="600"/>
      <c r="Y53" s="594"/>
      <c r="Z53" s="612"/>
      <c r="AA53" s="214"/>
      <c r="AB53" s="613"/>
      <c r="AC53" s="607"/>
      <c r="AD53" s="214"/>
      <c r="AE53" s="214"/>
      <c r="AF53" s="214"/>
      <c r="AG53" s="214"/>
      <c r="AH53" s="214"/>
      <c r="AI53" s="214"/>
      <c r="AJ53" s="214"/>
      <c r="AK53" s="214"/>
      <c r="AL53" s="214"/>
      <c r="AM53" s="214"/>
      <c r="AN53" s="214"/>
      <c r="AO53" s="214"/>
      <c r="AP53" s="214"/>
      <c r="AQ53" s="214"/>
      <c r="AR53" s="214"/>
      <c r="AS53" s="214"/>
      <c r="AT53" s="214"/>
      <c r="AU53" s="214"/>
      <c r="AV53" s="214"/>
      <c r="AW53" s="214"/>
      <c r="AX53" s="214"/>
      <c r="AY53" s="214"/>
      <c r="AZ53" s="214"/>
      <c r="BA53" s="214"/>
      <c r="BB53" s="214"/>
      <c r="BC53" s="214"/>
    </row>
    <row r="54" spans="2:55" x14ac:dyDescent="0.25">
      <c r="B54" s="193"/>
      <c r="C54" s="177" t="s">
        <v>3418</v>
      </c>
      <c r="D54" s="194"/>
      <c r="E54" s="194"/>
      <c r="F54" s="194"/>
      <c r="G54" s="194"/>
      <c r="H54" s="178"/>
      <c r="I54" s="178"/>
      <c r="J54" s="194"/>
      <c r="K54" s="194"/>
      <c r="L54" s="178"/>
      <c r="M54" s="178"/>
      <c r="N54" s="178"/>
      <c r="O54" s="194"/>
      <c r="P54" s="178"/>
      <c r="Q54" s="178"/>
      <c r="R54" s="178"/>
      <c r="S54" s="178"/>
      <c r="T54" s="194"/>
      <c r="U54" s="178"/>
      <c r="V54" s="178"/>
      <c r="W54" s="194"/>
      <c r="X54" s="600"/>
      <c r="Y54" s="594"/>
      <c r="Z54" s="612"/>
      <c r="AA54" s="214"/>
      <c r="AB54" s="613"/>
      <c r="AC54" s="607"/>
      <c r="AD54" s="214"/>
      <c r="AE54" s="214"/>
      <c r="AF54" s="214"/>
      <c r="AG54" s="214"/>
      <c r="AH54" s="214"/>
      <c r="AI54" s="214"/>
      <c r="AJ54" s="214"/>
      <c r="AK54" s="214"/>
      <c r="AL54" s="214"/>
      <c r="AM54" s="214"/>
      <c r="AN54" s="214"/>
      <c r="AO54" s="214"/>
      <c r="AP54" s="214"/>
      <c r="AQ54" s="214"/>
      <c r="AR54" s="214"/>
      <c r="AS54" s="214"/>
      <c r="AT54" s="214"/>
      <c r="AU54" s="214"/>
      <c r="AV54" s="214"/>
      <c r="AW54" s="214"/>
      <c r="AX54" s="214"/>
      <c r="AY54" s="214"/>
      <c r="AZ54" s="214"/>
      <c r="BA54" s="214"/>
      <c r="BB54" s="214"/>
      <c r="BC54" s="214"/>
    </row>
    <row r="55" spans="2:55" x14ac:dyDescent="0.25">
      <c r="B55" s="193"/>
      <c r="C55" s="177" t="s">
        <v>3419</v>
      </c>
      <c r="D55" s="194"/>
      <c r="E55" s="194"/>
      <c r="F55" s="194"/>
      <c r="G55" s="194"/>
      <c r="H55" s="178"/>
      <c r="I55" s="178"/>
      <c r="J55" s="194"/>
      <c r="K55" s="194"/>
      <c r="L55" s="178"/>
      <c r="M55" s="178"/>
      <c r="N55" s="178"/>
      <c r="O55" s="194"/>
      <c r="P55" s="178"/>
      <c r="Q55" s="178"/>
      <c r="R55" s="178"/>
      <c r="S55" s="178"/>
      <c r="T55" s="194"/>
      <c r="U55" s="178"/>
      <c r="V55" s="178"/>
      <c r="W55" s="194"/>
      <c r="X55" s="600"/>
      <c r="Y55" s="594"/>
      <c r="Z55" s="612"/>
      <c r="AA55" s="214"/>
      <c r="AB55" s="613"/>
      <c r="AC55" s="607"/>
      <c r="AD55" s="214"/>
      <c r="AE55" s="214"/>
      <c r="AF55" s="214"/>
      <c r="AG55" s="214"/>
      <c r="AH55" s="214"/>
      <c r="AI55" s="214"/>
      <c r="AJ55" s="214"/>
      <c r="AK55" s="214"/>
      <c r="AL55" s="214"/>
      <c r="AM55" s="214"/>
      <c r="AN55" s="214"/>
      <c r="AO55" s="214"/>
      <c r="AP55" s="214"/>
      <c r="AQ55" s="214"/>
      <c r="AR55" s="214"/>
      <c r="AS55" s="214"/>
      <c r="AT55" s="214"/>
      <c r="AU55" s="214"/>
      <c r="AV55" s="214"/>
      <c r="AW55" s="214"/>
      <c r="AX55" s="214"/>
      <c r="AY55" s="214"/>
      <c r="AZ55" s="214"/>
      <c r="BA55" s="214"/>
      <c r="BB55" s="214"/>
      <c r="BC55" s="214"/>
    </row>
    <row r="56" spans="2:55" x14ac:dyDescent="0.25">
      <c r="B56" s="193"/>
      <c r="C56" s="177" t="s">
        <v>3420</v>
      </c>
      <c r="D56" s="194"/>
      <c r="E56" s="194"/>
      <c r="F56" s="194"/>
      <c r="G56" s="194"/>
      <c r="H56" s="178"/>
      <c r="I56" s="178"/>
      <c r="J56" s="194"/>
      <c r="K56" s="194"/>
      <c r="L56" s="178"/>
      <c r="M56" s="178"/>
      <c r="N56" s="178"/>
      <c r="O56" s="194"/>
      <c r="P56" s="178"/>
      <c r="Q56" s="178"/>
      <c r="R56" s="178"/>
      <c r="S56" s="178"/>
      <c r="T56" s="194"/>
      <c r="U56" s="178"/>
      <c r="V56" s="178"/>
      <c r="W56" s="194"/>
      <c r="X56" s="600"/>
      <c r="Y56" s="594"/>
      <c r="Z56" s="612"/>
      <c r="AA56" s="214"/>
      <c r="AB56" s="613"/>
      <c r="AC56" s="607"/>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row>
    <row r="57" spans="2:55" x14ac:dyDescent="0.25">
      <c r="B57" s="193"/>
      <c r="C57" s="177" t="s">
        <v>3421</v>
      </c>
      <c r="D57" s="194"/>
      <c r="E57" s="194"/>
      <c r="F57" s="194"/>
      <c r="G57" s="194"/>
      <c r="H57" s="178"/>
      <c r="I57" s="178"/>
      <c r="J57" s="194"/>
      <c r="K57" s="194"/>
      <c r="L57" s="178"/>
      <c r="M57" s="178"/>
      <c r="N57" s="178"/>
      <c r="O57" s="194"/>
      <c r="P57" s="178"/>
      <c r="Q57" s="178"/>
      <c r="R57" s="178"/>
      <c r="S57" s="178"/>
      <c r="T57" s="194"/>
      <c r="U57" s="178"/>
      <c r="V57" s="178"/>
      <c r="W57" s="194"/>
      <c r="X57" s="600"/>
      <c r="Y57" s="594"/>
      <c r="Z57" s="612"/>
      <c r="AA57" s="214"/>
      <c r="AB57" s="613"/>
      <c r="AC57" s="607"/>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row>
    <row r="58" spans="2:55" x14ac:dyDescent="0.25">
      <c r="B58" s="193"/>
      <c r="C58" s="177" t="s">
        <v>3422</v>
      </c>
      <c r="D58" s="194"/>
      <c r="E58" s="194"/>
      <c r="F58" s="194"/>
      <c r="G58" s="194"/>
      <c r="H58" s="178"/>
      <c r="I58" s="178"/>
      <c r="J58" s="194"/>
      <c r="K58" s="194"/>
      <c r="L58" s="178"/>
      <c r="M58" s="178"/>
      <c r="N58" s="178"/>
      <c r="O58" s="194"/>
      <c r="P58" s="178"/>
      <c r="Q58" s="178"/>
      <c r="R58" s="178"/>
      <c r="S58" s="178"/>
      <c r="T58" s="194"/>
      <c r="U58" s="178"/>
      <c r="V58" s="178"/>
      <c r="W58" s="194"/>
      <c r="X58" s="600"/>
      <c r="Y58" s="594"/>
      <c r="Z58" s="612"/>
      <c r="AA58" s="214"/>
      <c r="AB58" s="613"/>
      <c r="AC58" s="607"/>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row>
    <row r="59" spans="2:55" x14ac:dyDescent="0.25">
      <c r="B59" s="193"/>
      <c r="C59" s="177" t="s">
        <v>3423</v>
      </c>
      <c r="D59" s="194"/>
      <c r="E59" s="194"/>
      <c r="F59" s="194"/>
      <c r="G59" s="194"/>
      <c r="H59" s="178"/>
      <c r="I59" s="178"/>
      <c r="J59" s="194"/>
      <c r="K59" s="194"/>
      <c r="L59" s="178"/>
      <c r="M59" s="178"/>
      <c r="N59" s="178"/>
      <c r="O59" s="194"/>
      <c r="P59" s="178"/>
      <c r="Q59" s="178"/>
      <c r="R59" s="178"/>
      <c r="S59" s="178"/>
      <c r="T59" s="194"/>
      <c r="U59" s="178"/>
      <c r="V59" s="178"/>
      <c r="W59" s="194"/>
      <c r="X59" s="600"/>
      <c r="Y59" s="594"/>
      <c r="Z59" s="612"/>
      <c r="AA59" s="214"/>
      <c r="AB59" s="613"/>
      <c r="AC59" s="607"/>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214"/>
      <c r="AZ59" s="214"/>
      <c r="BA59" s="214"/>
      <c r="BB59" s="214"/>
      <c r="BC59" s="214"/>
    </row>
    <row r="60" spans="2:55" x14ac:dyDescent="0.25">
      <c r="B60" s="193"/>
      <c r="C60" s="177" t="s">
        <v>3424</v>
      </c>
      <c r="D60" s="194"/>
      <c r="E60" s="194"/>
      <c r="F60" s="194"/>
      <c r="G60" s="194"/>
      <c r="H60" s="178"/>
      <c r="I60" s="178"/>
      <c r="J60" s="194"/>
      <c r="K60" s="194"/>
      <c r="L60" s="178"/>
      <c r="M60" s="178"/>
      <c r="N60" s="178"/>
      <c r="O60" s="194"/>
      <c r="P60" s="178"/>
      <c r="Q60" s="178"/>
      <c r="R60" s="178"/>
      <c r="S60" s="178"/>
      <c r="T60" s="194"/>
      <c r="U60" s="178"/>
      <c r="V60" s="178"/>
      <c r="W60" s="194"/>
      <c r="X60" s="600"/>
      <c r="Y60" s="594"/>
      <c r="Z60" s="612"/>
      <c r="AA60" s="214"/>
      <c r="AB60" s="613"/>
      <c r="AC60" s="607"/>
      <c r="AD60" s="214"/>
      <c r="AE60" s="214"/>
      <c r="AF60" s="214"/>
      <c r="AG60" s="214"/>
      <c r="AH60" s="214"/>
      <c r="AI60" s="214"/>
      <c r="AJ60" s="214"/>
      <c r="AK60" s="214"/>
      <c r="AL60" s="214"/>
      <c r="AM60" s="214"/>
      <c r="AN60" s="214"/>
      <c r="AO60" s="214"/>
      <c r="AP60" s="214"/>
      <c r="AQ60" s="214"/>
      <c r="AR60" s="214"/>
      <c r="AS60" s="214"/>
      <c r="AT60" s="214"/>
      <c r="AU60" s="214"/>
      <c r="AV60" s="214"/>
      <c r="AW60" s="214"/>
      <c r="AX60" s="214"/>
      <c r="AY60" s="214"/>
      <c r="AZ60" s="214"/>
      <c r="BA60" s="214"/>
      <c r="BB60" s="214"/>
      <c r="BC60" s="214"/>
    </row>
    <row r="61" spans="2:55" x14ac:dyDescent="0.25">
      <c r="B61" s="193"/>
      <c r="C61" s="177" t="s">
        <v>3425</v>
      </c>
      <c r="D61" s="194"/>
      <c r="E61" s="194"/>
      <c r="F61" s="194"/>
      <c r="G61" s="194"/>
      <c r="H61" s="178"/>
      <c r="I61" s="178"/>
      <c r="J61" s="194"/>
      <c r="K61" s="194"/>
      <c r="L61" s="178"/>
      <c r="M61" s="178"/>
      <c r="N61" s="178"/>
      <c r="O61" s="194"/>
      <c r="P61" s="178"/>
      <c r="Q61" s="178"/>
      <c r="R61" s="178"/>
      <c r="S61" s="178"/>
      <c r="T61" s="194"/>
      <c r="U61" s="178"/>
      <c r="V61" s="178"/>
      <c r="W61" s="194"/>
      <c r="X61" s="600"/>
      <c r="Y61" s="594"/>
      <c r="Z61" s="612"/>
      <c r="AA61" s="214"/>
      <c r="AB61" s="613"/>
      <c r="AC61" s="607"/>
      <c r="AD61" s="214"/>
      <c r="AE61" s="214"/>
      <c r="AF61" s="214"/>
      <c r="AG61" s="214"/>
      <c r="AH61" s="214"/>
      <c r="AI61" s="214"/>
      <c r="AJ61" s="214"/>
      <c r="AK61" s="214"/>
      <c r="AL61" s="214"/>
      <c r="AM61" s="214"/>
      <c r="AN61" s="214"/>
      <c r="AO61" s="214"/>
      <c r="AP61" s="214"/>
      <c r="AQ61" s="214"/>
      <c r="AR61" s="214"/>
      <c r="AS61" s="214"/>
      <c r="AT61" s="214"/>
      <c r="AU61" s="214"/>
      <c r="AV61" s="214"/>
      <c r="AW61" s="214"/>
      <c r="AX61" s="214"/>
      <c r="AY61" s="214"/>
      <c r="AZ61" s="214"/>
      <c r="BA61" s="214"/>
      <c r="BB61" s="214"/>
      <c r="BC61" s="214"/>
    </row>
    <row r="62" spans="2:55" x14ac:dyDescent="0.25">
      <c r="B62" s="193"/>
      <c r="C62" s="177" t="s">
        <v>3426</v>
      </c>
      <c r="D62" s="194"/>
      <c r="E62" s="194"/>
      <c r="F62" s="194"/>
      <c r="G62" s="194"/>
      <c r="H62" s="178"/>
      <c r="I62" s="178"/>
      <c r="J62" s="194"/>
      <c r="K62" s="194"/>
      <c r="L62" s="178"/>
      <c r="M62" s="178"/>
      <c r="N62" s="178"/>
      <c r="O62" s="194"/>
      <c r="P62" s="178"/>
      <c r="Q62" s="178"/>
      <c r="R62" s="178"/>
      <c r="S62" s="178"/>
      <c r="T62" s="194"/>
      <c r="U62" s="178"/>
      <c r="V62" s="178"/>
      <c r="W62" s="194"/>
      <c r="X62" s="600"/>
      <c r="Y62" s="594"/>
      <c r="Z62" s="612"/>
      <c r="AA62" s="214"/>
      <c r="AB62" s="613"/>
      <c r="AC62" s="607"/>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row>
    <row r="63" spans="2:55" x14ac:dyDescent="0.25">
      <c r="B63" s="193"/>
      <c r="C63" s="177" t="s">
        <v>3427</v>
      </c>
      <c r="D63" s="194"/>
      <c r="E63" s="194"/>
      <c r="F63" s="194"/>
      <c r="G63" s="194"/>
      <c r="H63" s="178"/>
      <c r="I63" s="178"/>
      <c r="J63" s="194"/>
      <c r="K63" s="194"/>
      <c r="L63" s="178"/>
      <c r="M63" s="178"/>
      <c r="N63" s="178"/>
      <c r="O63" s="194"/>
      <c r="P63" s="178"/>
      <c r="Q63" s="178"/>
      <c r="R63" s="178"/>
      <c r="S63" s="178"/>
      <c r="T63" s="194"/>
      <c r="U63" s="178"/>
      <c r="V63" s="178"/>
      <c r="W63" s="194"/>
      <c r="X63" s="600"/>
      <c r="Y63" s="594"/>
      <c r="Z63" s="612"/>
      <c r="AA63" s="214"/>
      <c r="AB63" s="613"/>
      <c r="AC63" s="607"/>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214"/>
      <c r="AZ63" s="214"/>
      <c r="BA63" s="214"/>
      <c r="BB63" s="214"/>
      <c r="BC63" s="214"/>
    </row>
    <row r="64" spans="2:55" x14ac:dyDescent="0.25">
      <c r="B64" s="193"/>
      <c r="C64" s="177" t="s">
        <v>3428</v>
      </c>
      <c r="D64" s="194"/>
      <c r="E64" s="194"/>
      <c r="F64" s="194"/>
      <c r="G64" s="194"/>
      <c r="H64" s="178"/>
      <c r="I64" s="178"/>
      <c r="J64" s="194"/>
      <c r="K64" s="194"/>
      <c r="L64" s="178"/>
      <c r="M64" s="178"/>
      <c r="N64" s="178"/>
      <c r="O64" s="194"/>
      <c r="P64" s="178"/>
      <c r="Q64" s="178"/>
      <c r="R64" s="178"/>
      <c r="S64" s="178"/>
      <c r="T64" s="194"/>
      <c r="U64" s="178"/>
      <c r="V64" s="178"/>
      <c r="W64" s="194"/>
      <c r="X64" s="600"/>
      <c r="Y64" s="594"/>
      <c r="Z64" s="612"/>
      <c r="AA64" s="214"/>
      <c r="AB64" s="613"/>
      <c r="AC64" s="607"/>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row>
    <row r="65" spans="2:55" x14ac:dyDescent="0.25">
      <c r="B65" s="193"/>
      <c r="C65" s="177" t="s">
        <v>3429</v>
      </c>
      <c r="D65" s="194"/>
      <c r="E65" s="194"/>
      <c r="F65" s="194"/>
      <c r="G65" s="194"/>
      <c r="H65" s="178"/>
      <c r="I65" s="178"/>
      <c r="J65" s="194"/>
      <c r="K65" s="194"/>
      <c r="L65" s="178"/>
      <c r="M65" s="178"/>
      <c r="N65" s="178"/>
      <c r="O65" s="194"/>
      <c r="P65" s="178"/>
      <c r="Q65" s="178"/>
      <c r="R65" s="178"/>
      <c r="S65" s="178"/>
      <c r="T65" s="194"/>
      <c r="U65" s="178"/>
      <c r="V65" s="178"/>
      <c r="W65" s="194"/>
      <c r="X65" s="600"/>
      <c r="Y65" s="594"/>
      <c r="Z65" s="612"/>
      <c r="AA65" s="214"/>
      <c r="AB65" s="613"/>
      <c r="AC65" s="607"/>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row>
    <row r="66" spans="2:55" x14ac:dyDescent="0.25">
      <c r="B66" s="193"/>
      <c r="C66" s="177" t="s">
        <v>3430</v>
      </c>
      <c r="D66" s="194"/>
      <c r="E66" s="194"/>
      <c r="F66" s="194"/>
      <c r="G66" s="194"/>
      <c r="H66" s="178"/>
      <c r="I66" s="178"/>
      <c r="J66" s="194"/>
      <c r="K66" s="194"/>
      <c r="L66" s="178"/>
      <c r="M66" s="178"/>
      <c r="N66" s="178"/>
      <c r="O66" s="194"/>
      <c r="P66" s="178"/>
      <c r="Q66" s="178"/>
      <c r="R66" s="178"/>
      <c r="S66" s="178"/>
      <c r="T66" s="194"/>
      <c r="U66" s="178"/>
      <c r="V66" s="178"/>
      <c r="W66" s="194"/>
      <c r="X66" s="600"/>
      <c r="Y66" s="594"/>
      <c r="Z66" s="612"/>
      <c r="AA66" s="214"/>
      <c r="AB66" s="613"/>
      <c r="AC66" s="607"/>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c r="BC66" s="214"/>
    </row>
    <row r="67" spans="2:55" x14ac:dyDescent="0.25">
      <c r="B67" s="193"/>
      <c r="C67" s="177" t="s">
        <v>3431</v>
      </c>
      <c r="D67" s="194"/>
      <c r="E67" s="194"/>
      <c r="F67" s="194"/>
      <c r="G67" s="194"/>
      <c r="H67" s="178"/>
      <c r="I67" s="178"/>
      <c r="J67" s="194"/>
      <c r="K67" s="194"/>
      <c r="L67" s="178"/>
      <c r="M67" s="178"/>
      <c r="N67" s="178"/>
      <c r="O67" s="194"/>
      <c r="P67" s="178"/>
      <c r="Q67" s="178"/>
      <c r="R67" s="178"/>
      <c r="S67" s="178"/>
      <c r="T67" s="194"/>
      <c r="U67" s="178"/>
      <c r="V67" s="178"/>
      <c r="W67" s="194"/>
      <c r="X67" s="600"/>
      <c r="Y67" s="594"/>
      <c r="Z67" s="612"/>
      <c r="AA67" s="214"/>
      <c r="AB67" s="613"/>
      <c r="AC67" s="607"/>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row>
    <row r="68" spans="2:55" x14ac:dyDescent="0.25">
      <c r="B68" s="193"/>
      <c r="C68" s="177" t="s">
        <v>3432</v>
      </c>
      <c r="D68" s="194"/>
      <c r="E68" s="194"/>
      <c r="F68" s="194"/>
      <c r="G68" s="194"/>
      <c r="H68" s="178"/>
      <c r="I68" s="178"/>
      <c r="J68" s="194"/>
      <c r="K68" s="194"/>
      <c r="L68" s="178"/>
      <c r="M68" s="178"/>
      <c r="N68" s="178"/>
      <c r="O68" s="194"/>
      <c r="P68" s="178"/>
      <c r="Q68" s="178"/>
      <c r="R68" s="178"/>
      <c r="S68" s="178"/>
      <c r="T68" s="194"/>
      <c r="U68" s="178"/>
      <c r="V68" s="178"/>
      <c r="W68" s="194"/>
      <c r="X68" s="600"/>
      <c r="Y68" s="594"/>
      <c r="Z68" s="612"/>
      <c r="AA68" s="214"/>
      <c r="AB68" s="613"/>
      <c r="AC68" s="607"/>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row>
    <row r="69" spans="2:55" x14ac:dyDescent="0.25">
      <c r="B69" s="193"/>
      <c r="C69" s="177" t="s">
        <v>3433</v>
      </c>
      <c r="D69" s="194"/>
      <c r="E69" s="194"/>
      <c r="F69" s="194"/>
      <c r="G69" s="194"/>
      <c r="H69" s="178"/>
      <c r="I69" s="178"/>
      <c r="J69" s="194"/>
      <c r="K69" s="194"/>
      <c r="L69" s="178"/>
      <c r="M69" s="178"/>
      <c r="N69" s="178"/>
      <c r="O69" s="194"/>
      <c r="P69" s="178"/>
      <c r="Q69" s="178"/>
      <c r="R69" s="178"/>
      <c r="S69" s="178"/>
      <c r="T69" s="194"/>
      <c r="U69" s="178"/>
      <c r="V69" s="178"/>
      <c r="W69" s="194"/>
      <c r="X69" s="600"/>
      <c r="Y69" s="594"/>
      <c r="Z69" s="612"/>
      <c r="AA69" s="214"/>
      <c r="AB69" s="613"/>
      <c r="AC69" s="607"/>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row>
    <row r="70" spans="2:55" x14ac:dyDescent="0.25">
      <c r="B70" s="193"/>
      <c r="C70" s="177" t="s">
        <v>3434</v>
      </c>
      <c r="D70" s="194"/>
      <c r="E70" s="194"/>
      <c r="F70" s="194"/>
      <c r="G70" s="194"/>
      <c r="H70" s="178"/>
      <c r="I70" s="178"/>
      <c r="J70" s="194"/>
      <c r="K70" s="194"/>
      <c r="L70" s="178"/>
      <c r="M70" s="178"/>
      <c r="N70" s="178"/>
      <c r="O70" s="194"/>
      <c r="P70" s="178"/>
      <c r="Q70" s="178"/>
      <c r="R70" s="178"/>
      <c r="S70" s="178"/>
      <c r="T70" s="194"/>
      <c r="U70" s="178"/>
      <c r="V70" s="178"/>
      <c r="W70" s="194"/>
      <c r="X70" s="600"/>
      <c r="Y70" s="594"/>
      <c r="Z70" s="612"/>
      <c r="AA70" s="214"/>
      <c r="AB70" s="613"/>
      <c r="AC70" s="607"/>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row>
    <row r="71" spans="2:55" x14ac:dyDescent="0.25">
      <c r="B71" s="193"/>
      <c r="C71" s="177" t="s">
        <v>3435</v>
      </c>
      <c r="D71" s="194"/>
      <c r="E71" s="194"/>
      <c r="F71" s="194"/>
      <c r="G71" s="194"/>
      <c r="H71" s="178"/>
      <c r="I71" s="178"/>
      <c r="J71" s="194"/>
      <c r="K71" s="194"/>
      <c r="L71" s="178"/>
      <c r="M71" s="178"/>
      <c r="N71" s="178"/>
      <c r="O71" s="194"/>
      <c r="P71" s="178"/>
      <c r="Q71" s="178"/>
      <c r="R71" s="178"/>
      <c r="S71" s="178"/>
      <c r="T71" s="194"/>
      <c r="U71" s="178"/>
      <c r="V71" s="178"/>
      <c r="W71" s="194"/>
      <c r="X71" s="600"/>
      <c r="Y71" s="594"/>
      <c r="Z71" s="612"/>
      <c r="AA71" s="214"/>
      <c r="AB71" s="613"/>
      <c r="AC71" s="607"/>
      <c r="AD71" s="214"/>
      <c r="AE71" s="214"/>
      <c r="AF71" s="214"/>
      <c r="AG71" s="214"/>
      <c r="AH71" s="214"/>
      <c r="AI71" s="214"/>
      <c r="AJ71" s="214"/>
      <c r="AK71" s="214"/>
      <c r="AL71" s="214"/>
      <c r="AM71" s="214"/>
      <c r="AN71" s="214"/>
      <c r="AO71" s="214"/>
      <c r="AP71" s="214"/>
      <c r="AQ71" s="214"/>
      <c r="AR71" s="214"/>
      <c r="AS71" s="214"/>
      <c r="AT71" s="214"/>
      <c r="AU71" s="214"/>
      <c r="AV71" s="214"/>
      <c r="AW71" s="214"/>
      <c r="AX71" s="214"/>
      <c r="AY71" s="214"/>
      <c r="AZ71" s="214"/>
      <c r="BA71" s="214"/>
      <c r="BB71" s="214"/>
      <c r="BC71" s="214"/>
    </row>
    <row r="72" spans="2:55" x14ac:dyDescent="0.25">
      <c r="B72" s="193"/>
      <c r="C72" s="177" t="s">
        <v>3436</v>
      </c>
      <c r="D72" s="194"/>
      <c r="E72" s="194"/>
      <c r="F72" s="194"/>
      <c r="G72" s="194"/>
      <c r="H72" s="178"/>
      <c r="I72" s="178"/>
      <c r="J72" s="194"/>
      <c r="K72" s="194"/>
      <c r="L72" s="178"/>
      <c r="M72" s="178"/>
      <c r="N72" s="178"/>
      <c r="O72" s="194"/>
      <c r="P72" s="178"/>
      <c r="Q72" s="178"/>
      <c r="R72" s="178"/>
      <c r="S72" s="178"/>
      <c r="T72" s="194"/>
      <c r="U72" s="178"/>
      <c r="V72" s="178"/>
      <c r="W72" s="194"/>
      <c r="X72" s="600"/>
      <c r="Y72" s="594"/>
      <c r="Z72" s="612"/>
      <c r="AA72" s="214"/>
      <c r="AB72" s="613"/>
      <c r="AC72" s="607"/>
      <c r="AD72" s="214"/>
      <c r="AE72" s="214"/>
      <c r="AF72" s="214"/>
      <c r="AG72" s="214"/>
      <c r="AH72" s="214"/>
      <c r="AI72" s="214"/>
      <c r="AJ72" s="214"/>
      <c r="AK72" s="214"/>
      <c r="AL72" s="214"/>
      <c r="AM72" s="214"/>
      <c r="AN72" s="214"/>
      <c r="AO72" s="214"/>
      <c r="AP72" s="214"/>
      <c r="AQ72" s="214"/>
      <c r="AR72" s="214"/>
      <c r="AS72" s="214"/>
      <c r="AT72" s="214"/>
      <c r="AU72" s="214"/>
      <c r="AV72" s="214"/>
      <c r="AW72" s="214"/>
      <c r="AX72" s="214"/>
      <c r="AY72" s="214"/>
      <c r="AZ72" s="214"/>
      <c r="BA72" s="214"/>
      <c r="BB72" s="214"/>
      <c r="BC72" s="214"/>
    </row>
    <row r="73" spans="2:55" x14ac:dyDescent="0.25">
      <c r="B73" s="193"/>
      <c r="C73" s="177" t="s">
        <v>3437</v>
      </c>
      <c r="D73" s="194"/>
      <c r="E73" s="194"/>
      <c r="F73" s="194"/>
      <c r="G73" s="194"/>
      <c r="H73" s="178"/>
      <c r="I73" s="178"/>
      <c r="J73" s="194"/>
      <c r="K73" s="194"/>
      <c r="L73" s="178"/>
      <c r="M73" s="178"/>
      <c r="N73" s="178"/>
      <c r="O73" s="194"/>
      <c r="P73" s="178"/>
      <c r="Q73" s="178"/>
      <c r="R73" s="178"/>
      <c r="S73" s="178"/>
      <c r="T73" s="194"/>
      <c r="U73" s="178"/>
      <c r="V73" s="178"/>
      <c r="W73" s="194"/>
      <c r="X73" s="600"/>
      <c r="Y73" s="594"/>
      <c r="Z73" s="612"/>
      <c r="AA73" s="214"/>
      <c r="AB73" s="613"/>
      <c r="AC73" s="607"/>
      <c r="AD73" s="214"/>
      <c r="AE73" s="214"/>
      <c r="AF73" s="214"/>
      <c r="AG73" s="214"/>
      <c r="AH73" s="214"/>
      <c r="AI73" s="214"/>
      <c r="AJ73" s="214"/>
      <c r="AK73" s="214"/>
      <c r="AL73" s="214"/>
      <c r="AM73" s="214"/>
      <c r="AN73" s="214"/>
      <c r="AO73" s="214"/>
      <c r="AP73" s="214"/>
      <c r="AQ73" s="214"/>
      <c r="AR73" s="214"/>
      <c r="AS73" s="214"/>
      <c r="AT73" s="214"/>
      <c r="AU73" s="214"/>
      <c r="AV73" s="214"/>
      <c r="AW73" s="214"/>
      <c r="AX73" s="214"/>
      <c r="AY73" s="214"/>
      <c r="AZ73" s="214"/>
      <c r="BA73" s="214"/>
      <c r="BB73" s="214"/>
      <c r="BC73" s="214"/>
    </row>
    <row r="74" spans="2:55" x14ac:dyDescent="0.25">
      <c r="B74" s="193"/>
      <c r="C74" s="177" t="s">
        <v>3438</v>
      </c>
      <c r="D74" s="194"/>
      <c r="E74" s="194"/>
      <c r="F74" s="194"/>
      <c r="G74" s="194"/>
      <c r="H74" s="178"/>
      <c r="I74" s="178"/>
      <c r="J74" s="194"/>
      <c r="K74" s="194"/>
      <c r="L74" s="178"/>
      <c r="M74" s="178"/>
      <c r="N74" s="178"/>
      <c r="O74" s="194"/>
      <c r="P74" s="178"/>
      <c r="Q74" s="178"/>
      <c r="R74" s="178"/>
      <c r="S74" s="178"/>
      <c r="T74" s="194"/>
      <c r="U74" s="178"/>
      <c r="V74" s="178"/>
      <c r="W74" s="194"/>
      <c r="X74" s="600"/>
      <c r="Y74" s="594"/>
      <c r="Z74" s="612"/>
      <c r="AA74" s="214"/>
      <c r="AB74" s="613"/>
      <c r="AC74" s="607"/>
      <c r="AD74" s="214"/>
      <c r="AE74" s="214"/>
      <c r="AF74" s="214"/>
      <c r="AG74" s="214"/>
      <c r="AH74" s="214"/>
      <c r="AI74" s="214"/>
      <c r="AJ74" s="214"/>
      <c r="AK74" s="214"/>
      <c r="AL74" s="214"/>
      <c r="AM74" s="214"/>
      <c r="AN74" s="214"/>
      <c r="AO74" s="214"/>
      <c r="AP74" s="214"/>
      <c r="AQ74" s="214"/>
      <c r="AR74" s="214"/>
      <c r="AS74" s="214"/>
      <c r="AT74" s="214"/>
      <c r="AU74" s="214"/>
      <c r="AV74" s="214"/>
      <c r="AW74" s="214"/>
      <c r="AX74" s="214"/>
      <c r="AY74" s="214"/>
      <c r="AZ74" s="214"/>
      <c r="BA74" s="214"/>
      <c r="BB74" s="214"/>
      <c r="BC74" s="214"/>
    </row>
    <row r="75" spans="2:55" x14ac:dyDescent="0.25">
      <c r="B75" s="193"/>
      <c r="C75" s="177" t="s">
        <v>3439</v>
      </c>
      <c r="D75" s="194"/>
      <c r="E75" s="194"/>
      <c r="F75" s="194"/>
      <c r="G75" s="194"/>
      <c r="H75" s="178"/>
      <c r="I75" s="178"/>
      <c r="J75" s="194"/>
      <c r="K75" s="194"/>
      <c r="L75" s="178"/>
      <c r="M75" s="178"/>
      <c r="N75" s="178"/>
      <c r="O75" s="194"/>
      <c r="P75" s="178"/>
      <c r="Q75" s="178"/>
      <c r="R75" s="178"/>
      <c r="S75" s="178"/>
      <c r="T75" s="194"/>
      <c r="U75" s="178"/>
      <c r="V75" s="178"/>
      <c r="W75" s="194"/>
      <c r="X75" s="600"/>
      <c r="Y75" s="594"/>
      <c r="Z75" s="612"/>
      <c r="AA75" s="214"/>
      <c r="AB75" s="613"/>
      <c r="AC75" s="607"/>
      <c r="AD75" s="214"/>
      <c r="AE75" s="214"/>
      <c r="AF75" s="214"/>
      <c r="AG75" s="214"/>
      <c r="AH75" s="214"/>
      <c r="AI75" s="214"/>
      <c r="AJ75" s="214"/>
      <c r="AK75" s="214"/>
      <c r="AL75" s="214"/>
      <c r="AM75" s="214"/>
      <c r="AN75" s="214"/>
      <c r="AO75" s="214"/>
      <c r="AP75" s="214"/>
      <c r="AQ75" s="214"/>
      <c r="AR75" s="214"/>
      <c r="AS75" s="214"/>
      <c r="AT75" s="214"/>
      <c r="AU75" s="214"/>
      <c r="AV75" s="214"/>
      <c r="AW75" s="214"/>
      <c r="AX75" s="214"/>
      <c r="AY75" s="214"/>
      <c r="AZ75" s="214"/>
      <c r="BA75" s="214"/>
      <c r="BB75" s="214"/>
      <c r="BC75" s="214"/>
    </row>
    <row r="76" spans="2:55" x14ac:dyDescent="0.25">
      <c r="B76" s="193"/>
      <c r="C76" s="177" t="s">
        <v>3440</v>
      </c>
      <c r="D76" s="194"/>
      <c r="E76" s="194"/>
      <c r="F76" s="194"/>
      <c r="G76" s="194"/>
      <c r="H76" s="178"/>
      <c r="I76" s="178"/>
      <c r="J76" s="194"/>
      <c r="K76" s="194"/>
      <c r="L76" s="178"/>
      <c r="M76" s="178"/>
      <c r="N76" s="178"/>
      <c r="O76" s="194"/>
      <c r="P76" s="178"/>
      <c r="Q76" s="178"/>
      <c r="R76" s="178"/>
      <c r="S76" s="178"/>
      <c r="T76" s="194"/>
      <c r="U76" s="178"/>
      <c r="V76" s="178"/>
      <c r="W76" s="194"/>
      <c r="X76" s="600"/>
      <c r="Y76" s="594"/>
      <c r="Z76" s="612"/>
      <c r="AA76" s="214"/>
      <c r="AB76" s="613"/>
      <c r="AC76" s="607"/>
      <c r="AD76" s="214"/>
      <c r="AE76" s="214"/>
      <c r="AF76" s="214"/>
      <c r="AG76" s="214"/>
      <c r="AH76" s="214"/>
      <c r="AI76" s="214"/>
      <c r="AJ76" s="214"/>
      <c r="AK76" s="214"/>
      <c r="AL76" s="214"/>
      <c r="AM76" s="214"/>
      <c r="AN76" s="214"/>
      <c r="AO76" s="214"/>
      <c r="AP76" s="214"/>
      <c r="AQ76" s="214"/>
      <c r="AR76" s="214"/>
      <c r="AS76" s="214"/>
      <c r="AT76" s="214"/>
      <c r="AU76" s="214"/>
      <c r="AV76" s="214"/>
      <c r="AW76" s="214"/>
      <c r="AX76" s="214"/>
      <c r="AY76" s="214"/>
      <c r="AZ76" s="214"/>
      <c r="BA76" s="214"/>
      <c r="BB76" s="214"/>
      <c r="BC76" s="214"/>
    </row>
    <row r="77" spans="2:55" x14ac:dyDescent="0.25">
      <c r="B77" s="193"/>
      <c r="C77" s="177" t="s">
        <v>3441</v>
      </c>
      <c r="D77" s="194"/>
      <c r="E77" s="194"/>
      <c r="F77" s="194"/>
      <c r="G77" s="194"/>
      <c r="H77" s="178"/>
      <c r="I77" s="178"/>
      <c r="J77" s="194"/>
      <c r="K77" s="194"/>
      <c r="L77" s="178"/>
      <c r="M77" s="178"/>
      <c r="N77" s="178"/>
      <c r="O77" s="194"/>
      <c r="P77" s="178"/>
      <c r="Q77" s="178"/>
      <c r="R77" s="178"/>
      <c r="S77" s="178"/>
      <c r="T77" s="194"/>
      <c r="U77" s="178"/>
      <c r="V77" s="178"/>
      <c r="W77" s="194"/>
      <c r="X77" s="600"/>
      <c r="Y77" s="594"/>
      <c r="Z77" s="612"/>
      <c r="AA77" s="214"/>
      <c r="AB77" s="613"/>
      <c r="AC77" s="607"/>
      <c r="AD77" s="214"/>
      <c r="AE77" s="214"/>
      <c r="AF77" s="214"/>
      <c r="AG77" s="214"/>
      <c r="AH77" s="214"/>
      <c r="AI77" s="214"/>
      <c r="AJ77" s="214"/>
      <c r="AK77" s="214"/>
      <c r="AL77" s="214"/>
      <c r="AM77" s="214"/>
      <c r="AN77" s="214"/>
      <c r="AO77" s="214"/>
      <c r="AP77" s="214"/>
      <c r="AQ77" s="214"/>
      <c r="AR77" s="214"/>
      <c r="AS77" s="214"/>
      <c r="AT77" s="214"/>
      <c r="AU77" s="214"/>
      <c r="AV77" s="214"/>
      <c r="AW77" s="214"/>
      <c r="AX77" s="214"/>
      <c r="AY77" s="214"/>
      <c r="AZ77" s="214"/>
      <c r="BA77" s="214"/>
      <c r="BB77" s="214"/>
      <c r="BC77" s="214"/>
    </row>
    <row r="78" spans="2:55" x14ac:dyDescent="0.25">
      <c r="B78" s="193"/>
      <c r="C78" s="177" t="s">
        <v>3442</v>
      </c>
      <c r="D78" s="194"/>
      <c r="E78" s="194"/>
      <c r="F78" s="194"/>
      <c r="G78" s="194"/>
      <c r="H78" s="178"/>
      <c r="I78" s="178"/>
      <c r="J78" s="194"/>
      <c r="K78" s="194"/>
      <c r="L78" s="178"/>
      <c r="M78" s="178"/>
      <c r="N78" s="178"/>
      <c r="O78" s="194"/>
      <c r="P78" s="178"/>
      <c r="Q78" s="178"/>
      <c r="R78" s="178"/>
      <c r="S78" s="178"/>
      <c r="T78" s="194"/>
      <c r="U78" s="178"/>
      <c r="V78" s="178"/>
      <c r="W78" s="194"/>
      <c r="X78" s="600"/>
      <c r="Y78" s="594"/>
      <c r="Z78" s="612"/>
      <c r="AA78" s="214"/>
      <c r="AB78" s="613"/>
      <c r="AC78" s="607"/>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row>
    <row r="79" spans="2:55" x14ac:dyDescent="0.25">
      <c r="B79" s="193"/>
      <c r="C79" s="177" t="s">
        <v>3443</v>
      </c>
      <c r="D79" s="194"/>
      <c r="E79" s="194"/>
      <c r="F79" s="194"/>
      <c r="G79" s="194"/>
      <c r="H79" s="178"/>
      <c r="I79" s="178"/>
      <c r="J79" s="194"/>
      <c r="K79" s="194"/>
      <c r="L79" s="178"/>
      <c r="M79" s="178"/>
      <c r="N79" s="178"/>
      <c r="O79" s="194"/>
      <c r="P79" s="178"/>
      <c r="Q79" s="178"/>
      <c r="R79" s="178"/>
      <c r="S79" s="178"/>
      <c r="T79" s="194"/>
      <c r="U79" s="178"/>
      <c r="V79" s="178"/>
      <c r="W79" s="194"/>
      <c r="X79" s="600"/>
      <c r="Y79" s="594"/>
      <c r="Z79" s="612"/>
      <c r="AA79" s="214"/>
      <c r="AB79" s="613"/>
      <c r="AC79" s="607"/>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214"/>
      <c r="AZ79" s="214"/>
      <c r="BA79" s="214"/>
      <c r="BB79" s="214"/>
      <c r="BC79" s="214"/>
    </row>
    <row r="80" spans="2:55" x14ac:dyDescent="0.25">
      <c r="B80" s="193"/>
      <c r="C80" s="177" t="s">
        <v>3444</v>
      </c>
      <c r="D80" s="194"/>
      <c r="E80" s="194"/>
      <c r="F80" s="194"/>
      <c r="G80" s="194"/>
      <c r="H80" s="178"/>
      <c r="I80" s="178"/>
      <c r="J80" s="194"/>
      <c r="K80" s="194"/>
      <c r="L80" s="178"/>
      <c r="M80" s="178"/>
      <c r="N80" s="178"/>
      <c r="O80" s="194"/>
      <c r="P80" s="178"/>
      <c r="Q80" s="178"/>
      <c r="R80" s="178"/>
      <c r="S80" s="178"/>
      <c r="T80" s="194"/>
      <c r="U80" s="178"/>
      <c r="V80" s="178"/>
      <c r="W80" s="194"/>
      <c r="X80" s="600"/>
      <c r="Y80" s="594"/>
      <c r="Z80" s="612"/>
      <c r="AA80" s="214"/>
      <c r="AB80" s="613"/>
      <c r="AC80" s="607"/>
      <c r="AD80" s="214"/>
      <c r="AE80" s="214"/>
      <c r="AF80" s="214"/>
      <c r="AG80" s="214"/>
      <c r="AH80" s="214"/>
      <c r="AI80" s="214"/>
      <c r="AJ80" s="214"/>
      <c r="AK80" s="214"/>
      <c r="AL80" s="214"/>
      <c r="AM80" s="214"/>
      <c r="AN80" s="214"/>
      <c r="AO80" s="214"/>
      <c r="AP80" s="214"/>
      <c r="AQ80" s="214"/>
      <c r="AR80" s="214"/>
      <c r="AS80" s="214"/>
      <c r="AT80" s="214"/>
      <c r="AU80" s="214"/>
      <c r="AV80" s="214"/>
      <c r="AW80" s="214"/>
      <c r="AX80" s="214"/>
      <c r="AY80" s="214"/>
      <c r="AZ80" s="214"/>
      <c r="BA80" s="214"/>
      <c r="BB80" s="214"/>
      <c r="BC80" s="214"/>
    </row>
    <row r="81" spans="2:55" x14ac:dyDescent="0.25">
      <c r="B81" s="193"/>
      <c r="C81" s="177" t="s">
        <v>3445</v>
      </c>
      <c r="D81" s="194"/>
      <c r="E81" s="194"/>
      <c r="F81" s="194"/>
      <c r="G81" s="194"/>
      <c r="H81" s="178"/>
      <c r="I81" s="178"/>
      <c r="J81" s="194"/>
      <c r="K81" s="194"/>
      <c r="L81" s="178"/>
      <c r="M81" s="178"/>
      <c r="N81" s="178"/>
      <c r="O81" s="194"/>
      <c r="P81" s="178"/>
      <c r="Q81" s="178"/>
      <c r="R81" s="178"/>
      <c r="S81" s="178"/>
      <c r="T81" s="194"/>
      <c r="U81" s="178"/>
      <c r="V81" s="178"/>
      <c r="W81" s="194"/>
      <c r="X81" s="600"/>
      <c r="Y81" s="594"/>
      <c r="Z81" s="612"/>
      <c r="AA81" s="214"/>
      <c r="AB81" s="613"/>
      <c r="AC81" s="607"/>
      <c r="AD81" s="214"/>
      <c r="AE81" s="214"/>
      <c r="AF81" s="214"/>
      <c r="AG81" s="214"/>
      <c r="AH81" s="214"/>
      <c r="AI81" s="214"/>
      <c r="AJ81" s="214"/>
      <c r="AK81" s="214"/>
      <c r="AL81" s="214"/>
      <c r="AM81" s="214"/>
      <c r="AN81" s="214"/>
      <c r="AO81" s="214"/>
      <c r="AP81" s="214"/>
      <c r="AQ81" s="214"/>
      <c r="AR81" s="214"/>
      <c r="AS81" s="214"/>
      <c r="AT81" s="214"/>
      <c r="AU81" s="214"/>
      <c r="AV81" s="214"/>
      <c r="AW81" s="214"/>
      <c r="AX81" s="214"/>
      <c r="AY81" s="214"/>
      <c r="AZ81" s="214"/>
      <c r="BA81" s="214"/>
      <c r="BB81" s="214"/>
      <c r="BC81" s="214"/>
    </row>
    <row r="82" spans="2:55" x14ac:dyDescent="0.25">
      <c r="B82" s="193"/>
      <c r="C82" s="177" t="s">
        <v>3446</v>
      </c>
      <c r="D82" s="194"/>
      <c r="E82" s="194"/>
      <c r="F82" s="194"/>
      <c r="G82" s="194"/>
      <c r="H82" s="178"/>
      <c r="I82" s="178"/>
      <c r="J82" s="194"/>
      <c r="K82" s="194"/>
      <c r="L82" s="178"/>
      <c r="M82" s="178"/>
      <c r="N82" s="178"/>
      <c r="O82" s="194"/>
      <c r="P82" s="178"/>
      <c r="Q82" s="178"/>
      <c r="R82" s="178"/>
      <c r="S82" s="178"/>
      <c r="T82" s="194"/>
      <c r="U82" s="178"/>
      <c r="V82" s="178"/>
      <c r="W82" s="194"/>
      <c r="X82" s="600"/>
      <c r="Y82" s="594"/>
      <c r="Z82" s="612"/>
      <c r="AA82" s="214"/>
      <c r="AB82" s="613"/>
      <c r="AC82" s="607"/>
      <c r="AD82" s="214"/>
      <c r="AE82" s="214"/>
      <c r="AF82" s="214"/>
      <c r="AG82" s="214"/>
      <c r="AH82" s="214"/>
      <c r="AI82" s="214"/>
      <c r="AJ82" s="214"/>
      <c r="AK82" s="214"/>
      <c r="AL82" s="214"/>
      <c r="AM82" s="214"/>
      <c r="AN82" s="214"/>
      <c r="AO82" s="214"/>
      <c r="AP82" s="214"/>
      <c r="AQ82" s="214"/>
      <c r="AR82" s="214"/>
      <c r="AS82" s="214"/>
      <c r="AT82" s="214"/>
      <c r="AU82" s="214"/>
      <c r="AV82" s="214"/>
      <c r="AW82" s="214"/>
      <c r="AX82" s="214"/>
      <c r="AY82" s="214"/>
      <c r="AZ82" s="214"/>
      <c r="BA82" s="214"/>
      <c r="BB82" s="214"/>
      <c r="BC82" s="214"/>
    </row>
    <row r="83" spans="2:55" x14ac:dyDescent="0.25">
      <c r="B83" s="193"/>
      <c r="C83" s="177" t="s">
        <v>3447</v>
      </c>
      <c r="D83" s="194"/>
      <c r="E83" s="194"/>
      <c r="F83" s="194"/>
      <c r="G83" s="194"/>
      <c r="H83" s="178"/>
      <c r="I83" s="178"/>
      <c r="J83" s="194"/>
      <c r="K83" s="194"/>
      <c r="L83" s="178"/>
      <c r="M83" s="178"/>
      <c r="N83" s="178"/>
      <c r="O83" s="194"/>
      <c r="P83" s="178"/>
      <c r="Q83" s="178"/>
      <c r="R83" s="178"/>
      <c r="S83" s="178"/>
      <c r="T83" s="194"/>
      <c r="U83" s="178"/>
      <c r="V83" s="178"/>
      <c r="W83" s="194"/>
      <c r="X83" s="600"/>
      <c r="Y83" s="594"/>
      <c r="Z83" s="612"/>
      <c r="AA83" s="214"/>
      <c r="AB83" s="613"/>
      <c r="AC83" s="607"/>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214"/>
      <c r="BB83" s="214"/>
      <c r="BC83" s="214"/>
    </row>
    <row r="84" spans="2:55" x14ac:dyDescent="0.25">
      <c r="B84" s="193"/>
      <c r="C84" s="177" t="s">
        <v>3448</v>
      </c>
      <c r="D84" s="194"/>
      <c r="E84" s="194"/>
      <c r="F84" s="194"/>
      <c r="G84" s="194"/>
      <c r="H84" s="178"/>
      <c r="I84" s="178"/>
      <c r="J84" s="194"/>
      <c r="K84" s="194"/>
      <c r="L84" s="178"/>
      <c r="M84" s="178"/>
      <c r="N84" s="178"/>
      <c r="O84" s="194"/>
      <c r="P84" s="178"/>
      <c r="Q84" s="178"/>
      <c r="R84" s="178"/>
      <c r="S84" s="178"/>
      <c r="T84" s="194"/>
      <c r="U84" s="178"/>
      <c r="V84" s="178"/>
      <c r="W84" s="194"/>
      <c r="X84" s="600"/>
      <c r="Y84" s="594"/>
      <c r="Z84" s="612"/>
      <c r="AA84" s="214"/>
      <c r="AB84" s="613"/>
      <c r="AC84" s="607"/>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row>
    <row r="85" spans="2:55" x14ac:dyDescent="0.25">
      <c r="B85" s="193"/>
      <c r="C85" s="177" t="s">
        <v>3449</v>
      </c>
      <c r="D85" s="194"/>
      <c r="E85" s="194"/>
      <c r="F85" s="194"/>
      <c r="G85" s="194"/>
      <c r="H85" s="178"/>
      <c r="I85" s="178"/>
      <c r="J85" s="194"/>
      <c r="K85" s="194"/>
      <c r="L85" s="178"/>
      <c r="M85" s="178"/>
      <c r="N85" s="178"/>
      <c r="O85" s="194"/>
      <c r="P85" s="178"/>
      <c r="Q85" s="178"/>
      <c r="R85" s="178"/>
      <c r="S85" s="178"/>
      <c r="T85" s="194"/>
      <c r="U85" s="178"/>
      <c r="V85" s="178"/>
      <c r="W85" s="194"/>
      <c r="X85" s="600"/>
      <c r="Y85" s="594"/>
      <c r="Z85" s="612"/>
      <c r="AA85" s="214"/>
      <c r="AB85" s="613"/>
      <c r="AC85" s="607"/>
      <c r="AD85" s="214"/>
      <c r="AE85" s="214"/>
      <c r="AF85" s="214"/>
      <c r="AG85" s="214"/>
      <c r="AH85" s="214"/>
      <c r="AI85" s="214"/>
      <c r="AJ85" s="214"/>
      <c r="AK85" s="214"/>
      <c r="AL85" s="214"/>
      <c r="AM85" s="214"/>
      <c r="AN85" s="214"/>
      <c r="AO85" s="214"/>
      <c r="AP85" s="214"/>
      <c r="AQ85" s="214"/>
      <c r="AR85" s="214"/>
      <c r="AS85" s="214"/>
      <c r="AT85" s="214"/>
      <c r="AU85" s="214"/>
      <c r="AV85" s="214"/>
      <c r="AW85" s="214"/>
      <c r="AX85" s="214"/>
      <c r="AY85" s="214"/>
      <c r="AZ85" s="214"/>
      <c r="BA85" s="214"/>
      <c r="BB85" s="214"/>
      <c r="BC85" s="214"/>
    </row>
    <row r="86" spans="2:55" x14ac:dyDescent="0.25">
      <c r="B86" s="193"/>
      <c r="C86" s="177" t="s">
        <v>3450</v>
      </c>
      <c r="D86" s="194"/>
      <c r="E86" s="194"/>
      <c r="F86" s="194"/>
      <c r="G86" s="194"/>
      <c r="H86" s="178"/>
      <c r="I86" s="178"/>
      <c r="J86" s="194"/>
      <c r="K86" s="194"/>
      <c r="L86" s="178"/>
      <c r="M86" s="178"/>
      <c r="N86" s="178"/>
      <c r="O86" s="194"/>
      <c r="P86" s="178"/>
      <c r="Q86" s="178"/>
      <c r="R86" s="178"/>
      <c r="S86" s="178"/>
      <c r="T86" s="194"/>
      <c r="U86" s="178"/>
      <c r="V86" s="178"/>
      <c r="W86" s="194"/>
      <c r="X86" s="600"/>
      <c r="Y86" s="594"/>
      <c r="Z86" s="612"/>
      <c r="AA86" s="214"/>
      <c r="AB86" s="613"/>
      <c r="AC86" s="607"/>
      <c r="AD86" s="214"/>
      <c r="AE86" s="214"/>
      <c r="AF86" s="214"/>
      <c r="AG86" s="214"/>
      <c r="AH86" s="214"/>
      <c r="AI86" s="214"/>
      <c r="AJ86" s="214"/>
      <c r="AK86" s="214"/>
      <c r="AL86" s="214"/>
      <c r="AM86" s="214"/>
      <c r="AN86" s="214"/>
      <c r="AO86" s="214"/>
      <c r="AP86" s="214"/>
      <c r="AQ86" s="214"/>
      <c r="AR86" s="214"/>
      <c r="AS86" s="214"/>
      <c r="AT86" s="214"/>
      <c r="AU86" s="214"/>
      <c r="AV86" s="214"/>
      <c r="AW86" s="214"/>
      <c r="AX86" s="214"/>
      <c r="AY86" s="214"/>
      <c r="AZ86" s="214"/>
      <c r="BA86" s="214"/>
      <c r="BB86" s="214"/>
      <c r="BC86" s="214"/>
    </row>
    <row r="87" spans="2:55" x14ac:dyDescent="0.25">
      <c r="B87" s="193"/>
      <c r="C87" s="177" t="s">
        <v>3451</v>
      </c>
      <c r="D87" s="194"/>
      <c r="E87" s="194"/>
      <c r="F87" s="194"/>
      <c r="G87" s="194"/>
      <c r="H87" s="178"/>
      <c r="I87" s="178"/>
      <c r="J87" s="194"/>
      <c r="K87" s="194"/>
      <c r="L87" s="178"/>
      <c r="M87" s="178"/>
      <c r="N87" s="178"/>
      <c r="O87" s="194"/>
      <c r="P87" s="178"/>
      <c r="Q87" s="178"/>
      <c r="R87" s="178"/>
      <c r="S87" s="178"/>
      <c r="T87" s="194"/>
      <c r="U87" s="178"/>
      <c r="V87" s="178"/>
      <c r="W87" s="194"/>
      <c r="X87" s="600"/>
      <c r="Y87" s="594"/>
      <c r="Z87" s="612"/>
      <c r="AA87" s="214"/>
      <c r="AB87" s="613"/>
      <c r="AC87" s="607"/>
      <c r="AD87" s="214"/>
      <c r="AE87" s="214"/>
      <c r="AF87" s="214"/>
      <c r="AG87" s="214"/>
      <c r="AH87" s="214"/>
      <c r="AI87" s="214"/>
      <c r="AJ87" s="214"/>
      <c r="AK87" s="214"/>
      <c r="AL87" s="214"/>
      <c r="AM87" s="214"/>
      <c r="AN87" s="214"/>
      <c r="AO87" s="214"/>
      <c r="AP87" s="214"/>
      <c r="AQ87" s="214"/>
      <c r="AR87" s="214"/>
      <c r="AS87" s="214"/>
      <c r="AT87" s="214"/>
      <c r="AU87" s="214"/>
      <c r="AV87" s="214"/>
      <c r="AW87" s="214"/>
      <c r="AX87" s="214"/>
      <c r="AY87" s="214"/>
      <c r="AZ87" s="214"/>
      <c r="BA87" s="214"/>
      <c r="BB87" s="214"/>
      <c r="BC87" s="214"/>
    </row>
    <row r="88" spans="2:55" x14ac:dyDescent="0.25">
      <c r="B88" s="193"/>
      <c r="C88" s="177" t="s">
        <v>3452</v>
      </c>
      <c r="D88" s="194"/>
      <c r="E88" s="194"/>
      <c r="F88" s="194"/>
      <c r="G88" s="194"/>
      <c r="H88" s="178"/>
      <c r="I88" s="178"/>
      <c r="J88" s="194"/>
      <c r="K88" s="194"/>
      <c r="L88" s="178"/>
      <c r="M88" s="178"/>
      <c r="N88" s="178"/>
      <c r="O88" s="194"/>
      <c r="P88" s="178"/>
      <c r="Q88" s="178"/>
      <c r="R88" s="178"/>
      <c r="S88" s="178"/>
      <c r="T88" s="194"/>
      <c r="U88" s="178"/>
      <c r="V88" s="178"/>
      <c r="W88" s="194"/>
      <c r="X88" s="600"/>
      <c r="Y88" s="594"/>
      <c r="Z88" s="612"/>
      <c r="AA88" s="214"/>
      <c r="AB88" s="613"/>
      <c r="AC88" s="607"/>
      <c r="AD88" s="214"/>
      <c r="AE88" s="214"/>
      <c r="AF88" s="214"/>
      <c r="AG88" s="214"/>
      <c r="AH88" s="214"/>
      <c r="AI88" s="214"/>
      <c r="AJ88" s="214"/>
      <c r="AK88" s="214"/>
      <c r="AL88" s="214"/>
      <c r="AM88" s="214"/>
      <c r="AN88" s="214"/>
      <c r="AO88" s="214"/>
      <c r="AP88" s="214"/>
      <c r="AQ88" s="214"/>
      <c r="AR88" s="214"/>
      <c r="AS88" s="214"/>
      <c r="AT88" s="214"/>
      <c r="AU88" s="214"/>
      <c r="AV88" s="214"/>
      <c r="AW88" s="214"/>
      <c r="AX88" s="214"/>
      <c r="AY88" s="214"/>
      <c r="AZ88" s="214"/>
      <c r="BA88" s="214"/>
      <c r="BB88" s="214"/>
      <c r="BC88" s="214"/>
    </row>
    <row r="89" spans="2:55" x14ac:dyDescent="0.25">
      <c r="B89" s="193"/>
      <c r="C89" s="177" t="s">
        <v>3453</v>
      </c>
      <c r="D89" s="194"/>
      <c r="E89" s="194"/>
      <c r="F89" s="194"/>
      <c r="G89" s="194"/>
      <c r="H89" s="178"/>
      <c r="I89" s="178"/>
      <c r="J89" s="194"/>
      <c r="K89" s="194"/>
      <c r="L89" s="178"/>
      <c r="M89" s="178"/>
      <c r="N89" s="178"/>
      <c r="O89" s="194"/>
      <c r="P89" s="178"/>
      <c r="Q89" s="178"/>
      <c r="R89" s="178"/>
      <c r="S89" s="178"/>
      <c r="T89" s="194"/>
      <c r="U89" s="178"/>
      <c r="V89" s="178"/>
      <c r="W89" s="194"/>
      <c r="X89" s="600"/>
      <c r="Y89" s="594"/>
      <c r="Z89" s="612"/>
      <c r="AA89" s="214"/>
      <c r="AB89" s="613"/>
      <c r="AC89" s="607"/>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4"/>
      <c r="BA89" s="214"/>
      <c r="BB89" s="214"/>
      <c r="BC89" s="214"/>
    </row>
    <row r="90" spans="2:55" x14ac:dyDescent="0.25">
      <c r="B90" s="193"/>
      <c r="C90" s="177" t="s">
        <v>3454</v>
      </c>
      <c r="D90" s="194"/>
      <c r="E90" s="194"/>
      <c r="F90" s="194"/>
      <c r="G90" s="194"/>
      <c r="H90" s="178"/>
      <c r="I90" s="178"/>
      <c r="J90" s="194"/>
      <c r="K90" s="194"/>
      <c r="L90" s="178"/>
      <c r="M90" s="178"/>
      <c r="N90" s="178"/>
      <c r="O90" s="194"/>
      <c r="P90" s="178"/>
      <c r="Q90" s="178"/>
      <c r="R90" s="178"/>
      <c r="S90" s="178"/>
      <c r="T90" s="194"/>
      <c r="U90" s="178"/>
      <c r="V90" s="178"/>
      <c r="W90" s="194"/>
      <c r="X90" s="600"/>
      <c r="Y90" s="594"/>
      <c r="Z90" s="612"/>
      <c r="AA90" s="214"/>
      <c r="AB90" s="613"/>
      <c r="AC90" s="607"/>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4"/>
      <c r="BA90" s="214"/>
      <c r="BB90" s="214"/>
      <c r="BC90" s="214"/>
    </row>
    <row r="91" spans="2:55" x14ac:dyDescent="0.25">
      <c r="B91" s="193"/>
      <c r="C91" s="177" t="s">
        <v>3455</v>
      </c>
      <c r="D91" s="194"/>
      <c r="E91" s="194"/>
      <c r="F91" s="194"/>
      <c r="G91" s="194"/>
      <c r="H91" s="178"/>
      <c r="I91" s="178"/>
      <c r="J91" s="194"/>
      <c r="K91" s="194"/>
      <c r="L91" s="178"/>
      <c r="M91" s="178"/>
      <c r="N91" s="178"/>
      <c r="O91" s="194"/>
      <c r="P91" s="178"/>
      <c r="Q91" s="178"/>
      <c r="R91" s="178"/>
      <c r="S91" s="178"/>
      <c r="T91" s="194"/>
      <c r="U91" s="178"/>
      <c r="V91" s="178"/>
      <c r="W91" s="194"/>
      <c r="X91" s="600"/>
      <c r="Y91" s="594"/>
      <c r="Z91" s="612"/>
      <c r="AA91" s="214"/>
      <c r="AB91" s="613"/>
      <c r="AC91" s="607"/>
      <c r="AD91" s="214"/>
      <c r="AE91" s="214"/>
      <c r="AF91" s="214"/>
      <c r="AG91" s="214"/>
      <c r="AH91" s="214"/>
      <c r="AI91" s="214"/>
      <c r="AJ91" s="214"/>
      <c r="AK91" s="214"/>
      <c r="AL91" s="214"/>
      <c r="AM91" s="214"/>
      <c r="AN91" s="214"/>
      <c r="AO91" s="214"/>
      <c r="AP91" s="214"/>
      <c r="AQ91" s="214"/>
      <c r="AR91" s="214"/>
      <c r="AS91" s="214"/>
      <c r="AT91" s="214"/>
      <c r="AU91" s="214"/>
      <c r="AV91" s="214"/>
      <c r="AW91" s="214"/>
      <c r="AX91" s="214"/>
      <c r="AY91" s="214"/>
      <c r="AZ91" s="214"/>
      <c r="BA91" s="214"/>
      <c r="BB91" s="214"/>
      <c r="BC91" s="214"/>
    </row>
    <row r="92" spans="2:55" x14ac:dyDescent="0.25">
      <c r="B92" s="193"/>
      <c r="C92" s="177" t="s">
        <v>3456</v>
      </c>
      <c r="D92" s="194"/>
      <c r="E92" s="194"/>
      <c r="F92" s="194"/>
      <c r="G92" s="194"/>
      <c r="H92" s="178"/>
      <c r="I92" s="178"/>
      <c r="J92" s="194"/>
      <c r="K92" s="194"/>
      <c r="L92" s="178"/>
      <c r="M92" s="178"/>
      <c r="N92" s="178"/>
      <c r="O92" s="194"/>
      <c r="P92" s="178"/>
      <c r="Q92" s="178"/>
      <c r="R92" s="178"/>
      <c r="S92" s="178"/>
      <c r="T92" s="194"/>
      <c r="U92" s="178"/>
      <c r="V92" s="178"/>
      <c r="W92" s="194"/>
      <c r="X92" s="600"/>
      <c r="Y92" s="594"/>
      <c r="Z92" s="612"/>
      <c r="AA92" s="214"/>
      <c r="AB92" s="613"/>
      <c r="AC92" s="607"/>
      <c r="AD92" s="214"/>
      <c r="AE92" s="214"/>
      <c r="AF92" s="214"/>
      <c r="AG92" s="214"/>
      <c r="AH92" s="214"/>
      <c r="AI92" s="214"/>
      <c r="AJ92" s="214"/>
      <c r="AK92" s="214"/>
      <c r="AL92" s="214"/>
      <c r="AM92" s="214"/>
      <c r="AN92" s="214"/>
      <c r="AO92" s="214"/>
      <c r="AP92" s="214"/>
      <c r="AQ92" s="214"/>
      <c r="AR92" s="214"/>
      <c r="AS92" s="214"/>
      <c r="AT92" s="214"/>
      <c r="AU92" s="214"/>
      <c r="AV92" s="214"/>
      <c r="AW92" s="214"/>
      <c r="AX92" s="214"/>
      <c r="AY92" s="214"/>
      <c r="AZ92" s="214"/>
      <c r="BA92" s="214"/>
      <c r="BB92" s="214"/>
      <c r="BC92" s="214"/>
    </row>
    <row r="93" spans="2:55" x14ac:dyDescent="0.25">
      <c r="B93" s="193"/>
      <c r="C93" s="177" t="s">
        <v>3457</v>
      </c>
      <c r="D93" s="194"/>
      <c r="E93" s="194"/>
      <c r="F93" s="194"/>
      <c r="G93" s="194"/>
      <c r="H93" s="178"/>
      <c r="I93" s="178"/>
      <c r="J93" s="194"/>
      <c r="K93" s="194"/>
      <c r="L93" s="178"/>
      <c r="M93" s="178"/>
      <c r="N93" s="178"/>
      <c r="O93" s="194"/>
      <c r="P93" s="178"/>
      <c r="Q93" s="178"/>
      <c r="R93" s="178"/>
      <c r="S93" s="178"/>
      <c r="T93" s="194"/>
      <c r="U93" s="178"/>
      <c r="V93" s="178"/>
      <c r="W93" s="194"/>
      <c r="X93" s="600"/>
      <c r="Y93" s="594"/>
      <c r="Z93" s="612"/>
      <c r="AA93" s="214"/>
      <c r="AB93" s="613"/>
      <c r="AC93" s="607"/>
      <c r="AD93" s="214"/>
      <c r="AE93" s="214"/>
      <c r="AF93" s="214"/>
      <c r="AG93" s="214"/>
      <c r="AH93" s="214"/>
      <c r="AI93" s="214"/>
      <c r="AJ93" s="214"/>
      <c r="AK93" s="214"/>
      <c r="AL93" s="214"/>
      <c r="AM93" s="214"/>
      <c r="AN93" s="214"/>
      <c r="AO93" s="214"/>
      <c r="AP93" s="214"/>
      <c r="AQ93" s="214"/>
      <c r="AR93" s="214"/>
      <c r="AS93" s="214"/>
      <c r="AT93" s="214"/>
      <c r="AU93" s="214"/>
      <c r="AV93" s="214"/>
      <c r="AW93" s="214"/>
      <c r="AX93" s="214"/>
      <c r="AY93" s="214"/>
      <c r="AZ93" s="214"/>
      <c r="BA93" s="214"/>
      <c r="BB93" s="214"/>
      <c r="BC93" s="214"/>
    </row>
    <row r="94" spans="2:55" x14ac:dyDescent="0.25">
      <c r="B94" s="193"/>
      <c r="C94" s="177" t="s">
        <v>3458</v>
      </c>
      <c r="D94" s="194"/>
      <c r="E94" s="194"/>
      <c r="F94" s="194"/>
      <c r="G94" s="194"/>
      <c r="H94" s="178"/>
      <c r="I94" s="178"/>
      <c r="J94" s="194"/>
      <c r="K94" s="194"/>
      <c r="L94" s="178"/>
      <c r="M94" s="178"/>
      <c r="N94" s="178"/>
      <c r="O94" s="194"/>
      <c r="P94" s="178"/>
      <c r="Q94" s="178"/>
      <c r="R94" s="178"/>
      <c r="S94" s="178"/>
      <c r="T94" s="194"/>
      <c r="U94" s="178"/>
      <c r="V94" s="178"/>
      <c r="W94" s="194"/>
      <c r="X94" s="600"/>
      <c r="Y94" s="594"/>
      <c r="Z94" s="612"/>
      <c r="AA94" s="214"/>
      <c r="AB94" s="613"/>
      <c r="AC94" s="607"/>
      <c r="AD94" s="214"/>
      <c r="AE94" s="214"/>
      <c r="AF94" s="214"/>
      <c r="AG94" s="214"/>
      <c r="AH94" s="214"/>
      <c r="AI94" s="214"/>
      <c r="AJ94" s="214"/>
      <c r="AK94" s="214"/>
      <c r="AL94" s="214"/>
      <c r="AM94" s="214"/>
      <c r="AN94" s="214"/>
      <c r="AO94" s="214"/>
      <c r="AP94" s="214"/>
      <c r="AQ94" s="214"/>
      <c r="AR94" s="214"/>
      <c r="AS94" s="214"/>
      <c r="AT94" s="214"/>
      <c r="AU94" s="214"/>
      <c r="AV94" s="214"/>
      <c r="AW94" s="214"/>
      <c r="AX94" s="214"/>
      <c r="AY94" s="214"/>
      <c r="AZ94" s="214"/>
      <c r="BA94" s="214"/>
      <c r="BB94" s="214"/>
      <c r="BC94" s="214"/>
    </row>
    <row r="95" spans="2:55" x14ac:dyDescent="0.25">
      <c r="B95" s="193"/>
      <c r="C95" s="177" t="s">
        <v>3459</v>
      </c>
      <c r="D95" s="194"/>
      <c r="E95" s="194"/>
      <c r="F95" s="194"/>
      <c r="G95" s="194"/>
      <c r="H95" s="178"/>
      <c r="I95" s="178"/>
      <c r="J95" s="194"/>
      <c r="K95" s="194"/>
      <c r="L95" s="178"/>
      <c r="M95" s="178"/>
      <c r="N95" s="178"/>
      <c r="O95" s="194"/>
      <c r="P95" s="178"/>
      <c r="Q95" s="178"/>
      <c r="R95" s="178"/>
      <c r="S95" s="178"/>
      <c r="T95" s="194"/>
      <c r="U95" s="178"/>
      <c r="V95" s="178"/>
      <c r="W95" s="194"/>
      <c r="X95" s="600"/>
      <c r="Y95" s="594"/>
      <c r="Z95" s="612"/>
      <c r="AA95" s="214"/>
      <c r="AB95" s="613"/>
      <c r="AC95" s="607"/>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4"/>
      <c r="BA95" s="214"/>
      <c r="BB95" s="214"/>
      <c r="BC95" s="214"/>
    </row>
    <row r="96" spans="2:55" x14ac:dyDescent="0.25">
      <c r="B96" s="193"/>
      <c r="C96" s="177" t="s">
        <v>3460</v>
      </c>
      <c r="D96" s="194"/>
      <c r="E96" s="194"/>
      <c r="F96" s="194"/>
      <c r="G96" s="194"/>
      <c r="H96" s="178"/>
      <c r="I96" s="178"/>
      <c r="J96" s="194"/>
      <c r="K96" s="194"/>
      <c r="L96" s="178"/>
      <c r="M96" s="178"/>
      <c r="N96" s="178"/>
      <c r="O96" s="194"/>
      <c r="P96" s="178"/>
      <c r="Q96" s="178"/>
      <c r="R96" s="178"/>
      <c r="S96" s="178"/>
      <c r="T96" s="194"/>
      <c r="U96" s="178"/>
      <c r="V96" s="178"/>
      <c r="W96" s="194"/>
      <c r="X96" s="600"/>
      <c r="Y96" s="594"/>
      <c r="Z96" s="612"/>
      <c r="AA96" s="214"/>
      <c r="AB96" s="613"/>
      <c r="AC96" s="607"/>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4"/>
      <c r="BA96" s="214"/>
      <c r="BB96" s="214"/>
      <c r="BC96" s="214"/>
    </row>
    <row r="97" spans="2:55" x14ac:dyDescent="0.25">
      <c r="B97" s="193"/>
      <c r="C97" s="177" t="s">
        <v>3461</v>
      </c>
      <c r="D97" s="194"/>
      <c r="E97" s="194"/>
      <c r="F97" s="194"/>
      <c r="G97" s="194"/>
      <c r="H97" s="178"/>
      <c r="I97" s="178"/>
      <c r="J97" s="194"/>
      <c r="K97" s="194"/>
      <c r="L97" s="178"/>
      <c r="M97" s="178"/>
      <c r="N97" s="178"/>
      <c r="O97" s="194"/>
      <c r="P97" s="178"/>
      <c r="Q97" s="178"/>
      <c r="R97" s="178"/>
      <c r="S97" s="178"/>
      <c r="T97" s="194"/>
      <c r="U97" s="178"/>
      <c r="V97" s="178"/>
      <c r="W97" s="194"/>
      <c r="X97" s="600"/>
      <c r="Y97" s="594"/>
      <c r="Z97" s="612"/>
      <c r="AA97" s="214"/>
      <c r="AB97" s="613"/>
      <c r="AC97" s="607"/>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4"/>
      <c r="BA97" s="214"/>
      <c r="BB97" s="214"/>
      <c r="BC97" s="214"/>
    </row>
    <row r="98" spans="2:55" x14ac:dyDescent="0.25">
      <c r="B98" s="193"/>
      <c r="C98" s="177" t="s">
        <v>3462</v>
      </c>
      <c r="D98" s="194"/>
      <c r="E98" s="194"/>
      <c r="F98" s="194"/>
      <c r="G98" s="194"/>
      <c r="H98" s="178"/>
      <c r="I98" s="178"/>
      <c r="J98" s="194"/>
      <c r="K98" s="194"/>
      <c r="L98" s="178"/>
      <c r="M98" s="178"/>
      <c r="N98" s="178"/>
      <c r="O98" s="194"/>
      <c r="P98" s="178"/>
      <c r="Q98" s="178"/>
      <c r="R98" s="178"/>
      <c r="S98" s="178"/>
      <c r="T98" s="194"/>
      <c r="U98" s="178"/>
      <c r="V98" s="178"/>
      <c r="W98" s="194"/>
      <c r="X98" s="600"/>
      <c r="Y98" s="594"/>
      <c r="Z98" s="612"/>
      <c r="AA98" s="214"/>
      <c r="AB98" s="613"/>
      <c r="AC98" s="607"/>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4"/>
      <c r="BA98" s="214"/>
      <c r="BB98" s="214"/>
      <c r="BC98" s="214"/>
    </row>
    <row r="99" spans="2:55" x14ac:dyDescent="0.25">
      <c r="B99" s="193"/>
      <c r="C99" s="177" t="s">
        <v>3463</v>
      </c>
      <c r="D99" s="194"/>
      <c r="E99" s="194"/>
      <c r="F99" s="194"/>
      <c r="G99" s="194"/>
      <c r="H99" s="178"/>
      <c r="I99" s="178"/>
      <c r="J99" s="194"/>
      <c r="K99" s="194"/>
      <c r="L99" s="178"/>
      <c r="M99" s="178"/>
      <c r="N99" s="178"/>
      <c r="O99" s="194"/>
      <c r="P99" s="178"/>
      <c r="Q99" s="178"/>
      <c r="R99" s="178"/>
      <c r="S99" s="178"/>
      <c r="T99" s="194"/>
      <c r="U99" s="178"/>
      <c r="V99" s="178"/>
      <c r="W99" s="194"/>
      <c r="X99" s="600"/>
      <c r="Y99" s="594"/>
      <c r="Z99" s="612"/>
      <c r="AA99" s="214"/>
      <c r="AB99" s="613"/>
      <c r="AC99" s="607"/>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4"/>
      <c r="BA99" s="214"/>
      <c r="BB99" s="214"/>
      <c r="BC99" s="214"/>
    </row>
    <row r="100" spans="2:55" x14ac:dyDescent="0.25">
      <c r="B100" s="193"/>
      <c r="C100" s="177" t="s">
        <v>3464</v>
      </c>
      <c r="D100" s="194"/>
      <c r="E100" s="194"/>
      <c r="F100" s="194"/>
      <c r="G100" s="194"/>
      <c r="H100" s="178"/>
      <c r="I100" s="178"/>
      <c r="J100" s="194"/>
      <c r="K100" s="194"/>
      <c r="L100" s="178"/>
      <c r="M100" s="178"/>
      <c r="N100" s="178"/>
      <c r="O100" s="194"/>
      <c r="P100" s="178"/>
      <c r="Q100" s="178"/>
      <c r="R100" s="178"/>
      <c r="S100" s="178"/>
      <c r="T100" s="194"/>
      <c r="U100" s="178"/>
      <c r="V100" s="178"/>
      <c r="W100" s="194"/>
      <c r="X100" s="600"/>
      <c r="Y100" s="594"/>
      <c r="Z100" s="612"/>
      <c r="AA100" s="214"/>
      <c r="AB100" s="613"/>
      <c r="AC100" s="607"/>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4"/>
      <c r="BA100" s="214"/>
      <c r="BB100" s="214"/>
      <c r="BC100" s="214"/>
    </row>
    <row r="101" spans="2:55" x14ac:dyDescent="0.25">
      <c r="B101" s="193"/>
      <c r="C101" s="177" t="s">
        <v>3465</v>
      </c>
      <c r="D101" s="194"/>
      <c r="E101" s="194"/>
      <c r="F101" s="194"/>
      <c r="G101" s="194"/>
      <c r="H101" s="178"/>
      <c r="I101" s="178"/>
      <c r="J101" s="194"/>
      <c r="K101" s="194"/>
      <c r="L101" s="178"/>
      <c r="M101" s="178"/>
      <c r="N101" s="178"/>
      <c r="O101" s="194"/>
      <c r="P101" s="178"/>
      <c r="Q101" s="178"/>
      <c r="R101" s="178"/>
      <c r="S101" s="178"/>
      <c r="T101" s="194"/>
      <c r="U101" s="178"/>
      <c r="V101" s="178"/>
      <c r="W101" s="194"/>
      <c r="X101" s="600"/>
      <c r="Y101" s="594"/>
      <c r="Z101" s="612"/>
      <c r="AA101" s="214"/>
      <c r="AB101" s="613"/>
      <c r="AC101" s="607"/>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4"/>
      <c r="BA101" s="214"/>
      <c r="BB101" s="214"/>
      <c r="BC101" s="214"/>
    </row>
    <row r="102" spans="2:55" x14ac:dyDescent="0.25">
      <c r="B102" s="193"/>
      <c r="C102" s="177" t="s">
        <v>3466</v>
      </c>
      <c r="D102" s="194"/>
      <c r="E102" s="194"/>
      <c r="F102" s="194"/>
      <c r="G102" s="194"/>
      <c r="H102" s="178"/>
      <c r="I102" s="178"/>
      <c r="J102" s="194"/>
      <c r="K102" s="194"/>
      <c r="L102" s="178"/>
      <c r="M102" s="178"/>
      <c r="N102" s="178"/>
      <c r="O102" s="194"/>
      <c r="P102" s="178"/>
      <c r="Q102" s="178"/>
      <c r="R102" s="178"/>
      <c r="S102" s="178"/>
      <c r="T102" s="194"/>
      <c r="U102" s="178"/>
      <c r="V102" s="178"/>
      <c r="W102" s="194"/>
      <c r="X102" s="600"/>
      <c r="Y102" s="594"/>
      <c r="Z102" s="612"/>
      <c r="AA102" s="214"/>
      <c r="AB102" s="613"/>
      <c r="AC102" s="607"/>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4"/>
    </row>
    <row r="103" spans="2:55" x14ac:dyDescent="0.25">
      <c r="B103" s="193"/>
      <c r="C103" s="177" t="s">
        <v>3467</v>
      </c>
      <c r="D103" s="194"/>
      <c r="E103" s="194"/>
      <c r="F103" s="194"/>
      <c r="G103" s="194"/>
      <c r="H103" s="178"/>
      <c r="I103" s="178"/>
      <c r="J103" s="194"/>
      <c r="K103" s="194"/>
      <c r="L103" s="178"/>
      <c r="M103" s="178"/>
      <c r="N103" s="178"/>
      <c r="O103" s="194"/>
      <c r="P103" s="178"/>
      <c r="Q103" s="178"/>
      <c r="R103" s="178"/>
      <c r="S103" s="178"/>
      <c r="T103" s="194"/>
      <c r="U103" s="178"/>
      <c r="V103" s="178"/>
      <c r="W103" s="194"/>
      <c r="X103" s="600"/>
      <c r="Y103" s="594"/>
      <c r="Z103" s="612"/>
      <c r="AA103" s="214"/>
      <c r="AB103" s="613"/>
      <c r="AC103" s="607"/>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4"/>
      <c r="BA103" s="214"/>
      <c r="BB103" s="214"/>
      <c r="BC103" s="214"/>
    </row>
    <row r="104" spans="2:55" x14ac:dyDescent="0.25">
      <c r="B104" s="193"/>
      <c r="C104" s="177" t="s">
        <v>3468</v>
      </c>
      <c r="D104" s="194"/>
      <c r="E104" s="194"/>
      <c r="F104" s="194"/>
      <c r="G104" s="194"/>
      <c r="H104" s="178"/>
      <c r="I104" s="178"/>
      <c r="J104" s="194"/>
      <c r="K104" s="194"/>
      <c r="L104" s="178"/>
      <c r="M104" s="178"/>
      <c r="N104" s="178"/>
      <c r="O104" s="194"/>
      <c r="P104" s="178"/>
      <c r="Q104" s="178"/>
      <c r="R104" s="178"/>
      <c r="S104" s="178"/>
      <c r="T104" s="194"/>
      <c r="U104" s="178"/>
      <c r="V104" s="178"/>
      <c r="W104" s="194"/>
      <c r="X104" s="600"/>
      <c r="Y104" s="594"/>
      <c r="Z104" s="612"/>
      <c r="AA104" s="214"/>
      <c r="AB104" s="613"/>
      <c r="AC104" s="607"/>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4"/>
      <c r="BA104" s="214"/>
      <c r="BB104" s="214"/>
      <c r="BC104" s="214"/>
    </row>
    <row r="105" spans="2:55" x14ac:dyDescent="0.25">
      <c r="B105" s="193"/>
      <c r="C105" s="177" t="s">
        <v>3469</v>
      </c>
      <c r="D105" s="194"/>
      <c r="E105" s="194"/>
      <c r="F105" s="194"/>
      <c r="G105" s="194"/>
      <c r="H105" s="178"/>
      <c r="I105" s="178"/>
      <c r="J105" s="194"/>
      <c r="K105" s="194"/>
      <c r="L105" s="178"/>
      <c r="M105" s="178"/>
      <c r="N105" s="178"/>
      <c r="O105" s="194"/>
      <c r="P105" s="178"/>
      <c r="Q105" s="178"/>
      <c r="R105" s="178"/>
      <c r="S105" s="178"/>
      <c r="T105" s="194"/>
      <c r="U105" s="178"/>
      <c r="V105" s="178"/>
      <c r="W105" s="194"/>
      <c r="X105" s="600"/>
      <c r="Y105" s="594"/>
      <c r="Z105" s="612"/>
      <c r="AA105" s="214"/>
      <c r="AB105" s="613"/>
      <c r="AC105" s="607"/>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row>
    <row r="106" spans="2:55" x14ac:dyDescent="0.25">
      <c r="B106" s="193"/>
      <c r="C106" s="177" t="s">
        <v>3470</v>
      </c>
      <c r="D106" s="194"/>
      <c r="E106" s="194"/>
      <c r="F106" s="194"/>
      <c r="G106" s="194"/>
      <c r="H106" s="178"/>
      <c r="I106" s="178"/>
      <c r="J106" s="194"/>
      <c r="K106" s="194"/>
      <c r="L106" s="178"/>
      <c r="M106" s="178"/>
      <c r="N106" s="178"/>
      <c r="O106" s="194"/>
      <c r="P106" s="178"/>
      <c r="Q106" s="178"/>
      <c r="R106" s="178"/>
      <c r="S106" s="178"/>
      <c r="T106" s="194"/>
      <c r="U106" s="178"/>
      <c r="V106" s="178"/>
      <c r="W106" s="194"/>
      <c r="X106" s="600"/>
      <c r="Y106" s="594"/>
      <c r="Z106" s="612"/>
      <c r="AA106" s="214"/>
      <c r="AB106" s="613"/>
      <c r="AC106" s="607"/>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row>
    <row r="107" spans="2:55" x14ac:dyDescent="0.25">
      <c r="B107" s="193"/>
      <c r="C107" s="177" t="s">
        <v>3471</v>
      </c>
      <c r="D107" s="194"/>
      <c r="E107" s="194"/>
      <c r="F107" s="194"/>
      <c r="G107" s="194"/>
      <c r="H107" s="178"/>
      <c r="I107" s="178"/>
      <c r="J107" s="194"/>
      <c r="K107" s="194"/>
      <c r="L107" s="178"/>
      <c r="M107" s="178"/>
      <c r="N107" s="178"/>
      <c r="O107" s="194"/>
      <c r="P107" s="178"/>
      <c r="Q107" s="178"/>
      <c r="R107" s="178"/>
      <c r="S107" s="178"/>
      <c r="T107" s="194"/>
      <c r="U107" s="178"/>
      <c r="V107" s="178"/>
      <c r="W107" s="194"/>
      <c r="X107" s="600"/>
      <c r="Y107" s="594"/>
      <c r="Z107" s="612"/>
      <c r="AA107" s="214"/>
      <c r="AB107" s="613"/>
      <c r="AC107" s="607"/>
      <c r="AD107" s="214"/>
      <c r="AE107" s="214"/>
      <c r="AF107" s="214"/>
      <c r="AG107" s="214"/>
      <c r="AH107" s="214"/>
      <c r="AI107" s="214"/>
      <c r="AJ107" s="214"/>
      <c r="AK107" s="214"/>
      <c r="AL107" s="214"/>
      <c r="AM107" s="214"/>
      <c r="AN107" s="214"/>
      <c r="AO107" s="214"/>
      <c r="AP107" s="214"/>
      <c r="AQ107" s="214"/>
      <c r="AR107" s="214"/>
      <c r="AS107" s="214"/>
      <c r="AT107" s="214"/>
      <c r="AU107" s="214"/>
      <c r="AV107" s="214"/>
      <c r="AW107" s="214"/>
      <c r="AX107" s="214"/>
      <c r="AY107" s="214"/>
      <c r="AZ107" s="214"/>
      <c r="BA107" s="214"/>
      <c r="BB107" s="214"/>
      <c r="BC107" s="214"/>
    </row>
    <row r="108" spans="2:55" x14ac:dyDescent="0.25">
      <c r="B108" s="193"/>
      <c r="C108" s="177" t="s">
        <v>3472</v>
      </c>
      <c r="D108" s="194"/>
      <c r="E108" s="194"/>
      <c r="F108" s="194"/>
      <c r="G108" s="194"/>
      <c r="H108" s="178"/>
      <c r="I108" s="178"/>
      <c r="J108" s="194"/>
      <c r="K108" s="194"/>
      <c r="L108" s="178"/>
      <c r="M108" s="178"/>
      <c r="N108" s="178"/>
      <c r="O108" s="194"/>
      <c r="P108" s="178"/>
      <c r="Q108" s="178"/>
      <c r="R108" s="178"/>
      <c r="S108" s="178"/>
      <c r="T108" s="194"/>
      <c r="U108" s="178"/>
      <c r="V108" s="178"/>
      <c r="W108" s="194"/>
      <c r="X108" s="600"/>
      <c r="Y108" s="594"/>
      <c r="Z108" s="612"/>
      <c r="AA108" s="214"/>
      <c r="AB108" s="613"/>
      <c r="AC108" s="607"/>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4"/>
      <c r="AY108" s="214"/>
      <c r="AZ108" s="214"/>
      <c r="BA108" s="214"/>
      <c r="BB108" s="214"/>
      <c r="BC108" s="214"/>
    </row>
    <row r="109" spans="2:55" x14ac:dyDescent="0.25">
      <c r="B109" s="193"/>
      <c r="C109" s="177" t="s">
        <v>3473</v>
      </c>
      <c r="D109" s="194"/>
      <c r="E109" s="194"/>
      <c r="F109" s="194"/>
      <c r="G109" s="194"/>
      <c r="H109" s="178"/>
      <c r="I109" s="178"/>
      <c r="J109" s="194"/>
      <c r="K109" s="194"/>
      <c r="L109" s="178"/>
      <c r="M109" s="178"/>
      <c r="N109" s="178"/>
      <c r="O109" s="194"/>
      <c r="P109" s="178"/>
      <c r="Q109" s="178"/>
      <c r="R109" s="178"/>
      <c r="S109" s="178"/>
      <c r="T109" s="194"/>
      <c r="U109" s="178"/>
      <c r="V109" s="178"/>
      <c r="W109" s="194"/>
      <c r="X109" s="600"/>
      <c r="Y109" s="594"/>
      <c r="Z109" s="612"/>
      <c r="AA109" s="214"/>
      <c r="AB109" s="613"/>
      <c r="AC109" s="607"/>
      <c r="AD109" s="214"/>
      <c r="AE109" s="214"/>
      <c r="AF109" s="214"/>
      <c r="AG109" s="214"/>
      <c r="AH109" s="214"/>
      <c r="AI109" s="214"/>
      <c r="AJ109" s="214"/>
      <c r="AK109" s="214"/>
      <c r="AL109" s="214"/>
      <c r="AM109" s="214"/>
      <c r="AN109" s="214"/>
      <c r="AO109" s="214"/>
      <c r="AP109" s="214"/>
      <c r="AQ109" s="214"/>
      <c r="AR109" s="214"/>
      <c r="AS109" s="214"/>
      <c r="AT109" s="214"/>
      <c r="AU109" s="214"/>
      <c r="AV109" s="214"/>
      <c r="AW109" s="214"/>
      <c r="AX109" s="214"/>
      <c r="AY109" s="214"/>
      <c r="AZ109" s="214"/>
      <c r="BA109" s="214"/>
      <c r="BB109" s="214"/>
      <c r="BC109" s="214"/>
    </row>
  </sheetData>
  <mergeCells count="4">
    <mergeCell ref="B1:L1"/>
    <mergeCell ref="AC6:AD6"/>
    <mergeCell ref="AO6:AP6"/>
    <mergeCell ref="AO8:AP8"/>
  </mergeCells>
  <dataValidations count="3">
    <dataValidation allowBlank="1" showInputMessage="1" showErrorMessage="1" error="Data is of incorrect type!" sqref="W9:W109 T9:T109 J9:K109 E9:G109 AC9:AD9 O9:O109"/>
    <dataValidation type="decimal" allowBlank="1" showInputMessage="1" showErrorMessage="1" error="Data is of incorrect type!" sqref="X9:Z109"/>
    <dataValidation type="date" allowBlank="1" showInputMessage="1" showErrorMessage="1" error="Data is of incorrect type!" sqref="AA9:AB109"/>
  </dataValidations>
  <hyperlinks>
    <hyperlink ref="B1" location="'Table of Contents'!A1" display="SE.06.02.16.02 - List of assets. Information on assets"/>
    <hyperlink ref="AF1" location="'Enumerations SDNS_SDAT'!A1" display="Převodní můstek číselníky"/>
    <hyperlink ref="A1" location="'Table of Contents'!A1" display="S.05.02.01.03 - Total Top 5 and home country - non-life obligations"/>
  </hyperlinks>
  <pageMargins left="0.75" right="0.75" top="0.75" bottom="0.5" header="0.5" footer="0.75"/>
  <legacyDrawing r:id="rId1"/>
  <extLst>
    <ext xmlns:x14="http://schemas.microsoft.com/office/spreadsheetml/2009/9/main" uri="{CCE6A557-97BC-4b89-ADB6-D9C93CAAB3DF}">
      <x14:dataValidations xmlns:xm="http://schemas.microsoft.com/office/excel/2006/main" count="14">
        <x14:dataValidation type="list" allowBlank="1" showInputMessage="1" showErrorMessage="1" error="Data is of incorrect type!">
          <x14:formula1>
            <xm:f>Enumerations!$A$614:$AKU$614</xm:f>
          </x14:formula1>
          <xm:sqref>H9:H109</xm:sqref>
        </x14:dataValidation>
        <x14:dataValidation type="list" allowBlank="1" showInputMessage="1" showErrorMessage="1" error="Data is of incorrect type!">
          <x14:formula1>
            <xm:f>Enumerations!$A$615:$K$615</xm:f>
          </x14:formula1>
          <xm:sqref>I9:I109</xm:sqref>
        </x14:dataValidation>
        <x14:dataValidation type="list" allowBlank="1" showInputMessage="1" showErrorMessage="1" error="Data is of incorrect type!">
          <x14:formula1>
            <xm:f>Enumerations!$A$616:$IX$616</xm:f>
          </x14:formula1>
          <xm:sqref>L9:L109</xm:sqref>
        </x14:dataValidation>
        <x14:dataValidation type="list" allowBlank="1" showInputMessage="1" showErrorMessage="1" error="Data is of incorrect type!">
          <x14:formula1>
            <xm:f>Enumerations!$A$617:$IU$617</xm:f>
          </x14:formula1>
          <xm:sqref>M9:M109</xm:sqref>
        </x14:dataValidation>
        <x14:dataValidation type="list" allowBlank="1" showInputMessage="1" showErrorMessage="1" error="Data is of incorrect type!">
          <x14:formula1>
            <xm:f>Enumerations!$A$618:$GG$618</xm:f>
          </x14:formula1>
          <xm:sqref>N9:N109</xm:sqref>
        </x14:dataValidation>
        <x14:dataValidation type="list" allowBlank="1" showInputMessage="1" showErrorMessage="1" error="Data is of incorrect type!">
          <x14:formula1>
            <xm:f>Enumerations!$A$619:$D$619</xm:f>
          </x14:formula1>
          <xm:sqref>P9:P109</xm:sqref>
        </x14:dataValidation>
        <x14:dataValidation type="list" allowBlank="1" showInputMessage="1" showErrorMessage="1" error="Data is of incorrect type!">
          <x14:formula1>
            <xm:f>Enumerations!$A$620:$E$620</xm:f>
          </x14:formula1>
          <xm:sqref>Q9:Q109</xm:sqref>
        </x14:dataValidation>
        <x14:dataValidation type="list" allowBlank="1" showInputMessage="1" showErrorMessage="1" error="Data is of incorrect type!">
          <x14:formula1>
            <xm:f>Enumerations!$A$621:$J$621</xm:f>
          </x14:formula1>
          <xm:sqref>R9:R109</xm:sqref>
        </x14:dataValidation>
        <x14:dataValidation type="list" allowBlank="1" showInputMessage="1" showErrorMessage="1" error="Data is of incorrect type!">
          <x14:formula1>
            <xm:f>Enumerations!$A$622:$C$622</xm:f>
          </x14:formula1>
          <xm:sqref>S9:S109</xm:sqref>
        </x14:dataValidation>
        <x14:dataValidation type="list" allowBlank="1" showInputMessage="1" showErrorMessage="1" error="Data is of incorrect type!">
          <x14:formula1>
            <xm:f>Enumerations!$A$623:$BA$623</xm:f>
          </x14:formula1>
          <xm:sqref>U9</xm:sqref>
        </x14:dataValidation>
        <x14:dataValidation type="list" allowBlank="1" showInputMessage="1" showErrorMessage="1" error="Data is of incorrect type!">
          <x14:formula1>
            <xm:f>Enumerations!$A$624:$K$624</xm:f>
          </x14:formula1>
          <xm:sqref>V9</xm:sqref>
        </x14:dataValidation>
        <x14:dataValidation type="list" allowBlank="1" showInputMessage="1" showErrorMessage="1" error="Data is of incorrect type!">
          <x14:formula1>
            <xm:f>[1]Enumerations!#REF!</xm:f>
          </x14:formula1>
          <xm:sqref>V10:V109</xm:sqref>
        </x14:dataValidation>
        <x14:dataValidation type="list" allowBlank="1" showInputMessage="1" showErrorMessage="1" error="Data is of incorrect type!">
          <x14:formula1>
            <xm:f>[1]Enumerations!#REF!</xm:f>
          </x14:formula1>
          <xm:sqref>U10:U109</xm:sqref>
        </x14:dataValidation>
        <x14:dataValidation type="list" allowBlank="1" showInputMessage="1" showErrorMessage="1" error="Data is of incorrect type!">
          <x14:formula1>
            <xm:f>[1]Enumerations!#REF!</xm:f>
          </x14:formula1>
          <xm:sqref>B3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9"/>
  <sheetViews>
    <sheetView showGridLines="0" topLeftCell="J1" workbookViewId="0">
      <selection activeCell="O9" sqref="O9"/>
    </sheetView>
  </sheetViews>
  <sheetFormatPr defaultRowHeight="15" outlineLevelCol="1" x14ac:dyDescent="0.25"/>
  <cols>
    <col min="1" max="1" width="15.7109375" style="567" customWidth="1"/>
    <col min="2" max="2" width="37.7109375" style="567" customWidth="1"/>
    <col min="3" max="5" width="15.7109375" style="567" customWidth="1"/>
    <col min="6" max="6" width="41.28515625" style="567" customWidth="1"/>
    <col min="7" max="7" width="16.85546875" style="567" customWidth="1"/>
    <col min="8" max="8" width="9.140625" style="567"/>
    <col min="9" max="9" width="53" style="567" customWidth="1"/>
    <col min="10" max="10" width="33" style="569" customWidth="1" outlineLevel="1"/>
    <col min="11" max="11" width="20.42578125" style="567" customWidth="1" outlineLevel="1"/>
    <col min="12" max="12" width="25.42578125" style="567" customWidth="1" outlineLevel="1"/>
    <col min="13" max="13" width="38.7109375" style="567" customWidth="1" outlineLevel="1"/>
    <col min="14" max="14" width="24.42578125" style="567" customWidth="1" outlineLevel="1"/>
    <col min="15" max="15" width="22.85546875" style="567" customWidth="1" outlineLevel="1"/>
    <col min="16" max="16" width="52.85546875" style="567" customWidth="1" outlineLevel="1"/>
    <col min="17" max="16384" width="9.140625" style="567"/>
  </cols>
  <sheetData>
    <row r="1" spans="1:16" ht="24.75" customHeight="1" x14ac:dyDescent="0.3">
      <c r="A1" s="187" t="s">
        <v>17053</v>
      </c>
      <c r="B1" s="565" t="s">
        <v>958</v>
      </c>
      <c r="C1" s="566"/>
      <c r="D1" s="566"/>
      <c r="E1" s="566"/>
      <c r="F1" s="566"/>
      <c r="G1" s="566"/>
      <c r="H1" s="566"/>
      <c r="I1" s="566"/>
      <c r="J1" s="568"/>
      <c r="K1" s="524" t="s">
        <v>13829</v>
      </c>
      <c r="M1" s="560" t="s">
        <v>13439</v>
      </c>
    </row>
    <row r="3" spans="1:16" ht="12.4" customHeight="1" x14ac:dyDescent="0.25">
      <c r="B3" s="13" t="s">
        <v>13644</v>
      </c>
    </row>
    <row r="4" spans="1:16" ht="12.4" customHeight="1" x14ac:dyDescent="0.25">
      <c r="B4" s="614"/>
    </row>
    <row r="6" spans="1:16" ht="12.4" customHeight="1" x14ac:dyDescent="0.25">
      <c r="D6" s="10" t="s">
        <v>4701</v>
      </c>
      <c r="E6" s="10" t="s">
        <v>13764</v>
      </c>
      <c r="F6" s="10" t="s">
        <v>959</v>
      </c>
      <c r="G6" s="10" t="s">
        <v>960</v>
      </c>
      <c r="H6" s="10" t="s">
        <v>928</v>
      </c>
      <c r="I6" s="11" t="s">
        <v>961</v>
      </c>
      <c r="J6" s="530" t="s">
        <v>4701</v>
      </c>
      <c r="K6" s="806" t="s">
        <v>13764</v>
      </c>
      <c r="L6" s="807"/>
      <c r="M6" s="235" t="s">
        <v>959</v>
      </c>
      <c r="N6" s="235" t="s">
        <v>960</v>
      </c>
      <c r="O6" s="235" t="s">
        <v>928</v>
      </c>
      <c r="P6" s="235" t="s">
        <v>961</v>
      </c>
    </row>
    <row r="7" spans="1:16" ht="12.4" customHeight="1" x14ac:dyDescent="0.25">
      <c r="D7" s="13" t="s">
        <v>13765</v>
      </c>
      <c r="E7" s="13" t="s">
        <v>13648</v>
      </c>
      <c r="F7" s="13" t="s">
        <v>13766</v>
      </c>
      <c r="G7" s="13" t="s">
        <v>13767</v>
      </c>
      <c r="H7" s="13" t="s">
        <v>13768</v>
      </c>
      <c r="I7" s="14" t="s">
        <v>13769</v>
      </c>
      <c r="J7" s="530" t="s">
        <v>13770</v>
      </c>
      <c r="K7" s="235" t="s">
        <v>13822</v>
      </c>
      <c r="L7" s="235" t="s">
        <v>13823</v>
      </c>
      <c r="M7" s="235" t="s">
        <v>13824</v>
      </c>
      <c r="N7" s="235" t="s">
        <v>13825</v>
      </c>
      <c r="O7" s="235" t="s">
        <v>13826</v>
      </c>
      <c r="P7" s="235" t="s">
        <v>13827</v>
      </c>
    </row>
    <row r="8" spans="1:16" ht="12.4" customHeight="1" x14ac:dyDescent="0.25">
      <c r="D8" s="15" t="s">
        <v>789</v>
      </c>
      <c r="E8" s="15" t="s">
        <v>418</v>
      </c>
      <c r="F8" s="15" t="s">
        <v>720</v>
      </c>
      <c r="G8" s="15" t="s">
        <v>721</v>
      </c>
      <c r="H8" s="15" t="s">
        <v>599</v>
      </c>
      <c r="I8" s="16" t="s">
        <v>600</v>
      </c>
      <c r="J8" s="540" t="s">
        <v>789</v>
      </c>
      <c r="K8" s="805" t="s">
        <v>418</v>
      </c>
      <c r="L8" s="786"/>
      <c r="M8" s="482" t="s">
        <v>720</v>
      </c>
      <c r="N8" s="482" t="s">
        <v>721</v>
      </c>
      <c r="O8" s="482" t="s">
        <v>599</v>
      </c>
      <c r="P8" s="482" t="s">
        <v>600</v>
      </c>
    </row>
    <row r="9" spans="1:16" ht="15" customHeight="1" x14ac:dyDescent="0.25">
      <c r="B9" s="13" t="s">
        <v>3231</v>
      </c>
      <c r="C9" s="15"/>
      <c r="D9" s="39" t="s">
        <v>13453</v>
      </c>
      <c r="E9" s="39" t="s">
        <v>13453</v>
      </c>
      <c r="F9" s="20" t="s">
        <v>13771</v>
      </c>
      <c r="G9" s="20" t="s">
        <v>13772</v>
      </c>
      <c r="H9" s="20" t="s">
        <v>13773</v>
      </c>
      <c r="I9" s="21" t="s">
        <v>2922</v>
      </c>
      <c r="J9" s="53" t="s">
        <v>4716</v>
      </c>
      <c r="K9" s="39" t="s">
        <v>13828</v>
      </c>
      <c r="L9" s="39"/>
      <c r="M9" s="20" t="s">
        <v>13774</v>
      </c>
      <c r="N9" s="20" t="s">
        <v>4824</v>
      </c>
      <c r="O9" s="929" t="s">
        <v>20184</v>
      </c>
      <c r="P9" s="20" t="s">
        <v>3502</v>
      </c>
    </row>
    <row r="10" spans="1:16" x14ac:dyDescent="0.25">
      <c r="B10" s="193"/>
      <c r="C10" s="177" t="s">
        <v>3373</v>
      </c>
      <c r="D10" s="194"/>
      <c r="E10" s="194"/>
      <c r="F10" s="178"/>
      <c r="G10" s="178"/>
      <c r="H10" s="178"/>
      <c r="I10" s="615"/>
      <c r="J10" s="563"/>
      <c r="K10" s="194"/>
      <c r="L10" s="194"/>
      <c r="M10" s="178"/>
      <c r="N10" s="178"/>
      <c r="O10" s="178"/>
      <c r="P10" s="594"/>
    </row>
    <row r="11" spans="1:16" x14ac:dyDescent="0.25">
      <c r="B11" s="193"/>
      <c r="C11" s="177" t="s">
        <v>3375</v>
      </c>
      <c r="D11" s="194"/>
      <c r="E11" s="194"/>
      <c r="F11" s="178"/>
      <c r="G11" s="178"/>
      <c r="H11" s="178"/>
      <c r="I11" s="615"/>
      <c r="J11" s="563"/>
      <c r="K11" s="194"/>
      <c r="L11" s="194"/>
      <c r="M11" s="178"/>
      <c r="N11" s="178"/>
      <c r="O11" s="178"/>
      <c r="P11" s="594"/>
    </row>
    <row r="12" spans="1:16" x14ac:dyDescent="0.25">
      <c r="B12" s="193"/>
      <c r="C12" s="177" t="s">
        <v>3376</v>
      </c>
      <c r="D12" s="194"/>
      <c r="E12" s="194"/>
      <c r="F12" s="178"/>
      <c r="G12" s="178"/>
      <c r="H12" s="178"/>
      <c r="I12" s="615"/>
      <c r="J12" s="563"/>
      <c r="K12" s="194"/>
      <c r="L12" s="194"/>
      <c r="M12" s="178"/>
      <c r="N12" s="178"/>
      <c r="O12" s="178"/>
      <c r="P12" s="594"/>
    </row>
    <row r="13" spans="1:16" x14ac:dyDescent="0.25">
      <c r="B13" s="193"/>
      <c r="C13" s="177" t="s">
        <v>3377</v>
      </c>
      <c r="D13" s="194"/>
      <c r="E13" s="194"/>
      <c r="F13" s="178"/>
      <c r="G13" s="178"/>
      <c r="H13" s="178"/>
      <c r="I13" s="615"/>
      <c r="J13" s="563"/>
      <c r="K13" s="194"/>
      <c r="L13" s="194"/>
      <c r="M13" s="178"/>
      <c r="N13" s="178"/>
      <c r="O13" s="178"/>
      <c r="P13" s="594"/>
    </row>
    <row r="14" spans="1:16" x14ac:dyDescent="0.25">
      <c r="B14" s="193"/>
      <c r="C14" s="177" t="s">
        <v>3378</v>
      </c>
      <c r="D14" s="194"/>
      <c r="E14" s="194"/>
      <c r="F14" s="178"/>
      <c r="G14" s="178"/>
      <c r="H14" s="178"/>
      <c r="I14" s="615"/>
      <c r="J14" s="563"/>
      <c r="K14" s="194"/>
      <c r="L14" s="194"/>
      <c r="M14" s="178"/>
      <c r="N14" s="178"/>
      <c r="O14" s="178"/>
      <c r="P14" s="594"/>
    </row>
    <row r="15" spans="1:16" x14ac:dyDescent="0.25">
      <c r="B15" s="193"/>
      <c r="C15" s="177" t="s">
        <v>3379</v>
      </c>
      <c r="D15" s="194"/>
      <c r="E15" s="194"/>
      <c r="F15" s="178"/>
      <c r="G15" s="178"/>
      <c r="H15" s="178"/>
      <c r="I15" s="615"/>
      <c r="J15" s="563"/>
      <c r="K15" s="194"/>
      <c r="L15" s="194"/>
      <c r="M15" s="178"/>
      <c r="N15" s="178"/>
      <c r="O15" s="178"/>
      <c r="P15" s="594"/>
    </row>
    <row r="16" spans="1:16" x14ac:dyDescent="0.25">
      <c r="B16" s="193"/>
      <c r="C16" s="177" t="s">
        <v>3380</v>
      </c>
      <c r="D16" s="194"/>
      <c r="E16" s="194"/>
      <c r="F16" s="178"/>
      <c r="G16" s="178"/>
      <c r="H16" s="178"/>
      <c r="I16" s="615"/>
      <c r="J16" s="563"/>
      <c r="K16" s="194"/>
      <c r="L16" s="194"/>
      <c r="M16" s="178"/>
      <c r="N16" s="178"/>
      <c r="O16" s="178"/>
      <c r="P16" s="594"/>
    </row>
    <row r="17" spans="2:16" x14ac:dyDescent="0.25">
      <c r="B17" s="193"/>
      <c r="C17" s="177" t="s">
        <v>3381</v>
      </c>
      <c r="D17" s="194"/>
      <c r="E17" s="194"/>
      <c r="F17" s="178"/>
      <c r="G17" s="178"/>
      <c r="H17" s="178"/>
      <c r="I17" s="615"/>
      <c r="J17" s="563"/>
      <c r="K17" s="194"/>
      <c r="L17" s="194"/>
      <c r="M17" s="178"/>
      <c r="N17" s="178"/>
      <c r="O17" s="178"/>
      <c r="P17" s="594"/>
    </row>
    <row r="18" spans="2:16" x14ac:dyDescent="0.25">
      <c r="B18" s="193"/>
      <c r="C18" s="177" t="s">
        <v>3382</v>
      </c>
      <c r="D18" s="194"/>
      <c r="E18" s="194"/>
      <c r="F18" s="178"/>
      <c r="G18" s="178"/>
      <c r="H18" s="178"/>
      <c r="I18" s="615"/>
      <c r="J18" s="563"/>
      <c r="K18" s="194"/>
      <c r="L18" s="194"/>
      <c r="M18" s="178"/>
      <c r="N18" s="178"/>
      <c r="O18" s="178"/>
      <c r="P18" s="594"/>
    </row>
    <row r="19" spans="2:16" x14ac:dyDescent="0.25">
      <c r="B19" s="193"/>
      <c r="C19" s="177" t="s">
        <v>3383</v>
      </c>
      <c r="D19" s="194"/>
      <c r="E19" s="194"/>
      <c r="F19" s="178"/>
      <c r="G19" s="178"/>
      <c r="H19" s="178"/>
      <c r="I19" s="615"/>
      <c r="J19" s="563"/>
      <c r="K19" s="194"/>
      <c r="L19" s="194"/>
      <c r="M19" s="178"/>
      <c r="N19" s="178"/>
      <c r="O19" s="178"/>
      <c r="P19" s="594"/>
    </row>
    <row r="20" spans="2:16" x14ac:dyDescent="0.25">
      <c r="B20" s="193"/>
      <c r="C20" s="177" t="s">
        <v>3384</v>
      </c>
      <c r="D20" s="194"/>
      <c r="E20" s="194"/>
      <c r="F20" s="178"/>
      <c r="G20" s="178"/>
      <c r="H20" s="178"/>
      <c r="I20" s="615"/>
      <c r="J20" s="563"/>
      <c r="K20" s="194"/>
      <c r="L20" s="194"/>
      <c r="M20" s="178"/>
      <c r="N20" s="178"/>
      <c r="O20" s="178"/>
      <c r="P20" s="594"/>
    </row>
    <row r="21" spans="2:16" x14ac:dyDescent="0.25">
      <c r="B21" s="193"/>
      <c r="C21" s="177" t="s">
        <v>3385</v>
      </c>
      <c r="D21" s="194"/>
      <c r="E21" s="194"/>
      <c r="F21" s="178"/>
      <c r="G21" s="178"/>
      <c r="H21" s="178"/>
      <c r="I21" s="615"/>
      <c r="J21" s="563"/>
      <c r="K21" s="194"/>
      <c r="L21" s="194"/>
      <c r="M21" s="178"/>
      <c r="N21" s="178"/>
      <c r="O21" s="178"/>
      <c r="P21" s="594"/>
    </row>
    <row r="22" spans="2:16" x14ac:dyDescent="0.25">
      <c r="B22" s="193"/>
      <c r="C22" s="177" t="s">
        <v>3386</v>
      </c>
      <c r="D22" s="194"/>
      <c r="E22" s="194"/>
      <c r="F22" s="178"/>
      <c r="G22" s="178"/>
      <c r="H22" s="178"/>
      <c r="I22" s="615"/>
      <c r="J22" s="563"/>
      <c r="K22" s="194"/>
      <c r="L22" s="194"/>
      <c r="M22" s="178"/>
      <c r="N22" s="178"/>
      <c r="O22" s="178"/>
      <c r="P22" s="594"/>
    </row>
    <row r="23" spans="2:16" x14ac:dyDescent="0.25">
      <c r="B23" s="193"/>
      <c r="C23" s="177" t="s">
        <v>3387</v>
      </c>
      <c r="D23" s="194"/>
      <c r="E23" s="194"/>
      <c r="F23" s="178"/>
      <c r="G23" s="178"/>
      <c r="H23" s="178"/>
      <c r="I23" s="615"/>
      <c r="J23" s="563"/>
      <c r="K23" s="194"/>
      <c r="L23" s="194"/>
      <c r="M23" s="178"/>
      <c r="N23" s="178"/>
      <c r="O23" s="178"/>
      <c r="P23" s="594"/>
    </row>
    <row r="24" spans="2:16" x14ac:dyDescent="0.25">
      <c r="B24" s="193"/>
      <c r="C24" s="177" t="s">
        <v>3388</v>
      </c>
      <c r="D24" s="194"/>
      <c r="E24" s="194"/>
      <c r="F24" s="178"/>
      <c r="G24" s="178"/>
      <c r="H24" s="178"/>
      <c r="I24" s="615"/>
      <c r="J24" s="563"/>
      <c r="K24" s="194"/>
      <c r="L24" s="194"/>
      <c r="M24" s="178"/>
      <c r="N24" s="178"/>
      <c r="O24" s="178"/>
      <c r="P24" s="594"/>
    </row>
    <row r="25" spans="2:16" x14ac:dyDescent="0.25">
      <c r="B25" s="193"/>
      <c r="C25" s="177" t="s">
        <v>3389</v>
      </c>
      <c r="D25" s="194"/>
      <c r="E25" s="194"/>
      <c r="F25" s="178"/>
      <c r="G25" s="178"/>
      <c r="H25" s="178"/>
      <c r="I25" s="615"/>
      <c r="J25" s="563"/>
      <c r="K25" s="194"/>
      <c r="L25" s="194"/>
      <c r="M25" s="178"/>
      <c r="N25" s="178"/>
      <c r="O25" s="178"/>
      <c r="P25" s="594"/>
    </row>
    <row r="26" spans="2:16" x14ac:dyDescent="0.25">
      <c r="B26" s="193"/>
      <c r="C26" s="177" t="s">
        <v>3390</v>
      </c>
      <c r="D26" s="194"/>
      <c r="E26" s="194"/>
      <c r="F26" s="178"/>
      <c r="G26" s="178"/>
      <c r="H26" s="178"/>
      <c r="I26" s="615"/>
      <c r="J26" s="563"/>
      <c r="K26" s="194"/>
      <c r="L26" s="194"/>
      <c r="M26" s="178"/>
      <c r="N26" s="178"/>
      <c r="O26" s="178"/>
      <c r="P26" s="594"/>
    </row>
    <row r="27" spans="2:16" x14ac:dyDescent="0.25">
      <c r="B27" s="193"/>
      <c r="C27" s="177" t="s">
        <v>3391</v>
      </c>
      <c r="D27" s="194"/>
      <c r="E27" s="194"/>
      <c r="F27" s="178"/>
      <c r="G27" s="178"/>
      <c r="H27" s="178"/>
      <c r="I27" s="615"/>
      <c r="J27" s="563"/>
      <c r="K27" s="194"/>
      <c r="L27" s="194"/>
      <c r="M27" s="178"/>
      <c r="N27" s="178"/>
      <c r="O27" s="178"/>
      <c r="P27" s="594"/>
    </row>
    <row r="28" spans="2:16" x14ac:dyDescent="0.25">
      <c r="B28" s="193"/>
      <c r="C28" s="177" t="s">
        <v>3392</v>
      </c>
      <c r="D28" s="194"/>
      <c r="E28" s="194"/>
      <c r="F28" s="178"/>
      <c r="G28" s="178"/>
      <c r="H28" s="178"/>
      <c r="I28" s="615"/>
      <c r="J28" s="563"/>
      <c r="K28" s="194"/>
      <c r="L28" s="194"/>
      <c r="M28" s="178"/>
      <c r="N28" s="178"/>
      <c r="O28" s="178"/>
      <c r="P28" s="594"/>
    </row>
    <row r="29" spans="2:16" x14ac:dyDescent="0.25">
      <c r="B29" s="193"/>
      <c r="C29" s="177" t="s">
        <v>3393</v>
      </c>
      <c r="D29" s="194"/>
      <c r="E29" s="194"/>
      <c r="F29" s="178"/>
      <c r="G29" s="178"/>
      <c r="H29" s="178"/>
      <c r="I29" s="615"/>
      <c r="J29" s="563"/>
      <c r="K29" s="194"/>
      <c r="L29" s="194"/>
      <c r="M29" s="178"/>
      <c r="N29" s="178"/>
      <c r="O29" s="178"/>
      <c r="P29" s="594"/>
    </row>
    <row r="30" spans="2:16" x14ac:dyDescent="0.25">
      <c r="B30" s="193"/>
      <c r="C30" s="177" t="s">
        <v>3394</v>
      </c>
      <c r="D30" s="194"/>
      <c r="E30" s="194"/>
      <c r="F30" s="178"/>
      <c r="G30" s="178"/>
      <c r="H30" s="178"/>
      <c r="I30" s="615"/>
      <c r="J30" s="563"/>
      <c r="K30" s="194"/>
      <c r="L30" s="194"/>
      <c r="M30" s="178"/>
      <c r="N30" s="178"/>
      <c r="O30" s="178"/>
      <c r="P30" s="594"/>
    </row>
    <row r="31" spans="2:16" x14ac:dyDescent="0.25">
      <c r="B31" s="193"/>
      <c r="C31" s="177" t="s">
        <v>3395</v>
      </c>
      <c r="D31" s="194"/>
      <c r="E31" s="194"/>
      <c r="F31" s="178"/>
      <c r="G31" s="178"/>
      <c r="H31" s="178"/>
      <c r="I31" s="615"/>
      <c r="J31" s="563"/>
      <c r="K31" s="194"/>
      <c r="L31" s="194"/>
      <c r="M31" s="178"/>
      <c r="N31" s="178"/>
      <c r="O31" s="178"/>
      <c r="P31" s="594"/>
    </row>
    <row r="32" spans="2:16" x14ac:dyDescent="0.25">
      <c r="B32" s="193"/>
      <c r="C32" s="177" t="s">
        <v>3396</v>
      </c>
      <c r="D32" s="194"/>
      <c r="E32" s="194"/>
      <c r="F32" s="178"/>
      <c r="G32" s="178"/>
      <c r="H32" s="178"/>
      <c r="I32" s="615"/>
      <c r="J32" s="563"/>
      <c r="K32" s="194"/>
      <c r="L32" s="194"/>
      <c r="M32" s="178"/>
      <c r="N32" s="178"/>
      <c r="O32" s="178"/>
      <c r="P32" s="594"/>
    </row>
    <row r="33" spans="2:16" x14ac:dyDescent="0.25">
      <c r="B33" s="193"/>
      <c r="C33" s="177" t="s">
        <v>3397</v>
      </c>
      <c r="D33" s="194"/>
      <c r="E33" s="194"/>
      <c r="F33" s="178"/>
      <c r="G33" s="178"/>
      <c r="H33" s="178"/>
      <c r="I33" s="615"/>
      <c r="J33" s="563"/>
      <c r="K33" s="194"/>
      <c r="L33" s="194"/>
      <c r="M33" s="178"/>
      <c r="N33" s="178"/>
      <c r="O33" s="178"/>
      <c r="P33" s="594"/>
    </row>
    <row r="34" spans="2:16" x14ac:dyDescent="0.25">
      <c r="B34" s="193"/>
      <c r="C34" s="177" t="s">
        <v>3398</v>
      </c>
      <c r="D34" s="194"/>
      <c r="E34" s="194"/>
      <c r="F34" s="178"/>
      <c r="G34" s="178"/>
      <c r="H34" s="178"/>
      <c r="I34" s="615"/>
      <c r="J34" s="563"/>
      <c r="K34" s="194"/>
      <c r="L34" s="194"/>
      <c r="M34" s="178"/>
      <c r="N34" s="178"/>
      <c r="O34" s="178"/>
      <c r="P34" s="594"/>
    </row>
    <row r="35" spans="2:16" x14ac:dyDescent="0.25">
      <c r="B35" s="193"/>
      <c r="C35" s="177" t="s">
        <v>3399</v>
      </c>
      <c r="D35" s="194"/>
      <c r="E35" s="194"/>
      <c r="F35" s="178"/>
      <c r="G35" s="178"/>
      <c r="H35" s="178"/>
      <c r="I35" s="615"/>
      <c r="J35" s="563"/>
      <c r="K35" s="194"/>
      <c r="L35" s="194"/>
      <c r="M35" s="178"/>
      <c r="N35" s="178"/>
      <c r="O35" s="178"/>
      <c r="P35" s="594"/>
    </row>
    <row r="36" spans="2:16" x14ac:dyDescent="0.25">
      <c r="B36" s="193"/>
      <c r="C36" s="177" t="s">
        <v>3400</v>
      </c>
      <c r="D36" s="194"/>
      <c r="E36" s="194"/>
      <c r="F36" s="178"/>
      <c r="G36" s="178"/>
      <c r="H36" s="178"/>
      <c r="I36" s="615"/>
      <c r="J36" s="563"/>
      <c r="K36" s="194"/>
      <c r="L36" s="194"/>
      <c r="M36" s="178"/>
      <c r="N36" s="178"/>
      <c r="O36" s="178"/>
      <c r="P36" s="594"/>
    </row>
    <row r="37" spans="2:16" x14ac:dyDescent="0.25">
      <c r="B37" s="193"/>
      <c r="C37" s="177" t="s">
        <v>3401</v>
      </c>
      <c r="D37" s="194"/>
      <c r="E37" s="194"/>
      <c r="F37" s="178"/>
      <c r="G37" s="178"/>
      <c r="H37" s="178"/>
      <c r="I37" s="615"/>
      <c r="J37" s="563"/>
      <c r="K37" s="194"/>
      <c r="L37" s="194"/>
      <c r="M37" s="178"/>
      <c r="N37" s="178"/>
      <c r="O37" s="178"/>
      <c r="P37" s="594"/>
    </row>
    <row r="38" spans="2:16" x14ac:dyDescent="0.25">
      <c r="B38" s="193"/>
      <c r="C38" s="177" t="s">
        <v>3402</v>
      </c>
      <c r="D38" s="194"/>
      <c r="E38" s="194"/>
      <c r="F38" s="178"/>
      <c r="G38" s="178"/>
      <c r="H38" s="178"/>
      <c r="I38" s="615"/>
      <c r="J38" s="563"/>
      <c r="K38" s="194"/>
      <c r="L38" s="194"/>
      <c r="M38" s="178"/>
      <c r="N38" s="178"/>
      <c r="O38" s="178"/>
      <c r="P38" s="594"/>
    </row>
    <row r="39" spans="2:16" x14ac:dyDescent="0.25">
      <c r="B39" s="193"/>
      <c r="C39" s="177" t="s">
        <v>3403</v>
      </c>
      <c r="D39" s="194"/>
      <c r="E39" s="194"/>
      <c r="F39" s="178"/>
      <c r="G39" s="178"/>
      <c r="H39" s="178"/>
      <c r="I39" s="615"/>
      <c r="J39" s="563"/>
      <c r="K39" s="194"/>
      <c r="L39" s="194"/>
      <c r="M39" s="178"/>
      <c r="N39" s="178"/>
      <c r="O39" s="178"/>
      <c r="P39" s="594"/>
    </row>
    <row r="40" spans="2:16" x14ac:dyDescent="0.25">
      <c r="B40" s="193"/>
      <c r="C40" s="177" t="s">
        <v>3404</v>
      </c>
      <c r="D40" s="194"/>
      <c r="E40" s="194"/>
      <c r="F40" s="178"/>
      <c r="G40" s="178"/>
      <c r="H40" s="178"/>
      <c r="I40" s="615"/>
      <c r="J40" s="563"/>
      <c r="K40" s="194"/>
      <c r="L40" s="194"/>
      <c r="M40" s="178"/>
      <c r="N40" s="178"/>
      <c r="O40" s="178"/>
      <c r="P40" s="594"/>
    </row>
    <row r="41" spans="2:16" x14ac:dyDescent="0.25">
      <c r="B41" s="193"/>
      <c r="C41" s="177" t="s">
        <v>3405</v>
      </c>
      <c r="D41" s="194"/>
      <c r="E41" s="194"/>
      <c r="F41" s="178"/>
      <c r="G41" s="178"/>
      <c r="H41" s="178"/>
      <c r="I41" s="615"/>
      <c r="J41" s="563"/>
      <c r="K41" s="194"/>
      <c r="L41" s="194"/>
      <c r="M41" s="178"/>
      <c r="N41" s="178"/>
      <c r="O41" s="178"/>
      <c r="P41" s="594"/>
    </row>
    <row r="42" spans="2:16" x14ac:dyDescent="0.25">
      <c r="B42" s="193"/>
      <c r="C42" s="177" t="s">
        <v>3406</v>
      </c>
      <c r="D42" s="194"/>
      <c r="E42" s="194"/>
      <c r="F42" s="178"/>
      <c r="G42" s="178"/>
      <c r="H42" s="178"/>
      <c r="I42" s="615"/>
      <c r="J42" s="563"/>
      <c r="K42" s="194"/>
      <c r="L42" s="194"/>
      <c r="M42" s="178"/>
      <c r="N42" s="178"/>
      <c r="O42" s="178"/>
      <c r="P42" s="594"/>
    </row>
    <row r="43" spans="2:16" x14ac:dyDescent="0.25">
      <c r="B43" s="193"/>
      <c r="C43" s="177" t="s">
        <v>3407</v>
      </c>
      <c r="D43" s="194"/>
      <c r="E43" s="194"/>
      <c r="F43" s="178"/>
      <c r="G43" s="178"/>
      <c r="H43" s="178"/>
      <c r="I43" s="615"/>
      <c r="J43" s="563"/>
      <c r="K43" s="194"/>
      <c r="L43" s="194"/>
      <c r="M43" s="178"/>
      <c r="N43" s="178"/>
      <c r="O43" s="178"/>
      <c r="P43" s="594"/>
    </row>
    <row r="44" spans="2:16" x14ac:dyDescent="0.25">
      <c r="B44" s="193"/>
      <c r="C44" s="177" t="s">
        <v>3408</v>
      </c>
      <c r="D44" s="194"/>
      <c r="E44" s="194"/>
      <c r="F44" s="178"/>
      <c r="G44" s="178"/>
      <c r="H44" s="178"/>
      <c r="I44" s="615"/>
      <c r="J44" s="563"/>
      <c r="K44" s="194"/>
      <c r="L44" s="194"/>
      <c r="M44" s="178"/>
      <c r="N44" s="178"/>
      <c r="O44" s="178"/>
      <c r="P44" s="594"/>
    </row>
    <row r="45" spans="2:16" x14ac:dyDescent="0.25">
      <c r="B45" s="193"/>
      <c r="C45" s="177" t="s">
        <v>3409</v>
      </c>
      <c r="D45" s="194"/>
      <c r="E45" s="194"/>
      <c r="F45" s="178"/>
      <c r="G45" s="178"/>
      <c r="H45" s="178"/>
      <c r="I45" s="615"/>
      <c r="J45" s="563"/>
      <c r="K45" s="194"/>
      <c r="L45" s="194"/>
      <c r="M45" s="178"/>
      <c r="N45" s="178"/>
      <c r="O45" s="178"/>
      <c r="P45" s="594"/>
    </row>
    <row r="46" spans="2:16" x14ac:dyDescent="0.25">
      <c r="B46" s="193"/>
      <c r="C46" s="177" t="s">
        <v>3410</v>
      </c>
      <c r="D46" s="194"/>
      <c r="E46" s="194"/>
      <c r="F46" s="178"/>
      <c r="G46" s="178"/>
      <c r="H46" s="178"/>
      <c r="I46" s="615"/>
      <c r="J46" s="563"/>
      <c r="K46" s="194"/>
      <c r="L46" s="194"/>
      <c r="M46" s="178"/>
      <c r="N46" s="178"/>
      <c r="O46" s="178"/>
      <c r="P46" s="594"/>
    </row>
    <row r="47" spans="2:16" x14ac:dyDescent="0.25">
      <c r="B47" s="193"/>
      <c r="C47" s="177" t="s">
        <v>3411</v>
      </c>
      <c r="D47" s="194"/>
      <c r="E47" s="194"/>
      <c r="F47" s="178"/>
      <c r="G47" s="178"/>
      <c r="H47" s="178"/>
      <c r="I47" s="615"/>
      <c r="J47" s="563"/>
      <c r="K47" s="194"/>
      <c r="L47" s="194"/>
      <c r="M47" s="178"/>
      <c r="N47" s="178"/>
      <c r="O47" s="178"/>
      <c r="P47" s="594"/>
    </row>
    <row r="48" spans="2:16" x14ac:dyDescent="0.25">
      <c r="B48" s="193"/>
      <c r="C48" s="177" t="s">
        <v>3412</v>
      </c>
      <c r="D48" s="194"/>
      <c r="E48" s="194"/>
      <c r="F48" s="178"/>
      <c r="G48" s="178"/>
      <c r="H48" s="178"/>
      <c r="I48" s="615"/>
      <c r="J48" s="563"/>
      <c r="K48" s="194"/>
      <c r="L48" s="194"/>
      <c r="M48" s="178"/>
      <c r="N48" s="178"/>
      <c r="O48" s="178"/>
      <c r="P48" s="594"/>
    </row>
    <row r="49" spans="2:16" x14ac:dyDescent="0.25">
      <c r="B49" s="193"/>
      <c r="C49" s="177" t="s">
        <v>3413</v>
      </c>
      <c r="D49" s="194"/>
      <c r="E49" s="194"/>
      <c r="F49" s="178"/>
      <c r="G49" s="178"/>
      <c r="H49" s="178"/>
      <c r="I49" s="615"/>
      <c r="J49" s="563"/>
      <c r="K49" s="194"/>
      <c r="L49" s="194"/>
      <c r="M49" s="178"/>
      <c r="N49" s="178"/>
      <c r="O49" s="178"/>
      <c r="P49" s="594"/>
    </row>
    <row r="50" spans="2:16" x14ac:dyDescent="0.25">
      <c r="B50" s="193"/>
      <c r="C50" s="177" t="s">
        <v>3414</v>
      </c>
      <c r="D50" s="194"/>
      <c r="E50" s="194"/>
      <c r="F50" s="178"/>
      <c r="G50" s="178"/>
      <c r="H50" s="178"/>
      <c r="I50" s="615"/>
      <c r="J50" s="563"/>
      <c r="K50" s="194"/>
      <c r="L50" s="194"/>
      <c r="M50" s="178"/>
      <c r="N50" s="178"/>
      <c r="O50" s="178"/>
      <c r="P50" s="594"/>
    </row>
    <row r="51" spans="2:16" x14ac:dyDescent="0.25">
      <c r="B51" s="193"/>
      <c r="C51" s="177" t="s">
        <v>3415</v>
      </c>
      <c r="D51" s="194"/>
      <c r="E51" s="194"/>
      <c r="F51" s="178"/>
      <c r="G51" s="178"/>
      <c r="H51" s="178"/>
      <c r="I51" s="615"/>
      <c r="J51" s="563"/>
      <c r="K51" s="194"/>
      <c r="L51" s="194"/>
      <c r="M51" s="178"/>
      <c r="N51" s="178"/>
      <c r="O51" s="178"/>
      <c r="P51" s="594"/>
    </row>
    <row r="52" spans="2:16" x14ac:dyDescent="0.25">
      <c r="B52" s="193"/>
      <c r="C52" s="177" t="s">
        <v>3416</v>
      </c>
      <c r="D52" s="194"/>
      <c r="E52" s="194"/>
      <c r="F52" s="178"/>
      <c r="G52" s="178"/>
      <c r="H52" s="178"/>
      <c r="I52" s="615"/>
      <c r="J52" s="563"/>
      <c r="K52" s="194"/>
      <c r="L52" s="194"/>
      <c r="M52" s="178"/>
      <c r="N52" s="178"/>
      <c r="O52" s="178"/>
      <c r="P52" s="594"/>
    </row>
    <row r="53" spans="2:16" x14ac:dyDescent="0.25">
      <c r="B53" s="193"/>
      <c r="C53" s="177" t="s">
        <v>3417</v>
      </c>
      <c r="D53" s="194"/>
      <c r="E53" s="194"/>
      <c r="F53" s="178"/>
      <c r="G53" s="178"/>
      <c r="H53" s="178"/>
      <c r="I53" s="615"/>
      <c r="J53" s="563"/>
      <c r="K53" s="194"/>
      <c r="L53" s="194"/>
      <c r="M53" s="178"/>
      <c r="N53" s="178"/>
      <c r="O53" s="178"/>
      <c r="P53" s="594"/>
    </row>
    <row r="54" spans="2:16" x14ac:dyDescent="0.25">
      <c r="B54" s="193"/>
      <c r="C54" s="177" t="s">
        <v>3418</v>
      </c>
      <c r="D54" s="194"/>
      <c r="E54" s="194"/>
      <c r="F54" s="178"/>
      <c r="G54" s="178"/>
      <c r="H54" s="178"/>
      <c r="I54" s="615"/>
      <c r="J54" s="563"/>
      <c r="K54" s="194"/>
      <c r="L54" s="194"/>
      <c r="M54" s="178"/>
      <c r="N54" s="178"/>
      <c r="O54" s="178"/>
      <c r="P54" s="594"/>
    </row>
    <row r="55" spans="2:16" x14ac:dyDescent="0.25">
      <c r="B55" s="193"/>
      <c r="C55" s="177" t="s">
        <v>3419</v>
      </c>
      <c r="D55" s="194"/>
      <c r="E55" s="194"/>
      <c r="F55" s="178"/>
      <c r="G55" s="178"/>
      <c r="H55" s="178"/>
      <c r="I55" s="615"/>
      <c r="J55" s="563"/>
      <c r="K55" s="194"/>
      <c r="L55" s="194"/>
      <c r="M55" s="178"/>
      <c r="N55" s="178"/>
      <c r="O55" s="178"/>
      <c r="P55" s="594"/>
    </row>
    <row r="56" spans="2:16" x14ac:dyDescent="0.25">
      <c r="B56" s="193"/>
      <c r="C56" s="177" t="s">
        <v>3420</v>
      </c>
      <c r="D56" s="194"/>
      <c r="E56" s="194"/>
      <c r="F56" s="178"/>
      <c r="G56" s="178"/>
      <c r="H56" s="178"/>
      <c r="I56" s="615"/>
      <c r="J56" s="563"/>
      <c r="K56" s="194"/>
      <c r="L56" s="194"/>
      <c r="M56" s="178"/>
      <c r="N56" s="178"/>
      <c r="O56" s="178"/>
      <c r="P56" s="594"/>
    </row>
    <row r="57" spans="2:16" x14ac:dyDescent="0.25">
      <c r="B57" s="193"/>
      <c r="C57" s="177" t="s">
        <v>3421</v>
      </c>
      <c r="D57" s="194"/>
      <c r="E57" s="194"/>
      <c r="F57" s="178"/>
      <c r="G57" s="178"/>
      <c r="H57" s="178"/>
      <c r="I57" s="615"/>
      <c r="J57" s="563"/>
      <c r="K57" s="194"/>
      <c r="L57" s="194"/>
      <c r="M57" s="178"/>
      <c r="N57" s="178"/>
      <c r="O57" s="178"/>
      <c r="P57" s="594"/>
    </row>
    <row r="58" spans="2:16" x14ac:dyDescent="0.25">
      <c r="B58" s="193"/>
      <c r="C58" s="177" t="s">
        <v>3422</v>
      </c>
      <c r="D58" s="194"/>
      <c r="E58" s="194"/>
      <c r="F58" s="178"/>
      <c r="G58" s="178"/>
      <c r="H58" s="178"/>
      <c r="I58" s="615"/>
      <c r="J58" s="563"/>
      <c r="K58" s="194"/>
      <c r="L58" s="194"/>
      <c r="M58" s="178"/>
      <c r="N58" s="178"/>
      <c r="O58" s="178"/>
      <c r="P58" s="594"/>
    </row>
    <row r="59" spans="2:16" x14ac:dyDescent="0.25">
      <c r="B59" s="193"/>
      <c r="C59" s="177" t="s">
        <v>3423</v>
      </c>
      <c r="D59" s="194"/>
      <c r="E59" s="194"/>
      <c r="F59" s="178"/>
      <c r="G59" s="178"/>
      <c r="H59" s="178"/>
      <c r="I59" s="615"/>
      <c r="J59" s="563"/>
      <c r="K59" s="194"/>
      <c r="L59" s="194"/>
      <c r="M59" s="178"/>
      <c r="N59" s="178"/>
      <c r="O59" s="178"/>
      <c r="P59" s="594"/>
    </row>
    <row r="60" spans="2:16" x14ac:dyDescent="0.25">
      <c r="B60" s="193"/>
      <c r="C60" s="177" t="s">
        <v>3424</v>
      </c>
      <c r="D60" s="194"/>
      <c r="E60" s="194"/>
      <c r="F60" s="178"/>
      <c r="G60" s="178"/>
      <c r="H60" s="178"/>
      <c r="I60" s="615"/>
      <c r="J60" s="563"/>
      <c r="K60" s="194"/>
      <c r="L60" s="194"/>
      <c r="M60" s="178"/>
      <c r="N60" s="178"/>
      <c r="O60" s="178"/>
      <c r="P60" s="594"/>
    </row>
    <row r="61" spans="2:16" x14ac:dyDescent="0.25">
      <c r="B61" s="193"/>
      <c r="C61" s="177" t="s">
        <v>3425</v>
      </c>
      <c r="D61" s="194"/>
      <c r="E61" s="194"/>
      <c r="F61" s="178"/>
      <c r="G61" s="178"/>
      <c r="H61" s="178"/>
      <c r="I61" s="615"/>
      <c r="J61" s="563"/>
      <c r="K61" s="194"/>
      <c r="L61" s="194"/>
      <c r="M61" s="178"/>
      <c r="N61" s="178"/>
      <c r="O61" s="178"/>
      <c r="P61" s="594"/>
    </row>
    <row r="62" spans="2:16" x14ac:dyDescent="0.25">
      <c r="B62" s="193"/>
      <c r="C62" s="177" t="s">
        <v>3426</v>
      </c>
      <c r="D62" s="194"/>
      <c r="E62" s="194"/>
      <c r="F62" s="178"/>
      <c r="G62" s="178"/>
      <c r="H62" s="178"/>
      <c r="I62" s="615"/>
      <c r="J62" s="563"/>
      <c r="K62" s="194"/>
      <c r="L62" s="194"/>
      <c r="M62" s="178"/>
      <c r="N62" s="178"/>
      <c r="O62" s="178"/>
      <c r="P62" s="594"/>
    </row>
    <row r="63" spans="2:16" x14ac:dyDescent="0.25">
      <c r="B63" s="193"/>
      <c r="C63" s="177" t="s">
        <v>3427</v>
      </c>
      <c r="D63" s="194"/>
      <c r="E63" s="194"/>
      <c r="F63" s="178"/>
      <c r="G63" s="178"/>
      <c r="H63" s="178"/>
      <c r="I63" s="615"/>
      <c r="J63" s="563"/>
      <c r="K63" s="194"/>
      <c r="L63" s="194"/>
      <c r="M63" s="178"/>
      <c r="N63" s="178"/>
      <c r="O63" s="178"/>
      <c r="P63" s="594"/>
    </row>
    <row r="64" spans="2:16" x14ac:dyDescent="0.25">
      <c r="B64" s="193"/>
      <c r="C64" s="177" t="s">
        <v>3428</v>
      </c>
      <c r="D64" s="194"/>
      <c r="E64" s="194"/>
      <c r="F64" s="178"/>
      <c r="G64" s="178"/>
      <c r="H64" s="178"/>
      <c r="I64" s="615"/>
      <c r="J64" s="563"/>
      <c r="K64" s="194"/>
      <c r="L64" s="194"/>
      <c r="M64" s="178"/>
      <c r="N64" s="178"/>
      <c r="O64" s="178"/>
      <c r="P64" s="594"/>
    </row>
    <row r="65" spans="2:16" x14ac:dyDescent="0.25">
      <c r="B65" s="193"/>
      <c r="C65" s="177" t="s">
        <v>3429</v>
      </c>
      <c r="D65" s="194"/>
      <c r="E65" s="194"/>
      <c r="F65" s="178"/>
      <c r="G65" s="178"/>
      <c r="H65" s="178"/>
      <c r="I65" s="615"/>
      <c r="J65" s="563"/>
      <c r="K65" s="194"/>
      <c r="L65" s="194"/>
      <c r="M65" s="178"/>
      <c r="N65" s="178"/>
      <c r="O65" s="178"/>
      <c r="P65" s="594"/>
    </row>
    <row r="66" spans="2:16" x14ac:dyDescent="0.25">
      <c r="B66" s="193"/>
      <c r="C66" s="177" t="s">
        <v>3430</v>
      </c>
      <c r="D66" s="194"/>
      <c r="E66" s="194"/>
      <c r="F66" s="178"/>
      <c r="G66" s="178"/>
      <c r="H66" s="178"/>
      <c r="I66" s="615"/>
      <c r="J66" s="563"/>
      <c r="K66" s="194"/>
      <c r="L66" s="194"/>
      <c r="M66" s="178"/>
      <c r="N66" s="178"/>
      <c r="O66" s="178"/>
      <c r="P66" s="594"/>
    </row>
    <row r="67" spans="2:16" x14ac:dyDescent="0.25">
      <c r="B67" s="193"/>
      <c r="C67" s="177" t="s">
        <v>3431</v>
      </c>
      <c r="D67" s="194"/>
      <c r="E67" s="194"/>
      <c r="F67" s="178"/>
      <c r="G67" s="178"/>
      <c r="H67" s="178"/>
      <c r="I67" s="615"/>
      <c r="J67" s="563"/>
      <c r="K67" s="194"/>
      <c r="L67" s="194"/>
      <c r="M67" s="178"/>
      <c r="N67" s="178"/>
      <c r="O67" s="178"/>
      <c r="P67" s="594"/>
    </row>
    <row r="68" spans="2:16" x14ac:dyDescent="0.25">
      <c r="B68" s="193"/>
      <c r="C68" s="177" t="s">
        <v>3432</v>
      </c>
      <c r="D68" s="194"/>
      <c r="E68" s="194"/>
      <c r="F68" s="178"/>
      <c r="G68" s="178"/>
      <c r="H68" s="178"/>
      <c r="I68" s="615"/>
      <c r="J68" s="563"/>
      <c r="K68" s="194"/>
      <c r="L68" s="194"/>
      <c r="M68" s="178"/>
      <c r="N68" s="178"/>
      <c r="O68" s="178"/>
      <c r="P68" s="594"/>
    </row>
    <row r="69" spans="2:16" x14ac:dyDescent="0.25">
      <c r="B69" s="193"/>
      <c r="C69" s="177" t="s">
        <v>3433</v>
      </c>
      <c r="D69" s="194"/>
      <c r="E69" s="194"/>
      <c r="F69" s="178"/>
      <c r="G69" s="178"/>
      <c r="H69" s="178"/>
      <c r="I69" s="615"/>
      <c r="J69" s="563"/>
      <c r="K69" s="194"/>
      <c r="L69" s="194"/>
      <c r="M69" s="178"/>
      <c r="N69" s="178"/>
      <c r="O69" s="178"/>
      <c r="P69" s="594"/>
    </row>
    <row r="70" spans="2:16" x14ac:dyDescent="0.25">
      <c r="B70" s="193"/>
      <c r="C70" s="177" t="s">
        <v>3434</v>
      </c>
      <c r="D70" s="194"/>
      <c r="E70" s="194"/>
      <c r="F70" s="178"/>
      <c r="G70" s="178"/>
      <c r="H70" s="178"/>
      <c r="I70" s="615"/>
      <c r="J70" s="563"/>
      <c r="K70" s="194"/>
      <c r="L70" s="194"/>
      <c r="M70" s="178"/>
      <c r="N70" s="178"/>
      <c r="O70" s="178"/>
      <c r="P70" s="594"/>
    </row>
    <row r="71" spans="2:16" x14ac:dyDescent="0.25">
      <c r="B71" s="193"/>
      <c r="C71" s="177" t="s">
        <v>3435</v>
      </c>
      <c r="D71" s="194"/>
      <c r="E71" s="194"/>
      <c r="F71" s="178"/>
      <c r="G71" s="178"/>
      <c r="H71" s="178"/>
      <c r="I71" s="615"/>
      <c r="J71" s="563"/>
      <c r="K71" s="194"/>
      <c r="L71" s="194"/>
      <c r="M71" s="178"/>
      <c r="N71" s="178"/>
      <c r="O71" s="178"/>
      <c r="P71" s="594"/>
    </row>
    <row r="72" spans="2:16" x14ac:dyDescent="0.25">
      <c r="B72" s="193"/>
      <c r="C72" s="177" t="s">
        <v>3436</v>
      </c>
      <c r="D72" s="194"/>
      <c r="E72" s="194"/>
      <c r="F72" s="178"/>
      <c r="G72" s="178"/>
      <c r="H72" s="178"/>
      <c r="I72" s="615"/>
      <c r="J72" s="563"/>
      <c r="K72" s="194"/>
      <c r="L72" s="194"/>
      <c r="M72" s="178"/>
      <c r="N72" s="178"/>
      <c r="O72" s="178"/>
      <c r="P72" s="594"/>
    </row>
    <row r="73" spans="2:16" x14ac:dyDescent="0.25">
      <c r="B73" s="193"/>
      <c r="C73" s="177" t="s">
        <v>3437</v>
      </c>
      <c r="D73" s="194"/>
      <c r="E73" s="194"/>
      <c r="F73" s="178"/>
      <c r="G73" s="178"/>
      <c r="H73" s="178"/>
      <c r="I73" s="615"/>
      <c r="J73" s="563"/>
      <c r="K73" s="194"/>
      <c r="L73" s="194"/>
      <c r="M73" s="178"/>
      <c r="N73" s="178"/>
      <c r="O73" s="178"/>
      <c r="P73" s="594"/>
    </row>
    <row r="74" spans="2:16" x14ac:dyDescent="0.25">
      <c r="B74" s="193"/>
      <c r="C74" s="177" t="s">
        <v>3438</v>
      </c>
      <c r="D74" s="194"/>
      <c r="E74" s="194"/>
      <c r="F74" s="178"/>
      <c r="G74" s="178"/>
      <c r="H74" s="178"/>
      <c r="I74" s="615"/>
      <c r="J74" s="563"/>
      <c r="K74" s="194"/>
      <c r="L74" s="194"/>
      <c r="M74" s="178"/>
      <c r="N74" s="178"/>
      <c r="O74" s="178"/>
      <c r="P74" s="594"/>
    </row>
    <row r="75" spans="2:16" x14ac:dyDescent="0.25">
      <c r="B75" s="193"/>
      <c r="C75" s="177" t="s">
        <v>3439</v>
      </c>
      <c r="D75" s="194"/>
      <c r="E75" s="194"/>
      <c r="F75" s="178"/>
      <c r="G75" s="178"/>
      <c r="H75" s="178"/>
      <c r="I75" s="615"/>
      <c r="J75" s="563"/>
      <c r="K75" s="194"/>
      <c r="L75" s="194"/>
      <c r="M75" s="178"/>
      <c r="N75" s="178"/>
      <c r="O75" s="178"/>
      <c r="P75" s="594"/>
    </row>
    <row r="76" spans="2:16" x14ac:dyDescent="0.25">
      <c r="B76" s="193"/>
      <c r="C76" s="177" t="s">
        <v>3440</v>
      </c>
      <c r="D76" s="194"/>
      <c r="E76" s="194"/>
      <c r="F76" s="178"/>
      <c r="G76" s="178"/>
      <c r="H76" s="178"/>
      <c r="I76" s="615"/>
      <c r="J76" s="563"/>
      <c r="K76" s="194"/>
      <c r="L76" s="194"/>
      <c r="M76" s="178"/>
      <c r="N76" s="178"/>
      <c r="O76" s="178"/>
      <c r="P76" s="594"/>
    </row>
    <row r="77" spans="2:16" x14ac:dyDescent="0.25">
      <c r="B77" s="193"/>
      <c r="C77" s="177" t="s">
        <v>3441</v>
      </c>
      <c r="D77" s="194"/>
      <c r="E77" s="194"/>
      <c r="F77" s="178"/>
      <c r="G77" s="178"/>
      <c r="H77" s="178"/>
      <c r="I77" s="615"/>
      <c r="J77" s="563"/>
      <c r="K77" s="194"/>
      <c r="L77" s="194"/>
      <c r="M77" s="178"/>
      <c r="N77" s="178"/>
      <c r="O77" s="178"/>
      <c r="P77" s="594"/>
    </row>
    <row r="78" spans="2:16" x14ac:dyDescent="0.25">
      <c r="B78" s="193"/>
      <c r="C78" s="177" t="s">
        <v>3442</v>
      </c>
      <c r="D78" s="194"/>
      <c r="E78" s="194"/>
      <c r="F78" s="178"/>
      <c r="G78" s="178"/>
      <c r="H78" s="178"/>
      <c r="I78" s="615"/>
      <c r="J78" s="563"/>
      <c r="K78" s="194"/>
      <c r="L78" s="194"/>
      <c r="M78" s="178"/>
      <c r="N78" s="178"/>
      <c r="O78" s="178"/>
      <c r="P78" s="594"/>
    </row>
    <row r="79" spans="2:16" x14ac:dyDescent="0.25">
      <c r="B79" s="193"/>
      <c r="C79" s="177" t="s">
        <v>3443</v>
      </c>
      <c r="D79" s="194"/>
      <c r="E79" s="194"/>
      <c r="F79" s="178"/>
      <c r="G79" s="178"/>
      <c r="H79" s="178"/>
      <c r="I79" s="615"/>
      <c r="J79" s="563"/>
      <c r="K79" s="194"/>
      <c r="L79" s="194"/>
      <c r="M79" s="178"/>
      <c r="N79" s="178"/>
      <c r="O79" s="178"/>
      <c r="P79" s="594"/>
    </row>
    <row r="80" spans="2:16" x14ac:dyDescent="0.25">
      <c r="B80" s="193"/>
      <c r="C80" s="177" t="s">
        <v>3444</v>
      </c>
      <c r="D80" s="194"/>
      <c r="E80" s="194"/>
      <c r="F80" s="178"/>
      <c r="G80" s="178"/>
      <c r="H80" s="178"/>
      <c r="I80" s="615"/>
      <c r="J80" s="563"/>
      <c r="K80" s="194"/>
      <c r="L80" s="194"/>
      <c r="M80" s="178"/>
      <c r="N80" s="178"/>
      <c r="O80" s="178"/>
      <c r="P80" s="594"/>
    </row>
    <row r="81" spans="2:16" x14ac:dyDescent="0.25">
      <c r="B81" s="193"/>
      <c r="C81" s="177" t="s">
        <v>3445</v>
      </c>
      <c r="D81" s="194"/>
      <c r="E81" s="194"/>
      <c r="F81" s="178"/>
      <c r="G81" s="178"/>
      <c r="H81" s="178"/>
      <c r="I81" s="615"/>
      <c r="J81" s="563"/>
      <c r="K81" s="194"/>
      <c r="L81" s="194"/>
      <c r="M81" s="178"/>
      <c r="N81" s="178"/>
      <c r="O81" s="178"/>
      <c r="P81" s="594"/>
    </row>
    <row r="82" spans="2:16" x14ac:dyDescent="0.25">
      <c r="B82" s="193"/>
      <c r="C82" s="177" t="s">
        <v>3446</v>
      </c>
      <c r="D82" s="194"/>
      <c r="E82" s="194"/>
      <c r="F82" s="178"/>
      <c r="G82" s="178"/>
      <c r="H82" s="178"/>
      <c r="I82" s="615"/>
      <c r="J82" s="563"/>
      <c r="K82" s="194"/>
      <c r="L82" s="194"/>
      <c r="M82" s="178"/>
      <c r="N82" s="178"/>
      <c r="O82" s="178"/>
      <c r="P82" s="594"/>
    </row>
    <row r="83" spans="2:16" x14ac:dyDescent="0.25">
      <c r="B83" s="193"/>
      <c r="C83" s="177" t="s">
        <v>3447</v>
      </c>
      <c r="D83" s="194"/>
      <c r="E83" s="194"/>
      <c r="F83" s="178"/>
      <c r="G83" s="178"/>
      <c r="H83" s="178"/>
      <c r="I83" s="615"/>
      <c r="J83" s="563"/>
      <c r="K83" s="194"/>
      <c r="L83" s="194"/>
      <c r="M83" s="178"/>
      <c r="N83" s="178"/>
      <c r="O83" s="178"/>
      <c r="P83" s="594"/>
    </row>
    <row r="84" spans="2:16" x14ac:dyDescent="0.25">
      <c r="B84" s="193"/>
      <c r="C84" s="177" t="s">
        <v>3448</v>
      </c>
      <c r="D84" s="194"/>
      <c r="E84" s="194"/>
      <c r="F84" s="178"/>
      <c r="G84" s="178"/>
      <c r="H84" s="178"/>
      <c r="I84" s="615"/>
      <c r="J84" s="563"/>
      <c r="K84" s="194"/>
      <c r="L84" s="194"/>
      <c r="M84" s="178"/>
      <c r="N84" s="178"/>
      <c r="O84" s="178"/>
      <c r="P84" s="594"/>
    </row>
    <row r="85" spans="2:16" x14ac:dyDescent="0.25">
      <c r="B85" s="193"/>
      <c r="C85" s="177" t="s">
        <v>3449</v>
      </c>
      <c r="D85" s="194"/>
      <c r="E85" s="194"/>
      <c r="F85" s="178"/>
      <c r="G85" s="178"/>
      <c r="H85" s="178"/>
      <c r="I85" s="615"/>
      <c r="J85" s="563"/>
      <c r="K85" s="194"/>
      <c r="L85" s="194"/>
      <c r="M85" s="178"/>
      <c r="N85" s="178"/>
      <c r="O85" s="178"/>
      <c r="P85" s="594"/>
    </row>
    <row r="86" spans="2:16" x14ac:dyDescent="0.25">
      <c r="B86" s="193"/>
      <c r="C86" s="177" t="s">
        <v>3450</v>
      </c>
      <c r="D86" s="194"/>
      <c r="E86" s="194"/>
      <c r="F86" s="178"/>
      <c r="G86" s="178"/>
      <c r="H86" s="178"/>
      <c r="I86" s="615"/>
      <c r="J86" s="563"/>
      <c r="K86" s="194"/>
      <c r="L86" s="194"/>
      <c r="M86" s="178"/>
      <c r="N86" s="178"/>
      <c r="O86" s="178"/>
      <c r="P86" s="594"/>
    </row>
    <row r="87" spans="2:16" x14ac:dyDescent="0.25">
      <c r="B87" s="193"/>
      <c r="C87" s="177" t="s">
        <v>3451</v>
      </c>
      <c r="D87" s="194"/>
      <c r="E87" s="194"/>
      <c r="F87" s="178"/>
      <c r="G87" s="178"/>
      <c r="H87" s="178"/>
      <c r="I87" s="615"/>
      <c r="J87" s="563"/>
      <c r="K87" s="194"/>
      <c r="L87" s="194"/>
      <c r="M87" s="178"/>
      <c r="N87" s="178"/>
      <c r="O87" s="178"/>
      <c r="P87" s="594"/>
    </row>
    <row r="88" spans="2:16" x14ac:dyDescent="0.25">
      <c r="B88" s="193"/>
      <c r="C88" s="177" t="s">
        <v>3452</v>
      </c>
      <c r="D88" s="194"/>
      <c r="E88" s="194"/>
      <c r="F88" s="178"/>
      <c r="G88" s="178"/>
      <c r="H88" s="178"/>
      <c r="I88" s="615"/>
      <c r="J88" s="563"/>
      <c r="K88" s="194"/>
      <c r="L88" s="194"/>
      <c r="M88" s="178"/>
      <c r="N88" s="178"/>
      <c r="O88" s="178"/>
      <c r="P88" s="594"/>
    </row>
    <row r="89" spans="2:16" x14ac:dyDescent="0.25">
      <c r="B89" s="193"/>
      <c r="C89" s="177" t="s">
        <v>3453</v>
      </c>
      <c r="D89" s="194"/>
      <c r="E89" s="194"/>
      <c r="F89" s="178"/>
      <c r="G89" s="178"/>
      <c r="H89" s="178"/>
      <c r="I89" s="615"/>
      <c r="J89" s="563"/>
      <c r="K89" s="194"/>
      <c r="L89" s="194"/>
      <c r="M89" s="178"/>
      <c r="N89" s="178"/>
      <c r="O89" s="178"/>
      <c r="P89" s="594"/>
    </row>
    <row r="90" spans="2:16" x14ac:dyDescent="0.25">
      <c r="B90" s="193"/>
      <c r="C90" s="177" t="s">
        <v>3454</v>
      </c>
      <c r="D90" s="194"/>
      <c r="E90" s="194"/>
      <c r="F90" s="178"/>
      <c r="G90" s="178"/>
      <c r="H90" s="178"/>
      <c r="I90" s="615"/>
      <c r="J90" s="563"/>
      <c r="K90" s="194"/>
      <c r="L90" s="194"/>
      <c r="M90" s="178"/>
      <c r="N90" s="178"/>
      <c r="O90" s="178"/>
      <c r="P90" s="594"/>
    </row>
    <row r="91" spans="2:16" x14ac:dyDescent="0.25">
      <c r="B91" s="193"/>
      <c r="C91" s="177" t="s">
        <v>3455</v>
      </c>
      <c r="D91" s="194"/>
      <c r="E91" s="194"/>
      <c r="F91" s="178"/>
      <c r="G91" s="178"/>
      <c r="H91" s="178"/>
      <c r="I91" s="615"/>
      <c r="J91" s="563"/>
      <c r="K91" s="194"/>
      <c r="L91" s="194"/>
      <c r="M91" s="178"/>
      <c r="N91" s="178"/>
      <c r="O91" s="178"/>
      <c r="P91" s="594"/>
    </row>
    <row r="92" spans="2:16" x14ac:dyDescent="0.25">
      <c r="B92" s="193"/>
      <c r="C92" s="177" t="s">
        <v>3456</v>
      </c>
      <c r="D92" s="194"/>
      <c r="E92" s="194"/>
      <c r="F92" s="178"/>
      <c r="G92" s="178"/>
      <c r="H92" s="178"/>
      <c r="I92" s="615"/>
      <c r="J92" s="563"/>
      <c r="K92" s="194"/>
      <c r="L92" s="194"/>
      <c r="M92" s="178"/>
      <c r="N92" s="178"/>
      <c r="O92" s="178"/>
      <c r="P92" s="594"/>
    </row>
    <row r="93" spans="2:16" x14ac:dyDescent="0.25">
      <c r="B93" s="193"/>
      <c r="C93" s="177" t="s">
        <v>3457</v>
      </c>
      <c r="D93" s="194"/>
      <c r="E93" s="194"/>
      <c r="F93" s="178"/>
      <c r="G93" s="178"/>
      <c r="H93" s="178"/>
      <c r="I93" s="615"/>
      <c r="J93" s="563"/>
      <c r="K93" s="194"/>
      <c r="L93" s="194"/>
      <c r="M93" s="178"/>
      <c r="N93" s="178"/>
      <c r="O93" s="178"/>
      <c r="P93" s="594"/>
    </row>
    <row r="94" spans="2:16" x14ac:dyDescent="0.25">
      <c r="B94" s="193"/>
      <c r="C94" s="177" t="s">
        <v>3458</v>
      </c>
      <c r="D94" s="194"/>
      <c r="E94" s="194"/>
      <c r="F94" s="178"/>
      <c r="G94" s="178"/>
      <c r="H94" s="178"/>
      <c r="I94" s="615"/>
      <c r="J94" s="563"/>
      <c r="K94" s="194"/>
      <c r="L94" s="194"/>
      <c r="M94" s="178"/>
      <c r="N94" s="178"/>
      <c r="O94" s="178"/>
      <c r="P94" s="594"/>
    </row>
    <row r="95" spans="2:16" x14ac:dyDescent="0.25">
      <c r="B95" s="193"/>
      <c r="C95" s="177" t="s">
        <v>3459</v>
      </c>
      <c r="D95" s="194"/>
      <c r="E95" s="194"/>
      <c r="F95" s="178"/>
      <c r="G95" s="178"/>
      <c r="H95" s="178"/>
      <c r="I95" s="615"/>
      <c r="J95" s="563"/>
      <c r="K95" s="194"/>
      <c r="L95" s="194"/>
      <c r="M95" s="178"/>
      <c r="N95" s="178"/>
      <c r="O95" s="178"/>
      <c r="P95" s="594"/>
    </row>
    <row r="96" spans="2:16" x14ac:dyDescent="0.25">
      <c r="B96" s="193"/>
      <c r="C96" s="177" t="s">
        <v>3460</v>
      </c>
      <c r="D96" s="194"/>
      <c r="E96" s="194"/>
      <c r="F96" s="178"/>
      <c r="G96" s="178"/>
      <c r="H96" s="178"/>
      <c r="I96" s="615"/>
      <c r="J96" s="563"/>
      <c r="K96" s="194"/>
      <c r="L96" s="194"/>
      <c r="M96" s="178"/>
      <c r="N96" s="178"/>
      <c r="O96" s="178"/>
      <c r="P96" s="594"/>
    </row>
    <row r="97" spans="2:16" x14ac:dyDescent="0.25">
      <c r="B97" s="193"/>
      <c r="C97" s="177" t="s">
        <v>3461</v>
      </c>
      <c r="D97" s="194"/>
      <c r="E97" s="194"/>
      <c r="F97" s="178"/>
      <c r="G97" s="178"/>
      <c r="H97" s="178"/>
      <c r="I97" s="615"/>
      <c r="J97" s="563"/>
      <c r="K97" s="194"/>
      <c r="L97" s="194"/>
      <c r="M97" s="178"/>
      <c r="N97" s="178"/>
      <c r="O97" s="178"/>
      <c r="P97" s="594"/>
    </row>
    <row r="98" spans="2:16" x14ac:dyDescent="0.25">
      <c r="B98" s="193"/>
      <c r="C98" s="177" t="s">
        <v>3462</v>
      </c>
      <c r="D98" s="194"/>
      <c r="E98" s="194"/>
      <c r="F98" s="178"/>
      <c r="G98" s="178"/>
      <c r="H98" s="178"/>
      <c r="I98" s="615"/>
      <c r="J98" s="563"/>
      <c r="K98" s="194"/>
      <c r="L98" s="194"/>
      <c r="M98" s="178"/>
      <c r="N98" s="178"/>
      <c r="O98" s="178"/>
      <c r="P98" s="594"/>
    </row>
    <row r="99" spans="2:16" x14ac:dyDescent="0.25">
      <c r="B99" s="193"/>
      <c r="C99" s="177" t="s">
        <v>3463</v>
      </c>
      <c r="D99" s="194"/>
      <c r="E99" s="194"/>
      <c r="F99" s="178"/>
      <c r="G99" s="178"/>
      <c r="H99" s="178"/>
      <c r="I99" s="615"/>
      <c r="J99" s="563"/>
      <c r="K99" s="194"/>
      <c r="L99" s="194"/>
      <c r="M99" s="178"/>
      <c r="N99" s="178"/>
      <c r="O99" s="178"/>
      <c r="P99" s="594"/>
    </row>
    <row r="100" spans="2:16" x14ac:dyDescent="0.25">
      <c r="B100" s="193"/>
      <c r="C100" s="177" t="s">
        <v>3464</v>
      </c>
      <c r="D100" s="194"/>
      <c r="E100" s="194"/>
      <c r="F100" s="178"/>
      <c r="G100" s="178"/>
      <c r="H100" s="178"/>
      <c r="I100" s="615"/>
      <c r="J100" s="563"/>
      <c r="K100" s="194"/>
      <c r="L100" s="194"/>
      <c r="M100" s="178"/>
      <c r="N100" s="178"/>
      <c r="O100" s="178"/>
      <c r="P100" s="594"/>
    </row>
    <row r="101" spans="2:16" x14ac:dyDescent="0.25">
      <c r="B101" s="193"/>
      <c r="C101" s="177" t="s">
        <v>3465</v>
      </c>
      <c r="D101" s="194"/>
      <c r="E101" s="194"/>
      <c r="F101" s="178"/>
      <c r="G101" s="178"/>
      <c r="H101" s="178"/>
      <c r="I101" s="615"/>
      <c r="J101" s="563"/>
      <c r="K101" s="194"/>
      <c r="L101" s="194"/>
      <c r="M101" s="178"/>
      <c r="N101" s="178"/>
      <c r="O101" s="178"/>
      <c r="P101" s="594"/>
    </row>
    <row r="102" spans="2:16" x14ac:dyDescent="0.25">
      <c r="B102" s="193"/>
      <c r="C102" s="177" t="s">
        <v>3466</v>
      </c>
      <c r="D102" s="194"/>
      <c r="E102" s="194"/>
      <c r="F102" s="178"/>
      <c r="G102" s="178"/>
      <c r="H102" s="178"/>
      <c r="I102" s="615"/>
      <c r="J102" s="563"/>
      <c r="K102" s="194"/>
      <c r="L102" s="194"/>
      <c r="M102" s="178"/>
      <c r="N102" s="178"/>
      <c r="O102" s="178"/>
      <c r="P102" s="594"/>
    </row>
    <row r="103" spans="2:16" x14ac:dyDescent="0.25">
      <c r="B103" s="193"/>
      <c r="C103" s="177" t="s">
        <v>3467</v>
      </c>
      <c r="D103" s="194"/>
      <c r="E103" s="194"/>
      <c r="F103" s="178"/>
      <c r="G103" s="178"/>
      <c r="H103" s="178"/>
      <c r="I103" s="615"/>
      <c r="J103" s="563"/>
      <c r="K103" s="194"/>
      <c r="L103" s="194"/>
      <c r="M103" s="178"/>
      <c r="N103" s="178"/>
      <c r="O103" s="178"/>
      <c r="P103" s="594"/>
    </row>
    <row r="104" spans="2:16" x14ac:dyDescent="0.25">
      <c r="B104" s="193"/>
      <c r="C104" s="177" t="s">
        <v>3468</v>
      </c>
      <c r="D104" s="194"/>
      <c r="E104" s="194"/>
      <c r="F104" s="178"/>
      <c r="G104" s="178"/>
      <c r="H104" s="178"/>
      <c r="I104" s="615"/>
      <c r="J104" s="563"/>
      <c r="K104" s="194"/>
      <c r="L104" s="194"/>
      <c r="M104" s="178"/>
      <c r="N104" s="178"/>
      <c r="O104" s="178"/>
      <c r="P104" s="594"/>
    </row>
    <row r="105" spans="2:16" x14ac:dyDescent="0.25">
      <c r="B105" s="193"/>
      <c r="C105" s="177" t="s">
        <v>3469</v>
      </c>
      <c r="D105" s="194"/>
      <c r="E105" s="194"/>
      <c r="F105" s="178"/>
      <c r="G105" s="178"/>
      <c r="H105" s="178"/>
      <c r="I105" s="615"/>
      <c r="J105" s="563"/>
      <c r="K105" s="194"/>
      <c r="L105" s="194"/>
      <c r="M105" s="178"/>
      <c r="N105" s="178"/>
      <c r="O105" s="178"/>
      <c r="P105" s="594"/>
    </row>
    <row r="106" spans="2:16" x14ac:dyDescent="0.25">
      <c r="B106" s="193"/>
      <c r="C106" s="177" t="s">
        <v>3470</v>
      </c>
      <c r="D106" s="194"/>
      <c r="E106" s="194"/>
      <c r="F106" s="178"/>
      <c r="G106" s="178"/>
      <c r="H106" s="178"/>
      <c r="I106" s="615"/>
      <c r="J106" s="563"/>
      <c r="K106" s="194"/>
      <c r="L106" s="194"/>
      <c r="M106" s="178"/>
      <c r="N106" s="178"/>
      <c r="O106" s="178"/>
      <c r="P106" s="594"/>
    </row>
    <row r="107" spans="2:16" x14ac:dyDescent="0.25">
      <c r="B107" s="193"/>
      <c r="C107" s="177" t="s">
        <v>3471</v>
      </c>
      <c r="D107" s="194"/>
      <c r="E107" s="194"/>
      <c r="F107" s="178"/>
      <c r="G107" s="178"/>
      <c r="H107" s="178"/>
      <c r="I107" s="615"/>
      <c r="J107" s="563"/>
      <c r="K107" s="194"/>
      <c r="L107" s="194"/>
      <c r="M107" s="178"/>
      <c r="N107" s="178"/>
      <c r="O107" s="178"/>
      <c r="P107" s="594"/>
    </row>
    <row r="108" spans="2:16" x14ac:dyDescent="0.25">
      <c r="B108" s="193"/>
      <c r="C108" s="177" t="s">
        <v>3472</v>
      </c>
      <c r="D108" s="194"/>
      <c r="E108" s="194"/>
      <c r="F108" s="178"/>
      <c r="G108" s="178"/>
      <c r="H108" s="178"/>
      <c r="I108" s="615"/>
      <c r="J108" s="563"/>
      <c r="K108" s="194"/>
      <c r="L108" s="194"/>
      <c r="M108" s="178"/>
      <c r="N108" s="178"/>
      <c r="O108" s="178"/>
      <c r="P108" s="594"/>
    </row>
    <row r="109" spans="2:16" x14ac:dyDescent="0.25">
      <c r="B109" s="193"/>
      <c r="C109" s="177" t="s">
        <v>3473</v>
      </c>
      <c r="D109" s="194"/>
      <c r="E109" s="194"/>
      <c r="F109" s="178"/>
      <c r="G109" s="178"/>
      <c r="H109" s="178"/>
      <c r="I109" s="615"/>
      <c r="J109" s="563"/>
      <c r="K109" s="194"/>
      <c r="L109" s="194"/>
      <c r="M109" s="178"/>
      <c r="N109" s="178"/>
      <c r="O109" s="178"/>
      <c r="P109" s="594"/>
    </row>
  </sheetData>
  <mergeCells count="2">
    <mergeCell ref="K6:L6"/>
    <mergeCell ref="K8:L8"/>
  </mergeCells>
  <dataValidations count="1">
    <dataValidation type="decimal" allowBlank="1" showInputMessage="1" showErrorMessage="1" error="Data is of incorrect type!" sqref="I9:I109"/>
  </dataValidations>
  <hyperlinks>
    <hyperlink ref="B1" location="'Table of Contents'!A1" display="S.06.03.01.01 - Collective investment undertakings - look-through approach"/>
    <hyperlink ref="M1" location="'Enumerations SDNS_SDAT'!A1" display="Převodní můstek číselníky"/>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Enumerations!$A$646:$R$646</xm:f>
          </x14:formula1>
          <xm:sqref>F9:F109</xm:sqref>
        </x14:dataValidation>
        <x14:dataValidation type="list" allowBlank="1" showInputMessage="1" showErrorMessage="1" error="Data is of incorrect type!">
          <x14:formula1>
            <xm:f>Enumerations!$A$647:$IY$647</xm:f>
          </x14:formula1>
          <xm:sqref>G9:G109</xm:sqref>
        </x14:dataValidation>
        <x14:dataValidation type="list" allowBlank="1" showInputMessage="1" showErrorMessage="1" error="Data is of incorrect type!">
          <x14:formula1>
            <xm:f>Enumerations!$A$648:$C$648</xm:f>
          </x14:formula1>
          <xm:sqref>H9:H109</xm:sqref>
        </x14:dataValidation>
        <x14:dataValidation type="list" allowBlank="1" showInputMessage="1" showErrorMessage="1" error="Data is of incorrect type!">
          <x14:formula1>
            <xm:f>[1]Enumerations!#REF!</xm:f>
          </x14:formula1>
          <xm:sqref>B3:B4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9"/>
  <sheetViews>
    <sheetView showGridLines="0" topLeftCell="D1" workbookViewId="0">
      <selection activeCell="I12" sqref="I12"/>
    </sheetView>
  </sheetViews>
  <sheetFormatPr defaultRowHeight="15" x14ac:dyDescent="0.25"/>
  <cols>
    <col min="1" max="3" width="9.140625" style="566"/>
    <col min="4" max="4" width="12.7109375" style="566" customWidth="1"/>
    <col min="5" max="5" width="20.85546875" style="566" customWidth="1"/>
    <col min="6" max="6" width="17.42578125" style="566" customWidth="1"/>
    <col min="7" max="7" width="17.85546875" style="566" customWidth="1"/>
    <col min="8" max="8" width="12.7109375" style="566" customWidth="1"/>
    <col min="9" max="9" width="22.42578125" style="566" customWidth="1"/>
    <col min="10" max="10" width="13.28515625" style="566" customWidth="1"/>
    <col min="11" max="11" width="19" style="566" customWidth="1"/>
    <col min="12" max="12" width="20.5703125" style="566" customWidth="1"/>
    <col min="13" max="13" width="18.42578125" style="566" customWidth="1"/>
    <col min="14" max="14" width="13.140625" style="566" customWidth="1"/>
    <col min="15" max="15" width="14.140625" style="566" customWidth="1"/>
    <col min="16" max="16" width="15.85546875" style="566" customWidth="1"/>
    <col min="17" max="17" width="13" style="566" customWidth="1"/>
    <col min="18" max="18" width="12.5703125" style="566" customWidth="1"/>
    <col min="19" max="19" width="12.85546875" style="566" customWidth="1"/>
    <col min="20" max="20" width="9.140625" style="566"/>
    <col min="21" max="21" width="9.140625" style="568"/>
    <col min="22" max="22" width="18.85546875" style="566" customWidth="1"/>
    <col min="23" max="24" width="18" style="566" customWidth="1"/>
    <col min="25" max="39" width="20.7109375" style="566" customWidth="1"/>
    <col min="40" max="16384" width="9.140625" style="566"/>
  </cols>
  <sheetData>
    <row r="1" spans="1:38" ht="24" customHeight="1" x14ac:dyDescent="0.3">
      <c r="A1" s="187" t="s">
        <v>17053</v>
      </c>
      <c r="B1" s="798" t="s">
        <v>13775</v>
      </c>
      <c r="C1" s="799"/>
      <c r="D1" s="799"/>
      <c r="E1" s="799"/>
      <c r="F1" s="799"/>
      <c r="G1" s="799"/>
      <c r="H1" s="799"/>
      <c r="I1" s="799"/>
      <c r="J1" s="799"/>
      <c r="K1" s="799"/>
      <c r="L1" s="799"/>
      <c r="V1" s="524" t="s">
        <v>17075</v>
      </c>
      <c r="Y1" s="724" t="s">
        <v>13439</v>
      </c>
    </row>
    <row r="3" spans="1:38" ht="12.4" customHeight="1" thickBot="1" x14ac:dyDescent="0.3">
      <c r="B3" s="13" t="s">
        <v>13776</v>
      </c>
    </row>
    <row r="4" spans="1:38" ht="54" customHeight="1" thickBot="1" x14ac:dyDescent="0.3">
      <c r="F4" s="812" t="s">
        <v>20173</v>
      </c>
      <c r="G4" s="813"/>
      <c r="H4" s="814"/>
    </row>
    <row r="5" spans="1:38" ht="12.4" customHeight="1" x14ac:dyDescent="0.25"/>
    <row r="6" spans="1:38" ht="12.4" customHeight="1" x14ac:dyDescent="0.25">
      <c r="D6" s="10" t="s">
        <v>4701</v>
      </c>
      <c r="E6" s="10" t="s">
        <v>4756</v>
      </c>
      <c r="F6" s="10" t="s">
        <v>962</v>
      </c>
      <c r="G6" s="10" t="s">
        <v>963</v>
      </c>
      <c r="H6" s="10" t="s">
        <v>964</v>
      </c>
      <c r="I6" s="10" t="s">
        <v>965</v>
      </c>
      <c r="J6" s="10" t="s">
        <v>966</v>
      </c>
      <c r="K6" s="10" t="s">
        <v>967</v>
      </c>
      <c r="L6" s="10" t="s">
        <v>968</v>
      </c>
      <c r="M6" s="10" t="s">
        <v>969</v>
      </c>
      <c r="N6" s="10" t="s">
        <v>970</v>
      </c>
      <c r="O6" s="10" t="s">
        <v>971</v>
      </c>
      <c r="P6" s="10" t="s">
        <v>972</v>
      </c>
      <c r="Q6" s="10" t="s">
        <v>973</v>
      </c>
      <c r="R6" s="10" t="s">
        <v>974</v>
      </c>
      <c r="S6" s="10" t="s">
        <v>975</v>
      </c>
      <c r="V6" s="468" t="s">
        <v>4701</v>
      </c>
      <c r="W6" s="808" t="s">
        <v>4756</v>
      </c>
      <c r="X6" s="809"/>
      <c r="Y6" s="543" t="s">
        <v>962</v>
      </c>
      <c r="Z6" s="543" t="s">
        <v>963</v>
      </c>
      <c r="AA6" s="543" t="s">
        <v>964</v>
      </c>
      <c r="AB6" s="543" t="s">
        <v>965</v>
      </c>
      <c r="AC6" s="543" t="s">
        <v>966</v>
      </c>
      <c r="AD6" s="543" t="s">
        <v>967</v>
      </c>
      <c r="AE6" s="543" t="s">
        <v>968</v>
      </c>
      <c r="AF6" s="543" t="s">
        <v>969</v>
      </c>
      <c r="AG6" s="543" t="s">
        <v>970</v>
      </c>
      <c r="AH6" s="543" t="s">
        <v>971</v>
      </c>
      <c r="AI6" s="543" t="s">
        <v>972</v>
      </c>
      <c r="AJ6" s="543" t="s">
        <v>973</v>
      </c>
      <c r="AK6" s="543" t="s">
        <v>974</v>
      </c>
      <c r="AL6" s="543" t="s">
        <v>975</v>
      </c>
    </row>
    <row r="7" spans="1:38" ht="15" customHeight="1" x14ac:dyDescent="0.25">
      <c r="D7" s="13" t="s">
        <v>13777</v>
      </c>
      <c r="E7" s="13" t="s">
        <v>4758</v>
      </c>
      <c r="F7" s="13" t="s">
        <v>4728</v>
      </c>
      <c r="G7" s="13" t="s">
        <v>13778</v>
      </c>
      <c r="H7" s="13" t="s">
        <v>13779</v>
      </c>
      <c r="I7" s="13" t="s">
        <v>13780</v>
      </c>
      <c r="J7" s="13" t="s">
        <v>13781</v>
      </c>
      <c r="K7" s="13" t="s">
        <v>13782</v>
      </c>
      <c r="L7" s="13" t="s">
        <v>13783</v>
      </c>
      <c r="M7" s="13" t="s">
        <v>13784</v>
      </c>
      <c r="N7" s="13" t="s">
        <v>13785</v>
      </c>
      <c r="O7" s="13" t="s">
        <v>13786</v>
      </c>
      <c r="P7" s="13" t="s">
        <v>13787</v>
      </c>
      <c r="Q7" s="13" t="s">
        <v>13788</v>
      </c>
      <c r="R7" s="13" t="s">
        <v>13789</v>
      </c>
      <c r="S7" s="13" t="s">
        <v>13790</v>
      </c>
      <c r="V7" s="131" t="s">
        <v>13814</v>
      </c>
      <c r="W7" s="131" t="s">
        <v>13813</v>
      </c>
      <c r="X7" s="131" t="s">
        <v>13812</v>
      </c>
      <c r="Y7" s="131" t="s">
        <v>13798</v>
      </c>
      <c r="Z7" s="131" t="s">
        <v>13799</v>
      </c>
      <c r="AA7" s="131" t="s">
        <v>13800</v>
      </c>
      <c r="AB7" s="131" t="s">
        <v>13801</v>
      </c>
      <c r="AC7" s="131" t="s">
        <v>13802</v>
      </c>
      <c r="AD7" s="131" t="s">
        <v>13803</v>
      </c>
      <c r="AE7" s="131" t="s">
        <v>13804</v>
      </c>
      <c r="AF7" s="131" t="s">
        <v>13805</v>
      </c>
      <c r="AG7" s="131" t="s">
        <v>13806</v>
      </c>
      <c r="AH7" s="131" t="s">
        <v>13807</v>
      </c>
      <c r="AI7" s="131" t="s">
        <v>13808</v>
      </c>
      <c r="AJ7" s="131" t="s">
        <v>13809</v>
      </c>
      <c r="AK7" s="131" t="s">
        <v>13810</v>
      </c>
      <c r="AL7" s="131" t="s">
        <v>13811</v>
      </c>
    </row>
    <row r="8" spans="1:38" x14ac:dyDescent="0.25">
      <c r="D8" s="15" t="s">
        <v>819</v>
      </c>
      <c r="E8" s="15" t="s">
        <v>721</v>
      </c>
      <c r="F8" s="15" t="s">
        <v>600</v>
      </c>
      <c r="G8" s="15" t="s">
        <v>601</v>
      </c>
      <c r="H8" s="15" t="s">
        <v>602</v>
      </c>
      <c r="I8" s="15" t="s">
        <v>603</v>
      </c>
      <c r="J8" s="15" t="s">
        <v>789</v>
      </c>
      <c r="K8" s="15" t="s">
        <v>790</v>
      </c>
      <c r="L8" s="15" t="s">
        <v>604</v>
      </c>
      <c r="M8" s="15" t="s">
        <v>815</v>
      </c>
      <c r="N8" s="15" t="s">
        <v>816</v>
      </c>
      <c r="O8" s="15" t="s">
        <v>817</v>
      </c>
      <c r="P8" s="15" t="s">
        <v>818</v>
      </c>
      <c r="Q8" s="15" t="s">
        <v>916</v>
      </c>
      <c r="R8" s="15" t="s">
        <v>917</v>
      </c>
      <c r="S8" s="15" t="s">
        <v>942</v>
      </c>
      <c r="V8" s="469" t="s">
        <v>819</v>
      </c>
      <c r="W8" s="810" t="s">
        <v>721</v>
      </c>
      <c r="X8" s="811"/>
      <c r="Y8" s="544" t="s">
        <v>600</v>
      </c>
      <c r="Z8" s="544" t="s">
        <v>601</v>
      </c>
      <c r="AA8" s="544" t="s">
        <v>602</v>
      </c>
      <c r="AB8" s="544" t="s">
        <v>603</v>
      </c>
      <c r="AC8" s="544" t="s">
        <v>789</v>
      </c>
      <c r="AD8" s="544" t="s">
        <v>790</v>
      </c>
      <c r="AE8" s="544" t="s">
        <v>604</v>
      </c>
      <c r="AF8" s="544" t="s">
        <v>815</v>
      </c>
      <c r="AG8" s="544" t="s">
        <v>816</v>
      </c>
      <c r="AH8" s="544" t="s">
        <v>817</v>
      </c>
      <c r="AI8" s="544" t="s">
        <v>818</v>
      </c>
      <c r="AJ8" s="544" t="s">
        <v>916</v>
      </c>
      <c r="AK8" s="544" t="s">
        <v>917</v>
      </c>
      <c r="AL8" s="544" t="s">
        <v>942</v>
      </c>
    </row>
    <row r="9" spans="1:38" x14ac:dyDescent="0.25">
      <c r="B9" s="13" t="s">
        <v>3231</v>
      </c>
      <c r="C9" s="15" t="s">
        <v>1082</v>
      </c>
      <c r="D9" s="39" t="s">
        <v>4704</v>
      </c>
      <c r="E9" s="39" t="s">
        <v>3374</v>
      </c>
      <c r="F9" s="20" t="s">
        <v>4736</v>
      </c>
      <c r="G9" s="20" t="s">
        <v>13791</v>
      </c>
      <c r="H9" s="20" t="s">
        <v>13792</v>
      </c>
      <c r="I9" s="20" t="s">
        <v>13793</v>
      </c>
      <c r="J9" s="20" t="s">
        <v>13794</v>
      </c>
      <c r="K9" s="20" t="s">
        <v>13795</v>
      </c>
      <c r="L9" s="20" t="s">
        <v>13796</v>
      </c>
      <c r="M9" s="20" t="s">
        <v>3501</v>
      </c>
      <c r="N9" s="20" t="s">
        <v>13797</v>
      </c>
      <c r="O9" s="20" t="s">
        <v>4788</v>
      </c>
      <c r="P9" s="20" t="s">
        <v>3489</v>
      </c>
      <c r="Q9" s="20" t="s">
        <v>4788</v>
      </c>
      <c r="R9" s="20" t="s">
        <v>4788</v>
      </c>
      <c r="S9" s="20" t="s">
        <v>4788</v>
      </c>
      <c r="V9" s="39" t="s">
        <v>10840</v>
      </c>
      <c r="W9" s="39" t="s">
        <v>13815</v>
      </c>
      <c r="X9" s="39" t="s">
        <v>3482</v>
      </c>
      <c r="Y9" s="20" t="s">
        <v>13816</v>
      </c>
      <c r="Z9" s="20" t="s">
        <v>13817</v>
      </c>
      <c r="AA9" s="20" t="s">
        <v>13818</v>
      </c>
      <c r="AB9" s="20" t="s">
        <v>13819</v>
      </c>
      <c r="AC9" s="20" t="s">
        <v>13820</v>
      </c>
      <c r="AD9" s="20" t="s">
        <v>3484</v>
      </c>
      <c r="AE9" s="20" t="s">
        <v>3484</v>
      </c>
      <c r="AF9" s="20" t="s">
        <v>4719</v>
      </c>
      <c r="AG9" s="20" t="s">
        <v>13821</v>
      </c>
      <c r="AH9" s="20" t="s">
        <v>13249</v>
      </c>
      <c r="AI9" s="20" t="s">
        <v>3482</v>
      </c>
      <c r="AJ9" s="20" t="s">
        <v>13249</v>
      </c>
      <c r="AK9" s="20" t="s">
        <v>13249</v>
      </c>
      <c r="AL9" s="20" t="s">
        <v>13249</v>
      </c>
    </row>
    <row r="10" spans="1:38" x14ac:dyDescent="0.25">
      <c r="B10" s="193"/>
      <c r="C10" s="177" t="s">
        <v>3373</v>
      </c>
      <c r="D10" s="194"/>
      <c r="E10" s="194"/>
      <c r="F10" s="178"/>
      <c r="G10" s="178"/>
      <c r="H10" s="178"/>
      <c r="I10" s="178"/>
      <c r="J10" s="178"/>
      <c r="K10" s="178"/>
      <c r="L10" s="178"/>
      <c r="M10" s="159"/>
      <c r="N10" s="178"/>
      <c r="O10" s="159"/>
      <c r="P10" s="194"/>
      <c r="Q10" s="159"/>
      <c r="R10" s="159"/>
      <c r="S10" s="159"/>
      <c r="V10" s="194"/>
      <c r="X10" s="194"/>
      <c r="Y10" s="178"/>
      <c r="Z10" s="178"/>
      <c r="AA10" s="178"/>
      <c r="AB10" s="178"/>
      <c r="AC10" s="178"/>
      <c r="AD10" s="178"/>
      <c r="AE10" s="178"/>
      <c r="AF10" s="159"/>
      <c r="AG10" s="178"/>
      <c r="AH10" s="159"/>
      <c r="AI10" s="194"/>
      <c r="AJ10" s="159"/>
      <c r="AK10" s="159"/>
      <c r="AL10" s="159"/>
    </row>
    <row r="11" spans="1:38" x14ac:dyDescent="0.25">
      <c r="B11" s="193"/>
      <c r="C11" s="177" t="s">
        <v>3375</v>
      </c>
      <c r="D11" s="194"/>
      <c r="E11" s="194"/>
      <c r="F11" s="178"/>
      <c r="G11" s="178"/>
      <c r="H11" s="178"/>
      <c r="I11" s="178"/>
      <c r="J11" s="178"/>
      <c r="K11" s="178"/>
      <c r="L11" s="178"/>
      <c r="M11" s="159"/>
      <c r="N11" s="178"/>
      <c r="O11" s="159"/>
      <c r="P11" s="194"/>
      <c r="Q11" s="159"/>
      <c r="R11" s="159"/>
      <c r="S11" s="159"/>
      <c r="V11" s="194"/>
      <c r="W11" s="194"/>
      <c r="X11" s="194"/>
      <c r="Y11" s="178"/>
      <c r="Z11" s="178"/>
      <c r="AA11" s="178"/>
      <c r="AB11" s="178"/>
      <c r="AC11" s="178"/>
      <c r="AD11" s="178"/>
      <c r="AE11" s="178"/>
      <c r="AF11" s="159"/>
      <c r="AG11" s="178"/>
      <c r="AH11" s="159"/>
      <c r="AI11" s="194"/>
      <c r="AJ11" s="159"/>
      <c r="AK11" s="159"/>
      <c r="AL11" s="159"/>
    </row>
    <row r="12" spans="1:38" x14ac:dyDescent="0.25">
      <c r="B12" s="193"/>
      <c r="C12" s="177" t="s">
        <v>3376</v>
      </c>
      <c r="D12" s="194"/>
      <c r="E12" s="194"/>
      <c r="F12" s="178"/>
      <c r="G12" s="178"/>
      <c r="H12" s="178"/>
      <c r="I12" s="178"/>
      <c r="J12" s="178"/>
      <c r="K12" s="178"/>
      <c r="L12" s="178"/>
      <c r="M12" s="159"/>
      <c r="N12" s="178"/>
      <c r="O12" s="159"/>
      <c r="P12" s="194"/>
      <c r="Q12" s="159"/>
      <c r="R12" s="159"/>
      <c r="S12" s="159"/>
      <c r="V12" s="194"/>
      <c r="W12" s="194"/>
      <c r="X12" s="194"/>
      <c r="Y12" s="178"/>
      <c r="Z12" s="178"/>
      <c r="AA12" s="178"/>
      <c r="AB12" s="178"/>
      <c r="AC12" s="178"/>
      <c r="AD12" s="178"/>
      <c r="AE12" s="178"/>
      <c r="AF12" s="159"/>
      <c r="AG12" s="178"/>
      <c r="AH12" s="159"/>
      <c r="AI12" s="194"/>
      <c r="AJ12" s="159"/>
      <c r="AK12" s="159"/>
      <c r="AL12" s="159"/>
    </row>
    <row r="13" spans="1:38" x14ac:dyDescent="0.25">
      <c r="B13" s="193"/>
      <c r="C13" s="177" t="s">
        <v>3377</v>
      </c>
      <c r="D13" s="194"/>
      <c r="E13" s="194"/>
      <c r="F13" s="178"/>
      <c r="G13" s="178"/>
      <c r="H13" s="178"/>
      <c r="I13" s="178"/>
      <c r="J13" s="178"/>
      <c r="K13" s="178"/>
      <c r="L13" s="178"/>
      <c r="M13" s="159"/>
      <c r="N13" s="178"/>
      <c r="O13" s="159"/>
      <c r="P13" s="194"/>
      <c r="Q13" s="159"/>
      <c r="R13" s="159"/>
      <c r="S13" s="159"/>
      <c r="V13" s="194"/>
      <c r="W13" s="194"/>
      <c r="X13" s="194"/>
      <c r="Y13" s="178"/>
      <c r="Z13" s="178"/>
      <c r="AA13" s="178"/>
      <c r="AB13" s="178"/>
      <c r="AC13" s="178"/>
      <c r="AD13" s="178"/>
      <c r="AE13" s="178"/>
      <c r="AF13" s="159"/>
      <c r="AG13" s="178"/>
      <c r="AH13" s="159"/>
      <c r="AI13" s="194"/>
      <c r="AJ13" s="159"/>
      <c r="AK13" s="159"/>
      <c r="AL13" s="159"/>
    </row>
    <row r="14" spans="1:38" x14ac:dyDescent="0.25">
      <c r="B14" s="193"/>
      <c r="C14" s="177" t="s">
        <v>3378</v>
      </c>
      <c r="D14" s="194"/>
      <c r="E14" s="194"/>
      <c r="F14" s="178"/>
      <c r="G14" s="178"/>
      <c r="H14" s="178"/>
      <c r="I14" s="178"/>
      <c r="J14" s="178"/>
      <c r="K14" s="178"/>
      <c r="L14" s="178"/>
      <c r="M14" s="159"/>
      <c r="N14" s="178"/>
      <c r="O14" s="159"/>
      <c r="P14" s="194"/>
      <c r="Q14" s="159"/>
      <c r="R14" s="159"/>
      <c r="S14" s="159"/>
      <c r="V14" s="194"/>
      <c r="W14" s="194"/>
      <c r="X14" s="194"/>
      <c r="Y14" s="178"/>
      <c r="Z14" s="178"/>
      <c r="AA14" s="178"/>
      <c r="AB14" s="178"/>
      <c r="AC14" s="178"/>
      <c r="AD14" s="178"/>
      <c r="AE14" s="178"/>
      <c r="AF14" s="159"/>
      <c r="AG14" s="178"/>
      <c r="AH14" s="159"/>
      <c r="AI14" s="194"/>
      <c r="AJ14" s="159"/>
      <c r="AK14" s="159"/>
      <c r="AL14" s="159"/>
    </row>
    <row r="15" spans="1:38" x14ac:dyDescent="0.25">
      <c r="B15" s="193"/>
      <c r="C15" s="177" t="s">
        <v>3379</v>
      </c>
      <c r="D15" s="194"/>
      <c r="E15" s="194"/>
      <c r="F15" s="178"/>
      <c r="G15" s="178"/>
      <c r="H15" s="178"/>
      <c r="I15" s="178"/>
      <c r="J15" s="178"/>
      <c r="K15" s="178"/>
      <c r="L15" s="178"/>
      <c r="M15" s="159"/>
      <c r="N15" s="178"/>
      <c r="O15" s="159"/>
      <c r="P15" s="194"/>
      <c r="Q15" s="159"/>
      <c r="R15" s="159"/>
      <c r="S15" s="159"/>
      <c r="V15" s="194"/>
      <c r="W15" s="194"/>
      <c r="X15" s="194"/>
      <c r="Y15" s="178"/>
      <c r="Z15" s="178"/>
      <c r="AA15" s="178"/>
      <c r="AB15" s="178"/>
      <c r="AC15" s="178"/>
      <c r="AD15" s="178"/>
      <c r="AE15" s="178"/>
      <c r="AF15" s="159"/>
      <c r="AG15" s="178"/>
      <c r="AH15" s="159"/>
      <c r="AI15" s="194"/>
      <c r="AJ15" s="159"/>
      <c r="AK15" s="159"/>
      <c r="AL15" s="159"/>
    </row>
    <row r="16" spans="1:38" x14ac:dyDescent="0.25">
      <c r="B16" s="193"/>
      <c r="C16" s="177" t="s">
        <v>3380</v>
      </c>
      <c r="D16" s="194"/>
      <c r="E16" s="194"/>
      <c r="F16" s="178"/>
      <c r="G16" s="178"/>
      <c r="H16" s="178"/>
      <c r="I16" s="178"/>
      <c r="J16" s="178"/>
      <c r="K16" s="178"/>
      <c r="L16" s="178"/>
      <c r="M16" s="159"/>
      <c r="N16" s="178"/>
      <c r="O16" s="159"/>
      <c r="P16" s="194"/>
      <c r="Q16" s="159"/>
      <c r="R16" s="159"/>
      <c r="S16" s="159"/>
      <c r="V16" s="194"/>
      <c r="W16" s="194"/>
      <c r="X16" s="194"/>
      <c r="Y16" s="178"/>
      <c r="Z16" s="178"/>
      <c r="AA16" s="178"/>
      <c r="AB16" s="178"/>
      <c r="AC16" s="178"/>
      <c r="AD16" s="178"/>
      <c r="AE16" s="178"/>
      <c r="AF16" s="159"/>
      <c r="AG16" s="178"/>
      <c r="AH16" s="159"/>
      <c r="AI16" s="194"/>
      <c r="AJ16" s="159"/>
      <c r="AK16" s="159"/>
      <c r="AL16" s="159"/>
    </row>
    <row r="17" spans="2:38" x14ac:dyDescent="0.25">
      <c r="B17" s="193"/>
      <c r="C17" s="177" t="s">
        <v>3381</v>
      </c>
      <c r="D17" s="194"/>
      <c r="E17" s="194"/>
      <c r="F17" s="178"/>
      <c r="G17" s="178"/>
      <c r="H17" s="178"/>
      <c r="I17" s="178"/>
      <c r="J17" s="178"/>
      <c r="K17" s="178"/>
      <c r="L17" s="178"/>
      <c r="M17" s="159"/>
      <c r="N17" s="178"/>
      <c r="O17" s="159"/>
      <c r="P17" s="194"/>
      <c r="Q17" s="159"/>
      <c r="R17" s="159"/>
      <c r="S17" s="159"/>
      <c r="V17" s="194"/>
      <c r="W17" s="194"/>
      <c r="X17" s="194"/>
      <c r="Y17" s="178"/>
      <c r="Z17" s="178"/>
      <c r="AA17" s="178"/>
      <c r="AB17" s="178"/>
      <c r="AC17" s="178"/>
      <c r="AD17" s="178"/>
      <c r="AE17" s="178"/>
      <c r="AF17" s="159"/>
      <c r="AG17" s="178"/>
      <c r="AH17" s="159"/>
      <c r="AI17" s="194"/>
      <c r="AJ17" s="159"/>
      <c r="AK17" s="159"/>
      <c r="AL17" s="159"/>
    </row>
    <row r="18" spans="2:38" x14ac:dyDescent="0.25">
      <c r="B18" s="193"/>
      <c r="C18" s="177" t="s">
        <v>3382</v>
      </c>
      <c r="D18" s="194"/>
      <c r="E18" s="194"/>
      <c r="F18" s="178"/>
      <c r="G18" s="178"/>
      <c r="H18" s="178"/>
      <c r="I18" s="178"/>
      <c r="J18" s="178"/>
      <c r="K18" s="178"/>
      <c r="L18" s="178"/>
      <c r="M18" s="159"/>
      <c r="N18" s="178"/>
      <c r="O18" s="159"/>
      <c r="P18" s="194"/>
      <c r="Q18" s="159"/>
      <c r="R18" s="159"/>
      <c r="S18" s="159"/>
      <c r="V18" s="194"/>
      <c r="W18" s="194"/>
      <c r="X18" s="194"/>
      <c r="Y18" s="178"/>
      <c r="Z18" s="178"/>
      <c r="AA18" s="178"/>
      <c r="AB18" s="178"/>
      <c r="AC18" s="178"/>
      <c r="AD18" s="178"/>
      <c r="AE18" s="178"/>
      <c r="AF18" s="159"/>
      <c r="AG18" s="178"/>
      <c r="AH18" s="159"/>
      <c r="AI18" s="194"/>
      <c r="AJ18" s="159"/>
      <c r="AK18" s="159"/>
      <c r="AL18" s="159"/>
    </row>
    <row r="19" spans="2:38" x14ac:dyDescent="0.25">
      <c r="B19" s="193"/>
      <c r="C19" s="177" t="s">
        <v>3383</v>
      </c>
      <c r="D19" s="194"/>
      <c r="E19" s="194"/>
      <c r="F19" s="178"/>
      <c r="G19" s="178"/>
      <c r="H19" s="178"/>
      <c r="I19" s="178"/>
      <c r="J19" s="178"/>
      <c r="K19" s="178"/>
      <c r="L19" s="178"/>
      <c r="M19" s="159"/>
      <c r="N19" s="178"/>
      <c r="O19" s="159"/>
      <c r="P19" s="194"/>
      <c r="Q19" s="159"/>
      <c r="R19" s="159"/>
      <c r="S19" s="159"/>
      <c r="V19" s="194"/>
      <c r="W19" s="194"/>
      <c r="X19" s="194"/>
      <c r="Y19" s="178"/>
      <c r="Z19" s="178"/>
      <c r="AA19" s="178"/>
      <c r="AB19" s="178"/>
      <c r="AC19" s="178"/>
      <c r="AD19" s="178"/>
      <c r="AE19" s="178"/>
      <c r="AF19" s="159"/>
      <c r="AG19" s="178"/>
      <c r="AH19" s="159"/>
      <c r="AI19" s="194"/>
      <c r="AJ19" s="159"/>
      <c r="AK19" s="159"/>
      <c r="AL19" s="159"/>
    </row>
    <row r="20" spans="2:38" x14ac:dyDescent="0.25">
      <c r="B20" s="193"/>
      <c r="C20" s="177" t="s">
        <v>3384</v>
      </c>
      <c r="D20" s="194"/>
      <c r="E20" s="194"/>
      <c r="F20" s="178"/>
      <c r="G20" s="178"/>
      <c r="H20" s="178"/>
      <c r="I20" s="178"/>
      <c r="J20" s="178"/>
      <c r="K20" s="178"/>
      <c r="L20" s="178"/>
      <c r="M20" s="159"/>
      <c r="N20" s="178"/>
      <c r="O20" s="159"/>
      <c r="P20" s="194"/>
      <c r="Q20" s="159"/>
      <c r="R20" s="159"/>
      <c r="S20" s="159"/>
      <c r="V20" s="194"/>
      <c r="W20" s="194"/>
      <c r="X20" s="194"/>
      <c r="Y20" s="178"/>
      <c r="Z20" s="178"/>
      <c r="AA20" s="178"/>
      <c r="AB20" s="178"/>
      <c r="AC20" s="178"/>
      <c r="AD20" s="178"/>
      <c r="AE20" s="178"/>
      <c r="AF20" s="159"/>
      <c r="AG20" s="178"/>
      <c r="AH20" s="159"/>
      <c r="AI20" s="194"/>
      <c r="AJ20" s="159"/>
      <c r="AK20" s="159"/>
      <c r="AL20" s="159"/>
    </row>
    <row r="21" spans="2:38" x14ac:dyDescent="0.25">
      <c r="B21" s="193"/>
      <c r="C21" s="177" t="s">
        <v>3385</v>
      </c>
      <c r="D21" s="194"/>
      <c r="E21" s="194"/>
      <c r="F21" s="178"/>
      <c r="G21" s="178"/>
      <c r="H21" s="178"/>
      <c r="I21" s="178"/>
      <c r="J21" s="178"/>
      <c r="K21" s="178"/>
      <c r="L21" s="178"/>
      <c r="M21" s="159"/>
      <c r="N21" s="178"/>
      <c r="O21" s="159"/>
      <c r="P21" s="194"/>
      <c r="Q21" s="159"/>
      <c r="R21" s="159"/>
      <c r="S21" s="159"/>
      <c r="V21" s="194"/>
      <c r="W21" s="194"/>
      <c r="X21" s="194"/>
      <c r="Y21" s="178"/>
      <c r="Z21" s="178"/>
      <c r="AA21" s="178"/>
      <c r="AB21" s="178"/>
      <c r="AC21" s="178"/>
      <c r="AD21" s="178"/>
      <c r="AE21" s="178"/>
      <c r="AF21" s="159"/>
      <c r="AG21" s="178"/>
      <c r="AH21" s="159"/>
      <c r="AI21" s="194"/>
      <c r="AJ21" s="159"/>
      <c r="AK21" s="159"/>
      <c r="AL21" s="159"/>
    </row>
    <row r="22" spans="2:38" x14ac:dyDescent="0.25">
      <c r="B22" s="193"/>
      <c r="C22" s="177" t="s">
        <v>3386</v>
      </c>
      <c r="D22" s="194"/>
      <c r="E22" s="194"/>
      <c r="F22" s="178"/>
      <c r="G22" s="178"/>
      <c r="H22" s="178"/>
      <c r="I22" s="178"/>
      <c r="J22" s="178"/>
      <c r="K22" s="178"/>
      <c r="L22" s="178"/>
      <c r="M22" s="159"/>
      <c r="N22" s="178"/>
      <c r="O22" s="159"/>
      <c r="P22" s="194"/>
      <c r="Q22" s="159"/>
      <c r="R22" s="159"/>
      <c r="S22" s="159"/>
      <c r="V22" s="194"/>
      <c r="W22" s="194"/>
      <c r="X22" s="194"/>
      <c r="Y22" s="178"/>
      <c r="Z22" s="178"/>
      <c r="AA22" s="178"/>
      <c r="AB22" s="178"/>
      <c r="AC22" s="178"/>
      <c r="AD22" s="178"/>
      <c r="AE22" s="178"/>
      <c r="AF22" s="159"/>
      <c r="AG22" s="178"/>
      <c r="AH22" s="159"/>
      <c r="AI22" s="194"/>
      <c r="AJ22" s="159"/>
      <c r="AK22" s="159"/>
      <c r="AL22" s="159"/>
    </row>
    <row r="23" spans="2:38" x14ac:dyDescent="0.25">
      <c r="B23" s="193"/>
      <c r="C23" s="177" t="s">
        <v>3387</v>
      </c>
      <c r="D23" s="194"/>
      <c r="E23" s="194"/>
      <c r="F23" s="178"/>
      <c r="G23" s="178"/>
      <c r="H23" s="178"/>
      <c r="I23" s="178"/>
      <c r="J23" s="178"/>
      <c r="K23" s="178"/>
      <c r="L23" s="178"/>
      <c r="M23" s="159"/>
      <c r="N23" s="178"/>
      <c r="O23" s="159"/>
      <c r="P23" s="194"/>
      <c r="Q23" s="159"/>
      <c r="R23" s="159"/>
      <c r="S23" s="159"/>
      <c r="V23" s="194"/>
      <c r="W23" s="194"/>
      <c r="X23" s="194"/>
      <c r="Y23" s="178"/>
      <c r="Z23" s="178"/>
      <c r="AA23" s="178"/>
      <c r="AB23" s="178"/>
      <c r="AC23" s="178"/>
      <c r="AD23" s="178"/>
      <c r="AE23" s="178"/>
      <c r="AF23" s="159"/>
      <c r="AG23" s="178"/>
      <c r="AH23" s="159"/>
      <c r="AI23" s="194"/>
      <c r="AJ23" s="159"/>
      <c r="AK23" s="159"/>
      <c r="AL23" s="159"/>
    </row>
    <row r="24" spans="2:38" x14ac:dyDescent="0.25">
      <c r="B24" s="193"/>
      <c r="C24" s="177" t="s">
        <v>3388</v>
      </c>
      <c r="D24" s="194"/>
      <c r="E24" s="194"/>
      <c r="F24" s="178"/>
      <c r="G24" s="178"/>
      <c r="H24" s="178"/>
      <c r="I24" s="178"/>
      <c r="J24" s="178"/>
      <c r="K24" s="178"/>
      <c r="L24" s="178"/>
      <c r="M24" s="159"/>
      <c r="N24" s="178"/>
      <c r="O24" s="159"/>
      <c r="P24" s="194"/>
      <c r="Q24" s="159"/>
      <c r="R24" s="159"/>
      <c r="S24" s="159"/>
      <c r="V24" s="194"/>
      <c r="W24" s="194"/>
      <c r="X24" s="194"/>
      <c r="Y24" s="178"/>
      <c r="Z24" s="178"/>
      <c r="AA24" s="178"/>
      <c r="AB24" s="178"/>
      <c r="AC24" s="178"/>
      <c r="AD24" s="178"/>
      <c r="AE24" s="178"/>
      <c r="AF24" s="159"/>
      <c r="AG24" s="178"/>
      <c r="AH24" s="159"/>
      <c r="AI24" s="194"/>
      <c r="AJ24" s="159"/>
      <c r="AK24" s="159"/>
      <c r="AL24" s="159"/>
    </row>
    <row r="25" spans="2:38" x14ac:dyDescent="0.25">
      <c r="B25" s="193"/>
      <c r="C25" s="177" t="s">
        <v>3389</v>
      </c>
      <c r="D25" s="194"/>
      <c r="E25" s="194"/>
      <c r="F25" s="178"/>
      <c r="G25" s="178"/>
      <c r="H25" s="178"/>
      <c r="I25" s="178"/>
      <c r="J25" s="178"/>
      <c r="K25" s="178"/>
      <c r="L25" s="178"/>
      <c r="M25" s="159"/>
      <c r="N25" s="178"/>
      <c r="O25" s="159"/>
      <c r="P25" s="194"/>
      <c r="Q25" s="159"/>
      <c r="R25" s="159"/>
      <c r="S25" s="159"/>
      <c r="V25" s="194"/>
      <c r="W25" s="194"/>
      <c r="X25" s="194"/>
      <c r="Y25" s="178"/>
      <c r="Z25" s="178"/>
      <c r="AA25" s="178"/>
      <c r="AB25" s="178"/>
      <c r="AC25" s="178"/>
      <c r="AD25" s="178"/>
      <c r="AE25" s="178"/>
      <c r="AF25" s="159"/>
      <c r="AG25" s="178"/>
      <c r="AH25" s="159"/>
      <c r="AI25" s="194"/>
      <c r="AJ25" s="159"/>
      <c r="AK25" s="159"/>
      <c r="AL25" s="159"/>
    </row>
    <row r="26" spans="2:38" x14ac:dyDescent="0.25">
      <c r="B26" s="193"/>
      <c r="C26" s="177" t="s">
        <v>3390</v>
      </c>
      <c r="D26" s="194"/>
      <c r="E26" s="194"/>
      <c r="F26" s="178"/>
      <c r="G26" s="178"/>
      <c r="H26" s="178"/>
      <c r="I26" s="178"/>
      <c r="J26" s="178"/>
      <c r="K26" s="178"/>
      <c r="L26" s="178"/>
      <c r="M26" s="159"/>
      <c r="N26" s="178"/>
      <c r="O26" s="159"/>
      <c r="P26" s="194"/>
      <c r="Q26" s="159"/>
      <c r="R26" s="159"/>
      <c r="S26" s="159"/>
      <c r="V26" s="194"/>
      <c r="W26" s="194"/>
      <c r="X26" s="194"/>
      <c r="Y26" s="178"/>
      <c r="Z26" s="178"/>
      <c r="AA26" s="178"/>
      <c r="AB26" s="178"/>
      <c r="AC26" s="178"/>
      <c r="AD26" s="178"/>
      <c r="AE26" s="178"/>
      <c r="AF26" s="159"/>
      <c r="AG26" s="178"/>
      <c r="AH26" s="159"/>
      <c r="AI26" s="194"/>
      <c r="AJ26" s="159"/>
      <c r="AK26" s="159"/>
      <c r="AL26" s="159"/>
    </row>
    <row r="27" spans="2:38" x14ac:dyDescent="0.25">
      <c r="B27" s="193"/>
      <c r="C27" s="177" t="s">
        <v>3391</v>
      </c>
      <c r="D27" s="194"/>
      <c r="E27" s="194"/>
      <c r="F27" s="178"/>
      <c r="G27" s="178"/>
      <c r="H27" s="178"/>
      <c r="I27" s="178"/>
      <c r="J27" s="178"/>
      <c r="K27" s="178"/>
      <c r="L27" s="178"/>
      <c r="M27" s="159"/>
      <c r="N27" s="178"/>
      <c r="O27" s="159"/>
      <c r="P27" s="194"/>
      <c r="Q27" s="159"/>
      <c r="R27" s="159"/>
      <c r="S27" s="159"/>
      <c r="V27" s="194"/>
      <c r="W27" s="194"/>
      <c r="X27" s="194"/>
      <c r="Y27" s="178"/>
      <c r="Z27" s="178"/>
      <c r="AA27" s="178"/>
      <c r="AB27" s="178"/>
      <c r="AC27" s="178"/>
      <c r="AD27" s="178"/>
      <c r="AE27" s="178"/>
      <c r="AF27" s="159"/>
      <c r="AG27" s="178"/>
      <c r="AH27" s="159"/>
      <c r="AI27" s="194"/>
      <c r="AJ27" s="159"/>
      <c r="AK27" s="159"/>
      <c r="AL27" s="159"/>
    </row>
    <row r="28" spans="2:38" x14ac:dyDescent="0.25">
      <c r="B28" s="193"/>
      <c r="C28" s="177" t="s">
        <v>3392</v>
      </c>
      <c r="D28" s="194"/>
      <c r="E28" s="194"/>
      <c r="F28" s="178"/>
      <c r="G28" s="178"/>
      <c r="H28" s="178"/>
      <c r="I28" s="178"/>
      <c r="J28" s="178"/>
      <c r="K28" s="178"/>
      <c r="L28" s="178"/>
      <c r="M28" s="159"/>
      <c r="N28" s="178"/>
      <c r="O28" s="159"/>
      <c r="P28" s="194"/>
      <c r="Q28" s="159"/>
      <c r="R28" s="159"/>
      <c r="S28" s="159"/>
      <c r="V28" s="194"/>
      <c r="W28" s="194"/>
      <c r="X28" s="194"/>
      <c r="Y28" s="178"/>
      <c r="Z28" s="178"/>
      <c r="AA28" s="178"/>
      <c r="AB28" s="178"/>
      <c r="AC28" s="178"/>
      <c r="AD28" s="178"/>
      <c r="AE28" s="178"/>
      <c r="AF28" s="159"/>
      <c r="AG28" s="178"/>
      <c r="AH28" s="159"/>
      <c r="AI28" s="194"/>
      <c r="AJ28" s="159"/>
      <c r="AK28" s="159"/>
      <c r="AL28" s="159"/>
    </row>
    <row r="29" spans="2:38" x14ac:dyDescent="0.25">
      <c r="B29" s="193"/>
      <c r="C29" s="177" t="s">
        <v>3393</v>
      </c>
      <c r="D29" s="194"/>
      <c r="E29" s="194"/>
      <c r="F29" s="178"/>
      <c r="G29" s="178"/>
      <c r="H29" s="178"/>
      <c r="I29" s="178"/>
      <c r="J29" s="178"/>
      <c r="K29" s="178"/>
      <c r="L29" s="178"/>
      <c r="M29" s="159"/>
      <c r="N29" s="178"/>
      <c r="O29" s="159"/>
      <c r="P29" s="194"/>
      <c r="Q29" s="159"/>
      <c r="R29" s="159"/>
      <c r="S29" s="159"/>
      <c r="V29" s="194"/>
      <c r="W29" s="194"/>
      <c r="X29" s="194"/>
      <c r="Y29" s="178"/>
      <c r="Z29" s="178"/>
      <c r="AA29" s="178"/>
      <c r="AB29" s="178"/>
      <c r="AC29" s="178"/>
      <c r="AD29" s="178"/>
      <c r="AE29" s="178"/>
      <c r="AF29" s="159"/>
      <c r="AG29" s="178"/>
      <c r="AH29" s="159"/>
      <c r="AI29" s="194"/>
      <c r="AJ29" s="159"/>
      <c r="AK29" s="159"/>
      <c r="AL29" s="159"/>
    </row>
    <row r="30" spans="2:38" x14ac:dyDescent="0.25">
      <c r="B30" s="193"/>
      <c r="C30" s="177" t="s">
        <v>3394</v>
      </c>
      <c r="D30" s="194"/>
      <c r="E30" s="194"/>
      <c r="F30" s="178"/>
      <c r="G30" s="178"/>
      <c r="H30" s="178"/>
      <c r="I30" s="178"/>
      <c r="J30" s="178"/>
      <c r="K30" s="178"/>
      <c r="L30" s="178"/>
      <c r="M30" s="159"/>
      <c r="N30" s="178"/>
      <c r="O30" s="159"/>
      <c r="P30" s="194"/>
      <c r="Q30" s="159"/>
      <c r="R30" s="159"/>
      <c r="S30" s="159"/>
      <c r="V30" s="194"/>
      <c r="W30" s="194"/>
      <c r="X30" s="194"/>
      <c r="Y30" s="178"/>
      <c r="Z30" s="178"/>
      <c r="AA30" s="178"/>
      <c r="AB30" s="178"/>
      <c r="AC30" s="178"/>
      <c r="AD30" s="178"/>
      <c r="AE30" s="178"/>
      <c r="AF30" s="159"/>
      <c r="AG30" s="178"/>
      <c r="AH30" s="159"/>
      <c r="AI30" s="194"/>
      <c r="AJ30" s="159"/>
      <c r="AK30" s="159"/>
      <c r="AL30" s="159"/>
    </row>
    <row r="31" spans="2:38" x14ac:dyDescent="0.25">
      <c r="B31" s="193"/>
      <c r="C31" s="177" t="s">
        <v>3395</v>
      </c>
      <c r="D31" s="194"/>
      <c r="E31" s="194"/>
      <c r="F31" s="178"/>
      <c r="G31" s="178"/>
      <c r="H31" s="178"/>
      <c r="I31" s="178"/>
      <c r="J31" s="178"/>
      <c r="K31" s="178"/>
      <c r="L31" s="178"/>
      <c r="M31" s="159"/>
      <c r="N31" s="178"/>
      <c r="O31" s="159"/>
      <c r="P31" s="194"/>
      <c r="Q31" s="159"/>
      <c r="R31" s="159"/>
      <c r="S31" s="159"/>
      <c r="V31" s="194"/>
      <c r="W31" s="194"/>
      <c r="X31" s="194"/>
      <c r="Y31" s="178"/>
      <c r="Z31" s="178"/>
      <c r="AA31" s="178"/>
      <c r="AB31" s="178"/>
      <c r="AC31" s="178"/>
      <c r="AD31" s="178"/>
      <c r="AE31" s="178"/>
      <c r="AF31" s="159"/>
      <c r="AG31" s="178"/>
      <c r="AH31" s="159"/>
      <c r="AI31" s="194"/>
      <c r="AJ31" s="159"/>
      <c r="AK31" s="159"/>
      <c r="AL31" s="159"/>
    </row>
    <row r="32" spans="2:38" x14ac:dyDescent="0.25">
      <c r="B32" s="193"/>
      <c r="C32" s="177" t="s">
        <v>3396</v>
      </c>
      <c r="D32" s="194"/>
      <c r="E32" s="194"/>
      <c r="F32" s="178"/>
      <c r="G32" s="178"/>
      <c r="H32" s="178"/>
      <c r="I32" s="178"/>
      <c r="J32" s="178"/>
      <c r="K32" s="178"/>
      <c r="L32" s="178"/>
      <c r="M32" s="159"/>
      <c r="N32" s="178"/>
      <c r="O32" s="159"/>
      <c r="P32" s="194"/>
      <c r="Q32" s="159"/>
      <c r="R32" s="159"/>
      <c r="S32" s="159"/>
      <c r="V32" s="194"/>
      <c r="W32" s="194"/>
      <c r="X32" s="194"/>
      <c r="Y32" s="178"/>
      <c r="Z32" s="178"/>
      <c r="AA32" s="178"/>
      <c r="AB32" s="178"/>
      <c r="AC32" s="178"/>
      <c r="AD32" s="178"/>
      <c r="AE32" s="178"/>
      <c r="AF32" s="159"/>
      <c r="AG32" s="178"/>
      <c r="AH32" s="159"/>
      <c r="AI32" s="194"/>
      <c r="AJ32" s="159"/>
      <c r="AK32" s="159"/>
      <c r="AL32" s="159"/>
    </row>
    <row r="33" spans="2:38" x14ac:dyDescent="0.25">
      <c r="B33" s="193"/>
      <c r="C33" s="177" t="s">
        <v>3397</v>
      </c>
      <c r="D33" s="194"/>
      <c r="E33" s="194"/>
      <c r="F33" s="178"/>
      <c r="G33" s="178"/>
      <c r="H33" s="178"/>
      <c r="I33" s="178"/>
      <c r="J33" s="178"/>
      <c r="K33" s="178"/>
      <c r="L33" s="178"/>
      <c r="M33" s="159"/>
      <c r="N33" s="178"/>
      <c r="O33" s="159"/>
      <c r="P33" s="194"/>
      <c r="Q33" s="159"/>
      <c r="R33" s="159"/>
      <c r="S33" s="159"/>
      <c r="V33" s="194"/>
      <c r="W33" s="194"/>
      <c r="X33" s="194"/>
      <c r="Y33" s="178"/>
      <c r="Z33" s="178"/>
      <c r="AA33" s="178"/>
      <c r="AB33" s="178"/>
      <c r="AC33" s="178"/>
      <c r="AD33" s="178"/>
      <c r="AE33" s="178"/>
      <c r="AF33" s="159"/>
      <c r="AG33" s="178"/>
      <c r="AH33" s="159"/>
      <c r="AI33" s="194"/>
      <c r="AJ33" s="159"/>
      <c r="AK33" s="159"/>
      <c r="AL33" s="159"/>
    </row>
    <row r="34" spans="2:38" x14ac:dyDescent="0.25">
      <c r="B34" s="193"/>
      <c r="C34" s="177" t="s">
        <v>3398</v>
      </c>
      <c r="D34" s="194"/>
      <c r="E34" s="194"/>
      <c r="F34" s="178"/>
      <c r="G34" s="178"/>
      <c r="H34" s="178"/>
      <c r="I34" s="178"/>
      <c r="J34" s="178"/>
      <c r="K34" s="178"/>
      <c r="L34" s="178"/>
      <c r="M34" s="159"/>
      <c r="N34" s="178"/>
      <c r="O34" s="159"/>
      <c r="P34" s="194"/>
      <c r="Q34" s="159"/>
      <c r="R34" s="159"/>
      <c r="S34" s="159"/>
      <c r="V34" s="194"/>
      <c r="W34" s="194"/>
      <c r="X34" s="194"/>
      <c r="Y34" s="178"/>
      <c r="Z34" s="178"/>
      <c r="AA34" s="178"/>
      <c r="AB34" s="178"/>
      <c r="AC34" s="178"/>
      <c r="AD34" s="178"/>
      <c r="AE34" s="178"/>
      <c r="AF34" s="159"/>
      <c r="AG34" s="178"/>
      <c r="AH34" s="159"/>
      <c r="AI34" s="194"/>
      <c r="AJ34" s="159"/>
      <c r="AK34" s="159"/>
      <c r="AL34" s="159"/>
    </row>
    <row r="35" spans="2:38" x14ac:dyDescent="0.25">
      <c r="B35" s="193"/>
      <c r="C35" s="177" t="s">
        <v>3399</v>
      </c>
      <c r="D35" s="194"/>
      <c r="E35" s="194"/>
      <c r="F35" s="178"/>
      <c r="G35" s="178"/>
      <c r="H35" s="178"/>
      <c r="I35" s="178"/>
      <c r="J35" s="178"/>
      <c r="K35" s="178"/>
      <c r="L35" s="178"/>
      <c r="M35" s="159"/>
      <c r="N35" s="178"/>
      <c r="O35" s="159"/>
      <c r="P35" s="194"/>
      <c r="Q35" s="159"/>
      <c r="R35" s="159"/>
      <c r="S35" s="159"/>
      <c r="V35" s="194"/>
      <c r="W35" s="194"/>
      <c r="X35" s="194"/>
      <c r="Y35" s="178"/>
      <c r="Z35" s="178"/>
      <c r="AA35" s="178"/>
      <c r="AB35" s="178"/>
      <c r="AC35" s="178"/>
      <c r="AD35" s="178"/>
      <c r="AE35" s="178"/>
      <c r="AF35" s="159"/>
      <c r="AG35" s="178"/>
      <c r="AH35" s="159"/>
      <c r="AI35" s="194"/>
      <c r="AJ35" s="159"/>
      <c r="AK35" s="159"/>
      <c r="AL35" s="159"/>
    </row>
    <row r="36" spans="2:38" x14ac:dyDescent="0.25">
      <c r="B36" s="193"/>
      <c r="C36" s="177" t="s">
        <v>3400</v>
      </c>
      <c r="D36" s="194"/>
      <c r="E36" s="194"/>
      <c r="F36" s="178"/>
      <c r="G36" s="178"/>
      <c r="H36" s="178"/>
      <c r="I36" s="178"/>
      <c r="J36" s="178"/>
      <c r="K36" s="178"/>
      <c r="L36" s="178"/>
      <c r="M36" s="159"/>
      <c r="N36" s="178"/>
      <c r="O36" s="159"/>
      <c r="P36" s="194"/>
      <c r="Q36" s="159"/>
      <c r="R36" s="159"/>
      <c r="S36" s="159"/>
      <c r="V36" s="194"/>
      <c r="W36" s="194"/>
      <c r="X36" s="194"/>
      <c r="Y36" s="178"/>
      <c r="Z36" s="178"/>
      <c r="AA36" s="178"/>
      <c r="AB36" s="178"/>
      <c r="AC36" s="178"/>
      <c r="AD36" s="178"/>
      <c r="AE36" s="178"/>
      <c r="AF36" s="159"/>
      <c r="AG36" s="178"/>
      <c r="AH36" s="159"/>
      <c r="AI36" s="194"/>
      <c r="AJ36" s="159"/>
      <c r="AK36" s="159"/>
      <c r="AL36" s="159"/>
    </row>
    <row r="37" spans="2:38" x14ac:dyDescent="0.25">
      <c r="B37" s="193"/>
      <c r="C37" s="177" t="s">
        <v>3401</v>
      </c>
      <c r="D37" s="194"/>
      <c r="E37" s="194"/>
      <c r="F37" s="178"/>
      <c r="G37" s="178"/>
      <c r="H37" s="178"/>
      <c r="I37" s="178"/>
      <c r="J37" s="178"/>
      <c r="K37" s="178"/>
      <c r="L37" s="178"/>
      <c r="M37" s="159"/>
      <c r="N37" s="178"/>
      <c r="O37" s="159"/>
      <c r="P37" s="194"/>
      <c r="Q37" s="159"/>
      <c r="R37" s="159"/>
      <c r="S37" s="159"/>
      <c r="V37" s="194"/>
      <c r="W37" s="194"/>
      <c r="X37" s="194"/>
      <c r="Y37" s="178"/>
      <c r="Z37" s="178"/>
      <c r="AA37" s="178"/>
      <c r="AB37" s="178"/>
      <c r="AC37" s="178"/>
      <c r="AD37" s="178"/>
      <c r="AE37" s="178"/>
      <c r="AF37" s="159"/>
      <c r="AG37" s="178"/>
      <c r="AH37" s="159"/>
      <c r="AI37" s="194"/>
      <c r="AJ37" s="159"/>
      <c r="AK37" s="159"/>
      <c r="AL37" s="159"/>
    </row>
    <row r="38" spans="2:38" x14ac:dyDescent="0.25">
      <c r="B38" s="193"/>
      <c r="C38" s="177" t="s">
        <v>3402</v>
      </c>
      <c r="D38" s="194"/>
      <c r="E38" s="194"/>
      <c r="F38" s="178"/>
      <c r="G38" s="178"/>
      <c r="H38" s="178"/>
      <c r="I38" s="178"/>
      <c r="J38" s="178"/>
      <c r="K38" s="178"/>
      <c r="L38" s="178"/>
      <c r="M38" s="159"/>
      <c r="N38" s="178"/>
      <c r="O38" s="159"/>
      <c r="P38" s="194"/>
      <c r="Q38" s="159"/>
      <c r="R38" s="159"/>
      <c r="S38" s="159"/>
      <c r="V38" s="194"/>
      <c r="W38" s="194"/>
      <c r="X38" s="194"/>
      <c r="Y38" s="178"/>
      <c r="Z38" s="178"/>
      <c r="AA38" s="178"/>
      <c r="AB38" s="178"/>
      <c r="AC38" s="178"/>
      <c r="AD38" s="178"/>
      <c r="AE38" s="178"/>
      <c r="AF38" s="159"/>
      <c r="AG38" s="178"/>
      <c r="AH38" s="159"/>
      <c r="AI38" s="194"/>
      <c r="AJ38" s="159"/>
      <c r="AK38" s="159"/>
      <c r="AL38" s="159"/>
    </row>
    <row r="39" spans="2:38" x14ac:dyDescent="0.25">
      <c r="B39" s="193"/>
      <c r="C39" s="177" t="s">
        <v>3403</v>
      </c>
      <c r="D39" s="194"/>
      <c r="E39" s="194"/>
      <c r="F39" s="178"/>
      <c r="G39" s="178"/>
      <c r="H39" s="178"/>
      <c r="I39" s="178"/>
      <c r="J39" s="178"/>
      <c r="K39" s="178"/>
      <c r="L39" s="178"/>
      <c r="M39" s="159"/>
      <c r="N39" s="178"/>
      <c r="O39" s="159"/>
      <c r="P39" s="194"/>
      <c r="Q39" s="159"/>
      <c r="R39" s="159"/>
      <c r="S39" s="159"/>
      <c r="V39" s="194"/>
      <c r="W39" s="194"/>
      <c r="X39" s="194"/>
      <c r="Y39" s="178"/>
      <c r="Z39" s="178"/>
      <c r="AA39" s="178"/>
      <c r="AB39" s="178"/>
      <c r="AC39" s="178"/>
      <c r="AD39" s="178"/>
      <c r="AE39" s="178"/>
      <c r="AF39" s="159"/>
      <c r="AG39" s="178"/>
      <c r="AH39" s="159"/>
      <c r="AI39" s="194"/>
      <c r="AJ39" s="159"/>
      <c r="AK39" s="159"/>
      <c r="AL39" s="159"/>
    </row>
    <row r="40" spans="2:38" x14ac:dyDescent="0.25">
      <c r="B40" s="193"/>
      <c r="C40" s="177" t="s">
        <v>3404</v>
      </c>
      <c r="D40" s="194"/>
      <c r="E40" s="194"/>
      <c r="F40" s="178"/>
      <c r="G40" s="178"/>
      <c r="H40" s="178"/>
      <c r="I40" s="178"/>
      <c r="J40" s="178"/>
      <c r="K40" s="178"/>
      <c r="L40" s="178"/>
      <c r="M40" s="159"/>
      <c r="N40" s="178"/>
      <c r="O40" s="159"/>
      <c r="P40" s="194"/>
      <c r="Q40" s="159"/>
      <c r="R40" s="159"/>
      <c r="S40" s="159"/>
      <c r="V40" s="194"/>
      <c r="W40" s="194"/>
      <c r="X40" s="194"/>
      <c r="Y40" s="178"/>
      <c r="Z40" s="178"/>
      <c r="AA40" s="178"/>
      <c r="AB40" s="178"/>
      <c r="AC40" s="178"/>
      <c r="AD40" s="178"/>
      <c r="AE40" s="178"/>
      <c r="AF40" s="159"/>
      <c r="AG40" s="178"/>
      <c r="AH40" s="159"/>
      <c r="AI40" s="194"/>
      <c r="AJ40" s="159"/>
      <c r="AK40" s="159"/>
      <c r="AL40" s="159"/>
    </row>
    <row r="41" spans="2:38" x14ac:dyDescent="0.25">
      <c r="B41" s="193"/>
      <c r="C41" s="177" t="s">
        <v>3405</v>
      </c>
      <c r="D41" s="194"/>
      <c r="E41" s="194"/>
      <c r="F41" s="178"/>
      <c r="G41" s="178"/>
      <c r="H41" s="178"/>
      <c r="I41" s="178"/>
      <c r="J41" s="178"/>
      <c r="K41" s="178"/>
      <c r="L41" s="178"/>
      <c r="M41" s="159"/>
      <c r="N41" s="178"/>
      <c r="O41" s="159"/>
      <c r="P41" s="194"/>
      <c r="Q41" s="159"/>
      <c r="R41" s="159"/>
      <c r="S41" s="159"/>
      <c r="V41" s="194"/>
      <c r="W41" s="194"/>
      <c r="X41" s="194"/>
      <c r="Y41" s="178"/>
      <c r="Z41" s="178"/>
      <c r="AA41" s="178"/>
      <c r="AB41" s="178"/>
      <c r="AC41" s="178"/>
      <c r="AD41" s="178"/>
      <c r="AE41" s="178"/>
      <c r="AF41" s="159"/>
      <c r="AG41" s="178"/>
      <c r="AH41" s="159"/>
      <c r="AI41" s="194"/>
      <c r="AJ41" s="159"/>
      <c r="AK41" s="159"/>
      <c r="AL41" s="159"/>
    </row>
    <row r="42" spans="2:38" x14ac:dyDescent="0.25">
      <c r="B42" s="193"/>
      <c r="C42" s="177" t="s">
        <v>3406</v>
      </c>
      <c r="D42" s="194"/>
      <c r="E42" s="194"/>
      <c r="F42" s="178"/>
      <c r="G42" s="178"/>
      <c r="H42" s="178"/>
      <c r="I42" s="178"/>
      <c r="J42" s="178"/>
      <c r="K42" s="178"/>
      <c r="L42" s="178"/>
      <c r="M42" s="159"/>
      <c r="N42" s="178"/>
      <c r="O42" s="159"/>
      <c r="P42" s="194"/>
      <c r="Q42" s="159"/>
      <c r="R42" s="159"/>
      <c r="S42" s="159"/>
      <c r="V42" s="194"/>
      <c r="W42" s="194"/>
      <c r="X42" s="194"/>
      <c r="Y42" s="178"/>
      <c r="Z42" s="178"/>
      <c r="AA42" s="178"/>
      <c r="AB42" s="178"/>
      <c r="AC42" s="178"/>
      <c r="AD42" s="178"/>
      <c r="AE42" s="178"/>
      <c r="AF42" s="159"/>
      <c r="AG42" s="178"/>
      <c r="AH42" s="159"/>
      <c r="AI42" s="194"/>
      <c r="AJ42" s="159"/>
      <c r="AK42" s="159"/>
      <c r="AL42" s="159"/>
    </row>
    <row r="43" spans="2:38" x14ac:dyDescent="0.25">
      <c r="B43" s="193"/>
      <c r="C43" s="177" t="s">
        <v>3407</v>
      </c>
      <c r="D43" s="194"/>
      <c r="E43" s="194"/>
      <c r="F43" s="178"/>
      <c r="G43" s="178"/>
      <c r="H43" s="178"/>
      <c r="I43" s="178"/>
      <c r="J43" s="178"/>
      <c r="K43" s="178"/>
      <c r="L43" s="178"/>
      <c r="M43" s="159"/>
      <c r="N43" s="178"/>
      <c r="O43" s="159"/>
      <c r="P43" s="194"/>
      <c r="Q43" s="159"/>
      <c r="R43" s="159"/>
      <c r="S43" s="159"/>
      <c r="V43" s="194"/>
      <c r="W43" s="194"/>
      <c r="X43" s="194"/>
      <c r="Y43" s="178"/>
      <c r="Z43" s="178"/>
      <c r="AA43" s="178"/>
      <c r="AB43" s="178"/>
      <c r="AC43" s="178"/>
      <c r="AD43" s="178"/>
      <c r="AE43" s="178"/>
      <c r="AF43" s="159"/>
      <c r="AG43" s="178"/>
      <c r="AH43" s="159"/>
      <c r="AI43" s="194"/>
      <c r="AJ43" s="159"/>
      <c r="AK43" s="159"/>
      <c r="AL43" s="159"/>
    </row>
    <row r="44" spans="2:38" x14ac:dyDescent="0.25">
      <c r="B44" s="193"/>
      <c r="C44" s="177" t="s">
        <v>3408</v>
      </c>
      <c r="D44" s="194"/>
      <c r="E44" s="194"/>
      <c r="F44" s="178"/>
      <c r="G44" s="178"/>
      <c r="H44" s="178"/>
      <c r="I44" s="178"/>
      <c r="J44" s="178"/>
      <c r="K44" s="178"/>
      <c r="L44" s="178"/>
      <c r="M44" s="159"/>
      <c r="N44" s="178"/>
      <c r="O44" s="159"/>
      <c r="P44" s="194"/>
      <c r="Q44" s="159"/>
      <c r="R44" s="159"/>
      <c r="S44" s="159"/>
      <c r="V44" s="194"/>
      <c r="W44" s="194"/>
      <c r="X44" s="194"/>
      <c r="Y44" s="178"/>
      <c r="Z44" s="178"/>
      <c r="AA44" s="178"/>
      <c r="AB44" s="178"/>
      <c r="AC44" s="178"/>
      <c r="AD44" s="178"/>
      <c r="AE44" s="178"/>
      <c r="AF44" s="159"/>
      <c r="AG44" s="178"/>
      <c r="AH44" s="159"/>
      <c r="AI44" s="194"/>
      <c r="AJ44" s="159"/>
      <c r="AK44" s="159"/>
      <c r="AL44" s="159"/>
    </row>
    <row r="45" spans="2:38" x14ac:dyDescent="0.25">
      <c r="B45" s="193"/>
      <c r="C45" s="177" t="s">
        <v>3409</v>
      </c>
      <c r="D45" s="194"/>
      <c r="E45" s="194"/>
      <c r="F45" s="178"/>
      <c r="G45" s="178"/>
      <c r="H45" s="178"/>
      <c r="I45" s="178"/>
      <c r="J45" s="178"/>
      <c r="K45" s="178"/>
      <c r="L45" s="178"/>
      <c r="M45" s="159"/>
      <c r="N45" s="178"/>
      <c r="O45" s="159"/>
      <c r="P45" s="194"/>
      <c r="Q45" s="159"/>
      <c r="R45" s="159"/>
      <c r="S45" s="159"/>
      <c r="V45" s="194"/>
      <c r="W45" s="194"/>
      <c r="X45" s="194"/>
      <c r="Y45" s="178"/>
      <c r="Z45" s="178"/>
      <c r="AA45" s="178"/>
      <c r="AB45" s="178"/>
      <c r="AC45" s="178"/>
      <c r="AD45" s="178"/>
      <c r="AE45" s="178"/>
      <c r="AF45" s="159"/>
      <c r="AG45" s="178"/>
      <c r="AH45" s="159"/>
      <c r="AI45" s="194"/>
      <c r="AJ45" s="159"/>
      <c r="AK45" s="159"/>
      <c r="AL45" s="159"/>
    </row>
    <row r="46" spans="2:38" x14ac:dyDescent="0.25">
      <c r="B46" s="193"/>
      <c r="C46" s="177" t="s">
        <v>3410</v>
      </c>
      <c r="D46" s="194"/>
      <c r="E46" s="194"/>
      <c r="F46" s="178"/>
      <c r="G46" s="178"/>
      <c r="H46" s="178"/>
      <c r="I46" s="178"/>
      <c r="J46" s="178"/>
      <c r="K46" s="178"/>
      <c r="L46" s="178"/>
      <c r="M46" s="159"/>
      <c r="N46" s="178"/>
      <c r="O46" s="159"/>
      <c r="P46" s="194"/>
      <c r="Q46" s="159"/>
      <c r="R46" s="159"/>
      <c r="S46" s="159"/>
      <c r="V46" s="194"/>
      <c r="W46" s="194"/>
      <c r="X46" s="194"/>
      <c r="Y46" s="178"/>
      <c r="Z46" s="178"/>
      <c r="AA46" s="178"/>
      <c r="AB46" s="178"/>
      <c r="AC46" s="178"/>
      <c r="AD46" s="178"/>
      <c r="AE46" s="178"/>
      <c r="AF46" s="159"/>
      <c r="AG46" s="178"/>
      <c r="AH46" s="159"/>
      <c r="AI46" s="194"/>
      <c r="AJ46" s="159"/>
      <c r="AK46" s="159"/>
      <c r="AL46" s="159"/>
    </row>
    <row r="47" spans="2:38" x14ac:dyDescent="0.25">
      <c r="B47" s="193"/>
      <c r="C47" s="177" t="s">
        <v>3411</v>
      </c>
      <c r="D47" s="194"/>
      <c r="E47" s="194"/>
      <c r="F47" s="178"/>
      <c r="G47" s="178"/>
      <c r="H47" s="178"/>
      <c r="I47" s="178"/>
      <c r="J47" s="178"/>
      <c r="K47" s="178"/>
      <c r="L47" s="178"/>
      <c r="M47" s="159"/>
      <c r="N47" s="178"/>
      <c r="O47" s="159"/>
      <c r="P47" s="194"/>
      <c r="Q47" s="159"/>
      <c r="R47" s="159"/>
      <c r="S47" s="159"/>
      <c r="V47" s="194"/>
      <c r="W47" s="194"/>
      <c r="X47" s="194"/>
      <c r="Y47" s="178"/>
      <c r="Z47" s="178"/>
      <c r="AA47" s="178"/>
      <c r="AB47" s="178"/>
      <c r="AC47" s="178"/>
      <c r="AD47" s="178"/>
      <c r="AE47" s="178"/>
      <c r="AF47" s="159"/>
      <c r="AG47" s="178"/>
      <c r="AH47" s="159"/>
      <c r="AI47" s="194"/>
      <c r="AJ47" s="159"/>
      <c r="AK47" s="159"/>
      <c r="AL47" s="159"/>
    </row>
    <row r="48" spans="2:38" x14ac:dyDescent="0.25">
      <c r="B48" s="193"/>
      <c r="C48" s="177" t="s">
        <v>3412</v>
      </c>
      <c r="D48" s="194"/>
      <c r="E48" s="194"/>
      <c r="F48" s="178"/>
      <c r="G48" s="178"/>
      <c r="H48" s="178"/>
      <c r="I48" s="178"/>
      <c r="J48" s="178"/>
      <c r="K48" s="178"/>
      <c r="L48" s="178"/>
      <c r="M48" s="159"/>
      <c r="N48" s="178"/>
      <c r="O48" s="159"/>
      <c r="P48" s="194"/>
      <c r="Q48" s="159"/>
      <c r="R48" s="159"/>
      <c r="S48" s="159"/>
      <c r="V48" s="194"/>
      <c r="W48" s="194"/>
      <c r="X48" s="194"/>
      <c r="Y48" s="178"/>
      <c r="Z48" s="178"/>
      <c r="AA48" s="178"/>
      <c r="AB48" s="178"/>
      <c r="AC48" s="178"/>
      <c r="AD48" s="178"/>
      <c r="AE48" s="178"/>
      <c r="AF48" s="159"/>
      <c r="AG48" s="178"/>
      <c r="AH48" s="159"/>
      <c r="AI48" s="194"/>
      <c r="AJ48" s="159"/>
      <c r="AK48" s="159"/>
      <c r="AL48" s="159"/>
    </row>
    <row r="49" spans="2:38" x14ac:dyDescent="0.25">
      <c r="B49" s="193"/>
      <c r="C49" s="177" t="s">
        <v>3413</v>
      </c>
      <c r="D49" s="194"/>
      <c r="E49" s="194"/>
      <c r="F49" s="178"/>
      <c r="G49" s="178"/>
      <c r="H49" s="178"/>
      <c r="I49" s="178"/>
      <c r="J49" s="178"/>
      <c r="K49" s="178"/>
      <c r="L49" s="178"/>
      <c r="M49" s="159"/>
      <c r="N49" s="178"/>
      <c r="O49" s="159"/>
      <c r="P49" s="194"/>
      <c r="Q49" s="159"/>
      <c r="R49" s="159"/>
      <c r="S49" s="159"/>
      <c r="V49" s="194"/>
      <c r="W49" s="194"/>
      <c r="X49" s="194"/>
      <c r="Y49" s="178"/>
      <c r="Z49" s="178"/>
      <c r="AA49" s="178"/>
      <c r="AB49" s="178"/>
      <c r="AC49" s="178"/>
      <c r="AD49" s="178"/>
      <c r="AE49" s="178"/>
      <c r="AF49" s="159"/>
      <c r="AG49" s="178"/>
      <c r="AH49" s="159"/>
      <c r="AI49" s="194"/>
      <c r="AJ49" s="159"/>
      <c r="AK49" s="159"/>
      <c r="AL49" s="159"/>
    </row>
    <row r="50" spans="2:38" x14ac:dyDescent="0.25">
      <c r="B50" s="193"/>
      <c r="C50" s="177" t="s">
        <v>3414</v>
      </c>
      <c r="D50" s="194"/>
      <c r="E50" s="194"/>
      <c r="F50" s="178"/>
      <c r="G50" s="178"/>
      <c r="H50" s="178"/>
      <c r="I50" s="178"/>
      <c r="J50" s="178"/>
      <c r="K50" s="178"/>
      <c r="L50" s="178"/>
      <c r="M50" s="159"/>
      <c r="N50" s="178"/>
      <c r="O50" s="159"/>
      <c r="P50" s="194"/>
      <c r="Q50" s="159"/>
      <c r="R50" s="159"/>
      <c r="S50" s="159"/>
      <c r="V50" s="194"/>
      <c r="W50" s="194"/>
      <c r="X50" s="194"/>
      <c r="Y50" s="178"/>
      <c r="Z50" s="178"/>
      <c r="AA50" s="178"/>
      <c r="AB50" s="178"/>
      <c r="AC50" s="178"/>
      <c r="AD50" s="178"/>
      <c r="AE50" s="178"/>
      <c r="AF50" s="159"/>
      <c r="AG50" s="178"/>
      <c r="AH50" s="159"/>
      <c r="AI50" s="194"/>
      <c r="AJ50" s="159"/>
      <c r="AK50" s="159"/>
      <c r="AL50" s="159"/>
    </row>
    <row r="51" spans="2:38" x14ac:dyDescent="0.25">
      <c r="B51" s="193"/>
      <c r="C51" s="177" t="s">
        <v>3415</v>
      </c>
      <c r="D51" s="194"/>
      <c r="E51" s="194"/>
      <c r="F51" s="178"/>
      <c r="G51" s="178"/>
      <c r="H51" s="178"/>
      <c r="I51" s="178"/>
      <c r="J51" s="178"/>
      <c r="K51" s="178"/>
      <c r="L51" s="178"/>
      <c r="M51" s="159"/>
      <c r="N51" s="178"/>
      <c r="O51" s="159"/>
      <c r="P51" s="194"/>
      <c r="Q51" s="159"/>
      <c r="R51" s="159"/>
      <c r="S51" s="159"/>
      <c r="V51" s="194"/>
      <c r="W51" s="194"/>
      <c r="X51" s="194"/>
      <c r="Y51" s="178"/>
      <c r="Z51" s="178"/>
      <c r="AA51" s="178"/>
      <c r="AB51" s="178"/>
      <c r="AC51" s="178"/>
      <c r="AD51" s="178"/>
      <c r="AE51" s="178"/>
      <c r="AF51" s="159"/>
      <c r="AG51" s="178"/>
      <c r="AH51" s="159"/>
      <c r="AI51" s="194"/>
      <c r="AJ51" s="159"/>
      <c r="AK51" s="159"/>
      <c r="AL51" s="159"/>
    </row>
    <row r="52" spans="2:38" x14ac:dyDescent="0.25">
      <c r="B52" s="193"/>
      <c r="C52" s="177" t="s">
        <v>3416</v>
      </c>
      <c r="D52" s="194"/>
      <c r="E52" s="194"/>
      <c r="F52" s="178"/>
      <c r="G52" s="178"/>
      <c r="H52" s="178"/>
      <c r="I52" s="178"/>
      <c r="J52" s="178"/>
      <c r="K52" s="178"/>
      <c r="L52" s="178"/>
      <c r="M52" s="159"/>
      <c r="N52" s="178"/>
      <c r="O52" s="159"/>
      <c r="P52" s="194"/>
      <c r="Q52" s="159"/>
      <c r="R52" s="159"/>
      <c r="S52" s="159"/>
      <c r="V52" s="194"/>
      <c r="W52" s="194"/>
      <c r="X52" s="194"/>
      <c r="Y52" s="178"/>
      <c r="Z52" s="178"/>
      <c r="AA52" s="178"/>
      <c r="AB52" s="178"/>
      <c r="AC52" s="178"/>
      <c r="AD52" s="178"/>
      <c r="AE52" s="178"/>
      <c r="AF52" s="159"/>
      <c r="AG52" s="178"/>
      <c r="AH52" s="159"/>
      <c r="AI52" s="194"/>
      <c r="AJ52" s="159"/>
      <c r="AK52" s="159"/>
      <c r="AL52" s="159"/>
    </row>
    <row r="53" spans="2:38" x14ac:dyDescent="0.25">
      <c r="B53" s="193"/>
      <c r="C53" s="177" t="s">
        <v>3417</v>
      </c>
      <c r="D53" s="194"/>
      <c r="E53" s="194"/>
      <c r="F53" s="178"/>
      <c r="G53" s="178"/>
      <c r="H53" s="178"/>
      <c r="I53" s="178"/>
      <c r="J53" s="178"/>
      <c r="K53" s="178"/>
      <c r="L53" s="178"/>
      <c r="M53" s="159"/>
      <c r="N53" s="178"/>
      <c r="O53" s="159"/>
      <c r="P53" s="194"/>
      <c r="Q53" s="159"/>
      <c r="R53" s="159"/>
      <c r="S53" s="159"/>
      <c r="V53" s="194"/>
      <c r="W53" s="194"/>
      <c r="X53" s="194"/>
      <c r="Y53" s="178"/>
      <c r="Z53" s="178"/>
      <c r="AA53" s="178"/>
      <c r="AB53" s="178"/>
      <c r="AC53" s="178"/>
      <c r="AD53" s="178"/>
      <c r="AE53" s="178"/>
      <c r="AF53" s="159"/>
      <c r="AG53" s="178"/>
      <c r="AH53" s="159"/>
      <c r="AI53" s="194"/>
      <c r="AJ53" s="159"/>
      <c r="AK53" s="159"/>
      <c r="AL53" s="159"/>
    </row>
    <row r="54" spans="2:38" x14ac:dyDescent="0.25">
      <c r="B54" s="193"/>
      <c r="C54" s="177" t="s">
        <v>3418</v>
      </c>
      <c r="D54" s="194"/>
      <c r="E54" s="194"/>
      <c r="F54" s="178"/>
      <c r="G54" s="178"/>
      <c r="H54" s="178"/>
      <c r="I54" s="178"/>
      <c r="J54" s="178"/>
      <c r="K54" s="178"/>
      <c r="L54" s="178"/>
      <c r="M54" s="159"/>
      <c r="N54" s="178"/>
      <c r="O54" s="159"/>
      <c r="P54" s="194"/>
      <c r="Q54" s="159"/>
      <c r="R54" s="159"/>
      <c r="S54" s="159"/>
      <c r="V54" s="194"/>
      <c r="W54" s="194"/>
      <c r="X54" s="194"/>
      <c r="Y54" s="178"/>
      <c r="Z54" s="178"/>
      <c r="AA54" s="178"/>
      <c r="AB54" s="178"/>
      <c r="AC54" s="178"/>
      <c r="AD54" s="178"/>
      <c r="AE54" s="178"/>
      <c r="AF54" s="159"/>
      <c r="AG54" s="178"/>
      <c r="AH54" s="159"/>
      <c r="AI54" s="194"/>
      <c r="AJ54" s="159"/>
      <c r="AK54" s="159"/>
      <c r="AL54" s="159"/>
    </row>
    <row r="55" spans="2:38" x14ac:dyDescent="0.25">
      <c r="B55" s="193"/>
      <c r="C55" s="177" t="s">
        <v>3419</v>
      </c>
      <c r="D55" s="194"/>
      <c r="E55" s="194"/>
      <c r="F55" s="178"/>
      <c r="G55" s="178"/>
      <c r="H55" s="178"/>
      <c r="I55" s="178"/>
      <c r="J55" s="178"/>
      <c r="K55" s="178"/>
      <c r="L55" s="178"/>
      <c r="M55" s="159"/>
      <c r="N55" s="178"/>
      <c r="O55" s="159"/>
      <c r="P55" s="194"/>
      <c r="Q55" s="159"/>
      <c r="R55" s="159"/>
      <c r="S55" s="159"/>
      <c r="V55" s="194"/>
      <c r="W55" s="194"/>
      <c r="X55" s="194"/>
      <c r="Y55" s="178"/>
      <c r="Z55" s="178"/>
      <c r="AA55" s="178"/>
      <c r="AB55" s="178"/>
      <c r="AC55" s="178"/>
      <c r="AD55" s="178"/>
      <c r="AE55" s="178"/>
      <c r="AF55" s="159"/>
      <c r="AG55" s="178"/>
      <c r="AH55" s="159"/>
      <c r="AI55" s="194"/>
      <c r="AJ55" s="159"/>
      <c r="AK55" s="159"/>
      <c r="AL55" s="159"/>
    </row>
    <row r="56" spans="2:38" x14ac:dyDescent="0.25">
      <c r="B56" s="193"/>
      <c r="C56" s="177" t="s">
        <v>3420</v>
      </c>
      <c r="D56" s="194"/>
      <c r="E56" s="194"/>
      <c r="F56" s="178"/>
      <c r="G56" s="178"/>
      <c r="H56" s="178"/>
      <c r="I56" s="178"/>
      <c r="J56" s="178"/>
      <c r="K56" s="178"/>
      <c r="L56" s="178"/>
      <c r="M56" s="159"/>
      <c r="N56" s="178"/>
      <c r="O56" s="159"/>
      <c r="P56" s="194"/>
      <c r="Q56" s="159"/>
      <c r="R56" s="159"/>
      <c r="S56" s="159"/>
      <c r="V56" s="194"/>
      <c r="W56" s="194"/>
      <c r="X56" s="194"/>
      <c r="Y56" s="178"/>
      <c r="Z56" s="178"/>
      <c r="AA56" s="178"/>
      <c r="AB56" s="178"/>
      <c r="AC56" s="178"/>
      <c r="AD56" s="178"/>
      <c r="AE56" s="178"/>
      <c r="AF56" s="159"/>
      <c r="AG56" s="178"/>
      <c r="AH56" s="159"/>
      <c r="AI56" s="194"/>
      <c r="AJ56" s="159"/>
      <c r="AK56" s="159"/>
      <c r="AL56" s="159"/>
    </row>
    <row r="57" spans="2:38" x14ac:dyDescent="0.25">
      <c r="B57" s="193"/>
      <c r="C57" s="177" t="s">
        <v>3421</v>
      </c>
      <c r="D57" s="194"/>
      <c r="E57" s="194"/>
      <c r="F57" s="178"/>
      <c r="G57" s="178"/>
      <c r="H57" s="178"/>
      <c r="I57" s="178"/>
      <c r="J57" s="178"/>
      <c r="K57" s="178"/>
      <c r="L57" s="178"/>
      <c r="M57" s="159"/>
      <c r="N57" s="178"/>
      <c r="O57" s="159"/>
      <c r="P57" s="194"/>
      <c r="Q57" s="159"/>
      <c r="R57" s="159"/>
      <c r="S57" s="159"/>
      <c r="V57" s="194"/>
      <c r="W57" s="194"/>
      <c r="X57" s="194"/>
      <c r="Y57" s="178"/>
      <c r="Z57" s="178"/>
      <c r="AA57" s="178"/>
      <c r="AB57" s="178"/>
      <c r="AC57" s="178"/>
      <c r="AD57" s="178"/>
      <c r="AE57" s="178"/>
      <c r="AF57" s="159"/>
      <c r="AG57" s="178"/>
      <c r="AH57" s="159"/>
      <c r="AI57" s="194"/>
      <c r="AJ57" s="159"/>
      <c r="AK57" s="159"/>
      <c r="AL57" s="159"/>
    </row>
    <row r="58" spans="2:38" x14ac:dyDescent="0.25">
      <c r="B58" s="193"/>
      <c r="C58" s="177" t="s">
        <v>3422</v>
      </c>
      <c r="D58" s="194"/>
      <c r="E58" s="194"/>
      <c r="F58" s="178"/>
      <c r="G58" s="178"/>
      <c r="H58" s="178"/>
      <c r="I58" s="178"/>
      <c r="J58" s="178"/>
      <c r="K58" s="178"/>
      <c r="L58" s="178"/>
      <c r="M58" s="159"/>
      <c r="N58" s="178"/>
      <c r="O58" s="159"/>
      <c r="P58" s="194"/>
      <c r="Q58" s="159"/>
      <c r="R58" s="159"/>
      <c r="S58" s="159"/>
      <c r="V58" s="194"/>
      <c r="W58" s="194"/>
      <c r="X58" s="194"/>
      <c r="Y58" s="178"/>
      <c r="Z58" s="178"/>
      <c r="AA58" s="178"/>
      <c r="AB58" s="178"/>
      <c r="AC58" s="178"/>
      <c r="AD58" s="178"/>
      <c r="AE58" s="178"/>
      <c r="AF58" s="159"/>
      <c r="AG58" s="178"/>
      <c r="AH58" s="159"/>
      <c r="AI58" s="194"/>
      <c r="AJ58" s="159"/>
      <c r="AK58" s="159"/>
      <c r="AL58" s="159"/>
    </row>
    <row r="59" spans="2:38" x14ac:dyDescent="0.25">
      <c r="B59" s="193"/>
      <c r="C59" s="177" t="s">
        <v>3423</v>
      </c>
      <c r="D59" s="194"/>
      <c r="E59" s="194"/>
      <c r="F59" s="178"/>
      <c r="G59" s="178"/>
      <c r="H59" s="178"/>
      <c r="I59" s="178"/>
      <c r="J59" s="178"/>
      <c r="K59" s="178"/>
      <c r="L59" s="178"/>
      <c r="M59" s="159"/>
      <c r="N59" s="178"/>
      <c r="O59" s="159"/>
      <c r="P59" s="194"/>
      <c r="Q59" s="159"/>
      <c r="R59" s="159"/>
      <c r="S59" s="159"/>
      <c r="V59" s="194"/>
      <c r="W59" s="194"/>
      <c r="X59" s="194"/>
      <c r="Y59" s="178"/>
      <c r="Z59" s="178"/>
      <c r="AA59" s="178"/>
      <c r="AB59" s="178"/>
      <c r="AC59" s="178"/>
      <c r="AD59" s="178"/>
      <c r="AE59" s="178"/>
      <c r="AF59" s="159"/>
      <c r="AG59" s="178"/>
      <c r="AH59" s="159"/>
      <c r="AI59" s="194"/>
      <c r="AJ59" s="159"/>
      <c r="AK59" s="159"/>
      <c r="AL59" s="159"/>
    </row>
    <row r="60" spans="2:38" x14ac:dyDescent="0.25">
      <c r="B60" s="193"/>
      <c r="C60" s="177" t="s">
        <v>3424</v>
      </c>
      <c r="D60" s="194"/>
      <c r="E60" s="194"/>
      <c r="F60" s="178"/>
      <c r="G60" s="178"/>
      <c r="H60" s="178"/>
      <c r="I60" s="178"/>
      <c r="J60" s="178"/>
      <c r="K60" s="178"/>
      <c r="L60" s="178"/>
      <c r="M60" s="159"/>
      <c r="N60" s="178"/>
      <c r="O60" s="159"/>
      <c r="P60" s="194"/>
      <c r="Q60" s="159"/>
      <c r="R60" s="159"/>
      <c r="S60" s="159"/>
      <c r="V60" s="194"/>
      <c r="W60" s="194"/>
      <c r="X60" s="194"/>
      <c r="Y60" s="178"/>
      <c r="Z60" s="178"/>
      <c r="AA60" s="178"/>
      <c r="AB60" s="178"/>
      <c r="AC60" s="178"/>
      <c r="AD60" s="178"/>
      <c r="AE60" s="178"/>
      <c r="AF60" s="159"/>
      <c r="AG60" s="178"/>
      <c r="AH60" s="159"/>
      <c r="AI60" s="194"/>
      <c r="AJ60" s="159"/>
      <c r="AK60" s="159"/>
      <c r="AL60" s="159"/>
    </row>
    <row r="61" spans="2:38" x14ac:dyDescent="0.25">
      <c r="B61" s="193"/>
      <c r="C61" s="177" t="s">
        <v>3425</v>
      </c>
      <c r="D61" s="194"/>
      <c r="E61" s="194"/>
      <c r="F61" s="178"/>
      <c r="G61" s="178"/>
      <c r="H61" s="178"/>
      <c r="I61" s="178"/>
      <c r="J61" s="178"/>
      <c r="K61" s="178"/>
      <c r="L61" s="178"/>
      <c r="M61" s="159"/>
      <c r="N61" s="178"/>
      <c r="O61" s="159"/>
      <c r="P61" s="194"/>
      <c r="Q61" s="159"/>
      <c r="R61" s="159"/>
      <c r="S61" s="159"/>
      <c r="V61" s="194"/>
      <c r="W61" s="194"/>
      <c r="X61" s="194"/>
      <c r="Y61" s="178"/>
      <c r="Z61" s="178"/>
      <c r="AA61" s="178"/>
      <c r="AB61" s="178"/>
      <c r="AC61" s="178"/>
      <c r="AD61" s="178"/>
      <c r="AE61" s="178"/>
      <c r="AF61" s="159"/>
      <c r="AG61" s="178"/>
      <c r="AH61" s="159"/>
      <c r="AI61" s="194"/>
      <c r="AJ61" s="159"/>
      <c r="AK61" s="159"/>
      <c r="AL61" s="159"/>
    </row>
    <row r="62" spans="2:38" x14ac:dyDescent="0.25">
      <c r="B62" s="193"/>
      <c r="C62" s="177" t="s">
        <v>3426</v>
      </c>
      <c r="D62" s="194"/>
      <c r="E62" s="194"/>
      <c r="F62" s="178"/>
      <c r="G62" s="178"/>
      <c r="H62" s="178"/>
      <c r="I62" s="178"/>
      <c r="J62" s="178"/>
      <c r="K62" s="178"/>
      <c r="L62" s="178"/>
      <c r="M62" s="159"/>
      <c r="N62" s="178"/>
      <c r="O62" s="159"/>
      <c r="P62" s="194"/>
      <c r="Q62" s="159"/>
      <c r="R62" s="159"/>
      <c r="S62" s="159"/>
      <c r="V62" s="194"/>
      <c r="W62" s="194"/>
      <c r="X62" s="194"/>
      <c r="Y62" s="178"/>
      <c r="Z62" s="178"/>
      <c r="AA62" s="178"/>
      <c r="AB62" s="178"/>
      <c r="AC62" s="178"/>
      <c r="AD62" s="178"/>
      <c r="AE62" s="178"/>
      <c r="AF62" s="159"/>
      <c r="AG62" s="178"/>
      <c r="AH62" s="159"/>
      <c r="AI62" s="194"/>
      <c r="AJ62" s="159"/>
      <c r="AK62" s="159"/>
      <c r="AL62" s="159"/>
    </row>
    <row r="63" spans="2:38" x14ac:dyDescent="0.25">
      <c r="B63" s="193"/>
      <c r="C63" s="177" t="s">
        <v>3427</v>
      </c>
      <c r="D63" s="194"/>
      <c r="E63" s="194"/>
      <c r="F63" s="178"/>
      <c r="G63" s="178"/>
      <c r="H63" s="178"/>
      <c r="I63" s="178"/>
      <c r="J63" s="178"/>
      <c r="K63" s="178"/>
      <c r="L63" s="178"/>
      <c r="M63" s="159"/>
      <c r="N63" s="178"/>
      <c r="O63" s="159"/>
      <c r="P63" s="194"/>
      <c r="Q63" s="159"/>
      <c r="R63" s="159"/>
      <c r="S63" s="159"/>
      <c r="V63" s="194"/>
      <c r="W63" s="194"/>
      <c r="X63" s="194"/>
      <c r="Y63" s="178"/>
      <c r="Z63" s="178"/>
      <c r="AA63" s="178"/>
      <c r="AB63" s="178"/>
      <c r="AC63" s="178"/>
      <c r="AD63" s="178"/>
      <c r="AE63" s="178"/>
      <c r="AF63" s="159"/>
      <c r="AG63" s="178"/>
      <c r="AH63" s="159"/>
      <c r="AI63" s="194"/>
      <c r="AJ63" s="159"/>
      <c r="AK63" s="159"/>
      <c r="AL63" s="159"/>
    </row>
    <row r="64" spans="2:38" x14ac:dyDescent="0.25">
      <c r="B64" s="193"/>
      <c r="C64" s="177" t="s">
        <v>3428</v>
      </c>
      <c r="D64" s="194"/>
      <c r="E64" s="194"/>
      <c r="F64" s="178"/>
      <c r="G64" s="178"/>
      <c r="H64" s="178"/>
      <c r="I64" s="178"/>
      <c r="J64" s="178"/>
      <c r="K64" s="178"/>
      <c r="L64" s="178"/>
      <c r="M64" s="159"/>
      <c r="N64" s="178"/>
      <c r="O64" s="159"/>
      <c r="P64" s="194"/>
      <c r="Q64" s="159"/>
      <c r="R64" s="159"/>
      <c r="S64" s="159"/>
      <c r="V64" s="194"/>
      <c r="W64" s="194"/>
      <c r="X64" s="194"/>
      <c r="Y64" s="178"/>
      <c r="Z64" s="178"/>
      <c r="AA64" s="178"/>
      <c r="AB64" s="178"/>
      <c r="AC64" s="178"/>
      <c r="AD64" s="178"/>
      <c r="AE64" s="178"/>
      <c r="AF64" s="159"/>
      <c r="AG64" s="178"/>
      <c r="AH64" s="159"/>
      <c r="AI64" s="194"/>
      <c r="AJ64" s="159"/>
      <c r="AK64" s="159"/>
      <c r="AL64" s="159"/>
    </row>
    <row r="65" spans="2:38" x14ac:dyDescent="0.25">
      <c r="B65" s="193"/>
      <c r="C65" s="177" t="s">
        <v>3429</v>
      </c>
      <c r="D65" s="194"/>
      <c r="E65" s="194"/>
      <c r="F65" s="178"/>
      <c r="G65" s="178"/>
      <c r="H65" s="178"/>
      <c r="I65" s="178"/>
      <c r="J65" s="178"/>
      <c r="K65" s="178"/>
      <c r="L65" s="178"/>
      <c r="M65" s="159"/>
      <c r="N65" s="178"/>
      <c r="O65" s="159"/>
      <c r="P65" s="194"/>
      <c r="Q65" s="159"/>
      <c r="R65" s="159"/>
      <c r="S65" s="159"/>
      <c r="V65" s="194"/>
      <c r="W65" s="194"/>
      <c r="X65" s="194"/>
      <c r="Y65" s="178"/>
      <c r="Z65" s="178"/>
      <c r="AA65" s="178"/>
      <c r="AB65" s="178"/>
      <c r="AC65" s="178"/>
      <c r="AD65" s="178"/>
      <c r="AE65" s="178"/>
      <c r="AF65" s="159"/>
      <c r="AG65" s="178"/>
      <c r="AH65" s="159"/>
      <c r="AI65" s="194"/>
      <c r="AJ65" s="159"/>
      <c r="AK65" s="159"/>
      <c r="AL65" s="159"/>
    </row>
    <row r="66" spans="2:38" x14ac:dyDescent="0.25">
      <c r="B66" s="193"/>
      <c r="C66" s="177" t="s">
        <v>3430</v>
      </c>
      <c r="D66" s="194"/>
      <c r="E66" s="194"/>
      <c r="F66" s="178"/>
      <c r="G66" s="178"/>
      <c r="H66" s="178"/>
      <c r="I66" s="178"/>
      <c r="J66" s="178"/>
      <c r="K66" s="178"/>
      <c r="L66" s="178"/>
      <c r="M66" s="159"/>
      <c r="N66" s="178"/>
      <c r="O66" s="159"/>
      <c r="P66" s="194"/>
      <c r="Q66" s="159"/>
      <c r="R66" s="159"/>
      <c r="S66" s="159"/>
      <c r="V66" s="194"/>
      <c r="W66" s="194"/>
      <c r="X66" s="194"/>
      <c r="Y66" s="178"/>
      <c r="Z66" s="178"/>
      <c r="AA66" s="178"/>
      <c r="AB66" s="178"/>
      <c r="AC66" s="178"/>
      <c r="AD66" s="178"/>
      <c r="AE66" s="178"/>
      <c r="AF66" s="159"/>
      <c r="AG66" s="178"/>
      <c r="AH66" s="159"/>
      <c r="AI66" s="194"/>
      <c r="AJ66" s="159"/>
      <c r="AK66" s="159"/>
      <c r="AL66" s="159"/>
    </row>
    <row r="67" spans="2:38" x14ac:dyDescent="0.25">
      <c r="B67" s="193"/>
      <c r="C67" s="177" t="s">
        <v>3431</v>
      </c>
      <c r="D67" s="194"/>
      <c r="E67" s="194"/>
      <c r="F67" s="178"/>
      <c r="G67" s="178"/>
      <c r="H67" s="178"/>
      <c r="I67" s="178"/>
      <c r="J67" s="178"/>
      <c r="K67" s="178"/>
      <c r="L67" s="178"/>
      <c r="M67" s="159"/>
      <c r="N67" s="178"/>
      <c r="O67" s="159"/>
      <c r="P67" s="194"/>
      <c r="Q67" s="159"/>
      <c r="R67" s="159"/>
      <c r="S67" s="159"/>
      <c r="V67" s="194"/>
      <c r="W67" s="194"/>
      <c r="X67" s="194"/>
      <c r="Y67" s="178"/>
      <c r="Z67" s="178"/>
      <c r="AA67" s="178"/>
      <c r="AB67" s="178"/>
      <c r="AC67" s="178"/>
      <c r="AD67" s="178"/>
      <c r="AE67" s="178"/>
      <c r="AF67" s="159"/>
      <c r="AG67" s="178"/>
      <c r="AH67" s="159"/>
      <c r="AI67" s="194"/>
      <c r="AJ67" s="159"/>
      <c r="AK67" s="159"/>
      <c r="AL67" s="159"/>
    </row>
    <row r="68" spans="2:38" x14ac:dyDescent="0.25">
      <c r="B68" s="193"/>
      <c r="C68" s="177" t="s">
        <v>3432</v>
      </c>
      <c r="D68" s="194"/>
      <c r="E68" s="194"/>
      <c r="F68" s="178"/>
      <c r="G68" s="178"/>
      <c r="H68" s="178"/>
      <c r="I68" s="178"/>
      <c r="J68" s="178"/>
      <c r="K68" s="178"/>
      <c r="L68" s="178"/>
      <c r="M68" s="159"/>
      <c r="N68" s="178"/>
      <c r="O68" s="159"/>
      <c r="P68" s="194"/>
      <c r="Q68" s="159"/>
      <c r="R68" s="159"/>
      <c r="S68" s="159"/>
      <c r="V68" s="194"/>
      <c r="W68" s="194"/>
      <c r="X68" s="194"/>
      <c r="Y68" s="178"/>
      <c r="Z68" s="178"/>
      <c r="AA68" s="178"/>
      <c r="AB68" s="178"/>
      <c r="AC68" s="178"/>
      <c r="AD68" s="178"/>
      <c r="AE68" s="178"/>
      <c r="AF68" s="159"/>
      <c r="AG68" s="178"/>
      <c r="AH68" s="159"/>
      <c r="AI68" s="194"/>
      <c r="AJ68" s="159"/>
      <c r="AK68" s="159"/>
      <c r="AL68" s="159"/>
    </row>
    <row r="69" spans="2:38" x14ac:dyDescent="0.25">
      <c r="B69" s="193"/>
      <c r="C69" s="177" t="s">
        <v>3433</v>
      </c>
      <c r="D69" s="194"/>
      <c r="E69" s="194"/>
      <c r="F69" s="178"/>
      <c r="G69" s="178"/>
      <c r="H69" s="178"/>
      <c r="I69" s="178"/>
      <c r="J69" s="178"/>
      <c r="K69" s="178"/>
      <c r="L69" s="178"/>
      <c r="M69" s="159"/>
      <c r="N69" s="178"/>
      <c r="O69" s="159"/>
      <c r="P69" s="194"/>
      <c r="Q69" s="159"/>
      <c r="R69" s="159"/>
      <c r="S69" s="159"/>
      <c r="V69" s="194"/>
      <c r="W69" s="194"/>
      <c r="X69" s="194"/>
      <c r="Y69" s="178"/>
      <c r="Z69" s="178"/>
      <c r="AA69" s="178"/>
      <c r="AB69" s="178"/>
      <c r="AC69" s="178"/>
      <c r="AD69" s="178"/>
      <c r="AE69" s="178"/>
      <c r="AF69" s="159"/>
      <c r="AG69" s="178"/>
      <c r="AH69" s="159"/>
      <c r="AI69" s="194"/>
      <c r="AJ69" s="159"/>
      <c r="AK69" s="159"/>
      <c r="AL69" s="159"/>
    </row>
    <row r="70" spans="2:38" x14ac:dyDescent="0.25">
      <c r="B70" s="193"/>
      <c r="C70" s="177" t="s">
        <v>3434</v>
      </c>
      <c r="D70" s="194"/>
      <c r="E70" s="194"/>
      <c r="F70" s="178"/>
      <c r="G70" s="178"/>
      <c r="H70" s="178"/>
      <c r="I70" s="178"/>
      <c r="J70" s="178"/>
      <c r="K70" s="178"/>
      <c r="L70" s="178"/>
      <c r="M70" s="159"/>
      <c r="N70" s="178"/>
      <c r="O70" s="159"/>
      <c r="P70" s="194"/>
      <c r="Q70" s="159"/>
      <c r="R70" s="159"/>
      <c r="S70" s="159"/>
      <c r="V70" s="194"/>
      <c r="W70" s="194"/>
      <c r="X70" s="194"/>
      <c r="Y70" s="178"/>
      <c r="Z70" s="178"/>
      <c r="AA70" s="178"/>
      <c r="AB70" s="178"/>
      <c r="AC70" s="178"/>
      <c r="AD70" s="178"/>
      <c r="AE70" s="178"/>
      <c r="AF70" s="159"/>
      <c r="AG70" s="178"/>
      <c r="AH70" s="159"/>
      <c r="AI70" s="194"/>
      <c r="AJ70" s="159"/>
      <c r="AK70" s="159"/>
      <c r="AL70" s="159"/>
    </row>
    <row r="71" spans="2:38" x14ac:dyDescent="0.25">
      <c r="B71" s="193"/>
      <c r="C71" s="177" t="s">
        <v>3435</v>
      </c>
      <c r="D71" s="194"/>
      <c r="E71" s="194"/>
      <c r="F71" s="178"/>
      <c r="G71" s="178"/>
      <c r="H71" s="178"/>
      <c r="I71" s="178"/>
      <c r="J71" s="178"/>
      <c r="K71" s="178"/>
      <c r="L71" s="178"/>
      <c r="M71" s="159"/>
      <c r="N71" s="178"/>
      <c r="O71" s="159"/>
      <c r="P71" s="194"/>
      <c r="Q71" s="159"/>
      <c r="R71" s="159"/>
      <c r="S71" s="159"/>
      <c r="V71" s="194"/>
      <c r="W71" s="194"/>
      <c r="X71" s="194"/>
      <c r="Y71" s="178"/>
      <c r="Z71" s="178"/>
      <c r="AA71" s="178"/>
      <c r="AB71" s="178"/>
      <c r="AC71" s="178"/>
      <c r="AD71" s="178"/>
      <c r="AE71" s="178"/>
      <c r="AF71" s="159"/>
      <c r="AG71" s="178"/>
      <c r="AH71" s="159"/>
      <c r="AI71" s="194"/>
      <c r="AJ71" s="159"/>
      <c r="AK71" s="159"/>
      <c r="AL71" s="159"/>
    </row>
    <row r="72" spans="2:38" x14ac:dyDescent="0.25">
      <c r="B72" s="193"/>
      <c r="C72" s="177" t="s">
        <v>3436</v>
      </c>
      <c r="D72" s="194"/>
      <c r="E72" s="194"/>
      <c r="F72" s="178"/>
      <c r="G72" s="178"/>
      <c r="H72" s="178"/>
      <c r="I72" s="178"/>
      <c r="J72" s="178"/>
      <c r="K72" s="178"/>
      <c r="L72" s="178"/>
      <c r="M72" s="159"/>
      <c r="N72" s="178"/>
      <c r="O72" s="159"/>
      <c r="P72" s="194"/>
      <c r="Q72" s="159"/>
      <c r="R72" s="159"/>
      <c r="S72" s="159"/>
      <c r="V72" s="194"/>
      <c r="W72" s="194"/>
      <c r="X72" s="194"/>
      <c r="Y72" s="178"/>
      <c r="Z72" s="178"/>
      <c r="AA72" s="178"/>
      <c r="AB72" s="178"/>
      <c r="AC72" s="178"/>
      <c r="AD72" s="178"/>
      <c r="AE72" s="178"/>
      <c r="AF72" s="159"/>
      <c r="AG72" s="178"/>
      <c r="AH72" s="159"/>
      <c r="AI72" s="194"/>
      <c r="AJ72" s="159"/>
      <c r="AK72" s="159"/>
      <c r="AL72" s="159"/>
    </row>
    <row r="73" spans="2:38" x14ac:dyDescent="0.25">
      <c r="B73" s="193"/>
      <c r="C73" s="177" t="s">
        <v>3437</v>
      </c>
      <c r="D73" s="194"/>
      <c r="E73" s="194"/>
      <c r="F73" s="178"/>
      <c r="G73" s="178"/>
      <c r="H73" s="178"/>
      <c r="I73" s="178"/>
      <c r="J73" s="178"/>
      <c r="K73" s="178"/>
      <c r="L73" s="178"/>
      <c r="M73" s="159"/>
      <c r="N73" s="178"/>
      <c r="O73" s="159"/>
      <c r="P73" s="194"/>
      <c r="Q73" s="159"/>
      <c r="R73" s="159"/>
      <c r="S73" s="159"/>
      <c r="V73" s="194"/>
      <c r="W73" s="194"/>
      <c r="X73" s="194"/>
      <c r="Y73" s="178"/>
      <c r="Z73" s="178"/>
      <c r="AA73" s="178"/>
      <c r="AB73" s="178"/>
      <c r="AC73" s="178"/>
      <c r="AD73" s="178"/>
      <c r="AE73" s="178"/>
      <c r="AF73" s="159"/>
      <c r="AG73" s="178"/>
      <c r="AH73" s="159"/>
      <c r="AI73" s="194"/>
      <c r="AJ73" s="159"/>
      <c r="AK73" s="159"/>
      <c r="AL73" s="159"/>
    </row>
    <row r="74" spans="2:38" x14ac:dyDescent="0.25">
      <c r="B74" s="193"/>
      <c r="C74" s="177" t="s">
        <v>3438</v>
      </c>
      <c r="D74" s="194"/>
      <c r="E74" s="194"/>
      <c r="F74" s="178"/>
      <c r="G74" s="178"/>
      <c r="H74" s="178"/>
      <c r="I74" s="178"/>
      <c r="J74" s="178"/>
      <c r="K74" s="178"/>
      <c r="L74" s="178"/>
      <c r="M74" s="159"/>
      <c r="N74" s="178"/>
      <c r="O74" s="159"/>
      <c r="P74" s="194"/>
      <c r="Q74" s="159"/>
      <c r="R74" s="159"/>
      <c r="S74" s="159"/>
      <c r="V74" s="194"/>
      <c r="W74" s="194"/>
      <c r="X74" s="194"/>
      <c r="Y74" s="178"/>
      <c r="Z74" s="178"/>
      <c r="AA74" s="178"/>
      <c r="AB74" s="178"/>
      <c r="AC74" s="178"/>
      <c r="AD74" s="178"/>
      <c r="AE74" s="178"/>
      <c r="AF74" s="159"/>
      <c r="AG74" s="178"/>
      <c r="AH74" s="159"/>
      <c r="AI74" s="194"/>
      <c r="AJ74" s="159"/>
      <c r="AK74" s="159"/>
      <c r="AL74" s="159"/>
    </row>
    <row r="75" spans="2:38" x14ac:dyDescent="0.25">
      <c r="B75" s="193"/>
      <c r="C75" s="177" t="s">
        <v>3439</v>
      </c>
      <c r="D75" s="194"/>
      <c r="E75" s="194"/>
      <c r="F75" s="178"/>
      <c r="G75" s="178"/>
      <c r="H75" s="178"/>
      <c r="I75" s="178"/>
      <c r="J75" s="178"/>
      <c r="K75" s="178"/>
      <c r="L75" s="178"/>
      <c r="M75" s="159"/>
      <c r="N75" s="178"/>
      <c r="O75" s="159"/>
      <c r="P75" s="194"/>
      <c r="Q75" s="159"/>
      <c r="R75" s="159"/>
      <c r="S75" s="159"/>
      <c r="V75" s="194"/>
      <c r="W75" s="194"/>
      <c r="X75" s="194"/>
      <c r="Y75" s="178"/>
      <c r="Z75" s="178"/>
      <c r="AA75" s="178"/>
      <c r="AB75" s="178"/>
      <c r="AC75" s="178"/>
      <c r="AD75" s="178"/>
      <c r="AE75" s="178"/>
      <c r="AF75" s="159"/>
      <c r="AG75" s="178"/>
      <c r="AH75" s="159"/>
      <c r="AI75" s="194"/>
      <c r="AJ75" s="159"/>
      <c r="AK75" s="159"/>
      <c r="AL75" s="159"/>
    </row>
    <row r="76" spans="2:38" x14ac:dyDescent="0.25">
      <c r="B76" s="193"/>
      <c r="C76" s="177" t="s">
        <v>3440</v>
      </c>
      <c r="D76" s="194"/>
      <c r="E76" s="194"/>
      <c r="F76" s="178"/>
      <c r="G76" s="178"/>
      <c r="H76" s="178"/>
      <c r="I76" s="178"/>
      <c r="J76" s="178"/>
      <c r="K76" s="178"/>
      <c r="L76" s="178"/>
      <c r="M76" s="159"/>
      <c r="N76" s="178"/>
      <c r="O76" s="159"/>
      <c r="P76" s="194"/>
      <c r="Q76" s="159"/>
      <c r="R76" s="159"/>
      <c r="S76" s="159"/>
      <c r="V76" s="194"/>
      <c r="W76" s="194"/>
      <c r="X76" s="194"/>
      <c r="Y76" s="178"/>
      <c r="Z76" s="178"/>
      <c r="AA76" s="178"/>
      <c r="AB76" s="178"/>
      <c r="AC76" s="178"/>
      <c r="AD76" s="178"/>
      <c r="AE76" s="178"/>
      <c r="AF76" s="159"/>
      <c r="AG76" s="178"/>
      <c r="AH76" s="159"/>
      <c r="AI76" s="194"/>
      <c r="AJ76" s="159"/>
      <c r="AK76" s="159"/>
      <c r="AL76" s="159"/>
    </row>
    <row r="77" spans="2:38" x14ac:dyDescent="0.25">
      <c r="B77" s="193"/>
      <c r="C77" s="177" t="s">
        <v>3441</v>
      </c>
      <c r="D77" s="194"/>
      <c r="E77" s="194"/>
      <c r="F77" s="178"/>
      <c r="G77" s="178"/>
      <c r="H77" s="178"/>
      <c r="I77" s="178"/>
      <c r="J77" s="178"/>
      <c r="K77" s="178"/>
      <c r="L77" s="178"/>
      <c r="M77" s="159"/>
      <c r="N77" s="178"/>
      <c r="O77" s="159"/>
      <c r="P77" s="194"/>
      <c r="Q77" s="159"/>
      <c r="R77" s="159"/>
      <c r="S77" s="159"/>
      <c r="V77" s="194"/>
      <c r="W77" s="194"/>
      <c r="X77" s="194"/>
      <c r="Y77" s="178"/>
      <c r="Z77" s="178"/>
      <c r="AA77" s="178"/>
      <c r="AB77" s="178"/>
      <c r="AC77" s="178"/>
      <c r="AD77" s="178"/>
      <c r="AE77" s="178"/>
      <c r="AF77" s="159"/>
      <c r="AG77" s="178"/>
      <c r="AH77" s="159"/>
      <c r="AI77" s="194"/>
      <c r="AJ77" s="159"/>
      <c r="AK77" s="159"/>
      <c r="AL77" s="159"/>
    </row>
    <row r="78" spans="2:38" x14ac:dyDescent="0.25">
      <c r="B78" s="193"/>
      <c r="C78" s="177" t="s">
        <v>3442</v>
      </c>
      <c r="D78" s="194"/>
      <c r="E78" s="194"/>
      <c r="F78" s="178"/>
      <c r="G78" s="178"/>
      <c r="H78" s="178"/>
      <c r="I78" s="178"/>
      <c r="J78" s="178"/>
      <c r="K78" s="178"/>
      <c r="L78" s="178"/>
      <c r="M78" s="159"/>
      <c r="N78" s="178"/>
      <c r="O78" s="159"/>
      <c r="P78" s="194"/>
      <c r="Q78" s="159"/>
      <c r="R78" s="159"/>
      <c r="S78" s="159"/>
      <c r="V78" s="194"/>
      <c r="W78" s="194"/>
      <c r="X78" s="194"/>
      <c r="Y78" s="178"/>
      <c r="Z78" s="178"/>
      <c r="AA78" s="178"/>
      <c r="AB78" s="178"/>
      <c r="AC78" s="178"/>
      <c r="AD78" s="178"/>
      <c r="AE78" s="178"/>
      <c r="AF78" s="159"/>
      <c r="AG78" s="178"/>
      <c r="AH78" s="159"/>
      <c r="AI78" s="194"/>
      <c r="AJ78" s="159"/>
      <c r="AK78" s="159"/>
      <c r="AL78" s="159"/>
    </row>
    <row r="79" spans="2:38" x14ac:dyDescent="0.25">
      <c r="B79" s="193"/>
      <c r="C79" s="177" t="s">
        <v>3443</v>
      </c>
      <c r="D79" s="194"/>
      <c r="E79" s="194"/>
      <c r="F79" s="178"/>
      <c r="G79" s="178"/>
      <c r="H79" s="178"/>
      <c r="I79" s="178"/>
      <c r="J79" s="178"/>
      <c r="K79" s="178"/>
      <c r="L79" s="178"/>
      <c r="M79" s="159"/>
      <c r="N79" s="178"/>
      <c r="O79" s="159"/>
      <c r="P79" s="194"/>
      <c r="Q79" s="159"/>
      <c r="R79" s="159"/>
      <c r="S79" s="159"/>
      <c r="V79" s="194"/>
      <c r="W79" s="194"/>
      <c r="X79" s="194"/>
      <c r="Y79" s="178"/>
      <c r="Z79" s="178"/>
      <c r="AA79" s="178"/>
      <c r="AB79" s="178"/>
      <c r="AC79" s="178"/>
      <c r="AD79" s="178"/>
      <c r="AE79" s="178"/>
      <c r="AF79" s="159"/>
      <c r="AG79" s="178"/>
      <c r="AH79" s="159"/>
      <c r="AI79" s="194"/>
      <c r="AJ79" s="159"/>
      <c r="AK79" s="159"/>
      <c r="AL79" s="159"/>
    </row>
    <row r="80" spans="2:38" x14ac:dyDescent="0.25">
      <c r="B80" s="193"/>
      <c r="C80" s="177" t="s">
        <v>3444</v>
      </c>
      <c r="D80" s="194"/>
      <c r="E80" s="194"/>
      <c r="F80" s="178"/>
      <c r="G80" s="178"/>
      <c r="H80" s="178"/>
      <c r="I80" s="178"/>
      <c r="J80" s="178"/>
      <c r="K80" s="178"/>
      <c r="L80" s="178"/>
      <c r="M80" s="159"/>
      <c r="N80" s="178"/>
      <c r="O80" s="159"/>
      <c r="P80" s="194"/>
      <c r="Q80" s="159"/>
      <c r="R80" s="159"/>
      <c r="S80" s="159"/>
      <c r="V80" s="194"/>
      <c r="W80" s="194"/>
      <c r="X80" s="194"/>
      <c r="Y80" s="178"/>
      <c r="Z80" s="178"/>
      <c r="AA80" s="178"/>
      <c r="AB80" s="178"/>
      <c r="AC80" s="178"/>
      <c r="AD80" s="178"/>
      <c r="AE80" s="178"/>
      <c r="AF80" s="159"/>
      <c r="AG80" s="178"/>
      <c r="AH80" s="159"/>
      <c r="AI80" s="194"/>
      <c r="AJ80" s="159"/>
      <c r="AK80" s="159"/>
      <c r="AL80" s="159"/>
    </row>
    <row r="81" spans="2:38" x14ac:dyDescent="0.25">
      <c r="B81" s="193"/>
      <c r="C81" s="177" t="s">
        <v>3445</v>
      </c>
      <c r="D81" s="194"/>
      <c r="E81" s="194"/>
      <c r="F81" s="178"/>
      <c r="G81" s="178"/>
      <c r="H81" s="178"/>
      <c r="I81" s="178"/>
      <c r="J81" s="178"/>
      <c r="K81" s="178"/>
      <c r="L81" s="178"/>
      <c r="M81" s="159"/>
      <c r="N81" s="178"/>
      <c r="O81" s="159"/>
      <c r="P81" s="194"/>
      <c r="Q81" s="159"/>
      <c r="R81" s="159"/>
      <c r="S81" s="159"/>
      <c r="V81" s="194"/>
      <c r="W81" s="194"/>
      <c r="X81" s="194"/>
      <c r="Y81" s="178"/>
      <c r="Z81" s="178"/>
      <c r="AA81" s="178"/>
      <c r="AB81" s="178"/>
      <c r="AC81" s="178"/>
      <c r="AD81" s="178"/>
      <c r="AE81" s="178"/>
      <c r="AF81" s="159"/>
      <c r="AG81" s="178"/>
      <c r="AH81" s="159"/>
      <c r="AI81" s="194"/>
      <c r="AJ81" s="159"/>
      <c r="AK81" s="159"/>
      <c r="AL81" s="159"/>
    </row>
    <row r="82" spans="2:38" x14ac:dyDescent="0.25">
      <c r="B82" s="193"/>
      <c r="C82" s="177" t="s">
        <v>3446</v>
      </c>
      <c r="D82" s="194"/>
      <c r="E82" s="194"/>
      <c r="F82" s="178"/>
      <c r="G82" s="178"/>
      <c r="H82" s="178"/>
      <c r="I82" s="178"/>
      <c r="J82" s="178"/>
      <c r="K82" s="178"/>
      <c r="L82" s="178"/>
      <c r="M82" s="159"/>
      <c r="N82" s="178"/>
      <c r="O82" s="159"/>
      <c r="P82" s="194"/>
      <c r="Q82" s="159"/>
      <c r="R82" s="159"/>
      <c r="S82" s="159"/>
      <c r="V82" s="194"/>
      <c r="W82" s="194"/>
      <c r="X82" s="194"/>
      <c r="Y82" s="178"/>
      <c r="Z82" s="178"/>
      <c r="AA82" s="178"/>
      <c r="AB82" s="178"/>
      <c r="AC82" s="178"/>
      <c r="AD82" s="178"/>
      <c r="AE82" s="178"/>
      <c r="AF82" s="159"/>
      <c r="AG82" s="178"/>
      <c r="AH82" s="159"/>
      <c r="AI82" s="194"/>
      <c r="AJ82" s="159"/>
      <c r="AK82" s="159"/>
      <c r="AL82" s="159"/>
    </row>
    <row r="83" spans="2:38" x14ac:dyDescent="0.25">
      <c r="B83" s="193"/>
      <c r="C83" s="177" t="s">
        <v>3447</v>
      </c>
      <c r="D83" s="194"/>
      <c r="E83" s="194"/>
      <c r="F83" s="178"/>
      <c r="G83" s="178"/>
      <c r="H83" s="178"/>
      <c r="I83" s="178"/>
      <c r="J83" s="178"/>
      <c r="K83" s="178"/>
      <c r="L83" s="178"/>
      <c r="M83" s="159"/>
      <c r="N83" s="178"/>
      <c r="O83" s="159"/>
      <c r="P83" s="194"/>
      <c r="Q83" s="159"/>
      <c r="R83" s="159"/>
      <c r="S83" s="159"/>
      <c r="V83" s="194"/>
      <c r="W83" s="194"/>
      <c r="X83" s="194"/>
      <c r="Y83" s="178"/>
      <c r="Z83" s="178"/>
      <c r="AA83" s="178"/>
      <c r="AB83" s="178"/>
      <c r="AC83" s="178"/>
      <c r="AD83" s="178"/>
      <c r="AE83" s="178"/>
      <c r="AF83" s="159"/>
      <c r="AG83" s="178"/>
      <c r="AH83" s="159"/>
      <c r="AI83" s="194"/>
      <c r="AJ83" s="159"/>
      <c r="AK83" s="159"/>
      <c r="AL83" s="159"/>
    </row>
    <row r="84" spans="2:38" x14ac:dyDescent="0.25">
      <c r="B84" s="193"/>
      <c r="C84" s="177" t="s">
        <v>3448</v>
      </c>
      <c r="D84" s="194"/>
      <c r="E84" s="194"/>
      <c r="F84" s="178"/>
      <c r="G84" s="178"/>
      <c r="H84" s="178"/>
      <c r="I84" s="178"/>
      <c r="J84" s="178"/>
      <c r="K84" s="178"/>
      <c r="L84" s="178"/>
      <c r="M84" s="159"/>
      <c r="N84" s="178"/>
      <c r="O84" s="159"/>
      <c r="P84" s="194"/>
      <c r="Q84" s="159"/>
      <c r="R84" s="159"/>
      <c r="S84" s="159"/>
      <c r="V84" s="194"/>
      <c r="W84" s="194"/>
      <c r="X84" s="194"/>
      <c r="Y84" s="178"/>
      <c r="Z84" s="178"/>
      <c r="AA84" s="178"/>
      <c r="AB84" s="178"/>
      <c r="AC84" s="178"/>
      <c r="AD84" s="178"/>
      <c r="AE84" s="178"/>
      <c r="AF84" s="159"/>
      <c r="AG84" s="178"/>
      <c r="AH84" s="159"/>
      <c r="AI84" s="194"/>
      <c r="AJ84" s="159"/>
      <c r="AK84" s="159"/>
      <c r="AL84" s="159"/>
    </row>
    <row r="85" spans="2:38" x14ac:dyDescent="0.25">
      <c r="B85" s="193"/>
      <c r="C85" s="177" t="s">
        <v>3449</v>
      </c>
      <c r="D85" s="194"/>
      <c r="E85" s="194"/>
      <c r="F85" s="178"/>
      <c r="G85" s="178"/>
      <c r="H85" s="178"/>
      <c r="I85" s="178"/>
      <c r="J85" s="178"/>
      <c r="K85" s="178"/>
      <c r="L85" s="178"/>
      <c r="M85" s="159"/>
      <c r="N85" s="178"/>
      <c r="O85" s="159"/>
      <c r="P85" s="194"/>
      <c r="Q85" s="159"/>
      <c r="R85" s="159"/>
      <c r="S85" s="159"/>
      <c r="V85" s="194"/>
      <c r="W85" s="194"/>
      <c r="X85" s="194"/>
      <c r="Y85" s="178"/>
      <c r="Z85" s="178"/>
      <c r="AA85" s="178"/>
      <c r="AB85" s="178"/>
      <c r="AC85" s="178"/>
      <c r="AD85" s="178"/>
      <c r="AE85" s="178"/>
      <c r="AF85" s="159"/>
      <c r="AG85" s="178"/>
      <c r="AH85" s="159"/>
      <c r="AI85" s="194"/>
      <c r="AJ85" s="159"/>
      <c r="AK85" s="159"/>
      <c r="AL85" s="159"/>
    </row>
    <row r="86" spans="2:38" x14ac:dyDescent="0.25">
      <c r="B86" s="193"/>
      <c r="C86" s="177" t="s">
        <v>3450</v>
      </c>
      <c r="D86" s="194"/>
      <c r="E86" s="194"/>
      <c r="F86" s="178"/>
      <c r="G86" s="178"/>
      <c r="H86" s="178"/>
      <c r="I86" s="178"/>
      <c r="J86" s="178"/>
      <c r="K86" s="178"/>
      <c r="L86" s="178"/>
      <c r="M86" s="159"/>
      <c r="N86" s="178"/>
      <c r="O86" s="159"/>
      <c r="P86" s="194"/>
      <c r="Q86" s="159"/>
      <c r="R86" s="159"/>
      <c r="S86" s="159"/>
      <c r="V86" s="194"/>
      <c r="W86" s="194"/>
      <c r="X86" s="194"/>
      <c r="Y86" s="178"/>
      <c r="Z86" s="178"/>
      <c r="AA86" s="178"/>
      <c r="AB86" s="178"/>
      <c r="AC86" s="178"/>
      <c r="AD86" s="178"/>
      <c r="AE86" s="178"/>
      <c r="AF86" s="159"/>
      <c r="AG86" s="178"/>
      <c r="AH86" s="159"/>
      <c r="AI86" s="194"/>
      <c r="AJ86" s="159"/>
      <c r="AK86" s="159"/>
      <c r="AL86" s="159"/>
    </row>
    <row r="87" spans="2:38" x14ac:dyDescent="0.25">
      <c r="B87" s="193"/>
      <c r="C87" s="177" t="s">
        <v>3451</v>
      </c>
      <c r="D87" s="194"/>
      <c r="E87" s="194"/>
      <c r="F87" s="178"/>
      <c r="G87" s="178"/>
      <c r="H87" s="178"/>
      <c r="I87" s="178"/>
      <c r="J87" s="178"/>
      <c r="K87" s="178"/>
      <c r="L87" s="178"/>
      <c r="M87" s="159"/>
      <c r="N87" s="178"/>
      <c r="O87" s="159"/>
      <c r="P87" s="194"/>
      <c r="Q87" s="159"/>
      <c r="R87" s="159"/>
      <c r="S87" s="159"/>
      <c r="V87" s="194"/>
      <c r="W87" s="194"/>
      <c r="X87" s="194"/>
      <c r="Y87" s="178"/>
      <c r="Z87" s="178"/>
      <c r="AA87" s="178"/>
      <c r="AB87" s="178"/>
      <c r="AC87" s="178"/>
      <c r="AD87" s="178"/>
      <c r="AE87" s="178"/>
      <c r="AF87" s="159"/>
      <c r="AG87" s="178"/>
      <c r="AH87" s="159"/>
      <c r="AI87" s="194"/>
      <c r="AJ87" s="159"/>
      <c r="AK87" s="159"/>
      <c r="AL87" s="159"/>
    </row>
    <row r="88" spans="2:38" x14ac:dyDescent="0.25">
      <c r="B88" s="193"/>
      <c r="C88" s="177" t="s">
        <v>3452</v>
      </c>
      <c r="D88" s="194"/>
      <c r="E88" s="194"/>
      <c r="F88" s="178"/>
      <c r="G88" s="178"/>
      <c r="H88" s="178"/>
      <c r="I88" s="178"/>
      <c r="J88" s="178"/>
      <c r="K88" s="178"/>
      <c r="L88" s="178"/>
      <c r="M88" s="159"/>
      <c r="N88" s="178"/>
      <c r="O88" s="159"/>
      <c r="P88" s="194"/>
      <c r="Q88" s="159"/>
      <c r="R88" s="159"/>
      <c r="S88" s="159"/>
      <c r="V88" s="194"/>
      <c r="W88" s="194"/>
      <c r="X88" s="194"/>
      <c r="Y88" s="178"/>
      <c r="Z88" s="178"/>
      <c r="AA88" s="178"/>
      <c r="AB88" s="178"/>
      <c r="AC88" s="178"/>
      <c r="AD88" s="178"/>
      <c r="AE88" s="178"/>
      <c r="AF88" s="159"/>
      <c r="AG88" s="178"/>
      <c r="AH88" s="159"/>
      <c r="AI88" s="194"/>
      <c r="AJ88" s="159"/>
      <c r="AK88" s="159"/>
      <c r="AL88" s="159"/>
    </row>
    <row r="89" spans="2:38" x14ac:dyDescent="0.25">
      <c r="B89" s="193"/>
      <c r="C89" s="177" t="s">
        <v>3453</v>
      </c>
      <c r="D89" s="194"/>
      <c r="E89" s="194"/>
      <c r="F89" s="178"/>
      <c r="G89" s="178"/>
      <c r="H89" s="178"/>
      <c r="I89" s="178"/>
      <c r="J89" s="178"/>
      <c r="K89" s="178"/>
      <c r="L89" s="178"/>
      <c r="M89" s="159"/>
      <c r="N89" s="178"/>
      <c r="O89" s="159"/>
      <c r="P89" s="194"/>
      <c r="Q89" s="159"/>
      <c r="R89" s="159"/>
      <c r="S89" s="159"/>
      <c r="V89" s="194"/>
      <c r="W89" s="194"/>
      <c r="X89" s="194"/>
      <c r="Y89" s="178"/>
      <c r="Z89" s="178"/>
      <c r="AA89" s="178"/>
      <c r="AB89" s="178"/>
      <c r="AC89" s="178"/>
      <c r="AD89" s="178"/>
      <c r="AE89" s="178"/>
      <c r="AF89" s="159"/>
      <c r="AG89" s="178"/>
      <c r="AH89" s="159"/>
      <c r="AI89" s="194"/>
      <c r="AJ89" s="159"/>
      <c r="AK89" s="159"/>
      <c r="AL89" s="159"/>
    </row>
    <row r="90" spans="2:38" x14ac:dyDescent="0.25">
      <c r="B90" s="193"/>
      <c r="C90" s="177" t="s">
        <v>3454</v>
      </c>
      <c r="D90" s="194"/>
      <c r="E90" s="194"/>
      <c r="F90" s="178"/>
      <c r="G90" s="178"/>
      <c r="H90" s="178"/>
      <c r="I90" s="178"/>
      <c r="J90" s="178"/>
      <c r="K90" s="178"/>
      <c r="L90" s="178"/>
      <c r="M90" s="159"/>
      <c r="N90" s="178"/>
      <c r="O90" s="159"/>
      <c r="P90" s="194"/>
      <c r="Q90" s="159"/>
      <c r="R90" s="159"/>
      <c r="S90" s="159"/>
      <c r="V90" s="194"/>
      <c r="W90" s="194"/>
      <c r="X90" s="194"/>
      <c r="Y90" s="178"/>
      <c r="Z90" s="178"/>
      <c r="AA90" s="178"/>
      <c r="AB90" s="178"/>
      <c r="AC90" s="178"/>
      <c r="AD90" s="178"/>
      <c r="AE90" s="178"/>
      <c r="AF90" s="159"/>
      <c r="AG90" s="178"/>
      <c r="AH90" s="159"/>
      <c r="AI90" s="194"/>
      <c r="AJ90" s="159"/>
      <c r="AK90" s="159"/>
      <c r="AL90" s="159"/>
    </row>
    <row r="91" spans="2:38" x14ac:dyDescent="0.25">
      <c r="B91" s="193"/>
      <c r="C91" s="177" t="s">
        <v>3455</v>
      </c>
      <c r="D91" s="194"/>
      <c r="E91" s="194"/>
      <c r="F91" s="178"/>
      <c r="G91" s="178"/>
      <c r="H91" s="178"/>
      <c r="I91" s="178"/>
      <c r="J91" s="178"/>
      <c r="K91" s="178"/>
      <c r="L91" s="178"/>
      <c r="M91" s="159"/>
      <c r="N91" s="178"/>
      <c r="O91" s="159"/>
      <c r="P91" s="194"/>
      <c r="Q91" s="159"/>
      <c r="R91" s="159"/>
      <c r="S91" s="159"/>
      <c r="V91" s="194"/>
      <c r="W91" s="194"/>
      <c r="X91" s="194"/>
      <c r="Y91" s="178"/>
      <c r="Z91" s="178"/>
      <c r="AA91" s="178"/>
      <c r="AB91" s="178"/>
      <c r="AC91" s="178"/>
      <c r="AD91" s="178"/>
      <c r="AE91" s="178"/>
      <c r="AF91" s="159"/>
      <c r="AG91" s="178"/>
      <c r="AH91" s="159"/>
      <c r="AI91" s="194"/>
      <c r="AJ91" s="159"/>
      <c r="AK91" s="159"/>
      <c r="AL91" s="159"/>
    </row>
    <row r="92" spans="2:38" x14ac:dyDescent="0.25">
      <c r="B92" s="193"/>
      <c r="C92" s="177" t="s">
        <v>3456</v>
      </c>
      <c r="D92" s="194"/>
      <c r="E92" s="194"/>
      <c r="F92" s="178"/>
      <c r="G92" s="178"/>
      <c r="H92" s="178"/>
      <c r="I92" s="178"/>
      <c r="J92" s="178"/>
      <c r="K92" s="178"/>
      <c r="L92" s="178"/>
      <c r="M92" s="159"/>
      <c r="N92" s="178"/>
      <c r="O92" s="159"/>
      <c r="P92" s="194"/>
      <c r="Q92" s="159"/>
      <c r="R92" s="159"/>
      <c r="S92" s="159"/>
      <c r="V92" s="194"/>
      <c r="W92" s="194"/>
      <c r="X92" s="194"/>
      <c r="Y92" s="178"/>
      <c r="Z92" s="178"/>
      <c r="AA92" s="178"/>
      <c r="AB92" s="178"/>
      <c r="AC92" s="178"/>
      <c r="AD92" s="178"/>
      <c r="AE92" s="178"/>
      <c r="AF92" s="159"/>
      <c r="AG92" s="178"/>
      <c r="AH92" s="159"/>
      <c r="AI92" s="194"/>
      <c r="AJ92" s="159"/>
      <c r="AK92" s="159"/>
      <c r="AL92" s="159"/>
    </row>
    <row r="93" spans="2:38" x14ac:dyDescent="0.25">
      <c r="B93" s="193"/>
      <c r="C93" s="177" t="s">
        <v>3457</v>
      </c>
      <c r="D93" s="194"/>
      <c r="E93" s="194"/>
      <c r="F93" s="178"/>
      <c r="G93" s="178"/>
      <c r="H93" s="178"/>
      <c r="I93" s="178"/>
      <c r="J93" s="178"/>
      <c r="K93" s="178"/>
      <c r="L93" s="178"/>
      <c r="M93" s="159"/>
      <c r="N93" s="178"/>
      <c r="O93" s="159"/>
      <c r="P93" s="194"/>
      <c r="Q93" s="159"/>
      <c r="R93" s="159"/>
      <c r="S93" s="159"/>
      <c r="V93" s="194"/>
      <c r="W93" s="194"/>
      <c r="X93" s="194"/>
      <c r="Y93" s="178"/>
      <c r="Z93" s="178"/>
      <c r="AA93" s="178"/>
      <c r="AB93" s="178"/>
      <c r="AC93" s="178"/>
      <c r="AD93" s="178"/>
      <c r="AE93" s="178"/>
      <c r="AF93" s="159"/>
      <c r="AG93" s="178"/>
      <c r="AH93" s="159"/>
      <c r="AI93" s="194"/>
      <c r="AJ93" s="159"/>
      <c r="AK93" s="159"/>
      <c r="AL93" s="159"/>
    </row>
    <row r="94" spans="2:38" x14ac:dyDescent="0.25">
      <c r="B94" s="193"/>
      <c r="C94" s="177" t="s">
        <v>3458</v>
      </c>
      <c r="D94" s="194"/>
      <c r="E94" s="194"/>
      <c r="F94" s="178"/>
      <c r="G94" s="178"/>
      <c r="H94" s="178"/>
      <c r="I94" s="178"/>
      <c r="J94" s="178"/>
      <c r="K94" s="178"/>
      <c r="L94" s="178"/>
      <c r="M94" s="159"/>
      <c r="N94" s="178"/>
      <c r="O94" s="159"/>
      <c r="P94" s="194"/>
      <c r="Q94" s="159"/>
      <c r="R94" s="159"/>
      <c r="S94" s="159"/>
      <c r="V94" s="194"/>
      <c r="W94" s="194"/>
      <c r="X94" s="194"/>
      <c r="Y94" s="178"/>
      <c r="Z94" s="178"/>
      <c r="AA94" s="178"/>
      <c r="AB94" s="178"/>
      <c r="AC94" s="178"/>
      <c r="AD94" s="178"/>
      <c r="AE94" s="178"/>
      <c r="AF94" s="159"/>
      <c r="AG94" s="178"/>
      <c r="AH94" s="159"/>
      <c r="AI94" s="194"/>
      <c r="AJ94" s="159"/>
      <c r="AK94" s="159"/>
      <c r="AL94" s="159"/>
    </row>
    <row r="95" spans="2:38" x14ac:dyDescent="0.25">
      <c r="B95" s="193"/>
      <c r="C95" s="177" t="s">
        <v>3459</v>
      </c>
      <c r="D95" s="194"/>
      <c r="E95" s="194"/>
      <c r="F95" s="178"/>
      <c r="G95" s="178"/>
      <c r="H95" s="178"/>
      <c r="I95" s="178"/>
      <c r="J95" s="178"/>
      <c r="K95" s="178"/>
      <c r="L95" s="178"/>
      <c r="M95" s="159"/>
      <c r="N95" s="178"/>
      <c r="O95" s="159"/>
      <c r="P95" s="194"/>
      <c r="Q95" s="159"/>
      <c r="R95" s="159"/>
      <c r="S95" s="159"/>
      <c r="V95" s="194"/>
      <c r="W95" s="194"/>
      <c r="X95" s="194"/>
      <c r="Y95" s="178"/>
      <c r="Z95" s="178"/>
      <c r="AA95" s="178"/>
      <c r="AB95" s="178"/>
      <c r="AC95" s="178"/>
      <c r="AD95" s="178"/>
      <c r="AE95" s="178"/>
      <c r="AF95" s="159"/>
      <c r="AG95" s="178"/>
      <c r="AH95" s="159"/>
      <c r="AI95" s="194"/>
      <c r="AJ95" s="159"/>
      <c r="AK95" s="159"/>
      <c r="AL95" s="159"/>
    </row>
    <row r="96" spans="2:38" x14ac:dyDescent="0.25">
      <c r="B96" s="193"/>
      <c r="C96" s="177" t="s">
        <v>3460</v>
      </c>
      <c r="D96" s="194"/>
      <c r="E96" s="194"/>
      <c r="F96" s="178"/>
      <c r="G96" s="178"/>
      <c r="H96" s="178"/>
      <c r="I96" s="178"/>
      <c r="J96" s="178"/>
      <c r="K96" s="178"/>
      <c r="L96" s="178"/>
      <c r="M96" s="159"/>
      <c r="N96" s="178"/>
      <c r="O96" s="159"/>
      <c r="P96" s="194"/>
      <c r="Q96" s="159"/>
      <c r="R96" s="159"/>
      <c r="S96" s="159"/>
      <c r="V96" s="194"/>
      <c r="W96" s="194"/>
      <c r="X96" s="194"/>
      <c r="Y96" s="178"/>
      <c r="Z96" s="178"/>
      <c r="AA96" s="178"/>
      <c r="AB96" s="178"/>
      <c r="AC96" s="178"/>
      <c r="AD96" s="178"/>
      <c r="AE96" s="178"/>
      <c r="AF96" s="159"/>
      <c r="AG96" s="178"/>
      <c r="AH96" s="159"/>
      <c r="AI96" s="194"/>
      <c r="AJ96" s="159"/>
      <c r="AK96" s="159"/>
      <c r="AL96" s="159"/>
    </row>
    <row r="97" spans="2:38" x14ac:dyDescent="0.25">
      <c r="B97" s="193"/>
      <c r="C97" s="177" t="s">
        <v>3461</v>
      </c>
      <c r="D97" s="194"/>
      <c r="E97" s="194"/>
      <c r="F97" s="178"/>
      <c r="G97" s="178"/>
      <c r="H97" s="178"/>
      <c r="I97" s="178"/>
      <c r="J97" s="178"/>
      <c r="K97" s="178"/>
      <c r="L97" s="178"/>
      <c r="M97" s="159"/>
      <c r="N97" s="178"/>
      <c r="O97" s="159"/>
      <c r="P97" s="194"/>
      <c r="Q97" s="159"/>
      <c r="R97" s="159"/>
      <c r="S97" s="159"/>
      <c r="V97" s="194"/>
      <c r="W97" s="194"/>
      <c r="X97" s="194"/>
      <c r="Y97" s="178"/>
      <c r="Z97" s="178"/>
      <c r="AA97" s="178"/>
      <c r="AB97" s="178"/>
      <c r="AC97" s="178"/>
      <c r="AD97" s="178"/>
      <c r="AE97" s="178"/>
      <c r="AF97" s="159"/>
      <c r="AG97" s="178"/>
      <c r="AH97" s="159"/>
      <c r="AI97" s="194"/>
      <c r="AJ97" s="159"/>
      <c r="AK97" s="159"/>
      <c r="AL97" s="159"/>
    </row>
    <row r="98" spans="2:38" x14ac:dyDescent="0.25">
      <c r="B98" s="193"/>
      <c r="C98" s="177" t="s">
        <v>3462</v>
      </c>
      <c r="D98" s="194"/>
      <c r="E98" s="194"/>
      <c r="F98" s="178"/>
      <c r="G98" s="178"/>
      <c r="H98" s="178"/>
      <c r="I98" s="178"/>
      <c r="J98" s="178"/>
      <c r="K98" s="178"/>
      <c r="L98" s="178"/>
      <c r="M98" s="159"/>
      <c r="N98" s="178"/>
      <c r="O98" s="159"/>
      <c r="P98" s="194"/>
      <c r="Q98" s="159"/>
      <c r="R98" s="159"/>
      <c r="S98" s="159"/>
      <c r="V98" s="194"/>
      <c r="W98" s="194"/>
      <c r="X98" s="194"/>
      <c r="Y98" s="178"/>
      <c r="Z98" s="178"/>
      <c r="AA98" s="178"/>
      <c r="AB98" s="178"/>
      <c r="AC98" s="178"/>
      <c r="AD98" s="178"/>
      <c r="AE98" s="178"/>
      <c r="AF98" s="159"/>
      <c r="AG98" s="178"/>
      <c r="AH98" s="159"/>
      <c r="AI98" s="194"/>
      <c r="AJ98" s="159"/>
      <c r="AK98" s="159"/>
      <c r="AL98" s="159"/>
    </row>
    <row r="99" spans="2:38" x14ac:dyDescent="0.25">
      <c r="B99" s="193"/>
      <c r="C99" s="177" t="s">
        <v>3463</v>
      </c>
      <c r="D99" s="194"/>
      <c r="E99" s="194"/>
      <c r="F99" s="178"/>
      <c r="G99" s="178"/>
      <c r="H99" s="178"/>
      <c r="I99" s="178"/>
      <c r="J99" s="178"/>
      <c r="K99" s="178"/>
      <c r="L99" s="178"/>
      <c r="M99" s="159"/>
      <c r="N99" s="178"/>
      <c r="O99" s="159"/>
      <c r="P99" s="194"/>
      <c r="Q99" s="159"/>
      <c r="R99" s="159"/>
      <c r="S99" s="159"/>
      <c r="V99" s="194"/>
      <c r="W99" s="194"/>
      <c r="X99" s="194"/>
      <c r="Y99" s="178"/>
      <c r="Z99" s="178"/>
      <c r="AA99" s="178"/>
      <c r="AB99" s="178"/>
      <c r="AC99" s="178"/>
      <c r="AD99" s="178"/>
      <c r="AE99" s="178"/>
      <c r="AF99" s="159"/>
      <c r="AG99" s="178"/>
      <c r="AH99" s="159"/>
      <c r="AI99" s="194"/>
      <c r="AJ99" s="159"/>
      <c r="AK99" s="159"/>
      <c r="AL99" s="159"/>
    </row>
    <row r="100" spans="2:38" x14ac:dyDescent="0.25">
      <c r="B100" s="193"/>
      <c r="C100" s="177" t="s">
        <v>3464</v>
      </c>
      <c r="D100" s="194"/>
      <c r="E100" s="194"/>
      <c r="F100" s="178"/>
      <c r="G100" s="178"/>
      <c r="H100" s="178"/>
      <c r="I100" s="178"/>
      <c r="J100" s="178"/>
      <c r="K100" s="178"/>
      <c r="L100" s="178"/>
      <c r="M100" s="159"/>
      <c r="N100" s="178"/>
      <c r="O100" s="159"/>
      <c r="P100" s="194"/>
      <c r="Q100" s="159"/>
      <c r="R100" s="159"/>
      <c r="S100" s="159"/>
      <c r="V100" s="194"/>
      <c r="W100" s="194"/>
      <c r="X100" s="194"/>
      <c r="Y100" s="178"/>
      <c r="Z100" s="178"/>
      <c r="AA100" s="178"/>
      <c r="AB100" s="178"/>
      <c r="AC100" s="178"/>
      <c r="AD100" s="178"/>
      <c r="AE100" s="178"/>
      <c r="AF100" s="159"/>
      <c r="AG100" s="178"/>
      <c r="AH100" s="159"/>
      <c r="AI100" s="194"/>
      <c r="AJ100" s="159"/>
      <c r="AK100" s="159"/>
      <c r="AL100" s="159"/>
    </row>
    <row r="101" spans="2:38" x14ac:dyDescent="0.25">
      <c r="B101" s="193"/>
      <c r="C101" s="177" t="s">
        <v>3465</v>
      </c>
      <c r="D101" s="194"/>
      <c r="E101" s="194"/>
      <c r="F101" s="178"/>
      <c r="G101" s="178"/>
      <c r="H101" s="178"/>
      <c r="I101" s="178"/>
      <c r="J101" s="178"/>
      <c r="K101" s="178"/>
      <c r="L101" s="178"/>
      <c r="M101" s="159"/>
      <c r="N101" s="178"/>
      <c r="O101" s="159"/>
      <c r="P101" s="194"/>
      <c r="Q101" s="159"/>
      <c r="R101" s="159"/>
      <c r="S101" s="159"/>
      <c r="V101" s="194"/>
      <c r="W101" s="194"/>
      <c r="X101" s="194"/>
      <c r="Y101" s="178"/>
      <c r="Z101" s="178"/>
      <c r="AA101" s="178"/>
      <c r="AB101" s="178"/>
      <c r="AC101" s="178"/>
      <c r="AD101" s="178"/>
      <c r="AE101" s="178"/>
      <c r="AF101" s="159"/>
      <c r="AG101" s="178"/>
      <c r="AH101" s="159"/>
      <c r="AI101" s="194"/>
      <c r="AJ101" s="159"/>
      <c r="AK101" s="159"/>
      <c r="AL101" s="159"/>
    </row>
    <row r="102" spans="2:38" x14ac:dyDescent="0.25">
      <c r="B102" s="193"/>
      <c r="C102" s="177" t="s">
        <v>3466</v>
      </c>
      <c r="D102" s="194"/>
      <c r="E102" s="194"/>
      <c r="F102" s="178"/>
      <c r="G102" s="178"/>
      <c r="H102" s="178"/>
      <c r="I102" s="178"/>
      <c r="J102" s="178"/>
      <c r="K102" s="178"/>
      <c r="L102" s="178"/>
      <c r="M102" s="159"/>
      <c r="N102" s="178"/>
      <c r="O102" s="159"/>
      <c r="P102" s="194"/>
      <c r="Q102" s="159"/>
      <c r="R102" s="159"/>
      <c r="S102" s="159"/>
      <c r="V102" s="194"/>
      <c r="W102" s="194"/>
      <c r="X102" s="194"/>
      <c r="Y102" s="178"/>
      <c r="Z102" s="178"/>
      <c r="AA102" s="178"/>
      <c r="AB102" s="178"/>
      <c r="AC102" s="178"/>
      <c r="AD102" s="178"/>
      <c r="AE102" s="178"/>
      <c r="AF102" s="159"/>
      <c r="AG102" s="178"/>
      <c r="AH102" s="159"/>
      <c r="AI102" s="194"/>
      <c r="AJ102" s="159"/>
      <c r="AK102" s="159"/>
      <c r="AL102" s="159"/>
    </row>
    <row r="103" spans="2:38" x14ac:dyDescent="0.25">
      <c r="B103" s="193"/>
      <c r="C103" s="177" t="s">
        <v>3467</v>
      </c>
      <c r="D103" s="194"/>
      <c r="E103" s="194"/>
      <c r="F103" s="178"/>
      <c r="G103" s="178"/>
      <c r="H103" s="178"/>
      <c r="I103" s="178"/>
      <c r="J103" s="178"/>
      <c r="K103" s="178"/>
      <c r="L103" s="178"/>
      <c r="M103" s="159"/>
      <c r="N103" s="178"/>
      <c r="O103" s="159"/>
      <c r="P103" s="194"/>
      <c r="Q103" s="159"/>
      <c r="R103" s="159"/>
      <c r="S103" s="159"/>
      <c r="V103" s="194"/>
      <c r="W103" s="194"/>
      <c r="X103" s="194"/>
      <c r="Y103" s="178"/>
      <c r="Z103" s="178"/>
      <c r="AA103" s="178"/>
      <c r="AB103" s="178"/>
      <c r="AC103" s="178"/>
      <c r="AD103" s="178"/>
      <c r="AE103" s="178"/>
      <c r="AF103" s="159"/>
      <c r="AG103" s="178"/>
      <c r="AH103" s="159"/>
      <c r="AI103" s="194"/>
      <c r="AJ103" s="159"/>
      <c r="AK103" s="159"/>
      <c r="AL103" s="159"/>
    </row>
    <row r="104" spans="2:38" x14ac:dyDescent="0.25">
      <c r="B104" s="193"/>
      <c r="C104" s="177" t="s">
        <v>3468</v>
      </c>
      <c r="D104" s="194"/>
      <c r="E104" s="194"/>
      <c r="F104" s="178"/>
      <c r="G104" s="178"/>
      <c r="H104" s="178"/>
      <c r="I104" s="178"/>
      <c r="J104" s="178"/>
      <c r="K104" s="178"/>
      <c r="L104" s="178"/>
      <c r="M104" s="159"/>
      <c r="N104" s="178"/>
      <c r="O104" s="159"/>
      <c r="P104" s="194"/>
      <c r="Q104" s="159"/>
      <c r="R104" s="159"/>
      <c r="S104" s="159"/>
      <c r="V104" s="194"/>
      <c r="W104" s="194"/>
      <c r="X104" s="194"/>
      <c r="Y104" s="178"/>
      <c r="Z104" s="178"/>
      <c r="AA104" s="178"/>
      <c r="AB104" s="178"/>
      <c r="AC104" s="178"/>
      <c r="AD104" s="178"/>
      <c r="AE104" s="178"/>
      <c r="AF104" s="159"/>
      <c r="AG104" s="178"/>
      <c r="AH104" s="159"/>
      <c r="AI104" s="194"/>
      <c r="AJ104" s="159"/>
      <c r="AK104" s="159"/>
      <c r="AL104" s="159"/>
    </row>
    <row r="105" spans="2:38" x14ac:dyDescent="0.25">
      <c r="B105" s="193"/>
      <c r="C105" s="177" t="s">
        <v>3469</v>
      </c>
      <c r="D105" s="194"/>
      <c r="E105" s="194"/>
      <c r="F105" s="178"/>
      <c r="G105" s="178"/>
      <c r="H105" s="178"/>
      <c r="I105" s="178"/>
      <c r="J105" s="178"/>
      <c r="K105" s="178"/>
      <c r="L105" s="178"/>
      <c r="M105" s="159"/>
      <c r="N105" s="178"/>
      <c r="O105" s="159"/>
      <c r="P105" s="194"/>
      <c r="Q105" s="159"/>
      <c r="R105" s="159"/>
      <c r="S105" s="159"/>
      <c r="V105" s="194"/>
      <c r="W105" s="194"/>
      <c r="X105" s="194"/>
      <c r="Y105" s="178"/>
      <c r="Z105" s="178"/>
      <c r="AA105" s="178"/>
      <c r="AB105" s="178"/>
      <c r="AC105" s="178"/>
      <c r="AD105" s="178"/>
      <c r="AE105" s="178"/>
      <c r="AF105" s="159"/>
      <c r="AG105" s="178"/>
      <c r="AH105" s="159"/>
      <c r="AI105" s="194"/>
      <c r="AJ105" s="159"/>
      <c r="AK105" s="159"/>
      <c r="AL105" s="159"/>
    </row>
    <row r="106" spans="2:38" x14ac:dyDescent="0.25">
      <c r="B106" s="193"/>
      <c r="C106" s="177" t="s">
        <v>3470</v>
      </c>
      <c r="D106" s="194"/>
      <c r="E106" s="194"/>
      <c r="F106" s="178"/>
      <c r="G106" s="178"/>
      <c r="H106" s="178"/>
      <c r="I106" s="178"/>
      <c r="J106" s="178"/>
      <c r="K106" s="178"/>
      <c r="L106" s="178"/>
      <c r="M106" s="159"/>
      <c r="N106" s="178"/>
      <c r="O106" s="159"/>
      <c r="P106" s="194"/>
      <c r="Q106" s="159"/>
      <c r="R106" s="159"/>
      <c r="S106" s="159"/>
      <c r="V106" s="194"/>
      <c r="W106" s="194"/>
      <c r="X106" s="194"/>
      <c r="Y106" s="178"/>
      <c r="Z106" s="178"/>
      <c r="AA106" s="178"/>
      <c r="AB106" s="178"/>
      <c r="AC106" s="178"/>
      <c r="AD106" s="178"/>
      <c r="AE106" s="178"/>
      <c r="AF106" s="159"/>
      <c r="AG106" s="178"/>
      <c r="AH106" s="159"/>
      <c r="AI106" s="194"/>
      <c r="AJ106" s="159"/>
      <c r="AK106" s="159"/>
      <c r="AL106" s="159"/>
    </row>
    <row r="107" spans="2:38" x14ac:dyDescent="0.25">
      <c r="B107" s="193"/>
      <c r="C107" s="177" t="s">
        <v>3471</v>
      </c>
      <c r="D107" s="194"/>
      <c r="E107" s="194"/>
      <c r="F107" s="178"/>
      <c r="G107" s="178"/>
      <c r="H107" s="178"/>
      <c r="I107" s="178"/>
      <c r="J107" s="178"/>
      <c r="K107" s="178"/>
      <c r="L107" s="178"/>
      <c r="M107" s="159"/>
      <c r="N107" s="178"/>
      <c r="O107" s="159"/>
      <c r="P107" s="194"/>
      <c r="Q107" s="159"/>
      <c r="R107" s="159"/>
      <c r="S107" s="159"/>
      <c r="V107" s="194"/>
      <c r="W107" s="194"/>
      <c r="X107" s="194"/>
      <c r="Y107" s="178"/>
      <c r="Z107" s="178"/>
      <c r="AA107" s="178"/>
      <c r="AB107" s="178"/>
      <c r="AC107" s="178"/>
      <c r="AD107" s="178"/>
      <c r="AE107" s="178"/>
      <c r="AF107" s="159"/>
      <c r="AG107" s="178"/>
      <c r="AH107" s="159"/>
      <c r="AI107" s="194"/>
      <c r="AJ107" s="159"/>
      <c r="AK107" s="159"/>
      <c r="AL107" s="159"/>
    </row>
    <row r="108" spans="2:38" x14ac:dyDescent="0.25">
      <c r="B108" s="193"/>
      <c r="C108" s="177" t="s">
        <v>3472</v>
      </c>
      <c r="D108" s="194"/>
      <c r="E108" s="194"/>
      <c r="F108" s="178"/>
      <c r="G108" s="178"/>
      <c r="H108" s="178"/>
      <c r="I108" s="178"/>
      <c r="J108" s="178"/>
      <c r="K108" s="178"/>
      <c r="L108" s="178"/>
      <c r="M108" s="159"/>
      <c r="N108" s="178"/>
      <c r="O108" s="159"/>
      <c r="P108" s="194"/>
      <c r="Q108" s="159"/>
      <c r="R108" s="159"/>
      <c r="S108" s="159"/>
      <c r="V108" s="194"/>
      <c r="W108" s="194"/>
      <c r="X108" s="194"/>
      <c r="Y108" s="178"/>
      <c r="Z108" s="178"/>
      <c r="AA108" s="178"/>
      <c r="AB108" s="178"/>
      <c r="AC108" s="178"/>
      <c r="AD108" s="178"/>
      <c r="AE108" s="178"/>
      <c r="AF108" s="159"/>
      <c r="AG108" s="178"/>
      <c r="AH108" s="159"/>
      <c r="AI108" s="194"/>
      <c r="AJ108" s="159"/>
      <c r="AK108" s="159"/>
      <c r="AL108" s="159"/>
    </row>
    <row r="109" spans="2:38" x14ac:dyDescent="0.25">
      <c r="B109" s="193"/>
      <c r="C109" s="177" t="s">
        <v>3473</v>
      </c>
      <c r="D109" s="194"/>
      <c r="E109" s="194"/>
      <c r="F109" s="178"/>
      <c r="G109" s="178"/>
      <c r="H109" s="178"/>
      <c r="I109" s="178"/>
      <c r="J109" s="178"/>
      <c r="K109" s="178"/>
      <c r="L109" s="178"/>
      <c r="M109" s="159"/>
      <c r="N109" s="178"/>
      <c r="O109" s="159"/>
      <c r="P109" s="194"/>
      <c r="Q109" s="159"/>
      <c r="R109" s="159"/>
      <c r="S109" s="159"/>
      <c r="V109" s="194"/>
      <c r="W109" s="194"/>
      <c r="X109" s="194"/>
      <c r="Y109" s="178"/>
      <c r="Z109" s="178"/>
      <c r="AA109" s="178"/>
      <c r="AB109" s="178"/>
      <c r="AC109" s="178"/>
      <c r="AD109" s="178"/>
      <c r="AE109" s="178"/>
      <c r="AF109" s="159"/>
      <c r="AG109" s="178"/>
      <c r="AH109" s="159"/>
      <c r="AI109" s="194"/>
      <c r="AJ109" s="159"/>
      <c r="AK109" s="159"/>
      <c r="AL109" s="159"/>
    </row>
  </sheetData>
  <mergeCells count="4">
    <mergeCell ref="B1:L1"/>
    <mergeCell ref="W6:X6"/>
    <mergeCell ref="W8:X8"/>
    <mergeCell ref="F4:H4"/>
  </mergeCells>
  <dataValidations count="2">
    <dataValidation allowBlank="1" showInputMessage="1" showErrorMessage="1" error="Data is of incorrect type!" sqref="P9:P109 M7 A7:B7"/>
    <dataValidation type="decimal" allowBlank="1" showInputMessage="1" showErrorMessage="1" error="Data is of incorrect type!" sqref="J7 Q9:S109 O9:O109 M9:M109 N7:P7 L7"/>
  </dataValidations>
  <hyperlinks>
    <hyperlink ref="A1" location="'Table of Contents'!A1" display="S.05.02.01.03 - Total Top 5 and home country - non-life obligations"/>
    <hyperlink ref="Y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error="Data is of incorrect type!">
          <x14:formula1>
            <xm:f>Enumerations!$A$653:$A$653</xm:f>
          </x14:formula1>
          <xm:sqref>B3</xm:sqref>
        </x14:dataValidation>
        <x14:dataValidation type="list" allowBlank="1" showInputMessage="1" showErrorMessage="1" error="Data is of incorrect type!">
          <x14:formula1>
            <xm:f>Enumerations!$A$654:$K$654</xm:f>
          </x14:formula1>
          <xm:sqref>C7 F9:F109</xm:sqref>
        </x14:dataValidation>
        <x14:dataValidation type="list" allowBlank="1" showInputMessage="1" showErrorMessage="1" error="Data is of incorrect type!">
          <x14:formula1>
            <xm:f>Enumerations!$A$655:$O$655</xm:f>
          </x14:formula1>
          <xm:sqref>D7 G9:G109</xm:sqref>
        </x14:dataValidation>
        <x14:dataValidation type="list" allowBlank="1" showInputMessage="1" showErrorMessage="1" error="Data is of incorrect type!">
          <x14:formula1>
            <xm:f>Enumerations!$A$656:$C$656</xm:f>
          </x14:formula1>
          <xm:sqref>E7 H9:H109</xm:sqref>
        </x14:dataValidation>
        <x14:dataValidation type="list" allowBlank="1" showInputMessage="1" showErrorMessage="1" error="Data is of incorrect type!">
          <x14:formula1>
            <xm:f>Enumerations!$A$657:$G$657</xm:f>
          </x14:formula1>
          <xm:sqref>F7 I9:I109</xm:sqref>
        </x14:dataValidation>
        <x14:dataValidation type="list" allowBlank="1" showInputMessage="1" showErrorMessage="1" error="Data is of incorrect type!">
          <x14:formula1>
            <xm:f>Enumerations!$A$658:$F$658</xm:f>
          </x14:formula1>
          <xm:sqref>G7 J9:J109</xm:sqref>
        </x14:dataValidation>
        <x14:dataValidation type="list" allowBlank="1" showInputMessage="1" showErrorMessage="1" error="Data is of incorrect type!">
          <x14:formula1>
            <xm:f>Enumerations!$A$659:$B$659</xm:f>
          </x14:formula1>
          <xm:sqref>H7 K9:K109</xm:sqref>
        </x14:dataValidation>
        <x14:dataValidation type="list" allowBlank="1" showInputMessage="1" showErrorMessage="1" error="Data is of incorrect type!">
          <x14:formula1>
            <xm:f>Enumerations!$A$660:$B$660</xm:f>
          </x14:formula1>
          <xm:sqref>I7 L9:L109</xm:sqref>
        </x14:dataValidation>
        <x14:dataValidation type="list" allowBlank="1" showInputMessage="1" showErrorMessage="1" error="Data is of incorrect type!">
          <x14:formula1>
            <xm:f>Enumerations!$A$661:$C$661</xm:f>
          </x14:formula1>
          <xm:sqref>K7 N9:N109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8"/>
  <sheetViews>
    <sheetView showGridLines="0" topLeftCell="W1" workbookViewId="0"/>
  </sheetViews>
  <sheetFormatPr defaultRowHeight="15" outlineLevelCol="1" x14ac:dyDescent="0.25"/>
  <cols>
    <col min="1" max="21" width="15.7109375" style="567" customWidth="1"/>
    <col min="22" max="24" width="9.140625" style="567"/>
    <col min="25" max="25" width="25.85546875" style="569" customWidth="1" outlineLevel="1"/>
    <col min="26" max="26" width="18.5703125" style="567" customWidth="1" outlineLevel="1"/>
    <col min="27" max="27" width="17.7109375" style="567" customWidth="1" outlineLevel="1"/>
    <col min="28" max="28" width="20.5703125" style="567" customWidth="1" outlineLevel="1"/>
    <col min="29" max="29" width="25.28515625" style="567" customWidth="1" outlineLevel="1"/>
    <col min="30" max="30" width="31.42578125" style="567" customWidth="1" outlineLevel="1"/>
    <col min="31" max="31" width="17.28515625" style="567" customWidth="1" outlineLevel="1"/>
    <col min="32" max="32" width="30.7109375" style="567" customWidth="1" outlineLevel="1"/>
    <col min="33" max="33" width="22.5703125" style="567" customWidth="1" outlineLevel="1"/>
    <col min="34" max="34" width="17.7109375" style="567" customWidth="1" outlineLevel="1"/>
    <col min="35" max="35" width="15.7109375" style="567" customWidth="1" outlineLevel="1"/>
    <col min="36" max="36" width="15.42578125" style="567" customWidth="1" outlineLevel="1"/>
    <col min="37" max="37" width="16" style="567" customWidth="1" outlineLevel="1"/>
    <col min="38" max="38" width="15.5703125" style="567" customWidth="1" outlineLevel="1"/>
    <col min="39" max="39" width="17.85546875" style="567" customWidth="1" outlineLevel="1"/>
    <col min="40" max="40" width="21.7109375" style="567" customWidth="1" outlineLevel="1"/>
    <col min="41" max="41" width="18" style="567" customWidth="1" outlineLevel="1"/>
    <col min="42" max="42" width="17" style="567" customWidth="1" outlineLevel="1"/>
    <col min="43" max="43" width="26.5703125" style="567" customWidth="1" outlineLevel="1"/>
    <col min="44" max="44" width="23.42578125" style="567" customWidth="1" outlineLevel="1"/>
    <col min="45" max="45" width="16.85546875" style="567" customWidth="1" outlineLevel="1"/>
    <col min="46" max="46" width="22" style="567" customWidth="1" outlineLevel="1"/>
    <col min="47" max="47" width="16.28515625" style="567" customWidth="1" outlineLevel="1"/>
    <col min="48" max="16384" width="9.140625" style="567"/>
  </cols>
  <sheetData>
    <row r="1" spans="1:47" ht="19.5" customHeight="1" x14ac:dyDescent="0.3">
      <c r="A1" s="187" t="s">
        <v>17053</v>
      </c>
      <c r="B1" s="798" t="s">
        <v>976</v>
      </c>
      <c r="C1" s="799"/>
      <c r="D1" s="799"/>
      <c r="E1" s="799"/>
      <c r="F1" s="799"/>
      <c r="G1" s="799"/>
      <c r="H1" s="799"/>
      <c r="I1" s="799"/>
      <c r="J1" s="799"/>
      <c r="K1" s="799"/>
      <c r="L1" s="799"/>
      <c r="Z1" s="524" t="s">
        <v>17077</v>
      </c>
      <c r="AC1" s="560" t="s">
        <v>13439</v>
      </c>
    </row>
    <row r="3" spans="1:47" ht="12.4" customHeight="1" x14ac:dyDescent="0.25">
      <c r="B3" s="13" t="s">
        <v>13830</v>
      </c>
    </row>
    <row r="5" spans="1:47" ht="12.4" customHeight="1" x14ac:dyDescent="0.25">
      <c r="D5" s="10" t="s">
        <v>4701</v>
      </c>
      <c r="E5" s="10" t="s">
        <v>13831</v>
      </c>
      <c r="F5" s="10" t="s">
        <v>4721</v>
      </c>
      <c r="G5" s="10" t="s">
        <v>13832</v>
      </c>
      <c r="H5" s="10" t="s">
        <v>72</v>
      </c>
      <c r="I5" s="10" t="s">
        <v>977</v>
      </c>
      <c r="J5" s="10" t="s">
        <v>978</v>
      </c>
      <c r="K5" s="10" t="s">
        <v>979</v>
      </c>
      <c r="L5" s="10" t="s">
        <v>980</v>
      </c>
      <c r="M5" s="10" t="s">
        <v>981</v>
      </c>
      <c r="N5" s="10" t="s">
        <v>982</v>
      </c>
      <c r="O5" s="10" t="s">
        <v>983</v>
      </c>
      <c r="P5" s="10" t="s">
        <v>984</v>
      </c>
      <c r="Q5" s="10" t="s">
        <v>985</v>
      </c>
      <c r="R5" s="10" t="s">
        <v>986</v>
      </c>
      <c r="S5" s="10" t="s">
        <v>987</v>
      </c>
      <c r="T5" s="10" t="s">
        <v>988</v>
      </c>
      <c r="U5" s="10" t="s">
        <v>989</v>
      </c>
      <c r="V5" s="10" t="s">
        <v>937</v>
      </c>
      <c r="W5" s="10" t="s">
        <v>605</v>
      </c>
      <c r="X5" s="11" t="s">
        <v>911</v>
      </c>
      <c r="Y5" s="530" t="s">
        <v>4701</v>
      </c>
      <c r="Z5" s="806" t="s">
        <v>13831</v>
      </c>
      <c r="AA5" s="807"/>
      <c r="AB5" s="235" t="s">
        <v>4721</v>
      </c>
      <c r="AC5" s="806" t="s">
        <v>13832</v>
      </c>
      <c r="AD5" s="807"/>
      <c r="AE5" s="235" t="s">
        <v>72</v>
      </c>
      <c r="AF5" s="235" t="s">
        <v>977</v>
      </c>
      <c r="AG5" s="235" t="s">
        <v>978</v>
      </c>
      <c r="AH5" s="235" t="s">
        <v>979</v>
      </c>
      <c r="AI5" s="235" t="s">
        <v>980</v>
      </c>
      <c r="AJ5" s="235" t="s">
        <v>981</v>
      </c>
      <c r="AK5" s="235" t="s">
        <v>982</v>
      </c>
      <c r="AL5" s="235" t="s">
        <v>983</v>
      </c>
      <c r="AM5" s="235" t="s">
        <v>984</v>
      </c>
      <c r="AN5" s="235" t="s">
        <v>985</v>
      </c>
      <c r="AO5" s="235" t="s">
        <v>986</v>
      </c>
      <c r="AP5" s="235" t="s">
        <v>987</v>
      </c>
      <c r="AQ5" s="235" t="s">
        <v>988</v>
      </c>
      <c r="AR5" s="235" t="s">
        <v>989</v>
      </c>
      <c r="AS5" s="235" t="s">
        <v>937</v>
      </c>
      <c r="AT5" s="235" t="s">
        <v>605</v>
      </c>
      <c r="AU5" s="235" t="s">
        <v>911</v>
      </c>
    </row>
    <row r="6" spans="1:47" ht="12.4" customHeight="1" x14ac:dyDescent="0.25">
      <c r="D6" s="13" t="s">
        <v>13833</v>
      </c>
      <c r="E6" s="13" t="s">
        <v>13648</v>
      </c>
      <c r="F6" s="13" t="s">
        <v>13649</v>
      </c>
      <c r="G6" s="13" t="s">
        <v>13834</v>
      </c>
      <c r="H6" s="13" t="s">
        <v>13651</v>
      </c>
      <c r="I6" s="13" t="s">
        <v>13652</v>
      </c>
      <c r="J6" s="13" t="s">
        <v>13835</v>
      </c>
      <c r="K6" s="13" t="s">
        <v>13836</v>
      </c>
      <c r="L6" s="13" t="s">
        <v>13837</v>
      </c>
      <c r="M6" s="13" t="s">
        <v>13838</v>
      </c>
      <c r="N6" s="13" t="s">
        <v>13839</v>
      </c>
      <c r="O6" s="13" t="s">
        <v>13840</v>
      </c>
      <c r="P6" s="13" t="s">
        <v>13841</v>
      </c>
      <c r="Q6" s="13" t="s">
        <v>13842</v>
      </c>
      <c r="R6" s="13" t="s">
        <v>13843</v>
      </c>
      <c r="S6" s="13" t="s">
        <v>13844</v>
      </c>
      <c r="T6" s="13" t="s">
        <v>13845</v>
      </c>
      <c r="U6" s="13" t="s">
        <v>13846</v>
      </c>
      <c r="V6" s="13" t="s">
        <v>13709</v>
      </c>
      <c r="W6" s="13" t="s">
        <v>13847</v>
      </c>
      <c r="X6" s="14" t="s">
        <v>13848</v>
      </c>
      <c r="Y6" s="530" t="s">
        <v>13849</v>
      </c>
      <c r="Z6" s="235" t="s">
        <v>13850</v>
      </c>
      <c r="AA6" s="235" t="s">
        <v>13851</v>
      </c>
      <c r="AB6" s="235" t="s">
        <v>13852</v>
      </c>
      <c r="AC6" s="235" t="s">
        <v>13853</v>
      </c>
      <c r="AD6" s="235" t="s">
        <v>13854</v>
      </c>
      <c r="AE6" s="235" t="s">
        <v>13855</v>
      </c>
      <c r="AF6" s="235" t="s">
        <v>13856</v>
      </c>
      <c r="AG6" s="235" t="s">
        <v>13857</v>
      </c>
      <c r="AH6" s="235" t="s">
        <v>13858</v>
      </c>
      <c r="AI6" s="235" t="s">
        <v>13859</v>
      </c>
      <c r="AJ6" s="235" t="s">
        <v>13860</v>
      </c>
      <c r="AK6" s="235" t="s">
        <v>13861</v>
      </c>
      <c r="AL6" s="235" t="s">
        <v>13862</v>
      </c>
      <c r="AM6" s="235" t="s">
        <v>13863</v>
      </c>
      <c r="AN6" s="235" t="s">
        <v>13864</v>
      </c>
      <c r="AO6" s="235" t="s">
        <v>13865</v>
      </c>
      <c r="AP6" s="235" t="s">
        <v>13866</v>
      </c>
      <c r="AQ6" s="235" t="s">
        <v>13867</v>
      </c>
      <c r="AR6" s="235" t="s">
        <v>13868</v>
      </c>
      <c r="AS6" s="235" t="s">
        <v>13869</v>
      </c>
      <c r="AT6" s="235" t="s">
        <v>13870</v>
      </c>
      <c r="AU6" s="235" t="s">
        <v>13871</v>
      </c>
    </row>
    <row r="7" spans="1:47" ht="12.4" customHeight="1" x14ac:dyDescent="0.25">
      <c r="D7" s="15" t="s">
        <v>1209</v>
      </c>
      <c r="E7" s="617" t="s">
        <v>721</v>
      </c>
      <c r="F7" s="15" t="s">
        <v>601</v>
      </c>
      <c r="G7" s="15" t="s">
        <v>603</v>
      </c>
      <c r="H7" s="15" t="s">
        <v>600</v>
      </c>
      <c r="I7" s="15" t="s">
        <v>602</v>
      </c>
      <c r="J7" s="15" t="s">
        <v>790</v>
      </c>
      <c r="K7" s="15" t="s">
        <v>604</v>
      </c>
      <c r="L7" s="15" t="s">
        <v>815</v>
      </c>
      <c r="M7" s="15" t="s">
        <v>816</v>
      </c>
      <c r="N7" s="15" t="s">
        <v>817</v>
      </c>
      <c r="O7" s="15" t="s">
        <v>818</v>
      </c>
      <c r="P7" s="15" t="s">
        <v>916</v>
      </c>
      <c r="Q7" s="15" t="s">
        <v>917</v>
      </c>
      <c r="R7" s="15" t="s">
        <v>942</v>
      </c>
      <c r="S7" s="15" t="s">
        <v>819</v>
      </c>
      <c r="T7" s="15" t="s">
        <v>857</v>
      </c>
      <c r="U7" s="15" t="s">
        <v>858</v>
      </c>
      <c r="V7" s="15" t="s">
        <v>859</v>
      </c>
      <c r="W7" s="15" t="s">
        <v>860</v>
      </c>
      <c r="X7" s="16" t="s">
        <v>861</v>
      </c>
      <c r="Y7" s="531" t="s">
        <v>1209</v>
      </c>
      <c r="Z7" s="815" t="s">
        <v>721</v>
      </c>
      <c r="AA7" s="816"/>
      <c r="AB7" s="618" t="s">
        <v>601</v>
      </c>
      <c r="AC7" s="805" t="s">
        <v>603</v>
      </c>
      <c r="AD7" s="786"/>
      <c r="AE7" s="532" t="s">
        <v>600</v>
      </c>
      <c r="AF7" s="532" t="s">
        <v>602</v>
      </c>
      <c r="AG7" s="532" t="s">
        <v>790</v>
      </c>
      <c r="AH7" s="532" t="s">
        <v>604</v>
      </c>
      <c r="AI7" s="532" t="s">
        <v>815</v>
      </c>
      <c r="AJ7" s="532" t="s">
        <v>816</v>
      </c>
      <c r="AK7" s="532" t="s">
        <v>817</v>
      </c>
      <c r="AL7" s="532" t="s">
        <v>818</v>
      </c>
      <c r="AM7" s="532" t="s">
        <v>916</v>
      </c>
      <c r="AN7" s="532" t="s">
        <v>917</v>
      </c>
      <c r="AO7" s="532" t="s">
        <v>942</v>
      </c>
      <c r="AP7" s="532" t="s">
        <v>819</v>
      </c>
      <c r="AQ7" s="532" t="s">
        <v>857</v>
      </c>
      <c r="AR7" s="532" t="s">
        <v>858</v>
      </c>
      <c r="AS7" s="532" t="s">
        <v>859</v>
      </c>
      <c r="AT7" s="532" t="s">
        <v>860</v>
      </c>
      <c r="AU7" s="532" t="s">
        <v>861</v>
      </c>
    </row>
    <row r="8" spans="1:47" ht="15" customHeight="1" x14ac:dyDescent="0.25">
      <c r="B8" s="13" t="s">
        <v>3231</v>
      </c>
      <c r="C8" s="15"/>
      <c r="D8" s="39" t="s">
        <v>13453</v>
      </c>
      <c r="E8" s="39" t="s">
        <v>13453</v>
      </c>
      <c r="F8" s="39" t="s">
        <v>13453</v>
      </c>
      <c r="G8" s="39" t="s">
        <v>13453</v>
      </c>
      <c r="H8" s="20" t="s">
        <v>4706</v>
      </c>
      <c r="I8" s="20" t="s">
        <v>4707</v>
      </c>
      <c r="J8" s="20" t="s">
        <v>13872</v>
      </c>
      <c r="K8" s="20" t="s">
        <v>13674</v>
      </c>
      <c r="L8" s="20" t="s">
        <v>13675</v>
      </c>
      <c r="M8" s="20" t="s">
        <v>13873</v>
      </c>
      <c r="N8" s="20" t="s">
        <v>13675</v>
      </c>
      <c r="O8" s="20" t="s">
        <v>13675</v>
      </c>
      <c r="P8" s="20" t="s">
        <v>13674</v>
      </c>
      <c r="Q8" s="20" t="s">
        <v>13674</v>
      </c>
      <c r="R8" s="20" t="s">
        <v>13675</v>
      </c>
      <c r="S8" s="20" t="s">
        <v>13675</v>
      </c>
      <c r="T8" s="20" t="s">
        <v>13675</v>
      </c>
      <c r="U8" s="20" t="s">
        <v>3492</v>
      </c>
      <c r="V8" s="20" t="s">
        <v>13674</v>
      </c>
      <c r="W8" s="20" t="s">
        <v>13675</v>
      </c>
      <c r="X8" s="21" t="s">
        <v>13874</v>
      </c>
      <c r="Y8" s="53" t="s">
        <v>4716</v>
      </c>
      <c r="Z8" s="39" t="s">
        <v>13676</v>
      </c>
      <c r="AA8" s="39" t="s">
        <v>3482</v>
      </c>
      <c r="AB8" s="39" t="s">
        <v>3482</v>
      </c>
      <c r="AC8" s="39" t="s">
        <v>13676</v>
      </c>
      <c r="AD8" s="39" t="s">
        <v>3482</v>
      </c>
      <c r="AE8" s="20" t="s">
        <v>4718</v>
      </c>
      <c r="AF8" s="20" t="s">
        <v>3484</v>
      </c>
      <c r="AG8" s="20" t="s">
        <v>13875</v>
      </c>
      <c r="AH8" s="20" t="s">
        <v>13747</v>
      </c>
      <c r="AI8" s="20" t="s">
        <v>4719</v>
      </c>
      <c r="AJ8" s="20" t="s">
        <v>4752</v>
      </c>
      <c r="AK8" s="20" t="s">
        <v>4719</v>
      </c>
      <c r="AL8" s="20" t="s">
        <v>4719</v>
      </c>
      <c r="AM8" s="20" t="s">
        <v>12626</v>
      </c>
      <c r="AN8" s="20" t="s">
        <v>4719</v>
      </c>
      <c r="AO8" s="20" t="s">
        <v>4719</v>
      </c>
      <c r="AP8" s="20" t="s">
        <v>4719</v>
      </c>
      <c r="AQ8" s="20" t="s">
        <v>4719</v>
      </c>
      <c r="AR8" s="20" t="s">
        <v>13593</v>
      </c>
      <c r="AS8" s="20" t="s">
        <v>3502</v>
      </c>
      <c r="AT8" s="20" t="s">
        <v>3502</v>
      </c>
      <c r="AU8" s="20" t="s">
        <v>13876</v>
      </c>
    </row>
    <row r="9" spans="1:47" x14ac:dyDescent="0.25">
      <c r="B9" s="193"/>
      <c r="C9" s="177" t="s">
        <v>3373</v>
      </c>
      <c r="D9" s="194"/>
      <c r="E9" s="194"/>
      <c r="F9" s="194"/>
      <c r="G9" s="194"/>
      <c r="H9" s="178"/>
      <c r="I9" s="178"/>
      <c r="J9" s="178"/>
      <c r="K9" s="600"/>
      <c r="L9" s="594"/>
      <c r="M9" s="178"/>
      <c r="N9" s="594"/>
      <c r="O9" s="594"/>
      <c r="P9" s="424"/>
      <c r="Q9" s="424"/>
      <c r="R9" s="594"/>
      <c r="S9" s="594"/>
      <c r="T9" s="594"/>
      <c r="U9" s="214"/>
      <c r="V9" s="600"/>
      <c r="W9" s="594"/>
      <c r="X9" s="619"/>
      <c r="Y9" s="563"/>
      <c r="Z9" s="194"/>
      <c r="AA9" s="194"/>
      <c r="AB9" s="194"/>
      <c r="AC9" s="194"/>
      <c r="AD9" s="194"/>
      <c r="AE9" s="178"/>
      <c r="AF9" s="178"/>
      <c r="AG9" s="178"/>
      <c r="AH9" s="600"/>
      <c r="AI9" s="594"/>
      <c r="AJ9" s="178"/>
      <c r="AK9" s="594"/>
      <c r="AL9" s="594"/>
      <c r="AM9" s="424"/>
      <c r="AN9" s="424"/>
      <c r="AO9" s="594"/>
      <c r="AP9" s="594"/>
      <c r="AQ9" s="594"/>
      <c r="AR9" s="214"/>
      <c r="AS9" s="600"/>
      <c r="AT9" s="594"/>
      <c r="AU9" s="178"/>
    </row>
    <row r="10" spans="1:47" x14ac:dyDescent="0.25">
      <c r="B10" s="193"/>
      <c r="C10" s="177" t="s">
        <v>3375</v>
      </c>
      <c r="D10" s="194"/>
      <c r="E10" s="194"/>
      <c r="F10" s="194"/>
      <c r="G10" s="194"/>
      <c r="H10" s="178"/>
      <c r="I10" s="178"/>
      <c r="J10" s="178"/>
      <c r="K10" s="600"/>
      <c r="L10" s="594"/>
      <c r="M10" s="178"/>
      <c r="N10" s="594"/>
      <c r="O10" s="594"/>
      <c r="P10" s="424"/>
      <c r="Q10" s="424"/>
      <c r="R10" s="594"/>
      <c r="S10" s="594"/>
      <c r="T10" s="594"/>
      <c r="U10" s="214"/>
      <c r="V10" s="600"/>
      <c r="W10" s="594"/>
      <c r="X10" s="619"/>
      <c r="Y10" s="563"/>
      <c r="Z10" s="194"/>
      <c r="AA10" s="194"/>
      <c r="AB10" s="194"/>
      <c r="AC10" s="194"/>
      <c r="AD10" s="194"/>
      <c r="AE10" s="178"/>
      <c r="AF10" s="178"/>
      <c r="AG10" s="178"/>
      <c r="AH10" s="600"/>
      <c r="AI10" s="594"/>
      <c r="AJ10" s="178"/>
      <c r="AK10" s="594"/>
      <c r="AL10" s="594"/>
      <c r="AM10" s="424"/>
      <c r="AN10" s="424"/>
      <c r="AO10" s="594"/>
      <c r="AP10" s="594"/>
      <c r="AQ10" s="594"/>
      <c r="AR10" s="214"/>
      <c r="AS10" s="600"/>
      <c r="AT10" s="594"/>
      <c r="AU10" s="178"/>
    </row>
    <row r="11" spans="1:47" x14ac:dyDescent="0.25">
      <c r="B11" s="193"/>
      <c r="C11" s="177" t="s">
        <v>3376</v>
      </c>
      <c r="D11" s="194"/>
      <c r="E11" s="194"/>
      <c r="F11" s="194"/>
      <c r="G11" s="194"/>
      <c r="H11" s="178"/>
      <c r="I11" s="178"/>
      <c r="J11" s="178"/>
      <c r="K11" s="600"/>
      <c r="L11" s="594"/>
      <c r="M11" s="178"/>
      <c r="N11" s="594"/>
      <c r="O11" s="594"/>
      <c r="P11" s="424"/>
      <c r="Q11" s="424"/>
      <c r="R11" s="594"/>
      <c r="S11" s="594"/>
      <c r="T11" s="594"/>
      <c r="U11" s="214"/>
      <c r="V11" s="600"/>
      <c r="W11" s="594"/>
      <c r="X11" s="619"/>
      <c r="Y11" s="563"/>
      <c r="Z11" s="194"/>
      <c r="AA11" s="194"/>
      <c r="AB11" s="194"/>
      <c r="AC11" s="194"/>
      <c r="AD11" s="194"/>
      <c r="AE11" s="178"/>
      <c r="AF11" s="178"/>
      <c r="AG11" s="178"/>
      <c r="AH11" s="600"/>
      <c r="AI11" s="594"/>
      <c r="AJ11" s="178"/>
      <c r="AK11" s="594"/>
      <c r="AL11" s="594"/>
      <c r="AM11" s="424"/>
      <c r="AN11" s="424"/>
      <c r="AO11" s="594"/>
      <c r="AP11" s="594"/>
      <c r="AQ11" s="594"/>
      <c r="AR11" s="214"/>
      <c r="AS11" s="600"/>
      <c r="AT11" s="594"/>
      <c r="AU11" s="178"/>
    </row>
    <row r="12" spans="1:47" x14ac:dyDescent="0.25">
      <c r="B12" s="193"/>
      <c r="C12" s="177" t="s">
        <v>3377</v>
      </c>
      <c r="D12" s="194"/>
      <c r="E12" s="194"/>
      <c r="F12" s="194"/>
      <c r="G12" s="194"/>
      <c r="H12" s="178"/>
      <c r="I12" s="178"/>
      <c r="J12" s="178"/>
      <c r="K12" s="600"/>
      <c r="L12" s="594"/>
      <c r="M12" s="178"/>
      <c r="N12" s="594"/>
      <c r="O12" s="594"/>
      <c r="P12" s="424"/>
      <c r="Q12" s="424"/>
      <c r="R12" s="594"/>
      <c r="S12" s="594"/>
      <c r="T12" s="594"/>
      <c r="U12" s="214"/>
      <c r="V12" s="600"/>
      <c r="W12" s="594"/>
      <c r="X12" s="619"/>
      <c r="Y12" s="563"/>
      <c r="Z12" s="194"/>
      <c r="AA12" s="194"/>
      <c r="AB12" s="194"/>
      <c r="AC12" s="194"/>
      <c r="AD12" s="194"/>
      <c r="AE12" s="178"/>
      <c r="AF12" s="178"/>
      <c r="AG12" s="178"/>
      <c r="AH12" s="600"/>
      <c r="AI12" s="594"/>
      <c r="AJ12" s="178"/>
      <c r="AK12" s="594"/>
      <c r="AL12" s="594"/>
      <c r="AM12" s="424"/>
      <c r="AN12" s="424"/>
      <c r="AO12" s="594"/>
      <c r="AP12" s="594"/>
      <c r="AQ12" s="594"/>
      <c r="AR12" s="214"/>
      <c r="AS12" s="600"/>
      <c r="AT12" s="594"/>
      <c r="AU12" s="178"/>
    </row>
    <row r="13" spans="1:47" x14ac:dyDescent="0.25">
      <c r="B13" s="193"/>
      <c r="C13" s="177" t="s">
        <v>3378</v>
      </c>
      <c r="D13" s="194"/>
      <c r="E13" s="194"/>
      <c r="F13" s="194"/>
      <c r="G13" s="194"/>
      <c r="H13" s="178"/>
      <c r="I13" s="178"/>
      <c r="J13" s="178"/>
      <c r="K13" s="600"/>
      <c r="L13" s="594"/>
      <c r="M13" s="178"/>
      <c r="N13" s="594"/>
      <c r="O13" s="594"/>
      <c r="P13" s="424"/>
      <c r="Q13" s="424"/>
      <c r="R13" s="594"/>
      <c r="S13" s="594"/>
      <c r="T13" s="594"/>
      <c r="U13" s="214"/>
      <c r="V13" s="600"/>
      <c r="W13" s="594"/>
      <c r="X13" s="619"/>
      <c r="Y13" s="563"/>
      <c r="Z13" s="194"/>
      <c r="AA13" s="194"/>
      <c r="AB13" s="194"/>
      <c r="AC13" s="194"/>
      <c r="AD13" s="194"/>
      <c r="AE13" s="178"/>
      <c r="AF13" s="178"/>
      <c r="AG13" s="178"/>
      <c r="AH13" s="600"/>
      <c r="AI13" s="594"/>
      <c r="AJ13" s="178"/>
      <c r="AK13" s="594"/>
      <c r="AL13" s="594"/>
      <c r="AM13" s="424"/>
      <c r="AN13" s="424"/>
      <c r="AO13" s="594"/>
      <c r="AP13" s="594"/>
      <c r="AQ13" s="594"/>
      <c r="AR13" s="214"/>
      <c r="AS13" s="600"/>
      <c r="AT13" s="594"/>
      <c r="AU13" s="178"/>
    </row>
    <row r="14" spans="1:47" x14ac:dyDescent="0.25">
      <c r="B14" s="193"/>
      <c r="C14" s="177" t="s">
        <v>3379</v>
      </c>
      <c r="D14" s="194"/>
      <c r="E14" s="194"/>
      <c r="F14" s="194"/>
      <c r="G14" s="194"/>
      <c r="H14" s="178"/>
      <c r="I14" s="178"/>
      <c r="J14" s="178"/>
      <c r="K14" s="600"/>
      <c r="L14" s="594"/>
      <c r="M14" s="178"/>
      <c r="N14" s="594"/>
      <c r="O14" s="594"/>
      <c r="P14" s="424"/>
      <c r="Q14" s="424"/>
      <c r="R14" s="594"/>
      <c r="S14" s="594"/>
      <c r="T14" s="594"/>
      <c r="U14" s="214"/>
      <c r="V14" s="600"/>
      <c r="W14" s="594"/>
      <c r="X14" s="619"/>
      <c r="Y14" s="563"/>
      <c r="Z14" s="194"/>
      <c r="AA14" s="194"/>
      <c r="AB14" s="194"/>
      <c r="AC14" s="194"/>
      <c r="AD14" s="194"/>
      <c r="AE14" s="178"/>
      <c r="AF14" s="178"/>
      <c r="AG14" s="178"/>
      <c r="AH14" s="600"/>
      <c r="AI14" s="594"/>
      <c r="AJ14" s="178"/>
      <c r="AK14" s="594"/>
      <c r="AL14" s="594"/>
      <c r="AM14" s="424"/>
      <c r="AN14" s="424"/>
      <c r="AO14" s="594"/>
      <c r="AP14" s="594"/>
      <c r="AQ14" s="594"/>
      <c r="AR14" s="214"/>
      <c r="AS14" s="600"/>
      <c r="AT14" s="594"/>
      <c r="AU14" s="178"/>
    </row>
    <row r="15" spans="1:47" x14ac:dyDescent="0.25">
      <c r="B15" s="193"/>
      <c r="C15" s="177" t="s">
        <v>3380</v>
      </c>
      <c r="D15" s="194"/>
      <c r="E15" s="194"/>
      <c r="F15" s="194"/>
      <c r="G15" s="194"/>
      <c r="H15" s="178"/>
      <c r="I15" s="178"/>
      <c r="J15" s="178"/>
      <c r="K15" s="600"/>
      <c r="L15" s="594"/>
      <c r="M15" s="178"/>
      <c r="N15" s="594"/>
      <c r="O15" s="594"/>
      <c r="P15" s="424"/>
      <c r="Q15" s="424"/>
      <c r="R15" s="594"/>
      <c r="S15" s="594"/>
      <c r="T15" s="594"/>
      <c r="U15" s="214"/>
      <c r="V15" s="600"/>
      <c r="W15" s="594"/>
      <c r="X15" s="619"/>
      <c r="Y15" s="563"/>
      <c r="Z15" s="194"/>
      <c r="AA15" s="194"/>
      <c r="AB15" s="194"/>
      <c r="AC15" s="194"/>
      <c r="AD15" s="194"/>
      <c r="AE15" s="178"/>
      <c r="AF15" s="178"/>
      <c r="AG15" s="178"/>
      <c r="AH15" s="600"/>
      <c r="AI15" s="594"/>
      <c r="AJ15" s="178"/>
      <c r="AK15" s="594"/>
      <c r="AL15" s="594"/>
      <c r="AM15" s="424"/>
      <c r="AN15" s="424"/>
      <c r="AO15" s="594"/>
      <c r="AP15" s="594"/>
      <c r="AQ15" s="594"/>
      <c r="AR15" s="214"/>
      <c r="AS15" s="600"/>
      <c r="AT15" s="594"/>
      <c r="AU15" s="178"/>
    </row>
    <row r="16" spans="1:47" x14ac:dyDescent="0.25">
      <c r="B16" s="193"/>
      <c r="C16" s="177" t="s">
        <v>3381</v>
      </c>
      <c r="D16" s="194"/>
      <c r="E16" s="194"/>
      <c r="F16" s="194"/>
      <c r="G16" s="194"/>
      <c r="H16" s="178"/>
      <c r="I16" s="178"/>
      <c r="J16" s="178"/>
      <c r="K16" s="600"/>
      <c r="L16" s="594"/>
      <c r="M16" s="178"/>
      <c r="N16" s="594"/>
      <c r="O16" s="594"/>
      <c r="P16" s="424"/>
      <c r="Q16" s="424"/>
      <c r="R16" s="594"/>
      <c r="S16" s="594"/>
      <c r="T16" s="594"/>
      <c r="U16" s="214"/>
      <c r="V16" s="600"/>
      <c r="W16" s="594"/>
      <c r="X16" s="619"/>
      <c r="Y16" s="563"/>
      <c r="Z16" s="194"/>
      <c r="AA16" s="194"/>
      <c r="AB16" s="194"/>
      <c r="AC16" s="194"/>
      <c r="AD16" s="194"/>
      <c r="AE16" s="178"/>
      <c r="AF16" s="178"/>
      <c r="AG16" s="178"/>
      <c r="AH16" s="600"/>
      <c r="AI16" s="594"/>
      <c r="AJ16" s="178"/>
      <c r="AK16" s="594"/>
      <c r="AL16" s="594"/>
      <c r="AM16" s="424"/>
      <c r="AN16" s="424"/>
      <c r="AO16" s="594"/>
      <c r="AP16" s="594"/>
      <c r="AQ16" s="594"/>
      <c r="AR16" s="214"/>
      <c r="AS16" s="600"/>
      <c r="AT16" s="594"/>
      <c r="AU16" s="178"/>
    </row>
    <row r="17" spans="2:47" x14ac:dyDescent="0.25">
      <c r="B17" s="193"/>
      <c r="C17" s="177" t="s">
        <v>3382</v>
      </c>
      <c r="D17" s="194"/>
      <c r="E17" s="194"/>
      <c r="F17" s="194"/>
      <c r="G17" s="194"/>
      <c r="H17" s="178"/>
      <c r="I17" s="178"/>
      <c r="J17" s="178"/>
      <c r="K17" s="600"/>
      <c r="L17" s="594"/>
      <c r="M17" s="178"/>
      <c r="N17" s="594"/>
      <c r="O17" s="594"/>
      <c r="P17" s="424"/>
      <c r="Q17" s="424"/>
      <c r="R17" s="594"/>
      <c r="S17" s="594"/>
      <c r="T17" s="594"/>
      <c r="U17" s="214"/>
      <c r="V17" s="600"/>
      <c r="W17" s="594"/>
      <c r="X17" s="619"/>
      <c r="Y17" s="563"/>
      <c r="Z17" s="194"/>
      <c r="AA17" s="194"/>
      <c r="AB17" s="194"/>
      <c r="AC17" s="194"/>
      <c r="AD17" s="194"/>
      <c r="AE17" s="178"/>
      <c r="AF17" s="178"/>
      <c r="AG17" s="178"/>
      <c r="AH17" s="600"/>
      <c r="AI17" s="594"/>
      <c r="AJ17" s="178"/>
      <c r="AK17" s="594"/>
      <c r="AL17" s="594"/>
      <c r="AM17" s="424"/>
      <c r="AN17" s="424"/>
      <c r="AO17" s="594"/>
      <c r="AP17" s="594"/>
      <c r="AQ17" s="594"/>
      <c r="AR17" s="214"/>
      <c r="AS17" s="600"/>
      <c r="AT17" s="594"/>
      <c r="AU17" s="178"/>
    </row>
    <row r="18" spans="2:47" x14ac:dyDescent="0.25">
      <c r="B18" s="193"/>
      <c r="C18" s="177" t="s">
        <v>3383</v>
      </c>
      <c r="D18" s="194"/>
      <c r="E18" s="194"/>
      <c r="F18" s="194"/>
      <c r="G18" s="194"/>
      <c r="H18" s="178"/>
      <c r="I18" s="178"/>
      <c r="J18" s="178"/>
      <c r="K18" s="600"/>
      <c r="L18" s="594"/>
      <c r="M18" s="178"/>
      <c r="N18" s="594"/>
      <c r="O18" s="594"/>
      <c r="P18" s="424"/>
      <c r="Q18" s="424"/>
      <c r="R18" s="594"/>
      <c r="S18" s="594"/>
      <c r="T18" s="594"/>
      <c r="U18" s="214"/>
      <c r="V18" s="600"/>
      <c r="W18" s="594"/>
      <c r="X18" s="619"/>
      <c r="Y18" s="563"/>
      <c r="Z18" s="194"/>
      <c r="AA18" s="194"/>
      <c r="AB18" s="194"/>
      <c r="AC18" s="194"/>
      <c r="AD18" s="194"/>
      <c r="AE18" s="178"/>
      <c r="AF18" s="178"/>
      <c r="AG18" s="178"/>
      <c r="AH18" s="600"/>
      <c r="AI18" s="594"/>
      <c r="AJ18" s="178"/>
      <c r="AK18" s="594"/>
      <c r="AL18" s="594"/>
      <c r="AM18" s="424"/>
      <c r="AN18" s="424"/>
      <c r="AO18" s="594"/>
      <c r="AP18" s="594"/>
      <c r="AQ18" s="594"/>
      <c r="AR18" s="214"/>
      <c r="AS18" s="600"/>
      <c r="AT18" s="594"/>
      <c r="AU18" s="178"/>
    </row>
    <row r="19" spans="2:47" x14ac:dyDescent="0.25">
      <c r="B19" s="193"/>
      <c r="C19" s="177" t="s">
        <v>3384</v>
      </c>
      <c r="D19" s="194"/>
      <c r="E19" s="194"/>
      <c r="F19" s="194"/>
      <c r="G19" s="194"/>
      <c r="H19" s="178"/>
      <c r="I19" s="178"/>
      <c r="J19" s="178"/>
      <c r="K19" s="600"/>
      <c r="L19" s="594"/>
      <c r="M19" s="178"/>
      <c r="N19" s="594"/>
      <c r="O19" s="594"/>
      <c r="P19" s="424"/>
      <c r="Q19" s="424"/>
      <c r="R19" s="594"/>
      <c r="S19" s="594"/>
      <c r="T19" s="594"/>
      <c r="U19" s="214"/>
      <c r="V19" s="600"/>
      <c r="W19" s="594"/>
      <c r="X19" s="619"/>
      <c r="Y19" s="563"/>
      <c r="Z19" s="194"/>
      <c r="AA19" s="194"/>
      <c r="AB19" s="194"/>
      <c r="AC19" s="194"/>
      <c r="AD19" s="194"/>
      <c r="AE19" s="178"/>
      <c r="AF19" s="178"/>
      <c r="AG19" s="178"/>
      <c r="AH19" s="600"/>
      <c r="AI19" s="594"/>
      <c r="AJ19" s="178"/>
      <c r="AK19" s="594"/>
      <c r="AL19" s="594"/>
      <c r="AM19" s="424"/>
      <c r="AN19" s="424"/>
      <c r="AO19" s="594"/>
      <c r="AP19" s="594"/>
      <c r="AQ19" s="594"/>
      <c r="AR19" s="214"/>
      <c r="AS19" s="600"/>
      <c r="AT19" s="594"/>
      <c r="AU19" s="178"/>
    </row>
    <row r="20" spans="2:47" x14ac:dyDescent="0.25">
      <c r="B20" s="193"/>
      <c r="C20" s="177" t="s">
        <v>3385</v>
      </c>
      <c r="D20" s="194"/>
      <c r="E20" s="194"/>
      <c r="F20" s="194"/>
      <c r="G20" s="194"/>
      <c r="H20" s="178"/>
      <c r="I20" s="178"/>
      <c r="J20" s="178"/>
      <c r="K20" s="600"/>
      <c r="L20" s="594"/>
      <c r="M20" s="178"/>
      <c r="N20" s="594"/>
      <c r="O20" s="594"/>
      <c r="P20" s="424"/>
      <c r="Q20" s="424"/>
      <c r="R20" s="594"/>
      <c r="S20" s="594"/>
      <c r="T20" s="594"/>
      <c r="U20" s="214"/>
      <c r="V20" s="600"/>
      <c r="W20" s="594"/>
      <c r="X20" s="619"/>
      <c r="Y20" s="563"/>
      <c r="Z20" s="194"/>
      <c r="AA20" s="194"/>
      <c r="AB20" s="194"/>
      <c r="AC20" s="194"/>
      <c r="AD20" s="194"/>
      <c r="AE20" s="178"/>
      <c r="AF20" s="178"/>
      <c r="AG20" s="178"/>
      <c r="AH20" s="600"/>
      <c r="AI20" s="594"/>
      <c r="AJ20" s="178"/>
      <c r="AK20" s="594"/>
      <c r="AL20" s="594"/>
      <c r="AM20" s="424"/>
      <c r="AN20" s="424"/>
      <c r="AO20" s="594"/>
      <c r="AP20" s="594"/>
      <c r="AQ20" s="594"/>
      <c r="AR20" s="214"/>
      <c r="AS20" s="600"/>
      <c r="AT20" s="594"/>
      <c r="AU20" s="178"/>
    </row>
    <row r="21" spans="2:47" x14ac:dyDescent="0.25">
      <c r="B21" s="193"/>
      <c r="C21" s="177" t="s">
        <v>3386</v>
      </c>
      <c r="D21" s="194"/>
      <c r="E21" s="194"/>
      <c r="F21" s="194"/>
      <c r="G21" s="194"/>
      <c r="H21" s="178"/>
      <c r="I21" s="178"/>
      <c r="J21" s="178"/>
      <c r="K21" s="600"/>
      <c r="L21" s="594"/>
      <c r="M21" s="178"/>
      <c r="N21" s="594"/>
      <c r="O21" s="594"/>
      <c r="P21" s="424"/>
      <c r="Q21" s="424"/>
      <c r="R21" s="594"/>
      <c r="S21" s="594"/>
      <c r="T21" s="594"/>
      <c r="U21" s="214"/>
      <c r="V21" s="600"/>
      <c r="W21" s="594"/>
      <c r="X21" s="619"/>
      <c r="Y21" s="563"/>
      <c r="Z21" s="194"/>
      <c r="AA21" s="194"/>
      <c r="AB21" s="194"/>
      <c r="AC21" s="194"/>
      <c r="AD21" s="194"/>
      <c r="AE21" s="178"/>
      <c r="AF21" s="178"/>
      <c r="AG21" s="178"/>
      <c r="AH21" s="600"/>
      <c r="AI21" s="594"/>
      <c r="AJ21" s="178"/>
      <c r="AK21" s="594"/>
      <c r="AL21" s="594"/>
      <c r="AM21" s="424"/>
      <c r="AN21" s="424"/>
      <c r="AO21" s="594"/>
      <c r="AP21" s="594"/>
      <c r="AQ21" s="594"/>
      <c r="AR21" s="214"/>
      <c r="AS21" s="600"/>
      <c r="AT21" s="594"/>
      <c r="AU21" s="178"/>
    </row>
    <row r="22" spans="2:47" x14ac:dyDescent="0.25">
      <c r="B22" s="193"/>
      <c r="C22" s="177" t="s">
        <v>3387</v>
      </c>
      <c r="D22" s="194"/>
      <c r="E22" s="194"/>
      <c r="F22" s="194"/>
      <c r="G22" s="194"/>
      <c r="H22" s="178"/>
      <c r="I22" s="178"/>
      <c r="J22" s="178"/>
      <c r="K22" s="600"/>
      <c r="L22" s="594"/>
      <c r="M22" s="178"/>
      <c r="N22" s="594"/>
      <c r="O22" s="594"/>
      <c r="P22" s="424"/>
      <c r="Q22" s="424"/>
      <c r="R22" s="594"/>
      <c r="S22" s="594"/>
      <c r="T22" s="594"/>
      <c r="U22" s="214"/>
      <c r="V22" s="600"/>
      <c r="W22" s="594"/>
      <c r="X22" s="619"/>
      <c r="Y22" s="563"/>
      <c r="Z22" s="194"/>
      <c r="AA22" s="194"/>
      <c r="AB22" s="194"/>
      <c r="AC22" s="194"/>
      <c r="AD22" s="194"/>
      <c r="AE22" s="178"/>
      <c r="AF22" s="178"/>
      <c r="AG22" s="178"/>
      <c r="AH22" s="600"/>
      <c r="AI22" s="594"/>
      <c r="AJ22" s="178"/>
      <c r="AK22" s="594"/>
      <c r="AL22" s="594"/>
      <c r="AM22" s="424"/>
      <c r="AN22" s="424"/>
      <c r="AO22" s="594"/>
      <c r="AP22" s="594"/>
      <c r="AQ22" s="594"/>
      <c r="AR22" s="214"/>
      <c r="AS22" s="600"/>
      <c r="AT22" s="594"/>
      <c r="AU22" s="178"/>
    </row>
    <row r="23" spans="2:47" x14ac:dyDescent="0.25">
      <c r="B23" s="193"/>
      <c r="C23" s="177" t="s">
        <v>3388</v>
      </c>
      <c r="D23" s="194"/>
      <c r="E23" s="194"/>
      <c r="F23" s="194"/>
      <c r="G23" s="194"/>
      <c r="H23" s="178"/>
      <c r="I23" s="178"/>
      <c r="J23" s="178"/>
      <c r="K23" s="600"/>
      <c r="L23" s="594"/>
      <c r="M23" s="178"/>
      <c r="N23" s="594"/>
      <c r="O23" s="594"/>
      <c r="P23" s="424"/>
      <c r="Q23" s="424"/>
      <c r="R23" s="594"/>
      <c r="S23" s="594"/>
      <c r="T23" s="594"/>
      <c r="U23" s="214"/>
      <c r="V23" s="600"/>
      <c r="W23" s="594"/>
      <c r="X23" s="619"/>
      <c r="Y23" s="563"/>
      <c r="Z23" s="194"/>
      <c r="AA23" s="194"/>
      <c r="AB23" s="194"/>
      <c r="AC23" s="194"/>
      <c r="AD23" s="194"/>
      <c r="AE23" s="178"/>
      <c r="AF23" s="178"/>
      <c r="AG23" s="178"/>
      <c r="AH23" s="600"/>
      <c r="AI23" s="594"/>
      <c r="AJ23" s="178"/>
      <c r="AK23" s="594"/>
      <c r="AL23" s="594"/>
      <c r="AM23" s="424"/>
      <c r="AN23" s="424"/>
      <c r="AO23" s="594"/>
      <c r="AP23" s="594"/>
      <c r="AQ23" s="594"/>
      <c r="AR23" s="214"/>
      <c r="AS23" s="600"/>
      <c r="AT23" s="594"/>
      <c r="AU23" s="178"/>
    </row>
    <row r="24" spans="2:47" x14ac:dyDescent="0.25">
      <c r="B24" s="193"/>
      <c r="C24" s="177" t="s">
        <v>3389</v>
      </c>
      <c r="D24" s="194"/>
      <c r="E24" s="194"/>
      <c r="F24" s="194"/>
      <c r="G24" s="194"/>
      <c r="H24" s="178"/>
      <c r="I24" s="178"/>
      <c r="J24" s="178"/>
      <c r="K24" s="600"/>
      <c r="L24" s="594"/>
      <c r="M24" s="178"/>
      <c r="N24" s="594"/>
      <c r="O24" s="594"/>
      <c r="P24" s="424"/>
      <c r="Q24" s="424"/>
      <c r="R24" s="594"/>
      <c r="S24" s="594"/>
      <c r="T24" s="594"/>
      <c r="U24" s="214"/>
      <c r="V24" s="600"/>
      <c r="W24" s="594"/>
      <c r="X24" s="619"/>
      <c r="Y24" s="563"/>
      <c r="Z24" s="194"/>
      <c r="AA24" s="194"/>
      <c r="AB24" s="194"/>
      <c r="AC24" s="194"/>
      <c r="AD24" s="194"/>
      <c r="AE24" s="178"/>
      <c r="AF24" s="178"/>
      <c r="AG24" s="178"/>
      <c r="AH24" s="600"/>
      <c r="AI24" s="594"/>
      <c r="AJ24" s="178"/>
      <c r="AK24" s="594"/>
      <c r="AL24" s="594"/>
      <c r="AM24" s="424"/>
      <c r="AN24" s="424"/>
      <c r="AO24" s="594"/>
      <c r="AP24" s="594"/>
      <c r="AQ24" s="594"/>
      <c r="AR24" s="214"/>
      <c r="AS24" s="600"/>
      <c r="AT24" s="594"/>
      <c r="AU24" s="178"/>
    </row>
    <row r="25" spans="2:47" x14ac:dyDescent="0.25">
      <c r="B25" s="193"/>
      <c r="C25" s="177" t="s">
        <v>3390</v>
      </c>
      <c r="D25" s="194"/>
      <c r="E25" s="194"/>
      <c r="F25" s="194"/>
      <c r="G25" s="194"/>
      <c r="H25" s="178"/>
      <c r="I25" s="178"/>
      <c r="J25" s="178"/>
      <c r="K25" s="600"/>
      <c r="L25" s="594"/>
      <c r="M25" s="178"/>
      <c r="N25" s="594"/>
      <c r="O25" s="594"/>
      <c r="P25" s="424"/>
      <c r="Q25" s="424"/>
      <c r="R25" s="594"/>
      <c r="S25" s="594"/>
      <c r="T25" s="594"/>
      <c r="U25" s="214"/>
      <c r="V25" s="600"/>
      <c r="W25" s="594"/>
      <c r="X25" s="619"/>
      <c r="Y25" s="563"/>
      <c r="Z25" s="194"/>
      <c r="AA25" s="194"/>
      <c r="AB25" s="194"/>
      <c r="AC25" s="194"/>
      <c r="AD25" s="194"/>
      <c r="AE25" s="178"/>
      <c r="AF25" s="178"/>
      <c r="AG25" s="178"/>
      <c r="AH25" s="600"/>
      <c r="AI25" s="594"/>
      <c r="AJ25" s="178"/>
      <c r="AK25" s="594"/>
      <c r="AL25" s="594"/>
      <c r="AM25" s="424"/>
      <c r="AN25" s="424"/>
      <c r="AO25" s="594"/>
      <c r="AP25" s="594"/>
      <c r="AQ25" s="594"/>
      <c r="AR25" s="214"/>
      <c r="AS25" s="600"/>
      <c r="AT25" s="594"/>
      <c r="AU25" s="178"/>
    </row>
    <row r="26" spans="2:47" x14ac:dyDescent="0.25">
      <c r="B26" s="193"/>
      <c r="C26" s="177" t="s">
        <v>3391</v>
      </c>
      <c r="D26" s="194"/>
      <c r="E26" s="194"/>
      <c r="F26" s="194"/>
      <c r="G26" s="194"/>
      <c r="H26" s="178"/>
      <c r="I26" s="178"/>
      <c r="J26" s="178"/>
      <c r="K26" s="600"/>
      <c r="L26" s="594"/>
      <c r="M26" s="178"/>
      <c r="N26" s="594"/>
      <c r="O26" s="594"/>
      <c r="P26" s="424"/>
      <c r="Q26" s="424"/>
      <c r="R26" s="594"/>
      <c r="S26" s="594"/>
      <c r="T26" s="594"/>
      <c r="U26" s="214"/>
      <c r="V26" s="600"/>
      <c r="W26" s="594"/>
      <c r="X26" s="619"/>
      <c r="Y26" s="563"/>
      <c r="Z26" s="194"/>
      <c r="AA26" s="194"/>
      <c r="AB26" s="194"/>
      <c r="AC26" s="194"/>
      <c r="AD26" s="194"/>
      <c r="AE26" s="178"/>
      <c r="AF26" s="178"/>
      <c r="AG26" s="178"/>
      <c r="AH26" s="600"/>
      <c r="AI26" s="594"/>
      <c r="AJ26" s="178"/>
      <c r="AK26" s="594"/>
      <c r="AL26" s="594"/>
      <c r="AM26" s="424"/>
      <c r="AN26" s="424"/>
      <c r="AO26" s="594"/>
      <c r="AP26" s="594"/>
      <c r="AQ26" s="594"/>
      <c r="AR26" s="214"/>
      <c r="AS26" s="600"/>
      <c r="AT26" s="594"/>
      <c r="AU26" s="178"/>
    </row>
    <row r="27" spans="2:47" x14ac:dyDescent="0.25">
      <c r="B27" s="193"/>
      <c r="C27" s="177" t="s">
        <v>3392</v>
      </c>
      <c r="D27" s="194"/>
      <c r="E27" s="194"/>
      <c r="F27" s="194"/>
      <c r="G27" s="194"/>
      <c r="H27" s="178"/>
      <c r="I27" s="178"/>
      <c r="J27" s="178"/>
      <c r="K27" s="600"/>
      <c r="L27" s="594"/>
      <c r="M27" s="178"/>
      <c r="N27" s="594"/>
      <c r="O27" s="594"/>
      <c r="P27" s="424"/>
      <c r="Q27" s="424"/>
      <c r="R27" s="594"/>
      <c r="S27" s="594"/>
      <c r="T27" s="594"/>
      <c r="U27" s="214"/>
      <c r="V27" s="600"/>
      <c r="W27" s="594"/>
      <c r="X27" s="619"/>
      <c r="Y27" s="563"/>
      <c r="Z27" s="194"/>
      <c r="AA27" s="194"/>
      <c r="AB27" s="194"/>
      <c r="AC27" s="194"/>
      <c r="AD27" s="194"/>
      <c r="AE27" s="178"/>
      <c r="AF27" s="178"/>
      <c r="AG27" s="178"/>
      <c r="AH27" s="600"/>
      <c r="AI27" s="594"/>
      <c r="AJ27" s="178"/>
      <c r="AK27" s="594"/>
      <c r="AL27" s="594"/>
      <c r="AM27" s="424"/>
      <c r="AN27" s="424"/>
      <c r="AO27" s="594"/>
      <c r="AP27" s="594"/>
      <c r="AQ27" s="594"/>
      <c r="AR27" s="214"/>
      <c r="AS27" s="600"/>
      <c r="AT27" s="594"/>
      <c r="AU27" s="178"/>
    </row>
    <row r="28" spans="2:47" x14ac:dyDescent="0.25">
      <c r="B28" s="193"/>
      <c r="C28" s="177" t="s">
        <v>3393</v>
      </c>
      <c r="D28" s="194"/>
      <c r="E28" s="194"/>
      <c r="F28" s="194"/>
      <c r="G28" s="194"/>
      <c r="H28" s="178"/>
      <c r="I28" s="178"/>
      <c r="J28" s="178"/>
      <c r="K28" s="600"/>
      <c r="L28" s="594"/>
      <c r="M28" s="178"/>
      <c r="N28" s="594"/>
      <c r="O28" s="594"/>
      <c r="P28" s="424"/>
      <c r="Q28" s="424"/>
      <c r="R28" s="594"/>
      <c r="S28" s="594"/>
      <c r="T28" s="594"/>
      <c r="U28" s="214"/>
      <c r="V28" s="600"/>
      <c r="W28" s="594"/>
      <c r="X28" s="619"/>
      <c r="Y28" s="563"/>
      <c r="Z28" s="194"/>
      <c r="AA28" s="194"/>
      <c r="AB28" s="194"/>
      <c r="AC28" s="194"/>
      <c r="AD28" s="194"/>
      <c r="AE28" s="178"/>
      <c r="AF28" s="178"/>
      <c r="AG28" s="178"/>
      <c r="AH28" s="600"/>
      <c r="AI28" s="594"/>
      <c r="AJ28" s="178"/>
      <c r="AK28" s="594"/>
      <c r="AL28" s="594"/>
      <c r="AM28" s="424"/>
      <c r="AN28" s="424"/>
      <c r="AO28" s="594"/>
      <c r="AP28" s="594"/>
      <c r="AQ28" s="594"/>
      <c r="AR28" s="214"/>
      <c r="AS28" s="600"/>
      <c r="AT28" s="594"/>
      <c r="AU28" s="178"/>
    </row>
    <row r="29" spans="2:47" x14ac:dyDescent="0.25">
      <c r="B29" s="193"/>
      <c r="C29" s="177" t="s">
        <v>3394</v>
      </c>
      <c r="D29" s="194"/>
      <c r="E29" s="194"/>
      <c r="F29" s="194"/>
      <c r="G29" s="194"/>
      <c r="H29" s="178"/>
      <c r="I29" s="178"/>
      <c r="J29" s="178"/>
      <c r="K29" s="600"/>
      <c r="L29" s="594"/>
      <c r="M29" s="178"/>
      <c r="N29" s="594"/>
      <c r="O29" s="594"/>
      <c r="P29" s="424"/>
      <c r="Q29" s="424"/>
      <c r="R29" s="594"/>
      <c r="S29" s="594"/>
      <c r="T29" s="594"/>
      <c r="U29" s="214"/>
      <c r="V29" s="600"/>
      <c r="W29" s="594"/>
      <c r="X29" s="619"/>
      <c r="Y29" s="563"/>
      <c r="Z29" s="194"/>
      <c r="AA29" s="194"/>
      <c r="AB29" s="194"/>
      <c r="AC29" s="194"/>
      <c r="AD29" s="194"/>
      <c r="AE29" s="178"/>
      <c r="AF29" s="178"/>
      <c r="AG29" s="178"/>
      <c r="AH29" s="600"/>
      <c r="AI29" s="594"/>
      <c r="AJ29" s="178"/>
      <c r="AK29" s="594"/>
      <c r="AL29" s="594"/>
      <c r="AM29" s="424"/>
      <c r="AN29" s="424"/>
      <c r="AO29" s="594"/>
      <c r="AP29" s="594"/>
      <c r="AQ29" s="594"/>
      <c r="AR29" s="214"/>
      <c r="AS29" s="600"/>
      <c r="AT29" s="594"/>
      <c r="AU29" s="178"/>
    </row>
    <row r="30" spans="2:47" x14ac:dyDescent="0.25">
      <c r="B30" s="193"/>
      <c r="C30" s="177" t="s">
        <v>3395</v>
      </c>
      <c r="D30" s="194"/>
      <c r="E30" s="194"/>
      <c r="F30" s="194"/>
      <c r="G30" s="194"/>
      <c r="H30" s="178"/>
      <c r="I30" s="178"/>
      <c r="J30" s="178"/>
      <c r="K30" s="600"/>
      <c r="L30" s="594"/>
      <c r="M30" s="178"/>
      <c r="N30" s="594"/>
      <c r="O30" s="594"/>
      <c r="P30" s="424"/>
      <c r="Q30" s="424"/>
      <c r="R30" s="594"/>
      <c r="S30" s="594"/>
      <c r="T30" s="594"/>
      <c r="U30" s="214"/>
      <c r="V30" s="600"/>
      <c r="W30" s="594"/>
      <c r="X30" s="619"/>
      <c r="Y30" s="563"/>
      <c r="Z30" s="194"/>
      <c r="AA30" s="194"/>
      <c r="AB30" s="194"/>
      <c r="AC30" s="194"/>
      <c r="AD30" s="194"/>
      <c r="AE30" s="178"/>
      <c r="AF30" s="178"/>
      <c r="AG30" s="178"/>
      <c r="AH30" s="600"/>
      <c r="AI30" s="594"/>
      <c r="AJ30" s="178"/>
      <c r="AK30" s="594"/>
      <c r="AL30" s="594"/>
      <c r="AM30" s="424"/>
      <c r="AN30" s="424"/>
      <c r="AO30" s="594"/>
      <c r="AP30" s="594"/>
      <c r="AQ30" s="594"/>
      <c r="AR30" s="214"/>
      <c r="AS30" s="600"/>
      <c r="AT30" s="594"/>
      <c r="AU30" s="178"/>
    </row>
    <row r="31" spans="2:47" x14ac:dyDescent="0.25">
      <c r="B31" s="193"/>
      <c r="C31" s="177" t="s">
        <v>3396</v>
      </c>
      <c r="D31" s="194"/>
      <c r="E31" s="194"/>
      <c r="F31" s="194"/>
      <c r="G31" s="194"/>
      <c r="H31" s="178"/>
      <c r="I31" s="178"/>
      <c r="J31" s="178"/>
      <c r="K31" s="600"/>
      <c r="L31" s="594"/>
      <c r="M31" s="178"/>
      <c r="N31" s="594"/>
      <c r="O31" s="594"/>
      <c r="P31" s="424"/>
      <c r="Q31" s="424"/>
      <c r="R31" s="594"/>
      <c r="S31" s="594"/>
      <c r="T31" s="594"/>
      <c r="U31" s="214"/>
      <c r="V31" s="600"/>
      <c r="W31" s="594"/>
      <c r="X31" s="619"/>
      <c r="Y31" s="563"/>
      <c r="Z31" s="194"/>
      <c r="AA31" s="194"/>
      <c r="AB31" s="194"/>
      <c r="AC31" s="194"/>
      <c r="AD31" s="194"/>
      <c r="AE31" s="178"/>
      <c r="AF31" s="178"/>
      <c r="AG31" s="178"/>
      <c r="AH31" s="600"/>
      <c r="AI31" s="594"/>
      <c r="AJ31" s="178"/>
      <c r="AK31" s="594"/>
      <c r="AL31" s="594"/>
      <c r="AM31" s="424"/>
      <c r="AN31" s="424"/>
      <c r="AO31" s="594"/>
      <c r="AP31" s="594"/>
      <c r="AQ31" s="594"/>
      <c r="AR31" s="214"/>
      <c r="AS31" s="600"/>
      <c r="AT31" s="594"/>
      <c r="AU31" s="178"/>
    </row>
    <row r="32" spans="2:47" x14ac:dyDescent="0.25">
      <c r="B32" s="193"/>
      <c r="C32" s="177" t="s">
        <v>3397</v>
      </c>
      <c r="D32" s="194"/>
      <c r="E32" s="194"/>
      <c r="F32" s="194"/>
      <c r="G32" s="194"/>
      <c r="H32" s="178"/>
      <c r="I32" s="178"/>
      <c r="J32" s="178"/>
      <c r="K32" s="600"/>
      <c r="L32" s="594"/>
      <c r="M32" s="178"/>
      <c r="N32" s="594"/>
      <c r="O32" s="594"/>
      <c r="P32" s="424"/>
      <c r="Q32" s="424"/>
      <c r="R32" s="594"/>
      <c r="S32" s="594"/>
      <c r="T32" s="594"/>
      <c r="U32" s="214"/>
      <c r="V32" s="600"/>
      <c r="W32" s="594"/>
      <c r="X32" s="619"/>
      <c r="Y32" s="563"/>
      <c r="Z32" s="194"/>
      <c r="AA32" s="194"/>
      <c r="AB32" s="194"/>
      <c r="AC32" s="194"/>
      <c r="AD32" s="194"/>
      <c r="AE32" s="178"/>
      <c r="AF32" s="178"/>
      <c r="AG32" s="178"/>
      <c r="AH32" s="600"/>
      <c r="AI32" s="594"/>
      <c r="AJ32" s="178"/>
      <c r="AK32" s="594"/>
      <c r="AL32" s="594"/>
      <c r="AM32" s="424"/>
      <c r="AN32" s="424"/>
      <c r="AO32" s="594"/>
      <c r="AP32" s="594"/>
      <c r="AQ32" s="594"/>
      <c r="AR32" s="214"/>
      <c r="AS32" s="600"/>
      <c r="AT32" s="594"/>
      <c r="AU32" s="178"/>
    </row>
    <row r="33" spans="2:47" x14ac:dyDescent="0.25">
      <c r="B33" s="193"/>
      <c r="C33" s="177" t="s">
        <v>3398</v>
      </c>
      <c r="D33" s="194"/>
      <c r="E33" s="194"/>
      <c r="F33" s="194"/>
      <c r="G33" s="194"/>
      <c r="H33" s="178"/>
      <c r="I33" s="178"/>
      <c r="J33" s="178"/>
      <c r="K33" s="600"/>
      <c r="L33" s="594"/>
      <c r="M33" s="178"/>
      <c r="N33" s="594"/>
      <c r="O33" s="594"/>
      <c r="P33" s="424"/>
      <c r="Q33" s="424"/>
      <c r="R33" s="594"/>
      <c r="S33" s="594"/>
      <c r="T33" s="594"/>
      <c r="U33" s="214"/>
      <c r="V33" s="600"/>
      <c r="W33" s="594"/>
      <c r="X33" s="619"/>
      <c r="Y33" s="563"/>
      <c r="Z33" s="194"/>
      <c r="AA33" s="194"/>
      <c r="AB33" s="194"/>
      <c r="AC33" s="194"/>
      <c r="AD33" s="194"/>
      <c r="AE33" s="178"/>
      <c r="AF33" s="178"/>
      <c r="AG33" s="178"/>
      <c r="AH33" s="600"/>
      <c r="AI33" s="594"/>
      <c r="AJ33" s="178"/>
      <c r="AK33" s="594"/>
      <c r="AL33" s="594"/>
      <c r="AM33" s="424"/>
      <c r="AN33" s="424"/>
      <c r="AO33" s="594"/>
      <c r="AP33" s="594"/>
      <c r="AQ33" s="594"/>
      <c r="AR33" s="214"/>
      <c r="AS33" s="600"/>
      <c r="AT33" s="594"/>
      <c r="AU33" s="178"/>
    </row>
    <row r="34" spans="2:47" x14ac:dyDescent="0.25">
      <c r="B34" s="193"/>
      <c r="C34" s="177" t="s">
        <v>3399</v>
      </c>
      <c r="D34" s="194"/>
      <c r="E34" s="194"/>
      <c r="F34" s="194"/>
      <c r="G34" s="194"/>
      <c r="H34" s="178"/>
      <c r="I34" s="178"/>
      <c r="J34" s="178"/>
      <c r="K34" s="600"/>
      <c r="L34" s="594"/>
      <c r="M34" s="178"/>
      <c r="N34" s="594"/>
      <c r="O34" s="594"/>
      <c r="P34" s="424"/>
      <c r="Q34" s="424"/>
      <c r="R34" s="594"/>
      <c r="S34" s="594"/>
      <c r="T34" s="594"/>
      <c r="U34" s="214"/>
      <c r="V34" s="600"/>
      <c r="W34" s="594"/>
      <c r="X34" s="619"/>
      <c r="Y34" s="563"/>
      <c r="Z34" s="194"/>
      <c r="AA34" s="194"/>
      <c r="AB34" s="194"/>
      <c r="AC34" s="194"/>
      <c r="AD34" s="194"/>
      <c r="AE34" s="178"/>
      <c r="AF34" s="178"/>
      <c r="AG34" s="178"/>
      <c r="AH34" s="600"/>
      <c r="AI34" s="594"/>
      <c r="AJ34" s="178"/>
      <c r="AK34" s="594"/>
      <c r="AL34" s="594"/>
      <c r="AM34" s="424"/>
      <c r="AN34" s="424"/>
      <c r="AO34" s="594"/>
      <c r="AP34" s="594"/>
      <c r="AQ34" s="594"/>
      <c r="AR34" s="214"/>
      <c r="AS34" s="600"/>
      <c r="AT34" s="594"/>
      <c r="AU34" s="178"/>
    </row>
    <row r="35" spans="2:47" x14ac:dyDescent="0.25">
      <c r="B35" s="193"/>
      <c r="C35" s="177" t="s">
        <v>3400</v>
      </c>
      <c r="D35" s="194"/>
      <c r="E35" s="194"/>
      <c r="F35" s="194"/>
      <c r="G35" s="194"/>
      <c r="H35" s="178"/>
      <c r="I35" s="178"/>
      <c r="J35" s="178"/>
      <c r="K35" s="600"/>
      <c r="L35" s="594"/>
      <c r="M35" s="178"/>
      <c r="N35" s="594"/>
      <c r="O35" s="594"/>
      <c r="P35" s="424"/>
      <c r="Q35" s="424"/>
      <c r="R35" s="594"/>
      <c r="S35" s="594"/>
      <c r="T35" s="594"/>
      <c r="U35" s="214"/>
      <c r="V35" s="600"/>
      <c r="W35" s="594"/>
      <c r="X35" s="619"/>
      <c r="Y35" s="563"/>
      <c r="Z35" s="194"/>
      <c r="AA35" s="194"/>
      <c r="AB35" s="194"/>
      <c r="AC35" s="194"/>
      <c r="AD35" s="194"/>
      <c r="AE35" s="178"/>
      <c r="AF35" s="178"/>
      <c r="AG35" s="178"/>
      <c r="AH35" s="600"/>
      <c r="AI35" s="594"/>
      <c r="AJ35" s="178"/>
      <c r="AK35" s="594"/>
      <c r="AL35" s="594"/>
      <c r="AM35" s="424"/>
      <c r="AN35" s="424"/>
      <c r="AO35" s="594"/>
      <c r="AP35" s="594"/>
      <c r="AQ35" s="594"/>
      <c r="AR35" s="214"/>
      <c r="AS35" s="600"/>
      <c r="AT35" s="594"/>
      <c r="AU35" s="178"/>
    </row>
    <row r="36" spans="2:47" x14ac:dyDescent="0.25">
      <c r="B36" s="193"/>
      <c r="C36" s="177" t="s">
        <v>3401</v>
      </c>
      <c r="D36" s="194"/>
      <c r="E36" s="194"/>
      <c r="F36" s="194"/>
      <c r="G36" s="194"/>
      <c r="H36" s="178"/>
      <c r="I36" s="178"/>
      <c r="J36" s="178"/>
      <c r="K36" s="600"/>
      <c r="L36" s="594"/>
      <c r="M36" s="178"/>
      <c r="N36" s="594"/>
      <c r="O36" s="594"/>
      <c r="P36" s="424"/>
      <c r="Q36" s="424"/>
      <c r="R36" s="594"/>
      <c r="S36" s="594"/>
      <c r="T36" s="594"/>
      <c r="U36" s="214"/>
      <c r="V36" s="600"/>
      <c r="W36" s="594"/>
      <c r="X36" s="619"/>
      <c r="Y36" s="563"/>
      <c r="Z36" s="194"/>
      <c r="AA36" s="194"/>
      <c r="AB36" s="194"/>
      <c r="AC36" s="194"/>
      <c r="AD36" s="194"/>
      <c r="AE36" s="178"/>
      <c r="AF36" s="178"/>
      <c r="AG36" s="178"/>
      <c r="AH36" s="600"/>
      <c r="AI36" s="594"/>
      <c r="AJ36" s="178"/>
      <c r="AK36" s="594"/>
      <c r="AL36" s="594"/>
      <c r="AM36" s="424"/>
      <c r="AN36" s="424"/>
      <c r="AO36" s="594"/>
      <c r="AP36" s="594"/>
      <c r="AQ36" s="594"/>
      <c r="AR36" s="214"/>
      <c r="AS36" s="600"/>
      <c r="AT36" s="594"/>
      <c r="AU36" s="178"/>
    </row>
    <row r="37" spans="2:47" x14ac:dyDescent="0.25">
      <c r="B37" s="193"/>
      <c r="C37" s="177" t="s">
        <v>3402</v>
      </c>
      <c r="D37" s="194"/>
      <c r="E37" s="194"/>
      <c r="F37" s="194"/>
      <c r="G37" s="194"/>
      <c r="H37" s="178"/>
      <c r="I37" s="178"/>
      <c r="J37" s="178"/>
      <c r="K37" s="600"/>
      <c r="L37" s="594"/>
      <c r="M37" s="178"/>
      <c r="N37" s="594"/>
      <c r="O37" s="594"/>
      <c r="P37" s="424"/>
      <c r="Q37" s="424"/>
      <c r="R37" s="594"/>
      <c r="S37" s="594"/>
      <c r="T37" s="594"/>
      <c r="U37" s="214"/>
      <c r="V37" s="600"/>
      <c r="W37" s="594"/>
      <c r="X37" s="619"/>
      <c r="Y37" s="563"/>
      <c r="Z37" s="194"/>
      <c r="AA37" s="194"/>
      <c r="AB37" s="194"/>
      <c r="AC37" s="194"/>
      <c r="AD37" s="194"/>
      <c r="AE37" s="178"/>
      <c r="AF37" s="178"/>
      <c r="AG37" s="178"/>
      <c r="AH37" s="600"/>
      <c r="AI37" s="594"/>
      <c r="AJ37" s="178"/>
      <c r="AK37" s="594"/>
      <c r="AL37" s="594"/>
      <c r="AM37" s="424"/>
      <c r="AN37" s="424"/>
      <c r="AO37" s="594"/>
      <c r="AP37" s="594"/>
      <c r="AQ37" s="594"/>
      <c r="AR37" s="214"/>
      <c r="AS37" s="600"/>
      <c r="AT37" s="594"/>
      <c r="AU37" s="178"/>
    </row>
    <row r="38" spans="2:47" x14ac:dyDescent="0.25">
      <c r="B38" s="193"/>
      <c r="C38" s="177" t="s">
        <v>3403</v>
      </c>
      <c r="D38" s="194"/>
      <c r="E38" s="194"/>
      <c r="F38" s="194"/>
      <c r="G38" s="194"/>
      <c r="H38" s="178"/>
      <c r="I38" s="178"/>
      <c r="J38" s="178"/>
      <c r="K38" s="600"/>
      <c r="L38" s="594"/>
      <c r="M38" s="178"/>
      <c r="N38" s="594"/>
      <c r="O38" s="594"/>
      <c r="P38" s="424"/>
      <c r="Q38" s="424"/>
      <c r="R38" s="594"/>
      <c r="S38" s="594"/>
      <c r="T38" s="594"/>
      <c r="U38" s="214"/>
      <c r="V38" s="600"/>
      <c r="W38" s="594"/>
      <c r="X38" s="619"/>
      <c r="Y38" s="563"/>
      <c r="Z38" s="194"/>
      <c r="AA38" s="194"/>
      <c r="AB38" s="194"/>
      <c r="AC38" s="194"/>
      <c r="AD38" s="194"/>
      <c r="AE38" s="178"/>
      <c r="AF38" s="178"/>
      <c r="AG38" s="178"/>
      <c r="AH38" s="600"/>
      <c r="AI38" s="594"/>
      <c r="AJ38" s="178"/>
      <c r="AK38" s="594"/>
      <c r="AL38" s="594"/>
      <c r="AM38" s="424"/>
      <c r="AN38" s="424"/>
      <c r="AO38" s="594"/>
      <c r="AP38" s="594"/>
      <c r="AQ38" s="594"/>
      <c r="AR38" s="214"/>
      <c r="AS38" s="600"/>
      <c r="AT38" s="594"/>
      <c r="AU38" s="178"/>
    </row>
    <row r="39" spans="2:47" x14ac:dyDescent="0.25">
      <c r="B39" s="193"/>
      <c r="C39" s="177" t="s">
        <v>3404</v>
      </c>
      <c r="D39" s="194"/>
      <c r="E39" s="194"/>
      <c r="F39" s="194"/>
      <c r="G39" s="194"/>
      <c r="H39" s="178"/>
      <c r="I39" s="178"/>
      <c r="J39" s="178"/>
      <c r="K39" s="600"/>
      <c r="L39" s="594"/>
      <c r="M39" s="178"/>
      <c r="N39" s="594"/>
      <c r="O39" s="594"/>
      <c r="P39" s="424"/>
      <c r="Q39" s="424"/>
      <c r="R39" s="594"/>
      <c r="S39" s="594"/>
      <c r="T39" s="594"/>
      <c r="U39" s="214"/>
      <c r="V39" s="600"/>
      <c r="W39" s="594"/>
      <c r="X39" s="619"/>
      <c r="Y39" s="563"/>
      <c r="Z39" s="194"/>
      <c r="AA39" s="194"/>
      <c r="AB39" s="194"/>
      <c r="AC39" s="194"/>
      <c r="AD39" s="194"/>
      <c r="AE39" s="178"/>
      <c r="AF39" s="178"/>
      <c r="AG39" s="178"/>
      <c r="AH39" s="600"/>
      <c r="AI39" s="594"/>
      <c r="AJ39" s="178"/>
      <c r="AK39" s="594"/>
      <c r="AL39" s="594"/>
      <c r="AM39" s="424"/>
      <c r="AN39" s="424"/>
      <c r="AO39" s="594"/>
      <c r="AP39" s="594"/>
      <c r="AQ39" s="594"/>
      <c r="AR39" s="214"/>
      <c r="AS39" s="600"/>
      <c r="AT39" s="594"/>
      <c r="AU39" s="178"/>
    </row>
    <row r="40" spans="2:47" x14ac:dyDescent="0.25">
      <c r="B40" s="193"/>
      <c r="C40" s="177" t="s">
        <v>3405</v>
      </c>
      <c r="D40" s="194"/>
      <c r="E40" s="194"/>
      <c r="F40" s="194"/>
      <c r="G40" s="194"/>
      <c r="H40" s="178"/>
      <c r="I40" s="178"/>
      <c r="J40" s="178"/>
      <c r="K40" s="600"/>
      <c r="L40" s="594"/>
      <c r="M40" s="178"/>
      <c r="N40" s="594"/>
      <c r="O40" s="594"/>
      <c r="P40" s="424"/>
      <c r="Q40" s="424"/>
      <c r="R40" s="594"/>
      <c r="S40" s="594"/>
      <c r="T40" s="594"/>
      <c r="U40" s="214"/>
      <c r="V40" s="600"/>
      <c r="W40" s="594"/>
      <c r="X40" s="619"/>
      <c r="Y40" s="563"/>
      <c r="Z40" s="194"/>
      <c r="AA40" s="194"/>
      <c r="AB40" s="194"/>
      <c r="AC40" s="194"/>
      <c r="AD40" s="194"/>
      <c r="AE40" s="178"/>
      <c r="AF40" s="178"/>
      <c r="AG40" s="178"/>
      <c r="AH40" s="600"/>
      <c r="AI40" s="594"/>
      <c r="AJ40" s="178"/>
      <c r="AK40" s="594"/>
      <c r="AL40" s="594"/>
      <c r="AM40" s="424"/>
      <c r="AN40" s="424"/>
      <c r="AO40" s="594"/>
      <c r="AP40" s="594"/>
      <c r="AQ40" s="594"/>
      <c r="AR40" s="214"/>
      <c r="AS40" s="600"/>
      <c r="AT40" s="594"/>
      <c r="AU40" s="178"/>
    </row>
    <row r="41" spans="2:47" x14ac:dyDescent="0.25">
      <c r="B41" s="193"/>
      <c r="C41" s="177" t="s">
        <v>3406</v>
      </c>
      <c r="D41" s="194"/>
      <c r="E41" s="194"/>
      <c r="F41" s="194"/>
      <c r="G41" s="194"/>
      <c r="H41" s="178"/>
      <c r="I41" s="178"/>
      <c r="J41" s="178"/>
      <c r="K41" s="600"/>
      <c r="L41" s="594"/>
      <c r="M41" s="178"/>
      <c r="N41" s="594"/>
      <c r="O41" s="594"/>
      <c r="P41" s="424"/>
      <c r="Q41" s="424"/>
      <c r="R41" s="594"/>
      <c r="S41" s="594"/>
      <c r="T41" s="594"/>
      <c r="U41" s="214"/>
      <c r="V41" s="600"/>
      <c r="W41" s="594"/>
      <c r="X41" s="619"/>
      <c r="Y41" s="563"/>
      <c r="Z41" s="194"/>
      <c r="AA41" s="194"/>
      <c r="AB41" s="194"/>
      <c r="AC41" s="194"/>
      <c r="AD41" s="194"/>
      <c r="AE41" s="178"/>
      <c r="AF41" s="178"/>
      <c r="AG41" s="178"/>
      <c r="AH41" s="600"/>
      <c r="AI41" s="594"/>
      <c r="AJ41" s="178"/>
      <c r="AK41" s="594"/>
      <c r="AL41" s="594"/>
      <c r="AM41" s="424"/>
      <c r="AN41" s="424"/>
      <c r="AO41" s="594"/>
      <c r="AP41" s="594"/>
      <c r="AQ41" s="594"/>
      <c r="AR41" s="214"/>
      <c r="AS41" s="600"/>
      <c r="AT41" s="594"/>
      <c r="AU41" s="178"/>
    </row>
    <row r="42" spans="2:47" x14ac:dyDescent="0.25">
      <c r="B42" s="193"/>
      <c r="C42" s="177" t="s">
        <v>3407</v>
      </c>
      <c r="D42" s="194"/>
      <c r="E42" s="194"/>
      <c r="F42" s="194"/>
      <c r="G42" s="194"/>
      <c r="H42" s="178"/>
      <c r="I42" s="178"/>
      <c r="J42" s="178"/>
      <c r="K42" s="600"/>
      <c r="L42" s="594"/>
      <c r="M42" s="178"/>
      <c r="N42" s="594"/>
      <c r="O42" s="594"/>
      <c r="P42" s="424"/>
      <c r="Q42" s="424"/>
      <c r="R42" s="594"/>
      <c r="S42" s="594"/>
      <c r="T42" s="594"/>
      <c r="U42" s="214"/>
      <c r="V42" s="600"/>
      <c r="W42" s="594"/>
      <c r="X42" s="619"/>
      <c r="Y42" s="563"/>
      <c r="Z42" s="194"/>
      <c r="AA42" s="194"/>
      <c r="AB42" s="194"/>
      <c r="AC42" s="194"/>
      <c r="AD42" s="194"/>
      <c r="AE42" s="178"/>
      <c r="AF42" s="178"/>
      <c r="AG42" s="178"/>
      <c r="AH42" s="600"/>
      <c r="AI42" s="594"/>
      <c r="AJ42" s="178"/>
      <c r="AK42" s="594"/>
      <c r="AL42" s="594"/>
      <c r="AM42" s="424"/>
      <c r="AN42" s="424"/>
      <c r="AO42" s="594"/>
      <c r="AP42" s="594"/>
      <c r="AQ42" s="594"/>
      <c r="AR42" s="214"/>
      <c r="AS42" s="600"/>
      <c r="AT42" s="594"/>
      <c r="AU42" s="178"/>
    </row>
    <row r="43" spans="2:47" x14ac:dyDescent="0.25">
      <c r="B43" s="193"/>
      <c r="C43" s="177" t="s">
        <v>3408</v>
      </c>
      <c r="D43" s="194"/>
      <c r="E43" s="194"/>
      <c r="F43" s="194"/>
      <c r="G43" s="194"/>
      <c r="H43" s="178"/>
      <c r="I43" s="178"/>
      <c r="J43" s="178"/>
      <c r="K43" s="600"/>
      <c r="L43" s="594"/>
      <c r="M43" s="178"/>
      <c r="N43" s="594"/>
      <c r="O43" s="594"/>
      <c r="P43" s="424"/>
      <c r="Q43" s="424"/>
      <c r="R43" s="594"/>
      <c r="S43" s="594"/>
      <c r="T43" s="594"/>
      <c r="U43" s="214"/>
      <c r="V43" s="600"/>
      <c r="W43" s="594"/>
      <c r="X43" s="619"/>
      <c r="Y43" s="563"/>
      <c r="Z43" s="194"/>
      <c r="AA43" s="194"/>
      <c r="AB43" s="194"/>
      <c r="AC43" s="194"/>
      <c r="AD43" s="194"/>
      <c r="AE43" s="178"/>
      <c r="AF43" s="178"/>
      <c r="AG43" s="178"/>
      <c r="AH43" s="600"/>
      <c r="AI43" s="594"/>
      <c r="AJ43" s="178"/>
      <c r="AK43" s="594"/>
      <c r="AL43" s="594"/>
      <c r="AM43" s="424"/>
      <c r="AN43" s="424"/>
      <c r="AO43" s="594"/>
      <c r="AP43" s="594"/>
      <c r="AQ43" s="594"/>
      <c r="AR43" s="214"/>
      <c r="AS43" s="600"/>
      <c r="AT43" s="594"/>
      <c r="AU43" s="178"/>
    </row>
    <row r="44" spans="2:47" x14ac:dyDescent="0.25">
      <c r="B44" s="193"/>
      <c r="C44" s="177" t="s">
        <v>3409</v>
      </c>
      <c r="D44" s="194"/>
      <c r="E44" s="194"/>
      <c r="F44" s="194"/>
      <c r="G44" s="194"/>
      <c r="H44" s="178"/>
      <c r="I44" s="178"/>
      <c r="J44" s="178"/>
      <c r="K44" s="600"/>
      <c r="L44" s="594"/>
      <c r="M44" s="178"/>
      <c r="N44" s="594"/>
      <c r="O44" s="594"/>
      <c r="P44" s="424"/>
      <c r="Q44" s="424"/>
      <c r="R44" s="594"/>
      <c r="S44" s="594"/>
      <c r="T44" s="594"/>
      <c r="U44" s="214"/>
      <c r="V44" s="600"/>
      <c r="W44" s="594"/>
      <c r="X44" s="619"/>
      <c r="Y44" s="563"/>
      <c r="Z44" s="194"/>
      <c r="AA44" s="194"/>
      <c r="AB44" s="194"/>
      <c r="AC44" s="194"/>
      <c r="AD44" s="194"/>
      <c r="AE44" s="178"/>
      <c r="AF44" s="178"/>
      <c r="AG44" s="178"/>
      <c r="AH44" s="600"/>
      <c r="AI44" s="594"/>
      <c r="AJ44" s="178"/>
      <c r="AK44" s="594"/>
      <c r="AL44" s="594"/>
      <c r="AM44" s="424"/>
      <c r="AN44" s="424"/>
      <c r="AO44" s="594"/>
      <c r="AP44" s="594"/>
      <c r="AQ44" s="594"/>
      <c r="AR44" s="214"/>
      <c r="AS44" s="600"/>
      <c r="AT44" s="594"/>
      <c r="AU44" s="178"/>
    </row>
    <row r="45" spans="2:47" x14ac:dyDescent="0.25">
      <c r="B45" s="193"/>
      <c r="C45" s="177" t="s">
        <v>3410</v>
      </c>
      <c r="D45" s="194"/>
      <c r="E45" s="194"/>
      <c r="F45" s="194"/>
      <c r="G45" s="194"/>
      <c r="H45" s="178"/>
      <c r="I45" s="178"/>
      <c r="J45" s="178"/>
      <c r="K45" s="600"/>
      <c r="L45" s="594"/>
      <c r="M45" s="178"/>
      <c r="N45" s="594"/>
      <c r="O45" s="594"/>
      <c r="P45" s="424"/>
      <c r="Q45" s="424"/>
      <c r="R45" s="594"/>
      <c r="S45" s="594"/>
      <c r="T45" s="594"/>
      <c r="U45" s="214"/>
      <c r="V45" s="600"/>
      <c r="W45" s="594"/>
      <c r="X45" s="619"/>
      <c r="Y45" s="563"/>
      <c r="Z45" s="194"/>
      <c r="AA45" s="194"/>
      <c r="AB45" s="194"/>
      <c r="AC45" s="194"/>
      <c r="AD45" s="194"/>
      <c r="AE45" s="178"/>
      <c r="AF45" s="178"/>
      <c r="AG45" s="178"/>
      <c r="AH45" s="600"/>
      <c r="AI45" s="594"/>
      <c r="AJ45" s="178"/>
      <c r="AK45" s="594"/>
      <c r="AL45" s="594"/>
      <c r="AM45" s="424"/>
      <c r="AN45" s="424"/>
      <c r="AO45" s="594"/>
      <c r="AP45" s="594"/>
      <c r="AQ45" s="594"/>
      <c r="AR45" s="214"/>
      <c r="AS45" s="600"/>
      <c r="AT45" s="594"/>
      <c r="AU45" s="178"/>
    </row>
    <row r="46" spans="2:47" x14ac:dyDescent="0.25">
      <c r="B46" s="193"/>
      <c r="C46" s="177" t="s">
        <v>3411</v>
      </c>
      <c r="D46" s="194"/>
      <c r="E46" s="194"/>
      <c r="F46" s="194"/>
      <c r="G46" s="194"/>
      <c r="H46" s="178"/>
      <c r="I46" s="178"/>
      <c r="J46" s="178"/>
      <c r="K46" s="600"/>
      <c r="L46" s="594"/>
      <c r="M46" s="178"/>
      <c r="N46" s="594"/>
      <c r="O46" s="594"/>
      <c r="P46" s="424"/>
      <c r="Q46" s="424"/>
      <c r="R46" s="594"/>
      <c r="S46" s="594"/>
      <c r="T46" s="594"/>
      <c r="U46" s="214"/>
      <c r="V46" s="600"/>
      <c r="W46" s="594"/>
      <c r="X46" s="619"/>
      <c r="Y46" s="563"/>
      <c r="Z46" s="194"/>
      <c r="AA46" s="194"/>
      <c r="AB46" s="194"/>
      <c r="AC46" s="194"/>
      <c r="AD46" s="194"/>
      <c r="AE46" s="178"/>
      <c r="AF46" s="178"/>
      <c r="AG46" s="178"/>
      <c r="AH46" s="600"/>
      <c r="AI46" s="594"/>
      <c r="AJ46" s="178"/>
      <c r="AK46" s="594"/>
      <c r="AL46" s="594"/>
      <c r="AM46" s="424"/>
      <c r="AN46" s="424"/>
      <c r="AO46" s="594"/>
      <c r="AP46" s="594"/>
      <c r="AQ46" s="594"/>
      <c r="AR46" s="214"/>
      <c r="AS46" s="600"/>
      <c r="AT46" s="594"/>
      <c r="AU46" s="178"/>
    </row>
    <row r="47" spans="2:47" x14ac:dyDescent="0.25">
      <c r="B47" s="193"/>
      <c r="C47" s="177" t="s">
        <v>3412</v>
      </c>
      <c r="D47" s="194"/>
      <c r="E47" s="194"/>
      <c r="F47" s="194"/>
      <c r="G47" s="194"/>
      <c r="H47" s="178"/>
      <c r="I47" s="178"/>
      <c r="J47" s="178"/>
      <c r="K47" s="600"/>
      <c r="L47" s="594"/>
      <c r="M47" s="178"/>
      <c r="N47" s="594"/>
      <c r="O47" s="594"/>
      <c r="P47" s="424"/>
      <c r="Q47" s="424"/>
      <c r="R47" s="594"/>
      <c r="S47" s="594"/>
      <c r="T47" s="594"/>
      <c r="U47" s="214"/>
      <c r="V47" s="600"/>
      <c r="W47" s="594"/>
      <c r="X47" s="619"/>
      <c r="Y47" s="563"/>
      <c r="Z47" s="194"/>
      <c r="AA47" s="194"/>
      <c r="AB47" s="194"/>
      <c r="AC47" s="194"/>
      <c r="AD47" s="194"/>
      <c r="AE47" s="178"/>
      <c r="AF47" s="178"/>
      <c r="AG47" s="178"/>
      <c r="AH47" s="600"/>
      <c r="AI47" s="594"/>
      <c r="AJ47" s="178"/>
      <c r="AK47" s="594"/>
      <c r="AL47" s="594"/>
      <c r="AM47" s="424"/>
      <c r="AN47" s="424"/>
      <c r="AO47" s="594"/>
      <c r="AP47" s="594"/>
      <c r="AQ47" s="594"/>
      <c r="AR47" s="214"/>
      <c r="AS47" s="600"/>
      <c r="AT47" s="594"/>
      <c r="AU47" s="178"/>
    </row>
    <row r="48" spans="2:47" x14ac:dyDescent="0.25">
      <c r="B48" s="193"/>
      <c r="C48" s="177" t="s">
        <v>3413</v>
      </c>
      <c r="D48" s="194"/>
      <c r="E48" s="194"/>
      <c r="F48" s="194"/>
      <c r="G48" s="194"/>
      <c r="H48" s="178"/>
      <c r="I48" s="178"/>
      <c r="J48" s="178"/>
      <c r="K48" s="600"/>
      <c r="L48" s="594"/>
      <c r="M48" s="178"/>
      <c r="N48" s="594"/>
      <c r="O48" s="594"/>
      <c r="P48" s="424"/>
      <c r="Q48" s="424"/>
      <c r="R48" s="594"/>
      <c r="S48" s="594"/>
      <c r="T48" s="594"/>
      <c r="U48" s="214"/>
      <c r="V48" s="600"/>
      <c r="W48" s="594"/>
      <c r="X48" s="619"/>
      <c r="Y48" s="563"/>
      <c r="Z48" s="194"/>
      <c r="AA48" s="194"/>
      <c r="AB48" s="194"/>
      <c r="AC48" s="194"/>
      <c r="AD48" s="194"/>
      <c r="AE48" s="178"/>
      <c r="AF48" s="178"/>
      <c r="AG48" s="178"/>
      <c r="AH48" s="600"/>
      <c r="AI48" s="594"/>
      <c r="AJ48" s="178"/>
      <c r="AK48" s="594"/>
      <c r="AL48" s="594"/>
      <c r="AM48" s="424"/>
      <c r="AN48" s="424"/>
      <c r="AO48" s="594"/>
      <c r="AP48" s="594"/>
      <c r="AQ48" s="594"/>
      <c r="AR48" s="214"/>
      <c r="AS48" s="600"/>
      <c r="AT48" s="594"/>
      <c r="AU48" s="178"/>
    </row>
    <row r="49" spans="2:47" x14ac:dyDescent="0.25">
      <c r="B49" s="193"/>
      <c r="C49" s="177" t="s">
        <v>3414</v>
      </c>
      <c r="D49" s="194"/>
      <c r="E49" s="194"/>
      <c r="F49" s="194"/>
      <c r="G49" s="194"/>
      <c r="H49" s="178"/>
      <c r="I49" s="178"/>
      <c r="J49" s="178"/>
      <c r="K49" s="600"/>
      <c r="L49" s="594"/>
      <c r="M49" s="178"/>
      <c r="N49" s="594"/>
      <c r="O49" s="594"/>
      <c r="P49" s="424"/>
      <c r="Q49" s="424"/>
      <c r="R49" s="594"/>
      <c r="S49" s="594"/>
      <c r="T49" s="594"/>
      <c r="U49" s="214"/>
      <c r="V49" s="600"/>
      <c r="W49" s="594"/>
      <c r="X49" s="619"/>
      <c r="Y49" s="563"/>
      <c r="Z49" s="194"/>
      <c r="AA49" s="194"/>
      <c r="AB49" s="194"/>
      <c r="AC49" s="194"/>
      <c r="AD49" s="194"/>
      <c r="AE49" s="178"/>
      <c r="AF49" s="178"/>
      <c r="AG49" s="178"/>
      <c r="AH49" s="600"/>
      <c r="AI49" s="594"/>
      <c r="AJ49" s="178"/>
      <c r="AK49" s="594"/>
      <c r="AL49" s="594"/>
      <c r="AM49" s="424"/>
      <c r="AN49" s="424"/>
      <c r="AO49" s="594"/>
      <c r="AP49" s="594"/>
      <c r="AQ49" s="594"/>
      <c r="AR49" s="214"/>
      <c r="AS49" s="600"/>
      <c r="AT49" s="594"/>
      <c r="AU49" s="178"/>
    </row>
    <row r="50" spans="2:47" x14ac:dyDescent="0.25">
      <c r="B50" s="193"/>
      <c r="C50" s="177" t="s">
        <v>3415</v>
      </c>
      <c r="D50" s="194"/>
      <c r="E50" s="194"/>
      <c r="F50" s="194"/>
      <c r="G50" s="194"/>
      <c r="H50" s="178"/>
      <c r="I50" s="178"/>
      <c r="J50" s="178"/>
      <c r="K50" s="600"/>
      <c r="L50" s="594"/>
      <c r="M50" s="178"/>
      <c r="N50" s="594"/>
      <c r="O50" s="594"/>
      <c r="P50" s="424"/>
      <c r="Q50" s="424"/>
      <c r="R50" s="594"/>
      <c r="S50" s="594"/>
      <c r="T50" s="594"/>
      <c r="U50" s="214"/>
      <c r="V50" s="600"/>
      <c r="W50" s="594"/>
      <c r="X50" s="619"/>
      <c r="Y50" s="563"/>
      <c r="Z50" s="194"/>
      <c r="AA50" s="194"/>
      <c r="AB50" s="194"/>
      <c r="AC50" s="194"/>
      <c r="AD50" s="194"/>
      <c r="AE50" s="178"/>
      <c r="AF50" s="178"/>
      <c r="AG50" s="178"/>
      <c r="AH50" s="600"/>
      <c r="AI50" s="594"/>
      <c r="AJ50" s="178"/>
      <c r="AK50" s="594"/>
      <c r="AL50" s="594"/>
      <c r="AM50" s="424"/>
      <c r="AN50" s="424"/>
      <c r="AO50" s="594"/>
      <c r="AP50" s="594"/>
      <c r="AQ50" s="594"/>
      <c r="AR50" s="214"/>
      <c r="AS50" s="600"/>
      <c r="AT50" s="594"/>
      <c r="AU50" s="178"/>
    </row>
    <row r="51" spans="2:47" x14ac:dyDescent="0.25">
      <c r="B51" s="193"/>
      <c r="C51" s="177" t="s">
        <v>3416</v>
      </c>
      <c r="D51" s="194"/>
      <c r="E51" s="194"/>
      <c r="F51" s="194"/>
      <c r="G51" s="194"/>
      <c r="H51" s="178"/>
      <c r="I51" s="178"/>
      <c r="J51" s="178"/>
      <c r="K51" s="600"/>
      <c r="L51" s="594"/>
      <c r="M51" s="178"/>
      <c r="N51" s="594"/>
      <c r="O51" s="594"/>
      <c r="P51" s="424"/>
      <c r="Q51" s="424"/>
      <c r="R51" s="594"/>
      <c r="S51" s="594"/>
      <c r="T51" s="594"/>
      <c r="U51" s="214"/>
      <c r="V51" s="600"/>
      <c r="W51" s="594"/>
      <c r="X51" s="619"/>
      <c r="Y51" s="563"/>
      <c r="Z51" s="194"/>
      <c r="AA51" s="194"/>
      <c r="AB51" s="194"/>
      <c r="AC51" s="194"/>
      <c r="AD51" s="194"/>
      <c r="AE51" s="178"/>
      <c r="AF51" s="178"/>
      <c r="AG51" s="178"/>
      <c r="AH51" s="600"/>
      <c r="AI51" s="594"/>
      <c r="AJ51" s="178"/>
      <c r="AK51" s="594"/>
      <c r="AL51" s="594"/>
      <c r="AM51" s="424"/>
      <c r="AN51" s="424"/>
      <c r="AO51" s="594"/>
      <c r="AP51" s="594"/>
      <c r="AQ51" s="594"/>
      <c r="AR51" s="214"/>
      <c r="AS51" s="600"/>
      <c r="AT51" s="594"/>
      <c r="AU51" s="178"/>
    </row>
    <row r="52" spans="2:47" x14ac:dyDescent="0.25">
      <c r="B52" s="193"/>
      <c r="C52" s="177" t="s">
        <v>3417</v>
      </c>
      <c r="D52" s="194"/>
      <c r="E52" s="194"/>
      <c r="F52" s="194"/>
      <c r="G52" s="194"/>
      <c r="H52" s="178"/>
      <c r="I52" s="178"/>
      <c r="J52" s="178"/>
      <c r="K52" s="600"/>
      <c r="L52" s="594"/>
      <c r="M52" s="178"/>
      <c r="N52" s="594"/>
      <c r="O52" s="594"/>
      <c r="P52" s="424"/>
      <c r="Q52" s="424"/>
      <c r="R52" s="594"/>
      <c r="S52" s="594"/>
      <c r="T52" s="594"/>
      <c r="U52" s="214"/>
      <c r="V52" s="600"/>
      <c r="W52" s="594"/>
      <c r="X52" s="619"/>
      <c r="Y52" s="563"/>
      <c r="Z52" s="194"/>
      <c r="AA52" s="194"/>
      <c r="AB52" s="194"/>
      <c r="AC52" s="194"/>
      <c r="AD52" s="194"/>
      <c r="AE52" s="178"/>
      <c r="AF52" s="178"/>
      <c r="AG52" s="178"/>
      <c r="AH52" s="600"/>
      <c r="AI52" s="594"/>
      <c r="AJ52" s="178"/>
      <c r="AK52" s="594"/>
      <c r="AL52" s="594"/>
      <c r="AM52" s="424"/>
      <c r="AN52" s="424"/>
      <c r="AO52" s="594"/>
      <c r="AP52" s="594"/>
      <c r="AQ52" s="594"/>
      <c r="AR52" s="214"/>
      <c r="AS52" s="600"/>
      <c r="AT52" s="594"/>
      <c r="AU52" s="178"/>
    </row>
    <row r="53" spans="2:47" x14ac:dyDescent="0.25">
      <c r="B53" s="193"/>
      <c r="C53" s="177" t="s">
        <v>3418</v>
      </c>
      <c r="D53" s="194"/>
      <c r="E53" s="194"/>
      <c r="F53" s="194"/>
      <c r="G53" s="194"/>
      <c r="H53" s="178"/>
      <c r="I53" s="178"/>
      <c r="J53" s="178"/>
      <c r="K53" s="600"/>
      <c r="L53" s="594"/>
      <c r="M53" s="178"/>
      <c r="N53" s="594"/>
      <c r="O53" s="594"/>
      <c r="P53" s="424"/>
      <c r="Q53" s="424"/>
      <c r="R53" s="594"/>
      <c r="S53" s="594"/>
      <c r="T53" s="594"/>
      <c r="U53" s="214"/>
      <c r="V53" s="600"/>
      <c r="W53" s="594"/>
      <c r="X53" s="619"/>
      <c r="Y53" s="563"/>
      <c r="Z53" s="194"/>
      <c r="AA53" s="194"/>
      <c r="AB53" s="194"/>
      <c r="AC53" s="194"/>
      <c r="AD53" s="194"/>
      <c r="AE53" s="178"/>
      <c r="AF53" s="178"/>
      <c r="AG53" s="178"/>
      <c r="AH53" s="600"/>
      <c r="AI53" s="594"/>
      <c r="AJ53" s="178"/>
      <c r="AK53" s="594"/>
      <c r="AL53" s="594"/>
      <c r="AM53" s="424"/>
      <c r="AN53" s="424"/>
      <c r="AO53" s="594"/>
      <c r="AP53" s="594"/>
      <c r="AQ53" s="594"/>
      <c r="AR53" s="214"/>
      <c r="AS53" s="600"/>
      <c r="AT53" s="594"/>
      <c r="AU53" s="178"/>
    </row>
    <row r="54" spans="2:47" x14ac:dyDescent="0.25">
      <c r="B54" s="193"/>
      <c r="C54" s="177" t="s">
        <v>3419</v>
      </c>
      <c r="D54" s="194"/>
      <c r="E54" s="194"/>
      <c r="F54" s="194"/>
      <c r="G54" s="194"/>
      <c r="H54" s="178"/>
      <c r="I54" s="178"/>
      <c r="J54" s="178"/>
      <c r="K54" s="600"/>
      <c r="L54" s="594"/>
      <c r="M54" s="178"/>
      <c r="N54" s="594"/>
      <c r="O54" s="594"/>
      <c r="P54" s="424"/>
      <c r="Q54" s="424"/>
      <c r="R54" s="594"/>
      <c r="S54" s="594"/>
      <c r="T54" s="594"/>
      <c r="U54" s="214"/>
      <c r="V54" s="600"/>
      <c r="W54" s="594"/>
      <c r="X54" s="619"/>
      <c r="Y54" s="563"/>
      <c r="Z54" s="194"/>
      <c r="AA54" s="194"/>
      <c r="AB54" s="194"/>
      <c r="AC54" s="194"/>
      <c r="AD54" s="194"/>
      <c r="AE54" s="178"/>
      <c r="AF54" s="178"/>
      <c r="AG54" s="178"/>
      <c r="AH54" s="600"/>
      <c r="AI54" s="594"/>
      <c r="AJ54" s="178"/>
      <c r="AK54" s="594"/>
      <c r="AL54" s="594"/>
      <c r="AM54" s="424"/>
      <c r="AN54" s="424"/>
      <c r="AO54" s="594"/>
      <c r="AP54" s="594"/>
      <c r="AQ54" s="594"/>
      <c r="AR54" s="214"/>
      <c r="AS54" s="600"/>
      <c r="AT54" s="594"/>
      <c r="AU54" s="178"/>
    </row>
    <row r="55" spans="2:47" x14ac:dyDescent="0.25">
      <c r="B55" s="193"/>
      <c r="C55" s="177" t="s">
        <v>3420</v>
      </c>
      <c r="D55" s="194"/>
      <c r="E55" s="194"/>
      <c r="F55" s="194"/>
      <c r="G55" s="194"/>
      <c r="H55" s="178"/>
      <c r="I55" s="178"/>
      <c r="J55" s="178"/>
      <c r="K55" s="600"/>
      <c r="L55" s="594"/>
      <c r="M55" s="178"/>
      <c r="N55" s="594"/>
      <c r="O55" s="594"/>
      <c r="P55" s="424"/>
      <c r="Q55" s="424"/>
      <c r="R55" s="594"/>
      <c r="S55" s="594"/>
      <c r="T55" s="594"/>
      <c r="U55" s="214"/>
      <c r="V55" s="600"/>
      <c r="W55" s="594"/>
      <c r="X55" s="619"/>
      <c r="Y55" s="563"/>
      <c r="Z55" s="194"/>
      <c r="AA55" s="194"/>
      <c r="AB55" s="194"/>
      <c r="AC55" s="194"/>
      <c r="AD55" s="194"/>
      <c r="AE55" s="178"/>
      <c r="AF55" s="178"/>
      <c r="AG55" s="178"/>
      <c r="AH55" s="600"/>
      <c r="AI55" s="594"/>
      <c r="AJ55" s="178"/>
      <c r="AK55" s="594"/>
      <c r="AL55" s="594"/>
      <c r="AM55" s="424"/>
      <c r="AN55" s="424"/>
      <c r="AO55" s="594"/>
      <c r="AP55" s="594"/>
      <c r="AQ55" s="594"/>
      <c r="AR55" s="214"/>
      <c r="AS55" s="600"/>
      <c r="AT55" s="594"/>
      <c r="AU55" s="178"/>
    </row>
    <row r="56" spans="2:47" x14ac:dyDescent="0.25">
      <c r="B56" s="193"/>
      <c r="C56" s="177" t="s">
        <v>3421</v>
      </c>
      <c r="D56" s="194"/>
      <c r="E56" s="194"/>
      <c r="F56" s="194"/>
      <c r="G56" s="194"/>
      <c r="H56" s="178"/>
      <c r="I56" s="178"/>
      <c r="J56" s="178"/>
      <c r="K56" s="600"/>
      <c r="L56" s="594"/>
      <c r="M56" s="178"/>
      <c r="N56" s="594"/>
      <c r="O56" s="594"/>
      <c r="P56" s="424"/>
      <c r="Q56" s="424"/>
      <c r="R56" s="594"/>
      <c r="S56" s="594"/>
      <c r="T56" s="594"/>
      <c r="U56" s="214"/>
      <c r="V56" s="600"/>
      <c r="W56" s="594"/>
      <c r="X56" s="619"/>
      <c r="Y56" s="563"/>
      <c r="Z56" s="194"/>
      <c r="AA56" s="194"/>
      <c r="AB56" s="194"/>
      <c r="AC56" s="194"/>
      <c r="AD56" s="194"/>
      <c r="AE56" s="178"/>
      <c r="AF56" s="178"/>
      <c r="AG56" s="178"/>
      <c r="AH56" s="600"/>
      <c r="AI56" s="594"/>
      <c r="AJ56" s="178"/>
      <c r="AK56" s="594"/>
      <c r="AL56" s="594"/>
      <c r="AM56" s="424"/>
      <c r="AN56" s="424"/>
      <c r="AO56" s="594"/>
      <c r="AP56" s="594"/>
      <c r="AQ56" s="594"/>
      <c r="AR56" s="214"/>
      <c r="AS56" s="600"/>
      <c r="AT56" s="594"/>
      <c r="AU56" s="178"/>
    </row>
    <row r="57" spans="2:47" x14ac:dyDescent="0.25">
      <c r="B57" s="193"/>
      <c r="C57" s="177" t="s">
        <v>3422</v>
      </c>
      <c r="D57" s="194"/>
      <c r="E57" s="194"/>
      <c r="F57" s="194"/>
      <c r="G57" s="194"/>
      <c r="H57" s="178"/>
      <c r="I57" s="178"/>
      <c r="J57" s="178"/>
      <c r="K57" s="600"/>
      <c r="L57" s="594"/>
      <c r="M57" s="178"/>
      <c r="N57" s="594"/>
      <c r="O57" s="594"/>
      <c r="P57" s="424"/>
      <c r="Q57" s="424"/>
      <c r="R57" s="594"/>
      <c r="S57" s="594"/>
      <c r="T57" s="594"/>
      <c r="U57" s="214"/>
      <c r="V57" s="600"/>
      <c r="W57" s="594"/>
      <c r="X57" s="619"/>
      <c r="Y57" s="563"/>
      <c r="Z57" s="194"/>
      <c r="AA57" s="194"/>
      <c r="AB57" s="194"/>
      <c r="AC57" s="194"/>
      <c r="AD57" s="194"/>
      <c r="AE57" s="178"/>
      <c r="AF57" s="178"/>
      <c r="AG57" s="178"/>
      <c r="AH57" s="600"/>
      <c r="AI57" s="594"/>
      <c r="AJ57" s="178"/>
      <c r="AK57" s="594"/>
      <c r="AL57" s="594"/>
      <c r="AM57" s="424"/>
      <c r="AN57" s="424"/>
      <c r="AO57" s="594"/>
      <c r="AP57" s="594"/>
      <c r="AQ57" s="594"/>
      <c r="AR57" s="214"/>
      <c r="AS57" s="600"/>
      <c r="AT57" s="594"/>
      <c r="AU57" s="178"/>
    </row>
    <row r="58" spans="2:47" x14ac:dyDescent="0.25">
      <c r="B58" s="193"/>
      <c r="C58" s="177" t="s">
        <v>3423</v>
      </c>
      <c r="D58" s="194"/>
      <c r="E58" s="194"/>
      <c r="F58" s="194"/>
      <c r="G58" s="194"/>
      <c r="H58" s="178"/>
      <c r="I58" s="178"/>
      <c r="J58" s="178"/>
      <c r="K58" s="600"/>
      <c r="L58" s="594"/>
      <c r="M58" s="178"/>
      <c r="N58" s="594"/>
      <c r="O58" s="594"/>
      <c r="P58" s="424"/>
      <c r="Q58" s="424"/>
      <c r="R58" s="594"/>
      <c r="S58" s="594"/>
      <c r="T58" s="594"/>
      <c r="U58" s="214"/>
      <c r="V58" s="600"/>
      <c r="W58" s="594"/>
      <c r="X58" s="619"/>
      <c r="Y58" s="563"/>
      <c r="Z58" s="194"/>
      <c r="AA58" s="194"/>
      <c r="AB58" s="194"/>
      <c r="AC58" s="194"/>
      <c r="AD58" s="194"/>
      <c r="AE58" s="178"/>
      <c r="AF58" s="178"/>
      <c r="AG58" s="178"/>
      <c r="AH58" s="600"/>
      <c r="AI58" s="594"/>
      <c r="AJ58" s="178"/>
      <c r="AK58" s="594"/>
      <c r="AL58" s="594"/>
      <c r="AM58" s="424"/>
      <c r="AN58" s="424"/>
      <c r="AO58" s="594"/>
      <c r="AP58" s="594"/>
      <c r="AQ58" s="594"/>
      <c r="AR58" s="214"/>
      <c r="AS58" s="600"/>
      <c r="AT58" s="594"/>
      <c r="AU58" s="178"/>
    </row>
    <row r="59" spans="2:47" x14ac:dyDescent="0.25">
      <c r="B59" s="193"/>
      <c r="C59" s="177" t="s">
        <v>3424</v>
      </c>
      <c r="D59" s="194"/>
      <c r="E59" s="194"/>
      <c r="F59" s="194"/>
      <c r="G59" s="194"/>
      <c r="H59" s="178"/>
      <c r="I59" s="178"/>
      <c r="J59" s="178"/>
      <c r="K59" s="600"/>
      <c r="L59" s="594"/>
      <c r="M59" s="178"/>
      <c r="N59" s="594"/>
      <c r="O59" s="594"/>
      <c r="P59" s="424"/>
      <c r="Q59" s="424"/>
      <c r="R59" s="594"/>
      <c r="S59" s="594"/>
      <c r="T59" s="594"/>
      <c r="U59" s="214"/>
      <c r="V59" s="600"/>
      <c r="W59" s="594"/>
      <c r="X59" s="619"/>
      <c r="Y59" s="563"/>
      <c r="Z59" s="194"/>
      <c r="AA59" s="194"/>
      <c r="AB59" s="194"/>
      <c r="AC59" s="194"/>
      <c r="AD59" s="194"/>
      <c r="AE59" s="178"/>
      <c r="AF59" s="178"/>
      <c r="AG59" s="178"/>
      <c r="AH59" s="600"/>
      <c r="AI59" s="594"/>
      <c r="AJ59" s="178"/>
      <c r="AK59" s="594"/>
      <c r="AL59" s="594"/>
      <c r="AM59" s="424"/>
      <c r="AN59" s="424"/>
      <c r="AO59" s="594"/>
      <c r="AP59" s="594"/>
      <c r="AQ59" s="594"/>
      <c r="AR59" s="214"/>
      <c r="AS59" s="600"/>
      <c r="AT59" s="594"/>
      <c r="AU59" s="178"/>
    </row>
    <row r="60" spans="2:47" x14ac:dyDescent="0.25">
      <c r="B60" s="193"/>
      <c r="C60" s="177" t="s">
        <v>3425</v>
      </c>
      <c r="D60" s="194"/>
      <c r="E60" s="194"/>
      <c r="F60" s="194"/>
      <c r="G60" s="194"/>
      <c r="H60" s="178"/>
      <c r="I60" s="178"/>
      <c r="J60" s="178"/>
      <c r="K60" s="600"/>
      <c r="L60" s="594"/>
      <c r="M60" s="178"/>
      <c r="N60" s="594"/>
      <c r="O60" s="594"/>
      <c r="P60" s="424"/>
      <c r="Q60" s="424"/>
      <c r="R60" s="594"/>
      <c r="S60" s="594"/>
      <c r="T60" s="594"/>
      <c r="U60" s="214"/>
      <c r="V60" s="600"/>
      <c r="W60" s="594"/>
      <c r="X60" s="619"/>
      <c r="Y60" s="563"/>
      <c r="Z60" s="194"/>
      <c r="AA60" s="194"/>
      <c r="AB60" s="194"/>
      <c r="AC60" s="194"/>
      <c r="AD60" s="194"/>
      <c r="AE60" s="178"/>
      <c r="AF60" s="178"/>
      <c r="AG60" s="178"/>
      <c r="AH60" s="600"/>
      <c r="AI60" s="594"/>
      <c r="AJ60" s="178"/>
      <c r="AK60" s="594"/>
      <c r="AL60" s="594"/>
      <c r="AM60" s="424"/>
      <c r="AN60" s="424"/>
      <c r="AO60" s="594"/>
      <c r="AP60" s="594"/>
      <c r="AQ60" s="594"/>
      <c r="AR60" s="214"/>
      <c r="AS60" s="600"/>
      <c r="AT60" s="594"/>
      <c r="AU60" s="178"/>
    </row>
    <row r="61" spans="2:47" x14ac:dyDescent="0.25">
      <c r="B61" s="193"/>
      <c r="C61" s="177" t="s">
        <v>3426</v>
      </c>
      <c r="D61" s="194"/>
      <c r="E61" s="194"/>
      <c r="F61" s="194"/>
      <c r="G61" s="194"/>
      <c r="H61" s="178"/>
      <c r="I61" s="178"/>
      <c r="J61" s="178"/>
      <c r="K61" s="600"/>
      <c r="L61" s="594"/>
      <c r="M61" s="178"/>
      <c r="N61" s="594"/>
      <c r="O61" s="594"/>
      <c r="P61" s="424"/>
      <c r="Q61" s="424"/>
      <c r="R61" s="594"/>
      <c r="S61" s="594"/>
      <c r="T61" s="594"/>
      <c r="U61" s="214"/>
      <c r="V61" s="600"/>
      <c r="W61" s="594"/>
      <c r="X61" s="619"/>
      <c r="Y61" s="563"/>
      <c r="Z61" s="194"/>
      <c r="AA61" s="194"/>
      <c r="AB61" s="194"/>
      <c r="AC61" s="194"/>
      <c r="AD61" s="194"/>
      <c r="AE61" s="178"/>
      <c r="AF61" s="178"/>
      <c r="AG61" s="178"/>
      <c r="AH61" s="600"/>
      <c r="AI61" s="594"/>
      <c r="AJ61" s="178"/>
      <c r="AK61" s="594"/>
      <c r="AL61" s="594"/>
      <c r="AM61" s="424"/>
      <c r="AN61" s="424"/>
      <c r="AO61" s="594"/>
      <c r="AP61" s="594"/>
      <c r="AQ61" s="594"/>
      <c r="AR61" s="214"/>
      <c r="AS61" s="600"/>
      <c r="AT61" s="594"/>
      <c r="AU61" s="178"/>
    </row>
    <row r="62" spans="2:47" x14ac:dyDescent="0.25">
      <c r="B62" s="193"/>
      <c r="C62" s="177" t="s">
        <v>3427</v>
      </c>
      <c r="D62" s="194"/>
      <c r="E62" s="194"/>
      <c r="F62" s="194"/>
      <c r="G62" s="194"/>
      <c r="H62" s="178"/>
      <c r="I62" s="178"/>
      <c r="J62" s="178"/>
      <c r="K62" s="600"/>
      <c r="L62" s="594"/>
      <c r="M62" s="178"/>
      <c r="N62" s="594"/>
      <c r="O62" s="594"/>
      <c r="P62" s="424"/>
      <c r="Q62" s="424"/>
      <c r="R62" s="594"/>
      <c r="S62" s="594"/>
      <c r="T62" s="594"/>
      <c r="U62" s="214"/>
      <c r="V62" s="600"/>
      <c r="W62" s="594"/>
      <c r="X62" s="619"/>
      <c r="Y62" s="563"/>
      <c r="Z62" s="194"/>
      <c r="AA62" s="194"/>
      <c r="AB62" s="194"/>
      <c r="AC62" s="194"/>
      <c r="AD62" s="194"/>
      <c r="AE62" s="178"/>
      <c r="AF62" s="178"/>
      <c r="AG62" s="178"/>
      <c r="AH62" s="600"/>
      <c r="AI62" s="594"/>
      <c r="AJ62" s="178"/>
      <c r="AK62" s="594"/>
      <c r="AL62" s="594"/>
      <c r="AM62" s="424"/>
      <c r="AN62" s="424"/>
      <c r="AO62" s="594"/>
      <c r="AP62" s="594"/>
      <c r="AQ62" s="594"/>
      <c r="AR62" s="214"/>
      <c r="AS62" s="600"/>
      <c r="AT62" s="594"/>
      <c r="AU62" s="178"/>
    </row>
    <row r="63" spans="2:47" x14ac:dyDescent="0.25">
      <c r="B63" s="193"/>
      <c r="C63" s="177" t="s">
        <v>3428</v>
      </c>
      <c r="D63" s="194"/>
      <c r="E63" s="194"/>
      <c r="F63" s="194"/>
      <c r="G63" s="194"/>
      <c r="H63" s="178"/>
      <c r="I63" s="178"/>
      <c r="J63" s="178"/>
      <c r="K63" s="600"/>
      <c r="L63" s="594"/>
      <c r="M63" s="178"/>
      <c r="N63" s="594"/>
      <c r="O63" s="594"/>
      <c r="P63" s="424"/>
      <c r="Q63" s="424"/>
      <c r="R63" s="594"/>
      <c r="S63" s="594"/>
      <c r="T63" s="594"/>
      <c r="U63" s="214"/>
      <c r="V63" s="600"/>
      <c r="W63" s="594"/>
      <c r="X63" s="619"/>
      <c r="Y63" s="563"/>
      <c r="Z63" s="194"/>
      <c r="AA63" s="194"/>
      <c r="AB63" s="194"/>
      <c r="AC63" s="194"/>
      <c r="AD63" s="194"/>
      <c r="AE63" s="178"/>
      <c r="AF63" s="178"/>
      <c r="AG63" s="178"/>
      <c r="AH63" s="600"/>
      <c r="AI63" s="594"/>
      <c r="AJ63" s="178"/>
      <c r="AK63" s="594"/>
      <c r="AL63" s="594"/>
      <c r="AM63" s="424"/>
      <c r="AN63" s="424"/>
      <c r="AO63" s="594"/>
      <c r="AP63" s="594"/>
      <c r="AQ63" s="594"/>
      <c r="AR63" s="214"/>
      <c r="AS63" s="600"/>
      <c r="AT63" s="594"/>
      <c r="AU63" s="178"/>
    </row>
    <row r="64" spans="2:47" x14ac:dyDescent="0.25">
      <c r="B64" s="193"/>
      <c r="C64" s="177" t="s">
        <v>3429</v>
      </c>
      <c r="D64" s="194"/>
      <c r="E64" s="194"/>
      <c r="F64" s="194"/>
      <c r="G64" s="194"/>
      <c r="H64" s="178"/>
      <c r="I64" s="178"/>
      <c r="J64" s="178"/>
      <c r="K64" s="600"/>
      <c r="L64" s="594"/>
      <c r="M64" s="178"/>
      <c r="N64" s="594"/>
      <c r="O64" s="594"/>
      <c r="P64" s="424"/>
      <c r="Q64" s="424"/>
      <c r="R64" s="594"/>
      <c r="S64" s="594"/>
      <c r="T64" s="594"/>
      <c r="U64" s="214"/>
      <c r="V64" s="600"/>
      <c r="W64" s="594"/>
      <c r="X64" s="619"/>
      <c r="Y64" s="563"/>
      <c r="Z64" s="194"/>
      <c r="AA64" s="194"/>
      <c r="AB64" s="194"/>
      <c r="AC64" s="194"/>
      <c r="AD64" s="194"/>
      <c r="AE64" s="178"/>
      <c r="AF64" s="178"/>
      <c r="AG64" s="178"/>
      <c r="AH64" s="600"/>
      <c r="AI64" s="594"/>
      <c r="AJ64" s="178"/>
      <c r="AK64" s="594"/>
      <c r="AL64" s="594"/>
      <c r="AM64" s="424"/>
      <c r="AN64" s="424"/>
      <c r="AO64" s="594"/>
      <c r="AP64" s="594"/>
      <c r="AQ64" s="594"/>
      <c r="AR64" s="214"/>
      <c r="AS64" s="600"/>
      <c r="AT64" s="594"/>
      <c r="AU64" s="178"/>
    </row>
    <row r="65" spans="2:47" x14ac:dyDescent="0.25">
      <c r="B65" s="193"/>
      <c r="C65" s="177" t="s">
        <v>3430</v>
      </c>
      <c r="D65" s="194"/>
      <c r="E65" s="194"/>
      <c r="F65" s="194"/>
      <c r="G65" s="194"/>
      <c r="H65" s="178"/>
      <c r="I65" s="178"/>
      <c r="J65" s="178"/>
      <c r="K65" s="600"/>
      <c r="L65" s="594"/>
      <c r="M65" s="178"/>
      <c r="N65" s="594"/>
      <c r="O65" s="594"/>
      <c r="P65" s="424"/>
      <c r="Q65" s="424"/>
      <c r="R65" s="594"/>
      <c r="S65" s="594"/>
      <c r="T65" s="594"/>
      <c r="U65" s="214"/>
      <c r="V65" s="600"/>
      <c r="W65" s="594"/>
      <c r="X65" s="619"/>
      <c r="Y65" s="563"/>
      <c r="Z65" s="194"/>
      <c r="AA65" s="194"/>
      <c r="AB65" s="194"/>
      <c r="AC65" s="194"/>
      <c r="AD65" s="194"/>
      <c r="AE65" s="178"/>
      <c r="AF65" s="178"/>
      <c r="AG65" s="178"/>
      <c r="AH65" s="600"/>
      <c r="AI65" s="594"/>
      <c r="AJ65" s="178"/>
      <c r="AK65" s="594"/>
      <c r="AL65" s="594"/>
      <c r="AM65" s="424"/>
      <c r="AN65" s="424"/>
      <c r="AO65" s="594"/>
      <c r="AP65" s="594"/>
      <c r="AQ65" s="594"/>
      <c r="AR65" s="214"/>
      <c r="AS65" s="600"/>
      <c r="AT65" s="594"/>
      <c r="AU65" s="178"/>
    </row>
    <row r="66" spans="2:47" x14ac:dyDescent="0.25">
      <c r="B66" s="193"/>
      <c r="C66" s="177" t="s">
        <v>3431</v>
      </c>
      <c r="D66" s="194"/>
      <c r="E66" s="194"/>
      <c r="F66" s="194"/>
      <c r="G66" s="194"/>
      <c r="H66" s="178"/>
      <c r="I66" s="178"/>
      <c r="J66" s="178"/>
      <c r="K66" s="600"/>
      <c r="L66" s="594"/>
      <c r="M66" s="178"/>
      <c r="N66" s="594"/>
      <c r="O66" s="594"/>
      <c r="P66" s="424"/>
      <c r="Q66" s="424"/>
      <c r="R66" s="594"/>
      <c r="S66" s="594"/>
      <c r="T66" s="594"/>
      <c r="U66" s="214"/>
      <c r="V66" s="600"/>
      <c r="W66" s="594"/>
      <c r="X66" s="619"/>
      <c r="Y66" s="563"/>
      <c r="Z66" s="194"/>
      <c r="AA66" s="194"/>
      <c r="AB66" s="194"/>
      <c r="AC66" s="194"/>
      <c r="AD66" s="194"/>
      <c r="AE66" s="178"/>
      <c r="AF66" s="178"/>
      <c r="AG66" s="178"/>
      <c r="AH66" s="600"/>
      <c r="AI66" s="594"/>
      <c r="AJ66" s="178"/>
      <c r="AK66" s="594"/>
      <c r="AL66" s="594"/>
      <c r="AM66" s="424"/>
      <c r="AN66" s="424"/>
      <c r="AO66" s="594"/>
      <c r="AP66" s="594"/>
      <c r="AQ66" s="594"/>
      <c r="AR66" s="214"/>
      <c r="AS66" s="600"/>
      <c r="AT66" s="594"/>
      <c r="AU66" s="178"/>
    </row>
    <row r="67" spans="2:47" x14ac:dyDescent="0.25">
      <c r="B67" s="193"/>
      <c r="C67" s="177" t="s">
        <v>3432</v>
      </c>
      <c r="D67" s="194"/>
      <c r="E67" s="194"/>
      <c r="F67" s="194"/>
      <c r="G67" s="194"/>
      <c r="H67" s="178"/>
      <c r="I67" s="178"/>
      <c r="J67" s="178"/>
      <c r="K67" s="600"/>
      <c r="L67" s="594"/>
      <c r="M67" s="178"/>
      <c r="N67" s="594"/>
      <c r="O67" s="594"/>
      <c r="P67" s="424"/>
      <c r="Q67" s="424"/>
      <c r="R67" s="594"/>
      <c r="S67" s="594"/>
      <c r="T67" s="594"/>
      <c r="U67" s="214"/>
      <c r="V67" s="600"/>
      <c r="W67" s="594"/>
      <c r="X67" s="619"/>
      <c r="Y67" s="563"/>
      <c r="Z67" s="194"/>
      <c r="AA67" s="194"/>
      <c r="AB67" s="194"/>
      <c r="AC67" s="194"/>
      <c r="AD67" s="194"/>
      <c r="AE67" s="178"/>
      <c r="AF67" s="178"/>
      <c r="AG67" s="178"/>
      <c r="AH67" s="600"/>
      <c r="AI67" s="594"/>
      <c r="AJ67" s="178"/>
      <c r="AK67" s="594"/>
      <c r="AL67" s="594"/>
      <c r="AM67" s="424"/>
      <c r="AN67" s="424"/>
      <c r="AO67" s="594"/>
      <c r="AP67" s="594"/>
      <c r="AQ67" s="594"/>
      <c r="AR67" s="214"/>
      <c r="AS67" s="600"/>
      <c r="AT67" s="594"/>
      <c r="AU67" s="178"/>
    </row>
    <row r="68" spans="2:47" x14ac:dyDescent="0.25">
      <c r="B68" s="193"/>
      <c r="C68" s="177" t="s">
        <v>3433</v>
      </c>
      <c r="D68" s="194"/>
      <c r="E68" s="194"/>
      <c r="F68" s="194"/>
      <c r="G68" s="194"/>
      <c r="H68" s="178"/>
      <c r="I68" s="178"/>
      <c r="J68" s="178"/>
      <c r="K68" s="600"/>
      <c r="L68" s="594"/>
      <c r="M68" s="178"/>
      <c r="N68" s="594"/>
      <c r="O68" s="594"/>
      <c r="P68" s="424"/>
      <c r="Q68" s="424"/>
      <c r="R68" s="594"/>
      <c r="S68" s="594"/>
      <c r="T68" s="594"/>
      <c r="U68" s="214"/>
      <c r="V68" s="600"/>
      <c r="W68" s="594"/>
      <c r="X68" s="619"/>
      <c r="Y68" s="563"/>
      <c r="Z68" s="194"/>
      <c r="AA68" s="194"/>
      <c r="AB68" s="194"/>
      <c r="AC68" s="194"/>
      <c r="AD68" s="194"/>
      <c r="AE68" s="178"/>
      <c r="AF68" s="178"/>
      <c r="AG68" s="178"/>
      <c r="AH68" s="600"/>
      <c r="AI68" s="594"/>
      <c r="AJ68" s="178"/>
      <c r="AK68" s="594"/>
      <c r="AL68" s="594"/>
      <c r="AM68" s="424"/>
      <c r="AN68" s="424"/>
      <c r="AO68" s="594"/>
      <c r="AP68" s="594"/>
      <c r="AQ68" s="594"/>
      <c r="AR68" s="214"/>
      <c r="AS68" s="600"/>
      <c r="AT68" s="594"/>
      <c r="AU68" s="178"/>
    </row>
    <row r="69" spans="2:47" x14ac:dyDescent="0.25">
      <c r="B69" s="193"/>
      <c r="C69" s="177" t="s">
        <v>3434</v>
      </c>
      <c r="D69" s="194"/>
      <c r="E69" s="194"/>
      <c r="F69" s="194"/>
      <c r="G69" s="194"/>
      <c r="H69" s="178"/>
      <c r="I69" s="178"/>
      <c r="J69" s="178"/>
      <c r="K69" s="600"/>
      <c r="L69" s="594"/>
      <c r="M69" s="178"/>
      <c r="N69" s="594"/>
      <c r="O69" s="594"/>
      <c r="P69" s="424"/>
      <c r="Q69" s="424"/>
      <c r="R69" s="594"/>
      <c r="S69" s="594"/>
      <c r="T69" s="594"/>
      <c r="U69" s="214"/>
      <c r="V69" s="600"/>
      <c r="W69" s="594"/>
      <c r="X69" s="619"/>
      <c r="Y69" s="563"/>
      <c r="Z69" s="194"/>
      <c r="AA69" s="194"/>
      <c r="AB69" s="194"/>
      <c r="AC69" s="194"/>
      <c r="AD69" s="194"/>
      <c r="AE69" s="178"/>
      <c r="AF69" s="178"/>
      <c r="AG69" s="178"/>
      <c r="AH69" s="600"/>
      <c r="AI69" s="594"/>
      <c r="AJ69" s="178"/>
      <c r="AK69" s="594"/>
      <c r="AL69" s="594"/>
      <c r="AM69" s="424"/>
      <c r="AN69" s="424"/>
      <c r="AO69" s="594"/>
      <c r="AP69" s="594"/>
      <c r="AQ69" s="594"/>
      <c r="AR69" s="214"/>
      <c r="AS69" s="600"/>
      <c r="AT69" s="594"/>
      <c r="AU69" s="178"/>
    </row>
    <row r="70" spans="2:47" x14ac:dyDescent="0.25">
      <c r="B70" s="193"/>
      <c r="C70" s="177" t="s">
        <v>3435</v>
      </c>
      <c r="D70" s="194"/>
      <c r="E70" s="194"/>
      <c r="F70" s="194"/>
      <c r="G70" s="194"/>
      <c r="H70" s="178"/>
      <c r="I70" s="178"/>
      <c r="J70" s="178"/>
      <c r="K70" s="600"/>
      <c r="L70" s="594"/>
      <c r="M70" s="178"/>
      <c r="N70" s="594"/>
      <c r="O70" s="594"/>
      <c r="P70" s="424"/>
      <c r="Q70" s="424"/>
      <c r="R70" s="594"/>
      <c r="S70" s="594"/>
      <c r="T70" s="594"/>
      <c r="U70" s="214"/>
      <c r="V70" s="600"/>
      <c r="W70" s="594"/>
      <c r="X70" s="619"/>
      <c r="Y70" s="563"/>
      <c r="Z70" s="194"/>
      <c r="AA70" s="194"/>
      <c r="AB70" s="194"/>
      <c r="AC70" s="194"/>
      <c r="AD70" s="194"/>
      <c r="AE70" s="178"/>
      <c r="AF70" s="178"/>
      <c r="AG70" s="178"/>
      <c r="AH70" s="600"/>
      <c r="AI70" s="594"/>
      <c r="AJ70" s="178"/>
      <c r="AK70" s="594"/>
      <c r="AL70" s="594"/>
      <c r="AM70" s="424"/>
      <c r="AN70" s="424"/>
      <c r="AO70" s="594"/>
      <c r="AP70" s="594"/>
      <c r="AQ70" s="594"/>
      <c r="AR70" s="214"/>
      <c r="AS70" s="600"/>
      <c r="AT70" s="594"/>
      <c r="AU70" s="178"/>
    </row>
    <row r="71" spans="2:47" x14ac:dyDescent="0.25">
      <c r="B71" s="193"/>
      <c r="C71" s="177" t="s">
        <v>3436</v>
      </c>
      <c r="D71" s="194"/>
      <c r="E71" s="194"/>
      <c r="F71" s="194"/>
      <c r="G71" s="194"/>
      <c r="H71" s="178"/>
      <c r="I71" s="178"/>
      <c r="J71" s="178"/>
      <c r="K71" s="600"/>
      <c r="L71" s="594"/>
      <c r="M71" s="178"/>
      <c r="N71" s="594"/>
      <c r="O71" s="594"/>
      <c r="P71" s="424"/>
      <c r="Q71" s="424"/>
      <c r="R71" s="594"/>
      <c r="S71" s="594"/>
      <c r="T71" s="594"/>
      <c r="U71" s="214"/>
      <c r="V71" s="600"/>
      <c r="W71" s="594"/>
      <c r="X71" s="619"/>
      <c r="Y71" s="563"/>
      <c r="Z71" s="194"/>
      <c r="AA71" s="194"/>
      <c r="AB71" s="194"/>
      <c r="AC71" s="194"/>
      <c r="AD71" s="194"/>
      <c r="AE71" s="178"/>
      <c r="AF71" s="178"/>
      <c r="AG71" s="178"/>
      <c r="AH71" s="600"/>
      <c r="AI71" s="594"/>
      <c r="AJ71" s="178"/>
      <c r="AK71" s="594"/>
      <c r="AL71" s="594"/>
      <c r="AM71" s="424"/>
      <c r="AN71" s="424"/>
      <c r="AO71" s="594"/>
      <c r="AP71" s="594"/>
      <c r="AQ71" s="594"/>
      <c r="AR71" s="214"/>
      <c r="AS71" s="600"/>
      <c r="AT71" s="594"/>
      <c r="AU71" s="178"/>
    </row>
    <row r="72" spans="2:47" x14ac:dyDescent="0.25">
      <c r="B72" s="193"/>
      <c r="C72" s="177" t="s">
        <v>3437</v>
      </c>
      <c r="D72" s="194"/>
      <c r="E72" s="194"/>
      <c r="F72" s="194"/>
      <c r="G72" s="194"/>
      <c r="H72" s="178"/>
      <c r="I72" s="178"/>
      <c r="J72" s="178"/>
      <c r="K72" s="600"/>
      <c r="L72" s="594"/>
      <c r="M72" s="178"/>
      <c r="N72" s="594"/>
      <c r="O72" s="594"/>
      <c r="P72" s="424"/>
      <c r="Q72" s="424"/>
      <c r="R72" s="594"/>
      <c r="S72" s="594"/>
      <c r="T72" s="594"/>
      <c r="U72" s="214"/>
      <c r="V72" s="600"/>
      <c r="W72" s="594"/>
      <c r="X72" s="619"/>
      <c r="Y72" s="563"/>
      <c r="Z72" s="194"/>
      <c r="AA72" s="194"/>
      <c r="AB72" s="194"/>
      <c r="AC72" s="194"/>
      <c r="AD72" s="194"/>
      <c r="AE72" s="178"/>
      <c r="AF72" s="178"/>
      <c r="AG72" s="178"/>
      <c r="AH72" s="600"/>
      <c r="AI72" s="594"/>
      <c r="AJ72" s="178"/>
      <c r="AK72" s="594"/>
      <c r="AL72" s="594"/>
      <c r="AM72" s="424"/>
      <c r="AN72" s="424"/>
      <c r="AO72" s="594"/>
      <c r="AP72" s="594"/>
      <c r="AQ72" s="594"/>
      <c r="AR72" s="214"/>
      <c r="AS72" s="600"/>
      <c r="AT72" s="594"/>
      <c r="AU72" s="178"/>
    </row>
    <row r="73" spans="2:47" x14ac:dyDescent="0.25">
      <c r="B73" s="193"/>
      <c r="C73" s="177" t="s">
        <v>3438</v>
      </c>
      <c r="D73" s="194"/>
      <c r="E73" s="194"/>
      <c r="F73" s="194"/>
      <c r="G73" s="194"/>
      <c r="H73" s="178"/>
      <c r="I73" s="178"/>
      <c r="J73" s="178"/>
      <c r="K73" s="600"/>
      <c r="L73" s="594"/>
      <c r="M73" s="178"/>
      <c r="N73" s="594"/>
      <c r="O73" s="594"/>
      <c r="P73" s="424"/>
      <c r="Q73" s="424"/>
      <c r="R73" s="594"/>
      <c r="S73" s="594"/>
      <c r="T73" s="594"/>
      <c r="U73" s="214"/>
      <c r="V73" s="600"/>
      <c r="W73" s="594"/>
      <c r="X73" s="619"/>
      <c r="Y73" s="563"/>
      <c r="Z73" s="194"/>
      <c r="AA73" s="194"/>
      <c r="AB73" s="194"/>
      <c r="AC73" s="194"/>
      <c r="AD73" s="194"/>
      <c r="AE73" s="178"/>
      <c r="AF73" s="178"/>
      <c r="AG73" s="178"/>
      <c r="AH73" s="600"/>
      <c r="AI73" s="594"/>
      <c r="AJ73" s="178"/>
      <c r="AK73" s="594"/>
      <c r="AL73" s="594"/>
      <c r="AM73" s="424"/>
      <c r="AN73" s="424"/>
      <c r="AO73" s="594"/>
      <c r="AP73" s="594"/>
      <c r="AQ73" s="594"/>
      <c r="AR73" s="214"/>
      <c r="AS73" s="600"/>
      <c r="AT73" s="594"/>
      <c r="AU73" s="178"/>
    </row>
    <row r="74" spans="2:47" x14ac:dyDescent="0.25">
      <c r="B74" s="193"/>
      <c r="C74" s="177" t="s">
        <v>3439</v>
      </c>
      <c r="D74" s="194"/>
      <c r="E74" s="194"/>
      <c r="F74" s="194"/>
      <c r="G74" s="194"/>
      <c r="H74" s="178"/>
      <c r="I74" s="178"/>
      <c r="J74" s="178"/>
      <c r="K74" s="600"/>
      <c r="L74" s="594"/>
      <c r="M74" s="178"/>
      <c r="N74" s="594"/>
      <c r="O74" s="594"/>
      <c r="P74" s="424"/>
      <c r="Q74" s="424"/>
      <c r="R74" s="594"/>
      <c r="S74" s="594"/>
      <c r="T74" s="594"/>
      <c r="U74" s="214"/>
      <c r="V74" s="600"/>
      <c r="W74" s="594"/>
      <c r="X74" s="619"/>
      <c r="Y74" s="563"/>
      <c r="Z74" s="194"/>
      <c r="AA74" s="194"/>
      <c r="AB74" s="194"/>
      <c r="AC74" s="194"/>
      <c r="AD74" s="194"/>
      <c r="AE74" s="178"/>
      <c r="AF74" s="178"/>
      <c r="AG74" s="178"/>
      <c r="AH74" s="600"/>
      <c r="AI74" s="594"/>
      <c r="AJ74" s="178"/>
      <c r="AK74" s="594"/>
      <c r="AL74" s="594"/>
      <c r="AM74" s="424"/>
      <c r="AN74" s="424"/>
      <c r="AO74" s="594"/>
      <c r="AP74" s="594"/>
      <c r="AQ74" s="594"/>
      <c r="AR74" s="214"/>
      <c r="AS74" s="600"/>
      <c r="AT74" s="594"/>
      <c r="AU74" s="178"/>
    </row>
    <row r="75" spans="2:47" x14ac:dyDescent="0.25">
      <c r="B75" s="193"/>
      <c r="C75" s="177" t="s">
        <v>3440</v>
      </c>
      <c r="D75" s="194"/>
      <c r="E75" s="194"/>
      <c r="F75" s="194"/>
      <c r="G75" s="194"/>
      <c r="H75" s="178"/>
      <c r="I75" s="178"/>
      <c r="J75" s="178"/>
      <c r="K75" s="600"/>
      <c r="L75" s="594"/>
      <c r="M75" s="178"/>
      <c r="N75" s="594"/>
      <c r="O75" s="594"/>
      <c r="P75" s="424"/>
      <c r="Q75" s="424"/>
      <c r="R75" s="594"/>
      <c r="S75" s="594"/>
      <c r="T75" s="594"/>
      <c r="U75" s="214"/>
      <c r="V75" s="600"/>
      <c r="W75" s="594"/>
      <c r="X75" s="619"/>
      <c r="Y75" s="563"/>
      <c r="Z75" s="194"/>
      <c r="AA75" s="194"/>
      <c r="AB75" s="194"/>
      <c r="AC75" s="194"/>
      <c r="AD75" s="194"/>
      <c r="AE75" s="178"/>
      <c r="AF75" s="178"/>
      <c r="AG75" s="178"/>
      <c r="AH75" s="600"/>
      <c r="AI75" s="594"/>
      <c r="AJ75" s="178"/>
      <c r="AK75" s="594"/>
      <c r="AL75" s="594"/>
      <c r="AM75" s="424"/>
      <c r="AN75" s="424"/>
      <c r="AO75" s="594"/>
      <c r="AP75" s="594"/>
      <c r="AQ75" s="594"/>
      <c r="AR75" s="214"/>
      <c r="AS75" s="600"/>
      <c r="AT75" s="594"/>
      <c r="AU75" s="178"/>
    </row>
    <row r="76" spans="2:47" x14ac:dyDescent="0.25">
      <c r="B76" s="193"/>
      <c r="C76" s="177" t="s">
        <v>3441</v>
      </c>
      <c r="D76" s="194"/>
      <c r="E76" s="194"/>
      <c r="F76" s="194"/>
      <c r="G76" s="194"/>
      <c r="H76" s="178"/>
      <c r="I76" s="178"/>
      <c r="J76" s="178"/>
      <c r="K76" s="600"/>
      <c r="L76" s="594"/>
      <c r="M76" s="178"/>
      <c r="N76" s="594"/>
      <c r="O76" s="594"/>
      <c r="P76" s="424"/>
      <c r="Q76" s="424"/>
      <c r="R76" s="594"/>
      <c r="S76" s="594"/>
      <c r="T76" s="594"/>
      <c r="U76" s="214"/>
      <c r="V76" s="600"/>
      <c r="W76" s="594"/>
      <c r="X76" s="619"/>
      <c r="Y76" s="563"/>
      <c r="Z76" s="194"/>
      <c r="AA76" s="194"/>
      <c r="AB76" s="194"/>
      <c r="AC76" s="194"/>
      <c r="AD76" s="194"/>
      <c r="AE76" s="178"/>
      <c r="AF76" s="178"/>
      <c r="AG76" s="178"/>
      <c r="AH76" s="600"/>
      <c r="AI76" s="594"/>
      <c r="AJ76" s="178"/>
      <c r="AK76" s="594"/>
      <c r="AL76" s="594"/>
      <c r="AM76" s="424"/>
      <c r="AN76" s="424"/>
      <c r="AO76" s="594"/>
      <c r="AP76" s="594"/>
      <c r="AQ76" s="594"/>
      <c r="AR76" s="214"/>
      <c r="AS76" s="600"/>
      <c r="AT76" s="594"/>
      <c r="AU76" s="178"/>
    </row>
    <row r="77" spans="2:47" x14ac:dyDescent="0.25">
      <c r="B77" s="193"/>
      <c r="C77" s="177" t="s">
        <v>3442</v>
      </c>
      <c r="D77" s="194"/>
      <c r="E77" s="194"/>
      <c r="F77" s="194"/>
      <c r="G77" s="194"/>
      <c r="H77" s="178"/>
      <c r="I77" s="178"/>
      <c r="J77" s="178"/>
      <c r="K77" s="600"/>
      <c r="L77" s="594"/>
      <c r="M77" s="178"/>
      <c r="N77" s="594"/>
      <c r="O77" s="594"/>
      <c r="P77" s="424"/>
      <c r="Q77" s="424"/>
      <c r="R77" s="594"/>
      <c r="S77" s="594"/>
      <c r="T77" s="594"/>
      <c r="U77" s="214"/>
      <c r="V77" s="600"/>
      <c r="W77" s="594"/>
      <c r="X77" s="619"/>
      <c r="Y77" s="563"/>
      <c r="Z77" s="194"/>
      <c r="AA77" s="194"/>
      <c r="AB77" s="194"/>
      <c r="AC77" s="194"/>
      <c r="AD77" s="194"/>
      <c r="AE77" s="178"/>
      <c r="AF77" s="178"/>
      <c r="AG77" s="178"/>
      <c r="AH77" s="600"/>
      <c r="AI77" s="594"/>
      <c r="AJ77" s="178"/>
      <c r="AK77" s="594"/>
      <c r="AL77" s="594"/>
      <c r="AM77" s="424"/>
      <c r="AN77" s="424"/>
      <c r="AO77" s="594"/>
      <c r="AP77" s="594"/>
      <c r="AQ77" s="594"/>
      <c r="AR77" s="214"/>
      <c r="AS77" s="600"/>
      <c r="AT77" s="594"/>
      <c r="AU77" s="178"/>
    </row>
    <row r="78" spans="2:47" x14ac:dyDescent="0.25">
      <c r="B78" s="193"/>
      <c r="C78" s="177" t="s">
        <v>3443</v>
      </c>
      <c r="D78" s="194"/>
      <c r="E78" s="194"/>
      <c r="F78" s="194"/>
      <c r="G78" s="194"/>
      <c r="H78" s="178"/>
      <c r="I78" s="178"/>
      <c r="J78" s="178"/>
      <c r="K78" s="600"/>
      <c r="L78" s="594"/>
      <c r="M78" s="178"/>
      <c r="N78" s="594"/>
      <c r="O78" s="594"/>
      <c r="P78" s="424"/>
      <c r="Q78" s="424"/>
      <c r="R78" s="594"/>
      <c r="S78" s="594"/>
      <c r="T78" s="594"/>
      <c r="U78" s="214"/>
      <c r="V78" s="600"/>
      <c r="W78" s="594"/>
      <c r="X78" s="619"/>
      <c r="Y78" s="563"/>
      <c r="Z78" s="194"/>
      <c r="AA78" s="194"/>
      <c r="AB78" s="194"/>
      <c r="AC78" s="194"/>
      <c r="AD78" s="194"/>
      <c r="AE78" s="178"/>
      <c r="AF78" s="178"/>
      <c r="AG78" s="178"/>
      <c r="AH78" s="600"/>
      <c r="AI78" s="594"/>
      <c r="AJ78" s="178"/>
      <c r="AK78" s="594"/>
      <c r="AL78" s="594"/>
      <c r="AM78" s="424"/>
      <c r="AN78" s="424"/>
      <c r="AO78" s="594"/>
      <c r="AP78" s="594"/>
      <c r="AQ78" s="594"/>
      <c r="AR78" s="214"/>
      <c r="AS78" s="600"/>
      <c r="AT78" s="594"/>
      <c r="AU78" s="178"/>
    </row>
    <row r="79" spans="2:47" x14ac:dyDescent="0.25">
      <c r="B79" s="193"/>
      <c r="C79" s="177" t="s">
        <v>3444</v>
      </c>
      <c r="D79" s="194"/>
      <c r="E79" s="194"/>
      <c r="F79" s="194"/>
      <c r="G79" s="194"/>
      <c r="H79" s="178"/>
      <c r="I79" s="178"/>
      <c r="J79" s="178"/>
      <c r="K79" s="600"/>
      <c r="L79" s="594"/>
      <c r="M79" s="178"/>
      <c r="N79" s="594"/>
      <c r="O79" s="594"/>
      <c r="P79" s="424"/>
      <c r="Q79" s="424"/>
      <c r="R79" s="594"/>
      <c r="S79" s="594"/>
      <c r="T79" s="594"/>
      <c r="U79" s="214"/>
      <c r="V79" s="600"/>
      <c r="W79" s="594"/>
      <c r="X79" s="619"/>
      <c r="Y79" s="563"/>
      <c r="Z79" s="194"/>
      <c r="AA79" s="194"/>
      <c r="AB79" s="194"/>
      <c r="AC79" s="194"/>
      <c r="AD79" s="194"/>
      <c r="AE79" s="178"/>
      <c r="AF79" s="178"/>
      <c r="AG79" s="178"/>
      <c r="AH79" s="600"/>
      <c r="AI79" s="594"/>
      <c r="AJ79" s="178"/>
      <c r="AK79" s="594"/>
      <c r="AL79" s="594"/>
      <c r="AM79" s="424"/>
      <c r="AN79" s="424"/>
      <c r="AO79" s="594"/>
      <c r="AP79" s="594"/>
      <c r="AQ79" s="594"/>
      <c r="AR79" s="214"/>
      <c r="AS79" s="600"/>
      <c r="AT79" s="594"/>
      <c r="AU79" s="178"/>
    </row>
    <row r="80" spans="2:47" x14ac:dyDescent="0.25">
      <c r="B80" s="193"/>
      <c r="C80" s="177" t="s">
        <v>3445</v>
      </c>
      <c r="D80" s="194"/>
      <c r="E80" s="194"/>
      <c r="F80" s="194"/>
      <c r="G80" s="194"/>
      <c r="H80" s="178"/>
      <c r="I80" s="178"/>
      <c r="J80" s="178"/>
      <c r="K80" s="600"/>
      <c r="L80" s="594"/>
      <c r="M80" s="178"/>
      <c r="N80" s="594"/>
      <c r="O80" s="594"/>
      <c r="P80" s="424"/>
      <c r="Q80" s="424"/>
      <c r="R80" s="594"/>
      <c r="S80" s="594"/>
      <c r="T80" s="594"/>
      <c r="U80" s="214"/>
      <c r="V80" s="600"/>
      <c r="W80" s="594"/>
      <c r="X80" s="619"/>
      <c r="Y80" s="563"/>
      <c r="Z80" s="194"/>
      <c r="AA80" s="194"/>
      <c r="AB80" s="194"/>
      <c r="AC80" s="194"/>
      <c r="AD80" s="194"/>
      <c r="AE80" s="178"/>
      <c r="AF80" s="178"/>
      <c r="AG80" s="178"/>
      <c r="AH80" s="600"/>
      <c r="AI80" s="594"/>
      <c r="AJ80" s="178"/>
      <c r="AK80" s="594"/>
      <c r="AL80" s="594"/>
      <c r="AM80" s="424"/>
      <c r="AN80" s="424"/>
      <c r="AO80" s="594"/>
      <c r="AP80" s="594"/>
      <c r="AQ80" s="594"/>
      <c r="AR80" s="214"/>
      <c r="AS80" s="600"/>
      <c r="AT80" s="594"/>
      <c r="AU80" s="178"/>
    </row>
    <row r="81" spans="2:47" x14ac:dyDescent="0.25">
      <c r="B81" s="193"/>
      <c r="C81" s="177" t="s">
        <v>3446</v>
      </c>
      <c r="D81" s="194"/>
      <c r="E81" s="194"/>
      <c r="F81" s="194"/>
      <c r="G81" s="194"/>
      <c r="H81" s="178"/>
      <c r="I81" s="178"/>
      <c r="J81" s="178"/>
      <c r="K81" s="600"/>
      <c r="L81" s="594"/>
      <c r="M81" s="178"/>
      <c r="N81" s="594"/>
      <c r="O81" s="594"/>
      <c r="P81" s="424"/>
      <c r="Q81" s="424"/>
      <c r="R81" s="594"/>
      <c r="S81" s="594"/>
      <c r="T81" s="594"/>
      <c r="U81" s="214"/>
      <c r="V81" s="600"/>
      <c r="W81" s="594"/>
      <c r="X81" s="619"/>
      <c r="Y81" s="563"/>
      <c r="Z81" s="194"/>
      <c r="AA81" s="194"/>
      <c r="AB81" s="194"/>
      <c r="AC81" s="194"/>
      <c r="AD81" s="194"/>
      <c r="AE81" s="178"/>
      <c r="AF81" s="178"/>
      <c r="AG81" s="178"/>
      <c r="AH81" s="600"/>
      <c r="AI81" s="594"/>
      <c r="AJ81" s="178"/>
      <c r="AK81" s="594"/>
      <c r="AL81" s="594"/>
      <c r="AM81" s="424"/>
      <c r="AN81" s="424"/>
      <c r="AO81" s="594"/>
      <c r="AP81" s="594"/>
      <c r="AQ81" s="594"/>
      <c r="AR81" s="214"/>
      <c r="AS81" s="600"/>
      <c r="AT81" s="594"/>
      <c r="AU81" s="178"/>
    </row>
    <row r="82" spans="2:47" x14ac:dyDescent="0.25">
      <c r="B82" s="193"/>
      <c r="C82" s="177" t="s">
        <v>3447</v>
      </c>
      <c r="D82" s="194"/>
      <c r="E82" s="194"/>
      <c r="F82" s="194"/>
      <c r="G82" s="194"/>
      <c r="H82" s="178"/>
      <c r="I82" s="178"/>
      <c r="J82" s="178"/>
      <c r="K82" s="600"/>
      <c r="L82" s="594"/>
      <c r="M82" s="178"/>
      <c r="N82" s="594"/>
      <c r="O82" s="594"/>
      <c r="P82" s="424"/>
      <c r="Q82" s="424"/>
      <c r="R82" s="594"/>
      <c r="S82" s="594"/>
      <c r="T82" s="594"/>
      <c r="U82" s="214"/>
      <c r="V82" s="600"/>
      <c r="W82" s="594"/>
      <c r="X82" s="619"/>
      <c r="Y82" s="563"/>
      <c r="Z82" s="194"/>
      <c r="AA82" s="194"/>
      <c r="AB82" s="194"/>
      <c r="AC82" s="194"/>
      <c r="AD82" s="194"/>
      <c r="AE82" s="178"/>
      <c r="AF82" s="178"/>
      <c r="AG82" s="178"/>
      <c r="AH82" s="600"/>
      <c r="AI82" s="594"/>
      <c r="AJ82" s="178"/>
      <c r="AK82" s="594"/>
      <c r="AL82" s="594"/>
      <c r="AM82" s="424"/>
      <c r="AN82" s="424"/>
      <c r="AO82" s="594"/>
      <c r="AP82" s="594"/>
      <c r="AQ82" s="594"/>
      <c r="AR82" s="214"/>
      <c r="AS82" s="600"/>
      <c r="AT82" s="594"/>
      <c r="AU82" s="178"/>
    </row>
    <row r="83" spans="2:47" x14ac:dyDescent="0.25">
      <c r="B83" s="193"/>
      <c r="C83" s="177" t="s">
        <v>3448</v>
      </c>
      <c r="D83" s="194"/>
      <c r="E83" s="194"/>
      <c r="F83" s="194"/>
      <c r="G83" s="194"/>
      <c r="H83" s="178"/>
      <c r="I83" s="178"/>
      <c r="J83" s="178"/>
      <c r="K83" s="600"/>
      <c r="L83" s="594"/>
      <c r="M83" s="178"/>
      <c r="N83" s="594"/>
      <c r="O83" s="594"/>
      <c r="P83" s="424"/>
      <c r="Q83" s="424"/>
      <c r="R83" s="594"/>
      <c r="S83" s="594"/>
      <c r="T83" s="594"/>
      <c r="U83" s="214"/>
      <c r="V83" s="600"/>
      <c r="W83" s="594"/>
      <c r="X83" s="619"/>
      <c r="Y83" s="563"/>
      <c r="Z83" s="194"/>
      <c r="AA83" s="194"/>
      <c r="AB83" s="194"/>
      <c r="AC83" s="194"/>
      <c r="AD83" s="194"/>
      <c r="AE83" s="178"/>
      <c r="AF83" s="178"/>
      <c r="AG83" s="178"/>
      <c r="AH83" s="600"/>
      <c r="AI83" s="594"/>
      <c r="AJ83" s="178"/>
      <c r="AK83" s="594"/>
      <c r="AL83" s="594"/>
      <c r="AM83" s="424"/>
      <c r="AN83" s="424"/>
      <c r="AO83" s="594"/>
      <c r="AP83" s="594"/>
      <c r="AQ83" s="594"/>
      <c r="AR83" s="214"/>
      <c r="AS83" s="600"/>
      <c r="AT83" s="594"/>
      <c r="AU83" s="178"/>
    </row>
    <row r="84" spans="2:47" x14ac:dyDescent="0.25">
      <c r="B84" s="193"/>
      <c r="C84" s="177" t="s">
        <v>3449</v>
      </c>
      <c r="D84" s="194"/>
      <c r="E84" s="194"/>
      <c r="F84" s="194"/>
      <c r="G84" s="194"/>
      <c r="H84" s="178"/>
      <c r="I84" s="178"/>
      <c r="J84" s="178"/>
      <c r="K84" s="600"/>
      <c r="L84" s="594"/>
      <c r="M84" s="178"/>
      <c r="N84" s="594"/>
      <c r="O84" s="594"/>
      <c r="P84" s="424"/>
      <c r="Q84" s="424"/>
      <c r="R84" s="594"/>
      <c r="S84" s="594"/>
      <c r="T84" s="594"/>
      <c r="U84" s="214"/>
      <c r="V84" s="600"/>
      <c r="W84" s="594"/>
      <c r="X84" s="619"/>
      <c r="Y84" s="563"/>
      <c r="Z84" s="194"/>
      <c r="AA84" s="194"/>
      <c r="AB84" s="194"/>
      <c r="AC84" s="194"/>
      <c r="AD84" s="194"/>
      <c r="AE84" s="178"/>
      <c r="AF84" s="178"/>
      <c r="AG84" s="178"/>
      <c r="AH84" s="600"/>
      <c r="AI84" s="594"/>
      <c r="AJ84" s="178"/>
      <c r="AK84" s="594"/>
      <c r="AL84" s="594"/>
      <c r="AM84" s="424"/>
      <c r="AN84" s="424"/>
      <c r="AO84" s="594"/>
      <c r="AP84" s="594"/>
      <c r="AQ84" s="594"/>
      <c r="AR84" s="214"/>
      <c r="AS84" s="600"/>
      <c r="AT84" s="594"/>
      <c r="AU84" s="178"/>
    </row>
    <row r="85" spans="2:47" x14ac:dyDescent="0.25">
      <c r="B85" s="193"/>
      <c r="C85" s="177" t="s">
        <v>3450</v>
      </c>
      <c r="D85" s="194"/>
      <c r="E85" s="194"/>
      <c r="F85" s="194"/>
      <c r="G85" s="194"/>
      <c r="H85" s="178"/>
      <c r="I85" s="178"/>
      <c r="J85" s="178"/>
      <c r="K85" s="600"/>
      <c r="L85" s="594"/>
      <c r="M85" s="178"/>
      <c r="N85" s="594"/>
      <c r="O85" s="594"/>
      <c r="P85" s="424"/>
      <c r="Q85" s="424"/>
      <c r="R85" s="594"/>
      <c r="S85" s="594"/>
      <c r="T85" s="594"/>
      <c r="U85" s="214"/>
      <c r="V85" s="600"/>
      <c r="W85" s="594"/>
      <c r="X85" s="619"/>
      <c r="Y85" s="563"/>
      <c r="Z85" s="194"/>
      <c r="AA85" s="194"/>
      <c r="AB85" s="194"/>
      <c r="AC85" s="194"/>
      <c r="AD85" s="194"/>
      <c r="AE85" s="178"/>
      <c r="AF85" s="178"/>
      <c r="AG85" s="178"/>
      <c r="AH85" s="600"/>
      <c r="AI85" s="594"/>
      <c r="AJ85" s="178"/>
      <c r="AK85" s="594"/>
      <c r="AL85" s="594"/>
      <c r="AM85" s="424"/>
      <c r="AN85" s="424"/>
      <c r="AO85" s="594"/>
      <c r="AP85" s="594"/>
      <c r="AQ85" s="594"/>
      <c r="AR85" s="214"/>
      <c r="AS85" s="600"/>
      <c r="AT85" s="594"/>
      <c r="AU85" s="178"/>
    </row>
    <row r="86" spans="2:47" x14ac:dyDescent="0.25">
      <c r="B86" s="193"/>
      <c r="C86" s="177" t="s">
        <v>3451</v>
      </c>
      <c r="D86" s="194"/>
      <c r="E86" s="194"/>
      <c r="F86" s="194"/>
      <c r="G86" s="194"/>
      <c r="H86" s="178"/>
      <c r="I86" s="178"/>
      <c r="J86" s="178"/>
      <c r="K86" s="600"/>
      <c r="L86" s="594"/>
      <c r="M86" s="178"/>
      <c r="N86" s="594"/>
      <c r="O86" s="594"/>
      <c r="P86" s="424"/>
      <c r="Q86" s="424"/>
      <c r="R86" s="594"/>
      <c r="S86" s="594"/>
      <c r="T86" s="594"/>
      <c r="U86" s="214"/>
      <c r="V86" s="600"/>
      <c r="W86" s="594"/>
      <c r="X86" s="619"/>
      <c r="Y86" s="563"/>
      <c r="Z86" s="194"/>
      <c r="AA86" s="194"/>
      <c r="AB86" s="194"/>
      <c r="AC86" s="194"/>
      <c r="AD86" s="194"/>
      <c r="AE86" s="178"/>
      <c r="AF86" s="178"/>
      <c r="AG86" s="178"/>
      <c r="AH86" s="600"/>
      <c r="AI86" s="594"/>
      <c r="AJ86" s="178"/>
      <c r="AK86" s="594"/>
      <c r="AL86" s="594"/>
      <c r="AM86" s="424"/>
      <c r="AN86" s="424"/>
      <c r="AO86" s="594"/>
      <c r="AP86" s="594"/>
      <c r="AQ86" s="594"/>
      <c r="AR86" s="214"/>
      <c r="AS86" s="600"/>
      <c r="AT86" s="594"/>
      <c r="AU86" s="178"/>
    </row>
    <row r="87" spans="2:47" x14ac:dyDescent="0.25">
      <c r="B87" s="193"/>
      <c r="C87" s="177" t="s">
        <v>3452</v>
      </c>
      <c r="D87" s="194"/>
      <c r="E87" s="194"/>
      <c r="F87" s="194"/>
      <c r="G87" s="194"/>
      <c r="H87" s="178"/>
      <c r="I87" s="178"/>
      <c r="J87" s="178"/>
      <c r="K87" s="600"/>
      <c r="L87" s="594"/>
      <c r="M87" s="178"/>
      <c r="N87" s="594"/>
      <c r="O87" s="594"/>
      <c r="P87" s="424"/>
      <c r="Q87" s="424"/>
      <c r="R87" s="594"/>
      <c r="S87" s="594"/>
      <c r="T87" s="594"/>
      <c r="U87" s="214"/>
      <c r="V87" s="600"/>
      <c r="W87" s="594"/>
      <c r="X87" s="619"/>
      <c r="Y87" s="563"/>
      <c r="Z87" s="194"/>
      <c r="AA87" s="194"/>
      <c r="AB87" s="194"/>
      <c r="AC87" s="194"/>
      <c r="AD87" s="194"/>
      <c r="AE87" s="178"/>
      <c r="AF87" s="178"/>
      <c r="AG87" s="178"/>
      <c r="AH87" s="600"/>
      <c r="AI87" s="594"/>
      <c r="AJ87" s="178"/>
      <c r="AK87" s="594"/>
      <c r="AL87" s="594"/>
      <c r="AM87" s="424"/>
      <c r="AN87" s="424"/>
      <c r="AO87" s="594"/>
      <c r="AP87" s="594"/>
      <c r="AQ87" s="594"/>
      <c r="AR87" s="214"/>
      <c r="AS87" s="600"/>
      <c r="AT87" s="594"/>
      <c r="AU87" s="178"/>
    </row>
    <row r="88" spans="2:47" x14ac:dyDescent="0.25">
      <c r="B88" s="193"/>
      <c r="C88" s="177" t="s">
        <v>3453</v>
      </c>
      <c r="D88" s="194"/>
      <c r="E88" s="194"/>
      <c r="F88" s="194"/>
      <c r="G88" s="194"/>
      <c r="H88" s="178"/>
      <c r="I88" s="178"/>
      <c r="J88" s="178"/>
      <c r="K88" s="600"/>
      <c r="L88" s="594"/>
      <c r="M88" s="178"/>
      <c r="N88" s="594"/>
      <c r="O88" s="594"/>
      <c r="P88" s="424"/>
      <c r="Q88" s="424"/>
      <c r="R88" s="594"/>
      <c r="S88" s="594"/>
      <c r="T88" s="594"/>
      <c r="U88" s="214"/>
      <c r="V88" s="600"/>
      <c r="W88" s="594"/>
      <c r="X88" s="619"/>
      <c r="Y88" s="563"/>
      <c r="Z88" s="194"/>
      <c r="AA88" s="194"/>
      <c r="AB88" s="194"/>
      <c r="AC88" s="194"/>
      <c r="AD88" s="194"/>
      <c r="AE88" s="178"/>
      <c r="AF88" s="178"/>
      <c r="AG88" s="178"/>
      <c r="AH88" s="600"/>
      <c r="AI88" s="594"/>
      <c r="AJ88" s="178"/>
      <c r="AK88" s="594"/>
      <c r="AL88" s="594"/>
      <c r="AM88" s="424"/>
      <c r="AN88" s="424"/>
      <c r="AO88" s="594"/>
      <c r="AP88" s="594"/>
      <c r="AQ88" s="594"/>
      <c r="AR88" s="214"/>
      <c r="AS88" s="600"/>
      <c r="AT88" s="594"/>
      <c r="AU88" s="178"/>
    </row>
    <row r="89" spans="2:47" x14ac:dyDescent="0.25">
      <c r="B89" s="193"/>
      <c r="C89" s="177" t="s">
        <v>3454</v>
      </c>
      <c r="D89" s="194"/>
      <c r="E89" s="194"/>
      <c r="F89" s="194"/>
      <c r="G89" s="194"/>
      <c r="H89" s="178"/>
      <c r="I89" s="178"/>
      <c r="J89" s="178"/>
      <c r="K89" s="600"/>
      <c r="L89" s="594"/>
      <c r="M89" s="178"/>
      <c r="N89" s="594"/>
      <c r="O89" s="594"/>
      <c r="P89" s="424"/>
      <c r="Q89" s="424"/>
      <c r="R89" s="594"/>
      <c r="S89" s="594"/>
      <c r="T89" s="594"/>
      <c r="U89" s="214"/>
      <c r="V89" s="600"/>
      <c r="W89" s="594"/>
      <c r="X89" s="619"/>
      <c r="Y89" s="563"/>
      <c r="Z89" s="194"/>
      <c r="AA89" s="194"/>
      <c r="AB89" s="194"/>
      <c r="AC89" s="194"/>
      <c r="AD89" s="194"/>
      <c r="AE89" s="178"/>
      <c r="AF89" s="178"/>
      <c r="AG89" s="178"/>
      <c r="AH89" s="600"/>
      <c r="AI89" s="594"/>
      <c r="AJ89" s="178"/>
      <c r="AK89" s="594"/>
      <c r="AL89" s="594"/>
      <c r="AM89" s="424"/>
      <c r="AN89" s="424"/>
      <c r="AO89" s="594"/>
      <c r="AP89" s="594"/>
      <c r="AQ89" s="594"/>
      <c r="AR89" s="214"/>
      <c r="AS89" s="600"/>
      <c r="AT89" s="594"/>
      <c r="AU89" s="178"/>
    </row>
    <row r="90" spans="2:47" x14ac:dyDescent="0.25">
      <c r="B90" s="193"/>
      <c r="C90" s="177" t="s">
        <v>3455</v>
      </c>
      <c r="D90" s="194"/>
      <c r="E90" s="194"/>
      <c r="F90" s="194"/>
      <c r="G90" s="194"/>
      <c r="H90" s="178"/>
      <c r="I90" s="178"/>
      <c r="J90" s="178"/>
      <c r="K90" s="600"/>
      <c r="L90" s="594"/>
      <c r="M90" s="178"/>
      <c r="N90" s="594"/>
      <c r="O90" s="594"/>
      <c r="P90" s="424"/>
      <c r="Q90" s="424"/>
      <c r="R90" s="594"/>
      <c r="S90" s="594"/>
      <c r="T90" s="594"/>
      <c r="U90" s="214"/>
      <c r="V90" s="600"/>
      <c r="W90" s="594"/>
      <c r="X90" s="619"/>
      <c r="Y90" s="563"/>
      <c r="Z90" s="194"/>
      <c r="AA90" s="194"/>
      <c r="AB90" s="194"/>
      <c r="AC90" s="194"/>
      <c r="AD90" s="194"/>
      <c r="AE90" s="178"/>
      <c r="AF90" s="178"/>
      <c r="AG90" s="178"/>
      <c r="AH90" s="600"/>
      <c r="AI90" s="594"/>
      <c r="AJ90" s="178"/>
      <c r="AK90" s="594"/>
      <c r="AL90" s="594"/>
      <c r="AM90" s="424"/>
      <c r="AN90" s="424"/>
      <c r="AO90" s="594"/>
      <c r="AP90" s="594"/>
      <c r="AQ90" s="594"/>
      <c r="AR90" s="214"/>
      <c r="AS90" s="600"/>
      <c r="AT90" s="594"/>
      <c r="AU90" s="178"/>
    </row>
    <row r="91" spans="2:47" x14ac:dyDescent="0.25">
      <c r="B91" s="193"/>
      <c r="C91" s="177" t="s">
        <v>3456</v>
      </c>
      <c r="D91" s="194"/>
      <c r="E91" s="194"/>
      <c r="F91" s="194"/>
      <c r="G91" s="194"/>
      <c r="H91" s="178"/>
      <c r="I91" s="178"/>
      <c r="J91" s="178"/>
      <c r="K91" s="600"/>
      <c r="L91" s="594"/>
      <c r="M91" s="178"/>
      <c r="N91" s="594"/>
      <c r="O91" s="594"/>
      <c r="P91" s="424"/>
      <c r="Q91" s="424"/>
      <c r="R91" s="594"/>
      <c r="S91" s="594"/>
      <c r="T91" s="594"/>
      <c r="U91" s="214"/>
      <c r="V91" s="600"/>
      <c r="W91" s="594"/>
      <c r="X91" s="619"/>
      <c r="Y91" s="563"/>
      <c r="Z91" s="194"/>
      <c r="AA91" s="194"/>
      <c r="AB91" s="194"/>
      <c r="AC91" s="194"/>
      <c r="AD91" s="194"/>
      <c r="AE91" s="178"/>
      <c r="AF91" s="178"/>
      <c r="AG91" s="178"/>
      <c r="AH91" s="600"/>
      <c r="AI91" s="594"/>
      <c r="AJ91" s="178"/>
      <c r="AK91" s="594"/>
      <c r="AL91" s="594"/>
      <c r="AM91" s="424"/>
      <c r="AN91" s="424"/>
      <c r="AO91" s="594"/>
      <c r="AP91" s="594"/>
      <c r="AQ91" s="594"/>
      <c r="AR91" s="214"/>
      <c r="AS91" s="600"/>
      <c r="AT91" s="594"/>
      <c r="AU91" s="178"/>
    </row>
    <row r="92" spans="2:47" x14ac:dyDescent="0.25">
      <c r="B92" s="193"/>
      <c r="C92" s="177" t="s">
        <v>3457</v>
      </c>
      <c r="D92" s="194"/>
      <c r="E92" s="194"/>
      <c r="F92" s="194"/>
      <c r="G92" s="194"/>
      <c r="H92" s="178"/>
      <c r="I92" s="178"/>
      <c r="J92" s="178"/>
      <c r="K92" s="600"/>
      <c r="L92" s="594"/>
      <c r="M92" s="178"/>
      <c r="N92" s="594"/>
      <c r="O92" s="594"/>
      <c r="P92" s="424"/>
      <c r="Q92" s="424"/>
      <c r="R92" s="594"/>
      <c r="S92" s="594"/>
      <c r="T92" s="594"/>
      <c r="U92" s="214"/>
      <c r="V92" s="600"/>
      <c r="W92" s="594"/>
      <c r="X92" s="619"/>
      <c r="Y92" s="563"/>
      <c r="Z92" s="194"/>
      <c r="AA92" s="194"/>
      <c r="AB92" s="194"/>
      <c r="AC92" s="194"/>
      <c r="AD92" s="194"/>
      <c r="AE92" s="178"/>
      <c r="AF92" s="178"/>
      <c r="AG92" s="178"/>
      <c r="AH92" s="600"/>
      <c r="AI92" s="594"/>
      <c r="AJ92" s="178"/>
      <c r="AK92" s="594"/>
      <c r="AL92" s="594"/>
      <c r="AM92" s="424"/>
      <c r="AN92" s="424"/>
      <c r="AO92" s="594"/>
      <c r="AP92" s="594"/>
      <c r="AQ92" s="594"/>
      <c r="AR92" s="214"/>
      <c r="AS92" s="600"/>
      <c r="AT92" s="594"/>
      <c r="AU92" s="178"/>
    </row>
    <row r="93" spans="2:47" x14ac:dyDescent="0.25">
      <c r="B93" s="193"/>
      <c r="C93" s="177" t="s">
        <v>3458</v>
      </c>
      <c r="D93" s="194"/>
      <c r="E93" s="194"/>
      <c r="F93" s="194"/>
      <c r="G93" s="194"/>
      <c r="H93" s="178"/>
      <c r="I93" s="178"/>
      <c r="J93" s="178"/>
      <c r="K93" s="600"/>
      <c r="L93" s="594"/>
      <c r="M93" s="178"/>
      <c r="N93" s="594"/>
      <c r="O93" s="594"/>
      <c r="P93" s="424"/>
      <c r="Q93" s="424"/>
      <c r="R93" s="594"/>
      <c r="S93" s="594"/>
      <c r="T93" s="594"/>
      <c r="U93" s="214"/>
      <c r="V93" s="600"/>
      <c r="W93" s="594"/>
      <c r="X93" s="619"/>
      <c r="Y93" s="563"/>
      <c r="Z93" s="194"/>
      <c r="AA93" s="194"/>
      <c r="AB93" s="194"/>
      <c r="AC93" s="194"/>
      <c r="AD93" s="194"/>
      <c r="AE93" s="178"/>
      <c r="AF93" s="178"/>
      <c r="AG93" s="178"/>
      <c r="AH93" s="600"/>
      <c r="AI93" s="594"/>
      <c r="AJ93" s="178"/>
      <c r="AK93" s="594"/>
      <c r="AL93" s="594"/>
      <c r="AM93" s="424"/>
      <c r="AN93" s="424"/>
      <c r="AO93" s="594"/>
      <c r="AP93" s="594"/>
      <c r="AQ93" s="594"/>
      <c r="AR93" s="214"/>
      <c r="AS93" s="600"/>
      <c r="AT93" s="594"/>
      <c r="AU93" s="178"/>
    </row>
    <row r="94" spans="2:47" x14ac:dyDescent="0.25">
      <c r="B94" s="193"/>
      <c r="C94" s="177" t="s">
        <v>3459</v>
      </c>
      <c r="D94" s="194"/>
      <c r="E94" s="194"/>
      <c r="F94" s="194"/>
      <c r="G94" s="194"/>
      <c r="H94" s="178"/>
      <c r="I94" s="178"/>
      <c r="J94" s="178"/>
      <c r="K94" s="600"/>
      <c r="L94" s="594"/>
      <c r="M94" s="178"/>
      <c r="N94" s="594"/>
      <c r="O94" s="594"/>
      <c r="P94" s="424"/>
      <c r="Q94" s="424"/>
      <c r="R94" s="594"/>
      <c r="S94" s="594"/>
      <c r="T94" s="594"/>
      <c r="U94" s="214"/>
      <c r="V94" s="600"/>
      <c r="W94" s="594"/>
      <c r="X94" s="619"/>
      <c r="Y94" s="563"/>
      <c r="Z94" s="194"/>
      <c r="AA94" s="194"/>
      <c r="AB94" s="194"/>
      <c r="AC94" s="194"/>
      <c r="AD94" s="194"/>
      <c r="AE94" s="178"/>
      <c r="AF94" s="178"/>
      <c r="AG94" s="178"/>
      <c r="AH94" s="600"/>
      <c r="AI94" s="594"/>
      <c r="AJ94" s="178"/>
      <c r="AK94" s="594"/>
      <c r="AL94" s="594"/>
      <c r="AM94" s="424"/>
      <c r="AN94" s="424"/>
      <c r="AO94" s="594"/>
      <c r="AP94" s="594"/>
      <c r="AQ94" s="594"/>
      <c r="AR94" s="214"/>
      <c r="AS94" s="600"/>
      <c r="AT94" s="594"/>
      <c r="AU94" s="178"/>
    </row>
    <row r="95" spans="2:47" x14ac:dyDescent="0.25">
      <c r="B95" s="193"/>
      <c r="C95" s="177" t="s">
        <v>3460</v>
      </c>
      <c r="D95" s="194"/>
      <c r="E95" s="194"/>
      <c r="F95" s="194"/>
      <c r="G95" s="194"/>
      <c r="H95" s="178"/>
      <c r="I95" s="178"/>
      <c r="J95" s="178"/>
      <c r="K95" s="600"/>
      <c r="L95" s="594"/>
      <c r="M95" s="178"/>
      <c r="N95" s="594"/>
      <c r="O95" s="594"/>
      <c r="P95" s="424"/>
      <c r="Q95" s="424"/>
      <c r="R95" s="594"/>
      <c r="S95" s="594"/>
      <c r="T95" s="594"/>
      <c r="U95" s="214"/>
      <c r="V95" s="600"/>
      <c r="W95" s="594"/>
      <c r="X95" s="619"/>
      <c r="Y95" s="563"/>
      <c r="Z95" s="194"/>
      <c r="AA95" s="194"/>
      <c r="AB95" s="194"/>
      <c r="AC95" s="194"/>
      <c r="AD95" s="194"/>
      <c r="AE95" s="178"/>
      <c r="AF95" s="178"/>
      <c r="AG95" s="178"/>
      <c r="AH95" s="600"/>
      <c r="AI95" s="594"/>
      <c r="AJ95" s="178"/>
      <c r="AK95" s="594"/>
      <c r="AL95" s="594"/>
      <c r="AM95" s="424"/>
      <c r="AN95" s="424"/>
      <c r="AO95" s="594"/>
      <c r="AP95" s="594"/>
      <c r="AQ95" s="594"/>
      <c r="AR95" s="214"/>
      <c r="AS95" s="600"/>
      <c r="AT95" s="594"/>
      <c r="AU95" s="178"/>
    </row>
    <row r="96" spans="2:47" x14ac:dyDescent="0.25">
      <c r="B96" s="193"/>
      <c r="C96" s="177" t="s">
        <v>3461</v>
      </c>
      <c r="D96" s="194"/>
      <c r="E96" s="194"/>
      <c r="F96" s="194"/>
      <c r="G96" s="194"/>
      <c r="H96" s="178"/>
      <c r="I96" s="178"/>
      <c r="J96" s="178"/>
      <c r="K96" s="600"/>
      <c r="L96" s="594"/>
      <c r="M96" s="178"/>
      <c r="N96" s="594"/>
      <c r="O96" s="594"/>
      <c r="P96" s="424"/>
      <c r="Q96" s="424"/>
      <c r="R96" s="594"/>
      <c r="S96" s="594"/>
      <c r="T96" s="594"/>
      <c r="U96" s="214"/>
      <c r="V96" s="600"/>
      <c r="W96" s="594"/>
      <c r="X96" s="619"/>
      <c r="Y96" s="563"/>
      <c r="Z96" s="194"/>
      <c r="AA96" s="194"/>
      <c r="AB96" s="194"/>
      <c r="AC96" s="194"/>
      <c r="AD96" s="194"/>
      <c r="AE96" s="178"/>
      <c r="AF96" s="178"/>
      <c r="AG96" s="178"/>
      <c r="AH96" s="600"/>
      <c r="AI96" s="594"/>
      <c r="AJ96" s="178"/>
      <c r="AK96" s="594"/>
      <c r="AL96" s="594"/>
      <c r="AM96" s="424"/>
      <c r="AN96" s="424"/>
      <c r="AO96" s="594"/>
      <c r="AP96" s="594"/>
      <c r="AQ96" s="594"/>
      <c r="AR96" s="214"/>
      <c r="AS96" s="600"/>
      <c r="AT96" s="594"/>
      <c r="AU96" s="178"/>
    </row>
    <row r="97" spans="2:47" x14ac:dyDescent="0.25">
      <c r="B97" s="193"/>
      <c r="C97" s="177" t="s">
        <v>3462</v>
      </c>
      <c r="D97" s="194"/>
      <c r="E97" s="194"/>
      <c r="F97" s="194"/>
      <c r="G97" s="194"/>
      <c r="H97" s="178"/>
      <c r="I97" s="178"/>
      <c r="J97" s="178"/>
      <c r="K97" s="600"/>
      <c r="L97" s="594"/>
      <c r="M97" s="178"/>
      <c r="N97" s="594"/>
      <c r="O97" s="594"/>
      <c r="P97" s="424"/>
      <c r="Q97" s="424"/>
      <c r="R97" s="594"/>
      <c r="S97" s="594"/>
      <c r="T97" s="594"/>
      <c r="U97" s="214"/>
      <c r="V97" s="600"/>
      <c r="W97" s="594"/>
      <c r="X97" s="619"/>
      <c r="Y97" s="563"/>
      <c r="Z97" s="194"/>
      <c r="AA97" s="194"/>
      <c r="AB97" s="194"/>
      <c r="AC97" s="194"/>
      <c r="AD97" s="194"/>
      <c r="AE97" s="178"/>
      <c r="AF97" s="178"/>
      <c r="AG97" s="178"/>
      <c r="AH97" s="600"/>
      <c r="AI97" s="594"/>
      <c r="AJ97" s="178"/>
      <c r="AK97" s="594"/>
      <c r="AL97" s="594"/>
      <c r="AM97" s="424"/>
      <c r="AN97" s="424"/>
      <c r="AO97" s="594"/>
      <c r="AP97" s="594"/>
      <c r="AQ97" s="594"/>
      <c r="AR97" s="214"/>
      <c r="AS97" s="600"/>
      <c r="AT97" s="594"/>
      <c r="AU97" s="178"/>
    </row>
    <row r="98" spans="2:47" x14ac:dyDescent="0.25">
      <c r="B98" s="193"/>
      <c r="C98" s="177" t="s">
        <v>3463</v>
      </c>
      <c r="D98" s="194"/>
      <c r="E98" s="194"/>
      <c r="F98" s="194"/>
      <c r="G98" s="194"/>
      <c r="H98" s="178"/>
      <c r="I98" s="178"/>
      <c r="J98" s="178"/>
      <c r="K98" s="600"/>
      <c r="L98" s="594"/>
      <c r="M98" s="178"/>
      <c r="N98" s="594"/>
      <c r="O98" s="594"/>
      <c r="P98" s="424"/>
      <c r="Q98" s="424"/>
      <c r="R98" s="594"/>
      <c r="S98" s="594"/>
      <c r="T98" s="594"/>
      <c r="U98" s="214"/>
      <c r="V98" s="600"/>
      <c r="W98" s="594"/>
      <c r="X98" s="619"/>
      <c r="Y98" s="563"/>
      <c r="Z98" s="194"/>
      <c r="AA98" s="194"/>
      <c r="AB98" s="194"/>
      <c r="AC98" s="194"/>
      <c r="AD98" s="194"/>
      <c r="AE98" s="178"/>
      <c r="AF98" s="178"/>
      <c r="AG98" s="178"/>
      <c r="AH98" s="600"/>
      <c r="AI98" s="594"/>
      <c r="AJ98" s="178"/>
      <c r="AK98" s="594"/>
      <c r="AL98" s="594"/>
      <c r="AM98" s="424"/>
      <c r="AN98" s="424"/>
      <c r="AO98" s="594"/>
      <c r="AP98" s="594"/>
      <c r="AQ98" s="594"/>
      <c r="AR98" s="214"/>
      <c r="AS98" s="600"/>
      <c r="AT98" s="594"/>
      <c r="AU98" s="178"/>
    </row>
    <row r="99" spans="2:47" x14ac:dyDescent="0.25">
      <c r="B99" s="193"/>
      <c r="C99" s="177" t="s">
        <v>3464</v>
      </c>
      <c r="D99" s="194"/>
      <c r="E99" s="194"/>
      <c r="F99" s="194"/>
      <c r="G99" s="194"/>
      <c r="H99" s="178"/>
      <c r="I99" s="178"/>
      <c r="J99" s="178"/>
      <c r="K99" s="600"/>
      <c r="L99" s="594"/>
      <c r="M99" s="178"/>
      <c r="N99" s="594"/>
      <c r="O99" s="594"/>
      <c r="P99" s="424"/>
      <c r="Q99" s="424"/>
      <c r="R99" s="594"/>
      <c r="S99" s="594"/>
      <c r="T99" s="594"/>
      <c r="U99" s="214"/>
      <c r="V99" s="600"/>
      <c r="W99" s="594"/>
      <c r="X99" s="619"/>
      <c r="Y99" s="563"/>
      <c r="Z99" s="194"/>
      <c r="AA99" s="194"/>
      <c r="AB99" s="194"/>
      <c r="AC99" s="194"/>
      <c r="AD99" s="194"/>
      <c r="AE99" s="178"/>
      <c r="AF99" s="178"/>
      <c r="AG99" s="178"/>
      <c r="AH99" s="600"/>
      <c r="AI99" s="594"/>
      <c r="AJ99" s="178"/>
      <c r="AK99" s="594"/>
      <c r="AL99" s="594"/>
      <c r="AM99" s="424"/>
      <c r="AN99" s="424"/>
      <c r="AO99" s="594"/>
      <c r="AP99" s="594"/>
      <c r="AQ99" s="594"/>
      <c r="AR99" s="214"/>
      <c r="AS99" s="600"/>
      <c r="AT99" s="594"/>
      <c r="AU99" s="178"/>
    </row>
    <row r="100" spans="2:47" x14ac:dyDescent="0.25">
      <c r="B100" s="193"/>
      <c r="C100" s="177" t="s">
        <v>3465</v>
      </c>
      <c r="D100" s="194"/>
      <c r="E100" s="194"/>
      <c r="F100" s="194"/>
      <c r="G100" s="194"/>
      <c r="H100" s="178"/>
      <c r="I100" s="178"/>
      <c r="J100" s="178"/>
      <c r="K100" s="600"/>
      <c r="L100" s="594"/>
      <c r="M100" s="178"/>
      <c r="N100" s="594"/>
      <c r="O100" s="594"/>
      <c r="P100" s="424"/>
      <c r="Q100" s="424"/>
      <c r="R100" s="594"/>
      <c r="S100" s="594"/>
      <c r="T100" s="594"/>
      <c r="U100" s="214"/>
      <c r="V100" s="600"/>
      <c r="W100" s="594"/>
      <c r="X100" s="619"/>
      <c r="Y100" s="563"/>
      <c r="Z100" s="194"/>
      <c r="AA100" s="194"/>
      <c r="AB100" s="194"/>
      <c r="AC100" s="194"/>
      <c r="AD100" s="194"/>
      <c r="AE100" s="178"/>
      <c r="AF100" s="178"/>
      <c r="AG100" s="178"/>
      <c r="AH100" s="600"/>
      <c r="AI100" s="594"/>
      <c r="AJ100" s="178"/>
      <c r="AK100" s="594"/>
      <c r="AL100" s="594"/>
      <c r="AM100" s="424"/>
      <c r="AN100" s="424"/>
      <c r="AO100" s="594"/>
      <c r="AP100" s="594"/>
      <c r="AQ100" s="594"/>
      <c r="AR100" s="214"/>
      <c r="AS100" s="600"/>
      <c r="AT100" s="594"/>
      <c r="AU100" s="178"/>
    </row>
    <row r="101" spans="2:47" x14ac:dyDescent="0.25">
      <c r="B101" s="193"/>
      <c r="C101" s="177" t="s">
        <v>3466</v>
      </c>
      <c r="D101" s="194"/>
      <c r="E101" s="194"/>
      <c r="F101" s="194"/>
      <c r="G101" s="194"/>
      <c r="H101" s="178"/>
      <c r="I101" s="178"/>
      <c r="J101" s="178"/>
      <c r="K101" s="600"/>
      <c r="L101" s="594"/>
      <c r="M101" s="178"/>
      <c r="N101" s="594"/>
      <c r="O101" s="594"/>
      <c r="P101" s="424"/>
      <c r="Q101" s="424"/>
      <c r="R101" s="594"/>
      <c r="S101" s="594"/>
      <c r="T101" s="594"/>
      <c r="U101" s="214"/>
      <c r="V101" s="600"/>
      <c r="W101" s="594"/>
      <c r="X101" s="619"/>
      <c r="Y101" s="563"/>
      <c r="Z101" s="194"/>
      <c r="AA101" s="194"/>
      <c r="AB101" s="194"/>
      <c r="AC101" s="194"/>
      <c r="AD101" s="194"/>
      <c r="AE101" s="178"/>
      <c r="AF101" s="178"/>
      <c r="AG101" s="178"/>
      <c r="AH101" s="600"/>
      <c r="AI101" s="594"/>
      <c r="AJ101" s="178"/>
      <c r="AK101" s="594"/>
      <c r="AL101" s="594"/>
      <c r="AM101" s="424"/>
      <c r="AN101" s="424"/>
      <c r="AO101" s="594"/>
      <c r="AP101" s="594"/>
      <c r="AQ101" s="594"/>
      <c r="AR101" s="214"/>
      <c r="AS101" s="600"/>
      <c r="AT101" s="594"/>
      <c r="AU101" s="178"/>
    </row>
    <row r="102" spans="2:47" x14ac:dyDescent="0.25">
      <c r="B102" s="193"/>
      <c r="C102" s="177" t="s">
        <v>3467</v>
      </c>
      <c r="D102" s="194"/>
      <c r="E102" s="194"/>
      <c r="F102" s="194"/>
      <c r="G102" s="194"/>
      <c r="H102" s="178"/>
      <c r="I102" s="178"/>
      <c r="J102" s="178"/>
      <c r="K102" s="600"/>
      <c r="L102" s="594"/>
      <c r="M102" s="178"/>
      <c r="N102" s="594"/>
      <c r="O102" s="594"/>
      <c r="P102" s="424"/>
      <c r="Q102" s="424"/>
      <c r="R102" s="594"/>
      <c r="S102" s="594"/>
      <c r="T102" s="594"/>
      <c r="U102" s="214"/>
      <c r="V102" s="600"/>
      <c r="W102" s="594"/>
      <c r="X102" s="619"/>
      <c r="Y102" s="563"/>
      <c r="Z102" s="194"/>
      <c r="AA102" s="194"/>
      <c r="AB102" s="194"/>
      <c r="AC102" s="194"/>
      <c r="AD102" s="194"/>
      <c r="AE102" s="178"/>
      <c r="AF102" s="178"/>
      <c r="AG102" s="178"/>
      <c r="AH102" s="600"/>
      <c r="AI102" s="594"/>
      <c r="AJ102" s="178"/>
      <c r="AK102" s="594"/>
      <c r="AL102" s="594"/>
      <c r="AM102" s="424"/>
      <c r="AN102" s="424"/>
      <c r="AO102" s="594"/>
      <c r="AP102" s="594"/>
      <c r="AQ102" s="594"/>
      <c r="AR102" s="214"/>
      <c r="AS102" s="600"/>
      <c r="AT102" s="594"/>
      <c r="AU102" s="178"/>
    </row>
    <row r="103" spans="2:47" x14ac:dyDescent="0.25">
      <c r="B103" s="193"/>
      <c r="C103" s="177" t="s">
        <v>3468</v>
      </c>
      <c r="D103" s="194"/>
      <c r="E103" s="194"/>
      <c r="F103" s="194"/>
      <c r="G103" s="194"/>
      <c r="H103" s="178"/>
      <c r="I103" s="178"/>
      <c r="J103" s="178"/>
      <c r="K103" s="600"/>
      <c r="L103" s="594"/>
      <c r="M103" s="178"/>
      <c r="N103" s="594"/>
      <c r="O103" s="594"/>
      <c r="P103" s="424"/>
      <c r="Q103" s="424"/>
      <c r="R103" s="594"/>
      <c r="S103" s="594"/>
      <c r="T103" s="594"/>
      <c r="U103" s="214"/>
      <c r="V103" s="600"/>
      <c r="W103" s="594"/>
      <c r="X103" s="619"/>
      <c r="Y103" s="563"/>
      <c r="Z103" s="194"/>
      <c r="AA103" s="194"/>
      <c r="AB103" s="194"/>
      <c r="AC103" s="194"/>
      <c r="AD103" s="194"/>
      <c r="AE103" s="178"/>
      <c r="AF103" s="178"/>
      <c r="AG103" s="178"/>
      <c r="AH103" s="600"/>
      <c r="AI103" s="594"/>
      <c r="AJ103" s="178"/>
      <c r="AK103" s="594"/>
      <c r="AL103" s="594"/>
      <c r="AM103" s="424"/>
      <c r="AN103" s="424"/>
      <c r="AO103" s="594"/>
      <c r="AP103" s="594"/>
      <c r="AQ103" s="594"/>
      <c r="AR103" s="214"/>
      <c r="AS103" s="600"/>
      <c r="AT103" s="594"/>
      <c r="AU103" s="178"/>
    </row>
    <row r="104" spans="2:47" x14ac:dyDescent="0.25">
      <c r="B104" s="193"/>
      <c r="C104" s="177" t="s">
        <v>3469</v>
      </c>
      <c r="D104" s="194"/>
      <c r="E104" s="194"/>
      <c r="F104" s="194"/>
      <c r="G104" s="194"/>
      <c r="H104" s="178"/>
      <c r="I104" s="178"/>
      <c r="J104" s="178"/>
      <c r="K104" s="600"/>
      <c r="L104" s="594"/>
      <c r="M104" s="178"/>
      <c r="N104" s="594"/>
      <c r="O104" s="594"/>
      <c r="P104" s="424"/>
      <c r="Q104" s="424"/>
      <c r="R104" s="594"/>
      <c r="S104" s="594"/>
      <c r="T104" s="594"/>
      <c r="U104" s="214"/>
      <c r="V104" s="600"/>
      <c r="W104" s="594"/>
      <c r="X104" s="619"/>
      <c r="Y104" s="563"/>
      <c r="Z104" s="194"/>
      <c r="AA104" s="194"/>
      <c r="AB104" s="194"/>
      <c r="AC104" s="194"/>
      <c r="AD104" s="194"/>
      <c r="AE104" s="178"/>
      <c r="AF104" s="178"/>
      <c r="AG104" s="178"/>
      <c r="AH104" s="600"/>
      <c r="AI104" s="594"/>
      <c r="AJ104" s="178"/>
      <c r="AK104" s="594"/>
      <c r="AL104" s="594"/>
      <c r="AM104" s="424"/>
      <c r="AN104" s="424"/>
      <c r="AO104" s="594"/>
      <c r="AP104" s="594"/>
      <c r="AQ104" s="594"/>
      <c r="AR104" s="214"/>
      <c r="AS104" s="600"/>
      <c r="AT104" s="594"/>
      <c r="AU104" s="178"/>
    </row>
    <row r="105" spans="2:47" x14ac:dyDescent="0.25">
      <c r="B105" s="193"/>
      <c r="C105" s="177" t="s">
        <v>3470</v>
      </c>
      <c r="D105" s="194"/>
      <c r="E105" s="194"/>
      <c r="F105" s="194"/>
      <c r="G105" s="194"/>
      <c r="H105" s="178"/>
      <c r="I105" s="178"/>
      <c r="J105" s="178"/>
      <c r="K105" s="600"/>
      <c r="L105" s="594"/>
      <c r="M105" s="178"/>
      <c r="N105" s="594"/>
      <c r="O105" s="594"/>
      <c r="P105" s="424"/>
      <c r="Q105" s="424"/>
      <c r="R105" s="594"/>
      <c r="S105" s="594"/>
      <c r="T105" s="594"/>
      <c r="U105" s="214"/>
      <c r="V105" s="600"/>
      <c r="W105" s="594"/>
      <c r="X105" s="619"/>
      <c r="Y105" s="563"/>
      <c r="Z105" s="194"/>
      <c r="AA105" s="194"/>
      <c r="AB105" s="194"/>
      <c r="AC105" s="194"/>
      <c r="AD105" s="194"/>
      <c r="AE105" s="178"/>
      <c r="AF105" s="178"/>
      <c r="AG105" s="178"/>
      <c r="AH105" s="600"/>
      <c r="AI105" s="594"/>
      <c r="AJ105" s="178"/>
      <c r="AK105" s="594"/>
      <c r="AL105" s="594"/>
      <c r="AM105" s="424"/>
      <c r="AN105" s="424"/>
      <c r="AO105" s="594"/>
      <c r="AP105" s="594"/>
      <c r="AQ105" s="594"/>
      <c r="AR105" s="214"/>
      <c r="AS105" s="600"/>
      <c r="AT105" s="594"/>
      <c r="AU105" s="178"/>
    </row>
    <row r="106" spans="2:47" x14ac:dyDescent="0.25">
      <c r="B106" s="193"/>
      <c r="C106" s="177" t="s">
        <v>3471</v>
      </c>
      <c r="D106" s="194"/>
      <c r="E106" s="194"/>
      <c r="F106" s="194"/>
      <c r="G106" s="194"/>
      <c r="H106" s="178"/>
      <c r="I106" s="178"/>
      <c r="J106" s="178"/>
      <c r="K106" s="600"/>
      <c r="L106" s="594"/>
      <c r="M106" s="178"/>
      <c r="N106" s="594"/>
      <c r="O106" s="594"/>
      <c r="P106" s="424"/>
      <c r="Q106" s="424"/>
      <c r="R106" s="594"/>
      <c r="S106" s="594"/>
      <c r="T106" s="594"/>
      <c r="U106" s="214"/>
      <c r="V106" s="600"/>
      <c r="W106" s="594"/>
      <c r="X106" s="619"/>
      <c r="Y106" s="563"/>
      <c r="Z106" s="194"/>
      <c r="AA106" s="194"/>
      <c r="AB106" s="194"/>
      <c r="AC106" s="194"/>
      <c r="AD106" s="194"/>
      <c r="AE106" s="178"/>
      <c r="AF106" s="178"/>
      <c r="AG106" s="178"/>
      <c r="AH106" s="600"/>
      <c r="AI106" s="594"/>
      <c r="AJ106" s="178"/>
      <c r="AK106" s="594"/>
      <c r="AL106" s="594"/>
      <c r="AM106" s="424"/>
      <c r="AN106" s="424"/>
      <c r="AO106" s="594"/>
      <c r="AP106" s="594"/>
      <c r="AQ106" s="594"/>
      <c r="AR106" s="214"/>
      <c r="AS106" s="600"/>
      <c r="AT106" s="594"/>
      <c r="AU106" s="178"/>
    </row>
    <row r="107" spans="2:47" x14ac:dyDescent="0.25">
      <c r="B107" s="193"/>
      <c r="C107" s="177" t="s">
        <v>3472</v>
      </c>
      <c r="D107" s="194"/>
      <c r="E107" s="194"/>
      <c r="F107" s="194"/>
      <c r="G107" s="194"/>
      <c r="H107" s="178"/>
      <c r="I107" s="178"/>
      <c r="J107" s="178"/>
      <c r="K107" s="600"/>
      <c r="L107" s="594"/>
      <c r="M107" s="178"/>
      <c r="N107" s="594"/>
      <c r="O107" s="594"/>
      <c r="P107" s="424"/>
      <c r="Q107" s="424"/>
      <c r="R107" s="594"/>
      <c r="S107" s="594"/>
      <c r="T107" s="594"/>
      <c r="U107" s="214"/>
      <c r="V107" s="600"/>
      <c r="W107" s="594"/>
      <c r="X107" s="619"/>
      <c r="Y107" s="563"/>
      <c r="Z107" s="194"/>
      <c r="AA107" s="194"/>
      <c r="AB107" s="194"/>
      <c r="AC107" s="194"/>
      <c r="AD107" s="194"/>
      <c r="AE107" s="178"/>
      <c r="AF107" s="178"/>
      <c r="AG107" s="178"/>
      <c r="AH107" s="600"/>
      <c r="AI107" s="594"/>
      <c r="AJ107" s="178"/>
      <c r="AK107" s="594"/>
      <c r="AL107" s="594"/>
      <c r="AM107" s="424"/>
      <c r="AN107" s="424"/>
      <c r="AO107" s="594"/>
      <c r="AP107" s="594"/>
      <c r="AQ107" s="594"/>
      <c r="AR107" s="214"/>
      <c r="AS107" s="600"/>
      <c r="AT107" s="594"/>
      <c r="AU107" s="178"/>
    </row>
    <row r="108" spans="2:47" x14ac:dyDescent="0.25">
      <c r="B108" s="193"/>
      <c r="C108" s="177" t="s">
        <v>3473</v>
      </c>
      <c r="D108" s="194"/>
      <c r="E108" s="194"/>
      <c r="F108" s="194"/>
      <c r="G108" s="194"/>
      <c r="H108" s="178"/>
      <c r="I108" s="178"/>
      <c r="J108" s="178"/>
      <c r="K108" s="600"/>
      <c r="L108" s="594"/>
      <c r="M108" s="178"/>
      <c r="N108" s="594"/>
      <c r="O108" s="594"/>
      <c r="P108" s="424"/>
      <c r="Q108" s="424"/>
      <c r="R108" s="594"/>
      <c r="S108" s="594"/>
      <c r="T108" s="594"/>
      <c r="U108" s="214"/>
      <c r="V108" s="600"/>
      <c r="W108" s="594"/>
      <c r="X108" s="619"/>
      <c r="Y108" s="563"/>
      <c r="Z108" s="194"/>
      <c r="AA108" s="194"/>
      <c r="AB108" s="194"/>
      <c r="AC108" s="194"/>
      <c r="AD108" s="194"/>
      <c r="AE108" s="178"/>
      <c r="AF108" s="178"/>
      <c r="AG108" s="178"/>
      <c r="AH108" s="600"/>
      <c r="AI108" s="594"/>
      <c r="AJ108" s="178"/>
      <c r="AK108" s="594"/>
      <c r="AL108" s="594"/>
      <c r="AM108" s="424"/>
      <c r="AN108" s="424"/>
      <c r="AO108" s="594"/>
      <c r="AP108" s="594"/>
      <c r="AQ108" s="594"/>
      <c r="AR108" s="214"/>
      <c r="AS108" s="600"/>
      <c r="AT108" s="594"/>
      <c r="AU108" s="178"/>
    </row>
  </sheetData>
  <mergeCells count="5">
    <mergeCell ref="Z5:AA5"/>
    <mergeCell ref="AC5:AD5"/>
    <mergeCell ref="Z7:AA7"/>
    <mergeCell ref="AC7:AD7"/>
    <mergeCell ref="B1:L1"/>
  </mergeCells>
  <dataValidations count="4">
    <dataValidation allowBlank="1" showInputMessage="1" showErrorMessage="1" error="Data is of incorrect type!" sqref="B8:D8"/>
    <dataValidation type="decimal" allowBlank="1" showInputMessage="1" showErrorMessage="1" error="Data is of incorrect type!" sqref="V8:W108 R8:T108 N8:O108 K8:L108"/>
    <dataValidation type="whole" allowBlank="1" showInputMessage="1" showErrorMessage="1" error="Data is of incorrect type!" sqref="P8:Q108"/>
    <dataValidation type="date" allowBlank="1" showInputMessage="1" showErrorMessage="1" error="Data is of incorrect type!" sqref="U8:U108"/>
  </dataValidations>
  <hyperlinks>
    <hyperlink ref="B1" location="'Table of Contents'!A1" display="S.08.01.01.01 - Information on positions held"/>
    <hyperlink ref="AC1" location="'Enumerations SDNS_SDAT'!A1" display="Převodní můstek číselníky"/>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Enumerations!$A$672:$F$672</xm:f>
          </x14:formula1>
          <xm:sqref>H8:H108</xm:sqref>
        </x14:dataValidation>
        <x14:dataValidation type="list" allowBlank="1" showInputMessage="1" showErrorMessage="1" error="Data is of incorrect type!">
          <x14:formula1>
            <xm:f>Enumerations!$A$673:$B$673</xm:f>
          </x14:formula1>
          <xm:sqref>I8:I108</xm:sqref>
        </x14:dataValidation>
        <x14:dataValidation type="list" allowBlank="1" showInputMessage="1" showErrorMessage="1" error="Data is of incorrect type!">
          <x14:formula1>
            <xm:f>Enumerations!$A$674:$D$674</xm:f>
          </x14:formula1>
          <xm:sqref>J8:J108</xm:sqref>
        </x14:dataValidation>
        <x14:dataValidation type="list" allowBlank="1" showInputMessage="1" showErrorMessage="1" error="Data is of incorrect type!">
          <x14:formula1>
            <xm:f>Enumerations!$A$675:$F$675</xm:f>
          </x14:formula1>
          <xm:sqref>M8:M108</xm:sqref>
        </x14:dataValidation>
        <x14:dataValidation type="list" allowBlank="1" showInputMessage="1" showErrorMessage="1" error="Data is of incorrect type!">
          <x14:formula1>
            <xm:f>Enumerations!$A$676:$D$676</xm:f>
          </x14:formula1>
          <xm:sqref>X8:X108</xm:sqref>
        </x14:dataValidation>
        <x14:dataValidation type="list" allowBlank="1" showInputMessage="1" showErrorMessage="1" error="Data is of incorrect type!">
          <x14:formula1>
            <xm:f>[1]Enumerations!#REF!</xm:f>
          </x14:formula1>
          <xm:sqref>AU9:AU108 B3 AE9:AG108 AJ9:AJ108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09"/>
  <sheetViews>
    <sheetView showGridLines="0" topLeftCell="U1" workbookViewId="0"/>
  </sheetViews>
  <sheetFormatPr defaultRowHeight="15" outlineLevelCol="1" x14ac:dyDescent="0.25"/>
  <cols>
    <col min="1" max="18" width="15.7109375" style="567" customWidth="1"/>
    <col min="19" max="20" width="9.140625" style="567"/>
    <col min="21" max="21" width="27.42578125" style="620" customWidth="1" outlineLevel="1"/>
    <col min="22" max="22" width="27.42578125" style="567" customWidth="1" outlineLevel="1"/>
    <col min="23" max="23" width="20.5703125" style="567" customWidth="1" outlineLevel="1"/>
    <col min="24" max="24" width="27.42578125" style="567" customWidth="1" outlineLevel="1"/>
    <col min="25" max="25" width="20.7109375" style="567" customWidth="1" outlineLevel="1"/>
    <col min="26" max="29" width="9.140625" style="567" customWidth="1" outlineLevel="1"/>
    <col min="30" max="30" width="14.42578125" style="567" customWidth="1" outlineLevel="1"/>
    <col min="31" max="31" width="29.7109375" style="567" customWidth="1" outlineLevel="1"/>
    <col min="32" max="32" width="21.5703125" style="567" customWidth="1" outlineLevel="1"/>
    <col min="33" max="33" width="28.7109375" style="567" customWidth="1" outlineLevel="1"/>
    <col min="34" max="34" width="39.28515625" style="567" customWidth="1" outlineLevel="1"/>
    <col min="35" max="35" width="18.5703125" style="567" customWidth="1" outlineLevel="1"/>
    <col min="36" max="36" width="18.85546875" style="567" customWidth="1" outlineLevel="1"/>
    <col min="37" max="37" width="17.28515625" style="567" customWidth="1" outlineLevel="1"/>
    <col min="38" max="38" width="14.140625" style="567" customWidth="1" outlineLevel="1"/>
    <col min="39" max="39" width="22.85546875" style="567" customWidth="1" outlineLevel="1"/>
    <col min="40" max="16384" width="9.140625" style="567"/>
  </cols>
  <sheetData>
    <row r="1" spans="1:39" ht="34.5" customHeight="1" x14ac:dyDescent="0.3">
      <c r="A1" s="187" t="s">
        <v>17053</v>
      </c>
      <c r="B1" s="798" t="s">
        <v>990</v>
      </c>
      <c r="C1" s="799"/>
      <c r="V1" s="524" t="s">
        <v>17076</v>
      </c>
      <c r="X1" s="560" t="s">
        <v>13439</v>
      </c>
    </row>
    <row r="3" spans="1:39" ht="12.4" customHeight="1" x14ac:dyDescent="0.25">
      <c r="B3" s="13" t="s">
        <v>13830</v>
      </c>
    </row>
    <row r="4" spans="1:39" ht="12.4" customHeight="1" x14ac:dyDescent="0.25"/>
    <row r="6" spans="1:39" ht="12.4" customHeight="1" x14ac:dyDescent="0.25">
      <c r="D6" s="10" t="s">
        <v>13831</v>
      </c>
      <c r="E6" s="10" t="s">
        <v>991</v>
      </c>
      <c r="F6" s="10" t="s">
        <v>992</v>
      </c>
      <c r="G6" s="10" t="s">
        <v>933</v>
      </c>
      <c r="H6" s="10" t="s">
        <v>934</v>
      </c>
      <c r="I6" s="10" t="s">
        <v>935</v>
      </c>
      <c r="J6" s="10" t="s">
        <v>936</v>
      </c>
      <c r="K6" s="10" t="s">
        <v>993</v>
      </c>
      <c r="L6" s="10" t="s">
        <v>994</v>
      </c>
      <c r="M6" s="10" t="s">
        <v>995</v>
      </c>
      <c r="N6" s="10" t="s">
        <v>928</v>
      </c>
      <c r="O6" s="10" t="s">
        <v>929</v>
      </c>
      <c r="P6" s="10" t="s">
        <v>996</v>
      </c>
      <c r="Q6" s="10" t="s">
        <v>997</v>
      </c>
      <c r="R6" s="10" t="s">
        <v>998</v>
      </c>
      <c r="S6" s="10" t="s">
        <v>999</v>
      </c>
      <c r="T6" s="11" t="s">
        <v>941</v>
      </c>
      <c r="U6" s="806" t="s">
        <v>13831</v>
      </c>
      <c r="V6" s="807"/>
      <c r="W6" s="235" t="s">
        <v>991</v>
      </c>
      <c r="X6" s="235" t="s">
        <v>992</v>
      </c>
      <c r="Y6" s="235" t="s">
        <v>933</v>
      </c>
      <c r="Z6" s="235" t="s">
        <v>934</v>
      </c>
      <c r="AA6" s="235" t="s">
        <v>935</v>
      </c>
      <c r="AB6" s="235" t="s">
        <v>936</v>
      </c>
      <c r="AC6" s="235" t="s">
        <v>993</v>
      </c>
      <c r="AD6" s="235" t="s">
        <v>994</v>
      </c>
      <c r="AE6" s="235" t="s">
        <v>995</v>
      </c>
      <c r="AF6" s="235" t="s">
        <v>928</v>
      </c>
      <c r="AG6" s="815" t="s">
        <v>929</v>
      </c>
      <c r="AH6" s="816"/>
      <c r="AI6" s="235" t="s">
        <v>996</v>
      </c>
      <c r="AJ6" s="235" t="s">
        <v>997</v>
      </c>
      <c r="AK6" s="235" t="s">
        <v>998</v>
      </c>
      <c r="AL6" s="235" t="s">
        <v>999</v>
      </c>
      <c r="AM6" s="235" t="s">
        <v>941</v>
      </c>
    </row>
    <row r="7" spans="1:39" ht="12.4" customHeight="1" x14ac:dyDescent="0.25">
      <c r="D7" s="13" t="s">
        <v>13648</v>
      </c>
      <c r="E7" s="13" t="s">
        <v>13877</v>
      </c>
      <c r="F7" s="13" t="s">
        <v>13878</v>
      </c>
      <c r="G7" s="13" t="s">
        <v>13705</v>
      </c>
      <c r="H7" s="13" t="s">
        <v>13879</v>
      </c>
      <c r="I7" s="13" t="s">
        <v>13880</v>
      </c>
      <c r="J7" s="13" t="s">
        <v>13708</v>
      </c>
      <c r="K7" s="13" t="s">
        <v>13881</v>
      </c>
      <c r="L7" s="13" t="s">
        <v>13882</v>
      </c>
      <c r="M7" s="13" t="s">
        <v>13883</v>
      </c>
      <c r="N7" s="13" t="s">
        <v>13443</v>
      </c>
      <c r="O7" s="13" t="s">
        <v>13700</v>
      </c>
      <c r="P7" s="13" t="s">
        <v>13884</v>
      </c>
      <c r="Q7" s="13" t="s">
        <v>13885</v>
      </c>
      <c r="R7" s="13" t="s">
        <v>13886</v>
      </c>
      <c r="S7" s="13" t="s">
        <v>13887</v>
      </c>
      <c r="T7" s="14" t="s">
        <v>13713</v>
      </c>
      <c r="U7" s="621" t="s">
        <v>13850</v>
      </c>
      <c r="V7" s="235" t="s">
        <v>13851</v>
      </c>
      <c r="W7" s="235" t="s">
        <v>13888</v>
      </c>
      <c r="X7" s="235" t="s">
        <v>13889</v>
      </c>
      <c r="Y7" s="235" t="s">
        <v>13890</v>
      </c>
      <c r="Z7" s="235" t="s">
        <v>13891</v>
      </c>
      <c r="AA7" s="235" t="s">
        <v>13892</v>
      </c>
      <c r="AB7" s="235" t="s">
        <v>13893</v>
      </c>
      <c r="AC7" s="235" t="s">
        <v>13894</v>
      </c>
      <c r="AD7" s="235" t="s">
        <v>13895</v>
      </c>
      <c r="AE7" s="235" t="s">
        <v>13896</v>
      </c>
      <c r="AF7" s="235" t="s">
        <v>13897</v>
      </c>
      <c r="AG7" s="235" t="s">
        <v>13898</v>
      </c>
      <c r="AH7" s="235" t="s">
        <v>13899</v>
      </c>
      <c r="AI7" s="235" t="s">
        <v>13900</v>
      </c>
      <c r="AJ7" s="235" t="s">
        <v>13901</v>
      </c>
      <c r="AK7" s="235" t="s">
        <v>13902</v>
      </c>
      <c r="AL7" s="235" t="s">
        <v>13903</v>
      </c>
      <c r="AM7" s="235" t="s">
        <v>13904</v>
      </c>
    </row>
    <row r="8" spans="1:39" ht="12.4" customHeight="1" x14ac:dyDescent="0.25">
      <c r="D8" s="15" t="s">
        <v>721</v>
      </c>
      <c r="E8" s="15" t="s">
        <v>862</v>
      </c>
      <c r="F8" s="15" t="s">
        <v>863</v>
      </c>
      <c r="G8" s="15" t="s">
        <v>945</v>
      </c>
      <c r="H8" s="15" t="s">
        <v>865</v>
      </c>
      <c r="I8" s="15" t="s">
        <v>948</v>
      </c>
      <c r="J8" s="15" t="s">
        <v>949</v>
      </c>
      <c r="K8" s="15" t="s">
        <v>950</v>
      </c>
      <c r="L8" s="15" t="s">
        <v>951</v>
      </c>
      <c r="M8" s="15" t="s">
        <v>953</v>
      </c>
      <c r="N8" s="15" t="s">
        <v>954</v>
      </c>
      <c r="O8" s="15" t="s">
        <v>955</v>
      </c>
      <c r="P8" s="15" t="s">
        <v>957</v>
      </c>
      <c r="Q8" s="15" t="s">
        <v>1000</v>
      </c>
      <c r="R8" s="15" t="s">
        <v>1001</v>
      </c>
      <c r="S8" s="15" t="s">
        <v>1002</v>
      </c>
      <c r="T8" s="16" t="s">
        <v>1003</v>
      </c>
      <c r="U8" s="815" t="s">
        <v>721</v>
      </c>
      <c r="V8" s="816"/>
      <c r="W8" s="482" t="s">
        <v>862</v>
      </c>
      <c r="X8" s="482" t="s">
        <v>863</v>
      </c>
      <c r="Y8" s="482" t="s">
        <v>945</v>
      </c>
      <c r="Z8" s="482" t="s">
        <v>865</v>
      </c>
      <c r="AA8" s="482" t="s">
        <v>948</v>
      </c>
      <c r="AB8" s="482" t="s">
        <v>949</v>
      </c>
      <c r="AC8" s="482" t="s">
        <v>950</v>
      </c>
      <c r="AD8" s="482" t="s">
        <v>951</v>
      </c>
      <c r="AE8" s="482" t="s">
        <v>953</v>
      </c>
      <c r="AF8" s="482" t="s">
        <v>954</v>
      </c>
      <c r="AG8" s="817" t="s">
        <v>955</v>
      </c>
      <c r="AH8" s="818"/>
      <c r="AI8" s="482" t="s">
        <v>957</v>
      </c>
      <c r="AJ8" s="482" t="s">
        <v>1000</v>
      </c>
      <c r="AK8" s="482" t="s">
        <v>1001</v>
      </c>
      <c r="AL8" s="482" t="s">
        <v>1002</v>
      </c>
      <c r="AM8" s="482" t="s">
        <v>1003</v>
      </c>
    </row>
    <row r="9" spans="1:39" ht="15" customHeight="1" x14ac:dyDescent="0.25">
      <c r="B9" s="13" t="s">
        <v>3231</v>
      </c>
      <c r="C9" s="15"/>
      <c r="D9" s="39" t="s">
        <v>13453</v>
      </c>
      <c r="E9" s="20" t="s">
        <v>3489</v>
      </c>
      <c r="F9" s="20" t="s">
        <v>3489</v>
      </c>
      <c r="G9" s="20" t="s">
        <v>3489</v>
      </c>
      <c r="H9" s="20" t="s">
        <v>13259</v>
      </c>
      <c r="I9" s="20" t="s">
        <v>13260</v>
      </c>
      <c r="J9" s="20" t="s">
        <v>3489</v>
      </c>
      <c r="K9" s="20" t="s">
        <v>3489</v>
      </c>
      <c r="L9" s="20" t="s">
        <v>3489</v>
      </c>
      <c r="M9" s="20" t="s">
        <v>3489</v>
      </c>
      <c r="N9" s="20" t="s">
        <v>4787</v>
      </c>
      <c r="O9" s="20" t="s">
        <v>3489</v>
      </c>
      <c r="P9" s="20" t="s">
        <v>3489</v>
      </c>
      <c r="Q9" s="20" t="s">
        <v>13905</v>
      </c>
      <c r="R9" s="20" t="s">
        <v>4787</v>
      </c>
      <c r="S9" s="20" t="s">
        <v>4787</v>
      </c>
      <c r="T9" s="21" t="s">
        <v>3492</v>
      </c>
      <c r="U9" s="622" t="s">
        <v>13676</v>
      </c>
      <c r="V9" s="39" t="s">
        <v>3482</v>
      </c>
      <c r="W9" s="39" t="s">
        <v>3482</v>
      </c>
      <c r="X9" s="20" t="s">
        <v>3483</v>
      </c>
      <c r="Y9" s="20" t="s">
        <v>3482</v>
      </c>
      <c r="Z9" s="20" t="s">
        <v>13271</v>
      </c>
      <c r="AA9" s="20" t="s">
        <v>13272</v>
      </c>
      <c r="AB9" s="20" t="s">
        <v>3482</v>
      </c>
      <c r="AC9" s="20" t="s">
        <v>3482</v>
      </c>
      <c r="AD9" s="20" t="s">
        <v>3483</v>
      </c>
      <c r="AE9" s="20" t="s">
        <v>3482</v>
      </c>
      <c r="AF9" s="20" t="s">
        <v>4825</v>
      </c>
      <c r="AG9" s="464" t="s">
        <v>4819</v>
      </c>
      <c r="AH9" s="20" t="s">
        <v>13906</v>
      </c>
      <c r="AI9" s="20" t="s">
        <v>4719</v>
      </c>
      <c r="AJ9" s="20" t="s">
        <v>13907</v>
      </c>
      <c r="AK9" s="20" t="s">
        <v>4825</v>
      </c>
      <c r="AL9" s="20" t="s">
        <v>4825</v>
      </c>
      <c r="AM9" s="20" t="s">
        <v>13593</v>
      </c>
    </row>
    <row r="10" spans="1:39" x14ac:dyDescent="0.25">
      <c r="B10" s="193"/>
      <c r="C10" s="177" t="s">
        <v>3373</v>
      </c>
      <c r="D10" s="194"/>
      <c r="E10" s="194"/>
      <c r="F10" s="194"/>
      <c r="G10" s="194"/>
      <c r="H10" s="178"/>
      <c r="I10" s="178"/>
      <c r="J10" s="194"/>
      <c r="K10" s="194"/>
      <c r="L10" s="194"/>
      <c r="M10" s="194"/>
      <c r="N10" s="178"/>
      <c r="O10" s="194"/>
      <c r="P10" s="194"/>
      <c r="Q10" s="178"/>
      <c r="R10" s="178"/>
      <c r="S10" s="178"/>
      <c r="T10" s="613"/>
      <c r="U10" s="623"/>
      <c r="V10" s="194"/>
      <c r="W10" s="194"/>
      <c r="X10" s="194"/>
      <c r="Y10" s="194"/>
      <c r="Z10" s="178"/>
      <c r="AA10" s="178"/>
      <c r="AB10" s="194"/>
      <c r="AC10" s="194"/>
      <c r="AD10" s="194"/>
      <c r="AE10" s="194"/>
      <c r="AF10" s="178"/>
      <c r="AG10" s="194"/>
      <c r="AH10" s="194"/>
      <c r="AI10" s="194"/>
      <c r="AJ10" s="178"/>
      <c r="AK10" s="178"/>
      <c r="AL10" s="178"/>
      <c r="AM10" s="214"/>
    </row>
    <row r="11" spans="1:39" x14ac:dyDescent="0.25">
      <c r="B11" s="193"/>
      <c r="C11" s="177" t="s">
        <v>3375</v>
      </c>
      <c r="D11" s="194"/>
      <c r="E11" s="194"/>
      <c r="F11" s="194"/>
      <c r="G11" s="194"/>
      <c r="H11" s="178"/>
      <c r="I11" s="178"/>
      <c r="J11" s="194"/>
      <c r="K11" s="194"/>
      <c r="L11" s="194"/>
      <c r="M11" s="194"/>
      <c r="N11" s="178"/>
      <c r="O11" s="194"/>
      <c r="P11" s="194"/>
      <c r="Q11" s="178"/>
      <c r="R11" s="178"/>
      <c r="S11" s="178"/>
      <c r="T11" s="613"/>
      <c r="U11" s="623"/>
      <c r="V11" s="194"/>
      <c r="W11" s="194"/>
      <c r="X11" s="194"/>
      <c r="Y11" s="194"/>
      <c r="Z11" s="178"/>
      <c r="AA11" s="178"/>
      <c r="AB11" s="194"/>
      <c r="AC11" s="194"/>
      <c r="AD11" s="194"/>
      <c r="AE11" s="194"/>
      <c r="AF11" s="178"/>
      <c r="AG11" s="194"/>
      <c r="AH11" s="194"/>
      <c r="AI11" s="194"/>
      <c r="AJ11" s="178"/>
      <c r="AK11" s="178"/>
      <c r="AL11" s="178"/>
      <c r="AM11" s="214"/>
    </row>
    <row r="12" spans="1:39" x14ac:dyDescent="0.25">
      <c r="B12" s="193"/>
      <c r="C12" s="177" t="s">
        <v>3376</v>
      </c>
      <c r="D12" s="194"/>
      <c r="E12" s="194"/>
      <c r="F12" s="194"/>
      <c r="G12" s="194"/>
      <c r="H12" s="178"/>
      <c r="I12" s="178"/>
      <c r="J12" s="194"/>
      <c r="K12" s="194"/>
      <c r="L12" s="194"/>
      <c r="M12" s="194"/>
      <c r="N12" s="178"/>
      <c r="O12" s="194"/>
      <c r="P12" s="194"/>
      <c r="Q12" s="178"/>
      <c r="R12" s="178"/>
      <c r="S12" s="178"/>
      <c r="T12" s="613"/>
      <c r="U12" s="623"/>
      <c r="V12" s="194"/>
      <c r="W12" s="194"/>
      <c r="X12" s="194"/>
      <c r="Y12" s="194"/>
      <c r="Z12" s="178"/>
      <c r="AA12" s="178"/>
      <c r="AB12" s="194"/>
      <c r="AC12" s="194"/>
      <c r="AD12" s="194"/>
      <c r="AE12" s="194"/>
      <c r="AF12" s="178"/>
      <c r="AG12" s="194"/>
      <c r="AH12" s="194"/>
      <c r="AI12" s="194"/>
      <c r="AJ12" s="178"/>
      <c r="AK12" s="178"/>
      <c r="AL12" s="178"/>
      <c r="AM12" s="214"/>
    </row>
    <row r="13" spans="1:39" x14ac:dyDescent="0.25">
      <c r="B13" s="193"/>
      <c r="C13" s="177" t="s">
        <v>3377</v>
      </c>
      <c r="D13" s="194"/>
      <c r="E13" s="194"/>
      <c r="F13" s="194"/>
      <c r="G13" s="194"/>
      <c r="H13" s="178"/>
      <c r="I13" s="178"/>
      <c r="J13" s="194"/>
      <c r="K13" s="194"/>
      <c r="L13" s="194"/>
      <c r="M13" s="194"/>
      <c r="N13" s="178"/>
      <c r="O13" s="194"/>
      <c r="P13" s="194"/>
      <c r="Q13" s="178"/>
      <c r="R13" s="178"/>
      <c r="S13" s="178"/>
      <c r="T13" s="613"/>
      <c r="U13" s="623"/>
      <c r="V13" s="194"/>
      <c r="W13" s="194"/>
      <c r="X13" s="194"/>
      <c r="Y13" s="194"/>
      <c r="Z13" s="178"/>
      <c r="AA13" s="178"/>
      <c r="AB13" s="194"/>
      <c r="AC13" s="194"/>
      <c r="AD13" s="194"/>
      <c r="AE13" s="194"/>
      <c r="AF13" s="178"/>
      <c r="AG13" s="194"/>
      <c r="AH13" s="194"/>
      <c r="AI13" s="194"/>
      <c r="AJ13" s="178"/>
      <c r="AK13" s="178"/>
      <c r="AL13" s="178"/>
      <c r="AM13" s="214"/>
    </row>
    <row r="14" spans="1:39" x14ac:dyDescent="0.25">
      <c r="B14" s="193"/>
      <c r="C14" s="177" t="s">
        <v>3378</v>
      </c>
      <c r="D14" s="194"/>
      <c r="E14" s="194"/>
      <c r="F14" s="194"/>
      <c r="G14" s="194"/>
      <c r="H14" s="178"/>
      <c r="I14" s="178"/>
      <c r="J14" s="194"/>
      <c r="K14" s="194"/>
      <c r="L14" s="194"/>
      <c r="M14" s="194"/>
      <c r="N14" s="178"/>
      <c r="O14" s="194"/>
      <c r="P14" s="194"/>
      <c r="Q14" s="178"/>
      <c r="R14" s="178"/>
      <c r="S14" s="178"/>
      <c r="T14" s="613"/>
      <c r="U14" s="623"/>
      <c r="V14" s="194"/>
      <c r="W14" s="194"/>
      <c r="X14" s="194"/>
      <c r="Y14" s="194"/>
      <c r="Z14" s="178"/>
      <c r="AA14" s="178"/>
      <c r="AB14" s="194"/>
      <c r="AC14" s="194"/>
      <c r="AD14" s="194"/>
      <c r="AE14" s="194"/>
      <c r="AF14" s="178"/>
      <c r="AG14" s="194"/>
      <c r="AH14" s="194"/>
      <c r="AI14" s="194"/>
      <c r="AJ14" s="178"/>
      <c r="AK14" s="178"/>
      <c r="AL14" s="178"/>
      <c r="AM14" s="214"/>
    </row>
    <row r="15" spans="1:39" x14ac:dyDescent="0.25">
      <c r="B15" s="193"/>
      <c r="C15" s="177" t="s">
        <v>3379</v>
      </c>
      <c r="D15" s="194"/>
      <c r="E15" s="194"/>
      <c r="F15" s="194"/>
      <c r="G15" s="194"/>
      <c r="H15" s="178"/>
      <c r="I15" s="178"/>
      <c r="J15" s="194"/>
      <c r="K15" s="194"/>
      <c r="L15" s="194"/>
      <c r="M15" s="194"/>
      <c r="N15" s="178"/>
      <c r="O15" s="194"/>
      <c r="P15" s="194"/>
      <c r="Q15" s="178"/>
      <c r="R15" s="178"/>
      <c r="S15" s="178"/>
      <c r="T15" s="613"/>
      <c r="U15" s="623"/>
      <c r="V15" s="194"/>
      <c r="W15" s="194"/>
      <c r="X15" s="194"/>
      <c r="Y15" s="194"/>
      <c r="Z15" s="178"/>
      <c r="AA15" s="178"/>
      <c r="AB15" s="194"/>
      <c r="AC15" s="194"/>
      <c r="AD15" s="194"/>
      <c r="AE15" s="194"/>
      <c r="AF15" s="178"/>
      <c r="AG15" s="194"/>
      <c r="AH15" s="194"/>
      <c r="AI15" s="194"/>
      <c r="AJ15" s="178"/>
      <c r="AK15" s="178"/>
      <c r="AL15" s="178"/>
      <c r="AM15" s="214"/>
    </row>
    <row r="16" spans="1:39" x14ac:dyDescent="0.25">
      <c r="B16" s="193"/>
      <c r="C16" s="177" t="s">
        <v>3380</v>
      </c>
      <c r="D16" s="194"/>
      <c r="E16" s="194"/>
      <c r="F16" s="194"/>
      <c r="G16" s="194"/>
      <c r="H16" s="178"/>
      <c r="I16" s="178"/>
      <c r="J16" s="194"/>
      <c r="K16" s="194"/>
      <c r="L16" s="194"/>
      <c r="M16" s="194"/>
      <c r="N16" s="178"/>
      <c r="O16" s="194"/>
      <c r="P16" s="194"/>
      <c r="Q16" s="178"/>
      <c r="R16" s="178"/>
      <c r="S16" s="178"/>
      <c r="T16" s="613"/>
      <c r="U16" s="623"/>
      <c r="V16" s="194"/>
      <c r="W16" s="194"/>
      <c r="X16" s="194"/>
      <c r="Y16" s="194"/>
      <c r="Z16" s="178"/>
      <c r="AA16" s="178"/>
      <c r="AB16" s="194"/>
      <c r="AC16" s="194"/>
      <c r="AD16" s="194"/>
      <c r="AE16" s="194"/>
      <c r="AF16" s="178"/>
      <c r="AG16" s="194"/>
      <c r="AH16" s="194"/>
      <c r="AI16" s="194"/>
      <c r="AJ16" s="178"/>
      <c r="AK16" s="178"/>
      <c r="AL16" s="178"/>
      <c r="AM16" s="214"/>
    </row>
    <row r="17" spans="2:39" x14ac:dyDescent="0.25">
      <c r="B17" s="193"/>
      <c r="C17" s="177" t="s">
        <v>3381</v>
      </c>
      <c r="D17" s="194"/>
      <c r="E17" s="194"/>
      <c r="F17" s="194"/>
      <c r="G17" s="194"/>
      <c r="H17" s="178"/>
      <c r="I17" s="178"/>
      <c r="J17" s="194"/>
      <c r="K17" s="194"/>
      <c r="L17" s="194"/>
      <c r="M17" s="194"/>
      <c r="N17" s="178"/>
      <c r="O17" s="194"/>
      <c r="P17" s="194"/>
      <c r="Q17" s="178"/>
      <c r="R17" s="178"/>
      <c r="S17" s="178"/>
      <c r="T17" s="613"/>
      <c r="U17" s="623"/>
      <c r="V17" s="194"/>
      <c r="W17" s="194"/>
      <c r="X17" s="194"/>
      <c r="Y17" s="194"/>
      <c r="Z17" s="178"/>
      <c r="AA17" s="178"/>
      <c r="AB17" s="194"/>
      <c r="AC17" s="194"/>
      <c r="AD17" s="194"/>
      <c r="AE17" s="194"/>
      <c r="AF17" s="178"/>
      <c r="AG17" s="194"/>
      <c r="AH17" s="194"/>
      <c r="AI17" s="194"/>
      <c r="AJ17" s="178"/>
      <c r="AK17" s="178"/>
      <c r="AL17" s="178"/>
      <c r="AM17" s="214"/>
    </row>
    <row r="18" spans="2:39" x14ac:dyDescent="0.25">
      <c r="B18" s="193"/>
      <c r="C18" s="177" t="s">
        <v>3382</v>
      </c>
      <c r="D18" s="194"/>
      <c r="E18" s="194"/>
      <c r="F18" s="194"/>
      <c r="G18" s="194"/>
      <c r="H18" s="178"/>
      <c r="I18" s="178"/>
      <c r="J18" s="194"/>
      <c r="K18" s="194"/>
      <c r="L18" s="194"/>
      <c r="M18" s="194"/>
      <c r="N18" s="178"/>
      <c r="O18" s="194"/>
      <c r="P18" s="194"/>
      <c r="Q18" s="178"/>
      <c r="R18" s="178"/>
      <c r="S18" s="178"/>
      <c r="T18" s="613"/>
      <c r="U18" s="623"/>
      <c r="V18" s="194"/>
      <c r="W18" s="194"/>
      <c r="X18" s="194"/>
      <c r="Y18" s="194"/>
      <c r="Z18" s="178"/>
      <c r="AA18" s="178"/>
      <c r="AB18" s="194"/>
      <c r="AC18" s="194"/>
      <c r="AD18" s="194"/>
      <c r="AE18" s="194"/>
      <c r="AF18" s="178"/>
      <c r="AG18" s="194"/>
      <c r="AH18" s="194"/>
      <c r="AI18" s="194"/>
      <c r="AJ18" s="178"/>
      <c r="AK18" s="178"/>
      <c r="AL18" s="178"/>
      <c r="AM18" s="214"/>
    </row>
    <row r="19" spans="2:39" x14ac:dyDescent="0.25">
      <c r="B19" s="193"/>
      <c r="C19" s="177" t="s">
        <v>3383</v>
      </c>
      <c r="D19" s="194"/>
      <c r="E19" s="194"/>
      <c r="F19" s="194"/>
      <c r="G19" s="194"/>
      <c r="H19" s="178"/>
      <c r="I19" s="178"/>
      <c r="J19" s="194"/>
      <c r="K19" s="194"/>
      <c r="L19" s="194"/>
      <c r="M19" s="194"/>
      <c r="N19" s="178"/>
      <c r="O19" s="194"/>
      <c r="P19" s="194"/>
      <c r="Q19" s="178"/>
      <c r="R19" s="178"/>
      <c r="S19" s="178"/>
      <c r="T19" s="613"/>
      <c r="U19" s="623"/>
      <c r="V19" s="194"/>
      <c r="W19" s="194"/>
      <c r="X19" s="194"/>
      <c r="Y19" s="194"/>
      <c r="Z19" s="178"/>
      <c r="AA19" s="178"/>
      <c r="AB19" s="194"/>
      <c r="AC19" s="194"/>
      <c r="AD19" s="194"/>
      <c r="AE19" s="194"/>
      <c r="AF19" s="178"/>
      <c r="AG19" s="194"/>
      <c r="AH19" s="194"/>
      <c r="AI19" s="194"/>
      <c r="AJ19" s="178"/>
      <c r="AK19" s="178"/>
      <c r="AL19" s="178"/>
      <c r="AM19" s="214"/>
    </row>
    <row r="20" spans="2:39" x14ac:dyDescent="0.25">
      <c r="B20" s="193"/>
      <c r="C20" s="177" t="s">
        <v>3384</v>
      </c>
      <c r="D20" s="194"/>
      <c r="E20" s="194"/>
      <c r="F20" s="194"/>
      <c r="G20" s="194"/>
      <c r="H20" s="178"/>
      <c r="I20" s="178"/>
      <c r="J20" s="194"/>
      <c r="K20" s="194"/>
      <c r="L20" s="194"/>
      <c r="M20" s="194"/>
      <c r="N20" s="178"/>
      <c r="O20" s="194"/>
      <c r="P20" s="194"/>
      <c r="Q20" s="178"/>
      <c r="R20" s="178"/>
      <c r="S20" s="178"/>
      <c r="T20" s="613"/>
      <c r="U20" s="623"/>
      <c r="V20" s="194"/>
      <c r="W20" s="194"/>
      <c r="X20" s="194"/>
      <c r="Y20" s="194"/>
      <c r="Z20" s="178"/>
      <c r="AA20" s="178"/>
      <c r="AB20" s="194"/>
      <c r="AC20" s="194"/>
      <c r="AD20" s="194"/>
      <c r="AE20" s="194"/>
      <c r="AF20" s="178"/>
      <c r="AG20" s="194"/>
      <c r="AH20" s="194"/>
      <c r="AI20" s="194"/>
      <c r="AJ20" s="178"/>
      <c r="AK20" s="178"/>
      <c r="AL20" s="178"/>
      <c r="AM20" s="214"/>
    </row>
    <row r="21" spans="2:39" x14ac:dyDescent="0.25">
      <c r="B21" s="193"/>
      <c r="C21" s="177" t="s">
        <v>3385</v>
      </c>
      <c r="D21" s="194"/>
      <c r="E21" s="194"/>
      <c r="F21" s="194"/>
      <c r="G21" s="194"/>
      <c r="H21" s="178"/>
      <c r="I21" s="178"/>
      <c r="J21" s="194"/>
      <c r="K21" s="194"/>
      <c r="L21" s="194"/>
      <c r="M21" s="194"/>
      <c r="N21" s="178"/>
      <c r="O21" s="194"/>
      <c r="P21" s="194"/>
      <c r="Q21" s="178"/>
      <c r="R21" s="178"/>
      <c r="S21" s="178"/>
      <c r="T21" s="613"/>
      <c r="U21" s="623"/>
      <c r="V21" s="194"/>
      <c r="W21" s="194"/>
      <c r="X21" s="194"/>
      <c r="Y21" s="194"/>
      <c r="Z21" s="178"/>
      <c r="AA21" s="178"/>
      <c r="AB21" s="194"/>
      <c r="AC21" s="194"/>
      <c r="AD21" s="194"/>
      <c r="AE21" s="194"/>
      <c r="AF21" s="178"/>
      <c r="AG21" s="194"/>
      <c r="AH21" s="194"/>
      <c r="AI21" s="194"/>
      <c r="AJ21" s="178"/>
      <c r="AK21" s="178"/>
      <c r="AL21" s="178"/>
      <c r="AM21" s="214"/>
    </row>
    <row r="22" spans="2:39" x14ac:dyDescent="0.25">
      <c r="B22" s="193"/>
      <c r="C22" s="177" t="s">
        <v>3386</v>
      </c>
      <c r="D22" s="194"/>
      <c r="E22" s="194"/>
      <c r="F22" s="194"/>
      <c r="G22" s="194"/>
      <c r="H22" s="178"/>
      <c r="I22" s="178"/>
      <c r="J22" s="194"/>
      <c r="K22" s="194"/>
      <c r="L22" s="194"/>
      <c r="M22" s="194"/>
      <c r="N22" s="178"/>
      <c r="O22" s="194"/>
      <c r="P22" s="194"/>
      <c r="Q22" s="178"/>
      <c r="R22" s="178"/>
      <c r="S22" s="178"/>
      <c r="T22" s="613"/>
      <c r="U22" s="623"/>
      <c r="V22" s="194"/>
      <c r="W22" s="194"/>
      <c r="X22" s="194"/>
      <c r="Y22" s="194"/>
      <c r="Z22" s="178"/>
      <c r="AA22" s="178"/>
      <c r="AB22" s="194"/>
      <c r="AC22" s="194"/>
      <c r="AD22" s="194"/>
      <c r="AE22" s="194"/>
      <c r="AF22" s="178"/>
      <c r="AG22" s="194"/>
      <c r="AH22" s="194"/>
      <c r="AI22" s="194"/>
      <c r="AJ22" s="178"/>
      <c r="AK22" s="178"/>
      <c r="AL22" s="178"/>
      <c r="AM22" s="214"/>
    </row>
    <row r="23" spans="2:39" x14ac:dyDescent="0.25">
      <c r="B23" s="193"/>
      <c r="C23" s="177" t="s">
        <v>3387</v>
      </c>
      <c r="D23" s="194"/>
      <c r="E23" s="194"/>
      <c r="F23" s="194"/>
      <c r="G23" s="194"/>
      <c r="H23" s="178"/>
      <c r="I23" s="178"/>
      <c r="J23" s="194"/>
      <c r="K23" s="194"/>
      <c r="L23" s="194"/>
      <c r="M23" s="194"/>
      <c r="N23" s="178"/>
      <c r="O23" s="194"/>
      <c r="P23" s="194"/>
      <c r="Q23" s="178"/>
      <c r="R23" s="178"/>
      <c r="S23" s="178"/>
      <c r="T23" s="613"/>
      <c r="U23" s="623"/>
      <c r="V23" s="194"/>
      <c r="W23" s="194"/>
      <c r="X23" s="194"/>
      <c r="Y23" s="194"/>
      <c r="Z23" s="178"/>
      <c r="AA23" s="178"/>
      <c r="AB23" s="194"/>
      <c r="AC23" s="194"/>
      <c r="AD23" s="194"/>
      <c r="AE23" s="194"/>
      <c r="AF23" s="178"/>
      <c r="AG23" s="194"/>
      <c r="AH23" s="194"/>
      <c r="AI23" s="194"/>
      <c r="AJ23" s="178"/>
      <c r="AK23" s="178"/>
      <c r="AL23" s="178"/>
      <c r="AM23" s="214"/>
    </row>
    <row r="24" spans="2:39" x14ac:dyDescent="0.25">
      <c r="B24" s="193"/>
      <c r="C24" s="177" t="s">
        <v>3388</v>
      </c>
      <c r="D24" s="194"/>
      <c r="E24" s="194"/>
      <c r="F24" s="194"/>
      <c r="G24" s="194"/>
      <c r="H24" s="178"/>
      <c r="I24" s="178"/>
      <c r="J24" s="194"/>
      <c r="K24" s="194"/>
      <c r="L24" s="194"/>
      <c r="M24" s="194"/>
      <c r="N24" s="178"/>
      <c r="O24" s="194"/>
      <c r="P24" s="194"/>
      <c r="Q24" s="178"/>
      <c r="R24" s="178"/>
      <c r="S24" s="178"/>
      <c r="T24" s="613"/>
      <c r="U24" s="623"/>
      <c r="V24" s="194"/>
      <c r="W24" s="194"/>
      <c r="X24" s="194"/>
      <c r="Y24" s="194"/>
      <c r="Z24" s="178"/>
      <c r="AA24" s="178"/>
      <c r="AB24" s="194"/>
      <c r="AC24" s="194"/>
      <c r="AD24" s="194"/>
      <c r="AE24" s="194"/>
      <c r="AF24" s="178"/>
      <c r="AG24" s="194"/>
      <c r="AH24" s="194"/>
      <c r="AI24" s="194"/>
      <c r="AJ24" s="178"/>
      <c r="AK24" s="178"/>
      <c r="AL24" s="178"/>
      <c r="AM24" s="214"/>
    </row>
    <row r="25" spans="2:39" x14ac:dyDescent="0.25">
      <c r="B25" s="193"/>
      <c r="C25" s="177" t="s">
        <v>3389</v>
      </c>
      <c r="D25" s="194"/>
      <c r="E25" s="194"/>
      <c r="F25" s="194"/>
      <c r="G25" s="194"/>
      <c r="H25" s="178"/>
      <c r="I25" s="178"/>
      <c r="J25" s="194"/>
      <c r="K25" s="194"/>
      <c r="L25" s="194"/>
      <c r="M25" s="194"/>
      <c r="N25" s="178"/>
      <c r="O25" s="194"/>
      <c r="P25" s="194"/>
      <c r="Q25" s="178"/>
      <c r="R25" s="178"/>
      <c r="S25" s="178"/>
      <c r="T25" s="613"/>
      <c r="U25" s="623"/>
      <c r="V25" s="194"/>
      <c r="W25" s="194"/>
      <c r="X25" s="194"/>
      <c r="Y25" s="194"/>
      <c r="Z25" s="178"/>
      <c r="AA25" s="178"/>
      <c r="AB25" s="194"/>
      <c r="AC25" s="194"/>
      <c r="AD25" s="194"/>
      <c r="AE25" s="194"/>
      <c r="AF25" s="178"/>
      <c r="AG25" s="194"/>
      <c r="AH25" s="194"/>
      <c r="AI25" s="194"/>
      <c r="AJ25" s="178"/>
      <c r="AK25" s="178"/>
      <c r="AL25" s="178"/>
      <c r="AM25" s="214"/>
    </row>
    <row r="26" spans="2:39" x14ac:dyDescent="0.25">
      <c r="B26" s="193"/>
      <c r="C26" s="177" t="s">
        <v>3390</v>
      </c>
      <c r="D26" s="194"/>
      <c r="E26" s="194"/>
      <c r="F26" s="194"/>
      <c r="G26" s="194"/>
      <c r="H26" s="178"/>
      <c r="I26" s="178"/>
      <c r="J26" s="194"/>
      <c r="K26" s="194"/>
      <c r="L26" s="194"/>
      <c r="M26" s="194"/>
      <c r="N26" s="178"/>
      <c r="O26" s="194"/>
      <c r="P26" s="194"/>
      <c r="Q26" s="178"/>
      <c r="R26" s="178"/>
      <c r="S26" s="178"/>
      <c r="T26" s="613"/>
      <c r="U26" s="623"/>
      <c r="V26" s="194"/>
      <c r="W26" s="194"/>
      <c r="X26" s="194"/>
      <c r="Y26" s="194"/>
      <c r="Z26" s="178"/>
      <c r="AA26" s="178"/>
      <c r="AB26" s="194"/>
      <c r="AC26" s="194"/>
      <c r="AD26" s="194"/>
      <c r="AE26" s="194"/>
      <c r="AF26" s="178"/>
      <c r="AG26" s="194"/>
      <c r="AH26" s="194"/>
      <c r="AI26" s="194"/>
      <c r="AJ26" s="178"/>
      <c r="AK26" s="178"/>
      <c r="AL26" s="178"/>
      <c r="AM26" s="214"/>
    </row>
    <row r="27" spans="2:39" x14ac:dyDescent="0.25">
      <c r="B27" s="193"/>
      <c r="C27" s="177" t="s">
        <v>3391</v>
      </c>
      <c r="D27" s="194"/>
      <c r="E27" s="194"/>
      <c r="F27" s="194"/>
      <c r="G27" s="194"/>
      <c r="H27" s="178"/>
      <c r="I27" s="178"/>
      <c r="J27" s="194"/>
      <c r="K27" s="194"/>
      <c r="L27" s="194"/>
      <c r="M27" s="194"/>
      <c r="N27" s="178"/>
      <c r="O27" s="194"/>
      <c r="P27" s="194"/>
      <c r="Q27" s="178"/>
      <c r="R27" s="178"/>
      <c r="S27" s="178"/>
      <c r="T27" s="613"/>
      <c r="U27" s="623"/>
      <c r="V27" s="194"/>
      <c r="W27" s="194"/>
      <c r="X27" s="194"/>
      <c r="Y27" s="194"/>
      <c r="Z27" s="178"/>
      <c r="AA27" s="178"/>
      <c r="AB27" s="194"/>
      <c r="AC27" s="194"/>
      <c r="AD27" s="194"/>
      <c r="AE27" s="194"/>
      <c r="AF27" s="178"/>
      <c r="AG27" s="194"/>
      <c r="AH27" s="194"/>
      <c r="AI27" s="194"/>
      <c r="AJ27" s="178"/>
      <c r="AK27" s="178"/>
      <c r="AL27" s="178"/>
      <c r="AM27" s="214"/>
    </row>
    <row r="28" spans="2:39" x14ac:dyDescent="0.25">
      <c r="B28" s="193"/>
      <c r="C28" s="177" t="s">
        <v>3392</v>
      </c>
      <c r="D28" s="194"/>
      <c r="E28" s="194"/>
      <c r="F28" s="194"/>
      <c r="G28" s="194"/>
      <c r="H28" s="178"/>
      <c r="I28" s="178"/>
      <c r="J28" s="194"/>
      <c r="K28" s="194"/>
      <c r="L28" s="194"/>
      <c r="M28" s="194"/>
      <c r="N28" s="178"/>
      <c r="O28" s="194"/>
      <c r="P28" s="194"/>
      <c r="Q28" s="178"/>
      <c r="R28" s="178"/>
      <c r="S28" s="178"/>
      <c r="T28" s="613"/>
      <c r="U28" s="623"/>
      <c r="V28" s="194"/>
      <c r="W28" s="194"/>
      <c r="X28" s="194"/>
      <c r="Y28" s="194"/>
      <c r="Z28" s="178"/>
      <c r="AA28" s="178"/>
      <c r="AB28" s="194"/>
      <c r="AC28" s="194"/>
      <c r="AD28" s="194"/>
      <c r="AE28" s="194"/>
      <c r="AF28" s="178"/>
      <c r="AG28" s="194"/>
      <c r="AH28" s="194"/>
      <c r="AI28" s="194"/>
      <c r="AJ28" s="178"/>
      <c r="AK28" s="178"/>
      <c r="AL28" s="178"/>
      <c r="AM28" s="214"/>
    </row>
    <row r="29" spans="2:39" x14ac:dyDescent="0.25">
      <c r="B29" s="193"/>
      <c r="C29" s="177" t="s">
        <v>3393</v>
      </c>
      <c r="D29" s="194"/>
      <c r="E29" s="194"/>
      <c r="F29" s="194"/>
      <c r="G29" s="194"/>
      <c r="H29" s="178"/>
      <c r="I29" s="178"/>
      <c r="J29" s="194"/>
      <c r="K29" s="194"/>
      <c r="L29" s="194"/>
      <c r="M29" s="194"/>
      <c r="N29" s="178"/>
      <c r="O29" s="194"/>
      <c r="P29" s="194"/>
      <c r="Q29" s="178"/>
      <c r="R29" s="178"/>
      <c r="S29" s="178"/>
      <c r="T29" s="613"/>
      <c r="U29" s="623"/>
      <c r="V29" s="194"/>
      <c r="W29" s="194"/>
      <c r="X29" s="194"/>
      <c r="Y29" s="194"/>
      <c r="Z29" s="178"/>
      <c r="AA29" s="178"/>
      <c r="AB29" s="194"/>
      <c r="AC29" s="194"/>
      <c r="AD29" s="194"/>
      <c r="AE29" s="194"/>
      <c r="AF29" s="178"/>
      <c r="AG29" s="194"/>
      <c r="AH29" s="194"/>
      <c r="AI29" s="194"/>
      <c r="AJ29" s="178"/>
      <c r="AK29" s="178"/>
      <c r="AL29" s="178"/>
      <c r="AM29" s="214"/>
    </row>
    <row r="30" spans="2:39" x14ac:dyDescent="0.25">
      <c r="B30" s="193"/>
      <c r="C30" s="177" t="s">
        <v>3394</v>
      </c>
      <c r="D30" s="194"/>
      <c r="E30" s="194"/>
      <c r="F30" s="194"/>
      <c r="G30" s="194"/>
      <c r="H30" s="178"/>
      <c r="I30" s="178"/>
      <c r="J30" s="194"/>
      <c r="K30" s="194"/>
      <c r="L30" s="194"/>
      <c r="M30" s="194"/>
      <c r="N30" s="178"/>
      <c r="O30" s="194"/>
      <c r="P30" s="194"/>
      <c r="Q30" s="178"/>
      <c r="R30" s="178"/>
      <c r="S30" s="178"/>
      <c r="T30" s="613"/>
      <c r="U30" s="623"/>
      <c r="V30" s="194"/>
      <c r="W30" s="194"/>
      <c r="X30" s="194"/>
      <c r="Y30" s="194"/>
      <c r="Z30" s="178"/>
      <c r="AA30" s="178"/>
      <c r="AB30" s="194"/>
      <c r="AC30" s="194"/>
      <c r="AD30" s="194"/>
      <c r="AE30" s="194"/>
      <c r="AF30" s="178"/>
      <c r="AG30" s="194"/>
      <c r="AH30" s="194"/>
      <c r="AI30" s="194"/>
      <c r="AJ30" s="178"/>
      <c r="AK30" s="178"/>
      <c r="AL30" s="178"/>
      <c r="AM30" s="214"/>
    </row>
    <row r="31" spans="2:39" x14ac:dyDescent="0.25">
      <c r="B31" s="193"/>
      <c r="C31" s="177" t="s">
        <v>3395</v>
      </c>
      <c r="D31" s="194"/>
      <c r="E31" s="194"/>
      <c r="F31" s="194"/>
      <c r="G31" s="194"/>
      <c r="H31" s="178"/>
      <c r="I31" s="178"/>
      <c r="J31" s="194"/>
      <c r="K31" s="194"/>
      <c r="L31" s="194"/>
      <c r="M31" s="194"/>
      <c r="N31" s="178"/>
      <c r="O31" s="194"/>
      <c r="P31" s="194"/>
      <c r="Q31" s="178"/>
      <c r="R31" s="178"/>
      <c r="S31" s="178"/>
      <c r="T31" s="613"/>
      <c r="U31" s="623"/>
      <c r="V31" s="194"/>
      <c r="W31" s="194"/>
      <c r="X31" s="194"/>
      <c r="Y31" s="194"/>
      <c r="Z31" s="178"/>
      <c r="AA31" s="178"/>
      <c r="AB31" s="194"/>
      <c r="AC31" s="194"/>
      <c r="AD31" s="194"/>
      <c r="AE31" s="194"/>
      <c r="AF31" s="178"/>
      <c r="AG31" s="194"/>
      <c r="AH31" s="194"/>
      <c r="AI31" s="194"/>
      <c r="AJ31" s="178"/>
      <c r="AK31" s="178"/>
      <c r="AL31" s="178"/>
      <c r="AM31" s="214"/>
    </row>
    <row r="32" spans="2:39" x14ac:dyDescent="0.25">
      <c r="B32" s="193"/>
      <c r="C32" s="177" t="s">
        <v>3396</v>
      </c>
      <c r="D32" s="194"/>
      <c r="E32" s="194"/>
      <c r="F32" s="194"/>
      <c r="G32" s="194"/>
      <c r="H32" s="178"/>
      <c r="I32" s="178"/>
      <c r="J32" s="194"/>
      <c r="K32" s="194"/>
      <c r="L32" s="194"/>
      <c r="M32" s="194"/>
      <c r="N32" s="178"/>
      <c r="O32" s="194"/>
      <c r="P32" s="194"/>
      <c r="Q32" s="178"/>
      <c r="R32" s="178"/>
      <c r="S32" s="178"/>
      <c r="T32" s="613"/>
      <c r="U32" s="623"/>
      <c r="V32" s="194"/>
      <c r="W32" s="194"/>
      <c r="X32" s="194"/>
      <c r="Y32" s="194"/>
      <c r="Z32" s="178"/>
      <c r="AA32" s="178"/>
      <c r="AB32" s="194"/>
      <c r="AC32" s="194"/>
      <c r="AD32" s="194"/>
      <c r="AE32" s="194"/>
      <c r="AF32" s="178"/>
      <c r="AG32" s="194"/>
      <c r="AH32" s="194"/>
      <c r="AI32" s="194"/>
      <c r="AJ32" s="178"/>
      <c r="AK32" s="178"/>
      <c r="AL32" s="178"/>
      <c r="AM32" s="214"/>
    </row>
    <row r="33" spans="2:39" x14ac:dyDescent="0.25">
      <c r="B33" s="193"/>
      <c r="C33" s="177" t="s">
        <v>3397</v>
      </c>
      <c r="D33" s="194"/>
      <c r="E33" s="194"/>
      <c r="F33" s="194"/>
      <c r="G33" s="194"/>
      <c r="H33" s="178"/>
      <c r="I33" s="178"/>
      <c r="J33" s="194"/>
      <c r="K33" s="194"/>
      <c r="L33" s="194"/>
      <c r="M33" s="194"/>
      <c r="N33" s="178"/>
      <c r="O33" s="194"/>
      <c r="P33" s="194"/>
      <c r="Q33" s="178"/>
      <c r="R33" s="178"/>
      <c r="S33" s="178"/>
      <c r="T33" s="613"/>
      <c r="U33" s="623"/>
      <c r="V33" s="194"/>
      <c r="W33" s="194"/>
      <c r="X33" s="194"/>
      <c r="Y33" s="194"/>
      <c r="Z33" s="178"/>
      <c r="AA33" s="178"/>
      <c r="AB33" s="194"/>
      <c r="AC33" s="194"/>
      <c r="AD33" s="194"/>
      <c r="AE33" s="194"/>
      <c r="AF33" s="178"/>
      <c r="AG33" s="194"/>
      <c r="AH33" s="194"/>
      <c r="AI33" s="194"/>
      <c r="AJ33" s="178"/>
      <c r="AK33" s="178"/>
      <c r="AL33" s="178"/>
      <c r="AM33" s="214"/>
    </row>
    <row r="34" spans="2:39" x14ac:dyDescent="0.25">
      <c r="B34" s="193"/>
      <c r="C34" s="177" t="s">
        <v>3398</v>
      </c>
      <c r="D34" s="194"/>
      <c r="E34" s="194"/>
      <c r="F34" s="194"/>
      <c r="G34" s="194"/>
      <c r="H34" s="178"/>
      <c r="I34" s="178"/>
      <c r="J34" s="194"/>
      <c r="K34" s="194"/>
      <c r="L34" s="194"/>
      <c r="M34" s="194"/>
      <c r="N34" s="178"/>
      <c r="O34" s="194"/>
      <c r="P34" s="194"/>
      <c r="Q34" s="178"/>
      <c r="R34" s="178"/>
      <c r="S34" s="178"/>
      <c r="T34" s="613"/>
      <c r="U34" s="623"/>
      <c r="V34" s="194"/>
      <c r="W34" s="194"/>
      <c r="X34" s="194"/>
      <c r="Y34" s="194"/>
      <c r="Z34" s="178"/>
      <c r="AA34" s="178"/>
      <c r="AB34" s="194"/>
      <c r="AC34" s="194"/>
      <c r="AD34" s="194"/>
      <c r="AE34" s="194"/>
      <c r="AF34" s="178"/>
      <c r="AG34" s="194"/>
      <c r="AH34" s="194"/>
      <c r="AI34" s="194"/>
      <c r="AJ34" s="178"/>
      <c r="AK34" s="178"/>
      <c r="AL34" s="178"/>
      <c r="AM34" s="214"/>
    </row>
    <row r="35" spans="2:39" x14ac:dyDescent="0.25">
      <c r="B35" s="193"/>
      <c r="C35" s="177" t="s">
        <v>3399</v>
      </c>
      <c r="D35" s="194"/>
      <c r="E35" s="194"/>
      <c r="F35" s="194"/>
      <c r="G35" s="194"/>
      <c r="H35" s="178"/>
      <c r="I35" s="178"/>
      <c r="J35" s="194"/>
      <c r="K35" s="194"/>
      <c r="L35" s="194"/>
      <c r="M35" s="194"/>
      <c r="N35" s="178"/>
      <c r="O35" s="194"/>
      <c r="P35" s="194"/>
      <c r="Q35" s="178"/>
      <c r="R35" s="178"/>
      <c r="S35" s="178"/>
      <c r="T35" s="613"/>
      <c r="U35" s="623"/>
      <c r="V35" s="194"/>
      <c r="W35" s="194"/>
      <c r="X35" s="194"/>
      <c r="Y35" s="194"/>
      <c r="Z35" s="178"/>
      <c r="AA35" s="178"/>
      <c r="AB35" s="194"/>
      <c r="AC35" s="194"/>
      <c r="AD35" s="194"/>
      <c r="AE35" s="194"/>
      <c r="AF35" s="178"/>
      <c r="AG35" s="194"/>
      <c r="AH35" s="194"/>
      <c r="AI35" s="194"/>
      <c r="AJ35" s="178"/>
      <c r="AK35" s="178"/>
      <c r="AL35" s="178"/>
      <c r="AM35" s="214"/>
    </row>
    <row r="36" spans="2:39" x14ac:dyDescent="0.25">
      <c r="B36" s="193"/>
      <c r="C36" s="177" t="s">
        <v>3400</v>
      </c>
      <c r="D36" s="194"/>
      <c r="E36" s="194"/>
      <c r="F36" s="194"/>
      <c r="G36" s="194"/>
      <c r="H36" s="178"/>
      <c r="I36" s="178"/>
      <c r="J36" s="194"/>
      <c r="K36" s="194"/>
      <c r="L36" s="194"/>
      <c r="M36" s="194"/>
      <c r="N36" s="178"/>
      <c r="O36" s="194"/>
      <c r="P36" s="194"/>
      <c r="Q36" s="178"/>
      <c r="R36" s="178"/>
      <c r="S36" s="178"/>
      <c r="T36" s="613"/>
      <c r="U36" s="623"/>
      <c r="V36" s="194"/>
      <c r="W36" s="194"/>
      <c r="X36" s="194"/>
      <c r="Y36" s="194"/>
      <c r="Z36" s="178"/>
      <c r="AA36" s="178"/>
      <c r="AB36" s="194"/>
      <c r="AC36" s="194"/>
      <c r="AD36" s="194"/>
      <c r="AE36" s="194"/>
      <c r="AF36" s="178"/>
      <c r="AG36" s="194"/>
      <c r="AH36" s="194"/>
      <c r="AI36" s="194"/>
      <c r="AJ36" s="178"/>
      <c r="AK36" s="178"/>
      <c r="AL36" s="178"/>
      <c r="AM36" s="214"/>
    </row>
    <row r="37" spans="2:39" x14ac:dyDescent="0.25">
      <c r="B37" s="193"/>
      <c r="C37" s="177" t="s">
        <v>3401</v>
      </c>
      <c r="D37" s="194"/>
      <c r="E37" s="194"/>
      <c r="F37" s="194"/>
      <c r="G37" s="194"/>
      <c r="H37" s="178"/>
      <c r="I37" s="178"/>
      <c r="J37" s="194"/>
      <c r="K37" s="194"/>
      <c r="L37" s="194"/>
      <c r="M37" s="194"/>
      <c r="N37" s="178"/>
      <c r="O37" s="194"/>
      <c r="P37" s="194"/>
      <c r="Q37" s="178"/>
      <c r="R37" s="178"/>
      <c r="S37" s="178"/>
      <c r="T37" s="613"/>
      <c r="U37" s="623"/>
      <c r="V37" s="194"/>
      <c r="W37" s="194"/>
      <c r="X37" s="194"/>
      <c r="Y37" s="194"/>
      <c r="Z37" s="178"/>
      <c r="AA37" s="178"/>
      <c r="AB37" s="194"/>
      <c r="AC37" s="194"/>
      <c r="AD37" s="194"/>
      <c r="AE37" s="194"/>
      <c r="AF37" s="178"/>
      <c r="AG37" s="194"/>
      <c r="AH37" s="194"/>
      <c r="AI37" s="194"/>
      <c r="AJ37" s="178"/>
      <c r="AK37" s="178"/>
      <c r="AL37" s="178"/>
      <c r="AM37" s="214"/>
    </row>
    <row r="38" spans="2:39" x14ac:dyDescent="0.25">
      <c r="B38" s="193"/>
      <c r="C38" s="177" t="s">
        <v>3402</v>
      </c>
      <c r="D38" s="194"/>
      <c r="E38" s="194"/>
      <c r="F38" s="194"/>
      <c r="G38" s="194"/>
      <c r="H38" s="178"/>
      <c r="I38" s="178"/>
      <c r="J38" s="194"/>
      <c r="K38" s="194"/>
      <c r="L38" s="194"/>
      <c r="M38" s="194"/>
      <c r="N38" s="178"/>
      <c r="O38" s="194"/>
      <c r="P38" s="194"/>
      <c r="Q38" s="178"/>
      <c r="R38" s="178"/>
      <c r="S38" s="178"/>
      <c r="T38" s="613"/>
      <c r="U38" s="623"/>
      <c r="V38" s="194"/>
      <c r="W38" s="194"/>
      <c r="X38" s="194"/>
      <c r="Y38" s="194"/>
      <c r="Z38" s="178"/>
      <c r="AA38" s="178"/>
      <c r="AB38" s="194"/>
      <c r="AC38" s="194"/>
      <c r="AD38" s="194"/>
      <c r="AE38" s="194"/>
      <c r="AF38" s="178"/>
      <c r="AG38" s="194"/>
      <c r="AH38" s="194"/>
      <c r="AI38" s="194"/>
      <c r="AJ38" s="178"/>
      <c r="AK38" s="178"/>
      <c r="AL38" s="178"/>
      <c r="AM38" s="214"/>
    </row>
    <row r="39" spans="2:39" x14ac:dyDescent="0.25">
      <c r="B39" s="193"/>
      <c r="C39" s="177" t="s">
        <v>3403</v>
      </c>
      <c r="D39" s="194"/>
      <c r="E39" s="194"/>
      <c r="F39" s="194"/>
      <c r="G39" s="194"/>
      <c r="H39" s="178"/>
      <c r="I39" s="178"/>
      <c r="J39" s="194"/>
      <c r="K39" s="194"/>
      <c r="L39" s="194"/>
      <c r="M39" s="194"/>
      <c r="N39" s="178"/>
      <c r="O39" s="194"/>
      <c r="P39" s="194"/>
      <c r="Q39" s="178"/>
      <c r="R39" s="178"/>
      <c r="S39" s="178"/>
      <c r="T39" s="613"/>
      <c r="U39" s="623"/>
      <c r="V39" s="194"/>
      <c r="W39" s="194"/>
      <c r="X39" s="194"/>
      <c r="Y39" s="194"/>
      <c r="Z39" s="178"/>
      <c r="AA39" s="178"/>
      <c r="AB39" s="194"/>
      <c r="AC39" s="194"/>
      <c r="AD39" s="194"/>
      <c r="AE39" s="194"/>
      <c r="AF39" s="178"/>
      <c r="AG39" s="194"/>
      <c r="AH39" s="194"/>
      <c r="AI39" s="194"/>
      <c r="AJ39" s="178"/>
      <c r="AK39" s="178"/>
      <c r="AL39" s="178"/>
      <c r="AM39" s="214"/>
    </row>
    <row r="40" spans="2:39" x14ac:dyDescent="0.25">
      <c r="B40" s="193"/>
      <c r="C40" s="177" t="s">
        <v>3404</v>
      </c>
      <c r="D40" s="194"/>
      <c r="E40" s="194"/>
      <c r="F40" s="194"/>
      <c r="G40" s="194"/>
      <c r="H40" s="178"/>
      <c r="I40" s="178"/>
      <c r="J40" s="194"/>
      <c r="K40" s="194"/>
      <c r="L40" s="194"/>
      <c r="M40" s="194"/>
      <c r="N40" s="178"/>
      <c r="O40" s="194"/>
      <c r="P40" s="194"/>
      <c r="Q40" s="178"/>
      <c r="R40" s="178"/>
      <c r="S40" s="178"/>
      <c r="T40" s="613"/>
      <c r="U40" s="623"/>
      <c r="V40" s="194"/>
      <c r="W40" s="194"/>
      <c r="X40" s="194"/>
      <c r="Y40" s="194"/>
      <c r="Z40" s="178"/>
      <c r="AA40" s="178"/>
      <c r="AB40" s="194"/>
      <c r="AC40" s="194"/>
      <c r="AD40" s="194"/>
      <c r="AE40" s="194"/>
      <c r="AF40" s="178"/>
      <c r="AG40" s="194"/>
      <c r="AH40" s="194"/>
      <c r="AI40" s="194"/>
      <c r="AJ40" s="178"/>
      <c r="AK40" s="178"/>
      <c r="AL40" s="178"/>
      <c r="AM40" s="214"/>
    </row>
    <row r="41" spans="2:39" x14ac:dyDescent="0.25">
      <c r="B41" s="193"/>
      <c r="C41" s="177" t="s">
        <v>3405</v>
      </c>
      <c r="D41" s="194"/>
      <c r="E41" s="194"/>
      <c r="F41" s="194"/>
      <c r="G41" s="194"/>
      <c r="H41" s="178"/>
      <c r="I41" s="178"/>
      <c r="J41" s="194"/>
      <c r="K41" s="194"/>
      <c r="L41" s="194"/>
      <c r="M41" s="194"/>
      <c r="N41" s="178"/>
      <c r="O41" s="194"/>
      <c r="P41" s="194"/>
      <c r="Q41" s="178"/>
      <c r="R41" s="178"/>
      <c r="S41" s="178"/>
      <c r="T41" s="613"/>
      <c r="U41" s="623"/>
      <c r="V41" s="194"/>
      <c r="W41" s="194"/>
      <c r="X41" s="194"/>
      <c r="Y41" s="194"/>
      <c r="Z41" s="178"/>
      <c r="AA41" s="178"/>
      <c r="AB41" s="194"/>
      <c r="AC41" s="194"/>
      <c r="AD41" s="194"/>
      <c r="AE41" s="194"/>
      <c r="AF41" s="178"/>
      <c r="AG41" s="194"/>
      <c r="AH41" s="194"/>
      <c r="AI41" s="194"/>
      <c r="AJ41" s="178"/>
      <c r="AK41" s="178"/>
      <c r="AL41" s="178"/>
      <c r="AM41" s="214"/>
    </row>
    <row r="42" spans="2:39" x14ac:dyDescent="0.25">
      <c r="B42" s="193"/>
      <c r="C42" s="177" t="s">
        <v>3406</v>
      </c>
      <c r="D42" s="194"/>
      <c r="E42" s="194"/>
      <c r="F42" s="194"/>
      <c r="G42" s="194"/>
      <c r="H42" s="178"/>
      <c r="I42" s="178"/>
      <c r="J42" s="194"/>
      <c r="K42" s="194"/>
      <c r="L42" s="194"/>
      <c r="M42" s="194"/>
      <c r="N42" s="178"/>
      <c r="O42" s="194"/>
      <c r="P42" s="194"/>
      <c r="Q42" s="178"/>
      <c r="R42" s="178"/>
      <c r="S42" s="178"/>
      <c r="T42" s="613"/>
      <c r="U42" s="623"/>
      <c r="V42" s="194"/>
      <c r="W42" s="194"/>
      <c r="X42" s="194"/>
      <c r="Y42" s="194"/>
      <c r="Z42" s="178"/>
      <c r="AA42" s="178"/>
      <c r="AB42" s="194"/>
      <c r="AC42" s="194"/>
      <c r="AD42" s="194"/>
      <c r="AE42" s="194"/>
      <c r="AF42" s="178"/>
      <c r="AG42" s="194"/>
      <c r="AH42" s="194"/>
      <c r="AI42" s="194"/>
      <c r="AJ42" s="178"/>
      <c r="AK42" s="178"/>
      <c r="AL42" s="178"/>
      <c r="AM42" s="214"/>
    </row>
    <row r="43" spans="2:39" x14ac:dyDescent="0.25">
      <c r="B43" s="193"/>
      <c r="C43" s="177" t="s">
        <v>3407</v>
      </c>
      <c r="D43" s="194"/>
      <c r="E43" s="194"/>
      <c r="F43" s="194"/>
      <c r="G43" s="194"/>
      <c r="H43" s="178"/>
      <c r="I43" s="178"/>
      <c r="J43" s="194"/>
      <c r="K43" s="194"/>
      <c r="L43" s="194"/>
      <c r="M43" s="194"/>
      <c r="N43" s="178"/>
      <c r="O43" s="194"/>
      <c r="P43" s="194"/>
      <c r="Q43" s="178"/>
      <c r="R43" s="178"/>
      <c r="S43" s="178"/>
      <c r="T43" s="613"/>
      <c r="U43" s="623"/>
      <c r="V43" s="194"/>
      <c r="W43" s="194"/>
      <c r="X43" s="194"/>
      <c r="Y43" s="194"/>
      <c r="Z43" s="178"/>
      <c r="AA43" s="178"/>
      <c r="AB43" s="194"/>
      <c r="AC43" s="194"/>
      <c r="AD43" s="194"/>
      <c r="AE43" s="194"/>
      <c r="AF43" s="178"/>
      <c r="AG43" s="194"/>
      <c r="AH43" s="194"/>
      <c r="AI43" s="194"/>
      <c r="AJ43" s="178"/>
      <c r="AK43" s="178"/>
      <c r="AL43" s="178"/>
      <c r="AM43" s="214"/>
    </row>
    <row r="44" spans="2:39" x14ac:dyDescent="0.25">
      <c r="B44" s="193"/>
      <c r="C44" s="177" t="s">
        <v>3408</v>
      </c>
      <c r="D44" s="194"/>
      <c r="E44" s="194"/>
      <c r="F44" s="194"/>
      <c r="G44" s="194"/>
      <c r="H44" s="178"/>
      <c r="I44" s="178"/>
      <c r="J44" s="194"/>
      <c r="K44" s="194"/>
      <c r="L44" s="194"/>
      <c r="M44" s="194"/>
      <c r="N44" s="178"/>
      <c r="O44" s="194"/>
      <c r="P44" s="194"/>
      <c r="Q44" s="178"/>
      <c r="R44" s="178"/>
      <c r="S44" s="178"/>
      <c r="T44" s="613"/>
      <c r="U44" s="623"/>
      <c r="V44" s="194"/>
      <c r="W44" s="194"/>
      <c r="X44" s="194"/>
      <c r="Y44" s="194"/>
      <c r="Z44" s="178"/>
      <c r="AA44" s="178"/>
      <c r="AB44" s="194"/>
      <c r="AC44" s="194"/>
      <c r="AD44" s="194"/>
      <c r="AE44" s="194"/>
      <c r="AF44" s="178"/>
      <c r="AG44" s="194"/>
      <c r="AH44" s="194"/>
      <c r="AI44" s="194"/>
      <c r="AJ44" s="178"/>
      <c r="AK44" s="178"/>
      <c r="AL44" s="178"/>
      <c r="AM44" s="214"/>
    </row>
    <row r="45" spans="2:39" x14ac:dyDescent="0.25">
      <c r="B45" s="193"/>
      <c r="C45" s="177" t="s">
        <v>3409</v>
      </c>
      <c r="D45" s="194"/>
      <c r="E45" s="194"/>
      <c r="F45" s="194"/>
      <c r="G45" s="194"/>
      <c r="H45" s="178"/>
      <c r="I45" s="178"/>
      <c r="J45" s="194"/>
      <c r="K45" s="194"/>
      <c r="L45" s="194"/>
      <c r="M45" s="194"/>
      <c r="N45" s="178"/>
      <c r="O45" s="194"/>
      <c r="P45" s="194"/>
      <c r="Q45" s="178"/>
      <c r="R45" s="178"/>
      <c r="S45" s="178"/>
      <c r="T45" s="613"/>
      <c r="U45" s="623"/>
      <c r="V45" s="194"/>
      <c r="W45" s="194"/>
      <c r="X45" s="194"/>
      <c r="Y45" s="194"/>
      <c r="Z45" s="178"/>
      <c r="AA45" s="178"/>
      <c r="AB45" s="194"/>
      <c r="AC45" s="194"/>
      <c r="AD45" s="194"/>
      <c r="AE45" s="194"/>
      <c r="AF45" s="178"/>
      <c r="AG45" s="194"/>
      <c r="AH45" s="194"/>
      <c r="AI45" s="194"/>
      <c r="AJ45" s="178"/>
      <c r="AK45" s="178"/>
      <c r="AL45" s="178"/>
      <c r="AM45" s="214"/>
    </row>
    <row r="46" spans="2:39" x14ac:dyDescent="0.25">
      <c r="B46" s="193"/>
      <c r="C46" s="177" t="s">
        <v>3410</v>
      </c>
      <c r="D46" s="194"/>
      <c r="E46" s="194"/>
      <c r="F46" s="194"/>
      <c r="G46" s="194"/>
      <c r="H46" s="178"/>
      <c r="I46" s="178"/>
      <c r="J46" s="194"/>
      <c r="K46" s="194"/>
      <c r="L46" s="194"/>
      <c r="M46" s="194"/>
      <c r="N46" s="178"/>
      <c r="O46" s="194"/>
      <c r="P46" s="194"/>
      <c r="Q46" s="178"/>
      <c r="R46" s="178"/>
      <c r="S46" s="178"/>
      <c r="T46" s="613"/>
      <c r="U46" s="623"/>
      <c r="V46" s="194"/>
      <c r="W46" s="194"/>
      <c r="X46" s="194"/>
      <c r="Y46" s="194"/>
      <c r="Z46" s="178"/>
      <c r="AA46" s="178"/>
      <c r="AB46" s="194"/>
      <c r="AC46" s="194"/>
      <c r="AD46" s="194"/>
      <c r="AE46" s="194"/>
      <c r="AF46" s="178"/>
      <c r="AG46" s="194"/>
      <c r="AH46" s="194"/>
      <c r="AI46" s="194"/>
      <c r="AJ46" s="178"/>
      <c r="AK46" s="178"/>
      <c r="AL46" s="178"/>
      <c r="AM46" s="214"/>
    </row>
    <row r="47" spans="2:39" x14ac:dyDescent="0.25">
      <c r="B47" s="193"/>
      <c r="C47" s="177" t="s">
        <v>3411</v>
      </c>
      <c r="D47" s="194"/>
      <c r="E47" s="194"/>
      <c r="F47" s="194"/>
      <c r="G47" s="194"/>
      <c r="H47" s="178"/>
      <c r="I47" s="178"/>
      <c r="J47" s="194"/>
      <c r="K47" s="194"/>
      <c r="L47" s="194"/>
      <c r="M47" s="194"/>
      <c r="N47" s="178"/>
      <c r="O47" s="194"/>
      <c r="P47" s="194"/>
      <c r="Q47" s="178"/>
      <c r="R47" s="178"/>
      <c r="S47" s="178"/>
      <c r="T47" s="613"/>
      <c r="U47" s="623"/>
      <c r="V47" s="194"/>
      <c r="W47" s="194"/>
      <c r="X47" s="194"/>
      <c r="Y47" s="194"/>
      <c r="Z47" s="178"/>
      <c r="AA47" s="178"/>
      <c r="AB47" s="194"/>
      <c r="AC47" s="194"/>
      <c r="AD47" s="194"/>
      <c r="AE47" s="194"/>
      <c r="AF47" s="178"/>
      <c r="AG47" s="194"/>
      <c r="AH47" s="194"/>
      <c r="AI47" s="194"/>
      <c r="AJ47" s="178"/>
      <c r="AK47" s="178"/>
      <c r="AL47" s="178"/>
      <c r="AM47" s="214"/>
    </row>
    <row r="48" spans="2:39" x14ac:dyDescent="0.25">
      <c r="B48" s="193"/>
      <c r="C48" s="177" t="s">
        <v>3412</v>
      </c>
      <c r="D48" s="194"/>
      <c r="E48" s="194"/>
      <c r="F48" s="194"/>
      <c r="G48" s="194"/>
      <c r="H48" s="178"/>
      <c r="I48" s="178"/>
      <c r="J48" s="194"/>
      <c r="K48" s="194"/>
      <c r="L48" s="194"/>
      <c r="M48" s="194"/>
      <c r="N48" s="178"/>
      <c r="O48" s="194"/>
      <c r="P48" s="194"/>
      <c r="Q48" s="178"/>
      <c r="R48" s="178"/>
      <c r="S48" s="178"/>
      <c r="T48" s="613"/>
      <c r="U48" s="623"/>
      <c r="V48" s="194"/>
      <c r="W48" s="194"/>
      <c r="X48" s="194"/>
      <c r="Y48" s="194"/>
      <c r="Z48" s="178"/>
      <c r="AA48" s="178"/>
      <c r="AB48" s="194"/>
      <c r="AC48" s="194"/>
      <c r="AD48" s="194"/>
      <c r="AE48" s="194"/>
      <c r="AF48" s="178"/>
      <c r="AG48" s="194"/>
      <c r="AH48" s="194"/>
      <c r="AI48" s="194"/>
      <c r="AJ48" s="178"/>
      <c r="AK48" s="178"/>
      <c r="AL48" s="178"/>
      <c r="AM48" s="214"/>
    </row>
    <row r="49" spans="2:39" x14ac:dyDescent="0.25">
      <c r="B49" s="193"/>
      <c r="C49" s="177" t="s">
        <v>3413</v>
      </c>
      <c r="D49" s="194"/>
      <c r="E49" s="194"/>
      <c r="F49" s="194"/>
      <c r="G49" s="194"/>
      <c r="H49" s="178"/>
      <c r="I49" s="178"/>
      <c r="J49" s="194"/>
      <c r="K49" s="194"/>
      <c r="L49" s="194"/>
      <c r="M49" s="194"/>
      <c r="N49" s="178"/>
      <c r="O49" s="194"/>
      <c r="P49" s="194"/>
      <c r="Q49" s="178"/>
      <c r="R49" s="178"/>
      <c r="S49" s="178"/>
      <c r="T49" s="613"/>
      <c r="U49" s="623"/>
      <c r="V49" s="194"/>
      <c r="W49" s="194"/>
      <c r="X49" s="194"/>
      <c r="Y49" s="194"/>
      <c r="Z49" s="178"/>
      <c r="AA49" s="178"/>
      <c r="AB49" s="194"/>
      <c r="AC49" s="194"/>
      <c r="AD49" s="194"/>
      <c r="AE49" s="194"/>
      <c r="AF49" s="178"/>
      <c r="AG49" s="194"/>
      <c r="AH49" s="194"/>
      <c r="AI49" s="194"/>
      <c r="AJ49" s="178"/>
      <c r="AK49" s="178"/>
      <c r="AL49" s="178"/>
      <c r="AM49" s="214"/>
    </row>
    <row r="50" spans="2:39" x14ac:dyDescent="0.25">
      <c r="B50" s="193"/>
      <c r="C50" s="177" t="s">
        <v>3414</v>
      </c>
      <c r="D50" s="194"/>
      <c r="E50" s="194"/>
      <c r="F50" s="194"/>
      <c r="G50" s="194"/>
      <c r="H50" s="178"/>
      <c r="I50" s="178"/>
      <c r="J50" s="194"/>
      <c r="K50" s="194"/>
      <c r="L50" s="194"/>
      <c r="M50" s="194"/>
      <c r="N50" s="178"/>
      <c r="O50" s="194"/>
      <c r="P50" s="194"/>
      <c r="Q50" s="178"/>
      <c r="R50" s="178"/>
      <c r="S50" s="178"/>
      <c r="T50" s="613"/>
      <c r="U50" s="623"/>
      <c r="V50" s="194"/>
      <c r="W50" s="194"/>
      <c r="X50" s="194"/>
      <c r="Y50" s="194"/>
      <c r="Z50" s="178"/>
      <c r="AA50" s="178"/>
      <c r="AB50" s="194"/>
      <c r="AC50" s="194"/>
      <c r="AD50" s="194"/>
      <c r="AE50" s="194"/>
      <c r="AF50" s="178"/>
      <c r="AG50" s="194"/>
      <c r="AH50" s="194"/>
      <c r="AI50" s="194"/>
      <c r="AJ50" s="178"/>
      <c r="AK50" s="178"/>
      <c r="AL50" s="178"/>
      <c r="AM50" s="214"/>
    </row>
    <row r="51" spans="2:39" x14ac:dyDescent="0.25">
      <c r="B51" s="193"/>
      <c r="C51" s="177" t="s">
        <v>3415</v>
      </c>
      <c r="D51" s="194"/>
      <c r="E51" s="194"/>
      <c r="F51" s="194"/>
      <c r="G51" s="194"/>
      <c r="H51" s="178"/>
      <c r="I51" s="178"/>
      <c r="J51" s="194"/>
      <c r="K51" s="194"/>
      <c r="L51" s="194"/>
      <c r="M51" s="194"/>
      <c r="N51" s="178"/>
      <c r="O51" s="194"/>
      <c r="P51" s="194"/>
      <c r="Q51" s="178"/>
      <c r="R51" s="178"/>
      <c r="S51" s="178"/>
      <c r="T51" s="613"/>
      <c r="U51" s="623"/>
      <c r="V51" s="194"/>
      <c r="W51" s="194"/>
      <c r="X51" s="194"/>
      <c r="Y51" s="194"/>
      <c r="Z51" s="178"/>
      <c r="AA51" s="178"/>
      <c r="AB51" s="194"/>
      <c r="AC51" s="194"/>
      <c r="AD51" s="194"/>
      <c r="AE51" s="194"/>
      <c r="AF51" s="178"/>
      <c r="AG51" s="194"/>
      <c r="AH51" s="194"/>
      <c r="AI51" s="194"/>
      <c r="AJ51" s="178"/>
      <c r="AK51" s="178"/>
      <c r="AL51" s="178"/>
      <c r="AM51" s="214"/>
    </row>
    <row r="52" spans="2:39" x14ac:dyDescent="0.25">
      <c r="B52" s="193"/>
      <c r="C52" s="177" t="s">
        <v>3416</v>
      </c>
      <c r="D52" s="194"/>
      <c r="E52" s="194"/>
      <c r="F52" s="194"/>
      <c r="G52" s="194"/>
      <c r="H52" s="178"/>
      <c r="I52" s="178"/>
      <c r="J52" s="194"/>
      <c r="K52" s="194"/>
      <c r="L52" s="194"/>
      <c r="M52" s="194"/>
      <c r="N52" s="178"/>
      <c r="O52" s="194"/>
      <c r="P52" s="194"/>
      <c r="Q52" s="178"/>
      <c r="R52" s="178"/>
      <c r="S52" s="178"/>
      <c r="T52" s="613"/>
      <c r="U52" s="623"/>
      <c r="V52" s="194"/>
      <c r="W52" s="194"/>
      <c r="X52" s="194"/>
      <c r="Y52" s="194"/>
      <c r="Z52" s="178"/>
      <c r="AA52" s="178"/>
      <c r="AB52" s="194"/>
      <c r="AC52" s="194"/>
      <c r="AD52" s="194"/>
      <c r="AE52" s="194"/>
      <c r="AF52" s="178"/>
      <c r="AG52" s="194"/>
      <c r="AH52" s="194"/>
      <c r="AI52" s="194"/>
      <c r="AJ52" s="178"/>
      <c r="AK52" s="178"/>
      <c r="AL52" s="178"/>
      <c r="AM52" s="214"/>
    </row>
    <row r="53" spans="2:39" x14ac:dyDescent="0.25">
      <c r="B53" s="193"/>
      <c r="C53" s="177" t="s">
        <v>3417</v>
      </c>
      <c r="D53" s="194"/>
      <c r="E53" s="194"/>
      <c r="F53" s="194"/>
      <c r="G53" s="194"/>
      <c r="H53" s="178"/>
      <c r="I53" s="178"/>
      <c r="J53" s="194"/>
      <c r="K53" s="194"/>
      <c r="L53" s="194"/>
      <c r="M53" s="194"/>
      <c r="N53" s="178"/>
      <c r="O53" s="194"/>
      <c r="P53" s="194"/>
      <c r="Q53" s="178"/>
      <c r="R53" s="178"/>
      <c r="S53" s="178"/>
      <c r="T53" s="613"/>
      <c r="U53" s="623"/>
      <c r="V53" s="194"/>
      <c r="W53" s="194"/>
      <c r="X53" s="194"/>
      <c r="Y53" s="194"/>
      <c r="Z53" s="178"/>
      <c r="AA53" s="178"/>
      <c r="AB53" s="194"/>
      <c r="AC53" s="194"/>
      <c r="AD53" s="194"/>
      <c r="AE53" s="194"/>
      <c r="AF53" s="178"/>
      <c r="AG53" s="194"/>
      <c r="AH53" s="194"/>
      <c r="AI53" s="194"/>
      <c r="AJ53" s="178"/>
      <c r="AK53" s="178"/>
      <c r="AL53" s="178"/>
      <c r="AM53" s="214"/>
    </row>
    <row r="54" spans="2:39" x14ac:dyDescent="0.25">
      <c r="B54" s="193"/>
      <c r="C54" s="177" t="s">
        <v>3418</v>
      </c>
      <c r="D54" s="194"/>
      <c r="E54" s="194"/>
      <c r="F54" s="194"/>
      <c r="G54" s="194"/>
      <c r="H54" s="178"/>
      <c r="I54" s="178"/>
      <c r="J54" s="194"/>
      <c r="K54" s="194"/>
      <c r="L54" s="194"/>
      <c r="M54" s="194"/>
      <c r="N54" s="178"/>
      <c r="O54" s="194"/>
      <c r="P54" s="194"/>
      <c r="Q54" s="178"/>
      <c r="R54" s="178"/>
      <c r="S54" s="178"/>
      <c r="T54" s="613"/>
      <c r="U54" s="623"/>
      <c r="V54" s="194"/>
      <c r="W54" s="194"/>
      <c r="X54" s="194"/>
      <c r="Y54" s="194"/>
      <c r="Z54" s="178"/>
      <c r="AA54" s="178"/>
      <c r="AB54" s="194"/>
      <c r="AC54" s="194"/>
      <c r="AD54" s="194"/>
      <c r="AE54" s="194"/>
      <c r="AF54" s="178"/>
      <c r="AG54" s="194"/>
      <c r="AH54" s="194"/>
      <c r="AI54" s="194"/>
      <c r="AJ54" s="178"/>
      <c r="AK54" s="178"/>
      <c r="AL54" s="178"/>
      <c r="AM54" s="214"/>
    </row>
    <row r="55" spans="2:39" x14ac:dyDescent="0.25">
      <c r="B55" s="193"/>
      <c r="C55" s="177" t="s">
        <v>3419</v>
      </c>
      <c r="D55" s="194"/>
      <c r="E55" s="194"/>
      <c r="F55" s="194"/>
      <c r="G55" s="194"/>
      <c r="H55" s="178"/>
      <c r="I55" s="178"/>
      <c r="J55" s="194"/>
      <c r="K55" s="194"/>
      <c r="L55" s="194"/>
      <c r="M55" s="194"/>
      <c r="N55" s="178"/>
      <c r="O55" s="194"/>
      <c r="P55" s="194"/>
      <c r="Q55" s="178"/>
      <c r="R55" s="178"/>
      <c r="S55" s="178"/>
      <c r="T55" s="613"/>
      <c r="U55" s="623"/>
      <c r="V55" s="194"/>
      <c r="W55" s="194"/>
      <c r="X55" s="194"/>
      <c r="Y55" s="194"/>
      <c r="Z55" s="178"/>
      <c r="AA55" s="178"/>
      <c r="AB55" s="194"/>
      <c r="AC55" s="194"/>
      <c r="AD55" s="194"/>
      <c r="AE55" s="194"/>
      <c r="AF55" s="178"/>
      <c r="AG55" s="194"/>
      <c r="AH55" s="194"/>
      <c r="AI55" s="194"/>
      <c r="AJ55" s="178"/>
      <c r="AK55" s="178"/>
      <c r="AL55" s="178"/>
      <c r="AM55" s="214"/>
    </row>
    <row r="56" spans="2:39" x14ac:dyDescent="0.25">
      <c r="B56" s="193"/>
      <c r="C56" s="177" t="s">
        <v>3420</v>
      </c>
      <c r="D56" s="194"/>
      <c r="E56" s="194"/>
      <c r="F56" s="194"/>
      <c r="G56" s="194"/>
      <c r="H56" s="178"/>
      <c r="I56" s="178"/>
      <c r="J56" s="194"/>
      <c r="K56" s="194"/>
      <c r="L56" s="194"/>
      <c r="M56" s="194"/>
      <c r="N56" s="178"/>
      <c r="O56" s="194"/>
      <c r="P56" s="194"/>
      <c r="Q56" s="178"/>
      <c r="R56" s="178"/>
      <c r="S56" s="178"/>
      <c r="T56" s="613"/>
      <c r="U56" s="623"/>
      <c r="V56" s="194"/>
      <c r="W56" s="194"/>
      <c r="X56" s="194"/>
      <c r="Y56" s="194"/>
      <c r="Z56" s="178"/>
      <c r="AA56" s="178"/>
      <c r="AB56" s="194"/>
      <c r="AC56" s="194"/>
      <c r="AD56" s="194"/>
      <c r="AE56" s="194"/>
      <c r="AF56" s="178"/>
      <c r="AG56" s="194"/>
      <c r="AH56" s="194"/>
      <c r="AI56" s="194"/>
      <c r="AJ56" s="178"/>
      <c r="AK56" s="178"/>
      <c r="AL56" s="178"/>
      <c r="AM56" s="214"/>
    </row>
    <row r="57" spans="2:39" x14ac:dyDescent="0.25">
      <c r="B57" s="193"/>
      <c r="C57" s="177" t="s">
        <v>3421</v>
      </c>
      <c r="D57" s="194"/>
      <c r="E57" s="194"/>
      <c r="F57" s="194"/>
      <c r="G57" s="194"/>
      <c r="H57" s="178"/>
      <c r="I57" s="178"/>
      <c r="J57" s="194"/>
      <c r="K57" s="194"/>
      <c r="L57" s="194"/>
      <c r="M57" s="194"/>
      <c r="N57" s="178"/>
      <c r="O57" s="194"/>
      <c r="P57" s="194"/>
      <c r="Q57" s="178"/>
      <c r="R57" s="178"/>
      <c r="S57" s="178"/>
      <c r="T57" s="613"/>
      <c r="U57" s="623"/>
      <c r="V57" s="194"/>
      <c r="W57" s="194"/>
      <c r="X57" s="194"/>
      <c r="Y57" s="194"/>
      <c r="Z57" s="178"/>
      <c r="AA57" s="178"/>
      <c r="AB57" s="194"/>
      <c r="AC57" s="194"/>
      <c r="AD57" s="194"/>
      <c r="AE57" s="194"/>
      <c r="AF57" s="178"/>
      <c r="AG57" s="194"/>
      <c r="AH57" s="194"/>
      <c r="AI57" s="194"/>
      <c r="AJ57" s="178"/>
      <c r="AK57" s="178"/>
      <c r="AL57" s="178"/>
      <c r="AM57" s="214"/>
    </row>
    <row r="58" spans="2:39" x14ac:dyDescent="0.25">
      <c r="B58" s="193"/>
      <c r="C58" s="177" t="s">
        <v>3422</v>
      </c>
      <c r="D58" s="194"/>
      <c r="E58" s="194"/>
      <c r="F58" s="194"/>
      <c r="G58" s="194"/>
      <c r="H58" s="178"/>
      <c r="I58" s="178"/>
      <c r="J58" s="194"/>
      <c r="K58" s="194"/>
      <c r="L58" s="194"/>
      <c r="M58" s="194"/>
      <c r="N58" s="178"/>
      <c r="O58" s="194"/>
      <c r="P58" s="194"/>
      <c r="Q58" s="178"/>
      <c r="R58" s="178"/>
      <c r="S58" s="178"/>
      <c r="T58" s="613"/>
      <c r="U58" s="623"/>
      <c r="V58" s="194"/>
      <c r="W58" s="194"/>
      <c r="X58" s="194"/>
      <c r="Y58" s="194"/>
      <c r="Z58" s="178"/>
      <c r="AA58" s="178"/>
      <c r="AB58" s="194"/>
      <c r="AC58" s="194"/>
      <c r="AD58" s="194"/>
      <c r="AE58" s="194"/>
      <c r="AF58" s="178"/>
      <c r="AG58" s="194"/>
      <c r="AH58" s="194"/>
      <c r="AI58" s="194"/>
      <c r="AJ58" s="178"/>
      <c r="AK58" s="178"/>
      <c r="AL58" s="178"/>
      <c r="AM58" s="214"/>
    </row>
    <row r="59" spans="2:39" x14ac:dyDescent="0.25">
      <c r="B59" s="193"/>
      <c r="C59" s="177" t="s">
        <v>3423</v>
      </c>
      <c r="D59" s="194"/>
      <c r="E59" s="194"/>
      <c r="F59" s="194"/>
      <c r="G59" s="194"/>
      <c r="H59" s="178"/>
      <c r="I59" s="178"/>
      <c r="J59" s="194"/>
      <c r="K59" s="194"/>
      <c r="L59" s="194"/>
      <c r="M59" s="194"/>
      <c r="N59" s="178"/>
      <c r="O59" s="194"/>
      <c r="P59" s="194"/>
      <c r="Q59" s="178"/>
      <c r="R59" s="178"/>
      <c r="S59" s="178"/>
      <c r="T59" s="613"/>
      <c r="U59" s="623"/>
      <c r="V59" s="194"/>
      <c r="W59" s="194"/>
      <c r="X59" s="194"/>
      <c r="Y59" s="194"/>
      <c r="Z59" s="178"/>
      <c r="AA59" s="178"/>
      <c r="AB59" s="194"/>
      <c r="AC59" s="194"/>
      <c r="AD59" s="194"/>
      <c r="AE59" s="194"/>
      <c r="AF59" s="178"/>
      <c r="AG59" s="194"/>
      <c r="AH59" s="194"/>
      <c r="AI59" s="194"/>
      <c r="AJ59" s="178"/>
      <c r="AK59" s="178"/>
      <c r="AL59" s="178"/>
      <c r="AM59" s="214"/>
    </row>
    <row r="60" spans="2:39" x14ac:dyDescent="0.25">
      <c r="B60" s="193"/>
      <c r="C60" s="177" t="s">
        <v>3424</v>
      </c>
      <c r="D60" s="194"/>
      <c r="E60" s="194"/>
      <c r="F60" s="194"/>
      <c r="G60" s="194"/>
      <c r="H60" s="178"/>
      <c r="I60" s="178"/>
      <c r="J60" s="194"/>
      <c r="K60" s="194"/>
      <c r="L60" s="194"/>
      <c r="M60" s="194"/>
      <c r="N60" s="178"/>
      <c r="O60" s="194"/>
      <c r="P60" s="194"/>
      <c r="Q60" s="178"/>
      <c r="R60" s="178"/>
      <c r="S60" s="178"/>
      <c r="T60" s="613"/>
      <c r="U60" s="623"/>
      <c r="V60" s="194"/>
      <c r="W60" s="194"/>
      <c r="X60" s="194"/>
      <c r="Y60" s="194"/>
      <c r="Z60" s="178"/>
      <c r="AA60" s="178"/>
      <c r="AB60" s="194"/>
      <c r="AC60" s="194"/>
      <c r="AD60" s="194"/>
      <c r="AE60" s="194"/>
      <c r="AF60" s="178"/>
      <c r="AG60" s="194"/>
      <c r="AH60" s="194"/>
      <c r="AI60" s="194"/>
      <c r="AJ60" s="178"/>
      <c r="AK60" s="178"/>
      <c r="AL60" s="178"/>
      <c r="AM60" s="214"/>
    </row>
    <row r="61" spans="2:39" x14ac:dyDescent="0.25">
      <c r="B61" s="193"/>
      <c r="C61" s="177" t="s">
        <v>3425</v>
      </c>
      <c r="D61" s="194"/>
      <c r="E61" s="194"/>
      <c r="F61" s="194"/>
      <c r="G61" s="194"/>
      <c r="H61" s="178"/>
      <c r="I61" s="178"/>
      <c r="J61" s="194"/>
      <c r="K61" s="194"/>
      <c r="L61" s="194"/>
      <c r="M61" s="194"/>
      <c r="N61" s="178"/>
      <c r="O61" s="194"/>
      <c r="P61" s="194"/>
      <c r="Q61" s="178"/>
      <c r="R61" s="178"/>
      <c r="S61" s="178"/>
      <c r="T61" s="613"/>
      <c r="U61" s="623"/>
      <c r="V61" s="194"/>
      <c r="W61" s="194"/>
      <c r="X61" s="194"/>
      <c r="Y61" s="194"/>
      <c r="Z61" s="178"/>
      <c r="AA61" s="178"/>
      <c r="AB61" s="194"/>
      <c r="AC61" s="194"/>
      <c r="AD61" s="194"/>
      <c r="AE61" s="194"/>
      <c r="AF61" s="178"/>
      <c r="AG61" s="194"/>
      <c r="AH61" s="194"/>
      <c r="AI61" s="194"/>
      <c r="AJ61" s="178"/>
      <c r="AK61" s="178"/>
      <c r="AL61" s="178"/>
      <c r="AM61" s="214"/>
    </row>
    <row r="62" spans="2:39" x14ac:dyDescent="0.25">
      <c r="B62" s="193"/>
      <c r="C62" s="177" t="s">
        <v>3426</v>
      </c>
      <c r="D62" s="194"/>
      <c r="E62" s="194"/>
      <c r="F62" s="194"/>
      <c r="G62" s="194"/>
      <c r="H62" s="178"/>
      <c r="I62" s="178"/>
      <c r="J62" s="194"/>
      <c r="K62" s="194"/>
      <c r="L62" s="194"/>
      <c r="M62" s="194"/>
      <c r="N62" s="178"/>
      <c r="O62" s="194"/>
      <c r="P62" s="194"/>
      <c r="Q62" s="178"/>
      <c r="R62" s="178"/>
      <c r="S62" s="178"/>
      <c r="T62" s="613"/>
      <c r="U62" s="623"/>
      <c r="V62" s="194"/>
      <c r="W62" s="194"/>
      <c r="X62" s="194"/>
      <c r="Y62" s="194"/>
      <c r="Z62" s="178"/>
      <c r="AA62" s="178"/>
      <c r="AB62" s="194"/>
      <c r="AC62" s="194"/>
      <c r="AD62" s="194"/>
      <c r="AE62" s="194"/>
      <c r="AF62" s="178"/>
      <c r="AG62" s="194"/>
      <c r="AH62" s="194"/>
      <c r="AI62" s="194"/>
      <c r="AJ62" s="178"/>
      <c r="AK62" s="178"/>
      <c r="AL62" s="178"/>
      <c r="AM62" s="214"/>
    </row>
    <row r="63" spans="2:39" x14ac:dyDescent="0.25">
      <c r="B63" s="193"/>
      <c r="C63" s="177" t="s">
        <v>3427</v>
      </c>
      <c r="D63" s="194"/>
      <c r="E63" s="194"/>
      <c r="F63" s="194"/>
      <c r="G63" s="194"/>
      <c r="H63" s="178"/>
      <c r="I63" s="178"/>
      <c r="J63" s="194"/>
      <c r="K63" s="194"/>
      <c r="L63" s="194"/>
      <c r="M63" s="194"/>
      <c r="N63" s="178"/>
      <c r="O63" s="194"/>
      <c r="P63" s="194"/>
      <c r="Q63" s="178"/>
      <c r="R63" s="178"/>
      <c r="S63" s="178"/>
      <c r="T63" s="613"/>
      <c r="U63" s="623"/>
      <c r="V63" s="194"/>
      <c r="W63" s="194"/>
      <c r="X63" s="194"/>
      <c r="Y63" s="194"/>
      <c r="Z63" s="178"/>
      <c r="AA63" s="178"/>
      <c r="AB63" s="194"/>
      <c r="AC63" s="194"/>
      <c r="AD63" s="194"/>
      <c r="AE63" s="194"/>
      <c r="AF63" s="178"/>
      <c r="AG63" s="194"/>
      <c r="AH63" s="194"/>
      <c r="AI63" s="194"/>
      <c r="AJ63" s="178"/>
      <c r="AK63" s="178"/>
      <c r="AL63" s="178"/>
      <c r="AM63" s="214"/>
    </row>
    <row r="64" spans="2:39" x14ac:dyDescent="0.25">
      <c r="B64" s="193"/>
      <c r="C64" s="177" t="s">
        <v>3428</v>
      </c>
      <c r="D64" s="194"/>
      <c r="E64" s="194"/>
      <c r="F64" s="194"/>
      <c r="G64" s="194"/>
      <c r="H64" s="178"/>
      <c r="I64" s="178"/>
      <c r="J64" s="194"/>
      <c r="K64" s="194"/>
      <c r="L64" s="194"/>
      <c r="M64" s="194"/>
      <c r="N64" s="178"/>
      <c r="O64" s="194"/>
      <c r="P64" s="194"/>
      <c r="Q64" s="178"/>
      <c r="R64" s="178"/>
      <c r="S64" s="178"/>
      <c r="T64" s="613"/>
      <c r="U64" s="623"/>
      <c r="V64" s="194"/>
      <c r="W64" s="194"/>
      <c r="X64" s="194"/>
      <c r="Y64" s="194"/>
      <c r="Z64" s="178"/>
      <c r="AA64" s="178"/>
      <c r="AB64" s="194"/>
      <c r="AC64" s="194"/>
      <c r="AD64" s="194"/>
      <c r="AE64" s="194"/>
      <c r="AF64" s="178"/>
      <c r="AG64" s="194"/>
      <c r="AH64" s="194"/>
      <c r="AI64" s="194"/>
      <c r="AJ64" s="178"/>
      <c r="AK64" s="178"/>
      <c r="AL64" s="178"/>
      <c r="AM64" s="214"/>
    </row>
    <row r="65" spans="2:39" x14ac:dyDescent="0.25">
      <c r="B65" s="193"/>
      <c r="C65" s="177" t="s">
        <v>3429</v>
      </c>
      <c r="D65" s="194"/>
      <c r="E65" s="194"/>
      <c r="F65" s="194"/>
      <c r="G65" s="194"/>
      <c r="H65" s="178"/>
      <c r="I65" s="178"/>
      <c r="J65" s="194"/>
      <c r="K65" s="194"/>
      <c r="L65" s="194"/>
      <c r="M65" s="194"/>
      <c r="N65" s="178"/>
      <c r="O65" s="194"/>
      <c r="P65" s="194"/>
      <c r="Q65" s="178"/>
      <c r="R65" s="178"/>
      <c r="S65" s="178"/>
      <c r="T65" s="613"/>
      <c r="U65" s="623"/>
      <c r="V65" s="194"/>
      <c r="W65" s="194"/>
      <c r="X65" s="194"/>
      <c r="Y65" s="194"/>
      <c r="Z65" s="178"/>
      <c r="AA65" s="178"/>
      <c r="AB65" s="194"/>
      <c r="AC65" s="194"/>
      <c r="AD65" s="194"/>
      <c r="AE65" s="194"/>
      <c r="AF65" s="178"/>
      <c r="AG65" s="194"/>
      <c r="AH65" s="194"/>
      <c r="AI65" s="194"/>
      <c r="AJ65" s="178"/>
      <c r="AK65" s="178"/>
      <c r="AL65" s="178"/>
      <c r="AM65" s="214"/>
    </row>
    <row r="66" spans="2:39" x14ac:dyDescent="0.25">
      <c r="B66" s="193"/>
      <c r="C66" s="177" t="s">
        <v>3430</v>
      </c>
      <c r="D66" s="194"/>
      <c r="E66" s="194"/>
      <c r="F66" s="194"/>
      <c r="G66" s="194"/>
      <c r="H66" s="178"/>
      <c r="I66" s="178"/>
      <c r="J66" s="194"/>
      <c r="K66" s="194"/>
      <c r="L66" s="194"/>
      <c r="M66" s="194"/>
      <c r="N66" s="178"/>
      <c r="O66" s="194"/>
      <c r="P66" s="194"/>
      <c r="Q66" s="178"/>
      <c r="R66" s="178"/>
      <c r="S66" s="178"/>
      <c r="T66" s="613"/>
      <c r="U66" s="623"/>
      <c r="V66" s="194"/>
      <c r="W66" s="194"/>
      <c r="X66" s="194"/>
      <c r="Y66" s="194"/>
      <c r="Z66" s="178"/>
      <c r="AA66" s="178"/>
      <c r="AB66" s="194"/>
      <c r="AC66" s="194"/>
      <c r="AD66" s="194"/>
      <c r="AE66" s="194"/>
      <c r="AF66" s="178"/>
      <c r="AG66" s="194"/>
      <c r="AH66" s="194"/>
      <c r="AI66" s="194"/>
      <c r="AJ66" s="178"/>
      <c r="AK66" s="178"/>
      <c r="AL66" s="178"/>
      <c r="AM66" s="214"/>
    </row>
    <row r="67" spans="2:39" x14ac:dyDescent="0.25">
      <c r="B67" s="193"/>
      <c r="C67" s="177" t="s">
        <v>3431</v>
      </c>
      <c r="D67" s="194"/>
      <c r="E67" s="194"/>
      <c r="F67" s="194"/>
      <c r="G67" s="194"/>
      <c r="H67" s="178"/>
      <c r="I67" s="178"/>
      <c r="J67" s="194"/>
      <c r="K67" s="194"/>
      <c r="L67" s="194"/>
      <c r="M67" s="194"/>
      <c r="N67" s="178"/>
      <c r="O67" s="194"/>
      <c r="P67" s="194"/>
      <c r="Q67" s="178"/>
      <c r="R67" s="178"/>
      <c r="S67" s="178"/>
      <c r="T67" s="613"/>
      <c r="U67" s="623"/>
      <c r="V67" s="194"/>
      <c r="W67" s="194"/>
      <c r="X67" s="194"/>
      <c r="Y67" s="194"/>
      <c r="Z67" s="178"/>
      <c r="AA67" s="178"/>
      <c r="AB67" s="194"/>
      <c r="AC67" s="194"/>
      <c r="AD67" s="194"/>
      <c r="AE67" s="194"/>
      <c r="AF67" s="178"/>
      <c r="AG67" s="194"/>
      <c r="AH67" s="194"/>
      <c r="AI67" s="194"/>
      <c r="AJ67" s="178"/>
      <c r="AK67" s="178"/>
      <c r="AL67" s="178"/>
      <c r="AM67" s="214"/>
    </row>
    <row r="68" spans="2:39" x14ac:dyDescent="0.25">
      <c r="B68" s="193"/>
      <c r="C68" s="177" t="s">
        <v>3432</v>
      </c>
      <c r="D68" s="194"/>
      <c r="E68" s="194"/>
      <c r="F68" s="194"/>
      <c r="G68" s="194"/>
      <c r="H68" s="178"/>
      <c r="I68" s="178"/>
      <c r="J68" s="194"/>
      <c r="K68" s="194"/>
      <c r="L68" s="194"/>
      <c r="M68" s="194"/>
      <c r="N68" s="178"/>
      <c r="O68" s="194"/>
      <c r="P68" s="194"/>
      <c r="Q68" s="178"/>
      <c r="R68" s="178"/>
      <c r="S68" s="178"/>
      <c r="T68" s="613"/>
      <c r="U68" s="623"/>
      <c r="V68" s="194"/>
      <c r="W68" s="194"/>
      <c r="X68" s="194"/>
      <c r="Y68" s="194"/>
      <c r="Z68" s="178"/>
      <c r="AA68" s="178"/>
      <c r="AB68" s="194"/>
      <c r="AC68" s="194"/>
      <c r="AD68" s="194"/>
      <c r="AE68" s="194"/>
      <c r="AF68" s="178"/>
      <c r="AG68" s="194"/>
      <c r="AH68" s="194"/>
      <c r="AI68" s="194"/>
      <c r="AJ68" s="178"/>
      <c r="AK68" s="178"/>
      <c r="AL68" s="178"/>
      <c r="AM68" s="214"/>
    </row>
    <row r="69" spans="2:39" x14ac:dyDescent="0.25">
      <c r="B69" s="193"/>
      <c r="C69" s="177" t="s">
        <v>3433</v>
      </c>
      <c r="D69" s="194"/>
      <c r="E69" s="194"/>
      <c r="F69" s="194"/>
      <c r="G69" s="194"/>
      <c r="H69" s="178"/>
      <c r="I69" s="178"/>
      <c r="J69" s="194"/>
      <c r="K69" s="194"/>
      <c r="L69" s="194"/>
      <c r="M69" s="194"/>
      <c r="N69" s="178"/>
      <c r="O69" s="194"/>
      <c r="P69" s="194"/>
      <c r="Q69" s="178"/>
      <c r="R69" s="178"/>
      <c r="S69" s="178"/>
      <c r="T69" s="613"/>
      <c r="U69" s="623"/>
      <c r="V69" s="194"/>
      <c r="W69" s="194"/>
      <c r="X69" s="194"/>
      <c r="Y69" s="194"/>
      <c r="Z69" s="178"/>
      <c r="AA69" s="178"/>
      <c r="AB69" s="194"/>
      <c r="AC69" s="194"/>
      <c r="AD69" s="194"/>
      <c r="AE69" s="194"/>
      <c r="AF69" s="178"/>
      <c r="AG69" s="194"/>
      <c r="AH69" s="194"/>
      <c r="AI69" s="194"/>
      <c r="AJ69" s="178"/>
      <c r="AK69" s="178"/>
      <c r="AL69" s="178"/>
      <c r="AM69" s="214"/>
    </row>
    <row r="70" spans="2:39" x14ac:dyDescent="0.25">
      <c r="B70" s="193"/>
      <c r="C70" s="177" t="s">
        <v>3434</v>
      </c>
      <c r="D70" s="194"/>
      <c r="E70" s="194"/>
      <c r="F70" s="194"/>
      <c r="G70" s="194"/>
      <c r="H70" s="178"/>
      <c r="I70" s="178"/>
      <c r="J70" s="194"/>
      <c r="K70" s="194"/>
      <c r="L70" s="194"/>
      <c r="M70" s="194"/>
      <c r="N70" s="178"/>
      <c r="O70" s="194"/>
      <c r="P70" s="194"/>
      <c r="Q70" s="178"/>
      <c r="R70" s="178"/>
      <c r="S70" s="178"/>
      <c r="T70" s="613"/>
      <c r="U70" s="623"/>
      <c r="V70" s="194"/>
      <c r="W70" s="194"/>
      <c r="X70" s="194"/>
      <c r="Y70" s="194"/>
      <c r="Z70" s="178"/>
      <c r="AA70" s="178"/>
      <c r="AB70" s="194"/>
      <c r="AC70" s="194"/>
      <c r="AD70" s="194"/>
      <c r="AE70" s="194"/>
      <c r="AF70" s="178"/>
      <c r="AG70" s="194"/>
      <c r="AH70" s="194"/>
      <c r="AI70" s="194"/>
      <c r="AJ70" s="178"/>
      <c r="AK70" s="178"/>
      <c r="AL70" s="178"/>
      <c r="AM70" s="214"/>
    </row>
    <row r="71" spans="2:39" x14ac:dyDescent="0.25">
      <c r="B71" s="193"/>
      <c r="C71" s="177" t="s">
        <v>3435</v>
      </c>
      <c r="D71" s="194"/>
      <c r="E71" s="194"/>
      <c r="F71" s="194"/>
      <c r="G71" s="194"/>
      <c r="H71" s="178"/>
      <c r="I71" s="178"/>
      <c r="J71" s="194"/>
      <c r="K71" s="194"/>
      <c r="L71" s="194"/>
      <c r="M71" s="194"/>
      <c r="N71" s="178"/>
      <c r="O71" s="194"/>
      <c r="P71" s="194"/>
      <c r="Q71" s="178"/>
      <c r="R71" s="178"/>
      <c r="S71" s="178"/>
      <c r="T71" s="613"/>
      <c r="U71" s="623"/>
      <c r="V71" s="194"/>
      <c r="W71" s="194"/>
      <c r="X71" s="194"/>
      <c r="Y71" s="194"/>
      <c r="Z71" s="178"/>
      <c r="AA71" s="178"/>
      <c r="AB71" s="194"/>
      <c r="AC71" s="194"/>
      <c r="AD71" s="194"/>
      <c r="AE71" s="194"/>
      <c r="AF71" s="178"/>
      <c r="AG71" s="194"/>
      <c r="AH71" s="194"/>
      <c r="AI71" s="194"/>
      <c r="AJ71" s="178"/>
      <c r="AK71" s="178"/>
      <c r="AL71" s="178"/>
      <c r="AM71" s="214"/>
    </row>
    <row r="72" spans="2:39" x14ac:dyDescent="0.25">
      <c r="B72" s="193"/>
      <c r="C72" s="177" t="s">
        <v>3436</v>
      </c>
      <c r="D72" s="194"/>
      <c r="E72" s="194"/>
      <c r="F72" s="194"/>
      <c r="G72" s="194"/>
      <c r="H72" s="178"/>
      <c r="I72" s="178"/>
      <c r="J72" s="194"/>
      <c r="K72" s="194"/>
      <c r="L72" s="194"/>
      <c r="M72" s="194"/>
      <c r="N72" s="178"/>
      <c r="O72" s="194"/>
      <c r="P72" s="194"/>
      <c r="Q72" s="178"/>
      <c r="R72" s="178"/>
      <c r="S72" s="178"/>
      <c r="T72" s="613"/>
      <c r="U72" s="623"/>
      <c r="V72" s="194"/>
      <c r="W72" s="194"/>
      <c r="X72" s="194"/>
      <c r="Y72" s="194"/>
      <c r="Z72" s="178"/>
      <c r="AA72" s="178"/>
      <c r="AB72" s="194"/>
      <c r="AC72" s="194"/>
      <c r="AD72" s="194"/>
      <c r="AE72" s="194"/>
      <c r="AF72" s="178"/>
      <c r="AG72" s="194"/>
      <c r="AH72" s="194"/>
      <c r="AI72" s="194"/>
      <c r="AJ72" s="178"/>
      <c r="AK72" s="178"/>
      <c r="AL72" s="178"/>
      <c r="AM72" s="214"/>
    </row>
    <row r="73" spans="2:39" x14ac:dyDescent="0.25">
      <c r="B73" s="193"/>
      <c r="C73" s="177" t="s">
        <v>3437</v>
      </c>
      <c r="D73" s="194"/>
      <c r="E73" s="194"/>
      <c r="F73" s="194"/>
      <c r="G73" s="194"/>
      <c r="H73" s="178"/>
      <c r="I73" s="178"/>
      <c r="J73" s="194"/>
      <c r="K73" s="194"/>
      <c r="L73" s="194"/>
      <c r="M73" s="194"/>
      <c r="N73" s="178"/>
      <c r="O73" s="194"/>
      <c r="P73" s="194"/>
      <c r="Q73" s="178"/>
      <c r="R73" s="178"/>
      <c r="S73" s="178"/>
      <c r="T73" s="613"/>
      <c r="U73" s="623"/>
      <c r="V73" s="194"/>
      <c r="W73" s="194"/>
      <c r="X73" s="194"/>
      <c r="Y73" s="194"/>
      <c r="Z73" s="178"/>
      <c r="AA73" s="178"/>
      <c r="AB73" s="194"/>
      <c r="AC73" s="194"/>
      <c r="AD73" s="194"/>
      <c r="AE73" s="194"/>
      <c r="AF73" s="178"/>
      <c r="AG73" s="194"/>
      <c r="AH73" s="194"/>
      <c r="AI73" s="194"/>
      <c r="AJ73" s="178"/>
      <c r="AK73" s="178"/>
      <c r="AL73" s="178"/>
      <c r="AM73" s="214"/>
    </row>
    <row r="74" spans="2:39" x14ac:dyDescent="0.25">
      <c r="B74" s="193"/>
      <c r="C74" s="177" t="s">
        <v>3438</v>
      </c>
      <c r="D74" s="194"/>
      <c r="E74" s="194"/>
      <c r="F74" s="194"/>
      <c r="G74" s="194"/>
      <c r="H74" s="178"/>
      <c r="I74" s="178"/>
      <c r="J74" s="194"/>
      <c r="K74" s="194"/>
      <c r="L74" s="194"/>
      <c r="M74" s="194"/>
      <c r="N74" s="178"/>
      <c r="O74" s="194"/>
      <c r="P74" s="194"/>
      <c r="Q74" s="178"/>
      <c r="R74" s="178"/>
      <c r="S74" s="178"/>
      <c r="T74" s="613"/>
      <c r="U74" s="623"/>
      <c r="V74" s="194"/>
      <c r="W74" s="194"/>
      <c r="X74" s="194"/>
      <c r="Y74" s="194"/>
      <c r="Z74" s="178"/>
      <c r="AA74" s="178"/>
      <c r="AB74" s="194"/>
      <c r="AC74" s="194"/>
      <c r="AD74" s="194"/>
      <c r="AE74" s="194"/>
      <c r="AF74" s="178"/>
      <c r="AG74" s="194"/>
      <c r="AH74" s="194"/>
      <c r="AI74" s="194"/>
      <c r="AJ74" s="178"/>
      <c r="AK74" s="178"/>
      <c r="AL74" s="178"/>
      <c r="AM74" s="214"/>
    </row>
    <row r="75" spans="2:39" x14ac:dyDescent="0.25">
      <c r="B75" s="193"/>
      <c r="C75" s="177" t="s">
        <v>3439</v>
      </c>
      <c r="D75" s="194"/>
      <c r="E75" s="194"/>
      <c r="F75" s="194"/>
      <c r="G75" s="194"/>
      <c r="H75" s="178"/>
      <c r="I75" s="178"/>
      <c r="J75" s="194"/>
      <c r="K75" s="194"/>
      <c r="L75" s="194"/>
      <c r="M75" s="194"/>
      <c r="N75" s="178"/>
      <c r="O75" s="194"/>
      <c r="P75" s="194"/>
      <c r="Q75" s="178"/>
      <c r="R75" s="178"/>
      <c r="S75" s="178"/>
      <c r="T75" s="613"/>
      <c r="U75" s="623"/>
      <c r="V75" s="194"/>
      <c r="W75" s="194"/>
      <c r="X75" s="194"/>
      <c r="Y75" s="194"/>
      <c r="Z75" s="178"/>
      <c r="AA75" s="178"/>
      <c r="AB75" s="194"/>
      <c r="AC75" s="194"/>
      <c r="AD75" s="194"/>
      <c r="AE75" s="194"/>
      <c r="AF75" s="178"/>
      <c r="AG75" s="194"/>
      <c r="AH75" s="194"/>
      <c r="AI75" s="194"/>
      <c r="AJ75" s="178"/>
      <c r="AK75" s="178"/>
      <c r="AL75" s="178"/>
      <c r="AM75" s="214"/>
    </row>
    <row r="76" spans="2:39" x14ac:dyDescent="0.25">
      <c r="B76" s="193"/>
      <c r="C76" s="177" t="s">
        <v>3440</v>
      </c>
      <c r="D76" s="194"/>
      <c r="E76" s="194"/>
      <c r="F76" s="194"/>
      <c r="G76" s="194"/>
      <c r="H76" s="178"/>
      <c r="I76" s="178"/>
      <c r="J76" s="194"/>
      <c r="K76" s="194"/>
      <c r="L76" s="194"/>
      <c r="M76" s="194"/>
      <c r="N76" s="178"/>
      <c r="O76" s="194"/>
      <c r="P76" s="194"/>
      <c r="Q76" s="178"/>
      <c r="R76" s="178"/>
      <c r="S76" s="178"/>
      <c r="T76" s="613"/>
      <c r="U76" s="623"/>
      <c r="V76" s="194"/>
      <c r="W76" s="194"/>
      <c r="X76" s="194"/>
      <c r="Y76" s="194"/>
      <c r="Z76" s="178"/>
      <c r="AA76" s="178"/>
      <c r="AB76" s="194"/>
      <c r="AC76" s="194"/>
      <c r="AD76" s="194"/>
      <c r="AE76" s="194"/>
      <c r="AF76" s="178"/>
      <c r="AG76" s="194"/>
      <c r="AH76" s="194"/>
      <c r="AI76" s="194"/>
      <c r="AJ76" s="178"/>
      <c r="AK76" s="178"/>
      <c r="AL76" s="178"/>
      <c r="AM76" s="214"/>
    </row>
    <row r="77" spans="2:39" x14ac:dyDescent="0.25">
      <c r="B77" s="193"/>
      <c r="C77" s="177" t="s">
        <v>3441</v>
      </c>
      <c r="D77" s="194"/>
      <c r="E77" s="194"/>
      <c r="F77" s="194"/>
      <c r="G77" s="194"/>
      <c r="H77" s="178"/>
      <c r="I77" s="178"/>
      <c r="J77" s="194"/>
      <c r="K77" s="194"/>
      <c r="L77" s="194"/>
      <c r="M77" s="194"/>
      <c r="N77" s="178"/>
      <c r="O77" s="194"/>
      <c r="P77" s="194"/>
      <c r="Q77" s="178"/>
      <c r="R77" s="178"/>
      <c r="S77" s="178"/>
      <c r="T77" s="613"/>
      <c r="U77" s="623"/>
      <c r="V77" s="194"/>
      <c r="W77" s="194"/>
      <c r="X77" s="194"/>
      <c r="Y77" s="194"/>
      <c r="Z77" s="178"/>
      <c r="AA77" s="178"/>
      <c r="AB77" s="194"/>
      <c r="AC77" s="194"/>
      <c r="AD77" s="194"/>
      <c r="AE77" s="194"/>
      <c r="AF77" s="178"/>
      <c r="AG77" s="194"/>
      <c r="AH77" s="194"/>
      <c r="AI77" s="194"/>
      <c r="AJ77" s="178"/>
      <c r="AK77" s="178"/>
      <c r="AL77" s="178"/>
      <c r="AM77" s="214"/>
    </row>
    <row r="78" spans="2:39" x14ac:dyDescent="0.25">
      <c r="B78" s="193"/>
      <c r="C78" s="177" t="s">
        <v>3442</v>
      </c>
      <c r="D78" s="194"/>
      <c r="E78" s="194"/>
      <c r="F78" s="194"/>
      <c r="G78" s="194"/>
      <c r="H78" s="178"/>
      <c r="I78" s="178"/>
      <c r="J78" s="194"/>
      <c r="K78" s="194"/>
      <c r="L78" s="194"/>
      <c r="M78" s="194"/>
      <c r="N78" s="178"/>
      <c r="O78" s="194"/>
      <c r="P78" s="194"/>
      <c r="Q78" s="178"/>
      <c r="R78" s="178"/>
      <c r="S78" s="178"/>
      <c r="T78" s="613"/>
      <c r="U78" s="623"/>
      <c r="V78" s="194"/>
      <c r="W78" s="194"/>
      <c r="X78" s="194"/>
      <c r="Y78" s="194"/>
      <c r="Z78" s="178"/>
      <c r="AA78" s="178"/>
      <c r="AB78" s="194"/>
      <c r="AC78" s="194"/>
      <c r="AD78" s="194"/>
      <c r="AE78" s="194"/>
      <c r="AF78" s="178"/>
      <c r="AG78" s="194"/>
      <c r="AH78" s="194"/>
      <c r="AI78" s="194"/>
      <c r="AJ78" s="178"/>
      <c r="AK78" s="178"/>
      <c r="AL78" s="178"/>
      <c r="AM78" s="214"/>
    </row>
    <row r="79" spans="2:39" x14ac:dyDescent="0.25">
      <c r="B79" s="193"/>
      <c r="C79" s="177" t="s">
        <v>3443</v>
      </c>
      <c r="D79" s="194"/>
      <c r="E79" s="194"/>
      <c r="F79" s="194"/>
      <c r="G79" s="194"/>
      <c r="H79" s="178"/>
      <c r="I79" s="178"/>
      <c r="J79" s="194"/>
      <c r="K79" s="194"/>
      <c r="L79" s="194"/>
      <c r="M79" s="194"/>
      <c r="N79" s="178"/>
      <c r="O79" s="194"/>
      <c r="P79" s="194"/>
      <c r="Q79" s="178"/>
      <c r="R79" s="178"/>
      <c r="S79" s="178"/>
      <c r="T79" s="613"/>
      <c r="U79" s="623"/>
      <c r="V79" s="194"/>
      <c r="W79" s="194"/>
      <c r="X79" s="194"/>
      <c r="Y79" s="194"/>
      <c r="Z79" s="178"/>
      <c r="AA79" s="178"/>
      <c r="AB79" s="194"/>
      <c r="AC79" s="194"/>
      <c r="AD79" s="194"/>
      <c r="AE79" s="194"/>
      <c r="AF79" s="178"/>
      <c r="AG79" s="194"/>
      <c r="AH79" s="194"/>
      <c r="AI79" s="194"/>
      <c r="AJ79" s="178"/>
      <c r="AK79" s="178"/>
      <c r="AL79" s="178"/>
      <c r="AM79" s="214"/>
    </row>
    <row r="80" spans="2:39" x14ac:dyDescent="0.25">
      <c r="B80" s="193"/>
      <c r="C80" s="177" t="s">
        <v>3444</v>
      </c>
      <c r="D80" s="194"/>
      <c r="E80" s="194"/>
      <c r="F80" s="194"/>
      <c r="G80" s="194"/>
      <c r="H80" s="178"/>
      <c r="I80" s="178"/>
      <c r="J80" s="194"/>
      <c r="K80" s="194"/>
      <c r="L80" s="194"/>
      <c r="M80" s="194"/>
      <c r="N80" s="178"/>
      <c r="O80" s="194"/>
      <c r="P80" s="194"/>
      <c r="Q80" s="178"/>
      <c r="R80" s="178"/>
      <c r="S80" s="178"/>
      <c r="T80" s="613"/>
      <c r="U80" s="623"/>
      <c r="V80" s="194"/>
      <c r="W80" s="194"/>
      <c r="X80" s="194"/>
      <c r="Y80" s="194"/>
      <c r="Z80" s="178"/>
      <c r="AA80" s="178"/>
      <c r="AB80" s="194"/>
      <c r="AC80" s="194"/>
      <c r="AD80" s="194"/>
      <c r="AE80" s="194"/>
      <c r="AF80" s="178"/>
      <c r="AG80" s="194"/>
      <c r="AH80" s="194"/>
      <c r="AI80" s="194"/>
      <c r="AJ80" s="178"/>
      <c r="AK80" s="178"/>
      <c r="AL80" s="178"/>
      <c r="AM80" s="214"/>
    </row>
    <row r="81" spans="2:39" x14ac:dyDescent="0.25">
      <c r="B81" s="193"/>
      <c r="C81" s="177" t="s">
        <v>3445</v>
      </c>
      <c r="D81" s="194"/>
      <c r="E81" s="194"/>
      <c r="F81" s="194"/>
      <c r="G81" s="194"/>
      <c r="H81" s="178"/>
      <c r="I81" s="178"/>
      <c r="J81" s="194"/>
      <c r="K81" s="194"/>
      <c r="L81" s="194"/>
      <c r="M81" s="194"/>
      <c r="N81" s="178"/>
      <c r="O81" s="194"/>
      <c r="P81" s="194"/>
      <c r="Q81" s="178"/>
      <c r="R81" s="178"/>
      <c r="S81" s="178"/>
      <c r="T81" s="613"/>
      <c r="U81" s="623"/>
      <c r="V81" s="194"/>
      <c r="W81" s="194"/>
      <c r="X81" s="194"/>
      <c r="Y81" s="194"/>
      <c r="Z81" s="178"/>
      <c r="AA81" s="178"/>
      <c r="AB81" s="194"/>
      <c r="AC81" s="194"/>
      <c r="AD81" s="194"/>
      <c r="AE81" s="194"/>
      <c r="AF81" s="178"/>
      <c r="AG81" s="194"/>
      <c r="AH81" s="194"/>
      <c r="AI81" s="194"/>
      <c r="AJ81" s="178"/>
      <c r="AK81" s="178"/>
      <c r="AL81" s="178"/>
      <c r="AM81" s="214"/>
    </row>
    <row r="82" spans="2:39" x14ac:dyDescent="0.25">
      <c r="B82" s="193"/>
      <c r="C82" s="177" t="s">
        <v>3446</v>
      </c>
      <c r="D82" s="194"/>
      <c r="E82" s="194"/>
      <c r="F82" s="194"/>
      <c r="G82" s="194"/>
      <c r="H82" s="178"/>
      <c r="I82" s="178"/>
      <c r="J82" s="194"/>
      <c r="K82" s="194"/>
      <c r="L82" s="194"/>
      <c r="M82" s="194"/>
      <c r="N82" s="178"/>
      <c r="O82" s="194"/>
      <c r="P82" s="194"/>
      <c r="Q82" s="178"/>
      <c r="R82" s="178"/>
      <c r="S82" s="178"/>
      <c r="T82" s="613"/>
      <c r="U82" s="623"/>
      <c r="V82" s="194"/>
      <c r="W82" s="194"/>
      <c r="X82" s="194"/>
      <c r="Y82" s="194"/>
      <c r="Z82" s="178"/>
      <c r="AA82" s="178"/>
      <c r="AB82" s="194"/>
      <c r="AC82" s="194"/>
      <c r="AD82" s="194"/>
      <c r="AE82" s="194"/>
      <c r="AF82" s="178"/>
      <c r="AG82" s="194"/>
      <c r="AH82" s="194"/>
      <c r="AI82" s="194"/>
      <c r="AJ82" s="178"/>
      <c r="AK82" s="178"/>
      <c r="AL82" s="178"/>
      <c r="AM82" s="214"/>
    </row>
    <row r="83" spans="2:39" x14ac:dyDescent="0.25">
      <c r="B83" s="193"/>
      <c r="C83" s="177" t="s">
        <v>3447</v>
      </c>
      <c r="D83" s="194"/>
      <c r="E83" s="194"/>
      <c r="F83" s="194"/>
      <c r="G83" s="194"/>
      <c r="H83" s="178"/>
      <c r="I83" s="178"/>
      <c r="J83" s="194"/>
      <c r="K83" s="194"/>
      <c r="L83" s="194"/>
      <c r="M83" s="194"/>
      <c r="N83" s="178"/>
      <c r="O83" s="194"/>
      <c r="P83" s="194"/>
      <c r="Q83" s="178"/>
      <c r="R83" s="178"/>
      <c r="S83" s="178"/>
      <c r="T83" s="613"/>
      <c r="U83" s="623"/>
      <c r="V83" s="194"/>
      <c r="W83" s="194"/>
      <c r="X83" s="194"/>
      <c r="Y83" s="194"/>
      <c r="Z83" s="178"/>
      <c r="AA83" s="178"/>
      <c r="AB83" s="194"/>
      <c r="AC83" s="194"/>
      <c r="AD83" s="194"/>
      <c r="AE83" s="194"/>
      <c r="AF83" s="178"/>
      <c r="AG83" s="194"/>
      <c r="AH83" s="194"/>
      <c r="AI83" s="194"/>
      <c r="AJ83" s="178"/>
      <c r="AK83" s="178"/>
      <c r="AL83" s="178"/>
      <c r="AM83" s="214"/>
    </row>
    <row r="84" spans="2:39" x14ac:dyDescent="0.25">
      <c r="B84" s="193"/>
      <c r="C84" s="177" t="s">
        <v>3448</v>
      </c>
      <c r="D84" s="194"/>
      <c r="E84" s="194"/>
      <c r="F84" s="194"/>
      <c r="G84" s="194"/>
      <c r="H84" s="178"/>
      <c r="I84" s="178"/>
      <c r="J84" s="194"/>
      <c r="K84" s="194"/>
      <c r="L84" s="194"/>
      <c r="M84" s="194"/>
      <c r="N84" s="178"/>
      <c r="O84" s="194"/>
      <c r="P84" s="194"/>
      <c r="Q84" s="178"/>
      <c r="R84" s="178"/>
      <c r="S84" s="178"/>
      <c r="T84" s="613"/>
      <c r="U84" s="623"/>
      <c r="V84" s="194"/>
      <c r="W84" s="194"/>
      <c r="X84" s="194"/>
      <c r="Y84" s="194"/>
      <c r="Z84" s="178"/>
      <c r="AA84" s="178"/>
      <c r="AB84" s="194"/>
      <c r="AC84" s="194"/>
      <c r="AD84" s="194"/>
      <c r="AE84" s="194"/>
      <c r="AF84" s="178"/>
      <c r="AG84" s="194"/>
      <c r="AH84" s="194"/>
      <c r="AI84" s="194"/>
      <c r="AJ84" s="178"/>
      <c r="AK84" s="178"/>
      <c r="AL84" s="178"/>
      <c r="AM84" s="214"/>
    </row>
    <row r="85" spans="2:39" x14ac:dyDescent="0.25">
      <c r="B85" s="193"/>
      <c r="C85" s="177" t="s">
        <v>3449</v>
      </c>
      <c r="D85" s="194"/>
      <c r="E85" s="194"/>
      <c r="F85" s="194"/>
      <c r="G85" s="194"/>
      <c r="H85" s="178"/>
      <c r="I85" s="178"/>
      <c r="J85" s="194"/>
      <c r="K85" s="194"/>
      <c r="L85" s="194"/>
      <c r="M85" s="194"/>
      <c r="N85" s="178"/>
      <c r="O85" s="194"/>
      <c r="P85" s="194"/>
      <c r="Q85" s="178"/>
      <c r="R85" s="178"/>
      <c r="S85" s="178"/>
      <c r="T85" s="613"/>
      <c r="U85" s="623"/>
      <c r="V85" s="194"/>
      <c r="W85" s="194"/>
      <c r="X85" s="194"/>
      <c r="Y85" s="194"/>
      <c r="Z85" s="178"/>
      <c r="AA85" s="178"/>
      <c r="AB85" s="194"/>
      <c r="AC85" s="194"/>
      <c r="AD85" s="194"/>
      <c r="AE85" s="194"/>
      <c r="AF85" s="178"/>
      <c r="AG85" s="194"/>
      <c r="AH85" s="194"/>
      <c r="AI85" s="194"/>
      <c r="AJ85" s="178"/>
      <c r="AK85" s="178"/>
      <c r="AL85" s="178"/>
      <c r="AM85" s="214"/>
    </row>
    <row r="86" spans="2:39" x14ac:dyDescent="0.25">
      <c r="B86" s="193"/>
      <c r="C86" s="177" t="s">
        <v>3450</v>
      </c>
      <c r="D86" s="194"/>
      <c r="E86" s="194"/>
      <c r="F86" s="194"/>
      <c r="G86" s="194"/>
      <c r="H86" s="178"/>
      <c r="I86" s="178"/>
      <c r="J86" s="194"/>
      <c r="K86" s="194"/>
      <c r="L86" s="194"/>
      <c r="M86" s="194"/>
      <c r="N86" s="178"/>
      <c r="O86" s="194"/>
      <c r="P86" s="194"/>
      <c r="Q86" s="178"/>
      <c r="R86" s="178"/>
      <c r="S86" s="178"/>
      <c r="T86" s="613"/>
      <c r="U86" s="623"/>
      <c r="V86" s="194"/>
      <c r="W86" s="194"/>
      <c r="X86" s="194"/>
      <c r="Y86" s="194"/>
      <c r="Z86" s="178"/>
      <c r="AA86" s="178"/>
      <c r="AB86" s="194"/>
      <c r="AC86" s="194"/>
      <c r="AD86" s="194"/>
      <c r="AE86" s="194"/>
      <c r="AF86" s="178"/>
      <c r="AG86" s="194"/>
      <c r="AH86" s="194"/>
      <c r="AI86" s="194"/>
      <c r="AJ86" s="178"/>
      <c r="AK86" s="178"/>
      <c r="AL86" s="178"/>
      <c r="AM86" s="214"/>
    </row>
    <row r="87" spans="2:39" x14ac:dyDescent="0.25">
      <c r="B87" s="193"/>
      <c r="C87" s="177" t="s">
        <v>3451</v>
      </c>
      <c r="D87" s="194"/>
      <c r="E87" s="194"/>
      <c r="F87" s="194"/>
      <c r="G87" s="194"/>
      <c r="H87" s="178"/>
      <c r="I87" s="178"/>
      <c r="J87" s="194"/>
      <c r="K87" s="194"/>
      <c r="L87" s="194"/>
      <c r="M87" s="194"/>
      <c r="N87" s="178"/>
      <c r="O87" s="194"/>
      <c r="P87" s="194"/>
      <c r="Q87" s="178"/>
      <c r="R87" s="178"/>
      <c r="S87" s="178"/>
      <c r="T87" s="613"/>
      <c r="U87" s="623"/>
      <c r="V87" s="194"/>
      <c r="W87" s="194"/>
      <c r="X87" s="194"/>
      <c r="Y87" s="194"/>
      <c r="Z87" s="178"/>
      <c r="AA87" s="178"/>
      <c r="AB87" s="194"/>
      <c r="AC87" s="194"/>
      <c r="AD87" s="194"/>
      <c r="AE87" s="194"/>
      <c r="AF87" s="178"/>
      <c r="AG87" s="194"/>
      <c r="AH87" s="194"/>
      <c r="AI87" s="194"/>
      <c r="AJ87" s="178"/>
      <c r="AK87" s="178"/>
      <c r="AL87" s="178"/>
      <c r="AM87" s="214"/>
    </row>
    <row r="88" spans="2:39" x14ac:dyDescent="0.25">
      <c r="B88" s="193"/>
      <c r="C88" s="177" t="s">
        <v>3452</v>
      </c>
      <c r="D88" s="194"/>
      <c r="E88" s="194"/>
      <c r="F88" s="194"/>
      <c r="G88" s="194"/>
      <c r="H88" s="178"/>
      <c r="I88" s="178"/>
      <c r="J88" s="194"/>
      <c r="K88" s="194"/>
      <c r="L88" s="194"/>
      <c r="M88" s="194"/>
      <c r="N88" s="178"/>
      <c r="O88" s="194"/>
      <c r="P88" s="194"/>
      <c r="Q88" s="178"/>
      <c r="R88" s="178"/>
      <c r="S88" s="178"/>
      <c r="T88" s="613"/>
      <c r="U88" s="623"/>
      <c r="V88" s="194"/>
      <c r="W88" s="194"/>
      <c r="X88" s="194"/>
      <c r="Y88" s="194"/>
      <c r="Z88" s="178"/>
      <c r="AA88" s="178"/>
      <c r="AB88" s="194"/>
      <c r="AC88" s="194"/>
      <c r="AD88" s="194"/>
      <c r="AE88" s="194"/>
      <c r="AF88" s="178"/>
      <c r="AG88" s="194"/>
      <c r="AH88" s="194"/>
      <c r="AI88" s="194"/>
      <c r="AJ88" s="178"/>
      <c r="AK88" s="178"/>
      <c r="AL88" s="178"/>
      <c r="AM88" s="214"/>
    </row>
    <row r="89" spans="2:39" x14ac:dyDescent="0.25">
      <c r="B89" s="193"/>
      <c r="C89" s="177" t="s">
        <v>3453</v>
      </c>
      <c r="D89" s="194"/>
      <c r="E89" s="194"/>
      <c r="F89" s="194"/>
      <c r="G89" s="194"/>
      <c r="H89" s="178"/>
      <c r="I89" s="178"/>
      <c r="J89" s="194"/>
      <c r="K89" s="194"/>
      <c r="L89" s="194"/>
      <c r="M89" s="194"/>
      <c r="N89" s="178"/>
      <c r="O89" s="194"/>
      <c r="P89" s="194"/>
      <c r="Q89" s="178"/>
      <c r="R89" s="178"/>
      <c r="S89" s="178"/>
      <c r="T89" s="613"/>
      <c r="U89" s="623"/>
      <c r="V89" s="194"/>
      <c r="W89" s="194"/>
      <c r="X89" s="194"/>
      <c r="Y89" s="194"/>
      <c r="Z89" s="178"/>
      <c r="AA89" s="178"/>
      <c r="AB89" s="194"/>
      <c r="AC89" s="194"/>
      <c r="AD89" s="194"/>
      <c r="AE89" s="194"/>
      <c r="AF89" s="178"/>
      <c r="AG89" s="194"/>
      <c r="AH89" s="194"/>
      <c r="AI89" s="194"/>
      <c r="AJ89" s="178"/>
      <c r="AK89" s="178"/>
      <c r="AL89" s="178"/>
      <c r="AM89" s="214"/>
    </row>
    <row r="90" spans="2:39" x14ac:dyDescent="0.25">
      <c r="B90" s="193"/>
      <c r="C90" s="177" t="s">
        <v>3454</v>
      </c>
      <c r="D90" s="194"/>
      <c r="E90" s="194"/>
      <c r="F90" s="194"/>
      <c r="G90" s="194"/>
      <c r="H90" s="178"/>
      <c r="I90" s="178"/>
      <c r="J90" s="194"/>
      <c r="K90" s="194"/>
      <c r="L90" s="194"/>
      <c r="M90" s="194"/>
      <c r="N90" s="178"/>
      <c r="O90" s="194"/>
      <c r="P90" s="194"/>
      <c r="Q90" s="178"/>
      <c r="R90" s="178"/>
      <c r="S90" s="178"/>
      <c r="T90" s="613"/>
      <c r="U90" s="623"/>
      <c r="V90" s="194"/>
      <c r="W90" s="194"/>
      <c r="X90" s="194"/>
      <c r="Y90" s="194"/>
      <c r="Z90" s="178"/>
      <c r="AA90" s="178"/>
      <c r="AB90" s="194"/>
      <c r="AC90" s="194"/>
      <c r="AD90" s="194"/>
      <c r="AE90" s="194"/>
      <c r="AF90" s="178"/>
      <c r="AG90" s="194"/>
      <c r="AH90" s="194"/>
      <c r="AI90" s="194"/>
      <c r="AJ90" s="178"/>
      <c r="AK90" s="178"/>
      <c r="AL90" s="178"/>
      <c r="AM90" s="214"/>
    </row>
    <row r="91" spans="2:39" x14ac:dyDescent="0.25">
      <c r="B91" s="193"/>
      <c r="C91" s="177" t="s">
        <v>3455</v>
      </c>
      <c r="D91" s="194"/>
      <c r="E91" s="194"/>
      <c r="F91" s="194"/>
      <c r="G91" s="194"/>
      <c r="H91" s="178"/>
      <c r="I91" s="178"/>
      <c r="J91" s="194"/>
      <c r="K91" s="194"/>
      <c r="L91" s="194"/>
      <c r="M91" s="194"/>
      <c r="N91" s="178"/>
      <c r="O91" s="194"/>
      <c r="P91" s="194"/>
      <c r="Q91" s="178"/>
      <c r="R91" s="178"/>
      <c r="S91" s="178"/>
      <c r="T91" s="613"/>
      <c r="U91" s="623"/>
      <c r="V91" s="194"/>
      <c r="W91" s="194"/>
      <c r="X91" s="194"/>
      <c r="Y91" s="194"/>
      <c r="Z91" s="178"/>
      <c r="AA91" s="178"/>
      <c r="AB91" s="194"/>
      <c r="AC91" s="194"/>
      <c r="AD91" s="194"/>
      <c r="AE91" s="194"/>
      <c r="AF91" s="178"/>
      <c r="AG91" s="194"/>
      <c r="AH91" s="194"/>
      <c r="AI91" s="194"/>
      <c r="AJ91" s="178"/>
      <c r="AK91" s="178"/>
      <c r="AL91" s="178"/>
      <c r="AM91" s="214"/>
    </row>
    <row r="92" spans="2:39" x14ac:dyDescent="0.25">
      <c r="B92" s="193"/>
      <c r="C92" s="177" t="s">
        <v>3456</v>
      </c>
      <c r="D92" s="194"/>
      <c r="E92" s="194"/>
      <c r="F92" s="194"/>
      <c r="G92" s="194"/>
      <c r="H92" s="178"/>
      <c r="I92" s="178"/>
      <c r="J92" s="194"/>
      <c r="K92" s="194"/>
      <c r="L92" s="194"/>
      <c r="M92" s="194"/>
      <c r="N92" s="178"/>
      <c r="O92" s="194"/>
      <c r="P92" s="194"/>
      <c r="Q92" s="178"/>
      <c r="R92" s="178"/>
      <c r="S92" s="178"/>
      <c r="T92" s="613"/>
      <c r="U92" s="623"/>
      <c r="V92" s="194"/>
      <c r="W92" s="194"/>
      <c r="X92" s="194"/>
      <c r="Y92" s="194"/>
      <c r="Z92" s="178"/>
      <c r="AA92" s="178"/>
      <c r="AB92" s="194"/>
      <c r="AC92" s="194"/>
      <c r="AD92" s="194"/>
      <c r="AE92" s="194"/>
      <c r="AF92" s="178"/>
      <c r="AG92" s="194"/>
      <c r="AH92" s="194"/>
      <c r="AI92" s="194"/>
      <c r="AJ92" s="178"/>
      <c r="AK92" s="178"/>
      <c r="AL92" s="178"/>
      <c r="AM92" s="214"/>
    </row>
    <row r="93" spans="2:39" x14ac:dyDescent="0.25">
      <c r="B93" s="193"/>
      <c r="C93" s="177" t="s">
        <v>3457</v>
      </c>
      <c r="D93" s="194"/>
      <c r="E93" s="194"/>
      <c r="F93" s="194"/>
      <c r="G93" s="194"/>
      <c r="H93" s="178"/>
      <c r="I93" s="178"/>
      <c r="J93" s="194"/>
      <c r="K93" s="194"/>
      <c r="L93" s="194"/>
      <c r="M93" s="194"/>
      <c r="N93" s="178"/>
      <c r="O93" s="194"/>
      <c r="P93" s="194"/>
      <c r="Q93" s="178"/>
      <c r="R93" s="178"/>
      <c r="S93" s="178"/>
      <c r="T93" s="613"/>
      <c r="U93" s="623"/>
      <c r="V93" s="194"/>
      <c r="W93" s="194"/>
      <c r="X93" s="194"/>
      <c r="Y93" s="194"/>
      <c r="Z93" s="178"/>
      <c r="AA93" s="178"/>
      <c r="AB93" s="194"/>
      <c r="AC93" s="194"/>
      <c r="AD93" s="194"/>
      <c r="AE93" s="194"/>
      <c r="AF93" s="178"/>
      <c r="AG93" s="194"/>
      <c r="AH93" s="194"/>
      <c r="AI93" s="194"/>
      <c r="AJ93" s="178"/>
      <c r="AK93" s="178"/>
      <c r="AL93" s="178"/>
      <c r="AM93" s="214"/>
    </row>
    <row r="94" spans="2:39" x14ac:dyDescent="0.25">
      <c r="B94" s="193"/>
      <c r="C94" s="177" t="s">
        <v>3458</v>
      </c>
      <c r="D94" s="194"/>
      <c r="E94" s="194"/>
      <c r="F94" s="194"/>
      <c r="G94" s="194"/>
      <c r="H94" s="178"/>
      <c r="I94" s="178"/>
      <c r="J94" s="194"/>
      <c r="K94" s="194"/>
      <c r="L94" s="194"/>
      <c r="M94" s="194"/>
      <c r="N94" s="178"/>
      <c r="O94" s="194"/>
      <c r="P94" s="194"/>
      <c r="Q94" s="178"/>
      <c r="R94" s="178"/>
      <c r="S94" s="178"/>
      <c r="T94" s="613"/>
      <c r="U94" s="623"/>
      <c r="V94" s="194"/>
      <c r="W94" s="194"/>
      <c r="X94" s="194"/>
      <c r="Y94" s="194"/>
      <c r="Z94" s="178"/>
      <c r="AA94" s="178"/>
      <c r="AB94" s="194"/>
      <c r="AC94" s="194"/>
      <c r="AD94" s="194"/>
      <c r="AE94" s="194"/>
      <c r="AF94" s="178"/>
      <c r="AG94" s="194"/>
      <c r="AH94" s="194"/>
      <c r="AI94" s="194"/>
      <c r="AJ94" s="178"/>
      <c r="AK94" s="178"/>
      <c r="AL94" s="178"/>
      <c r="AM94" s="214"/>
    </row>
    <row r="95" spans="2:39" x14ac:dyDescent="0.25">
      <c r="B95" s="193"/>
      <c r="C95" s="177" t="s">
        <v>3459</v>
      </c>
      <c r="D95" s="194"/>
      <c r="E95" s="194"/>
      <c r="F95" s="194"/>
      <c r="G95" s="194"/>
      <c r="H95" s="178"/>
      <c r="I95" s="178"/>
      <c r="J95" s="194"/>
      <c r="K95" s="194"/>
      <c r="L95" s="194"/>
      <c r="M95" s="194"/>
      <c r="N95" s="178"/>
      <c r="O95" s="194"/>
      <c r="P95" s="194"/>
      <c r="Q95" s="178"/>
      <c r="R95" s="178"/>
      <c r="S95" s="178"/>
      <c r="T95" s="613"/>
      <c r="U95" s="623"/>
      <c r="V95" s="194"/>
      <c r="W95" s="194"/>
      <c r="X95" s="194"/>
      <c r="Y95" s="194"/>
      <c r="Z95" s="178"/>
      <c r="AA95" s="178"/>
      <c r="AB95" s="194"/>
      <c r="AC95" s="194"/>
      <c r="AD95" s="194"/>
      <c r="AE95" s="194"/>
      <c r="AF95" s="178"/>
      <c r="AG95" s="194"/>
      <c r="AH95" s="194"/>
      <c r="AI95" s="194"/>
      <c r="AJ95" s="178"/>
      <c r="AK95" s="178"/>
      <c r="AL95" s="178"/>
      <c r="AM95" s="214"/>
    </row>
    <row r="96" spans="2:39" x14ac:dyDescent="0.25">
      <c r="B96" s="193"/>
      <c r="C96" s="177" t="s">
        <v>3460</v>
      </c>
      <c r="D96" s="194"/>
      <c r="E96" s="194"/>
      <c r="F96" s="194"/>
      <c r="G96" s="194"/>
      <c r="H96" s="178"/>
      <c r="I96" s="178"/>
      <c r="J96" s="194"/>
      <c r="K96" s="194"/>
      <c r="L96" s="194"/>
      <c r="M96" s="194"/>
      <c r="N96" s="178"/>
      <c r="O96" s="194"/>
      <c r="P96" s="194"/>
      <c r="Q96" s="178"/>
      <c r="R96" s="178"/>
      <c r="S96" s="178"/>
      <c r="T96" s="613"/>
      <c r="U96" s="623"/>
      <c r="V96" s="194"/>
      <c r="W96" s="194"/>
      <c r="X96" s="194"/>
      <c r="Y96" s="194"/>
      <c r="Z96" s="178"/>
      <c r="AA96" s="178"/>
      <c r="AB96" s="194"/>
      <c r="AC96" s="194"/>
      <c r="AD96" s="194"/>
      <c r="AE96" s="194"/>
      <c r="AF96" s="178"/>
      <c r="AG96" s="194"/>
      <c r="AH96" s="194"/>
      <c r="AI96" s="194"/>
      <c r="AJ96" s="178"/>
      <c r="AK96" s="178"/>
      <c r="AL96" s="178"/>
      <c r="AM96" s="214"/>
    </row>
    <row r="97" spans="2:39" x14ac:dyDescent="0.25">
      <c r="B97" s="193"/>
      <c r="C97" s="177" t="s">
        <v>3461</v>
      </c>
      <c r="D97" s="194"/>
      <c r="E97" s="194"/>
      <c r="F97" s="194"/>
      <c r="G97" s="194"/>
      <c r="H97" s="178"/>
      <c r="I97" s="178"/>
      <c r="J97" s="194"/>
      <c r="K97" s="194"/>
      <c r="L97" s="194"/>
      <c r="M97" s="194"/>
      <c r="N97" s="178"/>
      <c r="O97" s="194"/>
      <c r="P97" s="194"/>
      <c r="Q97" s="178"/>
      <c r="R97" s="178"/>
      <c r="S97" s="178"/>
      <c r="T97" s="613"/>
      <c r="U97" s="623"/>
      <c r="V97" s="194"/>
      <c r="W97" s="194"/>
      <c r="X97" s="194"/>
      <c r="Y97" s="194"/>
      <c r="Z97" s="178"/>
      <c r="AA97" s="178"/>
      <c r="AB97" s="194"/>
      <c r="AC97" s="194"/>
      <c r="AD97" s="194"/>
      <c r="AE97" s="194"/>
      <c r="AF97" s="178"/>
      <c r="AG97" s="194"/>
      <c r="AH97" s="194"/>
      <c r="AI97" s="194"/>
      <c r="AJ97" s="178"/>
      <c r="AK97" s="178"/>
      <c r="AL97" s="178"/>
      <c r="AM97" s="214"/>
    </row>
    <row r="98" spans="2:39" x14ac:dyDescent="0.25">
      <c r="B98" s="193"/>
      <c r="C98" s="177" t="s">
        <v>3462</v>
      </c>
      <c r="D98" s="194"/>
      <c r="E98" s="194"/>
      <c r="F98" s="194"/>
      <c r="G98" s="194"/>
      <c r="H98" s="178"/>
      <c r="I98" s="178"/>
      <c r="J98" s="194"/>
      <c r="K98" s="194"/>
      <c r="L98" s="194"/>
      <c r="M98" s="194"/>
      <c r="N98" s="178"/>
      <c r="O98" s="194"/>
      <c r="P98" s="194"/>
      <c r="Q98" s="178"/>
      <c r="R98" s="178"/>
      <c r="S98" s="178"/>
      <c r="T98" s="613"/>
      <c r="U98" s="623"/>
      <c r="V98" s="194"/>
      <c r="W98" s="194"/>
      <c r="X98" s="194"/>
      <c r="Y98" s="194"/>
      <c r="Z98" s="178"/>
      <c r="AA98" s="178"/>
      <c r="AB98" s="194"/>
      <c r="AC98" s="194"/>
      <c r="AD98" s="194"/>
      <c r="AE98" s="194"/>
      <c r="AF98" s="178"/>
      <c r="AG98" s="194"/>
      <c r="AH98" s="194"/>
      <c r="AI98" s="194"/>
      <c r="AJ98" s="178"/>
      <c r="AK98" s="178"/>
      <c r="AL98" s="178"/>
      <c r="AM98" s="214"/>
    </row>
    <row r="99" spans="2:39" x14ac:dyDescent="0.25">
      <c r="B99" s="193"/>
      <c r="C99" s="177" t="s">
        <v>3463</v>
      </c>
      <c r="D99" s="194"/>
      <c r="E99" s="194"/>
      <c r="F99" s="194"/>
      <c r="G99" s="194"/>
      <c r="H99" s="178"/>
      <c r="I99" s="178"/>
      <c r="J99" s="194"/>
      <c r="K99" s="194"/>
      <c r="L99" s="194"/>
      <c r="M99" s="194"/>
      <c r="N99" s="178"/>
      <c r="O99" s="194"/>
      <c r="P99" s="194"/>
      <c r="Q99" s="178"/>
      <c r="R99" s="178"/>
      <c r="S99" s="178"/>
      <c r="T99" s="613"/>
      <c r="U99" s="623"/>
      <c r="V99" s="194"/>
      <c r="W99" s="194"/>
      <c r="X99" s="194"/>
      <c r="Y99" s="194"/>
      <c r="Z99" s="178"/>
      <c r="AA99" s="178"/>
      <c r="AB99" s="194"/>
      <c r="AC99" s="194"/>
      <c r="AD99" s="194"/>
      <c r="AE99" s="194"/>
      <c r="AF99" s="178"/>
      <c r="AG99" s="194"/>
      <c r="AH99" s="194"/>
      <c r="AI99" s="194"/>
      <c r="AJ99" s="178"/>
      <c r="AK99" s="178"/>
      <c r="AL99" s="178"/>
      <c r="AM99" s="214"/>
    </row>
    <row r="100" spans="2:39" x14ac:dyDescent="0.25">
      <c r="B100" s="193"/>
      <c r="C100" s="177" t="s">
        <v>3464</v>
      </c>
      <c r="D100" s="194"/>
      <c r="E100" s="194"/>
      <c r="F100" s="194"/>
      <c r="G100" s="194"/>
      <c r="H100" s="178"/>
      <c r="I100" s="178"/>
      <c r="J100" s="194"/>
      <c r="K100" s="194"/>
      <c r="L100" s="194"/>
      <c r="M100" s="194"/>
      <c r="N100" s="178"/>
      <c r="O100" s="194"/>
      <c r="P100" s="194"/>
      <c r="Q100" s="178"/>
      <c r="R100" s="178"/>
      <c r="S100" s="178"/>
      <c r="T100" s="613"/>
      <c r="U100" s="623"/>
      <c r="V100" s="194"/>
      <c r="W100" s="194"/>
      <c r="X100" s="194"/>
      <c r="Y100" s="194"/>
      <c r="Z100" s="178"/>
      <c r="AA100" s="178"/>
      <c r="AB100" s="194"/>
      <c r="AC100" s="194"/>
      <c r="AD100" s="194"/>
      <c r="AE100" s="194"/>
      <c r="AF100" s="178"/>
      <c r="AG100" s="194"/>
      <c r="AH100" s="194"/>
      <c r="AI100" s="194"/>
      <c r="AJ100" s="178"/>
      <c r="AK100" s="178"/>
      <c r="AL100" s="178"/>
      <c r="AM100" s="214"/>
    </row>
    <row r="101" spans="2:39" x14ac:dyDescent="0.25">
      <c r="B101" s="193"/>
      <c r="C101" s="177" t="s">
        <v>3465</v>
      </c>
      <c r="D101" s="194"/>
      <c r="E101" s="194"/>
      <c r="F101" s="194"/>
      <c r="G101" s="194"/>
      <c r="H101" s="178"/>
      <c r="I101" s="178"/>
      <c r="J101" s="194"/>
      <c r="K101" s="194"/>
      <c r="L101" s="194"/>
      <c r="M101" s="194"/>
      <c r="N101" s="178"/>
      <c r="O101" s="194"/>
      <c r="P101" s="194"/>
      <c r="Q101" s="178"/>
      <c r="R101" s="178"/>
      <c r="S101" s="178"/>
      <c r="T101" s="613"/>
      <c r="U101" s="623"/>
      <c r="V101" s="194"/>
      <c r="W101" s="194"/>
      <c r="X101" s="194"/>
      <c r="Y101" s="194"/>
      <c r="Z101" s="178"/>
      <c r="AA101" s="178"/>
      <c r="AB101" s="194"/>
      <c r="AC101" s="194"/>
      <c r="AD101" s="194"/>
      <c r="AE101" s="194"/>
      <c r="AF101" s="178"/>
      <c r="AG101" s="194"/>
      <c r="AH101" s="194"/>
      <c r="AI101" s="194"/>
      <c r="AJ101" s="178"/>
      <c r="AK101" s="178"/>
      <c r="AL101" s="178"/>
      <c r="AM101" s="214"/>
    </row>
    <row r="102" spans="2:39" x14ac:dyDescent="0.25">
      <c r="B102" s="193"/>
      <c r="C102" s="177" t="s">
        <v>3466</v>
      </c>
      <c r="D102" s="194"/>
      <c r="E102" s="194"/>
      <c r="F102" s="194"/>
      <c r="G102" s="194"/>
      <c r="H102" s="178"/>
      <c r="I102" s="178"/>
      <c r="J102" s="194"/>
      <c r="K102" s="194"/>
      <c r="L102" s="194"/>
      <c r="M102" s="194"/>
      <c r="N102" s="178"/>
      <c r="O102" s="194"/>
      <c r="P102" s="194"/>
      <c r="Q102" s="178"/>
      <c r="R102" s="178"/>
      <c r="S102" s="178"/>
      <c r="T102" s="613"/>
      <c r="U102" s="623"/>
      <c r="V102" s="194"/>
      <c r="W102" s="194"/>
      <c r="X102" s="194"/>
      <c r="Y102" s="194"/>
      <c r="Z102" s="178"/>
      <c r="AA102" s="178"/>
      <c r="AB102" s="194"/>
      <c r="AC102" s="194"/>
      <c r="AD102" s="194"/>
      <c r="AE102" s="194"/>
      <c r="AF102" s="178"/>
      <c r="AG102" s="194"/>
      <c r="AH102" s="194"/>
      <c r="AI102" s="194"/>
      <c r="AJ102" s="178"/>
      <c r="AK102" s="178"/>
      <c r="AL102" s="178"/>
      <c r="AM102" s="214"/>
    </row>
    <row r="103" spans="2:39" x14ac:dyDescent="0.25">
      <c r="B103" s="193"/>
      <c r="C103" s="177" t="s">
        <v>3467</v>
      </c>
      <c r="D103" s="194"/>
      <c r="E103" s="194"/>
      <c r="F103" s="194"/>
      <c r="G103" s="194"/>
      <c r="H103" s="178"/>
      <c r="I103" s="178"/>
      <c r="J103" s="194"/>
      <c r="K103" s="194"/>
      <c r="L103" s="194"/>
      <c r="M103" s="194"/>
      <c r="N103" s="178"/>
      <c r="O103" s="194"/>
      <c r="P103" s="194"/>
      <c r="Q103" s="178"/>
      <c r="R103" s="178"/>
      <c r="S103" s="178"/>
      <c r="T103" s="613"/>
      <c r="U103" s="623"/>
      <c r="V103" s="194"/>
      <c r="W103" s="194"/>
      <c r="X103" s="194"/>
      <c r="Y103" s="194"/>
      <c r="Z103" s="178"/>
      <c r="AA103" s="178"/>
      <c r="AB103" s="194"/>
      <c r="AC103" s="194"/>
      <c r="AD103" s="194"/>
      <c r="AE103" s="194"/>
      <c r="AF103" s="178"/>
      <c r="AG103" s="194"/>
      <c r="AH103" s="194"/>
      <c r="AI103" s="194"/>
      <c r="AJ103" s="178"/>
      <c r="AK103" s="178"/>
      <c r="AL103" s="178"/>
      <c r="AM103" s="214"/>
    </row>
    <row r="104" spans="2:39" x14ac:dyDescent="0.25">
      <c r="B104" s="193"/>
      <c r="C104" s="177" t="s">
        <v>3468</v>
      </c>
      <c r="D104" s="194"/>
      <c r="E104" s="194"/>
      <c r="F104" s="194"/>
      <c r="G104" s="194"/>
      <c r="H104" s="178"/>
      <c r="I104" s="178"/>
      <c r="J104" s="194"/>
      <c r="K104" s="194"/>
      <c r="L104" s="194"/>
      <c r="M104" s="194"/>
      <c r="N104" s="178"/>
      <c r="O104" s="194"/>
      <c r="P104" s="194"/>
      <c r="Q104" s="178"/>
      <c r="R104" s="178"/>
      <c r="S104" s="178"/>
      <c r="T104" s="613"/>
      <c r="U104" s="623"/>
      <c r="V104" s="194"/>
      <c r="W104" s="194"/>
      <c r="X104" s="194"/>
      <c r="Y104" s="194"/>
      <c r="Z104" s="178"/>
      <c r="AA104" s="178"/>
      <c r="AB104" s="194"/>
      <c r="AC104" s="194"/>
      <c r="AD104" s="194"/>
      <c r="AE104" s="194"/>
      <c r="AF104" s="178"/>
      <c r="AG104" s="194"/>
      <c r="AH104" s="194"/>
      <c r="AI104" s="194"/>
      <c r="AJ104" s="178"/>
      <c r="AK104" s="178"/>
      <c r="AL104" s="178"/>
      <c r="AM104" s="214"/>
    </row>
    <row r="105" spans="2:39" x14ac:dyDescent="0.25">
      <c r="B105" s="193"/>
      <c r="C105" s="177" t="s">
        <v>3469</v>
      </c>
      <c r="D105" s="194"/>
      <c r="E105" s="194"/>
      <c r="F105" s="194"/>
      <c r="G105" s="194"/>
      <c r="H105" s="178"/>
      <c r="I105" s="178"/>
      <c r="J105" s="194"/>
      <c r="K105" s="194"/>
      <c r="L105" s="194"/>
      <c r="M105" s="194"/>
      <c r="N105" s="178"/>
      <c r="O105" s="194"/>
      <c r="P105" s="194"/>
      <c r="Q105" s="178"/>
      <c r="R105" s="178"/>
      <c r="S105" s="178"/>
      <c r="T105" s="613"/>
      <c r="U105" s="623"/>
      <c r="V105" s="194"/>
      <c r="W105" s="194"/>
      <c r="X105" s="194"/>
      <c r="Y105" s="194"/>
      <c r="Z105" s="178"/>
      <c r="AA105" s="178"/>
      <c r="AB105" s="194"/>
      <c r="AC105" s="194"/>
      <c r="AD105" s="194"/>
      <c r="AE105" s="194"/>
      <c r="AF105" s="178"/>
      <c r="AG105" s="194"/>
      <c r="AH105" s="194"/>
      <c r="AI105" s="194"/>
      <c r="AJ105" s="178"/>
      <c r="AK105" s="178"/>
      <c r="AL105" s="178"/>
      <c r="AM105" s="214"/>
    </row>
    <row r="106" spans="2:39" x14ac:dyDescent="0.25">
      <c r="B106" s="193"/>
      <c r="C106" s="177" t="s">
        <v>3470</v>
      </c>
      <c r="D106" s="194"/>
      <c r="E106" s="194"/>
      <c r="F106" s="194"/>
      <c r="G106" s="194"/>
      <c r="H106" s="178"/>
      <c r="I106" s="178"/>
      <c r="J106" s="194"/>
      <c r="K106" s="194"/>
      <c r="L106" s="194"/>
      <c r="M106" s="194"/>
      <c r="N106" s="178"/>
      <c r="O106" s="194"/>
      <c r="P106" s="194"/>
      <c r="Q106" s="178"/>
      <c r="R106" s="178"/>
      <c r="S106" s="178"/>
      <c r="T106" s="613"/>
      <c r="U106" s="623"/>
      <c r="V106" s="194"/>
      <c r="W106" s="194"/>
      <c r="X106" s="194"/>
      <c r="Y106" s="194"/>
      <c r="Z106" s="178"/>
      <c r="AA106" s="178"/>
      <c r="AB106" s="194"/>
      <c r="AC106" s="194"/>
      <c r="AD106" s="194"/>
      <c r="AE106" s="194"/>
      <c r="AF106" s="178"/>
      <c r="AG106" s="194"/>
      <c r="AH106" s="194"/>
      <c r="AI106" s="194"/>
      <c r="AJ106" s="178"/>
      <c r="AK106" s="178"/>
      <c r="AL106" s="178"/>
      <c r="AM106" s="214"/>
    </row>
    <row r="107" spans="2:39" x14ac:dyDescent="0.25">
      <c r="B107" s="193"/>
      <c r="C107" s="177" t="s">
        <v>3471</v>
      </c>
      <c r="D107" s="194"/>
      <c r="E107" s="194"/>
      <c r="F107" s="194"/>
      <c r="G107" s="194"/>
      <c r="H107" s="178"/>
      <c r="I107" s="178"/>
      <c r="J107" s="194"/>
      <c r="K107" s="194"/>
      <c r="L107" s="194"/>
      <c r="M107" s="194"/>
      <c r="N107" s="178"/>
      <c r="O107" s="194"/>
      <c r="P107" s="194"/>
      <c r="Q107" s="178"/>
      <c r="R107" s="178"/>
      <c r="S107" s="178"/>
      <c r="T107" s="613"/>
      <c r="U107" s="623"/>
      <c r="V107" s="194"/>
      <c r="W107" s="194"/>
      <c r="X107" s="194"/>
      <c r="Y107" s="194"/>
      <c r="Z107" s="178"/>
      <c r="AA107" s="178"/>
      <c r="AB107" s="194"/>
      <c r="AC107" s="194"/>
      <c r="AD107" s="194"/>
      <c r="AE107" s="194"/>
      <c r="AF107" s="178"/>
      <c r="AG107" s="194"/>
      <c r="AH107" s="194"/>
      <c r="AI107" s="194"/>
      <c r="AJ107" s="178"/>
      <c r="AK107" s="178"/>
      <c r="AL107" s="178"/>
      <c r="AM107" s="214"/>
    </row>
    <row r="108" spans="2:39" x14ac:dyDescent="0.25">
      <c r="B108" s="193"/>
      <c r="C108" s="177" t="s">
        <v>3472</v>
      </c>
      <c r="D108" s="194"/>
      <c r="E108" s="194"/>
      <c r="F108" s="194"/>
      <c r="G108" s="194"/>
      <c r="H108" s="178"/>
      <c r="I108" s="178"/>
      <c r="J108" s="194"/>
      <c r="K108" s="194"/>
      <c r="L108" s="194"/>
      <c r="M108" s="194"/>
      <c r="N108" s="178"/>
      <c r="O108" s="194"/>
      <c r="P108" s="194"/>
      <c r="Q108" s="178"/>
      <c r="R108" s="178"/>
      <c r="S108" s="178"/>
      <c r="T108" s="613"/>
      <c r="U108" s="623"/>
      <c r="V108" s="194"/>
      <c r="W108" s="194"/>
      <c r="X108" s="194"/>
      <c r="Y108" s="194"/>
      <c r="Z108" s="178"/>
      <c r="AA108" s="178"/>
      <c r="AB108" s="194"/>
      <c r="AC108" s="194"/>
      <c r="AD108" s="194"/>
      <c r="AE108" s="194"/>
      <c r="AF108" s="178"/>
      <c r="AG108" s="194"/>
      <c r="AH108" s="194"/>
      <c r="AI108" s="194"/>
      <c r="AJ108" s="178"/>
      <c r="AK108" s="178"/>
      <c r="AL108" s="178"/>
      <c r="AM108" s="214"/>
    </row>
    <row r="109" spans="2:39" x14ac:dyDescent="0.25">
      <c r="B109" s="193"/>
      <c r="C109" s="177" t="s">
        <v>3473</v>
      </c>
      <c r="D109" s="194"/>
      <c r="E109" s="194"/>
      <c r="F109" s="194"/>
      <c r="G109" s="194"/>
      <c r="H109" s="178"/>
      <c r="I109" s="178"/>
      <c r="J109" s="194"/>
      <c r="K109" s="194"/>
      <c r="L109" s="194"/>
      <c r="M109" s="194"/>
      <c r="N109" s="178"/>
      <c r="O109" s="194"/>
      <c r="P109" s="194"/>
      <c r="Q109" s="178"/>
      <c r="R109" s="178"/>
      <c r="S109" s="178"/>
      <c r="T109" s="613"/>
      <c r="U109" s="623"/>
      <c r="V109" s="194"/>
      <c r="W109" s="194"/>
      <c r="X109" s="194"/>
      <c r="Y109" s="194"/>
      <c r="Z109" s="178"/>
      <c r="AA109" s="178"/>
      <c r="AB109" s="194"/>
      <c r="AC109" s="194"/>
      <c r="AD109" s="194"/>
      <c r="AE109" s="194"/>
      <c r="AF109" s="178"/>
      <c r="AG109" s="194"/>
      <c r="AH109" s="194"/>
      <c r="AI109" s="194"/>
      <c r="AJ109" s="178"/>
      <c r="AK109" s="178"/>
      <c r="AL109" s="178"/>
      <c r="AM109" s="214"/>
    </row>
  </sheetData>
  <mergeCells count="5">
    <mergeCell ref="B1:C1"/>
    <mergeCell ref="U6:V6"/>
    <mergeCell ref="AG6:AH6"/>
    <mergeCell ref="U8:V8"/>
    <mergeCell ref="AG8:AH8"/>
  </mergeCells>
  <dataValidations count="2">
    <dataValidation allowBlank="1" showInputMessage="1" showErrorMessage="1" error="Data is of incorrect type!" sqref="B9 N9:O109 D9:F9 I9:L109"/>
    <dataValidation type="date" allowBlank="1" showInputMessage="1" showErrorMessage="1" error="Data is of incorrect type!" sqref="S9:T109"/>
  </dataValidations>
  <hyperlinks>
    <hyperlink ref="B1" location="'Table of Contents'!A1" display="S.08.01.01.02 - Information on derivatives"/>
    <hyperlink ref="X1" location="'Enumerations SDNS_SDAT'!A1" display="Převodní můstek číselníky"/>
    <hyperlink ref="A1" location="'Table of Contents'!A1" display="S.05.02.01.03 - Total Top 5 and home country - non-life obligations"/>
  </hyperlinks>
  <pageMargins left="0.75" right="0.75" top="0.75" bottom="0.5" header="0.5" footer="0.75"/>
  <legacyDrawing r:id="rId1"/>
  <extLst>
    <ext xmlns:x14="http://schemas.microsoft.com/office/spreadsheetml/2009/9/main" uri="{CCE6A557-97BC-4b89-ADB6-D9C93CAAB3DF}">
      <x14:dataValidations xmlns:xm="http://schemas.microsoft.com/office/excel/2006/main" count="7">
        <x14:dataValidation type="list" allowBlank="1" showInputMessage="1" showErrorMessage="1" error="Data is of incorrect type!">
          <x14:formula1>
            <xm:f>Enumerations!$A$678:$AZ$678</xm:f>
          </x14:formula1>
          <xm:sqref>G9</xm:sqref>
        </x14:dataValidation>
        <x14:dataValidation type="list" allowBlank="1" showInputMessage="1" showErrorMessage="1" error="Data is of incorrect type!">
          <x14:formula1>
            <xm:f>Enumerations!$A$679:$H$679</xm:f>
          </x14:formula1>
          <xm:sqref>H9:H109</xm:sqref>
        </x14:dataValidation>
        <x14:dataValidation type="list" allowBlank="1" showInputMessage="1" showErrorMessage="1" error="Data is of incorrect type!">
          <x14:formula1>
            <xm:f>Enumerations!$A$680:$GG$680</xm:f>
          </x14:formula1>
          <xm:sqref>M9:M109</xm:sqref>
        </x14:dataValidation>
        <x14:dataValidation type="list" allowBlank="1" showInputMessage="1" showErrorMessage="1" error="Data is of incorrect type!">
          <x14:formula1>
            <xm:f>Enumerations!$A$681:$G$681</xm:f>
          </x14:formula1>
          <xm:sqref>P9:P109</xm:sqref>
        </x14:dataValidation>
        <x14:dataValidation type="list" allowBlank="1" showInputMessage="1" showErrorMessage="1" error="Data is of incorrect type!">
          <x14:formula1>
            <xm:f>Enumerations!$A$682:$GH$682</xm:f>
          </x14:formula1>
          <xm:sqref>Q9:Q109</xm:sqref>
        </x14:dataValidation>
        <x14:dataValidation type="list" allowBlank="1" showInputMessage="1" showErrorMessage="1" error="Data is of incorrect type!">
          <x14:formula1>
            <xm:f>Enumerations!$A$683:$GH$683</xm:f>
          </x14:formula1>
          <xm:sqref>R9:R109</xm:sqref>
        </x14:dataValidation>
        <x14:dataValidation type="list" allowBlank="1" showInputMessage="1" showErrorMessage="1" error="Data is of incorrect type!">
          <x14:formula1>
            <xm:f>[1]Enumerations!#REF!</xm:f>
          </x14:formula1>
          <xm:sqref>B3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8"/>
  <sheetViews>
    <sheetView showGridLines="0" workbookViewId="0"/>
  </sheetViews>
  <sheetFormatPr defaultRowHeight="15" x14ac:dyDescent="0.25"/>
  <cols>
    <col min="1" max="19" width="15.7109375" style="567" customWidth="1"/>
    <col min="20" max="20" width="9.140625" style="567"/>
    <col min="21" max="21" width="39.85546875" style="567" customWidth="1"/>
    <col min="22" max="22" width="21.42578125" style="567" customWidth="1"/>
    <col min="23" max="23" width="19.85546875" style="569" customWidth="1"/>
    <col min="24" max="25" width="14.7109375" style="567" customWidth="1"/>
    <col min="26" max="26" width="21" style="567" customWidth="1"/>
    <col min="27" max="27" width="14.7109375" style="567" customWidth="1"/>
    <col min="28" max="28" width="16.85546875" style="567" customWidth="1"/>
    <col min="29" max="29" width="17.7109375" style="567" customWidth="1"/>
    <col min="30" max="30" width="18.7109375" style="567" customWidth="1"/>
    <col min="31" max="31" width="9.140625" style="567"/>
    <col min="32" max="32" width="21.7109375" style="567" customWidth="1"/>
    <col min="33" max="35" width="9.140625" style="567"/>
    <col min="36" max="36" width="25.42578125" style="567" customWidth="1"/>
    <col min="37" max="37" width="22.5703125" style="567" customWidth="1"/>
    <col min="38" max="38" width="9.140625" style="567"/>
    <col min="39" max="39" width="23.28515625" style="567" customWidth="1"/>
    <col min="40" max="40" width="9.140625" style="567"/>
    <col min="41" max="41" width="21.85546875" style="567" customWidth="1"/>
    <col min="42" max="42" width="9.140625" style="567"/>
    <col min="43" max="43" width="25.140625" style="567" customWidth="1"/>
    <col min="44" max="16384" width="9.140625" style="567"/>
  </cols>
  <sheetData>
    <row r="1" spans="1:43" ht="27" customHeight="1" x14ac:dyDescent="0.3">
      <c r="A1" s="187" t="s">
        <v>17053</v>
      </c>
      <c r="B1" s="798" t="s">
        <v>1004</v>
      </c>
      <c r="C1" s="799"/>
      <c r="X1" s="524" t="s">
        <v>17078</v>
      </c>
      <c r="AA1" s="560" t="s">
        <v>13439</v>
      </c>
    </row>
    <row r="3" spans="1:43" ht="12.4" customHeight="1" x14ac:dyDescent="0.25">
      <c r="B3" s="13" t="s">
        <v>13908</v>
      </c>
    </row>
    <row r="5" spans="1:43" ht="12.4" customHeight="1" x14ac:dyDescent="0.25">
      <c r="D5" s="10" t="s">
        <v>4701</v>
      </c>
      <c r="E5" s="10" t="s">
        <v>13831</v>
      </c>
      <c r="F5" s="10" t="s">
        <v>4721</v>
      </c>
      <c r="G5" s="10" t="s">
        <v>13832</v>
      </c>
      <c r="H5" s="10" t="s">
        <v>72</v>
      </c>
      <c r="I5" s="10" t="s">
        <v>977</v>
      </c>
      <c r="J5" s="10" t="s">
        <v>978</v>
      </c>
      <c r="K5" s="10" t="s">
        <v>980</v>
      </c>
      <c r="L5" s="10" t="s">
        <v>981</v>
      </c>
      <c r="M5" s="10" t="s">
        <v>982</v>
      </c>
      <c r="N5" s="10" t="s">
        <v>983</v>
      </c>
      <c r="O5" s="10" t="s">
        <v>1005</v>
      </c>
      <c r="P5" s="10" t="s">
        <v>984</v>
      </c>
      <c r="Q5" s="10" t="s">
        <v>985</v>
      </c>
      <c r="R5" s="10" t="s">
        <v>986</v>
      </c>
      <c r="S5" s="10" t="s">
        <v>987</v>
      </c>
      <c r="T5" s="10" t="s">
        <v>988</v>
      </c>
      <c r="U5" s="10" t="s">
        <v>989</v>
      </c>
      <c r="V5" s="11" t="s">
        <v>605</v>
      </c>
      <c r="W5" s="530" t="s">
        <v>4701</v>
      </c>
      <c r="X5" s="235" t="s">
        <v>13831</v>
      </c>
      <c r="Y5" s="235"/>
      <c r="Z5" s="235" t="s">
        <v>4721</v>
      </c>
      <c r="AA5" s="235" t="s">
        <v>13832</v>
      </c>
      <c r="AB5" s="235"/>
      <c r="AC5" s="235" t="s">
        <v>72</v>
      </c>
      <c r="AD5" s="235" t="s">
        <v>977</v>
      </c>
      <c r="AE5" s="235" t="s">
        <v>978</v>
      </c>
      <c r="AF5" s="235" t="s">
        <v>980</v>
      </c>
      <c r="AG5" s="235" t="s">
        <v>981</v>
      </c>
      <c r="AH5" s="235" t="s">
        <v>982</v>
      </c>
      <c r="AI5" s="235" t="s">
        <v>983</v>
      </c>
      <c r="AJ5" s="235" t="s">
        <v>1005</v>
      </c>
      <c r="AK5" s="235" t="s">
        <v>984</v>
      </c>
      <c r="AL5" s="235" t="s">
        <v>985</v>
      </c>
      <c r="AM5" s="235" t="s">
        <v>986</v>
      </c>
      <c r="AN5" s="235" t="s">
        <v>987</v>
      </c>
      <c r="AO5" s="235" t="s">
        <v>988</v>
      </c>
      <c r="AP5" s="235" t="s">
        <v>989</v>
      </c>
      <c r="AQ5" s="235" t="s">
        <v>605</v>
      </c>
    </row>
    <row r="6" spans="1:43" ht="12.4" customHeight="1" x14ac:dyDescent="0.25">
      <c r="D6" s="13" t="s">
        <v>13909</v>
      </c>
      <c r="E6" s="13" t="s">
        <v>13648</v>
      </c>
      <c r="F6" s="13" t="s">
        <v>13649</v>
      </c>
      <c r="G6" s="13" t="s">
        <v>13834</v>
      </c>
      <c r="H6" s="13" t="s">
        <v>13651</v>
      </c>
      <c r="I6" s="13" t="s">
        <v>13652</v>
      </c>
      <c r="J6" s="13" t="s">
        <v>13835</v>
      </c>
      <c r="K6" s="13" t="s">
        <v>13837</v>
      </c>
      <c r="L6" s="13" t="s">
        <v>13910</v>
      </c>
      <c r="M6" s="13" t="s">
        <v>13839</v>
      </c>
      <c r="N6" s="13" t="s">
        <v>13840</v>
      </c>
      <c r="O6" s="13" t="s">
        <v>13911</v>
      </c>
      <c r="P6" s="13" t="s">
        <v>13841</v>
      </c>
      <c r="Q6" s="13" t="s">
        <v>13842</v>
      </c>
      <c r="R6" s="13" t="s">
        <v>13843</v>
      </c>
      <c r="S6" s="13" t="s">
        <v>13844</v>
      </c>
      <c r="T6" s="13" t="s">
        <v>13845</v>
      </c>
      <c r="U6" s="13" t="s">
        <v>13846</v>
      </c>
      <c r="V6" s="14" t="s">
        <v>13847</v>
      </c>
      <c r="W6" s="530" t="s">
        <v>13912</v>
      </c>
      <c r="X6" s="235" t="s">
        <v>13913</v>
      </c>
      <c r="Y6" s="235" t="s">
        <v>13914</v>
      </c>
      <c r="Z6" s="235" t="s">
        <v>13915</v>
      </c>
      <c r="AA6" s="235" t="s">
        <v>13916</v>
      </c>
      <c r="AB6" s="235" t="s">
        <v>13917</v>
      </c>
      <c r="AC6" s="235" t="s">
        <v>13918</v>
      </c>
      <c r="AD6" s="235" t="s">
        <v>13919</v>
      </c>
      <c r="AE6" s="235" t="s">
        <v>13920</v>
      </c>
      <c r="AF6" s="235" t="s">
        <v>13921</v>
      </c>
      <c r="AG6" s="235" t="s">
        <v>13922</v>
      </c>
      <c r="AH6" s="235" t="s">
        <v>13923</v>
      </c>
      <c r="AI6" s="235" t="s">
        <v>13924</v>
      </c>
      <c r="AJ6" s="235" t="s">
        <v>13925</v>
      </c>
      <c r="AK6" s="235" t="s">
        <v>13926</v>
      </c>
      <c r="AL6" s="235" t="s">
        <v>13927</v>
      </c>
      <c r="AM6" s="235" t="s">
        <v>13928</v>
      </c>
      <c r="AN6" s="235" t="s">
        <v>13929</v>
      </c>
      <c r="AO6" s="235" t="s">
        <v>13930</v>
      </c>
      <c r="AP6" s="235" t="s">
        <v>13931</v>
      </c>
      <c r="AQ6" s="235" t="s">
        <v>13932</v>
      </c>
    </row>
    <row r="7" spans="1:43" ht="12.4" customHeight="1" x14ac:dyDescent="0.25">
      <c r="D7" s="15" t="s">
        <v>1209</v>
      </c>
      <c r="E7" s="15" t="s">
        <v>721</v>
      </c>
      <c r="F7" s="15" t="s">
        <v>601</v>
      </c>
      <c r="G7" s="15" t="s">
        <v>603</v>
      </c>
      <c r="H7" s="15" t="s">
        <v>600</v>
      </c>
      <c r="I7" s="15" t="s">
        <v>602</v>
      </c>
      <c r="J7" s="15" t="s">
        <v>790</v>
      </c>
      <c r="K7" s="15" t="s">
        <v>604</v>
      </c>
      <c r="L7" s="15" t="s">
        <v>815</v>
      </c>
      <c r="M7" s="15" t="s">
        <v>816</v>
      </c>
      <c r="N7" s="15" t="s">
        <v>817</v>
      </c>
      <c r="O7" s="15" t="s">
        <v>818</v>
      </c>
      <c r="P7" s="15" t="s">
        <v>916</v>
      </c>
      <c r="Q7" s="15" t="s">
        <v>917</v>
      </c>
      <c r="R7" s="15" t="s">
        <v>942</v>
      </c>
      <c r="S7" s="15" t="s">
        <v>819</v>
      </c>
      <c r="T7" s="15" t="s">
        <v>857</v>
      </c>
      <c r="U7" s="15" t="s">
        <v>858</v>
      </c>
      <c r="V7" s="16" t="s">
        <v>859</v>
      </c>
      <c r="W7" s="540" t="s">
        <v>1209</v>
      </c>
      <c r="X7" s="482" t="s">
        <v>721</v>
      </c>
      <c r="Y7" s="482"/>
      <c r="Z7" s="482" t="s">
        <v>601</v>
      </c>
      <c r="AA7" s="482" t="s">
        <v>603</v>
      </c>
      <c r="AB7" s="482"/>
      <c r="AC7" s="482" t="s">
        <v>600</v>
      </c>
      <c r="AD7" s="482" t="s">
        <v>602</v>
      </c>
      <c r="AE7" s="482" t="s">
        <v>790</v>
      </c>
      <c r="AF7" s="482" t="s">
        <v>604</v>
      </c>
      <c r="AG7" s="482" t="s">
        <v>815</v>
      </c>
      <c r="AH7" s="482" t="s">
        <v>816</v>
      </c>
      <c r="AI7" s="482" t="s">
        <v>817</v>
      </c>
      <c r="AJ7" s="482" t="s">
        <v>818</v>
      </c>
      <c r="AK7" s="482" t="s">
        <v>916</v>
      </c>
      <c r="AL7" s="482" t="s">
        <v>917</v>
      </c>
      <c r="AM7" s="482" t="s">
        <v>942</v>
      </c>
      <c r="AN7" s="482" t="s">
        <v>819</v>
      </c>
      <c r="AO7" s="482" t="s">
        <v>857</v>
      </c>
      <c r="AP7" s="482" t="s">
        <v>858</v>
      </c>
      <c r="AQ7" s="482" t="s">
        <v>859</v>
      </c>
    </row>
    <row r="8" spans="1:43" ht="15" customHeight="1" x14ac:dyDescent="0.25">
      <c r="B8" s="13" t="s">
        <v>3231</v>
      </c>
      <c r="C8" s="15" t="s">
        <v>1082</v>
      </c>
      <c r="D8" s="39" t="s">
        <v>13453</v>
      </c>
      <c r="E8" s="39" t="s">
        <v>13453</v>
      </c>
      <c r="F8" s="39" t="s">
        <v>13453</v>
      </c>
      <c r="G8" s="39" t="s">
        <v>13453</v>
      </c>
      <c r="H8" s="20" t="s">
        <v>4706</v>
      </c>
      <c r="I8" s="20" t="s">
        <v>4707</v>
      </c>
      <c r="J8" s="20" t="s">
        <v>13872</v>
      </c>
      <c r="K8" s="20" t="s">
        <v>3501</v>
      </c>
      <c r="L8" s="20" t="s">
        <v>13933</v>
      </c>
      <c r="M8" s="20" t="s">
        <v>3501</v>
      </c>
      <c r="N8" s="20" t="s">
        <v>3501</v>
      </c>
      <c r="O8" s="20" t="s">
        <v>3501</v>
      </c>
      <c r="P8" s="20" t="s">
        <v>10357</v>
      </c>
      <c r="Q8" s="20" t="s">
        <v>10357</v>
      </c>
      <c r="R8" s="20" t="s">
        <v>3501</v>
      </c>
      <c r="S8" s="20" t="s">
        <v>3501</v>
      </c>
      <c r="T8" s="20" t="s">
        <v>3501</v>
      </c>
      <c r="U8" s="20" t="s">
        <v>3492</v>
      </c>
      <c r="V8" s="21" t="s">
        <v>3501</v>
      </c>
      <c r="W8" s="53" t="s">
        <v>4716</v>
      </c>
      <c r="X8" s="39" t="s">
        <v>13676</v>
      </c>
      <c r="Y8" s="39" t="s">
        <v>3482</v>
      </c>
      <c r="Z8" s="39" t="s">
        <v>3482</v>
      </c>
      <c r="AA8" s="39" t="s">
        <v>13676</v>
      </c>
      <c r="AB8" s="39" t="s">
        <v>3482</v>
      </c>
      <c r="AC8" s="20" t="s">
        <v>4718</v>
      </c>
      <c r="AD8" s="20" t="s">
        <v>3484</v>
      </c>
      <c r="AE8" s="20" t="s">
        <v>13875</v>
      </c>
      <c r="AF8" s="20" t="s">
        <v>13747</v>
      </c>
      <c r="AG8" s="20" t="s">
        <v>4752</v>
      </c>
      <c r="AH8" s="20" t="s">
        <v>4719</v>
      </c>
      <c r="AI8" s="20" t="s">
        <v>4719</v>
      </c>
      <c r="AJ8" s="20" t="s">
        <v>3502</v>
      </c>
      <c r="AK8" s="20" t="s">
        <v>12626</v>
      </c>
      <c r="AL8" s="20" t="s">
        <v>4719</v>
      </c>
      <c r="AM8" s="20" t="s">
        <v>4719</v>
      </c>
      <c r="AN8" s="20" t="s">
        <v>4719</v>
      </c>
      <c r="AO8" s="20" t="s">
        <v>4719</v>
      </c>
      <c r="AP8" s="20" t="s">
        <v>13593</v>
      </c>
      <c r="AQ8" s="20" t="s">
        <v>3502</v>
      </c>
    </row>
    <row r="9" spans="1:43" x14ac:dyDescent="0.25">
      <c r="B9" s="193"/>
      <c r="C9" s="177" t="s">
        <v>3373</v>
      </c>
      <c r="D9" s="194"/>
      <c r="E9" s="194"/>
      <c r="F9" s="194"/>
      <c r="G9" s="194"/>
      <c r="H9" s="178"/>
      <c r="I9" s="178"/>
      <c r="J9" s="194"/>
      <c r="K9" s="194"/>
      <c r="L9" s="194"/>
      <c r="M9" s="194"/>
      <c r="N9" s="178"/>
      <c r="O9" s="194"/>
      <c r="P9" s="194"/>
      <c r="Q9" s="178"/>
      <c r="R9" s="178"/>
      <c r="S9" s="178"/>
      <c r="T9" s="214"/>
      <c r="U9" s="194"/>
      <c r="V9" s="624"/>
      <c r="W9" s="563"/>
      <c r="X9" s="194"/>
      <c r="Y9" s="194"/>
      <c r="Z9" s="194"/>
      <c r="AA9" s="194"/>
      <c r="AB9" s="194"/>
      <c r="AC9" s="178"/>
      <c r="AD9" s="178"/>
      <c r="AE9" s="194"/>
      <c r="AF9" s="194"/>
      <c r="AG9" s="194"/>
      <c r="AH9" s="194"/>
      <c r="AI9" s="178"/>
      <c r="AJ9" s="194"/>
      <c r="AK9" s="194"/>
      <c r="AL9" s="178"/>
      <c r="AM9" s="178"/>
      <c r="AN9" s="178"/>
      <c r="AO9" s="214"/>
      <c r="AP9" s="194"/>
      <c r="AQ9" s="194"/>
    </row>
    <row r="10" spans="1:43" x14ac:dyDescent="0.25">
      <c r="B10" s="193"/>
      <c r="C10" s="177" t="s">
        <v>3375</v>
      </c>
      <c r="D10" s="194"/>
      <c r="E10" s="194"/>
      <c r="F10" s="194"/>
      <c r="G10" s="194"/>
      <c r="H10" s="178"/>
      <c r="I10" s="178"/>
      <c r="J10" s="194"/>
      <c r="K10" s="194"/>
      <c r="L10" s="194"/>
      <c r="M10" s="194"/>
      <c r="N10" s="178"/>
      <c r="O10" s="194"/>
      <c r="P10" s="194"/>
      <c r="Q10" s="178"/>
      <c r="R10" s="178"/>
      <c r="S10" s="178"/>
      <c r="T10" s="214"/>
      <c r="U10" s="194"/>
      <c r="V10" s="624"/>
      <c r="W10" s="563"/>
      <c r="X10" s="194"/>
      <c r="Y10" s="194"/>
      <c r="Z10" s="194"/>
      <c r="AA10" s="194"/>
      <c r="AB10" s="194"/>
      <c r="AC10" s="178"/>
      <c r="AD10" s="178"/>
      <c r="AE10" s="194"/>
      <c r="AF10" s="194"/>
      <c r="AG10" s="194"/>
      <c r="AH10" s="194"/>
      <c r="AI10" s="178"/>
      <c r="AJ10" s="194"/>
      <c r="AK10" s="194"/>
      <c r="AL10" s="178"/>
      <c r="AM10" s="178"/>
      <c r="AN10" s="178"/>
      <c r="AO10" s="214"/>
      <c r="AP10" s="194"/>
      <c r="AQ10" s="194"/>
    </row>
    <row r="11" spans="1:43" x14ac:dyDescent="0.25">
      <c r="B11" s="193"/>
      <c r="C11" s="177" t="s">
        <v>3376</v>
      </c>
      <c r="D11" s="194"/>
      <c r="E11" s="194"/>
      <c r="F11" s="194"/>
      <c r="G11" s="194"/>
      <c r="H11" s="178"/>
      <c r="I11" s="178"/>
      <c r="J11" s="194"/>
      <c r="K11" s="194"/>
      <c r="L11" s="194"/>
      <c r="M11" s="194"/>
      <c r="N11" s="178"/>
      <c r="O11" s="194"/>
      <c r="P11" s="194"/>
      <c r="Q11" s="178"/>
      <c r="R11" s="178"/>
      <c r="S11" s="178"/>
      <c r="T11" s="214"/>
      <c r="U11" s="194"/>
      <c r="V11" s="624"/>
      <c r="W11" s="563"/>
      <c r="X11" s="194"/>
      <c r="Y11" s="194"/>
      <c r="Z11" s="194"/>
      <c r="AA11" s="194"/>
      <c r="AB11" s="194"/>
      <c r="AC11" s="178"/>
      <c r="AD11" s="178"/>
      <c r="AE11" s="194"/>
      <c r="AF11" s="194"/>
      <c r="AG11" s="194"/>
      <c r="AH11" s="194"/>
      <c r="AI11" s="178"/>
      <c r="AJ11" s="194"/>
      <c r="AK11" s="194"/>
      <c r="AL11" s="178"/>
      <c r="AM11" s="178"/>
      <c r="AN11" s="178"/>
      <c r="AO11" s="214"/>
      <c r="AP11" s="194"/>
      <c r="AQ11" s="194"/>
    </row>
    <row r="12" spans="1:43" x14ac:dyDescent="0.25">
      <c r="B12" s="193"/>
      <c r="C12" s="177" t="s">
        <v>3377</v>
      </c>
      <c r="D12" s="194"/>
      <c r="E12" s="194"/>
      <c r="F12" s="194"/>
      <c r="G12" s="194"/>
      <c r="H12" s="178"/>
      <c r="I12" s="178"/>
      <c r="J12" s="194"/>
      <c r="K12" s="194"/>
      <c r="L12" s="194"/>
      <c r="M12" s="194"/>
      <c r="N12" s="178"/>
      <c r="O12" s="194"/>
      <c r="P12" s="194"/>
      <c r="Q12" s="178"/>
      <c r="R12" s="178"/>
      <c r="S12" s="178"/>
      <c r="T12" s="214"/>
      <c r="U12" s="194"/>
      <c r="V12" s="624"/>
      <c r="W12" s="563"/>
      <c r="X12" s="194"/>
      <c r="Y12" s="194"/>
      <c r="Z12" s="194"/>
      <c r="AA12" s="194"/>
      <c r="AB12" s="194"/>
      <c r="AC12" s="178"/>
      <c r="AD12" s="178"/>
      <c r="AE12" s="194"/>
      <c r="AF12" s="194"/>
      <c r="AG12" s="194"/>
      <c r="AH12" s="194"/>
      <c r="AI12" s="178"/>
      <c r="AJ12" s="194"/>
      <c r="AK12" s="194"/>
      <c r="AL12" s="178"/>
      <c r="AM12" s="178"/>
      <c r="AN12" s="178"/>
      <c r="AO12" s="214"/>
      <c r="AP12" s="194"/>
      <c r="AQ12" s="194"/>
    </row>
    <row r="13" spans="1:43" x14ac:dyDescent="0.25">
      <c r="B13" s="193"/>
      <c r="C13" s="177" t="s">
        <v>3378</v>
      </c>
      <c r="D13" s="194"/>
      <c r="E13" s="194"/>
      <c r="F13" s="194"/>
      <c r="G13" s="194"/>
      <c r="H13" s="178"/>
      <c r="I13" s="178"/>
      <c r="J13" s="194"/>
      <c r="K13" s="194"/>
      <c r="L13" s="194"/>
      <c r="M13" s="194"/>
      <c r="N13" s="178"/>
      <c r="O13" s="194"/>
      <c r="P13" s="194"/>
      <c r="Q13" s="178"/>
      <c r="R13" s="178"/>
      <c r="S13" s="178"/>
      <c r="T13" s="214"/>
      <c r="U13" s="194"/>
      <c r="V13" s="624"/>
      <c r="W13" s="563"/>
      <c r="X13" s="194"/>
      <c r="Y13" s="194"/>
      <c r="Z13" s="194"/>
      <c r="AA13" s="194"/>
      <c r="AB13" s="194"/>
      <c r="AC13" s="178"/>
      <c r="AD13" s="178"/>
      <c r="AE13" s="194"/>
      <c r="AF13" s="194"/>
      <c r="AG13" s="194"/>
      <c r="AH13" s="194"/>
      <c r="AI13" s="178"/>
      <c r="AJ13" s="194"/>
      <c r="AK13" s="194"/>
      <c r="AL13" s="178"/>
      <c r="AM13" s="178"/>
      <c r="AN13" s="178"/>
      <c r="AO13" s="214"/>
      <c r="AP13" s="194"/>
      <c r="AQ13" s="194"/>
    </row>
    <row r="14" spans="1:43" x14ac:dyDescent="0.25">
      <c r="B14" s="193"/>
      <c r="C14" s="177" t="s">
        <v>3379</v>
      </c>
      <c r="D14" s="194"/>
      <c r="E14" s="194"/>
      <c r="F14" s="194"/>
      <c r="G14" s="194"/>
      <c r="H14" s="178"/>
      <c r="I14" s="178"/>
      <c r="J14" s="194"/>
      <c r="K14" s="194"/>
      <c r="L14" s="194"/>
      <c r="M14" s="194"/>
      <c r="N14" s="178"/>
      <c r="O14" s="194"/>
      <c r="P14" s="194"/>
      <c r="Q14" s="178"/>
      <c r="R14" s="178"/>
      <c r="S14" s="178"/>
      <c r="T14" s="214"/>
      <c r="U14" s="194"/>
      <c r="V14" s="624"/>
      <c r="W14" s="563"/>
      <c r="X14" s="194"/>
      <c r="Y14" s="194"/>
      <c r="Z14" s="194"/>
      <c r="AA14" s="194"/>
      <c r="AB14" s="194"/>
      <c r="AC14" s="178"/>
      <c r="AD14" s="178"/>
      <c r="AE14" s="194"/>
      <c r="AF14" s="194"/>
      <c r="AG14" s="194"/>
      <c r="AH14" s="194"/>
      <c r="AI14" s="178"/>
      <c r="AJ14" s="194"/>
      <c r="AK14" s="194"/>
      <c r="AL14" s="178"/>
      <c r="AM14" s="178"/>
      <c r="AN14" s="178"/>
      <c r="AO14" s="214"/>
      <c r="AP14" s="194"/>
      <c r="AQ14" s="194"/>
    </row>
    <row r="15" spans="1:43" x14ac:dyDescent="0.25">
      <c r="B15" s="193"/>
      <c r="C15" s="177" t="s">
        <v>3380</v>
      </c>
      <c r="D15" s="194"/>
      <c r="E15" s="194"/>
      <c r="F15" s="194"/>
      <c r="G15" s="194"/>
      <c r="H15" s="178"/>
      <c r="I15" s="178"/>
      <c r="J15" s="194"/>
      <c r="K15" s="194"/>
      <c r="L15" s="194"/>
      <c r="M15" s="194"/>
      <c r="N15" s="178"/>
      <c r="O15" s="194"/>
      <c r="P15" s="194"/>
      <c r="Q15" s="178"/>
      <c r="R15" s="178"/>
      <c r="S15" s="178"/>
      <c r="T15" s="214"/>
      <c r="U15" s="194"/>
      <c r="V15" s="624"/>
      <c r="W15" s="563"/>
      <c r="X15" s="194"/>
      <c r="Y15" s="194"/>
      <c r="Z15" s="194"/>
      <c r="AA15" s="194"/>
      <c r="AB15" s="194"/>
      <c r="AC15" s="178"/>
      <c r="AD15" s="178"/>
      <c r="AE15" s="194"/>
      <c r="AF15" s="194"/>
      <c r="AG15" s="194"/>
      <c r="AH15" s="194"/>
      <c r="AI15" s="178"/>
      <c r="AJ15" s="194"/>
      <c r="AK15" s="194"/>
      <c r="AL15" s="178"/>
      <c r="AM15" s="178"/>
      <c r="AN15" s="178"/>
      <c r="AO15" s="214"/>
      <c r="AP15" s="194"/>
      <c r="AQ15" s="194"/>
    </row>
    <row r="16" spans="1:43" x14ac:dyDescent="0.25">
      <c r="B16" s="193"/>
      <c r="C16" s="177" t="s">
        <v>3381</v>
      </c>
      <c r="D16" s="194"/>
      <c r="E16" s="194"/>
      <c r="F16" s="194"/>
      <c r="G16" s="194"/>
      <c r="H16" s="178"/>
      <c r="I16" s="178"/>
      <c r="J16" s="194"/>
      <c r="K16" s="194"/>
      <c r="L16" s="194"/>
      <c r="M16" s="194"/>
      <c r="N16" s="178"/>
      <c r="O16" s="194"/>
      <c r="P16" s="194"/>
      <c r="Q16" s="178"/>
      <c r="R16" s="178"/>
      <c r="S16" s="178"/>
      <c r="T16" s="214"/>
      <c r="U16" s="194"/>
      <c r="V16" s="624"/>
      <c r="W16" s="563"/>
      <c r="X16" s="194"/>
      <c r="Y16" s="194"/>
      <c r="Z16" s="194"/>
      <c r="AA16" s="194"/>
      <c r="AB16" s="194"/>
      <c r="AC16" s="178"/>
      <c r="AD16" s="178"/>
      <c r="AE16" s="194"/>
      <c r="AF16" s="194"/>
      <c r="AG16" s="194"/>
      <c r="AH16" s="194"/>
      <c r="AI16" s="178"/>
      <c r="AJ16" s="194"/>
      <c r="AK16" s="194"/>
      <c r="AL16" s="178"/>
      <c r="AM16" s="178"/>
      <c r="AN16" s="178"/>
      <c r="AO16" s="214"/>
      <c r="AP16" s="194"/>
      <c r="AQ16" s="194"/>
    </row>
    <row r="17" spans="2:43" x14ac:dyDescent="0.25">
      <c r="B17" s="193"/>
      <c r="C17" s="177" t="s">
        <v>3382</v>
      </c>
      <c r="D17" s="194"/>
      <c r="E17" s="194"/>
      <c r="F17" s="194"/>
      <c r="G17" s="194"/>
      <c r="H17" s="178"/>
      <c r="I17" s="178"/>
      <c r="J17" s="194"/>
      <c r="K17" s="194"/>
      <c r="L17" s="194"/>
      <c r="M17" s="194"/>
      <c r="N17" s="178"/>
      <c r="O17" s="194"/>
      <c r="P17" s="194"/>
      <c r="Q17" s="178"/>
      <c r="R17" s="178"/>
      <c r="S17" s="178"/>
      <c r="T17" s="214"/>
      <c r="U17" s="194"/>
      <c r="V17" s="624"/>
      <c r="W17" s="563"/>
      <c r="X17" s="194"/>
      <c r="Y17" s="194"/>
      <c r="Z17" s="194"/>
      <c r="AA17" s="194"/>
      <c r="AB17" s="194"/>
      <c r="AC17" s="178"/>
      <c r="AD17" s="178"/>
      <c r="AE17" s="194"/>
      <c r="AF17" s="194"/>
      <c r="AG17" s="194"/>
      <c r="AH17" s="194"/>
      <c r="AI17" s="178"/>
      <c r="AJ17" s="194"/>
      <c r="AK17" s="194"/>
      <c r="AL17" s="178"/>
      <c r="AM17" s="178"/>
      <c r="AN17" s="178"/>
      <c r="AO17" s="214"/>
      <c r="AP17" s="194"/>
      <c r="AQ17" s="194"/>
    </row>
    <row r="18" spans="2:43" x14ac:dyDescent="0.25">
      <c r="B18" s="193"/>
      <c r="C18" s="177" t="s">
        <v>3383</v>
      </c>
      <c r="D18" s="194"/>
      <c r="E18" s="194"/>
      <c r="F18" s="194"/>
      <c r="G18" s="194"/>
      <c r="H18" s="178"/>
      <c r="I18" s="178"/>
      <c r="J18" s="194"/>
      <c r="K18" s="194"/>
      <c r="L18" s="194"/>
      <c r="M18" s="194"/>
      <c r="N18" s="178"/>
      <c r="O18" s="194"/>
      <c r="P18" s="194"/>
      <c r="Q18" s="178"/>
      <c r="R18" s="178"/>
      <c r="S18" s="178"/>
      <c r="T18" s="214"/>
      <c r="U18" s="194"/>
      <c r="V18" s="624"/>
      <c r="W18" s="563"/>
      <c r="X18" s="194"/>
      <c r="Y18" s="194"/>
      <c r="Z18" s="194"/>
      <c r="AA18" s="194"/>
      <c r="AB18" s="194"/>
      <c r="AC18" s="178"/>
      <c r="AD18" s="178"/>
      <c r="AE18" s="194"/>
      <c r="AF18" s="194"/>
      <c r="AG18" s="194"/>
      <c r="AH18" s="194"/>
      <c r="AI18" s="178"/>
      <c r="AJ18" s="194"/>
      <c r="AK18" s="194"/>
      <c r="AL18" s="178"/>
      <c r="AM18" s="178"/>
      <c r="AN18" s="178"/>
      <c r="AO18" s="214"/>
      <c r="AP18" s="194"/>
      <c r="AQ18" s="194"/>
    </row>
    <row r="19" spans="2:43" x14ac:dyDescent="0.25">
      <c r="B19" s="193"/>
      <c r="C19" s="177" t="s">
        <v>3384</v>
      </c>
      <c r="D19" s="194"/>
      <c r="E19" s="194"/>
      <c r="F19" s="194"/>
      <c r="G19" s="194"/>
      <c r="H19" s="178"/>
      <c r="I19" s="178"/>
      <c r="J19" s="194"/>
      <c r="K19" s="194"/>
      <c r="L19" s="194"/>
      <c r="M19" s="194"/>
      <c r="N19" s="178"/>
      <c r="O19" s="194"/>
      <c r="P19" s="194"/>
      <c r="Q19" s="178"/>
      <c r="R19" s="178"/>
      <c r="S19" s="178"/>
      <c r="T19" s="214"/>
      <c r="U19" s="194"/>
      <c r="V19" s="624"/>
      <c r="W19" s="563"/>
      <c r="X19" s="194"/>
      <c r="Y19" s="194"/>
      <c r="Z19" s="194"/>
      <c r="AA19" s="194"/>
      <c r="AB19" s="194"/>
      <c r="AC19" s="178"/>
      <c r="AD19" s="178"/>
      <c r="AE19" s="194"/>
      <c r="AF19" s="194"/>
      <c r="AG19" s="194"/>
      <c r="AH19" s="194"/>
      <c r="AI19" s="178"/>
      <c r="AJ19" s="194"/>
      <c r="AK19" s="194"/>
      <c r="AL19" s="178"/>
      <c r="AM19" s="178"/>
      <c r="AN19" s="178"/>
      <c r="AO19" s="214"/>
      <c r="AP19" s="194"/>
      <c r="AQ19" s="194"/>
    </row>
    <row r="20" spans="2:43" x14ac:dyDescent="0.25">
      <c r="B20" s="193"/>
      <c r="C20" s="177" t="s">
        <v>3385</v>
      </c>
      <c r="D20" s="194"/>
      <c r="E20" s="194"/>
      <c r="F20" s="194"/>
      <c r="G20" s="194"/>
      <c r="H20" s="178"/>
      <c r="I20" s="178"/>
      <c r="J20" s="194"/>
      <c r="K20" s="194"/>
      <c r="L20" s="194"/>
      <c r="M20" s="194"/>
      <c r="N20" s="178"/>
      <c r="O20" s="194"/>
      <c r="P20" s="194"/>
      <c r="Q20" s="178"/>
      <c r="R20" s="178"/>
      <c r="S20" s="178"/>
      <c r="T20" s="214"/>
      <c r="U20" s="194"/>
      <c r="V20" s="624"/>
      <c r="W20" s="563"/>
      <c r="X20" s="194"/>
      <c r="Y20" s="194"/>
      <c r="Z20" s="194"/>
      <c r="AA20" s="194"/>
      <c r="AB20" s="194"/>
      <c r="AC20" s="178"/>
      <c r="AD20" s="178"/>
      <c r="AE20" s="194"/>
      <c r="AF20" s="194"/>
      <c r="AG20" s="194"/>
      <c r="AH20" s="194"/>
      <c r="AI20" s="178"/>
      <c r="AJ20" s="194"/>
      <c r="AK20" s="194"/>
      <c r="AL20" s="178"/>
      <c r="AM20" s="178"/>
      <c r="AN20" s="178"/>
      <c r="AO20" s="214"/>
      <c r="AP20" s="194"/>
      <c r="AQ20" s="194"/>
    </row>
    <row r="21" spans="2:43" x14ac:dyDescent="0.25">
      <c r="B21" s="193"/>
      <c r="C21" s="177" t="s">
        <v>3386</v>
      </c>
      <c r="D21" s="194"/>
      <c r="E21" s="194"/>
      <c r="F21" s="194"/>
      <c r="G21" s="194"/>
      <c r="H21" s="178"/>
      <c r="I21" s="178"/>
      <c r="J21" s="194"/>
      <c r="K21" s="194"/>
      <c r="L21" s="194"/>
      <c r="M21" s="194"/>
      <c r="N21" s="178"/>
      <c r="O21" s="194"/>
      <c r="P21" s="194"/>
      <c r="Q21" s="178"/>
      <c r="R21" s="178"/>
      <c r="S21" s="178"/>
      <c r="T21" s="214"/>
      <c r="U21" s="194"/>
      <c r="V21" s="624"/>
      <c r="W21" s="563"/>
      <c r="X21" s="194"/>
      <c r="Y21" s="194"/>
      <c r="Z21" s="194"/>
      <c r="AA21" s="194"/>
      <c r="AB21" s="194"/>
      <c r="AC21" s="178"/>
      <c r="AD21" s="178"/>
      <c r="AE21" s="194"/>
      <c r="AF21" s="194"/>
      <c r="AG21" s="194"/>
      <c r="AH21" s="194"/>
      <c r="AI21" s="178"/>
      <c r="AJ21" s="194"/>
      <c r="AK21" s="194"/>
      <c r="AL21" s="178"/>
      <c r="AM21" s="178"/>
      <c r="AN21" s="178"/>
      <c r="AO21" s="214"/>
      <c r="AP21" s="194"/>
      <c r="AQ21" s="194"/>
    </row>
    <row r="22" spans="2:43" x14ac:dyDescent="0.25">
      <c r="B22" s="193"/>
      <c r="C22" s="177" t="s">
        <v>3387</v>
      </c>
      <c r="D22" s="194"/>
      <c r="E22" s="194"/>
      <c r="F22" s="194"/>
      <c r="G22" s="194"/>
      <c r="H22" s="178"/>
      <c r="I22" s="178"/>
      <c r="J22" s="194"/>
      <c r="K22" s="194"/>
      <c r="L22" s="194"/>
      <c r="M22" s="194"/>
      <c r="N22" s="178"/>
      <c r="O22" s="194"/>
      <c r="P22" s="194"/>
      <c r="Q22" s="178"/>
      <c r="R22" s="178"/>
      <c r="S22" s="178"/>
      <c r="T22" s="214"/>
      <c r="U22" s="194"/>
      <c r="V22" s="624"/>
      <c r="W22" s="563"/>
      <c r="X22" s="194"/>
      <c r="Y22" s="194"/>
      <c r="Z22" s="194"/>
      <c r="AA22" s="194"/>
      <c r="AB22" s="194"/>
      <c r="AC22" s="178"/>
      <c r="AD22" s="178"/>
      <c r="AE22" s="194"/>
      <c r="AF22" s="194"/>
      <c r="AG22" s="194"/>
      <c r="AH22" s="194"/>
      <c r="AI22" s="178"/>
      <c r="AJ22" s="194"/>
      <c r="AK22" s="194"/>
      <c r="AL22" s="178"/>
      <c r="AM22" s="178"/>
      <c r="AN22" s="178"/>
      <c r="AO22" s="214"/>
      <c r="AP22" s="194"/>
      <c r="AQ22" s="194"/>
    </row>
    <row r="23" spans="2:43" x14ac:dyDescent="0.25">
      <c r="B23" s="193"/>
      <c r="C23" s="177" t="s">
        <v>3388</v>
      </c>
      <c r="D23" s="194"/>
      <c r="E23" s="194"/>
      <c r="F23" s="194"/>
      <c r="G23" s="194"/>
      <c r="H23" s="178"/>
      <c r="I23" s="178"/>
      <c r="J23" s="194"/>
      <c r="K23" s="194"/>
      <c r="L23" s="194"/>
      <c r="M23" s="194"/>
      <c r="N23" s="178"/>
      <c r="O23" s="194"/>
      <c r="P23" s="194"/>
      <c r="Q23" s="178"/>
      <c r="R23" s="178"/>
      <c r="S23" s="178"/>
      <c r="T23" s="214"/>
      <c r="U23" s="194"/>
      <c r="V23" s="624"/>
      <c r="W23" s="563"/>
      <c r="X23" s="194"/>
      <c r="Y23" s="194"/>
      <c r="Z23" s="194"/>
      <c r="AA23" s="194"/>
      <c r="AB23" s="194"/>
      <c r="AC23" s="178"/>
      <c r="AD23" s="178"/>
      <c r="AE23" s="194"/>
      <c r="AF23" s="194"/>
      <c r="AG23" s="194"/>
      <c r="AH23" s="194"/>
      <c r="AI23" s="178"/>
      <c r="AJ23" s="194"/>
      <c r="AK23" s="194"/>
      <c r="AL23" s="178"/>
      <c r="AM23" s="178"/>
      <c r="AN23" s="178"/>
      <c r="AO23" s="214"/>
      <c r="AP23" s="194"/>
      <c r="AQ23" s="194"/>
    </row>
    <row r="24" spans="2:43" x14ac:dyDescent="0.25">
      <c r="B24" s="193"/>
      <c r="C24" s="177" t="s">
        <v>3389</v>
      </c>
      <c r="D24" s="194"/>
      <c r="E24" s="194"/>
      <c r="F24" s="194"/>
      <c r="G24" s="194"/>
      <c r="H24" s="178"/>
      <c r="I24" s="178"/>
      <c r="J24" s="194"/>
      <c r="K24" s="194"/>
      <c r="L24" s="194"/>
      <c r="M24" s="194"/>
      <c r="N24" s="178"/>
      <c r="O24" s="194"/>
      <c r="P24" s="194"/>
      <c r="Q24" s="178"/>
      <c r="R24" s="178"/>
      <c r="S24" s="178"/>
      <c r="T24" s="214"/>
      <c r="U24" s="194"/>
      <c r="V24" s="624"/>
      <c r="W24" s="563"/>
      <c r="X24" s="194"/>
      <c r="Y24" s="194"/>
      <c r="Z24" s="194"/>
      <c r="AA24" s="194"/>
      <c r="AB24" s="194"/>
      <c r="AC24" s="178"/>
      <c r="AD24" s="178"/>
      <c r="AE24" s="194"/>
      <c r="AF24" s="194"/>
      <c r="AG24" s="194"/>
      <c r="AH24" s="194"/>
      <c r="AI24" s="178"/>
      <c r="AJ24" s="194"/>
      <c r="AK24" s="194"/>
      <c r="AL24" s="178"/>
      <c r="AM24" s="178"/>
      <c r="AN24" s="178"/>
      <c r="AO24" s="214"/>
      <c r="AP24" s="194"/>
      <c r="AQ24" s="194"/>
    </row>
    <row r="25" spans="2:43" x14ac:dyDescent="0.25">
      <c r="B25" s="193"/>
      <c r="C25" s="177" t="s">
        <v>3390</v>
      </c>
      <c r="D25" s="194"/>
      <c r="E25" s="194"/>
      <c r="F25" s="194"/>
      <c r="G25" s="194"/>
      <c r="H25" s="178"/>
      <c r="I25" s="178"/>
      <c r="J25" s="194"/>
      <c r="K25" s="194"/>
      <c r="L25" s="194"/>
      <c r="M25" s="194"/>
      <c r="N25" s="178"/>
      <c r="O25" s="194"/>
      <c r="P25" s="194"/>
      <c r="Q25" s="178"/>
      <c r="R25" s="178"/>
      <c r="S25" s="178"/>
      <c r="T25" s="214"/>
      <c r="U25" s="194"/>
      <c r="V25" s="624"/>
      <c r="W25" s="563"/>
      <c r="X25" s="194"/>
      <c r="Y25" s="194"/>
      <c r="Z25" s="194"/>
      <c r="AA25" s="194"/>
      <c r="AB25" s="194"/>
      <c r="AC25" s="178"/>
      <c r="AD25" s="178"/>
      <c r="AE25" s="194"/>
      <c r="AF25" s="194"/>
      <c r="AG25" s="194"/>
      <c r="AH25" s="194"/>
      <c r="AI25" s="178"/>
      <c r="AJ25" s="194"/>
      <c r="AK25" s="194"/>
      <c r="AL25" s="178"/>
      <c r="AM25" s="178"/>
      <c r="AN25" s="178"/>
      <c r="AO25" s="214"/>
      <c r="AP25" s="194"/>
      <c r="AQ25" s="194"/>
    </row>
    <row r="26" spans="2:43" x14ac:dyDescent="0.25">
      <c r="B26" s="193"/>
      <c r="C26" s="177" t="s">
        <v>3391</v>
      </c>
      <c r="D26" s="194"/>
      <c r="E26" s="194"/>
      <c r="F26" s="194"/>
      <c r="G26" s="194"/>
      <c r="H26" s="178"/>
      <c r="I26" s="178"/>
      <c r="J26" s="194"/>
      <c r="K26" s="194"/>
      <c r="L26" s="194"/>
      <c r="M26" s="194"/>
      <c r="N26" s="178"/>
      <c r="O26" s="194"/>
      <c r="P26" s="194"/>
      <c r="Q26" s="178"/>
      <c r="R26" s="178"/>
      <c r="S26" s="178"/>
      <c r="T26" s="214"/>
      <c r="U26" s="194"/>
      <c r="V26" s="624"/>
      <c r="W26" s="563"/>
      <c r="X26" s="194"/>
      <c r="Y26" s="194"/>
      <c r="Z26" s="194"/>
      <c r="AA26" s="194"/>
      <c r="AB26" s="194"/>
      <c r="AC26" s="178"/>
      <c r="AD26" s="178"/>
      <c r="AE26" s="194"/>
      <c r="AF26" s="194"/>
      <c r="AG26" s="194"/>
      <c r="AH26" s="194"/>
      <c r="AI26" s="178"/>
      <c r="AJ26" s="194"/>
      <c r="AK26" s="194"/>
      <c r="AL26" s="178"/>
      <c r="AM26" s="178"/>
      <c r="AN26" s="178"/>
      <c r="AO26" s="214"/>
      <c r="AP26" s="194"/>
      <c r="AQ26" s="194"/>
    </row>
    <row r="27" spans="2:43" x14ac:dyDescent="0.25">
      <c r="B27" s="193"/>
      <c r="C27" s="177" t="s">
        <v>3392</v>
      </c>
      <c r="D27" s="194"/>
      <c r="E27" s="194"/>
      <c r="F27" s="194"/>
      <c r="G27" s="194"/>
      <c r="H27" s="178"/>
      <c r="I27" s="178"/>
      <c r="J27" s="194"/>
      <c r="K27" s="194"/>
      <c r="L27" s="194"/>
      <c r="M27" s="194"/>
      <c r="N27" s="178"/>
      <c r="O27" s="194"/>
      <c r="P27" s="194"/>
      <c r="Q27" s="178"/>
      <c r="R27" s="178"/>
      <c r="S27" s="178"/>
      <c r="T27" s="214"/>
      <c r="U27" s="194"/>
      <c r="V27" s="624"/>
      <c r="W27" s="563"/>
      <c r="X27" s="194"/>
      <c r="Y27" s="194"/>
      <c r="Z27" s="194"/>
      <c r="AA27" s="194"/>
      <c r="AB27" s="194"/>
      <c r="AC27" s="178"/>
      <c r="AD27" s="178"/>
      <c r="AE27" s="194"/>
      <c r="AF27" s="194"/>
      <c r="AG27" s="194"/>
      <c r="AH27" s="194"/>
      <c r="AI27" s="178"/>
      <c r="AJ27" s="194"/>
      <c r="AK27" s="194"/>
      <c r="AL27" s="178"/>
      <c r="AM27" s="178"/>
      <c r="AN27" s="178"/>
      <c r="AO27" s="214"/>
      <c r="AP27" s="194"/>
      <c r="AQ27" s="194"/>
    </row>
    <row r="28" spans="2:43" x14ac:dyDescent="0.25">
      <c r="B28" s="193"/>
      <c r="C28" s="177" t="s">
        <v>3393</v>
      </c>
      <c r="D28" s="194"/>
      <c r="E28" s="194"/>
      <c r="F28" s="194"/>
      <c r="G28" s="194"/>
      <c r="H28" s="178"/>
      <c r="I28" s="178"/>
      <c r="J28" s="194"/>
      <c r="K28" s="194"/>
      <c r="L28" s="194"/>
      <c r="M28" s="194"/>
      <c r="N28" s="178"/>
      <c r="O28" s="194"/>
      <c r="P28" s="194"/>
      <c r="Q28" s="178"/>
      <c r="R28" s="178"/>
      <c r="S28" s="178"/>
      <c r="T28" s="214"/>
      <c r="U28" s="194"/>
      <c r="V28" s="624"/>
      <c r="W28" s="563"/>
      <c r="X28" s="194"/>
      <c r="Y28" s="194"/>
      <c r="Z28" s="194"/>
      <c r="AA28" s="194"/>
      <c r="AB28" s="194"/>
      <c r="AC28" s="178"/>
      <c r="AD28" s="178"/>
      <c r="AE28" s="194"/>
      <c r="AF28" s="194"/>
      <c r="AG28" s="194"/>
      <c r="AH28" s="194"/>
      <c r="AI28" s="178"/>
      <c r="AJ28" s="194"/>
      <c r="AK28" s="194"/>
      <c r="AL28" s="178"/>
      <c r="AM28" s="178"/>
      <c r="AN28" s="178"/>
      <c r="AO28" s="214"/>
      <c r="AP28" s="194"/>
      <c r="AQ28" s="194"/>
    </row>
    <row r="29" spans="2:43" x14ac:dyDescent="0.25">
      <c r="B29" s="193"/>
      <c r="C29" s="177" t="s">
        <v>3394</v>
      </c>
      <c r="D29" s="194"/>
      <c r="E29" s="194"/>
      <c r="F29" s="194"/>
      <c r="G29" s="194"/>
      <c r="H29" s="178"/>
      <c r="I29" s="178"/>
      <c r="J29" s="194"/>
      <c r="K29" s="194"/>
      <c r="L29" s="194"/>
      <c r="M29" s="194"/>
      <c r="N29" s="178"/>
      <c r="O29" s="194"/>
      <c r="P29" s="194"/>
      <c r="Q29" s="178"/>
      <c r="R29" s="178"/>
      <c r="S29" s="178"/>
      <c r="T29" s="214"/>
      <c r="U29" s="194"/>
      <c r="V29" s="624"/>
      <c r="W29" s="563"/>
      <c r="X29" s="194"/>
      <c r="Y29" s="194"/>
      <c r="Z29" s="194"/>
      <c r="AA29" s="194"/>
      <c r="AB29" s="194"/>
      <c r="AC29" s="178"/>
      <c r="AD29" s="178"/>
      <c r="AE29" s="194"/>
      <c r="AF29" s="194"/>
      <c r="AG29" s="194"/>
      <c r="AH29" s="194"/>
      <c r="AI29" s="178"/>
      <c r="AJ29" s="194"/>
      <c r="AK29" s="194"/>
      <c r="AL29" s="178"/>
      <c r="AM29" s="178"/>
      <c r="AN29" s="178"/>
      <c r="AO29" s="214"/>
      <c r="AP29" s="194"/>
      <c r="AQ29" s="194"/>
    </row>
    <row r="30" spans="2:43" x14ac:dyDescent="0.25">
      <c r="B30" s="193"/>
      <c r="C30" s="177" t="s">
        <v>3395</v>
      </c>
      <c r="D30" s="194"/>
      <c r="E30" s="194"/>
      <c r="F30" s="194"/>
      <c r="G30" s="194"/>
      <c r="H30" s="178"/>
      <c r="I30" s="178"/>
      <c r="J30" s="194"/>
      <c r="K30" s="194"/>
      <c r="L30" s="194"/>
      <c r="M30" s="194"/>
      <c r="N30" s="178"/>
      <c r="O30" s="194"/>
      <c r="P30" s="194"/>
      <c r="Q30" s="178"/>
      <c r="R30" s="178"/>
      <c r="S30" s="178"/>
      <c r="T30" s="214"/>
      <c r="U30" s="194"/>
      <c r="V30" s="624"/>
      <c r="W30" s="563"/>
      <c r="X30" s="194"/>
      <c r="Y30" s="194"/>
      <c r="Z30" s="194"/>
      <c r="AA30" s="194"/>
      <c r="AB30" s="194"/>
      <c r="AC30" s="178"/>
      <c r="AD30" s="178"/>
      <c r="AE30" s="194"/>
      <c r="AF30" s="194"/>
      <c r="AG30" s="194"/>
      <c r="AH30" s="194"/>
      <c r="AI30" s="178"/>
      <c r="AJ30" s="194"/>
      <c r="AK30" s="194"/>
      <c r="AL30" s="178"/>
      <c r="AM30" s="178"/>
      <c r="AN30" s="178"/>
      <c r="AO30" s="214"/>
      <c r="AP30" s="194"/>
      <c r="AQ30" s="194"/>
    </row>
    <row r="31" spans="2:43" x14ac:dyDescent="0.25">
      <c r="B31" s="193"/>
      <c r="C31" s="177" t="s">
        <v>3396</v>
      </c>
      <c r="D31" s="194"/>
      <c r="E31" s="194"/>
      <c r="F31" s="194"/>
      <c r="G31" s="194"/>
      <c r="H31" s="178"/>
      <c r="I31" s="178"/>
      <c r="J31" s="194"/>
      <c r="K31" s="194"/>
      <c r="L31" s="194"/>
      <c r="M31" s="194"/>
      <c r="N31" s="178"/>
      <c r="O31" s="194"/>
      <c r="P31" s="194"/>
      <c r="Q31" s="178"/>
      <c r="R31" s="178"/>
      <c r="S31" s="178"/>
      <c r="T31" s="214"/>
      <c r="U31" s="194"/>
      <c r="V31" s="624"/>
      <c r="W31" s="563"/>
      <c r="X31" s="194"/>
      <c r="Y31" s="194"/>
      <c r="Z31" s="194"/>
      <c r="AA31" s="194"/>
      <c r="AB31" s="194"/>
      <c r="AC31" s="178"/>
      <c r="AD31" s="178"/>
      <c r="AE31" s="194"/>
      <c r="AF31" s="194"/>
      <c r="AG31" s="194"/>
      <c r="AH31" s="194"/>
      <c r="AI31" s="178"/>
      <c r="AJ31" s="194"/>
      <c r="AK31" s="194"/>
      <c r="AL31" s="178"/>
      <c r="AM31" s="178"/>
      <c r="AN31" s="178"/>
      <c r="AO31" s="214"/>
      <c r="AP31" s="194"/>
      <c r="AQ31" s="194"/>
    </row>
    <row r="32" spans="2:43" x14ac:dyDescent="0.25">
      <c r="B32" s="193"/>
      <c r="C32" s="177" t="s">
        <v>3397</v>
      </c>
      <c r="D32" s="194"/>
      <c r="E32" s="194"/>
      <c r="F32" s="194"/>
      <c r="G32" s="194"/>
      <c r="H32" s="178"/>
      <c r="I32" s="178"/>
      <c r="J32" s="194"/>
      <c r="K32" s="194"/>
      <c r="L32" s="194"/>
      <c r="M32" s="194"/>
      <c r="N32" s="178"/>
      <c r="O32" s="194"/>
      <c r="P32" s="194"/>
      <c r="Q32" s="178"/>
      <c r="R32" s="178"/>
      <c r="S32" s="178"/>
      <c r="T32" s="214"/>
      <c r="U32" s="194"/>
      <c r="V32" s="624"/>
      <c r="W32" s="563"/>
      <c r="X32" s="194"/>
      <c r="Y32" s="194"/>
      <c r="Z32" s="194"/>
      <c r="AA32" s="194"/>
      <c r="AB32" s="194"/>
      <c r="AC32" s="178"/>
      <c r="AD32" s="178"/>
      <c r="AE32" s="194"/>
      <c r="AF32" s="194"/>
      <c r="AG32" s="194"/>
      <c r="AH32" s="194"/>
      <c r="AI32" s="178"/>
      <c r="AJ32" s="194"/>
      <c r="AK32" s="194"/>
      <c r="AL32" s="178"/>
      <c r="AM32" s="178"/>
      <c r="AN32" s="178"/>
      <c r="AO32" s="214"/>
      <c r="AP32" s="194"/>
      <c r="AQ32" s="194"/>
    </row>
    <row r="33" spans="2:43" x14ac:dyDescent="0.25">
      <c r="B33" s="193"/>
      <c r="C33" s="177" t="s">
        <v>3398</v>
      </c>
      <c r="D33" s="194"/>
      <c r="E33" s="194"/>
      <c r="F33" s="194"/>
      <c r="G33" s="194"/>
      <c r="H33" s="178"/>
      <c r="I33" s="178"/>
      <c r="J33" s="194"/>
      <c r="K33" s="194"/>
      <c r="L33" s="194"/>
      <c r="M33" s="194"/>
      <c r="N33" s="178"/>
      <c r="O33" s="194"/>
      <c r="P33" s="194"/>
      <c r="Q33" s="178"/>
      <c r="R33" s="178"/>
      <c r="S33" s="178"/>
      <c r="T33" s="214"/>
      <c r="U33" s="194"/>
      <c r="V33" s="624"/>
      <c r="W33" s="563"/>
      <c r="X33" s="194"/>
      <c r="Y33" s="194"/>
      <c r="Z33" s="194"/>
      <c r="AA33" s="194"/>
      <c r="AB33" s="194"/>
      <c r="AC33" s="178"/>
      <c r="AD33" s="178"/>
      <c r="AE33" s="194"/>
      <c r="AF33" s="194"/>
      <c r="AG33" s="194"/>
      <c r="AH33" s="194"/>
      <c r="AI33" s="178"/>
      <c r="AJ33" s="194"/>
      <c r="AK33" s="194"/>
      <c r="AL33" s="178"/>
      <c r="AM33" s="178"/>
      <c r="AN33" s="178"/>
      <c r="AO33" s="214"/>
      <c r="AP33" s="194"/>
      <c r="AQ33" s="194"/>
    </row>
    <row r="34" spans="2:43" x14ac:dyDescent="0.25">
      <c r="B34" s="193"/>
      <c r="C34" s="177" t="s">
        <v>3399</v>
      </c>
      <c r="D34" s="194"/>
      <c r="E34" s="194"/>
      <c r="F34" s="194"/>
      <c r="G34" s="194"/>
      <c r="H34" s="178"/>
      <c r="I34" s="178"/>
      <c r="J34" s="194"/>
      <c r="K34" s="194"/>
      <c r="L34" s="194"/>
      <c r="M34" s="194"/>
      <c r="N34" s="178"/>
      <c r="O34" s="194"/>
      <c r="P34" s="194"/>
      <c r="Q34" s="178"/>
      <c r="R34" s="178"/>
      <c r="S34" s="178"/>
      <c r="T34" s="214"/>
      <c r="U34" s="194"/>
      <c r="V34" s="624"/>
      <c r="W34" s="563"/>
      <c r="X34" s="194"/>
      <c r="Y34" s="194"/>
      <c r="Z34" s="194"/>
      <c r="AA34" s="194"/>
      <c r="AB34" s="194"/>
      <c r="AC34" s="178"/>
      <c r="AD34" s="178"/>
      <c r="AE34" s="194"/>
      <c r="AF34" s="194"/>
      <c r="AG34" s="194"/>
      <c r="AH34" s="194"/>
      <c r="AI34" s="178"/>
      <c r="AJ34" s="194"/>
      <c r="AK34" s="194"/>
      <c r="AL34" s="178"/>
      <c r="AM34" s="178"/>
      <c r="AN34" s="178"/>
      <c r="AO34" s="214"/>
      <c r="AP34" s="194"/>
      <c r="AQ34" s="194"/>
    </row>
    <row r="35" spans="2:43" x14ac:dyDescent="0.25">
      <c r="B35" s="193"/>
      <c r="C35" s="177" t="s">
        <v>3400</v>
      </c>
      <c r="D35" s="194"/>
      <c r="E35" s="194"/>
      <c r="F35" s="194"/>
      <c r="G35" s="194"/>
      <c r="H35" s="178"/>
      <c r="I35" s="178"/>
      <c r="J35" s="194"/>
      <c r="K35" s="194"/>
      <c r="L35" s="194"/>
      <c r="M35" s="194"/>
      <c r="N35" s="178"/>
      <c r="O35" s="194"/>
      <c r="P35" s="194"/>
      <c r="Q35" s="178"/>
      <c r="R35" s="178"/>
      <c r="S35" s="178"/>
      <c r="T35" s="214"/>
      <c r="U35" s="194"/>
      <c r="V35" s="624"/>
      <c r="W35" s="563"/>
      <c r="X35" s="194"/>
      <c r="Y35" s="194"/>
      <c r="Z35" s="194"/>
      <c r="AA35" s="194"/>
      <c r="AB35" s="194"/>
      <c r="AC35" s="178"/>
      <c r="AD35" s="178"/>
      <c r="AE35" s="194"/>
      <c r="AF35" s="194"/>
      <c r="AG35" s="194"/>
      <c r="AH35" s="194"/>
      <c r="AI35" s="178"/>
      <c r="AJ35" s="194"/>
      <c r="AK35" s="194"/>
      <c r="AL35" s="178"/>
      <c r="AM35" s="178"/>
      <c r="AN35" s="178"/>
      <c r="AO35" s="214"/>
      <c r="AP35" s="194"/>
      <c r="AQ35" s="194"/>
    </row>
    <row r="36" spans="2:43" x14ac:dyDescent="0.25">
      <c r="B36" s="193"/>
      <c r="C36" s="177" t="s">
        <v>3401</v>
      </c>
      <c r="D36" s="194"/>
      <c r="E36" s="194"/>
      <c r="F36" s="194"/>
      <c r="G36" s="194"/>
      <c r="H36" s="178"/>
      <c r="I36" s="178"/>
      <c r="J36" s="194"/>
      <c r="K36" s="194"/>
      <c r="L36" s="194"/>
      <c r="M36" s="194"/>
      <c r="N36" s="178"/>
      <c r="O36" s="194"/>
      <c r="P36" s="194"/>
      <c r="Q36" s="178"/>
      <c r="R36" s="178"/>
      <c r="S36" s="178"/>
      <c r="T36" s="214"/>
      <c r="U36" s="194"/>
      <c r="V36" s="624"/>
      <c r="W36" s="563"/>
      <c r="X36" s="194"/>
      <c r="Y36" s="194"/>
      <c r="Z36" s="194"/>
      <c r="AA36" s="194"/>
      <c r="AB36" s="194"/>
      <c r="AC36" s="178"/>
      <c r="AD36" s="178"/>
      <c r="AE36" s="194"/>
      <c r="AF36" s="194"/>
      <c r="AG36" s="194"/>
      <c r="AH36" s="194"/>
      <c r="AI36" s="178"/>
      <c r="AJ36" s="194"/>
      <c r="AK36" s="194"/>
      <c r="AL36" s="178"/>
      <c r="AM36" s="178"/>
      <c r="AN36" s="178"/>
      <c r="AO36" s="214"/>
      <c r="AP36" s="194"/>
      <c r="AQ36" s="194"/>
    </row>
    <row r="37" spans="2:43" x14ac:dyDescent="0.25">
      <c r="B37" s="193"/>
      <c r="C37" s="177" t="s">
        <v>3402</v>
      </c>
      <c r="D37" s="194"/>
      <c r="E37" s="194"/>
      <c r="F37" s="194"/>
      <c r="G37" s="194"/>
      <c r="H37" s="178"/>
      <c r="I37" s="178"/>
      <c r="J37" s="194"/>
      <c r="K37" s="194"/>
      <c r="L37" s="194"/>
      <c r="M37" s="194"/>
      <c r="N37" s="178"/>
      <c r="O37" s="194"/>
      <c r="P37" s="194"/>
      <c r="Q37" s="178"/>
      <c r="R37" s="178"/>
      <c r="S37" s="178"/>
      <c r="T37" s="214"/>
      <c r="U37" s="194"/>
      <c r="V37" s="624"/>
      <c r="W37" s="563"/>
      <c r="X37" s="194"/>
      <c r="Y37" s="194"/>
      <c r="Z37" s="194"/>
      <c r="AA37" s="194"/>
      <c r="AB37" s="194"/>
      <c r="AC37" s="178"/>
      <c r="AD37" s="178"/>
      <c r="AE37" s="194"/>
      <c r="AF37" s="194"/>
      <c r="AG37" s="194"/>
      <c r="AH37" s="194"/>
      <c r="AI37" s="178"/>
      <c r="AJ37" s="194"/>
      <c r="AK37" s="194"/>
      <c r="AL37" s="178"/>
      <c r="AM37" s="178"/>
      <c r="AN37" s="178"/>
      <c r="AO37" s="214"/>
      <c r="AP37" s="194"/>
      <c r="AQ37" s="194"/>
    </row>
    <row r="38" spans="2:43" x14ac:dyDescent="0.25">
      <c r="B38" s="193"/>
      <c r="C38" s="177" t="s">
        <v>3403</v>
      </c>
      <c r="D38" s="194"/>
      <c r="E38" s="194"/>
      <c r="F38" s="194"/>
      <c r="G38" s="194"/>
      <c r="H38" s="178"/>
      <c r="I38" s="178"/>
      <c r="J38" s="194"/>
      <c r="K38" s="194"/>
      <c r="L38" s="194"/>
      <c r="M38" s="194"/>
      <c r="N38" s="178"/>
      <c r="O38" s="194"/>
      <c r="P38" s="194"/>
      <c r="Q38" s="178"/>
      <c r="R38" s="178"/>
      <c r="S38" s="178"/>
      <c r="T38" s="214"/>
      <c r="U38" s="194"/>
      <c r="V38" s="624"/>
      <c r="W38" s="563"/>
      <c r="X38" s="194"/>
      <c r="Y38" s="194"/>
      <c r="Z38" s="194"/>
      <c r="AA38" s="194"/>
      <c r="AB38" s="194"/>
      <c r="AC38" s="178"/>
      <c r="AD38" s="178"/>
      <c r="AE38" s="194"/>
      <c r="AF38" s="194"/>
      <c r="AG38" s="194"/>
      <c r="AH38" s="194"/>
      <c r="AI38" s="178"/>
      <c r="AJ38" s="194"/>
      <c r="AK38" s="194"/>
      <c r="AL38" s="178"/>
      <c r="AM38" s="178"/>
      <c r="AN38" s="178"/>
      <c r="AO38" s="214"/>
      <c r="AP38" s="194"/>
      <c r="AQ38" s="194"/>
    </row>
    <row r="39" spans="2:43" x14ac:dyDescent="0.25">
      <c r="B39" s="193"/>
      <c r="C39" s="177" t="s">
        <v>3404</v>
      </c>
      <c r="D39" s="194"/>
      <c r="E39" s="194"/>
      <c r="F39" s="194"/>
      <c r="G39" s="194"/>
      <c r="H39" s="178"/>
      <c r="I39" s="178"/>
      <c r="J39" s="194"/>
      <c r="K39" s="194"/>
      <c r="L39" s="194"/>
      <c r="M39" s="194"/>
      <c r="N39" s="178"/>
      <c r="O39" s="194"/>
      <c r="P39" s="194"/>
      <c r="Q39" s="178"/>
      <c r="R39" s="178"/>
      <c r="S39" s="178"/>
      <c r="T39" s="214"/>
      <c r="U39" s="194"/>
      <c r="V39" s="624"/>
      <c r="W39" s="563"/>
      <c r="X39" s="194"/>
      <c r="Y39" s="194"/>
      <c r="Z39" s="194"/>
      <c r="AA39" s="194"/>
      <c r="AB39" s="194"/>
      <c r="AC39" s="178"/>
      <c r="AD39" s="178"/>
      <c r="AE39" s="194"/>
      <c r="AF39" s="194"/>
      <c r="AG39" s="194"/>
      <c r="AH39" s="194"/>
      <c r="AI39" s="178"/>
      <c r="AJ39" s="194"/>
      <c r="AK39" s="194"/>
      <c r="AL39" s="178"/>
      <c r="AM39" s="178"/>
      <c r="AN39" s="178"/>
      <c r="AO39" s="214"/>
      <c r="AP39" s="194"/>
      <c r="AQ39" s="194"/>
    </row>
    <row r="40" spans="2:43" x14ac:dyDescent="0.25">
      <c r="B40" s="193"/>
      <c r="C40" s="177" t="s">
        <v>3405</v>
      </c>
      <c r="D40" s="194"/>
      <c r="E40" s="194"/>
      <c r="F40" s="194"/>
      <c r="G40" s="194"/>
      <c r="H40" s="178"/>
      <c r="I40" s="178"/>
      <c r="J40" s="194"/>
      <c r="K40" s="194"/>
      <c r="L40" s="194"/>
      <c r="M40" s="194"/>
      <c r="N40" s="178"/>
      <c r="O40" s="194"/>
      <c r="P40" s="194"/>
      <c r="Q40" s="178"/>
      <c r="R40" s="178"/>
      <c r="S40" s="178"/>
      <c r="T40" s="214"/>
      <c r="U40" s="194"/>
      <c r="V40" s="624"/>
      <c r="W40" s="563"/>
      <c r="X40" s="194"/>
      <c r="Y40" s="194"/>
      <c r="Z40" s="194"/>
      <c r="AA40" s="194"/>
      <c r="AB40" s="194"/>
      <c r="AC40" s="178"/>
      <c r="AD40" s="178"/>
      <c r="AE40" s="194"/>
      <c r="AF40" s="194"/>
      <c r="AG40" s="194"/>
      <c r="AH40" s="194"/>
      <c r="AI40" s="178"/>
      <c r="AJ40" s="194"/>
      <c r="AK40" s="194"/>
      <c r="AL40" s="178"/>
      <c r="AM40" s="178"/>
      <c r="AN40" s="178"/>
      <c r="AO40" s="214"/>
      <c r="AP40" s="194"/>
      <c r="AQ40" s="194"/>
    </row>
    <row r="41" spans="2:43" x14ac:dyDescent="0.25">
      <c r="B41" s="193"/>
      <c r="C41" s="177" t="s">
        <v>3406</v>
      </c>
      <c r="D41" s="194"/>
      <c r="E41" s="194"/>
      <c r="F41" s="194"/>
      <c r="G41" s="194"/>
      <c r="H41" s="178"/>
      <c r="I41" s="178"/>
      <c r="J41" s="194"/>
      <c r="K41" s="194"/>
      <c r="L41" s="194"/>
      <c r="M41" s="194"/>
      <c r="N41" s="178"/>
      <c r="O41" s="194"/>
      <c r="P41" s="194"/>
      <c r="Q41" s="178"/>
      <c r="R41" s="178"/>
      <c r="S41" s="178"/>
      <c r="T41" s="214"/>
      <c r="U41" s="194"/>
      <c r="V41" s="624"/>
      <c r="W41" s="563"/>
      <c r="X41" s="194"/>
      <c r="Y41" s="194"/>
      <c r="Z41" s="194"/>
      <c r="AA41" s="194"/>
      <c r="AB41" s="194"/>
      <c r="AC41" s="178"/>
      <c r="AD41" s="178"/>
      <c r="AE41" s="194"/>
      <c r="AF41" s="194"/>
      <c r="AG41" s="194"/>
      <c r="AH41" s="194"/>
      <c r="AI41" s="178"/>
      <c r="AJ41" s="194"/>
      <c r="AK41" s="194"/>
      <c r="AL41" s="178"/>
      <c r="AM41" s="178"/>
      <c r="AN41" s="178"/>
      <c r="AO41" s="214"/>
      <c r="AP41" s="194"/>
      <c r="AQ41" s="194"/>
    </row>
    <row r="42" spans="2:43" x14ac:dyDescent="0.25">
      <c r="B42" s="193"/>
      <c r="C42" s="177" t="s">
        <v>3407</v>
      </c>
      <c r="D42" s="194"/>
      <c r="E42" s="194"/>
      <c r="F42" s="194"/>
      <c r="G42" s="194"/>
      <c r="H42" s="178"/>
      <c r="I42" s="178"/>
      <c r="J42" s="194"/>
      <c r="K42" s="194"/>
      <c r="L42" s="194"/>
      <c r="M42" s="194"/>
      <c r="N42" s="178"/>
      <c r="O42" s="194"/>
      <c r="P42" s="194"/>
      <c r="Q42" s="178"/>
      <c r="R42" s="178"/>
      <c r="S42" s="178"/>
      <c r="T42" s="214"/>
      <c r="U42" s="194"/>
      <c r="V42" s="624"/>
      <c r="W42" s="563"/>
      <c r="X42" s="194"/>
      <c r="Y42" s="194"/>
      <c r="Z42" s="194"/>
      <c r="AA42" s="194"/>
      <c r="AB42" s="194"/>
      <c r="AC42" s="178"/>
      <c r="AD42" s="178"/>
      <c r="AE42" s="194"/>
      <c r="AF42" s="194"/>
      <c r="AG42" s="194"/>
      <c r="AH42" s="194"/>
      <c r="AI42" s="178"/>
      <c r="AJ42" s="194"/>
      <c r="AK42" s="194"/>
      <c r="AL42" s="178"/>
      <c r="AM42" s="178"/>
      <c r="AN42" s="178"/>
      <c r="AO42" s="214"/>
      <c r="AP42" s="194"/>
      <c r="AQ42" s="194"/>
    </row>
    <row r="43" spans="2:43" x14ac:dyDescent="0.25">
      <c r="B43" s="193"/>
      <c r="C43" s="177" t="s">
        <v>3408</v>
      </c>
      <c r="D43" s="194"/>
      <c r="E43" s="194"/>
      <c r="F43" s="194"/>
      <c r="G43" s="194"/>
      <c r="H43" s="178"/>
      <c r="I43" s="178"/>
      <c r="J43" s="194"/>
      <c r="K43" s="194"/>
      <c r="L43" s="194"/>
      <c r="M43" s="194"/>
      <c r="N43" s="178"/>
      <c r="O43" s="194"/>
      <c r="P43" s="194"/>
      <c r="Q43" s="178"/>
      <c r="R43" s="178"/>
      <c r="S43" s="178"/>
      <c r="T43" s="214"/>
      <c r="U43" s="194"/>
      <c r="V43" s="624"/>
      <c r="W43" s="563"/>
      <c r="X43" s="194"/>
      <c r="Y43" s="194"/>
      <c r="Z43" s="194"/>
      <c r="AA43" s="194"/>
      <c r="AB43" s="194"/>
      <c r="AC43" s="178"/>
      <c r="AD43" s="178"/>
      <c r="AE43" s="194"/>
      <c r="AF43" s="194"/>
      <c r="AG43" s="194"/>
      <c r="AH43" s="194"/>
      <c r="AI43" s="178"/>
      <c r="AJ43" s="194"/>
      <c r="AK43" s="194"/>
      <c r="AL43" s="178"/>
      <c r="AM43" s="178"/>
      <c r="AN43" s="178"/>
      <c r="AO43" s="214"/>
      <c r="AP43" s="194"/>
      <c r="AQ43" s="194"/>
    </row>
    <row r="44" spans="2:43" x14ac:dyDescent="0.25">
      <c r="B44" s="193"/>
      <c r="C44" s="177" t="s">
        <v>3409</v>
      </c>
      <c r="D44" s="194"/>
      <c r="E44" s="194"/>
      <c r="F44" s="194"/>
      <c r="G44" s="194"/>
      <c r="H44" s="178"/>
      <c r="I44" s="178"/>
      <c r="J44" s="194"/>
      <c r="K44" s="194"/>
      <c r="L44" s="194"/>
      <c r="M44" s="194"/>
      <c r="N44" s="178"/>
      <c r="O44" s="194"/>
      <c r="P44" s="194"/>
      <c r="Q44" s="178"/>
      <c r="R44" s="178"/>
      <c r="S44" s="178"/>
      <c r="T44" s="214"/>
      <c r="U44" s="194"/>
      <c r="V44" s="624"/>
      <c r="W44" s="563"/>
      <c r="X44" s="194"/>
      <c r="Y44" s="194"/>
      <c r="Z44" s="194"/>
      <c r="AA44" s="194"/>
      <c r="AB44" s="194"/>
      <c r="AC44" s="178"/>
      <c r="AD44" s="178"/>
      <c r="AE44" s="194"/>
      <c r="AF44" s="194"/>
      <c r="AG44" s="194"/>
      <c r="AH44" s="194"/>
      <c r="AI44" s="178"/>
      <c r="AJ44" s="194"/>
      <c r="AK44" s="194"/>
      <c r="AL44" s="178"/>
      <c r="AM44" s="178"/>
      <c r="AN44" s="178"/>
      <c r="AO44" s="214"/>
      <c r="AP44" s="194"/>
      <c r="AQ44" s="194"/>
    </row>
    <row r="45" spans="2:43" x14ac:dyDescent="0.25">
      <c r="B45" s="193"/>
      <c r="C45" s="177" t="s">
        <v>3410</v>
      </c>
      <c r="D45" s="194"/>
      <c r="E45" s="194"/>
      <c r="F45" s="194"/>
      <c r="G45" s="194"/>
      <c r="H45" s="178"/>
      <c r="I45" s="178"/>
      <c r="J45" s="194"/>
      <c r="K45" s="194"/>
      <c r="L45" s="194"/>
      <c r="M45" s="194"/>
      <c r="N45" s="178"/>
      <c r="O45" s="194"/>
      <c r="P45" s="194"/>
      <c r="Q45" s="178"/>
      <c r="R45" s="178"/>
      <c r="S45" s="178"/>
      <c r="T45" s="214"/>
      <c r="U45" s="194"/>
      <c r="V45" s="624"/>
      <c r="W45" s="563"/>
      <c r="X45" s="194"/>
      <c r="Y45" s="194"/>
      <c r="Z45" s="194"/>
      <c r="AA45" s="194"/>
      <c r="AB45" s="194"/>
      <c r="AC45" s="178"/>
      <c r="AD45" s="178"/>
      <c r="AE45" s="194"/>
      <c r="AF45" s="194"/>
      <c r="AG45" s="194"/>
      <c r="AH45" s="194"/>
      <c r="AI45" s="178"/>
      <c r="AJ45" s="194"/>
      <c r="AK45" s="194"/>
      <c r="AL45" s="178"/>
      <c r="AM45" s="178"/>
      <c r="AN45" s="178"/>
      <c r="AO45" s="214"/>
      <c r="AP45" s="194"/>
      <c r="AQ45" s="194"/>
    </row>
    <row r="46" spans="2:43" x14ac:dyDescent="0.25">
      <c r="B46" s="193"/>
      <c r="C46" s="177" t="s">
        <v>3411</v>
      </c>
      <c r="D46" s="194"/>
      <c r="E46" s="194"/>
      <c r="F46" s="194"/>
      <c r="G46" s="194"/>
      <c r="H46" s="178"/>
      <c r="I46" s="178"/>
      <c r="J46" s="194"/>
      <c r="K46" s="194"/>
      <c r="L46" s="194"/>
      <c r="M46" s="194"/>
      <c r="N46" s="178"/>
      <c r="O46" s="194"/>
      <c r="P46" s="194"/>
      <c r="Q46" s="178"/>
      <c r="R46" s="178"/>
      <c r="S46" s="178"/>
      <c r="T46" s="214"/>
      <c r="U46" s="194"/>
      <c r="V46" s="624"/>
      <c r="W46" s="563"/>
      <c r="X46" s="194"/>
      <c r="Y46" s="194"/>
      <c r="Z46" s="194"/>
      <c r="AA46" s="194"/>
      <c r="AB46" s="194"/>
      <c r="AC46" s="178"/>
      <c r="AD46" s="178"/>
      <c r="AE46" s="194"/>
      <c r="AF46" s="194"/>
      <c r="AG46" s="194"/>
      <c r="AH46" s="194"/>
      <c r="AI46" s="178"/>
      <c r="AJ46" s="194"/>
      <c r="AK46" s="194"/>
      <c r="AL46" s="178"/>
      <c r="AM46" s="178"/>
      <c r="AN46" s="178"/>
      <c r="AO46" s="214"/>
      <c r="AP46" s="194"/>
      <c r="AQ46" s="194"/>
    </row>
    <row r="47" spans="2:43" x14ac:dyDescent="0.25">
      <c r="B47" s="193"/>
      <c r="C47" s="177" t="s">
        <v>3412</v>
      </c>
      <c r="D47" s="194"/>
      <c r="E47" s="194"/>
      <c r="F47" s="194"/>
      <c r="G47" s="194"/>
      <c r="H47" s="178"/>
      <c r="I47" s="178"/>
      <c r="J47" s="194"/>
      <c r="K47" s="194"/>
      <c r="L47" s="194"/>
      <c r="M47" s="194"/>
      <c r="N47" s="178"/>
      <c r="O47" s="194"/>
      <c r="P47" s="194"/>
      <c r="Q47" s="178"/>
      <c r="R47" s="178"/>
      <c r="S47" s="178"/>
      <c r="T47" s="214"/>
      <c r="U47" s="194"/>
      <c r="V47" s="624"/>
      <c r="W47" s="563"/>
      <c r="X47" s="194"/>
      <c r="Y47" s="194"/>
      <c r="Z47" s="194"/>
      <c r="AA47" s="194"/>
      <c r="AB47" s="194"/>
      <c r="AC47" s="178"/>
      <c r="AD47" s="178"/>
      <c r="AE47" s="194"/>
      <c r="AF47" s="194"/>
      <c r="AG47" s="194"/>
      <c r="AH47" s="194"/>
      <c r="AI47" s="178"/>
      <c r="AJ47" s="194"/>
      <c r="AK47" s="194"/>
      <c r="AL47" s="178"/>
      <c r="AM47" s="178"/>
      <c r="AN47" s="178"/>
      <c r="AO47" s="214"/>
      <c r="AP47" s="194"/>
      <c r="AQ47" s="194"/>
    </row>
    <row r="48" spans="2:43" x14ac:dyDescent="0.25">
      <c r="B48" s="193"/>
      <c r="C48" s="177" t="s">
        <v>3413</v>
      </c>
      <c r="D48" s="194"/>
      <c r="E48" s="194"/>
      <c r="F48" s="194"/>
      <c r="G48" s="194"/>
      <c r="H48" s="178"/>
      <c r="I48" s="178"/>
      <c r="J48" s="194"/>
      <c r="K48" s="194"/>
      <c r="L48" s="194"/>
      <c r="M48" s="194"/>
      <c r="N48" s="178"/>
      <c r="O48" s="194"/>
      <c r="P48" s="194"/>
      <c r="Q48" s="178"/>
      <c r="R48" s="178"/>
      <c r="S48" s="178"/>
      <c r="T48" s="214"/>
      <c r="U48" s="194"/>
      <c r="V48" s="624"/>
      <c r="W48" s="563"/>
      <c r="X48" s="194"/>
      <c r="Y48" s="194"/>
      <c r="Z48" s="194"/>
      <c r="AA48" s="194"/>
      <c r="AB48" s="194"/>
      <c r="AC48" s="178"/>
      <c r="AD48" s="178"/>
      <c r="AE48" s="194"/>
      <c r="AF48" s="194"/>
      <c r="AG48" s="194"/>
      <c r="AH48" s="194"/>
      <c r="AI48" s="178"/>
      <c r="AJ48" s="194"/>
      <c r="AK48" s="194"/>
      <c r="AL48" s="178"/>
      <c r="AM48" s="178"/>
      <c r="AN48" s="178"/>
      <c r="AO48" s="214"/>
      <c r="AP48" s="194"/>
      <c r="AQ48" s="194"/>
    </row>
    <row r="49" spans="2:43" x14ac:dyDescent="0.25">
      <c r="B49" s="193"/>
      <c r="C49" s="177" t="s">
        <v>3414</v>
      </c>
      <c r="D49" s="194"/>
      <c r="E49" s="194"/>
      <c r="F49" s="194"/>
      <c r="G49" s="194"/>
      <c r="H49" s="178"/>
      <c r="I49" s="178"/>
      <c r="J49" s="194"/>
      <c r="K49" s="194"/>
      <c r="L49" s="194"/>
      <c r="M49" s="194"/>
      <c r="N49" s="178"/>
      <c r="O49" s="194"/>
      <c r="P49" s="194"/>
      <c r="Q49" s="178"/>
      <c r="R49" s="178"/>
      <c r="S49" s="178"/>
      <c r="T49" s="214"/>
      <c r="U49" s="194"/>
      <c r="V49" s="624"/>
      <c r="W49" s="563"/>
      <c r="X49" s="194"/>
      <c r="Y49" s="194"/>
      <c r="Z49" s="194"/>
      <c r="AA49" s="194"/>
      <c r="AB49" s="194"/>
      <c r="AC49" s="178"/>
      <c r="AD49" s="178"/>
      <c r="AE49" s="194"/>
      <c r="AF49" s="194"/>
      <c r="AG49" s="194"/>
      <c r="AH49" s="194"/>
      <c r="AI49" s="178"/>
      <c r="AJ49" s="194"/>
      <c r="AK49" s="194"/>
      <c r="AL49" s="178"/>
      <c r="AM49" s="178"/>
      <c r="AN49" s="178"/>
      <c r="AO49" s="214"/>
      <c r="AP49" s="194"/>
      <c r="AQ49" s="194"/>
    </row>
    <row r="50" spans="2:43" x14ac:dyDescent="0.25">
      <c r="B50" s="193"/>
      <c r="C50" s="177" t="s">
        <v>3415</v>
      </c>
      <c r="D50" s="194"/>
      <c r="E50" s="194"/>
      <c r="F50" s="194"/>
      <c r="G50" s="194"/>
      <c r="H50" s="178"/>
      <c r="I50" s="178"/>
      <c r="J50" s="194"/>
      <c r="K50" s="194"/>
      <c r="L50" s="194"/>
      <c r="M50" s="194"/>
      <c r="N50" s="178"/>
      <c r="O50" s="194"/>
      <c r="P50" s="194"/>
      <c r="Q50" s="178"/>
      <c r="R50" s="178"/>
      <c r="S50" s="178"/>
      <c r="T50" s="214"/>
      <c r="U50" s="194"/>
      <c r="V50" s="624"/>
      <c r="W50" s="563"/>
      <c r="X50" s="194"/>
      <c r="Y50" s="194"/>
      <c r="Z50" s="194"/>
      <c r="AA50" s="194"/>
      <c r="AB50" s="194"/>
      <c r="AC50" s="178"/>
      <c r="AD50" s="178"/>
      <c r="AE50" s="194"/>
      <c r="AF50" s="194"/>
      <c r="AG50" s="194"/>
      <c r="AH50" s="194"/>
      <c r="AI50" s="178"/>
      <c r="AJ50" s="194"/>
      <c r="AK50" s="194"/>
      <c r="AL50" s="178"/>
      <c r="AM50" s="178"/>
      <c r="AN50" s="178"/>
      <c r="AO50" s="214"/>
      <c r="AP50" s="194"/>
      <c r="AQ50" s="194"/>
    </row>
    <row r="51" spans="2:43" x14ac:dyDescent="0.25">
      <c r="B51" s="193"/>
      <c r="C51" s="177" t="s">
        <v>3416</v>
      </c>
      <c r="D51" s="194"/>
      <c r="E51" s="194"/>
      <c r="F51" s="194"/>
      <c r="G51" s="194"/>
      <c r="H51" s="178"/>
      <c r="I51" s="178"/>
      <c r="J51" s="194"/>
      <c r="K51" s="194"/>
      <c r="L51" s="194"/>
      <c r="M51" s="194"/>
      <c r="N51" s="178"/>
      <c r="O51" s="194"/>
      <c r="P51" s="194"/>
      <c r="Q51" s="178"/>
      <c r="R51" s="178"/>
      <c r="S51" s="178"/>
      <c r="T51" s="214"/>
      <c r="U51" s="194"/>
      <c r="V51" s="624"/>
      <c r="W51" s="563"/>
      <c r="X51" s="194"/>
      <c r="Y51" s="194"/>
      <c r="Z51" s="194"/>
      <c r="AA51" s="194"/>
      <c r="AB51" s="194"/>
      <c r="AC51" s="178"/>
      <c r="AD51" s="178"/>
      <c r="AE51" s="194"/>
      <c r="AF51" s="194"/>
      <c r="AG51" s="194"/>
      <c r="AH51" s="194"/>
      <c r="AI51" s="178"/>
      <c r="AJ51" s="194"/>
      <c r="AK51" s="194"/>
      <c r="AL51" s="178"/>
      <c r="AM51" s="178"/>
      <c r="AN51" s="178"/>
      <c r="AO51" s="214"/>
      <c r="AP51" s="194"/>
      <c r="AQ51" s="194"/>
    </row>
    <row r="52" spans="2:43" x14ac:dyDescent="0.25">
      <c r="B52" s="193"/>
      <c r="C52" s="177" t="s">
        <v>3417</v>
      </c>
      <c r="D52" s="194"/>
      <c r="E52" s="194"/>
      <c r="F52" s="194"/>
      <c r="G52" s="194"/>
      <c r="H52" s="178"/>
      <c r="I52" s="178"/>
      <c r="J52" s="194"/>
      <c r="K52" s="194"/>
      <c r="L52" s="194"/>
      <c r="M52" s="194"/>
      <c r="N52" s="178"/>
      <c r="O52" s="194"/>
      <c r="P52" s="194"/>
      <c r="Q52" s="178"/>
      <c r="R52" s="178"/>
      <c r="S52" s="178"/>
      <c r="T52" s="214"/>
      <c r="U52" s="194"/>
      <c r="V52" s="624"/>
      <c r="W52" s="563"/>
      <c r="X52" s="194"/>
      <c r="Y52" s="194"/>
      <c r="Z52" s="194"/>
      <c r="AA52" s="194"/>
      <c r="AB52" s="194"/>
      <c r="AC52" s="178"/>
      <c r="AD52" s="178"/>
      <c r="AE52" s="194"/>
      <c r="AF52" s="194"/>
      <c r="AG52" s="194"/>
      <c r="AH52" s="194"/>
      <c r="AI52" s="178"/>
      <c r="AJ52" s="194"/>
      <c r="AK52" s="194"/>
      <c r="AL52" s="178"/>
      <c r="AM52" s="178"/>
      <c r="AN52" s="178"/>
      <c r="AO52" s="214"/>
      <c r="AP52" s="194"/>
      <c r="AQ52" s="194"/>
    </row>
    <row r="53" spans="2:43" x14ac:dyDescent="0.25">
      <c r="B53" s="193"/>
      <c r="C53" s="177" t="s">
        <v>3418</v>
      </c>
      <c r="D53" s="194"/>
      <c r="E53" s="194"/>
      <c r="F53" s="194"/>
      <c r="G53" s="194"/>
      <c r="H53" s="178"/>
      <c r="I53" s="178"/>
      <c r="J53" s="194"/>
      <c r="K53" s="194"/>
      <c r="L53" s="194"/>
      <c r="M53" s="194"/>
      <c r="N53" s="178"/>
      <c r="O53" s="194"/>
      <c r="P53" s="194"/>
      <c r="Q53" s="178"/>
      <c r="R53" s="178"/>
      <c r="S53" s="178"/>
      <c r="T53" s="214"/>
      <c r="U53" s="194"/>
      <c r="V53" s="624"/>
      <c r="W53" s="563"/>
      <c r="X53" s="194"/>
      <c r="Y53" s="194"/>
      <c r="Z53" s="194"/>
      <c r="AA53" s="194"/>
      <c r="AB53" s="194"/>
      <c r="AC53" s="178"/>
      <c r="AD53" s="178"/>
      <c r="AE53" s="194"/>
      <c r="AF53" s="194"/>
      <c r="AG53" s="194"/>
      <c r="AH53" s="194"/>
      <c r="AI53" s="178"/>
      <c r="AJ53" s="194"/>
      <c r="AK53" s="194"/>
      <c r="AL53" s="178"/>
      <c r="AM53" s="178"/>
      <c r="AN53" s="178"/>
      <c r="AO53" s="214"/>
      <c r="AP53" s="194"/>
      <c r="AQ53" s="194"/>
    </row>
    <row r="54" spans="2:43" x14ac:dyDescent="0.25">
      <c r="B54" s="193"/>
      <c r="C54" s="177" t="s">
        <v>3419</v>
      </c>
      <c r="D54" s="194"/>
      <c r="E54" s="194"/>
      <c r="F54" s="194"/>
      <c r="G54" s="194"/>
      <c r="H54" s="178"/>
      <c r="I54" s="178"/>
      <c r="J54" s="194"/>
      <c r="K54" s="194"/>
      <c r="L54" s="194"/>
      <c r="M54" s="194"/>
      <c r="N54" s="178"/>
      <c r="O54" s="194"/>
      <c r="P54" s="194"/>
      <c r="Q54" s="178"/>
      <c r="R54" s="178"/>
      <c r="S54" s="178"/>
      <c r="T54" s="214"/>
      <c r="U54" s="194"/>
      <c r="V54" s="624"/>
      <c r="W54" s="563"/>
      <c r="X54" s="194"/>
      <c r="Y54" s="194"/>
      <c r="Z54" s="194"/>
      <c r="AA54" s="194"/>
      <c r="AB54" s="194"/>
      <c r="AC54" s="178"/>
      <c r="AD54" s="178"/>
      <c r="AE54" s="194"/>
      <c r="AF54" s="194"/>
      <c r="AG54" s="194"/>
      <c r="AH54" s="194"/>
      <c r="AI54" s="178"/>
      <c r="AJ54" s="194"/>
      <c r="AK54" s="194"/>
      <c r="AL54" s="178"/>
      <c r="AM54" s="178"/>
      <c r="AN54" s="178"/>
      <c r="AO54" s="214"/>
      <c r="AP54" s="194"/>
      <c r="AQ54" s="194"/>
    </row>
    <row r="55" spans="2:43" x14ac:dyDescent="0.25">
      <c r="B55" s="193"/>
      <c r="C55" s="177" t="s">
        <v>3420</v>
      </c>
      <c r="D55" s="194"/>
      <c r="E55" s="194"/>
      <c r="F55" s="194"/>
      <c r="G55" s="194"/>
      <c r="H55" s="178"/>
      <c r="I55" s="178"/>
      <c r="J55" s="194"/>
      <c r="K55" s="194"/>
      <c r="L55" s="194"/>
      <c r="M55" s="194"/>
      <c r="N55" s="178"/>
      <c r="O55" s="194"/>
      <c r="P55" s="194"/>
      <c r="Q55" s="178"/>
      <c r="R55" s="178"/>
      <c r="S55" s="178"/>
      <c r="T55" s="214"/>
      <c r="U55" s="194"/>
      <c r="V55" s="624"/>
      <c r="W55" s="563"/>
      <c r="X55" s="194"/>
      <c r="Y55" s="194"/>
      <c r="Z55" s="194"/>
      <c r="AA55" s="194"/>
      <c r="AB55" s="194"/>
      <c r="AC55" s="178"/>
      <c r="AD55" s="178"/>
      <c r="AE55" s="194"/>
      <c r="AF55" s="194"/>
      <c r="AG55" s="194"/>
      <c r="AH55" s="194"/>
      <c r="AI55" s="178"/>
      <c r="AJ55" s="194"/>
      <c r="AK55" s="194"/>
      <c r="AL55" s="178"/>
      <c r="AM55" s="178"/>
      <c r="AN55" s="178"/>
      <c r="AO55" s="214"/>
      <c r="AP55" s="194"/>
      <c r="AQ55" s="194"/>
    </row>
    <row r="56" spans="2:43" x14ac:dyDescent="0.25">
      <c r="B56" s="193"/>
      <c r="C56" s="177" t="s">
        <v>3421</v>
      </c>
      <c r="D56" s="194"/>
      <c r="E56" s="194"/>
      <c r="F56" s="194"/>
      <c r="G56" s="194"/>
      <c r="H56" s="178"/>
      <c r="I56" s="178"/>
      <c r="J56" s="194"/>
      <c r="K56" s="194"/>
      <c r="L56" s="194"/>
      <c r="M56" s="194"/>
      <c r="N56" s="178"/>
      <c r="O56" s="194"/>
      <c r="P56" s="194"/>
      <c r="Q56" s="178"/>
      <c r="R56" s="178"/>
      <c r="S56" s="178"/>
      <c r="T56" s="214"/>
      <c r="U56" s="194"/>
      <c r="V56" s="624"/>
      <c r="W56" s="563"/>
      <c r="X56" s="194"/>
      <c r="Y56" s="194"/>
      <c r="Z56" s="194"/>
      <c r="AA56" s="194"/>
      <c r="AB56" s="194"/>
      <c r="AC56" s="178"/>
      <c r="AD56" s="178"/>
      <c r="AE56" s="194"/>
      <c r="AF56" s="194"/>
      <c r="AG56" s="194"/>
      <c r="AH56" s="194"/>
      <c r="AI56" s="178"/>
      <c r="AJ56" s="194"/>
      <c r="AK56" s="194"/>
      <c r="AL56" s="178"/>
      <c r="AM56" s="178"/>
      <c r="AN56" s="178"/>
      <c r="AO56" s="214"/>
      <c r="AP56" s="194"/>
      <c r="AQ56" s="194"/>
    </row>
    <row r="57" spans="2:43" x14ac:dyDescent="0.25">
      <c r="B57" s="193"/>
      <c r="C57" s="177" t="s">
        <v>3422</v>
      </c>
      <c r="D57" s="194"/>
      <c r="E57" s="194"/>
      <c r="F57" s="194"/>
      <c r="G57" s="194"/>
      <c r="H57" s="178"/>
      <c r="I57" s="178"/>
      <c r="J57" s="194"/>
      <c r="K57" s="194"/>
      <c r="L57" s="194"/>
      <c r="M57" s="194"/>
      <c r="N57" s="178"/>
      <c r="O57" s="194"/>
      <c r="P57" s="194"/>
      <c r="Q57" s="178"/>
      <c r="R57" s="178"/>
      <c r="S57" s="178"/>
      <c r="T57" s="214"/>
      <c r="U57" s="194"/>
      <c r="V57" s="624"/>
      <c r="W57" s="563"/>
      <c r="X57" s="194"/>
      <c r="Y57" s="194"/>
      <c r="Z57" s="194"/>
      <c r="AA57" s="194"/>
      <c r="AB57" s="194"/>
      <c r="AC57" s="178"/>
      <c r="AD57" s="178"/>
      <c r="AE57" s="194"/>
      <c r="AF57" s="194"/>
      <c r="AG57" s="194"/>
      <c r="AH57" s="194"/>
      <c r="AI57" s="178"/>
      <c r="AJ57" s="194"/>
      <c r="AK57" s="194"/>
      <c r="AL57" s="178"/>
      <c r="AM57" s="178"/>
      <c r="AN57" s="178"/>
      <c r="AO57" s="214"/>
      <c r="AP57" s="194"/>
      <c r="AQ57" s="194"/>
    </row>
    <row r="58" spans="2:43" x14ac:dyDescent="0.25">
      <c r="B58" s="193"/>
      <c r="C58" s="177" t="s">
        <v>3423</v>
      </c>
      <c r="D58" s="194"/>
      <c r="E58" s="194"/>
      <c r="F58" s="194"/>
      <c r="G58" s="194"/>
      <c r="H58" s="178"/>
      <c r="I58" s="178"/>
      <c r="J58" s="194"/>
      <c r="K58" s="194"/>
      <c r="L58" s="194"/>
      <c r="M58" s="194"/>
      <c r="N58" s="178"/>
      <c r="O58" s="194"/>
      <c r="P58" s="194"/>
      <c r="Q58" s="178"/>
      <c r="R58" s="178"/>
      <c r="S58" s="178"/>
      <c r="T58" s="214"/>
      <c r="U58" s="194"/>
      <c r="V58" s="624"/>
      <c r="W58" s="563"/>
      <c r="X58" s="194"/>
      <c r="Y58" s="194"/>
      <c r="Z58" s="194"/>
      <c r="AA58" s="194"/>
      <c r="AB58" s="194"/>
      <c r="AC58" s="178"/>
      <c r="AD58" s="178"/>
      <c r="AE58" s="194"/>
      <c r="AF58" s="194"/>
      <c r="AG58" s="194"/>
      <c r="AH58" s="194"/>
      <c r="AI58" s="178"/>
      <c r="AJ58" s="194"/>
      <c r="AK58" s="194"/>
      <c r="AL58" s="178"/>
      <c r="AM58" s="178"/>
      <c r="AN58" s="178"/>
      <c r="AO58" s="214"/>
      <c r="AP58" s="194"/>
      <c r="AQ58" s="194"/>
    </row>
    <row r="59" spans="2:43" x14ac:dyDescent="0.25">
      <c r="B59" s="193"/>
      <c r="C59" s="177" t="s">
        <v>3424</v>
      </c>
      <c r="D59" s="194"/>
      <c r="E59" s="194"/>
      <c r="F59" s="194"/>
      <c r="G59" s="194"/>
      <c r="H59" s="178"/>
      <c r="I59" s="178"/>
      <c r="J59" s="194"/>
      <c r="K59" s="194"/>
      <c r="L59" s="194"/>
      <c r="M59" s="194"/>
      <c r="N59" s="178"/>
      <c r="O59" s="194"/>
      <c r="P59" s="194"/>
      <c r="Q59" s="178"/>
      <c r="R59" s="178"/>
      <c r="S59" s="178"/>
      <c r="T59" s="214"/>
      <c r="U59" s="194"/>
      <c r="V59" s="624"/>
      <c r="W59" s="563"/>
      <c r="X59" s="194"/>
      <c r="Y59" s="194"/>
      <c r="Z59" s="194"/>
      <c r="AA59" s="194"/>
      <c r="AB59" s="194"/>
      <c r="AC59" s="178"/>
      <c r="AD59" s="178"/>
      <c r="AE59" s="194"/>
      <c r="AF59" s="194"/>
      <c r="AG59" s="194"/>
      <c r="AH59" s="194"/>
      <c r="AI59" s="178"/>
      <c r="AJ59" s="194"/>
      <c r="AK59" s="194"/>
      <c r="AL59" s="178"/>
      <c r="AM59" s="178"/>
      <c r="AN59" s="178"/>
      <c r="AO59" s="214"/>
      <c r="AP59" s="194"/>
      <c r="AQ59" s="194"/>
    </row>
    <row r="60" spans="2:43" x14ac:dyDescent="0.25">
      <c r="B60" s="193"/>
      <c r="C60" s="177" t="s">
        <v>3425</v>
      </c>
      <c r="D60" s="194"/>
      <c r="E60" s="194"/>
      <c r="F60" s="194"/>
      <c r="G60" s="194"/>
      <c r="H60" s="178"/>
      <c r="I60" s="178"/>
      <c r="J60" s="194"/>
      <c r="K60" s="194"/>
      <c r="L60" s="194"/>
      <c r="M60" s="194"/>
      <c r="N60" s="178"/>
      <c r="O60" s="194"/>
      <c r="P60" s="194"/>
      <c r="Q60" s="178"/>
      <c r="R60" s="178"/>
      <c r="S60" s="178"/>
      <c r="T60" s="214"/>
      <c r="U60" s="194"/>
      <c r="V60" s="624"/>
      <c r="W60" s="563"/>
      <c r="X60" s="194"/>
      <c r="Y60" s="194"/>
      <c r="Z60" s="194"/>
      <c r="AA60" s="194"/>
      <c r="AB60" s="194"/>
      <c r="AC60" s="178"/>
      <c r="AD60" s="178"/>
      <c r="AE60" s="194"/>
      <c r="AF60" s="194"/>
      <c r="AG60" s="194"/>
      <c r="AH60" s="194"/>
      <c r="AI60" s="178"/>
      <c r="AJ60" s="194"/>
      <c r="AK60" s="194"/>
      <c r="AL60" s="178"/>
      <c r="AM60" s="178"/>
      <c r="AN60" s="178"/>
      <c r="AO60" s="214"/>
      <c r="AP60" s="194"/>
      <c r="AQ60" s="194"/>
    </row>
    <row r="61" spans="2:43" x14ac:dyDescent="0.25">
      <c r="B61" s="193"/>
      <c r="C61" s="177" t="s">
        <v>3426</v>
      </c>
      <c r="D61" s="194"/>
      <c r="E61" s="194"/>
      <c r="F61" s="194"/>
      <c r="G61" s="194"/>
      <c r="H61" s="178"/>
      <c r="I61" s="178"/>
      <c r="J61" s="194"/>
      <c r="K61" s="194"/>
      <c r="L61" s="194"/>
      <c r="M61" s="194"/>
      <c r="N61" s="178"/>
      <c r="O61" s="194"/>
      <c r="P61" s="194"/>
      <c r="Q61" s="178"/>
      <c r="R61" s="178"/>
      <c r="S61" s="178"/>
      <c r="T61" s="214"/>
      <c r="U61" s="194"/>
      <c r="V61" s="624"/>
      <c r="W61" s="563"/>
      <c r="X61" s="194"/>
      <c r="Y61" s="194"/>
      <c r="Z61" s="194"/>
      <c r="AA61" s="194"/>
      <c r="AB61" s="194"/>
      <c r="AC61" s="178"/>
      <c r="AD61" s="178"/>
      <c r="AE61" s="194"/>
      <c r="AF61" s="194"/>
      <c r="AG61" s="194"/>
      <c r="AH61" s="194"/>
      <c r="AI61" s="178"/>
      <c r="AJ61" s="194"/>
      <c r="AK61" s="194"/>
      <c r="AL61" s="178"/>
      <c r="AM61" s="178"/>
      <c r="AN61" s="178"/>
      <c r="AO61" s="214"/>
      <c r="AP61" s="194"/>
      <c r="AQ61" s="194"/>
    </row>
    <row r="62" spans="2:43" x14ac:dyDescent="0.25">
      <c r="B62" s="193"/>
      <c r="C62" s="177" t="s">
        <v>3427</v>
      </c>
      <c r="D62" s="194"/>
      <c r="E62" s="194"/>
      <c r="F62" s="194"/>
      <c r="G62" s="194"/>
      <c r="H62" s="178"/>
      <c r="I62" s="178"/>
      <c r="J62" s="194"/>
      <c r="K62" s="194"/>
      <c r="L62" s="194"/>
      <c r="M62" s="194"/>
      <c r="N62" s="178"/>
      <c r="O62" s="194"/>
      <c r="P62" s="194"/>
      <c r="Q62" s="178"/>
      <c r="R62" s="178"/>
      <c r="S62" s="178"/>
      <c r="T62" s="214"/>
      <c r="U62" s="194"/>
      <c r="V62" s="624"/>
      <c r="W62" s="563"/>
      <c r="X62" s="194"/>
      <c r="Y62" s="194"/>
      <c r="Z62" s="194"/>
      <c r="AA62" s="194"/>
      <c r="AB62" s="194"/>
      <c r="AC62" s="178"/>
      <c r="AD62" s="178"/>
      <c r="AE62" s="194"/>
      <c r="AF62" s="194"/>
      <c r="AG62" s="194"/>
      <c r="AH62" s="194"/>
      <c r="AI62" s="178"/>
      <c r="AJ62" s="194"/>
      <c r="AK62" s="194"/>
      <c r="AL62" s="178"/>
      <c r="AM62" s="178"/>
      <c r="AN62" s="178"/>
      <c r="AO62" s="214"/>
      <c r="AP62" s="194"/>
      <c r="AQ62" s="194"/>
    </row>
    <row r="63" spans="2:43" x14ac:dyDescent="0.25">
      <c r="B63" s="193"/>
      <c r="C63" s="177" t="s">
        <v>3428</v>
      </c>
      <c r="D63" s="194"/>
      <c r="E63" s="194"/>
      <c r="F63" s="194"/>
      <c r="G63" s="194"/>
      <c r="H63" s="178"/>
      <c r="I63" s="178"/>
      <c r="J63" s="194"/>
      <c r="K63" s="194"/>
      <c r="L63" s="194"/>
      <c r="M63" s="194"/>
      <c r="N63" s="178"/>
      <c r="O63" s="194"/>
      <c r="P63" s="194"/>
      <c r="Q63" s="178"/>
      <c r="R63" s="178"/>
      <c r="S63" s="178"/>
      <c r="T63" s="214"/>
      <c r="U63" s="194"/>
      <c r="V63" s="624"/>
      <c r="W63" s="563"/>
      <c r="X63" s="194"/>
      <c r="Y63" s="194"/>
      <c r="Z63" s="194"/>
      <c r="AA63" s="194"/>
      <c r="AB63" s="194"/>
      <c r="AC63" s="178"/>
      <c r="AD63" s="178"/>
      <c r="AE63" s="194"/>
      <c r="AF63" s="194"/>
      <c r="AG63" s="194"/>
      <c r="AH63" s="194"/>
      <c r="AI63" s="178"/>
      <c r="AJ63" s="194"/>
      <c r="AK63" s="194"/>
      <c r="AL63" s="178"/>
      <c r="AM63" s="178"/>
      <c r="AN63" s="178"/>
      <c r="AO63" s="214"/>
      <c r="AP63" s="194"/>
      <c r="AQ63" s="194"/>
    </row>
    <row r="64" spans="2:43" x14ac:dyDescent="0.25">
      <c r="B64" s="193"/>
      <c r="C64" s="177" t="s">
        <v>3429</v>
      </c>
      <c r="D64" s="194"/>
      <c r="E64" s="194"/>
      <c r="F64" s="194"/>
      <c r="G64" s="194"/>
      <c r="H64" s="178"/>
      <c r="I64" s="178"/>
      <c r="J64" s="194"/>
      <c r="K64" s="194"/>
      <c r="L64" s="194"/>
      <c r="M64" s="194"/>
      <c r="N64" s="178"/>
      <c r="O64" s="194"/>
      <c r="P64" s="194"/>
      <c r="Q64" s="178"/>
      <c r="R64" s="178"/>
      <c r="S64" s="178"/>
      <c r="T64" s="214"/>
      <c r="U64" s="194"/>
      <c r="V64" s="624"/>
      <c r="W64" s="563"/>
      <c r="X64" s="194"/>
      <c r="Y64" s="194"/>
      <c r="Z64" s="194"/>
      <c r="AA64" s="194"/>
      <c r="AB64" s="194"/>
      <c r="AC64" s="178"/>
      <c r="AD64" s="178"/>
      <c r="AE64" s="194"/>
      <c r="AF64" s="194"/>
      <c r="AG64" s="194"/>
      <c r="AH64" s="194"/>
      <c r="AI64" s="178"/>
      <c r="AJ64" s="194"/>
      <c r="AK64" s="194"/>
      <c r="AL64" s="178"/>
      <c r="AM64" s="178"/>
      <c r="AN64" s="178"/>
      <c r="AO64" s="214"/>
      <c r="AP64" s="194"/>
      <c r="AQ64" s="194"/>
    </row>
    <row r="65" spans="2:43" x14ac:dyDescent="0.25">
      <c r="B65" s="193"/>
      <c r="C65" s="177" t="s">
        <v>3430</v>
      </c>
      <c r="D65" s="194"/>
      <c r="E65" s="194"/>
      <c r="F65" s="194"/>
      <c r="G65" s="194"/>
      <c r="H65" s="178"/>
      <c r="I65" s="178"/>
      <c r="J65" s="194"/>
      <c r="K65" s="194"/>
      <c r="L65" s="194"/>
      <c r="M65" s="194"/>
      <c r="N65" s="178"/>
      <c r="O65" s="194"/>
      <c r="P65" s="194"/>
      <c r="Q65" s="178"/>
      <c r="R65" s="178"/>
      <c r="S65" s="178"/>
      <c r="T65" s="214"/>
      <c r="U65" s="194"/>
      <c r="V65" s="624"/>
      <c r="W65" s="563"/>
      <c r="X65" s="194"/>
      <c r="Y65" s="194"/>
      <c r="Z65" s="194"/>
      <c r="AA65" s="194"/>
      <c r="AB65" s="194"/>
      <c r="AC65" s="178"/>
      <c r="AD65" s="178"/>
      <c r="AE65" s="194"/>
      <c r="AF65" s="194"/>
      <c r="AG65" s="194"/>
      <c r="AH65" s="194"/>
      <c r="AI65" s="178"/>
      <c r="AJ65" s="194"/>
      <c r="AK65" s="194"/>
      <c r="AL65" s="178"/>
      <c r="AM65" s="178"/>
      <c r="AN65" s="178"/>
      <c r="AO65" s="214"/>
      <c r="AP65" s="194"/>
      <c r="AQ65" s="194"/>
    </row>
    <row r="66" spans="2:43" x14ac:dyDescent="0.25">
      <c r="B66" s="193"/>
      <c r="C66" s="177" t="s">
        <v>3431</v>
      </c>
      <c r="D66" s="194"/>
      <c r="E66" s="194"/>
      <c r="F66" s="194"/>
      <c r="G66" s="194"/>
      <c r="H66" s="178"/>
      <c r="I66" s="178"/>
      <c r="J66" s="194"/>
      <c r="K66" s="194"/>
      <c r="L66" s="194"/>
      <c r="M66" s="194"/>
      <c r="N66" s="178"/>
      <c r="O66" s="194"/>
      <c r="P66" s="194"/>
      <c r="Q66" s="178"/>
      <c r="R66" s="178"/>
      <c r="S66" s="178"/>
      <c r="T66" s="214"/>
      <c r="U66" s="194"/>
      <c r="V66" s="624"/>
      <c r="W66" s="563"/>
      <c r="X66" s="194"/>
      <c r="Y66" s="194"/>
      <c r="Z66" s="194"/>
      <c r="AA66" s="194"/>
      <c r="AB66" s="194"/>
      <c r="AC66" s="178"/>
      <c r="AD66" s="178"/>
      <c r="AE66" s="194"/>
      <c r="AF66" s="194"/>
      <c r="AG66" s="194"/>
      <c r="AH66" s="194"/>
      <c r="AI66" s="178"/>
      <c r="AJ66" s="194"/>
      <c r="AK66" s="194"/>
      <c r="AL66" s="178"/>
      <c r="AM66" s="178"/>
      <c r="AN66" s="178"/>
      <c r="AO66" s="214"/>
      <c r="AP66" s="194"/>
      <c r="AQ66" s="194"/>
    </row>
    <row r="67" spans="2:43" x14ac:dyDescent="0.25">
      <c r="B67" s="193"/>
      <c r="C67" s="177" t="s">
        <v>3432</v>
      </c>
      <c r="D67" s="194"/>
      <c r="E67" s="194"/>
      <c r="F67" s="194"/>
      <c r="G67" s="194"/>
      <c r="H67" s="178"/>
      <c r="I67" s="178"/>
      <c r="J67" s="194"/>
      <c r="K67" s="194"/>
      <c r="L67" s="194"/>
      <c r="M67" s="194"/>
      <c r="N67" s="178"/>
      <c r="O67" s="194"/>
      <c r="P67" s="194"/>
      <c r="Q67" s="178"/>
      <c r="R67" s="178"/>
      <c r="S67" s="178"/>
      <c r="T67" s="214"/>
      <c r="U67" s="194"/>
      <c r="V67" s="624"/>
      <c r="W67" s="563"/>
      <c r="X67" s="194"/>
      <c r="Y67" s="194"/>
      <c r="Z67" s="194"/>
      <c r="AA67" s="194"/>
      <c r="AB67" s="194"/>
      <c r="AC67" s="178"/>
      <c r="AD67" s="178"/>
      <c r="AE67" s="194"/>
      <c r="AF67" s="194"/>
      <c r="AG67" s="194"/>
      <c r="AH67" s="194"/>
      <c r="AI67" s="178"/>
      <c r="AJ67" s="194"/>
      <c r="AK67" s="194"/>
      <c r="AL67" s="178"/>
      <c r="AM67" s="178"/>
      <c r="AN67" s="178"/>
      <c r="AO67" s="214"/>
      <c r="AP67" s="194"/>
      <c r="AQ67" s="194"/>
    </row>
    <row r="68" spans="2:43" x14ac:dyDescent="0.25">
      <c r="B68" s="193"/>
      <c r="C68" s="177" t="s">
        <v>3433</v>
      </c>
      <c r="D68" s="194"/>
      <c r="E68" s="194"/>
      <c r="F68" s="194"/>
      <c r="G68" s="194"/>
      <c r="H68" s="178"/>
      <c r="I68" s="178"/>
      <c r="J68" s="194"/>
      <c r="K68" s="194"/>
      <c r="L68" s="194"/>
      <c r="M68" s="194"/>
      <c r="N68" s="178"/>
      <c r="O68" s="194"/>
      <c r="P68" s="194"/>
      <c r="Q68" s="178"/>
      <c r="R68" s="178"/>
      <c r="S68" s="178"/>
      <c r="T68" s="214"/>
      <c r="U68" s="194"/>
      <c r="V68" s="624"/>
      <c r="W68" s="563"/>
      <c r="X68" s="194"/>
      <c r="Y68" s="194"/>
      <c r="Z68" s="194"/>
      <c r="AA68" s="194"/>
      <c r="AB68" s="194"/>
      <c r="AC68" s="178"/>
      <c r="AD68" s="178"/>
      <c r="AE68" s="194"/>
      <c r="AF68" s="194"/>
      <c r="AG68" s="194"/>
      <c r="AH68" s="194"/>
      <c r="AI68" s="178"/>
      <c r="AJ68" s="194"/>
      <c r="AK68" s="194"/>
      <c r="AL68" s="178"/>
      <c r="AM68" s="178"/>
      <c r="AN68" s="178"/>
      <c r="AO68" s="214"/>
      <c r="AP68" s="194"/>
      <c r="AQ68" s="194"/>
    </row>
    <row r="69" spans="2:43" x14ac:dyDescent="0.25">
      <c r="B69" s="193"/>
      <c r="C69" s="177" t="s">
        <v>3434</v>
      </c>
      <c r="D69" s="194"/>
      <c r="E69" s="194"/>
      <c r="F69" s="194"/>
      <c r="G69" s="194"/>
      <c r="H69" s="178"/>
      <c r="I69" s="178"/>
      <c r="J69" s="194"/>
      <c r="K69" s="194"/>
      <c r="L69" s="194"/>
      <c r="M69" s="194"/>
      <c r="N69" s="178"/>
      <c r="O69" s="194"/>
      <c r="P69" s="194"/>
      <c r="Q69" s="178"/>
      <c r="R69" s="178"/>
      <c r="S69" s="178"/>
      <c r="T69" s="214"/>
      <c r="U69" s="194"/>
      <c r="V69" s="624"/>
      <c r="W69" s="563"/>
      <c r="X69" s="194"/>
      <c r="Y69" s="194"/>
      <c r="Z69" s="194"/>
      <c r="AA69" s="194"/>
      <c r="AB69" s="194"/>
      <c r="AC69" s="178"/>
      <c r="AD69" s="178"/>
      <c r="AE69" s="194"/>
      <c r="AF69" s="194"/>
      <c r="AG69" s="194"/>
      <c r="AH69" s="194"/>
      <c r="AI69" s="178"/>
      <c r="AJ69" s="194"/>
      <c r="AK69" s="194"/>
      <c r="AL69" s="178"/>
      <c r="AM69" s="178"/>
      <c r="AN69" s="178"/>
      <c r="AO69" s="214"/>
      <c r="AP69" s="194"/>
      <c r="AQ69" s="194"/>
    </row>
    <row r="70" spans="2:43" x14ac:dyDescent="0.25">
      <c r="B70" s="193"/>
      <c r="C70" s="177" t="s">
        <v>3435</v>
      </c>
      <c r="D70" s="194"/>
      <c r="E70" s="194"/>
      <c r="F70" s="194"/>
      <c r="G70" s="194"/>
      <c r="H70" s="178"/>
      <c r="I70" s="178"/>
      <c r="J70" s="194"/>
      <c r="K70" s="194"/>
      <c r="L70" s="194"/>
      <c r="M70" s="194"/>
      <c r="N70" s="178"/>
      <c r="O70" s="194"/>
      <c r="P70" s="194"/>
      <c r="Q70" s="178"/>
      <c r="R70" s="178"/>
      <c r="S70" s="178"/>
      <c r="T70" s="214"/>
      <c r="U70" s="194"/>
      <c r="V70" s="624"/>
      <c r="W70" s="563"/>
      <c r="X70" s="194"/>
      <c r="Y70" s="194"/>
      <c r="Z70" s="194"/>
      <c r="AA70" s="194"/>
      <c r="AB70" s="194"/>
      <c r="AC70" s="178"/>
      <c r="AD70" s="178"/>
      <c r="AE70" s="194"/>
      <c r="AF70" s="194"/>
      <c r="AG70" s="194"/>
      <c r="AH70" s="194"/>
      <c r="AI70" s="178"/>
      <c r="AJ70" s="194"/>
      <c r="AK70" s="194"/>
      <c r="AL70" s="178"/>
      <c r="AM70" s="178"/>
      <c r="AN70" s="178"/>
      <c r="AO70" s="214"/>
      <c r="AP70" s="194"/>
      <c r="AQ70" s="194"/>
    </row>
    <row r="71" spans="2:43" x14ac:dyDescent="0.25">
      <c r="B71" s="193"/>
      <c r="C71" s="177" t="s">
        <v>3436</v>
      </c>
      <c r="D71" s="194"/>
      <c r="E71" s="194"/>
      <c r="F71" s="194"/>
      <c r="G71" s="194"/>
      <c r="H71" s="178"/>
      <c r="I71" s="178"/>
      <c r="J71" s="194"/>
      <c r="K71" s="194"/>
      <c r="L71" s="194"/>
      <c r="M71" s="194"/>
      <c r="N71" s="178"/>
      <c r="O71" s="194"/>
      <c r="P71" s="194"/>
      <c r="Q71" s="178"/>
      <c r="R71" s="178"/>
      <c r="S71" s="178"/>
      <c r="T71" s="214"/>
      <c r="U71" s="194"/>
      <c r="V71" s="624"/>
      <c r="W71" s="563"/>
      <c r="X71" s="194"/>
      <c r="Y71" s="194"/>
      <c r="Z71" s="194"/>
      <c r="AA71" s="194"/>
      <c r="AB71" s="194"/>
      <c r="AC71" s="178"/>
      <c r="AD71" s="178"/>
      <c r="AE71" s="194"/>
      <c r="AF71" s="194"/>
      <c r="AG71" s="194"/>
      <c r="AH71" s="194"/>
      <c r="AI71" s="178"/>
      <c r="AJ71" s="194"/>
      <c r="AK71" s="194"/>
      <c r="AL71" s="178"/>
      <c r="AM71" s="178"/>
      <c r="AN71" s="178"/>
      <c r="AO71" s="214"/>
      <c r="AP71" s="194"/>
      <c r="AQ71" s="194"/>
    </row>
    <row r="72" spans="2:43" x14ac:dyDescent="0.25">
      <c r="B72" s="193"/>
      <c r="C72" s="177" t="s">
        <v>3437</v>
      </c>
      <c r="D72" s="194"/>
      <c r="E72" s="194"/>
      <c r="F72" s="194"/>
      <c r="G72" s="194"/>
      <c r="H72" s="178"/>
      <c r="I72" s="178"/>
      <c r="J72" s="194"/>
      <c r="K72" s="194"/>
      <c r="L72" s="194"/>
      <c r="M72" s="194"/>
      <c r="N72" s="178"/>
      <c r="O72" s="194"/>
      <c r="P72" s="194"/>
      <c r="Q72" s="178"/>
      <c r="R72" s="178"/>
      <c r="S72" s="178"/>
      <c r="T72" s="214"/>
      <c r="U72" s="194"/>
      <c r="V72" s="624"/>
      <c r="W72" s="563"/>
      <c r="X72" s="194"/>
      <c r="Y72" s="194"/>
      <c r="Z72" s="194"/>
      <c r="AA72" s="194"/>
      <c r="AB72" s="194"/>
      <c r="AC72" s="178"/>
      <c r="AD72" s="178"/>
      <c r="AE72" s="194"/>
      <c r="AF72" s="194"/>
      <c r="AG72" s="194"/>
      <c r="AH72" s="194"/>
      <c r="AI72" s="178"/>
      <c r="AJ72" s="194"/>
      <c r="AK72" s="194"/>
      <c r="AL72" s="178"/>
      <c r="AM72" s="178"/>
      <c r="AN72" s="178"/>
      <c r="AO72" s="214"/>
      <c r="AP72" s="194"/>
      <c r="AQ72" s="194"/>
    </row>
    <row r="73" spans="2:43" x14ac:dyDescent="0.25">
      <c r="B73" s="193"/>
      <c r="C73" s="177" t="s">
        <v>3438</v>
      </c>
      <c r="D73" s="194"/>
      <c r="E73" s="194"/>
      <c r="F73" s="194"/>
      <c r="G73" s="194"/>
      <c r="H73" s="178"/>
      <c r="I73" s="178"/>
      <c r="J73" s="194"/>
      <c r="K73" s="194"/>
      <c r="L73" s="194"/>
      <c r="M73" s="194"/>
      <c r="N73" s="178"/>
      <c r="O73" s="194"/>
      <c r="P73" s="194"/>
      <c r="Q73" s="178"/>
      <c r="R73" s="178"/>
      <c r="S73" s="178"/>
      <c r="T73" s="214"/>
      <c r="U73" s="194"/>
      <c r="V73" s="624"/>
      <c r="W73" s="563"/>
      <c r="X73" s="194"/>
      <c r="Y73" s="194"/>
      <c r="Z73" s="194"/>
      <c r="AA73" s="194"/>
      <c r="AB73" s="194"/>
      <c r="AC73" s="178"/>
      <c r="AD73" s="178"/>
      <c r="AE73" s="194"/>
      <c r="AF73" s="194"/>
      <c r="AG73" s="194"/>
      <c r="AH73" s="194"/>
      <c r="AI73" s="178"/>
      <c r="AJ73" s="194"/>
      <c r="AK73" s="194"/>
      <c r="AL73" s="178"/>
      <c r="AM73" s="178"/>
      <c r="AN73" s="178"/>
      <c r="AO73" s="214"/>
      <c r="AP73" s="194"/>
      <c r="AQ73" s="194"/>
    </row>
    <row r="74" spans="2:43" x14ac:dyDescent="0.25">
      <c r="B74" s="193"/>
      <c r="C74" s="177" t="s">
        <v>3439</v>
      </c>
      <c r="D74" s="194"/>
      <c r="E74" s="194"/>
      <c r="F74" s="194"/>
      <c r="G74" s="194"/>
      <c r="H74" s="178"/>
      <c r="I74" s="178"/>
      <c r="J74" s="194"/>
      <c r="K74" s="194"/>
      <c r="L74" s="194"/>
      <c r="M74" s="194"/>
      <c r="N74" s="178"/>
      <c r="O74" s="194"/>
      <c r="P74" s="194"/>
      <c r="Q74" s="178"/>
      <c r="R74" s="178"/>
      <c r="S74" s="178"/>
      <c r="T74" s="214"/>
      <c r="U74" s="194"/>
      <c r="V74" s="624"/>
      <c r="W74" s="563"/>
      <c r="X74" s="194"/>
      <c r="Y74" s="194"/>
      <c r="Z74" s="194"/>
      <c r="AA74" s="194"/>
      <c r="AB74" s="194"/>
      <c r="AC74" s="178"/>
      <c r="AD74" s="178"/>
      <c r="AE74" s="194"/>
      <c r="AF74" s="194"/>
      <c r="AG74" s="194"/>
      <c r="AH74" s="194"/>
      <c r="AI74" s="178"/>
      <c r="AJ74" s="194"/>
      <c r="AK74" s="194"/>
      <c r="AL74" s="178"/>
      <c r="AM74" s="178"/>
      <c r="AN74" s="178"/>
      <c r="AO74" s="214"/>
      <c r="AP74" s="194"/>
      <c r="AQ74" s="194"/>
    </row>
    <row r="75" spans="2:43" x14ac:dyDescent="0.25">
      <c r="B75" s="193"/>
      <c r="C75" s="177" t="s">
        <v>3440</v>
      </c>
      <c r="D75" s="194"/>
      <c r="E75" s="194"/>
      <c r="F75" s="194"/>
      <c r="G75" s="194"/>
      <c r="H75" s="178"/>
      <c r="I75" s="178"/>
      <c r="J75" s="194"/>
      <c r="K75" s="194"/>
      <c r="L75" s="194"/>
      <c r="M75" s="194"/>
      <c r="N75" s="178"/>
      <c r="O75" s="194"/>
      <c r="P75" s="194"/>
      <c r="Q75" s="178"/>
      <c r="R75" s="178"/>
      <c r="S75" s="178"/>
      <c r="T75" s="214"/>
      <c r="U75" s="194"/>
      <c r="V75" s="624"/>
      <c r="W75" s="563"/>
      <c r="X75" s="194"/>
      <c r="Y75" s="194"/>
      <c r="Z75" s="194"/>
      <c r="AA75" s="194"/>
      <c r="AB75" s="194"/>
      <c r="AC75" s="178"/>
      <c r="AD75" s="178"/>
      <c r="AE75" s="194"/>
      <c r="AF75" s="194"/>
      <c r="AG75" s="194"/>
      <c r="AH75" s="194"/>
      <c r="AI75" s="178"/>
      <c r="AJ75" s="194"/>
      <c r="AK75" s="194"/>
      <c r="AL75" s="178"/>
      <c r="AM75" s="178"/>
      <c r="AN75" s="178"/>
      <c r="AO75" s="214"/>
      <c r="AP75" s="194"/>
      <c r="AQ75" s="194"/>
    </row>
    <row r="76" spans="2:43" x14ac:dyDescent="0.25">
      <c r="B76" s="193"/>
      <c r="C76" s="177" t="s">
        <v>3441</v>
      </c>
      <c r="D76" s="194"/>
      <c r="E76" s="194"/>
      <c r="F76" s="194"/>
      <c r="G76" s="194"/>
      <c r="H76" s="178"/>
      <c r="I76" s="178"/>
      <c r="J76" s="194"/>
      <c r="K76" s="194"/>
      <c r="L76" s="194"/>
      <c r="M76" s="194"/>
      <c r="N76" s="178"/>
      <c r="O76" s="194"/>
      <c r="P76" s="194"/>
      <c r="Q76" s="178"/>
      <c r="R76" s="178"/>
      <c r="S76" s="178"/>
      <c r="T76" s="214"/>
      <c r="U76" s="194"/>
      <c r="V76" s="624"/>
      <c r="W76" s="563"/>
      <c r="X76" s="194"/>
      <c r="Y76" s="194"/>
      <c r="Z76" s="194"/>
      <c r="AA76" s="194"/>
      <c r="AB76" s="194"/>
      <c r="AC76" s="178"/>
      <c r="AD76" s="178"/>
      <c r="AE76" s="194"/>
      <c r="AF76" s="194"/>
      <c r="AG76" s="194"/>
      <c r="AH76" s="194"/>
      <c r="AI76" s="178"/>
      <c r="AJ76" s="194"/>
      <c r="AK76" s="194"/>
      <c r="AL76" s="178"/>
      <c r="AM76" s="178"/>
      <c r="AN76" s="178"/>
      <c r="AO76" s="214"/>
      <c r="AP76" s="194"/>
      <c r="AQ76" s="194"/>
    </row>
    <row r="77" spans="2:43" x14ac:dyDescent="0.25">
      <c r="B77" s="193"/>
      <c r="C77" s="177" t="s">
        <v>3442</v>
      </c>
      <c r="D77" s="194"/>
      <c r="E77" s="194"/>
      <c r="F77" s="194"/>
      <c r="G77" s="194"/>
      <c r="H77" s="178"/>
      <c r="I77" s="178"/>
      <c r="J77" s="194"/>
      <c r="K77" s="194"/>
      <c r="L77" s="194"/>
      <c r="M77" s="194"/>
      <c r="N77" s="178"/>
      <c r="O77" s="194"/>
      <c r="P77" s="194"/>
      <c r="Q77" s="178"/>
      <c r="R77" s="178"/>
      <c r="S77" s="178"/>
      <c r="T77" s="214"/>
      <c r="U77" s="194"/>
      <c r="V77" s="624"/>
      <c r="W77" s="563"/>
      <c r="X77" s="194"/>
      <c r="Y77" s="194"/>
      <c r="Z77" s="194"/>
      <c r="AA77" s="194"/>
      <c r="AB77" s="194"/>
      <c r="AC77" s="178"/>
      <c r="AD77" s="178"/>
      <c r="AE77" s="194"/>
      <c r="AF77" s="194"/>
      <c r="AG77" s="194"/>
      <c r="AH77" s="194"/>
      <c r="AI77" s="178"/>
      <c r="AJ77" s="194"/>
      <c r="AK77" s="194"/>
      <c r="AL77" s="178"/>
      <c r="AM77" s="178"/>
      <c r="AN77" s="178"/>
      <c r="AO77" s="214"/>
      <c r="AP77" s="194"/>
      <c r="AQ77" s="194"/>
    </row>
    <row r="78" spans="2:43" x14ac:dyDescent="0.25">
      <c r="B78" s="193"/>
      <c r="C78" s="177" t="s">
        <v>3443</v>
      </c>
      <c r="D78" s="194"/>
      <c r="E78" s="194"/>
      <c r="F78" s="194"/>
      <c r="G78" s="194"/>
      <c r="H78" s="178"/>
      <c r="I78" s="178"/>
      <c r="J78" s="194"/>
      <c r="K78" s="194"/>
      <c r="L78" s="194"/>
      <c r="M78" s="194"/>
      <c r="N78" s="178"/>
      <c r="O78" s="194"/>
      <c r="P78" s="194"/>
      <c r="Q78" s="178"/>
      <c r="R78" s="178"/>
      <c r="S78" s="178"/>
      <c r="T78" s="214"/>
      <c r="U78" s="194"/>
      <c r="V78" s="624"/>
      <c r="W78" s="563"/>
      <c r="X78" s="194"/>
      <c r="Y78" s="194"/>
      <c r="Z78" s="194"/>
      <c r="AA78" s="194"/>
      <c r="AB78" s="194"/>
      <c r="AC78" s="178"/>
      <c r="AD78" s="178"/>
      <c r="AE78" s="194"/>
      <c r="AF78" s="194"/>
      <c r="AG78" s="194"/>
      <c r="AH78" s="194"/>
      <c r="AI78" s="178"/>
      <c r="AJ78" s="194"/>
      <c r="AK78" s="194"/>
      <c r="AL78" s="178"/>
      <c r="AM78" s="178"/>
      <c r="AN78" s="178"/>
      <c r="AO78" s="214"/>
      <c r="AP78" s="194"/>
      <c r="AQ78" s="194"/>
    </row>
    <row r="79" spans="2:43" x14ac:dyDescent="0.25">
      <c r="B79" s="193"/>
      <c r="C79" s="177" t="s">
        <v>3444</v>
      </c>
      <c r="D79" s="194"/>
      <c r="E79" s="194"/>
      <c r="F79" s="194"/>
      <c r="G79" s="194"/>
      <c r="H79" s="178"/>
      <c r="I79" s="178"/>
      <c r="J79" s="194"/>
      <c r="K79" s="194"/>
      <c r="L79" s="194"/>
      <c r="M79" s="194"/>
      <c r="N79" s="178"/>
      <c r="O79" s="194"/>
      <c r="P79" s="194"/>
      <c r="Q79" s="178"/>
      <c r="R79" s="178"/>
      <c r="S79" s="178"/>
      <c r="T79" s="214"/>
      <c r="U79" s="194"/>
      <c r="V79" s="624"/>
      <c r="W79" s="563"/>
      <c r="X79" s="194"/>
      <c r="Y79" s="194"/>
      <c r="Z79" s="194"/>
      <c r="AA79" s="194"/>
      <c r="AB79" s="194"/>
      <c r="AC79" s="178"/>
      <c r="AD79" s="178"/>
      <c r="AE79" s="194"/>
      <c r="AF79" s="194"/>
      <c r="AG79" s="194"/>
      <c r="AH79" s="194"/>
      <c r="AI79" s="178"/>
      <c r="AJ79" s="194"/>
      <c r="AK79" s="194"/>
      <c r="AL79" s="178"/>
      <c r="AM79" s="178"/>
      <c r="AN79" s="178"/>
      <c r="AO79" s="214"/>
      <c r="AP79" s="194"/>
      <c r="AQ79" s="194"/>
    </row>
    <row r="80" spans="2:43" x14ac:dyDescent="0.25">
      <c r="B80" s="193"/>
      <c r="C80" s="177" t="s">
        <v>3445</v>
      </c>
      <c r="D80" s="194"/>
      <c r="E80" s="194"/>
      <c r="F80" s="194"/>
      <c r="G80" s="194"/>
      <c r="H80" s="178"/>
      <c r="I80" s="178"/>
      <c r="J80" s="194"/>
      <c r="K80" s="194"/>
      <c r="L80" s="194"/>
      <c r="M80" s="194"/>
      <c r="N80" s="178"/>
      <c r="O80" s="194"/>
      <c r="P80" s="194"/>
      <c r="Q80" s="178"/>
      <c r="R80" s="178"/>
      <c r="S80" s="178"/>
      <c r="T80" s="214"/>
      <c r="U80" s="194"/>
      <c r="V80" s="624"/>
      <c r="W80" s="563"/>
      <c r="X80" s="194"/>
      <c r="Y80" s="194"/>
      <c r="Z80" s="194"/>
      <c r="AA80" s="194"/>
      <c r="AB80" s="194"/>
      <c r="AC80" s="178"/>
      <c r="AD80" s="178"/>
      <c r="AE80" s="194"/>
      <c r="AF80" s="194"/>
      <c r="AG80" s="194"/>
      <c r="AH80" s="194"/>
      <c r="AI80" s="178"/>
      <c r="AJ80" s="194"/>
      <c r="AK80" s="194"/>
      <c r="AL80" s="178"/>
      <c r="AM80" s="178"/>
      <c r="AN80" s="178"/>
      <c r="AO80" s="214"/>
      <c r="AP80" s="194"/>
      <c r="AQ80" s="194"/>
    </row>
    <row r="81" spans="2:43" x14ac:dyDescent="0.25">
      <c r="B81" s="193"/>
      <c r="C81" s="177" t="s">
        <v>3446</v>
      </c>
      <c r="D81" s="194"/>
      <c r="E81" s="194"/>
      <c r="F81" s="194"/>
      <c r="G81" s="194"/>
      <c r="H81" s="178"/>
      <c r="I81" s="178"/>
      <c r="J81" s="194"/>
      <c r="K81" s="194"/>
      <c r="L81" s="194"/>
      <c r="M81" s="194"/>
      <c r="N81" s="178"/>
      <c r="O81" s="194"/>
      <c r="P81" s="194"/>
      <c r="Q81" s="178"/>
      <c r="R81" s="178"/>
      <c r="S81" s="178"/>
      <c r="T81" s="214"/>
      <c r="U81" s="194"/>
      <c r="V81" s="624"/>
      <c r="W81" s="563"/>
      <c r="X81" s="194"/>
      <c r="Y81" s="194"/>
      <c r="Z81" s="194"/>
      <c r="AA81" s="194"/>
      <c r="AB81" s="194"/>
      <c r="AC81" s="178"/>
      <c r="AD81" s="178"/>
      <c r="AE81" s="194"/>
      <c r="AF81" s="194"/>
      <c r="AG81" s="194"/>
      <c r="AH81" s="194"/>
      <c r="AI81" s="178"/>
      <c r="AJ81" s="194"/>
      <c r="AK81" s="194"/>
      <c r="AL81" s="178"/>
      <c r="AM81" s="178"/>
      <c r="AN81" s="178"/>
      <c r="AO81" s="214"/>
      <c r="AP81" s="194"/>
      <c r="AQ81" s="194"/>
    </row>
    <row r="82" spans="2:43" x14ac:dyDescent="0.25">
      <c r="B82" s="193"/>
      <c r="C82" s="177" t="s">
        <v>3447</v>
      </c>
      <c r="D82" s="194"/>
      <c r="E82" s="194"/>
      <c r="F82" s="194"/>
      <c r="G82" s="194"/>
      <c r="H82" s="178"/>
      <c r="I82" s="178"/>
      <c r="J82" s="194"/>
      <c r="K82" s="194"/>
      <c r="L82" s="194"/>
      <c r="M82" s="194"/>
      <c r="N82" s="178"/>
      <c r="O82" s="194"/>
      <c r="P82" s="194"/>
      <c r="Q82" s="178"/>
      <c r="R82" s="178"/>
      <c r="S82" s="178"/>
      <c r="T82" s="214"/>
      <c r="U82" s="194"/>
      <c r="V82" s="624"/>
      <c r="W82" s="563"/>
      <c r="X82" s="194"/>
      <c r="Y82" s="194"/>
      <c r="Z82" s="194"/>
      <c r="AA82" s="194"/>
      <c r="AB82" s="194"/>
      <c r="AC82" s="178"/>
      <c r="AD82" s="178"/>
      <c r="AE82" s="194"/>
      <c r="AF82" s="194"/>
      <c r="AG82" s="194"/>
      <c r="AH82" s="194"/>
      <c r="AI82" s="178"/>
      <c r="AJ82" s="194"/>
      <c r="AK82" s="194"/>
      <c r="AL82" s="178"/>
      <c r="AM82" s="178"/>
      <c r="AN82" s="178"/>
      <c r="AO82" s="214"/>
      <c r="AP82" s="194"/>
      <c r="AQ82" s="194"/>
    </row>
    <row r="83" spans="2:43" x14ac:dyDescent="0.25">
      <c r="B83" s="193"/>
      <c r="C83" s="177" t="s">
        <v>3448</v>
      </c>
      <c r="D83" s="194"/>
      <c r="E83" s="194"/>
      <c r="F83" s="194"/>
      <c r="G83" s="194"/>
      <c r="H83" s="178"/>
      <c r="I83" s="178"/>
      <c r="J83" s="194"/>
      <c r="K83" s="194"/>
      <c r="L83" s="194"/>
      <c r="M83" s="194"/>
      <c r="N83" s="178"/>
      <c r="O83" s="194"/>
      <c r="P83" s="194"/>
      <c r="Q83" s="178"/>
      <c r="R83" s="178"/>
      <c r="S83" s="178"/>
      <c r="T83" s="214"/>
      <c r="U83" s="194"/>
      <c r="V83" s="624"/>
      <c r="W83" s="563"/>
      <c r="X83" s="194"/>
      <c r="Y83" s="194"/>
      <c r="Z83" s="194"/>
      <c r="AA83" s="194"/>
      <c r="AB83" s="194"/>
      <c r="AC83" s="178"/>
      <c r="AD83" s="178"/>
      <c r="AE83" s="194"/>
      <c r="AF83" s="194"/>
      <c r="AG83" s="194"/>
      <c r="AH83" s="194"/>
      <c r="AI83" s="178"/>
      <c r="AJ83" s="194"/>
      <c r="AK83" s="194"/>
      <c r="AL83" s="178"/>
      <c r="AM83" s="178"/>
      <c r="AN83" s="178"/>
      <c r="AO83" s="214"/>
      <c r="AP83" s="194"/>
      <c r="AQ83" s="194"/>
    </row>
    <row r="84" spans="2:43" x14ac:dyDescent="0.25">
      <c r="B84" s="193"/>
      <c r="C84" s="177" t="s">
        <v>3449</v>
      </c>
      <c r="D84" s="194"/>
      <c r="E84" s="194"/>
      <c r="F84" s="194"/>
      <c r="G84" s="194"/>
      <c r="H84" s="178"/>
      <c r="I84" s="178"/>
      <c r="J84" s="194"/>
      <c r="K84" s="194"/>
      <c r="L84" s="194"/>
      <c r="M84" s="194"/>
      <c r="N84" s="178"/>
      <c r="O84" s="194"/>
      <c r="P84" s="194"/>
      <c r="Q84" s="178"/>
      <c r="R84" s="178"/>
      <c r="S84" s="178"/>
      <c r="T84" s="214"/>
      <c r="U84" s="194"/>
      <c r="V84" s="624"/>
      <c r="W84" s="563"/>
      <c r="X84" s="194"/>
      <c r="Y84" s="194"/>
      <c r="Z84" s="194"/>
      <c r="AA84" s="194"/>
      <c r="AB84" s="194"/>
      <c r="AC84" s="178"/>
      <c r="AD84" s="178"/>
      <c r="AE84" s="194"/>
      <c r="AF84" s="194"/>
      <c r="AG84" s="194"/>
      <c r="AH84" s="194"/>
      <c r="AI84" s="178"/>
      <c r="AJ84" s="194"/>
      <c r="AK84" s="194"/>
      <c r="AL84" s="178"/>
      <c r="AM84" s="178"/>
      <c r="AN84" s="178"/>
      <c r="AO84" s="214"/>
      <c r="AP84" s="194"/>
      <c r="AQ84" s="194"/>
    </row>
    <row r="85" spans="2:43" x14ac:dyDescent="0.25">
      <c r="B85" s="193"/>
      <c r="C85" s="177" t="s">
        <v>3450</v>
      </c>
      <c r="D85" s="194"/>
      <c r="E85" s="194"/>
      <c r="F85" s="194"/>
      <c r="G85" s="194"/>
      <c r="H85" s="178"/>
      <c r="I85" s="178"/>
      <c r="J85" s="194"/>
      <c r="K85" s="194"/>
      <c r="L85" s="194"/>
      <c r="M85" s="194"/>
      <c r="N85" s="178"/>
      <c r="O85" s="194"/>
      <c r="P85" s="194"/>
      <c r="Q85" s="178"/>
      <c r="R85" s="178"/>
      <c r="S85" s="178"/>
      <c r="T85" s="214"/>
      <c r="U85" s="194"/>
      <c r="V85" s="624"/>
      <c r="W85" s="563"/>
      <c r="X85" s="194"/>
      <c r="Y85" s="194"/>
      <c r="Z85" s="194"/>
      <c r="AA85" s="194"/>
      <c r="AB85" s="194"/>
      <c r="AC85" s="178"/>
      <c r="AD85" s="178"/>
      <c r="AE85" s="194"/>
      <c r="AF85" s="194"/>
      <c r="AG85" s="194"/>
      <c r="AH85" s="194"/>
      <c r="AI85" s="178"/>
      <c r="AJ85" s="194"/>
      <c r="AK85" s="194"/>
      <c r="AL85" s="178"/>
      <c r="AM85" s="178"/>
      <c r="AN85" s="178"/>
      <c r="AO85" s="214"/>
      <c r="AP85" s="194"/>
      <c r="AQ85" s="194"/>
    </row>
    <row r="86" spans="2:43" x14ac:dyDescent="0.25">
      <c r="B86" s="193"/>
      <c r="C86" s="177" t="s">
        <v>3451</v>
      </c>
      <c r="D86" s="194"/>
      <c r="E86" s="194"/>
      <c r="F86" s="194"/>
      <c r="G86" s="194"/>
      <c r="H86" s="178"/>
      <c r="I86" s="178"/>
      <c r="J86" s="194"/>
      <c r="K86" s="194"/>
      <c r="L86" s="194"/>
      <c r="M86" s="194"/>
      <c r="N86" s="178"/>
      <c r="O86" s="194"/>
      <c r="P86" s="194"/>
      <c r="Q86" s="178"/>
      <c r="R86" s="178"/>
      <c r="S86" s="178"/>
      <c r="T86" s="214"/>
      <c r="U86" s="194"/>
      <c r="V86" s="624"/>
      <c r="W86" s="563"/>
      <c r="X86" s="194"/>
      <c r="Y86" s="194"/>
      <c r="Z86" s="194"/>
      <c r="AA86" s="194"/>
      <c r="AB86" s="194"/>
      <c r="AC86" s="178"/>
      <c r="AD86" s="178"/>
      <c r="AE86" s="194"/>
      <c r="AF86" s="194"/>
      <c r="AG86" s="194"/>
      <c r="AH86" s="194"/>
      <c r="AI86" s="178"/>
      <c r="AJ86" s="194"/>
      <c r="AK86" s="194"/>
      <c r="AL86" s="178"/>
      <c r="AM86" s="178"/>
      <c r="AN86" s="178"/>
      <c r="AO86" s="214"/>
      <c r="AP86" s="194"/>
      <c r="AQ86" s="194"/>
    </row>
    <row r="87" spans="2:43" x14ac:dyDescent="0.25">
      <c r="B87" s="193"/>
      <c r="C87" s="177" t="s">
        <v>3452</v>
      </c>
      <c r="D87" s="194"/>
      <c r="E87" s="194"/>
      <c r="F87" s="194"/>
      <c r="G87" s="194"/>
      <c r="H87" s="178"/>
      <c r="I87" s="178"/>
      <c r="J87" s="194"/>
      <c r="K87" s="194"/>
      <c r="L87" s="194"/>
      <c r="M87" s="194"/>
      <c r="N87" s="178"/>
      <c r="O87" s="194"/>
      <c r="P87" s="194"/>
      <c r="Q87" s="178"/>
      <c r="R87" s="178"/>
      <c r="S87" s="178"/>
      <c r="T87" s="214"/>
      <c r="U87" s="194"/>
      <c r="V87" s="624"/>
      <c r="W87" s="563"/>
      <c r="X87" s="194"/>
      <c r="Y87" s="194"/>
      <c r="Z87" s="194"/>
      <c r="AA87" s="194"/>
      <c r="AB87" s="194"/>
      <c r="AC87" s="178"/>
      <c r="AD87" s="178"/>
      <c r="AE87" s="194"/>
      <c r="AF87" s="194"/>
      <c r="AG87" s="194"/>
      <c r="AH87" s="194"/>
      <c r="AI87" s="178"/>
      <c r="AJ87" s="194"/>
      <c r="AK87" s="194"/>
      <c r="AL87" s="178"/>
      <c r="AM87" s="178"/>
      <c r="AN87" s="178"/>
      <c r="AO87" s="214"/>
      <c r="AP87" s="194"/>
      <c r="AQ87" s="194"/>
    </row>
    <row r="88" spans="2:43" x14ac:dyDescent="0.25">
      <c r="B88" s="193"/>
      <c r="C88" s="177" t="s">
        <v>3453</v>
      </c>
      <c r="D88" s="194"/>
      <c r="E88" s="194"/>
      <c r="F88" s="194"/>
      <c r="G88" s="194"/>
      <c r="H88" s="178"/>
      <c r="I88" s="178"/>
      <c r="J88" s="194"/>
      <c r="K88" s="194"/>
      <c r="L88" s="194"/>
      <c r="M88" s="194"/>
      <c r="N88" s="178"/>
      <c r="O88" s="194"/>
      <c r="P88" s="194"/>
      <c r="Q88" s="178"/>
      <c r="R88" s="178"/>
      <c r="S88" s="178"/>
      <c r="T88" s="214"/>
      <c r="U88" s="194"/>
      <c r="V88" s="624"/>
      <c r="W88" s="563"/>
      <c r="X88" s="194"/>
      <c r="Y88" s="194"/>
      <c r="Z88" s="194"/>
      <c r="AA88" s="194"/>
      <c r="AB88" s="194"/>
      <c r="AC88" s="178"/>
      <c r="AD88" s="178"/>
      <c r="AE88" s="194"/>
      <c r="AF88" s="194"/>
      <c r="AG88" s="194"/>
      <c r="AH88" s="194"/>
      <c r="AI88" s="178"/>
      <c r="AJ88" s="194"/>
      <c r="AK88" s="194"/>
      <c r="AL88" s="178"/>
      <c r="AM88" s="178"/>
      <c r="AN88" s="178"/>
      <c r="AO88" s="214"/>
      <c r="AP88" s="194"/>
      <c r="AQ88" s="194"/>
    </row>
    <row r="89" spans="2:43" x14ac:dyDescent="0.25">
      <c r="B89" s="193"/>
      <c r="C89" s="177" t="s">
        <v>3454</v>
      </c>
      <c r="D89" s="194"/>
      <c r="E89" s="194"/>
      <c r="F89" s="194"/>
      <c r="G89" s="194"/>
      <c r="H89" s="178"/>
      <c r="I89" s="178"/>
      <c r="J89" s="194"/>
      <c r="K89" s="194"/>
      <c r="L89" s="194"/>
      <c r="M89" s="194"/>
      <c r="N89" s="178"/>
      <c r="O89" s="194"/>
      <c r="P89" s="194"/>
      <c r="Q89" s="178"/>
      <c r="R89" s="178"/>
      <c r="S89" s="178"/>
      <c r="T89" s="214"/>
      <c r="U89" s="194"/>
      <c r="V89" s="624"/>
      <c r="W89" s="563"/>
      <c r="X89" s="194"/>
      <c r="Y89" s="194"/>
      <c r="Z89" s="194"/>
      <c r="AA89" s="194"/>
      <c r="AB89" s="194"/>
      <c r="AC89" s="178"/>
      <c r="AD89" s="178"/>
      <c r="AE89" s="194"/>
      <c r="AF89" s="194"/>
      <c r="AG89" s="194"/>
      <c r="AH89" s="194"/>
      <c r="AI89" s="178"/>
      <c r="AJ89" s="194"/>
      <c r="AK89" s="194"/>
      <c r="AL89" s="178"/>
      <c r="AM89" s="178"/>
      <c r="AN89" s="178"/>
      <c r="AO89" s="214"/>
      <c r="AP89" s="194"/>
      <c r="AQ89" s="194"/>
    </row>
    <row r="90" spans="2:43" x14ac:dyDescent="0.25">
      <c r="B90" s="193"/>
      <c r="C90" s="177" t="s">
        <v>3455</v>
      </c>
      <c r="D90" s="194"/>
      <c r="E90" s="194"/>
      <c r="F90" s="194"/>
      <c r="G90" s="194"/>
      <c r="H90" s="178"/>
      <c r="I90" s="178"/>
      <c r="J90" s="194"/>
      <c r="K90" s="194"/>
      <c r="L90" s="194"/>
      <c r="M90" s="194"/>
      <c r="N90" s="178"/>
      <c r="O90" s="194"/>
      <c r="P90" s="194"/>
      <c r="Q90" s="178"/>
      <c r="R90" s="178"/>
      <c r="S90" s="178"/>
      <c r="T90" s="214"/>
      <c r="U90" s="194"/>
      <c r="V90" s="624"/>
      <c r="W90" s="563"/>
      <c r="X90" s="194"/>
      <c r="Y90" s="194"/>
      <c r="Z90" s="194"/>
      <c r="AA90" s="194"/>
      <c r="AB90" s="194"/>
      <c r="AC90" s="178"/>
      <c r="AD90" s="178"/>
      <c r="AE90" s="194"/>
      <c r="AF90" s="194"/>
      <c r="AG90" s="194"/>
      <c r="AH90" s="194"/>
      <c r="AI90" s="178"/>
      <c r="AJ90" s="194"/>
      <c r="AK90" s="194"/>
      <c r="AL90" s="178"/>
      <c r="AM90" s="178"/>
      <c r="AN90" s="178"/>
      <c r="AO90" s="214"/>
      <c r="AP90" s="194"/>
      <c r="AQ90" s="194"/>
    </row>
    <row r="91" spans="2:43" x14ac:dyDescent="0.25">
      <c r="B91" s="193"/>
      <c r="C91" s="177" t="s">
        <v>3456</v>
      </c>
      <c r="D91" s="194"/>
      <c r="E91" s="194"/>
      <c r="F91" s="194"/>
      <c r="G91" s="194"/>
      <c r="H91" s="178"/>
      <c r="I91" s="178"/>
      <c r="J91" s="194"/>
      <c r="K91" s="194"/>
      <c r="L91" s="194"/>
      <c r="M91" s="194"/>
      <c r="N91" s="178"/>
      <c r="O91" s="194"/>
      <c r="P91" s="194"/>
      <c r="Q91" s="178"/>
      <c r="R91" s="178"/>
      <c r="S91" s="178"/>
      <c r="T91" s="214"/>
      <c r="U91" s="194"/>
      <c r="V91" s="624"/>
      <c r="W91" s="563"/>
      <c r="X91" s="194"/>
      <c r="Y91" s="194"/>
      <c r="Z91" s="194"/>
      <c r="AA91" s="194"/>
      <c r="AB91" s="194"/>
      <c r="AC91" s="178"/>
      <c r="AD91" s="178"/>
      <c r="AE91" s="194"/>
      <c r="AF91" s="194"/>
      <c r="AG91" s="194"/>
      <c r="AH91" s="194"/>
      <c r="AI91" s="178"/>
      <c r="AJ91" s="194"/>
      <c r="AK91" s="194"/>
      <c r="AL91" s="178"/>
      <c r="AM91" s="178"/>
      <c r="AN91" s="178"/>
      <c r="AO91" s="214"/>
      <c r="AP91" s="194"/>
      <c r="AQ91" s="194"/>
    </row>
    <row r="92" spans="2:43" x14ac:dyDescent="0.25">
      <c r="B92" s="193"/>
      <c r="C92" s="177" t="s">
        <v>3457</v>
      </c>
      <c r="D92" s="194"/>
      <c r="E92" s="194"/>
      <c r="F92" s="194"/>
      <c r="G92" s="194"/>
      <c r="H92" s="178"/>
      <c r="I92" s="178"/>
      <c r="J92" s="194"/>
      <c r="K92" s="194"/>
      <c r="L92" s="194"/>
      <c r="M92" s="194"/>
      <c r="N92" s="178"/>
      <c r="O92" s="194"/>
      <c r="P92" s="194"/>
      <c r="Q92" s="178"/>
      <c r="R92" s="178"/>
      <c r="S92" s="178"/>
      <c r="T92" s="214"/>
      <c r="U92" s="194"/>
      <c r="V92" s="624"/>
      <c r="W92" s="563"/>
      <c r="X92" s="194"/>
      <c r="Y92" s="194"/>
      <c r="Z92" s="194"/>
      <c r="AA92" s="194"/>
      <c r="AB92" s="194"/>
      <c r="AC92" s="178"/>
      <c r="AD92" s="178"/>
      <c r="AE92" s="194"/>
      <c r="AF92" s="194"/>
      <c r="AG92" s="194"/>
      <c r="AH92" s="194"/>
      <c r="AI92" s="178"/>
      <c r="AJ92" s="194"/>
      <c r="AK92" s="194"/>
      <c r="AL92" s="178"/>
      <c r="AM92" s="178"/>
      <c r="AN92" s="178"/>
      <c r="AO92" s="214"/>
      <c r="AP92" s="194"/>
      <c r="AQ92" s="194"/>
    </row>
    <row r="93" spans="2:43" x14ac:dyDescent="0.25">
      <c r="B93" s="193"/>
      <c r="C93" s="177" t="s">
        <v>3458</v>
      </c>
      <c r="D93" s="194"/>
      <c r="E93" s="194"/>
      <c r="F93" s="194"/>
      <c r="G93" s="194"/>
      <c r="H93" s="178"/>
      <c r="I93" s="178"/>
      <c r="J93" s="194"/>
      <c r="K93" s="194"/>
      <c r="L93" s="194"/>
      <c r="M93" s="194"/>
      <c r="N93" s="178"/>
      <c r="O93" s="194"/>
      <c r="P93" s="194"/>
      <c r="Q93" s="178"/>
      <c r="R93" s="178"/>
      <c r="S93" s="178"/>
      <c r="T93" s="214"/>
      <c r="U93" s="194"/>
      <c r="V93" s="624"/>
      <c r="W93" s="563"/>
      <c r="X93" s="194"/>
      <c r="Y93" s="194"/>
      <c r="Z93" s="194"/>
      <c r="AA93" s="194"/>
      <c r="AB93" s="194"/>
      <c r="AC93" s="178"/>
      <c r="AD93" s="178"/>
      <c r="AE93" s="194"/>
      <c r="AF93" s="194"/>
      <c r="AG93" s="194"/>
      <c r="AH93" s="194"/>
      <c r="AI93" s="178"/>
      <c r="AJ93" s="194"/>
      <c r="AK93" s="194"/>
      <c r="AL93" s="178"/>
      <c r="AM93" s="178"/>
      <c r="AN93" s="178"/>
      <c r="AO93" s="214"/>
      <c r="AP93" s="194"/>
      <c r="AQ93" s="194"/>
    </row>
    <row r="94" spans="2:43" x14ac:dyDescent="0.25">
      <c r="B94" s="193"/>
      <c r="C94" s="177" t="s">
        <v>3459</v>
      </c>
      <c r="D94" s="194"/>
      <c r="E94" s="194"/>
      <c r="F94" s="194"/>
      <c r="G94" s="194"/>
      <c r="H94" s="178"/>
      <c r="I94" s="178"/>
      <c r="J94" s="194"/>
      <c r="K94" s="194"/>
      <c r="L94" s="194"/>
      <c r="M94" s="194"/>
      <c r="N94" s="178"/>
      <c r="O94" s="194"/>
      <c r="P94" s="194"/>
      <c r="Q94" s="178"/>
      <c r="R94" s="178"/>
      <c r="S94" s="178"/>
      <c r="T94" s="214"/>
      <c r="U94" s="194"/>
      <c r="V94" s="624"/>
      <c r="W94" s="563"/>
      <c r="X94" s="194"/>
      <c r="Y94" s="194"/>
      <c r="Z94" s="194"/>
      <c r="AA94" s="194"/>
      <c r="AB94" s="194"/>
      <c r="AC94" s="178"/>
      <c r="AD94" s="178"/>
      <c r="AE94" s="194"/>
      <c r="AF94" s="194"/>
      <c r="AG94" s="194"/>
      <c r="AH94" s="194"/>
      <c r="AI94" s="178"/>
      <c r="AJ94" s="194"/>
      <c r="AK94" s="194"/>
      <c r="AL94" s="178"/>
      <c r="AM94" s="178"/>
      <c r="AN94" s="178"/>
      <c r="AO94" s="214"/>
      <c r="AP94" s="194"/>
      <c r="AQ94" s="194"/>
    </row>
    <row r="95" spans="2:43" x14ac:dyDescent="0.25">
      <c r="B95" s="193"/>
      <c r="C95" s="177" t="s">
        <v>3460</v>
      </c>
      <c r="D95" s="194"/>
      <c r="E95" s="194"/>
      <c r="F95" s="194"/>
      <c r="G95" s="194"/>
      <c r="H95" s="178"/>
      <c r="I95" s="178"/>
      <c r="J95" s="194"/>
      <c r="K95" s="194"/>
      <c r="L95" s="194"/>
      <c r="M95" s="194"/>
      <c r="N95" s="178"/>
      <c r="O95" s="194"/>
      <c r="P95" s="194"/>
      <c r="Q95" s="178"/>
      <c r="R95" s="178"/>
      <c r="S95" s="178"/>
      <c r="T95" s="214"/>
      <c r="U95" s="194"/>
      <c r="V95" s="624"/>
      <c r="W95" s="563"/>
      <c r="X95" s="194"/>
      <c r="Y95" s="194"/>
      <c r="Z95" s="194"/>
      <c r="AA95" s="194"/>
      <c r="AB95" s="194"/>
      <c r="AC95" s="178"/>
      <c r="AD95" s="178"/>
      <c r="AE95" s="194"/>
      <c r="AF95" s="194"/>
      <c r="AG95" s="194"/>
      <c r="AH95" s="194"/>
      <c r="AI95" s="178"/>
      <c r="AJ95" s="194"/>
      <c r="AK95" s="194"/>
      <c r="AL95" s="178"/>
      <c r="AM95" s="178"/>
      <c r="AN95" s="178"/>
      <c r="AO95" s="214"/>
      <c r="AP95" s="194"/>
      <c r="AQ95" s="194"/>
    </row>
    <row r="96" spans="2:43" x14ac:dyDescent="0.25">
      <c r="B96" s="193"/>
      <c r="C96" s="177" t="s">
        <v>3461</v>
      </c>
      <c r="D96" s="194"/>
      <c r="E96" s="194"/>
      <c r="F96" s="194"/>
      <c r="G96" s="194"/>
      <c r="H96" s="178"/>
      <c r="I96" s="178"/>
      <c r="J96" s="194"/>
      <c r="K96" s="194"/>
      <c r="L96" s="194"/>
      <c r="M96" s="194"/>
      <c r="N96" s="178"/>
      <c r="O96" s="194"/>
      <c r="P96" s="194"/>
      <c r="Q96" s="178"/>
      <c r="R96" s="178"/>
      <c r="S96" s="178"/>
      <c r="T96" s="214"/>
      <c r="U96" s="194"/>
      <c r="V96" s="624"/>
      <c r="W96" s="563"/>
      <c r="X96" s="194"/>
      <c r="Y96" s="194"/>
      <c r="Z96" s="194"/>
      <c r="AA96" s="194"/>
      <c r="AB96" s="194"/>
      <c r="AC96" s="178"/>
      <c r="AD96" s="178"/>
      <c r="AE96" s="194"/>
      <c r="AF96" s="194"/>
      <c r="AG96" s="194"/>
      <c r="AH96" s="194"/>
      <c r="AI96" s="178"/>
      <c r="AJ96" s="194"/>
      <c r="AK96" s="194"/>
      <c r="AL96" s="178"/>
      <c r="AM96" s="178"/>
      <c r="AN96" s="178"/>
      <c r="AO96" s="214"/>
      <c r="AP96" s="194"/>
      <c r="AQ96" s="194"/>
    </row>
    <row r="97" spans="2:43" x14ac:dyDescent="0.25">
      <c r="B97" s="193"/>
      <c r="C97" s="177" t="s">
        <v>3462</v>
      </c>
      <c r="D97" s="194"/>
      <c r="E97" s="194"/>
      <c r="F97" s="194"/>
      <c r="G97" s="194"/>
      <c r="H97" s="178"/>
      <c r="I97" s="178"/>
      <c r="J97" s="194"/>
      <c r="K97" s="194"/>
      <c r="L97" s="194"/>
      <c r="M97" s="194"/>
      <c r="N97" s="178"/>
      <c r="O97" s="194"/>
      <c r="P97" s="194"/>
      <c r="Q97" s="178"/>
      <c r="R97" s="178"/>
      <c r="S97" s="178"/>
      <c r="T97" s="214"/>
      <c r="U97" s="194"/>
      <c r="V97" s="624"/>
      <c r="W97" s="563"/>
      <c r="X97" s="194"/>
      <c r="Y97" s="194"/>
      <c r="Z97" s="194"/>
      <c r="AA97" s="194"/>
      <c r="AB97" s="194"/>
      <c r="AC97" s="178"/>
      <c r="AD97" s="178"/>
      <c r="AE97" s="194"/>
      <c r="AF97" s="194"/>
      <c r="AG97" s="194"/>
      <c r="AH97" s="194"/>
      <c r="AI97" s="178"/>
      <c r="AJ97" s="194"/>
      <c r="AK97" s="194"/>
      <c r="AL97" s="178"/>
      <c r="AM97" s="178"/>
      <c r="AN97" s="178"/>
      <c r="AO97" s="214"/>
      <c r="AP97" s="194"/>
      <c r="AQ97" s="194"/>
    </row>
    <row r="98" spans="2:43" x14ac:dyDescent="0.25">
      <c r="B98" s="193"/>
      <c r="C98" s="177" t="s">
        <v>3463</v>
      </c>
      <c r="D98" s="194"/>
      <c r="E98" s="194"/>
      <c r="F98" s="194"/>
      <c r="G98" s="194"/>
      <c r="H98" s="178"/>
      <c r="I98" s="178"/>
      <c r="J98" s="194"/>
      <c r="K98" s="194"/>
      <c r="L98" s="194"/>
      <c r="M98" s="194"/>
      <c r="N98" s="178"/>
      <c r="O98" s="194"/>
      <c r="P98" s="194"/>
      <c r="Q98" s="178"/>
      <c r="R98" s="178"/>
      <c r="S98" s="178"/>
      <c r="T98" s="214"/>
      <c r="U98" s="194"/>
      <c r="V98" s="624"/>
      <c r="W98" s="563"/>
      <c r="X98" s="194"/>
      <c r="Y98" s="194"/>
      <c r="Z98" s="194"/>
      <c r="AA98" s="194"/>
      <c r="AB98" s="194"/>
      <c r="AC98" s="178"/>
      <c r="AD98" s="178"/>
      <c r="AE98" s="194"/>
      <c r="AF98" s="194"/>
      <c r="AG98" s="194"/>
      <c r="AH98" s="194"/>
      <c r="AI98" s="178"/>
      <c r="AJ98" s="194"/>
      <c r="AK98" s="194"/>
      <c r="AL98" s="178"/>
      <c r="AM98" s="178"/>
      <c r="AN98" s="178"/>
      <c r="AO98" s="214"/>
      <c r="AP98" s="194"/>
      <c r="AQ98" s="194"/>
    </row>
    <row r="99" spans="2:43" x14ac:dyDescent="0.25">
      <c r="B99" s="193"/>
      <c r="C99" s="177" t="s">
        <v>3464</v>
      </c>
      <c r="D99" s="194"/>
      <c r="E99" s="194"/>
      <c r="F99" s="194"/>
      <c r="G99" s="194"/>
      <c r="H99" s="178"/>
      <c r="I99" s="178"/>
      <c r="J99" s="194"/>
      <c r="K99" s="194"/>
      <c r="L99" s="194"/>
      <c r="M99" s="194"/>
      <c r="N99" s="178"/>
      <c r="O99" s="194"/>
      <c r="P99" s="194"/>
      <c r="Q99" s="178"/>
      <c r="R99" s="178"/>
      <c r="S99" s="178"/>
      <c r="T99" s="214"/>
      <c r="U99" s="194"/>
      <c r="V99" s="624"/>
      <c r="W99" s="563"/>
      <c r="X99" s="194"/>
      <c r="Y99" s="194"/>
      <c r="Z99" s="194"/>
      <c r="AA99" s="194"/>
      <c r="AB99" s="194"/>
      <c r="AC99" s="178"/>
      <c r="AD99" s="178"/>
      <c r="AE99" s="194"/>
      <c r="AF99" s="194"/>
      <c r="AG99" s="194"/>
      <c r="AH99" s="194"/>
      <c r="AI99" s="178"/>
      <c r="AJ99" s="194"/>
      <c r="AK99" s="194"/>
      <c r="AL99" s="178"/>
      <c r="AM99" s="178"/>
      <c r="AN99" s="178"/>
      <c r="AO99" s="214"/>
      <c r="AP99" s="194"/>
      <c r="AQ99" s="194"/>
    </row>
    <row r="100" spans="2:43" x14ac:dyDescent="0.25">
      <c r="B100" s="193"/>
      <c r="C100" s="177" t="s">
        <v>3465</v>
      </c>
      <c r="D100" s="194"/>
      <c r="E100" s="194"/>
      <c r="F100" s="194"/>
      <c r="G100" s="194"/>
      <c r="H100" s="178"/>
      <c r="I100" s="178"/>
      <c r="J100" s="194"/>
      <c r="K100" s="194"/>
      <c r="L100" s="194"/>
      <c r="M100" s="194"/>
      <c r="N100" s="178"/>
      <c r="O100" s="194"/>
      <c r="P100" s="194"/>
      <c r="Q100" s="178"/>
      <c r="R100" s="178"/>
      <c r="S100" s="178"/>
      <c r="T100" s="214"/>
      <c r="U100" s="194"/>
      <c r="V100" s="624"/>
      <c r="W100" s="563"/>
      <c r="X100" s="194"/>
      <c r="Y100" s="194"/>
      <c r="Z100" s="194"/>
      <c r="AA100" s="194"/>
      <c r="AB100" s="194"/>
      <c r="AC100" s="178"/>
      <c r="AD100" s="178"/>
      <c r="AE100" s="194"/>
      <c r="AF100" s="194"/>
      <c r="AG100" s="194"/>
      <c r="AH100" s="194"/>
      <c r="AI100" s="178"/>
      <c r="AJ100" s="194"/>
      <c r="AK100" s="194"/>
      <c r="AL100" s="178"/>
      <c r="AM100" s="178"/>
      <c r="AN100" s="178"/>
      <c r="AO100" s="214"/>
      <c r="AP100" s="194"/>
      <c r="AQ100" s="194"/>
    </row>
    <row r="101" spans="2:43" x14ac:dyDescent="0.25">
      <c r="B101" s="193"/>
      <c r="C101" s="177" t="s">
        <v>3466</v>
      </c>
      <c r="D101" s="194"/>
      <c r="E101" s="194"/>
      <c r="F101" s="194"/>
      <c r="G101" s="194"/>
      <c r="H101" s="178"/>
      <c r="I101" s="178"/>
      <c r="J101" s="194"/>
      <c r="K101" s="194"/>
      <c r="L101" s="194"/>
      <c r="M101" s="194"/>
      <c r="N101" s="178"/>
      <c r="O101" s="194"/>
      <c r="P101" s="194"/>
      <c r="Q101" s="178"/>
      <c r="R101" s="178"/>
      <c r="S101" s="178"/>
      <c r="T101" s="214"/>
      <c r="U101" s="194"/>
      <c r="V101" s="624"/>
      <c r="W101" s="563"/>
      <c r="X101" s="194"/>
      <c r="Y101" s="194"/>
      <c r="Z101" s="194"/>
      <c r="AA101" s="194"/>
      <c r="AB101" s="194"/>
      <c r="AC101" s="178"/>
      <c r="AD101" s="178"/>
      <c r="AE101" s="194"/>
      <c r="AF101" s="194"/>
      <c r="AG101" s="194"/>
      <c r="AH101" s="194"/>
      <c r="AI101" s="178"/>
      <c r="AJ101" s="194"/>
      <c r="AK101" s="194"/>
      <c r="AL101" s="178"/>
      <c r="AM101" s="178"/>
      <c r="AN101" s="178"/>
      <c r="AO101" s="214"/>
      <c r="AP101" s="194"/>
      <c r="AQ101" s="194"/>
    </row>
    <row r="102" spans="2:43" x14ac:dyDescent="0.25">
      <c r="B102" s="193"/>
      <c r="C102" s="177" t="s">
        <v>3467</v>
      </c>
      <c r="D102" s="194"/>
      <c r="E102" s="194"/>
      <c r="F102" s="194"/>
      <c r="G102" s="194"/>
      <c r="H102" s="178"/>
      <c r="I102" s="178"/>
      <c r="J102" s="194"/>
      <c r="K102" s="194"/>
      <c r="L102" s="194"/>
      <c r="M102" s="194"/>
      <c r="N102" s="178"/>
      <c r="O102" s="194"/>
      <c r="P102" s="194"/>
      <c r="Q102" s="178"/>
      <c r="R102" s="178"/>
      <c r="S102" s="178"/>
      <c r="T102" s="214"/>
      <c r="U102" s="194"/>
      <c r="V102" s="624"/>
      <c r="W102" s="563"/>
      <c r="X102" s="194"/>
      <c r="Y102" s="194"/>
      <c r="Z102" s="194"/>
      <c r="AA102" s="194"/>
      <c r="AB102" s="194"/>
      <c r="AC102" s="178"/>
      <c r="AD102" s="178"/>
      <c r="AE102" s="194"/>
      <c r="AF102" s="194"/>
      <c r="AG102" s="194"/>
      <c r="AH102" s="194"/>
      <c r="AI102" s="178"/>
      <c r="AJ102" s="194"/>
      <c r="AK102" s="194"/>
      <c r="AL102" s="178"/>
      <c r="AM102" s="178"/>
      <c r="AN102" s="178"/>
      <c r="AO102" s="214"/>
      <c r="AP102" s="194"/>
      <c r="AQ102" s="194"/>
    </row>
    <row r="103" spans="2:43" x14ac:dyDescent="0.25">
      <c r="B103" s="193"/>
      <c r="C103" s="177" t="s">
        <v>3468</v>
      </c>
      <c r="D103" s="194"/>
      <c r="E103" s="194"/>
      <c r="F103" s="194"/>
      <c r="G103" s="194"/>
      <c r="H103" s="178"/>
      <c r="I103" s="178"/>
      <c r="J103" s="194"/>
      <c r="K103" s="194"/>
      <c r="L103" s="194"/>
      <c r="M103" s="194"/>
      <c r="N103" s="178"/>
      <c r="O103" s="194"/>
      <c r="P103" s="194"/>
      <c r="Q103" s="178"/>
      <c r="R103" s="178"/>
      <c r="S103" s="178"/>
      <c r="T103" s="214"/>
      <c r="U103" s="194"/>
      <c r="V103" s="624"/>
      <c r="W103" s="563"/>
      <c r="X103" s="194"/>
      <c r="Y103" s="194"/>
      <c r="Z103" s="194"/>
      <c r="AA103" s="194"/>
      <c r="AB103" s="194"/>
      <c r="AC103" s="178"/>
      <c r="AD103" s="178"/>
      <c r="AE103" s="194"/>
      <c r="AF103" s="194"/>
      <c r="AG103" s="194"/>
      <c r="AH103" s="194"/>
      <c r="AI103" s="178"/>
      <c r="AJ103" s="194"/>
      <c r="AK103" s="194"/>
      <c r="AL103" s="178"/>
      <c r="AM103" s="178"/>
      <c r="AN103" s="178"/>
      <c r="AO103" s="214"/>
      <c r="AP103" s="194"/>
      <c r="AQ103" s="194"/>
    </row>
    <row r="104" spans="2:43" x14ac:dyDescent="0.25">
      <c r="B104" s="193"/>
      <c r="C104" s="177" t="s">
        <v>3469</v>
      </c>
      <c r="D104" s="194"/>
      <c r="E104" s="194"/>
      <c r="F104" s="194"/>
      <c r="G104" s="194"/>
      <c r="H104" s="178"/>
      <c r="I104" s="178"/>
      <c r="J104" s="194"/>
      <c r="K104" s="194"/>
      <c r="L104" s="194"/>
      <c r="M104" s="194"/>
      <c r="N104" s="178"/>
      <c r="O104" s="194"/>
      <c r="P104" s="194"/>
      <c r="Q104" s="178"/>
      <c r="R104" s="178"/>
      <c r="S104" s="178"/>
      <c r="T104" s="214"/>
      <c r="U104" s="194"/>
      <c r="V104" s="624"/>
      <c r="W104" s="563"/>
      <c r="X104" s="194"/>
      <c r="Y104" s="194"/>
      <c r="Z104" s="194"/>
      <c r="AA104" s="194"/>
      <c r="AB104" s="194"/>
      <c r="AC104" s="178"/>
      <c r="AD104" s="178"/>
      <c r="AE104" s="194"/>
      <c r="AF104" s="194"/>
      <c r="AG104" s="194"/>
      <c r="AH104" s="194"/>
      <c r="AI104" s="178"/>
      <c r="AJ104" s="194"/>
      <c r="AK104" s="194"/>
      <c r="AL104" s="178"/>
      <c r="AM104" s="178"/>
      <c r="AN104" s="178"/>
      <c r="AO104" s="214"/>
      <c r="AP104" s="194"/>
      <c r="AQ104" s="194"/>
    </row>
    <row r="105" spans="2:43" x14ac:dyDescent="0.25">
      <c r="B105" s="193"/>
      <c r="C105" s="177" t="s">
        <v>3470</v>
      </c>
      <c r="D105" s="194"/>
      <c r="E105" s="194"/>
      <c r="F105" s="194"/>
      <c r="G105" s="194"/>
      <c r="H105" s="178"/>
      <c r="I105" s="178"/>
      <c r="J105" s="194"/>
      <c r="K105" s="194"/>
      <c r="L105" s="194"/>
      <c r="M105" s="194"/>
      <c r="N105" s="178"/>
      <c r="O105" s="194"/>
      <c r="P105" s="194"/>
      <c r="Q105" s="178"/>
      <c r="R105" s="178"/>
      <c r="S105" s="178"/>
      <c r="T105" s="214"/>
      <c r="U105" s="194"/>
      <c r="V105" s="624"/>
      <c r="W105" s="563"/>
      <c r="X105" s="194"/>
      <c r="Y105" s="194"/>
      <c r="Z105" s="194"/>
      <c r="AA105" s="194"/>
      <c r="AB105" s="194"/>
      <c r="AC105" s="178"/>
      <c r="AD105" s="178"/>
      <c r="AE105" s="194"/>
      <c r="AF105" s="194"/>
      <c r="AG105" s="194"/>
      <c r="AH105" s="194"/>
      <c r="AI105" s="178"/>
      <c r="AJ105" s="194"/>
      <c r="AK105" s="194"/>
      <c r="AL105" s="178"/>
      <c r="AM105" s="178"/>
      <c r="AN105" s="178"/>
      <c r="AO105" s="214"/>
      <c r="AP105" s="194"/>
      <c r="AQ105" s="194"/>
    </row>
    <row r="106" spans="2:43" x14ac:dyDescent="0.25">
      <c r="B106" s="193"/>
      <c r="C106" s="177" t="s">
        <v>3471</v>
      </c>
      <c r="D106" s="194"/>
      <c r="E106" s="194"/>
      <c r="F106" s="194"/>
      <c r="G106" s="194"/>
      <c r="H106" s="178"/>
      <c r="I106" s="178"/>
      <c r="J106" s="194"/>
      <c r="K106" s="194"/>
      <c r="L106" s="194"/>
      <c r="M106" s="194"/>
      <c r="N106" s="178"/>
      <c r="O106" s="194"/>
      <c r="P106" s="194"/>
      <c r="Q106" s="178"/>
      <c r="R106" s="178"/>
      <c r="S106" s="178"/>
      <c r="T106" s="214"/>
      <c r="U106" s="194"/>
      <c r="V106" s="624"/>
      <c r="W106" s="563"/>
      <c r="X106" s="194"/>
      <c r="Y106" s="194"/>
      <c r="Z106" s="194"/>
      <c r="AA106" s="194"/>
      <c r="AB106" s="194"/>
      <c r="AC106" s="178"/>
      <c r="AD106" s="178"/>
      <c r="AE106" s="194"/>
      <c r="AF106" s="194"/>
      <c r="AG106" s="194"/>
      <c r="AH106" s="194"/>
      <c r="AI106" s="178"/>
      <c r="AJ106" s="194"/>
      <c r="AK106" s="194"/>
      <c r="AL106" s="178"/>
      <c r="AM106" s="178"/>
      <c r="AN106" s="178"/>
      <c r="AO106" s="214"/>
      <c r="AP106" s="194"/>
      <c r="AQ106" s="194"/>
    </row>
    <row r="107" spans="2:43" x14ac:dyDescent="0.25">
      <c r="B107" s="193"/>
      <c r="C107" s="177" t="s">
        <v>3472</v>
      </c>
      <c r="D107" s="194"/>
      <c r="E107" s="194"/>
      <c r="F107" s="194"/>
      <c r="G107" s="194"/>
      <c r="H107" s="178"/>
      <c r="I107" s="178"/>
      <c r="J107" s="194"/>
      <c r="K107" s="194"/>
      <c r="L107" s="194"/>
      <c r="M107" s="194"/>
      <c r="N107" s="178"/>
      <c r="O107" s="194"/>
      <c r="P107" s="194"/>
      <c r="Q107" s="178"/>
      <c r="R107" s="178"/>
      <c r="S107" s="178"/>
      <c r="T107" s="214"/>
      <c r="U107" s="194"/>
      <c r="V107" s="624"/>
      <c r="W107" s="563"/>
      <c r="X107" s="194"/>
      <c r="Y107" s="194"/>
      <c r="Z107" s="194"/>
      <c r="AA107" s="194"/>
      <c r="AB107" s="194"/>
      <c r="AC107" s="178"/>
      <c r="AD107" s="178"/>
      <c r="AE107" s="194"/>
      <c r="AF107" s="194"/>
      <c r="AG107" s="194"/>
      <c r="AH107" s="194"/>
      <c r="AI107" s="178"/>
      <c r="AJ107" s="194"/>
      <c r="AK107" s="194"/>
      <c r="AL107" s="178"/>
      <c r="AM107" s="178"/>
      <c r="AN107" s="178"/>
      <c r="AO107" s="214"/>
      <c r="AP107" s="194"/>
      <c r="AQ107" s="194"/>
    </row>
    <row r="108" spans="2:43" x14ac:dyDescent="0.25">
      <c r="B108" s="193"/>
      <c r="C108" s="177" t="s">
        <v>3473</v>
      </c>
      <c r="D108" s="194"/>
      <c r="E108" s="194"/>
      <c r="F108" s="194"/>
      <c r="G108" s="194"/>
      <c r="H108" s="178"/>
      <c r="I108" s="178"/>
      <c r="J108" s="194"/>
      <c r="K108" s="194"/>
      <c r="L108" s="194"/>
      <c r="M108" s="194"/>
      <c r="N108" s="178"/>
      <c r="O108" s="194"/>
      <c r="P108" s="194"/>
      <c r="Q108" s="178"/>
      <c r="R108" s="178"/>
      <c r="S108" s="178"/>
      <c r="T108" s="214"/>
      <c r="U108" s="194"/>
      <c r="V108" s="624"/>
      <c r="W108" s="563"/>
      <c r="X108" s="194"/>
      <c r="Y108" s="194"/>
      <c r="Z108" s="194"/>
      <c r="AA108" s="194"/>
      <c r="AB108" s="194"/>
      <c r="AC108" s="178"/>
      <c r="AD108" s="178"/>
      <c r="AE108" s="194"/>
      <c r="AF108" s="194"/>
      <c r="AG108" s="194"/>
      <c r="AH108" s="194"/>
      <c r="AI108" s="178"/>
      <c r="AJ108" s="194"/>
      <c r="AK108" s="194"/>
      <c r="AL108" s="178"/>
      <c r="AM108" s="178"/>
      <c r="AN108" s="178"/>
      <c r="AO108" s="214"/>
      <c r="AP108" s="194"/>
      <c r="AQ108" s="194"/>
    </row>
  </sheetData>
  <mergeCells count="1">
    <mergeCell ref="B1:C1"/>
  </mergeCells>
  <dataValidations count="4">
    <dataValidation allowBlank="1" showInputMessage="1" showErrorMessage="1" error="Data is of incorrect type!" sqref="B8:D8"/>
    <dataValidation type="decimal" allowBlank="1" showInputMessage="1" showErrorMessage="1" error="Data is of incorrect type!" sqref="AM8 AQ8 AH8:AK8 V8:V108 R8:T108 M8:O108 K8:K108"/>
    <dataValidation type="whole" allowBlank="1" showInputMessage="1" showErrorMessage="1" error="Data is of incorrect type!" sqref="AN8:AO8 AL8 P8:Q108"/>
    <dataValidation type="date" allowBlank="1" showInputMessage="1" showErrorMessage="1" error="Data is of incorrect type!" sqref="U8:U108"/>
  </dataValidations>
  <hyperlinks>
    <hyperlink ref="B1" location="'Table of Contents'!A1" display="S.08.02.01.01 - Information on positions held"/>
    <hyperlink ref="AA1" location="'Enumerations SDNS_SDAT'!A1" display="Převodní můstek číselníky"/>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Enumerations!$A$698:$F$698</xm:f>
          </x14:formula1>
          <xm:sqref>H8:H108</xm:sqref>
        </x14:dataValidation>
        <x14:dataValidation type="list" allowBlank="1" showInputMessage="1" showErrorMessage="1" error="Data is of incorrect type!">
          <x14:formula1>
            <xm:f>Enumerations!$A$699:$B$699</xm:f>
          </x14:formula1>
          <xm:sqref>I8:I108</xm:sqref>
        </x14:dataValidation>
        <x14:dataValidation type="list" allowBlank="1" showInputMessage="1" showErrorMessage="1" error="Data is of incorrect type!">
          <x14:formula1>
            <xm:f>Enumerations!$A$700:$D$700</xm:f>
          </x14:formula1>
          <xm:sqref>J8:J108</xm:sqref>
        </x14:dataValidation>
        <x14:dataValidation type="list" allowBlank="1" showInputMessage="1" showErrorMessage="1" error="Data is of incorrect type!">
          <x14:formula1>
            <xm:f>Enumerations!$A$701:$F$701</xm:f>
          </x14:formula1>
          <xm:sqref>L8:L108</xm:sqref>
        </x14:dataValidation>
        <x14:dataValidation type="list" allowBlank="1" showInputMessage="1" showErrorMessage="1" error="Data is of incorrect type!">
          <x14:formula1>
            <xm:f>[1]Enumerations!#REF!</xm:f>
          </x14:formula1>
          <xm:sqref>AG8</xm:sqref>
        </x14:dataValidation>
        <x14:dataValidation type="list" allowBlank="1" showInputMessage="1" showErrorMessage="1" error="Data is of incorrect type!">
          <x14:formula1>
            <xm:f>[1]Enumerations!#REF!</xm:f>
          </x14:formula1>
          <xm:sqref>B3</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09"/>
  <sheetViews>
    <sheetView showGridLines="0" topLeftCell="Q1" workbookViewId="0">
      <selection activeCell="R3" sqref="R3"/>
    </sheetView>
  </sheetViews>
  <sheetFormatPr defaultRowHeight="15" outlineLevelCol="1" x14ac:dyDescent="0.25"/>
  <cols>
    <col min="1" max="1" width="15.7109375" style="567" customWidth="1"/>
    <col min="2" max="2" width="25.42578125" style="567" customWidth="1"/>
    <col min="3" max="3" width="15.7109375" style="567" customWidth="1"/>
    <col min="4" max="4" width="29.5703125" style="567" customWidth="1"/>
    <col min="5" max="15" width="15.7109375" style="567" customWidth="1"/>
    <col min="16" max="16" width="28.28515625" style="525" customWidth="1"/>
    <col min="17" max="17" width="32" style="27" customWidth="1" outlineLevel="1"/>
    <col min="18" max="18" width="32" style="567" customWidth="1" outlineLevel="1"/>
    <col min="19" max="19" width="22.42578125" style="567" customWidth="1" outlineLevel="1"/>
    <col min="20" max="20" width="26.7109375" style="567" customWidth="1" outlineLevel="1"/>
    <col min="21" max="21" width="21.7109375" style="567" customWidth="1" outlineLevel="1"/>
    <col min="22" max="22" width="9.140625" style="567" customWidth="1" outlineLevel="1"/>
    <col min="23" max="23" width="17.42578125" style="567" customWidth="1" outlineLevel="1"/>
    <col min="24" max="24" width="37.140625" style="567" customWidth="1" outlineLevel="1"/>
    <col min="25" max="25" width="21" style="567" customWidth="1" outlineLevel="1"/>
    <col min="26" max="27" width="20.5703125" style="567" customWidth="1" outlineLevel="1"/>
    <col min="28" max="28" width="9.140625" style="567" customWidth="1" outlineLevel="1"/>
    <col min="29" max="29" width="15.42578125" style="567" customWidth="1" outlineLevel="1"/>
    <col min="30" max="30" width="29.28515625" style="567" customWidth="1" outlineLevel="1"/>
    <col min="31" max="31" width="18.5703125" style="567" customWidth="1" outlineLevel="1"/>
    <col min="32" max="16384" width="9.140625" style="567"/>
  </cols>
  <sheetData>
    <row r="1" spans="1:31" ht="18.75" customHeight="1" x14ac:dyDescent="0.3">
      <c r="A1" s="187" t="s">
        <v>17053</v>
      </c>
      <c r="B1" s="798" t="s">
        <v>1006</v>
      </c>
      <c r="C1" s="799"/>
      <c r="D1" s="799"/>
      <c r="E1" s="799"/>
      <c r="F1" s="799"/>
      <c r="G1" s="799"/>
      <c r="H1" s="799"/>
      <c r="I1" s="799"/>
      <c r="J1" s="799"/>
      <c r="K1" s="799"/>
      <c r="L1" s="799"/>
      <c r="R1" s="524" t="s">
        <v>17101</v>
      </c>
      <c r="T1" s="560" t="s">
        <v>13439</v>
      </c>
    </row>
    <row r="3" spans="1:31" ht="12.4" customHeight="1" x14ac:dyDescent="0.25">
      <c r="B3" s="13" t="s">
        <v>13934</v>
      </c>
      <c r="E3" s="566"/>
    </row>
    <row r="4" spans="1:31" ht="12.4" customHeight="1" x14ac:dyDescent="0.25">
      <c r="E4" s="566"/>
    </row>
    <row r="6" spans="1:31" ht="12.4" customHeight="1" x14ac:dyDescent="0.25">
      <c r="D6" s="10" t="s">
        <v>13831</v>
      </c>
      <c r="E6" s="10" t="s">
        <v>991</v>
      </c>
      <c r="F6" s="10" t="s">
        <v>992</v>
      </c>
      <c r="G6" s="10" t="s">
        <v>1007</v>
      </c>
      <c r="H6" s="10" t="s">
        <v>1008</v>
      </c>
      <c r="I6" s="10" t="s">
        <v>995</v>
      </c>
      <c r="J6" s="10" t="s">
        <v>928</v>
      </c>
      <c r="K6" s="10" t="s">
        <v>929</v>
      </c>
      <c r="L6" s="10" t="s">
        <v>996</v>
      </c>
      <c r="M6" s="10" t="s">
        <v>997</v>
      </c>
      <c r="N6" s="10" t="s">
        <v>998</v>
      </c>
      <c r="O6" s="10" t="s">
        <v>999</v>
      </c>
      <c r="P6" s="305" t="s">
        <v>941</v>
      </c>
      <c r="Q6" s="819" t="s">
        <v>13831</v>
      </c>
      <c r="R6" s="803"/>
      <c r="S6" s="235" t="s">
        <v>991</v>
      </c>
      <c r="T6" s="616" t="s">
        <v>992</v>
      </c>
      <c r="U6" s="235" t="s">
        <v>1007</v>
      </c>
      <c r="V6" s="235" t="s">
        <v>1008</v>
      </c>
      <c r="W6" s="235" t="s">
        <v>995</v>
      </c>
      <c r="X6" s="235" t="s">
        <v>928</v>
      </c>
      <c r="Y6" s="815" t="s">
        <v>929</v>
      </c>
      <c r="Z6" s="816"/>
      <c r="AA6" s="235" t="s">
        <v>996</v>
      </c>
      <c r="AB6" s="235" t="s">
        <v>997</v>
      </c>
      <c r="AC6" s="235" t="s">
        <v>998</v>
      </c>
      <c r="AD6" s="235" t="s">
        <v>999</v>
      </c>
      <c r="AE6" s="235" t="s">
        <v>941</v>
      </c>
    </row>
    <row r="7" spans="1:31" ht="12.4" customHeight="1" x14ac:dyDescent="0.25">
      <c r="D7" s="13" t="s">
        <v>4758</v>
      </c>
      <c r="E7" s="13" t="s">
        <v>4726</v>
      </c>
      <c r="F7" s="13" t="s">
        <v>4727</v>
      </c>
      <c r="G7" s="13" t="s">
        <v>13935</v>
      </c>
      <c r="H7" s="13" t="s">
        <v>13936</v>
      </c>
      <c r="I7" s="13" t="s">
        <v>13937</v>
      </c>
      <c r="J7" s="13" t="s">
        <v>4780</v>
      </c>
      <c r="K7" s="13" t="s">
        <v>4781</v>
      </c>
      <c r="L7" s="13" t="s">
        <v>13938</v>
      </c>
      <c r="M7" s="13" t="s">
        <v>13939</v>
      </c>
      <c r="N7" s="13" t="s">
        <v>13940</v>
      </c>
      <c r="O7" s="13" t="s">
        <v>13941</v>
      </c>
      <c r="P7" s="306" t="s">
        <v>4784</v>
      </c>
      <c r="Q7" s="529" t="s">
        <v>13913</v>
      </c>
      <c r="R7" s="235" t="s">
        <v>13914</v>
      </c>
      <c r="S7" s="235" t="s">
        <v>13942</v>
      </c>
      <c r="T7" s="235" t="s">
        <v>13943</v>
      </c>
      <c r="U7" s="235" t="s">
        <v>13944</v>
      </c>
      <c r="V7" s="235" t="s">
        <v>13945</v>
      </c>
      <c r="W7" s="235" t="s">
        <v>13946</v>
      </c>
      <c r="X7" s="235" t="s">
        <v>13947</v>
      </c>
      <c r="Y7" s="235" t="s">
        <v>13948</v>
      </c>
      <c r="Z7" s="235" t="s">
        <v>13949</v>
      </c>
      <c r="AA7" s="235" t="s">
        <v>13950</v>
      </c>
      <c r="AB7" s="235" t="s">
        <v>13951</v>
      </c>
      <c r="AC7" s="235" t="s">
        <v>13952</v>
      </c>
      <c r="AD7" s="235" t="s">
        <v>13953</v>
      </c>
      <c r="AE7" s="235" t="s">
        <v>13954</v>
      </c>
    </row>
    <row r="8" spans="1:31" ht="12.4" customHeight="1" x14ac:dyDescent="0.25">
      <c r="D8" s="15" t="s">
        <v>721</v>
      </c>
      <c r="E8" s="15" t="s">
        <v>860</v>
      </c>
      <c r="F8" s="15" t="s">
        <v>861</v>
      </c>
      <c r="G8" s="15" t="s">
        <v>863</v>
      </c>
      <c r="H8" s="15" t="s">
        <v>864</v>
      </c>
      <c r="I8" s="15" t="s">
        <v>865</v>
      </c>
      <c r="J8" s="15" t="s">
        <v>948</v>
      </c>
      <c r="K8" s="15" t="s">
        <v>949</v>
      </c>
      <c r="L8" s="15" t="s">
        <v>950</v>
      </c>
      <c r="M8" s="15" t="s">
        <v>951</v>
      </c>
      <c r="N8" s="15" t="s">
        <v>952</v>
      </c>
      <c r="O8" s="15" t="s">
        <v>953</v>
      </c>
      <c r="P8" s="307" t="s">
        <v>954</v>
      </c>
      <c r="Q8" s="805" t="s">
        <v>721</v>
      </c>
      <c r="R8" s="786"/>
      <c r="S8" s="482" t="s">
        <v>860</v>
      </c>
      <c r="T8" s="616" t="s">
        <v>861</v>
      </c>
      <c r="U8" s="482" t="s">
        <v>863</v>
      </c>
      <c r="V8" s="482" t="s">
        <v>864</v>
      </c>
      <c r="W8" s="482" t="s">
        <v>865</v>
      </c>
      <c r="X8" s="482" t="s">
        <v>948</v>
      </c>
      <c r="Y8" s="817" t="s">
        <v>949</v>
      </c>
      <c r="Z8" s="818"/>
      <c r="AA8" s="482" t="s">
        <v>950</v>
      </c>
      <c r="AB8" s="482" t="s">
        <v>951</v>
      </c>
      <c r="AC8" s="482" t="s">
        <v>952</v>
      </c>
      <c r="AD8" s="482" t="s">
        <v>953</v>
      </c>
      <c r="AE8" s="482" t="s">
        <v>954</v>
      </c>
    </row>
    <row r="9" spans="1:31" ht="15" customHeight="1" x14ac:dyDescent="0.25">
      <c r="B9" s="13" t="s">
        <v>3231</v>
      </c>
      <c r="C9" s="15" t="s">
        <v>1082</v>
      </c>
      <c r="D9" s="625" t="s">
        <v>3374</v>
      </c>
      <c r="E9" s="66" t="s">
        <v>3489</v>
      </c>
      <c r="F9" s="66" t="s">
        <v>3489</v>
      </c>
      <c r="G9" s="66" t="s">
        <v>3489</v>
      </c>
      <c r="H9" s="66" t="s">
        <v>3489</v>
      </c>
      <c r="I9" s="66" t="s">
        <v>3489</v>
      </c>
      <c r="J9" s="66" t="s">
        <v>4787</v>
      </c>
      <c r="K9" s="66" t="s">
        <v>3489</v>
      </c>
      <c r="L9" s="66" t="s">
        <v>3489</v>
      </c>
      <c r="M9" s="66" t="s">
        <v>13905</v>
      </c>
      <c r="N9" s="66" t="s">
        <v>4787</v>
      </c>
      <c r="O9" s="66" t="s">
        <v>4787</v>
      </c>
      <c r="P9" s="626" t="s">
        <v>3492</v>
      </c>
      <c r="Q9" s="73" t="s">
        <v>13676</v>
      </c>
      <c r="R9" s="39" t="s">
        <v>3482</v>
      </c>
      <c r="S9" s="20" t="s">
        <v>3482</v>
      </c>
      <c r="T9" s="20" t="s">
        <v>3483</v>
      </c>
      <c r="U9" s="20" t="s">
        <v>3482</v>
      </c>
      <c r="V9" s="20" t="s">
        <v>3483</v>
      </c>
      <c r="W9" s="20" t="s">
        <v>3482</v>
      </c>
      <c r="X9" s="20" t="s">
        <v>4825</v>
      </c>
      <c r="Y9" s="464" t="s">
        <v>4819</v>
      </c>
      <c r="Z9" s="20" t="s">
        <v>13906</v>
      </c>
      <c r="AA9" s="20" t="s">
        <v>4719</v>
      </c>
      <c r="AB9" s="20" t="s">
        <v>13907</v>
      </c>
      <c r="AC9" s="20" t="s">
        <v>4825</v>
      </c>
      <c r="AD9" s="20" t="s">
        <v>4825</v>
      </c>
      <c r="AE9" s="20" t="s">
        <v>13593</v>
      </c>
    </row>
    <row r="10" spans="1:31" x14ac:dyDescent="0.25">
      <c r="B10" s="193"/>
      <c r="C10" s="177" t="s">
        <v>3373</v>
      </c>
      <c r="D10" s="194"/>
      <c r="E10" s="194"/>
      <c r="F10" s="194"/>
      <c r="G10" s="194"/>
      <c r="H10" s="178"/>
      <c r="I10" s="178"/>
      <c r="J10" s="194"/>
      <c r="K10" s="194"/>
      <c r="L10" s="194"/>
      <c r="M10" s="194"/>
      <c r="N10" s="178"/>
      <c r="O10" s="194"/>
      <c r="P10" s="627"/>
      <c r="Q10" s="628"/>
      <c r="R10" s="194"/>
      <c r="S10" s="194"/>
      <c r="T10" s="194"/>
      <c r="U10" s="194"/>
      <c r="V10" s="178"/>
      <c r="W10" s="178"/>
      <c r="X10" s="194"/>
      <c r="Y10" s="194"/>
      <c r="Z10" s="194"/>
      <c r="AA10" s="194"/>
      <c r="AB10" s="194"/>
      <c r="AC10" s="178"/>
      <c r="AD10" s="194"/>
      <c r="AE10" s="194"/>
    </row>
    <row r="11" spans="1:31" x14ac:dyDescent="0.25">
      <c r="B11" s="193"/>
      <c r="C11" s="177" t="s">
        <v>3375</v>
      </c>
      <c r="D11" s="194"/>
      <c r="E11" s="194"/>
      <c r="F11" s="194"/>
      <c r="G11" s="194"/>
      <c r="H11" s="178"/>
      <c r="I11" s="178"/>
      <c r="J11" s="194"/>
      <c r="K11" s="194"/>
      <c r="L11" s="194"/>
      <c r="M11" s="194"/>
      <c r="N11" s="178"/>
      <c r="O11" s="194"/>
      <c r="P11" s="627"/>
      <c r="Q11" s="628"/>
      <c r="R11" s="194"/>
      <c r="S11" s="194"/>
      <c r="T11" s="194"/>
      <c r="U11" s="194"/>
      <c r="V11" s="178"/>
      <c r="W11" s="178"/>
      <c r="X11" s="194"/>
      <c r="Y11" s="194"/>
      <c r="Z11" s="194"/>
      <c r="AA11" s="194"/>
      <c r="AB11" s="194"/>
      <c r="AC11" s="178"/>
      <c r="AD11" s="194"/>
      <c r="AE11" s="194"/>
    </row>
    <row r="12" spans="1:31" x14ac:dyDescent="0.25">
      <c r="B12" s="193"/>
      <c r="C12" s="177" t="s">
        <v>3376</v>
      </c>
      <c r="D12" s="194"/>
      <c r="E12" s="194"/>
      <c r="F12" s="194"/>
      <c r="G12" s="194"/>
      <c r="H12" s="178"/>
      <c r="I12" s="178"/>
      <c r="J12" s="194"/>
      <c r="K12" s="194"/>
      <c r="L12" s="194"/>
      <c r="M12" s="194"/>
      <c r="N12" s="178"/>
      <c r="O12" s="194"/>
      <c r="P12" s="627"/>
      <c r="Q12" s="628"/>
      <c r="R12" s="194"/>
      <c r="S12" s="194"/>
      <c r="T12" s="194"/>
      <c r="U12" s="194"/>
      <c r="V12" s="178"/>
      <c r="W12" s="178"/>
      <c r="X12" s="194"/>
      <c r="Y12" s="194"/>
      <c r="Z12" s="194"/>
      <c r="AA12" s="194"/>
      <c r="AB12" s="194"/>
      <c r="AC12" s="178"/>
      <c r="AD12" s="194"/>
      <c r="AE12" s="194"/>
    </row>
    <row r="13" spans="1:31" x14ac:dyDescent="0.25">
      <c r="B13" s="193"/>
      <c r="C13" s="177" t="s">
        <v>3377</v>
      </c>
      <c r="D13" s="194"/>
      <c r="E13" s="194"/>
      <c r="F13" s="194"/>
      <c r="G13" s="194"/>
      <c r="H13" s="178"/>
      <c r="I13" s="178"/>
      <c r="J13" s="194"/>
      <c r="K13" s="194"/>
      <c r="L13" s="194"/>
      <c r="M13" s="194"/>
      <c r="N13" s="178"/>
      <c r="O13" s="194"/>
      <c r="P13" s="627"/>
      <c r="Q13" s="628"/>
      <c r="R13" s="194"/>
      <c r="S13" s="194"/>
      <c r="T13" s="194"/>
      <c r="U13" s="194"/>
      <c r="V13" s="178"/>
      <c r="W13" s="178"/>
      <c r="X13" s="194"/>
      <c r="Y13" s="194"/>
      <c r="Z13" s="194"/>
      <c r="AA13" s="194"/>
      <c r="AB13" s="194"/>
      <c r="AC13" s="178"/>
      <c r="AD13" s="194"/>
      <c r="AE13" s="194"/>
    </row>
    <row r="14" spans="1:31" x14ac:dyDescent="0.25">
      <c r="B14" s="193"/>
      <c r="C14" s="177" t="s">
        <v>3378</v>
      </c>
      <c r="D14" s="194"/>
      <c r="E14" s="194"/>
      <c r="F14" s="194"/>
      <c r="G14" s="194"/>
      <c r="H14" s="178"/>
      <c r="I14" s="178"/>
      <c r="J14" s="194"/>
      <c r="K14" s="194"/>
      <c r="L14" s="194"/>
      <c r="M14" s="194"/>
      <c r="N14" s="178"/>
      <c r="O14" s="194"/>
      <c r="P14" s="627"/>
      <c r="Q14" s="628"/>
      <c r="R14" s="194"/>
      <c r="S14" s="194"/>
      <c r="T14" s="194"/>
      <c r="U14" s="194"/>
      <c r="V14" s="178"/>
      <c r="W14" s="178"/>
      <c r="X14" s="194"/>
      <c r="Y14" s="194"/>
      <c r="Z14" s="194"/>
      <c r="AA14" s="194"/>
      <c r="AB14" s="194"/>
      <c r="AC14" s="178"/>
      <c r="AD14" s="194"/>
      <c r="AE14" s="194"/>
    </row>
    <row r="15" spans="1:31" x14ac:dyDescent="0.25">
      <c r="B15" s="193"/>
      <c r="C15" s="177" t="s">
        <v>3379</v>
      </c>
      <c r="D15" s="194"/>
      <c r="E15" s="194"/>
      <c r="F15" s="194"/>
      <c r="G15" s="194"/>
      <c r="H15" s="178"/>
      <c r="I15" s="178"/>
      <c r="J15" s="194"/>
      <c r="K15" s="194"/>
      <c r="L15" s="194"/>
      <c r="M15" s="194"/>
      <c r="N15" s="178"/>
      <c r="O15" s="194"/>
      <c r="P15" s="627"/>
      <c r="Q15" s="628"/>
      <c r="R15" s="194"/>
      <c r="S15" s="194"/>
      <c r="T15" s="194"/>
      <c r="U15" s="194"/>
      <c r="V15" s="178"/>
      <c r="W15" s="178"/>
      <c r="X15" s="194"/>
      <c r="Y15" s="194"/>
      <c r="Z15" s="194"/>
      <c r="AA15" s="194"/>
      <c r="AB15" s="194"/>
      <c r="AC15" s="178"/>
      <c r="AD15" s="194"/>
      <c r="AE15" s="194"/>
    </row>
    <row r="16" spans="1:31" x14ac:dyDescent="0.25">
      <c r="B16" s="193"/>
      <c r="C16" s="177" t="s">
        <v>3380</v>
      </c>
      <c r="D16" s="194"/>
      <c r="E16" s="194"/>
      <c r="F16" s="194"/>
      <c r="G16" s="194"/>
      <c r="H16" s="178"/>
      <c r="I16" s="178"/>
      <c r="J16" s="194"/>
      <c r="K16" s="194"/>
      <c r="L16" s="194"/>
      <c r="M16" s="194"/>
      <c r="N16" s="178"/>
      <c r="O16" s="194"/>
      <c r="P16" s="627"/>
      <c r="Q16" s="628"/>
      <c r="R16" s="194"/>
      <c r="S16" s="194"/>
      <c r="T16" s="194"/>
      <c r="U16" s="194"/>
      <c r="V16" s="178"/>
      <c r="W16" s="178"/>
      <c r="X16" s="194"/>
      <c r="Y16" s="194"/>
      <c r="Z16" s="194"/>
      <c r="AA16" s="194"/>
      <c r="AB16" s="194"/>
      <c r="AC16" s="178"/>
      <c r="AD16" s="194"/>
      <c r="AE16" s="194"/>
    </row>
    <row r="17" spans="2:31" x14ac:dyDescent="0.25">
      <c r="B17" s="193"/>
      <c r="C17" s="177" t="s">
        <v>3381</v>
      </c>
      <c r="D17" s="194"/>
      <c r="E17" s="194"/>
      <c r="F17" s="194"/>
      <c r="G17" s="194"/>
      <c r="H17" s="178"/>
      <c r="I17" s="178"/>
      <c r="J17" s="194"/>
      <c r="K17" s="194"/>
      <c r="L17" s="194"/>
      <c r="M17" s="194"/>
      <c r="N17" s="178"/>
      <c r="O17" s="194"/>
      <c r="P17" s="627"/>
      <c r="Q17" s="628"/>
      <c r="R17" s="194"/>
      <c r="S17" s="194"/>
      <c r="T17" s="194"/>
      <c r="U17" s="194"/>
      <c r="V17" s="178"/>
      <c r="W17" s="178"/>
      <c r="X17" s="194"/>
      <c r="Y17" s="194"/>
      <c r="Z17" s="194"/>
      <c r="AA17" s="194"/>
      <c r="AB17" s="194"/>
      <c r="AC17" s="178"/>
      <c r="AD17" s="194"/>
      <c r="AE17" s="194"/>
    </row>
    <row r="18" spans="2:31" x14ac:dyDescent="0.25">
      <c r="B18" s="193"/>
      <c r="C18" s="177" t="s">
        <v>3382</v>
      </c>
      <c r="D18" s="194"/>
      <c r="E18" s="194"/>
      <c r="F18" s="194"/>
      <c r="G18" s="194"/>
      <c r="H18" s="178"/>
      <c r="I18" s="178"/>
      <c r="J18" s="194"/>
      <c r="K18" s="194"/>
      <c r="L18" s="194"/>
      <c r="M18" s="194"/>
      <c r="N18" s="178"/>
      <c r="O18" s="194"/>
      <c r="P18" s="627"/>
      <c r="Q18" s="628"/>
      <c r="R18" s="194"/>
      <c r="S18" s="194"/>
      <c r="T18" s="194"/>
      <c r="U18" s="194"/>
      <c r="V18" s="178"/>
      <c r="W18" s="178"/>
      <c r="X18" s="194"/>
      <c r="Y18" s="194"/>
      <c r="Z18" s="194"/>
      <c r="AA18" s="194"/>
      <c r="AB18" s="194"/>
      <c r="AC18" s="178"/>
      <c r="AD18" s="194"/>
      <c r="AE18" s="194"/>
    </row>
    <row r="19" spans="2:31" x14ac:dyDescent="0.25">
      <c r="B19" s="193"/>
      <c r="C19" s="177" t="s">
        <v>3383</v>
      </c>
      <c r="D19" s="194"/>
      <c r="E19" s="194"/>
      <c r="F19" s="194"/>
      <c r="G19" s="194"/>
      <c r="H19" s="178"/>
      <c r="I19" s="178"/>
      <c r="J19" s="194"/>
      <c r="K19" s="194"/>
      <c r="L19" s="194"/>
      <c r="M19" s="194"/>
      <c r="N19" s="178"/>
      <c r="O19" s="194"/>
      <c r="P19" s="627"/>
      <c r="Q19" s="628"/>
      <c r="R19" s="194"/>
      <c r="S19" s="194"/>
      <c r="T19" s="194"/>
      <c r="U19" s="194"/>
      <c r="V19" s="178"/>
      <c r="W19" s="178"/>
      <c r="X19" s="194"/>
      <c r="Y19" s="194"/>
      <c r="Z19" s="194"/>
      <c r="AA19" s="194"/>
      <c r="AB19" s="194"/>
      <c r="AC19" s="178"/>
      <c r="AD19" s="194"/>
      <c r="AE19" s="194"/>
    </row>
    <row r="20" spans="2:31" x14ac:dyDescent="0.25">
      <c r="B20" s="193"/>
      <c r="C20" s="177" t="s">
        <v>3384</v>
      </c>
      <c r="D20" s="194"/>
      <c r="E20" s="194"/>
      <c r="F20" s="194"/>
      <c r="G20" s="194"/>
      <c r="H20" s="178"/>
      <c r="I20" s="178"/>
      <c r="J20" s="194"/>
      <c r="K20" s="194"/>
      <c r="L20" s="194"/>
      <c r="M20" s="194"/>
      <c r="N20" s="178"/>
      <c r="O20" s="194"/>
      <c r="P20" s="627"/>
      <c r="Q20" s="628"/>
      <c r="R20" s="194"/>
      <c r="S20" s="194"/>
      <c r="T20" s="194"/>
      <c r="U20" s="194"/>
      <c r="V20" s="178"/>
      <c r="W20" s="178"/>
      <c r="X20" s="194"/>
      <c r="Y20" s="194"/>
      <c r="Z20" s="194"/>
      <c r="AA20" s="194"/>
      <c r="AB20" s="194"/>
      <c r="AC20" s="178"/>
      <c r="AD20" s="194"/>
      <c r="AE20" s="194"/>
    </row>
    <row r="21" spans="2:31" x14ac:dyDescent="0.25">
      <c r="B21" s="193"/>
      <c r="C21" s="177" t="s">
        <v>3385</v>
      </c>
      <c r="D21" s="194"/>
      <c r="E21" s="194"/>
      <c r="F21" s="194"/>
      <c r="G21" s="194"/>
      <c r="H21" s="178"/>
      <c r="I21" s="178"/>
      <c r="J21" s="194"/>
      <c r="K21" s="194"/>
      <c r="L21" s="194"/>
      <c r="M21" s="194"/>
      <c r="N21" s="178"/>
      <c r="O21" s="194"/>
      <c r="P21" s="627"/>
      <c r="Q21" s="628"/>
      <c r="R21" s="194"/>
      <c r="S21" s="194"/>
      <c r="T21" s="194"/>
      <c r="U21" s="194"/>
      <c r="V21" s="178"/>
      <c r="W21" s="178"/>
      <c r="X21" s="194"/>
      <c r="Y21" s="194"/>
      <c r="Z21" s="194"/>
      <c r="AA21" s="194"/>
      <c r="AB21" s="194"/>
      <c r="AC21" s="178"/>
      <c r="AD21" s="194"/>
      <c r="AE21" s="194"/>
    </row>
    <row r="22" spans="2:31" x14ac:dyDescent="0.25">
      <c r="B22" s="193"/>
      <c r="C22" s="177" t="s">
        <v>3386</v>
      </c>
      <c r="D22" s="194"/>
      <c r="E22" s="194"/>
      <c r="F22" s="194"/>
      <c r="G22" s="194"/>
      <c r="H22" s="178"/>
      <c r="I22" s="178"/>
      <c r="J22" s="194"/>
      <c r="K22" s="194"/>
      <c r="L22" s="194"/>
      <c r="M22" s="194"/>
      <c r="N22" s="178"/>
      <c r="O22" s="194"/>
      <c r="P22" s="627"/>
      <c r="Q22" s="628"/>
      <c r="R22" s="194"/>
      <c r="S22" s="194"/>
      <c r="T22" s="194"/>
      <c r="U22" s="194"/>
      <c r="V22" s="178"/>
      <c r="W22" s="178"/>
      <c r="X22" s="194"/>
      <c r="Y22" s="194"/>
      <c r="Z22" s="194"/>
      <c r="AA22" s="194"/>
      <c r="AB22" s="194"/>
      <c r="AC22" s="178"/>
      <c r="AD22" s="194"/>
      <c r="AE22" s="194"/>
    </row>
    <row r="23" spans="2:31" x14ac:dyDescent="0.25">
      <c r="B23" s="193"/>
      <c r="C23" s="177" t="s">
        <v>3387</v>
      </c>
      <c r="D23" s="194"/>
      <c r="E23" s="194"/>
      <c r="F23" s="194"/>
      <c r="G23" s="194"/>
      <c r="H23" s="178"/>
      <c r="I23" s="178"/>
      <c r="J23" s="194"/>
      <c r="K23" s="194"/>
      <c r="L23" s="194"/>
      <c r="M23" s="194"/>
      <c r="N23" s="178"/>
      <c r="O23" s="194"/>
      <c r="P23" s="627"/>
      <c r="Q23" s="628"/>
      <c r="R23" s="194"/>
      <c r="S23" s="194"/>
      <c r="T23" s="194"/>
      <c r="U23" s="194"/>
      <c r="V23" s="178"/>
      <c r="W23" s="178"/>
      <c r="X23" s="194"/>
      <c r="Y23" s="194"/>
      <c r="Z23" s="194"/>
      <c r="AA23" s="194"/>
      <c r="AB23" s="194"/>
      <c r="AC23" s="178"/>
      <c r="AD23" s="194"/>
      <c r="AE23" s="194"/>
    </row>
    <row r="24" spans="2:31" x14ac:dyDescent="0.25">
      <c r="B24" s="193"/>
      <c r="C24" s="177" t="s">
        <v>3388</v>
      </c>
      <c r="D24" s="194"/>
      <c r="E24" s="194"/>
      <c r="F24" s="194"/>
      <c r="G24" s="194"/>
      <c r="H24" s="178"/>
      <c r="I24" s="178"/>
      <c r="J24" s="194"/>
      <c r="K24" s="194"/>
      <c r="L24" s="194"/>
      <c r="M24" s="194"/>
      <c r="N24" s="178"/>
      <c r="O24" s="194"/>
      <c r="P24" s="627"/>
      <c r="Q24" s="628"/>
      <c r="R24" s="194"/>
      <c r="S24" s="194"/>
      <c r="T24" s="194"/>
      <c r="U24" s="194"/>
      <c r="V24" s="178"/>
      <c r="W24" s="178"/>
      <c r="X24" s="194"/>
      <c r="Y24" s="194"/>
      <c r="Z24" s="194"/>
      <c r="AA24" s="194"/>
      <c r="AB24" s="194"/>
      <c r="AC24" s="178"/>
      <c r="AD24" s="194"/>
      <c r="AE24" s="194"/>
    </row>
    <row r="25" spans="2:31" x14ac:dyDescent="0.25">
      <c r="B25" s="193"/>
      <c r="C25" s="177" t="s">
        <v>3389</v>
      </c>
      <c r="D25" s="194"/>
      <c r="E25" s="194"/>
      <c r="F25" s="194"/>
      <c r="G25" s="194"/>
      <c r="H25" s="178"/>
      <c r="I25" s="178"/>
      <c r="J25" s="194"/>
      <c r="K25" s="194"/>
      <c r="L25" s="194"/>
      <c r="M25" s="194"/>
      <c r="N25" s="178"/>
      <c r="O25" s="194"/>
      <c r="P25" s="627"/>
      <c r="Q25" s="628"/>
      <c r="R25" s="194"/>
      <c r="S25" s="194"/>
      <c r="T25" s="194"/>
      <c r="U25" s="194"/>
      <c r="V25" s="178"/>
      <c r="W25" s="178"/>
      <c r="X25" s="194"/>
      <c r="Y25" s="194"/>
      <c r="Z25" s="194"/>
      <c r="AA25" s="194"/>
      <c r="AB25" s="194"/>
      <c r="AC25" s="178"/>
      <c r="AD25" s="194"/>
      <c r="AE25" s="194"/>
    </row>
    <row r="26" spans="2:31" x14ac:dyDescent="0.25">
      <c r="B26" s="193"/>
      <c r="C26" s="177" t="s">
        <v>3390</v>
      </c>
      <c r="D26" s="194"/>
      <c r="E26" s="194"/>
      <c r="F26" s="194"/>
      <c r="G26" s="194"/>
      <c r="H26" s="178"/>
      <c r="I26" s="178"/>
      <c r="J26" s="194"/>
      <c r="K26" s="194"/>
      <c r="L26" s="194"/>
      <c r="M26" s="194"/>
      <c r="N26" s="178"/>
      <c r="O26" s="194"/>
      <c r="P26" s="627"/>
      <c r="Q26" s="628"/>
      <c r="R26" s="194"/>
      <c r="S26" s="194"/>
      <c r="T26" s="194"/>
      <c r="U26" s="194"/>
      <c r="V26" s="178"/>
      <c r="W26" s="178"/>
      <c r="X26" s="194"/>
      <c r="Y26" s="194"/>
      <c r="Z26" s="194"/>
      <c r="AA26" s="194"/>
      <c r="AB26" s="194"/>
      <c r="AC26" s="178"/>
      <c r="AD26" s="194"/>
      <c r="AE26" s="194"/>
    </row>
    <row r="27" spans="2:31" x14ac:dyDescent="0.25">
      <c r="B27" s="193"/>
      <c r="C27" s="177" t="s">
        <v>3391</v>
      </c>
      <c r="D27" s="194"/>
      <c r="E27" s="194"/>
      <c r="F27" s="194"/>
      <c r="G27" s="194"/>
      <c r="H27" s="178"/>
      <c r="I27" s="178"/>
      <c r="J27" s="194"/>
      <c r="K27" s="194"/>
      <c r="L27" s="194"/>
      <c r="M27" s="194"/>
      <c r="N27" s="178"/>
      <c r="O27" s="194"/>
      <c r="P27" s="627"/>
      <c r="Q27" s="628"/>
      <c r="R27" s="194"/>
      <c r="S27" s="194"/>
      <c r="T27" s="194"/>
      <c r="U27" s="194"/>
      <c r="V27" s="178"/>
      <c r="W27" s="178"/>
      <c r="X27" s="194"/>
      <c r="Y27" s="194"/>
      <c r="Z27" s="194"/>
      <c r="AA27" s="194"/>
      <c r="AB27" s="194"/>
      <c r="AC27" s="178"/>
      <c r="AD27" s="194"/>
      <c r="AE27" s="194"/>
    </row>
    <row r="28" spans="2:31" x14ac:dyDescent="0.25">
      <c r="B28" s="193"/>
      <c r="C28" s="177" t="s">
        <v>3392</v>
      </c>
      <c r="D28" s="194"/>
      <c r="E28" s="194"/>
      <c r="F28" s="194"/>
      <c r="G28" s="194"/>
      <c r="H28" s="178"/>
      <c r="I28" s="178"/>
      <c r="J28" s="194"/>
      <c r="K28" s="194"/>
      <c r="L28" s="194"/>
      <c r="M28" s="194"/>
      <c r="N28" s="178"/>
      <c r="O28" s="194"/>
      <c r="P28" s="627"/>
      <c r="Q28" s="628"/>
      <c r="R28" s="194"/>
      <c r="S28" s="194"/>
      <c r="T28" s="194"/>
      <c r="U28" s="194"/>
      <c r="V28" s="178"/>
      <c r="W28" s="178"/>
      <c r="X28" s="194"/>
      <c r="Y28" s="194"/>
      <c r="Z28" s="194"/>
      <c r="AA28" s="194"/>
      <c r="AB28" s="194"/>
      <c r="AC28" s="178"/>
      <c r="AD28" s="194"/>
      <c r="AE28" s="194"/>
    </row>
    <row r="29" spans="2:31" x14ac:dyDescent="0.25">
      <c r="B29" s="193"/>
      <c r="C29" s="177" t="s">
        <v>3393</v>
      </c>
      <c r="D29" s="194"/>
      <c r="E29" s="194"/>
      <c r="F29" s="194"/>
      <c r="G29" s="194"/>
      <c r="H29" s="178"/>
      <c r="I29" s="178"/>
      <c r="J29" s="194"/>
      <c r="K29" s="194"/>
      <c r="L29" s="194"/>
      <c r="M29" s="194"/>
      <c r="N29" s="178"/>
      <c r="O29" s="194"/>
      <c r="P29" s="627"/>
      <c r="Q29" s="628"/>
      <c r="R29" s="194"/>
      <c r="S29" s="194"/>
      <c r="T29" s="194"/>
      <c r="U29" s="194"/>
      <c r="V29" s="178"/>
      <c r="W29" s="178"/>
      <c r="X29" s="194"/>
      <c r="Y29" s="194"/>
      <c r="Z29" s="194"/>
      <c r="AA29" s="194"/>
      <c r="AB29" s="194"/>
      <c r="AC29" s="178"/>
      <c r="AD29" s="194"/>
      <c r="AE29" s="194"/>
    </row>
    <row r="30" spans="2:31" x14ac:dyDescent="0.25">
      <c r="B30" s="193"/>
      <c r="C30" s="177" t="s">
        <v>3394</v>
      </c>
      <c r="D30" s="194"/>
      <c r="E30" s="194"/>
      <c r="F30" s="194"/>
      <c r="G30" s="194"/>
      <c r="H30" s="178"/>
      <c r="I30" s="178"/>
      <c r="J30" s="194"/>
      <c r="K30" s="194"/>
      <c r="L30" s="194"/>
      <c r="M30" s="194"/>
      <c r="N30" s="178"/>
      <c r="O30" s="194"/>
      <c r="P30" s="627"/>
      <c r="Q30" s="628"/>
      <c r="R30" s="194"/>
      <c r="S30" s="194"/>
      <c r="T30" s="194"/>
      <c r="U30" s="194"/>
      <c r="V30" s="178"/>
      <c r="W30" s="178"/>
      <c r="X30" s="194"/>
      <c r="Y30" s="194"/>
      <c r="Z30" s="194"/>
      <c r="AA30" s="194"/>
      <c r="AB30" s="194"/>
      <c r="AC30" s="178"/>
      <c r="AD30" s="194"/>
      <c r="AE30" s="194"/>
    </row>
    <row r="31" spans="2:31" x14ac:dyDescent="0.25">
      <c r="B31" s="193"/>
      <c r="C31" s="177" t="s">
        <v>3395</v>
      </c>
      <c r="D31" s="194"/>
      <c r="E31" s="194"/>
      <c r="F31" s="194"/>
      <c r="G31" s="194"/>
      <c r="H31" s="178"/>
      <c r="I31" s="178"/>
      <c r="J31" s="194"/>
      <c r="K31" s="194"/>
      <c r="L31" s="194"/>
      <c r="M31" s="194"/>
      <c r="N31" s="178"/>
      <c r="O31" s="194"/>
      <c r="P31" s="627"/>
      <c r="Q31" s="628"/>
      <c r="R31" s="194"/>
      <c r="S31" s="194"/>
      <c r="T31" s="194"/>
      <c r="U31" s="194"/>
      <c r="V31" s="178"/>
      <c r="W31" s="178"/>
      <c r="X31" s="194"/>
      <c r="Y31" s="194"/>
      <c r="Z31" s="194"/>
      <c r="AA31" s="194"/>
      <c r="AB31" s="194"/>
      <c r="AC31" s="178"/>
      <c r="AD31" s="194"/>
      <c r="AE31" s="194"/>
    </row>
    <row r="32" spans="2:31" x14ac:dyDescent="0.25">
      <c r="B32" s="193"/>
      <c r="C32" s="177" t="s">
        <v>3396</v>
      </c>
      <c r="D32" s="194"/>
      <c r="E32" s="194"/>
      <c r="F32" s="194"/>
      <c r="G32" s="194"/>
      <c r="H32" s="178"/>
      <c r="I32" s="178"/>
      <c r="J32" s="194"/>
      <c r="K32" s="194"/>
      <c r="L32" s="194"/>
      <c r="M32" s="194"/>
      <c r="N32" s="178"/>
      <c r="O32" s="194"/>
      <c r="P32" s="627"/>
      <c r="Q32" s="628"/>
      <c r="R32" s="194"/>
      <c r="S32" s="194"/>
      <c r="T32" s="194"/>
      <c r="U32" s="194"/>
      <c r="V32" s="178"/>
      <c r="W32" s="178"/>
      <c r="X32" s="194"/>
      <c r="Y32" s="194"/>
      <c r="Z32" s="194"/>
      <c r="AA32" s="194"/>
      <c r="AB32" s="194"/>
      <c r="AC32" s="178"/>
      <c r="AD32" s="194"/>
      <c r="AE32" s="194"/>
    </row>
    <row r="33" spans="2:31" x14ac:dyDescent="0.25">
      <c r="B33" s="193"/>
      <c r="C33" s="177" t="s">
        <v>3397</v>
      </c>
      <c r="D33" s="194"/>
      <c r="E33" s="194"/>
      <c r="F33" s="194"/>
      <c r="G33" s="194"/>
      <c r="H33" s="178"/>
      <c r="I33" s="178"/>
      <c r="J33" s="194"/>
      <c r="K33" s="194"/>
      <c r="L33" s="194"/>
      <c r="M33" s="194"/>
      <c r="N33" s="178"/>
      <c r="O33" s="194"/>
      <c r="P33" s="627"/>
      <c r="Q33" s="628"/>
      <c r="R33" s="194"/>
      <c r="S33" s="194"/>
      <c r="T33" s="194"/>
      <c r="U33" s="194"/>
      <c r="V33" s="178"/>
      <c r="W33" s="178"/>
      <c r="X33" s="194"/>
      <c r="Y33" s="194"/>
      <c r="Z33" s="194"/>
      <c r="AA33" s="194"/>
      <c r="AB33" s="194"/>
      <c r="AC33" s="178"/>
      <c r="AD33" s="194"/>
      <c r="AE33" s="194"/>
    </row>
    <row r="34" spans="2:31" x14ac:dyDescent="0.25">
      <c r="B34" s="193"/>
      <c r="C34" s="177" t="s">
        <v>3398</v>
      </c>
      <c r="D34" s="194"/>
      <c r="E34" s="194"/>
      <c r="F34" s="194"/>
      <c r="G34" s="194"/>
      <c r="H34" s="178"/>
      <c r="I34" s="178"/>
      <c r="J34" s="194"/>
      <c r="K34" s="194"/>
      <c r="L34" s="194"/>
      <c r="M34" s="194"/>
      <c r="N34" s="178"/>
      <c r="O34" s="194"/>
      <c r="P34" s="627"/>
      <c r="Q34" s="628"/>
      <c r="R34" s="194"/>
      <c r="S34" s="194"/>
      <c r="T34" s="194"/>
      <c r="U34" s="194"/>
      <c r="V34" s="178"/>
      <c r="W34" s="178"/>
      <c r="X34" s="194"/>
      <c r="Y34" s="194"/>
      <c r="Z34" s="194"/>
      <c r="AA34" s="194"/>
      <c r="AB34" s="194"/>
      <c r="AC34" s="178"/>
      <c r="AD34" s="194"/>
      <c r="AE34" s="194"/>
    </row>
    <row r="35" spans="2:31" x14ac:dyDescent="0.25">
      <c r="B35" s="193"/>
      <c r="C35" s="177" t="s">
        <v>3399</v>
      </c>
      <c r="D35" s="194"/>
      <c r="E35" s="194"/>
      <c r="F35" s="194"/>
      <c r="G35" s="194"/>
      <c r="H35" s="178"/>
      <c r="I35" s="178"/>
      <c r="J35" s="194"/>
      <c r="K35" s="194"/>
      <c r="L35" s="194"/>
      <c r="M35" s="194"/>
      <c r="N35" s="178"/>
      <c r="O35" s="194"/>
      <c r="P35" s="627"/>
      <c r="Q35" s="628"/>
      <c r="R35" s="194"/>
      <c r="S35" s="194"/>
      <c r="T35" s="194"/>
      <c r="U35" s="194"/>
      <c r="V35" s="178"/>
      <c r="W35" s="178"/>
      <c r="X35" s="194"/>
      <c r="Y35" s="194"/>
      <c r="Z35" s="194"/>
      <c r="AA35" s="194"/>
      <c r="AB35" s="194"/>
      <c r="AC35" s="178"/>
      <c r="AD35" s="194"/>
      <c r="AE35" s="194"/>
    </row>
    <row r="36" spans="2:31" x14ac:dyDescent="0.25">
      <c r="B36" s="193"/>
      <c r="C36" s="177" t="s">
        <v>3400</v>
      </c>
      <c r="D36" s="194"/>
      <c r="E36" s="194"/>
      <c r="F36" s="194"/>
      <c r="G36" s="194"/>
      <c r="H36" s="178"/>
      <c r="I36" s="178"/>
      <c r="J36" s="194"/>
      <c r="K36" s="194"/>
      <c r="L36" s="194"/>
      <c r="M36" s="194"/>
      <c r="N36" s="178"/>
      <c r="O36" s="194"/>
      <c r="P36" s="627"/>
      <c r="Q36" s="628"/>
      <c r="R36" s="194"/>
      <c r="S36" s="194"/>
      <c r="T36" s="194"/>
      <c r="U36" s="194"/>
      <c r="V36" s="178"/>
      <c r="W36" s="178"/>
      <c r="X36" s="194"/>
      <c r="Y36" s="194"/>
      <c r="Z36" s="194"/>
      <c r="AA36" s="194"/>
      <c r="AB36" s="194"/>
      <c r="AC36" s="178"/>
      <c r="AD36" s="194"/>
      <c r="AE36" s="194"/>
    </row>
    <row r="37" spans="2:31" x14ac:dyDescent="0.25">
      <c r="B37" s="193"/>
      <c r="C37" s="177" t="s">
        <v>3401</v>
      </c>
      <c r="D37" s="194"/>
      <c r="E37" s="194"/>
      <c r="F37" s="194"/>
      <c r="G37" s="194"/>
      <c r="H37" s="178"/>
      <c r="I37" s="178"/>
      <c r="J37" s="194"/>
      <c r="K37" s="194"/>
      <c r="L37" s="194"/>
      <c r="M37" s="194"/>
      <c r="N37" s="178"/>
      <c r="O37" s="194"/>
      <c r="P37" s="627"/>
      <c r="Q37" s="628"/>
      <c r="R37" s="194"/>
      <c r="S37" s="194"/>
      <c r="T37" s="194"/>
      <c r="U37" s="194"/>
      <c r="V37" s="178"/>
      <c r="W37" s="178"/>
      <c r="X37" s="194"/>
      <c r="Y37" s="194"/>
      <c r="Z37" s="194"/>
      <c r="AA37" s="194"/>
      <c r="AB37" s="194"/>
      <c r="AC37" s="178"/>
      <c r="AD37" s="194"/>
      <c r="AE37" s="194"/>
    </row>
    <row r="38" spans="2:31" x14ac:dyDescent="0.25">
      <c r="B38" s="193"/>
      <c r="C38" s="177" t="s">
        <v>3402</v>
      </c>
      <c r="D38" s="194"/>
      <c r="E38" s="194"/>
      <c r="F38" s="194"/>
      <c r="G38" s="194"/>
      <c r="H38" s="178"/>
      <c r="I38" s="178"/>
      <c r="J38" s="194"/>
      <c r="K38" s="194"/>
      <c r="L38" s="194"/>
      <c r="M38" s="194"/>
      <c r="N38" s="178"/>
      <c r="O38" s="194"/>
      <c r="P38" s="627"/>
      <c r="Q38" s="628"/>
      <c r="R38" s="194"/>
      <c r="S38" s="194"/>
      <c r="T38" s="194"/>
      <c r="U38" s="194"/>
      <c r="V38" s="178"/>
      <c r="W38" s="178"/>
      <c r="X38" s="194"/>
      <c r="Y38" s="194"/>
      <c r="Z38" s="194"/>
      <c r="AA38" s="194"/>
      <c r="AB38" s="194"/>
      <c r="AC38" s="178"/>
      <c r="AD38" s="194"/>
      <c r="AE38" s="194"/>
    </row>
    <row r="39" spans="2:31" x14ac:dyDescent="0.25">
      <c r="B39" s="193"/>
      <c r="C39" s="177" t="s">
        <v>3403</v>
      </c>
      <c r="D39" s="194"/>
      <c r="E39" s="194"/>
      <c r="F39" s="194"/>
      <c r="G39" s="194"/>
      <c r="H39" s="178"/>
      <c r="I39" s="178"/>
      <c r="J39" s="194"/>
      <c r="K39" s="194"/>
      <c r="L39" s="194"/>
      <c r="M39" s="194"/>
      <c r="N39" s="178"/>
      <c r="O39" s="194"/>
      <c r="P39" s="627"/>
      <c r="Q39" s="628"/>
      <c r="R39" s="194"/>
      <c r="S39" s="194"/>
      <c r="T39" s="194"/>
      <c r="U39" s="194"/>
      <c r="V39" s="178"/>
      <c r="W39" s="178"/>
      <c r="X39" s="194"/>
      <c r="Y39" s="194"/>
      <c r="Z39" s="194"/>
      <c r="AA39" s="194"/>
      <c r="AB39" s="194"/>
      <c r="AC39" s="178"/>
      <c r="AD39" s="194"/>
      <c r="AE39" s="194"/>
    </row>
    <row r="40" spans="2:31" x14ac:dyDescent="0.25">
      <c r="B40" s="193"/>
      <c r="C40" s="177" t="s">
        <v>3404</v>
      </c>
      <c r="D40" s="194"/>
      <c r="E40" s="194"/>
      <c r="F40" s="194"/>
      <c r="G40" s="194"/>
      <c r="H40" s="178"/>
      <c r="I40" s="178"/>
      <c r="J40" s="194"/>
      <c r="K40" s="194"/>
      <c r="L40" s="194"/>
      <c r="M40" s="194"/>
      <c r="N40" s="178"/>
      <c r="O40" s="194"/>
      <c r="P40" s="627"/>
      <c r="Q40" s="628"/>
      <c r="R40" s="194"/>
      <c r="S40" s="194"/>
      <c r="T40" s="194"/>
      <c r="U40" s="194"/>
      <c r="V40" s="178"/>
      <c r="W40" s="178"/>
      <c r="X40" s="194"/>
      <c r="Y40" s="194"/>
      <c r="Z40" s="194"/>
      <c r="AA40" s="194"/>
      <c r="AB40" s="194"/>
      <c r="AC40" s="178"/>
      <c r="AD40" s="194"/>
      <c r="AE40" s="194"/>
    </row>
    <row r="41" spans="2:31" x14ac:dyDescent="0.25">
      <c r="B41" s="193"/>
      <c r="C41" s="177" t="s">
        <v>3405</v>
      </c>
      <c r="D41" s="194"/>
      <c r="E41" s="194"/>
      <c r="F41" s="194"/>
      <c r="G41" s="194"/>
      <c r="H41" s="178"/>
      <c r="I41" s="178"/>
      <c r="J41" s="194"/>
      <c r="K41" s="194"/>
      <c r="L41" s="194"/>
      <c r="M41" s="194"/>
      <c r="N41" s="178"/>
      <c r="O41" s="194"/>
      <c r="P41" s="627"/>
      <c r="Q41" s="628"/>
      <c r="R41" s="194"/>
      <c r="S41" s="194"/>
      <c r="T41" s="194"/>
      <c r="U41" s="194"/>
      <c r="V41" s="178"/>
      <c r="W41" s="178"/>
      <c r="X41" s="194"/>
      <c r="Y41" s="194"/>
      <c r="Z41" s="194"/>
      <c r="AA41" s="194"/>
      <c r="AB41" s="194"/>
      <c r="AC41" s="178"/>
      <c r="AD41" s="194"/>
      <c r="AE41" s="194"/>
    </row>
    <row r="42" spans="2:31" x14ac:dyDescent="0.25">
      <c r="B42" s="193"/>
      <c r="C42" s="177" t="s">
        <v>3406</v>
      </c>
      <c r="D42" s="194"/>
      <c r="E42" s="194"/>
      <c r="F42" s="194"/>
      <c r="G42" s="194"/>
      <c r="H42" s="178"/>
      <c r="I42" s="178"/>
      <c r="J42" s="194"/>
      <c r="K42" s="194"/>
      <c r="L42" s="194"/>
      <c r="M42" s="194"/>
      <c r="N42" s="178"/>
      <c r="O42" s="194"/>
      <c r="P42" s="627"/>
      <c r="Q42" s="628"/>
      <c r="R42" s="194"/>
      <c r="S42" s="194"/>
      <c r="T42" s="194"/>
      <c r="U42" s="194"/>
      <c r="V42" s="178"/>
      <c r="W42" s="178"/>
      <c r="X42" s="194"/>
      <c r="Y42" s="194"/>
      <c r="Z42" s="194"/>
      <c r="AA42" s="194"/>
      <c r="AB42" s="194"/>
      <c r="AC42" s="178"/>
      <c r="AD42" s="194"/>
      <c r="AE42" s="194"/>
    </row>
    <row r="43" spans="2:31" x14ac:dyDescent="0.25">
      <c r="B43" s="193"/>
      <c r="C43" s="177" t="s">
        <v>3407</v>
      </c>
      <c r="D43" s="194"/>
      <c r="E43" s="194"/>
      <c r="F43" s="194"/>
      <c r="G43" s="194"/>
      <c r="H43" s="178"/>
      <c r="I43" s="178"/>
      <c r="J43" s="194"/>
      <c r="K43" s="194"/>
      <c r="L43" s="194"/>
      <c r="M43" s="194"/>
      <c r="N43" s="178"/>
      <c r="O43" s="194"/>
      <c r="P43" s="627"/>
      <c r="Q43" s="628"/>
      <c r="R43" s="194"/>
      <c r="S43" s="194"/>
      <c r="T43" s="194"/>
      <c r="U43" s="194"/>
      <c r="V43" s="178"/>
      <c r="W43" s="178"/>
      <c r="X43" s="194"/>
      <c r="Y43" s="194"/>
      <c r="Z43" s="194"/>
      <c r="AA43" s="194"/>
      <c r="AB43" s="194"/>
      <c r="AC43" s="178"/>
      <c r="AD43" s="194"/>
      <c r="AE43" s="194"/>
    </row>
    <row r="44" spans="2:31" x14ac:dyDescent="0.25">
      <c r="B44" s="193"/>
      <c r="C44" s="177" t="s">
        <v>3408</v>
      </c>
      <c r="D44" s="194"/>
      <c r="E44" s="194"/>
      <c r="F44" s="194"/>
      <c r="G44" s="194"/>
      <c r="H44" s="178"/>
      <c r="I44" s="178"/>
      <c r="J44" s="194"/>
      <c r="K44" s="194"/>
      <c r="L44" s="194"/>
      <c r="M44" s="194"/>
      <c r="N44" s="178"/>
      <c r="O44" s="194"/>
      <c r="P44" s="627"/>
      <c r="Q44" s="628"/>
      <c r="R44" s="194"/>
      <c r="S44" s="194"/>
      <c r="T44" s="194"/>
      <c r="U44" s="194"/>
      <c r="V44" s="178"/>
      <c r="W44" s="178"/>
      <c r="X44" s="194"/>
      <c r="Y44" s="194"/>
      <c r="Z44" s="194"/>
      <c r="AA44" s="194"/>
      <c r="AB44" s="194"/>
      <c r="AC44" s="178"/>
      <c r="AD44" s="194"/>
      <c r="AE44" s="194"/>
    </row>
    <row r="45" spans="2:31" x14ac:dyDescent="0.25">
      <c r="B45" s="193"/>
      <c r="C45" s="177" t="s">
        <v>3409</v>
      </c>
      <c r="D45" s="194"/>
      <c r="E45" s="194"/>
      <c r="F45" s="194"/>
      <c r="G45" s="194"/>
      <c r="H45" s="178"/>
      <c r="I45" s="178"/>
      <c r="J45" s="194"/>
      <c r="K45" s="194"/>
      <c r="L45" s="194"/>
      <c r="M45" s="194"/>
      <c r="N45" s="178"/>
      <c r="O45" s="194"/>
      <c r="P45" s="627"/>
      <c r="Q45" s="628"/>
      <c r="R45" s="194"/>
      <c r="S45" s="194"/>
      <c r="T45" s="194"/>
      <c r="U45" s="194"/>
      <c r="V45" s="178"/>
      <c r="W45" s="178"/>
      <c r="X45" s="194"/>
      <c r="Y45" s="194"/>
      <c r="Z45" s="194"/>
      <c r="AA45" s="194"/>
      <c r="AB45" s="194"/>
      <c r="AC45" s="178"/>
      <c r="AD45" s="194"/>
      <c r="AE45" s="194"/>
    </row>
    <row r="46" spans="2:31" x14ac:dyDescent="0.25">
      <c r="B46" s="193"/>
      <c r="C46" s="177" t="s">
        <v>3410</v>
      </c>
      <c r="D46" s="194"/>
      <c r="E46" s="194"/>
      <c r="F46" s="194"/>
      <c r="G46" s="194"/>
      <c r="H46" s="178"/>
      <c r="I46" s="178"/>
      <c r="J46" s="194"/>
      <c r="K46" s="194"/>
      <c r="L46" s="194"/>
      <c r="M46" s="194"/>
      <c r="N46" s="178"/>
      <c r="O46" s="194"/>
      <c r="P46" s="627"/>
      <c r="Q46" s="628"/>
      <c r="R46" s="194"/>
      <c r="S46" s="194"/>
      <c r="T46" s="194"/>
      <c r="U46" s="194"/>
      <c r="V46" s="178"/>
      <c r="W46" s="178"/>
      <c r="X46" s="194"/>
      <c r="Y46" s="194"/>
      <c r="Z46" s="194"/>
      <c r="AA46" s="194"/>
      <c r="AB46" s="194"/>
      <c r="AC46" s="178"/>
      <c r="AD46" s="194"/>
      <c r="AE46" s="194"/>
    </row>
    <row r="47" spans="2:31" x14ac:dyDescent="0.25">
      <c r="B47" s="193"/>
      <c r="C47" s="177" t="s">
        <v>3411</v>
      </c>
      <c r="D47" s="194"/>
      <c r="E47" s="194"/>
      <c r="F47" s="194"/>
      <c r="G47" s="194"/>
      <c r="H47" s="178"/>
      <c r="I47" s="178"/>
      <c r="J47" s="194"/>
      <c r="K47" s="194"/>
      <c r="L47" s="194"/>
      <c r="M47" s="194"/>
      <c r="N47" s="178"/>
      <c r="O47" s="194"/>
      <c r="P47" s="627"/>
      <c r="Q47" s="628"/>
      <c r="R47" s="194"/>
      <c r="S47" s="194"/>
      <c r="T47" s="194"/>
      <c r="U47" s="194"/>
      <c r="V47" s="178"/>
      <c r="W47" s="178"/>
      <c r="X47" s="194"/>
      <c r="Y47" s="194"/>
      <c r="Z47" s="194"/>
      <c r="AA47" s="194"/>
      <c r="AB47" s="194"/>
      <c r="AC47" s="178"/>
      <c r="AD47" s="194"/>
      <c r="AE47" s="194"/>
    </row>
    <row r="48" spans="2:31" x14ac:dyDescent="0.25">
      <c r="B48" s="193"/>
      <c r="C48" s="177" t="s">
        <v>3412</v>
      </c>
      <c r="D48" s="194"/>
      <c r="E48" s="194"/>
      <c r="F48" s="194"/>
      <c r="G48" s="194"/>
      <c r="H48" s="178"/>
      <c r="I48" s="178"/>
      <c r="J48" s="194"/>
      <c r="K48" s="194"/>
      <c r="L48" s="194"/>
      <c r="M48" s="194"/>
      <c r="N48" s="178"/>
      <c r="O48" s="194"/>
      <c r="P48" s="627"/>
      <c r="Q48" s="628"/>
      <c r="R48" s="194"/>
      <c r="S48" s="194"/>
      <c r="T48" s="194"/>
      <c r="U48" s="194"/>
      <c r="V48" s="178"/>
      <c r="W48" s="178"/>
      <c r="X48" s="194"/>
      <c r="Y48" s="194"/>
      <c r="Z48" s="194"/>
      <c r="AA48" s="194"/>
      <c r="AB48" s="194"/>
      <c r="AC48" s="178"/>
      <c r="AD48" s="194"/>
      <c r="AE48" s="194"/>
    </row>
    <row r="49" spans="2:31" x14ac:dyDescent="0.25">
      <c r="B49" s="193"/>
      <c r="C49" s="177" t="s">
        <v>3413</v>
      </c>
      <c r="D49" s="194"/>
      <c r="E49" s="194"/>
      <c r="F49" s="194"/>
      <c r="G49" s="194"/>
      <c r="H49" s="178"/>
      <c r="I49" s="178"/>
      <c r="J49" s="194"/>
      <c r="K49" s="194"/>
      <c r="L49" s="194"/>
      <c r="M49" s="194"/>
      <c r="N49" s="178"/>
      <c r="O49" s="194"/>
      <c r="P49" s="627"/>
      <c r="Q49" s="628"/>
      <c r="R49" s="194"/>
      <c r="S49" s="194"/>
      <c r="T49" s="194"/>
      <c r="U49" s="194"/>
      <c r="V49" s="178"/>
      <c r="W49" s="178"/>
      <c r="X49" s="194"/>
      <c r="Y49" s="194"/>
      <c r="Z49" s="194"/>
      <c r="AA49" s="194"/>
      <c r="AB49" s="194"/>
      <c r="AC49" s="178"/>
      <c r="AD49" s="194"/>
      <c r="AE49" s="194"/>
    </row>
    <row r="50" spans="2:31" x14ac:dyDescent="0.25">
      <c r="B50" s="193"/>
      <c r="C50" s="177" t="s">
        <v>3414</v>
      </c>
      <c r="D50" s="194"/>
      <c r="E50" s="194"/>
      <c r="F50" s="194"/>
      <c r="G50" s="194"/>
      <c r="H50" s="178"/>
      <c r="I50" s="178"/>
      <c r="J50" s="194"/>
      <c r="K50" s="194"/>
      <c r="L50" s="194"/>
      <c r="M50" s="194"/>
      <c r="N50" s="178"/>
      <c r="O50" s="194"/>
      <c r="P50" s="627"/>
      <c r="Q50" s="628"/>
      <c r="R50" s="194"/>
      <c r="S50" s="194"/>
      <c r="T50" s="194"/>
      <c r="U50" s="194"/>
      <c r="V50" s="178"/>
      <c r="W50" s="178"/>
      <c r="X50" s="194"/>
      <c r="Y50" s="194"/>
      <c r="Z50" s="194"/>
      <c r="AA50" s="194"/>
      <c r="AB50" s="194"/>
      <c r="AC50" s="178"/>
      <c r="AD50" s="194"/>
      <c r="AE50" s="194"/>
    </row>
    <row r="51" spans="2:31" x14ac:dyDescent="0.25">
      <c r="B51" s="193"/>
      <c r="C51" s="177" t="s">
        <v>3415</v>
      </c>
      <c r="D51" s="194"/>
      <c r="E51" s="194"/>
      <c r="F51" s="194"/>
      <c r="G51" s="194"/>
      <c r="H51" s="178"/>
      <c r="I51" s="178"/>
      <c r="J51" s="194"/>
      <c r="K51" s="194"/>
      <c r="L51" s="194"/>
      <c r="M51" s="194"/>
      <c r="N51" s="178"/>
      <c r="O51" s="194"/>
      <c r="P51" s="627"/>
      <c r="Q51" s="628"/>
      <c r="R51" s="194"/>
      <c r="S51" s="194"/>
      <c r="T51" s="194"/>
      <c r="U51" s="194"/>
      <c r="V51" s="178"/>
      <c r="W51" s="178"/>
      <c r="X51" s="194"/>
      <c r="Y51" s="194"/>
      <c r="Z51" s="194"/>
      <c r="AA51" s="194"/>
      <c r="AB51" s="194"/>
      <c r="AC51" s="178"/>
      <c r="AD51" s="194"/>
      <c r="AE51" s="194"/>
    </row>
    <row r="52" spans="2:31" x14ac:dyDescent="0.25">
      <c r="B52" s="193"/>
      <c r="C52" s="177" t="s">
        <v>3416</v>
      </c>
      <c r="D52" s="194"/>
      <c r="E52" s="194"/>
      <c r="F52" s="194"/>
      <c r="G52" s="194"/>
      <c r="H52" s="178"/>
      <c r="I52" s="178"/>
      <c r="J52" s="194"/>
      <c r="K52" s="194"/>
      <c r="L52" s="194"/>
      <c r="M52" s="194"/>
      <c r="N52" s="178"/>
      <c r="O52" s="194"/>
      <c r="P52" s="627"/>
      <c r="Q52" s="628"/>
      <c r="R52" s="194"/>
      <c r="S52" s="194"/>
      <c r="T52" s="194"/>
      <c r="U52" s="194"/>
      <c r="V52" s="178"/>
      <c r="W52" s="178"/>
      <c r="X52" s="194"/>
      <c r="Y52" s="194"/>
      <c r="Z52" s="194"/>
      <c r="AA52" s="194"/>
      <c r="AB52" s="194"/>
      <c r="AC52" s="178"/>
      <c r="AD52" s="194"/>
      <c r="AE52" s="194"/>
    </row>
    <row r="53" spans="2:31" x14ac:dyDescent="0.25">
      <c r="B53" s="193"/>
      <c r="C53" s="177" t="s">
        <v>3417</v>
      </c>
      <c r="D53" s="194"/>
      <c r="E53" s="194"/>
      <c r="F53" s="194"/>
      <c r="G53" s="194"/>
      <c r="H53" s="178"/>
      <c r="I53" s="178"/>
      <c r="J53" s="194"/>
      <c r="K53" s="194"/>
      <c r="L53" s="194"/>
      <c r="M53" s="194"/>
      <c r="N53" s="178"/>
      <c r="O53" s="194"/>
      <c r="P53" s="627"/>
      <c r="Q53" s="628"/>
      <c r="R53" s="194"/>
      <c r="S53" s="194"/>
      <c r="T53" s="194"/>
      <c r="U53" s="194"/>
      <c r="V53" s="178"/>
      <c r="W53" s="178"/>
      <c r="X53" s="194"/>
      <c r="Y53" s="194"/>
      <c r="Z53" s="194"/>
      <c r="AA53" s="194"/>
      <c r="AB53" s="194"/>
      <c r="AC53" s="178"/>
      <c r="AD53" s="194"/>
      <c r="AE53" s="194"/>
    </row>
    <row r="54" spans="2:31" x14ac:dyDescent="0.25">
      <c r="B54" s="193"/>
      <c r="C54" s="177" t="s">
        <v>3418</v>
      </c>
      <c r="D54" s="194"/>
      <c r="E54" s="194"/>
      <c r="F54" s="194"/>
      <c r="G54" s="194"/>
      <c r="H54" s="178"/>
      <c r="I54" s="178"/>
      <c r="J54" s="194"/>
      <c r="K54" s="194"/>
      <c r="L54" s="194"/>
      <c r="M54" s="194"/>
      <c r="N54" s="178"/>
      <c r="O54" s="194"/>
      <c r="P54" s="627"/>
      <c r="Q54" s="628"/>
      <c r="R54" s="194"/>
      <c r="S54" s="194"/>
      <c r="T54" s="194"/>
      <c r="U54" s="194"/>
      <c r="V54" s="178"/>
      <c r="W54" s="178"/>
      <c r="X54" s="194"/>
      <c r="Y54" s="194"/>
      <c r="Z54" s="194"/>
      <c r="AA54" s="194"/>
      <c r="AB54" s="194"/>
      <c r="AC54" s="178"/>
      <c r="AD54" s="194"/>
      <c r="AE54" s="194"/>
    </row>
    <row r="55" spans="2:31" x14ac:dyDescent="0.25">
      <c r="B55" s="193"/>
      <c r="C55" s="177" t="s">
        <v>3419</v>
      </c>
      <c r="D55" s="194"/>
      <c r="E55" s="194"/>
      <c r="F55" s="194"/>
      <c r="G55" s="194"/>
      <c r="H55" s="178"/>
      <c r="I55" s="178"/>
      <c r="J55" s="194"/>
      <c r="K55" s="194"/>
      <c r="L55" s="194"/>
      <c r="M55" s="194"/>
      <c r="N55" s="178"/>
      <c r="O55" s="194"/>
      <c r="P55" s="627"/>
      <c r="Q55" s="628"/>
      <c r="R55" s="194"/>
      <c r="S55" s="194"/>
      <c r="T55" s="194"/>
      <c r="U55" s="194"/>
      <c r="V55" s="178"/>
      <c r="W55" s="178"/>
      <c r="X55" s="194"/>
      <c r="Y55" s="194"/>
      <c r="Z55" s="194"/>
      <c r="AA55" s="194"/>
      <c r="AB55" s="194"/>
      <c r="AC55" s="178"/>
      <c r="AD55" s="194"/>
      <c r="AE55" s="194"/>
    </row>
    <row r="56" spans="2:31" x14ac:dyDescent="0.25">
      <c r="B56" s="193"/>
      <c r="C56" s="177" t="s">
        <v>3420</v>
      </c>
      <c r="D56" s="194"/>
      <c r="E56" s="194"/>
      <c r="F56" s="194"/>
      <c r="G56" s="194"/>
      <c r="H56" s="178"/>
      <c r="I56" s="178"/>
      <c r="J56" s="194"/>
      <c r="K56" s="194"/>
      <c r="L56" s="194"/>
      <c r="M56" s="194"/>
      <c r="N56" s="178"/>
      <c r="O56" s="194"/>
      <c r="P56" s="627"/>
      <c r="Q56" s="628"/>
      <c r="R56" s="194"/>
      <c r="S56" s="194"/>
      <c r="T56" s="194"/>
      <c r="U56" s="194"/>
      <c r="V56" s="178"/>
      <c r="W56" s="178"/>
      <c r="X56" s="194"/>
      <c r="Y56" s="194"/>
      <c r="Z56" s="194"/>
      <c r="AA56" s="194"/>
      <c r="AB56" s="194"/>
      <c r="AC56" s="178"/>
      <c r="AD56" s="194"/>
      <c r="AE56" s="194"/>
    </row>
    <row r="57" spans="2:31" x14ac:dyDescent="0.25">
      <c r="B57" s="193"/>
      <c r="C57" s="177" t="s">
        <v>3421</v>
      </c>
      <c r="D57" s="194"/>
      <c r="E57" s="194"/>
      <c r="F57" s="194"/>
      <c r="G57" s="194"/>
      <c r="H57" s="178"/>
      <c r="I57" s="178"/>
      <c r="J57" s="194"/>
      <c r="K57" s="194"/>
      <c r="L57" s="194"/>
      <c r="M57" s="194"/>
      <c r="N57" s="178"/>
      <c r="O57" s="194"/>
      <c r="P57" s="627"/>
      <c r="Q57" s="628"/>
      <c r="R57" s="194"/>
      <c r="S57" s="194"/>
      <c r="T57" s="194"/>
      <c r="U57" s="194"/>
      <c r="V57" s="178"/>
      <c r="W57" s="178"/>
      <c r="X57" s="194"/>
      <c r="Y57" s="194"/>
      <c r="Z57" s="194"/>
      <c r="AA57" s="194"/>
      <c r="AB57" s="194"/>
      <c r="AC57" s="178"/>
      <c r="AD57" s="194"/>
      <c r="AE57" s="194"/>
    </row>
    <row r="58" spans="2:31" x14ac:dyDescent="0.25">
      <c r="B58" s="193"/>
      <c r="C58" s="177" t="s">
        <v>3422</v>
      </c>
      <c r="D58" s="194"/>
      <c r="E58" s="194"/>
      <c r="F58" s="194"/>
      <c r="G58" s="194"/>
      <c r="H58" s="178"/>
      <c r="I58" s="178"/>
      <c r="J58" s="194"/>
      <c r="K58" s="194"/>
      <c r="L58" s="194"/>
      <c r="M58" s="194"/>
      <c r="N58" s="178"/>
      <c r="O58" s="194"/>
      <c r="P58" s="627"/>
      <c r="Q58" s="628"/>
      <c r="R58" s="194"/>
      <c r="S58" s="194"/>
      <c r="T58" s="194"/>
      <c r="U58" s="194"/>
      <c r="V58" s="178"/>
      <c r="W58" s="178"/>
      <c r="X58" s="194"/>
      <c r="Y58" s="194"/>
      <c r="Z58" s="194"/>
      <c r="AA58" s="194"/>
      <c r="AB58" s="194"/>
      <c r="AC58" s="178"/>
      <c r="AD58" s="194"/>
      <c r="AE58" s="194"/>
    </row>
    <row r="59" spans="2:31" x14ac:dyDescent="0.25">
      <c r="B59" s="193"/>
      <c r="C59" s="177" t="s">
        <v>3423</v>
      </c>
      <c r="D59" s="194"/>
      <c r="E59" s="194"/>
      <c r="F59" s="194"/>
      <c r="G59" s="194"/>
      <c r="H59" s="178"/>
      <c r="I59" s="178"/>
      <c r="J59" s="194"/>
      <c r="K59" s="194"/>
      <c r="L59" s="194"/>
      <c r="M59" s="194"/>
      <c r="N59" s="178"/>
      <c r="O59" s="194"/>
      <c r="P59" s="627"/>
      <c r="Q59" s="628"/>
      <c r="R59" s="194"/>
      <c r="S59" s="194"/>
      <c r="T59" s="194"/>
      <c r="U59" s="194"/>
      <c r="V59" s="178"/>
      <c r="W59" s="178"/>
      <c r="X59" s="194"/>
      <c r="Y59" s="194"/>
      <c r="Z59" s="194"/>
      <c r="AA59" s="194"/>
      <c r="AB59" s="194"/>
      <c r="AC59" s="178"/>
      <c r="AD59" s="194"/>
      <c r="AE59" s="194"/>
    </row>
    <row r="60" spans="2:31" x14ac:dyDescent="0.25">
      <c r="B60" s="193"/>
      <c r="C60" s="177" t="s">
        <v>3424</v>
      </c>
      <c r="D60" s="194"/>
      <c r="E60" s="194"/>
      <c r="F60" s="194"/>
      <c r="G60" s="194"/>
      <c r="H60" s="178"/>
      <c r="I60" s="178"/>
      <c r="J60" s="194"/>
      <c r="K60" s="194"/>
      <c r="L60" s="194"/>
      <c r="M60" s="194"/>
      <c r="N60" s="178"/>
      <c r="O60" s="194"/>
      <c r="P60" s="627"/>
      <c r="Q60" s="628"/>
      <c r="R60" s="194"/>
      <c r="S60" s="194"/>
      <c r="T60" s="194"/>
      <c r="U60" s="194"/>
      <c r="V60" s="178"/>
      <c r="W60" s="178"/>
      <c r="X60" s="194"/>
      <c r="Y60" s="194"/>
      <c r="Z60" s="194"/>
      <c r="AA60" s="194"/>
      <c r="AB60" s="194"/>
      <c r="AC60" s="178"/>
      <c r="AD60" s="194"/>
      <c r="AE60" s="194"/>
    </row>
    <row r="61" spans="2:31" x14ac:dyDescent="0.25">
      <c r="B61" s="193"/>
      <c r="C61" s="177" t="s">
        <v>3425</v>
      </c>
      <c r="D61" s="194"/>
      <c r="E61" s="194"/>
      <c r="F61" s="194"/>
      <c r="G61" s="194"/>
      <c r="H61" s="178"/>
      <c r="I61" s="178"/>
      <c r="J61" s="194"/>
      <c r="K61" s="194"/>
      <c r="L61" s="194"/>
      <c r="M61" s="194"/>
      <c r="N61" s="178"/>
      <c r="O61" s="194"/>
      <c r="P61" s="627"/>
      <c r="Q61" s="628"/>
      <c r="R61" s="194"/>
      <c r="S61" s="194"/>
      <c r="T61" s="194"/>
      <c r="U61" s="194"/>
      <c r="V61" s="178"/>
      <c r="W61" s="178"/>
      <c r="X61" s="194"/>
      <c r="Y61" s="194"/>
      <c r="Z61" s="194"/>
      <c r="AA61" s="194"/>
      <c r="AB61" s="194"/>
      <c r="AC61" s="178"/>
      <c r="AD61" s="194"/>
      <c r="AE61" s="194"/>
    </row>
    <row r="62" spans="2:31" x14ac:dyDescent="0.25">
      <c r="B62" s="193"/>
      <c r="C62" s="177" t="s">
        <v>3426</v>
      </c>
      <c r="D62" s="194"/>
      <c r="E62" s="194"/>
      <c r="F62" s="194"/>
      <c r="G62" s="194"/>
      <c r="H62" s="178"/>
      <c r="I62" s="178"/>
      <c r="J62" s="194"/>
      <c r="K62" s="194"/>
      <c r="L62" s="194"/>
      <c r="M62" s="194"/>
      <c r="N62" s="178"/>
      <c r="O62" s="194"/>
      <c r="P62" s="627"/>
      <c r="Q62" s="628"/>
      <c r="R62" s="194"/>
      <c r="S62" s="194"/>
      <c r="T62" s="194"/>
      <c r="U62" s="194"/>
      <c r="V62" s="178"/>
      <c r="W62" s="178"/>
      <c r="X62" s="194"/>
      <c r="Y62" s="194"/>
      <c r="Z62" s="194"/>
      <c r="AA62" s="194"/>
      <c r="AB62" s="194"/>
      <c r="AC62" s="178"/>
      <c r="AD62" s="194"/>
      <c r="AE62" s="194"/>
    </row>
    <row r="63" spans="2:31" x14ac:dyDescent="0.25">
      <c r="B63" s="193"/>
      <c r="C63" s="177" t="s">
        <v>3427</v>
      </c>
      <c r="D63" s="194"/>
      <c r="E63" s="194"/>
      <c r="F63" s="194"/>
      <c r="G63" s="194"/>
      <c r="H63" s="178"/>
      <c r="I63" s="178"/>
      <c r="J63" s="194"/>
      <c r="K63" s="194"/>
      <c r="L63" s="194"/>
      <c r="M63" s="194"/>
      <c r="N63" s="178"/>
      <c r="O63" s="194"/>
      <c r="P63" s="627"/>
      <c r="Q63" s="628"/>
      <c r="R63" s="194"/>
      <c r="S63" s="194"/>
      <c r="T63" s="194"/>
      <c r="U63" s="194"/>
      <c r="V63" s="178"/>
      <c r="W63" s="178"/>
      <c r="X63" s="194"/>
      <c r="Y63" s="194"/>
      <c r="Z63" s="194"/>
      <c r="AA63" s="194"/>
      <c r="AB63" s="194"/>
      <c r="AC63" s="178"/>
      <c r="AD63" s="194"/>
      <c r="AE63" s="194"/>
    </row>
    <row r="64" spans="2:31" x14ac:dyDescent="0.25">
      <c r="B64" s="193"/>
      <c r="C64" s="177" t="s">
        <v>3428</v>
      </c>
      <c r="D64" s="194"/>
      <c r="E64" s="194"/>
      <c r="F64" s="194"/>
      <c r="G64" s="194"/>
      <c r="H64" s="178"/>
      <c r="I64" s="178"/>
      <c r="J64" s="194"/>
      <c r="K64" s="194"/>
      <c r="L64" s="194"/>
      <c r="M64" s="194"/>
      <c r="N64" s="178"/>
      <c r="O64" s="194"/>
      <c r="P64" s="627"/>
      <c r="Q64" s="628"/>
      <c r="R64" s="194"/>
      <c r="S64" s="194"/>
      <c r="T64" s="194"/>
      <c r="U64" s="194"/>
      <c r="V64" s="178"/>
      <c r="W64" s="178"/>
      <c r="X64" s="194"/>
      <c r="Y64" s="194"/>
      <c r="Z64" s="194"/>
      <c r="AA64" s="194"/>
      <c r="AB64" s="194"/>
      <c r="AC64" s="178"/>
      <c r="AD64" s="194"/>
      <c r="AE64" s="194"/>
    </row>
    <row r="65" spans="2:31" x14ac:dyDescent="0.25">
      <c r="B65" s="193"/>
      <c r="C65" s="177" t="s">
        <v>3429</v>
      </c>
      <c r="D65" s="194"/>
      <c r="E65" s="194"/>
      <c r="F65" s="194"/>
      <c r="G65" s="194"/>
      <c r="H65" s="178"/>
      <c r="I65" s="178"/>
      <c r="J65" s="194"/>
      <c r="K65" s="194"/>
      <c r="L65" s="194"/>
      <c r="M65" s="194"/>
      <c r="N65" s="178"/>
      <c r="O65" s="194"/>
      <c r="P65" s="627"/>
      <c r="Q65" s="628"/>
      <c r="R65" s="194"/>
      <c r="S65" s="194"/>
      <c r="T65" s="194"/>
      <c r="U65" s="194"/>
      <c r="V65" s="178"/>
      <c r="W65" s="178"/>
      <c r="X65" s="194"/>
      <c r="Y65" s="194"/>
      <c r="Z65" s="194"/>
      <c r="AA65" s="194"/>
      <c r="AB65" s="194"/>
      <c r="AC65" s="178"/>
      <c r="AD65" s="194"/>
      <c r="AE65" s="194"/>
    </row>
    <row r="66" spans="2:31" x14ac:dyDescent="0.25">
      <c r="B66" s="193"/>
      <c r="C66" s="177" t="s">
        <v>3430</v>
      </c>
      <c r="D66" s="194"/>
      <c r="E66" s="194"/>
      <c r="F66" s="194"/>
      <c r="G66" s="194"/>
      <c r="H66" s="178"/>
      <c r="I66" s="178"/>
      <c r="J66" s="194"/>
      <c r="K66" s="194"/>
      <c r="L66" s="194"/>
      <c r="M66" s="194"/>
      <c r="N66" s="178"/>
      <c r="O66" s="194"/>
      <c r="P66" s="627"/>
      <c r="Q66" s="628"/>
      <c r="R66" s="194"/>
      <c r="S66" s="194"/>
      <c r="T66" s="194"/>
      <c r="U66" s="194"/>
      <c r="V66" s="178"/>
      <c r="W66" s="178"/>
      <c r="X66" s="194"/>
      <c r="Y66" s="194"/>
      <c r="Z66" s="194"/>
      <c r="AA66" s="194"/>
      <c r="AB66" s="194"/>
      <c r="AC66" s="178"/>
      <c r="AD66" s="194"/>
      <c r="AE66" s="194"/>
    </row>
    <row r="67" spans="2:31" x14ac:dyDescent="0.25">
      <c r="B67" s="193"/>
      <c r="C67" s="177" t="s">
        <v>3431</v>
      </c>
      <c r="D67" s="194"/>
      <c r="E67" s="194"/>
      <c r="F67" s="194"/>
      <c r="G67" s="194"/>
      <c r="H67" s="178"/>
      <c r="I67" s="178"/>
      <c r="J67" s="194"/>
      <c r="K67" s="194"/>
      <c r="L67" s="194"/>
      <c r="M67" s="194"/>
      <c r="N67" s="178"/>
      <c r="O67" s="194"/>
      <c r="P67" s="627"/>
      <c r="Q67" s="628"/>
      <c r="R67" s="194"/>
      <c r="S67" s="194"/>
      <c r="T67" s="194"/>
      <c r="U67" s="194"/>
      <c r="V67" s="178"/>
      <c r="W67" s="178"/>
      <c r="X67" s="194"/>
      <c r="Y67" s="194"/>
      <c r="Z67" s="194"/>
      <c r="AA67" s="194"/>
      <c r="AB67" s="194"/>
      <c r="AC67" s="178"/>
      <c r="AD67" s="194"/>
      <c r="AE67" s="194"/>
    </row>
    <row r="68" spans="2:31" x14ac:dyDescent="0.25">
      <c r="B68" s="193"/>
      <c r="C68" s="177" t="s">
        <v>3432</v>
      </c>
      <c r="D68" s="194"/>
      <c r="E68" s="194"/>
      <c r="F68" s="194"/>
      <c r="G68" s="194"/>
      <c r="H68" s="178"/>
      <c r="I68" s="178"/>
      <c r="J68" s="194"/>
      <c r="K68" s="194"/>
      <c r="L68" s="194"/>
      <c r="M68" s="194"/>
      <c r="N68" s="178"/>
      <c r="O68" s="194"/>
      <c r="P68" s="627"/>
      <c r="Q68" s="628"/>
      <c r="R68" s="194"/>
      <c r="S68" s="194"/>
      <c r="T68" s="194"/>
      <c r="U68" s="194"/>
      <c r="V68" s="178"/>
      <c r="W68" s="178"/>
      <c r="X68" s="194"/>
      <c r="Y68" s="194"/>
      <c r="Z68" s="194"/>
      <c r="AA68" s="194"/>
      <c r="AB68" s="194"/>
      <c r="AC68" s="178"/>
      <c r="AD68" s="194"/>
      <c r="AE68" s="194"/>
    </row>
    <row r="69" spans="2:31" x14ac:dyDescent="0.25">
      <c r="B69" s="193"/>
      <c r="C69" s="177" t="s">
        <v>3433</v>
      </c>
      <c r="D69" s="194"/>
      <c r="E69" s="194"/>
      <c r="F69" s="194"/>
      <c r="G69" s="194"/>
      <c r="H69" s="178"/>
      <c r="I69" s="178"/>
      <c r="J69" s="194"/>
      <c r="K69" s="194"/>
      <c r="L69" s="194"/>
      <c r="M69" s="194"/>
      <c r="N69" s="178"/>
      <c r="O69" s="194"/>
      <c r="P69" s="627"/>
      <c r="Q69" s="628"/>
      <c r="R69" s="194"/>
      <c r="S69" s="194"/>
      <c r="T69" s="194"/>
      <c r="U69" s="194"/>
      <c r="V69" s="178"/>
      <c r="W69" s="178"/>
      <c r="X69" s="194"/>
      <c r="Y69" s="194"/>
      <c r="Z69" s="194"/>
      <c r="AA69" s="194"/>
      <c r="AB69" s="194"/>
      <c r="AC69" s="178"/>
      <c r="AD69" s="194"/>
      <c r="AE69" s="194"/>
    </row>
    <row r="70" spans="2:31" x14ac:dyDescent="0.25">
      <c r="B70" s="193"/>
      <c r="C70" s="177" t="s">
        <v>3434</v>
      </c>
      <c r="D70" s="194"/>
      <c r="E70" s="194"/>
      <c r="F70" s="194"/>
      <c r="G70" s="194"/>
      <c r="H70" s="178"/>
      <c r="I70" s="178"/>
      <c r="J70" s="194"/>
      <c r="K70" s="194"/>
      <c r="L70" s="194"/>
      <c r="M70" s="194"/>
      <c r="N70" s="178"/>
      <c r="O70" s="194"/>
      <c r="P70" s="627"/>
      <c r="Q70" s="628"/>
      <c r="R70" s="194"/>
      <c r="S70" s="194"/>
      <c r="T70" s="194"/>
      <c r="U70" s="194"/>
      <c r="V70" s="178"/>
      <c r="W70" s="178"/>
      <c r="X70" s="194"/>
      <c r="Y70" s="194"/>
      <c r="Z70" s="194"/>
      <c r="AA70" s="194"/>
      <c r="AB70" s="194"/>
      <c r="AC70" s="178"/>
      <c r="AD70" s="194"/>
      <c r="AE70" s="194"/>
    </row>
    <row r="71" spans="2:31" x14ac:dyDescent="0.25">
      <c r="B71" s="193"/>
      <c r="C71" s="177" t="s">
        <v>3435</v>
      </c>
      <c r="D71" s="194"/>
      <c r="E71" s="194"/>
      <c r="F71" s="194"/>
      <c r="G71" s="194"/>
      <c r="H71" s="178"/>
      <c r="I71" s="178"/>
      <c r="J71" s="194"/>
      <c r="K71" s="194"/>
      <c r="L71" s="194"/>
      <c r="M71" s="194"/>
      <c r="N71" s="178"/>
      <c r="O71" s="194"/>
      <c r="P71" s="627"/>
      <c r="Q71" s="628"/>
      <c r="R71" s="194"/>
      <c r="S71" s="194"/>
      <c r="T71" s="194"/>
      <c r="U71" s="194"/>
      <c r="V71" s="178"/>
      <c r="W71" s="178"/>
      <c r="X71" s="194"/>
      <c r="Y71" s="194"/>
      <c r="Z71" s="194"/>
      <c r="AA71" s="194"/>
      <c r="AB71" s="194"/>
      <c r="AC71" s="178"/>
      <c r="AD71" s="194"/>
      <c r="AE71" s="194"/>
    </row>
    <row r="72" spans="2:31" x14ac:dyDescent="0.25">
      <c r="B72" s="193"/>
      <c r="C72" s="177" t="s">
        <v>3436</v>
      </c>
      <c r="D72" s="194"/>
      <c r="E72" s="194"/>
      <c r="F72" s="194"/>
      <c r="G72" s="194"/>
      <c r="H72" s="178"/>
      <c r="I72" s="178"/>
      <c r="J72" s="194"/>
      <c r="K72" s="194"/>
      <c r="L72" s="194"/>
      <c r="M72" s="194"/>
      <c r="N72" s="178"/>
      <c r="O72" s="194"/>
      <c r="P72" s="627"/>
      <c r="Q72" s="628"/>
      <c r="R72" s="194"/>
      <c r="S72" s="194"/>
      <c r="T72" s="194"/>
      <c r="U72" s="194"/>
      <c r="V72" s="178"/>
      <c r="W72" s="178"/>
      <c r="X72" s="194"/>
      <c r="Y72" s="194"/>
      <c r="Z72" s="194"/>
      <c r="AA72" s="194"/>
      <c r="AB72" s="194"/>
      <c r="AC72" s="178"/>
      <c r="AD72" s="194"/>
      <c r="AE72" s="194"/>
    </row>
    <row r="73" spans="2:31" x14ac:dyDescent="0.25">
      <c r="B73" s="193"/>
      <c r="C73" s="177" t="s">
        <v>3437</v>
      </c>
      <c r="D73" s="194"/>
      <c r="E73" s="194"/>
      <c r="F73" s="194"/>
      <c r="G73" s="194"/>
      <c r="H73" s="178"/>
      <c r="I73" s="178"/>
      <c r="J73" s="194"/>
      <c r="K73" s="194"/>
      <c r="L73" s="194"/>
      <c r="M73" s="194"/>
      <c r="N73" s="178"/>
      <c r="O73" s="194"/>
      <c r="P73" s="627"/>
      <c r="Q73" s="628"/>
      <c r="R73" s="194"/>
      <c r="S73" s="194"/>
      <c r="T73" s="194"/>
      <c r="U73" s="194"/>
      <c r="V73" s="178"/>
      <c r="W73" s="178"/>
      <c r="X73" s="194"/>
      <c r="Y73" s="194"/>
      <c r="Z73" s="194"/>
      <c r="AA73" s="194"/>
      <c r="AB73" s="194"/>
      <c r="AC73" s="178"/>
      <c r="AD73" s="194"/>
      <c r="AE73" s="194"/>
    </row>
    <row r="74" spans="2:31" x14ac:dyDescent="0.25">
      <c r="B74" s="193"/>
      <c r="C74" s="177" t="s">
        <v>3438</v>
      </c>
      <c r="D74" s="194"/>
      <c r="E74" s="194"/>
      <c r="F74" s="194"/>
      <c r="G74" s="194"/>
      <c r="H74" s="178"/>
      <c r="I74" s="178"/>
      <c r="J74" s="194"/>
      <c r="K74" s="194"/>
      <c r="L74" s="194"/>
      <c r="M74" s="194"/>
      <c r="N74" s="178"/>
      <c r="O74" s="194"/>
      <c r="P74" s="627"/>
      <c r="Q74" s="628"/>
      <c r="R74" s="194"/>
      <c r="S74" s="194"/>
      <c r="T74" s="194"/>
      <c r="U74" s="194"/>
      <c r="V74" s="178"/>
      <c r="W74" s="178"/>
      <c r="X74" s="194"/>
      <c r="Y74" s="194"/>
      <c r="Z74" s="194"/>
      <c r="AA74" s="194"/>
      <c r="AB74" s="194"/>
      <c r="AC74" s="178"/>
      <c r="AD74" s="194"/>
      <c r="AE74" s="194"/>
    </row>
    <row r="75" spans="2:31" x14ac:dyDescent="0.25">
      <c r="B75" s="193"/>
      <c r="C75" s="177" t="s">
        <v>3439</v>
      </c>
      <c r="D75" s="194"/>
      <c r="E75" s="194"/>
      <c r="F75" s="194"/>
      <c r="G75" s="194"/>
      <c r="H75" s="178"/>
      <c r="I75" s="178"/>
      <c r="J75" s="194"/>
      <c r="K75" s="194"/>
      <c r="L75" s="194"/>
      <c r="M75" s="194"/>
      <c r="N75" s="178"/>
      <c r="O75" s="194"/>
      <c r="P75" s="627"/>
      <c r="Q75" s="628"/>
      <c r="R75" s="194"/>
      <c r="S75" s="194"/>
      <c r="T75" s="194"/>
      <c r="U75" s="194"/>
      <c r="V75" s="178"/>
      <c r="W75" s="178"/>
      <c r="X75" s="194"/>
      <c r="Y75" s="194"/>
      <c r="Z75" s="194"/>
      <c r="AA75" s="194"/>
      <c r="AB75" s="194"/>
      <c r="AC75" s="178"/>
      <c r="AD75" s="194"/>
      <c r="AE75" s="194"/>
    </row>
    <row r="76" spans="2:31" x14ac:dyDescent="0.25">
      <c r="B76" s="193"/>
      <c r="C76" s="177" t="s">
        <v>3440</v>
      </c>
      <c r="D76" s="194"/>
      <c r="E76" s="194"/>
      <c r="F76" s="194"/>
      <c r="G76" s="194"/>
      <c r="H76" s="178"/>
      <c r="I76" s="178"/>
      <c r="J76" s="194"/>
      <c r="K76" s="194"/>
      <c r="L76" s="194"/>
      <c r="M76" s="194"/>
      <c r="N76" s="178"/>
      <c r="O76" s="194"/>
      <c r="P76" s="627"/>
      <c r="Q76" s="628"/>
      <c r="R76" s="194"/>
      <c r="S76" s="194"/>
      <c r="T76" s="194"/>
      <c r="U76" s="194"/>
      <c r="V76" s="178"/>
      <c r="W76" s="178"/>
      <c r="X76" s="194"/>
      <c r="Y76" s="194"/>
      <c r="Z76" s="194"/>
      <c r="AA76" s="194"/>
      <c r="AB76" s="194"/>
      <c r="AC76" s="178"/>
      <c r="AD76" s="194"/>
      <c r="AE76" s="194"/>
    </row>
    <row r="77" spans="2:31" x14ac:dyDescent="0.25">
      <c r="B77" s="193"/>
      <c r="C77" s="177" t="s">
        <v>3441</v>
      </c>
      <c r="D77" s="194"/>
      <c r="E77" s="194"/>
      <c r="F77" s="194"/>
      <c r="G77" s="194"/>
      <c r="H77" s="178"/>
      <c r="I77" s="178"/>
      <c r="J77" s="194"/>
      <c r="K77" s="194"/>
      <c r="L77" s="194"/>
      <c r="M77" s="194"/>
      <c r="N77" s="178"/>
      <c r="O77" s="194"/>
      <c r="P77" s="627"/>
      <c r="Q77" s="628"/>
      <c r="R77" s="194"/>
      <c r="S77" s="194"/>
      <c r="T77" s="194"/>
      <c r="U77" s="194"/>
      <c r="V77" s="178"/>
      <c r="W77" s="178"/>
      <c r="X77" s="194"/>
      <c r="Y77" s="194"/>
      <c r="Z77" s="194"/>
      <c r="AA77" s="194"/>
      <c r="AB77" s="194"/>
      <c r="AC77" s="178"/>
      <c r="AD77" s="194"/>
      <c r="AE77" s="194"/>
    </row>
    <row r="78" spans="2:31" x14ac:dyDescent="0.25">
      <c r="B78" s="193"/>
      <c r="C78" s="177" t="s">
        <v>3442</v>
      </c>
      <c r="D78" s="194"/>
      <c r="E78" s="194"/>
      <c r="F78" s="194"/>
      <c r="G78" s="194"/>
      <c r="H78" s="178"/>
      <c r="I78" s="178"/>
      <c r="J78" s="194"/>
      <c r="K78" s="194"/>
      <c r="L78" s="194"/>
      <c r="M78" s="194"/>
      <c r="N78" s="178"/>
      <c r="O78" s="194"/>
      <c r="P78" s="627"/>
      <c r="Q78" s="628"/>
      <c r="R78" s="194"/>
      <c r="S78" s="194"/>
      <c r="T78" s="194"/>
      <c r="U78" s="194"/>
      <c r="V78" s="178"/>
      <c r="W78" s="178"/>
      <c r="X78" s="194"/>
      <c r="Y78" s="194"/>
      <c r="Z78" s="194"/>
      <c r="AA78" s="194"/>
      <c r="AB78" s="194"/>
      <c r="AC78" s="178"/>
      <c r="AD78" s="194"/>
      <c r="AE78" s="194"/>
    </row>
    <row r="79" spans="2:31" x14ac:dyDescent="0.25">
      <c r="B79" s="193"/>
      <c r="C79" s="177" t="s">
        <v>3443</v>
      </c>
      <c r="D79" s="194"/>
      <c r="E79" s="194"/>
      <c r="F79" s="194"/>
      <c r="G79" s="194"/>
      <c r="H79" s="178"/>
      <c r="I79" s="178"/>
      <c r="J79" s="194"/>
      <c r="K79" s="194"/>
      <c r="L79" s="194"/>
      <c r="M79" s="194"/>
      <c r="N79" s="178"/>
      <c r="O79" s="194"/>
      <c r="P79" s="627"/>
      <c r="Q79" s="628"/>
      <c r="R79" s="194"/>
      <c r="S79" s="194"/>
      <c r="T79" s="194"/>
      <c r="U79" s="194"/>
      <c r="V79" s="178"/>
      <c r="W79" s="178"/>
      <c r="X79" s="194"/>
      <c r="Y79" s="194"/>
      <c r="Z79" s="194"/>
      <c r="AA79" s="194"/>
      <c r="AB79" s="194"/>
      <c r="AC79" s="178"/>
      <c r="AD79" s="194"/>
      <c r="AE79" s="194"/>
    </row>
    <row r="80" spans="2:31" x14ac:dyDescent="0.25">
      <c r="B80" s="193"/>
      <c r="C80" s="177" t="s">
        <v>3444</v>
      </c>
      <c r="D80" s="194"/>
      <c r="E80" s="194"/>
      <c r="F80" s="194"/>
      <c r="G80" s="194"/>
      <c r="H80" s="178"/>
      <c r="I80" s="178"/>
      <c r="J80" s="194"/>
      <c r="K80" s="194"/>
      <c r="L80" s="194"/>
      <c r="M80" s="194"/>
      <c r="N80" s="178"/>
      <c r="O80" s="194"/>
      <c r="P80" s="627"/>
      <c r="Q80" s="628"/>
      <c r="R80" s="194"/>
      <c r="S80" s="194"/>
      <c r="T80" s="194"/>
      <c r="U80" s="194"/>
      <c r="V80" s="178"/>
      <c r="W80" s="178"/>
      <c r="X80" s="194"/>
      <c r="Y80" s="194"/>
      <c r="Z80" s="194"/>
      <c r="AA80" s="194"/>
      <c r="AB80" s="194"/>
      <c r="AC80" s="178"/>
      <c r="AD80" s="194"/>
      <c r="AE80" s="194"/>
    </row>
    <row r="81" spans="2:31" x14ac:dyDescent="0.25">
      <c r="B81" s="193"/>
      <c r="C81" s="177" t="s">
        <v>3445</v>
      </c>
      <c r="D81" s="194"/>
      <c r="E81" s="194"/>
      <c r="F81" s="194"/>
      <c r="G81" s="194"/>
      <c r="H81" s="178"/>
      <c r="I81" s="178"/>
      <c r="J81" s="194"/>
      <c r="K81" s="194"/>
      <c r="L81" s="194"/>
      <c r="M81" s="194"/>
      <c r="N81" s="178"/>
      <c r="O81" s="194"/>
      <c r="P81" s="627"/>
      <c r="Q81" s="628"/>
      <c r="R81" s="194"/>
      <c r="S81" s="194"/>
      <c r="T81" s="194"/>
      <c r="U81" s="194"/>
      <c r="V81" s="178"/>
      <c r="W81" s="178"/>
      <c r="X81" s="194"/>
      <c r="Y81" s="194"/>
      <c r="Z81" s="194"/>
      <c r="AA81" s="194"/>
      <c r="AB81" s="194"/>
      <c r="AC81" s="178"/>
      <c r="AD81" s="194"/>
      <c r="AE81" s="194"/>
    </row>
    <row r="82" spans="2:31" x14ac:dyDescent="0.25">
      <c r="B82" s="193"/>
      <c r="C82" s="177" t="s">
        <v>3446</v>
      </c>
      <c r="D82" s="194"/>
      <c r="E82" s="194"/>
      <c r="F82" s="194"/>
      <c r="G82" s="194"/>
      <c r="H82" s="178"/>
      <c r="I82" s="178"/>
      <c r="J82" s="194"/>
      <c r="K82" s="194"/>
      <c r="L82" s="194"/>
      <c r="M82" s="194"/>
      <c r="N82" s="178"/>
      <c r="O82" s="194"/>
      <c r="P82" s="627"/>
      <c r="Q82" s="628"/>
      <c r="R82" s="194"/>
      <c r="S82" s="194"/>
      <c r="T82" s="194"/>
      <c r="U82" s="194"/>
      <c r="V82" s="178"/>
      <c r="W82" s="178"/>
      <c r="X82" s="194"/>
      <c r="Y82" s="194"/>
      <c r="Z82" s="194"/>
      <c r="AA82" s="194"/>
      <c r="AB82" s="194"/>
      <c r="AC82" s="178"/>
      <c r="AD82" s="194"/>
      <c r="AE82" s="194"/>
    </row>
    <row r="83" spans="2:31" x14ac:dyDescent="0.25">
      <c r="B83" s="193"/>
      <c r="C83" s="177" t="s">
        <v>3447</v>
      </c>
      <c r="D83" s="194"/>
      <c r="E83" s="194"/>
      <c r="F83" s="194"/>
      <c r="G83" s="194"/>
      <c r="H83" s="178"/>
      <c r="I83" s="178"/>
      <c r="J83" s="194"/>
      <c r="K83" s="194"/>
      <c r="L83" s="194"/>
      <c r="M83" s="194"/>
      <c r="N83" s="178"/>
      <c r="O83" s="194"/>
      <c r="P83" s="627"/>
      <c r="Q83" s="628"/>
      <c r="R83" s="194"/>
      <c r="S83" s="194"/>
      <c r="T83" s="194"/>
      <c r="U83" s="194"/>
      <c r="V83" s="178"/>
      <c r="W83" s="178"/>
      <c r="X83" s="194"/>
      <c r="Y83" s="194"/>
      <c r="Z83" s="194"/>
      <c r="AA83" s="194"/>
      <c r="AB83" s="194"/>
      <c r="AC83" s="178"/>
      <c r="AD83" s="194"/>
      <c r="AE83" s="194"/>
    </row>
    <row r="84" spans="2:31" x14ac:dyDescent="0.25">
      <c r="B84" s="193"/>
      <c r="C84" s="177" t="s">
        <v>3448</v>
      </c>
      <c r="D84" s="194"/>
      <c r="E84" s="194"/>
      <c r="F84" s="194"/>
      <c r="G84" s="194"/>
      <c r="H84" s="178"/>
      <c r="I84" s="178"/>
      <c r="J84" s="194"/>
      <c r="K84" s="194"/>
      <c r="L84" s="194"/>
      <c r="M84" s="194"/>
      <c r="N84" s="178"/>
      <c r="O84" s="194"/>
      <c r="P84" s="627"/>
      <c r="Q84" s="628"/>
      <c r="R84" s="194"/>
      <c r="S84" s="194"/>
      <c r="T84" s="194"/>
      <c r="U84" s="194"/>
      <c r="V84" s="178"/>
      <c r="W84" s="178"/>
      <c r="X84" s="194"/>
      <c r="Y84" s="194"/>
      <c r="Z84" s="194"/>
      <c r="AA84" s="194"/>
      <c r="AB84" s="194"/>
      <c r="AC84" s="178"/>
      <c r="AD84" s="194"/>
      <c r="AE84" s="194"/>
    </row>
    <row r="85" spans="2:31" x14ac:dyDescent="0.25">
      <c r="B85" s="193"/>
      <c r="C85" s="177" t="s">
        <v>3449</v>
      </c>
      <c r="D85" s="194"/>
      <c r="E85" s="194"/>
      <c r="F85" s="194"/>
      <c r="G85" s="194"/>
      <c r="H85" s="178"/>
      <c r="I85" s="178"/>
      <c r="J85" s="194"/>
      <c r="K85" s="194"/>
      <c r="L85" s="194"/>
      <c r="M85" s="194"/>
      <c r="N85" s="178"/>
      <c r="O85" s="194"/>
      <c r="P85" s="627"/>
      <c r="Q85" s="628"/>
      <c r="R85" s="194"/>
      <c r="S85" s="194"/>
      <c r="T85" s="194"/>
      <c r="U85" s="194"/>
      <c r="V85" s="178"/>
      <c r="W85" s="178"/>
      <c r="X85" s="194"/>
      <c r="Y85" s="194"/>
      <c r="Z85" s="194"/>
      <c r="AA85" s="194"/>
      <c r="AB85" s="194"/>
      <c r="AC85" s="178"/>
      <c r="AD85" s="194"/>
      <c r="AE85" s="194"/>
    </row>
    <row r="86" spans="2:31" x14ac:dyDescent="0.25">
      <c r="B86" s="193"/>
      <c r="C86" s="177" t="s">
        <v>3450</v>
      </c>
      <c r="D86" s="194"/>
      <c r="E86" s="194"/>
      <c r="F86" s="194"/>
      <c r="G86" s="194"/>
      <c r="H86" s="178"/>
      <c r="I86" s="178"/>
      <c r="J86" s="194"/>
      <c r="K86" s="194"/>
      <c r="L86" s="194"/>
      <c r="M86" s="194"/>
      <c r="N86" s="178"/>
      <c r="O86" s="194"/>
      <c r="P86" s="627"/>
      <c r="Q86" s="628"/>
      <c r="R86" s="194"/>
      <c r="S86" s="194"/>
      <c r="T86" s="194"/>
      <c r="U86" s="194"/>
      <c r="V86" s="178"/>
      <c r="W86" s="178"/>
      <c r="X86" s="194"/>
      <c r="Y86" s="194"/>
      <c r="Z86" s="194"/>
      <c r="AA86" s="194"/>
      <c r="AB86" s="194"/>
      <c r="AC86" s="178"/>
      <c r="AD86" s="194"/>
      <c r="AE86" s="194"/>
    </row>
    <row r="87" spans="2:31" x14ac:dyDescent="0.25">
      <c r="B87" s="193"/>
      <c r="C87" s="177" t="s">
        <v>3451</v>
      </c>
      <c r="D87" s="194"/>
      <c r="E87" s="194"/>
      <c r="F87" s="194"/>
      <c r="G87" s="194"/>
      <c r="H87" s="178"/>
      <c r="I87" s="178"/>
      <c r="J87" s="194"/>
      <c r="K87" s="194"/>
      <c r="L87" s="194"/>
      <c r="M87" s="194"/>
      <c r="N87" s="178"/>
      <c r="O87" s="194"/>
      <c r="P87" s="627"/>
      <c r="Q87" s="628"/>
      <c r="R87" s="194"/>
      <c r="S87" s="194"/>
      <c r="T87" s="194"/>
      <c r="U87" s="194"/>
      <c r="V87" s="178"/>
      <c r="W87" s="178"/>
      <c r="X87" s="194"/>
      <c r="Y87" s="194"/>
      <c r="Z87" s="194"/>
      <c r="AA87" s="194"/>
      <c r="AB87" s="194"/>
      <c r="AC87" s="178"/>
      <c r="AD87" s="194"/>
      <c r="AE87" s="194"/>
    </row>
    <row r="88" spans="2:31" x14ac:dyDescent="0.25">
      <c r="B88" s="193"/>
      <c r="C88" s="177" t="s">
        <v>3452</v>
      </c>
      <c r="D88" s="194"/>
      <c r="E88" s="194"/>
      <c r="F88" s="194"/>
      <c r="G88" s="194"/>
      <c r="H88" s="178"/>
      <c r="I88" s="178"/>
      <c r="J88" s="194"/>
      <c r="K88" s="194"/>
      <c r="L88" s="194"/>
      <c r="M88" s="194"/>
      <c r="N88" s="178"/>
      <c r="O88" s="194"/>
      <c r="P88" s="627"/>
      <c r="Q88" s="628"/>
      <c r="R88" s="194"/>
      <c r="S88" s="194"/>
      <c r="T88" s="194"/>
      <c r="U88" s="194"/>
      <c r="V88" s="178"/>
      <c r="W88" s="178"/>
      <c r="X88" s="194"/>
      <c r="Y88" s="194"/>
      <c r="Z88" s="194"/>
      <c r="AA88" s="194"/>
      <c r="AB88" s="194"/>
      <c r="AC88" s="178"/>
      <c r="AD88" s="194"/>
      <c r="AE88" s="194"/>
    </row>
    <row r="89" spans="2:31" x14ac:dyDescent="0.25">
      <c r="B89" s="193"/>
      <c r="C89" s="177" t="s">
        <v>3453</v>
      </c>
      <c r="D89" s="194"/>
      <c r="E89" s="194"/>
      <c r="F89" s="194"/>
      <c r="G89" s="194"/>
      <c r="H89" s="178"/>
      <c r="I89" s="178"/>
      <c r="J89" s="194"/>
      <c r="K89" s="194"/>
      <c r="L89" s="194"/>
      <c r="M89" s="194"/>
      <c r="N89" s="178"/>
      <c r="O89" s="194"/>
      <c r="P89" s="627"/>
      <c r="Q89" s="628"/>
      <c r="R89" s="194"/>
      <c r="S89" s="194"/>
      <c r="T89" s="194"/>
      <c r="U89" s="194"/>
      <c r="V89" s="178"/>
      <c r="W89" s="178"/>
      <c r="X89" s="194"/>
      <c r="Y89" s="194"/>
      <c r="Z89" s="194"/>
      <c r="AA89" s="194"/>
      <c r="AB89" s="194"/>
      <c r="AC89" s="178"/>
      <c r="AD89" s="194"/>
      <c r="AE89" s="194"/>
    </row>
    <row r="90" spans="2:31" x14ac:dyDescent="0.25">
      <c r="B90" s="193"/>
      <c r="C90" s="177" t="s">
        <v>3454</v>
      </c>
      <c r="D90" s="194"/>
      <c r="E90" s="194"/>
      <c r="F90" s="194"/>
      <c r="G90" s="194"/>
      <c r="H90" s="178"/>
      <c r="I90" s="178"/>
      <c r="J90" s="194"/>
      <c r="K90" s="194"/>
      <c r="L90" s="194"/>
      <c r="M90" s="194"/>
      <c r="N90" s="178"/>
      <c r="O90" s="194"/>
      <c r="P90" s="627"/>
      <c r="Q90" s="628"/>
      <c r="R90" s="194"/>
      <c r="S90" s="194"/>
      <c r="T90" s="194"/>
      <c r="U90" s="194"/>
      <c r="V90" s="178"/>
      <c r="W90" s="178"/>
      <c r="X90" s="194"/>
      <c r="Y90" s="194"/>
      <c r="Z90" s="194"/>
      <c r="AA90" s="194"/>
      <c r="AB90" s="194"/>
      <c r="AC90" s="178"/>
      <c r="AD90" s="194"/>
      <c r="AE90" s="194"/>
    </row>
    <row r="91" spans="2:31" x14ac:dyDescent="0.25">
      <c r="B91" s="193"/>
      <c r="C91" s="177" t="s">
        <v>3455</v>
      </c>
      <c r="D91" s="194"/>
      <c r="E91" s="194"/>
      <c r="F91" s="194"/>
      <c r="G91" s="194"/>
      <c r="H91" s="178"/>
      <c r="I91" s="178"/>
      <c r="J91" s="194"/>
      <c r="K91" s="194"/>
      <c r="L91" s="194"/>
      <c r="M91" s="194"/>
      <c r="N91" s="178"/>
      <c r="O91" s="194"/>
      <c r="P91" s="627"/>
      <c r="Q91" s="628"/>
      <c r="R91" s="194"/>
      <c r="S91" s="194"/>
      <c r="T91" s="194"/>
      <c r="U91" s="194"/>
      <c r="V91" s="178"/>
      <c r="W91" s="178"/>
      <c r="X91" s="194"/>
      <c r="Y91" s="194"/>
      <c r="Z91" s="194"/>
      <c r="AA91" s="194"/>
      <c r="AB91" s="194"/>
      <c r="AC91" s="178"/>
      <c r="AD91" s="194"/>
      <c r="AE91" s="194"/>
    </row>
    <row r="92" spans="2:31" x14ac:dyDescent="0.25">
      <c r="B92" s="193"/>
      <c r="C92" s="177" t="s">
        <v>3456</v>
      </c>
      <c r="D92" s="194"/>
      <c r="E92" s="194"/>
      <c r="F92" s="194"/>
      <c r="G92" s="194"/>
      <c r="H92" s="178"/>
      <c r="I92" s="178"/>
      <c r="J92" s="194"/>
      <c r="K92" s="194"/>
      <c r="L92" s="194"/>
      <c r="M92" s="194"/>
      <c r="N92" s="178"/>
      <c r="O92" s="194"/>
      <c r="P92" s="627"/>
      <c r="Q92" s="628"/>
      <c r="R92" s="194"/>
      <c r="S92" s="194"/>
      <c r="T92" s="194"/>
      <c r="U92" s="194"/>
      <c r="V92" s="178"/>
      <c r="W92" s="178"/>
      <c r="X92" s="194"/>
      <c r="Y92" s="194"/>
      <c r="Z92" s="194"/>
      <c r="AA92" s="194"/>
      <c r="AB92" s="194"/>
      <c r="AC92" s="178"/>
      <c r="AD92" s="194"/>
      <c r="AE92" s="194"/>
    </row>
    <row r="93" spans="2:31" x14ac:dyDescent="0.25">
      <c r="B93" s="193"/>
      <c r="C93" s="177" t="s">
        <v>3457</v>
      </c>
      <c r="D93" s="194"/>
      <c r="E93" s="194"/>
      <c r="F93" s="194"/>
      <c r="G93" s="194"/>
      <c r="H93" s="178"/>
      <c r="I93" s="178"/>
      <c r="J93" s="194"/>
      <c r="K93" s="194"/>
      <c r="L93" s="194"/>
      <c r="M93" s="194"/>
      <c r="N93" s="178"/>
      <c r="O93" s="194"/>
      <c r="P93" s="627"/>
      <c r="Q93" s="628"/>
      <c r="R93" s="194"/>
      <c r="S93" s="194"/>
      <c r="T93" s="194"/>
      <c r="U93" s="194"/>
      <c r="V93" s="178"/>
      <c r="W93" s="178"/>
      <c r="X93" s="194"/>
      <c r="Y93" s="194"/>
      <c r="Z93" s="194"/>
      <c r="AA93" s="194"/>
      <c r="AB93" s="194"/>
      <c r="AC93" s="178"/>
      <c r="AD93" s="194"/>
      <c r="AE93" s="194"/>
    </row>
    <row r="94" spans="2:31" x14ac:dyDescent="0.25">
      <c r="B94" s="193"/>
      <c r="C94" s="177" t="s">
        <v>3458</v>
      </c>
      <c r="D94" s="194"/>
      <c r="E94" s="194"/>
      <c r="F94" s="194"/>
      <c r="G94" s="194"/>
      <c r="H94" s="178"/>
      <c r="I94" s="178"/>
      <c r="J94" s="194"/>
      <c r="K94" s="194"/>
      <c r="L94" s="194"/>
      <c r="M94" s="194"/>
      <c r="N94" s="178"/>
      <c r="O94" s="194"/>
      <c r="P94" s="627"/>
      <c r="Q94" s="628"/>
      <c r="R94" s="194"/>
      <c r="S94" s="194"/>
      <c r="T94" s="194"/>
      <c r="U94" s="194"/>
      <c r="V94" s="178"/>
      <c r="W94" s="178"/>
      <c r="X94" s="194"/>
      <c r="Y94" s="194"/>
      <c r="Z94" s="194"/>
      <c r="AA94" s="194"/>
      <c r="AB94" s="194"/>
      <c r="AC94" s="178"/>
      <c r="AD94" s="194"/>
      <c r="AE94" s="194"/>
    </row>
    <row r="95" spans="2:31" x14ac:dyDescent="0.25">
      <c r="B95" s="193"/>
      <c r="C95" s="177" t="s">
        <v>3459</v>
      </c>
      <c r="D95" s="194"/>
      <c r="E95" s="194"/>
      <c r="F95" s="194"/>
      <c r="G95" s="194"/>
      <c r="H95" s="178"/>
      <c r="I95" s="178"/>
      <c r="J95" s="194"/>
      <c r="K95" s="194"/>
      <c r="L95" s="194"/>
      <c r="M95" s="194"/>
      <c r="N95" s="178"/>
      <c r="O95" s="194"/>
      <c r="P95" s="627"/>
      <c r="Q95" s="628"/>
      <c r="R95" s="194"/>
      <c r="S95" s="194"/>
      <c r="T95" s="194"/>
      <c r="U95" s="194"/>
      <c r="V95" s="178"/>
      <c r="W95" s="178"/>
      <c r="X95" s="194"/>
      <c r="Y95" s="194"/>
      <c r="Z95" s="194"/>
      <c r="AA95" s="194"/>
      <c r="AB95" s="194"/>
      <c r="AC95" s="178"/>
      <c r="AD95" s="194"/>
      <c r="AE95" s="194"/>
    </row>
    <row r="96" spans="2:31" x14ac:dyDescent="0.25">
      <c r="B96" s="193"/>
      <c r="C96" s="177" t="s">
        <v>3460</v>
      </c>
      <c r="D96" s="194"/>
      <c r="E96" s="194"/>
      <c r="F96" s="194"/>
      <c r="G96" s="194"/>
      <c r="H96" s="178"/>
      <c r="I96" s="178"/>
      <c r="J96" s="194"/>
      <c r="K96" s="194"/>
      <c r="L96" s="194"/>
      <c r="M96" s="194"/>
      <c r="N96" s="178"/>
      <c r="O96" s="194"/>
      <c r="P96" s="627"/>
      <c r="Q96" s="628"/>
      <c r="R96" s="194"/>
      <c r="S96" s="194"/>
      <c r="T96" s="194"/>
      <c r="U96" s="194"/>
      <c r="V96" s="178"/>
      <c r="W96" s="178"/>
      <c r="X96" s="194"/>
      <c r="Y96" s="194"/>
      <c r="Z96" s="194"/>
      <c r="AA96" s="194"/>
      <c r="AB96" s="194"/>
      <c r="AC96" s="178"/>
      <c r="AD96" s="194"/>
      <c r="AE96" s="194"/>
    </row>
    <row r="97" spans="2:31" x14ac:dyDescent="0.25">
      <c r="B97" s="193"/>
      <c r="C97" s="177" t="s">
        <v>3461</v>
      </c>
      <c r="D97" s="194"/>
      <c r="E97" s="194"/>
      <c r="F97" s="194"/>
      <c r="G97" s="194"/>
      <c r="H97" s="178"/>
      <c r="I97" s="178"/>
      <c r="J97" s="194"/>
      <c r="K97" s="194"/>
      <c r="L97" s="194"/>
      <c r="M97" s="194"/>
      <c r="N97" s="178"/>
      <c r="O97" s="194"/>
      <c r="P97" s="627"/>
      <c r="Q97" s="628"/>
      <c r="R97" s="194"/>
      <c r="S97" s="194"/>
      <c r="T97" s="194"/>
      <c r="U97" s="194"/>
      <c r="V97" s="178"/>
      <c r="W97" s="178"/>
      <c r="X97" s="194"/>
      <c r="Y97" s="194"/>
      <c r="Z97" s="194"/>
      <c r="AA97" s="194"/>
      <c r="AB97" s="194"/>
      <c r="AC97" s="178"/>
      <c r="AD97" s="194"/>
      <c r="AE97" s="194"/>
    </row>
    <row r="98" spans="2:31" x14ac:dyDescent="0.25">
      <c r="B98" s="193"/>
      <c r="C98" s="177" t="s">
        <v>3462</v>
      </c>
      <c r="D98" s="194"/>
      <c r="E98" s="194"/>
      <c r="F98" s="194"/>
      <c r="G98" s="194"/>
      <c r="H98" s="178"/>
      <c r="I98" s="178"/>
      <c r="J98" s="194"/>
      <c r="K98" s="194"/>
      <c r="L98" s="194"/>
      <c r="M98" s="194"/>
      <c r="N98" s="178"/>
      <c r="O98" s="194"/>
      <c r="P98" s="627"/>
      <c r="Q98" s="628"/>
      <c r="R98" s="194"/>
      <c r="S98" s="194"/>
      <c r="T98" s="194"/>
      <c r="U98" s="194"/>
      <c r="V98" s="178"/>
      <c r="W98" s="178"/>
      <c r="X98" s="194"/>
      <c r="Y98" s="194"/>
      <c r="Z98" s="194"/>
      <c r="AA98" s="194"/>
      <c r="AB98" s="194"/>
      <c r="AC98" s="178"/>
      <c r="AD98" s="194"/>
      <c r="AE98" s="194"/>
    </row>
    <row r="99" spans="2:31" x14ac:dyDescent="0.25">
      <c r="B99" s="193"/>
      <c r="C99" s="177" t="s">
        <v>3463</v>
      </c>
      <c r="D99" s="194"/>
      <c r="E99" s="194"/>
      <c r="F99" s="194"/>
      <c r="G99" s="194"/>
      <c r="H99" s="178"/>
      <c r="I99" s="178"/>
      <c r="J99" s="194"/>
      <c r="K99" s="194"/>
      <c r="L99" s="194"/>
      <c r="M99" s="194"/>
      <c r="N99" s="178"/>
      <c r="O99" s="194"/>
      <c r="P99" s="627"/>
      <c r="Q99" s="628"/>
      <c r="R99" s="194"/>
      <c r="S99" s="194"/>
      <c r="T99" s="194"/>
      <c r="U99" s="194"/>
      <c r="V99" s="178"/>
      <c r="W99" s="178"/>
      <c r="X99" s="194"/>
      <c r="Y99" s="194"/>
      <c r="Z99" s="194"/>
      <c r="AA99" s="194"/>
      <c r="AB99" s="194"/>
      <c r="AC99" s="178"/>
      <c r="AD99" s="194"/>
      <c r="AE99" s="194"/>
    </row>
    <row r="100" spans="2:31" x14ac:dyDescent="0.25">
      <c r="B100" s="193"/>
      <c r="C100" s="177" t="s">
        <v>3464</v>
      </c>
      <c r="D100" s="194"/>
      <c r="E100" s="194"/>
      <c r="F100" s="194"/>
      <c r="G100" s="194"/>
      <c r="H100" s="178"/>
      <c r="I100" s="178"/>
      <c r="J100" s="194"/>
      <c r="K100" s="194"/>
      <c r="L100" s="194"/>
      <c r="M100" s="194"/>
      <c r="N100" s="178"/>
      <c r="O100" s="194"/>
      <c r="P100" s="627"/>
      <c r="Q100" s="628"/>
      <c r="R100" s="194"/>
      <c r="S100" s="194"/>
      <c r="T100" s="194"/>
      <c r="U100" s="194"/>
      <c r="V100" s="178"/>
      <c r="W100" s="178"/>
      <c r="X100" s="194"/>
      <c r="Y100" s="194"/>
      <c r="Z100" s="194"/>
      <c r="AA100" s="194"/>
      <c r="AB100" s="194"/>
      <c r="AC100" s="178"/>
      <c r="AD100" s="194"/>
      <c r="AE100" s="194"/>
    </row>
    <row r="101" spans="2:31" x14ac:dyDescent="0.25">
      <c r="B101" s="193"/>
      <c r="C101" s="177" t="s">
        <v>3465</v>
      </c>
      <c r="D101" s="194"/>
      <c r="E101" s="194"/>
      <c r="F101" s="194"/>
      <c r="G101" s="194"/>
      <c r="H101" s="178"/>
      <c r="I101" s="178"/>
      <c r="J101" s="194"/>
      <c r="K101" s="194"/>
      <c r="L101" s="194"/>
      <c r="M101" s="194"/>
      <c r="N101" s="178"/>
      <c r="O101" s="194"/>
      <c r="P101" s="627"/>
      <c r="Q101" s="628"/>
      <c r="R101" s="194"/>
      <c r="S101" s="194"/>
      <c r="T101" s="194"/>
      <c r="U101" s="194"/>
      <c r="V101" s="178"/>
      <c r="W101" s="178"/>
      <c r="X101" s="194"/>
      <c r="Y101" s="194"/>
      <c r="Z101" s="194"/>
      <c r="AA101" s="194"/>
      <c r="AB101" s="194"/>
      <c r="AC101" s="178"/>
      <c r="AD101" s="194"/>
      <c r="AE101" s="194"/>
    </row>
    <row r="102" spans="2:31" x14ac:dyDescent="0.25">
      <c r="B102" s="193"/>
      <c r="C102" s="177" t="s">
        <v>3466</v>
      </c>
      <c r="D102" s="194"/>
      <c r="E102" s="194"/>
      <c r="F102" s="194"/>
      <c r="G102" s="194"/>
      <c r="H102" s="178"/>
      <c r="I102" s="178"/>
      <c r="J102" s="194"/>
      <c r="K102" s="194"/>
      <c r="L102" s="194"/>
      <c r="M102" s="194"/>
      <c r="N102" s="178"/>
      <c r="O102" s="194"/>
      <c r="P102" s="627"/>
      <c r="Q102" s="628"/>
      <c r="R102" s="194"/>
      <c r="S102" s="194"/>
      <c r="T102" s="194"/>
      <c r="U102" s="194"/>
      <c r="V102" s="178"/>
      <c r="W102" s="178"/>
      <c r="X102" s="194"/>
      <c r="Y102" s="194"/>
      <c r="Z102" s="194"/>
      <c r="AA102" s="194"/>
      <c r="AB102" s="194"/>
      <c r="AC102" s="178"/>
      <c r="AD102" s="194"/>
      <c r="AE102" s="194"/>
    </row>
    <row r="103" spans="2:31" x14ac:dyDescent="0.25">
      <c r="B103" s="193"/>
      <c r="C103" s="177" t="s">
        <v>3467</v>
      </c>
      <c r="D103" s="194"/>
      <c r="E103" s="194"/>
      <c r="F103" s="194"/>
      <c r="G103" s="194"/>
      <c r="H103" s="178"/>
      <c r="I103" s="178"/>
      <c r="J103" s="194"/>
      <c r="K103" s="194"/>
      <c r="L103" s="194"/>
      <c r="M103" s="194"/>
      <c r="N103" s="178"/>
      <c r="O103" s="194"/>
      <c r="P103" s="627"/>
      <c r="Q103" s="628"/>
      <c r="R103" s="194"/>
      <c r="S103" s="194"/>
      <c r="T103" s="194"/>
      <c r="U103" s="194"/>
      <c r="V103" s="178"/>
      <c r="W103" s="178"/>
      <c r="X103" s="194"/>
      <c r="Y103" s="194"/>
      <c r="Z103" s="194"/>
      <c r="AA103" s="194"/>
      <c r="AB103" s="194"/>
      <c r="AC103" s="178"/>
      <c r="AD103" s="194"/>
      <c r="AE103" s="194"/>
    </row>
    <row r="104" spans="2:31" x14ac:dyDescent="0.25">
      <c r="B104" s="193"/>
      <c r="C104" s="177" t="s">
        <v>3468</v>
      </c>
      <c r="D104" s="194"/>
      <c r="E104" s="194"/>
      <c r="F104" s="194"/>
      <c r="G104" s="194"/>
      <c r="H104" s="178"/>
      <c r="I104" s="178"/>
      <c r="J104" s="194"/>
      <c r="K104" s="194"/>
      <c r="L104" s="194"/>
      <c r="M104" s="194"/>
      <c r="N104" s="178"/>
      <c r="O104" s="194"/>
      <c r="P104" s="627"/>
      <c r="Q104" s="628"/>
      <c r="R104" s="194"/>
      <c r="S104" s="194"/>
      <c r="T104" s="194"/>
      <c r="U104" s="194"/>
      <c r="V104" s="178"/>
      <c r="W104" s="178"/>
      <c r="X104" s="194"/>
      <c r="Y104" s="194"/>
      <c r="Z104" s="194"/>
      <c r="AA104" s="194"/>
      <c r="AB104" s="194"/>
      <c r="AC104" s="178"/>
      <c r="AD104" s="194"/>
      <c r="AE104" s="194"/>
    </row>
    <row r="105" spans="2:31" x14ac:dyDescent="0.25">
      <c r="B105" s="193"/>
      <c r="C105" s="177" t="s">
        <v>3469</v>
      </c>
      <c r="D105" s="194"/>
      <c r="E105" s="194"/>
      <c r="F105" s="194"/>
      <c r="G105" s="194"/>
      <c r="H105" s="178"/>
      <c r="I105" s="178"/>
      <c r="J105" s="194"/>
      <c r="K105" s="194"/>
      <c r="L105" s="194"/>
      <c r="M105" s="194"/>
      <c r="N105" s="178"/>
      <c r="O105" s="194"/>
      <c r="P105" s="627"/>
      <c r="Q105" s="628"/>
      <c r="R105" s="194"/>
      <c r="S105" s="194"/>
      <c r="T105" s="194"/>
      <c r="U105" s="194"/>
      <c r="V105" s="178"/>
      <c r="W105" s="178"/>
      <c r="X105" s="194"/>
      <c r="Y105" s="194"/>
      <c r="Z105" s="194"/>
      <c r="AA105" s="194"/>
      <c r="AB105" s="194"/>
      <c r="AC105" s="178"/>
      <c r="AD105" s="194"/>
      <c r="AE105" s="194"/>
    </row>
    <row r="106" spans="2:31" x14ac:dyDescent="0.25">
      <c r="B106" s="193"/>
      <c r="C106" s="177" t="s">
        <v>3470</v>
      </c>
      <c r="D106" s="194"/>
      <c r="E106" s="194"/>
      <c r="F106" s="194"/>
      <c r="G106" s="194"/>
      <c r="H106" s="178"/>
      <c r="I106" s="178"/>
      <c r="J106" s="194"/>
      <c r="K106" s="194"/>
      <c r="L106" s="194"/>
      <c r="M106" s="194"/>
      <c r="N106" s="178"/>
      <c r="O106" s="194"/>
      <c r="P106" s="627"/>
      <c r="Q106" s="628"/>
      <c r="R106" s="194"/>
      <c r="S106" s="194"/>
      <c r="T106" s="194"/>
      <c r="U106" s="194"/>
      <c r="V106" s="178"/>
      <c r="W106" s="178"/>
      <c r="X106" s="194"/>
      <c r="Y106" s="194"/>
      <c r="Z106" s="194"/>
      <c r="AA106" s="194"/>
      <c r="AB106" s="194"/>
      <c r="AC106" s="178"/>
      <c r="AD106" s="194"/>
      <c r="AE106" s="194"/>
    </row>
    <row r="107" spans="2:31" x14ac:dyDescent="0.25">
      <c r="B107" s="193"/>
      <c r="C107" s="177" t="s">
        <v>3471</v>
      </c>
      <c r="D107" s="194"/>
      <c r="E107" s="194"/>
      <c r="F107" s="194"/>
      <c r="G107" s="194"/>
      <c r="H107" s="178"/>
      <c r="I107" s="178"/>
      <c r="J107" s="194"/>
      <c r="K107" s="194"/>
      <c r="L107" s="194"/>
      <c r="M107" s="194"/>
      <c r="N107" s="178"/>
      <c r="O107" s="194"/>
      <c r="P107" s="627"/>
      <c r="Q107" s="628"/>
      <c r="R107" s="194"/>
      <c r="S107" s="194"/>
      <c r="T107" s="194"/>
      <c r="U107" s="194"/>
      <c r="V107" s="178"/>
      <c r="W107" s="178"/>
      <c r="X107" s="194"/>
      <c r="Y107" s="194"/>
      <c r="Z107" s="194"/>
      <c r="AA107" s="194"/>
      <c r="AB107" s="194"/>
      <c r="AC107" s="178"/>
      <c r="AD107" s="194"/>
      <c r="AE107" s="194"/>
    </row>
    <row r="108" spans="2:31" x14ac:dyDescent="0.25">
      <c r="B108" s="193"/>
      <c r="C108" s="177" t="s">
        <v>3472</v>
      </c>
      <c r="D108" s="194"/>
      <c r="E108" s="194"/>
      <c r="F108" s="194"/>
      <c r="G108" s="194"/>
      <c r="H108" s="178"/>
      <c r="I108" s="178"/>
      <c r="J108" s="194"/>
      <c r="K108" s="194"/>
      <c r="L108" s="194"/>
      <c r="M108" s="194"/>
      <c r="N108" s="178"/>
      <c r="O108" s="194"/>
      <c r="P108" s="627"/>
      <c r="Q108" s="628"/>
      <c r="R108" s="194"/>
      <c r="S108" s="194"/>
      <c r="T108" s="194"/>
      <c r="U108" s="194"/>
      <c r="V108" s="178"/>
      <c r="W108" s="178"/>
      <c r="X108" s="194"/>
      <c r="Y108" s="194"/>
      <c r="Z108" s="194"/>
      <c r="AA108" s="194"/>
      <c r="AB108" s="194"/>
      <c r="AC108" s="178"/>
      <c r="AD108" s="194"/>
      <c r="AE108" s="194"/>
    </row>
    <row r="109" spans="2:31" x14ac:dyDescent="0.25">
      <c r="B109" s="193"/>
      <c r="C109" s="177" t="s">
        <v>3473</v>
      </c>
      <c r="D109" s="194"/>
      <c r="E109" s="194"/>
      <c r="F109" s="194"/>
      <c r="G109" s="194"/>
      <c r="H109" s="178"/>
      <c r="I109" s="178"/>
      <c r="J109" s="194"/>
      <c r="K109" s="194"/>
      <c r="L109" s="194"/>
      <c r="M109" s="194"/>
      <c r="N109" s="178"/>
      <c r="O109" s="194"/>
      <c r="P109" s="627"/>
      <c r="Q109" s="628"/>
      <c r="R109" s="194"/>
      <c r="S109" s="194"/>
      <c r="T109" s="194"/>
      <c r="U109" s="194"/>
      <c r="V109" s="178"/>
      <c r="W109" s="178"/>
      <c r="X109" s="194"/>
      <c r="Y109" s="194"/>
      <c r="Z109" s="194"/>
      <c r="AA109" s="194"/>
      <c r="AB109" s="194"/>
      <c r="AC109" s="178"/>
      <c r="AD109" s="194"/>
      <c r="AE109" s="194"/>
    </row>
  </sheetData>
  <mergeCells count="5">
    <mergeCell ref="B1:L1"/>
    <mergeCell ref="Q6:R6"/>
    <mergeCell ref="Y6:Z6"/>
    <mergeCell ref="Q8:R8"/>
    <mergeCell ref="Y8:Z8"/>
  </mergeCells>
  <dataValidations count="2">
    <dataValidation allowBlank="1" showInputMessage="1" showErrorMessage="1" error="Data is of incorrect type!" sqref="AA9 B9:I9 K9:L109 D10:I109"/>
    <dataValidation type="date" allowBlank="1" showInputMessage="1" showErrorMessage="1" error="Data is of incorrect type!" sqref="P9:P109"/>
  </dataValidations>
  <hyperlinks>
    <hyperlink ref="B1" location="'Table of Contents'!A1" display="S.08.02.01.02 - Information on derivatives"/>
    <hyperlink ref="T1" location="'Enumerations SDNS_SDAT'!A1" display="Převodní můstek číselníky"/>
    <hyperlink ref="A1" location="'Table of Contents'!A1" display="S.05.02.01.03 - Total Top 5 and home country - non-life obligations"/>
  </hyperlinks>
  <pageMargins left="0.75" right="0.75" top="0.75" bottom="0.5" header="0.5" footer="0.75"/>
  <legacyDrawing r:id="rId1"/>
  <extLst>
    <ext xmlns:x14="http://schemas.microsoft.com/office/spreadsheetml/2009/9/main" uri="{CCE6A557-97BC-4b89-ADB6-D9C93CAAB3DF}">
      <x14:dataValidations xmlns:xm="http://schemas.microsoft.com/office/excel/2006/main" count="7">
        <x14:dataValidation type="list" allowBlank="1" showInputMessage="1" showErrorMessage="1" error="Data is of incorrect type!">
          <x14:formula1>
            <xm:f>Enumerations!$A$703:$GG$703</xm:f>
          </x14:formula1>
          <xm:sqref>J9:J109</xm:sqref>
        </x14:dataValidation>
        <x14:dataValidation type="list" allowBlank="1" showInputMessage="1" showErrorMessage="1" error="Data is of incorrect type!">
          <x14:formula1>
            <xm:f>Enumerations!$A$704:$G$704</xm:f>
          </x14:formula1>
          <xm:sqref>M9:M109</xm:sqref>
        </x14:dataValidation>
        <x14:dataValidation type="list" allowBlank="1" showInputMessage="1" showErrorMessage="1" error="Data is of incorrect type!">
          <x14:formula1>
            <xm:f>Enumerations!$A$705:$GH$705</xm:f>
          </x14:formula1>
          <xm:sqref>N9:N109</xm:sqref>
        </x14:dataValidation>
        <x14:dataValidation type="list" allowBlank="1" showInputMessage="1" showErrorMessage="1" error="Data is of incorrect type!">
          <x14:formula1>
            <xm:f>Enumerations!$A$706:$GH$706</xm:f>
          </x14:formula1>
          <xm:sqref>O9:O109</xm:sqref>
        </x14:dataValidation>
        <x14:dataValidation type="list" allowBlank="1" showInputMessage="1" showErrorMessage="1" error="Data is of incorrect type!">
          <x14:formula1>
            <xm:f>[1]Enumerations!#REF!</xm:f>
          </x14:formula1>
          <xm:sqref>AB9</xm:sqref>
        </x14:dataValidation>
        <x14:dataValidation type="list" allowBlank="1" showInputMessage="1" showErrorMessage="1" error="Data is of incorrect type!">
          <x14:formula1>
            <xm:f>[1]Enumerations!#REF!</xm:f>
          </x14:formula1>
          <xm:sqref>AC9:AD9 X9</xm:sqref>
        </x14:dataValidation>
        <x14:dataValidation type="list" allowBlank="1" showInputMessage="1" showErrorMessage="1" error="Data is of incorrect type!">
          <x14:formula1>
            <xm:f>[1]Enumerations!#REF!</xm:f>
          </x14:formula1>
          <xm:sqref>B3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8"/>
  <sheetViews>
    <sheetView showGridLines="0" workbookViewId="0"/>
  </sheetViews>
  <sheetFormatPr defaultRowHeight="29.25" customHeight="1" x14ac:dyDescent="0.25"/>
  <cols>
    <col min="1" max="3" width="9.140625" style="48" customWidth="1"/>
    <col min="4" max="4" width="12.7109375" style="48" customWidth="1"/>
    <col min="5" max="5" width="18" style="48" customWidth="1"/>
    <col min="6" max="6" width="11.7109375" style="48" customWidth="1"/>
    <col min="7" max="7" width="40" style="48" customWidth="1"/>
    <col min="8" max="8" width="13.28515625" style="48" customWidth="1"/>
    <col min="9" max="9" width="15.5703125" style="48" customWidth="1"/>
    <col min="10" max="10" width="10" style="48" customWidth="1"/>
    <col min="11" max="11" width="13.42578125" style="48" customWidth="1"/>
    <col min="12" max="12" width="26.85546875" style="48" customWidth="1"/>
    <col min="13" max="13" width="23.5703125" style="51" customWidth="1"/>
    <col min="14" max="20" width="20.7109375" style="48" customWidth="1"/>
    <col min="21" max="21" width="24.7109375" style="48" customWidth="1"/>
    <col min="22" max="16384" width="9.140625" style="48"/>
  </cols>
  <sheetData>
    <row r="1" spans="1:21" ht="29.25" customHeight="1" x14ac:dyDescent="0.3">
      <c r="A1" s="187" t="s">
        <v>17053</v>
      </c>
      <c r="B1" s="779" t="s">
        <v>4700</v>
      </c>
      <c r="C1" s="780"/>
      <c r="D1" s="780"/>
      <c r="E1" s="780"/>
      <c r="F1" s="780"/>
      <c r="G1" s="780"/>
      <c r="H1" s="780"/>
      <c r="I1" s="780"/>
      <c r="J1" s="780"/>
      <c r="K1" s="780"/>
      <c r="L1" s="780"/>
      <c r="M1" s="58" t="s">
        <v>17102</v>
      </c>
      <c r="O1" s="724" t="s">
        <v>13439</v>
      </c>
    </row>
    <row r="6" spans="1:21" ht="29.25" customHeight="1" x14ac:dyDescent="0.25">
      <c r="D6" s="190" t="s">
        <v>4701</v>
      </c>
      <c r="E6" s="190" t="s">
        <v>1009</v>
      </c>
      <c r="F6" s="190" t="s">
        <v>72</v>
      </c>
      <c r="G6" s="190" t="s">
        <v>1010</v>
      </c>
      <c r="H6" s="190" t="s">
        <v>1011</v>
      </c>
      <c r="I6" s="190" t="s">
        <v>1012</v>
      </c>
      <c r="J6" s="190" t="s">
        <v>1013</v>
      </c>
      <c r="K6" s="190" t="s">
        <v>1014</v>
      </c>
      <c r="L6" s="195" t="s">
        <v>1015</v>
      </c>
      <c r="M6" s="211" t="s">
        <v>4701</v>
      </c>
      <c r="N6" s="202" t="s">
        <v>1009</v>
      </c>
      <c r="O6" s="199" t="s">
        <v>72</v>
      </c>
      <c r="P6" s="199" t="s">
        <v>1010</v>
      </c>
      <c r="Q6" s="199" t="s">
        <v>1011</v>
      </c>
      <c r="R6" s="199" t="s">
        <v>1012</v>
      </c>
      <c r="S6" s="199" t="s">
        <v>1013</v>
      </c>
      <c r="T6" s="199" t="s">
        <v>1014</v>
      </c>
      <c r="U6" s="199" t="s">
        <v>1015</v>
      </c>
    </row>
    <row r="7" spans="1:21" ht="29.25" customHeight="1" x14ac:dyDescent="0.25">
      <c r="D7" s="193" t="s">
        <v>4702</v>
      </c>
      <c r="E7" s="193" t="s">
        <v>721</v>
      </c>
      <c r="F7" s="193" t="s">
        <v>599</v>
      </c>
      <c r="G7" s="193" t="s">
        <v>600</v>
      </c>
      <c r="H7" s="193" t="s">
        <v>601</v>
      </c>
      <c r="I7" s="193" t="s">
        <v>602</v>
      </c>
      <c r="J7" s="193" t="s">
        <v>603</v>
      </c>
      <c r="K7" s="193" t="s">
        <v>789</v>
      </c>
      <c r="L7" s="196" t="s">
        <v>790</v>
      </c>
      <c r="M7" s="208" t="s">
        <v>4708</v>
      </c>
      <c r="N7" s="203" t="s">
        <v>4708</v>
      </c>
      <c r="O7" s="200" t="s">
        <v>4709</v>
      </c>
      <c r="P7" s="200" t="s">
        <v>4710</v>
      </c>
      <c r="Q7" s="200" t="s">
        <v>4711</v>
      </c>
      <c r="R7" s="200" t="s">
        <v>4712</v>
      </c>
      <c r="S7" s="200" t="s">
        <v>4713</v>
      </c>
      <c r="T7" s="200" t="s">
        <v>4714</v>
      </c>
      <c r="U7" s="200" t="s">
        <v>4715</v>
      </c>
    </row>
    <row r="8" spans="1:21" ht="29.25" customHeight="1" x14ac:dyDescent="0.25">
      <c r="D8" s="177" t="s">
        <v>2291</v>
      </c>
      <c r="E8" s="177" t="s">
        <v>721</v>
      </c>
      <c r="F8" s="177" t="s">
        <v>599</v>
      </c>
      <c r="G8" s="177" t="s">
        <v>600</v>
      </c>
      <c r="H8" s="177" t="s">
        <v>601</v>
      </c>
      <c r="I8" s="177" t="s">
        <v>602</v>
      </c>
      <c r="J8" s="177" t="s">
        <v>603</v>
      </c>
      <c r="K8" s="177" t="s">
        <v>789</v>
      </c>
      <c r="L8" s="180" t="s">
        <v>790</v>
      </c>
      <c r="M8" s="210" t="s">
        <v>2291</v>
      </c>
      <c r="N8" s="204" t="s">
        <v>721</v>
      </c>
      <c r="O8" s="201" t="s">
        <v>599</v>
      </c>
      <c r="P8" s="201" t="s">
        <v>600</v>
      </c>
      <c r="Q8" s="201" t="s">
        <v>601</v>
      </c>
      <c r="R8" s="201" t="s">
        <v>602</v>
      </c>
      <c r="S8" s="201" t="s">
        <v>603</v>
      </c>
      <c r="T8" s="201" t="s">
        <v>789</v>
      </c>
      <c r="U8" s="201" t="s">
        <v>790</v>
      </c>
    </row>
    <row r="9" spans="1:21" ht="29.25" customHeight="1" x14ac:dyDescent="0.25">
      <c r="B9" s="193" t="s">
        <v>4703</v>
      </c>
      <c r="C9" s="177" t="s">
        <v>3373</v>
      </c>
      <c r="D9" s="39" t="s">
        <v>4704</v>
      </c>
      <c r="E9" s="20" t="s">
        <v>4705</v>
      </c>
      <c r="F9" s="20" t="s">
        <v>4706</v>
      </c>
      <c r="G9" s="20" t="s">
        <v>4707</v>
      </c>
      <c r="H9" s="20" t="s">
        <v>2922</v>
      </c>
      <c r="I9" s="20" t="s">
        <v>2922</v>
      </c>
      <c r="J9" s="20" t="s">
        <v>2922</v>
      </c>
      <c r="K9" s="20" t="s">
        <v>2922</v>
      </c>
      <c r="L9" s="21" t="s">
        <v>2922</v>
      </c>
      <c r="M9" s="209" t="s">
        <v>4716</v>
      </c>
      <c r="N9" s="205" t="s">
        <v>4717</v>
      </c>
      <c r="O9" s="20" t="s">
        <v>4718</v>
      </c>
      <c r="P9" s="20" t="s">
        <v>3484</v>
      </c>
      <c r="Q9" s="20" t="s">
        <v>4719</v>
      </c>
      <c r="R9" s="20" t="s">
        <v>3502</v>
      </c>
      <c r="S9" s="20" t="s">
        <v>4719</v>
      </c>
      <c r="T9" s="20" t="s">
        <v>3502</v>
      </c>
      <c r="U9" s="21" t="s">
        <v>3502</v>
      </c>
    </row>
    <row r="10" spans="1:21" ht="29.25" customHeight="1" x14ac:dyDescent="0.25">
      <c r="B10" s="193"/>
      <c r="C10" s="177" t="s">
        <v>3375</v>
      </c>
      <c r="D10" s="194"/>
      <c r="E10" s="178" t="s">
        <v>2521</v>
      </c>
      <c r="F10" s="178" t="s">
        <v>2519</v>
      </c>
      <c r="G10" s="178" t="s">
        <v>2517</v>
      </c>
      <c r="H10" s="160"/>
      <c r="I10" s="160"/>
      <c r="J10" s="160"/>
      <c r="K10" s="160"/>
      <c r="L10" s="171"/>
      <c r="M10" s="54"/>
      <c r="N10" s="206"/>
      <c r="O10" s="197"/>
      <c r="P10" s="197"/>
      <c r="Q10" s="198"/>
      <c r="R10" s="198"/>
      <c r="S10" s="198"/>
      <c r="T10" s="198"/>
      <c r="U10" s="198"/>
    </row>
    <row r="11" spans="1:21" ht="29.25" customHeight="1" x14ac:dyDescent="0.25">
      <c r="B11" s="193"/>
      <c r="C11" s="177" t="s">
        <v>3376</v>
      </c>
      <c r="D11" s="194"/>
      <c r="E11" s="178"/>
      <c r="F11" s="178"/>
      <c r="G11" s="178"/>
      <c r="H11" s="160"/>
      <c r="I11" s="160"/>
      <c r="J11" s="160"/>
      <c r="K11" s="160"/>
      <c r="L11" s="171"/>
      <c r="M11" s="54"/>
      <c r="N11" s="207"/>
      <c r="O11" s="178"/>
      <c r="P11" s="178"/>
      <c r="Q11" s="160"/>
      <c r="R11" s="160"/>
      <c r="S11" s="160"/>
      <c r="T11" s="160"/>
      <c r="U11" s="160"/>
    </row>
    <row r="12" spans="1:21" ht="29.25" customHeight="1" x14ac:dyDescent="0.25">
      <c r="B12" s="193"/>
      <c r="C12" s="177" t="s">
        <v>3377</v>
      </c>
      <c r="D12" s="194"/>
      <c r="E12" s="178"/>
      <c r="F12" s="178"/>
      <c r="G12" s="178"/>
      <c r="H12" s="160"/>
      <c r="I12" s="160"/>
      <c r="J12" s="160"/>
      <c r="K12" s="160"/>
      <c r="L12" s="171"/>
      <c r="M12" s="54"/>
      <c r="N12" s="207"/>
      <c r="O12" s="178"/>
      <c r="P12" s="178"/>
      <c r="Q12" s="160"/>
      <c r="R12" s="160"/>
      <c r="S12" s="160"/>
      <c r="T12" s="160"/>
      <c r="U12" s="160"/>
    </row>
    <row r="13" spans="1:21" ht="29.25" customHeight="1" x14ac:dyDescent="0.25">
      <c r="B13" s="193"/>
      <c r="C13" s="177" t="s">
        <v>3378</v>
      </c>
      <c r="D13" s="194"/>
      <c r="E13" s="178"/>
      <c r="F13" s="178"/>
      <c r="G13" s="178"/>
      <c r="H13" s="160"/>
      <c r="I13" s="160"/>
      <c r="J13" s="160"/>
      <c r="K13" s="160"/>
      <c r="L13" s="171"/>
      <c r="M13" s="54"/>
      <c r="N13" s="207"/>
      <c r="O13" s="178"/>
      <c r="P13" s="178"/>
      <c r="Q13" s="160"/>
      <c r="R13" s="160"/>
      <c r="S13" s="160"/>
      <c r="T13" s="160"/>
      <c r="U13" s="160"/>
    </row>
    <row r="14" spans="1:21" ht="29.25" customHeight="1" x14ac:dyDescent="0.25">
      <c r="B14" s="193"/>
      <c r="C14" s="177" t="s">
        <v>3379</v>
      </c>
      <c r="D14" s="194"/>
      <c r="E14" s="178"/>
      <c r="F14" s="178"/>
      <c r="G14" s="178"/>
      <c r="H14" s="160"/>
      <c r="I14" s="160"/>
      <c r="J14" s="160"/>
      <c r="K14" s="160"/>
      <c r="L14" s="171"/>
      <c r="M14" s="54"/>
      <c r="N14" s="207"/>
      <c r="O14" s="178"/>
      <c r="P14" s="178"/>
      <c r="Q14" s="160"/>
      <c r="R14" s="160"/>
      <c r="S14" s="160"/>
      <c r="T14" s="160"/>
      <c r="U14" s="160"/>
    </row>
    <row r="15" spans="1:21" ht="29.25" customHeight="1" x14ac:dyDescent="0.25">
      <c r="B15" s="193"/>
      <c r="C15" s="177" t="s">
        <v>3380</v>
      </c>
      <c r="D15" s="194"/>
      <c r="E15" s="178"/>
      <c r="F15" s="178"/>
      <c r="G15" s="178"/>
      <c r="H15" s="160"/>
      <c r="I15" s="160"/>
      <c r="J15" s="160"/>
      <c r="K15" s="160"/>
      <c r="L15" s="171"/>
      <c r="M15" s="54"/>
      <c r="N15" s="207"/>
      <c r="O15" s="178"/>
      <c r="P15" s="178"/>
      <c r="Q15" s="160"/>
      <c r="R15" s="160"/>
      <c r="S15" s="160"/>
      <c r="T15" s="160"/>
      <c r="U15" s="160"/>
    </row>
    <row r="16" spans="1:21" ht="29.25" customHeight="1" x14ac:dyDescent="0.25">
      <c r="B16" s="193"/>
      <c r="C16" s="177" t="s">
        <v>3381</v>
      </c>
      <c r="D16" s="194"/>
      <c r="E16" s="178"/>
      <c r="F16" s="178"/>
      <c r="G16" s="178"/>
      <c r="H16" s="160"/>
      <c r="I16" s="160"/>
      <c r="J16" s="160"/>
      <c r="K16" s="160"/>
      <c r="L16" s="171"/>
      <c r="M16" s="54"/>
      <c r="N16" s="207"/>
      <c r="O16" s="178"/>
      <c r="P16" s="178"/>
      <c r="Q16" s="160"/>
      <c r="R16" s="160"/>
      <c r="S16" s="160"/>
      <c r="T16" s="160"/>
      <c r="U16" s="160"/>
    </row>
    <row r="17" spans="2:21" ht="29.25" customHeight="1" x14ac:dyDescent="0.25">
      <c r="B17" s="193"/>
      <c r="C17" s="177" t="s">
        <v>3382</v>
      </c>
      <c r="D17" s="194"/>
      <c r="E17" s="178"/>
      <c r="F17" s="178"/>
      <c r="G17" s="178"/>
      <c r="H17" s="160"/>
      <c r="I17" s="160"/>
      <c r="J17" s="160"/>
      <c r="K17" s="160"/>
      <c r="L17" s="171"/>
      <c r="M17" s="54"/>
      <c r="N17" s="207"/>
      <c r="O17" s="178"/>
      <c r="P17" s="178"/>
      <c r="Q17" s="160"/>
      <c r="R17" s="160"/>
      <c r="S17" s="160"/>
      <c r="T17" s="160"/>
      <c r="U17" s="160"/>
    </row>
    <row r="18" spans="2:21" ht="29.25" customHeight="1" x14ac:dyDescent="0.25">
      <c r="B18" s="193"/>
      <c r="C18" s="177" t="s">
        <v>3383</v>
      </c>
      <c r="D18" s="194"/>
      <c r="E18" s="178"/>
      <c r="F18" s="178"/>
      <c r="G18" s="178"/>
      <c r="H18" s="160"/>
      <c r="I18" s="160"/>
      <c r="J18" s="160"/>
      <c r="K18" s="160"/>
      <c r="L18" s="171"/>
      <c r="M18" s="54"/>
      <c r="N18" s="207"/>
      <c r="O18" s="178"/>
      <c r="P18" s="178"/>
      <c r="Q18" s="160"/>
      <c r="R18" s="160"/>
      <c r="S18" s="160"/>
      <c r="T18" s="160"/>
      <c r="U18" s="160"/>
    </row>
    <row r="19" spans="2:21" ht="29.25" customHeight="1" x14ac:dyDescent="0.25">
      <c r="B19" s="193"/>
      <c r="C19" s="177" t="s">
        <v>3384</v>
      </c>
      <c r="D19" s="194"/>
      <c r="E19" s="178"/>
      <c r="F19" s="178"/>
      <c r="G19" s="178"/>
      <c r="H19" s="160"/>
      <c r="I19" s="160"/>
      <c r="J19" s="160"/>
      <c r="K19" s="160"/>
      <c r="L19" s="171"/>
      <c r="M19" s="54"/>
      <c r="N19" s="207"/>
      <c r="O19" s="178"/>
      <c r="P19" s="178"/>
      <c r="Q19" s="160"/>
      <c r="R19" s="160"/>
      <c r="S19" s="160"/>
      <c r="T19" s="160"/>
      <c r="U19" s="160"/>
    </row>
    <row r="20" spans="2:21" ht="29.25" customHeight="1" x14ac:dyDescent="0.25">
      <c r="B20" s="193"/>
      <c r="C20" s="177" t="s">
        <v>3385</v>
      </c>
      <c r="D20" s="194"/>
      <c r="E20" s="178"/>
      <c r="F20" s="178"/>
      <c r="G20" s="178"/>
      <c r="H20" s="160"/>
      <c r="I20" s="160"/>
      <c r="J20" s="160"/>
      <c r="K20" s="160"/>
      <c r="L20" s="171"/>
      <c r="M20" s="54"/>
      <c r="N20" s="207"/>
      <c r="O20" s="178"/>
      <c r="P20" s="178"/>
      <c r="Q20" s="160"/>
      <c r="R20" s="160"/>
      <c r="S20" s="160"/>
      <c r="T20" s="160"/>
      <c r="U20" s="160"/>
    </row>
    <row r="21" spans="2:21" ht="29.25" customHeight="1" x14ac:dyDescent="0.25">
      <c r="B21" s="193"/>
      <c r="C21" s="177" t="s">
        <v>3386</v>
      </c>
      <c r="D21" s="194"/>
      <c r="E21" s="178"/>
      <c r="F21" s="178"/>
      <c r="G21" s="178"/>
      <c r="H21" s="160"/>
      <c r="I21" s="160"/>
      <c r="J21" s="160"/>
      <c r="K21" s="160"/>
      <c r="L21" s="171"/>
      <c r="M21" s="54"/>
      <c r="N21" s="207"/>
      <c r="O21" s="178"/>
      <c r="P21" s="178"/>
      <c r="Q21" s="160"/>
      <c r="R21" s="160"/>
      <c r="S21" s="160"/>
      <c r="T21" s="160"/>
      <c r="U21" s="160"/>
    </row>
    <row r="22" spans="2:21" ht="29.25" customHeight="1" x14ac:dyDescent="0.25">
      <c r="B22" s="193"/>
      <c r="C22" s="177" t="s">
        <v>3387</v>
      </c>
      <c r="D22" s="194"/>
      <c r="E22" s="178"/>
      <c r="F22" s="178"/>
      <c r="G22" s="178"/>
      <c r="H22" s="160"/>
      <c r="I22" s="160"/>
      <c r="J22" s="160"/>
      <c r="K22" s="160"/>
      <c r="L22" s="171"/>
      <c r="M22" s="54"/>
      <c r="N22" s="207"/>
      <c r="O22" s="178"/>
      <c r="P22" s="178"/>
      <c r="Q22" s="160"/>
      <c r="R22" s="160"/>
      <c r="S22" s="160"/>
      <c r="T22" s="160"/>
      <c r="U22" s="160"/>
    </row>
    <row r="23" spans="2:21" ht="29.25" customHeight="1" x14ac:dyDescent="0.25">
      <c r="B23" s="193"/>
      <c r="C23" s="177" t="s">
        <v>3388</v>
      </c>
      <c r="D23" s="194"/>
      <c r="E23" s="178"/>
      <c r="F23" s="178"/>
      <c r="G23" s="178"/>
      <c r="H23" s="160"/>
      <c r="I23" s="160"/>
      <c r="J23" s="160"/>
      <c r="K23" s="160"/>
      <c r="L23" s="171"/>
      <c r="M23" s="54"/>
      <c r="N23" s="207"/>
      <c r="O23" s="178"/>
      <c r="P23" s="178"/>
      <c r="Q23" s="160"/>
      <c r="R23" s="160"/>
      <c r="S23" s="160"/>
      <c r="T23" s="160"/>
      <c r="U23" s="160"/>
    </row>
    <row r="24" spans="2:21" ht="29.25" customHeight="1" x14ac:dyDescent="0.25">
      <c r="B24" s="193"/>
      <c r="C24" s="177" t="s">
        <v>3389</v>
      </c>
      <c r="D24" s="194"/>
      <c r="E24" s="178"/>
      <c r="F24" s="178"/>
      <c r="G24" s="178"/>
      <c r="H24" s="160"/>
      <c r="I24" s="160"/>
      <c r="J24" s="160"/>
      <c r="K24" s="160"/>
      <c r="L24" s="171"/>
      <c r="M24" s="54"/>
      <c r="N24" s="207"/>
      <c r="O24" s="178"/>
      <c r="P24" s="178"/>
      <c r="Q24" s="160"/>
      <c r="R24" s="160"/>
      <c r="S24" s="160"/>
      <c r="T24" s="160"/>
      <c r="U24" s="160"/>
    </row>
    <row r="25" spans="2:21" ht="29.25" customHeight="1" x14ac:dyDescent="0.25">
      <c r="B25" s="193"/>
      <c r="C25" s="177" t="s">
        <v>3390</v>
      </c>
      <c r="D25" s="194"/>
      <c r="E25" s="178"/>
      <c r="F25" s="178"/>
      <c r="G25" s="178"/>
      <c r="H25" s="160"/>
      <c r="I25" s="160"/>
      <c r="J25" s="160"/>
      <c r="K25" s="160"/>
      <c r="L25" s="171"/>
      <c r="M25" s="54"/>
      <c r="N25" s="207"/>
      <c r="O25" s="178"/>
      <c r="P25" s="178"/>
      <c r="Q25" s="160"/>
      <c r="R25" s="160"/>
      <c r="S25" s="160"/>
      <c r="T25" s="160"/>
      <c r="U25" s="160"/>
    </row>
    <row r="26" spans="2:21" ht="29.25" customHeight="1" x14ac:dyDescent="0.25">
      <c r="B26" s="193"/>
      <c r="C26" s="177" t="s">
        <v>3391</v>
      </c>
      <c r="D26" s="194"/>
      <c r="E26" s="178"/>
      <c r="F26" s="178"/>
      <c r="G26" s="178"/>
      <c r="H26" s="160"/>
      <c r="I26" s="160"/>
      <c r="J26" s="160"/>
      <c r="K26" s="160"/>
      <c r="L26" s="171"/>
      <c r="M26" s="54"/>
      <c r="N26" s="207"/>
      <c r="O26" s="178"/>
      <c r="P26" s="178"/>
      <c r="Q26" s="160"/>
      <c r="R26" s="160"/>
      <c r="S26" s="160"/>
      <c r="T26" s="160"/>
      <c r="U26" s="160"/>
    </row>
    <row r="27" spans="2:21" ht="29.25" customHeight="1" x14ac:dyDescent="0.25">
      <c r="B27" s="193"/>
      <c r="C27" s="177" t="s">
        <v>3392</v>
      </c>
      <c r="D27" s="194"/>
      <c r="E27" s="178"/>
      <c r="F27" s="178"/>
      <c r="G27" s="178"/>
      <c r="H27" s="160"/>
      <c r="I27" s="160"/>
      <c r="J27" s="160"/>
      <c r="K27" s="160"/>
      <c r="L27" s="171"/>
      <c r="M27" s="54"/>
      <c r="N27" s="207"/>
      <c r="O27" s="178"/>
      <c r="P27" s="178"/>
      <c r="Q27" s="160"/>
      <c r="R27" s="160"/>
      <c r="S27" s="160"/>
      <c r="T27" s="160"/>
      <c r="U27" s="160"/>
    </row>
    <row r="28" spans="2:21" ht="29.25" customHeight="1" x14ac:dyDescent="0.25">
      <c r="B28" s="193"/>
      <c r="C28" s="177" t="s">
        <v>3393</v>
      </c>
      <c r="D28" s="194"/>
      <c r="E28" s="178"/>
      <c r="F28" s="178"/>
      <c r="G28" s="178"/>
      <c r="H28" s="160"/>
      <c r="I28" s="160"/>
      <c r="J28" s="160"/>
      <c r="K28" s="160"/>
      <c r="L28" s="171"/>
      <c r="M28" s="54"/>
      <c r="N28" s="207"/>
      <c r="O28" s="178"/>
      <c r="P28" s="178"/>
      <c r="Q28" s="160"/>
      <c r="R28" s="160"/>
      <c r="S28" s="160"/>
      <c r="T28" s="160"/>
      <c r="U28" s="160"/>
    </row>
    <row r="29" spans="2:21" ht="29.25" customHeight="1" x14ac:dyDescent="0.25">
      <c r="B29" s="193"/>
      <c r="C29" s="177" t="s">
        <v>3394</v>
      </c>
      <c r="D29" s="194"/>
      <c r="E29" s="178"/>
      <c r="F29" s="178"/>
      <c r="G29" s="178"/>
      <c r="H29" s="160"/>
      <c r="I29" s="160"/>
      <c r="J29" s="160"/>
      <c r="K29" s="160"/>
      <c r="L29" s="171"/>
      <c r="M29" s="54"/>
      <c r="N29" s="207"/>
      <c r="O29" s="178"/>
      <c r="P29" s="178"/>
      <c r="Q29" s="160"/>
      <c r="R29" s="160"/>
      <c r="S29" s="160"/>
      <c r="T29" s="160"/>
      <c r="U29" s="160"/>
    </row>
    <row r="30" spans="2:21" ht="29.25" customHeight="1" x14ac:dyDescent="0.25">
      <c r="B30" s="193"/>
      <c r="C30" s="177" t="s">
        <v>3395</v>
      </c>
      <c r="D30" s="194"/>
      <c r="E30" s="178"/>
      <c r="F30" s="178"/>
      <c r="G30" s="178"/>
      <c r="H30" s="160"/>
      <c r="I30" s="160"/>
      <c r="J30" s="160"/>
      <c r="K30" s="160"/>
      <c r="L30" s="171"/>
      <c r="M30" s="54"/>
      <c r="N30" s="207"/>
      <c r="O30" s="178"/>
      <c r="P30" s="178"/>
      <c r="Q30" s="160"/>
      <c r="R30" s="160"/>
      <c r="S30" s="160"/>
      <c r="T30" s="160"/>
      <c r="U30" s="160"/>
    </row>
    <row r="31" spans="2:21" ht="29.25" customHeight="1" x14ac:dyDescent="0.25">
      <c r="B31" s="193"/>
      <c r="C31" s="177" t="s">
        <v>3396</v>
      </c>
      <c r="D31" s="194"/>
      <c r="E31" s="178"/>
      <c r="F31" s="178"/>
      <c r="G31" s="178"/>
      <c r="H31" s="160"/>
      <c r="I31" s="160"/>
      <c r="J31" s="160"/>
      <c r="K31" s="160"/>
      <c r="L31" s="171"/>
      <c r="M31" s="54"/>
      <c r="N31" s="207"/>
      <c r="O31" s="178"/>
      <c r="P31" s="178"/>
      <c r="Q31" s="160"/>
      <c r="R31" s="160"/>
      <c r="S31" s="160"/>
      <c r="T31" s="160"/>
      <c r="U31" s="160"/>
    </row>
    <row r="32" spans="2:21" ht="29.25" customHeight="1" x14ac:dyDescent="0.25">
      <c r="B32" s="193"/>
      <c r="C32" s="177" t="s">
        <v>3397</v>
      </c>
      <c r="D32" s="194"/>
      <c r="E32" s="178"/>
      <c r="F32" s="178"/>
      <c r="G32" s="178"/>
      <c r="H32" s="160"/>
      <c r="I32" s="160"/>
      <c r="J32" s="160"/>
      <c r="K32" s="160"/>
      <c r="L32" s="171"/>
      <c r="M32" s="54"/>
      <c r="N32" s="207"/>
      <c r="O32" s="178"/>
      <c r="P32" s="178"/>
      <c r="Q32" s="160"/>
      <c r="R32" s="160"/>
      <c r="S32" s="160"/>
      <c r="T32" s="160"/>
      <c r="U32" s="160"/>
    </row>
    <row r="33" spans="2:21" ht="29.25" customHeight="1" x14ac:dyDescent="0.25">
      <c r="B33" s="193"/>
      <c r="C33" s="177" t="s">
        <v>3398</v>
      </c>
      <c r="D33" s="194"/>
      <c r="E33" s="178"/>
      <c r="F33" s="178"/>
      <c r="G33" s="178"/>
      <c r="H33" s="159"/>
      <c r="I33" s="159"/>
      <c r="J33" s="159"/>
      <c r="K33" s="159"/>
      <c r="L33" s="128"/>
      <c r="M33" s="54"/>
      <c r="N33" s="207"/>
      <c r="O33" s="178"/>
      <c r="P33" s="178"/>
      <c r="Q33" s="159"/>
      <c r="R33" s="159"/>
      <c r="S33" s="159"/>
      <c r="T33" s="159"/>
      <c r="U33" s="159"/>
    </row>
    <row r="34" spans="2:21" ht="29.25" customHeight="1" x14ac:dyDescent="0.25">
      <c r="B34" s="193"/>
      <c r="C34" s="177" t="s">
        <v>3399</v>
      </c>
      <c r="D34" s="194"/>
      <c r="E34" s="178"/>
      <c r="F34" s="178"/>
      <c r="G34" s="178"/>
      <c r="H34" s="159"/>
      <c r="I34" s="159"/>
      <c r="J34" s="159"/>
      <c r="K34" s="159"/>
      <c r="L34" s="128"/>
      <c r="M34" s="54"/>
      <c r="N34" s="207"/>
      <c r="O34" s="178"/>
      <c r="P34" s="178"/>
      <c r="Q34" s="159"/>
      <c r="R34" s="159"/>
      <c r="S34" s="159"/>
      <c r="T34" s="159"/>
      <c r="U34" s="159"/>
    </row>
    <row r="35" spans="2:21" ht="29.25" customHeight="1" x14ac:dyDescent="0.25">
      <c r="B35" s="193"/>
      <c r="C35" s="177" t="s">
        <v>3400</v>
      </c>
      <c r="D35" s="194"/>
      <c r="E35" s="178"/>
      <c r="F35" s="178"/>
      <c r="G35" s="178"/>
      <c r="H35" s="159"/>
      <c r="I35" s="159"/>
      <c r="J35" s="159"/>
      <c r="K35" s="159"/>
      <c r="L35" s="128"/>
      <c r="M35" s="54"/>
      <c r="N35" s="207"/>
      <c r="O35" s="178"/>
      <c r="P35" s="178"/>
      <c r="Q35" s="159"/>
      <c r="R35" s="159"/>
      <c r="S35" s="159"/>
      <c r="T35" s="159"/>
      <c r="U35" s="159"/>
    </row>
    <row r="36" spans="2:21" ht="29.25" customHeight="1" x14ac:dyDescent="0.25">
      <c r="B36" s="193"/>
      <c r="C36" s="177" t="s">
        <v>3401</v>
      </c>
      <c r="D36" s="194"/>
      <c r="E36" s="178"/>
      <c r="F36" s="178"/>
      <c r="G36" s="178"/>
      <c r="H36" s="159"/>
      <c r="I36" s="159"/>
      <c r="J36" s="159"/>
      <c r="K36" s="159"/>
      <c r="L36" s="128"/>
      <c r="M36" s="54"/>
      <c r="N36" s="207"/>
      <c r="O36" s="178"/>
      <c r="P36" s="178"/>
      <c r="Q36" s="159"/>
      <c r="R36" s="159"/>
      <c r="S36" s="159"/>
      <c r="T36" s="159"/>
      <c r="U36" s="159"/>
    </row>
    <row r="37" spans="2:21" ht="29.25" customHeight="1" x14ac:dyDescent="0.25">
      <c r="B37" s="193"/>
      <c r="C37" s="177" t="s">
        <v>3402</v>
      </c>
      <c r="D37" s="194"/>
      <c r="E37" s="178"/>
      <c r="F37" s="178"/>
      <c r="G37" s="178"/>
      <c r="H37" s="159"/>
      <c r="I37" s="159"/>
      <c r="J37" s="159"/>
      <c r="K37" s="159"/>
      <c r="L37" s="128"/>
      <c r="M37" s="54"/>
      <c r="N37" s="207"/>
      <c r="O37" s="178"/>
      <c r="P37" s="178"/>
      <c r="Q37" s="159"/>
      <c r="R37" s="159"/>
      <c r="S37" s="159"/>
      <c r="T37" s="159"/>
      <c r="U37" s="159"/>
    </row>
    <row r="38" spans="2:21" ht="29.25" customHeight="1" x14ac:dyDescent="0.25">
      <c r="B38" s="193"/>
      <c r="C38" s="177" t="s">
        <v>3403</v>
      </c>
      <c r="D38" s="194"/>
      <c r="E38" s="178"/>
      <c r="F38" s="178"/>
      <c r="G38" s="178"/>
      <c r="H38" s="159"/>
      <c r="I38" s="159"/>
      <c r="J38" s="159"/>
      <c r="K38" s="159"/>
      <c r="L38" s="128"/>
      <c r="M38" s="54"/>
      <c r="N38" s="207"/>
      <c r="O38" s="178"/>
      <c r="P38" s="178"/>
      <c r="Q38" s="159"/>
      <c r="R38" s="159"/>
      <c r="S38" s="159"/>
      <c r="T38" s="159"/>
      <c r="U38" s="159"/>
    </row>
    <row r="39" spans="2:21" ht="29.25" customHeight="1" x14ac:dyDescent="0.25">
      <c r="B39" s="193"/>
      <c r="C39" s="177" t="s">
        <v>3404</v>
      </c>
      <c r="D39" s="194"/>
      <c r="E39" s="178"/>
      <c r="F39" s="178"/>
      <c r="G39" s="178"/>
      <c r="H39" s="159"/>
      <c r="I39" s="159"/>
      <c r="J39" s="159"/>
      <c r="K39" s="159"/>
      <c r="L39" s="128"/>
      <c r="M39" s="54"/>
      <c r="N39" s="207"/>
      <c r="O39" s="178"/>
      <c r="P39" s="178"/>
      <c r="Q39" s="159"/>
      <c r="R39" s="159"/>
      <c r="S39" s="159"/>
      <c r="T39" s="159"/>
      <c r="U39" s="159"/>
    </row>
    <row r="40" spans="2:21" ht="29.25" customHeight="1" x14ac:dyDescent="0.25">
      <c r="B40" s="193"/>
      <c r="C40" s="177" t="s">
        <v>3405</v>
      </c>
      <c r="D40" s="194"/>
      <c r="E40" s="178"/>
      <c r="F40" s="178"/>
      <c r="G40" s="178"/>
      <c r="H40" s="159"/>
      <c r="I40" s="159"/>
      <c r="J40" s="159"/>
      <c r="K40" s="159"/>
      <c r="L40" s="128"/>
      <c r="M40" s="54"/>
      <c r="N40" s="207"/>
      <c r="O40" s="178"/>
      <c r="P40" s="178"/>
      <c r="Q40" s="159"/>
      <c r="R40" s="159"/>
      <c r="S40" s="159"/>
      <c r="T40" s="159"/>
      <c r="U40" s="159"/>
    </row>
    <row r="41" spans="2:21" ht="29.25" customHeight="1" x14ac:dyDescent="0.25">
      <c r="B41" s="193"/>
      <c r="C41" s="177" t="s">
        <v>3406</v>
      </c>
      <c r="D41" s="194"/>
      <c r="E41" s="178"/>
      <c r="F41" s="178"/>
      <c r="G41" s="178"/>
      <c r="H41" s="159"/>
      <c r="I41" s="159"/>
      <c r="J41" s="159"/>
      <c r="K41" s="159"/>
      <c r="L41" s="128"/>
      <c r="M41" s="54"/>
      <c r="N41" s="207"/>
      <c r="O41" s="178"/>
      <c r="P41" s="178"/>
      <c r="Q41" s="159"/>
      <c r="R41" s="159"/>
      <c r="S41" s="159"/>
      <c r="T41" s="159"/>
      <c r="U41" s="159"/>
    </row>
    <row r="42" spans="2:21" ht="29.25" customHeight="1" x14ac:dyDescent="0.25">
      <c r="B42" s="193"/>
      <c r="C42" s="177" t="s">
        <v>3407</v>
      </c>
      <c r="D42" s="194"/>
      <c r="E42" s="178"/>
      <c r="F42" s="178"/>
      <c r="G42" s="178"/>
      <c r="H42" s="159"/>
      <c r="I42" s="159"/>
      <c r="J42" s="159"/>
      <c r="K42" s="159"/>
      <c r="L42" s="128"/>
      <c r="M42" s="54"/>
      <c r="N42" s="207"/>
      <c r="O42" s="178"/>
      <c r="P42" s="178"/>
      <c r="Q42" s="159"/>
      <c r="R42" s="159"/>
      <c r="S42" s="159"/>
      <c r="T42" s="159"/>
      <c r="U42" s="159"/>
    </row>
    <row r="43" spans="2:21" ht="29.25" customHeight="1" x14ac:dyDescent="0.25">
      <c r="B43" s="193"/>
      <c r="C43" s="177" t="s">
        <v>3408</v>
      </c>
      <c r="D43" s="194"/>
      <c r="E43" s="178"/>
      <c r="F43" s="178"/>
      <c r="G43" s="178"/>
      <c r="H43" s="159"/>
      <c r="I43" s="159"/>
      <c r="J43" s="159"/>
      <c r="K43" s="159"/>
      <c r="L43" s="128"/>
      <c r="M43" s="54"/>
      <c r="N43" s="207"/>
      <c r="O43" s="178"/>
      <c r="P43" s="178"/>
      <c r="Q43" s="159"/>
      <c r="R43" s="159"/>
      <c r="S43" s="159"/>
      <c r="T43" s="159"/>
      <c r="U43" s="159"/>
    </row>
    <row r="44" spans="2:21" ht="29.25" customHeight="1" x14ac:dyDescent="0.25">
      <c r="B44" s="193"/>
      <c r="C44" s="177" t="s">
        <v>3409</v>
      </c>
      <c r="D44" s="194"/>
      <c r="E44" s="178"/>
      <c r="F44" s="178"/>
      <c r="G44" s="178"/>
      <c r="H44" s="159"/>
      <c r="I44" s="159"/>
      <c r="J44" s="159"/>
      <c r="K44" s="159"/>
      <c r="L44" s="128"/>
      <c r="M44" s="54"/>
      <c r="N44" s="207"/>
      <c r="O44" s="178"/>
      <c r="P44" s="178"/>
      <c r="Q44" s="159"/>
      <c r="R44" s="159"/>
      <c r="S44" s="159"/>
      <c r="T44" s="159"/>
      <c r="U44" s="159"/>
    </row>
    <row r="45" spans="2:21" ht="29.25" customHeight="1" x14ac:dyDescent="0.25">
      <c r="B45" s="193"/>
      <c r="C45" s="177" t="s">
        <v>3410</v>
      </c>
      <c r="D45" s="194"/>
      <c r="E45" s="178"/>
      <c r="F45" s="178"/>
      <c r="G45" s="178"/>
      <c r="H45" s="159"/>
      <c r="I45" s="159"/>
      <c r="J45" s="159"/>
      <c r="K45" s="159"/>
      <c r="L45" s="128"/>
      <c r="M45" s="54"/>
      <c r="N45" s="207"/>
      <c r="O45" s="178"/>
      <c r="P45" s="178"/>
      <c r="Q45" s="159"/>
      <c r="R45" s="159"/>
      <c r="S45" s="159"/>
      <c r="T45" s="159"/>
      <c r="U45" s="159"/>
    </row>
    <row r="46" spans="2:21" ht="29.25" customHeight="1" x14ac:dyDescent="0.25">
      <c r="B46" s="193"/>
      <c r="C46" s="177" t="s">
        <v>3411</v>
      </c>
      <c r="D46" s="194"/>
      <c r="E46" s="178"/>
      <c r="F46" s="178"/>
      <c r="G46" s="178"/>
      <c r="H46" s="159"/>
      <c r="I46" s="159"/>
      <c r="J46" s="159"/>
      <c r="K46" s="159"/>
      <c r="L46" s="128"/>
      <c r="M46" s="54"/>
      <c r="N46" s="207"/>
      <c r="O46" s="178"/>
      <c r="P46" s="178"/>
      <c r="Q46" s="159"/>
      <c r="R46" s="159"/>
      <c r="S46" s="159"/>
      <c r="T46" s="159"/>
      <c r="U46" s="159"/>
    </row>
    <row r="47" spans="2:21" ht="29.25" customHeight="1" x14ac:dyDescent="0.25">
      <c r="B47" s="193"/>
      <c r="C47" s="177" t="s">
        <v>3412</v>
      </c>
      <c r="D47" s="194"/>
      <c r="E47" s="178"/>
      <c r="F47" s="178"/>
      <c r="G47" s="178"/>
      <c r="H47" s="159"/>
      <c r="I47" s="159"/>
      <c r="J47" s="159"/>
      <c r="K47" s="159"/>
      <c r="L47" s="128"/>
      <c r="M47" s="54"/>
      <c r="N47" s="207"/>
      <c r="O47" s="178"/>
      <c r="P47" s="178"/>
      <c r="Q47" s="159"/>
      <c r="R47" s="159"/>
      <c r="S47" s="159"/>
      <c r="T47" s="159"/>
      <c r="U47" s="159"/>
    </row>
    <row r="48" spans="2:21" ht="29.25" customHeight="1" x14ac:dyDescent="0.25">
      <c r="B48" s="193"/>
      <c r="C48" s="177" t="s">
        <v>3413</v>
      </c>
      <c r="D48" s="194"/>
      <c r="E48" s="178"/>
      <c r="F48" s="178"/>
      <c r="G48" s="178"/>
      <c r="H48" s="159"/>
      <c r="I48" s="159"/>
      <c r="J48" s="159"/>
      <c r="K48" s="159"/>
      <c r="L48" s="128"/>
      <c r="M48" s="54"/>
      <c r="N48" s="207"/>
      <c r="O48" s="178"/>
      <c r="P48" s="178"/>
      <c r="Q48" s="159"/>
      <c r="R48" s="159"/>
      <c r="S48" s="159"/>
      <c r="T48" s="159"/>
      <c r="U48" s="159"/>
    </row>
    <row r="49" spans="2:21" ht="29.25" customHeight="1" x14ac:dyDescent="0.25">
      <c r="B49" s="193"/>
      <c r="C49" s="177" t="s">
        <v>3414</v>
      </c>
      <c r="D49" s="194"/>
      <c r="E49" s="178"/>
      <c r="F49" s="178"/>
      <c r="G49" s="178"/>
      <c r="H49" s="159"/>
      <c r="I49" s="159"/>
      <c r="J49" s="159"/>
      <c r="K49" s="159"/>
      <c r="L49" s="128"/>
      <c r="M49" s="54"/>
      <c r="N49" s="207"/>
      <c r="O49" s="178"/>
      <c r="P49" s="178"/>
      <c r="Q49" s="159"/>
      <c r="R49" s="159"/>
      <c r="S49" s="159"/>
      <c r="T49" s="159"/>
      <c r="U49" s="159"/>
    </row>
    <row r="50" spans="2:21" ht="29.25" customHeight="1" x14ac:dyDescent="0.25">
      <c r="B50" s="193"/>
      <c r="C50" s="177" t="s">
        <v>3415</v>
      </c>
      <c r="D50" s="194"/>
      <c r="E50" s="178"/>
      <c r="F50" s="178"/>
      <c r="G50" s="178"/>
      <c r="H50" s="159"/>
      <c r="I50" s="159"/>
      <c r="J50" s="159"/>
      <c r="K50" s="159"/>
      <c r="L50" s="128"/>
      <c r="M50" s="54"/>
      <c r="N50" s="207"/>
      <c r="O50" s="178"/>
      <c r="P50" s="178"/>
      <c r="Q50" s="159"/>
      <c r="R50" s="159"/>
      <c r="S50" s="159"/>
      <c r="T50" s="159"/>
      <c r="U50" s="159"/>
    </row>
    <row r="51" spans="2:21" ht="29.25" customHeight="1" x14ac:dyDescent="0.25">
      <c r="B51" s="193"/>
      <c r="C51" s="177" t="s">
        <v>3416</v>
      </c>
      <c r="D51" s="194"/>
      <c r="E51" s="178"/>
      <c r="F51" s="178"/>
      <c r="G51" s="178"/>
      <c r="H51" s="159"/>
      <c r="I51" s="159"/>
      <c r="J51" s="159"/>
      <c r="K51" s="159"/>
      <c r="L51" s="128"/>
      <c r="M51" s="54"/>
      <c r="N51" s="207"/>
      <c r="O51" s="178"/>
      <c r="P51" s="178"/>
      <c r="Q51" s="159"/>
      <c r="R51" s="159"/>
      <c r="S51" s="159"/>
      <c r="T51" s="159"/>
      <c r="U51" s="159"/>
    </row>
    <row r="52" spans="2:21" ht="29.25" customHeight="1" x14ac:dyDescent="0.25">
      <c r="B52" s="193"/>
      <c r="C52" s="177" t="s">
        <v>3417</v>
      </c>
      <c r="D52" s="194"/>
      <c r="E52" s="178"/>
      <c r="F52" s="178"/>
      <c r="G52" s="178"/>
      <c r="H52" s="159"/>
      <c r="I52" s="159"/>
      <c r="J52" s="159"/>
      <c r="K52" s="159"/>
      <c r="L52" s="128"/>
      <c r="M52" s="54"/>
      <c r="N52" s="207"/>
      <c r="O52" s="178"/>
      <c r="P52" s="178"/>
      <c r="Q52" s="159"/>
      <c r="R52" s="159"/>
      <c r="S52" s="159"/>
      <c r="T52" s="159"/>
      <c r="U52" s="159"/>
    </row>
    <row r="53" spans="2:21" ht="29.25" customHeight="1" x14ac:dyDescent="0.25">
      <c r="B53" s="193"/>
      <c r="C53" s="177" t="s">
        <v>3418</v>
      </c>
      <c r="D53" s="194"/>
      <c r="E53" s="178"/>
      <c r="F53" s="178"/>
      <c r="G53" s="178"/>
      <c r="H53" s="159"/>
      <c r="I53" s="159"/>
      <c r="J53" s="159"/>
      <c r="K53" s="159"/>
      <c r="L53" s="128"/>
      <c r="M53" s="54"/>
      <c r="N53" s="207"/>
      <c r="O53" s="178"/>
      <c r="P53" s="178"/>
      <c r="Q53" s="159"/>
      <c r="R53" s="159"/>
      <c r="S53" s="159"/>
      <c r="T53" s="159"/>
      <c r="U53" s="159"/>
    </row>
    <row r="54" spans="2:21" ht="29.25" customHeight="1" x14ac:dyDescent="0.25">
      <c r="B54" s="193"/>
      <c r="C54" s="177" t="s">
        <v>3419</v>
      </c>
      <c r="D54" s="194"/>
      <c r="E54" s="178"/>
      <c r="F54" s="178"/>
      <c r="G54" s="178"/>
      <c r="H54" s="159"/>
      <c r="I54" s="159"/>
      <c r="J54" s="159"/>
      <c r="K54" s="159"/>
      <c r="L54" s="128"/>
      <c r="M54" s="54"/>
      <c r="N54" s="207"/>
      <c r="O54" s="178"/>
      <c r="P54" s="178"/>
      <c r="Q54" s="159"/>
      <c r="R54" s="159"/>
      <c r="S54" s="159"/>
      <c r="T54" s="159"/>
      <c r="U54" s="159"/>
    </row>
    <row r="55" spans="2:21" ht="29.25" customHeight="1" x14ac:dyDescent="0.25">
      <c r="B55" s="193"/>
      <c r="C55" s="177" t="s">
        <v>3420</v>
      </c>
      <c r="D55" s="194"/>
      <c r="E55" s="178"/>
      <c r="F55" s="178"/>
      <c r="G55" s="178"/>
      <c r="H55" s="159"/>
      <c r="I55" s="159"/>
      <c r="J55" s="159"/>
      <c r="K55" s="159"/>
      <c r="L55" s="128"/>
      <c r="M55" s="54"/>
      <c r="N55" s="207"/>
      <c r="O55" s="178"/>
      <c r="P55" s="178"/>
      <c r="Q55" s="159"/>
      <c r="R55" s="159"/>
      <c r="S55" s="159"/>
      <c r="T55" s="159"/>
      <c r="U55" s="159"/>
    </row>
    <row r="56" spans="2:21" ht="29.25" customHeight="1" x14ac:dyDescent="0.25">
      <c r="B56" s="193"/>
      <c r="C56" s="177" t="s">
        <v>3421</v>
      </c>
      <c r="D56" s="194"/>
      <c r="E56" s="178"/>
      <c r="F56" s="178"/>
      <c r="G56" s="178"/>
      <c r="H56" s="159"/>
      <c r="I56" s="159"/>
      <c r="J56" s="159"/>
      <c r="K56" s="159"/>
      <c r="L56" s="128"/>
      <c r="M56" s="54"/>
      <c r="N56" s="207"/>
      <c r="O56" s="178"/>
      <c r="P56" s="178"/>
      <c r="Q56" s="159"/>
      <c r="R56" s="159"/>
      <c r="S56" s="159"/>
      <c r="T56" s="159"/>
      <c r="U56" s="159"/>
    </row>
    <row r="57" spans="2:21" ht="29.25" customHeight="1" x14ac:dyDescent="0.25">
      <c r="B57" s="193"/>
      <c r="C57" s="177" t="s">
        <v>3422</v>
      </c>
      <c r="D57" s="194"/>
      <c r="E57" s="178"/>
      <c r="F57" s="178"/>
      <c r="G57" s="178"/>
      <c r="H57" s="159"/>
      <c r="I57" s="159"/>
      <c r="J57" s="159"/>
      <c r="K57" s="159"/>
      <c r="L57" s="128"/>
      <c r="M57" s="54"/>
      <c r="N57" s="207"/>
      <c r="O57" s="178"/>
      <c r="P57" s="178"/>
      <c r="Q57" s="159"/>
      <c r="R57" s="159"/>
      <c r="S57" s="159"/>
      <c r="T57" s="159"/>
      <c r="U57" s="159"/>
    </row>
    <row r="58" spans="2:21" ht="29.25" customHeight="1" x14ac:dyDescent="0.25">
      <c r="B58" s="193"/>
      <c r="C58" s="177" t="s">
        <v>3423</v>
      </c>
      <c r="D58" s="194"/>
      <c r="E58" s="178"/>
      <c r="F58" s="178"/>
      <c r="G58" s="178"/>
      <c r="H58" s="159"/>
      <c r="I58" s="159"/>
      <c r="J58" s="159"/>
      <c r="K58" s="159"/>
      <c r="L58" s="128"/>
      <c r="M58" s="54"/>
      <c r="N58" s="207"/>
      <c r="O58" s="178"/>
      <c r="P58" s="178"/>
      <c r="Q58" s="159"/>
      <c r="R58" s="159"/>
      <c r="S58" s="159"/>
      <c r="T58" s="159"/>
      <c r="U58" s="159"/>
    </row>
    <row r="59" spans="2:21" ht="29.25" customHeight="1" x14ac:dyDescent="0.25">
      <c r="B59" s="193"/>
      <c r="C59" s="177" t="s">
        <v>3424</v>
      </c>
      <c r="D59" s="194"/>
      <c r="E59" s="178"/>
      <c r="F59" s="178"/>
      <c r="G59" s="178"/>
      <c r="H59" s="159"/>
      <c r="I59" s="159"/>
      <c r="J59" s="159"/>
      <c r="K59" s="159"/>
      <c r="L59" s="128"/>
      <c r="M59" s="54"/>
      <c r="N59" s="207"/>
      <c r="O59" s="178"/>
      <c r="P59" s="178"/>
      <c r="Q59" s="159"/>
      <c r="R59" s="159"/>
      <c r="S59" s="159"/>
      <c r="T59" s="159"/>
      <c r="U59" s="159"/>
    </row>
    <row r="60" spans="2:21" ht="29.25" customHeight="1" x14ac:dyDescent="0.25">
      <c r="B60" s="193"/>
      <c r="C60" s="177" t="s">
        <v>3425</v>
      </c>
      <c r="D60" s="194"/>
      <c r="E60" s="178"/>
      <c r="F60" s="178"/>
      <c r="G60" s="178"/>
      <c r="H60" s="159"/>
      <c r="I60" s="159"/>
      <c r="J60" s="159"/>
      <c r="K60" s="159"/>
      <c r="L60" s="128"/>
      <c r="M60" s="54"/>
      <c r="N60" s="207"/>
      <c r="O60" s="178"/>
      <c r="P60" s="178"/>
      <c r="Q60" s="159"/>
      <c r="R60" s="159"/>
      <c r="S60" s="159"/>
      <c r="T60" s="159"/>
      <c r="U60" s="159"/>
    </row>
    <row r="61" spans="2:21" ht="29.25" customHeight="1" x14ac:dyDescent="0.25">
      <c r="B61" s="193"/>
      <c r="C61" s="177" t="s">
        <v>3426</v>
      </c>
      <c r="D61" s="194"/>
      <c r="E61" s="178"/>
      <c r="F61" s="178"/>
      <c r="G61" s="178"/>
      <c r="H61" s="159"/>
      <c r="I61" s="159"/>
      <c r="J61" s="159"/>
      <c r="K61" s="159"/>
      <c r="L61" s="128"/>
      <c r="M61" s="54"/>
      <c r="N61" s="207"/>
      <c r="O61" s="178"/>
      <c r="P61" s="178"/>
      <c r="Q61" s="159"/>
      <c r="R61" s="159"/>
      <c r="S61" s="159"/>
      <c r="T61" s="159"/>
      <c r="U61" s="159"/>
    </row>
    <row r="62" spans="2:21" ht="29.25" customHeight="1" x14ac:dyDescent="0.25">
      <c r="B62" s="193"/>
      <c r="C62" s="177" t="s">
        <v>3427</v>
      </c>
      <c r="D62" s="194"/>
      <c r="E62" s="178"/>
      <c r="F62" s="178"/>
      <c r="G62" s="178"/>
      <c r="H62" s="159"/>
      <c r="I62" s="159"/>
      <c r="J62" s="159"/>
      <c r="K62" s="159"/>
      <c r="L62" s="128"/>
      <c r="M62" s="54"/>
      <c r="N62" s="207"/>
      <c r="O62" s="178"/>
      <c r="P62" s="178"/>
      <c r="Q62" s="159"/>
      <c r="R62" s="159"/>
      <c r="S62" s="159"/>
      <c r="T62" s="159"/>
      <c r="U62" s="159"/>
    </row>
    <row r="63" spans="2:21" ht="29.25" customHeight="1" x14ac:dyDescent="0.25">
      <c r="B63" s="193"/>
      <c r="C63" s="177" t="s">
        <v>3428</v>
      </c>
      <c r="D63" s="194"/>
      <c r="E63" s="178"/>
      <c r="F63" s="178"/>
      <c r="G63" s="178"/>
      <c r="H63" s="159"/>
      <c r="I63" s="159"/>
      <c r="J63" s="159"/>
      <c r="K63" s="159"/>
      <c r="L63" s="128"/>
      <c r="M63" s="54"/>
      <c r="N63" s="207"/>
      <c r="O63" s="178"/>
      <c r="P63" s="178"/>
      <c r="Q63" s="159"/>
      <c r="R63" s="159"/>
      <c r="S63" s="159"/>
      <c r="T63" s="159"/>
      <c r="U63" s="159"/>
    </row>
    <row r="64" spans="2:21" ht="29.25" customHeight="1" x14ac:dyDescent="0.25">
      <c r="B64" s="193"/>
      <c r="C64" s="177" t="s">
        <v>3429</v>
      </c>
      <c r="D64" s="194"/>
      <c r="E64" s="178"/>
      <c r="F64" s="178"/>
      <c r="G64" s="178"/>
      <c r="H64" s="159"/>
      <c r="I64" s="159"/>
      <c r="J64" s="159"/>
      <c r="K64" s="159"/>
      <c r="L64" s="128"/>
      <c r="M64" s="54"/>
      <c r="N64" s="207"/>
      <c r="O64" s="178"/>
      <c r="P64" s="178"/>
      <c r="Q64" s="159"/>
      <c r="R64" s="159"/>
      <c r="S64" s="159"/>
      <c r="T64" s="159"/>
      <c r="U64" s="159"/>
    </row>
    <row r="65" spans="2:21" ht="29.25" customHeight="1" x14ac:dyDescent="0.25">
      <c r="B65" s="193"/>
      <c r="C65" s="177" t="s">
        <v>3430</v>
      </c>
      <c r="D65" s="194"/>
      <c r="E65" s="178"/>
      <c r="F65" s="178"/>
      <c r="G65" s="178"/>
      <c r="H65" s="159"/>
      <c r="I65" s="159"/>
      <c r="J65" s="159"/>
      <c r="K65" s="159"/>
      <c r="L65" s="128"/>
      <c r="M65" s="54"/>
      <c r="N65" s="207"/>
      <c r="O65" s="178"/>
      <c r="P65" s="178"/>
      <c r="Q65" s="159"/>
      <c r="R65" s="159"/>
      <c r="S65" s="159"/>
      <c r="T65" s="159"/>
      <c r="U65" s="159"/>
    </row>
    <row r="66" spans="2:21" ht="29.25" customHeight="1" x14ac:dyDescent="0.25">
      <c r="B66" s="193"/>
      <c r="C66" s="177" t="s">
        <v>3431</v>
      </c>
      <c r="D66" s="194"/>
      <c r="E66" s="178"/>
      <c r="F66" s="178"/>
      <c r="G66" s="178"/>
      <c r="H66" s="159"/>
      <c r="I66" s="159"/>
      <c r="J66" s="159"/>
      <c r="K66" s="159"/>
      <c r="L66" s="128"/>
      <c r="M66" s="54"/>
      <c r="N66" s="207"/>
      <c r="O66" s="178"/>
      <c r="P66" s="178"/>
      <c r="Q66" s="159"/>
      <c r="R66" s="159"/>
      <c r="S66" s="159"/>
      <c r="T66" s="159"/>
      <c r="U66" s="159"/>
    </row>
    <row r="67" spans="2:21" ht="29.25" customHeight="1" x14ac:dyDescent="0.25">
      <c r="B67" s="193"/>
      <c r="C67" s="177" t="s">
        <v>3432</v>
      </c>
      <c r="D67" s="194"/>
      <c r="E67" s="178"/>
      <c r="F67" s="178"/>
      <c r="G67" s="178"/>
      <c r="H67" s="159"/>
      <c r="I67" s="159"/>
      <c r="J67" s="159"/>
      <c r="K67" s="159"/>
      <c r="L67" s="128"/>
      <c r="M67" s="54"/>
      <c r="N67" s="207"/>
      <c r="O67" s="178"/>
      <c r="P67" s="178"/>
      <c r="Q67" s="159"/>
      <c r="R67" s="159"/>
      <c r="S67" s="159"/>
      <c r="T67" s="159"/>
      <c r="U67" s="159"/>
    </row>
    <row r="68" spans="2:21" ht="29.25" customHeight="1" x14ac:dyDescent="0.25">
      <c r="B68" s="193"/>
      <c r="C68" s="177" t="s">
        <v>3433</v>
      </c>
      <c r="D68" s="194"/>
      <c r="E68" s="178"/>
      <c r="F68" s="178"/>
      <c r="G68" s="178"/>
      <c r="H68" s="159"/>
      <c r="I68" s="159"/>
      <c r="J68" s="159"/>
      <c r="K68" s="159"/>
      <c r="L68" s="128"/>
      <c r="M68" s="54"/>
      <c r="N68" s="207"/>
      <c r="O68" s="178"/>
      <c r="P68" s="178"/>
      <c r="Q68" s="159"/>
      <c r="R68" s="159"/>
      <c r="S68" s="159"/>
      <c r="T68" s="159"/>
      <c r="U68" s="159"/>
    </row>
    <row r="69" spans="2:21" ht="29.25" customHeight="1" x14ac:dyDescent="0.25">
      <c r="B69" s="193"/>
      <c r="C69" s="177" t="s">
        <v>3434</v>
      </c>
      <c r="D69" s="194"/>
      <c r="E69" s="178"/>
      <c r="F69" s="178"/>
      <c r="G69" s="178"/>
      <c r="H69" s="159"/>
      <c r="I69" s="159"/>
      <c r="J69" s="159"/>
      <c r="K69" s="159"/>
      <c r="L69" s="128"/>
      <c r="M69" s="54"/>
      <c r="N69" s="207"/>
      <c r="O69" s="178"/>
      <c r="P69" s="178"/>
      <c r="Q69" s="159"/>
      <c r="R69" s="159"/>
      <c r="S69" s="159"/>
      <c r="T69" s="159"/>
      <c r="U69" s="159"/>
    </row>
    <row r="70" spans="2:21" ht="29.25" customHeight="1" x14ac:dyDescent="0.25">
      <c r="B70" s="193"/>
      <c r="C70" s="177" t="s">
        <v>3435</v>
      </c>
      <c r="D70" s="194"/>
      <c r="E70" s="178"/>
      <c r="F70" s="178"/>
      <c r="G70" s="178"/>
      <c r="H70" s="159"/>
      <c r="I70" s="159"/>
      <c r="J70" s="159"/>
      <c r="K70" s="159"/>
      <c r="L70" s="128"/>
      <c r="M70" s="54"/>
      <c r="N70" s="207"/>
      <c r="O70" s="178"/>
      <c r="P70" s="178"/>
      <c r="Q70" s="159"/>
      <c r="R70" s="159"/>
      <c r="S70" s="159"/>
      <c r="T70" s="159"/>
      <c r="U70" s="159"/>
    </row>
    <row r="71" spans="2:21" ht="29.25" customHeight="1" x14ac:dyDescent="0.25">
      <c r="B71" s="193"/>
      <c r="C71" s="177" t="s">
        <v>3436</v>
      </c>
      <c r="D71" s="194"/>
      <c r="E71" s="178"/>
      <c r="F71" s="178"/>
      <c r="G71" s="178"/>
      <c r="H71" s="159"/>
      <c r="I71" s="159"/>
      <c r="J71" s="159"/>
      <c r="K71" s="159"/>
      <c r="L71" s="128"/>
      <c r="M71" s="54"/>
      <c r="N71" s="207"/>
      <c r="O71" s="178"/>
      <c r="P71" s="178"/>
      <c r="Q71" s="159"/>
      <c r="R71" s="159"/>
      <c r="S71" s="159"/>
      <c r="T71" s="159"/>
      <c r="U71" s="159"/>
    </row>
    <row r="72" spans="2:21" ht="29.25" customHeight="1" x14ac:dyDescent="0.25">
      <c r="B72" s="193"/>
      <c r="C72" s="177" t="s">
        <v>3437</v>
      </c>
      <c r="D72" s="194"/>
      <c r="E72" s="178"/>
      <c r="F72" s="178"/>
      <c r="G72" s="178"/>
      <c r="H72" s="159"/>
      <c r="I72" s="159"/>
      <c r="J72" s="159"/>
      <c r="K72" s="159"/>
      <c r="L72" s="128"/>
      <c r="M72" s="54"/>
      <c r="N72" s="207"/>
      <c r="O72" s="178"/>
      <c r="P72" s="178"/>
      <c r="Q72" s="159"/>
      <c r="R72" s="159"/>
      <c r="S72" s="159"/>
      <c r="T72" s="159"/>
      <c r="U72" s="159"/>
    </row>
    <row r="73" spans="2:21" ht="29.25" customHeight="1" x14ac:dyDescent="0.25">
      <c r="B73" s="193"/>
      <c r="C73" s="177" t="s">
        <v>3438</v>
      </c>
      <c r="D73" s="194"/>
      <c r="E73" s="178"/>
      <c r="F73" s="178"/>
      <c r="G73" s="178"/>
      <c r="H73" s="159"/>
      <c r="I73" s="159"/>
      <c r="J73" s="159"/>
      <c r="K73" s="159"/>
      <c r="L73" s="128"/>
      <c r="M73" s="54"/>
      <c r="N73" s="207"/>
      <c r="O73" s="178"/>
      <c r="P73" s="178"/>
      <c r="Q73" s="159"/>
      <c r="R73" s="159"/>
      <c r="S73" s="159"/>
      <c r="T73" s="159"/>
      <c r="U73" s="159"/>
    </row>
    <row r="74" spans="2:21" ht="29.25" customHeight="1" x14ac:dyDescent="0.25">
      <c r="B74" s="193"/>
      <c r="C74" s="177" t="s">
        <v>3439</v>
      </c>
      <c r="D74" s="194"/>
      <c r="E74" s="178"/>
      <c r="F74" s="178"/>
      <c r="G74" s="178"/>
      <c r="H74" s="159"/>
      <c r="I74" s="159"/>
      <c r="J74" s="159"/>
      <c r="K74" s="159"/>
      <c r="L74" s="128"/>
      <c r="M74" s="54"/>
      <c r="N74" s="207"/>
      <c r="O74" s="178"/>
      <c r="P74" s="178"/>
      <c r="Q74" s="159"/>
      <c r="R74" s="159"/>
      <c r="S74" s="159"/>
      <c r="T74" s="159"/>
      <c r="U74" s="159"/>
    </row>
    <row r="75" spans="2:21" ht="29.25" customHeight="1" x14ac:dyDescent="0.25">
      <c r="B75" s="193"/>
      <c r="C75" s="177" t="s">
        <v>3440</v>
      </c>
      <c r="D75" s="194"/>
      <c r="E75" s="178"/>
      <c r="F75" s="178"/>
      <c r="G75" s="178"/>
      <c r="H75" s="159"/>
      <c r="I75" s="159"/>
      <c r="J75" s="159"/>
      <c r="K75" s="159"/>
      <c r="L75" s="128"/>
      <c r="M75" s="54"/>
      <c r="N75" s="207"/>
      <c r="O75" s="178"/>
      <c r="P75" s="178"/>
      <c r="Q75" s="159"/>
      <c r="R75" s="159"/>
      <c r="S75" s="159"/>
      <c r="T75" s="159"/>
      <c r="U75" s="159"/>
    </row>
    <row r="76" spans="2:21" ht="29.25" customHeight="1" x14ac:dyDescent="0.25">
      <c r="B76" s="193"/>
      <c r="C76" s="177" t="s">
        <v>3441</v>
      </c>
      <c r="D76" s="194"/>
      <c r="E76" s="178"/>
      <c r="F76" s="178"/>
      <c r="G76" s="178"/>
      <c r="H76" s="159"/>
      <c r="I76" s="159"/>
      <c r="J76" s="159"/>
      <c r="K76" s="159"/>
      <c r="L76" s="128"/>
      <c r="M76" s="54"/>
      <c r="N76" s="207"/>
      <c r="O76" s="178"/>
      <c r="P76" s="178"/>
      <c r="Q76" s="159"/>
      <c r="R76" s="159"/>
      <c r="S76" s="159"/>
      <c r="T76" s="159"/>
      <c r="U76" s="159"/>
    </row>
    <row r="77" spans="2:21" ht="29.25" customHeight="1" x14ac:dyDescent="0.25">
      <c r="B77" s="193"/>
      <c r="C77" s="177" t="s">
        <v>3442</v>
      </c>
      <c r="D77" s="194"/>
      <c r="E77" s="178"/>
      <c r="F77" s="178"/>
      <c r="G77" s="178"/>
      <c r="H77" s="159"/>
      <c r="I77" s="159"/>
      <c r="J77" s="159"/>
      <c r="K77" s="159"/>
      <c r="L77" s="128"/>
      <c r="M77" s="54"/>
      <c r="N77" s="207"/>
      <c r="O77" s="178"/>
      <c r="P77" s="178"/>
      <c r="Q77" s="159"/>
      <c r="R77" s="159"/>
      <c r="S77" s="159"/>
      <c r="T77" s="159"/>
      <c r="U77" s="159"/>
    </row>
    <row r="78" spans="2:21" ht="29.25" customHeight="1" x14ac:dyDescent="0.25">
      <c r="B78" s="193"/>
      <c r="C78" s="177" t="s">
        <v>3443</v>
      </c>
      <c r="D78" s="194"/>
      <c r="E78" s="178"/>
      <c r="F78" s="178"/>
      <c r="G78" s="178"/>
      <c r="H78" s="159"/>
      <c r="I78" s="159"/>
      <c r="J78" s="159"/>
      <c r="K78" s="159"/>
      <c r="L78" s="128"/>
      <c r="M78" s="54"/>
      <c r="N78" s="207"/>
      <c r="O78" s="178"/>
      <c r="P78" s="178"/>
      <c r="Q78" s="159"/>
      <c r="R78" s="159"/>
      <c r="S78" s="159"/>
      <c r="T78" s="159"/>
      <c r="U78" s="159"/>
    </row>
    <row r="79" spans="2:21" ht="29.25" customHeight="1" x14ac:dyDescent="0.25">
      <c r="B79" s="193"/>
      <c r="C79" s="177" t="s">
        <v>3444</v>
      </c>
      <c r="D79" s="194"/>
      <c r="E79" s="178"/>
      <c r="F79" s="178"/>
      <c r="G79" s="178"/>
      <c r="H79" s="159"/>
      <c r="I79" s="159"/>
      <c r="J79" s="159"/>
      <c r="K79" s="159"/>
      <c r="L79" s="128"/>
      <c r="M79" s="54"/>
      <c r="N79" s="207"/>
      <c r="O79" s="178"/>
      <c r="P79" s="178"/>
      <c r="Q79" s="159"/>
      <c r="R79" s="159"/>
      <c r="S79" s="159"/>
      <c r="T79" s="159"/>
      <c r="U79" s="159"/>
    </row>
    <row r="80" spans="2:21" ht="29.25" customHeight="1" x14ac:dyDescent="0.25">
      <c r="B80" s="193"/>
      <c r="C80" s="177" t="s">
        <v>3445</v>
      </c>
      <c r="D80" s="194"/>
      <c r="E80" s="178"/>
      <c r="F80" s="178"/>
      <c r="G80" s="178"/>
      <c r="H80" s="159"/>
      <c r="I80" s="159"/>
      <c r="J80" s="159"/>
      <c r="K80" s="159"/>
      <c r="L80" s="128"/>
      <c r="M80" s="54"/>
      <c r="N80" s="207"/>
      <c r="O80" s="178"/>
      <c r="P80" s="178"/>
      <c r="Q80" s="159"/>
      <c r="R80" s="159"/>
      <c r="S80" s="159"/>
      <c r="T80" s="159"/>
      <c r="U80" s="159"/>
    </row>
    <row r="81" spans="2:21" ht="29.25" customHeight="1" x14ac:dyDescent="0.25">
      <c r="B81" s="193"/>
      <c r="C81" s="177" t="s">
        <v>3446</v>
      </c>
      <c r="D81" s="194"/>
      <c r="E81" s="178"/>
      <c r="F81" s="178"/>
      <c r="G81" s="178"/>
      <c r="H81" s="159"/>
      <c r="I81" s="159"/>
      <c r="J81" s="159"/>
      <c r="K81" s="159"/>
      <c r="L81" s="128"/>
      <c r="M81" s="54"/>
      <c r="N81" s="207"/>
      <c r="O81" s="178"/>
      <c r="P81" s="178"/>
      <c r="Q81" s="159"/>
      <c r="R81" s="159"/>
      <c r="S81" s="159"/>
      <c r="T81" s="159"/>
      <c r="U81" s="159"/>
    </row>
    <row r="82" spans="2:21" ht="29.25" customHeight="1" x14ac:dyDescent="0.25">
      <c r="B82" s="193"/>
      <c r="C82" s="177" t="s">
        <v>3447</v>
      </c>
      <c r="D82" s="194"/>
      <c r="E82" s="178"/>
      <c r="F82" s="178"/>
      <c r="G82" s="178"/>
      <c r="H82" s="159"/>
      <c r="I82" s="159"/>
      <c r="J82" s="159"/>
      <c r="K82" s="159"/>
      <c r="L82" s="128"/>
      <c r="M82" s="54"/>
      <c r="N82" s="207"/>
      <c r="O82" s="178"/>
      <c r="P82" s="178"/>
      <c r="Q82" s="159"/>
      <c r="R82" s="159"/>
      <c r="S82" s="159"/>
      <c r="T82" s="159"/>
      <c r="U82" s="159"/>
    </row>
    <row r="83" spans="2:21" ht="29.25" customHeight="1" x14ac:dyDescent="0.25">
      <c r="B83" s="193"/>
      <c r="C83" s="177" t="s">
        <v>3448</v>
      </c>
      <c r="D83" s="194"/>
      <c r="E83" s="178"/>
      <c r="F83" s="178"/>
      <c r="G83" s="178"/>
      <c r="H83" s="159"/>
      <c r="I83" s="159"/>
      <c r="J83" s="159"/>
      <c r="K83" s="159"/>
      <c r="L83" s="128"/>
      <c r="M83" s="54"/>
      <c r="N83" s="207"/>
      <c r="O83" s="178"/>
      <c r="P83" s="178"/>
      <c r="Q83" s="159"/>
      <c r="R83" s="159"/>
      <c r="S83" s="159"/>
      <c r="T83" s="159"/>
      <c r="U83" s="159"/>
    </row>
    <row r="84" spans="2:21" ht="29.25" customHeight="1" x14ac:dyDescent="0.25">
      <c r="B84" s="193"/>
      <c r="C84" s="177" t="s">
        <v>3449</v>
      </c>
      <c r="D84" s="194"/>
      <c r="E84" s="178"/>
      <c r="F84" s="178"/>
      <c r="G84" s="178"/>
      <c r="H84" s="159"/>
      <c r="I84" s="159"/>
      <c r="J84" s="159"/>
      <c r="K84" s="159"/>
      <c r="L84" s="128"/>
      <c r="M84" s="54"/>
      <c r="N84" s="207"/>
      <c r="O84" s="178"/>
      <c r="P84" s="178"/>
      <c r="Q84" s="159"/>
      <c r="R84" s="159"/>
      <c r="S84" s="159"/>
      <c r="T84" s="159"/>
      <c r="U84" s="159"/>
    </row>
    <row r="85" spans="2:21" ht="29.25" customHeight="1" x14ac:dyDescent="0.25">
      <c r="B85" s="193"/>
      <c r="C85" s="177" t="s">
        <v>3450</v>
      </c>
      <c r="D85" s="194"/>
      <c r="E85" s="178"/>
      <c r="F85" s="178"/>
      <c r="G85" s="178"/>
      <c r="H85" s="159"/>
      <c r="I85" s="159"/>
      <c r="J85" s="159"/>
      <c r="K85" s="159"/>
      <c r="L85" s="128"/>
      <c r="M85" s="54"/>
      <c r="N85" s="207"/>
      <c r="O85" s="178"/>
      <c r="P85" s="178"/>
      <c r="Q85" s="159"/>
      <c r="R85" s="159"/>
      <c r="S85" s="159"/>
      <c r="T85" s="159"/>
      <c r="U85" s="159"/>
    </row>
    <row r="86" spans="2:21" ht="29.25" customHeight="1" x14ac:dyDescent="0.25">
      <c r="B86" s="193"/>
      <c r="C86" s="177" t="s">
        <v>3451</v>
      </c>
      <c r="D86" s="194"/>
      <c r="E86" s="178"/>
      <c r="F86" s="178"/>
      <c r="G86" s="178"/>
      <c r="H86" s="159"/>
      <c r="I86" s="159"/>
      <c r="J86" s="159"/>
      <c r="K86" s="159"/>
      <c r="L86" s="128"/>
      <c r="M86" s="54"/>
      <c r="N86" s="207"/>
      <c r="O86" s="178"/>
      <c r="P86" s="178"/>
      <c r="Q86" s="159"/>
      <c r="R86" s="159"/>
      <c r="S86" s="159"/>
      <c r="T86" s="159"/>
      <c r="U86" s="159"/>
    </row>
    <row r="87" spans="2:21" ht="29.25" customHeight="1" x14ac:dyDescent="0.25">
      <c r="B87" s="193"/>
      <c r="C87" s="177" t="s">
        <v>3452</v>
      </c>
      <c r="D87" s="194"/>
      <c r="E87" s="178"/>
      <c r="F87" s="178"/>
      <c r="G87" s="178"/>
      <c r="H87" s="159"/>
      <c r="I87" s="159"/>
      <c r="J87" s="159"/>
      <c r="K87" s="159"/>
      <c r="L87" s="128"/>
      <c r="M87" s="54"/>
      <c r="N87" s="207"/>
      <c r="O87" s="178"/>
      <c r="P87" s="178"/>
      <c r="Q87" s="159"/>
      <c r="R87" s="159"/>
      <c r="S87" s="159"/>
      <c r="T87" s="159"/>
      <c r="U87" s="159"/>
    </row>
    <row r="88" spans="2:21" ht="29.25" customHeight="1" x14ac:dyDescent="0.25">
      <c r="B88" s="193"/>
      <c r="C88" s="177" t="s">
        <v>3453</v>
      </c>
      <c r="D88" s="194"/>
      <c r="E88" s="178"/>
      <c r="F88" s="178"/>
      <c r="G88" s="178"/>
      <c r="H88" s="159"/>
      <c r="I88" s="159"/>
      <c r="J88" s="159"/>
      <c r="K88" s="159"/>
      <c r="L88" s="128"/>
      <c r="M88" s="54"/>
      <c r="N88" s="207"/>
      <c r="O88" s="178"/>
      <c r="P88" s="178"/>
      <c r="Q88" s="159"/>
      <c r="R88" s="159"/>
      <c r="S88" s="159"/>
      <c r="T88" s="159"/>
      <c r="U88" s="159"/>
    </row>
    <row r="89" spans="2:21" ht="29.25" customHeight="1" x14ac:dyDescent="0.25">
      <c r="B89" s="193"/>
      <c r="C89" s="177" t="s">
        <v>3454</v>
      </c>
      <c r="D89" s="194"/>
      <c r="E89" s="178"/>
      <c r="F89" s="178"/>
      <c r="G89" s="178"/>
      <c r="H89" s="159"/>
      <c r="I89" s="159"/>
      <c r="J89" s="159"/>
      <c r="K89" s="159"/>
      <c r="L89" s="128"/>
      <c r="M89" s="54"/>
      <c r="N89" s="207"/>
      <c r="O89" s="178"/>
      <c r="P89" s="178"/>
      <c r="Q89" s="159"/>
      <c r="R89" s="159"/>
      <c r="S89" s="159"/>
      <c r="T89" s="159"/>
      <c r="U89" s="159"/>
    </row>
    <row r="90" spans="2:21" ht="29.25" customHeight="1" x14ac:dyDescent="0.25">
      <c r="B90" s="193"/>
      <c r="C90" s="177" t="s">
        <v>3455</v>
      </c>
      <c r="D90" s="194"/>
      <c r="E90" s="178"/>
      <c r="F90" s="178"/>
      <c r="G90" s="178"/>
      <c r="H90" s="159"/>
      <c r="I90" s="159"/>
      <c r="J90" s="159"/>
      <c r="K90" s="159"/>
      <c r="L90" s="128"/>
      <c r="M90" s="54"/>
      <c r="N90" s="207"/>
      <c r="O90" s="178"/>
      <c r="P90" s="178"/>
      <c r="Q90" s="159"/>
      <c r="R90" s="159"/>
      <c r="S90" s="159"/>
      <c r="T90" s="159"/>
      <c r="U90" s="159"/>
    </row>
    <row r="91" spans="2:21" ht="29.25" customHeight="1" x14ac:dyDescent="0.25">
      <c r="B91" s="193"/>
      <c r="C91" s="177" t="s">
        <v>3456</v>
      </c>
      <c r="D91" s="194"/>
      <c r="E91" s="178"/>
      <c r="F91" s="178"/>
      <c r="G91" s="178"/>
      <c r="H91" s="159"/>
      <c r="I91" s="159"/>
      <c r="J91" s="159"/>
      <c r="K91" s="159"/>
      <c r="L91" s="128"/>
      <c r="M91" s="54"/>
      <c r="N91" s="207"/>
      <c r="O91" s="178"/>
      <c r="P91" s="178"/>
      <c r="Q91" s="159"/>
      <c r="R91" s="159"/>
      <c r="S91" s="159"/>
      <c r="T91" s="159"/>
      <c r="U91" s="159"/>
    </row>
    <row r="92" spans="2:21" ht="29.25" customHeight="1" x14ac:dyDescent="0.25">
      <c r="B92" s="193"/>
      <c r="C92" s="177" t="s">
        <v>3457</v>
      </c>
      <c r="D92" s="194"/>
      <c r="E92" s="178"/>
      <c r="F92" s="178"/>
      <c r="G92" s="178"/>
      <c r="H92" s="159"/>
      <c r="I92" s="159"/>
      <c r="J92" s="159"/>
      <c r="K92" s="159"/>
      <c r="L92" s="128"/>
      <c r="M92" s="54"/>
      <c r="N92" s="207"/>
      <c r="O92" s="178"/>
      <c r="P92" s="178"/>
      <c r="Q92" s="159"/>
      <c r="R92" s="159"/>
      <c r="S92" s="159"/>
      <c r="T92" s="159"/>
      <c r="U92" s="159"/>
    </row>
    <row r="93" spans="2:21" ht="29.25" customHeight="1" x14ac:dyDescent="0.25">
      <c r="B93" s="193"/>
      <c r="C93" s="177" t="s">
        <v>3458</v>
      </c>
      <c r="D93" s="194"/>
      <c r="E93" s="178"/>
      <c r="F93" s="178"/>
      <c r="G93" s="178"/>
      <c r="H93" s="159"/>
      <c r="I93" s="159"/>
      <c r="J93" s="159"/>
      <c r="K93" s="159"/>
      <c r="L93" s="128"/>
      <c r="M93" s="54"/>
      <c r="N93" s="207"/>
      <c r="O93" s="178"/>
      <c r="P93" s="178"/>
      <c r="Q93" s="159"/>
      <c r="R93" s="159"/>
      <c r="S93" s="159"/>
      <c r="T93" s="159"/>
      <c r="U93" s="159"/>
    </row>
    <row r="94" spans="2:21" ht="29.25" customHeight="1" x14ac:dyDescent="0.25">
      <c r="B94" s="193"/>
      <c r="C94" s="177" t="s">
        <v>3459</v>
      </c>
      <c r="D94" s="194"/>
      <c r="E94" s="178"/>
      <c r="F94" s="178"/>
      <c r="G94" s="178"/>
      <c r="H94" s="159"/>
      <c r="I94" s="159"/>
      <c r="J94" s="159"/>
      <c r="K94" s="159"/>
      <c r="L94" s="128"/>
      <c r="M94" s="54"/>
      <c r="N94" s="207"/>
      <c r="O94" s="178"/>
      <c r="P94" s="178"/>
      <c r="Q94" s="159"/>
      <c r="R94" s="159"/>
      <c r="S94" s="159"/>
      <c r="T94" s="159"/>
      <c r="U94" s="159"/>
    </row>
    <row r="95" spans="2:21" ht="29.25" customHeight="1" x14ac:dyDescent="0.25">
      <c r="B95" s="193"/>
      <c r="C95" s="177" t="s">
        <v>3460</v>
      </c>
      <c r="D95" s="194"/>
      <c r="E95" s="178"/>
      <c r="F95" s="178"/>
      <c r="G95" s="178"/>
      <c r="H95" s="159"/>
      <c r="I95" s="159"/>
      <c r="J95" s="159"/>
      <c r="K95" s="159"/>
      <c r="L95" s="128"/>
      <c r="M95" s="54"/>
      <c r="N95" s="207"/>
      <c r="O95" s="178"/>
      <c r="P95" s="178"/>
      <c r="Q95" s="159"/>
      <c r="R95" s="159"/>
      <c r="S95" s="159"/>
      <c r="T95" s="159"/>
      <c r="U95" s="159"/>
    </row>
    <row r="96" spans="2:21" ht="29.25" customHeight="1" x14ac:dyDescent="0.25">
      <c r="B96" s="193"/>
      <c r="C96" s="177" t="s">
        <v>3461</v>
      </c>
      <c r="D96" s="194"/>
      <c r="E96" s="178"/>
      <c r="F96" s="178"/>
      <c r="G96" s="178"/>
      <c r="H96" s="159"/>
      <c r="I96" s="159"/>
      <c r="J96" s="159"/>
      <c r="K96" s="159"/>
      <c r="L96" s="128"/>
      <c r="M96" s="54"/>
      <c r="N96" s="207"/>
      <c r="O96" s="178"/>
      <c r="P96" s="178"/>
      <c r="Q96" s="159"/>
      <c r="R96" s="159"/>
      <c r="S96" s="159"/>
      <c r="T96" s="159"/>
      <c r="U96" s="159"/>
    </row>
    <row r="97" spans="2:21" ht="29.25" customHeight="1" x14ac:dyDescent="0.25">
      <c r="B97" s="193"/>
      <c r="C97" s="177" t="s">
        <v>3462</v>
      </c>
      <c r="D97" s="194"/>
      <c r="E97" s="178"/>
      <c r="F97" s="178"/>
      <c r="G97" s="178"/>
      <c r="H97" s="159"/>
      <c r="I97" s="159"/>
      <c r="J97" s="159"/>
      <c r="K97" s="159"/>
      <c r="L97" s="128"/>
      <c r="M97" s="54"/>
      <c r="N97" s="207"/>
      <c r="O97" s="178"/>
      <c r="P97" s="178"/>
      <c r="Q97" s="159"/>
      <c r="R97" s="159"/>
      <c r="S97" s="159"/>
      <c r="T97" s="159"/>
      <c r="U97" s="159"/>
    </row>
    <row r="98" spans="2:21" ht="29.25" customHeight="1" x14ac:dyDescent="0.25">
      <c r="B98" s="193"/>
      <c r="C98" s="177" t="s">
        <v>3463</v>
      </c>
      <c r="D98" s="194"/>
      <c r="E98" s="178"/>
      <c r="F98" s="178"/>
      <c r="G98" s="178"/>
      <c r="H98" s="159"/>
      <c r="I98" s="159"/>
      <c r="J98" s="159"/>
      <c r="K98" s="159"/>
      <c r="L98" s="128"/>
      <c r="M98" s="54"/>
      <c r="N98" s="207"/>
      <c r="O98" s="178"/>
      <c r="P98" s="178"/>
      <c r="Q98" s="159"/>
      <c r="R98" s="159"/>
      <c r="S98" s="159"/>
      <c r="T98" s="159"/>
      <c r="U98" s="159"/>
    </row>
    <row r="99" spans="2:21" ht="29.25" customHeight="1" x14ac:dyDescent="0.25">
      <c r="B99" s="193"/>
      <c r="C99" s="177" t="s">
        <v>3464</v>
      </c>
      <c r="D99" s="194"/>
      <c r="E99" s="178"/>
      <c r="F99" s="178"/>
      <c r="G99" s="178"/>
      <c r="H99" s="159"/>
      <c r="I99" s="159"/>
      <c r="J99" s="159"/>
      <c r="K99" s="159"/>
      <c r="L99" s="128"/>
      <c r="M99" s="54"/>
      <c r="N99" s="207"/>
      <c r="O99" s="178"/>
      <c r="P99" s="178"/>
      <c r="Q99" s="159"/>
      <c r="R99" s="159"/>
      <c r="S99" s="159"/>
      <c r="T99" s="159"/>
      <c r="U99" s="159"/>
    </row>
    <row r="100" spans="2:21" ht="29.25" customHeight="1" x14ac:dyDescent="0.25">
      <c r="B100" s="193"/>
      <c r="C100" s="177" t="s">
        <v>3465</v>
      </c>
      <c r="D100" s="194"/>
      <c r="E100" s="178"/>
      <c r="F100" s="178"/>
      <c r="G100" s="178"/>
      <c r="H100" s="159"/>
      <c r="I100" s="159"/>
      <c r="J100" s="159"/>
      <c r="K100" s="159"/>
      <c r="L100" s="128"/>
      <c r="M100" s="54"/>
      <c r="N100" s="207"/>
      <c r="O100" s="178"/>
      <c r="P100" s="178"/>
      <c r="Q100" s="159"/>
      <c r="R100" s="159"/>
      <c r="S100" s="159"/>
      <c r="T100" s="159"/>
      <c r="U100" s="159"/>
    </row>
    <row r="101" spans="2:21" ht="29.25" customHeight="1" x14ac:dyDescent="0.25">
      <c r="B101" s="193"/>
      <c r="C101" s="177" t="s">
        <v>3466</v>
      </c>
      <c r="D101" s="194"/>
      <c r="E101" s="178"/>
      <c r="F101" s="178"/>
      <c r="G101" s="178"/>
      <c r="H101" s="159"/>
      <c r="I101" s="159"/>
      <c r="J101" s="159"/>
      <c r="K101" s="159"/>
      <c r="L101" s="128"/>
      <c r="M101" s="54"/>
      <c r="N101" s="207"/>
      <c r="O101" s="178"/>
      <c r="P101" s="178"/>
      <c r="Q101" s="159"/>
      <c r="R101" s="159"/>
      <c r="S101" s="159"/>
      <c r="T101" s="159"/>
      <c r="U101" s="159"/>
    </row>
    <row r="102" spans="2:21" ht="29.25" customHeight="1" x14ac:dyDescent="0.25">
      <c r="B102" s="193"/>
      <c r="C102" s="177" t="s">
        <v>3467</v>
      </c>
      <c r="D102" s="194"/>
      <c r="E102" s="178"/>
      <c r="F102" s="178"/>
      <c r="G102" s="178"/>
      <c r="H102" s="159"/>
      <c r="I102" s="159"/>
      <c r="J102" s="159"/>
      <c r="K102" s="159"/>
      <c r="L102" s="128"/>
      <c r="M102" s="54"/>
      <c r="N102" s="207"/>
      <c r="O102" s="178"/>
      <c r="P102" s="178"/>
      <c r="Q102" s="159"/>
      <c r="R102" s="159"/>
      <c r="S102" s="159"/>
      <c r="T102" s="159"/>
      <c r="U102" s="159"/>
    </row>
    <row r="103" spans="2:21" ht="29.25" customHeight="1" x14ac:dyDescent="0.25">
      <c r="B103" s="193"/>
      <c r="C103" s="177" t="s">
        <v>3468</v>
      </c>
      <c r="D103" s="194"/>
      <c r="E103" s="178"/>
      <c r="F103" s="178"/>
      <c r="G103" s="178"/>
      <c r="H103" s="159"/>
      <c r="I103" s="159"/>
      <c r="J103" s="159"/>
      <c r="K103" s="159"/>
      <c r="L103" s="128"/>
      <c r="M103" s="54"/>
      <c r="N103" s="207"/>
      <c r="O103" s="178"/>
      <c r="P103" s="178"/>
      <c r="Q103" s="159"/>
      <c r="R103" s="159"/>
      <c r="S103" s="159"/>
      <c r="T103" s="159"/>
      <c r="U103" s="159"/>
    </row>
    <row r="104" spans="2:21" ht="29.25" customHeight="1" x14ac:dyDescent="0.25">
      <c r="B104" s="193"/>
      <c r="C104" s="177" t="s">
        <v>3469</v>
      </c>
      <c r="D104" s="194"/>
      <c r="E104" s="178"/>
      <c r="F104" s="178"/>
      <c r="G104" s="178"/>
      <c r="H104" s="159"/>
      <c r="I104" s="159"/>
      <c r="J104" s="159"/>
      <c r="K104" s="159"/>
      <c r="L104" s="128"/>
      <c r="M104" s="54"/>
      <c r="N104" s="207"/>
      <c r="O104" s="178"/>
      <c r="P104" s="178"/>
      <c r="Q104" s="159"/>
      <c r="R104" s="159"/>
      <c r="S104" s="159"/>
      <c r="T104" s="159"/>
      <c r="U104" s="159"/>
    </row>
    <row r="105" spans="2:21" ht="29.25" customHeight="1" x14ac:dyDescent="0.25">
      <c r="B105" s="193"/>
      <c r="C105" s="177" t="s">
        <v>3470</v>
      </c>
      <c r="D105" s="194"/>
      <c r="E105" s="178"/>
      <c r="F105" s="178"/>
      <c r="G105" s="178"/>
      <c r="H105" s="159"/>
      <c r="I105" s="159"/>
      <c r="J105" s="159"/>
      <c r="K105" s="159"/>
      <c r="L105" s="128"/>
      <c r="M105" s="54"/>
      <c r="N105" s="207"/>
      <c r="O105" s="178"/>
      <c r="P105" s="178"/>
      <c r="Q105" s="159"/>
      <c r="R105" s="159"/>
      <c r="S105" s="159"/>
      <c r="T105" s="159"/>
      <c r="U105" s="159"/>
    </row>
    <row r="106" spans="2:21" ht="29.25" customHeight="1" x14ac:dyDescent="0.25">
      <c r="B106" s="193"/>
      <c r="C106" s="177" t="s">
        <v>3471</v>
      </c>
      <c r="D106" s="194"/>
      <c r="E106" s="178"/>
      <c r="F106" s="178"/>
      <c r="G106" s="178"/>
      <c r="H106" s="159"/>
      <c r="I106" s="159"/>
      <c r="J106" s="159"/>
      <c r="K106" s="159"/>
      <c r="L106" s="128"/>
      <c r="M106" s="54"/>
      <c r="N106" s="207"/>
      <c r="O106" s="178"/>
      <c r="P106" s="178"/>
      <c r="Q106" s="159"/>
      <c r="R106" s="159"/>
      <c r="S106" s="159"/>
      <c r="T106" s="159"/>
      <c r="U106" s="159"/>
    </row>
    <row r="107" spans="2:21" ht="29.25" customHeight="1" x14ac:dyDescent="0.25">
      <c r="B107" s="193"/>
      <c r="C107" s="177" t="s">
        <v>3472</v>
      </c>
      <c r="D107" s="194"/>
      <c r="E107" s="178"/>
      <c r="F107" s="178"/>
      <c r="G107" s="178"/>
      <c r="H107" s="159"/>
      <c r="I107" s="159"/>
      <c r="J107" s="159"/>
      <c r="K107" s="159"/>
      <c r="L107" s="128"/>
      <c r="M107" s="54"/>
      <c r="N107" s="207"/>
      <c r="O107" s="178"/>
      <c r="P107" s="178"/>
      <c r="Q107" s="159"/>
      <c r="R107" s="159"/>
      <c r="S107" s="159"/>
      <c r="T107" s="159"/>
      <c r="U107" s="159"/>
    </row>
    <row r="108" spans="2:21" ht="29.25" customHeight="1" x14ac:dyDescent="0.25">
      <c r="B108" s="193"/>
      <c r="C108" s="177" t="s">
        <v>3473</v>
      </c>
      <c r="D108" s="194"/>
      <c r="E108" s="178"/>
      <c r="F108" s="178"/>
      <c r="G108" s="178"/>
      <c r="H108" s="159"/>
      <c r="I108" s="159"/>
      <c r="J108" s="159"/>
      <c r="K108" s="159"/>
      <c r="L108" s="128"/>
      <c r="M108" s="54"/>
      <c r="N108" s="207"/>
      <c r="O108" s="178"/>
      <c r="P108" s="178"/>
      <c r="Q108" s="159"/>
      <c r="R108" s="159"/>
      <c r="S108" s="159"/>
      <c r="T108" s="159"/>
      <c r="U108" s="159"/>
    </row>
  </sheetData>
  <mergeCells count="1">
    <mergeCell ref="B1:L1"/>
  </mergeCells>
  <dataValidations count="2">
    <dataValidation allowBlank="1" showInputMessage="1" showErrorMessage="1" error="Data is of incorrect type!" sqref="A5"/>
    <dataValidation type="decimal" allowBlank="1" showInputMessage="1" showErrorMessage="1" error="Data is of incorrect type!" sqref="H9:L108 E5:I5"/>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Enumerations!$A$717:$P$717</xm:f>
          </x14:formula1>
          <xm:sqref>B5 E9:E108</xm:sqref>
        </x14:dataValidation>
        <x14:dataValidation type="list" allowBlank="1" showInputMessage="1" showErrorMessage="1" error="Data is of incorrect type!">
          <x14:formula1>
            <xm:f>Enumerations!$A$718:$F$718</xm:f>
          </x14:formula1>
          <xm:sqref>C5 F9:F108</xm:sqref>
        </x14:dataValidation>
        <x14:dataValidation type="list" allowBlank="1" showInputMessage="1" showErrorMessage="1" error="Data is of incorrect type!">
          <x14:formula1>
            <xm:f>Enumerations!$A$719:$B$719</xm:f>
          </x14:formula1>
          <xm:sqref>D5 G9:G108</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28"/>
  <sheetViews>
    <sheetView showGridLines="0" workbookViewId="0">
      <selection activeCell="I4" sqref="I4:J4"/>
    </sheetView>
  </sheetViews>
  <sheetFormatPr defaultRowHeight="15" x14ac:dyDescent="0.25"/>
  <cols>
    <col min="1" max="3" width="9.140625" style="157"/>
    <col min="4" max="4" width="12.7109375" style="157" customWidth="1"/>
    <col min="5" max="5" width="16.28515625" style="157" customWidth="1"/>
    <col min="6" max="6" width="11.7109375" style="157" customWidth="1"/>
    <col min="7" max="7" width="21.42578125" style="157" customWidth="1"/>
    <col min="8" max="8" width="23.7109375" style="157" customWidth="1"/>
    <col min="9" max="9" width="23.28515625" style="157" customWidth="1"/>
    <col min="10" max="10" width="19" style="157" customWidth="1"/>
    <col min="11" max="11" width="32.5703125" style="157" customWidth="1"/>
    <col min="12" max="12" width="16" style="157" customWidth="1"/>
    <col min="13" max="13" width="19.42578125" style="157" customWidth="1"/>
    <col min="14" max="14" width="18" style="157" customWidth="1"/>
    <col min="15" max="15" width="13.28515625" style="157" customWidth="1"/>
    <col min="16" max="16" width="24.140625" style="157" bestFit="1" customWidth="1"/>
    <col min="17" max="17" width="35.5703125" style="157" customWidth="1"/>
    <col min="18" max="18" width="25.42578125" style="41" customWidth="1"/>
    <col min="19" max="31" width="20.7109375" style="157" customWidth="1"/>
    <col min="32" max="42" width="9.140625" style="157"/>
    <col min="43" max="43" width="9.140625" style="157" customWidth="1"/>
    <col min="44" max="16384" width="9.140625" style="157"/>
  </cols>
  <sheetData>
    <row r="1" spans="1:31" ht="18" customHeight="1" x14ac:dyDescent="0.3">
      <c r="A1" s="187" t="s">
        <v>17053</v>
      </c>
      <c r="B1" s="798" t="s">
        <v>4720</v>
      </c>
      <c r="C1" s="799"/>
      <c r="D1" s="799"/>
      <c r="E1" s="799"/>
      <c r="F1" s="799"/>
      <c r="G1" s="799"/>
      <c r="H1" s="799"/>
      <c r="I1" s="799"/>
      <c r="J1" s="799"/>
      <c r="K1" s="799"/>
      <c r="L1" s="799"/>
      <c r="R1" s="237" t="s">
        <v>4753</v>
      </c>
      <c r="T1" s="724" t="s">
        <v>13439</v>
      </c>
    </row>
    <row r="3" spans="1:31" ht="12.4" customHeight="1" x14ac:dyDescent="0.25">
      <c r="D3" s="217"/>
      <c r="E3" s="218" t="s">
        <v>4739</v>
      </c>
      <c r="F3" s="218"/>
      <c r="G3" s="218"/>
      <c r="H3" s="219"/>
      <c r="I3" s="219"/>
      <c r="J3" s="219"/>
    </row>
    <row r="4" spans="1:31" ht="63" customHeight="1" x14ac:dyDescent="0.25">
      <c r="I4" s="793" t="s">
        <v>20183</v>
      </c>
      <c r="J4" s="794"/>
    </row>
    <row r="6" spans="1:31" x14ac:dyDescent="0.25">
      <c r="D6" s="10" t="s">
        <v>4701</v>
      </c>
      <c r="E6" s="10" t="s">
        <v>4721</v>
      </c>
      <c r="F6" s="10" t="s">
        <v>72</v>
      </c>
      <c r="G6" s="10" t="s">
        <v>1009</v>
      </c>
      <c r="H6" s="10" t="s">
        <v>991</v>
      </c>
      <c r="I6" s="10" t="s">
        <v>1016</v>
      </c>
      <c r="J6" s="10" t="s">
        <v>1017</v>
      </c>
      <c r="K6" s="10" t="s">
        <v>1018</v>
      </c>
      <c r="L6" s="10" t="s">
        <v>1019</v>
      </c>
      <c r="M6" s="10" t="s">
        <v>1020</v>
      </c>
      <c r="N6" s="10" t="s">
        <v>1021</v>
      </c>
      <c r="O6" s="10" t="s">
        <v>1022</v>
      </c>
      <c r="P6" s="10" t="s">
        <v>941</v>
      </c>
      <c r="Q6" s="11" t="s">
        <v>1023</v>
      </c>
      <c r="R6" s="50" t="s">
        <v>4701</v>
      </c>
      <c r="S6" s="46" t="s">
        <v>4721</v>
      </c>
      <c r="T6" s="221" t="s">
        <v>72</v>
      </c>
      <c r="U6" s="221" t="s">
        <v>1009</v>
      </c>
      <c r="V6" s="221" t="s">
        <v>991</v>
      </c>
      <c r="W6" s="221" t="s">
        <v>1016</v>
      </c>
      <c r="X6" s="221" t="s">
        <v>1017</v>
      </c>
      <c r="Y6" s="221" t="s">
        <v>1018</v>
      </c>
      <c r="Z6" s="221" t="s">
        <v>1019</v>
      </c>
      <c r="AA6" s="221" t="s">
        <v>1020</v>
      </c>
      <c r="AB6" s="221" t="s">
        <v>1021</v>
      </c>
      <c r="AC6" s="221" t="s">
        <v>1022</v>
      </c>
      <c r="AD6" s="221" t="s">
        <v>941</v>
      </c>
      <c r="AE6" s="221" t="s">
        <v>1023</v>
      </c>
    </row>
    <row r="7" spans="1:31" ht="21.75" customHeight="1" x14ac:dyDescent="0.25">
      <c r="D7" s="13" t="s">
        <v>4722</v>
      </c>
      <c r="E7" s="13" t="s">
        <v>4723</v>
      </c>
      <c r="F7" s="13" t="s">
        <v>4724</v>
      </c>
      <c r="G7" s="13" t="s">
        <v>4725</v>
      </c>
      <c r="H7" s="13" t="s">
        <v>4726</v>
      </c>
      <c r="I7" s="13" t="s">
        <v>4727</v>
      </c>
      <c r="J7" s="13" t="s">
        <v>4728</v>
      </c>
      <c r="K7" s="13" t="s">
        <v>4729</v>
      </c>
      <c r="L7" s="13" t="s">
        <v>4730</v>
      </c>
      <c r="M7" s="13" t="s">
        <v>4731</v>
      </c>
      <c r="N7" s="13" t="s">
        <v>4732</v>
      </c>
      <c r="O7" s="13" t="s">
        <v>4733</v>
      </c>
      <c r="P7" s="13" t="s">
        <v>4734</v>
      </c>
      <c r="Q7" s="14" t="s">
        <v>4735</v>
      </c>
      <c r="R7" s="50" t="s">
        <v>4790</v>
      </c>
      <c r="S7" s="200" t="s">
        <v>4789</v>
      </c>
      <c r="T7" s="200" t="s">
        <v>4740</v>
      </c>
      <c r="U7" s="200" t="s">
        <v>4741</v>
      </c>
      <c r="V7" s="200" t="s">
        <v>4742</v>
      </c>
      <c r="W7" s="222" t="s">
        <v>4751</v>
      </c>
      <c r="X7" s="200" t="s">
        <v>4743</v>
      </c>
      <c r="Y7" s="200" t="s">
        <v>4744</v>
      </c>
      <c r="Z7" s="200" t="s">
        <v>4745</v>
      </c>
      <c r="AA7" s="200" t="s">
        <v>4746</v>
      </c>
      <c r="AB7" s="200" t="s">
        <v>4747</v>
      </c>
      <c r="AC7" s="200" t="s">
        <v>4748</v>
      </c>
      <c r="AD7" s="200" t="s">
        <v>4749</v>
      </c>
      <c r="AE7" s="200" t="s">
        <v>4750</v>
      </c>
    </row>
    <row r="8" spans="1:31" x14ac:dyDescent="0.25">
      <c r="D8" s="15" t="s">
        <v>917</v>
      </c>
      <c r="E8" s="15" t="s">
        <v>599</v>
      </c>
      <c r="F8" s="15" t="s">
        <v>721</v>
      </c>
      <c r="G8" s="15" t="s">
        <v>600</v>
      </c>
      <c r="H8" s="15" t="s">
        <v>601</v>
      </c>
      <c r="I8" s="15" t="s">
        <v>602</v>
      </c>
      <c r="J8" s="15" t="s">
        <v>789</v>
      </c>
      <c r="K8" s="15" t="s">
        <v>790</v>
      </c>
      <c r="L8" s="15" t="s">
        <v>604</v>
      </c>
      <c r="M8" s="15" t="s">
        <v>815</v>
      </c>
      <c r="N8" s="15" t="s">
        <v>816</v>
      </c>
      <c r="O8" s="15" t="s">
        <v>817</v>
      </c>
      <c r="P8" s="15" t="s">
        <v>818</v>
      </c>
      <c r="Q8" s="16" t="s">
        <v>916</v>
      </c>
      <c r="R8" s="52" t="s">
        <v>917</v>
      </c>
      <c r="S8" s="47" t="s">
        <v>599</v>
      </c>
      <c r="T8" s="223" t="s">
        <v>721</v>
      </c>
      <c r="U8" s="223" t="s">
        <v>600</v>
      </c>
      <c r="V8" s="223" t="s">
        <v>601</v>
      </c>
      <c r="W8" s="223" t="s">
        <v>602</v>
      </c>
      <c r="X8" s="223" t="s">
        <v>789</v>
      </c>
      <c r="Y8" s="223" t="s">
        <v>790</v>
      </c>
      <c r="Z8" s="223" t="s">
        <v>604</v>
      </c>
      <c r="AA8" s="223" t="s">
        <v>815</v>
      </c>
      <c r="AB8" s="223" t="s">
        <v>816</v>
      </c>
      <c r="AC8" s="223" t="s">
        <v>817</v>
      </c>
      <c r="AD8" s="223" t="s">
        <v>818</v>
      </c>
      <c r="AE8" s="223" t="s">
        <v>916</v>
      </c>
    </row>
    <row r="9" spans="1:31" x14ac:dyDescent="0.25">
      <c r="B9" s="13" t="s">
        <v>3231</v>
      </c>
      <c r="C9" s="15" t="s">
        <v>1082</v>
      </c>
      <c r="D9" s="39" t="s">
        <v>4704</v>
      </c>
      <c r="E9" s="39" t="s">
        <v>3374</v>
      </c>
      <c r="F9" s="20" t="s">
        <v>4706</v>
      </c>
      <c r="G9" s="20" t="s">
        <v>4705</v>
      </c>
      <c r="H9" s="20" t="s">
        <v>3489</v>
      </c>
      <c r="I9" s="20" t="s">
        <v>3489</v>
      </c>
      <c r="J9" s="20" t="s">
        <v>4736</v>
      </c>
      <c r="K9" s="20" t="s">
        <v>4707</v>
      </c>
      <c r="L9" s="20" t="s">
        <v>4737</v>
      </c>
      <c r="M9" s="20" t="s">
        <v>2922</v>
      </c>
      <c r="N9" s="20" t="s">
        <v>2922</v>
      </c>
      <c r="O9" s="20" t="s">
        <v>3492</v>
      </c>
      <c r="P9" s="20" t="s">
        <v>3492</v>
      </c>
      <c r="Q9" s="21" t="s">
        <v>2922</v>
      </c>
      <c r="R9" s="53" t="s">
        <v>4716</v>
      </c>
      <c r="S9" s="39" t="s">
        <v>3482</v>
      </c>
      <c r="T9" s="20" t="s">
        <v>4718</v>
      </c>
      <c r="U9" s="20" t="s">
        <v>4717</v>
      </c>
      <c r="V9" s="20" t="s">
        <v>3482</v>
      </c>
      <c r="W9" s="20" t="s">
        <v>3483</v>
      </c>
      <c r="X9" s="20" t="s">
        <v>4717</v>
      </c>
      <c r="Y9" s="20" t="s">
        <v>3484</v>
      </c>
      <c r="Z9" s="20" t="s">
        <v>4752</v>
      </c>
      <c r="AA9" s="20" t="s">
        <v>3502</v>
      </c>
      <c r="AB9" s="20" t="s">
        <v>3502</v>
      </c>
      <c r="AC9" s="20" t="s">
        <v>3487</v>
      </c>
      <c r="AD9" s="20" t="s">
        <v>3487</v>
      </c>
      <c r="AE9" s="20" t="s">
        <v>3502</v>
      </c>
    </row>
    <row r="10" spans="1:31" x14ac:dyDescent="0.25">
      <c r="B10" s="193"/>
      <c r="C10" s="177" t="s">
        <v>3373</v>
      </c>
      <c r="D10" s="216" t="s">
        <v>1082</v>
      </c>
      <c r="E10" s="216" t="s">
        <v>4738</v>
      </c>
      <c r="F10" s="178" t="s">
        <v>2519</v>
      </c>
      <c r="G10" s="178" t="s">
        <v>2521</v>
      </c>
      <c r="H10" s="194"/>
      <c r="I10" s="43" t="s">
        <v>20181</v>
      </c>
      <c r="J10" s="178" t="s">
        <v>2521</v>
      </c>
      <c r="K10" s="178" t="s">
        <v>2517</v>
      </c>
      <c r="L10" s="178" t="s">
        <v>2522</v>
      </c>
      <c r="M10" s="159"/>
      <c r="N10" s="159"/>
      <c r="O10" s="215">
        <v>43830</v>
      </c>
      <c r="P10" s="215">
        <v>43830</v>
      </c>
      <c r="Q10" s="128"/>
      <c r="R10" s="220"/>
      <c r="S10" s="216"/>
      <c r="T10" s="178"/>
      <c r="U10" s="178"/>
      <c r="V10" s="194"/>
      <c r="W10" s="194"/>
      <c r="X10" s="178"/>
      <c r="Y10" s="178"/>
      <c r="Z10" s="178"/>
      <c r="AA10" s="159"/>
      <c r="AB10" s="159"/>
      <c r="AC10" s="215"/>
      <c r="AD10" s="215"/>
      <c r="AE10" s="159"/>
    </row>
    <row r="11" spans="1:31" x14ac:dyDescent="0.25">
      <c r="B11" s="193"/>
      <c r="C11" s="177" t="s">
        <v>3375</v>
      </c>
      <c r="D11" s="194"/>
      <c r="E11" s="194"/>
      <c r="F11" s="178"/>
      <c r="G11" s="178"/>
      <c r="H11" s="194"/>
      <c r="I11" s="43" t="s">
        <v>20182</v>
      </c>
      <c r="J11" s="178"/>
      <c r="K11" s="178"/>
      <c r="L11" s="178"/>
      <c r="M11" s="159"/>
      <c r="N11" s="159"/>
      <c r="O11" s="214"/>
      <c r="P11" s="214"/>
      <c r="Q11" s="128"/>
      <c r="R11" s="54"/>
      <c r="S11" s="194"/>
      <c r="T11" s="178"/>
      <c r="U11" s="178"/>
      <c r="V11" s="194"/>
      <c r="W11" s="194"/>
      <c r="X11" s="178"/>
      <c r="Y11" s="178"/>
      <c r="Z11" s="178"/>
      <c r="AA11" s="159"/>
      <c r="AB11" s="159"/>
      <c r="AC11" s="214"/>
      <c r="AD11" s="214"/>
      <c r="AE11" s="159"/>
    </row>
    <row r="12" spans="1:31" x14ac:dyDescent="0.25">
      <c r="B12" s="193"/>
      <c r="C12" s="177" t="s">
        <v>3376</v>
      </c>
      <c r="D12" s="194"/>
      <c r="E12" s="194"/>
      <c r="F12" s="178"/>
      <c r="G12" s="178"/>
      <c r="H12" s="194"/>
      <c r="I12" s="194"/>
      <c r="J12" s="178"/>
      <c r="K12" s="178"/>
      <c r="L12" s="178"/>
      <c r="M12" s="159"/>
      <c r="N12" s="159"/>
      <c r="O12" s="214"/>
      <c r="P12" s="214"/>
      <c r="Q12" s="128"/>
      <c r="R12" s="54"/>
      <c r="S12" s="194"/>
      <c r="T12" s="178"/>
      <c r="U12" s="178"/>
      <c r="V12" s="194"/>
      <c r="W12" s="194"/>
      <c r="X12" s="178"/>
      <c r="Y12" s="178"/>
      <c r="Z12" s="178"/>
      <c r="AA12" s="159"/>
      <c r="AB12" s="159"/>
      <c r="AC12" s="214"/>
      <c r="AD12" s="214"/>
      <c r="AE12" s="159"/>
    </row>
    <row r="13" spans="1:31" x14ac:dyDescent="0.25">
      <c r="B13" s="193"/>
      <c r="C13" s="177" t="s">
        <v>3377</v>
      </c>
      <c r="D13" s="194"/>
      <c r="E13" s="194"/>
      <c r="F13" s="178"/>
      <c r="G13" s="178"/>
      <c r="H13" s="194"/>
      <c r="I13" s="194"/>
      <c r="J13" s="178"/>
      <c r="K13" s="178"/>
      <c r="L13" s="178"/>
      <c r="M13" s="159"/>
      <c r="N13" s="159"/>
      <c r="O13" s="214"/>
      <c r="P13" s="214"/>
      <c r="Q13" s="128"/>
      <c r="R13" s="54"/>
      <c r="S13" s="194"/>
      <c r="T13" s="178"/>
      <c r="U13" s="178"/>
      <c r="V13" s="194"/>
      <c r="W13" s="194"/>
      <c r="X13" s="178"/>
      <c r="Y13" s="178"/>
      <c r="Z13" s="178"/>
      <c r="AA13" s="159"/>
      <c r="AB13" s="159"/>
      <c r="AC13" s="214"/>
      <c r="AD13" s="214"/>
      <c r="AE13" s="159"/>
    </row>
    <row r="14" spans="1:31" x14ac:dyDescent="0.25">
      <c r="B14" s="193"/>
      <c r="C14" s="177" t="s">
        <v>3378</v>
      </c>
      <c r="D14" s="194"/>
      <c r="E14" s="194"/>
      <c r="F14" s="178"/>
      <c r="G14" s="178"/>
      <c r="H14" s="194"/>
      <c r="I14" s="194"/>
      <c r="J14" s="178"/>
      <c r="K14" s="178"/>
      <c r="L14" s="178"/>
      <c r="M14" s="159"/>
      <c r="N14" s="159"/>
      <c r="O14" s="214"/>
      <c r="P14" s="214"/>
      <c r="Q14" s="128"/>
      <c r="R14" s="54"/>
      <c r="S14" s="194"/>
      <c r="T14" s="178"/>
      <c r="U14" s="178"/>
      <c r="V14" s="194"/>
      <c r="W14" s="194"/>
      <c r="X14" s="178"/>
      <c r="Y14" s="178"/>
      <c r="Z14" s="178"/>
      <c r="AA14" s="159"/>
      <c r="AB14" s="159"/>
      <c r="AC14" s="214"/>
      <c r="AD14" s="214"/>
      <c r="AE14" s="159"/>
    </row>
    <row r="15" spans="1:31" x14ac:dyDescent="0.25">
      <c r="B15" s="193"/>
      <c r="C15" s="177" t="s">
        <v>3379</v>
      </c>
      <c r="D15" s="194"/>
      <c r="E15" s="194"/>
      <c r="F15" s="178"/>
      <c r="G15" s="178"/>
      <c r="H15" s="194"/>
      <c r="I15" s="194"/>
      <c r="J15" s="178"/>
      <c r="K15" s="178"/>
      <c r="L15" s="178"/>
      <c r="M15" s="159"/>
      <c r="N15" s="159"/>
      <c r="O15" s="214"/>
      <c r="P15" s="214"/>
      <c r="Q15" s="128"/>
      <c r="R15" s="54"/>
      <c r="S15" s="194"/>
      <c r="T15" s="178"/>
      <c r="U15" s="178"/>
      <c r="V15" s="194"/>
      <c r="W15" s="194"/>
      <c r="X15" s="178"/>
      <c r="Y15" s="178"/>
      <c r="Z15" s="178"/>
      <c r="AA15" s="159"/>
      <c r="AB15" s="159"/>
      <c r="AC15" s="214"/>
      <c r="AD15" s="214"/>
      <c r="AE15" s="159"/>
    </row>
    <row r="16" spans="1:31" x14ac:dyDescent="0.25">
      <c r="B16" s="193"/>
      <c r="C16" s="177" t="s">
        <v>3380</v>
      </c>
      <c r="D16" s="194"/>
      <c r="E16" s="194"/>
      <c r="F16" s="178"/>
      <c r="G16" s="178"/>
      <c r="H16" s="194"/>
      <c r="I16" s="194"/>
      <c r="J16" s="178"/>
      <c r="K16" s="178"/>
      <c r="L16" s="178"/>
      <c r="M16" s="159"/>
      <c r="N16" s="159"/>
      <c r="O16" s="214"/>
      <c r="P16" s="214"/>
      <c r="Q16" s="128"/>
      <c r="R16" s="54"/>
      <c r="S16" s="194"/>
      <c r="T16" s="178"/>
      <c r="U16" s="178"/>
      <c r="V16" s="194"/>
      <c r="W16" s="194"/>
      <c r="X16" s="178"/>
      <c r="Y16" s="178"/>
      <c r="Z16" s="178"/>
      <c r="AA16" s="159"/>
      <c r="AB16" s="159"/>
      <c r="AC16" s="214"/>
      <c r="AD16" s="214"/>
      <c r="AE16" s="159"/>
    </row>
    <row r="17" spans="2:31" x14ac:dyDescent="0.25">
      <c r="B17" s="193"/>
      <c r="C17" s="177" t="s">
        <v>3381</v>
      </c>
      <c r="D17" s="194"/>
      <c r="E17" s="194"/>
      <c r="F17" s="178"/>
      <c r="G17" s="178"/>
      <c r="H17" s="194"/>
      <c r="I17" s="194"/>
      <c r="J17" s="178"/>
      <c r="K17" s="178"/>
      <c r="L17" s="178"/>
      <c r="M17" s="159"/>
      <c r="N17" s="159"/>
      <c r="O17" s="214"/>
      <c r="P17" s="214"/>
      <c r="Q17" s="128"/>
      <c r="R17" s="54"/>
      <c r="S17" s="194"/>
      <c r="T17" s="178"/>
      <c r="U17" s="178"/>
      <c r="V17" s="194"/>
      <c r="W17" s="194"/>
      <c r="X17" s="178"/>
      <c r="Y17" s="178"/>
      <c r="Z17" s="178"/>
      <c r="AA17" s="159"/>
      <c r="AB17" s="159"/>
      <c r="AC17" s="214"/>
      <c r="AD17" s="214"/>
      <c r="AE17" s="159"/>
    </row>
    <row r="18" spans="2:31" x14ac:dyDescent="0.25">
      <c r="B18" s="193"/>
      <c r="C18" s="177" t="s">
        <v>3382</v>
      </c>
      <c r="D18" s="194"/>
      <c r="E18" s="194"/>
      <c r="F18" s="178"/>
      <c r="G18" s="178"/>
      <c r="H18" s="194"/>
      <c r="I18" s="194"/>
      <c r="J18" s="178"/>
      <c r="K18" s="178"/>
      <c r="L18" s="178"/>
      <c r="M18" s="159"/>
      <c r="N18" s="159"/>
      <c r="O18" s="214"/>
      <c r="P18" s="214"/>
      <c r="Q18" s="128"/>
      <c r="R18" s="54"/>
      <c r="S18" s="194"/>
      <c r="T18" s="178"/>
      <c r="U18" s="178"/>
      <c r="V18" s="194"/>
      <c r="W18" s="194"/>
      <c r="X18" s="178"/>
      <c r="Y18" s="178"/>
      <c r="Z18" s="178"/>
      <c r="AA18" s="159"/>
      <c r="AB18" s="159"/>
      <c r="AC18" s="214"/>
      <c r="AD18" s="214"/>
      <c r="AE18" s="159"/>
    </row>
    <row r="19" spans="2:31" x14ac:dyDescent="0.25">
      <c r="B19" s="193"/>
      <c r="C19" s="177" t="s">
        <v>3383</v>
      </c>
      <c r="D19" s="194"/>
      <c r="E19" s="194"/>
      <c r="F19" s="178"/>
      <c r="G19" s="178"/>
      <c r="H19" s="194"/>
      <c r="I19" s="194"/>
      <c r="J19" s="178"/>
      <c r="K19" s="178"/>
      <c r="L19" s="178"/>
      <c r="M19" s="159"/>
      <c r="N19" s="159"/>
      <c r="O19" s="214"/>
      <c r="P19" s="214"/>
      <c r="Q19" s="128"/>
      <c r="R19" s="54"/>
      <c r="S19" s="194"/>
      <c r="T19" s="178"/>
      <c r="U19" s="178"/>
      <c r="V19" s="194"/>
      <c r="W19" s="194"/>
      <c r="X19" s="178"/>
      <c r="Y19" s="178"/>
      <c r="Z19" s="178"/>
      <c r="AA19" s="159"/>
      <c r="AB19" s="159"/>
      <c r="AC19" s="214"/>
      <c r="AD19" s="214"/>
      <c r="AE19" s="159"/>
    </row>
    <row r="20" spans="2:31" x14ac:dyDescent="0.25">
      <c r="B20" s="193"/>
      <c r="C20" s="177" t="s">
        <v>3384</v>
      </c>
      <c r="D20" s="194"/>
      <c r="E20" s="194"/>
      <c r="F20" s="178"/>
      <c r="G20" s="178"/>
      <c r="H20" s="194"/>
      <c r="I20" s="194"/>
      <c r="J20" s="178"/>
      <c r="K20" s="178"/>
      <c r="L20" s="178"/>
      <c r="M20" s="159"/>
      <c r="N20" s="159"/>
      <c r="O20" s="214"/>
      <c r="P20" s="214"/>
      <c r="Q20" s="128"/>
      <c r="R20" s="54"/>
      <c r="S20" s="194"/>
      <c r="T20" s="178"/>
      <c r="U20" s="178"/>
      <c r="V20" s="194"/>
      <c r="W20" s="194"/>
      <c r="X20" s="178"/>
      <c r="Y20" s="178"/>
      <c r="Z20" s="178"/>
      <c r="AA20" s="159"/>
      <c r="AB20" s="159"/>
      <c r="AC20" s="214"/>
      <c r="AD20" s="214"/>
      <c r="AE20" s="159"/>
    </row>
    <row r="21" spans="2:31" x14ac:dyDescent="0.25">
      <c r="B21" s="193"/>
      <c r="C21" s="177" t="s">
        <v>3385</v>
      </c>
      <c r="D21" s="194"/>
      <c r="E21" s="194"/>
      <c r="F21" s="178"/>
      <c r="G21" s="178"/>
      <c r="H21" s="194"/>
      <c r="I21" s="194"/>
      <c r="J21" s="178"/>
      <c r="K21" s="178"/>
      <c r="L21" s="178"/>
      <c r="M21" s="159"/>
      <c r="N21" s="159"/>
      <c r="O21" s="214"/>
      <c r="P21" s="214"/>
      <c r="Q21" s="128"/>
      <c r="R21" s="54"/>
      <c r="S21" s="194"/>
      <c r="T21" s="178"/>
      <c r="U21" s="178"/>
      <c r="V21" s="194"/>
      <c r="W21" s="194"/>
      <c r="X21" s="178"/>
      <c r="Y21" s="178"/>
      <c r="Z21" s="178"/>
      <c r="AA21" s="159"/>
      <c r="AB21" s="159"/>
      <c r="AC21" s="214"/>
      <c r="AD21" s="214"/>
      <c r="AE21" s="159"/>
    </row>
    <row r="22" spans="2:31" x14ac:dyDescent="0.25">
      <c r="B22" s="193"/>
      <c r="C22" s="177" t="s">
        <v>3386</v>
      </c>
      <c r="D22" s="194"/>
      <c r="E22" s="194"/>
      <c r="F22" s="178"/>
      <c r="G22" s="178"/>
      <c r="H22" s="194"/>
      <c r="I22" s="194"/>
      <c r="J22" s="178"/>
      <c r="K22" s="178"/>
      <c r="L22" s="178"/>
      <c r="M22" s="159"/>
      <c r="N22" s="159"/>
      <c r="O22" s="214"/>
      <c r="P22" s="214"/>
      <c r="Q22" s="128"/>
      <c r="R22" s="54"/>
      <c r="S22" s="194"/>
      <c r="T22" s="178"/>
      <c r="U22" s="178"/>
      <c r="V22" s="194"/>
      <c r="W22" s="194"/>
      <c r="X22" s="178"/>
      <c r="Y22" s="178"/>
      <c r="Z22" s="178"/>
      <c r="AA22" s="159"/>
      <c r="AB22" s="159"/>
      <c r="AC22" s="214"/>
      <c r="AD22" s="214"/>
      <c r="AE22" s="159"/>
    </row>
    <row r="23" spans="2:31" x14ac:dyDescent="0.25">
      <c r="B23" s="193"/>
      <c r="C23" s="177" t="s">
        <v>3387</v>
      </c>
      <c r="D23" s="194"/>
      <c r="E23" s="194"/>
      <c r="F23" s="178"/>
      <c r="G23" s="178"/>
      <c r="H23" s="194"/>
      <c r="I23" s="194"/>
      <c r="J23" s="178"/>
      <c r="K23" s="178"/>
      <c r="L23" s="178"/>
      <c r="M23" s="159"/>
      <c r="N23" s="159"/>
      <c r="O23" s="214"/>
      <c r="P23" s="214"/>
      <c r="Q23" s="128"/>
      <c r="R23" s="54"/>
      <c r="S23" s="194"/>
      <c r="T23" s="178"/>
      <c r="U23" s="178"/>
      <c r="V23" s="194"/>
      <c r="W23" s="194"/>
      <c r="X23" s="178"/>
      <c r="Y23" s="178"/>
      <c r="Z23" s="178"/>
      <c r="AA23" s="159"/>
      <c r="AB23" s="159"/>
      <c r="AC23" s="214"/>
      <c r="AD23" s="214"/>
      <c r="AE23" s="159"/>
    </row>
    <row r="24" spans="2:31" x14ac:dyDescent="0.25">
      <c r="B24" s="193"/>
      <c r="C24" s="177" t="s">
        <v>3388</v>
      </c>
      <c r="D24" s="194"/>
      <c r="E24" s="194"/>
      <c r="F24" s="178"/>
      <c r="G24" s="178"/>
      <c r="H24" s="194"/>
      <c r="I24" s="194"/>
      <c r="J24" s="178"/>
      <c r="K24" s="178"/>
      <c r="L24" s="178"/>
      <c r="M24" s="159"/>
      <c r="N24" s="159"/>
      <c r="O24" s="214"/>
      <c r="P24" s="214"/>
      <c r="Q24" s="128"/>
      <c r="R24" s="54"/>
      <c r="S24" s="194"/>
      <c r="T24" s="178"/>
      <c r="U24" s="178"/>
      <c r="V24" s="194"/>
      <c r="W24" s="194"/>
      <c r="X24" s="178"/>
      <c r="Y24" s="178"/>
      <c r="Z24" s="178"/>
      <c r="AA24" s="159"/>
      <c r="AB24" s="159"/>
      <c r="AC24" s="214"/>
      <c r="AD24" s="214"/>
      <c r="AE24" s="159"/>
    </row>
    <row r="25" spans="2:31" x14ac:dyDescent="0.25">
      <c r="B25" s="193"/>
      <c r="C25" s="177" t="s">
        <v>3389</v>
      </c>
      <c r="D25" s="194"/>
      <c r="E25" s="194"/>
      <c r="F25" s="178"/>
      <c r="G25" s="178"/>
      <c r="H25" s="194"/>
      <c r="I25" s="194"/>
      <c r="J25" s="178"/>
      <c r="K25" s="178"/>
      <c r="L25" s="178"/>
      <c r="M25" s="159"/>
      <c r="N25" s="159"/>
      <c r="O25" s="214"/>
      <c r="P25" s="214"/>
      <c r="Q25" s="128"/>
      <c r="R25" s="54"/>
      <c r="S25" s="194"/>
      <c r="T25" s="178"/>
      <c r="U25" s="178"/>
      <c r="V25" s="194"/>
      <c r="W25" s="194"/>
      <c r="X25" s="178"/>
      <c r="Y25" s="178"/>
      <c r="Z25" s="178"/>
      <c r="AA25" s="159"/>
      <c r="AB25" s="159"/>
      <c r="AC25" s="214"/>
      <c r="AD25" s="214"/>
      <c r="AE25" s="159"/>
    </row>
    <row r="26" spans="2:31" x14ac:dyDescent="0.25">
      <c r="B26" s="193"/>
      <c r="C26" s="177" t="s">
        <v>3390</v>
      </c>
      <c r="D26" s="194"/>
      <c r="E26" s="194"/>
      <c r="F26" s="178"/>
      <c r="G26" s="178"/>
      <c r="H26" s="194"/>
      <c r="I26" s="194"/>
      <c r="J26" s="178"/>
      <c r="K26" s="178"/>
      <c r="L26" s="178"/>
      <c r="M26" s="159"/>
      <c r="N26" s="159"/>
      <c r="O26" s="214"/>
      <c r="P26" s="214"/>
      <c r="Q26" s="128"/>
      <c r="R26" s="54"/>
      <c r="S26" s="194"/>
      <c r="T26" s="178"/>
      <c r="U26" s="178"/>
      <c r="V26" s="194"/>
      <c r="W26" s="194"/>
      <c r="X26" s="178"/>
      <c r="Y26" s="178"/>
      <c r="Z26" s="178"/>
      <c r="AA26" s="159"/>
      <c r="AB26" s="159"/>
      <c r="AC26" s="214"/>
      <c r="AD26" s="214"/>
      <c r="AE26" s="159"/>
    </row>
    <row r="27" spans="2:31" x14ac:dyDescent="0.25">
      <c r="B27" s="193"/>
      <c r="C27" s="177" t="s">
        <v>3391</v>
      </c>
      <c r="D27" s="194"/>
      <c r="E27" s="194"/>
      <c r="F27" s="178"/>
      <c r="G27" s="178"/>
      <c r="H27" s="194"/>
      <c r="I27" s="194"/>
      <c r="J27" s="178"/>
      <c r="K27" s="178"/>
      <c r="L27" s="178"/>
      <c r="M27" s="159"/>
      <c r="N27" s="159"/>
      <c r="O27" s="214"/>
      <c r="P27" s="214"/>
      <c r="Q27" s="128"/>
      <c r="R27" s="54"/>
      <c r="S27" s="194"/>
      <c r="T27" s="178"/>
      <c r="U27" s="178"/>
      <c r="V27" s="194"/>
      <c r="W27" s="194"/>
      <c r="X27" s="178"/>
      <c r="Y27" s="178"/>
      <c r="Z27" s="178"/>
      <c r="AA27" s="159"/>
      <c r="AB27" s="159"/>
      <c r="AC27" s="214"/>
      <c r="AD27" s="214"/>
      <c r="AE27" s="159"/>
    </row>
    <row r="28" spans="2:31" x14ac:dyDescent="0.25">
      <c r="B28" s="193"/>
      <c r="C28" s="177" t="s">
        <v>3392</v>
      </c>
      <c r="D28" s="194"/>
      <c r="E28" s="194"/>
      <c r="F28" s="178"/>
      <c r="G28" s="178"/>
      <c r="H28" s="194"/>
      <c r="I28" s="194"/>
      <c r="J28" s="178"/>
      <c r="K28" s="178"/>
      <c r="L28" s="178"/>
      <c r="M28" s="159"/>
      <c r="N28" s="159"/>
      <c r="O28" s="214"/>
      <c r="P28" s="214"/>
      <c r="Q28" s="128"/>
      <c r="R28" s="54"/>
      <c r="S28" s="194"/>
      <c r="T28" s="178"/>
      <c r="U28" s="178"/>
      <c r="V28" s="194"/>
      <c r="W28" s="194"/>
      <c r="X28" s="178"/>
      <c r="Y28" s="178"/>
      <c r="Z28" s="178"/>
      <c r="AA28" s="159"/>
      <c r="AB28" s="159"/>
      <c r="AC28" s="214"/>
      <c r="AD28" s="214"/>
      <c r="AE28" s="159"/>
    </row>
    <row r="29" spans="2:31" x14ac:dyDescent="0.25">
      <c r="B29" s="193"/>
      <c r="C29" s="177" t="s">
        <v>3393</v>
      </c>
      <c r="D29" s="194"/>
      <c r="E29" s="194"/>
      <c r="F29" s="178"/>
      <c r="G29" s="178"/>
      <c r="H29" s="194"/>
      <c r="I29" s="194"/>
      <c r="J29" s="178"/>
      <c r="K29" s="178"/>
      <c r="L29" s="178"/>
      <c r="M29" s="159"/>
      <c r="N29" s="159"/>
      <c r="O29" s="214"/>
      <c r="P29" s="214"/>
      <c r="Q29" s="128"/>
      <c r="R29" s="54"/>
      <c r="S29" s="194"/>
      <c r="T29" s="178"/>
      <c r="U29" s="178"/>
      <c r="V29" s="194"/>
      <c r="W29" s="194"/>
      <c r="X29" s="178"/>
      <c r="Y29" s="178"/>
      <c r="Z29" s="178"/>
      <c r="AA29" s="159"/>
      <c r="AB29" s="159"/>
      <c r="AC29" s="214"/>
      <c r="AD29" s="214"/>
      <c r="AE29" s="159"/>
    </row>
    <row r="30" spans="2:31" x14ac:dyDescent="0.25">
      <c r="B30" s="193"/>
      <c r="C30" s="177" t="s">
        <v>3394</v>
      </c>
      <c r="D30" s="194"/>
      <c r="E30" s="194"/>
      <c r="F30" s="178"/>
      <c r="G30" s="178"/>
      <c r="H30" s="194"/>
      <c r="I30" s="194"/>
      <c r="J30" s="178"/>
      <c r="K30" s="178"/>
      <c r="L30" s="178"/>
      <c r="M30" s="159"/>
      <c r="N30" s="159"/>
      <c r="O30" s="214"/>
      <c r="P30" s="214"/>
      <c r="Q30" s="128"/>
      <c r="R30" s="54"/>
      <c r="S30" s="194"/>
      <c r="T30" s="178"/>
      <c r="U30" s="178"/>
      <c r="V30" s="194"/>
      <c r="W30" s="194"/>
      <c r="X30" s="178"/>
      <c r="Y30" s="178"/>
      <c r="Z30" s="178"/>
      <c r="AA30" s="159"/>
      <c r="AB30" s="159"/>
      <c r="AC30" s="214"/>
      <c r="AD30" s="214"/>
      <c r="AE30" s="159"/>
    </row>
    <row r="31" spans="2:31" x14ac:dyDescent="0.25">
      <c r="B31" s="193"/>
      <c r="C31" s="177" t="s">
        <v>3395</v>
      </c>
      <c r="D31" s="194"/>
      <c r="E31" s="194"/>
      <c r="F31" s="178"/>
      <c r="G31" s="178"/>
      <c r="H31" s="194"/>
      <c r="I31" s="194"/>
      <c r="J31" s="178"/>
      <c r="K31" s="178"/>
      <c r="L31" s="178"/>
      <c r="M31" s="159"/>
      <c r="N31" s="159"/>
      <c r="O31" s="214"/>
      <c r="P31" s="214"/>
      <c r="Q31" s="128"/>
      <c r="R31" s="54"/>
      <c r="S31" s="194"/>
      <c r="T31" s="178"/>
      <c r="U31" s="178"/>
      <c r="V31" s="194"/>
      <c r="W31" s="194"/>
      <c r="X31" s="178"/>
      <c r="Y31" s="178"/>
      <c r="Z31" s="178"/>
      <c r="AA31" s="159"/>
      <c r="AB31" s="159"/>
      <c r="AC31" s="214"/>
      <c r="AD31" s="214"/>
      <c r="AE31" s="159"/>
    </row>
    <row r="32" spans="2:31" x14ac:dyDescent="0.25">
      <c r="B32" s="193"/>
      <c r="C32" s="177" t="s">
        <v>3396</v>
      </c>
      <c r="D32" s="194"/>
      <c r="E32" s="194"/>
      <c r="F32" s="178"/>
      <c r="G32" s="178"/>
      <c r="H32" s="194"/>
      <c r="I32" s="194"/>
      <c r="J32" s="178"/>
      <c r="K32" s="178"/>
      <c r="L32" s="178"/>
      <c r="M32" s="159"/>
      <c r="N32" s="159"/>
      <c r="O32" s="214"/>
      <c r="P32" s="214"/>
      <c r="Q32" s="128"/>
      <c r="R32" s="54"/>
      <c r="S32" s="194"/>
      <c r="T32" s="178"/>
      <c r="U32" s="178"/>
      <c r="V32" s="194"/>
      <c r="W32" s="194"/>
      <c r="X32" s="178"/>
      <c r="Y32" s="178"/>
      <c r="Z32" s="178"/>
      <c r="AA32" s="159"/>
      <c r="AB32" s="159"/>
      <c r="AC32" s="214"/>
      <c r="AD32" s="214"/>
      <c r="AE32" s="159"/>
    </row>
    <row r="33" spans="2:31" x14ac:dyDescent="0.25">
      <c r="B33" s="193"/>
      <c r="C33" s="177" t="s">
        <v>3397</v>
      </c>
      <c r="D33" s="194"/>
      <c r="E33" s="194"/>
      <c r="F33" s="178"/>
      <c r="G33" s="178"/>
      <c r="H33" s="194"/>
      <c r="I33" s="194"/>
      <c r="J33" s="178"/>
      <c r="K33" s="178"/>
      <c r="L33" s="178"/>
      <c r="M33" s="159"/>
      <c r="N33" s="159"/>
      <c r="O33" s="214"/>
      <c r="P33" s="214"/>
      <c r="Q33" s="128"/>
      <c r="R33" s="54"/>
      <c r="S33" s="194"/>
      <c r="T33" s="178"/>
      <c r="U33" s="178"/>
      <c r="V33" s="194"/>
      <c r="W33" s="194"/>
      <c r="X33" s="178"/>
      <c r="Y33" s="178"/>
      <c r="Z33" s="178"/>
      <c r="AA33" s="159"/>
      <c r="AB33" s="159"/>
      <c r="AC33" s="214"/>
      <c r="AD33" s="214"/>
      <c r="AE33" s="159"/>
    </row>
    <row r="34" spans="2:31" x14ac:dyDescent="0.25">
      <c r="B34" s="193"/>
      <c r="C34" s="177" t="s">
        <v>3398</v>
      </c>
      <c r="D34" s="194"/>
      <c r="E34" s="194"/>
      <c r="F34" s="178"/>
      <c r="G34" s="178"/>
      <c r="H34" s="194"/>
      <c r="I34" s="194"/>
      <c r="J34" s="178"/>
      <c r="K34" s="178"/>
      <c r="L34" s="178"/>
      <c r="M34" s="159"/>
      <c r="N34" s="159"/>
      <c r="O34" s="214"/>
      <c r="P34" s="214"/>
      <c r="Q34" s="128"/>
      <c r="R34" s="54"/>
      <c r="S34" s="194"/>
      <c r="T34" s="178"/>
      <c r="U34" s="178"/>
      <c r="V34" s="194"/>
      <c r="W34" s="194"/>
      <c r="X34" s="178"/>
      <c r="Y34" s="178"/>
      <c r="Z34" s="178"/>
      <c r="AA34" s="159"/>
      <c r="AB34" s="159"/>
      <c r="AC34" s="214"/>
      <c r="AD34" s="214"/>
      <c r="AE34" s="159"/>
    </row>
    <row r="35" spans="2:31" x14ac:dyDescent="0.25">
      <c r="B35" s="193"/>
      <c r="C35" s="177" t="s">
        <v>3399</v>
      </c>
      <c r="D35" s="194"/>
      <c r="E35" s="194"/>
      <c r="F35" s="178"/>
      <c r="G35" s="178"/>
      <c r="H35" s="194"/>
      <c r="I35" s="194"/>
      <c r="J35" s="178"/>
      <c r="K35" s="178"/>
      <c r="L35" s="178"/>
      <c r="M35" s="159"/>
      <c r="N35" s="159"/>
      <c r="O35" s="214"/>
      <c r="P35" s="214"/>
      <c r="Q35" s="128"/>
      <c r="R35" s="54"/>
      <c r="S35" s="194"/>
      <c r="T35" s="178"/>
      <c r="U35" s="178"/>
      <c r="V35" s="194"/>
      <c r="W35" s="194"/>
      <c r="X35" s="178"/>
      <c r="Y35" s="178"/>
      <c r="Z35" s="178"/>
      <c r="AA35" s="159"/>
      <c r="AB35" s="159"/>
      <c r="AC35" s="214"/>
      <c r="AD35" s="214"/>
      <c r="AE35" s="159"/>
    </row>
    <row r="36" spans="2:31" x14ac:dyDescent="0.25">
      <c r="B36" s="193"/>
      <c r="C36" s="177" t="s">
        <v>3400</v>
      </c>
      <c r="D36" s="194"/>
      <c r="E36" s="194"/>
      <c r="F36" s="178"/>
      <c r="G36" s="178"/>
      <c r="H36" s="194"/>
      <c r="I36" s="194"/>
      <c r="J36" s="178"/>
      <c r="K36" s="178"/>
      <c r="L36" s="178"/>
      <c r="M36" s="159"/>
      <c r="N36" s="159"/>
      <c r="O36" s="214"/>
      <c r="P36" s="214"/>
      <c r="Q36" s="128"/>
      <c r="R36" s="54"/>
      <c r="S36" s="194"/>
      <c r="T36" s="178"/>
      <c r="U36" s="178"/>
      <c r="V36" s="194"/>
      <c r="W36" s="194"/>
      <c r="X36" s="178"/>
      <c r="Y36" s="178"/>
      <c r="Z36" s="178"/>
      <c r="AA36" s="159"/>
      <c r="AB36" s="159"/>
      <c r="AC36" s="214"/>
      <c r="AD36" s="214"/>
      <c r="AE36" s="159"/>
    </row>
    <row r="37" spans="2:31" x14ac:dyDescent="0.25">
      <c r="B37" s="193"/>
      <c r="C37" s="177" t="s">
        <v>3401</v>
      </c>
      <c r="D37" s="194"/>
      <c r="E37" s="194"/>
      <c r="F37" s="178"/>
      <c r="G37" s="178"/>
      <c r="H37" s="194"/>
      <c r="I37" s="194"/>
      <c r="J37" s="178"/>
      <c r="K37" s="178"/>
      <c r="L37" s="178"/>
      <c r="M37" s="159"/>
      <c r="N37" s="159"/>
      <c r="O37" s="214"/>
      <c r="P37" s="214"/>
      <c r="Q37" s="128"/>
      <c r="R37" s="54"/>
      <c r="S37" s="194"/>
      <c r="T37" s="178"/>
      <c r="U37" s="178"/>
      <c r="V37" s="194"/>
      <c r="W37" s="194"/>
      <c r="X37" s="178"/>
      <c r="Y37" s="178"/>
      <c r="Z37" s="178"/>
      <c r="AA37" s="159"/>
      <c r="AB37" s="159"/>
      <c r="AC37" s="214"/>
      <c r="AD37" s="214"/>
      <c r="AE37" s="159"/>
    </row>
    <row r="38" spans="2:31" x14ac:dyDescent="0.25">
      <c r="B38" s="193"/>
      <c r="C38" s="177" t="s">
        <v>3402</v>
      </c>
      <c r="D38" s="194"/>
      <c r="E38" s="194"/>
      <c r="F38" s="178"/>
      <c r="G38" s="178"/>
      <c r="H38" s="194"/>
      <c r="I38" s="194"/>
      <c r="J38" s="178"/>
      <c r="K38" s="178"/>
      <c r="L38" s="178"/>
      <c r="M38" s="159"/>
      <c r="N38" s="159"/>
      <c r="O38" s="214"/>
      <c r="P38" s="214"/>
      <c r="Q38" s="128"/>
      <c r="R38" s="54"/>
      <c r="S38" s="194"/>
      <c r="T38" s="178"/>
      <c r="U38" s="178"/>
      <c r="V38" s="194"/>
      <c r="W38" s="194"/>
      <c r="X38" s="178"/>
      <c r="Y38" s="178"/>
      <c r="Z38" s="178"/>
      <c r="AA38" s="159"/>
      <c r="AB38" s="159"/>
      <c r="AC38" s="214"/>
      <c r="AD38" s="214"/>
      <c r="AE38" s="159"/>
    </row>
    <row r="39" spans="2:31" x14ac:dyDescent="0.25">
      <c r="B39" s="193"/>
      <c r="C39" s="177" t="s">
        <v>3403</v>
      </c>
      <c r="D39" s="194"/>
      <c r="E39" s="194"/>
      <c r="F39" s="178"/>
      <c r="G39" s="178"/>
      <c r="H39" s="194"/>
      <c r="I39" s="194"/>
      <c r="J39" s="178"/>
      <c r="K39" s="178"/>
      <c r="L39" s="178"/>
      <c r="M39" s="159"/>
      <c r="N39" s="159"/>
      <c r="O39" s="214"/>
      <c r="P39" s="214"/>
      <c r="Q39" s="128"/>
      <c r="R39" s="54"/>
      <c r="S39" s="194"/>
      <c r="T39" s="178"/>
      <c r="U39" s="178"/>
      <c r="V39" s="194"/>
      <c r="W39" s="194"/>
      <c r="X39" s="178"/>
      <c r="Y39" s="178"/>
      <c r="Z39" s="178"/>
      <c r="AA39" s="159"/>
      <c r="AB39" s="159"/>
      <c r="AC39" s="214"/>
      <c r="AD39" s="214"/>
      <c r="AE39" s="159"/>
    </row>
    <row r="40" spans="2:31" x14ac:dyDescent="0.25">
      <c r="B40" s="193"/>
      <c r="C40" s="177" t="s">
        <v>3404</v>
      </c>
      <c r="D40" s="194"/>
      <c r="E40" s="194"/>
      <c r="F40" s="178"/>
      <c r="G40" s="178"/>
      <c r="H40" s="194"/>
      <c r="I40" s="194"/>
      <c r="J40" s="178"/>
      <c r="K40" s="178"/>
      <c r="L40" s="178"/>
      <c r="M40" s="159"/>
      <c r="N40" s="159"/>
      <c r="O40" s="214"/>
      <c r="P40" s="214"/>
      <c r="Q40" s="128"/>
      <c r="R40" s="54"/>
      <c r="S40" s="194"/>
      <c r="T40" s="178"/>
      <c r="U40" s="178"/>
      <c r="V40" s="194"/>
      <c r="W40" s="194"/>
      <c r="X40" s="178"/>
      <c r="Y40" s="178"/>
      <c r="Z40" s="178"/>
      <c r="AA40" s="159"/>
      <c r="AB40" s="159"/>
      <c r="AC40" s="214"/>
      <c r="AD40" s="214"/>
      <c r="AE40" s="159"/>
    </row>
    <row r="41" spans="2:31" x14ac:dyDescent="0.25">
      <c r="B41" s="193"/>
      <c r="C41" s="177" t="s">
        <v>3405</v>
      </c>
      <c r="D41" s="194"/>
      <c r="E41" s="194"/>
      <c r="F41" s="178"/>
      <c r="G41" s="178"/>
      <c r="H41" s="194"/>
      <c r="I41" s="194"/>
      <c r="J41" s="178"/>
      <c r="K41" s="178"/>
      <c r="L41" s="178"/>
      <c r="M41" s="159"/>
      <c r="N41" s="159"/>
      <c r="O41" s="214"/>
      <c r="P41" s="214"/>
      <c r="Q41" s="128"/>
      <c r="R41" s="54"/>
      <c r="S41" s="194"/>
      <c r="T41" s="178"/>
      <c r="U41" s="178"/>
      <c r="V41" s="194"/>
      <c r="W41" s="194"/>
      <c r="X41" s="178"/>
      <c r="Y41" s="178"/>
      <c r="Z41" s="178"/>
      <c r="AA41" s="159"/>
      <c r="AB41" s="159"/>
      <c r="AC41" s="214"/>
      <c r="AD41" s="214"/>
      <c r="AE41" s="159"/>
    </row>
    <row r="42" spans="2:31" x14ac:dyDescent="0.25">
      <c r="B42" s="193"/>
      <c r="C42" s="177" t="s">
        <v>3406</v>
      </c>
      <c r="D42" s="194"/>
      <c r="E42" s="194"/>
      <c r="F42" s="178"/>
      <c r="G42" s="178"/>
      <c r="H42" s="194"/>
      <c r="I42" s="194"/>
      <c r="J42" s="178"/>
      <c r="K42" s="178"/>
      <c r="L42" s="178"/>
      <c r="M42" s="159"/>
      <c r="N42" s="159"/>
      <c r="O42" s="214"/>
      <c r="P42" s="214"/>
      <c r="Q42" s="128"/>
      <c r="R42" s="54"/>
      <c r="S42" s="194"/>
      <c r="T42" s="178"/>
      <c r="U42" s="178"/>
      <c r="V42" s="194"/>
      <c r="W42" s="194"/>
      <c r="X42" s="178"/>
      <c r="Y42" s="178"/>
      <c r="Z42" s="178"/>
      <c r="AA42" s="159"/>
      <c r="AB42" s="159"/>
      <c r="AC42" s="214"/>
      <c r="AD42" s="214"/>
      <c r="AE42" s="159"/>
    </row>
    <row r="43" spans="2:31" x14ac:dyDescent="0.25">
      <c r="B43" s="193"/>
      <c r="C43" s="177" t="s">
        <v>3407</v>
      </c>
      <c r="D43" s="194"/>
      <c r="E43" s="194"/>
      <c r="F43" s="178"/>
      <c r="G43" s="178"/>
      <c r="H43" s="194"/>
      <c r="I43" s="194"/>
      <c r="J43" s="178"/>
      <c r="K43" s="178"/>
      <c r="L43" s="178"/>
      <c r="M43" s="159"/>
      <c r="N43" s="159"/>
      <c r="O43" s="214"/>
      <c r="P43" s="214"/>
      <c r="Q43" s="128"/>
      <c r="R43" s="54"/>
      <c r="S43" s="194"/>
      <c r="T43" s="178"/>
      <c r="U43" s="178"/>
      <c r="V43" s="194"/>
      <c r="W43" s="194"/>
      <c r="X43" s="178"/>
      <c r="Y43" s="178"/>
      <c r="Z43" s="178"/>
      <c r="AA43" s="159"/>
      <c r="AB43" s="159"/>
      <c r="AC43" s="214"/>
      <c r="AD43" s="214"/>
      <c r="AE43" s="159"/>
    </row>
    <row r="44" spans="2:31" x14ac:dyDescent="0.25">
      <c r="B44" s="193"/>
      <c r="C44" s="177" t="s">
        <v>3408</v>
      </c>
      <c r="D44" s="194"/>
      <c r="E44" s="194"/>
      <c r="F44" s="178"/>
      <c r="G44" s="178"/>
      <c r="H44" s="194"/>
      <c r="I44" s="194"/>
      <c r="J44" s="178"/>
      <c r="K44" s="178"/>
      <c r="L44" s="178"/>
      <c r="M44" s="159"/>
      <c r="N44" s="159"/>
      <c r="O44" s="214"/>
      <c r="P44" s="214"/>
      <c r="Q44" s="128"/>
      <c r="R44" s="54"/>
      <c r="S44" s="194"/>
      <c r="T44" s="178"/>
      <c r="U44" s="178"/>
      <c r="V44" s="194"/>
      <c r="W44" s="194"/>
      <c r="X44" s="178"/>
      <c r="Y44" s="178"/>
      <c r="Z44" s="178"/>
      <c r="AA44" s="159"/>
      <c r="AB44" s="159"/>
      <c r="AC44" s="214"/>
      <c r="AD44" s="214"/>
      <c r="AE44" s="159"/>
    </row>
    <row r="45" spans="2:31" x14ac:dyDescent="0.25">
      <c r="B45" s="193"/>
      <c r="C45" s="177" t="s">
        <v>3409</v>
      </c>
      <c r="D45" s="194"/>
      <c r="E45" s="194"/>
      <c r="F45" s="178"/>
      <c r="G45" s="178"/>
      <c r="H45" s="194"/>
      <c r="I45" s="194"/>
      <c r="J45" s="178"/>
      <c r="K45" s="178"/>
      <c r="L45" s="178"/>
      <c r="M45" s="159"/>
      <c r="N45" s="159"/>
      <c r="O45" s="214"/>
      <c r="P45" s="214"/>
      <c r="Q45" s="128"/>
      <c r="R45" s="54"/>
      <c r="S45" s="194"/>
      <c r="T45" s="178"/>
      <c r="U45" s="178"/>
      <c r="V45" s="194"/>
      <c r="W45" s="194"/>
      <c r="X45" s="178"/>
      <c r="Y45" s="178"/>
      <c r="Z45" s="178"/>
      <c r="AA45" s="159"/>
      <c r="AB45" s="159"/>
      <c r="AC45" s="214"/>
      <c r="AD45" s="214"/>
      <c r="AE45" s="159"/>
    </row>
    <row r="46" spans="2:31" x14ac:dyDescent="0.25">
      <c r="B46" s="193"/>
      <c r="C46" s="177" t="s">
        <v>3410</v>
      </c>
      <c r="D46" s="194"/>
      <c r="E46" s="194"/>
      <c r="F46" s="178"/>
      <c r="G46" s="178"/>
      <c r="H46" s="194"/>
      <c r="I46" s="194"/>
      <c r="J46" s="178"/>
      <c r="K46" s="178"/>
      <c r="L46" s="178"/>
      <c r="M46" s="159"/>
      <c r="N46" s="159"/>
      <c r="O46" s="214"/>
      <c r="P46" s="214"/>
      <c r="Q46" s="128"/>
      <c r="R46" s="54"/>
      <c r="S46" s="194"/>
      <c r="T46" s="178"/>
      <c r="U46" s="178"/>
      <c r="V46" s="194"/>
      <c r="W46" s="194"/>
      <c r="X46" s="178"/>
      <c r="Y46" s="178"/>
      <c r="Z46" s="178"/>
      <c r="AA46" s="159"/>
      <c r="AB46" s="159"/>
      <c r="AC46" s="214"/>
      <c r="AD46" s="214"/>
      <c r="AE46" s="159"/>
    </row>
    <row r="47" spans="2:31" x14ac:dyDescent="0.25">
      <c r="B47" s="193"/>
      <c r="C47" s="177" t="s">
        <v>3411</v>
      </c>
      <c r="D47" s="194"/>
      <c r="E47" s="194"/>
      <c r="F47" s="178"/>
      <c r="G47" s="178"/>
      <c r="H47" s="194"/>
      <c r="I47" s="194"/>
      <c r="J47" s="178"/>
      <c r="K47" s="178"/>
      <c r="L47" s="178"/>
      <c r="M47" s="159"/>
      <c r="N47" s="159"/>
      <c r="O47" s="214"/>
      <c r="P47" s="214"/>
      <c r="Q47" s="128"/>
      <c r="R47" s="54"/>
      <c r="S47" s="194"/>
      <c r="T47" s="178"/>
      <c r="U47" s="178"/>
      <c r="V47" s="194"/>
      <c r="W47" s="194"/>
      <c r="X47" s="178"/>
      <c r="Y47" s="178"/>
      <c r="Z47" s="178"/>
      <c r="AA47" s="159"/>
      <c r="AB47" s="159"/>
      <c r="AC47" s="214"/>
      <c r="AD47" s="214"/>
      <c r="AE47" s="159"/>
    </row>
    <row r="48" spans="2:31" x14ac:dyDescent="0.25">
      <c r="B48" s="193"/>
      <c r="C48" s="177" t="s">
        <v>3412</v>
      </c>
      <c r="D48" s="194"/>
      <c r="E48" s="194"/>
      <c r="F48" s="178"/>
      <c r="G48" s="178"/>
      <c r="H48" s="194"/>
      <c r="I48" s="194"/>
      <c r="J48" s="178"/>
      <c r="K48" s="178"/>
      <c r="L48" s="178"/>
      <c r="M48" s="159"/>
      <c r="N48" s="159"/>
      <c r="O48" s="214"/>
      <c r="P48" s="214"/>
      <c r="Q48" s="128"/>
      <c r="R48" s="54"/>
      <c r="S48" s="194"/>
      <c r="T48" s="178"/>
      <c r="U48" s="178"/>
      <c r="V48" s="194"/>
      <c r="W48" s="194"/>
      <c r="X48" s="178"/>
      <c r="Y48" s="178"/>
      <c r="Z48" s="178"/>
      <c r="AA48" s="159"/>
      <c r="AB48" s="159"/>
      <c r="AC48" s="214"/>
      <c r="AD48" s="214"/>
      <c r="AE48" s="159"/>
    </row>
    <row r="49" spans="2:31" x14ac:dyDescent="0.25">
      <c r="B49" s="193"/>
      <c r="C49" s="177" t="s">
        <v>3413</v>
      </c>
      <c r="D49" s="194"/>
      <c r="E49" s="194"/>
      <c r="F49" s="178"/>
      <c r="G49" s="178"/>
      <c r="H49" s="194"/>
      <c r="I49" s="194"/>
      <c r="J49" s="178"/>
      <c r="K49" s="178"/>
      <c r="L49" s="178"/>
      <c r="M49" s="159"/>
      <c r="N49" s="159"/>
      <c r="O49" s="214"/>
      <c r="P49" s="214"/>
      <c r="Q49" s="128"/>
      <c r="R49" s="54"/>
      <c r="S49" s="194"/>
      <c r="T49" s="178"/>
      <c r="U49" s="178"/>
      <c r="V49" s="194"/>
      <c r="W49" s="194"/>
      <c r="X49" s="178"/>
      <c r="Y49" s="178"/>
      <c r="Z49" s="178"/>
      <c r="AA49" s="159"/>
      <c r="AB49" s="159"/>
      <c r="AC49" s="214"/>
      <c r="AD49" s="214"/>
      <c r="AE49" s="159"/>
    </row>
    <row r="50" spans="2:31" x14ac:dyDescent="0.25">
      <c r="B50" s="193"/>
      <c r="C50" s="177" t="s">
        <v>3414</v>
      </c>
      <c r="D50" s="194"/>
      <c r="E50" s="194"/>
      <c r="F50" s="178"/>
      <c r="G50" s="178"/>
      <c r="H50" s="194"/>
      <c r="I50" s="194"/>
      <c r="J50" s="178"/>
      <c r="K50" s="178"/>
      <c r="L50" s="178"/>
      <c r="M50" s="159"/>
      <c r="N50" s="159"/>
      <c r="O50" s="214"/>
      <c r="P50" s="214"/>
      <c r="Q50" s="128"/>
      <c r="R50" s="54"/>
      <c r="S50" s="194"/>
      <c r="T50" s="178"/>
      <c r="U50" s="178"/>
      <c r="V50" s="194"/>
      <c r="W50" s="194"/>
      <c r="X50" s="178"/>
      <c r="Y50" s="178"/>
      <c r="Z50" s="178"/>
      <c r="AA50" s="159"/>
      <c r="AB50" s="159"/>
      <c r="AC50" s="214"/>
      <c r="AD50" s="214"/>
      <c r="AE50" s="159"/>
    </row>
    <row r="51" spans="2:31" x14ac:dyDescent="0.25">
      <c r="B51" s="193"/>
      <c r="C51" s="177" t="s">
        <v>3415</v>
      </c>
      <c r="D51" s="194"/>
      <c r="E51" s="194"/>
      <c r="F51" s="178"/>
      <c r="G51" s="178"/>
      <c r="H51" s="194"/>
      <c r="I51" s="194"/>
      <c r="J51" s="178"/>
      <c r="K51" s="178"/>
      <c r="L51" s="178"/>
      <c r="M51" s="159"/>
      <c r="N51" s="159"/>
      <c r="O51" s="214"/>
      <c r="P51" s="214"/>
      <c r="Q51" s="128"/>
      <c r="R51" s="54"/>
      <c r="S51" s="194"/>
      <c r="T51" s="178"/>
      <c r="U51" s="178"/>
      <c r="V51" s="194"/>
      <c r="W51" s="194"/>
      <c r="X51" s="178"/>
      <c r="Y51" s="178"/>
      <c r="Z51" s="178"/>
      <c r="AA51" s="159"/>
      <c r="AB51" s="159"/>
      <c r="AC51" s="214"/>
      <c r="AD51" s="214"/>
      <c r="AE51" s="159"/>
    </row>
    <row r="52" spans="2:31" x14ac:dyDescent="0.25">
      <c r="B52" s="193"/>
      <c r="C52" s="177" t="s">
        <v>3416</v>
      </c>
      <c r="D52" s="194"/>
      <c r="E52" s="194"/>
      <c r="F52" s="178"/>
      <c r="G52" s="178"/>
      <c r="H52" s="194"/>
      <c r="I52" s="194"/>
      <c r="J52" s="178"/>
      <c r="K52" s="178"/>
      <c r="L52" s="178"/>
      <c r="M52" s="159"/>
      <c r="N52" s="159"/>
      <c r="O52" s="214"/>
      <c r="P52" s="214"/>
      <c r="Q52" s="128"/>
      <c r="R52" s="54"/>
      <c r="S52" s="194"/>
      <c r="T52" s="178"/>
      <c r="U52" s="178"/>
      <c r="V52" s="194"/>
      <c r="W52" s="194"/>
      <c r="X52" s="178"/>
      <c r="Y52" s="178"/>
      <c r="Z52" s="178"/>
      <c r="AA52" s="159"/>
      <c r="AB52" s="159"/>
      <c r="AC52" s="214"/>
      <c r="AD52" s="214"/>
      <c r="AE52" s="159"/>
    </row>
    <row r="53" spans="2:31" x14ac:dyDescent="0.25">
      <c r="B53" s="193"/>
      <c r="C53" s="177" t="s">
        <v>3417</v>
      </c>
      <c r="D53" s="194"/>
      <c r="E53" s="194"/>
      <c r="F53" s="178"/>
      <c r="G53" s="178"/>
      <c r="H53" s="194"/>
      <c r="I53" s="194"/>
      <c r="J53" s="178"/>
      <c r="K53" s="178"/>
      <c r="L53" s="178"/>
      <c r="M53" s="159"/>
      <c r="N53" s="159"/>
      <c r="O53" s="214"/>
      <c r="P53" s="214"/>
      <c r="Q53" s="128"/>
      <c r="R53" s="54"/>
      <c r="S53" s="194"/>
      <c r="T53" s="178"/>
      <c r="U53" s="178"/>
      <c r="V53" s="194"/>
      <c r="W53" s="194"/>
      <c r="X53" s="178"/>
      <c r="Y53" s="178"/>
      <c r="Z53" s="178"/>
      <c r="AA53" s="159"/>
      <c r="AB53" s="159"/>
      <c r="AC53" s="214"/>
      <c r="AD53" s="214"/>
      <c r="AE53" s="159"/>
    </row>
    <row r="54" spans="2:31" x14ac:dyDescent="0.25">
      <c r="B54" s="193"/>
      <c r="C54" s="177" t="s">
        <v>3418</v>
      </c>
      <c r="D54" s="194"/>
      <c r="E54" s="194"/>
      <c r="F54" s="178"/>
      <c r="G54" s="178"/>
      <c r="H54" s="194"/>
      <c r="I54" s="194"/>
      <c r="J54" s="178"/>
      <c r="K54" s="178"/>
      <c r="L54" s="178"/>
      <c r="M54" s="159"/>
      <c r="N54" s="159"/>
      <c r="O54" s="214"/>
      <c r="P54" s="214"/>
      <c r="Q54" s="128"/>
      <c r="R54" s="54"/>
      <c r="S54" s="194"/>
      <c r="T54" s="178"/>
      <c r="U54" s="178"/>
      <c r="V54" s="194"/>
      <c r="W54" s="194"/>
      <c r="X54" s="178"/>
      <c r="Y54" s="178"/>
      <c r="Z54" s="178"/>
      <c r="AA54" s="159"/>
      <c r="AB54" s="159"/>
      <c r="AC54" s="214"/>
      <c r="AD54" s="214"/>
      <c r="AE54" s="159"/>
    </row>
    <row r="55" spans="2:31" x14ac:dyDescent="0.25">
      <c r="B55" s="193"/>
      <c r="C55" s="177" t="s">
        <v>3419</v>
      </c>
      <c r="D55" s="194"/>
      <c r="E55" s="194"/>
      <c r="F55" s="178"/>
      <c r="G55" s="178"/>
      <c r="H55" s="194"/>
      <c r="I55" s="194"/>
      <c r="J55" s="178"/>
      <c r="K55" s="178"/>
      <c r="L55" s="178"/>
      <c r="M55" s="159"/>
      <c r="N55" s="159"/>
      <c r="O55" s="214"/>
      <c r="P55" s="214"/>
      <c r="Q55" s="128"/>
      <c r="R55" s="54"/>
      <c r="S55" s="194"/>
      <c r="T55" s="178"/>
      <c r="U55" s="178"/>
      <c r="V55" s="194"/>
      <c r="W55" s="194"/>
      <c r="X55" s="178"/>
      <c r="Y55" s="178"/>
      <c r="Z55" s="178"/>
      <c r="AA55" s="159"/>
      <c r="AB55" s="159"/>
      <c r="AC55" s="214"/>
      <c r="AD55" s="214"/>
      <c r="AE55" s="159"/>
    </row>
    <row r="56" spans="2:31" x14ac:dyDescent="0.25">
      <c r="B56" s="193"/>
      <c r="C56" s="177" t="s">
        <v>3420</v>
      </c>
      <c r="D56" s="194"/>
      <c r="E56" s="194"/>
      <c r="F56" s="178"/>
      <c r="G56" s="178"/>
      <c r="H56" s="194"/>
      <c r="I56" s="194"/>
      <c r="J56" s="178"/>
      <c r="K56" s="178"/>
      <c r="L56" s="178"/>
      <c r="M56" s="159"/>
      <c r="N56" s="159"/>
      <c r="O56" s="214"/>
      <c r="P56" s="214"/>
      <c r="Q56" s="128"/>
      <c r="R56" s="54"/>
      <c r="S56" s="194"/>
      <c r="T56" s="178"/>
      <c r="U56" s="178"/>
      <c r="V56" s="194"/>
      <c r="W56" s="194"/>
      <c r="X56" s="178"/>
      <c r="Y56" s="178"/>
      <c r="Z56" s="178"/>
      <c r="AA56" s="159"/>
      <c r="AB56" s="159"/>
      <c r="AC56" s="214"/>
      <c r="AD56" s="214"/>
      <c r="AE56" s="159"/>
    </row>
    <row r="57" spans="2:31" x14ac:dyDescent="0.25">
      <c r="B57" s="193"/>
      <c r="C57" s="177" t="s">
        <v>3421</v>
      </c>
      <c r="D57" s="194"/>
      <c r="E57" s="194"/>
      <c r="F57" s="178"/>
      <c r="G57" s="178"/>
      <c r="H57" s="194"/>
      <c r="I57" s="194"/>
      <c r="J57" s="178"/>
      <c r="K57" s="178"/>
      <c r="L57" s="178"/>
      <c r="M57" s="159"/>
      <c r="N57" s="159"/>
      <c r="O57" s="214"/>
      <c r="P57" s="214"/>
      <c r="Q57" s="128"/>
      <c r="R57" s="54"/>
      <c r="S57" s="194"/>
      <c r="T57" s="178"/>
      <c r="U57" s="178"/>
      <c r="V57" s="194"/>
      <c r="W57" s="194"/>
      <c r="X57" s="178"/>
      <c r="Y57" s="178"/>
      <c r="Z57" s="178"/>
      <c r="AA57" s="159"/>
      <c r="AB57" s="159"/>
      <c r="AC57" s="214"/>
      <c r="AD57" s="214"/>
      <c r="AE57" s="159"/>
    </row>
    <row r="58" spans="2:31" x14ac:dyDescent="0.25">
      <c r="B58" s="193"/>
      <c r="C58" s="177" t="s">
        <v>3422</v>
      </c>
      <c r="D58" s="194"/>
      <c r="E58" s="194"/>
      <c r="F58" s="178"/>
      <c r="G58" s="178"/>
      <c r="H58" s="194"/>
      <c r="I58" s="194"/>
      <c r="J58" s="178"/>
      <c r="K58" s="178"/>
      <c r="L58" s="178"/>
      <c r="M58" s="159"/>
      <c r="N58" s="159"/>
      <c r="O58" s="214"/>
      <c r="P58" s="214"/>
      <c r="Q58" s="128"/>
      <c r="R58" s="54"/>
      <c r="S58" s="194"/>
      <c r="T58" s="178"/>
      <c r="U58" s="178"/>
      <c r="V58" s="194"/>
      <c r="W58" s="194"/>
      <c r="X58" s="178"/>
      <c r="Y58" s="178"/>
      <c r="Z58" s="178"/>
      <c r="AA58" s="159"/>
      <c r="AB58" s="159"/>
      <c r="AC58" s="214"/>
      <c r="AD58" s="214"/>
      <c r="AE58" s="159"/>
    </row>
    <row r="59" spans="2:31" x14ac:dyDescent="0.25">
      <c r="B59" s="193"/>
      <c r="C59" s="177" t="s">
        <v>3423</v>
      </c>
      <c r="D59" s="194"/>
      <c r="E59" s="194"/>
      <c r="F59" s="178"/>
      <c r="G59" s="178"/>
      <c r="H59" s="194"/>
      <c r="I59" s="194"/>
      <c r="J59" s="178"/>
      <c r="K59" s="178"/>
      <c r="L59" s="178"/>
      <c r="M59" s="159"/>
      <c r="N59" s="159"/>
      <c r="O59" s="214"/>
      <c r="P59" s="214"/>
      <c r="Q59" s="128"/>
      <c r="R59" s="54"/>
      <c r="S59" s="194"/>
      <c r="T59" s="178"/>
      <c r="U59" s="178"/>
      <c r="V59" s="194"/>
      <c r="W59" s="194"/>
      <c r="X59" s="178"/>
      <c r="Y59" s="178"/>
      <c r="Z59" s="178"/>
      <c r="AA59" s="159"/>
      <c r="AB59" s="159"/>
      <c r="AC59" s="214"/>
      <c r="AD59" s="214"/>
      <c r="AE59" s="159"/>
    </row>
    <row r="60" spans="2:31" x14ac:dyDescent="0.25">
      <c r="B60" s="193"/>
      <c r="C60" s="177" t="s">
        <v>3424</v>
      </c>
      <c r="D60" s="194"/>
      <c r="E60" s="194"/>
      <c r="F60" s="178"/>
      <c r="G60" s="178"/>
      <c r="H60" s="194"/>
      <c r="I60" s="194"/>
      <c r="J60" s="178"/>
      <c r="K60" s="178"/>
      <c r="L60" s="178"/>
      <c r="M60" s="159"/>
      <c r="N60" s="159"/>
      <c r="O60" s="214"/>
      <c r="P60" s="214"/>
      <c r="Q60" s="128"/>
      <c r="R60" s="54"/>
      <c r="S60" s="194"/>
      <c r="T60" s="178"/>
      <c r="U60" s="178"/>
      <c r="V60" s="194"/>
      <c r="W60" s="194"/>
      <c r="X60" s="178"/>
      <c r="Y60" s="178"/>
      <c r="Z60" s="178"/>
      <c r="AA60" s="159"/>
      <c r="AB60" s="159"/>
      <c r="AC60" s="214"/>
      <c r="AD60" s="214"/>
      <c r="AE60" s="159"/>
    </row>
    <row r="61" spans="2:31" x14ac:dyDescent="0.25">
      <c r="B61" s="193"/>
      <c r="C61" s="177" t="s">
        <v>3425</v>
      </c>
      <c r="D61" s="194"/>
      <c r="E61" s="194"/>
      <c r="F61" s="178"/>
      <c r="G61" s="178"/>
      <c r="H61" s="194"/>
      <c r="I61" s="194"/>
      <c r="J61" s="178"/>
      <c r="K61" s="178"/>
      <c r="L61" s="178"/>
      <c r="M61" s="159"/>
      <c r="N61" s="159"/>
      <c r="O61" s="214"/>
      <c r="P61" s="214"/>
      <c r="Q61" s="128"/>
      <c r="R61" s="54"/>
      <c r="S61" s="194"/>
      <c r="T61" s="178"/>
      <c r="U61" s="178"/>
      <c r="V61" s="194"/>
      <c r="W61" s="194"/>
      <c r="X61" s="178"/>
      <c r="Y61" s="178"/>
      <c r="Z61" s="178"/>
      <c r="AA61" s="159"/>
      <c r="AB61" s="159"/>
      <c r="AC61" s="214"/>
      <c r="AD61" s="214"/>
      <c r="AE61" s="159"/>
    </row>
    <row r="62" spans="2:31" x14ac:dyDescent="0.25">
      <c r="B62" s="193"/>
      <c r="C62" s="177" t="s">
        <v>3426</v>
      </c>
      <c r="D62" s="194"/>
      <c r="E62" s="194"/>
      <c r="F62" s="178"/>
      <c r="G62" s="178"/>
      <c r="H62" s="194"/>
      <c r="I62" s="194"/>
      <c r="J62" s="178"/>
      <c r="K62" s="178"/>
      <c r="L62" s="178"/>
      <c r="M62" s="159"/>
      <c r="N62" s="159"/>
      <c r="O62" s="214"/>
      <c r="P62" s="214"/>
      <c r="Q62" s="128"/>
      <c r="R62" s="54"/>
      <c r="S62" s="194"/>
      <c r="T62" s="178"/>
      <c r="U62" s="178"/>
      <c r="V62" s="194"/>
      <c r="W62" s="194"/>
      <c r="X62" s="178"/>
      <c r="Y62" s="178"/>
      <c r="Z62" s="178"/>
      <c r="AA62" s="159"/>
      <c r="AB62" s="159"/>
      <c r="AC62" s="214"/>
      <c r="AD62" s="214"/>
      <c r="AE62" s="159"/>
    </row>
    <row r="63" spans="2:31" x14ac:dyDescent="0.25">
      <c r="B63" s="193"/>
      <c r="C63" s="177" t="s">
        <v>3427</v>
      </c>
      <c r="D63" s="194"/>
      <c r="E63" s="194"/>
      <c r="F63" s="178"/>
      <c r="G63" s="178"/>
      <c r="H63" s="194"/>
      <c r="I63" s="194"/>
      <c r="J63" s="178"/>
      <c r="K63" s="178"/>
      <c r="L63" s="178"/>
      <c r="M63" s="159"/>
      <c r="N63" s="159"/>
      <c r="O63" s="214"/>
      <c r="P63" s="214"/>
      <c r="Q63" s="128"/>
      <c r="R63" s="54"/>
      <c r="S63" s="194"/>
      <c r="T63" s="178"/>
      <c r="U63" s="178"/>
      <c r="V63" s="194"/>
      <c r="W63" s="194"/>
      <c r="X63" s="178"/>
      <c r="Y63" s="178"/>
      <c r="Z63" s="178"/>
      <c r="AA63" s="159"/>
      <c r="AB63" s="159"/>
      <c r="AC63" s="214"/>
      <c r="AD63" s="214"/>
      <c r="AE63" s="159"/>
    </row>
    <row r="64" spans="2:31" x14ac:dyDescent="0.25">
      <c r="B64" s="193"/>
      <c r="C64" s="177" t="s">
        <v>3428</v>
      </c>
      <c r="D64" s="194"/>
      <c r="E64" s="194"/>
      <c r="F64" s="178"/>
      <c r="G64" s="178"/>
      <c r="H64" s="194"/>
      <c r="I64" s="194"/>
      <c r="J64" s="178"/>
      <c r="K64" s="178"/>
      <c r="L64" s="178"/>
      <c r="M64" s="159"/>
      <c r="N64" s="159"/>
      <c r="O64" s="214"/>
      <c r="P64" s="214"/>
      <c r="Q64" s="128"/>
      <c r="R64" s="54"/>
      <c r="S64" s="194"/>
      <c r="T64" s="178"/>
      <c r="U64" s="178"/>
      <c r="V64" s="194"/>
      <c r="W64" s="194"/>
      <c r="X64" s="178"/>
      <c r="Y64" s="178"/>
      <c r="Z64" s="178"/>
      <c r="AA64" s="159"/>
      <c r="AB64" s="159"/>
      <c r="AC64" s="214"/>
      <c r="AD64" s="214"/>
      <c r="AE64" s="159"/>
    </row>
    <row r="65" spans="2:31" x14ac:dyDescent="0.25">
      <c r="B65" s="193"/>
      <c r="C65" s="177" t="s">
        <v>3429</v>
      </c>
      <c r="D65" s="194"/>
      <c r="E65" s="194"/>
      <c r="F65" s="178"/>
      <c r="G65" s="178"/>
      <c r="H65" s="194"/>
      <c r="I65" s="194"/>
      <c r="J65" s="178"/>
      <c r="K65" s="178"/>
      <c r="L65" s="178"/>
      <c r="M65" s="159"/>
      <c r="N65" s="159"/>
      <c r="O65" s="214"/>
      <c r="P65" s="214"/>
      <c r="Q65" s="128"/>
      <c r="R65" s="54"/>
      <c r="S65" s="194"/>
      <c r="T65" s="178"/>
      <c r="U65" s="178"/>
      <c r="V65" s="194"/>
      <c r="W65" s="194"/>
      <c r="X65" s="178"/>
      <c r="Y65" s="178"/>
      <c r="Z65" s="178"/>
      <c r="AA65" s="159"/>
      <c r="AB65" s="159"/>
      <c r="AC65" s="214"/>
      <c r="AD65" s="214"/>
      <c r="AE65" s="159"/>
    </row>
    <row r="66" spans="2:31" x14ac:dyDescent="0.25">
      <c r="B66" s="193"/>
      <c r="C66" s="177" t="s">
        <v>3430</v>
      </c>
      <c r="D66" s="194"/>
      <c r="E66" s="194"/>
      <c r="F66" s="178"/>
      <c r="G66" s="178"/>
      <c r="H66" s="194"/>
      <c r="I66" s="194"/>
      <c r="J66" s="178"/>
      <c r="K66" s="178"/>
      <c r="L66" s="178"/>
      <c r="M66" s="159"/>
      <c r="N66" s="159"/>
      <c r="O66" s="214"/>
      <c r="P66" s="214"/>
      <c r="Q66" s="128"/>
      <c r="R66" s="54"/>
      <c r="S66" s="194"/>
      <c r="T66" s="178"/>
      <c r="U66" s="178"/>
      <c r="V66" s="194"/>
      <c r="W66" s="194"/>
      <c r="X66" s="178"/>
      <c r="Y66" s="178"/>
      <c r="Z66" s="178"/>
      <c r="AA66" s="159"/>
      <c r="AB66" s="159"/>
      <c r="AC66" s="214"/>
      <c r="AD66" s="214"/>
      <c r="AE66" s="159"/>
    </row>
    <row r="67" spans="2:31" x14ac:dyDescent="0.25">
      <c r="B67" s="193"/>
      <c r="C67" s="177" t="s">
        <v>3431</v>
      </c>
      <c r="D67" s="194"/>
      <c r="E67" s="194"/>
      <c r="F67" s="178"/>
      <c r="G67" s="178"/>
      <c r="H67" s="194"/>
      <c r="I67" s="194"/>
      <c r="J67" s="178"/>
      <c r="K67" s="178"/>
      <c r="L67" s="178"/>
      <c r="M67" s="159"/>
      <c r="N67" s="159"/>
      <c r="O67" s="214"/>
      <c r="P67" s="214"/>
      <c r="Q67" s="128"/>
      <c r="R67" s="54"/>
      <c r="S67" s="194"/>
      <c r="T67" s="178"/>
      <c r="U67" s="178"/>
      <c r="V67" s="194"/>
      <c r="W67" s="194"/>
      <c r="X67" s="178"/>
      <c r="Y67" s="178"/>
      <c r="Z67" s="178"/>
      <c r="AA67" s="159"/>
      <c r="AB67" s="159"/>
      <c r="AC67" s="214"/>
      <c r="AD67" s="214"/>
      <c r="AE67" s="159"/>
    </row>
    <row r="68" spans="2:31" x14ac:dyDescent="0.25">
      <c r="B68" s="193"/>
      <c r="C68" s="177" t="s">
        <v>3432</v>
      </c>
      <c r="D68" s="194"/>
      <c r="E68" s="194"/>
      <c r="F68" s="178"/>
      <c r="G68" s="178"/>
      <c r="H68" s="194"/>
      <c r="I68" s="194"/>
      <c r="J68" s="178"/>
      <c r="K68" s="178"/>
      <c r="L68" s="178"/>
      <c r="M68" s="159"/>
      <c r="N68" s="159"/>
      <c r="O68" s="214"/>
      <c r="P68" s="214"/>
      <c r="Q68" s="128"/>
      <c r="R68" s="54"/>
      <c r="S68" s="194"/>
      <c r="T68" s="178"/>
      <c r="U68" s="178"/>
      <c r="V68" s="194"/>
      <c r="W68" s="194"/>
      <c r="X68" s="178"/>
      <c r="Y68" s="178"/>
      <c r="Z68" s="178"/>
      <c r="AA68" s="159"/>
      <c r="AB68" s="159"/>
      <c r="AC68" s="214"/>
      <c r="AD68" s="214"/>
      <c r="AE68" s="159"/>
    </row>
    <row r="69" spans="2:31" x14ac:dyDescent="0.25">
      <c r="B69" s="193"/>
      <c r="C69" s="177" t="s">
        <v>3433</v>
      </c>
      <c r="D69" s="194"/>
      <c r="E69" s="194"/>
      <c r="F69" s="178"/>
      <c r="G69" s="178"/>
      <c r="H69" s="194"/>
      <c r="I69" s="194"/>
      <c r="J69" s="178"/>
      <c r="K69" s="178"/>
      <c r="L69" s="178"/>
      <c r="M69" s="159"/>
      <c r="N69" s="159"/>
      <c r="O69" s="214"/>
      <c r="P69" s="214"/>
      <c r="Q69" s="128"/>
      <c r="R69" s="54"/>
      <c r="S69" s="194"/>
      <c r="T69" s="178"/>
      <c r="U69" s="178"/>
      <c r="V69" s="194"/>
      <c r="W69" s="194"/>
      <c r="X69" s="178"/>
      <c r="Y69" s="178"/>
      <c r="Z69" s="178"/>
      <c r="AA69" s="159"/>
      <c r="AB69" s="159"/>
      <c r="AC69" s="214"/>
      <c r="AD69" s="214"/>
      <c r="AE69" s="159"/>
    </row>
    <row r="70" spans="2:31" x14ac:dyDescent="0.25">
      <c r="B70" s="193"/>
      <c r="C70" s="177" t="s">
        <v>3434</v>
      </c>
      <c r="D70" s="194"/>
      <c r="E70" s="194"/>
      <c r="F70" s="178"/>
      <c r="G70" s="178"/>
      <c r="H70" s="194"/>
      <c r="I70" s="194"/>
      <c r="J70" s="178"/>
      <c r="K70" s="178"/>
      <c r="L70" s="178"/>
      <c r="M70" s="159"/>
      <c r="N70" s="159"/>
      <c r="O70" s="214"/>
      <c r="P70" s="214"/>
      <c r="Q70" s="128"/>
      <c r="R70" s="54"/>
      <c r="S70" s="194"/>
      <c r="T70" s="178"/>
      <c r="U70" s="178"/>
      <c r="V70" s="194"/>
      <c r="W70" s="194"/>
      <c r="X70" s="178"/>
      <c r="Y70" s="178"/>
      <c r="Z70" s="178"/>
      <c r="AA70" s="159"/>
      <c r="AB70" s="159"/>
      <c r="AC70" s="214"/>
      <c r="AD70" s="214"/>
      <c r="AE70" s="159"/>
    </row>
    <row r="71" spans="2:31" x14ac:dyDescent="0.25">
      <c r="B71" s="193"/>
      <c r="C71" s="177" t="s">
        <v>3435</v>
      </c>
      <c r="D71" s="194"/>
      <c r="E71" s="194"/>
      <c r="F71" s="178"/>
      <c r="G71" s="178"/>
      <c r="H71" s="194"/>
      <c r="I71" s="194"/>
      <c r="J71" s="178"/>
      <c r="K71" s="178"/>
      <c r="L71" s="178"/>
      <c r="M71" s="159"/>
      <c r="N71" s="159"/>
      <c r="O71" s="214"/>
      <c r="P71" s="214"/>
      <c r="Q71" s="128"/>
      <c r="R71" s="54"/>
      <c r="S71" s="194"/>
      <c r="T71" s="178"/>
      <c r="U71" s="178"/>
      <c r="V71" s="194"/>
      <c r="W71" s="194"/>
      <c r="X71" s="178"/>
      <c r="Y71" s="178"/>
      <c r="Z71" s="178"/>
      <c r="AA71" s="159"/>
      <c r="AB71" s="159"/>
      <c r="AC71" s="214"/>
      <c r="AD71" s="214"/>
      <c r="AE71" s="159"/>
    </row>
    <row r="72" spans="2:31" x14ac:dyDescent="0.25">
      <c r="B72" s="193"/>
      <c r="C72" s="177" t="s">
        <v>3436</v>
      </c>
      <c r="D72" s="194"/>
      <c r="E72" s="194"/>
      <c r="F72" s="178"/>
      <c r="G72" s="178"/>
      <c r="H72" s="194"/>
      <c r="I72" s="194"/>
      <c r="J72" s="178"/>
      <c r="K72" s="178"/>
      <c r="L72" s="178"/>
      <c r="M72" s="159"/>
      <c r="N72" s="159"/>
      <c r="O72" s="214"/>
      <c r="P72" s="214"/>
      <c r="Q72" s="128"/>
      <c r="R72" s="54"/>
      <c r="S72" s="194"/>
      <c r="T72" s="178"/>
      <c r="U72" s="178"/>
      <c r="V72" s="194"/>
      <c r="W72" s="194"/>
      <c r="X72" s="178"/>
      <c r="Y72" s="178"/>
      <c r="Z72" s="178"/>
      <c r="AA72" s="159"/>
      <c r="AB72" s="159"/>
      <c r="AC72" s="214"/>
      <c r="AD72" s="214"/>
      <c r="AE72" s="159"/>
    </row>
    <row r="73" spans="2:31" x14ac:dyDescent="0.25">
      <c r="B73" s="193"/>
      <c r="C73" s="177" t="s">
        <v>3437</v>
      </c>
      <c r="D73" s="194"/>
      <c r="E73" s="194"/>
      <c r="F73" s="178"/>
      <c r="G73" s="178"/>
      <c r="H73" s="194"/>
      <c r="I73" s="194"/>
      <c r="J73" s="178"/>
      <c r="K73" s="178"/>
      <c r="L73" s="178"/>
      <c r="M73" s="159"/>
      <c r="N73" s="159"/>
      <c r="O73" s="214"/>
      <c r="P73" s="214"/>
      <c r="Q73" s="128"/>
      <c r="R73" s="54"/>
      <c r="S73" s="194"/>
      <c r="T73" s="178"/>
      <c r="U73" s="178"/>
      <c r="V73" s="194"/>
      <c r="W73" s="194"/>
      <c r="X73" s="178"/>
      <c r="Y73" s="178"/>
      <c r="Z73" s="178"/>
      <c r="AA73" s="159"/>
      <c r="AB73" s="159"/>
      <c r="AC73" s="214"/>
      <c r="AD73" s="214"/>
      <c r="AE73" s="159"/>
    </row>
    <row r="74" spans="2:31" x14ac:dyDescent="0.25">
      <c r="B74" s="193"/>
      <c r="C74" s="177" t="s">
        <v>3438</v>
      </c>
      <c r="D74" s="194"/>
      <c r="E74" s="194"/>
      <c r="F74" s="178"/>
      <c r="G74" s="178"/>
      <c r="H74" s="194"/>
      <c r="I74" s="194"/>
      <c r="J74" s="178"/>
      <c r="K74" s="178"/>
      <c r="L74" s="178"/>
      <c r="M74" s="159"/>
      <c r="N74" s="159"/>
      <c r="O74" s="214"/>
      <c r="P74" s="214"/>
      <c r="Q74" s="128"/>
      <c r="R74" s="54"/>
      <c r="S74" s="194"/>
      <c r="T74" s="178"/>
      <c r="U74" s="178"/>
      <c r="V74" s="194"/>
      <c r="W74" s="194"/>
      <c r="X74" s="178"/>
      <c r="Y74" s="178"/>
      <c r="Z74" s="178"/>
      <c r="AA74" s="159"/>
      <c r="AB74" s="159"/>
      <c r="AC74" s="214"/>
      <c r="AD74" s="214"/>
      <c r="AE74" s="159"/>
    </row>
    <row r="75" spans="2:31" x14ac:dyDescent="0.25">
      <c r="B75" s="193"/>
      <c r="C75" s="177" t="s">
        <v>3439</v>
      </c>
      <c r="D75" s="194"/>
      <c r="E75" s="194"/>
      <c r="F75" s="178"/>
      <c r="G75" s="178"/>
      <c r="H75" s="194"/>
      <c r="I75" s="194"/>
      <c r="J75" s="178"/>
      <c r="K75" s="178"/>
      <c r="L75" s="178"/>
      <c r="M75" s="159"/>
      <c r="N75" s="159"/>
      <c r="O75" s="214"/>
      <c r="P75" s="214"/>
      <c r="Q75" s="128"/>
      <c r="R75" s="54"/>
      <c r="S75" s="194"/>
      <c r="T75" s="178"/>
      <c r="U75" s="178"/>
      <c r="V75" s="194"/>
      <c r="W75" s="194"/>
      <c r="X75" s="178"/>
      <c r="Y75" s="178"/>
      <c r="Z75" s="178"/>
      <c r="AA75" s="159"/>
      <c r="AB75" s="159"/>
      <c r="AC75" s="214"/>
      <c r="AD75" s="214"/>
      <c r="AE75" s="159"/>
    </row>
    <row r="76" spans="2:31" x14ac:dyDescent="0.25">
      <c r="B76" s="193"/>
      <c r="C76" s="177" t="s">
        <v>3440</v>
      </c>
      <c r="D76" s="194"/>
      <c r="E76" s="194"/>
      <c r="F76" s="178"/>
      <c r="G76" s="178"/>
      <c r="H76" s="194"/>
      <c r="I76" s="194"/>
      <c r="J76" s="178"/>
      <c r="K76" s="178"/>
      <c r="L76" s="178"/>
      <c r="M76" s="159"/>
      <c r="N76" s="159"/>
      <c r="O76" s="214"/>
      <c r="P76" s="214"/>
      <c r="Q76" s="128"/>
      <c r="R76" s="54"/>
      <c r="S76" s="194"/>
      <c r="T76" s="178"/>
      <c r="U76" s="178"/>
      <c r="V76" s="194"/>
      <c r="W76" s="194"/>
      <c r="X76" s="178"/>
      <c r="Y76" s="178"/>
      <c r="Z76" s="178"/>
      <c r="AA76" s="159"/>
      <c r="AB76" s="159"/>
      <c r="AC76" s="214"/>
      <c r="AD76" s="214"/>
      <c r="AE76" s="159"/>
    </row>
    <row r="77" spans="2:31" x14ac:dyDescent="0.25">
      <c r="B77" s="193"/>
      <c r="C77" s="177" t="s">
        <v>3441</v>
      </c>
      <c r="D77" s="194"/>
      <c r="E77" s="194"/>
      <c r="F77" s="178"/>
      <c r="G77" s="178"/>
      <c r="H77" s="194"/>
      <c r="I77" s="194"/>
      <c r="J77" s="178"/>
      <c r="K77" s="178"/>
      <c r="L77" s="178"/>
      <c r="M77" s="159"/>
      <c r="N77" s="159"/>
      <c r="O77" s="214"/>
      <c r="P77" s="214"/>
      <c r="Q77" s="128"/>
      <c r="R77" s="54"/>
      <c r="S77" s="194"/>
      <c r="T77" s="178"/>
      <c r="U77" s="178"/>
      <c r="V77" s="194"/>
      <c r="W77" s="194"/>
      <c r="X77" s="178"/>
      <c r="Y77" s="178"/>
      <c r="Z77" s="178"/>
      <c r="AA77" s="159"/>
      <c r="AB77" s="159"/>
      <c r="AC77" s="214"/>
      <c r="AD77" s="214"/>
      <c r="AE77" s="159"/>
    </row>
    <row r="78" spans="2:31" x14ac:dyDescent="0.25">
      <c r="B78" s="193"/>
      <c r="C78" s="177" t="s">
        <v>3442</v>
      </c>
      <c r="D78" s="194"/>
      <c r="E78" s="194"/>
      <c r="F78" s="178"/>
      <c r="G78" s="178"/>
      <c r="H78" s="194"/>
      <c r="I78" s="194"/>
      <c r="J78" s="178"/>
      <c r="K78" s="178"/>
      <c r="L78" s="178"/>
      <c r="M78" s="159"/>
      <c r="N78" s="159"/>
      <c r="O78" s="214"/>
      <c r="P78" s="214"/>
      <c r="Q78" s="128"/>
      <c r="R78" s="54"/>
      <c r="S78" s="194"/>
      <c r="T78" s="178"/>
      <c r="U78" s="178"/>
      <c r="V78" s="194"/>
      <c r="W78" s="194"/>
      <c r="X78" s="178"/>
      <c r="Y78" s="178"/>
      <c r="Z78" s="178"/>
      <c r="AA78" s="159"/>
      <c r="AB78" s="159"/>
      <c r="AC78" s="214"/>
      <c r="AD78" s="214"/>
      <c r="AE78" s="159"/>
    </row>
    <row r="79" spans="2:31" x14ac:dyDescent="0.25">
      <c r="B79" s="193"/>
      <c r="C79" s="177" t="s">
        <v>3443</v>
      </c>
      <c r="D79" s="194"/>
      <c r="E79" s="194"/>
      <c r="F79" s="178"/>
      <c r="G79" s="178"/>
      <c r="H79" s="194"/>
      <c r="I79" s="194"/>
      <c r="J79" s="178"/>
      <c r="K79" s="178"/>
      <c r="L79" s="178"/>
      <c r="M79" s="159"/>
      <c r="N79" s="159"/>
      <c r="O79" s="214"/>
      <c r="P79" s="214"/>
      <c r="Q79" s="128"/>
      <c r="R79" s="54"/>
      <c r="S79" s="194"/>
      <c r="T79" s="178"/>
      <c r="U79" s="178"/>
      <c r="V79" s="194"/>
      <c r="W79" s="194"/>
      <c r="X79" s="178"/>
      <c r="Y79" s="178"/>
      <c r="Z79" s="178"/>
      <c r="AA79" s="159"/>
      <c r="AB79" s="159"/>
      <c r="AC79" s="214"/>
      <c r="AD79" s="214"/>
      <c r="AE79" s="159"/>
    </row>
    <row r="80" spans="2:31" x14ac:dyDescent="0.25">
      <c r="B80" s="193"/>
      <c r="C80" s="177" t="s">
        <v>3444</v>
      </c>
      <c r="D80" s="194"/>
      <c r="E80" s="194"/>
      <c r="F80" s="178"/>
      <c r="G80" s="178"/>
      <c r="H80" s="194"/>
      <c r="I80" s="194"/>
      <c r="J80" s="178"/>
      <c r="K80" s="178"/>
      <c r="L80" s="178"/>
      <c r="M80" s="159"/>
      <c r="N80" s="159"/>
      <c r="O80" s="214"/>
      <c r="P80" s="214"/>
      <c r="Q80" s="128"/>
      <c r="R80" s="54"/>
      <c r="S80" s="194"/>
      <c r="T80" s="178"/>
      <c r="U80" s="178"/>
      <c r="V80" s="194"/>
      <c r="W80" s="194"/>
      <c r="X80" s="178"/>
      <c r="Y80" s="178"/>
      <c r="Z80" s="178"/>
      <c r="AA80" s="159"/>
      <c r="AB80" s="159"/>
      <c r="AC80" s="214"/>
      <c r="AD80" s="214"/>
      <c r="AE80" s="159"/>
    </row>
    <row r="81" spans="2:31" x14ac:dyDescent="0.25">
      <c r="B81" s="193"/>
      <c r="C81" s="177" t="s">
        <v>3445</v>
      </c>
      <c r="D81" s="194"/>
      <c r="E81" s="194"/>
      <c r="F81" s="178"/>
      <c r="G81" s="178"/>
      <c r="H81" s="194"/>
      <c r="I81" s="194"/>
      <c r="J81" s="178"/>
      <c r="K81" s="178"/>
      <c r="L81" s="178"/>
      <c r="M81" s="159"/>
      <c r="N81" s="159"/>
      <c r="O81" s="214"/>
      <c r="P81" s="214"/>
      <c r="Q81" s="128"/>
      <c r="R81" s="54"/>
      <c r="S81" s="194"/>
      <c r="T81" s="178"/>
      <c r="U81" s="178"/>
      <c r="V81" s="194"/>
      <c r="W81" s="194"/>
      <c r="X81" s="178"/>
      <c r="Y81" s="178"/>
      <c r="Z81" s="178"/>
      <c r="AA81" s="159"/>
      <c r="AB81" s="159"/>
      <c r="AC81" s="214"/>
      <c r="AD81" s="214"/>
      <c r="AE81" s="159"/>
    </row>
    <row r="82" spans="2:31" x14ac:dyDescent="0.25">
      <c r="B82" s="193"/>
      <c r="C82" s="177" t="s">
        <v>3446</v>
      </c>
      <c r="D82" s="194"/>
      <c r="E82" s="194"/>
      <c r="F82" s="178"/>
      <c r="G82" s="178"/>
      <c r="H82" s="194"/>
      <c r="I82" s="194"/>
      <c r="J82" s="178"/>
      <c r="K82" s="178"/>
      <c r="L82" s="178"/>
      <c r="M82" s="159"/>
      <c r="N82" s="159"/>
      <c r="O82" s="214"/>
      <c r="P82" s="214"/>
      <c r="Q82" s="128"/>
      <c r="R82" s="54"/>
      <c r="S82" s="194"/>
      <c r="T82" s="178"/>
      <c r="U82" s="178"/>
      <c r="V82" s="194"/>
      <c r="W82" s="194"/>
      <c r="X82" s="178"/>
      <c r="Y82" s="178"/>
      <c r="Z82" s="178"/>
      <c r="AA82" s="159"/>
      <c r="AB82" s="159"/>
      <c r="AC82" s="214"/>
      <c r="AD82" s="214"/>
      <c r="AE82" s="159"/>
    </row>
    <row r="83" spans="2:31" x14ac:dyDescent="0.25">
      <c r="B83" s="193"/>
      <c r="C83" s="177" t="s">
        <v>3447</v>
      </c>
      <c r="D83" s="194"/>
      <c r="E83" s="194"/>
      <c r="F83" s="178"/>
      <c r="G83" s="178"/>
      <c r="H83" s="194"/>
      <c r="I83" s="194"/>
      <c r="J83" s="178"/>
      <c r="K83" s="178"/>
      <c r="L83" s="178"/>
      <c r="M83" s="159"/>
      <c r="N83" s="159"/>
      <c r="O83" s="214"/>
      <c r="P83" s="214"/>
      <c r="Q83" s="128"/>
      <c r="R83" s="54"/>
      <c r="S83" s="194"/>
      <c r="T83" s="178"/>
      <c r="U83" s="178"/>
      <c r="V83" s="194"/>
      <c r="W83" s="194"/>
      <c r="X83" s="178"/>
      <c r="Y83" s="178"/>
      <c r="Z83" s="178"/>
      <c r="AA83" s="159"/>
      <c r="AB83" s="159"/>
      <c r="AC83" s="214"/>
      <c r="AD83" s="214"/>
      <c r="AE83" s="159"/>
    </row>
    <row r="84" spans="2:31" x14ac:dyDescent="0.25">
      <c r="B84" s="193"/>
      <c r="C84" s="177" t="s">
        <v>3448</v>
      </c>
      <c r="D84" s="194"/>
      <c r="E84" s="194"/>
      <c r="F84" s="178"/>
      <c r="G84" s="178"/>
      <c r="H84" s="194"/>
      <c r="I84" s="194"/>
      <c r="J84" s="178"/>
      <c r="K84" s="178"/>
      <c r="L84" s="178"/>
      <c r="M84" s="159"/>
      <c r="N84" s="159"/>
      <c r="O84" s="214"/>
      <c r="P84" s="214"/>
      <c r="Q84" s="128"/>
      <c r="R84" s="54"/>
      <c r="S84" s="194"/>
      <c r="T84" s="178"/>
      <c r="U84" s="178"/>
      <c r="V84" s="194"/>
      <c r="W84" s="194"/>
      <c r="X84" s="178"/>
      <c r="Y84" s="178"/>
      <c r="Z84" s="178"/>
      <c r="AA84" s="159"/>
      <c r="AB84" s="159"/>
      <c r="AC84" s="214"/>
      <c r="AD84" s="214"/>
      <c r="AE84" s="159"/>
    </row>
    <row r="85" spans="2:31" x14ac:dyDescent="0.25">
      <c r="B85" s="193"/>
      <c r="C85" s="177" t="s">
        <v>3449</v>
      </c>
      <c r="D85" s="194"/>
      <c r="E85" s="194"/>
      <c r="F85" s="178"/>
      <c r="G85" s="178"/>
      <c r="H85" s="194"/>
      <c r="I85" s="194"/>
      <c r="J85" s="178"/>
      <c r="K85" s="178"/>
      <c r="L85" s="178"/>
      <c r="M85" s="159"/>
      <c r="N85" s="159"/>
      <c r="O85" s="214"/>
      <c r="P85" s="214"/>
      <c r="Q85" s="128"/>
      <c r="R85" s="54"/>
      <c r="S85" s="194"/>
      <c r="T85" s="178"/>
      <c r="U85" s="178"/>
      <c r="V85" s="194"/>
      <c r="W85" s="194"/>
      <c r="X85" s="178"/>
      <c r="Y85" s="178"/>
      <c r="Z85" s="178"/>
      <c r="AA85" s="159"/>
      <c r="AB85" s="159"/>
      <c r="AC85" s="214"/>
      <c r="AD85" s="214"/>
      <c r="AE85" s="159"/>
    </row>
    <row r="86" spans="2:31" x14ac:dyDescent="0.25">
      <c r="B86" s="193"/>
      <c r="C86" s="177" t="s">
        <v>3450</v>
      </c>
      <c r="D86" s="194"/>
      <c r="E86" s="194"/>
      <c r="F86" s="178"/>
      <c r="G86" s="178"/>
      <c r="H86" s="194"/>
      <c r="I86" s="194"/>
      <c r="J86" s="178"/>
      <c r="K86" s="178"/>
      <c r="L86" s="178"/>
      <c r="M86" s="159"/>
      <c r="N86" s="159"/>
      <c r="O86" s="214"/>
      <c r="P86" s="214"/>
      <c r="Q86" s="128"/>
      <c r="R86" s="54"/>
      <c r="S86" s="194"/>
      <c r="T86" s="178"/>
      <c r="U86" s="178"/>
      <c r="V86" s="194"/>
      <c r="W86" s="194"/>
      <c r="X86" s="178"/>
      <c r="Y86" s="178"/>
      <c r="Z86" s="178"/>
      <c r="AA86" s="159"/>
      <c r="AB86" s="159"/>
      <c r="AC86" s="214"/>
      <c r="AD86" s="214"/>
      <c r="AE86" s="159"/>
    </row>
    <row r="87" spans="2:31" x14ac:dyDescent="0.25">
      <c r="B87" s="193"/>
      <c r="C87" s="177" t="s">
        <v>3451</v>
      </c>
      <c r="D87" s="194"/>
      <c r="E87" s="194"/>
      <c r="F87" s="178"/>
      <c r="G87" s="178"/>
      <c r="H87" s="194"/>
      <c r="I87" s="194"/>
      <c r="J87" s="178"/>
      <c r="K87" s="178"/>
      <c r="L87" s="178"/>
      <c r="M87" s="159"/>
      <c r="N87" s="159"/>
      <c r="O87" s="214"/>
      <c r="P87" s="214"/>
      <c r="Q87" s="128"/>
      <c r="R87" s="54"/>
      <c r="S87" s="194"/>
      <c r="T87" s="178"/>
      <c r="U87" s="178"/>
      <c r="V87" s="194"/>
      <c r="W87" s="194"/>
      <c r="X87" s="178"/>
      <c r="Y87" s="178"/>
      <c r="Z87" s="178"/>
      <c r="AA87" s="159"/>
      <c r="AB87" s="159"/>
      <c r="AC87" s="214"/>
      <c r="AD87" s="214"/>
      <c r="AE87" s="159"/>
    </row>
    <row r="88" spans="2:31" x14ac:dyDescent="0.25">
      <c r="B88" s="193"/>
      <c r="C88" s="177" t="s">
        <v>3452</v>
      </c>
      <c r="D88" s="194"/>
      <c r="E88" s="194"/>
      <c r="F88" s="178"/>
      <c r="G88" s="178"/>
      <c r="H88" s="194"/>
      <c r="I88" s="194"/>
      <c r="J88" s="178"/>
      <c r="K88" s="178"/>
      <c r="L88" s="178"/>
      <c r="M88" s="159"/>
      <c r="N88" s="159"/>
      <c r="O88" s="214"/>
      <c r="P88" s="214"/>
      <c r="Q88" s="128"/>
      <c r="R88" s="54"/>
      <c r="S88" s="194"/>
      <c r="T88" s="178"/>
      <c r="U88" s="178"/>
      <c r="V88" s="194"/>
      <c r="W88" s="194"/>
      <c r="X88" s="178"/>
      <c r="Y88" s="178"/>
      <c r="Z88" s="178"/>
      <c r="AA88" s="159"/>
      <c r="AB88" s="159"/>
      <c r="AC88" s="214"/>
      <c r="AD88" s="214"/>
      <c r="AE88" s="159"/>
    </row>
    <row r="89" spans="2:31" x14ac:dyDescent="0.25">
      <c r="B89" s="193"/>
      <c r="C89" s="177" t="s">
        <v>3453</v>
      </c>
      <c r="D89" s="194"/>
      <c r="E89" s="194"/>
      <c r="F89" s="178"/>
      <c r="G89" s="178"/>
      <c r="H89" s="194"/>
      <c r="I89" s="194"/>
      <c r="J89" s="178"/>
      <c r="K89" s="178"/>
      <c r="L89" s="178"/>
      <c r="M89" s="159"/>
      <c r="N89" s="159"/>
      <c r="O89" s="214"/>
      <c r="P89" s="214"/>
      <c r="Q89" s="128"/>
      <c r="R89" s="54"/>
      <c r="S89" s="194"/>
      <c r="T89" s="178"/>
      <c r="U89" s="178"/>
      <c r="V89" s="194"/>
      <c r="W89" s="194"/>
      <c r="X89" s="178"/>
      <c r="Y89" s="178"/>
      <c r="Z89" s="178"/>
      <c r="AA89" s="159"/>
      <c r="AB89" s="159"/>
      <c r="AC89" s="214"/>
      <c r="AD89" s="214"/>
      <c r="AE89" s="159"/>
    </row>
    <row r="90" spans="2:31" x14ac:dyDescent="0.25">
      <c r="B90" s="193"/>
      <c r="C90" s="177" t="s">
        <v>3454</v>
      </c>
      <c r="D90" s="194"/>
      <c r="E90" s="194"/>
      <c r="F90" s="178"/>
      <c r="G90" s="178"/>
      <c r="H90" s="194"/>
      <c r="I90" s="194"/>
      <c r="J90" s="178"/>
      <c r="K90" s="178"/>
      <c r="L90" s="178"/>
      <c r="M90" s="159"/>
      <c r="N90" s="159"/>
      <c r="O90" s="214"/>
      <c r="P90" s="214"/>
      <c r="Q90" s="128"/>
      <c r="R90" s="54"/>
      <c r="S90" s="194"/>
      <c r="T90" s="178"/>
      <c r="U90" s="178"/>
      <c r="V90" s="194"/>
      <c r="W90" s="194"/>
      <c r="X90" s="178"/>
      <c r="Y90" s="178"/>
      <c r="Z90" s="178"/>
      <c r="AA90" s="159"/>
      <c r="AB90" s="159"/>
      <c r="AC90" s="214"/>
      <c r="AD90" s="214"/>
      <c r="AE90" s="159"/>
    </row>
    <row r="91" spans="2:31" x14ac:dyDescent="0.25">
      <c r="B91" s="193"/>
      <c r="C91" s="177" t="s">
        <v>3455</v>
      </c>
      <c r="D91" s="194"/>
      <c r="E91" s="194"/>
      <c r="F91" s="178"/>
      <c r="G91" s="178"/>
      <c r="H91" s="194"/>
      <c r="I91" s="194"/>
      <c r="J91" s="178"/>
      <c r="K91" s="178"/>
      <c r="L91" s="178"/>
      <c r="M91" s="159"/>
      <c r="N91" s="159"/>
      <c r="O91" s="214"/>
      <c r="P91" s="214"/>
      <c r="Q91" s="128"/>
      <c r="R91" s="54"/>
      <c r="S91" s="194"/>
      <c r="T91" s="178"/>
      <c r="U91" s="178"/>
      <c r="V91" s="194"/>
      <c r="W91" s="194"/>
      <c r="X91" s="178"/>
      <c r="Y91" s="178"/>
      <c r="Z91" s="178"/>
      <c r="AA91" s="159"/>
      <c r="AB91" s="159"/>
      <c r="AC91" s="214"/>
      <c r="AD91" s="214"/>
      <c r="AE91" s="159"/>
    </row>
    <row r="92" spans="2:31" x14ac:dyDescent="0.25">
      <c r="B92" s="193"/>
      <c r="C92" s="177" t="s">
        <v>3456</v>
      </c>
      <c r="D92" s="194"/>
      <c r="E92" s="194"/>
      <c r="F92" s="178"/>
      <c r="G92" s="178"/>
      <c r="H92" s="194"/>
      <c r="I92" s="194"/>
      <c r="J92" s="178"/>
      <c r="K92" s="178"/>
      <c r="L92" s="178"/>
      <c r="M92" s="159"/>
      <c r="N92" s="159"/>
      <c r="O92" s="214"/>
      <c r="P92" s="214"/>
      <c r="Q92" s="128"/>
      <c r="R92" s="54"/>
      <c r="S92" s="194"/>
      <c r="T92" s="178"/>
      <c r="U92" s="178"/>
      <c r="V92" s="194"/>
      <c r="W92" s="194"/>
      <c r="X92" s="178"/>
      <c r="Y92" s="178"/>
      <c r="Z92" s="178"/>
      <c r="AA92" s="159"/>
      <c r="AB92" s="159"/>
      <c r="AC92" s="214"/>
      <c r="AD92" s="214"/>
      <c r="AE92" s="159"/>
    </row>
    <row r="93" spans="2:31" x14ac:dyDescent="0.25">
      <c r="B93" s="193"/>
      <c r="C93" s="177" t="s">
        <v>3457</v>
      </c>
      <c r="D93" s="194"/>
      <c r="E93" s="194"/>
      <c r="F93" s="178"/>
      <c r="G93" s="178"/>
      <c r="H93" s="194"/>
      <c r="I93" s="194"/>
      <c r="J93" s="178"/>
      <c r="K93" s="178"/>
      <c r="L93" s="178"/>
      <c r="M93" s="159"/>
      <c r="N93" s="159"/>
      <c r="O93" s="214"/>
      <c r="P93" s="214"/>
      <c r="Q93" s="128"/>
      <c r="R93" s="54"/>
      <c r="S93" s="194"/>
      <c r="T93" s="178"/>
      <c r="U93" s="178"/>
      <c r="V93" s="194"/>
      <c r="W93" s="194"/>
      <c r="X93" s="178"/>
      <c r="Y93" s="178"/>
      <c r="Z93" s="178"/>
      <c r="AA93" s="159"/>
      <c r="AB93" s="159"/>
      <c r="AC93" s="214"/>
      <c r="AD93" s="214"/>
      <c r="AE93" s="159"/>
    </row>
    <row r="94" spans="2:31" x14ac:dyDescent="0.25">
      <c r="B94" s="193"/>
      <c r="C94" s="177" t="s">
        <v>3458</v>
      </c>
      <c r="D94" s="194"/>
      <c r="E94" s="194"/>
      <c r="F94" s="178"/>
      <c r="G94" s="178"/>
      <c r="H94" s="194"/>
      <c r="I94" s="194"/>
      <c r="J94" s="178"/>
      <c r="K94" s="178"/>
      <c r="L94" s="178"/>
      <c r="M94" s="159"/>
      <c r="N94" s="159"/>
      <c r="O94" s="214"/>
      <c r="P94" s="214"/>
      <c r="Q94" s="128"/>
      <c r="R94" s="54"/>
      <c r="S94" s="194"/>
      <c r="T94" s="178"/>
      <c r="U94" s="178"/>
      <c r="V94" s="194"/>
      <c r="W94" s="194"/>
      <c r="X94" s="178"/>
      <c r="Y94" s="178"/>
      <c r="Z94" s="178"/>
      <c r="AA94" s="159"/>
      <c r="AB94" s="159"/>
      <c r="AC94" s="214"/>
      <c r="AD94" s="214"/>
      <c r="AE94" s="159"/>
    </row>
    <row r="95" spans="2:31" x14ac:dyDescent="0.25">
      <c r="B95" s="193"/>
      <c r="C95" s="177" t="s">
        <v>3459</v>
      </c>
      <c r="D95" s="194"/>
      <c r="E95" s="194"/>
      <c r="F95" s="178"/>
      <c r="G95" s="178"/>
      <c r="H95" s="194"/>
      <c r="I95" s="194"/>
      <c r="J95" s="178"/>
      <c r="K95" s="178"/>
      <c r="L95" s="178"/>
      <c r="M95" s="159"/>
      <c r="N95" s="159"/>
      <c r="O95" s="214"/>
      <c r="P95" s="214"/>
      <c r="Q95" s="128"/>
      <c r="R95" s="54"/>
      <c r="S95" s="194"/>
      <c r="T95" s="178"/>
      <c r="U95" s="178"/>
      <c r="V95" s="194"/>
      <c r="W95" s="194"/>
      <c r="X95" s="178"/>
      <c r="Y95" s="178"/>
      <c r="Z95" s="178"/>
      <c r="AA95" s="159"/>
      <c r="AB95" s="159"/>
      <c r="AC95" s="214"/>
      <c r="AD95" s="214"/>
      <c r="AE95" s="159"/>
    </row>
    <row r="96" spans="2:31" x14ac:dyDescent="0.25">
      <c r="B96" s="193"/>
      <c r="C96" s="177" t="s">
        <v>3460</v>
      </c>
      <c r="D96" s="194"/>
      <c r="E96" s="194"/>
      <c r="F96" s="178"/>
      <c r="G96" s="178"/>
      <c r="H96" s="194"/>
      <c r="I96" s="194"/>
      <c r="J96" s="178"/>
      <c r="K96" s="178"/>
      <c r="L96" s="178"/>
      <c r="M96" s="159"/>
      <c r="N96" s="159"/>
      <c r="O96" s="214"/>
      <c r="P96" s="214"/>
      <c r="Q96" s="128"/>
      <c r="R96" s="54"/>
      <c r="S96" s="194"/>
      <c r="T96" s="178"/>
      <c r="U96" s="178"/>
      <c r="V96" s="194"/>
      <c r="W96" s="194"/>
      <c r="X96" s="178"/>
      <c r="Y96" s="178"/>
      <c r="Z96" s="178"/>
      <c r="AA96" s="159"/>
      <c r="AB96" s="159"/>
      <c r="AC96" s="214"/>
      <c r="AD96" s="214"/>
      <c r="AE96" s="159"/>
    </row>
    <row r="97" spans="2:31" x14ac:dyDescent="0.25">
      <c r="B97" s="193"/>
      <c r="C97" s="177" t="s">
        <v>3461</v>
      </c>
      <c r="D97" s="194"/>
      <c r="E97" s="194"/>
      <c r="F97" s="178"/>
      <c r="G97" s="178"/>
      <c r="H97" s="194"/>
      <c r="I97" s="194"/>
      <c r="J97" s="178"/>
      <c r="K97" s="178"/>
      <c r="L97" s="178"/>
      <c r="M97" s="159"/>
      <c r="N97" s="159"/>
      <c r="O97" s="214"/>
      <c r="P97" s="214"/>
      <c r="Q97" s="128"/>
      <c r="R97" s="54"/>
      <c r="S97" s="194"/>
      <c r="T97" s="178"/>
      <c r="U97" s="178"/>
      <c r="V97" s="194"/>
      <c r="W97" s="194"/>
      <c r="X97" s="178"/>
      <c r="Y97" s="178"/>
      <c r="Z97" s="178"/>
      <c r="AA97" s="159"/>
      <c r="AB97" s="159"/>
      <c r="AC97" s="214"/>
      <c r="AD97" s="214"/>
      <c r="AE97" s="159"/>
    </row>
    <row r="98" spans="2:31" x14ac:dyDescent="0.25">
      <c r="B98" s="193"/>
      <c r="C98" s="177" t="s">
        <v>3462</v>
      </c>
      <c r="D98" s="194"/>
      <c r="E98" s="194"/>
      <c r="F98" s="178"/>
      <c r="G98" s="178"/>
      <c r="H98" s="194"/>
      <c r="I98" s="194"/>
      <c r="J98" s="178"/>
      <c r="K98" s="178"/>
      <c r="L98" s="178"/>
      <c r="M98" s="159"/>
      <c r="N98" s="159"/>
      <c r="O98" s="214"/>
      <c r="P98" s="214"/>
      <c r="Q98" s="128"/>
      <c r="R98" s="54"/>
      <c r="S98" s="194"/>
      <c r="T98" s="178"/>
      <c r="U98" s="178"/>
      <c r="V98" s="194"/>
      <c r="W98" s="194"/>
      <c r="X98" s="178"/>
      <c r="Y98" s="178"/>
      <c r="Z98" s="178"/>
      <c r="AA98" s="159"/>
      <c r="AB98" s="159"/>
      <c r="AC98" s="214"/>
      <c r="AD98" s="214"/>
      <c r="AE98" s="159"/>
    </row>
    <row r="99" spans="2:31" x14ac:dyDescent="0.25">
      <c r="B99" s="193"/>
      <c r="C99" s="177" t="s">
        <v>3463</v>
      </c>
      <c r="D99" s="194"/>
      <c r="E99" s="194"/>
      <c r="F99" s="178"/>
      <c r="G99" s="178"/>
      <c r="H99" s="194"/>
      <c r="I99" s="194"/>
      <c r="J99" s="178"/>
      <c r="K99" s="178"/>
      <c r="L99" s="178"/>
      <c r="M99" s="159"/>
      <c r="N99" s="159"/>
      <c r="O99" s="214"/>
      <c r="P99" s="214"/>
      <c r="Q99" s="128"/>
      <c r="R99" s="54"/>
      <c r="S99" s="194"/>
      <c r="T99" s="178"/>
      <c r="U99" s="178"/>
      <c r="V99" s="194"/>
      <c r="W99" s="194"/>
      <c r="X99" s="178"/>
      <c r="Y99" s="178"/>
      <c r="Z99" s="178"/>
      <c r="AA99" s="159"/>
      <c r="AB99" s="159"/>
      <c r="AC99" s="214"/>
      <c r="AD99" s="214"/>
      <c r="AE99" s="159"/>
    </row>
    <row r="100" spans="2:31" x14ac:dyDescent="0.25">
      <c r="B100" s="193"/>
      <c r="C100" s="177" t="s">
        <v>3464</v>
      </c>
      <c r="D100" s="194"/>
      <c r="E100" s="194"/>
      <c r="F100" s="178"/>
      <c r="G100" s="178"/>
      <c r="H100" s="194"/>
      <c r="I100" s="194"/>
      <c r="J100" s="178"/>
      <c r="K100" s="178"/>
      <c r="L100" s="178"/>
      <c r="M100" s="159"/>
      <c r="N100" s="159"/>
      <c r="O100" s="214"/>
      <c r="P100" s="214"/>
      <c r="Q100" s="128"/>
      <c r="R100" s="54"/>
      <c r="S100" s="194"/>
      <c r="T100" s="178"/>
      <c r="U100" s="178"/>
      <c r="V100" s="194"/>
      <c r="W100" s="194"/>
      <c r="X100" s="178"/>
      <c r="Y100" s="178"/>
      <c r="Z100" s="178"/>
      <c r="AA100" s="159"/>
      <c r="AB100" s="159"/>
      <c r="AC100" s="214"/>
      <c r="AD100" s="214"/>
      <c r="AE100" s="159"/>
    </row>
    <row r="101" spans="2:31" x14ac:dyDescent="0.25">
      <c r="B101" s="193"/>
      <c r="C101" s="177" t="s">
        <v>3465</v>
      </c>
      <c r="D101" s="194"/>
      <c r="E101" s="194"/>
      <c r="F101" s="178"/>
      <c r="G101" s="178"/>
      <c r="H101" s="194"/>
      <c r="I101" s="194"/>
      <c r="J101" s="178"/>
      <c r="K101" s="178"/>
      <c r="L101" s="178"/>
      <c r="M101" s="159"/>
      <c r="N101" s="159"/>
      <c r="O101" s="214"/>
      <c r="P101" s="214"/>
      <c r="Q101" s="128"/>
      <c r="R101" s="54"/>
      <c r="S101" s="194"/>
      <c r="T101" s="178"/>
      <c r="U101" s="178"/>
      <c r="V101" s="194"/>
      <c r="W101" s="194"/>
      <c r="X101" s="178"/>
      <c r="Y101" s="178"/>
      <c r="Z101" s="178"/>
      <c r="AA101" s="159"/>
      <c r="AB101" s="159"/>
      <c r="AC101" s="214"/>
      <c r="AD101" s="214"/>
      <c r="AE101" s="159"/>
    </row>
    <row r="102" spans="2:31" x14ac:dyDescent="0.25">
      <c r="B102" s="193"/>
      <c r="C102" s="177" t="s">
        <v>3466</v>
      </c>
      <c r="D102" s="194"/>
      <c r="E102" s="194"/>
      <c r="F102" s="178"/>
      <c r="G102" s="178"/>
      <c r="H102" s="194"/>
      <c r="I102" s="194"/>
      <c r="J102" s="178"/>
      <c r="K102" s="178"/>
      <c r="L102" s="178"/>
      <c r="M102" s="159"/>
      <c r="N102" s="159"/>
      <c r="O102" s="214"/>
      <c r="P102" s="214"/>
      <c r="Q102" s="128"/>
      <c r="R102" s="54"/>
      <c r="S102" s="194"/>
      <c r="T102" s="178"/>
      <c r="U102" s="178"/>
      <c r="V102" s="194"/>
      <c r="W102" s="194"/>
      <c r="X102" s="178"/>
      <c r="Y102" s="178"/>
      <c r="Z102" s="178"/>
      <c r="AA102" s="159"/>
      <c r="AB102" s="159"/>
      <c r="AC102" s="214"/>
      <c r="AD102" s="214"/>
      <c r="AE102" s="159"/>
    </row>
    <row r="103" spans="2:31" x14ac:dyDescent="0.25">
      <c r="B103" s="193"/>
      <c r="C103" s="177" t="s">
        <v>3467</v>
      </c>
      <c r="D103" s="194"/>
      <c r="E103" s="194"/>
      <c r="F103" s="178"/>
      <c r="G103" s="178"/>
      <c r="H103" s="194"/>
      <c r="I103" s="194"/>
      <c r="J103" s="178"/>
      <c r="K103" s="178"/>
      <c r="L103" s="178"/>
      <c r="M103" s="159"/>
      <c r="N103" s="159"/>
      <c r="O103" s="214"/>
      <c r="P103" s="214"/>
      <c r="Q103" s="128"/>
      <c r="R103" s="54"/>
      <c r="S103" s="194"/>
      <c r="T103" s="178"/>
      <c r="U103" s="178"/>
      <c r="V103" s="194"/>
      <c r="W103" s="194"/>
      <c r="X103" s="178"/>
      <c r="Y103" s="178"/>
      <c r="Z103" s="178"/>
      <c r="AA103" s="159"/>
      <c r="AB103" s="159"/>
      <c r="AC103" s="214"/>
      <c r="AD103" s="214"/>
      <c r="AE103" s="159"/>
    </row>
    <row r="104" spans="2:31" x14ac:dyDescent="0.25">
      <c r="B104" s="193"/>
      <c r="C104" s="177" t="s">
        <v>3468</v>
      </c>
      <c r="D104" s="194"/>
      <c r="E104" s="194"/>
      <c r="F104" s="178"/>
      <c r="G104" s="178"/>
      <c r="H104" s="194"/>
      <c r="I104" s="194"/>
      <c r="J104" s="178"/>
      <c r="K104" s="178"/>
      <c r="L104" s="178"/>
      <c r="M104" s="159"/>
      <c r="N104" s="159"/>
      <c r="O104" s="214"/>
      <c r="P104" s="214"/>
      <c r="Q104" s="128"/>
      <c r="R104" s="54"/>
      <c r="S104" s="194"/>
      <c r="T104" s="178"/>
      <c r="U104" s="178"/>
      <c r="V104" s="194"/>
      <c r="W104" s="194"/>
      <c r="X104" s="178"/>
      <c r="Y104" s="178"/>
      <c r="Z104" s="178"/>
      <c r="AA104" s="159"/>
      <c r="AB104" s="159"/>
      <c r="AC104" s="214"/>
      <c r="AD104" s="214"/>
      <c r="AE104" s="159"/>
    </row>
    <row r="105" spans="2:31" x14ac:dyDescent="0.25">
      <c r="B105" s="193"/>
      <c r="C105" s="177" t="s">
        <v>3469</v>
      </c>
      <c r="D105" s="194"/>
      <c r="E105" s="194"/>
      <c r="F105" s="178"/>
      <c r="G105" s="178"/>
      <c r="H105" s="194"/>
      <c r="I105" s="194"/>
      <c r="J105" s="178"/>
      <c r="K105" s="178"/>
      <c r="L105" s="178"/>
      <c r="M105" s="159"/>
      <c r="N105" s="159"/>
      <c r="O105" s="214"/>
      <c r="P105" s="214"/>
      <c r="Q105" s="128"/>
      <c r="R105" s="54"/>
      <c r="S105" s="194"/>
      <c r="T105" s="178"/>
      <c r="U105" s="178"/>
      <c r="V105" s="194"/>
      <c r="W105" s="194"/>
      <c r="X105" s="178"/>
      <c r="Y105" s="178"/>
      <c r="Z105" s="178"/>
      <c r="AA105" s="159"/>
      <c r="AB105" s="159"/>
      <c r="AC105" s="214"/>
      <c r="AD105" s="214"/>
      <c r="AE105" s="159"/>
    </row>
    <row r="106" spans="2:31" x14ac:dyDescent="0.25">
      <c r="B106" s="193"/>
      <c r="C106" s="177" t="s">
        <v>3470</v>
      </c>
      <c r="D106" s="194"/>
      <c r="E106" s="194"/>
      <c r="F106" s="178"/>
      <c r="G106" s="178"/>
      <c r="H106" s="194"/>
      <c r="I106" s="194"/>
      <c r="J106" s="178"/>
      <c r="K106" s="178"/>
      <c r="L106" s="178"/>
      <c r="M106" s="159"/>
      <c r="N106" s="159"/>
      <c r="O106" s="214"/>
      <c r="P106" s="214"/>
      <c r="Q106" s="128"/>
      <c r="R106" s="54"/>
      <c r="S106" s="194"/>
      <c r="T106" s="178"/>
      <c r="U106" s="178"/>
      <c r="V106" s="194"/>
      <c r="W106" s="194"/>
      <c r="X106" s="178"/>
      <c r="Y106" s="178"/>
      <c r="Z106" s="178"/>
      <c r="AA106" s="159"/>
      <c r="AB106" s="159"/>
      <c r="AC106" s="214"/>
      <c r="AD106" s="214"/>
      <c r="AE106" s="159"/>
    </row>
    <row r="107" spans="2:31" x14ac:dyDescent="0.25">
      <c r="B107" s="193"/>
      <c r="C107" s="177" t="s">
        <v>3471</v>
      </c>
      <c r="D107" s="194"/>
      <c r="E107" s="194"/>
      <c r="F107" s="178"/>
      <c r="G107" s="178"/>
      <c r="H107" s="194"/>
      <c r="I107" s="194"/>
      <c r="J107" s="178"/>
      <c r="K107" s="178"/>
      <c r="L107" s="178"/>
      <c r="M107" s="159"/>
      <c r="N107" s="159"/>
      <c r="O107" s="214"/>
      <c r="P107" s="214"/>
      <c r="Q107" s="128"/>
      <c r="R107" s="54"/>
      <c r="S107" s="194"/>
      <c r="T107" s="178"/>
      <c r="U107" s="178"/>
      <c r="V107" s="194"/>
      <c r="W107" s="194"/>
      <c r="X107" s="178"/>
      <c r="Y107" s="178"/>
      <c r="Z107" s="178"/>
      <c r="AA107" s="159"/>
      <c r="AB107" s="159"/>
      <c r="AC107" s="214"/>
      <c r="AD107" s="214"/>
      <c r="AE107" s="159"/>
    </row>
    <row r="108" spans="2:31" x14ac:dyDescent="0.25">
      <c r="B108" s="193"/>
      <c r="C108" s="177" t="s">
        <v>3472</v>
      </c>
      <c r="D108" s="194"/>
      <c r="E108" s="194"/>
      <c r="F108" s="178"/>
      <c r="G108" s="178"/>
      <c r="H108" s="194"/>
      <c r="I108" s="194"/>
      <c r="J108" s="178"/>
      <c r="K108" s="178"/>
      <c r="L108" s="178"/>
      <c r="M108" s="159"/>
      <c r="N108" s="159"/>
      <c r="O108" s="214"/>
      <c r="P108" s="214"/>
      <c r="Q108" s="128"/>
      <c r="R108" s="54"/>
      <c r="S108" s="194"/>
      <c r="T108" s="178"/>
      <c r="U108" s="178"/>
      <c r="V108" s="194"/>
      <c r="W108" s="194"/>
      <c r="X108" s="178"/>
      <c r="Y108" s="178"/>
      <c r="Z108" s="178"/>
      <c r="AA108" s="159"/>
      <c r="AB108" s="159"/>
      <c r="AC108" s="214"/>
      <c r="AD108" s="214"/>
      <c r="AE108" s="159"/>
    </row>
    <row r="109" spans="2:31" x14ac:dyDescent="0.25">
      <c r="B109" s="193"/>
      <c r="C109" s="177" t="s">
        <v>3473</v>
      </c>
      <c r="D109" s="194"/>
      <c r="E109" s="194"/>
      <c r="F109" s="178"/>
      <c r="G109" s="178"/>
      <c r="H109" s="194"/>
      <c r="I109" s="194"/>
      <c r="J109" s="178"/>
      <c r="K109" s="178"/>
      <c r="L109" s="178"/>
      <c r="M109" s="159"/>
      <c r="N109" s="159"/>
      <c r="O109" s="214"/>
      <c r="P109" s="214"/>
      <c r="Q109" s="128"/>
      <c r="R109" s="54"/>
      <c r="S109" s="194"/>
      <c r="T109" s="178"/>
      <c r="U109" s="178"/>
      <c r="V109" s="194"/>
      <c r="W109" s="194"/>
      <c r="X109" s="178"/>
      <c r="Y109" s="178"/>
      <c r="Z109" s="178"/>
      <c r="AA109" s="159"/>
      <c r="AB109" s="159"/>
      <c r="AC109" s="214"/>
      <c r="AD109" s="214"/>
      <c r="AE109" s="159"/>
    </row>
    <row r="119" spans="12:23" ht="48" x14ac:dyDescent="0.25">
      <c r="L119" s="156" t="s">
        <v>1026</v>
      </c>
      <c r="M119" s="156" t="s">
        <v>1027</v>
      </c>
      <c r="N119" s="156" t="s">
        <v>906</v>
      </c>
      <c r="O119" s="156" t="s">
        <v>908</v>
      </c>
      <c r="P119" s="156" t="s">
        <v>909</v>
      </c>
      <c r="Q119" s="156" t="s">
        <v>911</v>
      </c>
      <c r="R119" s="156" t="s">
        <v>961</v>
      </c>
      <c r="S119" s="156" t="s">
        <v>914</v>
      </c>
      <c r="T119" s="156" t="s">
        <v>1028</v>
      </c>
    </row>
    <row r="120" spans="12:23" x14ac:dyDescent="0.25">
      <c r="L120" s="1" t="s">
        <v>600</v>
      </c>
      <c r="M120" s="1" t="s">
        <v>601</v>
      </c>
      <c r="N120" s="1" t="s">
        <v>602</v>
      </c>
      <c r="O120" s="1" t="s">
        <v>603</v>
      </c>
      <c r="P120" s="1" t="s">
        <v>789</v>
      </c>
      <c r="Q120" s="1" t="s">
        <v>790</v>
      </c>
      <c r="R120" s="1" t="s">
        <v>604</v>
      </c>
      <c r="S120" s="1" t="s">
        <v>815</v>
      </c>
      <c r="T120" s="1" t="s">
        <v>816</v>
      </c>
    </row>
    <row r="121" spans="12:23" x14ac:dyDescent="0.25">
      <c r="L121" s="156"/>
      <c r="M121" s="156"/>
      <c r="N121" s="156"/>
      <c r="O121" s="2"/>
      <c r="P121" s="2"/>
      <c r="Q121" s="156"/>
      <c r="R121" s="2"/>
      <c r="S121" s="2"/>
      <c r="T121" s="156"/>
    </row>
    <row r="122" spans="12:23" x14ac:dyDescent="0.25">
      <c r="L122"/>
      <c r="M122"/>
      <c r="N122"/>
      <c r="O122"/>
      <c r="P122"/>
      <c r="Q122"/>
      <c r="R122"/>
      <c r="S122"/>
      <c r="T122"/>
    </row>
    <row r="125" spans="12:23" x14ac:dyDescent="0.25">
      <c r="L125" s="800" t="s">
        <v>1024</v>
      </c>
      <c r="M125" s="801"/>
      <c r="N125" s="801"/>
      <c r="O125" s="801"/>
      <c r="P125" s="801"/>
      <c r="Q125" s="801"/>
      <c r="R125" s="801"/>
      <c r="S125" s="801"/>
      <c r="T125" s="801"/>
      <c r="U125" s="801"/>
      <c r="V125" s="801"/>
      <c r="W125" s="801"/>
    </row>
    <row r="126" spans="12:23" ht="24" x14ac:dyDescent="0.25">
      <c r="L126" s="156" t="s">
        <v>919</v>
      </c>
      <c r="M126" s="156" t="s">
        <v>920</v>
      </c>
      <c r="N126" s="156" t="s">
        <v>921</v>
      </c>
      <c r="O126" s="156" t="s">
        <v>922</v>
      </c>
      <c r="P126" s="156" t="s">
        <v>1029</v>
      </c>
      <c r="Q126" s="156" t="s">
        <v>925</v>
      </c>
      <c r="R126" s="156" t="s">
        <v>926</v>
      </c>
      <c r="S126" s="156" t="s">
        <v>928</v>
      </c>
      <c r="T126" s="156" t="s">
        <v>929</v>
      </c>
      <c r="U126" s="156" t="s">
        <v>1030</v>
      </c>
      <c r="V126" s="156" t="s">
        <v>939</v>
      </c>
      <c r="W126" s="156" t="s">
        <v>941</v>
      </c>
    </row>
    <row r="127" spans="12:23" x14ac:dyDescent="0.25">
      <c r="L127" s="1" t="s">
        <v>817</v>
      </c>
      <c r="M127" s="1" t="s">
        <v>818</v>
      </c>
      <c r="N127" s="1" t="s">
        <v>916</v>
      </c>
      <c r="O127" s="1" t="s">
        <v>942</v>
      </c>
      <c r="P127" s="1" t="s">
        <v>819</v>
      </c>
      <c r="Q127" s="1" t="s">
        <v>857</v>
      </c>
      <c r="R127" s="1" t="s">
        <v>859</v>
      </c>
      <c r="S127" s="1" t="s">
        <v>860</v>
      </c>
      <c r="T127" s="1" t="s">
        <v>861</v>
      </c>
      <c r="U127" s="1" t="s">
        <v>862</v>
      </c>
      <c r="V127" s="1" t="s">
        <v>863</v>
      </c>
      <c r="W127" s="1" t="s">
        <v>864</v>
      </c>
    </row>
    <row r="128" spans="12:23" x14ac:dyDescent="0.25">
      <c r="L128" s="156"/>
      <c r="M128" s="156"/>
      <c r="N128" s="156"/>
      <c r="O128" s="156"/>
      <c r="P128" s="156"/>
      <c r="Q128" s="156"/>
      <c r="R128" s="156"/>
      <c r="S128" s="156"/>
      <c r="T128" s="156"/>
      <c r="U128" s="2"/>
      <c r="V128" s="2"/>
      <c r="W128" s="156"/>
    </row>
  </sheetData>
  <mergeCells count="3">
    <mergeCell ref="B1:L1"/>
    <mergeCell ref="L125:W125"/>
    <mergeCell ref="I4:J4"/>
  </mergeCells>
  <dataValidations count="3">
    <dataValidation allowBlank="1" showInputMessage="1" showErrorMessage="1" error="Data is of incorrect type!" sqref="A5 L128:N128 L121:M121 T128 P128:Q128 H9:I109"/>
    <dataValidation type="decimal" allowBlank="1" showInputMessage="1" showErrorMessage="1" error="Data is of incorrect type!" sqref="M9:N109 Q9:Q109 R121:S121 O121:P121 U128:V128"/>
    <dataValidation type="date" allowBlank="1" showInputMessage="1" showErrorMessage="1" error="Data is of incorrect type!" sqref="O9:P109 W128"/>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pageSetup paperSize="9"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error="Data is of incorrect type!">
          <x14:formula1>
            <xm:f>Enumerations!$A$723:$F$723</xm:f>
          </x14:formula1>
          <xm:sqref>F9:F109</xm:sqref>
        </x14:dataValidation>
        <x14:dataValidation type="list" allowBlank="1" showInputMessage="1" showErrorMessage="1" error="Data is of incorrect type!">
          <x14:formula1>
            <xm:f>Enumerations!$A$724:$P$724</xm:f>
          </x14:formula1>
          <xm:sqref>G9:G109</xm:sqref>
        </x14:dataValidation>
        <x14:dataValidation type="list" allowBlank="1" showInputMessage="1" showErrorMessage="1" error="Data is of incorrect type!">
          <x14:formula1>
            <xm:f>Enumerations!$A$725:$K$725</xm:f>
          </x14:formula1>
          <xm:sqref>J9:J109</xm:sqref>
        </x14:dataValidation>
        <x14:dataValidation type="list" allowBlank="1" showInputMessage="1" showErrorMessage="1" error="Data is of incorrect type!">
          <x14:formula1>
            <xm:f>Enumerations!$A$726:$B$726</xm:f>
          </x14:formula1>
          <xm:sqref>K9:K109</xm:sqref>
        </x14:dataValidation>
        <x14:dataValidation type="list" allowBlank="1" showInputMessage="1" showErrorMessage="1" error="Data is of incorrect type!">
          <x14:formula1>
            <xm:f>Enumerations!$A$727:$D$727</xm:f>
          </x14:formula1>
          <xm:sqref>L9:L109</xm:sqref>
        </x14:dataValidation>
        <x14:dataValidation type="list" allowBlank="1" showInputMessage="1" showErrorMessage="1" error="Data is of incorrect type!">
          <x14:formula1>
            <xm:f>Enumerations!$A$736:$K$736</xm:f>
          </x14:formula1>
          <xm:sqref>T121</xm:sqref>
        </x14:dataValidation>
        <x14:dataValidation type="list" allowBlank="1" showInputMessage="1" showErrorMessage="1" error="Data is of incorrect type!">
          <x14:formula1>
            <xm:f>Enumerations!$A$735:$F$735</xm:f>
          </x14:formula1>
          <xm:sqref>Q121</xm:sqref>
        </x14:dataValidation>
        <x14:dataValidation type="list" allowBlank="1" showInputMessage="1" showErrorMessage="1" error="Data is of incorrect type!">
          <x14:formula1>
            <xm:f>Enumerations!$A$734:$IU$734</xm:f>
          </x14:formula1>
          <xm:sqref>N121</xm:sqref>
        </x14:dataValidation>
        <x14:dataValidation type="list" allowBlank="1" showInputMessage="1" showErrorMessage="1" error="Data is of incorrect type!">
          <x14:formula1>
            <xm:f>Enumerations!$A$740:$GG$740</xm:f>
          </x14:formula1>
          <xm:sqref>S128</xm:sqref>
        </x14:dataValidation>
        <x14:dataValidation type="list" allowBlank="1" showInputMessage="1" showErrorMessage="1" error="Data is of incorrect type!">
          <x14:formula1>
            <xm:f>Enumerations!$A$739:$IW$739</xm:f>
          </x14:formula1>
          <xm:sqref>R128</xm:sqref>
        </x14:dataValidation>
        <x14:dataValidation type="list" allowBlank="1" showInputMessage="1" showErrorMessage="1" error="Data is of incorrect type!">
          <x14:formula1>
            <xm:f>Enumerations!$A$738:$AKU$738</xm:f>
          </x14:formula1>
          <xm:sqref>O128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0"/>
  <sheetViews>
    <sheetView showGridLines="0" workbookViewId="0">
      <selection activeCell="B24" sqref="B24"/>
    </sheetView>
  </sheetViews>
  <sheetFormatPr defaultRowHeight="15" x14ac:dyDescent="0.25"/>
  <cols>
    <col min="1" max="3" width="9.140625" style="157"/>
    <col min="4" max="4" width="12.7109375" style="157" customWidth="1"/>
    <col min="5" max="5" width="20.85546875" style="157" customWidth="1"/>
    <col min="6" max="6" width="28.42578125" style="157" customWidth="1"/>
    <col min="7" max="7" width="38.140625" style="157" customWidth="1"/>
    <col min="8" max="8" width="13.42578125" style="157" customWidth="1"/>
    <col min="9" max="9" width="12" style="157" customWidth="1"/>
    <col min="10" max="10" width="14.7109375" style="157" customWidth="1"/>
    <col min="11" max="11" width="12.7109375" style="157" customWidth="1"/>
    <col min="12" max="12" width="16.28515625" style="157" customWidth="1"/>
    <col min="13" max="13" width="19.140625" style="157" customWidth="1"/>
    <col min="14" max="14" width="42" style="157" customWidth="1"/>
    <col min="15" max="15" width="15.7109375" style="225" customWidth="1"/>
    <col min="16" max="16" width="30.5703125" style="157" customWidth="1"/>
    <col min="17" max="23" width="15.7109375" style="157" customWidth="1"/>
    <col min="24" max="24" width="25.140625" style="157" customWidth="1"/>
    <col min="25" max="25" width="30.42578125" style="157" customWidth="1"/>
    <col min="26" max="16384" width="9.140625" style="157"/>
  </cols>
  <sheetData>
    <row r="1" spans="1:25" ht="25.5" customHeight="1" x14ac:dyDescent="0.3">
      <c r="A1" s="187" t="s">
        <v>17053</v>
      </c>
      <c r="B1" s="798" t="s">
        <v>4754</v>
      </c>
      <c r="C1" s="799"/>
      <c r="D1" s="799"/>
      <c r="E1" s="799"/>
      <c r="F1" s="799"/>
      <c r="G1" s="799"/>
      <c r="H1" s="799"/>
      <c r="I1" s="799"/>
      <c r="J1" s="799"/>
      <c r="K1" s="799"/>
      <c r="L1" s="799"/>
      <c r="O1" s="238" t="s">
        <v>17103</v>
      </c>
      <c r="P1" s="239"/>
      <c r="Q1" s="724" t="s">
        <v>13439</v>
      </c>
    </row>
    <row r="3" spans="1:25" ht="12.4" customHeight="1" x14ac:dyDescent="0.25">
      <c r="B3" s="13" t="s">
        <v>4755</v>
      </c>
    </row>
    <row r="5" spans="1:25" ht="12.4" customHeight="1" x14ac:dyDescent="0.25"/>
    <row r="6" spans="1:25" ht="12.4" customHeight="1" x14ac:dyDescent="0.25">
      <c r="D6" s="10" t="s">
        <v>4701</v>
      </c>
      <c r="E6" s="10" t="s">
        <v>4756</v>
      </c>
      <c r="F6" s="10" t="s">
        <v>1024</v>
      </c>
      <c r="G6" s="10"/>
      <c r="H6" s="10"/>
      <c r="I6" s="10"/>
      <c r="J6" s="10"/>
      <c r="K6" s="10"/>
      <c r="L6" s="10"/>
      <c r="M6" s="10"/>
      <c r="N6" s="11" t="s">
        <v>1025</v>
      </c>
      <c r="O6" s="230" t="s">
        <v>4701</v>
      </c>
      <c r="P6" s="218" t="s">
        <v>4756</v>
      </c>
      <c r="Q6" s="218" t="s">
        <v>1024</v>
      </c>
      <c r="R6" s="218"/>
      <c r="S6" s="218"/>
      <c r="T6" s="218"/>
      <c r="U6" s="218"/>
      <c r="V6" s="218"/>
      <c r="W6" s="218"/>
      <c r="X6" s="218"/>
      <c r="Y6" s="218" t="s">
        <v>1025</v>
      </c>
    </row>
    <row r="7" spans="1:25" ht="12.4" customHeight="1" x14ac:dyDescent="0.25">
      <c r="D7" s="10"/>
      <c r="E7" s="10"/>
      <c r="F7" s="10" t="s">
        <v>1026</v>
      </c>
      <c r="G7" s="10" t="s">
        <v>1027</v>
      </c>
      <c r="H7" s="10" t="s">
        <v>906</v>
      </c>
      <c r="I7" s="10" t="s">
        <v>908</v>
      </c>
      <c r="J7" s="10" t="s">
        <v>909</v>
      </c>
      <c r="K7" s="10" t="s">
        <v>911</v>
      </c>
      <c r="L7" s="10" t="s">
        <v>961</v>
      </c>
      <c r="M7" s="10" t="s">
        <v>914</v>
      </c>
      <c r="N7" s="11" t="s">
        <v>1028</v>
      </c>
      <c r="O7" s="230"/>
      <c r="P7" s="218"/>
      <c r="Q7" s="218" t="s">
        <v>1026</v>
      </c>
      <c r="R7" s="218" t="s">
        <v>1027</v>
      </c>
      <c r="S7" s="218" t="s">
        <v>906</v>
      </c>
      <c r="T7" s="218" t="s">
        <v>908</v>
      </c>
      <c r="U7" s="218" t="s">
        <v>909</v>
      </c>
      <c r="V7" s="218" t="s">
        <v>911</v>
      </c>
      <c r="W7" s="218" t="s">
        <v>961</v>
      </c>
      <c r="X7" s="218" t="s">
        <v>914</v>
      </c>
      <c r="Y7" s="218" t="s">
        <v>1028</v>
      </c>
    </row>
    <row r="8" spans="1:25" ht="30" x14ac:dyDescent="0.25">
      <c r="D8" s="13" t="s">
        <v>4757</v>
      </c>
      <c r="E8" s="13" t="s">
        <v>4758</v>
      </c>
      <c r="F8" s="13" t="s">
        <v>4759</v>
      </c>
      <c r="G8" s="13" t="s">
        <v>4760</v>
      </c>
      <c r="H8" s="13" t="s">
        <v>4761</v>
      </c>
      <c r="I8" s="13" t="s">
        <v>4762</v>
      </c>
      <c r="J8" s="13" t="s">
        <v>4763</v>
      </c>
      <c r="K8" s="13" t="s">
        <v>4764</v>
      </c>
      <c r="L8" s="13" t="s">
        <v>4765</v>
      </c>
      <c r="M8" s="13" t="s">
        <v>4766</v>
      </c>
      <c r="N8" s="14" t="s">
        <v>4767</v>
      </c>
      <c r="O8" s="230" t="s">
        <v>4800</v>
      </c>
      <c r="P8" s="200" t="s">
        <v>4807</v>
      </c>
      <c r="Q8" s="200" t="s">
        <v>4791</v>
      </c>
      <c r="R8" s="200" t="s">
        <v>4792</v>
      </c>
      <c r="S8" s="200" t="s">
        <v>4793</v>
      </c>
      <c r="T8" s="200" t="s">
        <v>4794</v>
      </c>
      <c r="U8" s="200" t="s">
        <v>4795</v>
      </c>
      <c r="V8" s="200" t="s">
        <v>4796</v>
      </c>
      <c r="W8" s="200" t="s">
        <v>4797</v>
      </c>
      <c r="X8" s="200" t="s">
        <v>4798</v>
      </c>
      <c r="Y8" s="200" t="s">
        <v>4799</v>
      </c>
    </row>
    <row r="9" spans="1:25" x14ac:dyDescent="0.25">
      <c r="D9" s="15" t="s">
        <v>945</v>
      </c>
      <c r="E9" s="15" t="s">
        <v>721</v>
      </c>
      <c r="F9" s="15" t="s">
        <v>600</v>
      </c>
      <c r="G9" s="15" t="s">
        <v>601</v>
      </c>
      <c r="H9" s="15" t="s">
        <v>602</v>
      </c>
      <c r="I9" s="15" t="s">
        <v>603</v>
      </c>
      <c r="J9" s="15" t="s">
        <v>789</v>
      </c>
      <c r="K9" s="15" t="s">
        <v>790</v>
      </c>
      <c r="L9" s="15" t="s">
        <v>604</v>
      </c>
      <c r="M9" s="15" t="s">
        <v>815</v>
      </c>
      <c r="N9" s="16" t="s">
        <v>816</v>
      </c>
      <c r="O9" s="231" t="s">
        <v>945</v>
      </c>
      <c r="P9" s="232" t="s">
        <v>721</v>
      </c>
      <c r="Q9" s="232" t="s">
        <v>600</v>
      </c>
      <c r="R9" s="232" t="s">
        <v>601</v>
      </c>
      <c r="S9" s="232" t="s">
        <v>602</v>
      </c>
      <c r="T9" s="232" t="s">
        <v>603</v>
      </c>
      <c r="U9" s="232" t="s">
        <v>789</v>
      </c>
      <c r="V9" s="232" t="s">
        <v>790</v>
      </c>
      <c r="W9" s="232" t="s">
        <v>604</v>
      </c>
      <c r="X9" s="232" t="s">
        <v>815</v>
      </c>
      <c r="Y9" s="232" t="s">
        <v>816</v>
      </c>
    </row>
    <row r="10" spans="1:25" x14ac:dyDescent="0.25">
      <c r="B10" s="13" t="s">
        <v>3231</v>
      </c>
      <c r="C10" s="15" t="s">
        <v>1082</v>
      </c>
      <c r="D10" s="39" t="s">
        <v>4704</v>
      </c>
      <c r="E10" s="39" t="s">
        <v>3374</v>
      </c>
      <c r="F10" s="20" t="s">
        <v>3489</v>
      </c>
      <c r="G10" s="20" t="s">
        <v>3489</v>
      </c>
      <c r="H10" s="20" t="s">
        <v>4768</v>
      </c>
      <c r="I10" s="20" t="s">
        <v>4769</v>
      </c>
      <c r="J10" s="20" t="s">
        <v>3501</v>
      </c>
      <c r="K10" s="20" t="s">
        <v>4770</v>
      </c>
      <c r="L10" s="20" t="s">
        <v>3501</v>
      </c>
      <c r="M10" s="20" t="s">
        <v>3501</v>
      </c>
      <c r="N10" s="21" t="s">
        <v>4771</v>
      </c>
      <c r="O10" s="227" t="s">
        <v>4716</v>
      </c>
      <c r="P10" s="228" t="s">
        <v>4806</v>
      </c>
      <c r="Q10" s="229" t="s">
        <v>4801</v>
      </c>
      <c r="R10" s="229" t="s">
        <v>4801</v>
      </c>
      <c r="S10" s="229" t="s">
        <v>4802</v>
      </c>
      <c r="T10" s="229" t="s">
        <v>4803</v>
      </c>
      <c r="U10" s="229" t="s">
        <v>4719</v>
      </c>
      <c r="V10" s="229" t="s">
        <v>4804</v>
      </c>
      <c r="W10" s="229" t="s">
        <v>4719</v>
      </c>
      <c r="X10" s="229" t="s">
        <v>3502</v>
      </c>
      <c r="Y10" s="229" t="s">
        <v>4805</v>
      </c>
    </row>
    <row r="11" spans="1:25" x14ac:dyDescent="0.25">
      <c r="B11" s="193"/>
      <c r="C11" s="177" t="s">
        <v>3373</v>
      </c>
      <c r="D11" s="194"/>
      <c r="E11" s="194"/>
      <c r="F11" s="194"/>
      <c r="G11" s="194"/>
      <c r="H11" s="178" t="s">
        <v>2506</v>
      </c>
      <c r="I11" s="159"/>
      <c r="J11" s="159"/>
      <c r="K11" s="178" t="s">
        <v>2520</v>
      </c>
      <c r="L11" s="159"/>
      <c r="M11" s="159"/>
      <c r="N11" s="224" t="s">
        <v>2521</v>
      </c>
      <c r="O11" s="226"/>
      <c r="P11" s="194"/>
      <c r="Q11" s="194"/>
      <c r="R11" s="194"/>
      <c r="S11" s="178" t="s">
        <v>2506</v>
      </c>
      <c r="T11" s="159"/>
      <c r="U11" s="159"/>
      <c r="V11" s="178" t="s">
        <v>2520</v>
      </c>
      <c r="W11" s="159"/>
      <c r="X11" s="159"/>
      <c r="Y11" s="178" t="s">
        <v>2521</v>
      </c>
    </row>
    <row r="12" spans="1:25" x14ac:dyDescent="0.25">
      <c r="B12" s="193"/>
      <c r="C12" s="177" t="s">
        <v>3375</v>
      </c>
      <c r="D12" s="194"/>
      <c r="E12" s="194"/>
      <c r="F12" s="194"/>
      <c r="G12" s="194"/>
      <c r="H12" s="178"/>
      <c r="I12" s="159"/>
      <c r="J12" s="159"/>
      <c r="K12" s="178"/>
      <c r="L12" s="159"/>
      <c r="M12" s="159"/>
      <c r="N12" s="224"/>
      <c r="O12" s="226"/>
      <c r="P12" s="194"/>
      <c r="Q12" s="194"/>
      <c r="R12" s="194"/>
      <c r="S12" s="178"/>
      <c r="T12" s="159"/>
      <c r="U12" s="159"/>
      <c r="V12" s="178"/>
      <c r="W12" s="159"/>
      <c r="X12" s="159"/>
      <c r="Y12" s="178"/>
    </row>
    <row r="13" spans="1:25" x14ac:dyDescent="0.25">
      <c r="B13" s="193"/>
      <c r="C13" s="177" t="s">
        <v>3376</v>
      </c>
      <c r="D13" s="194"/>
      <c r="E13" s="194"/>
      <c r="F13" s="194"/>
      <c r="G13" s="194"/>
      <c r="H13" s="178"/>
      <c r="I13" s="159"/>
      <c r="J13" s="159"/>
      <c r="K13" s="178"/>
      <c r="L13" s="159"/>
      <c r="M13" s="159"/>
      <c r="N13" s="224"/>
      <c r="O13" s="226"/>
      <c r="P13" s="194"/>
      <c r="Q13" s="194"/>
      <c r="R13" s="194"/>
      <c r="S13" s="178"/>
      <c r="T13" s="159"/>
      <c r="U13" s="159"/>
      <c r="V13" s="178"/>
      <c r="W13" s="159"/>
      <c r="X13" s="159"/>
      <c r="Y13" s="178"/>
    </row>
    <row r="14" spans="1:25" x14ac:dyDescent="0.25">
      <c r="B14" s="193"/>
      <c r="C14" s="177" t="s">
        <v>3377</v>
      </c>
      <c r="D14" s="194"/>
      <c r="E14" s="194"/>
      <c r="F14" s="194"/>
      <c r="G14" s="194"/>
      <c r="H14" s="178"/>
      <c r="I14" s="159"/>
      <c r="J14" s="159"/>
      <c r="K14" s="178"/>
      <c r="L14" s="159"/>
      <c r="M14" s="159"/>
      <c r="N14" s="224"/>
      <c r="O14" s="226"/>
      <c r="P14" s="194"/>
      <c r="Q14" s="194"/>
      <c r="R14" s="194"/>
      <c r="S14" s="178"/>
      <c r="T14" s="159"/>
      <c r="U14" s="159"/>
      <c r="V14" s="178"/>
      <c r="W14" s="159"/>
      <c r="X14" s="159"/>
      <c r="Y14" s="178"/>
    </row>
    <row r="15" spans="1:25" x14ac:dyDescent="0.25">
      <c r="B15" s="193"/>
      <c r="C15" s="177" t="s">
        <v>3378</v>
      </c>
      <c r="D15" s="194"/>
      <c r="E15" s="194"/>
      <c r="F15" s="194"/>
      <c r="G15" s="194"/>
      <c r="H15" s="178"/>
      <c r="I15" s="159"/>
      <c r="J15" s="159"/>
      <c r="K15" s="178"/>
      <c r="L15" s="159"/>
      <c r="M15" s="159"/>
      <c r="N15" s="224"/>
      <c r="O15" s="226"/>
      <c r="P15" s="194"/>
      <c r="Q15" s="194"/>
      <c r="R15" s="194"/>
      <c r="S15" s="178"/>
      <c r="T15" s="159"/>
      <c r="U15" s="159"/>
      <c r="V15" s="178"/>
      <c r="W15" s="159"/>
      <c r="X15" s="159"/>
      <c r="Y15" s="178"/>
    </row>
    <row r="16" spans="1:25" x14ac:dyDescent="0.25">
      <c r="B16" s="193"/>
      <c r="C16" s="177" t="s">
        <v>3379</v>
      </c>
      <c r="D16" s="194"/>
      <c r="E16" s="194"/>
      <c r="F16" s="194"/>
      <c r="G16" s="194"/>
      <c r="H16" s="178"/>
      <c r="I16" s="159"/>
      <c r="J16" s="159"/>
      <c r="K16" s="178"/>
      <c r="L16" s="159"/>
      <c r="M16" s="159"/>
      <c r="N16" s="224"/>
      <c r="O16" s="226"/>
      <c r="P16" s="194"/>
      <c r="Q16" s="194"/>
      <c r="R16" s="194"/>
      <c r="S16" s="178"/>
      <c r="T16" s="159"/>
      <c r="U16" s="159"/>
      <c r="V16" s="178"/>
      <c r="W16" s="159"/>
      <c r="X16" s="159"/>
      <c r="Y16" s="178"/>
    </row>
    <row r="17" spans="2:25" x14ac:dyDescent="0.25">
      <c r="B17" s="193"/>
      <c r="C17" s="177" t="s">
        <v>3380</v>
      </c>
      <c r="D17" s="194"/>
      <c r="E17" s="194"/>
      <c r="F17" s="194"/>
      <c r="G17" s="194"/>
      <c r="H17" s="178"/>
      <c r="I17" s="159"/>
      <c r="J17" s="159"/>
      <c r="K17" s="178"/>
      <c r="L17" s="159"/>
      <c r="M17" s="159"/>
      <c r="N17" s="224"/>
      <c r="O17" s="226"/>
      <c r="P17" s="194"/>
      <c r="Q17" s="194"/>
      <c r="R17" s="194"/>
      <c r="S17" s="178"/>
      <c r="T17" s="159"/>
      <c r="U17" s="159"/>
      <c r="V17" s="178"/>
      <c r="W17" s="159"/>
      <c r="X17" s="159"/>
      <c r="Y17" s="178"/>
    </row>
    <row r="18" spans="2:25" x14ac:dyDescent="0.25">
      <c r="B18" s="193"/>
      <c r="C18" s="177" t="s">
        <v>3381</v>
      </c>
      <c r="D18" s="194"/>
      <c r="E18" s="194"/>
      <c r="F18" s="194"/>
      <c r="G18" s="194"/>
      <c r="H18" s="178"/>
      <c r="I18" s="159"/>
      <c r="J18" s="159"/>
      <c r="K18" s="178"/>
      <c r="L18" s="159"/>
      <c r="M18" s="159"/>
      <c r="N18" s="224"/>
      <c r="O18" s="226"/>
      <c r="P18" s="194"/>
      <c r="Q18" s="194"/>
      <c r="R18" s="194"/>
      <c r="S18" s="178"/>
      <c r="T18" s="159"/>
      <c r="U18" s="159"/>
      <c r="V18" s="178"/>
      <c r="W18" s="159"/>
      <c r="X18" s="159"/>
      <c r="Y18" s="178"/>
    </row>
    <row r="19" spans="2:25" x14ac:dyDescent="0.25">
      <c r="B19" s="193"/>
      <c r="C19" s="177" t="s">
        <v>3382</v>
      </c>
      <c r="D19" s="194"/>
      <c r="E19" s="194"/>
      <c r="F19" s="194"/>
      <c r="G19" s="194"/>
      <c r="H19" s="178"/>
      <c r="I19" s="159"/>
      <c r="J19" s="159"/>
      <c r="K19" s="178"/>
      <c r="L19" s="159"/>
      <c r="M19" s="159"/>
      <c r="N19" s="224"/>
      <c r="O19" s="226"/>
      <c r="P19" s="194"/>
      <c r="Q19" s="194"/>
      <c r="R19" s="194"/>
      <c r="S19" s="178"/>
      <c r="T19" s="159"/>
      <c r="U19" s="159"/>
      <c r="V19" s="178"/>
      <c r="W19" s="159"/>
      <c r="X19" s="159"/>
      <c r="Y19" s="178"/>
    </row>
    <row r="20" spans="2:25" x14ac:dyDescent="0.25">
      <c r="B20" s="193"/>
      <c r="C20" s="177" t="s">
        <v>3383</v>
      </c>
      <c r="D20" s="194"/>
      <c r="E20" s="194"/>
      <c r="F20" s="194"/>
      <c r="G20" s="194"/>
      <c r="H20" s="178"/>
      <c r="I20" s="159"/>
      <c r="J20" s="159"/>
      <c r="K20" s="178"/>
      <c r="L20" s="159"/>
      <c r="M20" s="159"/>
      <c r="N20" s="224"/>
      <c r="O20" s="226"/>
      <c r="P20" s="194"/>
      <c r="Q20" s="194"/>
      <c r="R20" s="194"/>
      <c r="S20" s="178"/>
      <c r="T20" s="159"/>
      <c r="U20" s="159"/>
      <c r="V20" s="178"/>
      <c r="W20" s="159"/>
      <c r="X20" s="159"/>
      <c r="Y20" s="178"/>
    </row>
    <row r="21" spans="2:25" x14ac:dyDescent="0.25">
      <c r="B21" s="193"/>
      <c r="C21" s="177" t="s">
        <v>3384</v>
      </c>
      <c r="D21" s="194"/>
      <c r="E21" s="194"/>
      <c r="F21" s="194"/>
      <c r="G21" s="194"/>
      <c r="H21" s="178"/>
      <c r="I21" s="159"/>
      <c r="J21" s="159"/>
      <c r="K21" s="178"/>
      <c r="L21" s="159"/>
      <c r="M21" s="159"/>
      <c r="N21" s="224"/>
      <c r="O21" s="226"/>
      <c r="P21" s="194"/>
      <c r="Q21" s="194"/>
      <c r="R21" s="194"/>
      <c r="S21" s="178"/>
      <c r="T21" s="159"/>
      <c r="U21" s="159"/>
      <c r="V21" s="178"/>
      <c r="W21" s="159"/>
      <c r="X21" s="159"/>
      <c r="Y21" s="178"/>
    </row>
    <row r="22" spans="2:25" x14ac:dyDescent="0.25">
      <c r="B22" s="193"/>
      <c r="C22" s="177" t="s">
        <v>3385</v>
      </c>
      <c r="D22" s="194"/>
      <c r="E22" s="194"/>
      <c r="F22" s="194"/>
      <c r="G22" s="194"/>
      <c r="H22" s="178"/>
      <c r="I22" s="159"/>
      <c r="J22" s="159"/>
      <c r="K22" s="178"/>
      <c r="L22" s="159"/>
      <c r="M22" s="159"/>
      <c r="N22" s="224"/>
      <c r="O22" s="226"/>
      <c r="P22" s="194"/>
      <c r="Q22" s="194"/>
      <c r="R22" s="194"/>
      <c r="S22" s="178"/>
      <c r="T22" s="159"/>
      <c r="U22" s="159"/>
      <c r="V22" s="178"/>
      <c r="W22" s="159"/>
      <c r="X22" s="159"/>
      <c r="Y22" s="178"/>
    </row>
    <row r="23" spans="2:25" x14ac:dyDescent="0.25">
      <c r="B23" s="193"/>
      <c r="C23" s="177" t="s">
        <v>3386</v>
      </c>
      <c r="D23" s="194"/>
      <c r="E23" s="194"/>
      <c r="F23" s="194"/>
      <c r="G23" s="194"/>
      <c r="H23" s="178"/>
      <c r="I23" s="159"/>
      <c r="J23" s="159"/>
      <c r="K23" s="178"/>
      <c r="L23" s="159"/>
      <c r="M23" s="159"/>
      <c r="N23" s="224"/>
      <c r="O23" s="226"/>
      <c r="P23" s="194"/>
      <c r="Q23" s="194"/>
      <c r="R23" s="194"/>
      <c r="S23" s="178"/>
      <c r="T23" s="159"/>
      <c r="U23" s="159"/>
      <c r="V23" s="178"/>
      <c r="W23" s="159"/>
      <c r="X23" s="159"/>
      <c r="Y23" s="178"/>
    </row>
    <row r="24" spans="2:25" x14ac:dyDescent="0.25">
      <c r="B24" s="193"/>
      <c r="C24" s="177" t="s">
        <v>3387</v>
      </c>
      <c r="D24" s="194"/>
      <c r="E24" s="194"/>
      <c r="F24" s="194"/>
      <c r="G24" s="194"/>
      <c r="H24" s="178"/>
      <c r="I24" s="159"/>
      <c r="J24" s="159"/>
      <c r="K24" s="178"/>
      <c r="L24" s="159"/>
      <c r="M24" s="159"/>
      <c r="N24" s="224"/>
      <c r="O24" s="226"/>
      <c r="P24" s="194"/>
      <c r="Q24" s="194"/>
      <c r="R24" s="194"/>
      <c r="S24" s="178"/>
      <c r="T24" s="159"/>
      <c r="U24" s="159"/>
      <c r="V24" s="178"/>
      <c r="W24" s="159"/>
      <c r="X24" s="159"/>
      <c r="Y24" s="178"/>
    </row>
    <row r="25" spans="2:25" x14ac:dyDescent="0.25">
      <c r="B25" s="193"/>
      <c r="C25" s="177" t="s">
        <v>3388</v>
      </c>
      <c r="D25" s="194"/>
      <c r="E25" s="194"/>
      <c r="F25" s="194"/>
      <c r="G25" s="194"/>
      <c r="H25" s="178"/>
      <c r="I25" s="159"/>
      <c r="J25" s="159"/>
      <c r="K25" s="178"/>
      <c r="L25" s="159"/>
      <c r="M25" s="159"/>
      <c r="N25" s="224"/>
      <c r="O25" s="226"/>
      <c r="P25" s="194"/>
      <c r="Q25" s="194"/>
      <c r="R25" s="194"/>
      <c r="S25" s="178"/>
      <c r="T25" s="159"/>
      <c r="U25" s="159"/>
      <c r="V25" s="178"/>
      <c r="W25" s="159"/>
      <c r="X25" s="159"/>
      <c r="Y25" s="178"/>
    </row>
    <row r="26" spans="2:25" x14ac:dyDescent="0.25">
      <c r="B26" s="193"/>
      <c r="C26" s="177" t="s">
        <v>3389</v>
      </c>
      <c r="D26" s="194"/>
      <c r="E26" s="194"/>
      <c r="F26" s="194"/>
      <c r="G26" s="194"/>
      <c r="H26" s="178"/>
      <c r="I26" s="159"/>
      <c r="J26" s="159"/>
      <c r="K26" s="178"/>
      <c r="L26" s="159"/>
      <c r="M26" s="159"/>
      <c r="N26" s="224"/>
      <c r="O26" s="226"/>
      <c r="P26" s="194"/>
      <c r="Q26" s="194"/>
      <c r="R26" s="194"/>
      <c r="S26" s="178"/>
      <c r="T26" s="159"/>
      <c r="U26" s="159"/>
      <c r="V26" s="178"/>
      <c r="W26" s="159"/>
      <c r="X26" s="159"/>
      <c r="Y26" s="178"/>
    </row>
    <row r="27" spans="2:25" x14ac:dyDescent="0.25">
      <c r="B27" s="193"/>
      <c r="C27" s="177" t="s">
        <v>3390</v>
      </c>
      <c r="D27" s="194"/>
      <c r="E27" s="194"/>
      <c r="F27" s="194"/>
      <c r="G27" s="194"/>
      <c r="H27" s="178"/>
      <c r="I27" s="159"/>
      <c r="J27" s="159"/>
      <c r="K27" s="178"/>
      <c r="L27" s="159"/>
      <c r="M27" s="159"/>
      <c r="N27" s="224"/>
      <c r="O27" s="226"/>
      <c r="P27" s="194"/>
      <c r="Q27" s="194"/>
      <c r="R27" s="194"/>
      <c r="S27" s="178"/>
      <c r="T27" s="159"/>
      <c r="U27" s="159"/>
      <c r="V27" s="178"/>
      <c r="W27" s="159"/>
      <c r="X27" s="159"/>
      <c r="Y27" s="178"/>
    </row>
    <row r="28" spans="2:25" x14ac:dyDescent="0.25">
      <c r="B28" s="193"/>
      <c r="C28" s="177" t="s">
        <v>3391</v>
      </c>
      <c r="D28" s="194"/>
      <c r="E28" s="194"/>
      <c r="F28" s="194"/>
      <c r="G28" s="194"/>
      <c r="H28" s="178"/>
      <c r="I28" s="159"/>
      <c r="J28" s="159"/>
      <c r="K28" s="178"/>
      <c r="L28" s="159"/>
      <c r="M28" s="159"/>
      <c r="N28" s="224"/>
      <c r="O28" s="226"/>
      <c r="P28" s="194"/>
      <c r="Q28" s="194"/>
      <c r="R28" s="194"/>
      <c r="S28" s="178"/>
      <c r="T28" s="159"/>
      <c r="U28" s="159"/>
      <c r="V28" s="178"/>
      <c r="W28" s="159"/>
      <c r="X28" s="159"/>
      <c r="Y28" s="178"/>
    </row>
    <row r="29" spans="2:25" x14ac:dyDescent="0.25">
      <c r="B29" s="193"/>
      <c r="C29" s="177" t="s">
        <v>3392</v>
      </c>
      <c r="D29" s="194"/>
      <c r="E29" s="194"/>
      <c r="F29" s="194"/>
      <c r="G29" s="194"/>
      <c r="H29" s="178"/>
      <c r="I29" s="159"/>
      <c r="J29" s="159"/>
      <c r="K29" s="178"/>
      <c r="L29" s="159"/>
      <c r="M29" s="159"/>
      <c r="N29" s="224"/>
      <c r="O29" s="226"/>
      <c r="P29" s="194"/>
      <c r="Q29" s="194"/>
      <c r="R29" s="194"/>
      <c r="S29" s="178"/>
      <c r="T29" s="159"/>
      <c r="U29" s="159"/>
      <c r="V29" s="178"/>
      <c r="W29" s="159"/>
      <c r="X29" s="159"/>
      <c r="Y29" s="178"/>
    </row>
    <row r="30" spans="2:25" x14ac:dyDescent="0.25">
      <c r="B30" s="193"/>
      <c r="C30" s="177" t="s">
        <v>3393</v>
      </c>
      <c r="D30" s="194"/>
      <c r="E30" s="194"/>
      <c r="F30" s="194"/>
      <c r="G30" s="194"/>
      <c r="H30" s="178"/>
      <c r="I30" s="159"/>
      <c r="J30" s="159"/>
      <c r="K30" s="178"/>
      <c r="L30" s="159"/>
      <c r="M30" s="159"/>
      <c r="N30" s="224"/>
      <c r="O30" s="226"/>
      <c r="P30" s="194"/>
      <c r="Q30" s="194"/>
      <c r="R30" s="194"/>
      <c r="S30" s="178"/>
      <c r="T30" s="159"/>
      <c r="U30" s="159"/>
      <c r="V30" s="178"/>
      <c r="W30" s="159"/>
      <c r="X30" s="159"/>
      <c r="Y30" s="178"/>
    </row>
    <row r="31" spans="2:25" x14ac:dyDescent="0.25">
      <c r="B31" s="193"/>
      <c r="C31" s="177" t="s">
        <v>3394</v>
      </c>
      <c r="D31" s="194"/>
      <c r="E31" s="194"/>
      <c r="F31" s="194"/>
      <c r="G31" s="194"/>
      <c r="H31" s="178"/>
      <c r="I31" s="159"/>
      <c r="J31" s="159"/>
      <c r="K31" s="178"/>
      <c r="L31" s="159"/>
      <c r="M31" s="159"/>
      <c r="N31" s="224"/>
      <c r="O31" s="226"/>
      <c r="P31" s="194"/>
      <c r="Q31" s="194"/>
      <c r="R31" s="194"/>
      <c r="S31" s="178"/>
      <c r="T31" s="159"/>
      <c r="U31" s="159"/>
      <c r="V31" s="178"/>
      <c r="W31" s="159"/>
      <c r="X31" s="159"/>
      <c r="Y31" s="178"/>
    </row>
    <row r="32" spans="2:25" x14ac:dyDescent="0.25">
      <c r="B32" s="193"/>
      <c r="C32" s="177" t="s">
        <v>3395</v>
      </c>
      <c r="D32" s="194"/>
      <c r="E32" s="194"/>
      <c r="F32" s="194"/>
      <c r="G32" s="194"/>
      <c r="H32" s="178"/>
      <c r="I32" s="159"/>
      <c r="J32" s="159"/>
      <c r="K32" s="178"/>
      <c r="L32" s="159"/>
      <c r="M32" s="159"/>
      <c r="N32" s="224"/>
      <c r="O32" s="226"/>
      <c r="P32" s="194"/>
      <c r="Q32" s="194"/>
      <c r="R32" s="194"/>
      <c r="S32" s="178"/>
      <c r="T32" s="159"/>
      <c r="U32" s="159"/>
      <c r="V32" s="178"/>
      <c r="W32" s="159"/>
      <c r="X32" s="159"/>
      <c r="Y32" s="178"/>
    </row>
    <row r="33" spans="2:25" x14ac:dyDescent="0.25">
      <c r="B33" s="193"/>
      <c r="C33" s="177" t="s">
        <v>3396</v>
      </c>
      <c r="D33" s="194"/>
      <c r="E33" s="194"/>
      <c r="F33" s="194"/>
      <c r="G33" s="194"/>
      <c r="H33" s="178"/>
      <c r="I33" s="159"/>
      <c r="J33" s="159"/>
      <c r="K33" s="178"/>
      <c r="L33" s="159"/>
      <c r="M33" s="159"/>
      <c r="N33" s="224"/>
      <c r="O33" s="226"/>
      <c r="P33" s="194"/>
      <c r="Q33" s="194"/>
      <c r="R33" s="194"/>
      <c r="S33" s="178"/>
      <c r="T33" s="159"/>
      <c r="U33" s="159"/>
      <c r="V33" s="178"/>
      <c r="W33" s="159"/>
      <c r="X33" s="159"/>
      <c r="Y33" s="178"/>
    </row>
    <row r="34" spans="2:25" x14ac:dyDescent="0.25">
      <c r="B34" s="193"/>
      <c r="C34" s="177" t="s">
        <v>3397</v>
      </c>
      <c r="D34" s="194"/>
      <c r="E34" s="194"/>
      <c r="F34" s="194"/>
      <c r="G34" s="194"/>
      <c r="H34" s="178"/>
      <c r="I34" s="159"/>
      <c r="J34" s="159"/>
      <c r="K34" s="178"/>
      <c r="L34" s="159"/>
      <c r="M34" s="159"/>
      <c r="N34" s="224"/>
      <c r="O34" s="226"/>
      <c r="P34" s="194"/>
      <c r="Q34" s="194"/>
      <c r="R34" s="194"/>
      <c r="S34" s="178"/>
      <c r="T34" s="159"/>
      <c r="U34" s="159"/>
      <c r="V34" s="178"/>
      <c r="W34" s="159"/>
      <c r="X34" s="159"/>
      <c r="Y34" s="178"/>
    </row>
    <row r="35" spans="2:25" x14ac:dyDescent="0.25">
      <c r="B35" s="193"/>
      <c r="C35" s="177" t="s">
        <v>3398</v>
      </c>
      <c r="D35" s="194"/>
      <c r="E35" s="194"/>
      <c r="F35" s="194"/>
      <c r="G35" s="194"/>
      <c r="H35" s="178"/>
      <c r="I35" s="159"/>
      <c r="J35" s="159"/>
      <c r="K35" s="178"/>
      <c r="L35" s="159"/>
      <c r="M35" s="159"/>
      <c r="N35" s="224"/>
      <c r="O35" s="226"/>
      <c r="P35" s="194"/>
      <c r="Q35" s="194"/>
      <c r="R35" s="194"/>
      <c r="S35" s="178"/>
      <c r="T35" s="159"/>
      <c r="U35" s="159"/>
      <c r="V35" s="178"/>
      <c r="W35" s="159"/>
      <c r="X35" s="159"/>
      <c r="Y35" s="178"/>
    </row>
    <row r="36" spans="2:25" x14ac:dyDescent="0.25">
      <c r="B36" s="193"/>
      <c r="C36" s="177" t="s">
        <v>3399</v>
      </c>
      <c r="D36" s="194"/>
      <c r="E36" s="194"/>
      <c r="F36" s="194"/>
      <c r="G36" s="194"/>
      <c r="H36" s="178"/>
      <c r="I36" s="159"/>
      <c r="J36" s="159"/>
      <c r="K36" s="178"/>
      <c r="L36" s="159"/>
      <c r="M36" s="159"/>
      <c r="N36" s="224"/>
      <c r="O36" s="226"/>
      <c r="P36" s="194"/>
      <c r="Q36" s="194"/>
      <c r="R36" s="194"/>
      <c r="S36" s="178"/>
      <c r="T36" s="159"/>
      <c r="U36" s="159"/>
      <c r="V36" s="178"/>
      <c r="W36" s="159"/>
      <c r="X36" s="159"/>
      <c r="Y36" s="178"/>
    </row>
    <row r="37" spans="2:25" x14ac:dyDescent="0.25">
      <c r="B37" s="193"/>
      <c r="C37" s="177" t="s">
        <v>3400</v>
      </c>
      <c r="D37" s="194"/>
      <c r="E37" s="194"/>
      <c r="F37" s="194"/>
      <c r="G37" s="194"/>
      <c r="H37" s="178"/>
      <c r="I37" s="159"/>
      <c r="J37" s="159"/>
      <c r="K37" s="178"/>
      <c r="L37" s="159"/>
      <c r="M37" s="159"/>
      <c r="N37" s="224"/>
      <c r="O37" s="226"/>
      <c r="P37" s="194"/>
      <c r="Q37" s="194"/>
      <c r="R37" s="194"/>
      <c r="S37" s="178"/>
      <c r="T37" s="159"/>
      <c r="U37" s="159"/>
      <c r="V37" s="178"/>
      <c r="W37" s="159"/>
      <c r="X37" s="159"/>
      <c r="Y37" s="178"/>
    </row>
    <row r="38" spans="2:25" x14ac:dyDescent="0.25">
      <c r="B38" s="193"/>
      <c r="C38" s="177" t="s">
        <v>3401</v>
      </c>
      <c r="D38" s="194"/>
      <c r="E38" s="194"/>
      <c r="F38" s="194"/>
      <c r="G38" s="194"/>
      <c r="H38" s="178"/>
      <c r="I38" s="159"/>
      <c r="J38" s="159"/>
      <c r="K38" s="178"/>
      <c r="L38" s="159"/>
      <c r="M38" s="159"/>
      <c r="N38" s="224"/>
      <c r="O38" s="226"/>
      <c r="P38" s="194"/>
      <c r="Q38" s="194"/>
      <c r="R38" s="194"/>
      <c r="S38" s="178"/>
      <c r="T38" s="159"/>
      <c r="U38" s="159"/>
      <c r="V38" s="178"/>
      <c r="W38" s="159"/>
      <c r="X38" s="159"/>
      <c r="Y38" s="178"/>
    </row>
    <row r="39" spans="2:25" x14ac:dyDescent="0.25">
      <c r="B39" s="193"/>
      <c r="C39" s="177" t="s">
        <v>3402</v>
      </c>
      <c r="D39" s="194"/>
      <c r="E39" s="194"/>
      <c r="F39" s="194"/>
      <c r="G39" s="194"/>
      <c r="H39" s="178"/>
      <c r="I39" s="159"/>
      <c r="J39" s="159"/>
      <c r="K39" s="178"/>
      <c r="L39" s="159"/>
      <c r="M39" s="159"/>
      <c r="N39" s="224"/>
      <c r="O39" s="226"/>
      <c r="P39" s="194"/>
      <c r="Q39" s="194"/>
      <c r="R39" s="194"/>
      <c r="S39" s="178"/>
      <c r="T39" s="159"/>
      <c r="U39" s="159"/>
      <c r="V39" s="178"/>
      <c r="W39" s="159"/>
      <c r="X39" s="159"/>
      <c r="Y39" s="178"/>
    </row>
    <row r="40" spans="2:25" x14ac:dyDescent="0.25">
      <c r="B40" s="193"/>
      <c r="C40" s="177" t="s">
        <v>3403</v>
      </c>
      <c r="D40" s="194"/>
      <c r="E40" s="194"/>
      <c r="F40" s="194"/>
      <c r="G40" s="194"/>
      <c r="H40" s="178"/>
      <c r="I40" s="159"/>
      <c r="J40" s="159"/>
      <c r="K40" s="178"/>
      <c r="L40" s="159"/>
      <c r="M40" s="159"/>
      <c r="N40" s="224"/>
      <c r="O40" s="226"/>
      <c r="P40" s="194"/>
      <c r="Q40" s="194"/>
      <c r="R40" s="194"/>
      <c r="S40" s="178"/>
      <c r="T40" s="159"/>
      <c r="U40" s="159"/>
      <c r="V40" s="178"/>
      <c r="W40" s="159"/>
      <c r="X40" s="159"/>
      <c r="Y40" s="178"/>
    </row>
    <row r="41" spans="2:25" x14ac:dyDescent="0.25">
      <c r="B41" s="193"/>
      <c r="C41" s="177" t="s">
        <v>3404</v>
      </c>
      <c r="D41" s="194"/>
      <c r="E41" s="194"/>
      <c r="F41" s="194"/>
      <c r="G41" s="194"/>
      <c r="H41" s="178"/>
      <c r="I41" s="159"/>
      <c r="J41" s="159"/>
      <c r="K41" s="178"/>
      <c r="L41" s="159"/>
      <c r="M41" s="159"/>
      <c r="N41" s="224"/>
      <c r="O41" s="226"/>
      <c r="P41" s="194"/>
      <c r="Q41" s="194"/>
      <c r="R41" s="194"/>
      <c r="S41" s="178"/>
      <c r="T41" s="159"/>
      <c r="U41" s="159"/>
      <c r="V41" s="178"/>
      <c r="W41" s="159"/>
      <c r="X41" s="159"/>
      <c r="Y41" s="178"/>
    </row>
    <row r="42" spans="2:25" x14ac:dyDescent="0.25">
      <c r="B42" s="193"/>
      <c r="C42" s="177" t="s">
        <v>3405</v>
      </c>
      <c r="D42" s="194"/>
      <c r="E42" s="194"/>
      <c r="F42" s="194"/>
      <c r="G42" s="194"/>
      <c r="H42" s="178"/>
      <c r="I42" s="159"/>
      <c r="J42" s="159"/>
      <c r="K42" s="178"/>
      <c r="L42" s="159"/>
      <c r="M42" s="159"/>
      <c r="N42" s="224"/>
      <c r="O42" s="226"/>
      <c r="P42" s="194"/>
      <c r="Q42" s="194"/>
      <c r="R42" s="194"/>
      <c r="S42" s="178"/>
      <c r="T42" s="159"/>
      <c r="U42" s="159"/>
      <c r="V42" s="178"/>
      <c r="W42" s="159"/>
      <c r="X42" s="159"/>
      <c r="Y42" s="178"/>
    </row>
    <row r="43" spans="2:25" x14ac:dyDescent="0.25">
      <c r="B43" s="193"/>
      <c r="C43" s="177" t="s">
        <v>3406</v>
      </c>
      <c r="D43" s="194"/>
      <c r="E43" s="194"/>
      <c r="F43" s="194"/>
      <c r="G43" s="194"/>
      <c r="H43" s="178"/>
      <c r="I43" s="159"/>
      <c r="J43" s="159"/>
      <c r="K43" s="178"/>
      <c r="L43" s="159"/>
      <c r="M43" s="159"/>
      <c r="N43" s="224"/>
      <c r="O43" s="226"/>
      <c r="P43" s="194"/>
      <c r="Q43" s="194"/>
      <c r="R43" s="194"/>
      <c r="S43" s="178"/>
      <c r="T43" s="159"/>
      <c r="U43" s="159"/>
      <c r="V43" s="178"/>
      <c r="W43" s="159"/>
      <c r="X43" s="159"/>
      <c r="Y43" s="178"/>
    </row>
    <row r="44" spans="2:25" x14ac:dyDescent="0.25">
      <c r="B44" s="193"/>
      <c r="C44" s="177" t="s">
        <v>3407</v>
      </c>
      <c r="D44" s="194"/>
      <c r="E44" s="194"/>
      <c r="F44" s="194"/>
      <c r="G44" s="194"/>
      <c r="H44" s="178"/>
      <c r="I44" s="159"/>
      <c r="J44" s="159"/>
      <c r="K44" s="178"/>
      <c r="L44" s="159"/>
      <c r="M44" s="159"/>
      <c r="N44" s="224"/>
      <c r="O44" s="226"/>
      <c r="P44" s="194"/>
      <c r="Q44" s="194"/>
      <c r="R44" s="194"/>
      <c r="S44" s="178"/>
      <c r="T44" s="159"/>
      <c r="U44" s="159"/>
      <c r="V44" s="178"/>
      <c r="W44" s="159"/>
      <c r="X44" s="159"/>
      <c r="Y44" s="178"/>
    </row>
    <row r="45" spans="2:25" x14ac:dyDescent="0.25">
      <c r="B45" s="193"/>
      <c r="C45" s="177" t="s">
        <v>3408</v>
      </c>
      <c r="D45" s="194"/>
      <c r="E45" s="194"/>
      <c r="F45" s="194"/>
      <c r="G45" s="194"/>
      <c r="H45" s="178"/>
      <c r="I45" s="159"/>
      <c r="J45" s="159"/>
      <c r="K45" s="178"/>
      <c r="L45" s="159"/>
      <c r="M45" s="159"/>
      <c r="N45" s="224"/>
      <c r="O45" s="226"/>
      <c r="P45" s="194"/>
      <c r="Q45" s="194"/>
      <c r="R45" s="194"/>
      <c r="S45" s="178"/>
      <c r="T45" s="159"/>
      <c r="U45" s="159"/>
      <c r="V45" s="178"/>
      <c r="W45" s="159"/>
      <c r="X45" s="159"/>
      <c r="Y45" s="178"/>
    </row>
    <row r="46" spans="2:25" x14ac:dyDescent="0.25">
      <c r="B46" s="193"/>
      <c r="C46" s="177" t="s">
        <v>3409</v>
      </c>
      <c r="D46" s="194"/>
      <c r="E46" s="194"/>
      <c r="F46" s="194"/>
      <c r="G46" s="194"/>
      <c r="H46" s="178"/>
      <c r="I46" s="159"/>
      <c r="J46" s="159"/>
      <c r="K46" s="178"/>
      <c r="L46" s="159"/>
      <c r="M46" s="159"/>
      <c r="N46" s="224"/>
      <c r="O46" s="226"/>
      <c r="P46" s="194"/>
      <c r="Q46" s="194"/>
      <c r="R46" s="194"/>
      <c r="S46" s="178"/>
      <c r="T46" s="159"/>
      <c r="U46" s="159"/>
      <c r="V46" s="178"/>
      <c r="W46" s="159"/>
      <c r="X46" s="159"/>
      <c r="Y46" s="178"/>
    </row>
    <row r="47" spans="2:25" x14ac:dyDescent="0.25">
      <c r="B47" s="193"/>
      <c r="C47" s="177" t="s">
        <v>3410</v>
      </c>
      <c r="D47" s="194"/>
      <c r="E47" s="194"/>
      <c r="F47" s="194"/>
      <c r="G47" s="194"/>
      <c r="H47" s="178"/>
      <c r="I47" s="159"/>
      <c r="J47" s="159"/>
      <c r="K47" s="178"/>
      <c r="L47" s="159"/>
      <c r="M47" s="159"/>
      <c r="N47" s="224"/>
      <c r="O47" s="226"/>
      <c r="P47" s="194"/>
      <c r="Q47" s="194"/>
      <c r="R47" s="194"/>
      <c r="S47" s="178"/>
      <c r="T47" s="159"/>
      <c r="U47" s="159"/>
      <c r="V47" s="178"/>
      <c r="W47" s="159"/>
      <c r="X47" s="159"/>
      <c r="Y47" s="178"/>
    </row>
    <row r="48" spans="2:25" x14ac:dyDescent="0.25">
      <c r="B48" s="193"/>
      <c r="C48" s="177" t="s">
        <v>3411</v>
      </c>
      <c r="D48" s="194"/>
      <c r="E48" s="194"/>
      <c r="F48" s="194"/>
      <c r="G48" s="194"/>
      <c r="H48" s="178"/>
      <c r="I48" s="159"/>
      <c r="J48" s="159"/>
      <c r="K48" s="178"/>
      <c r="L48" s="159"/>
      <c r="M48" s="159"/>
      <c r="N48" s="224"/>
      <c r="O48" s="226"/>
      <c r="P48" s="194"/>
      <c r="Q48" s="194"/>
      <c r="R48" s="194"/>
      <c r="S48" s="178"/>
      <c r="T48" s="159"/>
      <c r="U48" s="159"/>
      <c r="V48" s="178"/>
      <c r="W48" s="159"/>
      <c r="X48" s="159"/>
      <c r="Y48" s="178"/>
    </row>
    <row r="49" spans="2:25" x14ac:dyDescent="0.25">
      <c r="B49" s="193"/>
      <c r="C49" s="177" t="s">
        <v>3412</v>
      </c>
      <c r="D49" s="194"/>
      <c r="E49" s="194"/>
      <c r="F49" s="194"/>
      <c r="G49" s="194"/>
      <c r="H49" s="178"/>
      <c r="I49" s="159"/>
      <c r="J49" s="159"/>
      <c r="K49" s="178"/>
      <c r="L49" s="159"/>
      <c r="M49" s="159"/>
      <c r="N49" s="224"/>
      <c r="O49" s="226"/>
      <c r="P49" s="194"/>
      <c r="Q49" s="194"/>
      <c r="R49" s="194"/>
      <c r="S49" s="178"/>
      <c r="T49" s="159"/>
      <c r="U49" s="159"/>
      <c r="V49" s="178"/>
      <c r="W49" s="159"/>
      <c r="X49" s="159"/>
      <c r="Y49" s="178"/>
    </row>
    <row r="50" spans="2:25" x14ac:dyDescent="0.25">
      <c r="B50" s="193"/>
      <c r="C50" s="177" t="s">
        <v>3413</v>
      </c>
      <c r="D50" s="194"/>
      <c r="E50" s="194"/>
      <c r="F50" s="194"/>
      <c r="G50" s="194"/>
      <c r="H50" s="178"/>
      <c r="I50" s="159"/>
      <c r="J50" s="159"/>
      <c r="K50" s="178"/>
      <c r="L50" s="159"/>
      <c r="M50" s="159"/>
      <c r="N50" s="224"/>
      <c r="O50" s="226"/>
      <c r="P50" s="194"/>
      <c r="Q50" s="194"/>
      <c r="R50" s="194"/>
      <c r="S50" s="178"/>
      <c r="T50" s="159"/>
      <c r="U50" s="159"/>
      <c r="V50" s="178"/>
      <c r="W50" s="159"/>
      <c r="X50" s="159"/>
      <c r="Y50" s="178"/>
    </row>
    <row r="51" spans="2:25" x14ac:dyDescent="0.25">
      <c r="B51" s="193"/>
      <c r="C51" s="177" t="s">
        <v>3414</v>
      </c>
      <c r="D51" s="194"/>
      <c r="E51" s="194"/>
      <c r="F51" s="194"/>
      <c r="G51" s="194"/>
      <c r="H51" s="178"/>
      <c r="I51" s="159"/>
      <c r="J51" s="159"/>
      <c r="K51" s="178"/>
      <c r="L51" s="159"/>
      <c r="M51" s="159"/>
      <c r="N51" s="224"/>
      <c r="O51" s="226"/>
      <c r="P51" s="194"/>
      <c r="Q51" s="194"/>
      <c r="R51" s="194"/>
      <c r="S51" s="178"/>
      <c r="T51" s="159"/>
      <c r="U51" s="159"/>
      <c r="V51" s="178"/>
      <c r="W51" s="159"/>
      <c r="X51" s="159"/>
      <c r="Y51" s="178"/>
    </row>
    <row r="52" spans="2:25" x14ac:dyDescent="0.25">
      <c r="B52" s="193"/>
      <c r="C52" s="177" t="s">
        <v>3415</v>
      </c>
      <c r="D52" s="194"/>
      <c r="E52" s="194"/>
      <c r="F52" s="194"/>
      <c r="G52" s="194"/>
      <c r="H52" s="178"/>
      <c r="I52" s="159"/>
      <c r="J52" s="159"/>
      <c r="K52" s="178"/>
      <c r="L52" s="159"/>
      <c r="M52" s="159"/>
      <c r="N52" s="224"/>
      <c r="O52" s="226"/>
      <c r="P52" s="194"/>
      <c r="Q52" s="194"/>
      <c r="R52" s="194"/>
      <c r="S52" s="178"/>
      <c r="T52" s="159"/>
      <c r="U52" s="159"/>
      <c r="V52" s="178"/>
      <c r="W52" s="159"/>
      <c r="X52" s="159"/>
      <c r="Y52" s="178"/>
    </row>
    <row r="53" spans="2:25" x14ac:dyDescent="0.25">
      <c r="B53" s="193"/>
      <c r="C53" s="177" t="s">
        <v>3416</v>
      </c>
      <c r="D53" s="194"/>
      <c r="E53" s="194"/>
      <c r="F53" s="194"/>
      <c r="G53" s="194"/>
      <c r="H53" s="178"/>
      <c r="I53" s="159"/>
      <c r="J53" s="159"/>
      <c r="K53" s="178"/>
      <c r="L53" s="159"/>
      <c r="M53" s="159"/>
      <c r="N53" s="224"/>
      <c r="O53" s="226"/>
      <c r="P53" s="194"/>
      <c r="Q53" s="194"/>
      <c r="R53" s="194"/>
      <c r="S53" s="178"/>
      <c r="T53" s="159"/>
      <c r="U53" s="159"/>
      <c r="V53" s="178"/>
      <c r="W53" s="159"/>
      <c r="X53" s="159"/>
      <c r="Y53" s="178"/>
    </row>
    <row r="54" spans="2:25" x14ac:dyDescent="0.25">
      <c r="B54" s="193"/>
      <c r="C54" s="177" t="s">
        <v>3417</v>
      </c>
      <c r="D54" s="194"/>
      <c r="E54" s="194"/>
      <c r="F54" s="194"/>
      <c r="G54" s="194"/>
      <c r="H54" s="178"/>
      <c r="I54" s="159"/>
      <c r="J54" s="159"/>
      <c r="K54" s="178"/>
      <c r="L54" s="159"/>
      <c r="M54" s="159"/>
      <c r="N54" s="224"/>
      <c r="O54" s="226"/>
      <c r="P54" s="194"/>
      <c r="Q54" s="194"/>
      <c r="R54" s="194"/>
      <c r="S54" s="178"/>
      <c r="T54" s="159"/>
      <c r="U54" s="159"/>
      <c r="V54" s="178"/>
      <c r="W54" s="159"/>
      <c r="X54" s="159"/>
      <c r="Y54" s="178"/>
    </row>
    <row r="55" spans="2:25" x14ac:dyDescent="0.25">
      <c r="B55" s="193"/>
      <c r="C55" s="177" t="s">
        <v>3418</v>
      </c>
      <c r="D55" s="194"/>
      <c r="E55" s="194"/>
      <c r="F55" s="194"/>
      <c r="G55" s="194"/>
      <c r="H55" s="178"/>
      <c r="I55" s="159"/>
      <c r="J55" s="159"/>
      <c r="K55" s="178"/>
      <c r="L55" s="159"/>
      <c r="M55" s="159"/>
      <c r="N55" s="224"/>
      <c r="O55" s="226"/>
      <c r="P55" s="194"/>
      <c r="Q55" s="194"/>
      <c r="R55" s="194"/>
      <c r="S55" s="178"/>
      <c r="T55" s="159"/>
      <c r="U55" s="159"/>
      <c r="V55" s="178"/>
      <c r="W55" s="159"/>
      <c r="X55" s="159"/>
      <c r="Y55" s="178"/>
    </row>
    <row r="56" spans="2:25" x14ac:dyDescent="0.25">
      <c r="B56" s="193"/>
      <c r="C56" s="177" t="s">
        <v>3419</v>
      </c>
      <c r="D56" s="194"/>
      <c r="E56" s="194"/>
      <c r="F56" s="194"/>
      <c r="G56" s="194"/>
      <c r="H56" s="178"/>
      <c r="I56" s="159"/>
      <c r="J56" s="159"/>
      <c r="K56" s="178"/>
      <c r="L56" s="159"/>
      <c r="M56" s="159"/>
      <c r="N56" s="224"/>
      <c r="O56" s="226"/>
      <c r="P56" s="194"/>
      <c r="Q56" s="194"/>
      <c r="R56" s="194"/>
      <c r="S56" s="178"/>
      <c r="T56" s="159"/>
      <c r="U56" s="159"/>
      <c r="V56" s="178"/>
      <c r="W56" s="159"/>
      <c r="X56" s="159"/>
      <c r="Y56" s="178"/>
    </row>
    <row r="57" spans="2:25" x14ac:dyDescent="0.25">
      <c r="B57" s="193"/>
      <c r="C57" s="177" t="s">
        <v>3420</v>
      </c>
      <c r="D57" s="194"/>
      <c r="E57" s="194"/>
      <c r="F57" s="194"/>
      <c r="G57" s="194"/>
      <c r="H57" s="178"/>
      <c r="I57" s="159"/>
      <c r="J57" s="159"/>
      <c r="K57" s="178"/>
      <c r="L57" s="159"/>
      <c r="M57" s="159"/>
      <c r="N57" s="224"/>
      <c r="O57" s="226"/>
      <c r="P57" s="194"/>
      <c r="Q57" s="194"/>
      <c r="R57" s="194"/>
      <c r="S57" s="178"/>
      <c r="T57" s="159"/>
      <c r="U57" s="159"/>
      <c r="V57" s="178"/>
      <c r="W57" s="159"/>
      <c r="X57" s="159"/>
      <c r="Y57" s="178"/>
    </row>
    <row r="58" spans="2:25" x14ac:dyDescent="0.25">
      <c r="B58" s="193"/>
      <c r="C58" s="177" t="s">
        <v>3421</v>
      </c>
      <c r="D58" s="194"/>
      <c r="E58" s="194"/>
      <c r="F58" s="194"/>
      <c r="G58" s="194"/>
      <c r="H58" s="178"/>
      <c r="I58" s="159"/>
      <c r="J58" s="159"/>
      <c r="K58" s="178"/>
      <c r="L58" s="159"/>
      <c r="M58" s="159"/>
      <c r="N58" s="224"/>
      <c r="O58" s="226"/>
      <c r="P58" s="194"/>
      <c r="Q58" s="194"/>
      <c r="R58" s="194"/>
      <c r="S58" s="178"/>
      <c r="T58" s="159"/>
      <c r="U58" s="159"/>
      <c r="V58" s="178"/>
      <c r="W58" s="159"/>
      <c r="X58" s="159"/>
      <c r="Y58" s="178"/>
    </row>
    <row r="59" spans="2:25" x14ac:dyDescent="0.25">
      <c r="B59" s="193"/>
      <c r="C59" s="177" t="s">
        <v>3422</v>
      </c>
      <c r="D59" s="194"/>
      <c r="E59" s="194"/>
      <c r="F59" s="194"/>
      <c r="G59" s="194"/>
      <c r="H59" s="178"/>
      <c r="I59" s="159"/>
      <c r="J59" s="159"/>
      <c r="K59" s="178"/>
      <c r="L59" s="159"/>
      <c r="M59" s="159"/>
      <c r="N59" s="224"/>
      <c r="O59" s="226"/>
      <c r="P59" s="194"/>
      <c r="Q59" s="194"/>
      <c r="R59" s="194"/>
      <c r="S59" s="178"/>
      <c r="T59" s="159"/>
      <c r="U59" s="159"/>
      <c r="V59" s="178"/>
      <c r="W59" s="159"/>
      <c r="X59" s="159"/>
      <c r="Y59" s="178"/>
    </row>
    <row r="60" spans="2:25" x14ac:dyDescent="0.25">
      <c r="B60" s="193"/>
      <c r="C60" s="177" t="s">
        <v>3423</v>
      </c>
      <c r="D60" s="194"/>
      <c r="E60" s="194"/>
      <c r="F60" s="194"/>
      <c r="G60" s="194"/>
      <c r="H60" s="178"/>
      <c r="I60" s="159"/>
      <c r="J60" s="159"/>
      <c r="K60" s="178"/>
      <c r="L60" s="159"/>
      <c r="M60" s="159"/>
      <c r="N60" s="224"/>
      <c r="O60" s="226"/>
      <c r="P60" s="194"/>
      <c r="Q60" s="194"/>
      <c r="R60" s="194"/>
      <c r="S60" s="178"/>
      <c r="T60" s="159"/>
      <c r="U60" s="159"/>
      <c r="V60" s="178"/>
      <c r="W60" s="159"/>
      <c r="X60" s="159"/>
      <c r="Y60" s="178"/>
    </row>
    <row r="61" spans="2:25" x14ac:dyDescent="0.25">
      <c r="B61" s="193"/>
      <c r="C61" s="177" t="s">
        <v>3424</v>
      </c>
      <c r="D61" s="194"/>
      <c r="E61" s="194"/>
      <c r="F61" s="194"/>
      <c r="G61" s="194"/>
      <c r="H61" s="178"/>
      <c r="I61" s="159"/>
      <c r="J61" s="159"/>
      <c r="K61" s="178"/>
      <c r="L61" s="159"/>
      <c r="M61" s="159"/>
      <c r="N61" s="224"/>
      <c r="O61" s="226"/>
      <c r="P61" s="194"/>
      <c r="Q61" s="194"/>
      <c r="R61" s="194"/>
      <c r="S61" s="178"/>
      <c r="T61" s="159"/>
      <c r="U61" s="159"/>
      <c r="V61" s="178"/>
      <c r="W61" s="159"/>
      <c r="X61" s="159"/>
      <c r="Y61" s="178"/>
    </row>
    <row r="62" spans="2:25" x14ac:dyDescent="0.25">
      <c r="B62" s="193"/>
      <c r="C62" s="177" t="s">
        <v>3425</v>
      </c>
      <c r="D62" s="194"/>
      <c r="E62" s="194"/>
      <c r="F62" s="194"/>
      <c r="G62" s="194"/>
      <c r="H62" s="178"/>
      <c r="I62" s="159"/>
      <c r="J62" s="159"/>
      <c r="K62" s="178"/>
      <c r="L62" s="159"/>
      <c r="M62" s="159"/>
      <c r="N62" s="224"/>
      <c r="O62" s="226"/>
      <c r="P62" s="194"/>
      <c r="Q62" s="194"/>
      <c r="R62" s="194"/>
      <c r="S62" s="178"/>
      <c r="T62" s="159"/>
      <c r="U62" s="159"/>
      <c r="V62" s="178"/>
      <c r="W62" s="159"/>
      <c r="X62" s="159"/>
      <c r="Y62" s="178"/>
    </row>
    <row r="63" spans="2:25" x14ac:dyDescent="0.25">
      <c r="B63" s="193"/>
      <c r="C63" s="177" t="s">
        <v>3426</v>
      </c>
      <c r="D63" s="194"/>
      <c r="E63" s="194"/>
      <c r="F63" s="194"/>
      <c r="G63" s="194"/>
      <c r="H63" s="178"/>
      <c r="I63" s="159"/>
      <c r="J63" s="159"/>
      <c r="K63" s="178"/>
      <c r="L63" s="159"/>
      <c r="M63" s="159"/>
      <c r="N63" s="224"/>
      <c r="O63" s="226"/>
      <c r="P63" s="194"/>
      <c r="Q63" s="194"/>
      <c r="R63" s="194"/>
      <c r="S63" s="178"/>
      <c r="T63" s="159"/>
      <c r="U63" s="159"/>
      <c r="V63" s="178"/>
      <c r="W63" s="159"/>
      <c r="X63" s="159"/>
      <c r="Y63" s="178"/>
    </row>
    <row r="64" spans="2:25" x14ac:dyDescent="0.25">
      <c r="B64" s="193"/>
      <c r="C64" s="177" t="s">
        <v>3427</v>
      </c>
      <c r="D64" s="194"/>
      <c r="E64" s="194"/>
      <c r="F64" s="194"/>
      <c r="G64" s="194"/>
      <c r="H64" s="178"/>
      <c r="I64" s="159"/>
      <c r="J64" s="159"/>
      <c r="K64" s="178"/>
      <c r="L64" s="159"/>
      <c r="M64" s="159"/>
      <c r="N64" s="224"/>
      <c r="O64" s="226"/>
      <c r="P64" s="194"/>
      <c r="Q64" s="194"/>
      <c r="R64" s="194"/>
      <c r="S64" s="178"/>
      <c r="T64" s="159"/>
      <c r="U64" s="159"/>
      <c r="V64" s="178"/>
      <c r="W64" s="159"/>
      <c r="X64" s="159"/>
      <c r="Y64" s="178"/>
    </row>
    <row r="65" spans="2:25" x14ac:dyDescent="0.25">
      <c r="B65" s="193"/>
      <c r="C65" s="177" t="s">
        <v>3428</v>
      </c>
      <c r="D65" s="194"/>
      <c r="E65" s="194"/>
      <c r="F65" s="194"/>
      <c r="G65" s="194"/>
      <c r="H65" s="178"/>
      <c r="I65" s="159"/>
      <c r="J65" s="159"/>
      <c r="K65" s="178"/>
      <c r="L65" s="159"/>
      <c r="M65" s="159"/>
      <c r="N65" s="224"/>
      <c r="O65" s="226"/>
      <c r="P65" s="194"/>
      <c r="Q65" s="194"/>
      <c r="R65" s="194"/>
      <c r="S65" s="178"/>
      <c r="T65" s="159"/>
      <c r="U65" s="159"/>
      <c r="V65" s="178"/>
      <c r="W65" s="159"/>
      <c r="X65" s="159"/>
      <c r="Y65" s="178"/>
    </row>
    <row r="66" spans="2:25" x14ac:dyDescent="0.25">
      <c r="B66" s="193"/>
      <c r="C66" s="177" t="s">
        <v>3429</v>
      </c>
      <c r="D66" s="194"/>
      <c r="E66" s="194"/>
      <c r="F66" s="194"/>
      <c r="G66" s="194"/>
      <c r="H66" s="178"/>
      <c r="I66" s="159"/>
      <c r="J66" s="159"/>
      <c r="K66" s="178"/>
      <c r="L66" s="159"/>
      <c r="M66" s="159"/>
      <c r="N66" s="224"/>
      <c r="O66" s="226"/>
      <c r="P66" s="194"/>
      <c r="Q66" s="194"/>
      <c r="R66" s="194"/>
      <c r="S66" s="178"/>
      <c r="T66" s="159"/>
      <c r="U66" s="159"/>
      <c r="V66" s="178"/>
      <c r="W66" s="159"/>
      <c r="X66" s="159"/>
      <c r="Y66" s="178"/>
    </row>
    <row r="67" spans="2:25" x14ac:dyDescent="0.25">
      <c r="B67" s="193"/>
      <c r="C67" s="177" t="s">
        <v>3430</v>
      </c>
      <c r="D67" s="194"/>
      <c r="E67" s="194"/>
      <c r="F67" s="194"/>
      <c r="G67" s="194"/>
      <c r="H67" s="178"/>
      <c r="I67" s="159"/>
      <c r="J67" s="159"/>
      <c r="K67" s="178"/>
      <c r="L67" s="159"/>
      <c r="M67" s="159"/>
      <c r="N67" s="224"/>
      <c r="O67" s="226"/>
      <c r="P67" s="194"/>
      <c r="Q67" s="194"/>
      <c r="R67" s="194"/>
      <c r="S67" s="178"/>
      <c r="T67" s="159"/>
      <c r="U67" s="159"/>
      <c r="V67" s="178"/>
      <c r="W67" s="159"/>
      <c r="X67" s="159"/>
      <c r="Y67" s="178"/>
    </row>
    <row r="68" spans="2:25" x14ac:dyDescent="0.25">
      <c r="B68" s="193"/>
      <c r="C68" s="177" t="s">
        <v>3431</v>
      </c>
      <c r="D68" s="194"/>
      <c r="E68" s="194"/>
      <c r="F68" s="194"/>
      <c r="G68" s="194"/>
      <c r="H68" s="178"/>
      <c r="I68" s="159"/>
      <c r="J68" s="159"/>
      <c r="K68" s="178"/>
      <c r="L68" s="159"/>
      <c r="M68" s="159"/>
      <c r="N68" s="224"/>
      <c r="O68" s="226"/>
      <c r="P68" s="194"/>
      <c r="Q68" s="194"/>
      <c r="R68" s="194"/>
      <c r="S68" s="178"/>
      <c r="T68" s="159"/>
      <c r="U68" s="159"/>
      <c r="V68" s="178"/>
      <c r="W68" s="159"/>
      <c r="X68" s="159"/>
      <c r="Y68" s="178"/>
    </row>
    <row r="69" spans="2:25" x14ac:dyDescent="0.25">
      <c r="B69" s="193"/>
      <c r="C69" s="177" t="s">
        <v>3432</v>
      </c>
      <c r="D69" s="194"/>
      <c r="E69" s="194"/>
      <c r="F69" s="194"/>
      <c r="G69" s="194"/>
      <c r="H69" s="178"/>
      <c r="I69" s="159"/>
      <c r="J69" s="159"/>
      <c r="K69" s="178"/>
      <c r="L69" s="159"/>
      <c r="M69" s="159"/>
      <c r="N69" s="224"/>
      <c r="O69" s="226"/>
      <c r="P69" s="194"/>
      <c r="Q69" s="194"/>
      <c r="R69" s="194"/>
      <c r="S69" s="178"/>
      <c r="T69" s="159"/>
      <c r="U69" s="159"/>
      <c r="V69" s="178"/>
      <c r="W69" s="159"/>
      <c r="X69" s="159"/>
      <c r="Y69" s="178"/>
    </row>
    <row r="70" spans="2:25" x14ac:dyDescent="0.25">
      <c r="B70" s="193"/>
      <c r="C70" s="177" t="s">
        <v>3433</v>
      </c>
      <c r="D70" s="194"/>
      <c r="E70" s="194"/>
      <c r="F70" s="194"/>
      <c r="G70" s="194"/>
      <c r="H70" s="178"/>
      <c r="I70" s="159"/>
      <c r="J70" s="159"/>
      <c r="K70" s="178"/>
      <c r="L70" s="159"/>
      <c r="M70" s="159"/>
      <c r="N70" s="224"/>
      <c r="O70" s="226"/>
      <c r="P70" s="194"/>
      <c r="Q70" s="194"/>
      <c r="R70" s="194"/>
      <c r="S70" s="178"/>
      <c r="T70" s="159"/>
      <c r="U70" s="159"/>
      <c r="V70" s="178"/>
      <c r="W70" s="159"/>
      <c r="X70" s="159"/>
      <c r="Y70" s="178"/>
    </row>
    <row r="71" spans="2:25" x14ac:dyDescent="0.25">
      <c r="B71" s="193"/>
      <c r="C71" s="177" t="s">
        <v>3434</v>
      </c>
      <c r="D71" s="194"/>
      <c r="E71" s="194"/>
      <c r="F71" s="194"/>
      <c r="G71" s="194"/>
      <c r="H71" s="178"/>
      <c r="I71" s="159"/>
      <c r="J71" s="159"/>
      <c r="K71" s="178"/>
      <c r="L71" s="159"/>
      <c r="M71" s="159"/>
      <c r="N71" s="224"/>
      <c r="O71" s="226"/>
      <c r="P71" s="194"/>
      <c r="Q71" s="194"/>
      <c r="R71" s="194"/>
      <c r="S71" s="178"/>
      <c r="T71" s="159"/>
      <c r="U71" s="159"/>
      <c r="V71" s="178"/>
      <c r="W71" s="159"/>
      <c r="X71" s="159"/>
      <c r="Y71" s="178"/>
    </row>
    <row r="72" spans="2:25" x14ac:dyDescent="0.25">
      <c r="B72" s="193"/>
      <c r="C72" s="177" t="s">
        <v>3435</v>
      </c>
      <c r="D72" s="194"/>
      <c r="E72" s="194"/>
      <c r="F72" s="194"/>
      <c r="G72" s="194"/>
      <c r="H72" s="178"/>
      <c r="I72" s="159"/>
      <c r="J72" s="159"/>
      <c r="K72" s="178"/>
      <c r="L72" s="159"/>
      <c r="M72" s="159"/>
      <c r="N72" s="224"/>
      <c r="O72" s="226"/>
      <c r="P72" s="194"/>
      <c r="Q72" s="194"/>
      <c r="R72" s="194"/>
      <c r="S72" s="178"/>
      <c r="T72" s="159"/>
      <c r="U72" s="159"/>
      <c r="V72" s="178"/>
      <c r="W72" s="159"/>
      <c r="X72" s="159"/>
      <c r="Y72" s="178"/>
    </row>
    <row r="73" spans="2:25" x14ac:dyDescent="0.25">
      <c r="B73" s="193"/>
      <c r="C73" s="177" t="s">
        <v>3436</v>
      </c>
      <c r="D73" s="194"/>
      <c r="E73" s="194"/>
      <c r="F73" s="194"/>
      <c r="G73" s="194"/>
      <c r="H73" s="178"/>
      <c r="I73" s="159"/>
      <c r="J73" s="159"/>
      <c r="K73" s="178"/>
      <c r="L73" s="159"/>
      <c r="M73" s="159"/>
      <c r="N73" s="224"/>
      <c r="O73" s="226"/>
      <c r="P73" s="194"/>
      <c r="Q73" s="194"/>
      <c r="R73" s="194"/>
      <c r="S73" s="178"/>
      <c r="T73" s="159"/>
      <c r="U73" s="159"/>
      <c r="V73" s="178"/>
      <c r="W73" s="159"/>
      <c r="X73" s="159"/>
      <c r="Y73" s="178"/>
    </row>
    <row r="74" spans="2:25" x14ac:dyDescent="0.25">
      <c r="B74" s="193"/>
      <c r="C74" s="177" t="s">
        <v>3437</v>
      </c>
      <c r="D74" s="194"/>
      <c r="E74" s="194"/>
      <c r="F74" s="194"/>
      <c r="G74" s="194"/>
      <c r="H74" s="178"/>
      <c r="I74" s="159"/>
      <c r="J74" s="159"/>
      <c r="K74" s="178"/>
      <c r="L74" s="159"/>
      <c r="M74" s="159"/>
      <c r="N74" s="224"/>
      <c r="O74" s="226"/>
      <c r="P74" s="194"/>
      <c r="Q74" s="194"/>
      <c r="R74" s="194"/>
      <c r="S74" s="178"/>
      <c r="T74" s="159"/>
      <c r="U74" s="159"/>
      <c r="V74" s="178"/>
      <c r="W74" s="159"/>
      <c r="X74" s="159"/>
      <c r="Y74" s="178"/>
    </row>
    <row r="75" spans="2:25" x14ac:dyDescent="0.25">
      <c r="B75" s="193"/>
      <c r="C75" s="177" t="s">
        <v>3438</v>
      </c>
      <c r="D75" s="194"/>
      <c r="E75" s="194"/>
      <c r="F75" s="194"/>
      <c r="G75" s="194"/>
      <c r="H75" s="178"/>
      <c r="I75" s="159"/>
      <c r="J75" s="159"/>
      <c r="K75" s="178"/>
      <c r="L75" s="159"/>
      <c r="M75" s="159"/>
      <c r="N75" s="224"/>
      <c r="O75" s="226"/>
      <c r="P75" s="194"/>
      <c r="Q75" s="194"/>
      <c r="R75" s="194"/>
      <c r="S75" s="178"/>
      <c r="T75" s="159"/>
      <c r="U75" s="159"/>
      <c r="V75" s="178"/>
      <c r="W75" s="159"/>
      <c r="X75" s="159"/>
      <c r="Y75" s="178"/>
    </row>
    <row r="76" spans="2:25" x14ac:dyDescent="0.25">
      <c r="B76" s="193"/>
      <c r="C76" s="177" t="s">
        <v>3439</v>
      </c>
      <c r="D76" s="194"/>
      <c r="E76" s="194"/>
      <c r="F76" s="194"/>
      <c r="G76" s="194"/>
      <c r="H76" s="178"/>
      <c r="I76" s="159"/>
      <c r="J76" s="159"/>
      <c r="K76" s="178"/>
      <c r="L76" s="159"/>
      <c r="M76" s="159"/>
      <c r="N76" s="224"/>
      <c r="O76" s="226"/>
      <c r="P76" s="194"/>
      <c r="Q76" s="194"/>
      <c r="R76" s="194"/>
      <c r="S76" s="178"/>
      <c r="T76" s="159"/>
      <c r="U76" s="159"/>
      <c r="V76" s="178"/>
      <c r="W76" s="159"/>
      <c r="X76" s="159"/>
      <c r="Y76" s="178"/>
    </row>
    <row r="77" spans="2:25" x14ac:dyDescent="0.25">
      <c r="B77" s="193"/>
      <c r="C77" s="177" t="s">
        <v>3440</v>
      </c>
      <c r="D77" s="194"/>
      <c r="E77" s="194"/>
      <c r="F77" s="194"/>
      <c r="G77" s="194"/>
      <c r="H77" s="178"/>
      <c r="I77" s="159"/>
      <c r="J77" s="159"/>
      <c r="K77" s="178"/>
      <c r="L77" s="159"/>
      <c r="M77" s="159"/>
      <c r="N77" s="224"/>
      <c r="O77" s="226"/>
      <c r="P77" s="194"/>
      <c r="Q77" s="194"/>
      <c r="R77" s="194"/>
      <c r="S77" s="178"/>
      <c r="T77" s="159"/>
      <c r="U77" s="159"/>
      <c r="V77" s="178"/>
      <c r="W77" s="159"/>
      <c r="X77" s="159"/>
      <c r="Y77" s="178"/>
    </row>
    <row r="78" spans="2:25" x14ac:dyDescent="0.25">
      <c r="B78" s="193"/>
      <c r="C78" s="177" t="s">
        <v>3441</v>
      </c>
      <c r="D78" s="194"/>
      <c r="E78" s="194"/>
      <c r="F78" s="194"/>
      <c r="G78" s="194"/>
      <c r="H78" s="178"/>
      <c r="I78" s="159"/>
      <c r="J78" s="159"/>
      <c r="K78" s="178"/>
      <c r="L78" s="159"/>
      <c r="M78" s="159"/>
      <c r="N78" s="224"/>
      <c r="O78" s="226"/>
      <c r="P78" s="194"/>
      <c r="Q78" s="194"/>
      <c r="R78" s="194"/>
      <c r="S78" s="178"/>
      <c r="T78" s="159"/>
      <c r="U78" s="159"/>
      <c r="V78" s="178"/>
      <c r="W78" s="159"/>
      <c r="X78" s="159"/>
      <c r="Y78" s="178"/>
    </row>
    <row r="79" spans="2:25" x14ac:dyDescent="0.25">
      <c r="B79" s="193"/>
      <c r="C79" s="177" t="s">
        <v>3442</v>
      </c>
      <c r="D79" s="194"/>
      <c r="E79" s="194"/>
      <c r="F79" s="194"/>
      <c r="G79" s="194"/>
      <c r="H79" s="178"/>
      <c r="I79" s="159"/>
      <c r="J79" s="159"/>
      <c r="K79" s="178"/>
      <c r="L79" s="159"/>
      <c r="M79" s="159"/>
      <c r="N79" s="224"/>
      <c r="O79" s="226"/>
      <c r="P79" s="194"/>
      <c r="Q79" s="194"/>
      <c r="R79" s="194"/>
      <c r="S79" s="178"/>
      <c r="T79" s="159"/>
      <c r="U79" s="159"/>
      <c r="V79" s="178"/>
      <c r="W79" s="159"/>
      <c r="X79" s="159"/>
      <c r="Y79" s="178"/>
    </row>
    <row r="80" spans="2:25" x14ac:dyDescent="0.25">
      <c r="B80" s="193"/>
      <c r="C80" s="177" t="s">
        <v>3443</v>
      </c>
      <c r="D80" s="194"/>
      <c r="E80" s="194"/>
      <c r="F80" s="194"/>
      <c r="G80" s="194"/>
      <c r="H80" s="178"/>
      <c r="I80" s="159"/>
      <c r="J80" s="159"/>
      <c r="K80" s="178"/>
      <c r="L80" s="159"/>
      <c r="M80" s="159"/>
      <c r="N80" s="224"/>
      <c r="O80" s="226"/>
      <c r="P80" s="194"/>
      <c r="Q80" s="194"/>
      <c r="R80" s="194"/>
      <c r="S80" s="178"/>
      <c r="T80" s="159"/>
      <c r="U80" s="159"/>
      <c r="V80" s="178"/>
      <c r="W80" s="159"/>
      <c r="X80" s="159"/>
      <c r="Y80" s="178"/>
    </row>
    <row r="81" spans="2:25" x14ac:dyDescent="0.25">
      <c r="B81" s="193"/>
      <c r="C81" s="177" t="s">
        <v>3444</v>
      </c>
      <c r="D81" s="194"/>
      <c r="E81" s="194"/>
      <c r="F81" s="194"/>
      <c r="G81" s="194"/>
      <c r="H81" s="178"/>
      <c r="I81" s="159"/>
      <c r="J81" s="159"/>
      <c r="K81" s="178"/>
      <c r="L81" s="159"/>
      <c r="M81" s="159"/>
      <c r="N81" s="224"/>
      <c r="O81" s="226"/>
      <c r="P81" s="194"/>
      <c r="Q81" s="194"/>
      <c r="R81" s="194"/>
      <c r="S81" s="178"/>
      <c r="T81" s="159"/>
      <c r="U81" s="159"/>
      <c r="V81" s="178"/>
      <c r="W81" s="159"/>
      <c r="X81" s="159"/>
      <c r="Y81" s="178"/>
    </row>
    <row r="82" spans="2:25" x14ac:dyDescent="0.25">
      <c r="B82" s="193"/>
      <c r="C82" s="177" t="s">
        <v>3445</v>
      </c>
      <c r="D82" s="194"/>
      <c r="E82" s="194"/>
      <c r="F82" s="194"/>
      <c r="G82" s="194"/>
      <c r="H82" s="178"/>
      <c r="I82" s="159"/>
      <c r="J82" s="159"/>
      <c r="K82" s="178"/>
      <c r="L82" s="159"/>
      <c r="M82" s="159"/>
      <c r="N82" s="224"/>
      <c r="O82" s="226"/>
      <c r="P82" s="194"/>
      <c r="Q82" s="194"/>
      <c r="R82" s="194"/>
      <c r="S82" s="178"/>
      <c r="T82" s="159"/>
      <c r="U82" s="159"/>
      <c r="V82" s="178"/>
      <c r="W82" s="159"/>
      <c r="X82" s="159"/>
      <c r="Y82" s="178"/>
    </row>
    <row r="83" spans="2:25" x14ac:dyDescent="0.25">
      <c r="B83" s="193"/>
      <c r="C83" s="177" t="s">
        <v>3446</v>
      </c>
      <c r="D83" s="194"/>
      <c r="E83" s="194"/>
      <c r="F83" s="194"/>
      <c r="G83" s="194"/>
      <c r="H83" s="178"/>
      <c r="I83" s="159"/>
      <c r="J83" s="159"/>
      <c r="K83" s="178"/>
      <c r="L83" s="159"/>
      <c r="M83" s="159"/>
      <c r="N83" s="224"/>
      <c r="O83" s="226"/>
      <c r="P83" s="194"/>
      <c r="Q83" s="194"/>
      <c r="R83" s="194"/>
      <c r="S83" s="178"/>
      <c r="T83" s="159"/>
      <c r="U83" s="159"/>
      <c r="V83" s="178"/>
      <c r="W83" s="159"/>
      <c r="X83" s="159"/>
      <c r="Y83" s="178"/>
    </row>
    <row r="84" spans="2:25" x14ac:dyDescent="0.25">
      <c r="B84" s="193"/>
      <c r="C84" s="177" t="s">
        <v>3447</v>
      </c>
      <c r="D84" s="194"/>
      <c r="E84" s="194"/>
      <c r="F84" s="194"/>
      <c r="G84" s="194"/>
      <c r="H84" s="178"/>
      <c r="I84" s="159"/>
      <c r="J84" s="159"/>
      <c r="K84" s="178"/>
      <c r="L84" s="159"/>
      <c r="M84" s="159"/>
      <c r="N84" s="224"/>
      <c r="O84" s="226"/>
      <c r="P84" s="194"/>
      <c r="Q84" s="194"/>
      <c r="R84" s="194"/>
      <c r="S84" s="178"/>
      <c r="T84" s="159"/>
      <c r="U84" s="159"/>
      <c r="V84" s="178"/>
      <c r="W84" s="159"/>
      <c r="X84" s="159"/>
      <c r="Y84" s="178"/>
    </row>
    <row r="85" spans="2:25" x14ac:dyDescent="0.25">
      <c r="B85" s="193"/>
      <c r="C85" s="177" t="s">
        <v>3448</v>
      </c>
      <c r="D85" s="194"/>
      <c r="E85" s="194"/>
      <c r="F85" s="194"/>
      <c r="G85" s="194"/>
      <c r="H85" s="178"/>
      <c r="I85" s="159"/>
      <c r="J85" s="159"/>
      <c r="K85" s="178"/>
      <c r="L85" s="159"/>
      <c r="M85" s="159"/>
      <c r="N85" s="224"/>
      <c r="O85" s="226"/>
      <c r="P85" s="194"/>
      <c r="Q85" s="194"/>
      <c r="R85" s="194"/>
      <c r="S85" s="178"/>
      <c r="T85" s="159"/>
      <c r="U85" s="159"/>
      <c r="V85" s="178"/>
      <c r="W85" s="159"/>
      <c r="X85" s="159"/>
      <c r="Y85" s="178"/>
    </row>
    <row r="86" spans="2:25" x14ac:dyDescent="0.25">
      <c r="B86" s="193"/>
      <c r="C86" s="177" t="s">
        <v>3449</v>
      </c>
      <c r="D86" s="194"/>
      <c r="E86" s="194"/>
      <c r="F86" s="194"/>
      <c r="G86" s="194"/>
      <c r="H86" s="178"/>
      <c r="I86" s="159"/>
      <c r="J86" s="159"/>
      <c r="K86" s="178"/>
      <c r="L86" s="159"/>
      <c r="M86" s="159"/>
      <c r="N86" s="224"/>
      <c r="O86" s="226"/>
      <c r="P86" s="194"/>
      <c r="Q86" s="194"/>
      <c r="R86" s="194"/>
      <c r="S86" s="178"/>
      <c r="T86" s="159"/>
      <c r="U86" s="159"/>
      <c r="V86" s="178"/>
      <c r="W86" s="159"/>
      <c r="X86" s="159"/>
      <c r="Y86" s="178"/>
    </row>
    <row r="87" spans="2:25" x14ac:dyDescent="0.25">
      <c r="B87" s="193"/>
      <c r="C87" s="177" t="s">
        <v>3450</v>
      </c>
      <c r="D87" s="194"/>
      <c r="E87" s="194"/>
      <c r="F87" s="194"/>
      <c r="G87" s="194"/>
      <c r="H87" s="178"/>
      <c r="I87" s="159"/>
      <c r="J87" s="159"/>
      <c r="K87" s="178"/>
      <c r="L87" s="159"/>
      <c r="M87" s="159"/>
      <c r="N87" s="224"/>
      <c r="O87" s="226"/>
      <c r="P87" s="194"/>
      <c r="Q87" s="194"/>
      <c r="R87" s="194"/>
      <c r="S87" s="178"/>
      <c r="T87" s="159"/>
      <c r="U87" s="159"/>
      <c r="V87" s="178"/>
      <c r="W87" s="159"/>
      <c r="X87" s="159"/>
      <c r="Y87" s="178"/>
    </row>
    <row r="88" spans="2:25" x14ac:dyDescent="0.25">
      <c r="B88" s="193"/>
      <c r="C88" s="177" t="s">
        <v>3451</v>
      </c>
      <c r="D88" s="194"/>
      <c r="E88" s="194"/>
      <c r="F88" s="194"/>
      <c r="G88" s="194"/>
      <c r="H88" s="178"/>
      <c r="I88" s="159"/>
      <c r="J88" s="159"/>
      <c r="K88" s="178"/>
      <c r="L88" s="159"/>
      <c r="M88" s="159"/>
      <c r="N88" s="224"/>
      <c r="O88" s="226"/>
      <c r="P88" s="194"/>
      <c r="Q88" s="194"/>
      <c r="R88" s="194"/>
      <c r="S88" s="178"/>
      <c r="T88" s="159"/>
      <c r="U88" s="159"/>
      <c r="V88" s="178"/>
      <c r="W88" s="159"/>
      <c r="X88" s="159"/>
      <c r="Y88" s="178"/>
    </row>
    <row r="89" spans="2:25" x14ac:dyDescent="0.25">
      <c r="B89" s="193"/>
      <c r="C89" s="177" t="s">
        <v>3452</v>
      </c>
      <c r="D89" s="194"/>
      <c r="E89" s="194"/>
      <c r="F89" s="194"/>
      <c r="G89" s="194"/>
      <c r="H89" s="178"/>
      <c r="I89" s="159"/>
      <c r="J89" s="159"/>
      <c r="K89" s="178"/>
      <c r="L89" s="159"/>
      <c r="M89" s="159"/>
      <c r="N89" s="224"/>
      <c r="O89" s="226"/>
      <c r="P89" s="194"/>
      <c r="Q89" s="194"/>
      <c r="R89" s="194"/>
      <c r="S89" s="178"/>
      <c r="T89" s="159"/>
      <c r="U89" s="159"/>
      <c r="V89" s="178"/>
      <c r="W89" s="159"/>
      <c r="X89" s="159"/>
      <c r="Y89" s="178"/>
    </row>
    <row r="90" spans="2:25" x14ac:dyDescent="0.25">
      <c r="B90" s="193"/>
      <c r="C90" s="177" t="s">
        <v>3453</v>
      </c>
      <c r="D90" s="194"/>
      <c r="E90" s="194"/>
      <c r="F90" s="194"/>
      <c r="G90" s="194"/>
      <c r="H90" s="178"/>
      <c r="I90" s="159"/>
      <c r="J90" s="159"/>
      <c r="K90" s="178"/>
      <c r="L90" s="159"/>
      <c r="M90" s="159"/>
      <c r="N90" s="224"/>
      <c r="O90" s="226"/>
      <c r="P90" s="194"/>
      <c r="Q90" s="194"/>
      <c r="R90" s="194"/>
      <c r="S90" s="178"/>
      <c r="T90" s="159"/>
      <c r="U90" s="159"/>
      <c r="V90" s="178"/>
      <c r="W90" s="159"/>
      <c r="X90" s="159"/>
      <c r="Y90" s="178"/>
    </row>
    <row r="91" spans="2:25" x14ac:dyDescent="0.25">
      <c r="B91" s="193"/>
      <c r="C91" s="177" t="s">
        <v>3454</v>
      </c>
      <c r="D91" s="194"/>
      <c r="E91" s="194"/>
      <c r="F91" s="194"/>
      <c r="G91" s="194"/>
      <c r="H91" s="178"/>
      <c r="I91" s="159"/>
      <c r="J91" s="159"/>
      <c r="K91" s="178"/>
      <c r="L91" s="159"/>
      <c r="M91" s="159"/>
      <c r="N91" s="224"/>
      <c r="O91" s="226"/>
      <c r="P91" s="194"/>
      <c r="Q91" s="194"/>
      <c r="R91" s="194"/>
      <c r="S91" s="178"/>
      <c r="T91" s="159"/>
      <c r="U91" s="159"/>
      <c r="V91" s="178"/>
      <c r="W91" s="159"/>
      <c r="X91" s="159"/>
      <c r="Y91" s="178"/>
    </row>
    <row r="92" spans="2:25" x14ac:dyDescent="0.25">
      <c r="B92" s="193"/>
      <c r="C92" s="177" t="s">
        <v>3455</v>
      </c>
      <c r="D92" s="194"/>
      <c r="E92" s="194"/>
      <c r="F92" s="194"/>
      <c r="G92" s="194"/>
      <c r="H92" s="178"/>
      <c r="I92" s="159"/>
      <c r="J92" s="159"/>
      <c r="K92" s="178"/>
      <c r="L92" s="159"/>
      <c r="M92" s="159"/>
      <c r="N92" s="224"/>
      <c r="O92" s="226"/>
      <c r="P92" s="194"/>
      <c r="Q92" s="194"/>
      <c r="R92" s="194"/>
      <c r="S92" s="178"/>
      <c r="T92" s="159"/>
      <c r="U92" s="159"/>
      <c r="V92" s="178"/>
      <c r="W92" s="159"/>
      <c r="X92" s="159"/>
      <c r="Y92" s="178"/>
    </row>
    <row r="93" spans="2:25" x14ac:dyDescent="0.25">
      <c r="B93" s="193"/>
      <c r="C93" s="177" t="s">
        <v>3456</v>
      </c>
      <c r="D93" s="194"/>
      <c r="E93" s="194"/>
      <c r="F93" s="194"/>
      <c r="G93" s="194"/>
      <c r="H93" s="178"/>
      <c r="I93" s="159"/>
      <c r="J93" s="159"/>
      <c r="K93" s="178"/>
      <c r="L93" s="159"/>
      <c r="M93" s="159"/>
      <c r="N93" s="224"/>
      <c r="O93" s="226"/>
      <c r="P93" s="194"/>
      <c r="Q93" s="194"/>
      <c r="R93" s="194"/>
      <c r="S93" s="178"/>
      <c r="T93" s="159"/>
      <c r="U93" s="159"/>
      <c r="V93" s="178"/>
      <c r="W93" s="159"/>
      <c r="X93" s="159"/>
      <c r="Y93" s="178"/>
    </row>
    <row r="94" spans="2:25" x14ac:dyDescent="0.25">
      <c r="B94" s="193"/>
      <c r="C94" s="177" t="s">
        <v>3457</v>
      </c>
      <c r="D94" s="194"/>
      <c r="E94" s="194"/>
      <c r="F94" s="194"/>
      <c r="G94" s="194"/>
      <c r="H94" s="178"/>
      <c r="I94" s="159"/>
      <c r="J94" s="159"/>
      <c r="K94" s="178"/>
      <c r="L94" s="159"/>
      <c r="M94" s="159"/>
      <c r="N94" s="224"/>
      <c r="O94" s="226"/>
      <c r="P94" s="194"/>
      <c r="Q94" s="194"/>
      <c r="R94" s="194"/>
      <c r="S94" s="178"/>
      <c r="T94" s="159"/>
      <c r="U94" s="159"/>
      <c r="V94" s="178"/>
      <c r="W94" s="159"/>
      <c r="X94" s="159"/>
      <c r="Y94" s="178"/>
    </row>
    <row r="95" spans="2:25" x14ac:dyDescent="0.25">
      <c r="B95" s="193"/>
      <c r="C95" s="177" t="s">
        <v>3458</v>
      </c>
      <c r="D95" s="194"/>
      <c r="E95" s="194"/>
      <c r="F95" s="194"/>
      <c r="G95" s="194"/>
      <c r="H95" s="178"/>
      <c r="I95" s="159"/>
      <c r="J95" s="159"/>
      <c r="K95" s="178"/>
      <c r="L95" s="159"/>
      <c r="M95" s="159"/>
      <c r="N95" s="224"/>
      <c r="O95" s="226"/>
      <c r="P95" s="194"/>
      <c r="Q95" s="194"/>
      <c r="R95" s="194"/>
      <c r="S95" s="178"/>
      <c r="T95" s="159"/>
      <c r="U95" s="159"/>
      <c r="V95" s="178"/>
      <c r="W95" s="159"/>
      <c r="X95" s="159"/>
      <c r="Y95" s="178"/>
    </row>
    <row r="96" spans="2:25" x14ac:dyDescent="0.25">
      <c r="B96" s="193"/>
      <c r="C96" s="177" t="s">
        <v>3459</v>
      </c>
      <c r="D96" s="194"/>
      <c r="E96" s="194"/>
      <c r="F96" s="194"/>
      <c r="G96" s="194"/>
      <c r="H96" s="178"/>
      <c r="I96" s="159"/>
      <c r="J96" s="159"/>
      <c r="K96" s="178"/>
      <c r="L96" s="159"/>
      <c r="M96" s="159"/>
      <c r="N96" s="224"/>
      <c r="O96" s="226"/>
      <c r="P96" s="194"/>
      <c r="Q96" s="194"/>
      <c r="R96" s="194"/>
      <c r="S96" s="178"/>
      <c r="T96" s="159"/>
      <c r="U96" s="159"/>
      <c r="V96" s="178"/>
      <c r="W96" s="159"/>
      <c r="X96" s="159"/>
      <c r="Y96" s="178"/>
    </row>
    <row r="97" spans="2:25" x14ac:dyDescent="0.25">
      <c r="B97" s="193"/>
      <c r="C97" s="177" t="s">
        <v>3460</v>
      </c>
      <c r="D97" s="194"/>
      <c r="E97" s="194"/>
      <c r="F97" s="194"/>
      <c r="G97" s="194"/>
      <c r="H97" s="178"/>
      <c r="I97" s="159"/>
      <c r="J97" s="159"/>
      <c r="K97" s="178"/>
      <c r="L97" s="159"/>
      <c r="M97" s="159"/>
      <c r="N97" s="224"/>
      <c r="O97" s="226"/>
      <c r="P97" s="194"/>
      <c r="Q97" s="194"/>
      <c r="R97" s="194"/>
      <c r="S97" s="178"/>
      <c r="T97" s="159"/>
      <c r="U97" s="159"/>
      <c r="V97" s="178"/>
      <c r="W97" s="159"/>
      <c r="X97" s="159"/>
      <c r="Y97" s="178"/>
    </row>
    <row r="98" spans="2:25" x14ac:dyDescent="0.25">
      <c r="B98" s="193"/>
      <c r="C98" s="177" t="s">
        <v>3461</v>
      </c>
      <c r="D98" s="194"/>
      <c r="E98" s="194"/>
      <c r="F98" s="194"/>
      <c r="G98" s="194"/>
      <c r="H98" s="178"/>
      <c r="I98" s="159"/>
      <c r="J98" s="159"/>
      <c r="K98" s="178"/>
      <c r="L98" s="159"/>
      <c r="M98" s="159"/>
      <c r="N98" s="224"/>
      <c r="O98" s="226"/>
      <c r="P98" s="194"/>
      <c r="Q98" s="194"/>
      <c r="R98" s="194"/>
      <c r="S98" s="178"/>
      <c r="T98" s="159"/>
      <c r="U98" s="159"/>
      <c r="V98" s="178"/>
      <c r="W98" s="159"/>
      <c r="X98" s="159"/>
      <c r="Y98" s="178"/>
    </row>
    <row r="99" spans="2:25" x14ac:dyDescent="0.25">
      <c r="B99" s="193"/>
      <c r="C99" s="177" t="s">
        <v>3462</v>
      </c>
      <c r="D99" s="194"/>
      <c r="E99" s="194"/>
      <c r="F99" s="194"/>
      <c r="G99" s="194"/>
      <c r="H99" s="178"/>
      <c r="I99" s="159"/>
      <c r="J99" s="159"/>
      <c r="K99" s="178"/>
      <c r="L99" s="159"/>
      <c r="M99" s="159"/>
      <c r="N99" s="224"/>
      <c r="O99" s="226"/>
      <c r="P99" s="194"/>
      <c r="Q99" s="194"/>
      <c r="R99" s="194"/>
      <c r="S99" s="178"/>
      <c r="T99" s="159"/>
      <c r="U99" s="159"/>
      <c r="V99" s="178"/>
      <c r="W99" s="159"/>
      <c r="X99" s="159"/>
      <c r="Y99" s="178"/>
    </row>
    <row r="100" spans="2:25" x14ac:dyDescent="0.25">
      <c r="B100" s="193"/>
      <c r="C100" s="177" t="s">
        <v>3463</v>
      </c>
      <c r="D100" s="194"/>
      <c r="E100" s="194"/>
      <c r="F100" s="194"/>
      <c r="G100" s="194"/>
      <c r="H100" s="178"/>
      <c r="I100" s="159"/>
      <c r="J100" s="159"/>
      <c r="K100" s="178"/>
      <c r="L100" s="159"/>
      <c r="M100" s="159"/>
      <c r="N100" s="224"/>
      <c r="O100" s="226"/>
      <c r="P100" s="194"/>
      <c r="Q100" s="194"/>
      <c r="R100" s="194"/>
      <c r="S100" s="178"/>
      <c r="T100" s="159"/>
      <c r="U100" s="159"/>
      <c r="V100" s="178"/>
      <c r="W100" s="159"/>
      <c r="X100" s="159"/>
      <c r="Y100" s="178"/>
    </row>
    <row r="101" spans="2:25" x14ac:dyDescent="0.25">
      <c r="B101" s="193"/>
      <c r="C101" s="177" t="s">
        <v>3464</v>
      </c>
      <c r="D101" s="194"/>
      <c r="E101" s="194"/>
      <c r="F101" s="194"/>
      <c r="G101" s="194"/>
      <c r="H101" s="178"/>
      <c r="I101" s="159"/>
      <c r="J101" s="159"/>
      <c r="K101" s="178"/>
      <c r="L101" s="159"/>
      <c r="M101" s="159"/>
      <c r="N101" s="224"/>
      <c r="O101" s="226"/>
      <c r="P101" s="194"/>
      <c r="Q101" s="194"/>
      <c r="R101" s="194"/>
      <c r="S101" s="178"/>
      <c r="T101" s="159"/>
      <c r="U101" s="159"/>
      <c r="V101" s="178"/>
      <c r="W101" s="159"/>
      <c r="X101" s="159"/>
      <c r="Y101" s="178"/>
    </row>
    <row r="102" spans="2:25" x14ac:dyDescent="0.25">
      <c r="B102" s="193"/>
      <c r="C102" s="177" t="s">
        <v>3465</v>
      </c>
      <c r="D102" s="194"/>
      <c r="E102" s="194"/>
      <c r="F102" s="194"/>
      <c r="G102" s="194"/>
      <c r="H102" s="178"/>
      <c r="I102" s="159"/>
      <c r="J102" s="159"/>
      <c r="K102" s="178"/>
      <c r="L102" s="159"/>
      <c r="M102" s="159"/>
      <c r="N102" s="224"/>
      <c r="O102" s="226"/>
      <c r="P102" s="194"/>
      <c r="Q102" s="194"/>
      <c r="R102" s="194"/>
      <c r="S102" s="178"/>
      <c r="T102" s="159"/>
      <c r="U102" s="159"/>
      <c r="V102" s="178"/>
      <c r="W102" s="159"/>
      <c r="X102" s="159"/>
      <c r="Y102" s="178"/>
    </row>
    <row r="103" spans="2:25" x14ac:dyDescent="0.25">
      <c r="B103" s="193"/>
      <c r="C103" s="177" t="s">
        <v>3466</v>
      </c>
      <c r="D103" s="194"/>
      <c r="E103" s="194"/>
      <c r="F103" s="194"/>
      <c r="G103" s="194"/>
      <c r="H103" s="178"/>
      <c r="I103" s="159"/>
      <c r="J103" s="159"/>
      <c r="K103" s="178"/>
      <c r="L103" s="159"/>
      <c r="M103" s="159"/>
      <c r="N103" s="224"/>
      <c r="O103" s="226"/>
      <c r="P103" s="194"/>
      <c r="Q103" s="194"/>
      <c r="R103" s="194"/>
      <c r="S103" s="178"/>
      <c r="T103" s="159"/>
      <c r="U103" s="159"/>
      <c r="V103" s="178"/>
      <c r="W103" s="159"/>
      <c r="X103" s="159"/>
      <c r="Y103" s="178"/>
    </row>
    <row r="104" spans="2:25" x14ac:dyDescent="0.25">
      <c r="B104" s="193"/>
      <c r="C104" s="177" t="s">
        <v>3467</v>
      </c>
      <c r="D104" s="194"/>
      <c r="E104" s="194"/>
      <c r="F104" s="194"/>
      <c r="G104" s="194"/>
      <c r="H104" s="178"/>
      <c r="I104" s="159"/>
      <c r="J104" s="159"/>
      <c r="K104" s="178"/>
      <c r="L104" s="159"/>
      <c r="M104" s="159"/>
      <c r="N104" s="224"/>
      <c r="O104" s="226"/>
      <c r="P104" s="194"/>
      <c r="Q104" s="194"/>
      <c r="R104" s="194"/>
      <c r="S104" s="178"/>
      <c r="T104" s="159"/>
      <c r="U104" s="159"/>
      <c r="V104" s="178"/>
      <c r="W104" s="159"/>
      <c r="X104" s="159"/>
      <c r="Y104" s="178"/>
    </row>
    <row r="105" spans="2:25" x14ac:dyDescent="0.25">
      <c r="B105" s="193"/>
      <c r="C105" s="177" t="s">
        <v>3468</v>
      </c>
      <c r="D105" s="194"/>
      <c r="E105" s="194"/>
      <c r="F105" s="194"/>
      <c r="G105" s="194"/>
      <c r="H105" s="178"/>
      <c r="I105" s="159"/>
      <c r="J105" s="159"/>
      <c r="K105" s="178"/>
      <c r="L105" s="159"/>
      <c r="M105" s="159"/>
      <c r="N105" s="224"/>
      <c r="O105" s="226"/>
      <c r="P105" s="194"/>
      <c r="Q105" s="194"/>
      <c r="R105" s="194"/>
      <c r="S105" s="178"/>
      <c r="T105" s="159"/>
      <c r="U105" s="159"/>
      <c r="V105" s="178"/>
      <c r="W105" s="159"/>
      <c r="X105" s="159"/>
      <c r="Y105" s="178"/>
    </row>
    <row r="106" spans="2:25" x14ac:dyDescent="0.25">
      <c r="B106" s="193"/>
      <c r="C106" s="177" t="s">
        <v>3469</v>
      </c>
      <c r="D106" s="194"/>
      <c r="E106" s="194"/>
      <c r="F106" s="194"/>
      <c r="G106" s="194"/>
      <c r="H106" s="178"/>
      <c r="I106" s="159"/>
      <c r="J106" s="159"/>
      <c r="K106" s="178"/>
      <c r="L106" s="159"/>
      <c r="M106" s="159"/>
      <c r="N106" s="224"/>
      <c r="O106" s="226"/>
      <c r="P106" s="194"/>
      <c r="Q106" s="194"/>
      <c r="R106" s="194"/>
      <c r="S106" s="178"/>
      <c r="T106" s="159"/>
      <c r="U106" s="159"/>
      <c r="V106" s="178"/>
      <c r="W106" s="159"/>
      <c r="X106" s="159"/>
      <c r="Y106" s="178"/>
    </row>
    <row r="107" spans="2:25" x14ac:dyDescent="0.25">
      <c r="B107" s="193"/>
      <c r="C107" s="177" t="s">
        <v>3470</v>
      </c>
      <c r="D107" s="194"/>
      <c r="E107" s="194"/>
      <c r="F107" s="194"/>
      <c r="G107" s="194"/>
      <c r="H107" s="178"/>
      <c r="I107" s="159"/>
      <c r="J107" s="159"/>
      <c r="K107" s="178"/>
      <c r="L107" s="159"/>
      <c r="M107" s="159"/>
      <c r="N107" s="224"/>
      <c r="O107" s="226"/>
      <c r="P107" s="194"/>
      <c r="Q107" s="194"/>
      <c r="R107" s="194"/>
      <c r="S107" s="178"/>
      <c r="T107" s="159"/>
      <c r="U107" s="159"/>
      <c r="V107" s="178"/>
      <c r="W107" s="159"/>
      <c r="X107" s="159"/>
      <c r="Y107" s="178"/>
    </row>
    <row r="108" spans="2:25" x14ac:dyDescent="0.25">
      <c r="B108" s="193"/>
      <c r="C108" s="177" t="s">
        <v>3471</v>
      </c>
      <c r="D108" s="194"/>
      <c r="E108" s="194"/>
      <c r="F108" s="194"/>
      <c r="G108" s="194"/>
      <c r="H108" s="178"/>
      <c r="I108" s="159"/>
      <c r="J108" s="159"/>
      <c r="K108" s="178"/>
      <c r="L108" s="159"/>
      <c r="M108" s="159"/>
      <c r="N108" s="224"/>
      <c r="O108" s="226"/>
      <c r="P108" s="194"/>
      <c r="Q108" s="194"/>
      <c r="R108" s="194"/>
      <c r="S108" s="178"/>
      <c r="T108" s="159"/>
      <c r="U108" s="159"/>
      <c r="V108" s="178"/>
      <c r="W108" s="159"/>
      <c r="X108" s="159"/>
      <c r="Y108" s="178"/>
    </row>
    <row r="109" spans="2:25" x14ac:dyDescent="0.25">
      <c r="B109" s="193"/>
      <c r="C109" s="177" t="s">
        <v>3472</v>
      </c>
      <c r="D109" s="194"/>
      <c r="E109" s="194"/>
      <c r="F109" s="194"/>
      <c r="G109" s="194"/>
      <c r="H109" s="178"/>
      <c r="I109" s="159"/>
      <c r="J109" s="159"/>
      <c r="K109" s="178"/>
      <c r="L109" s="159"/>
      <c r="M109" s="159"/>
      <c r="N109" s="224"/>
      <c r="O109" s="226"/>
      <c r="P109" s="194"/>
      <c r="Q109" s="194"/>
      <c r="R109" s="194"/>
      <c r="S109" s="178"/>
      <c r="T109" s="159"/>
      <c r="U109" s="159"/>
      <c r="V109" s="178"/>
      <c r="W109" s="159"/>
      <c r="X109" s="159"/>
      <c r="Y109" s="178"/>
    </row>
    <row r="110" spans="2:25" x14ac:dyDescent="0.25">
      <c r="B110" s="193"/>
      <c r="C110" s="177" t="s">
        <v>3473</v>
      </c>
      <c r="D110" s="194"/>
      <c r="E110" s="194"/>
      <c r="F110" s="194"/>
      <c r="G110" s="194"/>
      <c r="H110" s="178"/>
      <c r="I110" s="159"/>
      <c r="J110" s="159"/>
      <c r="K110" s="178"/>
      <c r="L110" s="159"/>
      <c r="M110" s="159"/>
      <c r="N110" s="224"/>
      <c r="O110" s="226"/>
      <c r="P110" s="194"/>
      <c r="Q110" s="194"/>
      <c r="R110" s="194"/>
      <c r="S110" s="178"/>
      <c r="T110" s="159"/>
      <c r="U110" s="159"/>
      <c r="V110" s="178"/>
      <c r="W110" s="159"/>
      <c r="X110" s="159"/>
      <c r="Y110" s="178"/>
    </row>
  </sheetData>
  <mergeCells count="1">
    <mergeCell ref="B1:L1"/>
  </mergeCells>
  <dataValidations count="8">
    <dataValidation allowBlank="1" showInputMessage="1" showErrorMessage="1" error="Data is of incorrect type!" sqref="A8 F10:G110"/>
    <dataValidation allowBlank="1" showInputMessage="1" showErrorMessage="1" error="Data is of incorrect type!" sqref="B8"/>
    <dataValidation allowBlank="1" showInputMessage="1" showErrorMessage="1" error="Data is of incorrect type!" sqref="C8"/>
    <dataValidation allowBlank="1" showInputMessage="1" showErrorMessage="1" error="Data is of incorrect type!" sqref="D8"/>
    <dataValidation type="decimal" allowBlank="1" showInputMessage="1" showErrorMessage="1" error="Data is of incorrect type!" sqref="F8 I10:J110 L10:M110"/>
    <dataValidation type="decimal" allowBlank="1" showInputMessage="1" showErrorMessage="1" error="Data is of incorrect type!" sqref="G8"/>
    <dataValidation type="decimal" allowBlank="1" showInputMessage="1" showErrorMessage="1" error="Data is of incorrect type!" sqref="I8"/>
    <dataValidation type="decimal" allowBlank="1" showInputMessage="1" showErrorMessage="1" error="Data is of incorrect type!" sqref="J8"/>
  </dataValidations>
  <hyperlinks>
    <hyperlink ref="A1" location="'Table of Contents'!A1" display="S.05.02.01.03 - Total Top 5 and home country - non-life obligations"/>
    <hyperlink ref="Q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Enumerations!$A$733:$A$733</xm:f>
          </x14:formula1>
          <xm:sqref>B3</xm:sqref>
        </x14:dataValidation>
        <x14:dataValidation type="list" allowBlank="1" showInputMessage="1" showErrorMessage="1" error="Data is of incorrect type!">
          <x14:formula1>
            <xm:f>Enumerations!$A$734:$IU$734</xm:f>
          </x14:formula1>
          <xm:sqref>E8 H10:H110</xm:sqref>
        </x14:dataValidation>
        <x14:dataValidation type="list" allowBlank="1" showInputMessage="1" showErrorMessage="1" error="Data is of incorrect type!">
          <x14:formula1>
            <xm:f>Enumerations!$A$735:$F$735</xm:f>
          </x14:formula1>
          <xm:sqref>H8 K10:K110</xm:sqref>
        </x14:dataValidation>
        <x14:dataValidation type="list" allowBlank="1" showInputMessage="1" showErrorMessage="1" error="Data is of incorrect type!">
          <x14:formula1>
            <xm:f>Enumerations!$A$736:$K$736</xm:f>
          </x14:formula1>
          <xm:sqref>K8 N10:N110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0"/>
  <sheetViews>
    <sheetView showGridLines="0" topLeftCell="L1" workbookViewId="0">
      <selection activeCell="M26" sqref="M26"/>
    </sheetView>
  </sheetViews>
  <sheetFormatPr defaultRowHeight="15" x14ac:dyDescent="0.25"/>
  <cols>
    <col min="1" max="3" width="9.140625" style="157"/>
    <col min="4" max="4" width="20.85546875" style="157" customWidth="1"/>
    <col min="5" max="5" width="20" style="157" customWidth="1"/>
    <col min="6" max="6" width="15.5703125" style="157" customWidth="1"/>
    <col min="7" max="7" width="19.5703125" style="157" customWidth="1"/>
    <col min="8" max="8" width="16" style="157" customWidth="1"/>
    <col min="9" max="9" width="13.42578125" style="157" customWidth="1"/>
    <col min="10" max="10" width="23.42578125" style="157" customWidth="1"/>
    <col min="11" max="11" width="17.42578125" style="157" customWidth="1"/>
    <col min="12" max="12" width="12.42578125" style="157" customWidth="1"/>
    <col min="13" max="13" width="8" style="157" customWidth="1"/>
    <col min="14" max="14" width="12.85546875" style="157" customWidth="1"/>
    <col min="15" max="15" width="30.140625" style="157" customWidth="1"/>
    <col min="16" max="16" width="16.42578125" style="157" customWidth="1"/>
    <col min="17" max="17" width="9.140625" style="41"/>
    <col min="18" max="30" width="20.7109375" style="157" customWidth="1"/>
    <col min="31" max="16384" width="9.140625" style="157"/>
  </cols>
  <sheetData>
    <row r="1" spans="1:30" ht="27" customHeight="1" x14ac:dyDescent="0.3">
      <c r="A1" s="187" t="s">
        <v>17053</v>
      </c>
      <c r="B1" s="798" t="s">
        <v>4772</v>
      </c>
      <c r="C1" s="799"/>
      <c r="D1" s="799"/>
      <c r="E1" s="799"/>
      <c r="F1" s="799"/>
      <c r="G1" s="799"/>
      <c r="H1" s="799"/>
      <c r="I1" s="799"/>
      <c r="J1" s="799"/>
      <c r="K1" s="799"/>
      <c r="L1" s="799"/>
      <c r="Q1" s="238" t="s">
        <v>17104</v>
      </c>
      <c r="T1" s="724" t="s">
        <v>13439</v>
      </c>
    </row>
    <row r="3" spans="1:30" ht="12.4" customHeight="1" x14ac:dyDescent="0.25">
      <c r="B3" s="13" t="s">
        <v>4755</v>
      </c>
    </row>
    <row r="6" spans="1:30" ht="12.4" customHeight="1" x14ac:dyDescent="0.25">
      <c r="D6" s="10" t="s">
        <v>4756</v>
      </c>
      <c r="E6" s="10" t="s">
        <v>1024</v>
      </c>
      <c r="F6" s="10"/>
      <c r="G6" s="10"/>
      <c r="H6" s="10"/>
      <c r="I6" s="10"/>
      <c r="J6" s="10"/>
      <c r="K6" s="10"/>
      <c r="L6" s="10"/>
      <c r="M6" s="10"/>
      <c r="N6" s="10"/>
      <c r="O6" s="10"/>
      <c r="P6" s="11"/>
      <c r="Q6" s="50" t="s">
        <v>4756</v>
      </c>
      <c r="R6" s="46" t="s">
        <v>1024</v>
      </c>
      <c r="S6" s="46"/>
      <c r="T6" s="46"/>
      <c r="U6" s="46"/>
      <c r="V6" s="46"/>
      <c r="W6" s="46"/>
      <c r="X6" s="46"/>
      <c r="Y6" s="46"/>
      <c r="Z6" s="820"/>
      <c r="AA6" s="821"/>
      <c r="AB6" s="46"/>
      <c r="AC6" s="46"/>
      <c r="AD6" s="46"/>
    </row>
    <row r="7" spans="1:30" ht="12.4" customHeight="1" x14ac:dyDescent="0.25">
      <c r="D7" s="10"/>
      <c r="E7" s="10" t="s">
        <v>919</v>
      </c>
      <c r="F7" s="10" t="s">
        <v>920</v>
      </c>
      <c r="G7" s="10" t="s">
        <v>921</v>
      </c>
      <c r="H7" s="10" t="s">
        <v>922</v>
      </c>
      <c r="I7" s="10" t="s">
        <v>1029</v>
      </c>
      <c r="J7" s="10" t="s">
        <v>925</v>
      </c>
      <c r="K7" s="10" t="s">
        <v>926</v>
      </c>
      <c r="L7" s="10" t="s">
        <v>928</v>
      </c>
      <c r="M7" s="10" t="s">
        <v>929</v>
      </c>
      <c r="N7" s="10" t="s">
        <v>1030</v>
      </c>
      <c r="O7" s="10" t="s">
        <v>939</v>
      </c>
      <c r="P7" s="11" t="s">
        <v>941</v>
      </c>
      <c r="Q7" s="50"/>
      <c r="R7" s="221" t="s">
        <v>919</v>
      </c>
      <c r="S7" s="221" t="s">
        <v>920</v>
      </c>
      <c r="T7" s="221" t="s">
        <v>921</v>
      </c>
      <c r="U7" s="221" t="s">
        <v>922</v>
      </c>
      <c r="V7" s="221" t="s">
        <v>1029</v>
      </c>
      <c r="W7" s="221" t="s">
        <v>925</v>
      </c>
      <c r="X7" s="221" t="s">
        <v>926</v>
      </c>
      <c r="Y7" s="221" t="s">
        <v>928</v>
      </c>
      <c r="Z7" s="820" t="s">
        <v>929</v>
      </c>
      <c r="AA7" s="821"/>
      <c r="AB7" s="221" t="s">
        <v>1030</v>
      </c>
      <c r="AC7" s="221" t="s">
        <v>939</v>
      </c>
      <c r="AD7" s="221" t="s">
        <v>941</v>
      </c>
    </row>
    <row r="8" spans="1:30" ht="21" customHeight="1" x14ac:dyDescent="0.25">
      <c r="D8" s="13" t="s">
        <v>4758</v>
      </c>
      <c r="E8" s="13" t="s">
        <v>4773</v>
      </c>
      <c r="F8" s="13" t="s">
        <v>4774</v>
      </c>
      <c r="G8" s="13" t="s">
        <v>4775</v>
      </c>
      <c r="H8" s="13" t="s">
        <v>4776</v>
      </c>
      <c r="I8" s="13" t="s">
        <v>4777</v>
      </c>
      <c r="J8" s="13" t="s">
        <v>4778</v>
      </c>
      <c r="K8" s="13" t="s">
        <v>4779</v>
      </c>
      <c r="L8" s="13" t="s">
        <v>4780</v>
      </c>
      <c r="M8" s="13" t="s">
        <v>4781</v>
      </c>
      <c r="N8" s="13" t="s">
        <v>4782</v>
      </c>
      <c r="O8" s="13" t="s">
        <v>4783</v>
      </c>
      <c r="P8" s="14" t="s">
        <v>4784</v>
      </c>
      <c r="Q8" s="234" t="s">
        <v>4758</v>
      </c>
      <c r="R8" s="131" t="s">
        <v>4808</v>
      </c>
      <c r="S8" s="131" t="s">
        <v>4809</v>
      </c>
      <c r="T8" s="131" t="s">
        <v>4818</v>
      </c>
      <c r="U8" s="131" t="s">
        <v>4810</v>
      </c>
      <c r="V8" s="131" t="s">
        <v>4811</v>
      </c>
      <c r="W8" s="131" t="s">
        <v>4812</v>
      </c>
      <c r="X8" s="131" t="s">
        <v>4813</v>
      </c>
      <c r="Y8" s="131" t="s">
        <v>4814</v>
      </c>
      <c r="Z8" s="235" t="s">
        <v>4821</v>
      </c>
      <c r="AA8" s="235" t="s">
        <v>4822</v>
      </c>
      <c r="AB8" s="131" t="s">
        <v>4815</v>
      </c>
      <c r="AC8" s="131" t="s">
        <v>4816</v>
      </c>
      <c r="AD8" s="131" t="s">
        <v>4817</v>
      </c>
    </row>
    <row r="9" spans="1:30" x14ac:dyDescent="0.25">
      <c r="D9" s="15" t="s">
        <v>721</v>
      </c>
      <c r="E9" s="15" t="s">
        <v>817</v>
      </c>
      <c r="F9" s="15" t="s">
        <v>818</v>
      </c>
      <c r="G9" s="15" t="s">
        <v>916</v>
      </c>
      <c r="H9" s="15" t="s">
        <v>942</v>
      </c>
      <c r="I9" s="15" t="s">
        <v>819</v>
      </c>
      <c r="J9" s="15" t="s">
        <v>857</v>
      </c>
      <c r="K9" s="15" t="s">
        <v>859</v>
      </c>
      <c r="L9" s="15" t="s">
        <v>860</v>
      </c>
      <c r="M9" s="15" t="s">
        <v>861</v>
      </c>
      <c r="N9" s="15" t="s">
        <v>862</v>
      </c>
      <c r="O9" s="15" t="s">
        <v>863</v>
      </c>
      <c r="P9" s="16" t="s">
        <v>864</v>
      </c>
      <c r="Q9" s="52" t="s">
        <v>721</v>
      </c>
      <c r="R9" s="223" t="s">
        <v>817</v>
      </c>
      <c r="S9" s="223" t="s">
        <v>818</v>
      </c>
      <c r="T9" s="223" t="s">
        <v>916</v>
      </c>
      <c r="U9" s="223" t="s">
        <v>942</v>
      </c>
      <c r="V9" s="223" t="s">
        <v>819</v>
      </c>
      <c r="W9" s="223" t="s">
        <v>857</v>
      </c>
      <c r="X9" s="223" t="s">
        <v>859</v>
      </c>
      <c r="Y9" s="223" t="s">
        <v>860</v>
      </c>
      <c r="Z9" s="820" t="s">
        <v>861</v>
      </c>
      <c r="AA9" s="821"/>
      <c r="AB9" s="223" t="s">
        <v>862</v>
      </c>
      <c r="AC9" s="223" t="s">
        <v>863</v>
      </c>
      <c r="AD9" s="223" t="s">
        <v>864</v>
      </c>
    </row>
    <row r="10" spans="1:30" x14ac:dyDescent="0.25">
      <c r="B10" s="13" t="s">
        <v>3231</v>
      </c>
      <c r="C10" s="15" t="s">
        <v>1082</v>
      </c>
      <c r="D10" s="39" t="s">
        <v>3374</v>
      </c>
      <c r="E10" s="20" t="s">
        <v>3489</v>
      </c>
      <c r="F10" s="20" t="s">
        <v>3489</v>
      </c>
      <c r="G10" s="20" t="s">
        <v>3489</v>
      </c>
      <c r="H10" s="20" t="s">
        <v>4785</v>
      </c>
      <c r="I10" s="20" t="s">
        <v>3489</v>
      </c>
      <c r="J10" s="20" t="s">
        <v>3489</v>
      </c>
      <c r="K10" s="20" t="s">
        <v>4786</v>
      </c>
      <c r="L10" s="20" t="s">
        <v>4787</v>
      </c>
      <c r="M10" s="20" t="s">
        <v>3489</v>
      </c>
      <c r="N10" s="20" t="s">
        <v>3501</v>
      </c>
      <c r="O10" s="20" t="s">
        <v>4788</v>
      </c>
      <c r="P10" s="21" t="s">
        <v>3492</v>
      </c>
      <c r="Q10" s="53" t="s">
        <v>3374</v>
      </c>
      <c r="R10" s="20" t="s">
        <v>3482</v>
      </c>
      <c r="S10" s="20" t="s">
        <v>4801</v>
      </c>
      <c r="T10" s="20" t="s">
        <v>3483</v>
      </c>
      <c r="U10" s="20" t="s">
        <v>4823</v>
      </c>
      <c r="V10" s="20" t="s">
        <v>4801</v>
      </c>
      <c r="W10" s="20" t="s">
        <v>3483</v>
      </c>
      <c r="X10" s="20" t="s">
        <v>4824</v>
      </c>
      <c r="Y10" s="20" t="s">
        <v>4825</v>
      </c>
      <c r="Z10" s="236" t="s">
        <v>4819</v>
      </c>
      <c r="AA10" s="20" t="s">
        <v>4820</v>
      </c>
      <c r="AB10" s="20" t="s">
        <v>3501</v>
      </c>
      <c r="AC10" s="20" t="s">
        <v>4788</v>
      </c>
      <c r="AD10" s="20" t="s">
        <v>3492</v>
      </c>
    </row>
    <row r="11" spans="1:30" x14ac:dyDescent="0.25">
      <c r="B11" s="193"/>
      <c r="C11" s="177" t="s">
        <v>3373</v>
      </c>
      <c r="D11" s="194"/>
      <c r="E11" s="194"/>
      <c r="F11" s="194"/>
      <c r="G11" s="194"/>
      <c r="H11" s="178"/>
      <c r="I11" s="194"/>
      <c r="J11" s="194"/>
      <c r="K11" s="178" t="s">
        <v>2506</v>
      </c>
      <c r="L11" s="178" t="s">
        <v>2509</v>
      </c>
      <c r="M11" s="194"/>
      <c r="N11" s="159"/>
      <c r="O11" s="159"/>
      <c r="P11" s="233"/>
      <c r="Q11" s="54"/>
      <c r="R11" s="194"/>
      <c r="S11" s="194"/>
      <c r="T11" s="194"/>
      <c r="U11" s="178"/>
      <c r="V11" s="194"/>
      <c r="W11" s="194"/>
      <c r="X11" s="178" t="s">
        <v>2506</v>
      </c>
      <c r="Y11" s="178" t="s">
        <v>2509</v>
      </c>
      <c r="Z11" s="194"/>
      <c r="AA11" s="194"/>
      <c r="AB11" s="159"/>
      <c r="AC11" s="159"/>
      <c r="AD11" s="214"/>
    </row>
    <row r="12" spans="1:30" x14ac:dyDescent="0.25">
      <c r="B12" s="193"/>
      <c r="C12" s="177" t="s">
        <v>3375</v>
      </c>
      <c r="D12" s="194"/>
      <c r="E12" s="194"/>
      <c r="F12" s="194"/>
      <c r="G12" s="194"/>
      <c r="H12" s="178"/>
      <c r="I12" s="194"/>
      <c r="J12" s="194"/>
      <c r="K12" s="178"/>
      <c r="L12" s="178"/>
      <c r="M12" s="194"/>
      <c r="N12" s="159"/>
      <c r="O12" s="159"/>
      <c r="P12" s="233"/>
      <c r="Q12" s="54"/>
      <c r="R12" s="194"/>
      <c r="S12" s="194"/>
      <c r="T12" s="194"/>
      <c r="U12" s="178"/>
      <c r="V12" s="194"/>
      <c r="W12" s="194"/>
      <c r="X12" s="178"/>
      <c r="Y12" s="178"/>
      <c r="Z12" s="194"/>
      <c r="AA12" s="194"/>
      <c r="AB12" s="159"/>
      <c r="AC12" s="159"/>
      <c r="AD12" s="214"/>
    </row>
    <row r="13" spans="1:30" x14ac:dyDescent="0.25">
      <c r="B13" s="193"/>
      <c r="C13" s="177" t="s">
        <v>3376</v>
      </c>
      <c r="D13" s="194"/>
      <c r="E13" s="194"/>
      <c r="F13" s="194"/>
      <c r="G13" s="194"/>
      <c r="H13" s="178"/>
      <c r="I13" s="194"/>
      <c r="J13" s="194"/>
      <c r="K13" s="178"/>
      <c r="L13" s="178"/>
      <c r="M13" s="194"/>
      <c r="N13" s="159"/>
      <c r="O13" s="159"/>
      <c r="P13" s="233"/>
      <c r="Q13" s="54"/>
      <c r="R13" s="194"/>
      <c r="S13" s="194"/>
      <c r="T13" s="194"/>
      <c r="U13" s="178"/>
      <c r="V13" s="194"/>
      <c r="W13" s="194"/>
      <c r="X13" s="178"/>
      <c r="Y13" s="178"/>
      <c r="Z13" s="194"/>
      <c r="AA13" s="194"/>
      <c r="AB13" s="159"/>
      <c r="AC13" s="159"/>
      <c r="AD13" s="214"/>
    </row>
    <row r="14" spans="1:30" x14ac:dyDescent="0.25">
      <c r="B14" s="193"/>
      <c r="C14" s="177" t="s">
        <v>3377</v>
      </c>
      <c r="D14" s="194"/>
      <c r="E14" s="194"/>
      <c r="F14" s="194"/>
      <c r="G14" s="194"/>
      <c r="H14" s="178"/>
      <c r="I14" s="194"/>
      <c r="J14" s="194"/>
      <c r="K14" s="178"/>
      <c r="L14" s="178"/>
      <c r="M14" s="194"/>
      <c r="N14" s="159"/>
      <c r="O14" s="159"/>
      <c r="P14" s="233"/>
      <c r="Q14" s="54"/>
      <c r="R14" s="194"/>
      <c r="S14" s="194"/>
      <c r="T14" s="194"/>
      <c r="U14" s="178"/>
      <c r="V14" s="194"/>
      <c r="W14" s="194"/>
      <c r="X14" s="178"/>
      <c r="Y14" s="178"/>
      <c r="Z14" s="235"/>
      <c r="AA14" s="235"/>
      <c r="AB14" s="159"/>
      <c r="AC14" s="159"/>
      <c r="AD14" s="214"/>
    </row>
    <row r="15" spans="1:30" x14ac:dyDescent="0.25">
      <c r="B15" s="193"/>
      <c r="C15" s="177" t="s">
        <v>3378</v>
      </c>
      <c r="D15" s="194"/>
      <c r="E15" s="194"/>
      <c r="F15" s="194"/>
      <c r="G15" s="194"/>
      <c r="H15" s="178"/>
      <c r="I15" s="194"/>
      <c r="J15" s="194"/>
      <c r="K15" s="178"/>
      <c r="L15" s="178"/>
      <c r="M15" s="194"/>
      <c r="N15" s="159"/>
      <c r="O15" s="159"/>
      <c r="P15" s="233"/>
      <c r="Q15" s="54"/>
      <c r="R15" s="194"/>
      <c r="S15" s="194"/>
      <c r="T15" s="194"/>
      <c r="U15" s="178"/>
      <c r="V15" s="194"/>
      <c r="W15" s="194"/>
      <c r="X15" s="178"/>
      <c r="Y15" s="178"/>
      <c r="Z15" s="194"/>
      <c r="AA15" s="194"/>
      <c r="AB15" s="159"/>
      <c r="AC15" s="159"/>
      <c r="AD15" s="214"/>
    </row>
    <row r="16" spans="1:30" x14ac:dyDescent="0.25">
      <c r="B16" s="193"/>
      <c r="C16" s="177" t="s">
        <v>3379</v>
      </c>
      <c r="D16" s="194"/>
      <c r="E16" s="194"/>
      <c r="F16" s="194"/>
      <c r="G16" s="194"/>
      <c r="H16" s="178"/>
      <c r="I16" s="194"/>
      <c r="J16" s="194"/>
      <c r="K16" s="178"/>
      <c r="L16" s="178"/>
      <c r="M16" s="194"/>
      <c r="N16" s="159"/>
      <c r="O16" s="159"/>
      <c r="P16" s="233"/>
      <c r="Q16" s="54"/>
      <c r="R16" s="194"/>
      <c r="S16" s="194"/>
      <c r="T16" s="194"/>
      <c r="U16" s="178"/>
      <c r="V16" s="194"/>
      <c r="W16" s="194"/>
      <c r="X16" s="178"/>
      <c r="Y16" s="178"/>
      <c r="Z16" s="194"/>
      <c r="AA16" s="194"/>
      <c r="AB16" s="159"/>
      <c r="AC16" s="159"/>
      <c r="AD16" s="214"/>
    </row>
    <row r="17" spans="2:30" x14ac:dyDescent="0.25">
      <c r="B17" s="193"/>
      <c r="C17" s="177" t="s">
        <v>3380</v>
      </c>
      <c r="D17" s="194"/>
      <c r="E17" s="194"/>
      <c r="F17" s="194"/>
      <c r="G17" s="194"/>
      <c r="H17" s="178"/>
      <c r="I17" s="194"/>
      <c r="J17" s="194"/>
      <c r="K17" s="178"/>
      <c r="L17" s="178"/>
      <c r="M17" s="194"/>
      <c r="N17" s="159"/>
      <c r="O17" s="159"/>
      <c r="P17" s="233"/>
      <c r="Q17" s="54"/>
      <c r="R17" s="194"/>
      <c r="S17" s="194"/>
      <c r="T17" s="194"/>
      <c r="U17" s="178"/>
      <c r="V17" s="194"/>
      <c r="W17" s="194"/>
      <c r="X17" s="178"/>
      <c r="Y17" s="178"/>
      <c r="Z17" s="194"/>
      <c r="AA17" s="194"/>
      <c r="AB17" s="159"/>
      <c r="AC17" s="159"/>
      <c r="AD17" s="214"/>
    </row>
    <row r="18" spans="2:30" x14ac:dyDescent="0.25">
      <c r="B18" s="193"/>
      <c r="C18" s="177" t="s">
        <v>3381</v>
      </c>
      <c r="D18" s="194"/>
      <c r="E18" s="194"/>
      <c r="F18" s="194"/>
      <c r="G18" s="194"/>
      <c r="H18" s="178"/>
      <c r="I18" s="194"/>
      <c r="J18" s="194"/>
      <c r="K18" s="178"/>
      <c r="L18" s="178"/>
      <c r="M18" s="194"/>
      <c r="N18" s="159"/>
      <c r="O18" s="159"/>
      <c r="P18" s="233"/>
      <c r="Q18" s="54"/>
      <c r="R18" s="194"/>
      <c r="S18" s="194"/>
      <c r="T18" s="194"/>
      <c r="U18" s="178"/>
      <c r="V18" s="194"/>
      <c r="W18" s="194"/>
      <c r="X18" s="178"/>
      <c r="Y18" s="178"/>
      <c r="Z18" s="194"/>
      <c r="AA18" s="194"/>
      <c r="AB18" s="159"/>
      <c r="AC18" s="159"/>
      <c r="AD18" s="214"/>
    </row>
    <row r="19" spans="2:30" x14ac:dyDescent="0.25">
      <c r="B19" s="193"/>
      <c r="C19" s="177" t="s">
        <v>3382</v>
      </c>
      <c r="D19" s="194"/>
      <c r="E19" s="194"/>
      <c r="F19" s="194"/>
      <c r="G19" s="194"/>
      <c r="H19" s="178"/>
      <c r="I19" s="194"/>
      <c r="J19" s="194"/>
      <c r="K19" s="178"/>
      <c r="L19" s="178"/>
      <c r="M19" s="194"/>
      <c r="N19" s="159"/>
      <c r="O19" s="159"/>
      <c r="P19" s="233"/>
      <c r="Q19" s="54"/>
      <c r="R19" s="194"/>
      <c r="S19" s="194"/>
      <c r="T19" s="194"/>
      <c r="U19" s="178"/>
      <c r="V19" s="194"/>
      <c r="W19" s="194"/>
      <c r="X19" s="178"/>
      <c r="Y19" s="178"/>
      <c r="Z19" s="194"/>
      <c r="AA19" s="194"/>
      <c r="AB19" s="159"/>
      <c r="AC19" s="159"/>
      <c r="AD19" s="214"/>
    </row>
    <row r="20" spans="2:30" x14ac:dyDescent="0.25">
      <c r="B20" s="193"/>
      <c r="C20" s="177" t="s">
        <v>3383</v>
      </c>
      <c r="D20" s="194"/>
      <c r="E20" s="194"/>
      <c r="F20" s="194"/>
      <c r="G20" s="194"/>
      <c r="H20" s="178"/>
      <c r="I20" s="194"/>
      <c r="J20" s="194"/>
      <c r="K20" s="178"/>
      <c r="L20" s="178"/>
      <c r="M20" s="194"/>
      <c r="N20" s="159"/>
      <c r="O20" s="159"/>
      <c r="P20" s="233"/>
      <c r="Q20" s="54"/>
      <c r="R20" s="194"/>
      <c r="S20" s="194"/>
      <c r="T20" s="194"/>
      <c r="U20" s="178"/>
      <c r="V20" s="194"/>
      <c r="W20" s="194"/>
      <c r="X20" s="178"/>
      <c r="Y20" s="178"/>
      <c r="Z20" s="194"/>
      <c r="AA20" s="194"/>
      <c r="AB20" s="159"/>
      <c r="AC20" s="159"/>
      <c r="AD20" s="214"/>
    </row>
    <row r="21" spans="2:30" x14ac:dyDescent="0.25">
      <c r="B21" s="193"/>
      <c r="C21" s="177" t="s">
        <v>3384</v>
      </c>
      <c r="D21" s="194"/>
      <c r="E21" s="194"/>
      <c r="F21" s="194"/>
      <c r="G21" s="194"/>
      <c r="H21" s="178"/>
      <c r="I21" s="194"/>
      <c r="J21" s="194"/>
      <c r="K21" s="178"/>
      <c r="L21" s="178"/>
      <c r="M21" s="194"/>
      <c r="N21" s="159"/>
      <c r="O21" s="159"/>
      <c r="P21" s="233"/>
      <c r="Q21" s="54"/>
      <c r="R21" s="194"/>
      <c r="S21" s="194"/>
      <c r="T21" s="194"/>
      <c r="U21" s="178"/>
      <c r="V21" s="194"/>
      <c r="W21" s="194"/>
      <c r="X21" s="178"/>
      <c r="Y21" s="178"/>
      <c r="Z21" s="194"/>
      <c r="AA21" s="194"/>
      <c r="AB21" s="159"/>
      <c r="AC21" s="159"/>
      <c r="AD21" s="214"/>
    </row>
    <row r="22" spans="2:30" x14ac:dyDescent="0.25">
      <c r="B22" s="193"/>
      <c r="C22" s="177" t="s">
        <v>3385</v>
      </c>
      <c r="D22" s="194"/>
      <c r="E22" s="194"/>
      <c r="F22" s="194"/>
      <c r="G22" s="194"/>
      <c r="H22" s="178"/>
      <c r="I22" s="194"/>
      <c r="J22" s="194"/>
      <c r="K22" s="178"/>
      <c r="L22" s="178"/>
      <c r="M22" s="194"/>
      <c r="N22" s="159"/>
      <c r="O22" s="159"/>
      <c r="P22" s="233"/>
      <c r="Q22" s="54"/>
      <c r="R22" s="194"/>
      <c r="S22" s="194"/>
      <c r="T22" s="194"/>
      <c r="U22" s="178"/>
      <c r="V22" s="194"/>
      <c r="W22" s="194"/>
      <c r="X22" s="178"/>
      <c r="Y22" s="178"/>
      <c r="Z22" s="194"/>
      <c r="AA22" s="194"/>
      <c r="AB22" s="159"/>
      <c r="AC22" s="159"/>
      <c r="AD22" s="214"/>
    </row>
    <row r="23" spans="2:30" x14ac:dyDescent="0.25">
      <c r="B23" s="193"/>
      <c r="C23" s="177" t="s">
        <v>3386</v>
      </c>
      <c r="D23" s="194"/>
      <c r="E23" s="194"/>
      <c r="F23" s="194"/>
      <c r="G23" s="194"/>
      <c r="H23" s="178"/>
      <c r="I23" s="194"/>
      <c r="J23" s="194"/>
      <c r="K23" s="178"/>
      <c r="L23" s="178"/>
      <c r="M23" s="194"/>
      <c r="N23" s="159"/>
      <c r="O23" s="159"/>
      <c r="P23" s="233"/>
      <c r="Q23" s="54"/>
      <c r="R23" s="194"/>
      <c r="S23" s="194"/>
      <c r="T23" s="194"/>
      <c r="U23" s="178"/>
      <c r="V23" s="194"/>
      <c r="W23" s="194"/>
      <c r="X23" s="178"/>
      <c r="Y23" s="178"/>
      <c r="Z23" s="194"/>
      <c r="AA23" s="194"/>
      <c r="AB23" s="159"/>
      <c r="AC23" s="159"/>
      <c r="AD23" s="214"/>
    </row>
    <row r="24" spans="2:30" x14ac:dyDescent="0.25">
      <c r="B24" s="193"/>
      <c r="C24" s="177" t="s">
        <v>3387</v>
      </c>
      <c r="D24" s="194"/>
      <c r="E24" s="194"/>
      <c r="F24" s="194"/>
      <c r="G24" s="194"/>
      <c r="H24" s="178"/>
      <c r="I24" s="194"/>
      <c r="J24" s="194"/>
      <c r="K24" s="178"/>
      <c r="L24" s="178"/>
      <c r="M24" s="194"/>
      <c r="N24" s="159"/>
      <c r="O24" s="159"/>
      <c r="P24" s="233"/>
      <c r="Q24" s="54"/>
      <c r="R24" s="194"/>
      <c r="S24" s="194"/>
      <c r="T24" s="194"/>
      <c r="U24" s="178"/>
      <c r="V24" s="194"/>
      <c r="W24" s="194"/>
      <c r="X24" s="178"/>
      <c r="Y24" s="178"/>
      <c r="Z24" s="194"/>
      <c r="AA24" s="194"/>
      <c r="AB24" s="159"/>
      <c r="AC24" s="159"/>
      <c r="AD24" s="214"/>
    </row>
    <row r="25" spans="2:30" x14ac:dyDescent="0.25">
      <c r="B25" s="193"/>
      <c r="C25" s="177" t="s">
        <v>3388</v>
      </c>
      <c r="D25" s="194"/>
      <c r="E25" s="194"/>
      <c r="F25" s="194"/>
      <c r="G25" s="194"/>
      <c r="H25" s="178"/>
      <c r="I25" s="194"/>
      <c r="J25" s="194"/>
      <c r="K25" s="178"/>
      <c r="L25" s="178"/>
      <c r="M25" s="194"/>
      <c r="N25" s="159"/>
      <c r="O25" s="159"/>
      <c r="P25" s="233"/>
      <c r="Q25" s="54"/>
      <c r="R25" s="194"/>
      <c r="S25" s="194"/>
      <c r="T25" s="194"/>
      <c r="U25" s="178"/>
      <c r="V25" s="194"/>
      <c r="W25" s="194"/>
      <c r="X25" s="178"/>
      <c r="Y25" s="178"/>
      <c r="Z25" s="194"/>
      <c r="AA25" s="194"/>
      <c r="AB25" s="159"/>
      <c r="AC25" s="159"/>
      <c r="AD25" s="214"/>
    </row>
    <row r="26" spans="2:30" x14ac:dyDescent="0.25">
      <c r="B26" s="193"/>
      <c r="C26" s="177" t="s">
        <v>3389</v>
      </c>
      <c r="D26" s="194"/>
      <c r="E26" s="194"/>
      <c r="F26" s="194"/>
      <c r="G26" s="194"/>
      <c r="H26" s="178"/>
      <c r="I26" s="194"/>
      <c r="J26" s="194"/>
      <c r="K26" s="178"/>
      <c r="L26" s="178"/>
      <c r="M26" s="194"/>
      <c r="N26" s="159"/>
      <c r="O26" s="159"/>
      <c r="P26" s="233"/>
      <c r="Q26" s="54"/>
      <c r="R26" s="194"/>
      <c r="S26" s="194"/>
      <c r="T26" s="194"/>
      <c r="U26" s="178"/>
      <c r="V26" s="194"/>
      <c r="W26" s="194"/>
      <c r="X26" s="178"/>
      <c r="Y26" s="178"/>
      <c r="Z26" s="194"/>
      <c r="AA26" s="194"/>
      <c r="AB26" s="159"/>
      <c r="AC26" s="159"/>
      <c r="AD26" s="214"/>
    </row>
    <row r="27" spans="2:30" x14ac:dyDescent="0.25">
      <c r="B27" s="193"/>
      <c r="C27" s="177" t="s">
        <v>3390</v>
      </c>
      <c r="D27" s="194"/>
      <c r="E27" s="194"/>
      <c r="F27" s="194"/>
      <c r="G27" s="194"/>
      <c r="H27" s="178"/>
      <c r="I27" s="194"/>
      <c r="J27" s="194"/>
      <c r="K27" s="178"/>
      <c r="L27" s="178"/>
      <c r="M27" s="194"/>
      <c r="N27" s="159"/>
      <c r="O27" s="159"/>
      <c r="P27" s="233"/>
      <c r="Q27" s="54"/>
      <c r="R27" s="194"/>
      <c r="S27" s="194"/>
      <c r="T27" s="194"/>
      <c r="U27" s="178"/>
      <c r="V27" s="194"/>
      <c r="W27" s="194"/>
      <c r="X27" s="178"/>
      <c r="Y27" s="178"/>
      <c r="Z27" s="194"/>
      <c r="AA27" s="194"/>
      <c r="AB27" s="159"/>
      <c r="AC27" s="159"/>
      <c r="AD27" s="214"/>
    </row>
    <row r="28" spans="2:30" x14ac:dyDescent="0.25">
      <c r="B28" s="193"/>
      <c r="C28" s="177" t="s">
        <v>3391</v>
      </c>
      <c r="D28" s="194"/>
      <c r="E28" s="194"/>
      <c r="F28" s="194"/>
      <c r="G28" s="194"/>
      <c r="H28" s="178"/>
      <c r="I28" s="194"/>
      <c r="J28" s="194"/>
      <c r="K28" s="178"/>
      <c r="L28" s="178"/>
      <c r="M28" s="194"/>
      <c r="N28" s="159"/>
      <c r="O28" s="159"/>
      <c r="P28" s="233"/>
      <c r="Q28" s="54"/>
      <c r="R28" s="194"/>
      <c r="S28" s="194"/>
      <c r="T28" s="194"/>
      <c r="U28" s="178"/>
      <c r="V28" s="194"/>
      <c r="W28" s="194"/>
      <c r="X28" s="178"/>
      <c r="Y28" s="178"/>
      <c r="Z28" s="194"/>
      <c r="AA28" s="194"/>
      <c r="AB28" s="159"/>
      <c r="AC28" s="159"/>
      <c r="AD28" s="214"/>
    </row>
    <row r="29" spans="2:30" x14ac:dyDescent="0.25">
      <c r="B29" s="193"/>
      <c r="C29" s="177" t="s">
        <v>3392</v>
      </c>
      <c r="D29" s="194"/>
      <c r="E29" s="194"/>
      <c r="F29" s="194"/>
      <c r="G29" s="194"/>
      <c r="H29" s="178"/>
      <c r="I29" s="194"/>
      <c r="J29" s="194"/>
      <c r="K29" s="178"/>
      <c r="L29" s="178"/>
      <c r="M29" s="194"/>
      <c r="N29" s="159"/>
      <c r="O29" s="159"/>
      <c r="P29" s="233"/>
      <c r="Q29" s="54"/>
      <c r="R29" s="194"/>
      <c r="S29" s="194"/>
      <c r="T29" s="194"/>
      <c r="U29" s="178"/>
      <c r="V29" s="194"/>
      <c r="W29" s="194"/>
      <c r="X29" s="178"/>
      <c r="Y29" s="178"/>
      <c r="Z29" s="194"/>
      <c r="AA29" s="194"/>
      <c r="AB29" s="159"/>
      <c r="AC29" s="159"/>
      <c r="AD29" s="214"/>
    </row>
    <row r="30" spans="2:30" x14ac:dyDescent="0.25">
      <c r="B30" s="193"/>
      <c r="C30" s="177" t="s">
        <v>3393</v>
      </c>
      <c r="D30" s="194"/>
      <c r="E30" s="194"/>
      <c r="F30" s="194"/>
      <c r="G30" s="194"/>
      <c r="H30" s="178"/>
      <c r="I30" s="194"/>
      <c r="J30" s="194"/>
      <c r="K30" s="178"/>
      <c r="L30" s="178"/>
      <c r="M30" s="194"/>
      <c r="N30" s="159"/>
      <c r="O30" s="159"/>
      <c r="P30" s="233"/>
      <c r="Q30" s="54"/>
      <c r="R30" s="194"/>
      <c r="S30" s="194"/>
      <c r="T30" s="194"/>
      <c r="U30" s="178"/>
      <c r="V30" s="194"/>
      <c r="W30" s="194"/>
      <c r="X30" s="178"/>
      <c r="Y30" s="178"/>
      <c r="Z30" s="194"/>
      <c r="AA30" s="194"/>
      <c r="AB30" s="159"/>
      <c r="AC30" s="159"/>
      <c r="AD30" s="214"/>
    </row>
    <row r="31" spans="2:30" x14ac:dyDescent="0.25">
      <c r="B31" s="193"/>
      <c r="C31" s="177" t="s">
        <v>3394</v>
      </c>
      <c r="D31" s="194"/>
      <c r="E31" s="194"/>
      <c r="F31" s="194"/>
      <c r="G31" s="194"/>
      <c r="H31" s="178"/>
      <c r="I31" s="194"/>
      <c r="J31" s="194"/>
      <c r="K31" s="178"/>
      <c r="L31" s="178"/>
      <c r="M31" s="194"/>
      <c r="N31" s="159"/>
      <c r="O31" s="159"/>
      <c r="P31" s="233"/>
      <c r="Q31" s="54"/>
      <c r="R31" s="194"/>
      <c r="S31" s="194"/>
      <c r="T31" s="194"/>
      <c r="U31" s="178"/>
      <c r="V31" s="194"/>
      <c r="W31" s="194"/>
      <c r="X31" s="178"/>
      <c r="Y31" s="178"/>
      <c r="Z31" s="194"/>
      <c r="AA31" s="194"/>
      <c r="AB31" s="159"/>
      <c r="AC31" s="159"/>
      <c r="AD31" s="214"/>
    </row>
    <row r="32" spans="2:30" x14ac:dyDescent="0.25">
      <c r="B32" s="193"/>
      <c r="C32" s="177" t="s">
        <v>3395</v>
      </c>
      <c r="D32" s="194"/>
      <c r="E32" s="194"/>
      <c r="F32" s="194"/>
      <c r="G32" s="194"/>
      <c r="H32" s="178"/>
      <c r="I32" s="194"/>
      <c r="J32" s="194"/>
      <c r="K32" s="178"/>
      <c r="L32" s="178"/>
      <c r="M32" s="194"/>
      <c r="N32" s="159"/>
      <c r="O32" s="159"/>
      <c r="P32" s="233"/>
      <c r="Q32" s="54"/>
      <c r="R32" s="194"/>
      <c r="S32" s="194"/>
      <c r="T32" s="194"/>
      <c r="U32" s="178"/>
      <c r="V32" s="194"/>
      <c r="W32" s="194"/>
      <c r="X32" s="178"/>
      <c r="Y32" s="178"/>
      <c r="Z32" s="194"/>
      <c r="AA32" s="194"/>
      <c r="AB32" s="159"/>
      <c r="AC32" s="159"/>
      <c r="AD32" s="214"/>
    </row>
    <row r="33" spans="2:30" x14ac:dyDescent="0.25">
      <c r="B33" s="193"/>
      <c r="C33" s="177" t="s">
        <v>3396</v>
      </c>
      <c r="D33" s="194"/>
      <c r="E33" s="194"/>
      <c r="F33" s="194"/>
      <c r="G33" s="194"/>
      <c r="H33" s="178"/>
      <c r="I33" s="194"/>
      <c r="J33" s="194"/>
      <c r="K33" s="178"/>
      <c r="L33" s="178"/>
      <c r="M33" s="194"/>
      <c r="N33" s="159"/>
      <c r="O33" s="159"/>
      <c r="P33" s="233"/>
      <c r="Q33" s="54"/>
      <c r="R33" s="194"/>
      <c r="S33" s="194"/>
      <c r="T33" s="194"/>
      <c r="U33" s="178"/>
      <c r="V33" s="194"/>
      <c r="W33" s="194"/>
      <c r="X33" s="178"/>
      <c r="Y33" s="178"/>
      <c r="Z33" s="194"/>
      <c r="AA33" s="194"/>
      <c r="AB33" s="159"/>
      <c r="AC33" s="159"/>
      <c r="AD33" s="214"/>
    </row>
    <row r="34" spans="2:30" x14ac:dyDescent="0.25">
      <c r="B34" s="193"/>
      <c r="C34" s="177" t="s">
        <v>3397</v>
      </c>
      <c r="D34" s="194"/>
      <c r="E34" s="194"/>
      <c r="F34" s="194"/>
      <c r="G34" s="194"/>
      <c r="H34" s="178"/>
      <c r="I34" s="194"/>
      <c r="J34" s="194"/>
      <c r="K34" s="178"/>
      <c r="L34" s="178"/>
      <c r="M34" s="194"/>
      <c r="N34" s="159"/>
      <c r="O34" s="159"/>
      <c r="P34" s="233"/>
      <c r="Q34" s="54"/>
      <c r="R34" s="194"/>
      <c r="S34" s="194"/>
      <c r="T34" s="194"/>
      <c r="U34" s="178"/>
      <c r="V34" s="194"/>
      <c r="W34" s="194"/>
      <c r="X34" s="178"/>
      <c r="Y34" s="178"/>
      <c r="Z34" s="194"/>
      <c r="AA34" s="194"/>
      <c r="AB34" s="159"/>
      <c r="AC34" s="159"/>
      <c r="AD34" s="214"/>
    </row>
    <row r="35" spans="2:30" x14ac:dyDescent="0.25">
      <c r="B35" s="193"/>
      <c r="C35" s="177" t="s">
        <v>3398</v>
      </c>
      <c r="D35" s="194"/>
      <c r="E35" s="194"/>
      <c r="F35" s="194"/>
      <c r="G35" s="194"/>
      <c r="H35" s="178"/>
      <c r="I35" s="194"/>
      <c r="J35" s="194"/>
      <c r="K35" s="178"/>
      <c r="L35" s="178"/>
      <c r="M35" s="194"/>
      <c r="N35" s="159"/>
      <c r="O35" s="159"/>
      <c r="P35" s="233"/>
      <c r="Q35" s="54"/>
      <c r="R35" s="194"/>
      <c r="S35" s="194"/>
      <c r="T35" s="194"/>
      <c r="U35" s="178"/>
      <c r="V35" s="194"/>
      <c r="W35" s="194"/>
      <c r="X35" s="178"/>
      <c r="Y35" s="178"/>
      <c r="Z35" s="194"/>
      <c r="AA35" s="194"/>
      <c r="AB35" s="159"/>
      <c r="AC35" s="159"/>
      <c r="AD35" s="214"/>
    </row>
    <row r="36" spans="2:30" x14ac:dyDescent="0.25">
      <c r="B36" s="193"/>
      <c r="C36" s="177" t="s">
        <v>3399</v>
      </c>
      <c r="D36" s="194"/>
      <c r="E36" s="194"/>
      <c r="F36" s="194"/>
      <c r="G36" s="194"/>
      <c r="H36" s="178"/>
      <c r="I36" s="194"/>
      <c r="J36" s="194"/>
      <c r="K36" s="178"/>
      <c r="L36" s="178"/>
      <c r="M36" s="194"/>
      <c r="N36" s="159"/>
      <c r="O36" s="159"/>
      <c r="P36" s="233"/>
      <c r="Q36" s="54"/>
      <c r="R36" s="194"/>
      <c r="S36" s="194"/>
      <c r="T36" s="194"/>
      <c r="U36" s="178"/>
      <c r="V36" s="194"/>
      <c r="W36" s="194"/>
      <c r="X36" s="178"/>
      <c r="Y36" s="178"/>
      <c r="Z36" s="194"/>
      <c r="AA36" s="194"/>
      <c r="AB36" s="159"/>
      <c r="AC36" s="159"/>
      <c r="AD36" s="214"/>
    </row>
    <row r="37" spans="2:30" x14ac:dyDescent="0.25">
      <c r="B37" s="193"/>
      <c r="C37" s="177" t="s">
        <v>3400</v>
      </c>
      <c r="D37" s="194"/>
      <c r="E37" s="194"/>
      <c r="F37" s="194"/>
      <c r="G37" s="194"/>
      <c r="H37" s="178"/>
      <c r="I37" s="194"/>
      <c r="J37" s="194"/>
      <c r="K37" s="178"/>
      <c r="L37" s="178"/>
      <c r="M37" s="194"/>
      <c r="N37" s="159"/>
      <c r="O37" s="159"/>
      <c r="P37" s="233"/>
      <c r="Q37" s="54"/>
      <c r="R37" s="194"/>
      <c r="S37" s="194"/>
      <c r="T37" s="194"/>
      <c r="U37" s="178"/>
      <c r="V37" s="194"/>
      <c r="W37" s="194"/>
      <c r="X37" s="178"/>
      <c r="Y37" s="178"/>
      <c r="Z37" s="194"/>
      <c r="AA37" s="194"/>
      <c r="AB37" s="159"/>
      <c r="AC37" s="159"/>
      <c r="AD37" s="214"/>
    </row>
    <row r="38" spans="2:30" x14ac:dyDescent="0.25">
      <c r="B38" s="193"/>
      <c r="C38" s="177" t="s">
        <v>3401</v>
      </c>
      <c r="D38" s="194"/>
      <c r="E38" s="194"/>
      <c r="F38" s="194"/>
      <c r="G38" s="194"/>
      <c r="H38" s="178"/>
      <c r="I38" s="194"/>
      <c r="J38" s="194"/>
      <c r="K38" s="178"/>
      <c r="L38" s="178"/>
      <c r="M38" s="194"/>
      <c r="N38" s="159"/>
      <c r="O38" s="159"/>
      <c r="P38" s="233"/>
      <c r="Q38" s="54"/>
      <c r="R38" s="194"/>
      <c r="S38" s="194"/>
      <c r="T38" s="194"/>
      <c r="U38" s="178"/>
      <c r="V38" s="194"/>
      <c r="W38" s="194"/>
      <c r="X38" s="178"/>
      <c r="Y38" s="178"/>
      <c r="Z38" s="194"/>
      <c r="AA38" s="194"/>
      <c r="AB38" s="159"/>
      <c r="AC38" s="159"/>
      <c r="AD38" s="214"/>
    </row>
    <row r="39" spans="2:30" x14ac:dyDescent="0.25">
      <c r="B39" s="193"/>
      <c r="C39" s="177" t="s">
        <v>3402</v>
      </c>
      <c r="D39" s="194"/>
      <c r="E39" s="194"/>
      <c r="F39" s="194"/>
      <c r="G39" s="194"/>
      <c r="H39" s="178"/>
      <c r="I39" s="194"/>
      <c r="J39" s="194"/>
      <c r="K39" s="178"/>
      <c r="L39" s="178"/>
      <c r="M39" s="194"/>
      <c r="N39" s="159"/>
      <c r="O39" s="159"/>
      <c r="P39" s="233"/>
      <c r="Q39" s="54"/>
      <c r="R39" s="194"/>
      <c r="S39" s="194"/>
      <c r="T39" s="194"/>
      <c r="U39" s="178"/>
      <c r="V39" s="194"/>
      <c r="W39" s="194"/>
      <c r="X39" s="178"/>
      <c r="Y39" s="178"/>
      <c r="Z39" s="194"/>
      <c r="AA39" s="194"/>
      <c r="AB39" s="159"/>
      <c r="AC39" s="159"/>
      <c r="AD39" s="214"/>
    </row>
    <row r="40" spans="2:30" x14ac:dyDescent="0.25">
      <c r="B40" s="193"/>
      <c r="C40" s="177" t="s">
        <v>3403</v>
      </c>
      <c r="D40" s="194"/>
      <c r="E40" s="194"/>
      <c r="F40" s="194"/>
      <c r="G40" s="194"/>
      <c r="H40" s="178"/>
      <c r="I40" s="194"/>
      <c r="J40" s="194"/>
      <c r="K40" s="178"/>
      <c r="L40" s="178"/>
      <c r="M40" s="194"/>
      <c r="N40" s="159"/>
      <c r="O40" s="159"/>
      <c r="P40" s="233"/>
      <c r="Q40" s="54"/>
      <c r="R40" s="194"/>
      <c r="S40" s="194"/>
      <c r="T40" s="194"/>
      <c r="U40" s="178"/>
      <c r="V40" s="194"/>
      <c r="W40" s="194"/>
      <c r="X40" s="178"/>
      <c r="Y40" s="178"/>
      <c r="Z40" s="194"/>
      <c r="AA40" s="194"/>
      <c r="AB40" s="159"/>
      <c r="AC40" s="159"/>
      <c r="AD40" s="214"/>
    </row>
    <row r="41" spans="2:30" x14ac:dyDescent="0.25">
      <c r="B41" s="193"/>
      <c r="C41" s="177" t="s">
        <v>3404</v>
      </c>
      <c r="D41" s="194"/>
      <c r="E41" s="194"/>
      <c r="F41" s="194"/>
      <c r="G41" s="194"/>
      <c r="H41" s="178"/>
      <c r="I41" s="194"/>
      <c r="J41" s="194"/>
      <c r="K41" s="178"/>
      <c r="L41" s="178"/>
      <c r="M41" s="194"/>
      <c r="N41" s="159"/>
      <c r="O41" s="159"/>
      <c r="P41" s="233"/>
      <c r="Q41" s="54"/>
      <c r="R41" s="194"/>
      <c r="S41" s="194"/>
      <c r="T41" s="194"/>
      <c r="U41" s="178"/>
      <c r="V41" s="194"/>
      <c r="W41" s="194"/>
      <c r="X41" s="178"/>
      <c r="Y41" s="178"/>
      <c r="Z41" s="194"/>
      <c r="AA41" s="194"/>
      <c r="AB41" s="159"/>
      <c r="AC41" s="159"/>
      <c r="AD41" s="214"/>
    </row>
    <row r="42" spans="2:30" x14ac:dyDescent="0.25">
      <c r="B42" s="193"/>
      <c r="C42" s="177" t="s">
        <v>3405</v>
      </c>
      <c r="D42" s="194"/>
      <c r="E42" s="194"/>
      <c r="F42" s="194"/>
      <c r="G42" s="194"/>
      <c r="H42" s="178"/>
      <c r="I42" s="194"/>
      <c r="J42" s="194"/>
      <c r="K42" s="178"/>
      <c r="L42" s="178"/>
      <c r="M42" s="194"/>
      <c r="N42" s="159"/>
      <c r="O42" s="159"/>
      <c r="P42" s="233"/>
      <c r="Q42" s="54"/>
      <c r="R42" s="194"/>
      <c r="S42" s="194"/>
      <c r="T42" s="194"/>
      <c r="U42" s="178"/>
      <c r="V42" s="194"/>
      <c r="W42" s="194"/>
      <c r="X42" s="178"/>
      <c r="Y42" s="178"/>
      <c r="Z42" s="194"/>
      <c r="AA42" s="194"/>
      <c r="AB42" s="159"/>
      <c r="AC42" s="159"/>
      <c r="AD42" s="214"/>
    </row>
    <row r="43" spans="2:30" x14ac:dyDescent="0.25">
      <c r="B43" s="193"/>
      <c r="C43" s="177" t="s">
        <v>3406</v>
      </c>
      <c r="D43" s="194"/>
      <c r="E43" s="194"/>
      <c r="F43" s="194"/>
      <c r="G43" s="194"/>
      <c r="H43" s="178"/>
      <c r="I43" s="194"/>
      <c r="J43" s="194"/>
      <c r="K43" s="178"/>
      <c r="L43" s="178"/>
      <c r="M43" s="194"/>
      <c r="N43" s="159"/>
      <c r="O43" s="159"/>
      <c r="P43" s="233"/>
      <c r="Q43" s="54"/>
      <c r="R43" s="194"/>
      <c r="S43" s="194"/>
      <c r="T43" s="194"/>
      <c r="U43" s="178"/>
      <c r="V43" s="194"/>
      <c r="W43" s="194"/>
      <c r="X43" s="178"/>
      <c r="Y43" s="178"/>
      <c r="Z43" s="194"/>
      <c r="AA43" s="194"/>
      <c r="AB43" s="159"/>
      <c r="AC43" s="159"/>
      <c r="AD43" s="214"/>
    </row>
    <row r="44" spans="2:30" x14ac:dyDescent="0.25">
      <c r="B44" s="193"/>
      <c r="C44" s="177" t="s">
        <v>3407</v>
      </c>
      <c r="D44" s="194"/>
      <c r="E44" s="194"/>
      <c r="F44" s="194"/>
      <c r="G44" s="194"/>
      <c r="H44" s="178"/>
      <c r="I44" s="194"/>
      <c r="J44" s="194"/>
      <c r="K44" s="178"/>
      <c r="L44" s="178"/>
      <c r="M44" s="194"/>
      <c r="N44" s="159"/>
      <c r="O44" s="159"/>
      <c r="P44" s="233"/>
      <c r="Q44" s="54"/>
      <c r="R44" s="194"/>
      <c r="S44" s="194"/>
      <c r="T44" s="194"/>
      <c r="U44" s="178"/>
      <c r="V44" s="194"/>
      <c r="W44" s="194"/>
      <c r="X44" s="178"/>
      <c r="Y44" s="178"/>
      <c r="Z44" s="194"/>
      <c r="AA44" s="194"/>
      <c r="AB44" s="159"/>
      <c r="AC44" s="159"/>
      <c r="AD44" s="214"/>
    </row>
    <row r="45" spans="2:30" x14ac:dyDescent="0.25">
      <c r="B45" s="193"/>
      <c r="C45" s="177" t="s">
        <v>3408</v>
      </c>
      <c r="D45" s="194"/>
      <c r="E45" s="194"/>
      <c r="F45" s="194"/>
      <c r="G45" s="194"/>
      <c r="H45" s="178"/>
      <c r="I45" s="194"/>
      <c r="J45" s="194"/>
      <c r="K45" s="178"/>
      <c r="L45" s="178"/>
      <c r="M45" s="194"/>
      <c r="N45" s="159"/>
      <c r="O45" s="159"/>
      <c r="P45" s="233"/>
      <c r="Q45" s="54"/>
      <c r="R45" s="194"/>
      <c r="S45" s="194"/>
      <c r="T45" s="194"/>
      <c r="U45" s="178"/>
      <c r="V45" s="194"/>
      <c r="W45" s="194"/>
      <c r="X45" s="178"/>
      <c r="Y45" s="178"/>
      <c r="Z45" s="194"/>
      <c r="AA45" s="194"/>
      <c r="AB45" s="159"/>
      <c r="AC45" s="159"/>
      <c r="AD45" s="214"/>
    </row>
    <row r="46" spans="2:30" x14ac:dyDescent="0.25">
      <c r="B46" s="193"/>
      <c r="C46" s="177" t="s">
        <v>3409</v>
      </c>
      <c r="D46" s="194"/>
      <c r="E46" s="194"/>
      <c r="F46" s="194"/>
      <c r="G46" s="194"/>
      <c r="H46" s="178"/>
      <c r="I46" s="194"/>
      <c r="J46" s="194"/>
      <c r="K46" s="178"/>
      <c r="L46" s="178"/>
      <c r="M46" s="194"/>
      <c r="N46" s="159"/>
      <c r="O46" s="159"/>
      <c r="P46" s="233"/>
      <c r="Q46" s="54"/>
      <c r="R46" s="194"/>
      <c r="S46" s="194"/>
      <c r="T46" s="194"/>
      <c r="U46" s="178"/>
      <c r="V46" s="194"/>
      <c r="W46" s="194"/>
      <c r="X46" s="178"/>
      <c r="Y46" s="178"/>
      <c r="Z46" s="194"/>
      <c r="AA46" s="194"/>
      <c r="AB46" s="159"/>
      <c r="AC46" s="159"/>
      <c r="AD46" s="214"/>
    </row>
    <row r="47" spans="2:30" x14ac:dyDescent="0.25">
      <c r="B47" s="193"/>
      <c r="C47" s="177" t="s">
        <v>3410</v>
      </c>
      <c r="D47" s="194"/>
      <c r="E47" s="194"/>
      <c r="F47" s="194"/>
      <c r="G47" s="194"/>
      <c r="H47" s="178"/>
      <c r="I47" s="194"/>
      <c r="J47" s="194"/>
      <c r="K47" s="178"/>
      <c r="L47" s="178"/>
      <c r="M47" s="194"/>
      <c r="N47" s="159"/>
      <c r="O47" s="159"/>
      <c r="P47" s="233"/>
      <c r="Q47" s="54"/>
      <c r="R47" s="194"/>
      <c r="S47" s="194"/>
      <c r="T47" s="194"/>
      <c r="U47" s="178"/>
      <c r="V47" s="194"/>
      <c r="W47" s="194"/>
      <c r="X47" s="178"/>
      <c r="Y47" s="178"/>
      <c r="Z47" s="194"/>
      <c r="AA47" s="194"/>
      <c r="AB47" s="159"/>
      <c r="AC47" s="159"/>
      <c r="AD47" s="214"/>
    </row>
    <row r="48" spans="2:30" x14ac:dyDescent="0.25">
      <c r="B48" s="193"/>
      <c r="C48" s="177" t="s">
        <v>3411</v>
      </c>
      <c r="D48" s="194"/>
      <c r="E48" s="194"/>
      <c r="F48" s="194"/>
      <c r="G48" s="194"/>
      <c r="H48" s="178"/>
      <c r="I48" s="194"/>
      <c r="J48" s="194"/>
      <c r="K48" s="178"/>
      <c r="L48" s="178"/>
      <c r="M48" s="194"/>
      <c r="N48" s="159"/>
      <c r="O48" s="159"/>
      <c r="P48" s="233"/>
      <c r="Q48" s="54"/>
      <c r="R48" s="194"/>
      <c r="S48" s="194"/>
      <c r="T48" s="194"/>
      <c r="U48" s="178"/>
      <c r="V48" s="194"/>
      <c r="W48" s="194"/>
      <c r="X48" s="178"/>
      <c r="Y48" s="178"/>
      <c r="Z48" s="194"/>
      <c r="AA48" s="194"/>
      <c r="AB48" s="159"/>
      <c r="AC48" s="159"/>
      <c r="AD48" s="214"/>
    </row>
    <row r="49" spans="2:30" x14ac:dyDescent="0.25">
      <c r="B49" s="193"/>
      <c r="C49" s="177" t="s">
        <v>3412</v>
      </c>
      <c r="D49" s="194"/>
      <c r="E49" s="194"/>
      <c r="F49" s="194"/>
      <c r="G49" s="194"/>
      <c r="H49" s="178"/>
      <c r="I49" s="194"/>
      <c r="J49" s="194"/>
      <c r="K49" s="178"/>
      <c r="L49" s="178"/>
      <c r="M49" s="194"/>
      <c r="N49" s="159"/>
      <c r="O49" s="159"/>
      <c r="P49" s="233"/>
      <c r="Q49" s="54"/>
      <c r="R49" s="194"/>
      <c r="S49" s="194"/>
      <c r="T49" s="194"/>
      <c r="U49" s="178"/>
      <c r="V49" s="194"/>
      <c r="W49" s="194"/>
      <c r="X49" s="178"/>
      <c r="Y49" s="178"/>
      <c r="Z49" s="194"/>
      <c r="AA49" s="194"/>
      <c r="AB49" s="159"/>
      <c r="AC49" s="159"/>
      <c r="AD49" s="214"/>
    </row>
    <row r="50" spans="2:30" x14ac:dyDescent="0.25">
      <c r="B50" s="193"/>
      <c r="C50" s="177" t="s">
        <v>3413</v>
      </c>
      <c r="D50" s="194"/>
      <c r="E50" s="194"/>
      <c r="F50" s="194"/>
      <c r="G50" s="194"/>
      <c r="H50" s="178"/>
      <c r="I50" s="194"/>
      <c r="J50" s="194"/>
      <c r="K50" s="178"/>
      <c r="L50" s="178"/>
      <c r="M50" s="194"/>
      <c r="N50" s="159"/>
      <c r="O50" s="159"/>
      <c r="P50" s="233"/>
      <c r="Q50" s="54"/>
      <c r="R50" s="194"/>
      <c r="S50" s="194"/>
      <c r="T50" s="194"/>
      <c r="U50" s="178"/>
      <c r="V50" s="194"/>
      <c r="W50" s="194"/>
      <c r="X50" s="178"/>
      <c r="Y50" s="178"/>
      <c r="Z50" s="194"/>
      <c r="AA50" s="194"/>
      <c r="AB50" s="159"/>
      <c r="AC50" s="159"/>
      <c r="AD50" s="214"/>
    </row>
    <row r="51" spans="2:30" x14ac:dyDescent="0.25">
      <c r="B51" s="193"/>
      <c r="C51" s="177" t="s">
        <v>3414</v>
      </c>
      <c r="D51" s="194"/>
      <c r="E51" s="194"/>
      <c r="F51" s="194"/>
      <c r="G51" s="194"/>
      <c r="H51" s="178"/>
      <c r="I51" s="194"/>
      <c r="J51" s="194"/>
      <c r="K51" s="178"/>
      <c r="L51" s="178"/>
      <c r="M51" s="194"/>
      <c r="N51" s="159"/>
      <c r="O51" s="159"/>
      <c r="P51" s="233"/>
      <c r="Q51" s="54"/>
      <c r="R51" s="194"/>
      <c r="S51" s="194"/>
      <c r="T51" s="194"/>
      <c r="U51" s="178"/>
      <c r="V51" s="194"/>
      <c r="W51" s="194"/>
      <c r="X51" s="178"/>
      <c r="Y51" s="178"/>
      <c r="Z51" s="194"/>
      <c r="AA51" s="194"/>
      <c r="AB51" s="159"/>
      <c r="AC51" s="159"/>
      <c r="AD51" s="214"/>
    </row>
    <row r="52" spans="2:30" x14ac:dyDescent="0.25">
      <c r="B52" s="193"/>
      <c r="C52" s="177" t="s">
        <v>3415</v>
      </c>
      <c r="D52" s="194"/>
      <c r="E52" s="194"/>
      <c r="F52" s="194"/>
      <c r="G52" s="194"/>
      <c r="H52" s="178"/>
      <c r="I52" s="194"/>
      <c r="J52" s="194"/>
      <c r="K52" s="178"/>
      <c r="L52" s="178"/>
      <c r="M52" s="194"/>
      <c r="N52" s="159"/>
      <c r="O52" s="159"/>
      <c r="P52" s="233"/>
      <c r="Q52" s="54"/>
      <c r="R52" s="194"/>
      <c r="S52" s="194"/>
      <c r="T52" s="194"/>
      <c r="U52" s="178"/>
      <c r="V52" s="194"/>
      <c r="W52" s="194"/>
      <c r="X52" s="178"/>
      <c r="Y52" s="178"/>
      <c r="Z52" s="194"/>
      <c r="AA52" s="194"/>
      <c r="AB52" s="159"/>
      <c r="AC52" s="159"/>
      <c r="AD52" s="214"/>
    </row>
    <row r="53" spans="2:30" x14ac:dyDescent="0.25">
      <c r="B53" s="193"/>
      <c r="C53" s="177" t="s">
        <v>3416</v>
      </c>
      <c r="D53" s="194"/>
      <c r="E53" s="194"/>
      <c r="F53" s="194"/>
      <c r="G53" s="194"/>
      <c r="H53" s="178"/>
      <c r="I53" s="194"/>
      <c r="J53" s="194"/>
      <c r="K53" s="178"/>
      <c r="L53" s="178"/>
      <c r="M53" s="194"/>
      <c r="N53" s="159"/>
      <c r="O53" s="159"/>
      <c r="P53" s="233"/>
      <c r="Q53" s="54"/>
      <c r="R53" s="194"/>
      <c r="S53" s="194"/>
      <c r="T53" s="194"/>
      <c r="U53" s="178"/>
      <c r="V53" s="194"/>
      <c r="W53" s="194"/>
      <c r="X53" s="178"/>
      <c r="Y53" s="178"/>
      <c r="Z53" s="194"/>
      <c r="AA53" s="194"/>
      <c r="AB53" s="159"/>
      <c r="AC53" s="159"/>
      <c r="AD53" s="214"/>
    </row>
    <row r="54" spans="2:30" x14ac:dyDescent="0.25">
      <c r="B54" s="193"/>
      <c r="C54" s="177" t="s">
        <v>3417</v>
      </c>
      <c r="D54" s="194"/>
      <c r="E54" s="194"/>
      <c r="F54" s="194"/>
      <c r="G54" s="194"/>
      <c r="H54" s="178"/>
      <c r="I54" s="194"/>
      <c r="J54" s="194"/>
      <c r="K54" s="178"/>
      <c r="L54" s="178"/>
      <c r="M54" s="194"/>
      <c r="N54" s="159"/>
      <c r="O54" s="159"/>
      <c r="P54" s="233"/>
      <c r="Q54" s="54"/>
      <c r="R54" s="194"/>
      <c r="S54" s="194"/>
      <c r="T54" s="194"/>
      <c r="U54" s="178"/>
      <c r="V54" s="194"/>
      <c r="W54" s="194"/>
      <c r="X54" s="178"/>
      <c r="Y54" s="178"/>
      <c r="Z54" s="194"/>
      <c r="AA54" s="194"/>
      <c r="AB54" s="159"/>
      <c r="AC54" s="159"/>
      <c r="AD54" s="214"/>
    </row>
    <row r="55" spans="2:30" x14ac:dyDescent="0.25">
      <c r="B55" s="193"/>
      <c r="C55" s="177" t="s">
        <v>3418</v>
      </c>
      <c r="D55" s="194"/>
      <c r="E55" s="194"/>
      <c r="F55" s="194"/>
      <c r="G55" s="194"/>
      <c r="H55" s="178"/>
      <c r="I55" s="194"/>
      <c r="J55" s="194"/>
      <c r="K55" s="178"/>
      <c r="L55" s="178"/>
      <c r="M55" s="194"/>
      <c r="N55" s="159"/>
      <c r="O55" s="159"/>
      <c r="P55" s="233"/>
      <c r="Q55" s="54"/>
      <c r="R55" s="194"/>
      <c r="S55" s="194"/>
      <c r="T55" s="194"/>
      <c r="U55" s="178"/>
      <c r="V55" s="194"/>
      <c r="W55" s="194"/>
      <c r="X55" s="178"/>
      <c r="Y55" s="178"/>
      <c r="Z55" s="194"/>
      <c r="AA55" s="194"/>
      <c r="AB55" s="159"/>
      <c r="AC55" s="159"/>
      <c r="AD55" s="214"/>
    </row>
    <row r="56" spans="2:30" x14ac:dyDescent="0.25">
      <c r="B56" s="193"/>
      <c r="C56" s="177" t="s">
        <v>3419</v>
      </c>
      <c r="D56" s="194"/>
      <c r="E56" s="194"/>
      <c r="F56" s="194"/>
      <c r="G56" s="194"/>
      <c r="H56" s="178"/>
      <c r="I56" s="194"/>
      <c r="J56" s="194"/>
      <c r="K56" s="178"/>
      <c r="L56" s="178"/>
      <c r="M56" s="194"/>
      <c r="N56" s="159"/>
      <c r="O56" s="159"/>
      <c r="P56" s="233"/>
      <c r="Q56" s="54"/>
      <c r="R56" s="194"/>
      <c r="S56" s="194"/>
      <c r="T56" s="194"/>
      <c r="U56" s="178"/>
      <c r="V56" s="194"/>
      <c r="W56" s="194"/>
      <c r="X56" s="178"/>
      <c r="Y56" s="178"/>
      <c r="Z56" s="194"/>
      <c r="AA56" s="194"/>
      <c r="AB56" s="159"/>
      <c r="AC56" s="159"/>
      <c r="AD56" s="214"/>
    </row>
    <row r="57" spans="2:30" x14ac:dyDescent="0.25">
      <c r="B57" s="193"/>
      <c r="C57" s="177" t="s">
        <v>3420</v>
      </c>
      <c r="D57" s="194"/>
      <c r="E57" s="194"/>
      <c r="F57" s="194"/>
      <c r="G57" s="194"/>
      <c r="H57" s="178"/>
      <c r="I57" s="194"/>
      <c r="J57" s="194"/>
      <c r="K57" s="178"/>
      <c r="L57" s="178"/>
      <c r="M57" s="194"/>
      <c r="N57" s="159"/>
      <c r="O57" s="159"/>
      <c r="P57" s="233"/>
      <c r="Q57" s="54"/>
      <c r="R57" s="194"/>
      <c r="S57" s="194"/>
      <c r="T57" s="194"/>
      <c r="U57" s="178"/>
      <c r="V57" s="194"/>
      <c r="W57" s="194"/>
      <c r="X57" s="178"/>
      <c r="Y57" s="178"/>
      <c r="Z57" s="194"/>
      <c r="AA57" s="194"/>
      <c r="AB57" s="159"/>
      <c r="AC57" s="159"/>
      <c r="AD57" s="214"/>
    </row>
    <row r="58" spans="2:30" x14ac:dyDescent="0.25">
      <c r="B58" s="193"/>
      <c r="C58" s="177" t="s">
        <v>3421</v>
      </c>
      <c r="D58" s="194"/>
      <c r="E58" s="194"/>
      <c r="F58" s="194"/>
      <c r="G58" s="194"/>
      <c r="H58" s="178"/>
      <c r="I58" s="194"/>
      <c r="J58" s="194"/>
      <c r="K58" s="178"/>
      <c r="L58" s="178"/>
      <c r="M58" s="194"/>
      <c r="N58" s="159"/>
      <c r="O58" s="159"/>
      <c r="P58" s="233"/>
      <c r="Q58" s="54"/>
      <c r="R58" s="194"/>
      <c r="S58" s="194"/>
      <c r="T58" s="194"/>
      <c r="U58" s="178"/>
      <c r="V58" s="194"/>
      <c r="W58" s="194"/>
      <c r="X58" s="178"/>
      <c r="Y58" s="178"/>
      <c r="Z58" s="194"/>
      <c r="AA58" s="194"/>
      <c r="AB58" s="159"/>
      <c r="AC58" s="159"/>
      <c r="AD58" s="214"/>
    </row>
    <row r="59" spans="2:30" x14ac:dyDescent="0.25">
      <c r="B59" s="193"/>
      <c r="C59" s="177" t="s">
        <v>3422</v>
      </c>
      <c r="D59" s="194"/>
      <c r="E59" s="194"/>
      <c r="F59" s="194"/>
      <c r="G59" s="194"/>
      <c r="H59" s="178"/>
      <c r="I59" s="194"/>
      <c r="J59" s="194"/>
      <c r="K59" s="178"/>
      <c r="L59" s="178"/>
      <c r="M59" s="194"/>
      <c r="N59" s="159"/>
      <c r="O59" s="159"/>
      <c r="P59" s="233"/>
      <c r="Q59" s="54"/>
      <c r="R59" s="194"/>
      <c r="S59" s="194"/>
      <c r="T59" s="194"/>
      <c r="U59" s="178"/>
      <c r="V59" s="194"/>
      <c r="W59" s="194"/>
      <c r="X59" s="178"/>
      <c r="Y59" s="178"/>
      <c r="Z59" s="194"/>
      <c r="AA59" s="194"/>
      <c r="AB59" s="159"/>
      <c r="AC59" s="159"/>
      <c r="AD59" s="214"/>
    </row>
    <row r="60" spans="2:30" x14ac:dyDescent="0.25">
      <c r="B60" s="193"/>
      <c r="C60" s="177" t="s">
        <v>3423</v>
      </c>
      <c r="D60" s="194"/>
      <c r="E60" s="194"/>
      <c r="F60" s="194"/>
      <c r="G60" s="194"/>
      <c r="H60" s="178"/>
      <c r="I60" s="194"/>
      <c r="J60" s="194"/>
      <c r="K60" s="178"/>
      <c r="L60" s="178"/>
      <c r="M60" s="194"/>
      <c r="N60" s="159"/>
      <c r="O60" s="159"/>
      <c r="P60" s="233"/>
      <c r="Q60" s="54"/>
      <c r="R60" s="194"/>
      <c r="S60" s="194"/>
      <c r="T60" s="194"/>
      <c r="U60" s="178"/>
      <c r="V60" s="194"/>
      <c r="W60" s="194"/>
      <c r="X60" s="178"/>
      <c r="Y60" s="178"/>
      <c r="Z60" s="194"/>
      <c r="AA60" s="194"/>
      <c r="AB60" s="159"/>
      <c r="AC60" s="159"/>
      <c r="AD60" s="214"/>
    </row>
    <row r="61" spans="2:30" x14ac:dyDescent="0.25">
      <c r="B61" s="193"/>
      <c r="C61" s="177" t="s">
        <v>3424</v>
      </c>
      <c r="D61" s="194"/>
      <c r="E61" s="194"/>
      <c r="F61" s="194"/>
      <c r="G61" s="194"/>
      <c r="H61" s="178"/>
      <c r="I61" s="194"/>
      <c r="J61" s="194"/>
      <c r="K61" s="178"/>
      <c r="L61" s="178"/>
      <c r="M61" s="194"/>
      <c r="N61" s="159"/>
      <c r="O61" s="159"/>
      <c r="P61" s="233"/>
      <c r="Q61" s="54"/>
      <c r="R61" s="194"/>
      <c r="S61" s="194"/>
      <c r="T61" s="194"/>
      <c r="U61" s="178"/>
      <c r="V61" s="194"/>
      <c r="W61" s="194"/>
      <c r="X61" s="178"/>
      <c r="Y61" s="178"/>
      <c r="Z61" s="194"/>
      <c r="AA61" s="194"/>
      <c r="AB61" s="159"/>
      <c r="AC61" s="159"/>
      <c r="AD61" s="214"/>
    </row>
    <row r="62" spans="2:30" x14ac:dyDescent="0.25">
      <c r="B62" s="193"/>
      <c r="C62" s="177" t="s">
        <v>3425</v>
      </c>
      <c r="D62" s="194"/>
      <c r="E62" s="194"/>
      <c r="F62" s="194"/>
      <c r="G62" s="194"/>
      <c r="H62" s="178"/>
      <c r="I62" s="194"/>
      <c r="J62" s="194"/>
      <c r="K62" s="178"/>
      <c r="L62" s="178"/>
      <c r="M62" s="194"/>
      <c r="N62" s="159"/>
      <c r="O62" s="159"/>
      <c r="P62" s="233"/>
      <c r="Q62" s="54"/>
      <c r="R62" s="194"/>
      <c r="S62" s="194"/>
      <c r="T62" s="194"/>
      <c r="U62" s="178"/>
      <c r="V62" s="194"/>
      <c r="W62" s="194"/>
      <c r="X62" s="178"/>
      <c r="Y62" s="178"/>
      <c r="Z62" s="194"/>
      <c r="AA62" s="194"/>
      <c r="AB62" s="159"/>
      <c r="AC62" s="159"/>
      <c r="AD62" s="214"/>
    </row>
    <row r="63" spans="2:30" x14ac:dyDescent="0.25">
      <c r="B63" s="193"/>
      <c r="C63" s="177" t="s">
        <v>3426</v>
      </c>
      <c r="D63" s="194"/>
      <c r="E63" s="194"/>
      <c r="F63" s="194"/>
      <c r="G63" s="194"/>
      <c r="H63" s="178"/>
      <c r="I63" s="194"/>
      <c r="J63" s="194"/>
      <c r="K63" s="178"/>
      <c r="L63" s="178"/>
      <c r="M63" s="194"/>
      <c r="N63" s="159"/>
      <c r="O63" s="159"/>
      <c r="P63" s="233"/>
      <c r="Q63" s="54"/>
      <c r="R63" s="194"/>
      <c r="S63" s="194"/>
      <c r="T63" s="194"/>
      <c r="U63" s="178"/>
      <c r="V63" s="194"/>
      <c r="W63" s="194"/>
      <c r="X63" s="178"/>
      <c r="Y63" s="178"/>
      <c r="Z63" s="194"/>
      <c r="AA63" s="194"/>
      <c r="AB63" s="159"/>
      <c r="AC63" s="159"/>
      <c r="AD63" s="214"/>
    </row>
    <row r="64" spans="2:30" x14ac:dyDescent="0.25">
      <c r="B64" s="193"/>
      <c r="C64" s="177" t="s">
        <v>3427</v>
      </c>
      <c r="D64" s="194"/>
      <c r="E64" s="194"/>
      <c r="F64" s="194"/>
      <c r="G64" s="194"/>
      <c r="H64" s="178"/>
      <c r="I64" s="194"/>
      <c r="J64" s="194"/>
      <c r="K64" s="178"/>
      <c r="L64" s="178"/>
      <c r="M64" s="194"/>
      <c r="N64" s="159"/>
      <c r="O64" s="159"/>
      <c r="P64" s="233"/>
      <c r="Q64" s="54"/>
      <c r="R64" s="194"/>
      <c r="S64" s="194"/>
      <c r="T64" s="194"/>
      <c r="U64" s="178"/>
      <c r="V64" s="194"/>
      <c r="W64" s="194"/>
      <c r="X64" s="178"/>
      <c r="Y64" s="178"/>
      <c r="Z64" s="194"/>
      <c r="AA64" s="194"/>
      <c r="AB64" s="159"/>
      <c r="AC64" s="159"/>
      <c r="AD64" s="214"/>
    </row>
    <row r="65" spans="2:30" x14ac:dyDescent="0.25">
      <c r="B65" s="193"/>
      <c r="C65" s="177" t="s">
        <v>3428</v>
      </c>
      <c r="D65" s="194"/>
      <c r="E65" s="194"/>
      <c r="F65" s="194"/>
      <c r="G65" s="194"/>
      <c r="H65" s="178"/>
      <c r="I65" s="194"/>
      <c r="J65" s="194"/>
      <c r="K65" s="178"/>
      <c r="L65" s="178"/>
      <c r="M65" s="194"/>
      <c r="N65" s="159"/>
      <c r="O65" s="159"/>
      <c r="P65" s="233"/>
      <c r="Q65" s="54"/>
      <c r="R65" s="194"/>
      <c r="S65" s="194"/>
      <c r="T65" s="194"/>
      <c r="U65" s="178"/>
      <c r="V65" s="194"/>
      <c r="W65" s="194"/>
      <c r="X65" s="178"/>
      <c r="Y65" s="178"/>
      <c r="Z65" s="194"/>
      <c r="AA65" s="194"/>
      <c r="AB65" s="159"/>
      <c r="AC65" s="159"/>
      <c r="AD65" s="214"/>
    </row>
    <row r="66" spans="2:30" x14ac:dyDescent="0.25">
      <c r="B66" s="193"/>
      <c r="C66" s="177" t="s">
        <v>3429</v>
      </c>
      <c r="D66" s="194"/>
      <c r="E66" s="194"/>
      <c r="F66" s="194"/>
      <c r="G66" s="194"/>
      <c r="H66" s="178"/>
      <c r="I66" s="194"/>
      <c r="J66" s="194"/>
      <c r="K66" s="178"/>
      <c r="L66" s="178"/>
      <c r="M66" s="194"/>
      <c r="N66" s="159"/>
      <c r="O66" s="159"/>
      <c r="P66" s="233"/>
      <c r="Q66" s="54"/>
      <c r="R66" s="194"/>
      <c r="S66" s="194"/>
      <c r="T66" s="194"/>
      <c r="U66" s="178"/>
      <c r="V66" s="194"/>
      <c r="W66" s="194"/>
      <c r="X66" s="178"/>
      <c r="Y66" s="178"/>
      <c r="Z66" s="194"/>
      <c r="AA66" s="194"/>
      <c r="AB66" s="159"/>
      <c r="AC66" s="159"/>
      <c r="AD66" s="214"/>
    </row>
    <row r="67" spans="2:30" x14ac:dyDescent="0.25">
      <c r="B67" s="193"/>
      <c r="C67" s="177" t="s">
        <v>3430</v>
      </c>
      <c r="D67" s="194"/>
      <c r="E67" s="194"/>
      <c r="F67" s="194"/>
      <c r="G67" s="194"/>
      <c r="H67" s="178"/>
      <c r="I67" s="194"/>
      <c r="J67" s="194"/>
      <c r="K67" s="178"/>
      <c r="L67" s="178"/>
      <c r="M67" s="194"/>
      <c r="N67" s="159"/>
      <c r="O67" s="159"/>
      <c r="P67" s="233"/>
      <c r="Q67" s="54"/>
      <c r="R67" s="194"/>
      <c r="S67" s="194"/>
      <c r="T67" s="194"/>
      <c r="U67" s="178"/>
      <c r="V67" s="194"/>
      <c r="W67" s="194"/>
      <c r="X67" s="178"/>
      <c r="Y67" s="178"/>
      <c r="Z67" s="194"/>
      <c r="AA67" s="194"/>
      <c r="AB67" s="159"/>
      <c r="AC67" s="159"/>
      <c r="AD67" s="214"/>
    </row>
    <row r="68" spans="2:30" x14ac:dyDescent="0.25">
      <c r="B68" s="193"/>
      <c r="C68" s="177" t="s">
        <v>3431</v>
      </c>
      <c r="D68" s="194"/>
      <c r="E68" s="194"/>
      <c r="F68" s="194"/>
      <c r="G68" s="194"/>
      <c r="H68" s="178"/>
      <c r="I68" s="194"/>
      <c r="J68" s="194"/>
      <c r="K68" s="178"/>
      <c r="L68" s="178"/>
      <c r="M68" s="194"/>
      <c r="N68" s="159"/>
      <c r="O68" s="159"/>
      <c r="P68" s="233"/>
      <c r="Q68" s="54"/>
      <c r="R68" s="194"/>
      <c r="S68" s="194"/>
      <c r="T68" s="194"/>
      <c r="U68" s="178"/>
      <c r="V68" s="194"/>
      <c r="W68" s="194"/>
      <c r="X68" s="178"/>
      <c r="Y68" s="178"/>
      <c r="Z68" s="194"/>
      <c r="AA68" s="194"/>
      <c r="AB68" s="159"/>
      <c r="AC68" s="159"/>
      <c r="AD68" s="214"/>
    </row>
    <row r="69" spans="2:30" x14ac:dyDescent="0.25">
      <c r="B69" s="193"/>
      <c r="C69" s="177" t="s">
        <v>3432</v>
      </c>
      <c r="D69" s="194"/>
      <c r="E69" s="194"/>
      <c r="F69" s="194"/>
      <c r="G69" s="194"/>
      <c r="H69" s="178"/>
      <c r="I69" s="194"/>
      <c r="J69" s="194"/>
      <c r="K69" s="178"/>
      <c r="L69" s="178"/>
      <c r="M69" s="194"/>
      <c r="N69" s="159"/>
      <c r="O69" s="159"/>
      <c r="P69" s="233"/>
      <c r="Q69" s="54"/>
      <c r="R69" s="194"/>
      <c r="S69" s="194"/>
      <c r="T69" s="194"/>
      <c r="U69" s="178"/>
      <c r="V69" s="194"/>
      <c r="W69" s="194"/>
      <c r="X69" s="178"/>
      <c r="Y69" s="178"/>
      <c r="Z69" s="194"/>
      <c r="AA69" s="194"/>
      <c r="AB69" s="159"/>
      <c r="AC69" s="159"/>
      <c r="AD69" s="214"/>
    </row>
    <row r="70" spans="2:30" x14ac:dyDescent="0.25">
      <c r="B70" s="193"/>
      <c r="C70" s="177" t="s">
        <v>3433</v>
      </c>
      <c r="D70" s="194"/>
      <c r="E70" s="194"/>
      <c r="F70" s="194"/>
      <c r="G70" s="194"/>
      <c r="H70" s="178"/>
      <c r="I70" s="194"/>
      <c r="J70" s="194"/>
      <c r="K70" s="178"/>
      <c r="L70" s="178"/>
      <c r="M70" s="194"/>
      <c r="N70" s="159"/>
      <c r="O70" s="159"/>
      <c r="P70" s="233"/>
      <c r="Q70" s="54"/>
      <c r="R70" s="194"/>
      <c r="S70" s="194"/>
      <c r="T70" s="194"/>
      <c r="U70" s="178"/>
      <c r="V70" s="194"/>
      <c r="W70" s="194"/>
      <c r="X70" s="178"/>
      <c r="Y70" s="178"/>
      <c r="Z70" s="194"/>
      <c r="AA70" s="194"/>
      <c r="AB70" s="159"/>
      <c r="AC70" s="159"/>
      <c r="AD70" s="214"/>
    </row>
    <row r="71" spans="2:30" x14ac:dyDescent="0.25">
      <c r="B71" s="193"/>
      <c r="C71" s="177" t="s">
        <v>3434</v>
      </c>
      <c r="D71" s="194"/>
      <c r="E71" s="194"/>
      <c r="F71" s="194"/>
      <c r="G71" s="194"/>
      <c r="H71" s="178"/>
      <c r="I71" s="194"/>
      <c r="J71" s="194"/>
      <c r="K71" s="178"/>
      <c r="L71" s="178"/>
      <c r="M71" s="194"/>
      <c r="N71" s="159"/>
      <c r="O71" s="159"/>
      <c r="P71" s="233"/>
      <c r="Q71" s="54"/>
      <c r="R71" s="194"/>
      <c r="S71" s="194"/>
      <c r="T71" s="194"/>
      <c r="U71" s="178"/>
      <c r="V71" s="194"/>
      <c r="W71" s="194"/>
      <c r="X71" s="178"/>
      <c r="Y71" s="178"/>
      <c r="Z71" s="194"/>
      <c r="AA71" s="194"/>
      <c r="AB71" s="159"/>
      <c r="AC71" s="159"/>
      <c r="AD71" s="214"/>
    </row>
    <row r="72" spans="2:30" x14ac:dyDescent="0.25">
      <c r="B72" s="193"/>
      <c r="C72" s="177" t="s">
        <v>3435</v>
      </c>
      <c r="D72" s="194"/>
      <c r="E72" s="194"/>
      <c r="F72" s="194"/>
      <c r="G72" s="194"/>
      <c r="H72" s="178"/>
      <c r="I72" s="194"/>
      <c r="J72" s="194"/>
      <c r="K72" s="178"/>
      <c r="L72" s="178"/>
      <c r="M72" s="194"/>
      <c r="N72" s="159"/>
      <c r="O72" s="159"/>
      <c r="P72" s="233"/>
      <c r="Q72" s="54"/>
      <c r="R72" s="194"/>
      <c r="S72" s="194"/>
      <c r="T72" s="194"/>
      <c r="U72" s="178"/>
      <c r="V72" s="194"/>
      <c r="W72" s="194"/>
      <c r="X72" s="178"/>
      <c r="Y72" s="178"/>
      <c r="Z72" s="194"/>
      <c r="AA72" s="194"/>
      <c r="AB72" s="159"/>
      <c r="AC72" s="159"/>
      <c r="AD72" s="214"/>
    </row>
    <row r="73" spans="2:30" x14ac:dyDescent="0.25">
      <c r="B73" s="193"/>
      <c r="C73" s="177" t="s">
        <v>3436</v>
      </c>
      <c r="D73" s="194"/>
      <c r="E73" s="194"/>
      <c r="F73" s="194"/>
      <c r="G73" s="194"/>
      <c r="H73" s="178"/>
      <c r="I73" s="194"/>
      <c r="J73" s="194"/>
      <c r="K73" s="178"/>
      <c r="L73" s="178"/>
      <c r="M73" s="194"/>
      <c r="N73" s="159"/>
      <c r="O73" s="159"/>
      <c r="P73" s="233"/>
      <c r="Q73" s="54"/>
      <c r="R73" s="194"/>
      <c r="S73" s="194"/>
      <c r="T73" s="194"/>
      <c r="U73" s="178"/>
      <c r="V73" s="194"/>
      <c r="W73" s="194"/>
      <c r="X73" s="178"/>
      <c r="Y73" s="178"/>
      <c r="Z73" s="194"/>
      <c r="AA73" s="194"/>
      <c r="AB73" s="159"/>
      <c r="AC73" s="159"/>
      <c r="AD73" s="214"/>
    </row>
    <row r="74" spans="2:30" x14ac:dyDescent="0.25">
      <c r="B74" s="193"/>
      <c r="C74" s="177" t="s">
        <v>3437</v>
      </c>
      <c r="D74" s="194"/>
      <c r="E74" s="194"/>
      <c r="F74" s="194"/>
      <c r="G74" s="194"/>
      <c r="H74" s="178"/>
      <c r="I74" s="194"/>
      <c r="J74" s="194"/>
      <c r="K74" s="178"/>
      <c r="L74" s="178"/>
      <c r="M74" s="194"/>
      <c r="N74" s="159"/>
      <c r="O74" s="159"/>
      <c r="P74" s="233"/>
      <c r="Q74" s="54"/>
      <c r="R74" s="194"/>
      <c r="S74" s="194"/>
      <c r="T74" s="194"/>
      <c r="U74" s="178"/>
      <c r="V74" s="194"/>
      <c r="W74" s="194"/>
      <c r="X74" s="178"/>
      <c r="Y74" s="178"/>
      <c r="Z74" s="194"/>
      <c r="AA74" s="194"/>
      <c r="AB74" s="159"/>
      <c r="AC74" s="159"/>
      <c r="AD74" s="214"/>
    </row>
    <row r="75" spans="2:30" x14ac:dyDescent="0.25">
      <c r="B75" s="193"/>
      <c r="C75" s="177" t="s">
        <v>3438</v>
      </c>
      <c r="D75" s="194"/>
      <c r="E75" s="194"/>
      <c r="F75" s="194"/>
      <c r="G75" s="194"/>
      <c r="H75" s="178"/>
      <c r="I75" s="194"/>
      <c r="J75" s="194"/>
      <c r="K75" s="178"/>
      <c r="L75" s="178"/>
      <c r="M75" s="194"/>
      <c r="N75" s="159"/>
      <c r="O75" s="159"/>
      <c r="P75" s="233"/>
      <c r="Q75" s="54"/>
      <c r="R75" s="194"/>
      <c r="S75" s="194"/>
      <c r="T75" s="194"/>
      <c r="U75" s="178"/>
      <c r="V75" s="194"/>
      <c r="W75" s="194"/>
      <c r="X75" s="178"/>
      <c r="Y75" s="178"/>
      <c r="Z75" s="194"/>
      <c r="AA75" s="194"/>
      <c r="AB75" s="159"/>
      <c r="AC75" s="159"/>
      <c r="AD75" s="214"/>
    </row>
    <row r="76" spans="2:30" x14ac:dyDescent="0.25">
      <c r="B76" s="193"/>
      <c r="C76" s="177" t="s">
        <v>3439</v>
      </c>
      <c r="D76" s="194"/>
      <c r="E76" s="194"/>
      <c r="F76" s="194"/>
      <c r="G76" s="194"/>
      <c r="H76" s="178"/>
      <c r="I76" s="194"/>
      <c r="J76" s="194"/>
      <c r="K76" s="178"/>
      <c r="L76" s="178"/>
      <c r="M76" s="194"/>
      <c r="N76" s="159"/>
      <c r="O76" s="159"/>
      <c r="P76" s="233"/>
      <c r="Q76" s="54"/>
      <c r="R76" s="194"/>
      <c r="S76" s="194"/>
      <c r="T76" s="194"/>
      <c r="U76" s="178"/>
      <c r="V76" s="194"/>
      <c r="W76" s="194"/>
      <c r="X76" s="178"/>
      <c r="Y76" s="178"/>
      <c r="Z76" s="194"/>
      <c r="AA76" s="194"/>
      <c r="AB76" s="159"/>
      <c r="AC76" s="159"/>
      <c r="AD76" s="214"/>
    </row>
    <row r="77" spans="2:30" x14ac:dyDescent="0.25">
      <c r="B77" s="193"/>
      <c r="C77" s="177" t="s">
        <v>3440</v>
      </c>
      <c r="D77" s="194"/>
      <c r="E77" s="194"/>
      <c r="F77" s="194"/>
      <c r="G77" s="194"/>
      <c r="H77" s="178"/>
      <c r="I77" s="194"/>
      <c r="J77" s="194"/>
      <c r="K77" s="178"/>
      <c r="L77" s="178"/>
      <c r="M77" s="194"/>
      <c r="N77" s="159"/>
      <c r="O77" s="159"/>
      <c r="P77" s="233"/>
      <c r="Q77" s="54"/>
      <c r="R77" s="194"/>
      <c r="S77" s="194"/>
      <c r="T77" s="194"/>
      <c r="U77" s="178"/>
      <c r="V77" s="194"/>
      <c r="W77" s="194"/>
      <c r="X77" s="178"/>
      <c r="Y77" s="178"/>
      <c r="Z77" s="194"/>
      <c r="AA77" s="194"/>
      <c r="AB77" s="159"/>
      <c r="AC77" s="159"/>
      <c r="AD77" s="214"/>
    </row>
    <row r="78" spans="2:30" x14ac:dyDescent="0.25">
      <c r="B78" s="193"/>
      <c r="C78" s="177" t="s">
        <v>3441</v>
      </c>
      <c r="D78" s="194"/>
      <c r="E78" s="194"/>
      <c r="F78" s="194"/>
      <c r="G78" s="194"/>
      <c r="H78" s="178"/>
      <c r="I78" s="194"/>
      <c r="J78" s="194"/>
      <c r="K78" s="178"/>
      <c r="L78" s="178"/>
      <c r="M78" s="194"/>
      <c r="N78" s="159"/>
      <c r="O78" s="159"/>
      <c r="P78" s="233"/>
      <c r="Q78" s="54"/>
      <c r="R78" s="194"/>
      <c r="S78" s="194"/>
      <c r="T78" s="194"/>
      <c r="U78" s="178"/>
      <c r="V78" s="194"/>
      <c r="W78" s="194"/>
      <c r="X78" s="178"/>
      <c r="Y78" s="178"/>
      <c r="Z78" s="194"/>
      <c r="AA78" s="194"/>
      <c r="AB78" s="159"/>
      <c r="AC78" s="159"/>
      <c r="AD78" s="214"/>
    </row>
    <row r="79" spans="2:30" x14ac:dyDescent="0.25">
      <c r="B79" s="193"/>
      <c r="C79" s="177" t="s">
        <v>3442</v>
      </c>
      <c r="D79" s="194"/>
      <c r="E79" s="194"/>
      <c r="F79" s="194"/>
      <c r="G79" s="194"/>
      <c r="H79" s="178"/>
      <c r="I79" s="194"/>
      <c r="J79" s="194"/>
      <c r="K79" s="178"/>
      <c r="L79" s="178"/>
      <c r="M79" s="194"/>
      <c r="N79" s="159"/>
      <c r="O79" s="159"/>
      <c r="P79" s="233"/>
      <c r="Q79" s="54"/>
      <c r="R79" s="194"/>
      <c r="S79" s="194"/>
      <c r="T79" s="194"/>
      <c r="U79" s="178"/>
      <c r="V79" s="194"/>
      <c r="W79" s="194"/>
      <c r="X79" s="178"/>
      <c r="Y79" s="178"/>
      <c r="Z79" s="194"/>
      <c r="AA79" s="194"/>
      <c r="AB79" s="159"/>
      <c r="AC79" s="159"/>
      <c r="AD79" s="214"/>
    </row>
    <row r="80" spans="2:30" x14ac:dyDescent="0.25">
      <c r="B80" s="193"/>
      <c r="C80" s="177" t="s">
        <v>3443</v>
      </c>
      <c r="D80" s="194"/>
      <c r="E80" s="194"/>
      <c r="F80" s="194"/>
      <c r="G80" s="194"/>
      <c r="H80" s="178"/>
      <c r="I80" s="194"/>
      <c r="J80" s="194"/>
      <c r="K80" s="178"/>
      <c r="L80" s="178"/>
      <c r="M80" s="194"/>
      <c r="N80" s="159"/>
      <c r="O80" s="159"/>
      <c r="P80" s="233"/>
      <c r="Q80" s="54"/>
      <c r="R80" s="194"/>
      <c r="S80" s="194"/>
      <c r="T80" s="194"/>
      <c r="U80" s="178"/>
      <c r="V80" s="194"/>
      <c r="W80" s="194"/>
      <c r="X80" s="178"/>
      <c r="Y80" s="178"/>
      <c r="Z80" s="194"/>
      <c r="AA80" s="194"/>
      <c r="AB80" s="159"/>
      <c r="AC80" s="159"/>
      <c r="AD80" s="214"/>
    </row>
    <row r="81" spans="2:30" x14ac:dyDescent="0.25">
      <c r="B81" s="193"/>
      <c r="C81" s="177" t="s">
        <v>3444</v>
      </c>
      <c r="D81" s="194"/>
      <c r="E81" s="194"/>
      <c r="F81" s="194"/>
      <c r="G81" s="194"/>
      <c r="H81" s="178"/>
      <c r="I81" s="194"/>
      <c r="J81" s="194"/>
      <c r="K81" s="178"/>
      <c r="L81" s="178"/>
      <c r="M81" s="194"/>
      <c r="N81" s="159"/>
      <c r="O81" s="159"/>
      <c r="P81" s="233"/>
      <c r="Q81" s="54"/>
      <c r="R81" s="194"/>
      <c r="S81" s="194"/>
      <c r="T81" s="194"/>
      <c r="U81" s="178"/>
      <c r="V81" s="194"/>
      <c r="W81" s="194"/>
      <c r="X81" s="178"/>
      <c r="Y81" s="178"/>
      <c r="Z81" s="194"/>
      <c r="AA81" s="194"/>
      <c r="AB81" s="159"/>
      <c r="AC81" s="159"/>
      <c r="AD81" s="214"/>
    </row>
    <row r="82" spans="2:30" x14ac:dyDescent="0.25">
      <c r="B82" s="193"/>
      <c r="C82" s="177" t="s">
        <v>3445</v>
      </c>
      <c r="D82" s="194"/>
      <c r="E82" s="194"/>
      <c r="F82" s="194"/>
      <c r="G82" s="194"/>
      <c r="H82" s="178"/>
      <c r="I82" s="194"/>
      <c r="J82" s="194"/>
      <c r="K82" s="178"/>
      <c r="L82" s="178"/>
      <c r="M82" s="194"/>
      <c r="N82" s="159"/>
      <c r="O82" s="159"/>
      <c r="P82" s="233"/>
      <c r="Q82" s="54"/>
      <c r="R82" s="194"/>
      <c r="S82" s="194"/>
      <c r="T82" s="194"/>
      <c r="U82" s="178"/>
      <c r="V82" s="194"/>
      <c r="W82" s="194"/>
      <c r="X82" s="178"/>
      <c r="Y82" s="178"/>
      <c r="Z82" s="194"/>
      <c r="AA82" s="194"/>
      <c r="AB82" s="159"/>
      <c r="AC82" s="159"/>
      <c r="AD82" s="214"/>
    </row>
    <row r="83" spans="2:30" x14ac:dyDescent="0.25">
      <c r="B83" s="193"/>
      <c r="C83" s="177" t="s">
        <v>3446</v>
      </c>
      <c r="D83" s="194"/>
      <c r="E83" s="194"/>
      <c r="F83" s="194"/>
      <c r="G83" s="194"/>
      <c r="H83" s="178"/>
      <c r="I83" s="194"/>
      <c r="J83" s="194"/>
      <c r="K83" s="178"/>
      <c r="L83" s="178"/>
      <c r="M83" s="194"/>
      <c r="N83" s="159"/>
      <c r="O83" s="159"/>
      <c r="P83" s="233"/>
      <c r="Q83" s="54"/>
      <c r="R83" s="194"/>
      <c r="S83" s="194"/>
      <c r="T83" s="194"/>
      <c r="U83" s="178"/>
      <c r="V83" s="194"/>
      <c r="W83" s="194"/>
      <c r="X83" s="178"/>
      <c r="Y83" s="178"/>
      <c r="Z83" s="194"/>
      <c r="AA83" s="194"/>
      <c r="AB83" s="159"/>
      <c r="AC83" s="159"/>
      <c r="AD83" s="214"/>
    </row>
    <row r="84" spans="2:30" x14ac:dyDescent="0.25">
      <c r="B84" s="193"/>
      <c r="C84" s="177" t="s">
        <v>3447</v>
      </c>
      <c r="D84" s="194"/>
      <c r="E84" s="194"/>
      <c r="F84" s="194"/>
      <c r="G84" s="194"/>
      <c r="H84" s="178"/>
      <c r="I84" s="194"/>
      <c r="J84" s="194"/>
      <c r="K84" s="178"/>
      <c r="L84" s="178"/>
      <c r="M84" s="194"/>
      <c r="N84" s="159"/>
      <c r="O84" s="159"/>
      <c r="P84" s="233"/>
      <c r="Q84" s="54"/>
      <c r="R84" s="194"/>
      <c r="S84" s="194"/>
      <c r="T84" s="194"/>
      <c r="U84" s="178"/>
      <c r="V84" s="194"/>
      <c r="W84" s="194"/>
      <c r="X84" s="178"/>
      <c r="Y84" s="178"/>
      <c r="Z84" s="194"/>
      <c r="AA84" s="194"/>
      <c r="AB84" s="159"/>
      <c r="AC84" s="159"/>
      <c r="AD84" s="214"/>
    </row>
    <row r="85" spans="2:30" x14ac:dyDescent="0.25">
      <c r="B85" s="193"/>
      <c r="C85" s="177" t="s">
        <v>3448</v>
      </c>
      <c r="D85" s="194"/>
      <c r="E85" s="194"/>
      <c r="F85" s="194"/>
      <c r="G85" s="194"/>
      <c r="H85" s="178"/>
      <c r="I85" s="194"/>
      <c r="J85" s="194"/>
      <c r="K85" s="178"/>
      <c r="L85" s="178"/>
      <c r="M85" s="194"/>
      <c r="N85" s="159"/>
      <c r="O85" s="159"/>
      <c r="P85" s="233"/>
      <c r="Q85" s="54"/>
      <c r="R85" s="194"/>
      <c r="S85" s="194"/>
      <c r="T85" s="194"/>
      <c r="U85" s="178"/>
      <c r="V85" s="194"/>
      <c r="W85" s="194"/>
      <c r="X85" s="178"/>
      <c r="Y85" s="178"/>
      <c r="Z85" s="194"/>
      <c r="AA85" s="194"/>
      <c r="AB85" s="159"/>
      <c r="AC85" s="159"/>
      <c r="AD85" s="214"/>
    </row>
    <row r="86" spans="2:30" x14ac:dyDescent="0.25">
      <c r="B86" s="193"/>
      <c r="C86" s="177" t="s">
        <v>3449</v>
      </c>
      <c r="D86" s="194"/>
      <c r="E86" s="194"/>
      <c r="F86" s="194"/>
      <c r="G86" s="194"/>
      <c r="H86" s="178"/>
      <c r="I86" s="194"/>
      <c r="J86" s="194"/>
      <c r="K86" s="178"/>
      <c r="L86" s="178"/>
      <c r="M86" s="194"/>
      <c r="N86" s="159"/>
      <c r="O86" s="159"/>
      <c r="P86" s="233"/>
      <c r="Q86" s="54"/>
      <c r="R86" s="194"/>
      <c r="S86" s="194"/>
      <c r="T86" s="194"/>
      <c r="U86" s="178"/>
      <c r="V86" s="194"/>
      <c r="W86" s="194"/>
      <c r="X86" s="178"/>
      <c r="Y86" s="178"/>
      <c r="Z86" s="194"/>
      <c r="AA86" s="194"/>
      <c r="AB86" s="159"/>
      <c r="AC86" s="159"/>
      <c r="AD86" s="214"/>
    </row>
    <row r="87" spans="2:30" x14ac:dyDescent="0.25">
      <c r="B87" s="193"/>
      <c r="C87" s="177" t="s">
        <v>3450</v>
      </c>
      <c r="D87" s="194"/>
      <c r="E87" s="194"/>
      <c r="F87" s="194"/>
      <c r="G87" s="194"/>
      <c r="H87" s="178"/>
      <c r="I87" s="194"/>
      <c r="J87" s="194"/>
      <c r="K87" s="178"/>
      <c r="L87" s="178"/>
      <c r="M87" s="194"/>
      <c r="N87" s="159"/>
      <c r="O87" s="159"/>
      <c r="P87" s="233"/>
      <c r="Q87" s="54"/>
      <c r="R87" s="194"/>
      <c r="S87" s="194"/>
      <c r="T87" s="194"/>
      <c r="U87" s="178"/>
      <c r="V87" s="194"/>
      <c r="W87" s="194"/>
      <c r="X87" s="178"/>
      <c r="Y87" s="178"/>
      <c r="Z87" s="194"/>
      <c r="AA87" s="194"/>
      <c r="AB87" s="159"/>
      <c r="AC87" s="159"/>
      <c r="AD87" s="214"/>
    </row>
    <row r="88" spans="2:30" x14ac:dyDescent="0.25">
      <c r="B88" s="193"/>
      <c r="C88" s="177" t="s">
        <v>3451</v>
      </c>
      <c r="D88" s="194"/>
      <c r="E88" s="194"/>
      <c r="F88" s="194"/>
      <c r="G88" s="194"/>
      <c r="H88" s="178"/>
      <c r="I88" s="194"/>
      <c r="J88" s="194"/>
      <c r="K88" s="178"/>
      <c r="L88" s="178"/>
      <c r="M88" s="194"/>
      <c r="N88" s="159"/>
      <c r="O88" s="159"/>
      <c r="P88" s="233"/>
      <c r="Q88" s="54"/>
      <c r="R88" s="194"/>
      <c r="S88" s="194"/>
      <c r="T88" s="194"/>
      <c r="U88" s="178"/>
      <c r="V88" s="194"/>
      <c r="W88" s="194"/>
      <c r="X88" s="178"/>
      <c r="Y88" s="178"/>
      <c r="Z88" s="194"/>
      <c r="AA88" s="194"/>
      <c r="AB88" s="159"/>
      <c r="AC88" s="159"/>
      <c r="AD88" s="214"/>
    </row>
    <row r="89" spans="2:30" x14ac:dyDescent="0.25">
      <c r="B89" s="193"/>
      <c r="C89" s="177" t="s">
        <v>3452</v>
      </c>
      <c r="D89" s="194"/>
      <c r="E89" s="194"/>
      <c r="F89" s="194"/>
      <c r="G89" s="194"/>
      <c r="H89" s="178"/>
      <c r="I89" s="194"/>
      <c r="J89" s="194"/>
      <c r="K89" s="178"/>
      <c r="L89" s="178"/>
      <c r="M89" s="194"/>
      <c r="N89" s="159"/>
      <c r="O89" s="159"/>
      <c r="P89" s="233"/>
      <c r="Q89" s="54"/>
      <c r="R89" s="194"/>
      <c r="S89" s="194"/>
      <c r="T89" s="194"/>
      <c r="U89" s="178"/>
      <c r="V89" s="194"/>
      <c r="W89" s="194"/>
      <c r="X89" s="178"/>
      <c r="Y89" s="178"/>
      <c r="Z89" s="194"/>
      <c r="AA89" s="194"/>
      <c r="AB89" s="159"/>
      <c r="AC89" s="159"/>
      <c r="AD89" s="214"/>
    </row>
    <row r="90" spans="2:30" x14ac:dyDescent="0.25">
      <c r="B90" s="193"/>
      <c r="C90" s="177" t="s">
        <v>3453</v>
      </c>
      <c r="D90" s="194"/>
      <c r="E90" s="194"/>
      <c r="F90" s="194"/>
      <c r="G90" s="194"/>
      <c r="H90" s="178"/>
      <c r="I90" s="194"/>
      <c r="J90" s="194"/>
      <c r="K90" s="178"/>
      <c r="L90" s="178"/>
      <c r="M90" s="194"/>
      <c r="N90" s="159"/>
      <c r="O90" s="159"/>
      <c r="P90" s="233"/>
      <c r="Q90" s="54"/>
      <c r="R90" s="194"/>
      <c r="S90" s="194"/>
      <c r="T90" s="194"/>
      <c r="U90" s="178"/>
      <c r="V90" s="194"/>
      <c r="W90" s="194"/>
      <c r="X90" s="178"/>
      <c r="Y90" s="178"/>
      <c r="Z90" s="194"/>
      <c r="AA90" s="194"/>
      <c r="AB90" s="159"/>
      <c r="AC90" s="159"/>
      <c r="AD90" s="214"/>
    </row>
    <row r="91" spans="2:30" x14ac:dyDescent="0.25">
      <c r="B91" s="193"/>
      <c r="C91" s="177" t="s">
        <v>3454</v>
      </c>
      <c r="D91" s="194"/>
      <c r="E91" s="194"/>
      <c r="F91" s="194"/>
      <c r="G91" s="194"/>
      <c r="H91" s="178"/>
      <c r="I91" s="194"/>
      <c r="J91" s="194"/>
      <c r="K91" s="178"/>
      <c r="L91" s="178"/>
      <c r="M91" s="194"/>
      <c r="N91" s="159"/>
      <c r="O91" s="159"/>
      <c r="P91" s="233"/>
      <c r="Q91" s="54"/>
      <c r="R91" s="194"/>
      <c r="S91" s="194"/>
      <c r="T91" s="194"/>
      <c r="U91" s="178"/>
      <c r="V91" s="194"/>
      <c r="W91" s="194"/>
      <c r="X91" s="178"/>
      <c r="Y91" s="178"/>
      <c r="Z91" s="194"/>
      <c r="AA91" s="194"/>
      <c r="AB91" s="159"/>
      <c r="AC91" s="159"/>
      <c r="AD91" s="214"/>
    </row>
    <row r="92" spans="2:30" x14ac:dyDescent="0.25">
      <c r="B92" s="193"/>
      <c r="C92" s="177" t="s">
        <v>3455</v>
      </c>
      <c r="D92" s="194"/>
      <c r="E92" s="194"/>
      <c r="F92" s="194"/>
      <c r="G92" s="194"/>
      <c r="H92" s="178"/>
      <c r="I92" s="194"/>
      <c r="J92" s="194"/>
      <c r="K92" s="178"/>
      <c r="L92" s="178"/>
      <c r="M92" s="194"/>
      <c r="N92" s="159"/>
      <c r="O92" s="159"/>
      <c r="P92" s="233"/>
      <c r="Q92" s="54"/>
      <c r="R92" s="194"/>
      <c r="S92" s="194"/>
      <c r="T92" s="194"/>
      <c r="U92" s="178"/>
      <c r="V92" s="194"/>
      <c r="W92" s="194"/>
      <c r="X92" s="178"/>
      <c r="Y92" s="178"/>
      <c r="Z92" s="194"/>
      <c r="AA92" s="194"/>
      <c r="AB92" s="159"/>
      <c r="AC92" s="159"/>
      <c r="AD92" s="214"/>
    </row>
    <row r="93" spans="2:30" x14ac:dyDescent="0.25">
      <c r="B93" s="193"/>
      <c r="C93" s="177" t="s">
        <v>3456</v>
      </c>
      <c r="D93" s="194"/>
      <c r="E93" s="194"/>
      <c r="F93" s="194"/>
      <c r="G93" s="194"/>
      <c r="H93" s="178"/>
      <c r="I93" s="194"/>
      <c r="J93" s="194"/>
      <c r="K93" s="178"/>
      <c r="L93" s="178"/>
      <c r="M93" s="194"/>
      <c r="N93" s="159"/>
      <c r="O93" s="159"/>
      <c r="P93" s="233"/>
      <c r="Q93" s="54"/>
      <c r="R93" s="194"/>
      <c r="S93" s="194"/>
      <c r="T93" s="194"/>
      <c r="U93" s="178"/>
      <c r="V93" s="194"/>
      <c r="W93" s="194"/>
      <c r="X93" s="178"/>
      <c r="Y93" s="178"/>
      <c r="Z93" s="194"/>
      <c r="AA93" s="194"/>
      <c r="AB93" s="159"/>
      <c r="AC93" s="159"/>
      <c r="AD93" s="214"/>
    </row>
    <row r="94" spans="2:30" x14ac:dyDescent="0.25">
      <c r="B94" s="193"/>
      <c r="C94" s="177" t="s">
        <v>3457</v>
      </c>
      <c r="D94" s="194"/>
      <c r="E94" s="194"/>
      <c r="F94" s="194"/>
      <c r="G94" s="194"/>
      <c r="H94" s="178"/>
      <c r="I94" s="194"/>
      <c r="J94" s="194"/>
      <c r="K94" s="178"/>
      <c r="L94" s="178"/>
      <c r="M94" s="194"/>
      <c r="N94" s="159"/>
      <c r="O94" s="159"/>
      <c r="P94" s="233"/>
      <c r="Q94" s="54"/>
      <c r="R94" s="194"/>
      <c r="S94" s="194"/>
      <c r="T94" s="194"/>
      <c r="U94" s="178"/>
      <c r="V94" s="194"/>
      <c r="W94" s="194"/>
      <c r="X94" s="178"/>
      <c r="Y94" s="178"/>
      <c r="Z94" s="194"/>
      <c r="AA94" s="194"/>
      <c r="AB94" s="159"/>
      <c r="AC94" s="159"/>
      <c r="AD94" s="214"/>
    </row>
    <row r="95" spans="2:30" x14ac:dyDescent="0.25">
      <c r="B95" s="193"/>
      <c r="C95" s="177" t="s">
        <v>3458</v>
      </c>
      <c r="D95" s="194"/>
      <c r="E95" s="194"/>
      <c r="F95" s="194"/>
      <c r="G95" s="194"/>
      <c r="H95" s="178"/>
      <c r="I95" s="194"/>
      <c r="J95" s="194"/>
      <c r="K95" s="178"/>
      <c r="L95" s="178"/>
      <c r="M95" s="194"/>
      <c r="N95" s="159"/>
      <c r="O95" s="159"/>
      <c r="P95" s="233"/>
      <c r="Q95" s="54"/>
      <c r="R95" s="194"/>
      <c r="S95" s="194"/>
      <c r="T95" s="194"/>
      <c r="U95" s="178"/>
      <c r="V95" s="194"/>
      <c r="W95" s="194"/>
      <c r="X95" s="178"/>
      <c r="Y95" s="178"/>
      <c r="Z95" s="194"/>
      <c r="AA95" s="194"/>
      <c r="AB95" s="159"/>
      <c r="AC95" s="159"/>
      <c r="AD95" s="214"/>
    </row>
    <row r="96" spans="2:30" x14ac:dyDescent="0.25">
      <c r="B96" s="193"/>
      <c r="C96" s="177" t="s">
        <v>3459</v>
      </c>
      <c r="D96" s="194"/>
      <c r="E96" s="194"/>
      <c r="F96" s="194"/>
      <c r="G96" s="194"/>
      <c r="H96" s="178"/>
      <c r="I96" s="194"/>
      <c r="J96" s="194"/>
      <c r="K96" s="178"/>
      <c r="L96" s="178"/>
      <c r="M96" s="194"/>
      <c r="N96" s="159"/>
      <c r="O96" s="159"/>
      <c r="P96" s="233"/>
      <c r="Q96" s="54"/>
      <c r="R96" s="194"/>
      <c r="S96" s="194"/>
      <c r="T96" s="194"/>
      <c r="U96" s="178"/>
      <c r="V96" s="194"/>
      <c r="W96" s="194"/>
      <c r="X96" s="178"/>
      <c r="Y96" s="178"/>
      <c r="Z96" s="194"/>
      <c r="AA96" s="194"/>
      <c r="AB96" s="159"/>
      <c r="AC96" s="159"/>
      <c r="AD96" s="214"/>
    </row>
    <row r="97" spans="2:30" x14ac:dyDescent="0.25">
      <c r="B97" s="193"/>
      <c r="C97" s="177" t="s">
        <v>3460</v>
      </c>
      <c r="D97" s="194"/>
      <c r="E97" s="194"/>
      <c r="F97" s="194"/>
      <c r="G97" s="194"/>
      <c r="H97" s="178"/>
      <c r="I97" s="194"/>
      <c r="J97" s="194"/>
      <c r="K97" s="178"/>
      <c r="L97" s="178"/>
      <c r="M97" s="194"/>
      <c r="N97" s="159"/>
      <c r="O97" s="159"/>
      <c r="P97" s="233"/>
      <c r="Q97" s="54"/>
      <c r="R97" s="194"/>
      <c r="S97" s="194"/>
      <c r="T97" s="194"/>
      <c r="U97" s="178"/>
      <c r="V97" s="194"/>
      <c r="W97" s="194"/>
      <c r="X97" s="178"/>
      <c r="Y97" s="178"/>
      <c r="Z97" s="194"/>
      <c r="AA97" s="194"/>
      <c r="AB97" s="159"/>
      <c r="AC97" s="159"/>
      <c r="AD97" s="214"/>
    </row>
    <row r="98" spans="2:30" x14ac:dyDescent="0.25">
      <c r="B98" s="193"/>
      <c r="C98" s="177" t="s">
        <v>3461</v>
      </c>
      <c r="D98" s="194"/>
      <c r="E98" s="194"/>
      <c r="F98" s="194"/>
      <c r="G98" s="194"/>
      <c r="H98" s="178"/>
      <c r="I98" s="194"/>
      <c r="J98" s="194"/>
      <c r="K98" s="178"/>
      <c r="L98" s="178"/>
      <c r="M98" s="194"/>
      <c r="N98" s="159"/>
      <c r="O98" s="159"/>
      <c r="P98" s="233"/>
      <c r="Q98" s="54"/>
      <c r="R98" s="194"/>
      <c r="S98" s="194"/>
      <c r="T98" s="194"/>
      <c r="U98" s="178"/>
      <c r="V98" s="194"/>
      <c r="W98" s="194"/>
      <c r="X98" s="178"/>
      <c r="Y98" s="178"/>
      <c r="Z98" s="194"/>
      <c r="AA98" s="194"/>
      <c r="AB98" s="159"/>
      <c r="AC98" s="159"/>
      <c r="AD98" s="214"/>
    </row>
    <row r="99" spans="2:30" x14ac:dyDescent="0.25">
      <c r="B99" s="193"/>
      <c r="C99" s="177" t="s">
        <v>3462</v>
      </c>
      <c r="D99" s="194"/>
      <c r="E99" s="194"/>
      <c r="F99" s="194"/>
      <c r="G99" s="194"/>
      <c r="H99" s="178"/>
      <c r="I99" s="194"/>
      <c r="J99" s="194"/>
      <c r="K99" s="178"/>
      <c r="L99" s="178"/>
      <c r="M99" s="194"/>
      <c r="N99" s="159"/>
      <c r="O99" s="159"/>
      <c r="P99" s="233"/>
      <c r="Q99" s="54"/>
      <c r="R99" s="194"/>
      <c r="S99" s="194"/>
      <c r="T99" s="194"/>
      <c r="U99" s="178"/>
      <c r="V99" s="194"/>
      <c r="W99" s="194"/>
      <c r="X99" s="178"/>
      <c r="Y99" s="178"/>
      <c r="Z99" s="194"/>
      <c r="AA99" s="194"/>
      <c r="AB99" s="159"/>
      <c r="AC99" s="159"/>
      <c r="AD99" s="214"/>
    </row>
    <row r="100" spans="2:30" x14ac:dyDescent="0.25">
      <c r="B100" s="193"/>
      <c r="C100" s="177" t="s">
        <v>3463</v>
      </c>
      <c r="D100" s="194"/>
      <c r="E100" s="194"/>
      <c r="F100" s="194"/>
      <c r="G100" s="194"/>
      <c r="H100" s="178"/>
      <c r="I100" s="194"/>
      <c r="J100" s="194"/>
      <c r="K100" s="178"/>
      <c r="L100" s="178"/>
      <c r="M100" s="194"/>
      <c r="N100" s="159"/>
      <c r="O100" s="159"/>
      <c r="P100" s="233"/>
      <c r="Q100" s="54"/>
      <c r="R100" s="194"/>
      <c r="S100" s="194"/>
      <c r="T100" s="194"/>
      <c r="U100" s="178"/>
      <c r="V100" s="194"/>
      <c r="W100" s="194"/>
      <c r="X100" s="178"/>
      <c r="Y100" s="178"/>
      <c r="Z100" s="194"/>
      <c r="AA100" s="194"/>
      <c r="AB100" s="159"/>
      <c r="AC100" s="159"/>
      <c r="AD100" s="214"/>
    </row>
    <row r="101" spans="2:30" x14ac:dyDescent="0.25">
      <c r="B101" s="193"/>
      <c r="C101" s="177" t="s">
        <v>3464</v>
      </c>
      <c r="D101" s="194"/>
      <c r="E101" s="194"/>
      <c r="F101" s="194"/>
      <c r="G101" s="194"/>
      <c r="H101" s="178"/>
      <c r="I101" s="194"/>
      <c r="J101" s="194"/>
      <c r="K101" s="178"/>
      <c r="L101" s="178"/>
      <c r="M101" s="194"/>
      <c r="N101" s="159"/>
      <c r="O101" s="159"/>
      <c r="P101" s="233"/>
      <c r="Q101" s="54"/>
      <c r="R101" s="194"/>
      <c r="S101" s="194"/>
      <c r="T101" s="194"/>
      <c r="U101" s="178"/>
      <c r="V101" s="194"/>
      <c r="W101" s="194"/>
      <c r="X101" s="178"/>
      <c r="Y101" s="178"/>
      <c r="Z101" s="194"/>
      <c r="AA101" s="194"/>
      <c r="AB101" s="159"/>
      <c r="AC101" s="159"/>
      <c r="AD101" s="214"/>
    </row>
    <row r="102" spans="2:30" x14ac:dyDescent="0.25">
      <c r="B102" s="193"/>
      <c r="C102" s="177" t="s">
        <v>3465</v>
      </c>
      <c r="D102" s="194"/>
      <c r="E102" s="194"/>
      <c r="F102" s="194"/>
      <c r="G102" s="194"/>
      <c r="H102" s="178"/>
      <c r="I102" s="194"/>
      <c r="J102" s="194"/>
      <c r="K102" s="178"/>
      <c r="L102" s="178"/>
      <c r="M102" s="194"/>
      <c r="N102" s="159"/>
      <c r="O102" s="159"/>
      <c r="P102" s="233"/>
      <c r="Q102" s="54"/>
      <c r="R102" s="194"/>
      <c r="S102" s="194"/>
      <c r="T102" s="194"/>
      <c r="U102" s="178"/>
      <c r="V102" s="194"/>
      <c r="W102" s="194"/>
      <c r="X102" s="178"/>
      <c r="Y102" s="178"/>
      <c r="Z102" s="194"/>
      <c r="AA102" s="194"/>
      <c r="AB102" s="159"/>
      <c r="AC102" s="159"/>
      <c r="AD102" s="214"/>
    </row>
    <row r="103" spans="2:30" x14ac:dyDescent="0.25">
      <c r="B103" s="193"/>
      <c r="C103" s="177" t="s">
        <v>3466</v>
      </c>
      <c r="D103" s="194"/>
      <c r="E103" s="194"/>
      <c r="F103" s="194"/>
      <c r="G103" s="194"/>
      <c r="H103" s="178"/>
      <c r="I103" s="194"/>
      <c r="J103" s="194"/>
      <c r="K103" s="178"/>
      <c r="L103" s="178"/>
      <c r="M103" s="194"/>
      <c r="N103" s="159"/>
      <c r="O103" s="159"/>
      <c r="P103" s="233"/>
      <c r="Q103" s="54"/>
      <c r="R103" s="194"/>
      <c r="S103" s="194"/>
      <c r="T103" s="194"/>
      <c r="U103" s="178"/>
      <c r="V103" s="194"/>
      <c r="W103" s="194"/>
      <c r="X103" s="178"/>
      <c r="Y103" s="178"/>
      <c r="Z103" s="194"/>
      <c r="AA103" s="194"/>
      <c r="AB103" s="159"/>
      <c r="AC103" s="159"/>
      <c r="AD103" s="214"/>
    </row>
    <row r="104" spans="2:30" x14ac:dyDescent="0.25">
      <c r="B104" s="193"/>
      <c r="C104" s="177" t="s">
        <v>3467</v>
      </c>
      <c r="D104" s="194"/>
      <c r="E104" s="194"/>
      <c r="F104" s="194"/>
      <c r="G104" s="194"/>
      <c r="H104" s="178"/>
      <c r="I104" s="194"/>
      <c r="J104" s="194"/>
      <c r="K104" s="178"/>
      <c r="L104" s="178"/>
      <c r="M104" s="194"/>
      <c r="N104" s="159"/>
      <c r="O104" s="159"/>
      <c r="P104" s="233"/>
      <c r="Q104" s="54"/>
      <c r="R104" s="194"/>
      <c r="S104" s="194"/>
      <c r="T104" s="194"/>
      <c r="U104" s="178"/>
      <c r="V104" s="194"/>
      <c r="W104" s="194"/>
      <c r="X104" s="178"/>
      <c r="Y104" s="178"/>
      <c r="Z104" s="194"/>
      <c r="AA104" s="194"/>
      <c r="AB104" s="159"/>
      <c r="AC104" s="159"/>
      <c r="AD104" s="214"/>
    </row>
    <row r="105" spans="2:30" x14ac:dyDescent="0.25">
      <c r="B105" s="193"/>
      <c r="C105" s="177" t="s">
        <v>3468</v>
      </c>
      <c r="D105" s="194"/>
      <c r="E105" s="194"/>
      <c r="F105" s="194"/>
      <c r="G105" s="194"/>
      <c r="H105" s="178"/>
      <c r="I105" s="194"/>
      <c r="J105" s="194"/>
      <c r="K105" s="178"/>
      <c r="L105" s="178"/>
      <c r="M105" s="194"/>
      <c r="N105" s="159"/>
      <c r="O105" s="159"/>
      <c r="P105" s="233"/>
      <c r="Q105" s="54"/>
      <c r="R105" s="194"/>
      <c r="S105" s="194"/>
      <c r="T105" s="194"/>
      <c r="U105" s="178"/>
      <c r="V105" s="194"/>
      <c r="W105" s="194"/>
      <c r="X105" s="178"/>
      <c r="Y105" s="178"/>
      <c r="Z105" s="194"/>
      <c r="AA105" s="194"/>
      <c r="AB105" s="159"/>
      <c r="AC105" s="159"/>
      <c r="AD105" s="214"/>
    </row>
    <row r="106" spans="2:30" x14ac:dyDescent="0.25">
      <c r="B106" s="193"/>
      <c r="C106" s="177" t="s">
        <v>3469</v>
      </c>
      <c r="D106" s="194"/>
      <c r="E106" s="194"/>
      <c r="F106" s="194"/>
      <c r="G106" s="194"/>
      <c r="H106" s="178"/>
      <c r="I106" s="194"/>
      <c r="J106" s="194"/>
      <c r="K106" s="178"/>
      <c r="L106" s="178"/>
      <c r="M106" s="194"/>
      <c r="N106" s="159"/>
      <c r="O106" s="159"/>
      <c r="P106" s="233"/>
      <c r="Q106" s="54"/>
      <c r="R106" s="194"/>
      <c r="S106" s="194"/>
      <c r="T106" s="194"/>
      <c r="U106" s="178"/>
      <c r="V106" s="194"/>
      <c r="W106" s="194"/>
      <c r="X106" s="178"/>
      <c r="Y106" s="178"/>
      <c r="Z106" s="194"/>
      <c r="AA106" s="194"/>
      <c r="AB106" s="159"/>
      <c r="AC106" s="159"/>
      <c r="AD106" s="214"/>
    </row>
    <row r="107" spans="2:30" x14ac:dyDescent="0.25">
      <c r="B107" s="193"/>
      <c r="C107" s="177" t="s">
        <v>3470</v>
      </c>
      <c r="D107" s="194"/>
      <c r="E107" s="194"/>
      <c r="F107" s="194"/>
      <c r="G107" s="194"/>
      <c r="H107" s="178"/>
      <c r="I107" s="194"/>
      <c r="J107" s="194"/>
      <c r="K107" s="178"/>
      <c r="L107" s="178"/>
      <c r="M107" s="194"/>
      <c r="N107" s="159"/>
      <c r="O107" s="159"/>
      <c r="P107" s="233"/>
      <c r="Q107" s="54"/>
      <c r="R107" s="194"/>
      <c r="S107" s="194"/>
      <c r="T107" s="194"/>
      <c r="U107" s="178"/>
      <c r="V107" s="194"/>
      <c r="W107" s="194"/>
      <c r="X107" s="178"/>
      <c r="Y107" s="178"/>
      <c r="Z107" s="194"/>
      <c r="AA107" s="194"/>
      <c r="AB107" s="159"/>
      <c r="AC107" s="159"/>
      <c r="AD107" s="214"/>
    </row>
    <row r="108" spans="2:30" x14ac:dyDescent="0.25">
      <c r="B108" s="193"/>
      <c r="C108" s="177" t="s">
        <v>3471</v>
      </c>
      <c r="D108" s="194"/>
      <c r="E108" s="194"/>
      <c r="F108" s="194"/>
      <c r="G108" s="194"/>
      <c r="H108" s="178"/>
      <c r="I108" s="194"/>
      <c r="J108" s="194"/>
      <c r="K108" s="178"/>
      <c r="L108" s="178"/>
      <c r="M108" s="194"/>
      <c r="N108" s="159"/>
      <c r="O108" s="159"/>
      <c r="P108" s="233"/>
      <c r="Q108" s="54"/>
      <c r="R108" s="194"/>
      <c r="S108" s="194"/>
      <c r="T108" s="194"/>
      <c r="U108" s="178"/>
      <c r="V108" s="194"/>
      <c r="W108" s="194"/>
      <c r="X108" s="178"/>
      <c r="Y108" s="178"/>
      <c r="Z108" s="194"/>
      <c r="AA108" s="194"/>
      <c r="AB108" s="159"/>
      <c r="AC108" s="159"/>
      <c r="AD108" s="214"/>
    </row>
    <row r="109" spans="2:30" x14ac:dyDescent="0.25">
      <c r="B109" s="193"/>
      <c r="C109" s="177" t="s">
        <v>3472</v>
      </c>
      <c r="D109" s="194"/>
      <c r="E109" s="194"/>
      <c r="F109" s="194"/>
      <c r="G109" s="194"/>
      <c r="H109" s="178"/>
      <c r="I109" s="194"/>
      <c r="J109" s="194"/>
      <c r="K109" s="178"/>
      <c r="L109" s="178"/>
      <c r="M109" s="194"/>
      <c r="N109" s="159"/>
      <c r="O109" s="159"/>
      <c r="P109" s="233"/>
      <c r="Q109" s="54"/>
      <c r="R109" s="194"/>
      <c r="S109" s="194"/>
      <c r="T109" s="194"/>
      <c r="U109" s="178"/>
      <c r="V109" s="194"/>
      <c r="W109" s="194"/>
      <c r="X109" s="178"/>
      <c r="Y109" s="178"/>
      <c r="Z109" s="194"/>
      <c r="AA109" s="194"/>
      <c r="AB109" s="159"/>
      <c r="AC109" s="159"/>
      <c r="AD109" s="214"/>
    </row>
    <row r="110" spans="2:30" x14ac:dyDescent="0.25">
      <c r="B110" s="193"/>
      <c r="C110" s="177" t="s">
        <v>3473</v>
      </c>
      <c r="D110" s="194"/>
      <c r="E110" s="194"/>
      <c r="F110" s="194"/>
      <c r="G110" s="194"/>
      <c r="H110" s="178"/>
      <c r="I110" s="194"/>
      <c r="J110" s="194"/>
      <c r="K110" s="178"/>
      <c r="L110" s="178"/>
      <c r="M110" s="194"/>
      <c r="N110" s="159"/>
      <c r="O110" s="159"/>
      <c r="P110" s="233"/>
      <c r="Q110" s="54"/>
      <c r="R110" s="194"/>
      <c r="S110" s="194"/>
      <c r="T110" s="194"/>
      <c r="U110" s="178"/>
      <c r="V110" s="194"/>
      <c r="W110" s="194"/>
      <c r="X110" s="178"/>
      <c r="Y110" s="178"/>
      <c r="Z110" s="194"/>
      <c r="AA110" s="194"/>
      <c r="AB110" s="159"/>
      <c r="AC110" s="159"/>
      <c r="AD110" s="214"/>
    </row>
  </sheetData>
  <mergeCells count="4">
    <mergeCell ref="Z9:AA9"/>
    <mergeCell ref="B1:L1"/>
    <mergeCell ref="Z7:AA7"/>
    <mergeCell ref="Z6:AA6"/>
  </mergeCells>
  <dataValidations count="3">
    <dataValidation allowBlank="1" showInputMessage="1" showErrorMessage="1" error="Data is of incorrect type!" sqref="M10:M110 I10:J110 E10:G110 B8:E8 V10:W110 R10:T110 K8 G8:H8 Z11:AA13 Q8:R8 AB8:AD8 T8:Y8 Z15:AA110"/>
    <dataValidation type="decimal" allowBlank="1" showInputMessage="1" showErrorMessage="1" error="Data is of incorrect type!" sqref="N10:O110 AB10:AC110 L8:M8"/>
    <dataValidation type="date" allowBlank="1" showInputMessage="1" showErrorMessage="1" error="Data is of incorrect type!" sqref="N8 P10:P110 AD10:AD110"/>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Enumerations!$A$737:$A$737</xm:f>
          </x14:formula1>
          <xm:sqref>B3</xm:sqref>
        </x14:dataValidation>
        <x14:dataValidation type="list" allowBlank="1" showInputMessage="1" showErrorMessage="1" error="Data is of incorrect type!">
          <x14:formula1>
            <xm:f>Enumerations!$A$738:$AKU$738</xm:f>
          </x14:formula1>
          <xm:sqref>F8 H10:H110 S8 U10:U110</xm:sqref>
        </x14:dataValidation>
        <x14:dataValidation type="list" allowBlank="1" showInputMessage="1" showErrorMessage="1" error="Data is of incorrect type!">
          <x14:formula1>
            <xm:f>Enumerations!$A$739:$IW$739</xm:f>
          </x14:formula1>
          <xm:sqref>I8 K10:K110 X10:X110</xm:sqref>
        </x14:dataValidation>
        <x14:dataValidation type="list" allowBlank="1" showInputMessage="1" showErrorMessage="1" error="Data is of incorrect type!">
          <x14:formula1>
            <xm:f>Enumerations!$A$740:$GG$740</xm:f>
          </x14:formula1>
          <xm:sqref>J8 L10:L110 Y10:Y110</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47"/>
  <sheetViews>
    <sheetView showGridLines="0" workbookViewId="0">
      <selection activeCell="G2" sqref="G2"/>
    </sheetView>
  </sheetViews>
  <sheetFormatPr defaultRowHeight="15" outlineLevelCol="1" x14ac:dyDescent="0.25"/>
  <cols>
    <col min="1" max="1" width="25.7109375" style="157" customWidth="1"/>
    <col min="2" max="2" width="50.28515625" style="157" customWidth="1"/>
    <col min="3" max="3" width="7.5703125" style="157" customWidth="1"/>
    <col min="4" max="5" width="8.42578125" style="157" customWidth="1"/>
    <col min="6" max="25" width="25.7109375" style="157" customWidth="1"/>
    <col min="26" max="26" width="13.5703125" style="157" customWidth="1"/>
    <col min="27" max="27" width="11.42578125" style="747" customWidth="1" outlineLevel="1"/>
    <col min="28" max="47" width="25.7109375" style="157" customWidth="1" outlineLevel="1"/>
    <col min="48" max="16384" width="9.140625" style="157"/>
  </cols>
  <sheetData>
    <row r="1" spans="1:47" ht="27.75" customHeight="1" thickBot="1" x14ac:dyDescent="0.35">
      <c r="A1" s="187" t="s">
        <v>17053</v>
      </c>
      <c r="B1" s="212" t="s">
        <v>4826</v>
      </c>
      <c r="C1" s="213"/>
      <c r="D1" s="213"/>
      <c r="E1" s="213"/>
      <c r="F1" s="213"/>
      <c r="G1" s="213"/>
      <c r="H1" s="213"/>
      <c r="I1" s="213"/>
      <c r="J1" s="213"/>
      <c r="K1" s="213"/>
      <c r="L1" s="213"/>
      <c r="AA1" s="237" t="s">
        <v>5157</v>
      </c>
    </row>
    <row r="2" spans="1:47" ht="60" customHeight="1" thickBot="1" x14ac:dyDescent="0.3">
      <c r="G2" s="770" t="s">
        <v>20170</v>
      </c>
      <c r="H2" s="771" t="s">
        <v>20167</v>
      </c>
      <c r="Y2" s="759"/>
      <c r="Z2" s="759"/>
    </row>
    <row r="3" spans="1:47" x14ac:dyDescent="0.25">
      <c r="Y3" s="759"/>
      <c r="Z3" s="759"/>
    </row>
    <row r="4" spans="1:47" ht="20.100000000000001" customHeight="1" x14ac:dyDescent="0.25">
      <c r="Y4" s="759"/>
      <c r="Z4" s="759"/>
    </row>
    <row r="5" spans="1:47" ht="20.100000000000001" customHeight="1" x14ac:dyDescent="0.25"/>
    <row r="6" spans="1:47" s="246" customFormat="1" ht="90" x14ac:dyDescent="0.25">
      <c r="G6" s="247" t="s">
        <v>850</v>
      </c>
      <c r="H6" s="247" t="s">
        <v>851</v>
      </c>
      <c r="I6" s="247"/>
      <c r="J6" s="247"/>
      <c r="K6" s="247" t="s">
        <v>852</v>
      </c>
      <c r="L6" s="247"/>
      <c r="M6" s="247"/>
      <c r="N6" s="247" t="s">
        <v>1031</v>
      </c>
      <c r="O6" s="247" t="s">
        <v>1032</v>
      </c>
      <c r="P6" s="247"/>
      <c r="Q6" s="247"/>
      <c r="R6" s="247"/>
      <c r="S6" s="247"/>
      <c r="T6" s="247" t="s">
        <v>1033</v>
      </c>
      <c r="U6" s="247" t="s">
        <v>1034</v>
      </c>
      <c r="V6" s="247"/>
      <c r="W6" s="247"/>
      <c r="X6" s="247" t="s">
        <v>853</v>
      </c>
      <c r="Y6" s="248" t="s">
        <v>1035</v>
      </c>
      <c r="Z6" s="762" t="s">
        <v>1036</v>
      </c>
      <c r="AA6" s="249"/>
      <c r="AB6" s="250" t="s">
        <v>850</v>
      </c>
      <c r="AC6" s="250" t="s">
        <v>851</v>
      </c>
      <c r="AD6" s="250"/>
      <c r="AE6" s="250"/>
      <c r="AF6" s="250" t="s">
        <v>852</v>
      </c>
      <c r="AG6" s="250"/>
      <c r="AH6" s="250"/>
      <c r="AI6" s="250" t="s">
        <v>1031</v>
      </c>
      <c r="AJ6" s="250" t="s">
        <v>1032</v>
      </c>
      <c r="AK6" s="250"/>
      <c r="AL6" s="250"/>
      <c r="AM6" s="250"/>
      <c r="AN6" s="250"/>
      <c r="AO6" s="250" t="s">
        <v>1033</v>
      </c>
      <c r="AP6" s="250" t="s">
        <v>1034</v>
      </c>
      <c r="AQ6" s="250"/>
      <c r="AR6" s="250"/>
      <c r="AS6" s="250" t="s">
        <v>853</v>
      </c>
      <c r="AT6" s="250" t="s">
        <v>1035</v>
      </c>
      <c r="AU6" s="250" t="s">
        <v>1036</v>
      </c>
    </row>
    <row r="7" spans="1:47" s="246" customFormat="1" ht="27.75" customHeight="1" x14ac:dyDescent="0.25">
      <c r="G7" s="247"/>
      <c r="H7" s="247"/>
      <c r="I7" s="247" t="s">
        <v>1037</v>
      </c>
      <c r="J7" s="247" t="s">
        <v>1038</v>
      </c>
      <c r="K7" s="247"/>
      <c r="L7" s="247" t="s">
        <v>1037</v>
      </c>
      <c r="M7" s="247" t="s">
        <v>1038</v>
      </c>
      <c r="N7" s="247"/>
      <c r="O7" s="247"/>
      <c r="P7" s="247" t="s">
        <v>850</v>
      </c>
      <c r="Q7" s="247" t="s">
        <v>851</v>
      </c>
      <c r="R7" s="247" t="s">
        <v>852</v>
      </c>
      <c r="S7" s="247" t="s">
        <v>1039</v>
      </c>
      <c r="T7" s="247"/>
      <c r="U7" s="247"/>
      <c r="V7" s="247" t="s">
        <v>1037</v>
      </c>
      <c r="W7" s="247" t="s">
        <v>1038</v>
      </c>
      <c r="X7" s="247"/>
      <c r="Y7" s="248"/>
      <c r="Z7" s="762"/>
      <c r="AA7" s="249"/>
      <c r="AB7" s="250"/>
      <c r="AC7" s="250"/>
      <c r="AD7" s="250" t="s">
        <v>1037</v>
      </c>
      <c r="AE7" s="250" t="s">
        <v>1038</v>
      </c>
      <c r="AF7" s="250"/>
      <c r="AG7" s="250" t="s">
        <v>1037</v>
      </c>
      <c r="AH7" s="250" t="s">
        <v>1038</v>
      </c>
      <c r="AI7" s="250"/>
      <c r="AJ7" s="250"/>
      <c r="AK7" s="250" t="s">
        <v>850</v>
      </c>
      <c r="AL7" s="250" t="s">
        <v>851</v>
      </c>
      <c r="AM7" s="250" t="s">
        <v>852</v>
      </c>
      <c r="AN7" s="250" t="s">
        <v>1039</v>
      </c>
      <c r="AO7" s="250"/>
      <c r="AP7" s="250"/>
      <c r="AQ7" s="250" t="s">
        <v>1037</v>
      </c>
      <c r="AR7" s="250" t="s">
        <v>1038</v>
      </c>
      <c r="AS7" s="250"/>
      <c r="AT7" s="250"/>
      <c r="AU7" s="250"/>
    </row>
    <row r="8" spans="1:47" s="246" customFormat="1" ht="27.75" customHeight="1" x14ac:dyDescent="0.25">
      <c r="G8" s="251"/>
      <c r="H8" s="251"/>
      <c r="I8" s="251" t="s">
        <v>3219</v>
      </c>
      <c r="J8" s="251" t="s">
        <v>3219</v>
      </c>
      <c r="K8" s="251"/>
      <c r="L8" s="251" t="s">
        <v>4827</v>
      </c>
      <c r="M8" s="251" t="s">
        <v>4827</v>
      </c>
      <c r="N8" s="251"/>
      <c r="O8" s="251"/>
      <c r="P8" s="251"/>
      <c r="Q8" s="251"/>
      <c r="R8" s="251"/>
      <c r="S8" s="251"/>
      <c r="T8" s="251"/>
      <c r="U8" s="251"/>
      <c r="V8" s="251" t="s">
        <v>4828</v>
      </c>
      <c r="W8" s="251" t="s">
        <v>4828</v>
      </c>
      <c r="X8" s="251"/>
      <c r="Y8" s="252"/>
      <c r="Z8" s="763"/>
      <c r="AA8" s="249"/>
      <c r="AB8" s="250"/>
      <c r="AC8" s="250"/>
      <c r="AD8" s="250" t="s">
        <v>3219</v>
      </c>
      <c r="AE8" s="250" t="s">
        <v>3219</v>
      </c>
      <c r="AF8" s="250"/>
      <c r="AG8" s="250" t="s">
        <v>4827</v>
      </c>
      <c r="AH8" s="250" t="s">
        <v>4827</v>
      </c>
      <c r="AI8" s="250"/>
      <c r="AJ8" s="250"/>
      <c r="AK8" s="250"/>
      <c r="AL8" s="250"/>
      <c r="AM8" s="250"/>
      <c r="AN8" s="250"/>
      <c r="AO8" s="250"/>
      <c r="AP8" s="250"/>
      <c r="AQ8" s="250" t="s">
        <v>4828</v>
      </c>
      <c r="AR8" s="250" t="s">
        <v>4828</v>
      </c>
      <c r="AS8" s="250"/>
      <c r="AT8" s="250"/>
      <c r="AU8" s="250"/>
    </row>
    <row r="9" spans="1:47" s="246" customFormat="1" ht="27.75" customHeight="1" x14ac:dyDescent="0.25">
      <c r="G9" s="251" t="s">
        <v>850</v>
      </c>
      <c r="H9" s="251" t="s">
        <v>3219</v>
      </c>
      <c r="I9" s="251" t="s">
        <v>1037</v>
      </c>
      <c r="J9" s="251" t="s">
        <v>4829</v>
      </c>
      <c r="K9" s="251" t="s">
        <v>4827</v>
      </c>
      <c r="L9" s="251" t="s">
        <v>1037</v>
      </c>
      <c r="M9" s="251" t="s">
        <v>4829</v>
      </c>
      <c r="N9" s="251" t="s">
        <v>854</v>
      </c>
      <c r="O9" s="251" t="s">
        <v>4830</v>
      </c>
      <c r="P9" s="251" t="s">
        <v>850</v>
      </c>
      <c r="Q9" s="251" t="s">
        <v>3219</v>
      </c>
      <c r="R9" s="251" t="s">
        <v>4827</v>
      </c>
      <c r="S9" s="251" t="s">
        <v>854</v>
      </c>
      <c r="T9" s="251"/>
      <c r="U9" s="251" t="s">
        <v>4828</v>
      </c>
      <c r="V9" s="251" t="s">
        <v>1037</v>
      </c>
      <c r="W9" s="251" t="s">
        <v>4829</v>
      </c>
      <c r="X9" s="251" t="s">
        <v>853</v>
      </c>
      <c r="Y9" s="252" t="s">
        <v>4831</v>
      </c>
      <c r="Z9" s="763" t="s">
        <v>19915</v>
      </c>
      <c r="AA9" s="249"/>
      <c r="AB9" s="250" t="s">
        <v>850</v>
      </c>
      <c r="AC9" s="250" t="s">
        <v>3219</v>
      </c>
      <c r="AD9" s="250" t="s">
        <v>1037</v>
      </c>
      <c r="AE9" s="250" t="s">
        <v>4829</v>
      </c>
      <c r="AF9" s="250" t="s">
        <v>4827</v>
      </c>
      <c r="AG9" s="250" t="s">
        <v>1037</v>
      </c>
      <c r="AH9" s="250" t="s">
        <v>4829</v>
      </c>
      <c r="AI9" s="250" t="s">
        <v>854</v>
      </c>
      <c r="AJ9" s="250" t="s">
        <v>4830</v>
      </c>
      <c r="AK9" s="250" t="s">
        <v>850</v>
      </c>
      <c r="AL9" s="250" t="s">
        <v>3219</v>
      </c>
      <c r="AM9" s="250" t="s">
        <v>4827</v>
      </c>
      <c r="AN9" s="250" t="s">
        <v>854</v>
      </c>
      <c r="AO9" s="250"/>
      <c r="AP9" s="250" t="s">
        <v>4828</v>
      </c>
      <c r="AQ9" s="250" t="s">
        <v>1037</v>
      </c>
      <c r="AR9" s="250" t="s">
        <v>4829</v>
      </c>
      <c r="AS9" s="250" t="s">
        <v>853</v>
      </c>
      <c r="AT9" s="250" t="s">
        <v>4831</v>
      </c>
      <c r="AU9" s="250"/>
    </row>
    <row r="10" spans="1:47" s="246" customFormat="1" ht="27.75" customHeight="1" x14ac:dyDescent="0.25">
      <c r="B10" s="20" t="s">
        <v>2922</v>
      </c>
      <c r="G10" s="251" t="s">
        <v>4832</v>
      </c>
      <c r="H10" s="251" t="s">
        <v>4832</v>
      </c>
      <c r="I10" s="251" t="s">
        <v>4832</v>
      </c>
      <c r="J10" s="251" t="s">
        <v>4832</v>
      </c>
      <c r="K10" s="251" t="s">
        <v>4832</v>
      </c>
      <c r="L10" s="251" t="s">
        <v>4832</v>
      </c>
      <c r="M10" s="251" t="s">
        <v>4832</v>
      </c>
      <c r="N10" s="251" t="s">
        <v>4832</v>
      </c>
      <c r="O10" s="251" t="s">
        <v>3313</v>
      </c>
      <c r="P10" s="251" t="s">
        <v>3313</v>
      </c>
      <c r="Q10" s="251" t="s">
        <v>3313</v>
      </c>
      <c r="R10" s="251" t="s">
        <v>3313</v>
      </c>
      <c r="S10" s="251" t="s">
        <v>3313</v>
      </c>
      <c r="T10" s="251" t="s">
        <v>4830</v>
      </c>
      <c r="U10" s="251" t="s">
        <v>4832</v>
      </c>
      <c r="V10" s="251" t="s">
        <v>4832</v>
      </c>
      <c r="W10" s="251" t="s">
        <v>4832</v>
      </c>
      <c r="X10" s="251" t="s">
        <v>4832</v>
      </c>
      <c r="Y10" s="252" t="s">
        <v>3313</v>
      </c>
      <c r="Z10" s="763" t="s">
        <v>4831</v>
      </c>
      <c r="AA10" s="249"/>
      <c r="AB10" s="253" t="s">
        <v>4832</v>
      </c>
      <c r="AC10" s="253" t="s">
        <v>4832</v>
      </c>
      <c r="AD10" s="253" t="s">
        <v>4832</v>
      </c>
      <c r="AE10" s="253" t="s">
        <v>4832</v>
      </c>
      <c r="AF10" s="253" t="s">
        <v>4832</v>
      </c>
      <c r="AG10" s="253" t="s">
        <v>4832</v>
      </c>
      <c r="AH10" s="253" t="s">
        <v>4832</v>
      </c>
      <c r="AI10" s="253" t="s">
        <v>4832</v>
      </c>
      <c r="AJ10" s="253" t="s">
        <v>3313</v>
      </c>
      <c r="AK10" s="253" t="s">
        <v>3313</v>
      </c>
      <c r="AL10" s="253" t="s">
        <v>3313</v>
      </c>
      <c r="AM10" s="253" t="s">
        <v>3313</v>
      </c>
      <c r="AN10" s="253" t="s">
        <v>3313</v>
      </c>
      <c r="AO10" s="253" t="s">
        <v>4830</v>
      </c>
      <c r="AP10" s="253" t="s">
        <v>4832</v>
      </c>
      <c r="AQ10" s="253" t="s">
        <v>4832</v>
      </c>
      <c r="AR10" s="253" t="s">
        <v>4832</v>
      </c>
      <c r="AS10" s="253" t="s">
        <v>4832</v>
      </c>
      <c r="AT10" s="253" t="s">
        <v>3313</v>
      </c>
      <c r="AU10" s="253" t="s">
        <v>4831</v>
      </c>
    </row>
    <row r="11" spans="1:47" ht="20.100000000000001" customHeight="1" x14ac:dyDescent="0.25">
      <c r="G11" s="15" t="s">
        <v>607</v>
      </c>
      <c r="H11" s="15" t="s">
        <v>720</v>
      </c>
      <c r="I11" s="15" t="s">
        <v>721</v>
      </c>
      <c r="J11" s="15" t="s">
        <v>599</v>
      </c>
      <c r="K11" s="15" t="s">
        <v>600</v>
      </c>
      <c r="L11" s="15" t="s">
        <v>601</v>
      </c>
      <c r="M11" s="15" t="s">
        <v>602</v>
      </c>
      <c r="N11" s="15" t="s">
        <v>603</v>
      </c>
      <c r="O11" s="15" t="s">
        <v>789</v>
      </c>
      <c r="P11" s="15" t="s">
        <v>790</v>
      </c>
      <c r="Q11" s="15" t="s">
        <v>604</v>
      </c>
      <c r="R11" s="15" t="s">
        <v>815</v>
      </c>
      <c r="S11" s="15" t="s">
        <v>816</v>
      </c>
      <c r="T11" s="15" t="s">
        <v>817</v>
      </c>
      <c r="U11" s="15" t="s">
        <v>818</v>
      </c>
      <c r="V11" s="15" t="s">
        <v>916</v>
      </c>
      <c r="W11" s="15" t="s">
        <v>917</v>
      </c>
      <c r="X11" s="15" t="s">
        <v>942</v>
      </c>
      <c r="Y11" s="16" t="s">
        <v>819</v>
      </c>
      <c r="Z11" s="762" t="s">
        <v>857</v>
      </c>
      <c r="AA11" s="757"/>
      <c r="AB11" s="168" t="s">
        <v>607</v>
      </c>
      <c r="AC11" s="168" t="s">
        <v>720</v>
      </c>
      <c r="AD11" s="168" t="s">
        <v>721</v>
      </c>
      <c r="AE11" s="168" t="s">
        <v>599</v>
      </c>
      <c r="AF11" s="168" t="s">
        <v>600</v>
      </c>
      <c r="AG11" s="168" t="s">
        <v>601</v>
      </c>
      <c r="AH11" s="168" t="s">
        <v>602</v>
      </c>
      <c r="AI11" s="168" t="s">
        <v>603</v>
      </c>
      <c r="AJ11" s="168" t="s">
        <v>789</v>
      </c>
      <c r="AK11" s="168" t="s">
        <v>790</v>
      </c>
      <c r="AL11" s="168" t="s">
        <v>604</v>
      </c>
      <c r="AM11" s="168" t="s">
        <v>815</v>
      </c>
      <c r="AN11" s="168" t="s">
        <v>816</v>
      </c>
      <c r="AO11" s="168" t="s">
        <v>817</v>
      </c>
      <c r="AP11" s="168" t="s">
        <v>818</v>
      </c>
      <c r="AQ11" s="168" t="s">
        <v>916</v>
      </c>
      <c r="AR11" s="168" t="s">
        <v>917</v>
      </c>
      <c r="AS11" s="168" t="s">
        <v>942</v>
      </c>
      <c r="AT11" s="168" t="s">
        <v>819</v>
      </c>
      <c r="AU11" s="168" t="s">
        <v>857</v>
      </c>
    </row>
    <row r="12" spans="1:47" ht="20.100000000000001" customHeight="1" x14ac:dyDescent="0.25">
      <c r="B12" s="10" t="s">
        <v>657</v>
      </c>
      <c r="C12" s="13" t="s">
        <v>5158</v>
      </c>
      <c r="D12" s="13" t="s">
        <v>2916</v>
      </c>
      <c r="E12" s="13" t="s">
        <v>2966</v>
      </c>
      <c r="F12" s="15" t="s">
        <v>421</v>
      </c>
      <c r="G12" s="159"/>
      <c r="H12" s="159"/>
      <c r="I12" s="158"/>
      <c r="J12" s="158"/>
      <c r="K12" s="159"/>
      <c r="L12" s="158"/>
      <c r="M12" s="158"/>
      <c r="N12" s="159"/>
      <c r="O12" s="165">
        <f>SUM(P12:S12)</f>
        <v>0</v>
      </c>
      <c r="P12" s="159"/>
      <c r="Q12" s="159"/>
      <c r="R12" s="159"/>
      <c r="S12" s="159"/>
      <c r="T12" s="165">
        <f>G12+H12+K12+N12+O12</f>
        <v>0</v>
      </c>
      <c r="U12" s="159"/>
      <c r="V12" s="158"/>
      <c r="W12" s="158"/>
      <c r="X12" s="159"/>
      <c r="Y12" s="753"/>
      <c r="Z12" s="756">
        <f>U12+X12+Y12</f>
        <v>0</v>
      </c>
      <c r="AA12" s="758" t="s">
        <v>421</v>
      </c>
      <c r="AB12" s="131" t="s">
        <v>4833</v>
      </c>
      <c r="AC12" s="131" t="s">
        <v>4834</v>
      </c>
      <c r="AD12" s="170" t="s">
        <v>2949</v>
      </c>
      <c r="AE12" s="170" t="s">
        <v>2949</v>
      </c>
      <c r="AF12" s="131" t="s">
        <v>4835</v>
      </c>
      <c r="AG12" s="170" t="s">
        <v>2949</v>
      </c>
      <c r="AH12" s="170" t="s">
        <v>2949</v>
      </c>
      <c r="AI12" s="131" t="s">
        <v>4836</v>
      </c>
      <c r="AJ12" s="131" t="s">
        <v>4837</v>
      </c>
      <c r="AK12" s="131" t="s">
        <v>4838</v>
      </c>
      <c r="AL12" s="131" t="s">
        <v>4839</v>
      </c>
      <c r="AM12" s="131" t="s">
        <v>4840</v>
      </c>
      <c r="AN12" s="131" t="s">
        <v>4841</v>
      </c>
      <c r="AO12" s="131" t="s">
        <v>4842</v>
      </c>
      <c r="AP12" s="131" t="s">
        <v>4843</v>
      </c>
      <c r="AQ12" s="170" t="s">
        <v>2949</v>
      </c>
      <c r="AR12" s="170" t="s">
        <v>2949</v>
      </c>
      <c r="AS12" s="131" t="s">
        <v>4844</v>
      </c>
      <c r="AT12" s="131" t="s">
        <v>4845</v>
      </c>
      <c r="AU12" s="131" t="s">
        <v>4846</v>
      </c>
    </row>
    <row r="13" spans="1:47" ht="20.100000000000001" customHeight="1" x14ac:dyDescent="0.25">
      <c r="B13" s="10" t="s">
        <v>1040</v>
      </c>
      <c r="C13" s="13" t="s">
        <v>5159</v>
      </c>
      <c r="D13" s="13" t="s">
        <v>2916</v>
      </c>
      <c r="E13" s="13" t="s">
        <v>2966</v>
      </c>
      <c r="F13" s="15" t="s">
        <v>423</v>
      </c>
      <c r="G13" s="159"/>
      <c r="H13" s="159"/>
      <c r="I13" s="158"/>
      <c r="J13" s="158"/>
      <c r="K13" s="159"/>
      <c r="L13" s="158"/>
      <c r="M13" s="158"/>
      <c r="N13" s="159"/>
      <c r="O13" s="165">
        <f>SUM(P13:S13)</f>
        <v>0</v>
      </c>
      <c r="P13" s="159"/>
      <c r="Q13" s="159"/>
      <c r="R13" s="159"/>
      <c r="S13" s="159"/>
      <c r="T13" s="165">
        <f>G13+H13+K13+N13+O13</f>
        <v>0</v>
      </c>
      <c r="U13" s="159"/>
      <c r="V13" s="158"/>
      <c r="W13" s="158"/>
      <c r="X13" s="159"/>
      <c r="Y13" s="753"/>
      <c r="Z13" s="756">
        <f>U13+X13+Y13</f>
        <v>0</v>
      </c>
      <c r="AA13" s="758" t="s">
        <v>423</v>
      </c>
      <c r="AB13" s="131" t="s">
        <v>4847</v>
      </c>
      <c r="AC13" s="131" t="s">
        <v>4848</v>
      </c>
      <c r="AD13" s="170" t="s">
        <v>2949</v>
      </c>
      <c r="AE13" s="170" t="s">
        <v>2949</v>
      </c>
      <c r="AF13" s="131" t="s">
        <v>4849</v>
      </c>
      <c r="AG13" s="170" t="s">
        <v>2949</v>
      </c>
      <c r="AH13" s="170" t="s">
        <v>2949</v>
      </c>
      <c r="AI13" s="131" t="s">
        <v>4850</v>
      </c>
      <c r="AJ13" s="131" t="s">
        <v>4851</v>
      </c>
      <c r="AK13" s="131" t="s">
        <v>4852</v>
      </c>
      <c r="AL13" s="131" t="s">
        <v>4853</v>
      </c>
      <c r="AM13" s="131" t="s">
        <v>4854</v>
      </c>
      <c r="AN13" s="131" t="s">
        <v>4855</v>
      </c>
      <c r="AO13" s="131" t="s">
        <v>4856</v>
      </c>
      <c r="AP13" s="131" t="s">
        <v>4857</v>
      </c>
      <c r="AQ13" s="170" t="s">
        <v>2949</v>
      </c>
      <c r="AR13" s="170" t="s">
        <v>2949</v>
      </c>
      <c r="AS13" s="131" t="s">
        <v>4858</v>
      </c>
      <c r="AT13" s="131" t="s">
        <v>4859</v>
      </c>
      <c r="AU13" s="131" t="s">
        <v>4860</v>
      </c>
    </row>
    <row r="14" spans="1:47" ht="20.100000000000001" customHeight="1" x14ac:dyDescent="0.25">
      <c r="B14" s="10" t="s">
        <v>1041</v>
      </c>
      <c r="C14" s="13"/>
      <c r="D14" s="13"/>
      <c r="E14" s="13"/>
      <c r="F14" s="15"/>
      <c r="G14" s="158"/>
      <c r="H14" s="158"/>
      <c r="I14" s="158"/>
      <c r="J14" s="158"/>
      <c r="K14" s="158"/>
      <c r="L14" s="158"/>
      <c r="M14" s="158"/>
      <c r="N14" s="158"/>
      <c r="O14" s="158"/>
      <c r="P14" s="158"/>
      <c r="Q14" s="158"/>
      <c r="R14" s="158"/>
      <c r="S14" s="158"/>
      <c r="T14" s="158"/>
      <c r="U14" s="158"/>
      <c r="V14" s="158"/>
      <c r="W14" s="158"/>
      <c r="X14" s="158"/>
      <c r="Y14" s="754"/>
      <c r="Z14" s="748"/>
      <c r="AA14" s="758" t="s">
        <v>2949</v>
      </c>
      <c r="AB14" s="170" t="s">
        <v>2949</v>
      </c>
      <c r="AC14" s="170" t="s">
        <v>2949</v>
      </c>
      <c r="AD14" s="170" t="s">
        <v>2949</v>
      </c>
      <c r="AE14" s="170" t="s">
        <v>2949</v>
      </c>
      <c r="AF14" s="170" t="s">
        <v>2949</v>
      </c>
      <c r="AG14" s="170" t="s">
        <v>2949</v>
      </c>
      <c r="AH14" s="170" t="s">
        <v>2949</v>
      </c>
      <c r="AI14" s="170" t="s">
        <v>2949</v>
      </c>
      <c r="AJ14" s="170" t="s">
        <v>2949</v>
      </c>
      <c r="AK14" s="170" t="s">
        <v>2949</v>
      </c>
      <c r="AL14" s="170" t="s">
        <v>2949</v>
      </c>
      <c r="AM14" s="170" t="s">
        <v>2949</v>
      </c>
      <c r="AN14" s="170" t="s">
        <v>2949</v>
      </c>
      <c r="AO14" s="170" t="s">
        <v>2949</v>
      </c>
      <c r="AP14" s="170" t="s">
        <v>2949</v>
      </c>
      <c r="AQ14" s="170" t="s">
        <v>2949</v>
      </c>
      <c r="AR14" s="170" t="s">
        <v>2949</v>
      </c>
      <c r="AS14" s="170" t="s">
        <v>2949</v>
      </c>
      <c r="AT14" s="170" t="s">
        <v>2949</v>
      </c>
      <c r="AU14" s="170" t="s">
        <v>2949</v>
      </c>
    </row>
    <row r="15" spans="1:47" ht="20.100000000000001" customHeight="1" x14ac:dyDescent="0.25">
      <c r="B15" s="19" t="s">
        <v>658</v>
      </c>
      <c r="C15" s="13"/>
      <c r="D15" s="13"/>
      <c r="E15" s="13"/>
      <c r="F15" s="15"/>
      <c r="G15" s="158"/>
      <c r="H15" s="158"/>
      <c r="I15" s="158"/>
      <c r="J15" s="158"/>
      <c r="K15" s="158"/>
      <c r="L15" s="158"/>
      <c r="M15" s="158"/>
      <c r="N15" s="158"/>
      <c r="O15" s="158"/>
      <c r="P15" s="158"/>
      <c r="Q15" s="158"/>
      <c r="R15" s="158"/>
      <c r="S15" s="158"/>
      <c r="T15" s="158"/>
      <c r="U15" s="158"/>
      <c r="V15" s="158"/>
      <c r="W15" s="158"/>
      <c r="X15" s="158"/>
      <c r="Y15" s="754"/>
      <c r="Z15" s="748"/>
      <c r="AA15" s="758" t="s">
        <v>2949</v>
      </c>
      <c r="AB15" s="170" t="s">
        <v>2949</v>
      </c>
      <c r="AC15" s="170" t="s">
        <v>2949</v>
      </c>
      <c r="AD15" s="170" t="s">
        <v>2949</v>
      </c>
      <c r="AE15" s="170" t="s">
        <v>2949</v>
      </c>
      <c r="AF15" s="170" t="s">
        <v>2949</v>
      </c>
      <c r="AG15" s="170" t="s">
        <v>2949</v>
      </c>
      <c r="AH15" s="170" t="s">
        <v>2949</v>
      </c>
      <c r="AI15" s="170" t="s">
        <v>2949</v>
      </c>
      <c r="AJ15" s="170" t="s">
        <v>2949</v>
      </c>
      <c r="AK15" s="170" t="s">
        <v>2949</v>
      </c>
      <c r="AL15" s="170" t="s">
        <v>2949</v>
      </c>
      <c r="AM15" s="170" t="s">
        <v>2949</v>
      </c>
      <c r="AN15" s="170" t="s">
        <v>2949</v>
      </c>
      <c r="AO15" s="170" t="s">
        <v>2949</v>
      </c>
      <c r="AP15" s="170" t="s">
        <v>2949</v>
      </c>
      <c r="AQ15" s="170" t="s">
        <v>2949</v>
      </c>
      <c r="AR15" s="170" t="s">
        <v>2949</v>
      </c>
      <c r="AS15" s="170" t="s">
        <v>2949</v>
      </c>
      <c r="AT15" s="170" t="s">
        <v>2949</v>
      </c>
      <c r="AU15" s="170" t="s">
        <v>2949</v>
      </c>
    </row>
    <row r="16" spans="1:47" ht="20.100000000000001" customHeight="1" x14ac:dyDescent="0.25">
      <c r="B16" s="24" t="s">
        <v>1042</v>
      </c>
      <c r="C16" s="13" t="s">
        <v>5158</v>
      </c>
      <c r="D16" s="13" t="s">
        <v>2916</v>
      </c>
      <c r="E16" s="13" t="s">
        <v>2967</v>
      </c>
      <c r="F16" s="15" t="s">
        <v>613</v>
      </c>
      <c r="G16" s="159"/>
      <c r="H16" s="158"/>
      <c r="I16" s="159"/>
      <c r="J16" s="159"/>
      <c r="K16" s="158"/>
      <c r="L16" s="159"/>
      <c r="M16" s="159"/>
      <c r="N16" s="159"/>
      <c r="O16" s="165">
        <f>SUM(P16:S16)</f>
        <v>0</v>
      </c>
      <c r="P16" s="159"/>
      <c r="Q16" s="159"/>
      <c r="R16" s="159"/>
      <c r="S16" s="159"/>
      <c r="T16" s="165">
        <f t="shared" ref="T16:T21" si="0">G16+I16+J16+L16+M16+N16+O16</f>
        <v>0</v>
      </c>
      <c r="U16" s="158"/>
      <c r="V16" s="159"/>
      <c r="W16" s="159"/>
      <c r="X16" s="159"/>
      <c r="Y16" s="753"/>
      <c r="Z16" s="756">
        <f t="shared" ref="Z16:Z21" si="1">SUM(V16:Y16)</f>
        <v>0</v>
      </c>
      <c r="AA16" s="758" t="s">
        <v>613</v>
      </c>
      <c r="AB16" s="131" t="s">
        <v>4861</v>
      </c>
      <c r="AC16" s="170" t="s">
        <v>2949</v>
      </c>
      <c r="AD16" s="131" t="s">
        <v>4862</v>
      </c>
      <c r="AE16" s="131" t="s">
        <v>4863</v>
      </c>
      <c r="AF16" s="170" t="s">
        <v>2949</v>
      </c>
      <c r="AG16" s="131" t="s">
        <v>4864</v>
      </c>
      <c r="AH16" s="131" t="s">
        <v>4865</v>
      </c>
      <c r="AI16" s="131" t="s">
        <v>4866</v>
      </c>
      <c r="AJ16" s="131" t="s">
        <v>4867</v>
      </c>
      <c r="AK16" s="131" t="s">
        <v>4868</v>
      </c>
      <c r="AL16" s="131" t="s">
        <v>4869</v>
      </c>
      <c r="AM16" s="131" t="s">
        <v>4870</v>
      </c>
      <c r="AN16" s="131" t="s">
        <v>4871</v>
      </c>
      <c r="AO16" s="131" t="s">
        <v>4872</v>
      </c>
      <c r="AP16" s="170" t="s">
        <v>2949</v>
      </c>
      <c r="AQ16" s="131" t="s">
        <v>4873</v>
      </c>
      <c r="AR16" s="131" t="s">
        <v>4874</v>
      </c>
      <c r="AS16" s="131" t="s">
        <v>4875</v>
      </c>
      <c r="AT16" s="131" t="s">
        <v>4876</v>
      </c>
      <c r="AU16" s="131" t="s">
        <v>4877</v>
      </c>
    </row>
    <row r="17" spans="2:47" ht="20.100000000000001" customHeight="1" x14ac:dyDescent="0.25">
      <c r="B17" s="24" t="s">
        <v>1043</v>
      </c>
      <c r="C17" s="13" t="s">
        <v>5160</v>
      </c>
      <c r="D17" s="13" t="s">
        <v>2916</v>
      </c>
      <c r="E17" s="13" t="s">
        <v>2967</v>
      </c>
      <c r="F17" s="15" t="s">
        <v>427</v>
      </c>
      <c r="G17" s="165">
        <f>G18+G19+G20</f>
        <v>0</v>
      </c>
      <c r="H17" s="158"/>
      <c r="I17" s="165">
        <f>I18+I19+I20</f>
        <v>0</v>
      </c>
      <c r="J17" s="165">
        <f>J18+J19+J20</f>
        <v>0</v>
      </c>
      <c r="K17" s="158"/>
      <c r="L17" s="165">
        <f>L18+L19+L20</f>
        <v>0</v>
      </c>
      <c r="M17" s="165">
        <f>M18+M19+M20</f>
        <v>0</v>
      </c>
      <c r="N17" s="165">
        <f>N18+N19+N20</f>
        <v>0</v>
      </c>
      <c r="O17" s="165">
        <f>O18+O19+O20</f>
        <v>0</v>
      </c>
      <c r="P17" s="158"/>
      <c r="Q17" s="158"/>
      <c r="R17" s="158"/>
      <c r="S17" s="158"/>
      <c r="T17" s="165">
        <f t="shared" si="0"/>
        <v>0</v>
      </c>
      <c r="U17" s="158"/>
      <c r="V17" s="165">
        <f>V18+V19+V20</f>
        <v>0</v>
      </c>
      <c r="W17" s="165">
        <f>W18+W19+W20</f>
        <v>0</v>
      </c>
      <c r="X17" s="165">
        <f>X18+X19+X20</f>
        <v>0</v>
      </c>
      <c r="Y17" s="755">
        <f>Y18+Y19+Y20</f>
        <v>0</v>
      </c>
      <c r="Z17" s="756">
        <f t="shared" si="1"/>
        <v>0</v>
      </c>
      <c r="AA17" s="758" t="s">
        <v>427</v>
      </c>
      <c r="AB17" s="131" t="s">
        <v>4878</v>
      </c>
      <c r="AC17" s="170" t="s">
        <v>2949</v>
      </c>
      <c r="AD17" s="131" t="s">
        <v>4879</v>
      </c>
      <c r="AE17" s="131" t="s">
        <v>4880</v>
      </c>
      <c r="AF17" s="170" t="s">
        <v>2949</v>
      </c>
      <c r="AG17" s="131" t="s">
        <v>4881</v>
      </c>
      <c r="AH17" s="131" t="s">
        <v>4882</v>
      </c>
      <c r="AI17" s="131" t="s">
        <v>4883</v>
      </c>
      <c r="AJ17" s="131" t="s">
        <v>4884</v>
      </c>
      <c r="AK17" s="170" t="s">
        <v>2949</v>
      </c>
      <c r="AL17" s="170" t="s">
        <v>2949</v>
      </c>
      <c r="AM17" s="170" t="s">
        <v>2949</v>
      </c>
      <c r="AN17" s="170" t="s">
        <v>2949</v>
      </c>
      <c r="AO17" s="131" t="s">
        <v>4885</v>
      </c>
      <c r="AP17" s="170" t="s">
        <v>2949</v>
      </c>
      <c r="AQ17" s="131" t="s">
        <v>4886</v>
      </c>
      <c r="AR17" s="131" t="s">
        <v>4887</v>
      </c>
      <c r="AS17" s="131" t="s">
        <v>4888</v>
      </c>
      <c r="AT17" s="131" t="s">
        <v>4889</v>
      </c>
      <c r="AU17" s="131" t="s">
        <v>4890</v>
      </c>
    </row>
    <row r="18" spans="2:47" ht="20.100000000000001" customHeight="1" x14ac:dyDescent="0.25">
      <c r="B18" s="25" t="s">
        <v>1044</v>
      </c>
      <c r="C18" s="13" t="s">
        <v>5161</v>
      </c>
      <c r="D18" s="13" t="s">
        <v>2916</v>
      </c>
      <c r="E18" s="13" t="s">
        <v>2967</v>
      </c>
      <c r="F18" s="15" t="s">
        <v>573</v>
      </c>
      <c r="G18" s="159"/>
      <c r="H18" s="158"/>
      <c r="I18" s="159"/>
      <c r="J18" s="159"/>
      <c r="K18" s="158"/>
      <c r="L18" s="159"/>
      <c r="M18" s="159"/>
      <c r="N18" s="159"/>
      <c r="O18" s="159"/>
      <c r="P18" s="158"/>
      <c r="Q18" s="158"/>
      <c r="R18" s="158"/>
      <c r="S18" s="158"/>
      <c r="T18" s="165">
        <f t="shared" si="0"/>
        <v>0</v>
      </c>
      <c r="U18" s="158"/>
      <c r="V18" s="159"/>
      <c r="W18" s="159"/>
      <c r="X18" s="159"/>
      <c r="Y18" s="753"/>
      <c r="Z18" s="756">
        <f t="shared" si="1"/>
        <v>0</v>
      </c>
      <c r="AA18" s="758" t="s">
        <v>573</v>
      </c>
      <c r="AB18" s="131" t="s">
        <v>4891</v>
      </c>
      <c r="AC18" s="170" t="s">
        <v>2949</v>
      </c>
      <c r="AD18" s="131" t="s">
        <v>4892</v>
      </c>
      <c r="AE18" s="131" t="s">
        <v>4893</v>
      </c>
      <c r="AF18" s="170" t="s">
        <v>2949</v>
      </c>
      <c r="AG18" s="131" t="s">
        <v>4894</v>
      </c>
      <c r="AH18" s="131" t="s">
        <v>4895</v>
      </c>
      <c r="AI18" s="131" t="s">
        <v>4896</v>
      </c>
      <c r="AJ18" s="131" t="s">
        <v>4897</v>
      </c>
      <c r="AK18" s="170" t="s">
        <v>2949</v>
      </c>
      <c r="AL18" s="170" t="s">
        <v>2949</v>
      </c>
      <c r="AM18" s="170" t="s">
        <v>2949</v>
      </c>
      <c r="AN18" s="170" t="s">
        <v>2949</v>
      </c>
      <c r="AO18" s="131" t="s">
        <v>4898</v>
      </c>
      <c r="AP18" s="170" t="s">
        <v>2949</v>
      </c>
      <c r="AQ18" s="131" t="s">
        <v>4899</v>
      </c>
      <c r="AR18" s="131" t="s">
        <v>4900</v>
      </c>
      <c r="AS18" s="131" t="s">
        <v>4901</v>
      </c>
      <c r="AT18" s="131" t="s">
        <v>4902</v>
      </c>
      <c r="AU18" s="131" t="s">
        <v>4903</v>
      </c>
    </row>
    <row r="19" spans="2:47" ht="20.100000000000001" customHeight="1" x14ac:dyDescent="0.25">
      <c r="B19" s="25" t="s">
        <v>1045</v>
      </c>
      <c r="C19" s="13" t="s">
        <v>5162</v>
      </c>
      <c r="D19" s="13" t="s">
        <v>2916</v>
      </c>
      <c r="E19" s="13" t="s">
        <v>2967</v>
      </c>
      <c r="F19" s="15" t="s">
        <v>429</v>
      </c>
      <c r="G19" s="159"/>
      <c r="H19" s="158"/>
      <c r="I19" s="159"/>
      <c r="J19" s="159"/>
      <c r="K19" s="158"/>
      <c r="L19" s="159"/>
      <c r="M19" s="159"/>
      <c r="N19" s="159"/>
      <c r="O19" s="159"/>
      <c r="P19" s="158"/>
      <c r="Q19" s="158"/>
      <c r="R19" s="158"/>
      <c r="S19" s="158"/>
      <c r="T19" s="165">
        <f t="shared" si="0"/>
        <v>0</v>
      </c>
      <c r="U19" s="158"/>
      <c r="V19" s="159"/>
      <c r="W19" s="159"/>
      <c r="X19" s="159"/>
      <c r="Y19" s="753"/>
      <c r="Z19" s="756">
        <f t="shared" si="1"/>
        <v>0</v>
      </c>
      <c r="AA19" s="758" t="s">
        <v>429</v>
      </c>
      <c r="AB19" s="131" t="s">
        <v>4904</v>
      </c>
      <c r="AC19" s="170" t="s">
        <v>2949</v>
      </c>
      <c r="AD19" s="131" t="s">
        <v>4905</v>
      </c>
      <c r="AE19" s="131" t="s">
        <v>4906</v>
      </c>
      <c r="AF19" s="170" t="s">
        <v>2949</v>
      </c>
      <c r="AG19" s="131" t="s">
        <v>4907</v>
      </c>
      <c r="AH19" s="131" t="s">
        <v>4908</v>
      </c>
      <c r="AI19" s="131" t="s">
        <v>4909</v>
      </c>
      <c r="AJ19" s="131" t="s">
        <v>4910</v>
      </c>
      <c r="AK19" s="170" t="s">
        <v>2949</v>
      </c>
      <c r="AL19" s="170" t="s">
        <v>2949</v>
      </c>
      <c r="AM19" s="170" t="s">
        <v>2949</v>
      </c>
      <c r="AN19" s="170" t="s">
        <v>2949</v>
      </c>
      <c r="AO19" s="131" t="s">
        <v>4911</v>
      </c>
      <c r="AP19" s="170" t="s">
        <v>2949</v>
      </c>
      <c r="AQ19" s="131" t="s">
        <v>4912</v>
      </c>
      <c r="AR19" s="131" t="s">
        <v>4913</v>
      </c>
      <c r="AS19" s="131" t="s">
        <v>4914</v>
      </c>
      <c r="AT19" s="131" t="s">
        <v>4915</v>
      </c>
      <c r="AU19" s="131" t="s">
        <v>4916</v>
      </c>
    </row>
    <row r="20" spans="2:47" ht="20.100000000000001" customHeight="1" x14ac:dyDescent="0.25">
      <c r="B20" s="25" t="s">
        <v>1046</v>
      </c>
      <c r="C20" s="13" t="s">
        <v>5163</v>
      </c>
      <c r="D20" s="13" t="s">
        <v>2916</v>
      </c>
      <c r="E20" s="13" t="s">
        <v>2967</v>
      </c>
      <c r="F20" s="15" t="s">
        <v>431</v>
      </c>
      <c r="G20" s="159"/>
      <c r="H20" s="158"/>
      <c r="I20" s="159"/>
      <c r="J20" s="159"/>
      <c r="K20" s="158"/>
      <c r="L20" s="159"/>
      <c r="M20" s="159"/>
      <c r="N20" s="159"/>
      <c r="O20" s="159"/>
      <c r="P20" s="158"/>
      <c r="Q20" s="158"/>
      <c r="R20" s="158"/>
      <c r="S20" s="158"/>
      <c r="T20" s="165">
        <f t="shared" si="0"/>
        <v>0</v>
      </c>
      <c r="U20" s="158"/>
      <c r="V20" s="159"/>
      <c r="W20" s="159"/>
      <c r="X20" s="159"/>
      <c r="Y20" s="753"/>
      <c r="Z20" s="756">
        <f t="shared" si="1"/>
        <v>0</v>
      </c>
      <c r="AA20" s="758" t="s">
        <v>431</v>
      </c>
      <c r="AB20" s="131" t="s">
        <v>4917</v>
      </c>
      <c r="AC20" s="170" t="s">
        <v>2949</v>
      </c>
      <c r="AD20" s="131" t="s">
        <v>4918</v>
      </c>
      <c r="AE20" s="131" t="s">
        <v>4919</v>
      </c>
      <c r="AF20" s="170" t="s">
        <v>2949</v>
      </c>
      <c r="AG20" s="131" t="s">
        <v>4920</v>
      </c>
      <c r="AH20" s="131" t="s">
        <v>4921</v>
      </c>
      <c r="AI20" s="131" t="s">
        <v>4922</v>
      </c>
      <c r="AJ20" s="131" t="s">
        <v>4923</v>
      </c>
      <c r="AK20" s="170" t="s">
        <v>2949</v>
      </c>
      <c r="AL20" s="170" t="s">
        <v>2949</v>
      </c>
      <c r="AM20" s="170" t="s">
        <v>2949</v>
      </c>
      <c r="AN20" s="170" t="s">
        <v>2949</v>
      </c>
      <c r="AO20" s="131" t="s">
        <v>4924</v>
      </c>
      <c r="AP20" s="170" t="s">
        <v>2949</v>
      </c>
      <c r="AQ20" s="131" t="s">
        <v>4925</v>
      </c>
      <c r="AR20" s="131" t="s">
        <v>4926</v>
      </c>
      <c r="AS20" s="131" t="s">
        <v>4927</v>
      </c>
      <c r="AT20" s="131" t="s">
        <v>4928</v>
      </c>
      <c r="AU20" s="131" t="s">
        <v>4929</v>
      </c>
    </row>
    <row r="21" spans="2:47" ht="20.100000000000001" customHeight="1" x14ac:dyDescent="0.25">
      <c r="B21" s="24" t="s">
        <v>1047</v>
      </c>
      <c r="C21" s="13" t="s">
        <v>5159</v>
      </c>
      <c r="D21" s="13" t="s">
        <v>2916</v>
      </c>
      <c r="E21" s="13" t="s">
        <v>2967</v>
      </c>
      <c r="F21" s="15" t="s">
        <v>433</v>
      </c>
      <c r="G21" s="159"/>
      <c r="H21" s="158"/>
      <c r="I21" s="159"/>
      <c r="J21" s="159"/>
      <c r="K21" s="158"/>
      <c r="L21" s="159"/>
      <c r="M21" s="159"/>
      <c r="N21" s="159"/>
      <c r="O21" s="165">
        <f>SUM(L21:N21)</f>
        <v>0</v>
      </c>
      <c r="P21" s="159"/>
      <c r="Q21" s="159"/>
      <c r="R21" s="159"/>
      <c r="S21" s="159"/>
      <c r="T21" s="165">
        <f t="shared" si="0"/>
        <v>0</v>
      </c>
      <c r="U21" s="158"/>
      <c r="V21" s="159"/>
      <c r="W21" s="159"/>
      <c r="X21" s="159"/>
      <c r="Y21" s="753"/>
      <c r="Z21" s="756">
        <f t="shared" si="1"/>
        <v>0</v>
      </c>
      <c r="AA21" s="758" t="s">
        <v>433</v>
      </c>
      <c r="AB21" s="131" t="s">
        <v>4930</v>
      </c>
      <c r="AC21" s="170" t="s">
        <v>2949</v>
      </c>
      <c r="AD21" s="131" t="s">
        <v>4931</v>
      </c>
      <c r="AE21" s="131" t="s">
        <v>4932</v>
      </c>
      <c r="AF21" s="170" t="s">
        <v>2949</v>
      </c>
      <c r="AG21" s="131" t="s">
        <v>4933</v>
      </c>
      <c r="AH21" s="131" t="s">
        <v>4934</v>
      </c>
      <c r="AI21" s="131" t="s">
        <v>4935</v>
      </c>
      <c r="AJ21" s="131" t="s">
        <v>4936</v>
      </c>
      <c r="AK21" s="131" t="s">
        <v>4937</v>
      </c>
      <c r="AL21" s="131" t="s">
        <v>4938</v>
      </c>
      <c r="AM21" s="131" t="s">
        <v>4939</v>
      </c>
      <c r="AN21" s="131" t="s">
        <v>4940</v>
      </c>
      <c r="AO21" s="131" t="s">
        <v>4941</v>
      </c>
      <c r="AP21" s="170" t="s">
        <v>2949</v>
      </c>
      <c r="AQ21" s="131" t="s">
        <v>4942</v>
      </c>
      <c r="AR21" s="131" t="s">
        <v>4943</v>
      </c>
      <c r="AS21" s="131" t="s">
        <v>4944</v>
      </c>
      <c r="AT21" s="131" t="s">
        <v>4945</v>
      </c>
      <c r="AU21" s="131" t="s">
        <v>4946</v>
      </c>
    </row>
    <row r="22" spans="2:47" ht="20.100000000000001" customHeight="1" x14ac:dyDescent="0.25">
      <c r="B22" s="24" t="s">
        <v>1048</v>
      </c>
      <c r="C22" s="13" t="s">
        <v>5164</v>
      </c>
      <c r="D22" s="13" t="s">
        <v>2916</v>
      </c>
      <c r="E22" s="13" t="s">
        <v>2967</v>
      </c>
      <c r="F22" s="15" t="s">
        <v>435</v>
      </c>
      <c r="G22" s="165">
        <f>G16-G21</f>
        <v>0</v>
      </c>
      <c r="H22" s="158"/>
      <c r="I22" s="165">
        <f>I16-I21</f>
        <v>0</v>
      </c>
      <c r="J22" s="165">
        <f>J16-J21</f>
        <v>0</v>
      </c>
      <c r="K22" s="158"/>
      <c r="L22" s="165">
        <f>L16-L21</f>
        <v>0</v>
      </c>
      <c r="M22" s="165">
        <f>M16-M21</f>
        <v>0</v>
      </c>
      <c r="N22" s="165">
        <f>N16-N21</f>
        <v>0</v>
      </c>
      <c r="O22" s="165">
        <f>O16-O21</f>
        <v>0</v>
      </c>
      <c r="P22" s="158"/>
      <c r="Q22" s="158"/>
      <c r="R22" s="158"/>
      <c r="S22" s="158"/>
      <c r="T22" s="165">
        <f>T16-T21</f>
        <v>0</v>
      </c>
      <c r="U22" s="158"/>
      <c r="V22" s="165">
        <f>V16-V21</f>
        <v>0</v>
      </c>
      <c r="W22" s="165">
        <f>W16-W21</f>
        <v>0</v>
      </c>
      <c r="X22" s="165">
        <f>X16-X21</f>
        <v>0</v>
      </c>
      <c r="Y22" s="755">
        <f>Y16-Y21</f>
        <v>0</v>
      </c>
      <c r="Z22" s="756">
        <f>Z16-Z21</f>
        <v>0</v>
      </c>
      <c r="AA22" s="758" t="s">
        <v>435</v>
      </c>
      <c r="AB22" s="131" t="s">
        <v>4947</v>
      </c>
      <c r="AC22" s="170" t="s">
        <v>2949</v>
      </c>
      <c r="AD22" s="131" t="s">
        <v>4948</v>
      </c>
      <c r="AE22" s="131" t="s">
        <v>4949</v>
      </c>
      <c r="AF22" s="170" t="s">
        <v>2949</v>
      </c>
      <c r="AG22" s="131" t="s">
        <v>4950</v>
      </c>
      <c r="AH22" s="131" t="s">
        <v>4951</v>
      </c>
      <c r="AI22" s="131" t="s">
        <v>4952</v>
      </c>
      <c r="AJ22" s="131" t="s">
        <v>4953</v>
      </c>
      <c r="AK22" s="170" t="s">
        <v>2949</v>
      </c>
      <c r="AL22" s="170" t="s">
        <v>2949</v>
      </c>
      <c r="AM22" s="170" t="s">
        <v>2949</v>
      </c>
      <c r="AN22" s="170" t="s">
        <v>2949</v>
      </c>
      <c r="AO22" s="131" t="s">
        <v>4954</v>
      </c>
      <c r="AP22" s="170" t="s">
        <v>2949</v>
      </c>
      <c r="AQ22" s="131" t="s">
        <v>4955</v>
      </c>
      <c r="AR22" s="131" t="s">
        <v>4956</v>
      </c>
      <c r="AS22" s="131" t="s">
        <v>4957</v>
      </c>
      <c r="AT22" s="131" t="s">
        <v>4958</v>
      </c>
      <c r="AU22" s="131" t="s">
        <v>4959</v>
      </c>
    </row>
    <row r="23" spans="2:47" ht="20.100000000000001" customHeight="1" x14ac:dyDescent="0.25">
      <c r="B23" s="19" t="s">
        <v>1049</v>
      </c>
      <c r="C23" s="13" t="s">
        <v>5164</v>
      </c>
      <c r="D23" s="13" t="s">
        <v>2916</v>
      </c>
      <c r="E23" s="13" t="s">
        <v>2968</v>
      </c>
      <c r="F23" s="15" t="s">
        <v>437</v>
      </c>
      <c r="G23" s="159"/>
      <c r="H23" s="159"/>
      <c r="I23" s="158"/>
      <c r="J23" s="158"/>
      <c r="K23" s="159"/>
      <c r="L23" s="158"/>
      <c r="M23" s="158"/>
      <c r="N23" s="159"/>
      <c r="O23" s="165">
        <f>SUM(P23:S23)</f>
        <v>0</v>
      </c>
      <c r="P23" s="159"/>
      <c r="Q23" s="159"/>
      <c r="R23" s="159"/>
      <c r="S23" s="159"/>
      <c r="T23" s="165">
        <f>G23+H23+K23+N23+O23</f>
        <v>0</v>
      </c>
      <c r="U23" s="159"/>
      <c r="V23" s="158"/>
      <c r="W23" s="158"/>
      <c r="X23" s="159"/>
      <c r="Y23" s="753"/>
      <c r="Z23" s="756">
        <f>U23+X23+Y23</f>
        <v>0</v>
      </c>
      <c r="AA23" s="758" t="s">
        <v>437</v>
      </c>
      <c r="AB23" s="131" t="s">
        <v>4960</v>
      </c>
      <c r="AC23" s="131" t="s">
        <v>4961</v>
      </c>
      <c r="AD23" s="170" t="s">
        <v>2949</v>
      </c>
      <c r="AE23" s="170" t="s">
        <v>2949</v>
      </c>
      <c r="AF23" s="131" t="s">
        <v>4962</v>
      </c>
      <c r="AG23" s="170" t="s">
        <v>2949</v>
      </c>
      <c r="AH23" s="170" t="s">
        <v>2949</v>
      </c>
      <c r="AI23" s="131" t="s">
        <v>4963</v>
      </c>
      <c r="AJ23" s="131" t="s">
        <v>4964</v>
      </c>
      <c r="AK23" s="131" t="s">
        <v>4965</v>
      </c>
      <c r="AL23" s="131" t="s">
        <v>4966</v>
      </c>
      <c r="AM23" s="131" t="s">
        <v>4967</v>
      </c>
      <c r="AN23" s="131" t="s">
        <v>4968</v>
      </c>
      <c r="AO23" s="131" t="s">
        <v>4969</v>
      </c>
      <c r="AP23" s="131" t="s">
        <v>4970</v>
      </c>
      <c r="AQ23" s="170" t="s">
        <v>2949</v>
      </c>
      <c r="AR23" s="170" t="s">
        <v>2949</v>
      </c>
      <c r="AS23" s="131" t="s">
        <v>4971</v>
      </c>
      <c r="AT23" s="131" t="s">
        <v>4972</v>
      </c>
      <c r="AU23" s="131" t="s">
        <v>4973</v>
      </c>
    </row>
    <row r="24" spans="2:47" ht="20.100000000000001" customHeight="1" x14ac:dyDescent="0.25">
      <c r="B24" s="10" t="s">
        <v>1050</v>
      </c>
      <c r="C24" s="13"/>
      <c r="D24" s="13"/>
      <c r="E24" s="13"/>
      <c r="F24" s="15"/>
      <c r="G24" s="158"/>
      <c r="H24" s="158"/>
      <c r="I24" s="158"/>
      <c r="J24" s="158"/>
      <c r="K24" s="158"/>
      <c r="L24" s="158"/>
      <c r="M24" s="158"/>
      <c r="N24" s="158"/>
      <c r="O24" s="158"/>
      <c r="P24" s="158"/>
      <c r="Q24" s="158"/>
      <c r="R24" s="158"/>
      <c r="S24" s="158"/>
      <c r="T24" s="158"/>
      <c r="U24" s="158"/>
      <c r="V24" s="158"/>
      <c r="W24" s="158"/>
      <c r="X24" s="158"/>
      <c r="Y24" s="754"/>
      <c r="Z24" s="748"/>
      <c r="AA24" s="758" t="s">
        <v>2949</v>
      </c>
      <c r="AB24" s="170" t="s">
        <v>2949</v>
      </c>
      <c r="AC24" s="170" t="s">
        <v>2949</v>
      </c>
      <c r="AD24" s="170" t="s">
        <v>2949</v>
      </c>
      <c r="AE24" s="170" t="s">
        <v>2949</v>
      </c>
      <c r="AF24" s="170" t="s">
        <v>2949</v>
      </c>
      <c r="AG24" s="170" t="s">
        <v>2949</v>
      </c>
      <c r="AH24" s="170" t="s">
        <v>2949</v>
      </c>
      <c r="AI24" s="170" t="s">
        <v>2949</v>
      </c>
      <c r="AJ24" s="170" t="s">
        <v>2949</v>
      </c>
      <c r="AK24" s="170" t="s">
        <v>2949</v>
      </c>
      <c r="AL24" s="170" t="s">
        <v>2949</v>
      </c>
      <c r="AM24" s="170" t="s">
        <v>2949</v>
      </c>
      <c r="AN24" s="170" t="s">
        <v>2949</v>
      </c>
      <c r="AO24" s="170" t="s">
        <v>2949</v>
      </c>
      <c r="AP24" s="170" t="s">
        <v>2949</v>
      </c>
      <c r="AQ24" s="170" t="s">
        <v>2949</v>
      </c>
      <c r="AR24" s="170" t="s">
        <v>2949</v>
      </c>
      <c r="AS24" s="170" t="s">
        <v>2949</v>
      </c>
      <c r="AT24" s="170" t="s">
        <v>2949</v>
      </c>
      <c r="AU24" s="170" t="s">
        <v>2949</v>
      </c>
    </row>
    <row r="25" spans="2:47" ht="20.100000000000001" customHeight="1" x14ac:dyDescent="0.25">
      <c r="B25" s="19" t="s">
        <v>1051</v>
      </c>
      <c r="C25" s="13" t="s">
        <v>5165</v>
      </c>
      <c r="D25" s="13" t="s">
        <v>2916</v>
      </c>
      <c r="E25" s="13" t="s">
        <v>2966</v>
      </c>
      <c r="F25" s="15" t="s">
        <v>439</v>
      </c>
      <c r="G25" s="159"/>
      <c r="H25" s="159"/>
      <c r="I25" s="158"/>
      <c r="J25" s="158"/>
      <c r="K25" s="159"/>
      <c r="L25" s="158"/>
      <c r="M25" s="158"/>
      <c r="N25" s="159"/>
      <c r="O25" s="159"/>
      <c r="P25" s="158"/>
      <c r="Q25" s="158"/>
      <c r="R25" s="158"/>
      <c r="S25" s="158"/>
      <c r="T25" s="165">
        <f>G25+I25+J25+L25+M25+N25+O25</f>
        <v>0</v>
      </c>
      <c r="U25" s="159"/>
      <c r="V25" s="158"/>
      <c r="W25" s="158"/>
      <c r="X25" s="159"/>
      <c r="Y25" s="753"/>
      <c r="Z25" s="756">
        <f>U25+X25+Y25</f>
        <v>0</v>
      </c>
      <c r="AA25" s="758" t="s">
        <v>439</v>
      </c>
      <c r="AB25" s="131" t="s">
        <v>4974</v>
      </c>
      <c r="AC25" s="131" t="s">
        <v>4975</v>
      </c>
      <c r="AD25" s="170" t="s">
        <v>2949</v>
      </c>
      <c r="AE25" s="170" t="s">
        <v>2949</v>
      </c>
      <c r="AF25" s="131" t="s">
        <v>4976</v>
      </c>
      <c r="AG25" s="170" t="s">
        <v>2949</v>
      </c>
      <c r="AH25" s="170" t="s">
        <v>2949</v>
      </c>
      <c r="AI25" s="131" t="s">
        <v>4977</v>
      </c>
      <c r="AJ25" s="131" t="s">
        <v>4978</v>
      </c>
      <c r="AK25" s="170" t="s">
        <v>2949</v>
      </c>
      <c r="AL25" s="170" t="s">
        <v>2949</v>
      </c>
      <c r="AM25" s="170" t="s">
        <v>2949</v>
      </c>
      <c r="AN25" s="170" t="s">
        <v>2949</v>
      </c>
      <c r="AO25" s="131" t="s">
        <v>4979</v>
      </c>
      <c r="AP25" s="131" t="s">
        <v>4980</v>
      </c>
      <c r="AQ25" s="170" t="s">
        <v>2949</v>
      </c>
      <c r="AR25" s="170" t="s">
        <v>2949</v>
      </c>
      <c r="AS25" s="131" t="s">
        <v>4981</v>
      </c>
      <c r="AT25" s="131" t="s">
        <v>4982</v>
      </c>
      <c r="AU25" s="131" t="s">
        <v>4983</v>
      </c>
    </row>
    <row r="26" spans="2:47" ht="20.100000000000001" customHeight="1" x14ac:dyDescent="0.25">
      <c r="B26" s="19" t="s">
        <v>1052</v>
      </c>
      <c r="C26" s="13" t="s">
        <v>5165</v>
      </c>
      <c r="D26" s="13" t="s">
        <v>2916</v>
      </c>
      <c r="E26" s="13" t="s">
        <v>2967</v>
      </c>
      <c r="F26" s="15" t="s">
        <v>441</v>
      </c>
      <c r="G26" s="159"/>
      <c r="H26" s="158"/>
      <c r="I26" s="159"/>
      <c r="J26" s="159"/>
      <c r="K26" s="158"/>
      <c r="L26" s="159"/>
      <c r="M26" s="159"/>
      <c r="N26" s="159"/>
      <c r="O26" s="159"/>
      <c r="P26" s="158"/>
      <c r="Q26" s="158"/>
      <c r="R26" s="158"/>
      <c r="S26" s="158"/>
      <c r="T26" s="165">
        <f>G26+I26+J26+L26+M26+N26+O26</f>
        <v>0</v>
      </c>
      <c r="U26" s="158"/>
      <c r="V26" s="159"/>
      <c r="W26" s="159"/>
      <c r="X26" s="159"/>
      <c r="Y26" s="753"/>
      <c r="Z26" s="756">
        <f>V26+W26+X26+Y26</f>
        <v>0</v>
      </c>
      <c r="AA26" s="758" t="s">
        <v>441</v>
      </c>
      <c r="AB26" s="131" t="s">
        <v>4984</v>
      </c>
      <c r="AC26" s="170" t="s">
        <v>2949</v>
      </c>
      <c r="AD26" s="131" t="s">
        <v>4985</v>
      </c>
      <c r="AE26" s="131" t="s">
        <v>4986</v>
      </c>
      <c r="AF26" s="170" t="s">
        <v>2949</v>
      </c>
      <c r="AG26" s="131" t="s">
        <v>4987</v>
      </c>
      <c r="AH26" s="131" t="s">
        <v>4988</v>
      </c>
      <c r="AI26" s="131" t="s">
        <v>4989</v>
      </c>
      <c r="AJ26" s="131" t="s">
        <v>4990</v>
      </c>
      <c r="AK26" s="170" t="s">
        <v>2949</v>
      </c>
      <c r="AL26" s="170" t="s">
        <v>2949</v>
      </c>
      <c r="AM26" s="170" t="s">
        <v>2949</v>
      </c>
      <c r="AN26" s="170" t="s">
        <v>2949</v>
      </c>
      <c r="AO26" s="131" t="s">
        <v>4991</v>
      </c>
      <c r="AP26" s="170" t="s">
        <v>2949</v>
      </c>
      <c r="AQ26" s="131" t="s">
        <v>4992</v>
      </c>
      <c r="AR26" s="131" t="s">
        <v>4993</v>
      </c>
      <c r="AS26" s="131" t="s">
        <v>4994</v>
      </c>
      <c r="AT26" s="131" t="s">
        <v>4995</v>
      </c>
      <c r="AU26" s="131" t="s">
        <v>4996</v>
      </c>
    </row>
    <row r="27" spans="2:47" ht="20.100000000000001" customHeight="1" x14ac:dyDescent="0.25">
      <c r="B27" s="19" t="s">
        <v>659</v>
      </c>
      <c r="C27" s="13" t="s">
        <v>5165</v>
      </c>
      <c r="D27" s="13" t="s">
        <v>2916</v>
      </c>
      <c r="E27" s="13" t="s">
        <v>2968</v>
      </c>
      <c r="F27" s="15" t="s">
        <v>443</v>
      </c>
      <c r="G27" s="159"/>
      <c r="H27" s="159"/>
      <c r="I27" s="158"/>
      <c r="J27" s="158"/>
      <c r="K27" s="159"/>
      <c r="L27" s="158"/>
      <c r="M27" s="158"/>
      <c r="N27" s="159"/>
      <c r="O27" s="159"/>
      <c r="P27" s="158"/>
      <c r="Q27" s="158"/>
      <c r="R27" s="158"/>
      <c r="S27" s="158"/>
      <c r="T27" s="165">
        <f>G27+I27+J27+L27+M27+N27+O27</f>
        <v>0</v>
      </c>
      <c r="U27" s="159"/>
      <c r="V27" s="158"/>
      <c r="W27" s="158"/>
      <c r="X27" s="159"/>
      <c r="Y27" s="753"/>
      <c r="Z27" s="756">
        <f>U27+X27+Y27</f>
        <v>0</v>
      </c>
      <c r="AA27" s="758" t="s">
        <v>443</v>
      </c>
      <c r="AB27" s="131" t="s">
        <v>4997</v>
      </c>
      <c r="AC27" s="131" t="s">
        <v>4998</v>
      </c>
      <c r="AD27" s="170" t="s">
        <v>2949</v>
      </c>
      <c r="AE27" s="170" t="s">
        <v>2949</v>
      </c>
      <c r="AF27" s="131" t="s">
        <v>4999</v>
      </c>
      <c r="AG27" s="170" t="s">
        <v>2949</v>
      </c>
      <c r="AH27" s="170" t="s">
        <v>2949</v>
      </c>
      <c r="AI27" s="131" t="s">
        <v>5000</v>
      </c>
      <c r="AJ27" s="131" t="s">
        <v>5001</v>
      </c>
      <c r="AK27" s="170" t="s">
        <v>2949</v>
      </c>
      <c r="AL27" s="170" t="s">
        <v>2949</v>
      </c>
      <c r="AM27" s="170" t="s">
        <v>2949</v>
      </c>
      <c r="AN27" s="170" t="s">
        <v>2949</v>
      </c>
      <c r="AO27" s="131" t="s">
        <v>5002</v>
      </c>
      <c r="AP27" s="131" t="s">
        <v>5003</v>
      </c>
      <c r="AQ27" s="170" t="s">
        <v>2949</v>
      </c>
      <c r="AR27" s="170" t="s">
        <v>2949</v>
      </c>
      <c r="AS27" s="131" t="s">
        <v>5004</v>
      </c>
      <c r="AT27" s="131" t="s">
        <v>5005</v>
      </c>
      <c r="AU27" s="131" t="s">
        <v>5006</v>
      </c>
    </row>
    <row r="28" spans="2:47" ht="20.100000000000001" customHeight="1" x14ac:dyDescent="0.25">
      <c r="B28" s="10" t="s">
        <v>1053</v>
      </c>
      <c r="C28" s="13"/>
      <c r="D28" s="13" t="s">
        <v>2965</v>
      </c>
      <c r="E28" s="13" t="s">
        <v>2916</v>
      </c>
      <c r="F28" s="15" t="s">
        <v>457</v>
      </c>
      <c r="G28" s="165">
        <f>G12+G16+G23+G25+G26+G27</f>
        <v>0</v>
      </c>
      <c r="H28" s="165">
        <f>H12+I16+J16+H23+H25+I26+J26+H27</f>
        <v>0</v>
      </c>
      <c r="I28" s="158"/>
      <c r="J28" s="158"/>
      <c r="K28" s="165">
        <f>K12+L16+M16+K23+K25+L26+M26+K27</f>
        <v>0</v>
      </c>
      <c r="L28" s="158"/>
      <c r="M28" s="158"/>
      <c r="N28" s="159"/>
      <c r="O28" s="165">
        <f>O12+O16+O23+O25+O26+O27</f>
        <v>0</v>
      </c>
      <c r="P28" s="158"/>
      <c r="Q28" s="158"/>
      <c r="R28" s="158"/>
      <c r="S28" s="158"/>
      <c r="T28" s="165">
        <f>G28+I28+J28+L28+M28+N28+O28</f>
        <v>0</v>
      </c>
      <c r="U28" s="165">
        <f>U12+V16+W16+U23+U25+V26+W26+U27</f>
        <v>0</v>
      </c>
      <c r="V28" s="158"/>
      <c r="W28" s="158"/>
      <c r="X28" s="165">
        <f>X12+X16+X23+X25+X26+X27</f>
        <v>0</v>
      </c>
      <c r="Y28" s="755">
        <f>Y12+Y16+Y23+Y25+Y26+Y27</f>
        <v>0</v>
      </c>
      <c r="Z28" s="756">
        <f>U28+X28+Y28</f>
        <v>0</v>
      </c>
      <c r="AA28" s="758" t="s">
        <v>457</v>
      </c>
      <c r="AB28" s="131" t="s">
        <v>5007</v>
      </c>
      <c r="AC28" s="131" t="s">
        <v>5008</v>
      </c>
      <c r="AD28" s="170" t="s">
        <v>2949</v>
      </c>
      <c r="AE28" s="170" t="s">
        <v>2949</v>
      </c>
      <c r="AF28" s="131" t="s">
        <v>5009</v>
      </c>
      <c r="AG28" s="170" t="s">
        <v>2949</v>
      </c>
      <c r="AH28" s="170" t="s">
        <v>2949</v>
      </c>
      <c r="AI28" s="131" t="s">
        <v>5010</v>
      </c>
      <c r="AJ28" s="131" t="s">
        <v>5011</v>
      </c>
      <c r="AK28" s="170" t="s">
        <v>2949</v>
      </c>
      <c r="AL28" s="170" t="s">
        <v>2949</v>
      </c>
      <c r="AM28" s="170" t="s">
        <v>2949</v>
      </c>
      <c r="AN28" s="170" t="s">
        <v>2949</v>
      </c>
      <c r="AO28" s="131" t="s">
        <v>5012</v>
      </c>
      <c r="AP28" s="131" t="s">
        <v>5013</v>
      </c>
      <c r="AQ28" s="170" t="s">
        <v>2949</v>
      </c>
      <c r="AR28" s="170" t="s">
        <v>2949</v>
      </c>
      <c r="AS28" s="131" t="s">
        <v>5014</v>
      </c>
      <c r="AT28" s="131" t="s">
        <v>5015</v>
      </c>
      <c r="AU28" s="131" t="s">
        <v>5016</v>
      </c>
    </row>
    <row r="29" spans="2:47" ht="20.100000000000001" customHeight="1" x14ac:dyDescent="0.25">
      <c r="B29" s="10" t="s">
        <v>1054</v>
      </c>
      <c r="C29" s="13"/>
      <c r="D29" s="13" t="s">
        <v>5166</v>
      </c>
      <c r="E29" s="13" t="s">
        <v>2916</v>
      </c>
      <c r="F29" s="16" t="s">
        <v>459</v>
      </c>
      <c r="G29" s="165">
        <f>G28-G21-G13</f>
        <v>0</v>
      </c>
      <c r="H29" s="165">
        <f>H28-H21-H13</f>
        <v>0</v>
      </c>
      <c r="I29" s="158"/>
      <c r="J29" s="158"/>
      <c r="K29" s="165">
        <f>K28-L21-M21-K13</f>
        <v>0</v>
      </c>
      <c r="L29" s="158"/>
      <c r="M29" s="158"/>
      <c r="N29" s="159"/>
      <c r="O29" s="165">
        <f>O28-O21-O13</f>
        <v>0</v>
      </c>
      <c r="P29" s="159"/>
      <c r="Q29" s="159"/>
      <c r="R29" s="159"/>
      <c r="S29" s="159"/>
      <c r="T29" s="165">
        <f>T27-T21-T13</f>
        <v>0</v>
      </c>
      <c r="U29" s="165">
        <f>U28-V21-W21-U13</f>
        <v>0</v>
      </c>
      <c r="V29" s="158"/>
      <c r="W29" s="158"/>
      <c r="X29" s="165">
        <f>X28-X21-X13</f>
        <v>0</v>
      </c>
      <c r="Y29" s="755">
        <f>Y28-Y21-Y13</f>
        <v>0</v>
      </c>
      <c r="Z29" s="756">
        <f>U29+X29+Y29</f>
        <v>0</v>
      </c>
      <c r="AA29" s="758" t="s">
        <v>459</v>
      </c>
      <c r="AB29" s="131" t="s">
        <v>5017</v>
      </c>
      <c r="AC29" s="131" t="s">
        <v>5018</v>
      </c>
      <c r="AD29" s="170" t="s">
        <v>2949</v>
      </c>
      <c r="AE29" s="170" t="s">
        <v>2949</v>
      </c>
      <c r="AF29" s="131" t="s">
        <v>5019</v>
      </c>
      <c r="AG29" s="170" t="s">
        <v>2949</v>
      </c>
      <c r="AH29" s="170" t="s">
        <v>2949</v>
      </c>
      <c r="AI29" s="131" t="s">
        <v>5020</v>
      </c>
      <c r="AJ29" s="131" t="s">
        <v>5021</v>
      </c>
      <c r="AK29" s="131" t="s">
        <v>5022</v>
      </c>
      <c r="AL29" s="131" t="s">
        <v>5023</v>
      </c>
      <c r="AM29" s="131" t="s">
        <v>5024</v>
      </c>
      <c r="AN29" s="131" t="s">
        <v>5025</v>
      </c>
      <c r="AO29" s="131" t="s">
        <v>5026</v>
      </c>
      <c r="AP29" s="131" t="s">
        <v>5027</v>
      </c>
      <c r="AQ29" s="170" t="s">
        <v>2949</v>
      </c>
      <c r="AR29" s="170" t="s">
        <v>2949</v>
      </c>
      <c r="AS29" s="131" t="s">
        <v>5028</v>
      </c>
      <c r="AT29" s="131" t="s">
        <v>5029</v>
      </c>
      <c r="AU29" s="131" t="s">
        <v>5030</v>
      </c>
    </row>
    <row r="30" spans="2:47" ht="20.100000000000001" customHeight="1" x14ac:dyDescent="0.25">
      <c r="B30" s="10" t="s">
        <v>1055</v>
      </c>
      <c r="C30" s="13" t="s">
        <v>5167</v>
      </c>
      <c r="D30" s="13" t="s">
        <v>2916</v>
      </c>
      <c r="E30" s="244" t="s">
        <v>2967</v>
      </c>
      <c r="F30" s="15" t="s">
        <v>461</v>
      </c>
      <c r="G30" s="159"/>
      <c r="H30" s="159"/>
      <c r="I30" s="158"/>
      <c r="J30" s="158"/>
      <c r="K30" s="159"/>
      <c r="L30" s="158"/>
      <c r="M30" s="158"/>
      <c r="N30" s="159"/>
      <c r="O30" s="159"/>
      <c r="P30" s="158"/>
      <c r="Q30" s="158"/>
      <c r="R30" s="158"/>
      <c r="S30" s="158"/>
      <c r="T30" s="243">
        <f>G30+H30+K30+N30</f>
        <v>0</v>
      </c>
      <c r="U30" s="159"/>
      <c r="V30" s="158"/>
      <c r="W30" s="158"/>
      <c r="X30" s="159"/>
      <c r="Y30" s="754"/>
      <c r="Z30" s="756">
        <f>U30+X30</f>
        <v>0</v>
      </c>
      <c r="AA30" s="758" t="s">
        <v>461</v>
      </c>
      <c r="AB30" s="131" t="s">
        <v>5031</v>
      </c>
      <c r="AC30" s="131" t="s">
        <v>5032</v>
      </c>
      <c r="AD30" s="170" t="s">
        <v>2949</v>
      </c>
      <c r="AE30" s="170" t="s">
        <v>2949</v>
      </c>
      <c r="AF30" s="131" t="s">
        <v>5033</v>
      </c>
      <c r="AG30" s="170" t="s">
        <v>2949</v>
      </c>
      <c r="AH30" s="170" t="s">
        <v>2949</v>
      </c>
      <c r="AI30" s="131" t="s">
        <v>5034</v>
      </c>
      <c r="AJ30" s="131" t="s">
        <v>2949</v>
      </c>
      <c r="AK30" s="170" t="s">
        <v>2949</v>
      </c>
      <c r="AL30" s="170" t="s">
        <v>2949</v>
      </c>
      <c r="AM30" s="170" t="s">
        <v>2949</v>
      </c>
      <c r="AN30" s="170" t="s">
        <v>2949</v>
      </c>
      <c r="AO30" s="131" t="s">
        <v>5035</v>
      </c>
      <c r="AP30" s="131" t="s">
        <v>5036</v>
      </c>
      <c r="AQ30" s="170" t="s">
        <v>2949</v>
      </c>
      <c r="AR30" s="170" t="s">
        <v>2949</v>
      </c>
      <c r="AS30" s="131" t="s">
        <v>5037</v>
      </c>
      <c r="AT30" s="170" t="s">
        <v>2949</v>
      </c>
      <c r="AU30" s="131" t="s">
        <v>5038</v>
      </c>
    </row>
    <row r="31" spans="2:47" ht="20.100000000000001" customHeight="1" x14ac:dyDescent="0.25">
      <c r="B31" s="10" t="s">
        <v>1056</v>
      </c>
      <c r="C31" s="13"/>
      <c r="D31" s="13"/>
      <c r="E31" s="13"/>
      <c r="F31" s="15"/>
      <c r="G31" s="158"/>
      <c r="H31" s="158"/>
      <c r="I31" s="158"/>
      <c r="J31" s="158"/>
      <c r="K31" s="158"/>
      <c r="L31" s="158"/>
      <c r="M31" s="158"/>
      <c r="N31" s="158"/>
      <c r="O31" s="158"/>
      <c r="P31" s="158"/>
      <c r="Q31" s="158"/>
      <c r="R31" s="158"/>
      <c r="S31" s="158"/>
      <c r="T31" s="158"/>
      <c r="U31" s="158"/>
      <c r="V31" s="158"/>
      <c r="W31" s="158"/>
      <c r="X31" s="158"/>
      <c r="Y31" s="754"/>
      <c r="Z31" s="748"/>
      <c r="AA31" s="758" t="s">
        <v>2949</v>
      </c>
      <c r="AB31" s="170" t="s">
        <v>2949</v>
      </c>
      <c r="AC31" s="170" t="s">
        <v>2949</v>
      </c>
      <c r="AD31" s="170" t="s">
        <v>2949</v>
      </c>
      <c r="AE31" s="170" t="s">
        <v>2949</v>
      </c>
      <c r="AF31" s="170" t="s">
        <v>2949</v>
      </c>
      <c r="AG31" s="170" t="s">
        <v>2949</v>
      </c>
      <c r="AH31" s="170" t="s">
        <v>2949</v>
      </c>
      <c r="AI31" s="170" t="s">
        <v>2949</v>
      </c>
      <c r="AJ31" s="170" t="s">
        <v>2949</v>
      </c>
      <c r="AK31" s="170" t="s">
        <v>2949</v>
      </c>
      <c r="AL31" s="170" t="s">
        <v>2949</v>
      </c>
      <c r="AM31" s="170" t="s">
        <v>2949</v>
      </c>
      <c r="AN31" s="170" t="s">
        <v>2949</v>
      </c>
      <c r="AO31" s="170" t="s">
        <v>2949</v>
      </c>
      <c r="AP31" s="170" t="s">
        <v>2949</v>
      </c>
      <c r="AQ31" s="170" t="s">
        <v>2949</v>
      </c>
      <c r="AR31" s="170" t="s">
        <v>2949</v>
      </c>
      <c r="AS31" s="170" t="s">
        <v>2949</v>
      </c>
      <c r="AT31" s="170" t="s">
        <v>2949</v>
      </c>
      <c r="AU31" s="170" t="s">
        <v>2949</v>
      </c>
    </row>
    <row r="32" spans="2:47" ht="20.100000000000001" customHeight="1" x14ac:dyDescent="0.25">
      <c r="B32" s="19" t="s">
        <v>1057</v>
      </c>
      <c r="C32" s="13"/>
      <c r="D32" s="13"/>
      <c r="E32" s="13"/>
      <c r="F32" s="15"/>
      <c r="G32" s="158"/>
      <c r="H32" s="158"/>
      <c r="I32" s="158"/>
      <c r="J32" s="158"/>
      <c r="K32" s="158"/>
      <c r="L32" s="158"/>
      <c r="M32" s="158"/>
      <c r="N32" s="158"/>
      <c r="O32" s="158"/>
      <c r="P32" s="158"/>
      <c r="Q32" s="158"/>
      <c r="R32" s="158"/>
      <c r="S32" s="158"/>
      <c r="T32" s="158"/>
      <c r="U32" s="158"/>
      <c r="V32" s="158"/>
      <c r="W32" s="158"/>
      <c r="X32" s="158"/>
      <c r="Y32" s="754"/>
      <c r="Z32" s="748"/>
      <c r="AA32" s="758" t="s">
        <v>2949</v>
      </c>
      <c r="AB32" s="170" t="s">
        <v>2949</v>
      </c>
      <c r="AC32" s="170" t="s">
        <v>2949</v>
      </c>
      <c r="AD32" s="170" t="s">
        <v>2949</v>
      </c>
      <c r="AE32" s="170" t="s">
        <v>2949</v>
      </c>
      <c r="AF32" s="170" t="s">
        <v>2949</v>
      </c>
      <c r="AG32" s="170" t="s">
        <v>2949</v>
      </c>
      <c r="AH32" s="170" t="s">
        <v>2949</v>
      </c>
      <c r="AI32" s="170" t="s">
        <v>2949</v>
      </c>
      <c r="AJ32" s="170" t="s">
        <v>2949</v>
      </c>
      <c r="AK32" s="170" t="s">
        <v>2949</v>
      </c>
      <c r="AL32" s="170" t="s">
        <v>2949</v>
      </c>
      <c r="AM32" s="170" t="s">
        <v>2949</v>
      </c>
      <c r="AN32" s="170" t="s">
        <v>2949</v>
      </c>
      <c r="AO32" s="170" t="s">
        <v>2949</v>
      </c>
      <c r="AP32" s="170" t="s">
        <v>2949</v>
      </c>
      <c r="AQ32" s="170" t="s">
        <v>2949</v>
      </c>
      <c r="AR32" s="170" t="s">
        <v>2949</v>
      </c>
      <c r="AS32" s="170" t="s">
        <v>2949</v>
      </c>
      <c r="AT32" s="170" t="s">
        <v>2949</v>
      </c>
      <c r="AU32" s="170" t="s">
        <v>2949</v>
      </c>
    </row>
    <row r="33" spans="2:47" ht="20.100000000000001" customHeight="1" x14ac:dyDescent="0.25">
      <c r="B33" s="24" t="s">
        <v>1058</v>
      </c>
      <c r="C33" s="13" t="s">
        <v>5168</v>
      </c>
      <c r="D33" s="13" t="s">
        <v>2916</v>
      </c>
      <c r="E33" s="244" t="s">
        <v>2967</v>
      </c>
      <c r="F33" s="15" t="s">
        <v>463</v>
      </c>
      <c r="G33" s="158"/>
      <c r="H33" s="159"/>
      <c r="I33" s="158"/>
      <c r="J33" s="158"/>
      <c r="K33" s="159"/>
      <c r="L33" s="158"/>
      <c r="M33" s="158"/>
      <c r="N33" s="159"/>
      <c r="O33" s="158"/>
      <c r="P33" s="158"/>
      <c r="Q33" s="158"/>
      <c r="R33" s="158"/>
      <c r="S33" s="158"/>
      <c r="T33" s="159"/>
      <c r="U33" s="159"/>
      <c r="V33" s="158"/>
      <c r="W33" s="158"/>
      <c r="X33" s="159"/>
      <c r="Y33" s="753"/>
      <c r="Z33" s="663"/>
      <c r="AA33" s="758" t="s">
        <v>463</v>
      </c>
      <c r="AB33" s="170" t="s">
        <v>2949</v>
      </c>
      <c r="AC33" s="131" t="s">
        <v>5039</v>
      </c>
      <c r="AD33" s="170" t="s">
        <v>2949</v>
      </c>
      <c r="AE33" s="170" t="s">
        <v>2949</v>
      </c>
      <c r="AF33" s="131" t="s">
        <v>5040</v>
      </c>
      <c r="AG33" s="170" t="s">
        <v>2949</v>
      </c>
      <c r="AH33" s="170" t="s">
        <v>2949</v>
      </c>
      <c r="AI33" s="131" t="s">
        <v>5041</v>
      </c>
      <c r="AJ33" s="170" t="s">
        <v>2949</v>
      </c>
      <c r="AK33" s="170" t="s">
        <v>2949</v>
      </c>
      <c r="AL33" s="170" t="s">
        <v>2949</v>
      </c>
      <c r="AM33" s="170" t="s">
        <v>2949</v>
      </c>
      <c r="AN33" s="170" t="s">
        <v>2949</v>
      </c>
      <c r="AO33" s="131" t="s">
        <v>2949</v>
      </c>
      <c r="AP33" s="131" t="s">
        <v>5042</v>
      </c>
      <c r="AQ33" s="170" t="s">
        <v>2949</v>
      </c>
      <c r="AR33" s="170" t="s">
        <v>2949</v>
      </c>
      <c r="AS33" s="131" t="s">
        <v>5043</v>
      </c>
      <c r="AT33" s="131" t="s">
        <v>5044</v>
      </c>
      <c r="AU33" s="131" t="s">
        <v>2949</v>
      </c>
    </row>
    <row r="34" spans="2:47" ht="20.100000000000001" customHeight="1" x14ac:dyDescent="0.25">
      <c r="B34" s="25" t="s">
        <v>1059</v>
      </c>
      <c r="C34" s="13" t="s">
        <v>5169</v>
      </c>
      <c r="D34" s="13" t="s">
        <v>2916</v>
      </c>
      <c r="E34" s="244" t="s">
        <v>2967</v>
      </c>
      <c r="F34" s="15" t="s">
        <v>465</v>
      </c>
      <c r="G34" s="159"/>
      <c r="H34" s="158"/>
      <c r="I34" s="158"/>
      <c r="J34" s="158"/>
      <c r="K34" s="158"/>
      <c r="L34" s="158"/>
      <c r="M34" s="158"/>
      <c r="N34" s="158"/>
      <c r="O34" s="159"/>
      <c r="P34" s="158"/>
      <c r="Q34" s="158"/>
      <c r="R34" s="158"/>
      <c r="S34" s="158"/>
      <c r="T34" s="159"/>
      <c r="U34" s="158"/>
      <c r="V34" s="158"/>
      <c r="W34" s="158"/>
      <c r="X34" s="158"/>
      <c r="Y34" s="754"/>
      <c r="Z34" s="748"/>
      <c r="AA34" s="758" t="s">
        <v>465</v>
      </c>
      <c r="AB34" s="131" t="s">
        <v>5045</v>
      </c>
      <c r="AC34" s="170" t="s">
        <v>2949</v>
      </c>
      <c r="AD34" s="170" t="s">
        <v>2949</v>
      </c>
      <c r="AE34" s="170" t="s">
        <v>2949</v>
      </c>
      <c r="AF34" s="170" t="s">
        <v>2949</v>
      </c>
      <c r="AG34" s="170" t="s">
        <v>2949</v>
      </c>
      <c r="AH34" s="170" t="s">
        <v>2949</v>
      </c>
      <c r="AI34" s="170" t="s">
        <v>2949</v>
      </c>
      <c r="AJ34" s="131" t="s">
        <v>5046</v>
      </c>
      <c r="AK34" s="170" t="s">
        <v>2949</v>
      </c>
      <c r="AL34" s="170" t="s">
        <v>2949</v>
      </c>
      <c r="AM34" s="170" t="s">
        <v>2949</v>
      </c>
      <c r="AN34" s="170" t="s">
        <v>2949</v>
      </c>
      <c r="AO34" s="131" t="s">
        <v>2949</v>
      </c>
      <c r="AP34" s="170" t="s">
        <v>2949</v>
      </c>
      <c r="AQ34" s="170" t="s">
        <v>2949</v>
      </c>
      <c r="AR34" s="170" t="s">
        <v>2949</v>
      </c>
      <c r="AS34" s="170" t="s">
        <v>2949</v>
      </c>
      <c r="AT34" s="170" t="s">
        <v>2949</v>
      </c>
      <c r="AU34" s="170" t="s">
        <v>2949</v>
      </c>
    </row>
    <row r="35" spans="2:47" ht="20.100000000000001" customHeight="1" x14ac:dyDescent="0.25">
      <c r="B35" s="25" t="s">
        <v>1060</v>
      </c>
      <c r="C35" s="13" t="s">
        <v>5170</v>
      </c>
      <c r="D35" s="13" t="s">
        <v>2916</v>
      </c>
      <c r="E35" s="244" t="s">
        <v>2967</v>
      </c>
      <c r="F35" s="15" t="s">
        <v>467</v>
      </c>
      <c r="G35" s="159"/>
      <c r="H35" s="158"/>
      <c r="I35" s="158"/>
      <c r="J35" s="158"/>
      <c r="K35" s="158"/>
      <c r="L35" s="158"/>
      <c r="M35" s="158"/>
      <c r="N35" s="158"/>
      <c r="O35" s="159"/>
      <c r="P35" s="158"/>
      <c r="Q35" s="158"/>
      <c r="R35" s="158"/>
      <c r="S35" s="158"/>
      <c r="T35" s="159"/>
      <c r="U35" s="158"/>
      <c r="V35" s="158"/>
      <c r="W35" s="158"/>
      <c r="X35" s="158"/>
      <c r="Y35" s="754"/>
      <c r="Z35" s="748"/>
      <c r="AA35" s="758" t="s">
        <v>467</v>
      </c>
      <c r="AB35" s="131" t="s">
        <v>5047</v>
      </c>
      <c r="AC35" s="170" t="s">
        <v>2949</v>
      </c>
      <c r="AD35" s="170" t="s">
        <v>2949</v>
      </c>
      <c r="AE35" s="170" t="s">
        <v>2949</v>
      </c>
      <c r="AF35" s="170" t="s">
        <v>2949</v>
      </c>
      <c r="AG35" s="170" t="s">
        <v>2949</v>
      </c>
      <c r="AH35" s="170" t="s">
        <v>2949</v>
      </c>
      <c r="AI35" s="170" t="s">
        <v>2949</v>
      </c>
      <c r="AJ35" s="131" t="s">
        <v>5048</v>
      </c>
      <c r="AK35" s="170" t="s">
        <v>2949</v>
      </c>
      <c r="AL35" s="170" t="s">
        <v>2949</v>
      </c>
      <c r="AM35" s="170" t="s">
        <v>2949</v>
      </c>
      <c r="AN35" s="170" t="s">
        <v>2949</v>
      </c>
      <c r="AO35" s="131" t="s">
        <v>2949</v>
      </c>
      <c r="AP35" s="170" t="s">
        <v>2949</v>
      </c>
      <c r="AQ35" s="170" t="s">
        <v>2949</v>
      </c>
      <c r="AR35" s="170" t="s">
        <v>2949</v>
      </c>
      <c r="AS35" s="170" t="s">
        <v>2949</v>
      </c>
      <c r="AT35" s="170" t="s">
        <v>2949</v>
      </c>
      <c r="AU35" s="170" t="s">
        <v>2949</v>
      </c>
    </row>
    <row r="36" spans="2:47" ht="20.100000000000001" customHeight="1" x14ac:dyDescent="0.25">
      <c r="B36" s="24" t="s">
        <v>1061</v>
      </c>
      <c r="C36" s="13" t="s">
        <v>5171</v>
      </c>
      <c r="D36" s="13" t="s">
        <v>2916</v>
      </c>
      <c r="E36" s="13" t="s">
        <v>2967</v>
      </c>
      <c r="F36" s="15" t="s">
        <v>469</v>
      </c>
      <c r="G36" s="159"/>
      <c r="H36" s="159"/>
      <c r="I36" s="158"/>
      <c r="J36" s="158"/>
      <c r="K36" s="159"/>
      <c r="L36" s="158"/>
      <c r="M36" s="158"/>
      <c r="N36" s="159"/>
      <c r="O36" s="159"/>
      <c r="P36" s="158"/>
      <c r="Q36" s="158"/>
      <c r="R36" s="158"/>
      <c r="S36" s="158"/>
      <c r="T36" s="165">
        <f>G36+H36+K36+N36+O36</f>
        <v>0</v>
      </c>
      <c r="U36" s="159"/>
      <c r="V36" s="158"/>
      <c r="W36" s="158"/>
      <c r="X36" s="159"/>
      <c r="Y36" s="753"/>
      <c r="Z36" s="756">
        <f>U36+X36</f>
        <v>0</v>
      </c>
      <c r="AA36" s="758" t="s">
        <v>469</v>
      </c>
      <c r="AB36" s="131" t="s">
        <v>5049</v>
      </c>
      <c r="AC36" s="131" t="s">
        <v>5050</v>
      </c>
      <c r="AD36" s="170" t="s">
        <v>2949</v>
      </c>
      <c r="AE36" s="170" t="s">
        <v>2949</v>
      </c>
      <c r="AF36" s="131" t="s">
        <v>5051</v>
      </c>
      <c r="AG36" s="170" t="s">
        <v>2949</v>
      </c>
      <c r="AH36" s="170" t="s">
        <v>2949</v>
      </c>
      <c r="AI36" s="131" t="s">
        <v>5052</v>
      </c>
      <c r="AJ36" s="131" t="s">
        <v>5053</v>
      </c>
      <c r="AK36" s="170" t="s">
        <v>2949</v>
      </c>
      <c r="AL36" s="170" t="s">
        <v>2949</v>
      </c>
      <c r="AM36" s="170" t="s">
        <v>2949</v>
      </c>
      <c r="AN36" s="170" t="s">
        <v>2949</v>
      </c>
      <c r="AO36" s="131" t="s">
        <v>5054</v>
      </c>
      <c r="AP36" s="131" t="s">
        <v>5055</v>
      </c>
      <c r="AQ36" s="170" t="s">
        <v>2949</v>
      </c>
      <c r="AR36" s="170" t="s">
        <v>2949</v>
      </c>
      <c r="AS36" s="131" t="s">
        <v>5056</v>
      </c>
      <c r="AT36" s="131" t="s">
        <v>5057</v>
      </c>
      <c r="AU36" s="131" t="s">
        <v>5058</v>
      </c>
    </row>
    <row r="37" spans="2:47" ht="20.100000000000001" customHeight="1" x14ac:dyDescent="0.25">
      <c r="B37" s="19" t="s">
        <v>1062</v>
      </c>
      <c r="C37" s="13"/>
      <c r="D37" s="13"/>
      <c r="E37" s="13"/>
      <c r="F37" s="15"/>
      <c r="G37" s="158"/>
      <c r="H37" s="158"/>
      <c r="I37" s="158"/>
      <c r="J37" s="158"/>
      <c r="K37" s="158"/>
      <c r="L37" s="158"/>
      <c r="M37" s="158"/>
      <c r="N37" s="158"/>
      <c r="O37" s="158"/>
      <c r="P37" s="158"/>
      <c r="Q37" s="158"/>
      <c r="R37" s="158"/>
      <c r="S37" s="158"/>
      <c r="T37" s="158"/>
      <c r="U37" s="158"/>
      <c r="V37" s="158"/>
      <c r="W37" s="158"/>
      <c r="X37" s="158"/>
      <c r="Y37" s="754"/>
      <c r="Z37" s="748"/>
      <c r="AA37" s="758" t="s">
        <v>2949</v>
      </c>
      <c r="AB37" s="170" t="s">
        <v>2949</v>
      </c>
      <c r="AC37" s="170" t="s">
        <v>2949</v>
      </c>
      <c r="AD37" s="170" t="s">
        <v>2949</v>
      </c>
      <c r="AE37" s="170" t="s">
        <v>2949</v>
      </c>
      <c r="AF37" s="170" t="s">
        <v>2949</v>
      </c>
      <c r="AG37" s="170" t="s">
        <v>2949</v>
      </c>
      <c r="AH37" s="170" t="s">
        <v>2949</v>
      </c>
      <c r="AI37" s="170" t="s">
        <v>2949</v>
      </c>
      <c r="AJ37" s="170" t="s">
        <v>2949</v>
      </c>
      <c r="AK37" s="170" t="s">
        <v>2949</v>
      </c>
      <c r="AL37" s="170" t="s">
        <v>2949</v>
      </c>
      <c r="AM37" s="170" t="s">
        <v>2949</v>
      </c>
      <c r="AN37" s="170" t="s">
        <v>2949</v>
      </c>
      <c r="AO37" s="170" t="s">
        <v>2949</v>
      </c>
      <c r="AP37" s="170" t="s">
        <v>2949</v>
      </c>
      <c r="AQ37" s="170" t="s">
        <v>2949</v>
      </c>
      <c r="AR37" s="170" t="s">
        <v>2949</v>
      </c>
      <c r="AS37" s="170" t="s">
        <v>2949</v>
      </c>
      <c r="AT37" s="170" t="s">
        <v>2949</v>
      </c>
      <c r="AU37" s="170" t="s">
        <v>2949</v>
      </c>
    </row>
    <row r="38" spans="2:47" ht="20.100000000000001" customHeight="1" x14ac:dyDescent="0.25">
      <c r="B38" s="24" t="s">
        <v>1063</v>
      </c>
      <c r="C38" s="13" t="s">
        <v>5172</v>
      </c>
      <c r="D38" s="13" t="s">
        <v>2916</v>
      </c>
      <c r="E38" s="13" t="s">
        <v>2967</v>
      </c>
      <c r="F38" s="15" t="s">
        <v>471</v>
      </c>
      <c r="G38" s="159"/>
      <c r="H38" s="159"/>
      <c r="I38" s="158"/>
      <c r="J38" s="158"/>
      <c r="K38" s="159"/>
      <c r="L38" s="158"/>
      <c r="M38" s="158"/>
      <c r="N38" s="159"/>
      <c r="O38" s="159"/>
      <c r="P38" s="158"/>
      <c r="Q38" s="158"/>
      <c r="R38" s="158"/>
      <c r="S38" s="158"/>
      <c r="T38" s="165">
        <f>G38+H38+K38+N38+O38</f>
        <v>0</v>
      </c>
      <c r="U38" s="159"/>
      <c r="V38" s="158"/>
      <c r="W38" s="158"/>
      <c r="X38" s="159"/>
      <c r="Y38" s="753"/>
      <c r="Z38" s="756">
        <f>U38+X38</f>
        <v>0</v>
      </c>
      <c r="AA38" s="758" t="s">
        <v>471</v>
      </c>
      <c r="AB38" s="131" t="s">
        <v>5059</v>
      </c>
      <c r="AC38" s="131" t="s">
        <v>5060</v>
      </c>
      <c r="AD38" s="170" t="s">
        <v>2949</v>
      </c>
      <c r="AE38" s="170" t="s">
        <v>2949</v>
      </c>
      <c r="AF38" s="131" t="s">
        <v>5061</v>
      </c>
      <c r="AG38" s="170" t="s">
        <v>2949</v>
      </c>
      <c r="AH38" s="170" t="s">
        <v>2949</v>
      </c>
      <c r="AI38" s="131" t="s">
        <v>5062</v>
      </c>
      <c r="AJ38" s="131" t="s">
        <v>5063</v>
      </c>
      <c r="AK38" s="170" t="s">
        <v>2949</v>
      </c>
      <c r="AL38" s="170" t="s">
        <v>2949</v>
      </c>
      <c r="AM38" s="170" t="s">
        <v>2949</v>
      </c>
      <c r="AN38" s="170" t="s">
        <v>2949</v>
      </c>
      <c r="AO38" s="131" t="s">
        <v>5064</v>
      </c>
      <c r="AP38" s="131" t="s">
        <v>5065</v>
      </c>
      <c r="AQ38" s="170" t="s">
        <v>2949</v>
      </c>
      <c r="AR38" s="170" t="s">
        <v>2949</v>
      </c>
      <c r="AS38" s="131" t="s">
        <v>5066</v>
      </c>
      <c r="AT38" s="131" t="s">
        <v>5067</v>
      </c>
      <c r="AU38" s="131" t="s">
        <v>5068</v>
      </c>
    </row>
    <row r="39" spans="2:47" ht="20.100000000000001" customHeight="1" x14ac:dyDescent="0.25">
      <c r="B39" s="24" t="s">
        <v>1064</v>
      </c>
      <c r="C39" s="13" t="s">
        <v>5173</v>
      </c>
      <c r="D39" s="13" t="s">
        <v>2916</v>
      </c>
      <c r="E39" s="13" t="s">
        <v>2967</v>
      </c>
      <c r="F39" s="15" t="s">
        <v>473</v>
      </c>
      <c r="G39" s="159"/>
      <c r="H39" s="159"/>
      <c r="I39" s="158"/>
      <c r="J39" s="158"/>
      <c r="K39" s="159"/>
      <c r="L39" s="158"/>
      <c r="M39" s="158"/>
      <c r="N39" s="159"/>
      <c r="O39" s="159"/>
      <c r="P39" s="158"/>
      <c r="Q39" s="158"/>
      <c r="R39" s="158"/>
      <c r="S39" s="158"/>
      <c r="T39" s="165">
        <f>G39+H39+K39+N39+O39</f>
        <v>0</v>
      </c>
      <c r="U39" s="159"/>
      <c r="V39" s="158"/>
      <c r="W39" s="158"/>
      <c r="X39" s="159"/>
      <c r="Y39" s="753"/>
      <c r="Z39" s="756">
        <f>U39+X39</f>
        <v>0</v>
      </c>
      <c r="AA39" s="758" t="s">
        <v>473</v>
      </c>
      <c r="AB39" s="131" t="s">
        <v>5069</v>
      </c>
      <c r="AC39" s="131" t="s">
        <v>5070</v>
      </c>
      <c r="AD39" s="170" t="s">
        <v>2949</v>
      </c>
      <c r="AE39" s="170" t="s">
        <v>2949</v>
      </c>
      <c r="AF39" s="131" t="s">
        <v>5071</v>
      </c>
      <c r="AG39" s="170" t="s">
        <v>2949</v>
      </c>
      <c r="AH39" s="170" t="s">
        <v>2949</v>
      </c>
      <c r="AI39" s="131" t="s">
        <v>5072</v>
      </c>
      <c r="AJ39" s="131" t="s">
        <v>5073</v>
      </c>
      <c r="AK39" s="170" t="s">
        <v>2949</v>
      </c>
      <c r="AL39" s="170" t="s">
        <v>2949</v>
      </c>
      <c r="AM39" s="170" t="s">
        <v>2949</v>
      </c>
      <c r="AN39" s="170" t="s">
        <v>2949</v>
      </c>
      <c r="AO39" s="131" t="s">
        <v>5074</v>
      </c>
      <c r="AP39" s="131" t="s">
        <v>5075</v>
      </c>
      <c r="AQ39" s="170" t="s">
        <v>2949</v>
      </c>
      <c r="AR39" s="170" t="s">
        <v>2949</v>
      </c>
      <c r="AS39" s="131" t="s">
        <v>5076</v>
      </c>
      <c r="AT39" s="131" t="s">
        <v>5077</v>
      </c>
      <c r="AU39" s="131" t="s">
        <v>5078</v>
      </c>
    </row>
    <row r="40" spans="2:47" ht="20.100000000000001" customHeight="1" x14ac:dyDescent="0.25">
      <c r="B40" s="10" t="s">
        <v>1065</v>
      </c>
      <c r="C40" s="13"/>
      <c r="D40" s="13"/>
      <c r="E40" s="13" t="s">
        <v>5174</v>
      </c>
      <c r="F40" s="15" t="s">
        <v>475</v>
      </c>
      <c r="G40" s="159"/>
      <c r="H40" s="159"/>
      <c r="I40" s="158"/>
      <c r="J40" s="158"/>
      <c r="K40" s="159"/>
      <c r="L40" s="158"/>
      <c r="M40" s="158"/>
      <c r="N40" s="159"/>
      <c r="O40" s="159"/>
      <c r="P40" s="158"/>
      <c r="Q40" s="158"/>
      <c r="R40" s="158"/>
      <c r="S40" s="158"/>
      <c r="T40" s="158"/>
      <c r="U40" s="159"/>
      <c r="V40" s="158"/>
      <c r="W40" s="158"/>
      <c r="X40" s="159"/>
      <c r="Y40" s="753"/>
      <c r="Z40" s="748"/>
      <c r="AA40" s="758" t="s">
        <v>475</v>
      </c>
      <c r="AB40" s="131" t="s">
        <v>5079</v>
      </c>
      <c r="AC40" s="131" t="s">
        <v>5080</v>
      </c>
      <c r="AD40" s="170" t="s">
        <v>2949</v>
      </c>
      <c r="AE40" s="170" t="s">
        <v>2949</v>
      </c>
      <c r="AF40" s="131" t="s">
        <v>5081</v>
      </c>
      <c r="AG40" s="170" t="s">
        <v>2949</v>
      </c>
      <c r="AH40" s="170" t="s">
        <v>2949</v>
      </c>
      <c r="AI40" s="131" t="s">
        <v>5082</v>
      </c>
      <c r="AJ40" s="131" t="s">
        <v>5083</v>
      </c>
      <c r="AK40" s="170" t="s">
        <v>2949</v>
      </c>
      <c r="AL40" s="170" t="s">
        <v>2949</v>
      </c>
      <c r="AM40" s="170" t="s">
        <v>2949</v>
      </c>
      <c r="AN40" s="170" t="s">
        <v>2949</v>
      </c>
      <c r="AO40" s="170" t="s">
        <v>2949</v>
      </c>
      <c r="AP40" s="131" t="s">
        <v>5084</v>
      </c>
      <c r="AQ40" s="170" t="s">
        <v>2949</v>
      </c>
      <c r="AR40" s="170" t="s">
        <v>2949</v>
      </c>
      <c r="AS40" s="131" t="s">
        <v>5085</v>
      </c>
      <c r="AT40" s="131" t="s">
        <v>5086</v>
      </c>
      <c r="AU40" s="170" t="s">
        <v>2949</v>
      </c>
    </row>
    <row r="41" spans="2:47" ht="20.100000000000001" customHeight="1" x14ac:dyDescent="0.25">
      <c r="B41" s="10" t="s">
        <v>1066</v>
      </c>
      <c r="C41" s="13" t="s">
        <v>2992</v>
      </c>
      <c r="D41" s="13" t="s">
        <v>5175</v>
      </c>
      <c r="E41" s="13" t="s">
        <v>2916</v>
      </c>
      <c r="F41" s="15" t="s">
        <v>477</v>
      </c>
      <c r="G41" s="159"/>
      <c r="H41" s="159"/>
      <c r="I41" s="158"/>
      <c r="J41" s="158"/>
      <c r="K41" s="159"/>
      <c r="L41" s="158"/>
      <c r="M41" s="158"/>
      <c r="N41" s="159"/>
      <c r="O41" s="159"/>
      <c r="P41" s="158"/>
      <c r="Q41" s="158"/>
      <c r="R41" s="158"/>
      <c r="S41" s="158"/>
      <c r="T41" s="165">
        <f t="shared" ref="T41:T47" si="2">G41+H41+K41+N41+O41</f>
        <v>0</v>
      </c>
      <c r="U41" s="159"/>
      <c r="V41" s="158"/>
      <c r="W41" s="158"/>
      <c r="X41" s="159"/>
      <c r="Y41" s="753"/>
      <c r="Z41" s="756">
        <f t="shared" ref="Z41:Z47" si="3">U41+X41</f>
        <v>0</v>
      </c>
      <c r="AA41" s="758" t="s">
        <v>477</v>
      </c>
      <c r="AB41" s="131" t="s">
        <v>5087</v>
      </c>
      <c r="AC41" s="131" t="s">
        <v>5088</v>
      </c>
      <c r="AD41" s="170" t="s">
        <v>2949</v>
      </c>
      <c r="AE41" s="170" t="s">
        <v>2949</v>
      </c>
      <c r="AF41" s="131" t="s">
        <v>5089</v>
      </c>
      <c r="AG41" s="170" t="s">
        <v>2949</v>
      </c>
      <c r="AH41" s="170" t="s">
        <v>2949</v>
      </c>
      <c r="AI41" s="131" t="s">
        <v>5090</v>
      </c>
      <c r="AJ41" s="131" t="s">
        <v>5091</v>
      </c>
      <c r="AK41" s="170" t="s">
        <v>2949</v>
      </c>
      <c r="AL41" s="170" t="s">
        <v>2949</v>
      </c>
      <c r="AM41" s="170" t="s">
        <v>2949</v>
      </c>
      <c r="AN41" s="170" t="s">
        <v>2949</v>
      </c>
      <c r="AO41" s="131" t="s">
        <v>5092</v>
      </c>
      <c r="AP41" s="131" t="s">
        <v>5093</v>
      </c>
      <c r="AQ41" s="170" t="s">
        <v>2949</v>
      </c>
      <c r="AR41" s="170" t="s">
        <v>2949</v>
      </c>
      <c r="AS41" s="131" t="s">
        <v>5094</v>
      </c>
      <c r="AT41" s="131" t="s">
        <v>5095</v>
      </c>
      <c r="AU41" s="131" t="s">
        <v>5096</v>
      </c>
    </row>
    <row r="42" spans="2:47" ht="20.100000000000001" customHeight="1" x14ac:dyDescent="0.25">
      <c r="B42" s="10" t="s">
        <v>1067</v>
      </c>
      <c r="C42" s="13" t="s">
        <v>5176</v>
      </c>
      <c r="D42" s="13" t="s">
        <v>2916</v>
      </c>
      <c r="E42" s="13" t="s">
        <v>2967</v>
      </c>
      <c r="F42" s="15" t="s">
        <v>479</v>
      </c>
      <c r="G42" s="159"/>
      <c r="H42" s="159"/>
      <c r="I42" s="158"/>
      <c r="J42" s="158"/>
      <c r="K42" s="159"/>
      <c r="L42" s="158"/>
      <c r="M42" s="158"/>
      <c r="N42" s="159"/>
      <c r="O42" s="159"/>
      <c r="P42" s="158"/>
      <c r="Q42" s="158"/>
      <c r="R42" s="158"/>
      <c r="S42" s="158"/>
      <c r="T42" s="165">
        <f t="shared" si="2"/>
        <v>0</v>
      </c>
      <c r="U42" s="159"/>
      <c r="V42" s="158"/>
      <c r="W42" s="158"/>
      <c r="X42" s="159"/>
      <c r="Y42" s="753"/>
      <c r="Z42" s="756">
        <f t="shared" si="3"/>
        <v>0</v>
      </c>
      <c r="AA42" s="758" t="s">
        <v>479</v>
      </c>
      <c r="AB42" s="131" t="s">
        <v>5097</v>
      </c>
      <c r="AC42" s="131" t="s">
        <v>5098</v>
      </c>
      <c r="AD42" s="170" t="s">
        <v>2949</v>
      </c>
      <c r="AE42" s="170" t="s">
        <v>2949</v>
      </c>
      <c r="AF42" s="131" t="s">
        <v>5099</v>
      </c>
      <c r="AG42" s="170" t="s">
        <v>2949</v>
      </c>
      <c r="AH42" s="170" t="s">
        <v>2949</v>
      </c>
      <c r="AI42" s="131" t="s">
        <v>5100</v>
      </c>
      <c r="AJ42" s="131" t="s">
        <v>5101</v>
      </c>
      <c r="AK42" s="170" t="s">
        <v>2949</v>
      </c>
      <c r="AL42" s="170" t="s">
        <v>2949</v>
      </c>
      <c r="AM42" s="170" t="s">
        <v>2949</v>
      </c>
      <c r="AN42" s="170" t="s">
        <v>2949</v>
      </c>
      <c r="AO42" s="131" t="s">
        <v>5102</v>
      </c>
      <c r="AP42" s="131" t="s">
        <v>5103</v>
      </c>
      <c r="AQ42" s="170" t="s">
        <v>2949</v>
      </c>
      <c r="AR42" s="170" t="s">
        <v>2949</v>
      </c>
      <c r="AS42" s="131" t="s">
        <v>5104</v>
      </c>
      <c r="AT42" s="131" t="s">
        <v>5105</v>
      </c>
      <c r="AU42" s="131" t="s">
        <v>5106</v>
      </c>
    </row>
    <row r="43" spans="2:47" ht="20.100000000000001" customHeight="1" x14ac:dyDescent="0.25">
      <c r="B43" s="10" t="s">
        <v>1068</v>
      </c>
      <c r="C43" s="13"/>
      <c r="D43" s="13" t="s">
        <v>5177</v>
      </c>
      <c r="E43" s="13" t="s">
        <v>2916</v>
      </c>
      <c r="F43" s="15" t="s">
        <v>481</v>
      </c>
      <c r="G43" s="159"/>
      <c r="H43" s="159"/>
      <c r="I43" s="158"/>
      <c r="J43" s="158"/>
      <c r="K43" s="159"/>
      <c r="L43" s="158"/>
      <c r="M43" s="158"/>
      <c r="N43" s="159"/>
      <c r="O43" s="159"/>
      <c r="P43" s="158"/>
      <c r="Q43" s="158"/>
      <c r="R43" s="158"/>
      <c r="S43" s="158"/>
      <c r="T43" s="165">
        <f t="shared" si="2"/>
        <v>0</v>
      </c>
      <c r="U43" s="159"/>
      <c r="V43" s="158"/>
      <c r="W43" s="158"/>
      <c r="X43" s="159"/>
      <c r="Y43" s="753"/>
      <c r="Z43" s="756">
        <f t="shared" si="3"/>
        <v>0</v>
      </c>
      <c r="AA43" s="758" t="s">
        <v>481</v>
      </c>
      <c r="AB43" s="131" t="s">
        <v>5107</v>
      </c>
      <c r="AC43" s="131" t="s">
        <v>5108</v>
      </c>
      <c r="AD43" s="170" t="s">
        <v>2949</v>
      </c>
      <c r="AE43" s="170" t="s">
        <v>2949</v>
      </c>
      <c r="AF43" s="131" t="s">
        <v>5109</v>
      </c>
      <c r="AG43" s="170" t="s">
        <v>2949</v>
      </c>
      <c r="AH43" s="170" t="s">
        <v>2949</v>
      </c>
      <c r="AI43" s="131" t="s">
        <v>5110</v>
      </c>
      <c r="AJ43" s="131" t="s">
        <v>5111</v>
      </c>
      <c r="AK43" s="170" t="s">
        <v>2949</v>
      </c>
      <c r="AL43" s="170" t="s">
        <v>2949</v>
      </c>
      <c r="AM43" s="170" t="s">
        <v>2949</v>
      </c>
      <c r="AN43" s="170" t="s">
        <v>2949</v>
      </c>
      <c r="AO43" s="131" t="s">
        <v>5112</v>
      </c>
      <c r="AP43" s="131" t="s">
        <v>5113</v>
      </c>
      <c r="AQ43" s="170" t="s">
        <v>2949</v>
      </c>
      <c r="AR43" s="170" t="s">
        <v>2949</v>
      </c>
      <c r="AS43" s="131" t="s">
        <v>5114</v>
      </c>
      <c r="AT43" s="131" t="s">
        <v>5115</v>
      </c>
      <c r="AU43" s="131" t="s">
        <v>5116</v>
      </c>
    </row>
    <row r="44" spans="2:47" ht="20.100000000000001" customHeight="1" x14ac:dyDescent="0.25">
      <c r="B44" s="10" t="s">
        <v>1069</v>
      </c>
      <c r="C44" s="13" t="s">
        <v>5178</v>
      </c>
      <c r="D44" s="13" t="s">
        <v>2916</v>
      </c>
      <c r="E44" s="13" t="s">
        <v>2967</v>
      </c>
      <c r="F44" s="15" t="s">
        <v>483</v>
      </c>
      <c r="G44" s="159"/>
      <c r="H44" s="159"/>
      <c r="I44" s="158"/>
      <c r="J44" s="158"/>
      <c r="K44" s="159"/>
      <c r="L44" s="158"/>
      <c r="M44" s="158"/>
      <c r="N44" s="159"/>
      <c r="O44" s="159"/>
      <c r="P44" s="158"/>
      <c r="Q44" s="158"/>
      <c r="R44" s="158"/>
      <c r="S44" s="158"/>
      <c r="T44" s="165">
        <f t="shared" si="2"/>
        <v>0</v>
      </c>
      <c r="U44" s="159"/>
      <c r="V44" s="158"/>
      <c r="W44" s="158"/>
      <c r="X44" s="159"/>
      <c r="Y44" s="753"/>
      <c r="Z44" s="756">
        <f t="shared" si="3"/>
        <v>0</v>
      </c>
      <c r="AA44" s="758" t="s">
        <v>483</v>
      </c>
      <c r="AB44" s="131" t="s">
        <v>5117</v>
      </c>
      <c r="AC44" s="131" t="s">
        <v>5118</v>
      </c>
      <c r="AD44" s="170" t="s">
        <v>2949</v>
      </c>
      <c r="AE44" s="170" t="s">
        <v>2949</v>
      </c>
      <c r="AF44" s="131" t="s">
        <v>5119</v>
      </c>
      <c r="AG44" s="170" t="s">
        <v>2949</v>
      </c>
      <c r="AH44" s="170" t="s">
        <v>2949</v>
      </c>
      <c r="AI44" s="131" t="s">
        <v>5120</v>
      </c>
      <c r="AJ44" s="131" t="s">
        <v>5121</v>
      </c>
      <c r="AK44" s="170" t="s">
        <v>2949</v>
      </c>
      <c r="AL44" s="170" t="s">
        <v>2949</v>
      </c>
      <c r="AM44" s="170" t="s">
        <v>2949</v>
      </c>
      <c r="AN44" s="170" t="s">
        <v>2949</v>
      </c>
      <c r="AO44" s="131" t="s">
        <v>5122</v>
      </c>
      <c r="AP44" s="131" t="s">
        <v>5123</v>
      </c>
      <c r="AQ44" s="170" t="s">
        <v>2949</v>
      </c>
      <c r="AR44" s="170" t="s">
        <v>2949</v>
      </c>
      <c r="AS44" s="131" t="s">
        <v>5124</v>
      </c>
      <c r="AT44" s="131" t="s">
        <v>5125</v>
      </c>
      <c r="AU44" s="131" t="s">
        <v>5126</v>
      </c>
    </row>
    <row r="45" spans="2:47" ht="20.100000000000001" customHeight="1" x14ac:dyDescent="0.25">
      <c r="B45" s="10" t="s">
        <v>1070</v>
      </c>
      <c r="C45" s="13"/>
      <c r="D45" s="13" t="s">
        <v>5179</v>
      </c>
      <c r="E45" s="13" t="s">
        <v>2916</v>
      </c>
      <c r="F45" s="15" t="s">
        <v>485</v>
      </c>
      <c r="G45" s="159"/>
      <c r="H45" s="159"/>
      <c r="I45" s="158"/>
      <c r="J45" s="158"/>
      <c r="K45" s="159"/>
      <c r="L45" s="158"/>
      <c r="M45" s="158"/>
      <c r="N45" s="159"/>
      <c r="O45" s="159"/>
      <c r="P45" s="158"/>
      <c r="Q45" s="158"/>
      <c r="R45" s="158"/>
      <c r="S45" s="158"/>
      <c r="T45" s="165">
        <f t="shared" si="2"/>
        <v>0</v>
      </c>
      <c r="U45" s="159"/>
      <c r="V45" s="158"/>
      <c r="W45" s="158"/>
      <c r="X45" s="159"/>
      <c r="Y45" s="753"/>
      <c r="Z45" s="756">
        <f t="shared" si="3"/>
        <v>0</v>
      </c>
      <c r="AA45" s="758" t="s">
        <v>485</v>
      </c>
      <c r="AB45" s="131" t="s">
        <v>5127</v>
      </c>
      <c r="AC45" s="131" t="s">
        <v>5128</v>
      </c>
      <c r="AD45" s="170" t="s">
        <v>2949</v>
      </c>
      <c r="AE45" s="170" t="s">
        <v>2949</v>
      </c>
      <c r="AF45" s="131" t="s">
        <v>5129</v>
      </c>
      <c r="AG45" s="170" t="s">
        <v>2949</v>
      </c>
      <c r="AH45" s="170" t="s">
        <v>2949</v>
      </c>
      <c r="AI45" s="131" t="s">
        <v>5130</v>
      </c>
      <c r="AJ45" s="131" t="s">
        <v>5131</v>
      </c>
      <c r="AK45" s="170" t="s">
        <v>2949</v>
      </c>
      <c r="AL45" s="170" t="s">
        <v>2949</v>
      </c>
      <c r="AM45" s="170" t="s">
        <v>2949</v>
      </c>
      <c r="AN45" s="170" t="s">
        <v>2949</v>
      </c>
      <c r="AO45" s="131" t="s">
        <v>5132</v>
      </c>
      <c r="AP45" s="131" t="s">
        <v>5133</v>
      </c>
      <c r="AQ45" s="170" t="s">
        <v>2949</v>
      </c>
      <c r="AR45" s="170" t="s">
        <v>2949</v>
      </c>
      <c r="AS45" s="131" t="s">
        <v>5134</v>
      </c>
      <c r="AT45" s="131" t="s">
        <v>5135</v>
      </c>
      <c r="AU45" s="131" t="s">
        <v>5136</v>
      </c>
    </row>
    <row r="46" spans="2:47" ht="20.100000000000001" customHeight="1" x14ac:dyDescent="0.25">
      <c r="B46" s="10" t="s">
        <v>1071</v>
      </c>
      <c r="C46" s="13" t="s">
        <v>5180</v>
      </c>
      <c r="D46" s="13" t="s">
        <v>2916</v>
      </c>
      <c r="E46" s="13" t="s">
        <v>2967</v>
      </c>
      <c r="F46" s="15" t="s">
        <v>487</v>
      </c>
      <c r="G46" s="159"/>
      <c r="H46" s="159"/>
      <c r="I46" s="158"/>
      <c r="J46" s="158"/>
      <c r="K46" s="159"/>
      <c r="L46" s="158"/>
      <c r="M46" s="158"/>
      <c r="N46" s="159"/>
      <c r="O46" s="159"/>
      <c r="P46" s="158"/>
      <c r="Q46" s="158"/>
      <c r="R46" s="158"/>
      <c r="S46" s="158"/>
      <c r="T46" s="165">
        <f t="shared" si="2"/>
        <v>0</v>
      </c>
      <c r="U46" s="159"/>
      <c r="V46" s="158"/>
      <c r="W46" s="158"/>
      <c r="X46" s="159"/>
      <c r="Y46" s="753"/>
      <c r="Z46" s="756">
        <f t="shared" si="3"/>
        <v>0</v>
      </c>
      <c r="AA46" s="758" t="s">
        <v>487</v>
      </c>
      <c r="AB46" s="131" t="s">
        <v>5137</v>
      </c>
      <c r="AC46" s="131" t="s">
        <v>5138</v>
      </c>
      <c r="AD46" s="170" t="s">
        <v>2949</v>
      </c>
      <c r="AE46" s="170" t="s">
        <v>2949</v>
      </c>
      <c r="AF46" s="131" t="s">
        <v>5139</v>
      </c>
      <c r="AG46" s="170" t="s">
        <v>2949</v>
      </c>
      <c r="AH46" s="170" t="s">
        <v>2949</v>
      </c>
      <c r="AI46" s="131" t="s">
        <v>5140</v>
      </c>
      <c r="AJ46" s="131" t="s">
        <v>5141</v>
      </c>
      <c r="AK46" s="170" t="s">
        <v>2949</v>
      </c>
      <c r="AL46" s="170" t="s">
        <v>2949</v>
      </c>
      <c r="AM46" s="170" t="s">
        <v>2949</v>
      </c>
      <c r="AN46" s="170" t="s">
        <v>2949</v>
      </c>
      <c r="AO46" s="131" t="s">
        <v>5142</v>
      </c>
      <c r="AP46" s="131" t="s">
        <v>5143</v>
      </c>
      <c r="AQ46" s="170" t="s">
        <v>2949</v>
      </c>
      <c r="AR46" s="170" t="s">
        <v>2949</v>
      </c>
      <c r="AS46" s="131" t="s">
        <v>5144</v>
      </c>
      <c r="AT46" s="131" t="s">
        <v>5145</v>
      </c>
      <c r="AU46" s="131" t="s">
        <v>5146</v>
      </c>
    </row>
    <row r="47" spans="2:47" ht="20.100000000000001" customHeight="1" x14ac:dyDescent="0.25">
      <c r="B47" s="10" t="s">
        <v>1072</v>
      </c>
      <c r="C47" s="13"/>
      <c r="D47" s="13" t="s">
        <v>5181</v>
      </c>
      <c r="E47" s="13" t="s">
        <v>2916</v>
      </c>
      <c r="F47" s="15" t="s">
        <v>489</v>
      </c>
      <c r="G47" s="159"/>
      <c r="H47" s="159"/>
      <c r="I47" s="158"/>
      <c r="J47" s="158"/>
      <c r="K47" s="159"/>
      <c r="L47" s="158"/>
      <c r="M47" s="158"/>
      <c r="N47" s="159"/>
      <c r="O47" s="159"/>
      <c r="P47" s="158"/>
      <c r="Q47" s="158"/>
      <c r="R47" s="158"/>
      <c r="S47" s="158"/>
      <c r="T47" s="165">
        <f t="shared" si="2"/>
        <v>0</v>
      </c>
      <c r="U47" s="159"/>
      <c r="V47" s="158"/>
      <c r="W47" s="158"/>
      <c r="X47" s="159"/>
      <c r="Y47" s="753"/>
      <c r="Z47" s="756">
        <f t="shared" si="3"/>
        <v>0</v>
      </c>
      <c r="AA47" s="758" t="s">
        <v>489</v>
      </c>
      <c r="AB47" s="131" t="s">
        <v>5147</v>
      </c>
      <c r="AC47" s="131" t="s">
        <v>5148</v>
      </c>
      <c r="AD47" s="170" t="s">
        <v>2949</v>
      </c>
      <c r="AE47" s="170" t="s">
        <v>2949</v>
      </c>
      <c r="AF47" s="131" t="s">
        <v>5149</v>
      </c>
      <c r="AG47" s="170" t="s">
        <v>2949</v>
      </c>
      <c r="AH47" s="170" t="s">
        <v>2949</v>
      </c>
      <c r="AI47" s="131" t="s">
        <v>5150</v>
      </c>
      <c r="AJ47" s="131" t="s">
        <v>5151</v>
      </c>
      <c r="AK47" s="170" t="s">
        <v>2949</v>
      </c>
      <c r="AL47" s="170" t="s">
        <v>2949</v>
      </c>
      <c r="AM47" s="170" t="s">
        <v>2949</v>
      </c>
      <c r="AN47" s="170" t="s">
        <v>2949</v>
      </c>
      <c r="AO47" s="131" t="s">
        <v>5152</v>
      </c>
      <c r="AP47" s="131" t="s">
        <v>5153</v>
      </c>
      <c r="AQ47" s="170" t="s">
        <v>2949</v>
      </c>
      <c r="AR47" s="170" t="s">
        <v>2949</v>
      </c>
      <c r="AS47" s="131" t="s">
        <v>5154</v>
      </c>
      <c r="AT47" s="131" t="s">
        <v>5155</v>
      </c>
      <c r="AU47" s="131" t="s">
        <v>5156</v>
      </c>
    </row>
  </sheetData>
  <dataValidations count="1">
    <dataValidation type="decimal" allowBlank="1" showInputMessage="1" showErrorMessage="1" error="Data is of incorrect type!" sqref="T41:T47 F28:F35 T23:Y29 G28:H28 F23:S27 I28:S29 G30:S35 U30:Y35 T38:T39 T30:T36 F6:Y21 AO41:AO47 AA28:AA35 AO23:AT29 AB28:AC28 AA23:AN27 AD28:AN29 AB30:AN35 AP30:AT35 AO38:AO39 AO30:AO36 AA6:AT21 Z8 F22:AU22"/>
  </dataValidations>
  <hyperlinks>
    <hyperlink ref="A1" location="'Table of Contents'!A1" display="S.05.02.01.03 - Total Top 5 and home country - non-life obligations"/>
    <hyperlink ref="H2" location="'Identical datapoint'!A1" display="Mapa identických datových oblastí"/>
  </hyperlinks>
  <pageMargins left="0.75" right="0.75" top="0.75" bottom="0.5" header="0.5" footer="0.75"/>
  <pageSetup paperSize="9" orientation="portrait" r:id="rId1"/>
  <ignoredErrors>
    <ignoredError sqref="G17 G22 O21 Z21 K29 O12 O28:O29 T12 T16 T23 T29:T30 U29 X28:X29 Z12 Z30" unlockedFormula="1"/>
    <ignoredError sqref="Z26" formula="1"/>
  </ignoredErrors>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
  <sheetViews>
    <sheetView showGridLines="0" workbookViewId="0"/>
  </sheetViews>
  <sheetFormatPr defaultRowHeight="15" x14ac:dyDescent="0.25"/>
  <cols>
    <col min="1" max="1" width="9.140625" style="213"/>
    <col min="2" max="2" width="75.5703125" style="213" customWidth="1"/>
    <col min="3" max="6" width="0" style="213" hidden="1" customWidth="1"/>
    <col min="7" max="7" width="8.42578125" style="213" hidden="1" customWidth="1"/>
    <col min="8" max="8" width="22.140625" style="213" customWidth="1"/>
    <col min="9" max="9" width="22" style="213" customWidth="1"/>
    <col min="10" max="10" width="24.5703125" style="213" customWidth="1"/>
    <col min="11" max="11" width="13.85546875" style="213" customWidth="1"/>
    <col min="12" max="12" width="40" style="213" customWidth="1"/>
    <col min="13" max="13" width="15" style="213" customWidth="1"/>
    <col min="14" max="14" width="37.85546875" style="213" customWidth="1"/>
    <col min="15" max="15" width="22.140625" style="213" customWidth="1"/>
    <col min="16" max="16" width="40" style="213" customWidth="1"/>
    <col min="17" max="17" width="27.140625" style="213" customWidth="1"/>
    <col min="18" max="18" width="25.85546875" style="213" customWidth="1"/>
    <col min="19" max="19" width="22.28515625" style="41" customWidth="1"/>
    <col min="20" max="28" width="25.7109375" style="213" customWidth="1"/>
    <col min="29" max="29" width="27.28515625" style="213" customWidth="1"/>
    <col min="30" max="30" width="25.7109375" style="213" customWidth="1"/>
    <col min="31" max="16384" width="9.140625" style="213"/>
  </cols>
  <sheetData>
    <row r="1" spans="1:29" ht="32.25" customHeight="1" x14ac:dyDescent="0.3">
      <c r="A1" s="187" t="s">
        <v>17053</v>
      </c>
      <c r="B1" s="212" t="s">
        <v>5182</v>
      </c>
      <c r="S1" s="237" t="s">
        <v>5216</v>
      </c>
    </row>
    <row r="3" spans="1:29" ht="12.4" customHeight="1" x14ac:dyDescent="0.25">
      <c r="B3" s="20" t="s">
        <v>2922</v>
      </c>
    </row>
    <row r="4" spans="1:29" ht="12.4" customHeight="1" x14ac:dyDescent="0.25"/>
    <row r="5" spans="1:29" ht="12.4" customHeight="1" x14ac:dyDescent="0.25"/>
    <row r="6" spans="1:29" ht="62.25" customHeight="1" x14ac:dyDescent="0.25">
      <c r="I6" s="247" t="s">
        <v>850</v>
      </c>
      <c r="J6" s="247" t="s">
        <v>851</v>
      </c>
      <c r="K6" s="247" t="s">
        <v>852</v>
      </c>
      <c r="L6" s="247" t="s">
        <v>1031</v>
      </c>
      <c r="M6" s="247" t="s">
        <v>1032</v>
      </c>
      <c r="N6" s="247" t="s">
        <v>1073</v>
      </c>
      <c r="O6" s="247" t="s">
        <v>1034</v>
      </c>
      <c r="P6" s="247" t="s">
        <v>853</v>
      </c>
      <c r="Q6" s="248" t="s">
        <v>1035</v>
      </c>
      <c r="R6" s="256" t="s">
        <v>1036</v>
      </c>
      <c r="S6" s="249"/>
      <c r="T6" s="250" t="s">
        <v>850</v>
      </c>
      <c r="U6" s="250" t="s">
        <v>851</v>
      </c>
      <c r="V6" s="250" t="s">
        <v>852</v>
      </c>
      <c r="W6" s="250" t="s">
        <v>1031</v>
      </c>
      <c r="X6" s="250" t="s">
        <v>1032</v>
      </c>
      <c r="Y6" s="250" t="s">
        <v>1073</v>
      </c>
      <c r="Z6" s="250" t="s">
        <v>1034</v>
      </c>
      <c r="AA6" s="250" t="s">
        <v>853</v>
      </c>
      <c r="AB6" s="258" t="s">
        <v>1035</v>
      </c>
      <c r="AC6" s="259" t="s">
        <v>1036</v>
      </c>
    </row>
    <row r="7" spans="1:29" ht="76.5" customHeight="1" x14ac:dyDescent="0.25">
      <c r="I7" s="251" t="s">
        <v>850</v>
      </c>
      <c r="J7" s="251" t="s">
        <v>3219</v>
      </c>
      <c r="K7" s="251" t="s">
        <v>4827</v>
      </c>
      <c r="L7" s="251" t="s">
        <v>854</v>
      </c>
      <c r="M7" s="247" t="s">
        <v>4830</v>
      </c>
      <c r="N7" s="251"/>
      <c r="O7" s="251" t="s">
        <v>4828</v>
      </c>
      <c r="P7" s="251" t="s">
        <v>853</v>
      </c>
      <c r="Q7" s="252" t="s">
        <v>4831</v>
      </c>
      <c r="R7" s="257"/>
      <c r="S7" s="249"/>
      <c r="T7" s="250" t="s">
        <v>850</v>
      </c>
      <c r="U7" s="250" t="s">
        <v>3219</v>
      </c>
      <c r="V7" s="250" t="s">
        <v>4827</v>
      </c>
      <c r="W7" s="250" t="s">
        <v>854</v>
      </c>
      <c r="X7" s="250" t="s">
        <v>4830</v>
      </c>
      <c r="Y7" s="250"/>
      <c r="Z7" s="250" t="s">
        <v>4828</v>
      </c>
      <c r="AA7" s="250" t="s">
        <v>853</v>
      </c>
      <c r="AB7" s="258" t="s">
        <v>4831</v>
      </c>
      <c r="AC7" s="259"/>
    </row>
    <row r="8" spans="1:29" ht="105" x14ac:dyDescent="0.25">
      <c r="I8" s="251" t="s">
        <v>4832</v>
      </c>
      <c r="J8" s="251" t="s">
        <v>4832</v>
      </c>
      <c r="K8" s="251" t="s">
        <v>4832</v>
      </c>
      <c r="L8" s="251" t="s">
        <v>4832</v>
      </c>
      <c r="M8" s="251" t="s">
        <v>3313</v>
      </c>
      <c r="N8" s="251" t="s">
        <v>4830</v>
      </c>
      <c r="O8" s="251" t="s">
        <v>4832</v>
      </c>
      <c r="P8" s="251" t="s">
        <v>4832</v>
      </c>
      <c r="Q8" s="252" t="s">
        <v>3313</v>
      </c>
      <c r="R8" s="257" t="s">
        <v>4831</v>
      </c>
      <c r="S8" s="249"/>
      <c r="T8" s="250" t="s">
        <v>4832</v>
      </c>
      <c r="U8" s="250" t="s">
        <v>4832</v>
      </c>
      <c r="V8" s="250" t="s">
        <v>4832</v>
      </c>
      <c r="W8" s="250" t="s">
        <v>4832</v>
      </c>
      <c r="X8" s="250" t="s">
        <v>3313</v>
      </c>
      <c r="Y8" s="250" t="s">
        <v>4830</v>
      </c>
      <c r="Z8" s="250" t="s">
        <v>4832</v>
      </c>
      <c r="AA8" s="250" t="s">
        <v>4832</v>
      </c>
      <c r="AB8" s="258" t="s">
        <v>3313</v>
      </c>
      <c r="AC8" s="259" t="s">
        <v>4831</v>
      </c>
    </row>
    <row r="9" spans="1:29" x14ac:dyDescent="0.25">
      <c r="I9" s="15" t="s">
        <v>607</v>
      </c>
      <c r="J9" s="15" t="s">
        <v>720</v>
      </c>
      <c r="K9" s="15" t="s">
        <v>600</v>
      </c>
      <c r="L9" s="15" t="s">
        <v>603</v>
      </c>
      <c r="M9" s="15" t="s">
        <v>789</v>
      </c>
      <c r="N9" s="15" t="s">
        <v>817</v>
      </c>
      <c r="O9" s="15" t="s">
        <v>818</v>
      </c>
      <c r="P9" s="15" t="s">
        <v>942</v>
      </c>
      <c r="Q9" s="16" t="s">
        <v>819</v>
      </c>
      <c r="R9" s="153" t="s">
        <v>857</v>
      </c>
      <c r="S9" s="51"/>
      <c r="T9" s="168" t="s">
        <v>607</v>
      </c>
      <c r="U9" s="168" t="s">
        <v>720</v>
      </c>
      <c r="V9" s="168" t="s">
        <v>600</v>
      </c>
      <c r="W9" s="168" t="s">
        <v>603</v>
      </c>
      <c r="X9" s="168" t="s">
        <v>789</v>
      </c>
      <c r="Y9" s="168" t="s">
        <v>817</v>
      </c>
      <c r="Z9" s="168" t="s">
        <v>818</v>
      </c>
      <c r="AA9" s="168" t="s">
        <v>942</v>
      </c>
      <c r="AB9" s="168" t="s">
        <v>819</v>
      </c>
      <c r="AC9" s="168" t="s">
        <v>857</v>
      </c>
    </row>
    <row r="10" spans="1:29" x14ac:dyDescent="0.25">
      <c r="B10" s="10" t="s">
        <v>899</v>
      </c>
      <c r="C10" s="13"/>
      <c r="D10" s="13" t="s">
        <v>3224</v>
      </c>
      <c r="E10" s="13" t="s">
        <v>899</v>
      </c>
      <c r="F10" s="13" t="s">
        <v>3212</v>
      </c>
      <c r="G10" s="13" t="s">
        <v>5183</v>
      </c>
      <c r="H10" s="15" t="s">
        <v>421</v>
      </c>
      <c r="I10" s="254"/>
      <c r="J10" s="254"/>
      <c r="K10" s="254"/>
      <c r="L10" s="254"/>
      <c r="M10" s="254"/>
      <c r="N10" s="165">
        <f>I10+J10+K10+L10+M10</f>
        <v>0</v>
      </c>
      <c r="O10" s="254"/>
      <c r="P10" s="254"/>
      <c r="Q10" s="255"/>
      <c r="R10" s="165">
        <f>O10+P10+Q10</f>
        <v>0</v>
      </c>
      <c r="S10" s="300" t="s">
        <v>421</v>
      </c>
      <c r="T10" s="131" t="s">
        <v>5186</v>
      </c>
      <c r="U10" s="131" t="s">
        <v>5187</v>
      </c>
      <c r="V10" s="131" t="s">
        <v>5188</v>
      </c>
      <c r="W10" s="131" t="s">
        <v>5189</v>
      </c>
      <c r="X10" s="131" t="s">
        <v>5190</v>
      </c>
      <c r="Y10" s="131" t="s">
        <v>5191</v>
      </c>
      <c r="Z10" s="131" t="s">
        <v>5192</v>
      </c>
      <c r="AA10" s="131" t="s">
        <v>5193</v>
      </c>
      <c r="AB10" s="131" t="s">
        <v>5194</v>
      </c>
      <c r="AC10" s="131" t="s">
        <v>5195</v>
      </c>
    </row>
    <row r="11" spans="1:29" x14ac:dyDescent="0.25">
      <c r="B11" s="10" t="s">
        <v>1074</v>
      </c>
      <c r="C11" s="13" t="s">
        <v>3224</v>
      </c>
      <c r="D11" s="13" t="s">
        <v>5184</v>
      </c>
      <c r="E11" s="13" t="s">
        <v>3213</v>
      </c>
      <c r="F11" s="13" t="s">
        <v>3212</v>
      </c>
      <c r="G11" s="13" t="s">
        <v>5183</v>
      </c>
      <c r="H11" s="15" t="s">
        <v>423</v>
      </c>
      <c r="I11" s="254"/>
      <c r="J11" s="254"/>
      <c r="K11" s="254"/>
      <c r="L11" s="254"/>
      <c r="M11" s="254"/>
      <c r="N11" s="165">
        <f>I11+J11+K11+L11+M11</f>
        <v>0</v>
      </c>
      <c r="O11" s="254"/>
      <c r="P11" s="254"/>
      <c r="Q11" s="255"/>
      <c r="R11" s="165">
        <f>O11+P11+Q11</f>
        <v>0</v>
      </c>
      <c r="S11" s="300" t="s">
        <v>423</v>
      </c>
      <c r="T11" s="131" t="s">
        <v>5196</v>
      </c>
      <c r="U11" s="131" t="s">
        <v>5197</v>
      </c>
      <c r="V11" s="131" t="s">
        <v>5198</v>
      </c>
      <c r="W11" s="131" t="s">
        <v>5199</v>
      </c>
      <c r="X11" s="131" t="s">
        <v>5200</v>
      </c>
      <c r="Y11" s="131" t="s">
        <v>5201</v>
      </c>
      <c r="Z11" s="131" t="s">
        <v>5202</v>
      </c>
      <c r="AA11" s="131" t="s">
        <v>5203</v>
      </c>
      <c r="AB11" s="131" t="s">
        <v>5204</v>
      </c>
      <c r="AC11" s="131" t="s">
        <v>5205</v>
      </c>
    </row>
    <row r="12" spans="1:29" x14ac:dyDescent="0.25">
      <c r="B12" s="10" t="s">
        <v>1075</v>
      </c>
      <c r="C12" s="13" t="s">
        <v>3224</v>
      </c>
      <c r="D12" s="13" t="s">
        <v>5185</v>
      </c>
      <c r="E12" s="13" t="s">
        <v>3213</v>
      </c>
      <c r="F12" s="13" t="s">
        <v>3212</v>
      </c>
      <c r="G12" s="13" t="s">
        <v>5183</v>
      </c>
      <c r="H12" s="15" t="s">
        <v>613</v>
      </c>
      <c r="I12" s="254"/>
      <c r="J12" s="254"/>
      <c r="K12" s="254"/>
      <c r="L12" s="254"/>
      <c r="M12" s="254"/>
      <c r="N12" s="165">
        <f>I12+J12+K12+L12+M12</f>
        <v>0</v>
      </c>
      <c r="O12" s="254"/>
      <c r="P12" s="254"/>
      <c r="Q12" s="255"/>
      <c r="R12" s="165">
        <f>O12+P12+Q12</f>
        <v>0</v>
      </c>
      <c r="S12" s="300" t="s">
        <v>613</v>
      </c>
      <c r="T12" s="131" t="s">
        <v>5206</v>
      </c>
      <c r="U12" s="131" t="s">
        <v>5207</v>
      </c>
      <c r="V12" s="131" t="s">
        <v>5208</v>
      </c>
      <c r="W12" s="131" t="s">
        <v>5209</v>
      </c>
      <c r="X12" s="131" t="s">
        <v>5210</v>
      </c>
      <c r="Y12" s="131" t="s">
        <v>5211</v>
      </c>
      <c r="Z12" s="131" t="s">
        <v>5212</v>
      </c>
      <c r="AA12" s="131" t="s">
        <v>5213</v>
      </c>
      <c r="AB12" s="131" t="s">
        <v>5214</v>
      </c>
      <c r="AC12" s="131" t="s">
        <v>5215</v>
      </c>
    </row>
    <row r="15" spans="1:29" ht="90" x14ac:dyDescent="0.25">
      <c r="F15" s="241"/>
      <c r="G15" s="241"/>
      <c r="H15" s="261" t="s">
        <v>5217</v>
      </c>
      <c r="S15" s="301" t="s">
        <v>5218</v>
      </c>
      <c r="T15" s="260"/>
    </row>
  </sheetData>
  <dataValidations count="1">
    <dataValidation type="decimal" allowBlank="1" showInputMessage="1" showErrorMessage="1" error="Data is of incorrect type!" sqref="S6:W7 C5:L7"/>
  </dataValidations>
  <hyperlinks>
    <hyperlink ref="A1" location="'Table of Contents'!A1" display="S.05.02.01.03 - Total Top 5 and home country - non-life obligations"/>
  </hyperlinks>
  <pageMargins left="0.75" right="0.75" top="0.75" bottom="0.5" header="0.5" footer="0.75"/>
  <pageSetup paperSize="9" orientation="portrait" r:id="rId1"/>
  <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15"/>
  <sheetViews>
    <sheetView showGridLines="0" workbookViewId="0"/>
  </sheetViews>
  <sheetFormatPr defaultRowHeight="15" x14ac:dyDescent="0.25"/>
  <cols>
    <col min="1" max="1" width="9.140625" style="213"/>
    <col min="2" max="2" width="38.42578125" style="213" customWidth="1"/>
    <col min="3" max="3" width="9.140625" style="213"/>
    <col min="4" max="4" width="30.140625" style="213" customWidth="1"/>
    <col min="5" max="5" width="20.85546875" style="213" customWidth="1"/>
    <col min="6" max="6" width="22" style="213" customWidth="1"/>
    <col min="7" max="7" width="24.5703125" style="213" customWidth="1"/>
    <col min="8" max="8" width="13.85546875" style="213" customWidth="1"/>
    <col min="9" max="9" width="40" style="213" customWidth="1"/>
    <col min="10" max="10" width="15" style="213" customWidth="1"/>
    <col min="11" max="11" width="37.85546875" style="213" customWidth="1"/>
    <col min="12" max="12" width="22.140625" style="213" customWidth="1"/>
    <col min="13" max="13" width="40" style="213" customWidth="1"/>
    <col min="14" max="14" width="27.140625" style="213" customWidth="1"/>
    <col min="15" max="15" width="24.28515625" style="213" customWidth="1"/>
    <col min="16" max="16" width="36.42578125" style="41" customWidth="1"/>
    <col min="17" max="25" width="26.7109375" style="213" customWidth="1"/>
    <col min="26" max="26" width="34.5703125" style="213" customWidth="1"/>
    <col min="27" max="16384" width="9.140625" style="213"/>
  </cols>
  <sheetData>
    <row r="1" spans="1:27" ht="38.25" customHeight="1" x14ac:dyDescent="0.3">
      <c r="A1" s="187" t="s">
        <v>17053</v>
      </c>
      <c r="B1" s="798" t="s">
        <v>5219</v>
      </c>
      <c r="C1" s="799"/>
      <c r="D1" s="799"/>
      <c r="E1" s="799"/>
      <c r="F1" s="799"/>
      <c r="G1" s="799"/>
      <c r="H1" s="799"/>
      <c r="I1" s="799"/>
      <c r="J1" s="799"/>
      <c r="K1" s="799"/>
      <c r="L1" s="799"/>
      <c r="P1" s="237" t="s">
        <v>7489</v>
      </c>
      <c r="R1" s="724" t="s">
        <v>13439</v>
      </c>
    </row>
    <row r="2" spans="1:27" ht="26.25" customHeight="1" x14ac:dyDescent="0.25">
      <c r="E2" s="822" t="s">
        <v>5322</v>
      </c>
      <c r="F2" s="823"/>
      <c r="G2" s="823"/>
      <c r="H2" s="823"/>
      <c r="I2" s="823"/>
      <c r="J2" s="823"/>
      <c r="K2" s="823"/>
      <c r="L2" s="823"/>
      <c r="M2" s="823"/>
      <c r="N2" s="823"/>
      <c r="O2" s="823"/>
      <c r="Q2" s="824" t="s">
        <v>5335</v>
      </c>
      <c r="R2" s="825"/>
      <c r="S2" s="825"/>
      <c r="T2" s="825"/>
      <c r="U2" s="825"/>
      <c r="V2" s="825"/>
      <c r="W2" s="825"/>
      <c r="X2" s="825"/>
      <c r="Y2" s="825"/>
      <c r="Z2" s="825"/>
      <c r="AA2" s="825"/>
    </row>
    <row r="3" spans="1:27" ht="12.4" customHeight="1" x14ac:dyDescent="0.25">
      <c r="E3" s="823"/>
      <c r="F3" s="823"/>
      <c r="G3" s="823"/>
      <c r="H3" s="823"/>
      <c r="I3" s="823"/>
      <c r="J3" s="823"/>
      <c r="K3" s="823"/>
      <c r="L3" s="823"/>
      <c r="M3" s="823"/>
      <c r="N3" s="823"/>
      <c r="O3" s="823"/>
      <c r="Q3" s="825"/>
      <c r="R3" s="825"/>
      <c r="S3" s="825"/>
      <c r="T3" s="825"/>
      <c r="U3" s="825"/>
      <c r="V3" s="825"/>
      <c r="W3" s="825"/>
      <c r="X3" s="825"/>
      <c r="Y3" s="825"/>
      <c r="Z3" s="825"/>
      <c r="AA3" s="825"/>
    </row>
    <row r="4" spans="1:27" ht="12" customHeight="1" x14ac:dyDescent="0.25"/>
    <row r="5" spans="1:27" ht="26.25" customHeight="1" x14ac:dyDescent="0.25"/>
    <row r="6" spans="1:27" ht="98.25" customHeight="1" x14ac:dyDescent="0.25">
      <c r="E6" s="247" t="s">
        <v>1120</v>
      </c>
      <c r="F6" s="247" t="s">
        <v>850</v>
      </c>
      <c r="G6" s="247" t="s">
        <v>851</v>
      </c>
      <c r="H6" s="247" t="s">
        <v>852</v>
      </c>
      <c r="I6" s="247" t="s">
        <v>1031</v>
      </c>
      <c r="J6" s="247" t="s">
        <v>1032</v>
      </c>
      <c r="K6" s="247" t="s">
        <v>1073</v>
      </c>
      <c r="L6" s="247" t="s">
        <v>1034</v>
      </c>
      <c r="M6" s="247" t="s">
        <v>853</v>
      </c>
      <c r="N6" s="247" t="s">
        <v>1035</v>
      </c>
      <c r="O6" s="248" t="s">
        <v>1036</v>
      </c>
      <c r="P6" s="267" t="s">
        <v>1120</v>
      </c>
      <c r="Q6" s="278" t="s">
        <v>850</v>
      </c>
      <c r="R6" s="281" t="s">
        <v>851</v>
      </c>
      <c r="S6" s="281" t="s">
        <v>852</v>
      </c>
      <c r="T6" s="281" t="s">
        <v>1031</v>
      </c>
      <c r="U6" s="281" t="s">
        <v>1032</v>
      </c>
      <c r="V6" s="281" t="s">
        <v>1073</v>
      </c>
      <c r="W6" s="281" t="s">
        <v>1034</v>
      </c>
      <c r="X6" s="281" t="s">
        <v>853</v>
      </c>
      <c r="Y6" s="280" t="s">
        <v>1035</v>
      </c>
      <c r="Z6" s="279" t="s">
        <v>1036</v>
      </c>
    </row>
    <row r="7" spans="1:27" ht="15" hidden="1" customHeight="1" x14ac:dyDescent="0.25">
      <c r="E7" s="13"/>
      <c r="F7" s="13" t="s">
        <v>2965</v>
      </c>
      <c r="G7" s="13" t="s">
        <v>2965</v>
      </c>
      <c r="H7" s="13" t="s">
        <v>2965</v>
      </c>
      <c r="I7" s="13" t="s">
        <v>2965</v>
      </c>
      <c r="J7" s="13" t="s">
        <v>2965</v>
      </c>
      <c r="K7" s="13"/>
      <c r="L7" s="13" t="s">
        <v>2965</v>
      </c>
      <c r="M7" s="13" t="s">
        <v>2965</v>
      </c>
      <c r="N7" s="13" t="s">
        <v>2965</v>
      </c>
      <c r="O7" s="14"/>
      <c r="P7" s="50"/>
      <c r="Q7" s="46" t="s">
        <v>2965</v>
      </c>
      <c r="R7" s="46" t="s">
        <v>2965</v>
      </c>
      <c r="S7" s="46" t="s">
        <v>2965</v>
      </c>
      <c r="T7" s="46" t="s">
        <v>2965</v>
      </c>
      <c r="U7" s="46" t="s">
        <v>2965</v>
      </c>
      <c r="V7" s="46"/>
      <c r="W7" s="46" t="s">
        <v>2965</v>
      </c>
      <c r="X7" s="46" t="s">
        <v>2965</v>
      </c>
      <c r="Y7" s="269" t="s">
        <v>2965</v>
      </c>
      <c r="Z7" s="218"/>
    </row>
    <row r="8" spans="1:27" ht="15" hidden="1" customHeight="1" x14ac:dyDescent="0.25">
      <c r="E8" s="13"/>
      <c r="F8" s="13" t="s">
        <v>4289</v>
      </c>
      <c r="G8" s="13" t="s">
        <v>2942</v>
      </c>
      <c r="H8" s="13" t="s">
        <v>4290</v>
      </c>
      <c r="I8" s="13" t="s">
        <v>4292</v>
      </c>
      <c r="J8" s="13" t="s">
        <v>4293</v>
      </c>
      <c r="K8" s="13" t="s">
        <v>2965</v>
      </c>
      <c r="L8" s="13" t="s">
        <v>2953</v>
      </c>
      <c r="M8" s="13" t="s">
        <v>4291</v>
      </c>
      <c r="N8" s="13" t="s">
        <v>2970</v>
      </c>
      <c r="O8" s="14" t="s">
        <v>2965</v>
      </c>
      <c r="P8" s="50"/>
      <c r="Q8" s="46" t="s">
        <v>4289</v>
      </c>
      <c r="R8" s="46" t="s">
        <v>2942</v>
      </c>
      <c r="S8" s="46" t="s">
        <v>4290</v>
      </c>
      <c r="T8" s="46" t="s">
        <v>4292</v>
      </c>
      <c r="U8" s="46" t="s">
        <v>4293</v>
      </c>
      <c r="V8" s="46" t="s">
        <v>2965</v>
      </c>
      <c r="W8" s="46" t="s">
        <v>2953</v>
      </c>
      <c r="X8" s="46" t="s">
        <v>4291</v>
      </c>
      <c r="Y8" s="269" t="s">
        <v>2970</v>
      </c>
      <c r="Z8" s="218" t="s">
        <v>2965</v>
      </c>
    </row>
    <row r="9" spans="1:27" ht="15" hidden="1" customHeight="1" x14ac:dyDescent="0.25">
      <c r="E9" s="13"/>
      <c r="F9" s="13" t="s">
        <v>4589</v>
      </c>
      <c r="G9" s="13" t="s">
        <v>4589</v>
      </c>
      <c r="H9" s="13" t="s">
        <v>4589</v>
      </c>
      <c r="I9" s="13" t="s">
        <v>4589</v>
      </c>
      <c r="J9" s="13" t="s">
        <v>4589</v>
      </c>
      <c r="K9" s="13" t="s">
        <v>4293</v>
      </c>
      <c r="L9" s="13" t="s">
        <v>4589</v>
      </c>
      <c r="M9" s="13" t="s">
        <v>4589</v>
      </c>
      <c r="N9" s="13" t="s">
        <v>4589</v>
      </c>
      <c r="O9" s="14" t="s">
        <v>2970</v>
      </c>
      <c r="P9" s="50"/>
      <c r="Q9" s="46" t="s">
        <v>4589</v>
      </c>
      <c r="R9" s="46" t="s">
        <v>4589</v>
      </c>
      <c r="S9" s="46" t="s">
        <v>4589</v>
      </c>
      <c r="T9" s="46" t="s">
        <v>4589</v>
      </c>
      <c r="U9" s="46" t="s">
        <v>4589</v>
      </c>
      <c r="V9" s="46" t="s">
        <v>4293</v>
      </c>
      <c r="W9" s="46" t="s">
        <v>4589</v>
      </c>
      <c r="X9" s="46" t="s">
        <v>4589</v>
      </c>
      <c r="Y9" s="269" t="s">
        <v>4589</v>
      </c>
      <c r="Z9" s="218" t="s">
        <v>2970</v>
      </c>
    </row>
    <row r="10" spans="1:27" ht="15" hidden="1" customHeight="1" x14ac:dyDescent="0.25">
      <c r="E10" s="13"/>
      <c r="F10" s="13" t="s">
        <v>5220</v>
      </c>
      <c r="G10" s="13" t="s">
        <v>5220</v>
      </c>
      <c r="H10" s="13" t="s">
        <v>5220</v>
      </c>
      <c r="I10" s="13" t="s">
        <v>5220</v>
      </c>
      <c r="J10" s="13" t="s">
        <v>5220</v>
      </c>
      <c r="K10" s="13" t="s">
        <v>4589</v>
      </c>
      <c r="L10" s="13" t="s">
        <v>5220</v>
      </c>
      <c r="M10" s="13" t="s">
        <v>5220</v>
      </c>
      <c r="N10" s="13" t="s">
        <v>5220</v>
      </c>
      <c r="O10" s="14" t="s">
        <v>4589</v>
      </c>
      <c r="P10" s="50"/>
      <c r="Q10" s="46" t="s">
        <v>5220</v>
      </c>
      <c r="R10" s="46" t="s">
        <v>5220</v>
      </c>
      <c r="S10" s="46" t="s">
        <v>5220</v>
      </c>
      <c r="T10" s="46" t="s">
        <v>5220</v>
      </c>
      <c r="U10" s="46" t="s">
        <v>5220</v>
      </c>
      <c r="V10" s="46" t="s">
        <v>4589</v>
      </c>
      <c r="W10" s="46" t="s">
        <v>5220</v>
      </c>
      <c r="X10" s="46" t="s">
        <v>5220</v>
      </c>
      <c r="Y10" s="269" t="s">
        <v>5220</v>
      </c>
      <c r="Z10" s="218" t="s">
        <v>4589</v>
      </c>
    </row>
    <row r="11" spans="1:27" ht="15" hidden="1" customHeight="1" x14ac:dyDescent="0.25">
      <c r="E11" s="13"/>
      <c r="F11" s="13" t="s">
        <v>3652</v>
      </c>
      <c r="G11" s="13" t="s">
        <v>3652</v>
      </c>
      <c r="H11" s="13" t="s">
        <v>3652</v>
      </c>
      <c r="I11" s="13" t="s">
        <v>3652</v>
      </c>
      <c r="J11" s="13" t="s">
        <v>2956</v>
      </c>
      <c r="K11" s="13" t="s">
        <v>5220</v>
      </c>
      <c r="L11" s="13" t="s">
        <v>3652</v>
      </c>
      <c r="M11" s="13" t="s">
        <v>3652</v>
      </c>
      <c r="N11" s="13" t="s">
        <v>2956</v>
      </c>
      <c r="O11" s="14" t="s">
        <v>5220</v>
      </c>
      <c r="P11" s="50"/>
      <c r="Q11" s="46" t="s">
        <v>3652</v>
      </c>
      <c r="R11" s="46" t="s">
        <v>3652</v>
      </c>
      <c r="S11" s="46" t="s">
        <v>3652</v>
      </c>
      <c r="T11" s="46" t="s">
        <v>3652</v>
      </c>
      <c r="U11" s="46" t="s">
        <v>2956</v>
      </c>
      <c r="V11" s="46" t="s">
        <v>5220</v>
      </c>
      <c r="W11" s="46" t="s">
        <v>3652</v>
      </c>
      <c r="X11" s="46" t="s">
        <v>3652</v>
      </c>
      <c r="Y11" s="269" t="s">
        <v>2956</v>
      </c>
      <c r="Z11" s="218" t="s">
        <v>5220</v>
      </c>
    </row>
    <row r="12" spans="1:27" ht="15" hidden="1" customHeight="1" x14ac:dyDescent="0.25">
      <c r="E12" s="13"/>
      <c r="F12" s="13" t="s">
        <v>2916</v>
      </c>
      <c r="G12" s="13" t="s">
        <v>2916</v>
      </c>
      <c r="H12" s="13" t="s">
        <v>2916</v>
      </c>
      <c r="I12" s="13" t="s">
        <v>2916</v>
      </c>
      <c r="J12" s="13" t="s">
        <v>2916</v>
      </c>
      <c r="K12" s="13" t="s">
        <v>2916</v>
      </c>
      <c r="L12" s="13" t="s">
        <v>2916</v>
      </c>
      <c r="M12" s="13" t="s">
        <v>2916</v>
      </c>
      <c r="N12" s="13" t="s">
        <v>2916</v>
      </c>
      <c r="O12" s="14" t="s">
        <v>2916</v>
      </c>
      <c r="P12" s="50"/>
      <c r="Q12" s="46" t="s">
        <v>2916</v>
      </c>
      <c r="R12" s="46" t="s">
        <v>2916</v>
      </c>
      <c r="S12" s="46" t="s">
        <v>2916</v>
      </c>
      <c r="T12" s="46" t="s">
        <v>2916</v>
      </c>
      <c r="U12" s="46" t="s">
        <v>2916</v>
      </c>
      <c r="V12" s="46" t="s">
        <v>2916</v>
      </c>
      <c r="W12" s="46" t="s">
        <v>2916</v>
      </c>
      <c r="X12" s="46" t="s">
        <v>2916</v>
      </c>
      <c r="Y12" s="269" t="s">
        <v>2916</v>
      </c>
      <c r="Z12" s="218" t="s">
        <v>2916</v>
      </c>
    </row>
    <row r="13" spans="1:27" ht="15" customHeight="1" x14ac:dyDescent="0.25">
      <c r="E13" s="13" t="s">
        <v>4586</v>
      </c>
      <c r="F13" s="13" t="s">
        <v>5221</v>
      </c>
      <c r="G13" s="13" t="s">
        <v>5221</v>
      </c>
      <c r="H13" s="13" t="s">
        <v>5221</v>
      </c>
      <c r="I13" s="13" t="s">
        <v>5221</v>
      </c>
      <c r="J13" s="13" t="s">
        <v>5221</v>
      </c>
      <c r="K13" s="13" t="s">
        <v>5221</v>
      </c>
      <c r="L13" s="13" t="s">
        <v>5221</v>
      </c>
      <c r="M13" s="13" t="s">
        <v>5221</v>
      </c>
      <c r="N13" s="13" t="s">
        <v>5221</v>
      </c>
      <c r="O13" s="14" t="s">
        <v>5221</v>
      </c>
      <c r="P13" s="274" t="s">
        <v>5323</v>
      </c>
      <c r="Q13" s="275" t="s">
        <v>5324</v>
      </c>
      <c r="R13" s="275" t="s">
        <v>5325</v>
      </c>
      <c r="S13" s="275" t="s">
        <v>5326</v>
      </c>
      <c r="T13" s="275" t="s">
        <v>5327</v>
      </c>
      <c r="U13" s="275" t="s">
        <v>5328</v>
      </c>
      <c r="V13" s="275" t="s">
        <v>5329</v>
      </c>
      <c r="W13" s="275" t="s">
        <v>5330</v>
      </c>
      <c r="X13" s="275" t="s">
        <v>5331</v>
      </c>
      <c r="Y13" s="276" t="s">
        <v>5332</v>
      </c>
      <c r="Z13" s="277" t="s">
        <v>5333</v>
      </c>
    </row>
    <row r="14" spans="1:27" ht="29.25" customHeight="1" x14ac:dyDescent="0.25">
      <c r="E14" s="15" t="s">
        <v>418</v>
      </c>
      <c r="F14" s="15" t="s">
        <v>607</v>
      </c>
      <c r="G14" s="15" t="s">
        <v>720</v>
      </c>
      <c r="H14" s="15" t="s">
        <v>600</v>
      </c>
      <c r="I14" s="15" t="s">
        <v>603</v>
      </c>
      <c r="J14" s="15" t="s">
        <v>789</v>
      </c>
      <c r="K14" s="15" t="s">
        <v>817</v>
      </c>
      <c r="L14" s="15" t="s">
        <v>818</v>
      </c>
      <c r="M14" s="15" t="s">
        <v>942</v>
      </c>
      <c r="N14" s="15" t="s">
        <v>819</v>
      </c>
      <c r="O14" s="16" t="s">
        <v>857</v>
      </c>
      <c r="P14" s="52" t="s">
        <v>418</v>
      </c>
      <c r="Q14" s="47" t="s">
        <v>607</v>
      </c>
      <c r="R14" s="47" t="s">
        <v>720</v>
      </c>
      <c r="S14" s="47" t="s">
        <v>600</v>
      </c>
      <c r="T14" s="47" t="s">
        <v>603</v>
      </c>
      <c r="U14" s="47" t="s">
        <v>789</v>
      </c>
      <c r="V14" s="47" t="s">
        <v>817</v>
      </c>
      <c r="W14" s="47" t="s">
        <v>818</v>
      </c>
      <c r="X14" s="47" t="s">
        <v>942</v>
      </c>
      <c r="Y14" s="270" t="s">
        <v>819</v>
      </c>
      <c r="Z14" s="232" t="s">
        <v>857</v>
      </c>
    </row>
    <row r="15" spans="1:27" x14ac:dyDescent="0.25">
      <c r="B15" s="262" t="s">
        <v>1076</v>
      </c>
      <c r="C15" s="13" t="s">
        <v>3231</v>
      </c>
      <c r="D15" s="15" t="s">
        <v>427</v>
      </c>
      <c r="E15" s="39" t="s">
        <v>4587</v>
      </c>
      <c r="F15" s="20" t="s">
        <v>2922</v>
      </c>
      <c r="G15" s="20" t="s">
        <v>2922</v>
      </c>
      <c r="H15" s="20" t="s">
        <v>2922</v>
      </c>
      <c r="I15" s="20" t="s">
        <v>2922</v>
      </c>
      <c r="J15" s="20" t="s">
        <v>2922</v>
      </c>
      <c r="K15" s="20" t="s">
        <v>2922</v>
      </c>
      <c r="L15" s="20" t="s">
        <v>2922</v>
      </c>
      <c r="M15" s="20" t="s">
        <v>2922</v>
      </c>
      <c r="N15" s="20" t="s">
        <v>2922</v>
      </c>
      <c r="O15" s="265" t="s">
        <v>2922</v>
      </c>
      <c r="P15" s="53" t="s">
        <v>5334</v>
      </c>
      <c r="Q15" s="264" t="s">
        <v>3502</v>
      </c>
      <c r="R15" s="264" t="s">
        <v>3502</v>
      </c>
      <c r="S15" s="264" t="s">
        <v>3502</v>
      </c>
      <c r="T15" s="264" t="s">
        <v>3502</v>
      </c>
      <c r="U15" s="264" t="s">
        <v>3502</v>
      </c>
      <c r="V15" s="264" t="s">
        <v>3502</v>
      </c>
      <c r="W15" s="264" t="s">
        <v>3502</v>
      </c>
      <c r="X15" s="264" t="s">
        <v>3502</v>
      </c>
      <c r="Y15" s="265" t="s">
        <v>3502</v>
      </c>
      <c r="Z15" s="273" t="s">
        <v>3502</v>
      </c>
    </row>
    <row r="16" spans="1:27" x14ac:dyDescent="0.25">
      <c r="D16" s="177" t="s">
        <v>5222</v>
      </c>
      <c r="E16" s="178" t="s">
        <v>2507</v>
      </c>
      <c r="F16" s="161"/>
      <c r="G16" s="161"/>
      <c r="H16" s="161"/>
      <c r="I16" s="161"/>
      <c r="J16" s="161"/>
      <c r="K16" s="165">
        <f>IF(E16="","",F16+G16+H16+I16+J16)</f>
        <v>0</v>
      </c>
      <c r="L16" s="161"/>
      <c r="M16" s="161"/>
      <c r="N16" s="161"/>
      <c r="O16" s="165">
        <f>IF(E16="","",L16+M16+N16)</f>
        <v>0</v>
      </c>
      <c r="P16" s="282"/>
      <c r="Q16" s="268"/>
      <c r="R16" s="131"/>
      <c r="S16" s="131"/>
      <c r="T16" s="131"/>
      <c r="U16" s="131"/>
      <c r="V16" s="131"/>
      <c r="W16" s="131"/>
      <c r="X16" s="131"/>
      <c r="Y16" s="271"/>
      <c r="Z16" s="131"/>
    </row>
    <row r="17" spans="4:26" x14ac:dyDescent="0.25">
      <c r="D17" s="177" t="s">
        <v>5223</v>
      </c>
      <c r="E17" s="178"/>
      <c r="F17" s="161"/>
      <c r="G17" s="161"/>
      <c r="H17" s="161"/>
      <c r="I17" s="161"/>
      <c r="J17" s="161"/>
      <c r="K17" s="165" t="str">
        <f t="shared" ref="K17:K80" si="0">IF(E17="","",F17+G17+H17+I17+J17)</f>
        <v/>
      </c>
      <c r="L17" s="161"/>
      <c r="M17" s="161"/>
      <c r="N17" s="161"/>
      <c r="O17" s="165" t="str">
        <f t="shared" ref="O17:O80" si="1">IF(E17="","",L17+M17+N17)</f>
        <v/>
      </c>
      <c r="P17" s="266"/>
      <c r="Q17" s="161"/>
      <c r="R17" s="161"/>
      <c r="S17" s="161"/>
      <c r="T17" s="161"/>
      <c r="U17" s="161"/>
      <c r="V17" s="161"/>
      <c r="W17" s="161"/>
      <c r="X17" s="161"/>
      <c r="Y17" s="161"/>
      <c r="Z17" s="161"/>
    </row>
    <row r="18" spans="4:26" x14ac:dyDescent="0.25">
      <c r="D18" s="177" t="s">
        <v>5224</v>
      </c>
      <c r="E18" s="178"/>
      <c r="F18" s="161"/>
      <c r="G18" s="161"/>
      <c r="H18" s="161"/>
      <c r="I18" s="161"/>
      <c r="J18" s="161"/>
      <c r="K18" s="165" t="str">
        <f t="shared" si="0"/>
        <v/>
      </c>
      <c r="L18" s="161"/>
      <c r="M18" s="161"/>
      <c r="N18" s="161"/>
      <c r="O18" s="165" t="str">
        <f t="shared" si="1"/>
        <v/>
      </c>
      <c r="P18" s="266"/>
      <c r="Q18" s="161"/>
      <c r="R18" s="161"/>
      <c r="S18" s="161"/>
      <c r="T18" s="161"/>
      <c r="U18" s="161"/>
      <c r="V18" s="161"/>
      <c r="W18" s="161"/>
      <c r="X18" s="161"/>
      <c r="Y18" s="161"/>
      <c r="Z18" s="161"/>
    </row>
    <row r="19" spans="4:26" x14ac:dyDescent="0.25">
      <c r="D19" s="177" t="s">
        <v>5225</v>
      </c>
      <c r="E19" s="178"/>
      <c r="F19" s="161"/>
      <c r="G19" s="161"/>
      <c r="H19" s="161"/>
      <c r="I19" s="161"/>
      <c r="J19" s="161"/>
      <c r="K19" s="165" t="str">
        <f t="shared" si="0"/>
        <v/>
      </c>
      <c r="L19" s="161"/>
      <c r="M19" s="161"/>
      <c r="N19" s="161"/>
      <c r="O19" s="165" t="str">
        <f t="shared" si="1"/>
        <v/>
      </c>
      <c r="P19" s="266"/>
      <c r="Q19" s="161"/>
      <c r="R19" s="161"/>
      <c r="S19" s="161"/>
      <c r="T19" s="161"/>
      <c r="U19" s="161"/>
      <c r="V19" s="161"/>
      <c r="W19" s="161"/>
      <c r="X19" s="161"/>
      <c r="Y19" s="161"/>
      <c r="Z19" s="161"/>
    </row>
    <row r="20" spans="4:26" x14ac:dyDescent="0.25">
      <c r="D20" s="177" t="s">
        <v>5226</v>
      </c>
      <c r="E20" s="178"/>
      <c r="F20" s="161"/>
      <c r="G20" s="161"/>
      <c r="H20" s="161"/>
      <c r="I20" s="161"/>
      <c r="J20" s="161"/>
      <c r="K20" s="165" t="str">
        <f t="shared" si="0"/>
        <v/>
      </c>
      <c r="L20" s="161"/>
      <c r="M20" s="161"/>
      <c r="N20" s="161"/>
      <c r="O20" s="165" t="str">
        <f t="shared" si="1"/>
        <v/>
      </c>
      <c r="P20" s="266"/>
      <c r="Q20" s="161"/>
      <c r="R20" s="161"/>
      <c r="S20" s="161"/>
      <c r="T20" s="161"/>
      <c r="U20" s="161"/>
      <c r="V20" s="161"/>
      <c r="W20" s="161"/>
      <c r="X20" s="161"/>
      <c r="Y20" s="161"/>
      <c r="Z20" s="161"/>
    </row>
    <row r="21" spans="4:26" x14ac:dyDescent="0.25">
      <c r="D21" s="177" t="s">
        <v>5227</v>
      </c>
      <c r="E21" s="178"/>
      <c r="F21" s="161"/>
      <c r="G21" s="161"/>
      <c r="H21" s="161"/>
      <c r="I21" s="161"/>
      <c r="J21" s="161"/>
      <c r="K21" s="165" t="str">
        <f t="shared" si="0"/>
        <v/>
      </c>
      <c r="L21" s="161"/>
      <c r="M21" s="161"/>
      <c r="N21" s="161"/>
      <c r="O21" s="165" t="str">
        <f t="shared" si="1"/>
        <v/>
      </c>
      <c r="P21" s="266"/>
      <c r="Q21" s="161"/>
      <c r="R21" s="161"/>
      <c r="S21" s="161"/>
      <c r="T21" s="161"/>
      <c r="U21" s="161"/>
      <c r="V21" s="161"/>
      <c r="W21" s="161"/>
      <c r="X21" s="161"/>
      <c r="Y21" s="161"/>
      <c r="Z21" s="161"/>
    </row>
    <row r="22" spans="4:26" x14ac:dyDescent="0.25">
      <c r="D22" s="177" t="s">
        <v>5228</v>
      </c>
      <c r="E22" s="178"/>
      <c r="F22" s="161"/>
      <c r="G22" s="161"/>
      <c r="H22" s="161"/>
      <c r="I22" s="161"/>
      <c r="J22" s="161"/>
      <c r="K22" s="165" t="str">
        <f t="shared" si="0"/>
        <v/>
      </c>
      <c r="L22" s="161"/>
      <c r="M22" s="161"/>
      <c r="N22" s="161"/>
      <c r="O22" s="165" t="str">
        <f t="shared" si="1"/>
        <v/>
      </c>
      <c r="P22" s="266"/>
      <c r="Q22" s="161"/>
      <c r="R22" s="161"/>
      <c r="S22" s="161"/>
      <c r="T22" s="161"/>
      <c r="U22" s="161"/>
      <c r="V22" s="161"/>
      <c r="W22" s="161"/>
      <c r="X22" s="161"/>
      <c r="Y22" s="161"/>
      <c r="Z22" s="161"/>
    </row>
    <row r="23" spans="4:26" x14ac:dyDescent="0.25">
      <c r="D23" s="177" t="s">
        <v>5229</v>
      </c>
      <c r="E23" s="178"/>
      <c r="F23" s="161"/>
      <c r="G23" s="161"/>
      <c r="H23" s="161"/>
      <c r="I23" s="161"/>
      <c r="J23" s="161"/>
      <c r="K23" s="165" t="str">
        <f t="shared" si="0"/>
        <v/>
      </c>
      <c r="L23" s="161"/>
      <c r="M23" s="161"/>
      <c r="N23" s="161"/>
      <c r="O23" s="165" t="str">
        <f t="shared" si="1"/>
        <v/>
      </c>
      <c r="P23" s="266"/>
      <c r="Q23" s="161"/>
      <c r="R23" s="161"/>
      <c r="S23" s="161"/>
      <c r="T23" s="161"/>
      <c r="U23" s="161"/>
      <c r="V23" s="161"/>
      <c r="W23" s="161"/>
      <c r="X23" s="161"/>
      <c r="Y23" s="161"/>
      <c r="Z23" s="161"/>
    </row>
    <row r="24" spans="4:26" x14ac:dyDescent="0.25">
      <c r="D24" s="177" t="s">
        <v>5230</v>
      </c>
      <c r="E24" s="178"/>
      <c r="F24" s="161"/>
      <c r="G24" s="161"/>
      <c r="H24" s="161"/>
      <c r="I24" s="161"/>
      <c r="J24" s="161"/>
      <c r="K24" s="165" t="str">
        <f t="shared" si="0"/>
        <v/>
      </c>
      <c r="L24" s="161"/>
      <c r="M24" s="161"/>
      <c r="N24" s="161"/>
      <c r="O24" s="165" t="str">
        <f t="shared" si="1"/>
        <v/>
      </c>
      <c r="P24" s="266"/>
      <c r="Q24" s="161"/>
      <c r="R24" s="161"/>
      <c r="S24" s="161"/>
      <c r="T24" s="161"/>
      <c r="U24" s="161"/>
      <c r="V24" s="161"/>
      <c r="W24" s="161"/>
      <c r="X24" s="161"/>
      <c r="Y24" s="161"/>
      <c r="Z24" s="161"/>
    </row>
    <row r="25" spans="4:26" x14ac:dyDescent="0.25">
      <c r="D25" s="177" t="s">
        <v>5231</v>
      </c>
      <c r="E25" s="178"/>
      <c r="F25" s="161"/>
      <c r="G25" s="161"/>
      <c r="H25" s="161"/>
      <c r="I25" s="161"/>
      <c r="J25" s="161"/>
      <c r="K25" s="165" t="str">
        <f t="shared" si="0"/>
        <v/>
      </c>
      <c r="L25" s="161"/>
      <c r="M25" s="161"/>
      <c r="N25" s="161"/>
      <c r="O25" s="165" t="str">
        <f t="shared" si="1"/>
        <v/>
      </c>
      <c r="P25" s="266"/>
      <c r="Q25" s="161"/>
      <c r="R25" s="161"/>
      <c r="S25" s="161"/>
      <c r="T25" s="161"/>
      <c r="U25" s="161"/>
      <c r="V25" s="161"/>
      <c r="W25" s="161"/>
      <c r="X25" s="161"/>
      <c r="Y25" s="161"/>
      <c r="Z25" s="161"/>
    </row>
    <row r="26" spans="4:26" x14ac:dyDescent="0.25">
      <c r="D26" s="177" t="s">
        <v>5232</v>
      </c>
      <c r="E26" s="178"/>
      <c r="F26" s="161"/>
      <c r="G26" s="161"/>
      <c r="H26" s="161"/>
      <c r="I26" s="161"/>
      <c r="J26" s="161"/>
      <c r="K26" s="165" t="str">
        <f t="shared" si="0"/>
        <v/>
      </c>
      <c r="L26" s="161"/>
      <c r="M26" s="161"/>
      <c r="N26" s="161"/>
      <c r="O26" s="165" t="str">
        <f t="shared" si="1"/>
        <v/>
      </c>
      <c r="P26" s="266"/>
      <c r="Q26" s="161"/>
      <c r="R26" s="161"/>
      <c r="S26" s="161"/>
      <c r="T26" s="161"/>
      <c r="U26" s="161"/>
      <c r="V26" s="161"/>
      <c r="W26" s="161"/>
      <c r="X26" s="161"/>
      <c r="Y26" s="161"/>
      <c r="Z26" s="161"/>
    </row>
    <row r="27" spans="4:26" x14ac:dyDescent="0.25">
      <c r="D27" s="177" t="s">
        <v>5233</v>
      </c>
      <c r="E27" s="178"/>
      <c r="F27" s="161"/>
      <c r="G27" s="161"/>
      <c r="H27" s="161"/>
      <c r="I27" s="161"/>
      <c r="J27" s="161"/>
      <c r="K27" s="165" t="str">
        <f t="shared" si="0"/>
        <v/>
      </c>
      <c r="L27" s="161"/>
      <c r="M27" s="161"/>
      <c r="N27" s="161"/>
      <c r="O27" s="165" t="str">
        <f t="shared" si="1"/>
        <v/>
      </c>
      <c r="P27" s="266"/>
      <c r="Q27" s="161"/>
      <c r="R27" s="161"/>
      <c r="S27" s="161"/>
      <c r="T27" s="161"/>
      <c r="U27" s="161"/>
      <c r="V27" s="161"/>
      <c r="W27" s="161"/>
      <c r="X27" s="161"/>
      <c r="Y27" s="161"/>
      <c r="Z27" s="161"/>
    </row>
    <row r="28" spans="4:26" x14ac:dyDescent="0.25">
      <c r="D28" s="177" t="s">
        <v>5234</v>
      </c>
      <c r="E28" s="178"/>
      <c r="F28" s="161"/>
      <c r="G28" s="161"/>
      <c r="H28" s="161"/>
      <c r="I28" s="161"/>
      <c r="J28" s="161"/>
      <c r="K28" s="165" t="str">
        <f t="shared" si="0"/>
        <v/>
      </c>
      <c r="L28" s="161"/>
      <c r="M28" s="161"/>
      <c r="N28" s="161"/>
      <c r="O28" s="165" t="str">
        <f t="shared" si="1"/>
        <v/>
      </c>
      <c r="P28" s="266"/>
      <c r="Q28" s="161"/>
      <c r="R28" s="161"/>
      <c r="S28" s="161"/>
      <c r="T28" s="161"/>
      <c r="U28" s="161"/>
      <c r="V28" s="161"/>
      <c r="W28" s="161"/>
      <c r="X28" s="161"/>
      <c r="Y28" s="161"/>
      <c r="Z28" s="161"/>
    </row>
    <row r="29" spans="4:26" x14ac:dyDescent="0.25">
      <c r="D29" s="177" t="s">
        <v>5235</v>
      </c>
      <c r="E29" s="178"/>
      <c r="F29" s="161"/>
      <c r="G29" s="161"/>
      <c r="H29" s="161"/>
      <c r="I29" s="161"/>
      <c r="J29" s="161"/>
      <c r="K29" s="165" t="str">
        <f t="shared" si="0"/>
        <v/>
      </c>
      <c r="L29" s="161"/>
      <c r="M29" s="161"/>
      <c r="N29" s="161"/>
      <c r="O29" s="165" t="str">
        <f t="shared" si="1"/>
        <v/>
      </c>
      <c r="P29" s="266"/>
      <c r="Q29" s="161"/>
      <c r="R29" s="161"/>
      <c r="S29" s="161"/>
      <c r="T29" s="161"/>
      <c r="U29" s="161"/>
      <c r="V29" s="161"/>
      <c r="W29" s="161"/>
      <c r="X29" s="161"/>
      <c r="Y29" s="161"/>
      <c r="Z29" s="161"/>
    </row>
    <row r="30" spans="4:26" x14ac:dyDescent="0.25">
      <c r="D30" s="177" t="s">
        <v>5236</v>
      </c>
      <c r="E30" s="178"/>
      <c r="F30" s="161"/>
      <c r="G30" s="161"/>
      <c r="H30" s="161"/>
      <c r="I30" s="161"/>
      <c r="J30" s="161"/>
      <c r="K30" s="165" t="str">
        <f t="shared" si="0"/>
        <v/>
      </c>
      <c r="L30" s="161"/>
      <c r="M30" s="161"/>
      <c r="N30" s="161"/>
      <c r="O30" s="165" t="str">
        <f t="shared" si="1"/>
        <v/>
      </c>
      <c r="P30" s="266"/>
      <c r="Q30" s="161"/>
      <c r="R30" s="161"/>
      <c r="S30" s="161"/>
      <c r="T30" s="161"/>
      <c r="U30" s="161"/>
      <c r="V30" s="161"/>
      <c r="W30" s="161"/>
      <c r="X30" s="161"/>
      <c r="Y30" s="161"/>
      <c r="Z30" s="161"/>
    </row>
    <row r="31" spans="4:26" x14ac:dyDescent="0.25">
      <c r="D31" s="177" t="s">
        <v>5237</v>
      </c>
      <c r="E31" s="178"/>
      <c r="F31" s="161"/>
      <c r="G31" s="161"/>
      <c r="H31" s="161"/>
      <c r="I31" s="161"/>
      <c r="J31" s="161"/>
      <c r="K31" s="165" t="str">
        <f t="shared" si="0"/>
        <v/>
      </c>
      <c r="L31" s="161"/>
      <c r="M31" s="161"/>
      <c r="N31" s="161"/>
      <c r="O31" s="165" t="str">
        <f t="shared" si="1"/>
        <v/>
      </c>
      <c r="P31" s="266"/>
      <c r="Q31" s="161"/>
      <c r="R31" s="161"/>
      <c r="S31" s="161"/>
      <c r="T31" s="161"/>
      <c r="U31" s="161"/>
      <c r="V31" s="161"/>
      <c r="W31" s="161"/>
      <c r="X31" s="161"/>
      <c r="Y31" s="161"/>
      <c r="Z31" s="161"/>
    </row>
    <row r="32" spans="4:26" x14ac:dyDescent="0.25">
      <c r="D32" s="177" t="s">
        <v>5238</v>
      </c>
      <c r="E32" s="178"/>
      <c r="F32" s="161"/>
      <c r="G32" s="161"/>
      <c r="H32" s="161"/>
      <c r="I32" s="161"/>
      <c r="J32" s="161"/>
      <c r="K32" s="165" t="str">
        <f t="shared" si="0"/>
        <v/>
      </c>
      <c r="L32" s="161"/>
      <c r="M32" s="161"/>
      <c r="N32" s="161"/>
      <c r="O32" s="165" t="str">
        <f t="shared" si="1"/>
        <v/>
      </c>
      <c r="P32" s="266"/>
      <c r="Q32" s="161"/>
      <c r="R32" s="161"/>
      <c r="S32" s="161"/>
      <c r="T32" s="161"/>
      <c r="U32" s="161"/>
      <c r="V32" s="161"/>
      <c r="W32" s="161"/>
      <c r="X32" s="161"/>
      <c r="Y32" s="161"/>
      <c r="Z32" s="161"/>
    </row>
    <row r="33" spans="4:26" x14ac:dyDescent="0.25">
      <c r="D33" s="177" t="s">
        <v>5239</v>
      </c>
      <c r="E33" s="178"/>
      <c r="F33" s="161"/>
      <c r="G33" s="161"/>
      <c r="H33" s="161"/>
      <c r="I33" s="161"/>
      <c r="J33" s="161"/>
      <c r="K33" s="165" t="str">
        <f t="shared" si="0"/>
        <v/>
      </c>
      <c r="L33" s="161"/>
      <c r="M33" s="161"/>
      <c r="N33" s="161"/>
      <c r="O33" s="165" t="str">
        <f t="shared" si="1"/>
        <v/>
      </c>
      <c r="P33" s="266"/>
      <c r="Q33" s="161"/>
      <c r="R33" s="161"/>
      <c r="S33" s="161"/>
      <c r="T33" s="161"/>
      <c r="U33" s="161"/>
      <c r="V33" s="161"/>
      <c r="W33" s="161"/>
      <c r="X33" s="161"/>
      <c r="Y33" s="161"/>
      <c r="Z33" s="161"/>
    </row>
    <row r="34" spans="4:26" x14ac:dyDescent="0.25">
      <c r="D34" s="177" t="s">
        <v>5240</v>
      </c>
      <c r="E34" s="178"/>
      <c r="F34" s="161"/>
      <c r="G34" s="161"/>
      <c r="H34" s="161"/>
      <c r="I34" s="161"/>
      <c r="J34" s="161"/>
      <c r="K34" s="165" t="str">
        <f t="shared" si="0"/>
        <v/>
      </c>
      <c r="L34" s="161"/>
      <c r="M34" s="161"/>
      <c r="N34" s="161"/>
      <c r="O34" s="165" t="str">
        <f t="shared" si="1"/>
        <v/>
      </c>
      <c r="P34" s="266"/>
      <c r="Q34" s="161"/>
      <c r="R34" s="161"/>
      <c r="S34" s="161"/>
      <c r="T34" s="161"/>
      <c r="U34" s="161"/>
      <c r="V34" s="161"/>
      <c r="W34" s="161"/>
      <c r="X34" s="161"/>
      <c r="Y34" s="161"/>
      <c r="Z34" s="161"/>
    </row>
    <row r="35" spans="4:26" x14ac:dyDescent="0.25">
      <c r="D35" s="177" t="s">
        <v>5241</v>
      </c>
      <c r="E35" s="178"/>
      <c r="F35" s="161"/>
      <c r="G35" s="161"/>
      <c r="H35" s="161"/>
      <c r="I35" s="161"/>
      <c r="J35" s="161"/>
      <c r="K35" s="165" t="str">
        <f t="shared" si="0"/>
        <v/>
      </c>
      <c r="L35" s="161"/>
      <c r="M35" s="161"/>
      <c r="N35" s="161"/>
      <c r="O35" s="165" t="str">
        <f t="shared" si="1"/>
        <v/>
      </c>
      <c r="P35" s="266"/>
      <c r="Q35" s="161"/>
      <c r="R35" s="161"/>
      <c r="S35" s="161"/>
      <c r="T35" s="161"/>
      <c r="U35" s="161"/>
      <c r="V35" s="161"/>
      <c r="W35" s="161"/>
      <c r="X35" s="161"/>
      <c r="Y35" s="161"/>
      <c r="Z35" s="161"/>
    </row>
    <row r="36" spans="4:26" x14ac:dyDescent="0.25">
      <c r="D36" s="177" t="s">
        <v>5242</v>
      </c>
      <c r="E36" s="178"/>
      <c r="F36" s="161"/>
      <c r="G36" s="161"/>
      <c r="H36" s="161"/>
      <c r="I36" s="161"/>
      <c r="J36" s="161"/>
      <c r="K36" s="165" t="str">
        <f t="shared" si="0"/>
        <v/>
      </c>
      <c r="L36" s="161"/>
      <c r="M36" s="161"/>
      <c r="N36" s="161"/>
      <c r="O36" s="165" t="str">
        <f t="shared" si="1"/>
        <v/>
      </c>
      <c r="P36" s="266"/>
      <c r="Q36" s="161"/>
      <c r="R36" s="161"/>
      <c r="S36" s="161"/>
      <c r="T36" s="161"/>
      <c r="U36" s="161"/>
      <c r="V36" s="161"/>
      <c r="W36" s="161"/>
      <c r="X36" s="161"/>
      <c r="Y36" s="161"/>
      <c r="Z36" s="161"/>
    </row>
    <row r="37" spans="4:26" x14ac:dyDescent="0.25">
      <c r="D37" s="177" t="s">
        <v>5243</v>
      </c>
      <c r="E37" s="178"/>
      <c r="F37" s="161"/>
      <c r="G37" s="161"/>
      <c r="H37" s="161"/>
      <c r="I37" s="161"/>
      <c r="J37" s="161"/>
      <c r="K37" s="165" t="str">
        <f t="shared" si="0"/>
        <v/>
      </c>
      <c r="L37" s="161"/>
      <c r="M37" s="161"/>
      <c r="N37" s="161"/>
      <c r="O37" s="165" t="str">
        <f t="shared" si="1"/>
        <v/>
      </c>
      <c r="P37" s="266"/>
      <c r="Q37" s="161"/>
      <c r="R37" s="161"/>
      <c r="S37" s="161"/>
      <c r="T37" s="161"/>
      <c r="U37" s="161"/>
      <c r="V37" s="161"/>
      <c r="W37" s="161"/>
      <c r="X37" s="161"/>
      <c r="Y37" s="161"/>
      <c r="Z37" s="161"/>
    </row>
    <row r="38" spans="4:26" x14ac:dyDescent="0.25">
      <c r="D38" s="177" t="s">
        <v>5244</v>
      </c>
      <c r="E38" s="178"/>
      <c r="F38" s="161"/>
      <c r="G38" s="161"/>
      <c r="H38" s="161"/>
      <c r="I38" s="161"/>
      <c r="J38" s="161"/>
      <c r="K38" s="165" t="str">
        <f t="shared" si="0"/>
        <v/>
      </c>
      <c r="L38" s="161"/>
      <c r="M38" s="161"/>
      <c r="N38" s="161"/>
      <c r="O38" s="165" t="str">
        <f t="shared" si="1"/>
        <v/>
      </c>
      <c r="P38" s="266"/>
      <c r="Q38" s="161"/>
      <c r="R38" s="161"/>
      <c r="S38" s="161"/>
      <c r="T38" s="161"/>
      <c r="U38" s="161"/>
      <c r="V38" s="161"/>
      <c r="W38" s="161"/>
      <c r="X38" s="161"/>
      <c r="Y38" s="161"/>
      <c r="Z38" s="161"/>
    </row>
    <row r="39" spans="4:26" x14ac:dyDescent="0.25">
      <c r="D39" s="177" t="s">
        <v>5245</v>
      </c>
      <c r="E39" s="178"/>
      <c r="F39" s="161"/>
      <c r="G39" s="161"/>
      <c r="H39" s="161"/>
      <c r="I39" s="161"/>
      <c r="J39" s="161"/>
      <c r="K39" s="165" t="str">
        <f t="shared" si="0"/>
        <v/>
      </c>
      <c r="L39" s="161"/>
      <c r="M39" s="161"/>
      <c r="N39" s="161"/>
      <c r="O39" s="165" t="str">
        <f t="shared" si="1"/>
        <v/>
      </c>
      <c r="P39" s="266"/>
      <c r="Q39" s="161"/>
      <c r="R39" s="161"/>
      <c r="S39" s="161"/>
      <c r="T39" s="161"/>
      <c r="U39" s="161"/>
      <c r="V39" s="161"/>
      <c r="W39" s="161"/>
      <c r="X39" s="161"/>
      <c r="Y39" s="161"/>
      <c r="Z39" s="161"/>
    </row>
    <row r="40" spans="4:26" x14ac:dyDescent="0.25">
      <c r="D40" s="177" t="s">
        <v>5246</v>
      </c>
      <c r="E40" s="178"/>
      <c r="F40" s="161"/>
      <c r="G40" s="161"/>
      <c r="H40" s="161"/>
      <c r="I40" s="161"/>
      <c r="J40" s="161"/>
      <c r="K40" s="165" t="str">
        <f t="shared" si="0"/>
        <v/>
      </c>
      <c r="L40" s="161"/>
      <c r="M40" s="161"/>
      <c r="N40" s="161"/>
      <c r="O40" s="165" t="str">
        <f t="shared" si="1"/>
        <v/>
      </c>
      <c r="P40" s="266"/>
      <c r="Q40" s="161"/>
      <c r="R40" s="161"/>
      <c r="S40" s="161"/>
      <c r="T40" s="161"/>
      <c r="U40" s="161"/>
      <c r="V40" s="161"/>
      <c r="W40" s="161"/>
      <c r="X40" s="161"/>
      <c r="Y40" s="161"/>
      <c r="Z40" s="161"/>
    </row>
    <row r="41" spans="4:26" x14ac:dyDescent="0.25">
      <c r="D41" s="177" t="s">
        <v>5247</v>
      </c>
      <c r="E41" s="178"/>
      <c r="F41" s="161"/>
      <c r="G41" s="161"/>
      <c r="H41" s="161"/>
      <c r="I41" s="161"/>
      <c r="J41" s="161"/>
      <c r="K41" s="165" t="str">
        <f t="shared" si="0"/>
        <v/>
      </c>
      <c r="L41" s="161"/>
      <c r="M41" s="161"/>
      <c r="N41" s="161"/>
      <c r="O41" s="165" t="str">
        <f t="shared" si="1"/>
        <v/>
      </c>
      <c r="P41" s="266"/>
      <c r="Q41" s="161"/>
      <c r="R41" s="161"/>
      <c r="S41" s="161"/>
      <c r="T41" s="161"/>
      <c r="U41" s="161"/>
      <c r="V41" s="161"/>
      <c r="W41" s="161"/>
      <c r="X41" s="161"/>
      <c r="Y41" s="161"/>
      <c r="Z41" s="161"/>
    </row>
    <row r="42" spans="4:26" x14ac:dyDescent="0.25">
      <c r="D42" s="177" t="s">
        <v>5248</v>
      </c>
      <c r="E42" s="178"/>
      <c r="F42" s="161"/>
      <c r="G42" s="161"/>
      <c r="H42" s="161"/>
      <c r="I42" s="161"/>
      <c r="J42" s="161"/>
      <c r="K42" s="165" t="str">
        <f t="shared" si="0"/>
        <v/>
      </c>
      <c r="L42" s="161"/>
      <c r="M42" s="161"/>
      <c r="N42" s="161"/>
      <c r="O42" s="165" t="str">
        <f t="shared" si="1"/>
        <v/>
      </c>
      <c r="P42" s="266"/>
      <c r="Q42" s="161"/>
      <c r="R42" s="161"/>
      <c r="S42" s="161"/>
      <c r="T42" s="161"/>
      <c r="U42" s="161"/>
      <c r="V42" s="161"/>
      <c r="W42" s="161"/>
      <c r="X42" s="161"/>
      <c r="Y42" s="161"/>
      <c r="Z42" s="161"/>
    </row>
    <row r="43" spans="4:26" x14ac:dyDescent="0.25">
      <c r="D43" s="177" t="s">
        <v>5249</v>
      </c>
      <c r="E43" s="178"/>
      <c r="F43" s="161"/>
      <c r="G43" s="161"/>
      <c r="H43" s="161"/>
      <c r="I43" s="161"/>
      <c r="J43" s="161"/>
      <c r="K43" s="165" t="str">
        <f t="shared" si="0"/>
        <v/>
      </c>
      <c r="L43" s="161"/>
      <c r="M43" s="161"/>
      <c r="N43" s="161"/>
      <c r="O43" s="165" t="str">
        <f t="shared" si="1"/>
        <v/>
      </c>
      <c r="P43" s="266"/>
      <c r="Q43" s="161"/>
      <c r="R43" s="161"/>
      <c r="S43" s="161"/>
      <c r="T43" s="161"/>
      <c r="U43" s="161"/>
      <c r="V43" s="161"/>
      <c r="W43" s="161"/>
      <c r="X43" s="161"/>
      <c r="Y43" s="161"/>
      <c r="Z43" s="161"/>
    </row>
    <row r="44" spans="4:26" x14ac:dyDescent="0.25">
      <c r="D44" s="177" t="s">
        <v>5250</v>
      </c>
      <c r="E44" s="178"/>
      <c r="F44" s="161"/>
      <c r="G44" s="161"/>
      <c r="H44" s="161"/>
      <c r="I44" s="161"/>
      <c r="J44" s="161"/>
      <c r="K44" s="165" t="str">
        <f t="shared" si="0"/>
        <v/>
      </c>
      <c r="L44" s="161"/>
      <c r="M44" s="161"/>
      <c r="N44" s="161"/>
      <c r="O44" s="165" t="str">
        <f t="shared" si="1"/>
        <v/>
      </c>
      <c r="P44" s="266"/>
      <c r="Q44" s="161"/>
      <c r="R44" s="161"/>
      <c r="S44" s="161"/>
      <c r="T44" s="161"/>
      <c r="U44" s="161"/>
      <c r="V44" s="161"/>
      <c r="W44" s="161"/>
      <c r="X44" s="161"/>
      <c r="Y44" s="161"/>
      <c r="Z44" s="161"/>
    </row>
    <row r="45" spans="4:26" x14ac:dyDescent="0.25">
      <c r="D45" s="177" t="s">
        <v>5251</v>
      </c>
      <c r="E45" s="178"/>
      <c r="F45" s="161"/>
      <c r="G45" s="161"/>
      <c r="H45" s="161"/>
      <c r="I45" s="161"/>
      <c r="J45" s="161"/>
      <c r="K45" s="165" t="str">
        <f t="shared" si="0"/>
        <v/>
      </c>
      <c r="L45" s="161"/>
      <c r="M45" s="161"/>
      <c r="N45" s="161"/>
      <c r="O45" s="165" t="str">
        <f t="shared" si="1"/>
        <v/>
      </c>
      <c r="P45" s="266"/>
      <c r="Q45" s="161"/>
      <c r="R45" s="161"/>
      <c r="S45" s="161"/>
      <c r="T45" s="161"/>
      <c r="U45" s="161"/>
      <c r="V45" s="161"/>
      <c r="W45" s="161"/>
      <c r="X45" s="161"/>
      <c r="Y45" s="161"/>
      <c r="Z45" s="161"/>
    </row>
    <row r="46" spans="4:26" x14ac:dyDescent="0.25">
      <c r="D46" s="177" t="s">
        <v>5252</v>
      </c>
      <c r="E46" s="178"/>
      <c r="F46" s="161"/>
      <c r="G46" s="161"/>
      <c r="H46" s="161"/>
      <c r="I46" s="161"/>
      <c r="J46" s="161"/>
      <c r="K46" s="165" t="str">
        <f t="shared" si="0"/>
        <v/>
      </c>
      <c r="L46" s="161"/>
      <c r="M46" s="161"/>
      <c r="N46" s="161"/>
      <c r="O46" s="165" t="str">
        <f t="shared" si="1"/>
        <v/>
      </c>
      <c r="P46" s="266"/>
      <c r="Q46" s="161"/>
      <c r="R46" s="161"/>
      <c r="S46" s="161"/>
      <c r="T46" s="161"/>
      <c r="U46" s="161"/>
      <c r="V46" s="161"/>
      <c r="W46" s="161"/>
      <c r="X46" s="161"/>
      <c r="Y46" s="161"/>
      <c r="Z46" s="161"/>
    </row>
    <row r="47" spans="4:26" x14ac:dyDescent="0.25">
      <c r="D47" s="177" t="s">
        <v>5253</v>
      </c>
      <c r="E47" s="178"/>
      <c r="F47" s="161"/>
      <c r="G47" s="161"/>
      <c r="H47" s="161"/>
      <c r="I47" s="161"/>
      <c r="J47" s="161"/>
      <c r="K47" s="165" t="str">
        <f t="shared" si="0"/>
        <v/>
      </c>
      <c r="L47" s="161"/>
      <c r="M47" s="161"/>
      <c r="N47" s="161"/>
      <c r="O47" s="165" t="str">
        <f t="shared" si="1"/>
        <v/>
      </c>
      <c r="P47" s="266"/>
      <c r="Q47" s="161"/>
      <c r="R47" s="161"/>
      <c r="S47" s="161"/>
      <c r="T47" s="161"/>
      <c r="U47" s="161"/>
      <c r="V47" s="161"/>
      <c r="W47" s="161"/>
      <c r="X47" s="161"/>
      <c r="Y47" s="161"/>
      <c r="Z47" s="161"/>
    </row>
    <row r="48" spans="4:26" x14ac:dyDescent="0.25">
      <c r="D48" s="177" t="s">
        <v>5254</v>
      </c>
      <c r="E48" s="178"/>
      <c r="F48" s="161"/>
      <c r="G48" s="161"/>
      <c r="H48" s="161"/>
      <c r="I48" s="161"/>
      <c r="J48" s="161"/>
      <c r="K48" s="165" t="str">
        <f t="shared" si="0"/>
        <v/>
      </c>
      <c r="L48" s="161"/>
      <c r="M48" s="161"/>
      <c r="N48" s="161"/>
      <c r="O48" s="165" t="str">
        <f t="shared" si="1"/>
        <v/>
      </c>
      <c r="P48" s="266"/>
      <c r="Q48" s="161"/>
      <c r="R48" s="161"/>
      <c r="S48" s="161"/>
      <c r="T48" s="161"/>
      <c r="U48" s="161"/>
      <c r="V48" s="161"/>
      <c r="W48" s="161"/>
      <c r="X48" s="161"/>
      <c r="Y48" s="161"/>
      <c r="Z48" s="161"/>
    </row>
    <row r="49" spans="4:26" x14ac:dyDescent="0.25">
      <c r="D49" s="177" t="s">
        <v>5255</v>
      </c>
      <c r="E49" s="178"/>
      <c r="F49" s="161"/>
      <c r="G49" s="161"/>
      <c r="H49" s="161"/>
      <c r="I49" s="161"/>
      <c r="J49" s="161"/>
      <c r="K49" s="165" t="str">
        <f t="shared" si="0"/>
        <v/>
      </c>
      <c r="L49" s="161"/>
      <c r="M49" s="161"/>
      <c r="N49" s="161"/>
      <c r="O49" s="165" t="str">
        <f t="shared" si="1"/>
        <v/>
      </c>
      <c r="P49" s="266"/>
      <c r="Q49" s="161"/>
      <c r="R49" s="161"/>
      <c r="S49" s="161"/>
      <c r="T49" s="161"/>
      <c r="U49" s="161"/>
      <c r="V49" s="161"/>
      <c r="W49" s="161"/>
      <c r="X49" s="161"/>
      <c r="Y49" s="161"/>
      <c r="Z49" s="161"/>
    </row>
    <row r="50" spans="4:26" x14ac:dyDescent="0.25">
      <c r="D50" s="177" t="s">
        <v>5256</v>
      </c>
      <c r="E50" s="178"/>
      <c r="F50" s="161"/>
      <c r="G50" s="161"/>
      <c r="H50" s="161"/>
      <c r="I50" s="161"/>
      <c r="J50" s="161"/>
      <c r="K50" s="165" t="str">
        <f t="shared" si="0"/>
        <v/>
      </c>
      <c r="L50" s="161"/>
      <c r="M50" s="161"/>
      <c r="N50" s="161"/>
      <c r="O50" s="165" t="str">
        <f t="shared" si="1"/>
        <v/>
      </c>
      <c r="P50" s="266"/>
      <c r="Q50" s="161"/>
      <c r="R50" s="161"/>
      <c r="S50" s="161"/>
      <c r="T50" s="161"/>
      <c r="U50" s="161"/>
      <c r="V50" s="161"/>
      <c r="W50" s="161"/>
      <c r="X50" s="161"/>
      <c r="Y50" s="161"/>
      <c r="Z50" s="161"/>
    </row>
    <row r="51" spans="4:26" x14ac:dyDescent="0.25">
      <c r="D51" s="177" t="s">
        <v>5257</v>
      </c>
      <c r="E51" s="178"/>
      <c r="F51" s="161"/>
      <c r="G51" s="161"/>
      <c r="H51" s="161"/>
      <c r="I51" s="161"/>
      <c r="J51" s="161"/>
      <c r="K51" s="165" t="str">
        <f t="shared" si="0"/>
        <v/>
      </c>
      <c r="L51" s="161"/>
      <c r="M51" s="161"/>
      <c r="N51" s="161"/>
      <c r="O51" s="165" t="str">
        <f t="shared" si="1"/>
        <v/>
      </c>
      <c r="P51" s="266"/>
      <c r="Q51" s="161"/>
      <c r="R51" s="161"/>
      <c r="S51" s="161"/>
      <c r="T51" s="161"/>
      <c r="U51" s="161"/>
      <c r="V51" s="161"/>
      <c r="W51" s="161"/>
      <c r="X51" s="161"/>
      <c r="Y51" s="161"/>
      <c r="Z51" s="161"/>
    </row>
    <row r="52" spans="4:26" x14ac:dyDescent="0.25">
      <c r="D52" s="177" t="s">
        <v>5258</v>
      </c>
      <c r="E52" s="178"/>
      <c r="F52" s="161"/>
      <c r="G52" s="161"/>
      <c r="H52" s="161"/>
      <c r="I52" s="161"/>
      <c r="J52" s="161"/>
      <c r="K52" s="165" t="str">
        <f t="shared" si="0"/>
        <v/>
      </c>
      <c r="L52" s="161"/>
      <c r="M52" s="161"/>
      <c r="N52" s="161"/>
      <c r="O52" s="165" t="str">
        <f t="shared" si="1"/>
        <v/>
      </c>
      <c r="P52" s="266"/>
      <c r="Q52" s="161"/>
      <c r="R52" s="161"/>
      <c r="S52" s="161"/>
      <c r="T52" s="161"/>
      <c r="U52" s="161"/>
      <c r="V52" s="161"/>
      <c r="W52" s="161"/>
      <c r="X52" s="161"/>
      <c r="Y52" s="161"/>
      <c r="Z52" s="161"/>
    </row>
    <row r="53" spans="4:26" x14ac:dyDescent="0.25">
      <c r="D53" s="177" t="s">
        <v>5259</v>
      </c>
      <c r="E53" s="178"/>
      <c r="F53" s="161"/>
      <c r="G53" s="161"/>
      <c r="H53" s="161"/>
      <c r="I53" s="161"/>
      <c r="J53" s="161"/>
      <c r="K53" s="165" t="str">
        <f t="shared" si="0"/>
        <v/>
      </c>
      <c r="L53" s="161"/>
      <c r="M53" s="161"/>
      <c r="N53" s="161"/>
      <c r="O53" s="165" t="str">
        <f t="shared" si="1"/>
        <v/>
      </c>
      <c r="P53" s="266"/>
      <c r="Q53" s="161"/>
      <c r="R53" s="161"/>
      <c r="S53" s="161"/>
      <c r="T53" s="161"/>
      <c r="U53" s="161"/>
      <c r="V53" s="161"/>
      <c r="W53" s="161"/>
      <c r="X53" s="161"/>
      <c r="Y53" s="161"/>
      <c r="Z53" s="161"/>
    </row>
    <row r="54" spans="4:26" x14ac:dyDescent="0.25">
      <c r="D54" s="177" t="s">
        <v>5260</v>
      </c>
      <c r="E54" s="178"/>
      <c r="F54" s="161"/>
      <c r="G54" s="161"/>
      <c r="H54" s="161"/>
      <c r="I54" s="161"/>
      <c r="J54" s="161"/>
      <c r="K54" s="165" t="str">
        <f t="shared" si="0"/>
        <v/>
      </c>
      <c r="L54" s="161"/>
      <c r="M54" s="161"/>
      <c r="N54" s="161"/>
      <c r="O54" s="165" t="str">
        <f t="shared" si="1"/>
        <v/>
      </c>
      <c r="P54" s="266"/>
      <c r="Q54" s="161"/>
      <c r="R54" s="161"/>
      <c r="S54" s="161"/>
      <c r="T54" s="161"/>
      <c r="U54" s="161"/>
      <c r="V54" s="161"/>
      <c r="W54" s="161"/>
      <c r="X54" s="161"/>
      <c r="Y54" s="161"/>
      <c r="Z54" s="161"/>
    </row>
    <row r="55" spans="4:26" x14ac:dyDescent="0.25">
      <c r="D55" s="177" t="s">
        <v>5261</v>
      </c>
      <c r="E55" s="178"/>
      <c r="F55" s="161"/>
      <c r="G55" s="161"/>
      <c r="H55" s="161"/>
      <c r="I55" s="161"/>
      <c r="J55" s="161"/>
      <c r="K55" s="165" t="str">
        <f t="shared" si="0"/>
        <v/>
      </c>
      <c r="L55" s="161"/>
      <c r="M55" s="161"/>
      <c r="N55" s="161"/>
      <c r="O55" s="165" t="str">
        <f t="shared" si="1"/>
        <v/>
      </c>
      <c r="P55" s="266"/>
      <c r="Q55" s="161"/>
      <c r="R55" s="161"/>
      <c r="S55" s="161"/>
      <c r="T55" s="161"/>
      <c r="U55" s="161"/>
      <c r="V55" s="161"/>
      <c r="W55" s="161"/>
      <c r="X55" s="161"/>
      <c r="Y55" s="161"/>
      <c r="Z55" s="161"/>
    </row>
    <row r="56" spans="4:26" x14ac:dyDescent="0.25">
      <c r="D56" s="177" t="s">
        <v>5262</v>
      </c>
      <c r="E56" s="178"/>
      <c r="F56" s="161"/>
      <c r="G56" s="161"/>
      <c r="H56" s="161"/>
      <c r="I56" s="161"/>
      <c r="J56" s="161"/>
      <c r="K56" s="165" t="str">
        <f t="shared" si="0"/>
        <v/>
      </c>
      <c r="L56" s="161"/>
      <c r="M56" s="161"/>
      <c r="N56" s="161"/>
      <c r="O56" s="165" t="str">
        <f t="shared" si="1"/>
        <v/>
      </c>
      <c r="P56" s="266"/>
      <c r="Q56" s="161"/>
      <c r="R56" s="161"/>
      <c r="S56" s="161"/>
      <c r="T56" s="161"/>
      <c r="U56" s="161"/>
      <c r="V56" s="161"/>
      <c r="W56" s="161"/>
      <c r="X56" s="161"/>
      <c r="Y56" s="161"/>
      <c r="Z56" s="161"/>
    </row>
    <row r="57" spans="4:26" x14ac:dyDescent="0.25">
      <c r="D57" s="177" t="s">
        <v>5263</v>
      </c>
      <c r="E57" s="178"/>
      <c r="F57" s="161"/>
      <c r="G57" s="161"/>
      <c r="H57" s="161"/>
      <c r="I57" s="161"/>
      <c r="J57" s="161"/>
      <c r="K57" s="165" t="str">
        <f t="shared" si="0"/>
        <v/>
      </c>
      <c r="L57" s="161"/>
      <c r="M57" s="161"/>
      <c r="N57" s="161"/>
      <c r="O57" s="165" t="str">
        <f t="shared" si="1"/>
        <v/>
      </c>
      <c r="P57" s="266"/>
      <c r="Q57" s="161"/>
      <c r="R57" s="161"/>
      <c r="S57" s="161"/>
      <c r="T57" s="161"/>
      <c r="U57" s="161"/>
      <c r="V57" s="161"/>
      <c r="W57" s="161"/>
      <c r="X57" s="161"/>
      <c r="Y57" s="161"/>
      <c r="Z57" s="161"/>
    </row>
    <row r="58" spans="4:26" x14ac:dyDescent="0.25">
      <c r="D58" s="177" t="s">
        <v>5264</v>
      </c>
      <c r="E58" s="178"/>
      <c r="F58" s="161"/>
      <c r="G58" s="161"/>
      <c r="H58" s="161"/>
      <c r="I58" s="161"/>
      <c r="J58" s="161"/>
      <c r="K58" s="165" t="str">
        <f t="shared" si="0"/>
        <v/>
      </c>
      <c r="L58" s="161"/>
      <c r="M58" s="161"/>
      <c r="N58" s="161"/>
      <c r="O58" s="165" t="str">
        <f t="shared" si="1"/>
        <v/>
      </c>
      <c r="P58" s="266"/>
      <c r="Q58" s="161"/>
      <c r="R58" s="161"/>
      <c r="S58" s="161"/>
      <c r="T58" s="161"/>
      <c r="U58" s="161"/>
      <c r="V58" s="161"/>
      <c r="W58" s="161"/>
      <c r="X58" s="161"/>
      <c r="Y58" s="161"/>
      <c r="Z58" s="161"/>
    </row>
    <row r="59" spans="4:26" x14ac:dyDescent="0.25">
      <c r="D59" s="177" t="s">
        <v>5265</v>
      </c>
      <c r="E59" s="178"/>
      <c r="F59" s="161"/>
      <c r="G59" s="161"/>
      <c r="H59" s="161"/>
      <c r="I59" s="161"/>
      <c r="J59" s="161"/>
      <c r="K59" s="165" t="str">
        <f t="shared" si="0"/>
        <v/>
      </c>
      <c r="L59" s="161"/>
      <c r="M59" s="161"/>
      <c r="N59" s="161"/>
      <c r="O59" s="165" t="str">
        <f t="shared" si="1"/>
        <v/>
      </c>
      <c r="P59" s="266"/>
      <c r="Q59" s="161"/>
      <c r="R59" s="161"/>
      <c r="S59" s="161"/>
      <c r="T59" s="161"/>
      <c r="U59" s="161"/>
      <c r="V59" s="161"/>
      <c r="W59" s="161"/>
      <c r="X59" s="161"/>
      <c r="Y59" s="161"/>
      <c r="Z59" s="161"/>
    </row>
    <row r="60" spans="4:26" x14ac:dyDescent="0.25">
      <c r="D60" s="177" t="s">
        <v>5266</v>
      </c>
      <c r="E60" s="178"/>
      <c r="F60" s="161"/>
      <c r="G60" s="161"/>
      <c r="H60" s="161"/>
      <c r="I60" s="161"/>
      <c r="J60" s="161"/>
      <c r="K60" s="165" t="str">
        <f t="shared" si="0"/>
        <v/>
      </c>
      <c r="L60" s="161"/>
      <c r="M60" s="161"/>
      <c r="N60" s="161"/>
      <c r="O60" s="165" t="str">
        <f t="shared" si="1"/>
        <v/>
      </c>
      <c r="P60" s="266"/>
      <c r="Q60" s="161"/>
      <c r="R60" s="161"/>
      <c r="S60" s="161"/>
      <c r="T60" s="161"/>
      <c r="U60" s="161"/>
      <c r="V60" s="161"/>
      <c r="W60" s="161"/>
      <c r="X60" s="161"/>
      <c r="Y60" s="161"/>
      <c r="Z60" s="161"/>
    </row>
    <row r="61" spans="4:26" x14ac:dyDescent="0.25">
      <c r="D61" s="177" t="s">
        <v>5267</v>
      </c>
      <c r="E61" s="178"/>
      <c r="F61" s="161"/>
      <c r="G61" s="161"/>
      <c r="H61" s="161"/>
      <c r="I61" s="161"/>
      <c r="J61" s="161"/>
      <c r="K61" s="165" t="str">
        <f t="shared" si="0"/>
        <v/>
      </c>
      <c r="L61" s="161"/>
      <c r="M61" s="161"/>
      <c r="N61" s="161"/>
      <c r="O61" s="165" t="str">
        <f t="shared" si="1"/>
        <v/>
      </c>
      <c r="P61" s="266"/>
      <c r="Q61" s="161"/>
      <c r="R61" s="161"/>
      <c r="S61" s="161"/>
      <c r="T61" s="161"/>
      <c r="U61" s="161"/>
      <c r="V61" s="161"/>
      <c r="W61" s="161"/>
      <c r="X61" s="161"/>
      <c r="Y61" s="161"/>
      <c r="Z61" s="161"/>
    </row>
    <row r="62" spans="4:26" x14ac:dyDescent="0.25">
      <c r="D62" s="177" t="s">
        <v>5268</v>
      </c>
      <c r="E62" s="178"/>
      <c r="F62" s="161"/>
      <c r="G62" s="161"/>
      <c r="H62" s="161"/>
      <c r="I62" s="161"/>
      <c r="J62" s="161"/>
      <c r="K62" s="165" t="str">
        <f t="shared" si="0"/>
        <v/>
      </c>
      <c r="L62" s="161"/>
      <c r="M62" s="161"/>
      <c r="N62" s="161"/>
      <c r="O62" s="165" t="str">
        <f t="shared" si="1"/>
        <v/>
      </c>
      <c r="P62" s="266"/>
      <c r="Q62" s="161"/>
      <c r="R62" s="161"/>
      <c r="S62" s="161"/>
      <c r="T62" s="161"/>
      <c r="U62" s="161"/>
      <c r="V62" s="161"/>
      <c r="W62" s="161"/>
      <c r="X62" s="161"/>
      <c r="Y62" s="161"/>
      <c r="Z62" s="161"/>
    </row>
    <row r="63" spans="4:26" x14ac:dyDescent="0.25">
      <c r="D63" s="177" t="s">
        <v>5269</v>
      </c>
      <c r="E63" s="178"/>
      <c r="F63" s="161"/>
      <c r="G63" s="161"/>
      <c r="H63" s="161"/>
      <c r="I63" s="161"/>
      <c r="J63" s="161"/>
      <c r="K63" s="165" t="str">
        <f t="shared" si="0"/>
        <v/>
      </c>
      <c r="L63" s="161"/>
      <c r="M63" s="161"/>
      <c r="N63" s="161"/>
      <c r="O63" s="165" t="str">
        <f t="shared" si="1"/>
        <v/>
      </c>
      <c r="P63" s="266"/>
      <c r="Q63" s="161"/>
      <c r="R63" s="161"/>
      <c r="S63" s="161"/>
      <c r="T63" s="161"/>
      <c r="U63" s="161"/>
      <c r="V63" s="161"/>
      <c r="W63" s="161"/>
      <c r="X63" s="161"/>
      <c r="Y63" s="161"/>
      <c r="Z63" s="161"/>
    </row>
    <row r="64" spans="4:26" x14ac:dyDescent="0.25">
      <c r="D64" s="177" t="s">
        <v>5270</v>
      </c>
      <c r="E64" s="178"/>
      <c r="F64" s="161"/>
      <c r="G64" s="161"/>
      <c r="H64" s="161"/>
      <c r="I64" s="161"/>
      <c r="J64" s="161"/>
      <c r="K64" s="165" t="str">
        <f t="shared" si="0"/>
        <v/>
      </c>
      <c r="L64" s="161"/>
      <c r="M64" s="161"/>
      <c r="N64" s="161"/>
      <c r="O64" s="165" t="str">
        <f t="shared" si="1"/>
        <v/>
      </c>
      <c r="P64" s="266"/>
      <c r="Q64" s="161"/>
      <c r="R64" s="161"/>
      <c r="S64" s="161"/>
      <c r="T64" s="161"/>
      <c r="U64" s="161"/>
      <c r="V64" s="161"/>
      <c r="W64" s="161"/>
      <c r="X64" s="161"/>
      <c r="Y64" s="161"/>
      <c r="Z64" s="161"/>
    </row>
    <row r="65" spans="4:26" x14ac:dyDescent="0.25">
      <c r="D65" s="177" t="s">
        <v>5271</v>
      </c>
      <c r="E65" s="178"/>
      <c r="F65" s="161"/>
      <c r="G65" s="161"/>
      <c r="H65" s="161"/>
      <c r="I65" s="161"/>
      <c r="J65" s="161"/>
      <c r="K65" s="165" t="str">
        <f t="shared" si="0"/>
        <v/>
      </c>
      <c r="L65" s="161"/>
      <c r="M65" s="161"/>
      <c r="N65" s="161"/>
      <c r="O65" s="165" t="str">
        <f t="shared" si="1"/>
        <v/>
      </c>
      <c r="P65" s="266"/>
      <c r="Q65" s="161"/>
      <c r="R65" s="161"/>
      <c r="S65" s="161"/>
      <c r="T65" s="161"/>
      <c r="U65" s="161"/>
      <c r="V65" s="161"/>
      <c r="W65" s="161"/>
      <c r="X65" s="161"/>
      <c r="Y65" s="161"/>
      <c r="Z65" s="161"/>
    </row>
    <row r="66" spans="4:26" x14ac:dyDescent="0.25">
      <c r="D66" s="177" t="s">
        <v>5272</v>
      </c>
      <c r="E66" s="178"/>
      <c r="F66" s="161"/>
      <c r="G66" s="161"/>
      <c r="H66" s="161"/>
      <c r="I66" s="161"/>
      <c r="J66" s="161"/>
      <c r="K66" s="165" t="str">
        <f t="shared" si="0"/>
        <v/>
      </c>
      <c r="L66" s="161"/>
      <c r="M66" s="161"/>
      <c r="N66" s="161"/>
      <c r="O66" s="165" t="str">
        <f t="shared" si="1"/>
        <v/>
      </c>
      <c r="P66" s="266"/>
      <c r="Q66" s="161"/>
      <c r="R66" s="161"/>
      <c r="S66" s="161"/>
      <c r="T66" s="161"/>
      <c r="U66" s="161"/>
      <c r="V66" s="161"/>
      <c r="W66" s="161"/>
      <c r="X66" s="161"/>
      <c r="Y66" s="161"/>
      <c r="Z66" s="161"/>
    </row>
    <row r="67" spans="4:26" x14ac:dyDescent="0.25">
      <c r="D67" s="177" t="s">
        <v>5273</v>
      </c>
      <c r="E67" s="178"/>
      <c r="F67" s="161"/>
      <c r="G67" s="161"/>
      <c r="H67" s="161"/>
      <c r="I67" s="161"/>
      <c r="J67" s="161"/>
      <c r="K67" s="165" t="str">
        <f t="shared" si="0"/>
        <v/>
      </c>
      <c r="L67" s="161"/>
      <c r="M67" s="161"/>
      <c r="N67" s="161"/>
      <c r="O67" s="165" t="str">
        <f t="shared" si="1"/>
        <v/>
      </c>
      <c r="P67" s="266"/>
      <c r="Q67" s="161"/>
      <c r="R67" s="161"/>
      <c r="S67" s="161"/>
      <c r="T67" s="161"/>
      <c r="U67" s="161"/>
      <c r="V67" s="161"/>
      <c r="W67" s="161"/>
      <c r="X67" s="161"/>
      <c r="Y67" s="161"/>
      <c r="Z67" s="161"/>
    </row>
    <row r="68" spans="4:26" x14ac:dyDescent="0.25">
      <c r="D68" s="177" t="s">
        <v>5274</v>
      </c>
      <c r="E68" s="178"/>
      <c r="F68" s="161"/>
      <c r="G68" s="161"/>
      <c r="H68" s="161"/>
      <c r="I68" s="161"/>
      <c r="J68" s="161"/>
      <c r="K68" s="165" t="str">
        <f t="shared" si="0"/>
        <v/>
      </c>
      <c r="L68" s="161"/>
      <c r="M68" s="161"/>
      <c r="N68" s="161"/>
      <c r="O68" s="165" t="str">
        <f t="shared" si="1"/>
        <v/>
      </c>
      <c r="P68" s="266"/>
      <c r="Q68" s="161"/>
      <c r="R68" s="161"/>
      <c r="S68" s="161"/>
      <c r="T68" s="161"/>
      <c r="U68" s="161"/>
      <c r="V68" s="161"/>
      <c r="W68" s="161"/>
      <c r="X68" s="161"/>
      <c r="Y68" s="161"/>
      <c r="Z68" s="161"/>
    </row>
    <row r="69" spans="4:26" x14ac:dyDescent="0.25">
      <c r="D69" s="177" t="s">
        <v>5275</v>
      </c>
      <c r="E69" s="178"/>
      <c r="F69" s="161"/>
      <c r="G69" s="161"/>
      <c r="H69" s="161"/>
      <c r="I69" s="161"/>
      <c r="J69" s="161"/>
      <c r="K69" s="165" t="str">
        <f t="shared" si="0"/>
        <v/>
      </c>
      <c r="L69" s="161"/>
      <c r="M69" s="161"/>
      <c r="N69" s="161"/>
      <c r="O69" s="165" t="str">
        <f t="shared" si="1"/>
        <v/>
      </c>
      <c r="P69" s="266"/>
      <c r="Q69" s="161"/>
      <c r="R69" s="161"/>
      <c r="S69" s="161"/>
      <c r="T69" s="161"/>
      <c r="U69" s="161"/>
      <c r="V69" s="161"/>
      <c r="W69" s="161"/>
      <c r="X69" s="161"/>
      <c r="Y69" s="161"/>
      <c r="Z69" s="161"/>
    </row>
    <row r="70" spans="4:26" x14ac:dyDescent="0.25">
      <c r="D70" s="177" t="s">
        <v>5276</v>
      </c>
      <c r="E70" s="178"/>
      <c r="F70" s="161"/>
      <c r="G70" s="161"/>
      <c r="H70" s="161"/>
      <c r="I70" s="161"/>
      <c r="J70" s="161"/>
      <c r="K70" s="165" t="str">
        <f t="shared" si="0"/>
        <v/>
      </c>
      <c r="L70" s="161"/>
      <c r="M70" s="161"/>
      <c r="N70" s="161"/>
      <c r="O70" s="165" t="str">
        <f t="shared" si="1"/>
        <v/>
      </c>
      <c r="P70" s="266"/>
      <c r="Q70" s="161"/>
      <c r="R70" s="161"/>
      <c r="S70" s="161"/>
      <c r="T70" s="161"/>
      <c r="U70" s="161"/>
      <c r="V70" s="161"/>
      <c r="W70" s="161"/>
      <c r="X70" s="161"/>
      <c r="Y70" s="161"/>
      <c r="Z70" s="161"/>
    </row>
    <row r="71" spans="4:26" x14ac:dyDescent="0.25">
      <c r="D71" s="177" t="s">
        <v>5277</v>
      </c>
      <c r="E71" s="178"/>
      <c r="F71" s="161"/>
      <c r="G71" s="161"/>
      <c r="H71" s="161"/>
      <c r="I71" s="161"/>
      <c r="J71" s="161"/>
      <c r="K71" s="165" t="str">
        <f t="shared" si="0"/>
        <v/>
      </c>
      <c r="L71" s="161"/>
      <c r="M71" s="161"/>
      <c r="N71" s="161"/>
      <c r="O71" s="165" t="str">
        <f t="shared" si="1"/>
        <v/>
      </c>
      <c r="P71" s="266"/>
      <c r="Q71" s="161"/>
      <c r="R71" s="161"/>
      <c r="S71" s="161"/>
      <c r="T71" s="161"/>
      <c r="U71" s="161"/>
      <c r="V71" s="161"/>
      <c r="W71" s="161"/>
      <c r="X71" s="161"/>
      <c r="Y71" s="161"/>
      <c r="Z71" s="161"/>
    </row>
    <row r="72" spans="4:26" x14ac:dyDescent="0.25">
      <c r="D72" s="177" t="s">
        <v>5278</v>
      </c>
      <c r="E72" s="178"/>
      <c r="F72" s="161"/>
      <c r="G72" s="161"/>
      <c r="H72" s="161"/>
      <c r="I72" s="161"/>
      <c r="J72" s="161"/>
      <c r="K72" s="165" t="str">
        <f t="shared" si="0"/>
        <v/>
      </c>
      <c r="L72" s="161"/>
      <c r="M72" s="161"/>
      <c r="N72" s="161"/>
      <c r="O72" s="165" t="str">
        <f t="shared" si="1"/>
        <v/>
      </c>
      <c r="P72" s="266"/>
      <c r="Q72" s="161"/>
      <c r="R72" s="161"/>
      <c r="S72" s="161"/>
      <c r="T72" s="161"/>
      <c r="U72" s="161"/>
      <c r="V72" s="161"/>
      <c r="W72" s="161"/>
      <c r="X72" s="161"/>
      <c r="Y72" s="161"/>
      <c r="Z72" s="161"/>
    </row>
    <row r="73" spans="4:26" x14ac:dyDescent="0.25">
      <c r="D73" s="177" t="s">
        <v>5279</v>
      </c>
      <c r="E73" s="178"/>
      <c r="F73" s="161"/>
      <c r="G73" s="161"/>
      <c r="H73" s="161"/>
      <c r="I73" s="161"/>
      <c r="J73" s="161"/>
      <c r="K73" s="165" t="str">
        <f t="shared" si="0"/>
        <v/>
      </c>
      <c r="L73" s="161"/>
      <c r="M73" s="161"/>
      <c r="N73" s="161"/>
      <c r="O73" s="165" t="str">
        <f t="shared" si="1"/>
        <v/>
      </c>
      <c r="P73" s="266"/>
      <c r="Q73" s="161"/>
      <c r="R73" s="161"/>
      <c r="S73" s="161"/>
      <c r="T73" s="161"/>
      <c r="U73" s="161"/>
      <c r="V73" s="161"/>
      <c r="W73" s="161"/>
      <c r="X73" s="161"/>
      <c r="Y73" s="161"/>
      <c r="Z73" s="161"/>
    </row>
    <row r="74" spans="4:26" x14ac:dyDescent="0.25">
      <c r="D74" s="177" t="s">
        <v>5280</v>
      </c>
      <c r="E74" s="178"/>
      <c r="F74" s="161"/>
      <c r="G74" s="161"/>
      <c r="H74" s="161"/>
      <c r="I74" s="161"/>
      <c r="J74" s="161"/>
      <c r="K74" s="165" t="str">
        <f t="shared" si="0"/>
        <v/>
      </c>
      <c r="L74" s="161"/>
      <c r="M74" s="161"/>
      <c r="N74" s="161"/>
      <c r="O74" s="165" t="str">
        <f t="shared" si="1"/>
        <v/>
      </c>
      <c r="P74" s="266"/>
      <c r="Q74" s="161"/>
      <c r="R74" s="161"/>
      <c r="S74" s="161"/>
      <c r="T74" s="161"/>
      <c r="U74" s="161"/>
      <c r="V74" s="161"/>
      <c r="W74" s="161"/>
      <c r="X74" s="161"/>
      <c r="Y74" s="161"/>
      <c r="Z74" s="161"/>
    </row>
    <row r="75" spans="4:26" x14ac:dyDescent="0.25">
      <c r="D75" s="177" t="s">
        <v>5281</v>
      </c>
      <c r="E75" s="178"/>
      <c r="F75" s="161"/>
      <c r="G75" s="161"/>
      <c r="H75" s="161"/>
      <c r="I75" s="161"/>
      <c r="J75" s="161"/>
      <c r="K75" s="165" t="str">
        <f t="shared" si="0"/>
        <v/>
      </c>
      <c r="L75" s="161"/>
      <c r="M75" s="161"/>
      <c r="N75" s="161"/>
      <c r="O75" s="165" t="str">
        <f t="shared" si="1"/>
        <v/>
      </c>
      <c r="P75" s="266"/>
      <c r="Q75" s="161"/>
      <c r="R75" s="161"/>
      <c r="S75" s="161"/>
      <c r="T75" s="161"/>
      <c r="U75" s="161"/>
      <c r="V75" s="161"/>
      <c r="W75" s="161"/>
      <c r="X75" s="161"/>
      <c r="Y75" s="161"/>
      <c r="Z75" s="161"/>
    </row>
    <row r="76" spans="4:26" x14ac:dyDescent="0.25">
      <c r="D76" s="177" t="s">
        <v>5282</v>
      </c>
      <c r="E76" s="178"/>
      <c r="F76" s="161"/>
      <c r="G76" s="161"/>
      <c r="H76" s="161"/>
      <c r="I76" s="161"/>
      <c r="J76" s="161"/>
      <c r="K76" s="165" t="str">
        <f t="shared" si="0"/>
        <v/>
      </c>
      <c r="L76" s="161"/>
      <c r="M76" s="161"/>
      <c r="N76" s="161"/>
      <c r="O76" s="165" t="str">
        <f t="shared" si="1"/>
        <v/>
      </c>
      <c r="P76" s="266"/>
      <c r="Q76" s="161"/>
      <c r="R76" s="161"/>
      <c r="S76" s="161"/>
      <c r="T76" s="161"/>
      <c r="U76" s="161"/>
      <c r="V76" s="161"/>
      <c r="W76" s="161"/>
      <c r="X76" s="161"/>
      <c r="Y76" s="161"/>
      <c r="Z76" s="161"/>
    </row>
    <row r="77" spans="4:26" x14ac:dyDescent="0.25">
      <c r="D77" s="177" t="s">
        <v>5283</v>
      </c>
      <c r="E77" s="178"/>
      <c r="F77" s="161"/>
      <c r="G77" s="161"/>
      <c r="H77" s="161"/>
      <c r="I77" s="161"/>
      <c r="J77" s="161"/>
      <c r="K77" s="165" t="str">
        <f t="shared" si="0"/>
        <v/>
      </c>
      <c r="L77" s="161"/>
      <c r="M77" s="161"/>
      <c r="N77" s="161"/>
      <c r="O77" s="165" t="str">
        <f t="shared" si="1"/>
        <v/>
      </c>
      <c r="P77" s="266"/>
      <c r="Q77" s="161"/>
      <c r="R77" s="161"/>
      <c r="S77" s="161"/>
      <c r="T77" s="161"/>
      <c r="U77" s="161"/>
      <c r="V77" s="161"/>
      <c r="W77" s="161"/>
      <c r="X77" s="161"/>
      <c r="Y77" s="161"/>
      <c r="Z77" s="161"/>
    </row>
    <row r="78" spans="4:26" x14ac:dyDescent="0.25">
      <c r="D78" s="177" t="s">
        <v>5284</v>
      </c>
      <c r="E78" s="178"/>
      <c r="F78" s="161"/>
      <c r="G78" s="161"/>
      <c r="H78" s="161"/>
      <c r="I78" s="161"/>
      <c r="J78" s="161"/>
      <c r="K78" s="165" t="str">
        <f t="shared" si="0"/>
        <v/>
      </c>
      <c r="L78" s="161"/>
      <c r="M78" s="161"/>
      <c r="N78" s="161"/>
      <c r="O78" s="165" t="str">
        <f t="shared" si="1"/>
        <v/>
      </c>
      <c r="P78" s="266"/>
      <c r="Q78" s="161"/>
      <c r="R78" s="161"/>
      <c r="S78" s="161"/>
      <c r="T78" s="161"/>
      <c r="U78" s="161"/>
      <c r="V78" s="161"/>
      <c r="W78" s="161"/>
      <c r="X78" s="161"/>
      <c r="Y78" s="161"/>
      <c r="Z78" s="161"/>
    </row>
    <row r="79" spans="4:26" x14ac:dyDescent="0.25">
      <c r="D79" s="177" t="s">
        <v>5285</v>
      </c>
      <c r="E79" s="178"/>
      <c r="F79" s="161"/>
      <c r="G79" s="161"/>
      <c r="H79" s="161"/>
      <c r="I79" s="161"/>
      <c r="J79" s="161"/>
      <c r="K79" s="165" t="str">
        <f t="shared" si="0"/>
        <v/>
      </c>
      <c r="L79" s="161"/>
      <c r="M79" s="161"/>
      <c r="N79" s="161"/>
      <c r="O79" s="165" t="str">
        <f t="shared" si="1"/>
        <v/>
      </c>
      <c r="P79" s="266"/>
      <c r="Q79" s="161"/>
      <c r="R79" s="161"/>
      <c r="S79" s="161"/>
      <c r="T79" s="161"/>
      <c r="U79" s="161"/>
      <c r="V79" s="161"/>
      <c r="W79" s="161"/>
      <c r="X79" s="161"/>
      <c r="Y79" s="161"/>
      <c r="Z79" s="161"/>
    </row>
    <row r="80" spans="4:26" x14ac:dyDescent="0.25">
      <c r="D80" s="177" t="s">
        <v>5286</v>
      </c>
      <c r="E80" s="178"/>
      <c r="F80" s="161"/>
      <c r="G80" s="161"/>
      <c r="H80" s="161"/>
      <c r="I80" s="161"/>
      <c r="J80" s="161"/>
      <c r="K80" s="165" t="str">
        <f t="shared" si="0"/>
        <v/>
      </c>
      <c r="L80" s="161"/>
      <c r="M80" s="161"/>
      <c r="N80" s="161"/>
      <c r="O80" s="165" t="str">
        <f t="shared" si="1"/>
        <v/>
      </c>
      <c r="P80" s="266"/>
      <c r="Q80" s="161"/>
      <c r="R80" s="161"/>
      <c r="S80" s="161"/>
      <c r="T80" s="161"/>
      <c r="U80" s="161"/>
      <c r="V80" s="161"/>
      <c r="W80" s="161"/>
      <c r="X80" s="161"/>
      <c r="Y80" s="161"/>
      <c r="Z80" s="161"/>
    </row>
    <row r="81" spans="4:26" x14ac:dyDescent="0.25">
      <c r="D81" s="177" t="s">
        <v>5287</v>
      </c>
      <c r="E81" s="178"/>
      <c r="F81" s="161"/>
      <c r="G81" s="161"/>
      <c r="H81" s="161"/>
      <c r="I81" s="161"/>
      <c r="J81" s="161"/>
      <c r="K81" s="165" t="str">
        <f t="shared" ref="K81:K115" si="2">IF(E81="","",F81+G81+H81+I81+J81)</f>
        <v/>
      </c>
      <c r="L81" s="161"/>
      <c r="M81" s="161"/>
      <c r="N81" s="161"/>
      <c r="O81" s="165" t="str">
        <f t="shared" ref="O81:O115" si="3">IF(E81="","",L81+M81+N81)</f>
        <v/>
      </c>
      <c r="P81" s="266"/>
      <c r="Q81" s="161"/>
      <c r="R81" s="161"/>
      <c r="S81" s="161"/>
      <c r="T81" s="161"/>
      <c r="U81" s="161"/>
      <c r="V81" s="161"/>
      <c r="W81" s="161"/>
      <c r="X81" s="161"/>
      <c r="Y81" s="161"/>
      <c r="Z81" s="161"/>
    </row>
    <row r="82" spans="4:26" x14ac:dyDescent="0.25">
      <c r="D82" s="177" t="s">
        <v>5288</v>
      </c>
      <c r="E82" s="178"/>
      <c r="F82" s="161"/>
      <c r="G82" s="161"/>
      <c r="H82" s="161"/>
      <c r="I82" s="161"/>
      <c r="J82" s="161"/>
      <c r="K82" s="165" t="str">
        <f t="shared" si="2"/>
        <v/>
      </c>
      <c r="L82" s="161"/>
      <c r="M82" s="161"/>
      <c r="N82" s="161"/>
      <c r="O82" s="165" t="str">
        <f t="shared" si="3"/>
        <v/>
      </c>
      <c r="P82" s="266"/>
      <c r="Q82" s="161"/>
      <c r="R82" s="161"/>
      <c r="S82" s="161"/>
      <c r="T82" s="161"/>
      <c r="U82" s="161"/>
      <c r="V82" s="161"/>
      <c r="W82" s="161"/>
      <c r="X82" s="161"/>
      <c r="Y82" s="161"/>
      <c r="Z82" s="161"/>
    </row>
    <row r="83" spans="4:26" x14ac:dyDescent="0.25">
      <c r="D83" s="177" t="s">
        <v>5289</v>
      </c>
      <c r="E83" s="178"/>
      <c r="F83" s="161"/>
      <c r="G83" s="161"/>
      <c r="H83" s="161"/>
      <c r="I83" s="161"/>
      <c r="J83" s="161"/>
      <c r="K83" s="165" t="str">
        <f t="shared" si="2"/>
        <v/>
      </c>
      <c r="L83" s="161"/>
      <c r="M83" s="161"/>
      <c r="N83" s="161"/>
      <c r="O83" s="165" t="str">
        <f t="shared" si="3"/>
        <v/>
      </c>
      <c r="P83" s="266"/>
      <c r="Q83" s="161"/>
      <c r="R83" s="161"/>
      <c r="S83" s="161"/>
      <c r="T83" s="161"/>
      <c r="U83" s="161"/>
      <c r="V83" s="161"/>
      <c r="W83" s="161"/>
      <c r="X83" s="161"/>
      <c r="Y83" s="161"/>
      <c r="Z83" s="161"/>
    </row>
    <row r="84" spans="4:26" x14ac:dyDescent="0.25">
      <c r="D84" s="177" t="s">
        <v>5290</v>
      </c>
      <c r="E84" s="178"/>
      <c r="F84" s="161"/>
      <c r="G84" s="161"/>
      <c r="H84" s="161"/>
      <c r="I84" s="161"/>
      <c r="J84" s="161"/>
      <c r="K84" s="165" t="str">
        <f t="shared" si="2"/>
        <v/>
      </c>
      <c r="L84" s="161"/>
      <c r="M84" s="161"/>
      <c r="N84" s="161"/>
      <c r="O84" s="165" t="str">
        <f t="shared" si="3"/>
        <v/>
      </c>
      <c r="P84" s="266"/>
      <c r="Q84" s="161"/>
      <c r="R84" s="161"/>
      <c r="S84" s="161"/>
      <c r="T84" s="161"/>
      <c r="U84" s="161"/>
      <c r="V84" s="161"/>
      <c r="W84" s="161"/>
      <c r="X84" s="161"/>
      <c r="Y84" s="161"/>
      <c r="Z84" s="161"/>
    </row>
    <row r="85" spans="4:26" x14ac:dyDescent="0.25">
      <c r="D85" s="177" t="s">
        <v>5291</v>
      </c>
      <c r="E85" s="178"/>
      <c r="F85" s="161"/>
      <c r="G85" s="161"/>
      <c r="H85" s="161"/>
      <c r="I85" s="161"/>
      <c r="J85" s="161"/>
      <c r="K85" s="165" t="str">
        <f t="shared" si="2"/>
        <v/>
      </c>
      <c r="L85" s="161"/>
      <c r="M85" s="161"/>
      <c r="N85" s="161"/>
      <c r="O85" s="165" t="str">
        <f t="shared" si="3"/>
        <v/>
      </c>
      <c r="P85" s="266"/>
      <c r="Q85" s="161"/>
      <c r="R85" s="161"/>
      <c r="S85" s="161"/>
      <c r="T85" s="161"/>
      <c r="U85" s="161"/>
      <c r="V85" s="161"/>
      <c r="W85" s="161"/>
      <c r="X85" s="161"/>
      <c r="Y85" s="161"/>
      <c r="Z85" s="161"/>
    </row>
    <row r="86" spans="4:26" x14ac:dyDescent="0.25">
      <c r="D86" s="177" t="s">
        <v>5292</v>
      </c>
      <c r="E86" s="178"/>
      <c r="F86" s="161"/>
      <c r="G86" s="161"/>
      <c r="H86" s="161"/>
      <c r="I86" s="161"/>
      <c r="J86" s="161"/>
      <c r="K86" s="165" t="str">
        <f t="shared" si="2"/>
        <v/>
      </c>
      <c r="L86" s="161"/>
      <c r="M86" s="161"/>
      <c r="N86" s="161"/>
      <c r="O86" s="165" t="str">
        <f t="shared" si="3"/>
        <v/>
      </c>
      <c r="P86" s="266"/>
      <c r="Q86" s="161"/>
      <c r="R86" s="161"/>
      <c r="S86" s="161"/>
      <c r="T86" s="161"/>
      <c r="U86" s="161"/>
      <c r="V86" s="161"/>
      <c r="W86" s="161"/>
      <c r="X86" s="161"/>
      <c r="Y86" s="161"/>
      <c r="Z86" s="161"/>
    </row>
    <row r="87" spans="4:26" x14ac:dyDescent="0.25">
      <c r="D87" s="177" t="s">
        <v>5293</v>
      </c>
      <c r="E87" s="178"/>
      <c r="F87" s="161"/>
      <c r="G87" s="161"/>
      <c r="H87" s="161"/>
      <c r="I87" s="161"/>
      <c r="J87" s="161"/>
      <c r="K87" s="165" t="str">
        <f t="shared" si="2"/>
        <v/>
      </c>
      <c r="L87" s="161"/>
      <c r="M87" s="161"/>
      <c r="N87" s="161"/>
      <c r="O87" s="165" t="str">
        <f t="shared" si="3"/>
        <v/>
      </c>
      <c r="P87" s="266"/>
      <c r="Q87" s="161"/>
      <c r="R87" s="161"/>
      <c r="S87" s="161"/>
      <c r="T87" s="161"/>
      <c r="U87" s="161"/>
      <c r="V87" s="161"/>
      <c r="W87" s="161"/>
      <c r="X87" s="161"/>
      <c r="Y87" s="161"/>
      <c r="Z87" s="161"/>
    </row>
    <row r="88" spans="4:26" x14ac:dyDescent="0.25">
      <c r="D88" s="177" t="s">
        <v>5294</v>
      </c>
      <c r="E88" s="178"/>
      <c r="F88" s="161"/>
      <c r="G88" s="161"/>
      <c r="H88" s="161"/>
      <c r="I88" s="161"/>
      <c r="J88" s="161"/>
      <c r="K88" s="165" t="str">
        <f t="shared" si="2"/>
        <v/>
      </c>
      <c r="L88" s="161"/>
      <c r="M88" s="161"/>
      <c r="N88" s="161"/>
      <c r="O88" s="165" t="str">
        <f t="shared" si="3"/>
        <v/>
      </c>
      <c r="P88" s="266"/>
      <c r="Q88" s="161"/>
      <c r="R88" s="161"/>
      <c r="S88" s="161"/>
      <c r="T88" s="161"/>
      <c r="U88" s="161"/>
      <c r="V88" s="161"/>
      <c r="W88" s="161"/>
      <c r="X88" s="161"/>
      <c r="Y88" s="161"/>
      <c r="Z88" s="161"/>
    </row>
    <row r="89" spans="4:26" x14ac:dyDescent="0.25">
      <c r="D89" s="177" t="s">
        <v>5295</v>
      </c>
      <c r="E89" s="178"/>
      <c r="F89" s="161"/>
      <c r="G89" s="161"/>
      <c r="H89" s="161"/>
      <c r="I89" s="161"/>
      <c r="J89" s="161"/>
      <c r="K89" s="165" t="str">
        <f t="shared" si="2"/>
        <v/>
      </c>
      <c r="L89" s="161"/>
      <c r="M89" s="161"/>
      <c r="N89" s="161"/>
      <c r="O89" s="165" t="str">
        <f t="shared" si="3"/>
        <v/>
      </c>
      <c r="P89" s="266"/>
      <c r="Q89" s="161"/>
      <c r="R89" s="161"/>
      <c r="S89" s="161"/>
      <c r="T89" s="161"/>
      <c r="U89" s="161"/>
      <c r="V89" s="161"/>
      <c r="W89" s="161"/>
      <c r="X89" s="161"/>
      <c r="Y89" s="161"/>
      <c r="Z89" s="161"/>
    </row>
    <row r="90" spans="4:26" x14ac:dyDescent="0.25">
      <c r="D90" s="177" t="s">
        <v>5296</v>
      </c>
      <c r="E90" s="178"/>
      <c r="F90" s="161"/>
      <c r="G90" s="161"/>
      <c r="H90" s="161"/>
      <c r="I90" s="161"/>
      <c r="J90" s="161"/>
      <c r="K90" s="165" t="str">
        <f t="shared" si="2"/>
        <v/>
      </c>
      <c r="L90" s="161"/>
      <c r="M90" s="161"/>
      <c r="N90" s="161"/>
      <c r="O90" s="165" t="str">
        <f t="shared" si="3"/>
        <v/>
      </c>
      <c r="P90" s="266"/>
      <c r="Q90" s="161"/>
      <c r="R90" s="161"/>
      <c r="S90" s="161"/>
      <c r="T90" s="161"/>
      <c r="U90" s="161"/>
      <c r="V90" s="161"/>
      <c r="W90" s="161"/>
      <c r="X90" s="161"/>
      <c r="Y90" s="161"/>
      <c r="Z90" s="161"/>
    </row>
    <row r="91" spans="4:26" x14ac:dyDescent="0.25">
      <c r="D91" s="177" t="s">
        <v>5297</v>
      </c>
      <c r="E91" s="178"/>
      <c r="F91" s="161"/>
      <c r="G91" s="161"/>
      <c r="H91" s="161"/>
      <c r="I91" s="161"/>
      <c r="J91" s="161"/>
      <c r="K91" s="165" t="str">
        <f t="shared" si="2"/>
        <v/>
      </c>
      <c r="L91" s="161"/>
      <c r="M91" s="161"/>
      <c r="N91" s="161"/>
      <c r="O91" s="165" t="str">
        <f t="shared" si="3"/>
        <v/>
      </c>
      <c r="P91" s="266"/>
      <c r="Q91" s="161"/>
      <c r="R91" s="161"/>
      <c r="S91" s="161"/>
      <c r="T91" s="161"/>
      <c r="U91" s="161"/>
      <c r="V91" s="161"/>
      <c r="W91" s="161"/>
      <c r="X91" s="161"/>
      <c r="Y91" s="161"/>
      <c r="Z91" s="161"/>
    </row>
    <row r="92" spans="4:26" x14ac:dyDescent="0.25">
      <c r="D92" s="177" t="s">
        <v>5298</v>
      </c>
      <c r="E92" s="178"/>
      <c r="F92" s="161"/>
      <c r="G92" s="161"/>
      <c r="H92" s="161"/>
      <c r="I92" s="161"/>
      <c r="J92" s="161"/>
      <c r="K92" s="165" t="str">
        <f t="shared" si="2"/>
        <v/>
      </c>
      <c r="L92" s="161"/>
      <c r="M92" s="161"/>
      <c r="N92" s="161"/>
      <c r="O92" s="165" t="str">
        <f t="shared" si="3"/>
        <v/>
      </c>
      <c r="P92" s="266"/>
      <c r="Q92" s="161"/>
      <c r="R92" s="161"/>
      <c r="S92" s="161"/>
      <c r="T92" s="161"/>
      <c r="U92" s="161"/>
      <c r="V92" s="161"/>
      <c r="W92" s="161"/>
      <c r="X92" s="161"/>
      <c r="Y92" s="161"/>
      <c r="Z92" s="161"/>
    </row>
    <row r="93" spans="4:26" x14ac:dyDescent="0.25">
      <c r="D93" s="177" t="s">
        <v>5299</v>
      </c>
      <c r="E93" s="178"/>
      <c r="F93" s="161"/>
      <c r="G93" s="161"/>
      <c r="H93" s="161"/>
      <c r="I93" s="161"/>
      <c r="J93" s="161"/>
      <c r="K93" s="165" t="str">
        <f t="shared" si="2"/>
        <v/>
      </c>
      <c r="L93" s="161"/>
      <c r="M93" s="161"/>
      <c r="N93" s="161"/>
      <c r="O93" s="165" t="str">
        <f t="shared" si="3"/>
        <v/>
      </c>
      <c r="P93" s="266"/>
      <c r="Q93" s="161"/>
      <c r="R93" s="161"/>
      <c r="S93" s="161"/>
      <c r="T93" s="161"/>
      <c r="U93" s="161"/>
      <c r="V93" s="161"/>
      <c r="W93" s="161"/>
      <c r="X93" s="161"/>
      <c r="Y93" s="161"/>
      <c r="Z93" s="161"/>
    </row>
    <row r="94" spans="4:26" x14ac:dyDescent="0.25">
      <c r="D94" s="177" t="s">
        <v>5300</v>
      </c>
      <c r="E94" s="178"/>
      <c r="F94" s="161"/>
      <c r="G94" s="161"/>
      <c r="H94" s="161"/>
      <c r="I94" s="161"/>
      <c r="J94" s="161"/>
      <c r="K94" s="165" t="str">
        <f t="shared" si="2"/>
        <v/>
      </c>
      <c r="L94" s="161"/>
      <c r="M94" s="161"/>
      <c r="N94" s="161"/>
      <c r="O94" s="165" t="str">
        <f t="shared" si="3"/>
        <v/>
      </c>
      <c r="P94" s="266"/>
      <c r="Q94" s="161"/>
      <c r="R94" s="161"/>
      <c r="S94" s="161"/>
      <c r="T94" s="161"/>
      <c r="U94" s="161"/>
      <c r="V94" s="161"/>
      <c r="W94" s="161"/>
      <c r="X94" s="161"/>
      <c r="Y94" s="161"/>
      <c r="Z94" s="161"/>
    </row>
    <row r="95" spans="4:26" x14ac:dyDescent="0.25">
      <c r="D95" s="177" t="s">
        <v>5301</v>
      </c>
      <c r="E95" s="178"/>
      <c r="F95" s="161"/>
      <c r="G95" s="161"/>
      <c r="H95" s="161"/>
      <c r="I95" s="161"/>
      <c r="J95" s="161"/>
      <c r="K95" s="165" t="str">
        <f t="shared" si="2"/>
        <v/>
      </c>
      <c r="L95" s="161"/>
      <c r="M95" s="161"/>
      <c r="N95" s="161"/>
      <c r="O95" s="165" t="str">
        <f t="shared" si="3"/>
        <v/>
      </c>
      <c r="P95" s="266"/>
      <c r="Q95" s="161"/>
      <c r="R95" s="161"/>
      <c r="S95" s="161"/>
      <c r="T95" s="161"/>
      <c r="U95" s="161"/>
      <c r="V95" s="161"/>
      <c r="W95" s="161"/>
      <c r="X95" s="161"/>
      <c r="Y95" s="161"/>
      <c r="Z95" s="161"/>
    </row>
    <row r="96" spans="4:26" x14ac:dyDescent="0.25">
      <c r="D96" s="177" t="s">
        <v>5302</v>
      </c>
      <c r="E96" s="178"/>
      <c r="F96" s="161"/>
      <c r="G96" s="161"/>
      <c r="H96" s="161"/>
      <c r="I96" s="161"/>
      <c r="J96" s="161"/>
      <c r="K96" s="165" t="str">
        <f t="shared" si="2"/>
        <v/>
      </c>
      <c r="L96" s="161"/>
      <c r="M96" s="161"/>
      <c r="N96" s="161"/>
      <c r="O96" s="165" t="str">
        <f t="shared" si="3"/>
        <v/>
      </c>
      <c r="P96" s="266"/>
      <c r="Q96" s="161"/>
      <c r="R96" s="161"/>
      <c r="S96" s="161"/>
      <c r="T96" s="161"/>
      <c r="U96" s="161"/>
      <c r="V96" s="161"/>
      <c r="W96" s="161"/>
      <c r="X96" s="161"/>
      <c r="Y96" s="161"/>
      <c r="Z96" s="161"/>
    </row>
    <row r="97" spans="4:26" x14ac:dyDescent="0.25">
      <c r="D97" s="177" t="s">
        <v>5303</v>
      </c>
      <c r="E97" s="178"/>
      <c r="F97" s="161"/>
      <c r="G97" s="161"/>
      <c r="H97" s="161"/>
      <c r="I97" s="161"/>
      <c r="J97" s="161"/>
      <c r="K97" s="165" t="str">
        <f t="shared" si="2"/>
        <v/>
      </c>
      <c r="L97" s="161"/>
      <c r="M97" s="161"/>
      <c r="N97" s="161"/>
      <c r="O97" s="165" t="str">
        <f t="shared" si="3"/>
        <v/>
      </c>
      <c r="P97" s="266"/>
      <c r="Q97" s="161"/>
      <c r="R97" s="161"/>
      <c r="S97" s="161"/>
      <c r="T97" s="161"/>
      <c r="U97" s="161"/>
      <c r="V97" s="161"/>
      <c r="W97" s="161"/>
      <c r="X97" s="161"/>
      <c r="Y97" s="161"/>
      <c r="Z97" s="161"/>
    </row>
    <row r="98" spans="4:26" x14ac:dyDescent="0.25">
      <c r="D98" s="177" t="s">
        <v>5304</v>
      </c>
      <c r="E98" s="178"/>
      <c r="F98" s="161"/>
      <c r="G98" s="161"/>
      <c r="H98" s="161"/>
      <c r="I98" s="161"/>
      <c r="J98" s="161"/>
      <c r="K98" s="165" t="str">
        <f t="shared" si="2"/>
        <v/>
      </c>
      <c r="L98" s="161"/>
      <c r="M98" s="161"/>
      <c r="N98" s="161"/>
      <c r="O98" s="165" t="str">
        <f t="shared" si="3"/>
        <v/>
      </c>
      <c r="P98" s="266"/>
      <c r="Q98" s="161"/>
      <c r="R98" s="161"/>
      <c r="S98" s="161"/>
      <c r="T98" s="161"/>
      <c r="U98" s="161"/>
      <c r="V98" s="161"/>
      <c r="W98" s="161"/>
      <c r="X98" s="161"/>
      <c r="Y98" s="161"/>
      <c r="Z98" s="161"/>
    </row>
    <row r="99" spans="4:26" x14ac:dyDescent="0.25">
      <c r="D99" s="177" t="s">
        <v>5305</v>
      </c>
      <c r="E99" s="178"/>
      <c r="F99" s="161"/>
      <c r="G99" s="161"/>
      <c r="H99" s="161"/>
      <c r="I99" s="161"/>
      <c r="J99" s="161"/>
      <c r="K99" s="165" t="str">
        <f t="shared" si="2"/>
        <v/>
      </c>
      <c r="L99" s="161"/>
      <c r="M99" s="161"/>
      <c r="N99" s="161"/>
      <c r="O99" s="165" t="str">
        <f t="shared" si="3"/>
        <v/>
      </c>
      <c r="P99" s="266"/>
      <c r="Q99" s="161"/>
      <c r="R99" s="161"/>
      <c r="S99" s="161"/>
      <c r="T99" s="161"/>
      <c r="U99" s="161"/>
      <c r="V99" s="161"/>
      <c r="W99" s="161"/>
      <c r="X99" s="161"/>
      <c r="Y99" s="161"/>
      <c r="Z99" s="161"/>
    </row>
    <row r="100" spans="4:26" x14ac:dyDescent="0.25">
      <c r="D100" s="177" t="s">
        <v>5306</v>
      </c>
      <c r="E100" s="178"/>
      <c r="F100" s="161"/>
      <c r="G100" s="161"/>
      <c r="H100" s="161"/>
      <c r="I100" s="161"/>
      <c r="J100" s="161"/>
      <c r="K100" s="165" t="str">
        <f t="shared" si="2"/>
        <v/>
      </c>
      <c r="L100" s="161"/>
      <c r="M100" s="161"/>
      <c r="N100" s="161"/>
      <c r="O100" s="165" t="str">
        <f t="shared" si="3"/>
        <v/>
      </c>
      <c r="P100" s="266"/>
      <c r="Q100" s="161"/>
      <c r="R100" s="161"/>
      <c r="S100" s="161"/>
      <c r="T100" s="161"/>
      <c r="U100" s="161"/>
      <c r="V100" s="161"/>
      <c r="W100" s="161"/>
      <c r="X100" s="161"/>
      <c r="Y100" s="161"/>
      <c r="Z100" s="161"/>
    </row>
    <row r="101" spans="4:26" x14ac:dyDescent="0.25">
      <c r="D101" s="177" t="s">
        <v>5307</v>
      </c>
      <c r="E101" s="178"/>
      <c r="F101" s="161"/>
      <c r="G101" s="161"/>
      <c r="H101" s="161"/>
      <c r="I101" s="161"/>
      <c r="J101" s="161"/>
      <c r="K101" s="165" t="str">
        <f t="shared" si="2"/>
        <v/>
      </c>
      <c r="L101" s="161"/>
      <c r="M101" s="161"/>
      <c r="N101" s="161"/>
      <c r="O101" s="165" t="str">
        <f t="shared" si="3"/>
        <v/>
      </c>
      <c r="P101" s="266"/>
      <c r="Q101" s="161"/>
      <c r="R101" s="161"/>
      <c r="S101" s="161"/>
      <c r="T101" s="161"/>
      <c r="U101" s="161"/>
      <c r="V101" s="161"/>
      <c r="W101" s="161"/>
      <c r="X101" s="161"/>
      <c r="Y101" s="161"/>
      <c r="Z101" s="161"/>
    </row>
    <row r="102" spans="4:26" x14ac:dyDescent="0.25">
      <c r="D102" s="177" t="s">
        <v>5308</v>
      </c>
      <c r="E102" s="178"/>
      <c r="F102" s="161"/>
      <c r="G102" s="161"/>
      <c r="H102" s="161"/>
      <c r="I102" s="161"/>
      <c r="J102" s="161"/>
      <c r="K102" s="165" t="str">
        <f t="shared" si="2"/>
        <v/>
      </c>
      <c r="L102" s="161"/>
      <c r="M102" s="161"/>
      <c r="N102" s="161"/>
      <c r="O102" s="165" t="str">
        <f t="shared" si="3"/>
        <v/>
      </c>
      <c r="P102" s="266"/>
      <c r="Q102" s="161"/>
      <c r="R102" s="161"/>
      <c r="S102" s="161"/>
      <c r="T102" s="161"/>
      <c r="U102" s="161"/>
      <c r="V102" s="161"/>
      <c r="W102" s="161"/>
      <c r="X102" s="161"/>
      <c r="Y102" s="161"/>
      <c r="Z102" s="161"/>
    </row>
    <row r="103" spans="4:26" x14ac:dyDescent="0.25">
      <c r="D103" s="177" t="s">
        <v>5309</v>
      </c>
      <c r="E103" s="178"/>
      <c r="F103" s="161"/>
      <c r="G103" s="161"/>
      <c r="H103" s="161"/>
      <c r="I103" s="161"/>
      <c r="J103" s="161"/>
      <c r="K103" s="165" t="str">
        <f t="shared" si="2"/>
        <v/>
      </c>
      <c r="L103" s="161"/>
      <c r="M103" s="161"/>
      <c r="N103" s="161"/>
      <c r="O103" s="165" t="str">
        <f t="shared" si="3"/>
        <v/>
      </c>
      <c r="P103" s="266"/>
      <c r="Q103" s="161"/>
      <c r="R103" s="161"/>
      <c r="S103" s="161"/>
      <c r="T103" s="161"/>
      <c r="U103" s="161"/>
      <c r="V103" s="161"/>
      <c r="W103" s="161"/>
      <c r="X103" s="161"/>
      <c r="Y103" s="161"/>
      <c r="Z103" s="161"/>
    </row>
    <row r="104" spans="4:26" x14ac:dyDescent="0.25">
      <c r="D104" s="177" t="s">
        <v>5310</v>
      </c>
      <c r="E104" s="178"/>
      <c r="F104" s="161"/>
      <c r="G104" s="161"/>
      <c r="H104" s="161"/>
      <c r="I104" s="161"/>
      <c r="J104" s="161"/>
      <c r="K104" s="165" t="str">
        <f t="shared" si="2"/>
        <v/>
      </c>
      <c r="L104" s="161"/>
      <c r="M104" s="161"/>
      <c r="N104" s="161"/>
      <c r="O104" s="165" t="str">
        <f t="shared" si="3"/>
        <v/>
      </c>
      <c r="P104" s="266"/>
      <c r="Q104" s="161"/>
      <c r="R104" s="161"/>
      <c r="S104" s="161"/>
      <c r="T104" s="161"/>
      <c r="U104" s="161"/>
      <c r="V104" s="161"/>
      <c r="W104" s="161"/>
      <c r="X104" s="161"/>
      <c r="Y104" s="161"/>
      <c r="Z104" s="161"/>
    </row>
    <row r="105" spans="4:26" x14ac:dyDescent="0.25">
      <c r="D105" s="177" t="s">
        <v>5311</v>
      </c>
      <c r="E105" s="178"/>
      <c r="F105" s="161"/>
      <c r="G105" s="161"/>
      <c r="H105" s="161"/>
      <c r="I105" s="161"/>
      <c r="J105" s="161"/>
      <c r="K105" s="165" t="str">
        <f t="shared" si="2"/>
        <v/>
      </c>
      <c r="L105" s="161"/>
      <c r="M105" s="161"/>
      <c r="N105" s="161"/>
      <c r="O105" s="165" t="str">
        <f t="shared" si="3"/>
        <v/>
      </c>
      <c r="P105" s="266"/>
      <c r="Q105" s="161"/>
      <c r="R105" s="161"/>
      <c r="S105" s="161"/>
      <c r="T105" s="161"/>
      <c r="U105" s="161"/>
      <c r="V105" s="161"/>
      <c r="W105" s="161"/>
      <c r="X105" s="161"/>
      <c r="Y105" s="161"/>
      <c r="Z105" s="161"/>
    </row>
    <row r="106" spans="4:26" x14ac:dyDescent="0.25">
      <c r="D106" s="177" t="s">
        <v>5312</v>
      </c>
      <c r="E106" s="178"/>
      <c r="F106" s="161"/>
      <c r="G106" s="161"/>
      <c r="H106" s="161"/>
      <c r="I106" s="161"/>
      <c r="J106" s="161"/>
      <c r="K106" s="165" t="str">
        <f t="shared" si="2"/>
        <v/>
      </c>
      <c r="L106" s="161"/>
      <c r="M106" s="161"/>
      <c r="N106" s="161"/>
      <c r="O106" s="165" t="str">
        <f t="shared" si="3"/>
        <v/>
      </c>
      <c r="P106" s="266"/>
      <c r="Q106" s="161"/>
      <c r="R106" s="161"/>
      <c r="S106" s="161"/>
      <c r="T106" s="161"/>
      <c r="U106" s="161"/>
      <c r="V106" s="161"/>
      <c r="W106" s="161"/>
      <c r="X106" s="161"/>
      <c r="Y106" s="161"/>
      <c r="Z106" s="161"/>
    </row>
    <row r="107" spans="4:26" x14ac:dyDescent="0.25">
      <c r="D107" s="177" t="s">
        <v>5313</v>
      </c>
      <c r="E107" s="178"/>
      <c r="F107" s="161"/>
      <c r="G107" s="161"/>
      <c r="H107" s="161"/>
      <c r="I107" s="161"/>
      <c r="J107" s="161"/>
      <c r="K107" s="165" t="str">
        <f t="shared" si="2"/>
        <v/>
      </c>
      <c r="L107" s="161"/>
      <c r="M107" s="161"/>
      <c r="N107" s="161"/>
      <c r="O107" s="165" t="str">
        <f t="shared" si="3"/>
        <v/>
      </c>
      <c r="P107" s="266"/>
      <c r="Q107" s="161"/>
      <c r="R107" s="161"/>
      <c r="S107" s="161"/>
      <c r="T107" s="161"/>
      <c r="U107" s="161"/>
      <c r="V107" s="161"/>
      <c r="W107" s="161"/>
      <c r="X107" s="161"/>
      <c r="Y107" s="161"/>
      <c r="Z107" s="161"/>
    </row>
    <row r="108" spans="4:26" x14ac:dyDescent="0.25">
      <c r="D108" s="177" t="s">
        <v>5314</v>
      </c>
      <c r="E108" s="178"/>
      <c r="F108" s="161"/>
      <c r="G108" s="161"/>
      <c r="H108" s="161"/>
      <c r="I108" s="161"/>
      <c r="J108" s="161"/>
      <c r="K108" s="165" t="str">
        <f t="shared" si="2"/>
        <v/>
      </c>
      <c r="L108" s="161"/>
      <c r="M108" s="161"/>
      <c r="N108" s="161"/>
      <c r="O108" s="165" t="str">
        <f t="shared" si="3"/>
        <v/>
      </c>
      <c r="P108" s="266"/>
      <c r="Q108" s="161"/>
      <c r="R108" s="161"/>
      <c r="S108" s="161"/>
      <c r="T108" s="161"/>
      <c r="U108" s="161"/>
      <c r="V108" s="161"/>
      <c r="W108" s="161"/>
      <c r="X108" s="161"/>
      <c r="Y108" s="161"/>
      <c r="Z108" s="161"/>
    </row>
    <row r="109" spans="4:26" x14ac:dyDescent="0.25">
      <c r="D109" s="177" t="s">
        <v>5315</v>
      </c>
      <c r="E109" s="178"/>
      <c r="F109" s="161"/>
      <c r="G109" s="161"/>
      <c r="H109" s="161"/>
      <c r="I109" s="161"/>
      <c r="J109" s="161"/>
      <c r="K109" s="165" t="str">
        <f t="shared" si="2"/>
        <v/>
      </c>
      <c r="L109" s="161"/>
      <c r="M109" s="161"/>
      <c r="N109" s="161"/>
      <c r="O109" s="165" t="str">
        <f t="shared" si="3"/>
        <v/>
      </c>
      <c r="P109" s="266"/>
      <c r="Q109" s="161"/>
      <c r="R109" s="161"/>
      <c r="S109" s="161"/>
      <c r="T109" s="161"/>
      <c r="U109" s="161"/>
      <c r="V109" s="161"/>
      <c r="W109" s="161"/>
      <c r="X109" s="161"/>
      <c r="Y109" s="161"/>
      <c r="Z109" s="161"/>
    </row>
    <row r="110" spans="4:26" x14ac:dyDescent="0.25">
      <c r="D110" s="177" t="s">
        <v>5316</v>
      </c>
      <c r="E110" s="178"/>
      <c r="F110" s="161"/>
      <c r="G110" s="161"/>
      <c r="H110" s="161"/>
      <c r="I110" s="161"/>
      <c r="J110" s="161"/>
      <c r="K110" s="165" t="str">
        <f t="shared" si="2"/>
        <v/>
      </c>
      <c r="L110" s="161"/>
      <c r="M110" s="161"/>
      <c r="N110" s="161"/>
      <c r="O110" s="165" t="str">
        <f t="shared" si="3"/>
        <v/>
      </c>
      <c r="P110" s="266"/>
      <c r="Q110" s="161"/>
      <c r="R110" s="161"/>
      <c r="S110" s="161"/>
      <c r="T110" s="161"/>
      <c r="U110" s="161"/>
      <c r="V110" s="161"/>
      <c r="W110" s="161"/>
      <c r="X110" s="161"/>
      <c r="Y110" s="161"/>
      <c r="Z110" s="161"/>
    </row>
    <row r="111" spans="4:26" x14ac:dyDescent="0.25">
      <c r="D111" s="177" t="s">
        <v>5317</v>
      </c>
      <c r="E111" s="178"/>
      <c r="F111" s="161"/>
      <c r="G111" s="161"/>
      <c r="H111" s="161"/>
      <c r="I111" s="161"/>
      <c r="J111" s="161"/>
      <c r="K111" s="165" t="str">
        <f t="shared" si="2"/>
        <v/>
      </c>
      <c r="L111" s="161"/>
      <c r="M111" s="161"/>
      <c r="N111" s="161"/>
      <c r="O111" s="165" t="str">
        <f t="shared" si="3"/>
        <v/>
      </c>
      <c r="P111" s="266"/>
      <c r="Q111" s="161"/>
      <c r="R111" s="161"/>
      <c r="S111" s="161"/>
      <c r="T111" s="161"/>
      <c r="U111" s="161"/>
      <c r="V111" s="161"/>
      <c r="W111" s="161"/>
      <c r="X111" s="161"/>
      <c r="Y111" s="161"/>
      <c r="Z111" s="161"/>
    </row>
    <row r="112" spans="4:26" x14ac:dyDescent="0.25">
      <c r="D112" s="177" t="s">
        <v>5318</v>
      </c>
      <c r="E112" s="178"/>
      <c r="F112" s="161"/>
      <c r="G112" s="161"/>
      <c r="H112" s="161"/>
      <c r="I112" s="161"/>
      <c r="J112" s="161"/>
      <c r="K112" s="165" t="str">
        <f t="shared" si="2"/>
        <v/>
      </c>
      <c r="L112" s="161"/>
      <c r="M112" s="161"/>
      <c r="N112" s="161"/>
      <c r="O112" s="165" t="str">
        <f t="shared" si="3"/>
        <v/>
      </c>
      <c r="P112" s="266"/>
      <c r="Q112" s="161"/>
      <c r="R112" s="161"/>
      <c r="S112" s="161"/>
      <c r="T112" s="161"/>
      <c r="U112" s="161"/>
      <c r="V112" s="161"/>
      <c r="W112" s="161"/>
      <c r="X112" s="161"/>
      <c r="Y112" s="161"/>
      <c r="Z112" s="161"/>
    </row>
    <row r="113" spans="4:26" x14ac:dyDescent="0.25">
      <c r="D113" s="177" t="s">
        <v>5319</v>
      </c>
      <c r="E113" s="178"/>
      <c r="F113" s="161"/>
      <c r="G113" s="161"/>
      <c r="H113" s="161"/>
      <c r="I113" s="161"/>
      <c r="J113" s="161"/>
      <c r="K113" s="165" t="str">
        <f t="shared" si="2"/>
        <v/>
      </c>
      <c r="L113" s="161"/>
      <c r="M113" s="161"/>
      <c r="N113" s="161"/>
      <c r="O113" s="165" t="str">
        <f t="shared" si="3"/>
        <v/>
      </c>
      <c r="P113" s="266"/>
      <c r="Q113" s="161"/>
      <c r="R113" s="161"/>
      <c r="S113" s="161"/>
      <c r="T113" s="161"/>
      <c r="U113" s="161"/>
      <c r="V113" s="161"/>
      <c r="W113" s="161"/>
      <c r="X113" s="161"/>
      <c r="Y113" s="161"/>
      <c r="Z113" s="161"/>
    </row>
    <row r="114" spans="4:26" x14ac:dyDescent="0.25">
      <c r="D114" s="177" t="s">
        <v>5320</v>
      </c>
      <c r="E114" s="178"/>
      <c r="F114" s="161"/>
      <c r="G114" s="161"/>
      <c r="H114" s="161"/>
      <c r="I114" s="161"/>
      <c r="J114" s="161"/>
      <c r="K114" s="165" t="str">
        <f t="shared" si="2"/>
        <v/>
      </c>
      <c r="L114" s="161"/>
      <c r="M114" s="161"/>
      <c r="N114" s="161"/>
      <c r="O114" s="165" t="str">
        <f t="shared" si="3"/>
        <v/>
      </c>
      <c r="P114" s="266"/>
      <c r="Q114" s="161"/>
      <c r="R114" s="161"/>
      <c r="S114" s="161"/>
      <c r="T114" s="161"/>
      <c r="U114" s="161"/>
      <c r="V114" s="161"/>
      <c r="W114" s="161"/>
      <c r="X114" s="161"/>
      <c r="Y114" s="161"/>
      <c r="Z114" s="161"/>
    </row>
    <row r="115" spans="4:26" x14ac:dyDescent="0.25">
      <c r="D115" s="177" t="s">
        <v>5321</v>
      </c>
      <c r="E115" s="178"/>
      <c r="F115" s="161"/>
      <c r="G115" s="161"/>
      <c r="H115" s="161"/>
      <c r="I115" s="161"/>
      <c r="J115" s="161"/>
      <c r="K115" s="165" t="str">
        <f t="shared" si="2"/>
        <v/>
      </c>
      <c r="L115" s="161"/>
      <c r="M115" s="161"/>
      <c r="N115" s="161"/>
      <c r="O115" s="165" t="str">
        <f t="shared" si="3"/>
        <v/>
      </c>
      <c r="P115" s="266"/>
      <c r="Q115" s="161"/>
      <c r="R115" s="161"/>
      <c r="S115" s="161"/>
      <c r="T115" s="161"/>
      <c r="U115" s="161"/>
      <c r="V115" s="161"/>
      <c r="W115" s="161"/>
      <c r="X115" s="161"/>
      <c r="Y115" s="161"/>
      <c r="Z115" s="161"/>
    </row>
  </sheetData>
  <mergeCells count="3">
    <mergeCell ref="B1:L1"/>
    <mergeCell ref="E2:O3"/>
    <mergeCell ref="Q2:AA3"/>
  </mergeCells>
  <dataValidations count="1">
    <dataValidation type="decimal" allowBlank="1" showInputMessage="1" showErrorMessage="1" error="Data is of incorrect type!" sqref="D5:D6 E5:M5"/>
  </dataValidations>
  <hyperlinks>
    <hyperlink ref="A1" location="'Table of Contents'!A1" display="S.05.02.01.03 - Total Top 5 and home country - non-life obligations"/>
    <hyperlink ref="R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Enumerations!$A$751:$IU$751</xm:f>
          </x14:formula1>
          <xm:sqref>E15:E115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8"/>
  <sheetViews>
    <sheetView showGridLines="0" workbookViewId="0"/>
  </sheetViews>
  <sheetFormatPr defaultRowHeight="27.75" customHeight="1" x14ac:dyDescent="0.25"/>
  <cols>
    <col min="1" max="1" width="9.140625" style="213"/>
    <col min="2" max="2" width="54" style="213" customWidth="1"/>
    <col min="3" max="3" width="9.140625" style="213"/>
    <col min="4" max="4" width="26.7109375" style="213" customWidth="1"/>
    <col min="5" max="5" width="22" style="213" customWidth="1"/>
    <col min="6" max="6" width="26.5703125" style="213" customWidth="1"/>
    <col min="7" max="7" width="19.85546875" style="213" customWidth="1"/>
    <col min="8" max="8" width="13.5703125" style="213" customWidth="1"/>
    <col min="9" max="9" width="24.42578125" style="213" customWidth="1"/>
    <col min="10" max="10" width="26.5703125" style="213" customWidth="1"/>
    <col min="11" max="11" width="19.85546875" style="213" customWidth="1"/>
    <col min="12" max="12" width="13.5703125" style="213" customWidth="1"/>
    <col min="13" max="13" width="13.85546875" style="213" customWidth="1"/>
    <col min="14" max="14" width="26.5703125" style="213" customWidth="1"/>
    <col min="15" max="15" width="19.85546875" style="213" customWidth="1"/>
    <col min="16" max="16" width="13.5703125" style="213" customWidth="1"/>
    <col min="17" max="17" width="27.42578125" style="213" customWidth="1"/>
    <col min="18" max="18" width="26.5703125" style="213" customWidth="1"/>
    <col min="19" max="19" width="19.85546875" style="213" customWidth="1"/>
    <col min="20" max="20" width="13.5703125" style="213" customWidth="1"/>
    <col min="21" max="21" width="15" style="213" customWidth="1"/>
    <col min="22" max="22" width="26.5703125" style="213" customWidth="1"/>
    <col min="23" max="23" width="19.85546875" style="213" customWidth="1"/>
    <col min="24" max="24" width="13.5703125" style="213" customWidth="1"/>
    <col min="25" max="25" width="19.5703125" style="213" customWidth="1"/>
    <col min="26" max="33" width="30.7109375" style="213" customWidth="1"/>
    <col min="34" max="34" width="19.28515625" style="41" customWidth="1"/>
    <col min="35" max="63" width="30.7109375" style="213" customWidth="1"/>
    <col min="64" max="16384" width="9.140625" style="213"/>
  </cols>
  <sheetData>
    <row r="1" spans="1:63" ht="27.75" customHeight="1" x14ac:dyDescent="0.3">
      <c r="A1" s="187" t="s">
        <v>17053</v>
      </c>
      <c r="B1" s="798" t="s">
        <v>5336</v>
      </c>
      <c r="C1" s="799"/>
      <c r="D1" s="799"/>
      <c r="E1" s="799"/>
      <c r="F1" s="799"/>
      <c r="G1" s="799"/>
      <c r="H1" s="799"/>
      <c r="I1" s="799"/>
      <c r="J1" s="799"/>
      <c r="K1" s="799"/>
      <c r="L1" s="799"/>
      <c r="AH1" s="237" t="s">
        <v>7490</v>
      </c>
    </row>
    <row r="2" spans="1:63" ht="27.75" customHeight="1" x14ac:dyDescent="0.25">
      <c r="D2" s="20" t="s">
        <v>2922</v>
      </c>
    </row>
    <row r="6" spans="1:63" ht="27.75" customHeight="1" x14ac:dyDescent="0.25">
      <c r="E6" s="247" t="s">
        <v>850</v>
      </c>
      <c r="F6" s="247"/>
      <c r="G6" s="247"/>
      <c r="H6" s="247"/>
      <c r="I6" s="247" t="s">
        <v>1077</v>
      </c>
      <c r="J6" s="247"/>
      <c r="K6" s="247"/>
      <c r="L6" s="247"/>
      <c r="M6" s="247" t="s">
        <v>852</v>
      </c>
      <c r="N6" s="247"/>
      <c r="O6" s="247"/>
      <c r="P6" s="247"/>
      <c r="Q6" s="247" t="s">
        <v>1078</v>
      </c>
      <c r="R6" s="247"/>
      <c r="S6" s="247"/>
      <c r="T6" s="247"/>
      <c r="U6" s="247" t="s">
        <v>1032</v>
      </c>
      <c r="V6" s="247"/>
      <c r="W6" s="247"/>
      <c r="X6" s="247"/>
      <c r="Y6" s="247" t="s">
        <v>849</v>
      </c>
      <c r="Z6" s="247"/>
      <c r="AA6" s="247"/>
      <c r="AB6" s="247"/>
      <c r="AC6" s="247" t="s">
        <v>855</v>
      </c>
      <c r="AD6" s="247"/>
      <c r="AE6" s="247"/>
      <c r="AF6" s="247"/>
      <c r="AG6" s="248" t="s">
        <v>1079</v>
      </c>
      <c r="AI6" s="259" t="s">
        <v>850</v>
      </c>
      <c r="AJ6" s="259"/>
      <c r="AK6" s="259"/>
      <c r="AL6" s="259"/>
      <c r="AM6" s="259" t="s">
        <v>1077</v>
      </c>
      <c r="AN6" s="259"/>
      <c r="AO6" s="259"/>
      <c r="AP6" s="259"/>
      <c r="AQ6" s="259" t="s">
        <v>852</v>
      </c>
      <c r="AR6" s="259"/>
      <c r="AS6" s="259"/>
      <c r="AT6" s="259"/>
      <c r="AU6" s="259" t="s">
        <v>1078</v>
      </c>
      <c r="AV6" s="259"/>
      <c r="AW6" s="259"/>
      <c r="AX6" s="259"/>
      <c r="AY6" s="259" t="s">
        <v>1032</v>
      </c>
      <c r="AZ6" s="259"/>
      <c r="BA6" s="259"/>
      <c r="BB6" s="259"/>
      <c r="BC6" s="259" t="s">
        <v>849</v>
      </c>
      <c r="BD6" s="259"/>
      <c r="BE6" s="259"/>
      <c r="BF6" s="259"/>
      <c r="BG6" s="259" t="s">
        <v>855</v>
      </c>
      <c r="BH6" s="259"/>
      <c r="BI6" s="259"/>
      <c r="BJ6" s="259"/>
      <c r="BK6" s="259" t="s">
        <v>1079</v>
      </c>
    </row>
    <row r="7" spans="1:63" ht="27.75" customHeight="1" x14ac:dyDescent="0.25">
      <c r="E7" s="247" t="s">
        <v>1057</v>
      </c>
      <c r="F7" s="247"/>
      <c r="G7" s="247" t="s">
        <v>1062</v>
      </c>
      <c r="H7" s="247"/>
      <c r="I7" s="247" t="s">
        <v>1057</v>
      </c>
      <c r="J7" s="247"/>
      <c r="K7" s="247" t="s">
        <v>1062</v>
      </c>
      <c r="L7" s="247"/>
      <c r="M7" s="247" t="s">
        <v>1057</v>
      </c>
      <c r="N7" s="247"/>
      <c r="O7" s="247" t="s">
        <v>1062</v>
      </c>
      <c r="P7" s="247"/>
      <c r="Q7" s="247" t="s">
        <v>1057</v>
      </c>
      <c r="R7" s="247"/>
      <c r="S7" s="247" t="s">
        <v>1062</v>
      </c>
      <c r="T7" s="247"/>
      <c r="U7" s="247" t="s">
        <v>1057</v>
      </c>
      <c r="V7" s="247"/>
      <c r="W7" s="247" t="s">
        <v>1062</v>
      </c>
      <c r="X7" s="247"/>
      <c r="Y7" s="247" t="s">
        <v>1057</v>
      </c>
      <c r="Z7" s="247"/>
      <c r="AA7" s="247" t="s">
        <v>1062</v>
      </c>
      <c r="AB7" s="247"/>
      <c r="AC7" s="247" t="s">
        <v>1057</v>
      </c>
      <c r="AD7" s="247"/>
      <c r="AE7" s="247" t="s">
        <v>1062</v>
      </c>
      <c r="AF7" s="247"/>
      <c r="AG7" s="248"/>
      <c r="AI7" s="259" t="s">
        <v>1057</v>
      </c>
      <c r="AJ7" s="259"/>
      <c r="AK7" s="259" t="s">
        <v>1062</v>
      </c>
      <c r="AL7" s="259"/>
      <c r="AM7" s="259" t="s">
        <v>1057</v>
      </c>
      <c r="AN7" s="259"/>
      <c r="AO7" s="259" t="s">
        <v>1062</v>
      </c>
      <c r="AP7" s="259"/>
      <c r="AQ7" s="259" t="s">
        <v>1057</v>
      </c>
      <c r="AR7" s="259"/>
      <c r="AS7" s="259" t="s">
        <v>1062</v>
      </c>
      <c r="AT7" s="259"/>
      <c r="AU7" s="259" t="s">
        <v>1057</v>
      </c>
      <c r="AV7" s="259"/>
      <c r="AW7" s="259" t="s">
        <v>1062</v>
      </c>
      <c r="AX7" s="259"/>
      <c r="AY7" s="259" t="s">
        <v>1057</v>
      </c>
      <c r="AZ7" s="259"/>
      <c r="BA7" s="259" t="s">
        <v>1062</v>
      </c>
      <c r="BB7" s="259"/>
      <c r="BC7" s="259" t="s">
        <v>1057</v>
      </c>
      <c r="BD7" s="259"/>
      <c r="BE7" s="259" t="s">
        <v>1062</v>
      </c>
      <c r="BF7" s="259"/>
      <c r="BG7" s="259" t="s">
        <v>1057</v>
      </c>
      <c r="BH7" s="259"/>
      <c r="BI7" s="259" t="s">
        <v>1062</v>
      </c>
      <c r="BJ7" s="259"/>
      <c r="BK7" s="259"/>
    </row>
    <row r="8" spans="1:63" ht="27.75" customHeight="1" x14ac:dyDescent="0.25">
      <c r="E8" s="247" t="s">
        <v>1080</v>
      </c>
      <c r="F8" s="247" t="s">
        <v>1061</v>
      </c>
      <c r="G8" s="247" t="s">
        <v>1063</v>
      </c>
      <c r="H8" s="247" t="s">
        <v>1064</v>
      </c>
      <c r="I8" s="247" t="s">
        <v>1080</v>
      </c>
      <c r="J8" s="247" t="s">
        <v>1061</v>
      </c>
      <c r="K8" s="247" t="s">
        <v>1063</v>
      </c>
      <c r="L8" s="247" t="s">
        <v>1064</v>
      </c>
      <c r="M8" s="247" t="s">
        <v>1080</v>
      </c>
      <c r="N8" s="247" t="s">
        <v>1061</v>
      </c>
      <c r="O8" s="247" t="s">
        <v>1063</v>
      </c>
      <c r="P8" s="247" t="s">
        <v>1064</v>
      </c>
      <c r="Q8" s="247" t="s">
        <v>1080</v>
      </c>
      <c r="R8" s="247" t="s">
        <v>1061</v>
      </c>
      <c r="S8" s="247" t="s">
        <v>1063</v>
      </c>
      <c r="T8" s="247" t="s">
        <v>1064</v>
      </c>
      <c r="U8" s="247" t="s">
        <v>1080</v>
      </c>
      <c r="V8" s="247" t="s">
        <v>1061</v>
      </c>
      <c r="W8" s="247" t="s">
        <v>1063</v>
      </c>
      <c r="X8" s="247" t="s">
        <v>1064</v>
      </c>
      <c r="Y8" s="247" t="s">
        <v>1080</v>
      </c>
      <c r="Z8" s="247" t="s">
        <v>1061</v>
      </c>
      <c r="AA8" s="247" t="s">
        <v>1063</v>
      </c>
      <c r="AB8" s="247" t="s">
        <v>1064</v>
      </c>
      <c r="AC8" s="247" t="s">
        <v>1080</v>
      </c>
      <c r="AD8" s="247" t="s">
        <v>1061</v>
      </c>
      <c r="AE8" s="247" t="s">
        <v>1063</v>
      </c>
      <c r="AF8" s="247" t="s">
        <v>1064</v>
      </c>
      <c r="AG8" s="248"/>
      <c r="AI8" s="259" t="s">
        <v>1080</v>
      </c>
      <c r="AJ8" s="259" t="s">
        <v>1061</v>
      </c>
      <c r="AK8" s="259" t="s">
        <v>1063</v>
      </c>
      <c r="AL8" s="259" t="s">
        <v>1064</v>
      </c>
      <c r="AM8" s="259" t="s">
        <v>1080</v>
      </c>
      <c r="AN8" s="259" t="s">
        <v>1061</v>
      </c>
      <c r="AO8" s="259" t="s">
        <v>1063</v>
      </c>
      <c r="AP8" s="259" t="s">
        <v>1064</v>
      </c>
      <c r="AQ8" s="259" t="s">
        <v>1080</v>
      </c>
      <c r="AR8" s="259" t="s">
        <v>1061</v>
      </c>
      <c r="AS8" s="259" t="s">
        <v>1063</v>
      </c>
      <c r="AT8" s="259" t="s">
        <v>1064</v>
      </c>
      <c r="AU8" s="259" t="s">
        <v>1080</v>
      </c>
      <c r="AV8" s="259" t="s">
        <v>1061</v>
      </c>
      <c r="AW8" s="259" t="s">
        <v>1063</v>
      </c>
      <c r="AX8" s="259" t="s">
        <v>1064</v>
      </c>
      <c r="AY8" s="259" t="s">
        <v>1080</v>
      </c>
      <c r="AZ8" s="259" t="s">
        <v>1061</v>
      </c>
      <c r="BA8" s="259" t="s">
        <v>1063</v>
      </c>
      <c r="BB8" s="259" t="s">
        <v>1064</v>
      </c>
      <c r="BC8" s="259" t="s">
        <v>1080</v>
      </c>
      <c r="BD8" s="259" t="s">
        <v>1061</v>
      </c>
      <c r="BE8" s="259" t="s">
        <v>1063</v>
      </c>
      <c r="BF8" s="259" t="s">
        <v>1064</v>
      </c>
      <c r="BG8" s="259" t="s">
        <v>1080</v>
      </c>
      <c r="BH8" s="259" t="s">
        <v>1061</v>
      </c>
      <c r="BI8" s="259" t="s">
        <v>1063</v>
      </c>
      <c r="BJ8" s="259" t="s">
        <v>1064</v>
      </c>
      <c r="BK8" s="259"/>
    </row>
    <row r="9" spans="1:63" ht="27.75" hidden="1" customHeight="1" x14ac:dyDescent="0.25">
      <c r="E9" s="13" t="s">
        <v>5337</v>
      </c>
      <c r="F9" s="13" t="s">
        <v>5338</v>
      </c>
      <c r="G9" s="13" t="s">
        <v>5339</v>
      </c>
      <c r="H9" s="13" t="s">
        <v>5340</v>
      </c>
      <c r="I9" s="13" t="s">
        <v>5337</v>
      </c>
      <c r="J9" s="13" t="s">
        <v>5338</v>
      </c>
      <c r="K9" s="13" t="s">
        <v>5339</v>
      </c>
      <c r="L9" s="13" t="s">
        <v>5340</v>
      </c>
      <c r="M9" s="13" t="s">
        <v>5337</v>
      </c>
      <c r="N9" s="13" t="s">
        <v>5338</v>
      </c>
      <c r="O9" s="13" t="s">
        <v>5339</v>
      </c>
      <c r="P9" s="13" t="s">
        <v>5340</v>
      </c>
      <c r="Q9" s="13" t="s">
        <v>5337</v>
      </c>
      <c r="R9" s="13" t="s">
        <v>5338</v>
      </c>
      <c r="S9" s="13" t="s">
        <v>5339</v>
      </c>
      <c r="T9" s="13" t="s">
        <v>5340</v>
      </c>
      <c r="U9" s="13" t="s">
        <v>5337</v>
      </c>
      <c r="V9" s="13" t="s">
        <v>5338</v>
      </c>
      <c r="W9" s="13" t="s">
        <v>5339</v>
      </c>
      <c r="X9" s="13" t="s">
        <v>5340</v>
      </c>
      <c r="Y9" s="13" t="s">
        <v>5337</v>
      </c>
      <c r="Z9" s="13" t="s">
        <v>5338</v>
      </c>
      <c r="AA9" s="13" t="s">
        <v>5339</v>
      </c>
      <c r="AB9" s="13" t="s">
        <v>5340</v>
      </c>
      <c r="AC9" s="13" t="s">
        <v>5337</v>
      </c>
      <c r="AD9" s="13" t="s">
        <v>5338</v>
      </c>
      <c r="AE9" s="13" t="s">
        <v>5339</v>
      </c>
      <c r="AF9" s="13" t="s">
        <v>5340</v>
      </c>
      <c r="AG9" s="14"/>
      <c r="AI9" s="285" t="s">
        <v>5337</v>
      </c>
      <c r="AJ9" s="285" t="s">
        <v>5338</v>
      </c>
      <c r="AK9" s="285" t="s">
        <v>5339</v>
      </c>
      <c r="AL9" s="285" t="s">
        <v>5340</v>
      </c>
      <c r="AM9" s="285" t="s">
        <v>5337</v>
      </c>
      <c r="AN9" s="285" t="s">
        <v>5338</v>
      </c>
      <c r="AO9" s="285" t="s">
        <v>5339</v>
      </c>
      <c r="AP9" s="285" t="s">
        <v>5340</v>
      </c>
      <c r="AQ9" s="285" t="s">
        <v>5337</v>
      </c>
      <c r="AR9" s="285" t="s">
        <v>5338</v>
      </c>
      <c r="AS9" s="285" t="s">
        <v>5339</v>
      </c>
      <c r="AT9" s="285" t="s">
        <v>5340</v>
      </c>
      <c r="AU9" s="285" t="s">
        <v>5337</v>
      </c>
      <c r="AV9" s="285" t="s">
        <v>5338</v>
      </c>
      <c r="AW9" s="285" t="s">
        <v>5339</v>
      </c>
      <c r="AX9" s="285" t="s">
        <v>5340</v>
      </c>
      <c r="AY9" s="285" t="s">
        <v>5337</v>
      </c>
      <c r="AZ9" s="285" t="s">
        <v>5338</v>
      </c>
      <c r="BA9" s="285" t="s">
        <v>5339</v>
      </c>
      <c r="BB9" s="285" t="s">
        <v>5340</v>
      </c>
      <c r="BC9" s="285" t="s">
        <v>5337</v>
      </c>
      <c r="BD9" s="285" t="s">
        <v>5338</v>
      </c>
      <c r="BE9" s="285" t="s">
        <v>5339</v>
      </c>
      <c r="BF9" s="285" t="s">
        <v>5340</v>
      </c>
      <c r="BG9" s="285" t="s">
        <v>5337</v>
      </c>
      <c r="BH9" s="285" t="s">
        <v>5338</v>
      </c>
      <c r="BI9" s="285" t="s">
        <v>5339</v>
      </c>
      <c r="BJ9" s="285" t="s">
        <v>5340</v>
      </c>
      <c r="BK9" s="285"/>
    </row>
    <row r="10" spans="1:63" ht="27.75" hidden="1" customHeight="1" x14ac:dyDescent="0.25">
      <c r="E10" s="13" t="s">
        <v>4289</v>
      </c>
      <c r="F10" s="13" t="s">
        <v>4289</v>
      </c>
      <c r="G10" s="13" t="s">
        <v>4289</v>
      </c>
      <c r="H10" s="13" t="s">
        <v>4289</v>
      </c>
      <c r="I10" s="13" t="s">
        <v>2942</v>
      </c>
      <c r="J10" s="13" t="s">
        <v>2942</v>
      </c>
      <c r="K10" s="13" t="s">
        <v>2942</v>
      </c>
      <c r="L10" s="13" t="s">
        <v>2942</v>
      </c>
      <c r="M10" s="13" t="s">
        <v>4290</v>
      </c>
      <c r="N10" s="13" t="s">
        <v>4290</v>
      </c>
      <c r="O10" s="13" t="s">
        <v>4290</v>
      </c>
      <c r="P10" s="13" t="s">
        <v>4290</v>
      </c>
      <c r="Q10" s="13" t="s">
        <v>5341</v>
      </c>
      <c r="R10" s="13" t="s">
        <v>5341</v>
      </c>
      <c r="S10" s="13" t="s">
        <v>5341</v>
      </c>
      <c r="T10" s="13" t="s">
        <v>5341</v>
      </c>
      <c r="U10" s="13" t="s">
        <v>4293</v>
      </c>
      <c r="V10" s="13" t="s">
        <v>4293</v>
      </c>
      <c r="W10" s="13" t="s">
        <v>4293</v>
      </c>
      <c r="X10" s="13" t="s">
        <v>4293</v>
      </c>
      <c r="Y10" s="13" t="s">
        <v>2953</v>
      </c>
      <c r="Z10" s="13" t="s">
        <v>2953</v>
      </c>
      <c r="AA10" s="13" t="s">
        <v>2953</v>
      </c>
      <c r="AB10" s="13" t="s">
        <v>2953</v>
      </c>
      <c r="AC10" s="13" t="s">
        <v>2970</v>
      </c>
      <c r="AD10" s="13" t="s">
        <v>2970</v>
      </c>
      <c r="AE10" s="13" t="s">
        <v>2970</v>
      </c>
      <c r="AF10" s="13" t="s">
        <v>2970</v>
      </c>
      <c r="AG10" s="14" t="s">
        <v>5342</v>
      </c>
      <c r="AI10" s="13" t="s">
        <v>4289</v>
      </c>
      <c r="AJ10" s="13" t="s">
        <v>4289</v>
      </c>
      <c r="AK10" s="13" t="s">
        <v>4289</v>
      </c>
      <c r="AL10" s="13" t="s">
        <v>4289</v>
      </c>
      <c r="AM10" s="13" t="s">
        <v>2942</v>
      </c>
      <c r="AN10" s="13" t="s">
        <v>2942</v>
      </c>
      <c r="AO10" s="13" t="s">
        <v>2942</v>
      </c>
      <c r="AP10" s="13" t="s">
        <v>2942</v>
      </c>
      <c r="AQ10" s="13" t="s">
        <v>4290</v>
      </c>
      <c r="AR10" s="13" t="s">
        <v>4290</v>
      </c>
      <c r="AS10" s="13" t="s">
        <v>4290</v>
      </c>
      <c r="AT10" s="13" t="s">
        <v>4290</v>
      </c>
      <c r="AU10" s="13" t="s">
        <v>5341</v>
      </c>
      <c r="AV10" s="13" t="s">
        <v>5341</v>
      </c>
      <c r="AW10" s="13" t="s">
        <v>5341</v>
      </c>
      <c r="AX10" s="13" t="s">
        <v>5341</v>
      </c>
      <c r="AY10" s="13" t="s">
        <v>4293</v>
      </c>
      <c r="AZ10" s="13" t="s">
        <v>4293</v>
      </c>
      <c r="BA10" s="13" t="s">
        <v>4293</v>
      </c>
      <c r="BB10" s="13" t="s">
        <v>4293</v>
      </c>
      <c r="BC10" s="13" t="s">
        <v>2953</v>
      </c>
      <c r="BD10" s="13" t="s">
        <v>2953</v>
      </c>
      <c r="BE10" s="13" t="s">
        <v>2953</v>
      </c>
      <c r="BF10" s="13" t="s">
        <v>2953</v>
      </c>
      <c r="BG10" s="13" t="s">
        <v>2970</v>
      </c>
      <c r="BH10" s="13" t="s">
        <v>2970</v>
      </c>
      <c r="BI10" s="13" t="s">
        <v>2970</v>
      </c>
      <c r="BJ10" s="13" t="s">
        <v>2970</v>
      </c>
      <c r="BK10" s="13" t="s">
        <v>5342</v>
      </c>
    </row>
    <row r="11" spans="1:63" ht="27.75" hidden="1" customHeight="1" x14ac:dyDescent="0.25">
      <c r="E11" s="13" t="s">
        <v>3652</v>
      </c>
      <c r="F11" s="13" t="s">
        <v>3652</v>
      </c>
      <c r="G11" s="13" t="s">
        <v>3652</v>
      </c>
      <c r="H11" s="13" t="s">
        <v>3652</v>
      </c>
      <c r="I11" s="13" t="s">
        <v>3652</v>
      </c>
      <c r="J11" s="13" t="s">
        <v>3652</v>
      </c>
      <c r="K11" s="13" t="s">
        <v>3652</v>
      </c>
      <c r="L11" s="13" t="s">
        <v>3652</v>
      </c>
      <c r="M11" s="13" t="s">
        <v>3652</v>
      </c>
      <c r="N11" s="13" t="s">
        <v>3652</v>
      </c>
      <c r="O11" s="13" t="s">
        <v>3652</v>
      </c>
      <c r="P11" s="13" t="s">
        <v>3652</v>
      </c>
      <c r="Q11" s="13" t="s">
        <v>3652</v>
      </c>
      <c r="R11" s="13" t="s">
        <v>3652</v>
      </c>
      <c r="S11" s="13" t="s">
        <v>3652</v>
      </c>
      <c r="T11" s="13" t="s">
        <v>3652</v>
      </c>
      <c r="U11" s="13" t="s">
        <v>2956</v>
      </c>
      <c r="V11" s="13" t="s">
        <v>2956</v>
      </c>
      <c r="W11" s="13" t="s">
        <v>2956</v>
      </c>
      <c r="X11" s="13" t="s">
        <v>2956</v>
      </c>
      <c r="Y11" s="13" t="s">
        <v>3652</v>
      </c>
      <c r="Z11" s="13" t="s">
        <v>3652</v>
      </c>
      <c r="AA11" s="13" t="s">
        <v>3652</v>
      </c>
      <c r="AB11" s="13" t="s">
        <v>3652</v>
      </c>
      <c r="AC11" s="13" t="s">
        <v>2956</v>
      </c>
      <c r="AD11" s="13" t="s">
        <v>2956</v>
      </c>
      <c r="AE11" s="13" t="s">
        <v>2956</v>
      </c>
      <c r="AF11" s="13" t="s">
        <v>2956</v>
      </c>
      <c r="AG11" s="14" t="s">
        <v>4294</v>
      </c>
      <c r="AI11" s="13" t="s">
        <v>3652</v>
      </c>
      <c r="AJ11" s="13" t="s">
        <v>3652</v>
      </c>
      <c r="AK11" s="13" t="s">
        <v>3652</v>
      </c>
      <c r="AL11" s="13" t="s">
        <v>3652</v>
      </c>
      <c r="AM11" s="13" t="s">
        <v>3652</v>
      </c>
      <c r="AN11" s="13" t="s">
        <v>3652</v>
      </c>
      <c r="AO11" s="13" t="s">
        <v>3652</v>
      </c>
      <c r="AP11" s="13" t="s">
        <v>3652</v>
      </c>
      <c r="AQ11" s="13" t="s">
        <v>3652</v>
      </c>
      <c r="AR11" s="13" t="s">
        <v>3652</v>
      </c>
      <c r="AS11" s="13" t="s">
        <v>3652</v>
      </c>
      <c r="AT11" s="13" t="s">
        <v>3652</v>
      </c>
      <c r="AU11" s="13" t="s">
        <v>3652</v>
      </c>
      <c r="AV11" s="13" t="s">
        <v>3652</v>
      </c>
      <c r="AW11" s="13" t="s">
        <v>3652</v>
      </c>
      <c r="AX11" s="13" t="s">
        <v>3652</v>
      </c>
      <c r="AY11" s="13" t="s">
        <v>2956</v>
      </c>
      <c r="AZ11" s="13" t="s">
        <v>2956</v>
      </c>
      <c r="BA11" s="13" t="s">
        <v>2956</v>
      </c>
      <c r="BB11" s="13" t="s">
        <v>2956</v>
      </c>
      <c r="BC11" s="13" t="s">
        <v>3652</v>
      </c>
      <c r="BD11" s="13" t="s">
        <v>3652</v>
      </c>
      <c r="BE11" s="13" t="s">
        <v>3652</v>
      </c>
      <c r="BF11" s="13" t="s">
        <v>3652</v>
      </c>
      <c r="BG11" s="13" t="s">
        <v>2956</v>
      </c>
      <c r="BH11" s="13" t="s">
        <v>2956</v>
      </c>
      <c r="BI11" s="13" t="s">
        <v>2956</v>
      </c>
      <c r="BJ11" s="13" t="s">
        <v>2956</v>
      </c>
      <c r="BK11" s="13" t="s">
        <v>4294</v>
      </c>
    </row>
    <row r="12" spans="1:63" ht="27.75" hidden="1" customHeight="1" x14ac:dyDescent="0.25">
      <c r="E12" s="13" t="s">
        <v>2916</v>
      </c>
      <c r="F12" s="13" t="s">
        <v>2916</v>
      </c>
      <c r="G12" s="13" t="s">
        <v>2916</v>
      </c>
      <c r="H12" s="13" t="s">
        <v>2916</v>
      </c>
      <c r="I12" s="13" t="s">
        <v>2916</v>
      </c>
      <c r="J12" s="13" t="s">
        <v>2916</v>
      </c>
      <c r="K12" s="13" t="s">
        <v>2916</v>
      </c>
      <c r="L12" s="13" t="s">
        <v>2916</v>
      </c>
      <c r="M12" s="13" t="s">
        <v>2916</v>
      </c>
      <c r="N12" s="13" t="s">
        <v>2916</v>
      </c>
      <c r="O12" s="13" t="s">
        <v>2916</v>
      </c>
      <c r="P12" s="13" t="s">
        <v>2916</v>
      </c>
      <c r="Q12" s="13" t="s">
        <v>2916</v>
      </c>
      <c r="R12" s="13" t="s">
        <v>2916</v>
      </c>
      <c r="S12" s="13" t="s">
        <v>2916</v>
      </c>
      <c r="T12" s="13" t="s">
        <v>2916</v>
      </c>
      <c r="U12" s="13" t="s">
        <v>2916</v>
      </c>
      <c r="V12" s="13" t="s">
        <v>2916</v>
      </c>
      <c r="W12" s="13" t="s">
        <v>2916</v>
      </c>
      <c r="X12" s="13" t="s">
        <v>2916</v>
      </c>
      <c r="Y12" s="13" t="s">
        <v>2916</v>
      </c>
      <c r="Z12" s="13" t="s">
        <v>2916</v>
      </c>
      <c r="AA12" s="13" t="s">
        <v>2916</v>
      </c>
      <c r="AB12" s="13" t="s">
        <v>2916</v>
      </c>
      <c r="AC12" s="13" t="s">
        <v>2916</v>
      </c>
      <c r="AD12" s="13" t="s">
        <v>2916</v>
      </c>
      <c r="AE12" s="13" t="s">
        <v>2916</v>
      </c>
      <c r="AF12" s="13" t="s">
        <v>2916</v>
      </c>
      <c r="AG12" s="14" t="s">
        <v>2916</v>
      </c>
      <c r="AI12" s="13" t="s">
        <v>2916</v>
      </c>
      <c r="AJ12" s="13" t="s">
        <v>2916</v>
      </c>
      <c r="AK12" s="13" t="s">
        <v>2916</v>
      </c>
      <c r="AL12" s="13" t="s">
        <v>2916</v>
      </c>
      <c r="AM12" s="13" t="s">
        <v>2916</v>
      </c>
      <c r="AN12" s="13" t="s">
        <v>2916</v>
      </c>
      <c r="AO12" s="13" t="s">
        <v>2916</v>
      </c>
      <c r="AP12" s="13" t="s">
        <v>2916</v>
      </c>
      <c r="AQ12" s="13" t="s">
        <v>2916</v>
      </c>
      <c r="AR12" s="13" t="s">
        <v>2916</v>
      </c>
      <c r="AS12" s="13" t="s">
        <v>2916</v>
      </c>
      <c r="AT12" s="13" t="s">
        <v>2916</v>
      </c>
      <c r="AU12" s="13" t="s">
        <v>2916</v>
      </c>
      <c r="AV12" s="13" t="s">
        <v>2916</v>
      </c>
      <c r="AW12" s="13" t="s">
        <v>2916</v>
      </c>
      <c r="AX12" s="13" t="s">
        <v>2916</v>
      </c>
      <c r="AY12" s="13" t="s">
        <v>2916</v>
      </c>
      <c r="AZ12" s="13" t="s">
        <v>2916</v>
      </c>
      <c r="BA12" s="13" t="s">
        <v>2916</v>
      </c>
      <c r="BB12" s="13" t="s">
        <v>2916</v>
      </c>
      <c r="BC12" s="13" t="s">
        <v>2916</v>
      </c>
      <c r="BD12" s="13" t="s">
        <v>2916</v>
      </c>
      <c r="BE12" s="13" t="s">
        <v>2916</v>
      </c>
      <c r="BF12" s="13" t="s">
        <v>2916</v>
      </c>
      <c r="BG12" s="13" t="s">
        <v>2916</v>
      </c>
      <c r="BH12" s="13" t="s">
        <v>2916</v>
      </c>
      <c r="BI12" s="13" t="s">
        <v>2916</v>
      </c>
      <c r="BJ12" s="13" t="s">
        <v>2916</v>
      </c>
      <c r="BK12" s="13" t="s">
        <v>2916</v>
      </c>
    </row>
    <row r="13" spans="1:63" ht="27.75" hidden="1" customHeight="1" x14ac:dyDescent="0.25">
      <c r="E13" s="13" t="s">
        <v>2967</v>
      </c>
      <c r="F13" s="13" t="s">
        <v>2967</v>
      </c>
      <c r="G13" s="13" t="s">
        <v>2967</v>
      </c>
      <c r="H13" s="13" t="s">
        <v>2967</v>
      </c>
      <c r="I13" s="13" t="s">
        <v>2967</v>
      </c>
      <c r="J13" s="13" t="s">
        <v>2967</v>
      </c>
      <c r="K13" s="13" t="s">
        <v>2967</v>
      </c>
      <c r="L13" s="13" t="s">
        <v>2967</v>
      </c>
      <c r="M13" s="13" t="s">
        <v>2967</v>
      </c>
      <c r="N13" s="13" t="s">
        <v>2967</v>
      </c>
      <c r="O13" s="13" t="s">
        <v>2967</v>
      </c>
      <c r="P13" s="13" t="s">
        <v>2967</v>
      </c>
      <c r="Q13" s="13" t="s">
        <v>2967</v>
      </c>
      <c r="R13" s="13" t="s">
        <v>2967</v>
      </c>
      <c r="S13" s="13" t="s">
        <v>2967</v>
      </c>
      <c r="T13" s="13" t="s">
        <v>2967</v>
      </c>
      <c r="U13" s="13" t="s">
        <v>2967</v>
      </c>
      <c r="V13" s="13" t="s">
        <v>2967</v>
      </c>
      <c r="W13" s="13" t="s">
        <v>2967</v>
      </c>
      <c r="X13" s="13" t="s">
        <v>2967</v>
      </c>
      <c r="Y13" s="13" t="s">
        <v>2967</v>
      </c>
      <c r="Z13" s="13" t="s">
        <v>2967</v>
      </c>
      <c r="AA13" s="13" t="s">
        <v>2967</v>
      </c>
      <c r="AB13" s="13" t="s">
        <v>2967</v>
      </c>
      <c r="AC13" s="13" t="s">
        <v>2967</v>
      </c>
      <c r="AD13" s="13" t="s">
        <v>2967</v>
      </c>
      <c r="AE13" s="13" t="s">
        <v>2967</v>
      </c>
      <c r="AF13" s="13" t="s">
        <v>2967</v>
      </c>
      <c r="AG13" s="14" t="s">
        <v>2967</v>
      </c>
      <c r="AI13" s="13" t="s">
        <v>2967</v>
      </c>
      <c r="AJ13" s="13" t="s">
        <v>2967</v>
      </c>
      <c r="AK13" s="13" t="s">
        <v>2967</v>
      </c>
      <c r="AL13" s="13" t="s">
        <v>2967</v>
      </c>
      <c r="AM13" s="13" t="s">
        <v>2967</v>
      </c>
      <c r="AN13" s="13" t="s">
        <v>2967</v>
      </c>
      <c r="AO13" s="13" t="s">
        <v>2967</v>
      </c>
      <c r="AP13" s="13" t="s">
        <v>2967</v>
      </c>
      <c r="AQ13" s="13" t="s">
        <v>2967</v>
      </c>
      <c r="AR13" s="13" t="s">
        <v>2967</v>
      </c>
      <c r="AS13" s="13" t="s">
        <v>2967</v>
      </c>
      <c r="AT13" s="13" t="s">
        <v>2967</v>
      </c>
      <c r="AU13" s="13" t="s">
        <v>2967</v>
      </c>
      <c r="AV13" s="13" t="s">
        <v>2967</v>
      </c>
      <c r="AW13" s="13" t="s">
        <v>2967</v>
      </c>
      <c r="AX13" s="13" t="s">
        <v>2967</v>
      </c>
      <c r="AY13" s="13" t="s">
        <v>2967</v>
      </c>
      <c r="AZ13" s="13" t="s">
        <v>2967</v>
      </c>
      <c r="BA13" s="13" t="s">
        <v>2967</v>
      </c>
      <c r="BB13" s="13" t="s">
        <v>2967</v>
      </c>
      <c r="BC13" s="13" t="s">
        <v>2967</v>
      </c>
      <c r="BD13" s="13" t="s">
        <v>2967</v>
      </c>
      <c r="BE13" s="13" t="s">
        <v>2967</v>
      </c>
      <c r="BF13" s="13" t="s">
        <v>2967</v>
      </c>
      <c r="BG13" s="13" t="s">
        <v>2967</v>
      </c>
      <c r="BH13" s="13" t="s">
        <v>2967</v>
      </c>
      <c r="BI13" s="13" t="s">
        <v>2967</v>
      </c>
      <c r="BJ13" s="13" t="s">
        <v>2967</v>
      </c>
      <c r="BK13" s="13" t="s">
        <v>2967</v>
      </c>
    </row>
    <row r="14" spans="1:63" ht="27.75" customHeight="1" x14ac:dyDescent="0.25">
      <c r="E14" s="15" t="s">
        <v>418</v>
      </c>
      <c r="F14" s="15" t="s">
        <v>607</v>
      </c>
      <c r="G14" s="15" t="s">
        <v>720</v>
      </c>
      <c r="H14" s="15" t="s">
        <v>721</v>
      </c>
      <c r="I14" s="15" t="s">
        <v>599</v>
      </c>
      <c r="J14" s="15" t="s">
        <v>600</v>
      </c>
      <c r="K14" s="15" t="s">
        <v>601</v>
      </c>
      <c r="L14" s="15" t="s">
        <v>602</v>
      </c>
      <c r="M14" s="15" t="s">
        <v>603</v>
      </c>
      <c r="N14" s="15" t="s">
        <v>789</v>
      </c>
      <c r="O14" s="15" t="s">
        <v>790</v>
      </c>
      <c r="P14" s="15" t="s">
        <v>604</v>
      </c>
      <c r="Q14" s="15" t="s">
        <v>815</v>
      </c>
      <c r="R14" s="15" t="s">
        <v>816</v>
      </c>
      <c r="S14" s="15" t="s">
        <v>817</v>
      </c>
      <c r="T14" s="15" t="s">
        <v>818</v>
      </c>
      <c r="U14" s="15" t="s">
        <v>916</v>
      </c>
      <c r="V14" s="15" t="s">
        <v>917</v>
      </c>
      <c r="W14" s="15" t="s">
        <v>942</v>
      </c>
      <c r="X14" s="15" t="s">
        <v>819</v>
      </c>
      <c r="Y14" s="15" t="s">
        <v>857</v>
      </c>
      <c r="Z14" s="15" t="s">
        <v>858</v>
      </c>
      <c r="AA14" s="15" t="s">
        <v>859</v>
      </c>
      <c r="AB14" s="15" t="s">
        <v>860</v>
      </c>
      <c r="AC14" s="15" t="s">
        <v>861</v>
      </c>
      <c r="AD14" s="15" t="s">
        <v>862</v>
      </c>
      <c r="AE14" s="15" t="s">
        <v>863</v>
      </c>
      <c r="AF14" s="15" t="s">
        <v>864</v>
      </c>
      <c r="AG14" s="16" t="s">
        <v>945</v>
      </c>
      <c r="AH14" s="51"/>
      <c r="AI14" s="168" t="s">
        <v>418</v>
      </c>
      <c r="AJ14" s="168" t="s">
        <v>607</v>
      </c>
      <c r="AK14" s="168" t="s">
        <v>720</v>
      </c>
      <c r="AL14" s="168" t="s">
        <v>721</v>
      </c>
      <c r="AM14" s="168" t="s">
        <v>599</v>
      </c>
      <c r="AN14" s="168" t="s">
        <v>600</v>
      </c>
      <c r="AO14" s="168" t="s">
        <v>601</v>
      </c>
      <c r="AP14" s="168" t="s">
        <v>602</v>
      </c>
      <c r="AQ14" s="168" t="s">
        <v>603</v>
      </c>
      <c r="AR14" s="168" t="s">
        <v>789</v>
      </c>
      <c r="AS14" s="168" t="s">
        <v>790</v>
      </c>
      <c r="AT14" s="168" t="s">
        <v>604</v>
      </c>
      <c r="AU14" s="168" t="s">
        <v>815</v>
      </c>
      <c r="AV14" s="168" t="s">
        <v>816</v>
      </c>
      <c r="AW14" s="168" t="s">
        <v>817</v>
      </c>
      <c r="AX14" s="168" t="s">
        <v>818</v>
      </c>
      <c r="AY14" s="168" t="s">
        <v>916</v>
      </c>
      <c r="AZ14" s="168" t="s">
        <v>917</v>
      </c>
      <c r="BA14" s="168" t="s">
        <v>942</v>
      </c>
      <c r="BB14" s="168" t="s">
        <v>819</v>
      </c>
      <c r="BC14" s="168" t="s">
        <v>857</v>
      </c>
      <c r="BD14" s="168" t="s">
        <v>858</v>
      </c>
      <c r="BE14" s="168" t="s">
        <v>859</v>
      </c>
      <c r="BF14" s="168" t="s">
        <v>860</v>
      </c>
      <c r="BG14" s="168" t="s">
        <v>861</v>
      </c>
      <c r="BH14" s="168" t="s">
        <v>862</v>
      </c>
      <c r="BI14" s="168" t="s">
        <v>863</v>
      </c>
      <c r="BJ14" s="168" t="s">
        <v>864</v>
      </c>
      <c r="BK14" s="168" t="s">
        <v>945</v>
      </c>
    </row>
    <row r="15" spans="1:63" ht="27.75" customHeight="1" x14ac:dyDescent="0.25">
      <c r="B15" s="10" t="s">
        <v>1081</v>
      </c>
      <c r="C15" s="13"/>
      <c r="D15" s="15"/>
      <c r="E15" s="283"/>
      <c r="F15" s="283"/>
      <c r="G15" s="283"/>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4"/>
      <c r="AH15" s="117" t="s">
        <v>2949</v>
      </c>
      <c r="AI15" s="170" t="s">
        <v>2949</v>
      </c>
      <c r="AJ15" s="170" t="s">
        <v>2949</v>
      </c>
      <c r="AK15" s="170" t="s">
        <v>2949</v>
      </c>
      <c r="AL15" s="170" t="s">
        <v>2949</v>
      </c>
      <c r="AM15" s="170" t="s">
        <v>2949</v>
      </c>
      <c r="AN15" s="170" t="s">
        <v>2949</v>
      </c>
      <c r="AO15" s="170" t="s">
        <v>2949</v>
      </c>
      <c r="AP15" s="170" t="s">
        <v>2949</v>
      </c>
      <c r="AQ15" s="170" t="s">
        <v>2949</v>
      </c>
      <c r="AR15" s="170" t="s">
        <v>2949</v>
      </c>
      <c r="AS15" s="170" t="s">
        <v>2949</v>
      </c>
      <c r="AT15" s="170" t="s">
        <v>2949</v>
      </c>
      <c r="AU15" s="170" t="s">
        <v>2949</v>
      </c>
      <c r="AV15" s="170" t="s">
        <v>2949</v>
      </c>
      <c r="AW15" s="170" t="s">
        <v>2949</v>
      </c>
      <c r="AX15" s="170" t="s">
        <v>2949</v>
      </c>
      <c r="AY15" s="170" t="s">
        <v>2949</v>
      </c>
      <c r="AZ15" s="170" t="s">
        <v>2949</v>
      </c>
      <c r="BA15" s="170" t="s">
        <v>2949</v>
      </c>
      <c r="BB15" s="170" t="s">
        <v>2949</v>
      </c>
      <c r="BC15" s="170" t="s">
        <v>2949</v>
      </c>
      <c r="BD15" s="170" t="s">
        <v>2949</v>
      </c>
      <c r="BE15" s="170" t="s">
        <v>2949</v>
      </c>
      <c r="BF15" s="170" t="s">
        <v>2949</v>
      </c>
      <c r="BG15" s="170" t="s">
        <v>2949</v>
      </c>
      <c r="BH15" s="170" t="s">
        <v>2949</v>
      </c>
      <c r="BI15" s="170" t="s">
        <v>2949</v>
      </c>
      <c r="BJ15" s="170" t="s">
        <v>2949</v>
      </c>
      <c r="BK15" s="170" t="s">
        <v>2949</v>
      </c>
    </row>
    <row r="16" spans="1:63" ht="27.75" customHeight="1" x14ac:dyDescent="0.25">
      <c r="B16" s="19" t="s">
        <v>1082</v>
      </c>
      <c r="C16" s="13" t="s">
        <v>5343</v>
      </c>
      <c r="D16" s="15" t="s">
        <v>421</v>
      </c>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269"/>
      <c r="AH16" s="117" t="s">
        <v>421</v>
      </c>
      <c r="AI16" s="131" t="s">
        <v>5376</v>
      </c>
      <c r="AJ16" s="131" t="s">
        <v>5377</v>
      </c>
      <c r="AK16" s="131" t="s">
        <v>5378</v>
      </c>
      <c r="AL16" s="131" t="s">
        <v>5379</v>
      </c>
      <c r="AM16" s="131" t="s">
        <v>5380</v>
      </c>
      <c r="AN16" s="131" t="s">
        <v>5381</v>
      </c>
      <c r="AO16" s="131" t="s">
        <v>5382</v>
      </c>
      <c r="AP16" s="131" t="s">
        <v>5383</v>
      </c>
      <c r="AQ16" s="131" t="s">
        <v>5384</v>
      </c>
      <c r="AR16" s="131" t="s">
        <v>5385</v>
      </c>
      <c r="AS16" s="131" t="s">
        <v>5386</v>
      </c>
      <c r="AT16" s="131" t="s">
        <v>5387</v>
      </c>
      <c r="AU16" s="131" t="s">
        <v>5388</v>
      </c>
      <c r="AV16" s="131" t="s">
        <v>5389</v>
      </c>
      <c r="AW16" s="131" t="s">
        <v>5390</v>
      </c>
      <c r="AX16" s="131" t="s">
        <v>5391</v>
      </c>
      <c r="AY16" s="131" t="s">
        <v>5392</v>
      </c>
      <c r="AZ16" s="131" t="s">
        <v>5393</v>
      </c>
      <c r="BA16" s="131" t="s">
        <v>5394</v>
      </c>
      <c r="BB16" s="131" t="s">
        <v>5395</v>
      </c>
      <c r="BC16" s="131" t="s">
        <v>5396</v>
      </c>
      <c r="BD16" s="131" t="s">
        <v>5397</v>
      </c>
      <c r="BE16" s="131" t="s">
        <v>5398</v>
      </c>
      <c r="BF16" s="131" t="s">
        <v>5399</v>
      </c>
      <c r="BG16" s="131" t="s">
        <v>5400</v>
      </c>
      <c r="BH16" s="131" t="s">
        <v>5401</v>
      </c>
      <c r="BI16" s="131" t="s">
        <v>5402</v>
      </c>
      <c r="BJ16" s="131" t="s">
        <v>5403</v>
      </c>
      <c r="BK16" s="131" t="s">
        <v>5404</v>
      </c>
    </row>
    <row r="17" spans="2:63" ht="27.75" customHeight="1" x14ac:dyDescent="0.25">
      <c r="B17" s="19" t="s">
        <v>1083</v>
      </c>
      <c r="C17" s="13" t="s">
        <v>5344</v>
      </c>
      <c r="D17" s="15" t="s">
        <v>423</v>
      </c>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269"/>
      <c r="AH17" s="117" t="s">
        <v>423</v>
      </c>
      <c r="AI17" s="131" t="s">
        <v>5405</v>
      </c>
      <c r="AJ17" s="131" t="s">
        <v>5406</v>
      </c>
      <c r="AK17" s="131" t="s">
        <v>5407</v>
      </c>
      <c r="AL17" s="131" t="s">
        <v>5408</v>
      </c>
      <c r="AM17" s="131" t="s">
        <v>5409</v>
      </c>
      <c r="AN17" s="131" t="s">
        <v>5410</v>
      </c>
      <c r="AO17" s="131" t="s">
        <v>5411</v>
      </c>
      <c r="AP17" s="131" t="s">
        <v>5412</v>
      </c>
      <c r="AQ17" s="131" t="s">
        <v>5413</v>
      </c>
      <c r="AR17" s="131" t="s">
        <v>5414</v>
      </c>
      <c r="AS17" s="131" t="s">
        <v>5415</v>
      </c>
      <c r="AT17" s="131" t="s">
        <v>5416</v>
      </c>
      <c r="AU17" s="131" t="s">
        <v>5417</v>
      </c>
      <c r="AV17" s="131" t="s">
        <v>5418</v>
      </c>
      <c r="AW17" s="131" t="s">
        <v>5419</v>
      </c>
      <c r="AX17" s="131" t="s">
        <v>5420</v>
      </c>
      <c r="AY17" s="131" t="s">
        <v>5421</v>
      </c>
      <c r="AZ17" s="131" t="s">
        <v>5422</v>
      </c>
      <c r="BA17" s="131" t="s">
        <v>5423</v>
      </c>
      <c r="BB17" s="131" t="s">
        <v>5424</v>
      </c>
      <c r="BC17" s="131" t="s">
        <v>5425</v>
      </c>
      <c r="BD17" s="131" t="s">
        <v>5426</v>
      </c>
      <c r="BE17" s="131" t="s">
        <v>5427</v>
      </c>
      <c r="BF17" s="131" t="s">
        <v>5428</v>
      </c>
      <c r="BG17" s="131" t="s">
        <v>5429</v>
      </c>
      <c r="BH17" s="131" t="s">
        <v>5430</v>
      </c>
      <c r="BI17" s="131" t="s">
        <v>5431</v>
      </c>
      <c r="BJ17" s="131" t="s">
        <v>5432</v>
      </c>
      <c r="BK17" s="131" t="s">
        <v>5433</v>
      </c>
    </row>
    <row r="18" spans="2:63" ht="27.75" customHeight="1" x14ac:dyDescent="0.25">
      <c r="B18" s="19" t="s">
        <v>1084</v>
      </c>
      <c r="C18" s="13" t="s">
        <v>5345</v>
      </c>
      <c r="D18" s="15" t="s">
        <v>613</v>
      </c>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269"/>
      <c r="AH18" s="117" t="s">
        <v>613</v>
      </c>
      <c r="AI18" s="131" t="s">
        <v>5434</v>
      </c>
      <c r="AJ18" s="131" t="s">
        <v>5435</v>
      </c>
      <c r="AK18" s="131" t="s">
        <v>5436</v>
      </c>
      <c r="AL18" s="131" t="s">
        <v>5437</v>
      </c>
      <c r="AM18" s="131" t="s">
        <v>5438</v>
      </c>
      <c r="AN18" s="131" t="s">
        <v>5439</v>
      </c>
      <c r="AO18" s="131" t="s">
        <v>5440</v>
      </c>
      <c r="AP18" s="131" t="s">
        <v>5441</v>
      </c>
      <c r="AQ18" s="131" t="s">
        <v>5442</v>
      </c>
      <c r="AR18" s="131" t="s">
        <v>5443</v>
      </c>
      <c r="AS18" s="131" t="s">
        <v>5444</v>
      </c>
      <c r="AT18" s="131" t="s">
        <v>5445</v>
      </c>
      <c r="AU18" s="131" t="s">
        <v>5446</v>
      </c>
      <c r="AV18" s="131" t="s">
        <v>5447</v>
      </c>
      <c r="AW18" s="131" t="s">
        <v>5448</v>
      </c>
      <c r="AX18" s="131" t="s">
        <v>5449</v>
      </c>
      <c r="AY18" s="131" t="s">
        <v>5450</v>
      </c>
      <c r="AZ18" s="131" t="s">
        <v>5451</v>
      </c>
      <c r="BA18" s="131" t="s">
        <v>5452</v>
      </c>
      <c r="BB18" s="131" t="s">
        <v>5453</v>
      </c>
      <c r="BC18" s="131" t="s">
        <v>5454</v>
      </c>
      <c r="BD18" s="131" t="s">
        <v>5455</v>
      </c>
      <c r="BE18" s="131" t="s">
        <v>5456</v>
      </c>
      <c r="BF18" s="131" t="s">
        <v>5457</v>
      </c>
      <c r="BG18" s="131" t="s">
        <v>5458</v>
      </c>
      <c r="BH18" s="131" t="s">
        <v>5459</v>
      </c>
      <c r="BI18" s="131" t="s">
        <v>5460</v>
      </c>
      <c r="BJ18" s="131" t="s">
        <v>5461</v>
      </c>
      <c r="BK18" s="131" t="s">
        <v>5462</v>
      </c>
    </row>
    <row r="19" spans="2:63" ht="27.75" customHeight="1" x14ac:dyDescent="0.25">
      <c r="B19" s="19" t="s">
        <v>1085</v>
      </c>
      <c r="C19" s="13" t="s">
        <v>5346</v>
      </c>
      <c r="D19" s="15" t="s">
        <v>427</v>
      </c>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269"/>
      <c r="AH19" s="117" t="s">
        <v>427</v>
      </c>
      <c r="AI19" s="131" t="s">
        <v>5463</v>
      </c>
      <c r="AJ19" s="131" t="s">
        <v>5464</v>
      </c>
      <c r="AK19" s="131" t="s">
        <v>5465</v>
      </c>
      <c r="AL19" s="131" t="s">
        <v>5466</v>
      </c>
      <c r="AM19" s="131" t="s">
        <v>5467</v>
      </c>
      <c r="AN19" s="131" t="s">
        <v>5468</v>
      </c>
      <c r="AO19" s="131" t="s">
        <v>5469</v>
      </c>
      <c r="AP19" s="131" t="s">
        <v>5470</v>
      </c>
      <c r="AQ19" s="131" t="s">
        <v>5471</v>
      </c>
      <c r="AR19" s="131" t="s">
        <v>5472</v>
      </c>
      <c r="AS19" s="131" t="s">
        <v>5473</v>
      </c>
      <c r="AT19" s="131" t="s">
        <v>5474</v>
      </c>
      <c r="AU19" s="131" t="s">
        <v>5475</v>
      </c>
      <c r="AV19" s="131" t="s">
        <v>5476</v>
      </c>
      <c r="AW19" s="131" t="s">
        <v>5477</v>
      </c>
      <c r="AX19" s="131" t="s">
        <v>5478</v>
      </c>
      <c r="AY19" s="131" t="s">
        <v>5479</v>
      </c>
      <c r="AZ19" s="131" t="s">
        <v>5480</v>
      </c>
      <c r="BA19" s="131" t="s">
        <v>5481</v>
      </c>
      <c r="BB19" s="131" t="s">
        <v>5482</v>
      </c>
      <c r="BC19" s="131" t="s">
        <v>5483</v>
      </c>
      <c r="BD19" s="131" t="s">
        <v>5484</v>
      </c>
      <c r="BE19" s="131" t="s">
        <v>5485</v>
      </c>
      <c r="BF19" s="131" t="s">
        <v>5486</v>
      </c>
      <c r="BG19" s="131" t="s">
        <v>5487</v>
      </c>
      <c r="BH19" s="131" t="s">
        <v>5488</v>
      </c>
      <c r="BI19" s="131" t="s">
        <v>5489</v>
      </c>
      <c r="BJ19" s="131" t="s">
        <v>5490</v>
      </c>
      <c r="BK19" s="131" t="s">
        <v>5491</v>
      </c>
    </row>
    <row r="20" spans="2:63" ht="27.75" customHeight="1" x14ac:dyDescent="0.25">
      <c r="B20" s="19" t="s">
        <v>1086</v>
      </c>
      <c r="C20" s="13" t="s">
        <v>5347</v>
      </c>
      <c r="D20" s="15" t="s">
        <v>573</v>
      </c>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269"/>
      <c r="AH20" s="117" t="s">
        <v>573</v>
      </c>
      <c r="AI20" s="131" t="s">
        <v>5492</v>
      </c>
      <c r="AJ20" s="131" t="s">
        <v>5493</v>
      </c>
      <c r="AK20" s="131" t="s">
        <v>5494</v>
      </c>
      <c r="AL20" s="131" t="s">
        <v>5495</v>
      </c>
      <c r="AM20" s="131" t="s">
        <v>5496</v>
      </c>
      <c r="AN20" s="131" t="s">
        <v>5497</v>
      </c>
      <c r="AO20" s="131" t="s">
        <v>5498</v>
      </c>
      <c r="AP20" s="131" t="s">
        <v>5499</v>
      </c>
      <c r="AQ20" s="131" t="s">
        <v>5500</v>
      </c>
      <c r="AR20" s="131" t="s">
        <v>5501</v>
      </c>
      <c r="AS20" s="131" t="s">
        <v>5502</v>
      </c>
      <c r="AT20" s="131" t="s">
        <v>5503</v>
      </c>
      <c r="AU20" s="131" t="s">
        <v>5504</v>
      </c>
      <c r="AV20" s="131" t="s">
        <v>5505</v>
      </c>
      <c r="AW20" s="131" t="s">
        <v>5506</v>
      </c>
      <c r="AX20" s="131" t="s">
        <v>5507</v>
      </c>
      <c r="AY20" s="131" t="s">
        <v>5508</v>
      </c>
      <c r="AZ20" s="131" t="s">
        <v>5509</v>
      </c>
      <c r="BA20" s="131" t="s">
        <v>5510</v>
      </c>
      <c r="BB20" s="131" t="s">
        <v>5511</v>
      </c>
      <c r="BC20" s="131" t="s">
        <v>5512</v>
      </c>
      <c r="BD20" s="131" t="s">
        <v>5513</v>
      </c>
      <c r="BE20" s="131" t="s">
        <v>5514</v>
      </c>
      <c r="BF20" s="131" t="s">
        <v>5515</v>
      </c>
      <c r="BG20" s="131" t="s">
        <v>5516</v>
      </c>
      <c r="BH20" s="131" t="s">
        <v>5517</v>
      </c>
      <c r="BI20" s="131" t="s">
        <v>5518</v>
      </c>
      <c r="BJ20" s="131" t="s">
        <v>5519</v>
      </c>
      <c r="BK20" s="131" t="s">
        <v>5520</v>
      </c>
    </row>
    <row r="21" spans="2:63" ht="27.75" customHeight="1" x14ac:dyDescent="0.25">
      <c r="B21" s="19" t="s">
        <v>1087</v>
      </c>
      <c r="C21" s="13" t="s">
        <v>5348</v>
      </c>
      <c r="D21" s="15" t="s">
        <v>429</v>
      </c>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269"/>
      <c r="AH21" s="117" t="s">
        <v>429</v>
      </c>
      <c r="AI21" s="131" t="s">
        <v>5521</v>
      </c>
      <c r="AJ21" s="131" t="s">
        <v>5522</v>
      </c>
      <c r="AK21" s="131" t="s">
        <v>5523</v>
      </c>
      <c r="AL21" s="131" t="s">
        <v>5524</v>
      </c>
      <c r="AM21" s="131" t="s">
        <v>5525</v>
      </c>
      <c r="AN21" s="131" t="s">
        <v>5526</v>
      </c>
      <c r="AO21" s="131" t="s">
        <v>5527</v>
      </c>
      <c r="AP21" s="131" t="s">
        <v>5528</v>
      </c>
      <c r="AQ21" s="131" t="s">
        <v>5529</v>
      </c>
      <c r="AR21" s="131" t="s">
        <v>5530</v>
      </c>
      <c r="AS21" s="131" t="s">
        <v>5531</v>
      </c>
      <c r="AT21" s="131" t="s">
        <v>5532</v>
      </c>
      <c r="AU21" s="131" t="s">
        <v>5533</v>
      </c>
      <c r="AV21" s="131" t="s">
        <v>5534</v>
      </c>
      <c r="AW21" s="131" t="s">
        <v>5535</v>
      </c>
      <c r="AX21" s="131" t="s">
        <v>5536</v>
      </c>
      <c r="AY21" s="131" t="s">
        <v>5537</v>
      </c>
      <c r="AZ21" s="131" t="s">
        <v>5538</v>
      </c>
      <c r="BA21" s="131" t="s">
        <v>5539</v>
      </c>
      <c r="BB21" s="131" t="s">
        <v>5540</v>
      </c>
      <c r="BC21" s="131" t="s">
        <v>5541</v>
      </c>
      <c r="BD21" s="131" t="s">
        <v>5542</v>
      </c>
      <c r="BE21" s="131" t="s">
        <v>5543</v>
      </c>
      <c r="BF21" s="131" t="s">
        <v>5544</v>
      </c>
      <c r="BG21" s="131" t="s">
        <v>5545</v>
      </c>
      <c r="BH21" s="131" t="s">
        <v>5546</v>
      </c>
      <c r="BI21" s="131" t="s">
        <v>5547</v>
      </c>
      <c r="BJ21" s="131" t="s">
        <v>5548</v>
      </c>
      <c r="BK21" s="131" t="s">
        <v>5549</v>
      </c>
    </row>
    <row r="22" spans="2:63" ht="27.75" customHeight="1" x14ac:dyDescent="0.25">
      <c r="B22" s="19" t="s">
        <v>1088</v>
      </c>
      <c r="C22" s="13" t="s">
        <v>5349</v>
      </c>
      <c r="D22" s="15" t="s">
        <v>431</v>
      </c>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269"/>
      <c r="AH22" s="117" t="s">
        <v>431</v>
      </c>
      <c r="AI22" s="131" t="s">
        <v>5550</v>
      </c>
      <c r="AJ22" s="131" t="s">
        <v>5551</v>
      </c>
      <c r="AK22" s="131" t="s">
        <v>5552</v>
      </c>
      <c r="AL22" s="131" t="s">
        <v>5553</v>
      </c>
      <c r="AM22" s="131" t="s">
        <v>5554</v>
      </c>
      <c r="AN22" s="131" t="s">
        <v>5555</v>
      </c>
      <c r="AO22" s="131" t="s">
        <v>5556</v>
      </c>
      <c r="AP22" s="131" t="s">
        <v>5557</v>
      </c>
      <c r="AQ22" s="131" t="s">
        <v>5558</v>
      </c>
      <c r="AR22" s="131" t="s">
        <v>5559</v>
      </c>
      <c r="AS22" s="131" t="s">
        <v>5560</v>
      </c>
      <c r="AT22" s="131" t="s">
        <v>5561</v>
      </c>
      <c r="AU22" s="131" t="s">
        <v>5562</v>
      </c>
      <c r="AV22" s="131" t="s">
        <v>5563</v>
      </c>
      <c r="AW22" s="131" t="s">
        <v>5564</v>
      </c>
      <c r="AX22" s="131" t="s">
        <v>5565</v>
      </c>
      <c r="AY22" s="131" t="s">
        <v>5566</v>
      </c>
      <c r="AZ22" s="131" t="s">
        <v>5567</v>
      </c>
      <c r="BA22" s="131" t="s">
        <v>5568</v>
      </c>
      <c r="BB22" s="131" t="s">
        <v>5569</v>
      </c>
      <c r="BC22" s="131" t="s">
        <v>5570</v>
      </c>
      <c r="BD22" s="131" t="s">
        <v>5571</v>
      </c>
      <c r="BE22" s="131" t="s">
        <v>5572</v>
      </c>
      <c r="BF22" s="131" t="s">
        <v>5573</v>
      </c>
      <c r="BG22" s="131" t="s">
        <v>5574</v>
      </c>
      <c r="BH22" s="131" t="s">
        <v>5575</v>
      </c>
      <c r="BI22" s="131" t="s">
        <v>5576</v>
      </c>
      <c r="BJ22" s="131" t="s">
        <v>5577</v>
      </c>
      <c r="BK22" s="131" t="s">
        <v>5578</v>
      </c>
    </row>
    <row r="23" spans="2:63" ht="27.75" customHeight="1" x14ac:dyDescent="0.25">
      <c r="B23" s="19" t="s">
        <v>1089</v>
      </c>
      <c r="C23" s="13" t="s">
        <v>5350</v>
      </c>
      <c r="D23" s="15" t="s">
        <v>433</v>
      </c>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269"/>
      <c r="AH23" s="117" t="s">
        <v>433</v>
      </c>
      <c r="AI23" s="131" t="s">
        <v>5579</v>
      </c>
      <c r="AJ23" s="131" t="s">
        <v>5580</v>
      </c>
      <c r="AK23" s="131" t="s">
        <v>5581</v>
      </c>
      <c r="AL23" s="131" t="s">
        <v>5582</v>
      </c>
      <c r="AM23" s="131" t="s">
        <v>5583</v>
      </c>
      <c r="AN23" s="131" t="s">
        <v>5584</v>
      </c>
      <c r="AO23" s="131" t="s">
        <v>5585</v>
      </c>
      <c r="AP23" s="131" t="s">
        <v>5586</v>
      </c>
      <c r="AQ23" s="131" t="s">
        <v>5587</v>
      </c>
      <c r="AR23" s="131" t="s">
        <v>5588</v>
      </c>
      <c r="AS23" s="131" t="s">
        <v>5589</v>
      </c>
      <c r="AT23" s="131" t="s">
        <v>5590</v>
      </c>
      <c r="AU23" s="131" t="s">
        <v>5591</v>
      </c>
      <c r="AV23" s="131" t="s">
        <v>5592</v>
      </c>
      <c r="AW23" s="131" t="s">
        <v>5593</v>
      </c>
      <c r="AX23" s="131" t="s">
        <v>5594</v>
      </c>
      <c r="AY23" s="131" t="s">
        <v>5595</v>
      </c>
      <c r="AZ23" s="131" t="s">
        <v>5596</v>
      </c>
      <c r="BA23" s="131" t="s">
        <v>5597</v>
      </c>
      <c r="BB23" s="131" t="s">
        <v>5598</v>
      </c>
      <c r="BC23" s="131" t="s">
        <v>5599</v>
      </c>
      <c r="BD23" s="131" t="s">
        <v>5600</v>
      </c>
      <c r="BE23" s="131" t="s">
        <v>5601</v>
      </c>
      <c r="BF23" s="131" t="s">
        <v>5602</v>
      </c>
      <c r="BG23" s="131" t="s">
        <v>5603</v>
      </c>
      <c r="BH23" s="131" t="s">
        <v>5604</v>
      </c>
      <c r="BI23" s="131" t="s">
        <v>5605</v>
      </c>
      <c r="BJ23" s="131" t="s">
        <v>5606</v>
      </c>
      <c r="BK23" s="131" t="s">
        <v>5607</v>
      </c>
    </row>
    <row r="24" spans="2:63" ht="27.75" customHeight="1" x14ac:dyDescent="0.25">
      <c r="B24" s="19" t="s">
        <v>1090</v>
      </c>
      <c r="C24" s="13" t="s">
        <v>5351</v>
      </c>
      <c r="D24" s="15" t="s">
        <v>435</v>
      </c>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269"/>
      <c r="AH24" s="117" t="s">
        <v>435</v>
      </c>
      <c r="AI24" s="131" t="s">
        <v>5608</v>
      </c>
      <c r="AJ24" s="131" t="s">
        <v>5609</v>
      </c>
      <c r="AK24" s="131" t="s">
        <v>5610</v>
      </c>
      <c r="AL24" s="131" t="s">
        <v>5611</v>
      </c>
      <c r="AM24" s="131" t="s">
        <v>5612</v>
      </c>
      <c r="AN24" s="131" t="s">
        <v>5613</v>
      </c>
      <c r="AO24" s="131" t="s">
        <v>5614</v>
      </c>
      <c r="AP24" s="131" t="s">
        <v>5615</v>
      </c>
      <c r="AQ24" s="131" t="s">
        <v>5616</v>
      </c>
      <c r="AR24" s="131" t="s">
        <v>5617</v>
      </c>
      <c r="AS24" s="131" t="s">
        <v>5618</v>
      </c>
      <c r="AT24" s="131" t="s">
        <v>5619</v>
      </c>
      <c r="AU24" s="131" t="s">
        <v>5620</v>
      </c>
      <c r="AV24" s="131" t="s">
        <v>5621</v>
      </c>
      <c r="AW24" s="131" t="s">
        <v>5622</v>
      </c>
      <c r="AX24" s="131" t="s">
        <v>5623</v>
      </c>
      <c r="AY24" s="131" t="s">
        <v>5624</v>
      </c>
      <c r="AZ24" s="131" t="s">
        <v>5625</v>
      </c>
      <c r="BA24" s="131" t="s">
        <v>5626</v>
      </c>
      <c r="BB24" s="131" t="s">
        <v>5627</v>
      </c>
      <c r="BC24" s="131" t="s">
        <v>5628</v>
      </c>
      <c r="BD24" s="131" t="s">
        <v>5629</v>
      </c>
      <c r="BE24" s="131" t="s">
        <v>5630</v>
      </c>
      <c r="BF24" s="131" t="s">
        <v>5631</v>
      </c>
      <c r="BG24" s="131" t="s">
        <v>5632</v>
      </c>
      <c r="BH24" s="131" t="s">
        <v>5633</v>
      </c>
      <c r="BI24" s="131" t="s">
        <v>5634</v>
      </c>
      <c r="BJ24" s="131" t="s">
        <v>5635</v>
      </c>
      <c r="BK24" s="131" t="s">
        <v>5636</v>
      </c>
    </row>
    <row r="25" spans="2:63" ht="27.75" customHeight="1" x14ac:dyDescent="0.25">
      <c r="B25" s="19" t="s">
        <v>1091</v>
      </c>
      <c r="C25" s="13" t="s">
        <v>5352</v>
      </c>
      <c r="D25" s="15" t="s">
        <v>437</v>
      </c>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269"/>
      <c r="AH25" s="117" t="s">
        <v>437</v>
      </c>
      <c r="AI25" s="131" t="s">
        <v>5637</v>
      </c>
      <c r="AJ25" s="131" t="s">
        <v>5638</v>
      </c>
      <c r="AK25" s="131" t="s">
        <v>5639</v>
      </c>
      <c r="AL25" s="131" t="s">
        <v>5640</v>
      </c>
      <c r="AM25" s="131" t="s">
        <v>5641</v>
      </c>
      <c r="AN25" s="131" t="s">
        <v>5642</v>
      </c>
      <c r="AO25" s="131" t="s">
        <v>5643</v>
      </c>
      <c r="AP25" s="131" t="s">
        <v>5644</v>
      </c>
      <c r="AQ25" s="131" t="s">
        <v>5645</v>
      </c>
      <c r="AR25" s="131" t="s">
        <v>5646</v>
      </c>
      <c r="AS25" s="131" t="s">
        <v>5647</v>
      </c>
      <c r="AT25" s="131" t="s">
        <v>5648</v>
      </c>
      <c r="AU25" s="131" t="s">
        <v>5649</v>
      </c>
      <c r="AV25" s="131" t="s">
        <v>5650</v>
      </c>
      <c r="AW25" s="131" t="s">
        <v>5651</v>
      </c>
      <c r="AX25" s="131" t="s">
        <v>5652</v>
      </c>
      <c r="AY25" s="131" t="s">
        <v>5653</v>
      </c>
      <c r="AZ25" s="131" t="s">
        <v>5654</v>
      </c>
      <c r="BA25" s="131" t="s">
        <v>5655</v>
      </c>
      <c r="BB25" s="131" t="s">
        <v>5656</v>
      </c>
      <c r="BC25" s="131" t="s">
        <v>5657</v>
      </c>
      <c r="BD25" s="131" t="s">
        <v>5658</v>
      </c>
      <c r="BE25" s="131" t="s">
        <v>5659</v>
      </c>
      <c r="BF25" s="131" t="s">
        <v>5660</v>
      </c>
      <c r="BG25" s="131" t="s">
        <v>5661</v>
      </c>
      <c r="BH25" s="131" t="s">
        <v>5662</v>
      </c>
      <c r="BI25" s="131" t="s">
        <v>5663</v>
      </c>
      <c r="BJ25" s="131" t="s">
        <v>5664</v>
      </c>
      <c r="BK25" s="131" t="s">
        <v>5665</v>
      </c>
    </row>
    <row r="26" spans="2:63" ht="27.75" customHeight="1" x14ac:dyDescent="0.25">
      <c r="B26" s="19" t="s">
        <v>1092</v>
      </c>
      <c r="C26" s="13" t="s">
        <v>5353</v>
      </c>
      <c r="D26" s="15" t="s">
        <v>439</v>
      </c>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269"/>
      <c r="AH26" s="117" t="s">
        <v>439</v>
      </c>
      <c r="AI26" s="131" t="s">
        <v>5666</v>
      </c>
      <c r="AJ26" s="131" t="s">
        <v>5667</v>
      </c>
      <c r="AK26" s="131" t="s">
        <v>5668</v>
      </c>
      <c r="AL26" s="131" t="s">
        <v>5669</v>
      </c>
      <c r="AM26" s="131" t="s">
        <v>5670</v>
      </c>
      <c r="AN26" s="131" t="s">
        <v>5671</v>
      </c>
      <c r="AO26" s="131" t="s">
        <v>5672</v>
      </c>
      <c r="AP26" s="131" t="s">
        <v>5673</v>
      </c>
      <c r="AQ26" s="131" t="s">
        <v>5674</v>
      </c>
      <c r="AR26" s="131" t="s">
        <v>5675</v>
      </c>
      <c r="AS26" s="131" t="s">
        <v>5676</v>
      </c>
      <c r="AT26" s="131" t="s">
        <v>5677</v>
      </c>
      <c r="AU26" s="131" t="s">
        <v>5678</v>
      </c>
      <c r="AV26" s="131" t="s">
        <v>5679</v>
      </c>
      <c r="AW26" s="131" t="s">
        <v>5680</v>
      </c>
      <c r="AX26" s="131" t="s">
        <v>5681</v>
      </c>
      <c r="AY26" s="131" t="s">
        <v>5682</v>
      </c>
      <c r="AZ26" s="131" t="s">
        <v>5683</v>
      </c>
      <c r="BA26" s="131" t="s">
        <v>5684</v>
      </c>
      <c r="BB26" s="131" t="s">
        <v>5685</v>
      </c>
      <c r="BC26" s="131" t="s">
        <v>5686</v>
      </c>
      <c r="BD26" s="131" t="s">
        <v>5687</v>
      </c>
      <c r="BE26" s="131" t="s">
        <v>5688</v>
      </c>
      <c r="BF26" s="131" t="s">
        <v>5689</v>
      </c>
      <c r="BG26" s="131" t="s">
        <v>5690</v>
      </c>
      <c r="BH26" s="131" t="s">
        <v>5691</v>
      </c>
      <c r="BI26" s="131" t="s">
        <v>5692</v>
      </c>
      <c r="BJ26" s="131" t="s">
        <v>5693</v>
      </c>
      <c r="BK26" s="131" t="s">
        <v>5694</v>
      </c>
    </row>
    <row r="27" spans="2:63" ht="27.75" customHeight="1" x14ac:dyDescent="0.25">
      <c r="B27" s="19" t="s">
        <v>1093</v>
      </c>
      <c r="C27" s="13" t="s">
        <v>5354</v>
      </c>
      <c r="D27" s="15" t="s">
        <v>441</v>
      </c>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269"/>
      <c r="AH27" s="117" t="s">
        <v>441</v>
      </c>
      <c r="AI27" s="131" t="s">
        <v>5695</v>
      </c>
      <c r="AJ27" s="131" t="s">
        <v>5696</v>
      </c>
      <c r="AK27" s="131" t="s">
        <v>5697</v>
      </c>
      <c r="AL27" s="131" t="s">
        <v>5698</v>
      </c>
      <c r="AM27" s="131" t="s">
        <v>5699</v>
      </c>
      <c r="AN27" s="131" t="s">
        <v>5700</v>
      </c>
      <c r="AO27" s="131" t="s">
        <v>5701</v>
      </c>
      <c r="AP27" s="131" t="s">
        <v>5702</v>
      </c>
      <c r="AQ27" s="131" t="s">
        <v>5703</v>
      </c>
      <c r="AR27" s="131" t="s">
        <v>5704</v>
      </c>
      <c r="AS27" s="131" t="s">
        <v>5705</v>
      </c>
      <c r="AT27" s="131" t="s">
        <v>5706</v>
      </c>
      <c r="AU27" s="131" t="s">
        <v>5707</v>
      </c>
      <c r="AV27" s="131" t="s">
        <v>5708</v>
      </c>
      <c r="AW27" s="131" t="s">
        <v>5709</v>
      </c>
      <c r="AX27" s="131" t="s">
        <v>5710</v>
      </c>
      <c r="AY27" s="131" t="s">
        <v>5711</v>
      </c>
      <c r="AZ27" s="131" t="s">
        <v>5712</v>
      </c>
      <c r="BA27" s="131" t="s">
        <v>5713</v>
      </c>
      <c r="BB27" s="131" t="s">
        <v>5714</v>
      </c>
      <c r="BC27" s="131" t="s">
        <v>5715</v>
      </c>
      <c r="BD27" s="131" t="s">
        <v>5716</v>
      </c>
      <c r="BE27" s="131" t="s">
        <v>5717</v>
      </c>
      <c r="BF27" s="131" t="s">
        <v>5718</v>
      </c>
      <c r="BG27" s="131" t="s">
        <v>5719</v>
      </c>
      <c r="BH27" s="131" t="s">
        <v>5720</v>
      </c>
      <c r="BI27" s="131" t="s">
        <v>5721</v>
      </c>
      <c r="BJ27" s="131" t="s">
        <v>5722</v>
      </c>
      <c r="BK27" s="131" t="s">
        <v>5723</v>
      </c>
    </row>
    <row r="28" spans="2:63" ht="27.75" customHeight="1" x14ac:dyDescent="0.25">
      <c r="B28" s="19" t="s">
        <v>1094</v>
      </c>
      <c r="C28" s="13" t="s">
        <v>5355</v>
      </c>
      <c r="D28" s="15" t="s">
        <v>443</v>
      </c>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269"/>
      <c r="AH28" s="117" t="s">
        <v>443</v>
      </c>
      <c r="AI28" s="131" t="s">
        <v>5724</v>
      </c>
      <c r="AJ28" s="131" t="s">
        <v>5725</v>
      </c>
      <c r="AK28" s="131" t="s">
        <v>5726</v>
      </c>
      <c r="AL28" s="131" t="s">
        <v>5727</v>
      </c>
      <c r="AM28" s="131" t="s">
        <v>5728</v>
      </c>
      <c r="AN28" s="131" t="s">
        <v>5729</v>
      </c>
      <c r="AO28" s="131" t="s">
        <v>5730</v>
      </c>
      <c r="AP28" s="131" t="s">
        <v>5731</v>
      </c>
      <c r="AQ28" s="131" t="s">
        <v>5732</v>
      </c>
      <c r="AR28" s="131" t="s">
        <v>5733</v>
      </c>
      <c r="AS28" s="131" t="s">
        <v>5734</v>
      </c>
      <c r="AT28" s="131" t="s">
        <v>5735</v>
      </c>
      <c r="AU28" s="131" t="s">
        <v>5736</v>
      </c>
      <c r="AV28" s="131" t="s">
        <v>5737</v>
      </c>
      <c r="AW28" s="131" t="s">
        <v>5738</v>
      </c>
      <c r="AX28" s="131" t="s">
        <v>5739</v>
      </c>
      <c r="AY28" s="131" t="s">
        <v>5740</v>
      </c>
      <c r="AZ28" s="131" t="s">
        <v>5741</v>
      </c>
      <c r="BA28" s="131" t="s">
        <v>5742</v>
      </c>
      <c r="BB28" s="131" t="s">
        <v>5743</v>
      </c>
      <c r="BC28" s="131" t="s">
        <v>5744</v>
      </c>
      <c r="BD28" s="131" t="s">
        <v>5745</v>
      </c>
      <c r="BE28" s="131" t="s">
        <v>5746</v>
      </c>
      <c r="BF28" s="131" t="s">
        <v>5747</v>
      </c>
      <c r="BG28" s="131" t="s">
        <v>5748</v>
      </c>
      <c r="BH28" s="131" t="s">
        <v>5749</v>
      </c>
      <c r="BI28" s="131" t="s">
        <v>5750</v>
      </c>
      <c r="BJ28" s="131" t="s">
        <v>5751</v>
      </c>
      <c r="BK28" s="131" t="s">
        <v>5752</v>
      </c>
    </row>
    <row r="29" spans="2:63" ht="27.75" customHeight="1" x14ac:dyDescent="0.25">
      <c r="B29" s="19" t="s">
        <v>1095</v>
      </c>
      <c r="C29" s="13" t="s">
        <v>5356</v>
      </c>
      <c r="D29" s="15" t="s">
        <v>584</v>
      </c>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269"/>
      <c r="AH29" s="117" t="s">
        <v>584</v>
      </c>
      <c r="AI29" s="131" t="s">
        <v>5753</v>
      </c>
      <c r="AJ29" s="131" t="s">
        <v>5754</v>
      </c>
      <c r="AK29" s="131" t="s">
        <v>5755</v>
      </c>
      <c r="AL29" s="131" t="s">
        <v>5756</v>
      </c>
      <c r="AM29" s="131" t="s">
        <v>5757</v>
      </c>
      <c r="AN29" s="131" t="s">
        <v>5758</v>
      </c>
      <c r="AO29" s="131" t="s">
        <v>5759</v>
      </c>
      <c r="AP29" s="131" t="s">
        <v>5760</v>
      </c>
      <c r="AQ29" s="131" t="s">
        <v>5761</v>
      </c>
      <c r="AR29" s="131" t="s">
        <v>5762</v>
      </c>
      <c r="AS29" s="131" t="s">
        <v>5763</v>
      </c>
      <c r="AT29" s="131" t="s">
        <v>5764</v>
      </c>
      <c r="AU29" s="131" t="s">
        <v>5765</v>
      </c>
      <c r="AV29" s="131" t="s">
        <v>5766</v>
      </c>
      <c r="AW29" s="131" t="s">
        <v>5767</v>
      </c>
      <c r="AX29" s="131" t="s">
        <v>5768</v>
      </c>
      <c r="AY29" s="131" t="s">
        <v>5769</v>
      </c>
      <c r="AZ29" s="131" t="s">
        <v>5770</v>
      </c>
      <c r="BA29" s="131" t="s">
        <v>5771</v>
      </c>
      <c r="BB29" s="131" t="s">
        <v>5772</v>
      </c>
      <c r="BC29" s="131" t="s">
        <v>5773</v>
      </c>
      <c r="BD29" s="131" t="s">
        <v>5774</v>
      </c>
      <c r="BE29" s="131" t="s">
        <v>5775</v>
      </c>
      <c r="BF29" s="131" t="s">
        <v>5776</v>
      </c>
      <c r="BG29" s="131" t="s">
        <v>5777</v>
      </c>
      <c r="BH29" s="131" t="s">
        <v>5778</v>
      </c>
      <c r="BI29" s="131" t="s">
        <v>5779</v>
      </c>
      <c r="BJ29" s="131" t="s">
        <v>5780</v>
      </c>
      <c r="BK29" s="131" t="s">
        <v>5781</v>
      </c>
    </row>
    <row r="30" spans="2:63" ht="27.75" customHeight="1" x14ac:dyDescent="0.25">
      <c r="B30" s="19" t="s">
        <v>1096</v>
      </c>
      <c r="C30" s="13" t="s">
        <v>5357</v>
      </c>
      <c r="D30" s="15" t="s">
        <v>447</v>
      </c>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269"/>
      <c r="AH30" s="117" t="s">
        <v>447</v>
      </c>
      <c r="AI30" s="131" t="s">
        <v>5782</v>
      </c>
      <c r="AJ30" s="131" t="s">
        <v>5783</v>
      </c>
      <c r="AK30" s="131" t="s">
        <v>5784</v>
      </c>
      <c r="AL30" s="131" t="s">
        <v>5785</v>
      </c>
      <c r="AM30" s="131" t="s">
        <v>5786</v>
      </c>
      <c r="AN30" s="131" t="s">
        <v>5787</v>
      </c>
      <c r="AO30" s="131" t="s">
        <v>5788</v>
      </c>
      <c r="AP30" s="131" t="s">
        <v>5789</v>
      </c>
      <c r="AQ30" s="131" t="s">
        <v>5790</v>
      </c>
      <c r="AR30" s="131" t="s">
        <v>5791</v>
      </c>
      <c r="AS30" s="131" t="s">
        <v>5792</v>
      </c>
      <c r="AT30" s="131" t="s">
        <v>5793</v>
      </c>
      <c r="AU30" s="131" t="s">
        <v>5794</v>
      </c>
      <c r="AV30" s="131" t="s">
        <v>5795</v>
      </c>
      <c r="AW30" s="131" t="s">
        <v>5796</v>
      </c>
      <c r="AX30" s="131" t="s">
        <v>5797</v>
      </c>
      <c r="AY30" s="131" t="s">
        <v>5798</v>
      </c>
      <c r="AZ30" s="131" t="s">
        <v>5799</v>
      </c>
      <c r="BA30" s="131" t="s">
        <v>5800</v>
      </c>
      <c r="BB30" s="131" t="s">
        <v>5801</v>
      </c>
      <c r="BC30" s="131" t="s">
        <v>5802</v>
      </c>
      <c r="BD30" s="131" t="s">
        <v>5803</v>
      </c>
      <c r="BE30" s="131" t="s">
        <v>5804</v>
      </c>
      <c r="BF30" s="131" t="s">
        <v>5805</v>
      </c>
      <c r="BG30" s="131" t="s">
        <v>5806</v>
      </c>
      <c r="BH30" s="131" t="s">
        <v>5807</v>
      </c>
      <c r="BI30" s="131" t="s">
        <v>5808</v>
      </c>
      <c r="BJ30" s="131" t="s">
        <v>5809</v>
      </c>
      <c r="BK30" s="131" t="s">
        <v>5810</v>
      </c>
    </row>
    <row r="31" spans="2:63" ht="27.75" customHeight="1" x14ac:dyDescent="0.25">
      <c r="B31" s="19" t="s">
        <v>1097</v>
      </c>
      <c r="C31" s="13" t="s">
        <v>5358</v>
      </c>
      <c r="D31" s="15" t="s">
        <v>449</v>
      </c>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269"/>
      <c r="AH31" s="117" t="s">
        <v>449</v>
      </c>
      <c r="AI31" s="131" t="s">
        <v>5811</v>
      </c>
      <c r="AJ31" s="131" t="s">
        <v>5812</v>
      </c>
      <c r="AK31" s="131" t="s">
        <v>5813</v>
      </c>
      <c r="AL31" s="131" t="s">
        <v>5814</v>
      </c>
      <c r="AM31" s="131" t="s">
        <v>5815</v>
      </c>
      <c r="AN31" s="131" t="s">
        <v>5816</v>
      </c>
      <c r="AO31" s="131" t="s">
        <v>5817</v>
      </c>
      <c r="AP31" s="131" t="s">
        <v>5818</v>
      </c>
      <c r="AQ31" s="131" t="s">
        <v>5819</v>
      </c>
      <c r="AR31" s="131" t="s">
        <v>5820</v>
      </c>
      <c r="AS31" s="131" t="s">
        <v>5821</v>
      </c>
      <c r="AT31" s="131" t="s">
        <v>5822</v>
      </c>
      <c r="AU31" s="131" t="s">
        <v>5823</v>
      </c>
      <c r="AV31" s="131" t="s">
        <v>5824</v>
      </c>
      <c r="AW31" s="131" t="s">
        <v>5825</v>
      </c>
      <c r="AX31" s="131" t="s">
        <v>5826</v>
      </c>
      <c r="AY31" s="131" t="s">
        <v>5827</v>
      </c>
      <c r="AZ31" s="131" t="s">
        <v>5828</v>
      </c>
      <c r="BA31" s="131" t="s">
        <v>5829</v>
      </c>
      <c r="BB31" s="131" t="s">
        <v>5830</v>
      </c>
      <c r="BC31" s="131" t="s">
        <v>5831</v>
      </c>
      <c r="BD31" s="131" t="s">
        <v>5832</v>
      </c>
      <c r="BE31" s="131" t="s">
        <v>5833</v>
      </c>
      <c r="BF31" s="131" t="s">
        <v>5834</v>
      </c>
      <c r="BG31" s="131" t="s">
        <v>5835</v>
      </c>
      <c r="BH31" s="131" t="s">
        <v>5836</v>
      </c>
      <c r="BI31" s="131" t="s">
        <v>5837</v>
      </c>
      <c r="BJ31" s="131" t="s">
        <v>5838</v>
      </c>
      <c r="BK31" s="131" t="s">
        <v>5839</v>
      </c>
    </row>
    <row r="32" spans="2:63" ht="27.75" customHeight="1" x14ac:dyDescent="0.25">
      <c r="B32" s="19" t="s">
        <v>1098</v>
      </c>
      <c r="C32" s="13" t="s">
        <v>5359</v>
      </c>
      <c r="D32" s="15" t="s">
        <v>451</v>
      </c>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269"/>
      <c r="AH32" s="117" t="s">
        <v>451</v>
      </c>
      <c r="AI32" s="131" t="s">
        <v>5840</v>
      </c>
      <c r="AJ32" s="131" t="s">
        <v>5841</v>
      </c>
      <c r="AK32" s="131" t="s">
        <v>5842</v>
      </c>
      <c r="AL32" s="131" t="s">
        <v>5843</v>
      </c>
      <c r="AM32" s="131" t="s">
        <v>5844</v>
      </c>
      <c r="AN32" s="131" t="s">
        <v>5845</v>
      </c>
      <c r="AO32" s="131" t="s">
        <v>5846</v>
      </c>
      <c r="AP32" s="131" t="s">
        <v>5847</v>
      </c>
      <c r="AQ32" s="131" t="s">
        <v>5848</v>
      </c>
      <c r="AR32" s="131" t="s">
        <v>5849</v>
      </c>
      <c r="AS32" s="131" t="s">
        <v>5850</v>
      </c>
      <c r="AT32" s="131" t="s">
        <v>5851</v>
      </c>
      <c r="AU32" s="131" t="s">
        <v>5852</v>
      </c>
      <c r="AV32" s="131" t="s">
        <v>5853</v>
      </c>
      <c r="AW32" s="131" t="s">
        <v>5854</v>
      </c>
      <c r="AX32" s="131" t="s">
        <v>5855</v>
      </c>
      <c r="AY32" s="131" t="s">
        <v>5856</v>
      </c>
      <c r="AZ32" s="131" t="s">
        <v>5857</v>
      </c>
      <c r="BA32" s="131" t="s">
        <v>5858</v>
      </c>
      <c r="BB32" s="131" t="s">
        <v>5859</v>
      </c>
      <c r="BC32" s="131" t="s">
        <v>5860</v>
      </c>
      <c r="BD32" s="131" t="s">
        <v>5861</v>
      </c>
      <c r="BE32" s="131" t="s">
        <v>5862</v>
      </c>
      <c r="BF32" s="131" t="s">
        <v>5863</v>
      </c>
      <c r="BG32" s="131" t="s">
        <v>5864</v>
      </c>
      <c r="BH32" s="131" t="s">
        <v>5865</v>
      </c>
      <c r="BI32" s="131" t="s">
        <v>5866</v>
      </c>
      <c r="BJ32" s="131" t="s">
        <v>5867</v>
      </c>
      <c r="BK32" s="131" t="s">
        <v>5868</v>
      </c>
    </row>
    <row r="33" spans="2:63" ht="27.75" customHeight="1" x14ac:dyDescent="0.25">
      <c r="B33" s="19" t="s">
        <v>1099</v>
      </c>
      <c r="C33" s="13" t="s">
        <v>5360</v>
      </c>
      <c r="D33" s="15" t="s">
        <v>453</v>
      </c>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269"/>
      <c r="AH33" s="117" t="s">
        <v>453</v>
      </c>
      <c r="AI33" s="131" t="s">
        <v>5869</v>
      </c>
      <c r="AJ33" s="131" t="s">
        <v>5870</v>
      </c>
      <c r="AK33" s="131" t="s">
        <v>5871</v>
      </c>
      <c r="AL33" s="131" t="s">
        <v>5872</v>
      </c>
      <c r="AM33" s="131" t="s">
        <v>5873</v>
      </c>
      <c r="AN33" s="131" t="s">
        <v>5874</v>
      </c>
      <c r="AO33" s="131" t="s">
        <v>5875</v>
      </c>
      <c r="AP33" s="131" t="s">
        <v>5876</v>
      </c>
      <c r="AQ33" s="131" t="s">
        <v>5877</v>
      </c>
      <c r="AR33" s="131" t="s">
        <v>5878</v>
      </c>
      <c r="AS33" s="131" t="s">
        <v>5879</v>
      </c>
      <c r="AT33" s="131" t="s">
        <v>5880</v>
      </c>
      <c r="AU33" s="131" t="s">
        <v>5881</v>
      </c>
      <c r="AV33" s="131" t="s">
        <v>5882</v>
      </c>
      <c r="AW33" s="131" t="s">
        <v>5883</v>
      </c>
      <c r="AX33" s="131" t="s">
        <v>5884</v>
      </c>
      <c r="AY33" s="131" t="s">
        <v>5885</v>
      </c>
      <c r="AZ33" s="131" t="s">
        <v>5886</v>
      </c>
      <c r="BA33" s="131" t="s">
        <v>5887</v>
      </c>
      <c r="BB33" s="131" t="s">
        <v>5888</v>
      </c>
      <c r="BC33" s="131" t="s">
        <v>5889</v>
      </c>
      <c r="BD33" s="131" t="s">
        <v>5890</v>
      </c>
      <c r="BE33" s="131" t="s">
        <v>5891</v>
      </c>
      <c r="BF33" s="131" t="s">
        <v>5892</v>
      </c>
      <c r="BG33" s="131" t="s">
        <v>5893</v>
      </c>
      <c r="BH33" s="131" t="s">
        <v>5894</v>
      </c>
      <c r="BI33" s="131" t="s">
        <v>5895</v>
      </c>
      <c r="BJ33" s="131" t="s">
        <v>5896</v>
      </c>
      <c r="BK33" s="131" t="s">
        <v>5897</v>
      </c>
    </row>
    <row r="34" spans="2:63" ht="27.75" customHeight="1" x14ac:dyDescent="0.25">
      <c r="B34" s="19" t="s">
        <v>1100</v>
      </c>
      <c r="C34" s="13" t="s">
        <v>5361</v>
      </c>
      <c r="D34" s="15" t="s">
        <v>455</v>
      </c>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269"/>
      <c r="AH34" s="117" t="s">
        <v>455</v>
      </c>
      <c r="AI34" s="131" t="s">
        <v>5898</v>
      </c>
      <c r="AJ34" s="131" t="s">
        <v>5899</v>
      </c>
      <c r="AK34" s="131" t="s">
        <v>5900</v>
      </c>
      <c r="AL34" s="131" t="s">
        <v>5901</v>
      </c>
      <c r="AM34" s="131" t="s">
        <v>5902</v>
      </c>
      <c r="AN34" s="131" t="s">
        <v>5903</v>
      </c>
      <c r="AO34" s="131" t="s">
        <v>5904</v>
      </c>
      <c r="AP34" s="131" t="s">
        <v>5905</v>
      </c>
      <c r="AQ34" s="131" t="s">
        <v>5906</v>
      </c>
      <c r="AR34" s="131" t="s">
        <v>5907</v>
      </c>
      <c r="AS34" s="131" t="s">
        <v>5908</v>
      </c>
      <c r="AT34" s="131" t="s">
        <v>5909</v>
      </c>
      <c r="AU34" s="131" t="s">
        <v>5910</v>
      </c>
      <c r="AV34" s="131" t="s">
        <v>5911</v>
      </c>
      <c r="AW34" s="131" t="s">
        <v>5912</v>
      </c>
      <c r="AX34" s="131" t="s">
        <v>5913</v>
      </c>
      <c r="AY34" s="131" t="s">
        <v>5914</v>
      </c>
      <c r="AZ34" s="131" t="s">
        <v>5915</v>
      </c>
      <c r="BA34" s="131" t="s">
        <v>5916</v>
      </c>
      <c r="BB34" s="131" t="s">
        <v>5917</v>
      </c>
      <c r="BC34" s="131" t="s">
        <v>5918</v>
      </c>
      <c r="BD34" s="131" t="s">
        <v>5919</v>
      </c>
      <c r="BE34" s="131" t="s">
        <v>5920</v>
      </c>
      <c r="BF34" s="131" t="s">
        <v>5921</v>
      </c>
      <c r="BG34" s="131" t="s">
        <v>5922</v>
      </c>
      <c r="BH34" s="131" t="s">
        <v>5923</v>
      </c>
      <c r="BI34" s="131" t="s">
        <v>5924</v>
      </c>
      <c r="BJ34" s="131" t="s">
        <v>5925</v>
      </c>
      <c r="BK34" s="131" t="s">
        <v>5926</v>
      </c>
    </row>
    <row r="35" spans="2:63" ht="27.75" customHeight="1" x14ac:dyDescent="0.25">
      <c r="B35" s="19" t="s">
        <v>1101</v>
      </c>
      <c r="C35" s="13" t="s">
        <v>5362</v>
      </c>
      <c r="D35" s="15" t="s">
        <v>457</v>
      </c>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269"/>
      <c r="AH35" s="117" t="s">
        <v>457</v>
      </c>
      <c r="AI35" s="131" t="s">
        <v>5927</v>
      </c>
      <c r="AJ35" s="131" t="s">
        <v>5928</v>
      </c>
      <c r="AK35" s="131" t="s">
        <v>5929</v>
      </c>
      <c r="AL35" s="131" t="s">
        <v>5930</v>
      </c>
      <c r="AM35" s="131" t="s">
        <v>5931</v>
      </c>
      <c r="AN35" s="131" t="s">
        <v>5932</v>
      </c>
      <c r="AO35" s="131" t="s">
        <v>5933</v>
      </c>
      <c r="AP35" s="131" t="s">
        <v>5934</v>
      </c>
      <c r="AQ35" s="131" t="s">
        <v>5935</v>
      </c>
      <c r="AR35" s="131" t="s">
        <v>5936</v>
      </c>
      <c r="AS35" s="131" t="s">
        <v>5937</v>
      </c>
      <c r="AT35" s="131" t="s">
        <v>5938</v>
      </c>
      <c r="AU35" s="131" t="s">
        <v>5939</v>
      </c>
      <c r="AV35" s="131" t="s">
        <v>5940</v>
      </c>
      <c r="AW35" s="131" t="s">
        <v>5941</v>
      </c>
      <c r="AX35" s="131" t="s">
        <v>5942</v>
      </c>
      <c r="AY35" s="131" t="s">
        <v>5943</v>
      </c>
      <c r="AZ35" s="131" t="s">
        <v>5944</v>
      </c>
      <c r="BA35" s="131" t="s">
        <v>5945</v>
      </c>
      <c r="BB35" s="131" t="s">
        <v>5946</v>
      </c>
      <c r="BC35" s="131" t="s">
        <v>5947</v>
      </c>
      <c r="BD35" s="131" t="s">
        <v>5948</v>
      </c>
      <c r="BE35" s="131" t="s">
        <v>5949</v>
      </c>
      <c r="BF35" s="131" t="s">
        <v>5950</v>
      </c>
      <c r="BG35" s="131" t="s">
        <v>5951</v>
      </c>
      <c r="BH35" s="131" t="s">
        <v>5952</v>
      </c>
      <c r="BI35" s="131" t="s">
        <v>5953</v>
      </c>
      <c r="BJ35" s="131" t="s">
        <v>5954</v>
      </c>
      <c r="BK35" s="131" t="s">
        <v>5955</v>
      </c>
    </row>
    <row r="36" spans="2:63" ht="27.75" customHeight="1" x14ac:dyDescent="0.25">
      <c r="B36" s="19" t="s">
        <v>1102</v>
      </c>
      <c r="C36" s="13" t="s">
        <v>5363</v>
      </c>
      <c r="D36" s="15" t="s">
        <v>459</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269"/>
      <c r="AH36" s="117" t="s">
        <v>459</v>
      </c>
      <c r="AI36" s="131" t="s">
        <v>5956</v>
      </c>
      <c r="AJ36" s="131" t="s">
        <v>5957</v>
      </c>
      <c r="AK36" s="131" t="s">
        <v>5958</v>
      </c>
      <c r="AL36" s="131" t="s">
        <v>5959</v>
      </c>
      <c r="AM36" s="131" t="s">
        <v>5960</v>
      </c>
      <c r="AN36" s="131" t="s">
        <v>5961</v>
      </c>
      <c r="AO36" s="131" t="s">
        <v>5962</v>
      </c>
      <c r="AP36" s="131" t="s">
        <v>5963</v>
      </c>
      <c r="AQ36" s="131" t="s">
        <v>5964</v>
      </c>
      <c r="AR36" s="131" t="s">
        <v>5965</v>
      </c>
      <c r="AS36" s="131" t="s">
        <v>5966</v>
      </c>
      <c r="AT36" s="131" t="s">
        <v>5967</v>
      </c>
      <c r="AU36" s="131" t="s">
        <v>5968</v>
      </c>
      <c r="AV36" s="131" t="s">
        <v>5969</v>
      </c>
      <c r="AW36" s="131" t="s">
        <v>5970</v>
      </c>
      <c r="AX36" s="131" t="s">
        <v>5971</v>
      </c>
      <c r="AY36" s="131" t="s">
        <v>5972</v>
      </c>
      <c r="AZ36" s="131" t="s">
        <v>5973</v>
      </c>
      <c r="BA36" s="131" t="s">
        <v>5974</v>
      </c>
      <c r="BB36" s="131" t="s">
        <v>5975</v>
      </c>
      <c r="BC36" s="131" t="s">
        <v>5976</v>
      </c>
      <c r="BD36" s="131" t="s">
        <v>5977</v>
      </c>
      <c r="BE36" s="131" t="s">
        <v>5978</v>
      </c>
      <c r="BF36" s="131" t="s">
        <v>5979</v>
      </c>
      <c r="BG36" s="131" t="s">
        <v>5980</v>
      </c>
      <c r="BH36" s="131" t="s">
        <v>5981</v>
      </c>
      <c r="BI36" s="131" t="s">
        <v>5982</v>
      </c>
      <c r="BJ36" s="131" t="s">
        <v>5983</v>
      </c>
      <c r="BK36" s="131" t="s">
        <v>5984</v>
      </c>
    </row>
    <row r="37" spans="2:63" ht="27.75" customHeight="1" x14ac:dyDescent="0.25">
      <c r="B37" s="19" t="s">
        <v>1103</v>
      </c>
      <c r="C37" s="13" t="s">
        <v>5364</v>
      </c>
      <c r="D37" s="15" t="s">
        <v>461</v>
      </c>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269"/>
      <c r="AH37" s="117" t="s">
        <v>461</v>
      </c>
      <c r="AI37" s="131" t="s">
        <v>5985</v>
      </c>
      <c r="AJ37" s="131" t="s">
        <v>5986</v>
      </c>
      <c r="AK37" s="131" t="s">
        <v>5987</v>
      </c>
      <c r="AL37" s="131" t="s">
        <v>5988</v>
      </c>
      <c r="AM37" s="131" t="s">
        <v>5989</v>
      </c>
      <c r="AN37" s="131" t="s">
        <v>5990</v>
      </c>
      <c r="AO37" s="131" t="s">
        <v>5991</v>
      </c>
      <c r="AP37" s="131" t="s">
        <v>5992</v>
      </c>
      <c r="AQ37" s="131" t="s">
        <v>5993</v>
      </c>
      <c r="AR37" s="131" t="s">
        <v>5994</v>
      </c>
      <c r="AS37" s="131" t="s">
        <v>5995</v>
      </c>
      <c r="AT37" s="131" t="s">
        <v>5996</v>
      </c>
      <c r="AU37" s="131" t="s">
        <v>5997</v>
      </c>
      <c r="AV37" s="131" t="s">
        <v>5998</v>
      </c>
      <c r="AW37" s="131" t="s">
        <v>5999</v>
      </c>
      <c r="AX37" s="131" t="s">
        <v>6000</v>
      </c>
      <c r="AY37" s="131" t="s">
        <v>6001</v>
      </c>
      <c r="AZ37" s="131" t="s">
        <v>6002</v>
      </c>
      <c r="BA37" s="131" t="s">
        <v>6003</v>
      </c>
      <c r="BB37" s="131" t="s">
        <v>6004</v>
      </c>
      <c r="BC37" s="131" t="s">
        <v>6005</v>
      </c>
      <c r="BD37" s="131" t="s">
        <v>6006</v>
      </c>
      <c r="BE37" s="131" t="s">
        <v>6007</v>
      </c>
      <c r="BF37" s="131" t="s">
        <v>6008</v>
      </c>
      <c r="BG37" s="131" t="s">
        <v>6009</v>
      </c>
      <c r="BH37" s="131" t="s">
        <v>6010</v>
      </c>
      <c r="BI37" s="131" t="s">
        <v>6011</v>
      </c>
      <c r="BJ37" s="131" t="s">
        <v>6012</v>
      </c>
      <c r="BK37" s="131" t="s">
        <v>6013</v>
      </c>
    </row>
    <row r="38" spans="2:63" ht="27.75" customHeight="1" x14ac:dyDescent="0.25">
      <c r="B38" s="19" t="s">
        <v>1104</v>
      </c>
      <c r="C38" s="13" t="s">
        <v>5365</v>
      </c>
      <c r="D38" s="15" t="s">
        <v>463</v>
      </c>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269"/>
      <c r="AH38" s="117" t="s">
        <v>463</v>
      </c>
      <c r="AI38" s="131" t="s">
        <v>6014</v>
      </c>
      <c r="AJ38" s="131" t="s">
        <v>6015</v>
      </c>
      <c r="AK38" s="131" t="s">
        <v>6016</v>
      </c>
      <c r="AL38" s="131" t="s">
        <v>6017</v>
      </c>
      <c r="AM38" s="131" t="s">
        <v>6018</v>
      </c>
      <c r="AN38" s="131" t="s">
        <v>6019</v>
      </c>
      <c r="AO38" s="131" t="s">
        <v>6020</v>
      </c>
      <c r="AP38" s="131" t="s">
        <v>6021</v>
      </c>
      <c r="AQ38" s="131" t="s">
        <v>6022</v>
      </c>
      <c r="AR38" s="131" t="s">
        <v>6023</v>
      </c>
      <c r="AS38" s="131" t="s">
        <v>6024</v>
      </c>
      <c r="AT38" s="131" t="s">
        <v>6025</v>
      </c>
      <c r="AU38" s="131" t="s">
        <v>6026</v>
      </c>
      <c r="AV38" s="131" t="s">
        <v>6027</v>
      </c>
      <c r="AW38" s="131" t="s">
        <v>6028</v>
      </c>
      <c r="AX38" s="131" t="s">
        <v>6029</v>
      </c>
      <c r="AY38" s="131" t="s">
        <v>6030</v>
      </c>
      <c r="AZ38" s="131" t="s">
        <v>6031</v>
      </c>
      <c r="BA38" s="131" t="s">
        <v>6032</v>
      </c>
      <c r="BB38" s="131" t="s">
        <v>6033</v>
      </c>
      <c r="BC38" s="131" t="s">
        <v>6034</v>
      </c>
      <c r="BD38" s="131" t="s">
        <v>6035</v>
      </c>
      <c r="BE38" s="131" t="s">
        <v>6036</v>
      </c>
      <c r="BF38" s="131" t="s">
        <v>6037</v>
      </c>
      <c r="BG38" s="131" t="s">
        <v>6038</v>
      </c>
      <c r="BH38" s="131" t="s">
        <v>6039</v>
      </c>
      <c r="BI38" s="131" t="s">
        <v>6040</v>
      </c>
      <c r="BJ38" s="131" t="s">
        <v>6041</v>
      </c>
      <c r="BK38" s="131" t="s">
        <v>6042</v>
      </c>
    </row>
    <row r="39" spans="2:63" ht="27.75" customHeight="1" x14ac:dyDescent="0.25">
      <c r="B39" s="19" t="s">
        <v>1105</v>
      </c>
      <c r="C39" s="13" t="s">
        <v>5366</v>
      </c>
      <c r="D39" s="15" t="s">
        <v>465</v>
      </c>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269"/>
      <c r="AH39" s="117" t="s">
        <v>465</v>
      </c>
      <c r="AI39" s="131" t="s">
        <v>6043</v>
      </c>
      <c r="AJ39" s="131" t="s">
        <v>6044</v>
      </c>
      <c r="AK39" s="131" t="s">
        <v>6045</v>
      </c>
      <c r="AL39" s="131" t="s">
        <v>6046</v>
      </c>
      <c r="AM39" s="131" t="s">
        <v>6047</v>
      </c>
      <c r="AN39" s="131" t="s">
        <v>6048</v>
      </c>
      <c r="AO39" s="131" t="s">
        <v>6049</v>
      </c>
      <c r="AP39" s="131" t="s">
        <v>6050</v>
      </c>
      <c r="AQ39" s="131" t="s">
        <v>6051</v>
      </c>
      <c r="AR39" s="131" t="s">
        <v>6052</v>
      </c>
      <c r="AS39" s="131" t="s">
        <v>6053</v>
      </c>
      <c r="AT39" s="131" t="s">
        <v>6054</v>
      </c>
      <c r="AU39" s="131" t="s">
        <v>6055</v>
      </c>
      <c r="AV39" s="131" t="s">
        <v>6056</v>
      </c>
      <c r="AW39" s="131" t="s">
        <v>6057</v>
      </c>
      <c r="AX39" s="131" t="s">
        <v>6058</v>
      </c>
      <c r="AY39" s="131" t="s">
        <v>6059</v>
      </c>
      <c r="AZ39" s="131" t="s">
        <v>6060</v>
      </c>
      <c r="BA39" s="131" t="s">
        <v>6061</v>
      </c>
      <c r="BB39" s="131" t="s">
        <v>6062</v>
      </c>
      <c r="BC39" s="131" t="s">
        <v>6063</v>
      </c>
      <c r="BD39" s="131" t="s">
        <v>6064</v>
      </c>
      <c r="BE39" s="131" t="s">
        <v>6065</v>
      </c>
      <c r="BF39" s="131" t="s">
        <v>6066</v>
      </c>
      <c r="BG39" s="131" t="s">
        <v>6067</v>
      </c>
      <c r="BH39" s="131" t="s">
        <v>6068</v>
      </c>
      <c r="BI39" s="131" t="s">
        <v>6069</v>
      </c>
      <c r="BJ39" s="131" t="s">
        <v>6070</v>
      </c>
      <c r="BK39" s="131" t="s">
        <v>6071</v>
      </c>
    </row>
    <row r="40" spans="2:63" ht="27.75" customHeight="1" x14ac:dyDescent="0.25">
      <c r="B40" s="19" t="s">
        <v>1106</v>
      </c>
      <c r="C40" s="13" t="s">
        <v>5367</v>
      </c>
      <c r="D40" s="15" t="s">
        <v>467</v>
      </c>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269"/>
      <c r="AH40" s="117" t="s">
        <v>467</v>
      </c>
      <c r="AI40" s="131" t="s">
        <v>6072</v>
      </c>
      <c r="AJ40" s="131" t="s">
        <v>6073</v>
      </c>
      <c r="AK40" s="131" t="s">
        <v>6074</v>
      </c>
      <c r="AL40" s="131" t="s">
        <v>6075</v>
      </c>
      <c r="AM40" s="131" t="s">
        <v>6076</v>
      </c>
      <c r="AN40" s="131" t="s">
        <v>6077</v>
      </c>
      <c r="AO40" s="131" t="s">
        <v>6078</v>
      </c>
      <c r="AP40" s="131" t="s">
        <v>6079</v>
      </c>
      <c r="AQ40" s="131" t="s">
        <v>6080</v>
      </c>
      <c r="AR40" s="131" t="s">
        <v>6081</v>
      </c>
      <c r="AS40" s="131" t="s">
        <v>6082</v>
      </c>
      <c r="AT40" s="131" t="s">
        <v>6083</v>
      </c>
      <c r="AU40" s="131" t="s">
        <v>6084</v>
      </c>
      <c r="AV40" s="131" t="s">
        <v>6085</v>
      </c>
      <c r="AW40" s="131" t="s">
        <v>6086</v>
      </c>
      <c r="AX40" s="131" t="s">
        <v>6087</v>
      </c>
      <c r="AY40" s="131" t="s">
        <v>6088</v>
      </c>
      <c r="AZ40" s="131" t="s">
        <v>6089</v>
      </c>
      <c r="BA40" s="131" t="s">
        <v>6090</v>
      </c>
      <c r="BB40" s="131" t="s">
        <v>6091</v>
      </c>
      <c r="BC40" s="131" t="s">
        <v>6092</v>
      </c>
      <c r="BD40" s="131" t="s">
        <v>6093</v>
      </c>
      <c r="BE40" s="131" t="s">
        <v>6094</v>
      </c>
      <c r="BF40" s="131" t="s">
        <v>6095</v>
      </c>
      <c r="BG40" s="131" t="s">
        <v>6096</v>
      </c>
      <c r="BH40" s="131" t="s">
        <v>6097</v>
      </c>
      <c r="BI40" s="131" t="s">
        <v>6098</v>
      </c>
      <c r="BJ40" s="131" t="s">
        <v>6099</v>
      </c>
      <c r="BK40" s="131" t="s">
        <v>6100</v>
      </c>
    </row>
    <row r="41" spans="2:63" ht="27.75" customHeight="1" x14ac:dyDescent="0.25">
      <c r="B41" s="19" t="s">
        <v>1107</v>
      </c>
      <c r="C41" s="13" t="s">
        <v>5368</v>
      </c>
      <c r="D41" s="15" t="s">
        <v>469</v>
      </c>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269"/>
      <c r="AH41" s="117" t="s">
        <v>469</v>
      </c>
      <c r="AI41" s="131" t="s">
        <v>6101</v>
      </c>
      <c r="AJ41" s="131" t="s">
        <v>6102</v>
      </c>
      <c r="AK41" s="131" t="s">
        <v>6103</v>
      </c>
      <c r="AL41" s="131" t="s">
        <v>6104</v>
      </c>
      <c r="AM41" s="131" t="s">
        <v>6105</v>
      </c>
      <c r="AN41" s="131" t="s">
        <v>6106</v>
      </c>
      <c r="AO41" s="131" t="s">
        <v>6107</v>
      </c>
      <c r="AP41" s="131" t="s">
        <v>6108</v>
      </c>
      <c r="AQ41" s="131" t="s">
        <v>6109</v>
      </c>
      <c r="AR41" s="131" t="s">
        <v>6110</v>
      </c>
      <c r="AS41" s="131" t="s">
        <v>6111</v>
      </c>
      <c r="AT41" s="131" t="s">
        <v>6112</v>
      </c>
      <c r="AU41" s="131" t="s">
        <v>6113</v>
      </c>
      <c r="AV41" s="131" t="s">
        <v>6114</v>
      </c>
      <c r="AW41" s="131" t="s">
        <v>6115</v>
      </c>
      <c r="AX41" s="131" t="s">
        <v>6116</v>
      </c>
      <c r="AY41" s="131" t="s">
        <v>6117</v>
      </c>
      <c r="AZ41" s="131" t="s">
        <v>6118</v>
      </c>
      <c r="BA41" s="131" t="s">
        <v>6119</v>
      </c>
      <c r="BB41" s="131" t="s">
        <v>6120</v>
      </c>
      <c r="BC41" s="131" t="s">
        <v>6121</v>
      </c>
      <c r="BD41" s="131" t="s">
        <v>6122</v>
      </c>
      <c r="BE41" s="131" t="s">
        <v>6123</v>
      </c>
      <c r="BF41" s="131" t="s">
        <v>6124</v>
      </c>
      <c r="BG41" s="131" t="s">
        <v>6125</v>
      </c>
      <c r="BH41" s="131" t="s">
        <v>6126</v>
      </c>
      <c r="BI41" s="131" t="s">
        <v>6127</v>
      </c>
      <c r="BJ41" s="131" t="s">
        <v>6128</v>
      </c>
      <c r="BK41" s="131" t="s">
        <v>6129</v>
      </c>
    </row>
    <row r="42" spans="2:63" ht="27.75" customHeight="1" x14ac:dyDescent="0.25">
      <c r="B42" s="19" t="s">
        <v>1108</v>
      </c>
      <c r="C42" s="13" t="s">
        <v>5369</v>
      </c>
      <c r="D42" s="15" t="s">
        <v>471</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269"/>
      <c r="AH42" s="117" t="s">
        <v>471</v>
      </c>
      <c r="AI42" s="131" t="s">
        <v>6130</v>
      </c>
      <c r="AJ42" s="131" t="s">
        <v>6131</v>
      </c>
      <c r="AK42" s="131" t="s">
        <v>6132</v>
      </c>
      <c r="AL42" s="131" t="s">
        <v>6133</v>
      </c>
      <c r="AM42" s="131" t="s">
        <v>6134</v>
      </c>
      <c r="AN42" s="131" t="s">
        <v>6135</v>
      </c>
      <c r="AO42" s="131" t="s">
        <v>6136</v>
      </c>
      <c r="AP42" s="131" t="s">
        <v>6137</v>
      </c>
      <c r="AQ42" s="131" t="s">
        <v>6138</v>
      </c>
      <c r="AR42" s="131" t="s">
        <v>6139</v>
      </c>
      <c r="AS42" s="131" t="s">
        <v>6140</v>
      </c>
      <c r="AT42" s="131" t="s">
        <v>6141</v>
      </c>
      <c r="AU42" s="131" t="s">
        <v>6142</v>
      </c>
      <c r="AV42" s="131" t="s">
        <v>6143</v>
      </c>
      <c r="AW42" s="131" t="s">
        <v>6144</v>
      </c>
      <c r="AX42" s="131" t="s">
        <v>6145</v>
      </c>
      <c r="AY42" s="131" t="s">
        <v>6146</v>
      </c>
      <c r="AZ42" s="131" t="s">
        <v>6147</v>
      </c>
      <c r="BA42" s="131" t="s">
        <v>6148</v>
      </c>
      <c r="BB42" s="131" t="s">
        <v>6149</v>
      </c>
      <c r="BC42" s="131" t="s">
        <v>6150</v>
      </c>
      <c r="BD42" s="131" t="s">
        <v>6151</v>
      </c>
      <c r="BE42" s="131" t="s">
        <v>6152</v>
      </c>
      <c r="BF42" s="131" t="s">
        <v>6153</v>
      </c>
      <c r="BG42" s="131" t="s">
        <v>6154</v>
      </c>
      <c r="BH42" s="131" t="s">
        <v>6155</v>
      </c>
      <c r="BI42" s="131" t="s">
        <v>6156</v>
      </c>
      <c r="BJ42" s="131" t="s">
        <v>6157</v>
      </c>
      <c r="BK42" s="131" t="s">
        <v>6158</v>
      </c>
    </row>
    <row r="43" spans="2:63" ht="27.75" customHeight="1" x14ac:dyDescent="0.25">
      <c r="B43" s="19" t="s">
        <v>1109</v>
      </c>
      <c r="C43" s="13" t="s">
        <v>5370</v>
      </c>
      <c r="D43" s="15" t="s">
        <v>473</v>
      </c>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269"/>
      <c r="AH43" s="117" t="s">
        <v>473</v>
      </c>
      <c r="AI43" s="131" t="s">
        <v>6159</v>
      </c>
      <c r="AJ43" s="131" t="s">
        <v>6160</v>
      </c>
      <c r="AK43" s="131" t="s">
        <v>6161</v>
      </c>
      <c r="AL43" s="131" t="s">
        <v>6162</v>
      </c>
      <c r="AM43" s="131" t="s">
        <v>6163</v>
      </c>
      <c r="AN43" s="131" t="s">
        <v>6164</v>
      </c>
      <c r="AO43" s="131" t="s">
        <v>6165</v>
      </c>
      <c r="AP43" s="131" t="s">
        <v>6166</v>
      </c>
      <c r="AQ43" s="131" t="s">
        <v>6167</v>
      </c>
      <c r="AR43" s="131" t="s">
        <v>6168</v>
      </c>
      <c r="AS43" s="131" t="s">
        <v>6169</v>
      </c>
      <c r="AT43" s="131" t="s">
        <v>6170</v>
      </c>
      <c r="AU43" s="131" t="s">
        <v>6171</v>
      </c>
      <c r="AV43" s="131" t="s">
        <v>6172</v>
      </c>
      <c r="AW43" s="131" t="s">
        <v>6173</v>
      </c>
      <c r="AX43" s="131" t="s">
        <v>6174</v>
      </c>
      <c r="AY43" s="131" t="s">
        <v>6175</v>
      </c>
      <c r="AZ43" s="131" t="s">
        <v>6176</v>
      </c>
      <c r="BA43" s="131" t="s">
        <v>6177</v>
      </c>
      <c r="BB43" s="131" t="s">
        <v>6178</v>
      </c>
      <c r="BC43" s="131" t="s">
        <v>6179</v>
      </c>
      <c r="BD43" s="131" t="s">
        <v>6180</v>
      </c>
      <c r="BE43" s="131" t="s">
        <v>6181</v>
      </c>
      <c r="BF43" s="131" t="s">
        <v>6182</v>
      </c>
      <c r="BG43" s="131" t="s">
        <v>6183</v>
      </c>
      <c r="BH43" s="131" t="s">
        <v>6184</v>
      </c>
      <c r="BI43" s="131" t="s">
        <v>6185</v>
      </c>
      <c r="BJ43" s="131" t="s">
        <v>6186</v>
      </c>
      <c r="BK43" s="131" t="s">
        <v>6187</v>
      </c>
    </row>
    <row r="44" spans="2:63" ht="27.75" customHeight="1" x14ac:dyDescent="0.25">
      <c r="B44" s="19" t="s">
        <v>1110</v>
      </c>
      <c r="C44" s="13" t="s">
        <v>5371</v>
      </c>
      <c r="D44" s="15" t="s">
        <v>475</v>
      </c>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269"/>
      <c r="AH44" s="117" t="s">
        <v>475</v>
      </c>
      <c r="AI44" s="131" t="s">
        <v>6188</v>
      </c>
      <c r="AJ44" s="131" t="s">
        <v>6189</v>
      </c>
      <c r="AK44" s="131" t="s">
        <v>6190</v>
      </c>
      <c r="AL44" s="131" t="s">
        <v>6191</v>
      </c>
      <c r="AM44" s="131" t="s">
        <v>6192</v>
      </c>
      <c r="AN44" s="131" t="s">
        <v>6193</v>
      </c>
      <c r="AO44" s="131" t="s">
        <v>6194</v>
      </c>
      <c r="AP44" s="131" t="s">
        <v>6195</v>
      </c>
      <c r="AQ44" s="131" t="s">
        <v>6196</v>
      </c>
      <c r="AR44" s="131" t="s">
        <v>6197</v>
      </c>
      <c r="AS44" s="131" t="s">
        <v>6198</v>
      </c>
      <c r="AT44" s="131" t="s">
        <v>6199</v>
      </c>
      <c r="AU44" s="131" t="s">
        <v>6200</v>
      </c>
      <c r="AV44" s="131" t="s">
        <v>6201</v>
      </c>
      <c r="AW44" s="131" t="s">
        <v>6202</v>
      </c>
      <c r="AX44" s="131" t="s">
        <v>6203</v>
      </c>
      <c r="AY44" s="131" t="s">
        <v>6204</v>
      </c>
      <c r="AZ44" s="131" t="s">
        <v>6205</v>
      </c>
      <c r="BA44" s="131" t="s">
        <v>6206</v>
      </c>
      <c r="BB44" s="131" t="s">
        <v>6207</v>
      </c>
      <c r="BC44" s="131" t="s">
        <v>6208</v>
      </c>
      <c r="BD44" s="131" t="s">
        <v>6209</v>
      </c>
      <c r="BE44" s="131" t="s">
        <v>6210</v>
      </c>
      <c r="BF44" s="131" t="s">
        <v>6211</v>
      </c>
      <c r="BG44" s="131" t="s">
        <v>6212</v>
      </c>
      <c r="BH44" s="131" t="s">
        <v>6213</v>
      </c>
      <c r="BI44" s="131" t="s">
        <v>6214</v>
      </c>
      <c r="BJ44" s="131" t="s">
        <v>6215</v>
      </c>
      <c r="BK44" s="131" t="s">
        <v>6216</v>
      </c>
    </row>
    <row r="45" spans="2:63" ht="27.75" customHeight="1" x14ac:dyDescent="0.25">
      <c r="B45" s="19" t="s">
        <v>1111</v>
      </c>
      <c r="C45" s="13" t="s">
        <v>5372</v>
      </c>
      <c r="D45" s="15" t="s">
        <v>477</v>
      </c>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269"/>
      <c r="AH45" s="117" t="s">
        <v>477</v>
      </c>
      <c r="AI45" s="131" t="s">
        <v>6217</v>
      </c>
      <c r="AJ45" s="131" t="s">
        <v>6218</v>
      </c>
      <c r="AK45" s="131" t="s">
        <v>6219</v>
      </c>
      <c r="AL45" s="131" t="s">
        <v>6220</v>
      </c>
      <c r="AM45" s="131" t="s">
        <v>6221</v>
      </c>
      <c r="AN45" s="131" t="s">
        <v>6222</v>
      </c>
      <c r="AO45" s="131" t="s">
        <v>6223</v>
      </c>
      <c r="AP45" s="131" t="s">
        <v>6224</v>
      </c>
      <c r="AQ45" s="131" t="s">
        <v>6225</v>
      </c>
      <c r="AR45" s="131" t="s">
        <v>6226</v>
      </c>
      <c r="AS45" s="131" t="s">
        <v>6227</v>
      </c>
      <c r="AT45" s="131" t="s">
        <v>6228</v>
      </c>
      <c r="AU45" s="131" t="s">
        <v>6229</v>
      </c>
      <c r="AV45" s="131" t="s">
        <v>6230</v>
      </c>
      <c r="AW45" s="131" t="s">
        <v>6231</v>
      </c>
      <c r="AX45" s="131" t="s">
        <v>6232</v>
      </c>
      <c r="AY45" s="131" t="s">
        <v>6233</v>
      </c>
      <c r="AZ45" s="131" t="s">
        <v>6234</v>
      </c>
      <c r="BA45" s="131" t="s">
        <v>6235</v>
      </c>
      <c r="BB45" s="131" t="s">
        <v>6236</v>
      </c>
      <c r="BC45" s="131" t="s">
        <v>6237</v>
      </c>
      <c r="BD45" s="131" t="s">
        <v>6238</v>
      </c>
      <c r="BE45" s="131" t="s">
        <v>6239</v>
      </c>
      <c r="BF45" s="131" t="s">
        <v>6240</v>
      </c>
      <c r="BG45" s="131" t="s">
        <v>6241</v>
      </c>
      <c r="BH45" s="131" t="s">
        <v>6242</v>
      </c>
      <c r="BI45" s="131" t="s">
        <v>6243</v>
      </c>
      <c r="BJ45" s="131" t="s">
        <v>6244</v>
      </c>
      <c r="BK45" s="131" t="s">
        <v>6245</v>
      </c>
    </row>
    <row r="46" spans="2:63" ht="27.75" customHeight="1" x14ac:dyDescent="0.25">
      <c r="B46" s="19" t="s">
        <v>1112</v>
      </c>
      <c r="C46" s="13" t="s">
        <v>5373</v>
      </c>
      <c r="D46" s="15" t="s">
        <v>479</v>
      </c>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269"/>
      <c r="AH46" s="117" t="s">
        <v>479</v>
      </c>
      <c r="AI46" s="131" t="s">
        <v>6246</v>
      </c>
      <c r="AJ46" s="131" t="s">
        <v>6247</v>
      </c>
      <c r="AK46" s="131" t="s">
        <v>6248</v>
      </c>
      <c r="AL46" s="131" t="s">
        <v>6249</v>
      </c>
      <c r="AM46" s="131" t="s">
        <v>6250</v>
      </c>
      <c r="AN46" s="131" t="s">
        <v>6251</v>
      </c>
      <c r="AO46" s="131" t="s">
        <v>6252</v>
      </c>
      <c r="AP46" s="131" t="s">
        <v>6253</v>
      </c>
      <c r="AQ46" s="131" t="s">
        <v>6254</v>
      </c>
      <c r="AR46" s="131" t="s">
        <v>6255</v>
      </c>
      <c r="AS46" s="131" t="s">
        <v>6256</v>
      </c>
      <c r="AT46" s="131" t="s">
        <v>6257</v>
      </c>
      <c r="AU46" s="131" t="s">
        <v>6258</v>
      </c>
      <c r="AV46" s="131" t="s">
        <v>6259</v>
      </c>
      <c r="AW46" s="131" t="s">
        <v>6260</v>
      </c>
      <c r="AX46" s="131" t="s">
        <v>6261</v>
      </c>
      <c r="AY46" s="131" t="s">
        <v>6262</v>
      </c>
      <c r="AZ46" s="131" t="s">
        <v>6263</v>
      </c>
      <c r="BA46" s="131" t="s">
        <v>6264</v>
      </c>
      <c r="BB46" s="131" t="s">
        <v>6265</v>
      </c>
      <c r="BC46" s="131" t="s">
        <v>6266</v>
      </c>
      <c r="BD46" s="131" t="s">
        <v>6267</v>
      </c>
      <c r="BE46" s="131" t="s">
        <v>6268</v>
      </c>
      <c r="BF46" s="131" t="s">
        <v>6269</v>
      </c>
      <c r="BG46" s="131" t="s">
        <v>6270</v>
      </c>
      <c r="BH46" s="131" t="s">
        <v>6271</v>
      </c>
      <c r="BI46" s="131" t="s">
        <v>6272</v>
      </c>
      <c r="BJ46" s="131" t="s">
        <v>6273</v>
      </c>
      <c r="BK46" s="131" t="s">
        <v>6274</v>
      </c>
    </row>
    <row r="47" spans="2:63" ht="27.75" customHeight="1" x14ac:dyDescent="0.25">
      <c r="B47" s="19" t="s">
        <v>1113</v>
      </c>
      <c r="C47" s="13" t="s">
        <v>5374</v>
      </c>
      <c r="D47" s="15" t="s">
        <v>481</v>
      </c>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269"/>
      <c r="AH47" s="117" t="s">
        <v>481</v>
      </c>
      <c r="AI47" s="131" t="s">
        <v>6275</v>
      </c>
      <c r="AJ47" s="131" t="s">
        <v>6276</v>
      </c>
      <c r="AK47" s="131" t="s">
        <v>6277</v>
      </c>
      <c r="AL47" s="131" t="s">
        <v>6278</v>
      </c>
      <c r="AM47" s="131" t="s">
        <v>6279</v>
      </c>
      <c r="AN47" s="131" t="s">
        <v>6280</v>
      </c>
      <c r="AO47" s="131" t="s">
        <v>6281</v>
      </c>
      <c r="AP47" s="131" t="s">
        <v>6282</v>
      </c>
      <c r="AQ47" s="131" t="s">
        <v>6283</v>
      </c>
      <c r="AR47" s="131" t="s">
        <v>6284</v>
      </c>
      <c r="AS47" s="131" t="s">
        <v>6285</v>
      </c>
      <c r="AT47" s="131" t="s">
        <v>6286</v>
      </c>
      <c r="AU47" s="131" t="s">
        <v>6287</v>
      </c>
      <c r="AV47" s="131" t="s">
        <v>6288</v>
      </c>
      <c r="AW47" s="131" t="s">
        <v>6289</v>
      </c>
      <c r="AX47" s="131" t="s">
        <v>6290</v>
      </c>
      <c r="AY47" s="131" t="s">
        <v>6291</v>
      </c>
      <c r="AZ47" s="131" t="s">
        <v>6292</v>
      </c>
      <c r="BA47" s="131" t="s">
        <v>6293</v>
      </c>
      <c r="BB47" s="131" t="s">
        <v>6294</v>
      </c>
      <c r="BC47" s="131" t="s">
        <v>6295</v>
      </c>
      <c r="BD47" s="131" t="s">
        <v>6296</v>
      </c>
      <c r="BE47" s="131" t="s">
        <v>6297</v>
      </c>
      <c r="BF47" s="131" t="s">
        <v>6298</v>
      </c>
      <c r="BG47" s="131" t="s">
        <v>6299</v>
      </c>
      <c r="BH47" s="131" t="s">
        <v>6300</v>
      </c>
      <c r="BI47" s="131" t="s">
        <v>6301</v>
      </c>
      <c r="BJ47" s="131" t="s">
        <v>6302</v>
      </c>
      <c r="BK47" s="131" t="s">
        <v>6303</v>
      </c>
    </row>
    <row r="48" spans="2:63" ht="27.75" customHeight="1" x14ac:dyDescent="0.25">
      <c r="B48" s="19" t="s">
        <v>1114</v>
      </c>
      <c r="C48" s="13" t="s">
        <v>5375</v>
      </c>
      <c r="D48" s="15" t="s">
        <v>483</v>
      </c>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269"/>
      <c r="AH48" s="117" t="s">
        <v>483</v>
      </c>
      <c r="AI48" s="131" t="s">
        <v>6304</v>
      </c>
      <c r="AJ48" s="131" t="s">
        <v>6305</v>
      </c>
      <c r="AK48" s="131" t="s">
        <v>6306</v>
      </c>
      <c r="AL48" s="131" t="s">
        <v>6307</v>
      </c>
      <c r="AM48" s="131" t="s">
        <v>6308</v>
      </c>
      <c r="AN48" s="131" t="s">
        <v>6309</v>
      </c>
      <c r="AO48" s="131" t="s">
        <v>6310</v>
      </c>
      <c r="AP48" s="131" t="s">
        <v>6311</v>
      </c>
      <c r="AQ48" s="131" t="s">
        <v>6312</v>
      </c>
      <c r="AR48" s="131" t="s">
        <v>6313</v>
      </c>
      <c r="AS48" s="131" t="s">
        <v>6314</v>
      </c>
      <c r="AT48" s="131" t="s">
        <v>6315</v>
      </c>
      <c r="AU48" s="131" t="s">
        <v>6316</v>
      </c>
      <c r="AV48" s="131" t="s">
        <v>6317</v>
      </c>
      <c r="AW48" s="131" t="s">
        <v>6318</v>
      </c>
      <c r="AX48" s="131" t="s">
        <v>6319</v>
      </c>
      <c r="AY48" s="131" t="s">
        <v>6320</v>
      </c>
      <c r="AZ48" s="131" t="s">
        <v>6321</v>
      </c>
      <c r="BA48" s="131" t="s">
        <v>6322</v>
      </c>
      <c r="BB48" s="131" t="s">
        <v>6323</v>
      </c>
      <c r="BC48" s="131" t="s">
        <v>6324</v>
      </c>
      <c r="BD48" s="131" t="s">
        <v>6325</v>
      </c>
      <c r="BE48" s="131" t="s">
        <v>6326</v>
      </c>
      <c r="BF48" s="131" t="s">
        <v>6327</v>
      </c>
      <c r="BG48" s="131" t="s">
        <v>6328</v>
      </c>
      <c r="BH48" s="131" t="s">
        <v>6329</v>
      </c>
      <c r="BI48" s="131" t="s">
        <v>6330</v>
      </c>
      <c r="BJ48" s="131" t="s">
        <v>6331</v>
      </c>
      <c r="BK48" s="131" t="s">
        <v>6332</v>
      </c>
    </row>
  </sheetData>
  <mergeCells count="1">
    <mergeCell ref="B1:L1"/>
  </mergeCells>
  <dataValidations count="957">
    <dataValidation type="decimal" allowBlank="1" showInputMessage="1" showErrorMessage="1" error="Data is of incorrect type!" sqref="D7 AH7"/>
    <dataValidation type="decimal" allowBlank="1" showInputMessage="1" showErrorMessage="1" error="Data is of incorrect type!" sqref="E7 AI7"/>
    <dataValidation type="decimal" allowBlank="1" showInputMessage="1" showErrorMessage="1" error="Data is of incorrect type!" sqref="F7 AJ7"/>
    <dataValidation type="decimal" allowBlank="1" showInputMessage="1" showErrorMessage="1" error="Data is of incorrect type!" sqref="G7 AK7"/>
    <dataValidation type="decimal" allowBlank="1" showInputMessage="1" showErrorMessage="1" error="Data is of incorrect type!" sqref="H7 AL7"/>
    <dataValidation type="decimal" allowBlank="1" showInputMessage="1" showErrorMessage="1" error="Data is of incorrect type!" sqref="I7 AM7"/>
    <dataValidation type="decimal" allowBlank="1" showInputMessage="1" showErrorMessage="1" error="Data is of incorrect type!" sqref="J7 AN7"/>
    <dataValidation type="decimal" allowBlank="1" showInputMessage="1" showErrorMessage="1" error="Data is of incorrect type!" sqref="K7 AO7"/>
    <dataValidation type="decimal" allowBlank="1" showInputMessage="1" showErrorMessage="1" error="Data is of incorrect type!" sqref="L7 AP7"/>
    <dataValidation type="decimal" allowBlank="1" showInputMessage="1" showErrorMessage="1" error="Data is of incorrect type!" sqref="M7 AQ7"/>
    <dataValidation type="decimal" allowBlank="1" showInputMessage="1" showErrorMessage="1" error="Data is of incorrect type!" sqref="N7 AR7"/>
    <dataValidation type="decimal" allowBlank="1" showInputMessage="1" showErrorMessage="1" error="Data is of incorrect type!" sqref="O7 AS7"/>
    <dataValidation type="decimal" allowBlank="1" showInputMessage="1" showErrorMessage="1" error="Data is of incorrect type!" sqref="P7 AT7"/>
    <dataValidation type="decimal" allowBlank="1" showInputMessage="1" showErrorMessage="1" error="Data is of incorrect type!" sqref="Q7 AU7"/>
    <dataValidation type="decimal" allowBlank="1" showInputMessage="1" showErrorMessage="1" error="Data is of incorrect type!" sqref="R7 AV7"/>
    <dataValidation type="decimal" allowBlank="1" showInputMessage="1" showErrorMessage="1" error="Data is of incorrect type!" sqref="S7 AW7"/>
    <dataValidation type="decimal" allowBlank="1" showInputMessage="1" showErrorMessage="1" error="Data is of incorrect type!" sqref="T7 AX7"/>
    <dataValidation type="decimal" allowBlank="1" showInputMessage="1" showErrorMessage="1" error="Data is of incorrect type!" sqref="U7 AY7"/>
    <dataValidation type="decimal" allowBlank="1" showInputMessage="1" showErrorMessage="1" error="Data is of incorrect type!" sqref="V7 AZ7"/>
    <dataValidation type="decimal" allowBlank="1" showInputMessage="1" showErrorMessage="1" error="Data is of incorrect type!" sqref="W7 BA7"/>
    <dataValidation type="decimal" allowBlank="1" showInputMessage="1" showErrorMessage="1" error="Data is of incorrect type!" sqref="X7 BB7"/>
    <dataValidation type="decimal" allowBlank="1" showInputMessage="1" showErrorMessage="1" error="Data is of incorrect type!" sqref="Y7 BC7"/>
    <dataValidation type="decimal" allowBlank="1" showInputMessage="1" showErrorMessage="1" error="Data is of incorrect type!" sqref="Z7 BD7"/>
    <dataValidation type="decimal" allowBlank="1" showInputMessage="1" showErrorMessage="1" error="Data is of incorrect type!" sqref="AA7 BE7"/>
    <dataValidation type="decimal" allowBlank="1" showInputMessage="1" showErrorMessage="1" error="Data is of incorrect type!" sqref="AB7 BF7"/>
    <dataValidation type="decimal" allowBlank="1" showInputMessage="1" showErrorMessage="1" error="Data is of incorrect type!" sqref="AC7 BG7"/>
    <dataValidation type="decimal" allowBlank="1" showInputMessage="1" showErrorMessage="1" error="Data is of incorrect type!" sqref="AD7 BH7"/>
    <dataValidation type="decimal" allowBlank="1" showInputMessage="1" showErrorMessage="1" error="Data is of incorrect type!" sqref="AE7 BI7"/>
    <dataValidation type="decimal" allowBlank="1" showInputMessage="1" showErrorMessage="1" error="Data is of incorrect type!" sqref="AF7 BJ7"/>
    <dataValidation type="decimal" allowBlank="1" showInputMessage="1" showErrorMessage="1" error="Data is of incorrect type!" sqref="D8 AH8"/>
    <dataValidation type="decimal" allowBlank="1" showInputMessage="1" showErrorMessage="1" error="Data is of incorrect type!" sqref="E8 AI8"/>
    <dataValidation type="decimal" allowBlank="1" showInputMessage="1" showErrorMessage="1" error="Data is of incorrect type!" sqref="F8 AJ8"/>
    <dataValidation type="decimal" allowBlank="1" showInputMessage="1" showErrorMessage="1" error="Data is of incorrect type!" sqref="G8 AK8"/>
    <dataValidation type="decimal" allowBlank="1" showInputMessage="1" showErrorMessage="1" error="Data is of incorrect type!" sqref="H8 AL8"/>
    <dataValidation type="decimal" allowBlank="1" showInputMessage="1" showErrorMessage="1" error="Data is of incorrect type!" sqref="I8 AM8"/>
    <dataValidation type="decimal" allowBlank="1" showInputMessage="1" showErrorMessage="1" error="Data is of incorrect type!" sqref="J8 AN8"/>
    <dataValidation type="decimal" allowBlank="1" showInputMessage="1" showErrorMessage="1" error="Data is of incorrect type!" sqref="K8 AO8"/>
    <dataValidation type="decimal" allowBlank="1" showInputMessage="1" showErrorMessage="1" error="Data is of incorrect type!" sqref="L8 AP8"/>
    <dataValidation type="decimal" allowBlank="1" showInputMessage="1" showErrorMessage="1" error="Data is of incorrect type!" sqref="M8 AQ8"/>
    <dataValidation type="decimal" allowBlank="1" showInputMessage="1" showErrorMessage="1" error="Data is of incorrect type!" sqref="N8 AR8"/>
    <dataValidation type="decimal" allowBlank="1" showInputMessage="1" showErrorMessage="1" error="Data is of incorrect type!" sqref="O8 AS8"/>
    <dataValidation type="decimal" allowBlank="1" showInputMessage="1" showErrorMessage="1" error="Data is of incorrect type!" sqref="P8 AT8"/>
    <dataValidation type="decimal" allowBlank="1" showInputMessage="1" showErrorMessage="1" error="Data is of incorrect type!" sqref="Q8 AU8"/>
    <dataValidation type="decimal" allowBlank="1" showInputMessage="1" showErrorMessage="1" error="Data is of incorrect type!" sqref="R8 AV8"/>
    <dataValidation type="decimal" allowBlank="1" showInputMessage="1" showErrorMessage="1" error="Data is of incorrect type!" sqref="S8 AW8"/>
    <dataValidation type="decimal" allowBlank="1" showInputMessage="1" showErrorMessage="1" error="Data is of incorrect type!" sqref="T8 AX8"/>
    <dataValidation type="decimal" allowBlank="1" showInputMessage="1" showErrorMessage="1" error="Data is of incorrect type!" sqref="U8 AY8"/>
    <dataValidation type="decimal" allowBlank="1" showInputMessage="1" showErrorMessage="1" error="Data is of incorrect type!" sqref="V8 AZ8"/>
    <dataValidation type="decimal" allowBlank="1" showInputMessage="1" showErrorMessage="1" error="Data is of incorrect type!" sqref="W8 BA8"/>
    <dataValidation type="decimal" allowBlank="1" showInputMessage="1" showErrorMessage="1" error="Data is of incorrect type!" sqref="X8 BB8"/>
    <dataValidation type="decimal" allowBlank="1" showInputMessage="1" showErrorMessage="1" error="Data is of incorrect type!" sqref="Y8 BC8"/>
    <dataValidation type="decimal" allowBlank="1" showInputMessage="1" showErrorMessage="1" error="Data is of incorrect type!" sqref="Z8 BD8"/>
    <dataValidation type="decimal" allowBlank="1" showInputMessage="1" showErrorMessage="1" error="Data is of incorrect type!" sqref="AA8 BE8"/>
    <dataValidation type="decimal" allowBlank="1" showInputMessage="1" showErrorMessage="1" error="Data is of incorrect type!" sqref="AB8 BF8"/>
    <dataValidation type="decimal" allowBlank="1" showInputMessage="1" showErrorMessage="1" error="Data is of incorrect type!" sqref="AC8 BG8"/>
    <dataValidation type="decimal" allowBlank="1" showInputMessage="1" showErrorMessage="1" error="Data is of incorrect type!" sqref="AD8 BH8"/>
    <dataValidation type="decimal" allowBlank="1" showInputMessage="1" showErrorMessage="1" error="Data is of incorrect type!" sqref="AE8 BI8"/>
    <dataValidation type="decimal" allowBlank="1" showInputMessage="1" showErrorMessage="1" error="Data is of incorrect type!" sqref="AF8 BJ8"/>
    <dataValidation type="decimal" allowBlank="1" showInputMessage="1" showErrorMessage="1" error="Data is of incorrect type!" sqref="D9 AH9"/>
    <dataValidation type="decimal" allowBlank="1" showInputMessage="1" showErrorMessage="1" error="Data is of incorrect type!" sqref="E9 AI9"/>
    <dataValidation type="decimal" allowBlank="1" showInputMessage="1" showErrorMessage="1" error="Data is of incorrect type!" sqref="F9 AJ9"/>
    <dataValidation type="decimal" allowBlank="1" showInputMessage="1" showErrorMessage="1" error="Data is of incorrect type!" sqref="G9 AK9"/>
    <dataValidation type="decimal" allowBlank="1" showInputMessage="1" showErrorMessage="1" error="Data is of incorrect type!" sqref="H9 AL9"/>
    <dataValidation type="decimal" allowBlank="1" showInputMessage="1" showErrorMessage="1" error="Data is of incorrect type!" sqref="I9 AM9"/>
    <dataValidation type="decimal" allowBlank="1" showInputMessage="1" showErrorMessage="1" error="Data is of incorrect type!" sqref="J9 AN9"/>
    <dataValidation type="decimal" allowBlank="1" showInputMessage="1" showErrorMessage="1" error="Data is of incorrect type!" sqref="K9 AO9"/>
    <dataValidation type="decimal" allowBlank="1" showInputMessage="1" showErrorMessage="1" error="Data is of incorrect type!" sqref="L9 AP9"/>
    <dataValidation type="decimal" allowBlank="1" showInputMessage="1" showErrorMessage="1" error="Data is of incorrect type!" sqref="M9 AQ9"/>
    <dataValidation type="decimal" allowBlank="1" showInputMessage="1" showErrorMessage="1" error="Data is of incorrect type!" sqref="N9 AR9"/>
    <dataValidation type="decimal" allowBlank="1" showInputMessage="1" showErrorMessage="1" error="Data is of incorrect type!" sqref="O9 AS9"/>
    <dataValidation type="decimal" allowBlank="1" showInputMessage="1" showErrorMessage="1" error="Data is of incorrect type!" sqref="P9 AT9"/>
    <dataValidation type="decimal" allowBlank="1" showInputMessage="1" showErrorMessage="1" error="Data is of incorrect type!" sqref="Q9 AU9"/>
    <dataValidation type="decimal" allowBlank="1" showInputMessage="1" showErrorMessage="1" error="Data is of incorrect type!" sqref="R9 AV9"/>
    <dataValidation type="decimal" allowBlank="1" showInputMessage="1" showErrorMessage="1" error="Data is of incorrect type!" sqref="S9 AW9"/>
    <dataValidation type="decimal" allowBlank="1" showInputMessage="1" showErrorMessage="1" error="Data is of incorrect type!" sqref="T9 AX9"/>
    <dataValidation type="decimal" allowBlank="1" showInputMessage="1" showErrorMessage="1" error="Data is of incorrect type!" sqref="U9 AY9"/>
    <dataValidation type="decimal" allowBlank="1" showInputMessage="1" showErrorMessage="1" error="Data is of incorrect type!" sqref="V9 AZ9"/>
    <dataValidation type="decimal" allowBlank="1" showInputMessage="1" showErrorMessage="1" error="Data is of incorrect type!" sqref="W9 BA9"/>
    <dataValidation type="decimal" allowBlank="1" showInputMessage="1" showErrorMessage="1" error="Data is of incorrect type!" sqref="X9 BB9"/>
    <dataValidation type="decimal" allowBlank="1" showInputMessage="1" showErrorMessage="1" error="Data is of incorrect type!" sqref="Y9 BC9"/>
    <dataValidation type="decimal" allowBlank="1" showInputMessage="1" showErrorMessage="1" error="Data is of incorrect type!" sqref="Z9 BD9"/>
    <dataValidation type="decimal" allowBlank="1" showInputMessage="1" showErrorMessage="1" error="Data is of incorrect type!" sqref="AA9 BE9"/>
    <dataValidation type="decimal" allowBlank="1" showInputMessage="1" showErrorMessage="1" error="Data is of incorrect type!" sqref="AB9 BF9"/>
    <dataValidation type="decimal" allowBlank="1" showInputMessage="1" showErrorMessage="1" error="Data is of incorrect type!" sqref="AC9 BG9"/>
    <dataValidation type="decimal" allowBlank="1" showInputMessage="1" showErrorMessage="1" error="Data is of incorrect type!" sqref="AD9 BH9"/>
    <dataValidation type="decimal" allowBlank="1" showInputMessage="1" showErrorMessage="1" error="Data is of incorrect type!" sqref="AE9 BI9"/>
    <dataValidation type="decimal" allowBlank="1" showInputMessage="1" showErrorMessage="1" error="Data is of incorrect type!" sqref="AF9 BJ9"/>
    <dataValidation type="decimal" allowBlank="1" showInputMessage="1" showErrorMessage="1" error="Data is of incorrect type!" sqref="D10 AH10"/>
    <dataValidation type="decimal" allowBlank="1" showInputMessage="1" showErrorMessage="1" error="Data is of incorrect type!" sqref="E10 AI10"/>
    <dataValidation type="decimal" allowBlank="1" showInputMessage="1" showErrorMessage="1" error="Data is of incorrect type!" sqref="F10 AJ10"/>
    <dataValidation type="decimal" allowBlank="1" showInputMessage="1" showErrorMessage="1" error="Data is of incorrect type!" sqref="G10 AK10"/>
    <dataValidation type="decimal" allowBlank="1" showInputMessage="1" showErrorMessage="1" error="Data is of incorrect type!" sqref="H10 AL10"/>
    <dataValidation type="decimal" allowBlank="1" showInputMessage="1" showErrorMessage="1" error="Data is of incorrect type!" sqref="I10 AM10"/>
    <dataValidation type="decimal" allowBlank="1" showInputMessage="1" showErrorMessage="1" error="Data is of incorrect type!" sqref="J10 AN10"/>
    <dataValidation type="decimal" allowBlank="1" showInputMessage="1" showErrorMessage="1" error="Data is of incorrect type!" sqref="K10 AO10"/>
    <dataValidation type="decimal" allowBlank="1" showInputMessage="1" showErrorMessage="1" error="Data is of incorrect type!" sqref="L10 AP10"/>
    <dataValidation type="decimal" allowBlank="1" showInputMessage="1" showErrorMessage="1" error="Data is of incorrect type!" sqref="M10 AQ10"/>
    <dataValidation type="decimal" allowBlank="1" showInputMessage="1" showErrorMessage="1" error="Data is of incorrect type!" sqref="N10 AR10"/>
    <dataValidation type="decimal" allowBlank="1" showInputMessage="1" showErrorMessage="1" error="Data is of incorrect type!" sqref="O10 AS10"/>
    <dataValidation type="decimal" allowBlank="1" showInputMessage="1" showErrorMessage="1" error="Data is of incorrect type!" sqref="P10 AT10"/>
    <dataValidation type="decimal" allowBlank="1" showInputMessage="1" showErrorMessage="1" error="Data is of incorrect type!" sqref="Q10 AU10"/>
    <dataValidation type="decimal" allowBlank="1" showInputMessage="1" showErrorMessage="1" error="Data is of incorrect type!" sqref="R10 AV10"/>
    <dataValidation type="decimal" allowBlank="1" showInputMessage="1" showErrorMessage="1" error="Data is of incorrect type!" sqref="S10 AW10"/>
    <dataValidation type="decimal" allowBlank="1" showInputMessage="1" showErrorMessage="1" error="Data is of incorrect type!" sqref="T10 AX10"/>
    <dataValidation type="decimal" allowBlank="1" showInputMessage="1" showErrorMessage="1" error="Data is of incorrect type!" sqref="U10 AY10"/>
    <dataValidation type="decimal" allowBlank="1" showInputMessage="1" showErrorMessage="1" error="Data is of incorrect type!" sqref="V10 AZ10"/>
    <dataValidation type="decimal" allowBlank="1" showInputMessage="1" showErrorMessage="1" error="Data is of incorrect type!" sqref="W10 BA10"/>
    <dataValidation type="decimal" allowBlank="1" showInputMessage="1" showErrorMessage="1" error="Data is of incorrect type!" sqref="X10 BB10"/>
    <dataValidation type="decimal" allowBlank="1" showInputMessage="1" showErrorMessage="1" error="Data is of incorrect type!" sqref="Y10 BC10"/>
    <dataValidation type="decimal" allowBlank="1" showInputMessage="1" showErrorMessage="1" error="Data is of incorrect type!" sqref="Z10 BD10"/>
    <dataValidation type="decimal" allowBlank="1" showInputMessage="1" showErrorMessage="1" error="Data is of incorrect type!" sqref="AA10 BE10"/>
    <dataValidation type="decimal" allowBlank="1" showInputMessage="1" showErrorMessage="1" error="Data is of incorrect type!" sqref="AB10 BF10"/>
    <dataValidation type="decimal" allowBlank="1" showInputMessage="1" showErrorMessage="1" error="Data is of incorrect type!" sqref="AC10 BG10"/>
    <dataValidation type="decimal" allowBlank="1" showInputMessage="1" showErrorMessage="1" error="Data is of incorrect type!" sqref="AD10 BH10"/>
    <dataValidation type="decimal" allowBlank="1" showInputMessage="1" showErrorMessage="1" error="Data is of incorrect type!" sqref="AE10 BI10"/>
    <dataValidation type="decimal" allowBlank="1" showInputMessage="1" showErrorMessage="1" error="Data is of incorrect type!" sqref="AF10 BJ10"/>
    <dataValidation type="decimal" allowBlank="1" showInputMessage="1" showErrorMessage="1" error="Data is of incorrect type!" sqref="D11 AH11"/>
    <dataValidation type="decimal" allowBlank="1" showInputMessage="1" showErrorMessage="1" error="Data is of incorrect type!" sqref="E11 AI11"/>
    <dataValidation type="decimal" allowBlank="1" showInputMessage="1" showErrorMessage="1" error="Data is of incorrect type!" sqref="F11 AJ11"/>
    <dataValidation type="decimal" allowBlank="1" showInputMessage="1" showErrorMessage="1" error="Data is of incorrect type!" sqref="G11 AK11"/>
    <dataValidation type="decimal" allowBlank="1" showInputMessage="1" showErrorMessage="1" error="Data is of incorrect type!" sqref="H11 AL11"/>
    <dataValidation type="decimal" allowBlank="1" showInputMessage="1" showErrorMessage="1" error="Data is of incorrect type!" sqref="I11 AM11"/>
    <dataValidation type="decimal" allowBlank="1" showInputMessage="1" showErrorMessage="1" error="Data is of incorrect type!" sqref="J11 AN11"/>
    <dataValidation type="decimal" allowBlank="1" showInputMessage="1" showErrorMessage="1" error="Data is of incorrect type!" sqref="K11 AO11"/>
    <dataValidation type="decimal" allowBlank="1" showInputMessage="1" showErrorMessage="1" error="Data is of incorrect type!" sqref="L11 AP11"/>
    <dataValidation type="decimal" allowBlank="1" showInputMessage="1" showErrorMessage="1" error="Data is of incorrect type!" sqref="M11 AQ11"/>
    <dataValidation type="decimal" allowBlank="1" showInputMessage="1" showErrorMessage="1" error="Data is of incorrect type!" sqref="N11 AR11"/>
    <dataValidation type="decimal" allowBlank="1" showInputMessage="1" showErrorMessage="1" error="Data is of incorrect type!" sqref="O11 AS11"/>
    <dataValidation type="decimal" allowBlank="1" showInputMessage="1" showErrorMessage="1" error="Data is of incorrect type!" sqref="P11 AT11"/>
    <dataValidation type="decimal" allowBlank="1" showInputMessage="1" showErrorMessage="1" error="Data is of incorrect type!" sqref="Q11 AU11"/>
    <dataValidation type="decimal" allowBlank="1" showInputMessage="1" showErrorMessage="1" error="Data is of incorrect type!" sqref="R11 AV11"/>
    <dataValidation type="decimal" allowBlank="1" showInputMessage="1" showErrorMessage="1" error="Data is of incorrect type!" sqref="S11 AW11"/>
    <dataValidation type="decimal" allowBlank="1" showInputMessage="1" showErrorMessage="1" error="Data is of incorrect type!" sqref="T11 AX11"/>
    <dataValidation type="decimal" allowBlank="1" showInputMessage="1" showErrorMessage="1" error="Data is of incorrect type!" sqref="U11 AY11"/>
    <dataValidation type="decimal" allowBlank="1" showInputMessage="1" showErrorMessage="1" error="Data is of incorrect type!" sqref="V11 AZ11"/>
    <dataValidation type="decimal" allowBlank="1" showInputMessage="1" showErrorMessage="1" error="Data is of incorrect type!" sqref="W11 BA11"/>
    <dataValidation type="decimal" allowBlank="1" showInputMessage="1" showErrorMessage="1" error="Data is of incorrect type!" sqref="X11 BB11"/>
    <dataValidation type="decimal" allowBlank="1" showInputMessage="1" showErrorMessage="1" error="Data is of incorrect type!" sqref="Y11 BC11"/>
    <dataValidation type="decimal" allowBlank="1" showInputMessage="1" showErrorMessage="1" error="Data is of incorrect type!" sqref="Z11 BD11"/>
    <dataValidation type="decimal" allowBlank="1" showInputMessage="1" showErrorMessage="1" error="Data is of incorrect type!" sqref="AA11 BE11"/>
    <dataValidation type="decimal" allowBlank="1" showInputMessage="1" showErrorMessage="1" error="Data is of incorrect type!" sqref="AB11 BF11"/>
    <dataValidation type="decimal" allowBlank="1" showInputMessage="1" showErrorMessage="1" error="Data is of incorrect type!" sqref="AC11 BG11"/>
    <dataValidation type="decimal" allowBlank="1" showInputMessage="1" showErrorMessage="1" error="Data is of incorrect type!" sqref="AD11 BH11"/>
    <dataValidation type="decimal" allowBlank="1" showInputMessage="1" showErrorMessage="1" error="Data is of incorrect type!" sqref="AE11 BI11"/>
    <dataValidation type="decimal" allowBlank="1" showInputMessage="1" showErrorMessage="1" error="Data is of incorrect type!" sqref="AF11 BJ11"/>
    <dataValidation type="decimal" allowBlank="1" showInputMessage="1" showErrorMessage="1" error="Data is of incorrect type!" sqref="D12 AH12"/>
    <dataValidation type="decimal" allowBlank="1" showInputMessage="1" showErrorMessage="1" error="Data is of incorrect type!" sqref="E12 AI12"/>
    <dataValidation type="decimal" allowBlank="1" showInputMessage="1" showErrorMessage="1" error="Data is of incorrect type!" sqref="F12 AJ12"/>
    <dataValidation type="decimal" allowBlank="1" showInputMessage="1" showErrorMessage="1" error="Data is of incorrect type!" sqref="G12 AK12"/>
    <dataValidation type="decimal" allowBlank="1" showInputMessage="1" showErrorMessage="1" error="Data is of incorrect type!" sqref="H12 AL12"/>
    <dataValidation type="decimal" allowBlank="1" showInputMessage="1" showErrorMessage="1" error="Data is of incorrect type!" sqref="I12 AM12"/>
    <dataValidation type="decimal" allowBlank="1" showInputMessage="1" showErrorMessage="1" error="Data is of incorrect type!" sqref="J12 AN12"/>
    <dataValidation type="decimal" allowBlank="1" showInputMessage="1" showErrorMessage="1" error="Data is of incorrect type!" sqref="K12 AO12"/>
    <dataValidation type="decimal" allowBlank="1" showInputMessage="1" showErrorMessage="1" error="Data is of incorrect type!" sqref="L12 AP12"/>
    <dataValidation type="decimal" allowBlank="1" showInputMessage="1" showErrorMessage="1" error="Data is of incorrect type!" sqref="M12 AQ12"/>
    <dataValidation type="decimal" allowBlank="1" showInputMessage="1" showErrorMessage="1" error="Data is of incorrect type!" sqref="N12 AR12"/>
    <dataValidation type="decimal" allowBlank="1" showInputMessage="1" showErrorMessage="1" error="Data is of incorrect type!" sqref="O12 AS12"/>
    <dataValidation type="decimal" allowBlank="1" showInputMessage="1" showErrorMessage="1" error="Data is of incorrect type!" sqref="P12 AT12"/>
    <dataValidation type="decimal" allowBlank="1" showInputMessage="1" showErrorMessage="1" error="Data is of incorrect type!" sqref="Q12 AU12"/>
    <dataValidation type="decimal" allowBlank="1" showInputMessage="1" showErrorMessage="1" error="Data is of incorrect type!" sqref="R12 AV12"/>
    <dataValidation type="decimal" allowBlank="1" showInputMessage="1" showErrorMessage="1" error="Data is of incorrect type!" sqref="S12 AW12"/>
    <dataValidation type="decimal" allowBlank="1" showInputMessage="1" showErrorMessage="1" error="Data is of incorrect type!" sqref="T12 AX12"/>
    <dataValidation type="decimal" allowBlank="1" showInputMessage="1" showErrorMessage="1" error="Data is of incorrect type!" sqref="U12 AY12"/>
    <dataValidation type="decimal" allowBlank="1" showInputMessage="1" showErrorMessage="1" error="Data is of incorrect type!" sqref="V12 AZ12"/>
    <dataValidation type="decimal" allowBlank="1" showInputMessage="1" showErrorMessage="1" error="Data is of incorrect type!" sqref="W12 BA12"/>
    <dataValidation type="decimal" allowBlank="1" showInputMessage="1" showErrorMessage="1" error="Data is of incorrect type!" sqref="X12 BB12"/>
    <dataValidation type="decimal" allowBlank="1" showInputMessage="1" showErrorMessage="1" error="Data is of incorrect type!" sqref="Y12 BC12"/>
    <dataValidation type="decimal" allowBlank="1" showInputMessage="1" showErrorMessage="1" error="Data is of incorrect type!" sqref="Z12 BD12"/>
    <dataValidation type="decimal" allowBlank="1" showInputMessage="1" showErrorMessage="1" error="Data is of incorrect type!" sqref="AA12 BE12"/>
    <dataValidation type="decimal" allowBlank="1" showInputMessage="1" showErrorMessage="1" error="Data is of incorrect type!" sqref="AB12 BF12"/>
    <dataValidation type="decimal" allowBlank="1" showInputMessage="1" showErrorMessage="1" error="Data is of incorrect type!" sqref="AC12 BG12"/>
    <dataValidation type="decimal" allowBlank="1" showInputMessage="1" showErrorMessage="1" error="Data is of incorrect type!" sqref="AD12 BH12"/>
    <dataValidation type="decimal" allowBlank="1" showInputMessage="1" showErrorMessage="1" error="Data is of incorrect type!" sqref="AE12 BI12"/>
    <dataValidation type="decimal" allowBlank="1" showInputMessage="1" showErrorMessage="1" error="Data is of incorrect type!" sqref="AF12 BJ12"/>
    <dataValidation type="decimal" allowBlank="1" showInputMessage="1" showErrorMessage="1" error="Data is of incorrect type!" sqref="D13 AH13"/>
    <dataValidation type="decimal" allowBlank="1" showInputMessage="1" showErrorMessage="1" error="Data is of incorrect type!" sqref="E13 AI13"/>
    <dataValidation type="decimal" allowBlank="1" showInputMessage="1" showErrorMessage="1" error="Data is of incorrect type!" sqref="F13 AJ13"/>
    <dataValidation type="decimal" allowBlank="1" showInputMessage="1" showErrorMessage="1" error="Data is of incorrect type!" sqref="G13 AK13"/>
    <dataValidation type="decimal" allowBlank="1" showInputMessage="1" showErrorMessage="1" error="Data is of incorrect type!" sqref="H13 AL13"/>
    <dataValidation type="decimal" allowBlank="1" showInputMessage="1" showErrorMessage="1" error="Data is of incorrect type!" sqref="I13 AM13"/>
    <dataValidation type="decimal" allowBlank="1" showInputMessage="1" showErrorMessage="1" error="Data is of incorrect type!" sqref="J13 AN13"/>
    <dataValidation type="decimal" allowBlank="1" showInputMessage="1" showErrorMessage="1" error="Data is of incorrect type!" sqref="K13 AO13"/>
    <dataValidation type="decimal" allowBlank="1" showInputMessage="1" showErrorMessage="1" error="Data is of incorrect type!" sqref="L13 AP13"/>
    <dataValidation type="decimal" allowBlank="1" showInputMessage="1" showErrorMessage="1" error="Data is of incorrect type!" sqref="M13 AQ13"/>
    <dataValidation type="decimal" allowBlank="1" showInputMessage="1" showErrorMessage="1" error="Data is of incorrect type!" sqref="N13 AR13"/>
    <dataValidation type="decimal" allowBlank="1" showInputMessage="1" showErrorMessage="1" error="Data is of incorrect type!" sqref="O13 AS13"/>
    <dataValidation type="decimal" allowBlank="1" showInputMessage="1" showErrorMessage="1" error="Data is of incorrect type!" sqref="P13 AT13"/>
    <dataValidation type="decimal" allowBlank="1" showInputMessage="1" showErrorMessage="1" error="Data is of incorrect type!" sqref="Q13 AU13"/>
    <dataValidation type="decimal" allowBlank="1" showInputMessage="1" showErrorMessage="1" error="Data is of incorrect type!" sqref="R13 AV13"/>
    <dataValidation type="decimal" allowBlank="1" showInputMessage="1" showErrorMessage="1" error="Data is of incorrect type!" sqref="S13 AW13"/>
    <dataValidation type="decimal" allowBlank="1" showInputMessage="1" showErrorMessage="1" error="Data is of incorrect type!" sqref="T13 AX13"/>
    <dataValidation type="decimal" allowBlank="1" showInputMessage="1" showErrorMessage="1" error="Data is of incorrect type!" sqref="U13 AY13"/>
    <dataValidation type="decimal" allowBlank="1" showInputMessage="1" showErrorMessage="1" error="Data is of incorrect type!" sqref="V13 AZ13"/>
    <dataValidation type="decimal" allowBlank="1" showInputMessage="1" showErrorMessage="1" error="Data is of incorrect type!" sqref="W13 BA13"/>
    <dataValidation type="decimal" allowBlank="1" showInputMessage="1" showErrorMessage="1" error="Data is of incorrect type!" sqref="X13 BB13"/>
    <dataValidation type="decimal" allowBlank="1" showInputMessage="1" showErrorMessage="1" error="Data is of incorrect type!" sqref="Y13 BC13"/>
    <dataValidation type="decimal" allowBlank="1" showInputMessage="1" showErrorMessage="1" error="Data is of incorrect type!" sqref="Z13 BD13"/>
    <dataValidation type="decimal" allowBlank="1" showInputMessage="1" showErrorMessage="1" error="Data is of incorrect type!" sqref="AA13 BE13"/>
    <dataValidation type="decimal" allowBlank="1" showInputMessage="1" showErrorMessage="1" error="Data is of incorrect type!" sqref="AB13 BF13"/>
    <dataValidation type="decimal" allowBlank="1" showInputMessage="1" showErrorMessage="1" error="Data is of incorrect type!" sqref="AC13 BG13"/>
    <dataValidation type="decimal" allowBlank="1" showInputMessage="1" showErrorMessage="1" error="Data is of incorrect type!" sqref="AD13 BH13"/>
    <dataValidation type="decimal" allowBlank="1" showInputMessage="1" showErrorMessage="1" error="Data is of incorrect type!" sqref="AE13 BI13"/>
    <dataValidation type="decimal" allowBlank="1" showInputMessage="1" showErrorMessage="1" error="Data is of incorrect type!" sqref="AF13 BJ13"/>
    <dataValidation type="decimal" allowBlank="1" showInputMessage="1" showErrorMessage="1" error="Data is of incorrect type!" sqref="D14 AH14"/>
    <dataValidation type="decimal" allowBlank="1" showInputMessage="1" showErrorMessage="1" error="Data is of incorrect type!" sqref="E14 AI14"/>
    <dataValidation type="decimal" allowBlank="1" showInputMessage="1" showErrorMessage="1" error="Data is of incorrect type!" sqref="F14 AJ14"/>
    <dataValidation type="decimal" allowBlank="1" showInputMessage="1" showErrorMessage="1" error="Data is of incorrect type!" sqref="G14 AK14"/>
    <dataValidation type="decimal" allowBlank="1" showInputMessage="1" showErrorMessage="1" error="Data is of incorrect type!" sqref="H14 AL14"/>
    <dataValidation type="decimal" allowBlank="1" showInputMessage="1" showErrorMessage="1" error="Data is of incorrect type!" sqref="I14 AM14"/>
    <dataValidation type="decimal" allowBlank="1" showInputMessage="1" showErrorMessage="1" error="Data is of incorrect type!" sqref="J14 AN14"/>
    <dataValidation type="decimal" allowBlank="1" showInputMessage="1" showErrorMessage="1" error="Data is of incorrect type!" sqref="K14 AO14"/>
    <dataValidation type="decimal" allowBlank="1" showInputMessage="1" showErrorMessage="1" error="Data is of incorrect type!" sqref="L14 AP14"/>
    <dataValidation type="decimal" allowBlank="1" showInputMessage="1" showErrorMessage="1" error="Data is of incorrect type!" sqref="M14 AQ14"/>
    <dataValidation type="decimal" allowBlank="1" showInputMessage="1" showErrorMessage="1" error="Data is of incorrect type!" sqref="N14 AR14"/>
    <dataValidation type="decimal" allowBlank="1" showInputMessage="1" showErrorMessage="1" error="Data is of incorrect type!" sqref="O14 AS14"/>
    <dataValidation type="decimal" allowBlank="1" showInputMessage="1" showErrorMessage="1" error="Data is of incorrect type!" sqref="P14 AT14"/>
    <dataValidation type="decimal" allowBlank="1" showInputMessage="1" showErrorMessage="1" error="Data is of incorrect type!" sqref="Q14 AU14"/>
    <dataValidation type="decimal" allowBlank="1" showInputMessage="1" showErrorMessage="1" error="Data is of incorrect type!" sqref="R14 AV14"/>
    <dataValidation type="decimal" allowBlank="1" showInputMessage="1" showErrorMessage="1" error="Data is of incorrect type!" sqref="S14 AW14"/>
    <dataValidation type="decimal" allowBlank="1" showInputMessage="1" showErrorMessage="1" error="Data is of incorrect type!" sqref="T14 AX14"/>
    <dataValidation type="decimal" allowBlank="1" showInputMessage="1" showErrorMessage="1" error="Data is of incorrect type!" sqref="U14 AY14"/>
    <dataValidation type="decimal" allowBlank="1" showInputMessage="1" showErrorMessage="1" error="Data is of incorrect type!" sqref="V14 AZ14"/>
    <dataValidation type="decimal" allowBlank="1" showInputMessage="1" showErrorMessage="1" error="Data is of incorrect type!" sqref="W14 BA14"/>
    <dataValidation type="decimal" allowBlank="1" showInputMessage="1" showErrorMessage="1" error="Data is of incorrect type!" sqref="X14 BB14"/>
    <dataValidation type="decimal" allowBlank="1" showInputMessage="1" showErrorMessage="1" error="Data is of incorrect type!" sqref="Y14 BC14"/>
    <dataValidation type="decimal" allowBlank="1" showInputMessage="1" showErrorMessage="1" error="Data is of incorrect type!" sqref="Z14 BD14"/>
    <dataValidation type="decimal" allowBlank="1" showInputMessage="1" showErrorMessage="1" error="Data is of incorrect type!" sqref="AA14 BE14"/>
    <dataValidation type="decimal" allowBlank="1" showInputMessage="1" showErrorMessage="1" error="Data is of incorrect type!" sqref="AB14 BF14"/>
    <dataValidation type="decimal" allowBlank="1" showInputMessage="1" showErrorMessage="1" error="Data is of incorrect type!" sqref="AC14 BG14"/>
    <dataValidation type="decimal" allowBlank="1" showInputMessage="1" showErrorMessage="1" error="Data is of incorrect type!" sqref="AD14 BH14"/>
    <dataValidation type="decimal" allowBlank="1" showInputMessage="1" showErrorMessage="1" error="Data is of incorrect type!" sqref="AE14 BI14"/>
    <dataValidation type="decimal" allowBlank="1" showInputMessage="1" showErrorMessage="1" error="Data is of incorrect type!" sqref="AF14 BJ14"/>
    <dataValidation type="decimal" allowBlank="1" showInputMessage="1" showErrorMessage="1" error="Data is of incorrect type!" sqref="D15 AH15"/>
    <dataValidation type="decimal" allowBlank="1" showInputMessage="1" showErrorMessage="1" error="Data is of incorrect type!" sqref="E15 AI15"/>
    <dataValidation type="decimal" allowBlank="1" showInputMessage="1" showErrorMessage="1" error="Data is of incorrect type!" sqref="F15 AJ15"/>
    <dataValidation type="decimal" allowBlank="1" showInputMessage="1" showErrorMessage="1" error="Data is of incorrect type!" sqref="G15 AK15"/>
    <dataValidation type="decimal" allowBlank="1" showInputMessage="1" showErrorMessage="1" error="Data is of incorrect type!" sqref="H15 AL15"/>
    <dataValidation type="decimal" allowBlank="1" showInputMessage="1" showErrorMessage="1" error="Data is of incorrect type!" sqref="I15 AM15"/>
    <dataValidation type="decimal" allowBlank="1" showInputMessage="1" showErrorMessage="1" error="Data is of incorrect type!" sqref="J15 AN15"/>
    <dataValidation type="decimal" allowBlank="1" showInputMessage="1" showErrorMessage="1" error="Data is of incorrect type!" sqref="K15 AO15"/>
    <dataValidation type="decimal" allowBlank="1" showInputMessage="1" showErrorMessage="1" error="Data is of incorrect type!" sqref="L15 AP15"/>
    <dataValidation type="decimal" allowBlank="1" showInputMessage="1" showErrorMessage="1" error="Data is of incorrect type!" sqref="M15 AQ15"/>
    <dataValidation type="decimal" allowBlank="1" showInputMessage="1" showErrorMessage="1" error="Data is of incorrect type!" sqref="N15 AR15"/>
    <dataValidation type="decimal" allowBlank="1" showInputMessage="1" showErrorMessage="1" error="Data is of incorrect type!" sqref="O15 AS15"/>
    <dataValidation type="decimal" allowBlank="1" showInputMessage="1" showErrorMessage="1" error="Data is of incorrect type!" sqref="P15 AT15"/>
    <dataValidation type="decimal" allowBlank="1" showInputMessage="1" showErrorMessage="1" error="Data is of incorrect type!" sqref="Q15 AU15"/>
    <dataValidation type="decimal" allowBlank="1" showInputMessage="1" showErrorMessage="1" error="Data is of incorrect type!" sqref="R15 AV15"/>
    <dataValidation type="decimal" allowBlank="1" showInputMessage="1" showErrorMessage="1" error="Data is of incorrect type!" sqref="S15 AW15"/>
    <dataValidation type="decimal" allowBlank="1" showInputMessage="1" showErrorMessage="1" error="Data is of incorrect type!" sqref="T15 AX15"/>
    <dataValidation type="decimal" allowBlank="1" showInputMessage="1" showErrorMessage="1" error="Data is of incorrect type!" sqref="U15 AY15"/>
    <dataValidation type="decimal" allowBlank="1" showInputMessage="1" showErrorMessage="1" error="Data is of incorrect type!" sqref="V15 AZ15"/>
    <dataValidation type="decimal" allowBlank="1" showInputMessage="1" showErrorMessage="1" error="Data is of incorrect type!" sqref="W15 BA15"/>
    <dataValidation type="decimal" allowBlank="1" showInputMessage="1" showErrorMessage="1" error="Data is of incorrect type!" sqref="X15 BB15"/>
    <dataValidation type="decimal" allowBlank="1" showInputMessage="1" showErrorMessage="1" error="Data is of incorrect type!" sqref="Y15 BC15"/>
    <dataValidation type="decimal" allowBlank="1" showInputMessage="1" showErrorMessage="1" error="Data is of incorrect type!" sqref="Z15 BD15"/>
    <dataValidation type="decimal" allowBlank="1" showInputMessage="1" showErrorMessage="1" error="Data is of incorrect type!" sqref="AA15 BE15"/>
    <dataValidation type="decimal" allowBlank="1" showInputMessage="1" showErrorMessage="1" error="Data is of incorrect type!" sqref="AB15 BF15"/>
    <dataValidation type="decimal" allowBlank="1" showInputMessage="1" showErrorMessage="1" error="Data is of incorrect type!" sqref="AC15 BG15"/>
    <dataValidation type="decimal" allowBlank="1" showInputMessage="1" showErrorMessage="1" error="Data is of incorrect type!" sqref="AD15 BH15"/>
    <dataValidation type="decimal" allowBlank="1" showInputMessage="1" showErrorMessage="1" error="Data is of incorrect type!" sqref="AE15 BI15"/>
    <dataValidation type="decimal" allowBlank="1" showInputMessage="1" showErrorMessage="1" error="Data is of incorrect type!" sqref="AF15 BJ15"/>
    <dataValidation type="decimal" allowBlank="1" showInputMessage="1" showErrorMessage="1" error="Data is of incorrect type!" sqref="D16 AH16"/>
    <dataValidation type="decimal" allowBlank="1" showInputMessage="1" showErrorMessage="1" error="Data is of incorrect type!" sqref="E16 D2 AI16"/>
    <dataValidation type="decimal" allowBlank="1" showInputMessage="1" showErrorMessage="1" error="Data is of incorrect type!" sqref="F16 AJ16"/>
    <dataValidation type="decimal" allowBlank="1" showInputMessage="1" showErrorMessage="1" error="Data is of incorrect type!" sqref="G16 AK16"/>
    <dataValidation type="decimal" allowBlank="1" showInputMessage="1" showErrorMessage="1" error="Data is of incorrect type!" sqref="H16 AL16"/>
    <dataValidation type="decimal" allowBlank="1" showInputMessage="1" showErrorMessage="1" error="Data is of incorrect type!" sqref="I16 AM16"/>
    <dataValidation type="decimal" allowBlank="1" showInputMessage="1" showErrorMessage="1" error="Data is of incorrect type!" sqref="J16 AN16"/>
    <dataValidation type="decimal" allowBlank="1" showInputMessage="1" showErrorMessage="1" error="Data is of incorrect type!" sqref="K16 AO16"/>
    <dataValidation type="decimal" allowBlank="1" showInputMessage="1" showErrorMessage="1" error="Data is of incorrect type!" sqref="L16 AP16"/>
    <dataValidation type="decimal" allowBlank="1" showInputMessage="1" showErrorMessage="1" error="Data is of incorrect type!" sqref="M16 AQ16"/>
    <dataValidation type="decimal" allowBlank="1" showInputMessage="1" showErrorMessage="1" error="Data is of incorrect type!" sqref="N16 AR16"/>
    <dataValidation type="decimal" allowBlank="1" showInputMessage="1" showErrorMessage="1" error="Data is of incorrect type!" sqref="O16 AS16"/>
    <dataValidation type="decimal" allowBlank="1" showInputMessage="1" showErrorMessage="1" error="Data is of incorrect type!" sqref="P16 AT16"/>
    <dataValidation type="decimal" allowBlank="1" showInputMessage="1" showErrorMessage="1" error="Data is of incorrect type!" sqref="Q16 AU16"/>
    <dataValidation type="decimal" allowBlank="1" showInputMessage="1" showErrorMessage="1" error="Data is of incorrect type!" sqref="R16 AV16"/>
    <dataValidation type="decimal" allowBlank="1" showInputMessage="1" showErrorMessage="1" error="Data is of incorrect type!" sqref="S16 AW16"/>
    <dataValidation type="decimal" allowBlank="1" showInputMessage="1" showErrorMessage="1" error="Data is of incorrect type!" sqref="T16 AX16"/>
    <dataValidation type="decimal" allowBlank="1" showInputMessage="1" showErrorMessage="1" error="Data is of incorrect type!" sqref="U16 AY16"/>
    <dataValidation type="decimal" allowBlank="1" showInputMessage="1" showErrorMessage="1" error="Data is of incorrect type!" sqref="V16 AZ16"/>
    <dataValidation type="decimal" allowBlank="1" showInputMessage="1" showErrorMessage="1" error="Data is of incorrect type!" sqref="W16 BA16"/>
    <dataValidation type="decimal" allowBlank="1" showInputMessage="1" showErrorMessage="1" error="Data is of incorrect type!" sqref="X16 BB16"/>
    <dataValidation type="decimal" allowBlank="1" showInputMessage="1" showErrorMessage="1" error="Data is of incorrect type!" sqref="Y16 BC16"/>
    <dataValidation type="decimal" allowBlank="1" showInputMessage="1" showErrorMessage="1" error="Data is of incorrect type!" sqref="Z16 BD16"/>
    <dataValidation type="decimal" allowBlank="1" showInputMessage="1" showErrorMessage="1" error="Data is of incorrect type!" sqref="AA16 BE16"/>
    <dataValidation type="decimal" allowBlank="1" showInputMessage="1" showErrorMessage="1" error="Data is of incorrect type!" sqref="AB16 BF16"/>
    <dataValidation type="decimal" allowBlank="1" showInputMessage="1" showErrorMessage="1" error="Data is of incorrect type!" sqref="AC16 BG16"/>
    <dataValidation type="decimal" allowBlank="1" showInputMessage="1" showErrorMessage="1" error="Data is of incorrect type!" sqref="AD16 BH16"/>
    <dataValidation type="decimal" allowBlank="1" showInputMessage="1" showErrorMessage="1" error="Data is of incorrect type!" sqref="AE16 BI16"/>
    <dataValidation type="decimal" allowBlank="1" showInputMessage="1" showErrorMessage="1" error="Data is of incorrect type!" sqref="AF16 BJ16"/>
    <dataValidation type="decimal" allowBlank="1" showInputMessage="1" showErrorMessage="1" error="Data is of incorrect type!" sqref="D17 AH17"/>
    <dataValidation type="decimal" allowBlank="1" showInputMessage="1" showErrorMessage="1" error="Data is of incorrect type!" sqref="E17 AI17"/>
    <dataValidation type="decimal" allowBlank="1" showInputMessage="1" showErrorMessage="1" error="Data is of incorrect type!" sqref="F17 AJ17"/>
    <dataValidation type="decimal" allowBlank="1" showInputMessage="1" showErrorMessage="1" error="Data is of incorrect type!" sqref="G17 AK17"/>
    <dataValidation type="decimal" allowBlank="1" showInputMessage="1" showErrorMessage="1" error="Data is of incorrect type!" sqref="H17 AL17"/>
    <dataValidation type="decimal" allowBlank="1" showInputMessage="1" showErrorMessage="1" error="Data is of incorrect type!" sqref="I17 AM17"/>
    <dataValidation type="decimal" allowBlank="1" showInputMessage="1" showErrorMessage="1" error="Data is of incorrect type!" sqref="J17 AN17"/>
    <dataValidation type="decimal" allowBlank="1" showInputMessage="1" showErrorMessage="1" error="Data is of incorrect type!" sqref="K17 AO17"/>
    <dataValidation type="decimal" allowBlank="1" showInputMessage="1" showErrorMessage="1" error="Data is of incorrect type!" sqref="L17 AP17"/>
    <dataValidation type="decimal" allowBlank="1" showInputMessage="1" showErrorMessage="1" error="Data is of incorrect type!" sqref="M17 AQ17"/>
    <dataValidation type="decimal" allowBlank="1" showInputMessage="1" showErrorMessage="1" error="Data is of incorrect type!" sqref="N17 AR17"/>
    <dataValidation type="decimal" allowBlank="1" showInputMessage="1" showErrorMessage="1" error="Data is of incorrect type!" sqref="O17 AS17"/>
    <dataValidation type="decimal" allowBlank="1" showInputMessage="1" showErrorMessage="1" error="Data is of incorrect type!" sqref="P17 AT17"/>
    <dataValidation type="decimal" allowBlank="1" showInputMessage="1" showErrorMessage="1" error="Data is of incorrect type!" sqref="Q17 AU17"/>
    <dataValidation type="decimal" allowBlank="1" showInputMessage="1" showErrorMessage="1" error="Data is of incorrect type!" sqref="R17 AV17"/>
    <dataValidation type="decimal" allowBlank="1" showInputMessage="1" showErrorMessage="1" error="Data is of incorrect type!" sqref="S17 AW17"/>
    <dataValidation type="decimal" allowBlank="1" showInputMessage="1" showErrorMessage="1" error="Data is of incorrect type!" sqref="T17 AX17"/>
    <dataValidation type="decimal" allowBlank="1" showInputMessage="1" showErrorMessage="1" error="Data is of incorrect type!" sqref="U17 AY17"/>
    <dataValidation type="decimal" allowBlank="1" showInputMessage="1" showErrorMessage="1" error="Data is of incorrect type!" sqref="V17 AZ17"/>
    <dataValidation type="decimal" allowBlank="1" showInputMessage="1" showErrorMessage="1" error="Data is of incorrect type!" sqref="W17 BA17"/>
    <dataValidation type="decimal" allowBlank="1" showInputMessage="1" showErrorMessage="1" error="Data is of incorrect type!" sqref="X17 BB17"/>
    <dataValidation type="decimal" allowBlank="1" showInputMessage="1" showErrorMessage="1" error="Data is of incorrect type!" sqref="Y17 BC17"/>
    <dataValidation type="decimal" allowBlank="1" showInputMessage="1" showErrorMessage="1" error="Data is of incorrect type!" sqref="Z17 BD17"/>
    <dataValidation type="decimal" allowBlank="1" showInputMessage="1" showErrorMessage="1" error="Data is of incorrect type!" sqref="AA17 BE17"/>
    <dataValidation type="decimal" allowBlank="1" showInputMessage="1" showErrorMessage="1" error="Data is of incorrect type!" sqref="AB17 BF17"/>
    <dataValidation type="decimal" allowBlank="1" showInputMessage="1" showErrorMessage="1" error="Data is of incorrect type!" sqref="AC17 BG17"/>
    <dataValidation type="decimal" allowBlank="1" showInputMessage="1" showErrorMessage="1" error="Data is of incorrect type!" sqref="AD17 BH17"/>
    <dataValidation type="decimal" allowBlank="1" showInputMessage="1" showErrorMessage="1" error="Data is of incorrect type!" sqref="AE17 BI17"/>
    <dataValidation type="decimal" allowBlank="1" showInputMessage="1" showErrorMessage="1" error="Data is of incorrect type!" sqref="AF17 BJ17"/>
    <dataValidation type="decimal" allowBlank="1" showInputMessage="1" showErrorMessage="1" error="Data is of incorrect type!" sqref="D18 AH18"/>
    <dataValidation type="decimal" allowBlank="1" showInputMessage="1" showErrorMessage="1" error="Data is of incorrect type!" sqref="E18 AI18"/>
    <dataValidation type="decimal" allowBlank="1" showInputMessage="1" showErrorMessage="1" error="Data is of incorrect type!" sqref="F18 AJ18"/>
    <dataValidation type="decimal" allowBlank="1" showInputMessage="1" showErrorMessage="1" error="Data is of incorrect type!" sqref="G18 AK18"/>
    <dataValidation type="decimal" allowBlank="1" showInputMessage="1" showErrorMessage="1" error="Data is of incorrect type!" sqref="H18 AL18"/>
    <dataValidation type="decimal" allowBlank="1" showInputMessage="1" showErrorMessage="1" error="Data is of incorrect type!" sqref="I18 AM18"/>
    <dataValidation type="decimal" allowBlank="1" showInputMessage="1" showErrorMessage="1" error="Data is of incorrect type!" sqref="J18 AN18"/>
    <dataValidation type="decimal" allowBlank="1" showInputMessage="1" showErrorMessage="1" error="Data is of incorrect type!" sqref="K18 AO18"/>
    <dataValidation type="decimal" allowBlank="1" showInputMessage="1" showErrorMessage="1" error="Data is of incorrect type!" sqref="L18 AP18"/>
    <dataValidation type="decimal" allowBlank="1" showInputMessage="1" showErrorMessage="1" error="Data is of incorrect type!" sqref="M18 AQ18"/>
    <dataValidation type="decimal" allowBlank="1" showInputMessage="1" showErrorMessage="1" error="Data is of incorrect type!" sqref="N18 AR18"/>
    <dataValidation type="decimal" allowBlank="1" showInputMessage="1" showErrorMessage="1" error="Data is of incorrect type!" sqref="O18 AS18"/>
    <dataValidation type="decimal" allowBlank="1" showInputMessage="1" showErrorMessage="1" error="Data is of incorrect type!" sqref="P18 AT18"/>
    <dataValidation type="decimal" allowBlank="1" showInputMessage="1" showErrorMessage="1" error="Data is of incorrect type!" sqref="Q18 AU18"/>
    <dataValidation type="decimal" allowBlank="1" showInputMessage="1" showErrorMessage="1" error="Data is of incorrect type!" sqref="R18 AV18"/>
    <dataValidation type="decimal" allowBlank="1" showInputMessage="1" showErrorMessage="1" error="Data is of incorrect type!" sqref="S18 AW18"/>
    <dataValidation type="decimal" allowBlank="1" showInputMessage="1" showErrorMessage="1" error="Data is of incorrect type!" sqref="T18 AX18"/>
    <dataValidation type="decimal" allowBlank="1" showInputMessage="1" showErrorMessage="1" error="Data is of incorrect type!" sqref="U18 AY18"/>
    <dataValidation type="decimal" allowBlank="1" showInputMessage="1" showErrorMessage="1" error="Data is of incorrect type!" sqref="V18 AZ18"/>
    <dataValidation type="decimal" allowBlank="1" showInputMessage="1" showErrorMessage="1" error="Data is of incorrect type!" sqref="W18 BA18"/>
    <dataValidation type="decimal" allowBlank="1" showInputMessage="1" showErrorMessage="1" error="Data is of incorrect type!" sqref="X18 BB18"/>
    <dataValidation type="decimal" allowBlank="1" showInputMessage="1" showErrorMessage="1" error="Data is of incorrect type!" sqref="Y18 BC18"/>
    <dataValidation type="decimal" allowBlank="1" showInputMessage="1" showErrorMessage="1" error="Data is of incorrect type!" sqref="Z18 BD18"/>
    <dataValidation type="decimal" allowBlank="1" showInputMessage="1" showErrorMessage="1" error="Data is of incorrect type!" sqref="AA18 BE18"/>
    <dataValidation type="decimal" allowBlank="1" showInputMessage="1" showErrorMessage="1" error="Data is of incorrect type!" sqref="AB18 BF18"/>
    <dataValidation type="decimal" allowBlank="1" showInputMessage="1" showErrorMessage="1" error="Data is of incorrect type!" sqref="AC18 BG18"/>
    <dataValidation type="decimal" allowBlank="1" showInputMessage="1" showErrorMessage="1" error="Data is of incorrect type!" sqref="AD18 BH18"/>
    <dataValidation type="decimal" allowBlank="1" showInputMessage="1" showErrorMessage="1" error="Data is of incorrect type!" sqref="AE18 BI18"/>
    <dataValidation type="decimal" allowBlank="1" showInputMessage="1" showErrorMessage="1" error="Data is of incorrect type!" sqref="AF18 BJ18"/>
    <dataValidation type="decimal" allowBlank="1" showInputMessage="1" showErrorMessage="1" error="Data is of incorrect type!" sqref="D19 AH19"/>
    <dataValidation type="decimal" allowBlank="1" showInputMessage="1" showErrorMessage="1" error="Data is of incorrect type!" sqref="E19 AI19"/>
    <dataValidation type="decimal" allowBlank="1" showInputMessage="1" showErrorMessage="1" error="Data is of incorrect type!" sqref="F19 AJ19"/>
    <dataValidation type="decimal" allowBlank="1" showInputMessage="1" showErrorMessage="1" error="Data is of incorrect type!" sqref="G19 AK19"/>
    <dataValidation type="decimal" allowBlank="1" showInputMessage="1" showErrorMessage="1" error="Data is of incorrect type!" sqref="H19 AL19"/>
    <dataValidation type="decimal" allowBlank="1" showInputMessage="1" showErrorMessage="1" error="Data is of incorrect type!" sqref="I19 AM19"/>
    <dataValidation type="decimal" allowBlank="1" showInputMessage="1" showErrorMessage="1" error="Data is of incorrect type!" sqref="J19 AN19"/>
    <dataValidation type="decimal" allowBlank="1" showInputMessage="1" showErrorMessage="1" error="Data is of incorrect type!" sqref="K19 AO19"/>
    <dataValidation type="decimal" allowBlank="1" showInputMessage="1" showErrorMessage="1" error="Data is of incorrect type!" sqref="L19 AP19"/>
    <dataValidation type="decimal" allowBlank="1" showInputMessage="1" showErrorMessage="1" error="Data is of incorrect type!" sqref="M19 AQ19"/>
    <dataValidation type="decimal" allowBlank="1" showInputMessage="1" showErrorMessage="1" error="Data is of incorrect type!" sqref="N19 AR19"/>
    <dataValidation type="decimal" allowBlank="1" showInputMessage="1" showErrorMessage="1" error="Data is of incorrect type!" sqref="O19 AS19"/>
    <dataValidation type="decimal" allowBlank="1" showInputMessage="1" showErrorMessage="1" error="Data is of incorrect type!" sqref="P19 AT19"/>
    <dataValidation type="decimal" allowBlank="1" showInputMessage="1" showErrorMessage="1" error="Data is of incorrect type!" sqref="Q19 AU19"/>
    <dataValidation type="decimal" allowBlank="1" showInputMessage="1" showErrorMessage="1" error="Data is of incorrect type!" sqref="R19 AV19"/>
    <dataValidation type="decimal" allowBlank="1" showInputMessage="1" showErrorMessage="1" error="Data is of incorrect type!" sqref="S19 AW19"/>
    <dataValidation type="decimal" allowBlank="1" showInputMessage="1" showErrorMessage="1" error="Data is of incorrect type!" sqref="T19 AX19"/>
    <dataValidation type="decimal" allowBlank="1" showInputMessage="1" showErrorMessage="1" error="Data is of incorrect type!" sqref="U19 AY19"/>
    <dataValidation type="decimal" allowBlank="1" showInputMessage="1" showErrorMessage="1" error="Data is of incorrect type!" sqref="V19 AZ19"/>
    <dataValidation type="decimal" allowBlank="1" showInputMessage="1" showErrorMessage="1" error="Data is of incorrect type!" sqref="W19 BA19"/>
    <dataValidation type="decimal" allowBlank="1" showInputMessage="1" showErrorMessage="1" error="Data is of incorrect type!" sqref="X19 BB19"/>
    <dataValidation type="decimal" allowBlank="1" showInputMessage="1" showErrorMessage="1" error="Data is of incorrect type!" sqref="Y19 BC19"/>
    <dataValidation type="decimal" allowBlank="1" showInputMessage="1" showErrorMessage="1" error="Data is of incorrect type!" sqref="Z19 BD19"/>
    <dataValidation type="decimal" allowBlank="1" showInputMessage="1" showErrorMessage="1" error="Data is of incorrect type!" sqref="AA19 BE19"/>
    <dataValidation type="decimal" allowBlank="1" showInputMessage="1" showErrorMessage="1" error="Data is of incorrect type!" sqref="AB19 BF19"/>
    <dataValidation type="decimal" allowBlank="1" showInputMessage="1" showErrorMessage="1" error="Data is of incorrect type!" sqref="AC19 BG19"/>
    <dataValidation type="decimal" allowBlank="1" showInputMessage="1" showErrorMessage="1" error="Data is of incorrect type!" sqref="AD19 BH19"/>
    <dataValidation type="decimal" allowBlank="1" showInputMessage="1" showErrorMessage="1" error="Data is of incorrect type!" sqref="AE19 BI19"/>
    <dataValidation type="decimal" allowBlank="1" showInputMessage="1" showErrorMessage="1" error="Data is of incorrect type!" sqref="AF19 BJ19"/>
    <dataValidation type="decimal" allowBlank="1" showInputMessage="1" showErrorMessage="1" error="Data is of incorrect type!" sqref="D20 AH20"/>
    <dataValidation type="decimal" allowBlank="1" showInputMessage="1" showErrorMessage="1" error="Data is of incorrect type!" sqref="E20 AI20"/>
    <dataValidation type="decimal" allowBlank="1" showInputMessage="1" showErrorMessage="1" error="Data is of incorrect type!" sqref="F20 AJ20"/>
    <dataValidation type="decimal" allowBlank="1" showInputMessage="1" showErrorMessage="1" error="Data is of incorrect type!" sqref="G20 AK20"/>
    <dataValidation type="decimal" allowBlank="1" showInputMessage="1" showErrorMessage="1" error="Data is of incorrect type!" sqref="H20 AL20"/>
    <dataValidation type="decimal" allowBlank="1" showInputMessage="1" showErrorMessage="1" error="Data is of incorrect type!" sqref="I20 AM20"/>
    <dataValidation type="decimal" allowBlank="1" showInputMessage="1" showErrorMessage="1" error="Data is of incorrect type!" sqref="J20 AN20"/>
    <dataValidation type="decimal" allowBlank="1" showInputMessage="1" showErrorMessage="1" error="Data is of incorrect type!" sqref="K20 AO20"/>
    <dataValidation type="decimal" allowBlank="1" showInputMessage="1" showErrorMessage="1" error="Data is of incorrect type!" sqref="L20 AP20"/>
    <dataValidation type="decimal" allowBlank="1" showInputMessage="1" showErrorMessage="1" error="Data is of incorrect type!" sqref="M20 AQ20"/>
    <dataValidation type="decimal" allowBlank="1" showInputMessage="1" showErrorMessage="1" error="Data is of incorrect type!" sqref="N20 AR20"/>
    <dataValidation type="decimal" allowBlank="1" showInputMessage="1" showErrorMessage="1" error="Data is of incorrect type!" sqref="O20 AS20"/>
    <dataValidation type="decimal" allowBlank="1" showInputMessage="1" showErrorMessage="1" error="Data is of incorrect type!" sqref="P20 AT20"/>
    <dataValidation type="decimal" allowBlank="1" showInputMessage="1" showErrorMessage="1" error="Data is of incorrect type!" sqref="Q20 AU20"/>
    <dataValidation type="decimal" allowBlank="1" showInputMessage="1" showErrorMessage="1" error="Data is of incorrect type!" sqref="R20 AV20"/>
    <dataValidation type="decimal" allowBlank="1" showInputMessage="1" showErrorMessage="1" error="Data is of incorrect type!" sqref="S20 AW20"/>
    <dataValidation type="decimal" allowBlank="1" showInputMessage="1" showErrorMessage="1" error="Data is of incorrect type!" sqref="T20 AX20"/>
    <dataValidation type="decimal" allowBlank="1" showInputMessage="1" showErrorMessage="1" error="Data is of incorrect type!" sqref="U20 AY20"/>
    <dataValidation type="decimal" allowBlank="1" showInputMessage="1" showErrorMessage="1" error="Data is of incorrect type!" sqref="V20 AZ20"/>
    <dataValidation type="decimal" allowBlank="1" showInputMessage="1" showErrorMessage="1" error="Data is of incorrect type!" sqref="W20 BA20"/>
    <dataValidation type="decimal" allowBlank="1" showInputMessage="1" showErrorMessage="1" error="Data is of incorrect type!" sqref="X20 BB20"/>
    <dataValidation type="decimal" allowBlank="1" showInputMessage="1" showErrorMessage="1" error="Data is of incorrect type!" sqref="Y20 BC20"/>
    <dataValidation type="decimal" allowBlank="1" showInputMessage="1" showErrorMessage="1" error="Data is of incorrect type!" sqref="Z20 BD20"/>
    <dataValidation type="decimal" allowBlank="1" showInputMessage="1" showErrorMessage="1" error="Data is of incorrect type!" sqref="AA20 BE20"/>
    <dataValidation type="decimal" allowBlank="1" showInputMessage="1" showErrorMessage="1" error="Data is of incorrect type!" sqref="AB20 BF20"/>
    <dataValidation type="decimal" allowBlank="1" showInputMessage="1" showErrorMessage="1" error="Data is of incorrect type!" sqref="AC20 BG20"/>
    <dataValidation type="decimal" allowBlank="1" showInputMessage="1" showErrorMessage="1" error="Data is of incorrect type!" sqref="AD20 BH20"/>
    <dataValidation type="decimal" allowBlank="1" showInputMessage="1" showErrorMessage="1" error="Data is of incorrect type!" sqref="AE20 BI20"/>
    <dataValidation type="decimal" allowBlank="1" showInputMessage="1" showErrorMessage="1" error="Data is of incorrect type!" sqref="AF20 BJ20"/>
    <dataValidation type="decimal" allowBlank="1" showInputMessage="1" showErrorMessage="1" error="Data is of incorrect type!" sqref="D21 AH21"/>
    <dataValidation type="decimal" allowBlank="1" showInputMessage="1" showErrorMessage="1" error="Data is of incorrect type!" sqref="E21 AI21"/>
    <dataValidation type="decimal" allowBlank="1" showInputMessage="1" showErrorMessage="1" error="Data is of incorrect type!" sqref="F21 AJ21"/>
    <dataValidation type="decimal" allowBlank="1" showInputMessage="1" showErrorMessage="1" error="Data is of incorrect type!" sqref="G21 AK21"/>
    <dataValidation type="decimal" allowBlank="1" showInputMessage="1" showErrorMessage="1" error="Data is of incorrect type!" sqref="H21 AL21"/>
    <dataValidation type="decimal" allowBlank="1" showInputMessage="1" showErrorMessage="1" error="Data is of incorrect type!" sqref="I21 AM21"/>
    <dataValidation type="decimal" allowBlank="1" showInputMessage="1" showErrorMessage="1" error="Data is of incorrect type!" sqref="J21 AN21"/>
    <dataValidation type="decimal" allowBlank="1" showInputMessage="1" showErrorMessage="1" error="Data is of incorrect type!" sqref="K21 AO21"/>
    <dataValidation type="decimal" allowBlank="1" showInputMessage="1" showErrorMessage="1" error="Data is of incorrect type!" sqref="L21 AP21"/>
    <dataValidation type="decimal" allowBlank="1" showInputMessage="1" showErrorMessage="1" error="Data is of incorrect type!" sqref="M21 AQ21"/>
    <dataValidation type="decimal" allowBlank="1" showInputMessage="1" showErrorMessage="1" error="Data is of incorrect type!" sqref="N21 AR21"/>
    <dataValidation type="decimal" allowBlank="1" showInputMessage="1" showErrorMessage="1" error="Data is of incorrect type!" sqref="O21 AS21"/>
    <dataValidation type="decimal" allowBlank="1" showInputMessage="1" showErrorMessage="1" error="Data is of incorrect type!" sqref="P21 AT21"/>
    <dataValidation type="decimal" allowBlank="1" showInputMessage="1" showErrorMessage="1" error="Data is of incorrect type!" sqref="Q21 AU21"/>
    <dataValidation type="decimal" allowBlank="1" showInputMessage="1" showErrorMessage="1" error="Data is of incorrect type!" sqref="R21 AV21"/>
    <dataValidation type="decimal" allowBlank="1" showInputMessage="1" showErrorMessage="1" error="Data is of incorrect type!" sqref="S21 AW21"/>
    <dataValidation type="decimal" allowBlank="1" showInputMessage="1" showErrorMessage="1" error="Data is of incorrect type!" sqref="T21 AX21"/>
    <dataValidation type="decimal" allowBlank="1" showInputMessage="1" showErrorMessage="1" error="Data is of incorrect type!" sqref="U21 AY21"/>
    <dataValidation type="decimal" allowBlank="1" showInputMessage="1" showErrorMessage="1" error="Data is of incorrect type!" sqref="V21 AZ21"/>
    <dataValidation type="decimal" allowBlank="1" showInputMessage="1" showErrorMessage="1" error="Data is of incorrect type!" sqref="W21 BA21"/>
    <dataValidation type="decimal" allowBlank="1" showInputMessage="1" showErrorMessage="1" error="Data is of incorrect type!" sqref="X21 BB21"/>
    <dataValidation type="decimal" allowBlank="1" showInputMessage="1" showErrorMessage="1" error="Data is of incorrect type!" sqref="Y21 BC21"/>
    <dataValidation type="decimal" allowBlank="1" showInputMessage="1" showErrorMessage="1" error="Data is of incorrect type!" sqref="Z21 BD21"/>
    <dataValidation type="decimal" allowBlank="1" showInputMessage="1" showErrorMessage="1" error="Data is of incorrect type!" sqref="AA21 BE21"/>
    <dataValidation type="decimal" allowBlank="1" showInputMessage="1" showErrorMessage="1" error="Data is of incorrect type!" sqref="AB21 BF21"/>
    <dataValidation type="decimal" allowBlank="1" showInputMessage="1" showErrorMessage="1" error="Data is of incorrect type!" sqref="AC21 BG21"/>
    <dataValidation type="decimal" allowBlank="1" showInputMessage="1" showErrorMessage="1" error="Data is of incorrect type!" sqref="AD21 BH21"/>
    <dataValidation type="decimal" allowBlank="1" showInputMessage="1" showErrorMessage="1" error="Data is of incorrect type!" sqref="AE21 BI21"/>
    <dataValidation type="decimal" allowBlank="1" showInputMessage="1" showErrorMessage="1" error="Data is of incorrect type!" sqref="AF21 BJ21"/>
    <dataValidation type="decimal" allowBlank="1" showInputMessage="1" showErrorMessage="1" error="Data is of incorrect type!" sqref="D22 AH22"/>
    <dataValidation type="decimal" allowBlank="1" showInputMessage="1" showErrorMessage="1" error="Data is of incorrect type!" sqref="E22 AI22"/>
    <dataValidation type="decimal" allowBlank="1" showInputMessage="1" showErrorMessage="1" error="Data is of incorrect type!" sqref="F22 AJ22"/>
    <dataValidation type="decimal" allowBlank="1" showInputMessage="1" showErrorMessage="1" error="Data is of incorrect type!" sqref="G22 AK22"/>
    <dataValidation type="decimal" allowBlank="1" showInputMessage="1" showErrorMessage="1" error="Data is of incorrect type!" sqref="H22 AL22"/>
    <dataValidation type="decimal" allowBlank="1" showInputMessage="1" showErrorMessage="1" error="Data is of incorrect type!" sqref="I22 AM22"/>
    <dataValidation type="decimal" allowBlank="1" showInputMessage="1" showErrorMessage="1" error="Data is of incorrect type!" sqref="J22 AN22"/>
    <dataValidation type="decimal" allowBlank="1" showInputMessage="1" showErrorMessage="1" error="Data is of incorrect type!" sqref="K22 AO22"/>
    <dataValidation type="decimal" allowBlank="1" showInputMessage="1" showErrorMessage="1" error="Data is of incorrect type!" sqref="L22 AP22"/>
    <dataValidation type="decimal" allowBlank="1" showInputMessage="1" showErrorMessage="1" error="Data is of incorrect type!" sqref="M22 AQ22"/>
    <dataValidation type="decimal" allowBlank="1" showInputMessage="1" showErrorMessage="1" error="Data is of incorrect type!" sqref="N22 AR22"/>
    <dataValidation type="decimal" allowBlank="1" showInputMessage="1" showErrorMessage="1" error="Data is of incorrect type!" sqref="O22 AS22"/>
    <dataValidation type="decimal" allowBlank="1" showInputMessage="1" showErrorMessage="1" error="Data is of incorrect type!" sqref="P22 AT22"/>
    <dataValidation type="decimal" allowBlank="1" showInputMessage="1" showErrorMessage="1" error="Data is of incorrect type!" sqref="Q22 AU22"/>
    <dataValidation type="decimal" allowBlank="1" showInputMessage="1" showErrorMessage="1" error="Data is of incorrect type!" sqref="R22 AV22"/>
    <dataValidation type="decimal" allowBlank="1" showInputMessage="1" showErrorMessage="1" error="Data is of incorrect type!" sqref="S22 AW22"/>
    <dataValidation type="decimal" allowBlank="1" showInputMessage="1" showErrorMessage="1" error="Data is of incorrect type!" sqref="T22 AX22"/>
    <dataValidation type="decimal" allowBlank="1" showInputMessage="1" showErrorMessage="1" error="Data is of incorrect type!" sqref="U22 AY22"/>
    <dataValidation type="decimal" allowBlank="1" showInputMessage="1" showErrorMessage="1" error="Data is of incorrect type!" sqref="V22 AZ22"/>
    <dataValidation type="decimal" allowBlank="1" showInputMessage="1" showErrorMessage="1" error="Data is of incorrect type!" sqref="W22 BA22"/>
    <dataValidation type="decimal" allowBlank="1" showInputMessage="1" showErrorMessage="1" error="Data is of incorrect type!" sqref="X22 BB22"/>
    <dataValidation type="decimal" allowBlank="1" showInputMessage="1" showErrorMessage="1" error="Data is of incorrect type!" sqref="Y22 BC22"/>
    <dataValidation type="decimal" allowBlank="1" showInputMessage="1" showErrorMessage="1" error="Data is of incorrect type!" sqref="Z22 BD22"/>
    <dataValidation type="decimal" allowBlank="1" showInputMessage="1" showErrorMessage="1" error="Data is of incorrect type!" sqref="AA22 BE22"/>
    <dataValidation type="decimal" allowBlank="1" showInputMessage="1" showErrorMessage="1" error="Data is of incorrect type!" sqref="AB22 BF22"/>
    <dataValidation type="decimal" allowBlank="1" showInputMessage="1" showErrorMessage="1" error="Data is of incorrect type!" sqref="AC22 BG22"/>
    <dataValidation type="decimal" allowBlank="1" showInputMessage="1" showErrorMessage="1" error="Data is of incorrect type!" sqref="AD22 BH22"/>
    <dataValidation type="decimal" allowBlank="1" showInputMessage="1" showErrorMessage="1" error="Data is of incorrect type!" sqref="AE22 BI22"/>
    <dataValidation type="decimal" allowBlank="1" showInputMessage="1" showErrorMessage="1" error="Data is of incorrect type!" sqref="AF22 BJ22"/>
    <dataValidation type="decimal" allowBlank="1" showInputMessage="1" showErrorMessage="1" error="Data is of incorrect type!" sqref="D23 AH23"/>
    <dataValidation type="decimal" allowBlank="1" showInputMessage="1" showErrorMessage="1" error="Data is of incorrect type!" sqref="E23 AI23"/>
    <dataValidation type="decimal" allowBlank="1" showInputMessage="1" showErrorMessage="1" error="Data is of incorrect type!" sqref="F23 AJ23"/>
    <dataValidation type="decimal" allowBlank="1" showInputMessage="1" showErrorMessage="1" error="Data is of incorrect type!" sqref="G23 AK23"/>
    <dataValidation type="decimal" allowBlank="1" showInputMessage="1" showErrorMessage="1" error="Data is of incorrect type!" sqref="H23 AL23"/>
    <dataValidation type="decimal" allowBlank="1" showInputMessage="1" showErrorMessage="1" error="Data is of incorrect type!" sqref="I23 AM23"/>
    <dataValidation type="decimal" allowBlank="1" showInputMessage="1" showErrorMessage="1" error="Data is of incorrect type!" sqref="J23 AN23"/>
    <dataValidation type="decimal" allowBlank="1" showInputMessage="1" showErrorMessage="1" error="Data is of incorrect type!" sqref="K23 AO23"/>
    <dataValidation type="decimal" allowBlank="1" showInputMessage="1" showErrorMessage="1" error="Data is of incorrect type!" sqref="L23 AP23"/>
    <dataValidation type="decimal" allowBlank="1" showInputMessage="1" showErrorMessage="1" error="Data is of incorrect type!" sqref="M23 AQ23"/>
    <dataValidation type="decimal" allowBlank="1" showInputMessage="1" showErrorMessage="1" error="Data is of incorrect type!" sqref="N23 AR23"/>
    <dataValidation type="decimal" allowBlank="1" showInputMessage="1" showErrorMessage="1" error="Data is of incorrect type!" sqref="O23 AS23"/>
    <dataValidation type="decimal" allowBlank="1" showInputMessage="1" showErrorMessage="1" error="Data is of incorrect type!" sqref="P23 AT23"/>
    <dataValidation type="decimal" allowBlank="1" showInputMessage="1" showErrorMessage="1" error="Data is of incorrect type!" sqref="Q23 AU23"/>
    <dataValidation type="decimal" allowBlank="1" showInputMessage="1" showErrorMessage="1" error="Data is of incorrect type!" sqref="R23 AV23"/>
    <dataValidation type="decimal" allowBlank="1" showInputMessage="1" showErrorMessage="1" error="Data is of incorrect type!" sqref="S23 AW23"/>
    <dataValidation type="decimal" allowBlank="1" showInputMessage="1" showErrorMessage="1" error="Data is of incorrect type!" sqref="T23 AX23"/>
    <dataValidation type="decimal" allowBlank="1" showInputMessage="1" showErrorMessage="1" error="Data is of incorrect type!" sqref="U23 AY23"/>
    <dataValidation type="decimal" allowBlank="1" showInputMessage="1" showErrorMessage="1" error="Data is of incorrect type!" sqref="V23 AZ23"/>
    <dataValidation type="decimal" allowBlank="1" showInputMessage="1" showErrorMessage="1" error="Data is of incorrect type!" sqref="W23 BA23"/>
    <dataValidation type="decimal" allowBlank="1" showInputMessage="1" showErrorMessage="1" error="Data is of incorrect type!" sqref="X23 BB23"/>
    <dataValidation type="decimal" allowBlank="1" showInputMessage="1" showErrorMessage="1" error="Data is of incorrect type!" sqref="Y23 BC23"/>
    <dataValidation type="decimal" allowBlank="1" showInputMessage="1" showErrorMessage="1" error="Data is of incorrect type!" sqref="Z23 BD23"/>
    <dataValidation type="decimal" allowBlank="1" showInputMessage="1" showErrorMessage="1" error="Data is of incorrect type!" sqref="AA23 BE23"/>
    <dataValidation type="decimal" allowBlank="1" showInputMessage="1" showErrorMessage="1" error="Data is of incorrect type!" sqref="AB23 BF23"/>
    <dataValidation type="decimal" allowBlank="1" showInputMessage="1" showErrorMessage="1" error="Data is of incorrect type!" sqref="AC23 BG23"/>
    <dataValidation type="decimal" allowBlank="1" showInputMessage="1" showErrorMessage="1" error="Data is of incorrect type!" sqref="AD23 BH23"/>
    <dataValidation type="decimal" allowBlank="1" showInputMessage="1" showErrorMessage="1" error="Data is of incorrect type!" sqref="AE23 BI23"/>
    <dataValidation type="decimal" allowBlank="1" showInputMessage="1" showErrorMessage="1" error="Data is of incorrect type!" sqref="AF23 BJ23"/>
    <dataValidation type="decimal" allowBlank="1" showInputMessage="1" showErrorMessage="1" error="Data is of incorrect type!" sqref="D24 AH24"/>
    <dataValidation type="decimal" allowBlank="1" showInputMessage="1" showErrorMessage="1" error="Data is of incorrect type!" sqref="E24 AI24"/>
    <dataValidation type="decimal" allowBlank="1" showInputMessage="1" showErrorMessage="1" error="Data is of incorrect type!" sqref="F24 AJ24"/>
    <dataValidation type="decimal" allowBlank="1" showInputMessage="1" showErrorMessage="1" error="Data is of incorrect type!" sqref="G24 AK24"/>
    <dataValidation type="decimal" allowBlank="1" showInputMessage="1" showErrorMessage="1" error="Data is of incorrect type!" sqref="H24 AL24"/>
    <dataValidation type="decimal" allowBlank="1" showInputMessage="1" showErrorMessage="1" error="Data is of incorrect type!" sqref="I24 AM24"/>
    <dataValidation type="decimal" allowBlank="1" showInputMessage="1" showErrorMessage="1" error="Data is of incorrect type!" sqref="J24 AN24"/>
    <dataValidation type="decimal" allowBlank="1" showInputMessage="1" showErrorMessage="1" error="Data is of incorrect type!" sqref="K24 AO24"/>
    <dataValidation type="decimal" allowBlank="1" showInputMessage="1" showErrorMessage="1" error="Data is of incorrect type!" sqref="L24 AP24"/>
    <dataValidation type="decimal" allowBlank="1" showInputMessage="1" showErrorMessage="1" error="Data is of incorrect type!" sqref="M24 AQ24"/>
    <dataValidation type="decimal" allowBlank="1" showInputMessage="1" showErrorMessage="1" error="Data is of incorrect type!" sqref="N24 AR24"/>
    <dataValidation type="decimal" allowBlank="1" showInputMessage="1" showErrorMessage="1" error="Data is of incorrect type!" sqref="O24 AS24"/>
    <dataValidation type="decimal" allowBlank="1" showInputMessage="1" showErrorMessage="1" error="Data is of incorrect type!" sqref="P24 AT24"/>
    <dataValidation type="decimal" allowBlank="1" showInputMessage="1" showErrorMessage="1" error="Data is of incorrect type!" sqref="Q24 AU24"/>
    <dataValidation type="decimal" allowBlank="1" showInputMessage="1" showErrorMessage="1" error="Data is of incorrect type!" sqref="R24 AV24"/>
    <dataValidation type="decimal" allowBlank="1" showInputMessage="1" showErrorMessage="1" error="Data is of incorrect type!" sqref="S24 AW24"/>
    <dataValidation type="decimal" allowBlank="1" showInputMessage="1" showErrorMessage="1" error="Data is of incorrect type!" sqref="T24 AX24"/>
    <dataValidation type="decimal" allowBlank="1" showInputMessage="1" showErrorMessage="1" error="Data is of incorrect type!" sqref="U24 AY24"/>
    <dataValidation type="decimal" allowBlank="1" showInputMessage="1" showErrorMessage="1" error="Data is of incorrect type!" sqref="V24 AZ24"/>
    <dataValidation type="decimal" allowBlank="1" showInputMessage="1" showErrorMessage="1" error="Data is of incorrect type!" sqref="W24 BA24"/>
    <dataValidation type="decimal" allowBlank="1" showInputMessage="1" showErrorMessage="1" error="Data is of incorrect type!" sqref="X24 BB24"/>
    <dataValidation type="decimal" allowBlank="1" showInputMessage="1" showErrorMessage="1" error="Data is of incorrect type!" sqref="Y24 BC24"/>
    <dataValidation type="decimal" allowBlank="1" showInputMessage="1" showErrorMessage="1" error="Data is of incorrect type!" sqref="Z24 BD24"/>
    <dataValidation type="decimal" allowBlank="1" showInputMessage="1" showErrorMessage="1" error="Data is of incorrect type!" sqref="AA24 BE24"/>
    <dataValidation type="decimal" allowBlank="1" showInputMessage="1" showErrorMessage="1" error="Data is of incorrect type!" sqref="AB24 BF24"/>
    <dataValidation type="decimal" allowBlank="1" showInputMessage="1" showErrorMessage="1" error="Data is of incorrect type!" sqref="AC24 BG24"/>
    <dataValidation type="decimal" allowBlank="1" showInputMessage="1" showErrorMessage="1" error="Data is of incorrect type!" sqref="AD24 BH24"/>
    <dataValidation type="decimal" allowBlank="1" showInputMessage="1" showErrorMessage="1" error="Data is of incorrect type!" sqref="AE24 BI24"/>
    <dataValidation type="decimal" allowBlank="1" showInputMessage="1" showErrorMessage="1" error="Data is of incorrect type!" sqref="AF24 BJ24"/>
    <dataValidation type="decimal" allowBlank="1" showInputMessage="1" showErrorMessage="1" error="Data is of incorrect type!" sqref="D25 AH25"/>
    <dataValidation type="decimal" allowBlank="1" showInputMessage="1" showErrorMessage="1" error="Data is of incorrect type!" sqref="E25 AI25"/>
    <dataValidation type="decimal" allowBlank="1" showInputMessage="1" showErrorMessage="1" error="Data is of incorrect type!" sqref="F25 AJ25"/>
    <dataValidation type="decimal" allowBlank="1" showInputMessage="1" showErrorMessage="1" error="Data is of incorrect type!" sqref="G25 AK25"/>
    <dataValidation type="decimal" allowBlank="1" showInputMessage="1" showErrorMessage="1" error="Data is of incorrect type!" sqref="H25 AL25"/>
    <dataValidation type="decimal" allowBlank="1" showInputMessage="1" showErrorMessage="1" error="Data is of incorrect type!" sqref="I25 AM25"/>
    <dataValidation type="decimal" allowBlank="1" showInputMessage="1" showErrorMessage="1" error="Data is of incorrect type!" sqref="J25 AN25"/>
    <dataValidation type="decimal" allowBlank="1" showInputMessage="1" showErrorMessage="1" error="Data is of incorrect type!" sqref="K25 AO25"/>
    <dataValidation type="decimal" allowBlank="1" showInputMessage="1" showErrorMessage="1" error="Data is of incorrect type!" sqref="L25 AP25"/>
    <dataValidation type="decimal" allowBlank="1" showInputMessage="1" showErrorMessage="1" error="Data is of incorrect type!" sqref="M25 AQ25"/>
    <dataValidation type="decimal" allowBlank="1" showInputMessage="1" showErrorMessage="1" error="Data is of incorrect type!" sqref="N25 AR25"/>
    <dataValidation type="decimal" allowBlank="1" showInputMessage="1" showErrorMessage="1" error="Data is of incorrect type!" sqref="O25 AS25"/>
    <dataValidation type="decimal" allowBlank="1" showInputMessage="1" showErrorMessage="1" error="Data is of incorrect type!" sqref="P25 AT25"/>
    <dataValidation type="decimal" allowBlank="1" showInputMessage="1" showErrorMessage="1" error="Data is of incorrect type!" sqref="Q25 AU25"/>
    <dataValidation type="decimal" allowBlank="1" showInputMessage="1" showErrorMessage="1" error="Data is of incorrect type!" sqref="R25 AV25"/>
    <dataValidation type="decimal" allowBlank="1" showInputMessage="1" showErrorMessage="1" error="Data is of incorrect type!" sqref="S25 AW25"/>
    <dataValidation type="decimal" allowBlank="1" showInputMessage="1" showErrorMessage="1" error="Data is of incorrect type!" sqref="T25 AX25"/>
    <dataValidation type="decimal" allowBlank="1" showInputMessage="1" showErrorMessage="1" error="Data is of incorrect type!" sqref="U25 AY25"/>
    <dataValidation type="decimal" allowBlank="1" showInputMessage="1" showErrorMessage="1" error="Data is of incorrect type!" sqref="V25 AZ25"/>
    <dataValidation type="decimal" allowBlank="1" showInputMessage="1" showErrorMessage="1" error="Data is of incorrect type!" sqref="W25 BA25"/>
    <dataValidation type="decimal" allowBlank="1" showInputMessage="1" showErrorMessage="1" error="Data is of incorrect type!" sqref="X25 BB25"/>
    <dataValidation type="decimal" allowBlank="1" showInputMessage="1" showErrorMessage="1" error="Data is of incorrect type!" sqref="Y25 BC25"/>
    <dataValidation type="decimal" allowBlank="1" showInputMessage="1" showErrorMessage="1" error="Data is of incorrect type!" sqref="Z25 BD25"/>
    <dataValidation type="decimal" allowBlank="1" showInputMessage="1" showErrorMessage="1" error="Data is of incorrect type!" sqref="AA25 BE25"/>
    <dataValidation type="decimal" allowBlank="1" showInputMessage="1" showErrorMessage="1" error="Data is of incorrect type!" sqref="AB25 BF25"/>
    <dataValidation type="decimal" allowBlank="1" showInputMessage="1" showErrorMessage="1" error="Data is of incorrect type!" sqref="AC25 BG25"/>
    <dataValidation type="decimal" allowBlank="1" showInputMessage="1" showErrorMessage="1" error="Data is of incorrect type!" sqref="AD25 BH25"/>
    <dataValidation type="decimal" allowBlank="1" showInputMessage="1" showErrorMessage="1" error="Data is of incorrect type!" sqref="AE25 BI25"/>
    <dataValidation type="decimal" allowBlank="1" showInputMessage="1" showErrorMessage="1" error="Data is of incorrect type!" sqref="AF25 BJ25"/>
    <dataValidation type="decimal" allowBlank="1" showInputMessage="1" showErrorMessage="1" error="Data is of incorrect type!" sqref="D26 AH26"/>
    <dataValidation type="decimal" allowBlank="1" showInputMessage="1" showErrorMessage="1" error="Data is of incorrect type!" sqref="E26 AI26"/>
    <dataValidation type="decimal" allowBlank="1" showInputMessage="1" showErrorMessage="1" error="Data is of incorrect type!" sqref="F26 AJ26"/>
    <dataValidation type="decimal" allowBlank="1" showInputMessage="1" showErrorMessage="1" error="Data is of incorrect type!" sqref="G26 AK26"/>
    <dataValidation type="decimal" allowBlank="1" showInputMessage="1" showErrorMessage="1" error="Data is of incorrect type!" sqref="H26 AL26"/>
    <dataValidation type="decimal" allowBlank="1" showInputMessage="1" showErrorMessage="1" error="Data is of incorrect type!" sqref="I26 AM26"/>
    <dataValidation type="decimal" allowBlank="1" showInputMessage="1" showErrorMessage="1" error="Data is of incorrect type!" sqref="J26 AN26"/>
    <dataValidation type="decimal" allowBlank="1" showInputMessage="1" showErrorMessage="1" error="Data is of incorrect type!" sqref="K26 AO26"/>
    <dataValidation type="decimal" allowBlank="1" showInputMessage="1" showErrorMessage="1" error="Data is of incorrect type!" sqref="L26 AP26"/>
    <dataValidation type="decimal" allowBlank="1" showInputMessage="1" showErrorMessage="1" error="Data is of incorrect type!" sqref="M26 AQ26"/>
    <dataValidation type="decimal" allowBlank="1" showInputMessage="1" showErrorMessage="1" error="Data is of incorrect type!" sqref="N26 AR26"/>
    <dataValidation type="decimal" allowBlank="1" showInputMessage="1" showErrorMessage="1" error="Data is of incorrect type!" sqref="O26 AS26"/>
    <dataValidation type="decimal" allowBlank="1" showInputMessage="1" showErrorMessage="1" error="Data is of incorrect type!" sqref="P26 AT26"/>
    <dataValidation type="decimal" allowBlank="1" showInputMessage="1" showErrorMessage="1" error="Data is of incorrect type!" sqref="Q26 AU26"/>
    <dataValidation type="decimal" allowBlank="1" showInputMessage="1" showErrorMessage="1" error="Data is of incorrect type!" sqref="R26 AV26"/>
    <dataValidation type="decimal" allowBlank="1" showInputMessage="1" showErrorMessage="1" error="Data is of incorrect type!" sqref="S26 AW26"/>
    <dataValidation type="decimal" allowBlank="1" showInputMessage="1" showErrorMessage="1" error="Data is of incorrect type!" sqref="T26 AX26"/>
    <dataValidation type="decimal" allowBlank="1" showInputMessage="1" showErrorMessage="1" error="Data is of incorrect type!" sqref="U26 AY26"/>
    <dataValidation type="decimal" allowBlank="1" showInputMessage="1" showErrorMessage="1" error="Data is of incorrect type!" sqref="V26 AZ26"/>
    <dataValidation type="decimal" allowBlank="1" showInputMessage="1" showErrorMessage="1" error="Data is of incorrect type!" sqref="W26 BA26"/>
    <dataValidation type="decimal" allowBlank="1" showInputMessage="1" showErrorMessage="1" error="Data is of incorrect type!" sqref="X26 BB26"/>
    <dataValidation type="decimal" allowBlank="1" showInputMessage="1" showErrorMessage="1" error="Data is of incorrect type!" sqref="Y26 BC26"/>
    <dataValidation type="decimal" allowBlank="1" showInputMessage="1" showErrorMessage="1" error="Data is of incorrect type!" sqref="Z26 BD26"/>
    <dataValidation type="decimal" allowBlank="1" showInputMessage="1" showErrorMessage="1" error="Data is of incorrect type!" sqref="AA26 BE26"/>
    <dataValidation type="decimal" allowBlank="1" showInputMessage="1" showErrorMessage="1" error="Data is of incorrect type!" sqref="AB26 BF26"/>
    <dataValidation type="decimal" allowBlank="1" showInputMessage="1" showErrorMessage="1" error="Data is of incorrect type!" sqref="AC26 BG26"/>
    <dataValidation type="decimal" allowBlank="1" showInputMessage="1" showErrorMessage="1" error="Data is of incorrect type!" sqref="AD26 BH26"/>
    <dataValidation type="decimal" allowBlank="1" showInputMessage="1" showErrorMessage="1" error="Data is of incorrect type!" sqref="AE26 BI26"/>
    <dataValidation type="decimal" allowBlank="1" showInputMessage="1" showErrorMessage="1" error="Data is of incorrect type!" sqref="AF26 BJ26"/>
    <dataValidation type="decimal" allowBlank="1" showInputMessage="1" showErrorMessage="1" error="Data is of incorrect type!" sqref="D27 AH27"/>
    <dataValidation type="decimal" allowBlank="1" showInputMessage="1" showErrorMessage="1" error="Data is of incorrect type!" sqref="E27 AI27"/>
    <dataValidation type="decimal" allowBlank="1" showInputMessage="1" showErrorMessage="1" error="Data is of incorrect type!" sqref="F27 AJ27"/>
    <dataValidation type="decimal" allowBlank="1" showInputMessage="1" showErrorMessage="1" error="Data is of incorrect type!" sqref="G27 AK27"/>
    <dataValidation type="decimal" allowBlank="1" showInputMessage="1" showErrorMessage="1" error="Data is of incorrect type!" sqref="H27 AL27"/>
    <dataValidation type="decimal" allowBlank="1" showInputMessage="1" showErrorMessage="1" error="Data is of incorrect type!" sqref="I27 AM27"/>
    <dataValidation type="decimal" allowBlank="1" showInputMessage="1" showErrorMessage="1" error="Data is of incorrect type!" sqref="J27 AN27"/>
    <dataValidation type="decimal" allowBlank="1" showInputMessage="1" showErrorMessage="1" error="Data is of incorrect type!" sqref="K27 AO27"/>
    <dataValidation type="decimal" allowBlank="1" showInputMessage="1" showErrorMessage="1" error="Data is of incorrect type!" sqref="L27 AP27"/>
    <dataValidation type="decimal" allowBlank="1" showInputMessage="1" showErrorMessage="1" error="Data is of incorrect type!" sqref="M27 AQ27"/>
    <dataValidation type="decimal" allowBlank="1" showInputMessage="1" showErrorMessage="1" error="Data is of incorrect type!" sqref="N27 AR27"/>
    <dataValidation type="decimal" allowBlank="1" showInputMessage="1" showErrorMessage="1" error="Data is of incorrect type!" sqref="O27 AS27"/>
    <dataValidation type="decimal" allowBlank="1" showInputMessage="1" showErrorMessage="1" error="Data is of incorrect type!" sqref="P27 AT27"/>
    <dataValidation type="decimal" allowBlank="1" showInputMessage="1" showErrorMessage="1" error="Data is of incorrect type!" sqref="Q27 AU27"/>
    <dataValidation type="decimal" allowBlank="1" showInputMessage="1" showErrorMessage="1" error="Data is of incorrect type!" sqref="R27 AV27"/>
    <dataValidation type="decimal" allowBlank="1" showInputMessage="1" showErrorMessage="1" error="Data is of incorrect type!" sqref="S27 AW27"/>
    <dataValidation type="decimal" allowBlank="1" showInputMessage="1" showErrorMessage="1" error="Data is of incorrect type!" sqref="T27 AX27"/>
    <dataValidation type="decimal" allowBlank="1" showInputMessage="1" showErrorMessage="1" error="Data is of incorrect type!" sqref="U27 AY27"/>
    <dataValidation type="decimal" allowBlank="1" showInputMessage="1" showErrorMessage="1" error="Data is of incorrect type!" sqref="V27 AZ27"/>
    <dataValidation type="decimal" allowBlank="1" showInputMessage="1" showErrorMessage="1" error="Data is of incorrect type!" sqref="W27 BA27"/>
    <dataValidation type="decimal" allowBlank="1" showInputMessage="1" showErrorMessage="1" error="Data is of incorrect type!" sqref="X27 BB27"/>
    <dataValidation type="decimal" allowBlank="1" showInputMessage="1" showErrorMessage="1" error="Data is of incorrect type!" sqref="Y27 BC27"/>
    <dataValidation type="decimal" allowBlank="1" showInputMessage="1" showErrorMessage="1" error="Data is of incorrect type!" sqref="Z27 BD27"/>
    <dataValidation type="decimal" allowBlank="1" showInputMessage="1" showErrorMessage="1" error="Data is of incorrect type!" sqref="AA27 BE27"/>
    <dataValidation type="decimal" allowBlank="1" showInputMessage="1" showErrorMessage="1" error="Data is of incorrect type!" sqref="AB27 BF27"/>
    <dataValidation type="decimal" allowBlank="1" showInputMessage="1" showErrorMessage="1" error="Data is of incorrect type!" sqref="AC27 BG27"/>
    <dataValidation type="decimal" allowBlank="1" showInputMessage="1" showErrorMessage="1" error="Data is of incorrect type!" sqref="AD27 BH27"/>
    <dataValidation type="decimal" allowBlank="1" showInputMessage="1" showErrorMessage="1" error="Data is of incorrect type!" sqref="AE27 BI27"/>
    <dataValidation type="decimal" allowBlank="1" showInputMessage="1" showErrorMessage="1" error="Data is of incorrect type!" sqref="AF27 BJ27"/>
    <dataValidation type="decimal" allowBlank="1" showInputMessage="1" showErrorMessage="1" error="Data is of incorrect type!" sqref="D28 AH28"/>
    <dataValidation type="decimal" allowBlank="1" showInputMessage="1" showErrorMessage="1" error="Data is of incorrect type!" sqref="E28 AI28"/>
    <dataValidation type="decimal" allowBlank="1" showInputMessage="1" showErrorMessage="1" error="Data is of incorrect type!" sqref="F28 AJ28"/>
    <dataValidation type="decimal" allowBlank="1" showInputMessage="1" showErrorMessage="1" error="Data is of incorrect type!" sqref="G28 AK28"/>
    <dataValidation type="decimal" allowBlank="1" showInputMessage="1" showErrorMessage="1" error="Data is of incorrect type!" sqref="H28 AL28"/>
    <dataValidation type="decimal" allowBlank="1" showInputMessage="1" showErrorMessage="1" error="Data is of incorrect type!" sqref="I28 AM28"/>
    <dataValidation type="decimal" allowBlank="1" showInputMessage="1" showErrorMessage="1" error="Data is of incorrect type!" sqref="J28 AN28"/>
    <dataValidation type="decimal" allowBlank="1" showInputMessage="1" showErrorMessage="1" error="Data is of incorrect type!" sqref="K28 AO28"/>
    <dataValidation type="decimal" allowBlank="1" showInputMessage="1" showErrorMessage="1" error="Data is of incorrect type!" sqref="L28 AP28"/>
    <dataValidation type="decimal" allowBlank="1" showInputMessage="1" showErrorMessage="1" error="Data is of incorrect type!" sqref="M28 AQ28"/>
    <dataValidation type="decimal" allowBlank="1" showInputMessage="1" showErrorMessage="1" error="Data is of incorrect type!" sqref="N28 AR28"/>
    <dataValidation type="decimal" allowBlank="1" showInputMessage="1" showErrorMessage="1" error="Data is of incorrect type!" sqref="O28 AS28"/>
    <dataValidation type="decimal" allowBlank="1" showInputMessage="1" showErrorMessage="1" error="Data is of incorrect type!" sqref="P28 AT28"/>
    <dataValidation type="decimal" allowBlank="1" showInputMessage="1" showErrorMessage="1" error="Data is of incorrect type!" sqref="Q28 AU28"/>
    <dataValidation type="decimal" allowBlank="1" showInputMessage="1" showErrorMessage="1" error="Data is of incorrect type!" sqref="R28 AV28"/>
    <dataValidation type="decimal" allowBlank="1" showInputMessage="1" showErrorMessage="1" error="Data is of incorrect type!" sqref="S28 AW28"/>
    <dataValidation type="decimal" allowBlank="1" showInputMessage="1" showErrorMessage="1" error="Data is of incorrect type!" sqref="T28 AX28"/>
    <dataValidation type="decimal" allowBlank="1" showInputMessage="1" showErrorMessage="1" error="Data is of incorrect type!" sqref="U28 AY28"/>
    <dataValidation type="decimal" allowBlank="1" showInputMessage="1" showErrorMessage="1" error="Data is of incorrect type!" sqref="V28 AZ28"/>
    <dataValidation type="decimal" allowBlank="1" showInputMessage="1" showErrorMessage="1" error="Data is of incorrect type!" sqref="W28 BA28"/>
    <dataValidation type="decimal" allowBlank="1" showInputMessage="1" showErrorMessage="1" error="Data is of incorrect type!" sqref="X28 BB28"/>
    <dataValidation type="decimal" allowBlank="1" showInputMessage="1" showErrorMessage="1" error="Data is of incorrect type!" sqref="Y28 BC28"/>
    <dataValidation type="decimal" allowBlank="1" showInputMessage="1" showErrorMessage="1" error="Data is of incorrect type!" sqref="Z28 BD28"/>
    <dataValidation type="decimal" allowBlank="1" showInputMessage="1" showErrorMessage="1" error="Data is of incorrect type!" sqref="AA28 BE28"/>
    <dataValidation type="decimal" allowBlank="1" showInputMessage="1" showErrorMessage="1" error="Data is of incorrect type!" sqref="AB28 BF28"/>
    <dataValidation type="decimal" allowBlank="1" showInputMessage="1" showErrorMessage="1" error="Data is of incorrect type!" sqref="AC28 BG28"/>
    <dataValidation type="decimal" allowBlank="1" showInputMessage="1" showErrorMessage="1" error="Data is of incorrect type!" sqref="AD28 BH28"/>
    <dataValidation type="decimal" allowBlank="1" showInputMessage="1" showErrorMessage="1" error="Data is of incorrect type!" sqref="AE28 BI28"/>
    <dataValidation type="decimal" allowBlank="1" showInputMessage="1" showErrorMessage="1" error="Data is of incorrect type!" sqref="AF28 BJ28"/>
    <dataValidation type="decimal" allowBlank="1" showInputMessage="1" showErrorMessage="1" error="Data is of incorrect type!" sqref="D29 AH29"/>
    <dataValidation type="decimal" allowBlank="1" showInputMessage="1" showErrorMessage="1" error="Data is of incorrect type!" sqref="E29 AI29"/>
    <dataValidation type="decimal" allowBlank="1" showInputMessage="1" showErrorMessage="1" error="Data is of incorrect type!" sqref="F29 AJ29"/>
    <dataValidation type="decimal" allowBlank="1" showInputMessage="1" showErrorMessage="1" error="Data is of incorrect type!" sqref="G29 AK29"/>
    <dataValidation type="decimal" allowBlank="1" showInputMessage="1" showErrorMessage="1" error="Data is of incorrect type!" sqref="H29 AL29"/>
    <dataValidation type="decimal" allowBlank="1" showInputMessage="1" showErrorMessage="1" error="Data is of incorrect type!" sqref="I29 AM29"/>
    <dataValidation type="decimal" allowBlank="1" showInputMessage="1" showErrorMessage="1" error="Data is of incorrect type!" sqref="J29 AN29"/>
    <dataValidation type="decimal" allowBlank="1" showInputMessage="1" showErrorMessage="1" error="Data is of incorrect type!" sqref="K29 AO29"/>
    <dataValidation type="decimal" allowBlank="1" showInputMessage="1" showErrorMessage="1" error="Data is of incorrect type!" sqref="L29 AP29"/>
    <dataValidation type="decimal" allowBlank="1" showInputMessage="1" showErrorMessage="1" error="Data is of incorrect type!" sqref="M29 AQ29"/>
    <dataValidation type="decimal" allowBlank="1" showInputMessage="1" showErrorMessage="1" error="Data is of incorrect type!" sqref="N29 AR29"/>
    <dataValidation type="decimal" allowBlank="1" showInputMessage="1" showErrorMessage="1" error="Data is of incorrect type!" sqref="O29 AS29"/>
    <dataValidation type="decimal" allowBlank="1" showInputMessage="1" showErrorMessage="1" error="Data is of incorrect type!" sqref="P29 AT29"/>
    <dataValidation type="decimal" allowBlank="1" showInputMessage="1" showErrorMessage="1" error="Data is of incorrect type!" sqref="Q29 AU29"/>
    <dataValidation type="decimal" allowBlank="1" showInputMessage="1" showErrorMessage="1" error="Data is of incorrect type!" sqref="R29 AV29"/>
    <dataValidation type="decimal" allowBlank="1" showInputMessage="1" showErrorMessage="1" error="Data is of incorrect type!" sqref="S29 AW29"/>
    <dataValidation type="decimal" allowBlank="1" showInputMessage="1" showErrorMessage="1" error="Data is of incorrect type!" sqref="T29 AX29"/>
    <dataValidation type="decimal" allowBlank="1" showInputMessage="1" showErrorMessage="1" error="Data is of incorrect type!" sqref="U29 AY29"/>
    <dataValidation type="decimal" allowBlank="1" showInputMessage="1" showErrorMessage="1" error="Data is of incorrect type!" sqref="V29 AZ29"/>
    <dataValidation type="decimal" allowBlank="1" showInputMessage="1" showErrorMessage="1" error="Data is of incorrect type!" sqref="W29 BA29"/>
    <dataValidation type="decimal" allowBlank="1" showInputMessage="1" showErrorMessage="1" error="Data is of incorrect type!" sqref="X29 BB29"/>
    <dataValidation type="decimal" allowBlank="1" showInputMessage="1" showErrorMessage="1" error="Data is of incorrect type!" sqref="Y29 BC29"/>
    <dataValidation type="decimal" allowBlank="1" showInputMessage="1" showErrorMessage="1" error="Data is of incorrect type!" sqref="Z29 BD29"/>
    <dataValidation type="decimal" allowBlank="1" showInputMessage="1" showErrorMessage="1" error="Data is of incorrect type!" sqref="AA29 BE29"/>
    <dataValidation type="decimal" allowBlank="1" showInputMessage="1" showErrorMessage="1" error="Data is of incorrect type!" sqref="AB29 BF29"/>
    <dataValidation type="decimal" allowBlank="1" showInputMessage="1" showErrorMessage="1" error="Data is of incorrect type!" sqref="AC29 BG29"/>
    <dataValidation type="decimal" allowBlank="1" showInputMessage="1" showErrorMessage="1" error="Data is of incorrect type!" sqref="AD29 BH29"/>
    <dataValidation type="decimal" allowBlank="1" showInputMessage="1" showErrorMessage="1" error="Data is of incorrect type!" sqref="AE29 BI29"/>
    <dataValidation type="decimal" allowBlank="1" showInputMessage="1" showErrorMessage="1" error="Data is of incorrect type!" sqref="AF29 BJ29"/>
    <dataValidation type="decimal" allowBlank="1" showInputMessage="1" showErrorMessage="1" error="Data is of incorrect type!" sqref="D30 AH30"/>
    <dataValidation type="decimal" allowBlank="1" showInputMessage="1" showErrorMessage="1" error="Data is of incorrect type!" sqref="E30 AI30"/>
    <dataValidation type="decimal" allowBlank="1" showInputMessage="1" showErrorMessage="1" error="Data is of incorrect type!" sqref="F30 AJ30"/>
    <dataValidation type="decimal" allowBlank="1" showInputMessage="1" showErrorMessage="1" error="Data is of incorrect type!" sqref="G30 AK30"/>
    <dataValidation type="decimal" allowBlank="1" showInputMessage="1" showErrorMessage="1" error="Data is of incorrect type!" sqref="H30 AL30"/>
    <dataValidation type="decimal" allowBlank="1" showInputMessage="1" showErrorMessage="1" error="Data is of incorrect type!" sqref="I30 AM30"/>
    <dataValidation type="decimal" allowBlank="1" showInputMessage="1" showErrorMessage="1" error="Data is of incorrect type!" sqref="J30 AN30"/>
    <dataValidation type="decimal" allowBlank="1" showInputMessage="1" showErrorMessage="1" error="Data is of incorrect type!" sqref="K30 AO30"/>
    <dataValidation type="decimal" allowBlank="1" showInputMessage="1" showErrorMessage="1" error="Data is of incorrect type!" sqref="L30 AP30"/>
    <dataValidation type="decimal" allowBlank="1" showInputMessage="1" showErrorMessage="1" error="Data is of incorrect type!" sqref="M30 AQ30"/>
    <dataValidation type="decimal" allowBlank="1" showInputMessage="1" showErrorMessage="1" error="Data is of incorrect type!" sqref="N30 AR30"/>
    <dataValidation type="decimal" allowBlank="1" showInputMessage="1" showErrorMessage="1" error="Data is of incorrect type!" sqref="O30 AS30"/>
    <dataValidation type="decimal" allowBlank="1" showInputMessage="1" showErrorMessage="1" error="Data is of incorrect type!" sqref="P30 AT30"/>
    <dataValidation type="decimal" allowBlank="1" showInputMessage="1" showErrorMessage="1" error="Data is of incorrect type!" sqref="Q30 AU30"/>
    <dataValidation type="decimal" allowBlank="1" showInputMessage="1" showErrorMessage="1" error="Data is of incorrect type!" sqref="R30 AV30"/>
    <dataValidation type="decimal" allowBlank="1" showInputMessage="1" showErrorMessage="1" error="Data is of incorrect type!" sqref="S30 AW30"/>
    <dataValidation type="decimal" allowBlank="1" showInputMessage="1" showErrorMessage="1" error="Data is of incorrect type!" sqref="T30 AX30"/>
    <dataValidation type="decimal" allowBlank="1" showInputMessage="1" showErrorMessage="1" error="Data is of incorrect type!" sqref="U30 AY30"/>
    <dataValidation type="decimal" allowBlank="1" showInputMessage="1" showErrorMessage="1" error="Data is of incorrect type!" sqref="V30 AZ30"/>
    <dataValidation type="decimal" allowBlank="1" showInputMessage="1" showErrorMessage="1" error="Data is of incorrect type!" sqref="W30 BA30"/>
    <dataValidation type="decimal" allowBlank="1" showInputMessage="1" showErrorMessage="1" error="Data is of incorrect type!" sqref="X30 BB30"/>
    <dataValidation type="decimal" allowBlank="1" showInputMessage="1" showErrorMessage="1" error="Data is of incorrect type!" sqref="Y30 BC30"/>
    <dataValidation type="decimal" allowBlank="1" showInputMessage="1" showErrorMessage="1" error="Data is of incorrect type!" sqref="Z30 BD30"/>
    <dataValidation type="decimal" allowBlank="1" showInputMessage="1" showErrorMessage="1" error="Data is of incorrect type!" sqref="AA30 BE30"/>
    <dataValidation type="decimal" allowBlank="1" showInputMessage="1" showErrorMessage="1" error="Data is of incorrect type!" sqref="AB30 BF30"/>
    <dataValidation type="decimal" allowBlank="1" showInputMessage="1" showErrorMessage="1" error="Data is of incorrect type!" sqref="AC30 BG30"/>
    <dataValidation type="decimal" allowBlank="1" showInputMessage="1" showErrorMessage="1" error="Data is of incorrect type!" sqref="AD30 BH30"/>
    <dataValidation type="decimal" allowBlank="1" showInputMessage="1" showErrorMessage="1" error="Data is of incorrect type!" sqref="AE30 BI30"/>
    <dataValidation type="decimal" allowBlank="1" showInputMessage="1" showErrorMessage="1" error="Data is of incorrect type!" sqref="AF30 BJ30"/>
    <dataValidation type="decimal" allowBlank="1" showInputMessage="1" showErrorMessage="1" error="Data is of incorrect type!" sqref="D31 AH31"/>
    <dataValidation type="decimal" allowBlank="1" showInputMessage="1" showErrorMessage="1" error="Data is of incorrect type!" sqref="E31 AI31"/>
    <dataValidation type="decimal" allowBlank="1" showInputMessage="1" showErrorMessage="1" error="Data is of incorrect type!" sqref="F31 AJ31"/>
    <dataValidation type="decimal" allowBlank="1" showInputMessage="1" showErrorMessage="1" error="Data is of incorrect type!" sqref="G31 AK31"/>
    <dataValidation type="decimal" allowBlank="1" showInputMessage="1" showErrorMessage="1" error="Data is of incorrect type!" sqref="H31 AL31"/>
    <dataValidation type="decimal" allowBlank="1" showInputMessage="1" showErrorMessage="1" error="Data is of incorrect type!" sqref="I31 AM31"/>
    <dataValidation type="decimal" allowBlank="1" showInputMessage="1" showErrorMessage="1" error="Data is of incorrect type!" sqref="J31 AN31"/>
    <dataValidation type="decimal" allowBlank="1" showInputMessage="1" showErrorMessage="1" error="Data is of incorrect type!" sqref="K31 AO31"/>
    <dataValidation type="decimal" allowBlank="1" showInputMessage="1" showErrorMessage="1" error="Data is of incorrect type!" sqref="L31 AP31"/>
    <dataValidation type="decimal" allowBlank="1" showInputMessage="1" showErrorMessage="1" error="Data is of incorrect type!" sqref="M31 AQ31"/>
    <dataValidation type="decimal" allowBlank="1" showInputMessage="1" showErrorMessage="1" error="Data is of incorrect type!" sqref="N31 AR31"/>
    <dataValidation type="decimal" allowBlank="1" showInputMessage="1" showErrorMessage="1" error="Data is of incorrect type!" sqref="O31 AS31"/>
    <dataValidation type="decimal" allowBlank="1" showInputMessage="1" showErrorMessage="1" error="Data is of incorrect type!" sqref="P31 AT31"/>
    <dataValidation type="decimal" allowBlank="1" showInputMessage="1" showErrorMessage="1" error="Data is of incorrect type!" sqref="Q31 AU31"/>
    <dataValidation type="decimal" allowBlank="1" showInputMessage="1" showErrorMessage="1" error="Data is of incorrect type!" sqref="R31 AV31"/>
    <dataValidation type="decimal" allowBlank="1" showInputMessage="1" showErrorMessage="1" error="Data is of incorrect type!" sqref="S31 AW31"/>
    <dataValidation type="decimal" allowBlank="1" showInputMessage="1" showErrorMessage="1" error="Data is of incorrect type!" sqref="T31 AX31"/>
    <dataValidation type="decimal" allowBlank="1" showInputMessage="1" showErrorMessage="1" error="Data is of incorrect type!" sqref="U31 AY31"/>
    <dataValidation type="decimal" allowBlank="1" showInputMessage="1" showErrorMessage="1" error="Data is of incorrect type!" sqref="V31 AZ31"/>
    <dataValidation type="decimal" allowBlank="1" showInputMessage="1" showErrorMessage="1" error="Data is of incorrect type!" sqref="W31 BA31"/>
    <dataValidation type="decimal" allowBlank="1" showInputMessage="1" showErrorMessage="1" error="Data is of incorrect type!" sqref="X31 BB31"/>
    <dataValidation type="decimal" allowBlank="1" showInputMessage="1" showErrorMessage="1" error="Data is of incorrect type!" sqref="Y31 BC31"/>
    <dataValidation type="decimal" allowBlank="1" showInputMessage="1" showErrorMessage="1" error="Data is of incorrect type!" sqref="Z31 BD31"/>
    <dataValidation type="decimal" allowBlank="1" showInputMessage="1" showErrorMessage="1" error="Data is of incorrect type!" sqref="AA31 BE31"/>
    <dataValidation type="decimal" allowBlank="1" showInputMessage="1" showErrorMessage="1" error="Data is of incorrect type!" sqref="AB31 BF31"/>
    <dataValidation type="decimal" allowBlank="1" showInputMessage="1" showErrorMessage="1" error="Data is of incorrect type!" sqref="AC31 BG31"/>
    <dataValidation type="decimal" allowBlank="1" showInputMessage="1" showErrorMessage="1" error="Data is of incorrect type!" sqref="AD31 BH31"/>
    <dataValidation type="decimal" allowBlank="1" showInputMessage="1" showErrorMessage="1" error="Data is of incorrect type!" sqref="AE31 BI31"/>
    <dataValidation type="decimal" allowBlank="1" showInputMessage="1" showErrorMessage="1" error="Data is of incorrect type!" sqref="AF31 BJ31"/>
    <dataValidation type="decimal" allowBlank="1" showInputMessage="1" showErrorMessage="1" error="Data is of incorrect type!" sqref="D32 AH32"/>
    <dataValidation type="decimal" allowBlank="1" showInputMessage="1" showErrorMessage="1" error="Data is of incorrect type!" sqref="E32 AI32"/>
    <dataValidation type="decimal" allowBlank="1" showInputMessage="1" showErrorMessage="1" error="Data is of incorrect type!" sqref="F32 AJ32"/>
    <dataValidation type="decimal" allowBlank="1" showInputMessage="1" showErrorMessage="1" error="Data is of incorrect type!" sqref="G32 AK32"/>
    <dataValidation type="decimal" allowBlank="1" showInputMessage="1" showErrorMessage="1" error="Data is of incorrect type!" sqref="H32 AL32"/>
    <dataValidation type="decimal" allowBlank="1" showInputMessage="1" showErrorMessage="1" error="Data is of incorrect type!" sqref="I32 AM32"/>
    <dataValidation type="decimal" allowBlank="1" showInputMessage="1" showErrorMessage="1" error="Data is of incorrect type!" sqref="J32 AN32"/>
    <dataValidation type="decimal" allowBlank="1" showInputMessage="1" showErrorMessage="1" error="Data is of incorrect type!" sqref="K32 AO32"/>
    <dataValidation type="decimal" allowBlank="1" showInputMessage="1" showErrorMessage="1" error="Data is of incorrect type!" sqref="L32 AP32"/>
    <dataValidation type="decimal" allowBlank="1" showInputMessage="1" showErrorMessage="1" error="Data is of incorrect type!" sqref="M32 AQ32"/>
    <dataValidation type="decimal" allowBlank="1" showInputMessage="1" showErrorMessage="1" error="Data is of incorrect type!" sqref="N32 AR32"/>
    <dataValidation type="decimal" allowBlank="1" showInputMessage="1" showErrorMessage="1" error="Data is of incorrect type!" sqref="O32 AS32"/>
    <dataValidation type="decimal" allowBlank="1" showInputMessage="1" showErrorMessage="1" error="Data is of incorrect type!" sqref="P32 AT32"/>
    <dataValidation type="decimal" allowBlank="1" showInputMessage="1" showErrorMessage="1" error="Data is of incorrect type!" sqref="Q32 AU32"/>
    <dataValidation type="decimal" allowBlank="1" showInputMessage="1" showErrorMessage="1" error="Data is of incorrect type!" sqref="R32 AV32"/>
    <dataValidation type="decimal" allowBlank="1" showInputMessage="1" showErrorMessage="1" error="Data is of incorrect type!" sqref="S32 AW32"/>
    <dataValidation type="decimal" allowBlank="1" showInputMessage="1" showErrorMessage="1" error="Data is of incorrect type!" sqref="T32 AX32"/>
    <dataValidation type="decimal" allowBlank="1" showInputMessage="1" showErrorMessage="1" error="Data is of incorrect type!" sqref="U32 AY32"/>
    <dataValidation type="decimal" allowBlank="1" showInputMessage="1" showErrorMessage="1" error="Data is of incorrect type!" sqref="V32 AZ32"/>
    <dataValidation type="decimal" allowBlank="1" showInputMessage="1" showErrorMessage="1" error="Data is of incorrect type!" sqref="W32 BA32"/>
    <dataValidation type="decimal" allowBlank="1" showInputMessage="1" showErrorMessage="1" error="Data is of incorrect type!" sqref="X32 BB32"/>
    <dataValidation type="decimal" allowBlank="1" showInputMessage="1" showErrorMessage="1" error="Data is of incorrect type!" sqref="Y32 BC32"/>
    <dataValidation type="decimal" allowBlank="1" showInputMessage="1" showErrorMessage="1" error="Data is of incorrect type!" sqref="Z32 BD32"/>
    <dataValidation type="decimal" allowBlank="1" showInputMessage="1" showErrorMessage="1" error="Data is of incorrect type!" sqref="AA32 BE32"/>
    <dataValidation type="decimal" allowBlank="1" showInputMessage="1" showErrorMessage="1" error="Data is of incorrect type!" sqref="AB32 BF32"/>
    <dataValidation type="decimal" allowBlank="1" showInputMessage="1" showErrorMessage="1" error="Data is of incorrect type!" sqref="AC32 BG32"/>
    <dataValidation type="decimal" allowBlank="1" showInputMessage="1" showErrorMessage="1" error="Data is of incorrect type!" sqref="AD32 BH32"/>
    <dataValidation type="decimal" allowBlank="1" showInputMessage="1" showErrorMessage="1" error="Data is of incorrect type!" sqref="AE32 BI32"/>
    <dataValidation type="decimal" allowBlank="1" showInputMessage="1" showErrorMessage="1" error="Data is of incorrect type!" sqref="AF32 BJ32"/>
    <dataValidation type="decimal" allowBlank="1" showInputMessage="1" showErrorMessage="1" error="Data is of incorrect type!" sqref="D33 AH33"/>
    <dataValidation type="decimal" allowBlank="1" showInputMessage="1" showErrorMessage="1" error="Data is of incorrect type!" sqref="E33 AI33"/>
    <dataValidation type="decimal" allowBlank="1" showInputMessage="1" showErrorMessage="1" error="Data is of incorrect type!" sqref="F33 AJ33"/>
    <dataValidation type="decimal" allowBlank="1" showInputMessage="1" showErrorMessage="1" error="Data is of incorrect type!" sqref="G33 AK33"/>
    <dataValidation type="decimal" allowBlank="1" showInputMessage="1" showErrorMessage="1" error="Data is of incorrect type!" sqref="H33 AL33"/>
    <dataValidation type="decimal" allowBlank="1" showInputMessage="1" showErrorMessage="1" error="Data is of incorrect type!" sqref="I33 AM33"/>
    <dataValidation type="decimal" allowBlank="1" showInputMessage="1" showErrorMessage="1" error="Data is of incorrect type!" sqref="J33 AN33"/>
    <dataValidation type="decimal" allowBlank="1" showInputMessage="1" showErrorMessage="1" error="Data is of incorrect type!" sqref="K33 AO33"/>
    <dataValidation type="decimal" allowBlank="1" showInputMessage="1" showErrorMessage="1" error="Data is of incorrect type!" sqref="L33 AP33"/>
    <dataValidation type="decimal" allowBlank="1" showInputMessage="1" showErrorMessage="1" error="Data is of incorrect type!" sqref="M33 AQ33"/>
    <dataValidation type="decimal" allowBlank="1" showInputMessage="1" showErrorMessage="1" error="Data is of incorrect type!" sqref="N33 AR33"/>
    <dataValidation type="decimal" allowBlank="1" showInputMessage="1" showErrorMessage="1" error="Data is of incorrect type!" sqref="O33 AS33"/>
    <dataValidation type="decimal" allowBlank="1" showInputMessage="1" showErrorMessage="1" error="Data is of incorrect type!" sqref="P33 AT33"/>
    <dataValidation type="decimal" allowBlank="1" showInputMessage="1" showErrorMessage="1" error="Data is of incorrect type!" sqref="Q33 AU33"/>
    <dataValidation type="decimal" allowBlank="1" showInputMessage="1" showErrorMessage="1" error="Data is of incorrect type!" sqref="R33 AV33"/>
    <dataValidation type="decimal" allowBlank="1" showInputMessage="1" showErrorMessage="1" error="Data is of incorrect type!" sqref="S33 AW33"/>
    <dataValidation type="decimal" allowBlank="1" showInputMessage="1" showErrorMessage="1" error="Data is of incorrect type!" sqref="T33 AX33"/>
    <dataValidation type="decimal" allowBlank="1" showInputMessage="1" showErrorMessage="1" error="Data is of incorrect type!" sqref="U33 AY33"/>
    <dataValidation type="decimal" allowBlank="1" showInputMessage="1" showErrorMessage="1" error="Data is of incorrect type!" sqref="V33 AZ33"/>
    <dataValidation type="decimal" allowBlank="1" showInputMessage="1" showErrorMessage="1" error="Data is of incorrect type!" sqref="W33 BA33"/>
    <dataValidation type="decimal" allowBlank="1" showInputMessage="1" showErrorMessage="1" error="Data is of incorrect type!" sqref="X33 BB33"/>
    <dataValidation type="decimal" allowBlank="1" showInputMessage="1" showErrorMessage="1" error="Data is of incorrect type!" sqref="Y33 BC33"/>
    <dataValidation type="decimal" allowBlank="1" showInputMessage="1" showErrorMessage="1" error="Data is of incorrect type!" sqref="Z33 BD33"/>
    <dataValidation type="decimal" allowBlank="1" showInputMessage="1" showErrorMessage="1" error="Data is of incorrect type!" sqref="AA33 BE33"/>
    <dataValidation type="decimal" allowBlank="1" showInputMessage="1" showErrorMessage="1" error="Data is of incorrect type!" sqref="AB33 BF33"/>
    <dataValidation type="decimal" allowBlank="1" showInputMessage="1" showErrorMessage="1" error="Data is of incorrect type!" sqref="AC33 BG33"/>
    <dataValidation type="decimal" allowBlank="1" showInputMessage="1" showErrorMessage="1" error="Data is of incorrect type!" sqref="AD33 BH33"/>
    <dataValidation type="decimal" allowBlank="1" showInputMessage="1" showErrorMessage="1" error="Data is of incorrect type!" sqref="AE33 BI33"/>
    <dataValidation type="decimal" allowBlank="1" showInputMessage="1" showErrorMessage="1" error="Data is of incorrect type!" sqref="AF33 BJ33"/>
    <dataValidation type="decimal" allowBlank="1" showInputMessage="1" showErrorMessage="1" error="Data is of incorrect type!" sqref="D34 AH34"/>
    <dataValidation type="decimal" allowBlank="1" showInputMessage="1" showErrorMessage="1" error="Data is of incorrect type!" sqref="E34 AI34"/>
    <dataValidation type="decimal" allowBlank="1" showInputMessage="1" showErrorMessage="1" error="Data is of incorrect type!" sqref="F34 AJ34"/>
    <dataValidation type="decimal" allowBlank="1" showInputMessage="1" showErrorMessage="1" error="Data is of incorrect type!" sqref="G34 AK34"/>
    <dataValidation type="decimal" allowBlank="1" showInputMessage="1" showErrorMessage="1" error="Data is of incorrect type!" sqref="H34 AL34"/>
    <dataValidation type="decimal" allowBlank="1" showInputMessage="1" showErrorMessage="1" error="Data is of incorrect type!" sqref="I34 AM34"/>
    <dataValidation type="decimal" allowBlank="1" showInputMessage="1" showErrorMessage="1" error="Data is of incorrect type!" sqref="J34 AN34"/>
    <dataValidation type="decimal" allowBlank="1" showInputMessage="1" showErrorMessage="1" error="Data is of incorrect type!" sqref="K34 AO34"/>
    <dataValidation type="decimal" allowBlank="1" showInputMessage="1" showErrorMessage="1" error="Data is of incorrect type!" sqref="L34 AP34"/>
    <dataValidation type="decimal" allowBlank="1" showInputMessage="1" showErrorMessage="1" error="Data is of incorrect type!" sqref="M34 AQ34"/>
    <dataValidation type="decimal" allowBlank="1" showInputMessage="1" showErrorMessage="1" error="Data is of incorrect type!" sqref="N34 AR34"/>
    <dataValidation type="decimal" allowBlank="1" showInputMessage="1" showErrorMessage="1" error="Data is of incorrect type!" sqref="O34 AS34"/>
    <dataValidation type="decimal" allowBlank="1" showInputMessage="1" showErrorMessage="1" error="Data is of incorrect type!" sqref="P34 AT34"/>
    <dataValidation type="decimal" allowBlank="1" showInputMessage="1" showErrorMessage="1" error="Data is of incorrect type!" sqref="Q34 AU34"/>
    <dataValidation type="decimal" allowBlank="1" showInputMessage="1" showErrorMessage="1" error="Data is of incorrect type!" sqref="R34 AV34"/>
    <dataValidation type="decimal" allowBlank="1" showInputMessage="1" showErrorMessage="1" error="Data is of incorrect type!" sqref="S34 AW34"/>
    <dataValidation type="decimal" allowBlank="1" showInputMessage="1" showErrorMessage="1" error="Data is of incorrect type!" sqref="T34 AX34"/>
    <dataValidation type="decimal" allowBlank="1" showInputMessage="1" showErrorMessage="1" error="Data is of incorrect type!" sqref="U34 AY34"/>
    <dataValidation type="decimal" allowBlank="1" showInputMessage="1" showErrorMessage="1" error="Data is of incorrect type!" sqref="V34 AZ34"/>
    <dataValidation type="decimal" allowBlank="1" showInputMessage="1" showErrorMessage="1" error="Data is of incorrect type!" sqref="W34 BA34"/>
    <dataValidation type="decimal" allowBlank="1" showInputMessage="1" showErrorMessage="1" error="Data is of incorrect type!" sqref="X34 BB34"/>
    <dataValidation type="decimal" allowBlank="1" showInputMessage="1" showErrorMessage="1" error="Data is of incorrect type!" sqref="Y34 BC34"/>
    <dataValidation type="decimal" allowBlank="1" showInputMessage="1" showErrorMessage="1" error="Data is of incorrect type!" sqref="Z34 BD34"/>
    <dataValidation type="decimal" allowBlank="1" showInputMessage="1" showErrorMessage="1" error="Data is of incorrect type!" sqref="AA34 BE34"/>
    <dataValidation type="decimal" allowBlank="1" showInputMessage="1" showErrorMessage="1" error="Data is of incorrect type!" sqref="AB34 BF34"/>
    <dataValidation type="decimal" allowBlank="1" showInputMessage="1" showErrorMessage="1" error="Data is of incorrect type!" sqref="AC34 BG34"/>
    <dataValidation type="decimal" allowBlank="1" showInputMessage="1" showErrorMessage="1" error="Data is of incorrect type!" sqref="AD34 BH34"/>
    <dataValidation type="decimal" allowBlank="1" showInputMessage="1" showErrorMessage="1" error="Data is of incorrect type!" sqref="AE34 BI34"/>
    <dataValidation type="decimal" allowBlank="1" showInputMessage="1" showErrorMessage="1" error="Data is of incorrect type!" sqref="AF34 BJ34"/>
    <dataValidation type="decimal" allowBlank="1" showInputMessage="1" showErrorMessage="1" error="Data is of incorrect type!" sqref="D35 AH35"/>
    <dataValidation type="decimal" allowBlank="1" showInputMessage="1" showErrorMessage="1" error="Data is of incorrect type!" sqref="E35 AI35"/>
    <dataValidation type="decimal" allowBlank="1" showInputMessage="1" showErrorMessage="1" error="Data is of incorrect type!" sqref="F35 AJ35"/>
    <dataValidation type="decimal" allowBlank="1" showInputMessage="1" showErrorMessage="1" error="Data is of incorrect type!" sqref="G35 AK35"/>
    <dataValidation type="decimal" allowBlank="1" showInputMessage="1" showErrorMessage="1" error="Data is of incorrect type!" sqref="H35 AL35"/>
    <dataValidation type="decimal" allowBlank="1" showInputMessage="1" showErrorMessage="1" error="Data is of incorrect type!" sqref="I35 AM35"/>
    <dataValidation type="decimal" allowBlank="1" showInputMessage="1" showErrorMessage="1" error="Data is of incorrect type!" sqref="J35 AN35"/>
    <dataValidation type="decimal" allowBlank="1" showInputMessage="1" showErrorMessage="1" error="Data is of incorrect type!" sqref="K35 AO35"/>
    <dataValidation type="decimal" allowBlank="1" showInputMessage="1" showErrorMessage="1" error="Data is of incorrect type!" sqref="L35 AP35"/>
    <dataValidation type="decimal" allowBlank="1" showInputMessage="1" showErrorMessage="1" error="Data is of incorrect type!" sqref="M35 AQ35"/>
    <dataValidation type="decimal" allowBlank="1" showInputMessage="1" showErrorMessage="1" error="Data is of incorrect type!" sqref="N35 AR35"/>
    <dataValidation type="decimal" allowBlank="1" showInputMessage="1" showErrorMessage="1" error="Data is of incorrect type!" sqref="O35 AS35"/>
    <dataValidation type="decimal" allowBlank="1" showInputMessage="1" showErrorMessage="1" error="Data is of incorrect type!" sqref="P35 AT35"/>
    <dataValidation type="decimal" allowBlank="1" showInputMessage="1" showErrorMessage="1" error="Data is of incorrect type!" sqref="Q35 AU35"/>
    <dataValidation type="decimal" allowBlank="1" showInputMessage="1" showErrorMessage="1" error="Data is of incorrect type!" sqref="R35 AV35"/>
    <dataValidation type="decimal" allowBlank="1" showInputMessage="1" showErrorMessage="1" error="Data is of incorrect type!" sqref="S35 AW35"/>
    <dataValidation type="decimal" allowBlank="1" showInputMessage="1" showErrorMessage="1" error="Data is of incorrect type!" sqref="T35 AX35"/>
    <dataValidation type="decimal" allowBlank="1" showInputMessage="1" showErrorMessage="1" error="Data is of incorrect type!" sqref="U35 AY35"/>
    <dataValidation type="decimal" allowBlank="1" showInputMessage="1" showErrorMessage="1" error="Data is of incorrect type!" sqref="V35 AZ35"/>
    <dataValidation type="decimal" allowBlank="1" showInputMessage="1" showErrorMessage="1" error="Data is of incorrect type!" sqref="W35 BA35"/>
    <dataValidation type="decimal" allowBlank="1" showInputMessage="1" showErrorMessage="1" error="Data is of incorrect type!" sqref="X35 BB35"/>
    <dataValidation type="decimal" allowBlank="1" showInputMessage="1" showErrorMessage="1" error="Data is of incorrect type!" sqref="Y35 BC35"/>
    <dataValidation type="decimal" allowBlank="1" showInputMessage="1" showErrorMessage="1" error="Data is of incorrect type!" sqref="Z35 BD35"/>
    <dataValidation type="decimal" allowBlank="1" showInputMessage="1" showErrorMessage="1" error="Data is of incorrect type!" sqref="AA35 BE35"/>
    <dataValidation type="decimal" allowBlank="1" showInputMessage="1" showErrorMessage="1" error="Data is of incorrect type!" sqref="AB35 BF35"/>
    <dataValidation type="decimal" allowBlank="1" showInputMessage="1" showErrorMessage="1" error="Data is of incorrect type!" sqref="AC35 BG35"/>
    <dataValidation type="decimal" allowBlank="1" showInputMessage="1" showErrorMessage="1" error="Data is of incorrect type!" sqref="AD35 BH35"/>
    <dataValidation type="decimal" allowBlank="1" showInputMessage="1" showErrorMessage="1" error="Data is of incorrect type!" sqref="AE35 BI35"/>
    <dataValidation type="decimal" allowBlank="1" showInputMessage="1" showErrorMessage="1" error="Data is of incorrect type!" sqref="AF35 BJ35"/>
    <dataValidation type="decimal" allowBlank="1" showInputMessage="1" showErrorMessage="1" error="Data is of incorrect type!" sqref="D36 AH36"/>
    <dataValidation type="decimal" allowBlank="1" showInputMessage="1" showErrorMessage="1" error="Data is of incorrect type!" sqref="E36 AI36"/>
    <dataValidation type="decimal" allowBlank="1" showInputMessage="1" showErrorMessage="1" error="Data is of incorrect type!" sqref="F36 AJ36"/>
    <dataValidation type="decimal" allowBlank="1" showInputMessage="1" showErrorMessage="1" error="Data is of incorrect type!" sqref="G36 AK36"/>
    <dataValidation type="decimal" allowBlank="1" showInputMessage="1" showErrorMessage="1" error="Data is of incorrect type!" sqref="H36 AL36"/>
    <dataValidation type="decimal" allowBlank="1" showInputMessage="1" showErrorMessage="1" error="Data is of incorrect type!" sqref="I36 AM36"/>
    <dataValidation type="decimal" allowBlank="1" showInputMessage="1" showErrorMessage="1" error="Data is of incorrect type!" sqref="J36 AN36"/>
    <dataValidation type="decimal" allowBlank="1" showInputMessage="1" showErrorMessage="1" error="Data is of incorrect type!" sqref="K36 AO36"/>
    <dataValidation type="decimal" allowBlank="1" showInputMessage="1" showErrorMessage="1" error="Data is of incorrect type!" sqref="L36 AP36"/>
    <dataValidation type="decimal" allowBlank="1" showInputMessage="1" showErrorMessage="1" error="Data is of incorrect type!" sqref="M36 AQ36"/>
    <dataValidation type="decimal" allowBlank="1" showInputMessage="1" showErrorMessage="1" error="Data is of incorrect type!" sqref="N36 AR36"/>
    <dataValidation type="decimal" allowBlank="1" showInputMessage="1" showErrorMessage="1" error="Data is of incorrect type!" sqref="O36 AS36"/>
    <dataValidation type="decimal" allowBlank="1" showInputMessage="1" showErrorMessage="1" error="Data is of incorrect type!" sqref="P36 AT36"/>
    <dataValidation type="decimal" allowBlank="1" showInputMessage="1" showErrorMessage="1" error="Data is of incorrect type!" sqref="Q36 AU36"/>
    <dataValidation type="decimal" allowBlank="1" showInputMessage="1" showErrorMessage="1" error="Data is of incorrect type!" sqref="R36 AV36"/>
    <dataValidation type="decimal" allowBlank="1" showInputMessage="1" showErrorMessage="1" error="Data is of incorrect type!" sqref="S36 AW36"/>
    <dataValidation type="decimal" allowBlank="1" showInputMessage="1" showErrorMessage="1" error="Data is of incorrect type!" sqref="T36 AX36"/>
    <dataValidation type="decimal" allowBlank="1" showInputMessage="1" showErrorMessage="1" error="Data is of incorrect type!" sqref="U36 AY36"/>
    <dataValidation type="decimal" allowBlank="1" showInputMessage="1" showErrorMessage="1" error="Data is of incorrect type!" sqref="V36 AZ36"/>
    <dataValidation type="decimal" allowBlank="1" showInputMessage="1" showErrorMessage="1" error="Data is of incorrect type!" sqref="W36 BA36"/>
    <dataValidation type="decimal" allowBlank="1" showInputMessage="1" showErrorMessage="1" error="Data is of incorrect type!" sqref="X36 BB36"/>
    <dataValidation type="decimal" allowBlank="1" showInputMessage="1" showErrorMessage="1" error="Data is of incorrect type!" sqref="Y36 BC36"/>
    <dataValidation type="decimal" allowBlank="1" showInputMessage="1" showErrorMessage="1" error="Data is of incorrect type!" sqref="Z36 BD36"/>
    <dataValidation type="decimal" allowBlank="1" showInputMessage="1" showErrorMessage="1" error="Data is of incorrect type!" sqref="AA36 BE36"/>
    <dataValidation type="decimal" allowBlank="1" showInputMessage="1" showErrorMessage="1" error="Data is of incorrect type!" sqref="AB36 BF36"/>
    <dataValidation type="decimal" allowBlank="1" showInputMessage="1" showErrorMessage="1" error="Data is of incorrect type!" sqref="AC36 BG36"/>
    <dataValidation type="decimal" allowBlank="1" showInputMessage="1" showErrorMessage="1" error="Data is of incorrect type!" sqref="AD36 BH36"/>
    <dataValidation type="decimal" allowBlank="1" showInputMessage="1" showErrorMessage="1" error="Data is of incorrect type!" sqref="AE36 BI36"/>
    <dataValidation type="decimal" allowBlank="1" showInputMessage="1" showErrorMessage="1" error="Data is of incorrect type!" sqref="AF36 BJ36"/>
    <dataValidation type="decimal" allowBlank="1" showInputMessage="1" showErrorMessage="1" error="Data is of incorrect type!" sqref="D37 AH37"/>
    <dataValidation type="decimal" allowBlank="1" showInputMessage="1" showErrorMessage="1" error="Data is of incorrect type!" sqref="E37 AI37"/>
    <dataValidation type="decimal" allowBlank="1" showInputMessage="1" showErrorMessage="1" error="Data is of incorrect type!" sqref="F37 AJ37"/>
    <dataValidation type="decimal" allowBlank="1" showInputMessage="1" showErrorMessage="1" error="Data is of incorrect type!" sqref="G37 AK37"/>
    <dataValidation type="decimal" allowBlank="1" showInputMessage="1" showErrorMessage="1" error="Data is of incorrect type!" sqref="H37 AL37"/>
    <dataValidation type="decimal" allowBlank="1" showInputMessage="1" showErrorMessage="1" error="Data is of incorrect type!" sqref="I37 AM37"/>
    <dataValidation type="decimal" allowBlank="1" showInputMessage="1" showErrorMessage="1" error="Data is of incorrect type!" sqref="J37 AN37"/>
    <dataValidation type="decimal" allowBlank="1" showInputMessage="1" showErrorMessage="1" error="Data is of incorrect type!" sqref="K37 AO37"/>
    <dataValidation type="decimal" allowBlank="1" showInputMessage="1" showErrorMessage="1" error="Data is of incorrect type!" sqref="L37 AP37"/>
    <dataValidation type="decimal" allowBlank="1" showInputMessage="1" showErrorMessage="1" error="Data is of incorrect type!" sqref="M37 AQ37"/>
    <dataValidation type="decimal" allowBlank="1" showInputMessage="1" showErrorMessage="1" error="Data is of incorrect type!" sqref="N37 AR37"/>
    <dataValidation type="decimal" allowBlank="1" showInputMessage="1" showErrorMessage="1" error="Data is of incorrect type!" sqref="O37 AS37"/>
    <dataValidation type="decimal" allowBlank="1" showInputMessage="1" showErrorMessage="1" error="Data is of incorrect type!" sqref="P37 AT37"/>
    <dataValidation type="decimal" allowBlank="1" showInputMessage="1" showErrorMessage="1" error="Data is of incorrect type!" sqref="Q37 AU37"/>
    <dataValidation type="decimal" allowBlank="1" showInputMessage="1" showErrorMessage="1" error="Data is of incorrect type!" sqref="R37 AV37"/>
    <dataValidation type="decimal" allowBlank="1" showInputMessage="1" showErrorMessage="1" error="Data is of incorrect type!" sqref="S37 AW37"/>
    <dataValidation type="decimal" allowBlank="1" showInputMessage="1" showErrorMessage="1" error="Data is of incorrect type!" sqref="T37 AX37"/>
    <dataValidation type="decimal" allowBlank="1" showInputMessage="1" showErrorMessage="1" error="Data is of incorrect type!" sqref="U37 AY37"/>
    <dataValidation type="decimal" allowBlank="1" showInputMessage="1" showErrorMessage="1" error="Data is of incorrect type!" sqref="V37 AZ37"/>
    <dataValidation type="decimal" allowBlank="1" showInputMessage="1" showErrorMessage="1" error="Data is of incorrect type!" sqref="W37 BA37"/>
    <dataValidation type="decimal" allowBlank="1" showInputMessage="1" showErrorMessage="1" error="Data is of incorrect type!" sqref="X37 BB37"/>
    <dataValidation type="decimal" allowBlank="1" showInputMessage="1" showErrorMessage="1" error="Data is of incorrect type!" sqref="Y37 BC37"/>
    <dataValidation type="decimal" allowBlank="1" showInputMessage="1" showErrorMessage="1" error="Data is of incorrect type!" sqref="Z37 BD37"/>
    <dataValidation type="decimal" allowBlank="1" showInputMessage="1" showErrorMessage="1" error="Data is of incorrect type!" sqref="AA37 BE37"/>
    <dataValidation type="decimal" allowBlank="1" showInputMessage="1" showErrorMessage="1" error="Data is of incorrect type!" sqref="AB37 BF37"/>
    <dataValidation type="decimal" allowBlank="1" showInputMessage="1" showErrorMessage="1" error="Data is of incorrect type!" sqref="AC37 BG37"/>
    <dataValidation type="decimal" allowBlank="1" showInputMessage="1" showErrorMessage="1" error="Data is of incorrect type!" sqref="AD37 BH37"/>
    <dataValidation type="decimal" allowBlank="1" showInputMessage="1" showErrorMessage="1" error="Data is of incorrect type!" sqref="AE37 BI37"/>
    <dataValidation type="decimal" allowBlank="1" showInputMessage="1" showErrorMessage="1" error="Data is of incorrect type!" sqref="AF37 BJ37"/>
    <dataValidation type="decimal" allowBlank="1" showInputMessage="1" showErrorMessage="1" error="Data is of incorrect type!" sqref="D38 AH38"/>
    <dataValidation type="decimal" allowBlank="1" showInputMessage="1" showErrorMessage="1" error="Data is of incorrect type!" sqref="E38 AI38"/>
    <dataValidation type="decimal" allowBlank="1" showInputMessage="1" showErrorMessage="1" error="Data is of incorrect type!" sqref="F38 AJ38"/>
    <dataValidation type="decimal" allowBlank="1" showInputMessage="1" showErrorMessage="1" error="Data is of incorrect type!" sqref="G38 AK38"/>
    <dataValidation type="decimal" allowBlank="1" showInputMessage="1" showErrorMessage="1" error="Data is of incorrect type!" sqref="H38 AL38"/>
    <dataValidation type="decimal" allowBlank="1" showInputMessage="1" showErrorMessage="1" error="Data is of incorrect type!" sqref="I38 AM38"/>
    <dataValidation type="decimal" allowBlank="1" showInputMessage="1" showErrorMessage="1" error="Data is of incorrect type!" sqref="J38 AN38"/>
    <dataValidation type="decimal" allowBlank="1" showInputMessage="1" showErrorMessage="1" error="Data is of incorrect type!" sqref="K38 AO38"/>
    <dataValidation type="decimal" allowBlank="1" showInputMessage="1" showErrorMessage="1" error="Data is of incorrect type!" sqref="L38 AP38"/>
    <dataValidation type="decimal" allowBlank="1" showInputMessage="1" showErrorMessage="1" error="Data is of incorrect type!" sqref="M38 AQ38"/>
    <dataValidation type="decimal" allowBlank="1" showInputMessage="1" showErrorMessage="1" error="Data is of incorrect type!" sqref="N38 AR38"/>
    <dataValidation type="decimal" allowBlank="1" showInputMessage="1" showErrorMessage="1" error="Data is of incorrect type!" sqref="O38 AS38"/>
    <dataValidation type="decimal" allowBlank="1" showInputMessage="1" showErrorMessage="1" error="Data is of incorrect type!" sqref="P38 AT38"/>
    <dataValidation type="decimal" allowBlank="1" showInputMessage="1" showErrorMessage="1" error="Data is of incorrect type!" sqref="Q38 AU38"/>
    <dataValidation type="decimal" allowBlank="1" showInputMessage="1" showErrorMessage="1" error="Data is of incorrect type!" sqref="R38 AV38"/>
    <dataValidation type="decimal" allowBlank="1" showInputMessage="1" showErrorMessage="1" error="Data is of incorrect type!" sqref="S38 AW38"/>
    <dataValidation type="decimal" allowBlank="1" showInputMessage="1" showErrorMessage="1" error="Data is of incorrect type!" sqref="T38 AX38"/>
    <dataValidation type="decimal" allowBlank="1" showInputMessage="1" showErrorMessage="1" error="Data is of incorrect type!" sqref="U38 AY38"/>
    <dataValidation type="decimal" allowBlank="1" showInputMessage="1" showErrorMessage="1" error="Data is of incorrect type!" sqref="V38 AZ38"/>
    <dataValidation type="decimal" allowBlank="1" showInputMessage="1" showErrorMessage="1" error="Data is of incorrect type!" sqref="W38 BA38"/>
    <dataValidation type="decimal" allowBlank="1" showInputMessage="1" showErrorMessage="1" error="Data is of incorrect type!" sqref="X38 BB38"/>
    <dataValidation type="decimal" allowBlank="1" showInputMessage="1" showErrorMessage="1" error="Data is of incorrect type!" sqref="Y38 BC38"/>
    <dataValidation type="decimal" allowBlank="1" showInputMessage="1" showErrorMessage="1" error="Data is of incorrect type!" sqref="Z38 BD38"/>
    <dataValidation type="decimal" allowBlank="1" showInputMessage="1" showErrorMessage="1" error="Data is of incorrect type!" sqref="AA38 BE38"/>
    <dataValidation type="decimal" allowBlank="1" showInputMessage="1" showErrorMessage="1" error="Data is of incorrect type!" sqref="AB38 BF38"/>
    <dataValidation type="decimal" allowBlank="1" showInputMessage="1" showErrorMessage="1" error="Data is of incorrect type!" sqref="AC38 BG38"/>
    <dataValidation type="decimal" allowBlank="1" showInputMessage="1" showErrorMessage="1" error="Data is of incorrect type!" sqref="AD38 BH38"/>
    <dataValidation type="decimal" allowBlank="1" showInputMessage="1" showErrorMessage="1" error="Data is of incorrect type!" sqref="AE38 BI38"/>
    <dataValidation type="decimal" allowBlank="1" showInputMessage="1" showErrorMessage="1" error="Data is of incorrect type!" sqref="AF38 BJ38"/>
    <dataValidation type="decimal" allowBlank="1" showInputMessage="1" showErrorMessage="1" error="Data is of incorrect type!" sqref="D39 AH39"/>
    <dataValidation type="decimal" allowBlank="1" showInputMessage="1" showErrorMessage="1" error="Data is of incorrect type!" sqref="E39 AI39"/>
    <dataValidation type="decimal" allowBlank="1" showInputMessage="1" showErrorMessage="1" error="Data is of incorrect type!" sqref="F39 AJ39"/>
    <dataValidation type="decimal" allowBlank="1" showInputMessage="1" showErrorMessage="1" error="Data is of incorrect type!" sqref="G39 AK39"/>
    <dataValidation type="decimal" allowBlank="1" showInputMessage="1" showErrorMessage="1" error="Data is of incorrect type!" sqref="H39 AL39"/>
    <dataValidation type="decimal" allowBlank="1" showInputMessage="1" showErrorMessage="1" error="Data is of incorrect type!" sqref="I39 AM39"/>
    <dataValidation type="decimal" allowBlank="1" showInputMessage="1" showErrorMessage="1" error="Data is of incorrect type!" sqref="J39 AN39"/>
    <dataValidation type="decimal" allowBlank="1" showInputMessage="1" showErrorMessage="1" error="Data is of incorrect type!" sqref="K39 AO39"/>
    <dataValidation type="decimal" allowBlank="1" showInputMessage="1" showErrorMessage="1" error="Data is of incorrect type!" sqref="L39 AP39"/>
    <dataValidation type="decimal" allowBlank="1" showInputMessage="1" showErrorMessage="1" error="Data is of incorrect type!" sqref="M39 AQ39"/>
    <dataValidation type="decimal" allowBlank="1" showInputMessage="1" showErrorMessage="1" error="Data is of incorrect type!" sqref="N39 AR39"/>
    <dataValidation type="decimal" allowBlank="1" showInputMessage="1" showErrorMessage="1" error="Data is of incorrect type!" sqref="O39 AS39"/>
    <dataValidation type="decimal" allowBlank="1" showInputMessage="1" showErrorMessage="1" error="Data is of incorrect type!" sqref="P39 AT39"/>
    <dataValidation type="decimal" allowBlank="1" showInputMessage="1" showErrorMessage="1" error="Data is of incorrect type!" sqref="Q39 AU39"/>
    <dataValidation type="decimal" allowBlank="1" showInputMessage="1" showErrorMessage="1" error="Data is of incorrect type!" sqref="R39 AV39"/>
    <dataValidation type="decimal" allowBlank="1" showInputMessage="1" showErrorMessage="1" error="Data is of incorrect type!" sqref="S39 AW39"/>
    <dataValidation type="decimal" allowBlank="1" showInputMessage="1" showErrorMessage="1" error="Data is of incorrect type!" sqref="T39 AX39"/>
    <dataValidation type="decimal" allowBlank="1" showInputMessage="1" showErrorMessage="1" error="Data is of incorrect type!" sqref="U39 AY39"/>
    <dataValidation type="decimal" allowBlank="1" showInputMessage="1" showErrorMessage="1" error="Data is of incorrect type!" sqref="V39 AZ39"/>
    <dataValidation type="decimal" allowBlank="1" showInputMessage="1" showErrorMessage="1" error="Data is of incorrect type!" sqref="W39 BA39"/>
    <dataValidation type="decimal" allowBlank="1" showInputMessage="1" showErrorMessage="1" error="Data is of incorrect type!" sqref="X39 BB39"/>
    <dataValidation type="decimal" allowBlank="1" showInputMessage="1" showErrorMessage="1" error="Data is of incorrect type!" sqref="Y39 BC39"/>
    <dataValidation type="decimal" allowBlank="1" showInputMessage="1" showErrorMessage="1" error="Data is of incorrect type!" sqref="Z39 BD39"/>
    <dataValidation type="decimal" allowBlank="1" showInputMessage="1" showErrorMessage="1" error="Data is of incorrect type!" sqref="AA39 BE39"/>
    <dataValidation type="decimal" allowBlank="1" showInputMessage="1" showErrorMessage="1" error="Data is of incorrect type!" sqref="AB39 BF39"/>
    <dataValidation type="decimal" allowBlank="1" showInputMessage="1" showErrorMessage="1" error="Data is of incorrect type!" sqref="AC39 BG39"/>
    <dataValidation type="decimal" allowBlank="1" showInputMessage="1" showErrorMessage="1" error="Data is of incorrect type!" sqref="AD39 BH39"/>
    <dataValidation type="decimal" allowBlank="1" showInputMessage="1" showErrorMessage="1" error="Data is of incorrect type!" sqref="AE39 BI39"/>
    <dataValidation type="decimal" allowBlank="1" showInputMessage="1" showErrorMessage="1" error="Data is of incorrect type!" sqref="AF39 BJ39"/>
  </dataValidations>
  <hyperlinks>
    <hyperlink ref="A1" location="'Table of Contents'!A1" display="S.05.02.01.03 - Total Top 5 and home country - non-life obligations"/>
  </hyperlinks>
  <pageMargins left="0.75" right="0.75" top="0.75" bottom="0.5" header="0.5" footer="0.7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9"/>
  <sheetViews>
    <sheetView showGridLines="0" workbookViewId="0"/>
  </sheetViews>
  <sheetFormatPr defaultRowHeight="15" x14ac:dyDescent="0.25"/>
  <cols>
    <col min="1" max="3" width="9.140625" style="432"/>
    <col min="4" max="4" width="16.28515625" style="432" customWidth="1"/>
    <col min="5" max="5" width="18.5703125" style="432" customWidth="1"/>
    <col min="6" max="6" width="16.28515625" style="432" customWidth="1"/>
    <col min="7" max="7" width="18.85546875" style="432" customWidth="1"/>
    <col min="8" max="8" width="27.28515625" style="432" customWidth="1"/>
    <col min="9" max="9" width="24" style="432" customWidth="1"/>
    <col min="10" max="10" width="22.42578125" style="432" customWidth="1"/>
    <col min="11" max="11" width="25.5703125" style="432" customWidth="1"/>
    <col min="12" max="12" width="14" style="432" customWidth="1"/>
    <col min="13" max="13" width="9.140625" style="432"/>
    <col min="14" max="14" width="9.140625" style="568"/>
    <col min="15" max="22" width="20.7109375" style="432" customWidth="1"/>
    <col min="23" max="23" width="20.7109375" style="566" customWidth="1"/>
    <col min="24" max="24" width="20.7109375" style="432" customWidth="1"/>
    <col min="25" max="16384" width="9.140625" style="432"/>
  </cols>
  <sheetData>
    <row r="1" spans="1:26" ht="21.75" customHeight="1" x14ac:dyDescent="0.3">
      <c r="A1" s="187" t="s">
        <v>17053</v>
      </c>
      <c r="B1" s="798" t="s">
        <v>10909</v>
      </c>
      <c r="C1" s="799"/>
      <c r="D1" s="799"/>
      <c r="E1" s="799"/>
      <c r="F1" s="799"/>
      <c r="G1" s="799"/>
      <c r="H1" s="799"/>
      <c r="I1" s="799"/>
      <c r="J1" s="799"/>
      <c r="K1" s="799"/>
      <c r="L1" s="799"/>
      <c r="N1" s="237" t="s">
        <v>13973</v>
      </c>
      <c r="Q1" s="724" t="s">
        <v>13439</v>
      </c>
    </row>
    <row r="3" spans="1:26" ht="79.5" customHeight="1" x14ac:dyDescent="0.25">
      <c r="J3" s="826" t="s">
        <v>13967</v>
      </c>
      <c r="K3" s="827"/>
      <c r="L3" s="827"/>
      <c r="X3" s="826" t="s">
        <v>13970</v>
      </c>
      <c r="Y3" s="827"/>
      <c r="Z3" s="827"/>
    </row>
    <row r="4" spans="1:26" ht="19.5" customHeight="1" x14ac:dyDescent="0.25">
      <c r="D4" s="218" t="s">
        <v>4739</v>
      </c>
      <c r="E4" s="401"/>
      <c r="F4" s="401"/>
      <c r="G4" s="401"/>
      <c r="H4" s="401"/>
      <c r="I4" s="401"/>
    </row>
    <row r="5" spans="1:26" ht="18.75" customHeight="1" x14ac:dyDescent="0.25"/>
    <row r="6" spans="1:26" x14ac:dyDescent="0.25">
      <c r="D6" s="10" t="s">
        <v>4701</v>
      </c>
      <c r="E6" s="10" t="s">
        <v>10910</v>
      </c>
      <c r="F6" s="10" t="s">
        <v>4721</v>
      </c>
      <c r="G6" s="10" t="s">
        <v>1115</v>
      </c>
      <c r="H6" s="10" t="s">
        <v>1116</v>
      </c>
      <c r="I6" s="10" t="s">
        <v>1117</v>
      </c>
      <c r="J6" s="10" t="s">
        <v>1118</v>
      </c>
      <c r="K6" s="10" t="s">
        <v>1119</v>
      </c>
      <c r="L6" s="10" t="s">
        <v>1120</v>
      </c>
      <c r="O6" s="468" t="s">
        <v>4701</v>
      </c>
      <c r="P6" s="468" t="s">
        <v>10910</v>
      </c>
      <c r="Q6" s="468" t="s">
        <v>4721</v>
      </c>
      <c r="R6" s="543" t="s">
        <v>1115</v>
      </c>
      <c r="S6" s="543" t="s">
        <v>1116</v>
      </c>
      <c r="T6" s="543" t="s">
        <v>1117</v>
      </c>
      <c r="U6" s="543" t="s">
        <v>1118</v>
      </c>
      <c r="V6" s="543" t="s">
        <v>1119</v>
      </c>
      <c r="W6" s="13" t="s">
        <v>13969</v>
      </c>
      <c r="X6" s="543" t="s">
        <v>1120</v>
      </c>
    </row>
    <row r="7" spans="1:26" x14ac:dyDescent="0.25">
      <c r="D7" s="13" t="s">
        <v>10911</v>
      </c>
      <c r="E7" s="13" t="s">
        <v>10912</v>
      </c>
      <c r="F7" s="13" t="s">
        <v>4723</v>
      </c>
      <c r="G7" s="13" t="s">
        <v>10913</v>
      </c>
      <c r="H7" s="13" t="s">
        <v>10914</v>
      </c>
      <c r="I7" s="13" t="s">
        <v>10915</v>
      </c>
      <c r="J7" s="13" t="s">
        <v>10916</v>
      </c>
      <c r="K7" s="13" t="s">
        <v>10917</v>
      </c>
      <c r="L7" s="13" t="s">
        <v>10918</v>
      </c>
      <c r="O7" s="131" t="s">
        <v>13963</v>
      </c>
      <c r="P7" s="131" t="s">
        <v>13962</v>
      </c>
      <c r="Q7" s="131" t="s">
        <v>13961</v>
      </c>
      <c r="R7" s="131" t="s">
        <v>13955</v>
      </c>
      <c r="S7" s="131" t="s">
        <v>13956</v>
      </c>
      <c r="T7" s="131" t="s">
        <v>13957</v>
      </c>
      <c r="U7" s="131" t="s">
        <v>13958</v>
      </c>
      <c r="V7" s="131" t="s">
        <v>13959</v>
      </c>
      <c r="W7" s="631" t="s">
        <v>13971</v>
      </c>
      <c r="X7" s="131" t="s">
        <v>13960</v>
      </c>
    </row>
    <row r="8" spans="1:26" x14ac:dyDescent="0.25">
      <c r="D8" s="15" t="s">
        <v>860</v>
      </c>
      <c r="E8" s="15" t="s">
        <v>418</v>
      </c>
      <c r="F8" s="15" t="s">
        <v>607</v>
      </c>
      <c r="G8" s="15" t="s">
        <v>720</v>
      </c>
      <c r="H8" s="15" t="s">
        <v>721</v>
      </c>
      <c r="I8" s="15" t="s">
        <v>599</v>
      </c>
      <c r="J8" s="15" t="s">
        <v>600</v>
      </c>
      <c r="K8" s="15" t="s">
        <v>601</v>
      </c>
      <c r="L8" s="15" t="s">
        <v>602</v>
      </c>
      <c r="O8" s="469" t="s">
        <v>860</v>
      </c>
      <c r="P8" s="469" t="s">
        <v>418</v>
      </c>
      <c r="Q8" s="469" t="s">
        <v>607</v>
      </c>
      <c r="R8" s="544" t="s">
        <v>720</v>
      </c>
      <c r="S8" s="544" t="s">
        <v>721</v>
      </c>
      <c r="T8" s="544" t="s">
        <v>599</v>
      </c>
      <c r="U8" s="544" t="s">
        <v>600</v>
      </c>
      <c r="V8" s="544" t="s">
        <v>601</v>
      </c>
      <c r="W8" s="633" t="s">
        <v>13972</v>
      </c>
      <c r="X8" s="544" t="s">
        <v>602</v>
      </c>
    </row>
    <row r="9" spans="1:26" x14ac:dyDescent="0.25">
      <c r="B9" s="13" t="s">
        <v>3231</v>
      </c>
      <c r="C9" s="15" t="s">
        <v>1082</v>
      </c>
      <c r="D9" s="39" t="s">
        <v>4704</v>
      </c>
      <c r="E9" s="39" t="s">
        <v>3374</v>
      </c>
      <c r="F9" s="345" t="s">
        <v>3374</v>
      </c>
      <c r="G9" s="20" t="s">
        <v>10919</v>
      </c>
      <c r="H9" s="20" t="s">
        <v>10920</v>
      </c>
      <c r="I9" s="20" t="s">
        <v>10920</v>
      </c>
      <c r="J9" s="20" t="s">
        <v>2922</v>
      </c>
      <c r="K9" s="20" t="s">
        <v>2922</v>
      </c>
      <c r="L9" s="20" t="s">
        <v>3489</v>
      </c>
      <c r="O9" s="39" t="s">
        <v>10840</v>
      </c>
      <c r="P9" s="39" t="s">
        <v>4801</v>
      </c>
      <c r="Q9" s="39" t="s">
        <v>4801</v>
      </c>
      <c r="R9" s="20" t="s">
        <v>13248</v>
      </c>
      <c r="S9" s="20" t="s">
        <v>12626</v>
      </c>
      <c r="T9" s="20" t="s">
        <v>12626</v>
      </c>
      <c r="U9" s="20" t="s">
        <v>3502</v>
      </c>
      <c r="V9" s="20" t="s">
        <v>3502</v>
      </c>
      <c r="W9" s="632" t="s">
        <v>13968</v>
      </c>
      <c r="X9" s="20" t="s">
        <v>4802</v>
      </c>
    </row>
    <row r="10" spans="1:26" x14ac:dyDescent="0.25">
      <c r="B10" s="448"/>
      <c r="C10" s="429" t="s">
        <v>3373</v>
      </c>
      <c r="D10" s="388" t="s">
        <v>1082</v>
      </c>
      <c r="E10" s="388" t="s">
        <v>13964</v>
      </c>
      <c r="F10" s="630" t="s">
        <v>4738</v>
      </c>
      <c r="G10" s="451" t="s">
        <v>2516</v>
      </c>
      <c r="H10" s="428">
        <v>10000</v>
      </c>
      <c r="I10" s="629">
        <v>0</v>
      </c>
      <c r="J10" s="629">
        <v>0</v>
      </c>
      <c r="K10" s="629">
        <v>0</v>
      </c>
      <c r="L10" s="388" t="s">
        <v>13965</v>
      </c>
      <c r="O10" s="388"/>
      <c r="P10" s="388"/>
      <c r="Q10" s="630"/>
      <c r="R10" s="451"/>
      <c r="S10" s="428"/>
      <c r="T10" s="629"/>
      <c r="U10" s="629"/>
      <c r="V10" s="358"/>
      <c r="W10" s="159"/>
      <c r="X10" s="388"/>
    </row>
    <row r="11" spans="1:26" x14ac:dyDescent="0.25">
      <c r="B11" s="448"/>
      <c r="C11" s="429" t="s">
        <v>3375</v>
      </c>
      <c r="D11" s="388" t="s">
        <v>1083</v>
      </c>
      <c r="E11" s="388" t="s">
        <v>13966</v>
      </c>
      <c r="F11" s="630" t="s">
        <v>4738</v>
      </c>
      <c r="G11" s="451" t="s">
        <v>2518</v>
      </c>
      <c r="H11" s="428">
        <v>100</v>
      </c>
      <c r="I11" s="629">
        <v>0</v>
      </c>
      <c r="J11" s="629">
        <v>0</v>
      </c>
      <c r="K11" s="629">
        <v>0</v>
      </c>
      <c r="L11" s="629" t="s">
        <v>13751</v>
      </c>
      <c r="O11" s="388"/>
      <c r="P11" s="388"/>
      <c r="Q11" s="388"/>
      <c r="R11" s="451"/>
      <c r="S11" s="428"/>
      <c r="T11" s="428"/>
      <c r="U11" s="358"/>
      <c r="V11" s="358"/>
      <c r="W11" s="159"/>
      <c r="X11" s="388"/>
    </row>
    <row r="12" spans="1:26" x14ac:dyDescent="0.25">
      <c r="B12" s="448"/>
      <c r="C12" s="429" t="s">
        <v>3376</v>
      </c>
      <c r="D12" s="388"/>
      <c r="E12" s="388"/>
      <c r="F12" s="388"/>
      <c r="G12" s="451"/>
      <c r="H12" s="428"/>
      <c r="I12" s="428"/>
      <c r="J12" s="358"/>
      <c r="K12" s="358"/>
      <c r="L12" s="388"/>
      <c r="O12" s="388"/>
      <c r="P12" s="388"/>
      <c r="Q12" s="388"/>
      <c r="R12" s="451"/>
      <c r="S12" s="428"/>
      <c r="T12" s="428"/>
      <c r="U12" s="358"/>
      <c r="V12" s="358"/>
      <c r="W12" s="159"/>
      <c r="X12" s="388"/>
    </row>
    <row r="13" spans="1:26" x14ac:dyDescent="0.25">
      <c r="B13" s="448"/>
      <c r="C13" s="429" t="s">
        <v>3377</v>
      </c>
      <c r="D13" s="388"/>
      <c r="E13" s="388"/>
      <c r="F13" s="388"/>
      <c r="G13" s="451"/>
      <c r="H13" s="428"/>
      <c r="I13" s="428"/>
      <c r="J13" s="358"/>
      <c r="K13" s="358"/>
      <c r="L13" s="388"/>
      <c r="O13" s="388"/>
      <c r="P13" s="388"/>
      <c r="Q13" s="388"/>
      <c r="R13" s="451"/>
      <c r="S13" s="428"/>
      <c r="T13" s="428"/>
      <c r="U13" s="358"/>
      <c r="V13" s="358"/>
      <c r="W13" s="159"/>
      <c r="X13" s="388"/>
    </row>
    <row r="14" spans="1:26" x14ac:dyDescent="0.25">
      <c r="B14" s="448"/>
      <c r="C14" s="429" t="s">
        <v>3378</v>
      </c>
      <c r="D14" s="388"/>
      <c r="E14" s="388"/>
      <c r="F14" s="388"/>
      <c r="G14" s="451"/>
      <c r="H14" s="428"/>
      <c r="I14" s="428"/>
      <c r="J14" s="358"/>
      <c r="K14" s="358"/>
      <c r="L14" s="388"/>
      <c r="O14" s="388"/>
      <c r="P14" s="388"/>
      <c r="Q14" s="388"/>
      <c r="R14" s="451"/>
      <c r="S14" s="428"/>
      <c r="T14" s="428"/>
      <c r="U14" s="358"/>
      <c r="V14" s="358"/>
      <c r="W14" s="159"/>
      <c r="X14" s="388"/>
    </row>
    <row r="15" spans="1:26" x14ac:dyDescent="0.25">
      <c r="B15" s="448"/>
      <c r="C15" s="429" t="s">
        <v>3379</v>
      </c>
      <c r="D15" s="388"/>
      <c r="E15" s="388"/>
      <c r="F15" s="388"/>
      <c r="G15" s="451"/>
      <c r="H15" s="428"/>
      <c r="I15" s="428"/>
      <c r="J15" s="358"/>
      <c r="K15" s="358"/>
      <c r="L15" s="388"/>
      <c r="O15" s="388"/>
      <c r="P15" s="388"/>
      <c r="Q15" s="388"/>
      <c r="R15" s="451"/>
      <c r="S15" s="428"/>
      <c r="T15" s="428"/>
      <c r="U15" s="358"/>
      <c r="V15" s="358"/>
      <c r="W15" s="159"/>
      <c r="X15" s="388"/>
    </row>
    <row r="16" spans="1:26" x14ac:dyDescent="0.25">
      <c r="B16" s="448"/>
      <c r="C16" s="429" t="s">
        <v>3380</v>
      </c>
      <c r="D16" s="388"/>
      <c r="E16" s="388"/>
      <c r="F16" s="388"/>
      <c r="G16" s="451"/>
      <c r="H16" s="428"/>
      <c r="I16" s="428"/>
      <c r="J16" s="358"/>
      <c r="K16" s="358"/>
      <c r="L16" s="388"/>
      <c r="O16" s="388"/>
      <c r="P16" s="388"/>
      <c r="Q16" s="388"/>
      <c r="R16" s="451"/>
      <c r="S16" s="428"/>
      <c r="T16" s="428"/>
      <c r="U16" s="358"/>
      <c r="V16" s="358"/>
      <c r="W16" s="159"/>
      <c r="X16" s="388"/>
    </row>
    <row r="17" spans="2:24" x14ac:dyDescent="0.25">
      <c r="B17" s="448"/>
      <c r="C17" s="429" t="s">
        <v>3381</v>
      </c>
      <c r="D17" s="388"/>
      <c r="E17" s="388"/>
      <c r="F17" s="388"/>
      <c r="G17" s="451"/>
      <c r="H17" s="428"/>
      <c r="I17" s="428"/>
      <c r="J17" s="358"/>
      <c r="K17" s="358"/>
      <c r="L17" s="388"/>
      <c r="O17" s="388"/>
      <c r="P17" s="388"/>
      <c r="Q17" s="388"/>
      <c r="R17" s="451"/>
      <c r="S17" s="428"/>
      <c r="T17" s="428"/>
      <c r="U17" s="358"/>
      <c r="V17" s="358"/>
      <c r="W17" s="159"/>
      <c r="X17" s="388"/>
    </row>
    <row r="18" spans="2:24" x14ac:dyDescent="0.25">
      <c r="B18" s="448"/>
      <c r="C18" s="429" t="s">
        <v>3382</v>
      </c>
      <c r="D18" s="388"/>
      <c r="E18" s="388"/>
      <c r="F18" s="388"/>
      <c r="G18" s="451"/>
      <c r="H18" s="428"/>
      <c r="I18" s="428"/>
      <c r="J18" s="358"/>
      <c r="K18" s="358"/>
      <c r="L18" s="388"/>
      <c r="O18" s="388"/>
      <c r="P18" s="388"/>
      <c r="Q18" s="388"/>
      <c r="R18" s="451"/>
      <c r="S18" s="428"/>
      <c r="T18" s="428"/>
      <c r="U18" s="358"/>
      <c r="V18" s="358"/>
      <c r="W18" s="159"/>
      <c r="X18" s="388"/>
    </row>
    <row r="19" spans="2:24" x14ac:dyDescent="0.25">
      <c r="B19" s="448"/>
      <c r="C19" s="429" t="s">
        <v>3383</v>
      </c>
      <c r="D19" s="388"/>
      <c r="E19" s="388"/>
      <c r="F19" s="388"/>
      <c r="G19" s="451"/>
      <c r="H19" s="428"/>
      <c r="I19" s="428"/>
      <c r="J19" s="358"/>
      <c r="K19" s="358"/>
      <c r="L19" s="388"/>
      <c r="O19" s="388"/>
      <c r="P19" s="388"/>
      <c r="Q19" s="388"/>
      <c r="R19" s="451"/>
      <c r="S19" s="428"/>
      <c r="T19" s="428"/>
      <c r="U19" s="358"/>
      <c r="V19" s="358"/>
      <c r="W19" s="159"/>
      <c r="X19" s="388"/>
    </row>
    <row r="20" spans="2:24" x14ac:dyDescent="0.25">
      <c r="B20" s="448"/>
      <c r="C20" s="429" t="s">
        <v>3384</v>
      </c>
      <c r="D20" s="388"/>
      <c r="E20" s="388"/>
      <c r="F20" s="388"/>
      <c r="G20" s="451"/>
      <c r="H20" s="428"/>
      <c r="I20" s="428"/>
      <c r="J20" s="358"/>
      <c r="K20" s="358"/>
      <c r="L20" s="388"/>
      <c r="O20" s="388"/>
      <c r="P20" s="388"/>
      <c r="Q20" s="388"/>
      <c r="R20" s="451"/>
      <c r="S20" s="428"/>
      <c r="T20" s="428"/>
      <c r="U20" s="358"/>
      <c r="V20" s="358"/>
      <c r="W20" s="159"/>
      <c r="X20" s="388"/>
    </row>
    <row r="21" spans="2:24" x14ac:dyDescent="0.25">
      <c r="B21" s="448"/>
      <c r="C21" s="429" t="s">
        <v>3385</v>
      </c>
      <c r="D21" s="388"/>
      <c r="E21" s="388"/>
      <c r="F21" s="388"/>
      <c r="G21" s="451"/>
      <c r="H21" s="428"/>
      <c r="I21" s="428"/>
      <c r="J21" s="358"/>
      <c r="K21" s="358"/>
      <c r="L21" s="388"/>
      <c r="O21" s="388"/>
      <c r="P21" s="388"/>
      <c r="Q21" s="388"/>
      <c r="R21" s="451"/>
      <c r="S21" s="428"/>
      <c r="T21" s="428"/>
      <c r="U21" s="358"/>
      <c r="V21" s="358"/>
      <c r="W21" s="159"/>
      <c r="X21" s="388"/>
    </row>
    <row r="22" spans="2:24" x14ac:dyDescent="0.25">
      <c r="B22" s="448"/>
      <c r="C22" s="429" t="s">
        <v>3386</v>
      </c>
      <c r="D22" s="388"/>
      <c r="E22" s="388"/>
      <c r="F22" s="388"/>
      <c r="G22" s="451"/>
      <c r="H22" s="428"/>
      <c r="I22" s="428"/>
      <c r="J22" s="358"/>
      <c r="K22" s="358"/>
      <c r="L22" s="388"/>
      <c r="O22" s="388"/>
      <c r="P22" s="388"/>
      <c r="Q22" s="388"/>
      <c r="R22" s="451"/>
      <c r="S22" s="428"/>
      <c r="T22" s="428"/>
      <c r="U22" s="358"/>
      <c r="V22" s="358"/>
      <c r="W22" s="159"/>
      <c r="X22" s="388"/>
    </row>
    <row r="23" spans="2:24" x14ac:dyDescent="0.25">
      <c r="B23" s="448"/>
      <c r="C23" s="429" t="s">
        <v>3387</v>
      </c>
      <c r="D23" s="388"/>
      <c r="E23" s="388"/>
      <c r="F23" s="388"/>
      <c r="G23" s="451"/>
      <c r="H23" s="428"/>
      <c r="I23" s="428"/>
      <c r="J23" s="358"/>
      <c r="K23" s="358"/>
      <c r="L23" s="388"/>
      <c r="O23" s="388"/>
      <c r="P23" s="388"/>
      <c r="Q23" s="388"/>
      <c r="R23" s="451"/>
      <c r="S23" s="428"/>
      <c r="T23" s="428"/>
      <c r="U23" s="358"/>
      <c r="V23" s="358"/>
      <c r="W23" s="159"/>
      <c r="X23" s="388"/>
    </row>
    <row r="24" spans="2:24" x14ac:dyDescent="0.25">
      <c r="B24" s="448"/>
      <c r="C24" s="429" t="s">
        <v>3388</v>
      </c>
      <c r="D24" s="388"/>
      <c r="E24" s="388"/>
      <c r="F24" s="388"/>
      <c r="G24" s="451"/>
      <c r="H24" s="428"/>
      <c r="I24" s="428"/>
      <c r="J24" s="358"/>
      <c r="K24" s="358"/>
      <c r="L24" s="388"/>
      <c r="O24" s="388"/>
      <c r="P24" s="388"/>
      <c r="Q24" s="388"/>
      <c r="R24" s="451"/>
      <c r="S24" s="428"/>
      <c r="T24" s="428"/>
      <c r="U24" s="358"/>
      <c r="V24" s="358"/>
      <c r="W24" s="159"/>
      <c r="X24" s="388"/>
    </row>
    <row r="25" spans="2:24" x14ac:dyDescent="0.25">
      <c r="B25" s="448"/>
      <c r="C25" s="429" t="s">
        <v>3389</v>
      </c>
      <c r="D25" s="388"/>
      <c r="E25" s="388"/>
      <c r="F25" s="388"/>
      <c r="G25" s="451"/>
      <c r="H25" s="428"/>
      <c r="I25" s="428"/>
      <c r="J25" s="358"/>
      <c r="K25" s="358"/>
      <c r="L25" s="388"/>
      <c r="O25" s="388"/>
      <c r="P25" s="388"/>
      <c r="Q25" s="388"/>
      <c r="R25" s="451"/>
      <c r="S25" s="428"/>
      <c r="T25" s="428"/>
      <c r="U25" s="358"/>
      <c r="V25" s="358"/>
      <c r="W25" s="159"/>
      <c r="X25" s="388"/>
    </row>
    <row r="26" spans="2:24" x14ac:dyDescent="0.25">
      <c r="B26" s="448"/>
      <c r="C26" s="429" t="s">
        <v>3390</v>
      </c>
      <c r="D26" s="388"/>
      <c r="E26" s="388"/>
      <c r="F26" s="388"/>
      <c r="G26" s="451"/>
      <c r="H26" s="428"/>
      <c r="I26" s="428"/>
      <c r="J26" s="358"/>
      <c r="K26" s="358"/>
      <c r="L26" s="388"/>
      <c r="O26" s="388"/>
      <c r="P26" s="388"/>
      <c r="Q26" s="388"/>
      <c r="R26" s="451"/>
      <c r="S26" s="428"/>
      <c r="T26" s="428"/>
      <c r="U26" s="358"/>
      <c r="V26" s="358"/>
      <c r="W26" s="159"/>
      <c r="X26" s="388"/>
    </row>
    <row r="27" spans="2:24" x14ac:dyDescent="0.25">
      <c r="B27" s="448"/>
      <c r="C27" s="429" t="s">
        <v>3391</v>
      </c>
      <c r="D27" s="388"/>
      <c r="E27" s="388"/>
      <c r="F27" s="388"/>
      <c r="G27" s="451"/>
      <c r="H27" s="428"/>
      <c r="I27" s="428"/>
      <c r="J27" s="358"/>
      <c r="K27" s="358"/>
      <c r="L27" s="388"/>
      <c r="O27" s="388"/>
      <c r="P27" s="388"/>
      <c r="Q27" s="388"/>
      <c r="R27" s="451"/>
      <c r="S27" s="428"/>
      <c r="T27" s="428"/>
      <c r="U27" s="358"/>
      <c r="V27" s="358"/>
      <c r="W27" s="159"/>
      <c r="X27" s="388"/>
    </row>
    <row r="28" spans="2:24" x14ac:dyDescent="0.25">
      <c r="B28" s="448"/>
      <c r="C28" s="429" t="s">
        <v>3392</v>
      </c>
      <c r="D28" s="388"/>
      <c r="E28" s="388"/>
      <c r="F28" s="388"/>
      <c r="G28" s="451"/>
      <c r="H28" s="428"/>
      <c r="I28" s="428"/>
      <c r="J28" s="358"/>
      <c r="K28" s="358"/>
      <c r="L28" s="388"/>
      <c r="O28" s="388"/>
      <c r="P28" s="388"/>
      <c r="Q28" s="388"/>
      <c r="R28" s="451"/>
      <c r="S28" s="428"/>
      <c r="T28" s="428"/>
      <c r="U28" s="358"/>
      <c r="V28" s="358"/>
      <c r="W28" s="159"/>
      <c r="X28" s="388"/>
    </row>
    <row r="29" spans="2:24" x14ac:dyDescent="0.25">
      <c r="B29" s="448"/>
      <c r="C29" s="429" t="s">
        <v>3393</v>
      </c>
      <c r="D29" s="388"/>
      <c r="E29" s="388"/>
      <c r="F29" s="388"/>
      <c r="G29" s="451"/>
      <c r="H29" s="428"/>
      <c r="I29" s="428"/>
      <c r="J29" s="358"/>
      <c r="K29" s="358"/>
      <c r="L29" s="388"/>
      <c r="O29" s="388"/>
      <c r="P29" s="388"/>
      <c r="Q29" s="388"/>
      <c r="R29" s="451"/>
      <c r="S29" s="428"/>
      <c r="T29" s="428"/>
      <c r="U29" s="358"/>
      <c r="V29" s="358"/>
      <c r="W29" s="159"/>
      <c r="X29" s="388"/>
    </row>
    <row r="30" spans="2:24" x14ac:dyDescent="0.25">
      <c r="B30" s="448"/>
      <c r="C30" s="429" t="s">
        <v>3394</v>
      </c>
      <c r="D30" s="388"/>
      <c r="E30" s="388"/>
      <c r="F30" s="388"/>
      <c r="G30" s="451"/>
      <c r="H30" s="428"/>
      <c r="I30" s="428"/>
      <c r="J30" s="358"/>
      <c r="K30" s="358"/>
      <c r="L30" s="388"/>
      <c r="O30" s="388"/>
      <c r="P30" s="388"/>
      <c r="Q30" s="388"/>
      <c r="R30" s="451"/>
      <c r="S30" s="428"/>
      <c r="T30" s="428"/>
      <c r="U30" s="358"/>
      <c r="V30" s="358"/>
      <c r="W30" s="159"/>
      <c r="X30" s="388"/>
    </row>
    <row r="31" spans="2:24" x14ac:dyDescent="0.25">
      <c r="B31" s="448"/>
      <c r="C31" s="429" t="s">
        <v>3395</v>
      </c>
      <c r="D31" s="388"/>
      <c r="E31" s="388"/>
      <c r="F31" s="388"/>
      <c r="G31" s="451"/>
      <c r="H31" s="428"/>
      <c r="I31" s="428"/>
      <c r="J31" s="358"/>
      <c r="K31" s="358"/>
      <c r="L31" s="388"/>
      <c r="O31" s="388"/>
      <c r="P31" s="388"/>
      <c r="Q31" s="388"/>
      <c r="R31" s="451"/>
      <c r="S31" s="428"/>
      <c r="T31" s="428"/>
      <c r="U31" s="358"/>
      <c r="V31" s="358"/>
      <c r="W31" s="159"/>
      <c r="X31" s="388"/>
    </row>
    <row r="32" spans="2:24" x14ac:dyDescent="0.25">
      <c r="B32" s="448"/>
      <c r="C32" s="429" t="s">
        <v>3396</v>
      </c>
      <c r="D32" s="388"/>
      <c r="E32" s="388"/>
      <c r="F32" s="388"/>
      <c r="G32" s="451"/>
      <c r="H32" s="428"/>
      <c r="I32" s="428"/>
      <c r="J32" s="358"/>
      <c r="K32" s="358"/>
      <c r="L32" s="388"/>
      <c r="O32" s="388"/>
      <c r="P32" s="388"/>
      <c r="Q32" s="388"/>
      <c r="R32" s="451"/>
      <c r="S32" s="428"/>
      <c r="T32" s="428"/>
      <c r="U32" s="358"/>
      <c r="V32" s="358"/>
      <c r="W32" s="159"/>
      <c r="X32" s="388"/>
    </row>
    <row r="33" spans="2:24" x14ac:dyDescent="0.25">
      <c r="B33" s="448"/>
      <c r="C33" s="429" t="s">
        <v>3397</v>
      </c>
      <c r="D33" s="388"/>
      <c r="E33" s="388"/>
      <c r="F33" s="388"/>
      <c r="G33" s="451"/>
      <c r="H33" s="428"/>
      <c r="I33" s="428"/>
      <c r="J33" s="358"/>
      <c r="K33" s="358"/>
      <c r="L33" s="388"/>
      <c r="O33" s="388"/>
      <c r="P33" s="388"/>
      <c r="Q33" s="388"/>
      <c r="R33" s="451"/>
      <c r="S33" s="428"/>
      <c r="T33" s="428"/>
      <c r="U33" s="358"/>
      <c r="V33" s="358"/>
      <c r="W33" s="159"/>
      <c r="X33" s="388"/>
    </row>
    <row r="34" spans="2:24" x14ac:dyDescent="0.25">
      <c r="B34" s="448"/>
      <c r="C34" s="429" t="s">
        <v>3398</v>
      </c>
      <c r="D34" s="388"/>
      <c r="E34" s="388"/>
      <c r="F34" s="388"/>
      <c r="G34" s="451"/>
      <c r="H34" s="428"/>
      <c r="I34" s="428"/>
      <c r="J34" s="358"/>
      <c r="K34" s="358"/>
      <c r="L34" s="388"/>
      <c r="O34" s="388"/>
      <c r="P34" s="388"/>
      <c r="Q34" s="388"/>
      <c r="R34" s="451"/>
      <c r="S34" s="428"/>
      <c r="T34" s="428"/>
      <c r="U34" s="358"/>
      <c r="V34" s="358"/>
      <c r="W34" s="159"/>
      <c r="X34" s="388"/>
    </row>
    <row r="35" spans="2:24" x14ac:dyDescent="0.25">
      <c r="B35" s="448"/>
      <c r="C35" s="429" t="s">
        <v>3399</v>
      </c>
      <c r="D35" s="388"/>
      <c r="E35" s="388"/>
      <c r="F35" s="388"/>
      <c r="G35" s="451"/>
      <c r="H35" s="428"/>
      <c r="I35" s="428"/>
      <c r="J35" s="358"/>
      <c r="K35" s="358"/>
      <c r="L35" s="388"/>
      <c r="O35" s="388"/>
      <c r="P35" s="388"/>
      <c r="Q35" s="388"/>
      <c r="R35" s="451"/>
      <c r="S35" s="428"/>
      <c r="T35" s="428"/>
      <c r="U35" s="358"/>
      <c r="V35" s="358"/>
      <c r="W35" s="159"/>
      <c r="X35" s="388"/>
    </row>
    <row r="36" spans="2:24" x14ac:dyDescent="0.25">
      <c r="B36" s="448"/>
      <c r="C36" s="429" t="s">
        <v>3400</v>
      </c>
      <c r="D36" s="388"/>
      <c r="E36" s="388"/>
      <c r="F36" s="388"/>
      <c r="G36" s="451"/>
      <c r="H36" s="428"/>
      <c r="I36" s="428"/>
      <c r="J36" s="358"/>
      <c r="K36" s="358"/>
      <c r="L36" s="388"/>
      <c r="O36" s="388"/>
      <c r="P36" s="388"/>
      <c r="Q36" s="388"/>
      <c r="R36" s="451"/>
      <c r="S36" s="428"/>
      <c r="T36" s="428"/>
      <c r="U36" s="358"/>
      <c r="V36" s="358"/>
      <c r="W36" s="159"/>
      <c r="X36" s="388"/>
    </row>
    <row r="37" spans="2:24" x14ac:dyDescent="0.25">
      <c r="B37" s="448"/>
      <c r="C37" s="429" t="s">
        <v>3401</v>
      </c>
      <c r="D37" s="388"/>
      <c r="E37" s="388"/>
      <c r="F37" s="388"/>
      <c r="G37" s="451"/>
      <c r="H37" s="428"/>
      <c r="I37" s="428"/>
      <c r="J37" s="358"/>
      <c r="K37" s="358"/>
      <c r="L37" s="388"/>
      <c r="O37" s="388"/>
      <c r="P37" s="388"/>
      <c r="Q37" s="388"/>
      <c r="R37" s="451"/>
      <c r="S37" s="428"/>
      <c r="T37" s="428"/>
      <c r="U37" s="358"/>
      <c r="V37" s="358"/>
      <c r="W37" s="159"/>
      <c r="X37" s="388"/>
    </row>
    <row r="38" spans="2:24" x14ac:dyDescent="0.25">
      <c r="B38" s="448"/>
      <c r="C38" s="429" t="s">
        <v>3402</v>
      </c>
      <c r="D38" s="388"/>
      <c r="E38" s="388"/>
      <c r="F38" s="388"/>
      <c r="G38" s="451"/>
      <c r="H38" s="428"/>
      <c r="I38" s="428"/>
      <c r="J38" s="358"/>
      <c r="K38" s="358"/>
      <c r="L38" s="388"/>
      <c r="O38" s="388"/>
      <c r="P38" s="388"/>
      <c r="Q38" s="388"/>
      <c r="R38" s="451"/>
      <c r="S38" s="428"/>
      <c r="T38" s="428"/>
      <c r="U38" s="358"/>
      <c r="V38" s="358"/>
      <c r="W38" s="159"/>
      <c r="X38" s="388"/>
    </row>
    <row r="39" spans="2:24" x14ac:dyDescent="0.25">
      <c r="B39" s="448"/>
      <c r="C39" s="429" t="s">
        <v>3403</v>
      </c>
      <c r="D39" s="388"/>
      <c r="E39" s="388"/>
      <c r="F39" s="388"/>
      <c r="G39" s="451"/>
      <c r="H39" s="428"/>
      <c r="I39" s="428"/>
      <c r="J39" s="358"/>
      <c r="K39" s="358"/>
      <c r="L39" s="388"/>
      <c r="O39" s="388"/>
      <c r="P39" s="388"/>
      <c r="Q39" s="388"/>
      <c r="R39" s="451"/>
      <c r="S39" s="428"/>
      <c r="T39" s="428"/>
      <c r="U39" s="358"/>
      <c r="V39" s="358"/>
      <c r="W39" s="159"/>
      <c r="X39" s="388"/>
    </row>
    <row r="40" spans="2:24" x14ac:dyDescent="0.25">
      <c r="B40" s="448"/>
      <c r="C40" s="429" t="s">
        <v>3404</v>
      </c>
      <c r="D40" s="388"/>
      <c r="E40" s="388"/>
      <c r="F40" s="388"/>
      <c r="G40" s="451"/>
      <c r="H40" s="428"/>
      <c r="I40" s="428"/>
      <c r="J40" s="358"/>
      <c r="K40" s="358"/>
      <c r="L40" s="388"/>
      <c r="O40" s="388"/>
      <c r="P40" s="388"/>
      <c r="Q40" s="388"/>
      <c r="R40" s="451"/>
      <c r="S40" s="428"/>
      <c r="T40" s="428"/>
      <c r="U40" s="358"/>
      <c r="V40" s="358"/>
      <c r="W40" s="159"/>
      <c r="X40" s="388"/>
    </row>
    <row r="41" spans="2:24" x14ac:dyDescent="0.25">
      <c r="B41" s="448"/>
      <c r="C41" s="429" t="s">
        <v>3405</v>
      </c>
      <c r="D41" s="388"/>
      <c r="E41" s="388"/>
      <c r="F41" s="388"/>
      <c r="G41" s="451"/>
      <c r="H41" s="428"/>
      <c r="I41" s="428"/>
      <c r="J41" s="358"/>
      <c r="K41" s="358"/>
      <c r="L41" s="388"/>
      <c r="O41" s="388"/>
      <c r="P41" s="388"/>
      <c r="Q41" s="388"/>
      <c r="R41" s="451"/>
      <c r="S41" s="428"/>
      <c r="T41" s="428"/>
      <c r="U41" s="358"/>
      <c r="V41" s="358"/>
      <c r="W41" s="159"/>
      <c r="X41" s="388"/>
    </row>
    <row r="42" spans="2:24" x14ac:dyDescent="0.25">
      <c r="B42" s="448"/>
      <c r="C42" s="429" t="s">
        <v>3406</v>
      </c>
      <c r="D42" s="388"/>
      <c r="E42" s="388"/>
      <c r="F42" s="388"/>
      <c r="G42" s="451"/>
      <c r="H42" s="428"/>
      <c r="I42" s="428"/>
      <c r="J42" s="358"/>
      <c r="K42" s="358"/>
      <c r="L42" s="388"/>
      <c r="O42" s="388"/>
      <c r="P42" s="388"/>
      <c r="Q42" s="388"/>
      <c r="R42" s="451"/>
      <c r="S42" s="428"/>
      <c r="T42" s="428"/>
      <c r="U42" s="358"/>
      <c r="V42" s="358"/>
      <c r="W42" s="159"/>
      <c r="X42" s="388"/>
    </row>
    <row r="43" spans="2:24" x14ac:dyDescent="0.25">
      <c r="B43" s="448"/>
      <c r="C43" s="429" t="s">
        <v>3407</v>
      </c>
      <c r="D43" s="388"/>
      <c r="E43" s="388"/>
      <c r="F43" s="388"/>
      <c r="G43" s="451"/>
      <c r="H43" s="428"/>
      <c r="I43" s="428"/>
      <c r="J43" s="358"/>
      <c r="K43" s="358"/>
      <c r="L43" s="388"/>
      <c r="O43" s="388"/>
      <c r="P43" s="388"/>
      <c r="Q43" s="388"/>
      <c r="R43" s="451"/>
      <c r="S43" s="428"/>
      <c r="T43" s="428"/>
      <c r="U43" s="358"/>
      <c r="V43" s="358"/>
      <c r="W43" s="159"/>
      <c r="X43" s="388"/>
    </row>
    <row r="44" spans="2:24" x14ac:dyDescent="0.25">
      <c r="B44" s="448"/>
      <c r="C44" s="429" t="s">
        <v>3408</v>
      </c>
      <c r="D44" s="388"/>
      <c r="E44" s="388"/>
      <c r="F44" s="388"/>
      <c r="G44" s="451"/>
      <c r="H44" s="428"/>
      <c r="I44" s="428"/>
      <c r="J44" s="358"/>
      <c r="K44" s="358"/>
      <c r="L44" s="388"/>
      <c r="O44" s="388"/>
      <c r="P44" s="388"/>
      <c r="Q44" s="388"/>
      <c r="R44" s="451"/>
      <c r="S44" s="428"/>
      <c r="T44" s="428"/>
      <c r="U44" s="358"/>
      <c r="V44" s="358"/>
      <c r="W44" s="159"/>
      <c r="X44" s="388"/>
    </row>
    <row r="45" spans="2:24" x14ac:dyDescent="0.25">
      <c r="B45" s="448"/>
      <c r="C45" s="429" t="s">
        <v>3409</v>
      </c>
      <c r="D45" s="388"/>
      <c r="E45" s="388"/>
      <c r="F45" s="388"/>
      <c r="G45" s="451"/>
      <c r="H45" s="428"/>
      <c r="I45" s="428"/>
      <c r="J45" s="358"/>
      <c r="K45" s="358"/>
      <c r="L45" s="388"/>
      <c r="O45" s="388"/>
      <c r="P45" s="388"/>
      <c r="Q45" s="388"/>
      <c r="R45" s="451"/>
      <c r="S45" s="428"/>
      <c r="T45" s="428"/>
      <c r="U45" s="358"/>
      <c r="V45" s="358"/>
      <c r="W45" s="159"/>
      <c r="X45" s="388"/>
    </row>
    <row r="46" spans="2:24" x14ac:dyDescent="0.25">
      <c r="B46" s="448"/>
      <c r="C46" s="429" t="s">
        <v>3410</v>
      </c>
      <c r="D46" s="388"/>
      <c r="E46" s="388"/>
      <c r="F46" s="388"/>
      <c r="G46" s="451"/>
      <c r="H46" s="428"/>
      <c r="I46" s="428"/>
      <c r="J46" s="358"/>
      <c r="K46" s="358"/>
      <c r="L46" s="388"/>
      <c r="O46" s="388"/>
      <c r="P46" s="388"/>
      <c r="Q46" s="388"/>
      <c r="R46" s="451"/>
      <c r="S46" s="428"/>
      <c r="T46" s="428"/>
      <c r="U46" s="358"/>
      <c r="V46" s="358"/>
      <c r="W46" s="159"/>
      <c r="X46" s="388"/>
    </row>
    <row r="47" spans="2:24" x14ac:dyDescent="0.25">
      <c r="B47" s="448"/>
      <c r="C47" s="429" t="s">
        <v>3411</v>
      </c>
      <c r="D47" s="388"/>
      <c r="E47" s="388"/>
      <c r="F47" s="388"/>
      <c r="G47" s="451"/>
      <c r="H47" s="428"/>
      <c r="I47" s="428"/>
      <c r="J47" s="358"/>
      <c r="K47" s="358"/>
      <c r="L47" s="388"/>
      <c r="O47" s="388"/>
      <c r="P47" s="388"/>
      <c r="Q47" s="388"/>
      <c r="R47" s="451"/>
      <c r="S47" s="428"/>
      <c r="T47" s="428"/>
      <c r="U47" s="358"/>
      <c r="V47" s="358"/>
      <c r="W47" s="159"/>
      <c r="X47" s="388"/>
    </row>
    <row r="48" spans="2:24" x14ac:dyDescent="0.25">
      <c r="B48" s="448"/>
      <c r="C48" s="429" t="s">
        <v>3412</v>
      </c>
      <c r="D48" s="388"/>
      <c r="E48" s="388"/>
      <c r="F48" s="388"/>
      <c r="G48" s="451"/>
      <c r="H48" s="428"/>
      <c r="I48" s="428"/>
      <c r="J48" s="358"/>
      <c r="K48" s="358"/>
      <c r="L48" s="388"/>
      <c r="O48" s="388"/>
      <c r="P48" s="388"/>
      <c r="Q48" s="388"/>
      <c r="R48" s="451"/>
      <c r="S48" s="428"/>
      <c r="T48" s="428"/>
      <c r="U48" s="358"/>
      <c r="V48" s="358"/>
      <c r="W48" s="159"/>
      <c r="X48" s="388"/>
    </row>
    <row r="49" spans="2:24" x14ac:dyDescent="0.25">
      <c r="B49" s="448"/>
      <c r="C49" s="429" t="s">
        <v>3413</v>
      </c>
      <c r="D49" s="388"/>
      <c r="E49" s="388"/>
      <c r="F49" s="388"/>
      <c r="G49" s="451"/>
      <c r="H49" s="428"/>
      <c r="I49" s="428"/>
      <c r="J49" s="358"/>
      <c r="K49" s="358"/>
      <c r="L49" s="388"/>
      <c r="O49" s="388"/>
      <c r="P49" s="388"/>
      <c r="Q49" s="388"/>
      <c r="R49" s="451"/>
      <c r="S49" s="428"/>
      <c r="T49" s="428"/>
      <c r="U49" s="358"/>
      <c r="V49" s="358"/>
      <c r="W49" s="159"/>
      <c r="X49" s="388"/>
    </row>
    <row r="50" spans="2:24" x14ac:dyDescent="0.25">
      <c r="B50" s="448"/>
      <c r="C50" s="429" t="s">
        <v>3414</v>
      </c>
      <c r="D50" s="388"/>
      <c r="E50" s="388"/>
      <c r="F50" s="388"/>
      <c r="G50" s="451"/>
      <c r="H50" s="428"/>
      <c r="I50" s="428"/>
      <c r="J50" s="358"/>
      <c r="K50" s="358"/>
      <c r="L50" s="388"/>
      <c r="O50" s="388"/>
      <c r="P50" s="388"/>
      <c r="Q50" s="388"/>
      <c r="R50" s="451"/>
      <c r="S50" s="428"/>
      <c r="T50" s="428"/>
      <c r="U50" s="358"/>
      <c r="V50" s="358"/>
      <c r="W50" s="159"/>
      <c r="X50" s="388"/>
    </row>
    <row r="51" spans="2:24" x14ac:dyDescent="0.25">
      <c r="B51" s="448"/>
      <c r="C51" s="429" t="s">
        <v>3415</v>
      </c>
      <c r="D51" s="388"/>
      <c r="E51" s="388"/>
      <c r="F51" s="388"/>
      <c r="G51" s="451"/>
      <c r="H51" s="428"/>
      <c r="I51" s="428"/>
      <c r="J51" s="358"/>
      <c r="K51" s="358"/>
      <c r="L51" s="388"/>
      <c r="O51" s="388"/>
      <c r="P51" s="388"/>
      <c r="Q51" s="388"/>
      <c r="R51" s="451"/>
      <c r="S51" s="428"/>
      <c r="T51" s="428"/>
      <c r="U51" s="358"/>
      <c r="V51" s="358"/>
      <c r="W51" s="159"/>
      <c r="X51" s="388"/>
    </row>
    <row r="52" spans="2:24" x14ac:dyDescent="0.25">
      <c r="B52" s="448"/>
      <c r="C52" s="429" t="s">
        <v>3416</v>
      </c>
      <c r="D52" s="388"/>
      <c r="E52" s="388"/>
      <c r="F52" s="388"/>
      <c r="G52" s="451"/>
      <c r="H52" s="428"/>
      <c r="I52" s="428"/>
      <c r="J52" s="358"/>
      <c r="K52" s="358"/>
      <c r="L52" s="388"/>
      <c r="O52" s="388"/>
      <c r="P52" s="388"/>
      <c r="Q52" s="388"/>
      <c r="R52" s="451"/>
      <c r="S52" s="428"/>
      <c r="T52" s="428"/>
      <c r="U52" s="358"/>
      <c r="V52" s="358"/>
      <c r="W52" s="159"/>
      <c r="X52" s="388"/>
    </row>
    <row r="53" spans="2:24" x14ac:dyDescent="0.25">
      <c r="B53" s="448"/>
      <c r="C53" s="429" t="s">
        <v>3417</v>
      </c>
      <c r="D53" s="388"/>
      <c r="E53" s="388"/>
      <c r="F53" s="388"/>
      <c r="G53" s="451"/>
      <c r="H53" s="428"/>
      <c r="I53" s="428"/>
      <c r="J53" s="358"/>
      <c r="K53" s="358"/>
      <c r="L53" s="388"/>
      <c r="O53" s="388"/>
      <c r="P53" s="388"/>
      <c r="Q53" s="388"/>
      <c r="R53" s="451"/>
      <c r="S53" s="428"/>
      <c r="T53" s="428"/>
      <c r="U53" s="358"/>
      <c r="V53" s="358"/>
      <c r="W53" s="159"/>
      <c r="X53" s="388"/>
    </row>
    <row r="54" spans="2:24" x14ac:dyDescent="0.25">
      <c r="B54" s="448"/>
      <c r="C54" s="429" t="s">
        <v>3418</v>
      </c>
      <c r="D54" s="388"/>
      <c r="E54" s="388"/>
      <c r="F54" s="388"/>
      <c r="G54" s="451"/>
      <c r="H54" s="428"/>
      <c r="I54" s="428"/>
      <c r="J54" s="358"/>
      <c r="K54" s="358"/>
      <c r="L54" s="388"/>
      <c r="O54" s="388"/>
      <c r="P54" s="388"/>
      <c r="Q54" s="388"/>
      <c r="R54" s="451"/>
      <c r="S54" s="428"/>
      <c r="T54" s="428"/>
      <c r="U54" s="358"/>
      <c r="V54" s="358"/>
      <c r="W54" s="159"/>
      <c r="X54" s="388"/>
    </row>
    <row r="55" spans="2:24" x14ac:dyDescent="0.25">
      <c r="B55" s="448"/>
      <c r="C55" s="429" t="s">
        <v>3419</v>
      </c>
      <c r="D55" s="388"/>
      <c r="E55" s="388"/>
      <c r="F55" s="388"/>
      <c r="G55" s="451"/>
      <c r="H55" s="428"/>
      <c r="I55" s="428"/>
      <c r="J55" s="358"/>
      <c r="K55" s="358"/>
      <c r="L55" s="388"/>
      <c r="O55" s="388"/>
      <c r="P55" s="388"/>
      <c r="Q55" s="388"/>
      <c r="R55" s="451"/>
      <c r="S55" s="428"/>
      <c r="T55" s="428"/>
      <c r="U55" s="358"/>
      <c r="V55" s="358"/>
      <c r="W55" s="159"/>
      <c r="X55" s="388"/>
    </row>
    <row r="56" spans="2:24" x14ac:dyDescent="0.25">
      <c r="B56" s="448"/>
      <c r="C56" s="429" t="s">
        <v>3420</v>
      </c>
      <c r="D56" s="388"/>
      <c r="E56" s="388"/>
      <c r="F56" s="388"/>
      <c r="G56" s="451"/>
      <c r="H56" s="428"/>
      <c r="I56" s="428"/>
      <c r="J56" s="358"/>
      <c r="K56" s="358"/>
      <c r="L56" s="388"/>
      <c r="O56" s="388"/>
      <c r="P56" s="388"/>
      <c r="Q56" s="388"/>
      <c r="R56" s="451"/>
      <c r="S56" s="428"/>
      <c r="T56" s="428"/>
      <c r="U56" s="358"/>
      <c r="V56" s="358"/>
      <c r="W56" s="159"/>
      <c r="X56" s="388"/>
    </row>
    <row r="57" spans="2:24" x14ac:dyDescent="0.25">
      <c r="B57" s="448"/>
      <c r="C57" s="429" t="s">
        <v>3421</v>
      </c>
      <c r="D57" s="388"/>
      <c r="E57" s="388"/>
      <c r="F57" s="388"/>
      <c r="G57" s="451"/>
      <c r="H57" s="428"/>
      <c r="I57" s="428"/>
      <c r="J57" s="358"/>
      <c r="K57" s="358"/>
      <c r="L57" s="388"/>
      <c r="O57" s="388"/>
      <c r="P57" s="388"/>
      <c r="Q57" s="388"/>
      <c r="R57" s="451"/>
      <c r="S57" s="428"/>
      <c r="T57" s="428"/>
      <c r="U57" s="358"/>
      <c r="V57" s="358"/>
      <c r="W57" s="159"/>
      <c r="X57" s="388"/>
    </row>
    <row r="58" spans="2:24" x14ac:dyDescent="0.25">
      <c r="B58" s="448"/>
      <c r="C58" s="429" t="s">
        <v>3422</v>
      </c>
      <c r="D58" s="388"/>
      <c r="E58" s="388"/>
      <c r="F58" s="388"/>
      <c r="G58" s="451"/>
      <c r="H58" s="428"/>
      <c r="I58" s="428"/>
      <c r="J58" s="358"/>
      <c r="K58" s="358"/>
      <c r="L58" s="388"/>
      <c r="O58" s="388"/>
      <c r="P58" s="388"/>
      <c r="Q58" s="388"/>
      <c r="R58" s="451"/>
      <c r="S58" s="428"/>
      <c r="T58" s="428"/>
      <c r="U58" s="358"/>
      <c r="V58" s="358"/>
      <c r="W58" s="159"/>
      <c r="X58" s="388"/>
    </row>
    <row r="59" spans="2:24" x14ac:dyDescent="0.25">
      <c r="B59" s="448"/>
      <c r="C59" s="429" t="s">
        <v>3423</v>
      </c>
      <c r="D59" s="388"/>
      <c r="E59" s="388"/>
      <c r="F59" s="388"/>
      <c r="G59" s="451"/>
      <c r="H59" s="428"/>
      <c r="I59" s="428"/>
      <c r="J59" s="358"/>
      <c r="K59" s="358"/>
      <c r="L59" s="388"/>
      <c r="O59" s="388"/>
      <c r="P59" s="388"/>
      <c r="Q59" s="388"/>
      <c r="R59" s="451"/>
      <c r="S59" s="428"/>
      <c r="T59" s="428"/>
      <c r="U59" s="358"/>
      <c r="V59" s="358"/>
      <c r="W59" s="159"/>
      <c r="X59" s="388"/>
    </row>
    <row r="60" spans="2:24" x14ac:dyDescent="0.25">
      <c r="B60" s="448"/>
      <c r="C60" s="429" t="s">
        <v>3424</v>
      </c>
      <c r="D60" s="388"/>
      <c r="E60" s="388"/>
      <c r="F60" s="388"/>
      <c r="G60" s="451"/>
      <c r="H60" s="428"/>
      <c r="I60" s="428"/>
      <c r="J60" s="358"/>
      <c r="K60" s="358"/>
      <c r="L60" s="388"/>
      <c r="O60" s="388"/>
      <c r="P60" s="388"/>
      <c r="Q60" s="388"/>
      <c r="R60" s="451"/>
      <c r="S60" s="428"/>
      <c r="T60" s="428"/>
      <c r="U60" s="358"/>
      <c r="V60" s="358"/>
      <c r="W60" s="159"/>
      <c r="X60" s="388"/>
    </row>
    <row r="61" spans="2:24" x14ac:dyDescent="0.25">
      <c r="B61" s="448"/>
      <c r="C61" s="429" t="s">
        <v>3425</v>
      </c>
      <c r="D61" s="388"/>
      <c r="E61" s="388"/>
      <c r="F61" s="388"/>
      <c r="G61" s="451"/>
      <c r="H61" s="428"/>
      <c r="I61" s="428"/>
      <c r="J61" s="358"/>
      <c r="K61" s="358"/>
      <c r="L61" s="388"/>
      <c r="O61" s="388"/>
      <c r="P61" s="388"/>
      <c r="Q61" s="388"/>
      <c r="R61" s="451"/>
      <c r="S61" s="428"/>
      <c r="T61" s="428"/>
      <c r="U61" s="358"/>
      <c r="V61" s="358"/>
      <c r="W61" s="159"/>
      <c r="X61" s="388"/>
    </row>
    <row r="62" spans="2:24" x14ac:dyDescent="0.25">
      <c r="B62" s="448"/>
      <c r="C62" s="429" t="s">
        <v>3426</v>
      </c>
      <c r="D62" s="388"/>
      <c r="E62" s="388"/>
      <c r="F62" s="388"/>
      <c r="G62" s="451"/>
      <c r="H62" s="428"/>
      <c r="I62" s="428"/>
      <c r="J62" s="358"/>
      <c r="K62" s="358"/>
      <c r="L62" s="388"/>
      <c r="O62" s="388"/>
      <c r="P62" s="388"/>
      <c r="Q62" s="388"/>
      <c r="R62" s="451"/>
      <c r="S62" s="428"/>
      <c r="T62" s="428"/>
      <c r="U62" s="358"/>
      <c r="V62" s="358"/>
      <c r="W62" s="159"/>
      <c r="X62" s="388"/>
    </row>
    <row r="63" spans="2:24" x14ac:dyDescent="0.25">
      <c r="B63" s="448"/>
      <c r="C63" s="429" t="s">
        <v>3427</v>
      </c>
      <c r="D63" s="388"/>
      <c r="E63" s="388"/>
      <c r="F63" s="388"/>
      <c r="G63" s="451"/>
      <c r="H63" s="428"/>
      <c r="I63" s="428"/>
      <c r="J63" s="358"/>
      <c r="K63" s="358"/>
      <c r="L63" s="388"/>
      <c r="O63" s="388"/>
      <c r="P63" s="388"/>
      <c r="Q63" s="388"/>
      <c r="R63" s="451"/>
      <c r="S63" s="428"/>
      <c r="T63" s="428"/>
      <c r="U63" s="358"/>
      <c r="V63" s="358"/>
      <c r="W63" s="159"/>
      <c r="X63" s="388"/>
    </row>
    <row r="64" spans="2:24" x14ac:dyDescent="0.25">
      <c r="B64" s="448"/>
      <c r="C64" s="429" t="s">
        <v>3428</v>
      </c>
      <c r="D64" s="388"/>
      <c r="E64" s="388"/>
      <c r="F64" s="388"/>
      <c r="G64" s="451"/>
      <c r="H64" s="428"/>
      <c r="I64" s="428"/>
      <c r="J64" s="358"/>
      <c r="K64" s="358"/>
      <c r="L64" s="388"/>
      <c r="O64" s="388"/>
      <c r="P64" s="388"/>
      <c r="Q64" s="388"/>
      <c r="R64" s="451"/>
      <c r="S64" s="428"/>
      <c r="T64" s="428"/>
      <c r="U64" s="358"/>
      <c r="V64" s="358"/>
      <c r="W64" s="159"/>
      <c r="X64" s="388"/>
    </row>
    <row r="65" spans="2:24" x14ac:dyDescent="0.25">
      <c r="B65" s="448"/>
      <c r="C65" s="429" t="s">
        <v>3429</v>
      </c>
      <c r="D65" s="388"/>
      <c r="E65" s="388"/>
      <c r="F65" s="388"/>
      <c r="G65" s="451"/>
      <c r="H65" s="428"/>
      <c r="I65" s="428"/>
      <c r="J65" s="358"/>
      <c r="K65" s="358"/>
      <c r="L65" s="388"/>
      <c r="O65" s="388"/>
      <c r="P65" s="388"/>
      <c r="Q65" s="388"/>
      <c r="R65" s="451"/>
      <c r="S65" s="428"/>
      <c r="T65" s="428"/>
      <c r="U65" s="358"/>
      <c r="V65" s="358"/>
      <c r="W65" s="159"/>
      <c r="X65" s="388"/>
    </row>
    <row r="66" spans="2:24" x14ac:dyDescent="0.25">
      <c r="B66" s="448"/>
      <c r="C66" s="429" t="s">
        <v>3430</v>
      </c>
      <c r="D66" s="388"/>
      <c r="E66" s="388"/>
      <c r="F66" s="388"/>
      <c r="G66" s="451"/>
      <c r="H66" s="428"/>
      <c r="I66" s="428"/>
      <c r="J66" s="358"/>
      <c r="K66" s="358"/>
      <c r="L66" s="388"/>
      <c r="O66" s="388"/>
      <c r="P66" s="388"/>
      <c r="Q66" s="388"/>
      <c r="R66" s="451"/>
      <c r="S66" s="428"/>
      <c r="T66" s="428"/>
      <c r="U66" s="358"/>
      <c r="V66" s="358"/>
      <c r="W66" s="159"/>
      <c r="X66" s="388"/>
    </row>
    <row r="67" spans="2:24" x14ac:dyDescent="0.25">
      <c r="B67" s="448"/>
      <c r="C67" s="429" t="s">
        <v>3431</v>
      </c>
      <c r="D67" s="388"/>
      <c r="E67" s="388"/>
      <c r="F67" s="388"/>
      <c r="G67" s="451"/>
      <c r="H67" s="428"/>
      <c r="I67" s="428"/>
      <c r="J67" s="358"/>
      <c r="K67" s="358"/>
      <c r="L67" s="388"/>
      <c r="O67" s="388"/>
      <c r="P67" s="388"/>
      <c r="Q67" s="388"/>
      <c r="R67" s="451"/>
      <c r="S67" s="428"/>
      <c r="T67" s="428"/>
      <c r="U67" s="358"/>
      <c r="V67" s="358"/>
      <c r="W67" s="159"/>
      <c r="X67" s="388"/>
    </row>
    <row r="68" spans="2:24" x14ac:dyDescent="0.25">
      <c r="B68" s="448"/>
      <c r="C68" s="429" t="s">
        <v>3432</v>
      </c>
      <c r="D68" s="388"/>
      <c r="E68" s="388"/>
      <c r="F68" s="388"/>
      <c r="G68" s="451"/>
      <c r="H68" s="428"/>
      <c r="I68" s="428"/>
      <c r="J68" s="358"/>
      <c r="K68" s="358"/>
      <c r="L68" s="388"/>
      <c r="O68" s="388"/>
      <c r="P68" s="388"/>
      <c r="Q68" s="388"/>
      <c r="R68" s="451"/>
      <c r="S68" s="428"/>
      <c r="T68" s="428"/>
      <c r="U68" s="358"/>
      <c r="V68" s="358"/>
      <c r="W68" s="159"/>
      <c r="X68" s="388"/>
    </row>
    <row r="69" spans="2:24" x14ac:dyDescent="0.25">
      <c r="B69" s="448"/>
      <c r="C69" s="429" t="s">
        <v>3433</v>
      </c>
      <c r="D69" s="388"/>
      <c r="E69" s="388"/>
      <c r="F69" s="388"/>
      <c r="G69" s="451"/>
      <c r="H69" s="428"/>
      <c r="I69" s="428"/>
      <c r="J69" s="358"/>
      <c r="K69" s="358"/>
      <c r="L69" s="388"/>
      <c r="O69" s="388"/>
      <c r="P69" s="388"/>
      <c r="Q69" s="388"/>
      <c r="R69" s="451"/>
      <c r="S69" s="428"/>
      <c r="T69" s="428"/>
      <c r="U69" s="358"/>
      <c r="V69" s="358"/>
      <c r="W69" s="159"/>
      <c r="X69" s="388"/>
    </row>
    <row r="70" spans="2:24" x14ac:dyDescent="0.25">
      <c r="B70" s="448"/>
      <c r="C70" s="429" t="s">
        <v>3434</v>
      </c>
      <c r="D70" s="388"/>
      <c r="E70" s="388"/>
      <c r="F70" s="388"/>
      <c r="G70" s="451"/>
      <c r="H70" s="428"/>
      <c r="I70" s="428"/>
      <c r="J70" s="358"/>
      <c r="K70" s="358"/>
      <c r="L70" s="388"/>
      <c r="O70" s="388"/>
      <c r="P70" s="388"/>
      <c r="Q70" s="388"/>
      <c r="R70" s="451"/>
      <c r="S70" s="428"/>
      <c r="T70" s="428"/>
      <c r="U70" s="358"/>
      <c r="V70" s="358"/>
      <c r="W70" s="159"/>
      <c r="X70" s="388"/>
    </row>
    <row r="71" spans="2:24" x14ac:dyDescent="0.25">
      <c r="B71" s="448"/>
      <c r="C71" s="429" t="s">
        <v>3435</v>
      </c>
      <c r="D71" s="388"/>
      <c r="E71" s="388"/>
      <c r="F71" s="388"/>
      <c r="G71" s="451"/>
      <c r="H71" s="428"/>
      <c r="I71" s="428"/>
      <c r="J71" s="358"/>
      <c r="K71" s="358"/>
      <c r="L71" s="388"/>
      <c r="O71" s="388"/>
      <c r="P71" s="388"/>
      <c r="Q71" s="388"/>
      <c r="R71" s="451"/>
      <c r="S71" s="428"/>
      <c r="T71" s="428"/>
      <c r="U71" s="358"/>
      <c r="V71" s="358"/>
      <c r="W71" s="159"/>
      <c r="X71" s="388"/>
    </row>
    <row r="72" spans="2:24" x14ac:dyDescent="0.25">
      <c r="B72" s="448"/>
      <c r="C72" s="429" t="s">
        <v>3436</v>
      </c>
      <c r="D72" s="388"/>
      <c r="E72" s="388"/>
      <c r="F72" s="388"/>
      <c r="G72" s="451"/>
      <c r="H72" s="428"/>
      <c r="I72" s="428"/>
      <c r="J72" s="358"/>
      <c r="K72" s="358"/>
      <c r="L72" s="388"/>
      <c r="O72" s="388"/>
      <c r="P72" s="388"/>
      <c r="Q72" s="388"/>
      <c r="R72" s="451"/>
      <c r="S72" s="428"/>
      <c r="T72" s="428"/>
      <c r="U72" s="358"/>
      <c r="V72" s="358"/>
      <c r="W72" s="159"/>
      <c r="X72" s="388"/>
    </row>
    <row r="73" spans="2:24" x14ac:dyDescent="0.25">
      <c r="B73" s="448"/>
      <c r="C73" s="429" t="s">
        <v>3437</v>
      </c>
      <c r="D73" s="388"/>
      <c r="E73" s="388"/>
      <c r="F73" s="388"/>
      <c r="G73" s="451"/>
      <c r="H73" s="428"/>
      <c r="I73" s="428"/>
      <c r="J73" s="358"/>
      <c r="K73" s="358"/>
      <c r="L73" s="388"/>
      <c r="O73" s="388"/>
      <c r="P73" s="388"/>
      <c r="Q73" s="388"/>
      <c r="R73" s="451"/>
      <c r="S73" s="428"/>
      <c r="T73" s="428"/>
      <c r="U73" s="358"/>
      <c r="V73" s="358"/>
      <c r="W73" s="159"/>
      <c r="X73" s="388"/>
    </row>
    <row r="74" spans="2:24" x14ac:dyDescent="0.25">
      <c r="B74" s="448"/>
      <c r="C74" s="429" t="s">
        <v>3438</v>
      </c>
      <c r="D74" s="388"/>
      <c r="E74" s="388"/>
      <c r="F74" s="388"/>
      <c r="G74" s="451"/>
      <c r="H74" s="428"/>
      <c r="I74" s="428"/>
      <c r="J74" s="358"/>
      <c r="K74" s="358"/>
      <c r="L74" s="388"/>
      <c r="O74" s="388"/>
      <c r="P74" s="388"/>
      <c r="Q74" s="388"/>
      <c r="R74" s="451"/>
      <c r="S74" s="428"/>
      <c r="T74" s="428"/>
      <c r="U74" s="358"/>
      <c r="V74" s="358"/>
      <c r="W74" s="159"/>
      <c r="X74" s="388"/>
    </row>
    <row r="75" spans="2:24" x14ac:dyDescent="0.25">
      <c r="B75" s="448"/>
      <c r="C75" s="429" t="s">
        <v>3439</v>
      </c>
      <c r="D75" s="388"/>
      <c r="E75" s="388"/>
      <c r="F75" s="388"/>
      <c r="G75" s="451"/>
      <c r="H75" s="428"/>
      <c r="I75" s="428"/>
      <c r="J75" s="358"/>
      <c r="K75" s="358"/>
      <c r="L75" s="388"/>
      <c r="O75" s="388"/>
      <c r="P75" s="388"/>
      <c r="Q75" s="388"/>
      <c r="R75" s="451"/>
      <c r="S75" s="428"/>
      <c r="T75" s="428"/>
      <c r="U75" s="358"/>
      <c r="V75" s="358"/>
      <c r="W75" s="159"/>
      <c r="X75" s="388"/>
    </row>
    <row r="76" spans="2:24" x14ac:dyDescent="0.25">
      <c r="B76" s="448"/>
      <c r="C76" s="429" t="s">
        <v>3440</v>
      </c>
      <c r="D76" s="388"/>
      <c r="E76" s="388"/>
      <c r="F76" s="388"/>
      <c r="G76" s="451"/>
      <c r="H76" s="428"/>
      <c r="I76" s="428"/>
      <c r="J76" s="358"/>
      <c r="K76" s="358"/>
      <c r="L76" s="388"/>
      <c r="O76" s="388"/>
      <c r="P76" s="388"/>
      <c r="Q76" s="388"/>
      <c r="R76" s="451"/>
      <c r="S76" s="428"/>
      <c r="T76" s="428"/>
      <c r="U76" s="358"/>
      <c r="V76" s="358"/>
      <c r="W76" s="159"/>
      <c r="X76" s="388"/>
    </row>
    <row r="77" spans="2:24" x14ac:dyDescent="0.25">
      <c r="B77" s="448"/>
      <c r="C77" s="429" t="s">
        <v>3441</v>
      </c>
      <c r="D77" s="388"/>
      <c r="E77" s="388"/>
      <c r="F77" s="388"/>
      <c r="G77" s="451"/>
      <c r="H77" s="428"/>
      <c r="I77" s="428"/>
      <c r="J77" s="358"/>
      <c r="K77" s="358"/>
      <c r="L77" s="388"/>
      <c r="O77" s="388"/>
      <c r="P77" s="388"/>
      <c r="Q77" s="388"/>
      <c r="R77" s="451"/>
      <c r="S77" s="428"/>
      <c r="T77" s="428"/>
      <c r="U77" s="358"/>
      <c r="V77" s="358"/>
      <c r="W77" s="159"/>
      <c r="X77" s="388"/>
    </row>
    <row r="78" spans="2:24" x14ac:dyDescent="0.25">
      <c r="B78" s="448"/>
      <c r="C78" s="429" t="s">
        <v>3442</v>
      </c>
      <c r="D78" s="388"/>
      <c r="E78" s="388"/>
      <c r="F78" s="388"/>
      <c r="G78" s="451"/>
      <c r="H78" s="428"/>
      <c r="I78" s="428"/>
      <c r="J78" s="358"/>
      <c r="K78" s="358"/>
      <c r="L78" s="388"/>
      <c r="O78" s="388"/>
      <c r="P78" s="388"/>
      <c r="Q78" s="388"/>
      <c r="R78" s="451"/>
      <c r="S78" s="428"/>
      <c r="T78" s="428"/>
      <c r="U78" s="358"/>
      <c r="V78" s="358"/>
      <c r="W78" s="159"/>
      <c r="X78" s="388"/>
    </row>
    <row r="79" spans="2:24" x14ac:dyDescent="0.25">
      <c r="B79" s="448"/>
      <c r="C79" s="429" t="s">
        <v>3443</v>
      </c>
      <c r="D79" s="388"/>
      <c r="E79" s="388"/>
      <c r="F79" s="388"/>
      <c r="G79" s="451"/>
      <c r="H79" s="428"/>
      <c r="I79" s="428"/>
      <c r="J79" s="358"/>
      <c r="K79" s="358"/>
      <c r="L79" s="388"/>
      <c r="O79" s="388"/>
      <c r="P79" s="388"/>
      <c r="Q79" s="388"/>
      <c r="R79" s="451"/>
      <c r="S79" s="428"/>
      <c r="T79" s="428"/>
      <c r="U79" s="358"/>
      <c r="V79" s="358"/>
      <c r="W79" s="159"/>
      <c r="X79" s="388"/>
    </row>
    <row r="80" spans="2:24" x14ac:dyDescent="0.25">
      <c r="B80" s="448"/>
      <c r="C80" s="429" t="s">
        <v>3444</v>
      </c>
      <c r="D80" s="388"/>
      <c r="E80" s="388"/>
      <c r="F80" s="388"/>
      <c r="G80" s="451"/>
      <c r="H80" s="428"/>
      <c r="I80" s="428"/>
      <c r="J80" s="358"/>
      <c r="K80" s="358"/>
      <c r="L80" s="388"/>
      <c r="O80" s="388"/>
      <c r="P80" s="388"/>
      <c r="Q80" s="388"/>
      <c r="R80" s="451"/>
      <c r="S80" s="428"/>
      <c r="T80" s="428"/>
      <c r="U80" s="358"/>
      <c r="V80" s="358"/>
      <c r="W80" s="159"/>
      <c r="X80" s="388"/>
    </row>
    <row r="81" spans="2:24" x14ac:dyDescent="0.25">
      <c r="B81" s="448"/>
      <c r="C81" s="429" t="s">
        <v>3445</v>
      </c>
      <c r="D81" s="388"/>
      <c r="E81" s="388"/>
      <c r="F81" s="388"/>
      <c r="G81" s="451"/>
      <c r="H81" s="428"/>
      <c r="I81" s="428"/>
      <c r="J81" s="358"/>
      <c r="K81" s="358"/>
      <c r="L81" s="388"/>
      <c r="O81" s="388"/>
      <c r="P81" s="388"/>
      <c r="Q81" s="388"/>
      <c r="R81" s="451"/>
      <c r="S81" s="428"/>
      <c r="T81" s="428"/>
      <c r="U81" s="358"/>
      <c r="V81" s="358"/>
      <c r="W81" s="159"/>
      <c r="X81" s="388"/>
    </row>
    <row r="82" spans="2:24" x14ac:dyDescent="0.25">
      <c r="B82" s="448"/>
      <c r="C82" s="429" t="s">
        <v>3446</v>
      </c>
      <c r="D82" s="388"/>
      <c r="E82" s="388"/>
      <c r="F82" s="388"/>
      <c r="G82" s="451"/>
      <c r="H82" s="428"/>
      <c r="I82" s="428"/>
      <c r="J82" s="358"/>
      <c r="K82" s="358"/>
      <c r="L82" s="388"/>
      <c r="O82" s="388"/>
      <c r="P82" s="388"/>
      <c r="Q82" s="388"/>
      <c r="R82" s="451"/>
      <c r="S82" s="428"/>
      <c r="T82" s="428"/>
      <c r="U82" s="358"/>
      <c r="V82" s="358"/>
      <c r="W82" s="159"/>
      <c r="X82" s="388"/>
    </row>
    <row r="83" spans="2:24" x14ac:dyDescent="0.25">
      <c r="B83" s="448"/>
      <c r="C83" s="429" t="s">
        <v>3447</v>
      </c>
      <c r="D83" s="388"/>
      <c r="E83" s="388"/>
      <c r="F83" s="388"/>
      <c r="G83" s="451"/>
      <c r="H83" s="428"/>
      <c r="I83" s="428"/>
      <c r="J83" s="358"/>
      <c r="K83" s="358"/>
      <c r="L83" s="388"/>
      <c r="O83" s="388"/>
      <c r="P83" s="388"/>
      <c r="Q83" s="388"/>
      <c r="R83" s="451"/>
      <c r="S83" s="428"/>
      <c r="T83" s="428"/>
      <c r="U83" s="358"/>
      <c r="V83" s="358"/>
      <c r="W83" s="159"/>
      <c r="X83" s="388"/>
    </row>
    <row r="84" spans="2:24" x14ac:dyDescent="0.25">
      <c r="B84" s="448"/>
      <c r="C84" s="429" t="s">
        <v>3448</v>
      </c>
      <c r="D84" s="388"/>
      <c r="E84" s="388"/>
      <c r="F84" s="388"/>
      <c r="G84" s="451"/>
      <c r="H84" s="428"/>
      <c r="I84" s="428"/>
      <c r="J84" s="358"/>
      <c r="K84" s="358"/>
      <c r="L84" s="388"/>
      <c r="O84" s="388"/>
      <c r="P84" s="388"/>
      <c r="Q84" s="388"/>
      <c r="R84" s="451"/>
      <c r="S84" s="428"/>
      <c r="T84" s="428"/>
      <c r="U84" s="358"/>
      <c r="V84" s="358"/>
      <c r="W84" s="159"/>
      <c r="X84" s="388"/>
    </row>
    <row r="85" spans="2:24" x14ac:dyDescent="0.25">
      <c r="B85" s="448"/>
      <c r="C85" s="429" t="s">
        <v>3449</v>
      </c>
      <c r="D85" s="388"/>
      <c r="E85" s="388"/>
      <c r="F85" s="388"/>
      <c r="G85" s="451"/>
      <c r="H85" s="428"/>
      <c r="I85" s="428"/>
      <c r="J85" s="358"/>
      <c r="K85" s="358"/>
      <c r="L85" s="388"/>
      <c r="O85" s="388"/>
      <c r="P85" s="388"/>
      <c r="Q85" s="388"/>
      <c r="R85" s="451"/>
      <c r="S85" s="428"/>
      <c r="T85" s="428"/>
      <c r="U85" s="358"/>
      <c r="V85" s="358"/>
      <c r="W85" s="159"/>
      <c r="X85" s="388"/>
    </row>
    <row r="86" spans="2:24" x14ac:dyDescent="0.25">
      <c r="B86" s="448"/>
      <c r="C86" s="429" t="s">
        <v>3450</v>
      </c>
      <c r="D86" s="388"/>
      <c r="E86" s="388"/>
      <c r="F86" s="388"/>
      <c r="G86" s="451"/>
      <c r="H86" s="428"/>
      <c r="I86" s="428"/>
      <c r="J86" s="358"/>
      <c r="K86" s="358"/>
      <c r="L86" s="388"/>
      <c r="O86" s="388"/>
      <c r="P86" s="388"/>
      <c r="Q86" s="388"/>
      <c r="R86" s="451"/>
      <c r="S86" s="428"/>
      <c r="T86" s="428"/>
      <c r="U86" s="358"/>
      <c r="V86" s="358"/>
      <c r="W86" s="159"/>
      <c r="X86" s="388"/>
    </row>
    <row r="87" spans="2:24" x14ac:dyDescent="0.25">
      <c r="B87" s="448"/>
      <c r="C87" s="429" t="s">
        <v>3451</v>
      </c>
      <c r="D87" s="388"/>
      <c r="E87" s="388"/>
      <c r="F87" s="388"/>
      <c r="G87" s="451"/>
      <c r="H87" s="428"/>
      <c r="I87" s="428"/>
      <c r="J87" s="358"/>
      <c r="K87" s="358"/>
      <c r="L87" s="388"/>
      <c r="O87" s="388"/>
      <c r="P87" s="388"/>
      <c r="Q87" s="388"/>
      <c r="R87" s="451"/>
      <c r="S87" s="428"/>
      <c r="T87" s="428"/>
      <c r="U87" s="358"/>
      <c r="V87" s="358"/>
      <c r="W87" s="159"/>
      <c r="X87" s="388"/>
    </row>
    <row r="88" spans="2:24" x14ac:dyDescent="0.25">
      <c r="B88" s="448"/>
      <c r="C88" s="429" t="s">
        <v>3452</v>
      </c>
      <c r="D88" s="388"/>
      <c r="E88" s="388"/>
      <c r="F88" s="388"/>
      <c r="G88" s="451"/>
      <c r="H88" s="428"/>
      <c r="I88" s="428"/>
      <c r="J88" s="358"/>
      <c r="K88" s="358"/>
      <c r="L88" s="388"/>
      <c r="O88" s="388"/>
      <c r="P88" s="388"/>
      <c r="Q88" s="388"/>
      <c r="R88" s="451"/>
      <c r="S88" s="428"/>
      <c r="T88" s="428"/>
      <c r="U88" s="358"/>
      <c r="V88" s="358"/>
      <c r="W88" s="159"/>
      <c r="X88" s="388"/>
    </row>
    <row r="89" spans="2:24" x14ac:dyDescent="0.25">
      <c r="B89" s="448"/>
      <c r="C89" s="429" t="s">
        <v>3453</v>
      </c>
      <c r="D89" s="388"/>
      <c r="E89" s="388"/>
      <c r="F89" s="388"/>
      <c r="G89" s="451"/>
      <c r="H89" s="428"/>
      <c r="I89" s="428"/>
      <c r="J89" s="358"/>
      <c r="K89" s="358"/>
      <c r="L89" s="388"/>
      <c r="O89" s="388"/>
      <c r="P89" s="388"/>
      <c r="Q89" s="388"/>
      <c r="R89" s="451"/>
      <c r="S89" s="428"/>
      <c r="T89" s="428"/>
      <c r="U89" s="358"/>
      <c r="V89" s="358"/>
      <c r="W89" s="159"/>
      <c r="X89" s="388"/>
    </row>
    <row r="90" spans="2:24" x14ac:dyDescent="0.25">
      <c r="B90" s="448"/>
      <c r="C90" s="429" t="s">
        <v>3454</v>
      </c>
      <c r="D90" s="388"/>
      <c r="E90" s="388"/>
      <c r="F90" s="388"/>
      <c r="G90" s="451"/>
      <c r="H90" s="428"/>
      <c r="I90" s="428"/>
      <c r="J90" s="358"/>
      <c r="K90" s="358"/>
      <c r="L90" s="388"/>
      <c r="O90" s="388"/>
      <c r="P90" s="388"/>
      <c r="Q90" s="388"/>
      <c r="R90" s="451"/>
      <c r="S90" s="428"/>
      <c r="T90" s="428"/>
      <c r="U90" s="358"/>
      <c r="V90" s="358"/>
      <c r="W90" s="159"/>
      <c r="X90" s="388"/>
    </row>
    <row r="91" spans="2:24" x14ac:dyDescent="0.25">
      <c r="B91" s="448"/>
      <c r="C91" s="429" t="s">
        <v>3455</v>
      </c>
      <c r="D91" s="388"/>
      <c r="E91" s="388"/>
      <c r="F91" s="388"/>
      <c r="G91" s="451"/>
      <c r="H91" s="428"/>
      <c r="I91" s="428"/>
      <c r="J91" s="358"/>
      <c r="K91" s="358"/>
      <c r="L91" s="388"/>
      <c r="O91" s="388"/>
      <c r="P91" s="388"/>
      <c r="Q91" s="388"/>
      <c r="R91" s="451"/>
      <c r="S91" s="428"/>
      <c r="T91" s="428"/>
      <c r="U91" s="358"/>
      <c r="V91" s="358"/>
      <c r="W91" s="159"/>
      <c r="X91" s="388"/>
    </row>
    <row r="92" spans="2:24" x14ac:dyDescent="0.25">
      <c r="B92" s="448"/>
      <c r="C92" s="429" t="s">
        <v>3456</v>
      </c>
      <c r="D92" s="388"/>
      <c r="E92" s="388"/>
      <c r="F92" s="388"/>
      <c r="G92" s="451"/>
      <c r="H92" s="428"/>
      <c r="I92" s="428"/>
      <c r="J92" s="358"/>
      <c r="K92" s="358"/>
      <c r="L92" s="388"/>
      <c r="O92" s="388"/>
      <c r="P92" s="388"/>
      <c r="Q92" s="388"/>
      <c r="R92" s="451"/>
      <c r="S92" s="428"/>
      <c r="T92" s="428"/>
      <c r="U92" s="358"/>
      <c r="V92" s="358"/>
      <c r="W92" s="159"/>
      <c r="X92" s="388"/>
    </row>
    <row r="93" spans="2:24" x14ac:dyDescent="0.25">
      <c r="B93" s="448"/>
      <c r="C93" s="429" t="s">
        <v>3457</v>
      </c>
      <c r="D93" s="388"/>
      <c r="E93" s="388"/>
      <c r="F93" s="388"/>
      <c r="G93" s="451"/>
      <c r="H93" s="428"/>
      <c r="I93" s="428"/>
      <c r="J93" s="358"/>
      <c r="K93" s="358"/>
      <c r="L93" s="388"/>
      <c r="O93" s="388"/>
      <c r="P93" s="388"/>
      <c r="Q93" s="388"/>
      <c r="R93" s="451"/>
      <c r="S93" s="428"/>
      <c r="T93" s="428"/>
      <c r="U93" s="358"/>
      <c r="V93" s="358"/>
      <c r="W93" s="159"/>
      <c r="X93" s="388"/>
    </row>
    <row r="94" spans="2:24" x14ac:dyDescent="0.25">
      <c r="B94" s="448"/>
      <c r="C94" s="429" t="s">
        <v>3458</v>
      </c>
      <c r="D94" s="388"/>
      <c r="E94" s="388"/>
      <c r="F94" s="388"/>
      <c r="G94" s="451"/>
      <c r="H94" s="428"/>
      <c r="I94" s="428"/>
      <c r="J94" s="358"/>
      <c r="K94" s="358"/>
      <c r="L94" s="388"/>
      <c r="O94" s="388"/>
      <c r="P94" s="388"/>
      <c r="Q94" s="388"/>
      <c r="R94" s="451"/>
      <c r="S94" s="428"/>
      <c r="T94" s="428"/>
      <c r="U94" s="358"/>
      <c r="V94" s="358"/>
      <c r="W94" s="159"/>
      <c r="X94" s="388"/>
    </row>
    <row r="95" spans="2:24" x14ac:dyDescent="0.25">
      <c r="B95" s="448"/>
      <c r="C95" s="429" t="s">
        <v>3459</v>
      </c>
      <c r="D95" s="388"/>
      <c r="E95" s="388"/>
      <c r="F95" s="388"/>
      <c r="G95" s="451"/>
      <c r="H95" s="428"/>
      <c r="I95" s="428"/>
      <c r="J95" s="358"/>
      <c r="K95" s="358"/>
      <c r="L95" s="388"/>
      <c r="O95" s="388"/>
      <c r="P95" s="388"/>
      <c r="Q95" s="388"/>
      <c r="R95" s="451"/>
      <c r="S95" s="428"/>
      <c r="T95" s="428"/>
      <c r="U95" s="358"/>
      <c r="V95" s="358"/>
      <c r="W95" s="159"/>
      <c r="X95" s="388"/>
    </row>
    <row r="96" spans="2:24" x14ac:dyDescent="0.25">
      <c r="B96" s="448"/>
      <c r="C96" s="429" t="s">
        <v>3460</v>
      </c>
      <c r="D96" s="388"/>
      <c r="E96" s="388"/>
      <c r="F96" s="388"/>
      <c r="G96" s="451"/>
      <c r="H96" s="428"/>
      <c r="I96" s="428"/>
      <c r="J96" s="358"/>
      <c r="K96" s="358"/>
      <c r="L96" s="388"/>
      <c r="O96" s="388"/>
      <c r="P96" s="388"/>
      <c r="Q96" s="388"/>
      <c r="R96" s="451"/>
      <c r="S96" s="428"/>
      <c r="T96" s="428"/>
      <c r="U96" s="358"/>
      <c r="V96" s="358"/>
      <c r="W96" s="159"/>
      <c r="X96" s="388"/>
    </row>
    <row r="97" spans="2:24" x14ac:dyDescent="0.25">
      <c r="B97" s="448"/>
      <c r="C97" s="429" t="s">
        <v>3461</v>
      </c>
      <c r="D97" s="388"/>
      <c r="E97" s="388"/>
      <c r="F97" s="388"/>
      <c r="G97" s="451"/>
      <c r="H97" s="428"/>
      <c r="I97" s="428"/>
      <c r="J97" s="358"/>
      <c r="K97" s="358"/>
      <c r="L97" s="388"/>
      <c r="O97" s="388"/>
      <c r="P97" s="388"/>
      <c r="Q97" s="388"/>
      <c r="R97" s="451"/>
      <c r="S97" s="428"/>
      <c r="T97" s="428"/>
      <c r="U97" s="358"/>
      <c r="V97" s="358"/>
      <c r="W97" s="159"/>
      <c r="X97" s="388"/>
    </row>
    <row r="98" spans="2:24" x14ac:dyDescent="0.25">
      <c r="B98" s="448"/>
      <c r="C98" s="429" t="s">
        <v>3462</v>
      </c>
      <c r="D98" s="388"/>
      <c r="E98" s="388"/>
      <c r="F98" s="388"/>
      <c r="G98" s="451"/>
      <c r="H98" s="428"/>
      <c r="I98" s="428"/>
      <c r="J98" s="358"/>
      <c r="K98" s="358"/>
      <c r="L98" s="388"/>
      <c r="O98" s="388"/>
      <c r="P98" s="388"/>
      <c r="Q98" s="388"/>
      <c r="R98" s="451"/>
      <c r="S98" s="428"/>
      <c r="T98" s="428"/>
      <c r="U98" s="358"/>
      <c r="V98" s="358"/>
      <c r="W98" s="159"/>
      <c r="X98" s="388"/>
    </row>
    <row r="99" spans="2:24" x14ac:dyDescent="0.25">
      <c r="B99" s="448"/>
      <c r="C99" s="429" t="s">
        <v>3463</v>
      </c>
      <c r="D99" s="388"/>
      <c r="E99" s="388"/>
      <c r="F99" s="388"/>
      <c r="G99" s="451"/>
      <c r="H99" s="428"/>
      <c r="I99" s="428"/>
      <c r="J99" s="358"/>
      <c r="K99" s="358"/>
      <c r="L99" s="388"/>
      <c r="O99" s="388"/>
      <c r="P99" s="388"/>
      <c r="Q99" s="388"/>
      <c r="R99" s="451"/>
      <c r="S99" s="428"/>
      <c r="T99" s="428"/>
      <c r="U99" s="358"/>
      <c r="V99" s="358"/>
      <c r="W99" s="159"/>
      <c r="X99" s="388"/>
    </row>
    <row r="100" spans="2:24" x14ac:dyDescent="0.25">
      <c r="B100" s="448"/>
      <c r="C100" s="429" t="s">
        <v>3464</v>
      </c>
      <c r="D100" s="388"/>
      <c r="E100" s="388"/>
      <c r="F100" s="388"/>
      <c r="G100" s="451"/>
      <c r="H100" s="428"/>
      <c r="I100" s="428"/>
      <c r="J100" s="358"/>
      <c r="K100" s="358"/>
      <c r="L100" s="388"/>
      <c r="O100" s="388"/>
      <c r="P100" s="388"/>
      <c r="Q100" s="388"/>
      <c r="R100" s="451"/>
      <c r="S100" s="428"/>
      <c r="T100" s="428"/>
      <c r="U100" s="358"/>
      <c r="V100" s="358"/>
      <c r="W100" s="159"/>
      <c r="X100" s="388"/>
    </row>
    <row r="101" spans="2:24" x14ac:dyDescent="0.25">
      <c r="B101" s="448"/>
      <c r="C101" s="429" t="s">
        <v>3465</v>
      </c>
      <c r="D101" s="388"/>
      <c r="E101" s="388"/>
      <c r="F101" s="388"/>
      <c r="G101" s="451"/>
      <c r="H101" s="428"/>
      <c r="I101" s="428"/>
      <c r="J101" s="358"/>
      <c r="K101" s="358"/>
      <c r="L101" s="388"/>
      <c r="O101" s="388"/>
      <c r="P101" s="388"/>
      <c r="Q101" s="388"/>
      <c r="R101" s="451"/>
      <c r="S101" s="428"/>
      <c r="T101" s="428"/>
      <c r="U101" s="358"/>
      <c r="V101" s="358"/>
      <c r="W101" s="159"/>
      <c r="X101" s="388"/>
    </row>
    <row r="102" spans="2:24" x14ac:dyDescent="0.25">
      <c r="B102" s="448"/>
      <c r="C102" s="429" t="s">
        <v>3466</v>
      </c>
      <c r="D102" s="388"/>
      <c r="E102" s="388"/>
      <c r="F102" s="388"/>
      <c r="G102" s="451"/>
      <c r="H102" s="428"/>
      <c r="I102" s="428"/>
      <c r="J102" s="358"/>
      <c r="K102" s="358"/>
      <c r="L102" s="388"/>
      <c r="O102" s="388"/>
      <c r="P102" s="388"/>
      <c r="Q102" s="388"/>
      <c r="R102" s="451"/>
      <c r="S102" s="428"/>
      <c r="T102" s="428"/>
      <c r="U102" s="358"/>
      <c r="V102" s="358"/>
      <c r="W102" s="159"/>
      <c r="X102" s="388"/>
    </row>
    <row r="103" spans="2:24" x14ac:dyDescent="0.25">
      <c r="B103" s="448"/>
      <c r="C103" s="429" t="s">
        <v>3467</v>
      </c>
      <c r="D103" s="388"/>
      <c r="E103" s="388"/>
      <c r="F103" s="388"/>
      <c r="G103" s="451"/>
      <c r="H103" s="428"/>
      <c r="I103" s="428"/>
      <c r="J103" s="358"/>
      <c r="K103" s="358"/>
      <c r="L103" s="388"/>
      <c r="O103" s="388"/>
      <c r="P103" s="388"/>
      <c r="Q103" s="388"/>
      <c r="R103" s="451"/>
      <c r="S103" s="428"/>
      <c r="T103" s="428"/>
      <c r="U103" s="358"/>
      <c r="V103" s="358"/>
      <c r="W103" s="159"/>
      <c r="X103" s="388"/>
    </row>
    <row r="104" spans="2:24" x14ac:dyDescent="0.25">
      <c r="B104" s="448"/>
      <c r="C104" s="429" t="s">
        <v>3468</v>
      </c>
      <c r="D104" s="388"/>
      <c r="E104" s="388"/>
      <c r="F104" s="388"/>
      <c r="G104" s="451"/>
      <c r="H104" s="428"/>
      <c r="I104" s="428"/>
      <c r="J104" s="358"/>
      <c r="K104" s="358"/>
      <c r="L104" s="388"/>
      <c r="O104" s="388"/>
      <c r="P104" s="388"/>
      <c r="Q104" s="388"/>
      <c r="R104" s="451"/>
      <c r="S104" s="428"/>
      <c r="T104" s="428"/>
      <c r="U104" s="358"/>
      <c r="V104" s="358"/>
      <c r="W104" s="159"/>
      <c r="X104" s="388"/>
    </row>
    <row r="105" spans="2:24" x14ac:dyDescent="0.25">
      <c r="B105" s="448"/>
      <c r="C105" s="429" t="s">
        <v>3469</v>
      </c>
      <c r="D105" s="388"/>
      <c r="E105" s="388"/>
      <c r="F105" s="388"/>
      <c r="G105" s="451"/>
      <c r="H105" s="428"/>
      <c r="I105" s="428"/>
      <c r="J105" s="358"/>
      <c r="K105" s="358"/>
      <c r="L105" s="388"/>
      <c r="O105" s="388"/>
      <c r="P105" s="388"/>
      <c r="Q105" s="388"/>
      <c r="R105" s="451"/>
      <c r="S105" s="428"/>
      <c r="T105" s="428"/>
      <c r="U105" s="358"/>
      <c r="V105" s="358"/>
      <c r="W105" s="159"/>
      <c r="X105" s="388"/>
    </row>
    <row r="106" spans="2:24" x14ac:dyDescent="0.25">
      <c r="B106" s="448"/>
      <c r="C106" s="429" t="s">
        <v>3470</v>
      </c>
      <c r="D106" s="388"/>
      <c r="E106" s="388"/>
      <c r="F106" s="388"/>
      <c r="G106" s="451"/>
      <c r="H106" s="428"/>
      <c r="I106" s="428"/>
      <c r="J106" s="358"/>
      <c r="K106" s="358"/>
      <c r="L106" s="388"/>
      <c r="O106" s="388"/>
      <c r="P106" s="388"/>
      <c r="Q106" s="388"/>
      <c r="R106" s="451"/>
      <c r="S106" s="428"/>
      <c r="T106" s="428"/>
      <c r="U106" s="358"/>
      <c r="V106" s="358"/>
      <c r="W106" s="159"/>
      <c r="X106" s="388"/>
    </row>
    <row r="107" spans="2:24" x14ac:dyDescent="0.25">
      <c r="B107" s="448"/>
      <c r="C107" s="429" t="s">
        <v>3471</v>
      </c>
      <c r="D107" s="388"/>
      <c r="E107" s="388"/>
      <c r="F107" s="388"/>
      <c r="G107" s="451"/>
      <c r="H107" s="428"/>
      <c r="I107" s="428"/>
      <c r="J107" s="358"/>
      <c r="K107" s="358"/>
      <c r="L107" s="388"/>
      <c r="O107" s="388"/>
      <c r="P107" s="388"/>
      <c r="Q107" s="388"/>
      <c r="R107" s="451"/>
      <c r="S107" s="428"/>
      <c r="T107" s="428"/>
      <c r="U107" s="358"/>
      <c r="V107" s="358"/>
      <c r="W107" s="159"/>
      <c r="X107" s="388"/>
    </row>
    <row r="108" spans="2:24" x14ac:dyDescent="0.25">
      <c r="B108" s="448"/>
      <c r="C108" s="429" t="s">
        <v>3472</v>
      </c>
      <c r="D108" s="388"/>
      <c r="E108" s="388"/>
      <c r="F108" s="388"/>
      <c r="G108" s="451"/>
      <c r="H108" s="428"/>
      <c r="I108" s="428"/>
      <c r="J108" s="358"/>
      <c r="K108" s="358"/>
      <c r="L108" s="388"/>
      <c r="O108" s="388"/>
      <c r="P108" s="388"/>
      <c r="Q108" s="388"/>
      <c r="R108" s="451"/>
      <c r="S108" s="428"/>
      <c r="T108" s="428"/>
      <c r="U108" s="358"/>
      <c r="V108" s="358"/>
      <c r="W108" s="159"/>
      <c r="X108" s="388"/>
    </row>
    <row r="109" spans="2:24" x14ac:dyDescent="0.25">
      <c r="B109" s="448"/>
      <c r="C109" s="429" t="s">
        <v>3473</v>
      </c>
      <c r="D109" s="388"/>
      <c r="E109" s="388"/>
      <c r="F109" s="388"/>
      <c r="G109" s="451"/>
      <c r="H109" s="428"/>
      <c r="I109" s="428"/>
      <c r="J109" s="358"/>
      <c r="K109" s="358"/>
      <c r="L109" s="388"/>
      <c r="O109" s="388"/>
      <c r="P109" s="388"/>
      <c r="Q109" s="388"/>
      <c r="R109" s="451"/>
      <c r="S109" s="428"/>
      <c r="T109" s="428"/>
      <c r="U109" s="358"/>
      <c r="V109" s="358"/>
      <c r="W109" s="159"/>
      <c r="X109" s="388"/>
    </row>
  </sheetData>
  <mergeCells count="3">
    <mergeCell ref="B1:L1"/>
    <mergeCell ref="J3:L3"/>
    <mergeCell ref="X3:Z3"/>
  </mergeCells>
  <dataValidations count="3">
    <dataValidation allowBlank="1" showInputMessage="1" showErrorMessage="1" error="Data is of incorrect type!" sqref="I5 A5:C5"/>
    <dataValidation type="whole" allowBlank="1" showInputMessage="1" showErrorMessage="1" error="Data is of incorrect type!" sqref="E5:F5"/>
    <dataValidation type="decimal" allowBlank="1" showInputMessage="1" showErrorMessage="1" error="Data is of incorrect type!" sqref="G5:H5"/>
  </dataValidations>
  <hyperlinks>
    <hyperlink ref="A1" location="'Table of Contents'!A1" display="S.05.02.01.03 - Total Top 5 and home country - non-life obligations"/>
    <hyperlink ref="Q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Enumerations!$A$752:$H$752</xm:f>
          </x14:formula1>
          <xm:sqref>G9:G109 R9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9"/>
  <sheetViews>
    <sheetView showGridLines="0" workbookViewId="0"/>
  </sheetViews>
  <sheetFormatPr defaultRowHeight="22.5" customHeight="1" x14ac:dyDescent="0.25"/>
  <cols>
    <col min="1" max="3" width="9.140625" style="566"/>
    <col min="4" max="4" width="18.5703125" style="566" customWidth="1"/>
    <col min="5" max="5" width="14.7109375" style="566" customWidth="1"/>
    <col min="6" max="6" width="18.5703125" style="566" customWidth="1"/>
    <col min="7" max="7" width="15.140625" style="566" customWidth="1"/>
    <col min="8" max="8" width="19.28515625" style="566" customWidth="1"/>
    <col min="9" max="9" width="19.7109375" style="566" customWidth="1"/>
    <col min="10" max="10" width="27" style="566" customWidth="1"/>
    <col min="11" max="11" width="18.85546875" style="566" customWidth="1"/>
    <col min="12" max="12" width="9.140625" style="566"/>
    <col min="13" max="13" width="9.140625" style="568"/>
    <col min="14" max="21" width="20.7109375" style="566" customWidth="1"/>
    <col min="22" max="16384" width="9.140625" style="566"/>
  </cols>
  <sheetData>
    <row r="1" spans="1:21" ht="22.5" customHeight="1" x14ac:dyDescent="0.3">
      <c r="A1" s="187" t="s">
        <v>17053</v>
      </c>
      <c r="B1" s="798" t="s">
        <v>13974</v>
      </c>
      <c r="C1" s="799"/>
      <c r="D1" s="799"/>
      <c r="E1" s="799"/>
      <c r="F1" s="799"/>
      <c r="G1" s="799"/>
      <c r="H1" s="799"/>
      <c r="I1" s="799"/>
      <c r="J1" s="799"/>
      <c r="K1" s="799"/>
      <c r="L1" s="799"/>
      <c r="M1" s="237" t="s">
        <v>14008</v>
      </c>
      <c r="P1" s="724" t="s">
        <v>13439</v>
      </c>
    </row>
    <row r="6" spans="1:21" ht="22.5" customHeight="1" x14ac:dyDescent="0.25">
      <c r="D6" s="10" t="s">
        <v>10910</v>
      </c>
      <c r="E6" s="10" t="s">
        <v>1121</v>
      </c>
      <c r="F6" s="10" t="s">
        <v>1122</v>
      </c>
      <c r="G6" s="10" t="s">
        <v>1123</v>
      </c>
      <c r="H6" s="10" t="s">
        <v>1124</v>
      </c>
      <c r="I6" s="10" t="s">
        <v>1125</v>
      </c>
      <c r="J6" s="10" t="s">
        <v>1126</v>
      </c>
      <c r="K6" s="10" t="s">
        <v>1127</v>
      </c>
      <c r="N6" s="468" t="s">
        <v>10910</v>
      </c>
      <c r="O6" s="543" t="s">
        <v>1121</v>
      </c>
      <c r="P6" s="543" t="s">
        <v>1122</v>
      </c>
      <c r="Q6" s="543" t="s">
        <v>1123</v>
      </c>
      <c r="R6" s="543" t="s">
        <v>1124</v>
      </c>
      <c r="S6" s="543" t="s">
        <v>1125</v>
      </c>
      <c r="T6" s="543" t="s">
        <v>1126</v>
      </c>
      <c r="U6" s="543" t="s">
        <v>1127</v>
      </c>
    </row>
    <row r="7" spans="1:21" ht="21.75" customHeight="1" x14ac:dyDescent="0.25">
      <c r="D7" s="13" t="s">
        <v>10912</v>
      </c>
      <c r="E7" s="13" t="s">
        <v>13975</v>
      </c>
      <c r="F7" s="13" t="s">
        <v>13976</v>
      </c>
      <c r="G7" s="13" t="s">
        <v>13977</v>
      </c>
      <c r="H7" s="13" t="s">
        <v>13978</v>
      </c>
      <c r="I7" s="13" t="s">
        <v>13979</v>
      </c>
      <c r="J7" s="13" t="s">
        <v>13980</v>
      </c>
      <c r="K7" s="13" t="s">
        <v>13981</v>
      </c>
      <c r="N7" s="131" t="s">
        <v>13999</v>
      </c>
      <c r="O7" s="131" t="s">
        <v>13992</v>
      </c>
      <c r="P7" s="131" t="s">
        <v>13993</v>
      </c>
      <c r="Q7" s="131" t="s">
        <v>13994</v>
      </c>
      <c r="R7" s="131" t="s">
        <v>13995</v>
      </c>
      <c r="S7" s="131" t="s">
        <v>13996</v>
      </c>
      <c r="T7" s="131" t="s">
        <v>13997</v>
      </c>
      <c r="U7" s="131" t="s">
        <v>13998</v>
      </c>
    </row>
    <row r="8" spans="1:21" ht="22.5" customHeight="1" x14ac:dyDescent="0.25">
      <c r="D8" s="15" t="s">
        <v>603</v>
      </c>
      <c r="E8" s="15" t="s">
        <v>789</v>
      </c>
      <c r="F8" s="15" t="s">
        <v>790</v>
      </c>
      <c r="G8" s="15" t="s">
        <v>604</v>
      </c>
      <c r="H8" s="15" t="s">
        <v>815</v>
      </c>
      <c r="I8" s="15" t="s">
        <v>816</v>
      </c>
      <c r="J8" s="15" t="s">
        <v>817</v>
      </c>
      <c r="K8" s="15" t="s">
        <v>818</v>
      </c>
      <c r="N8" s="469" t="s">
        <v>603</v>
      </c>
      <c r="O8" s="544" t="s">
        <v>789</v>
      </c>
      <c r="P8" s="544" t="s">
        <v>790</v>
      </c>
      <c r="Q8" s="544" t="s">
        <v>604</v>
      </c>
      <c r="R8" s="544" t="s">
        <v>815</v>
      </c>
      <c r="S8" s="544" t="s">
        <v>816</v>
      </c>
      <c r="T8" s="544" t="s">
        <v>817</v>
      </c>
      <c r="U8" s="544" t="s">
        <v>818</v>
      </c>
    </row>
    <row r="9" spans="1:21" ht="22.5" customHeight="1" x14ac:dyDescent="0.25">
      <c r="B9" s="13" t="s">
        <v>3231</v>
      </c>
      <c r="C9" s="15" t="s">
        <v>1082</v>
      </c>
      <c r="D9" s="39" t="s">
        <v>3374</v>
      </c>
      <c r="E9" s="20" t="s">
        <v>13982</v>
      </c>
      <c r="F9" s="20" t="s">
        <v>3489</v>
      </c>
      <c r="G9" s="20" t="s">
        <v>3489</v>
      </c>
      <c r="H9" s="20" t="s">
        <v>13983</v>
      </c>
      <c r="I9" s="20" t="s">
        <v>13984</v>
      </c>
      <c r="J9" s="20" t="s">
        <v>13985</v>
      </c>
      <c r="K9" s="20" t="s">
        <v>10357</v>
      </c>
      <c r="N9" s="39" t="s">
        <v>4801</v>
      </c>
      <c r="O9" s="20" t="s">
        <v>13987</v>
      </c>
      <c r="P9" s="20" t="s">
        <v>13988</v>
      </c>
      <c r="Q9" s="20" t="s">
        <v>3482</v>
      </c>
      <c r="R9" s="20" t="s">
        <v>3484</v>
      </c>
      <c r="S9" s="20" t="s">
        <v>13989</v>
      </c>
      <c r="T9" s="20" t="s">
        <v>13990</v>
      </c>
      <c r="U9" s="20" t="s">
        <v>13991</v>
      </c>
    </row>
    <row r="10" spans="1:21" ht="22.5" customHeight="1" x14ac:dyDescent="0.25">
      <c r="B10" s="193"/>
      <c r="C10" s="177" t="s">
        <v>3373</v>
      </c>
      <c r="D10" s="194"/>
      <c r="E10" s="178"/>
      <c r="F10" s="194"/>
      <c r="G10" s="194"/>
      <c r="H10" s="178"/>
      <c r="I10" s="178"/>
      <c r="J10" s="178"/>
      <c r="K10" s="424">
        <v>1</v>
      </c>
      <c r="N10" s="194"/>
      <c r="O10" s="178"/>
      <c r="P10" s="194"/>
      <c r="Q10" s="194"/>
      <c r="R10" s="178"/>
      <c r="S10" s="178"/>
      <c r="T10" s="178"/>
      <c r="U10" s="424">
        <v>1</v>
      </c>
    </row>
    <row r="11" spans="1:21" ht="22.5" customHeight="1" x14ac:dyDescent="0.25">
      <c r="B11" s="193"/>
      <c r="C11" s="177" t="s">
        <v>3375</v>
      </c>
      <c r="D11" s="194"/>
      <c r="E11" s="178"/>
      <c r="F11" s="194"/>
      <c r="G11" s="194"/>
      <c r="H11" s="178"/>
      <c r="I11" s="178"/>
      <c r="J11" s="178"/>
      <c r="K11" s="424"/>
      <c r="N11" s="194"/>
      <c r="O11" s="178"/>
      <c r="P11" s="194"/>
      <c r="Q11" s="194"/>
      <c r="R11" s="178"/>
      <c r="S11" s="178"/>
      <c r="T11" s="178"/>
      <c r="U11" s="424"/>
    </row>
    <row r="12" spans="1:21" ht="22.5" customHeight="1" x14ac:dyDescent="0.25">
      <c r="B12" s="193"/>
      <c r="C12" s="177" t="s">
        <v>3376</v>
      </c>
      <c r="D12" s="194"/>
      <c r="E12" s="178"/>
      <c r="F12" s="194"/>
      <c r="G12" s="194"/>
      <c r="H12" s="178"/>
      <c r="I12" s="178"/>
      <c r="J12" s="178"/>
      <c r="K12" s="424"/>
      <c r="N12" s="194"/>
      <c r="O12" s="178"/>
      <c r="P12" s="194"/>
      <c r="Q12" s="194"/>
      <c r="R12" s="178"/>
      <c r="S12" s="178"/>
      <c r="T12" s="178"/>
      <c r="U12" s="424"/>
    </row>
    <row r="13" spans="1:21" ht="22.5" customHeight="1" x14ac:dyDescent="0.25">
      <c r="B13" s="193"/>
      <c r="C13" s="177" t="s">
        <v>3377</v>
      </c>
      <c r="D13" s="194"/>
      <c r="E13" s="178"/>
      <c r="F13" s="194"/>
      <c r="G13" s="194"/>
      <c r="H13" s="178"/>
      <c r="I13" s="178"/>
      <c r="J13" s="178"/>
      <c r="K13" s="424"/>
      <c r="N13" s="194"/>
      <c r="O13" s="178"/>
      <c r="P13" s="194"/>
      <c r="Q13" s="194"/>
      <c r="R13" s="178"/>
      <c r="S13" s="178"/>
      <c r="T13" s="178"/>
      <c r="U13" s="424"/>
    </row>
    <row r="14" spans="1:21" ht="22.5" customHeight="1" x14ac:dyDescent="0.25">
      <c r="B14" s="193"/>
      <c r="C14" s="177" t="s">
        <v>3378</v>
      </c>
      <c r="D14" s="194"/>
      <c r="E14" s="178"/>
      <c r="F14" s="194"/>
      <c r="G14" s="194"/>
      <c r="H14" s="178"/>
      <c r="I14" s="178"/>
      <c r="J14" s="178"/>
      <c r="K14" s="424"/>
      <c r="N14" s="194"/>
      <c r="O14" s="178"/>
      <c r="P14" s="194"/>
      <c r="Q14" s="194"/>
      <c r="R14" s="178"/>
      <c r="S14" s="178"/>
      <c r="T14" s="178"/>
      <c r="U14" s="424"/>
    </row>
    <row r="15" spans="1:21" ht="22.5" customHeight="1" x14ac:dyDescent="0.25">
      <c r="B15" s="193"/>
      <c r="C15" s="177" t="s">
        <v>3379</v>
      </c>
      <c r="D15" s="194"/>
      <c r="E15" s="178"/>
      <c r="F15" s="194"/>
      <c r="G15" s="194"/>
      <c r="H15" s="178"/>
      <c r="I15" s="178"/>
      <c r="J15" s="178"/>
      <c r="K15" s="424"/>
      <c r="N15" s="194"/>
      <c r="O15" s="178"/>
      <c r="P15" s="194"/>
      <c r="Q15" s="194"/>
      <c r="R15" s="178"/>
      <c r="S15" s="178"/>
      <c r="T15" s="178"/>
      <c r="U15" s="424"/>
    </row>
    <row r="16" spans="1:21" ht="22.5" customHeight="1" x14ac:dyDescent="0.25">
      <c r="B16" s="193"/>
      <c r="C16" s="177" t="s">
        <v>3380</v>
      </c>
      <c r="D16" s="194"/>
      <c r="E16" s="178"/>
      <c r="F16" s="194"/>
      <c r="G16" s="194"/>
      <c r="H16" s="178"/>
      <c r="I16" s="178"/>
      <c r="J16" s="178"/>
      <c r="K16" s="424"/>
      <c r="N16" s="194"/>
      <c r="O16" s="178"/>
      <c r="P16" s="194"/>
      <c r="Q16" s="194"/>
      <c r="R16" s="178"/>
      <c r="S16" s="178"/>
      <c r="T16" s="178"/>
      <c r="U16" s="424"/>
    </row>
    <row r="17" spans="2:21" ht="22.5" customHeight="1" x14ac:dyDescent="0.25">
      <c r="B17" s="193"/>
      <c r="C17" s="177" t="s">
        <v>3381</v>
      </c>
      <c r="D17" s="194"/>
      <c r="E17" s="178"/>
      <c r="F17" s="194"/>
      <c r="G17" s="194"/>
      <c r="H17" s="178"/>
      <c r="I17" s="178"/>
      <c r="J17" s="178"/>
      <c r="K17" s="424"/>
      <c r="N17" s="194"/>
      <c r="O17" s="178"/>
      <c r="P17" s="194"/>
      <c r="Q17" s="194"/>
      <c r="R17" s="178"/>
      <c r="S17" s="178"/>
      <c r="T17" s="178"/>
      <c r="U17" s="424"/>
    </row>
    <row r="18" spans="2:21" ht="22.5" customHeight="1" x14ac:dyDescent="0.25">
      <c r="B18" s="193"/>
      <c r="C18" s="177" t="s">
        <v>3382</v>
      </c>
      <c r="D18" s="194"/>
      <c r="E18" s="178"/>
      <c r="F18" s="194"/>
      <c r="G18" s="194"/>
      <c r="H18" s="178"/>
      <c r="I18" s="178"/>
      <c r="J18" s="178"/>
      <c r="K18" s="424"/>
      <c r="N18" s="194"/>
      <c r="O18" s="178"/>
      <c r="P18" s="194"/>
      <c r="Q18" s="194"/>
      <c r="R18" s="178"/>
      <c r="S18" s="178"/>
      <c r="T18" s="178"/>
      <c r="U18" s="424"/>
    </row>
    <row r="19" spans="2:21" ht="22.5" customHeight="1" x14ac:dyDescent="0.25">
      <c r="B19" s="193"/>
      <c r="C19" s="177" t="s">
        <v>3383</v>
      </c>
      <c r="D19" s="194"/>
      <c r="E19" s="178"/>
      <c r="F19" s="194"/>
      <c r="G19" s="194"/>
      <c r="H19" s="178"/>
      <c r="I19" s="178"/>
      <c r="J19" s="178"/>
      <c r="K19" s="424"/>
      <c r="N19" s="194"/>
      <c r="O19" s="178"/>
      <c r="P19" s="194"/>
      <c r="Q19" s="194"/>
      <c r="R19" s="178"/>
      <c r="S19" s="178"/>
      <c r="T19" s="178"/>
      <c r="U19" s="424"/>
    </row>
    <row r="20" spans="2:21" ht="22.5" customHeight="1" x14ac:dyDescent="0.25">
      <c r="B20" s="193"/>
      <c r="C20" s="177" t="s">
        <v>3384</v>
      </c>
      <c r="D20" s="194"/>
      <c r="E20" s="178"/>
      <c r="F20" s="194"/>
      <c r="G20" s="194"/>
      <c r="H20" s="178"/>
      <c r="I20" s="178"/>
      <c r="J20" s="178"/>
      <c r="K20" s="424"/>
      <c r="N20" s="194"/>
      <c r="O20" s="178"/>
      <c r="P20" s="194"/>
      <c r="Q20" s="194"/>
      <c r="R20" s="178"/>
      <c r="S20" s="178"/>
      <c r="T20" s="178"/>
      <c r="U20" s="424"/>
    </row>
    <row r="21" spans="2:21" ht="22.5" customHeight="1" x14ac:dyDescent="0.25">
      <c r="B21" s="193"/>
      <c r="C21" s="177" t="s">
        <v>3385</v>
      </c>
      <c r="D21" s="194"/>
      <c r="E21" s="178"/>
      <c r="F21" s="194"/>
      <c r="G21" s="194"/>
      <c r="H21" s="178"/>
      <c r="I21" s="178"/>
      <c r="J21" s="178"/>
      <c r="K21" s="424"/>
      <c r="N21" s="194"/>
      <c r="O21" s="178"/>
      <c r="P21" s="194"/>
      <c r="Q21" s="194"/>
      <c r="R21" s="178"/>
      <c r="S21" s="178"/>
      <c r="T21" s="178"/>
      <c r="U21" s="424"/>
    </row>
    <row r="22" spans="2:21" ht="22.5" customHeight="1" x14ac:dyDescent="0.25">
      <c r="B22" s="193"/>
      <c r="C22" s="177" t="s">
        <v>3386</v>
      </c>
      <c r="D22" s="194"/>
      <c r="E22" s="178"/>
      <c r="F22" s="194"/>
      <c r="G22" s="194"/>
      <c r="H22" s="178"/>
      <c r="I22" s="178"/>
      <c r="J22" s="178"/>
      <c r="K22" s="424"/>
      <c r="N22" s="194"/>
      <c r="O22" s="178"/>
      <c r="P22" s="194"/>
      <c r="Q22" s="194"/>
      <c r="R22" s="178"/>
      <c r="S22" s="178"/>
      <c r="T22" s="178"/>
      <c r="U22" s="424"/>
    </row>
    <row r="23" spans="2:21" ht="22.5" customHeight="1" x14ac:dyDescent="0.25">
      <c r="B23" s="193"/>
      <c r="C23" s="177" t="s">
        <v>3387</v>
      </c>
      <c r="D23" s="194"/>
      <c r="E23" s="178"/>
      <c r="F23" s="194"/>
      <c r="G23" s="194"/>
      <c r="H23" s="178"/>
      <c r="I23" s="178"/>
      <c r="J23" s="178"/>
      <c r="K23" s="424"/>
      <c r="N23" s="194"/>
      <c r="O23" s="178"/>
      <c r="P23" s="194"/>
      <c r="Q23" s="194"/>
      <c r="R23" s="178"/>
      <c r="S23" s="178"/>
      <c r="T23" s="178"/>
      <c r="U23" s="424"/>
    </row>
    <row r="24" spans="2:21" ht="22.5" customHeight="1" x14ac:dyDescent="0.25">
      <c r="B24" s="193"/>
      <c r="C24" s="177" t="s">
        <v>3388</v>
      </c>
      <c r="D24" s="194"/>
      <c r="E24" s="178"/>
      <c r="F24" s="194"/>
      <c r="G24" s="194"/>
      <c r="H24" s="178"/>
      <c r="I24" s="178"/>
      <c r="J24" s="178"/>
      <c r="K24" s="424"/>
      <c r="N24" s="194"/>
      <c r="O24" s="178"/>
      <c r="P24" s="194"/>
      <c r="Q24" s="194"/>
      <c r="R24" s="178"/>
      <c r="S24" s="178"/>
      <c r="T24" s="178"/>
      <c r="U24" s="424"/>
    </row>
    <row r="25" spans="2:21" ht="22.5" customHeight="1" x14ac:dyDescent="0.25">
      <c r="B25" s="193"/>
      <c r="C25" s="177" t="s">
        <v>3389</v>
      </c>
      <c r="D25" s="194"/>
      <c r="E25" s="178"/>
      <c r="F25" s="194"/>
      <c r="G25" s="194"/>
      <c r="H25" s="178"/>
      <c r="I25" s="178"/>
      <c r="J25" s="178"/>
      <c r="K25" s="424"/>
      <c r="N25" s="194"/>
      <c r="O25" s="178"/>
      <c r="P25" s="194"/>
      <c r="Q25" s="194"/>
      <c r="R25" s="178"/>
      <c r="S25" s="178"/>
      <c r="T25" s="178"/>
      <c r="U25" s="424"/>
    </row>
    <row r="26" spans="2:21" ht="22.5" customHeight="1" x14ac:dyDescent="0.25">
      <c r="B26" s="193"/>
      <c r="C26" s="177" t="s">
        <v>3390</v>
      </c>
      <c r="D26" s="194"/>
      <c r="E26" s="178"/>
      <c r="F26" s="194"/>
      <c r="G26" s="194"/>
      <c r="H26" s="178"/>
      <c r="I26" s="178"/>
      <c r="J26" s="178"/>
      <c r="K26" s="424"/>
      <c r="N26" s="194"/>
      <c r="O26" s="178"/>
      <c r="P26" s="194"/>
      <c r="Q26" s="194"/>
      <c r="R26" s="178"/>
      <c r="S26" s="178"/>
      <c r="T26" s="178"/>
      <c r="U26" s="424"/>
    </row>
    <row r="27" spans="2:21" ht="22.5" customHeight="1" x14ac:dyDescent="0.25">
      <c r="B27" s="193"/>
      <c r="C27" s="177" t="s">
        <v>3391</v>
      </c>
      <c r="D27" s="194"/>
      <c r="E27" s="178"/>
      <c r="F27" s="194"/>
      <c r="G27" s="194"/>
      <c r="H27" s="178"/>
      <c r="I27" s="178"/>
      <c r="J27" s="178"/>
      <c r="K27" s="424"/>
      <c r="N27" s="194"/>
      <c r="O27" s="178"/>
      <c r="P27" s="194"/>
      <c r="Q27" s="194"/>
      <c r="R27" s="178"/>
      <c r="S27" s="178"/>
      <c r="T27" s="178"/>
      <c r="U27" s="424"/>
    </row>
    <row r="28" spans="2:21" ht="22.5" customHeight="1" x14ac:dyDescent="0.25">
      <c r="B28" s="193"/>
      <c r="C28" s="177" t="s">
        <v>3392</v>
      </c>
      <c r="D28" s="194"/>
      <c r="E28" s="178"/>
      <c r="F28" s="194"/>
      <c r="G28" s="194"/>
      <c r="H28" s="178"/>
      <c r="I28" s="178"/>
      <c r="J28" s="178"/>
      <c r="K28" s="424"/>
      <c r="N28" s="194"/>
      <c r="O28" s="178"/>
      <c r="P28" s="194"/>
      <c r="Q28" s="194"/>
      <c r="R28" s="178"/>
      <c r="S28" s="178"/>
      <c r="T28" s="178"/>
      <c r="U28" s="424"/>
    </row>
    <row r="29" spans="2:21" ht="22.5" customHeight="1" x14ac:dyDescent="0.25">
      <c r="B29" s="193"/>
      <c r="C29" s="177" t="s">
        <v>3393</v>
      </c>
      <c r="D29" s="194"/>
      <c r="E29" s="178"/>
      <c r="F29" s="194"/>
      <c r="G29" s="194"/>
      <c r="H29" s="178"/>
      <c r="I29" s="178"/>
      <c r="J29" s="178"/>
      <c r="K29" s="424"/>
      <c r="N29" s="194"/>
      <c r="O29" s="178"/>
      <c r="P29" s="194"/>
      <c r="Q29" s="194"/>
      <c r="R29" s="178"/>
      <c r="S29" s="178"/>
      <c r="T29" s="178"/>
      <c r="U29" s="424"/>
    </row>
    <row r="30" spans="2:21" ht="22.5" customHeight="1" x14ac:dyDescent="0.25">
      <c r="B30" s="193"/>
      <c r="C30" s="177" t="s">
        <v>3394</v>
      </c>
      <c r="D30" s="194"/>
      <c r="E30" s="178"/>
      <c r="F30" s="194"/>
      <c r="G30" s="194"/>
      <c r="H30" s="178"/>
      <c r="I30" s="178"/>
      <c r="J30" s="178"/>
      <c r="K30" s="424"/>
      <c r="N30" s="194"/>
      <c r="O30" s="178"/>
      <c r="P30" s="194"/>
      <c r="Q30" s="194"/>
      <c r="R30" s="178"/>
      <c r="S30" s="178"/>
      <c r="T30" s="178"/>
      <c r="U30" s="424"/>
    </row>
    <row r="31" spans="2:21" ht="22.5" customHeight="1" x14ac:dyDescent="0.25">
      <c r="B31" s="193"/>
      <c r="C31" s="177" t="s">
        <v>3395</v>
      </c>
      <c r="D31" s="194"/>
      <c r="E31" s="178"/>
      <c r="F31" s="194"/>
      <c r="G31" s="194"/>
      <c r="H31" s="178"/>
      <c r="I31" s="178"/>
      <c r="J31" s="178"/>
      <c r="K31" s="424"/>
      <c r="N31" s="194"/>
      <c r="O31" s="178"/>
      <c r="P31" s="194"/>
      <c r="Q31" s="194"/>
      <c r="R31" s="178"/>
      <c r="S31" s="178"/>
      <c r="T31" s="178"/>
      <c r="U31" s="424"/>
    </row>
    <row r="32" spans="2:21" ht="22.5" customHeight="1" x14ac:dyDescent="0.25">
      <c r="B32" s="193"/>
      <c r="C32" s="177" t="s">
        <v>3396</v>
      </c>
      <c r="D32" s="194"/>
      <c r="E32" s="178"/>
      <c r="F32" s="194"/>
      <c r="G32" s="194"/>
      <c r="H32" s="178"/>
      <c r="I32" s="178"/>
      <c r="J32" s="178"/>
      <c r="K32" s="424"/>
      <c r="N32" s="194"/>
      <c r="O32" s="178"/>
      <c r="P32" s="194"/>
      <c r="Q32" s="194"/>
      <c r="R32" s="178"/>
      <c r="S32" s="178"/>
      <c r="T32" s="178"/>
      <c r="U32" s="424"/>
    </row>
    <row r="33" spans="2:21" ht="22.5" customHeight="1" x14ac:dyDescent="0.25">
      <c r="B33" s="193"/>
      <c r="C33" s="177" t="s">
        <v>3397</v>
      </c>
      <c r="D33" s="194"/>
      <c r="E33" s="178"/>
      <c r="F33" s="194"/>
      <c r="G33" s="194"/>
      <c r="H33" s="178"/>
      <c r="I33" s="178"/>
      <c r="J33" s="178"/>
      <c r="K33" s="424"/>
      <c r="N33" s="194"/>
      <c r="O33" s="178"/>
      <c r="P33" s="194"/>
      <c r="Q33" s="194"/>
      <c r="R33" s="178"/>
      <c r="S33" s="178"/>
      <c r="T33" s="178"/>
      <c r="U33" s="424"/>
    </row>
    <row r="34" spans="2:21" ht="22.5" customHeight="1" x14ac:dyDescent="0.25">
      <c r="B34" s="193"/>
      <c r="C34" s="177" t="s">
        <v>3398</v>
      </c>
      <c r="D34" s="194"/>
      <c r="E34" s="178"/>
      <c r="F34" s="194"/>
      <c r="G34" s="194"/>
      <c r="H34" s="178"/>
      <c r="I34" s="178"/>
      <c r="J34" s="178"/>
      <c r="K34" s="424"/>
      <c r="N34" s="194"/>
      <c r="O34" s="178"/>
      <c r="P34" s="194"/>
      <c r="Q34" s="194"/>
      <c r="R34" s="178"/>
      <c r="S34" s="178"/>
      <c r="T34" s="178"/>
      <c r="U34" s="424"/>
    </row>
    <row r="35" spans="2:21" ht="22.5" customHeight="1" x14ac:dyDescent="0.25">
      <c r="B35" s="193"/>
      <c r="C35" s="177" t="s">
        <v>3399</v>
      </c>
      <c r="D35" s="194"/>
      <c r="E35" s="178"/>
      <c r="F35" s="194"/>
      <c r="G35" s="194"/>
      <c r="H35" s="178"/>
      <c r="I35" s="178"/>
      <c r="J35" s="178"/>
      <c r="K35" s="424"/>
      <c r="N35" s="194"/>
      <c r="O35" s="178"/>
      <c r="P35" s="194"/>
      <c r="Q35" s="194"/>
      <c r="R35" s="178"/>
      <c r="S35" s="178"/>
      <c r="T35" s="178"/>
      <c r="U35" s="424"/>
    </row>
    <row r="36" spans="2:21" ht="22.5" customHeight="1" x14ac:dyDescent="0.25">
      <c r="B36" s="193"/>
      <c r="C36" s="177" t="s">
        <v>3400</v>
      </c>
      <c r="D36" s="194"/>
      <c r="E36" s="178"/>
      <c r="F36" s="194"/>
      <c r="G36" s="194"/>
      <c r="H36" s="178"/>
      <c r="I36" s="178"/>
      <c r="J36" s="178"/>
      <c r="K36" s="424"/>
      <c r="N36" s="194"/>
      <c r="O36" s="178"/>
      <c r="P36" s="194"/>
      <c r="Q36" s="194"/>
      <c r="R36" s="178"/>
      <c r="S36" s="178"/>
      <c r="T36" s="178"/>
      <c r="U36" s="424"/>
    </row>
    <row r="37" spans="2:21" ht="22.5" customHeight="1" x14ac:dyDescent="0.25">
      <c r="B37" s="193"/>
      <c r="C37" s="177" t="s">
        <v>3401</v>
      </c>
      <c r="D37" s="194"/>
      <c r="E37" s="178"/>
      <c r="F37" s="194"/>
      <c r="G37" s="194"/>
      <c r="H37" s="178"/>
      <c r="I37" s="178"/>
      <c r="J37" s="178"/>
      <c r="K37" s="424"/>
      <c r="N37" s="194"/>
      <c r="O37" s="178"/>
      <c r="P37" s="194"/>
      <c r="Q37" s="194"/>
      <c r="R37" s="178"/>
      <c r="S37" s="178"/>
      <c r="T37" s="178"/>
      <c r="U37" s="424"/>
    </row>
    <row r="38" spans="2:21" ht="22.5" customHeight="1" x14ac:dyDescent="0.25">
      <c r="B38" s="193"/>
      <c r="C38" s="177" t="s">
        <v>3402</v>
      </c>
      <c r="D38" s="194"/>
      <c r="E38" s="178"/>
      <c r="F38" s="194"/>
      <c r="G38" s="194"/>
      <c r="H38" s="178"/>
      <c r="I38" s="178"/>
      <c r="J38" s="178"/>
      <c r="K38" s="424"/>
      <c r="N38" s="194"/>
      <c r="O38" s="178"/>
      <c r="P38" s="194"/>
      <c r="Q38" s="194"/>
      <c r="R38" s="178"/>
      <c r="S38" s="178"/>
      <c r="T38" s="178"/>
      <c r="U38" s="424"/>
    </row>
    <row r="39" spans="2:21" ht="22.5" customHeight="1" x14ac:dyDescent="0.25">
      <c r="B39" s="193"/>
      <c r="C39" s="177" t="s">
        <v>3403</v>
      </c>
      <c r="D39" s="194"/>
      <c r="E39" s="178"/>
      <c r="F39" s="194"/>
      <c r="G39" s="194"/>
      <c r="H39" s="178"/>
      <c r="I39" s="178"/>
      <c r="J39" s="178"/>
      <c r="K39" s="424"/>
      <c r="N39" s="194"/>
      <c r="O39" s="178"/>
      <c r="P39" s="194"/>
      <c r="Q39" s="194"/>
      <c r="R39" s="178"/>
      <c r="S39" s="178"/>
      <c r="T39" s="178"/>
      <c r="U39" s="424"/>
    </row>
    <row r="40" spans="2:21" ht="22.5" customHeight="1" x14ac:dyDescent="0.25">
      <c r="B40" s="193"/>
      <c r="C40" s="177" t="s">
        <v>3404</v>
      </c>
      <c r="D40" s="194"/>
      <c r="E40" s="178"/>
      <c r="F40" s="194"/>
      <c r="G40" s="194"/>
      <c r="H40" s="178"/>
      <c r="I40" s="178"/>
      <c r="J40" s="178"/>
      <c r="K40" s="424"/>
      <c r="N40" s="194"/>
      <c r="O40" s="178"/>
      <c r="P40" s="194"/>
      <c r="Q40" s="194"/>
      <c r="R40" s="178"/>
      <c r="S40" s="178"/>
      <c r="T40" s="178"/>
      <c r="U40" s="424"/>
    </row>
    <row r="41" spans="2:21" ht="22.5" customHeight="1" x14ac:dyDescent="0.25">
      <c r="B41" s="193"/>
      <c r="C41" s="177" t="s">
        <v>3405</v>
      </c>
      <c r="D41" s="194"/>
      <c r="E41" s="178"/>
      <c r="F41" s="194"/>
      <c r="G41" s="194"/>
      <c r="H41" s="178"/>
      <c r="I41" s="178"/>
      <c r="J41" s="178"/>
      <c r="K41" s="424"/>
      <c r="N41" s="194"/>
      <c r="O41" s="178"/>
      <c r="P41" s="194"/>
      <c r="Q41" s="194"/>
      <c r="R41" s="178"/>
      <c r="S41" s="178"/>
      <c r="T41" s="178"/>
      <c r="U41" s="424"/>
    </row>
    <row r="42" spans="2:21" ht="22.5" customHeight="1" x14ac:dyDescent="0.25">
      <c r="B42" s="193"/>
      <c r="C42" s="177" t="s">
        <v>3406</v>
      </c>
      <c r="D42" s="194"/>
      <c r="E42" s="178"/>
      <c r="F42" s="194"/>
      <c r="G42" s="194"/>
      <c r="H42" s="178"/>
      <c r="I42" s="178"/>
      <c r="J42" s="178"/>
      <c r="K42" s="424"/>
      <c r="N42" s="194"/>
      <c r="O42" s="178"/>
      <c r="P42" s="194"/>
      <c r="Q42" s="194"/>
      <c r="R42" s="178"/>
      <c r="S42" s="178"/>
      <c r="T42" s="178"/>
      <c r="U42" s="424"/>
    </row>
    <row r="43" spans="2:21" ht="22.5" customHeight="1" x14ac:dyDescent="0.25">
      <c r="B43" s="193"/>
      <c r="C43" s="177" t="s">
        <v>3407</v>
      </c>
      <c r="D43" s="194"/>
      <c r="E43" s="178"/>
      <c r="F43" s="194"/>
      <c r="G43" s="194"/>
      <c r="H43" s="178"/>
      <c r="I43" s="178"/>
      <c r="J43" s="178"/>
      <c r="K43" s="424"/>
      <c r="N43" s="194"/>
      <c r="O43" s="178"/>
      <c r="P43" s="194"/>
      <c r="Q43" s="194"/>
      <c r="R43" s="178"/>
      <c r="S43" s="178"/>
      <c r="T43" s="178"/>
      <c r="U43" s="424"/>
    </row>
    <row r="44" spans="2:21" ht="22.5" customHeight="1" x14ac:dyDescent="0.25">
      <c r="B44" s="193"/>
      <c r="C44" s="177" t="s">
        <v>3408</v>
      </c>
      <c r="D44" s="194"/>
      <c r="E44" s="178"/>
      <c r="F44" s="194"/>
      <c r="G44" s="194"/>
      <c r="H44" s="178"/>
      <c r="I44" s="178"/>
      <c r="J44" s="178"/>
      <c r="K44" s="424"/>
      <c r="N44" s="194"/>
      <c r="O44" s="178"/>
      <c r="P44" s="194"/>
      <c r="Q44" s="194"/>
      <c r="R44" s="178"/>
      <c r="S44" s="178"/>
      <c r="T44" s="178"/>
      <c r="U44" s="424"/>
    </row>
    <row r="45" spans="2:21" ht="22.5" customHeight="1" x14ac:dyDescent="0.25">
      <c r="B45" s="193"/>
      <c r="C45" s="177" t="s">
        <v>3409</v>
      </c>
      <c r="D45" s="194"/>
      <c r="E45" s="178"/>
      <c r="F45" s="194"/>
      <c r="G45" s="194"/>
      <c r="H45" s="178"/>
      <c r="I45" s="178"/>
      <c r="J45" s="178"/>
      <c r="K45" s="424"/>
      <c r="N45" s="194"/>
      <c r="O45" s="178"/>
      <c r="P45" s="194"/>
      <c r="Q45" s="194"/>
      <c r="R45" s="178"/>
      <c r="S45" s="178"/>
      <c r="T45" s="178"/>
      <c r="U45" s="424"/>
    </row>
    <row r="46" spans="2:21" ht="22.5" customHeight="1" x14ac:dyDescent="0.25">
      <c r="B46" s="193"/>
      <c r="C46" s="177" t="s">
        <v>3410</v>
      </c>
      <c r="D46" s="194"/>
      <c r="E46" s="178"/>
      <c r="F46" s="194"/>
      <c r="G46" s="194"/>
      <c r="H46" s="178"/>
      <c r="I46" s="178"/>
      <c r="J46" s="178"/>
      <c r="K46" s="424"/>
      <c r="N46" s="194"/>
      <c r="O46" s="178"/>
      <c r="P46" s="194"/>
      <c r="Q46" s="194"/>
      <c r="R46" s="178"/>
      <c r="S46" s="178"/>
      <c r="T46" s="178"/>
      <c r="U46" s="424"/>
    </row>
    <row r="47" spans="2:21" ht="22.5" customHeight="1" x14ac:dyDescent="0.25">
      <c r="B47" s="193"/>
      <c r="C47" s="177" t="s">
        <v>3411</v>
      </c>
      <c r="D47" s="194"/>
      <c r="E47" s="178"/>
      <c r="F47" s="194"/>
      <c r="G47" s="194"/>
      <c r="H47" s="178"/>
      <c r="I47" s="178"/>
      <c r="J47" s="178"/>
      <c r="K47" s="424"/>
      <c r="N47" s="194"/>
      <c r="O47" s="178"/>
      <c r="P47" s="194"/>
      <c r="Q47" s="194"/>
      <c r="R47" s="178"/>
      <c r="S47" s="178"/>
      <c r="T47" s="178"/>
      <c r="U47" s="424"/>
    </row>
    <row r="48" spans="2:21" ht="22.5" customHeight="1" x14ac:dyDescent="0.25">
      <c r="B48" s="193"/>
      <c r="C48" s="177" t="s">
        <v>3412</v>
      </c>
      <c r="D48" s="194"/>
      <c r="E48" s="178"/>
      <c r="F48" s="194"/>
      <c r="G48" s="194"/>
      <c r="H48" s="178"/>
      <c r="I48" s="178"/>
      <c r="J48" s="178"/>
      <c r="K48" s="424"/>
      <c r="N48" s="194"/>
      <c r="O48" s="178"/>
      <c r="P48" s="194"/>
      <c r="Q48" s="194"/>
      <c r="R48" s="178"/>
      <c r="S48" s="178"/>
      <c r="T48" s="178"/>
      <c r="U48" s="424"/>
    </row>
    <row r="49" spans="2:21" ht="22.5" customHeight="1" x14ac:dyDescent="0.25">
      <c r="B49" s="193"/>
      <c r="C49" s="177" t="s">
        <v>3413</v>
      </c>
      <c r="D49" s="194"/>
      <c r="E49" s="178"/>
      <c r="F49" s="194"/>
      <c r="G49" s="194"/>
      <c r="H49" s="178"/>
      <c r="I49" s="178"/>
      <c r="J49" s="178"/>
      <c r="K49" s="424"/>
      <c r="N49" s="194"/>
      <c r="O49" s="178"/>
      <c r="P49" s="194"/>
      <c r="Q49" s="194"/>
      <c r="R49" s="178"/>
      <c r="S49" s="178"/>
      <c r="T49" s="178"/>
      <c r="U49" s="424"/>
    </row>
    <row r="50" spans="2:21" ht="22.5" customHeight="1" x14ac:dyDescent="0.25">
      <c r="B50" s="193"/>
      <c r="C50" s="177" t="s">
        <v>3414</v>
      </c>
      <c r="D50" s="194"/>
      <c r="E50" s="178"/>
      <c r="F50" s="194"/>
      <c r="G50" s="194"/>
      <c r="H50" s="178"/>
      <c r="I50" s="178"/>
      <c r="J50" s="178"/>
      <c r="K50" s="424"/>
      <c r="N50" s="194"/>
      <c r="O50" s="178"/>
      <c r="P50" s="194"/>
      <c r="Q50" s="194"/>
      <c r="R50" s="178"/>
      <c r="S50" s="178"/>
      <c r="T50" s="178"/>
      <c r="U50" s="424"/>
    </row>
    <row r="51" spans="2:21" ht="22.5" customHeight="1" x14ac:dyDescent="0.25">
      <c r="B51" s="193"/>
      <c r="C51" s="177" t="s">
        <v>3415</v>
      </c>
      <c r="D51" s="194"/>
      <c r="E51" s="178"/>
      <c r="F51" s="194"/>
      <c r="G51" s="194"/>
      <c r="H51" s="178"/>
      <c r="I51" s="178"/>
      <c r="J51" s="178"/>
      <c r="K51" s="424"/>
      <c r="N51" s="194"/>
      <c r="O51" s="178"/>
      <c r="P51" s="194"/>
      <c r="Q51" s="194"/>
      <c r="R51" s="178"/>
      <c r="S51" s="178"/>
      <c r="T51" s="178"/>
      <c r="U51" s="424"/>
    </row>
    <row r="52" spans="2:21" ht="22.5" customHeight="1" x14ac:dyDescent="0.25">
      <c r="B52" s="193"/>
      <c r="C52" s="177" t="s">
        <v>3416</v>
      </c>
      <c r="D52" s="194"/>
      <c r="E52" s="178"/>
      <c r="F52" s="194"/>
      <c r="G52" s="194"/>
      <c r="H52" s="178"/>
      <c r="I52" s="178"/>
      <c r="J52" s="178"/>
      <c r="K52" s="424"/>
      <c r="N52" s="194"/>
      <c r="O52" s="178"/>
      <c r="P52" s="194"/>
      <c r="Q52" s="194"/>
      <c r="R52" s="178"/>
      <c r="S52" s="178"/>
      <c r="T52" s="178"/>
      <c r="U52" s="424"/>
    </row>
    <row r="53" spans="2:21" ht="22.5" customHeight="1" x14ac:dyDescent="0.25">
      <c r="B53" s="193"/>
      <c r="C53" s="177" t="s">
        <v>3417</v>
      </c>
      <c r="D53" s="194"/>
      <c r="E53" s="178"/>
      <c r="F53" s="194"/>
      <c r="G53" s="194"/>
      <c r="H53" s="178"/>
      <c r="I53" s="178"/>
      <c r="J53" s="178"/>
      <c r="K53" s="424"/>
      <c r="N53" s="194"/>
      <c r="O53" s="178"/>
      <c r="P53" s="194"/>
      <c r="Q53" s="194"/>
      <c r="R53" s="178"/>
      <c r="S53" s="178"/>
      <c r="T53" s="178"/>
      <c r="U53" s="424"/>
    </row>
    <row r="54" spans="2:21" ht="22.5" customHeight="1" x14ac:dyDescent="0.25">
      <c r="B54" s="193"/>
      <c r="C54" s="177" t="s">
        <v>3418</v>
      </c>
      <c r="D54" s="194"/>
      <c r="E54" s="178"/>
      <c r="F54" s="194"/>
      <c r="G54" s="194"/>
      <c r="H54" s="178"/>
      <c r="I54" s="178"/>
      <c r="J54" s="178"/>
      <c r="K54" s="424"/>
      <c r="N54" s="194"/>
      <c r="O54" s="178"/>
      <c r="P54" s="194"/>
      <c r="Q54" s="194"/>
      <c r="R54" s="178"/>
      <c r="S54" s="178"/>
      <c r="T54" s="178"/>
      <c r="U54" s="424"/>
    </row>
    <row r="55" spans="2:21" ht="22.5" customHeight="1" x14ac:dyDescent="0.25">
      <c r="B55" s="193"/>
      <c r="C55" s="177" t="s">
        <v>3419</v>
      </c>
      <c r="D55" s="194"/>
      <c r="E55" s="178"/>
      <c r="F55" s="194"/>
      <c r="G55" s="194"/>
      <c r="H55" s="178"/>
      <c r="I55" s="178"/>
      <c r="J55" s="178"/>
      <c r="K55" s="424"/>
      <c r="N55" s="194"/>
      <c r="O55" s="178"/>
      <c r="P55" s="194"/>
      <c r="Q55" s="194"/>
      <c r="R55" s="178"/>
      <c r="S55" s="178"/>
      <c r="T55" s="178"/>
      <c r="U55" s="424"/>
    </row>
    <row r="56" spans="2:21" ht="22.5" customHeight="1" x14ac:dyDescent="0.25">
      <c r="B56" s="193"/>
      <c r="C56" s="177" t="s">
        <v>3420</v>
      </c>
      <c r="D56" s="194"/>
      <c r="E56" s="178"/>
      <c r="F56" s="194"/>
      <c r="G56" s="194"/>
      <c r="H56" s="178"/>
      <c r="I56" s="178"/>
      <c r="J56" s="178"/>
      <c r="K56" s="424"/>
      <c r="N56" s="194"/>
      <c r="O56" s="178"/>
      <c r="P56" s="194"/>
      <c r="Q56" s="194"/>
      <c r="R56" s="178"/>
      <c r="S56" s="178"/>
      <c r="T56" s="178"/>
      <c r="U56" s="424"/>
    </row>
    <row r="57" spans="2:21" ht="22.5" customHeight="1" x14ac:dyDescent="0.25">
      <c r="B57" s="193"/>
      <c r="C57" s="177" t="s">
        <v>3421</v>
      </c>
      <c r="D57" s="194"/>
      <c r="E57" s="178"/>
      <c r="F57" s="194"/>
      <c r="G57" s="194"/>
      <c r="H57" s="178"/>
      <c r="I57" s="178"/>
      <c r="J57" s="178"/>
      <c r="K57" s="424"/>
      <c r="N57" s="194"/>
      <c r="O57" s="178"/>
      <c r="P57" s="194"/>
      <c r="Q57" s="194"/>
      <c r="R57" s="178"/>
      <c r="S57" s="178"/>
      <c r="T57" s="178"/>
      <c r="U57" s="424"/>
    </row>
    <row r="58" spans="2:21" ht="22.5" customHeight="1" x14ac:dyDescent="0.25">
      <c r="B58" s="193"/>
      <c r="C58" s="177" t="s">
        <v>3422</v>
      </c>
      <c r="D58" s="194"/>
      <c r="E58" s="178"/>
      <c r="F58" s="194"/>
      <c r="G58" s="194"/>
      <c r="H58" s="178"/>
      <c r="I58" s="178"/>
      <c r="J58" s="178"/>
      <c r="K58" s="424"/>
      <c r="N58" s="194"/>
      <c r="O58" s="178"/>
      <c r="P58" s="194"/>
      <c r="Q58" s="194"/>
      <c r="R58" s="178"/>
      <c r="S58" s="178"/>
      <c r="T58" s="178"/>
      <c r="U58" s="424"/>
    </row>
    <row r="59" spans="2:21" ht="22.5" customHeight="1" x14ac:dyDescent="0.25">
      <c r="B59" s="193"/>
      <c r="C59" s="177" t="s">
        <v>3423</v>
      </c>
      <c r="D59" s="194"/>
      <c r="E59" s="178"/>
      <c r="F59" s="194"/>
      <c r="G59" s="194"/>
      <c r="H59" s="178"/>
      <c r="I59" s="178"/>
      <c r="J59" s="178"/>
      <c r="K59" s="424"/>
      <c r="N59" s="194"/>
      <c r="O59" s="178"/>
      <c r="P59" s="194"/>
      <c r="Q59" s="194"/>
      <c r="R59" s="178"/>
      <c r="S59" s="178"/>
      <c r="T59" s="178"/>
      <c r="U59" s="424"/>
    </row>
    <row r="60" spans="2:21" ht="22.5" customHeight="1" x14ac:dyDescent="0.25">
      <c r="B60" s="193"/>
      <c r="C60" s="177" t="s">
        <v>3424</v>
      </c>
      <c r="D60" s="194"/>
      <c r="E60" s="178"/>
      <c r="F60" s="194"/>
      <c r="G60" s="194"/>
      <c r="H60" s="178"/>
      <c r="I60" s="178"/>
      <c r="J60" s="178"/>
      <c r="K60" s="424"/>
      <c r="N60" s="194"/>
      <c r="O60" s="178"/>
      <c r="P60" s="194"/>
      <c r="Q60" s="194"/>
      <c r="R60" s="178"/>
      <c r="S60" s="178"/>
      <c r="T60" s="178"/>
      <c r="U60" s="424"/>
    </row>
    <row r="61" spans="2:21" ht="22.5" customHeight="1" x14ac:dyDescent="0.25">
      <c r="B61" s="193"/>
      <c r="C61" s="177" t="s">
        <v>3425</v>
      </c>
      <c r="D61" s="194"/>
      <c r="E61" s="178"/>
      <c r="F61" s="194"/>
      <c r="G61" s="194"/>
      <c r="H61" s="178"/>
      <c r="I61" s="178"/>
      <c r="J61" s="178"/>
      <c r="K61" s="424"/>
      <c r="N61" s="194"/>
      <c r="O61" s="178"/>
      <c r="P61" s="194"/>
      <c r="Q61" s="194"/>
      <c r="R61" s="178"/>
      <c r="S61" s="178"/>
      <c r="T61" s="178"/>
      <c r="U61" s="424"/>
    </row>
    <row r="62" spans="2:21" ht="22.5" customHeight="1" x14ac:dyDescent="0.25">
      <c r="B62" s="193"/>
      <c r="C62" s="177" t="s">
        <v>3426</v>
      </c>
      <c r="D62" s="194"/>
      <c r="E62" s="178"/>
      <c r="F62" s="194"/>
      <c r="G62" s="194"/>
      <c r="H62" s="178"/>
      <c r="I62" s="178"/>
      <c r="J62" s="178"/>
      <c r="K62" s="424"/>
      <c r="N62" s="194"/>
      <c r="O62" s="178"/>
      <c r="P62" s="194"/>
      <c r="Q62" s="194"/>
      <c r="R62" s="178"/>
      <c r="S62" s="178"/>
      <c r="T62" s="178"/>
      <c r="U62" s="424"/>
    </row>
    <row r="63" spans="2:21" ht="22.5" customHeight="1" x14ac:dyDescent="0.25">
      <c r="B63" s="193"/>
      <c r="C63" s="177" t="s">
        <v>3427</v>
      </c>
      <c r="D63" s="194"/>
      <c r="E63" s="178"/>
      <c r="F63" s="194"/>
      <c r="G63" s="194"/>
      <c r="H63" s="178"/>
      <c r="I63" s="178"/>
      <c r="J63" s="178"/>
      <c r="K63" s="424"/>
      <c r="N63" s="194"/>
      <c r="O63" s="178"/>
      <c r="P63" s="194"/>
      <c r="Q63" s="194"/>
      <c r="R63" s="178"/>
      <c r="S63" s="178"/>
      <c r="T63" s="178"/>
      <c r="U63" s="424"/>
    </row>
    <row r="64" spans="2:21" ht="22.5" customHeight="1" x14ac:dyDescent="0.25">
      <c r="B64" s="193"/>
      <c r="C64" s="177" t="s">
        <v>3428</v>
      </c>
      <c r="D64" s="194"/>
      <c r="E64" s="178"/>
      <c r="F64" s="194"/>
      <c r="G64" s="194"/>
      <c r="H64" s="178"/>
      <c r="I64" s="178"/>
      <c r="J64" s="178"/>
      <c r="K64" s="424"/>
      <c r="N64" s="194"/>
      <c r="O64" s="178"/>
      <c r="P64" s="194"/>
      <c r="Q64" s="194"/>
      <c r="R64" s="178"/>
      <c r="S64" s="178"/>
      <c r="T64" s="178"/>
      <c r="U64" s="424"/>
    </row>
    <row r="65" spans="2:21" ht="22.5" customHeight="1" x14ac:dyDescent="0.25">
      <c r="B65" s="193"/>
      <c r="C65" s="177" t="s">
        <v>3429</v>
      </c>
      <c r="D65" s="194"/>
      <c r="E65" s="178"/>
      <c r="F65" s="194"/>
      <c r="G65" s="194"/>
      <c r="H65" s="178"/>
      <c r="I65" s="178"/>
      <c r="J65" s="178"/>
      <c r="K65" s="424"/>
      <c r="N65" s="194"/>
      <c r="O65" s="178"/>
      <c r="P65" s="194"/>
      <c r="Q65" s="194"/>
      <c r="R65" s="178"/>
      <c r="S65" s="178"/>
      <c r="T65" s="178"/>
      <c r="U65" s="424"/>
    </row>
    <row r="66" spans="2:21" ht="22.5" customHeight="1" x14ac:dyDescent="0.25">
      <c r="B66" s="193"/>
      <c r="C66" s="177" t="s">
        <v>3430</v>
      </c>
      <c r="D66" s="194"/>
      <c r="E66" s="178"/>
      <c r="F66" s="194"/>
      <c r="G66" s="194"/>
      <c r="H66" s="178"/>
      <c r="I66" s="178"/>
      <c r="J66" s="178"/>
      <c r="K66" s="424"/>
      <c r="N66" s="194"/>
      <c r="O66" s="178"/>
      <c r="P66" s="194"/>
      <c r="Q66" s="194"/>
      <c r="R66" s="178"/>
      <c r="S66" s="178"/>
      <c r="T66" s="178"/>
      <c r="U66" s="424"/>
    </row>
    <row r="67" spans="2:21" ht="22.5" customHeight="1" x14ac:dyDescent="0.25">
      <c r="B67" s="193"/>
      <c r="C67" s="177" t="s">
        <v>3431</v>
      </c>
      <c r="D67" s="194"/>
      <c r="E67" s="178"/>
      <c r="F67" s="194"/>
      <c r="G67" s="194"/>
      <c r="H67" s="178"/>
      <c r="I67" s="178"/>
      <c r="J67" s="178"/>
      <c r="K67" s="424"/>
      <c r="N67" s="194"/>
      <c r="O67" s="178"/>
      <c r="P67" s="194"/>
      <c r="Q67" s="194"/>
      <c r="R67" s="178"/>
      <c r="S67" s="178"/>
      <c r="T67" s="178"/>
      <c r="U67" s="424"/>
    </row>
    <row r="68" spans="2:21" ht="22.5" customHeight="1" x14ac:dyDescent="0.25">
      <c r="B68" s="193"/>
      <c r="C68" s="177" t="s">
        <v>3432</v>
      </c>
      <c r="D68" s="194"/>
      <c r="E68" s="178"/>
      <c r="F68" s="194"/>
      <c r="G68" s="194"/>
      <c r="H68" s="178"/>
      <c r="I68" s="178"/>
      <c r="J68" s="178"/>
      <c r="K68" s="424"/>
      <c r="N68" s="194"/>
      <c r="O68" s="178"/>
      <c r="P68" s="194"/>
      <c r="Q68" s="194"/>
      <c r="R68" s="178"/>
      <c r="S68" s="178"/>
      <c r="T68" s="178"/>
      <c r="U68" s="424"/>
    </row>
    <row r="69" spans="2:21" ht="22.5" customHeight="1" x14ac:dyDescent="0.25">
      <c r="B69" s="193"/>
      <c r="C69" s="177" t="s">
        <v>3433</v>
      </c>
      <c r="D69" s="194"/>
      <c r="E69" s="178"/>
      <c r="F69" s="194"/>
      <c r="G69" s="194"/>
      <c r="H69" s="178"/>
      <c r="I69" s="178"/>
      <c r="J69" s="178"/>
      <c r="K69" s="424"/>
      <c r="N69" s="194"/>
      <c r="O69" s="178"/>
      <c r="P69" s="194"/>
      <c r="Q69" s="194"/>
      <c r="R69" s="178"/>
      <c r="S69" s="178"/>
      <c r="T69" s="178"/>
      <c r="U69" s="424"/>
    </row>
    <row r="70" spans="2:21" ht="22.5" customHeight="1" x14ac:dyDescent="0.25">
      <c r="B70" s="193"/>
      <c r="C70" s="177" t="s">
        <v>3434</v>
      </c>
      <c r="D70" s="194"/>
      <c r="E70" s="178"/>
      <c r="F70" s="194"/>
      <c r="G70" s="194"/>
      <c r="H70" s="178"/>
      <c r="I70" s="178"/>
      <c r="J70" s="178"/>
      <c r="K70" s="424"/>
      <c r="N70" s="194"/>
      <c r="O70" s="178"/>
      <c r="P70" s="194"/>
      <c r="Q70" s="194"/>
      <c r="R70" s="178"/>
      <c r="S70" s="178"/>
      <c r="T70" s="178"/>
      <c r="U70" s="424"/>
    </row>
    <row r="71" spans="2:21" ht="22.5" customHeight="1" x14ac:dyDescent="0.25">
      <c r="B71" s="193"/>
      <c r="C71" s="177" t="s">
        <v>3435</v>
      </c>
      <c r="D71" s="194"/>
      <c r="E71" s="178"/>
      <c r="F71" s="194"/>
      <c r="G71" s="194"/>
      <c r="H71" s="178"/>
      <c r="I71" s="178"/>
      <c r="J71" s="178"/>
      <c r="K71" s="424"/>
      <c r="N71" s="194"/>
      <c r="O71" s="178"/>
      <c r="P71" s="194"/>
      <c r="Q71" s="194"/>
      <c r="R71" s="178"/>
      <c r="S71" s="178"/>
      <c r="T71" s="178"/>
      <c r="U71" s="424"/>
    </row>
    <row r="72" spans="2:21" ht="22.5" customHeight="1" x14ac:dyDescent="0.25">
      <c r="B72" s="193"/>
      <c r="C72" s="177" t="s">
        <v>3436</v>
      </c>
      <c r="D72" s="194"/>
      <c r="E72" s="178"/>
      <c r="F72" s="194"/>
      <c r="G72" s="194"/>
      <c r="H72" s="178"/>
      <c r="I72" s="178"/>
      <c r="J72" s="178"/>
      <c r="K72" s="424"/>
      <c r="N72" s="194"/>
      <c r="O72" s="178"/>
      <c r="P72" s="194"/>
      <c r="Q72" s="194"/>
      <c r="R72" s="178"/>
      <c r="S72" s="178"/>
      <c r="T72" s="178"/>
      <c r="U72" s="424"/>
    </row>
    <row r="73" spans="2:21" ht="22.5" customHeight="1" x14ac:dyDescent="0.25">
      <c r="B73" s="193"/>
      <c r="C73" s="177" t="s">
        <v>3437</v>
      </c>
      <c r="D73" s="194"/>
      <c r="E73" s="178"/>
      <c r="F73" s="194"/>
      <c r="G73" s="194"/>
      <c r="H73" s="178"/>
      <c r="I73" s="178"/>
      <c r="J73" s="178"/>
      <c r="K73" s="424"/>
      <c r="N73" s="194"/>
      <c r="O73" s="178"/>
      <c r="P73" s="194"/>
      <c r="Q73" s="194"/>
      <c r="R73" s="178"/>
      <c r="S73" s="178"/>
      <c r="T73" s="178"/>
      <c r="U73" s="424"/>
    </row>
    <row r="74" spans="2:21" ht="22.5" customHeight="1" x14ac:dyDescent="0.25">
      <c r="B74" s="193"/>
      <c r="C74" s="177" t="s">
        <v>3438</v>
      </c>
      <c r="D74" s="194"/>
      <c r="E74" s="178"/>
      <c r="F74" s="194"/>
      <c r="G74" s="194"/>
      <c r="H74" s="178"/>
      <c r="I74" s="178"/>
      <c r="J74" s="178"/>
      <c r="K74" s="424"/>
      <c r="N74" s="194"/>
      <c r="O74" s="178"/>
      <c r="P74" s="194"/>
      <c r="Q74" s="194"/>
      <c r="R74" s="178"/>
      <c r="S74" s="178"/>
      <c r="T74" s="178"/>
      <c r="U74" s="424"/>
    </row>
    <row r="75" spans="2:21" ht="22.5" customHeight="1" x14ac:dyDescent="0.25">
      <c r="B75" s="193"/>
      <c r="C75" s="177" t="s">
        <v>3439</v>
      </c>
      <c r="D75" s="194"/>
      <c r="E75" s="178"/>
      <c r="F75" s="194"/>
      <c r="G75" s="194"/>
      <c r="H75" s="178"/>
      <c r="I75" s="178"/>
      <c r="J75" s="178"/>
      <c r="K75" s="424"/>
      <c r="N75" s="194"/>
      <c r="O75" s="178"/>
      <c r="P75" s="194"/>
      <c r="Q75" s="194"/>
      <c r="R75" s="178"/>
      <c r="S75" s="178"/>
      <c r="T75" s="178"/>
      <c r="U75" s="424"/>
    </row>
    <row r="76" spans="2:21" ht="22.5" customHeight="1" x14ac:dyDescent="0.25">
      <c r="B76" s="193"/>
      <c r="C76" s="177" t="s">
        <v>3440</v>
      </c>
      <c r="D76" s="194"/>
      <c r="E76" s="178"/>
      <c r="F76" s="194"/>
      <c r="G76" s="194"/>
      <c r="H76" s="178"/>
      <c r="I76" s="178"/>
      <c r="J76" s="178"/>
      <c r="K76" s="424"/>
      <c r="N76" s="194"/>
      <c r="O76" s="178"/>
      <c r="P76" s="194"/>
      <c r="Q76" s="194"/>
      <c r="R76" s="178"/>
      <c r="S76" s="178"/>
      <c r="T76" s="178"/>
      <c r="U76" s="424"/>
    </row>
    <row r="77" spans="2:21" ht="22.5" customHeight="1" x14ac:dyDescent="0.25">
      <c r="B77" s="193"/>
      <c r="C77" s="177" t="s">
        <v>3441</v>
      </c>
      <c r="D77" s="194"/>
      <c r="E77" s="178"/>
      <c r="F77" s="194"/>
      <c r="G77" s="194"/>
      <c r="H77" s="178"/>
      <c r="I77" s="178"/>
      <c r="J77" s="178"/>
      <c r="K77" s="424"/>
      <c r="N77" s="194"/>
      <c r="O77" s="178"/>
      <c r="P77" s="194"/>
      <c r="Q77" s="194"/>
      <c r="R77" s="178"/>
      <c r="S77" s="178"/>
      <c r="T77" s="178"/>
      <c r="U77" s="424"/>
    </row>
    <row r="78" spans="2:21" ht="22.5" customHeight="1" x14ac:dyDescent="0.25">
      <c r="B78" s="193"/>
      <c r="C78" s="177" t="s">
        <v>3442</v>
      </c>
      <c r="D78" s="194"/>
      <c r="E78" s="178"/>
      <c r="F78" s="194"/>
      <c r="G78" s="194"/>
      <c r="H78" s="178"/>
      <c r="I78" s="178"/>
      <c r="J78" s="178"/>
      <c r="K78" s="424"/>
      <c r="N78" s="194"/>
      <c r="O78" s="178"/>
      <c r="P78" s="194"/>
      <c r="Q78" s="194"/>
      <c r="R78" s="178"/>
      <c r="S78" s="178"/>
      <c r="T78" s="178"/>
      <c r="U78" s="424"/>
    </row>
    <row r="79" spans="2:21" ht="22.5" customHeight="1" x14ac:dyDescent="0.25">
      <c r="B79" s="193"/>
      <c r="C79" s="177" t="s">
        <v>3443</v>
      </c>
      <c r="D79" s="194"/>
      <c r="E79" s="178"/>
      <c r="F79" s="194"/>
      <c r="G79" s="194"/>
      <c r="H79" s="178"/>
      <c r="I79" s="178"/>
      <c r="J79" s="178"/>
      <c r="K79" s="424"/>
      <c r="N79" s="194"/>
      <c r="O79" s="178"/>
      <c r="P79" s="194"/>
      <c r="Q79" s="194"/>
      <c r="R79" s="178"/>
      <c r="S79" s="178"/>
      <c r="T79" s="178"/>
      <c r="U79" s="424"/>
    </row>
    <row r="80" spans="2:21" ht="22.5" customHeight="1" x14ac:dyDescent="0.25">
      <c r="B80" s="193"/>
      <c r="C80" s="177" t="s">
        <v>3444</v>
      </c>
      <c r="D80" s="194"/>
      <c r="E80" s="178"/>
      <c r="F80" s="194"/>
      <c r="G80" s="194"/>
      <c r="H80" s="178"/>
      <c r="I80" s="178"/>
      <c r="J80" s="178"/>
      <c r="K80" s="424"/>
      <c r="N80" s="194"/>
      <c r="O80" s="178"/>
      <c r="P80" s="194"/>
      <c r="Q80" s="194"/>
      <c r="R80" s="178"/>
      <c r="S80" s="178"/>
      <c r="T80" s="178"/>
      <c r="U80" s="424"/>
    </row>
    <row r="81" spans="2:21" ht="22.5" customHeight="1" x14ac:dyDescent="0.25">
      <c r="B81" s="193"/>
      <c r="C81" s="177" t="s">
        <v>3445</v>
      </c>
      <c r="D81" s="194"/>
      <c r="E81" s="178"/>
      <c r="F81" s="194"/>
      <c r="G81" s="194"/>
      <c r="H81" s="178"/>
      <c r="I81" s="178"/>
      <c r="J81" s="178"/>
      <c r="K81" s="424"/>
      <c r="N81" s="194"/>
      <c r="O81" s="178"/>
      <c r="P81" s="194"/>
      <c r="Q81" s="194"/>
      <c r="R81" s="178"/>
      <c r="S81" s="178"/>
      <c r="T81" s="178"/>
      <c r="U81" s="424"/>
    </row>
    <row r="82" spans="2:21" ht="22.5" customHeight="1" x14ac:dyDescent="0.25">
      <c r="B82" s="193"/>
      <c r="C82" s="177" t="s">
        <v>3446</v>
      </c>
      <c r="D82" s="194"/>
      <c r="E82" s="178"/>
      <c r="F82" s="194"/>
      <c r="G82" s="194"/>
      <c r="H82" s="178"/>
      <c r="I82" s="178"/>
      <c r="J82" s="178"/>
      <c r="K82" s="424"/>
      <c r="N82" s="194"/>
      <c r="O82" s="178"/>
      <c r="P82" s="194"/>
      <c r="Q82" s="194"/>
      <c r="R82" s="178"/>
      <c r="S82" s="178"/>
      <c r="T82" s="178"/>
      <c r="U82" s="424"/>
    </row>
    <row r="83" spans="2:21" ht="22.5" customHeight="1" x14ac:dyDescent="0.25">
      <c r="B83" s="193"/>
      <c r="C83" s="177" t="s">
        <v>3447</v>
      </c>
      <c r="D83" s="194"/>
      <c r="E83" s="178"/>
      <c r="F83" s="194"/>
      <c r="G83" s="194"/>
      <c r="H83" s="178"/>
      <c r="I83" s="178"/>
      <c r="J83" s="178"/>
      <c r="K83" s="424"/>
      <c r="N83" s="194"/>
      <c r="O83" s="178"/>
      <c r="P83" s="194"/>
      <c r="Q83" s="194"/>
      <c r="R83" s="178"/>
      <c r="S83" s="178"/>
      <c r="T83" s="178"/>
      <c r="U83" s="424"/>
    </row>
    <row r="84" spans="2:21" ht="22.5" customHeight="1" x14ac:dyDescent="0.25">
      <c r="B84" s="193"/>
      <c r="C84" s="177" t="s">
        <v>3448</v>
      </c>
      <c r="D84" s="194"/>
      <c r="E84" s="178"/>
      <c r="F84" s="194"/>
      <c r="G84" s="194"/>
      <c r="H84" s="178"/>
      <c r="I84" s="178"/>
      <c r="J84" s="178"/>
      <c r="K84" s="424"/>
      <c r="N84" s="194"/>
      <c r="O84" s="178"/>
      <c r="P84" s="194"/>
      <c r="Q84" s="194"/>
      <c r="R84" s="178"/>
      <c r="S84" s="178"/>
      <c r="T84" s="178"/>
      <c r="U84" s="424"/>
    </row>
    <row r="85" spans="2:21" ht="22.5" customHeight="1" x14ac:dyDescent="0.25">
      <c r="B85" s="193"/>
      <c r="C85" s="177" t="s">
        <v>3449</v>
      </c>
      <c r="D85" s="194"/>
      <c r="E85" s="178"/>
      <c r="F85" s="194"/>
      <c r="G85" s="194"/>
      <c r="H85" s="178"/>
      <c r="I85" s="178"/>
      <c r="J85" s="178"/>
      <c r="K85" s="424"/>
      <c r="N85" s="194"/>
      <c r="O85" s="178"/>
      <c r="P85" s="194"/>
      <c r="Q85" s="194"/>
      <c r="R85" s="178"/>
      <c r="S85" s="178"/>
      <c r="T85" s="178"/>
      <c r="U85" s="424"/>
    </row>
    <row r="86" spans="2:21" ht="22.5" customHeight="1" x14ac:dyDescent="0.25">
      <c r="B86" s="193"/>
      <c r="C86" s="177" t="s">
        <v>3450</v>
      </c>
      <c r="D86" s="194"/>
      <c r="E86" s="178"/>
      <c r="F86" s="194"/>
      <c r="G86" s="194"/>
      <c r="H86" s="178"/>
      <c r="I86" s="178"/>
      <c r="J86" s="178"/>
      <c r="K86" s="424"/>
      <c r="N86" s="194"/>
      <c r="O86" s="178"/>
      <c r="P86" s="194"/>
      <c r="Q86" s="194"/>
      <c r="R86" s="178"/>
      <c r="S86" s="178"/>
      <c r="T86" s="178"/>
      <c r="U86" s="424"/>
    </row>
    <row r="87" spans="2:21" ht="22.5" customHeight="1" x14ac:dyDescent="0.25">
      <c r="B87" s="193"/>
      <c r="C87" s="177" t="s">
        <v>3451</v>
      </c>
      <c r="D87" s="194"/>
      <c r="E87" s="178"/>
      <c r="F87" s="194"/>
      <c r="G87" s="194"/>
      <c r="H87" s="178"/>
      <c r="I87" s="178"/>
      <c r="J87" s="178"/>
      <c r="K87" s="424"/>
      <c r="N87" s="194"/>
      <c r="O87" s="178"/>
      <c r="P87" s="194"/>
      <c r="Q87" s="194"/>
      <c r="R87" s="178"/>
      <c r="S87" s="178"/>
      <c r="T87" s="178"/>
      <c r="U87" s="424"/>
    </row>
    <row r="88" spans="2:21" ht="22.5" customHeight="1" x14ac:dyDescent="0.25">
      <c r="B88" s="193"/>
      <c r="C88" s="177" t="s">
        <v>3452</v>
      </c>
      <c r="D88" s="194"/>
      <c r="E88" s="178"/>
      <c r="F88" s="194"/>
      <c r="G88" s="194"/>
      <c r="H88" s="178"/>
      <c r="I88" s="178"/>
      <c r="J88" s="178"/>
      <c r="K88" s="424"/>
      <c r="N88" s="194"/>
      <c r="O88" s="178"/>
      <c r="P88" s="194"/>
      <c r="Q88" s="194"/>
      <c r="R88" s="178"/>
      <c r="S88" s="178"/>
      <c r="T88" s="178"/>
      <c r="U88" s="424"/>
    </row>
    <row r="89" spans="2:21" ht="22.5" customHeight="1" x14ac:dyDescent="0.25">
      <c r="B89" s="193"/>
      <c r="C89" s="177" t="s">
        <v>3453</v>
      </c>
      <c r="D89" s="194"/>
      <c r="E89" s="178"/>
      <c r="F89" s="194"/>
      <c r="G89" s="194"/>
      <c r="H89" s="178"/>
      <c r="I89" s="178"/>
      <c r="J89" s="178"/>
      <c r="K89" s="424"/>
      <c r="N89" s="194"/>
      <c r="O89" s="178"/>
      <c r="P89" s="194"/>
      <c r="Q89" s="194"/>
      <c r="R89" s="178"/>
      <c r="S89" s="178"/>
      <c r="T89" s="178"/>
      <c r="U89" s="424"/>
    </row>
    <row r="90" spans="2:21" ht="22.5" customHeight="1" x14ac:dyDescent="0.25">
      <c r="B90" s="193"/>
      <c r="C90" s="177" t="s">
        <v>3454</v>
      </c>
      <c r="D90" s="194"/>
      <c r="E90" s="178"/>
      <c r="F90" s="194"/>
      <c r="G90" s="194"/>
      <c r="H90" s="178"/>
      <c r="I90" s="178"/>
      <c r="J90" s="178"/>
      <c r="K90" s="424"/>
      <c r="N90" s="194"/>
      <c r="O90" s="178"/>
      <c r="P90" s="194"/>
      <c r="Q90" s="194"/>
      <c r="R90" s="178"/>
      <c r="S90" s="178"/>
      <c r="T90" s="178"/>
      <c r="U90" s="424"/>
    </row>
    <row r="91" spans="2:21" ht="22.5" customHeight="1" x14ac:dyDescent="0.25">
      <c r="B91" s="193"/>
      <c r="C91" s="177" t="s">
        <v>3455</v>
      </c>
      <c r="D91" s="194"/>
      <c r="E91" s="178"/>
      <c r="F91" s="194"/>
      <c r="G91" s="194"/>
      <c r="H91" s="178"/>
      <c r="I91" s="178"/>
      <c r="J91" s="178"/>
      <c r="K91" s="424"/>
      <c r="N91" s="194"/>
      <c r="O91" s="178"/>
      <c r="P91" s="194"/>
      <c r="Q91" s="194"/>
      <c r="R91" s="178"/>
      <c r="S91" s="178"/>
      <c r="T91" s="178"/>
      <c r="U91" s="424"/>
    </row>
    <row r="92" spans="2:21" ht="22.5" customHeight="1" x14ac:dyDescent="0.25">
      <c r="B92" s="193"/>
      <c r="C92" s="177" t="s">
        <v>3456</v>
      </c>
      <c r="D92" s="194"/>
      <c r="E92" s="178"/>
      <c r="F92" s="194"/>
      <c r="G92" s="194"/>
      <c r="H92" s="178"/>
      <c r="I92" s="178"/>
      <c r="J92" s="178"/>
      <c r="K92" s="424"/>
      <c r="N92" s="194"/>
      <c r="O92" s="178"/>
      <c r="P92" s="194"/>
      <c r="Q92" s="194"/>
      <c r="R92" s="178"/>
      <c r="S92" s="178"/>
      <c r="T92" s="178"/>
      <c r="U92" s="424"/>
    </row>
    <row r="93" spans="2:21" ht="22.5" customHeight="1" x14ac:dyDescent="0.25">
      <c r="B93" s="193"/>
      <c r="C93" s="177" t="s">
        <v>3457</v>
      </c>
      <c r="D93" s="194"/>
      <c r="E93" s="178"/>
      <c r="F93" s="194"/>
      <c r="G93" s="194"/>
      <c r="H93" s="178"/>
      <c r="I93" s="178"/>
      <c r="J93" s="178"/>
      <c r="K93" s="424"/>
      <c r="N93" s="194"/>
      <c r="O93" s="178"/>
      <c r="P93" s="194"/>
      <c r="Q93" s="194"/>
      <c r="R93" s="178"/>
      <c r="S93" s="178"/>
      <c r="T93" s="178"/>
      <c r="U93" s="424"/>
    </row>
    <row r="94" spans="2:21" ht="22.5" customHeight="1" x14ac:dyDescent="0.25">
      <c r="B94" s="193"/>
      <c r="C94" s="177" t="s">
        <v>3458</v>
      </c>
      <c r="D94" s="194"/>
      <c r="E94" s="178"/>
      <c r="F94" s="194"/>
      <c r="G94" s="194"/>
      <c r="H94" s="178"/>
      <c r="I94" s="178"/>
      <c r="J94" s="178"/>
      <c r="K94" s="424"/>
      <c r="N94" s="194"/>
      <c r="O94" s="178"/>
      <c r="P94" s="194"/>
      <c r="Q94" s="194"/>
      <c r="R94" s="178"/>
      <c r="S94" s="178"/>
      <c r="T94" s="178"/>
      <c r="U94" s="424"/>
    </row>
    <row r="95" spans="2:21" ht="22.5" customHeight="1" x14ac:dyDescent="0.25">
      <c r="B95" s="193"/>
      <c r="C95" s="177" t="s">
        <v>3459</v>
      </c>
      <c r="D95" s="194"/>
      <c r="E95" s="178"/>
      <c r="F95" s="194"/>
      <c r="G95" s="194"/>
      <c r="H95" s="178"/>
      <c r="I95" s="178"/>
      <c r="J95" s="178"/>
      <c r="K95" s="424"/>
      <c r="N95" s="194"/>
      <c r="O95" s="178"/>
      <c r="P95" s="194"/>
      <c r="Q95" s="194"/>
      <c r="R95" s="178"/>
      <c r="S95" s="178"/>
      <c r="T95" s="178"/>
      <c r="U95" s="424"/>
    </row>
    <row r="96" spans="2:21" ht="22.5" customHeight="1" x14ac:dyDescent="0.25">
      <c r="B96" s="193"/>
      <c r="C96" s="177" t="s">
        <v>3460</v>
      </c>
      <c r="D96" s="194"/>
      <c r="E96" s="178"/>
      <c r="F96" s="194"/>
      <c r="G96" s="194"/>
      <c r="H96" s="178"/>
      <c r="I96" s="178"/>
      <c r="J96" s="178"/>
      <c r="K96" s="424"/>
      <c r="N96" s="194"/>
      <c r="O96" s="178"/>
      <c r="P96" s="194"/>
      <c r="Q96" s="194"/>
      <c r="R96" s="178"/>
      <c r="S96" s="178"/>
      <c r="T96" s="178"/>
      <c r="U96" s="424"/>
    </row>
    <row r="97" spans="2:21" ht="22.5" customHeight="1" x14ac:dyDescent="0.25">
      <c r="B97" s="193"/>
      <c r="C97" s="177" t="s">
        <v>3461</v>
      </c>
      <c r="D97" s="194"/>
      <c r="E97" s="178"/>
      <c r="F97" s="194"/>
      <c r="G97" s="194"/>
      <c r="H97" s="178"/>
      <c r="I97" s="178"/>
      <c r="J97" s="178"/>
      <c r="K97" s="424"/>
      <c r="N97" s="194"/>
      <c r="O97" s="178"/>
      <c r="P97" s="194"/>
      <c r="Q97" s="194"/>
      <c r="R97" s="178"/>
      <c r="S97" s="178"/>
      <c r="T97" s="178"/>
      <c r="U97" s="424"/>
    </row>
    <row r="98" spans="2:21" ht="22.5" customHeight="1" x14ac:dyDescent="0.25">
      <c r="B98" s="193"/>
      <c r="C98" s="177" t="s">
        <v>3462</v>
      </c>
      <c r="D98" s="194"/>
      <c r="E98" s="178"/>
      <c r="F98" s="194"/>
      <c r="G98" s="194"/>
      <c r="H98" s="178"/>
      <c r="I98" s="178"/>
      <c r="J98" s="178"/>
      <c r="K98" s="424"/>
      <c r="N98" s="194"/>
      <c r="O98" s="178"/>
      <c r="P98" s="194"/>
      <c r="Q98" s="194"/>
      <c r="R98" s="178"/>
      <c r="S98" s="178"/>
      <c r="T98" s="178"/>
      <c r="U98" s="424"/>
    </row>
    <row r="99" spans="2:21" ht="22.5" customHeight="1" x14ac:dyDescent="0.25">
      <c r="B99" s="193"/>
      <c r="C99" s="177" t="s">
        <v>3463</v>
      </c>
      <c r="D99" s="194"/>
      <c r="E99" s="178"/>
      <c r="F99" s="194"/>
      <c r="G99" s="194"/>
      <c r="H99" s="178"/>
      <c r="I99" s="178"/>
      <c r="J99" s="178"/>
      <c r="K99" s="424"/>
      <c r="N99" s="194"/>
      <c r="O99" s="178"/>
      <c r="P99" s="194"/>
      <c r="Q99" s="194"/>
      <c r="R99" s="178"/>
      <c r="S99" s="178"/>
      <c r="T99" s="178"/>
      <c r="U99" s="424"/>
    </row>
    <row r="100" spans="2:21" ht="22.5" customHeight="1" x14ac:dyDescent="0.25">
      <c r="B100" s="193"/>
      <c r="C100" s="177" t="s">
        <v>3464</v>
      </c>
      <c r="D100" s="194"/>
      <c r="E100" s="178"/>
      <c r="F100" s="194"/>
      <c r="G100" s="194"/>
      <c r="H100" s="178"/>
      <c r="I100" s="178"/>
      <c r="J100" s="178"/>
      <c r="K100" s="424"/>
      <c r="N100" s="194"/>
      <c r="O100" s="178"/>
      <c r="P100" s="194"/>
      <c r="Q100" s="194"/>
      <c r="R100" s="178"/>
      <c r="S100" s="178"/>
      <c r="T100" s="178"/>
      <c r="U100" s="424"/>
    </row>
    <row r="101" spans="2:21" ht="22.5" customHeight="1" x14ac:dyDescent="0.25">
      <c r="B101" s="193"/>
      <c r="C101" s="177" t="s">
        <v>3465</v>
      </c>
      <c r="D101" s="194"/>
      <c r="E101" s="178"/>
      <c r="F101" s="194"/>
      <c r="G101" s="194"/>
      <c r="H101" s="178"/>
      <c r="I101" s="178"/>
      <c r="J101" s="178"/>
      <c r="K101" s="424"/>
      <c r="N101" s="194"/>
      <c r="O101" s="178"/>
      <c r="P101" s="194"/>
      <c r="Q101" s="194"/>
      <c r="R101" s="178"/>
      <c r="S101" s="178"/>
      <c r="T101" s="178"/>
      <c r="U101" s="424"/>
    </row>
    <row r="102" spans="2:21" ht="22.5" customHeight="1" x14ac:dyDescent="0.25">
      <c r="B102" s="193"/>
      <c r="C102" s="177" t="s">
        <v>3466</v>
      </c>
      <c r="D102" s="194"/>
      <c r="E102" s="178"/>
      <c r="F102" s="194"/>
      <c r="G102" s="194"/>
      <c r="H102" s="178"/>
      <c r="I102" s="178"/>
      <c r="J102" s="178"/>
      <c r="K102" s="424"/>
      <c r="N102" s="194"/>
      <c r="O102" s="178"/>
      <c r="P102" s="194"/>
      <c r="Q102" s="194"/>
      <c r="R102" s="178"/>
      <c r="S102" s="178"/>
      <c r="T102" s="178"/>
      <c r="U102" s="424"/>
    </row>
    <row r="103" spans="2:21" ht="22.5" customHeight="1" x14ac:dyDescent="0.25">
      <c r="B103" s="193"/>
      <c r="C103" s="177" t="s">
        <v>3467</v>
      </c>
      <c r="D103" s="194"/>
      <c r="E103" s="178"/>
      <c r="F103" s="194"/>
      <c r="G103" s="194"/>
      <c r="H103" s="178"/>
      <c r="I103" s="178"/>
      <c r="J103" s="178"/>
      <c r="K103" s="424"/>
      <c r="N103" s="194"/>
      <c r="O103" s="178"/>
      <c r="P103" s="194"/>
      <c r="Q103" s="194"/>
      <c r="R103" s="178"/>
      <c r="S103" s="178"/>
      <c r="T103" s="178"/>
      <c r="U103" s="424"/>
    </row>
    <row r="104" spans="2:21" ht="22.5" customHeight="1" x14ac:dyDescent="0.25">
      <c r="B104" s="193"/>
      <c r="C104" s="177" t="s">
        <v>3468</v>
      </c>
      <c r="D104" s="194"/>
      <c r="E104" s="178"/>
      <c r="F104" s="194"/>
      <c r="G104" s="194"/>
      <c r="H104" s="178"/>
      <c r="I104" s="178"/>
      <c r="J104" s="178"/>
      <c r="K104" s="424"/>
      <c r="N104" s="194"/>
      <c r="O104" s="178"/>
      <c r="P104" s="194"/>
      <c r="Q104" s="194"/>
      <c r="R104" s="178"/>
      <c r="S104" s="178"/>
      <c r="T104" s="178"/>
      <c r="U104" s="424"/>
    </row>
    <row r="105" spans="2:21" ht="22.5" customHeight="1" x14ac:dyDescent="0.25">
      <c r="B105" s="193"/>
      <c r="C105" s="177" t="s">
        <v>3469</v>
      </c>
      <c r="D105" s="194"/>
      <c r="E105" s="178"/>
      <c r="F105" s="194"/>
      <c r="G105" s="194"/>
      <c r="H105" s="178"/>
      <c r="I105" s="178"/>
      <c r="J105" s="178"/>
      <c r="K105" s="424"/>
      <c r="N105" s="194"/>
      <c r="O105" s="178"/>
      <c r="P105" s="194"/>
      <c r="Q105" s="194"/>
      <c r="R105" s="178"/>
      <c r="S105" s="178"/>
      <c r="T105" s="178"/>
      <c r="U105" s="424"/>
    </row>
    <row r="106" spans="2:21" ht="22.5" customHeight="1" x14ac:dyDescent="0.25">
      <c r="B106" s="193"/>
      <c r="C106" s="177" t="s">
        <v>3470</v>
      </c>
      <c r="D106" s="194"/>
      <c r="E106" s="178"/>
      <c r="F106" s="194"/>
      <c r="G106" s="194"/>
      <c r="H106" s="178"/>
      <c r="I106" s="178"/>
      <c r="J106" s="178"/>
      <c r="K106" s="424"/>
      <c r="N106" s="194"/>
      <c r="O106" s="178"/>
      <c r="P106" s="194"/>
      <c r="Q106" s="194"/>
      <c r="R106" s="178"/>
      <c r="S106" s="178"/>
      <c r="T106" s="178"/>
      <c r="U106" s="424"/>
    </row>
    <row r="107" spans="2:21" ht="22.5" customHeight="1" x14ac:dyDescent="0.25">
      <c r="B107" s="193"/>
      <c r="C107" s="177" t="s">
        <v>3471</v>
      </c>
      <c r="D107" s="194"/>
      <c r="E107" s="178"/>
      <c r="F107" s="194"/>
      <c r="G107" s="194"/>
      <c r="H107" s="178"/>
      <c r="I107" s="178"/>
      <c r="J107" s="178"/>
      <c r="K107" s="424"/>
      <c r="N107" s="194"/>
      <c r="O107" s="178"/>
      <c r="P107" s="194"/>
      <c r="Q107" s="194"/>
      <c r="R107" s="178"/>
      <c r="S107" s="178"/>
      <c r="T107" s="178"/>
      <c r="U107" s="424"/>
    </row>
    <row r="108" spans="2:21" ht="22.5" customHeight="1" x14ac:dyDescent="0.25">
      <c r="B108" s="193"/>
      <c r="C108" s="177" t="s">
        <v>3472</v>
      </c>
      <c r="D108" s="194"/>
      <c r="E108" s="178"/>
      <c r="F108" s="194"/>
      <c r="G108" s="194"/>
      <c r="H108" s="178"/>
      <c r="I108" s="178"/>
      <c r="J108" s="178"/>
      <c r="K108" s="424"/>
      <c r="N108" s="194"/>
      <c r="O108" s="178"/>
      <c r="P108" s="194"/>
      <c r="Q108" s="194"/>
      <c r="R108" s="178"/>
      <c r="S108" s="178"/>
      <c r="T108" s="178"/>
      <c r="U108" s="424"/>
    </row>
    <row r="109" spans="2:21" ht="22.5" customHeight="1" x14ac:dyDescent="0.25">
      <c r="B109" s="193"/>
      <c r="C109" s="177" t="s">
        <v>3473</v>
      </c>
      <c r="D109" s="194"/>
      <c r="E109" s="178"/>
      <c r="F109" s="194"/>
      <c r="G109" s="194"/>
      <c r="H109" s="178"/>
      <c r="I109" s="178"/>
      <c r="J109" s="178"/>
      <c r="K109" s="424"/>
      <c r="N109" s="194"/>
      <c r="O109" s="178"/>
      <c r="P109" s="194"/>
      <c r="Q109" s="194"/>
      <c r="R109" s="178"/>
      <c r="S109" s="178"/>
      <c r="T109" s="178"/>
      <c r="U109" s="424"/>
    </row>
  </sheetData>
  <mergeCells count="1">
    <mergeCell ref="B1:L1"/>
  </mergeCells>
  <dataValidations count="4">
    <dataValidation allowBlank="1" showInputMessage="1" showErrorMessage="1" error="Data is of incorrect type!" sqref="A5 F9:G109 P9:Q109"/>
    <dataValidation allowBlank="1" showInputMessage="1" showErrorMessage="1" error="Data is of incorrect type!" sqref="C5"/>
    <dataValidation allowBlank="1" showInputMessage="1" showErrorMessage="1" error="Data is of incorrect type!" sqref="D5"/>
    <dataValidation type="whole" allowBlank="1" showInputMessage="1" showErrorMessage="1" error="Data is of incorrect type!" sqref="H5 K9:K109 U9:U109"/>
  </dataValidations>
  <hyperlinks>
    <hyperlink ref="A1" location="'Table of Contents'!A1" display="S.05.02.01.03 - Total Top 5 and home country - non-life obligations"/>
    <hyperlink ref="P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Enumerations!$A$753:$E$753</xm:f>
          </x14:formula1>
          <xm:sqref>B5 E9:E109 O9:O109</xm:sqref>
        </x14:dataValidation>
        <x14:dataValidation type="list" allowBlank="1" showInputMessage="1" showErrorMessage="1" error="Data is of incorrect type!">
          <x14:formula1>
            <xm:f>Enumerations!$A$754:$B$754</xm:f>
          </x14:formula1>
          <xm:sqref>E5 H9:H109 R9:R109</xm:sqref>
        </x14:dataValidation>
        <x14:dataValidation type="list" allowBlank="1" showInputMessage="1" showErrorMessage="1" error="Data is of incorrect type!">
          <x14:formula1>
            <xm:f>Enumerations!$A$755:$D$755</xm:f>
          </x14:formula1>
          <xm:sqref>F5 I9:I109 S9:S109</xm:sqref>
        </x14:dataValidation>
        <x14:dataValidation type="list" allowBlank="1" showInputMessage="1" showErrorMessage="1" error="Data is of incorrect type!">
          <x14:formula1>
            <xm:f>Enumerations!$A$756:$C$756</xm:f>
          </x14:formula1>
          <xm:sqref>G5 J9:J109 T9:T109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9"/>
  <sheetViews>
    <sheetView showGridLines="0" workbookViewId="0"/>
  </sheetViews>
  <sheetFormatPr defaultRowHeight="22.5" customHeight="1" x14ac:dyDescent="0.25"/>
  <cols>
    <col min="1" max="3" width="9.140625" style="566"/>
    <col min="4" max="4" width="13.140625" style="566" customWidth="1"/>
    <col min="5" max="5" width="31.42578125" style="566" customWidth="1"/>
    <col min="6" max="6" width="16.85546875" style="566" customWidth="1"/>
    <col min="7" max="7" width="18.85546875" style="566" customWidth="1"/>
    <col min="8" max="8" width="40" style="566" customWidth="1"/>
    <col min="9" max="10" width="9.140625" style="566"/>
    <col min="11" max="11" width="9.140625" style="568"/>
    <col min="12" max="17" width="20.7109375" style="566" customWidth="1"/>
    <col min="18" max="16384" width="9.140625" style="566"/>
  </cols>
  <sheetData>
    <row r="1" spans="1:16" ht="22.5" customHeight="1" x14ac:dyDescent="0.3">
      <c r="A1" s="187" t="s">
        <v>17053</v>
      </c>
      <c r="B1" s="565" t="s">
        <v>14000</v>
      </c>
      <c r="K1" s="237" t="s">
        <v>14009</v>
      </c>
      <c r="N1" s="724" t="s">
        <v>13439</v>
      </c>
    </row>
    <row r="6" spans="1:16" ht="22.5" customHeight="1" x14ac:dyDescent="0.25">
      <c r="D6" s="10" t="s">
        <v>14001</v>
      </c>
      <c r="E6" s="10" t="s">
        <v>1128</v>
      </c>
      <c r="F6" s="10" t="s">
        <v>1129</v>
      </c>
      <c r="G6" s="10" t="s">
        <v>1066</v>
      </c>
      <c r="H6" s="10" t="s">
        <v>1130</v>
      </c>
      <c r="L6" s="468" t="s">
        <v>14001</v>
      </c>
      <c r="M6" s="543" t="s">
        <v>1128</v>
      </c>
      <c r="N6" s="543" t="s">
        <v>1129</v>
      </c>
      <c r="O6" s="543" t="s">
        <v>1066</v>
      </c>
      <c r="P6" s="468" t="s">
        <v>1130</v>
      </c>
    </row>
    <row r="7" spans="1:16" ht="22.5" customHeight="1" x14ac:dyDescent="0.25">
      <c r="D7" s="13" t="s">
        <v>14002</v>
      </c>
      <c r="E7" s="13" t="s">
        <v>14003</v>
      </c>
      <c r="F7" s="13" t="s">
        <v>14004</v>
      </c>
      <c r="G7" s="13" t="s">
        <v>14005</v>
      </c>
      <c r="H7" s="13" t="s">
        <v>14006</v>
      </c>
      <c r="L7" s="131" t="s">
        <v>14014</v>
      </c>
      <c r="M7" s="131" t="s">
        <v>14010</v>
      </c>
      <c r="N7" s="131" t="s">
        <v>14011</v>
      </c>
      <c r="O7" s="131" t="s">
        <v>14012</v>
      </c>
      <c r="P7" s="131" t="s">
        <v>14013</v>
      </c>
    </row>
    <row r="8" spans="1:16" ht="22.5" customHeight="1" x14ac:dyDescent="0.25">
      <c r="D8" s="15" t="s">
        <v>916</v>
      </c>
      <c r="E8" s="15" t="s">
        <v>917</v>
      </c>
      <c r="F8" s="15" t="s">
        <v>942</v>
      </c>
      <c r="G8" s="15" t="s">
        <v>819</v>
      </c>
      <c r="H8" s="15" t="s">
        <v>862</v>
      </c>
      <c r="L8" s="469" t="s">
        <v>916</v>
      </c>
      <c r="M8" s="544" t="s">
        <v>917</v>
      </c>
      <c r="N8" s="544" t="s">
        <v>942</v>
      </c>
      <c r="O8" s="544" t="s">
        <v>819</v>
      </c>
      <c r="P8" s="469" t="s">
        <v>862</v>
      </c>
    </row>
    <row r="9" spans="1:16" ht="22.5" customHeight="1" x14ac:dyDescent="0.25">
      <c r="B9" s="13" t="s">
        <v>3231</v>
      </c>
      <c r="C9" s="15" t="s">
        <v>1082</v>
      </c>
      <c r="D9" s="39" t="s">
        <v>3374</v>
      </c>
      <c r="E9" s="20" t="s">
        <v>3501</v>
      </c>
      <c r="F9" s="20" t="s">
        <v>3501</v>
      </c>
      <c r="G9" s="20" t="s">
        <v>3501</v>
      </c>
      <c r="H9" s="20" t="s">
        <v>4788</v>
      </c>
      <c r="L9" s="39" t="s">
        <v>3482</v>
      </c>
      <c r="M9" s="20" t="s">
        <v>3502</v>
      </c>
      <c r="N9" s="20" t="s">
        <v>3502</v>
      </c>
      <c r="O9" s="20" t="s">
        <v>3502</v>
      </c>
      <c r="P9" s="20" t="s">
        <v>13353</v>
      </c>
    </row>
    <row r="10" spans="1:16" ht="22.5" customHeight="1" x14ac:dyDescent="0.25">
      <c r="B10" s="193"/>
      <c r="C10" s="177" t="s">
        <v>3373</v>
      </c>
      <c r="D10" s="194"/>
      <c r="E10" s="159"/>
      <c r="F10" s="159"/>
      <c r="G10" s="159"/>
      <c r="H10" s="159"/>
      <c r="L10" s="194"/>
      <c r="M10" s="159"/>
      <c r="N10" s="159"/>
      <c r="O10" s="159"/>
      <c r="P10" s="159"/>
    </row>
    <row r="11" spans="1:16" ht="22.5" customHeight="1" x14ac:dyDescent="0.25">
      <c r="B11" s="193"/>
      <c r="C11" s="177" t="s">
        <v>3375</v>
      </c>
      <c r="D11" s="194"/>
      <c r="E11" s="159"/>
      <c r="F11" s="159"/>
      <c r="G11" s="159"/>
      <c r="H11" s="159"/>
      <c r="L11" s="194"/>
      <c r="M11" s="159"/>
      <c r="N11" s="159"/>
      <c r="O11" s="159"/>
      <c r="P11" s="159"/>
    </row>
    <row r="12" spans="1:16" ht="22.5" customHeight="1" x14ac:dyDescent="0.25">
      <c r="B12" s="193"/>
      <c r="C12" s="177" t="s">
        <v>3376</v>
      </c>
      <c r="D12" s="194"/>
      <c r="E12" s="159"/>
      <c r="F12" s="159"/>
      <c r="G12" s="159"/>
      <c r="H12" s="159"/>
      <c r="L12" s="194"/>
      <c r="M12" s="159"/>
      <c r="N12" s="159"/>
      <c r="O12" s="159"/>
      <c r="P12" s="159"/>
    </row>
    <row r="13" spans="1:16" ht="22.5" customHeight="1" x14ac:dyDescent="0.25">
      <c r="B13" s="193"/>
      <c r="C13" s="177" t="s">
        <v>3377</v>
      </c>
      <c r="D13" s="194"/>
      <c r="E13" s="159"/>
      <c r="F13" s="159"/>
      <c r="G13" s="159"/>
      <c r="H13" s="159"/>
      <c r="L13" s="194"/>
      <c r="M13" s="159"/>
      <c r="N13" s="159"/>
      <c r="O13" s="159"/>
      <c r="P13" s="159"/>
    </row>
    <row r="14" spans="1:16" ht="22.5" customHeight="1" x14ac:dyDescent="0.25">
      <c r="B14" s="193"/>
      <c r="C14" s="177" t="s">
        <v>3378</v>
      </c>
      <c r="D14" s="194"/>
      <c r="E14" s="159"/>
      <c r="F14" s="159"/>
      <c r="G14" s="159"/>
      <c r="H14" s="159"/>
      <c r="L14" s="194"/>
      <c r="M14" s="159"/>
      <c r="N14" s="159"/>
      <c r="O14" s="159"/>
      <c r="P14" s="159"/>
    </row>
    <row r="15" spans="1:16" ht="22.5" customHeight="1" x14ac:dyDescent="0.25">
      <c r="B15" s="193"/>
      <c r="C15" s="177" t="s">
        <v>3379</v>
      </c>
      <c r="D15" s="194"/>
      <c r="E15" s="159"/>
      <c r="F15" s="159"/>
      <c r="G15" s="159"/>
      <c r="H15" s="159"/>
      <c r="L15" s="194"/>
      <c r="M15" s="159"/>
      <c r="N15" s="159"/>
      <c r="O15" s="159"/>
      <c r="P15" s="159"/>
    </row>
    <row r="16" spans="1:16" ht="22.5" customHeight="1" x14ac:dyDescent="0.25">
      <c r="B16" s="193"/>
      <c r="C16" s="177" t="s">
        <v>3380</v>
      </c>
      <c r="D16" s="194"/>
      <c r="E16" s="159"/>
      <c r="F16" s="159"/>
      <c r="G16" s="159"/>
      <c r="H16" s="159"/>
      <c r="L16" s="194"/>
      <c r="M16" s="159"/>
      <c r="N16" s="159"/>
      <c r="O16" s="159"/>
      <c r="P16" s="159"/>
    </row>
    <row r="17" spans="2:16" ht="22.5" customHeight="1" x14ac:dyDescent="0.25">
      <c r="B17" s="193"/>
      <c r="C17" s="177" t="s">
        <v>3381</v>
      </c>
      <c r="D17" s="194"/>
      <c r="E17" s="159"/>
      <c r="F17" s="159"/>
      <c r="G17" s="159"/>
      <c r="H17" s="159"/>
      <c r="L17" s="194"/>
      <c r="M17" s="159"/>
      <c r="N17" s="159"/>
      <c r="O17" s="159"/>
      <c r="P17" s="159"/>
    </row>
    <row r="18" spans="2:16" ht="22.5" customHeight="1" x14ac:dyDescent="0.25">
      <c r="B18" s="193"/>
      <c r="C18" s="177" t="s">
        <v>3382</v>
      </c>
      <c r="D18" s="194"/>
      <c r="E18" s="159"/>
      <c r="F18" s="159"/>
      <c r="G18" s="159"/>
      <c r="H18" s="159"/>
      <c r="L18" s="194"/>
      <c r="M18" s="159"/>
      <c r="N18" s="159"/>
      <c r="O18" s="159"/>
      <c r="P18" s="159"/>
    </row>
    <row r="19" spans="2:16" ht="22.5" customHeight="1" x14ac:dyDescent="0.25">
      <c r="B19" s="193"/>
      <c r="C19" s="177" t="s">
        <v>3383</v>
      </c>
      <c r="D19" s="194"/>
      <c r="E19" s="159"/>
      <c r="F19" s="159"/>
      <c r="G19" s="159"/>
      <c r="H19" s="159"/>
      <c r="L19" s="194"/>
      <c r="M19" s="159"/>
      <c r="N19" s="159"/>
      <c r="O19" s="159"/>
      <c r="P19" s="159"/>
    </row>
    <row r="20" spans="2:16" ht="22.5" customHeight="1" x14ac:dyDescent="0.25">
      <c r="B20" s="193"/>
      <c r="C20" s="177" t="s">
        <v>3384</v>
      </c>
      <c r="D20" s="194"/>
      <c r="E20" s="159"/>
      <c r="F20" s="159"/>
      <c r="G20" s="159"/>
      <c r="H20" s="159"/>
      <c r="L20" s="194"/>
      <c r="M20" s="159"/>
      <c r="N20" s="159"/>
      <c r="O20" s="159"/>
      <c r="P20" s="159"/>
    </row>
    <row r="21" spans="2:16" ht="22.5" customHeight="1" x14ac:dyDescent="0.25">
      <c r="B21" s="193"/>
      <c r="C21" s="177" t="s">
        <v>3385</v>
      </c>
      <c r="D21" s="194"/>
      <c r="E21" s="159"/>
      <c r="F21" s="159"/>
      <c r="G21" s="159"/>
      <c r="H21" s="159"/>
      <c r="L21" s="194"/>
      <c r="M21" s="159"/>
      <c r="N21" s="159"/>
      <c r="O21" s="159"/>
      <c r="P21" s="159"/>
    </row>
    <row r="22" spans="2:16" ht="22.5" customHeight="1" x14ac:dyDescent="0.25">
      <c r="B22" s="193"/>
      <c r="C22" s="177" t="s">
        <v>3386</v>
      </c>
      <c r="D22" s="194"/>
      <c r="E22" s="159"/>
      <c r="F22" s="159"/>
      <c r="G22" s="159"/>
      <c r="H22" s="159"/>
      <c r="L22" s="194"/>
      <c r="M22" s="159"/>
      <c r="N22" s="159"/>
      <c r="O22" s="159"/>
      <c r="P22" s="159"/>
    </row>
    <row r="23" spans="2:16" ht="22.5" customHeight="1" x14ac:dyDescent="0.25">
      <c r="B23" s="193"/>
      <c r="C23" s="177" t="s">
        <v>3387</v>
      </c>
      <c r="D23" s="194"/>
      <c r="E23" s="159"/>
      <c r="F23" s="159"/>
      <c r="G23" s="159"/>
      <c r="H23" s="159"/>
      <c r="L23" s="194"/>
      <c r="M23" s="159"/>
      <c r="N23" s="159"/>
      <c r="O23" s="159"/>
      <c r="P23" s="159"/>
    </row>
    <row r="24" spans="2:16" ht="22.5" customHeight="1" x14ac:dyDescent="0.25">
      <c r="B24" s="193"/>
      <c r="C24" s="177" t="s">
        <v>3388</v>
      </c>
      <c r="D24" s="194"/>
      <c r="E24" s="159"/>
      <c r="F24" s="159"/>
      <c r="G24" s="159"/>
      <c r="H24" s="159"/>
      <c r="L24" s="194"/>
      <c r="M24" s="159"/>
      <c r="N24" s="159"/>
      <c r="O24" s="159"/>
      <c r="P24" s="159"/>
    </row>
    <row r="25" spans="2:16" ht="22.5" customHeight="1" x14ac:dyDescent="0.25">
      <c r="B25" s="193"/>
      <c r="C25" s="177" t="s">
        <v>3389</v>
      </c>
      <c r="D25" s="194"/>
      <c r="E25" s="159"/>
      <c r="F25" s="159"/>
      <c r="G25" s="159"/>
      <c r="H25" s="159"/>
      <c r="L25" s="194"/>
      <c r="M25" s="159"/>
      <c r="N25" s="159"/>
      <c r="O25" s="159"/>
      <c r="P25" s="159"/>
    </row>
    <row r="26" spans="2:16" ht="22.5" customHeight="1" x14ac:dyDescent="0.25">
      <c r="B26" s="193"/>
      <c r="C26" s="177" t="s">
        <v>3390</v>
      </c>
      <c r="D26" s="194"/>
      <c r="E26" s="159"/>
      <c r="F26" s="159"/>
      <c r="G26" s="159"/>
      <c r="H26" s="159"/>
      <c r="L26" s="194"/>
      <c r="M26" s="159"/>
      <c r="N26" s="159"/>
      <c r="O26" s="159"/>
      <c r="P26" s="159"/>
    </row>
    <row r="27" spans="2:16" ht="22.5" customHeight="1" x14ac:dyDescent="0.25">
      <c r="B27" s="193"/>
      <c r="C27" s="177" t="s">
        <v>3391</v>
      </c>
      <c r="D27" s="194"/>
      <c r="E27" s="159"/>
      <c r="F27" s="159"/>
      <c r="G27" s="159"/>
      <c r="H27" s="159"/>
      <c r="L27" s="194"/>
      <c r="M27" s="159"/>
      <c r="N27" s="159"/>
      <c r="O27" s="159"/>
      <c r="P27" s="159"/>
    </row>
    <row r="28" spans="2:16" ht="22.5" customHeight="1" x14ac:dyDescent="0.25">
      <c r="B28" s="193"/>
      <c r="C28" s="177" t="s">
        <v>3392</v>
      </c>
      <c r="D28" s="194"/>
      <c r="E28" s="159"/>
      <c r="F28" s="159"/>
      <c r="G28" s="159"/>
      <c r="H28" s="159"/>
      <c r="L28" s="194"/>
      <c r="M28" s="159"/>
      <c r="N28" s="159"/>
      <c r="O28" s="159"/>
      <c r="P28" s="159"/>
    </row>
    <row r="29" spans="2:16" ht="22.5" customHeight="1" x14ac:dyDescent="0.25">
      <c r="B29" s="193"/>
      <c r="C29" s="177" t="s">
        <v>3393</v>
      </c>
      <c r="D29" s="194"/>
      <c r="E29" s="159"/>
      <c r="F29" s="159"/>
      <c r="G29" s="159"/>
      <c r="H29" s="159"/>
      <c r="L29" s="194"/>
      <c r="M29" s="159"/>
      <c r="N29" s="159"/>
      <c r="O29" s="159"/>
      <c r="P29" s="159"/>
    </row>
    <row r="30" spans="2:16" ht="22.5" customHeight="1" x14ac:dyDescent="0.25">
      <c r="B30" s="193"/>
      <c r="C30" s="177" t="s">
        <v>3394</v>
      </c>
      <c r="D30" s="194"/>
      <c r="E30" s="159"/>
      <c r="F30" s="159"/>
      <c r="G30" s="159"/>
      <c r="H30" s="159"/>
      <c r="L30" s="194"/>
      <c r="M30" s="159"/>
      <c r="N30" s="159"/>
      <c r="O30" s="159"/>
      <c r="P30" s="159"/>
    </row>
    <row r="31" spans="2:16" ht="22.5" customHeight="1" x14ac:dyDescent="0.25">
      <c r="B31" s="193"/>
      <c r="C31" s="177" t="s">
        <v>3395</v>
      </c>
      <c r="D31" s="194"/>
      <c r="E31" s="159"/>
      <c r="F31" s="159"/>
      <c r="G31" s="159"/>
      <c r="H31" s="159"/>
      <c r="L31" s="194"/>
      <c r="M31" s="159"/>
      <c r="N31" s="159"/>
      <c r="O31" s="159"/>
      <c r="P31" s="159"/>
    </row>
    <row r="32" spans="2:16" ht="22.5" customHeight="1" x14ac:dyDescent="0.25">
      <c r="B32" s="193"/>
      <c r="C32" s="177" t="s">
        <v>3396</v>
      </c>
      <c r="D32" s="194"/>
      <c r="E32" s="159"/>
      <c r="F32" s="159"/>
      <c r="G32" s="159"/>
      <c r="H32" s="159"/>
      <c r="L32" s="194"/>
      <c r="M32" s="159"/>
      <c r="N32" s="159"/>
      <c r="O32" s="159"/>
      <c r="P32" s="159"/>
    </row>
    <row r="33" spans="2:16" ht="22.5" customHeight="1" x14ac:dyDescent="0.25">
      <c r="B33" s="193"/>
      <c r="C33" s="177" t="s">
        <v>3397</v>
      </c>
      <c r="D33" s="194"/>
      <c r="E33" s="159"/>
      <c r="F33" s="159"/>
      <c r="G33" s="159"/>
      <c r="H33" s="159"/>
      <c r="L33" s="194"/>
      <c r="M33" s="159"/>
      <c r="N33" s="159"/>
      <c r="O33" s="159"/>
      <c r="P33" s="159"/>
    </row>
    <row r="34" spans="2:16" ht="22.5" customHeight="1" x14ac:dyDescent="0.25">
      <c r="B34" s="193"/>
      <c r="C34" s="177" t="s">
        <v>3398</v>
      </c>
      <c r="D34" s="194"/>
      <c r="E34" s="159"/>
      <c r="F34" s="159"/>
      <c r="G34" s="159"/>
      <c r="H34" s="159"/>
      <c r="L34" s="194"/>
      <c r="M34" s="159"/>
      <c r="N34" s="159"/>
      <c r="O34" s="159"/>
      <c r="P34" s="159"/>
    </row>
    <row r="35" spans="2:16" ht="22.5" customHeight="1" x14ac:dyDescent="0.25">
      <c r="B35" s="193"/>
      <c r="C35" s="177" t="s">
        <v>3399</v>
      </c>
      <c r="D35" s="194"/>
      <c r="E35" s="159"/>
      <c r="F35" s="159"/>
      <c r="G35" s="159"/>
      <c r="H35" s="159"/>
      <c r="L35" s="194"/>
      <c r="M35" s="159"/>
      <c r="N35" s="159"/>
      <c r="O35" s="159"/>
      <c r="P35" s="159"/>
    </row>
    <row r="36" spans="2:16" ht="22.5" customHeight="1" x14ac:dyDescent="0.25">
      <c r="B36" s="193"/>
      <c r="C36" s="177" t="s">
        <v>3400</v>
      </c>
      <c r="D36" s="194"/>
      <c r="E36" s="159"/>
      <c r="F36" s="159"/>
      <c r="G36" s="159"/>
      <c r="H36" s="159"/>
      <c r="L36" s="194"/>
      <c r="M36" s="159"/>
      <c r="N36" s="159"/>
      <c r="O36" s="159"/>
      <c r="P36" s="159"/>
    </row>
    <row r="37" spans="2:16" ht="22.5" customHeight="1" x14ac:dyDescent="0.25">
      <c r="B37" s="193"/>
      <c r="C37" s="177" t="s">
        <v>3401</v>
      </c>
      <c r="D37" s="194"/>
      <c r="E37" s="159"/>
      <c r="F37" s="159"/>
      <c r="G37" s="159"/>
      <c r="H37" s="159"/>
      <c r="L37" s="194"/>
      <c r="M37" s="159"/>
      <c r="N37" s="159"/>
      <c r="O37" s="159"/>
      <c r="P37" s="159"/>
    </row>
    <row r="38" spans="2:16" ht="22.5" customHeight="1" x14ac:dyDescent="0.25">
      <c r="B38" s="193"/>
      <c r="C38" s="177" t="s">
        <v>3402</v>
      </c>
      <c r="D38" s="194"/>
      <c r="E38" s="159"/>
      <c r="F38" s="159"/>
      <c r="G38" s="159"/>
      <c r="H38" s="159"/>
      <c r="L38" s="194"/>
      <c r="M38" s="159"/>
      <c r="N38" s="159"/>
      <c r="O38" s="159"/>
      <c r="P38" s="159"/>
    </row>
    <row r="39" spans="2:16" ht="22.5" customHeight="1" x14ac:dyDescent="0.25">
      <c r="B39" s="193"/>
      <c r="C39" s="177" t="s">
        <v>3403</v>
      </c>
      <c r="D39" s="194"/>
      <c r="E39" s="159"/>
      <c r="F39" s="159"/>
      <c r="G39" s="159"/>
      <c r="H39" s="159"/>
      <c r="L39" s="194"/>
      <c r="M39" s="159"/>
      <c r="N39" s="159"/>
      <c r="O39" s="159"/>
      <c r="P39" s="159"/>
    </row>
    <row r="40" spans="2:16" ht="22.5" customHeight="1" x14ac:dyDescent="0.25">
      <c r="B40" s="193"/>
      <c r="C40" s="177" t="s">
        <v>3404</v>
      </c>
      <c r="D40" s="194"/>
      <c r="E40" s="159"/>
      <c r="F40" s="159"/>
      <c r="G40" s="159"/>
      <c r="H40" s="159"/>
      <c r="L40" s="194"/>
      <c r="M40" s="159"/>
      <c r="N40" s="159"/>
      <c r="O40" s="159"/>
      <c r="P40" s="159"/>
    </row>
    <row r="41" spans="2:16" ht="22.5" customHeight="1" x14ac:dyDescent="0.25">
      <c r="B41" s="193"/>
      <c r="C41" s="177" t="s">
        <v>3405</v>
      </c>
      <c r="D41" s="194"/>
      <c r="E41" s="159"/>
      <c r="F41" s="159"/>
      <c r="G41" s="159"/>
      <c r="H41" s="159"/>
      <c r="L41" s="194"/>
      <c r="M41" s="159"/>
      <c r="N41" s="159"/>
      <c r="O41" s="159"/>
      <c r="P41" s="159"/>
    </row>
    <row r="42" spans="2:16" ht="22.5" customHeight="1" x14ac:dyDescent="0.25">
      <c r="B42" s="193"/>
      <c r="C42" s="177" t="s">
        <v>3406</v>
      </c>
      <c r="D42" s="194"/>
      <c r="E42" s="159"/>
      <c r="F42" s="159"/>
      <c r="G42" s="159"/>
      <c r="H42" s="159"/>
      <c r="L42" s="194"/>
      <c r="M42" s="159"/>
      <c r="N42" s="159"/>
      <c r="O42" s="159"/>
      <c r="P42" s="159"/>
    </row>
    <row r="43" spans="2:16" ht="22.5" customHeight="1" x14ac:dyDescent="0.25">
      <c r="B43" s="193"/>
      <c r="C43" s="177" t="s">
        <v>3407</v>
      </c>
      <c r="D43" s="194"/>
      <c r="E43" s="159"/>
      <c r="F43" s="159"/>
      <c r="G43" s="159"/>
      <c r="H43" s="159"/>
      <c r="L43" s="194"/>
      <c r="M43" s="159"/>
      <c r="N43" s="159"/>
      <c r="O43" s="159"/>
      <c r="P43" s="159"/>
    </row>
    <row r="44" spans="2:16" ht="22.5" customHeight="1" x14ac:dyDescent="0.25">
      <c r="B44" s="193"/>
      <c r="C44" s="177" t="s">
        <v>3408</v>
      </c>
      <c r="D44" s="194"/>
      <c r="E44" s="159"/>
      <c r="F44" s="159"/>
      <c r="G44" s="159"/>
      <c r="H44" s="159"/>
      <c r="L44" s="194"/>
      <c r="M44" s="159"/>
      <c r="N44" s="159"/>
      <c r="O44" s="159"/>
      <c r="P44" s="159"/>
    </row>
    <row r="45" spans="2:16" ht="22.5" customHeight="1" x14ac:dyDescent="0.25">
      <c r="B45" s="193"/>
      <c r="C45" s="177" t="s">
        <v>3409</v>
      </c>
      <c r="D45" s="194"/>
      <c r="E45" s="159"/>
      <c r="F45" s="159"/>
      <c r="G45" s="159"/>
      <c r="H45" s="159"/>
      <c r="L45" s="194"/>
      <c r="M45" s="159"/>
      <c r="N45" s="159"/>
      <c r="O45" s="159"/>
      <c r="P45" s="159"/>
    </row>
    <row r="46" spans="2:16" ht="22.5" customHeight="1" x14ac:dyDescent="0.25">
      <c r="B46" s="193"/>
      <c r="C46" s="177" t="s">
        <v>3410</v>
      </c>
      <c r="D46" s="194"/>
      <c r="E46" s="159"/>
      <c r="F46" s="159"/>
      <c r="G46" s="159"/>
      <c r="H46" s="159"/>
      <c r="L46" s="194"/>
      <c r="M46" s="159"/>
      <c r="N46" s="159"/>
      <c r="O46" s="159"/>
      <c r="P46" s="159"/>
    </row>
    <row r="47" spans="2:16" ht="22.5" customHeight="1" x14ac:dyDescent="0.25">
      <c r="B47" s="193"/>
      <c r="C47" s="177" t="s">
        <v>3411</v>
      </c>
      <c r="D47" s="194"/>
      <c r="E47" s="159"/>
      <c r="F47" s="159"/>
      <c r="G47" s="159"/>
      <c r="H47" s="159"/>
      <c r="L47" s="194"/>
      <c r="M47" s="159"/>
      <c r="N47" s="159"/>
      <c r="O47" s="159"/>
      <c r="P47" s="159"/>
    </row>
    <row r="48" spans="2:16" ht="22.5" customHeight="1" x14ac:dyDescent="0.25">
      <c r="B48" s="193"/>
      <c r="C48" s="177" t="s">
        <v>3412</v>
      </c>
      <c r="D48" s="194"/>
      <c r="E48" s="159"/>
      <c r="F48" s="159"/>
      <c r="G48" s="159"/>
      <c r="H48" s="159"/>
      <c r="L48" s="194"/>
      <c r="M48" s="159"/>
      <c r="N48" s="159"/>
      <c r="O48" s="159"/>
      <c r="P48" s="159"/>
    </row>
    <row r="49" spans="2:16" ht="22.5" customHeight="1" x14ac:dyDescent="0.25">
      <c r="B49" s="193"/>
      <c r="C49" s="177" t="s">
        <v>3413</v>
      </c>
      <c r="D49" s="194"/>
      <c r="E49" s="159"/>
      <c r="F49" s="159"/>
      <c r="G49" s="159"/>
      <c r="H49" s="159"/>
      <c r="L49" s="194"/>
      <c r="M49" s="159"/>
      <c r="N49" s="159"/>
      <c r="O49" s="159"/>
      <c r="P49" s="159"/>
    </row>
    <row r="50" spans="2:16" ht="22.5" customHeight="1" x14ac:dyDescent="0.25">
      <c r="B50" s="193"/>
      <c r="C50" s="177" t="s">
        <v>3414</v>
      </c>
      <c r="D50" s="194"/>
      <c r="E50" s="159"/>
      <c r="F50" s="159"/>
      <c r="G50" s="159"/>
      <c r="H50" s="159"/>
      <c r="L50" s="194"/>
      <c r="M50" s="159"/>
      <c r="N50" s="159"/>
      <c r="O50" s="159"/>
      <c r="P50" s="159"/>
    </row>
    <row r="51" spans="2:16" ht="22.5" customHeight="1" x14ac:dyDescent="0.25">
      <c r="B51" s="193"/>
      <c r="C51" s="177" t="s">
        <v>3415</v>
      </c>
      <c r="D51" s="194"/>
      <c r="E51" s="159"/>
      <c r="F51" s="159"/>
      <c r="G51" s="159"/>
      <c r="H51" s="159"/>
      <c r="L51" s="194"/>
      <c r="M51" s="159"/>
      <c r="N51" s="159"/>
      <c r="O51" s="159"/>
      <c r="P51" s="159"/>
    </row>
    <row r="52" spans="2:16" ht="22.5" customHeight="1" x14ac:dyDescent="0.25">
      <c r="B52" s="193"/>
      <c r="C52" s="177" t="s">
        <v>3416</v>
      </c>
      <c r="D52" s="194"/>
      <c r="E52" s="159"/>
      <c r="F52" s="159"/>
      <c r="G52" s="159"/>
      <c r="H52" s="159"/>
      <c r="L52" s="194"/>
      <c r="M52" s="159"/>
      <c r="N52" s="159"/>
      <c r="O52" s="159"/>
      <c r="P52" s="159"/>
    </row>
    <row r="53" spans="2:16" ht="22.5" customHeight="1" x14ac:dyDescent="0.25">
      <c r="B53" s="193"/>
      <c r="C53" s="177" t="s">
        <v>3417</v>
      </c>
      <c r="D53" s="194"/>
      <c r="E53" s="159"/>
      <c r="F53" s="159"/>
      <c r="G53" s="159"/>
      <c r="H53" s="159"/>
      <c r="L53" s="194"/>
      <c r="M53" s="159"/>
      <c r="N53" s="159"/>
      <c r="O53" s="159"/>
      <c r="P53" s="159"/>
    </row>
    <row r="54" spans="2:16" ht="22.5" customHeight="1" x14ac:dyDescent="0.25">
      <c r="B54" s="193"/>
      <c r="C54" s="177" t="s">
        <v>3418</v>
      </c>
      <c r="D54" s="194"/>
      <c r="E54" s="159"/>
      <c r="F54" s="159"/>
      <c r="G54" s="159"/>
      <c r="H54" s="159"/>
      <c r="L54" s="194"/>
      <c r="M54" s="159"/>
      <c r="N54" s="159"/>
      <c r="O54" s="159"/>
      <c r="P54" s="159"/>
    </row>
    <row r="55" spans="2:16" ht="22.5" customHeight="1" x14ac:dyDescent="0.25">
      <c r="B55" s="193"/>
      <c r="C55" s="177" t="s">
        <v>3419</v>
      </c>
      <c r="D55" s="194"/>
      <c r="E55" s="159"/>
      <c r="F55" s="159"/>
      <c r="G55" s="159"/>
      <c r="H55" s="159"/>
      <c r="L55" s="194"/>
      <c r="M55" s="159"/>
      <c r="N55" s="159"/>
      <c r="O55" s="159"/>
      <c r="P55" s="159"/>
    </row>
    <row r="56" spans="2:16" ht="22.5" customHeight="1" x14ac:dyDescent="0.25">
      <c r="B56" s="193"/>
      <c r="C56" s="177" t="s">
        <v>3420</v>
      </c>
      <c r="D56" s="194"/>
      <c r="E56" s="159"/>
      <c r="F56" s="159"/>
      <c r="G56" s="159"/>
      <c r="H56" s="159"/>
      <c r="L56" s="194"/>
      <c r="M56" s="159"/>
      <c r="N56" s="159"/>
      <c r="O56" s="159"/>
      <c r="P56" s="159"/>
    </row>
    <row r="57" spans="2:16" ht="22.5" customHeight="1" x14ac:dyDescent="0.25">
      <c r="B57" s="193"/>
      <c r="C57" s="177" t="s">
        <v>3421</v>
      </c>
      <c r="D57" s="194"/>
      <c r="E57" s="159"/>
      <c r="F57" s="159"/>
      <c r="G57" s="159"/>
      <c r="H57" s="159"/>
      <c r="L57" s="194"/>
      <c r="M57" s="159"/>
      <c r="N57" s="159"/>
      <c r="O57" s="159"/>
      <c r="P57" s="159"/>
    </row>
    <row r="58" spans="2:16" ht="22.5" customHeight="1" x14ac:dyDescent="0.25">
      <c r="B58" s="193"/>
      <c r="C58" s="177" t="s">
        <v>3422</v>
      </c>
      <c r="D58" s="194"/>
      <c r="E58" s="159"/>
      <c r="F58" s="159"/>
      <c r="G58" s="159"/>
      <c r="H58" s="159"/>
      <c r="L58" s="194"/>
      <c r="M58" s="159"/>
      <c r="N58" s="159"/>
      <c r="O58" s="159"/>
      <c r="P58" s="159"/>
    </row>
    <row r="59" spans="2:16" ht="22.5" customHeight="1" x14ac:dyDescent="0.25">
      <c r="B59" s="193"/>
      <c r="C59" s="177" t="s">
        <v>3423</v>
      </c>
      <c r="D59" s="194"/>
      <c r="E59" s="159"/>
      <c r="F59" s="159"/>
      <c r="G59" s="159"/>
      <c r="H59" s="159"/>
      <c r="L59" s="194"/>
      <c r="M59" s="159"/>
      <c r="N59" s="159"/>
      <c r="O59" s="159"/>
      <c r="P59" s="159"/>
    </row>
    <row r="60" spans="2:16" ht="22.5" customHeight="1" x14ac:dyDescent="0.25">
      <c r="B60" s="193"/>
      <c r="C60" s="177" t="s">
        <v>3424</v>
      </c>
      <c r="D60" s="194"/>
      <c r="E60" s="159"/>
      <c r="F60" s="159"/>
      <c r="G60" s="159"/>
      <c r="H60" s="159"/>
      <c r="L60" s="194"/>
      <c r="M60" s="159"/>
      <c r="N60" s="159"/>
      <c r="O60" s="159"/>
      <c r="P60" s="159"/>
    </row>
    <row r="61" spans="2:16" ht="22.5" customHeight="1" x14ac:dyDescent="0.25">
      <c r="B61" s="193"/>
      <c r="C61" s="177" t="s">
        <v>3425</v>
      </c>
      <c r="D61" s="194"/>
      <c r="E61" s="159"/>
      <c r="F61" s="159"/>
      <c r="G61" s="159"/>
      <c r="H61" s="159"/>
      <c r="L61" s="194"/>
      <c r="M61" s="159"/>
      <c r="N61" s="159"/>
      <c r="O61" s="159"/>
      <c r="P61" s="159"/>
    </row>
    <row r="62" spans="2:16" ht="22.5" customHeight="1" x14ac:dyDescent="0.25">
      <c r="B62" s="193"/>
      <c r="C62" s="177" t="s">
        <v>3426</v>
      </c>
      <c r="D62" s="194"/>
      <c r="E62" s="159"/>
      <c r="F62" s="159"/>
      <c r="G62" s="159"/>
      <c r="H62" s="159"/>
      <c r="L62" s="194"/>
      <c r="M62" s="159"/>
      <c r="N62" s="159"/>
      <c r="O62" s="159"/>
      <c r="P62" s="159"/>
    </row>
    <row r="63" spans="2:16" ht="22.5" customHeight="1" x14ac:dyDescent="0.25">
      <c r="B63" s="193"/>
      <c r="C63" s="177" t="s">
        <v>3427</v>
      </c>
      <c r="D63" s="194"/>
      <c r="E63" s="159"/>
      <c r="F63" s="159"/>
      <c r="G63" s="159"/>
      <c r="H63" s="159"/>
      <c r="L63" s="194"/>
      <c r="M63" s="159"/>
      <c r="N63" s="159"/>
      <c r="O63" s="159"/>
      <c r="P63" s="159"/>
    </row>
    <row r="64" spans="2:16" ht="22.5" customHeight="1" x14ac:dyDescent="0.25">
      <c r="B64" s="193"/>
      <c r="C64" s="177" t="s">
        <v>3428</v>
      </c>
      <c r="D64" s="194"/>
      <c r="E64" s="159"/>
      <c r="F64" s="159"/>
      <c r="G64" s="159"/>
      <c r="H64" s="159"/>
      <c r="L64" s="194"/>
      <c r="M64" s="159"/>
      <c r="N64" s="159"/>
      <c r="O64" s="159"/>
      <c r="P64" s="159"/>
    </row>
    <row r="65" spans="2:16" ht="22.5" customHeight="1" x14ac:dyDescent="0.25">
      <c r="B65" s="193"/>
      <c r="C65" s="177" t="s">
        <v>3429</v>
      </c>
      <c r="D65" s="194"/>
      <c r="E65" s="159"/>
      <c r="F65" s="159"/>
      <c r="G65" s="159"/>
      <c r="H65" s="159"/>
      <c r="L65" s="194"/>
      <c r="M65" s="159"/>
      <c r="N65" s="159"/>
      <c r="O65" s="159"/>
      <c r="P65" s="159"/>
    </row>
    <row r="66" spans="2:16" ht="22.5" customHeight="1" x14ac:dyDescent="0.25">
      <c r="B66" s="193"/>
      <c r="C66" s="177" t="s">
        <v>3430</v>
      </c>
      <c r="D66" s="194"/>
      <c r="E66" s="159"/>
      <c r="F66" s="159"/>
      <c r="G66" s="159"/>
      <c r="H66" s="159"/>
      <c r="L66" s="194"/>
      <c r="M66" s="159"/>
      <c r="N66" s="159"/>
      <c r="O66" s="159"/>
      <c r="P66" s="159"/>
    </row>
    <row r="67" spans="2:16" ht="22.5" customHeight="1" x14ac:dyDescent="0.25">
      <c r="B67" s="193"/>
      <c r="C67" s="177" t="s">
        <v>3431</v>
      </c>
      <c r="D67" s="194"/>
      <c r="E67" s="159"/>
      <c r="F67" s="159"/>
      <c r="G67" s="159"/>
      <c r="H67" s="159"/>
      <c r="L67" s="194"/>
      <c r="M67" s="159"/>
      <c r="N67" s="159"/>
      <c r="O67" s="159"/>
      <c r="P67" s="159"/>
    </row>
    <row r="68" spans="2:16" ht="22.5" customHeight="1" x14ac:dyDescent="0.25">
      <c r="B68" s="193"/>
      <c r="C68" s="177" t="s">
        <v>3432</v>
      </c>
      <c r="D68" s="194"/>
      <c r="E68" s="159"/>
      <c r="F68" s="159"/>
      <c r="G68" s="159"/>
      <c r="H68" s="159"/>
      <c r="L68" s="194"/>
      <c r="M68" s="159"/>
      <c r="N68" s="159"/>
      <c r="O68" s="159"/>
      <c r="P68" s="159"/>
    </row>
    <row r="69" spans="2:16" ht="22.5" customHeight="1" x14ac:dyDescent="0.25">
      <c r="B69" s="193"/>
      <c r="C69" s="177" t="s">
        <v>3433</v>
      </c>
      <c r="D69" s="194"/>
      <c r="E69" s="159"/>
      <c r="F69" s="159"/>
      <c r="G69" s="159"/>
      <c r="H69" s="159"/>
      <c r="L69" s="194"/>
      <c r="M69" s="159"/>
      <c r="N69" s="159"/>
      <c r="O69" s="159"/>
      <c r="P69" s="159"/>
    </row>
    <row r="70" spans="2:16" ht="22.5" customHeight="1" x14ac:dyDescent="0.25">
      <c r="B70" s="193"/>
      <c r="C70" s="177" t="s">
        <v>3434</v>
      </c>
      <c r="D70" s="194"/>
      <c r="E70" s="159"/>
      <c r="F70" s="159"/>
      <c r="G70" s="159"/>
      <c r="H70" s="159"/>
      <c r="L70" s="194"/>
      <c r="M70" s="159"/>
      <c r="N70" s="159"/>
      <c r="O70" s="159"/>
      <c r="P70" s="159"/>
    </row>
    <row r="71" spans="2:16" ht="22.5" customHeight="1" x14ac:dyDescent="0.25">
      <c r="B71" s="193"/>
      <c r="C71" s="177" t="s">
        <v>3435</v>
      </c>
      <c r="D71" s="194"/>
      <c r="E71" s="159"/>
      <c r="F71" s="159"/>
      <c r="G71" s="159"/>
      <c r="H71" s="159"/>
      <c r="L71" s="194"/>
      <c r="M71" s="159"/>
      <c r="N71" s="159"/>
      <c r="O71" s="159"/>
      <c r="P71" s="159"/>
    </row>
    <row r="72" spans="2:16" ht="22.5" customHeight="1" x14ac:dyDescent="0.25">
      <c r="B72" s="193"/>
      <c r="C72" s="177" t="s">
        <v>3436</v>
      </c>
      <c r="D72" s="194"/>
      <c r="E72" s="159"/>
      <c r="F72" s="159"/>
      <c r="G72" s="159"/>
      <c r="H72" s="159"/>
      <c r="L72" s="194"/>
      <c r="M72" s="159"/>
      <c r="N72" s="159"/>
      <c r="O72" s="159"/>
      <c r="P72" s="159"/>
    </row>
    <row r="73" spans="2:16" ht="22.5" customHeight="1" x14ac:dyDescent="0.25">
      <c r="B73" s="193"/>
      <c r="C73" s="177" t="s">
        <v>3437</v>
      </c>
      <c r="D73" s="194"/>
      <c r="E73" s="159"/>
      <c r="F73" s="159"/>
      <c r="G73" s="159"/>
      <c r="H73" s="159"/>
      <c r="L73" s="194"/>
      <c r="M73" s="159"/>
      <c r="N73" s="159"/>
      <c r="O73" s="159"/>
      <c r="P73" s="159"/>
    </row>
    <row r="74" spans="2:16" ht="22.5" customHeight="1" x14ac:dyDescent="0.25">
      <c r="B74" s="193"/>
      <c r="C74" s="177" t="s">
        <v>3438</v>
      </c>
      <c r="D74" s="194"/>
      <c r="E74" s="159"/>
      <c r="F74" s="159"/>
      <c r="G74" s="159"/>
      <c r="H74" s="159"/>
      <c r="L74" s="194"/>
      <c r="M74" s="159"/>
      <c r="N74" s="159"/>
      <c r="O74" s="159"/>
      <c r="P74" s="159"/>
    </row>
    <row r="75" spans="2:16" ht="22.5" customHeight="1" x14ac:dyDescent="0.25">
      <c r="B75" s="193"/>
      <c r="C75" s="177" t="s">
        <v>3439</v>
      </c>
      <c r="D75" s="194"/>
      <c r="E75" s="159"/>
      <c r="F75" s="159"/>
      <c r="G75" s="159"/>
      <c r="H75" s="159"/>
      <c r="L75" s="194"/>
      <c r="M75" s="159"/>
      <c r="N75" s="159"/>
      <c r="O75" s="159"/>
      <c r="P75" s="159"/>
    </row>
    <row r="76" spans="2:16" ht="22.5" customHeight="1" x14ac:dyDescent="0.25">
      <c r="B76" s="193"/>
      <c r="C76" s="177" t="s">
        <v>3440</v>
      </c>
      <c r="D76" s="194"/>
      <c r="E76" s="159"/>
      <c r="F76" s="159"/>
      <c r="G76" s="159"/>
      <c r="H76" s="159"/>
      <c r="L76" s="194"/>
      <c r="M76" s="159"/>
      <c r="N76" s="159"/>
      <c r="O76" s="159"/>
      <c r="P76" s="159"/>
    </row>
    <row r="77" spans="2:16" ht="22.5" customHeight="1" x14ac:dyDescent="0.25">
      <c r="B77" s="193"/>
      <c r="C77" s="177" t="s">
        <v>3441</v>
      </c>
      <c r="D77" s="194"/>
      <c r="E77" s="159"/>
      <c r="F77" s="159"/>
      <c r="G77" s="159"/>
      <c r="H77" s="159"/>
      <c r="L77" s="194"/>
      <c r="M77" s="159"/>
      <c r="N77" s="159"/>
      <c r="O77" s="159"/>
      <c r="P77" s="159"/>
    </row>
    <row r="78" spans="2:16" ht="22.5" customHeight="1" x14ac:dyDescent="0.25">
      <c r="B78" s="193"/>
      <c r="C78" s="177" t="s">
        <v>3442</v>
      </c>
      <c r="D78" s="194"/>
      <c r="E78" s="159"/>
      <c r="F78" s="159"/>
      <c r="G78" s="159"/>
      <c r="H78" s="159"/>
      <c r="L78" s="194"/>
      <c r="M78" s="159"/>
      <c r="N78" s="159"/>
      <c r="O78" s="159"/>
      <c r="P78" s="159"/>
    </row>
    <row r="79" spans="2:16" ht="22.5" customHeight="1" x14ac:dyDescent="0.25">
      <c r="B79" s="193"/>
      <c r="C79" s="177" t="s">
        <v>3443</v>
      </c>
      <c r="D79" s="194"/>
      <c r="E79" s="159"/>
      <c r="F79" s="159"/>
      <c r="G79" s="159"/>
      <c r="H79" s="159"/>
      <c r="L79" s="194"/>
      <c r="M79" s="159"/>
      <c r="N79" s="159"/>
      <c r="O79" s="159"/>
      <c r="P79" s="159"/>
    </row>
    <row r="80" spans="2:16" ht="22.5" customHeight="1" x14ac:dyDescent="0.25">
      <c r="B80" s="193"/>
      <c r="C80" s="177" t="s">
        <v>3444</v>
      </c>
      <c r="D80" s="194"/>
      <c r="E80" s="159"/>
      <c r="F80" s="159"/>
      <c r="G80" s="159"/>
      <c r="H80" s="159"/>
      <c r="L80" s="194"/>
      <c r="M80" s="159"/>
      <c r="N80" s="159"/>
      <c r="O80" s="159"/>
      <c r="P80" s="159"/>
    </row>
    <row r="81" spans="2:16" ht="22.5" customHeight="1" x14ac:dyDescent="0.25">
      <c r="B81" s="193"/>
      <c r="C81" s="177" t="s">
        <v>3445</v>
      </c>
      <c r="D81" s="194"/>
      <c r="E81" s="159"/>
      <c r="F81" s="159"/>
      <c r="G81" s="159"/>
      <c r="H81" s="159"/>
      <c r="L81" s="194"/>
      <c r="M81" s="159"/>
      <c r="N81" s="159"/>
      <c r="O81" s="159"/>
      <c r="P81" s="159"/>
    </row>
    <row r="82" spans="2:16" ht="22.5" customHeight="1" x14ac:dyDescent="0.25">
      <c r="B82" s="193"/>
      <c r="C82" s="177" t="s">
        <v>3446</v>
      </c>
      <c r="D82" s="194"/>
      <c r="E82" s="159"/>
      <c r="F82" s="159"/>
      <c r="G82" s="159"/>
      <c r="H82" s="159"/>
      <c r="L82" s="194"/>
      <c r="M82" s="159"/>
      <c r="N82" s="159"/>
      <c r="O82" s="159"/>
      <c r="P82" s="159"/>
    </row>
    <row r="83" spans="2:16" ht="22.5" customHeight="1" x14ac:dyDescent="0.25">
      <c r="B83" s="193"/>
      <c r="C83" s="177" t="s">
        <v>3447</v>
      </c>
      <c r="D83" s="194"/>
      <c r="E83" s="159"/>
      <c r="F83" s="159"/>
      <c r="G83" s="159"/>
      <c r="H83" s="159"/>
      <c r="L83" s="194"/>
      <c r="M83" s="159"/>
      <c r="N83" s="159"/>
      <c r="O83" s="159"/>
      <c r="P83" s="159"/>
    </row>
    <row r="84" spans="2:16" ht="22.5" customHeight="1" x14ac:dyDescent="0.25">
      <c r="B84" s="193"/>
      <c r="C84" s="177" t="s">
        <v>3448</v>
      </c>
      <c r="D84" s="194"/>
      <c r="E84" s="159"/>
      <c r="F84" s="159"/>
      <c r="G84" s="159"/>
      <c r="H84" s="159"/>
      <c r="L84" s="194"/>
      <c r="M84" s="159"/>
      <c r="N84" s="159"/>
      <c r="O84" s="159"/>
      <c r="P84" s="159"/>
    </row>
    <row r="85" spans="2:16" ht="22.5" customHeight="1" x14ac:dyDescent="0.25">
      <c r="B85" s="193"/>
      <c r="C85" s="177" t="s">
        <v>3449</v>
      </c>
      <c r="D85" s="194"/>
      <c r="E85" s="159"/>
      <c r="F85" s="159"/>
      <c r="G85" s="159"/>
      <c r="H85" s="159"/>
      <c r="L85" s="194"/>
      <c r="M85" s="159"/>
      <c r="N85" s="159"/>
      <c r="O85" s="159"/>
      <c r="P85" s="159"/>
    </row>
    <row r="86" spans="2:16" ht="22.5" customHeight="1" x14ac:dyDescent="0.25">
      <c r="B86" s="193"/>
      <c r="C86" s="177" t="s">
        <v>3450</v>
      </c>
      <c r="D86" s="194"/>
      <c r="E86" s="159"/>
      <c r="F86" s="159"/>
      <c r="G86" s="159"/>
      <c r="H86" s="159"/>
      <c r="L86" s="194"/>
      <c r="M86" s="159"/>
      <c r="N86" s="159"/>
      <c r="O86" s="159"/>
      <c r="P86" s="159"/>
    </row>
    <row r="87" spans="2:16" ht="22.5" customHeight="1" x14ac:dyDescent="0.25">
      <c r="B87" s="193"/>
      <c r="C87" s="177" t="s">
        <v>3451</v>
      </c>
      <c r="D87" s="194"/>
      <c r="E87" s="159"/>
      <c r="F87" s="159"/>
      <c r="G87" s="159"/>
      <c r="H87" s="159"/>
      <c r="L87" s="194"/>
      <c r="M87" s="159"/>
      <c r="N87" s="159"/>
      <c r="O87" s="159"/>
      <c r="P87" s="159"/>
    </row>
    <row r="88" spans="2:16" ht="22.5" customHeight="1" x14ac:dyDescent="0.25">
      <c r="B88" s="193"/>
      <c r="C88" s="177" t="s">
        <v>3452</v>
      </c>
      <c r="D88" s="194"/>
      <c r="E88" s="159"/>
      <c r="F88" s="159"/>
      <c r="G88" s="159"/>
      <c r="H88" s="159"/>
      <c r="L88" s="194"/>
      <c r="M88" s="159"/>
      <c r="N88" s="159"/>
      <c r="O88" s="159"/>
      <c r="P88" s="159"/>
    </row>
    <row r="89" spans="2:16" ht="22.5" customHeight="1" x14ac:dyDescent="0.25">
      <c r="B89" s="193"/>
      <c r="C89" s="177" t="s">
        <v>3453</v>
      </c>
      <c r="D89" s="194"/>
      <c r="E89" s="159"/>
      <c r="F89" s="159"/>
      <c r="G89" s="159"/>
      <c r="H89" s="159"/>
      <c r="L89" s="194"/>
      <c r="M89" s="159"/>
      <c r="N89" s="159"/>
      <c r="O89" s="159"/>
      <c r="P89" s="159"/>
    </row>
    <row r="90" spans="2:16" ht="22.5" customHeight="1" x14ac:dyDescent="0.25">
      <c r="B90" s="193"/>
      <c r="C90" s="177" t="s">
        <v>3454</v>
      </c>
      <c r="D90" s="194"/>
      <c r="E90" s="159"/>
      <c r="F90" s="159"/>
      <c r="G90" s="159"/>
      <c r="H90" s="159"/>
      <c r="L90" s="194"/>
      <c r="M90" s="159"/>
      <c r="N90" s="159"/>
      <c r="O90" s="159"/>
      <c r="P90" s="159"/>
    </row>
    <row r="91" spans="2:16" ht="22.5" customHeight="1" x14ac:dyDescent="0.25">
      <c r="B91" s="193"/>
      <c r="C91" s="177" t="s">
        <v>3455</v>
      </c>
      <c r="D91" s="194"/>
      <c r="E91" s="159"/>
      <c r="F91" s="159"/>
      <c r="G91" s="159"/>
      <c r="H91" s="159"/>
      <c r="L91" s="194"/>
      <c r="M91" s="159"/>
      <c r="N91" s="159"/>
      <c r="O91" s="159"/>
      <c r="P91" s="159"/>
    </row>
    <row r="92" spans="2:16" ht="22.5" customHeight="1" x14ac:dyDescent="0.25">
      <c r="B92" s="193"/>
      <c r="C92" s="177" t="s">
        <v>3456</v>
      </c>
      <c r="D92" s="194"/>
      <c r="E92" s="159"/>
      <c r="F92" s="159"/>
      <c r="G92" s="159"/>
      <c r="H92" s="159"/>
      <c r="L92" s="194"/>
      <c r="M92" s="159"/>
      <c r="N92" s="159"/>
      <c r="O92" s="159"/>
      <c r="P92" s="159"/>
    </row>
    <row r="93" spans="2:16" ht="22.5" customHeight="1" x14ac:dyDescent="0.25">
      <c r="B93" s="193"/>
      <c r="C93" s="177" t="s">
        <v>3457</v>
      </c>
      <c r="D93" s="194"/>
      <c r="E93" s="159"/>
      <c r="F93" s="159"/>
      <c r="G93" s="159"/>
      <c r="H93" s="159"/>
      <c r="L93" s="194"/>
      <c r="M93" s="159"/>
      <c r="N93" s="159"/>
      <c r="O93" s="159"/>
      <c r="P93" s="159"/>
    </row>
    <row r="94" spans="2:16" ht="22.5" customHeight="1" x14ac:dyDescent="0.25">
      <c r="B94" s="193"/>
      <c r="C94" s="177" t="s">
        <v>3458</v>
      </c>
      <c r="D94" s="194"/>
      <c r="E94" s="159"/>
      <c r="F94" s="159"/>
      <c r="G94" s="159"/>
      <c r="H94" s="159"/>
      <c r="L94" s="194"/>
      <c r="M94" s="159"/>
      <c r="N94" s="159"/>
      <c r="O94" s="159"/>
      <c r="P94" s="159"/>
    </row>
    <row r="95" spans="2:16" ht="22.5" customHeight="1" x14ac:dyDescent="0.25">
      <c r="B95" s="193"/>
      <c r="C95" s="177" t="s">
        <v>3459</v>
      </c>
      <c r="D95" s="194"/>
      <c r="E95" s="159"/>
      <c r="F95" s="159"/>
      <c r="G95" s="159"/>
      <c r="H95" s="159"/>
      <c r="L95" s="194"/>
      <c r="M95" s="159"/>
      <c r="N95" s="159"/>
      <c r="O95" s="159"/>
      <c r="P95" s="159"/>
    </row>
    <row r="96" spans="2:16" ht="22.5" customHeight="1" x14ac:dyDescent="0.25">
      <c r="B96" s="193"/>
      <c r="C96" s="177" t="s">
        <v>3460</v>
      </c>
      <c r="D96" s="194"/>
      <c r="E96" s="159"/>
      <c r="F96" s="159"/>
      <c r="G96" s="159"/>
      <c r="H96" s="159"/>
      <c r="L96" s="194"/>
      <c r="M96" s="159"/>
      <c r="N96" s="159"/>
      <c r="O96" s="159"/>
      <c r="P96" s="159"/>
    </row>
    <row r="97" spans="2:16" ht="22.5" customHeight="1" x14ac:dyDescent="0.25">
      <c r="B97" s="193"/>
      <c r="C97" s="177" t="s">
        <v>3461</v>
      </c>
      <c r="D97" s="194"/>
      <c r="E97" s="159"/>
      <c r="F97" s="159"/>
      <c r="G97" s="159"/>
      <c r="H97" s="159"/>
      <c r="L97" s="194"/>
      <c r="M97" s="159"/>
      <c r="N97" s="159"/>
      <c r="O97" s="159"/>
      <c r="P97" s="159"/>
    </row>
    <row r="98" spans="2:16" ht="22.5" customHeight="1" x14ac:dyDescent="0.25">
      <c r="B98" s="193"/>
      <c r="C98" s="177" t="s">
        <v>3462</v>
      </c>
      <c r="D98" s="194"/>
      <c r="E98" s="159"/>
      <c r="F98" s="159"/>
      <c r="G98" s="159"/>
      <c r="H98" s="159"/>
      <c r="L98" s="194"/>
      <c r="M98" s="159"/>
      <c r="N98" s="159"/>
      <c r="O98" s="159"/>
      <c r="P98" s="159"/>
    </row>
    <row r="99" spans="2:16" ht="22.5" customHeight="1" x14ac:dyDescent="0.25">
      <c r="B99" s="193"/>
      <c r="C99" s="177" t="s">
        <v>3463</v>
      </c>
      <c r="D99" s="194"/>
      <c r="E99" s="159"/>
      <c r="F99" s="159"/>
      <c r="G99" s="159"/>
      <c r="H99" s="159"/>
      <c r="L99" s="194"/>
      <c r="M99" s="159"/>
      <c r="N99" s="159"/>
      <c r="O99" s="159"/>
      <c r="P99" s="159"/>
    </row>
    <row r="100" spans="2:16" ht="22.5" customHeight="1" x14ac:dyDescent="0.25">
      <c r="B100" s="193"/>
      <c r="C100" s="177" t="s">
        <v>3464</v>
      </c>
      <c r="D100" s="194"/>
      <c r="E100" s="159"/>
      <c r="F100" s="159"/>
      <c r="G100" s="159"/>
      <c r="H100" s="159"/>
      <c r="L100" s="194"/>
      <c r="M100" s="159"/>
      <c r="N100" s="159"/>
      <c r="O100" s="159"/>
      <c r="P100" s="159"/>
    </row>
    <row r="101" spans="2:16" ht="22.5" customHeight="1" x14ac:dyDescent="0.25">
      <c r="B101" s="193"/>
      <c r="C101" s="177" t="s">
        <v>3465</v>
      </c>
      <c r="D101" s="194"/>
      <c r="E101" s="159"/>
      <c r="F101" s="159"/>
      <c r="G101" s="159"/>
      <c r="H101" s="159"/>
      <c r="L101" s="194"/>
      <c r="M101" s="159"/>
      <c r="N101" s="159"/>
      <c r="O101" s="159"/>
      <c r="P101" s="159"/>
    </row>
    <row r="102" spans="2:16" ht="22.5" customHeight="1" x14ac:dyDescent="0.25">
      <c r="B102" s="193"/>
      <c r="C102" s="177" t="s">
        <v>3466</v>
      </c>
      <c r="D102" s="194"/>
      <c r="E102" s="159"/>
      <c r="F102" s="159"/>
      <c r="G102" s="159"/>
      <c r="H102" s="159"/>
      <c r="L102" s="194"/>
      <c r="M102" s="159"/>
      <c r="N102" s="159"/>
      <c r="O102" s="159"/>
      <c r="P102" s="159"/>
    </row>
    <row r="103" spans="2:16" ht="22.5" customHeight="1" x14ac:dyDescent="0.25">
      <c r="B103" s="193"/>
      <c r="C103" s="177" t="s">
        <v>3467</v>
      </c>
      <c r="D103" s="194"/>
      <c r="E103" s="159"/>
      <c r="F103" s="159"/>
      <c r="G103" s="159"/>
      <c r="H103" s="159"/>
      <c r="L103" s="194"/>
      <c r="M103" s="159"/>
      <c r="N103" s="159"/>
      <c r="O103" s="159"/>
      <c r="P103" s="159"/>
    </row>
    <row r="104" spans="2:16" ht="22.5" customHeight="1" x14ac:dyDescent="0.25">
      <c r="B104" s="193"/>
      <c r="C104" s="177" t="s">
        <v>3468</v>
      </c>
      <c r="D104" s="194"/>
      <c r="E104" s="159"/>
      <c r="F104" s="159"/>
      <c r="G104" s="159"/>
      <c r="H104" s="159"/>
      <c r="L104" s="194"/>
      <c r="M104" s="159"/>
      <c r="N104" s="159"/>
      <c r="O104" s="159"/>
      <c r="P104" s="159"/>
    </row>
    <row r="105" spans="2:16" ht="22.5" customHeight="1" x14ac:dyDescent="0.25">
      <c r="B105" s="193"/>
      <c r="C105" s="177" t="s">
        <v>3469</v>
      </c>
      <c r="D105" s="194"/>
      <c r="E105" s="159"/>
      <c r="F105" s="159"/>
      <c r="G105" s="159"/>
      <c r="H105" s="159"/>
      <c r="L105" s="194"/>
      <c r="M105" s="159"/>
      <c r="N105" s="159"/>
      <c r="O105" s="159"/>
      <c r="P105" s="159"/>
    </row>
    <row r="106" spans="2:16" ht="22.5" customHeight="1" x14ac:dyDescent="0.25">
      <c r="B106" s="193"/>
      <c r="C106" s="177" t="s">
        <v>3470</v>
      </c>
      <c r="D106" s="194"/>
      <c r="E106" s="159"/>
      <c r="F106" s="159"/>
      <c r="G106" s="159"/>
      <c r="H106" s="159"/>
      <c r="L106" s="194"/>
      <c r="M106" s="159"/>
      <c r="N106" s="159"/>
      <c r="O106" s="159"/>
      <c r="P106" s="159"/>
    </row>
    <row r="107" spans="2:16" ht="22.5" customHeight="1" x14ac:dyDescent="0.25">
      <c r="B107" s="193"/>
      <c r="C107" s="177" t="s">
        <v>3471</v>
      </c>
      <c r="D107" s="194"/>
      <c r="E107" s="159"/>
      <c r="F107" s="159"/>
      <c r="G107" s="159"/>
      <c r="H107" s="159"/>
      <c r="L107" s="194"/>
      <c r="M107" s="159"/>
      <c r="N107" s="159"/>
      <c r="O107" s="159"/>
      <c r="P107" s="159"/>
    </row>
    <row r="108" spans="2:16" ht="22.5" customHeight="1" x14ac:dyDescent="0.25">
      <c r="B108" s="193"/>
      <c r="C108" s="177" t="s">
        <v>3472</v>
      </c>
      <c r="D108" s="194"/>
      <c r="E108" s="159"/>
      <c r="F108" s="159"/>
      <c r="G108" s="159"/>
      <c r="H108" s="159"/>
      <c r="L108" s="194"/>
      <c r="M108" s="159"/>
      <c r="N108" s="159"/>
      <c r="O108" s="159"/>
      <c r="P108" s="159"/>
    </row>
    <row r="109" spans="2:16" ht="22.5" customHeight="1" x14ac:dyDescent="0.25">
      <c r="B109" s="193"/>
      <c r="C109" s="177" t="s">
        <v>3473</v>
      </c>
      <c r="D109" s="194"/>
      <c r="E109" s="159"/>
      <c r="F109" s="159"/>
      <c r="G109" s="159"/>
      <c r="H109" s="159"/>
      <c r="L109" s="194"/>
      <c r="M109" s="159"/>
      <c r="N109" s="159"/>
      <c r="O109" s="159"/>
      <c r="P109" s="159"/>
    </row>
  </sheetData>
  <dataValidations count="5">
    <dataValidation allowBlank="1" showInputMessage="1" showErrorMessage="1" error="Data is of incorrect type!" sqref="A5"/>
    <dataValidation type="decimal" allowBlank="1" showInputMessage="1" showErrorMessage="1" error="Data is of incorrect type!" sqref="B5"/>
    <dataValidation type="decimal" allowBlank="1" showInputMessage="1" showErrorMessage="1" error="Data is of incorrect type!" sqref="C5"/>
    <dataValidation type="decimal" allowBlank="1" showInputMessage="1" showErrorMessage="1" error="Data is of incorrect type!" sqref="D5"/>
    <dataValidation type="decimal" allowBlank="1" showInputMessage="1" showErrorMessage="1" error="Data is of incorrect type!" sqref="E5"/>
  </dataValidations>
  <hyperlinks>
    <hyperlink ref="A1" location="'Table of Contents'!A1" display="S.05.02.01.03 - Total Top 5 and home country - non-life obligations"/>
    <hyperlink ref="N1" location="'Enumerations SDNS_SDAT'!A1" display="Převodní můstek číselníky"/>
  </hyperlinks>
  <pageMargins left="0.75" right="0.75" top="0.75" bottom="0.5" header="0.5" footer="0.7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showGridLines="0" workbookViewId="0"/>
  </sheetViews>
  <sheetFormatPr defaultRowHeight="15" x14ac:dyDescent="0.25"/>
  <cols>
    <col min="1" max="3" width="9.140625" style="566"/>
    <col min="4" max="4" width="18.5703125" style="566" customWidth="1"/>
    <col min="5" max="5" width="16.140625" style="566" customWidth="1"/>
    <col min="6" max="6" width="18.7109375" style="566" customWidth="1"/>
    <col min="7" max="7" width="16.85546875" style="566" customWidth="1"/>
    <col min="8" max="8" width="9.140625" style="566"/>
    <col min="9" max="9" width="9.140625" style="568"/>
    <col min="10" max="13" width="20.7109375" style="566" customWidth="1"/>
    <col min="14" max="16384" width="9.140625" style="566"/>
  </cols>
  <sheetData>
    <row r="1" spans="1:12" ht="18.75" x14ac:dyDescent="0.3">
      <c r="A1" s="187" t="s">
        <v>17053</v>
      </c>
      <c r="B1" s="565" t="s">
        <v>14015</v>
      </c>
      <c r="I1" s="237" t="s">
        <v>14009</v>
      </c>
    </row>
    <row r="2" spans="1:12" ht="15" customHeight="1" x14ac:dyDescent="0.25"/>
    <row r="3" spans="1:12" ht="84" customHeight="1" x14ac:dyDescent="0.25">
      <c r="F3" s="828" t="s">
        <v>14022</v>
      </c>
      <c r="G3" s="829"/>
      <c r="L3" s="635" t="s">
        <v>14021</v>
      </c>
    </row>
    <row r="6" spans="1:12" x14ac:dyDescent="0.25">
      <c r="D6" s="10" t="s">
        <v>10910</v>
      </c>
      <c r="E6" s="10" t="s">
        <v>14001</v>
      </c>
      <c r="F6" s="10" t="s">
        <v>1131</v>
      </c>
      <c r="J6" s="468" t="s">
        <v>10910</v>
      </c>
      <c r="K6" s="468" t="s">
        <v>14001</v>
      </c>
      <c r="L6" s="468" t="s">
        <v>1131</v>
      </c>
    </row>
    <row r="7" spans="1:12" x14ac:dyDescent="0.25">
      <c r="D7" s="13" t="s">
        <v>10912</v>
      </c>
      <c r="E7" s="13" t="s">
        <v>14002</v>
      </c>
      <c r="F7" s="13" t="s">
        <v>14016</v>
      </c>
      <c r="J7" s="131" t="s">
        <v>14019</v>
      </c>
      <c r="K7" s="131" t="s">
        <v>14020</v>
      </c>
      <c r="L7" s="634" t="s">
        <v>14016</v>
      </c>
    </row>
    <row r="8" spans="1:12" x14ac:dyDescent="0.25">
      <c r="D8" s="15" t="s">
        <v>858</v>
      </c>
      <c r="E8" s="15" t="s">
        <v>859</v>
      </c>
      <c r="F8" s="15" t="s">
        <v>861</v>
      </c>
      <c r="J8" s="469" t="s">
        <v>858</v>
      </c>
      <c r="K8" s="469" t="s">
        <v>859</v>
      </c>
      <c r="L8" s="469" t="s">
        <v>861</v>
      </c>
    </row>
    <row r="9" spans="1:12" x14ac:dyDescent="0.25">
      <c r="B9" s="13" t="s">
        <v>3231</v>
      </c>
      <c r="C9" s="15" t="s">
        <v>1082</v>
      </c>
      <c r="D9" s="39" t="s">
        <v>3374</v>
      </c>
      <c r="E9" s="39" t="s">
        <v>3374</v>
      </c>
      <c r="F9" s="20" t="s">
        <v>14017</v>
      </c>
      <c r="J9" s="39" t="s">
        <v>3374</v>
      </c>
      <c r="K9" s="39" t="s">
        <v>3374</v>
      </c>
      <c r="L9" s="20" t="s">
        <v>14017</v>
      </c>
    </row>
    <row r="10" spans="1:12" x14ac:dyDescent="0.25">
      <c r="B10" s="193"/>
      <c r="C10" s="177" t="s">
        <v>3373</v>
      </c>
      <c r="D10" s="194" t="s">
        <v>13986</v>
      </c>
      <c r="E10" s="194" t="s">
        <v>14007</v>
      </c>
      <c r="F10" s="636" t="s">
        <v>14018</v>
      </c>
      <c r="J10" s="194"/>
      <c r="K10" s="194"/>
      <c r="L10" s="636" t="s">
        <v>14018</v>
      </c>
    </row>
    <row r="11" spans="1:12" x14ac:dyDescent="0.25">
      <c r="B11" s="193"/>
      <c r="C11" s="177" t="s">
        <v>3375</v>
      </c>
      <c r="D11" s="194"/>
      <c r="E11" s="194"/>
      <c r="F11" s="194"/>
      <c r="J11" s="194"/>
      <c r="K11" s="194"/>
      <c r="L11" s="194"/>
    </row>
    <row r="12" spans="1:12" x14ac:dyDescent="0.25">
      <c r="B12" s="193"/>
      <c r="C12" s="177" t="s">
        <v>3376</v>
      </c>
      <c r="D12" s="194"/>
      <c r="E12" s="194"/>
      <c r="F12" s="194"/>
      <c r="J12" s="194"/>
      <c r="K12" s="194"/>
      <c r="L12" s="194"/>
    </row>
    <row r="13" spans="1:12" x14ac:dyDescent="0.25">
      <c r="B13" s="193"/>
      <c r="C13" s="177" t="s">
        <v>3377</v>
      </c>
      <c r="D13" s="194"/>
      <c r="E13" s="194"/>
      <c r="F13" s="194"/>
      <c r="J13" s="194"/>
      <c r="K13" s="194"/>
      <c r="L13" s="194"/>
    </row>
    <row r="14" spans="1:12" x14ac:dyDescent="0.25">
      <c r="B14" s="193"/>
      <c r="C14" s="177" t="s">
        <v>3378</v>
      </c>
      <c r="D14" s="194"/>
      <c r="E14" s="194"/>
      <c r="F14" s="194"/>
      <c r="J14" s="194"/>
      <c r="K14" s="194"/>
      <c r="L14" s="194"/>
    </row>
    <row r="15" spans="1:12" x14ac:dyDescent="0.25">
      <c r="B15" s="193"/>
      <c r="C15" s="177" t="s">
        <v>3379</v>
      </c>
      <c r="D15" s="194"/>
      <c r="E15" s="194"/>
      <c r="F15" s="194"/>
      <c r="J15" s="194"/>
      <c r="K15" s="194"/>
      <c r="L15" s="194"/>
    </row>
    <row r="16" spans="1:12" x14ac:dyDescent="0.25">
      <c r="B16" s="193"/>
      <c r="C16" s="177" t="s">
        <v>3380</v>
      </c>
      <c r="D16" s="194"/>
      <c r="E16" s="194"/>
      <c r="F16" s="194"/>
      <c r="J16" s="194"/>
      <c r="K16" s="194"/>
      <c r="L16" s="194"/>
    </row>
    <row r="17" spans="2:12" x14ac:dyDescent="0.25">
      <c r="B17" s="193"/>
      <c r="C17" s="177" t="s">
        <v>3381</v>
      </c>
      <c r="D17" s="194"/>
      <c r="E17" s="194"/>
      <c r="F17" s="194"/>
      <c r="J17" s="194"/>
      <c r="K17" s="194"/>
      <c r="L17" s="194"/>
    </row>
    <row r="18" spans="2:12" x14ac:dyDescent="0.25">
      <c r="B18" s="193"/>
      <c r="C18" s="177" t="s">
        <v>3382</v>
      </c>
      <c r="D18" s="194"/>
      <c r="E18" s="194"/>
      <c r="F18" s="194"/>
      <c r="J18" s="194"/>
      <c r="K18" s="194"/>
      <c r="L18" s="194"/>
    </row>
    <row r="19" spans="2:12" x14ac:dyDescent="0.25">
      <c r="B19" s="193"/>
      <c r="C19" s="177" t="s">
        <v>3383</v>
      </c>
      <c r="D19" s="194"/>
      <c r="E19" s="194"/>
      <c r="F19" s="194"/>
      <c r="J19" s="194"/>
      <c r="K19" s="194"/>
      <c r="L19" s="194"/>
    </row>
    <row r="20" spans="2:12" x14ac:dyDescent="0.25">
      <c r="B20" s="193"/>
      <c r="C20" s="177" t="s">
        <v>3384</v>
      </c>
      <c r="D20" s="194"/>
      <c r="E20" s="194"/>
      <c r="F20" s="194"/>
      <c r="J20" s="194"/>
      <c r="K20" s="194"/>
      <c r="L20" s="194"/>
    </row>
    <row r="21" spans="2:12" x14ac:dyDescent="0.25">
      <c r="B21" s="193"/>
      <c r="C21" s="177" t="s">
        <v>3385</v>
      </c>
      <c r="D21" s="194"/>
      <c r="E21" s="194"/>
      <c r="F21" s="194"/>
      <c r="J21" s="194"/>
      <c r="K21" s="194"/>
      <c r="L21" s="194"/>
    </row>
    <row r="22" spans="2:12" x14ac:dyDescent="0.25">
      <c r="B22" s="193"/>
      <c r="C22" s="177" t="s">
        <v>3386</v>
      </c>
      <c r="D22" s="194"/>
      <c r="E22" s="194"/>
      <c r="F22" s="194"/>
      <c r="J22" s="194"/>
      <c r="K22" s="194"/>
      <c r="L22" s="194"/>
    </row>
    <row r="23" spans="2:12" x14ac:dyDescent="0.25">
      <c r="B23" s="193"/>
      <c r="C23" s="177" t="s">
        <v>3387</v>
      </c>
      <c r="D23" s="194"/>
      <c r="E23" s="194"/>
      <c r="F23" s="194"/>
      <c r="J23" s="194"/>
      <c r="K23" s="194"/>
      <c r="L23" s="194"/>
    </row>
    <row r="24" spans="2:12" x14ac:dyDescent="0.25">
      <c r="B24" s="193"/>
      <c r="C24" s="177" t="s">
        <v>3388</v>
      </c>
      <c r="D24" s="194"/>
      <c r="E24" s="194"/>
      <c r="F24" s="194"/>
      <c r="J24" s="194"/>
      <c r="K24" s="194"/>
      <c r="L24" s="194"/>
    </row>
    <row r="25" spans="2:12" x14ac:dyDescent="0.25">
      <c r="B25" s="193"/>
      <c r="C25" s="177" t="s">
        <v>3389</v>
      </c>
      <c r="D25" s="194"/>
      <c r="E25" s="194"/>
      <c r="F25" s="194"/>
      <c r="J25" s="194"/>
      <c r="K25" s="194"/>
      <c r="L25" s="194"/>
    </row>
    <row r="26" spans="2:12" x14ac:dyDescent="0.25">
      <c r="B26" s="193"/>
      <c r="C26" s="177" t="s">
        <v>3390</v>
      </c>
      <c r="D26" s="194"/>
      <c r="E26" s="194"/>
      <c r="F26" s="194"/>
      <c r="J26" s="194"/>
      <c r="K26" s="194"/>
      <c r="L26" s="194"/>
    </row>
    <row r="27" spans="2:12" x14ac:dyDescent="0.25">
      <c r="B27" s="193"/>
      <c r="C27" s="177" t="s">
        <v>3391</v>
      </c>
      <c r="D27" s="194"/>
      <c r="E27" s="194"/>
      <c r="F27" s="194"/>
      <c r="J27" s="194"/>
      <c r="K27" s="194"/>
      <c r="L27" s="194"/>
    </row>
    <row r="28" spans="2:12" x14ac:dyDescent="0.25">
      <c r="B28" s="193"/>
      <c r="C28" s="177" t="s">
        <v>3392</v>
      </c>
      <c r="D28" s="194"/>
      <c r="E28" s="194"/>
      <c r="F28" s="194"/>
      <c r="J28" s="194"/>
      <c r="K28" s="194"/>
      <c r="L28" s="194"/>
    </row>
    <row r="29" spans="2:12" x14ac:dyDescent="0.25">
      <c r="B29" s="193"/>
      <c r="C29" s="177" t="s">
        <v>3393</v>
      </c>
      <c r="D29" s="194"/>
      <c r="E29" s="194"/>
      <c r="F29" s="194"/>
      <c r="J29" s="194"/>
      <c r="K29" s="194"/>
      <c r="L29" s="194"/>
    </row>
    <row r="30" spans="2:12" x14ac:dyDescent="0.25">
      <c r="B30" s="193"/>
      <c r="C30" s="177" t="s">
        <v>3394</v>
      </c>
      <c r="D30" s="194"/>
      <c r="E30" s="194"/>
      <c r="F30" s="194"/>
      <c r="J30" s="194"/>
      <c r="K30" s="194"/>
      <c r="L30" s="194"/>
    </row>
    <row r="31" spans="2:12" x14ac:dyDescent="0.25">
      <c r="B31" s="193"/>
      <c r="C31" s="177" t="s">
        <v>3395</v>
      </c>
      <c r="D31" s="194"/>
      <c r="E31" s="194"/>
      <c r="F31" s="194"/>
      <c r="J31" s="194"/>
      <c r="K31" s="194"/>
      <c r="L31" s="194"/>
    </row>
    <row r="32" spans="2:12" x14ac:dyDescent="0.25">
      <c r="B32" s="193"/>
      <c r="C32" s="177" t="s">
        <v>3396</v>
      </c>
      <c r="D32" s="194"/>
      <c r="E32" s="194"/>
      <c r="F32" s="194"/>
      <c r="J32" s="194"/>
      <c r="K32" s="194"/>
      <c r="L32" s="194"/>
    </row>
    <row r="33" spans="2:12" x14ac:dyDescent="0.25">
      <c r="B33" s="193"/>
      <c r="C33" s="177" t="s">
        <v>3397</v>
      </c>
      <c r="D33" s="194"/>
      <c r="E33" s="194"/>
      <c r="F33" s="194"/>
      <c r="J33" s="194"/>
      <c r="K33" s="194"/>
      <c r="L33" s="194"/>
    </row>
    <row r="34" spans="2:12" x14ac:dyDescent="0.25">
      <c r="B34" s="193"/>
      <c r="C34" s="177" t="s">
        <v>3398</v>
      </c>
      <c r="D34" s="194"/>
      <c r="E34" s="194"/>
      <c r="F34" s="194"/>
      <c r="J34" s="194"/>
      <c r="K34" s="194"/>
      <c r="L34" s="194"/>
    </row>
    <row r="35" spans="2:12" x14ac:dyDescent="0.25">
      <c r="B35" s="193"/>
      <c r="C35" s="177" t="s">
        <v>3399</v>
      </c>
      <c r="D35" s="194"/>
      <c r="E35" s="194"/>
      <c r="F35" s="194"/>
      <c r="J35" s="194"/>
      <c r="K35" s="194"/>
      <c r="L35" s="194"/>
    </row>
    <row r="36" spans="2:12" x14ac:dyDescent="0.25">
      <c r="B36" s="193"/>
      <c r="C36" s="177" t="s">
        <v>3400</v>
      </c>
      <c r="D36" s="194"/>
      <c r="E36" s="194"/>
      <c r="F36" s="194"/>
      <c r="J36" s="194"/>
      <c r="K36" s="194"/>
      <c r="L36" s="194"/>
    </row>
    <row r="37" spans="2:12" x14ac:dyDescent="0.25">
      <c r="B37" s="193"/>
      <c r="C37" s="177" t="s">
        <v>3401</v>
      </c>
      <c r="D37" s="194"/>
      <c r="E37" s="194"/>
      <c r="F37" s="194"/>
      <c r="J37" s="194"/>
      <c r="K37" s="194"/>
      <c r="L37" s="194"/>
    </row>
    <row r="38" spans="2:12" x14ac:dyDescent="0.25">
      <c r="B38" s="193"/>
      <c r="C38" s="177" t="s">
        <v>3402</v>
      </c>
      <c r="D38" s="194"/>
      <c r="E38" s="194"/>
      <c r="F38" s="194"/>
      <c r="J38" s="194"/>
      <c r="K38" s="194"/>
      <c r="L38" s="194"/>
    </row>
    <row r="39" spans="2:12" x14ac:dyDescent="0.25">
      <c r="B39" s="193"/>
      <c r="C39" s="177" t="s">
        <v>3403</v>
      </c>
      <c r="D39" s="194"/>
      <c r="E39" s="194"/>
      <c r="F39" s="194"/>
      <c r="J39" s="194"/>
      <c r="K39" s="194"/>
      <c r="L39" s="194"/>
    </row>
    <row r="40" spans="2:12" x14ac:dyDescent="0.25">
      <c r="B40" s="193"/>
      <c r="C40" s="177" t="s">
        <v>3404</v>
      </c>
      <c r="D40" s="194"/>
      <c r="E40" s="194"/>
      <c r="F40" s="194"/>
      <c r="J40" s="194"/>
      <c r="K40" s="194"/>
      <c r="L40" s="194"/>
    </row>
    <row r="41" spans="2:12" x14ac:dyDescent="0.25">
      <c r="B41" s="193"/>
      <c r="C41" s="177" t="s">
        <v>3405</v>
      </c>
      <c r="D41" s="194"/>
      <c r="E41" s="194"/>
      <c r="F41" s="194"/>
      <c r="J41" s="194"/>
      <c r="K41" s="194"/>
      <c r="L41" s="194"/>
    </row>
    <row r="42" spans="2:12" x14ac:dyDescent="0.25">
      <c r="B42" s="193"/>
      <c r="C42" s="177" t="s">
        <v>3406</v>
      </c>
      <c r="D42" s="194"/>
      <c r="E42" s="194"/>
      <c r="F42" s="194"/>
      <c r="J42" s="194"/>
      <c r="K42" s="194"/>
      <c r="L42" s="194"/>
    </row>
    <row r="43" spans="2:12" x14ac:dyDescent="0.25">
      <c r="B43" s="193"/>
      <c r="C43" s="177" t="s">
        <v>3407</v>
      </c>
      <c r="D43" s="194"/>
      <c r="E43" s="194"/>
      <c r="F43" s="194"/>
      <c r="J43" s="194"/>
      <c r="K43" s="194"/>
      <c r="L43" s="194"/>
    </row>
    <row r="44" spans="2:12" x14ac:dyDescent="0.25">
      <c r="B44" s="193"/>
      <c r="C44" s="177" t="s">
        <v>3408</v>
      </c>
      <c r="D44" s="194"/>
      <c r="E44" s="194"/>
      <c r="F44" s="194"/>
      <c r="J44" s="194"/>
      <c r="K44" s="194"/>
      <c r="L44" s="194"/>
    </row>
    <row r="45" spans="2:12" x14ac:dyDescent="0.25">
      <c r="B45" s="193"/>
      <c r="C45" s="177" t="s">
        <v>3409</v>
      </c>
      <c r="D45" s="194"/>
      <c r="E45" s="194"/>
      <c r="F45" s="194"/>
      <c r="J45" s="194"/>
      <c r="K45" s="194"/>
      <c r="L45" s="194"/>
    </row>
    <row r="46" spans="2:12" x14ac:dyDescent="0.25">
      <c r="B46" s="193"/>
      <c r="C46" s="177" t="s">
        <v>3410</v>
      </c>
      <c r="D46" s="194"/>
      <c r="E46" s="194"/>
      <c r="F46" s="194"/>
      <c r="J46" s="194"/>
      <c r="K46" s="194"/>
      <c r="L46" s="194"/>
    </row>
    <row r="47" spans="2:12" x14ac:dyDescent="0.25">
      <c r="B47" s="193"/>
      <c r="C47" s="177" t="s">
        <v>3411</v>
      </c>
      <c r="D47" s="194"/>
      <c r="E47" s="194"/>
      <c r="F47" s="194"/>
      <c r="J47" s="194"/>
      <c r="K47" s="194"/>
      <c r="L47" s="194"/>
    </row>
    <row r="48" spans="2:12" x14ac:dyDescent="0.25">
      <c r="B48" s="193"/>
      <c r="C48" s="177" t="s">
        <v>3412</v>
      </c>
      <c r="D48" s="194"/>
      <c r="E48" s="194"/>
      <c r="F48" s="194"/>
      <c r="J48" s="194"/>
      <c r="K48" s="194"/>
      <c r="L48" s="194"/>
    </row>
    <row r="49" spans="2:12" x14ac:dyDescent="0.25">
      <c r="B49" s="193"/>
      <c r="C49" s="177" t="s">
        <v>3413</v>
      </c>
      <c r="D49" s="194"/>
      <c r="E49" s="194"/>
      <c r="F49" s="194"/>
      <c r="J49" s="194"/>
      <c r="K49" s="194"/>
      <c r="L49" s="194"/>
    </row>
    <row r="50" spans="2:12" x14ac:dyDescent="0.25">
      <c r="B50" s="193"/>
      <c r="C50" s="177" t="s">
        <v>3414</v>
      </c>
      <c r="D50" s="194"/>
      <c r="E50" s="194"/>
      <c r="F50" s="194"/>
      <c r="J50" s="194"/>
      <c r="K50" s="194"/>
      <c r="L50" s="194"/>
    </row>
    <row r="51" spans="2:12" x14ac:dyDescent="0.25">
      <c r="B51" s="193"/>
      <c r="C51" s="177" t="s">
        <v>3415</v>
      </c>
      <c r="D51" s="194"/>
      <c r="E51" s="194"/>
      <c r="F51" s="194"/>
      <c r="J51" s="194"/>
      <c r="K51" s="194"/>
      <c r="L51" s="194"/>
    </row>
    <row r="52" spans="2:12" x14ac:dyDescent="0.25">
      <c r="B52" s="193"/>
      <c r="C52" s="177" t="s">
        <v>3416</v>
      </c>
      <c r="D52" s="194"/>
      <c r="E52" s="194"/>
      <c r="F52" s="194"/>
      <c r="J52" s="194"/>
      <c r="K52" s="194"/>
      <c r="L52" s="194"/>
    </row>
    <row r="53" spans="2:12" x14ac:dyDescent="0.25">
      <c r="B53" s="193"/>
      <c r="C53" s="177" t="s">
        <v>3417</v>
      </c>
      <c r="D53" s="194"/>
      <c r="E53" s="194"/>
      <c r="F53" s="194"/>
      <c r="J53" s="194"/>
      <c r="K53" s="194"/>
      <c r="L53" s="194"/>
    </row>
    <row r="54" spans="2:12" x14ac:dyDescent="0.25">
      <c r="B54" s="193"/>
      <c r="C54" s="177" t="s">
        <v>3418</v>
      </c>
      <c r="D54" s="194"/>
      <c r="E54" s="194"/>
      <c r="F54" s="194"/>
      <c r="J54" s="194"/>
      <c r="K54" s="194"/>
      <c r="L54" s="194"/>
    </row>
    <row r="55" spans="2:12" x14ac:dyDescent="0.25">
      <c r="B55" s="193"/>
      <c r="C55" s="177" t="s">
        <v>3419</v>
      </c>
      <c r="D55" s="194"/>
      <c r="E55" s="194"/>
      <c r="F55" s="194"/>
      <c r="J55" s="194"/>
      <c r="K55" s="194"/>
      <c r="L55" s="194"/>
    </row>
    <row r="56" spans="2:12" x14ac:dyDescent="0.25">
      <c r="B56" s="193"/>
      <c r="C56" s="177" t="s">
        <v>3420</v>
      </c>
      <c r="D56" s="194"/>
      <c r="E56" s="194"/>
      <c r="F56" s="194"/>
      <c r="J56" s="194"/>
      <c r="K56" s="194"/>
      <c r="L56" s="194"/>
    </row>
    <row r="57" spans="2:12" x14ac:dyDescent="0.25">
      <c r="B57" s="193"/>
      <c r="C57" s="177" t="s">
        <v>3421</v>
      </c>
      <c r="D57" s="194"/>
      <c r="E57" s="194"/>
      <c r="F57" s="194"/>
      <c r="J57" s="194"/>
      <c r="K57" s="194"/>
      <c r="L57" s="194"/>
    </row>
    <row r="58" spans="2:12" x14ac:dyDescent="0.25">
      <c r="B58" s="193"/>
      <c r="C58" s="177" t="s">
        <v>3422</v>
      </c>
      <c r="D58" s="194"/>
      <c r="E58" s="194"/>
      <c r="F58" s="194"/>
      <c r="J58" s="194"/>
      <c r="K58" s="194"/>
      <c r="L58" s="194"/>
    </row>
    <row r="59" spans="2:12" x14ac:dyDescent="0.25">
      <c r="B59" s="193"/>
      <c r="C59" s="177" t="s">
        <v>3423</v>
      </c>
      <c r="D59" s="194"/>
      <c r="E59" s="194"/>
      <c r="F59" s="194"/>
      <c r="J59" s="194"/>
      <c r="K59" s="194"/>
      <c r="L59" s="194"/>
    </row>
    <row r="60" spans="2:12" x14ac:dyDescent="0.25">
      <c r="B60" s="193"/>
      <c r="C60" s="177" t="s">
        <v>3424</v>
      </c>
      <c r="D60" s="194"/>
      <c r="E60" s="194"/>
      <c r="F60" s="194"/>
      <c r="J60" s="194"/>
      <c r="K60" s="194"/>
      <c r="L60" s="194"/>
    </row>
    <row r="61" spans="2:12" x14ac:dyDescent="0.25">
      <c r="B61" s="193"/>
      <c r="C61" s="177" t="s">
        <v>3425</v>
      </c>
      <c r="D61" s="194"/>
      <c r="E61" s="194"/>
      <c r="F61" s="194"/>
      <c r="J61" s="194"/>
      <c r="K61" s="194"/>
      <c r="L61" s="194"/>
    </row>
    <row r="62" spans="2:12" x14ac:dyDescent="0.25">
      <c r="B62" s="193"/>
      <c r="C62" s="177" t="s">
        <v>3426</v>
      </c>
      <c r="D62" s="194"/>
      <c r="E62" s="194"/>
      <c r="F62" s="194"/>
      <c r="J62" s="194"/>
      <c r="K62" s="194"/>
      <c r="L62" s="194"/>
    </row>
    <row r="63" spans="2:12" x14ac:dyDescent="0.25">
      <c r="B63" s="193"/>
      <c r="C63" s="177" t="s">
        <v>3427</v>
      </c>
      <c r="D63" s="194"/>
      <c r="E63" s="194"/>
      <c r="F63" s="194"/>
      <c r="J63" s="194"/>
      <c r="K63" s="194"/>
      <c r="L63" s="194"/>
    </row>
    <row r="64" spans="2:12" x14ac:dyDescent="0.25">
      <c r="B64" s="193"/>
      <c r="C64" s="177" t="s">
        <v>3428</v>
      </c>
      <c r="D64" s="194"/>
      <c r="E64" s="194"/>
      <c r="F64" s="194"/>
      <c r="J64" s="194"/>
      <c r="K64" s="194"/>
      <c r="L64" s="194"/>
    </row>
    <row r="65" spans="2:12" x14ac:dyDescent="0.25">
      <c r="B65" s="193"/>
      <c r="C65" s="177" t="s">
        <v>3429</v>
      </c>
      <c r="D65" s="194"/>
      <c r="E65" s="194"/>
      <c r="F65" s="194"/>
      <c r="J65" s="194"/>
      <c r="K65" s="194"/>
      <c r="L65" s="194"/>
    </row>
    <row r="66" spans="2:12" x14ac:dyDescent="0.25">
      <c r="B66" s="193"/>
      <c r="C66" s="177" t="s">
        <v>3430</v>
      </c>
      <c r="D66" s="194"/>
      <c r="E66" s="194"/>
      <c r="F66" s="194"/>
      <c r="J66" s="194"/>
      <c r="K66" s="194"/>
      <c r="L66" s="194"/>
    </row>
    <row r="67" spans="2:12" x14ac:dyDescent="0.25">
      <c r="B67" s="193"/>
      <c r="C67" s="177" t="s">
        <v>3431</v>
      </c>
      <c r="D67" s="194"/>
      <c r="E67" s="194"/>
      <c r="F67" s="194"/>
      <c r="J67" s="194"/>
      <c r="K67" s="194"/>
      <c r="L67" s="194"/>
    </row>
    <row r="68" spans="2:12" x14ac:dyDescent="0.25">
      <c r="B68" s="193"/>
      <c r="C68" s="177" t="s">
        <v>3432</v>
      </c>
      <c r="D68" s="194"/>
      <c r="E68" s="194"/>
      <c r="F68" s="194"/>
      <c r="J68" s="194"/>
      <c r="K68" s="194"/>
      <c r="L68" s="194"/>
    </row>
    <row r="69" spans="2:12" x14ac:dyDescent="0.25">
      <c r="B69" s="193"/>
      <c r="C69" s="177" t="s">
        <v>3433</v>
      </c>
      <c r="D69" s="194"/>
      <c r="E69" s="194"/>
      <c r="F69" s="194"/>
      <c r="J69" s="194"/>
      <c r="K69" s="194"/>
      <c r="L69" s="194"/>
    </row>
    <row r="70" spans="2:12" x14ac:dyDescent="0.25">
      <c r="B70" s="193"/>
      <c r="C70" s="177" t="s">
        <v>3434</v>
      </c>
      <c r="D70" s="194"/>
      <c r="E70" s="194"/>
      <c r="F70" s="194"/>
      <c r="J70" s="194"/>
      <c r="K70" s="194"/>
      <c r="L70" s="194"/>
    </row>
    <row r="71" spans="2:12" x14ac:dyDescent="0.25">
      <c r="B71" s="193"/>
      <c r="C71" s="177" t="s">
        <v>3435</v>
      </c>
      <c r="D71" s="194"/>
      <c r="E71" s="194"/>
      <c r="F71" s="194"/>
      <c r="J71" s="194"/>
      <c r="K71" s="194"/>
      <c r="L71" s="194"/>
    </row>
    <row r="72" spans="2:12" x14ac:dyDescent="0.25">
      <c r="B72" s="193"/>
      <c r="C72" s="177" t="s">
        <v>3436</v>
      </c>
      <c r="D72" s="194"/>
      <c r="E72" s="194"/>
      <c r="F72" s="194"/>
      <c r="J72" s="194"/>
      <c r="K72" s="194"/>
      <c r="L72" s="194"/>
    </row>
    <row r="73" spans="2:12" x14ac:dyDescent="0.25">
      <c r="B73" s="193"/>
      <c r="C73" s="177" t="s">
        <v>3437</v>
      </c>
      <c r="D73" s="194"/>
      <c r="E73" s="194"/>
      <c r="F73" s="194"/>
      <c r="J73" s="194"/>
      <c r="K73" s="194"/>
      <c r="L73" s="194"/>
    </row>
    <row r="74" spans="2:12" x14ac:dyDescent="0.25">
      <c r="B74" s="193"/>
      <c r="C74" s="177" t="s">
        <v>3438</v>
      </c>
      <c r="D74" s="194"/>
      <c r="E74" s="194"/>
      <c r="F74" s="194"/>
      <c r="J74" s="194"/>
      <c r="K74" s="194"/>
      <c r="L74" s="194"/>
    </row>
    <row r="75" spans="2:12" x14ac:dyDescent="0.25">
      <c r="B75" s="193"/>
      <c r="C75" s="177" t="s">
        <v>3439</v>
      </c>
      <c r="D75" s="194"/>
      <c r="E75" s="194"/>
      <c r="F75" s="194"/>
      <c r="J75" s="194"/>
      <c r="K75" s="194"/>
      <c r="L75" s="194"/>
    </row>
    <row r="76" spans="2:12" x14ac:dyDescent="0.25">
      <c r="B76" s="193"/>
      <c r="C76" s="177" t="s">
        <v>3440</v>
      </c>
      <c r="D76" s="194"/>
      <c r="E76" s="194"/>
      <c r="F76" s="194"/>
      <c r="J76" s="194"/>
      <c r="K76" s="194"/>
      <c r="L76" s="194"/>
    </row>
    <row r="77" spans="2:12" x14ac:dyDescent="0.25">
      <c r="B77" s="193"/>
      <c r="C77" s="177" t="s">
        <v>3441</v>
      </c>
      <c r="D77" s="194"/>
      <c r="E77" s="194"/>
      <c r="F77" s="194"/>
      <c r="J77" s="194"/>
      <c r="K77" s="194"/>
      <c r="L77" s="194"/>
    </row>
    <row r="78" spans="2:12" x14ac:dyDescent="0.25">
      <c r="B78" s="193"/>
      <c r="C78" s="177" t="s">
        <v>3442</v>
      </c>
      <c r="D78" s="194"/>
      <c r="E78" s="194"/>
      <c r="F78" s="194"/>
      <c r="J78" s="194"/>
      <c r="K78" s="194"/>
      <c r="L78" s="194"/>
    </row>
    <row r="79" spans="2:12" x14ac:dyDescent="0.25">
      <c r="B79" s="193"/>
      <c r="C79" s="177" t="s">
        <v>3443</v>
      </c>
      <c r="D79" s="194"/>
      <c r="E79" s="194"/>
      <c r="F79" s="194"/>
      <c r="J79" s="194"/>
      <c r="K79" s="194"/>
      <c r="L79" s="194"/>
    </row>
    <row r="80" spans="2:12" x14ac:dyDescent="0.25">
      <c r="B80" s="193"/>
      <c r="C80" s="177" t="s">
        <v>3444</v>
      </c>
      <c r="D80" s="194"/>
      <c r="E80" s="194"/>
      <c r="F80" s="194"/>
      <c r="J80" s="194"/>
      <c r="K80" s="194"/>
      <c r="L80" s="194"/>
    </row>
    <row r="81" spans="2:12" x14ac:dyDescent="0.25">
      <c r="B81" s="193"/>
      <c r="C81" s="177" t="s">
        <v>3445</v>
      </c>
      <c r="D81" s="194"/>
      <c r="E81" s="194"/>
      <c r="F81" s="194"/>
      <c r="J81" s="194"/>
      <c r="K81" s="194"/>
      <c r="L81" s="194"/>
    </row>
    <row r="82" spans="2:12" x14ac:dyDescent="0.25">
      <c r="B82" s="193"/>
      <c r="C82" s="177" t="s">
        <v>3446</v>
      </c>
      <c r="D82" s="194"/>
      <c r="E82" s="194"/>
      <c r="F82" s="194"/>
      <c r="J82" s="194"/>
      <c r="K82" s="194"/>
      <c r="L82" s="194"/>
    </row>
    <row r="83" spans="2:12" x14ac:dyDescent="0.25">
      <c r="B83" s="193"/>
      <c r="C83" s="177" t="s">
        <v>3447</v>
      </c>
      <c r="D83" s="194"/>
      <c r="E83" s="194"/>
      <c r="F83" s="194"/>
      <c r="J83" s="194"/>
      <c r="K83" s="194"/>
      <c r="L83" s="194"/>
    </row>
    <row r="84" spans="2:12" x14ac:dyDescent="0.25">
      <c r="B84" s="193"/>
      <c r="C84" s="177" t="s">
        <v>3448</v>
      </c>
      <c r="D84" s="194"/>
      <c r="E84" s="194"/>
      <c r="F84" s="194"/>
      <c r="J84" s="194"/>
      <c r="K84" s="194"/>
      <c r="L84" s="194"/>
    </row>
    <row r="85" spans="2:12" x14ac:dyDescent="0.25">
      <c r="B85" s="193"/>
      <c r="C85" s="177" t="s">
        <v>3449</v>
      </c>
      <c r="D85" s="194"/>
      <c r="E85" s="194"/>
      <c r="F85" s="194"/>
      <c r="J85" s="194"/>
      <c r="K85" s="194"/>
      <c r="L85" s="194"/>
    </row>
    <row r="86" spans="2:12" x14ac:dyDescent="0.25">
      <c r="B86" s="193"/>
      <c r="C86" s="177" t="s">
        <v>3450</v>
      </c>
      <c r="D86" s="194"/>
      <c r="E86" s="194"/>
      <c r="F86" s="194"/>
      <c r="J86" s="194"/>
      <c r="K86" s="194"/>
      <c r="L86" s="194"/>
    </row>
    <row r="87" spans="2:12" x14ac:dyDescent="0.25">
      <c r="B87" s="193"/>
      <c r="C87" s="177" t="s">
        <v>3451</v>
      </c>
      <c r="D87" s="194"/>
      <c r="E87" s="194"/>
      <c r="F87" s="194"/>
      <c r="J87" s="194"/>
      <c r="K87" s="194"/>
      <c r="L87" s="194"/>
    </row>
    <row r="88" spans="2:12" x14ac:dyDescent="0.25">
      <c r="B88" s="193"/>
      <c r="C88" s="177" t="s">
        <v>3452</v>
      </c>
      <c r="D88" s="194"/>
      <c r="E88" s="194"/>
      <c r="F88" s="194"/>
      <c r="J88" s="194"/>
      <c r="K88" s="194"/>
      <c r="L88" s="194"/>
    </row>
    <row r="89" spans="2:12" x14ac:dyDescent="0.25">
      <c r="B89" s="193"/>
      <c r="C89" s="177" t="s">
        <v>3453</v>
      </c>
      <c r="D89" s="194"/>
      <c r="E89" s="194"/>
      <c r="F89" s="194"/>
      <c r="J89" s="194"/>
      <c r="K89" s="194"/>
      <c r="L89" s="194"/>
    </row>
    <row r="90" spans="2:12" x14ac:dyDescent="0.25">
      <c r="B90" s="193"/>
      <c r="C90" s="177" t="s">
        <v>3454</v>
      </c>
      <c r="D90" s="194"/>
      <c r="E90" s="194"/>
      <c r="F90" s="194"/>
      <c r="J90" s="194"/>
      <c r="K90" s="194"/>
      <c r="L90" s="194"/>
    </row>
    <row r="91" spans="2:12" x14ac:dyDescent="0.25">
      <c r="B91" s="193"/>
      <c r="C91" s="177" t="s">
        <v>3455</v>
      </c>
      <c r="D91" s="194"/>
      <c r="E91" s="194"/>
      <c r="F91" s="194"/>
      <c r="J91" s="194"/>
      <c r="K91" s="194"/>
      <c r="L91" s="194"/>
    </row>
    <row r="92" spans="2:12" x14ac:dyDescent="0.25">
      <c r="B92" s="193"/>
      <c r="C92" s="177" t="s">
        <v>3456</v>
      </c>
      <c r="D92" s="194"/>
      <c r="E92" s="194"/>
      <c r="F92" s="194"/>
      <c r="J92" s="194"/>
      <c r="K92" s="194"/>
      <c r="L92" s="194"/>
    </row>
    <row r="93" spans="2:12" x14ac:dyDescent="0.25">
      <c r="B93" s="193"/>
      <c r="C93" s="177" t="s">
        <v>3457</v>
      </c>
      <c r="D93" s="194"/>
      <c r="E93" s="194"/>
      <c r="F93" s="194"/>
      <c r="J93" s="194"/>
      <c r="K93" s="194"/>
      <c r="L93" s="194"/>
    </row>
    <row r="94" spans="2:12" x14ac:dyDescent="0.25">
      <c r="B94" s="193"/>
      <c r="C94" s="177" t="s">
        <v>3458</v>
      </c>
      <c r="D94" s="194"/>
      <c r="E94" s="194"/>
      <c r="F94" s="194"/>
      <c r="J94" s="194"/>
      <c r="K94" s="194"/>
      <c r="L94" s="194"/>
    </row>
    <row r="95" spans="2:12" x14ac:dyDescent="0.25">
      <c r="B95" s="193"/>
      <c r="C95" s="177" t="s">
        <v>3459</v>
      </c>
      <c r="D95" s="194"/>
      <c r="E95" s="194"/>
      <c r="F95" s="194"/>
      <c r="J95" s="194"/>
      <c r="K95" s="194"/>
      <c r="L95" s="194"/>
    </row>
    <row r="96" spans="2:12" x14ac:dyDescent="0.25">
      <c r="B96" s="193"/>
      <c r="C96" s="177" t="s">
        <v>3460</v>
      </c>
      <c r="D96" s="194"/>
      <c r="E96" s="194"/>
      <c r="F96" s="194"/>
      <c r="J96" s="194"/>
      <c r="K96" s="194"/>
      <c r="L96" s="194"/>
    </row>
    <row r="97" spans="2:12" x14ac:dyDescent="0.25">
      <c r="B97" s="193"/>
      <c r="C97" s="177" t="s">
        <v>3461</v>
      </c>
      <c r="D97" s="194"/>
      <c r="E97" s="194"/>
      <c r="F97" s="194"/>
      <c r="J97" s="194"/>
      <c r="K97" s="194"/>
      <c r="L97" s="194"/>
    </row>
    <row r="98" spans="2:12" x14ac:dyDescent="0.25">
      <c r="B98" s="193"/>
      <c r="C98" s="177" t="s">
        <v>3462</v>
      </c>
      <c r="D98" s="194"/>
      <c r="E98" s="194"/>
      <c r="F98" s="194"/>
      <c r="J98" s="194"/>
      <c r="K98" s="194"/>
      <c r="L98" s="194"/>
    </row>
    <row r="99" spans="2:12" x14ac:dyDescent="0.25">
      <c r="B99" s="193"/>
      <c r="C99" s="177" t="s">
        <v>3463</v>
      </c>
      <c r="D99" s="194"/>
      <c r="E99" s="194"/>
      <c r="F99" s="194"/>
      <c r="J99" s="194"/>
      <c r="K99" s="194"/>
      <c r="L99" s="194"/>
    </row>
    <row r="100" spans="2:12" x14ac:dyDescent="0.25">
      <c r="B100" s="193"/>
      <c r="C100" s="177" t="s">
        <v>3464</v>
      </c>
      <c r="D100" s="194"/>
      <c r="E100" s="194"/>
      <c r="F100" s="194"/>
      <c r="J100" s="194"/>
      <c r="K100" s="194"/>
      <c r="L100" s="194"/>
    </row>
    <row r="101" spans="2:12" x14ac:dyDescent="0.25">
      <c r="B101" s="193"/>
      <c r="C101" s="177" t="s">
        <v>3465</v>
      </c>
      <c r="D101" s="194"/>
      <c r="E101" s="194"/>
      <c r="F101" s="194"/>
      <c r="J101" s="194"/>
      <c r="K101" s="194"/>
      <c r="L101" s="194"/>
    </row>
    <row r="102" spans="2:12" x14ac:dyDescent="0.25">
      <c r="B102" s="193"/>
      <c r="C102" s="177" t="s">
        <v>3466</v>
      </c>
      <c r="D102" s="194"/>
      <c r="E102" s="194"/>
      <c r="F102" s="194"/>
      <c r="J102" s="194"/>
      <c r="K102" s="194"/>
      <c r="L102" s="194"/>
    </row>
    <row r="103" spans="2:12" x14ac:dyDescent="0.25">
      <c r="B103" s="193"/>
      <c r="C103" s="177" t="s">
        <v>3467</v>
      </c>
      <c r="D103" s="194"/>
      <c r="E103" s="194"/>
      <c r="F103" s="194"/>
      <c r="J103" s="194"/>
      <c r="K103" s="194"/>
      <c r="L103" s="194"/>
    </row>
    <row r="104" spans="2:12" x14ac:dyDescent="0.25">
      <c r="B104" s="193"/>
      <c r="C104" s="177" t="s">
        <v>3468</v>
      </c>
      <c r="D104" s="194"/>
      <c r="E104" s="194"/>
      <c r="F104" s="194"/>
      <c r="J104" s="194"/>
      <c r="K104" s="194"/>
      <c r="L104" s="194"/>
    </row>
    <row r="105" spans="2:12" x14ac:dyDescent="0.25">
      <c r="B105" s="193"/>
      <c r="C105" s="177" t="s">
        <v>3469</v>
      </c>
      <c r="D105" s="194"/>
      <c r="E105" s="194"/>
      <c r="F105" s="194"/>
      <c r="J105" s="194"/>
      <c r="K105" s="194"/>
      <c r="L105" s="194"/>
    </row>
    <row r="106" spans="2:12" x14ac:dyDescent="0.25">
      <c r="B106" s="193"/>
      <c r="C106" s="177" t="s">
        <v>3470</v>
      </c>
      <c r="D106" s="194"/>
      <c r="E106" s="194"/>
      <c r="F106" s="194"/>
      <c r="J106" s="194"/>
      <c r="K106" s="194"/>
      <c r="L106" s="194"/>
    </row>
    <row r="107" spans="2:12" x14ac:dyDescent="0.25">
      <c r="B107" s="193"/>
      <c r="C107" s="177" t="s">
        <v>3471</v>
      </c>
      <c r="D107" s="194"/>
      <c r="E107" s="194"/>
      <c r="F107" s="194"/>
      <c r="J107" s="194"/>
      <c r="K107" s="194"/>
      <c r="L107" s="194"/>
    </row>
    <row r="108" spans="2:12" x14ac:dyDescent="0.25">
      <c r="B108" s="193"/>
      <c r="C108" s="177" t="s">
        <v>3472</v>
      </c>
      <c r="D108" s="194"/>
      <c r="E108" s="194"/>
      <c r="F108" s="194"/>
      <c r="J108" s="194"/>
      <c r="K108" s="194"/>
      <c r="L108" s="194"/>
    </row>
    <row r="109" spans="2:12" x14ac:dyDescent="0.25">
      <c r="B109" s="193"/>
      <c r="C109" s="177" t="s">
        <v>3473</v>
      </c>
      <c r="D109" s="194"/>
      <c r="E109" s="194"/>
      <c r="F109" s="194"/>
      <c r="J109" s="194"/>
      <c r="K109" s="194"/>
      <c r="L109" s="194"/>
    </row>
  </sheetData>
  <mergeCells count="1">
    <mergeCell ref="F3:G3"/>
  </mergeCells>
  <dataValidations count="2">
    <dataValidation allowBlank="1" showInputMessage="1" showErrorMessage="1" error="Data is of incorrect type!" sqref="A5:B5"/>
    <dataValidation type="list" allowBlank="1" showInputMessage="1" showErrorMessage="1" error="Data is of incorrect type!" sqref="C5">
      <formula1>"TRUE"</formula1>
    </dataValidation>
  </dataValidations>
  <hyperlinks>
    <hyperlink ref="A1" location="'Table of Contents'!A1" display="S.05.02.01.03 - Total Top 5 and home country - non-life obligations"/>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topLeftCell="C1" workbookViewId="0">
      <selection activeCell="N5" sqref="N5"/>
    </sheetView>
  </sheetViews>
  <sheetFormatPr defaultRowHeight="15" x14ac:dyDescent="0.25"/>
  <cols>
    <col min="1" max="1" width="9.140625" style="571"/>
    <col min="2" max="2" width="46.85546875" style="571" customWidth="1"/>
    <col min="3" max="4" width="9.140625" style="571"/>
    <col min="5" max="5" width="19.42578125" style="571" customWidth="1"/>
    <col min="6" max="6" width="9.140625" style="571"/>
    <col min="7" max="7" width="15.7109375" style="571" customWidth="1"/>
    <col min="8" max="10" width="9.140625" style="571"/>
    <col min="11" max="11" width="9.140625" style="572"/>
    <col min="12" max="12" width="11.85546875" style="571" customWidth="1"/>
    <col min="13" max="13" width="31.85546875" style="571" customWidth="1"/>
    <col min="14" max="16384" width="9.140625" style="571"/>
  </cols>
  <sheetData>
    <row r="1" spans="1:15" ht="23.25" customHeight="1" x14ac:dyDescent="0.3">
      <c r="A1" s="187" t="s">
        <v>17053</v>
      </c>
      <c r="B1" s="570" t="s">
        <v>14023</v>
      </c>
      <c r="K1" s="237" t="s">
        <v>17105</v>
      </c>
      <c r="O1" s="724" t="s">
        <v>13439</v>
      </c>
    </row>
    <row r="2" spans="1:15" ht="88.5" customHeight="1" x14ac:dyDescent="0.25">
      <c r="G2" s="830" t="s">
        <v>14029</v>
      </c>
      <c r="H2" s="831"/>
      <c r="I2" s="831"/>
      <c r="M2" s="642" t="s">
        <v>14037</v>
      </c>
    </row>
    <row r="3" spans="1:15" ht="42" customHeight="1" x14ac:dyDescent="0.25"/>
    <row r="4" spans="1:15" ht="12.4" customHeight="1" x14ac:dyDescent="0.25">
      <c r="B4" s="10" t="s">
        <v>14024</v>
      </c>
      <c r="C4" s="60"/>
      <c r="D4" s="60"/>
      <c r="E4" s="13" t="s">
        <v>14025</v>
      </c>
      <c r="F4" s="15" t="s">
        <v>2611</v>
      </c>
      <c r="G4" s="39" t="s">
        <v>7497</v>
      </c>
      <c r="L4" s="639" t="s">
        <v>2611</v>
      </c>
      <c r="M4" s="39" t="s">
        <v>14036</v>
      </c>
    </row>
    <row r="5" spans="1:15" ht="12.4" customHeight="1" x14ac:dyDescent="0.25">
      <c r="B5" s="10" t="s">
        <v>7498</v>
      </c>
      <c r="C5" s="60"/>
      <c r="D5" s="60"/>
      <c r="E5" s="13" t="s">
        <v>7499</v>
      </c>
      <c r="F5" s="15" t="s">
        <v>2612</v>
      </c>
      <c r="G5" s="39" t="s">
        <v>7500</v>
      </c>
      <c r="L5" s="639" t="s">
        <v>2612</v>
      </c>
      <c r="M5" s="39" t="s">
        <v>14034</v>
      </c>
    </row>
    <row r="6" spans="1:15" x14ac:dyDescent="0.25">
      <c r="B6" s="10" t="s">
        <v>928</v>
      </c>
      <c r="C6" s="60"/>
      <c r="D6" s="60"/>
      <c r="E6" s="13" t="s">
        <v>3283</v>
      </c>
      <c r="F6" s="15" t="s">
        <v>2629</v>
      </c>
      <c r="G6" s="39" t="s">
        <v>4787</v>
      </c>
      <c r="L6" s="639" t="s">
        <v>2629</v>
      </c>
      <c r="M6" s="39" t="s">
        <v>14035</v>
      </c>
    </row>
    <row r="7" spans="1:15" ht="12.4" customHeight="1" x14ac:dyDescent="0.25"/>
    <row r="8" spans="1:15" ht="12.4" customHeight="1" x14ac:dyDescent="0.25">
      <c r="G8" s="10" t="s">
        <v>1134</v>
      </c>
      <c r="M8" s="10" t="s">
        <v>1134</v>
      </c>
      <c r="O8" s="642" t="s">
        <v>14046</v>
      </c>
    </row>
    <row r="9" spans="1:15" ht="12.4" customHeight="1" x14ac:dyDescent="0.25">
      <c r="G9" s="13" t="s">
        <v>1161</v>
      </c>
      <c r="M9" s="13" t="s">
        <v>1161</v>
      </c>
    </row>
    <row r="10" spans="1:15" ht="12.4" customHeight="1" x14ac:dyDescent="0.25">
      <c r="G10" s="15" t="s">
        <v>418</v>
      </c>
      <c r="M10" s="641" t="s">
        <v>14033</v>
      </c>
    </row>
    <row r="11" spans="1:15" ht="14.25" customHeight="1" x14ac:dyDescent="0.25">
      <c r="B11" s="10" t="s">
        <v>1135</v>
      </c>
      <c r="C11" s="60"/>
      <c r="D11" s="13" t="s">
        <v>14026</v>
      </c>
      <c r="E11" s="13" t="s">
        <v>9790</v>
      </c>
      <c r="F11" s="15" t="s">
        <v>421</v>
      </c>
      <c r="G11" s="46"/>
      <c r="H11" s="20" t="s">
        <v>4788</v>
      </c>
      <c r="L11" s="640" t="s">
        <v>421</v>
      </c>
      <c r="M11" s="638" t="s">
        <v>14030</v>
      </c>
    </row>
    <row r="12" spans="1:15" ht="17.25" customHeight="1" x14ac:dyDescent="0.25">
      <c r="B12" s="10" t="s">
        <v>1136</v>
      </c>
      <c r="C12" s="60"/>
      <c r="D12" s="13" t="s">
        <v>14027</v>
      </c>
      <c r="E12" s="13" t="s">
        <v>9790</v>
      </c>
      <c r="F12" s="15" t="s">
        <v>423</v>
      </c>
      <c r="G12" s="46"/>
      <c r="H12" s="20" t="s">
        <v>4769</v>
      </c>
      <c r="L12" s="640" t="s">
        <v>423</v>
      </c>
      <c r="M12" s="638" t="s">
        <v>14031</v>
      </c>
    </row>
    <row r="13" spans="1:15" ht="17.25" customHeight="1" x14ac:dyDescent="0.25">
      <c r="B13" s="10" t="s">
        <v>1137</v>
      </c>
      <c r="C13" s="60"/>
      <c r="D13" s="13" t="s">
        <v>14028</v>
      </c>
      <c r="E13" s="13" t="s">
        <v>9790</v>
      </c>
      <c r="F13" s="15" t="s">
        <v>613</v>
      </c>
      <c r="G13" s="46"/>
      <c r="H13" s="20" t="s">
        <v>4769</v>
      </c>
      <c r="L13" s="640" t="s">
        <v>613</v>
      </c>
      <c r="M13" s="638" t="s">
        <v>14032</v>
      </c>
    </row>
  </sheetData>
  <mergeCells count="1">
    <mergeCell ref="G2:I2"/>
  </mergeCells>
  <dataValidations count="1">
    <dataValidation type="decimal" allowBlank="1" showInputMessage="1" showErrorMessage="1" error="Data is of incorrect type!" sqref="C9:C11"/>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Enumerations!$A$772:$P$772</xm:f>
          </x14:formula1>
          <xm:sqref>B3 G4</xm:sqref>
        </x14:dataValidation>
        <x14:dataValidation type="list" allowBlank="1" showInputMessage="1" showErrorMessage="1" error="Data is of incorrect type!">
          <x14:formula1>
            <xm:f>Enumerations!$A$773:$B$773</xm:f>
          </x14:formula1>
          <xm:sqref>B4 G5</xm:sqref>
        </x14:dataValidation>
        <x14:dataValidation type="list" allowBlank="1" showInputMessage="1" showErrorMessage="1" error="Data is of incorrect type!">
          <x14:formula1>
            <xm:f>Enumerations!$A$774:$GH$774</xm:f>
          </x14:formula1>
          <xm:sqref>B5 G6</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
  <sheetViews>
    <sheetView showGridLines="0" workbookViewId="0"/>
  </sheetViews>
  <sheetFormatPr defaultRowHeight="15" x14ac:dyDescent="0.25"/>
  <cols>
    <col min="1" max="1" width="9.140625" style="571"/>
    <col min="2" max="2" width="36.85546875" style="571" customWidth="1"/>
    <col min="3" max="5" width="9.140625" style="571"/>
    <col min="6" max="6" width="37.7109375" style="571" customWidth="1"/>
    <col min="7" max="7" width="37.42578125" style="571" customWidth="1"/>
    <col min="8" max="8" width="24" style="571" customWidth="1"/>
    <col min="9" max="9" width="37.28515625" style="571" customWidth="1"/>
    <col min="10" max="10" width="32.7109375" style="571" customWidth="1"/>
    <col min="11" max="11" width="40" style="571" customWidth="1"/>
    <col min="12" max="12" width="22" style="571" customWidth="1"/>
    <col min="13" max="13" width="9.140625" style="571"/>
    <col min="14" max="14" width="16.140625" style="572" customWidth="1"/>
    <col min="15" max="15" width="16.140625" style="98" customWidth="1"/>
    <col min="16" max="16" width="20.7109375" style="571" customWidth="1"/>
    <col min="17" max="17" width="33.5703125" style="571" customWidth="1"/>
    <col min="18" max="18" width="28" style="571" customWidth="1"/>
    <col min="19" max="23" width="25.7109375" style="571" customWidth="1"/>
    <col min="24" max="24" width="22.7109375" style="571" customWidth="1"/>
    <col min="25" max="25" width="20.7109375" style="571" customWidth="1"/>
    <col min="26" max="16384" width="9.140625" style="571"/>
  </cols>
  <sheetData>
    <row r="1" spans="1:23" ht="18" customHeight="1" x14ac:dyDescent="0.3">
      <c r="A1" s="187" t="s">
        <v>17053</v>
      </c>
      <c r="B1" s="798" t="s">
        <v>14038</v>
      </c>
      <c r="C1" s="799"/>
      <c r="D1" s="799"/>
      <c r="E1" s="799"/>
      <c r="F1" s="799"/>
      <c r="G1" s="799"/>
      <c r="H1" s="799"/>
      <c r="I1" s="799"/>
      <c r="J1" s="799"/>
      <c r="K1" s="799"/>
      <c r="L1" s="799"/>
      <c r="N1" s="237" t="s">
        <v>17106</v>
      </c>
      <c r="R1" s="724" t="s">
        <v>13439</v>
      </c>
    </row>
    <row r="2" spans="1:23" ht="73.5" customHeight="1" x14ac:dyDescent="0.25">
      <c r="F2" s="830" t="s">
        <v>14045</v>
      </c>
      <c r="G2" s="831"/>
      <c r="H2" s="831"/>
      <c r="Q2" s="642" t="s">
        <v>14168</v>
      </c>
    </row>
    <row r="3" spans="1:23" ht="23.25" customHeight="1" x14ac:dyDescent="0.25"/>
    <row r="4" spans="1:23" ht="12.4" customHeight="1" x14ac:dyDescent="0.25">
      <c r="B4" s="10" t="s">
        <v>14024</v>
      </c>
      <c r="C4" s="60"/>
      <c r="D4" s="13" t="s">
        <v>14025</v>
      </c>
      <c r="E4" s="15" t="s">
        <v>2611</v>
      </c>
      <c r="F4" s="39" t="s">
        <v>7497</v>
      </c>
      <c r="P4" s="15" t="s">
        <v>2611</v>
      </c>
      <c r="Q4" s="39" t="s">
        <v>14036</v>
      </c>
      <c r="R4" s="637"/>
      <c r="S4" s="637"/>
      <c r="T4" s="637"/>
      <c r="U4" s="637"/>
      <c r="V4" s="637"/>
      <c r="W4" s="637"/>
    </row>
    <row r="5" spans="1:23" ht="12.4" customHeight="1" x14ac:dyDescent="0.25">
      <c r="B5" s="10" t="s">
        <v>7498</v>
      </c>
      <c r="C5" s="60"/>
      <c r="D5" s="13" t="s">
        <v>7499</v>
      </c>
      <c r="E5" s="15" t="s">
        <v>2612</v>
      </c>
      <c r="F5" s="39" t="s">
        <v>7500</v>
      </c>
      <c r="P5" s="15" t="s">
        <v>2612</v>
      </c>
      <c r="Q5" s="39" t="s">
        <v>14034</v>
      </c>
      <c r="R5" s="637"/>
      <c r="S5" s="637"/>
      <c r="T5" s="637"/>
      <c r="U5" s="637"/>
      <c r="V5" s="637"/>
      <c r="W5" s="637"/>
    </row>
    <row r="6" spans="1:23" ht="12.4" customHeight="1" x14ac:dyDescent="0.25">
      <c r="B6" s="10" t="s">
        <v>928</v>
      </c>
      <c r="C6" s="60"/>
      <c r="D6" s="13" t="s">
        <v>3283</v>
      </c>
      <c r="E6" s="15" t="s">
        <v>2629</v>
      </c>
      <c r="F6" s="39" t="s">
        <v>4787</v>
      </c>
      <c r="P6" s="15" t="s">
        <v>2629</v>
      </c>
      <c r="Q6" s="39" t="s">
        <v>14035</v>
      </c>
      <c r="R6" s="637"/>
      <c r="S6" s="637"/>
      <c r="T6" s="637"/>
      <c r="U6" s="637"/>
      <c r="V6" s="637"/>
      <c r="W6" s="637"/>
    </row>
    <row r="7" spans="1:23" x14ac:dyDescent="0.25">
      <c r="B7" s="10" t="s">
        <v>7501</v>
      </c>
      <c r="C7" s="60"/>
      <c r="D7" s="13" t="s">
        <v>7502</v>
      </c>
      <c r="E7" s="15" t="s">
        <v>2669</v>
      </c>
      <c r="F7" s="39" t="s">
        <v>7503</v>
      </c>
      <c r="P7" s="15" t="s">
        <v>2669</v>
      </c>
      <c r="Q7" s="39" t="s">
        <v>14047</v>
      </c>
      <c r="R7" s="637"/>
      <c r="S7" s="637"/>
      <c r="T7" s="637"/>
      <c r="U7" s="637"/>
      <c r="V7" s="637"/>
      <c r="W7" s="637"/>
    </row>
    <row r="8" spans="1:23" ht="12.4" customHeight="1" x14ac:dyDescent="0.25">
      <c r="P8" s="637"/>
      <c r="Q8" s="637"/>
      <c r="R8" s="637"/>
      <c r="S8" s="637"/>
      <c r="T8" s="637"/>
      <c r="U8" s="637"/>
      <c r="V8" s="637"/>
      <c r="W8" s="637"/>
    </row>
    <row r="9" spans="1:23" s="644" customFormat="1" ht="92.25" customHeight="1" x14ac:dyDescent="0.25">
      <c r="N9" s="645"/>
      <c r="O9" s="832" t="s">
        <v>14167</v>
      </c>
      <c r="P9" s="831"/>
    </row>
    <row r="10" spans="1:23" ht="12.4" customHeight="1" x14ac:dyDescent="0.25">
      <c r="F10" s="10" t="s">
        <v>1139</v>
      </c>
      <c r="G10" s="10" t="s">
        <v>1140</v>
      </c>
      <c r="H10" s="10" t="s">
        <v>1141</v>
      </c>
      <c r="I10" s="10" t="s">
        <v>1142</v>
      </c>
      <c r="J10" s="10" t="s">
        <v>1143</v>
      </c>
      <c r="K10" s="10" t="s">
        <v>1144</v>
      </c>
      <c r="L10" s="10" t="s">
        <v>1145</v>
      </c>
      <c r="P10" s="637"/>
      <c r="Q10" s="10" t="s">
        <v>1139</v>
      </c>
      <c r="R10" s="10" t="s">
        <v>1140</v>
      </c>
      <c r="S10" s="10" t="s">
        <v>1141</v>
      </c>
      <c r="T10" s="10" t="s">
        <v>1142</v>
      </c>
      <c r="U10" s="10" t="s">
        <v>1143</v>
      </c>
      <c r="V10" s="10" t="s">
        <v>1144</v>
      </c>
      <c r="W10" s="10" t="s">
        <v>1145</v>
      </c>
    </row>
    <row r="11" spans="1:23" ht="12.4" customHeight="1" x14ac:dyDescent="0.25">
      <c r="F11" s="13" t="s">
        <v>14039</v>
      </c>
      <c r="G11" s="13" t="s">
        <v>14040</v>
      </c>
      <c r="H11" s="13" t="s">
        <v>14041</v>
      </c>
      <c r="I11" s="13"/>
      <c r="J11" s="13"/>
      <c r="K11" s="13" t="s">
        <v>14042</v>
      </c>
      <c r="L11" s="13" t="s">
        <v>14039</v>
      </c>
      <c r="P11" s="637"/>
      <c r="Q11" s="13" t="s">
        <v>14039</v>
      </c>
      <c r="R11" s="13" t="s">
        <v>14040</v>
      </c>
      <c r="S11" s="13" t="s">
        <v>14041</v>
      </c>
      <c r="T11" s="13"/>
      <c r="U11" s="13"/>
      <c r="V11" s="13" t="s">
        <v>14042</v>
      </c>
      <c r="W11" s="13" t="s">
        <v>14039</v>
      </c>
    </row>
    <row r="12" spans="1:23" ht="12.4" customHeight="1" x14ac:dyDescent="0.25">
      <c r="B12" s="20" t="s">
        <v>3501</v>
      </c>
      <c r="F12" s="13" t="s">
        <v>10635</v>
      </c>
      <c r="G12" s="13" t="s">
        <v>9783</v>
      </c>
      <c r="H12" s="13" t="s">
        <v>9783</v>
      </c>
      <c r="I12" s="13" t="s">
        <v>14039</v>
      </c>
      <c r="J12" s="13"/>
      <c r="K12" s="13" t="s">
        <v>3212</v>
      </c>
      <c r="L12" s="13" t="s">
        <v>14043</v>
      </c>
      <c r="P12" s="637"/>
      <c r="Q12" s="13" t="s">
        <v>10635</v>
      </c>
      <c r="R12" s="13" t="s">
        <v>9783</v>
      </c>
      <c r="S12" s="13" t="s">
        <v>9783</v>
      </c>
      <c r="T12" s="13" t="s">
        <v>14039</v>
      </c>
      <c r="U12" s="13"/>
      <c r="V12" s="13" t="s">
        <v>3212</v>
      </c>
      <c r="W12" s="13" t="s">
        <v>14043</v>
      </c>
    </row>
    <row r="13" spans="1:23" ht="12.4" customHeight="1" x14ac:dyDescent="0.25">
      <c r="F13" s="13" t="s">
        <v>3212</v>
      </c>
      <c r="G13" s="13" t="s">
        <v>3212</v>
      </c>
      <c r="H13" s="13" t="s">
        <v>3212</v>
      </c>
      <c r="I13" s="13" t="s">
        <v>3212</v>
      </c>
      <c r="J13" s="13" t="s">
        <v>14044</v>
      </c>
      <c r="K13" s="13" t="s">
        <v>1052</v>
      </c>
      <c r="L13" s="13" t="s">
        <v>3212</v>
      </c>
      <c r="P13" s="637"/>
      <c r="Q13" s="13" t="s">
        <v>3212</v>
      </c>
      <c r="R13" s="13" t="s">
        <v>3212</v>
      </c>
      <c r="S13" s="13" t="s">
        <v>3212</v>
      </c>
      <c r="T13" s="13" t="s">
        <v>3212</v>
      </c>
      <c r="U13" s="13" t="s">
        <v>14044</v>
      </c>
      <c r="V13" s="13" t="s">
        <v>1052</v>
      </c>
      <c r="W13" s="13" t="s">
        <v>3212</v>
      </c>
    </row>
    <row r="14" spans="1:23" ht="12.4" customHeight="1" x14ac:dyDescent="0.25">
      <c r="F14" s="15" t="s">
        <v>607</v>
      </c>
      <c r="G14" s="15" t="s">
        <v>720</v>
      </c>
      <c r="H14" s="15" t="s">
        <v>721</v>
      </c>
      <c r="I14" s="15" t="s">
        <v>599</v>
      </c>
      <c r="J14" s="15" t="s">
        <v>600</v>
      </c>
      <c r="K14" s="15" t="s">
        <v>601</v>
      </c>
      <c r="L14" s="15" t="s">
        <v>602</v>
      </c>
      <c r="P14" s="637"/>
      <c r="Q14" s="483" t="s">
        <v>607</v>
      </c>
      <c r="R14" s="483" t="s">
        <v>720</v>
      </c>
      <c r="S14" s="483" t="s">
        <v>721</v>
      </c>
      <c r="T14" s="483" t="s">
        <v>599</v>
      </c>
      <c r="U14" s="483" t="s">
        <v>600</v>
      </c>
      <c r="V14" s="483" t="s">
        <v>601</v>
      </c>
      <c r="W14" s="483" t="s">
        <v>602</v>
      </c>
    </row>
    <row r="15" spans="1:23" ht="12.4" customHeight="1" x14ac:dyDescent="0.25">
      <c r="B15" s="10" t="s">
        <v>1146</v>
      </c>
      <c r="C15" s="60"/>
      <c r="D15" s="13" t="s">
        <v>7505</v>
      </c>
      <c r="E15" s="15" t="s">
        <v>427</v>
      </c>
      <c r="F15" s="643"/>
      <c r="G15" s="643"/>
      <c r="H15" s="643"/>
      <c r="I15" s="643"/>
      <c r="J15" s="643"/>
      <c r="K15" s="643"/>
      <c r="L15" s="643"/>
      <c r="O15" s="10" t="s">
        <v>1146</v>
      </c>
      <c r="P15" s="732" t="s">
        <v>427</v>
      </c>
      <c r="Q15" s="638" t="s">
        <v>14048</v>
      </c>
      <c r="R15" s="638" t="s">
        <v>14049</v>
      </c>
      <c r="S15" s="638" t="s">
        <v>14050</v>
      </c>
      <c r="T15" s="638" t="s">
        <v>14051</v>
      </c>
      <c r="U15" s="638" t="s">
        <v>14052</v>
      </c>
      <c r="V15" s="638" t="s">
        <v>14053</v>
      </c>
      <c r="W15" s="638" t="s">
        <v>14054</v>
      </c>
    </row>
    <row r="16" spans="1:23" ht="12.4" customHeight="1" x14ac:dyDescent="0.25">
      <c r="B16" s="19" t="s">
        <v>1147</v>
      </c>
      <c r="C16" s="60"/>
      <c r="D16" s="13" t="s">
        <v>1147</v>
      </c>
      <c r="E16" s="15" t="s">
        <v>573</v>
      </c>
      <c r="F16" s="643"/>
      <c r="G16" s="643"/>
      <c r="H16" s="643"/>
      <c r="I16" s="643"/>
      <c r="J16" s="643"/>
      <c r="K16" s="643"/>
      <c r="L16" s="643"/>
      <c r="O16" s="19" t="s">
        <v>1147</v>
      </c>
      <c r="P16" s="732" t="s">
        <v>573</v>
      </c>
      <c r="Q16" s="638" t="s">
        <v>14055</v>
      </c>
      <c r="R16" s="638" t="s">
        <v>14056</v>
      </c>
      <c r="S16" s="638" t="s">
        <v>14057</v>
      </c>
      <c r="T16" s="638" t="s">
        <v>14058</v>
      </c>
      <c r="U16" s="638" t="s">
        <v>14059</v>
      </c>
      <c r="V16" s="638" t="s">
        <v>14060</v>
      </c>
      <c r="W16" s="638" t="s">
        <v>14061</v>
      </c>
    </row>
    <row r="17" spans="2:23" ht="12.4" customHeight="1" x14ac:dyDescent="0.25">
      <c r="B17" s="19" t="s">
        <v>1148</v>
      </c>
      <c r="C17" s="60"/>
      <c r="D17" s="13" t="s">
        <v>1148</v>
      </c>
      <c r="E17" s="15" t="s">
        <v>429</v>
      </c>
      <c r="F17" s="643"/>
      <c r="G17" s="643"/>
      <c r="H17" s="643"/>
      <c r="I17" s="643"/>
      <c r="J17" s="643"/>
      <c r="K17" s="643"/>
      <c r="L17" s="643"/>
      <c r="O17" s="19" t="s">
        <v>1148</v>
      </c>
      <c r="P17" s="732" t="s">
        <v>429</v>
      </c>
      <c r="Q17" s="638" t="s">
        <v>14062</v>
      </c>
      <c r="R17" s="638" t="s">
        <v>14063</v>
      </c>
      <c r="S17" s="638" t="s">
        <v>14064</v>
      </c>
      <c r="T17" s="638" t="s">
        <v>14065</v>
      </c>
      <c r="U17" s="638" t="s">
        <v>14066</v>
      </c>
      <c r="V17" s="638" t="s">
        <v>14067</v>
      </c>
      <c r="W17" s="638" t="s">
        <v>14068</v>
      </c>
    </row>
    <row r="18" spans="2:23" ht="12.4" customHeight="1" x14ac:dyDescent="0.25">
      <c r="B18" s="19" t="s">
        <v>1149</v>
      </c>
      <c r="C18" s="60"/>
      <c r="D18" s="13" t="s">
        <v>1149</v>
      </c>
      <c r="E18" s="15" t="s">
        <v>431</v>
      </c>
      <c r="F18" s="643"/>
      <c r="G18" s="643"/>
      <c r="H18" s="643"/>
      <c r="I18" s="643"/>
      <c r="J18" s="643"/>
      <c r="K18" s="643"/>
      <c r="L18" s="643"/>
      <c r="O18" s="19" t="s">
        <v>1149</v>
      </c>
      <c r="P18" s="732" t="s">
        <v>431</v>
      </c>
      <c r="Q18" s="638" t="s">
        <v>14069</v>
      </c>
      <c r="R18" s="638" t="s">
        <v>14070</v>
      </c>
      <c r="S18" s="638" t="s">
        <v>14071</v>
      </c>
      <c r="T18" s="638" t="s">
        <v>14072</v>
      </c>
      <c r="U18" s="638" t="s">
        <v>14073</v>
      </c>
      <c r="V18" s="638" t="s">
        <v>14074</v>
      </c>
      <c r="W18" s="638" t="s">
        <v>14075</v>
      </c>
    </row>
    <row r="19" spans="2:23" ht="12.4" customHeight="1" x14ac:dyDescent="0.25">
      <c r="B19" s="19" t="s">
        <v>1150</v>
      </c>
      <c r="C19" s="60"/>
      <c r="D19" s="13" t="s">
        <v>1150</v>
      </c>
      <c r="E19" s="15" t="s">
        <v>433</v>
      </c>
      <c r="F19" s="643"/>
      <c r="G19" s="643"/>
      <c r="H19" s="643"/>
      <c r="I19" s="643"/>
      <c r="J19" s="643"/>
      <c r="K19" s="643"/>
      <c r="L19" s="643"/>
      <c r="O19" s="19" t="s">
        <v>1150</v>
      </c>
      <c r="P19" s="732" t="s">
        <v>433</v>
      </c>
      <c r="Q19" s="638" t="s">
        <v>14076</v>
      </c>
      <c r="R19" s="638" t="s">
        <v>14077</v>
      </c>
      <c r="S19" s="638" t="s">
        <v>14078</v>
      </c>
      <c r="T19" s="638" t="s">
        <v>14079</v>
      </c>
      <c r="U19" s="638" t="s">
        <v>14080</v>
      </c>
      <c r="V19" s="638" t="s">
        <v>14081</v>
      </c>
      <c r="W19" s="638" t="s">
        <v>14082</v>
      </c>
    </row>
    <row r="20" spans="2:23" ht="12.4" customHeight="1" x14ac:dyDescent="0.25">
      <c r="B20" s="19" t="s">
        <v>1151</v>
      </c>
      <c r="C20" s="60"/>
      <c r="D20" s="13" t="s">
        <v>1151</v>
      </c>
      <c r="E20" s="15" t="s">
        <v>435</v>
      </c>
      <c r="F20" s="643"/>
      <c r="G20" s="643"/>
      <c r="H20" s="643"/>
      <c r="I20" s="643"/>
      <c r="J20" s="643"/>
      <c r="K20" s="643"/>
      <c r="L20" s="643"/>
      <c r="O20" s="19" t="s">
        <v>1151</v>
      </c>
      <c r="P20" s="732" t="s">
        <v>435</v>
      </c>
      <c r="Q20" s="638" t="s">
        <v>14083</v>
      </c>
      <c r="R20" s="638" t="s">
        <v>14084</v>
      </c>
      <c r="S20" s="638" t="s">
        <v>14085</v>
      </c>
      <c r="T20" s="638" t="s">
        <v>14086</v>
      </c>
      <c r="U20" s="638" t="s">
        <v>14087</v>
      </c>
      <c r="V20" s="638" t="s">
        <v>14088</v>
      </c>
      <c r="W20" s="638" t="s">
        <v>14089</v>
      </c>
    </row>
    <row r="21" spans="2:23" ht="12.4" customHeight="1" x14ac:dyDescent="0.25">
      <c r="B21" s="19" t="s">
        <v>1152</v>
      </c>
      <c r="C21" s="60"/>
      <c r="D21" s="13" t="s">
        <v>1152</v>
      </c>
      <c r="E21" s="15" t="s">
        <v>437</v>
      </c>
      <c r="F21" s="643"/>
      <c r="G21" s="643"/>
      <c r="H21" s="643"/>
      <c r="I21" s="643"/>
      <c r="J21" s="643"/>
      <c r="K21" s="643"/>
      <c r="L21" s="643"/>
      <c r="O21" s="19" t="s">
        <v>1152</v>
      </c>
      <c r="P21" s="732" t="s">
        <v>437</v>
      </c>
      <c r="Q21" s="638" t="s">
        <v>14090</v>
      </c>
      <c r="R21" s="638" t="s">
        <v>14091</v>
      </c>
      <c r="S21" s="638" t="s">
        <v>14092</v>
      </c>
      <c r="T21" s="638" t="s">
        <v>14093</v>
      </c>
      <c r="U21" s="638" t="s">
        <v>14094</v>
      </c>
      <c r="V21" s="638" t="s">
        <v>14095</v>
      </c>
      <c r="W21" s="638" t="s">
        <v>14096</v>
      </c>
    </row>
    <row r="22" spans="2:23" ht="12.4" customHeight="1" x14ac:dyDescent="0.25">
      <c r="B22" s="19" t="s">
        <v>1153</v>
      </c>
      <c r="C22" s="60"/>
      <c r="D22" s="13" t="s">
        <v>1153</v>
      </c>
      <c r="E22" s="15" t="s">
        <v>439</v>
      </c>
      <c r="F22" s="643"/>
      <c r="G22" s="643"/>
      <c r="H22" s="643"/>
      <c r="I22" s="643"/>
      <c r="J22" s="643"/>
      <c r="K22" s="643"/>
      <c r="L22" s="643"/>
      <c r="O22" s="19" t="s">
        <v>1153</v>
      </c>
      <c r="P22" s="732" t="s">
        <v>439</v>
      </c>
      <c r="Q22" s="638" t="s">
        <v>14097</v>
      </c>
      <c r="R22" s="638" t="s">
        <v>14098</v>
      </c>
      <c r="S22" s="638" t="s">
        <v>14099</v>
      </c>
      <c r="T22" s="638" t="s">
        <v>14100</v>
      </c>
      <c r="U22" s="638" t="s">
        <v>14101</v>
      </c>
      <c r="V22" s="638" t="s">
        <v>14102</v>
      </c>
      <c r="W22" s="638" t="s">
        <v>14103</v>
      </c>
    </row>
    <row r="23" spans="2:23" ht="12.4" customHeight="1" x14ac:dyDescent="0.25">
      <c r="B23" s="19" t="s">
        <v>1154</v>
      </c>
      <c r="C23" s="60"/>
      <c r="D23" s="13" t="s">
        <v>1154</v>
      </c>
      <c r="E23" s="15" t="s">
        <v>441</v>
      </c>
      <c r="F23" s="643"/>
      <c r="G23" s="643"/>
      <c r="H23" s="643"/>
      <c r="I23" s="643"/>
      <c r="J23" s="643"/>
      <c r="K23" s="643"/>
      <c r="L23" s="643"/>
      <c r="O23" s="19" t="s">
        <v>1154</v>
      </c>
      <c r="P23" s="732" t="s">
        <v>441</v>
      </c>
      <c r="Q23" s="638" t="s">
        <v>14104</v>
      </c>
      <c r="R23" s="638" t="s">
        <v>14105</v>
      </c>
      <c r="S23" s="638" t="s">
        <v>14106</v>
      </c>
      <c r="T23" s="638" t="s">
        <v>14107</v>
      </c>
      <c r="U23" s="638" t="s">
        <v>14108</v>
      </c>
      <c r="V23" s="638" t="s">
        <v>14109</v>
      </c>
      <c r="W23" s="638" t="s">
        <v>14110</v>
      </c>
    </row>
    <row r="24" spans="2:23" ht="12.4" customHeight="1" x14ac:dyDescent="0.25">
      <c r="B24" s="19" t="s">
        <v>1155</v>
      </c>
      <c r="C24" s="60"/>
      <c r="D24" s="13" t="s">
        <v>1155</v>
      </c>
      <c r="E24" s="15" t="s">
        <v>443</v>
      </c>
      <c r="F24" s="643"/>
      <c r="G24" s="643"/>
      <c r="H24" s="643"/>
      <c r="I24" s="643"/>
      <c r="J24" s="643"/>
      <c r="K24" s="643"/>
      <c r="L24" s="643"/>
      <c r="O24" s="19" t="s">
        <v>1155</v>
      </c>
      <c r="P24" s="732" t="s">
        <v>443</v>
      </c>
      <c r="Q24" s="638" t="s">
        <v>14111</v>
      </c>
      <c r="R24" s="638" t="s">
        <v>14112</v>
      </c>
      <c r="S24" s="638" t="s">
        <v>14113</v>
      </c>
      <c r="T24" s="638" t="s">
        <v>14114</v>
      </c>
      <c r="U24" s="638" t="s">
        <v>14115</v>
      </c>
      <c r="V24" s="638" t="s">
        <v>14116</v>
      </c>
      <c r="W24" s="638" t="s">
        <v>14117</v>
      </c>
    </row>
    <row r="25" spans="2:23" ht="12.4" customHeight="1" x14ac:dyDescent="0.25">
      <c r="B25" s="19" t="s">
        <v>1156</v>
      </c>
      <c r="C25" s="60"/>
      <c r="D25" s="13" t="s">
        <v>1156</v>
      </c>
      <c r="E25" s="15" t="s">
        <v>584</v>
      </c>
      <c r="F25" s="643"/>
      <c r="G25" s="643"/>
      <c r="H25" s="643"/>
      <c r="I25" s="643"/>
      <c r="J25" s="643"/>
      <c r="K25" s="643"/>
      <c r="L25" s="643"/>
      <c r="O25" s="19" t="s">
        <v>1156</v>
      </c>
      <c r="P25" s="732" t="s">
        <v>584</v>
      </c>
      <c r="Q25" s="638" t="s">
        <v>14118</v>
      </c>
      <c r="R25" s="638" t="s">
        <v>14119</v>
      </c>
      <c r="S25" s="638" t="s">
        <v>14120</v>
      </c>
      <c r="T25" s="638" t="s">
        <v>14121</v>
      </c>
      <c r="U25" s="638" t="s">
        <v>14122</v>
      </c>
      <c r="V25" s="638" t="s">
        <v>14123</v>
      </c>
      <c r="W25" s="638" t="s">
        <v>14124</v>
      </c>
    </row>
    <row r="26" spans="2:23" ht="12.4" customHeight="1" x14ac:dyDescent="0.25">
      <c r="B26" s="19" t="s">
        <v>1157</v>
      </c>
      <c r="C26" s="60"/>
      <c r="D26" s="13" t="s">
        <v>1157</v>
      </c>
      <c r="E26" s="15" t="s">
        <v>447</v>
      </c>
      <c r="F26" s="643"/>
      <c r="G26" s="643"/>
      <c r="H26" s="643"/>
      <c r="I26" s="643"/>
      <c r="J26" s="643"/>
      <c r="K26" s="643"/>
      <c r="L26" s="643"/>
      <c r="O26" s="19" t="s">
        <v>1157</v>
      </c>
      <c r="P26" s="732" t="s">
        <v>447</v>
      </c>
      <c r="Q26" s="638" t="s">
        <v>14125</v>
      </c>
      <c r="R26" s="638" t="s">
        <v>14126</v>
      </c>
      <c r="S26" s="638" t="s">
        <v>14127</v>
      </c>
      <c r="T26" s="638" t="s">
        <v>14128</v>
      </c>
      <c r="U26" s="638" t="s">
        <v>14129</v>
      </c>
      <c r="V26" s="638" t="s">
        <v>14130</v>
      </c>
      <c r="W26" s="638" t="s">
        <v>14131</v>
      </c>
    </row>
    <row r="27" spans="2:23" ht="12.4" customHeight="1" x14ac:dyDescent="0.25">
      <c r="B27" s="19" t="s">
        <v>1158</v>
      </c>
      <c r="C27" s="60"/>
      <c r="D27" s="13" t="s">
        <v>1158</v>
      </c>
      <c r="E27" s="15" t="s">
        <v>449</v>
      </c>
      <c r="F27" s="643"/>
      <c r="G27" s="643"/>
      <c r="H27" s="643"/>
      <c r="I27" s="643"/>
      <c r="J27" s="643"/>
      <c r="K27" s="643"/>
      <c r="L27" s="643"/>
      <c r="O27" s="19" t="s">
        <v>1158</v>
      </c>
      <c r="P27" s="732" t="s">
        <v>449</v>
      </c>
      <c r="Q27" s="638" t="s">
        <v>14132</v>
      </c>
      <c r="R27" s="638" t="s">
        <v>14133</v>
      </c>
      <c r="S27" s="638" t="s">
        <v>14134</v>
      </c>
      <c r="T27" s="638" t="s">
        <v>14135</v>
      </c>
      <c r="U27" s="638" t="s">
        <v>14136</v>
      </c>
      <c r="V27" s="638" t="s">
        <v>14137</v>
      </c>
      <c r="W27" s="638" t="s">
        <v>14138</v>
      </c>
    </row>
    <row r="28" spans="2:23" ht="15.75" customHeight="1" x14ac:dyDescent="0.25">
      <c r="B28" s="19" t="s">
        <v>1159</v>
      </c>
      <c r="C28" s="60"/>
      <c r="D28" s="13" t="s">
        <v>1159</v>
      </c>
      <c r="E28" s="15" t="s">
        <v>451</v>
      </c>
      <c r="F28" s="643"/>
      <c r="G28" s="643"/>
      <c r="H28" s="643"/>
      <c r="I28" s="643"/>
      <c r="J28" s="643"/>
      <c r="K28" s="643"/>
      <c r="L28" s="643"/>
      <c r="O28" s="19" t="s">
        <v>1159</v>
      </c>
      <c r="P28" s="732" t="s">
        <v>451</v>
      </c>
      <c r="Q28" s="638" t="s">
        <v>14139</v>
      </c>
      <c r="R28" s="638" t="s">
        <v>14140</v>
      </c>
      <c r="S28" s="638" t="s">
        <v>14141</v>
      </c>
      <c r="T28" s="638" t="s">
        <v>14142</v>
      </c>
      <c r="U28" s="638" t="s">
        <v>14143</v>
      </c>
      <c r="V28" s="638" t="s">
        <v>14144</v>
      </c>
      <c r="W28" s="638" t="s">
        <v>14145</v>
      </c>
    </row>
    <row r="29" spans="2:23" ht="18" customHeight="1" x14ac:dyDescent="0.25">
      <c r="B29" s="19" t="s">
        <v>1160</v>
      </c>
      <c r="C29" s="60"/>
      <c r="D29" s="13" t="s">
        <v>1160</v>
      </c>
      <c r="E29" s="15" t="s">
        <v>453</v>
      </c>
      <c r="F29" s="643"/>
      <c r="G29" s="643"/>
      <c r="H29" s="643"/>
      <c r="I29" s="643"/>
      <c r="J29" s="643"/>
      <c r="K29" s="643"/>
      <c r="L29" s="643"/>
      <c r="O29" s="19" t="s">
        <v>1160</v>
      </c>
      <c r="P29" s="732" t="s">
        <v>453</v>
      </c>
      <c r="Q29" s="638" t="s">
        <v>14146</v>
      </c>
      <c r="R29" s="638" t="s">
        <v>14147</v>
      </c>
      <c r="S29" s="638" t="s">
        <v>14148</v>
      </c>
      <c r="T29" s="638" t="s">
        <v>14149</v>
      </c>
      <c r="U29" s="638" t="s">
        <v>14150</v>
      </c>
      <c r="V29" s="638" t="s">
        <v>14151</v>
      </c>
      <c r="W29" s="638" t="s">
        <v>14152</v>
      </c>
    </row>
    <row r="30" spans="2:23" ht="13.5" customHeight="1" x14ac:dyDescent="0.25">
      <c r="B30" s="19" t="s">
        <v>1161</v>
      </c>
      <c r="C30" s="60"/>
      <c r="D30" s="13" t="s">
        <v>1161</v>
      </c>
      <c r="E30" s="15" t="s">
        <v>455</v>
      </c>
      <c r="F30" s="643"/>
      <c r="G30" s="643"/>
      <c r="H30" s="643"/>
      <c r="I30" s="643"/>
      <c r="J30" s="643"/>
      <c r="K30" s="643"/>
      <c r="L30" s="643"/>
      <c r="O30" s="19" t="s">
        <v>1161</v>
      </c>
      <c r="P30" s="732" t="s">
        <v>455</v>
      </c>
      <c r="Q30" s="638" t="s">
        <v>14153</v>
      </c>
      <c r="R30" s="638" t="s">
        <v>14154</v>
      </c>
      <c r="S30" s="638" t="s">
        <v>14155</v>
      </c>
      <c r="T30" s="638" t="s">
        <v>14156</v>
      </c>
      <c r="U30" s="638" t="s">
        <v>14157</v>
      </c>
      <c r="V30" s="638" t="s">
        <v>14158</v>
      </c>
      <c r="W30" s="638" t="s">
        <v>14159</v>
      </c>
    </row>
    <row r="31" spans="2:23" ht="17.25" customHeight="1" x14ac:dyDescent="0.25">
      <c r="B31" s="10" t="s">
        <v>798</v>
      </c>
      <c r="C31" s="60"/>
      <c r="D31" s="13"/>
      <c r="E31" s="15" t="s">
        <v>457</v>
      </c>
      <c r="F31" s="643"/>
      <c r="G31" s="643"/>
      <c r="H31" s="643"/>
      <c r="I31" s="643"/>
      <c r="J31" s="643"/>
      <c r="K31" s="643"/>
      <c r="L31" s="643"/>
      <c r="O31" s="10" t="s">
        <v>798</v>
      </c>
      <c r="P31" s="732" t="s">
        <v>457</v>
      </c>
      <c r="Q31" s="638" t="s">
        <v>14160</v>
      </c>
      <c r="R31" s="638" t="s">
        <v>14161</v>
      </c>
      <c r="S31" s="638" t="s">
        <v>14162</v>
      </c>
      <c r="T31" s="638" t="s">
        <v>14163</v>
      </c>
      <c r="U31" s="638" t="s">
        <v>14164</v>
      </c>
      <c r="V31" s="638" t="s">
        <v>14165</v>
      </c>
      <c r="W31" s="638" t="s">
        <v>14166</v>
      </c>
    </row>
  </sheetData>
  <mergeCells count="3">
    <mergeCell ref="B1:L1"/>
    <mergeCell ref="F2:H2"/>
    <mergeCell ref="O9:P9"/>
  </mergeCells>
  <dataValidations count="2">
    <dataValidation type="decimal" allowBlank="1" showInputMessage="1" showErrorMessage="1" error="Data is of incorrect type!" sqref="I11:J27 D11:G27 P11:P14 T11:U27 B12 Q11:R27"/>
    <dataValidation type="whole" allowBlank="1" showInputMessage="1" showErrorMessage="1" error="Data is of incorrect type!" sqref="H11:H27 S11:S27"/>
  </dataValidations>
  <hyperlinks>
    <hyperlink ref="A1" location="'Table of Contents'!A1" display="S.05.02.01.03 - Total Top 5 and home country - non-life obligations"/>
    <hyperlink ref="R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Enumerations!$A$776:$P$776</xm:f>
          </x14:formula1>
          <xm:sqref>B3 F4</xm:sqref>
        </x14:dataValidation>
        <x14:dataValidation type="list" allowBlank="1" showInputMessage="1" showErrorMessage="1" error="Data is of incorrect type!">
          <x14:formula1>
            <xm:f>Enumerations!$A$777:$B$777</xm:f>
          </x14:formula1>
          <xm:sqref>B4 F5</xm:sqref>
        </x14:dataValidation>
        <x14:dataValidation type="list" allowBlank="1" showInputMessage="1" showErrorMessage="1" error="Data is of incorrect type!">
          <x14:formula1>
            <xm:f>Enumerations!$A$778:$GH$778</xm:f>
          </x14:formula1>
          <xm:sqref>B5 F6</xm:sqref>
        </x14:dataValidation>
        <x14:dataValidation type="list" allowBlank="1" showInputMessage="1" showErrorMessage="1" error="Data is of incorrect type!">
          <x14:formula1>
            <xm:f>Enumerations!$A$779:$B$779</xm:f>
          </x14:formula1>
          <xm:sqref>B6 F7</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71"/>
  <sheetViews>
    <sheetView showGridLines="0" workbookViewId="0"/>
  </sheetViews>
  <sheetFormatPr defaultRowHeight="15" outlineLevelCol="1" x14ac:dyDescent="0.25"/>
  <cols>
    <col min="1" max="1" width="9.140625" style="213"/>
    <col min="2" max="2" width="100" style="213" customWidth="1"/>
    <col min="3" max="4" width="0" style="213" hidden="1" customWidth="1"/>
    <col min="5" max="5" width="9.140625" style="213" hidden="1" customWidth="1"/>
    <col min="6" max="6" width="0" style="213" hidden="1" customWidth="1"/>
    <col min="7" max="7" width="9.140625" style="213"/>
    <col min="8" max="23" width="30.7109375" style="213" customWidth="1"/>
    <col min="24" max="24" width="37.7109375" style="213" customWidth="1"/>
    <col min="25" max="25" width="9.140625" style="41" customWidth="1" outlineLevel="1"/>
    <col min="26" max="36" width="30.7109375" style="213" customWidth="1" outlineLevel="1"/>
    <col min="37" max="41" width="30.7109375" style="292" customWidth="1" outlineLevel="1"/>
    <col min="42" max="42" width="34.5703125" style="292" customWidth="1" outlineLevel="1"/>
    <col min="43" max="16384" width="9.140625" style="213"/>
  </cols>
  <sheetData>
    <row r="1" spans="1:42" ht="19.5" thickBot="1" x14ac:dyDescent="0.35">
      <c r="A1" s="187" t="s">
        <v>17053</v>
      </c>
      <c r="B1" s="798" t="s">
        <v>6333</v>
      </c>
      <c r="C1" s="799"/>
      <c r="D1" s="799"/>
      <c r="E1" s="799"/>
      <c r="F1" s="799"/>
      <c r="G1" s="799"/>
      <c r="H1" s="799"/>
      <c r="I1" s="799"/>
      <c r="J1" s="799"/>
      <c r="K1" s="799"/>
      <c r="L1" s="799"/>
      <c r="Y1" s="237" t="s">
        <v>7129</v>
      </c>
    </row>
    <row r="2" spans="1:42" ht="60.75" thickBot="1" x14ac:dyDescent="0.3">
      <c r="H2" s="770" t="s">
        <v>20168</v>
      </c>
      <c r="I2" s="771" t="s">
        <v>20167</v>
      </c>
    </row>
    <row r="6" spans="1:42" x14ac:dyDescent="0.25">
      <c r="H6" s="10" t="s">
        <v>1162</v>
      </c>
      <c r="I6" s="10"/>
      <c r="J6" s="10"/>
      <c r="K6" s="10"/>
      <c r="L6" s="10"/>
      <c r="M6" s="10"/>
      <c r="N6" s="10"/>
      <c r="O6" s="10"/>
      <c r="P6" s="10"/>
      <c r="Q6" s="10"/>
      <c r="R6" s="10"/>
      <c r="S6" s="10"/>
      <c r="T6" s="10" t="s">
        <v>1163</v>
      </c>
      <c r="U6" s="10"/>
      <c r="V6" s="10"/>
      <c r="W6" s="11"/>
      <c r="X6" s="151" t="s">
        <v>1164</v>
      </c>
      <c r="Y6" s="175"/>
      <c r="Z6" s="218" t="s">
        <v>1162</v>
      </c>
      <c r="AA6" s="218"/>
      <c r="AB6" s="218"/>
      <c r="AC6" s="218"/>
      <c r="AD6" s="218"/>
      <c r="AE6" s="218"/>
      <c r="AF6" s="218"/>
      <c r="AG6" s="218"/>
      <c r="AH6" s="218"/>
      <c r="AI6" s="218"/>
      <c r="AJ6" s="218"/>
      <c r="AK6" s="299"/>
      <c r="AL6" s="299" t="s">
        <v>1163</v>
      </c>
      <c r="AM6" s="299"/>
      <c r="AN6" s="299"/>
      <c r="AO6" s="299"/>
      <c r="AP6" s="299" t="s">
        <v>1164</v>
      </c>
    </row>
    <row r="7" spans="1:42" x14ac:dyDescent="0.25">
      <c r="H7" s="10" t="s">
        <v>799</v>
      </c>
      <c r="I7" s="10" t="s">
        <v>800</v>
      </c>
      <c r="J7" s="10" t="s">
        <v>801</v>
      </c>
      <c r="K7" s="10" t="s">
        <v>802</v>
      </c>
      <c r="L7" s="10" t="s">
        <v>803</v>
      </c>
      <c r="M7" s="10" t="s">
        <v>804</v>
      </c>
      <c r="N7" s="10" t="s">
        <v>805</v>
      </c>
      <c r="O7" s="10" t="s">
        <v>806</v>
      </c>
      <c r="P7" s="10" t="s">
        <v>807</v>
      </c>
      <c r="Q7" s="10" t="s">
        <v>808</v>
      </c>
      <c r="R7" s="10" t="s">
        <v>809</v>
      </c>
      <c r="S7" s="10" t="s">
        <v>810</v>
      </c>
      <c r="T7" s="10" t="s">
        <v>1165</v>
      </c>
      <c r="U7" s="10" t="s">
        <v>1166</v>
      </c>
      <c r="V7" s="10" t="s">
        <v>1167</v>
      </c>
      <c r="W7" s="11" t="s">
        <v>1168</v>
      </c>
      <c r="X7" s="151"/>
      <c r="Y7" s="175"/>
      <c r="Z7" s="218" t="s">
        <v>799</v>
      </c>
      <c r="AA7" s="218" t="s">
        <v>800</v>
      </c>
      <c r="AB7" s="218" t="s">
        <v>801</v>
      </c>
      <c r="AC7" s="218" t="s">
        <v>802</v>
      </c>
      <c r="AD7" s="218" t="s">
        <v>803</v>
      </c>
      <c r="AE7" s="218" t="s">
        <v>804</v>
      </c>
      <c r="AF7" s="218" t="s">
        <v>805</v>
      </c>
      <c r="AG7" s="218" t="s">
        <v>806</v>
      </c>
      <c r="AH7" s="218" t="s">
        <v>807</v>
      </c>
      <c r="AI7" s="218" t="s">
        <v>808</v>
      </c>
      <c r="AJ7" s="218" t="s">
        <v>809</v>
      </c>
      <c r="AK7" s="299" t="s">
        <v>810</v>
      </c>
      <c r="AL7" s="299" t="s">
        <v>1165</v>
      </c>
      <c r="AM7" s="299" t="s">
        <v>1166</v>
      </c>
      <c r="AN7" s="299" t="s">
        <v>1167</v>
      </c>
      <c r="AO7" s="299" t="s">
        <v>1168</v>
      </c>
      <c r="AP7" s="299"/>
    </row>
    <row r="8" spans="1:42" x14ac:dyDescent="0.25">
      <c r="H8" s="13" t="s">
        <v>3636</v>
      </c>
      <c r="I8" s="13" t="s">
        <v>3637</v>
      </c>
      <c r="J8" s="13" t="s">
        <v>3638</v>
      </c>
      <c r="K8" s="13" t="s">
        <v>3639</v>
      </c>
      <c r="L8" s="13" t="s">
        <v>3640</v>
      </c>
      <c r="M8" s="13" t="s">
        <v>3641</v>
      </c>
      <c r="N8" s="13" t="s">
        <v>3642</v>
      </c>
      <c r="O8" s="13" t="s">
        <v>3643</v>
      </c>
      <c r="P8" s="13" t="s">
        <v>3644</v>
      </c>
      <c r="Q8" s="13" t="s">
        <v>3645</v>
      </c>
      <c r="R8" s="13" t="s">
        <v>3646</v>
      </c>
      <c r="S8" s="13" t="s">
        <v>3647</v>
      </c>
      <c r="T8" s="13" t="s">
        <v>3648</v>
      </c>
      <c r="U8" s="13" t="s">
        <v>3649</v>
      </c>
      <c r="V8" s="13" t="s">
        <v>3650</v>
      </c>
      <c r="W8" s="14" t="s">
        <v>3651</v>
      </c>
      <c r="X8" s="152" t="s">
        <v>2948</v>
      </c>
      <c r="Y8" s="175"/>
      <c r="Z8" s="218" t="s">
        <v>3636</v>
      </c>
      <c r="AA8" s="218" t="s">
        <v>3637</v>
      </c>
      <c r="AB8" s="218" t="s">
        <v>3638</v>
      </c>
      <c r="AC8" s="218" t="s">
        <v>3639</v>
      </c>
      <c r="AD8" s="218" t="s">
        <v>3640</v>
      </c>
      <c r="AE8" s="218" t="s">
        <v>3641</v>
      </c>
      <c r="AF8" s="218" t="s">
        <v>3642</v>
      </c>
      <c r="AG8" s="218" t="s">
        <v>3643</v>
      </c>
      <c r="AH8" s="218" t="s">
        <v>3644</v>
      </c>
      <c r="AI8" s="218" t="s">
        <v>3645</v>
      </c>
      <c r="AJ8" s="218" t="s">
        <v>3646</v>
      </c>
      <c r="AK8" s="299" t="s">
        <v>3647</v>
      </c>
      <c r="AL8" s="299" t="s">
        <v>3648</v>
      </c>
      <c r="AM8" s="299" t="s">
        <v>3649</v>
      </c>
      <c r="AN8" s="299" t="s">
        <v>3650</v>
      </c>
      <c r="AO8" s="299" t="s">
        <v>3651</v>
      </c>
      <c r="AP8" s="299" t="s">
        <v>2948</v>
      </c>
    </row>
    <row r="9" spans="1:42" x14ac:dyDescent="0.25">
      <c r="H9" s="15" t="s">
        <v>607</v>
      </c>
      <c r="I9" s="15" t="s">
        <v>720</v>
      </c>
      <c r="J9" s="15" t="s">
        <v>721</v>
      </c>
      <c r="K9" s="15" t="s">
        <v>599</v>
      </c>
      <c r="L9" s="15" t="s">
        <v>600</v>
      </c>
      <c r="M9" s="15" t="s">
        <v>601</v>
      </c>
      <c r="N9" s="15" t="s">
        <v>602</v>
      </c>
      <c r="O9" s="15" t="s">
        <v>603</v>
      </c>
      <c r="P9" s="15" t="s">
        <v>789</v>
      </c>
      <c r="Q9" s="15" t="s">
        <v>790</v>
      </c>
      <c r="R9" s="15" t="s">
        <v>604</v>
      </c>
      <c r="S9" s="15" t="s">
        <v>815</v>
      </c>
      <c r="T9" s="15" t="s">
        <v>816</v>
      </c>
      <c r="U9" s="15" t="s">
        <v>817</v>
      </c>
      <c r="V9" s="15" t="s">
        <v>818</v>
      </c>
      <c r="W9" s="16" t="s">
        <v>916</v>
      </c>
      <c r="X9" s="153" t="s">
        <v>917</v>
      </c>
      <c r="Y9" s="188"/>
      <c r="Z9" s="168" t="s">
        <v>607</v>
      </c>
      <c r="AA9" s="168" t="s">
        <v>720</v>
      </c>
      <c r="AB9" s="168" t="s">
        <v>721</v>
      </c>
      <c r="AC9" s="168" t="s">
        <v>599</v>
      </c>
      <c r="AD9" s="168" t="s">
        <v>600</v>
      </c>
      <c r="AE9" s="168" t="s">
        <v>601</v>
      </c>
      <c r="AF9" s="168" t="s">
        <v>602</v>
      </c>
      <c r="AG9" s="168" t="s">
        <v>603</v>
      </c>
      <c r="AH9" s="168" t="s">
        <v>789</v>
      </c>
      <c r="AI9" s="168" t="s">
        <v>790</v>
      </c>
      <c r="AJ9" s="168" t="s">
        <v>604</v>
      </c>
      <c r="AK9" s="185" t="s">
        <v>815</v>
      </c>
      <c r="AL9" s="185" t="s">
        <v>816</v>
      </c>
      <c r="AM9" s="185" t="s">
        <v>817</v>
      </c>
      <c r="AN9" s="293" t="s">
        <v>818</v>
      </c>
      <c r="AO9" s="294" t="s">
        <v>916</v>
      </c>
      <c r="AP9" s="294" t="s">
        <v>917</v>
      </c>
    </row>
    <row r="10" spans="1:42" x14ac:dyDescent="0.25">
      <c r="B10" s="10" t="s">
        <v>657</v>
      </c>
      <c r="C10" s="13"/>
      <c r="D10" s="13" t="s">
        <v>5158</v>
      </c>
      <c r="E10" s="13" t="s">
        <v>2916</v>
      </c>
      <c r="F10" s="13" t="s">
        <v>2966</v>
      </c>
      <c r="G10" s="15" t="s">
        <v>421</v>
      </c>
      <c r="H10" s="165">
        <f>H11+H12</f>
        <v>0</v>
      </c>
      <c r="I10" s="165">
        <f t="shared" ref="I10:S10" si="0">I11+I12</f>
        <v>0</v>
      </c>
      <c r="J10" s="165">
        <f t="shared" si="0"/>
        <v>0</v>
      </c>
      <c r="K10" s="165">
        <f t="shared" si="0"/>
        <v>0</v>
      </c>
      <c r="L10" s="165">
        <f t="shared" si="0"/>
        <v>0</v>
      </c>
      <c r="M10" s="165">
        <f t="shared" si="0"/>
        <v>0</v>
      </c>
      <c r="N10" s="165">
        <f t="shared" si="0"/>
        <v>0</v>
      </c>
      <c r="O10" s="165">
        <f t="shared" si="0"/>
        <v>0</v>
      </c>
      <c r="P10" s="165">
        <f t="shared" si="0"/>
        <v>0</v>
      </c>
      <c r="Q10" s="165">
        <f t="shared" si="0"/>
        <v>0</v>
      </c>
      <c r="R10" s="165">
        <f t="shared" si="0"/>
        <v>0</v>
      </c>
      <c r="S10" s="165">
        <f t="shared" si="0"/>
        <v>0</v>
      </c>
      <c r="T10" s="165">
        <f>T13</f>
        <v>0</v>
      </c>
      <c r="U10" s="165">
        <f>U13</f>
        <v>0</v>
      </c>
      <c r="V10" s="165">
        <f>V13</f>
        <v>0</v>
      </c>
      <c r="W10" s="165">
        <f>W13</f>
        <v>0</v>
      </c>
      <c r="X10" s="165">
        <f>X11+X12+X13</f>
        <v>0</v>
      </c>
      <c r="Y10" s="117" t="s">
        <v>421</v>
      </c>
      <c r="Z10" s="131" t="s">
        <v>6358</v>
      </c>
      <c r="AA10" s="131" t="s">
        <v>6359</v>
      </c>
      <c r="AB10" s="131" t="s">
        <v>6360</v>
      </c>
      <c r="AC10" s="131" t="s">
        <v>6361</v>
      </c>
      <c r="AD10" s="131" t="s">
        <v>6362</v>
      </c>
      <c r="AE10" s="131" t="s">
        <v>6363</v>
      </c>
      <c r="AF10" s="131" t="s">
        <v>6364</v>
      </c>
      <c r="AG10" s="131" t="s">
        <v>6365</v>
      </c>
      <c r="AH10" s="131" t="s">
        <v>6366</v>
      </c>
      <c r="AI10" s="131" t="s">
        <v>6367</v>
      </c>
      <c r="AJ10" s="131" t="s">
        <v>6368</v>
      </c>
      <c r="AK10" s="295" t="s">
        <v>6369</v>
      </c>
      <c r="AL10" s="295" t="s">
        <v>6370</v>
      </c>
      <c r="AM10" s="295" t="s">
        <v>6371</v>
      </c>
      <c r="AN10" s="296" t="s">
        <v>6372</v>
      </c>
      <c r="AO10" s="295" t="s">
        <v>6373</v>
      </c>
      <c r="AP10" s="295" t="s">
        <v>6374</v>
      </c>
    </row>
    <row r="11" spans="1:42" x14ac:dyDescent="0.25">
      <c r="B11" s="19" t="s">
        <v>1169</v>
      </c>
      <c r="C11" s="13" t="s">
        <v>5158</v>
      </c>
      <c r="D11" s="13" t="s">
        <v>3652</v>
      </c>
      <c r="E11" s="13" t="s">
        <v>2916</v>
      </c>
      <c r="F11" s="13" t="s">
        <v>2966</v>
      </c>
      <c r="G11" s="15" t="s">
        <v>423</v>
      </c>
      <c r="H11" s="161"/>
      <c r="I11" s="161"/>
      <c r="J11" s="161"/>
      <c r="K11" s="161"/>
      <c r="L11" s="161"/>
      <c r="M11" s="161"/>
      <c r="N11" s="161"/>
      <c r="O11" s="161"/>
      <c r="P11" s="161"/>
      <c r="Q11" s="161"/>
      <c r="R11" s="161"/>
      <c r="S11" s="161"/>
      <c r="T11" s="163"/>
      <c r="U11" s="163"/>
      <c r="V11" s="163"/>
      <c r="W11" s="166"/>
      <c r="X11" s="165">
        <f>SUM(H11:S11)</f>
        <v>0</v>
      </c>
      <c r="Y11" s="117" t="s">
        <v>423</v>
      </c>
      <c r="Z11" s="131" t="s">
        <v>6375</v>
      </c>
      <c r="AA11" s="131" t="s">
        <v>6376</v>
      </c>
      <c r="AB11" s="131" t="s">
        <v>6377</v>
      </c>
      <c r="AC11" s="131" t="s">
        <v>6378</v>
      </c>
      <c r="AD11" s="131" t="s">
        <v>6379</v>
      </c>
      <c r="AE11" s="131" t="s">
        <v>6380</v>
      </c>
      <c r="AF11" s="131" t="s">
        <v>6381</v>
      </c>
      <c r="AG11" s="131" t="s">
        <v>6382</v>
      </c>
      <c r="AH11" s="131" t="s">
        <v>6383</v>
      </c>
      <c r="AI11" s="131" t="s">
        <v>6384</v>
      </c>
      <c r="AJ11" s="131" t="s">
        <v>6385</v>
      </c>
      <c r="AK11" s="295" t="s">
        <v>6386</v>
      </c>
      <c r="AL11" s="297" t="s">
        <v>2949</v>
      </c>
      <c r="AM11" s="297" t="s">
        <v>2949</v>
      </c>
      <c r="AN11" s="298" t="s">
        <v>2949</v>
      </c>
      <c r="AO11" s="297" t="s">
        <v>2949</v>
      </c>
      <c r="AP11" s="295" t="s">
        <v>6387</v>
      </c>
    </row>
    <row r="12" spans="1:42" x14ac:dyDescent="0.25">
      <c r="B12" s="19" t="s">
        <v>1170</v>
      </c>
      <c r="C12" s="13" t="s">
        <v>5158</v>
      </c>
      <c r="D12" s="13" t="s">
        <v>3653</v>
      </c>
      <c r="E12" s="13" t="s">
        <v>2916</v>
      </c>
      <c r="F12" s="13" t="s">
        <v>2966</v>
      </c>
      <c r="G12" s="15" t="s">
        <v>613</v>
      </c>
      <c r="H12" s="161"/>
      <c r="I12" s="161"/>
      <c r="J12" s="161"/>
      <c r="K12" s="161"/>
      <c r="L12" s="161"/>
      <c r="M12" s="161"/>
      <c r="N12" s="161"/>
      <c r="O12" s="161"/>
      <c r="P12" s="161"/>
      <c r="Q12" s="161"/>
      <c r="R12" s="161"/>
      <c r="S12" s="161"/>
      <c r="T12" s="163"/>
      <c r="U12" s="163"/>
      <c r="V12" s="163"/>
      <c r="W12" s="166"/>
      <c r="X12" s="165">
        <f>SUM(H12:S12)</f>
        <v>0</v>
      </c>
      <c r="Y12" s="117" t="s">
        <v>613</v>
      </c>
      <c r="Z12" s="131" t="s">
        <v>6388</v>
      </c>
      <c r="AA12" s="131" t="s">
        <v>6389</v>
      </c>
      <c r="AB12" s="131" t="s">
        <v>6390</v>
      </c>
      <c r="AC12" s="131" t="s">
        <v>6391</v>
      </c>
      <c r="AD12" s="131" t="s">
        <v>6392</v>
      </c>
      <c r="AE12" s="131" t="s">
        <v>6393</v>
      </c>
      <c r="AF12" s="131" t="s">
        <v>6394</v>
      </c>
      <c r="AG12" s="131" t="s">
        <v>6395</v>
      </c>
      <c r="AH12" s="131" t="s">
        <v>6396</v>
      </c>
      <c r="AI12" s="131" t="s">
        <v>6397</v>
      </c>
      <c r="AJ12" s="131" t="s">
        <v>6398</v>
      </c>
      <c r="AK12" s="295" t="s">
        <v>6399</v>
      </c>
      <c r="AL12" s="297" t="s">
        <v>2949</v>
      </c>
      <c r="AM12" s="297" t="s">
        <v>2949</v>
      </c>
      <c r="AN12" s="298" t="s">
        <v>2949</v>
      </c>
      <c r="AO12" s="297" t="s">
        <v>2949</v>
      </c>
      <c r="AP12" s="295" t="s">
        <v>6400</v>
      </c>
    </row>
    <row r="13" spans="1:42" x14ac:dyDescent="0.25">
      <c r="B13" s="19" t="s">
        <v>1171</v>
      </c>
      <c r="C13" s="13" t="s">
        <v>5158</v>
      </c>
      <c r="D13" s="13" t="s">
        <v>3654</v>
      </c>
      <c r="E13" s="13" t="s">
        <v>2916</v>
      </c>
      <c r="F13" s="13" t="s">
        <v>2966</v>
      </c>
      <c r="G13" s="15" t="s">
        <v>427</v>
      </c>
      <c r="H13" s="163"/>
      <c r="I13" s="163"/>
      <c r="J13" s="163"/>
      <c r="K13" s="163"/>
      <c r="L13" s="163"/>
      <c r="M13" s="163"/>
      <c r="N13" s="163"/>
      <c r="O13" s="163"/>
      <c r="P13" s="163"/>
      <c r="Q13" s="163"/>
      <c r="R13" s="163"/>
      <c r="S13" s="163"/>
      <c r="T13" s="161"/>
      <c r="U13" s="161"/>
      <c r="V13" s="161"/>
      <c r="W13" s="272"/>
      <c r="X13" s="165">
        <f>SUM(T13:W13)</f>
        <v>0</v>
      </c>
      <c r="Y13" s="117" t="s">
        <v>427</v>
      </c>
      <c r="Z13" s="170" t="s">
        <v>2949</v>
      </c>
      <c r="AA13" s="170" t="s">
        <v>2949</v>
      </c>
      <c r="AB13" s="170" t="s">
        <v>2949</v>
      </c>
      <c r="AC13" s="170" t="s">
        <v>2949</v>
      </c>
      <c r="AD13" s="170" t="s">
        <v>2949</v>
      </c>
      <c r="AE13" s="170" t="s">
        <v>2949</v>
      </c>
      <c r="AF13" s="170" t="s">
        <v>2949</v>
      </c>
      <c r="AG13" s="170" t="s">
        <v>2949</v>
      </c>
      <c r="AH13" s="170" t="s">
        <v>2949</v>
      </c>
      <c r="AI13" s="170" t="s">
        <v>2949</v>
      </c>
      <c r="AJ13" s="170" t="s">
        <v>2949</v>
      </c>
      <c r="AK13" s="297" t="s">
        <v>2949</v>
      </c>
      <c r="AL13" s="295" t="s">
        <v>6401</v>
      </c>
      <c r="AM13" s="295" t="s">
        <v>6402</v>
      </c>
      <c r="AN13" s="296" t="s">
        <v>6403</v>
      </c>
      <c r="AO13" s="295" t="s">
        <v>6404</v>
      </c>
      <c r="AP13" s="295" t="s">
        <v>6405</v>
      </c>
    </row>
    <row r="14" spans="1:42" x14ac:dyDescent="0.25">
      <c r="B14" s="10" t="s">
        <v>1040</v>
      </c>
      <c r="C14" s="13"/>
      <c r="D14" s="13" t="s">
        <v>5159</v>
      </c>
      <c r="E14" s="13" t="s">
        <v>2916</v>
      </c>
      <c r="F14" s="13" t="s">
        <v>2966</v>
      </c>
      <c r="G14" s="15" t="s">
        <v>573</v>
      </c>
      <c r="H14" s="161"/>
      <c r="I14" s="161"/>
      <c r="J14" s="161"/>
      <c r="K14" s="161"/>
      <c r="L14" s="161"/>
      <c r="M14" s="161"/>
      <c r="N14" s="161"/>
      <c r="O14" s="161"/>
      <c r="P14" s="161"/>
      <c r="Q14" s="161"/>
      <c r="R14" s="161"/>
      <c r="S14" s="161"/>
      <c r="T14" s="161"/>
      <c r="U14" s="161"/>
      <c r="V14" s="161"/>
      <c r="W14" s="272"/>
      <c r="X14" s="165">
        <f>SUM(H14:W14)</f>
        <v>0</v>
      </c>
      <c r="Y14" s="117" t="s">
        <v>573</v>
      </c>
      <c r="Z14" s="131" t="s">
        <v>6406</v>
      </c>
      <c r="AA14" s="131" t="s">
        <v>6407</v>
      </c>
      <c r="AB14" s="131" t="s">
        <v>6408</v>
      </c>
      <c r="AC14" s="131" t="s">
        <v>6409</v>
      </c>
      <c r="AD14" s="131" t="s">
        <v>6410</v>
      </c>
      <c r="AE14" s="131" t="s">
        <v>6411</v>
      </c>
      <c r="AF14" s="131" t="s">
        <v>6412</v>
      </c>
      <c r="AG14" s="131" t="s">
        <v>6413</v>
      </c>
      <c r="AH14" s="131" t="s">
        <v>6414</v>
      </c>
      <c r="AI14" s="131" t="s">
        <v>6415</v>
      </c>
      <c r="AJ14" s="131" t="s">
        <v>6416</v>
      </c>
      <c r="AK14" s="295" t="s">
        <v>6417</v>
      </c>
      <c r="AL14" s="295" t="s">
        <v>6418</v>
      </c>
      <c r="AM14" s="295" t="s">
        <v>6419</v>
      </c>
      <c r="AN14" s="296" t="s">
        <v>6420</v>
      </c>
      <c r="AO14" s="295" t="s">
        <v>6421</v>
      </c>
      <c r="AP14" s="295" t="s">
        <v>6422</v>
      </c>
    </row>
    <row r="15" spans="1:42" x14ac:dyDescent="0.25">
      <c r="B15" s="10" t="s">
        <v>1041</v>
      </c>
      <c r="C15" s="13"/>
      <c r="D15" s="13"/>
      <c r="E15" s="13"/>
      <c r="F15" s="13"/>
      <c r="G15" s="15"/>
      <c r="H15" s="163"/>
      <c r="I15" s="163"/>
      <c r="J15" s="163"/>
      <c r="K15" s="163"/>
      <c r="L15" s="163"/>
      <c r="M15" s="163"/>
      <c r="N15" s="163"/>
      <c r="O15" s="163"/>
      <c r="P15" s="163"/>
      <c r="Q15" s="163"/>
      <c r="R15" s="163"/>
      <c r="S15" s="163"/>
      <c r="T15" s="163"/>
      <c r="U15" s="163"/>
      <c r="V15" s="163"/>
      <c r="W15" s="166"/>
      <c r="X15" s="166"/>
      <c r="Y15" s="117" t="s">
        <v>2949</v>
      </c>
      <c r="Z15" s="170" t="s">
        <v>2949</v>
      </c>
      <c r="AA15" s="170" t="s">
        <v>2949</v>
      </c>
      <c r="AB15" s="170" t="s">
        <v>2949</v>
      </c>
      <c r="AC15" s="170" t="s">
        <v>2949</v>
      </c>
      <c r="AD15" s="170" t="s">
        <v>2949</v>
      </c>
      <c r="AE15" s="170" t="s">
        <v>2949</v>
      </c>
      <c r="AF15" s="170" t="s">
        <v>2949</v>
      </c>
      <c r="AG15" s="170" t="s">
        <v>2949</v>
      </c>
      <c r="AH15" s="170" t="s">
        <v>2949</v>
      </c>
      <c r="AI15" s="170" t="s">
        <v>2949</v>
      </c>
      <c r="AJ15" s="170" t="s">
        <v>2949</v>
      </c>
      <c r="AK15" s="297" t="s">
        <v>2949</v>
      </c>
      <c r="AL15" s="297" t="s">
        <v>2949</v>
      </c>
      <c r="AM15" s="297" t="s">
        <v>2949</v>
      </c>
      <c r="AN15" s="298" t="s">
        <v>2949</v>
      </c>
      <c r="AO15" s="297" t="s">
        <v>2949</v>
      </c>
      <c r="AP15" s="297" t="s">
        <v>2949</v>
      </c>
    </row>
    <row r="16" spans="1:42" x14ac:dyDescent="0.25">
      <c r="B16" s="19" t="s">
        <v>1052</v>
      </c>
      <c r="C16" s="13"/>
      <c r="D16" s="13"/>
      <c r="E16" s="13"/>
      <c r="F16" s="13"/>
      <c r="G16" s="15"/>
      <c r="H16" s="163"/>
      <c r="I16" s="163"/>
      <c r="J16" s="163"/>
      <c r="K16" s="163"/>
      <c r="L16" s="163"/>
      <c r="M16" s="163"/>
      <c r="N16" s="163"/>
      <c r="O16" s="163"/>
      <c r="P16" s="163"/>
      <c r="Q16" s="163"/>
      <c r="R16" s="163"/>
      <c r="S16" s="163"/>
      <c r="T16" s="163"/>
      <c r="U16" s="163"/>
      <c r="V16" s="163"/>
      <c r="W16" s="166"/>
      <c r="X16" s="166"/>
      <c r="Y16" s="117" t="s">
        <v>2949</v>
      </c>
      <c r="Z16" s="170" t="s">
        <v>2949</v>
      </c>
      <c r="AA16" s="170" t="s">
        <v>2949</v>
      </c>
      <c r="AB16" s="170" t="s">
        <v>2949</v>
      </c>
      <c r="AC16" s="170" t="s">
        <v>2949</v>
      </c>
      <c r="AD16" s="170" t="s">
        <v>2949</v>
      </c>
      <c r="AE16" s="170" t="s">
        <v>2949</v>
      </c>
      <c r="AF16" s="170" t="s">
        <v>2949</v>
      </c>
      <c r="AG16" s="170" t="s">
        <v>2949</v>
      </c>
      <c r="AH16" s="170" t="s">
        <v>2949</v>
      </c>
      <c r="AI16" s="170" t="s">
        <v>2949</v>
      </c>
      <c r="AJ16" s="170" t="s">
        <v>2949</v>
      </c>
      <c r="AK16" s="297" t="s">
        <v>2949</v>
      </c>
      <c r="AL16" s="297" t="s">
        <v>2949</v>
      </c>
      <c r="AM16" s="297" t="s">
        <v>2949</v>
      </c>
      <c r="AN16" s="298" t="s">
        <v>2949</v>
      </c>
      <c r="AO16" s="297" t="s">
        <v>2949</v>
      </c>
      <c r="AP16" s="297" t="s">
        <v>2949</v>
      </c>
    </row>
    <row r="17" spans="2:42" x14ac:dyDescent="0.25">
      <c r="B17" s="24" t="s">
        <v>1172</v>
      </c>
      <c r="C17" s="13"/>
      <c r="D17" s="13"/>
      <c r="E17" s="13"/>
      <c r="F17" s="13"/>
      <c r="G17" s="15"/>
      <c r="H17" s="163"/>
      <c r="I17" s="163"/>
      <c r="J17" s="163"/>
      <c r="K17" s="163"/>
      <c r="L17" s="163"/>
      <c r="M17" s="163"/>
      <c r="N17" s="163"/>
      <c r="O17" s="163"/>
      <c r="P17" s="163"/>
      <c r="Q17" s="163"/>
      <c r="R17" s="163"/>
      <c r="S17" s="163"/>
      <c r="T17" s="163"/>
      <c r="U17" s="163"/>
      <c r="V17" s="163"/>
      <c r="W17" s="166"/>
      <c r="X17" s="166"/>
      <c r="Y17" s="117" t="s">
        <v>2949</v>
      </c>
      <c r="Z17" s="170" t="s">
        <v>2949</v>
      </c>
      <c r="AA17" s="170" t="s">
        <v>2949</v>
      </c>
      <c r="AB17" s="170" t="s">
        <v>2949</v>
      </c>
      <c r="AC17" s="170" t="s">
        <v>2949</v>
      </c>
      <c r="AD17" s="170" t="s">
        <v>2949</v>
      </c>
      <c r="AE17" s="170" t="s">
        <v>2949</v>
      </c>
      <c r="AF17" s="170" t="s">
        <v>2949</v>
      </c>
      <c r="AG17" s="170" t="s">
        <v>2949</v>
      </c>
      <c r="AH17" s="170" t="s">
        <v>2949</v>
      </c>
      <c r="AI17" s="170" t="s">
        <v>2949</v>
      </c>
      <c r="AJ17" s="170" t="s">
        <v>2949</v>
      </c>
      <c r="AK17" s="297" t="s">
        <v>2949</v>
      </c>
      <c r="AL17" s="297" t="s">
        <v>2949</v>
      </c>
      <c r="AM17" s="297" t="s">
        <v>2949</v>
      </c>
      <c r="AN17" s="298" t="s">
        <v>2949</v>
      </c>
      <c r="AO17" s="297" t="s">
        <v>2949</v>
      </c>
      <c r="AP17" s="297" t="s">
        <v>2949</v>
      </c>
    </row>
    <row r="18" spans="2:42" x14ac:dyDescent="0.25">
      <c r="B18" s="25" t="s">
        <v>1173</v>
      </c>
      <c r="C18" s="13"/>
      <c r="D18" s="13" t="s">
        <v>6334</v>
      </c>
      <c r="E18" s="13" t="s">
        <v>2916</v>
      </c>
      <c r="F18" s="13" t="s">
        <v>2967</v>
      </c>
      <c r="G18" s="15" t="s">
        <v>429</v>
      </c>
      <c r="H18" s="165">
        <f t="shared" ref="H18:S18" si="1">H19+H20</f>
        <v>0</v>
      </c>
      <c r="I18" s="165">
        <f t="shared" si="1"/>
        <v>0</v>
      </c>
      <c r="J18" s="165">
        <f t="shared" si="1"/>
        <v>0</v>
      </c>
      <c r="K18" s="165">
        <f t="shared" si="1"/>
        <v>0</v>
      </c>
      <c r="L18" s="165">
        <f t="shared" si="1"/>
        <v>0</v>
      </c>
      <c r="M18" s="165">
        <f t="shared" si="1"/>
        <v>0</v>
      </c>
      <c r="N18" s="165">
        <f t="shared" si="1"/>
        <v>0</v>
      </c>
      <c r="O18" s="165">
        <f t="shared" si="1"/>
        <v>0</v>
      </c>
      <c r="P18" s="165">
        <f t="shared" si="1"/>
        <v>0</v>
      </c>
      <c r="Q18" s="165">
        <f t="shared" si="1"/>
        <v>0</v>
      </c>
      <c r="R18" s="165">
        <f t="shared" si="1"/>
        <v>0</v>
      </c>
      <c r="S18" s="165">
        <f t="shared" si="1"/>
        <v>0</v>
      </c>
      <c r="T18" s="245">
        <f>T21</f>
        <v>0</v>
      </c>
      <c r="U18" s="245">
        <f>U21</f>
        <v>0</v>
      </c>
      <c r="V18" s="245">
        <f>V21</f>
        <v>0</v>
      </c>
      <c r="W18" s="245">
        <f>W21</f>
        <v>0</v>
      </c>
      <c r="X18" s="165">
        <f>X19+X20+X21</f>
        <v>0</v>
      </c>
      <c r="Y18" s="117" t="s">
        <v>429</v>
      </c>
      <c r="Z18" s="131" t="s">
        <v>6423</v>
      </c>
      <c r="AA18" s="131" t="s">
        <v>6424</v>
      </c>
      <c r="AB18" s="131" t="s">
        <v>6425</v>
      </c>
      <c r="AC18" s="131" t="s">
        <v>6426</v>
      </c>
      <c r="AD18" s="131" t="s">
        <v>6427</v>
      </c>
      <c r="AE18" s="131" t="s">
        <v>6428</v>
      </c>
      <c r="AF18" s="131" t="s">
        <v>6429</v>
      </c>
      <c r="AG18" s="131" t="s">
        <v>6430</v>
      </c>
      <c r="AH18" s="131" t="s">
        <v>6431</v>
      </c>
      <c r="AI18" s="131" t="s">
        <v>6432</v>
      </c>
      <c r="AJ18" s="131" t="s">
        <v>6433</v>
      </c>
      <c r="AK18" s="295" t="s">
        <v>6434</v>
      </c>
      <c r="AL18" s="295" t="s">
        <v>6435</v>
      </c>
      <c r="AM18" s="295" t="s">
        <v>6436</v>
      </c>
      <c r="AN18" s="296" t="s">
        <v>6437</v>
      </c>
      <c r="AO18" s="295" t="s">
        <v>6438</v>
      </c>
      <c r="AP18" s="295" t="s">
        <v>6439</v>
      </c>
    </row>
    <row r="19" spans="2:42" x14ac:dyDescent="0.25">
      <c r="B19" s="286" t="s">
        <v>1174</v>
      </c>
      <c r="C19" s="13" t="s">
        <v>6334</v>
      </c>
      <c r="D19" s="13" t="s">
        <v>3652</v>
      </c>
      <c r="E19" s="13" t="s">
        <v>2916</v>
      </c>
      <c r="F19" s="13" t="s">
        <v>2967</v>
      </c>
      <c r="G19" s="15" t="s">
        <v>431</v>
      </c>
      <c r="H19" s="161"/>
      <c r="I19" s="161"/>
      <c r="J19" s="161"/>
      <c r="K19" s="161"/>
      <c r="L19" s="161"/>
      <c r="M19" s="161"/>
      <c r="N19" s="161"/>
      <c r="O19" s="161"/>
      <c r="P19" s="161"/>
      <c r="Q19" s="161"/>
      <c r="R19" s="161"/>
      <c r="S19" s="161"/>
      <c r="T19" s="163"/>
      <c r="U19" s="163"/>
      <c r="V19" s="163"/>
      <c r="W19" s="166"/>
      <c r="X19" s="165">
        <f>SUM(H19:S19)</f>
        <v>0</v>
      </c>
      <c r="Y19" s="117" t="s">
        <v>431</v>
      </c>
      <c r="Z19" s="131" t="s">
        <v>6440</v>
      </c>
      <c r="AA19" s="131" t="s">
        <v>6441</v>
      </c>
      <c r="AB19" s="131" t="s">
        <v>6442</v>
      </c>
      <c r="AC19" s="131" t="s">
        <v>6443</v>
      </c>
      <c r="AD19" s="131" t="s">
        <v>6444</v>
      </c>
      <c r="AE19" s="131" t="s">
        <v>6445</v>
      </c>
      <c r="AF19" s="131" t="s">
        <v>6446</v>
      </c>
      <c r="AG19" s="131" t="s">
        <v>6447</v>
      </c>
      <c r="AH19" s="131" t="s">
        <v>6448</v>
      </c>
      <c r="AI19" s="131" t="s">
        <v>6449</v>
      </c>
      <c r="AJ19" s="131" t="s">
        <v>6450</v>
      </c>
      <c r="AK19" s="295" t="s">
        <v>6451</v>
      </c>
      <c r="AL19" s="297" t="s">
        <v>2949</v>
      </c>
      <c r="AM19" s="297" t="s">
        <v>2949</v>
      </c>
      <c r="AN19" s="298" t="s">
        <v>2949</v>
      </c>
      <c r="AO19" s="297" t="s">
        <v>2949</v>
      </c>
      <c r="AP19" s="295" t="s">
        <v>6452</v>
      </c>
    </row>
    <row r="20" spans="2:42" x14ac:dyDescent="0.25">
      <c r="B20" s="286" t="s">
        <v>1175</v>
      </c>
      <c r="C20" s="13" t="s">
        <v>6334</v>
      </c>
      <c r="D20" s="13" t="s">
        <v>3653</v>
      </c>
      <c r="E20" s="13" t="s">
        <v>2916</v>
      </c>
      <c r="F20" s="13" t="s">
        <v>2967</v>
      </c>
      <c r="G20" s="15" t="s">
        <v>433</v>
      </c>
      <c r="H20" s="161"/>
      <c r="I20" s="161"/>
      <c r="J20" s="161"/>
      <c r="K20" s="161"/>
      <c r="L20" s="161"/>
      <c r="M20" s="161"/>
      <c r="N20" s="161"/>
      <c r="O20" s="161"/>
      <c r="P20" s="161"/>
      <c r="Q20" s="161"/>
      <c r="R20" s="161"/>
      <c r="S20" s="161"/>
      <c r="T20" s="163"/>
      <c r="U20" s="163"/>
      <c r="V20" s="163"/>
      <c r="W20" s="166"/>
      <c r="X20" s="165">
        <f>SUM(H20:S20)</f>
        <v>0</v>
      </c>
      <c r="Y20" s="117" t="s">
        <v>433</v>
      </c>
      <c r="Z20" s="131" t="s">
        <v>6453</v>
      </c>
      <c r="AA20" s="131" t="s">
        <v>6454</v>
      </c>
      <c r="AB20" s="131" t="s">
        <v>6455</v>
      </c>
      <c r="AC20" s="131" t="s">
        <v>6456</v>
      </c>
      <c r="AD20" s="131" t="s">
        <v>6457</v>
      </c>
      <c r="AE20" s="131" t="s">
        <v>6458</v>
      </c>
      <c r="AF20" s="131" t="s">
        <v>6459</v>
      </c>
      <c r="AG20" s="131" t="s">
        <v>6460</v>
      </c>
      <c r="AH20" s="131" t="s">
        <v>6461</v>
      </c>
      <c r="AI20" s="131" t="s">
        <v>6462</v>
      </c>
      <c r="AJ20" s="131" t="s">
        <v>6463</v>
      </c>
      <c r="AK20" s="295" t="s">
        <v>6464</v>
      </c>
      <c r="AL20" s="297" t="s">
        <v>2949</v>
      </c>
      <c r="AM20" s="297" t="s">
        <v>2949</v>
      </c>
      <c r="AN20" s="298" t="s">
        <v>2949</v>
      </c>
      <c r="AO20" s="297" t="s">
        <v>2949</v>
      </c>
      <c r="AP20" s="295" t="s">
        <v>6465</v>
      </c>
    </row>
    <row r="21" spans="2:42" x14ac:dyDescent="0.25">
      <c r="B21" s="286" t="s">
        <v>1176</v>
      </c>
      <c r="C21" s="13" t="s">
        <v>6334</v>
      </c>
      <c r="D21" s="13" t="s">
        <v>3654</v>
      </c>
      <c r="E21" s="13" t="s">
        <v>2916</v>
      </c>
      <c r="F21" s="13" t="s">
        <v>2967</v>
      </c>
      <c r="G21" s="15" t="s">
        <v>435</v>
      </c>
      <c r="H21" s="163"/>
      <c r="I21" s="163"/>
      <c r="J21" s="163"/>
      <c r="K21" s="163"/>
      <c r="L21" s="163"/>
      <c r="M21" s="163"/>
      <c r="N21" s="163"/>
      <c r="O21" s="163"/>
      <c r="P21" s="163"/>
      <c r="Q21" s="163"/>
      <c r="R21" s="163"/>
      <c r="S21" s="163"/>
      <c r="T21" s="161"/>
      <c r="U21" s="161"/>
      <c r="V21" s="161"/>
      <c r="W21" s="272"/>
      <c r="X21" s="165">
        <f>SUM(T21:W21)</f>
        <v>0</v>
      </c>
      <c r="Y21" s="117" t="s">
        <v>435</v>
      </c>
      <c r="Z21" s="170" t="s">
        <v>2949</v>
      </c>
      <c r="AA21" s="170" t="s">
        <v>2949</v>
      </c>
      <c r="AB21" s="170" t="s">
        <v>2949</v>
      </c>
      <c r="AC21" s="170" t="s">
        <v>2949</v>
      </c>
      <c r="AD21" s="170" t="s">
        <v>2949</v>
      </c>
      <c r="AE21" s="170" t="s">
        <v>2949</v>
      </c>
      <c r="AF21" s="170" t="s">
        <v>2949</v>
      </c>
      <c r="AG21" s="170" t="s">
        <v>2949</v>
      </c>
      <c r="AH21" s="170" t="s">
        <v>2949</v>
      </c>
      <c r="AI21" s="170" t="s">
        <v>2949</v>
      </c>
      <c r="AJ21" s="170" t="s">
        <v>2949</v>
      </c>
      <c r="AK21" s="297" t="s">
        <v>2949</v>
      </c>
      <c r="AL21" s="295" t="s">
        <v>6466</v>
      </c>
      <c r="AM21" s="295" t="s">
        <v>6467</v>
      </c>
      <c r="AN21" s="296" t="s">
        <v>6468</v>
      </c>
      <c r="AO21" s="295" t="s">
        <v>6469</v>
      </c>
      <c r="AP21" s="295" t="s">
        <v>6470</v>
      </c>
    </row>
    <row r="22" spans="2:42" x14ac:dyDescent="0.25">
      <c r="B22" s="25" t="s">
        <v>1177</v>
      </c>
      <c r="C22" s="13"/>
      <c r="D22" s="13" t="s">
        <v>6335</v>
      </c>
      <c r="E22" s="13" t="s">
        <v>2916</v>
      </c>
      <c r="F22" s="13" t="s">
        <v>2967</v>
      </c>
      <c r="G22" s="15" t="s">
        <v>437</v>
      </c>
      <c r="H22" s="161"/>
      <c r="I22" s="161"/>
      <c r="J22" s="161"/>
      <c r="K22" s="161"/>
      <c r="L22" s="161"/>
      <c r="M22" s="161"/>
      <c r="N22" s="161"/>
      <c r="O22" s="161"/>
      <c r="P22" s="161"/>
      <c r="Q22" s="161"/>
      <c r="R22" s="161"/>
      <c r="S22" s="161"/>
      <c r="T22" s="161"/>
      <c r="U22" s="161"/>
      <c r="V22" s="161"/>
      <c r="W22" s="272"/>
      <c r="X22" s="165">
        <f>X23+X24+X25</f>
        <v>0</v>
      </c>
      <c r="Y22" s="117" t="s">
        <v>437</v>
      </c>
      <c r="Z22" s="131" t="s">
        <v>6471</v>
      </c>
      <c r="AA22" s="131" t="s">
        <v>6472</v>
      </c>
      <c r="AB22" s="131" t="s">
        <v>6473</v>
      </c>
      <c r="AC22" s="131" t="s">
        <v>6474</v>
      </c>
      <c r="AD22" s="131" t="s">
        <v>6475</v>
      </c>
      <c r="AE22" s="131" t="s">
        <v>6476</v>
      </c>
      <c r="AF22" s="131" t="s">
        <v>6477</v>
      </c>
      <c r="AG22" s="131" t="s">
        <v>6478</v>
      </c>
      <c r="AH22" s="131" t="s">
        <v>6479</v>
      </c>
      <c r="AI22" s="131" t="s">
        <v>6480</v>
      </c>
      <c r="AJ22" s="131" t="s">
        <v>6481</v>
      </c>
      <c r="AK22" s="295" t="s">
        <v>6482</v>
      </c>
      <c r="AL22" s="295" t="s">
        <v>6483</v>
      </c>
      <c r="AM22" s="295" t="s">
        <v>6484</v>
      </c>
      <c r="AN22" s="296" t="s">
        <v>6485</v>
      </c>
      <c r="AO22" s="295" t="s">
        <v>6486</v>
      </c>
      <c r="AP22" s="295" t="s">
        <v>6487</v>
      </c>
    </row>
    <row r="23" spans="2:42" x14ac:dyDescent="0.25">
      <c r="B23" s="286" t="s">
        <v>1178</v>
      </c>
      <c r="C23" s="13"/>
      <c r="D23" s="13" t="s">
        <v>6336</v>
      </c>
      <c r="E23" s="13" t="s">
        <v>2916</v>
      </c>
      <c r="F23" s="13" t="s">
        <v>2967</v>
      </c>
      <c r="G23" s="15" t="s">
        <v>439</v>
      </c>
      <c r="H23" s="161"/>
      <c r="I23" s="161"/>
      <c r="J23" s="161"/>
      <c r="K23" s="161"/>
      <c r="L23" s="161"/>
      <c r="M23" s="161"/>
      <c r="N23" s="161"/>
      <c r="O23" s="161"/>
      <c r="P23" s="161"/>
      <c r="Q23" s="161"/>
      <c r="R23" s="161"/>
      <c r="S23" s="161"/>
      <c r="T23" s="161"/>
      <c r="U23" s="161"/>
      <c r="V23" s="161"/>
      <c r="W23" s="272"/>
      <c r="X23" s="165">
        <f>SUM(H23:W23)</f>
        <v>0</v>
      </c>
      <c r="Y23" s="117" t="s">
        <v>439</v>
      </c>
      <c r="Z23" s="131" t="s">
        <v>6488</v>
      </c>
      <c r="AA23" s="131" t="s">
        <v>6489</v>
      </c>
      <c r="AB23" s="131" t="s">
        <v>6490</v>
      </c>
      <c r="AC23" s="131" t="s">
        <v>6491</v>
      </c>
      <c r="AD23" s="131" t="s">
        <v>6492</v>
      </c>
      <c r="AE23" s="131" t="s">
        <v>6493</v>
      </c>
      <c r="AF23" s="131" t="s">
        <v>6494</v>
      </c>
      <c r="AG23" s="131" t="s">
        <v>6495</v>
      </c>
      <c r="AH23" s="131" t="s">
        <v>6496</v>
      </c>
      <c r="AI23" s="131" t="s">
        <v>6497</v>
      </c>
      <c r="AJ23" s="131" t="s">
        <v>6498</v>
      </c>
      <c r="AK23" s="295" t="s">
        <v>6499</v>
      </c>
      <c r="AL23" s="295" t="s">
        <v>6500</v>
      </c>
      <c r="AM23" s="295" t="s">
        <v>6501</v>
      </c>
      <c r="AN23" s="296" t="s">
        <v>6502</v>
      </c>
      <c r="AO23" s="295" t="s">
        <v>6503</v>
      </c>
      <c r="AP23" s="295" t="s">
        <v>6504</v>
      </c>
    </row>
    <row r="24" spans="2:42" x14ac:dyDescent="0.25">
      <c r="B24" s="286" t="s">
        <v>1045</v>
      </c>
      <c r="C24" s="13"/>
      <c r="D24" s="13" t="s">
        <v>6337</v>
      </c>
      <c r="E24" s="13" t="s">
        <v>2916</v>
      </c>
      <c r="F24" s="13" t="s">
        <v>2967</v>
      </c>
      <c r="G24" s="15" t="s">
        <v>441</v>
      </c>
      <c r="H24" s="161"/>
      <c r="I24" s="161"/>
      <c r="J24" s="161"/>
      <c r="K24" s="161"/>
      <c r="L24" s="161"/>
      <c r="M24" s="161"/>
      <c r="N24" s="161"/>
      <c r="O24" s="161"/>
      <c r="P24" s="161"/>
      <c r="Q24" s="161"/>
      <c r="R24" s="161"/>
      <c r="S24" s="161"/>
      <c r="T24" s="161"/>
      <c r="U24" s="161"/>
      <c r="V24" s="161"/>
      <c r="W24" s="272"/>
      <c r="X24" s="165">
        <f>SUM(H24:W24)</f>
        <v>0</v>
      </c>
      <c r="Y24" s="117" t="s">
        <v>441</v>
      </c>
      <c r="Z24" s="131" t="s">
        <v>6505</v>
      </c>
      <c r="AA24" s="131" t="s">
        <v>6506</v>
      </c>
      <c r="AB24" s="131" t="s">
        <v>6507</v>
      </c>
      <c r="AC24" s="131" t="s">
        <v>6508</v>
      </c>
      <c r="AD24" s="131" t="s">
        <v>6509</v>
      </c>
      <c r="AE24" s="131" t="s">
        <v>6510</v>
      </c>
      <c r="AF24" s="131" t="s">
        <v>6511</v>
      </c>
      <c r="AG24" s="131" t="s">
        <v>6512</v>
      </c>
      <c r="AH24" s="131" t="s">
        <v>6513</v>
      </c>
      <c r="AI24" s="131" t="s">
        <v>6514</v>
      </c>
      <c r="AJ24" s="131" t="s">
        <v>6515</v>
      </c>
      <c r="AK24" s="295" t="s">
        <v>6516</v>
      </c>
      <c r="AL24" s="295" t="s">
        <v>6517</v>
      </c>
      <c r="AM24" s="295" t="s">
        <v>6518</v>
      </c>
      <c r="AN24" s="296" t="s">
        <v>6519</v>
      </c>
      <c r="AO24" s="295" t="s">
        <v>6520</v>
      </c>
      <c r="AP24" s="295" t="s">
        <v>6521</v>
      </c>
    </row>
    <row r="25" spans="2:42" x14ac:dyDescent="0.25">
      <c r="B25" s="286" t="s">
        <v>1179</v>
      </c>
      <c r="C25" s="13"/>
      <c r="D25" s="13" t="s">
        <v>6338</v>
      </c>
      <c r="E25" s="13" t="s">
        <v>2916</v>
      </c>
      <c r="F25" s="13" t="s">
        <v>2967</v>
      </c>
      <c r="G25" s="15" t="s">
        <v>443</v>
      </c>
      <c r="H25" s="161"/>
      <c r="I25" s="161"/>
      <c r="J25" s="161"/>
      <c r="K25" s="161"/>
      <c r="L25" s="161"/>
      <c r="M25" s="161"/>
      <c r="N25" s="161"/>
      <c r="O25" s="161"/>
      <c r="P25" s="161"/>
      <c r="Q25" s="161"/>
      <c r="R25" s="161"/>
      <c r="S25" s="161"/>
      <c r="T25" s="161"/>
      <c r="U25" s="161"/>
      <c r="V25" s="161"/>
      <c r="W25" s="272"/>
      <c r="X25" s="165">
        <f>SUM(H25:W25)</f>
        <v>0</v>
      </c>
      <c r="Y25" s="117" t="s">
        <v>443</v>
      </c>
      <c r="Z25" s="131" t="s">
        <v>6522</v>
      </c>
      <c r="AA25" s="131" t="s">
        <v>6523</v>
      </c>
      <c r="AB25" s="131" t="s">
        <v>6524</v>
      </c>
      <c r="AC25" s="131" t="s">
        <v>6525</v>
      </c>
      <c r="AD25" s="131" t="s">
        <v>6526</v>
      </c>
      <c r="AE25" s="131" t="s">
        <v>6527</v>
      </c>
      <c r="AF25" s="131" t="s">
        <v>6528</v>
      </c>
      <c r="AG25" s="131" t="s">
        <v>6529</v>
      </c>
      <c r="AH25" s="131" t="s">
        <v>6530</v>
      </c>
      <c r="AI25" s="131" t="s">
        <v>6531</v>
      </c>
      <c r="AJ25" s="131" t="s">
        <v>6532</v>
      </c>
      <c r="AK25" s="295" t="s">
        <v>6533</v>
      </c>
      <c r="AL25" s="295" t="s">
        <v>6534</v>
      </c>
      <c r="AM25" s="295" t="s">
        <v>6535</v>
      </c>
      <c r="AN25" s="296" t="s">
        <v>6536</v>
      </c>
      <c r="AO25" s="295" t="s">
        <v>6537</v>
      </c>
      <c r="AP25" s="295" t="s">
        <v>6538</v>
      </c>
    </row>
    <row r="26" spans="2:42" x14ac:dyDescent="0.25">
      <c r="B26" s="25" t="s">
        <v>1180</v>
      </c>
      <c r="C26" s="13"/>
      <c r="D26" s="13" t="s">
        <v>6339</v>
      </c>
      <c r="E26" s="13" t="s">
        <v>2916</v>
      </c>
      <c r="F26" s="13" t="s">
        <v>2967</v>
      </c>
      <c r="G26" s="15" t="s">
        <v>584</v>
      </c>
      <c r="H26" s="161"/>
      <c r="I26" s="161"/>
      <c r="J26" s="161"/>
      <c r="K26" s="161"/>
      <c r="L26" s="161"/>
      <c r="M26" s="161"/>
      <c r="N26" s="161"/>
      <c r="O26" s="161"/>
      <c r="P26" s="161"/>
      <c r="Q26" s="161"/>
      <c r="R26" s="161"/>
      <c r="S26" s="161"/>
      <c r="T26" s="161"/>
      <c r="U26" s="161"/>
      <c r="V26" s="161"/>
      <c r="W26" s="272"/>
      <c r="X26" s="165">
        <f>SUM(H26:W26)</f>
        <v>0</v>
      </c>
      <c r="Y26" s="117" t="s">
        <v>584</v>
      </c>
      <c r="Z26" s="131" t="s">
        <v>6539</v>
      </c>
      <c r="AA26" s="131" t="s">
        <v>6540</v>
      </c>
      <c r="AB26" s="131" t="s">
        <v>6541</v>
      </c>
      <c r="AC26" s="131" t="s">
        <v>6542</v>
      </c>
      <c r="AD26" s="131" t="s">
        <v>6543</v>
      </c>
      <c r="AE26" s="131" t="s">
        <v>6544</v>
      </c>
      <c r="AF26" s="131" t="s">
        <v>6545</v>
      </c>
      <c r="AG26" s="131" t="s">
        <v>6546</v>
      </c>
      <c r="AH26" s="131" t="s">
        <v>6547</v>
      </c>
      <c r="AI26" s="131" t="s">
        <v>6548</v>
      </c>
      <c r="AJ26" s="131" t="s">
        <v>6549</v>
      </c>
      <c r="AK26" s="295" t="s">
        <v>6550</v>
      </c>
      <c r="AL26" s="295" t="s">
        <v>6551</v>
      </c>
      <c r="AM26" s="295" t="s">
        <v>6552</v>
      </c>
      <c r="AN26" s="296" t="s">
        <v>6553</v>
      </c>
      <c r="AO26" s="295" t="s">
        <v>6554</v>
      </c>
      <c r="AP26" s="295" t="s">
        <v>6555</v>
      </c>
    </row>
    <row r="27" spans="2:42" x14ac:dyDescent="0.25">
      <c r="B27" s="25" t="s">
        <v>1181</v>
      </c>
      <c r="C27" s="13"/>
      <c r="D27" s="13" t="s">
        <v>6340</v>
      </c>
      <c r="E27" s="13" t="s">
        <v>2916</v>
      </c>
      <c r="F27" s="13" t="s">
        <v>2967</v>
      </c>
      <c r="G27" s="15" t="s">
        <v>447</v>
      </c>
      <c r="H27" s="245">
        <f t="shared" ref="H27:W27" si="2">H18-H26</f>
        <v>0</v>
      </c>
      <c r="I27" s="245">
        <f t="shared" si="2"/>
        <v>0</v>
      </c>
      <c r="J27" s="245">
        <f t="shared" si="2"/>
        <v>0</v>
      </c>
      <c r="K27" s="245">
        <f t="shared" si="2"/>
        <v>0</v>
      </c>
      <c r="L27" s="245">
        <f t="shared" si="2"/>
        <v>0</v>
      </c>
      <c r="M27" s="245">
        <f t="shared" si="2"/>
        <v>0</v>
      </c>
      <c r="N27" s="245">
        <f t="shared" si="2"/>
        <v>0</v>
      </c>
      <c r="O27" s="245">
        <f t="shared" si="2"/>
        <v>0</v>
      </c>
      <c r="P27" s="245">
        <f t="shared" si="2"/>
        <v>0</v>
      </c>
      <c r="Q27" s="245">
        <f t="shared" si="2"/>
        <v>0</v>
      </c>
      <c r="R27" s="245">
        <f t="shared" si="2"/>
        <v>0</v>
      </c>
      <c r="S27" s="245">
        <f t="shared" si="2"/>
        <v>0</v>
      </c>
      <c r="T27" s="245">
        <f t="shared" si="2"/>
        <v>0</v>
      </c>
      <c r="U27" s="245">
        <f t="shared" si="2"/>
        <v>0</v>
      </c>
      <c r="V27" s="245">
        <f t="shared" si="2"/>
        <v>0</v>
      </c>
      <c r="W27" s="245">
        <f t="shared" si="2"/>
        <v>0</v>
      </c>
      <c r="X27" s="165">
        <f>X18-X26</f>
        <v>0</v>
      </c>
      <c r="Y27" s="117" t="s">
        <v>447</v>
      </c>
      <c r="Z27" s="131" t="s">
        <v>6556</v>
      </c>
      <c r="AA27" s="131" t="s">
        <v>6557</v>
      </c>
      <c r="AB27" s="131" t="s">
        <v>6558</v>
      </c>
      <c r="AC27" s="131" t="s">
        <v>6559</v>
      </c>
      <c r="AD27" s="131" t="s">
        <v>6560</v>
      </c>
      <c r="AE27" s="131" t="s">
        <v>6561</v>
      </c>
      <c r="AF27" s="131" t="s">
        <v>6562</v>
      </c>
      <c r="AG27" s="131" t="s">
        <v>6563</v>
      </c>
      <c r="AH27" s="131" t="s">
        <v>6564</v>
      </c>
      <c r="AI27" s="131" t="s">
        <v>6565</v>
      </c>
      <c r="AJ27" s="131" t="s">
        <v>6566</v>
      </c>
      <c r="AK27" s="295" t="s">
        <v>6567</v>
      </c>
      <c r="AL27" s="295" t="s">
        <v>6568</v>
      </c>
      <c r="AM27" s="295" t="s">
        <v>6569</v>
      </c>
      <c r="AN27" s="296" t="s">
        <v>6570</v>
      </c>
      <c r="AO27" s="295" t="s">
        <v>6571</v>
      </c>
      <c r="AP27" s="295" t="s">
        <v>6572</v>
      </c>
    </row>
    <row r="28" spans="2:42" x14ac:dyDescent="0.25">
      <c r="B28" s="24" t="s">
        <v>1182</v>
      </c>
      <c r="C28" s="13"/>
      <c r="D28" s="13"/>
      <c r="E28" s="13"/>
      <c r="F28" s="13"/>
      <c r="G28" s="15"/>
      <c r="H28" s="163"/>
      <c r="I28" s="163"/>
      <c r="J28" s="163"/>
      <c r="K28" s="163"/>
      <c r="L28" s="163"/>
      <c r="M28" s="163"/>
      <c r="N28" s="163"/>
      <c r="O28" s="163"/>
      <c r="P28" s="163"/>
      <c r="Q28" s="163"/>
      <c r="R28" s="163"/>
      <c r="S28" s="163"/>
      <c r="T28" s="163"/>
      <c r="U28" s="163"/>
      <c r="V28" s="163"/>
      <c r="W28" s="166"/>
      <c r="X28" s="166"/>
      <c r="Y28" s="117" t="s">
        <v>2949</v>
      </c>
      <c r="Z28" s="170" t="s">
        <v>2949</v>
      </c>
      <c r="AA28" s="170" t="s">
        <v>2949</v>
      </c>
      <c r="AB28" s="170" t="s">
        <v>2949</v>
      </c>
      <c r="AC28" s="170" t="s">
        <v>2949</v>
      </c>
      <c r="AD28" s="170" t="s">
        <v>2949</v>
      </c>
      <c r="AE28" s="170" t="s">
        <v>2949</v>
      </c>
      <c r="AF28" s="170" t="s">
        <v>2949</v>
      </c>
      <c r="AG28" s="170" t="s">
        <v>2949</v>
      </c>
      <c r="AH28" s="170" t="s">
        <v>2949</v>
      </c>
      <c r="AI28" s="170" t="s">
        <v>2949</v>
      </c>
      <c r="AJ28" s="170" t="s">
        <v>2949</v>
      </c>
      <c r="AK28" s="297" t="s">
        <v>2949</v>
      </c>
      <c r="AL28" s="297" t="s">
        <v>2949</v>
      </c>
      <c r="AM28" s="297" t="s">
        <v>2949</v>
      </c>
      <c r="AN28" s="298" t="s">
        <v>2949</v>
      </c>
      <c r="AO28" s="297" t="s">
        <v>2949</v>
      </c>
      <c r="AP28" s="297" t="s">
        <v>2949</v>
      </c>
    </row>
    <row r="29" spans="2:42" x14ac:dyDescent="0.25">
      <c r="B29" s="25" t="s">
        <v>1173</v>
      </c>
      <c r="C29" s="13"/>
      <c r="D29" s="13" t="s">
        <v>6341</v>
      </c>
      <c r="E29" s="13" t="s">
        <v>2916</v>
      </c>
      <c r="F29" s="13" t="s">
        <v>2967</v>
      </c>
      <c r="G29" s="15" t="s">
        <v>449</v>
      </c>
      <c r="H29" s="165">
        <f>H30+H31</f>
        <v>0</v>
      </c>
      <c r="I29" s="165">
        <f t="shared" ref="I29:S29" si="3">I30+I31</f>
        <v>0</v>
      </c>
      <c r="J29" s="165">
        <f t="shared" si="3"/>
        <v>0</v>
      </c>
      <c r="K29" s="165">
        <f t="shared" si="3"/>
        <v>0</v>
      </c>
      <c r="L29" s="165">
        <f t="shared" si="3"/>
        <v>0</v>
      </c>
      <c r="M29" s="165">
        <f t="shared" si="3"/>
        <v>0</v>
      </c>
      <c r="N29" s="165">
        <f t="shared" si="3"/>
        <v>0</v>
      </c>
      <c r="O29" s="165">
        <f t="shared" si="3"/>
        <v>0</v>
      </c>
      <c r="P29" s="165">
        <f t="shared" si="3"/>
        <v>0</v>
      </c>
      <c r="Q29" s="165">
        <f t="shared" si="3"/>
        <v>0</v>
      </c>
      <c r="R29" s="165">
        <f t="shared" si="3"/>
        <v>0</v>
      </c>
      <c r="S29" s="165">
        <f t="shared" si="3"/>
        <v>0</v>
      </c>
      <c r="T29" s="165">
        <f>T32</f>
        <v>0</v>
      </c>
      <c r="U29" s="165">
        <f>U32</f>
        <v>0</v>
      </c>
      <c r="V29" s="165">
        <f>V32</f>
        <v>0</v>
      </c>
      <c r="W29" s="165">
        <f>W32</f>
        <v>0</v>
      </c>
      <c r="X29" s="165">
        <f>X30+X31+X32</f>
        <v>0</v>
      </c>
      <c r="Y29" s="117" t="s">
        <v>449</v>
      </c>
      <c r="Z29" s="131" t="s">
        <v>6573</v>
      </c>
      <c r="AA29" s="131" t="s">
        <v>6574</v>
      </c>
      <c r="AB29" s="131" t="s">
        <v>6575</v>
      </c>
      <c r="AC29" s="131" t="s">
        <v>6576</v>
      </c>
      <c r="AD29" s="131" t="s">
        <v>6577</v>
      </c>
      <c r="AE29" s="131" t="s">
        <v>6578</v>
      </c>
      <c r="AF29" s="131" t="s">
        <v>6579</v>
      </c>
      <c r="AG29" s="131" t="s">
        <v>6580</v>
      </c>
      <c r="AH29" s="131" t="s">
        <v>6581</v>
      </c>
      <c r="AI29" s="131" t="s">
        <v>6582</v>
      </c>
      <c r="AJ29" s="131" t="s">
        <v>6583</v>
      </c>
      <c r="AK29" s="295" t="s">
        <v>6584</v>
      </c>
      <c r="AL29" s="295" t="s">
        <v>6585</v>
      </c>
      <c r="AM29" s="295" t="s">
        <v>6586</v>
      </c>
      <c r="AN29" s="296" t="s">
        <v>6587</v>
      </c>
      <c r="AO29" s="295" t="s">
        <v>6588</v>
      </c>
      <c r="AP29" s="295" t="s">
        <v>6589</v>
      </c>
    </row>
    <row r="30" spans="2:42" x14ac:dyDescent="0.25">
      <c r="B30" s="286" t="s">
        <v>1174</v>
      </c>
      <c r="C30" s="13" t="s">
        <v>6341</v>
      </c>
      <c r="D30" s="13" t="s">
        <v>3652</v>
      </c>
      <c r="E30" s="13" t="s">
        <v>2916</v>
      </c>
      <c r="F30" s="13" t="s">
        <v>2967</v>
      </c>
      <c r="G30" s="15" t="s">
        <v>451</v>
      </c>
      <c r="H30" s="161"/>
      <c r="I30" s="161"/>
      <c r="J30" s="161"/>
      <c r="K30" s="161"/>
      <c r="L30" s="161"/>
      <c r="M30" s="161"/>
      <c r="N30" s="161"/>
      <c r="O30" s="161"/>
      <c r="P30" s="161"/>
      <c r="Q30" s="161"/>
      <c r="R30" s="161"/>
      <c r="S30" s="161"/>
      <c r="T30" s="163"/>
      <c r="U30" s="163"/>
      <c r="V30" s="163"/>
      <c r="W30" s="166"/>
      <c r="X30" s="165">
        <f>SUM(H30:S30)</f>
        <v>0</v>
      </c>
      <c r="Y30" s="117" t="s">
        <v>451</v>
      </c>
      <c r="Z30" s="131" t="s">
        <v>6590</v>
      </c>
      <c r="AA30" s="131" t="s">
        <v>6591</v>
      </c>
      <c r="AB30" s="131" t="s">
        <v>6592</v>
      </c>
      <c r="AC30" s="131" t="s">
        <v>6593</v>
      </c>
      <c r="AD30" s="131" t="s">
        <v>6594</v>
      </c>
      <c r="AE30" s="131" t="s">
        <v>6595</v>
      </c>
      <c r="AF30" s="131" t="s">
        <v>6596</v>
      </c>
      <c r="AG30" s="131" t="s">
        <v>6597</v>
      </c>
      <c r="AH30" s="131" t="s">
        <v>6598</v>
      </c>
      <c r="AI30" s="131" t="s">
        <v>6599</v>
      </c>
      <c r="AJ30" s="131" t="s">
        <v>6600</v>
      </c>
      <c r="AK30" s="295" t="s">
        <v>6601</v>
      </c>
      <c r="AL30" s="297" t="s">
        <v>2949</v>
      </c>
      <c r="AM30" s="297" t="s">
        <v>2949</v>
      </c>
      <c r="AN30" s="298" t="s">
        <v>2949</v>
      </c>
      <c r="AO30" s="297" t="s">
        <v>2949</v>
      </c>
      <c r="AP30" s="295" t="s">
        <v>6602</v>
      </c>
    </row>
    <row r="31" spans="2:42" x14ac:dyDescent="0.25">
      <c r="B31" s="286" t="s">
        <v>1175</v>
      </c>
      <c r="C31" s="13" t="s">
        <v>6341</v>
      </c>
      <c r="D31" s="13" t="s">
        <v>3653</v>
      </c>
      <c r="E31" s="13" t="s">
        <v>2916</v>
      </c>
      <c r="F31" s="13" t="s">
        <v>2967</v>
      </c>
      <c r="G31" s="15" t="s">
        <v>453</v>
      </c>
      <c r="H31" s="161"/>
      <c r="I31" s="161"/>
      <c r="J31" s="161"/>
      <c r="K31" s="161"/>
      <c r="L31" s="161"/>
      <c r="M31" s="161"/>
      <c r="N31" s="161"/>
      <c r="O31" s="161"/>
      <c r="P31" s="161"/>
      <c r="Q31" s="161"/>
      <c r="R31" s="161"/>
      <c r="S31" s="161"/>
      <c r="T31" s="163"/>
      <c r="U31" s="163"/>
      <c r="V31" s="163"/>
      <c r="W31" s="166"/>
      <c r="X31" s="165">
        <f>SUM(H31:S31)</f>
        <v>0</v>
      </c>
      <c r="Y31" s="117" t="s">
        <v>453</v>
      </c>
      <c r="Z31" s="131" t="s">
        <v>6603</v>
      </c>
      <c r="AA31" s="131" t="s">
        <v>6604</v>
      </c>
      <c r="AB31" s="131" t="s">
        <v>6605</v>
      </c>
      <c r="AC31" s="131" t="s">
        <v>6606</v>
      </c>
      <c r="AD31" s="131" t="s">
        <v>6607</v>
      </c>
      <c r="AE31" s="131" t="s">
        <v>6608</v>
      </c>
      <c r="AF31" s="131" t="s">
        <v>6609</v>
      </c>
      <c r="AG31" s="131" t="s">
        <v>6610</v>
      </c>
      <c r="AH31" s="131" t="s">
        <v>6611</v>
      </c>
      <c r="AI31" s="131" t="s">
        <v>6612</v>
      </c>
      <c r="AJ31" s="131" t="s">
        <v>6613</v>
      </c>
      <c r="AK31" s="295" t="s">
        <v>6614</v>
      </c>
      <c r="AL31" s="297" t="s">
        <v>2949</v>
      </c>
      <c r="AM31" s="297" t="s">
        <v>2949</v>
      </c>
      <c r="AN31" s="298" t="s">
        <v>2949</v>
      </c>
      <c r="AO31" s="297" t="s">
        <v>2949</v>
      </c>
      <c r="AP31" s="295" t="s">
        <v>6615</v>
      </c>
    </row>
    <row r="32" spans="2:42" x14ac:dyDescent="0.25">
      <c r="B32" s="286" t="s">
        <v>1176</v>
      </c>
      <c r="C32" s="13" t="s">
        <v>6341</v>
      </c>
      <c r="D32" s="13" t="s">
        <v>3654</v>
      </c>
      <c r="E32" s="13" t="s">
        <v>2916</v>
      </c>
      <c r="F32" s="13" t="s">
        <v>2967</v>
      </c>
      <c r="G32" s="15" t="s">
        <v>455</v>
      </c>
      <c r="H32" s="163"/>
      <c r="I32" s="163"/>
      <c r="J32" s="163"/>
      <c r="K32" s="163"/>
      <c r="L32" s="163"/>
      <c r="M32" s="163"/>
      <c r="N32" s="163"/>
      <c r="O32" s="163"/>
      <c r="P32" s="163"/>
      <c r="Q32" s="163"/>
      <c r="R32" s="163"/>
      <c r="S32" s="163"/>
      <c r="T32" s="161"/>
      <c r="U32" s="161"/>
      <c r="V32" s="161"/>
      <c r="W32" s="272"/>
      <c r="X32" s="165">
        <f>SUM(T32:W32)</f>
        <v>0</v>
      </c>
      <c r="Y32" s="117" t="s">
        <v>455</v>
      </c>
      <c r="Z32" s="170" t="s">
        <v>2949</v>
      </c>
      <c r="AA32" s="170" t="s">
        <v>2949</v>
      </c>
      <c r="AB32" s="170" t="s">
        <v>2949</v>
      </c>
      <c r="AC32" s="170" t="s">
        <v>2949</v>
      </c>
      <c r="AD32" s="170" t="s">
        <v>2949</v>
      </c>
      <c r="AE32" s="170" t="s">
        <v>2949</v>
      </c>
      <c r="AF32" s="170" t="s">
        <v>2949</v>
      </c>
      <c r="AG32" s="170" t="s">
        <v>2949</v>
      </c>
      <c r="AH32" s="170" t="s">
        <v>2949</v>
      </c>
      <c r="AI32" s="170" t="s">
        <v>2949</v>
      </c>
      <c r="AJ32" s="170" t="s">
        <v>2949</v>
      </c>
      <c r="AK32" s="297" t="s">
        <v>2949</v>
      </c>
      <c r="AL32" s="295" t="s">
        <v>6616</v>
      </c>
      <c r="AM32" s="295" t="s">
        <v>6617</v>
      </c>
      <c r="AN32" s="296" t="s">
        <v>6618</v>
      </c>
      <c r="AO32" s="295" t="s">
        <v>6619</v>
      </c>
      <c r="AP32" s="295" t="s">
        <v>6620</v>
      </c>
    </row>
    <row r="33" spans="2:42" x14ac:dyDescent="0.25">
      <c r="B33" s="25" t="s">
        <v>1177</v>
      </c>
      <c r="C33" s="13"/>
      <c r="D33" s="13" t="s">
        <v>6342</v>
      </c>
      <c r="E33" s="13" t="s">
        <v>2916</v>
      </c>
      <c r="F33" s="13" t="s">
        <v>2967</v>
      </c>
      <c r="G33" s="15" t="s">
        <v>457</v>
      </c>
      <c r="H33" s="161"/>
      <c r="I33" s="161"/>
      <c r="J33" s="161"/>
      <c r="K33" s="161"/>
      <c r="L33" s="161"/>
      <c r="M33" s="161"/>
      <c r="N33" s="161"/>
      <c r="O33" s="161"/>
      <c r="P33" s="161"/>
      <c r="Q33" s="161"/>
      <c r="R33" s="161"/>
      <c r="S33" s="161"/>
      <c r="T33" s="161"/>
      <c r="U33" s="161"/>
      <c r="V33" s="161"/>
      <c r="W33" s="272"/>
      <c r="X33" s="165">
        <f t="shared" ref="X33:X45" si="4">SUM(H33:W33)</f>
        <v>0</v>
      </c>
      <c r="Y33" s="117" t="s">
        <v>457</v>
      </c>
      <c r="Z33" s="131" t="s">
        <v>6621</v>
      </c>
      <c r="AA33" s="131" t="s">
        <v>6622</v>
      </c>
      <c r="AB33" s="131" t="s">
        <v>6623</v>
      </c>
      <c r="AC33" s="131" t="s">
        <v>6624</v>
      </c>
      <c r="AD33" s="131" t="s">
        <v>6625</v>
      </c>
      <c r="AE33" s="131" t="s">
        <v>6626</v>
      </c>
      <c r="AF33" s="131" t="s">
        <v>6627</v>
      </c>
      <c r="AG33" s="131" t="s">
        <v>6628</v>
      </c>
      <c r="AH33" s="131" t="s">
        <v>6629</v>
      </c>
      <c r="AI33" s="131" t="s">
        <v>6630</v>
      </c>
      <c r="AJ33" s="131" t="s">
        <v>6631</v>
      </c>
      <c r="AK33" s="295" t="s">
        <v>6632</v>
      </c>
      <c r="AL33" s="295" t="s">
        <v>6633</v>
      </c>
      <c r="AM33" s="295" t="s">
        <v>6634</v>
      </c>
      <c r="AN33" s="296" t="s">
        <v>6635</v>
      </c>
      <c r="AO33" s="295" t="s">
        <v>6636</v>
      </c>
      <c r="AP33" s="295" t="s">
        <v>6637</v>
      </c>
    </row>
    <row r="34" spans="2:42" x14ac:dyDescent="0.25">
      <c r="B34" s="286" t="s">
        <v>1178</v>
      </c>
      <c r="C34" s="13"/>
      <c r="D34" s="13" t="s">
        <v>6343</v>
      </c>
      <c r="E34" s="13" t="s">
        <v>2916</v>
      </c>
      <c r="F34" s="13" t="s">
        <v>2967</v>
      </c>
      <c r="G34" s="15" t="s">
        <v>459</v>
      </c>
      <c r="H34" s="161"/>
      <c r="I34" s="161"/>
      <c r="J34" s="161"/>
      <c r="K34" s="161"/>
      <c r="L34" s="161"/>
      <c r="M34" s="161"/>
      <c r="N34" s="161"/>
      <c r="O34" s="161"/>
      <c r="P34" s="161"/>
      <c r="Q34" s="161"/>
      <c r="R34" s="161"/>
      <c r="S34" s="161"/>
      <c r="T34" s="161"/>
      <c r="U34" s="161"/>
      <c r="V34" s="161"/>
      <c r="W34" s="272"/>
      <c r="X34" s="165">
        <f t="shared" si="4"/>
        <v>0</v>
      </c>
      <c r="Y34" s="117" t="s">
        <v>459</v>
      </c>
      <c r="Z34" s="131" t="s">
        <v>6638</v>
      </c>
      <c r="AA34" s="131" t="s">
        <v>6639</v>
      </c>
      <c r="AB34" s="131" t="s">
        <v>6640</v>
      </c>
      <c r="AC34" s="131" t="s">
        <v>6641</v>
      </c>
      <c r="AD34" s="131" t="s">
        <v>6642</v>
      </c>
      <c r="AE34" s="131" t="s">
        <v>6643</v>
      </c>
      <c r="AF34" s="131" t="s">
        <v>6644</v>
      </c>
      <c r="AG34" s="131" t="s">
        <v>6645</v>
      </c>
      <c r="AH34" s="131" t="s">
        <v>6646</v>
      </c>
      <c r="AI34" s="131" t="s">
        <v>6647</v>
      </c>
      <c r="AJ34" s="131" t="s">
        <v>6648</v>
      </c>
      <c r="AK34" s="295" t="s">
        <v>6649</v>
      </c>
      <c r="AL34" s="295" t="s">
        <v>6650</v>
      </c>
      <c r="AM34" s="295" t="s">
        <v>6651</v>
      </c>
      <c r="AN34" s="296" t="s">
        <v>6652</v>
      </c>
      <c r="AO34" s="295" t="s">
        <v>6653</v>
      </c>
      <c r="AP34" s="295" t="s">
        <v>6654</v>
      </c>
    </row>
    <row r="35" spans="2:42" x14ac:dyDescent="0.25">
      <c r="B35" s="286" t="s">
        <v>1045</v>
      </c>
      <c r="C35" s="13"/>
      <c r="D35" s="13" t="s">
        <v>6344</v>
      </c>
      <c r="E35" s="13" t="s">
        <v>2916</v>
      </c>
      <c r="F35" s="13" t="s">
        <v>2967</v>
      </c>
      <c r="G35" s="15" t="s">
        <v>461</v>
      </c>
      <c r="H35" s="161"/>
      <c r="I35" s="161"/>
      <c r="J35" s="161"/>
      <c r="K35" s="161"/>
      <c r="L35" s="161"/>
      <c r="M35" s="161"/>
      <c r="N35" s="161"/>
      <c r="O35" s="161"/>
      <c r="P35" s="161"/>
      <c r="Q35" s="161"/>
      <c r="R35" s="161"/>
      <c r="S35" s="161"/>
      <c r="T35" s="161"/>
      <c r="U35" s="161"/>
      <c r="V35" s="161"/>
      <c r="W35" s="272"/>
      <c r="X35" s="165">
        <f t="shared" si="4"/>
        <v>0</v>
      </c>
      <c r="Y35" s="117" t="s">
        <v>461</v>
      </c>
      <c r="Z35" s="131" t="s">
        <v>6655</v>
      </c>
      <c r="AA35" s="131" t="s">
        <v>6656</v>
      </c>
      <c r="AB35" s="131" t="s">
        <v>6657</v>
      </c>
      <c r="AC35" s="131" t="s">
        <v>6658</v>
      </c>
      <c r="AD35" s="131" t="s">
        <v>6659</v>
      </c>
      <c r="AE35" s="131" t="s">
        <v>6660</v>
      </c>
      <c r="AF35" s="131" t="s">
        <v>6661</v>
      </c>
      <c r="AG35" s="131" t="s">
        <v>6662</v>
      </c>
      <c r="AH35" s="131" t="s">
        <v>6663</v>
      </c>
      <c r="AI35" s="131" t="s">
        <v>6664</v>
      </c>
      <c r="AJ35" s="131" t="s">
        <v>6665</v>
      </c>
      <c r="AK35" s="295" t="s">
        <v>6666</v>
      </c>
      <c r="AL35" s="295" t="s">
        <v>6667</v>
      </c>
      <c r="AM35" s="295" t="s">
        <v>6668</v>
      </c>
      <c r="AN35" s="296" t="s">
        <v>6669</v>
      </c>
      <c r="AO35" s="295" t="s">
        <v>6670</v>
      </c>
      <c r="AP35" s="295" t="s">
        <v>6671</v>
      </c>
    </row>
    <row r="36" spans="2:42" x14ac:dyDescent="0.25">
      <c r="B36" s="286" t="s">
        <v>1179</v>
      </c>
      <c r="C36" s="13"/>
      <c r="D36" s="13" t="s">
        <v>6345</v>
      </c>
      <c r="E36" s="13" t="s">
        <v>2916</v>
      </c>
      <c r="F36" s="13" t="s">
        <v>2967</v>
      </c>
      <c r="G36" s="15" t="s">
        <v>463</v>
      </c>
      <c r="H36" s="161"/>
      <c r="I36" s="161"/>
      <c r="J36" s="161"/>
      <c r="K36" s="161"/>
      <c r="L36" s="161"/>
      <c r="M36" s="161"/>
      <c r="N36" s="161"/>
      <c r="O36" s="161"/>
      <c r="P36" s="161"/>
      <c r="Q36" s="161"/>
      <c r="R36" s="161"/>
      <c r="S36" s="161"/>
      <c r="T36" s="161"/>
      <c r="U36" s="161"/>
      <c r="V36" s="161"/>
      <c r="W36" s="272"/>
      <c r="X36" s="165">
        <f t="shared" si="4"/>
        <v>0</v>
      </c>
      <c r="Y36" s="117" t="s">
        <v>463</v>
      </c>
      <c r="Z36" s="131" t="s">
        <v>6672</v>
      </c>
      <c r="AA36" s="131" t="s">
        <v>6673</v>
      </c>
      <c r="AB36" s="131" t="s">
        <v>6674</v>
      </c>
      <c r="AC36" s="131" t="s">
        <v>6675</v>
      </c>
      <c r="AD36" s="131" t="s">
        <v>6676</v>
      </c>
      <c r="AE36" s="131" t="s">
        <v>6677</v>
      </c>
      <c r="AF36" s="131" t="s">
        <v>6678</v>
      </c>
      <c r="AG36" s="131" t="s">
        <v>6679</v>
      </c>
      <c r="AH36" s="131" t="s">
        <v>6680</v>
      </c>
      <c r="AI36" s="131" t="s">
        <v>6681</v>
      </c>
      <c r="AJ36" s="131" t="s">
        <v>6682</v>
      </c>
      <c r="AK36" s="295" t="s">
        <v>6683</v>
      </c>
      <c r="AL36" s="295" t="s">
        <v>6684</v>
      </c>
      <c r="AM36" s="295" t="s">
        <v>6685</v>
      </c>
      <c r="AN36" s="296" t="s">
        <v>6686</v>
      </c>
      <c r="AO36" s="295" t="s">
        <v>6687</v>
      </c>
      <c r="AP36" s="295" t="s">
        <v>6688</v>
      </c>
    </row>
    <row r="37" spans="2:42" x14ac:dyDescent="0.25">
      <c r="B37" s="25" t="s">
        <v>1180</v>
      </c>
      <c r="C37" s="13"/>
      <c r="D37" s="13" t="s">
        <v>6346</v>
      </c>
      <c r="E37" s="13" t="s">
        <v>2916</v>
      </c>
      <c r="F37" s="13" t="s">
        <v>2967</v>
      </c>
      <c r="G37" s="15" t="s">
        <v>465</v>
      </c>
      <c r="H37" s="161"/>
      <c r="I37" s="161"/>
      <c r="J37" s="161"/>
      <c r="K37" s="161"/>
      <c r="L37" s="161"/>
      <c r="M37" s="161"/>
      <c r="N37" s="161"/>
      <c r="O37" s="161"/>
      <c r="P37" s="161"/>
      <c r="Q37" s="161"/>
      <c r="R37" s="161"/>
      <c r="S37" s="161"/>
      <c r="T37" s="161"/>
      <c r="U37" s="161"/>
      <c r="V37" s="161"/>
      <c r="W37" s="272"/>
      <c r="X37" s="165">
        <f t="shared" si="4"/>
        <v>0</v>
      </c>
      <c r="Y37" s="117" t="s">
        <v>465</v>
      </c>
      <c r="Z37" s="131" t="s">
        <v>6689</v>
      </c>
      <c r="AA37" s="131" t="s">
        <v>6690</v>
      </c>
      <c r="AB37" s="131" t="s">
        <v>6691</v>
      </c>
      <c r="AC37" s="131" t="s">
        <v>6692</v>
      </c>
      <c r="AD37" s="131" t="s">
        <v>6693</v>
      </c>
      <c r="AE37" s="131" t="s">
        <v>6694</v>
      </c>
      <c r="AF37" s="131" t="s">
        <v>6695</v>
      </c>
      <c r="AG37" s="131" t="s">
        <v>6696</v>
      </c>
      <c r="AH37" s="131" t="s">
        <v>6697</v>
      </c>
      <c r="AI37" s="131" t="s">
        <v>6698</v>
      </c>
      <c r="AJ37" s="131" t="s">
        <v>6699</v>
      </c>
      <c r="AK37" s="295" t="s">
        <v>6700</v>
      </c>
      <c r="AL37" s="295" t="s">
        <v>6701</v>
      </c>
      <c r="AM37" s="295" t="s">
        <v>6702</v>
      </c>
      <c r="AN37" s="296" t="s">
        <v>6703</v>
      </c>
      <c r="AO37" s="295" t="s">
        <v>6704</v>
      </c>
      <c r="AP37" s="295" t="s">
        <v>6705</v>
      </c>
    </row>
    <row r="38" spans="2:42" x14ac:dyDescent="0.25">
      <c r="B38" s="25" t="s">
        <v>1183</v>
      </c>
      <c r="C38" s="13"/>
      <c r="D38" s="13" t="s">
        <v>6347</v>
      </c>
      <c r="E38" s="13" t="s">
        <v>2916</v>
      </c>
      <c r="F38" s="13" t="s">
        <v>2967</v>
      </c>
      <c r="G38" s="15" t="s">
        <v>467</v>
      </c>
      <c r="H38" s="245">
        <f t="shared" ref="H38:W38" si="5">H29-H37</f>
        <v>0</v>
      </c>
      <c r="I38" s="245">
        <f t="shared" si="5"/>
        <v>0</v>
      </c>
      <c r="J38" s="245">
        <f t="shared" si="5"/>
        <v>0</v>
      </c>
      <c r="K38" s="245">
        <f t="shared" si="5"/>
        <v>0</v>
      </c>
      <c r="L38" s="245">
        <f t="shared" si="5"/>
        <v>0</v>
      </c>
      <c r="M38" s="245">
        <f t="shared" si="5"/>
        <v>0</v>
      </c>
      <c r="N38" s="245">
        <f t="shared" si="5"/>
        <v>0</v>
      </c>
      <c r="O38" s="245">
        <f t="shared" si="5"/>
        <v>0</v>
      </c>
      <c r="P38" s="245">
        <f t="shared" si="5"/>
        <v>0</v>
      </c>
      <c r="Q38" s="245">
        <f t="shared" si="5"/>
        <v>0</v>
      </c>
      <c r="R38" s="245">
        <f t="shared" si="5"/>
        <v>0</v>
      </c>
      <c r="S38" s="245">
        <f t="shared" si="5"/>
        <v>0</v>
      </c>
      <c r="T38" s="245">
        <f t="shared" si="5"/>
        <v>0</v>
      </c>
      <c r="U38" s="245">
        <f t="shared" si="5"/>
        <v>0</v>
      </c>
      <c r="V38" s="245">
        <f t="shared" si="5"/>
        <v>0</v>
      </c>
      <c r="W38" s="245">
        <f t="shared" si="5"/>
        <v>0</v>
      </c>
      <c r="X38" s="165">
        <f>X29-X37</f>
        <v>0</v>
      </c>
      <c r="Y38" s="117" t="s">
        <v>467</v>
      </c>
      <c r="Z38" s="131" t="s">
        <v>6706</v>
      </c>
      <c r="AA38" s="131" t="s">
        <v>6707</v>
      </c>
      <c r="AB38" s="131" t="s">
        <v>6708</v>
      </c>
      <c r="AC38" s="131" t="s">
        <v>6709</v>
      </c>
      <c r="AD38" s="131" t="s">
        <v>6710</v>
      </c>
      <c r="AE38" s="131" t="s">
        <v>6711</v>
      </c>
      <c r="AF38" s="131" t="s">
        <v>6712</v>
      </c>
      <c r="AG38" s="131" t="s">
        <v>6713</v>
      </c>
      <c r="AH38" s="131" t="s">
        <v>6714</v>
      </c>
      <c r="AI38" s="131" t="s">
        <v>6715</v>
      </c>
      <c r="AJ38" s="131" t="s">
        <v>6716</v>
      </c>
      <c r="AK38" s="295" t="s">
        <v>6717</v>
      </c>
      <c r="AL38" s="295" t="s">
        <v>6718</v>
      </c>
      <c r="AM38" s="295" t="s">
        <v>6719</v>
      </c>
      <c r="AN38" s="296" t="s">
        <v>6720</v>
      </c>
      <c r="AO38" s="295" t="s">
        <v>6721</v>
      </c>
      <c r="AP38" s="295" t="s">
        <v>6722</v>
      </c>
    </row>
    <row r="39" spans="2:42" x14ac:dyDescent="0.25">
      <c r="B39" s="24" t="s">
        <v>1184</v>
      </c>
      <c r="C39" s="13"/>
      <c r="D39" s="13" t="s">
        <v>5158</v>
      </c>
      <c r="E39" s="13" t="s">
        <v>2916</v>
      </c>
      <c r="F39" s="13" t="s">
        <v>2967</v>
      </c>
      <c r="G39" s="15" t="s">
        <v>469</v>
      </c>
      <c r="H39" s="245">
        <f t="shared" ref="H39:V39" si="6">H18+H29</f>
        <v>0</v>
      </c>
      <c r="I39" s="245">
        <f t="shared" si="6"/>
        <v>0</v>
      </c>
      <c r="J39" s="245">
        <f t="shared" si="6"/>
        <v>0</v>
      </c>
      <c r="K39" s="245">
        <f t="shared" si="6"/>
        <v>0</v>
      </c>
      <c r="L39" s="245">
        <f t="shared" si="6"/>
        <v>0</v>
      </c>
      <c r="M39" s="245">
        <f t="shared" si="6"/>
        <v>0</v>
      </c>
      <c r="N39" s="245">
        <f t="shared" si="6"/>
        <v>0</v>
      </c>
      <c r="O39" s="245">
        <f t="shared" si="6"/>
        <v>0</v>
      </c>
      <c r="P39" s="245">
        <f t="shared" si="6"/>
        <v>0</v>
      </c>
      <c r="Q39" s="245">
        <f t="shared" si="6"/>
        <v>0</v>
      </c>
      <c r="R39" s="245">
        <f t="shared" si="6"/>
        <v>0</v>
      </c>
      <c r="S39" s="245">
        <f t="shared" si="6"/>
        <v>0</v>
      </c>
      <c r="T39" s="245">
        <f t="shared" si="6"/>
        <v>0</v>
      </c>
      <c r="U39" s="245">
        <f t="shared" si="6"/>
        <v>0</v>
      </c>
      <c r="V39" s="245">
        <f t="shared" si="6"/>
        <v>0</v>
      </c>
      <c r="W39" s="245">
        <f>W18+W29</f>
        <v>0</v>
      </c>
      <c r="X39" s="165">
        <f t="shared" si="4"/>
        <v>0</v>
      </c>
      <c r="Y39" s="117" t="s">
        <v>469</v>
      </c>
      <c r="Z39" s="131" t="s">
        <v>6723</v>
      </c>
      <c r="AA39" s="131" t="s">
        <v>6724</v>
      </c>
      <c r="AB39" s="131" t="s">
        <v>6725</v>
      </c>
      <c r="AC39" s="131" t="s">
        <v>6726</v>
      </c>
      <c r="AD39" s="131" t="s">
        <v>6727</v>
      </c>
      <c r="AE39" s="131" t="s">
        <v>6728</v>
      </c>
      <c r="AF39" s="131" t="s">
        <v>6729</v>
      </c>
      <c r="AG39" s="131" t="s">
        <v>6730</v>
      </c>
      <c r="AH39" s="131" t="s">
        <v>6731</v>
      </c>
      <c r="AI39" s="131" t="s">
        <v>6732</v>
      </c>
      <c r="AJ39" s="131" t="s">
        <v>6733</v>
      </c>
      <c r="AK39" s="295" t="s">
        <v>6734</v>
      </c>
      <c r="AL39" s="295" t="s">
        <v>6735</v>
      </c>
      <c r="AM39" s="295" t="s">
        <v>6736</v>
      </c>
      <c r="AN39" s="296" t="s">
        <v>6737</v>
      </c>
      <c r="AO39" s="295" t="s">
        <v>6738</v>
      </c>
      <c r="AP39" s="295" t="s">
        <v>6739</v>
      </c>
    </row>
    <row r="40" spans="2:42" x14ac:dyDescent="0.25">
      <c r="B40" s="24" t="s">
        <v>1185</v>
      </c>
      <c r="C40" s="13"/>
      <c r="D40" s="13" t="s">
        <v>5164</v>
      </c>
      <c r="E40" s="13" t="s">
        <v>2916</v>
      </c>
      <c r="F40" s="13" t="s">
        <v>2967</v>
      </c>
      <c r="G40" s="15" t="s">
        <v>471</v>
      </c>
      <c r="H40" s="245">
        <f>H27+H38</f>
        <v>0</v>
      </c>
      <c r="I40" s="245">
        <f t="shared" ref="I40:X40" si="7">I27+I38</f>
        <v>0</v>
      </c>
      <c r="J40" s="245">
        <f t="shared" si="7"/>
        <v>0</v>
      </c>
      <c r="K40" s="245">
        <f t="shared" si="7"/>
        <v>0</v>
      </c>
      <c r="L40" s="245">
        <f t="shared" si="7"/>
        <v>0</v>
      </c>
      <c r="M40" s="245">
        <f t="shared" si="7"/>
        <v>0</v>
      </c>
      <c r="N40" s="245">
        <f t="shared" si="7"/>
        <v>0</v>
      </c>
      <c r="O40" s="245">
        <f t="shared" si="7"/>
        <v>0</v>
      </c>
      <c r="P40" s="245">
        <f t="shared" si="7"/>
        <v>0</v>
      </c>
      <c r="Q40" s="245">
        <f t="shared" si="7"/>
        <v>0</v>
      </c>
      <c r="R40" s="245">
        <f t="shared" si="7"/>
        <v>0</v>
      </c>
      <c r="S40" s="245">
        <f t="shared" si="7"/>
        <v>0</v>
      </c>
      <c r="T40" s="245">
        <f t="shared" si="7"/>
        <v>0</v>
      </c>
      <c r="U40" s="245">
        <f t="shared" si="7"/>
        <v>0</v>
      </c>
      <c r="V40" s="245">
        <f t="shared" si="7"/>
        <v>0</v>
      </c>
      <c r="W40" s="245">
        <f t="shared" si="7"/>
        <v>0</v>
      </c>
      <c r="X40" s="165">
        <f t="shared" si="7"/>
        <v>0</v>
      </c>
      <c r="Y40" s="117" t="s">
        <v>471</v>
      </c>
      <c r="Z40" s="131" t="s">
        <v>6740</v>
      </c>
      <c r="AA40" s="131" t="s">
        <v>6741</v>
      </c>
      <c r="AB40" s="131" t="s">
        <v>6742</v>
      </c>
      <c r="AC40" s="131" t="s">
        <v>6743</v>
      </c>
      <c r="AD40" s="131" t="s">
        <v>6744</v>
      </c>
      <c r="AE40" s="131" t="s">
        <v>6745</v>
      </c>
      <c r="AF40" s="131" t="s">
        <v>6746</v>
      </c>
      <c r="AG40" s="131" t="s">
        <v>6747</v>
      </c>
      <c r="AH40" s="131" t="s">
        <v>6748</v>
      </c>
      <c r="AI40" s="131" t="s">
        <v>6749</v>
      </c>
      <c r="AJ40" s="131" t="s">
        <v>6750</v>
      </c>
      <c r="AK40" s="295" t="s">
        <v>6751</v>
      </c>
      <c r="AL40" s="295" t="s">
        <v>6752</v>
      </c>
      <c r="AM40" s="295" t="s">
        <v>6753</v>
      </c>
      <c r="AN40" s="296" t="s">
        <v>6754</v>
      </c>
      <c r="AO40" s="295" t="s">
        <v>6755</v>
      </c>
      <c r="AP40" s="295" t="s">
        <v>6756</v>
      </c>
    </row>
    <row r="41" spans="2:42" x14ac:dyDescent="0.25">
      <c r="B41" s="19" t="s">
        <v>659</v>
      </c>
      <c r="C41" s="13"/>
      <c r="D41" s="13" t="s">
        <v>5164</v>
      </c>
      <c r="E41" s="13" t="s">
        <v>2916</v>
      </c>
      <c r="F41" s="13" t="s">
        <v>2968</v>
      </c>
      <c r="G41" s="15" t="s">
        <v>473</v>
      </c>
      <c r="H41" s="161"/>
      <c r="I41" s="161"/>
      <c r="J41" s="161"/>
      <c r="K41" s="161"/>
      <c r="L41" s="161"/>
      <c r="M41" s="161"/>
      <c r="N41" s="161"/>
      <c r="O41" s="161"/>
      <c r="P41" s="161"/>
      <c r="Q41" s="161"/>
      <c r="R41" s="161"/>
      <c r="S41" s="161"/>
      <c r="T41" s="161"/>
      <c r="U41" s="161"/>
      <c r="V41" s="161"/>
      <c r="W41" s="272"/>
      <c r="X41" s="165">
        <f t="shared" si="4"/>
        <v>0</v>
      </c>
      <c r="Y41" s="117" t="s">
        <v>473</v>
      </c>
      <c r="Z41" s="131" t="s">
        <v>6757</v>
      </c>
      <c r="AA41" s="131" t="s">
        <v>6758</v>
      </c>
      <c r="AB41" s="131" t="s">
        <v>6759</v>
      </c>
      <c r="AC41" s="131" t="s">
        <v>6760</v>
      </c>
      <c r="AD41" s="131" t="s">
        <v>6761</v>
      </c>
      <c r="AE41" s="131" t="s">
        <v>6762</v>
      </c>
      <c r="AF41" s="131" t="s">
        <v>6763</v>
      </c>
      <c r="AG41" s="131" t="s">
        <v>6764</v>
      </c>
      <c r="AH41" s="131" t="s">
        <v>6765</v>
      </c>
      <c r="AI41" s="131" t="s">
        <v>6766</v>
      </c>
      <c r="AJ41" s="131" t="s">
        <v>6767</v>
      </c>
      <c r="AK41" s="295" t="s">
        <v>6768</v>
      </c>
      <c r="AL41" s="295" t="s">
        <v>6769</v>
      </c>
      <c r="AM41" s="295" t="s">
        <v>6770</v>
      </c>
      <c r="AN41" s="296" t="s">
        <v>6771</v>
      </c>
      <c r="AO41" s="295" t="s">
        <v>6772</v>
      </c>
      <c r="AP41" s="295" t="s">
        <v>6773</v>
      </c>
    </row>
    <row r="42" spans="2:42" x14ac:dyDescent="0.25">
      <c r="B42" s="10" t="s">
        <v>1050</v>
      </c>
      <c r="C42" s="13"/>
      <c r="D42" s="13"/>
      <c r="E42" s="13"/>
      <c r="F42" s="13"/>
      <c r="G42" s="15"/>
      <c r="H42" s="163"/>
      <c r="I42" s="163"/>
      <c r="J42" s="163"/>
      <c r="K42" s="163"/>
      <c r="L42" s="163"/>
      <c r="M42" s="163"/>
      <c r="N42" s="163"/>
      <c r="O42" s="163"/>
      <c r="P42" s="163"/>
      <c r="Q42" s="163"/>
      <c r="R42" s="163"/>
      <c r="S42" s="163"/>
      <c r="T42" s="163"/>
      <c r="U42" s="163"/>
      <c r="V42" s="163"/>
      <c r="W42" s="166"/>
      <c r="X42" s="166"/>
      <c r="Y42" s="117" t="s">
        <v>2949</v>
      </c>
      <c r="Z42" s="170" t="s">
        <v>2949</v>
      </c>
      <c r="AA42" s="170" t="s">
        <v>2949</v>
      </c>
      <c r="AB42" s="170" t="s">
        <v>2949</v>
      </c>
      <c r="AC42" s="170" t="s">
        <v>2949</v>
      </c>
      <c r="AD42" s="170" t="s">
        <v>2949</v>
      </c>
      <c r="AE42" s="170" t="s">
        <v>2949</v>
      </c>
      <c r="AF42" s="170" t="s">
        <v>2949</v>
      </c>
      <c r="AG42" s="170" t="s">
        <v>2949</v>
      </c>
      <c r="AH42" s="170" t="s">
        <v>2949</v>
      </c>
      <c r="AI42" s="170" t="s">
        <v>2949</v>
      </c>
      <c r="AJ42" s="170" t="s">
        <v>2949</v>
      </c>
      <c r="AK42" s="297" t="s">
        <v>2949</v>
      </c>
      <c r="AL42" s="297" t="s">
        <v>2949</v>
      </c>
      <c r="AM42" s="297" t="s">
        <v>2949</v>
      </c>
      <c r="AN42" s="298" t="s">
        <v>2949</v>
      </c>
      <c r="AO42" s="297" t="s">
        <v>2949</v>
      </c>
      <c r="AP42" s="297" t="s">
        <v>2949</v>
      </c>
    </row>
    <row r="43" spans="2:42" x14ac:dyDescent="0.25">
      <c r="B43" s="19" t="s">
        <v>1186</v>
      </c>
      <c r="C43" s="13"/>
      <c r="D43" s="13" t="s">
        <v>5165</v>
      </c>
      <c r="E43" s="13" t="s">
        <v>2916</v>
      </c>
      <c r="F43" s="13" t="s">
        <v>2966</v>
      </c>
      <c r="G43" s="15" t="s">
        <v>475</v>
      </c>
      <c r="H43" s="161"/>
      <c r="I43" s="161"/>
      <c r="J43" s="161"/>
      <c r="K43" s="161"/>
      <c r="L43" s="161"/>
      <c r="M43" s="161"/>
      <c r="N43" s="161"/>
      <c r="O43" s="161"/>
      <c r="P43" s="161"/>
      <c r="Q43" s="161"/>
      <c r="R43" s="161"/>
      <c r="S43" s="161"/>
      <c r="T43" s="161"/>
      <c r="U43" s="161"/>
      <c r="V43" s="161"/>
      <c r="W43" s="272"/>
      <c r="X43" s="165">
        <f t="shared" si="4"/>
        <v>0</v>
      </c>
      <c r="Y43" s="117" t="s">
        <v>475</v>
      </c>
      <c r="Z43" s="131" t="s">
        <v>6774</v>
      </c>
      <c r="AA43" s="131" t="s">
        <v>6775</v>
      </c>
      <c r="AB43" s="131" t="s">
        <v>6776</v>
      </c>
      <c r="AC43" s="131" t="s">
        <v>6777</v>
      </c>
      <c r="AD43" s="131" t="s">
        <v>6778</v>
      </c>
      <c r="AE43" s="131" t="s">
        <v>6779</v>
      </c>
      <c r="AF43" s="131" t="s">
        <v>6780</v>
      </c>
      <c r="AG43" s="131" t="s">
        <v>6781</v>
      </c>
      <c r="AH43" s="131" t="s">
        <v>6782</v>
      </c>
      <c r="AI43" s="131" t="s">
        <v>6783</v>
      </c>
      <c r="AJ43" s="131" t="s">
        <v>6784</v>
      </c>
      <c r="AK43" s="295" t="s">
        <v>6785</v>
      </c>
      <c r="AL43" s="295" t="s">
        <v>6786</v>
      </c>
      <c r="AM43" s="295" t="s">
        <v>6787</v>
      </c>
      <c r="AN43" s="296" t="s">
        <v>6788</v>
      </c>
      <c r="AO43" s="295" t="s">
        <v>6789</v>
      </c>
      <c r="AP43" s="295" t="s">
        <v>6790</v>
      </c>
    </row>
    <row r="44" spans="2:42" x14ac:dyDescent="0.25">
      <c r="B44" s="19" t="s">
        <v>1052</v>
      </c>
      <c r="C44" s="13"/>
      <c r="D44" s="13" t="s">
        <v>5165</v>
      </c>
      <c r="E44" s="13" t="s">
        <v>2916</v>
      </c>
      <c r="F44" s="13" t="s">
        <v>2967</v>
      </c>
      <c r="G44" s="15" t="s">
        <v>477</v>
      </c>
      <c r="H44" s="161"/>
      <c r="I44" s="161"/>
      <c r="J44" s="161"/>
      <c r="K44" s="161"/>
      <c r="L44" s="161"/>
      <c r="M44" s="161"/>
      <c r="N44" s="161"/>
      <c r="O44" s="161"/>
      <c r="P44" s="161"/>
      <c r="Q44" s="161"/>
      <c r="R44" s="161"/>
      <c r="S44" s="161"/>
      <c r="T44" s="161"/>
      <c r="U44" s="161"/>
      <c r="V44" s="161"/>
      <c r="W44" s="272"/>
      <c r="X44" s="165">
        <f t="shared" si="4"/>
        <v>0</v>
      </c>
      <c r="Y44" s="117" t="s">
        <v>477</v>
      </c>
      <c r="Z44" s="131" t="s">
        <v>6791</v>
      </c>
      <c r="AA44" s="131" t="s">
        <v>6792</v>
      </c>
      <c r="AB44" s="131" t="s">
        <v>6793</v>
      </c>
      <c r="AC44" s="131" t="s">
        <v>6794</v>
      </c>
      <c r="AD44" s="131" t="s">
        <v>6795</v>
      </c>
      <c r="AE44" s="131" t="s">
        <v>6796</v>
      </c>
      <c r="AF44" s="131" t="s">
        <v>6797</v>
      </c>
      <c r="AG44" s="131" t="s">
        <v>6798</v>
      </c>
      <c r="AH44" s="131" t="s">
        <v>6799</v>
      </c>
      <c r="AI44" s="131" t="s">
        <v>6800</v>
      </c>
      <c r="AJ44" s="131" t="s">
        <v>6801</v>
      </c>
      <c r="AK44" s="295" t="s">
        <v>6802</v>
      </c>
      <c r="AL44" s="295" t="s">
        <v>6803</v>
      </c>
      <c r="AM44" s="295" t="s">
        <v>6804</v>
      </c>
      <c r="AN44" s="296" t="s">
        <v>6805</v>
      </c>
      <c r="AO44" s="295" t="s">
        <v>6806</v>
      </c>
      <c r="AP44" s="295" t="s">
        <v>6807</v>
      </c>
    </row>
    <row r="45" spans="2:42" x14ac:dyDescent="0.25">
      <c r="B45" s="19" t="s">
        <v>659</v>
      </c>
      <c r="C45" s="13"/>
      <c r="D45" s="13" t="s">
        <v>5165</v>
      </c>
      <c r="E45" s="13" t="s">
        <v>2916</v>
      </c>
      <c r="F45" s="13" t="s">
        <v>2968</v>
      </c>
      <c r="G45" s="15" t="s">
        <v>479</v>
      </c>
      <c r="H45" s="161"/>
      <c r="I45" s="161"/>
      <c r="J45" s="161"/>
      <c r="K45" s="161"/>
      <c r="L45" s="161"/>
      <c r="M45" s="161"/>
      <c r="N45" s="161"/>
      <c r="O45" s="161"/>
      <c r="P45" s="161"/>
      <c r="Q45" s="161"/>
      <c r="R45" s="161"/>
      <c r="S45" s="161"/>
      <c r="T45" s="161"/>
      <c r="U45" s="161"/>
      <c r="V45" s="161"/>
      <c r="W45" s="272"/>
      <c r="X45" s="165">
        <f t="shared" si="4"/>
        <v>0</v>
      </c>
      <c r="Y45" s="117" t="s">
        <v>479</v>
      </c>
      <c r="Z45" s="131" t="s">
        <v>6808</v>
      </c>
      <c r="AA45" s="131" t="s">
        <v>6809</v>
      </c>
      <c r="AB45" s="131" t="s">
        <v>6810</v>
      </c>
      <c r="AC45" s="131" t="s">
        <v>6811</v>
      </c>
      <c r="AD45" s="131" t="s">
        <v>6812</v>
      </c>
      <c r="AE45" s="131" t="s">
        <v>6813</v>
      </c>
      <c r="AF45" s="131" t="s">
        <v>6814</v>
      </c>
      <c r="AG45" s="131" t="s">
        <v>6815</v>
      </c>
      <c r="AH45" s="131" t="s">
        <v>6816</v>
      </c>
      <c r="AI45" s="131" t="s">
        <v>6817</v>
      </c>
      <c r="AJ45" s="131" t="s">
        <v>6818</v>
      </c>
      <c r="AK45" s="295" t="s">
        <v>6819</v>
      </c>
      <c r="AL45" s="295" t="s">
        <v>6820</v>
      </c>
      <c r="AM45" s="295" t="s">
        <v>6821</v>
      </c>
      <c r="AN45" s="296" t="s">
        <v>6822</v>
      </c>
      <c r="AO45" s="295" t="s">
        <v>6823</v>
      </c>
      <c r="AP45" s="295" t="s">
        <v>6824</v>
      </c>
    </row>
    <row r="46" spans="2:42" x14ac:dyDescent="0.25">
      <c r="B46" s="10" t="s">
        <v>1053</v>
      </c>
      <c r="C46" s="13"/>
      <c r="D46" s="13"/>
      <c r="E46" s="13"/>
      <c r="F46" s="13"/>
      <c r="G46" s="15"/>
      <c r="H46" s="163"/>
      <c r="I46" s="163"/>
      <c r="J46" s="163"/>
      <c r="K46" s="163"/>
      <c r="L46" s="163"/>
      <c r="M46" s="163"/>
      <c r="N46" s="163"/>
      <c r="O46" s="163"/>
      <c r="P46" s="163"/>
      <c r="Q46" s="163"/>
      <c r="R46" s="163"/>
      <c r="S46" s="163"/>
      <c r="T46" s="163"/>
      <c r="U46" s="163"/>
      <c r="V46" s="163"/>
      <c r="W46" s="166"/>
      <c r="X46" s="166"/>
      <c r="Y46" s="117" t="s">
        <v>2949</v>
      </c>
      <c r="Z46" s="170" t="s">
        <v>2949</v>
      </c>
      <c r="AA46" s="170" t="s">
        <v>2949</v>
      </c>
      <c r="AB46" s="170" t="s">
        <v>2949</v>
      </c>
      <c r="AC46" s="170" t="s">
        <v>2949</v>
      </c>
      <c r="AD46" s="170" t="s">
        <v>2949</v>
      </c>
      <c r="AE46" s="170" t="s">
        <v>2949</v>
      </c>
      <c r="AF46" s="170" t="s">
        <v>2949</v>
      </c>
      <c r="AG46" s="170" t="s">
        <v>2949</v>
      </c>
      <c r="AH46" s="170" t="s">
        <v>2949</v>
      </c>
      <c r="AI46" s="170" t="s">
        <v>2949</v>
      </c>
      <c r="AJ46" s="170" t="s">
        <v>2949</v>
      </c>
      <c r="AK46" s="297" t="s">
        <v>2949</v>
      </c>
      <c r="AL46" s="297" t="s">
        <v>2949</v>
      </c>
      <c r="AM46" s="297" t="s">
        <v>2949</v>
      </c>
      <c r="AN46" s="298" t="s">
        <v>2949</v>
      </c>
      <c r="AO46" s="297" t="s">
        <v>2949</v>
      </c>
      <c r="AP46" s="297" t="s">
        <v>2949</v>
      </c>
    </row>
    <row r="47" spans="2:42" x14ac:dyDescent="0.25">
      <c r="B47" s="19" t="s">
        <v>1053</v>
      </c>
      <c r="C47" s="13"/>
      <c r="D47" s="13"/>
      <c r="E47" s="13" t="s">
        <v>2965</v>
      </c>
      <c r="F47" s="13" t="s">
        <v>2916</v>
      </c>
      <c r="G47" s="15" t="s">
        <v>481</v>
      </c>
      <c r="H47" s="245">
        <f>H10+H39+H41+H43+H44+H45</f>
        <v>0</v>
      </c>
      <c r="I47" s="245">
        <f t="shared" ref="I47:X47" si="8">I10+I39+I41+I43+I44+I45</f>
        <v>0</v>
      </c>
      <c r="J47" s="245">
        <f t="shared" si="8"/>
        <v>0</v>
      </c>
      <c r="K47" s="245">
        <f t="shared" si="8"/>
        <v>0</v>
      </c>
      <c r="L47" s="245">
        <f t="shared" si="8"/>
        <v>0</v>
      </c>
      <c r="M47" s="245">
        <f t="shared" si="8"/>
        <v>0</v>
      </c>
      <c r="N47" s="245">
        <f t="shared" si="8"/>
        <v>0</v>
      </c>
      <c r="O47" s="245">
        <f t="shared" si="8"/>
        <v>0</v>
      </c>
      <c r="P47" s="245">
        <f t="shared" si="8"/>
        <v>0</v>
      </c>
      <c r="Q47" s="245">
        <f t="shared" si="8"/>
        <v>0</v>
      </c>
      <c r="R47" s="245">
        <f t="shared" si="8"/>
        <v>0</v>
      </c>
      <c r="S47" s="245">
        <f t="shared" si="8"/>
        <v>0</v>
      </c>
      <c r="T47" s="245">
        <f t="shared" si="8"/>
        <v>0</v>
      </c>
      <c r="U47" s="245">
        <f t="shared" si="8"/>
        <v>0</v>
      </c>
      <c r="V47" s="245">
        <f t="shared" si="8"/>
        <v>0</v>
      </c>
      <c r="W47" s="245">
        <f t="shared" si="8"/>
        <v>0</v>
      </c>
      <c r="X47" s="165">
        <f t="shared" si="8"/>
        <v>0</v>
      </c>
      <c r="Y47" s="117" t="s">
        <v>481</v>
      </c>
      <c r="Z47" s="131" t="s">
        <v>6825</v>
      </c>
      <c r="AA47" s="131" t="s">
        <v>6826</v>
      </c>
      <c r="AB47" s="131" t="s">
        <v>6827</v>
      </c>
      <c r="AC47" s="131" t="s">
        <v>6828</v>
      </c>
      <c r="AD47" s="131" t="s">
        <v>6829</v>
      </c>
      <c r="AE47" s="131" t="s">
        <v>6830</v>
      </c>
      <c r="AF47" s="131" t="s">
        <v>6831</v>
      </c>
      <c r="AG47" s="131" t="s">
        <v>6832</v>
      </c>
      <c r="AH47" s="131" t="s">
        <v>6833</v>
      </c>
      <c r="AI47" s="131" t="s">
        <v>6834</v>
      </c>
      <c r="AJ47" s="131" t="s">
        <v>6835</v>
      </c>
      <c r="AK47" s="295" t="s">
        <v>6836</v>
      </c>
      <c r="AL47" s="295" t="s">
        <v>6837</v>
      </c>
      <c r="AM47" s="295" t="s">
        <v>6838</v>
      </c>
      <c r="AN47" s="296" t="s">
        <v>6839</v>
      </c>
      <c r="AO47" s="295" t="s">
        <v>6840</v>
      </c>
      <c r="AP47" s="295" t="s">
        <v>6841</v>
      </c>
    </row>
    <row r="48" spans="2:42" x14ac:dyDescent="0.25">
      <c r="B48" s="19" t="s">
        <v>1187</v>
      </c>
      <c r="C48" s="13"/>
      <c r="D48" s="13"/>
      <c r="E48" s="13" t="s">
        <v>2947</v>
      </c>
      <c r="F48" s="13" t="s">
        <v>2916</v>
      </c>
      <c r="G48" s="15" t="s">
        <v>483</v>
      </c>
      <c r="H48" s="245">
        <f>H14+H26+H37</f>
        <v>0</v>
      </c>
      <c r="I48" s="245">
        <f t="shared" ref="I48:W48" si="9">I14+I26+I37</f>
        <v>0</v>
      </c>
      <c r="J48" s="245">
        <f t="shared" si="9"/>
        <v>0</v>
      </c>
      <c r="K48" s="245">
        <f t="shared" si="9"/>
        <v>0</v>
      </c>
      <c r="L48" s="245">
        <f t="shared" si="9"/>
        <v>0</v>
      </c>
      <c r="M48" s="245">
        <f t="shared" si="9"/>
        <v>0</v>
      </c>
      <c r="N48" s="245">
        <f t="shared" si="9"/>
        <v>0</v>
      </c>
      <c r="O48" s="245">
        <f t="shared" si="9"/>
        <v>0</v>
      </c>
      <c r="P48" s="245">
        <f t="shared" si="9"/>
        <v>0</v>
      </c>
      <c r="Q48" s="245">
        <f t="shared" si="9"/>
        <v>0</v>
      </c>
      <c r="R48" s="245">
        <f t="shared" si="9"/>
        <v>0</v>
      </c>
      <c r="S48" s="245">
        <f t="shared" si="9"/>
        <v>0</v>
      </c>
      <c r="T48" s="245">
        <f t="shared" si="9"/>
        <v>0</v>
      </c>
      <c r="U48" s="245">
        <f t="shared" si="9"/>
        <v>0</v>
      </c>
      <c r="V48" s="245">
        <f t="shared" si="9"/>
        <v>0</v>
      </c>
      <c r="W48" s="245">
        <f t="shared" si="9"/>
        <v>0</v>
      </c>
      <c r="X48" s="165">
        <f>SUM(H48:W48)</f>
        <v>0</v>
      </c>
      <c r="Y48" s="117" t="s">
        <v>483</v>
      </c>
      <c r="Z48" s="131" t="s">
        <v>6842</v>
      </c>
      <c r="AA48" s="131" t="s">
        <v>6843</v>
      </c>
      <c r="AB48" s="131" t="s">
        <v>6844</v>
      </c>
      <c r="AC48" s="131" t="s">
        <v>6845</v>
      </c>
      <c r="AD48" s="131" t="s">
        <v>6846</v>
      </c>
      <c r="AE48" s="131" t="s">
        <v>6847</v>
      </c>
      <c r="AF48" s="131" t="s">
        <v>6848</v>
      </c>
      <c r="AG48" s="131" t="s">
        <v>6849</v>
      </c>
      <c r="AH48" s="131" t="s">
        <v>6850</v>
      </c>
      <c r="AI48" s="131" t="s">
        <v>6851</v>
      </c>
      <c r="AJ48" s="131" t="s">
        <v>6852</v>
      </c>
      <c r="AK48" s="295" t="s">
        <v>6853</v>
      </c>
      <c r="AL48" s="295" t="s">
        <v>6854</v>
      </c>
      <c r="AM48" s="295" t="s">
        <v>6855</v>
      </c>
      <c r="AN48" s="296" t="s">
        <v>6856</v>
      </c>
      <c r="AO48" s="295" t="s">
        <v>6857</v>
      </c>
      <c r="AP48" s="295" t="s">
        <v>6858</v>
      </c>
    </row>
    <row r="49" spans="2:42" x14ac:dyDescent="0.25">
      <c r="B49" s="19" t="s">
        <v>1188</v>
      </c>
      <c r="C49" s="13"/>
      <c r="D49" s="13"/>
      <c r="E49" s="13" t="s">
        <v>5166</v>
      </c>
      <c r="F49" s="13" t="s">
        <v>2916</v>
      </c>
      <c r="G49" s="15" t="s">
        <v>485</v>
      </c>
      <c r="H49" s="245">
        <f>H10-H14+H40+H41+H43+H44+H45</f>
        <v>0</v>
      </c>
      <c r="I49" s="245">
        <f t="shared" ref="I49:X49" si="10">I10-I14+I40+I41+I43+I44+I45</f>
        <v>0</v>
      </c>
      <c r="J49" s="245">
        <f t="shared" si="10"/>
        <v>0</v>
      </c>
      <c r="K49" s="245">
        <f t="shared" si="10"/>
        <v>0</v>
      </c>
      <c r="L49" s="245">
        <f t="shared" si="10"/>
        <v>0</v>
      </c>
      <c r="M49" s="245">
        <f t="shared" si="10"/>
        <v>0</v>
      </c>
      <c r="N49" s="245">
        <f t="shared" si="10"/>
        <v>0</v>
      </c>
      <c r="O49" s="245">
        <f t="shared" si="10"/>
        <v>0</v>
      </c>
      <c r="P49" s="245">
        <f t="shared" si="10"/>
        <v>0</v>
      </c>
      <c r="Q49" s="245">
        <f t="shared" si="10"/>
        <v>0</v>
      </c>
      <c r="R49" s="245">
        <f t="shared" si="10"/>
        <v>0</v>
      </c>
      <c r="S49" s="245">
        <f t="shared" si="10"/>
        <v>0</v>
      </c>
      <c r="T49" s="245">
        <f t="shared" si="10"/>
        <v>0</v>
      </c>
      <c r="U49" s="245">
        <f t="shared" si="10"/>
        <v>0</v>
      </c>
      <c r="V49" s="245">
        <f t="shared" si="10"/>
        <v>0</v>
      </c>
      <c r="W49" s="245">
        <f t="shared" si="10"/>
        <v>0</v>
      </c>
      <c r="X49" s="165">
        <f t="shared" si="10"/>
        <v>0</v>
      </c>
      <c r="Y49" s="117" t="s">
        <v>485</v>
      </c>
      <c r="Z49" s="131" t="s">
        <v>6859</v>
      </c>
      <c r="AA49" s="131" t="s">
        <v>6860</v>
      </c>
      <c r="AB49" s="131" t="s">
        <v>6861</v>
      </c>
      <c r="AC49" s="131" t="s">
        <v>6862</v>
      </c>
      <c r="AD49" s="131" t="s">
        <v>6863</v>
      </c>
      <c r="AE49" s="131" t="s">
        <v>6864</v>
      </c>
      <c r="AF49" s="131" t="s">
        <v>6865</v>
      </c>
      <c r="AG49" s="131" t="s">
        <v>6866</v>
      </c>
      <c r="AH49" s="131" t="s">
        <v>6867</v>
      </c>
      <c r="AI49" s="131" t="s">
        <v>6868</v>
      </c>
      <c r="AJ49" s="131" t="s">
        <v>6869</v>
      </c>
      <c r="AK49" s="295" t="s">
        <v>6870</v>
      </c>
      <c r="AL49" s="295" t="s">
        <v>6871</v>
      </c>
      <c r="AM49" s="295" t="s">
        <v>6872</v>
      </c>
      <c r="AN49" s="296" t="s">
        <v>6873</v>
      </c>
      <c r="AO49" s="295" t="s">
        <v>6874</v>
      </c>
      <c r="AP49" s="295" t="s">
        <v>6875</v>
      </c>
    </row>
    <row r="50" spans="2:42" x14ac:dyDescent="0.25">
      <c r="B50" s="10" t="s">
        <v>1189</v>
      </c>
      <c r="C50" s="13"/>
      <c r="D50" s="13"/>
      <c r="E50" s="13"/>
      <c r="F50" s="13"/>
      <c r="G50" s="15"/>
      <c r="H50" s="163"/>
      <c r="I50" s="163"/>
      <c r="J50" s="163"/>
      <c r="K50" s="163"/>
      <c r="L50" s="163"/>
      <c r="M50" s="163"/>
      <c r="N50" s="163"/>
      <c r="O50" s="163"/>
      <c r="P50" s="163"/>
      <c r="Q50" s="163"/>
      <c r="R50" s="163"/>
      <c r="S50" s="163"/>
      <c r="T50" s="163"/>
      <c r="U50" s="163"/>
      <c r="V50" s="163"/>
      <c r="W50" s="166"/>
      <c r="X50" s="166"/>
      <c r="Y50" s="117" t="s">
        <v>2949</v>
      </c>
      <c r="Z50" s="170" t="s">
        <v>2949</v>
      </c>
      <c r="AA50" s="170" t="s">
        <v>2949</v>
      </c>
      <c r="AB50" s="170" t="s">
        <v>2949</v>
      </c>
      <c r="AC50" s="170" t="s">
        <v>2949</v>
      </c>
      <c r="AD50" s="170" t="s">
        <v>2949</v>
      </c>
      <c r="AE50" s="170" t="s">
        <v>2949</v>
      </c>
      <c r="AF50" s="170" t="s">
        <v>2949</v>
      </c>
      <c r="AG50" s="170" t="s">
        <v>2949</v>
      </c>
      <c r="AH50" s="170" t="s">
        <v>2949</v>
      </c>
      <c r="AI50" s="170" t="s">
        <v>2949</v>
      </c>
      <c r="AJ50" s="170" t="s">
        <v>2949</v>
      </c>
      <c r="AK50" s="297" t="s">
        <v>2949</v>
      </c>
      <c r="AL50" s="297" t="s">
        <v>2949</v>
      </c>
      <c r="AM50" s="297" t="s">
        <v>2949</v>
      </c>
      <c r="AN50" s="298" t="s">
        <v>2949</v>
      </c>
      <c r="AO50" s="297" t="s">
        <v>2949</v>
      </c>
      <c r="AP50" s="297" t="s">
        <v>2949</v>
      </c>
    </row>
    <row r="51" spans="2:42" x14ac:dyDescent="0.25">
      <c r="B51" s="19" t="s">
        <v>1190</v>
      </c>
      <c r="C51" s="13"/>
      <c r="D51" s="13"/>
      <c r="E51" s="13"/>
      <c r="F51" s="13" t="s">
        <v>6348</v>
      </c>
      <c r="G51" s="288" t="s">
        <v>487</v>
      </c>
      <c r="H51" s="263"/>
      <c r="I51" s="263"/>
      <c r="J51" s="263"/>
      <c r="K51" s="263"/>
      <c r="L51" s="263"/>
      <c r="M51" s="263"/>
      <c r="N51" s="263"/>
      <c r="O51" s="263"/>
      <c r="P51" s="263"/>
      <c r="Q51" s="263"/>
      <c r="R51" s="263"/>
      <c r="S51" s="263"/>
      <c r="T51" s="263"/>
      <c r="U51" s="263"/>
      <c r="V51" s="263"/>
      <c r="W51" s="290"/>
      <c r="X51" s="291"/>
      <c r="Y51" s="117" t="s">
        <v>487</v>
      </c>
      <c r="Z51" s="131" t="s">
        <v>6876</v>
      </c>
      <c r="AA51" s="131" t="s">
        <v>6877</v>
      </c>
      <c r="AB51" s="131" t="s">
        <v>6878</v>
      </c>
      <c r="AC51" s="131" t="s">
        <v>6879</v>
      </c>
      <c r="AD51" s="131" t="s">
        <v>6880</v>
      </c>
      <c r="AE51" s="131" t="s">
        <v>6881</v>
      </c>
      <c r="AF51" s="131" t="s">
        <v>6882</v>
      </c>
      <c r="AG51" s="131" t="s">
        <v>6883</v>
      </c>
      <c r="AH51" s="131" t="s">
        <v>6884</v>
      </c>
      <c r="AI51" s="131" t="s">
        <v>6885</v>
      </c>
      <c r="AJ51" s="131" t="s">
        <v>6886</v>
      </c>
      <c r="AK51" s="295" t="s">
        <v>6887</v>
      </c>
      <c r="AL51" s="295" t="s">
        <v>6888</v>
      </c>
      <c r="AM51" s="295" t="s">
        <v>6889</v>
      </c>
      <c r="AN51" s="296" t="s">
        <v>6890</v>
      </c>
      <c r="AO51" s="295" t="s">
        <v>6891</v>
      </c>
      <c r="AP51" s="297" t="s">
        <v>2949</v>
      </c>
    </row>
    <row r="52" spans="2:42" x14ac:dyDescent="0.25">
      <c r="B52" s="19" t="s">
        <v>1191</v>
      </c>
      <c r="C52" s="13"/>
      <c r="D52" s="13"/>
      <c r="E52" s="13"/>
      <c r="F52" s="13" t="s">
        <v>6349</v>
      </c>
      <c r="G52" s="288" t="s">
        <v>489</v>
      </c>
      <c r="H52" s="263"/>
      <c r="I52" s="263"/>
      <c r="J52" s="263"/>
      <c r="K52" s="263"/>
      <c r="L52" s="263"/>
      <c r="M52" s="263"/>
      <c r="N52" s="263"/>
      <c r="O52" s="263"/>
      <c r="P52" s="263"/>
      <c r="Q52" s="263"/>
      <c r="R52" s="263"/>
      <c r="S52" s="263"/>
      <c r="T52" s="263"/>
      <c r="U52" s="263"/>
      <c r="V52" s="263"/>
      <c r="W52" s="290"/>
      <c r="X52" s="291"/>
      <c r="Y52" s="117" t="s">
        <v>489</v>
      </c>
      <c r="Z52" s="131" t="s">
        <v>6892</v>
      </c>
      <c r="AA52" s="131" t="s">
        <v>6893</v>
      </c>
      <c r="AB52" s="131" t="s">
        <v>6894</v>
      </c>
      <c r="AC52" s="131" t="s">
        <v>6895</v>
      </c>
      <c r="AD52" s="131" t="s">
        <v>6896</v>
      </c>
      <c r="AE52" s="131" t="s">
        <v>6897</v>
      </c>
      <c r="AF52" s="131" t="s">
        <v>6898</v>
      </c>
      <c r="AG52" s="131" t="s">
        <v>6899</v>
      </c>
      <c r="AH52" s="131" t="s">
        <v>6900</v>
      </c>
      <c r="AI52" s="131" t="s">
        <v>6901</v>
      </c>
      <c r="AJ52" s="131" t="s">
        <v>6902</v>
      </c>
      <c r="AK52" s="295" t="s">
        <v>6903</v>
      </c>
      <c r="AL52" s="295" t="s">
        <v>6904</v>
      </c>
      <c r="AM52" s="295" t="s">
        <v>6905</v>
      </c>
      <c r="AN52" s="296" t="s">
        <v>6906</v>
      </c>
      <c r="AO52" s="295" t="s">
        <v>6907</v>
      </c>
      <c r="AP52" s="297" t="s">
        <v>2949</v>
      </c>
    </row>
    <row r="53" spans="2:42" x14ac:dyDescent="0.25">
      <c r="B53" s="10" t="s">
        <v>1192</v>
      </c>
      <c r="C53" s="13"/>
      <c r="D53" s="13"/>
      <c r="E53" s="13"/>
      <c r="F53" s="13"/>
      <c r="G53" s="15"/>
      <c r="H53" s="163"/>
      <c r="I53" s="163"/>
      <c r="J53" s="163"/>
      <c r="K53" s="163"/>
      <c r="L53" s="163"/>
      <c r="M53" s="163"/>
      <c r="N53" s="163"/>
      <c r="O53" s="163"/>
      <c r="P53" s="163"/>
      <c r="Q53" s="163"/>
      <c r="R53" s="163"/>
      <c r="S53" s="163"/>
      <c r="T53" s="163"/>
      <c r="U53" s="163"/>
      <c r="V53" s="163"/>
      <c r="W53" s="166"/>
      <c r="X53" s="166"/>
      <c r="Y53" s="117" t="s">
        <v>2949</v>
      </c>
      <c r="Z53" s="170" t="s">
        <v>2949</v>
      </c>
      <c r="AA53" s="170" t="s">
        <v>2949</v>
      </c>
      <c r="AB53" s="170" t="s">
        <v>2949</v>
      </c>
      <c r="AC53" s="170" t="s">
        <v>2949</v>
      </c>
      <c r="AD53" s="170" t="s">
        <v>2949</v>
      </c>
      <c r="AE53" s="170" t="s">
        <v>2949</v>
      </c>
      <c r="AF53" s="170" t="s">
        <v>2949</v>
      </c>
      <c r="AG53" s="170" t="s">
        <v>2949</v>
      </c>
      <c r="AH53" s="170" t="s">
        <v>2949</v>
      </c>
      <c r="AI53" s="170" t="s">
        <v>2949</v>
      </c>
      <c r="AJ53" s="170" t="s">
        <v>2949</v>
      </c>
      <c r="AK53" s="297" t="s">
        <v>2949</v>
      </c>
      <c r="AL53" s="297" t="s">
        <v>2949</v>
      </c>
      <c r="AM53" s="297" t="s">
        <v>2949</v>
      </c>
      <c r="AN53" s="298" t="s">
        <v>2949</v>
      </c>
      <c r="AO53" s="297" t="s">
        <v>2949</v>
      </c>
      <c r="AP53" s="297" t="s">
        <v>2949</v>
      </c>
    </row>
    <row r="54" spans="2:42" x14ac:dyDescent="0.25">
      <c r="B54" s="19" t="s">
        <v>1057</v>
      </c>
      <c r="C54" s="13"/>
      <c r="D54" s="13"/>
      <c r="E54" s="13"/>
      <c r="F54" s="13"/>
      <c r="G54" s="15"/>
      <c r="H54" s="163"/>
      <c r="I54" s="163"/>
      <c r="J54" s="163"/>
      <c r="K54" s="163"/>
      <c r="L54" s="163"/>
      <c r="M54" s="163"/>
      <c r="N54" s="163"/>
      <c r="O54" s="163"/>
      <c r="P54" s="163"/>
      <c r="Q54" s="163"/>
      <c r="R54" s="163"/>
      <c r="S54" s="163"/>
      <c r="T54" s="163"/>
      <c r="U54" s="163"/>
      <c r="V54" s="163"/>
      <c r="W54" s="166"/>
      <c r="X54" s="166"/>
      <c r="Y54" s="117" t="s">
        <v>2949</v>
      </c>
      <c r="Z54" s="170" t="s">
        <v>2949</v>
      </c>
      <c r="AA54" s="170" t="s">
        <v>2949</v>
      </c>
      <c r="AB54" s="170" t="s">
        <v>2949</v>
      </c>
      <c r="AC54" s="170" t="s">
        <v>2949</v>
      </c>
      <c r="AD54" s="170" t="s">
        <v>2949</v>
      </c>
      <c r="AE54" s="170" t="s">
        <v>2949</v>
      </c>
      <c r="AF54" s="170" t="s">
        <v>2949</v>
      </c>
      <c r="AG54" s="170" t="s">
        <v>2949</v>
      </c>
      <c r="AH54" s="170" t="s">
        <v>2949</v>
      </c>
      <c r="AI54" s="170" t="s">
        <v>2949</v>
      </c>
      <c r="AJ54" s="170" t="s">
        <v>2949</v>
      </c>
      <c r="AK54" s="297" t="s">
        <v>2949</v>
      </c>
      <c r="AL54" s="297" t="s">
        <v>2949</v>
      </c>
      <c r="AM54" s="297" t="s">
        <v>2949</v>
      </c>
      <c r="AN54" s="298" t="s">
        <v>2949</v>
      </c>
      <c r="AO54" s="297" t="s">
        <v>2949</v>
      </c>
      <c r="AP54" s="297" t="s">
        <v>2949</v>
      </c>
    </row>
    <row r="55" spans="2:42" x14ac:dyDescent="0.25">
      <c r="B55" s="24" t="s">
        <v>1193</v>
      </c>
      <c r="C55" s="13"/>
      <c r="D55" s="13" t="s">
        <v>6350</v>
      </c>
      <c r="E55" s="13" t="s">
        <v>2916</v>
      </c>
      <c r="F55" s="13" t="s">
        <v>2967</v>
      </c>
      <c r="G55" s="15" t="s">
        <v>491</v>
      </c>
      <c r="H55" s="161"/>
      <c r="I55" s="161"/>
      <c r="J55" s="161"/>
      <c r="K55" s="161"/>
      <c r="L55" s="161"/>
      <c r="M55" s="161"/>
      <c r="N55" s="161"/>
      <c r="O55" s="161"/>
      <c r="P55" s="161"/>
      <c r="Q55" s="161"/>
      <c r="R55" s="161"/>
      <c r="S55" s="161"/>
      <c r="T55" s="161"/>
      <c r="U55" s="161"/>
      <c r="V55" s="161"/>
      <c r="W55" s="272"/>
      <c r="X55" s="165">
        <f>SUM(H55:W55)</f>
        <v>0</v>
      </c>
      <c r="Y55" s="117" t="s">
        <v>491</v>
      </c>
      <c r="Z55" s="131" t="s">
        <v>6908</v>
      </c>
      <c r="AA55" s="131" t="s">
        <v>6909</v>
      </c>
      <c r="AB55" s="131" t="s">
        <v>6910</v>
      </c>
      <c r="AC55" s="131" t="s">
        <v>6911</v>
      </c>
      <c r="AD55" s="131" t="s">
        <v>6912</v>
      </c>
      <c r="AE55" s="131" t="s">
        <v>6913</v>
      </c>
      <c r="AF55" s="131" t="s">
        <v>6914</v>
      </c>
      <c r="AG55" s="131" t="s">
        <v>6915</v>
      </c>
      <c r="AH55" s="131" t="s">
        <v>6916</v>
      </c>
      <c r="AI55" s="131" t="s">
        <v>6917</v>
      </c>
      <c r="AJ55" s="131" t="s">
        <v>6918</v>
      </c>
      <c r="AK55" s="295" t="s">
        <v>6919</v>
      </c>
      <c r="AL55" s="295" t="s">
        <v>6920</v>
      </c>
      <c r="AM55" s="295" t="s">
        <v>6921</v>
      </c>
      <c r="AN55" s="296" t="s">
        <v>6922</v>
      </c>
      <c r="AO55" s="295" t="s">
        <v>6923</v>
      </c>
      <c r="AP55" s="295" t="s">
        <v>6924</v>
      </c>
    </row>
    <row r="56" spans="2:42" x14ac:dyDescent="0.25">
      <c r="B56" s="24" t="s">
        <v>1194</v>
      </c>
      <c r="C56" s="13"/>
      <c r="D56" s="13" t="s">
        <v>6351</v>
      </c>
      <c r="E56" s="13" t="s">
        <v>2916</v>
      </c>
      <c r="F56" s="13" t="s">
        <v>2967</v>
      </c>
      <c r="G56" s="15" t="s">
        <v>493</v>
      </c>
      <c r="H56" s="161"/>
      <c r="I56" s="161"/>
      <c r="J56" s="161"/>
      <c r="K56" s="161"/>
      <c r="L56" s="161"/>
      <c r="M56" s="161"/>
      <c r="N56" s="161"/>
      <c r="O56" s="161"/>
      <c r="P56" s="161"/>
      <c r="Q56" s="161"/>
      <c r="R56" s="161"/>
      <c r="S56" s="161"/>
      <c r="T56" s="161"/>
      <c r="U56" s="161"/>
      <c r="V56" s="161"/>
      <c r="W56" s="272"/>
      <c r="X56" s="165">
        <f>SUM(H56:W56)</f>
        <v>0</v>
      </c>
      <c r="Y56" s="117" t="s">
        <v>493</v>
      </c>
      <c r="Z56" s="131" t="s">
        <v>6925</v>
      </c>
      <c r="AA56" s="131" t="s">
        <v>6926</v>
      </c>
      <c r="AB56" s="131" t="s">
        <v>6927</v>
      </c>
      <c r="AC56" s="131" t="s">
        <v>6928</v>
      </c>
      <c r="AD56" s="131" t="s">
        <v>6929</v>
      </c>
      <c r="AE56" s="131" t="s">
        <v>6930</v>
      </c>
      <c r="AF56" s="131" t="s">
        <v>6931</v>
      </c>
      <c r="AG56" s="131" t="s">
        <v>6932</v>
      </c>
      <c r="AH56" s="131" t="s">
        <v>6933</v>
      </c>
      <c r="AI56" s="131" t="s">
        <v>6934</v>
      </c>
      <c r="AJ56" s="131" t="s">
        <v>6935</v>
      </c>
      <c r="AK56" s="295" t="s">
        <v>6936</v>
      </c>
      <c r="AL56" s="295" t="s">
        <v>6937</v>
      </c>
      <c r="AM56" s="295" t="s">
        <v>6938</v>
      </c>
      <c r="AN56" s="296" t="s">
        <v>6939</v>
      </c>
      <c r="AO56" s="295" t="s">
        <v>6940</v>
      </c>
      <c r="AP56" s="295" t="s">
        <v>6941</v>
      </c>
    </row>
    <row r="57" spans="2:42" x14ac:dyDescent="0.25">
      <c r="B57" s="19" t="s">
        <v>1062</v>
      </c>
      <c r="C57" s="13"/>
      <c r="D57" s="13"/>
      <c r="E57" s="13"/>
      <c r="F57" s="13"/>
      <c r="G57" s="15"/>
      <c r="H57" s="163"/>
      <c r="I57" s="163"/>
      <c r="J57" s="163"/>
      <c r="K57" s="163"/>
      <c r="L57" s="163"/>
      <c r="M57" s="163"/>
      <c r="N57" s="163"/>
      <c r="O57" s="163"/>
      <c r="P57" s="163"/>
      <c r="Q57" s="163"/>
      <c r="R57" s="163"/>
      <c r="S57" s="163"/>
      <c r="T57" s="163"/>
      <c r="U57" s="163"/>
      <c r="V57" s="163"/>
      <c r="W57" s="166"/>
      <c r="X57" s="166"/>
      <c r="Y57" s="117" t="s">
        <v>2949</v>
      </c>
      <c r="Z57" s="170" t="s">
        <v>2949</v>
      </c>
      <c r="AA57" s="170" t="s">
        <v>2949</v>
      </c>
      <c r="AB57" s="170" t="s">
        <v>2949</v>
      </c>
      <c r="AC57" s="170" t="s">
        <v>2949</v>
      </c>
      <c r="AD57" s="170" t="s">
        <v>2949</v>
      </c>
      <c r="AE57" s="170" t="s">
        <v>2949</v>
      </c>
      <c r="AF57" s="170" t="s">
        <v>2949</v>
      </c>
      <c r="AG57" s="170" t="s">
        <v>2949</v>
      </c>
      <c r="AH57" s="170" t="s">
        <v>2949</v>
      </c>
      <c r="AI57" s="170" t="s">
        <v>2949</v>
      </c>
      <c r="AJ57" s="170" t="s">
        <v>2949</v>
      </c>
      <c r="AK57" s="297" t="s">
        <v>2949</v>
      </c>
      <c r="AL57" s="297" t="s">
        <v>2949</v>
      </c>
      <c r="AM57" s="297" t="s">
        <v>2949</v>
      </c>
      <c r="AN57" s="298" t="s">
        <v>2949</v>
      </c>
      <c r="AO57" s="297" t="s">
        <v>2949</v>
      </c>
      <c r="AP57" s="297" t="s">
        <v>2949</v>
      </c>
    </row>
    <row r="58" spans="2:42" x14ac:dyDescent="0.25">
      <c r="B58" s="24" t="s">
        <v>1063</v>
      </c>
      <c r="C58" s="13"/>
      <c r="D58" s="13" t="s">
        <v>6352</v>
      </c>
      <c r="E58" s="13" t="s">
        <v>2916</v>
      </c>
      <c r="F58" s="13" t="s">
        <v>2967</v>
      </c>
      <c r="G58" s="15" t="s">
        <v>495</v>
      </c>
      <c r="H58" s="161"/>
      <c r="I58" s="161"/>
      <c r="J58" s="161"/>
      <c r="K58" s="161"/>
      <c r="L58" s="161"/>
      <c r="M58" s="161"/>
      <c r="N58" s="161"/>
      <c r="O58" s="161"/>
      <c r="P58" s="161"/>
      <c r="Q58" s="161"/>
      <c r="R58" s="161"/>
      <c r="S58" s="161"/>
      <c r="T58" s="161"/>
      <c r="U58" s="161"/>
      <c r="V58" s="161"/>
      <c r="W58" s="272"/>
      <c r="X58" s="165">
        <f>SUM(H58:W58)</f>
        <v>0</v>
      </c>
      <c r="Y58" s="117" t="s">
        <v>495</v>
      </c>
      <c r="Z58" s="131" t="s">
        <v>6942</v>
      </c>
      <c r="AA58" s="131" t="s">
        <v>6943</v>
      </c>
      <c r="AB58" s="131" t="s">
        <v>6944</v>
      </c>
      <c r="AC58" s="131" t="s">
        <v>6945</v>
      </c>
      <c r="AD58" s="131" t="s">
        <v>6946</v>
      </c>
      <c r="AE58" s="131" t="s">
        <v>6947</v>
      </c>
      <c r="AF58" s="131" t="s">
        <v>6948</v>
      </c>
      <c r="AG58" s="131" t="s">
        <v>6949</v>
      </c>
      <c r="AH58" s="131" t="s">
        <v>6950</v>
      </c>
      <c r="AI58" s="131" t="s">
        <v>6951</v>
      </c>
      <c r="AJ58" s="131" t="s">
        <v>6952</v>
      </c>
      <c r="AK58" s="295" t="s">
        <v>6953</v>
      </c>
      <c r="AL58" s="295" t="s">
        <v>6954</v>
      </c>
      <c r="AM58" s="295" t="s">
        <v>6955</v>
      </c>
      <c r="AN58" s="296" t="s">
        <v>6956</v>
      </c>
      <c r="AO58" s="295" t="s">
        <v>6957</v>
      </c>
      <c r="AP58" s="295" t="s">
        <v>6958</v>
      </c>
    </row>
    <row r="59" spans="2:42" x14ac:dyDescent="0.25">
      <c r="B59" s="24" t="s">
        <v>1195</v>
      </c>
      <c r="C59" s="13"/>
      <c r="D59" s="13" t="s">
        <v>6353</v>
      </c>
      <c r="E59" s="13" t="s">
        <v>2916</v>
      </c>
      <c r="F59" s="13" t="s">
        <v>2967</v>
      </c>
      <c r="G59" s="15" t="s">
        <v>497</v>
      </c>
      <c r="H59" s="161"/>
      <c r="I59" s="161"/>
      <c r="J59" s="161"/>
      <c r="K59" s="161"/>
      <c r="L59" s="161"/>
      <c r="M59" s="161"/>
      <c r="N59" s="161"/>
      <c r="O59" s="161"/>
      <c r="P59" s="161"/>
      <c r="Q59" s="161"/>
      <c r="R59" s="161"/>
      <c r="S59" s="161"/>
      <c r="T59" s="161"/>
      <c r="U59" s="161"/>
      <c r="V59" s="161"/>
      <c r="W59" s="272"/>
      <c r="X59" s="165">
        <f>SUM(H59:W59)</f>
        <v>0</v>
      </c>
      <c r="Y59" s="117" t="s">
        <v>497</v>
      </c>
      <c r="Z59" s="131" t="s">
        <v>6959</v>
      </c>
      <c r="AA59" s="131" t="s">
        <v>6960</v>
      </c>
      <c r="AB59" s="131" t="s">
        <v>6961</v>
      </c>
      <c r="AC59" s="131" t="s">
        <v>6962</v>
      </c>
      <c r="AD59" s="131" t="s">
        <v>6963</v>
      </c>
      <c r="AE59" s="131" t="s">
        <v>6964</v>
      </c>
      <c r="AF59" s="131" t="s">
        <v>6965</v>
      </c>
      <c r="AG59" s="131" t="s">
        <v>6966</v>
      </c>
      <c r="AH59" s="131" t="s">
        <v>6967</v>
      </c>
      <c r="AI59" s="131" t="s">
        <v>6968</v>
      </c>
      <c r="AJ59" s="131" t="s">
        <v>6969</v>
      </c>
      <c r="AK59" s="295" t="s">
        <v>6970</v>
      </c>
      <c r="AL59" s="295" t="s">
        <v>6971</v>
      </c>
      <c r="AM59" s="295" t="s">
        <v>6972</v>
      </c>
      <c r="AN59" s="296" t="s">
        <v>6973</v>
      </c>
      <c r="AO59" s="295" t="s">
        <v>6974</v>
      </c>
      <c r="AP59" s="295" t="s">
        <v>6975</v>
      </c>
    </row>
    <row r="60" spans="2:42" x14ac:dyDescent="0.25">
      <c r="B60" s="10" t="s">
        <v>1196</v>
      </c>
      <c r="C60" s="13"/>
      <c r="D60" s="13"/>
      <c r="E60" s="13"/>
      <c r="F60" s="13"/>
      <c r="G60" s="15"/>
      <c r="H60" s="163"/>
      <c r="I60" s="163"/>
      <c r="J60" s="163"/>
      <c r="K60" s="163"/>
      <c r="L60" s="163"/>
      <c r="M60" s="163"/>
      <c r="N60" s="163"/>
      <c r="O60" s="163"/>
      <c r="P60" s="163"/>
      <c r="Q60" s="163"/>
      <c r="R60" s="163"/>
      <c r="S60" s="163"/>
      <c r="T60" s="163"/>
      <c r="U60" s="163"/>
      <c r="V60" s="163"/>
      <c r="W60" s="166"/>
      <c r="X60" s="166"/>
      <c r="Y60" s="117" t="s">
        <v>2949</v>
      </c>
      <c r="Z60" s="170" t="s">
        <v>2949</v>
      </c>
      <c r="AA60" s="170" t="s">
        <v>2949</v>
      </c>
      <c r="AB60" s="170" t="s">
        <v>2949</v>
      </c>
      <c r="AC60" s="170" t="s">
        <v>2949</v>
      </c>
      <c r="AD60" s="170" t="s">
        <v>2949</v>
      </c>
      <c r="AE60" s="170" t="s">
        <v>2949</v>
      </c>
      <c r="AF60" s="170" t="s">
        <v>2949</v>
      </c>
      <c r="AG60" s="170" t="s">
        <v>2949</v>
      </c>
      <c r="AH60" s="170" t="s">
        <v>2949</v>
      </c>
      <c r="AI60" s="170" t="s">
        <v>2949</v>
      </c>
      <c r="AJ60" s="170" t="s">
        <v>2949</v>
      </c>
      <c r="AK60" s="297" t="s">
        <v>2949</v>
      </c>
      <c r="AL60" s="297" t="s">
        <v>2949</v>
      </c>
      <c r="AM60" s="297" t="s">
        <v>2949</v>
      </c>
      <c r="AN60" s="298" t="s">
        <v>2949</v>
      </c>
      <c r="AO60" s="297" t="s">
        <v>2949</v>
      </c>
      <c r="AP60" s="297" t="s">
        <v>2949</v>
      </c>
    </row>
    <row r="61" spans="2:42" x14ac:dyDescent="0.25">
      <c r="B61" s="19" t="s">
        <v>1057</v>
      </c>
      <c r="C61" s="13"/>
      <c r="D61" s="13"/>
      <c r="E61" s="13"/>
      <c r="F61" s="13"/>
      <c r="G61" s="15"/>
      <c r="H61" s="163"/>
      <c r="I61" s="163"/>
      <c r="J61" s="163"/>
      <c r="K61" s="163"/>
      <c r="L61" s="163"/>
      <c r="M61" s="163"/>
      <c r="N61" s="163"/>
      <c r="O61" s="163"/>
      <c r="P61" s="163"/>
      <c r="Q61" s="163"/>
      <c r="R61" s="163"/>
      <c r="S61" s="163"/>
      <c r="T61" s="163"/>
      <c r="U61" s="163"/>
      <c r="V61" s="163"/>
      <c r="W61" s="166"/>
      <c r="X61" s="166"/>
      <c r="Y61" s="117" t="s">
        <v>2949</v>
      </c>
      <c r="Z61" s="170" t="s">
        <v>2949</v>
      </c>
      <c r="AA61" s="170" t="s">
        <v>2949</v>
      </c>
      <c r="AB61" s="170" t="s">
        <v>2949</v>
      </c>
      <c r="AC61" s="170" t="s">
        <v>2949</v>
      </c>
      <c r="AD61" s="170" t="s">
        <v>2949</v>
      </c>
      <c r="AE61" s="170" t="s">
        <v>2949</v>
      </c>
      <c r="AF61" s="170" t="s">
        <v>2949</v>
      </c>
      <c r="AG61" s="170" t="s">
        <v>2949</v>
      </c>
      <c r="AH61" s="170" t="s">
        <v>2949</v>
      </c>
      <c r="AI61" s="170" t="s">
        <v>2949</v>
      </c>
      <c r="AJ61" s="170" t="s">
        <v>2949</v>
      </c>
      <c r="AK61" s="297" t="s">
        <v>2949</v>
      </c>
      <c r="AL61" s="297" t="s">
        <v>2949</v>
      </c>
      <c r="AM61" s="297" t="s">
        <v>2949</v>
      </c>
      <c r="AN61" s="298" t="s">
        <v>2949</v>
      </c>
      <c r="AO61" s="297" t="s">
        <v>2949</v>
      </c>
      <c r="AP61" s="297" t="s">
        <v>2949</v>
      </c>
    </row>
    <row r="62" spans="2:42" x14ac:dyDescent="0.25">
      <c r="B62" s="24" t="s">
        <v>1193</v>
      </c>
      <c r="C62" s="13"/>
      <c r="D62" s="13" t="s">
        <v>6354</v>
      </c>
      <c r="E62" s="13" t="s">
        <v>2916</v>
      </c>
      <c r="F62" s="13" t="s">
        <v>2967</v>
      </c>
      <c r="G62" s="15" t="s">
        <v>499</v>
      </c>
      <c r="H62" s="161"/>
      <c r="I62" s="161"/>
      <c r="J62" s="161"/>
      <c r="K62" s="161"/>
      <c r="L62" s="161"/>
      <c r="M62" s="161"/>
      <c r="N62" s="161"/>
      <c r="O62" s="161"/>
      <c r="P62" s="161"/>
      <c r="Q62" s="161"/>
      <c r="R62" s="161"/>
      <c r="S62" s="161"/>
      <c r="T62" s="161"/>
      <c r="U62" s="161"/>
      <c r="V62" s="161"/>
      <c r="W62" s="272"/>
      <c r="X62" s="165">
        <f>SUM(H62:W62)</f>
        <v>0</v>
      </c>
      <c r="Y62" s="117" t="s">
        <v>499</v>
      </c>
      <c r="Z62" s="131" t="s">
        <v>6976</v>
      </c>
      <c r="AA62" s="131" t="s">
        <v>6977</v>
      </c>
      <c r="AB62" s="131" t="s">
        <v>6978</v>
      </c>
      <c r="AC62" s="131" t="s">
        <v>6979</v>
      </c>
      <c r="AD62" s="131" t="s">
        <v>6980</v>
      </c>
      <c r="AE62" s="131" t="s">
        <v>6981</v>
      </c>
      <c r="AF62" s="131" t="s">
        <v>6982</v>
      </c>
      <c r="AG62" s="131" t="s">
        <v>6983</v>
      </c>
      <c r="AH62" s="131" t="s">
        <v>6984</v>
      </c>
      <c r="AI62" s="131" t="s">
        <v>6985</v>
      </c>
      <c r="AJ62" s="131" t="s">
        <v>6986</v>
      </c>
      <c r="AK62" s="295" t="s">
        <v>6987</v>
      </c>
      <c r="AL62" s="295" t="s">
        <v>6988</v>
      </c>
      <c r="AM62" s="295" t="s">
        <v>6989</v>
      </c>
      <c r="AN62" s="296" t="s">
        <v>6990</v>
      </c>
      <c r="AO62" s="295" t="s">
        <v>6991</v>
      </c>
      <c r="AP62" s="295" t="s">
        <v>6992</v>
      </c>
    </row>
    <row r="63" spans="2:42" x14ac:dyDescent="0.25">
      <c r="B63" s="24" t="s">
        <v>1194</v>
      </c>
      <c r="C63" s="13"/>
      <c r="D63" s="13" t="s">
        <v>6355</v>
      </c>
      <c r="E63" s="13" t="s">
        <v>2916</v>
      </c>
      <c r="F63" s="13" t="s">
        <v>2967</v>
      </c>
      <c r="G63" s="15" t="s">
        <v>501</v>
      </c>
      <c r="H63" s="161"/>
      <c r="I63" s="161"/>
      <c r="J63" s="161"/>
      <c r="K63" s="161"/>
      <c r="L63" s="161"/>
      <c r="M63" s="161"/>
      <c r="N63" s="161"/>
      <c r="O63" s="161"/>
      <c r="P63" s="161"/>
      <c r="Q63" s="161"/>
      <c r="R63" s="161"/>
      <c r="S63" s="161"/>
      <c r="T63" s="161"/>
      <c r="U63" s="161"/>
      <c r="V63" s="161"/>
      <c r="W63" s="272"/>
      <c r="X63" s="165">
        <f>SUM(H63:W63)</f>
        <v>0</v>
      </c>
      <c r="Y63" s="117" t="s">
        <v>501</v>
      </c>
      <c r="Z63" s="131" t="s">
        <v>6993</v>
      </c>
      <c r="AA63" s="131" t="s">
        <v>6994</v>
      </c>
      <c r="AB63" s="131" t="s">
        <v>6995</v>
      </c>
      <c r="AC63" s="131" t="s">
        <v>6996</v>
      </c>
      <c r="AD63" s="131" t="s">
        <v>6997</v>
      </c>
      <c r="AE63" s="131" t="s">
        <v>6998</v>
      </c>
      <c r="AF63" s="131" t="s">
        <v>6999</v>
      </c>
      <c r="AG63" s="131" t="s">
        <v>7000</v>
      </c>
      <c r="AH63" s="131" t="s">
        <v>7001</v>
      </c>
      <c r="AI63" s="131" t="s">
        <v>7002</v>
      </c>
      <c r="AJ63" s="131" t="s">
        <v>7003</v>
      </c>
      <c r="AK63" s="295" t="s">
        <v>7004</v>
      </c>
      <c r="AL63" s="295" t="s">
        <v>7005</v>
      </c>
      <c r="AM63" s="295" t="s">
        <v>7006</v>
      </c>
      <c r="AN63" s="296" t="s">
        <v>7007</v>
      </c>
      <c r="AO63" s="295" t="s">
        <v>7008</v>
      </c>
      <c r="AP63" s="295" t="s">
        <v>7009</v>
      </c>
    </row>
    <row r="64" spans="2:42" x14ac:dyDescent="0.25">
      <c r="B64" s="19" t="s">
        <v>1062</v>
      </c>
      <c r="C64" s="13"/>
      <c r="D64" s="13"/>
      <c r="E64" s="13"/>
      <c r="F64" s="13"/>
      <c r="G64" s="15"/>
      <c r="H64" s="163"/>
      <c r="I64" s="163"/>
      <c r="J64" s="163"/>
      <c r="K64" s="163"/>
      <c r="L64" s="163"/>
      <c r="M64" s="163"/>
      <c r="N64" s="163"/>
      <c r="O64" s="163"/>
      <c r="P64" s="163"/>
      <c r="Q64" s="163"/>
      <c r="R64" s="163"/>
      <c r="S64" s="163"/>
      <c r="T64" s="163"/>
      <c r="U64" s="163"/>
      <c r="V64" s="163"/>
      <c r="W64" s="166"/>
      <c r="X64" s="166"/>
      <c r="Y64" s="117" t="s">
        <v>2949</v>
      </c>
      <c r="Z64" s="170" t="s">
        <v>2949</v>
      </c>
      <c r="AA64" s="170" t="s">
        <v>2949</v>
      </c>
      <c r="AB64" s="170" t="s">
        <v>2949</v>
      </c>
      <c r="AC64" s="170" t="s">
        <v>2949</v>
      </c>
      <c r="AD64" s="170" t="s">
        <v>2949</v>
      </c>
      <c r="AE64" s="170" t="s">
        <v>2949</v>
      </c>
      <c r="AF64" s="170" t="s">
        <v>2949</v>
      </c>
      <c r="AG64" s="170" t="s">
        <v>2949</v>
      </c>
      <c r="AH64" s="170" t="s">
        <v>2949</v>
      </c>
      <c r="AI64" s="170" t="s">
        <v>2949</v>
      </c>
      <c r="AJ64" s="170" t="s">
        <v>2949</v>
      </c>
      <c r="AK64" s="297" t="s">
        <v>2949</v>
      </c>
      <c r="AL64" s="297" t="s">
        <v>2949</v>
      </c>
      <c r="AM64" s="297" t="s">
        <v>2949</v>
      </c>
      <c r="AN64" s="298" t="s">
        <v>2949</v>
      </c>
      <c r="AO64" s="297" t="s">
        <v>2949</v>
      </c>
      <c r="AP64" s="297" t="s">
        <v>2949</v>
      </c>
    </row>
    <row r="65" spans="2:42" x14ac:dyDescent="0.25">
      <c r="B65" s="24" t="s">
        <v>1063</v>
      </c>
      <c r="C65" s="13"/>
      <c r="D65" s="13" t="s">
        <v>6356</v>
      </c>
      <c r="E65" s="13" t="s">
        <v>2916</v>
      </c>
      <c r="F65" s="13" t="s">
        <v>2967</v>
      </c>
      <c r="G65" s="15" t="s">
        <v>503</v>
      </c>
      <c r="H65" s="161"/>
      <c r="I65" s="161"/>
      <c r="J65" s="161"/>
      <c r="K65" s="161"/>
      <c r="L65" s="161"/>
      <c r="M65" s="161"/>
      <c r="N65" s="161"/>
      <c r="O65" s="161"/>
      <c r="P65" s="161"/>
      <c r="Q65" s="161"/>
      <c r="R65" s="161"/>
      <c r="S65" s="161"/>
      <c r="T65" s="161"/>
      <c r="U65" s="161"/>
      <c r="V65" s="161"/>
      <c r="W65" s="272"/>
      <c r="X65" s="165">
        <f t="shared" ref="X65:X71" si="11">SUM(H65:W65)</f>
        <v>0</v>
      </c>
      <c r="Y65" s="117" t="s">
        <v>503</v>
      </c>
      <c r="Z65" s="131" t="s">
        <v>7010</v>
      </c>
      <c r="AA65" s="131" t="s">
        <v>7011</v>
      </c>
      <c r="AB65" s="131" t="s">
        <v>7012</v>
      </c>
      <c r="AC65" s="131" t="s">
        <v>7013</v>
      </c>
      <c r="AD65" s="131" t="s">
        <v>7014</v>
      </c>
      <c r="AE65" s="131" t="s">
        <v>7015</v>
      </c>
      <c r="AF65" s="131" t="s">
        <v>7016</v>
      </c>
      <c r="AG65" s="131" t="s">
        <v>7017</v>
      </c>
      <c r="AH65" s="131" t="s">
        <v>7018</v>
      </c>
      <c r="AI65" s="131" t="s">
        <v>7019</v>
      </c>
      <c r="AJ65" s="131" t="s">
        <v>7020</v>
      </c>
      <c r="AK65" s="295" t="s">
        <v>7021</v>
      </c>
      <c r="AL65" s="295" t="s">
        <v>7022</v>
      </c>
      <c r="AM65" s="295" t="s">
        <v>7023</v>
      </c>
      <c r="AN65" s="296" t="s">
        <v>7024</v>
      </c>
      <c r="AO65" s="295" t="s">
        <v>7025</v>
      </c>
      <c r="AP65" s="295" t="s">
        <v>7026</v>
      </c>
    </row>
    <row r="66" spans="2:42" x14ac:dyDescent="0.25">
      <c r="B66" s="24" t="s">
        <v>1195</v>
      </c>
      <c r="C66" s="13"/>
      <c r="D66" s="13" t="s">
        <v>6357</v>
      </c>
      <c r="E66" s="13" t="s">
        <v>2916</v>
      </c>
      <c r="F66" s="13" t="s">
        <v>2967</v>
      </c>
      <c r="G66" s="15" t="s">
        <v>505</v>
      </c>
      <c r="H66" s="161"/>
      <c r="I66" s="161"/>
      <c r="J66" s="161"/>
      <c r="K66" s="161"/>
      <c r="L66" s="161"/>
      <c r="M66" s="161"/>
      <c r="N66" s="161"/>
      <c r="O66" s="161"/>
      <c r="P66" s="161"/>
      <c r="Q66" s="161"/>
      <c r="R66" s="161"/>
      <c r="S66" s="161"/>
      <c r="T66" s="161"/>
      <c r="U66" s="161"/>
      <c r="V66" s="161"/>
      <c r="W66" s="272"/>
      <c r="X66" s="165">
        <f t="shared" si="11"/>
        <v>0</v>
      </c>
      <c r="Y66" s="117" t="s">
        <v>505</v>
      </c>
      <c r="Z66" s="131" t="s">
        <v>7027</v>
      </c>
      <c r="AA66" s="131" t="s">
        <v>7028</v>
      </c>
      <c r="AB66" s="131" t="s">
        <v>7029</v>
      </c>
      <c r="AC66" s="131" t="s">
        <v>7030</v>
      </c>
      <c r="AD66" s="131" t="s">
        <v>7031</v>
      </c>
      <c r="AE66" s="131" t="s">
        <v>7032</v>
      </c>
      <c r="AF66" s="131" t="s">
        <v>7033</v>
      </c>
      <c r="AG66" s="131" t="s">
        <v>7034</v>
      </c>
      <c r="AH66" s="131" t="s">
        <v>7035</v>
      </c>
      <c r="AI66" s="131" t="s">
        <v>7036</v>
      </c>
      <c r="AJ66" s="131" t="s">
        <v>7037</v>
      </c>
      <c r="AK66" s="295" t="s">
        <v>7038</v>
      </c>
      <c r="AL66" s="295" t="s">
        <v>7039</v>
      </c>
      <c r="AM66" s="295" t="s">
        <v>7040</v>
      </c>
      <c r="AN66" s="296" t="s">
        <v>7041</v>
      </c>
      <c r="AO66" s="295" t="s">
        <v>7042</v>
      </c>
      <c r="AP66" s="295" t="s">
        <v>7043</v>
      </c>
    </row>
    <row r="67" spans="2:42" x14ac:dyDescent="0.25">
      <c r="B67" s="10" t="s">
        <v>1065</v>
      </c>
      <c r="C67" s="13"/>
      <c r="D67" s="13"/>
      <c r="E67" s="13"/>
      <c r="F67" s="13" t="s">
        <v>5174</v>
      </c>
      <c r="G67" s="288" t="s">
        <v>507</v>
      </c>
      <c r="H67" s="287"/>
      <c r="I67" s="287"/>
      <c r="J67" s="287"/>
      <c r="K67" s="287"/>
      <c r="L67" s="287"/>
      <c r="M67" s="287"/>
      <c r="N67" s="287"/>
      <c r="O67" s="287"/>
      <c r="P67" s="287"/>
      <c r="Q67" s="287"/>
      <c r="R67" s="287"/>
      <c r="S67" s="287"/>
      <c r="T67" s="287"/>
      <c r="U67" s="287"/>
      <c r="V67" s="287"/>
      <c r="W67" s="289"/>
      <c r="X67" s="289"/>
      <c r="Y67" s="117" t="s">
        <v>507</v>
      </c>
      <c r="Z67" s="131" t="s">
        <v>7044</v>
      </c>
      <c r="AA67" s="131" t="s">
        <v>7045</v>
      </c>
      <c r="AB67" s="131" t="s">
        <v>7046</v>
      </c>
      <c r="AC67" s="131" t="s">
        <v>7047</v>
      </c>
      <c r="AD67" s="131" t="s">
        <v>7048</v>
      </c>
      <c r="AE67" s="131" t="s">
        <v>7049</v>
      </c>
      <c r="AF67" s="131" t="s">
        <v>7050</v>
      </c>
      <c r="AG67" s="131" t="s">
        <v>7051</v>
      </c>
      <c r="AH67" s="131" t="s">
        <v>7052</v>
      </c>
      <c r="AI67" s="131" t="s">
        <v>7053</v>
      </c>
      <c r="AJ67" s="131" t="s">
        <v>7054</v>
      </c>
      <c r="AK67" s="295" t="s">
        <v>7055</v>
      </c>
      <c r="AL67" s="295" t="s">
        <v>7056</v>
      </c>
      <c r="AM67" s="295" t="s">
        <v>7057</v>
      </c>
      <c r="AN67" s="296" t="s">
        <v>7058</v>
      </c>
      <c r="AO67" s="295" t="s">
        <v>7059</v>
      </c>
      <c r="AP67" s="295" t="s">
        <v>7060</v>
      </c>
    </row>
    <row r="68" spans="2:42" x14ac:dyDescent="0.25">
      <c r="B68" s="10" t="s">
        <v>1067</v>
      </c>
      <c r="C68" s="13"/>
      <c r="D68" s="13" t="s">
        <v>5176</v>
      </c>
      <c r="E68" s="13" t="s">
        <v>2916</v>
      </c>
      <c r="F68" s="13" t="s">
        <v>2967</v>
      </c>
      <c r="G68" s="15" t="s">
        <v>509</v>
      </c>
      <c r="H68" s="161"/>
      <c r="I68" s="161"/>
      <c r="J68" s="161"/>
      <c r="K68" s="161"/>
      <c r="L68" s="161"/>
      <c r="M68" s="161"/>
      <c r="N68" s="161"/>
      <c r="O68" s="161"/>
      <c r="P68" s="161"/>
      <c r="Q68" s="161"/>
      <c r="R68" s="161"/>
      <c r="S68" s="161"/>
      <c r="T68" s="161"/>
      <c r="U68" s="161"/>
      <c r="V68" s="161"/>
      <c r="W68" s="272"/>
      <c r="X68" s="165">
        <f t="shared" si="11"/>
        <v>0</v>
      </c>
      <c r="Y68" s="117" t="s">
        <v>509</v>
      </c>
      <c r="Z68" s="131" t="s">
        <v>7061</v>
      </c>
      <c r="AA68" s="131" t="s">
        <v>7062</v>
      </c>
      <c r="AB68" s="131" t="s">
        <v>7063</v>
      </c>
      <c r="AC68" s="131" t="s">
        <v>7064</v>
      </c>
      <c r="AD68" s="131" t="s">
        <v>7065</v>
      </c>
      <c r="AE68" s="131" t="s">
        <v>7066</v>
      </c>
      <c r="AF68" s="131" t="s">
        <v>7067</v>
      </c>
      <c r="AG68" s="131" t="s">
        <v>7068</v>
      </c>
      <c r="AH68" s="131" t="s">
        <v>7069</v>
      </c>
      <c r="AI68" s="131" t="s">
        <v>7070</v>
      </c>
      <c r="AJ68" s="131" t="s">
        <v>7071</v>
      </c>
      <c r="AK68" s="295" t="s">
        <v>7072</v>
      </c>
      <c r="AL68" s="295" t="s">
        <v>7073</v>
      </c>
      <c r="AM68" s="295" t="s">
        <v>7074</v>
      </c>
      <c r="AN68" s="296" t="s">
        <v>7075</v>
      </c>
      <c r="AO68" s="295" t="s">
        <v>7076</v>
      </c>
      <c r="AP68" s="295" t="s">
        <v>7077</v>
      </c>
    </row>
    <row r="69" spans="2:42" x14ac:dyDescent="0.25">
      <c r="B69" s="10" t="s">
        <v>1068</v>
      </c>
      <c r="C69" s="13"/>
      <c r="D69" s="13"/>
      <c r="E69" s="13" t="s">
        <v>5177</v>
      </c>
      <c r="F69" s="13" t="s">
        <v>2916</v>
      </c>
      <c r="G69" s="15" t="s">
        <v>511</v>
      </c>
      <c r="H69" s="161"/>
      <c r="I69" s="161"/>
      <c r="J69" s="161"/>
      <c r="K69" s="161"/>
      <c r="L69" s="161"/>
      <c r="M69" s="161"/>
      <c r="N69" s="161"/>
      <c r="O69" s="161"/>
      <c r="P69" s="161"/>
      <c r="Q69" s="161"/>
      <c r="R69" s="161"/>
      <c r="S69" s="161"/>
      <c r="T69" s="161"/>
      <c r="U69" s="161"/>
      <c r="V69" s="161"/>
      <c r="W69" s="272"/>
      <c r="X69" s="165">
        <f t="shared" si="11"/>
        <v>0</v>
      </c>
      <c r="Y69" s="117" t="s">
        <v>511</v>
      </c>
      <c r="Z69" s="131" t="s">
        <v>7078</v>
      </c>
      <c r="AA69" s="131" t="s">
        <v>7079</v>
      </c>
      <c r="AB69" s="131" t="s">
        <v>7080</v>
      </c>
      <c r="AC69" s="131" t="s">
        <v>7081</v>
      </c>
      <c r="AD69" s="131" t="s">
        <v>7082</v>
      </c>
      <c r="AE69" s="131" t="s">
        <v>7083</v>
      </c>
      <c r="AF69" s="131" t="s">
        <v>7084</v>
      </c>
      <c r="AG69" s="131" t="s">
        <v>7085</v>
      </c>
      <c r="AH69" s="131" t="s">
        <v>7086</v>
      </c>
      <c r="AI69" s="131" t="s">
        <v>7087</v>
      </c>
      <c r="AJ69" s="131" t="s">
        <v>7088</v>
      </c>
      <c r="AK69" s="295" t="s">
        <v>7089</v>
      </c>
      <c r="AL69" s="295" t="s">
        <v>7090</v>
      </c>
      <c r="AM69" s="295" t="s">
        <v>7091</v>
      </c>
      <c r="AN69" s="296" t="s">
        <v>7092</v>
      </c>
      <c r="AO69" s="295" t="s">
        <v>7093</v>
      </c>
      <c r="AP69" s="295" t="s">
        <v>7094</v>
      </c>
    </row>
    <row r="70" spans="2:42" x14ac:dyDescent="0.25">
      <c r="B70" s="10" t="s">
        <v>1069</v>
      </c>
      <c r="C70" s="13"/>
      <c r="D70" s="13" t="s">
        <v>5178</v>
      </c>
      <c r="E70" s="13" t="s">
        <v>2916</v>
      </c>
      <c r="F70" s="13" t="s">
        <v>2967</v>
      </c>
      <c r="G70" s="15" t="s">
        <v>513</v>
      </c>
      <c r="H70" s="161"/>
      <c r="I70" s="161"/>
      <c r="J70" s="161"/>
      <c r="K70" s="161"/>
      <c r="L70" s="161"/>
      <c r="M70" s="161"/>
      <c r="N70" s="161"/>
      <c r="O70" s="161"/>
      <c r="P70" s="161"/>
      <c r="Q70" s="161"/>
      <c r="R70" s="161"/>
      <c r="S70" s="161"/>
      <c r="T70" s="161"/>
      <c r="U70" s="161"/>
      <c r="V70" s="161"/>
      <c r="W70" s="272"/>
      <c r="X70" s="165">
        <f t="shared" si="11"/>
        <v>0</v>
      </c>
      <c r="Y70" s="117" t="s">
        <v>513</v>
      </c>
      <c r="Z70" s="131" t="s">
        <v>7095</v>
      </c>
      <c r="AA70" s="131" t="s">
        <v>7096</v>
      </c>
      <c r="AB70" s="131" t="s">
        <v>7097</v>
      </c>
      <c r="AC70" s="131" t="s">
        <v>7098</v>
      </c>
      <c r="AD70" s="131" t="s">
        <v>7099</v>
      </c>
      <c r="AE70" s="131" t="s">
        <v>7100</v>
      </c>
      <c r="AF70" s="131" t="s">
        <v>7101</v>
      </c>
      <c r="AG70" s="131" t="s">
        <v>7102</v>
      </c>
      <c r="AH70" s="131" t="s">
        <v>7103</v>
      </c>
      <c r="AI70" s="131" t="s">
        <v>7104</v>
      </c>
      <c r="AJ70" s="131" t="s">
        <v>7105</v>
      </c>
      <c r="AK70" s="295" t="s">
        <v>7106</v>
      </c>
      <c r="AL70" s="295" t="s">
        <v>7107</v>
      </c>
      <c r="AM70" s="295" t="s">
        <v>7108</v>
      </c>
      <c r="AN70" s="296" t="s">
        <v>7109</v>
      </c>
      <c r="AO70" s="295" t="s">
        <v>7110</v>
      </c>
      <c r="AP70" s="295" t="s">
        <v>7111</v>
      </c>
    </row>
    <row r="71" spans="2:42" x14ac:dyDescent="0.25">
      <c r="B71" s="10" t="s">
        <v>1070</v>
      </c>
      <c r="C71" s="13"/>
      <c r="D71" s="13"/>
      <c r="E71" s="13" t="s">
        <v>5179</v>
      </c>
      <c r="F71" s="13" t="s">
        <v>2916</v>
      </c>
      <c r="G71" s="15" t="s">
        <v>1197</v>
      </c>
      <c r="H71" s="161"/>
      <c r="I71" s="161"/>
      <c r="J71" s="161"/>
      <c r="K71" s="161"/>
      <c r="L71" s="161"/>
      <c r="M71" s="161"/>
      <c r="N71" s="161"/>
      <c r="O71" s="161"/>
      <c r="P71" s="161"/>
      <c r="Q71" s="161"/>
      <c r="R71" s="161"/>
      <c r="S71" s="161"/>
      <c r="T71" s="161"/>
      <c r="U71" s="161"/>
      <c r="V71" s="161"/>
      <c r="W71" s="272"/>
      <c r="X71" s="165">
        <f t="shared" si="11"/>
        <v>0</v>
      </c>
      <c r="Y71" s="117" t="s">
        <v>1197</v>
      </c>
      <c r="Z71" s="131" t="s">
        <v>7112</v>
      </c>
      <c r="AA71" s="131" t="s">
        <v>7113</v>
      </c>
      <c r="AB71" s="131" t="s">
        <v>7114</v>
      </c>
      <c r="AC71" s="131" t="s">
        <v>7115</v>
      </c>
      <c r="AD71" s="131" t="s">
        <v>7116</v>
      </c>
      <c r="AE71" s="131" t="s">
        <v>7117</v>
      </c>
      <c r="AF71" s="131" t="s">
        <v>7118</v>
      </c>
      <c r="AG71" s="131" t="s">
        <v>7119</v>
      </c>
      <c r="AH71" s="131" t="s">
        <v>7120</v>
      </c>
      <c r="AI71" s="131" t="s">
        <v>7121</v>
      </c>
      <c r="AJ71" s="131" t="s">
        <v>7122</v>
      </c>
      <c r="AK71" s="295" t="s">
        <v>7123</v>
      </c>
      <c r="AL71" s="295" t="s">
        <v>7124</v>
      </c>
      <c r="AM71" s="295" t="s">
        <v>7125</v>
      </c>
      <c r="AN71" s="296" t="s">
        <v>7126</v>
      </c>
      <c r="AO71" s="295" t="s">
        <v>7127</v>
      </c>
      <c r="AP71" s="295" t="s">
        <v>7128</v>
      </c>
    </row>
  </sheetData>
  <mergeCells count="1">
    <mergeCell ref="B1:L1"/>
  </mergeCells>
  <dataValidations count="2">
    <dataValidation type="decimal" allowBlank="1" showInputMessage="1" showErrorMessage="1" error="Data is of incorrect type!" sqref="G50:W54 Y50:AO54 G49:AP49 G48:W48 Y48:AO48 G47:AP47 G42:W46 Y42:AO46 H39:W39 Z39:AO39 G38:G39 Y38:Y39 G29:W37 Y29:AO37 H28:W28 Z28:AO28 G27:G28 Y27:Y28 G11:W26 Y11:AO26 G10:AP10 G6:W9 Y6:AO9"/>
    <dataValidation type="whole" allowBlank="1" showInputMessage="1" showErrorMessage="1" error="Data is of incorrect type!" sqref="G41:W41 Y41:AO41 G40:AP40"/>
  </dataValidations>
  <hyperlinks>
    <hyperlink ref="A1" location="'Table of Contents'!A1" display="S.05.02.01.03 - Total Top 5 and home country - non-life obligations"/>
    <hyperlink ref="I2" location="'Identical datapoint'!A1" display="Mapa identických datových oblastí"/>
  </hyperlinks>
  <pageMargins left="0.75" right="0.75" top="0.75" bottom="0.5" header="0.5" footer="0.75"/>
  <ignoredErrors>
    <ignoredError sqref="H10 X11 X13:X14 X18:X19 W18 X22 X29 W39 H40 H47:H49" unlockedFormula="1"/>
    <ignoredError sqref="X38" formula="1" unlockedFormula="1"/>
    <ignoredError sqref="X40" formula="1"/>
  </ignoredErrors>
  <drawing r:id="rId1"/>
  <legacy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
  <sheetViews>
    <sheetView showGridLines="0" topLeftCell="R1" workbookViewId="0">
      <selection activeCell="U15" sqref="U15"/>
    </sheetView>
  </sheetViews>
  <sheetFormatPr defaultRowHeight="15" x14ac:dyDescent="0.25"/>
  <cols>
    <col min="1" max="1" width="9.140625" style="241"/>
    <col min="2" max="2" width="75.5703125" style="241" customWidth="1"/>
    <col min="3" max="7" width="0" style="241" hidden="1" customWidth="1"/>
    <col min="8" max="8" width="26.140625" style="241" customWidth="1"/>
    <col min="9" max="9" width="18.140625" style="241" customWidth="1"/>
    <col min="10" max="10" width="19" style="241" customWidth="1"/>
    <col min="11" max="11" width="22" style="241" customWidth="1"/>
    <col min="12" max="12" width="20.7109375" style="241" customWidth="1"/>
    <col min="13" max="13" width="15.5703125" style="241" customWidth="1"/>
    <col min="14" max="14" width="25.85546875" style="241" customWidth="1"/>
    <col min="15" max="15" width="28.42578125" style="241" customWidth="1"/>
    <col min="16" max="16" width="17.5703125" style="241" customWidth="1"/>
    <col min="17" max="17" width="20.85546875" style="241" customWidth="1"/>
    <col min="18" max="18" width="17.42578125" style="241" customWidth="1"/>
    <col min="19" max="19" width="13.85546875" style="241" customWidth="1"/>
    <col min="20" max="20" width="26.28515625" style="241" customWidth="1"/>
    <col min="21" max="21" width="25.7109375" style="41" customWidth="1"/>
    <col min="22" max="33" width="25.7109375" style="241" customWidth="1"/>
    <col min="34" max="16384" width="9.140625" style="241"/>
  </cols>
  <sheetData>
    <row r="1" spans="1:33" ht="38.25" customHeight="1" x14ac:dyDescent="0.3">
      <c r="A1" s="187" t="s">
        <v>17053</v>
      </c>
      <c r="B1" s="798" t="s">
        <v>7130</v>
      </c>
      <c r="C1" s="799"/>
      <c r="D1" s="799"/>
      <c r="E1" s="799"/>
      <c r="F1" s="799"/>
      <c r="G1" s="799"/>
      <c r="H1" s="799"/>
      <c r="I1" s="799"/>
      <c r="J1" s="799"/>
      <c r="K1" s="799"/>
      <c r="L1" s="799"/>
      <c r="U1" s="237" t="s">
        <v>7183</v>
      </c>
    </row>
    <row r="4" spans="1:33" ht="12.4" customHeight="1" x14ac:dyDescent="0.25"/>
    <row r="5" spans="1:33" ht="12.4" customHeight="1" x14ac:dyDescent="0.25">
      <c r="H5" s="20" t="s">
        <v>2922</v>
      </c>
    </row>
    <row r="6" spans="1:33" ht="12.4" customHeight="1" x14ac:dyDescent="0.25">
      <c r="I6" s="10" t="s">
        <v>1169</v>
      </c>
      <c r="J6" s="10"/>
      <c r="K6" s="10"/>
      <c r="L6" s="10"/>
      <c r="M6" s="10"/>
      <c r="N6" s="10"/>
      <c r="O6" s="10"/>
      <c r="P6" s="10"/>
      <c r="Q6" s="10"/>
      <c r="R6" s="10"/>
      <c r="S6" s="10"/>
      <c r="T6" s="11"/>
      <c r="V6" s="10" t="s">
        <v>1169</v>
      </c>
      <c r="W6" s="10"/>
      <c r="X6" s="10"/>
      <c r="Y6" s="10"/>
      <c r="Z6" s="10"/>
      <c r="AA6" s="10"/>
      <c r="AB6" s="10"/>
      <c r="AC6" s="10"/>
      <c r="AD6" s="10"/>
      <c r="AE6" s="10"/>
      <c r="AF6" s="10"/>
      <c r="AG6" s="10"/>
    </row>
    <row r="7" spans="1:33" ht="12.4" customHeight="1" x14ac:dyDescent="0.25">
      <c r="I7" s="10" t="s">
        <v>799</v>
      </c>
      <c r="J7" s="10" t="s">
        <v>800</v>
      </c>
      <c r="K7" s="10" t="s">
        <v>801</v>
      </c>
      <c r="L7" s="10" t="s">
        <v>802</v>
      </c>
      <c r="M7" s="10" t="s">
        <v>803</v>
      </c>
      <c r="N7" s="10" t="s">
        <v>804</v>
      </c>
      <c r="O7" s="10" t="s">
        <v>805</v>
      </c>
      <c r="P7" s="10" t="s">
        <v>806</v>
      </c>
      <c r="Q7" s="10" t="s">
        <v>807</v>
      </c>
      <c r="R7" s="10" t="s">
        <v>808</v>
      </c>
      <c r="S7" s="10" t="s">
        <v>809</v>
      </c>
      <c r="T7" s="11" t="s">
        <v>810</v>
      </c>
      <c r="V7" s="302" t="s">
        <v>799</v>
      </c>
      <c r="W7" s="302" t="s">
        <v>800</v>
      </c>
      <c r="X7" s="302" t="s">
        <v>801</v>
      </c>
      <c r="Y7" s="302" t="s">
        <v>802</v>
      </c>
      <c r="Z7" s="302" t="s">
        <v>803</v>
      </c>
      <c r="AA7" s="302" t="s">
        <v>804</v>
      </c>
      <c r="AB7" s="302" t="s">
        <v>805</v>
      </c>
      <c r="AC7" s="302" t="s">
        <v>806</v>
      </c>
      <c r="AD7" s="302" t="s">
        <v>807</v>
      </c>
      <c r="AE7" s="302" t="s">
        <v>808</v>
      </c>
      <c r="AF7" s="302" t="s">
        <v>809</v>
      </c>
      <c r="AG7" s="302" t="s">
        <v>810</v>
      </c>
    </row>
    <row r="8" spans="1:33" ht="12.4" customHeight="1" x14ac:dyDescent="0.25">
      <c r="I8" s="13" t="s">
        <v>7131</v>
      </c>
      <c r="J8" s="13" t="s">
        <v>7132</v>
      </c>
      <c r="K8" s="13" t="s">
        <v>7133</v>
      </c>
      <c r="L8" s="13" t="s">
        <v>7134</v>
      </c>
      <c r="M8" s="13" t="s">
        <v>7135</v>
      </c>
      <c r="N8" s="13" t="s">
        <v>7136</v>
      </c>
      <c r="O8" s="13" t="s">
        <v>7137</v>
      </c>
      <c r="P8" s="13" t="s">
        <v>7138</v>
      </c>
      <c r="Q8" s="13" t="s">
        <v>7139</v>
      </c>
      <c r="R8" s="13" t="s">
        <v>7140</v>
      </c>
      <c r="S8" s="13" t="s">
        <v>7141</v>
      </c>
      <c r="T8" s="14" t="s">
        <v>7142</v>
      </c>
      <c r="U8" s="175"/>
      <c r="V8" s="150" t="s">
        <v>7131</v>
      </c>
      <c r="W8" s="150" t="s">
        <v>7132</v>
      </c>
      <c r="X8" s="150" t="s">
        <v>7133</v>
      </c>
      <c r="Y8" s="150" t="s">
        <v>7134</v>
      </c>
      <c r="Z8" s="150" t="s">
        <v>7135</v>
      </c>
      <c r="AA8" s="150" t="s">
        <v>7136</v>
      </c>
      <c r="AB8" s="150" t="s">
        <v>7137</v>
      </c>
      <c r="AC8" s="150" t="s">
        <v>7138</v>
      </c>
      <c r="AD8" s="150" t="s">
        <v>7139</v>
      </c>
      <c r="AE8" s="150" t="s">
        <v>7140</v>
      </c>
      <c r="AF8" s="150" t="s">
        <v>7141</v>
      </c>
      <c r="AG8" s="150" t="s">
        <v>7142</v>
      </c>
    </row>
    <row r="9" spans="1:33" x14ac:dyDescent="0.25">
      <c r="I9" s="15" t="s">
        <v>607</v>
      </c>
      <c r="J9" s="15" t="s">
        <v>720</v>
      </c>
      <c r="K9" s="15" t="s">
        <v>721</v>
      </c>
      <c r="L9" s="15" t="s">
        <v>599</v>
      </c>
      <c r="M9" s="15" t="s">
        <v>600</v>
      </c>
      <c r="N9" s="15" t="s">
        <v>601</v>
      </c>
      <c r="O9" s="15" t="s">
        <v>602</v>
      </c>
      <c r="P9" s="15" t="s">
        <v>603</v>
      </c>
      <c r="Q9" s="15" t="s">
        <v>789</v>
      </c>
      <c r="R9" s="15" t="s">
        <v>790</v>
      </c>
      <c r="S9" s="15" t="s">
        <v>604</v>
      </c>
      <c r="T9" s="16" t="s">
        <v>815</v>
      </c>
      <c r="U9" s="188"/>
      <c r="V9" s="168" t="s">
        <v>607</v>
      </c>
      <c r="W9" s="168" t="s">
        <v>720</v>
      </c>
      <c r="X9" s="168" t="s">
        <v>721</v>
      </c>
      <c r="Y9" s="168" t="s">
        <v>599</v>
      </c>
      <c r="Z9" s="168" t="s">
        <v>600</v>
      </c>
      <c r="AA9" s="168" t="s">
        <v>601</v>
      </c>
      <c r="AB9" s="168" t="s">
        <v>602</v>
      </c>
      <c r="AC9" s="168" t="s">
        <v>603</v>
      </c>
      <c r="AD9" s="168" t="s">
        <v>789</v>
      </c>
      <c r="AE9" s="168" t="s">
        <v>790</v>
      </c>
      <c r="AF9" s="168" t="s">
        <v>604</v>
      </c>
      <c r="AG9" s="168" t="s">
        <v>815</v>
      </c>
    </row>
    <row r="10" spans="1:33" x14ac:dyDescent="0.25">
      <c r="B10" s="10" t="s">
        <v>899</v>
      </c>
      <c r="C10" s="13"/>
      <c r="D10" s="13" t="s">
        <v>2965</v>
      </c>
      <c r="E10" s="13" t="s">
        <v>4562</v>
      </c>
      <c r="F10" s="13" t="s">
        <v>2916</v>
      </c>
      <c r="G10" s="13" t="s">
        <v>5221</v>
      </c>
      <c r="H10" s="15" t="s">
        <v>421</v>
      </c>
      <c r="I10" s="46"/>
      <c r="J10" s="46"/>
      <c r="K10" s="46"/>
      <c r="L10" s="46"/>
      <c r="M10" s="46"/>
      <c r="N10" s="46"/>
      <c r="O10" s="46"/>
      <c r="P10" s="46"/>
      <c r="Q10" s="46"/>
      <c r="R10" s="46"/>
      <c r="S10" s="46"/>
      <c r="T10" s="269"/>
      <c r="U10" s="117" t="s">
        <v>421</v>
      </c>
      <c r="V10" s="131" t="s">
        <v>7147</v>
      </c>
      <c r="W10" s="131" t="s">
        <v>7148</v>
      </c>
      <c r="X10" s="131" t="s">
        <v>7149</v>
      </c>
      <c r="Y10" s="131" t="s">
        <v>7150</v>
      </c>
      <c r="Z10" s="131" t="s">
        <v>7151</v>
      </c>
      <c r="AA10" s="131" t="s">
        <v>7152</v>
      </c>
      <c r="AB10" s="131" t="s">
        <v>7153</v>
      </c>
      <c r="AC10" s="131" t="s">
        <v>7154</v>
      </c>
      <c r="AD10" s="131" t="s">
        <v>7155</v>
      </c>
      <c r="AE10" s="131" t="s">
        <v>7156</v>
      </c>
      <c r="AF10" s="131" t="s">
        <v>7157</v>
      </c>
      <c r="AG10" s="131" t="s">
        <v>7158</v>
      </c>
    </row>
    <row r="11" spans="1:33" x14ac:dyDescent="0.25">
      <c r="B11" s="10" t="s">
        <v>1074</v>
      </c>
      <c r="C11" s="13" t="s">
        <v>2965</v>
      </c>
      <c r="D11" s="13" t="s">
        <v>7143</v>
      </c>
      <c r="E11" s="13" t="s">
        <v>7144</v>
      </c>
      <c r="F11" s="13" t="s">
        <v>2916</v>
      </c>
      <c r="G11" s="13" t="s">
        <v>5221</v>
      </c>
      <c r="H11" s="15" t="s">
        <v>423</v>
      </c>
      <c r="I11" s="46"/>
      <c r="J11" s="46"/>
      <c r="K11" s="46"/>
      <c r="L11" s="46"/>
      <c r="M11" s="46"/>
      <c r="N11" s="46"/>
      <c r="O11" s="46"/>
      <c r="P11" s="46"/>
      <c r="Q11" s="46"/>
      <c r="R11" s="46"/>
      <c r="S11" s="46"/>
      <c r="T11" s="269"/>
      <c r="U11" s="117" t="s">
        <v>423</v>
      </c>
      <c r="V11" s="131" t="s">
        <v>7159</v>
      </c>
      <c r="W11" s="131" t="s">
        <v>7160</v>
      </c>
      <c r="X11" s="131" t="s">
        <v>7161</v>
      </c>
      <c r="Y11" s="131" t="s">
        <v>7162</v>
      </c>
      <c r="Z11" s="131" t="s">
        <v>7163</v>
      </c>
      <c r="AA11" s="131" t="s">
        <v>7164</v>
      </c>
      <c r="AB11" s="131" t="s">
        <v>7165</v>
      </c>
      <c r="AC11" s="131" t="s">
        <v>7166</v>
      </c>
      <c r="AD11" s="131" t="s">
        <v>7167</v>
      </c>
      <c r="AE11" s="131" t="s">
        <v>7168</v>
      </c>
      <c r="AF11" s="131" t="s">
        <v>7169</v>
      </c>
      <c r="AG11" s="131" t="s">
        <v>7170</v>
      </c>
    </row>
    <row r="12" spans="1:33" x14ac:dyDescent="0.25">
      <c r="B12" s="10" t="s">
        <v>1075</v>
      </c>
      <c r="C12" s="13" t="s">
        <v>2965</v>
      </c>
      <c r="D12" s="13" t="s">
        <v>7145</v>
      </c>
      <c r="E12" s="13" t="s">
        <v>7144</v>
      </c>
      <c r="F12" s="13" t="s">
        <v>2916</v>
      </c>
      <c r="G12" s="13" t="s">
        <v>5221</v>
      </c>
      <c r="H12" s="15" t="s">
        <v>613</v>
      </c>
      <c r="I12" s="46"/>
      <c r="J12" s="46"/>
      <c r="K12" s="46"/>
      <c r="L12" s="46"/>
      <c r="M12" s="46"/>
      <c r="N12" s="46"/>
      <c r="O12" s="46"/>
      <c r="P12" s="46"/>
      <c r="Q12" s="46"/>
      <c r="R12" s="46"/>
      <c r="S12" s="46"/>
      <c r="T12" s="269"/>
      <c r="U12" s="117" t="s">
        <v>613</v>
      </c>
      <c r="V12" s="131" t="s">
        <v>7171</v>
      </c>
      <c r="W12" s="131" t="s">
        <v>7172</v>
      </c>
      <c r="X12" s="131" t="s">
        <v>7173</v>
      </c>
      <c r="Y12" s="131" t="s">
        <v>7174</v>
      </c>
      <c r="Z12" s="131" t="s">
        <v>7175</v>
      </c>
      <c r="AA12" s="131" t="s">
        <v>7176</v>
      </c>
      <c r="AB12" s="131" t="s">
        <v>7177</v>
      </c>
      <c r="AC12" s="131" t="s">
        <v>7178</v>
      </c>
      <c r="AD12" s="131" t="s">
        <v>7179</v>
      </c>
      <c r="AE12" s="131" t="s">
        <v>7180</v>
      </c>
      <c r="AF12" s="131" t="s">
        <v>7181</v>
      </c>
      <c r="AG12" s="131" t="s">
        <v>7182</v>
      </c>
    </row>
    <row r="14" spans="1:33" ht="27.75" customHeight="1" x14ac:dyDescent="0.25"/>
    <row r="15" spans="1:33" ht="83.25" customHeight="1" x14ac:dyDescent="0.25">
      <c r="H15" s="261" t="s">
        <v>7146</v>
      </c>
      <c r="U15" s="301" t="s">
        <v>5218</v>
      </c>
    </row>
  </sheetData>
  <mergeCells count="1">
    <mergeCell ref="B1:L1"/>
  </mergeCells>
  <dataValidations count="1">
    <dataValidation type="decimal" allowBlank="1" showInputMessage="1" showErrorMessage="1" error="Data is of incorrect type!" sqref="C6:N8 U6:AA8"/>
  </dataValidations>
  <hyperlinks>
    <hyperlink ref="A1" location="'Table of Contents'!A1" display="S.05.02.01.03 - Total Top 5 and home country - non-life obligations"/>
  </hyperlinks>
  <pageMargins left="0.75" right="0.75" top="0.75" bottom="0.5" header="0.5" footer="0.75"/>
  <pageSetup paperSize="9" orientation="portrait" r:id="rId1"/>
  <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15"/>
  <sheetViews>
    <sheetView showGridLines="0" workbookViewId="0"/>
  </sheetViews>
  <sheetFormatPr defaultRowHeight="15" outlineLevelCol="1" x14ac:dyDescent="0.25"/>
  <cols>
    <col min="1" max="1" width="9.140625" style="241"/>
    <col min="2" max="2" width="38.42578125" style="241" customWidth="1"/>
    <col min="3" max="3" width="9.140625" style="241"/>
    <col min="4" max="4" width="30.140625" style="241" customWidth="1"/>
    <col min="5" max="5" width="20.85546875" style="241" customWidth="1"/>
    <col min="6" max="6" width="22" style="241" customWidth="1"/>
    <col min="7" max="7" width="24.5703125" style="241" customWidth="1"/>
    <col min="8" max="8" width="13.85546875" style="241" customWidth="1"/>
    <col min="9" max="9" width="40" style="241" customWidth="1"/>
    <col min="10" max="10" width="15" style="241" customWidth="1"/>
    <col min="11" max="11" width="37.85546875" style="241" customWidth="1"/>
    <col min="12" max="12" width="22.140625" style="241" customWidth="1"/>
    <col min="13" max="13" width="40" style="241" customWidth="1"/>
    <col min="14" max="15" width="27.140625" style="241" customWidth="1"/>
    <col min="16" max="16" width="44.7109375" style="241" customWidth="1"/>
    <col min="17" max="17" width="34" style="241" customWidth="1"/>
    <col min="18" max="18" width="30.28515625" style="41" customWidth="1" outlineLevel="1"/>
    <col min="19" max="19" width="34.7109375" style="241" customWidth="1" outlineLevel="1"/>
    <col min="20" max="29" width="25.7109375" style="241" customWidth="1" outlineLevel="1"/>
    <col min="30" max="30" width="25.28515625" style="241" customWidth="1" outlineLevel="1"/>
    <col min="31" max="16384" width="9.140625" style="241"/>
  </cols>
  <sheetData>
    <row r="1" spans="1:30" ht="54.75" customHeight="1" x14ac:dyDescent="0.3">
      <c r="A1" s="187" t="s">
        <v>17053</v>
      </c>
      <c r="B1" s="798" t="s">
        <v>7184</v>
      </c>
      <c r="C1" s="799"/>
      <c r="D1" s="799"/>
      <c r="E1" s="799"/>
      <c r="F1" s="799"/>
      <c r="G1" s="799"/>
      <c r="H1" s="799"/>
      <c r="I1" s="799"/>
      <c r="J1" s="799"/>
      <c r="K1" s="799"/>
      <c r="L1" s="799"/>
      <c r="R1" s="237" t="s">
        <v>17107</v>
      </c>
      <c r="T1" s="724" t="s">
        <v>13439</v>
      </c>
    </row>
    <row r="2" spans="1:30" ht="26.25" customHeight="1" x14ac:dyDescent="0.25">
      <c r="F2" s="833" t="s">
        <v>5322</v>
      </c>
      <c r="G2" s="834"/>
      <c r="H2" s="834"/>
      <c r="I2" s="834"/>
      <c r="J2" s="834"/>
      <c r="K2" s="834"/>
      <c r="L2" s="834"/>
      <c r="M2" s="834"/>
      <c r="N2" s="834"/>
      <c r="O2" s="834"/>
      <c r="P2" s="834"/>
      <c r="Q2" s="835"/>
      <c r="S2" s="839" t="s">
        <v>7491</v>
      </c>
      <c r="T2" s="840"/>
      <c r="U2" s="840"/>
      <c r="V2" s="840"/>
      <c r="W2" s="840"/>
      <c r="X2" s="840"/>
      <c r="Y2" s="840"/>
      <c r="Z2" s="840"/>
      <c r="AA2" s="840"/>
      <c r="AB2" s="840"/>
      <c r="AC2" s="840"/>
      <c r="AD2" s="840"/>
    </row>
    <row r="3" spans="1:30" ht="12.4" customHeight="1" x14ac:dyDescent="0.25">
      <c r="F3" s="836"/>
      <c r="G3" s="837"/>
      <c r="H3" s="837"/>
      <c r="I3" s="837"/>
      <c r="J3" s="837"/>
      <c r="K3" s="837"/>
      <c r="L3" s="837"/>
      <c r="M3" s="837"/>
      <c r="N3" s="837"/>
      <c r="O3" s="837"/>
      <c r="P3" s="837"/>
      <c r="Q3" s="838"/>
      <c r="S3" s="840"/>
      <c r="T3" s="840"/>
      <c r="U3" s="840"/>
      <c r="V3" s="840"/>
      <c r="W3" s="840"/>
      <c r="X3" s="840"/>
      <c r="Y3" s="840"/>
      <c r="Z3" s="840"/>
      <c r="AA3" s="840"/>
      <c r="AB3" s="840"/>
      <c r="AC3" s="840"/>
      <c r="AD3" s="840"/>
    </row>
    <row r="4" spans="1:30" ht="12" customHeight="1" x14ac:dyDescent="0.25"/>
    <row r="5" spans="1:30" ht="26.25" customHeight="1" x14ac:dyDescent="0.25"/>
    <row r="6" spans="1:30" ht="24.75" customHeight="1" x14ac:dyDescent="0.25">
      <c r="E6" s="10" t="s">
        <v>1120</v>
      </c>
      <c r="F6" s="10" t="s">
        <v>1169</v>
      </c>
      <c r="G6" s="10"/>
      <c r="H6" s="10"/>
      <c r="I6" s="10"/>
      <c r="J6" s="10"/>
      <c r="K6" s="10"/>
      <c r="L6" s="10"/>
      <c r="M6" s="10"/>
      <c r="N6" s="10"/>
      <c r="O6" s="10"/>
      <c r="P6" s="10"/>
      <c r="Q6" s="11"/>
      <c r="R6" s="32" t="s">
        <v>1120</v>
      </c>
      <c r="S6" s="218" t="s">
        <v>1169</v>
      </c>
      <c r="T6" s="218"/>
      <c r="U6" s="218"/>
      <c r="V6" s="218"/>
      <c r="W6" s="218"/>
      <c r="X6" s="218"/>
      <c r="Y6" s="218"/>
      <c r="Z6" s="218"/>
      <c r="AA6" s="218"/>
      <c r="AB6" s="218"/>
      <c r="AC6" s="218"/>
      <c r="AD6" s="218"/>
    </row>
    <row r="7" spans="1:30" ht="15" customHeight="1" x14ac:dyDescent="0.25">
      <c r="E7" s="10"/>
      <c r="F7" s="10" t="s">
        <v>799</v>
      </c>
      <c r="G7" s="10" t="s">
        <v>800</v>
      </c>
      <c r="H7" s="10" t="s">
        <v>801</v>
      </c>
      <c r="I7" s="10" t="s">
        <v>802</v>
      </c>
      <c r="J7" s="10" t="s">
        <v>803</v>
      </c>
      <c r="K7" s="10" t="s">
        <v>804</v>
      </c>
      <c r="L7" s="10" t="s">
        <v>805</v>
      </c>
      <c r="M7" s="10" t="s">
        <v>806</v>
      </c>
      <c r="N7" s="10" t="s">
        <v>807</v>
      </c>
      <c r="O7" s="10" t="s">
        <v>808</v>
      </c>
      <c r="P7" s="10" t="s">
        <v>809</v>
      </c>
      <c r="Q7" s="11" t="s">
        <v>810</v>
      </c>
      <c r="R7" s="32"/>
      <c r="S7" s="313" t="s">
        <v>799</v>
      </c>
      <c r="T7" s="313" t="s">
        <v>800</v>
      </c>
      <c r="U7" s="313" t="s">
        <v>801</v>
      </c>
      <c r="V7" s="313" t="s">
        <v>802</v>
      </c>
      <c r="W7" s="313" t="s">
        <v>803</v>
      </c>
      <c r="X7" s="313" t="s">
        <v>804</v>
      </c>
      <c r="Y7" s="313" t="s">
        <v>805</v>
      </c>
      <c r="Z7" s="313" t="s">
        <v>806</v>
      </c>
      <c r="AA7" s="313" t="s">
        <v>807</v>
      </c>
      <c r="AB7" s="313" t="s">
        <v>808</v>
      </c>
      <c r="AC7" s="313" t="s">
        <v>809</v>
      </c>
      <c r="AD7" s="313" t="s">
        <v>810</v>
      </c>
    </row>
    <row r="8" spans="1:30" ht="15" hidden="1" customHeight="1" x14ac:dyDescent="0.25">
      <c r="E8" s="13"/>
      <c r="F8" s="13" t="s">
        <v>2965</v>
      </c>
      <c r="G8" s="13" t="s">
        <v>2965</v>
      </c>
      <c r="H8" s="13" t="s">
        <v>2965</v>
      </c>
      <c r="I8" s="13" t="s">
        <v>2965</v>
      </c>
      <c r="J8" s="13" t="s">
        <v>2965</v>
      </c>
      <c r="K8" s="13" t="s">
        <v>2965</v>
      </c>
      <c r="L8" s="13" t="s">
        <v>2965</v>
      </c>
      <c r="M8" s="13" t="s">
        <v>2965</v>
      </c>
      <c r="N8" s="13" t="s">
        <v>2965</v>
      </c>
      <c r="O8" s="13" t="s">
        <v>2965</v>
      </c>
      <c r="P8" s="13" t="s">
        <v>2965</v>
      </c>
      <c r="Q8" s="14" t="s">
        <v>2965</v>
      </c>
      <c r="R8" s="32"/>
      <c r="S8" s="218" t="s">
        <v>2965</v>
      </c>
      <c r="T8" s="218" t="s">
        <v>2965</v>
      </c>
      <c r="U8" s="218" t="s">
        <v>2965</v>
      </c>
      <c r="V8" s="218" t="s">
        <v>2965</v>
      </c>
      <c r="W8" s="218" t="s">
        <v>2965</v>
      </c>
      <c r="X8" s="218" t="s">
        <v>2965</v>
      </c>
      <c r="Y8" s="218" t="s">
        <v>2965</v>
      </c>
      <c r="Z8" s="218" t="s">
        <v>2965</v>
      </c>
      <c r="AA8" s="218" t="s">
        <v>2965</v>
      </c>
      <c r="AB8" s="218" t="s">
        <v>2965</v>
      </c>
      <c r="AC8" s="218" t="s">
        <v>2965</v>
      </c>
      <c r="AD8" s="218" t="s">
        <v>2965</v>
      </c>
    </row>
    <row r="9" spans="1:30" ht="15" hidden="1" customHeight="1" x14ac:dyDescent="0.25">
      <c r="E9" s="13"/>
      <c r="F9" s="13" t="s">
        <v>7131</v>
      </c>
      <c r="G9" s="13" t="s">
        <v>7132</v>
      </c>
      <c r="H9" s="13" t="s">
        <v>7133</v>
      </c>
      <c r="I9" s="13" t="s">
        <v>7134</v>
      </c>
      <c r="J9" s="13" t="s">
        <v>7135</v>
      </c>
      <c r="K9" s="13" t="s">
        <v>7136</v>
      </c>
      <c r="L9" s="13" t="s">
        <v>7137</v>
      </c>
      <c r="M9" s="13" t="s">
        <v>7138</v>
      </c>
      <c r="N9" s="13" t="s">
        <v>7139</v>
      </c>
      <c r="O9" s="13" t="s">
        <v>7140</v>
      </c>
      <c r="P9" s="13" t="s">
        <v>7141</v>
      </c>
      <c r="Q9" s="14" t="s">
        <v>7142</v>
      </c>
      <c r="R9" s="32"/>
      <c r="S9" s="218" t="s">
        <v>7131</v>
      </c>
      <c r="T9" s="218" t="s">
        <v>7132</v>
      </c>
      <c r="U9" s="218" t="s">
        <v>7133</v>
      </c>
      <c r="V9" s="218" t="s">
        <v>7134</v>
      </c>
      <c r="W9" s="218" t="s">
        <v>7135</v>
      </c>
      <c r="X9" s="218" t="s">
        <v>7136</v>
      </c>
      <c r="Y9" s="218" t="s">
        <v>7137</v>
      </c>
      <c r="Z9" s="218" t="s">
        <v>7138</v>
      </c>
      <c r="AA9" s="218" t="s">
        <v>7139</v>
      </c>
      <c r="AB9" s="218" t="s">
        <v>7140</v>
      </c>
      <c r="AC9" s="218" t="s">
        <v>7141</v>
      </c>
      <c r="AD9" s="218" t="s">
        <v>7142</v>
      </c>
    </row>
    <row r="10" spans="1:30" ht="15" hidden="1" customHeight="1" x14ac:dyDescent="0.25">
      <c r="E10" s="13"/>
      <c r="F10" s="13" t="s">
        <v>4589</v>
      </c>
      <c r="G10" s="13" t="s">
        <v>4589</v>
      </c>
      <c r="H10" s="13" t="s">
        <v>4589</v>
      </c>
      <c r="I10" s="13" t="s">
        <v>4589</v>
      </c>
      <c r="J10" s="13" t="s">
        <v>4589</v>
      </c>
      <c r="K10" s="13" t="s">
        <v>4589</v>
      </c>
      <c r="L10" s="13" t="s">
        <v>4589</v>
      </c>
      <c r="M10" s="13" t="s">
        <v>4589</v>
      </c>
      <c r="N10" s="13" t="s">
        <v>4589</v>
      </c>
      <c r="O10" s="13" t="s">
        <v>4589</v>
      </c>
      <c r="P10" s="13" t="s">
        <v>4589</v>
      </c>
      <c r="Q10" s="14" t="s">
        <v>4589</v>
      </c>
      <c r="R10" s="32"/>
      <c r="S10" s="218" t="s">
        <v>4589</v>
      </c>
      <c r="T10" s="218" t="s">
        <v>4589</v>
      </c>
      <c r="U10" s="218" t="s">
        <v>4589</v>
      </c>
      <c r="V10" s="218" t="s">
        <v>4589</v>
      </c>
      <c r="W10" s="218" t="s">
        <v>4589</v>
      </c>
      <c r="X10" s="218" t="s">
        <v>4589</v>
      </c>
      <c r="Y10" s="218" t="s">
        <v>4589</v>
      </c>
      <c r="Z10" s="218" t="s">
        <v>4589</v>
      </c>
      <c r="AA10" s="218" t="s">
        <v>4589</v>
      </c>
      <c r="AB10" s="218" t="s">
        <v>4589</v>
      </c>
      <c r="AC10" s="218" t="s">
        <v>4589</v>
      </c>
      <c r="AD10" s="218" t="s">
        <v>4589</v>
      </c>
    </row>
    <row r="11" spans="1:30" ht="15" hidden="1" customHeight="1" x14ac:dyDescent="0.25">
      <c r="E11" s="13"/>
      <c r="F11" s="13" t="s">
        <v>5220</v>
      </c>
      <c r="G11" s="13" t="s">
        <v>5220</v>
      </c>
      <c r="H11" s="13" t="s">
        <v>5220</v>
      </c>
      <c r="I11" s="13" t="s">
        <v>5220</v>
      </c>
      <c r="J11" s="13" t="s">
        <v>5220</v>
      </c>
      <c r="K11" s="13" t="s">
        <v>5220</v>
      </c>
      <c r="L11" s="13" t="s">
        <v>5220</v>
      </c>
      <c r="M11" s="13" t="s">
        <v>5220</v>
      </c>
      <c r="N11" s="13" t="s">
        <v>5220</v>
      </c>
      <c r="O11" s="13" t="s">
        <v>5220</v>
      </c>
      <c r="P11" s="13" t="s">
        <v>5220</v>
      </c>
      <c r="Q11" s="14" t="s">
        <v>5220</v>
      </c>
      <c r="R11" s="32"/>
      <c r="S11" s="218" t="s">
        <v>5220</v>
      </c>
      <c r="T11" s="218" t="s">
        <v>5220</v>
      </c>
      <c r="U11" s="218" t="s">
        <v>5220</v>
      </c>
      <c r="V11" s="218" t="s">
        <v>5220</v>
      </c>
      <c r="W11" s="218" t="s">
        <v>5220</v>
      </c>
      <c r="X11" s="218" t="s">
        <v>5220</v>
      </c>
      <c r="Y11" s="218" t="s">
        <v>5220</v>
      </c>
      <c r="Z11" s="218" t="s">
        <v>5220</v>
      </c>
      <c r="AA11" s="218" t="s">
        <v>5220</v>
      </c>
      <c r="AB11" s="218" t="s">
        <v>5220</v>
      </c>
      <c r="AC11" s="218" t="s">
        <v>5220</v>
      </c>
      <c r="AD11" s="218" t="s">
        <v>5220</v>
      </c>
    </row>
    <row r="12" spans="1:30" ht="15" hidden="1" customHeight="1" x14ac:dyDescent="0.25">
      <c r="E12" s="13"/>
      <c r="F12" s="13" t="s">
        <v>2916</v>
      </c>
      <c r="G12" s="13" t="s">
        <v>2916</v>
      </c>
      <c r="H12" s="13" t="s">
        <v>2916</v>
      </c>
      <c r="I12" s="13" t="s">
        <v>2916</v>
      </c>
      <c r="J12" s="13" t="s">
        <v>2916</v>
      </c>
      <c r="K12" s="13" t="s">
        <v>2916</v>
      </c>
      <c r="L12" s="13" t="s">
        <v>2916</v>
      </c>
      <c r="M12" s="13" t="s">
        <v>2916</v>
      </c>
      <c r="N12" s="13" t="s">
        <v>2916</v>
      </c>
      <c r="O12" s="13" t="s">
        <v>2916</v>
      </c>
      <c r="P12" s="13" t="s">
        <v>2916</v>
      </c>
      <c r="Q12" s="14" t="s">
        <v>2916</v>
      </c>
      <c r="R12" s="32"/>
      <c r="S12" s="218" t="s">
        <v>2916</v>
      </c>
      <c r="T12" s="218" t="s">
        <v>2916</v>
      </c>
      <c r="U12" s="218" t="s">
        <v>2916</v>
      </c>
      <c r="V12" s="218" t="s">
        <v>2916</v>
      </c>
      <c r="W12" s="218" t="s">
        <v>2916</v>
      </c>
      <c r="X12" s="218" t="s">
        <v>2916</v>
      </c>
      <c r="Y12" s="218" t="s">
        <v>2916</v>
      </c>
      <c r="Z12" s="218" t="s">
        <v>2916</v>
      </c>
      <c r="AA12" s="218" t="s">
        <v>2916</v>
      </c>
      <c r="AB12" s="218" t="s">
        <v>2916</v>
      </c>
      <c r="AC12" s="218" t="s">
        <v>2916</v>
      </c>
      <c r="AD12" s="218" t="s">
        <v>2916</v>
      </c>
    </row>
    <row r="13" spans="1:30" ht="15" customHeight="1" x14ac:dyDescent="0.25">
      <c r="E13" s="13" t="s">
        <v>4586</v>
      </c>
      <c r="F13" s="13" t="s">
        <v>5221</v>
      </c>
      <c r="G13" s="13" t="s">
        <v>5221</v>
      </c>
      <c r="H13" s="13" t="s">
        <v>5221</v>
      </c>
      <c r="I13" s="13" t="s">
        <v>5221</v>
      </c>
      <c r="J13" s="13" t="s">
        <v>5221</v>
      </c>
      <c r="K13" s="13" t="s">
        <v>5221</v>
      </c>
      <c r="L13" s="13" t="s">
        <v>5221</v>
      </c>
      <c r="M13" s="13" t="s">
        <v>5221</v>
      </c>
      <c r="N13" s="13" t="s">
        <v>5221</v>
      </c>
      <c r="O13" s="13" t="s">
        <v>5221</v>
      </c>
      <c r="P13" s="13" t="s">
        <v>5221</v>
      </c>
      <c r="Q13" s="14" t="s">
        <v>5221</v>
      </c>
      <c r="R13" s="32" t="s">
        <v>7197</v>
      </c>
      <c r="S13" s="218" t="s">
        <v>7193</v>
      </c>
      <c r="T13" s="218" t="s">
        <v>7194</v>
      </c>
      <c r="U13" s="218" t="s">
        <v>7195</v>
      </c>
      <c r="V13" s="218" t="s">
        <v>7196</v>
      </c>
      <c r="W13" s="218" t="s">
        <v>7185</v>
      </c>
      <c r="X13" s="218" t="s">
        <v>7186</v>
      </c>
      <c r="Y13" s="218" t="s">
        <v>7187</v>
      </c>
      <c r="Z13" s="218" t="s">
        <v>7188</v>
      </c>
      <c r="AA13" s="218" t="s">
        <v>7189</v>
      </c>
      <c r="AB13" s="218" t="s">
        <v>7190</v>
      </c>
      <c r="AC13" s="218" t="s">
        <v>7191</v>
      </c>
      <c r="AD13" s="218" t="s">
        <v>7192</v>
      </c>
    </row>
    <row r="14" spans="1:30" ht="29.25" customHeight="1" x14ac:dyDescent="0.25">
      <c r="E14" s="15" t="s">
        <v>418</v>
      </c>
      <c r="F14" s="15" t="s">
        <v>607</v>
      </c>
      <c r="G14" s="15" t="s">
        <v>720</v>
      </c>
      <c r="H14" s="15" t="s">
        <v>721</v>
      </c>
      <c r="I14" s="15" t="s">
        <v>599</v>
      </c>
      <c r="J14" s="15" t="s">
        <v>600</v>
      </c>
      <c r="K14" s="15" t="s">
        <v>601</v>
      </c>
      <c r="L14" s="15" t="s">
        <v>602</v>
      </c>
      <c r="M14" s="15" t="s">
        <v>603</v>
      </c>
      <c r="N14" s="15" t="s">
        <v>789</v>
      </c>
      <c r="O14" s="15" t="s">
        <v>790</v>
      </c>
      <c r="P14" s="15" t="s">
        <v>604</v>
      </c>
      <c r="Q14" s="16" t="s">
        <v>815</v>
      </c>
      <c r="R14" s="33" t="s">
        <v>418</v>
      </c>
      <c r="S14" s="232" t="s">
        <v>607</v>
      </c>
      <c r="T14" s="232" t="s">
        <v>720</v>
      </c>
      <c r="U14" s="232" t="s">
        <v>721</v>
      </c>
      <c r="V14" s="232" t="s">
        <v>599</v>
      </c>
      <c r="W14" s="232" t="s">
        <v>600</v>
      </c>
      <c r="X14" s="232" t="s">
        <v>601</v>
      </c>
      <c r="Y14" s="232" t="s">
        <v>602</v>
      </c>
      <c r="Z14" s="232" t="s">
        <v>603</v>
      </c>
      <c r="AA14" s="232" t="s">
        <v>789</v>
      </c>
      <c r="AB14" s="232" t="s">
        <v>790</v>
      </c>
      <c r="AC14" s="232" t="s">
        <v>604</v>
      </c>
      <c r="AD14" s="232" t="s">
        <v>815</v>
      </c>
    </row>
    <row r="15" spans="1:30" x14ac:dyDescent="0.25">
      <c r="B15" s="262" t="s">
        <v>1076</v>
      </c>
      <c r="C15" s="13" t="s">
        <v>3231</v>
      </c>
      <c r="D15" s="15" t="s">
        <v>427</v>
      </c>
      <c r="E15" s="39" t="s">
        <v>4587</v>
      </c>
      <c r="F15" s="20" t="s">
        <v>2922</v>
      </c>
      <c r="G15" s="20" t="s">
        <v>2922</v>
      </c>
      <c r="H15" s="20" t="s">
        <v>2922</v>
      </c>
      <c r="I15" s="20" t="s">
        <v>2922</v>
      </c>
      <c r="J15" s="20" t="s">
        <v>2922</v>
      </c>
      <c r="K15" s="20" t="s">
        <v>2922</v>
      </c>
      <c r="L15" s="20" t="s">
        <v>2922</v>
      </c>
      <c r="M15" s="20" t="s">
        <v>2922</v>
      </c>
      <c r="N15" s="20" t="s">
        <v>2922</v>
      </c>
      <c r="O15" s="20" t="s">
        <v>2922</v>
      </c>
      <c r="P15" s="265" t="s">
        <v>2922</v>
      </c>
      <c r="Q15" s="21" t="s">
        <v>2922</v>
      </c>
      <c r="R15" s="303" t="s">
        <v>5334</v>
      </c>
      <c r="S15" s="229" t="s">
        <v>3502</v>
      </c>
      <c r="T15" s="229" t="s">
        <v>3502</v>
      </c>
      <c r="U15" s="229" t="s">
        <v>3502</v>
      </c>
      <c r="V15" s="229" t="s">
        <v>3502</v>
      </c>
      <c r="W15" s="229" t="s">
        <v>3502</v>
      </c>
      <c r="X15" s="229" t="s">
        <v>3502</v>
      </c>
      <c r="Y15" s="229" t="s">
        <v>3502</v>
      </c>
      <c r="Z15" s="229" t="s">
        <v>3502</v>
      </c>
      <c r="AA15" s="229" t="s">
        <v>3502</v>
      </c>
      <c r="AB15" s="229" t="s">
        <v>3502</v>
      </c>
      <c r="AC15" s="229" t="s">
        <v>3502</v>
      </c>
      <c r="AD15" s="229" t="s">
        <v>3502</v>
      </c>
    </row>
    <row r="16" spans="1:30" x14ac:dyDescent="0.25">
      <c r="D16" s="177" t="s">
        <v>5222</v>
      </c>
      <c r="E16" s="178"/>
      <c r="F16" s="161"/>
      <c r="G16" s="161"/>
      <c r="H16" s="161"/>
      <c r="I16" s="161"/>
      <c r="J16" s="161"/>
      <c r="K16" s="161"/>
      <c r="L16" s="161"/>
      <c r="M16" s="161"/>
      <c r="N16" s="161"/>
      <c r="O16" s="272"/>
      <c r="P16" s="161"/>
      <c r="Q16" s="272"/>
      <c r="R16" s="266"/>
      <c r="S16" s="161"/>
      <c r="T16" s="161"/>
      <c r="U16" s="161"/>
      <c r="V16" s="161"/>
      <c r="W16" s="161"/>
      <c r="X16" s="161"/>
      <c r="Y16" s="161"/>
      <c r="Z16" s="161"/>
      <c r="AA16" s="161"/>
      <c r="AB16" s="272"/>
      <c r="AC16" s="161"/>
      <c r="AD16" s="161"/>
    </row>
    <row r="17" spans="4:30" x14ac:dyDescent="0.25">
      <c r="D17" s="177" t="s">
        <v>5223</v>
      </c>
      <c r="E17" s="178"/>
      <c r="F17" s="161"/>
      <c r="G17" s="161"/>
      <c r="H17" s="161"/>
      <c r="I17" s="161"/>
      <c r="J17" s="161"/>
      <c r="K17" s="161"/>
      <c r="L17" s="161"/>
      <c r="M17" s="161"/>
      <c r="N17" s="161"/>
      <c r="O17" s="272"/>
      <c r="P17" s="161"/>
      <c r="Q17" s="272"/>
      <c r="R17" s="266"/>
      <c r="S17" s="161"/>
      <c r="T17" s="161"/>
      <c r="U17" s="161"/>
      <c r="V17" s="161"/>
      <c r="W17" s="161"/>
      <c r="X17" s="161"/>
      <c r="Y17" s="161"/>
      <c r="Z17" s="161"/>
      <c r="AA17" s="161"/>
      <c r="AB17" s="272"/>
      <c r="AC17" s="161"/>
      <c r="AD17" s="161"/>
    </row>
    <row r="18" spans="4:30" x14ac:dyDescent="0.25">
      <c r="D18" s="177" t="s">
        <v>5224</v>
      </c>
      <c r="E18" s="178"/>
      <c r="F18" s="161"/>
      <c r="G18" s="161"/>
      <c r="H18" s="161"/>
      <c r="I18" s="161"/>
      <c r="J18" s="161"/>
      <c r="K18" s="161"/>
      <c r="L18" s="161"/>
      <c r="M18" s="161"/>
      <c r="N18" s="161"/>
      <c r="O18" s="272"/>
      <c r="P18" s="161"/>
      <c r="Q18" s="272"/>
      <c r="R18" s="266"/>
      <c r="S18" s="161"/>
      <c r="T18" s="161"/>
      <c r="U18" s="161"/>
      <c r="V18" s="161"/>
      <c r="W18" s="161"/>
      <c r="X18" s="161"/>
      <c r="Y18" s="161"/>
      <c r="Z18" s="161"/>
      <c r="AA18" s="161"/>
      <c r="AB18" s="272"/>
      <c r="AC18" s="161"/>
      <c r="AD18" s="161"/>
    </row>
    <row r="19" spans="4:30" x14ac:dyDescent="0.25">
      <c r="D19" s="177" t="s">
        <v>5225</v>
      </c>
      <c r="E19" s="178"/>
      <c r="F19" s="161"/>
      <c r="G19" s="161"/>
      <c r="H19" s="161"/>
      <c r="I19" s="161"/>
      <c r="J19" s="161"/>
      <c r="K19" s="161"/>
      <c r="L19" s="161"/>
      <c r="M19" s="161"/>
      <c r="N19" s="161"/>
      <c r="O19" s="272"/>
      <c r="P19" s="161"/>
      <c r="Q19" s="272"/>
      <c r="R19" s="266"/>
      <c r="S19" s="161"/>
      <c r="T19" s="161"/>
      <c r="U19" s="161"/>
      <c r="V19" s="161"/>
      <c r="W19" s="161"/>
      <c r="X19" s="161"/>
      <c r="Y19" s="161"/>
      <c r="Z19" s="161"/>
      <c r="AA19" s="161"/>
      <c r="AB19" s="272"/>
      <c r="AC19" s="161"/>
      <c r="AD19" s="161"/>
    </row>
    <row r="20" spans="4:30" x14ac:dyDescent="0.25">
      <c r="D20" s="177" t="s">
        <v>5226</v>
      </c>
      <c r="E20" s="178"/>
      <c r="F20" s="161"/>
      <c r="G20" s="161"/>
      <c r="H20" s="161"/>
      <c r="I20" s="161"/>
      <c r="J20" s="161"/>
      <c r="K20" s="161"/>
      <c r="L20" s="161"/>
      <c r="M20" s="161"/>
      <c r="N20" s="161"/>
      <c r="O20" s="272"/>
      <c r="P20" s="161"/>
      <c r="Q20" s="272"/>
      <c r="R20" s="266"/>
      <c r="S20" s="161"/>
      <c r="T20" s="161"/>
      <c r="U20" s="161"/>
      <c r="V20" s="161"/>
      <c r="W20" s="161"/>
      <c r="X20" s="161"/>
      <c r="Y20" s="161"/>
      <c r="Z20" s="161"/>
      <c r="AA20" s="161"/>
      <c r="AB20" s="272"/>
      <c r="AC20" s="161"/>
      <c r="AD20" s="161"/>
    </row>
    <row r="21" spans="4:30" x14ac:dyDescent="0.25">
      <c r="D21" s="177" t="s">
        <v>5227</v>
      </c>
      <c r="E21" s="178"/>
      <c r="F21" s="161"/>
      <c r="G21" s="161"/>
      <c r="H21" s="161"/>
      <c r="I21" s="161"/>
      <c r="J21" s="161"/>
      <c r="K21" s="161"/>
      <c r="L21" s="161"/>
      <c r="M21" s="161"/>
      <c r="N21" s="161"/>
      <c r="O21" s="272"/>
      <c r="P21" s="161"/>
      <c r="Q21" s="272"/>
      <c r="R21" s="266"/>
      <c r="S21" s="161"/>
      <c r="T21" s="161"/>
      <c r="U21" s="161"/>
      <c r="V21" s="161"/>
      <c r="W21" s="161"/>
      <c r="X21" s="161"/>
      <c r="Y21" s="161"/>
      <c r="Z21" s="161"/>
      <c r="AA21" s="161"/>
      <c r="AB21" s="272"/>
      <c r="AC21" s="161"/>
      <c r="AD21" s="161"/>
    </row>
    <row r="22" spans="4:30" x14ac:dyDescent="0.25">
      <c r="D22" s="177" t="s">
        <v>5228</v>
      </c>
      <c r="E22" s="178"/>
      <c r="F22" s="161"/>
      <c r="G22" s="161"/>
      <c r="H22" s="161"/>
      <c r="I22" s="161"/>
      <c r="J22" s="161"/>
      <c r="K22" s="161"/>
      <c r="L22" s="161"/>
      <c r="M22" s="161"/>
      <c r="N22" s="161"/>
      <c r="O22" s="272"/>
      <c r="P22" s="161"/>
      <c r="Q22" s="272"/>
      <c r="R22" s="266"/>
      <c r="S22" s="161"/>
      <c r="T22" s="161"/>
      <c r="U22" s="161"/>
      <c r="V22" s="161"/>
      <c r="W22" s="161"/>
      <c r="X22" s="161"/>
      <c r="Y22" s="161"/>
      <c r="Z22" s="161"/>
      <c r="AA22" s="161"/>
      <c r="AB22" s="272"/>
      <c r="AC22" s="161"/>
      <c r="AD22" s="161"/>
    </row>
    <row r="23" spans="4:30" x14ac:dyDescent="0.25">
      <c r="D23" s="177" t="s">
        <v>5229</v>
      </c>
      <c r="E23" s="178"/>
      <c r="F23" s="161"/>
      <c r="G23" s="161"/>
      <c r="H23" s="161"/>
      <c r="I23" s="161"/>
      <c r="J23" s="161"/>
      <c r="K23" s="161"/>
      <c r="L23" s="161"/>
      <c r="M23" s="161"/>
      <c r="N23" s="161"/>
      <c r="O23" s="272"/>
      <c r="P23" s="161"/>
      <c r="Q23" s="272"/>
      <c r="R23" s="266"/>
      <c r="S23" s="161"/>
      <c r="T23" s="161"/>
      <c r="U23" s="161"/>
      <c r="V23" s="161"/>
      <c r="W23" s="161"/>
      <c r="X23" s="161"/>
      <c r="Y23" s="161"/>
      <c r="Z23" s="161"/>
      <c r="AA23" s="161"/>
      <c r="AB23" s="272"/>
      <c r="AC23" s="161"/>
      <c r="AD23" s="161"/>
    </row>
    <row r="24" spans="4:30" x14ac:dyDescent="0.25">
      <c r="D24" s="177" t="s">
        <v>5230</v>
      </c>
      <c r="E24" s="178"/>
      <c r="F24" s="161"/>
      <c r="G24" s="161"/>
      <c r="H24" s="161"/>
      <c r="I24" s="161"/>
      <c r="J24" s="161"/>
      <c r="K24" s="161"/>
      <c r="L24" s="161"/>
      <c r="M24" s="161"/>
      <c r="N24" s="161"/>
      <c r="O24" s="272"/>
      <c r="P24" s="161"/>
      <c r="Q24" s="272"/>
      <c r="R24" s="266"/>
      <c r="S24" s="161"/>
      <c r="T24" s="161"/>
      <c r="U24" s="161"/>
      <c r="V24" s="161"/>
      <c r="W24" s="161"/>
      <c r="X24" s="161"/>
      <c r="Y24" s="161"/>
      <c r="Z24" s="161"/>
      <c r="AA24" s="161"/>
      <c r="AB24" s="272"/>
      <c r="AC24" s="161"/>
      <c r="AD24" s="161"/>
    </row>
    <row r="25" spans="4:30" x14ac:dyDescent="0.25">
      <c r="D25" s="177" t="s">
        <v>5231</v>
      </c>
      <c r="E25" s="178"/>
      <c r="F25" s="161"/>
      <c r="G25" s="161"/>
      <c r="H25" s="161"/>
      <c r="I25" s="161"/>
      <c r="J25" s="161"/>
      <c r="K25" s="161"/>
      <c r="L25" s="161"/>
      <c r="M25" s="161"/>
      <c r="N25" s="161"/>
      <c r="O25" s="272"/>
      <c r="P25" s="161"/>
      <c r="Q25" s="272"/>
      <c r="R25" s="266"/>
      <c r="S25" s="161"/>
      <c r="T25" s="161"/>
      <c r="U25" s="161"/>
      <c r="V25" s="161"/>
      <c r="W25" s="161"/>
      <c r="X25" s="161"/>
      <c r="Y25" s="161"/>
      <c r="Z25" s="161"/>
      <c r="AA25" s="161"/>
      <c r="AB25" s="272"/>
      <c r="AC25" s="161"/>
      <c r="AD25" s="161"/>
    </row>
    <row r="26" spans="4:30" x14ac:dyDescent="0.25">
      <c r="D26" s="177" t="s">
        <v>5232</v>
      </c>
      <c r="E26" s="178"/>
      <c r="F26" s="161"/>
      <c r="G26" s="161"/>
      <c r="H26" s="161"/>
      <c r="I26" s="161"/>
      <c r="J26" s="161"/>
      <c r="K26" s="161"/>
      <c r="L26" s="161"/>
      <c r="M26" s="161"/>
      <c r="N26" s="161"/>
      <c r="O26" s="272"/>
      <c r="P26" s="161"/>
      <c r="Q26" s="272"/>
      <c r="R26" s="266"/>
      <c r="S26" s="161"/>
      <c r="T26" s="161"/>
      <c r="U26" s="161"/>
      <c r="V26" s="161"/>
      <c r="W26" s="161"/>
      <c r="X26" s="161"/>
      <c r="Y26" s="161"/>
      <c r="Z26" s="161"/>
      <c r="AA26" s="161"/>
      <c r="AB26" s="272"/>
      <c r="AC26" s="161"/>
      <c r="AD26" s="161"/>
    </row>
    <row r="27" spans="4:30" x14ac:dyDescent="0.25">
      <c r="D27" s="177" t="s">
        <v>5233</v>
      </c>
      <c r="E27" s="178"/>
      <c r="F27" s="161"/>
      <c r="G27" s="161"/>
      <c r="H27" s="161"/>
      <c r="I27" s="161"/>
      <c r="J27" s="161"/>
      <c r="K27" s="161"/>
      <c r="L27" s="161"/>
      <c r="M27" s="161"/>
      <c r="N27" s="161"/>
      <c r="O27" s="272"/>
      <c r="P27" s="161"/>
      <c r="Q27" s="272"/>
      <c r="R27" s="266"/>
      <c r="S27" s="161"/>
      <c r="T27" s="161"/>
      <c r="U27" s="161"/>
      <c r="V27" s="161"/>
      <c r="W27" s="161"/>
      <c r="X27" s="161"/>
      <c r="Y27" s="161"/>
      <c r="Z27" s="161"/>
      <c r="AA27" s="161"/>
      <c r="AB27" s="272"/>
      <c r="AC27" s="161"/>
      <c r="AD27" s="161"/>
    </row>
    <row r="28" spans="4:30" x14ac:dyDescent="0.25">
      <c r="D28" s="177" t="s">
        <v>5234</v>
      </c>
      <c r="E28" s="178"/>
      <c r="F28" s="161"/>
      <c r="G28" s="161"/>
      <c r="H28" s="161"/>
      <c r="I28" s="161"/>
      <c r="J28" s="161"/>
      <c r="K28" s="161"/>
      <c r="L28" s="161"/>
      <c r="M28" s="161"/>
      <c r="N28" s="161"/>
      <c r="O28" s="272"/>
      <c r="P28" s="161"/>
      <c r="Q28" s="272"/>
      <c r="R28" s="266"/>
      <c r="S28" s="161"/>
      <c r="T28" s="161"/>
      <c r="U28" s="161"/>
      <c r="V28" s="161"/>
      <c r="W28" s="161"/>
      <c r="X28" s="161"/>
      <c r="Y28" s="161"/>
      <c r="Z28" s="161"/>
      <c r="AA28" s="161"/>
      <c r="AB28" s="272"/>
      <c r="AC28" s="161"/>
      <c r="AD28" s="161"/>
    </row>
    <row r="29" spans="4:30" x14ac:dyDescent="0.25">
      <c r="D29" s="177" t="s">
        <v>5235</v>
      </c>
      <c r="E29" s="178"/>
      <c r="F29" s="161"/>
      <c r="G29" s="161"/>
      <c r="H29" s="161"/>
      <c r="I29" s="161"/>
      <c r="J29" s="161"/>
      <c r="K29" s="161"/>
      <c r="L29" s="161"/>
      <c r="M29" s="161"/>
      <c r="N29" s="161"/>
      <c r="O29" s="272"/>
      <c r="P29" s="161"/>
      <c r="Q29" s="272"/>
      <c r="R29" s="266"/>
      <c r="S29" s="161"/>
      <c r="T29" s="161"/>
      <c r="U29" s="161"/>
      <c r="V29" s="161"/>
      <c r="W29" s="161"/>
      <c r="X29" s="161"/>
      <c r="Y29" s="161"/>
      <c r="Z29" s="161"/>
      <c r="AA29" s="161"/>
      <c r="AB29" s="272"/>
      <c r="AC29" s="161"/>
      <c r="AD29" s="161"/>
    </row>
    <row r="30" spans="4:30" x14ac:dyDescent="0.25">
      <c r="D30" s="177" t="s">
        <v>5236</v>
      </c>
      <c r="E30" s="178"/>
      <c r="F30" s="161"/>
      <c r="G30" s="161"/>
      <c r="H30" s="161"/>
      <c r="I30" s="161"/>
      <c r="J30" s="161"/>
      <c r="K30" s="161"/>
      <c r="L30" s="161"/>
      <c r="M30" s="161"/>
      <c r="N30" s="161"/>
      <c r="O30" s="272"/>
      <c r="P30" s="161"/>
      <c r="Q30" s="272"/>
      <c r="R30" s="266"/>
      <c r="S30" s="161"/>
      <c r="T30" s="161"/>
      <c r="U30" s="161"/>
      <c r="V30" s="161"/>
      <c r="W30" s="161"/>
      <c r="X30" s="161"/>
      <c r="Y30" s="161"/>
      <c r="Z30" s="161"/>
      <c r="AA30" s="161"/>
      <c r="AB30" s="272"/>
      <c r="AC30" s="161"/>
      <c r="AD30" s="161"/>
    </row>
    <row r="31" spans="4:30" x14ac:dyDescent="0.25">
      <c r="D31" s="177" t="s">
        <v>5237</v>
      </c>
      <c r="E31" s="178"/>
      <c r="F31" s="161"/>
      <c r="G31" s="161"/>
      <c r="H31" s="161"/>
      <c r="I31" s="161"/>
      <c r="J31" s="161"/>
      <c r="K31" s="161"/>
      <c r="L31" s="161"/>
      <c r="M31" s="161"/>
      <c r="N31" s="161"/>
      <c r="O31" s="272"/>
      <c r="P31" s="161"/>
      <c r="Q31" s="272"/>
      <c r="R31" s="266"/>
      <c r="S31" s="161"/>
      <c r="T31" s="161"/>
      <c r="U31" s="161"/>
      <c r="V31" s="161"/>
      <c r="W31" s="161"/>
      <c r="X31" s="161"/>
      <c r="Y31" s="161"/>
      <c r="Z31" s="161"/>
      <c r="AA31" s="161"/>
      <c r="AB31" s="272"/>
      <c r="AC31" s="161"/>
      <c r="AD31" s="161"/>
    </row>
    <row r="32" spans="4:30" x14ac:dyDescent="0.25">
      <c r="D32" s="177" t="s">
        <v>5238</v>
      </c>
      <c r="E32" s="178"/>
      <c r="F32" s="161"/>
      <c r="G32" s="161"/>
      <c r="H32" s="161"/>
      <c r="I32" s="161"/>
      <c r="J32" s="161"/>
      <c r="K32" s="161"/>
      <c r="L32" s="161"/>
      <c r="M32" s="161"/>
      <c r="N32" s="161"/>
      <c r="O32" s="272"/>
      <c r="P32" s="161"/>
      <c r="Q32" s="272"/>
      <c r="R32" s="266"/>
      <c r="S32" s="161"/>
      <c r="T32" s="161"/>
      <c r="U32" s="161"/>
      <c r="V32" s="161"/>
      <c r="W32" s="161"/>
      <c r="X32" s="161"/>
      <c r="Y32" s="161"/>
      <c r="Z32" s="161"/>
      <c r="AA32" s="161"/>
      <c r="AB32" s="272"/>
      <c r="AC32" s="161"/>
      <c r="AD32" s="161"/>
    </row>
    <row r="33" spans="4:30" x14ac:dyDescent="0.25">
      <c r="D33" s="177" t="s">
        <v>5239</v>
      </c>
      <c r="E33" s="178"/>
      <c r="F33" s="161"/>
      <c r="G33" s="161"/>
      <c r="H33" s="161"/>
      <c r="I33" s="161"/>
      <c r="J33" s="161"/>
      <c r="K33" s="161"/>
      <c r="L33" s="161"/>
      <c r="M33" s="161"/>
      <c r="N33" s="161"/>
      <c r="O33" s="272"/>
      <c r="P33" s="161"/>
      <c r="Q33" s="272"/>
      <c r="R33" s="266"/>
      <c r="S33" s="161"/>
      <c r="T33" s="161"/>
      <c r="U33" s="161"/>
      <c r="V33" s="161"/>
      <c r="W33" s="161"/>
      <c r="X33" s="161"/>
      <c r="Y33" s="161"/>
      <c r="Z33" s="161"/>
      <c r="AA33" s="161"/>
      <c r="AB33" s="272"/>
      <c r="AC33" s="161"/>
      <c r="AD33" s="161"/>
    </row>
    <row r="34" spans="4:30" x14ac:dyDescent="0.25">
      <c r="D34" s="177" t="s">
        <v>5240</v>
      </c>
      <c r="E34" s="178"/>
      <c r="F34" s="161"/>
      <c r="G34" s="161"/>
      <c r="H34" s="161"/>
      <c r="I34" s="161"/>
      <c r="J34" s="161"/>
      <c r="K34" s="161"/>
      <c r="L34" s="161"/>
      <c r="M34" s="161"/>
      <c r="N34" s="161"/>
      <c r="O34" s="272"/>
      <c r="P34" s="161"/>
      <c r="Q34" s="272"/>
      <c r="R34" s="266"/>
      <c r="S34" s="161"/>
      <c r="T34" s="161"/>
      <c r="U34" s="161"/>
      <c r="V34" s="161"/>
      <c r="W34" s="161"/>
      <c r="X34" s="161"/>
      <c r="Y34" s="161"/>
      <c r="Z34" s="161"/>
      <c r="AA34" s="161"/>
      <c r="AB34" s="272"/>
      <c r="AC34" s="161"/>
      <c r="AD34" s="161"/>
    </row>
    <row r="35" spans="4:30" x14ac:dyDescent="0.25">
      <c r="D35" s="177" t="s">
        <v>5241</v>
      </c>
      <c r="E35" s="178"/>
      <c r="F35" s="161"/>
      <c r="G35" s="161"/>
      <c r="H35" s="161"/>
      <c r="I35" s="161"/>
      <c r="J35" s="161"/>
      <c r="K35" s="161"/>
      <c r="L35" s="161"/>
      <c r="M35" s="161"/>
      <c r="N35" s="161"/>
      <c r="O35" s="272"/>
      <c r="P35" s="161"/>
      <c r="Q35" s="272"/>
      <c r="R35" s="266"/>
      <c r="S35" s="161"/>
      <c r="T35" s="161"/>
      <c r="U35" s="161"/>
      <c r="V35" s="161"/>
      <c r="W35" s="161"/>
      <c r="X35" s="161"/>
      <c r="Y35" s="161"/>
      <c r="Z35" s="161"/>
      <c r="AA35" s="161"/>
      <c r="AB35" s="272"/>
      <c r="AC35" s="161"/>
      <c r="AD35" s="161"/>
    </row>
    <row r="36" spans="4:30" x14ac:dyDescent="0.25">
      <c r="D36" s="177" t="s">
        <v>5242</v>
      </c>
      <c r="E36" s="178"/>
      <c r="F36" s="161"/>
      <c r="G36" s="161"/>
      <c r="H36" s="161"/>
      <c r="I36" s="161"/>
      <c r="J36" s="161"/>
      <c r="K36" s="161"/>
      <c r="L36" s="161"/>
      <c r="M36" s="161"/>
      <c r="N36" s="161"/>
      <c r="O36" s="272"/>
      <c r="P36" s="161"/>
      <c r="Q36" s="272"/>
      <c r="R36" s="266"/>
      <c r="S36" s="161"/>
      <c r="T36" s="161"/>
      <c r="U36" s="161"/>
      <c r="V36" s="161"/>
      <c r="W36" s="161"/>
      <c r="X36" s="161"/>
      <c r="Y36" s="161"/>
      <c r="Z36" s="161"/>
      <c r="AA36" s="161"/>
      <c r="AB36" s="272"/>
      <c r="AC36" s="161"/>
      <c r="AD36" s="161"/>
    </row>
    <row r="37" spans="4:30" x14ac:dyDescent="0.25">
      <c r="D37" s="177" t="s">
        <v>5243</v>
      </c>
      <c r="E37" s="178"/>
      <c r="F37" s="161"/>
      <c r="G37" s="161"/>
      <c r="H37" s="161"/>
      <c r="I37" s="161"/>
      <c r="J37" s="161"/>
      <c r="K37" s="161"/>
      <c r="L37" s="161"/>
      <c r="M37" s="161"/>
      <c r="N37" s="161"/>
      <c r="O37" s="272"/>
      <c r="P37" s="161"/>
      <c r="Q37" s="272"/>
      <c r="R37" s="266"/>
      <c r="S37" s="161"/>
      <c r="T37" s="161"/>
      <c r="U37" s="161"/>
      <c r="V37" s="161"/>
      <c r="W37" s="161"/>
      <c r="X37" s="161"/>
      <c r="Y37" s="161"/>
      <c r="Z37" s="161"/>
      <c r="AA37" s="161"/>
      <c r="AB37" s="272"/>
      <c r="AC37" s="161"/>
      <c r="AD37" s="161"/>
    </row>
    <row r="38" spans="4:30" x14ac:dyDescent="0.25">
      <c r="D38" s="177" t="s">
        <v>5244</v>
      </c>
      <c r="E38" s="178"/>
      <c r="F38" s="161"/>
      <c r="G38" s="161"/>
      <c r="H38" s="161"/>
      <c r="I38" s="161"/>
      <c r="J38" s="161"/>
      <c r="K38" s="161"/>
      <c r="L38" s="161"/>
      <c r="M38" s="161"/>
      <c r="N38" s="161"/>
      <c r="O38" s="272"/>
      <c r="P38" s="161"/>
      <c r="Q38" s="272"/>
      <c r="R38" s="266"/>
      <c r="S38" s="161"/>
      <c r="T38" s="161"/>
      <c r="U38" s="161"/>
      <c r="V38" s="161"/>
      <c r="W38" s="161"/>
      <c r="X38" s="161"/>
      <c r="Y38" s="161"/>
      <c r="Z38" s="161"/>
      <c r="AA38" s="161"/>
      <c r="AB38" s="272"/>
      <c r="AC38" s="161"/>
      <c r="AD38" s="161"/>
    </row>
    <row r="39" spans="4:30" x14ac:dyDescent="0.25">
      <c r="D39" s="177" t="s">
        <v>5245</v>
      </c>
      <c r="E39" s="178"/>
      <c r="F39" s="161"/>
      <c r="G39" s="161"/>
      <c r="H39" s="161"/>
      <c r="I39" s="161"/>
      <c r="J39" s="161"/>
      <c r="K39" s="161"/>
      <c r="L39" s="161"/>
      <c r="M39" s="161"/>
      <c r="N39" s="161"/>
      <c r="O39" s="272"/>
      <c r="P39" s="161"/>
      <c r="Q39" s="272"/>
      <c r="R39" s="266"/>
      <c r="S39" s="161"/>
      <c r="T39" s="161"/>
      <c r="U39" s="161"/>
      <c r="V39" s="161"/>
      <c r="W39" s="161"/>
      <c r="X39" s="161"/>
      <c r="Y39" s="161"/>
      <c r="Z39" s="161"/>
      <c r="AA39" s="161"/>
      <c r="AB39" s="272"/>
      <c r="AC39" s="161"/>
      <c r="AD39" s="161"/>
    </row>
    <row r="40" spans="4:30" x14ac:dyDescent="0.25">
      <c r="D40" s="177" t="s">
        <v>5246</v>
      </c>
      <c r="E40" s="178"/>
      <c r="F40" s="161"/>
      <c r="G40" s="161"/>
      <c r="H40" s="161"/>
      <c r="I40" s="161"/>
      <c r="J40" s="161"/>
      <c r="K40" s="161"/>
      <c r="L40" s="161"/>
      <c r="M40" s="161"/>
      <c r="N40" s="161"/>
      <c r="O40" s="272"/>
      <c r="P40" s="161"/>
      <c r="Q40" s="272"/>
      <c r="R40" s="266"/>
      <c r="S40" s="161"/>
      <c r="T40" s="161"/>
      <c r="U40" s="161"/>
      <c r="V40" s="161"/>
      <c r="W40" s="161"/>
      <c r="X40" s="161"/>
      <c r="Y40" s="161"/>
      <c r="Z40" s="161"/>
      <c r="AA40" s="161"/>
      <c r="AB40" s="272"/>
      <c r="AC40" s="161"/>
      <c r="AD40" s="161"/>
    </row>
    <row r="41" spans="4:30" x14ac:dyDescent="0.25">
      <c r="D41" s="177" t="s">
        <v>5247</v>
      </c>
      <c r="E41" s="178"/>
      <c r="F41" s="161"/>
      <c r="G41" s="161"/>
      <c r="H41" s="161"/>
      <c r="I41" s="161"/>
      <c r="J41" s="161"/>
      <c r="K41" s="161"/>
      <c r="L41" s="161"/>
      <c r="M41" s="161"/>
      <c r="N41" s="161"/>
      <c r="O41" s="272"/>
      <c r="P41" s="161"/>
      <c r="Q41" s="272"/>
      <c r="R41" s="266"/>
      <c r="S41" s="161"/>
      <c r="T41" s="161"/>
      <c r="U41" s="161"/>
      <c r="V41" s="161"/>
      <c r="W41" s="161"/>
      <c r="X41" s="161"/>
      <c r="Y41" s="161"/>
      <c r="Z41" s="161"/>
      <c r="AA41" s="161"/>
      <c r="AB41" s="272"/>
      <c r="AC41" s="161"/>
      <c r="AD41" s="161"/>
    </row>
    <row r="42" spans="4:30" x14ac:dyDescent="0.25">
      <c r="D42" s="177" t="s">
        <v>5248</v>
      </c>
      <c r="E42" s="178"/>
      <c r="F42" s="161"/>
      <c r="G42" s="161"/>
      <c r="H42" s="161"/>
      <c r="I42" s="161"/>
      <c r="J42" s="161"/>
      <c r="K42" s="161"/>
      <c r="L42" s="161"/>
      <c r="M42" s="161"/>
      <c r="N42" s="161"/>
      <c r="O42" s="272"/>
      <c r="P42" s="161"/>
      <c r="Q42" s="272"/>
      <c r="R42" s="266"/>
      <c r="S42" s="161"/>
      <c r="T42" s="161"/>
      <c r="U42" s="161"/>
      <c r="V42" s="161"/>
      <c r="W42" s="161"/>
      <c r="X42" s="161"/>
      <c r="Y42" s="161"/>
      <c r="Z42" s="161"/>
      <c r="AA42" s="161"/>
      <c r="AB42" s="272"/>
      <c r="AC42" s="161"/>
      <c r="AD42" s="161"/>
    </row>
    <row r="43" spans="4:30" x14ac:dyDescent="0.25">
      <c r="D43" s="177" t="s">
        <v>5249</v>
      </c>
      <c r="E43" s="178"/>
      <c r="F43" s="161"/>
      <c r="G43" s="161"/>
      <c r="H43" s="161"/>
      <c r="I43" s="161"/>
      <c r="J43" s="161"/>
      <c r="K43" s="161"/>
      <c r="L43" s="161"/>
      <c r="M43" s="161"/>
      <c r="N43" s="161"/>
      <c r="O43" s="272"/>
      <c r="P43" s="161"/>
      <c r="Q43" s="272"/>
      <c r="R43" s="266"/>
      <c r="S43" s="161"/>
      <c r="T43" s="161"/>
      <c r="U43" s="161"/>
      <c r="V43" s="161"/>
      <c r="W43" s="161"/>
      <c r="X43" s="161"/>
      <c r="Y43" s="161"/>
      <c r="Z43" s="161"/>
      <c r="AA43" s="161"/>
      <c r="AB43" s="272"/>
      <c r="AC43" s="161"/>
      <c r="AD43" s="161"/>
    </row>
    <row r="44" spans="4:30" x14ac:dyDescent="0.25">
      <c r="D44" s="177" t="s">
        <v>5250</v>
      </c>
      <c r="E44" s="178"/>
      <c r="F44" s="161"/>
      <c r="G44" s="161"/>
      <c r="H44" s="161"/>
      <c r="I44" s="161"/>
      <c r="J44" s="161"/>
      <c r="K44" s="161"/>
      <c r="L44" s="161"/>
      <c r="M44" s="161"/>
      <c r="N44" s="161"/>
      <c r="O44" s="272"/>
      <c r="P44" s="161"/>
      <c r="Q44" s="272"/>
      <c r="R44" s="266"/>
      <c r="S44" s="161"/>
      <c r="T44" s="161"/>
      <c r="U44" s="161"/>
      <c r="V44" s="161"/>
      <c r="W44" s="161"/>
      <c r="X44" s="161"/>
      <c r="Y44" s="161"/>
      <c r="Z44" s="161"/>
      <c r="AA44" s="161"/>
      <c r="AB44" s="272"/>
      <c r="AC44" s="161"/>
      <c r="AD44" s="161"/>
    </row>
    <row r="45" spans="4:30" x14ac:dyDescent="0.25">
      <c r="D45" s="177" t="s">
        <v>5251</v>
      </c>
      <c r="E45" s="178"/>
      <c r="F45" s="161"/>
      <c r="G45" s="161"/>
      <c r="H45" s="161"/>
      <c r="I45" s="161"/>
      <c r="J45" s="161"/>
      <c r="K45" s="161"/>
      <c r="L45" s="161"/>
      <c r="M45" s="161"/>
      <c r="N45" s="161"/>
      <c r="O45" s="272"/>
      <c r="P45" s="161"/>
      <c r="Q45" s="272"/>
      <c r="R45" s="266"/>
      <c r="S45" s="161"/>
      <c r="T45" s="161"/>
      <c r="U45" s="161"/>
      <c r="V45" s="161"/>
      <c r="W45" s="161"/>
      <c r="X45" s="161"/>
      <c r="Y45" s="161"/>
      <c r="Z45" s="161"/>
      <c r="AA45" s="161"/>
      <c r="AB45" s="272"/>
      <c r="AC45" s="161"/>
      <c r="AD45" s="161"/>
    </row>
    <row r="46" spans="4:30" x14ac:dyDescent="0.25">
      <c r="D46" s="177" t="s">
        <v>5252</v>
      </c>
      <c r="E46" s="178"/>
      <c r="F46" s="161"/>
      <c r="G46" s="161"/>
      <c r="H46" s="161"/>
      <c r="I46" s="161"/>
      <c r="J46" s="161"/>
      <c r="K46" s="161"/>
      <c r="L46" s="161"/>
      <c r="M46" s="161"/>
      <c r="N46" s="161"/>
      <c r="O46" s="272"/>
      <c r="P46" s="161"/>
      <c r="Q46" s="272"/>
      <c r="R46" s="266"/>
      <c r="S46" s="161"/>
      <c r="T46" s="161"/>
      <c r="U46" s="161"/>
      <c r="V46" s="161"/>
      <c r="W46" s="161"/>
      <c r="X46" s="161"/>
      <c r="Y46" s="161"/>
      <c r="Z46" s="161"/>
      <c r="AA46" s="161"/>
      <c r="AB46" s="272"/>
      <c r="AC46" s="161"/>
      <c r="AD46" s="161"/>
    </row>
    <row r="47" spans="4:30" x14ac:dyDescent="0.25">
      <c r="D47" s="177" t="s">
        <v>5253</v>
      </c>
      <c r="E47" s="178"/>
      <c r="F47" s="161"/>
      <c r="G47" s="161"/>
      <c r="H47" s="161"/>
      <c r="I47" s="161"/>
      <c r="J47" s="161"/>
      <c r="K47" s="161"/>
      <c r="L47" s="161"/>
      <c r="M47" s="161"/>
      <c r="N47" s="161"/>
      <c r="O47" s="272"/>
      <c r="P47" s="161"/>
      <c r="Q47" s="272"/>
      <c r="R47" s="266"/>
      <c r="S47" s="161"/>
      <c r="T47" s="161"/>
      <c r="U47" s="161"/>
      <c r="V47" s="161"/>
      <c r="W47" s="161"/>
      <c r="X47" s="161"/>
      <c r="Y47" s="161"/>
      <c r="Z47" s="161"/>
      <c r="AA47" s="161"/>
      <c r="AB47" s="272"/>
      <c r="AC47" s="161"/>
      <c r="AD47" s="161"/>
    </row>
    <row r="48" spans="4:30" x14ac:dyDescent="0.25">
      <c r="D48" s="177" t="s">
        <v>5254</v>
      </c>
      <c r="E48" s="178"/>
      <c r="F48" s="161"/>
      <c r="G48" s="161"/>
      <c r="H48" s="161"/>
      <c r="I48" s="161"/>
      <c r="J48" s="161"/>
      <c r="K48" s="161"/>
      <c r="L48" s="161"/>
      <c r="M48" s="161"/>
      <c r="N48" s="161"/>
      <c r="O48" s="272"/>
      <c r="P48" s="161"/>
      <c r="Q48" s="272"/>
      <c r="R48" s="266"/>
      <c r="S48" s="161"/>
      <c r="T48" s="161"/>
      <c r="U48" s="161"/>
      <c r="V48" s="161"/>
      <c r="W48" s="161"/>
      <c r="X48" s="161"/>
      <c r="Y48" s="161"/>
      <c r="Z48" s="161"/>
      <c r="AA48" s="161"/>
      <c r="AB48" s="272"/>
      <c r="AC48" s="161"/>
      <c r="AD48" s="161"/>
    </row>
    <row r="49" spans="4:30" x14ac:dyDescent="0.25">
      <c r="D49" s="177" t="s">
        <v>5255</v>
      </c>
      <c r="E49" s="178"/>
      <c r="F49" s="161"/>
      <c r="G49" s="161"/>
      <c r="H49" s="161"/>
      <c r="I49" s="161"/>
      <c r="J49" s="161"/>
      <c r="K49" s="161"/>
      <c r="L49" s="161"/>
      <c r="M49" s="161"/>
      <c r="N49" s="161"/>
      <c r="O49" s="272"/>
      <c r="P49" s="161"/>
      <c r="Q49" s="272"/>
      <c r="R49" s="266"/>
      <c r="S49" s="161"/>
      <c r="T49" s="161"/>
      <c r="U49" s="161"/>
      <c r="V49" s="161"/>
      <c r="W49" s="161"/>
      <c r="X49" s="161"/>
      <c r="Y49" s="161"/>
      <c r="Z49" s="161"/>
      <c r="AA49" s="161"/>
      <c r="AB49" s="272"/>
      <c r="AC49" s="161"/>
      <c r="AD49" s="161"/>
    </row>
    <row r="50" spans="4:30" x14ac:dyDescent="0.25">
      <c r="D50" s="177" t="s">
        <v>5256</v>
      </c>
      <c r="E50" s="178"/>
      <c r="F50" s="161"/>
      <c r="G50" s="161"/>
      <c r="H50" s="161"/>
      <c r="I50" s="161"/>
      <c r="J50" s="161"/>
      <c r="K50" s="161"/>
      <c r="L50" s="161"/>
      <c r="M50" s="161"/>
      <c r="N50" s="161"/>
      <c r="O50" s="272"/>
      <c r="P50" s="161"/>
      <c r="Q50" s="272"/>
      <c r="R50" s="266"/>
      <c r="S50" s="161"/>
      <c r="T50" s="161"/>
      <c r="U50" s="161"/>
      <c r="V50" s="161"/>
      <c r="W50" s="161"/>
      <c r="X50" s="161"/>
      <c r="Y50" s="161"/>
      <c r="Z50" s="161"/>
      <c r="AA50" s="161"/>
      <c r="AB50" s="272"/>
      <c r="AC50" s="161"/>
      <c r="AD50" s="161"/>
    </row>
    <row r="51" spans="4:30" x14ac:dyDescent="0.25">
      <c r="D51" s="177" t="s">
        <v>5257</v>
      </c>
      <c r="E51" s="178"/>
      <c r="F51" s="161"/>
      <c r="G51" s="161"/>
      <c r="H51" s="161"/>
      <c r="I51" s="161"/>
      <c r="J51" s="161"/>
      <c r="K51" s="161"/>
      <c r="L51" s="161"/>
      <c r="M51" s="161"/>
      <c r="N51" s="161"/>
      <c r="O51" s="272"/>
      <c r="P51" s="161"/>
      <c r="Q51" s="272"/>
      <c r="R51" s="266"/>
      <c r="S51" s="161"/>
      <c r="T51" s="161"/>
      <c r="U51" s="161"/>
      <c r="V51" s="161"/>
      <c r="W51" s="161"/>
      <c r="X51" s="161"/>
      <c r="Y51" s="161"/>
      <c r="Z51" s="161"/>
      <c r="AA51" s="161"/>
      <c r="AB51" s="272"/>
      <c r="AC51" s="161"/>
      <c r="AD51" s="161"/>
    </row>
    <row r="52" spans="4:30" x14ac:dyDescent="0.25">
      <c r="D52" s="177" t="s">
        <v>5258</v>
      </c>
      <c r="E52" s="178"/>
      <c r="F52" s="161"/>
      <c r="G52" s="161"/>
      <c r="H52" s="161"/>
      <c r="I52" s="161"/>
      <c r="J52" s="161"/>
      <c r="K52" s="161"/>
      <c r="L52" s="161"/>
      <c r="M52" s="161"/>
      <c r="N52" s="161"/>
      <c r="O52" s="272"/>
      <c r="P52" s="161"/>
      <c r="Q52" s="272"/>
      <c r="R52" s="266"/>
      <c r="S52" s="161"/>
      <c r="T52" s="161"/>
      <c r="U52" s="161"/>
      <c r="V52" s="161"/>
      <c r="W52" s="161"/>
      <c r="X52" s="161"/>
      <c r="Y52" s="161"/>
      <c r="Z52" s="161"/>
      <c r="AA52" s="161"/>
      <c r="AB52" s="272"/>
      <c r="AC52" s="161"/>
      <c r="AD52" s="161"/>
    </row>
    <row r="53" spans="4:30" x14ac:dyDescent="0.25">
      <c r="D53" s="177" t="s">
        <v>5259</v>
      </c>
      <c r="E53" s="178"/>
      <c r="F53" s="161"/>
      <c r="G53" s="161"/>
      <c r="H53" s="161"/>
      <c r="I53" s="161"/>
      <c r="J53" s="161"/>
      <c r="K53" s="161"/>
      <c r="L53" s="161"/>
      <c r="M53" s="161"/>
      <c r="N53" s="161"/>
      <c r="O53" s="272"/>
      <c r="P53" s="161"/>
      <c r="Q53" s="272"/>
      <c r="R53" s="266"/>
      <c r="S53" s="161"/>
      <c r="T53" s="161"/>
      <c r="U53" s="161"/>
      <c r="V53" s="161"/>
      <c r="W53" s="161"/>
      <c r="X53" s="161"/>
      <c r="Y53" s="161"/>
      <c r="Z53" s="161"/>
      <c r="AA53" s="161"/>
      <c r="AB53" s="272"/>
      <c r="AC53" s="161"/>
      <c r="AD53" s="161"/>
    </row>
    <row r="54" spans="4:30" x14ac:dyDescent="0.25">
      <c r="D54" s="177" t="s">
        <v>5260</v>
      </c>
      <c r="E54" s="178"/>
      <c r="F54" s="161"/>
      <c r="G54" s="161"/>
      <c r="H54" s="161"/>
      <c r="I54" s="161"/>
      <c r="J54" s="161"/>
      <c r="K54" s="161"/>
      <c r="L54" s="161"/>
      <c r="M54" s="161"/>
      <c r="N54" s="161"/>
      <c r="O54" s="272"/>
      <c r="P54" s="161"/>
      <c r="Q54" s="272"/>
      <c r="R54" s="266"/>
      <c r="S54" s="161"/>
      <c r="T54" s="161"/>
      <c r="U54" s="161"/>
      <c r="V54" s="161"/>
      <c r="W54" s="161"/>
      <c r="X54" s="161"/>
      <c r="Y54" s="161"/>
      <c r="Z54" s="161"/>
      <c r="AA54" s="161"/>
      <c r="AB54" s="272"/>
      <c r="AC54" s="161"/>
      <c r="AD54" s="161"/>
    </row>
    <row r="55" spans="4:30" x14ac:dyDescent="0.25">
      <c r="D55" s="177" t="s">
        <v>5261</v>
      </c>
      <c r="E55" s="178"/>
      <c r="F55" s="161"/>
      <c r="G55" s="161"/>
      <c r="H55" s="161"/>
      <c r="I55" s="161"/>
      <c r="J55" s="161"/>
      <c r="K55" s="161"/>
      <c r="L55" s="161"/>
      <c r="M55" s="161"/>
      <c r="N55" s="161"/>
      <c r="O55" s="272"/>
      <c r="P55" s="161"/>
      <c r="Q55" s="272"/>
      <c r="R55" s="266"/>
      <c r="S55" s="161"/>
      <c r="T55" s="161"/>
      <c r="U55" s="161"/>
      <c r="V55" s="161"/>
      <c r="W55" s="161"/>
      <c r="X55" s="161"/>
      <c r="Y55" s="161"/>
      <c r="Z55" s="161"/>
      <c r="AA55" s="161"/>
      <c r="AB55" s="272"/>
      <c r="AC55" s="161"/>
      <c r="AD55" s="161"/>
    </row>
    <row r="56" spans="4:30" x14ac:dyDescent="0.25">
      <c r="D56" s="177" t="s">
        <v>5262</v>
      </c>
      <c r="E56" s="178"/>
      <c r="F56" s="161"/>
      <c r="G56" s="161"/>
      <c r="H56" s="161"/>
      <c r="I56" s="161"/>
      <c r="J56" s="161"/>
      <c r="K56" s="161"/>
      <c r="L56" s="161"/>
      <c r="M56" s="161"/>
      <c r="N56" s="161"/>
      <c r="O56" s="272"/>
      <c r="P56" s="161"/>
      <c r="Q56" s="272"/>
      <c r="R56" s="266"/>
      <c r="S56" s="161"/>
      <c r="T56" s="161"/>
      <c r="U56" s="161"/>
      <c r="V56" s="161"/>
      <c r="W56" s="161"/>
      <c r="X56" s="161"/>
      <c r="Y56" s="161"/>
      <c r="Z56" s="161"/>
      <c r="AA56" s="161"/>
      <c r="AB56" s="272"/>
      <c r="AC56" s="161"/>
      <c r="AD56" s="161"/>
    </row>
    <row r="57" spans="4:30" x14ac:dyDescent="0.25">
      <c r="D57" s="177" t="s">
        <v>5263</v>
      </c>
      <c r="E57" s="178"/>
      <c r="F57" s="161"/>
      <c r="G57" s="161"/>
      <c r="H57" s="161"/>
      <c r="I57" s="161"/>
      <c r="J57" s="161"/>
      <c r="K57" s="161"/>
      <c r="L57" s="161"/>
      <c r="M57" s="161"/>
      <c r="N57" s="161"/>
      <c r="O57" s="272"/>
      <c r="P57" s="161"/>
      <c r="Q57" s="272"/>
      <c r="R57" s="266"/>
      <c r="S57" s="161"/>
      <c r="T57" s="161"/>
      <c r="U57" s="161"/>
      <c r="V57" s="161"/>
      <c r="W57" s="161"/>
      <c r="X57" s="161"/>
      <c r="Y57" s="161"/>
      <c r="Z57" s="161"/>
      <c r="AA57" s="161"/>
      <c r="AB57" s="272"/>
      <c r="AC57" s="161"/>
      <c r="AD57" s="161"/>
    </row>
    <row r="58" spans="4:30" x14ac:dyDescent="0.25">
      <c r="D58" s="177" t="s">
        <v>5264</v>
      </c>
      <c r="E58" s="178"/>
      <c r="F58" s="161"/>
      <c r="G58" s="161"/>
      <c r="H58" s="161"/>
      <c r="I58" s="161"/>
      <c r="J58" s="161"/>
      <c r="K58" s="161"/>
      <c r="L58" s="161"/>
      <c r="M58" s="161"/>
      <c r="N58" s="161"/>
      <c r="O58" s="272"/>
      <c r="P58" s="161"/>
      <c r="Q58" s="272"/>
      <c r="R58" s="266"/>
      <c r="S58" s="161"/>
      <c r="T58" s="161"/>
      <c r="U58" s="161"/>
      <c r="V58" s="161"/>
      <c r="W58" s="161"/>
      <c r="X58" s="161"/>
      <c r="Y58" s="161"/>
      <c r="Z58" s="161"/>
      <c r="AA58" s="161"/>
      <c r="AB58" s="272"/>
      <c r="AC58" s="161"/>
      <c r="AD58" s="161"/>
    </row>
    <row r="59" spans="4:30" x14ac:dyDescent="0.25">
      <c r="D59" s="177" t="s">
        <v>5265</v>
      </c>
      <c r="E59" s="178"/>
      <c r="F59" s="161"/>
      <c r="G59" s="161"/>
      <c r="H59" s="161"/>
      <c r="I59" s="161"/>
      <c r="J59" s="161"/>
      <c r="K59" s="161"/>
      <c r="L59" s="161"/>
      <c r="M59" s="161"/>
      <c r="N59" s="161"/>
      <c r="O59" s="272"/>
      <c r="P59" s="161"/>
      <c r="Q59" s="272"/>
      <c r="R59" s="266"/>
      <c r="S59" s="161"/>
      <c r="T59" s="161"/>
      <c r="U59" s="161"/>
      <c r="V59" s="161"/>
      <c r="W59" s="161"/>
      <c r="X59" s="161"/>
      <c r="Y59" s="161"/>
      <c r="Z59" s="161"/>
      <c r="AA59" s="161"/>
      <c r="AB59" s="272"/>
      <c r="AC59" s="161"/>
      <c r="AD59" s="161"/>
    </row>
    <row r="60" spans="4:30" x14ac:dyDescent="0.25">
      <c r="D60" s="177" t="s">
        <v>5266</v>
      </c>
      <c r="E60" s="178"/>
      <c r="F60" s="161"/>
      <c r="G60" s="161"/>
      <c r="H60" s="161"/>
      <c r="I60" s="161"/>
      <c r="J60" s="161"/>
      <c r="K60" s="161"/>
      <c r="L60" s="161"/>
      <c r="M60" s="161"/>
      <c r="N60" s="161"/>
      <c r="O60" s="272"/>
      <c r="P60" s="161"/>
      <c r="Q60" s="272"/>
      <c r="R60" s="266"/>
      <c r="S60" s="161"/>
      <c r="T60" s="161"/>
      <c r="U60" s="161"/>
      <c r="V60" s="161"/>
      <c r="W60" s="161"/>
      <c r="X60" s="161"/>
      <c r="Y60" s="161"/>
      <c r="Z60" s="161"/>
      <c r="AA60" s="161"/>
      <c r="AB60" s="272"/>
      <c r="AC60" s="161"/>
      <c r="AD60" s="161"/>
    </row>
    <row r="61" spans="4:30" x14ac:dyDescent="0.25">
      <c r="D61" s="177" t="s">
        <v>5267</v>
      </c>
      <c r="E61" s="178"/>
      <c r="F61" s="161"/>
      <c r="G61" s="161"/>
      <c r="H61" s="161"/>
      <c r="I61" s="161"/>
      <c r="J61" s="161"/>
      <c r="K61" s="161"/>
      <c r="L61" s="161"/>
      <c r="M61" s="161"/>
      <c r="N61" s="161"/>
      <c r="O61" s="272"/>
      <c r="P61" s="161"/>
      <c r="Q61" s="272"/>
      <c r="R61" s="266"/>
      <c r="S61" s="161"/>
      <c r="T61" s="161"/>
      <c r="U61" s="161"/>
      <c r="V61" s="161"/>
      <c r="W61" s="161"/>
      <c r="X61" s="161"/>
      <c r="Y61" s="161"/>
      <c r="Z61" s="161"/>
      <c r="AA61" s="161"/>
      <c r="AB61" s="272"/>
      <c r="AC61" s="161"/>
      <c r="AD61" s="161"/>
    </row>
    <row r="62" spans="4:30" x14ac:dyDescent="0.25">
      <c r="D62" s="177" t="s">
        <v>5268</v>
      </c>
      <c r="E62" s="178"/>
      <c r="F62" s="161"/>
      <c r="G62" s="161"/>
      <c r="H62" s="161"/>
      <c r="I62" s="161"/>
      <c r="J62" s="161"/>
      <c r="K62" s="161"/>
      <c r="L62" s="161"/>
      <c r="M62" s="161"/>
      <c r="N62" s="161"/>
      <c r="O62" s="272"/>
      <c r="P62" s="161"/>
      <c r="Q62" s="272"/>
      <c r="R62" s="266"/>
      <c r="S62" s="161"/>
      <c r="T62" s="161"/>
      <c r="U62" s="161"/>
      <c r="V62" s="161"/>
      <c r="W62" s="161"/>
      <c r="X62" s="161"/>
      <c r="Y62" s="161"/>
      <c r="Z62" s="161"/>
      <c r="AA62" s="161"/>
      <c r="AB62" s="272"/>
      <c r="AC62" s="161"/>
      <c r="AD62" s="161"/>
    </row>
    <row r="63" spans="4:30" x14ac:dyDescent="0.25">
      <c r="D63" s="177" t="s">
        <v>5269</v>
      </c>
      <c r="E63" s="178"/>
      <c r="F63" s="161"/>
      <c r="G63" s="161"/>
      <c r="H63" s="161"/>
      <c r="I63" s="161"/>
      <c r="J63" s="161"/>
      <c r="K63" s="161"/>
      <c r="L63" s="161"/>
      <c r="M63" s="161"/>
      <c r="N63" s="161"/>
      <c r="O63" s="272"/>
      <c r="P63" s="161"/>
      <c r="Q63" s="272"/>
      <c r="R63" s="266"/>
      <c r="S63" s="161"/>
      <c r="T63" s="161"/>
      <c r="U63" s="161"/>
      <c r="V63" s="161"/>
      <c r="W63" s="161"/>
      <c r="X63" s="161"/>
      <c r="Y63" s="161"/>
      <c r="Z63" s="161"/>
      <c r="AA63" s="161"/>
      <c r="AB63" s="272"/>
      <c r="AC63" s="161"/>
      <c r="AD63" s="161"/>
    </row>
    <row r="64" spans="4:30" x14ac:dyDescent="0.25">
      <c r="D64" s="177" t="s">
        <v>5270</v>
      </c>
      <c r="E64" s="178"/>
      <c r="F64" s="161"/>
      <c r="G64" s="161"/>
      <c r="H64" s="161"/>
      <c r="I64" s="161"/>
      <c r="J64" s="161"/>
      <c r="K64" s="161"/>
      <c r="L64" s="161"/>
      <c r="M64" s="161"/>
      <c r="N64" s="161"/>
      <c r="O64" s="272"/>
      <c r="P64" s="161"/>
      <c r="Q64" s="272"/>
      <c r="R64" s="266"/>
      <c r="S64" s="161"/>
      <c r="T64" s="161"/>
      <c r="U64" s="161"/>
      <c r="V64" s="161"/>
      <c r="W64" s="161"/>
      <c r="X64" s="161"/>
      <c r="Y64" s="161"/>
      <c r="Z64" s="161"/>
      <c r="AA64" s="161"/>
      <c r="AB64" s="272"/>
      <c r="AC64" s="161"/>
      <c r="AD64" s="161"/>
    </row>
    <row r="65" spans="4:30" x14ac:dyDescent="0.25">
      <c r="D65" s="177" t="s">
        <v>5271</v>
      </c>
      <c r="E65" s="178"/>
      <c r="F65" s="161"/>
      <c r="G65" s="161"/>
      <c r="H65" s="161"/>
      <c r="I65" s="161"/>
      <c r="J65" s="161"/>
      <c r="K65" s="161"/>
      <c r="L65" s="161"/>
      <c r="M65" s="161"/>
      <c r="N65" s="161"/>
      <c r="O65" s="272"/>
      <c r="P65" s="161"/>
      <c r="Q65" s="272"/>
      <c r="R65" s="266"/>
      <c r="S65" s="161"/>
      <c r="T65" s="161"/>
      <c r="U65" s="161"/>
      <c r="V65" s="161"/>
      <c r="W65" s="161"/>
      <c r="X65" s="161"/>
      <c r="Y65" s="161"/>
      <c r="Z65" s="161"/>
      <c r="AA65" s="161"/>
      <c r="AB65" s="272"/>
      <c r="AC65" s="161"/>
      <c r="AD65" s="161"/>
    </row>
    <row r="66" spans="4:30" x14ac:dyDescent="0.25">
      <c r="D66" s="177" t="s">
        <v>5272</v>
      </c>
      <c r="E66" s="178"/>
      <c r="F66" s="161"/>
      <c r="G66" s="161"/>
      <c r="H66" s="161"/>
      <c r="I66" s="161"/>
      <c r="J66" s="161"/>
      <c r="K66" s="161"/>
      <c r="L66" s="161"/>
      <c r="M66" s="161"/>
      <c r="N66" s="161"/>
      <c r="O66" s="272"/>
      <c r="P66" s="161"/>
      <c r="Q66" s="272"/>
      <c r="R66" s="266"/>
      <c r="S66" s="161"/>
      <c r="T66" s="161"/>
      <c r="U66" s="161"/>
      <c r="V66" s="161"/>
      <c r="W66" s="161"/>
      <c r="X66" s="161"/>
      <c r="Y66" s="161"/>
      <c r="Z66" s="161"/>
      <c r="AA66" s="161"/>
      <c r="AB66" s="272"/>
      <c r="AC66" s="161"/>
      <c r="AD66" s="161"/>
    </row>
    <row r="67" spans="4:30" x14ac:dyDescent="0.25">
      <c r="D67" s="177" t="s">
        <v>5273</v>
      </c>
      <c r="E67" s="178"/>
      <c r="F67" s="161"/>
      <c r="G67" s="161"/>
      <c r="H67" s="161"/>
      <c r="I67" s="161"/>
      <c r="J67" s="161"/>
      <c r="K67" s="161"/>
      <c r="L67" s="161"/>
      <c r="M67" s="161"/>
      <c r="N67" s="161"/>
      <c r="O67" s="272"/>
      <c r="P67" s="161"/>
      <c r="Q67" s="272"/>
      <c r="R67" s="266"/>
      <c r="S67" s="161"/>
      <c r="T67" s="161"/>
      <c r="U67" s="161"/>
      <c r="V67" s="161"/>
      <c r="W67" s="161"/>
      <c r="X67" s="161"/>
      <c r="Y67" s="161"/>
      <c r="Z67" s="161"/>
      <c r="AA67" s="161"/>
      <c r="AB67" s="272"/>
      <c r="AC67" s="161"/>
      <c r="AD67" s="161"/>
    </row>
    <row r="68" spans="4:30" x14ac:dyDescent="0.25">
      <c r="D68" s="177" t="s">
        <v>5274</v>
      </c>
      <c r="E68" s="178"/>
      <c r="F68" s="161"/>
      <c r="G68" s="161"/>
      <c r="H68" s="161"/>
      <c r="I68" s="161"/>
      <c r="J68" s="161"/>
      <c r="K68" s="161"/>
      <c r="L68" s="161"/>
      <c r="M68" s="161"/>
      <c r="N68" s="161"/>
      <c r="O68" s="272"/>
      <c r="P68" s="161"/>
      <c r="Q68" s="272"/>
      <c r="R68" s="266"/>
      <c r="S68" s="161"/>
      <c r="T68" s="161"/>
      <c r="U68" s="161"/>
      <c r="V68" s="161"/>
      <c r="W68" s="161"/>
      <c r="X68" s="161"/>
      <c r="Y68" s="161"/>
      <c r="Z68" s="161"/>
      <c r="AA68" s="161"/>
      <c r="AB68" s="272"/>
      <c r="AC68" s="161"/>
      <c r="AD68" s="161"/>
    </row>
    <row r="69" spans="4:30" x14ac:dyDescent="0.25">
      <c r="D69" s="177" t="s">
        <v>5275</v>
      </c>
      <c r="E69" s="178"/>
      <c r="F69" s="161"/>
      <c r="G69" s="161"/>
      <c r="H69" s="161"/>
      <c r="I69" s="161"/>
      <c r="J69" s="161"/>
      <c r="K69" s="161"/>
      <c r="L69" s="161"/>
      <c r="M69" s="161"/>
      <c r="N69" s="161"/>
      <c r="O69" s="272"/>
      <c r="P69" s="161"/>
      <c r="Q69" s="272"/>
      <c r="R69" s="266"/>
      <c r="S69" s="161"/>
      <c r="T69" s="161"/>
      <c r="U69" s="161"/>
      <c r="V69" s="161"/>
      <c r="W69" s="161"/>
      <c r="X69" s="161"/>
      <c r="Y69" s="161"/>
      <c r="Z69" s="161"/>
      <c r="AA69" s="161"/>
      <c r="AB69" s="272"/>
      <c r="AC69" s="161"/>
      <c r="AD69" s="161"/>
    </row>
    <row r="70" spans="4:30" x14ac:dyDescent="0.25">
      <c r="D70" s="177" t="s">
        <v>5276</v>
      </c>
      <c r="E70" s="178"/>
      <c r="F70" s="161"/>
      <c r="G70" s="161"/>
      <c r="H70" s="161"/>
      <c r="I70" s="161"/>
      <c r="J70" s="161"/>
      <c r="K70" s="161"/>
      <c r="L70" s="161"/>
      <c r="M70" s="161"/>
      <c r="N70" s="161"/>
      <c r="O70" s="272"/>
      <c r="P70" s="161"/>
      <c r="Q70" s="272"/>
      <c r="R70" s="266"/>
      <c r="S70" s="161"/>
      <c r="T70" s="161"/>
      <c r="U70" s="161"/>
      <c r="V70" s="161"/>
      <c r="W70" s="161"/>
      <c r="X70" s="161"/>
      <c r="Y70" s="161"/>
      <c r="Z70" s="161"/>
      <c r="AA70" s="161"/>
      <c r="AB70" s="272"/>
      <c r="AC70" s="161"/>
      <c r="AD70" s="161"/>
    </row>
    <row r="71" spans="4:30" x14ac:dyDescent="0.25">
      <c r="D71" s="177" t="s">
        <v>5277</v>
      </c>
      <c r="E71" s="178"/>
      <c r="F71" s="161"/>
      <c r="G71" s="161"/>
      <c r="H71" s="161"/>
      <c r="I71" s="161"/>
      <c r="J71" s="161"/>
      <c r="K71" s="161"/>
      <c r="L71" s="161"/>
      <c r="M71" s="161"/>
      <c r="N71" s="161"/>
      <c r="O71" s="272"/>
      <c r="P71" s="161"/>
      <c r="Q71" s="272"/>
      <c r="R71" s="266"/>
      <c r="S71" s="161"/>
      <c r="T71" s="161"/>
      <c r="U71" s="161"/>
      <c r="V71" s="161"/>
      <c r="W71" s="161"/>
      <c r="X71" s="161"/>
      <c r="Y71" s="161"/>
      <c r="Z71" s="161"/>
      <c r="AA71" s="161"/>
      <c r="AB71" s="272"/>
      <c r="AC71" s="161"/>
      <c r="AD71" s="161"/>
    </row>
    <row r="72" spans="4:30" x14ac:dyDescent="0.25">
      <c r="D72" s="177" t="s">
        <v>5278</v>
      </c>
      <c r="E72" s="178"/>
      <c r="F72" s="161"/>
      <c r="G72" s="161"/>
      <c r="H72" s="161"/>
      <c r="I72" s="161"/>
      <c r="J72" s="161"/>
      <c r="K72" s="161"/>
      <c r="L72" s="161"/>
      <c r="M72" s="161"/>
      <c r="N72" s="161"/>
      <c r="O72" s="272"/>
      <c r="P72" s="161"/>
      <c r="Q72" s="272"/>
      <c r="R72" s="266"/>
      <c r="S72" s="161"/>
      <c r="T72" s="161"/>
      <c r="U72" s="161"/>
      <c r="V72" s="161"/>
      <c r="W72" s="161"/>
      <c r="X72" s="161"/>
      <c r="Y72" s="161"/>
      <c r="Z72" s="161"/>
      <c r="AA72" s="161"/>
      <c r="AB72" s="272"/>
      <c r="AC72" s="161"/>
      <c r="AD72" s="161"/>
    </row>
    <row r="73" spans="4:30" x14ac:dyDescent="0.25">
      <c r="D73" s="177" t="s">
        <v>5279</v>
      </c>
      <c r="E73" s="178"/>
      <c r="F73" s="161"/>
      <c r="G73" s="161"/>
      <c r="H73" s="161"/>
      <c r="I73" s="161"/>
      <c r="J73" s="161"/>
      <c r="K73" s="161"/>
      <c r="L73" s="161"/>
      <c r="M73" s="161"/>
      <c r="N73" s="161"/>
      <c r="O73" s="272"/>
      <c r="P73" s="161"/>
      <c r="Q73" s="272"/>
      <c r="R73" s="266"/>
      <c r="S73" s="161"/>
      <c r="T73" s="161"/>
      <c r="U73" s="161"/>
      <c r="V73" s="161"/>
      <c r="W73" s="161"/>
      <c r="X73" s="161"/>
      <c r="Y73" s="161"/>
      <c r="Z73" s="161"/>
      <c r="AA73" s="161"/>
      <c r="AB73" s="272"/>
      <c r="AC73" s="161"/>
      <c r="AD73" s="161"/>
    </row>
    <row r="74" spans="4:30" x14ac:dyDescent="0.25">
      <c r="D74" s="177" t="s">
        <v>5280</v>
      </c>
      <c r="E74" s="178"/>
      <c r="F74" s="161"/>
      <c r="G74" s="161"/>
      <c r="H74" s="161"/>
      <c r="I74" s="161"/>
      <c r="J74" s="161"/>
      <c r="K74" s="161"/>
      <c r="L74" s="161"/>
      <c r="M74" s="161"/>
      <c r="N74" s="161"/>
      <c r="O74" s="272"/>
      <c r="P74" s="161"/>
      <c r="Q74" s="272"/>
      <c r="R74" s="266"/>
      <c r="S74" s="161"/>
      <c r="T74" s="161"/>
      <c r="U74" s="161"/>
      <c r="V74" s="161"/>
      <c r="W74" s="161"/>
      <c r="X74" s="161"/>
      <c r="Y74" s="161"/>
      <c r="Z74" s="161"/>
      <c r="AA74" s="161"/>
      <c r="AB74" s="272"/>
      <c r="AC74" s="161"/>
      <c r="AD74" s="161"/>
    </row>
    <row r="75" spans="4:30" x14ac:dyDescent="0.25">
      <c r="D75" s="177" t="s">
        <v>5281</v>
      </c>
      <c r="E75" s="178"/>
      <c r="F75" s="161"/>
      <c r="G75" s="161"/>
      <c r="H75" s="161"/>
      <c r="I75" s="161"/>
      <c r="J75" s="161"/>
      <c r="K75" s="161"/>
      <c r="L75" s="161"/>
      <c r="M75" s="161"/>
      <c r="N75" s="161"/>
      <c r="O75" s="272"/>
      <c r="P75" s="161"/>
      <c r="Q75" s="272"/>
      <c r="R75" s="266"/>
      <c r="S75" s="161"/>
      <c r="T75" s="161"/>
      <c r="U75" s="161"/>
      <c r="V75" s="161"/>
      <c r="W75" s="161"/>
      <c r="X75" s="161"/>
      <c r="Y75" s="161"/>
      <c r="Z75" s="161"/>
      <c r="AA75" s="161"/>
      <c r="AB75" s="272"/>
      <c r="AC75" s="161"/>
      <c r="AD75" s="161"/>
    </row>
    <row r="76" spans="4:30" x14ac:dyDescent="0.25">
      <c r="D76" s="177" t="s">
        <v>5282</v>
      </c>
      <c r="E76" s="178"/>
      <c r="F76" s="161"/>
      <c r="G76" s="161"/>
      <c r="H76" s="161"/>
      <c r="I76" s="161"/>
      <c r="J76" s="161"/>
      <c r="K76" s="161"/>
      <c r="L76" s="161"/>
      <c r="M76" s="161"/>
      <c r="N76" s="161"/>
      <c r="O76" s="272"/>
      <c r="P76" s="161"/>
      <c r="Q76" s="272"/>
      <c r="R76" s="266"/>
      <c r="S76" s="161"/>
      <c r="T76" s="161"/>
      <c r="U76" s="161"/>
      <c r="V76" s="161"/>
      <c r="W76" s="161"/>
      <c r="X76" s="161"/>
      <c r="Y76" s="161"/>
      <c r="Z76" s="161"/>
      <c r="AA76" s="161"/>
      <c r="AB76" s="272"/>
      <c r="AC76" s="161"/>
      <c r="AD76" s="161"/>
    </row>
    <row r="77" spans="4:30" x14ac:dyDescent="0.25">
      <c r="D77" s="177" t="s">
        <v>5283</v>
      </c>
      <c r="E77" s="178"/>
      <c r="F77" s="161"/>
      <c r="G77" s="161"/>
      <c r="H77" s="161"/>
      <c r="I77" s="161"/>
      <c r="J77" s="161"/>
      <c r="K77" s="161"/>
      <c r="L77" s="161"/>
      <c r="M77" s="161"/>
      <c r="N77" s="161"/>
      <c r="O77" s="272"/>
      <c r="P77" s="161"/>
      <c r="Q77" s="272"/>
      <c r="R77" s="266"/>
      <c r="S77" s="161"/>
      <c r="T77" s="161"/>
      <c r="U77" s="161"/>
      <c r="V77" s="161"/>
      <c r="W77" s="161"/>
      <c r="X77" s="161"/>
      <c r="Y77" s="161"/>
      <c r="Z77" s="161"/>
      <c r="AA77" s="161"/>
      <c r="AB77" s="272"/>
      <c r="AC77" s="161"/>
      <c r="AD77" s="161"/>
    </row>
    <row r="78" spans="4:30" x14ac:dyDescent="0.25">
      <c r="D78" s="177" t="s">
        <v>5284</v>
      </c>
      <c r="E78" s="178"/>
      <c r="F78" s="161"/>
      <c r="G78" s="161"/>
      <c r="H78" s="161"/>
      <c r="I78" s="161"/>
      <c r="J78" s="161"/>
      <c r="K78" s="161"/>
      <c r="L78" s="161"/>
      <c r="M78" s="161"/>
      <c r="N78" s="161"/>
      <c r="O78" s="272"/>
      <c r="P78" s="161"/>
      <c r="Q78" s="272"/>
      <c r="R78" s="266"/>
      <c r="S78" s="161"/>
      <c r="T78" s="161"/>
      <c r="U78" s="161"/>
      <c r="V78" s="161"/>
      <c r="W78" s="161"/>
      <c r="X78" s="161"/>
      <c r="Y78" s="161"/>
      <c r="Z78" s="161"/>
      <c r="AA78" s="161"/>
      <c r="AB78" s="272"/>
      <c r="AC78" s="161"/>
      <c r="AD78" s="161"/>
    </row>
    <row r="79" spans="4:30" x14ac:dyDescent="0.25">
      <c r="D79" s="177" t="s">
        <v>5285</v>
      </c>
      <c r="E79" s="178"/>
      <c r="F79" s="161"/>
      <c r="G79" s="161"/>
      <c r="H79" s="161"/>
      <c r="I79" s="161"/>
      <c r="J79" s="161"/>
      <c r="K79" s="161"/>
      <c r="L79" s="161"/>
      <c r="M79" s="161"/>
      <c r="N79" s="161"/>
      <c r="O79" s="272"/>
      <c r="P79" s="161"/>
      <c r="Q79" s="272"/>
      <c r="R79" s="266"/>
      <c r="S79" s="161"/>
      <c r="T79" s="161"/>
      <c r="U79" s="161"/>
      <c r="V79" s="161"/>
      <c r="W79" s="161"/>
      <c r="X79" s="161"/>
      <c r="Y79" s="161"/>
      <c r="Z79" s="161"/>
      <c r="AA79" s="161"/>
      <c r="AB79" s="272"/>
      <c r="AC79" s="161"/>
      <c r="AD79" s="161"/>
    </row>
    <row r="80" spans="4:30" x14ac:dyDescent="0.25">
      <c r="D80" s="177" t="s">
        <v>5286</v>
      </c>
      <c r="E80" s="178"/>
      <c r="F80" s="161"/>
      <c r="G80" s="161"/>
      <c r="H80" s="161"/>
      <c r="I80" s="161"/>
      <c r="J80" s="161"/>
      <c r="K80" s="161"/>
      <c r="L80" s="161"/>
      <c r="M80" s="161"/>
      <c r="N80" s="161"/>
      <c r="O80" s="272"/>
      <c r="P80" s="161"/>
      <c r="Q80" s="272"/>
      <c r="R80" s="266"/>
      <c r="S80" s="161"/>
      <c r="T80" s="161"/>
      <c r="U80" s="161"/>
      <c r="V80" s="161"/>
      <c r="W80" s="161"/>
      <c r="X80" s="161"/>
      <c r="Y80" s="161"/>
      <c r="Z80" s="161"/>
      <c r="AA80" s="161"/>
      <c r="AB80" s="272"/>
      <c r="AC80" s="161"/>
      <c r="AD80" s="161"/>
    </row>
    <row r="81" spans="4:30" x14ac:dyDescent="0.25">
      <c r="D81" s="177" t="s">
        <v>5287</v>
      </c>
      <c r="E81" s="178"/>
      <c r="F81" s="161"/>
      <c r="G81" s="161"/>
      <c r="H81" s="161"/>
      <c r="I81" s="161"/>
      <c r="J81" s="161"/>
      <c r="K81" s="161"/>
      <c r="L81" s="161"/>
      <c r="M81" s="161"/>
      <c r="N81" s="161"/>
      <c r="O81" s="272"/>
      <c r="P81" s="161"/>
      <c r="Q81" s="272"/>
      <c r="R81" s="266"/>
      <c r="S81" s="161"/>
      <c r="T81" s="161"/>
      <c r="U81" s="161"/>
      <c r="V81" s="161"/>
      <c r="W81" s="161"/>
      <c r="X81" s="161"/>
      <c r="Y81" s="161"/>
      <c r="Z81" s="161"/>
      <c r="AA81" s="161"/>
      <c r="AB81" s="272"/>
      <c r="AC81" s="161"/>
      <c r="AD81" s="161"/>
    </row>
    <row r="82" spans="4:30" x14ac:dyDescent="0.25">
      <c r="D82" s="177" t="s">
        <v>5288</v>
      </c>
      <c r="E82" s="178"/>
      <c r="F82" s="161"/>
      <c r="G82" s="161"/>
      <c r="H82" s="161"/>
      <c r="I82" s="161"/>
      <c r="J82" s="161"/>
      <c r="K82" s="161"/>
      <c r="L82" s="161"/>
      <c r="M82" s="161"/>
      <c r="N82" s="161"/>
      <c r="O82" s="272"/>
      <c r="P82" s="161"/>
      <c r="Q82" s="272"/>
      <c r="R82" s="266"/>
      <c r="S82" s="161"/>
      <c r="T82" s="161"/>
      <c r="U82" s="161"/>
      <c r="V82" s="161"/>
      <c r="W82" s="161"/>
      <c r="X82" s="161"/>
      <c r="Y82" s="161"/>
      <c r="Z82" s="161"/>
      <c r="AA82" s="161"/>
      <c r="AB82" s="272"/>
      <c r="AC82" s="161"/>
      <c r="AD82" s="161"/>
    </row>
    <row r="83" spans="4:30" x14ac:dyDescent="0.25">
      <c r="D83" s="177" t="s">
        <v>5289</v>
      </c>
      <c r="E83" s="178"/>
      <c r="F83" s="161"/>
      <c r="G83" s="161"/>
      <c r="H83" s="161"/>
      <c r="I83" s="161"/>
      <c r="J83" s="161"/>
      <c r="K83" s="161"/>
      <c r="L83" s="161"/>
      <c r="M83" s="161"/>
      <c r="N83" s="161"/>
      <c r="O83" s="272"/>
      <c r="P83" s="161"/>
      <c r="Q83" s="272"/>
      <c r="R83" s="266"/>
      <c r="S83" s="161"/>
      <c r="T83" s="161"/>
      <c r="U83" s="161"/>
      <c r="V83" s="161"/>
      <c r="W83" s="161"/>
      <c r="X83" s="161"/>
      <c r="Y83" s="161"/>
      <c r="Z83" s="161"/>
      <c r="AA83" s="161"/>
      <c r="AB83" s="272"/>
      <c r="AC83" s="161"/>
      <c r="AD83" s="161"/>
    </row>
    <row r="84" spans="4:30" x14ac:dyDescent="0.25">
      <c r="D84" s="177" t="s">
        <v>5290</v>
      </c>
      <c r="E84" s="178"/>
      <c r="F84" s="161"/>
      <c r="G84" s="161"/>
      <c r="H84" s="161"/>
      <c r="I84" s="161"/>
      <c r="J84" s="161"/>
      <c r="K84" s="161"/>
      <c r="L84" s="161"/>
      <c r="M84" s="161"/>
      <c r="N84" s="161"/>
      <c r="O84" s="272"/>
      <c r="P84" s="161"/>
      <c r="Q84" s="272"/>
      <c r="R84" s="266"/>
      <c r="S84" s="161"/>
      <c r="T84" s="161"/>
      <c r="U84" s="161"/>
      <c r="V84" s="161"/>
      <c r="W84" s="161"/>
      <c r="X84" s="161"/>
      <c r="Y84" s="161"/>
      <c r="Z84" s="161"/>
      <c r="AA84" s="161"/>
      <c r="AB84" s="272"/>
      <c r="AC84" s="161"/>
      <c r="AD84" s="161"/>
    </row>
    <row r="85" spans="4:30" x14ac:dyDescent="0.25">
      <c r="D85" s="177" t="s">
        <v>5291</v>
      </c>
      <c r="E85" s="178"/>
      <c r="F85" s="161"/>
      <c r="G85" s="161"/>
      <c r="H85" s="161"/>
      <c r="I85" s="161"/>
      <c r="J85" s="161"/>
      <c r="K85" s="161"/>
      <c r="L85" s="161"/>
      <c r="M85" s="161"/>
      <c r="N85" s="161"/>
      <c r="O85" s="272"/>
      <c r="P85" s="161"/>
      <c r="Q85" s="272"/>
      <c r="R85" s="266"/>
      <c r="S85" s="161"/>
      <c r="T85" s="161"/>
      <c r="U85" s="161"/>
      <c r="V85" s="161"/>
      <c r="W85" s="161"/>
      <c r="X85" s="161"/>
      <c r="Y85" s="161"/>
      <c r="Z85" s="161"/>
      <c r="AA85" s="161"/>
      <c r="AB85" s="272"/>
      <c r="AC85" s="161"/>
      <c r="AD85" s="161"/>
    </row>
    <row r="86" spans="4:30" x14ac:dyDescent="0.25">
      <c r="D86" s="177" t="s">
        <v>5292</v>
      </c>
      <c r="E86" s="178"/>
      <c r="F86" s="161"/>
      <c r="G86" s="161"/>
      <c r="H86" s="161"/>
      <c r="I86" s="161"/>
      <c r="J86" s="161"/>
      <c r="K86" s="161"/>
      <c r="L86" s="161"/>
      <c r="M86" s="161"/>
      <c r="N86" s="161"/>
      <c r="O86" s="272"/>
      <c r="P86" s="161"/>
      <c r="Q86" s="272"/>
      <c r="R86" s="266"/>
      <c r="S86" s="161"/>
      <c r="T86" s="161"/>
      <c r="U86" s="161"/>
      <c r="V86" s="161"/>
      <c r="W86" s="161"/>
      <c r="X86" s="161"/>
      <c r="Y86" s="161"/>
      <c r="Z86" s="161"/>
      <c r="AA86" s="161"/>
      <c r="AB86" s="272"/>
      <c r="AC86" s="161"/>
      <c r="AD86" s="161"/>
    </row>
    <row r="87" spans="4:30" x14ac:dyDescent="0.25">
      <c r="D87" s="177" t="s">
        <v>5293</v>
      </c>
      <c r="E87" s="178"/>
      <c r="F87" s="161"/>
      <c r="G87" s="161"/>
      <c r="H87" s="161"/>
      <c r="I87" s="161"/>
      <c r="J87" s="161"/>
      <c r="K87" s="161"/>
      <c r="L87" s="161"/>
      <c r="M87" s="161"/>
      <c r="N87" s="161"/>
      <c r="O87" s="272"/>
      <c r="P87" s="161"/>
      <c r="Q87" s="272"/>
      <c r="R87" s="266"/>
      <c r="S87" s="161"/>
      <c r="T87" s="161"/>
      <c r="U87" s="161"/>
      <c r="V87" s="161"/>
      <c r="W87" s="161"/>
      <c r="X87" s="161"/>
      <c r="Y87" s="161"/>
      <c r="Z87" s="161"/>
      <c r="AA87" s="161"/>
      <c r="AB87" s="272"/>
      <c r="AC87" s="161"/>
      <c r="AD87" s="161"/>
    </row>
    <row r="88" spans="4:30" x14ac:dyDescent="0.25">
      <c r="D88" s="177" t="s">
        <v>5294</v>
      </c>
      <c r="E88" s="178"/>
      <c r="F88" s="161"/>
      <c r="G88" s="161"/>
      <c r="H88" s="161"/>
      <c r="I88" s="161"/>
      <c r="J88" s="161"/>
      <c r="K88" s="161"/>
      <c r="L88" s="161"/>
      <c r="M88" s="161"/>
      <c r="N88" s="161"/>
      <c r="O88" s="272"/>
      <c r="P88" s="161"/>
      <c r="Q88" s="272"/>
      <c r="R88" s="266"/>
      <c r="S88" s="161"/>
      <c r="T88" s="161"/>
      <c r="U88" s="161"/>
      <c r="V88" s="161"/>
      <c r="W88" s="161"/>
      <c r="X88" s="161"/>
      <c r="Y88" s="161"/>
      <c r="Z88" s="161"/>
      <c r="AA88" s="161"/>
      <c r="AB88" s="272"/>
      <c r="AC88" s="161"/>
      <c r="AD88" s="161"/>
    </row>
    <row r="89" spans="4:30" x14ac:dyDescent="0.25">
      <c r="D89" s="177" t="s">
        <v>5295</v>
      </c>
      <c r="E89" s="178"/>
      <c r="F89" s="161"/>
      <c r="G89" s="161"/>
      <c r="H89" s="161"/>
      <c r="I89" s="161"/>
      <c r="J89" s="161"/>
      <c r="K89" s="161"/>
      <c r="L89" s="161"/>
      <c r="M89" s="161"/>
      <c r="N89" s="161"/>
      <c r="O89" s="272"/>
      <c r="P89" s="161"/>
      <c r="Q89" s="272"/>
      <c r="R89" s="266"/>
      <c r="S89" s="161"/>
      <c r="T89" s="161"/>
      <c r="U89" s="161"/>
      <c r="V89" s="161"/>
      <c r="W89" s="161"/>
      <c r="X89" s="161"/>
      <c r="Y89" s="161"/>
      <c r="Z89" s="161"/>
      <c r="AA89" s="161"/>
      <c r="AB89" s="272"/>
      <c r="AC89" s="161"/>
      <c r="AD89" s="161"/>
    </row>
    <row r="90" spans="4:30" x14ac:dyDescent="0.25">
      <c r="D90" s="177" t="s">
        <v>5296</v>
      </c>
      <c r="E90" s="178"/>
      <c r="F90" s="161"/>
      <c r="G90" s="161"/>
      <c r="H90" s="161"/>
      <c r="I90" s="161"/>
      <c r="J90" s="161"/>
      <c r="K90" s="161"/>
      <c r="L90" s="161"/>
      <c r="M90" s="161"/>
      <c r="N90" s="161"/>
      <c r="O90" s="272"/>
      <c r="P90" s="161"/>
      <c r="Q90" s="272"/>
      <c r="R90" s="266"/>
      <c r="S90" s="161"/>
      <c r="T90" s="161"/>
      <c r="U90" s="161"/>
      <c r="V90" s="161"/>
      <c r="W90" s="161"/>
      <c r="X90" s="161"/>
      <c r="Y90" s="161"/>
      <c r="Z90" s="161"/>
      <c r="AA90" s="161"/>
      <c r="AB90" s="272"/>
      <c r="AC90" s="161"/>
      <c r="AD90" s="161"/>
    </row>
    <row r="91" spans="4:30" x14ac:dyDescent="0.25">
      <c r="D91" s="177" t="s">
        <v>5297</v>
      </c>
      <c r="E91" s="178"/>
      <c r="F91" s="161"/>
      <c r="G91" s="161"/>
      <c r="H91" s="161"/>
      <c r="I91" s="161"/>
      <c r="J91" s="161"/>
      <c r="K91" s="161"/>
      <c r="L91" s="161"/>
      <c r="M91" s="161"/>
      <c r="N91" s="161"/>
      <c r="O91" s="272"/>
      <c r="P91" s="161"/>
      <c r="Q91" s="272"/>
      <c r="R91" s="266"/>
      <c r="S91" s="161"/>
      <c r="T91" s="161"/>
      <c r="U91" s="161"/>
      <c r="V91" s="161"/>
      <c r="W91" s="161"/>
      <c r="X91" s="161"/>
      <c r="Y91" s="161"/>
      <c r="Z91" s="161"/>
      <c r="AA91" s="161"/>
      <c r="AB91" s="272"/>
      <c r="AC91" s="161"/>
      <c r="AD91" s="161"/>
    </row>
    <row r="92" spans="4:30" x14ac:dyDescent="0.25">
      <c r="D92" s="177" t="s">
        <v>5298</v>
      </c>
      <c r="E92" s="178"/>
      <c r="F92" s="161"/>
      <c r="G92" s="161"/>
      <c r="H92" s="161"/>
      <c r="I92" s="161"/>
      <c r="J92" s="161"/>
      <c r="K92" s="161"/>
      <c r="L92" s="161"/>
      <c r="M92" s="161"/>
      <c r="N92" s="161"/>
      <c r="O92" s="272"/>
      <c r="P92" s="161"/>
      <c r="Q92" s="272"/>
      <c r="R92" s="266"/>
      <c r="S92" s="161"/>
      <c r="T92" s="161"/>
      <c r="U92" s="161"/>
      <c r="V92" s="161"/>
      <c r="W92" s="161"/>
      <c r="X92" s="161"/>
      <c r="Y92" s="161"/>
      <c r="Z92" s="161"/>
      <c r="AA92" s="161"/>
      <c r="AB92" s="272"/>
      <c r="AC92" s="161"/>
      <c r="AD92" s="161"/>
    </row>
    <row r="93" spans="4:30" x14ac:dyDescent="0.25">
      <c r="D93" s="177" t="s">
        <v>5299</v>
      </c>
      <c r="E93" s="178"/>
      <c r="F93" s="161"/>
      <c r="G93" s="161"/>
      <c r="H93" s="161"/>
      <c r="I93" s="161"/>
      <c r="J93" s="161"/>
      <c r="K93" s="161"/>
      <c r="L93" s="161"/>
      <c r="M93" s="161"/>
      <c r="N93" s="161"/>
      <c r="O93" s="272"/>
      <c r="P93" s="161"/>
      <c r="Q93" s="272"/>
      <c r="R93" s="266"/>
      <c r="S93" s="161"/>
      <c r="T93" s="161"/>
      <c r="U93" s="161"/>
      <c r="V93" s="161"/>
      <c r="W93" s="161"/>
      <c r="X93" s="161"/>
      <c r="Y93" s="161"/>
      <c r="Z93" s="161"/>
      <c r="AA93" s="161"/>
      <c r="AB93" s="272"/>
      <c r="AC93" s="161"/>
      <c r="AD93" s="161"/>
    </row>
    <row r="94" spans="4:30" x14ac:dyDescent="0.25">
      <c r="D94" s="177" t="s">
        <v>5300</v>
      </c>
      <c r="E94" s="178"/>
      <c r="F94" s="161"/>
      <c r="G94" s="161"/>
      <c r="H94" s="161"/>
      <c r="I94" s="161"/>
      <c r="J94" s="161"/>
      <c r="K94" s="161"/>
      <c r="L94" s="161"/>
      <c r="M94" s="161"/>
      <c r="N94" s="161"/>
      <c r="O94" s="272"/>
      <c r="P94" s="161"/>
      <c r="Q94" s="272"/>
      <c r="R94" s="266"/>
      <c r="S94" s="161"/>
      <c r="T94" s="161"/>
      <c r="U94" s="161"/>
      <c r="V94" s="161"/>
      <c r="W94" s="161"/>
      <c r="X94" s="161"/>
      <c r="Y94" s="161"/>
      <c r="Z94" s="161"/>
      <c r="AA94" s="161"/>
      <c r="AB94" s="272"/>
      <c r="AC94" s="161"/>
      <c r="AD94" s="161"/>
    </row>
    <row r="95" spans="4:30" x14ac:dyDescent="0.25">
      <c r="D95" s="177" t="s">
        <v>5301</v>
      </c>
      <c r="E95" s="178"/>
      <c r="F95" s="161"/>
      <c r="G95" s="161"/>
      <c r="H95" s="161"/>
      <c r="I95" s="161"/>
      <c r="J95" s="161"/>
      <c r="K95" s="161"/>
      <c r="L95" s="161"/>
      <c r="M95" s="161"/>
      <c r="N95" s="161"/>
      <c r="O95" s="272"/>
      <c r="P95" s="161"/>
      <c r="Q95" s="272"/>
      <c r="R95" s="266"/>
      <c r="S95" s="161"/>
      <c r="T95" s="161"/>
      <c r="U95" s="161"/>
      <c r="V95" s="161"/>
      <c r="W95" s="161"/>
      <c r="X95" s="161"/>
      <c r="Y95" s="161"/>
      <c r="Z95" s="161"/>
      <c r="AA95" s="161"/>
      <c r="AB95" s="272"/>
      <c r="AC95" s="161"/>
      <c r="AD95" s="161"/>
    </row>
    <row r="96" spans="4:30" x14ac:dyDescent="0.25">
      <c r="D96" s="177" t="s">
        <v>5302</v>
      </c>
      <c r="E96" s="178"/>
      <c r="F96" s="161"/>
      <c r="G96" s="161"/>
      <c r="H96" s="161"/>
      <c r="I96" s="161"/>
      <c r="J96" s="161"/>
      <c r="K96" s="161"/>
      <c r="L96" s="161"/>
      <c r="M96" s="161"/>
      <c r="N96" s="161"/>
      <c r="O96" s="272"/>
      <c r="P96" s="161"/>
      <c r="Q96" s="272"/>
      <c r="R96" s="266"/>
      <c r="S96" s="161"/>
      <c r="T96" s="161"/>
      <c r="U96" s="161"/>
      <c r="V96" s="161"/>
      <c r="W96" s="161"/>
      <c r="X96" s="161"/>
      <c r="Y96" s="161"/>
      <c r="Z96" s="161"/>
      <c r="AA96" s="161"/>
      <c r="AB96" s="272"/>
      <c r="AC96" s="161"/>
      <c r="AD96" s="161"/>
    </row>
    <row r="97" spans="4:30" x14ac:dyDescent="0.25">
      <c r="D97" s="177" t="s">
        <v>5303</v>
      </c>
      <c r="E97" s="178"/>
      <c r="F97" s="161"/>
      <c r="G97" s="161"/>
      <c r="H97" s="161"/>
      <c r="I97" s="161"/>
      <c r="J97" s="161"/>
      <c r="K97" s="161"/>
      <c r="L97" s="161"/>
      <c r="M97" s="161"/>
      <c r="N97" s="161"/>
      <c r="O97" s="272"/>
      <c r="P97" s="161"/>
      <c r="Q97" s="272"/>
      <c r="R97" s="266"/>
      <c r="S97" s="161"/>
      <c r="T97" s="161"/>
      <c r="U97" s="161"/>
      <c r="V97" s="161"/>
      <c r="W97" s="161"/>
      <c r="X97" s="161"/>
      <c r="Y97" s="161"/>
      <c r="Z97" s="161"/>
      <c r="AA97" s="161"/>
      <c r="AB97" s="272"/>
      <c r="AC97" s="161"/>
      <c r="AD97" s="161"/>
    </row>
    <row r="98" spans="4:30" x14ac:dyDescent="0.25">
      <c r="D98" s="177" t="s">
        <v>5304</v>
      </c>
      <c r="E98" s="178"/>
      <c r="F98" s="161"/>
      <c r="G98" s="161"/>
      <c r="H98" s="161"/>
      <c r="I98" s="161"/>
      <c r="J98" s="161"/>
      <c r="K98" s="161"/>
      <c r="L98" s="161"/>
      <c r="M98" s="161"/>
      <c r="N98" s="161"/>
      <c r="O98" s="272"/>
      <c r="P98" s="161"/>
      <c r="Q98" s="272"/>
      <c r="R98" s="266"/>
      <c r="S98" s="161"/>
      <c r="T98" s="161"/>
      <c r="U98" s="161"/>
      <c r="V98" s="161"/>
      <c r="W98" s="161"/>
      <c r="X98" s="161"/>
      <c r="Y98" s="161"/>
      <c r="Z98" s="161"/>
      <c r="AA98" s="161"/>
      <c r="AB98" s="272"/>
      <c r="AC98" s="161"/>
      <c r="AD98" s="161"/>
    </row>
    <row r="99" spans="4:30" x14ac:dyDescent="0.25">
      <c r="D99" s="177" t="s">
        <v>5305</v>
      </c>
      <c r="E99" s="178"/>
      <c r="F99" s="161"/>
      <c r="G99" s="161"/>
      <c r="H99" s="161"/>
      <c r="I99" s="161"/>
      <c r="J99" s="161"/>
      <c r="K99" s="161"/>
      <c r="L99" s="161"/>
      <c r="M99" s="161"/>
      <c r="N99" s="161"/>
      <c r="O99" s="272"/>
      <c r="P99" s="161"/>
      <c r="Q99" s="272"/>
      <c r="R99" s="266"/>
      <c r="S99" s="161"/>
      <c r="T99" s="161"/>
      <c r="U99" s="161"/>
      <c r="V99" s="161"/>
      <c r="W99" s="161"/>
      <c r="X99" s="161"/>
      <c r="Y99" s="161"/>
      <c r="Z99" s="161"/>
      <c r="AA99" s="161"/>
      <c r="AB99" s="272"/>
      <c r="AC99" s="161"/>
      <c r="AD99" s="161"/>
    </row>
    <row r="100" spans="4:30" x14ac:dyDescent="0.25">
      <c r="D100" s="177" t="s">
        <v>5306</v>
      </c>
      <c r="E100" s="178"/>
      <c r="F100" s="161"/>
      <c r="G100" s="161"/>
      <c r="H100" s="161"/>
      <c r="I100" s="161"/>
      <c r="J100" s="161"/>
      <c r="K100" s="161"/>
      <c r="L100" s="161"/>
      <c r="M100" s="161"/>
      <c r="N100" s="161"/>
      <c r="O100" s="272"/>
      <c r="P100" s="161"/>
      <c r="Q100" s="272"/>
      <c r="R100" s="266"/>
      <c r="S100" s="161"/>
      <c r="T100" s="161"/>
      <c r="U100" s="161"/>
      <c r="V100" s="161"/>
      <c r="W100" s="161"/>
      <c r="X100" s="161"/>
      <c r="Y100" s="161"/>
      <c r="Z100" s="161"/>
      <c r="AA100" s="161"/>
      <c r="AB100" s="272"/>
      <c r="AC100" s="161"/>
      <c r="AD100" s="161"/>
    </row>
    <row r="101" spans="4:30" x14ac:dyDescent="0.25">
      <c r="D101" s="177" t="s">
        <v>5307</v>
      </c>
      <c r="E101" s="178"/>
      <c r="F101" s="161"/>
      <c r="G101" s="161"/>
      <c r="H101" s="161"/>
      <c r="I101" s="161"/>
      <c r="J101" s="161"/>
      <c r="K101" s="161"/>
      <c r="L101" s="161"/>
      <c r="M101" s="161"/>
      <c r="N101" s="161"/>
      <c r="O101" s="272"/>
      <c r="P101" s="161"/>
      <c r="Q101" s="272"/>
      <c r="R101" s="266"/>
      <c r="S101" s="161"/>
      <c r="T101" s="161"/>
      <c r="U101" s="161"/>
      <c r="V101" s="161"/>
      <c r="W101" s="161"/>
      <c r="X101" s="161"/>
      <c r="Y101" s="161"/>
      <c r="Z101" s="161"/>
      <c r="AA101" s="161"/>
      <c r="AB101" s="272"/>
      <c r="AC101" s="161"/>
      <c r="AD101" s="161"/>
    </row>
    <row r="102" spans="4:30" x14ac:dyDescent="0.25">
      <c r="D102" s="177" t="s">
        <v>5308</v>
      </c>
      <c r="E102" s="178"/>
      <c r="F102" s="161"/>
      <c r="G102" s="161"/>
      <c r="H102" s="161"/>
      <c r="I102" s="161"/>
      <c r="J102" s="161"/>
      <c r="K102" s="161"/>
      <c r="L102" s="161"/>
      <c r="M102" s="161"/>
      <c r="N102" s="161"/>
      <c r="O102" s="272"/>
      <c r="P102" s="161"/>
      <c r="Q102" s="272"/>
      <c r="R102" s="266"/>
      <c r="S102" s="161"/>
      <c r="T102" s="161"/>
      <c r="U102" s="161"/>
      <c r="V102" s="161"/>
      <c r="W102" s="161"/>
      <c r="X102" s="161"/>
      <c r="Y102" s="161"/>
      <c r="Z102" s="161"/>
      <c r="AA102" s="161"/>
      <c r="AB102" s="272"/>
      <c r="AC102" s="161"/>
      <c r="AD102" s="161"/>
    </row>
    <row r="103" spans="4:30" x14ac:dyDescent="0.25">
      <c r="D103" s="177" t="s">
        <v>5309</v>
      </c>
      <c r="E103" s="178"/>
      <c r="F103" s="161"/>
      <c r="G103" s="161"/>
      <c r="H103" s="161"/>
      <c r="I103" s="161"/>
      <c r="J103" s="161"/>
      <c r="K103" s="161"/>
      <c r="L103" s="161"/>
      <c r="M103" s="161"/>
      <c r="N103" s="161"/>
      <c r="O103" s="272"/>
      <c r="P103" s="161"/>
      <c r="Q103" s="272"/>
      <c r="R103" s="266"/>
      <c r="S103" s="161"/>
      <c r="T103" s="161"/>
      <c r="U103" s="161"/>
      <c r="V103" s="161"/>
      <c r="W103" s="161"/>
      <c r="X103" s="161"/>
      <c r="Y103" s="161"/>
      <c r="Z103" s="161"/>
      <c r="AA103" s="161"/>
      <c r="AB103" s="272"/>
      <c r="AC103" s="161"/>
      <c r="AD103" s="161"/>
    </row>
    <row r="104" spans="4:30" x14ac:dyDescent="0.25">
      <c r="D104" s="177" t="s">
        <v>5310</v>
      </c>
      <c r="E104" s="178"/>
      <c r="F104" s="161"/>
      <c r="G104" s="161"/>
      <c r="H104" s="161"/>
      <c r="I104" s="161"/>
      <c r="J104" s="161"/>
      <c r="K104" s="161"/>
      <c r="L104" s="161"/>
      <c r="M104" s="161"/>
      <c r="N104" s="161"/>
      <c r="O104" s="272"/>
      <c r="P104" s="161"/>
      <c r="Q104" s="272"/>
      <c r="R104" s="266"/>
      <c r="S104" s="161"/>
      <c r="T104" s="161"/>
      <c r="U104" s="161"/>
      <c r="V104" s="161"/>
      <c r="W104" s="161"/>
      <c r="X104" s="161"/>
      <c r="Y104" s="161"/>
      <c r="Z104" s="161"/>
      <c r="AA104" s="161"/>
      <c r="AB104" s="272"/>
      <c r="AC104" s="161"/>
      <c r="AD104" s="161"/>
    </row>
    <row r="105" spans="4:30" x14ac:dyDescent="0.25">
      <c r="D105" s="177" t="s">
        <v>5311</v>
      </c>
      <c r="E105" s="178"/>
      <c r="F105" s="161"/>
      <c r="G105" s="161"/>
      <c r="H105" s="161"/>
      <c r="I105" s="161"/>
      <c r="J105" s="161"/>
      <c r="K105" s="161"/>
      <c r="L105" s="161"/>
      <c r="M105" s="161"/>
      <c r="N105" s="161"/>
      <c r="O105" s="272"/>
      <c r="P105" s="161"/>
      <c r="Q105" s="272"/>
      <c r="R105" s="266"/>
      <c r="S105" s="161"/>
      <c r="T105" s="161"/>
      <c r="U105" s="161"/>
      <c r="V105" s="161"/>
      <c r="W105" s="161"/>
      <c r="X105" s="161"/>
      <c r="Y105" s="161"/>
      <c r="Z105" s="161"/>
      <c r="AA105" s="161"/>
      <c r="AB105" s="272"/>
      <c r="AC105" s="161"/>
      <c r="AD105" s="161"/>
    </row>
    <row r="106" spans="4:30" x14ac:dyDescent="0.25">
      <c r="D106" s="177" t="s">
        <v>5312</v>
      </c>
      <c r="E106" s="178"/>
      <c r="F106" s="161"/>
      <c r="G106" s="161"/>
      <c r="H106" s="161"/>
      <c r="I106" s="161"/>
      <c r="J106" s="161"/>
      <c r="K106" s="161"/>
      <c r="L106" s="161"/>
      <c r="M106" s="161"/>
      <c r="N106" s="161"/>
      <c r="O106" s="272"/>
      <c r="P106" s="161"/>
      <c r="Q106" s="272"/>
      <c r="R106" s="266"/>
      <c r="S106" s="161"/>
      <c r="T106" s="161"/>
      <c r="U106" s="161"/>
      <c r="V106" s="161"/>
      <c r="W106" s="161"/>
      <c r="X106" s="161"/>
      <c r="Y106" s="161"/>
      <c r="Z106" s="161"/>
      <c r="AA106" s="161"/>
      <c r="AB106" s="272"/>
      <c r="AC106" s="161"/>
      <c r="AD106" s="161"/>
    </row>
    <row r="107" spans="4:30" x14ac:dyDescent="0.25">
      <c r="D107" s="177" t="s">
        <v>5313</v>
      </c>
      <c r="E107" s="178"/>
      <c r="F107" s="161"/>
      <c r="G107" s="161"/>
      <c r="H107" s="161"/>
      <c r="I107" s="161"/>
      <c r="J107" s="161"/>
      <c r="K107" s="161"/>
      <c r="L107" s="161"/>
      <c r="M107" s="161"/>
      <c r="N107" s="161"/>
      <c r="O107" s="272"/>
      <c r="P107" s="161"/>
      <c r="Q107" s="272"/>
      <c r="R107" s="266"/>
      <c r="S107" s="161"/>
      <c r="T107" s="161"/>
      <c r="U107" s="161"/>
      <c r="V107" s="161"/>
      <c r="W107" s="161"/>
      <c r="X107" s="161"/>
      <c r="Y107" s="161"/>
      <c r="Z107" s="161"/>
      <c r="AA107" s="161"/>
      <c r="AB107" s="272"/>
      <c r="AC107" s="161"/>
      <c r="AD107" s="161"/>
    </row>
    <row r="108" spans="4:30" x14ac:dyDescent="0.25">
      <c r="D108" s="177" t="s">
        <v>5314</v>
      </c>
      <c r="E108" s="178"/>
      <c r="F108" s="161"/>
      <c r="G108" s="161"/>
      <c r="H108" s="161"/>
      <c r="I108" s="161"/>
      <c r="J108" s="161"/>
      <c r="K108" s="161"/>
      <c r="L108" s="161"/>
      <c r="M108" s="161"/>
      <c r="N108" s="161"/>
      <c r="O108" s="272"/>
      <c r="P108" s="161"/>
      <c r="Q108" s="272"/>
      <c r="R108" s="266"/>
      <c r="S108" s="161"/>
      <c r="T108" s="161"/>
      <c r="U108" s="161"/>
      <c r="V108" s="161"/>
      <c r="W108" s="161"/>
      <c r="X108" s="161"/>
      <c r="Y108" s="161"/>
      <c r="Z108" s="161"/>
      <c r="AA108" s="161"/>
      <c r="AB108" s="272"/>
      <c r="AC108" s="161"/>
      <c r="AD108" s="161"/>
    </row>
    <row r="109" spans="4:30" x14ac:dyDescent="0.25">
      <c r="D109" s="177" t="s">
        <v>5315</v>
      </c>
      <c r="E109" s="178"/>
      <c r="F109" s="161"/>
      <c r="G109" s="161"/>
      <c r="H109" s="161"/>
      <c r="I109" s="161"/>
      <c r="J109" s="161"/>
      <c r="K109" s="161"/>
      <c r="L109" s="161"/>
      <c r="M109" s="161"/>
      <c r="N109" s="161"/>
      <c r="O109" s="272"/>
      <c r="P109" s="161"/>
      <c r="Q109" s="272"/>
      <c r="R109" s="266"/>
      <c r="S109" s="161"/>
      <c r="T109" s="161"/>
      <c r="U109" s="161"/>
      <c r="V109" s="161"/>
      <c r="W109" s="161"/>
      <c r="X109" s="161"/>
      <c r="Y109" s="161"/>
      <c r="Z109" s="161"/>
      <c r="AA109" s="161"/>
      <c r="AB109" s="272"/>
      <c r="AC109" s="161"/>
      <c r="AD109" s="161"/>
    </row>
    <row r="110" spans="4:30" x14ac:dyDescent="0.25">
      <c r="D110" s="177" t="s">
        <v>5316</v>
      </c>
      <c r="E110" s="178"/>
      <c r="F110" s="161"/>
      <c r="G110" s="161"/>
      <c r="H110" s="161"/>
      <c r="I110" s="161"/>
      <c r="J110" s="161"/>
      <c r="K110" s="161"/>
      <c r="L110" s="161"/>
      <c r="M110" s="161"/>
      <c r="N110" s="161"/>
      <c r="O110" s="272"/>
      <c r="P110" s="161"/>
      <c r="Q110" s="272"/>
      <c r="R110" s="266"/>
      <c r="S110" s="161"/>
      <c r="T110" s="161"/>
      <c r="U110" s="161"/>
      <c r="V110" s="161"/>
      <c r="W110" s="161"/>
      <c r="X110" s="161"/>
      <c r="Y110" s="161"/>
      <c r="Z110" s="161"/>
      <c r="AA110" s="161"/>
      <c r="AB110" s="272"/>
      <c r="AC110" s="161"/>
      <c r="AD110" s="161"/>
    </row>
    <row r="111" spans="4:30" x14ac:dyDescent="0.25">
      <c r="D111" s="177" t="s">
        <v>5317</v>
      </c>
      <c r="E111" s="178"/>
      <c r="F111" s="161"/>
      <c r="G111" s="161"/>
      <c r="H111" s="161"/>
      <c r="I111" s="161"/>
      <c r="J111" s="161"/>
      <c r="K111" s="161"/>
      <c r="L111" s="161"/>
      <c r="M111" s="161"/>
      <c r="N111" s="161"/>
      <c r="O111" s="272"/>
      <c r="P111" s="161"/>
      <c r="Q111" s="272"/>
      <c r="R111" s="266"/>
      <c r="S111" s="161"/>
      <c r="T111" s="161"/>
      <c r="U111" s="161"/>
      <c r="V111" s="161"/>
      <c r="W111" s="161"/>
      <c r="X111" s="161"/>
      <c r="Y111" s="161"/>
      <c r="Z111" s="161"/>
      <c r="AA111" s="161"/>
      <c r="AB111" s="272"/>
      <c r="AC111" s="161"/>
      <c r="AD111" s="161"/>
    </row>
    <row r="112" spans="4:30" x14ac:dyDescent="0.25">
      <c r="D112" s="177" t="s">
        <v>5318</v>
      </c>
      <c r="E112" s="178"/>
      <c r="F112" s="161"/>
      <c r="G112" s="161"/>
      <c r="H112" s="161"/>
      <c r="I112" s="161"/>
      <c r="J112" s="161"/>
      <c r="K112" s="161"/>
      <c r="L112" s="161"/>
      <c r="M112" s="161"/>
      <c r="N112" s="161"/>
      <c r="O112" s="272"/>
      <c r="P112" s="161"/>
      <c r="Q112" s="272"/>
      <c r="R112" s="266"/>
      <c r="S112" s="161"/>
      <c r="T112" s="161"/>
      <c r="U112" s="161"/>
      <c r="V112" s="161"/>
      <c r="W112" s="161"/>
      <c r="X112" s="161"/>
      <c r="Y112" s="161"/>
      <c r="Z112" s="161"/>
      <c r="AA112" s="161"/>
      <c r="AB112" s="272"/>
      <c r="AC112" s="161"/>
      <c r="AD112" s="161"/>
    </row>
    <row r="113" spans="4:30" x14ac:dyDescent="0.25">
      <c r="D113" s="177" t="s">
        <v>5319</v>
      </c>
      <c r="E113" s="178"/>
      <c r="F113" s="161"/>
      <c r="G113" s="161"/>
      <c r="H113" s="161"/>
      <c r="I113" s="161"/>
      <c r="J113" s="161"/>
      <c r="K113" s="161"/>
      <c r="L113" s="161"/>
      <c r="M113" s="161"/>
      <c r="N113" s="161"/>
      <c r="O113" s="272"/>
      <c r="P113" s="161"/>
      <c r="Q113" s="272"/>
      <c r="R113" s="266"/>
      <c r="S113" s="161"/>
      <c r="T113" s="161"/>
      <c r="U113" s="161"/>
      <c r="V113" s="161"/>
      <c r="W113" s="161"/>
      <c r="X113" s="161"/>
      <c r="Y113" s="161"/>
      <c r="Z113" s="161"/>
      <c r="AA113" s="161"/>
      <c r="AB113" s="272"/>
      <c r="AC113" s="161"/>
      <c r="AD113" s="161"/>
    </row>
    <row r="114" spans="4:30" x14ac:dyDescent="0.25">
      <c r="D114" s="177" t="s">
        <v>5320</v>
      </c>
      <c r="E114" s="178"/>
      <c r="F114" s="161"/>
      <c r="G114" s="161"/>
      <c r="H114" s="161"/>
      <c r="I114" s="161"/>
      <c r="J114" s="161"/>
      <c r="K114" s="161"/>
      <c r="L114" s="161"/>
      <c r="M114" s="161"/>
      <c r="N114" s="161"/>
      <c r="O114" s="272"/>
      <c r="P114" s="161"/>
      <c r="Q114" s="272"/>
      <c r="R114" s="266"/>
      <c r="S114" s="161"/>
      <c r="T114" s="161"/>
      <c r="U114" s="161"/>
      <c r="V114" s="161"/>
      <c r="W114" s="161"/>
      <c r="X114" s="161"/>
      <c r="Y114" s="161"/>
      <c r="Z114" s="161"/>
      <c r="AA114" s="161"/>
      <c r="AB114" s="272"/>
      <c r="AC114" s="161"/>
      <c r="AD114" s="161"/>
    </row>
    <row r="115" spans="4:30" x14ac:dyDescent="0.25">
      <c r="D115" s="177" t="s">
        <v>5321</v>
      </c>
      <c r="E115" s="178"/>
      <c r="F115" s="161"/>
      <c r="G115" s="161"/>
      <c r="H115" s="161"/>
      <c r="I115" s="161"/>
      <c r="J115" s="161"/>
      <c r="K115" s="161"/>
      <c r="L115" s="161"/>
      <c r="M115" s="161"/>
      <c r="N115" s="161"/>
      <c r="O115" s="272"/>
      <c r="P115" s="161"/>
      <c r="Q115" s="272"/>
      <c r="R115" s="266"/>
      <c r="S115" s="161"/>
      <c r="T115" s="161"/>
      <c r="U115" s="161"/>
      <c r="V115" s="161"/>
      <c r="W115" s="161"/>
      <c r="X115" s="161"/>
      <c r="Y115" s="161"/>
      <c r="Z115" s="161"/>
      <c r="AA115" s="161"/>
      <c r="AB115" s="272"/>
      <c r="AC115" s="161"/>
      <c r="AD115" s="161"/>
    </row>
  </sheetData>
  <mergeCells count="3">
    <mergeCell ref="B1:L1"/>
    <mergeCell ref="F2:Q3"/>
    <mergeCell ref="S2:AD3"/>
  </mergeCells>
  <dataValidations count="1">
    <dataValidation type="decimal" allowBlank="1" showInputMessage="1" showErrorMessage="1" error="Data is of incorrect type!" sqref="D5:D6 E5:M5 E3"/>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Enumerations!$A$751:$IU$751</xm:f>
          </x14:formula1>
          <xm:sqref>E15:E115</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showGridLines="0" topLeftCell="B1" workbookViewId="0">
      <selection activeCell="E5" sqref="E5"/>
    </sheetView>
  </sheetViews>
  <sheetFormatPr defaultRowHeight="20.25" customHeight="1" x14ac:dyDescent="0.25"/>
  <cols>
    <col min="1" max="1" width="9.140625" style="241"/>
    <col min="2" max="2" width="54" style="241" customWidth="1"/>
    <col min="3" max="4" width="9.140625" style="241"/>
    <col min="5" max="5" width="26.140625" style="241" customWidth="1"/>
    <col min="6" max="6" width="26.5703125" style="241" customWidth="1"/>
    <col min="7" max="7" width="19.85546875" style="241" customWidth="1"/>
    <col min="8" max="8" width="13.5703125" style="241" customWidth="1"/>
    <col min="9" max="9" width="24.140625" style="241" customWidth="1"/>
    <col min="10" max="10" width="26.5703125" style="241" customWidth="1"/>
    <col min="11" max="11" width="19.85546875" style="241" customWidth="1"/>
    <col min="12" max="12" width="13.5703125" style="241" customWidth="1"/>
    <col min="13" max="13" width="35.85546875" style="304" customWidth="1"/>
    <col min="14" max="14" width="30.7109375" style="41" customWidth="1"/>
    <col min="15" max="23" width="30.7109375" style="241" customWidth="1"/>
    <col min="24" max="16384" width="9.140625" style="241"/>
  </cols>
  <sheetData>
    <row r="1" spans="1:23" ht="20.25" customHeight="1" x14ac:dyDescent="0.3">
      <c r="A1" s="187" t="s">
        <v>17053</v>
      </c>
      <c r="B1" s="798" t="s">
        <v>7198</v>
      </c>
      <c r="C1" s="799"/>
      <c r="D1" s="799"/>
      <c r="E1" s="799"/>
      <c r="F1" s="799"/>
      <c r="G1" s="799"/>
      <c r="H1" s="799"/>
      <c r="I1" s="799"/>
      <c r="J1" s="799"/>
      <c r="K1" s="799"/>
      <c r="L1" s="799"/>
      <c r="M1" s="310"/>
      <c r="N1" s="237" t="s">
        <v>7492</v>
      </c>
    </row>
    <row r="2" spans="1:23" ht="20.25" customHeight="1" x14ac:dyDescent="0.25">
      <c r="M2" s="310"/>
      <c r="N2" s="98"/>
    </row>
    <row r="3" spans="1:23" ht="20.25" customHeight="1" x14ac:dyDescent="0.25">
      <c r="C3" s="13" t="s">
        <v>7199</v>
      </c>
      <c r="M3" s="310"/>
      <c r="N3" s="98"/>
    </row>
    <row r="4" spans="1:23" ht="20.25" customHeight="1" x14ac:dyDescent="0.25">
      <c r="M4" s="310"/>
      <c r="N4" s="98"/>
    </row>
    <row r="5" spans="1:23" ht="20.25" customHeight="1" x14ac:dyDescent="0.25">
      <c r="M5" s="311"/>
      <c r="N5" s="98"/>
    </row>
    <row r="6" spans="1:23" ht="46.5" customHeight="1" x14ac:dyDescent="0.25">
      <c r="E6" s="10" t="s">
        <v>1198</v>
      </c>
      <c r="F6" s="10"/>
      <c r="G6" s="10"/>
      <c r="H6" s="10"/>
      <c r="I6" s="10" t="s">
        <v>1199</v>
      </c>
      <c r="J6" s="10"/>
      <c r="K6" s="10"/>
      <c r="L6" s="10"/>
      <c r="M6" s="312" t="s">
        <v>1079</v>
      </c>
      <c r="O6" s="46" t="s">
        <v>1198</v>
      </c>
      <c r="P6" s="46"/>
      <c r="Q6" s="46"/>
      <c r="R6" s="46"/>
      <c r="S6" s="46" t="s">
        <v>1199</v>
      </c>
      <c r="T6" s="46"/>
      <c r="U6" s="46"/>
      <c r="V6" s="46"/>
      <c r="W6" s="46" t="s">
        <v>1079</v>
      </c>
    </row>
    <row r="7" spans="1:23" ht="20.25" customHeight="1" x14ac:dyDescent="0.25">
      <c r="E7" s="10" t="s">
        <v>1057</v>
      </c>
      <c r="F7" s="10"/>
      <c r="G7" s="10" t="s">
        <v>1062</v>
      </c>
      <c r="H7" s="10"/>
      <c r="I7" s="10" t="s">
        <v>1057</v>
      </c>
      <c r="J7" s="10"/>
      <c r="K7" s="10" t="s">
        <v>1062</v>
      </c>
      <c r="L7" s="10"/>
      <c r="M7" s="305"/>
      <c r="O7" s="46" t="s">
        <v>1057</v>
      </c>
      <c r="P7" s="46"/>
      <c r="Q7" s="46" t="s">
        <v>1062</v>
      </c>
      <c r="R7" s="46"/>
      <c r="S7" s="46" t="s">
        <v>1057</v>
      </c>
      <c r="T7" s="46"/>
      <c r="U7" s="46" t="s">
        <v>1062</v>
      </c>
      <c r="V7" s="46"/>
      <c r="W7" s="46"/>
    </row>
    <row r="8" spans="1:23" ht="20.25" customHeight="1" x14ac:dyDescent="0.25">
      <c r="B8" s="20" t="s">
        <v>2922</v>
      </c>
      <c r="E8" s="10" t="s">
        <v>1200</v>
      </c>
      <c r="F8" s="10" t="s">
        <v>1194</v>
      </c>
      <c r="G8" s="10" t="s">
        <v>1063</v>
      </c>
      <c r="H8" s="10" t="s">
        <v>1201</v>
      </c>
      <c r="I8" s="10" t="s">
        <v>1200</v>
      </c>
      <c r="J8" s="10" t="s">
        <v>1194</v>
      </c>
      <c r="K8" s="10" t="s">
        <v>1063</v>
      </c>
      <c r="L8" s="10" t="s">
        <v>1201</v>
      </c>
      <c r="M8" s="305"/>
      <c r="O8" s="46" t="s">
        <v>1200</v>
      </c>
      <c r="P8" s="46" t="s">
        <v>1194</v>
      </c>
      <c r="Q8" s="46" t="s">
        <v>1063</v>
      </c>
      <c r="R8" s="46" t="s">
        <v>1201</v>
      </c>
      <c r="S8" s="46" t="s">
        <v>1200</v>
      </c>
      <c r="T8" s="46" t="s">
        <v>1194</v>
      </c>
      <c r="U8" s="46" t="s">
        <v>1063</v>
      </c>
      <c r="V8" s="46" t="s">
        <v>1201</v>
      </c>
      <c r="W8" s="46"/>
    </row>
    <row r="9" spans="1:23" ht="20.25" hidden="1" customHeight="1" x14ac:dyDescent="0.25">
      <c r="E9" s="13" t="s">
        <v>7200</v>
      </c>
      <c r="F9" s="13" t="s">
        <v>7201</v>
      </c>
      <c r="G9" s="13" t="s">
        <v>7202</v>
      </c>
      <c r="H9" s="13" t="s">
        <v>7203</v>
      </c>
      <c r="I9" s="13" t="s">
        <v>7204</v>
      </c>
      <c r="J9" s="13" t="s">
        <v>7205</v>
      </c>
      <c r="K9" s="13" t="s">
        <v>7206</v>
      </c>
      <c r="L9" s="13" t="s">
        <v>7207</v>
      </c>
      <c r="M9" s="306" t="s">
        <v>7208</v>
      </c>
      <c r="O9" s="13" t="s">
        <v>7200</v>
      </c>
      <c r="P9" s="13" t="s">
        <v>7201</v>
      </c>
      <c r="Q9" s="13" t="s">
        <v>7202</v>
      </c>
      <c r="R9" s="13" t="s">
        <v>7203</v>
      </c>
      <c r="S9" s="13" t="s">
        <v>7204</v>
      </c>
      <c r="T9" s="13" t="s">
        <v>7205</v>
      </c>
      <c r="U9" s="13" t="s">
        <v>7206</v>
      </c>
      <c r="V9" s="13" t="s">
        <v>7207</v>
      </c>
      <c r="W9" s="13" t="s">
        <v>7208</v>
      </c>
    </row>
    <row r="10" spans="1:23" ht="20.25" hidden="1" customHeight="1" x14ac:dyDescent="0.25">
      <c r="E10" s="13" t="s">
        <v>3212</v>
      </c>
      <c r="F10" s="13" t="s">
        <v>3212</v>
      </c>
      <c r="G10" s="13" t="s">
        <v>3212</v>
      </c>
      <c r="H10" s="13" t="s">
        <v>3212</v>
      </c>
      <c r="I10" s="13" t="s">
        <v>3212</v>
      </c>
      <c r="J10" s="13" t="s">
        <v>3212</v>
      </c>
      <c r="K10" s="13" t="s">
        <v>3212</v>
      </c>
      <c r="L10" s="13" t="s">
        <v>3212</v>
      </c>
      <c r="M10" s="306" t="s">
        <v>3212</v>
      </c>
      <c r="O10" s="13" t="s">
        <v>3212</v>
      </c>
      <c r="P10" s="13" t="s">
        <v>3212</v>
      </c>
      <c r="Q10" s="13" t="s">
        <v>3212</v>
      </c>
      <c r="R10" s="13" t="s">
        <v>3212</v>
      </c>
      <c r="S10" s="13" t="s">
        <v>3212</v>
      </c>
      <c r="T10" s="13" t="s">
        <v>3212</v>
      </c>
      <c r="U10" s="13" t="s">
        <v>3212</v>
      </c>
      <c r="V10" s="13" t="s">
        <v>3212</v>
      </c>
      <c r="W10" s="13" t="s">
        <v>3212</v>
      </c>
    </row>
    <row r="11" spans="1:23" ht="20.25" hidden="1" customHeight="1" x14ac:dyDescent="0.25">
      <c r="E11" s="13" t="s">
        <v>1052</v>
      </c>
      <c r="F11" s="13" t="s">
        <v>1052</v>
      </c>
      <c r="G11" s="13" t="s">
        <v>1052</v>
      </c>
      <c r="H11" s="13" t="s">
        <v>1052</v>
      </c>
      <c r="I11" s="13" t="s">
        <v>1052</v>
      </c>
      <c r="J11" s="13" t="s">
        <v>1052</v>
      </c>
      <c r="K11" s="13" t="s">
        <v>1052</v>
      </c>
      <c r="L11" s="13" t="s">
        <v>1052</v>
      </c>
      <c r="M11" s="306" t="s">
        <v>1052</v>
      </c>
      <c r="O11" s="13" t="s">
        <v>1052</v>
      </c>
      <c r="P11" s="13" t="s">
        <v>1052</v>
      </c>
      <c r="Q11" s="13" t="s">
        <v>1052</v>
      </c>
      <c r="R11" s="13" t="s">
        <v>1052</v>
      </c>
      <c r="S11" s="13" t="s">
        <v>1052</v>
      </c>
      <c r="T11" s="13" t="s">
        <v>1052</v>
      </c>
      <c r="U11" s="13" t="s">
        <v>1052</v>
      </c>
      <c r="V11" s="13" t="s">
        <v>1052</v>
      </c>
      <c r="W11" s="13" t="s">
        <v>1052</v>
      </c>
    </row>
    <row r="12" spans="1:23" ht="20.25" customHeight="1" x14ac:dyDescent="0.25">
      <c r="E12" s="15" t="s">
        <v>418</v>
      </c>
      <c r="F12" s="15" t="s">
        <v>607</v>
      </c>
      <c r="G12" s="15" t="s">
        <v>720</v>
      </c>
      <c r="H12" s="15" t="s">
        <v>721</v>
      </c>
      <c r="I12" s="15" t="s">
        <v>599</v>
      </c>
      <c r="J12" s="15" t="s">
        <v>600</v>
      </c>
      <c r="K12" s="15" t="s">
        <v>601</v>
      </c>
      <c r="L12" s="15" t="s">
        <v>602</v>
      </c>
      <c r="M12" s="307" t="s">
        <v>603</v>
      </c>
      <c r="N12" s="51"/>
      <c r="O12" s="168" t="s">
        <v>418</v>
      </c>
      <c r="P12" s="168" t="s">
        <v>607</v>
      </c>
      <c r="Q12" s="168" t="s">
        <v>720</v>
      </c>
      <c r="R12" s="168" t="s">
        <v>721</v>
      </c>
      <c r="S12" s="168" t="s">
        <v>599</v>
      </c>
      <c r="T12" s="168" t="s">
        <v>600</v>
      </c>
      <c r="U12" s="168" t="s">
        <v>601</v>
      </c>
      <c r="V12" s="168" t="s">
        <v>602</v>
      </c>
      <c r="W12" s="168" t="s">
        <v>603</v>
      </c>
    </row>
    <row r="13" spans="1:23" ht="20.25" customHeight="1" x14ac:dyDescent="0.25">
      <c r="B13" s="10" t="s">
        <v>1081</v>
      </c>
      <c r="C13" s="13"/>
      <c r="D13" s="15"/>
      <c r="E13" s="283"/>
      <c r="F13" s="283"/>
      <c r="G13" s="283"/>
      <c r="H13" s="283"/>
      <c r="I13" s="283"/>
      <c r="J13" s="283"/>
      <c r="K13" s="283"/>
      <c r="L13" s="283"/>
      <c r="M13" s="308"/>
      <c r="N13" s="117" t="s">
        <v>2949</v>
      </c>
      <c r="O13" s="169" t="s">
        <v>2949</v>
      </c>
      <c r="P13" s="169" t="s">
        <v>2949</v>
      </c>
      <c r="Q13" s="169" t="s">
        <v>2949</v>
      </c>
      <c r="R13" s="169" t="s">
        <v>2949</v>
      </c>
      <c r="S13" s="169" t="s">
        <v>2949</v>
      </c>
      <c r="T13" s="169" t="s">
        <v>2949</v>
      </c>
      <c r="U13" s="169" t="s">
        <v>2949</v>
      </c>
      <c r="V13" s="169" t="s">
        <v>2949</v>
      </c>
      <c r="W13" s="169" t="s">
        <v>2949</v>
      </c>
    </row>
    <row r="14" spans="1:23" ht="20.25" customHeight="1" x14ac:dyDescent="0.25">
      <c r="B14" s="19" t="s">
        <v>1082</v>
      </c>
      <c r="C14" s="13" t="s">
        <v>1082</v>
      </c>
      <c r="D14" s="15" t="s">
        <v>421</v>
      </c>
      <c r="E14" s="46"/>
      <c r="F14" s="46"/>
      <c r="G14" s="46"/>
      <c r="H14" s="46"/>
      <c r="I14" s="46"/>
      <c r="J14" s="46"/>
      <c r="K14" s="46"/>
      <c r="L14" s="46"/>
      <c r="M14" s="309"/>
      <c r="N14" s="117" t="s">
        <v>421</v>
      </c>
      <c r="O14" s="131" t="s">
        <v>7210</v>
      </c>
      <c r="P14" s="131" t="s">
        <v>7211</v>
      </c>
      <c r="Q14" s="131" t="s">
        <v>7212</v>
      </c>
      <c r="R14" s="131" t="s">
        <v>7213</v>
      </c>
      <c r="S14" s="131" t="s">
        <v>7214</v>
      </c>
      <c r="T14" s="131" t="s">
        <v>7215</v>
      </c>
      <c r="U14" s="131" t="s">
        <v>7216</v>
      </c>
      <c r="V14" s="131" t="s">
        <v>7217</v>
      </c>
      <c r="W14" s="131" t="s">
        <v>7218</v>
      </c>
    </row>
    <row r="15" spans="1:23" ht="20.25" customHeight="1" x14ac:dyDescent="0.25">
      <c r="B15" s="19" t="s">
        <v>1083</v>
      </c>
      <c r="C15" s="13" t="s">
        <v>1083</v>
      </c>
      <c r="D15" s="15" t="s">
        <v>423</v>
      </c>
      <c r="E15" s="46"/>
      <c r="F15" s="46"/>
      <c r="G15" s="46"/>
      <c r="H15" s="46"/>
      <c r="I15" s="46"/>
      <c r="J15" s="46"/>
      <c r="K15" s="46"/>
      <c r="L15" s="46"/>
      <c r="M15" s="309"/>
      <c r="N15" s="117" t="s">
        <v>423</v>
      </c>
      <c r="O15" s="131" t="s">
        <v>7219</v>
      </c>
      <c r="P15" s="131" t="s">
        <v>7220</v>
      </c>
      <c r="Q15" s="131" t="s">
        <v>7221</v>
      </c>
      <c r="R15" s="131" t="s">
        <v>7222</v>
      </c>
      <c r="S15" s="131" t="s">
        <v>7223</v>
      </c>
      <c r="T15" s="131" t="s">
        <v>7224</v>
      </c>
      <c r="U15" s="131" t="s">
        <v>7225</v>
      </c>
      <c r="V15" s="131" t="s">
        <v>7226</v>
      </c>
      <c r="W15" s="131" t="s">
        <v>7227</v>
      </c>
    </row>
    <row r="16" spans="1:23" ht="20.25" customHeight="1" x14ac:dyDescent="0.25">
      <c r="B16" s="19" t="s">
        <v>1084</v>
      </c>
      <c r="C16" s="13" t="s">
        <v>1084</v>
      </c>
      <c r="D16" s="15" t="s">
        <v>613</v>
      </c>
      <c r="E16" s="46"/>
      <c r="F16" s="46"/>
      <c r="G16" s="46"/>
      <c r="H16" s="46"/>
      <c r="I16" s="46"/>
      <c r="J16" s="46"/>
      <c r="K16" s="46"/>
      <c r="L16" s="46"/>
      <c r="M16" s="309"/>
      <c r="N16" s="117" t="s">
        <v>613</v>
      </c>
      <c r="O16" s="131" t="s">
        <v>7228</v>
      </c>
      <c r="P16" s="131" t="s">
        <v>7229</v>
      </c>
      <c r="Q16" s="131" t="s">
        <v>7230</v>
      </c>
      <c r="R16" s="131" t="s">
        <v>7231</v>
      </c>
      <c r="S16" s="131" t="s">
        <v>7232</v>
      </c>
      <c r="T16" s="131" t="s">
        <v>7233</v>
      </c>
      <c r="U16" s="131" t="s">
        <v>7234</v>
      </c>
      <c r="V16" s="131" t="s">
        <v>7235</v>
      </c>
      <c r="W16" s="131" t="s">
        <v>7236</v>
      </c>
    </row>
    <row r="17" spans="2:23" ht="20.25" customHeight="1" x14ac:dyDescent="0.25">
      <c r="B17" s="19" t="s">
        <v>1085</v>
      </c>
      <c r="C17" s="13" t="s">
        <v>1085</v>
      </c>
      <c r="D17" s="15" t="s">
        <v>427</v>
      </c>
      <c r="E17" s="46"/>
      <c r="F17" s="46"/>
      <c r="G17" s="46"/>
      <c r="H17" s="46"/>
      <c r="I17" s="46"/>
      <c r="J17" s="46"/>
      <c r="K17" s="46"/>
      <c r="L17" s="46"/>
      <c r="M17" s="309"/>
      <c r="N17" s="117" t="s">
        <v>427</v>
      </c>
      <c r="O17" s="131" t="s">
        <v>7237</v>
      </c>
      <c r="P17" s="131" t="s">
        <v>7238</v>
      </c>
      <c r="Q17" s="131" t="s">
        <v>7239</v>
      </c>
      <c r="R17" s="131" t="s">
        <v>7240</v>
      </c>
      <c r="S17" s="131" t="s">
        <v>7241</v>
      </c>
      <c r="T17" s="131" t="s">
        <v>7242</v>
      </c>
      <c r="U17" s="131" t="s">
        <v>7243</v>
      </c>
      <c r="V17" s="131" t="s">
        <v>7244</v>
      </c>
      <c r="W17" s="131" t="s">
        <v>7245</v>
      </c>
    </row>
    <row r="18" spans="2:23" ht="20.25" customHeight="1" x14ac:dyDescent="0.25">
      <c r="B18" s="19" t="s">
        <v>1086</v>
      </c>
      <c r="C18" s="13" t="s">
        <v>1086</v>
      </c>
      <c r="D18" s="15" t="s">
        <v>573</v>
      </c>
      <c r="E18" s="46"/>
      <c r="F18" s="46"/>
      <c r="G18" s="46"/>
      <c r="H18" s="46"/>
      <c r="I18" s="46"/>
      <c r="J18" s="46"/>
      <c r="K18" s="46"/>
      <c r="L18" s="46"/>
      <c r="M18" s="309"/>
      <c r="N18" s="117" t="s">
        <v>573</v>
      </c>
      <c r="O18" s="131" t="s">
        <v>7246</v>
      </c>
      <c r="P18" s="131" t="s">
        <v>7247</v>
      </c>
      <c r="Q18" s="131" t="s">
        <v>7248</v>
      </c>
      <c r="R18" s="131" t="s">
        <v>7249</v>
      </c>
      <c r="S18" s="131" t="s">
        <v>7250</v>
      </c>
      <c r="T18" s="131" t="s">
        <v>7251</v>
      </c>
      <c r="U18" s="131" t="s">
        <v>7252</v>
      </c>
      <c r="V18" s="131" t="s">
        <v>7253</v>
      </c>
      <c r="W18" s="131" t="s">
        <v>7254</v>
      </c>
    </row>
    <row r="19" spans="2:23" ht="20.25" customHeight="1" x14ac:dyDescent="0.25">
      <c r="B19" s="19" t="s">
        <v>1087</v>
      </c>
      <c r="C19" s="13" t="s">
        <v>1087</v>
      </c>
      <c r="D19" s="15" t="s">
        <v>429</v>
      </c>
      <c r="E19" s="46"/>
      <c r="F19" s="46"/>
      <c r="G19" s="46"/>
      <c r="H19" s="46"/>
      <c r="I19" s="46"/>
      <c r="J19" s="46"/>
      <c r="K19" s="46"/>
      <c r="L19" s="46"/>
      <c r="M19" s="309"/>
      <c r="N19" s="117" t="s">
        <v>429</v>
      </c>
      <c r="O19" s="131" t="s">
        <v>7255</v>
      </c>
      <c r="P19" s="131" t="s">
        <v>7256</v>
      </c>
      <c r="Q19" s="131" t="s">
        <v>7257</v>
      </c>
      <c r="R19" s="131" t="s">
        <v>7258</v>
      </c>
      <c r="S19" s="131" t="s">
        <v>7259</v>
      </c>
      <c r="T19" s="131" t="s">
        <v>7260</v>
      </c>
      <c r="U19" s="131" t="s">
        <v>7261</v>
      </c>
      <c r="V19" s="131" t="s">
        <v>7262</v>
      </c>
      <c r="W19" s="131" t="s">
        <v>7263</v>
      </c>
    </row>
    <row r="20" spans="2:23" ht="20.25" customHeight="1" x14ac:dyDescent="0.25">
      <c r="B20" s="19" t="s">
        <v>1088</v>
      </c>
      <c r="C20" s="13" t="s">
        <v>1088</v>
      </c>
      <c r="D20" s="15" t="s">
        <v>431</v>
      </c>
      <c r="E20" s="46"/>
      <c r="F20" s="46"/>
      <c r="G20" s="46"/>
      <c r="H20" s="46"/>
      <c r="I20" s="46"/>
      <c r="J20" s="46"/>
      <c r="K20" s="46"/>
      <c r="L20" s="46"/>
      <c r="M20" s="309"/>
      <c r="N20" s="117" t="s">
        <v>431</v>
      </c>
      <c r="O20" s="131" t="s">
        <v>7264</v>
      </c>
      <c r="P20" s="131" t="s">
        <v>7265</v>
      </c>
      <c r="Q20" s="131" t="s">
        <v>7266</v>
      </c>
      <c r="R20" s="131" t="s">
        <v>7267</v>
      </c>
      <c r="S20" s="131" t="s">
        <v>7268</v>
      </c>
      <c r="T20" s="131" t="s">
        <v>7269</v>
      </c>
      <c r="U20" s="131" t="s">
        <v>7270</v>
      </c>
      <c r="V20" s="131" t="s">
        <v>7271</v>
      </c>
      <c r="W20" s="131" t="s">
        <v>7272</v>
      </c>
    </row>
    <row r="21" spans="2:23" ht="20.25" customHeight="1" x14ac:dyDescent="0.25">
      <c r="B21" s="19" t="s">
        <v>1089</v>
      </c>
      <c r="C21" s="13" t="s">
        <v>1089</v>
      </c>
      <c r="D21" s="15" t="s">
        <v>433</v>
      </c>
      <c r="E21" s="46"/>
      <c r="F21" s="46"/>
      <c r="G21" s="46"/>
      <c r="H21" s="46"/>
      <c r="I21" s="46"/>
      <c r="J21" s="46"/>
      <c r="K21" s="46"/>
      <c r="L21" s="46"/>
      <c r="M21" s="309"/>
      <c r="N21" s="117" t="s">
        <v>433</v>
      </c>
      <c r="O21" s="131" t="s">
        <v>7273</v>
      </c>
      <c r="P21" s="131" t="s">
        <v>7274</v>
      </c>
      <c r="Q21" s="131" t="s">
        <v>7275</v>
      </c>
      <c r="R21" s="131" t="s">
        <v>7276</v>
      </c>
      <c r="S21" s="131" t="s">
        <v>7277</v>
      </c>
      <c r="T21" s="131" t="s">
        <v>7278</v>
      </c>
      <c r="U21" s="131" t="s">
        <v>7279</v>
      </c>
      <c r="V21" s="131" t="s">
        <v>7280</v>
      </c>
      <c r="W21" s="131" t="s">
        <v>7281</v>
      </c>
    </row>
    <row r="22" spans="2:23" ht="20.25" customHeight="1" x14ac:dyDescent="0.25">
      <c r="B22" s="19" t="s">
        <v>1090</v>
      </c>
      <c r="C22" s="13" t="s">
        <v>1090</v>
      </c>
      <c r="D22" s="15" t="s">
        <v>435</v>
      </c>
      <c r="E22" s="46"/>
      <c r="F22" s="46"/>
      <c r="G22" s="46"/>
      <c r="H22" s="46"/>
      <c r="I22" s="46"/>
      <c r="J22" s="46"/>
      <c r="K22" s="46"/>
      <c r="L22" s="46"/>
      <c r="M22" s="309"/>
      <c r="N22" s="117" t="s">
        <v>435</v>
      </c>
      <c r="O22" s="131" t="s">
        <v>7282</v>
      </c>
      <c r="P22" s="131" t="s">
        <v>7283</v>
      </c>
      <c r="Q22" s="131" t="s">
        <v>7284</v>
      </c>
      <c r="R22" s="131" t="s">
        <v>7285</v>
      </c>
      <c r="S22" s="131" t="s">
        <v>7286</v>
      </c>
      <c r="T22" s="131" t="s">
        <v>7287</v>
      </c>
      <c r="U22" s="131" t="s">
        <v>7288</v>
      </c>
      <c r="V22" s="131" t="s">
        <v>7289</v>
      </c>
      <c r="W22" s="131" t="s">
        <v>7290</v>
      </c>
    </row>
    <row r="23" spans="2:23" ht="20.25" customHeight="1" x14ac:dyDescent="0.25">
      <c r="B23" s="19" t="s">
        <v>1091</v>
      </c>
      <c r="C23" s="13" t="s">
        <v>1091</v>
      </c>
      <c r="D23" s="15" t="s">
        <v>437</v>
      </c>
      <c r="E23" s="46"/>
      <c r="F23" s="46"/>
      <c r="G23" s="46"/>
      <c r="H23" s="46"/>
      <c r="I23" s="46"/>
      <c r="J23" s="46"/>
      <c r="K23" s="46"/>
      <c r="L23" s="46"/>
      <c r="M23" s="309"/>
      <c r="N23" s="117" t="s">
        <v>437</v>
      </c>
      <c r="O23" s="131" t="s">
        <v>7291</v>
      </c>
      <c r="P23" s="131" t="s">
        <v>7292</v>
      </c>
      <c r="Q23" s="131" t="s">
        <v>7293</v>
      </c>
      <c r="R23" s="131" t="s">
        <v>7294</v>
      </c>
      <c r="S23" s="131" t="s">
        <v>7295</v>
      </c>
      <c r="T23" s="131" t="s">
        <v>7296</v>
      </c>
      <c r="U23" s="131" t="s">
        <v>7297</v>
      </c>
      <c r="V23" s="131" t="s">
        <v>7298</v>
      </c>
      <c r="W23" s="131" t="s">
        <v>7299</v>
      </c>
    </row>
    <row r="24" spans="2:23" ht="20.25" customHeight="1" x14ac:dyDescent="0.25">
      <c r="B24" s="19" t="s">
        <v>1092</v>
      </c>
      <c r="C24" s="13" t="s">
        <v>1092</v>
      </c>
      <c r="D24" s="15" t="s">
        <v>439</v>
      </c>
      <c r="E24" s="46"/>
      <c r="F24" s="46"/>
      <c r="G24" s="46"/>
      <c r="H24" s="46"/>
      <c r="I24" s="46"/>
      <c r="J24" s="46"/>
      <c r="K24" s="46"/>
      <c r="L24" s="46"/>
      <c r="M24" s="309"/>
      <c r="N24" s="117" t="s">
        <v>439</v>
      </c>
      <c r="O24" s="131" t="s">
        <v>7300</v>
      </c>
      <c r="P24" s="131" t="s">
        <v>7301</v>
      </c>
      <c r="Q24" s="131" t="s">
        <v>7302</v>
      </c>
      <c r="R24" s="131" t="s">
        <v>7303</v>
      </c>
      <c r="S24" s="131" t="s">
        <v>7304</v>
      </c>
      <c r="T24" s="131" t="s">
        <v>7305</v>
      </c>
      <c r="U24" s="131" t="s">
        <v>7306</v>
      </c>
      <c r="V24" s="131" t="s">
        <v>7307</v>
      </c>
      <c r="W24" s="131" t="s">
        <v>7308</v>
      </c>
    </row>
    <row r="25" spans="2:23" ht="20.25" customHeight="1" x14ac:dyDescent="0.25">
      <c r="B25" s="19" t="s">
        <v>1093</v>
      </c>
      <c r="C25" s="13" t="s">
        <v>1093</v>
      </c>
      <c r="D25" s="15" t="s">
        <v>441</v>
      </c>
      <c r="E25" s="46"/>
      <c r="F25" s="46"/>
      <c r="G25" s="46"/>
      <c r="H25" s="46"/>
      <c r="I25" s="46"/>
      <c r="J25" s="46"/>
      <c r="K25" s="46"/>
      <c r="L25" s="46"/>
      <c r="M25" s="309"/>
      <c r="N25" s="117" t="s">
        <v>441</v>
      </c>
      <c r="O25" s="131" t="s">
        <v>7309</v>
      </c>
      <c r="P25" s="131" t="s">
        <v>7310</v>
      </c>
      <c r="Q25" s="131" t="s">
        <v>7311</v>
      </c>
      <c r="R25" s="131" t="s">
        <v>7312</v>
      </c>
      <c r="S25" s="131" t="s">
        <v>7313</v>
      </c>
      <c r="T25" s="131" t="s">
        <v>7314</v>
      </c>
      <c r="U25" s="131" t="s">
        <v>7315</v>
      </c>
      <c r="V25" s="131" t="s">
        <v>7316</v>
      </c>
      <c r="W25" s="131" t="s">
        <v>7317</v>
      </c>
    </row>
    <row r="26" spans="2:23" ht="20.25" customHeight="1" x14ac:dyDescent="0.25">
      <c r="B26" s="19" t="s">
        <v>1094</v>
      </c>
      <c r="C26" s="13" t="s">
        <v>1094</v>
      </c>
      <c r="D26" s="15" t="s">
        <v>443</v>
      </c>
      <c r="E26" s="46"/>
      <c r="F26" s="46"/>
      <c r="G26" s="46"/>
      <c r="H26" s="46"/>
      <c r="I26" s="46"/>
      <c r="J26" s="46"/>
      <c r="K26" s="46"/>
      <c r="L26" s="46"/>
      <c r="M26" s="309"/>
      <c r="N26" s="117" t="s">
        <v>443</v>
      </c>
      <c r="O26" s="131" t="s">
        <v>7318</v>
      </c>
      <c r="P26" s="131" t="s">
        <v>7319</v>
      </c>
      <c r="Q26" s="131" t="s">
        <v>7320</v>
      </c>
      <c r="R26" s="131" t="s">
        <v>7321</v>
      </c>
      <c r="S26" s="131" t="s">
        <v>7322</v>
      </c>
      <c r="T26" s="131" t="s">
        <v>7323</v>
      </c>
      <c r="U26" s="131" t="s">
        <v>7324</v>
      </c>
      <c r="V26" s="131" t="s">
        <v>7325</v>
      </c>
      <c r="W26" s="131" t="s">
        <v>7326</v>
      </c>
    </row>
    <row r="27" spans="2:23" ht="20.25" customHeight="1" x14ac:dyDescent="0.25">
      <c r="B27" s="19" t="s">
        <v>1095</v>
      </c>
      <c r="C27" s="13" t="s">
        <v>1095</v>
      </c>
      <c r="D27" s="15" t="s">
        <v>584</v>
      </c>
      <c r="E27" s="46"/>
      <c r="F27" s="46"/>
      <c r="G27" s="46"/>
      <c r="H27" s="46"/>
      <c r="I27" s="46"/>
      <c r="J27" s="46"/>
      <c r="K27" s="46"/>
      <c r="L27" s="46"/>
      <c r="M27" s="309"/>
      <c r="N27" s="117" t="s">
        <v>584</v>
      </c>
      <c r="O27" s="131" t="s">
        <v>7327</v>
      </c>
      <c r="P27" s="131" t="s">
        <v>7328</v>
      </c>
      <c r="Q27" s="131" t="s">
        <v>7329</v>
      </c>
      <c r="R27" s="131" t="s">
        <v>7330</v>
      </c>
      <c r="S27" s="131" t="s">
        <v>7331</v>
      </c>
      <c r="T27" s="131" t="s">
        <v>7332</v>
      </c>
      <c r="U27" s="131" t="s">
        <v>7333</v>
      </c>
      <c r="V27" s="131" t="s">
        <v>7334</v>
      </c>
      <c r="W27" s="131" t="s">
        <v>7335</v>
      </c>
    </row>
    <row r="28" spans="2:23" ht="20.25" customHeight="1" x14ac:dyDescent="0.25">
      <c r="B28" s="19" t="s">
        <v>1096</v>
      </c>
      <c r="C28" s="13" t="s">
        <v>1096</v>
      </c>
      <c r="D28" s="15" t="s">
        <v>447</v>
      </c>
      <c r="E28" s="46"/>
      <c r="F28" s="46"/>
      <c r="G28" s="46"/>
      <c r="H28" s="46"/>
      <c r="I28" s="46"/>
      <c r="J28" s="46"/>
      <c r="K28" s="46"/>
      <c r="L28" s="46"/>
      <c r="M28" s="309"/>
      <c r="N28" s="117" t="s">
        <v>447</v>
      </c>
      <c r="O28" s="131" t="s">
        <v>7336</v>
      </c>
      <c r="P28" s="131" t="s">
        <v>7337</v>
      </c>
      <c r="Q28" s="131" t="s">
        <v>7338</v>
      </c>
      <c r="R28" s="131" t="s">
        <v>7339</v>
      </c>
      <c r="S28" s="131" t="s">
        <v>7340</v>
      </c>
      <c r="T28" s="131" t="s">
        <v>7341</v>
      </c>
      <c r="U28" s="131" t="s">
        <v>7342</v>
      </c>
      <c r="V28" s="131" t="s">
        <v>7343</v>
      </c>
      <c r="W28" s="131" t="s">
        <v>7344</v>
      </c>
    </row>
    <row r="29" spans="2:23" ht="20.25" customHeight="1" x14ac:dyDescent="0.25">
      <c r="B29" s="19" t="s">
        <v>1097</v>
      </c>
      <c r="C29" s="13" t="s">
        <v>1097</v>
      </c>
      <c r="D29" s="15" t="s">
        <v>449</v>
      </c>
      <c r="E29" s="46"/>
      <c r="F29" s="46"/>
      <c r="G29" s="46"/>
      <c r="H29" s="46"/>
      <c r="I29" s="46"/>
      <c r="J29" s="46"/>
      <c r="K29" s="46"/>
      <c r="L29" s="46"/>
      <c r="M29" s="309"/>
      <c r="N29" s="117" t="s">
        <v>449</v>
      </c>
      <c r="O29" s="131" t="s">
        <v>7345</v>
      </c>
      <c r="P29" s="131" t="s">
        <v>7346</v>
      </c>
      <c r="Q29" s="131" t="s">
        <v>7347</v>
      </c>
      <c r="R29" s="131" t="s">
        <v>7348</v>
      </c>
      <c r="S29" s="131" t="s">
        <v>7349</v>
      </c>
      <c r="T29" s="131" t="s">
        <v>7350</v>
      </c>
      <c r="U29" s="131" t="s">
        <v>7351</v>
      </c>
      <c r="V29" s="131" t="s">
        <v>7352</v>
      </c>
      <c r="W29" s="131" t="s">
        <v>7353</v>
      </c>
    </row>
    <row r="30" spans="2:23" ht="20.25" customHeight="1" x14ac:dyDescent="0.25">
      <c r="B30" s="19" t="s">
        <v>1098</v>
      </c>
      <c r="C30" s="13" t="s">
        <v>1098</v>
      </c>
      <c r="D30" s="15" t="s">
        <v>451</v>
      </c>
      <c r="E30" s="46"/>
      <c r="F30" s="46"/>
      <c r="G30" s="46"/>
      <c r="H30" s="46"/>
      <c r="I30" s="46"/>
      <c r="J30" s="46"/>
      <c r="K30" s="46"/>
      <c r="L30" s="46"/>
      <c r="M30" s="309"/>
      <c r="N30" s="117" t="s">
        <v>451</v>
      </c>
      <c r="O30" s="131" t="s">
        <v>7354</v>
      </c>
      <c r="P30" s="131" t="s">
        <v>7355</v>
      </c>
      <c r="Q30" s="131" t="s">
        <v>7356</v>
      </c>
      <c r="R30" s="131" t="s">
        <v>7357</v>
      </c>
      <c r="S30" s="131" t="s">
        <v>7358</v>
      </c>
      <c r="T30" s="131" t="s">
        <v>7359</v>
      </c>
      <c r="U30" s="131" t="s">
        <v>7360</v>
      </c>
      <c r="V30" s="131" t="s">
        <v>7361</v>
      </c>
      <c r="W30" s="131" t="s">
        <v>7362</v>
      </c>
    </row>
    <row r="31" spans="2:23" ht="20.25" customHeight="1" x14ac:dyDescent="0.25">
      <c r="B31" s="19" t="s">
        <v>1099</v>
      </c>
      <c r="C31" s="13" t="s">
        <v>1099</v>
      </c>
      <c r="D31" s="15" t="s">
        <v>453</v>
      </c>
      <c r="E31" s="46"/>
      <c r="F31" s="46"/>
      <c r="G31" s="46"/>
      <c r="H31" s="46"/>
      <c r="I31" s="46"/>
      <c r="J31" s="46"/>
      <c r="K31" s="46"/>
      <c r="L31" s="46"/>
      <c r="M31" s="309"/>
      <c r="N31" s="117" t="s">
        <v>453</v>
      </c>
      <c r="O31" s="131" t="s">
        <v>7363</v>
      </c>
      <c r="P31" s="131" t="s">
        <v>7364</v>
      </c>
      <c r="Q31" s="131" t="s">
        <v>7365</v>
      </c>
      <c r="R31" s="131" t="s">
        <v>7366</v>
      </c>
      <c r="S31" s="131" t="s">
        <v>7367</v>
      </c>
      <c r="T31" s="131" t="s">
        <v>7368</v>
      </c>
      <c r="U31" s="131" t="s">
        <v>7369</v>
      </c>
      <c r="V31" s="131" t="s">
        <v>7370</v>
      </c>
      <c r="W31" s="131" t="s">
        <v>7371</v>
      </c>
    </row>
    <row r="32" spans="2:23" ht="20.25" customHeight="1" x14ac:dyDescent="0.25">
      <c r="B32" s="19" t="s">
        <v>1100</v>
      </c>
      <c r="C32" s="13" t="s">
        <v>1100</v>
      </c>
      <c r="D32" s="15" t="s">
        <v>455</v>
      </c>
      <c r="E32" s="46"/>
      <c r="F32" s="46"/>
      <c r="G32" s="46"/>
      <c r="H32" s="46"/>
      <c r="I32" s="46"/>
      <c r="J32" s="46"/>
      <c r="K32" s="46"/>
      <c r="L32" s="46"/>
      <c r="M32" s="309"/>
      <c r="N32" s="117" t="s">
        <v>455</v>
      </c>
      <c r="O32" s="131" t="s">
        <v>7372</v>
      </c>
      <c r="P32" s="131" t="s">
        <v>7373</v>
      </c>
      <c r="Q32" s="131" t="s">
        <v>7374</v>
      </c>
      <c r="R32" s="131" t="s">
        <v>7375</v>
      </c>
      <c r="S32" s="131" t="s">
        <v>7376</v>
      </c>
      <c r="T32" s="131" t="s">
        <v>7377</v>
      </c>
      <c r="U32" s="131" t="s">
        <v>7378</v>
      </c>
      <c r="V32" s="131" t="s">
        <v>7379</v>
      </c>
      <c r="W32" s="131" t="s">
        <v>7380</v>
      </c>
    </row>
    <row r="33" spans="2:23" ht="20.25" customHeight="1" x14ac:dyDescent="0.25">
      <c r="B33" s="19" t="s">
        <v>1101</v>
      </c>
      <c r="C33" s="13" t="s">
        <v>1101</v>
      </c>
      <c r="D33" s="15" t="s">
        <v>457</v>
      </c>
      <c r="E33" s="46"/>
      <c r="F33" s="46"/>
      <c r="G33" s="46"/>
      <c r="H33" s="46"/>
      <c r="I33" s="46"/>
      <c r="J33" s="46"/>
      <c r="K33" s="46"/>
      <c r="L33" s="46"/>
      <c r="M33" s="309"/>
      <c r="N33" s="117" t="s">
        <v>457</v>
      </c>
      <c r="O33" s="131" t="s">
        <v>7381</v>
      </c>
      <c r="P33" s="131" t="s">
        <v>7382</v>
      </c>
      <c r="Q33" s="131" t="s">
        <v>7383</v>
      </c>
      <c r="R33" s="131" t="s">
        <v>7384</v>
      </c>
      <c r="S33" s="131" t="s">
        <v>7385</v>
      </c>
      <c r="T33" s="131" t="s">
        <v>7386</v>
      </c>
      <c r="U33" s="131" t="s">
        <v>7387</v>
      </c>
      <c r="V33" s="131" t="s">
        <v>7388</v>
      </c>
      <c r="W33" s="131" t="s">
        <v>7389</v>
      </c>
    </row>
    <row r="34" spans="2:23" ht="20.25" customHeight="1" x14ac:dyDescent="0.25">
      <c r="B34" s="19" t="s">
        <v>1102</v>
      </c>
      <c r="C34" s="13" t="s">
        <v>1102</v>
      </c>
      <c r="D34" s="15" t="s">
        <v>459</v>
      </c>
      <c r="E34" s="46"/>
      <c r="F34" s="46"/>
      <c r="G34" s="46"/>
      <c r="H34" s="46"/>
      <c r="I34" s="46"/>
      <c r="J34" s="46"/>
      <c r="K34" s="46"/>
      <c r="L34" s="46"/>
      <c r="M34" s="309"/>
      <c r="N34" s="117" t="s">
        <v>459</v>
      </c>
      <c r="O34" s="131" t="s">
        <v>7390</v>
      </c>
      <c r="P34" s="131" t="s">
        <v>7391</v>
      </c>
      <c r="Q34" s="131" t="s">
        <v>7392</v>
      </c>
      <c r="R34" s="131" t="s">
        <v>7393</v>
      </c>
      <c r="S34" s="131" t="s">
        <v>7394</v>
      </c>
      <c r="T34" s="131" t="s">
        <v>7395</v>
      </c>
      <c r="U34" s="131" t="s">
        <v>7396</v>
      </c>
      <c r="V34" s="131" t="s">
        <v>7397</v>
      </c>
      <c r="W34" s="131" t="s">
        <v>7398</v>
      </c>
    </row>
    <row r="35" spans="2:23" ht="20.25" customHeight="1" x14ac:dyDescent="0.25">
      <c r="B35" s="19" t="s">
        <v>1103</v>
      </c>
      <c r="C35" s="13" t="s">
        <v>1103</v>
      </c>
      <c r="D35" s="15" t="s">
        <v>461</v>
      </c>
      <c r="E35" s="46"/>
      <c r="F35" s="46"/>
      <c r="G35" s="46"/>
      <c r="H35" s="46"/>
      <c r="I35" s="46"/>
      <c r="J35" s="46"/>
      <c r="K35" s="46"/>
      <c r="L35" s="46"/>
      <c r="M35" s="309"/>
      <c r="N35" s="117" t="s">
        <v>461</v>
      </c>
      <c r="O35" s="131" t="s">
        <v>7399</v>
      </c>
      <c r="P35" s="131" t="s">
        <v>7400</v>
      </c>
      <c r="Q35" s="131" t="s">
        <v>7401</v>
      </c>
      <c r="R35" s="131" t="s">
        <v>7402</v>
      </c>
      <c r="S35" s="131" t="s">
        <v>7403</v>
      </c>
      <c r="T35" s="131" t="s">
        <v>7404</v>
      </c>
      <c r="U35" s="131" t="s">
        <v>7405</v>
      </c>
      <c r="V35" s="131" t="s">
        <v>7406</v>
      </c>
      <c r="W35" s="131" t="s">
        <v>7407</v>
      </c>
    </row>
    <row r="36" spans="2:23" ht="20.25" customHeight="1" x14ac:dyDescent="0.25">
      <c r="B36" s="19" t="s">
        <v>1104</v>
      </c>
      <c r="C36" s="13" t="s">
        <v>1104</v>
      </c>
      <c r="D36" s="15" t="s">
        <v>463</v>
      </c>
      <c r="E36" s="46"/>
      <c r="F36" s="46"/>
      <c r="G36" s="46"/>
      <c r="H36" s="46"/>
      <c r="I36" s="46"/>
      <c r="J36" s="46"/>
      <c r="K36" s="46"/>
      <c r="L36" s="46"/>
      <c r="M36" s="309"/>
      <c r="N36" s="117" t="s">
        <v>463</v>
      </c>
      <c r="O36" s="131" t="s">
        <v>7408</v>
      </c>
      <c r="P36" s="131" t="s">
        <v>7409</v>
      </c>
      <c r="Q36" s="131" t="s">
        <v>7410</v>
      </c>
      <c r="R36" s="131" t="s">
        <v>7411</v>
      </c>
      <c r="S36" s="131" t="s">
        <v>7412</v>
      </c>
      <c r="T36" s="131" t="s">
        <v>7413</v>
      </c>
      <c r="U36" s="131" t="s">
        <v>7414</v>
      </c>
      <c r="V36" s="131" t="s">
        <v>7415</v>
      </c>
      <c r="W36" s="131" t="s">
        <v>7416</v>
      </c>
    </row>
    <row r="37" spans="2:23" ht="20.25" customHeight="1" x14ac:dyDescent="0.25">
      <c r="B37" s="19" t="s">
        <v>1105</v>
      </c>
      <c r="C37" s="13" t="s">
        <v>1105</v>
      </c>
      <c r="D37" s="15" t="s">
        <v>465</v>
      </c>
      <c r="E37" s="46"/>
      <c r="F37" s="46"/>
      <c r="G37" s="46"/>
      <c r="H37" s="46"/>
      <c r="I37" s="46"/>
      <c r="J37" s="46"/>
      <c r="K37" s="46"/>
      <c r="L37" s="46"/>
      <c r="M37" s="309"/>
      <c r="N37" s="117" t="s">
        <v>465</v>
      </c>
      <c r="O37" s="131" t="s">
        <v>7417</v>
      </c>
      <c r="P37" s="131" t="s">
        <v>7418</v>
      </c>
      <c r="Q37" s="131" t="s">
        <v>7419</v>
      </c>
      <c r="R37" s="131" t="s">
        <v>7420</v>
      </c>
      <c r="S37" s="131" t="s">
        <v>7421</v>
      </c>
      <c r="T37" s="131" t="s">
        <v>7422</v>
      </c>
      <c r="U37" s="131" t="s">
        <v>7423</v>
      </c>
      <c r="V37" s="131" t="s">
        <v>7424</v>
      </c>
      <c r="W37" s="131" t="s">
        <v>7425</v>
      </c>
    </row>
    <row r="38" spans="2:23" ht="20.25" customHeight="1" x14ac:dyDescent="0.25">
      <c r="B38" s="19" t="s">
        <v>1106</v>
      </c>
      <c r="C38" s="13" t="s">
        <v>1106</v>
      </c>
      <c r="D38" s="15" t="s">
        <v>467</v>
      </c>
      <c r="E38" s="46"/>
      <c r="F38" s="46"/>
      <c r="G38" s="46"/>
      <c r="H38" s="46"/>
      <c r="I38" s="46"/>
      <c r="J38" s="46"/>
      <c r="K38" s="46"/>
      <c r="L38" s="46"/>
      <c r="M38" s="309"/>
      <c r="N38" s="117" t="s">
        <v>467</v>
      </c>
      <c r="O38" s="131" t="s">
        <v>7426</v>
      </c>
      <c r="P38" s="131" t="s">
        <v>7427</v>
      </c>
      <c r="Q38" s="131" t="s">
        <v>7428</v>
      </c>
      <c r="R38" s="131" t="s">
        <v>7429</v>
      </c>
      <c r="S38" s="131" t="s">
        <v>7430</v>
      </c>
      <c r="T38" s="131" t="s">
        <v>7431</v>
      </c>
      <c r="U38" s="131" t="s">
        <v>7432</v>
      </c>
      <c r="V38" s="131" t="s">
        <v>7433</v>
      </c>
      <c r="W38" s="131" t="s">
        <v>7434</v>
      </c>
    </row>
    <row r="39" spans="2:23" ht="20.25" customHeight="1" x14ac:dyDescent="0.25">
      <c r="B39" s="19" t="s">
        <v>1107</v>
      </c>
      <c r="C39" s="13" t="s">
        <v>1107</v>
      </c>
      <c r="D39" s="15" t="s">
        <v>469</v>
      </c>
      <c r="E39" s="46"/>
      <c r="F39" s="46"/>
      <c r="G39" s="46"/>
      <c r="H39" s="46"/>
      <c r="I39" s="46"/>
      <c r="J39" s="46"/>
      <c r="K39" s="46"/>
      <c r="L39" s="46"/>
      <c r="M39" s="309"/>
      <c r="N39" s="117" t="s">
        <v>469</v>
      </c>
      <c r="O39" s="131" t="s">
        <v>7435</v>
      </c>
      <c r="P39" s="131" t="s">
        <v>7436</v>
      </c>
      <c r="Q39" s="131" t="s">
        <v>7437</v>
      </c>
      <c r="R39" s="131" t="s">
        <v>7438</v>
      </c>
      <c r="S39" s="131" t="s">
        <v>7439</v>
      </c>
      <c r="T39" s="131" t="s">
        <v>7440</v>
      </c>
      <c r="U39" s="131" t="s">
        <v>7441</v>
      </c>
      <c r="V39" s="131" t="s">
        <v>7442</v>
      </c>
      <c r="W39" s="131" t="s">
        <v>7443</v>
      </c>
    </row>
    <row r="40" spans="2:23" ht="20.25" customHeight="1" x14ac:dyDescent="0.25">
      <c r="B40" s="19" t="s">
        <v>1108</v>
      </c>
      <c r="C40" s="13" t="s">
        <v>1108</v>
      </c>
      <c r="D40" s="15" t="s">
        <v>471</v>
      </c>
      <c r="E40" s="46"/>
      <c r="F40" s="46"/>
      <c r="G40" s="46"/>
      <c r="H40" s="46"/>
      <c r="I40" s="46"/>
      <c r="J40" s="46"/>
      <c r="K40" s="46"/>
      <c r="L40" s="46"/>
      <c r="M40" s="309"/>
      <c r="N40" s="117" t="s">
        <v>471</v>
      </c>
      <c r="O40" s="131" t="s">
        <v>7444</v>
      </c>
      <c r="P40" s="131" t="s">
        <v>7445</v>
      </c>
      <c r="Q40" s="131" t="s">
        <v>7446</v>
      </c>
      <c r="R40" s="131" t="s">
        <v>7447</v>
      </c>
      <c r="S40" s="131" t="s">
        <v>7448</v>
      </c>
      <c r="T40" s="131" t="s">
        <v>7449</v>
      </c>
      <c r="U40" s="131" t="s">
        <v>7450</v>
      </c>
      <c r="V40" s="131" t="s">
        <v>7451</v>
      </c>
      <c r="W40" s="131" t="s">
        <v>7452</v>
      </c>
    </row>
    <row r="41" spans="2:23" ht="20.25" customHeight="1" x14ac:dyDescent="0.25">
      <c r="B41" s="19" t="s">
        <v>1109</v>
      </c>
      <c r="C41" s="13" t="s">
        <v>1109</v>
      </c>
      <c r="D41" s="15" t="s">
        <v>473</v>
      </c>
      <c r="E41" s="46"/>
      <c r="F41" s="46"/>
      <c r="G41" s="46"/>
      <c r="H41" s="46"/>
      <c r="I41" s="46"/>
      <c r="J41" s="46"/>
      <c r="K41" s="46"/>
      <c r="L41" s="46"/>
      <c r="M41" s="309"/>
      <c r="N41" s="117" t="s">
        <v>473</v>
      </c>
      <c r="O41" s="131" t="s">
        <v>7453</v>
      </c>
      <c r="P41" s="131" t="s">
        <v>7454</v>
      </c>
      <c r="Q41" s="131" t="s">
        <v>7455</v>
      </c>
      <c r="R41" s="131" t="s">
        <v>7456</v>
      </c>
      <c r="S41" s="131" t="s">
        <v>7457</v>
      </c>
      <c r="T41" s="131" t="s">
        <v>7458</v>
      </c>
      <c r="U41" s="131" t="s">
        <v>7459</v>
      </c>
      <c r="V41" s="131" t="s">
        <v>7460</v>
      </c>
      <c r="W41" s="131" t="s">
        <v>7461</v>
      </c>
    </row>
    <row r="42" spans="2:23" ht="20.25" customHeight="1" x14ac:dyDescent="0.25">
      <c r="B42" s="19" t="s">
        <v>1110</v>
      </c>
      <c r="C42" s="13" t="s">
        <v>1110</v>
      </c>
      <c r="D42" s="15" t="s">
        <v>475</v>
      </c>
      <c r="E42" s="46"/>
      <c r="F42" s="46"/>
      <c r="G42" s="46"/>
      <c r="H42" s="46"/>
      <c r="I42" s="46"/>
      <c r="J42" s="46"/>
      <c r="K42" s="46"/>
      <c r="L42" s="46"/>
      <c r="M42" s="309"/>
      <c r="N42" s="117" t="s">
        <v>475</v>
      </c>
      <c r="O42" s="131" t="s">
        <v>7462</v>
      </c>
      <c r="P42" s="131" t="s">
        <v>7463</v>
      </c>
      <c r="Q42" s="131" t="s">
        <v>7464</v>
      </c>
      <c r="R42" s="131" t="s">
        <v>7465</v>
      </c>
      <c r="S42" s="131" t="s">
        <v>7466</v>
      </c>
      <c r="T42" s="131" t="s">
        <v>7467</v>
      </c>
      <c r="U42" s="131" t="s">
        <v>7468</v>
      </c>
      <c r="V42" s="131" t="s">
        <v>7469</v>
      </c>
      <c r="W42" s="131" t="s">
        <v>7470</v>
      </c>
    </row>
    <row r="43" spans="2:23" ht="20.25" customHeight="1" x14ac:dyDescent="0.25">
      <c r="B43" s="19" t="s">
        <v>1111</v>
      </c>
      <c r="C43" s="13" t="s">
        <v>1111</v>
      </c>
      <c r="D43" s="15" t="s">
        <v>477</v>
      </c>
      <c r="E43" s="46"/>
      <c r="F43" s="46"/>
      <c r="G43" s="46"/>
      <c r="H43" s="46"/>
      <c r="I43" s="46"/>
      <c r="J43" s="46"/>
      <c r="K43" s="46"/>
      <c r="L43" s="46"/>
      <c r="M43" s="309"/>
      <c r="N43" s="117" t="s">
        <v>477</v>
      </c>
      <c r="O43" s="131" t="s">
        <v>7471</v>
      </c>
      <c r="P43" s="131" t="s">
        <v>7472</v>
      </c>
      <c r="Q43" s="131" t="s">
        <v>7473</v>
      </c>
      <c r="R43" s="131" t="s">
        <v>7474</v>
      </c>
      <c r="S43" s="131" t="s">
        <v>7475</v>
      </c>
      <c r="T43" s="131" t="s">
        <v>7476</v>
      </c>
      <c r="U43" s="131" t="s">
        <v>7477</v>
      </c>
      <c r="V43" s="131" t="s">
        <v>7478</v>
      </c>
      <c r="W43" s="131" t="s">
        <v>7479</v>
      </c>
    </row>
    <row r="44" spans="2:23" ht="20.25" customHeight="1" x14ac:dyDescent="0.25">
      <c r="B44" s="19" t="s">
        <v>1202</v>
      </c>
      <c r="C44" s="13" t="s">
        <v>7209</v>
      </c>
      <c r="D44" s="15" t="s">
        <v>479</v>
      </c>
      <c r="E44" s="46"/>
      <c r="F44" s="46"/>
      <c r="G44" s="46"/>
      <c r="H44" s="46"/>
      <c r="I44" s="46"/>
      <c r="J44" s="46"/>
      <c r="K44" s="46"/>
      <c r="L44" s="46"/>
      <c r="M44" s="309"/>
      <c r="N44" s="117" t="s">
        <v>479</v>
      </c>
      <c r="O44" s="131" t="s">
        <v>7480</v>
      </c>
      <c r="P44" s="131" t="s">
        <v>7481</v>
      </c>
      <c r="Q44" s="131" t="s">
        <v>7482</v>
      </c>
      <c r="R44" s="131" t="s">
        <v>7483</v>
      </c>
      <c r="S44" s="131" t="s">
        <v>7484</v>
      </c>
      <c r="T44" s="131" t="s">
        <v>7485</v>
      </c>
      <c r="U44" s="131" t="s">
        <v>7486</v>
      </c>
      <c r="V44" s="131" t="s">
        <v>7487</v>
      </c>
      <c r="W44" s="131" t="s">
        <v>7488</v>
      </c>
    </row>
    <row r="53" spans="16:17" ht="20.25" customHeight="1" x14ac:dyDescent="0.25">
      <c r="P53" s="240" t="s">
        <v>716</v>
      </c>
      <c r="Q53" s="240"/>
    </row>
    <row r="54" spans="16:17" ht="20.25" customHeight="1" x14ac:dyDescent="0.25">
      <c r="P54" s="240" t="s">
        <v>771</v>
      </c>
      <c r="Q54" s="240"/>
    </row>
    <row r="55" spans="16:17" ht="20.25" customHeight="1" x14ac:dyDescent="0.25">
      <c r="P55" s="240" t="s">
        <v>1132</v>
      </c>
      <c r="Q55" s="240"/>
    </row>
    <row r="56" spans="16:17" ht="20.25" customHeight="1" x14ac:dyDescent="0.25">
      <c r="P56" s="240" t="s">
        <v>1133</v>
      </c>
      <c r="Q56" s="240"/>
    </row>
    <row r="57" spans="16:17" ht="20.25" customHeight="1" x14ac:dyDescent="0.25">
      <c r="P57" s="240" t="s">
        <v>1138</v>
      </c>
      <c r="Q57" s="240"/>
    </row>
  </sheetData>
  <mergeCells count="1">
    <mergeCell ref="B1:L1"/>
  </mergeCells>
  <dataValidations count="279">
    <dataValidation type="decimal" allowBlank="1" showInputMessage="1" showErrorMessage="1" error="Data is of incorrect type!" sqref="D9 N9"/>
    <dataValidation type="decimal" allowBlank="1" showInputMessage="1" showErrorMessage="1" error="Data is of incorrect type!" sqref="E9 O9"/>
    <dataValidation type="decimal" allowBlank="1" showInputMessage="1" showErrorMessage="1" error="Data is of incorrect type!" sqref="F9 P9"/>
    <dataValidation type="decimal" allowBlank="1" showInputMessage="1" showErrorMessage="1" error="Data is of incorrect type!" sqref="G9 Q9"/>
    <dataValidation type="decimal" allowBlank="1" showInputMessage="1" showErrorMessage="1" error="Data is of incorrect type!" sqref="H9 R9"/>
    <dataValidation type="decimal" allowBlank="1" showInputMessage="1" showErrorMessage="1" error="Data is of incorrect type!" sqref="I9 S9"/>
    <dataValidation type="decimal" allowBlank="1" showInputMessage="1" showErrorMessage="1" error="Data is of incorrect type!" sqref="J9 T9"/>
    <dataValidation type="decimal" allowBlank="1" showInputMessage="1" showErrorMessage="1" error="Data is of incorrect type!" sqref="K9 U9"/>
    <dataValidation type="decimal" allowBlank="1" showInputMessage="1" showErrorMessage="1" error="Data is of incorrect type!" sqref="L9 V9"/>
    <dataValidation type="decimal" allowBlank="1" showInputMessage="1" showErrorMessage="1" error="Data is of incorrect type!" sqref="D10 N10"/>
    <dataValidation type="decimal" allowBlank="1" showInputMessage="1" showErrorMessage="1" error="Data is of incorrect type!" sqref="E10 O10"/>
    <dataValidation type="decimal" allowBlank="1" showInputMessage="1" showErrorMessage="1" error="Data is of incorrect type!" sqref="F10 P10"/>
    <dataValidation type="decimal" allowBlank="1" showInputMessage="1" showErrorMessage="1" error="Data is of incorrect type!" sqref="G10 Q10"/>
    <dataValidation type="decimal" allowBlank="1" showInputMessage="1" showErrorMessage="1" error="Data is of incorrect type!" sqref="H10 R10"/>
    <dataValidation type="decimal" allowBlank="1" showInputMessage="1" showErrorMessage="1" error="Data is of incorrect type!" sqref="I10 S10"/>
    <dataValidation type="decimal" allowBlank="1" showInputMessage="1" showErrorMessage="1" error="Data is of incorrect type!" sqref="J10 T10"/>
    <dataValidation type="decimal" allowBlank="1" showInputMessage="1" showErrorMessage="1" error="Data is of incorrect type!" sqref="K10 U10"/>
    <dataValidation type="decimal" allowBlank="1" showInputMessage="1" showErrorMessage="1" error="Data is of incorrect type!" sqref="L10 V10"/>
    <dataValidation type="decimal" allowBlank="1" showInputMessage="1" showErrorMessage="1" error="Data is of incorrect type!" sqref="D11 N11"/>
    <dataValidation type="decimal" allowBlank="1" showInputMessage="1" showErrorMessage="1" error="Data is of incorrect type!" sqref="E11 O11"/>
    <dataValidation type="decimal" allowBlank="1" showInputMessage="1" showErrorMessage="1" error="Data is of incorrect type!" sqref="F11 P11"/>
    <dataValidation type="decimal" allowBlank="1" showInputMessage="1" showErrorMessage="1" error="Data is of incorrect type!" sqref="G11 Q11"/>
    <dataValidation type="decimal" allowBlank="1" showInputMessage="1" showErrorMessage="1" error="Data is of incorrect type!" sqref="H11 R11"/>
    <dataValidation type="decimal" allowBlank="1" showInputMessage="1" showErrorMessage="1" error="Data is of incorrect type!" sqref="I11 S11"/>
    <dataValidation type="decimal" allowBlank="1" showInputMessage="1" showErrorMessage="1" error="Data is of incorrect type!" sqref="J11 T11"/>
    <dataValidation type="decimal" allowBlank="1" showInputMessage="1" showErrorMessage="1" error="Data is of incorrect type!" sqref="K11 U11"/>
    <dataValidation type="decimal" allowBlank="1" showInputMessage="1" showErrorMessage="1" error="Data is of incorrect type!" sqref="L11 V11"/>
    <dataValidation type="decimal" allowBlank="1" showInputMessage="1" showErrorMessage="1" error="Data is of incorrect type!" sqref="D12 N12"/>
    <dataValidation type="decimal" allowBlank="1" showInputMessage="1" showErrorMessage="1" error="Data is of incorrect type!" sqref="E12 O12"/>
    <dataValidation type="decimal" allowBlank="1" showInputMessage="1" showErrorMessage="1" error="Data is of incorrect type!" sqref="F12 P12"/>
    <dataValidation type="decimal" allowBlank="1" showInputMessage="1" showErrorMessage="1" error="Data is of incorrect type!" sqref="G12 Q12"/>
    <dataValidation type="decimal" allowBlank="1" showInputMessage="1" showErrorMessage="1" error="Data is of incorrect type!" sqref="H12 R12"/>
    <dataValidation type="decimal" allowBlank="1" showInputMessage="1" showErrorMessage="1" error="Data is of incorrect type!" sqref="I12 S12"/>
    <dataValidation type="decimal" allowBlank="1" showInputMessage="1" showErrorMessage="1" error="Data is of incorrect type!" sqref="J12 T12"/>
    <dataValidation type="decimal" allowBlank="1" showInputMessage="1" showErrorMessage="1" error="Data is of incorrect type!" sqref="K12 U12"/>
    <dataValidation type="decimal" allowBlank="1" showInputMessage="1" showErrorMessage="1" error="Data is of incorrect type!" sqref="L12 V12"/>
    <dataValidation type="decimal" allowBlank="1" showInputMessage="1" showErrorMessage="1" error="Data is of incorrect type!" sqref="D13 N13"/>
    <dataValidation type="decimal" allowBlank="1" showInputMessage="1" showErrorMessage="1" error="Data is of incorrect type!" sqref="E13 O13"/>
    <dataValidation type="decimal" allowBlank="1" showInputMessage="1" showErrorMessage="1" error="Data is of incorrect type!" sqref="F13 P13"/>
    <dataValidation type="decimal" allowBlank="1" showInputMessage="1" showErrorMessage="1" error="Data is of incorrect type!" sqref="G13 Q13"/>
    <dataValidation type="decimal" allowBlank="1" showInputMessage="1" showErrorMessage="1" error="Data is of incorrect type!" sqref="H13 R13"/>
    <dataValidation type="decimal" allowBlank="1" showInputMessage="1" showErrorMessage="1" error="Data is of incorrect type!" sqref="I13 S13"/>
    <dataValidation type="decimal" allowBlank="1" showInputMessage="1" showErrorMessage="1" error="Data is of incorrect type!" sqref="J13 T13"/>
    <dataValidation type="decimal" allowBlank="1" showInputMessage="1" showErrorMessage="1" error="Data is of incorrect type!" sqref="K13 U13"/>
    <dataValidation type="decimal" allowBlank="1" showInputMessage="1" showErrorMessage="1" error="Data is of incorrect type!" sqref="L13 V13"/>
    <dataValidation type="decimal" allowBlank="1" showInputMessage="1" showErrorMessage="1" error="Data is of incorrect type!" sqref="D14 N14"/>
    <dataValidation type="decimal" allowBlank="1" showInputMessage="1" showErrorMessage="1" error="Data is of incorrect type!" sqref="E14 O14"/>
    <dataValidation type="decimal" allowBlank="1" showInputMessage="1" showErrorMessage="1" error="Data is of incorrect type!" sqref="F14 P14"/>
    <dataValidation type="decimal" allowBlank="1" showInputMessage="1" showErrorMessage="1" error="Data is of incorrect type!" sqref="G14 Q14"/>
    <dataValidation type="decimal" allowBlank="1" showInputMessage="1" showErrorMessage="1" error="Data is of incorrect type!" sqref="H14 R14"/>
    <dataValidation type="decimal" allowBlank="1" showInputMessage="1" showErrorMessage="1" error="Data is of incorrect type!" sqref="I14 S14"/>
    <dataValidation type="decimal" allowBlank="1" showInputMessage="1" showErrorMessage="1" error="Data is of incorrect type!" sqref="J14 T14"/>
    <dataValidation type="decimal" allowBlank="1" showInputMessage="1" showErrorMessage="1" error="Data is of incorrect type!" sqref="K14 U14"/>
    <dataValidation type="decimal" allowBlank="1" showInputMessage="1" showErrorMessage="1" error="Data is of incorrect type!" sqref="L14 V14"/>
    <dataValidation type="decimal" allowBlank="1" showInputMessage="1" showErrorMessage="1" error="Data is of incorrect type!" sqref="D15 N15"/>
    <dataValidation type="decimal" allowBlank="1" showInputMessage="1" showErrorMessage="1" error="Data is of incorrect type!" sqref="E15 O15"/>
    <dataValidation type="decimal" allowBlank="1" showInputMessage="1" showErrorMessage="1" error="Data is of incorrect type!" sqref="F15 P15"/>
    <dataValidation type="decimal" allowBlank="1" showInputMessage="1" showErrorMessage="1" error="Data is of incorrect type!" sqref="G15 Q15"/>
    <dataValidation type="decimal" allowBlank="1" showInputMessage="1" showErrorMessage="1" error="Data is of incorrect type!" sqref="H15 R15"/>
    <dataValidation type="decimal" allowBlank="1" showInputMessage="1" showErrorMessage="1" error="Data is of incorrect type!" sqref="I15 S15"/>
    <dataValidation type="decimal" allowBlank="1" showInputMessage="1" showErrorMessage="1" error="Data is of incorrect type!" sqref="J15 T15"/>
    <dataValidation type="decimal" allowBlank="1" showInputMessage="1" showErrorMessage="1" error="Data is of incorrect type!" sqref="K15 U15"/>
    <dataValidation type="decimal" allowBlank="1" showInputMessage="1" showErrorMessage="1" error="Data is of incorrect type!" sqref="L15 V15"/>
    <dataValidation type="decimal" allowBlank="1" showInputMessage="1" showErrorMessage="1" error="Data is of incorrect type!" sqref="D16 N16"/>
    <dataValidation type="decimal" allowBlank="1" showInputMessage="1" showErrorMessage="1" error="Data is of incorrect type!" sqref="E16 O16"/>
    <dataValidation type="decimal" allowBlank="1" showInputMessage="1" showErrorMessage="1" error="Data is of incorrect type!" sqref="F16 P16"/>
    <dataValidation type="decimal" allowBlank="1" showInputMessage="1" showErrorMessage="1" error="Data is of incorrect type!" sqref="G16 Q16"/>
    <dataValidation type="decimal" allowBlank="1" showInputMessage="1" showErrorMessage="1" error="Data is of incorrect type!" sqref="H16 R16"/>
    <dataValidation type="decimal" allowBlank="1" showInputMessage="1" showErrorMessage="1" error="Data is of incorrect type!" sqref="I16 S16"/>
    <dataValidation type="decimal" allowBlank="1" showInputMessage="1" showErrorMessage="1" error="Data is of incorrect type!" sqref="J16 T16"/>
    <dataValidation type="decimal" allowBlank="1" showInputMessage="1" showErrorMessage="1" error="Data is of incorrect type!" sqref="K16 U16"/>
    <dataValidation type="decimal" allowBlank="1" showInputMessage="1" showErrorMessage="1" error="Data is of incorrect type!" sqref="L16 V16"/>
    <dataValidation type="decimal" allowBlank="1" showInputMessage="1" showErrorMessage="1" error="Data is of incorrect type!" sqref="D17 N17"/>
    <dataValidation type="decimal" allowBlank="1" showInputMessage="1" showErrorMessage="1" error="Data is of incorrect type!" sqref="E17 O17"/>
    <dataValidation type="decimal" allowBlank="1" showInputMessage="1" showErrorMessage="1" error="Data is of incorrect type!" sqref="F17 P17"/>
    <dataValidation type="decimal" allowBlank="1" showInputMessage="1" showErrorMessage="1" error="Data is of incorrect type!" sqref="G17 Q17"/>
    <dataValidation type="decimal" allowBlank="1" showInputMessage="1" showErrorMessage="1" error="Data is of incorrect type!" sqref="H17 R17"/>
    <dataValidation type="decimal" allowBlank="1" showInputMessage="1" showErrorMessage="1" error="Data is of incorrect type!" sqref="I17 S17"/>
    <dataValidation type="decimal" allowBlank="1" showInputMessage="1" showErrorMessage="1" error="Data is of incorrect type!" sqref="J17 T17"/>
    <dataValidation type="decimal" allowBlank="1" showInputMessage="1" showErrorMessage="1" error="Data is of incorrect type!" sqref="K17 U17"/>
    <dataValidation type="decimal" allowBlank="1" showInputMessage="1" showErrorMessage="1" error="Data is of incorrect type!" sqref="L17 V17"/>
    <dataValidation type="decimal" allowBlank="1" showInputMessage="1" showErrorMessage="1" error="Data is of incorrect type!" sqref="D18 N18"/>
    <dataValidation type="decimal" allowBlank="1" showInputMessage="1" showErrorMessage="1" error="Data is of incorrect type!" sqref="E18 O18"/>
    <dataValidation type="decimal" allowBlank="1" showInputMessage="1" showErrorMessage="1" error="Data is of incorrect type!" sqref="F18 P18"/>
    <dataValidation type="decimal" allowBlank="1" showInputMessage="1" showErrorMessage="1" error="Data is of incorrect type!" sqref="G18 Q18"/>
    <dataValidation type="decimal" allowBlank="1" showInputMessage="1" showErrorMessage="1" error="Data is of incorrect type!" sqref="H18 R18"/>
    <dataValidation type="decimal" allowBlank="1" showInputMessage="1" showErrorMessage="1" error="Data is of incorrect type!" sqref="I18 S18"/>
    <dataValidation type="decimal" allowBlank="1" showInputMessage="1" showErrorMessage="1" error="Data is of incorrect type!" sqref="J18 T18"/>
    <dataValidation type="decimal" allowBlank="1" showInputMessage="1" showErrorMessage="1" error="Data is of incorrect type!" sqref="K18 U18"/>
    <dataValidation type="decimal" allowBlank="1" showInputMessage="1" showErrorMessage="1" error="Data is of incorrect type!" sqref="L18 V18"/>
    <dataValidation type="decimal" allowBlank="1" showInputMessage="1" showErrorMessage="1" error="Data is of incorrect type!" sqref="D19 N19"/>
    <dataValidation type="decimal" allowBlank="1" showInputMessage="1" showErrorMessage="1" error="Data is of incorrect type!" sqref="E19 O19"/>
    <dataValidation type="decimal" allowBlank="1" showInputMessage="1" showErrorMessage="1" error="Data is of incorrect type!" sqref="F19 P19"/>
    <dataValidation type="decimal" allowBlank="1" showInputMessage="1" showErrorMessage="1" error="Data is of incorrect type!" sqref="G19 Q19"/>
    <dataValidation type="decimal" allowBlank="1" showInputMessage="1" showErrorMessage="1" error="Data is of incorrect type!" sqref="H19 R19"/>
    <dataValidation type="decimal" allowBlank="1" showInputMessage="1" showErrorMessage="1" error="Data is of incorrect type!" sqref="I19 S19"/>
    <dataValidation type="decimal" allowBlank="1" showInputMessage="1" showErrorMessage="1" error="Data is of incorrect type!" sqref="J19 T19"/>
    <dataValidation type="decimal" allowBlank="1" showInputMessage="1" showErrorMessage="1" error="Data is of incorrect type!" sqref="K19 U19"/>
    <dataValidation type="decimal" allowBlank="1" showInputMessage="1" showErrorMessage="1" error="Data is of incorrect type!" sqref="L19 V19"/>
    <dataValidation type="decimal" allowBlank="1" showInputMessage="1" showErrorMessage="1" error="Data is of incorrect type!" sqref="D20 N20"/>
    <dataValidation type="decimal" allowBlank="1" showInputMessage="1" showErrorMessage="1" error="Data is of incorrect type!" sqref="E20 O20"/>
    <dataValidation type="decimal" allowBlank="1" showInputMessage="1" showErrorMessage="1" error="Data is of incorrect type!" sqref="F20 P20"/>
    <dataValidation type="decimal" allowBlank="1" showInputMessage="1" showErrorMessage="1" error="Data is of incorrect type!" sqref="G20 Q20"/>
    <dataValidation type="decimal" allowBlank="1" showInputMessage="1" showErrorMessage="1" error="Data is of incorrect type!" sqref="H20 R20"/>
    <dataValidation type="decimal" allowBlank="1" showInputMessage="1" showErrorMessage="1" error="Data is of incorrect type!" sqref="I20 S20"/>
    <dataValidation type="decimal" allowBlank="1" showInputMessage="1" showErrorMessage="1" error="Data is of incorrect type!" sqref="J20 T20"/>
    <dataValidation type="decimal" allowBlank="1" showInputMessage="1" showErrorMessage="1" error="Data is of incorrect type!" sqref="K20 U20"/>
    <dataValidation type="decimal" allowBlank="1" showInputMessage="1" showErrorMessage="1" error="Data is of incorrect type!" sqref="L20 V20"/>
    <dataValidation type="decimal" allowBlank="1" showInputMessage="1" showErrorMessage="1" error="Data is of incorrect type!" sqref="D21 N21"/>
    <dataValidation type="decimal" allowBlank="1" showInputMessage="1" showErrorMessage="1" error="Data is of incorrect type!" sqref="E21 O21"/>
    <dataValidation type="decimal" allowBlank="1" showInputMessage="1" showErrorMessage="1" error="Data is of incorrect type!" sqref="F21 P21"/>
    <dataValidation type="decimal" allowBlank="1" showInputMessage="1" showErrorMessage="1" error="Data is of incorrect type!" sqref="G21 Q21"/>
    <dataValidation type="decimal" allowBlank="1" showInputMessage="1" showErrorMessage="1" error="Data is of incorrect type!" sqref="H21 R21"/>
    <dataValidation type="decimal" allowBlank="1" showInputMessage="1" showErrorMessage="1" error="Data is of incorrect type!" sqref="I21 S21"/>
    <dataValidation type="decimal" allowBlank="1" showInputMessage="1" showErrorMessage="1" error="Data is of incorrect type!" sqref="J21 T21"/>
    <dataValidation type="decimal" allowBlank="1" showInputMessage="1" showErrorMessage="1" error="Data is of incorrect type!" sqref="K21 U21"/>
    <dataValidation type="decimal" allowBlank="1" showInputMessage="1" showErrorMessage="1" error="Data is of incorrect type!" sqref="L21 V21"/>
    <dataValidation type="decimal" allowBlank="1" showInputMessage="1" showErrorMessage="1" error="Data is of incorrect type!" sqref="D22 N22"/>
    <dataValidation type="decimal" allowBlank="1" showInputMessage="1" showErrorMessage="1" error="Data is of incorrect type!" sqref="E22 O22"/>
    <dataValidation type="decimal" allowBlank="1" showInputMessage="1" showErrorMessage="1" error="Data is of incorrect type!" sqref="F22 P22"/>
    <dataValidation type="decimal" allowBlank="1" showInputMessage="1" showErrorMessage="1" error="Data is of incorrect type!" sqref="G22 Q22"/>
    <dataValidation type="decimal" allowBlank="1" showInputMessage="1" showErrorMessage="1" error="Data is of incorrect type!" sqref="H22 R22"/>
    <dataValidation type="decimal" allowBlank="1" showInputMessage="1" showErrorMessage="1" error="Data is of incorrect type!" sqref="I22 S22"/>
    <dataValidation type="decimal" allowBlank="1" showInputMessage="1" showErrorMessage="1" error="Data is of incorrect type!" sqref="J22 T22"/>
    <dataValidation type="decimal" allowBlank="1" showInputMessage="1" showErrorMessage="1" error="Data is of incorrect type!" sqref="K22 U22"/>
    <dataValidation type="decimal" allowBlank="1" showInputMessage="1" showErrorMessage="1" error="Data is of incorrect type!" sqref="L22 V22"/>
    <dataValidation type="decimal" allowBlank="1" showInputMessage="1" showErrorMessage="1" error="Data is of incorrect type!" sqref="D23 N23"/>
    <dataValidation type="decimal" allowBlank="1" showInputMessage="1" showErrorMessage="1" error="Data is of incorrect type!" sqref="E23 O23"/>
    <dataValidation type="decimal" allowBlank="1" showInputMessage="1" showErrorMessage="1" error="Data is of incorrect type!" sqref="F23 P23"/>
    <dataValidation type="decimal" allowBlank="1" showInputMessage="1" showErrorMessage="1" error="Data is of incorrect type!" sqref="G23 Q23"/>
    <dataValidation type="decimal" allowBlank="1" showInputMessage="1" showErrorMessage="1" error="Data is of incorrect type!" sqref="H23 R23"/>
    <dataValidation type="decimal" allowBlank="1" showInputMessage="1" showErrorMessage="1" error="Data is of incorrect type!" sqref="I23 S23"/>
    <dataValidation type="decimal" allowBlank="1" showInputMessage="1" showErrorMessage="1" error="Data is of incorrect type!" sqref="J23 T23"/>
    <dataValidation type="decimal" allowBlank="1" showInputMessage="1" showErrorMessage="1" error="Data is of incorrect type!" sqref="K23 U23"/>
    <dataValidation type="decimal" allowBlank="1" showInputMessage="1" showErrorMessage="1" error="Data is of incorrect type!" sqref="L23 V23"/>
    <dataValidation type="decimal" allowBlank="1" showInputMessage="1" showErrorMessage="1" error="Data is of incorrect type!" sqref="D24 N24"/>
    <dataValidation type="decimal" allowBlank="1" showInputMessage="1" showErrorMessage="1" error="Data is of incorrect type!" sqref="E24 O24"/>
    <dataValidation type="decimal" allowBlank="1" showInputMessage="1" showErrorMessage="1" error="Data is of incorrect type!" sqref="F24 P24"/>
    <dataValidation type="decimal" allowBlank="1" showInputMessage="1" showErrorMessage="1" error="Data is of incorrect type!" sqref="G24 Q24"/>
    <dataValidation type="decimal" allowBlank="1" showInputMessage="1" showErrorMessage="1" error="Data is of incorrect type!" sqref="H24 R24"/>
    <dataValidation type="decimal" allowBlank="1" showInputMessage="1" showErrorMessage="1" error="Data is of incorrect type!" sqref="I24 S24"/>
    <dataValidation type="decimal" allowBlank="1" showInputMessage="1" showErrorMessage="1" error="Data is of incorrect type!" sqref="J24 T24"/>
    <dataValidation type="decimal" allowBlank="1" showInputMessage="1" showErrorMessage="1" error="Data is of incorrect type!" sqref="K24 U24"/>
    <dataValidation type="decimal" allowBlank="1" showInputMessage="1" showErrorMessage="1" error="Data is of incorrect type!" sqref="L24 V24"/>
    <dataValidation type="decimal" allowBlank="1" showInputMessage="1" showErrorMessage="1" error="Data is of incorrect type!" sqref="D25 N25"/>
    <dataValidation type="decimal" allowBlank="1" showInputMessage="1" showErrorMessage="1" error="Data is of incorrect type!" sqref="E25 O25"/>
    <dataValidation type="decimal" allowBlank="1" showInputMessage="1" showErrorMessage="1" error="Data is of incorrect type!" sqref="F25 P25"/>
    <dataValidation type="decimal" allowBlank="1" showInputMessage="1" showErrorMessage="1" error="Data is of incorrect type!" sqref="G25 Q25"/>
    <dataValidation type="decimal" allowBlank="1" showInputMessage="1" showErrorMessage="1" error="Data is of incorrect type!" sqref="H25 R25"/>
    <dataValidation type="decimal" allowBlank="1" showInputMessage="1" showErrorMessage="1" error="Data is of incorrect type!" sqref="I25 S25"/>
    <dataValidation type="decimal" allowBlank="1" showInputMessage="1" showErrorMessage="1" error="Data is of incorrect type!" sqref="J25 T25"/>
    <dataValidation type="decimal" allowBlank="1" showInputMessage="1" showErrorMessage="1" error="Data is of incorrect type!" sqref="K25 U25"/>
    <dataValidation type="decimal" allowBlank="1" showInputMessage="1" showErrorMessage="1" error="Data is of incorrect type!" sqref="L25 V25"/>
    <dataValidation type="decimal" allowBlank="1" showInputMessage="1" showErrorMessage="1" error="Data is of incorrect type!" sqref="D26 N26"/>
    <dataValidation type="decimal" allowBlank="1" showInputMessage="1" showErrorMessage="1" error="Data is of incorrect type!" sqref="E26 O26"/>
    <dataValidation type="decimal" allowBlank="1" showInputMessage="1" showErrorMessage="1" error="Data is of incorrect type!" sqref="F26 P26"/>
    <dataValidation type="decimal" allowBlank="1" showInputMessage="1" showErrorMessage="1" error="Data is of incorrect type!" sqref="G26 Q26"/>
    <dataValidation type="decimal" allowBlank="1" showInputMessage="1" showErrorMessage="1" error="Data is of incorrect type!" sqref="H26 R26"/>
    <dataValidation type="decimal" allowBlank="1" showInputMessage="1" showErrorMessage="1" error="Data is of incorrect type!" sqref="I26 S26"/>
    <dataValidation type="decimal" allowBlank="1" showInputMessage="1" showErrorMessage="1" error="Data is of incorrect type!" sqref="J26 T26"/>
    <dataValidation type="decimal" allowBlank="1" showInputMessage="1" showErrorMessage="1" error="Data is of incorrect type!" sqref="K26 U26"/>
    <dataValidation type="decimal" allowBlank="1" showInputMessage="1" showErrorMessage="1" error="Data is of incorrect type!" sqref="L26 V26"/>
    <dataValidation type="decimal" allowBlank="1" showInputMessage="1" showErrorMessage="1" error="Data is of incorrect type!" sqref="D27 N27"/>
    <dataValidation type="decimal" allowBlank="1" showInputMessage="1" showErrorMessage="1" error="Data is of incorrect type!" sqref="E27 O27"/>
    <dataValidation type="decimal" allowBlank="1" showInputMessage="1" showErrorMessage="1" error="Data is of incorrect type!" sqref="F27 P27"/>
    <dataValidation type="decimal" allowBlank="1" showInputMessage="1" showErrorMessage="1" error="Data is of incorrect type!" sqref="G27 Q27"/>
    <dataValidation type="decimal" allowBlank="1" showInputMessage="1" showErrorMessage="1" error="Data is of incorrect type!" sqref="H27 R27"/>
    <dataValidation type="decimal" allowBlank="1" showInputMessage="1" showErrorMessage="1" error="Data is of incorrect type!" sqref="I27 S27"/>
    <dataValidation type="decimal" allowBlank="1" showInputMessage="1" showErrorMessage="1" error="Data is of incorrect type!" sqref="J27 T27"/>
    <dataValidation type="decimal" allowBlank="1" showInputMessage="1" showErrorMessage="1" error="Data is of incorrect type!" sqref="K27 U27"/>
    <dataValidation type="decimal" allowBlank="1" showInputMessage="1" showErrorMessage="1" error="Data is of incorrect type!" sqref="L27 V27"/>
    <dataValidation type="decimal" allowBlank="1" showInputMessage="1" showErrorMessage="1" error="Data is of incorrect type!" sqref="D28 N28"/>
    <dataValidation type="decimal" allowBlank="1" showInputMessage="1" showErrorMessage="1" error="Data is of incorrect type!" sqref="E28 O28"/>
    <dataValidation type="decimal" allowBlank="1" showInputMessage="1" showErrorMessage="1" error="Data is of incorrect type!" sqref="F28 P28"/>
    <dataValidation type="decimal" allowBlank="1" showInputMessage="1" showErrorMessage="1" error="Data is of incorrect type!" sqref="G28 Q28"/>
    <dataValidation type="decimal" allowBlank="1" showInputMessage="1" showErrorMessage="1" error="Data is of incorrect type!" sqref="H28 R28"/>
    <dataValidation type="decimal" allowBlank="1" showInputMessage="1" showErrorMessage="1" error="Data is of incorrect type!" sqref="I28 S28"/>
    <dataValidation type="decimal" allowBlank="1" showInputMessage="1" showErrorMessage="1" error="Data is of incorrect type!" sqref="J28 T28"/>
    <dataValidation type="decimal" allowBlank="1" showInputMessage="1" showErrorMessage="1" error="Data is of incorrect type!" sqref="K28 U28"/>
    <dataValidation type="decimal" allowBlank="1" showInputMessage="1" showErrorMessage="1" error="Data is of incorrect type!" sqref="L28 V28"/>
    <dataValidation type="decimal" allowBlank="1" showInputMessage="1" showErrorMessage="1" error="Data is of incorrect type!" sqref="D29 N29"/>
    <dataValidation type="decimal" allowBlank="1" showInputMessage="1" showErrorMessage="1" error="Data is of incorrect type!" sqref="E29 O29"/>
    <dataValidation type="decimal" allowBlank="1" showInputMessage="1" showErrorMessage="1" error="Data is of incorrect type!" sqref="F29 P29"/>
    <dataValidation type="decimal" allowBlank="1" showInputMessage="1" showErrorMessage="1" error="Data is of incorrect type!" sqref="G29 Q29"/>
    <dataValidation type="decimal" allowBlank="1" showInputMessage="1" showErrorMessage="1" error="Data is of incorrect type!" sqref="H29 R29"/>
    <dataValidation type="decimal" allowBlank="1" showInputMessage="1" showErrorMessage="1" error="Data is of incorrect type!" sqref="I29 S29"/>
    <dataValidation type="decimal" allowBlank="1" showInputMessage="1" showErrorMessage="1" error="Data is of incorrect type!" sqref="J29 T29"/>
    <dataValidation type="decimal" allowBlank="1" showInputMessage="1" showErrorMessage="1" error="Data is of incorrect type!" sqref="K29 U29"/>
    <dataValidation type="decimal" allowBlank="1" showInputMessage="1" showErrorMessage="1" error="Data is of incorrect type!" sqref="L29 V29"/>
    <dataValidation type="decimal" allowBlank="1" showInputMessage="1" showErrorMessage="1" error="Data is of incorrect type!" sqref="D30 N30"/>
    <dataValidation type="decimal" allowBlank="1" showInputMessage="1" showErrorMessage="1" error="Data is of incorrect type!" sqref="E30 O30"/>
    <dataValidation type="decimal" allowBlank="1" showInputMessage="1" showErrorMessage="1" error="Data is of incorrect type!" sqref="F30 P30"/>
    <dataValidation type="decimal" allowBlank="1" showInputMessage="1" showErrorMessage="1" error="Data is of incorrect type!" sqref="G30 Q30"/>
    <dataValidation type="decimal" allowBlank="1" showInputMessage="1" showErrorMessage="1" error="Data is of incorrect type!" sqref="H30 R30"/>
    <dataValidation type="decimal" allowBlank="1" showInputMessage="1" showErrorMessage="1" error="Data is of incorrect type!" sqref="I30 S30"/>
    <dataValidation type="decimal" allowBlank="1" showInputMessage="1" showErrorMessage="1" error="Data is of incorrect type!" sqref="J30 T30"/>
    <dataValidation type="decimal" allowBlank="1" showInputMessage="1" showErrorMessage="1" error="Data is of incorrect type!" sqref="K30 U30"/>
    <dataValidation type="decimal" allowBlank="1" showInputMessage="1" showErrorMessage="1" error="Data is of incorrect type!" sqref="L30 V30"/>
    <dataValidation type="decimal" allowBlank="1" showInputMessage="1" showErrorMessage="1" error="Data is of incorrect type!" sqref="D31 N31"/>
    <dataValidation type="decimal" allowBlank="1" showInputMessage="1" showErrorMessage="1" error="Data is of incorrect type!" sqref="E31 O31"/>
    <dataValidation type="decimal" allowBlank="1" showInputMessage="1" showErrorMessage="1" error="Data is of incorrect type!" sqref="F31 P31"/>
    <dataValidation type="decimal" allowBlank="1" showInputMessage="1" showErrorMessage="1" error="Data is of incorrect type!" sqref="G31 Q31"/>
    <dataValidation type="decimal" allowBlank="1" showInputMessage="1" showErrorMessage="1" error="Data is of incorrect type!" sqref="H31 R31"/>
    <dataValidation type="decimal" allowBlank="1" showInputMessage="1" showErrorMessage="1" error="Data is of incorrect type!" sqref="I31 S31"/>
    <dataValidation type="decimal" allowBlank="1" showInputMessage="1" showErrorMessage="1" error="Data is of incorrect type!" sqref="J31 T31"/>
    <dataValidation type="decimal" allowBlank="1" showInputMessage="1" showErrorMessage="1" error="Data is of incorrect type!" sqref="K31 U31"/>
    <dataValidation type="decimal" allowBlank="1" showInputMessage="1" showErrorMessage="1" error="Data is of incorrect type!" sqref="L31 V31"/>
    <dataValidation type="decimal" allowBlank="1" showInputMessage="1" showErrorMessage="1" error="Data is of incorrect type!" sqref="D32 N32"/>
    <dataValidation type="decimal" allowBlank="1" showInputMessage="1" showErrorMessage="1" error="Data is of incorrect type!" sqref="E32 O32"/>
    <dataValidation type="decimal" allowBlank="1" showInputMessage="1" showErrorMessage="1" error="Data is of incorrect type!" sqref="F32 P32"/>
    <dataValidation type="decimal" allowBlank="1" showInputMessage="1" showErrorMessage="1" error="Data is of incorrect type!" sqref="G32 Q32"/>
    <dataValidation type="decimal" allowBlank="1" showInputMessage="1" showErrorMessage="1" error="Data is of incorrect type!" sqref="H32 R32"/>
    <dataValidation type="decimal" allowBlank="1" showInputMessage="1" showErrorMessage="1" error="Data is of incorrect type!" sqref="I32 S32"/>
    <dataValidation type="decimal" allowBlank="1" showInputMessage="1" showErrorMessage="1" error="Data is of incorrect type!" sqref="J32 T32"/>
    <dataValidation type="decimal" allowBlank="1" showInputMessage="1" showErrorMessage="1" error="Data is of incorrect type!" sqref="K32 U32"/>
    <dataValidation type="decimal" allowBlank="1" showInputMessage="1" showErrorMessage="1" error="Data is of incorrect type!" sqref="L32 V32"/>
    <dataValidation type="decimal" allowBlank="1" showInputMessage="1" showErrorMessage="1" error="Data is of incorrect type!" sqref="D33 N33"/>
    <dataValidation type="decimal" allowBlank="1" showInputMessage="1" showErrorMessage="1" error="Data is of incorrect type!" sqref="E33 O33"/>
    <dataValidation type="decimal" allowBlank="1" showInputMessage="1" showErrorMessage="1" error="Data is of incorrect type!" sqref="F33 P33"/>
    <dataValidation type="decimal" allowBlank="1" showInputMessage="1" showErrorMessage="1" error="Data is of incorrect type!" sqref="G33 Q33"/>
    <dataValidation type="decimal" allowBlank="1" showInputMessage="1" showErrorMessage="1" error="Data is of incorrect type!" sqref="H33 R33"/>
    <dataValidation type="decimal" allowBlank="1" showInputMessage="1" showErrorMessage="1" error="Data is of incorrect type!" sqref="I33 S33"/>
    <dataValidation type="decimal" allowBlank="1" showInputMessage="1" showErrorMessage="1" error="Data is of incorrect type!" sqref="J33 T33"/>
    <dataValidation type="decimal" allowBlank="1" showInputMessage="1" showErrorMessage="1" error="Data is of incorrect type!" sqref="K33 U33"/>
    <dataValidation type="decimal" allowBlank="1" showInputMessage="1" showErrorMessage="1" error="Data is of incorrect type!" sqref="L33 V33"/>
    <dataValidation type="decimal" allowBlank="1" showInputMessage="1" showErrorMessage="1" error="Data is of incorrect type!" sqref="D34 N34"/>
    <dataValidation type="decimal" allowBlank="1" showInputMessage="1" showErrorMessage="1" error="Data is of incorrect type!" sqref="E34 O34"/>
    <dataValidation type="decimal" allowBlank="1" showInputMessage="1" showErrorMessage="1" error="Data is of incorrect type!" sqref="F34 P34"/>
    <dataValidation type="decimal" allowBlank="1" showInputMessage="1" showErrorMessage="1" error="Data is of incorrect type!" sqref="G34 Q34"/>
    <dataValidation type="decimal" allowBlank="1" showInputMessage="1" showErrorMessage="1" error="Data is of incorrect type!" sqref="H34 R34"/>
    <dataValidation type="decimal" allowBlank="1" showInputMessage="1" showErrorMessage="1" error="Data is of incorrect type!" sqref="I34 S34"/>
    <dataValidation type="decimal" allowBlank="1" showInputMessage="1" showErrorMessage="1" error="Data is of incorrect type!" sqref="J34 T34"/>
    <dataValidation type="decimal" allowBlank="1" showInputMessage="1" showErrorMessage="1" error="Data is of incorrect type!" sqref="K34 U34"/>
    <dataValidation type="decimal" allowBlank="1" showInputMessage="1" showErrorMessage="1" error="Data is of incorrect type!" sqref="L34 V34"/>
    <dataValidation type="decimal" allowBlank="1" showInputMessage="1" showErrorMessage="1" error="Data is of incorrect type!" sqref="D35 N35"/>
    <dataValidation type="decimal" allowBlank="1" showInputMessage="1" showErrorMessage="1" error="Data is of incorrect type!" sqref="E35 O35"/>
    <dataValidation type="decimal" allowBlank="1" showInputMessage="1" showErrorMessage="1" error="Data is of incorrect type!" sqref="F35 P35"/>
    <dataValidation type="decimal" allowBlank="1" showInputMessage="1" showErrorMessage="1" error="Data is of incorrect type!" sqref="G35 Q35"/>
    <dataValidation type="decimal" allowBlank="1" showInputMessage="1" showErrorMessage="1" error="Data is of incorrect type!" sqref="H35 R35"/>
    <dataValidation type="decimal" allowBlank="1" showInputMessage="1" showErrorMessage="1" error="Data is of incorrect type!" sqref="I35 S35"/>
    <dataValidation type="decimal" allowBlank="1" showInputMessage="1" showErrorMessage="1" error="Data is of incorrect type!" sqref="J35 T35"/>
    <dataValidation type="decimal" allowBlank="1" showInputMessage="1" showErrorMessage="1" error="Data is of incorrect type!" sqref="K35 U35"/>
    <dataValidation type="decimal" allowBlank="1" showInputMessage="1" showErrorMessage="1" error="Data is of incorrect type!" sqref="L35 V35"/>
    <dataValidation type="decimal" allowBlank="1" showInputMessage="1" showErrorMessage="1" error="Data is of incorrect type!" sqref="D36 N36"/>
    <dataValidation type="decimal" allowBlank="1" showInputMessage="1" showErrorMessage="1" error="Data is of incorrect type!" sqref="E36 O36"/>
    <dataValidation type="decimal" allowBlank="1" showInputMessage="1" showErrorMessage="1" error="Data is of incorrect type!" sqref="F36 P36"/>
    <dataValidation type="decimal" allowBlank="1" showInputMessage="1" showErrorMessage="1" error="Data is of incorrect type!" sqref="G36 Q36"/>
    <dataValidation type="decimal" allowBlank="1" showInputMessage="1" showErrorMessage="1" error="Data is of incorrect type!" sqref="H36 R36"/>
    <dataValidation type="decimal" allowBlank="1" showInputMessage="1" showErrorMessage="1" error="Data is of incorrect type!" sqref="I36 S36"/>
    <dataValidation type="decimal" allowBlank="1" showInputMessage="1" showErrorMessage="1" error="Data is of incorrect type!" sqref="J36 T36"/>
    <dataValidation type="decimal" allowBlank="1" showInputMessage="1" showErrorMessage="1" error="Data is of incorrect type!" sqref="K36 U36"/>
    <dataValidation type="decimal" allowBlank="1" showInputMessage="1" showErrorMessage="1" error="Data is of incorrect type!" sqref="L36 V36"/>
    <dataValidation type="decimal" allowBlank="1" showInputMessage="1" showErrorMessage="1" error="Data is of incorrect type!" sqref="D37 N37"/>
    <dataValidation type="decimal" allowBlank="1" showInputMessage="1" showErrorMessage="1" error="Data is of incorrect type!" sqref="E37 O37"/>
    <dataValidation type="decimal" allowBlank="1" showInputMessage="1" showErrorMessage="1" error="Data is of incorrect type!" sqref="F37 P37"/>
    <dataValidation type="decimal" allowBlank="1" showInputMessage="1" showErrorMessage="1" error="Data is of incorrect type!" sqref="G37 Q37"/>
    <dataValidation type="decimal" allowBlank="1" showInputMessage="1" showErrorMessage="1" error="Data is of incorrect type!" sqref="H37 R37"/>
    <dataValidation type="decimal" allowBlank="1" showInputMessage="1" showErrorMessage="1" error="Data is of incorrect type!" sqref="I37 S37"/>
    <dataValidation type="decimal" allowBlank="1" showInputMessage="1" showErrorMessage="1" error="Data is of incorrect type!" sqref="J37 T37"/>
    <dataValidation type="decimal" allowBlank="1" showInputMessage="1" showErrorMessage="1" error="Data is of incorrect type!" sqref="K37 U37"/>
    <dataValidation type="decimal" allowBlank="1" showInputMessage="1" showErrorMessage="1" error="Data is of incorrect type!" sqref="L37 V37"/>
    <dataValidation type="decimal" allowBlank="1" showInputMessage="1" showErrorMessage="1" error="Data is of incorrect type!" sqref="D38 N38"/>
    <dataValidation type="decimal" allowBlank="1" showInputMessage="1" showErrorMessage="1" error="Data is of incorrect type!" sqref="E38 O38"/>
    <dataValidation type="decimal" allowBlank="1" showInputMessage="1" showErrorMessage="1" error="Data is of incorrect type!" sqref="F38 P38"/>
    <dataValidation type="decimal" allowBlank="1" showInputMessage="1" showErrorMessage="1" error="Data is of incorrect type!" sqref="G38 Q38"/>
    <dataValidation type="decimal" allowBlank="1" showInputMessage="1" showErrorMessage="1" error="Data is of incorrect type!" sqref="H38 R38"/>
    <dataValidation type="decimal" allowBlank="1" showInputMessage="1" showErrorMessage="1" error="Data is of incorrect type!" sqref="I38 S38"/>
    <dataValidation type="decimal" allowBlank="1" showInputMessage="1" showErrorMessage="1" error="Data is of incorrect type!" sqref="J38 T38"/>
    <dataValidation type="decimal" allowBlank="1" showInputMessage="1" showErrorMessage="1" error="Data is of incorrect type!" sqref="K38 U38"/>
    <dataValidation type="decimal" allowBlank="1" showInputMessage="1" showErrorMessage="1" error="Data is of incorrect type!" sqref="L38 V38"/>
    <dataValidation type="decimal" allowBlank="1" showInputMessage="1" showErrorMessage="1" error="Data is of incorrect type!" sqref="D39 N39"/>
    <dataValidation type="decimal" allowBlank="1" showInputMessage="1" showErrorMessage="1" error="Data is of incorrect type!" sqref="E39 O39"/>
    <dataValidation type="decimal" allowBlank="1" showInputMessage="1" showErrorMessage="1" error="Data is of incorrect type!" sqref="F39 P39"/>
    <dataValidation type="decimal" allowBlank="1" showInputMessage="1" showErrorMessage="1" error="Data is of incorrect type!" sqref="G39 Q39"/>
    <dataValidation type="decimal" allowBlank="1" showInputMessage="1" showErrorMessage="1" error="Data is of incorrect type!" sqref="H39 R39"/>
    <dataValidation type="decimal" allowBlank="1" showInputMessage="1" showErrorMessage="1" error="Data is of incorrect type!" sqref="I39 S39"/>
    <dataValidation type="decimal" allowBlank="1" showInputMessage="1" showErrorMessage="1" error="Data is of incorrect type!" sqref="J39 T39"/>
    <dataValidation type="decimal" allowBlank="1" showInputMessage="1" showErrorMessage="1" error="Data is of incorrect type!" sqref="K39 U39"/>
    <dataValidation type="decimal" allowBlank="1" showInputMessage="1" showErrorMessage="1" error="Data is of incorrect type!" sqref="L39 V39"/>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Enumerations!$A$783:$A$783</xm:f>
          </x14:formula1>
          <xm:sqref>B3</xm:sqref>
        </x14:dataValidation>
        <x14:dataValidation type="list" allowBlank="1" showInputMessage="1" showErrorMessage="1" error="Data is of incorrect type!">
          <x14:formula1>
            <xm:f>Enumerations!$A$788:$B$788</xm:f>
          </x14:formula1>
          <xm:sqref>Q57</xm:sqref>
        </x14:dataValidation>
        <x14:dataValidation type="list" allowBlank="1" showInputMessage="1" showErrorMessage="1" error="Data is of incorrect type!">
          <x14:formula1>
            <xm:f>Enumerations!$A$787:$GH$787</xm:f>
          </x14:formula1>
          <xm:sqref>Q56</xm:sqref>
        </x14:dataValidation>
        <x14:dataValidation type="list" allowBlank="1" showInputMessage="1" showErrorMessage="1" error="Data is of incorrect type!">
          <x14:formula1>
            <xm:f>Enumerations!$A$786:$B$786</xm:f>
          </x14:formula1>
          <xm:sqref>Q55</xm:sqref>
        </x14:dataValidation>
        <x14:dataValidation type="list" allowBlank="1" showInputMessage="1" showErrorMessage="1" error="Data is of incorrect type!">
          <x14:formula1>
            <xm:f>Enumerations!$A$785:$P$785</xm:f>
          </x14:formula1>
          <xm:sqref>Q54</xm:sqref>
        </x14:dataValidation>
        <x14:dataValidation type="list" allowBlank="1" showInputMessage="1" showErrorMessage="1" error="Data is of incorrect type!">
          <x14:formula1>
            <xm:f>Enumerations!$A$784:$A$784</xm:f>
          </x14:formula1>
          <xm:sqref>Q53</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workbookViewId="0">
      <selection activeCell="N1" sqref="N1"/>
    </sheetView>
  </sheetViews>
  <sheetFormatPr defaultRowHeight="37.5" customHeight="1" x14ac:dyDescent="0.25"/>
  <cols>
    <col min="1" max="1" width="9.140625" style="241"/>
    <col min="2" max="2" width="35" style="241" customWidth="1"/>
    <col min="3" max="4" width="0" style="241" hidden="1" customWidth="1"/>
    <col min="5" max="5" width="0.140625" style="241" customWidth="1"/>
    <col min="6" max="6" width="9.140625" style="241"/>
    <col min="7" max="7" width="23.140625" style="241" customWidth="1"/>
    <col min="8" max="11" width="8.7109375" style="241" customWidth="1"/>
    <col min="12" max="12" width="13.42578125" style="241" customWidth="1"/>
    <col min="13" max="13" width="8.85546875" style="241" customWidth="1"/>
    <col min="14" max="17" width="8.7109375" style="241" customWidth="1"/>
    <col min="18" max="18" width="9.140625" style="241" customWidth="1"/>
    <col min="19" max="20" width="8.7109375" style="241" customWidth="1"/>
    <col min="21" max="21" width="11.42578125" style="241" customWidth="1"/>
    <col min="22" max="22" width="12.28515625" style="241" customWidth="1"/>
    <col min="23" max="23" width="9.140625" style="41"/>
    <col min="24" max="24" width="39.28515625" style="241" customWidth="1"/>
    <col min="25" max="26" width="9.140625" style="241"/>
    <col min="27" max="27" width="0" style="241" hidden="1" customWidth="1"/>
    <col min="28" max="28" width="9.140625" style="241"/>
    <col min="29" max="29" width="32.7109375" style="241" customWidth="1"/>
    <col min="30" max="43" width="25.7109375" style="241" customWidth="1"/>
    <col min="44" max="44" width="28.85546875" style="241" customWidth="1"/>
    <col min="45" max="16384" width="9.140625" style="241"/>
  </cols>
  <sheetData>
    <row r="1" spans="1:44" ht="37.5" customHeight="1" x14ac:dyDescent="0.3">
      <c r="A1" s="187" t="s">
        <v>17053</v>
      </c>
      <c r="B1" s="798" t="s">
        <v>7493</v>
      </c>
      <c r="C1" s="799"/>
      <c r="D1" s="799"/>
      <c r="E1" s="799"/>
      <c r="F1" s="799"/>
      <c r="G1" s="799"/>
      <c r="H1" s="799"/>
      <c r="I1" s="799"/>
      <c r="J1" s="799"/>
      <c r="K1" s="799"/>
      <c r="L1" s="799"/>
      <c r="S1" s="848" t="s">
        <v>7639</v>
      </c>
      <c r="T1" s="782"/>
      <c r="U1" s="782"/>
      <c r="W1" s="237" t="s">
        <v>17109</v>
      </c>
      <c r="AD1" s="724" t="s">
        <v>13439</v>
      </c>
    </row>
    <row r="2" spans="1:44" ht="87.75" customHeight="1" x14ac:dyDescent="0.25">
      <c r="G2" s="314" t="s">
        <v>7506</v>
      </c>
      <c r="N2" s="846" t="s">
        <v>20177</v>
      </c>
      <c r="O2" s="847"/>
      <c r="P2" s="847"/>
      <c r="Q2" s="847"/>
      <c r="AC2" s="29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7509</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thickBot="1" x14ac:dyDescent="0.3">
      <c r="B8" s="302"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thickBot="1" x14ac:dyDescent="0.3">
      <c r="B9" s="775" t="s">
        <v>20174</v>
      </c>
      <c r="X9" s="295" t="s">
        <v>7636</v>
      </c>
    </row>
    <row r="10" spans="1:44" ht="20.100000000000001" customHeight="1" x14ac:dyDescent="0.25">
      <c r="A10" s="841"/>
      <c r="B10" s="842"/>
      <c r="C10" s="842"/>
      <c r="D10" s="842"/>
      <c r="E10" s="842"/>
      <c r="F10" s="843"/>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418</v>
      </c>
      <c r="H12" s="15" t="s">
        <v>607</v>
      </c>
      <c r="I12" s="15" t="s">
        <v>720</v>
      </c>
      <c r="J12" s="15" t="s">
        <v>721</v>
      </c>
      <c r="K12" s="15" t="s">
        <v>599</v>
      </c>
      <c r="L12" s="15" t="s">
        <v>600</v>
      </c>
      <c r="M12" s="15" t="s">
        <v>601</v>
      </c>
      <c r="N12" s="15" t="s">
        <v>602</v>
      </c>
      <c r="O12" s="15" t="s">
        <v>603</v>
      </c>
      <c r="P12" s="15" t="s">
        <v>789</v>
      </c>
      <c r="Q12" s="15" t="s">
        <v>790</v>
      </c>
      <c r="R12" s="15" t="s">
        <v>604</v>
      </c>
      <c r="S12" s="15" t="s">
        <v>815</v>
      </c>
      <c r="T12" s="15" t="s">
        <v>816</v>
      </c>
      <c r="U12" s="15" t="s">
        <v>817</v>
      </c>
      <c r="V12" s="16" t="s">
        <v>818</v>
      </c>
      <c r="AC12" s="321" t="s">
        <v>418</v>
      </c>
      <c r="AD12" s="321" t="s">
        <v>607</v>
      </c>
      <c r="AE12" s="321" t="s">
        <v>720</v>
      </c>
      <c r="AF12" s="321" t="s">
        <v>721</v>
      </c>
      <c r="AG12" s="321" t="s">
        <v>599</v>
      </c>
      <c r="AH12" s="321" t="s">
        <v>600</v>
      </c>
      <c r="AI12" s="321" t="s">
        <v>601</v>
      </c>
      <c r="AJ12" s="321" t="s">
        <v>602</v>
      </c>
      <c r="AK12" s="321" t="s">
        <v>603</v>
      </c>
      <c r="AL12" s="321" t="s">
        <v>789</v>
      </c>
      <c r="AM12" s="321" t="s">
        <v>790</v>
      </c>
      <c r="AN12" s="321" t="s">
        <v>604</v>
      </c>
      <c r="AO12" s="321" t="s">
        <v>815</v>
      </c>
      <c r="AP12" s="321" t="s">
        <v>816</v>
      </c>
      <c r="AQ12" s="321" t="s">
        <v>817</v>
      </c>
      <c r="AR12" s="321" t="s">
        <v>818</v>
      </c>
    </row>
    <row r="13" spans="1:44" ht="20.100000000000001" customHeight="1" x14ac:dyDescent="0.25">
      <c r="B13" s="10" t="s">
        <v>1205</v>
      </c>
      <c r="C13" s="60"/>
      <c r="D13" s="60"/>
      <c r="E13" s="13" t="s">
        <v>7505</v>
      </c>
      <c r="F13" s="15" t="s">
        <v>437</v>
      </c>
      <c r="G13" s="163"/>
      <c r="H13" s="163"/>
      <c r="I13" s="163"/>
      <c r="J13" s="163"/>
      <c r="K13" s="163"/>
      <c r="L13" s="163"/>
      <c r="M13" s="163"/>
      <c r="N13" s="163"/>
      <c r="O13" s="163"/>
      <c r="P13" s="163"/>
      <c r="Q13" s="163"/>
      <c r="R13" s="163"/>
      <c r="S13" s="163"/>
      <c r="T13" s="163"/>
      <c r="U13" s="163"/>
      <c r="V13" s="774"/>
      <c r="X13" s="10" t="s">
        <v>1205</v>
      </c>
      <c r="Y13" s="60"/>
      <c r="Z13" s="60"/>
      <c r="AA13" s="13" t="s">
        <v>7505</v>
      </c>
      <c r="AB13" s="168" t="s">
        <v>437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7510</v>
      </c>
    </row>
    <row r="14" spans="1:44" ht="20.100000000000001" customHeight="1" x14ac:dyDescent="0.25">
      <c r="B14" s="10" t="s">
        <v>1147</v>
      </c>
      <c r="C14" s="60"/>
      <c r="D14" s="60"/>
      <c r="E14" s="13" t="s">
        <v>1147</v>
      </c>
      <c r="F14" s="15" t="s">
        <v>439</v>
      </c>
      <c r="G14" s="161"/>
      <c r="H14" s="161"/>
      <c r="I14" s="161"/>
      <c r="J14" s="161"/>
      <c r="K14" s="161"/>
      <c r="L14" s="161"/>
      <c r="M14" s="161"/>
      <c r="N14" s="161"/>
      <c r="O14" s="161"/>
      <c r="P14" s="161"/>
      <c r="Q14" s="161"/>
      <c r="R14" s="161"/>
      <c r="S14" s="161"/>
      <c r="T14" s="161"/>
      <c r="U14" s="773"/>
      <c r="V14" s="166"/>
      <c r="X14" s="10" t="s">
        <v>1147</v>
      </c>
      <c r="Y14" s="60"/>
      <c r="Z14" s="60"/>
      <c r="AA14" s="13" t="s">
        <v>1147</v>
      </c>
      <c r="AB14" s="168" t="s">
        <v>439</v>
      </c>
      <c r="AC14" s="131" t="s">
        <v>7511</v>
      </c>
      <c r="AD14" s="131" t="s">
        <v>7512</v>
      </c>
      <c r="AE14" s="131" t="s">
        <v>7513</v>
      </c>
      <c r="AF14" s="131" t="s">
        <v>7514</v>
      </c>
      <c r="AG14" s="131" t="s">
        <v>7515</v>
      </c>
      <c r="AH14" s="131" t="s">
        <v>7516</v>
      </c>
      <c r="AI14" s="131" t="s">
        <v>7517</v>
      </c>
      <c r="AJ14" s="131" t="s">
        <v>7518</v>
      </c>
      <c r="AK14" s="131" t="s">
        <v>7519</v>
      </c>
      <c r="AL14" s="131" t="s">
        <v>7520</v>
      </c>
      <c r="AM14" s="131" t="s">
        <v>7521</v>
      </c>
      <c r="AN14" s="131" t="s">
        <v>7522</v>
      </c>
      <c r="AO14" s="131" t="s">
        <v>7523</v>
      </c>
      <c r="AP14" s="131" t="s">
        <v>7524</v>
      </c>
      <c r="AQ14" s="131" t="s">
        <v>7525</v>
      </c>
      <c r="AR14" s="170" t="s">
        <v>2949</v>
      </c>
    </row>
    <row r="15" spans="1:44" ht="20.100000000000001" customHeight="1" x14ac:dyDescent="0.25">
      <c r="B15" s="10" t="s">
        <v>1148</v>
      </c>
      <c r="C15" s="60"/>
      <c r="D15" s="60"/>
      <c r="E15" s="13" t="s">
        <v>1148</v>
      </c>
      <c r="F15" s="15" t="s">
        <v>441</v>
      </c>
      <c r="G15" s="161"/>
      <c r="H15" s="161"/>
      <c r="I15" s="161"/>
      <c r="J15" s="161"/>
      <c r="K15" s="161"/>
      <c r="L15" s="161"/>
      <c r="M15" s="161"/>
      <c r="N15" s="161"/>
      <c r="O15" s="161"/>
      <c r="P15" s="161"/>
      <c r="Q15" s="161"/>
      <c r="R15" s="161"/>
      <c r="S15" s="161"/>
      <c r="T15" s="773"/>
      <c r="U15" s="163"/>
      <c r="V15" s="166"/>
      <c r="X15" s="10" t="s">
        <v>1148</v>
      </c>
      <c r="Y15" s="60"/>
      <c r="Z15" s="60"/>
      <c r="AA15" s="13" t="s">
        <v>1148</v>
      </c>
      <c r="AB15" s="168" t="s">
        <v>441</v>
      </c>
      <c r="AC15" s="131" t="s">
        <v>7526</v>
      </c>
      <c r="AD15" s="131" t="s">
        <v>7527</v>
      </c>
      <c r="AE15" s="131" t="s">
        <v>7528</v>
      </c>
      <c r="AF15" s="131" t="s">
        <v>7529</v>
      </c>
      <c r="AG15" s="131" t="s">
        <v>7530</v>
      </c>
      <c r="AH15" s="131" t="s">
        <v>7531</v>
      </c>
      <c r="AI15" s="131" t="s">
        <v>7532</v>
      </c>
      <c r="AJ15" s="131" t="s">
        <v>7533</v>
      </c>
      <c r="AK15" s="131" t="s">
        <v>7534</v>
      </c>
      <c r="AL15" s="131" t="s">
        <v>7535</v>
      </c>
      <c r="AM15" s="131" t="s">
        <v>7536</v>
      </c>
      <c r="AN15" s="131" t="s">
        <v>7537</v>
      </c>
      <c r="AO15" s="131" t="s">
        <v>7538</v>
      </c>
      <c r="AP15" s="131" t="s">
        <v>7539</v>
      </c>
      <c r="AQ15" s="170" t="s">
        <v>2949</v>
      </c>
      <c r="AR15" s="170" t="s">
        <v>2949</v>
      </c>
    </row>
    <row r="16" spans="1:44" ht="20.100000000000001" customHeight="1" x14ac:dyDescent="0.25">
      <c r="B16" s="10" t="s">
        <v>1149</v>
      </c>
      <c r="C16" s="60"/>
      <c r="D16" s="60"/>
      <c r="E16" s="13" t="s">
        <v>1149</v>
      </c>
      <c r="F16" s="15" t="s">
        <v>443</v>
      </c>
      <c r="G16" s="161"/>
      <c r="H16" s="161"/>
      <c r="I16" s="161"/>
      <c r="J16" s="161"/>
      <c r="K16" s="161"/>
      <c r="L16" s="161"/>
      <c r="M16" s="161"/>
      <c r="N16" s="161"/>
      <c r="O16" s="161"/>
      <c r="P16" s="161"/>
      <c r="Q16" s="161"/>
      <c r="R16" s="161"/>
      <c r="S16" s="773"/>
      <c r="T16" s="163"/>
      <c r="U16" s="163"/>
      <c r="V16" s="166"/>
      <c r="X16" s="10" t="s">
        <v>1149</v>
      </c>
      <c r="Y16" s="60"/>
      <c r="Z16" s="60"/>
      <c r="AA16" s="13" t="s">
        <v>1149</v>
      </c>
      <c r="AB16" s="168" t="s">
        <v>443</v>
      </c>
      <c r="AC16" s="131" t="s">
        <v>7540</v>
      </c>
      <c r="AD16" s="131" t="s">
        <v>7541</v>
      </c>
      <c r="AE16" s="131" t="s">
        <v>7542</v>
      </c>
      <c r="AF16" s="131" t="s">
        <v>7543</v>
      </c>
      <c r="AG16" s="131" t="s">
        <v>7544</v>
      </c>
      <c r="AH16" s="131" t="s">
        <v>7545</v>
      </c>
      <c r="AI16" s="131" t="s">
        <v>7546</v>
      </c>
      <c r="AJ16" s="131" t="s">
        <v>7547</v>
      </c>
      <c r="AK16" s="131" t="s">
        <v>7548</v>
      </c>
      <c r="AL16" s="131" t="s">
        <v>7549</v>
      </c>
      <c r="AM16" s="131" t="s">
        <v>7550</v>
      </c>
      <c r="AN16" s="131" t="s">
        <v>7551</v>
      </c>
      <c r="AO16" s="131" t="s">
        <v>7552</v>
      </c>
      <c r="AP16" s="170" t="s">
        <v>2949</v>
      </c>
      <c r="AQ16" s="170" t="s">
        <v>2949</v>
      </c>
      <c r="AR16" s="170" t="s">
        <v>2949</v>
      </c>
    </row>
    <row r="17" spans="2:44" ht="20.100000000000001" customHeight="1" x14ac:dyDescent="0.25">
      <c r="B17" s="10" t="s">
        <v>1150</v>
      </c>
      <c r="C17" s="60"/>
      <c r="D17" s="60"/>
      <c r="E17" s="13" t="s">
        <v>1150</v>
      </c>
      <c r="F17" s="15" t="s">
        <v>584</v>
      </c>
      <c r="G17" s="161"/>
      <c r="H17" s="161"/>
      <c r="I17" s="161"/>
      <c r="J17" s="161"/>
      <c r="K17" s="161"/>
      <c r="L17" s="161"/>
      <c r="M17" s="161"/>
      <c r="N17" s="161"/>
      <c r="O17" s="161"/>
      <c r="P17" s="161"/>
      <c r="Q17" s="161"/>
      <c r="R17" s="773"/>
      <c r="S17" s="163"/>
      <c r="T17" s="163"/>
      <c r="U17" s="163"/>
      <c r="V17" s="166"/>
      <c r="X17" s="10" t="s">
        <v>1150</v>
      </c>
      <c r="Y17" s="60"/>
      <c r="Z17" s="60"/>
      <c r="AA17" s="13" t="s">
        <v>1150</v>
      </c>
      <c r="AB17" s="168" t="s">
        <v>584</v>
      </c>
      <c r="AC17" s="131" t="s">
        <v>7553</v>
      </c>
      <c r="AD17" s="131" t="s">
        <v>7554</v>
      </c>
      <c r="AE17" s="131" t="s">
        <v>7555</v>
      </c>
      <c r="AF17" s="131" t="s">
        <v>7556</v>
      </c>
      <c r="AG17" s="131" t="s">
        <v>7557</v>
      </c>
      <c r="AH17" s="131" t="s">
        <v>7558</v>
      </c>
      <c r="AI17" s="131" t="s">
        <v>7559</v>
      </c>
      <c r="AJ17" s="131" t="s">
        <v>7560</v>
      </c>
      <c r="AK17" s="131" t="s">
        <v>7561</v>
      </c>
      <c r="AL17" s="131" t="s">
        <v>7562</v>
      </c>
      <c r="AM17" s="131" t="s">
        <v>7563</v>
      </c>
      <c r="AN17" s="131" t="s">
        <v>7564</v>
      </c>
      <c r="AO17" s="170" t="s">
        <v>2949</v>
      </c>
      <c r="AP17" s="170" t="s">
        <v>2949</v>
      </c>
      <c r="AQ17" s="170" t="s">
        <v>2949</v>
      </c>
      <c r="AR17" s="170" t="s">
        <v>2949</v>
      </c>
    </row>
    <row r="18" spans="2:44" ht="20.100000000000001" customHeight="1" x14ac:dyDescent="0.25">
      <c r="B18" s="10" t="s">
        <v>1151</v>
      </c>
      <c r="C18" s="60"/>
      <c r="D18" s="60"/>
      <c r="E18" s="13" t="s">
        <v>1151</v>
      </c>
      <c r="F18" s="15" t="s">
        <v>447</v>
      </c>
      <c r="G18" s="161"/>
      <c r="H18" s="161"/>
      <c r="I18" s="161"/>
      <c r="J18" s="161"/>
      <c r="K18" s="161"/>
      <c r="L18" s="161"/>
      <c r="M18" s="161"/>
      <c r="N18" s="161"/>
      <c r="O18" s="161"/>
      <c r="P18" s="161"/>
      <c r="Q18" s="773"/>
      <c r="R18" s="163"/>
      <c r="S18" s="163"/>
      <c r="T18" s="163"/>
      <c r="U18" s="163"/>
      <c r="V18" s="166"/>
      <c r="X18" s="10" t="s">
        <v>1151</v>
      </c>
      <c r="Y18" s="60"/>
      <c r="Z18" s="60"/>
      <c r="AA18" s="13" t="s">
        <v>1151</v>
      </c>
      <c r="AB18" s="168" t="s">
        <v>447</v>
      </c>
      <c r="AC18" s="131" t="s">
        <v>7565</v>
      </c>
      <c r="AD18" s="131" t="s">
        <v>7566</v>
      </c>
      <c r="AE18" s="131" t="s">
        <v>7567</v>
      </c>
      <c r="AF18" s="131" t="s">
        <v>7568</v>
      </c>
      <c r="AG18" s="131" t="s">
        <v>7569</v>
      </c>
      <c r="AH18" s="131" t="s">
        <v>7570</v>
      </c>
      <c r="AI18" s="131" t="s">
        <v>7571</v>
      </c>
      <c r="AJ18" s="131" t="s">
        <v>7572</v>
      </c>
      <c r="AK18" s="131" t="s">
        <v>7573</v>
      </c>
      <c r="AL18" s="131" t="s">
        <v>7574</v>
      </c>
      <c r="AM18" s="131" t="s">
        <v>7575</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449</v>
      </c>
      <c r="G19" s="161"/>
      <c r="H19" s="161"/>
      <c r="I19" s="161"/>
      <c r="J19" s="161"/>
      <c r="K19" s="161"/>
      <c r="L19" s="161"/>
      <c r="M19" s="161"/>
      <c r="N19" s="161"/>
      <c r="O19" s="161"/>
      <c r="P19" s="773"/>
      <c r="Q19" s="163"/>
      <c r="R19" s="163"/>
      <c r="S19" s="163"/>
      <c r="T19" s="163"/>
      <c r="U19" s="163"/>
      <c r="V19" s="166"/>
      <c r="X19" s="10" t="s">
        <v>1152</v>
      </c>
      <c r="Y19" s="60"/>
      <c r="Z19" s="60"/>
      <c r="AA19" s="13" t="s">
        <v>1152</v>
      </c>
      <c r="AB19" s="168" t="s">
        <v>449</v>
      </c>
      <c r="AC19" s="131" t="s">
        <v>7576</v>
      </c>
      <c r="AD19" s="131" t="s">
        <v>7577</v>
      </c>
      <c r="AE19" s="131" t="s">
        <v>7578</v>
      </c>
      <c r="AF19" s="131" t="s">
        <v>7579</v>
      </c>
      <c r="AG19" s="131" t="s">
        <v>7580</v>
      </c>
      <c r="AH19" s="131" t="s">
        <v>7581</v>
      </c>
      <c r="AI19" s="131" t="s">
        <v>7582</v>
      </c>
      <c r="AJ19" s="131" t="s">
        <v>7583</v>
      </c>
      <c r="AK19" s="131" t="s">
        <v>7584</v>
      </c>
      <c r="AL19" s="131" t="s">
        <v>7585</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451</v>
      </c>
      <c r="G20" s="161"/>
      <c r="H20" s="161"/>
      <c r="I20" s="161"/>
      <c r="J20" s="161"/>
      <c r="K20" s="161"/>
      <c r="L20" s="161"/>
      <c r="M20" s="161"/>
      <c r="N20" s="161"/>
      <c r="O20" s="773"/>
      <c r="P20" s="163"/>
      <c r="Q20" s="163"/>
      <c r="R20" s="163"/>
      <c r="S20" s="163"/>
      <c r="T20" s="163"/>
      <c r="U20" s="163"/>
      <c r="V20" s="166"/>
      <c r="X20" s="10" t="s">
        <v>1153</v>
      </c>
      <c r="Y20" s="60"/>
      <c r="Z20" s="60"/>
      <c r="AA20" s="13" t="s">
        <v>1153</v>
      </c>
      <c r="AB20" s="168" t="s">
        <v>451</v>
      </c>
      <c r="AC20" s="131" t="s">
        <v>7586</v>
      </c>
      <c r="AD20" s="131" t="s">
        <v>7587</v>
      </c>
      <c r="AE20" s="131" t="s">
        <v>7588</v>
      </c>
      <c r="AF20" s="131" t="s">
        <v>7589</v>
      </c>
      <c r="AG20" s="131" t="s">
        <v>7590</v>
      </c>
      <c r="AH20" s="131" t="s">
        <v>7591</v>
      </c>
      <c r="AI20" s="131" t="s">
        <v>7592</v>
      </c>
      <c r="AJ20" s="131" t="s">
        <v>7593</v>
      </c>
      <c r="AK20" s="131" t="s">
        <v>7594</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453</v>
      </c>
      <c r="G21" s="161"/>
      <c r="H21" s="161"/>
      <c r="I21" s="161"/>
      <c r="J21" s="161"/>
      <c r="K21" s="161"/>
      <c r="L21" s="161"/>
      <c r="M21" s="161"/>
      <c r="N21" s="773"/>
      <c r="O21" s="163"/>
      <c r="P21" s="163"/>
      <c r="Q21" s="163"/>
      <c r="R21" s="163"/>
      <c r="S21" s="163"/>
      <c r="T21" s="163"/>
      <c r="U21" s="163"/>
      <c r="V21" s="166"/>
      <c r="X21" s="10" t="s">
        <v>1154</v>
      </c>
      <c r="Y21" s="60"/>
      <c r="Z21" s="60"/>
      <c r="AA21" s="13" t="s">
        <v>1154</v>
      </c>
      <c r="AB21" s="168" t="s">
        <v>453</v>
      </c>
      <c r="AC21" s="131" t="s">
        <v>7595</v>
      </c>
      <c r="AD21" s="131" t="s">
        <v>7596</v>
      </c>
      <c r="AE21" s="131" t="s">
        <v>7597</v>
      </c>
      <c r="AF21" s="131" t="s">
        <v>7598</v>
      </c>
      <c r="AG21" s="131" t="s">
        <v>7599</v>
      </c>
      <c r="AH21" s="131" t="s">
        <v>7600</v>
      </c>
      <c r="AI21" s="131" t="s">
        <v>7601</v>
      </c>
      <c r="AJ21" s="131" t="s">
        <v>7602</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455</v>
      </c>
      <c r="G22" s="161"/>
      <c r="H22" s="161"/>
      <c r="I22" s="161"/>
      <c r="J22" s="161"/>
      <c r="K22" s="161"/>
      <c r="L22" s="161"/>
      <c r="M22" s="773"/>
      <c r="N22" s="163"/>
      <c r="O22" s="163"/>
      <c r="P22" s="163"/>
      <c r="Q22" s="163"/>
      <c r="R22" s="163"/>
      <c r="S22" s="163"/>
      <c r="T22" s="163"/>
      <c r="U22" s="163"/>
      <c r="V22" s="166"/>
      <c r="X22" s="10" t="s">
        <v>1155</v>
      </c>
      <c r="Y22" s="60"/>
      <c r="Z22" s="60"/>
      <c r="AA22" s="13" t="s">
        <v>1155</v>
      </c>
      <c r="AB22" s="168" t="s">
        <v>455</v>
      </c>
      <c r="AC22" s="131" t="s">
        <v>7603</v>
      </c>
      <c r="AD22" s="131" t="s">
        <v>7604</v>
      </c>
      <c r="AE22" s="131" t="s">
        <v>7605</v>
      </c>
      <c r="AF22" s="131" t="s">
        <v>7606</v>
      </c>
      <c r="AG22" s="131" t="s">
        <v>7607</v>
      </c>
      <c r="AH22" s="131" t="s">
        <v>7608</v>
      </c>
      <c r="AI22" s="131" t="s">
        <v>7609</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457</v>
      </c>
      <c r="G23" s="161"/>
      <c r="H23" s="161"/>
      <c r="I23" s="161"/>
      <c r="J23" s="161"/>
      <c r="K23" s="161"/>
      <c r="L23" s="773"/>
      <c r="M23" s="163"/>
      <c r="N23" s="163"/>
      <c r="O23" s="163"/>
      <c r="P23" s="163"/>
      <c r="Q23" s="163"/>
      <c r="R23" s="163"/>
      <c r="S23" s="163"/>
      <c r="T23" s="163"/>
      <c r="U23" s="163"/>
      <c r="V23" s="166"/>
      <c r="X23" s="10" t="s">
        <v>1156</v>
      </c>
      <c r="Y23" s="60"/>
      <c r="Z23" s="60"/>
      <c r="AA23" s="13" t="s">
        <v>1156</v>
      </c>
      <c r="AB23" s="168" t="s">
        <v>457</v>
      </c>
      <c r="AC23" s="131" t="s">
        <v>7610</v>
      </c>
      <c r="AD23" s="131" t="s">
        <v>7611</v>
      </c>
      <c r="AE23" s="131" t="s">
        <v>7612</v>
      </c>
      <c r="AF23" s="131" t="s">
        <v>7613</v>
      </c>
      <c r="AG23" s="131" t="s">
        <v>7614</v>
      </c>
      <c r="AH23" s="131" t="s">
        <v>7615</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459</v>
      </c>
      <c r="G24" s="161"/>
      <c r="H24" s="161"/>
      <c r="I24" s="161"/>
      <c r="J24" s="161"/>
      <c r="K24" s="773"/>
      <c r="L24" s="163"/>
      <c r="M24" s="163"/>
      <c r="N24" s="163"/>
      <c r="O24" s="163"/>
      <c r="P24" s="163"/>
      <c r="Q24" s="163"/>
      <c r="R24" s="163"/>
      <c r="S24" s="163"/>
      <c r="T24" s="163"/>
      <c r="U24" s="163"/>
      <c r="V24" s="166"/>
      <c r="X24" s="10" t="s">
        <v>1157</v>
      </c>
      <c r="Y24" s="60"/>
      <c r="Z24" s="60"/>
      <c r="AA24" s="13" t="s">
        <v>1157</v>
      </c>
      <c r="AB24" s="168" t="s">
        <v>459</v>
      </c>
      <c r="AC24" s="131" t="s">
        <v>7616</v>
      </c>
      <c r="AD24" s="131" t="s">
        <v>7617</v>
      </c>
      <c r="AE24" s="131" t="s">
        <v>7618</v>
      </c>
      <c r="AF24" s="131" t="s">
        <v>7619</v>
      </c>
      <c r="AG24" s="131" t="s">
        <v>7620</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461</v>
      </c>
      <c r="G25" s="161"/>
      <c r="H25" s="161"/>
      <c r="I25" s="161"/>
      <c r="J25" s="773"/>
      <c r="K25" s="163"/>
      <c r="L25" s="163"/>
      <c r="M25" s="163"/>
      <c r="N25" s="163"/>
      <c r="O25" s="163"/>
      <c r="P25" s="163"/>
      <c r="Q25" s="163"/>
      <c r="R25" s="163"/>
      <c r="S25" s="163"/>
      <c r="T25" s="163"/>
      <c r="U25" s="163"/>
      <c r="V25" s="166"/>
      <c r="X25" s="10" t="s">
        <v>1158</v>
      </c>
      <c r="Y25" s="60"/>
      <c r="Z25" s="60"/>
      <c r="AA25" s="13" t="s">
        <v>1158</v>
      </c>
      <c r="AB25" s="168" t="s">
        <v>461</v>
      </c>
      <c r="AC25" s="131" t="s">
        <v>7621</v>
      </c>
      <c r="AD25" s="131" t="s">
        <v>7622</v>
      </c>
      <c r="AE25" s="131" t="s">
        <v>7623</v>
      </c>
      <c r="AF25" s="131" t="s">
        <v>7624</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463</v>
      </c>
      <c r="G26" s="161"/>
      <c r="H26" s="161"/>
      <c r="I26" s="773"/>
      <c r="J26" s="163"/>
      <c r="K26" s="163"/>
      <c r="L26" s="163"/>
      <c r="M26" s="163"/>
      <c r="N26" s="163"/>
      <c r="O26" s="163"/>
      <c r="P26" s="163"/>
      <c r="Q26" s="163"/>
      <c r="R26" s="163"/>
      <c r="S26" s="163"/>
      <c r="T26" s="163"/>
      <c r="U26" s="163"/>
      <c r="V26" s="166"/>
      <c r="X26" s="10" t="s">
        <v>1159</v>
      </c>
      <c r="Y26" s="60"/>
      <c r="Z26" s="60"/>
      <c r="AA26" s="13" t="s">
        <v>1159</v>
      </c>
      <c r="AB26" s="168" t="s">
        <v>463</v>
      </c>
      <c r="AC26" s="131" t="s">
        <v>7625</v>
      </c>
      <c r="AD26" s="131" t="s">
        <v>7626</v>
      </c>
      <c r="AE26" s="131" t="s">
        <v>7627</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465</v>
      </c>
      <c r="G27" s="161"/>
      <c r="H27" s="773"/>
      <c r="I27" s="163"/>
      <c r="J27" s="163"/>
      <c r="K27" s="163"/>
      <c r="L27" s="163"/>
      <c r="M27" s="163"/>
      <c r="N27" s="163"/>
      <c r="O27" s="163"/>
      <c r="P27" s="163"/>
      <c r="Q27" s="163"/>
      <c r="R27" s="163"/>
      <c r="S27" s="163"/>
      <c r="T27" s="163"/>
      <c r="U27" s="163"/>
      <c r="V27" s="166"/>
      <c r="X27" s="10" t="s">
        <v>1160</v>
      </c>
      <c r="Y27" s="60"/>
      <c r="Z27" s="60"/>
      <c r="AA27" s="13" t="s">
        <v>1160</v>
      </c>
      <c r="AB27" s="168" t="s">
        <v>465</v>
      </c>
      <c r="AC27" s="131" t="s">
        <v>7628</v>
      </c>
      <c r="AD27" s="131" t="s">
        <v>7629</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467</v>
      </c>
      <c r="G28" s="772"/>
      <c r="H28" s="163"/>
      <c r="I28" s="163"/>
      <c r="J28" s="163"/>
      <c r="K28" s="163"/>
      <c r="L28" s="163"/>
      <c r="M28" s="163"/>
      <c r="N28" s="163"/>
      <c r="O28" s="163"/>
      <c r="P28" s="163"/>
      <c r="Q28" s="163"/>
      <c r="R28" s="163"/>
      <c r="S28" s="163"/>
      <c r="T28" s="163"/>
      <c r="U28" s="163"/>
      <c r="V28" s="166"/>
      <c r="X28" s="10" t="s">
        <v>1161</v>
      </c>
      <c r="Y28" s="60"/>
      <c r="Z28" s="60"/>
      <c r="AA28" s="13" t="s">
        <v>1161</v>
      </c>
      <c r="AB28" s="168" t="s">
        <v>467</v>
      </c>
      <c r="AC28" s="131" t="s">
        <v>7630</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9">
    <mergeCell ref="A10:F10"/>
    <mergeCell ref="I8:L8"/>
    <mergeCell ref="B1:L1"/>
    <mergeCell ref="N2:Q3"/>
    <mergeCell ref="S1:U1"/>
    <mergeCell ref="N6:Q7"/>
    <mergeCell ref="I5:L5"/>
    <mergeCell ref="I6:L6"/>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Enumerations!$A$784:$A$784</xm:f>
          </x14:formula1>
          <xm:sqref>B3</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Enumerations!$A$788:$B$788</xm:f>
          </x14:formula1>
          <xm:sqref>G8</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9"/>
  <sheetViews>
    <sheetView showGridLines="0" workbookViewId="0">
      <selection activeCell="F14" sqref="F14"/>
    </sheetView>
  </sheetViews>
  <sheetFormatPr defaultRowHeight="15" x14ac:dyDescent="0.25"/>
  <cols>
    <col min="1" max="1" width="9.140625" style="241"/>
    <col min="2" max="2" width="35" style="241" customWidth="1"/>
    <col min="3" max="4" width="0" style="241" hidden="1" customWidth="1"/>
    <col min="5" max="5" width="9.140625" style="241"/>
    <col min="6" max="6" width="18" style="241" customWidth="1"/>
    <col min="7" max="7" width="17.7109375" style="241" customWidth="1"/>
    <col min="8" max="14" width="9.140625" style="241"/>
    <col min="15" max="15" width="39.28515625" style="41" customWidth="1"/>
    <col min="16" max="17" width="9.140625" style="241"/>
    <col min="18" max="18" width="0" style="241" hidden="1" customWidth="1"/>
    <col min="19" max="19" width="9.140625" style="241"/>
    <col min="20" max="20" width="32.7109375" style="241" customWidth="1"/>
    <col min="21" max="21" width="29.7109375" style="241" customWidth="1"/>
    <col min="22" max="16384" width="9.140625" style="241"/>
  </cols>
  <sheetData>
    <row r="1" spans="1:21" ht="21.75" customHeight="1" x14ac:dyDescent="0.3">
      <c r="A1" s="187" t="s">
        <v>17053</v>
      </c>
      <c r="B1" s="798" t="s">
        <v>7640</v>
      </c>
      <c r="C1" s="799"/>
      <c r="D1" s="799"/>
      <c r="E1" s="799"/>
      <c r="F1" s="799"/>
      <c r="G1" s="799"/>
      <c r="H1" s="799"/>
      <c r="I1" s="799"/>
      <c r="J1" s="799"/>
      <c r="K1" s="799"/>
      <c r="L1" s="799"/>
      <c r="O1" s="237" t="s">
        <v>17108</v>
      </c>
      <c r="U1" s="724" t="s">
        <v>13439</v>
      </c>
    </row>
    <row r="2" spans="1:21" ht="90" x14ac:dyDescent="0.25">
      <c r="T2" s="29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7677</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10" t="s">
        <v>1206</v>
      </c>
      <c r="G10" s="10" t="s">
        <v>1207</v>
      </c>
      <c r="J10" s="6" t="s">
        <v>7676</v>
      </c>
      <c r="K10" s="6"/>
      <c r="L10" s="6"/>
      <c r="T10" s="10" t="s">
        <v>1203</v>
      </c>
    </row>
    <row r="11" spans="1:21" ht="12.4" customHeight="1" x14ac:dyDescent="0.25">
      <c r="F11" s="13" t="s">
        <v>7642</v>
      </c>
      <c r="G11" s="13" t="s">
        <v>7643</v>
      </c>
      <c r="S11" s="242"/>
      <c r="T11" s="168" t="s">
        <v>916</v>
      </c>
      <c r="U11" s="168" t="s">
        <v>917</v>
      </c>
    </row>
    <row r="12" spans="1:21" ht="12.4" customHeight="1" x14ac:dyDescent="0.25">
      <c r="F12" s="318" t="s">
        <v>916</v>
      </c>
      <c r="G12" s="318" t="s">
        <v>917</v>
      </c>
      <c r="O12" s="55" t="s">
        <v>1205</v>
      </c>
      <c r="S12" s="168" t="s">
        <v>437</v>
      </c>
      <c r="T12" s="131" t="s">
        <v>7836</v>
      </c>
      <c r="U12" s="131" t="s">
        <v>7837</v>
      </c>
    </row>
    <row r="13" spans="1:21" ht="12.4" customHeight="1" x14ac:dyDescent="0.25">
      <c r="B13" s="10" t="s">
        <v>1205</v>
      </c>
      <c r="C13" s="13" t="s">
        <v>7644</v>
      </c>
      <c r="D13" s="13" t="s">
        <v>7645</v>
      </c>
      <c r="E13" s="16" t="s">
        <v>437</v>
      </c>
      <c r="F13" s="245">
        <f>S.19.01.01.01.1!V13</f>
        <v>0</v>
      </c>
      <c r="G13" s="245">
        <f>S.19.01.01.01.1!V13</f>
        <v>0</v>
      </c>
      <c r="O13" s="55" t="s">
        <v>1147</v>
      </c>
      <c r="P13" s="60"/>
      <c r="Q13" s="60"/>
      <c r="R13" s="13" t="s">
        <v>7505</v>
      </c>
      <c r="S13" s="168" t="s">
        <v>439</v>
      </c>
      <c r="T13" s="131" t="s">
        <v>7838</v>
      </c>
      <c r="U13" s="131" t="s">
        <v>7839</v>
      </c>
    </row>
    <row r="14" spans="1:21" ht="12.4" customHeight="1" x14ac:dyDescent="0.25">
      <c r="B14" s="10" t="s">
        <v>1147</v>
      </c>
      <c r="C14" s="13" t="s">
        <v>7646</v>
      </c>
      <c r="D14" s="13" t="s">
        <v>7647</v>
      </c>
      <c r="E14" s="16" t="s">
        <v>439</v>
      </c>
      <c r="F14" s="245">
        <f>S.19.01.01.01.1!U14</f>
        <v>0</v>
      </c>
      <c r="G14" s="245">
        <f>SUM(S.19.01.01.01.1!G14:V14)</f>
        <v>0</v>
      </c>
      <c r="O14" s="55" t="s">
        <v>1148</v>
      </c>
      <c r="P14" s="60"/>
      <c r="Q14" s="60"/>
      <c r="R14" s="13" t="s">
        <v>1147</v>
      </c>
      <c r="S14" s="168" t="s">
        <v>441</v>
      </c>
      <c r="T14" s="131" t="s">
        <v>7840</v>
      </c>
      <c r="U14" s="131" t="s">
        <v>7841</v>
      </c>
    </row>
    <row r="15" spans="1:21" ht="12.4" customHeight="1" x14ac:dyDescent="0.25">
      <c r="B15" s="10" t="s">
        <v>1148</v>
      </c>
      <c r="C15" s="13" t="s">
        <v>7648</v>
      </c>
      <c r="D15" s="13" t="s">
        <v>7649</v>
      </c>
      <c r="E15" s="16" t="s">
        <v>441</v>
      </c>
      <c r="F15" s="245">
        <f>S.19.01.01.01.1!T15</f>
        <v>0</v>
      </c>
      <c r="G15" s="245">
        <f>SUM(S.19.01.01.01.1!G15:U15)</f>
        <v>0</v>
      </c>
      <c r="O15" s="55" t="s">
        <v>1149</v>
      </c>
      <c r="P15" s="60"/>
      <c r="Q15" s="60"/>
      <c r="R15" s="13" t="s">
        <v>1148</v>
      </c>
      <c r="S15" s="168" t="s">
        <v>443</v>
      </c>
      <c r="T15" s="131" t="s">
        <v>7842</v>
      </c>
      <c r="U15" s="131" t="s">
        <v>7843</v>
      </c>
    </row>
    <row r="16" spans="1:21" ht="12.4" customHeight="1" x14ac:dyDescent="0.25">
      <c r="B16" s="10" t="s">
        <v>1149</v>
      </c>
      <c r="C16" s="13" t="s">
        <v>7650</v>
      </c>
      <c r="D16" s="13" t="s">
        <v>7651</v>
      </c>
      <c r="E16" s="16" t="s">
        <v>443</v>
      </c>
      <c r="F16" s="245">
        <f>S.19.01.01.01.1!S16</f>
        <v>0</v>
      </c>
      <c r="G16" s="245">
        <f>SUM(S.19.01.01.01.1!G16:T16)</f>
        <v>0</v>
      </c>
      <c r="O16" s="55" t="s">
        <v>1150</v>
      </c>
      <c r="P16" s="60"/>
      <c r="Q16" s="60"/>
      <c r="R16" s="13" t="s">
        <v>1149</v>
      </c>
      <c r="S16" s="168" t="s">
        <v>584</v>
      </c>
      <c r="T16" s="131" t="s">
        <v>7844</v>
      </c>
      <c r="U16" s="131" t="s">
        <v>7845</v>
      </c>
    </row>
    <row r="17" spans="2:21" ht="12.4" customHeight="1" x14ac:dyDescent="0.25">
      <c r="B17" s="10" t="s">
        <v>1150</v>
      </c>
      <c r="C17" s="13" t="s">
        <v>7652</v>
      </c>
      <c r="D17" s="13" t="s">
        <v>7653</v>
      </c>
      <c r="E17" s="16" t="s">
        <v>584</v>
      </c>
      <c r="F17" s="245">
        <f>S.19.01.01.01.1!R17</f>
        <v>0</v>
      </c>
      <c r="G17" s="245">
        <f>SUM(S.19.01.01.01.1!G17:S17)</f>
        <v>0</v>
      </c>
      <c r="O17" s="55" t="s">
        <v>1151</v>
      </c>
      <c r="P17" s="60"/>
      <c r="Q17" s="60"/>
      <c r="R17" s="13" t="s">
        <v>1150</v>
      </c>
      <c r="S17" s="168" t="s">
        <v>447</v>
      </c>
      <c r="T17" s="131" t="s">
        <v>7846</v>
      </c>
      <c r="U17" s="131" t="s">
        <v>7847</v>
      </c>
    </row>
    <row r="18" spans="2:21" ht="12.4" customHeight="1" x14ac:dyDescent="0.25">
      <c r="B18" s="10" t="s">
        <v>1151</v>
      </c>
      <c r="C18" s="13" t="s">
        <v>7654</v>
      </c>
      <c r="D18" s="13" t="s">
        <v>7655</v>
      </c>
      <c r="E18" s="16" t="s">
        <v>447</v>
      </c>
      <c r="F18" s="245">
        <f>S.19.01.01.01.1!Q18</f>
        <v>0</v>
      </c>
      <c r="G18" s="245">
        <f>SUM(S.19.01.01.01.1!G18:R18)</f>
        <v>0</v>
      </c>
      <c r="O18" s="55" t="s">
        <v>1152</v>
      </c>
      <c r="P18" s="60"/>
      <c r="Q18" s="60"/>
      <c r="R18" s="13" t="s">
        <v>1151</v>
      </c>
      <c r="S18" s="168" t="s">
        <v>449</v>
      </c>
      <c r="T18" s="131" t="s">
        <v>7848</v>
      </c>
      <c r="U18" s="131" t="s">
        <v>7849</v>
      </c>
    </row>
    <row r="19" spans="2:21" ht="12.4" customHeight="1" x14ac:dyDescent="0.25">
      <c r="B19" s="10" t="s">
        <v>1152</v>
      </c>
      <c r="C19" s="13" t="s">
        <v>7656</v>
      </c>
      <c r="D19" s="13" t="s">
        <v>7657</v>
      </c>
      <c r="E19" s="16" t="s">
        <v>449</v>
      </c>
      <c r="F19" s="245">
        <f>S.19.01.01.01.1!P19</f>
        <v>0</v>
      </c>
      <c r="G19" s="245">
        <f>SUM(S.19.01.01.01.1!G19:Q19)</f>
        <v>0</v>
      </c>
      <c r="O19" s="55" t="s">
        <v>1153</v>
      </c>
      <c r="P19" s="60"/>
      <c r="Q19" s="60"/>
      <c r="R19" s="13" t="s">
        <v>1152</v>
      </c>
      <c r="S19" s="168" t="s">
        <v>451</v>
      </c>
      <c r="T19" s="131" t="s">
        <v>7850</v>
      </c>
      <c r="U19" s="131" t="s">
        <v>7851</v>
      </c>
    </row>
    <row r="20" spans="2:21" ht="12.4" customHeight="1" x14ac:dyDescent="0.25">
      <c r="B20" s="10" t="s">
        <v>1153</v>
      </c>
      <c r="C20" s="13" t="s">
        <v>7658</v>
      </c>
      <c r="D20" s="13" t="s">
        <v>7659</v>
      </c>
      <c r="E20" s="16" t="s">
        <v>451</v>
      </c>
      <c r="F20" s="245">
        <f>S.19.01.01.01.1!O20</f>
        <v>0</v>
      </c>
      <c r="G20" s="245">
        <f>SUM(S.19.01.01.01.1!G20:P20)</f>
        <v>0</v>
      </c>
      <c r="O20" s="55" t="s">
        <v>1154</v>
      </c>
      <c r="P20" s="60"/>
      <c r="Q20" s="60"/>
      <c r="R20" s="13" t="s">
        <v>1153</v>
      </c>
      <c r="S20" s="168" t="s">
        <v>453</v>
      </c>
      <c r="T20" s="131" t="s">
        <v>7852</v>
      </c>
      <c r="U20" s="131" t="s">
        <v>7853</v>
      </c>
    </row>
    <row r="21" spans="2:21" ht="12.4" customHeight="1" x14ac:dyDescent="0.25">
      <c r="B21" s="10" t="s">
        <v>1154</v>
      </c>
      <c r="C21" s="13" t="s">
        <v>7660</v>
      </c>
      <c r="D21" s="13" t="s">
        <v>7661</v>
      </c>
      <c r="E21" s="16" t="s">
        <v>453</v>
      </c>
      <c r="F21" s="245">
        <f>S.19.01.01.01.1!N21</f>
        <v>0</v>
      </c>
      <c r="G21" s="245">
        <f>SUM(S.19.01.01.01.1!G21:O21)</f>
        <v>0</v>
      </c>
      <c r="O21" s="55" t="s">
        <v>1155</v>
      </c>
      <c r="P21" s="60"/>
      <c r="Q21" s="60"/>
      <c r="R21" s="13" t="s">
        <v>1154</v>
      </c>
      <c r="S21" s="168" t="s">
        <v>455</v>
      </c>
      <c r="T21" s="131" t="s">
        <v>7854</v>
      </c>
      <c r="U21" s="131" t="s">
        <v>7855</v>
      </c>
    </row>
    <row r="22" spans="2:21" ht="12.4" customHeight="1" x14ac:dyDescent="0.25">
      <c r="B22" s="10" t="s">
        <v>1155</v>
      </c>
      <c r="C22" s="13" t="s">
        <v>7662</v>
      </c>
      <c r="D22" s="13" t="s">
        <v>7663</v>
      </c>
      <c r="E22" s="16" t="s">
        <v>455</v>
      </c>
      <c r="F22" s="245">
        <f>S.19.01.01.01.1!M22</f>
        <v>0</v>
      </c>
      <c r="G22" s="245">
        <f>SUM(S.19.01.01.01.1!G22:N22)</f>
        <v>0</v>
      </c>
      <c r="O22" s="55" t="s">
        <v>1156</v>
      </c>
      <c r="P22" s="60"/>
      <c r="Q22" s="60"/>
      <c r="R22" s="13" t="s">
        <v>1155</v>
      </c>
      <c r="S22" s="168" t="s">
        <v>457</v>
      </c>
      <c r="T22" s="131" t="s">
        <v>7856</v>
      </c>
      <c r="U22" s="131" t="s">
        <v>7857</v>
      </c>
    </row>
    <row r="23" spans="2:21" ht="12.4" customHeight="1" x14ac:dyDescent="0.25">
      <c r="B23" s="10" t="s">
        <v>1156</v>
      </c>
      <c r="C23" s="13" t="s">
        <v>7664</v>
      </c>
      <c r="D23" s="13" t="s">
        <v>7665</v>
      </c>
      <c r="E23" s="16" t="s">
        <v>457</v>
      </c>
      <c r="F23" s="245">
        <f>S.19.01.01.01.1!L23</f>
        <v>0</v>
      </c>
      <c r="G23" s="245">
        <f>SUM(S.19.01.01.01.1!G23:M23)</f>
        <v>0</v>
      </c>
      <c r="O23" s="55" t="s">
        <v>1157</v>
      </c>
      <c r="P23" s="60"/>
      <c r="Q23" s="60"/>
      <c r="R23" s="13" t="s">
        <v>1156</v>
      </c>
      <c r="S23" s="168" t="s">
        <v>459</v>
      </c>
      <c r="T23" s="131" t="s">
        <v>7858</v>
      </c>
      <c r="U23" s="131" t="s">
        <v>7859</v>
      </c>
    </row>
    <row r="24" spans="2:21" ht="12.4" customHeight="1" x14ac:dyDescent="0.25">
      <c r="B24" s="10" t="s">
        <v>1157</v>
      </c>
      <c r="C24" s="13" t="s">
        <v>7666</v>
      </c>
      <c r="D24" s="13" t="s">
        <v>7667</v>
      </c>
      <c r="E24" s="16" t="s">
        <v>459</v>
      </c>
      <c r="F24" s="245">
        <f>S.19.01.01.01.1!K24</f>
        <v>0</v>
      </c>
      <c r="G24" s="245">
        <f>SUM(S.19.01.01.01.1!G24:L24)</f>
        <v>0</v>
      </c>
      <c r="O24" s="55" t="s">
        <v>1158</v>
      </c>
      <c r="P24" s="60"/>
      <c r="Q24" s="60"/>
      <c r="R24" s="13" t="s">
        <v>1157</v>
      </c>
      <c r="S24" s="168" t="s">
        <v>461</v>
      </c>
      <c r="T24" s="131" t="s">
        <v>7860</v>
      </c>
      <c r="U24" s="131" t="s">
        <v>7861</v>
      </c>
    </row>
    <row r="25" spans="2:21" ht="12.4" customHeight="1" x14ac:dyDescent="0.25">
      <c r="B25" s="10" t="s">
        <v>1158</v>
      </c>
      <c r="C25" s="13" t="s">
        <v>7668</v>
      </c>
      <c r="D25" s="13" t="s">
        <v>7669</v>
      </c>
      <c r="E25" s="16" t="s">
        <v>461</v>
      </c>
      <c r="F25" s="245">
        <f>S.19.01.01.01.1!J25</f>
        <v>0</v>
      </c>
      <c r="G25" s="245">
        <f>SUM(S.19.01.01.01.1!G25:K25)</f>
        <v>0</v>
      </c>
      <c r="O25" s="55" t="s">
        <v>1159</v>
      </c>
      <c r="P25" s="60"/>
      <c r="Q25" s="60"/>
      <c r="R25" s="13" t="s">
        <v>1158</v>
      </c>
      <c r="S25" s="168" t="s">
        <v>463</v>
      </c>
      <c r="T25" s="131" t="s">
        <v>7862</v>
      </c>
      <c r="U25" s="131" t="s">
        <v>7863</v>
      </c>
    </row>
    <row r="26" spans="2:21" ht="12.4" customHeight="1" x14ac:dyDescent="0.25">
      <c r="B26" s="10" t="s">
        <v>1159</v>
      </c>
      <c r="C26" s="13" t="s">
        <v>7670</v>
      </c>
      <c r="D26" s="13" t="s">
        <v>7671</v>
      </c>
      <c r="E26" s="16" t="s">
        <v>463</v>
      </c>
      <c r="F26" s="245">
        <f>S.19.01.01.01.1!I26</f>
        <v>0</v>
      </c>
      <c r="G26" s="245">
        <f>SUM(S.19.01.01.01.1!G26:J26)</f>
        <v>0</v>
      </c>
      <c r="O26" s="55" t="s">
        <v>1160</v>
      </c>
      <c r="P26" s="60"/>
      <c r="Q26" s="60"/>
      <c r="R26" s="13" t="s">
        <v>1159</v>
      </c>
      <c r="S26" s="168" t="s">
        <v>465</v>
      </c>
      <c r="T26" s="131" t="s">
        <v>7864</v>
      </c>
      <c r="U26" s="131" t="s">
        <v>7865</v>
      </c>
    </row>
    <row r="27" spans="2:21" ht="12.4" customHeight="1" x14ac:dyDescent="0.25">
      <c r="B27" s="10" t="s">
        <v>1160</v>
      </c>
      <c r="C27" s="13" t="s">
        <v>7672</v>
      </c>
      <c r="D27" s="13" t="s">
        <v>7673</v>
      </c>
      <c r="E27" s="16" t="s">
        <v>465</v>
      </c>
      <c r="F27" s="245">
        <f>S.19.01.01.01.1!H27</f>
        <v>0</v>
      </c>
      <c r="G27" s="245">
        <f>SUM(S.19.01.01.01.1!G27:I27)</f>
        <v>0</v>
      </c>
      <c r="O27" s="55" t="s">
        <v>1161</v>
      </c>
      <c r="P27" s="60"/>
      <c r="Q27" s="60"/>
      <c r="R27" s="13" t="s">
        <v>1160</v>
      </c>
      <c r="S27" s="168" t="s">
        <v>467</v>
      </c>
      <c r="T27" s="131" t="s">
        <v>7866</v>
      </c>
      <c r="U27" s="131" t="s">
        <v>7867</v>
      </c>
    </row>
    <row r="28" spans="2:21" x14ac:dyDescent="0.25">
      <c r="B28" s="10" t="s">
        <v>1161</v>
      </c>
      <c r="C28" s="13" t="s">
        <v>7674</v>
      </c>
      <c r="D28" s="13" t="s">
        <v>7675</v>
      </c>
      <c r="E28" s="16" t="s">
        <v>467</v>
      </c>
      <c r="F28" s="245">
        <f>S.19.01.01.01.1!G28</f>
        <v>0</v>
      </c>
      <c r="G28" s="245">
        <f>SUM(S.19.01.01.01.1!G28:H28)</f>
        <v>0</v>
      </c>
      <c r="O28" s="55" t="s">
        <v>798</v>
      </c>
      <c r="P28" s="60"/>
      <c r="Q28" s="60"/>
      <c r="R28" s="13" t="s">
        <v>1161</v>
      </c>
      <c r="S28" s="168" t="s">
        <v>469</v>
      </c>
      <c r="T28" s="323" t="s">
        <v>7835</v>
      </c>
      <c r="U28" s="323" t="s">
        <v>7835</v>
      </c>
    </row>
    <row r="29" spans="2:21" x14ac:dyDescent="0.25">
      <c r="B29" s="10" t="s">
        <v>798</v>
      </c>
      <c r="C29" s="13"/>
      <c r="D29" s="13"/>
      <c r="E29" s="16" t="s">
        <v>469</v>
      </c>
      <c r="F29" s="245">
        <f>SUM(F13:F28)</f>
        <v>0</v>
      </c>
      <c r="G29" s="245">
        <f>SUM(G13:G28)</f>
        <v>0</v>
      </c>
    </row>
  </sheetData>
  <mergeCells count="2">
    <mergeCell ref="B1:L1"/>
    <mergeCell ref="H5:M8"/>
  </mergeCells>
  <dataValidations count="1">
    <dataValidation type="decimal" allowBlank="1" showInputMessage="1" showErrorMessage="1" error="Data is of incorrect type!" sqref="C11:D27 P11:T26"/>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Enumerations!$A$789:$A$789</xm:f>
          </x14:formula1>
          <xm:sqref>B3</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Enumerations!$A$785:$P$785</xm:f>
          </x14:formula1>
          <xm:sqref>F5</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workbookViewId="0"/>
  </sheetViews>
  <sheetFormatPr defaultRowHeight="37.5" customHeight="1" x14ac:dyDescent="0.25"/>
  <cols>
    <col min="1" max="1" width="9.140625" style="241"/>
    <col min="2" max="2" width="35" style="241" customWidth="1"/>
    <col min="3" max="4" width="9.140625" style="241" hidden="1" customWidth="1"/>
    <col min="5" max="5" width="28.140625" style="241" hidden="1" customWidth="1"/>
    <col min="6" max="6" width="9.140625" style="241"/>
    <col min="7" max="7" width="23.140625" style="241" customWidth="1"/>
    <col min="8" max="11" width="8.7109375" style="241" customWidth="1"/>
    <col min="12" max="12" width="13.42578125" style="241" customWidth="1"/>
    <col min="13" max="13" width="8.85546875" style="241" customWidth="1"/>
    <col min="14" max="17" width="8.7109375" style="241" customWidth="1"/>
    <col min="18" max="18" width="9.140625" style="241" customWidth="1"/>
    <col min="19" max="20" width="8.7109375" style="241" customWidth="1"/>
    <col min="21" max="21" width="11.42578125" style="241" customWidth="1"/>
    <col min="22" max="22" width="12.28515625" style="241" customWidth="1"/>
    <col min="23" max="23" width="9.140625" style="41"/>
    <col min="24" max="24" width="39.28515625" style="241" customWidth="1"/>
    <col min="25" max="26" width="9.140625" style="241"/>
    <col min="27" max="27" width="0" style="241" hidden="1" customWidth="1"/>
    <col min="28" max="28" width="9.140625" style="241"/>
    <col min="29" max="29" width="32.7109375" style="241" customWidth="1"/>
    <col min="30" max="43" width="25.7109375" style="241" customWidth="1"/>
    <col min="44" max="44" width="28.85546875" style="241" customWidth="1"/>
    <col min="45" max="16384" width="9.140625" style="241"/>
  </cols>
  <sheetData>
    <row r="1" spans="1:44" ht="37.5" customHeight="1" x14ac:dyDescent="0.3">
      <c r="A1" s="187" t="s">
        <v>17053</v>
      </c>
      <c r="B1" s="798" t="s">
        <v>7679</v>
      </c>
      <c r="C1" s="799"/>
      <c r="D1" s="799"/>
      <c r="E1" s="799"/>
      <c r="F1" s="799"/>
      <c r="G1" s="799"/>
      <c r="H1" s="799"/>
      <c r="I1" s="799"/>
      <c r="J1" s="799"/>
      <c r="K1" s="799"/>
      <c r="L1" s="799"/>
      <c r="S1" s="848" t="s">
        <v>7639</v>
      </c>
      <c r="T1" s="782"/>
      <c r="U1" s="782"/>
      <c r="W1" s="237"/>
      <c r="X1" s="322" t="s">
        <v>17114</v>
      </c>
      <c r="AD1" s="724" t="s">
        <v>13439</v>
      </c>
    </row>
    <row r="2" spans="1:44" ht="87.75" customHeight="1" x14ac:dyDescent="0.25">
      <c r="G2" s="314" t="s">
        <v>7680</v>
      </c>
      <c r="N2" s="846" t="s">
        <v>20177</v>
      </c>
      <c r="O2" s="847"/>
      <c r="P2" s="847"/>
      <c r="Q2" s="847"/>
      <c r="AC2" s="29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8302</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thickBot="1" x14ac:dyDescent="0.3">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thickBot="1" x14ac:dyDescent="0.3">
      <c r="B9" s="775" t="s">
        <v>20175</v>
      </c>
      <c r="X9" s="29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hidden="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1222</v>
      </c>
      <c r="H12" s="15" t="s">
        <v>1223</v>
      </c>
      <c r="I12" s="15" t="s">
        <v>1224</v>
      </c>
      <c r="J12" s="15" t="s">
        <v>1225</v>
      </c>
      <c r="K12" s="15" t="s">
        <v>1226</v>
      </c>
      <c r="L12" s="15" t="s">
        <v>1227</v>
      </c>
      <c r="M12" s="15" t="s">
        <v>1228</v>
      </c>
      <c r="N12" s="15" t="s">
        <v>1229</v>
      </c>
      <c r="O12" s="15" t="s">
        <v>1230</v>
      </c>
      <c r="P12" s="15" t="s">
        <v>1231</v>
      </c>
      <c r="Q12" s="15" t="s">
        <v>1232</v>
      </c>
      <c r="R12" s="15" t="s">
        <v>1233</v>
      </c>
      <c r="S12" s="15" t="s">
        <v>1234</v>
      </c>
      <c r="T12" s="15" t="s">
        <v>1235</v>
      </c>
      <c r="U12" s="15" t="s">
        <v>1236</v>
      </c>
      <c r="V12" s="15" t="s">
        <v>1237</v>
      </c>
      <c r="AC12" s="321" t="s">
        <v>1222</v>
      </c>
      <c r="AD12" s="321" t="s">
        <v>1223</v>
      </c>
      <c r="AE12" s="321" t="s">
        <v>1224</v>
      </c>
      <c r="AF12" s="321" t="s">
        <v>1225</v>
      </c>
      <c r="AG12" s="321" t="s">
        <v>1226</v>
      </c>
      <c r="AH12" s="321" t="s">
        <v>1227</v>
      </c>
      <c r="AI12" s="321" t="s">
        <v>1228</v>
      </c>
      <c r="AJ12" s="321" t="s">
        <v>1229</v>
      </c>
      <c r="AK12" s="321" t="s">
        <v>1230</v>
      </c>
      <c r="AL12" s="321" t="s">
        <v>1231</v>
      </c>
      <c r="AM12" s="321" t="s">
        <v>1232</v>
      </c>
      <c r="AN12" s="321" t="s">
        <v>1233</v>
      </c>
      <c r="AO12" s="321" t="s">
        <v>1234</v>
      </c>
      <c r="AP12" s="321" t="s">
        <v>1235</v>
      </c>
      <c r="AQ12" s="321" t="s">
        <v>1236</v>
      </c>
      <c r="AR12" s="321" t="s">
        <v>1237</v>
      </c>
    </row>
    <row r="13" spans="1:44" ht="20.100000000000001" customHeight="1" x14ac:dyDescent="0.25">
      <c r="B13" s="10" t="s">
        <v>1205</v>
      </c>
      <c r="C13" s="60"/>
      <c r="D13" s="60"/>
      <c r="E13" s="13" t="s">
        <v>7505</v>
      </c>
      <c r="F13" s="15" t="s">
        <v>477</v>
      </c>
      <c r="G13" s="163"/>
      <c r="H13" s="163"/>
      <c r="I13" s="163"/>
      <c r="J13" s="163"/>
      <c r="K13" s="163"/>
      <c r="L13" s="163"/>
      <c r="M13" s="163"/>
      <c r="N13" s="163"/>
      <c r="O13" s="163"/>
      <c r="P13" s="163"/>
      <c r="Q13" s="163"/>
      <c r="R13" s="163"/>
      <c r="S13" s="163"/>
      <c r="T13" s="163"/>
      <c r="U13" s="163"/>
      <c r="V13" s="774"/>
      <c r="X13" s="10" t="s">
        <v>1205</v>
      </c>
      <c r="Y13" s="60"/>
      <c r="Z13" s="60"/>
      <c r="AA13" s="13" t="s">
        <v>7505</v>
      </c>
      <c r="AB13" s="168" t="s">
        <v>477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7682</v>
      </c>
    </row>
    <row r="14" spans="1:44" ht="20.100000000000001" customHeight="1" x14ac:dyDescent="0.25">
      <c r="B14" s="10" t="s">
        <v>1147</v>
      </c>
      <c r="C14" s="60"/>
      <c r="D14" s="60"/>
      <c r="E14" s="13" t="s">
        <v>1147</v>
      </c>
      <c r="F14" s="15" t="s">
        <v>479</v>
      </c>
      <c r="G14" s="161"/>
      <c r="H14" s="161"/>
      <c r="I14" s="161"/>
      <c r="J14" s="161"/>
      <c r="K14" s="161"/>
      <c r="L14" s="161"/>
      <c r="M14" s="161"/>
      <c r="N14" s="161"/>
      <c r="O14" s="161"/>
      <c r="P14" s="161"/>
      <c r="Q14" s="161"/>
      <c r="R14" s="161"/>
      <c r="S14" s="161"/>
      <c r="T14" s="161"/>
      <c r="U14" s="773"/>
      <c r="V14" s="166"/>
      <c r="X14" s="10" t="s">
        <v>1147</v>
      </c>
      <c r="Y14" s="60"/>
      <c r="Z14" s="60"/>
      <c r="AA14" s="13" t="s">
        <v>1147</v>
      </c>
      <c r="AB14" s="168" t="s">
        <v>479</v>
      </c>
      <c r="AC14" s="131" t="s">
        <v>7683</v>
      </c>
      <c r="AD14" s="131" t="s">
        <v>7684</v>
      </c>
      <c r="AE14" s="131" t="s">
        <v>7685</v>
      </c>
      <c r="AF14" s="131" t="s">
        <v>7686</v>
      </c>
      <c r="AG14" s="131" t="s">
        <v>7687</v>
      </c>
      <c r="AH14" s="131" t="s">
        <v>7688</v>
      </c>
      <c r="AI14" s="131" t="s">
        <v>7689</v>
      </c>
      <c r="AJ14" s="131" t="s">
        <v>7690</v>
      </c>
      <c r="AK14" s="131" t="s">
        <v>7691</v>
      </c>
      <c r="AL14" s="131" t="s">
        <v>7692</v>
      </c>
      <c r="AM14" s="131" t="s">
        <v>7693</v>
      </c>
      <c r="AN14" s="131" t="s">
        <v>7694</v>
      </c>
      <c r="AO14" s="131" t="s">
        <v>7695</v>
      </c>
      <c r="AP14" s="131" t="s">
        <v>7696</v>
      </c>
      <c r="AQ14" s="131" t="s">
        <v>7697</v>
      </c>
      <c r="AR14" s="170" t="s">
        <v>2949</v>
      </c>
    </row>
    <row r="15" spans="1:44" ht="20.100000000000001" customHeight="1" x14ac:dyDescent="0.25">
      <c r="B15" s="10" t="s">
        <v>1148</v>
      </c>
      <c r="C15" s="60"/>
      <c r="D15" s="60"/>
      <c r="E15" s="13" t="s">
        <v>1148</v>
      </c>
      <c r="F15" s="15" t="s">
        <v>481</v>
      </c>
      <c r="G15" s="161"/>
      <c r="H15" s="161"/>
      <c r="I15" s="161"/>
      <c r="J15" s="161"/>
      <c r="K15" s="161"/>
      <c r="L15" s="161"/>
      <c r="M15" s="161"/>
      <c r="N15" s="161"/>
      <c r="O15" s="161"/>
      <c r="P15" s="161"/>
      <c r="Q15" s="161"/>
      <c r="R15" s="161"/>
      <c r="S15" s="161"/>
      <c r="T15" s="773"/>
      <c r="U15" s="163"/>
      <c r="V15" s="166"/>
      <c r="X15" s="10" t="s">
        <v>1148</v>
      </c>
      <c r="Y15" s="60"/>
      <c r="Z15" s="60"/>
      <c r="AA15" s="13" t="s">
        <v>1148</v>
      </c>
      <c r="AB15" s="168" t="s">
        <v>481</v>
      </c>
      <c r="AC15" s="131" t="s">
        <v>7698</v>
      </c>
      <c r="AD15" s="131" t="s">
        <v>7699</v>
      </c>
      <c r="AE15" s="131" t="s">
        <v>7700</v>
      </c>
      <c r="AF15" s="131" t="s">
        <v>7701</v>
      </c>
      <c r="AG15" s="131" t="s">
        <v>7702</v>
      </c>
      <c r="AH15" s="131" t="s">
        <v>7703</v>
      </c>
      <c r="AI15" s="131" t="s">
        <v>7704</v>
      </c>
      <c r="AJ15" s="131" t="s">
        <v>7705</v>
      </c>
      <c r="AK15" s="131" t="s">
        <v>7706</v>
      </c>
      <c r="AL15" s="131" t="s">
        <v>7707</v>
      </c>
      <c r="AM15" s="131" t="s">
        <v>7708</v>
      </c>
      <c r="AN15" s="131" t="s">
        <v>7709</v>
      </c>
      <c r="AO15" s="131" t="s">
        <v>7710</v>
      </c>
      <c r="AP15" s="131" t="s">
        <v>7711</v>
      </c>
      <c r="AQ15" s="170" t="s">
        <v>2949</v>
      </c>
      <c r="AR15" s="170" t="s">
        <v>2949</v>
      </c>
    </row>
    <row r="16" spans="1:44" ht="20.100000000000001" customHeight="1" x14ac:dyDescent="0.25">
      <c r="B16" s="10" t="s">
        <v>1149</v>
      </c>
      <c r="C16" s="60"/>
      <c r="D16" s="60"/>
      <c r="E16" s="13" t="s">
        <v>1149</v>
      </c>
      <c r="F16" s="15" t="s">
        <v>483</v>
      </c>
      <c r="G16" s="161"/>
      <c r="H16" s="161"/>
      <c r="I16" s="161"/>
      <c r="J16" s="161"/>
      <c r="K16" s="161"/>
      <c r="L16" s="161"/>
      <c r="M16" s="161"/>
      <c r="N16" s="161"/>
      <c r="O16" s="161"/>
      <c r="P16" s="161"/>
      <c r="Q16" s="161"/>
      <c r="R16" s="161"/>
      <c r="S16" s="773"/>
      <c r="T16" s="163"/>
      <c r="U16" s="163"/>
      <c r="V16" s="166"/>
      <c r="X16" s="10" t="s">
        <v>1149</v>
      </c>
      <c r="Y16" s="60"/>
      <c r="Z16" s="60"/>
      <c r="AA16" s="13" t="s">
        <v>1149</v>
      </c>
      <c r="AB16" s="168" t="s">
        <v>483</v>
      </c>
      <c r="AC16" s="131" t="s">
        <v>7712</v>
      </c>
      <c r="AD16" s="131" t="s">
        <v>7713</v>
      </c>
      <c r="AE16" s="131" t="s">
        <v>7714</v>
      </c>
      <c r="AF16" s="131" t="s">
        <v>7715</v>
      </c>
      <c r="AG16" s="131" t="s">
        <v>7716</v>
      </c>
      <c r="AH16" s="131" t="s">
        <v>7717</v>
      </c>
      <c r="AI16" s="131" t="s">
        <v>7718</v>
      </c>
      <c r="AJ16" s="131" t="s">
        <v>7719</v>
      </c>
      <c r="AK16" s="131" t="s">
        <v>7720</v>
      </c>
      <c r="AL16" s="131" t="s">
        <v>7721</v>
      </c>
      <c r="AM16" s="131" t="s">
        <v>7722</v>
      </c>
      <c r="AN16" s="131" t="s">
        <v>7723</v>
      </c>
      <c r="AO16" s="131" t="s">
        <v>7724</v>
      </c>
      <c r="AP16" s="170" t="s">
        <v>2949</v>
      </c>
      <c r="AQ16" s="170" t="s">
        <v>2949</v>
      </c>
      <c r="AR16" s="170" t="s">
        <v>2949</v>
      </c>
    </row>
    <row r="17" spans="2:44" ht="20.100000000000001" customHeight="1" x14ac:dyDescent="0.25">
      <c r="B17" s="10" t="s">
        <v>1150</v>
      </c>
      <c r="C17" s="60"/>
      <c r="D17" s="60"/>
      <c r="E17" s="13" t="s">
        <v>1150</v>
      </c>
      <c r="F17" s="15" t="s">
        <v>485</v>
      </c>
      <c r="G17" s="161"/>
      <c r="H17" s="161"/>
      <c r="I17" s="161"/>
      <c r="J17" s="161"/>
      <c r="K17" s="161"/>
      <c r="L17" s="161"/>
      <c r="M17" s="161"/>
      <c r="N17" s="161"/>
      <c r="O17" s="161"/>
      <c r="P17" s="161"/>
      <c r="Q17" s="161"/>
      <c r="R17" s="773"/>
      <c r="S17" s="163"/>
      <c r="T17" s="163"/>
      <c r="U17" s="163"/>
      <c r="V17" s="166"/>
      <c r="X17" s="10" t="s">
        <v>1150</v>
      </c>
      <c r="Y17" s="60"/>
      <c r="Z17" s="60"/>
      <c r="AA17" s="13" t="s">
        <v>1150</v>
      </c>
      <c r="AB17" s="168" t="s">
        <v>485</v>
      </c>
      <c r="AC17" s="131" t="s">
        <v>7725</v>
      </c>
      <c r="AD17" s="131" t="s">
        <v>7726</v>
      </c>
      <c r="AE17" s="131" t="s">
        <v>7727</v>
      </c>
      <c r="AF17" s="131" t="s">
        <v>7728</v>
      </c>
      <c r="AG17" s="131" t="s">
        <v>7729</v>
      </c>
      <c r="AH17" s="131" t="s">
        <v>7730</v>
      </c>
      <c r="AI17" s="131" t="s">
        <v>7731</v>
      </c>
      <c r="AJ17" s="131" t="s">
        <v>7732</v>
      </c>
      <c r="AK17" s="131" t="s">
        <v>7733</v>
      </c>
      <c r="AL17" s="131" t="s">
        <v>7734</v>
      </c>
      <c r="AM17" s="131" t="s">
        <v>7735</v>
      </c>
      <c r="AN17" s="131" t="s">
        <v>7736</v>
      </c>
      <c r="AO17" s="170" t="s">
        <v>2949</v>
      </c>
      <c r="AP17" s="170" t="s">
        <v>2949</v>
      </c>
      <c r="AQ17" s="170" t="s">
        <v>2949</v>
      </c>
      <c r="AR17" s="170" t="s">
        <v>2949</v>
      </c>
    </row>
    <row r="18" spans="2:44" ht="20.100000000000001" customHeight="1" x14ac:dyDescent="0.25">
      <c r="B18" s="10" t="s">
        <v>1151</v>
      </c>
      <c r="C18" s="60"/>
      <c r="D18" s="60"/>
      <c r="E18" s="13" t="s">
        <v>1151</v>
      </c>
      <c r="F18" s="15" t="s">
        <v>487</v>
      </c>
      <c r="G18" s="161"/>
      <c r="H18" s="161"/>
      <c r="I18" s="161"/>
      <c r="J18" s="161"/>
      <c r="K18" s="161"/>
      <c r="L18" s="161"/>
      <c r="M18" s="161"/>
      <c r="N18" s="161"/>
      <c r="O18" s="161"/>
      <c r="P18" s="161"/>
      <c r="Q18" s="773"/>
      <c r="R18" s="163"/>
      <c r="S18" s="163"/>
      <c r="T18" s="163"/>
      <c r="U18" s="163"/>
      <c r="V18" s="166"/>
      <c r="X18" s="10" t="s">
        <v>1151</v>
      </c>
      <c r="Y18" s="60"/>
      <c r="Z18" s="60"/>
      <c r="AA18" s="13" t="s">
        <v>1151</v>
      </c>
      <c r="AB18" s="168" t="s">
        <v>487</v>
      </c>
      <c r="AC18" s="131" t="s">
        <v>7737</v>
      </c>
      <c r="AD18" s="131" t="s">
        <v>7738</v>
      </c>
      <c r="AE18" s="131" t="s">
        <v>7739</v>
      </c>
      <c r="AF18" s="131" t="s">
        <v>7740</v>
      </c>
      <c r="AG18" s="131" t="s">
        <v>7741</v>
      </c>
      <c r="AH18" s="131" t="s">
        <v>7742</v>
      </c>
      <c r="AI18" s="131" t="s">
        <v>7743</v>
      </c>
      <c r="AJ18" s="131" t="s">
        <v>7744</v>
      </c>
      <c r="AK18" s="131" t="s">
        <v>7745</v>
      </c>
      <c r="AL18" s="131" t="s">
        <v>7746</v>
      </c>
      <c r="AM18" s="131" t="s">
        <v>7747</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489</v>
      </c>
      <c r="G19" s="161"/>
      <c r="H19" s="161"/>
      <c r="I19" s="161"/>
      <c r="J19" s="161"/>
      <c r="K19" s="161"/>
      <c r="L19" s="161"/>
      <c r="M19" s="161"/>
      <c r="N19" s="161"/>
      <c r="O19" s="161"/>
      <c r="P19" s="773"/>
      <c r="Q19" s="163"/>
      <c r="R19" s="163"/>
      <c r="S19" s="163"/>
      <c r="T19" s="163"/>
      <c r="U19" s="163"/>
      <c r="V19" s="166"/>
      <c r="X19" s="10" t="s">
        <v>1152</v>
      </c>
      <c r="Y19" s="60"/>
      <c r="Z19" s="60"/>
      <c r="AA19" s="13" t="s">
        <v>1152</v>
      </c>
      <c r="AB19" s="168" t="s">
        <v>489</v>
      </c>
      <c r="AC19" s="131" t="s">
        <v>7748</v>
      </c>
      <c r="AD19" s="131" t="s">
        <v>7749</v>
      </c>
      <c r="AE19" s="131" t="s">
        <v>7750</v>
      </c>
      <c r="AF19" s="131" t="s">
        <v>7751</v>
      </c>
      <c r="AG19" s="131" t="s">
        <v>7752</v>
      </c>
      <c r="AH19" s="131" t="s">
        <v>7753</v>
      </c>
      <c r="AI19" s="131" t="s">
        <v>7754</v>
      </c>
      <c r="AJ19" s="131" t="s">
        <v>7755</v>
      </c>
      <c r="AK19" s="131" t="s">
        <v>7756</v>
      </c>
      <c r="AL19" s="131" t="s">
        <v>7757</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491</v>
      </c>
      <c r="G20" s="161"/>
      <c r="H20" s="161"/>
      <c r="I20" s="161"/>
      <c r="J20" s="161"/>
      <c r="K20" s="161"/>
      <c r="L20" s="161"/>
      <c r="M20" s="161"/>
      <c r="N20" s="161"/>
      <c r="O20" s="773"/>
      <c r="P20" s="163"/>
      <c r="Q20" s="163"/>
      <c r="R20" s="163"/>
      <c r="S20" s="163"/>
      <c r="T20" s="163"/>
      <c r="U20" s="163"/>
      <c r="V20" s="166"/>
      <c r="X20" s="10" t="s">
        <v>1153</v>
      </c>
      <c r="Y20" s="60"/>
      <c r="Z20" s="60"/>
      <c r="AA20" s="13" t="s">
        <v>1153</v>
      </c>
      <c r="AB20" s="168" t="s">
        <v>491</v>
      </c>
      <c r="AC20" s="131" t="s">
        <v>7758</v>
      </c>
      <c r="AD20" s="131" t="s">
        <v>7759</v>
      </c>
      <c r="AE20" s="131" t="s">
        <v>7760</v>
      </c>
      <c r="AF20" s="131" t="s">
        <v>7761</v>
      </c>
      <c r="AG20" s="131" t="s">
        <v>7762</v>
      </c>
      <c r="AH20" s="131" t="s">
        <v>7763</v>
      </c>
      <c r="AI20" s="131" t="s">
        <v>7764</v>
      </c>
      <c r="AJ20" s="131" t="s">
        <v>7765</v>
      </c>
      <c r="AK20" s="131" t="s">
        <v>7766</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493</v>
      </c>
      <c r="G21" s="161"/>
      <c r="H21" s="161"/>
      <c r="I21" s="161"/>
      <c r="J21" s="161"/>
      <c r="K21" s="161"/>
      <c r="L21" s="161"/>
      <c r="M21" s="161"/>
      <c r="N21" s="773"/>
      <c r="O21" s="163"/>
      <c r="P21" s="163"/>
      <c r="Q21" s="163"/>
      <c r="R21" s="163"/>
      <c r="S21" s="163"/>
      <c r="T21" s="163"/>
      <c r="U21" s="163"/>
      <c r="V21" s="166"/>
      <c r="X21" s="10" t="s">
        <v>1154</v>
      </c>
      <c r="Y21" s="60"/>
      <c r="Z21" s="60"/>
      <c r="AA21" s="13" t="s">
        <v>1154</v>
      </c>
      <c r="AB21" s="168" t="s">
        <v>493</v>
      </c>
      <c r="AC21" s="131" t="s">
        <v>7767</v>
      </c>
      <c r="AD21" s="131" t="s">
        <v>7768</v>
      </c>
      <c r="AE21" s="131" t="s">
        <v>7769</v>
      </c>
      <c r="AF21" s="131" t="s">
        <v>7770</v>
      </c>
      <c r="AG21" s="131" t="s">
        <v>7771</v>
      </c>
      <c r="AH21" s="131" t="s">
        <v>7772</v>
      </c>
      <c r="AI21" s="131" t="s">
        <v>7773</v>
      </c>
      <c r="AJ21" s="131" t="s">
        <v>7774</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495</v>
      </c>
      <c r="G22" s="161"/>
      <c r="H22" s="161"/>
      <c r="I22" s="161"/>
      <c r="J22" s="161"/>
      <c r="K22" s="161"/>
      <c r="L22" s="161"/>
      <c r="M22" s="773"/>
      <c r="N22" s="163"/>
      <c r="O22" s="163"/>
      <c r="P22" s="163"/>
      <c r="Q22" s="163"/>
      <c r="R22" s="163"/>
      <c r="S22" s="163"/>
      <c r="T22" s="163"/>
      <c r="U22" s="163"/>
      <c r="V22" s="166"/>
      <c r="X22" s="10" t="s">
        <v>1155</v>
      </c>
      <c r="Y22" s="60"/>
      <c r="Z22" s="60"/>
      <c r="AA22" s="13" t="s">
        <v>1155</v>
      </c>
      <c r="AB22" s="168" t="s">
        <v>495</v>
      </c>
      <c r="AC22" s="131" t="s">
        <v>7775</v>
      </c>
      <c r="AD22" s="131" t="s">
        <v>7776</v>
      </c>
      <c r="AE22" s="131" t="s">
        <v>7777</v>
      </c>
      <c r="AF22" s="131" t="s">
        <v>7778</v>
      </c>
      <c r="AG22" s="131" t="s">
        <v>7779</v>
      </c>
      <c r="AH22" s="131" t="s">
        <v>7780</v>
      </c>
      <c r="AI22" s="131" t="s">
        <v>7781</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497</v>
      </c>
      <c r="G23" s="161"/>
      <c r="H23" s="161"/>
      <c r="I23" s="161"/>
      <c r="J23" s="161"/>
      <c r="K23" s="161"/>
      <c r="L23" s="773"/>
      <c r="M23" s="163"/>
      <c r="N23" s="163"/>
      <c r="O23" s="163"/>
      <c r="P23" s="163"/>
      <c r="Q23" s="163"/>
      <c r="R23" s="163"/>
      <c r="S23" s="163"/>
      <c r="T23" s="163"/>
      <c r="U23" s="163"/>
      <c r="V23" s="166"/>
      <c r="X23" s="10" t="s">
        <v>1156</v>
      </c>
      <c r="Y23" s="60"/>
      <c r="Z23" s="60"/>
      <c r="AA23" s="13" t="s">
        <v>1156</v>
      </c>
      <c r="AB23" s="168" t="s">
        <v>497</v>
      </c>
      <c r="AC23" s="131" t="s">
        <v>7782</v>
      </c>
      <c r="AD23" s="131" t="s">
        <v>7783</v>
      </c>
      <c r="AE23" s="131" t="s">
        <v>7784</v>
      </c>
      <c r="AF23" s="131" t="s">
        <v>7785</v>
      </c>
      <c r="AG23" s="131" t="s">
        <v>7786</v>
      </c>
      <c r="AH23" s="131" t="s">
        <v>7787</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499</v>
      </c>
      <c r="G24" s="161"/>
      <c r="H24" s="161"/>
      <c r="I24" s="161"/>
      <c r="J24" s="161"/>
      <c r="K24" s="773"/>
      <c r="L24" s="163"/>
      <c r="M24" s="163"/>
      <c r="N24" s="163"/>
      <c r="O24" s="163"/>
      <c r="P24" s="163"/>
      <c r="Q24" s="163"/>
      <c r="R24" s="163"/>
      <c r="S24" s="163"/>
      <c r="T24" s="163"/>
      <c r="U24" s="163"/>
      <c r="V24" s="166"/>
      <c r="X24" s="10" t="s">
        <v>1157</v>
      </c>
      <c r="Y24" s="60"/>
      <c r="Z24" s="60"/>
      <c r="AA24" s="13" t="s">
        <v>1157</v>
      </c>
      <c r="AB24" s="168" t="s">
        <v>499</v>
      </c>
      <c r="AC24" s="131" t="s">
        <v>7788</v>
      </c>
      <c r="AD24" s="131" t="s">
        <v>7789</v>
      </c>
      <c r="AE24" s="131" t="s">
        <v>7790</v>
      </c>
      <c r="AF24" s="131" t="s">
        <v>7791</v>
      </c>
      <c r="AG24" s="131" t="s">
        <v>7792</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501</v>
      </c>
      <c r="G25" s="161"/>
      <c r="H25" s="161"/>
      <c r="I25" s="161"/>
      <c r="J25" s="773"/>
      <c r="K25" s="163"/>
      <c r="L25" s="163"/>
      <c r="M25" s="163"/>
      <c r="N25" s="163"/>
      <c r="O25" s="163"/>
      <c r="P25" s="163"/>
      <c r="Q25" s="163"/>
      <c r="R25" s="163"/>
      <c r="S25" s="163"/>
      <c r="T25" s="163"/>
      <c r="U25" s="163"/>
      <c r="V25" s="166"/>
      <c r="X25" s="10" t="s">
        <v>1158</v>
      </c>
      <c r="Y25" s="60"/>
      <c r="Z25" s="60"/>
      <c r="AA25" s="13" t="s">
        <v>1158</v>
      </c>
      <c r="AB25" s="168" t="s">
        <v>501</v>
      </c>
      <c r="AC25" s="131" t="s">
        <v>7793</v>
      </c>
      <c r="AD25" s="131" t="s">
        <v>7794</v>
      </c>
      <c r="AE25" s="131" t="s">
        <v>7795</v>
      </c>
      <c r="AF25" s="131" t="s">
        <v>7796</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503</v>
      </c>
      <c r="G26" s="161"/>
      <c r="H26" s="161"/>
      <c r="I26" s="773"/>
      <c r="J26" s="163"/>
      <c r="K26" s="163"/>
      <c r="L26" s="163"/>
      <c r="M26" s="163"/>
      <c r="N26" s="163"/>
      <c r="O26" s="163"/>
      <c r="P26" s="163"/>
      <c r="Q26" s="163"/>
      <c r="R26" s="163"/>
      <c r="S26" s="163"/>
      <c r="T26" s="163"/>
      <c r="U26" s="163"/>
      <c r="V26" s="166"/>
      <c r="X26" s="10" t="s">
        <v>1159</v>
      </c>
      <c r="Y26" s="60"/>
      <c r="Z26" s="60"/>
      <c r="AA26" s="13" t="s">
        <v>1159</v>
      </c>
      <c r="AB26" s="168" t="s">
        <v>503</v>
      </c>
      <c r="AC26" s="131" t="s">
        <v>7797</v>
      </c>
      <c r="AD26" s="131" t="s">
        <v>7798</v>
      </c>
      <c r="AE26" s="131" t="s">
        <v>7799</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505</v>
      </c>
      <c r="G27" s="161"/>
      <c r="H27" s="773"/>
      <c r="I27" s="163"/>
      <c r="J27" s="163"/>
      <c r="K27" s="163"/>
      <c r="L27" s="163"/>
      <c r="M27" s="163"/>
      <c r="N27" s="163"/>
      <c r="O27" s="163"/>
      <c r="P27" s="163"/>
      <c r="Q27" s="163"/>
      <c r="R27" s="163"/>
      <c r="S27" s="163"/>
      <c r="T27" s="163"/>
      <c r="U27" s="163"/>
      <c r="V27" s="166"/>
      <c r="X27" s="10" t="s">
        <v>1160</v>
      </c>
      <c r="Y27" s="60"/>
      <c r="Z27" s="60"/>
      <c r="AA27" s="13" t="s">
        <v>1160</v>
      </c>
      <c r="AB27" s="168" t="s">
        <v>505</v>
      </c>
      <c r="AC27" s="131" t="s">
        <v>7800</v>
      </c>
      <c r="AD27" s="131" t="s">
        <v>7801</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507</v>
      </c>
      <c r="G28" s="773"/>
      <c r="H28" s="163"/>
      <c r="I28" s="163"/>
      <c r="J28" s="163"/>
      <c r="K28" s="163"/>
      <c r="L28" s="163"/>
      <c r="M28" s="163"/>
      <c r="N28" s="163"/>
      <c r="O28" s="163"/>
      <c r="P28" s="163"/>
      <c r="Q28" s="163"/>
      <c r="R28" s="163"/>
      <c r="S28" s="163"/>
      <c r="T28" s="163"/>
      <c r="U28" s="163"/>
      <c r="V28" s="166"/>
      <c r="X28" s="10" t="s">
        <v>1161</v>
      </c>
      <c r="Y28" s="60"/>
      <c r="Z28" s="60"/>
      <c r="AA28" s="13" t="s">
        <v>1161</v>
      </c>
      <c r="AB28" s="168" t="s">
        <v>507</v>
      </c>
      <c r="AC28" s="131" t="s">
        <v>7802</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Enumerations!$A$788:$B$788</xm:f>
          </x14:formula1>
          <xm:sqref>G8</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Enumerations!$A$784:$A$784</xm:f>
          </x14:formula1>
          <xm:sqref>B3</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9"/>
  <sheetViews>
    <sheetView showGridLines="0" workbookViewId="0">
      <selection activeCell="F11" sqref="F11"/>
    </sheetView>
  </sheetViews>
  <sheetFormatPr defaultRowHeight="15" x14ac:dyDescent="0.25"/>
  <cols>
    <col min="1" max="1" width="9.140625" style="241"/>
    <col min="2" max="2" width="22.7109375" style="241" customWidth="1"/>
    <col min="3" max="4" width="22.7109375" style="241" hidden="1" customWidth="1"/>
    <col min="5" max="6" width="22.7109375" style="241" customWidth="1"/>
    <col min="7" max="7" width="17.7109375" style="241" customWidth="1"/>
    <col min="8" max="13" width="9.140625" style="241"/>
    <col min="14" max="14" width="39.28515625" style="41" customWidth="1"/>
    <col min="15" max="16" width="9.140625" style="241"/>
    <col min="17" max="17" width="0" style="241" hidden="1" customWidth="1"/>
    <col min="18" max="18" width="9.140625" style="241"/>
    <col min="19" max="19" width="32.7109375" style="241" customWidth="1"/>
    <col min="20" max="20" width="29.7109375" style="241" customWidth="1"/>
    <col min="21" max="16384" width="9.140625" style="241"/>
  </cols>
  <sheetData>
    <row r="1" spans="1:20" ht="19.5" customHeight="1" x14ac:dyDescent="0.3">
      <c r="A1" s="187" t="s">
        <v>17053</v>
      </c>
      <c r="B1" s="798" t="s">
        <v>7681</v>
      </c>
      <c r="C1" s="799"/>
      <c r="D1" s="799"/>
      <c r="E1" s="799"/>
      <c r="F1" s="799"/>
      <c r="G1" s="799"/>
      <c r="H1" s="799"/>
      <c r="I1" s="799"/>
      <c r="J1" s="799"/>
      <c r="K1" s="799"/>
      <c r="L1" s="799"/>
      <c r="N1" s="729"/>
      <c r="O1" s="322" t="s">
        <v>17115</v>
      </c>
      <c r="T1" s="724" t="s">
        <v>13439</v>
      </c>
    </row>
    <row r="2" spans="1:20" ht="90" x14ac:dyDescent="0.25">
      <c r="S2" s="295" t="s">
        <v>7632</v>
      </c>
    </row>
    <row r="3" spans="1:20" ht="12.4" customHeight="1" x14ac:dyDescent="0.25">
      <c r="B3" s="59"/>
      <c r="C3" s="13" t="s">
        <v>7641</v>
      </c>
      <c r="D3" s="13" t="s">
        <v>2916</v>
      </c>
    </row>
    <row r="4" spans="1:20" ht="12.4" customHeight="1" x14ac:dyDescent="0.25"/>
    <row r="5" spans="1:20" ht="12.4" customHeight="1" x14ac:dyDescent="0.25">
      <c r="B5" s="10" t="s">
        <v>1427</v>
      </c>
      <c r="C5" s="60"/>
      <c r="D5" s="60"/>
      <c r="E5" s="15" t="s">
        <v>2611</v>
      </c>
      <c r="F5" s="316" t="s">
        <v>7497</v>
      </c>
      <c r="H5" s="849" t="s">
        <v>7678</v>
      </c>
      <c r="I5" s="850"/>
      <c r="J5" s="850"/>
      <c r="K5" s="850"/>
      <c r="L5" s="850"/>
      <c r="M5" s="850"/>
      <c r="N5" s="55" t="s">
        <v>1427</v>
      </c>
      <c r="O5" s="60"/>
      <c r="P5" s="60"/>
      <c r="Q5" s="13" t="s">
        <v>7496</v>
      </c>
      <c r="R5" s="15" t="s">
        <v>2611</v>
      </c>
      <c r="S5" s="319" t="s">
        <v>7631</v>
      </c>
    </row>
    <row r="6" spans="1:20" ht="12.4" customHeight="1" x14ac:dyDescent="0.25">
      <c r="B6" s="10" t="s">
        <v>7498</v>
      </c>
      <c r="C6" s="60"/>
      <c r="D6" s="60"/>
      <c r="E6" s="15" t="s">
        <v>2612</v>
      </c>
      <c r="F6" s="316" t="s">
        <v>7500</v>
      </c>
      <c r="H6" s="850"/>
      <c r="I6" s="850"/>
      <c r="J6" s="850"/>
      <c r="K6" s="850"/>
      <c r="L6" s="850"/>
      <c r="M6" s="850"/>
      <c r="N6" s="55" t="s">
        <v>7498</v>
      </c>
      <c r="O6" s="60"/>
      <c r="P6" s="60"/>
      <c r="Q6" s="13" t="s">
        <v>7499</v>
      </c>
      <c r="R6" s="15" t="s">
        <v>2612</v>
      </c>
      <c r="S6" s="319" t="s">
        <v>7635</v>
      </c>
    </row>
    <row r="7" spans="1:20" ht="12.4" customHeight="1" x14ac:dyDescent="0.25">
      <c r="B7" s="10" t="s">
        <v>928</v>
      </c>
      <c r="C7" s="60"/>
      <c r="D7" s="60"/>
      <c r="E7" s="15" t="s">
        <v>2629</v>
      </c>
      <c r="F7" s="316" t="s">
        <v>4787</v>
      </c>
      <c r="H7" s="850"/>
      <c r="I7" s="850"/>
      <c r="J7" s="850"/>
      <c r="K7" s="850"/>
      <c r="L7" s="850"/>
      <c r="M7" s="850"/>
      <c r="N7" s="55" t="s">
        <v>928</v>
      </c>
      <c r="O7" s="60"/>
      <c r="P7" s="60"/>
      <c r="Q7" s="13" t="s">
        <v>3283</v>
      </c>
      <c r="R7" s="15" t="s">
        <v>2629</v>
      </c>
      <c r="S7" s="319" t="s">
        <v>7634</v>
      </c>
    </row>
    <row r="8" spans="1:20" ht="30" x14ac:dyDescent="0.25">
      <c r="B8" s="10" t="s">
        <v>7501</v>
      </c>
      <c r="C8" s="60"/>
      <c r="D8" s="60"/>
      <c r="E8" s="15" t="s">
        <v>2669</v>
      </c>
      <c r="F8" s="316" t="s">
        <v>7503</v>
      </c>
      <c r="H8" s="850"/>
      <c r="I8" s="850"/>
      <c r="J8" s="850"/>
      <c r="K8" s="850"/>
      <c r="L8" s="850"/>
      <c r="M8" s="850"/>
      <c r="N8" s="55" t="s">
        <v>7501</v>
      </c>
      <c r="O8" s="60"/>
      <c r="P8" s="60"/>
      <c r="Q8" s="13" t="s">
        <v>7502</v>
      </c>
      <c r="R8" s="15" t="s">
        <v>2669</v>
      </c>
      <c r="S8" s="319" t="s">
        <v>7633</v>
      </c>
    </row>
    <row r="9" spans="1:20" ht="60.75" customHeight="1" x14ac:dyDescent="0.25">
      <c r="N9" s="301" t="s">
        <v>7636</v>
      </c>
    </row>
    <row r="10" spans="1:20" ht="18" customHeight="1" x14ac:dyDescent="0.25">
      <c r="F10" s="10" t="s">
        <v>1206</v>
      </c>
      <c r="G10" s="10" t="s">
        <v>1207</v>
      </c>
      <c r="J10" s="6" t="s">
        <v>7676</v>
      </c>
      <c r="K10" s="6"/>
      <c r="L10" s="6"/>
      <c r="S10" s="10" t="s">
        <v>1203</v>
      </c>
    </row>
    <row r="11" spans="1:20" ht="12.4" customHeight="1" x14ac:dyDescent="0.25">
      <c r="F11" s="13" t="s">
        <v>7642</v>
      </c>
      <c r="G11" s="13" t="s">
        <v>7643</v>
      </c>
      <c r="R11" s="242"/>
      <c r="S11" s="168" t="s">
        <v>1238</v>
      </c>
      <c r="T11" s="168" t="s">
        <v>1239</v>
      </c>
    </row>
    <row r="12" spans="1:20" ht="15" customHeight="1" x14ac:dyDescent="0.25">
      <c r="F12" s="15" t="s">
        <v>1238</v>
      </c>
      <c r="G12" s="15" t="s">
        <v>1239</v>
      </c>
      <c r="N12" s="55" t="s">
        <v>1205</v>
      </c>
      <c r="R12" s="168" t="s">
        <v>477</v>
      </c>
      <c r="S12" s="131" t="s">
        <v>7803</v>
      </c>
      <c r="T12" s="131" t="s">
        <v>7804</v>
      </c>
    </row>
    <row r="13" spans="1:20" ht="15" customHeight="1" x14ac:dyDescent="0.25">
      <c r="B13" s="10" t="s">
        <v>1205</v>
      </c>
      <c r="C13" s="13" t="s">
        <v>7644</v>
      </c>
      <c r="D13" s="13" t="s">
        <v>7645</v>
      </c>
      <c r="E13" s="15" t="s">
        <v>477</v>
      </c>
      <c r="F13" s="245">
        <f>S.19.01.01.07.1!V13</f>
        <v>0</v>
      </c>
      <c r="G13" s="245">
        <f>S.19.01.01.07.1!V13</f>
        <v>0</v>
      </c>
      <c r="N13" s="55" t="s">
        <v>1147</v>
      </c>
      <c r="O13" s="60"/>
      <c r="P13" s="60"/>
      <c r="Q13" s="13" t="s">
        <v>7505</v>
      </c>
      <c r="R13" s="168" t="s">
        <v>479</v>
      </c>
      <c r="S13" s="131" t="s">
        <v>7805</v>
      </c>
      <c r="T13" s="131" t="s">
        <v>7806</v>
      </c>
    </row>
    <row r="14" spans="1:20" ht="15" customHeight="1" x14ac:dyDescent="0.25">
      <c r="B14" s="10" t="s">
        <v>1147</v>
      </c>
      <c r="C14" s="13" t="s">
        <v>7646</v>
      </c>
      <c r="D14" s="13" t="s">
        <v>7647</v>
      </c>
      <c r="E14" s="15" t="s">
        <v>479</v>
      </c>
      <c r="F14" s="245">
        <f>S.19.01.01.07.1!U14</f>
        <v>0</v>
      </c>
      <c r="G14" s="245">
        <f>SUM(S.19.01.01.07.1!G14:V14)</f>
        <v>0</v>
      </c>
      <c r="N14" s="55" t="s">
        <v>1148</v>
      </c>
      <c r="O14" s="60"/>
      <c r="P14" s="60"/>
      <c r="Q14" s="13" t="s">
        <v>1147</v>
      </c>
      <c r="R14" s="168" t="s">
        <v>481</v>
      </c>
      <c r="S14" s="131" t="s">
        <v>7807</v>
      </c>
      <c r="T14" s="131" t="s">
        <v>7808</v>
      </c>
    </row>
    <row r="15" spans="1:20" ht="15" customHeight="1" x14ac:dyDescent="0.25">
      <c r="B15" s="10" t="s">
        <v>1148</v>
      </c>
      <c r="C15" s="13" t="s">
        <v>7648</v>
      </c>
      <c r="D15" s="13" t="s">
        <v>7649</v>
      </c>
      <c r="E15" s="15" t="s">
        <v>481</v>
      </c>
      <c r="F15" s="245">
        <f>S.19.01.01.07.1!T15</f>
        <v>0</v>
      </c>
      <c r="G15" s="245">
        <f>SUM(S.19.01.01.07.1!G15:U15)</f>
        <v>0</v>
      </c>
      <c r="N15" s="55" t="s">
        <v>1149</v>
      </c>
      <c r="O15" s="60"/>
      <c r="P15" s="60"/>
      <c r="Q15" s="13" t="s">
        <v>1148</v>
      </c>
      <c r="R15" s="168" t="s">
        <v>483</v>
      </c>
      <c r="S15" s="131" t="s">
        <v>7809</v>
      </c>
      <c r="T15" s="131" t="s">
        <v>7810</v>
      </c>
    </row>
    <row r="16" spans="1:20" ht="15" customHeight="1" x14ac:dyDescent="0.25">
      <c r="B16" s="10" t="s">
        <v>1149</v>
      </c>
      <c r="C16" s="13" t="s">
        <v>7650</v>
      </c>
      <c r="D16" s="13" t="s">
        <v>7651</v>
      </c>
      <c r="E16" s="15" t="s">
        <v>483</v>
      </c>
      <c r="F16" s="245">
        <f>S.19.01.01.07.1!S16</f>
        <v>0</v>
      </c>
      <c r="G16" s="245">
        <f>SUM(S.19.01.01.07.1!G16:T16)</f>
        <v>0</v>
      </c>
      <c r="N16" s="55" t="s">
        <v>1150</v>
      </c>
      <c r="O16" s="60"/>
      <c r="P16" s="60"/>
      <c r="Q16" s="13" t="s">
        <v>1149</v>
      </c>
      <c r="R16" s="168" t="s">
        <v>485</v>
      </c>
      <c r="S16" s="131" t="s">
        <v>7811</v>
      </c>
      <c r="T16" s="131" t="s">
        <v>7812</v>
      </c>
    </row>
    <row r="17" spans="2:20" ht="15" customHeight="1" x14ac:dyDescent="0.25">
      <c r="B17" s="10" t="s">
        <v>1150</v>
      </c>
      <c r="C17" s="13" t="s">
        <v>7652</v>
      </c>
      <c r="D17" s="13" t="s">
        <v>7653</v>
      </c>
      <c r="E17" s="15" t="s">
        <v>485</v>
      </c>
      <c r="F17" s="245">
        <f>S.19.01.01.07.1!R17</f>
        <v>0</v>
      </c>
      <c r="G17" s="245">
        <f>SUM(S.19.01.01.07.1!G17:S17)</f>
        <v>0</v>
      </c>
      <c r="N17" s="55" t="s">
        <v>1151</v>
      </c>
      <c r="O17" s="60"/>
      <c r="P17" s="60"/>
      <c r="Q17" s="13" t="s">
        <v>1150</v>
      </c>
      <c r="R17" s="168" t="s">
        <v>487</v>
      </c>
      <c r="S17" s="131" t="s">
        <v>7813</v>
      </c>
      <c r="T17" s="131" t="s">
        <v>7814</v>
      </c>
    </row>
    <row r="18" spans="2:20" ht="15" customHeight="1" x14ac:dyDescent="0.25">
      <c r="B18" s="10" t="s">
        <v>1151</v>
      </c>
      <c r="C18" s="13" t="s">
        <v>7654</v>
      </c>
      <c r="D18" s="13" t="s">
        <v>7655</v>
      </c>
      <c r="E18" s="15" t="s">
        <v>487</v>
      </c>
      <c r="F18" s="245">
        <f>S.19.01.01.07.1!Q18</f>
        <v>0</v>
      </c>
      <c r="G18" s="245">
        <f>SUM(S.19.01.01.07.1!G18:R18)</f>
        <v>0</v>
      </c>
      <c r="N18" s="55" t="s">
        <v>1152</v>
      </c>
      <c r="O18" s="60"/>
      <c r="P18" s="60"/>
      <c r="Q18" s="13" t="s">
        <v>1151</v>
      </c>
      <c r="R18" s="168" t="s">
        <v>489</v>
      </c>
      <c r="S18" s="131" t="s">
        <v>7815</v>
      </c>
      <c r="T18" s="131" t="s">
        <v>7816</v>
      </c>
    </row>
    <row r="19" spans="2:20" ht="15" customHeight="1" x14ac:dyDescent="0.25">
      <c r="B19" s="10" t="s">
        <v>1152</v>
      </c>
      <c r="C19" s="13" t="s">
        <v>7656</v>
      </c>
      <c r="D19" s="13" t="s">
        <v>7657</v>
      </c>
      <c r="E19" s="15" t="s">
        <v>489</v>
      </c>
      <c r="F19" s="245">
        <f>S.19.01.01.07.1!P19</f>
        <v>0</v>
      </c>
      <c r="G19" s="245">
        <f>SUM(S.19.01.01.07.1!G19:Q19)</f>
        <v>0</v>
      </c>
      <c r="N19" s="55" t="s">
        <v>1153</v>
      </c>
      <c r="O19" s="60"/>
      <c r="P19" s="60"/>
      <c r="Q19" s="13" t="s">
        <v>1152</v>
      </c>
      <c r="R19" s="168" t="s">
        <v>491</v>
      </c>
      <c r="S19" s="131" t="s">
        <v>7817</v>
      </c>
      <c r="T19" s="131" t="s">
        <v>7818</v>
      </c>
    </row>
    <row r="20" spans="2:20" ht="15" customHeight="1" x14ac:dyDescent="0.25">
      <c r="B20" s="10" t="s">
        <v>1153</v>
      </c>
      <c r="C20" s="13" t="s">
        <v>7658</v>
      </c>
      <c r="D20" s="13" t="s">
        <v>7659</v>
      </c>
      <c r="E20" s="15" t="s">
        <v>491</v>
      </c>
      <c r="F20" s="245">
        <f>S.19.01.01.07.1!O20</f>
        <v>0</v>
      </c>
      <c r="G20" s="245">
        <f>SUM(S.19.01.01.07.1!G20:P20)</f>
        <v>0</v>
      </c>
      <c r="N20" s="55" t="s">
        <v>1154</v>
      </c>
      <c r="O20" s="60"/>
      <c r="P20" s="60"/>
      <c r="Q20" s="13" t="s">
        <v>1153</v>
      </c>
      <c r="R20" s="168" t="s">
        <v>493</v>
      </c>
      <c r="S20" s="131" t="s">
        <v>7819</v>
      </c>
      <c r="T20" s="131" t="s">
        <v>7820</v>
      </c>
    </row>
    <row r="21" spans="2:20" ht="15" customHeight="1" x14ac:dyDescent="0.25">
      <c r="B21" s="10" t="s">
        <v>1154</v>
      </c>
      <c r="C21" s="13" t="s">
        <v>7660</v>
      </c>
      <c r="D21" s="13" t="s">
        <v>7661</v>
      </c>
      <c r="E21" s="15" t="s">
        <v>493</v>
      </c>
      <c r="F21" s="245">
        <f>S.19.01.01.07.1!N21</f>
        <v>0</v>
      </c>
      <c r="G21" s="245">
        <f>SUM(S.19.01.01.07.1!G21:O21)</f>
        <v>0</v>
      </c>
      <c r="N21" s="55" t="s">
        <v>1155</v>
      </c>
      <c r="O21" s="60"/>
      <c r="P21" s="60"/>
      <c r="Q21" s="13" t="s">
        <v>1154</v>
      </c>
      <c r="R21" s="168" t="s">
        <v>495</v>
      </c>
      <c r="S21" s="131" t="s">
        <v>7821</v>
      </c>
      <c r="T21" s="131" t="s">
        <v>7822</v>
      </c>
    </row>
    <row r="22" spans="2:20" ht="15" customHeight="1" x14ac:dyDescent="0.25">
      <c r="B22" s="10" t="s">
        <v>1155</v>
      </c>
      <c r="C22" s="13" t="s">
        <v>7662</v>
      </c>
      <c r="D22" s="13" t="s">
        <v>7663</v>
      </c>
      <c r="E22" s="15" t="s">
        <v>495</v>
      </c>
      <c r="F22" s="245">
        <f>S.19.01.01.07.1!M22</f>
        <v>0</v>
      </c>
      <c r="G22" s="245">
        <f>SUM(S.19.01.01.07.1!G22:N22)</f>
        <v>0</v>
      </c>
      <c r="N22" s="55" t="s">
        <v>1156</v>
      </c>
      <c r="O22" s="60"/>
      <c r="P22" s="60"/>
      <c r="Q22" s="13" t="s">
        <v>1155</v>
      </c>
      <c r="R22" s="168" t="s">
        <v>497</v>
      </c>
      <c r="S22" s="131" t="s">
        <v>7823</v>
      </c>
      <c r="T22" s="131" t="s">
        <v>7824</v>
      </c>
    </row>
    <row r="23" spans="2:20" ht="15" customHeight="1" x14ac:dyDescent="0.25">
      <c r="B23" s="10" t="s">
        <v>1156</v>
      </c>
      <c r="C23" s="13" t="s">
        <v>7664</v>
      </c>
      <c r="D23" s="13" t="s">
        <v>7665</v>
      </c>
      <c r="E23" s="15" t="s">
        <v>497</v>
      </c>
      <c r="F23" s="245">
        <f>S.19.01.01.07.1!L23</f>
        <v>0</v>
      </c>
      <c r="G23" s="245">
        <f>SUM(S.19.01.01.07.1!G23:M23)</f>
        <v>0</v>
      </c>
      <c r="N23" s="55" t="s">
        <v>1157</v>
      </c>
      <c r="O23" s="60"/>
      <c r="P23" s="60"/>
      <c r="Q23" s="13" t="s">
        <v>1156</v>
      </c>
      <c r="R23" s="168" t="s">
        <v>499</v>
      </c>
      <c r="S23" s="131" t="s">
        <v>7825</v>
      </c>
      <c r="T23" s="131" t="s">
        <v>7826</v>
      </c>
    </row>
    <row r="24" spans="2:20" ht="15" customHeight="1" x14ac:dyDescent="0.25">
      <c r="B24" s="10" t="s">
        <v>1157</v>
      </c>
      <c r="C24" s="13" t="s">
        <v>7666</v>
      </c>
      <c r="D24" s="13" t="s">
        <v>7667</v>
      </c>
      <c r="E24" s="15" t="s">
        <v>499</v>
      </c>
      <c r="F24" s="245">
        <f>S.19.01.01.07.1!K24</f>
        <v>0</v>
      </c>
      <c r="G24" s="245">
        <f>SUM(S.19.01.01.07.1!G24:L24)</f>
        <v>0</v>
      </c>
      <c r="N24" s="55" t="s">
        <v>1158</v>
      </c>
      <c r="O24" s="60"/>
      <c r="P24" s="60"/>
      <c r="Q24" s="13" t="s">
        <v>1157</v>
      </c>
      <c r="R24" s="168" t="s">
        <v>501</v>
      </c>
      <c r="S24" s="131" t="s">
        <v>7827</v>
      </c>
      <c r="T24" s="131" t="s">
        <v>7828</v>
      </c>
    </row>
    <row r="25" spans="2:20" ht="15" customHeight="1" x14ac:dyDescent="0.25">
      <c r="B25" s="10" t="s">
        <v>1158</v>
      </c>
      <c r="C25" s="13" t="s">
        <v>7668</v>
      </c>
      <c r="D25" s="13" t="s">
        <v>7669</v>
      </c>
      <c r="E25" s="15" t="s">
        <v>501</v>
      </c>
      <c r="F25" s="245">
        <f>S.19.01.01.07.1!J25</f>
        <v>0</v>
      </c>
      <c r="G25" s="245">
        <f>SUM(S.19.01.01.07.1!G25:K25)</f>
        <v>0</v>
      </c>
      <c r="N25" s="55" t="s">
        <v>1159</v>
      </c>
      <c r="O25" s="60"/>
      <c r="P25" s="60"/>
      <c r="Q25" s="13" t="s">
        <v>1158</v>
      </c>
      <c r="R25" s="168" t="s">
        <v>503</v>
      </c>
      <c r="S25" s="131" t="s">
        <v>7829</v>
      </c>
      <c r="T25" s="131" t="s">
        <v>7830</v>
      </c>
    </row>
    <row r="26" spans="2:20" ht="15" customHeight="1" x14ac:dyDescent="0.25">
      <c r="B26" s="10" t="s">
        <v>1159</v>
      </c>
      <c r="C26" s="13" t="s">
        <v>7670</v>
      </c>
      <c r="D26" s="13" t="s">
        <v>7671</v>
      </c>
      <c r="E26" s="15" t="s">
        <v>503</v>
      </c>
      <c r="F26" s="245">
        <f>S.19.01.01.07.1!I26</f>
        <v>0</v>
      </c>
      <c r="G26" s="245">
        <f>SUM(S.19.01.01.07.1!G26:J26)</f>
        <v>0</v>
      </c>
      <c r="N26" s="55" t="s">
        <v>1160</v>
      </c>
      <c r="O26" s="60"/>
      <c r="P26" s="60"/>
      <c r="Q26" s="13" t="s">
        <v>1159</v>
      </c>
      <c r="R26" s="168" t="s">
        <v>505</v>
      </c>
      <c r="S26" s="131" t="s">
        <v>7831</v>
      </c>
      <c r="T26" s="131" t="s">
        <v>7832</v>
      </c>
    </row>
    <row r="27" spans="2:20" ht="15" customHeight="1" x14ac:dyDescent="0.25">
      <c r="B27" s="10" t="s">
        <v>1160</v>
      </c>
      <c r="C27" s="13" t="s">
        <v>7672</v>
      </c>
      <c r="D27" s="13" t="s">
        <v>7673</v>
      </c>
      <c r="E27" s="15" t="s">
        <v>505</v>
      </c>
      <c r="F27" s="245">
        <f>S.19.01.01.07.1!H27</f>
        <v>0</v>
      </c>
      <c r="G27" s="245">
        <f>SUM(S.19.01.01.07.1!G27:I27)</f>
        <v>0</v>
      </c>
      <c r="N27" s="55" t="s">
        <v>1161</v>
      </c>
      <c r="O27" s="60"/>
      <c r="P27" s="60"/>
      <c r="Q27" s="13" t="s">
        <v>1160</v>
      </c>
      <c r="R27" s="168" t="s">
        <v>507</v>
      </c>
      <c r="S27" s="131" t="s">
        <v>7833</v>
      </c>
      <c r="T27" s="131" t="s">
        <v>7834</v>
      </c>
    </row>
    <row r="28" spans="2:20" ht="15" customHeight="1" x14ac:dyDescent="0.25">
      <c r="B28" s="10" t="s">
        <v>1161</v>
      </c>
      <c r="C28" s="13" t="s">
        <v>7674</v>
      </c>
      <c r="D28" s="13" t="s">
        <v>7675</v>
      </c>
      <c r="E28" s="15" t="s">
        <v>507</v>
      </c>
      <c r="F28" s="245">
        <f>S.19.01.01.07.1!G28</f>
        <v>0</v>
      </c>
      <c r="G28" s="245">
        <f>SUM(S.19.01.01.07.1!G28:H28)</f>
        <v>0</v>
      </c>
      <c r="N28" s="55" t="s">
        <v>798</v>
      </c>
      <c r="O28" s="60"/>
      <c r="P28" s="60"/>
      <c r="Q28" s="13" t="s">
        <v>1161</v>
      </c>
      <c r="R28" s="168" t="s">
        <v>509</v>
      </c>
      <c r="S28" s="323" t="s">
        <v>7835</v>
      </c>
      <c r="T28" s="323" t="s">
        <v>7835</v>
      </c>
    </row>
    <row r="29" spans="2:20" ht="15" customHeight="1" x14ac:dyDescent="0.25">
      <c r="B29" s="10" t="s">
        <v>798</v>
      </c>
      <c r="C29" s="13"/>
      <c r="D29" s="13"/>
      <c r="E29" s="15" t="s">
        <v>509</v>
      </c>
      <c r="F29" s="245">
        <f>SUM(F13:F28)</f>
        <v>0</v>
      </c>
      <c r="G29" s="245">
        <f>SUM(G13:G28)</f>
        <v>0</v>
      </c>
    </row>
  </sheetData>
  <mergeCells count="2">
    <mergeCell ref="B1:L1"/>
    <mergeCell ref="H5:M8"/>
  </mergeCells>
  <dataValidations count="1">
    <dataValidation type="decimal" allowBlank="1" showInputMessage="1" showErrorMessage="1" error="Data is of incorrect type!" sqref="C11:D27 O11:S26"/>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Enumerations!$A$785:$P$785</xm:f>
          </x14:formula1>
          <xm:sqref>F5</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Enumerations!$A$789:$A$789</xm:f>
          </x14:formula1>
          <xm:sqref>B3</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A21" workbookViewId="0">
      <selection activeCell="B30" sqref="B30"/>
    </sheetView>
  </sheetViews>
  <sheetFormatPr defaultRowHeight="37.5" customHeight="1" x14ac:dyDescent="0.25"/>
  <cols>
    <col min="1" max="1" width="9.140625" style="241"/>
    <col min="2" max="2" width="35" style="241" customWidth="1"/>
    <col min="3" max="4" width="0" style="241" hidden="1" customWidth="1"/>
    <col min="5" max="5" width="0.140625" style="241" customWidth="1"/>
    <col min="6" max="6" width="9.140625" style="241"/>
    <col min="7" max="7" width="23.140625" style="241" customWidth="1"/>
    <col min="8" max="11" width="8.7109375" style="241" customWidth="1"/>
    <col min="12" max="12" width="13.42578125" style="241" customWidth="1"/>
    <col min="13" max="13" width="8.85546875" style="241" customWidth="1"/>
    <col min="14" max="17" width="8.7109375" style="241" customWidth="1"/>
    <col min="18" max="18" width="9.140625" style="241" customWidth="1"/>
    <col min="19" max="20" width="8.7109375" style="241" customWidth="1"/>
    <col min="21" max="21" width="11.42578125" style="241" customWidth="1"/>
    <col min="22" max="22" width="12.28515625" style="241" customWidth="1"/>
    <col min="23" max="23" width="9.140625" style="41"/>
    <col min="24" max="24" width="39.28515625" style="241" customWidth="1"/>
    <col min="25" max="26" width="9.140625" style="241"/>
    <col min="27" max="27" width="0" style="241" hidden="1" customWidth="1"/>
    <col min="28" max="28" width="9.140625" style="241"/>
    <col min="29" max="29" width="32.7109375" style="241" customWidth="1"/>
    <col min="30" max="43" width="25.7109375" style="241" customWidth="1"/>
    <col min="44" max="44" width="28.85546875" style="241" customWidth="1"/>
    <col min="45" max="16384" width="9.140625" style="241"/>
  </cols>
  <sheetData>
    <row r="1" spans="1:44" ht="37.5" customHeight="1" x14ac:dyDescent="0.3">
      <c r="A1" s="187" t="s">
        <v>17053</v>
      </c>
      <c r="B1" s="798" t="s">
        <v>7868</v>
      </c>
      <c r="C1" s="799"/>
      <c r="D1" s="799"/>
      <c r="E1" s="799"/>
      <c r="F1" s="799"/>
      <c r="G1" s="799"/>
      <c r="H1" s="799"/>
      <c r="I1" s="799"/>
      <c r="J1" s="799"/>
      <c r="K1" s="799"/>
      <c r="L1" s="799"/>
      <c r="S1" s="848" t="s">
        <v>7639</v>
      </c>
      <c r="T1" s="782"/>
      <c r="U1" s="782"/>
      <c r="W1" s="237" t="s">
        <v>17120</v>
      </c>
      <c r="AD1" s="724" t="s">
        <v>13439</v>
      </c>
    </row>
    <row r="2" spans="1:44" ht="87.75" customHeight="1" x14ac:dyDescent="0.25">
      <c r="G2" s="314" t="s">
        <v>7506</v>
      </c>
      <c r="N2" s="846" t="s">
        <v>20177</v>
      </c>
      <c r="O2" s="847"/>
      <c r="P2" s="847"/>
      <c r="Q2" s="847"/>
      <c r="AC2" s="29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7509</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thickBot="1" x14ac:dyDescent="0.3">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thickBot="1" x14ac:dyDescent="0.3">
      <c r="B9" s="775" t="s">
        <v>20176</v>
      </c>
      <c r="X9" s="29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1274</v>
      </c>
      <c r="H12" s="15" t="s">
        <v>1275</v>
      </c>
      <c r="I12" s="15" t="s">
        <v>1276</v>
      </c>
      <c r="J12" s="15" t="s">
        <v>1277</v>
      </c>
      <c r="K12" s="15" t="s">
        <v>1278</v>
      </c>
      <c r="L12" s="15" t="s">
        <v>1279</v>
      </c>
      <c r="M12" s="15" t="s">
        <v>1280</v>
      </c>
      <c r="N12" s="15" t="s">
        <v>1281</v>
      </c>
      <c r="O12" s="15" t="s">
        <v>1282</v>
      </c>
      <c r="P12" s="15" t="s">
        <v>1283</v>
      </c>
      <c r="Q12" s="15" t="s">
        <v>1284</v>
      </c>
      <c r="R12" s="15" t="s">
        <v>1285</v>
      </c>
      <c r="S12" s="15" t="s">
        <v>1286</v>
      </c>
      <c r="T12" s="15" t="s">
        <v>1287</v>
      </c>
      <c r="U12" s="15" t="s">
        <v>1288</v>
      </c>
      <c r="V12" s="15" t="s">
        <v>1289</v>
      </c>
      <c r="AC12" s="321" t="s">
        <v>1274</v>
      </c>
      <c r="AD12" s="321" t="s">
        <v>1275</v>
      </c>
      <c r="AE12" s="321" t="s">
        <v>1276</v>
      </c>
      <c r="AF12" s="321" t="s">
        <v>1277</v>
      </c>
      <c r="AG12" s="321" t="s">
        <v>1278</v>
      </c>
      <c r="AH12" s="321" t="s">
        <v>1279</v>
      </c>
      <c r="AI12" s="321" t="s">
        <v>1280</v>
      </c>
      <c r="AJ12" s="321" t="s">
        <v>1281</v>
      </c>
      <c r="AK12" s="321" t="s">
        <v>1282</v>
      </c>
      <c r="AL12" s="321" t="s">
        <v>1283</v>
      </c>
      <c r="AM12" s="321" t="s">
        <v>1284</v>
      </c>
      <c r="AN12" s="321" t="s">
        <v>1285</v>
      </c>
      <c r="AO12" s="321" t="s">
        <v>1286</v>
      </c>
      <c r="AP12" s="321" t="s">
        <v>1287</v>
      </c>
      <c r="AQ12" s="321" t="s">
        <v>1288</v>
      </c>
      <c r="AR12" s="321" t="s">
        <v>1289</v>
      </c>
    </row>
    <row r="13" spans="1:44" ht="20.100000000000001" customHeight="1" x14ac:dyDescent="0.25">
      <c r="B13" s="10" t="s">
        <v>1205</v>
      </c>
      <c r="C13" s="60"/>
      <c r="D13" s="60"/>
      <c r="E13" s="13" t="s">
        <v>7505</v>
      </c>
      <c r="F13" s="15" t="s">
        <v>515</v>
      </c>
      <c r="G13" s="163"/>
      <c r="H13" s="163"/>
      <c r="I13" s="163"/>
      <c r="J13" s="163"/>
      <c r="K13" s="163"/>
      <c r="L13" s="163"/>
      <c r="M13" s="163"/>
      <c r="N13" s="163"/>
      <c r="O13" s="163"/>
      <c r="P13" s="163"/>
      <c r="Q13" s="163"/>
      <c r="R13" s="163"/>
      <c r="S13" s="163"/>
      <c r="T13" s="163"/>
      <c r="U13" s="163"/>
      <c r="V13" s="776">
        <f>S.19.01.01.01.1!V13-S.19.01.01.07.1!V13</f>
        <v>0</v>
      </c>
      <c r="X13" s="10" t="s">
        <v>1205</v>
      </c>
      <c r="Y13" s="60"/>
      <c r="Z13" s="60"/>
      <c r="AA13" s="13" t="s">
        <v>7505</v>
      </c>
      <c r="AB13" s="168" t="s">
        <v>515</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7510</v>
      </c>
    </row>
    <row r="14" spans="1:44" ht="20.100000000000001" customHeight="1" x14ac:dyDescent="0.25">
      <c r="B14" s="10" t="s">
        <v>1147</v>
      </c>
      <c r="C14" s="60"/>
      <c r="D14" s="60"/>
      <c r="E14" s="13" t="s">
        <v>1147</v>
      </c>
      <c r="F14" s="15" t="s">
        <v>517</v>
      </c>
      <c r="G14" s="245">
        <f>S.19.01.01.01.1!G14-S.19.01.01.07.1!G14</f>
        <v>0</v>
      </c>
      <c r="H14" s="245">
        <f>S.19.01.01.01.1!H14-S.19.01.01.07.1!H14</f>
        <v>0</v>
      </c>
      <c r="I14" s="245">
        <f>S.19.01.01.01.1!I14-S.19.01.01.07.1!I14</f>
        <v>0</v>
      </c>
      <c r="J14" s="245">
        <f>S.19.01.01.01.1!J14-S.19.01.01.07.1!J14</f>
        <v>0</v>
      </c>
      <c r="K14" s="245">
        <f>S.19.01.01.01.1!K14-S.19.01.01.07.1!K14</f>
        <v>0</v>
      </c>
      <c r="L14" s="245">
        <f>S.19.01.01.01.1!L14-S.19.01.01.07.1!L14</f>
        <v>0</v>
      </c>
      <c r="M14" s="245">
        <f>S.19.01.01.01.1!M14-S.19.01.01.07.1!M14</f>
        <v>0</v>
      </c>
      <c r="N14" s="245">
        <f>S.19.01.01.01.1!N14-S.19.01.01.07.1!N14</f>
        <v>0</v>
      </c>
      <c r="O14" s="245">
        <f>S.19.01.01.01.1!O14-S.19.01.01.07.1!O14</f>
        <v>0</v>
      </c>
      <c r="P14" s="245">
        <f>S.19.01.01.01.1!P14-S.19.01.01.07.1!P14</f>
        <v>0</v>
      </c>
      <c r="Q14" s="245">
        <f>S.19.01.01.01.1!Q14-S.19.01.01.07.1!Q14</f>
        <v>0</v>
      </c>
      <c r="R14" s="245">
        <f>S.19.01.01.01.1!R14-S.19.01.01.07.1!R14</f>
        <v>0</v>
      </c>
      <c r="S14" s="245">
        <f>S.19.01.01.01.1!S14-S.19.01.01.07.1!S14</f>
        <v>0</v>
      </c>
      <c r="T14" s="245">
        <f>S.19.01.01.01.1!T14-S.19.01.01.07.1!T14</f>
        <v>0</v>
      </c>
      <c r="U14" s="776">
        <f>S.19.01.01.01.1!U14-S.19.01.01.07.1!U14</f>
        <v>0</v>
      </c>
      <c r="V14" s="166"/>
      <c r="X14" s="10" t="s">
        <v>1147</v>
      </c>
      <c r="Y14" s="60"/>
      <c r="Z14" s="60"/>
      <c r="AA14" s="13" t="s">
        <v>1147</v>
      </c>
      <c r="AB14" s="168" t="s">
        <v>517</v>
      </c>
      <c r="AC14" s="131" t="s">
        <v>7902</v>
      </c>
      <c r="AD14" s="131" t="s">
        <v>7903</v>
      </c>
      <c r="AE14" s="131" t="s">
        <v>7904</v>
      </c>
      <c r="AF14" s="131" t="s">
        <v>7905</v>
      </c>
      <c r="AG14" s="131" t="s">
        <v>7906</v>
      </c>
      <c r="AH14" s="131" t="s">
        <v>7907</v>
      </c>
      <c r="AI14" s="131" t="s">
        <v>7908</v>
      </c>
      <c r="AJ14" s="131" t="s">
        <v>7909</v>
      </c>
      <c r="AK14" s="131" t="s">
        <v>7910</v>
      </c>
      <c r="AL14" s="131" t="s">
        <v>7911</v>
      </c>
      <c r="AM14" s="131" t="s">
        <v>7912</v>
      </c>
      <c r="AN14" s="131" t="s">
        <v>7913</v>
      </c>
      <c r="AO14" s="131" t="s">
        <v>7914</v>
      </c>
      <c r="AP14" s="131" t="s">
        <v>7915</v>
      </c>
      <c r="AQ14" s="131" t="s">
        <v>7916</v>
      </c>
      <c r="AR14" s="170" t="s">
        <v>2949</v>
      </c>
    </row>
    <row r="15" spans="1:44" ht="20.100000000000001" customHeight="1" x14ac:dyDescent="0.25">
      <c r="B15" s="10" t="s">
        <v>1148</v>
      </c>
      <c r="C15" s="60"/>
      <c r="D15" s="60"/>
      <c r="E15" s="13" t="s">
        <v>1148</v>
      </c>
      <c r="F15" s="15" t="s">
        <v>519</v>
      </c>
      <c r="G15" s="245">
        <f>S.19.01.01.01.1!G15-S.19.01.01.07.1!G15</f>
        <v>0</v>
      </c>
      <c r="H15" s="245">
        <f>S.19.01.01.01.1!H15-S.19.01.01.07.1!H15</f>
        <v>0</v>
      </c>
      <c r="I15" s="245">
        <f>S.19.01.01.01.1!I15-S.19.01.01.07.1!I15</f>
        <v>0</v>
      </c>
      <c r="J15" s="245">
        <f>S.19.01.01.01.1!J15-S.19.01.01.07.1!J15</f>
        <v>0</v>
      </c>
      <c r="K15" s="245">
        <f>S.19.01.01.01.1!K15-S.19.01.01.07.1!K15</f>
        <v>0</v>
      </c>
      <c r="L15" s="245">
        <f>S.19.01.01.01.1!L15-S.19.01.01.07.1!L15</f>
        <v>0</v>
      </c>
      <c r="M15" s="245">
        <f>S.19.01.01.01.1!M15-S.19.01.01.07.1!M15</f>
        <v>0</v>
      </c>
      <c r="N15" s="245">
        <f>S.19.01.01.01.1!N15-S.19.01.01.07.1!N15</f>
        <v>0</v>
      </c>
      <c r="O15" s="245">
        <f>S.19.01.01.01.1!O15-S.19.01.01.07.1!O15</f>
        <v>0</v>
      </c>
      <c r="P15" s="245">
        <f>S.19.01.01.01.1!P15-S.19.01.01.07.1!P15</f>
        <v>0</v>
      </c>
      <c r="Q15" s="245">
        <f>S.19.01.01.01.1!Q15-S.19.01.01.07.1!Q15</f>
        <v>0</v>
      </c>
      <c r="R15" s="245">
        <f>S.19.01.01.01.1!R15-S.19.01.01.07.1!R15</f>
        <v>0</v>
      </c>
      <c r="S15" s="245">
        <f>S.19.01.01.01.1!S15-S.19.01.01.07.1!S15</f>
        <v>0</v>
      </c>
      <c r="T15" s="776">
        <f>S.19.01.01.01.1!T15-S.19.01.01.07.1!T15</f>
        <v>0</v>
      </c>
      <c r="U15" s="163"/>
      <c r="V15" s="166"/>
      <c r="X15" s="10" t="s">
        <v>1148</v>
      </c>
      <c r="Y15" s="60"/>
      <c r="Z15" s="60"/>
      <c r="AA15" s="13" t="s">
        <v>1148</v>
      </c>
      <c r="AB15" s="168" t="s">
        <v>519</v>
      </c>
      <c r="AC15" s="131" t="s">
        <v>7917</v>
      </c>
      <c r="AD15" s="131" t="s">
        <v>7918</v>
      </c>
      <c r="AE15" s="131" t="s">
        <v>7919</v>
      </c>
      <c r="AF15" s="131" t="s">
        <v>7920</v>
      </c>
      <c r="AG15" s="131" t="s">
        <v>7921</v>
      </c>
      <c r="AH15" s="131" t="s">
        <v>7922</v>
      </c>
      <c r="AI15" s="131" t="s">
        <v>7923</v>
      </c>
      <c r="AJ15" s="131" t="s">
        <v>7924</v>
      </c>
      <c r="AK15" s="131" t="s">
        <v>7925</v>
      </c>
      <c r="AL15" s="131" t="s">
        <v>7926</v>
      </c>
      <c r="AM15" s="131" t="s">
        <v>7927</v>
      </c>
      <c r="AN15" s="131" t="s">
        <v>7928</v>
      </c>
      <c r="AO15" s="131" t="s">
        <v>7929</v>
      </c>
      <c r="AP15" s="131" t="s">
        <v>7930</v>
      </c>
      <c r="AQ15" s="170" t="s">
        <v>2949</v>
      </c>
      <c r="AR15" s="170" t="s">
        <v>2949</v>
      </c>
    </row>
    <row r="16" spans="1:44" ht="20.100000000000001" customHeight="1" x14ac:dyDescent="0.25">
      <c r="B16" s="10" t="s">
        <v>1149</v>
      </c>
      <c r="C16" s="60"/>
      <c r="D16" s="60"/>
      <c r="E16" s="13" t="s">
        <v>1149</v>
      </c>
      <c r="F16" s="15" t="s">
        <v>521</v>
      </c>
      <c r="G16" s="245">
        <f>S.19.01.01.01.1!G16-S.19.01.01.07.1!G16</f>
        <v>0</v>
      </c>
      <c r="H16" s="245">
        <f>S.19.01.01.01.1!H16-S.19.01.01.07.1!H16</f>
        <v>0</v>
      </c>
      <c r="I16" s="245">
        <f>S.19.01.01.01.1!I16-S.19.01.01.07.1!I16</f>
        <v>0</v>
      </c>
      <c r="J16" s="245">
        <f>S.19.01.01.01.1!J16-S.19.01.01.07.1!J16</f>
        <v>0</v>
      </c>
      <c r="K16" s="245">
        <f>S.19.01.01.01.1!K16-S.19.01.01.07.1!K16</f>
        <v>0</v>
      </c>
      <c r="L16" s="245">
        <f>S.19.01.01.01.1!L16-S.19.01.01.07.1!L16</f>
        <v>0</v>
      </c>
      <c r="M16" s="245">
        <f>S.19.01.01.01.1!M16-S.19.01.01.07.1!M16</f>
        <v>0</v>
      </c>
      <c r="N16" s="245">
        <f>S.19.01.01.01.1!N16-S.19.01.01.07.1!N16</f>
        <v>0</v>
      </c>
      <c r="O16" s="245">
        <f>S.19.01.01.01.1!O16-S.19.01.01.07.1!O16</f>
        <v>0</v>
      </c>
      <c r="P16" s="245">
        <f>S.19.01.01.01.1!P16-S.19.01.01.07.1!P16</f>
        <v>0</v>
      </c>
      <c r="Q16" s="245">
        <f>S.19.01.01.01.1!Q16-S.19.01.01.07.1!Q16</f>
        <v>0</v>
      </c>
      <c r="R16" s="245">
        <f>S.19.01.01.01.1!R16-S.19.01.01.07.1!R16</f>
        <v>0</v>
      </c>
      <c r="S16" s="776">
        <f>S.19.01.01.01.1!S16-S.19.01.01.07.1!S16</f>
        <v>0</v>
      </c>
      <c r="T16" s="163"/>
      <c r="U16" s="163"/>
      <c r="V16" s="166"/>
      <c r="X16" s="10" t="s">
        <v>1149</v>
      </c>
      <c r="Y16" s="60"/>
      <c r="Z16" s="60"/>
      <c r="AA16" s="13" t="s">
        <v>1149</v>
      </c>
      <c r="AB16" s="168" t="s">
        <v>521</v>
      </c>
      <c r="AC16" s="131" t="s">
        <v>7931</v>
      </c>
      <c r="AD16" s="131" t="s">
        <v>7932</v>
      </c>
      <c r="AE16" s="131" t="s">
        <v>7933</v>
      </c>
      <c r="AF16" s="131" t="s">
        <v>7934</v>
      </c>
      <c r="AG16" s="131" t="s">
        <v>7935</v>
      </c>
      <c r="AH16" s="131" t="s">
        <v>7936</v>
      </c>
      <c r="AI16" s="131" t="s">
        <v>7937</v>
      </c>
      <c r="AJ16" s="131" t="s">
        <v>7938</v>
      </c>
      <c r="AK16" s="131" t="s">
        <v>7939</v>
      </c>
      <c r="AL16" s="131" t="s">
        <v>7940</v>
      </c>
      <c r="AM16" s="131" t="s">
        <v>7941</v>
      </c>
      <c r="AN16" s="131" t="s">
        <v>7942</v>
      </c>
      <c r="AO16" s="131" t="s">
        <v>7943</v>
      </c>
      <c r="AP16" s="170" t="s">
        <v>2949</v>
      </c>
      <c r="AQ16" s="170" t="s">
        <v>2949</v>
      </c>
      <c r="AR16" s="170" t="s">
        <v>2949</v>
      </c>
    </row>
    <row r="17" spans="2:44" ht="20.100000000000001" customHeight="1" x14ac:dyDescent="0.25">
      <c r="B17" s="10" t="s">
        <v>1150</v>
      </c>
      <c r="C17" s="60"/>
      <c r="D17" s="60"/>
      <c r="E17" s="13" t="s">
        <v>1150</v>
      </c>
      <c r="F17" s="15" t="s">
        <v>523</v>
      </c>
      <c r="G17" s="245">
        <f>S.19.01.01.01.1!G17-S.19.01.01.07.1!G17</f>
        <v>0</v>
      </c>
      <c r="H17" s="245">
        <f>S.19.01.01.01.1!H17-S.19.01.01.07.1!H17</f>
        <v>0</v>
      </c>
      <c r="I17" s="245">
        <f>S.19.01.01.01.1!I17-S.19.01.01.07.1!I17</f>
        <v>0</v>
      </c>
      <c r="J17" s="245">
        <f>S.19.01.01.01.1!J17-S.19.01.01.07.1!J17</f>
        <v>0</v>
      </c>
      <c r="K17" s="245">
        <f>S.19.01.01.01.1!K17-S.19.01.01.07.1!K17</f>
        <v>0</v>
      </c>
      <c r="L17" s="245">
        <f>S.19.01.01.01.1!L17-S.19.01.01.07.1!L17</f>
        <v>0</v>
      </c>
      <c r="M17" s="245">
        <f>S.19.01.01.01.1!M17-S.19.01.01.07.1!M17</f>
        <v>0</v>
      </c>
      <c r="N17" s="245">
        <f>S.19.01.01.01.1!N17-S.19.01.01.07.1!N17</f>
        <v>0</v>
      </c>
      <c r="O17" s="245">
        <f>S.19.01.01.01.1!O17-S.19.01.01.07.1!O17</f>
        <v>0</v>
      </c>
      <c r="P17" s="245">
        <f>S.19.01.01.01.1!P17-S.19.01.01.07.1!P17</f>
        <v>0</v>
      </c>
      <c r="Q17" s="245">
        <f>S.19.01.01.01.1!Q17-S.19.01.01.07.1!Q17</f>
        <v>0</v>
      </c>
      <c r="R17" s="776">
        <f>S.19.01.01.01.1!R17-S.19.01.01.07.1!R17</f>
        <v>0</v>
      </c>
      <c r="S17" s="163"/>
      <c r="T17" s="163"/>
      <c r="U17" s="163"/>
      <c r="V17" s="166"/>
      <c r="X17" s="10" t="s">
        <v>1150</v>
      </c>
      <c r="Y17" s="60"/>
      <c r="Z17" s="60"/>
      <c r="AA17" s="13" t="s">
        <v>1150</v>
      </c>
      <c r="AB17" s="168" t="s">
        <v>523</v>
      </c>
      <c r="AC17" s="131" t="s">
        <v>7944</v>
      </c>
      <c r="AD17" s="131" t="s">
        <v>7945</v>
      </c>
      <c r="AE17" s="131" t="s">
        <v>7946</v>
      </c>
      <c r="AF17" s="131" t="s">
        <v>7947</v>
      </c>
      <c r="AG17" s="131" t="s">
        <v>7948</v>
      </c>
      <c r="AH17" s="131" t="s">
        <v>7949</v>
      </c>
      <c r="AI17" s="131" t="s">
        <v>7950</v>
      </c>
      <c r="AJ17" s="131" t="s">
        <v>7951</v>
      </c>
      <c r="AK17" s="131" t="s">
        <v>7952</v>
      </c>
      <c r="AL17" s="131" t="s">
        <v>7953</v>
      </c>
      <c r="AM17" s="131" t="s">
        <v>7954</v>
      </c>
      <c r="AN17" s="131" t="s">
        <v>7955</v>
      </c>
      <c r="AO17" s="170" t="s">
        <v>2949</v>
      </c>
      <c r="AP17" s="170" t="s">
        <v>2949</v>
      </c>
      <c r="AQ17" s="170" t="s">
        <v>2949</v>
      </c>
      <c r="AR17" s="170" t="s">
        <v>2949</v>
      </c>
    </row>
    <row r="18" spans="2:44" ht="20.100000000000001" customHeight="1" x14ac:dyDescent="0.25">
      <c r="B18" s="10" t="s">
        <v>1151</v>
      </c>
      <c r="C18" s="60"/>
      <c r="D18" s="60"/>
      <c r="E18" s="13" t="s">
        <v>1151</v>
      </c>
      <c r="F18" s="15" t="s">
        <v>525</v>
      </c>
      <c r="G18" s="245">
        <f>S.19.01.01.01.1!G18-S.19.01.01.07.1!G18</f>
        <v>0</v>
      </c>
      <c r="H18" s="245">
        <f>S.19.01.01.01.1!H18-S.19.01.01.07.1!H18</f>
        <v>0</v>
      </c>
      <c r="I18" s="245">
        <f>S.19.01.01.01.1!I18-S.19.01.01.07.1!I18</f>
        <v>0</v>
      </c>
      <c r="J18" s="245">
        <f>S.19.01.01.01.1!J18-S.19.01.01.07.1!J18</f>
        <v>0</v>
      </c>
      <c r="K18" s="245">
        <f>S.19.01.01.01.1!K18-S.19.01.01.07.1!K18</f>
        <v>0</v>
      </c>
      <c r="L18" s="245">
        <f>S.19.01.01.01.1!L18-S.19.01.01.07.1!L18</f>
        <v>0</v>
      </c>
      <c r="M18" s="245">
        <f>S.19.01.01.01.1!M18-S.19.01.01.07.1!M18</f>
        <v>0</v>
      </c>
      <c r="N18" s="245">
        <f>S.19.01.01.01.1!N18-S.19.01.01.07.1!N18</f>
        <v>0</v>
      </c>
      <c r="O18" s="245">
        <f>S.19.01.01.01.1!O18-S.19.01.01.07.1!O18</f>
        <v>0</v>
      </c>
      <c r="P18" s="245">
        <f>S.19.01.01.01.1!P18-S.19.01.01.07.1!P18</f>
        <v>0</v>
      </c>
      <c r="Q18" s="776">
        <f>S.19.01.01.01.1!Q18-S.19.01.01.07.1!Q18</f>
        <v>0</v>
      </c>
      <c r="R18" s="163"/>
      <c r="S18" s="163"/>
      <c r="T18" s="163"/>
      <c r="U18" s="163"/>
      <c r="V18" s="166"/>
      <c r="X18" s="10" t="s">
        <v>1151</v>
      </c>
      <c r="Y18" s="60"/>
      <c r="Z18" s="60"/>
      <c r="AA18" s="13" t="s">
        <v>1151</v>
      </c>
      <c r="AB18" s="168" t="s">
        <v>525</v>
      </c>
      <c r="AC18" s="131" t="s">
        <v>7956</v>
      </c>
      <c r="AD18" s="131" t="s">
        <v>7957</v>
      </c>
      <c r="AE18" s="131" t="s">
        <v>7958</v>
      </c>
      <c r="AF18" s="131" t="s">
        <v>7959</v>
      </c>
      <c r="AG18" s="131" t="s">
        <v>7960</v>
      </c>
      <c r="AH18" s="131" t="s">
        <v>7961</v>
      </c>
      <c r="AI18" s="131" t="s">
        <v>7962</v>
      </c>
      <c r="AJ18" s="131" t="s">
        <v>7963</v>
      </c>
      <c r="AK18" s="131" t="s">
        <v>7964</v>
      </c>
      <c r="AL18" s="131" t="s">
        <v>7965</v>
      </c>
      <c r="AM18" s="131" t="s">
        <v>7966</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527</v>
      </c>
      <c r="G19" s="245">
        <f>S.19.01.01.01.1!G19-S.19.01.01.07.1!G19</f>
        <v>0</v>
      </c>
      <c r="H19" s="245">
        <f>S.19.01.01.01.1!H19-S.19.01.01.07.1!H19</f>
        <v>0</v>
      </c>
      <c r="I19" s="245">
        <f>S.19.01.01.01.1!I19-S.19.01.01.07.1!I19</f>
        <v>0</v>
      </c>
      <c r="J19" s="245">
        <f>S.19.01.01.01.1!J19-S.19.01.01.07.1!J19</f>
        <v>0</v>
      </c>
      <c r="K19" s="245">
        <f>S.19.01.01.01.1!K19-S.19.01.01.07.1!K19</f>
        <v>0</v>
      </c>
      <c r="L19" s="245">
        <f>S.19.01.01.01.1!L19-S.19.01.01.07.1!L19</f>
        <v>0</v>
      </c>
      <c r="M19" s="245">
        <f>S.19.01.01.01.1!M19-S.19.01.01.07.1!M19</f>
        <v>0</v>
      </c>
      <c r="N19" s="245">
        <f>S.19.01.01.01.1!N19-S.19.01.01.07.1!N19</f>
        <v>0</v>
      </c>
      <c r="O19" s="245">
        <f>S.19.01.01.01.1!O19-S.19.01.01.07.1!O19</f>
        <v>0</v>
      </c>
      <c r="P19" s="776">
        <f>S.19.01.01.01.1!P19-S.19.01.01.07.1!P19</f>
        <v>0</v>
      </c>
      <c r="Q19" s="163"/>
      <c r="R19" s="163"/>
      <c r="S19" s="163"/>
      <c r="T19" s="163"/>
      <c r="U19" s="163"/>
      <c r="V19" s="166"/>
      <c r="X19" s="10" t="s">
        <v>1152</v>
      </c>
      <c r="Y19" s="60"/>
      <c r="Z19" s="60"/>
      <c r="AA19" s="13" t="s">
        <v>1152</v>
      </c>
      <c r="AB19" s="168" t="s">
        <v>527</v>
      </c>
      <c r="AC19" s="131" t="s">
        <v>7967</v>
      </c>
      <c r="AD19" s="131" t="s">
        <v>7968</v>
      </c>
      <c r="AE19" s="131" t="s">
        <v>7969</v>
      </c>
      <c r="AF19" s="131" t="s">
        <v>7970</v>
      </c>
      <c r="AG19" s="131" t="s">
        <v>7971</v>
      </c>
      <c r="AH19" s="131" t="s">
        <v>7972</v>
      </c>
      <c r="AI19" s="131" t="s">
        <v>7973</v>
      </c>
      <c r="AJ19" s="131" t="s">
        <v>7974</v>
      </c>
      <c r="AK19" s="131" t="s">
        <v>7975</v>
      </c>
      <c r="AL19" s="131" t="s">
        <v>7976</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529</v>
      </c>
      <c r="G20" s="245">
        <f>S.19.01.01.01.1!G20-S.19.01.01.07.1!G20</f>
        <v>0</v>
      </c>
      <c r="H20" s="245">
        <f>S.19.01.01.01.1!H20-S.19.01.01.07.1!H20</f>
        <v>0</v>
      </c>
      <c r="I20" s="245">
        <f>S.19.01.01.01.1!I20-S.19.01.01.07.1!I20</f>
        <v>0</v>
      </c>
      <c r="J20" s="245">
        <f>S.19.01.01.01.1!J20-S.19.01.01.07.1!J20</f>
        <v>0</v>
      </c>
      <c r="K20" s="245">
        <f>S.19.01.01.01.1!K20-S.19.01.01.07.1!K20</f>
        <v>0</v>
      </c>
      <c r="L20" s="245">
        <f>S.19.01.01.01.1!L20-S.19.01.01.07.1!L20</f>
        <v>0</v>
      </c>
      <c r="M20" s="245">
        <f>S.19.01.01.01.1!M20-S.19.01.01.07.1!M20</f>
        <v>0</v>
      </c>
      <c r="N20" s="245">
        <f>S.19.01.01.01.1!N20-S.19.01.01.07.1!N20</f>
        <v>0</v>
      </c>
      <c r="O20" s="776">
        <f>S.19.01.01.01.1!O20-S.19.01.01.07.1!O20</f>
        <v>0</v>
      </c>
      <c r="P20" s="163"/>
      <c r="Q20" s="163"/>
      <c r="R20" s="163"/>
      <c r="S20" s="163"/>
      <c r="T20" s="163"/>
      <c r="U20" s="163"/>
      <c r="V20" s="166"/>
      <c r="X20" s="10" t="s">
        <v>1153</v>
      </c>
      <c r="Y20" s="60"/>
      <c r="Z20" s="60"/>
      <c r="AA20" s="13" t="s">
        <v>1153</v>
      </c>
      <c r="AB20" s="168" t="s">
        <v>529</v>
      </c>
      <c r="AC20" s="131" t="s">
        <v>7977</v>
      </c>
      <c r="AD20" s="131" t="s">
        <v>7978</v>
      </c>
      <c r="AE20" s="131" t="s">
        <v>7979</v>
      </c>
      <c r="AF20" s="131" t="s">
        <v>7980</v>
      </c>
      <c r="AG20" s="131" t="s">
        <v>7981</v>
      </c>
      <c r="AH20" s="131" t="s">
        <v>7982</v>
      </c>
      <c r="AI20" s="131" t="s">
        <v>7983</v>
      </c>
      <c r="AJ20" s="131" t="s">
        <v>7984</v>
      </c>
      <c r="AK20" s="131" t="s">
        <v>7985</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531</v>
      </c>
      <c r="G21" s="245">
        <f>S.19.01.01.01.1!G21-S.19.01.01.07.1!G21</f>
        <v>0</v>
      </c>
      <c r="H21" s="245">
        <f>S.19.01.01.01.1!H21-S.19.01.01.07.1!H21</f>
        <v>0</v>
      </c>
      <c r="I21" s="245">
        <f>S.19.01.01.01.1!I21-S.19.01.01.07.1!I21</f>
        <v>0</v>
      </c>
      <c r="J21" s="245">
        <f>S.19.01.01.01.1!J21-S.19.01.01.07.1!J21</f>
        <v>0</v>
      </c>
      <c r="K21" s="245">
        <f>S.19.01.01.01.1!K21-S.19.01.01.07.1!K21</f>
        <v>0</v>
      </c>
      <c r="L21" s="245">
        <f>S.19.01.01.01.1!L21-S.19.01.01.07.1!L21</f>
        <v>0</v>
      </c>
      <c r="M21" s="245">
        <f>S.19.01.01.01.1!M21-S.19.01.01.07.1!M21</f>
        <v>0</v>
      </c>
      <c r="N21" s="776">
        <f>S.19.01.01.01.1!N21-S.19.01.01.07.1!N21</f>
        <v>0</v>
      </c>
      <c r="O21" s="163"/>
      <c r="P21" s="163"/>
      <c r="Q21" s="163"/>
      <c r="R21" s="163"/>
      <c r="S21" s="163"/>
      <c r="T21" s="163"/>
      <c r="U21" s="163"/>
      <c r="V21" s="166"/>
      <c r="X21" s="10" t="s">
        <v>1154</v>
      </c>
      <c r="Y21" s="60"/>
      <c r="Z21" s="60"/>
      <c r="AA21" s="13" t="s">
        <v>1154</v>
      </c>
      <c r="AB21" s="168" t="s">
        <v>531</v>
      </c>
      <c r="AC21" s="131" t="s">
        <v>7986</v>
      </c>
      <c r="AD21" s="131" t="s">
        <v>7987</v>
      </c>
      <c r="AE21" s="131" t="s">
        <v>7988</v>
      </c>
      <c r="AF21" s="131" t="s">
        <v>7989</v>
      </c>
      <c r="AG21" s="131" t="s">
        <v>7990</v>
      </c>
      <c r="AH21" s="131" t="s">
        <v>7991</v>
      </c>
      <c r="AI21" s="131" t="s">
        <v>7992</v>
      </c>
      <c r="AJ21" s="131" t="s">
        <v>7993</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533</v>
      </c>
      <c r="G22" s="245">
        <f>S.19.01.01.01.1!G22-S.19.01.01.07.1!G22</f>
        <v>0</v>
      </c>
      <c r="H22" s="245">
        <f>S.19.01.01.01.1!H22-S.19.01.01.07.1!H22</f>
        <v>0</v>
      </c>
      <c r="I22" s="245">
        <f>S.19.01.01.01.1!I22-S.19.01.01.07.1!I22</f>
        <v>0</v>
      </c>
      <c r="J22" s="245">
        <f>S.19.01.01.01.1!J22-S.19.01.01.07.1!J22</f>
        <v>0</v>
      </c>
      <c r="K22" s="245">
        <f>S.19.01.01.01.1!K22-S.19.01.01.07.1!K22</f>
        <v>0</v>
      </c>
      <c r="L22" s="245">
        <f>S.19.01.01.01.1!L22-S.19.01.01.07.1!L22</f>
        <v>0</v>
      </c>
      <c r="M22" s="776">
        <f>S.19.01.01.01.1!M22-S.19.01.01.07.1!M22</f>
        <v>0</v>
      </c>
      <c r="N22" s="163"/>
      <c r="O22" s="163"/>
      <c r="P22" s="163"/>
      <c r="Q22" s="163"/>
      <c r="R22" s="163"/>
      <c r="S22" s="163"/>
      <c r="T22" s="163"/>
      <c r="U22" s="163"/>
      <c r="V22" s="166"/>
      <c r="X22" s="10" t="s">
        <v>1155</v>
      </c>
      <c r="Y22" s="60"/>
      <c r="Z22" s="60"/>
      <c r="AA22" s="13" t="s">
        <v>1155</v>
      </c>
      <c r="AB22" s="168" t="s">
        <v>533</v>
      </c>
      <c r="AC22" s="131" t="s">
        <v>7994</v>
      </c>
      <c r="AD22" s="131" t="s">
        <v>7995</v>
      </c>
      <c r="AE22" s="131" t="s">
        <v>7996</v>
      </c>
      <c r="AF22" s="131" t="s">
        <v>7997</v>
      </c>
      <c r="AG22" s="131" t="s">
        <v>7998</v>
      </c>
      <c r="AH22" s="131" t="s">
        <v>7999</v>
      </c>
      <c r="AI22" s="131" t="s">
        <v>8000</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535</v>
      </c>
      <c r="G23" s="245">
        <f>S.19.01.01.01.1!G23-S.19.01.01.07.1!G23</f>
        <v>0</v>
      </c>
      <c r="H23" s="245">
        <f>S.19.01.01.01.1!H23-S.19.01.01.07.1!H23</f>
        <v>0</v>
      </c>
      <c r="I23" s="245">
        <f>S.19.01.01.01.1!I23-S.19.01.01.07.1!I23</f>
        <v>0</v>
      </c>
      <c r="J23" s="245">
        <f>S.19.01.01.01.1!J23-S.19.01.01.07.1!J23</f>
        <v>0</v>
      </c>
      <c r="K23" s="245">
        <f>S.19.01.01.01.1!K23-S.19.01.01.07.1!K23</f>
        <v>0</v>
      </c>
      <c r="L23" s="776">
        <f>S.19.01.01.01.1!L23-S.19.01.01.07.1!L23</f>
        <v>0</v>
      </c>
      <c r="M23" s="163"/>
      <c r="N23" s="163"/>
      <c r="O23" s="163"/>
      <c r="P23" s="163"/>
      <c r="Q23" s="163"/>
      <c r="R23" s="163"/>
      <c r="S23" s="163"/>
      <c r="T23" s="163"/>
      <c r="U23" s="163"/>
      <c r="V23" s="166"/>
      <c r="X23" s="10" t="s">
        <v>1156</v>
      </c>
      <c r="Y23" s="60"/>
      <c r="Z23" s="60"/>
      <c r="AA23" s="13" t="s">
        <v>1156</v>
      </c>
      <c r="AB23" s="168" t="s">
        <v>535</v>
      </c>
      <c r="AC23" s="131" t="s">
        <v>8001</v>
      </c>
      <c r="AD23" s="131" t="s">
        <v>8002</v>
      </c>
      <c r="AE23" s="131" t="s">
        <v>8003</v>
      </c>
      <c r="AF23" s="131" t="s">
        <v>8004</v>
      </c>
      <c r="AG23" s="131" t="s">
        <v>8005</v>
      </c>
      <c r="AH23" s="131" t="s">
        <v>8006</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537</v>
      </c>
      <c r="G24" s="245">
        <f>S.19.01.01.01.1!G24-S.19.01.01.07.1!G24</f>
        <v>0</v>
      </c>
      <c r="H24" s="245">
        <f>S.19.01.01.01.1!H24-S.19.01.01.07.1!H24</f>
        <v>0</v>
      </c>
      <c r="I24" s="245">
        <f>S.19.01.01.01.1!I24-S.19.01.01.07.1!I24</f>
        <v>0</v>
      </c>
      <c r="J24" s="245">
        <f>S.19.01.01.01.1!J24-S.19.01.01.07.1!J24</f>
        <v>0</v>
      </c>
      <c r="K24" s="776">
        <f>S.19.01.01.01.1!K24-S.19.01.01.07.1!K24</f>
        <v>0</v>
      </c>
      <c r="L24" s="163"/>
      <c r="M24" s="163"/>
      <c r="N24" s="163"/>
      <c r="O24" s="163"/>
      <c r="P24" s="163"/>
      <c r="Q24" s="163"/>
      <c r="R24" s="163"/>
      <c r="S24" s="163"/>
      <c r="T24" s="163"/>
      <c r="U24" s="163"/>
      <c r="V24" s="166"/>
      <c r="X24" s="10" t="s">
        <v>1157</v>
      </c>
      <c r="Y24" s="60"/>
      <c r="Z24" s="60"/>
      <c r="AA24" s="13" t="s">
        <v>1157</v>
      </c>
      <c r="AB24" s="168" t="s">
        <v>537</v>
      </c>
      <c r="AC24" s="131" t="s">
        <v>8007</v>
      </c>
      <c r="AD24" s="131" t="s">
        <v>8008</v>
      </c>
      <c r="AE24" s="131" t="s">
        <v>8009</v>
      </c>
      <c r="AF24" s="131" t="s">
        <v>8010</v>
      </c>
      <c r="AG24" s="131" t="s">
        <v>8011</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539</v>
      </c>
      <c r="G25" s="245">
        <f>S.19.01.01.01.1!G25-S.19.01.01.07.1!G25</f>
        <v>0</v>
      </c>
      <c r="H25" s="245">
        <f>S.19.01.01.01.1!H25-S.19.01.01.07.1!H25</f>
        <v>0</v>
      </c>
      <c r="I25" s="245">
        <f>S.19.01.01.01.1!I25-S.19.01.01.07.1!I25</f>
        <v>0</v>
      </c>
      <c r="J25" s="776">
        <f>S.19.01.01.01.1!J25-S.19.01.01.07.1!J25</f>
        <v>0</v>
      </c>
      <c r="K25" s="163"/>
      <c r="L25" s="163"/>
      <c r="M25" s="163"/>
      <c r="N25" s="163"/>
      <c r="O25" s="163"/>
      <c r="P25" s="163"/>
      <c r="Q25" s="163"/>
      <c r="R25" s="163"/>
      <c r="S25" s="163"/>
      <c r="T25" s="163"/>
      <c r="U25" s="163"/>
      <c r="V25" s="166"/>
      <c r="X25" s="10" t="s">
        <v>1158</v>
      </c>
      <c r="Y25" s="60"/>
      <c r="Z25" s="60"/>
      <c r="AA25" s="13" t="s">
        <v>1158</v>
      </c>
      <c r="AB25" s="168" t="s">
        <v>539</v>
      </c>
      <c r="AC25" s="131" t="s">
        <v>8012</v>
      </c>
      <c r="AD25" s="131" t="s">
        <v>8013</v>
      </c>
      <c r="AE25" s="131" t="s">
        <v>8014</v>
      </c>
      <c r="AF25" s="131" t="s">
        <v>8015</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541</v>
      </c>
      <c r="G26" s="245">
        <f>S.19.01.01.01.1!G26-S.19.01.01.07.1!G26</f>
        <v>0</v>
      </c>
      <c r="H26" s="245">
        <f>S.19.01.01.01.1!H26-S.19.01.01.07.1!H26</f>
        <v>0</v>
      </c>
      <c r="I26" s="776">
        <f>S.19.01.01.01.1!I26-S.19.01.01.07.1!I26</f>
        <v>0</v>
      </c>
      <c r="J26" s="163"/>
      <c r="K26" s="163"/>
      <c r="L26" s="163"/>
      <c r="M26" s="163"/>
      <c r="N26" s="163"/>
      <c r="O26" s="163"/>
      <c r="P26" s="163"/>
      <c r="Q26" s="163"/>
      <c r="R26" s="163"/>
      <c r="S26" s="163"/>
      <c r="T26" s="163"/>
      <c r="U26" s="163"/>
      <c r="V26" s="166"/>
      <c r="X26" s="10" t="s">
        <v>1159</v>
      </c>
      <c r="Y26" s="60"/>
      <c r="Z26" s="60"/>
      <c r="AA26" s="13" t="s">
        <v>1159</v>
      </c>
      <c r="AB26" s="168" t="s">
        <v>541</v>
      </c>
      <c r="AC26" s="131" t="s">
        <v>8016</v>
      </c>
      <c r="AD26" s="131" t="s">
        <v>8017</v>
      </c>
      <c r="AE26" s="131" t="s">
        <v>8018</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543</v>
      </c>
      <c r="G27" s="245">
        <f>S.19.01.01.01.1!G27-S.19.01.01.07.1!G27</f>
        <v>0</v>
      </c>
      <c r="H27" s="776">
        <f>S.19.01.01.01.1!H27-S.19.01.01.07.1!H27</f>
        <v>0</v>
      </c>
      <c r="I27" s="163"/>
      <c r="J27" s="163"/>
      <c r="K27" s="163"/>
      <c r="L27" s="163"/>
      <c r="M27" s="163"/>
      <c r="N27" s="163"/>
      <c r="O27" s="163"/>
      <c r="P27" s="163"/>
      <c r="Q27" s="163"/>
      <c r="R27" s="163"/>
      <c r="S27" s="163"/>
      <c r="T27" s="163"/>
      <c r="U27" s="163"/>
      <c r="V27" s="166"/>
      <c r="X27" s="10" t="s">
        <v>1160</v>
      </c>
      <c r="Y27" s="60"/>
      <c r="Z27" s="60"/>
      <c r="AA27" s="13" t="s">
        <v>1160</v>
      </c>
      <c r="AB27" s="168" t="s">
        <v>543</v>
      </c>
      <c r="AC27" s="131" t="s">
        <v>8019</v>
      </c>
      <c r="AD27" s="131" t="s">
        <v>8020</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545</v>
      </c>
      <c r="G28" s="776">
        <f>S.19.01.01.01.1!G28-S.19.01.01.07.1!G28</f>
        <v>0</v>
      </c>
      <c r="H28" s="163"/>
      <c r="I28" s="163"/>
      <c r="J28" s="163"/>
      <c r="K28" s="163"/>
      <c r="L28" s="163"/>
      <c r="M28" s="163"/>
      <c r="N28" s="163"/>
      <c r="O28" s="163"/>
      <c r="P28" s="163"/>
      <c r="Q28" s="163"/>
      <c r="R28" s="163"/>
      <c r="S28" s="163"/>
      <c r="T28" s="163"/>
      <c r="U28" s="163"/>
      <c r="V28" s="166"/>
      <c r="X28" s="10" t="s">
        <v>1161</v>
      </c>
      <c r="Y28" s="60"/>
      <c r="Z28" s="60"/>
      <c r="AA28" s="13" t="s">
        <v>1161</v>
      </c>
      <c r="AB28" s="168" t="s">
        <v>545</v>
      </c>
      <c r="AC28" s="131" t="s">
        <v>8021</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Y11:AN26 C11:F26 G11:G28 H11:H27 I11:R26 S14:S16 T14:T15 U14 V13"/>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Enumerations!$A$788:$B$788</xm:f>
          </x14:formula1>
          <xm:sqref>G8</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Enumerations!$A$784:$A$784</xm:f>
          </x14:formula1>
          <xm:sqref>B3</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9"/>
  <sheetViews>
    <sheetView showGridLines="0" topLeftCell="B1" workbookViewId="0">
      <selection activeCell="O1" sqref="O1"/>
    </sheetView>
  </sheetViews>
  <sheetFormatPr defaultRowHeight="15" x14ac:dyDescent="0.25"/>
  <cols>
    <col min="1" max="1" width="9.140625" style="241"/>
    <col min="2" max="2" width="35" style="241" customWidth="1"/>
    <col min="3" max="4" width="0" style="241" hidden="1" customWidth="1"/>
    <col min="5" max="5" width="9.140625" style="241"/>
    <col min="6" max="6" width="18" style="241" customWidth="1"/>
    <col min="7" max="7" width="17.7109375" style="241" customWidth="1"/>
    <col min="8" max="14" width="9.140625" style="241"/>
    <col min="15" max="15" width="39.28515625" style="41" customWidth="1"/>
    <col min="16" max="17" width="9.140625" style="241"/>
    <col min="18" max="18" width="0" style="241" hidden="1" customWidth="1"/>
    <col min="19" max="19" width="9.140625" style="241"/>
    <col min="20" max="20" width="32.7109375" style="241" customWidth="1"/>
    <col min="21" max="21" width="29.7109375" style="241" customWidth="1"/>
    <col min="22" max="16384" width="9.140625" style="241"/>
  </cols>
  <sheetData>
    <row r="1" spans="1:21" ht="21.75" customHeight="1" x14ac:dyDescent="0.3">
      <c r="A1" s="187" t="s">
        <v>17053</v>
      </c>
      <c r="B1" s="798" t="s">
        <v>7869</v>
      </c>
      <c r="C1" s="799"/>
      <c r="D1" s="799"/>
      <c r="E1" s="799"/>
      <c r="F1" s="799"/>
      <c r="G1" s="799"/>
      <c r="H1" s="799"/>
      <c r="I1" s="799"/>
      <c r="J1" s="799"/>
      <c r="K1" s="799"/>
      <c r="L1" s="799"/>
      <c r="O1" s="237" t="s">
        <v>17121</v>
      </c>
      <c r="U1" s="724" t="s">
        <v>13439</v>
      </c>
    </row>
    <row r="2" spans="1:21" ht="90" x14ac:dyDescent="0.25">
      <c r="T2" s="29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8022</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10" t="s">
        <v>1206</v>
      </c>
      <c r="G10" s="10" t="s">
        <v>1207</v>
      </c>
      <c r="J10" s="6" t="s">
        <v>7676</v>
      </c>
      <c r="K10" s="6"/>
      <c r="L10" s="6"/>
      <c r="T10" s="10" t="s">
        <v>1203</v>
      </c>
    </row>
    <row r="11" spans="1:21" ht="12.4" customHeight="1" x14ac:dyDescent="0.25">
      <c r="F11" s="13" t="s">
        <v>7642</v>
      </c>
      <c r="G11" s="13" t="s">
        <v>7643</v>
      </c>
      <c r="S11" s="242"/>
      <c r="T11" s="168" t="s">
        <v>1290</v>
      </c>
      <c r="U11" s="168" t="s">
        <v>1291</v>
      </c>
    </row>
    <row r="12" spans="1:21" ht="12.4" customHeight="1" x14ac:dyDescent="0.25">
      <c r="F12" s="318" t="s">
        <v>1290</v>
      </c>
      <c r="G12" s="318" t="s">
        <v>1291</v>
      </c>
      <c r="O12" s="55" t="s">
        <v>1205</v>
      </c>
      <c r="S12" s="168" t="s">
        <v>515</v>
      </c>
      <c r="T12" s="131" t="s">
        <v>7870</v>
      </c>
      <c r="U12" s="131" t="s">
        <v>7871</v>
      </c>
    </row>
    <row r="13" spans="1:21" ht="12.4" customHeight="1" x14ac:dyDescent="0.25">
      <c r="B13" s="10" t="s">
        <v>1205</v>
      </c>
      <c r="C13" s="13" t="s">
        <v>7644</v>
      </c>
      <c r="D13" s="13" t="s">
        <v>7645</v>
      </c>
      <c r="E13" s="16" t="s">
        <v>515</v>
      </c>
      <c r="F13" s="245">
        <f>S.19.01.01.01.1!V13</f>
        <v>0</v>
      </c>
      <c r="G13" s="245">
        <f>S.19.01.01.01.1!V13</f>
        <v>0</v>
      </c>
      <c r="O13" s="55" t="s">
        <v>1147</v>
      </c>
      <c r="P13" s="60"/>
      <c r="Q13" s="60"/>
      <c r="R13" s="13" t="s">
        <v>7505</v>
      </c>
      <c r="S13" s="168" t="s">
        <v>517</v>
      </c>
      <c r="T13" s="131" t="s">
        <v>7872</v>
      </c>
      <c r="U13" s="131" t="s">
        <v>7873</v>
      </c>
    </row>
    <row r="14" spans="1:21" ht="12.4" customHeight="1" x14ac:dyDescent="0.25">
      <c r="B14" s="10" t="s">
        <v>1147</v>
      </c>
      <c r="C14" s="13" t="s">
        <v>7646</v>
      </c>
      <c r="D14" s="13" t="s">
        <v>7647</v>
      </c>
      <c r="E14" s="16" t="s">
        <v>517</v>
      </c>
      <c r="F14" s="245">
        <f>S.19.01.01.01.1!U14</f>
        <v>0</v>
      </c>
      <c r="G14" s="245">
        <f>SUM(S.19.01.01.01.1!G14:V14)</f>
        <v>0</v>
      </c>
      <c r="O14" s="55" t="s">
        <v>1148</v>
      </c>
      <c r="P14" s="60"/>
      <c r="Q14" s="60"/>
      <c r="R14" s="13" t="s">
        <v>1147</v>
      </c>
      <c r="S14" s="168" t="s">
        <v>519</v>
      </c>
      <c r="T14" s="131" t="s">
        <v>7874</v>
      </c>
      <c r="U14" s="131" t="s">
        <v>7875</v>
      </c>
    </row>
    <row r="15" spans="1:21" ht="12.4" customHeight="1" x14ac:dyDescent="0.25">
      <c r="B15" s="10" t="s">
        <v>1148</v>
      </c>
      <c r="C15" s="13" t="s">
        <v>7648</v>
      </c>
      <c r="D15" s="13" t="s">
        <v>7649</v>
      </c>
      <c r="E15" s="16" t="s">
        <v>519</v>
      </c>
      <c r="F15" s="245">
        <f>S.19.01.01.01.1!T15</f>
        <v>0</v>
      </c>
      <c r="G15" s="245">
        <f>SUM(S.19.01.01.01.1!G15:U15)</f>
        <v>0</v>
      </c>
      <c r="O15" s="55" t="s">
        <v>1149</v>
      </c>
      <c r="P15" s="60"/>
      <c r="Q15" s="60"/>
      <c r="R15" s="13" t="s">
        <v>1148</v>
      </c>
      <c r="S15" s="168" t="s">
        <v>521</v>
      </c>
      <c r="T15" s="131" t="s">
        <v>7876</v>
      </c>
      <c r="U15" s="131" t="s">
        <v>7877</v>
      </c>
    </row>
    <row r="16" spans="1:21" ht="12.4" customHeight="1" x14ac:dyDescent="0.25">
      <c r="B16" s="10" t="s">
        <v>1149</v>
      </c>
      <c r="C16" s="13" t="s">
        <v>7650</v>
      </c>
      <c r="D16" s="13" t="s">
        <v>7651</v>
      </c>
      <c r="E16" s="16" t="s">
        <v>521</v>
      </c>
      <c r="F16" s="245">
        <f>S.19.01.01.01.1!S16</f>
        <v>0</v>
      </c>
      <c r="G16" s="245">
        <f>SUM(S.19.01.01.01.1!G16:T16)</f>
        <v>0</v>
      </c>
      <c r="O16" s="55" t="s">
        <v>1150</v>
      </c>
      <c r="P16" s="60"/>
      <c r="Q16" s="60"/>
      <c r="R16" s="13" t="s">
        <v>1149</v>
      </c>
      <c r="S16" s="168" t="s">
        <v>523</v>
      </c>
      <c r="T16" s="131" t="s">
        <v>7878</v>
      </c>
      <c r="U16" s="131" t="s">
        <v>7879</v>
      </c>
    </row>
    <row r="17" spans="2:21" ht="12.4" customHeight="1" x14ac:dyDescent="0.25">
      <c r="B17" s="10" t="s">
        <v>1150</v>
      </c>
      <c r="C17" s="13" t="s">
        <v>7652</v>
      </c>
      <c r="D17" s="13" t="s">
        <v>7653</v>
      </c>
      <c r="E17" s="16" t="s">
        <v>523</v>
      </c>
      <c r="F17" s="245">
        <f>S.19.01.01.01.1!R17</f>
        <v>0</v>
      </c>
      <c r="G17" s="245">
        <f>SUM(S.19.01.01.01.1!G17:S17)</f>
        <v>0</v>
      </c>
      <c r="O17" s="55" t="s">
        <v>1151</v>
      </c>
      <c r="P17" s="60"/>
      <c r="Q17" s="60"/>
      <c r="R17" s="13" t="s">
        <v>1150</v>
      </c>
      <c r="S17" s="168" t="s">
        <v>525</v>
      </c>
      <c r="T17" s="131" t="s">
        <v>7880</v>
      </c>
      <c r="U17" s="131" t="s">
        <v>7881</v>
      </c>
    </row>
    <row r="18" spans="2:21" ht="12.4" customHeight="1" x14ac:dyDescent="0.25">
      <c r="B18" s="10" t="s">
        <v>1151</v>
      </c>
      <c r="C18" s="13" t="s">
        <v>7654</v>
      </c>
      <c r="D18" s="13" t="s">
        <v>7655</v>
      </c>
      <c r="E18" s="16" t="s">
        <v>525</v>
      </c>
      <c r="F18" s="245">
        <f>S.19.01.01.01.1!Q18</f>
        <v>0</v>
      </c>
      <c r="G18" s="245">
        <f>SUM(S.19.01.01.01.1!G18:R18)</f>
        <v>0</v>
      </c>
      <c r="O18" s="55" t="s">
        <v>1152</v>
      </c>
      <c r="P18" s="60"/>
      <c r="Q18" s="60"/>
      <c r="R18" s="13" t="s">
        <v>1151</v>
      </c>
      <c r="S18" s="168" t="s">
        <v>527</v>
      </c>
      <c r="T18" s="131" t="s">
        <v>7882</v>
      </c>
      <c r="U18" s="131" t="s">
        <v>7883</v>
      </c>
    </row>
    <row r="19" spans="2:21" ht="12.4" customHeight="1" x14ac:dyDescent="0.25">
      <c r="B19" s="10" t="s">
        <v>1152</v>
      </c>
      <c r="C19" s="13" t="s">
        <v>7656</v>
      </c>
      <c r="D19" s="13" t="s">
        <v>7657</v>
      </c>
      <c r="E19" s="16" t="s">
        <v>527</v>
      </c>
      <c r="F19" s="245">
        <f>S.19.01.01.01.1!P19</f>
        <v>0</v>
      </c>
      <c r="G19" s="245">
        <f>SUM(S.19.01.01.01.1!G19:Q19)</f>
        <v>0</v>
      </c>
      <c r="O19" s="55" t="s">
        <v>1153</v>
      </c>
      <c r="P19" s="60"/>
      <c r="Q19" s="60"/>
      <c r="R19" s="13" t="s">
        <v>1152</v>
      </c>
      <c r="S19" s="168" t="s">
        <v>529</v>
      </c>
      <c r="T19" s="131" t="s">
        <v>7884</v>
      </c>
      <c r="U19" s="131" t="s">
        <v>7885</v>
      </c>
    </row>
    <row r="20" spans="2:21" ht="12.4" customHeight="1" x14ac:dyDescent="0.25">
      <c r="B20" s="10" t="s">
        <v>1153</v>
      </c>
      <c r="C20" s="13" t="s">
        <v>7658</v>
      </c>
      <c r="D20" s="13" t="s">
        <v>7659</v>
      </c>
      <c r="E20" s="16" t="s">
        <v>529</v>
      </c>
      <c r="F20" s="245">
        <f>S.19.01.01.01.1!O20</f>
        <v>0</v>
      </c>
      <c r="G20" s="245">
        <f>SUM(S.19.01.01.01.1!G20:P20)</f>
        <v>0</v>
      </c>
      <c r="O20" s="55" t="s">
        <v>1154</v>
      </c>
      <c r="P20" s="60"/>
      <c r="Q20" s="60"/>
      <c r="R20" s="13" t="s">
        <v>1153</v>
      </c>
      <c r="S20" s="168" t="s">
        <v>531</v>
      </c>
      <c r="T20" s="131" t="s">
        <v>7886</v>
      </c>
      <c r="U20" s="131" t="s">
        <v>7887</v>
      </c>
    </row>
    <row r="21" spans="2:21" ht="12.4" customHeight="1" x14ac:dyDescent="0.25">
      <c r="B21" s="10" t="s">
        <v>1154</v>
      </c>
      <c r="C21" s="13" t="s">
        <v>7660</v>
      </c>
      <c r="D21" s="13" t="s">
        <v>7661</v>
      </c>
      <c r="E21" s="16" t="s">
        <v>531</v>
      </c>
      <c r="F21" s="245">
        <f>S.19.01.01.01.1!N21</f>
        <v>0</v>
      </c>
      <c r="G21" s="245">
        <f>SUM(S.19.01.01.01.1!G21:O21)</f>
        <v>0</v>
      </c>
      <c r="O21" s="55" t="s">
        <v>1155</v>
      </c>
      <c r="P21" s="60"/>
      <c r="Q21" s="60"/>
      <c r="R21" s="13" t="s">
        <v>1154</v>
      </c>
      <c r="S21" s="168" t="s">
        <v>533</v>
      </c>
      <c r="T21" s="131" t="s">
        <v>7888</v>
      </c>
      <c r="U21" s="131" t="s">
        <v>7889</v>
      </c>
    </row>
    <row r="22" spans="2:21" ht="12.4" customHeight="1" x14ac:dyDescent="0.25">
      <c r="B22" s="10" t="s">
        <v>1155</v>
      </c>
      <c r="C22" s="13" t="s">
        <v>7662</v>
      </c>
      <c r="D22" s="13" t="s">
        <v>7663</v>
      </c>
      <c r="E22" s="16" t="s">
        <v>533</v>
      </c>
      <c r="F22" s="245">
        <f>S.19.01.01.01.1!M22</f>
        <v>0</v>
      </c>
      <c r="G22" s="245">
        <f>SUM(S.19.01.01.01.1!G22:N22)</f>
        <v>0</v>
      </c>
      <c r="O22" s="55" t="s">
        <v>1156</v>
      </c>
      <c r="P22" s="60"/>
      <c r="Q22" s="60"/>
      <c r="R22" s="13" t="s">
        <v>1155</v>
      </c>
      <c r="S22" s="168" t="s">
        <v>535</v>
      </c>
      <c r="T22" s="131" t="s">
        <v>7890</v>
      </c>
      <c r="U22" s="131" t="s">
        <v>7891</v>
      </c>
    </row>
    <row r="23" spans="2:21" ht="12.4" customHeight="1" x14ac:dyDescent="0.25">
      <c r="B23" s="10" t="s">
        <v>1156</v>
      </c>
      <c r="C23" s="13" t="s">
        <v>7664</v>
      </c>
      <c r="D23" s="13" t="s">
        <v>7665</v>
      </c>
      <c r="E23" s="16" t="s">
        <v>535</v>
      </c>
      <c r="F23" s="245">
        <f>S.19.01.01.01.1!L23</f>
        <v>0</v>
      </c>
      <c r="G23" s="245">
        <f>SUM(S.19.01.01.01.1!G23:M23)</f>
        <v>0</v>
      </c>
      <c r="O23" s="55" t="s">
        <v>1157</v>
      </c>
      <c r="P23" s="60"/>
      <c r="Q23" s="60"/>
      <c r="R23" s="13" t="s">
        <v>1156</v>
      </c>
      <c r="S23" s="168" t="s">
        <v>537</v>
      </c>
      <c r="T23" s="131" t="s">
        <v>7892</v>
      </c>
      <c r="U23" s="131" t="s">
        <v>7893</v>
      </c>
    </row>
    <row r="24" spans="2:21" ht="12.4" customHeight="1" x14ac:dyDescent="0.25">
      <c r="B24" s="10" t="s">
        <v>1157</v>
      </c>
      <c r="C24" s="13" t="s">
        <v>7666</v>
      </c>
      <c r="D24" s="13" t="s">
        <v>7667</v>
      </c>
      <c r="E24" s="16" t="s">
        <v>537</v>
      </c>
      <c r="F24" s="245">
        <f>S.19.01.01.01.1!K24</f>
        <v>0</v>
      </c>
      <c r="G24" s="245">
        <f>SUM(S.19.01.01.01.1!G24:L24)</f>
        <v>0</v>
      </c>
      <c r="O24" s="55" t="s">
        <v>1158</v>
      </c>
      <c r="P24" s="60"/>
      <c r="Q24" s="60"/>
      <c r="R24" s="13" t="s">
        <v>1157</v>
      </c>
      <c r="S24" s="168" t="s">
        <v>539</v>
      </c>
      <c r="T24" s="131" t="s">
        <v>7894</v>
      </c>
      <c r="U24" s="131" t="s">
        <v>7895</v>
      </c>
    </row>
    <row r="25" spans="2:21" ht="12.4" customHeight="1" x14ac:dyDescent="0.25">
      <c r="B25" s="10" t="s">
        <v>1158</v>
      </c>
      <c r="C25" s="13" t="s">
        <v>7668</v>
      </c>
      <c r="D25" s="13" t="s">
        <v>7669</v>
      </c>
      <c r="E25" s="16" t="s">
        <v>539</v>
      </c>
      <c r="F25" s="245">
        <f>S.19.01.01.01.1!J25</f>
        <v>0</v>
      </c>
      <c r="G25" s="245">
        <f>SUM(S.19.01.01.01.1!G25:K25)</f>
        <v>0</v>
      </c>
      <c r="O25" s="55" t="s">
        <v>1159</v>
      </c>
      <c r="P25" s="60"/>
      <c r="Q25" s="60"/>
      <c r="R25" s="13" t="s">
        <v>1158</v>
      </c>
      <c r="S25" s="168" t="s">
        <v>541</v>
      </c>
      <c r="T25" s="131" t="s">
        <v>7896</v>
      </c>
      <c r="U25" s="131" t="s">
        <v>7897</v>
      </c>
    </row>
    <row r="26" spans="2:21" ht="12.4" customHeight="1" x14ac:dyDescent="0.25">
      <c r="B26" s="10" t="s">
        <v>1159</v>
      </c>
      <c r="C26" s="13" t="s">
        <v>7670</v>
      </c>
      <c r="D26" s="13" t="s">
        <v>7671</v>
      </c>
      <c r="E26" s="16" t="s">
        <v>541</v>
      </c>
      <c r="F26" s="245">
        <f>S.19.01.01.01.1!I26</f>
        <v>0</v>
      </c>
      <c r="G26" s="245">
        <f>SUM(S.19.01.01.01.1!G26:J26)</f>
        <v>0</v>
      </c>
      <c r="O26" s="55" t="s">
        <v>1160</v>
      </c>
      <c r="P26" s="60"/>
      <c r="Q26" s="60"/>
      <c r="R26" s="13" t="s">
        <v>1159</v>
      </c>
      <c r="S26" s="168" t="s">
        <v>543</v>
      </c>
      <c r="T26" s="131" t="s">
        <v>7898</v>
      </c>
      <c r="U26" s="131" t="s">
        <v>7899</v>
      </c>
    </row>
    <row r="27" spans="2:21" ht="12.4" customHeight="1" x14ac:dyDescent="0.25">
      <c r="B27" s="10" t="s">
        <v>1160</v>
      </c>
      <c r="C27" s="13" t="s">
        <v>7672</v>
      </c>
      <c r="D27" s="13" t="s">
        <v>7673</v>
      </c>
      <c r="E27" s="16" t="s">
        <v>543</v>
      </c>
      <c r="F27" s="245">
        <f>S.19.01.01.01.1!H27</f>
        <v>0</v>
      </c>
      <c r="G27" s="245">
        <f>SUM(S.19.01.01.01.1!G27:I27)</f>
        <v>0</v>
      </c>
      <c r="O27" s="55" t="s">
        <v>1161</v>
      </c>
      <c r="P27" s="60"/>
      <c r="Q27" s="60"/>
      <c r="R27" s="13" t="s">
        <v>1160</v>
      </c>
      <c r="S27" s="168" t="s">
        <v>545</v>
      </c>
      <c r="T27" s="131" t="s">
        <v>7900</v>
      </c>
      <c r="U27" s="131" t="s">
        <v>7901</v>
      </c>
    </row>
    <row r="28" spans="2:21" x14ac:dyDescent="0.25">
      <c r="B28" s="10" t="s">
        <v>1161</v>
      </c>
      <c r="C28" s="13" t="s">
        <v>7674</v>
      </c>
      <c r="D28" s="13" t="s">
        <v>7675</v>
      </c>
      <c r="E28" s="16" t="s">
        <v>545</v>
      </c>
      <c r="F28" s="245">
        <f>S.19.01.01.01.1!G28</f>
        <v>0</v>
      </c>
      <c r="G28" s="245">
        <f>SUM(S.19.01.01.01.1!G28:H28)</f>
        <v>0</v>
      </c>
      <c r="O28" s="55" t="s">
        <v>798</v>
      </c>
      <c r="P28" s="60"/>
      <c r="Q28" s="60"/>
      <c r="R28" s="13" t="s">
        <v>1161</v>
      </c>
      <c r="S28" s="168" t="s">
        <v>547</v>
      </c>
      <c r="T28" s="323" t="s">
        <v>7835</v>
      </c>
      <c r="U28" s="323" t="s">
        <v>7835</v>
      </c>
    </row>
    <row r="29" spans="2:21" x14ac:dyDescent="0.25">
      <c r="B29" s="10" t="s">
        <v>798</v>
      </c>
      <c r="C29" s="13"/>
      <c r="D29" s="13"/>
      <c r="E29" s="16" t="s">
        <v>547</v>
      </c>
      <c r="F29" s="245">
        <f>SUM(F13:F28)</f>
        <v>0</v>
      </c>
      <c r="G29" s="245">
        <f>SUM(G13:G28)</f>
        <v>0</v>
      </c>
    </row>
  </sheetData>
  <mergeCells count="2">
    <mergeCell ref="B1:L1"/>
    <mergeCell ref="H5:M8"/>
  </mergeCells>
  <dataValidations count="1">
    <dataValidation type="decimal" allowBlank="1" showInputMessage="1" showErrorMessage="1" error="Data is of incorrect type!" sqref="C11:D27 P11:T26"/>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Enumerations!$A$785:$P$785</xm:f>
          </x14:formula1>
          <xm:sqref>F5</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Enumerations!$A$789:$A$789</xm:f>
          </x14:formula1>
          <xm:sqref>B3</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J1" workbookViewId="0">
      <selection activeCell="W1" sqref="W1"/>
    </sheetView>
  </sheetViews>
  <sheetFormatPr defaultRowHeight="37.5" customHeight="1" x14ac:dyDescent="0.25"/>
  <cols>
    <col min="1" max="1" width="9.140625" style="324"/>
    <col min="2" max="2" width="35" style="324" customWidth="1"/>
    <col min="3" max="4" width="0" style="324" hidden="1" customWidth="1"/>
    <col min="5" max="5" width="0.140625" style="324"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8023</v>
      </c>
      <c r="C1" s="799"/>
      <c r="D1" s="799"/>
      <c r="E1" s="799"/>
      <c r="F1" s="799"/>
      <c r="G1" s="799"/>
      <c r="H1" s="799"/>
      <c r="I1" s="799"/>
      <c r="J1" s="799"/>
      <c r="K1" s="799"/>
      <c r="L1" s="799"/>
      <c r="S1" s="848" t="s">
        <v>7639</v>
      </c>
      <c r="T1" s="782"/>
      <c r="U1" s="782"/>
      <c r="W1" s="237" t="s">
        <v>17110</v>
      </c>
      <c r="AD1" s="724" t="s">
        <v>13439</v>
      </c>
    </row>
    <row r="2" spans="1:44" ht="87.75" customHeight="1" x14ac:dyDescent="0.25">
      <c r="G2" s="314" t="s">
        <v>8282</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8164</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819</v>
      </c>
      <c r="H12" s="15" t="s">
        <v>857</v>
      </c>
      <c r="I12" s="15" t="s">
        <v>858</v>
      </c>
      <c r="J12" s="15" t="s">
        <v>859</v>
      </c>
      <c r="K12" s="15" t="s">
        <v>860</v>
      </c>
      <c r="L12" s="15" t="s">
        <v>861</v>
      </c>
      <c r="M12" s="15" t="s">
        <v>862</v>
      </c>
      <c r="N12" s="15" t="s">
        <v>863</v>
      </c>
      <c r="O12" s="15" t="s">
        <v>864</v>
      </c>
      <c r="P12" s="15" t="s">
        <v>945</v>
      </c>
      <c r="Q12" s="15" t="s">
        <v>865</v>
      </c>
      <c r="R12" s="15" t="s">
        <v>948</v>
      </c>
      <c r="S12" s="15" t="s">
        <v>949</v>
      </c>
      <c r="T12" s="15" t="s">
        <v>950</v>
      </c>
      <c r="U12" s="15" t="s">
        <v>951</v>
      </c>
      <c r="V12" s="15" t="s">
        <v>952</v>
      </c>
      <c r="AC12" s="321" t="s">
        <v>819</v>
      </c>
      <c r="AD12" s="321" t="s">
        <v>857</v>
      </c>
      <c r="AE12" s="321" t="s">
        <v>858</v>
      </c>
      <c r="AF12" s="321" t="s">
        <v>859</v>
      </c>
      <c r="AG12" s="321" t="s">
        <v>860</v>
      </c>
      <c r="AH12" s="321" t="s">
        <v>861</v>
      </c>
      <c r="AI12" s="321" t="s">
        <v>862</v>
      </c>
      <c r="AJ12" s="321" t="s">
        <v>863</v>
      </c>
      <c r="AK12" s="321" t="s">
        <v>864</v>
      </c>
      <c r="AL12" s="321" t="s">
        <v>945</v>
      </c>
      <c r="AM12" s="321" t="s">
        <v>865</v>
      </c>
      <c r="AN12" s="321" t="s">
        <v>948</v>
      </c>
      <c r="AO12" s="321" t="s">
        <v>949</v>
      </c>
      <c r="AP12" s="321" t="s">
        <v>950</v>
      </c>
      <c r="AQ12" s="321" t="s">
        <v>951</v>
      </c>
      <c r="AR12" s="321" t="s">
        <v>952</v>
      </c>
    </row>
    <row r="13" spans="1:44" ht="20.100000000000001" customHeight="1" x14ac:dyDescent="0.25">
      <c r="B13" s="10" t="s">
        <v>1205</v>
      </c>
      <c r="C13" s="60"/>
      <c r="D13" s="60"/>
      <c r="E13" s="13" t="s">
        <v>7505</v>
      </c>
      <c r="F13" s="15" t="s">
        <v>437</v>
      </c>
      <c r="G13" s="163"/>
      <c r="H13" s="163"/>
      <c r="I13" s="163"/>
      <c r="J13" s="163"/>
      <c r="K13" s="163"/>
      <c r="L13" s="163"/>
      <c r="M13" s="163"/>
      <c r="N13" s="163"/>
      <c r="O13" s="163"/>
      <c r="P13" s="163"/>
      <c r="Q13" s="163"/>
      <c r="R13" s="163"/>
      <c r="S13" s="163"/>
      <c r="T13" s="163"/>
      <c r="U13" s="163"/>
      <c r="V13" s="272"/>
      <c r="X13" s="10" t="s">
        <v>1205</v>
      </c>
      <c r="Y13" s="60"/>
      <c r="Z13" s="60"/>
      <c r="AA13" s="13" t="s">
        <v>7505</v>
      </c>
      <c r="AB13" s="168" t="s">
        <v>437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8024</v>
      </c>
    </row>
    <row r="14" spans="1:44" ht="20.100000000000001" customHeight="1" x14ac:dyDescent="0.25">
      <c r="B14" s="10" t="s">
        <v>1147</v>
      </c>
      <c r="C14" s="60"/>
      <c r="D14" s="60"/>
      <c r="E14" s="13" t="s">
        <v>1147</v>
      </c>
      <c r="F14" s="15" t="s">
        <v>439</v>
      </c>
      <c r="G14" s="161"/>
      <c r="H14" s="161"/>
      <c r="I14" s="161"/>
      <c r="J14" s="161"/>
      <c r="K14" s="161"/>
      <c r="L14" s="161"/>
      <c r="M14" s="161"/>
      <c r="N14" s="161"/>
      <c r="O14" s="161"/>
      <c r="P14" s="161"/>
      <c r="Q14" s="161"/>
      <c r="R14" s="161"/>
      <c r="S14" s="161"/>
      <c r="T14" s="161"/>
      <c r="U14" s="161"/>
      <c r="V14" s="166"/>
      <c r="X14" s="10" t="s">
        <v>1147</v>
      </c>
      <c r="Y14" s="60"/>
      <c r="Z14" s="60"/>
      <c r="AA14" s="13" t="s">
        <v>1147</v>
      </c>
      <c r="AB14" s="168" t="s">
        <v>439</v>
      </c>
      <c r="AC14" s="131" t="s">
        <v>8025</v>
      </c>
      <c r="AD14" s="131" t="s">
        <v>8026</v>
      </c>
      <c r="AE14" s="131" t="s">
        <v>8027</v>
      </c>
      <c r="AF14" s="131" t="s">
        <v>8028</v>
      </c>
      <c r="AG14" s="131" t="s">
        <v>8029</v>
      </c>
      <c r="AH14" s="131" t="s">
        <v>8030</v>
      </c>
      <c r="AI14" s="131" t="s">
        <v>8031</v>
      </c>
      <c r="AJ14" s="131" t="s">
        <v>8032</v>
      </c>
      <c r="AK14" s="131" t="s">
        <v>8033</v>
      </c>
      <c r="AL14" s="131" t="s">
        <v>8034</v>
      </c>
      <c r="AM14" s="131" t="s">
        <v>8035</v>
      </c>
      <c r="AN14" s="131" t="s">
        <v>8036</v>
      </c>
      <c r="AO14" s="131" t="s">
        <v>8037</v>
      </c>
      <c r="AP14" s="131" t="s">
        <v>8038</v>
      </c>
      <c r="AQ14" s="131" t="s">
        <v>8039</v>
      </c>
      <c r="AR14" s="170" t="s">
        <v>2949</v>
      </c>
    </row>
    <row r="15" spans="1:44" ht="20.100000000000001" customHeight="1" x14ac:dyDescent="0.25">
      <c r="B15" s="10" t="s">
        <v>1148</v>
      </c>
      <c r="C15" s="60"/>
      <c r="D15" s="60"/>
      <c r="E15" s="13" t="s">
        <v>1148</v>
      </c>
      <c r="F15" s="15" t="s">
        <v>441</v>
      </c>
      <c r="G15" s="161"/>
      <c r="H15" s="161"/>
      <c r="I15" s="161"/>
      <c r="J15" s="161"/>
      <c r="K15" s="161"/>
      <c r="L15" s="161"/>
      <c r="M15" s="161"/>
      <c r="N15" s="161"/>
      <c r="O15" s="161"/>
      <c r="P15" s="161"/>
      <c r="Q15" s="161"/>
      <c r="R15" s="161"/>
      <c r="S15" s="161"/>
      <c r="T15" s="161"/>
      <c r="U15" s="163"/>
      <c r="V15" s="166"/>
      <c r="X15" s="10" t="s">
        <v>1148</v>
      </c>
      <c r="Y15" s="60"/>
      <c r="Z15" s="60"/>
      <c r="AA15" s="13" t="s">
        <v>1148</v>
      </c>
      <c r="AB15" s="168" t="s">
        <v>441</v>
      </c>
      <c r="AC15" s="131" t="s">
        <v>8040</v>
      </c>
      <c r="AD15" s="131" t="s">
        <v>8041</v>
      </c>
      <c r="AE15" s="131" t="s">
        <v>8042</v>
      </c>
      <c r="AF15" s="131" t="s">
        <v>8043</v>
      </c>
      <c r="AG15" s="131" t="s">
        <v>8044</v>
      </c>
      <c r="AH15" s="131" t="s">
        <v>8045</v>
      </c>
      <c r="AI15" s="131" t="s">
        <v>8046</v>
      </c>
      <c r="AJ15" s="131" t="s">
        <v>8047</v>
      </c>
      <c r="AK15" s="131" t="s">
        <v>8048</v>
      </c>
      <c r="AL15" s="131" t="s">
        <v>8049</v>
      </c>
      <c r="AM15" s="131" t="s">
        <v>8050</v>
      </c>
      <c r="AN15" s="131" t="s">
        <v>8051</v>
      </c>
      <c r="AO15" s="131" t="s">
        <v>8052</v>
      </c>
      <c r="AP15" s="131" t="s">
        <v>8053</v>
      </c>
      <c r="AQ15" s="170" t="s">
        <v>2949</v>
      </c>
      <c r="AR15" s="170" t="s">
        <v>2949</v>
      </c>
    </row>
    <row r="16" spans="1:44" ht="20.100000000000001" customHeight="1" x14ac:dyDescent="0.25">
      <c r="B16" s="10" t="s">
        <v>1149</v>
      </c>
      <c r="C16" s="60"/>
      <c r="D16" s="60"/>
      <c r="E16" s="13" t="s">
        <v>1149</v>
      </c>
      <c r="F16" s="15" t="s">
        <v>443</v>
      </c>
      <c r="G16" s="161"/>
      <c r="H16" s="161"/>
      <c r="I16" s="161"/>
      <c r="J16" s="161"/>
      <c r="K16" s="161"/>
      <c r="L16" s="161"/>
      <c r="M16" s="161"/>
      <c r="N16" s="161"/>
      <c r="O16" s="161"/>
      <c r="P16" s="161"/>
      <c r="Q16" s="161"/>
      <c r="R16" s="161"/>
      <c r="S16" s="161"/>
      <c r="T16" s="163"/>
      <c r="U16" s="163"/>
      <c r="V16" s="166"/>
      <c r="X16" s="10" t="s">
        <v>1149</v>
      </c>
      <c r="Y16" s="60"/>
      <c r="Z16" s="60"/>
      <c r="AA16" s="13" t="s">
        <v>1149</v>
      </c>
      <c r="AB16" s="168" t="s">
        <v>443</v>
      </c>
      <c r="AC16" s="131" t="s">
        <v>8054</v>
      </c>
      <c r="AD16" s="131" t="s">
        <v>8055</v>
      </c>
      <c r="AE16" s="131" t="s">
        <v>8056</v>
      </c>
      <c r="AF16" s="131" t="s">
        <v>8057</v>
      </c>
      <c r="AG16" s="131" t="s">
        <v>8058</v>
      </c>
      <c r="AH16" s="131" t="s">
        <v>8059</v>
      </c>
      <c r="AI16" s="131" t="s">
        <v>8060</v>
      </c>
      <c r="AJ16" s="131" t="s">
        <v>8061</v>
      </c>
      <c r="AK16" s="131" t="s">
        <v>8062</v>
      </c>
      <c r="AL16" s="131" t="s">
        <v>8063</v>
      </c>
      <c r="AM16" s="131" t="s">
        <v>8064</v>
      </c>
      <c r="AN16" s="131" t="s">
        <v>8065</v>
      </c>
      <c r="AO16" s="131" t="s">
        <v>8066</v>
      </c>
      <c r="AP16" s="170" t="s">
        <v>2949</v>
      </c>
      <c r="AQ16" s="170" t="s">
        <v>2949</v>
      </c>
      <c r="AR16" s="170" t="s">
        <v>2949</v>
      </c>
    </row>
    <row r="17" spans="2:44" ht="20.100000000000001" customHeight="1" x14ac:dyDescent="0.25">
      <c r="B17" s="10" t="s">
        <v>1150</v>
      </c>
      <c r="C17" s="60"/>
      <c r="D17" s="60"/>
      <c r="E17" s="13" t="s">
        <v>1150</v>
      </c>
      <c r="F17" s="15" t="s">
        <v>584</v>
      </c>
      <c r="G17" s="161"/>
      <c r="H17" s="161"/>
      <c r="I17" s="161"/>
      <c r="J17" s="161"/>
      <c r="K17" s="161"/>
      <c r="L17" s="161"/>
      <c r="M17" s="161"/>
      <c r="N17" s="161"/>
      <c r="O17" s="161"/>
      <c r="P17" s="161"/>
      <c r="Q17" s="161"/>
      <c r="R17" s="161"/>
      <c r="S17" s="163"/>
      <c r="T17" s="163"/>
      <c r="U17" s="163"/>
      <c r="V17" s="166"/>
      <c r="X17" s="10" t="s">
        <v>1150</v>
      </c>
      <c r="Y17" s="60"/>
      <c r="Z17" s="60"/>
      <c r="AA17" s="13" t="s">
        <v>1150</v>
      </c>
      <c r="AB17" s="168" t="s">
        <v>584</v>
      </c>
      <c r="AC17" s="131" t="s">
        <v>8067</v>
      </c>
      <c r="AD17" s="131" t="s">
        <v>8068</v>
      </c>
      <c r="AE17" s="131" t="s">
        <v>8069</v>
      </c>
      <c r="AF17" s="131" t="s">
        <v>8070</v>
      </c>
      <c r="AG17" s="131" t="s">
        <v>8071</v>
      </c>
      <c r="AH17" s="131" t="s">
        <v>8072</v>
      </c>
      <c r="AI17" s="131" t="s">
        <v>8073</v>
      </c>
      <c r="AJ17" s="131" t="s">
        <v>8074</v>
      </c>
      <c r="AK17" s="131" t="s">
        <v>8075</v>
      </c>
      <c r="AL17" s="131" t="s">
        <v>8076</v>
      </c>
      <c r="AM17" s="131" t="s">
        <v>8077</v>
      </c>
      <c r="AN17" s="131" t="s">
        <v>8078</v>
      </c>
      <c r="AO17" s="170" t="s">
        <v>2949</v>
      </c>
      <c r="AP17" s="170" t="s">
        <v>2949</v>
      </c>
      <c r="AQ17" s="170" t="s">
        <v>2949</v>
      </c>
      <c r="AR17" s="170" t="s">
        <v>2949</v>
      </c>
    </row>
    <row r="18" spans="2:44" ht="20.100000000000001" customHeight="1" x14ac:dyDescent="0.25">
      <c r="B18" s="10" t="s">
        <v>1151</v>
      </c>
      <c r="C18" s="60"/>
      <c r="D18" s="60"/>
      <c r="E18" s="13" t="s">
        <v>1151</v>
      </c>
      <c r="F18" s="15" t="s">
        <v>447</v>
      </c>
      <c r="G18" s="161"/>
      <c r="H18" s="161"/>
      <c r="I18" s="161"/>
      <c r="J18" s="161"/>
      <c r="K18" s="161"/>
      <c r="L18" s="161"/>
      <c r="M18" s="161"/>
      <c r="N18" s="161"/>
      <c r="O18" s="161"/>
      <c r="P18" s="161"/>
      <c r="Q18" s="161"/>
      <c r="R18" s="163"/>
      <c r="S18" s="163"/>
      <c r="T18" s="163"/>
      <c r="U18" s="163"/>
      <c r="V18" s="166"/>
      <c r="X18" s="10" t="s">
        <v>1151</v>
      </c>
      <c r="Y18" s="60"/>
      <c r="Z18" s="60"/>
      <c r="AA18" s="13" t="s">
        <v>1151</v>
      </c>
      <c r="AB18" s="168" t="s">
        <v>447</v>
      </c>
      <c r="AC18" s="131" t="s">
        <v>8079</v>
      </c>
      <c r="AD18" s="131" t="s">
        <v>8080</v>
      </c>
      <c r="AE18" s="131" t="s">
        <v>8081</v>
      </c>
      <c r="AF18" s="131" t="s">
        <v>8082</v>
      </c>
      <c r="AG18" s="131" t="s">
        <v>8083</v>
      </c>
      <c r="AH18" s="131" t="s">
        <v>8084</v>
      </c>
      <c r="AI18" s="131" t="s">
        <v>8085</v>
      </c>
      <c r="AJ18" s="131" t="s">
        <v>8086</v>
      </c>
      <c r="AK18" s="131" t="s">
        <v>8087</v>
      </c>
      <c r="AL18" s="131" t="s">
        <v>8088</v>
      </c>
      <c r="AM18" s="131" t="s">
        <v>8089</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449</v>
      </c>
      <c r="G19" s="161"/>
      <c r="H19" s="161"/>
      <c r="I19" s="161"/>
      <c r="J19" s="161"/>
      <c r="K19" s="161"/>
      <c r="L19" s="161"/>
      <c r="M19" s="161"/>
      <c r="N19" s="161"/>
      <c r="O19" s="161"/>
      <c r="P19" s="161"/>
      <c r="Q19" s="163"/>
      <c r="R19" s="163"/>
      <c r="S19" s="163"/>
      <c r="T19" s="163"/>
      <c r="U19" s="163"/>
      <c r="V19" s="166"/>
      <c r="X19" s="10" t="s">
        <v>1152</v>
      </c>
      <c r="Y19" s="60"/>
      <c r="Z19" s="60"/>
      <c r="AA19" s="13" t="s">
        <v>1152</v>
      </c>
      <c r="AB19" s="168" t="s">
        <v>449</v>
      </c>
      <c r="AC19" s="131" t="s">
        <v>8090</v>
      </c>
      <c r="AD19" s="131" t="s">
        <v>8091</v>
      </c>
      <c r="AE19" s="131" t="s">
        <v>8092</v>
      </c>
      <c r="AF19" s="131" t="s">
        <v>8093</v>
      </c>
      <c r="AG19" s="131" t="s">
        <v>8094</v>
      </c>
      <c r="AH19" s="131" t="s">
        <v>8095</v>
      </c>
      <c r="AI19" s="131" t="s">
        <v>8096</v>
      </c>
      <c r="AJ19" s="131" t="s">
        <v>8097</v>
      </c>
      <c r="AK19" s="131" t="s">
        <v>8098</v>
      </c>
      <c r="AL19" s="131" t="s">
        <v>8099</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451</v>
      </c>
      <c r="G20" s="161"/>
      <c r="H20" s="161"/>
      <c r="I20" s="161"/>
      <c r="J20" s="161"/>
      <c r="K20" s="161"/>
      <c r="L20" s="161"/>
      <c r="M20" s="161"/>
      <c r="N20" s="161"/>
      <c r="O20" s="161"/>
      <c r="P20" s="163"/>
      <c r="Q20" s="163"/>
      <c r="R20" s="163"/>
      <c r="S20" s="163"/>
      <c r="T20" s="163"/>
      <c r="U20" s="163"/>
      <c r="V20" s="166"/>
      <c r="X20" s="10" t="s">
        <v>1153</v>
      </c>
      <c r="Y20" s="60"/>
      <c r="Z20" s="60"/>
      <c r="AA20" s="13" t="s">
        <v>1153</v>
      </c>
      <c r="AB20" s="168" t="s">
        <v>451</v>
      </c>
      <c r="AC20" s="131" t="s">
        <v>8100</v>
      </c>
      <c r="AD20" s="131" t="s">
        <v>8101</v>
      </c>
      <c r="AE20" s="131" t="s">
        <v>8102</v>
      </c>
      <c r="AF20" s="131" t="s">
        <v>8103</v>
      </c>
      <c r="AG20" s="131" t="s">
        <v>8104</v>
      </c>
      <c r="AH20" s="131" t="s">
        <v>8105</v>
      </c>
      <c r="AI20" s="131" t="s">
        <v>8106</v>
      </c>
      <c r="AJ20" s="131" t="s">
        <v>8107</v>
      </c>
      <c r="AK20" s="131" t="s">
        <v>8108</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453</v>
      </c>
      <c r="G21" s="161"/>
      <c r="H21" s="161"/>
      <c r="I21" s="161"/>
      <c r="J21" s="161"/>
      <c r="K21" s="161"/>
      <c r="L21" s="161"/>
      <c r="M21" s="161"/>
      <c r="N21" s="161"/>
      <c r="O21" s="163"/>
      <c r="P21" s="163"/>
      <c r="Q21" s="163"/>
      <c r="R21" s="163"/>
      <c r="S21" s="163"/>
      <c r="T21" s="163"/>
      <c r="U21" s="163"/>
      <c r="V21" s="166"/>
      <c r="X21" s="10" t="s">
        <v>1154</v>
      </c>
      <c r="Y21" s="60"/>
      <c r="Z21" s="60"/>
      <c r="AA21" s="13" t="s">
        <v>1154</v>
      </c>
      <c r="AB21" s="168" t="s">
        <v>453</v>
      </c>
      <c r="AC21" s="131" t="s">
        <v>8109</v>
      </c>
      <c r="AD21" s="131" t="s">
        <v>8110</v>
      </c>
      <c r="AE21" s="131" t="s">
        <v>8111</v>
      </c>
      <c r="AF21" s="131" t="s">
        <v>8112</v>
      </c>
      <c r="AG21" s="131" t="s">
        <v>8113</v>
      </c>
      <c r="AH21" s="131" t="s">
        <v>8114</v>
      </c>
      <c r="AI21" s="131" t="s">
        <v>8115</v>
      </c>
      <c r="AJ21" s="131" t="s">
        <v>8116</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455</v>
      </c>
      <c r="G22" s="161"/>
      <c r="H22" s="161"/>
      <c r="I22" s="161"/>
      <c r="J22" s="161"/>
      <c r="K22" s="161"/>
      <c r="L22" s="161"/>
      <c r="M22" s="161"/>
      <c r="N22" s="163"/>
      <c r="O22" s="163"/>
      <c r="P22" s="163"/>
      <c r="Q22" s="163"/>
      <c r="R22" s="163"/>
      <c r="S22" s="163"/>
      <c r="T22" s="163"/>
      <c r="U22" s="163"/>
      <c r="V22" s="166"/>
      <c r="X22" s="10" t="s">
        <v>1155</v>
      </c>
      <c r="Y22" s="60"/>
      <c r="Z22" s="60"/>
      <c r="AA22" s="13" t="s">
        <v>1155</v>
      </c>
      <c r="AB22" s="168" t="s">
        <v>455</v>
      </c>
      <c r="AC22" s="131" t="s">
        <v>8117</v>
      </c>
      <c r="AD22" s="131" t="s">
        <v>8118</v>
      </c>
      <c r="AE22" s="131" t="s">
        <v>8119</v>
      </c>
      <c r="AF22" s="131" t="s">
        <v>8120</v>
      </c>
      <c r="AG22" s="131" t="s">
        <v>8121</v>
      </c>
      <c r="AH22" s="131" t="s">
        <v>8122</v>
      </c>
      <c r="AI22" s="131" t="s">
        <v>8123</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457</v>
      </c>
      <c r="G23" s="161"/>
      <c r="H23" s="161"/>
      <c r="I23" s="161"/>
      <c r="J23" s="161"/>
      <c r="K23" s="161"/>
      <c r="L23" s="161"/>
      <c r="M23" s="163"/>
      <c r="N23" s="163"/>
      <c r="O23" s="163"/>
      <c r="P23" s="163"/>
      <c r="Q23" s="163"/>
      <c r="R23" s="163"/>
      <c r="S23" s="163"/>
      <c r="T23" s="163"/>
      <c r="U23" s="163"/>
      <c r="V23" s="166"/>
      <c r="X23" s="10" t="s">
        <v>1156</v>
      </c>
      <c r="Y23" s="60"/>
      <c r="Z23" s="60"/>
      <c r="AA23" s="13" t="s">
        <v>1156</v>
      </c>
      <c r="AB23" s="168" t="s">
        <v>457</v>
      </c>
      <c r="AC23" s="131" t="s">
        <v>8124</v>
      </c>
      <c r="AD23" s="131" t="s">
        <v>8125</v>
      </c>
      <c r="AE23" s="131" t="s">
        <v>8126</v>
      </c>
      <c r="AF23" s="131" t="s">
        <v>8127</v>
      </c>
      <c r="AG23" s="131" t="s">
        <v>8128</v>
      </c>
      <c r="AH23" s="131" t="s">
        <v>8129</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459</v>
      </c>
      <c r="G24" s="161"/>
      <c r="H24" s="161"/>
      <c r="I24" s="161"/>
      <c r="J24" s="161"/>
      <c r="K24" s="161"/>
      <c r="L24" s="163"/>
      <c r="M24" s="163"/>
      <c r="N24" s="163"/>
      <c r="O24" s="163"/>
      <c r="P24" s="163"/>
      <c r="Q24" s="163"/>
      <c r="R24" s="163"/>
      <c r="S24" s="163"/>
      <c r="T24" s="163"/>
      <c r="U24" s="163"/>
      <c r="V24" s="166"/>
      <c r="X24" s="10" t="s">
        <v>1157</v>
      </c>
      <c r="Y24" s="60"/>
      <c r="Z24" s="60"/>
      <c r="AA24" s="13" t="s">
        <v>1157</v>
      </c>
      <c r="AB24" s="168" t="s">
        <v>459</v>
      </c>
      <c r="AC24" s="131" t="s">
        <v>8130</v>
      </c>
      <c r="AD24" s="131" t="s">
        <v>8131</v>
      </c>
      <c r="AE24" s="131" t="s">
        <v>8132</v>
      </c>
      <c r="AF24" s="131" t="s">
        <v>8133</v>
      </c>
      <c r="AG24" s="131" t="s">
        <v>8134</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461</v>
      </c>
      <c r="G25" s="161"/>
      <c r="H25" s="161"/>
      <c r="I25" s="161"/>
      <c r="J25" s="161"/>
      <c r="K25" s="163"/>
      <c r="L25" s="163"/>
      <c r="M25" s="163"/>
      <c r="N25" s="163"/>
      <c r="O25" s="163"/>
      <c r="P25" s="163"/>
      <c r="Q25" s="163"/>
      <c r="R25" s="163"/>
      <c r="S25" s="163"/>
      <c r="T25" s="163"/>
      <c r="U25" s="163"/>
      <c r="V25" s="166"/>
      <c r="X25" s="10" t="s">
        <v>1158</v>
      </c>
      <c r="Y25" s="60"/>
      <c r="Z25" s="60"/>
      <c r="AA25" s="13" t="s">
        <v>1158</v>
      </c>
      <c r="AB25" s="168" t="s">
        <v>461</v>
      </c>
      <c r="AC25" s="131" t="s">
        <v>8135</v>
      </c>
      <c r="AD25" s="131" t="s">
        <v>8136</v>
      </c>
      <c r="AE25" s="131" t="s">
        <v>8137</v>
      </c>
      <c r="AF25" s="131" t="s">
        <v>8138</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463</v>
      </c>
      <c r="G26" s="161"/>
      <c r="H26" s="161"/>
      <c r="I26" s="161"/>
      <c r="J26" s="163"/>
      <c r="K26" s="163"/>
      <c r="L26" s="163"/>
      <c r="M26" s="163"/>
      <c r="N26" s="163"/>
      <c r="O26" s="163"/>
      <c r="P26" s="163"/>
      <c r="Q26" s="163"/>
      <c r="R26" s="163"/>
      <c r="S26" s="163"/>
      <c r="T26" s="163"/>
      <c r="U26" s="163"/>
      <c r="V26" s="166"/>
      <c r="X26" s="10" t="s">
        <v>1159</v>
      </c>
      <c r="Y26" s="60"/>
      <c r="Z26" s="60"/>
      <c r="AA26" s="13" t="s">
        <v>1159</v>
      </c>
      <c r="AB26" s="168" t="s">
        <v>463</v>
      </c>
      <c r="AC26" s="131" t="s">
        <v>8139</v>
      </c>
      <c r="AD26" s="131" t="s">
        <v>8140</v>
      </c>
      <c r="AE26" s="131" t="s">
        <v>8141</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465</v>
      </c>
      <c r="G27" s="161"/>
      <c r="H27" s="161"/>
      <c r="I27" s="163"/>
      <c r="J27" s="163"/>
      <c r="K27" s="163"/>
      <c r="L27" s="163"/>
      <c r="M27" s="163"/>
      <c r="N27" s="163"/>
      <c r="O27" s="163"/>
      <c r="P27" s="163"/>
      <c r="Q27" s="163"/>
      <c r="R27" s="163"/>
      <c r="S27" s="163"/>
      <c r="T27" s="163"/>
      <c r="U27" s="163"/>
      <c r="V27" s="166"/>
      <c r="X27" s="10" t="s">
        <v>1160</v>
      </c>
      <c r="Y27" s="60"/>
      <c r="Z27" s="60"/>
      <c r="AA27" s="13" t="s">
        <v>1160</v>
      </c>
      <c r="AB27" s="168" t="s">
        <v>465</v>
      </c>
      <c r="AC27" s="131" t="s">
        <v>8142</v>
      </c>
      <c r="AD27" s="131" t="s">
        <v>8143</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467</v>
      </c>
      <c r="G28" s="161"/>
      <c r="H28" s="163"/>
      <c r="I28" s="163"/>
      <c r="J28" s="163"/>
      <c r="K28" s="163"/>
      <c r="L28" s="163"/>
      <c r="M28" s="163"/>
      <c r="N28" s="163"/>
      <c r="O28" s="163"/>
      <c r="P28" s="163"/>
      <c r="Q28" s="163"/>
      <c r="R28" s="163"/>
      <c r="S28" s="163"/>
      <c r="T28" s="163"/>
      <c r="U28" s="163"/>
      <c r="V28" s="166"/>
      <c r="X28" s="10" t="s">
        <v>1161</v>
      </c>
      <c r="Y28" s="60"/>
      <c r="Z28" s="60"/>
      <c r="AA28" s="13" t="s">
        <v>1161</v>
      </c>
      <c r="AB28" s="168" t="s">
        <v>467</v>
      </c>
      <c r="AC28" s="131" t="s">
        <v>8144</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Enumerations!$A$788:$B$788</xm:f>
          </x14:formula1>
          <xm:sqref>G8</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Enumerations!$A$784:$A$784</xm:f>
          </x14:formula1>
          <xm:sqref>B3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showGridLines="0" workbookViewId="0"/>
  </sheetViews>
  <sheetFormatPr defaultRowHeight="15" x14ac:dyDescent="0.25"/>
  <cols>
    <col min="1" max="1" width="9.140625" style="324"/>
    <col min="2" max="2" width="35" style="324" customWidth="1"/>
    <col min="3" max="4" width="0" style="324" hidden="1" customWidth="1"/>
    <col min="5" max="5" width="9.140625" style="324"/>
    <col min="6" max="6" width="18" style="324" customWidth="1"/>
    <col min="7" max="7" width="17.7109375" style="324" customWidth="1"/>
    <col min="8" max="14" width="9.140625" style="324"/>
    <col min="15" max="15" width="39.28515625" style="41" customWidth="1"/>
    <col min="16" max="17" width="9.140625" style="324"/>
    <col min="18" max="18" width="0" style="324" hidden="1" customWidth="1"/>
    <col min="19" max="19" width="9.140625" style="324"/>
    <col min="20" max="20" width="32.7109375" style="324" customWidth="1"/>
    <col min="21" max="21" width="29.7109375" style="324" customWidth="1"/>
    <col min="22" max="16384" width="9.140625" style="324"/>
  </cols>
  <sheetData>
    <row r="1" spans="1:21" ht="21.75" customHeight="1" x14ac:dyDescent="0.3">
      <c r="A1" s="187" t="s">
        <v>17053</v>
      </c>
      <c r="B1" s="798" t="s">
        <v>8162</v>
      </c>
      <c r="C1" s="799"/>
      <c r="D1" s="799"/>
      <c r="E1" s="799"/>
      <c r="F1" s="799"/>
      <c r="G1" s="799"/>
      <c r="H1" s="799"/>
      <c r="I1" s="799"/>
      <c r="J1" s="799"/>
      <c r="K1" s="799"/>
      <c r="L1" s="799"/>
      <c r="O1" s="237" t="s">
        <v>17111</v>
      </c>
      <c r="U1" s="724" t="s">
        <v>13439</v>
      </c>
    </row>
    <row r="2" spans="1:21" ht="90" x14ac:dyDescent="0.25">
      <c r="T2" s="32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8161</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262" t="s">
        <v>1208</v>
      </c>
      <c r="I10" s="6" t="s">
        <v>7676</v>
      </c>
      <c r="K10" s="6"/>
      <c r="L10" s="6"/>
      <c r="T10" s="10" t="s">
        <v>1208</v>
      </c>
    </row>
    <row r="11" spans="1:21" ht="12.4" customHeight="1" x14ac:dyDescent="0.25">
      <c r="F11" s="15" t="s">
        <v>953</v>
      </c>
      <c r="S11" s="326"/>
      <c r="T11" s="168" t="s">
        <v>953</v>
      </c>
    </row>
    <row r="12" spans="1:21" ht="12.4" customHeight="1" x14ac:dyDescent="0.25">
      <c r="B12" s="10" t="s">
        <v>1205</v>
      </c>
      <c r="C12" s="13" t="s">
        <v>7644</v>
      </c>
      <c r="D12" s="13" t="s">
        <v>7645</v>
      </c>
      <c r="E12" s="16" t="s">
        <v>437</v>
      </c>
      <c r="F12" s="327"/>
      <c r="O12" s="55" t="s">
        <v>1205</v>
      </c>
      <c r="S12" s="168" t="s">
        <v>437</v>
      </c>
      <c r="T12" s="131" t="s">
        <v>8145</v>
      </c>
    </row>
    <row r="13" spans="1:21" ht="12.4" customHeight="1" x14ac:dyDescent="0.25">
      <c r="B13" s="10" t="s">
        <v>1147</v>
      </c>
      <c r="C13" s="13" t="s">
        <v>7646</v>
      </c>
      <c r="D13" s="13" t="s">
        <v>7647</v>
      </c>
      <c r="E13" s="16" t="s">
        <v>439</v>
      </c>
      <c r="F13" s="327"/>
      <c r="O13" s="55" t="s">
        <v>1147</v>
      </c>
      <c r="P13" s="60"/>
      <c r="Q13" s="60"/>
      <c r="R13" s="13" t="s">
        <v>7505</v>
      </c>
      <c r="S13" s="168" t="s">
        <v>439</v>
      </c>
      <c r="T13" s="131" t="s">
        <v>8146</v>
      </c>
    </row>
    <row r="14" spans="1:21" ht="12.4" customHeight="1" x14ac:dyDescent="0.25">
      <c r="B14" s="10" t="s">
        <v>1148</v>
      </c>
      <c r="C14" s="13" t="s">
        <v>7648</v>
      </c>
      <c r="D14" s="13" t="s">
        <v>7649</v>
      </c>
      <c r="E14" s="16" t="s">
        <v>441</v>
      </c>
      <c r="F14" s="327"/>
      <c r="O14" s="55" t="s">
        <v>1148</v>
      </c>
      <c r="P14" s="60"/>
      <c r="Q14" s="60"/>
      <c r="R14" s="13" t="s">
        <v>1147</v>
      </c>
      <c r="S14" s="168" t="s">
        <v>441</v>
      </c>
      <c r="T14" s="131" t="s">
        <v>8147</v>
      </c>
    </row>
    <row r="15" spans="1:21" ht="12.4" customHeight="1" x14ac:dyDescent="0.25">
      <c r="B15" s="10" t="s">
        <v>1149</v>
      </c>
      <c r="C15" s="13" t="s">
        <v>7650</v>
      </c>
      <c r="D15" s="13" t="s">
        <v>7651</v>
      </c>
      <c r="E15" s="16" t="s">
        <v>443</v>
      </c>
      <c r="F15" s="327"/>
      <c r="O15" s="55" t="s">
        <v>1149</v>
      </c>
      <c r="P15" s="60"/>
      <c r="Q15" s="60"/>
      <c r="R15" s="13" t="s">
        <v>1148</v>
      </c>
      <c r="S15" s="168" t="s">
        <v>443</v>
      </c>
      <c r="T15" s="131" t="s">
        <v>8148</v>
      </c>
    </row>
    <row r="16" spans="1:21" ht="12.4" customHeight="1" x14ac:dyDescent="0.25">
      <c r="B16" s="10" t="s">
        <v>1150</v>
      </c>
      <c r="C16" s="13" t="s">
        <v>7652</v>
      </c>
      <c r="D16" s="13" t="s">
        <v>7653</v>
      </c>
      <c r="E16" s="16" t="s">
        <v>584</v>
      </c>
      <c r="F16" s="327"/>
      <c r="O16" s="55" t="s">
        <v>1150</v>
      </c>
      <c r="P16" s="60"/>
      <c r="Q16" s="60"/>
      <c r="R16" s="13" t="s">
        <v>1149</v>
      </c>
      <c r="S16" s="168" t="s">
        <v>584</v>
      </c>
      <c r="T16" s="131" t="s">
        <v>8149</v>
      </c>
    </row>
    <row r="17" spans="2:20" ht="12.4" customHeight="1" x14ac:dyDescent="0.25">
      <c r="B17" s="10" t="s">
        <v>1151</v>
      </c>
      <c r="C17" s="13" t="s">
        <v>7654</v>
      </c>
      <c r="D17" s="13" t="s">
        <v>7655</v>
      </c>
      <c r="E17" s="16" t="s">
        <v>447</v>
      </c>
      <c r="F17" s="327"/>
      <c r="O17" s="55" t="s">
        <v>1151</v>
      </c>
      <c r="P17" s="60"/>
      <c r="Q17" s="60"/>
      <c r="R17" s="13" t="s">
        <v>1150</v>
      </c>
      <c r="S17" s="168" t="s">
        <v>447</v>
      </c>
      <c r="T17" s="131" t="s">
        <v>8150</v>
      </c>
    </row>
    <row r="18" spans="2:20" ht="12.4" customHeight="1" x14ac:dyDescent="0.25">
      <c r="B18" s="10" t="s">
        <v>1152</v>
      </c>
      <c r="C18" s="13" t="s">
        <v>7656</v>
      </c>
      <c r="D18" s="13" t="s">
        <v>7657</v>
      </c>
      <c r="E18" s="16" t="s">
        <v>449</v>
      </c>
      <c r="F18" s="327"/>
      <c r="O18" s="55" t="s">
        <v>1152</v>
      </c>
      <c r="P18" s="60"/>
      <c r="Q18" s="60"/>
      <c r="R18" s="13" t="s">
        <v>1151</v>
      </c>
      <c r="S18" s="168" t="s">
        <v>449</v>
      </c>
      <c r="T18" s="131" t="s">
        <v>8151</v>
      </c>
    </row>
    <row r="19" spans="2:20" ht="12.4" customHeight="1" x14ac:dyDescent="0.25">
      <c r="B19" s="10" t="s">
        <v>1153</v>
      </c>
      <c r="C19" s="13" t="s">
        <v>7658</v>
      </c>
      <c r="D19" s="13" t="s">
        <v>7659</v>
      </c>
      <c r="E19" s="16" t="s">
        <v>451</v>
      </c>
      <c r="F19" s="327"/>
      <c r="O19" s="55" t="s">
        <v>1153</v>
      </c>
      <c r="P19" s="60"/>
      <c r="Q19" s="60"/>
      <c r="R19" s="13" t="s">
        <v>1152</v>
      </c>
      <c r="S19" s="168" t="s">
        <v>451</v>
      </c>
      <c r="T19" s="131" t="s">
        <v>8152</v>
      </c>
    </row>
    <row r="20" spans="2:20" ht="12.4" customHeight="1" x14ac:dyDescent="0.25">
      <c r="B20" s="10" t="s">
        <v>1154</v>
      </c>
      <c r="C20" s="13" t="s">
        <v>7660</v>
      </c>
      <c r="D20" s="13" t="s">
        <v>7661</v>
      </c>
      <c r="E20" s="16" t="s">
        <v>453</v>
      </c>
      <c r="F20" s="327"/>
      <c r="O20" s="55" t="s">
        <v>1154</v>
      </c>
      <c r="P20" s="60"/>
      <c r="Q20" s="60"/>
      <c r="R20" s="13" t="s">
        <v>1153</v>
      </c>
      <c r="S20" s="168" t="s">
        <v>453</v>
      </c>
      <c r="T20" s="131" t="s">
        <v>8153</v>
      </c>
    </row>
    <row r="21" spans="2:20" ht="12.4" customHeight="1" x14ac:dyDescent="0.25">
      <c r="B21" s="10" t="s">
        <v>1155</v>
      </c>
      <c r="C21" s="13" t="s">
        <v>7662</v>
      </c>
      <c r="D21" s="13" t="s">
        <v>7663</v>
      </c>
      <c r="E21" s="16" t="s">
        <v>455</v>
      </c>
      <c r="F21" s="327"/>
      <c r="O21" s="55" t="s">
        <v>1155</v>
      </c>
      <c r="P21" s="60"/>
      <c r="Q21" s="60"/>
      <c r="R21" s="13" t="s">
        <v>1154</v>
      </c>
      <c r="S21" s="168" t="s">
        <v>455</v>
      </c>
      <c r="T21" s="131" t="s">
        <v>8154</v>
      </c>
    </row>
    <row r="22" spans="2:20" ht="12.4" customHeight="1" x14ac:dyDescent="0.25">
      <c r="B22" s="10" t="s">
        <v>1156</v>
      </c>
      <c r="C22" s="13" t="s">
        <v>7664</v>
      </c>
      <c r="D22" s="13" t="s">
        <v>7665</v>
      </c>
      <c r="E22" s="16" t="s">
        <v>457</v>
      </c>
      <c r="F22" s="327"/>
      <c r="O22" s="55" t="s">
        <v>1156</v>
      </c>
      <c r="P22" s="60"/>
      <c r="Q22" s="60"/>
      <c r="R22" s="13" t="s">
        <v>1155</v>
      </c>
      <c r="S22" s="168" t="s">
        <v>457</v>
      </c>
      <c r="T22" s="131" t="s">
        <v>8155</v>
      </c>
    </row>
    <row r="23" spans="2:20" ht="12.4" customHeight="1" x14ac:dyDescent="0.25">
      <c r="B23" s="10" t="s">
        <v>1157</v>
      </c>
      <c r="C23" s="13" t="s">
        <v>7666</v>
      </c>
      <c r="D23" s="13" t="s">
        <v>7667</v>
      </c>
      <c r="E23" s="16" t="s">
        <v>459</v>
      </c>
      <c r="F23" s="327"/>
      <c r="O23" s="55" t="s">
        <v>1157</v>
      </c>
      <c r="P23" s="60"/>
      <c r="Q23" s="60"/>
      <c r="R23" s="13" t="s">
        <v>1156</v>
      </c>
      <c r="S23" s="168" t="s">
        <v>459</v>
      </c>
      <c r="T23" s="131" t="s">
        <v>8156</v>
      </c>
    </row>
    <row r="24" spans="2:20" ht="12.4" customHeight="1" x14ac:dyDescent="0.25">
      <c r="B24" s="10" t="s">
        <v>1158</v>
      </c>
      <c r="C24" s="13" t="s">
        <v>7668</v>
      </c>
      <c r="D24" s="13" t="s">
        <v>7669</v>
      </c>
      <c r="E24" s="16" t="s">
        <v>461</v>
      </c>
      <c r="F24" s="327"/>
      <c r="O24" s="55" t="s">
        <v>1158</v>
      </c>
      <c r="P24" s="60"/>
      <c r="Q24" s="60"/>
      <c r="R24" s="13" t="s">
        <v>1157</v>
      </c>
      <c r="S24" s="168" t="s">
        <v>461</v>
      </c>
      <c r="T24" s="131" t="s">
        <v>8157</v>
      </c>
    </row>
    <row r="25" spans="2:20" ht="12.4" customHeight="1" x14ac:dyDescent="0.25">
      <c r="B25" s="10" t="s">
        <v>1159</v>
      </c>
      <c r="C25" s="13" t="s">
        <v>7670</v>
      </c>
      <c r="D25" s="13" t="s">
        <v>7671</v>
      </c>
      <c r="E25" s="16" t="s">
        <v>463</v>
      </c>
      <c r="F25" s="327"/>
      <c r="O25" s="55" t="s">
        <v>1159</v>
      </c>
      <c r="P25" s="60"/>
      <c r="Q25" s="60"/>
      <c r="R25" s="13" t="s">
        <v>1158</v>
      </c>
      <c r="S25" s="168" t="s">
        <v>463</v>
      </c>
      <c r="T25" s="131" t="s">
        <v>8158</v>
      </c>
    </row>
    <row r="26" spans="2:20" ht="12.4" customHeight="1" x14ac:dyDescent="0.25">
      <c r="B26" s="10" t="s">
        <v>1160</v>
      </c>
      <c r="C26" s="13" t="s">
        <v>7672</v>
      </c>
      <c r="D26" s="13" t="s">
        <v>7673</v>
      </c>
      <c r="E26" s="16" t="s">
        <v>465</v>
      </c>
      <c r="F26" s="327"/>
      <c r="O26" s="55" t="s">
        <v>1160</v>
      </c>
      <c r="P26" s="60"/>
      <c r="Q26" s="60"/>
      <c r="R26" s="13" t="s">
        <v>1159</v>
      </c>
      <c r="S26" s="168" t="s">
        <v>465</v>
      </c>
      <c r="T26" s="131" t="s">
        <v>8159</v>
      </c>
    </row>
    <row r="27" spans="2:20" ht="12.4" customHeight="1" x14ac:dyDescent="0.25">
      <c r="B27" s="10" t="s">
        <v>1161</v>
      </c>
      <c r="C27" s="13" t="s">
        <v>7674</v>
      </c>
      <c r="D27" s="13" t="s">
        <v>7675</v>
      </c>
      <c r="E27" s="16" t="s">
        <v>467</v>
      </c>
      <c r="F27" s="327"/>
      <c r="O27" s="55" t="s">
        <v>1161</v>
      </c>
      <c r="P27" s="60"/>
      <c r="Q27" s="60"/>
      <c r="R27" s="13" t="s">
        <v>1160</v>
      </c>
      <c r="S27" s="168" t="s">
        <v>467</v>
      </c>
      <c r="T27" s="131" t="s">
        <v>8160</v>
      </c>
    </row>
    <row r="28" spans="2:20" x14ac:dyDescent="0.25">
      <c r="B28" s="10" t="s">
        <v>798</v>
      </c>
      <c r="C28" s="13"/>
      <c r="D28" s="13"/>
      <c r="E28" s="16" t="s">
        <v>469</v>
      </c>
      <c r="F28" s="245">
        <f>SUM(F12:F27)</f>
        <v>0</v>
      </c>
      <c r="O28" s="55" t="s">
        <v>798</v>
      </c>
      <c r="P28" s="60"/>
      <c r="Q28" s="60"/>
      <c r="R28" s="13" t="s">
        <v>1161</v>
      </c>
      <c r="S28" s="168" t="s">
        <v>469</v>
      </c>
      <c r="T28" s="323" t="s">
        <v>7835</v>
      </c>
    </row>
  </sheetData>
  <mergeCells count="2">
    <mergeCell ref="B1:L1"/>
    <mergeCell ref="H5:M8"/>
  </mergeCells>
  <dataValidations count="1">
    <dataValidation type="decimal" allowBlank="1" showInputMessage="1" showErrorMessage="1" error="Data is of incorrect type!" sqref="C11:D26 P11:T26"/>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Enumerations!$A$785:$P$785</xm:f>
          </x14:formula1>
          <xm:sqref>F5</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Enumerations!$A$789:$A$789</xm:f>
          </x14:formula1>
          <xm:sqref>B3</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F2" workbookViewId="0">
      <selection activeCell="N6" sqref="N6:Q7"/>
    </sheetView>
  </sheetViews>
  <sheetFormatPr defaultRowHeight="37.5" customHeight="1" x14ac:dyDescent="0.25"/>
  <cols>
    <col min="1" max="1" width="9.140625" style="324"/>
    <col min="2" max="2" width="35" style="324" customWidth="1"/>
    <col min="3" max="4" width="9.140625" style="324" hidden="1" customWidth="1"/>
    <col min="5" max="5" width="28.140625" style="324" hidden="1"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8163</v>
      </c>
      <c r="C1" s="799"/>
      <c r="D1" s="799"/>
      <c r="E1" s="799"/>
      <c r="F1" s="799"/>
      <c r="G1" s="799"/>
      <c r="H1" s="799"/>
      <c r="I1" s="799"/>
      <c r="J1" s="799"/>
      <c r="K1" s="799"/>
      <c r="L1" s="799"/>
      <c r="S1" s="848" t="s">
        <v>7639</v>
      </c>
      <c r="T1" s="782"/>
      <c r="U1" s="782"/>
      <c r="W1" s="237"/>
      <c r="X1" s="322" t="s">
        <v>17117</v>
      </c>
      <c r="AD1" s="724" t="s">
        <v>13439</v>
      </c>
    </row>
    <row r="2" spans="1:44" ht="87.75" customHeight="1" x14ac:dyDescent="0.25">
      <c r="G2" s="314" t="s">
        <v>8283</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8303</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hidden="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1240</v>
      </c>
      <c r="H12" s="15" t="s">
        <v>1241</v>
      </c>
      <c r="I12" s="15" t="s">
        <v>1242</v>
      </c>
      <c r="J12" s="15" t="s">
        <v>1243</v>
      </c>
      <c r="K12" s="15" t="s">
        <v>1244</v>
      </c>
      <c r="L12" s="15" t="s">
        <v>1245</v>
      </c>
      <c r="M12" s="15" t="s">
        <v>1246</v>
      </c>
      <c r="N12" s="15" t="s">
        <v>1247</v>
      </c>
      <c r="O12" s="15" t="s">
        <v>1248</v>
      </c>
      <c r="P12" s="15" t="s">
        <v>1249</v>
      </c>
      <c r="Q12" s="15" t="s">
        <v>1250</v>
      </c>
      <c r="R12" s="15" t="s">
        <v>1251</v>
      </c>
      <c r="S12" s="15" t="s">
        <v>1252</v>
      </c>
      <c r="T12" s="15" t="s">
        <v>1253</v>
      </c>
      <c r="U12" s="15" t="s">
        <v>1254</v>
      </c>
      <c r="V12" s="15" t="s">
        <v>1255</v>
      </c>
      <c r="AC12" s="321" t="s">
        <v>1240</v>
      </c>
      <c r="AD12" s="321" t="s">
        <v>1241</v>
      </c>
      <c r="AE12" s="321" t="s">
        <v>1242</v>
      </c>
      <c r="AF12" s="321" t="s">
        <v>1243</v>
      </c>
      <c r="AG12" s="321" t="s">
        <v>1244</v>
      </c>
      <c r="AH12" s="321" t="s">
        <v>1245</v>
      </c>
      <c r="AI12" s="321" t="s">
        <v>1246</v>
      </c>
      <c r="AJ12" s="321" t="s">
        <v>1247</v>
      </c>
      <c r="AK12" s="321" t="s">
        <v>1248</v>
      </c>
      <c r="AL12" s="321" t="s">
        <v>1249</v>
      </c>
      <c r="AM12" s="321" t="s">
        <v>1250</v>
      </c>
      <c r="AN12" s="321" t="s">
        <v>1251</v>
      </c>
      <c r="AO12" s="321" t="s">
        <v>1252</v>
      </c>
      <c r="AP12" s="321" t="s">
        <v>1253</v>
      </c>
      <c r="AQ12" s="321" t="s">
        <v>1254</v>
      </c>
      <c r="AR12" s="321" t="s">
        <v>1255</v>
      </c>
    </row>
    <row r="13" spans="1:44" ht="20.100000000000001" customHeight="1" x14ac:dyDescent="0.25">
      <c r="B13" s="10" t="s">
        <v>1205</v>
      </c>
      <c r="C13" s="60"/>
      <c r="D13" s="60"/>
      <c r="E13" s="13" t="s">
        <v>7505</v>
      </c>
      <c r="F13" s="15" t="s">
        <v>477</v>
      </c>
      <c r="G13" s="163"/>
      <c r="H13" s="163"/>
      <c r="I13" s="163"/>
      <c r="J13" s="163"/>
      <c r="K13" s="163"/>
      <c r="L13" s="163"/>
      <c r="M13" s="163"/>
      <c r="N13" s="163"/>
      <c r="O13" s="163"/>
      <c r="P13" s="163"/>
      <c r="Q13" s="163"/>
      <c r="R13" s="163"/>
      <c r="S13" s="163"/>
      <c r="T13" s="163"/>
      <c r="U13" s="163"/>
      <c r="V13" s="272"/>
      <c r="X13" s="10" t="s">
        <v>1205</v>
      </c>
      <c r="Y13" s="60"/>
      <c r="Z13" s="60"/>
      <c r="AA13" s="13" t="s">
        <v>7505</v>
      </c>
      <c r="AB13" s="168" t="s">
        <v>477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7682</v>
      </c>
    </row>
    <row r="14" spans="1:44" ht="20.100000000000001" customHeight="1" x14ac:dyDescent="0.25">
      <c r="B14" s="10" t="s">
        <v>1147</v>
      </c>
      <c r="C14" s="60"/>
      <c r="D14" s="60"/>
      <c r="E14" s="13" t="s">
        <v>1147</v>
      </c>
      <c r="F14" s="15" t="s">
        <v>479</v>
      </c>
      <c r="G14" s="161"/>
      <c r="H14" s="161"/>
      <c r="I14" s="161"/>
      <c r="J14" s="161"/>
      <c r="K14" s="161"/>
      <c r="L14" s="161"/>
      <c r="M14" s="161"/>
      <c r="N14" s="161"/>
      <c r="O14" s="161"/>
      <c r="P14" s="161"/>
      <c r="Q14" s="161"/>
      <c r="R14" s="161"/>
      <c r="S14" s="161"/>
      <c r="T14" s="161"/>
      <c r="U14" s="161"/>
      <c r="V14" s="166"/>
      <c r="X14" s="10" t="s">
        <v>1147</v>
      </c>
      <c r="Y14" s="60"/>
      <c r="Z14" s="60"/>
      <c r="AA14" s="13" t="s">
        <v>1147</v>
      </c>
      <c r="AB14" s="168" t="s">
        <v>479</v>
      </c>
      <c r="AC14" s="131" t="s">
        <v>8165</v>
      </c>
      <c r="AD14" s="131" t="s">
        <v>8166</v>
      </c>
      <c r="AE14" s="131" t="s">
        <v>8167</v>
      </c>
      <c r="AF14" s="131" t="s">
        <v>8168</v>
      </c>
      <c r="AG14" s="131" t="s">
        <v>8169</v>
      </c>
      <c r="AH14" s="131" t="s">
        <v>8170</v>
      </c>
      <c r="AI14" s="131" t="s">
        <v>8171</v>
      </c>
      <c r="AJ14" s="131" t="s">
        <v>8172</v>
      </c>
      <c r="AK14" s="131" t="s">
        <v>8173</v>
      </c>
      <c r="AL14" s="131" t="s">
        <v>8174</v>
      </c>
      <c r="AM14" s="131" t="s">
        <v>8175</v>
      </c>
      <c r="AN14" s="131" t="s">
        <v>8176</v>
      </c>
      <c r="AO14" s="131" t="s">
        <v>8177</v>
      </c>
      <c r="AP14" s="131" t="s">
        <v>7696</v>
      </c>
      <c r="AQ14" s="131" t="s">
        <v>7697</v>
      </c>
      <c r="AR14" s="170" t="s">
        <v>2949</v>
      </c>
    </row>
    <row r="15" spans="1:44" ht="20.100000000000001" customHeight="1" x14ac:dyDescent="0.25">
      <c r="B15" s="10" t="s">
        <v>1148</v>
      </c>
      <c r="C15" s="60"/>
      <c r="D15" s="60"/>
      <c r="E15" s="13" t="s">
        <v>1148</v>
      </c>
      <c r="F15" s="15" t="s">
        <v>481</v>
      </c>
      <c r="G15" s="161"/>
      <c r="H15" s="161"/>
      <c r="I15" s="161"/>
      <c r="J15" s="161"/>
      <c r="K15" s="161"/>
      <c r="L15" s="161"/>
      <c r="M15" s="161"/>
      <c r="N15" s="161"/>
      <c r="O15" s="161"/>
      <c r="P15" s="161"/>
      <c r="Q15" s="161"/>
      <c r="R15" s="161"/>
      <c r="S15" s="161"/>
      <c r="T15" s="161"/>
      <c r="U15" s="163"/>
      <c r="V15" s="166"/>
      <c r="X15" s="10" t="s">
        <v>1148</v>
      </c>
      <c r="Y15" s="60"/>
      <c r="Z15" s="60"/>
      <c r="AA15" s="13" t="s">
        <v>1148</v>
      </c>
      <c r="AB15" s="168" t="s">
        <v>481</v>
      </c>
      <c r="AC15" s="131" t="s">
        <v>8178</v>
      </c>
      <c r="AD15" s="131" t="s">
        <v>8179</v>
      </c>
      <c r="AE15" s="131" t="s">
        <v>8180</v>
      </c>
      <c r="AF15" s="131" t="s">
        <v>8181</v>
      </c>
      <c r="AG15" s="131" t="s">
        <v>8182</v>
      </c>
      <c r="AH15" s="131" t="s">
        <v>8183</v>
      </c>
      <c r="AI15" s="131" t="s">
        <v>8184</v>
      </c>
      <c r="AJ15" s="131" t="s">
        <v>8185</v>
      </c>
      <c r="AK15" s="131" t="s">
        <v>8186</v>
      </c>
      <c r="AL15" s="131" t="s">
        <v>8187</v>
      </c>
      <c r="AM15" s="131" t="s">
        <v>8188</v>
      </c>
      <c r="AN15" s="131" t="s">
        <v>8189</v>
      </c>
      <c r="AO15" s="131" t="s">
        <v>8190</v>
      </c>
      <c r="AP15" s="131" t="s">
        <v>7711</v>
      </c>
      <c r="AQ15" s="170" t="s">
        <v>2949</v>
      </c>
      <c r="AR15" s="170" t="s">
        <v>2949</v>
      </c>
    </row>
    <row r="16" spans="1:44" ht="20.100000000000001" customHeight="1" x14ac:dyDescent="0.25">
      <c r="B16" s="10" t="s">
        <v>1149</v>
      </c>
      <c r="C16" s="60"/>
      <c r="D16" s="60"/>
      <c r="E16" s="13" t="s">
        <v>1149</v>
      </c>
      <c r="F16" s="15" t="s">
        <v>483</v>
      </c>
      <c r="G16" s="161"/>
      <c r="H16" s="161"/>
      <c r="I16" s="161"/>
      <c r="J16" s="161"/>
      <c r="K16" s="161"/>
      <c r="L16" s="161"/>
      <c r="M16" s="161"/>
      <c r="N16" s="161"/>
      <c r="O16" s="161"/>
      <c r="P16" s="161"/>
      <c r="Q16" s="161"/>
      <c r="R16" s="161"/>
      <c r="S16" s="161"/>
      <c r="T16" s="163"/>
      <c r="U16" s="163"/>
      <c r="V16" s="166"/>
      <c r="X16" s="10" t="s">
        <v>1149</v>
      </c>
      <c r="Y16" s="60"/>
      <c r="Z16" s="60"/>
      <c r="AA16" s="13" t="s">
        <v>1149</v>
      </c>
      <c r="AB16" s="168" t="s">
        <v>483</v>
      </c>
      <c r="AC16" s="131" t="s">
        <v>8191</v>
      </c>
      <c r="AD16" s="131" t="s">
        <v>8192</v>
      </c>
      <c r="AE16" s="131" t="s">
        <v>8193</v>
      </c>
      <c r="AF16" s="131" t="s">
        <v>8194</v>
      </c>
      <c r="AG16" s="131" t="s">
        <v>8195</v>
      </c>
      <c r="AH16" s="131" t="s">
        <v>8196</v>
      </c>
      <c r="AI16" s="131" t="s">
        <v>8197</v>
      </c>
      <c r="AJ16" s="131" t="s">
        <v>8198</v>
      </c>
      <c r="AK16" s="131" t="s">
        <v>8199</v>
      </c>
      <c r="AL16" s="131" t="s">
        <v>8200</v>
      </c>
      <c r="AM16" s="131" t="s">
        <v>8201</v>
      </c>
      <c r="AN16" s="131" t="s">
        <v>8202</v>
      </c>
      <c r="AO16" s="131" t="s">
        <v>8203</v>
      </c>
      <c r="AP16" s="170" t="s">
        <v>2949</v>
      </c>
      <c r="AQ16" s="170" t="s">
        <v>2949</v>
      </c>
      <c r="AR16" s="170" t="s">
        <v>2949</v>
      </c>
    </row>
    <row r="17" spans="2:44" ht="20.100000000000001" customHeight="1" x14ac:dyDescent="0.25">
      <c r="B17" s="10" t="s">
        <v>1150</v>
      </c>
      <c r="C17" s="60"/>
      <c r="D17" s="60"/>
      <c r="E17" s="13" t="s">
        <v>1150</v>
      </c>
      <c r="F17" s="15" t="s">
        <v>485</v>
      </c>
      <c r="G17" s="161"/>
      <c r="H17" s="161"/>
      <c r="I17" s="161"/>
      <c r="J17" s="161"/>
      <c r="K17" s="161"/>
      <c r="L17" s="161"/>
      <c r="M17" s="161"/>
      <c r="N17" s="161"/>
      <c r="O17" s="161"/>
      <c r="P17" s="161"/>
      <c r="Q17" s="161"/>
      <c r="R17" s="161"/>
      <c r="S17" s="163"/>
      <c r="T17" s="163"/>
      <c r="U17" s="163"/>
      <c r="V17" s="166"/>
      <c r="X17" s="10" t="s">
        <v>1150</v>
      </c>
      <c r="Y17" s="60"/>
      <c r="Z17" s="60"/>
      <c r="AA17" s="13" t="s">
        <v>1150</v>
      </c>
      <c r="AB17" s="168" t="s">
        <v>485</v>
      </c>
      <c r="AC17" s="131" t="s">
        <v>8204</v>
      </c>
      <c r="AD17" s="131" t="s">
        <v>8205</v>
      </c>
      <c r="AE17" s="131" t="s">
        <v>8206</v>
      </c>
      <c r="AF17" s="131" t="s">
        <v>8207</v>
      </c>
      <c r="AG17" s="131" t="s">
        <v>8208</v>
      </c>
      <c r="AH17" s="131" t="s">
        <v>8209</v>
      </c>
      <c r="AI17" s="131" t="s">
        <v>8210</v>
      </c>
      <c r="AJ17" s="131" t="s">
        <v>8211</v>
      </c>
      <c r="AK17" s="131" t="s">
        <v>8212</v>
      </c>
      <c r="AL17" s="131" t="s">
        <v>8213</v>
      </c>
      <c r="AM17" s="131" t="s">
        <v>8214</v>
      </c>
      <c r="AN17" s="131" t="s">
        <v>8215</v>
      </c>
      <c r="AO17" s="170" t="s">
        <v>2949</v>
      </c>
      <c r="AP17" s="170" t="s">
        <v>2949</v>
      </c>
      <c r="AQ17" s="170" t="s">
        <v>2949</v>
      </c>
      <c r="AR17" s="170" t="s">
        <v>2949</v>
      </c>
    </row>
    <row r="18" spans="2:44" ht="20.100000000000001" customHeight="1" x14ac:dyDescent="0.25">
      <c r="B18" s="10" t="s">
        <v>1151</v>
      </c>
      <c r="C18" s="60"/>
      <c r="D18" s="60"/>
      <c r="E18" s="13" t="s">
        <v>1151</v>
      </c>
      <c r="F18" s="15" t="s">
        <v>487</v>
      </c>
      <c r="G18" s="161"/>
      <c r="H18" s="161"/>
      <c r="I18" s="161"/>
      <c r="J18" s="161"/>
      <c r="K18" s="161"/>
      <c r="L18" s="161"/>
      <c r="M18" s="161"/>
      <c r="N18" s="161"/>
      <c r="O18" s="161"/>
      <c r="P18" s="161"/>
      <c r="Q18" s="161"/>
      <c r="R18" s="163"/>
      <c r="S18" s="163"/>
      <c r="T18" s="163"/>
      <c r="U18" s="163"/>
      <c r="V18" s="166"/>
      <c r="X18" s="10" t="s">
        <v>1151</v>
      </c>
      <c r="Y18" s="60"/>
      <c r="Z18" s="60"/>
      <c r="AA18" s="13" t="s">
        <v>1151</v>
      </c>
      <c r="AB18" s="168" t="s">
        <v>487</v>
      </c>
      <c r="AC18" s="131" t="s">
        <v>8216</v>
      </c>
      <c r="AD18" s="131" t="s">
        <v>8217</v>
      </c>
      <c r="AE18" s="131" t="s">
        <v>8218</v>
      </c>
      <c r="AF18" s="131" t="s">
        <v>8219</v>
      </c>
      <c r="AG18" s="131" t="s">
        <v>8220</v>
      </c>
      <c r="AH18" s="131" t="s">
        <v>8221</v>
      </c>
      <c r="AI18" s="131" t="s">
        <v>8222</v>
      </c>
      <c r="AJ18" s="131" t="s">
        <v>8223</v>
      </c>
      <c r="AK18" s="131" t="s">
        <v>8224</v>
      </c>
      <c r="AL18" s="131" t="s">
        <v>8225</v>
      </c>
      <c r="AM18" s="131" t="s">
        <v>8226</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489</v>
      </c>
      <c r="G19" s="161"/>
      <c r="H19" s="161"/>
      <c r="I19" s="161"/>
      <c r="J19" s="161"/>
      <c r="K19" s="161"/>
      <c r="L19" s="161"/>
      <c r="M19" s="161"/>
      <c r="N19" s="161"/>
      <c r="O19" s="161"/>
      <c r="P19" s="161"/>
      <c r="Q19" s="163"/>
      <c r="R19" s="163"/>
      <c r="S19" s="163"/>
      <c r="T19" s="163"/>
      <c r="U19" s="163"/>
      <c r="V19" s="166"/>
      <c r="X19" s="10" t="s">
        <v>1152</v>
      </c>
      <c r="Y19" s="60"/>
      <c r="Z19" s="60"/>
      <c r="AA19" s="13" t="s">
        <v>1152</v>
      </c>
      <c r="AB19" s="168" t="s">
        <v>489</v>
      </c>
      <c r="AC19" s="131" t="s">
        <v>8227</v>
      </c>
      <c r="AD19" s="131" t="s">
        <v>8228</v>
      </c>
      <c r="AE19" s="131" t="s">
        <v>8229</v>
      </c>
      <c r="AF19" s="131" t="s">
        <v>8230</v>
      </c>
      <c r="AG19" s="131" t="s">
        <v>8231</v>
      </c>
      <c r="AH19" s="131" t="s">
        <v>8232</v>
      </c>
      <c r="AI19" s="131" t="s">
        <v>8233</v>
      </c>
      <c r="AJ19" s="131" t="s">
        <v>8234</v>
      </c>
      <c r="AK19" s="131" t="s">
        <v>8235</v>
      </c>
      <c r="AL19" s="131" t="s">
        <v>8236</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491</v>
      </c>
      <c r="G20" s="161"/>
      <c r="H20" s="161"/>
      <c r="I20" s="161"/>
      <c r="J20" s="161"/>
      <c r="K20" s="161"/>
      <c r="L20" s="161"/>
      <c r="M20" s="161"/>
      <c r="N20" s="161"/>
      <c r="O20" s="161"/>
      <c r="P20" s="163"/>
      <c r="Q20" s="163"/>
      <c r="R20" s="163"/>
      <c r="S20" s="163"/>
      <c r="T20" s="163"/>
      <c r="U20" s="163"/>
      <c r="V20" s="166"/>
      <c r="X20" s="10" t="s">
        <v>1153</v>
      </c>
      <c r="Y20" s="60"/>
      <c r="Z20" s="60"/>
      <c r="AA20" s="13" t="s">
        <v>1153</v>
      </c>
      <c r="AB20" s="168" t="s">
        <v>491</v>
      </c>
      <c r="AC20" s="131" t="s">
        <v>8237</v>
      </c>
      <c r="AD20" s="131" t="s">
        <v>8238</v>
      </c>
      <c r="AE20" s="131" t="s">
        <v>8239</v>
      </c>
      <c r="AF20" s="131" t="s">
        <v>8240</v>
      </c>
      <c r="AG20" s="131" t="s">
        <v>8241</v>
      </c>
      <c r="AH20" s="131" t="s">
        <v>8242</v>
      </c>
      <c r="AI20" s="131" t="s">
        <v>8243</v>
      </c>
      <c r="AJ20" s="131" t="s">
        <v>8244</v>
      </c>
      <c r="AK20" s="131" t="s">
        <v>8245</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493</v>
      </c>
      <c r="G21" s="161"/>
      <c r="H21" s="161"/>
      <c r="I21" s="161"/>
      <c r="J21" s="161"/>
      <c r="K21" s="161"/>
      <c r="L21" s="161"/>
      <c r="M21" s="161"/>
      <c r="N21" s="161"/>
      <c r="O21" s="163"/>
      <c r="P21" s="163"/>
      <c r="Q21" s="163"/>
      <c r="R21" s="163"/>
      <c r="S21" s="163"/>
      <c r="T21" s="163"/>
      <c r="U21" s="163"/>
      <c r="V21" s="166"/>
      <c r="X21" s="10" t="s">
        <v>1154</v>
      </c>
      <c r="Y21" s="60"/>
      <c r="Z21" s="60"/>
      <c r="AA21" s="13" t="s">
        <v>1154</v>
      </c>
      <c r="AB21" s="168" t="s">
        <v>493</v>
      </c>
      <c r="AC21" s="131" t="s">
        <v>8246</v>
      </c>
      <c r="AD21" s="131" t="s">
        <v>8247</v>
      </c>
      <c r="AE21" s="131" t="s">
        <v>8248</v>
      </c>
      <c r="AF21" s="131" t="s">
        <v>8249</v>
      </c>
      <c r="AG21" s="131" t="s">
        <v>8250</v>
      </c>
      <c r="AH21" s="131" t="s">
        <v>8251</v>
      </c>
      <c r="AI21" s="131" t="s">
        <v>8252</v>
      </c>
      <c r="AJ21" s="131" t="s">
        <v>8253</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495</v>
      </c>
      <c r="G22" s="161"/>
      <c r="H22" s="161"/>
      <c r="I22" s="161"/>
      <c r="J22" s="161"/>
      <c r="K22" s="161"/>
      <c r="L22" s="161"/>
      <c r="M22" s="161"/>
      <c r="N22" s="163"/>
      <c r="O22" s="163"/>
      <c r="P22" s="163"/>
      <c r="Q22" s="163"/>
      <c r="R22" s="163"/>
      <c r="S22" s="163"/>
      <c r="T22" s="163"/>
      <c r="U22" s="163"/>
      <c r="V22" s="166"/>
      <c r="X22" s="10" t="s">
        <v>1155</v>
      </c>
      <c r="Y22" s="60"/>
      <c r="Z22" s="60"/>
      <c r="AA22" s="13" t="s">
        <v>1155</v>
      </c>
      <c r="AB22" s="168" t="s">
        <v>495</v>
      </c>
      <c r="AC22" s="131" t="s">
        <v>8254</v>
      </c>
      <c r="AD22" s="131" t="s">
        <v>8255</v>
      </c>
      <c r="AE22" s="131" t="s">
        <v>8256</v>
      </c>
      <c r="AF22" s="131" t="s">
        <v>8257</v>
      </c>
      <c r="AG22" s="131" t="s">
        <v>8258</v>
      </c>
      <c r="AH22" s="131" t="s">
        <v>8259</v>
      </c>
      <c r="AI22" s="131" t="s">
        <v>8260</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497</v>
      </c>
      <c r="G23" s="161"/>
      <c r="H23" s="161"/>
      <c r="I23" s="161"/>
      <c r="J23" s="161"/>
      <c r="K23" s="161"/>
      <c r="L23" s="161"/>
      <c r="M23" s="163"/>
      <c r="N23" s="163"/>
      <c r="O23" s="163"/>
      <c r="P23" s="163"/>
      <c r="Q23" s="163"/>
      <c r="R23" s="163"/>
      <c r="S23" s="163"/>
      <c r="T23" s="163"/>
      <c r="U23" s="163"/>
      <c r="V23" s="166"/>
      <c r="X23" s="10" t="s">
        <v>1156</v>
      </c>
      <c r="Y23" s="60"/>
      <c r="Z23" s="60"/>
      <c r="AA23" s="13" t="s">
        <v>1156</v>
      </c>
      <c r="AB23" s="168" t="s">
        <v>497</v>
      </c>
      <c r="AC23" s="131" t="s">
        <v>8261</v>
      </c>
      <c r="AD23" s="131" t="s">
        <v>8262</v>
      </c>
      <c r="AE23" s="131" t="s">
        <v>8263</v>
      </c>
      <c r="AF23" s="131" t="s">
        <v>8264</v>
      </c>
      <c r="AG23" s="131" t="s">
        <v>8265</v>
      </c>
      <c r="AH23" s="131" t="s">
        <v>8266</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499</v>
      </c>
      <c r="G24" s="161"/>
      <c r="H24" s="161"/>
      <c r="I24" s="161"/>
      <c r="J24" s="161"/>
      <c r="K24" s="161"/>
      <c r="L24" s="163"/>
      <c r="M24" s="163"/>
      <c r="N24" s="163"/>
      <c r="O24" s="163"/>
      <c r="P24" s="163"/>
      <c r="Q24" s="163"/>
      <c r="R24" s="163"/>
      <c r="S24" s="163"/>
      <c r="T24" s="163"/>
      <c r="U24" s="163"/>
      <c r="V24" s="166"/>
      <c r="X24" s="10" t="s">
        <v>1157</v>
      </c>
      <c r="Y24" s="60"/>
      <c r="Z24" s="60"/>
      <c r="AA24" s="13" t="s">
        <v>1157</v>
      </c>
      <c r="AB24" s="168" t="s">
        <v>499</v>
      </c>
      <c r="AC24" s="131" t="s">
        <v>8267</v>
      </c>
      <c r="AD24" s="131" t="s">
        <v>8268</v>
      </c>
      <c r="AE24" s="131" t="s">
        <v>8269</v>
      </c>
      <c r="AF24" s="131" t="s">
        <v>8270</v>
      </c>
      <c r="AG24" s="131" t="s">
        <v>8271</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501</v>
      </c>
      <c r="G25" s="161"/>
      <c r="H25" s="161"/>
      <c r="I25" s="161"/>
      <c r="J25" s="161"/>
      <c r="K25" s="163"/>
      <c r="L25" s="163"/>
      <c r="M25" s="163"/>
      <c r="N25" s="163"/>
      <c r="O25" s="163"/>
      <c r="P25" s="163"/>
      <c r="Q25" s="163"/>
      <c r="R25" s="163"/>
      <c r="S25" s="163"/>
      <c r="T25" s="163"/>
      <c r="U25" s="163"/>
      <c r="V25" s="166"/>
      <c r="X25" s="10" t="s">
        <v>1158</v>
      </c>
      <c r="Y25" s="60"/>
      <c r="Z25" s="60"/>
      <c r="AA25" s="13" t="s">
        <v>1158</v>
      </c>
      <c r="AB25" s="168" t="s">
        <v>501</v>
      </c>
      <c r="AC25" s="131" t="s">
        <v>8272</v>
      </c>
      <c r="AD25" s="131" t="s">
        <v>8273</v>
      </c>
      <c r="AE25" s="131" t="s">
        <v>8274</v>
      </c>
      <c r="AF25" s="131" t="s">
        <v>8275</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503</v>
      </c>
      <c r="G26" s="161"/>
      <c r="H26" s="161"/>
      <c r="I26" s="161"/>
      <c r="J26" s="163"/>
      <c r="K26" s="163"/>
      <c r="L26" s="163"/>
      <c r="M26" s="163"/>
      <c r="N26" s="163"/>
      <c r="O26" s="163"/>
      <c r="P26" s="163"/>
      <c r="Q26" s="163"/>
      <c r="R26" s="163"/>
      <c r="S26" s="163"/>
      <c r="T26" s="163"/>
      <c r="U26" s="163"/>
      <c r="V26" s="166"/>
      <c r="X26" s="10" t="s">
        <v>1159</v>
      </c>
      <c r="Y26" s="60"/>
      <c r="Z26" s="60"/>
      <c r="AA26" s="13" t="s">
        <v>1159</v>
      </c>
      <c r="AB26" s="168" t="s">
        <v>503</v>
      </c>
      <c r="AC26" s="131" t="s">
        <v>8276</v>
      </c>
      <c r="AD26" s="131" t="s">
        <v>8277</v>
      </c>
      <c r="AE26" s="131" t="s">
        <v>8278</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505</v>
      </c>
      <c r="G27" s="161"/>
      <c r="H27" s="161"/>
      <c r="I27" s="163"/>
      <c r="J27" s="163"/>
      <c r="K27" s="163"/>
      <c r="L27" s="163"/>
      <c r="M27" s="163"/>
      <c r="N27" s="163"/>
      <c r="O27" s="163"/>
      <c r="P27" s="163"/>
      <c r="Q27" s="163"/>
      <c r="R27" s="163"/>
      <c r="S27" s="163"/>
      <c r="T27" s="163"/>
      <c r="U27" s="163"/>
      <c r="V27" s="166"/>
      <c r="X27" s="10" t="s">
        <v>1160</v>
      </c>
      <c r="Y27" s="60"/>
      <c r="Z27" s="60"/>
      <c r="AA27" s="13" t="s">
        <v>1160</v>
      </c>
      <c r="AB27" s="168" t="s">
        <v>505</v>
      </c>
      <c r="AC27" s="131" t="s">
        <v>8279</v>
      </c>
      <c r="AD27" s="131" t="s">
        <v>8280</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507</v>
      </c>
      <c r="G28" s="161"/>
      <c r="H28" s="163"/>
      <c r="I28" s="163"/>
      <c r="J28" s="163"/>
      <c r="K28" s="163"/>
      <c r="L28" s="163"/>
      <c r="M28" s="163"/>
      <c r="N28" s="163"/>
      <c r="O28" s="163"/>
      <c r="P28" s="163"/>
      <c r="Q28" s="163"/>
      <c r="R28" s="163"/>
      <c r="S28" s="163"/>
      <c r="T28" s="163"/>
      <c r="U28" s="163"/>
      <c r="V28" s="166"/>
      <c r="X28" s="10" t="s">
        <v>1161</v>
      </c>
      <c r="Y28" s="60"/>
      <c r="Z28" s="60"/>
      <c r="AA28" s="13" t="s">
        <v>1161</v>
      </c>
      <c r="AB28" s="168" t="s">
        <v>507</v>
      </c>
      <c r="AC28" s="131" t="s">
        <v>8281</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Enumerations!$A$784:$A$784</xm:f>
          </x14:formula1>
          <xm:sqref>B3</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Enumerations!$A$788:$B$788</xm:f>
          </x14:formula1>
          <xm:sqref>G8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9.140625" style="324"/>
    <col min="2" max="2" width="22.7109375" style="324" customWidth="1"/>
    <col min="3" max="4" width="22.7109375" style="324" hidden="1" customWidth="1"/>
    <col min="5" max="6" width="22.7109375" style="324" customWidth="1"/>
    <col min="7" max="7" width="17.7109375" style="324" customWidth="1"/>
    <col min="8" max="13" width="9.140625" style="324"/>
    <col min="14" max="14" width="39.28515625" style="41" customWidth="1"/>
    <col min="15" max="15" width="9.140625" style="324"/>
    <col min="16" max="17" width="0" style="324" hidden="1" customWidth="1"/>
    <col min="18" max="18" width="13.42578125" style="324" customWidth="1"/>
    <col min="19" max="19" width="32.7109375" style="324" customWidth="1"/>
    <col min="20" max="20" width="29.7109375" style="324" customWidth="1"/>
    <col min="21" max="16384" width="9.140625" style="324"/>
  </cols>
  <sheetData>
    <row r="1" spans="1:20" ht="19.5" customHeight="1" x14ac:dyDescent="0.3">
      <c r="A1" s="187" t="s">
        <v>17053</v>
      </c>
      <c r="B1" s="798" t="s">
        <v>8284</v>
      </c>
      <c r="C1" s="799"/>
      <c r="D1" s="799"/>
      <c r="E1" s="799"/>
      <c r="F1" s="799"/>
      <c r="G1" s="799"/>
      <c r="H1" s="799"/>
      <c r="I1" s="799"/>
      <c r="J1" s="799"/>
      <c r="K1" s="799"/>
      <c r="L1" s="799"/>
      <c r="N1" s="237" t="s">
        <v>17116</v>
      </c>
      <c r="T1" s="724" t="s">
        <v>13439</v>
      </c>
    </row>
    <row r="2" spans="1:20" ht="90" x14ac:dyDescent="0.25">
      <c r="S2" s="325" t="s">
        <v>7632</v>
      </c>
    </row>
    <row r="3" spans="1:20" ht="12.4" customHeight="1" x14ac:dyDescent="0.25">
      <c r="B3" s="59"/>
      <c r="C3" s="13" t="s">
        <v>7641</v>
      </c>
      <c r="D3" s="13" t="s">
        <v>2916</v>
      </c>
    </row>
    <row r="4" spans="1:20" ht="12.4" customHeight="1" x14ac:dyDescent="0.25"/>
    <row r="5" spans="1:20" ht="12.4" customHeight="1" x14ac:dyDescent="0.25">
      <c r="B5" s="10" t="s">
        <v>1427</v>
      </c>
      <c r="C5" s="60"/>
      <c r="D5" s="60"/>
      <c r="E5" s="15" t="s">
        <v>2611</v>
      </c>
      <c r="F5" s="316" t="s">
        <v>7497</v>
      </c>
      <c r="H5" s="849" t="s">
        <v>8301</v>
      </c>
      <c r="I5" s="850"/>
      <c r="J5" s="850"/>
      <c r="K5" s="850"/>
      <c r="L5" s="850"/>
      <c r="M5" s="850"/>
      <c r="N5" s="55" t="s">
        <v>1427</v>
      </c>
      <c r="O5" s="60"/>
      <c r="P5" s="60"/>
      <c r="Q5" s="13" t="s">
        <v>7496</v>
      </c>
      <c r="R5" s="15" t="s">
        <v>2611</v>
      </c>
      <c r="S5" s="319" t="s">
        <v>7631</v>
      </c>
    </row>
    <row r="6" spans="1:20" ht="12.4" customHeight="1" x14ac:dyDescent="0.25">
      <c r="B6" s="10" t="s">
        <v>7498</v>
      </c>
      <c r="C6" s="60"/>
      <c r="D6" s="60"/>
      <c r="E6" s="15" t="s">
        <v>2612</v>
      </c>
      <c r="F6" s="316" t="s">
        <v>7500</v>
      </c>
      <c r="H6" s="850"/>
      <c r="I6" s="850"/>
      <c r="J6" s="850"/>
      <c r="K6" s="850"/>
      <c r="L6" s="850"/>
      <c r="M6" s="850"/>
      <c r="N6" s="55" t="s">
        <v>7498</v>
      </c>
      <c r="O6" s="60"/>
      <c r="P6" s="60"/>
      <c r="Q6" s="13" t="s">
        <v>7499</v>
      </c>
      <c r="R6" s="15" t="s">
        <v>2612</v>
      </c>
      <c r="S6" s="319" t="s">
        <v>7635</v>
      </c>
    </row>
    <row r="7" spans="1:20" ht="12.4" customHeight="1" x14ac:dyDescent="0.25">
      <c r="B7" s="10" t="s">
        <v>928</v>
      </c>
      <c r="C7" s="60"/>
      <c r="D7" s="60"/>
      <c r="E7" s="15" t="s">
        <v>2629</v>
      </c>
      <c r="F7" s="316" t="s">
        <v>4787</v>
      </c>
      <c r="H7" s="850"/>
      <c r="I7" s="850"/>
      <c r="J7" s="850"/>
      <c r="K7" s="850"/>
      <c r="L7" s="850"/>
      <c r="M7" s="850"/>
      <c r="N7" s="55" t="s">
        <v>928</v>
      </c>
      <c r="O7" s="60"/>
      <c r="P7" s="60"/>
      <c r="Q7" s="13" t="s">
        <v>3283</v>
      </c>
      <c r="R7" s="15" t="s">
        <v>2629</v>
      </c>
      <c r="S7" s="319" t="s">
        <v>7634</v>
      </c>
    </row>
    <row r="8" spans="1:20" ht="30" x14ac:dyDescent="0.25">
      <c r="B8" s="10" t="s">
        <v>7501</v>
      </c>
      <c r="C8" s="60"/>
      <c r="D8" s="60"/>
      <c r="E8" s="15" t="s">
        <v>2669</v>
      </c>
      <c r="F8" s="316" t="s">
        <v>7503</v>
      </c>
      <c r="H8" s="850"/>
      <c r="I8" s="850"/>
      <c r="J8" s="850"/>
      <c r="K8" s="850"/>
      <c r="L8" s="850"/>
      <c r="M8" s="850"/>
      <c r="N8" s="55" t="s">
        <v>7501</v>
      </c>
      <c r="O8" s="60"/>
      <c r="P8" s="60"/>
      <c r="Q8" s="13" t="s">
        <v>7502</v>
      </c>
      <c r="R8" s="15" t="s">
        <v>2669</v>
      </c>
      <c r="S8" s="319" t="s">
        <v>7633</v>
      </c>
    </row>
    <row r="9" spans="1:20" ht="60.75" customHeight="1" x14ac:dyDescent="0.25">
      <c r="N9" s="301" t="s">
        <v>7636</v>
      </c>
    </row>
    <row r="10" spans="1:20" ht="18" customHeight="1" x14ac:dyDescent="0.25">
      <c r="F10" s="59" t="s">
        <v>1208</v>
      </c>
      <c r="I10" s="6" t="s">
        <v>7676</v>
      </c>
      <c r="J10" s="6"/>
      <c r="K10" s="6"/>
      <c r="S10" s="168" t="s">
        <v>1208</v>
      </c>
    </row>
    <row r="11" spans="1:20" ht="12.4" customHeight="1" x14ac:dyDescent="0.25">
      <c r="F11" s="15" t="s">
        <v>1256</v>
      </c>
      <c r="Q11" s="326"/>
      <c r="S11" s="134" t="s">
        <v>1256</v>
      </c>
    </row>
    <row r="12" spans="1:20" ht="15" customHeight="1" x14ac:dyDescent="0.25">
      <c r="B12" s="10" t="s">
        <v>1205</v>
      </c>
      <c r="C12" s="13" t="s">
        <v>7644</v>
      </c>
      <c r="D12" s="13" t="s">
        <v>7645</v>
      </c>
      <c r="E12" s="15" t="s">
        <v>477</v>
      </c>
      <c r="F12" s="327"/>
      <c r="N12" s="55" t="s">
        <v>1205</v>
      </c>
      <c r="Q12" s="168" t="s">
        <v>477</v>
      </c>
      <c r="R12" s="134" t="s">
        <v>477</v>
      </c>
      <c r="S12" s="131" t="s">
        <v>8285</v>
      </c>
    </row>
    <row r="13" spans="1:20" ht="15" customHeight="1" x14ac:dyDescent="0.25">
      <c r="B13" s="10" t="s">
        <v>1147</v>
      </c>
      <c r="C13" s="13" t="s">
        <v>7646</v>
      </c>
      <c r="D13" s="13" t="s">
        <v>7647</v>
      </c>
      <c r="E13" s="15" t="s">
        <v>479</v>
      </c>
      <c r="F13" s="327"/>
      <c r="N13" s="55" t="s">
        <v>1147</v>
      </c>
      <c r="O13" s="60"/>
      <c r="P13" s="13" t="s">
        <v>7505</v>
      </c>
      <c r="Q13" s="168" t="s">
        <v>479</v>
      </c>
      <c r="R13" s="134" t="s">
        <v>479</v>
      </c>
      <c r="S13" s="131" t="s">
        <v>8286</v>
      </c>
    </row>
    <row r="14" spans="1:20" ht="15" customHeight="1" x14ac:dyDescent="0.25">
      <c r="B14" s="10" t="s">
        <v>1148</v>
      </c>
      <c r="C14" s="13" t="s">
        <v>7648</v>
      </c>
      <c r="D14" s="13" t="s">
        <v>7649</v>
      </c>
      <c r="E14" s="15" t="s">
        <v>481</v>
      </c>
      <c r="F14" s="327"/>
      <c r="N14" s="55" t="s">
        <v>1148</v>
      </c>
      <c r="O14" s="60"/>
      <c r="P14" s="13" t="s">
        <v>1147</v>
      </c>
      <c r="Q14" s="168" t="s">
        <v>481</v>
      </c>
      <c r="R14" s="134" t="s">
        <v>481</v>
      </c>
      <c r="S14" s="131" t="s">
        <v>8287</v>
      </c>
    </row>
    <row r="15" spans="1:20" ht="15" customHeight="1" x14ac:dyDescent="0.25">
      <c r="B15" s="10" t="s">
        <v>1149</v>
      </c>
      <c r="C15" s="13" t="s">
        <v>7650</v>
      </c>
      <c r="D15" s="13" t="s">
        <v>7651</v>
      </c>
      <c r="E15" s="15" t="s">
        <v>483</v>
      </c>
      <c r="F15" s="327"/>
      <c r="N15" s="55" t="s">
        <v>1149</v>
      </c>
      <c r="O15" s="60"/>
      <c r="P15" s="13" t="s">
        <v>1148</v>
      </c>
      <c r="Q15" s="168" t="s">
        <v>483</v>
      </c>
      <c r="R15" s="134" t="s">
        <v>483</v>
      </c>
      <c r="S15" s="131" t="s">
        <v>8288</v>
      </c>
    </row>
    <row r="16" spans="1:20" ht="15" customHeight="1" x14ac:dyDescent="0.25">
      <c r="B16" s="10" t="s">
        <v>1150</v>
      </c>
      <c r="C16" s="13" t="s">
        <v>7652</v>
      </c>
      <c r="D16" s="13" t="s">
        <v>7653</v>
      </c>
      <c r="E16" s="15" t="s">
        <v>485</v>
      </c>
      <c r="F16" s="327"/>
      <c r="N16" s="55" t="s">
        <v>1150</v>
      </c>
      <c r="O16" s="60"/>
      <c r="P16" s="13" t="s">
        <v>1149</v>
      </c>
      <c r="Q16" s="168" t="s">
        <v>485</v>
      </c>
      <c r="R16" s="134" t="s">
        <v>485</v>
      </c>
      <c r="S16" s="131" t="s">
        <v>8289</v>
      </c>
    </row>
    <row r="17" spans="2:19" ht="15" customHeight="1" x14ac:dyDescent="0.25">
      <c r="B17" s="10" t="s">
        <v>1151</v>
      </c>
      <c r="C17" s="13" t="s">
        <v>7654</v>
      </c>
      <c r="D17" s="13" t="s">
        <v>7655</v>
      </c>
      <c r="E17" s="15" t="s">
        <v>487</v>
      </c>
      <c r="F17" s="327"/>
      <c r="N17" s="55" t="s">
        <v>1151</v>
      </c>
      <c r="O17" s="60"/>
      <c r="P17" s="13" t="s">
        <v>1150</v>
      </c>
      <c r="Q17" s="168" t="s">
        <v>487</v>
      </c>
      <c r="R17" s="134" t="s">
        <v>487</v>
      </c>
      <c r="S17" s="131" t="s">
        <v>8290</v>
      </c>
    </row>
    <row r="18" spans="2:19" ht="15" customHeight="1" x14ac:dyDescent="0.25">
      <c r="B18" s="10" t="s">
        <v>1152</v>
      </c>
      <c r="C18" s="13" t="s">
        <v>7656</v>
      </c>
      <c r="D18" s="13" t="s">
        <v>7657</v>
      </c>
      <c r="E18" s="15" t="s">
        <v>489</v>
      </c>
      <c r="F18" s="327"/>
      <c r="N18" s="55" t="s">
        <v>1152</v>
      </c>
      <c r="O18" s="60"/>
      <c r="P18" s="13" t="s">
        <v>1151</v>
      </c>
      <c r="Q18" s="168" t="s">
        <v>489</v>
      </c>
      <c r="R18" s="134" t="s">
        <v>489</v>
      </c>
      <c r="S18" s="131" t="s">
        <v>8291</v>
      </c>
    </row>
    <row r="19" spans="2:19" ht="15" customHeight="1" x14ac:dyDescent="0.25">
      <c r="B19" s="10" t="s">
        <v>1153</v>
      </c>
      <c r="C19" s="13" t="s">
        <v>7658</v>
      </c>
      <c r="D19" s="13" t="s">
        <v>7659</v>
      </c>
      <c r="E19" s="15" t="s">
        <v>491</v>
      </c>
      <c r="F19" s="327"/>
      <c r="N19" s="55" t="s">
        <v>1153</v>
      </c>
      <c r="O19" s="60"/>
      <c r="P19" s="13" t="s">
        <v>1152</v>
      </c>
      <c r="Q19" s="168" t="s">
        <v>491</v>
      </c>
      <c r="R19" s="134" t="s">
        <v>491</v>
      </c>
      <c r="S19" s="131" t="s">
        <v>8292</v>
      </c>
    </row>
    <row r="20" spans="2:19" ht="15" customHeight="1" x14ac:dyDescent="0.25">
      <c r="B20" s="10" t="s">
        <v>1154</v>
      </c>
      <c r="C20" s="13" t="s">
        <v>7660</v>
      </c>
      <c r="D20" s="13" t="s">
        <v>7661</v>
      </c>
      <c r="E20" s="15" t="s">
        <v>493</v>
      </c>
      <c r="F20" s="327"/>
      <c r="N20" s="55" t="s">
        <v>1154</v>
      </c>
      <c r="O20" s="60"/>
      <c r="P20" s="13" t="s">
        <v>1153</v>
      </c>
      <c r="Q20" s="168" t="s">
        <v>493</v>
      </c>
      <c r="R20" s="134" t="s">
        <v>493</v>
      </c>
      <c r="S20" s="131" t="s">
        <v>8293</v>
      </c>
    </row>
    <row r="21" spans="2:19" ht="15" customHeight="1" x14ac:dyDescent="0.25">
      <c r="B21" s="10" t="s">
        <v>1155</v>
      </c>
      <c r="C21" s="13" t="s">
        <v>7662</v>
      </c>
      <c r="D21" s="13" t="s">
        <v>7663</v>
      </c>
      <c r="E21" s="15" t="s">
        <v>495</v>
      </c>
      <c r="F21" s="327"/>
      <c r="N21" s="55" t="s">
        <v>1155</v>
      </c>
      <c r="O21" s="60"/>
      <c r="P21" s="13" t="s">
        <v>1154</v>
      </c>
      <c r="Q21" s="168" t="s">
        <v>495</v>
      </c>
      <c r="R21" s="134" t="s">
        <v>495</v>
      </c>
      <c r="S21" s="131" t="s">
        <v>8294</v>
      </c>
    </row>
    <row r="22" spans="2:19" ht="15" customHeight="1" x14ac:dyDescent="0.25">
      <c r="B22" s="10" t="s">
        <v>1156</v>
      </c>
      <c r="C22" s="13" t="s">
        <v>7664</v>
      </c>
      <c r="D22" s="13" t="s">
        <v>7665</v>
      </c>
      <c r="E22" s="15" t="s">
        <v>497</v>
      </c>
      <c r="F22" s="327"/>
      <c r="N22" s="55" t="s">
        <v>1156</v>
      </c>
      <c r="O22" s="60"/>
      <c r="P22" s="13" t="s">
        <v>1155</v>
      </c>
      <c r="Q22" s="168" t="s">
        <v>497</v>
      </c>
      <c r="R22" s="134" t="s">
        <v>497</v>
      </c>
      <c r="S22" s="131" t="s">
        <v>8295</v>
      </c>
    </row>
    <row r="23" spans="2:19" ht="15" customHeight="1" x14ac:dyDescent="0.25">
      <c r="B23" s="10" t="s">
        <v>1157</v>
      </c>
      <c r="C23" s="13" t="s">
        <v>7666</v>
      </c>
      <c r="D23" s="13" t="s">
        <v>7667</v>
      </c>
      <c r="E23" s="15" t="s">
        <v>499</v>
      </c>
      <c r="F23" s="327"/>
      <c r="N23" s="55" t="s">
        <v>1157</v>
      </c>
      <c r="O23" s="60"/>
      <c r="P23" s="13" t="s">
        <v>1156</v>
      </c>
      <c r="Q23" s="168" t="s">
        <v>499</v>
      </c>
      <c r="R23" s="134" t="s">
        <v>499</v>
      </c>
      <c r="S23" s="131" t="s">
        <v>8296</v>
      </c>
    </row>
    <row r="24" spans="2:19" ht="15" customHeight="1" x14ac:dyDescent="0.25">
      <c r="B24" s="10" t="s">
        <v>1158</v>
      </c>
      <c r="C24" s="13" t="s">
        <v>7668</v>
      </c>
      <c r="D24" s="13" t="s">
        <v>7669</v>
      </c>
      <c r="E24" s="15" t="s">
        <v>501</v>
      </c>
      <c r="F24" s="327"/>
      <c r="N24" s="55" t="s">
        <v>1158</v>
      </c>
      <c r="O24" s="60"/>
      <c r="P24" s="13" t="s">
        <v>1157</v>
      </c>
      <c r="Q24" s="168" t="s">
        <v>501</v>
      </c>
      <c r="R24" s="134" t="s">
        <v>501</v>
      </c>
      <c r="S24" s="131" t="s">
        <v>8297</v>
      </c>
    </row>
    <row r="25" spans="2:19" ht="15" customHeight="1" x14ac:dyDescent="0.25">
      <c r="B25" s="10" t="s">
        <v>1159</v>
      </c>
      <c r="C25" s="13" t="s">
        <v>7670</v>
      </c>
      <c r="D25" s="13" t="s">
        <v>7671</v>
      </c>
      <c r="E25" s="15" t="s">
        <v>503</v>
      </c>
      <c r="F25" s="327"/>
      <c r="N25" s="55" t="s">
        <v>1159</v>
      </c>
      <c r="O25" s="60"/>
      <c r="P25" s="13" t="s">
        <v>1158</v>
      </c>
      <c r="Q25" s="168" t="s">
        <v>503</v>
      </c>
      <c r="R25" s="134" t="s">
        <v>503</v>
      </c>
      <c r="S25" s="131" t="s">
        <v>8298</v>
      </c>
    </row>
    <row r="26" spans="2:19" ht="15" customHeight="1" x14ac:dyDescent="0.25">
      <c r="B26" s="10" t="s">
        <v>1160</v>
      </c>
      <c r="C26" s="13" t="s">
        <v>7672</v>
      </c>
      <c r="D26" s="13" t="s">
        <v>7673</v>
      </c>
      <c r="E26" s="15" t="s">
        <v>505</v>
      </c>
      <c r="F26" s="327"/>
      <c r="N26" s="55" t="s">
        <v>1160</v>
      </c>
      <c r="O26" s="60"/>
      <c r="P26" s="13" t="s">
        <v>1159</v>
      </c>
      <c r="Q26" s="168" t="s">
        <v>505</v>
      </c>
      <c r="R26" s="134" t="s">
        <v>505</v>
      </c>
      <c r="S26" s="131" t="s">
        <v>8299</v>
      </c>
    </row>
    <row r="27" spans="2:19" ht="15" customHeight="1" x14ac:dyDescent="0.25">
      <c r="B27" s="10" t="s">
        <v>1161</v>
      </c>
      <c r="C27" s="13" t="s">
        <v>7674</v>
      </c>
      <c r="D27" s="13" t="s">
        <v>7675</v>
      </c>
      <c r="E27" s="15" t="s">
        <v>507</v>
      </c>
      <c r="F27" s="327"/>
      <c r="N27" s="55" t="s">
        <v>1161</v>
      </c>
      <c r="O27" s="60"/>
      <c r="P27" s="13" t="s">
        <v>1160</v>
      </c>
      <c r="Q27" s="168" t="s">
        <v>507</v>
      </c>
      <c r="R27" s="134" t="s">
        <v>507</v>
      </c>
      <c r="S27" s="131" t="s">
        <v>8300</v>
      </c>
    </row>
    <row r="28" spans="2:19" ht="15" customHeight="1" x14ac:dyDescent="0.25">
      <c r="B28" s="10" t="s">
        <v>798</v>
      </c>
      <c r="C28" s="13"/>
      <c r="D28" s="13"/>
      <c r="E28" s="15" t="s">
        <v>509</v>
      </c>
      <c r="F28" s="245">
        <f>SUM(F12:F27)</f>
        <v>0</v>
      </c>
      <c r="N28" s="55" t="s">
        <v>798</v>
      </c>
      <c r="O28" s="60"/>
      <c r="P28" s="13" t="s">
        <v>1161</v>
      </c>
      <c r="Q28" s="168" t="s">
        <v>509</v>
      </c>
      <c r="R28" s="134" t="s">
        <v>509</v>
      </c>
      <c r="S28" s="323" t="s">
        <v>7835</v>
      </c>
    </row>
    <row r="29" spans="2:19" ht="15" customHeight="1" x14ac:dyDescent="0.25"/>
  </sheetData>
  <mergeCells count="2">
    <mergeCell ref="B1:L1"/>
    <mergeCell ref="H5:M8"/>
  </mergeCells>
  <dataValidations count="1">
    <dataValidation type="decimal" allowBlank="1" showInputMessage="1" showErrorMessage="1" error="Data is of incorrect type!" sqref="C11:D26 O11:Q26 S12:S26"/>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Enumerations!$A$789:$A$789</xm:f>
          </x14:formula1>
          <xm:sqref>B3</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Enumerations!$A$785:$P$785</xm:f>
          </x14:formula1>
          <xm:sqref>F5</xm:sqref>
        </x14:dataValidation>
      </x14:dataValidations>
    </ext>
  </extLs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R1" workbookViewId="0">
      <selection activeCell="W1" sqref="W1"/>
    </sheetView>
  </sheetViews>
  <sheetFormatPr defaultRowHeight="37.5" customHeight="1" x14ac:dyDescent="0.25"/>
  <cols>
    <col min="1" max="1" width="9.140625" style="324"/>
    <col min="2" max="2" width="35" style="324" customWidth="1"/>
    <col min="3" max="4" width="0" style="324" hidden="1" customWidth="1"/>
    <col min="5" max="5" width="0.140625" style="324"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8306</v>
      </c>
      <c r="C1" s="799"/>
      <c r="D1" s="799"/>
      <c r="E1" s="799"/>
      <c r="F1" s="799"/>
      <c r="G1" s="799"/>
      <c r="H1" s="799"/>
      <c r="I1" s="799"/>
      <c r="J1" s="799"/>
      <c r="K1" s="799"/>
      <c r="L1" s="799"/>
      <c r="S1" s="848" t="s">
        <v>7639</v>
      </c>
      <c r="T1" s="782"/>
      <c r="U1" s="782"/>
      <c r="W1" s="237" t="s">
        <v>17122</v>
      </c>
      <c r="AD1" s="724" t="s">
        <v>13439</v>
      </c>
    </row>
    <row r="2" spans="1:44" ht="87.75" customHeight="1" x14ac:dyDescent="0.25">
      <c r="G2" s="314" t="s">
        <v>8304</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8305</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1292</v>
      </c>
      <c r="H12" s="15" t="s">
        <v>1293</v>
      </c>
      <c r="I12" s="15" t="s">
        <v>1294</v>
      </c>
      <c r="J12" s="15" t="s">
        <v>1295</v>
      </c>
      <c r="K12" s="15" t="s">
        <v>1296</v>
      </c>
      <c r="L12" s="15" t="s">
        <v>1297</v>
      </c>
      <c r="M12" s="15" t="s">
        <v>1298</v>
      </c>
      <c r="N12" s="15" t="s">
        <v>1299</v>
      </c>
      <c r="O12" s="15" t="s">
        <v>1300</v>
      </c>
      <c r="P12" s="15" t="s">
        <v>1301</v>
      </c>
      <c r="Q12" s="15" t="s">
        <v>1302</v>
      </c>
      <c r="R12" s="15" t="s">
        <v>1303</v>
      </c>
      <c r="S12" s="15" t="s">
        <v>1304</v>
      </c>
      <c r="T12" s="15" t="s">
        <v>1305</v>
      </c>
      <c r="U12" s="15" t="s">
        <v>1306</v>
      </c>
      <c r="V12" s="15" t="s">
        <v>1307</v>
      </c>
      <c r="AC12" s="321" t="s">
        <v>1292</v>
      </c>
      <c r="AD12" s="321" t="s">
        <v>1293</v>
      </c>
      <c r="AE12" s="321" t="s">
        <v>1294</v>
      </c>
      <c r="AF12" s="321" t="s">
        <v>1295</v>
      </c>
      <c r="AG12" s="321" t="s">
        <v>1296</v>
      </c>
      <c r="AH12" s="321" t="s">
        <v>1297</v>
      </c>
      <c r="AI12" s="321" t="s">
        <v>1298</v>
      </c>
      <c r="AJ12" s="321" t="s">
        <v>1299</v>
      </c>
      <c r="AK12" s="321" t="s">
        <v>1300</v>
      </c>
      <c r="AL12" s="321" t="s">
        <v>1301</v>
      </c>
      <c r="AM12" s="321" t="s">
        <v>1302</v>
      </c>
      <c r="AN12" s="321" t="s">
        <v>1303</v>
      </c>
      <c r="AO12" s="321" t="s">
        <v>1304</v>
      </c>
      <c r="AP12" s="321" t="s">
        <v>1305</v>
      </c>
      <c r="AQ12" s="321" t="s">
        <v>1306</v>
      </c>
      <c r="AR12" s="321" t="s">
        <v>1307</v>
      </c>
    </row>
    <row r="13" spans="1:44" ht="20.100000000000001" customHeight="1" x14ac:dyDescent="0.25">
      <c r="B13" s="10" t="s">
        <v>1205</v>
      </c>
      <c r="C13" s="60"/>
      <c r="D13" s="60"/>
      <c r="E13" s="13" t="s">
        <v>7505</v>
      </c>
      <c r="F13" s="15" t="s">
        <v>515</v>
      </c>
      <c r="G13" s="163"/>
      <c r="H13" s="163"/>
      <c r="I13" s="163"/>
      <c r="J13" s="163"/>
      <c r="K13" s="163"/>
      <c r="L13" s="163"/>
      <c r="M13" s="163"/>
      <c r="N13" s="163"/>
      <c r="O13" s="163"/>
      <c r="P13" s="163"/>
      <c r="Q13" s="163"/>
      <c r="R13" s="163"/>
      <c r="S13" s="163"/>
      <c r="T13" s="163"/>
      <c r="U13" s="163"/>
      <c r="V13" s="245">
        <f>S.19.01.01.03.1!V13-S.19.01.01.09.1!V13</f>
        <v>0</v>
      </c>
      <c r="X13" s="10" t="s">
        <v>1205</v>
      </c>
      <c r="Y13" s="60"/>
      <c r="Z13" s="60"/>
      <c r="AA13" s="13" t="s">
        <v>7505</v>
      </c>
      <c r="AB13" s="168" t="s">
        <v>515</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7510</v>
      </c>
    </row>
    <row r="14" spans="1:44" ht="20.100000000000001" customHeight="1" x14ac:dyDescent="0.25">
      <c r="B14" s="10" t="s">
        <v>1147</v>
      </c>
      <c r="C14" s="60"/>
      <c r="D14" s="60"/>
      <c r="E14" s="13" t="s">
        <v>1147</v>
      </c>
      <c r="F14" s="15" t="s">
        <v>517</v>
      </c>
      <c r="G14" s="245">
        <f>S.19.01.01.03.1!G14-S.19.01.01.09.1!G14</f>
        <v>0</v>
      </c>
      <c r="H14" s="245">
        <f>S.19.01.01.03.1!H14-S.19.01.01.09.1!H14</f>
        <v>0</v>
      </c>
      <c r="I14" s="245">
        <f>S.19.01.01.03.1!I14-S.19.01.01.09.1!I14</f>
        <v>0</v>
      </c>
      <c r="J14" s="245">
        <f>S.19.01.01.03.1!J14-S.19.01.01.09.1!J14</f>
        <v>0</v>
      </c>
      <c r="K14" s="245">
        <f>S.19.01.01.03.1!K14-S.19.01.01.09.1!K14</f>
        <v>0</v>
      </c>
      <c r="L14" s="245">
        <f>S.19.01.01.03.1!L14-S.19.01.01.09.1!L14</f>
        <v>0</v>
      </c>
      <c r="M14" s="245">
        <f>S.19.01.01.03.1!M14-S.19.01.01.09.1!M14</f>
        <v>0</v>
      </c>
      <c r="N14" s="245">
        <f>S.19.01.01.03.1!N14-S.19.01.01.09.1!N14</f>
        <v>0</v>
      </c>
      <c r="O14" s="245">
        <f>S.19.01.01.03.1!O14-S.19.01.01.09.1!O14</f>
        <v>0</v>
      </c>
      <c r="P14" s="245">
        <f>S.19.01.01.03.1!P14-S.19.01.01.09.1!P14</f>
        <v>0</v>
      </c>
      <c r="Q14" s="245">
        <f>S.19.01.01.03.1!Q14-S.19.01.01.09.1!Q14</f>
        <v>0</v>
      </c>
      <c r="R14" s="245">
        <f>S.19.01.01.03.1!R14-S.19.01.01.09.1!R14</f>
        <v>0</v>
      </c>
      <c r="S14" s="245">
        <f>S.19.01.01.03.1!S14-S.19.01.01.09.1!S14</f>
        <v>0</v>
      </c>
      <c r="T14" s="245">
        <f>S.19.01.01.03.1!T14-S.19.01.01.09.1!T14</f>
        <v>0</v>
      </c>
      <c r="U14" s="245">
        <f>S.19.01.01.03.1!U14-S.19.01.01.09.1!U14</f>
        <v>0</v>
      </c>
      <c r="V14" s="166"/>
      <c r="X14" s="10" t="s">
        <v>1147</v>
      </c>
      <c r="Y14" s="60"/>
      <c r="Z14" s="60"/>
      <c r="AA14" s="13" t="s">
        <v>1147</v>
      </c>
      <c r="AB14" s="168" t="s">
        <v>517</v>
      </c>
      <c r="AC14" s="131" t="s">
        <v>8325</v>
      </c>
      <c r="AD14" s="131" t="s">
        <v>8326</v>
      </c>
      <c r="AE14" s="131" t="s">
        <v>8327</v>
      </c>
      <c r="AF14" s="131" t="s">
        <v>8328</v>
      </c>
      <c r="AG14" s="131" t="s">
        <v>8329</v>
      </c>
      <c r="AH14" s="131" t="s">
        <v>8330</v>
      </c>
      <c r="AI14" s="131" t="s">
        <v>8331</v>
      </c>
      <c r="AJ14" s="131" t="s">
        <v>8332</v>
      </c>
      <c r="AK14" s="131" t="s">
        <v>8333</v>
      </c>
      <c r="AL14" s="131" t="s">
        <v>8334</v>
      </c>
      <c r="AM14" s="131" t="s">
        <v>8335</v>
      </c>
      <c r="AN14" s="131" t="s">
        <v>8336</v>
      </c>
      <c r="AO14" s="131" t="s">
        <v>8337</v>
      </c>
      <c r="AP14" s="131" t="s">
        <v>8338</v>
      </c>
      <c r="AQ14" s="131" t="s">
        <v>7916</v>
      </c>
      <c r="AR14" s="170" t="s">
        <v>2949</v>
      </c>
    </row>
    <row r="15" spans="1:44" ht="20.100000000000001" customHeight="1" x14ac:dyDescent="0.25">
      <c r="B15" s="10" t="s">
        <v>1148</v>
      </c>
      <c r="C15" s="60"/>
      <c r="D15" s="60"/>
      <c r="E15" s="13" t="s">
        <v>1148</v>
      </c>
      <c r="F15" s="15" t="s">
        <v>519</v>
      </c>
      <c r="G15" s="245">
        <f>S.19.01.01.03.1!G15-S.19.01.01.09.1!G15</f>
        <v>0</v>
      </c>
      <c r="H15" s="245">
        <f>S.19.01.01.03.1!H15-S.19.01.01.09.1!H15</f>
        <v>0</v>
      </c>
      <c r="I15" s="245">
        <f>S.19.01.01.03.1!I15-S.19.01.01.09.1!I15</f>
        <v>0</v>
      </c>
      <c r="J15" s="245">
        <f>S.19.01.01.03.1!J15-S.19.01.01.09.1!J15</f>
        <v>0</v>
      </c>
      <c r="K15" s="245">
        <f>S.19.01.01.03.1!K15-S.19.01.01.09.1!K15</f>
        <v>0</v>
      </c>
      <c r="L15" s="245">
        <f>S.19.01.01.03.1!L15-S.19.01.01.09.1!L15</f>
        <v>0</v>
      </c>
      <c r="M15" s="245">
        <f>S.19.01.01.03.1!M15-S.19.01.01.09.1!M15</f>
        <v>0</v>
      </c>
      <c r="N15" s="245">
        <f>S.19.01.01.03.1!N15-S.19.01.01.09.1!N15</f>
        <v>0</v>
      </c>
      <c r="O15" s="245">
        <f>S.19.01.01.03.1!O15-S.19.01.01.09.1!O15</f>
        <v>0</v>
      </c>
      <c r="P15" s="245">
        <f>S.19.01.01.03.1!P15-S.19.01.01.09.1!P15</f>
        <v>0</v>
      </c>
      <c r="Q15" s="245">
        <f>S.19.01.01.03.1!Q15-S.19.01.01.09.1!Q15</f>
        <v>0</v>
      </c>
      <c r="R15" s="245">
        <f>S.19.01.01.03.1!R15-S.19.01.01.09.1!R15</f>
        <v>0</v>
      </c>
      <c r="S15" s="245">
        <f>S.19.01.01.03.1!S15-S.19.01.01.09.1!S15</f>
        <v>0</v>
      </c>
      <c r="T15" s="245">
        <f>S.19.01.01.03.1!T15-S.19.01.01.09.1!T15</f>
        <v>0</v>
      </c>
      <c r="U15" s="163"/>
      <c r="V15" s="166"/>
      <c r="X15" s="10" t="s">
        <v>1148</v>
      </c>
      <c r="Y15" s="60"/>
      <c r="Z15" s="60"/>
      <c r="AA15" s="13" t="s">
        <v>1148</v>
      </c>
      <c r="AB15" s="168" t="s">
        <v>519</v>
      </c>
      <c r="AC15" s="131" t="s">
        <v>8339</v>
      </c>
      <c r="AD15" s="131" t="s">
        <v>8340</v>
      </c>
      <c r="AE15" s="131" t="s">
        <v>8341</v>
      </c>
      <c r="AF15" s="131" t="s">
        <v>8342</v>
      </c>
      <c r="AG15" s="131" t="s">
        <v>8343</v>
      </c>
      <c r="AH15" s="131" t="s">
        <v>8344</v>
      </c>
      <c r="AI15" s="131" t="s">
        <v>8345</v>
      </c>
      <c r="AJ15" s="131" t="s">
        <v>8346</v>
      </c>
      <c r="AK15" s="131" t="s">
        <v>8347</v>
      </c>
      <c r="AL15" s="131" t="s">
        <v>8348</v>
      </c>
      <c r="AM15" s="131" t="s">
        <v>8349</v>
      </c>
      <c r="AN15" s="131" t="s">
        <v>8350</v>
      </c>
      <c r="AO15" s="131" t="s">
        <v>8351</v>
      </c>
      <c r="AP15" s="131" t="s">
        <v>8352</v>
      </c>
      <c r="AQ15" s="170" t="s">
        <v>2949</v>
      </c>
      <c r="AR15" s="170" t="s">
        <v>2949</v>
      </c>
    </row>
    <row r="16" spans="1:44" ht="20.100000000000001" customHeight="1" x14ac:dyDescent="0.25">
      <c r="B16" s="10" t="s">
        <v>1149</v>
      </c>
      <c r="C16" s="60"/>
      <c r="D16" s="60"/>
      <c r="E16" s="13" t="s">
        <v>1149</v>
      </c>
      <c r="F16" s="15" t="s">
        <v>521</v>
      </c>
      <c r="G16" s="245">
        <f>S.19.01.01.03.1!G16-S.19.01.01.09.1!G16</f>
        <v>0</v>
      </c>
      <c r="H16" s="245">
        <f>S.19.01.01.03.1!H16-S.19.01.01.09.1!H16</f>
        <v>0</v>
      </c>
      <c r="I16" s="245">
        <f>S.19.01.01.03.1!I16-S.19.01.01.09.1!I16</f>
        <v>0</v>
      </c>
      <c r="J16" s="245">
        <f>S.19.01.01.03.1!J16-S.19.01.01.09.1!J16</f>
        <v>0</v>
      </c>
      <c r="K16" s="245">
        <f>S.19.01.01.03.1!K16-S.19.01.01.09.1!K16</f>
        <v>0</v>
      </c>
      <c r="L16" s="245">
        <f>S.19.01.01.03.1!L16-S.19.01.01.09.1!L16</f>
        <v>0</v>
      </c>
      <c r="M16" s="245">
        <f>S.19.01.01.03.1!M16-S.19.01.01.09.1!M16</f>
        <v>0</v>
      </c>
      <c r="N16" s="245">
        <f>S.19.01.01.03.1!N16-S.19.01.01.09.1!N16</f>
        <v>0</v>
      </c>
      <c r="O16" s="245">
        <f>S.19.01.01.03.1!O16-S.19.01.01.09.1!O16</f>
        <v>0</v>
      </c>
      <c r="P16" s="245">
        <f>S.19.01.01.03.1!P16-S.19.01.01.09.1!P16</f>
        <v>0</v>
      </c>
      <c r="Q16" s="245">
        <f>S.19.01.01.03.1!Q16-S.19.01.01.09.1!Q16</f>
        <v>0</v>
      </c>
      <c r="R16" s="245">
        <f>S.19.01.01.03.1!R16-S.19.01.01.09.1!R16</f>
        <v>0</v>
      </c>
      <c r="S16" s="245">
        <f>S.19.01.01.03.1!S16-S.19.01.01.09.1!S16</f>
        <v>0</v>
      </c>
      <c r="T16" s="163"/>
      <c r="U16" s="163"/>
      <c r="V16" s="166"/>
      <c r="X16" s="10" t="s">
        <v>1149</v>
      </c>
      <c r="Y16" s="60"/>
      <c r="Z16" s="60"/>
      <c r="AA16" s="13" t="s">
        <v>1149</v>
      </c>
      <c r="AB16" s="168" t="s">
        <v>521</v>
      </c>
      <c r="AC16" s="131" t="s">
        <v>8353</v>
      </c>
      <c r="AD16" s="131" t="s">
        <v>8354</v>
      </c>
      <c r="AE16" s="131" t="s">
        <v>8355</v>
      </c>
      <c r="AF16" s="131" t="s">
        <v>8356</v>
      </c>
      <c r="AG16" s="131" t="s">
        <v>8357</v>
      </c>
      <c r="AH16" s="131" t="s">
        <v>8358</v>
      </c>
      <c r="AI16" s="131" t="s">
        <v>8359</v>
      </c>
      <c r="AJ16" s="131" t="s">
        <v>8360</v>
      </c>
      <c r="AK16" s="131" t="s">
        <v>8361</v>
      </c>
      <c r="AL16" s="131" t="s">
        <v>8362</v>
      </c>
      <c r="AM16" s="131" t="s">
        <v>8363</v>
      </c>
      <c r="AN16" s="131" t="s">
        <v>8364</v>
      </c>
      <c r="AO16" s="131" t="s">
        <v>8365</v>
      </c>
      <c r="AP16" s="170" t="s">
        <v>2949</v>
      </c>
      <c r="AQ16" s="170" t="s">
        <v>2949</v>
      </c>
      <c r="AR16" s="170" t="s">
        <v>2949</v>
      </c>
    </row>
    <row r="17" spans="2:44" ht="20.100000000000001" customHeight="1" x14ac:dyDescent="0.25">
      <c r="B17" s="10" t="s">
        <v>1150</v>
      </c>
      <c r="C17" s="60"/>
      <c r="D17" s="60"/>
      <c r="E17" s="13" t="s">
        <v>1150</v>
      </c>
      <c r="F17" s="15" t="s">
        <v>523</v>
      </c>
      <c r="G17" s="245">
        <f>S.19.01.01.03.1!G17-S.19.01.01.09.1!G17</f>
        <v>0</v>
      </c>
      <c r="H17" s="245">
        <f>S.19.01.01.03.1!H17-S.19.01.01.09.1!H17</f>
        <v>0</v>
      </c>
      <c r="I17" s="245">
        <f>S.19.01.01.03.1!I17-S.19.01.01.09.1!I17</f>
        <v>0</v>
      </c>
      <c r="J17" s="245">
        <f>S.19.01.01.03.1!J17-S.19.01.01.09.1!J17</f>
        <v>0</v>
      </c>
      <c r="K17" s="245">
        <f>S.19.01.01.03.1!K17-S.19.01.01.09.1!K17</f>
        <v>0</v>
      </c>
      <c r="L17" s="245">
        <f>S.19.01.01.03.1!L17-S.19.01.01.09.1!L17</f>
        <v>0</v>
      </c>
      <c r="M17" s="245">
        <f>S.19.01.01.03.1!M17-S.19.01.01.09.1!M17</f>
        <v>0</v>
      </c>
      <c r="N17" s="245">
        <f>S.19.01.01.03.1!N17-S.19.01.01.09.1!N17</f>
        <v>0</v>
      </c>
      <c r="O17" s="245">
        <f>S.19.01.01.03.1!O17-S.19.01.01.09.1!O17</f>
        <v>0</v>
      </c>
      <c r="P17" s="245">
        <f>S.19.01.01.03.1!P17-S.19.01.01.09.1!P17</f>
        <v>0</v>
      </c>
      <c r="Q17" s="245">
        <f>S.19.01.01.03.1!Q17-S.19.01.01.09.1!Q17</f>
        <v>0</v>
      </c>
      <c r="R17" s="245">
        <f>S.19.01.01.03.1!R17-S.19.01.01.09.1!R17</f>
        <v>0</v>
      </c>
      <c r="S17" s="163"/>
      <c r="T17" s="163"/>
      <c r="U17" s="163"/>
      <c r="V17" s="166"/>
      <c r="X17" s="10" t="s">
        <v>1150</v>
      </c>
      <c r="Y17" s="60"/>
      <c r="Z17" s="60"/>
      <c r="AA17" s="13" t="s">
        <v>1150</v>
      </c>
      <c r="AB17" s="168" t="s">
        <v>523</v>
      </c>
      <c r="AC17" s="131" t="s">
        <v>8366</v>
      </c>
      <c r="AD17" s="131" t="s">
        <v>8367</v>
      </c>
      <c r="AE17" s="131" t="s">
        <v>8368</v>
      </c>
      <c r="AF17" s="131" t="s">
        <v>8369</v>
      </c>
      <c r="AG17" s="131" t="s">
        <v>8370</v>
      </c>
      <c r="AH17" s="131" t="s">
        <v>8371</v>
      </c>
      <c r="AI17" s="131" t="s">
        <v>8372</v>
      </c>
      <c r="AJ17" s="131" t="s">
        <v>8373</v>
      </c>
      <c r="AK17" s="131" t="s">
        <v>8374</v>
      </c>
      <c r="AL17" s="131" t="s">
        <v>8375</v>
      </c>
      <c r="AM17" s="131" t="s">
        <v>8376</v>
      </c>
      <c r="AN17" s="131" t="s">
        <v>8377</v>
      </c>
      <c r="AO17" s="170" t="s">
        <v>2949</v>
      </c>
      <c r="AP17" s="170" t="s">
        <v>2949</v>
      </c>
      <c r="AQ17" s="170" t="s">
        <v>2949</v>
      </c>
      <c r="AR17" s="170" t="s">
        <v>2949</v>
      </c>
    </row>
    <row r="18" spans="2:44" ht="20.100000000000001" customHeight="1" x14ac:dyDescent="0.25">
      <c r="B18" s="10" t="s">
        <v>1151</v>
      </c>
      <c r="C18" s="60"/>
      <c r="D18" s="60"/>
      <c r="E18" s="13" t="s">
        <v>1151</v>
      </c>
      <c r="F18" s="15" t="s">
        <v>525</v>
      </c>
      <c r="G18" s="245">
        <f>S.19.01.01.03.1!G18-S.19.01.01.09.1!G18</f>
        <v>0</v>
      </c>
      <c r="H18" s="245">
        <f>S.19.01.01.03.1!H18-S.19.01.01.09.1!H18</f>
        <v>0</v>
      </c>
      <c r="I18" s="245">
        <f>S.19.01.01.03.1!I18-S.19.01.01.09.1!I18</f>
        <v>0</v>
      </c>
      <c r="J18" s="245">
        <f>S.19.01.01.03.1!J18-S.19.01.01.09.1!J18</f>
        <v>0</v>
      </c>
      <c r="K18" s="245">
        <f>S.19.01.01.03.1!K18-S.19.01.01.09.1!K18</f>
        <v>0</v>
      </c>
      <c r="L18" s="245">
        <f>S.19.01.01.03.1!L18-S.19.01.01.09.1!L18</f>
        <v>0</v>
      </c>
      <c r="M18" s="245">
        <f>S.19.01.01.03.1!M18-S.19.01.01.09.1!M18</f>
        <v>0</v>
      </c>
      <c r="N18" s="245">
        <f>S.19.01.01.03.1!N18-S.19.01.01.09.1!N18</f>
        <v>0</v>
      </c>
      <c r="O18" s="245">
        <f>S.19.01.01.03.1!O18-S.19.01.01.09.1!O18</f>
        <v>0</v>
      </c>
      <c r="P18" s="245">
        <f>S.19.01.01.03.1!P18-S.19.01.01.09.1!P18</f>
        <v>0</v>
      </c>
      <c r="Q18" s="245">
        <f>S.19.01.01.03.1!Q18-S.19.01.01.09.1!Q18</f>
        <v>0</v>
      </c>
      <c r="R18" s="163"/>
      <c r="S18" s="163"/>
      <c r="T18" s="163"/>
      <c r="U18" s="163"/>
      <c r="V18" s="166"/>
      <c r="X18" s="10" t="s">
        <v>1151</v>
      </c>
      <c r="Y18" s="60"/>
      <c r="Z18" s="60"/>
      <c r="AA18" s="13" t="s">
        <v>1151</v>
      </c>
      <c r="AB18" s="168" t="s">
        <v>525</v>
      </c>
      <c r="AC18" s="131" t="s">
        <v>8378</v>
      </c>
      <c r="AD18" s="131" t="s">
        <v>8379</v>
      </c>
      <c r="AE18" s="131" t="s">
        <v>8380</v>
      </c>
      <c r="AF18" s="131" t="s">
        <v>8381</v>
      </c>
      <c r="AG18" s="131" t="s">
        <v>8382</v>
      </c>
      <c r="AH18" s="131" t="s">
        <v>8383</v>
      </c>
      <c r="AI18" s="131" t="s">
        <v>8384</v>
      </c>
      <c r="AJ18" s="131" t="s">
        <v>8385</v>
      </c>
      <c r="AK18" s="131" t="s">
        <v>8386</v>
      </c>
      <c r="AL18" s="131" t="s">
        <v>8387</v>
      </c>
      <c r="AM18" s="131" t="s">
        <v>8388</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527</v>
      </c>
      <c r="G19" s="245">
        <f>S.19.01.01.03.1!G19-S.19.01.01.09.1!G19</f>
        <v>0</v>
      </c>
      <c r="H19" s="245">
        <f>S.19.01.01.03.1!H19-S.19.01.01.09.1!H19</f>
        <v>0</v>
      </c>
      <c r="I19" s="245">
        <f>S.19.01.01.03.1!I19-S.19.01.01.09.1!I19</f>
        <v>0</v>
      </c>
      <c r="J19" s="245">
        <f>S.19.01.01.03.1!J19-S.19.01.01.09.1!J19</f>
        <v>0</v>
      </c>
      <c r="K19" s="245">
        <f>S.19.01.01.03.1!K19-S.19.01.01.09.1!K19</f>
        <v>0</v>
      </c>
      <c r="L19" s="245">
        <f>S.19.01.01.03.1!L19-S.19.01.01.09.1!L19</f>
        <v>0</v>
      </c>
      <c r="M19" s="245">
        <f>S.19.01.01.03.1!M19-S.19.01.01.09.1!M19</f>
        <v>0</v>
      </c>
      <c r="N19" s="245">
        <f>S.19.01.01.03.1!N19-S.19.01.01.09.1!N19</f>
        <v>0</v>
      </c>
      <c r="O19" s="245">
        <f>S.19.01.01.03.1!O19-S.19.01.01.09.1!O19</f>
        <v>0</v>
      </c>
      <c r="P19" s="245">
        <f>S.19.01.01.03.1!P19-S.19.01.01.09.1!P19</f>
        <v>0</v>
      </c>
      <c r="Q19" s="163"/>
      <c r="R19" s="163"/>
      <c r="S19" s="163"/>
      <c r="T19" s="163"/>
      <c r="U19" s="163"/>
      <c r="V19" s="166"/>
      <c r="X19" s="10" t="s">
        <v>1152</v>
      </c>
      <c r="Y19" s="60"/>
      <c r="Z19" s="60"/>
      <c r="AA19" s="13" t="s">
        <v>1152</v>
      </c>
      <c r="AB19" s="168" t="s">
        <v>527</v>
      </c>
      <c r="AC19" s="131" t="s">
        <v>8389</v>
      </c>
      <c r="AD19" s="131" t="s">
        <v>8390</v>
      </c>
      <c r="AE19" s="131" t="s">
        <v>8391</v>
      </c>
      <c r="AF19" s="131" t="s">
        <v>8392</v>
      </c>
      <c r="AG19" s="131" t="s">
        <v>8393</v>
      </c>
      <c r="AH19" s="131" t="s">
        <v>8394</v>
      </c>
      <c r="AI19" s="131" t="s">
        <v>8395</v>
      </c>
      <c r="AJ19" s="131" t="s">
        <v>8396</v>
      </c>
      <c r="AK19" s="131" t="s">
        <v>8397</v>
      </c>
      <c r="AL19" s="131" t="s">
        <v>8398</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529</v>
      </c>
      <c r="G20" s="245">
        <f>S.19.01.01.03.1!G20-S.19.01.01.09.1!G20</f>
        <v>0</v>
      </c>
      <c r="H20" s="245">
        <f>S.19.01.01.03.1!H20-S.19.01.01.09.1!H20</f>
        <v>0</v>
      </c>
      <c r="I20" s="245">
        <f>S.19.01.01.03.1!I20-S.19.01.01.09.1!I20</f>
        <v>0</v>
      </c>
      <c r="J20" s="245">
        <f>S.19.01.01.03.1!J20-S.19.01.01.09.1!J20</f>
        <v>0</v>
      </c>
      <c r="K20" s="245">
        <f>S.19.01.01.03.1!K20-S.19.01.01.09.1!K20</f>
        <v>0</v>
      </c>
      <c r="L20" s="245">
        <f>S.19.01.01.03.1!L20-S.19.01.01.09.1!L20</f>
        <v>0</v>
      </c>
      <c r="M20" s="245">
        <f>S.19.01.01.03.1!M20-S.19.01.01.09.1!M20</f>
        <v>0</v>
      </c>
      <c r="N20" s="245">
        <f>S.19.01.01.03.1!N20-S.19.01.01.09.1!N20</f>
        <v>0</v>
      </c>
      <c r="O20" s="245">
        <f>S.19.01.01.03.1!O20-S.19.01.01.09.1!O20</f>
        <v>0</v>
      </c>
      <c r="P20" s="163"/>
      <c r="Q20" s="163"/>
      <c r="R20" s="163"/>
      <c r="S20" s="163"/>
      <c r="T20" s="163"/>
      <c r="U20" s="163"/>
      <c r="V20" s="166"/>
      <c r="X20" s="10" t="s">
        <v>1153</v>
      </c>
      <c r="Y20" s="60"/>
      <c r="Z20" s="60"/>
      <c r="AA20" s="13" t="s">
        <v>1153</v>
      </c>
      <c r="AB20" s="168" t="s">
        <v>529</v>
      </c>
      <c r="AC20" s="131" t="s">
        <v>8399</v>
      </c>
      <c r="AD20" s="131" t="s">
        <v>8400</v>
      </c>
      <c r="AE20" s="131" t="s">
        <v>8401</v>
      </c>
      <c r="AF20" s="131" t="s">
        <v>8402</v>
      </c>
      <c r="AG20" s="131" t="s">
        <v>8403</v>
      </c>
      <c r="AH20" s="131" t="s">
        <v>8404</v>
      </c>
      <c r="AI20" s="131" t="s">
        <v>8405</v>
      </c>
      <c r="AJ20" s="131" t="s">
        <v>8406</v>
      </c>
      <c r="AK20" s="131" t="s">
        <v>8407</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531</v>
      </c>
      <c r="G21" s="245">
        <f>S.19.01.01.03.1!G21-S.19.01.01.09.1!G21</f>
        <v>0</v>
      </c>
      <c r="H21" s="245">
        <f>S.19.01.01.03.1!H21-S.19.01.01.09.1!H21</f>
        <v>0</v>
      </c>
      <c r="I21" s="245">
        <f>S.19.01.01.03.1!I21-S.19.01.01.09.1!I21</f>
        <v>0</v>
      </c>
      <c r="J21" s="245">
        <f>S.19.01.01.03.1!J21-S.19.01.01.09.1!J21</f>
        <v>0</v>
      </c>
      <c r="K21" s="245">
        <f>S.19.01.01.03.1!K21-S.19.01.01.09.1!K21</f>
        <v>0</v>
      </c>
      <c r="L21" s="245">
        <f>S.19.01.01.03.1!L21-S.19.01.01.09.1!L21</f>
        <v>0</v>
      </c>
      <c r="M21" s="245">
        <f>S.19.01.01.03.1!M21-S.19.01.01.09.1!M21</f>
        <v>0</v>
      </c>
      <c r="N21" s="245">
        <f>S.19.01.01.03.1!N21-S.19.01.01.09.1!N21</f>
        <v>0</v>
      </c>
      <c r="O21" s="163"/>
      <c r="P21" s="163"/>
      <c r="Q21" s="163"/>
      <c r="R21" s="163"/>
      <c r="S21" s="163"/>
      <c r="T21" s="163"/>
      <c r="U21" s="163"/>
      <c r="V21" s="166"/>
      <c r="X21" s="10" t="s">
        <v>1154</v>
      </c>
      <c r="Y21" s="60"/>
      <c r="Z21" s="60"/>
      <c r="AA21" s="13" t="s">
        <v>1154</v>
      </c>
      <c r="AB21" s="168" t="s">
        <v>531</v>
      </c>
      <c r="AC21" s="131" t="s">
        <v>8408</v>
      </c>
      <c r="AD21" s="131" t="s">
        <v>8409</v>
      </c>
      <c r="AE21" s="131" t="s">
        <v>8410</v>
      </c>
      <c r="AF21" s="131" t="s">
        <v>8411</v>
      </c>
      <c r="AG21" s="131" t="s">
        <v>8412</v>
      </c>
      <c r="AH21" s="131" t="s">
        <v>8413</v>
      </c>
      <c r="AI21" s="131" t="s">
        <v>8414</v>
      </c>
      <c r="AJ21" s="131" t="s">
        <v>8415</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533</v>
      </c>
      <c r="G22" s="245">
        <f>S.19.01.01.03.1!G22-S.19.01.01.09.1!G22</f>
        <v>0</v>
      </c>
      <c r="H22" s="245">
        <f>S.19.01.01.03.1!H22-S.19.01.01.09.1!H22</f>
        <v>0</v>
      </c>
      <c r="I22" s="245">
        <f>S.19.01.01.03.1!I22-S.19.01.01.09.1!I22</f>
        <v>0</v>
      </c>
      <c r="J22" s="245">
        <f>S.19.01.01.03.1!J22-S.19.01.01.09.1!J22</f>
        <v>0</v>
      </c>
      <c r="K22" s="245">
        <f>S.19.01.01.03.1!K22-S.19.01.01.09.1!K22</f>
        <v>0</v>
      </c>
      <c r="L22" s="245">
        <f>S.19.01.01.03.1!L22-S.19.01.01.09.1!L22</f>
        <v>0</v>
      </c>
      <c r="M22" s="245">
        <f>S.19.01.01.03.1!M22-S.19.01.01.09.1!M22</f>
        <v>0</v>
      </c>
      <c r="N22" s="163"/>
      <c r="O22" s="163"/>
      <c r="P22" s="163"/>
      <c r="Q22" s="163"/>
      <c r="R22" s="163"/>
      <c r="S22" s="163"/>
      <c r="T22" s="163"/>
      <c r="U22" s="163"/>
      <c r="V22" s="166"/>
      <c r="X22" s="10" t="s">
        <v>1155</v>
      </c>
      <c r="Y22" s="60"/>
      <c r="Z22" s="60"/>
      <c r="AA22" s="13" t="s">
        <v>1155</v>
      </c>
      <c r="AB22" s="168" t="s">
        <v>533</v>
      </c>
      <c r="AC22" s="131" t="s">
        <v>8416</v>
      </c>
      <c r="AD22" s="131" t="s">
        <v>8417</v>
      </c>
      <c r="AE22" s="131" t="s">
        <v>8418</v>
      </c>
      <c r="AF22" s="131" t="s">
        <v>8419</v>
      </c>
      <c r="AG22" s="131" t="s">
        <v>8420</v>
      </c>
      <c r="AH22" s="131" t="s">
        <v>8421</v>
      </c>
      <c r="AI22" s="131" t="s">
        <v>8422</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535</v>
      </c>
      <c r="G23" s="245">
        <f>S.19.01.01.03.1!G23-S.19.01.01.09.1!G23</f>
        <v>0</v>
      </c>
      <c r="H23" s="245">
        <f>S.19.01.01.03.1!H23-S.19.01.01.09.1!H23</f>
        <v>0</v>
      </c>
      <c r="I23" s="245">
        <f>S.19.01.01.03.1!I23-S.19.01.01.09.1!I23</f>
        <v>0</v>
      </c>
      <c r="J23" s="245">
        <f>S.19.01.01.03.1!J23-S.19.01.01.09.1!J23</f>
        <v>0</v>
      </c>
      <c r="K23" s="245">
        <f>S.19.01.01.03.1!K23-S.19.01.01.09.1!K23</f>
        <v>0</v>
      </c>
      <c r="L23" s="245">
        <f>S.19.01.01.03.1!L23-S.19.01.01.09.1!L23</f>
        <v>0</v>
      </c>
      <c r="M23" s="163"/>
      <c r="N23" s="163"/>
      <c r="O23" s="163"/>
      <c r="P23" s="163"/>
      <c r="Q23" s="163"/>
      <c r="R23" s="163"/>
      <c r="S23" s="163"/>
      <c r="T23" s="163"/>
      <c r="U23" s="163"/>
      <c r="V23" s="166"/>
      <c r="X23" s="10" t="s">
        <v>1156</v>
      </c>
      <c r="Y23" s="60"/>
      <c r="Z23" s="60"/>
      <c r="AA23" s="13" t="s">
        <v>1156</v>
      </c>
      <c r="AB23" s="168" t="s">
        <v>535</v>
      </c>
      <c r="AC23" s="131" t="s">
        <v>8423</v>
      </c>
      <c r="AD23" s="131" t="s">
        <v>8424</v>
      </c>
      <c r="AE23" s="131" t="s">
        <v>8425</v>
      </c>
      <c r="AF23" s="131" t="s">
        <v>8426</v>
      </c>
      <c r="AG23" s="131" t="s">
        <v>8427</v>
      </c>
      <c r="AH23" s="131" t="s">
        <v>8428</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537</v>
      </c>
      <c r="G24" s="245">
        <f>S.19.01.01.03.1!G24-S.19.01.01.09.1!G24</f>
        <v>0</v>
      </c>
      <c r="H24" s="245">
        <f>S.19.01.01.03.1!H24-S.19.01.01.09.1!H24</f>
        <v>0</v>
      </c>
      <c r="I24" s="245">
        <f>S.19.01.01.03.1!I24-S.19.01.01.09.1!I24</f>
        <v>0</v>
      </c>
      <c r="J24" s="245">
        <f>S.19.01.01.03.1!J24-S.19.01.01.09.1!J24</f>
        <v>0</v>
      </c>
      <c r="K24" s="245">
        <f>S.19.01.01.03.1!K24-S.19.01.01.09.1!K24</f>
        <v>0</v>
      </c>
      <c r="L24" s="163"/>
      <c r="M24" s="163"/>
      <c r="N24" s="163"/>
      <c r="O24" s="163"/>
      <c r="P24" s="163"/>
      <c r="Q24" s="163"/>
      <c r="R24" s="163"/>
      <c r="S24" s="163"/>
      <c r="T24" s="163"/>
      <c r="U24" s="163"/>
      <c r="V24" s="166"/>
      <c r="X24" s="10" t="s">
        <v>1157</v>
      </c>
      <c r="Y24" s="60"/>
      <c r="Z24" s="60"/>
      <c r="AA24" s="13" t="s">
        <v>1157</v>
      </c>
      <c r="AB24" s="168" t="s">
        <v>537</v>
      </c>
      <c r="AC24" s="131" t="s">
        <v>8429</v>
      </c>
      <c r="AD24" s="131" t="s">
        <v>8430</v>
      </c>
      <c r="AE24" s="131" t="s">
        <v>8431</v>
      </c>
      <c r="AF24" s="131" t="s">
        <v>8432</v>
      </c>
      <c r="AG24" s="131" t="s">
        <v>8433</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539</v>
      </c>
      <c r="G25" s="245">
        <f>S.19.01.01.03.1!G25-S.19.01.01.09.1!G25</f>
        <v>0</v>
      </c>
      <c r="H25" s="245">
        <f>S.19.01.01.03.1!H25-S.19.01.01.09.1!H25</f>
        <v>0</v>
      </c>
      <c r="I25" s="245">
        <f>S.19.01.01.03.1!I25-S.19.01.01.09.1!I25</f>
        <v>0</v>
      </c>
      <c r="J25" s="245">
        <f>S.19.01.01.03.1!J25-S.19.01.01.09.1!J25</f>
        <v>0</v>
      </c>
      <c r="K25" s="163"/>
      <c r="L25" s="163"/>
      <c r="M25" s="163"/>
      <c r="N25" s="163"/>
      <c r="O25" s="163"/>
      <c r="P25" s="163"/>
      <c r="Q25" s="163"/>
      <c r="R25" s="163"/>
      <c r="S25" s="163"/>
      <c r="T25" s="163"/>
      <c r="U25" s="163"/>
      <c r="V25" s="166"/>
      <c r="X25" s="10" t="s">
        <v>1158</v>
      </c>
      <c r="Y25" s="60"/>
      <c r="Z25" s="60"/>
      <c r="AA25" s="13" t="s">
        <v>1158</v>
      </c>
      <c r="AB25" s="168" t="s">
        <v>539</v>
      </c>
      <c r="AC25" s="131" t="s">
        <v>8434</v>
      </c>
      <c r="AD25" s="131" t="s">
        <v>8435</v>
      </c>
      <c r="AE25" s="131" t="s">
        <v>8436</v>
      </c>
      <c r="AF25" s="131" t="s">
        <v>8437</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541</v>
      </c>
      <c r="G26" s="245">
        <f>S.19.01.01.03.1!G26-S.19.01.01.09.1!G26</f>
        <v>0</v>
      </c>
      <c r="H26" s="245">
        <f>S.19.01.01.03.1!H26-S.19.01.01.09.1!H26</f>
        <v>0</v>
      </c>
      <c r="I26" s="245">
        <f>S.19.01.01.03.1!I26-S.19.01.01.09.1!I26</f>
        <v>0</v>
      </c>
      <c r="J26" s="163"/>
      <c r="K26" s="163"/>
      <c r="L26" s="163"/>
      <c r="M26" s="163"/>
      <c r="N26" s="163"/>
      <c r="O26" s="163"/>
      <c r="P26" s="163"/>
      <c r="Q26" s="163"/>
      <c r="R26" s="163"/>
      <c r="S26" s="163"/>
      <c r="T26" s="163"/>
      <c r="U26" s="163"/>
      <c r="V26" s="166"/>
      <c r="X26" s="10" t="s">
        <v>1159</v>
      </c>
      <c r="Y26" s="60"/>
      <c r="Z26" s="60"/>
      <c r="AA26" s="13" t="s">
        <v>1159</v>
      </c>
      <c r="AB26" s="168" t="s">
        <v>541</v>
      </c>
      <c r="AC26" s="131" t="s">
        <v>8438</v>
      </c>
      <c r="AD26" s="131" t="s">
        <v>8439</v>
      </c>
      <c r="AE26" s="131" t="s">
        <v>8440</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543</v>
      </c>
      <c r="G27" s="245">
        <f>S.19.01.01.03.1!G27-S.19.01.01.09.1!G27</f>
        <v>0</v>
      </c>
      <c r="H27" s="245">
        <f>S.19.01.01.03.1!H27-S.19.01.01.09.1!H27</f>
        <v>0</v>
      </c>
      <c r="I27" s="163"/>
      <c r="J27" s="163"/>
      <c r="K27" s="163"/>
      <c r="L27" s="163"/>
      <c r="M27" s="163"/>
      <c r="N27" s="163"/>
      <c r="O27" s="163"/>
      <c r="P27" s="163"/>
      <c r="Q27" s="163"/>
      <c r="R27" s="163"/>
      <c r="S27" s="163"/>
      <c r="T27" s="163"/>
      <c r="U27" s="163"/>
      <c r="V27" s="166"/>
      <c r="X27" s="10" t="s">
        <v>1160</v>
      </c>
      <c r="Y27" s="60"/>
      <c r="Z27" s="60"/>
      <c r="AA27" s="13" t="s">
        <v>1160</v>
      </c>
      <c r="AB27" s="168" t="s">
        <v>543</v>
      </c>
      <c r="AC27" s="131" t="s">
        <v>8441</v>
      </c>
      <c r="AD27" s="131" t="s">
        <v>8442</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545</v>
      </c>
      <c r="G28" s="245">
        <f>S.19.01.01.03.1!G28-S.19.01.01.09.1!G28</f>
        <v>0</v>
      </c>
      <c r="H28" s="163"/>
      <c r="I28" s="163"/>
      <c r="J28" s="163"/>
      <c r="K28" s="163"/>
      <c r="L28" s="163"/>
      <c r="M28" s="163"/>
      <c r="N28" s="163"/>
      <c r="O28" s="163"/>
      <c r="P28" s="163"/>
      <c r="Q28" s="163"/>
      <c r="R28" s="163"/>
      <c r="S28" s="163"/>
      <c r="T28" s="163"/>
      <c r="U28" s="163"/>
      <c r="V28" s="166"/>
      <c r="X28" s="10" t="s">
        <v>1161</v>
      </c>
      <c r="Y28" s="60"/>
      <c r="Z28" s="60"/>
      <c r="AA28" s="13" t="s">
        <v>1161</v>
      </c>
      <c r="AB28" s="168" t="s">
        <v>545</v>
      </c>
      <c r="AC28" s="131" t="s">
        <v>8443</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Y11:AN26 C11:F26 G11:G28 H11:H27 I11:R26 S14:S16 T14:T15 U14 V13"/>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Enumerations!$A$784:$A$784</xm:f>
          </x14:formula1>
          <xm:sqref>B3</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Enumerations!$A$788:$B$788</xm:f>
          </x14:formula1>
          <xm:sqref>G8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showGridLines="0" workbookViewId="0"/>
  </sheetViews>
  <sheetFormatPr defaultRowHeight="15" x14ac:dyDescent="0.25"/>
  <cols>
    <col min="1" max="1" width="9.140625" style="324"/>
    <col min="2" max="2" width="35" style="324" customWidth="1"/>
    <col min="3" max="4" width="0" style="324" hidden="1" customWidth="1"/>
    <col min="5" max="5" width="9.140625" style="324"/>
    <col min="6" max="6" width="18" style="324" customWidth="1"/>
    <col min="7" max="7" width="17.7109375" style="324" customWidth="1"/>
    <col min="8" max="14" width="9.140625" style="324"/>
    <col min="15" max="15" width="24.28515625" style="41" customWidth="1"/>
    <col min="16" max="16" width="9.140625" style="324"/>
    <col min="17" max="18" width="0" style="324" hidden="1" customWidth="1"/>
    <col min="19" max="19" width="9.140625" style="324"/>
    <col min="20" max="20" width="32.7109375" style="324" customWidth="1"/>
    <col min="21" max="21" width="29.7109375" style="324" customWidth="1"/>
    <col min="22" max="16384" width="9.140625" style="324"/>
  </cols>
  <sheetData>
    <row r="1" spans="1:21" ht="21.75" customHeight="1" x14ac:dyDescent="0.3">
      <c r="A1" s="187" t="s">
        <v>17053</v>
      </c>
      <c r="B1" s="798" t="s">
        <v>8307</v>
      </c>
      <c r="C1" s="799"/>
      <c r="D1" s="799"/>
      <c r="E1" s="799"/>
      <c r="F1" s="799"/>
      <c r="G1" s="799"/>
      <c r="H1" s="799"/>
      <c r="I1" s="799"/>
      <c r="J1" s="799"/>
      <c r="K1" s="799"/>
      <c r="L1" s="799"/>
      <c r="O1" s="237" t="s">
        <v>17123</v>
      </c>
      <c r="U1" s="724" t="s">
        <v>13439</v>
      </c>
    </row>
    <row r="2" spans="1:21" ht="90" x14ac:dyDescent="0.25">
      <c r="T2" s="32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8308</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59" t="s">
        <v>1208</v>
      </c>
      <c r="I10" s="6" t="s">
        <v>7676</v>
      </c>
      <c r="J10" s="6"/>
      <c r="K10" s="6"/>
      <c r="T10" s="10" t="s">
        <v>1208</v>
      </c>
    </row>
    <row r="11" spans="1:21" ht="12.4" customHeight="1" x14ac:dyDescent="0.25">
      <c r="F11" s="15" t="s">
        <v>1308</v>
      </c>
      <c r="R11" s="326"/>
      <c r="T11" s="134" t="s">
        <v>1308</v>
      </c>
    </row>
    <row r="12" spans="1:21" ht="12.4" customHeight="1" x14ac:dyDescent="0.25">
      <c r="B12" s="10" t="s">
        <v>1205</v>
      </c>
      <c r="C12" s="13" t="s">
        <v>7644</v>
      </c>
      <c r="D12" s="13" t="s">
        <v>7645</v>
      </c>
      <c r="E12" s="16" t="s">
        <v>515</v>
      </c>
      <c r="F12" s="245">
        <f>S.19.01.01.04.1!F12-S.19.01.01.10.1!$F12</f>
        <v>0</v>
      </c>
      <c r="O12" s="55" t="s">
        <v>1205</v>
      </c>
      <c r="R12" s="168" t="s">
        <v>515</v>
      </c>
      <c r="S12" s="134" t="s">
        <v>515</v>
      </c>
      <c r="T12" s="131" t="s">
        <v>8309</v>
      </c>
    </row>
    <row r="13" spans="1:21" ht="12.4" customHeight="1" x14ac:dyDescent="0.25">
      <c r="B13" s="10" t="s">
        <v>1147</v>
      </c>
      <c r="C13" s="13" t="s">
        <v>7646</v>
      </c>
      <c r="D13" s="13" t="s">
        <v>7647</v>
      </c>
      <c r="E13" s="16" t="s">
        <v>517</v>
      </c>
      <c r="F13" s="245">
        <f>S.19.01.01.04.1!F13-S.19.01.01.10.1!$F13</f>
        <v>0</v>
      </c>
      <c r="O13" s="55" t="s">
        <v>1147</v>
      </c>
      <c r="P13" s="60"/>
      <c r="Q13" s="13" t="s">
        <v>7505</v>
      </c>
      <c r="R13" s="168" t="s">
        <v>517</v>
      </c>
      <c r="S13" s="134" t="s">
        <v>517</v>
      </c>
      <c r="T13" s="131" t="s">
        <v>8310</v>
      </c>
    </row>
    <row r="14" spans="1:21" ht="12.4" customHeight="1" x14ac:dyDescent="0.25">
      <c r="B14" s="10" t="s">
        <v>1148</v>
      </c>
      <c r="C14" s="13" t="s">
        <v>7648</v>
      </c>
      <c r="D14" s="13" t="s">
        <v>7649</v>
      </c>
      <c r="E14" s="16" t="s">
        <v>519</v>
      </c>
      <c r="F14" s="245">
        <f>S.19.01.01.04.1!F14-S.19.01.01.10.1!$F14</f>
        <v>0</v>
      </c>
      <c r="O14" s="55" t="s">
        <v>1148</v>
      </c>
      <c r="P14" s="60"/>
      <c r="Q14" s="13" t="s">
        <v>1147</v>
      </c>
      <c r="R14" s="168" t="s">
        <v>519</v>
      </c>
      <c r="S14" s="134" t="s">
        <v>519</v>
      </c>
      <c r="T14" s="131" t="s">
        <v>8311</v>
      </c>
    </row>
    <row r="15" spans="1:21" ht="12.4" customHeight="1" x14ac:dyDescent="0.25">
      <c r="B15" s="10" t="s">
        <v>1149</v>
      </c>
      <c r="C15" s="13" t="s">
        <v>7650</v>
      </c>
      <c r="D15" s="13" t="s">
        <v>7651</v>
      </c>
      <c r="E15" s="16" t="s">
        <v>521</v>
      </c>
      <c r="F15" s="245">
        <f>S.19.01.01.04.1!F15-S.19.01.01.10.1!$F15</f>
        <v>0</v>
      </c>
      <c r="O15" s="55" t="s">
        <v>1149</v>
      </c>
      <c r="P15" s="60"/>
      <c r="Q15" s="13" t="s">
        <v>1148</v>
      </c>
      <c r="R15" s="168" t="s">
        <v>521</v>
      </c>
      <c r="S15" s="134" t="s">
        <v>521</v>
      </c>
      <c r="T15" s="131" t="s">
        <v>8312</v>
      </c>
    </row>
    <row r="16" spans="1:21" ht="12.4" customHeight="1" x14ac:dyDescent="0.25">
      <c r="B16" s="10" t="s">
        <v>1150</v>
      </c>
      <c r="C16" s="13" t="s">
        <v>7652</v>
      </c>
      <c r="D16" s="13" t="s">
        <v>7653</v>
      </c>
      <c r="E16" s="16" t="s">
        <v>523</v>
      </c>
      <c r="F16" s="245">
        <f>S.19.01.01.04.1!F16-S.19.01.01.10.1!$F16</f>
        <v>0</v>
      </c>
      <c r="O16" s="55" t="s">
        <v>1150</v>
      </c>
      <c r="P16" s="60"/>
      <c r="Q16" s="13" t="s">
        <v>1149</v>
      </c>
      <c r="R16" s="168" t="s">
        <v>523</v>
      </c>
      <c r="S16" s="134" t="s">
        <v>523</v>
      </c>
      <c r="T16" s="131" t="s">
        <v>8313</v>
      </c>
    </row>
    <row r="17" spans="2:20" ht="12.4" customHeight="1" x14ac:dyDescent="0.25">
      <c r="B17" s="10" t="s">
        <v>1151</v>
      </c>
      <c r="C17" s="13" t="s">
        <v>7654</v>
      </c>
      <c r="D17" s="13" t="s">
        <v>7655</v>
      </c>
      <c r="E17" s="16" t="s">
        <v>525</v>
      </c>
      <c r="F17" s="245">
        <f>S.19.01.01.04.1!F17-S.19.01.01.10.1!$F17</f>
        <v>0</v>
      </c>
      <c r="O17" s="55" t="s">
        <v>1151</v>
      </c>
      <c r="P17" s="60"/>
      <c r="Q17" s="13" t="s">
        <v>1150</v>
      </c>
      <c r="R17" s="168" t="s">
        <v>525</v>
      </c>
      <c r="S17" s="134" t="s">
        <v>525</v>
      </c>
      <c r="T17" s="131" t="s">
        <v>8314</v>
      </c>
    </row>
    <row r="18" spans="2:20" ht="12.4" customHeight="1" x14ac:dyDescent="0.25">
      <c r="B18" s="10" t="s">
        <v>1152</v>
      </c>
      <c r="C18" s="13" t="s">
        <v>7656</v>
      </c>
      <c r="D18" s="13" t="s">
        <v>7657</v>
      </c>
      <c r="E18" s="16" t="s">
        <v>527</v>
      </c>
      <c r="F18" s="245">
        <f>S.19.01.01.04.1!F18-S.19.01.01.10.1!$F18</f>
        <v>0</v>
      </c>
      <c r="O18" s="55" t="s">
        <v>1152</v>
      </c>
      <c r="P18" s="60"/>
      <c r="Q18" s="13" t="s">
        <v>1151</v>
      </c>
      <c r="R18" s="168" t="s">
        <v>527</v>
      </c>
      <c r="S18" s="134" t="s">
        <v>527</v>
      </c>
      <c r="T18" s="131" t="s">
        <v>8315</v>
      </c>
    </row>
    <row r="19" spans="2:20" ht="12.4" customHeight="1" x14ac:dyDescent="0.25">
      <c r="B19" s="10" t="s">
        <v>1153</v>
      </c>
      <c r="C19" s="13" t="s">
        <v>7658</v>
      </c>
      <c r="D19" s="13" t="s">
        <v>7659</v>
      </c>
      <c r="E19" s="16" t="s">
        <v>529</v>
      </c>
      <c r="F19" s="245">
        <f>S.19.01.01.04.1!F19-S.19.01.01.10.1!$F19</f>
        <v>0</v>
      </c>
      <c r="O19" s="55" t="s">
        <v>1153</v>
      </c>
      <c r="P19" s="60"/>
      <c r="Q19" s="13" t="s">
        <v>1152</v>
      </c>
      <c r="R19" s="168" t="s">
        <v>529</v>
      </c>
      <c r="S19" s="134" t="s">
        <v>529</v>
      </c>
      <c r="T19" s="131" t="s">
        <v>8316</v>
      </c>
    </row>
    <row r="20" spans="2:20" ht="12.4" customHeight="1" x14ac:dyDescent="0.25">
      <c r="B20" s="10" t="s">
        <v>1154</v>
      </c>
      <c r="C20" s="13" t="s">
        <v>7660</v>
      </c>
      <c r="D20" s="13" t="s">
        <v>7661</v>
      </c>
      <c r="E20" s="16" t="s">
        <v>531</v>
      </c>
      <c r="F20" s="245">
        <f>S.19.01.01.04.1!F20-S.19.01.01.10.1!$F20</f>
        <v>0</v>
      </c>
      <c r="O20" s="55" t="s">
        <v>1154</v>
      </c>
      <c r="P20" s="60"/>
      <c r="Q20" s="13" t="s">
        <v>1153</v>
      </c>
      <c r="R20" s="168" t="s">
        <v>531</v>
      </c>
      <c r="S20" s="134" t="s">
        <v>531</v>
      </c>
      <c r="T20" s="131" t="s">
        <v>8317</v>
      </c>
    </row>
    <row r="21" spans="2:20" ht="12.4" customHeight="1" x14ac:dyDescent="0.25">
      <c r="B21" s="10" t="s">
        <v>1155</v>
      </c>
      <c r="C21" s="13" t="s">
        <v>7662</v>
      </c>
      <c r="D21" s="13" t="s">
        <v>7663</v>
      </c>
      <c r="E21" s="16" t="s">
        <v>533</v>
      </c>
      <c r="F21" s="245">
        <f>S.19.01.01.04.1!F21-S.19.01.01.10.1!$F21</f>
        <v>0</v>
      </c>
      <c r="O21" s="55" t="s">
        <v>1155</v>
      </c>
      <c r="P21" s="60"/>
      <c r="Q21" s="13" t="s">
        <v>1154</v>
      </c>
      <c r="R21" s="168" t="s">
        <v>533</v>
      </c>
      <c r="S21" s="134" t="s">
        <v>533</v>
      </c>
      <c r="T21" s="131" t="s">
        <v>8318</v>
      </c>
    </row>
    <row r="22" spans="2:20" ht="12.4" customHeight="1" x14ac:dyDescent="0.25">
      <c r="B22" s="10" t="s">
        <v>1156</v>
      </c>
      <c r="C22" s="13" t="s">
        <v>7664</v>
      </c>
      <c r="D22" s="13" t="s">
        <v>7665</v>
      </c>
      <c r="E22" s="16" t="s">
        <v>535</v>
      </c>
      <c r="F22" s="245">
        <f>S.19.01.01.04.1!F22-S.19.01.01.10.1!$F22</f>
        <v>0</v>
      </c>
      <c r="O22" s="55" t="s">
        <v>1156</v>
      </c>
      <c r="P22" s="60"/>
      <c r="Q22" s="13" t="s">
        <v>1155</v>
      </c>
      <c r="R22" s="168" t="s">
        <v>535</v>
      </c>
      <c r="S22" s="134" t="s">
        <v>535</v>
      </c>
      <c r="T22" s="131" t="s">
        <v>8319</v>
      </c>
    </row>
    <row r="23" spans="2:20" ht="12.4" customHeight="1" x14ac:dyDescent="0.25">
      <c r="B23" s="10" t="s">
        <v>1157</v>
      </c>
      <c r="C23" s="13" t="s">
        <v>7666</v>
      </c>
      <c r="D23" s="13" t="s">
        <v>7667</v>
      </c>
      <c r="E23" s="16" t="s">
        <v>537</v>
      </c>
      <c r="F23" s="245">
        <f>S.19.01.01.04.1!F23-S.19.01.01.10.1!$F23</f>
        <v>0</v>
      </c>
      <c r="O23" s="55" t="s">
        <v>1157</v>
      </c>
      <c r="P23" s="60"/>
      <c r="Q23" s="13" t="s">
        <v>1156</v>
      </c>
      <c r="R23" s="168" t="s">
        <v>537</v>
      </c>
      <c r="S23" s="134" t="s">
        <v>537</v>
      </c>
      <c r="T23" s="131" t="s">
        <v>8320</v>
      </c>
    </row>
    <row r="24" spans="2:20" ht="12.4" customHeight="1" x14ac:dyDescent="0.25">
      <c r="B24" s="10" t="s">
        <v>1158</v>
      </c>
      <c r="C24" s="13" t="s">
        <v>7668</v>
      </c>
      <c r="D24" s="13" t="s">
        <v>7669</v>
      </c>
      <c r="E24" s="16" t="s">
        <v>539</v>
      </c>
      <c r="F24" s="245">
        <f>S.19.01.01.04.1!F24-S.19.01.01.10.1!$F24</f>
        <v>0</v>
      </c>
      <c r="O24" s="55" t="s">
        <v>1158</v>
      </c>
      <c r="P24" s="60"/>
      <c r="Q24" s="13" t="s">
        <v>1157</v>
      </c>
      <c r="R24" s="168" t="s">
        <v>539</v>
      </c>
      <c r="S24" s="134" t="s">
        <v>539</v>
      </c>
      <c r="T24" s="131" t="s">
        <v>8321</v>
      </c>
    </row>
    <row r="25" spans="2:20" ht="12.4" customHeight="1" x14ac:dyDescent="0.25">
      <c r="B25" s="10" t="s">
        <v>1159</v>
      </c>
      <c r="C25" s="13" t="s">
        <v>7670</v>
      </c>
      <c r="D25" s="13" t="s">
        <v>7671</v>
      </c>
      <c r="E25" s="16" t="s">
        <v>541</v>
      </c>
      <c r="F25" s="245">
        <f>S.19.01.01.04.1!F25-S.19.01.01.10.1!$F25</f>
        <v>0</v>
      </c>
      <c r="O25" s="55" t="s">
        <v>1159</v>
      </c>
      <c r="P25" s="60"/>
      <c r="Q25" s="13" t="s">
        <v>1158</v>
      </c>
      <c r="R25" s="168" t="s">
        <v>541</v>
      </c>
      <c r="S25" s="134" t="s">
        <v>541</v>
      </c>
      <c r="T25" s="131" t="s">
        <v>8322</v>
      </c>
    </row>
    <row r="26" spans="2:20" ht="12.4" customHeight="1" x14ac:dyDescent="0.25">
      <c r="B26" s="10" t="s">
        <v>1160</v>
      </c>
      <c r="C26" s="13" t="s">
        <v>7672</v>
      </c>
      <c r="D26" s="13" t="s">
        <v>7673</v>
      </c>
      <c r="E26" s="16" t="s">
        <v>543</v>
      </c>
      <c r="F26" s="245">
        <f>S.19.01.01.04.1!F26-S.19.01.01.10.1!$F26</f>
        <v>0</v>
      </c>
      <c r="O26" s="55" t="s">
        <v>1160</v>
      </c>
      <c r="P26" s="60"/>
      <c r="Q26" s="13" t="s">
        <v>1159</v>
      </c>
      <c r="R26" s="168" t="s">
        <v>543</v>
      </c>
      <c r="S26" s="134" t="s">
        <v>543</v>
      </c>
      <c r="T26" s="131" t="s">
        <v>8323</v>
      </c>
    </row>
    <row r="27" spans="2:20" ht="12.4" customHeight="1" x14ac:dyDescent="0.25">
      <c r="B27" s="10" t="s">
        <v>1161</v>
      </c>
      <c r="C27" s="13" t="s">
        <v>7674</v>
      </c>
      <c r="D27" s="13" t="s">
        <v>7675</v>
      </c>
      <c r="E27" s="16" t="s">
        <v>545</v>
      </c>
      <c r="F27" s="245">
        <f>S.19.01.01.04.1!F27-S.19.01.01.10.1!$F27</f>
        <v>0</v>
      </c>
      <c r="O27" s="55" t="s">
        <v>1161</v>
      </c>
      <c r="P27" s="60"/>
      <c r="Q27" s="13" t="s">
        <v>1160</v>
      </c>
      <c r="R27" s="168" t="s">
        <v>545</v>
      </c>
      <c r="S27" s="134" t="s">
        <v>545</v>
      </c>
      <c r="T27" s="131" t="s">
        <v>8324</v>
      </c>
    </row>
    <row r="28" spans="2:20" ht="14.25" customHeight="1" x14ac:dyDescent="0.25">
      <c r="B28" s="10" t="s">
        <v>798</v>
      </c>
      <c r="C28" s="13"/>
      <c r="D28" s="13"/>
      <c r="E28" s="16" t="s">
        <v>547</v>
      </c>
      <c r="F28" s="245">
        <f>S.19.01.01.04.1!F28-S.19.01.01.10.1!$F28</f>
        <v>0</v>
      </c>
      <c r="O28" s="55" t="s">
        <v>798</v>
      </c>
      <c r="P28" s="60"/>
      <c r="Q28" s="13" t="s">
        <v>1161</v>
      </c>
      <c r="R28" s="168" t="s">
        <v>547</v>
      </c>
      <c r="S28" s="134" t="s">
        <v>547</v>
      </c>
      <c r="T28" s="323" t="s">
        <v>7835</v>
      </c>
    </row>
  </sheetData>
  <mergeCells count="2">
    <mergeCell ref="B1:L1"/>
    <mergeCell ref="H5:M8"/>
  </mergeCells>
  <dataValidations count="1">
    <dataValidation type="decimal" allowBlank="1" showInputMessage="1" showErrorMessage="1" error="Data is of incorrect type!" sqref="C11:D26 T11:T26 P11:R26"/>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Enumerations!$A$789:$A$789</xm:f>
          </x14:formula1>
          <xm:sqref>B3</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Enumerations!$A$785:$P$785</xm:f>
          </x14:formula1>
          <xm:sqref>F5</xm:sqref>
        </x14:dataValidation>
      </x14:dataValidation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K1" workbookViewId="0">
      <selection activeCell="W1" sqref="W1"/>
    </sheetView>
  </sheetViews>
  <sheetFormatPr defaultRowHeight="37.5" customHeight="1" x14ac:dyDescent="0.25"/>
  <cols>
    <col min="1" max="1" width="9.140625" style="324"/>
    <col min="2" max="2" width="35" style="324" customWidth="1"/>
    <col min="3" max="4" width="0" style="324" hidden="1" customWidth="1"/>
    <col min="5" max="5" width="0.140625" style="324"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8445</v>
      </c>
      <c r="C1" s="799"/>
      <c r="D1" s="799"/>
      <c r="E1" s="799"/>
      <c r="F1" s="799"/>
      <c r="G1" s="799"/>
      <c r="H1" s="799"/>
      <c r="I1" s="799"/>
      <c r="J1" s="799"/>
      <c r="K1" s="799"/>
      <c r="L1" s="799"/>
      <c r="S1" s="848" t="s">
        <v>7639</v>
      </c>
      <c r="T1" s="782"/>
      <c r="U1" s="782"/>
      <c r="W1" s="237" t="s">
        <v>17112</v>
      </c>
      <c r="AD1" s="724" t="s">
        <v>13439</v>
      </c>
    </row>
    <row r="2" spans="1:44" ht="87.75" customHeight="1" x14ac:dyDescent="0.25">
      <c r="G2" s="314" t="s">
        <v>8444</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8446</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1000</v>
      </c>
      <c r="H12" s="15" t="s">
        <v>1001</v>
      </c>
      <c r="I12" s="15" t="s">
        <v>1002</v>
      </c>
      <c r="J12" s="15" t="s">
        <v>1003</v>
      </c>
      <c r="K12" s="15" t="s">
        <v>1209</v>
      </c>
      <c r="L12" s="15" t="s">
        <v>1210</v>
      </c>
      <c r="M12" s="15" t="s">
        <v>1211</v>
      </c>
      <c r="N12" s="15" t="s">
        <v>1212</v>
      </c>
      <c r="O12" s="15" t="s">
        <v>1213</v>
      </c>
      <c r="P12" s="15" t="s">
        <v>1214</v>
      </c>
      <c r="Q12" s="15" t="s">
        <v>1215</v>
      </c>
      <c r="R12" s="15" t="s">
        <v>1216</v>
      </c>
      <c r="S12" s="15" t="s">
        <v>1217</v>
      </c>
      <c r="T12" s="15" t="s">
        <v>1218</v>
      </c>
      <c r="U12" s="15" t="s">
        <v>1219</v>
      </c>
      <c r="V12" s="16" t="s">
        <v>1220</v>
      </c>
      <c r="AC12" s="321" t="s">
        <v>1000</v>
      </c>
      <c r="AD12" s="321" t="s">
        <v>1001</v>
      </c>
      <c r="AE12" s="321" t="s">
        <v>1002</v>
      </c>
      <c r="AF12" s="321" t="s">
        <v>1003</v>
      </c>
      <c r="AG12" s="321" t="s">
        <v>1209</v>
      </c>
      <c r="AH12" s="321" t="s">
        <v>1210</v>
      </c>
      <c r="AI12" s="321" t="s">
        <v>1211</v>
      </c>
      <c r="AJ12" s="321" t="s">
        <v>1212</v>
      </c>
      <c r="AK12" s="321" t="s">
        <v>1213</v>
      </c>
      <c r="AL12" s="321" t="s">
        <v>1214</v>
      </c>
      <c r="AM12" s="321" t="s">
        <v>1215</v>
      </c>
      <c r="AN12" s="321" t="s">
        <v>1216</v>
      </c>
      <c r="AO12" s="321" t="s">
        <v>1217</v>
      </c>
      <c r="AP12" s="321" t="s">
        <v>1218</v>
      </c>
      <c r="AQ12" s="321" t="s">
        <v>1219</v>
      </c>
      <c r="AR12" s="321" t="s">
        <v>1220</v>
      </c>
    </row>
    <row r="13" spans="1:44" ht="20.100000000000001" customHeight="1" x14ac:dyDescent="0.25">
      <c r="B13" s="10" t="s">
        <v>1205</v>
      </c>
      <c r="C13" s="60"/>
      <c r="D13" s="60"/>
      <c r="E13" s="13" t="s">
        <v>7505</v>
      </c>
      <c r="F13" s="15" t="s">
        <v>437</v>
      </c>
      <c r="G13" s="163"/>
      <c r="H13" s="163"/>
      <c r="I13" s="163"/>
      <c r="J13" s="163"/>
      <c r="K13" s="163"/>
      <c r="L13" s="163"/>
      <c r="M13" s="163"/>
      <c r="N13" s="163"/>
      <c r="O13" s="163"/>
      <c r="P13" s="163"/>
      <c r="Q13" s="163"/>
      <c r="R13" s="163"/>
      <c r="S13" s="163"/>
      <c r="T13" s="163"/>
      <c r="U13" s="163"/>
      <c r="V13" s="272"/>
      <c r="X13" s="10" t="s">
        <v>1205</v>
      </c>
      <c r="Y13" s="60"/>
      <c r="Z13" s="60"/>
      <c r="AA13" s="13" t="s">
        <v>7505</v>
      </c>
      <c r="AB13" s="168" t="s">
        <v>437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8709</v>
      </c>
    </row>
    <row r="14" spans="1:44" ht="20.100000000000001" customHeight="1" x14ac:dyDescent="0.25">
      <c r="B14" s="10" t="s">
        <v>1147</v>
      </c>
      <c r="C14" s="60"/>
      <c r="D14" s="60"/>
      <c r="E14" s="13" t="s">
        <v>1147</v>
      </c>
      <c r="F14" s="15" t="s">
        <v>439</v>
      </c>
      <c r="G14" s="161"/>
      <c r="H14" s="161"/>
      <c r="I14" s="161"/>
      <c r="J14" s="161"/>
      <c r="K14" s="161"/>
      <c r="L14" s="161"/>
      <c r="M14" s="161"/>
      <c r="N14" s="161"/>
      <c r="O14" s="161"/>
      <c r="P14" s="161"/>
      <c r="Q14" s="161"/>
      <c r="R14" s="161"/>
      <c r="S14" s="161"/>
      <c r="T14" s="161"/>
      <c r="U14" s="161"/>
      <c r="V14" s="166"/>
      <c r="X14" s="10" t="s">
        <v>1147</v>
      </c>
      <c r="Y14" s="60"/>
      <c r="Z14" s="60"/>
      <c r="AA14" s="13" t="s">
        <v>1147</v>
      </c>
      <c r="AB14" s="168" t="s">
        <v>439</v>
      </c>
      <c r="AC14" s="131" t="s">
        <v>8465</v>
      </c>
      <c r="AD14" s="131" t="s">
        <v>8466</v>
      </c>
      <c r="AE14" s="131" t="s">
        <v>8467</v>
      </c>
      <c r="AF14" s="131" t="s">
        <v>8468</v>
      </c>
      <c r="AG14" s="131" t="s">
        <v>8469</v>
      </c>
      <c r="AH14" s="131" t="s">
        <v>8470</v>
      </c>
      <c r="AI14" s="131" t="s">
        <v>8471</v>
      </c>
      <c r="AJ14" s="131" t="s">
        <v>8472</v>
      </c>
      <c r="AK14" s="131" t="s">
        <v>8473</v>
      </c>
      <c r="AL14" s="131" t="s">
        <v>8474</v>
      </c>
      <c r="AM14" s="131" t="s">
        <v>8475</v>
      </c>
      <c r="AN14" s="131" t="s">
        <v>8476</v>
      </c>
      <c r="AO14" s="131" t="s">
        <v>8477</v>
      </c>
      <c r="AP14" s="131" t="s">
        <v>8478</v>
      </c>
      <c r="AQ14" s="131" t="s">
        <v>8479</v>
      </c>
      <c r="AR14" s="170" t="s">
        <v>2949</v>
      </c>
    </row>
    <row r="15" spans="1:44" ht="20.100000000000001" customHeight="1" x14ac:dyDescent="0.25">
      <c r="B15" s="10" t="s">
        <v>1148</v>
      </c>
      <c r="C15" s="60"/>
      <c r="D15" s="60"/>
      <c r="E15" s="13" t="s">
        <v>1148</v>
      </c>
      <c r="F15" s="15" t="s">
        <v>441</v>
      </c>
      <c r="G15" s="161"/>
      <c r="H15" s="161"/>
      <c r="I15" s="161"/>
      <c r="J15" s="161"/>
      <c r="K15" s="161"/>
      <c r="L15" s="161"/>
      <c r="M15" s="161"/>
      <c r="N15" s="161"/>
      <c r="O15" s="161"/>
      <c r="P15" s="161"/>
      <c r="Q15" s="161"/>
      <c r="R15" s="161"/>
      <c r="S15" s="161"/>
      <c r="T15" s="161"/>
      <c r="U15" s="163"/>
      <c r="V15" s="166"/>
      <c r="X15" s="10" t="s">
        <v>1148</v>
      </c>
      <c r="Y15" s="60"/>
      <c r="Z15" s="60"/>
      <c r="AA15" s="13" t="s">
        <v>1148</v>
      </c>
      <c r="AB15" s="168" t="s">
        <v>441</v>
      </c>
      <c r="AC15" s="131" t="s">
        <v>8480</v>
      </c>
      <c r="AD15" s="131" t="s">
        <v>8481</v>
      </c>
      <c r="AE15" s="131" t="s">
        <v>8482</v>
      </c>
      <c r="AF15" s="131" t="s">
        <v>8483</v>
      </c>
      <c r="AG15" s="131" t="s">
        <v>8484</v>
      </c>
      <c r="AH15" s="131" t="s">
        <v>8485</v>
      </c>
      <c r="AI15" s="131" t="s">
        <v>8486</v>
      </c>
      <c r="AJ15" s="131" t="s">
        <v>8487</v>
      </c>
      <c r="AK15" s="131" t="s">
        <v>8488</v>
      </c>
      <c r="AL15" s="131" t="s">
        <v>8489</v>
      </c>
      <c r="AM15" s="131" t="s">
        <v>8490</v>
      </c>
      <c r="AN15" s="131" t="s">
        <v>8491</v>
      </c>
      <c r="AO15" s="131" t="s">
        <v>8492</v>
      </c>
      <c r="AP15" s="131" t="s">
        <v>8493</v>
      </c>
      <c r="AQ15" s="170" t="s">
        <v>2949</v>
      </c>
      <c r="AR15" s="170" t="s">
        <v>2949</v>
      </c>
    </row>
    <row r="16" spans="1:44" ht="20.100000000000001" customHeight="1" x14ac:dyDescent="0.25">
      <c r="B16" s="10" t="s">
        <v>1149</v>
      </c>
      <c r="C16" s="60"/>
      <c r="D16" s="60"/>
      <c r="E16" s="13" t="s">
        <v>1149</v>
      </c>
      <c r="F16" s="15" t="s">
        <v>443</v>
      </c>
      <c r="G16" s="161"/>
      <c r="H16" s="161"/>
      <c r="I16" s="161"/>
      <c r="J16" s="161"/>
      <c r="K16" s="161"/>
      <c r="L16" s="161"/>
      <c r="M16" s="161"/>
      <c r="N16" s="161"/>
      <c r="O16" s="161"/>
      <c r="P16" s="161"/>
      <c r="Q16" s="161"/>
      <c r="R16" s="161"/>
      <c r="S16" s="161"/>
      <c r="T16" s="163"/>
      <c r="U16" s="163"/>
      <c r="V16" s="166"/>
      <c r="X16" s="10" t="s">
        <v>1149</v>
      </c>
      <c r="Y16" s="60"/>
      <c r="Z16" s="60"/>
      <c r="AA16" s="13" t="s">
        <v>1149</v>
      </c>
      <c r="AB16" s="168" t="s">
        <v>443</v>
      </c>
      <c r="AC16" s="131" t="s">
        <v>8494</v>
      </c>
      <c r="AD16" s="131" t="s">
        <v>8495</v>
      </c>
      <c r="AE16" s="131" t="s">
        <v>8496</v>
      </c>
      <c r="AF16" s="131" t="s">
        <v>8497</v>
      </c>
      <c r="AG16" s="131" t="s">
        <v>8498</v>
      </c>
      <c r="AH16" s="131" t="s">
        <v>8499</v>
      </c>
      <c r="AI16" s="131" t="s">
        <v>8500</v>
      </c>
      <c r="AJ16" s="131" t="s">
        <v>8501</v>
      </c>
      <c r="AK16" s="131" t="s">
        <v>8502</v>
      </c>
      <c r="AL16" s="131" t="s">
        <v>8503</v>
      </c>
      <c r="AM16" s="131" t="s">
        <v>8504</v>
      </c>
      <c r="AN16" s="131" t="s">
        <v>8505</v>
      </c>
      <c r="AO16" s="131" t="s">
        <v>8506</v>
      </c>
      <c r="AP16" s="170" t="s">
        <v>2949</v>
      </c>
      <c r="AQ16" s="170" t="s">
        <v>2949</v>
      </c>
      <c r="AR16" s="170" t="s">
        <v>2949</v>
      </c>
    </row>
    <row r="17" spans="2:44" ht="20.100000000000001" customHeight="1" x14ac:dyDescent="0.25">
      <c r="B17" s="10" t="s">
        <v>1150</v>
      </c>
      <c r="C17" s="60"/>
      <c r="D17" s="60"/>
      <c r="E17" s="13" t="s">
        <v>1150</v>
      </c>
      <c r="F17" s="15" t="s">
        <v>584</v>
      </c>
      <c r="G17" s="161"/>
      <c r="H17" s="161"/>
      <c r="I17" s="161"/>
      <c r="J17" s="161"/>
      <c r="K17" s="161"/>
      <c r="L17" s="161"/>
      <c r="M17" s="161"/>
      <c r="N17" s="161"/>
      <c r="O17" s="161"/>
      <c r="P17" s="161"/>
      <c r="Q17" s="161"/>
      <c r="R17" s="161"/>
      <c r="S17" s="163"/>
      <c r="T17" s="163"/>
      <c r="U17" s="163"/>
      <c r="V17" s="166"/>
      <c r="X17" s="10" t="s">
        <v>1150</v>
      </c>
      <c r="Y17" s="60"/>
      <c r="Z17" s="60"/>
      <c r="AA17" s="13" t="s">
        <v>1150</v>
      </c>
      <c r="AB17" s="168" t="s">
        <v>584</v>
      </c>
      <c r="AC17" s="131" t="s">
        <v>8507</v>
      </c>
      <c r="AD17" s="131" t="s">
        <v>8508</v>
      </c>
      <c r="AE17" s="131" t="s">
        <v>8509</v>
      </c>
      <c r="AF17" s="131" t="s">
        <v>8510</v>
      </c>
      <c r="AG17" s="131" t="s">
        <v>8511</v>
      </c>
      <c r="AH17" s="131" t="s">
        <v>8512</v>
      </c>
      <c r="AI17" s="131" t="s">
        <v>8513</v>
      </c>
      <c r="AJ17" s="131" t="s">
        <v>8514</v>
      </c>
      <c r="AK17" s="131" t="s">
        <v>8515</v>
      </c>
      <c r="AL17" s="131" t="s">
        <v>8516</v>
      </c>
      <c r="AM17" s="131" t="s">
        <v>8517</v>
      </c>
      <c r="AN17" s="131" t="s">
        <v>8518</v>
      </c>
      <c r="AO17" s="170" t="s">
        <v>2949</v>
      </c>
      <c r="AP17" s="170" t="s">
        <v>2949</v>
      </c>
      <c r="AQ17" s="170" t="s">
        <v>2949</v>
      </c>
      <c r="AR17" s="170" t="s">
        <v>2949</v>
      </c>
    </row>
    <row r="18" spans="2:44" ht="20.100000000000001" customHeight="1" x14ac:dyDescent="0.25">
      <c r="B18" s="10" t="s">
        <v>1151</v>
      </c>
      <c r="C18" s="60"/>
      <c r="D18" s="60"/>
      <c r="E18" s="13" t="s">
        <v>1151</v>
      </c>
      <c r="F18" s="15" t="s">
        <v>447</v>
      </c>
      <c r="G18" s="161"/>
      <c r="H18" s="161"/>
      <c r="I18" s="161"/>
      <c r="J18" s="161"/>
      <c r="K18" s="161"/>
      <c r="L18" s="161"/>
      <c r="M18" s="161"/>
      <c r="N18" s="161"/>
      <c r="O18" s="161"/>
      <c r="P18" s="161"/>
      <c r="Q18" s="161"/>
      <c r="R18" s="163"/>
      <c r="S18" s="163"/>
      <c r="T18" s="163"/>
      <c r="U18" s="163"/>
      <c r="V18" s="166"/>
      <c r="X18" s="10" t="s">
        <v>1151</v>
      </c>
      <c r="Y18" s="60"/>
      <c r="Z18" s="60"/>
      <c r="AA18" s="13" t="s">
        <v>1151</v>
      </c>
      <c r="AB18" s="168" t="s">
        <v>447</v>
      </c>
      <c r="AC18" s="131" t="s">
        <v>8519</v>
      </c>
      <c r="AD18" s="131" t="s">
        <v>8520</v>
      </c>
      <c r="AE18" s="131" t="s">
        <v>8521</v>
      </c>
      <c r="AF18" s="131" t="s">
        <v>8522</v>
      </c>
      <c r="AG18" s="131" t="s">
        <v>8523</v>
      </c>
      <c r="AH18" s="131" t="s">
        <v>8524</v>
      </c>
      <c r="AI18" s="131" t="s">
        <v>8525</v>
      </c>
      <c r="AJ18" s="131" t="s">
        <v>8526</v>
      </c>
      <c r="AK18" s="131" t="s">
        <v>8527</v>
      </c>
      <c r="AL18" s="131" t="s">
        <v>8528</v>
      </c>
      <c r="AM18" s="131" t="s">
        <v>8529</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449</v>
      </c>
      <c r="G19" s="161"/>
      <c r="H19" s="161"/>
      <c r="I19" s="161"/>
      <c r="J19" s="161"/>
      <c r="K19" s="161"/>
      <c r="L19" s="161"/>
      <c r="M19" s="161"/>
      <c r="N19" s="161"/>
      <c r="O19" s="161"/>
      <c r="P19" s="161"/>
      <c r="Q19" s="163"/>
      <c r="R19" s="163"/>
      <c r="S19" s="163"/>
      <c r="T19" s="163"/>
      <c r="U19" s="163"/>
      <c r="V19" s="166"/>
      <c r="X19" s="10" t="s">
        <v>1152</v>
      </c>
      <c r="Y19" s="60"/>
      <c r="Z19" s="60"/>
      <c r="AA19" s="13" t="s">
        <v>1152</v>
      </c>
      <c r="AB19" s="168" t="s">
        <v>449</v>
      </c>
      <c r="AC19" s="131" t="s">
        <v>8530</v>
      </c>
      <c r="AD19" s="131" t="s">
        <v>8531</v>
      </c>
      <c r="AE19" s="131" t="s">
        <v>8532</v>
      </c>
      <c r="AF19" s="131" t="s">
        <v>8533</v>
      </c>
      <c r="AG19" s="131" t="s">
        <v>8534</v>
      </c>
      <c r="AH19" s="131" t="s">
        <v>8535</v>
      </c>
      <c r="AI19" s="131" t="s">
        <v>8536</v>
      </c>
      <c r="AJ19" s="131" t="s">
        <v>8537</v>
      </c>
      <c r="AK19" s="131" t="s">
        <v>8538</v>
      </c>
      <c r="AL19" s="131" t="s">
        <v>8539</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451</v>
      </c>
      <c r="G20" s="161"/>
      <c r="H20" s="161"/>
      <c r="I20" s="161"/>
      <c r="J20" s="161"/>
      <c r="K20" s="161"/>
      <c r="L20" s="161"/>
      <c r="M20" s="161"/>
      <c r="N20" s="161"/>
      <c r="O20" s="161"/>
      <c r="P20" s="163"/>
      <c r="Q20" s="163"/>
      <c r="R20" s="163"/>
      <c r="S20" s="163"/>
      <c r="T20" s="163"/>
      <c r="U20" s="163"/>
      <c r="V20" s="166"/>
      <c r="X20" s="10" t="s">
        <v>1153</v>
      </c>
      <c r="Y20" s="60"/>
      <c r="Z20" s="60"/>
      <c r="AA20" s="13" t="s">
        <v>1153</v>
      </c>
      <c r="AB20" s="168" t="s">
        <v>451</v>
      </c>
      <c r="AC20" s="131" t="s">
        <v>8540</v>
      </c>
      <c r="AD20" s="131" t="s">
        <v>8541</v>
      </c>
      <c r="AE20" s="131" t="s">
        <v>8542</v>
      </c>
      <c r="AF20" s="131" t="s">
        <v>8543</v>
      </c>
      <c r="AG20" s="131" t="s">
        <v>8544</v>
      </c>
      <c r="AH20" s="131" t="s">
        <v>8545</v>
      </c>
      <c r="AI20" s="131" t="s">
        <v>8546</v>
      </c>
      <c r="AJ20" s="131" t="s">
        <v>8547</v>
      </c>
      <c r="AK20" s="131" t="s">
        <v>8548</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453</v>
      </c>
      <c r="G21" s="161"/>
      <c r="H21" s="161"/>
      <c r="I21" s="161"/>
      <c r="J21" s="161"/>
      <c r="K21" s="161"/>
      <c r="L21" s="161"/>
      <c r="M21" s="161"/>
      <c r="N21" s="161"/>
      <c r="O21" s="163"/>
      <c r="P21" s="163"/>
      <c r="Q21" s="163"/>
      <c r="R21" s="163"/>
      <c r="S21" s="163"/>
      <c r="T21" s="163"/>
      <c r="U21" s="163"/>
      <c r="V21" s="166"/>
      <c r="X21" s="10" t="s">
        <v>1154</v>
      </c>
      <c r="Y21" s="60"/>
      <c r="Z21" s="60"/>
      <c r="AA21" s="13" t="s">
        <v>1154</v>
      </c>
      <c r="AB21" s="168" t="s">
        <v>453</v>
      </c>
      <c r="AC21" s="131" t="s">
        <v>8549</v>
      </c>
      <c r="AD21" s="131" t="s">
        <v>8550</v>
      </c>
      <c r="AE21" s="131" t="s">
        <v>8551</v>
      </c>
      <c r="AF21" s="131" t="s">
        <v>8552</v>
      </c>
      <c r="AG21" s="131" t="s">
        <v>8553</v>
      </c>
      <c r="AH21" s="131" t="s">
        <v>8554</v>
      </c>
      <c r="AI21" s="131" t="s">
        <v>8555</v>
      </c>
      <c r="AJ21" s="131" t="s">
        <v>8556</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455</v>
      </c>
      <c r="G22" s="161"/>
      <c r="H22" s="161"/>
      <c r="I22" s="161"/>
      <c r="J22" s="161"/>
      <c r="K22" s="161"/>
      <c r="L22" s="161"/>
      <c r="M22" s="161"/>
      <c r="N22" s="163"/>
      <c r="O22" s="163"/>
      <c r="P22" s="163"/>
      <c r="Q22" s="163"/>
      <c r="R22" s="163"/>
      <c r="S22" s="163"/>
      <c r="T22" s="163"/>
      <c r="U22" s="163"/>
      <c r="V22" s="166"/>
      <c r="X22" s="10" t="s">
        <v>1155</v>
      </c>
      <c r="Y22" s="60"/>
      <c r="Z22" s="60"/>
      <c r="AA22" s="13" t="s">
        <v>1155</v>
      </c>
      <c r="AB22" s="168" t="s">
        <v>455</v>
      </c>
      <c r="AC22" s="131" t="s">
        <v>8557</v>
      </c>
      <c r="AD22" s="131" t="s">
        <v>8558</v>
      </c>
      <c r="AE22" s="131" t="s">
        <v>8559</v>
      </c>
      <c r="AF22" s="131" t="s">
        <v>8560</v>
      </c>
      <c r="AG22" s="131" t="s">
        <v>8561</v>
      </c>
      <c r="AH22" s="131" t="s">
        <v>8562</v>
      </c>
      <c r="AI22" s="131" t="s">
        <v>8563</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457</v>
      </c>
      <c r="G23" s="161"/>
      <c r="H23" s="161"/>
      <c r="I23" s="161"/>
      <c r="J23" s="161"/>
      <c r="K23" s="161"/>
      <c r="L23" s="161"/>
      <c r="M23" s="163"/>
      <c r="N23" s="163"/>
      <c r="O23" s="163"/>
      <c r="P23" s="163"/>
      <c r="Q23" s="163"/>
      <c r="R23" s="163"/>
      <c r="S23" s="163"/>
      <c r="T23" s="163"/>
      <c r="U23" s="163"/>
      <c r="V23" s="166"/>
      <c r="X23" s="10" t="s">
        <v>1156</v>
      </c>
      <c r="Y23" s="60"/>
      <c r="Z23" s="60"/>
      <c r="AA23" s="13" t="s">
        <v>1156</v>
      </c>
      <c r="AB23" s="168" t="s">
        <v>457</v>
      </c>
      <c r="AC23" s="131" t="s">
        <v>8564</v>
      </c>
      <c r="AD23" s="131" t="s">
        <v>8565</v>
      </c>
      <c r="AE23" s="131" t="s">
        <v>8566</v>
      </c>
      <c r="AF23" s="131" t="s">
        <v>8567</v>
      </c>
      <c r="AG23" s="131" t="s">
        <v>8568</v>
      </c>
      <c r="AH23" s="131" t="s">
        <v>8569</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459</v>
      </c>
      <c r="G24" s="161"/>
      <c r="H24" s="161"/>
      <c r="I24" s="161"/>
      <c r="J24" s="161"/>
      <c r="K24" s="161"/>
      <c r="L24" s="163"/>
      <c r="M24" s="163"/>
      <c r="N24" s="163"/>
      <c r="O24" s="163"/>
      <c r="P24" s="163"/>
      <c r="Q24" s="163"/>
      <c r="R24" s="163"/>
      <c r="S24" s="163"/>
      <c r="T24" s="163"/>
      <c r="U24" s="163"/>
      <c r="V24" s="166"/>
      <c r="X24" s="10" t="s">
        <v>1157</v>
      </c>
      <c r="Y24" s="60"/>
      <c r="Z24" s="60"/>
      <c r="AA24" s="13" t="s">
        <v>1157</v>
      </c>
      <c r="AB24" s="168" t="s">
        <v>459</v>
      </c>
      <c r="AC24" s="131" t="s">
        <v>8570</v>
      </c>
      <c r="AD24" s="131" t="s">
        <v>8571</v>
      </c>
      <c r="AE24" s="131" t="s">
        <v>8572</v>
      </c>
      <c r="AF24" s="131" t="s">
        <v>8573</v>
      </c>
      <c r="AG24" s="131" t="s">
        <v>8574</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461</v>
      </c>
      <c r="G25" s="161"/>
      <c r="H25" s="161"/>
      <c r="I25" s="161"/>
      <c r="J25" s="161"/>
      <c r="K25" s="163"/>
      <c r="L25" s="163"/>
      <c r="M25" s="163"/>
      <c r="N25" s="163"/>
      <c r="O25" s="163"/>
      <c r="P25" s="163"/>
      <c r="Q25" s="163"/>
      <c r="R25" s="163"/>
      <c r="S25" s="163"/>
      <c r="T25" s="163"/>
      <c r="U25" s="163"/>
      <c r="V25" s="166"/>
      <c r="X25" s="10" t="s">
        <v>1158</v>
      </c>
      <c r="Y25" s="60"/>
      <c r="Z25" s="60"/>
      <c r="AA25" s="13" t="s">
        <v>1158</v>
      </c>
      <c r="AB25" s="168" t="s">
        <v>461</v>
      </c>
      <c r="AC25" s="131" t="s">
        <v>8575</v>
      </c>
      <c r="AD25" s="131" t="s">
        <v>8576</v>
      </c>
      <c r="AE25" s="131" t="s">
        <v>8577</v>
      </c>
      <c r="AF25" s="131" t="s">
        <v>8578</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463</v>
      </c>
      <c r="G26" s="161"/>
      <c r="H26" s="161"/>
      <c r="I26" s="161"/>
      <c r="J26" s="163"/>
      <c r="K26" s="163"/>
      <c r="L26" s="163"/>
      <c r="M26" s="163"/>
      <c r="N26" s="163"/>
      <c r="O26" s="163"/>
      <c r="P26" s="163"/>
      <c r="Q26" s="163"/>
      <c r="R26" s="163"/>
      <c r="S26" s="163"/>
      <c r="T26" s="163"/>
      <c r="U26" s="163"/>
      <c r="V26" s="166"/>
      <c r="X26" s="10" t="s">
        <v>1159</v>
      </c>
      <c r="Y26" s="60"/>
      <c r="Z26" s="60"/>
      <c r="AA26" s="13" t="s">
        <v>1159</v>
      </c>
      <c r="AB26" s="168" t="s">
        <v>463</v>
      </c>
      <c r="AC26" s="131" t="s">
        <v>8579</v>
      </c>
      <c r="AD26" s="131" t="s">
        <v>8580</v>
      </c>
      <c r="AE26" s="131" t="s">
        <v>8581</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465</v>
      </c>
      <c r="G27" s="161"/>
      <c r="H27" s="161"/>
      <c r="I27" s="163"/>
      <c r="J27" s="163"/>
      <c r="K27" s="163"/>
      <c r="L27" s="163"/>
      <c r="M27" s="163"/>
      <c r="N27" s="163"/>
      <c r="O27" s="163"/>
      <c r="P27" s="163"/>
      <c r="Q27" s="163"/>
      <c r="R27" s="163"/>
      <c r="S27" s="163"/>
      <c r="T27" s="163"/>
      <c r="U27" s="163"/>
      <c r="V27" s="166"/>
      <c r="X27" s="10" t="s">
        <v>1160</v>
      </c>
      <c r="Y27" s="60"/>
      <c r="Z27" s="60"/>
      <c r="AA27" s="13" t="s">
        <v>1160</v>
      </c>
      <c r="AB27" s="168" t="s">
        <v>465</v>
      </c>
      <c r="AC27" s="131" t="s">
        <v>8582</v>
      </c>
      <c r="AD27" s="131" t="s">
        <v>8583</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467</v>
      </c>
      <c r="G28" s="161"/>
      <c r="H28" s="163"/>
      <c r="I28" s="163"/>
      <c r="J28" s="163"/>
      <c r="K28" s="163"/>
      <c r="L28" s="163"/>
      <c r="M28" s="163"/>
      <c r="N28" s="163"/>
      <c r="O28" s="163"/>
      <c r="P28" s="163"/>
      <c r="Q28" s="163"/>
      <c r="R28" s="163"/>
      <c r="S28" s="163"/>
      <c r="T28" s="163"/>
      <c r="U28" s="163"/>
      <c r="V28" s="166"/>
      <c r="X28" s="10" t="s">
        <v>1161</v>
      </c>
      <c r="Y28" s="60"/>
      <c r="Z28" s="60"/>
      <c r="AA28" s="13" t="s">
        <v>1161</v>
      </c>
      <c r="AB28" s="168" t="s">
        <v>467</v>
      </c>
      <c r="AC28" s="131" t="s">
        <v>8584</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pageSetup paperSize="9"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Enumerations!$A$788:$B$788</xm:f>
          </x14:formula1>
          <xm:sqref>G8</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Enumerations!$A$784:$A$784</xm:f>
          </x14:formula1>
          <xm:sqref>B3</xm:sqref>
        </x14:dataValidation>
      </x14:dataValidations>
    </ext>
  </extLs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8"/>
  <sheetViews>
    <sheetView showGridLines="0" workbookViewId="0"/>
  </sheetViews>
  <sheetFormatPr defaultRowHeight="15" x14ac:dyDescent="0.25"/>
  <cols>
    <col min="1" max="1" width="9.140625" style="324"/>
    <col min="2" max="2" width="35" style="324" customWidth="1"/>
    <col min="3" max="4" width="0" style="324" hidden="1" customWidth="1"/>
    <col min="5" max="5" width="9.140625" style="324"/>
    <col min="6" max="6" width="18" style="324" customWidth="1"/>
    <col min="7" max="7" width="17.7109375" style="324" customWidth="1"/>
    <col min="8" max="14" width="9.140625" style="324"/>
    <col min="15" max="15" width="39.28515625" style="41" customWidth="1"/>
    <col min="16" max="17" width="9.140625" style="324"/>
    <col min="18" max="18" width="0" style="324" hidden="1" customWidth="1"/>
    <col min="19" max="19" width="9.140625" style="324"/>
    <col min="20" max="20" width="30.42578125" style="324" customWidth="1"/>
    <col min="21" max="21" width="29.7109375" style="324" customWidth="1"/>
    <col min="22" max="16384" width="9.140625" style="324"/>
  </cols>
  <sheetData>
    <row r="1" spans="1:21" ht="21.75" customHeight="1" x14ac:dyDescent="0.3">
      <c r="A1" s="187" t="s">
        <v>17053</v>
      </c>
      <c r="B1" s="798" t="s">
        <v>8447</v>
      </c>
      <c r="C1" s="799"/>
      <c r="D1" s="799"/>
      <c r="E1" s="799"/>
      <c r="F1" s="799"/>
      <c r="G1" s="799"/>
      <c r="H1" s="799"/>
      <c r="I1" s="799"/>
      <c r="J1" s="799"/>
      <c r="K1" s="799"/>
      <c r="L1" s="799"/>
      <c r="O1" s="237" t="s">
        <v>17113</v>
      </c>
      <c r="U1" s="724" t="s">
        <v>13439</v>
      </c>
    </row>
    <row r="2" spans="1:21" ht="90" x14ac:dyDescent="0.25">
      <c r="T2" s="32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8448</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10" t="s">
        <v>1208</v>
      </c>
      <c r="I10" s="6" t="s">
        <v>7676</v>
      </c>
      <c r="J10" s="6"/>
      <c r="K10" s="6"/>
      <c r="T10" s="10" t="s">
        <v>1208</v>
      </c>
    </row>
    <row r="11" spans="1:21" ht="12.4" customHeight="1" x14ac:dyDescent="0.25">
      <c r="F11" s="318" t="s">
        <v>1221</v>
      </c>
      <c r="R11" s="326"/>
      <c r="S11" s="168" t="s">
        <v>916</v>
      </c>
      <c r="T11" s="168" t="s">
        <v>1221</v>
      </c>
    </row>
    <row r="12" spans="1:21" ht="12.4" customHeight="1" x14ac:dyDescent="0.25">
      <c r="B12" s="10" t="s">
        <v>1205</v>
      </c>
      <c r="C12" s="13" t="s">
        <v>7644</v>
      </c>
      <c r="D12" s="13" t="s">
        <v>7645</v>
      </c>
      <c r="E12" s="16" t="s">
        <v>437</v>
      </c>
      <c r="F12" s="245">
        <f>S.19.01.01.05.1!V13</f>
        <v>0</v>
      </c>
      <c r="O12" s="55" t="s">
        <v>1205</v>
      </c>
      <c r="R12" s="168" t="s">
        <v>437</v>
      </c>
      <c r="S12" s="168" t="s">
        <v>437</v>
      </c>
      <c r="T12" s="131" t="s">
        <v>8449</v>
      </c>
    </row>
    <row r="13" spans="1:21" ht="12.4" customHeight="1" x14ac:dyDescent="0.25">
      <c r="B13" s="10" t="s">
        <v>1147</v>
      </c>
      <c r="C13" s="13" t="s">
        <v>7646</v>
      </c>
      <c r="D13" s="13" t="s">
        <v>7647</v>
      </c>
      <c r="E13" s="16" t="s">
        <v>439</v>
      </c>
      <c r="F13" s="245">
        <f>S.19.01.01.05.1!U14</f>
        <v>0</v>
      </c>
      <c r="O13" s="55" t="s">
        <v>1147</v>
      </c>
      <c r="P13" s="60"/>
      <c r="R13" s="168" t="s">
        <v>439</v>
      </c>
      <c r="S13" s="168" t="s">
        <v>439</v>
      </c>
      <c r="T13" s="131" t="s">
        <v>8450</v>
      </c>
    </row>
    <row r="14" spans="1:21" ht="12.4" customHeight="1" x14ac:dyDescent="0.25">
      <c r="B14" s="10" t="s">
        <v>1148</v>
      </c>
      <c r="C14" s="13" t="s">
        <v>7648</v>
      </c>
      <c r="D14" s="13" t="s">
        <v>7649</v>
      </c>
      <c r="E14" s="16" t="s">
        <v>441</v>
      </c>
      <c r="F14" s="245">
        <f>S.19.01.01.05.1!T15</f>
        <v>0</v>
      </c>
      <c r="O14" s="55" t="s">
        <v>1148</v>
      </c>
      <c r="P14" s="60"/>
      <c r="R14" s="168" t="s">
        <v>441</v>
      </c>
      <c r="S14" s="168" t="s">
        <v>441</v>
      </c>
      <c r="T14" s="131" t="s">
        <v>8451</v>
      </c>
    </row>
    <row r="15" spans="1:21" ht="12.4" customHeight="1" x14ac:dyDescent="0.25">
      <c r="B15" s="10" t="s">
        <v>1149</v>
      </c>
      <c r="C15" s="13" t="s">
        <v>7650</v>
      </c>
      <c r="D15" s="13" t="s">
        <v>7651</v>
      </c>
      <c r="E15" s="16" t="s">
        <v>443</v>
      </c>
      <c r="F15" s="245">
        <f>S.19.01.01.05.1!S16</f>
        <v>0</v>
      </c>
      <c r="O15" s="55" t="s">
        <v>1149</v>
      </c>
      <c r="P15" s="60"/>
      <c r="R15" s="168" t="s">
        <v>443</v>
      </c>
      <c r="S15" s="168" t="s">
        <v>443</v>
      </c>
      <c r="T15" s="131" t="s">
        <v>8452</v>
      </c>
    </row>
    <row r="16" spans="1:21" ht="12.4" customHeight="1" x14ac:dyDescent="0.25">
      <c r="B16" s="10" t="s">
        <v>1150</v>
      </c>
      <c r="C16" s="13" t="s">
        <v>7652</v>
      </c>
      <c r="D16" s="13" t="s">
        <v>7653</v>
      </c>
      <c r="E16" s="16" t="s">
        <v>584</v>
      </c>
      <c r="F16" s="245">
        <f>S.19.01.01.05.1!R17</f>
        <v>0</v>
      </c>
      <c r="O16" s="55" t="s">
        <v>1150</v>
      </c>
      <c r="P16" s="60"/>
      <c r="R16" s="168" t="s">
        <v>584</v>
      </c>
      <c r="S16" s="168" t="s">
        <v>584</v>
      </c>
      <c r="T16" s="131" t="s">
        <v>8453</v>
      </c>
    </row>
    <row r="17" spans="2:20" ht="12.4" customHeight="1" x14ac:dyDescent="0.25">
      <c r="B17" s="10" t="s">
        <v>1151</v>
      </c>
      <c r="C17" s="13" t="s">
        <v>7654</v>
      </c>
      <c r="D17" s="13" t="s">
        <v>7655</v>
      </c>
      <c r="E17" s="16" t="s">
        <v>447</v>
      </c>
      <c r="F17" s="245">
        <f>S.19.01.01.05.1!Q18</f>
        <v>0</v>
      </c>
      <c r="O17" s="55" t="s">
        <v>1151</v>
      </c>
      <c r="P17" s="60"/>
      <c r="R17" s="168" t="s">
        <v>447</v>
      </c>
      <c r="S17" s="168" t="s">
        <v>447</v>
      </c>
      <c r="T17" s="131" t="s">
        <v>8454</v>
      </c>
    </row>
    <row r="18" spans="2:20" ht="12.4" customHeight="1" x14ac:dyDescent="0.25">
      <c r="B18" s="10" t="s">
        <v>1152</v>
      </c>
      <c r="C18" s="13" t="s">
        <v>7656</v>
      </c>
      <c r="D18" s="13" t="s">
        <v>7657</v>
      </c>
      <c r="E18" s="16" t="s">
        <v>449</v>
      </c>
      <c r="F18" s="245">
        <f>S.19.01.01.05.1!P19</f>
        <v>0</v>
      </c>
      <c r="O18" s="55" t="s">
        <v>1152</v>
      </c>
      <c r="P18" s="60"/>
      <c r="R18" s="168" t="s">
        <v>449</v>
      </c>
      <c r="S18" s="168" t="s">
        <v>449</v>
      </c>
      <c r="T18" s="131" t="s">
        <v>8455</v>
      </c>
    </row>
    <row r="19" spans="2:20" ht="12.4" customHeight="1" x14ac:dyDescent="0.25">
      <c r="B19" s="10" t="s">
        <v>1153</v>
      </c>
      <c r="C19" s="13" t="s">
        <v>7658</v>
      </c>
      <c r="D19" s="13" t="s">
        <v>7659</v>
      </c>
      <c r="E19" s="16" t="s">
        <v>451</v>
      </c>
      <c r="F19" s="245">
        <f>S.19.01.01.05.1!O20</f>
        <v>0</v>
      </c>
      <c r="O19" s="55" t="s">
        <v>1153</v>
      </c>
      <c r="P19" s="60"/>
      <c r="R19" s="168" t="s">
        <v>451</v>
      </c>
      <c r="S19" s="168" t="s">
        <v>451</v>
      </c>
      <c r="T19" s="131" t="s">
        <v>8456</v>
      </c>
    </row>
    <row r="20" spans="2:20" ht="12.4" customHeight="1" x14ac:dyDescent="0.25">
      <c r="B20" s="10" t="s">
        <v>1154</v>
      </c>
      <c r="C20" s="13" t="s">
        <v>7660</v>
      </c>
      <c r="D20" s="13" t="s">
        <v>7661</v>
      </c>
      <c r="E20" s="16" t="s">
        <v>453</v>
      </c>
      <c r="F20" s="245">
        <f>S.19.01.01.05.1!N21</f>
        <v>0</v>
      </c>
      <c r="O20" s="55" t="s">
        <v>1154</v>
      </c>
      <c r="P20" s="60"/>
      <c r="R20" s="168" t="s">
        <v>453</v>
      </c>
      <c r="S20" s="168" t="s">
        <v>453</v>
      </c>
      <c r="T20" s="131" t="s">
        <v>8457</v>
      </c>
    </row>
    <row r="21" spans="2:20" ht="12.4" customHeight="1" x14ac:dyDescent="0.25">
      <c r="B21" s="10" t="s">
        <v>1155</v>
      </c>
      <c r="C21" s="13" t="s">
        <v>7662</v>
      </c>
      <c r="D21" s="13" t="s">
        <v>7663</v>
      </c>
      <c r="E21" s="16" t="s">
        <v>455</v>
      </c>
      <c r="F21" s="245">
        <f>S.19.01.01.05.1!M22</f>
        <v>0</v>
      </c>
      <c r="O21" s="55" t="s">
        <v>1155</v>
      </c>
      <c r="P21" s="60"/>
      <c r="R21" s="168" t="s">
        <v>455</v>
      </c>
      <c r="S21" s="168" t="s">
        <v>455</v>
      </c>
      <c r="T21" s="131" t="s">
        <v>8458</v>
      </c>
    </row>
    <row r="22" spans="2:20" ht="12.4" customHeight="1" x14ac:dyDescent="0.25">
      <c r="B22" s="10" t="s">
        <v>1156</v>
      </c>
      <c r="C22" s="13" t="s">
        <v>7664</v>
      </c>
      <c r="D22" s="13" t="s">
        <v>7665</v>
      </c>
      <c r="E22" s="16" t="s">
        <v>457</v>
      </c>
      <c r="F22" s="245">
        <f>S.19.01.01.05.1!L23</f>
        <v>0</v>
      </c>
      <c r="O22" s="55" t="s">
        <v>1156</v>
      </c>
      <c r="P22" s="60"/>
      <c r="R22" s="168" t="s">
        <v>457</v>
      </c>
      <c r="S22" s="168" t="s">
        <v>457</v>
      </c>
      <c r="T22" s="131" t="s">
        <v>8459</v>
      </c>
    </row>
    <row r="23" spans="2:20" ht="12.4" customHeight="1" x14ac:dyDescent="0.25">
      <c r="B23" s="10" t="s">
        <v>1157</v>
      </c>
      <c r="C23" s="13" t="s">
        <v>7666</v>
      </c>
      <c r="D23" s="13" t="s">
        <v>7667</v>
      </c>
      <c r="E23" s="16" t="s">
        <v>459</v>
      </c>
      <c r="F23" s="245">
        <f>S.19.01.01.05.1!K24</f>
        <v>0</v>
      </c>
      <c r="O23" s="55" t="s">
        <v>1157</v>
      </c>
      <c r="P23" s="60"/>
      <c r="R23" s="168" t="s">
        <v>459</v>
      </c>
      <c r="S23" s="168" t="s">
        <v>459</v>
      </c>
      <c r="T23" s="131" t="s">
        <v>8460</v>
      </c>
    </row>
    <row r="24" spans="2:20" ht="12.4" customHeight="1" x14ac:dyDescent="0.25">
      <c r="B24" s="10" t="s">
        <v>1158</v>
      </c>
      <c r="C24" s="13" t="s">
        <v>7668</v>
      </c>
      <c r="D24" s="13" t="s">
        <v>7669</v>
      </c>
      <c r="E24" s="16" t="s">
        <v>461</v>
      </c>
      <c r="F24" s="245">
        <f>S.19.01.01.05.1!J25</f>
        <v>0</v>
      </c>
      <c r="O24" s="55" t="s">
        <v>1158</v>
      </c>
      <c r="P24" s="60"/>
      <c r="R24" s="168" t="s">
        <v>461</v>
      </c>
      <c r="S24" s="168" t="s">
        <v>461</v>
      </c>
      <c r="T24" s="131" t="s">
        <v>8461</v>
      </c>
    </row>
    <row r="25" spans="2:20" ht="12.4" customHeight="1" x14ac:dyDescent="0.25">
      <c r="B25" s="10" t="s">
        <v>1159</v>
      </c>
      <c r="C25" s="13" t="s">
        <v>7670</v>
      </c>
      <c r="D25" s="13" t="s">
        <v>7671</v>
      </c>
      <c r="E25" s="16" t="s">
        <v>463</v>
      </c>
      <c r="F25" s="245">
        <f>S.19.01.01.05.1!I26</f>
        <v>0</v>
      </c>
      <c r="O25" s="55" t="s">
        <v>1159</v>
      </c>
      <c r="P25" s="60"/>
      <c r="R25" s="168" t="s">
        <v>463</v>
      </c>
      <c r="S25" s="168" t="s">
        <v>463</v>
      </c>
      <c r="T25" s="131" t="s">
        <v>8462</v>
      </c>
    </row>
    <row r="26" spans="2:20" ht="12.4" customHeight="1" x14ac:dyDescent="0.25">
      <c r="B26" s="10" t="s">
        <v>1160</v>
      </c>
      <c r="C26" s="13" t="s">
        <v>7672</v>
      </c>
      <c r="D26" s="13" t="s">
        <v>7673</v>
      </c>
      <c r="E26" s="16" t="s">
        <v>465</v>
      </c>
      <c r="F26" s="245">
        <f>S.19.01.01.05.1!H27</f>
        <v>0</v>
      </c>
      <c r="O26" s="55" t="s">
        <v>1160</v>
      </c>
      <c r="P26" s="60"/>
      <c r="R26" s="168" t="s">
        <v>465</v>
      </c>
      <c r="S26" s="168" t="s">
        <v>465</v>
      </c>
      <c r="T26" s="131" t="s">
        <v>8463</v>
      </c>
    </row>
    <row r="27" spans="2:20" ht="12.4" customHeight="1" x14ac:dyDescent="0.25">
      <c r="B27" s="10" t="s">
        <v>1161</v>
      </c>
      <c r="C27" s="13" t="s">
        <v>7674</v>
      </c>
      <c r="D27" s="13" t="s">
        <v>7675</v>
      </c>
      <c r="E27" s="16" t="s">
        <v>467</v>
      </c>
      <c r="F27" s="245">
        <f>S.19.01.01.05.1!G28</f>
        <v>0</v>
      </c>
      <c r="O27" s="55" t="s">
        <v>1161</v>
      </c>
      <c r="P27" s="60"/>
      <c r="R27" s="168" t="s">
        <v>467</v>
      </c>
      <c r="S27" s="168" t="s">
        <v>467</v>
      </c>
      <c r="T27" s="131" t="s">
        <v>8464</v>
      </c>
    </row>
    <row r="28" spans="2:20" x14ac:dyDescent="0.25">
      <c r="B28" s="10" t="s">
        <v>798</v>
      </c>
      <c r="C28" s="13"/>
      <c r="D28" s="13"/>
      <c r="E28" s="16" t="s">
        <v>469</v>
      </c>
      <c r="F28" s="245">
        <f>SUM(F12:F27)</f>
        <v>0</v>
      </c>
      <c r="O28" s="55" t="s">
        <v>798</v>
      </c>
      <c r="P28" s="60"/>
      <c r="R28" s="168" t="s">
        <v>469</v>
      </c>
      <c r="S28" s="168" t="s">
        <v>469</v>
      </c>
      <c r="T28" s="323" t="s">
        <v>7835</v>
      </c>
    </row>
  </sheetData>
  <mergeCells count="2">
    <mergeCell ref="B1:L1"/>
    <mergeCell ref="H5:M8"/>
  </mergeCells>
  <dataValidations disablePrompts="1" count="1">
    <dataValidation type="decimal" allowBlank="1" showInputMessage="1" showErrorMessage="1" error="Data is of incorrect type!" sqref="C11:D26 P11:P26 Q11 R11:R26 S11"/>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disablePrompts="1" count="6">
        <x14:dataValidation type="list" allowBlank="1" showInputMessage="1" showErrorMessage="1" error="Data is of incorrect type!">
          <x14:formula1>
            <xm:f>Enumerations!$A$785:$P$785</xm:f>
          </x14:formula1>
          <xm:sqref>F5</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Enumerations!$A$789:$A$789</xm:f>
          </x14:formula1>
          <xm:sqref>B3</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workbookViewId="0"/>
  </sheetViews>
  <sheetFormatPr defaultRowHeight="37.5" customHeight="1" x14ac:dyDescent="0.25"/>
  <cols>
    <col min="1" max="1" width="9.140625" style="324"/>
    <col min="2" max="2" width="35" style="324" customWidth="1"/>
    <col min="3" max="4" width="9.140625" style="324" hidden="1" customWidth="1"/>
    <col min="5" max="5" width="28.140625" style="324" hidden="1"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8586</v>
      </c>
      <c r="C1" s="799"/>
      <c r="D1" s="799"/>
      <c r="E1" s="799"/>
      <c r="F1" s="799"/>
      <c r="G1" s="799"/>
      <c r="H1" s="799"/>
      <c r="I1" s="799"/>
      <c r="J1" s="799"/>
      <c r="K1" s="799"/>
      <c r="L1" s="799"/>
      <c r="S1" s="848" t="s">
        <v>7639</v>
      </c>
      <c r="T1" s="782"/>
      <c r="U1" s="782"/>
      <c r="W1" s="237"/>
      <c r="X1" s="322" t="s">
        <v>17118</v>
      </c>
      <c r="AD1" s="724" t="s">
        <v>13439</v>
      </c>
    </row>
    <row r="2" spans="1:44" ht="87.75" customHeight="1" x14ac:dyDescent="0.25">
      <c r="G2" s="314" t="s">
        <v>8585</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8587</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hidden="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1257</v>
      </c>
      <c r="H12" s="15" t="s">
        <v>1258</v>
      </c>
      <c r="I12" s="15" t="s">
        <v>1259</v>
      </c>
      <c r="J12" s="15" t="s">
        <v>1260</v>
      </c>
      <c r="K12" s="15" t="s">
        <v>1261</v>
      </c>
      <c r="L12" s="15" t="s">
        <v>1262</v>
      </c>
      <c r="M12" s="15" t="s">
        <v>1263</v>
      </c>
      <c r="N12" s="15" t="s">
        <v>1264</v>
      </c>
      <c r="O12" s="15" t="s">
        <v>1265</v>
      </c>
      <c r="P12" s="15" t="s">
        <v>1266</v>
      </c>
      <c r="Q12" s="15" t="s">
        <v>1267</v>
      </c>
      <c r="R12" s="15" t="s">
        <v>1268</v>
      </c>
      <c r="S12" s="15" t="s">
        <v>1269</v>
      </c>
      <c r="T12" s="15" t="s">
        <v>1270</v>
      </c>
      <c r="U12" s="15" t="s">
        <v>1271</v>
      </c>
      <c r="V12" s="15" t="s">
        <v>1272</v>
      </c>
      <c r="AC12" s="321" t="s">
        <v>1257</v>
      </c>
      <c r="AD12" s="321" t="s">
        <v>1258</v>
      </c>
      <c r="AE12" s="321" t="s">
        <v>1259</v>
      </c>
      <c r="AF12" s="321" t="s">
        <v>1260</v>
      </c>
      <c r="AG12" s="321" t="s">
        <v>1261</v>
      </c>
      <c r="AH12" s="321" t="s">
        <v>1262</v>
      </c>
      <c r="AI12" s="321" t="s">
        <v>1263</v>
      </c>
      <c r="AJ12" s="321" t="s">
        <v>1264</v>
      </c>
      <c r="AK12" s="321" t="s">
        <v>1265</v>
      </c>
      <c r="AL12" s="321" t="s">
        <v>1266</v>
      </c>
      <c r="AM12" s="321" t="s">
        <v>1267</v>
      </c>
      <c r="AN12" s="321" t="s">
        <v>1268</v>
      </c>
      <c r="AO12" s="321" t="s">
        <v>1269</v>
      </c>
      <c r="AP12" s="321" t="s">
        <v>1270</v>
      </c>
      <c r="AQ12" s="321" t="s">
        <v>1271</v>
      </c>
      <c r="AR12" s="321" t="s">
        <v>1272</v>
      </c>
    </row>
    <row r="13" spans="1:44" ht="20.100000000000001" customHeight="1" x14ac:dyDescent="0.25">
      <c r="B13" s="10" t="s">
        <v>1205</v>
      </c>
      <c r="C13" s="60"/>
      <c r="D13" s="60"/>
      <c r="E13" s="13" t="s">
        <v>7505</v>
      </c>
      <c r="F13" s="15" t="s">
        <v>477</v>
      </c>
      <c r="G13" s="163"/>
      <c r="H13" s="163"/>
      <c r="I13" s="163"/>
      <c r="J13" s="163"/>
      <c r="K13" s="163"/>
      <c r="L13" s="163"/>
      <c r="M13" s="163"/>
      <c r="N13" s="163"/>
      <c r="O13" s="163"/>
      <c r="P13" s="163"/>
      <c r="Q13" s="163"/>
      <c r="R13" s="163"/>
      <c r="S13" s="163"/>
      <c r="T13" s="163"/>
      <c r="U13" s="163"/>
      <c r="V13" s="272"/>
      <c r="X13" s="10" t="s">
        <v>1205</v>
      </c>
      <c r="Y13" s="60"/>
      <c r="Z13" s="60"/>
      <c r="AA13" s="13" t="s">
        <v>7505</v>
      </c>
      <c r="AB13" s="168" t="s">
        <v>477</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8588</v>
      </c>
    </row>
    <row r="14" spans="1:44" ht="20.100000000000001" customHeight="1" x14ac:dyDescent="0.25">
      <c r="B14" s="10" t="s">
        <v>1147</v>
      </c>
      <c r="C14" s="60"/>
      <c r="D14" s="60"/>
      <c r="E14" s="13" t="s">
        <v>1147</v>
      </c>
      <c r="F14" s="15" t="s">
        <v>479</v>
      </c>
      <c r="G14" s="161"/>
      <c r="H14" s="161"/>
      <c r="I14" s="161"/>
      <c r="J14" s="161"/>
      <c r="K14" s="161"/>
      <c r="L14" s="161"/>
      <c r="M14" s="161"/>
      <c r="N14" s="161"/>
      <c r="O14" s="161"/>
      <c r="P14" s="161"/>
      <c r="Q14" s="161"/>
      <c r="R14" s="161"/>
      <c r="S14" s="161"/>
      <c r="T14" s="161"/>
      <c r="U14" s="161"/>
      <c r="V14" s="166"/>
      <c r="X14" s="10" t="s">
        <v>1147</v>
      </c>
      <c r="Y14" s="60"/>
      <c r="Z14" s="60"/>
      <c r="AA14" s="13" t="s">
        <v>1147</v>
      </c>
      <c r="AB14" s="168" t="s">
        <v>479</v>
      </c>
      <c r="AC14" s="131" t="s">
        <v>8589</v>
      </c>
      <c r="AD14" s="131" t="s">
        <v>8590</v>
      </c>
      <c r="AE14" s="131" t="s">
        <v>8591</v>
      </c>
      <c r="AF14" s="131" t="s">
        <v>8592</v>
      </c>
      <c r="AG14" s="131" t="s">
        <v>8593</v>
      </c>
      <c r="AH14" s="131" t="s">
        <v>8594</v>
      </c>
      <c r="AI14" s="131" t="s">
        <v>8595</v>
      </c>
      <c r="AJ14" s="131" t="s">
        <v>8596</v>
      </c>
      <c r="AK14" s="131" t="s">
        <v>8597</v>
      </c>
      <c r="AL14" s="131" t="s">
        <v>8598</v>
      </c>
      <c r="AM14" s="131" t="s">
        <v>8599</v>
      </c>
      <c r="AN14" s="131" t="s">
        <v>8600</v>
      </c>
      <c r="AO14" s="131" t="s">
        <v>8601</v>
      </c>
      <c r="AP14" s="131" t="s">
        <v>8602</v>
      </c>
      <c r="AQ14" s="131" t="s">
        <v>8603</v>
      </c>
      <c r="AR14" s="170" t="s">
        <v>2949</v>
      </c>
    </row>
    <row r="15" spans="1:44" ht="20.100000000000001" customHeight="1" x14ac:dyDescent="0.25">
      <c r="B15" s="10" t="s">
        <v>1148</v>
      </c>
      <c r="C15" s="60"/>
      <c r="D15" s="60"/>
      <c r="E15" s="13" t="s">
        <v>1148</v>
      </c>
      <c r="F15" s="15" t="s">
        <v>481</v>
      </c>
      <c r="G15" s="161"/>
      <c r="H15" s="161"/>
      <c r="I15" s="161"/>
      <c r="J15" s="161"/>
      <c r="K15" s="161"/>
      <c r="L15" s="161"/>
      <c r="M15" s="161"/>
      <c r="N15" s="161"/>
      <c r="O15" s="161"/>
      <c r="P15" s="161"/>
      <c r="Q15" s="161"/>
      <c r="R15" s="161"/>
      <c r="S15" s="161"/>
      <c r="T15" s="161"/>
      <c r="U15" s="163"/>
      <c r="V15" s="166"/>
      <c r="X15" s="10" t="s">
        <v>1148</v>
      </c>
      <c r="Y15" s="60"/>
      <c r="Z15" s="60"/>
      <c r="AA15" s="13" t="s">
        <v>1148</v>
      </c>
      <c r="AB15" s="168" t="s">
        <v>481</v>
      </c>
      <c r="AC15" s="131" t="s">
        <v>8604</v>
      </c>
      <c r="AD15" s="131" t="s">
        <v>8605</v>
      </c>
      <c r="AE15" s="131" t="s">
        <v>8606</v>
      </c>
      <c r="AF15" s="131" t="s">
        <v>8607</v>
      </c>
      <c r="AG15" s="131" t="s">
        <v>8608</v>
      </c>
      <c r="AH15" s="131" t="s">
        <v>8609</v>
      </c>
      <c r="AI15" s="131" t="s">
        <v>8610</v>
      </c>
      <c r="AJ15" s="131" t="s">
        <v>8611</v>
      </c>
      <c r="AK15" s="131" t="s">
        <v>8612</v>
      </c>
      <c r="AL15" s="131" t="s">
        <v>8613</v>
      </c>
      <c r="AM15" s="131" t="s">
        <v>8614</v>
      </c>
      <c r="AN15" s="131" t="s">
        <v>8615</v>
      </c>
      <c r="AO15" s="131" t="s">
        <v>8616</v>
      </c>
      <c r="AP15" s="131" t="s">
        <v>8617</v>
      </c>
      <c r="AQ15" s="170" t="s">
        <v>2949</v>
      </c>
      <c r="AR15" s="170" t="s">
        <v>2949</v>
      </c>
    </row>
    <row r="16" spans="1:44" ht="20.100000000000001" customHeight="1" x14ac:dyDescent="0.25">
      <c r="B16" s="10" t="s">
        <v>1149</v>
      </c>
      <c r="C16" s="60"/>
      <c r="D16" s="60"/>
      <c r="E16" s="13" t="s">
        <v>1149</v>
      </c>
      <c r="F16" s="15" t="s">
        <v>483</v>
      </c>
      <c r="G16" s="161"/>
      <c r="H16" s="161"/>
      <c r="I16" s="161"/>
      <c r="J16" s="161"/>
      <c r="K16" s="161"/>
      <c r="L16" s="161"/>
      <c r="M16" s="161"/>
      <c r="N16" s="161"/>
      <c r="O16" s="161"/>
      <c r="P16" s="161"/>
      <c r="Q16" s="161"/>
      <c r="R16" s="161"/>
      <c r="S16" s="161"/>
      <c r="T16" s="163"/>
      <c r="U16" s="163"/>
      <c r="V16" s="166"/>
      <c r="X16" s="10" t="s">
        <v>1149</v>
      </c>
      <c r="Y16" s="60"/>
      <c r="Z16" s="60"/>
      <c r="AA16" s="13" t="s">
        <v>1149</v>
      </c>
      <c r="AB16" s="168" t="s">
        <v>483</v>
      </c>
      <c r="AC16" s="131" t="s">
        <v>8618</v>
      </c>
      <c r="AD16" s="131" t="s">
        <v>8619</v>
      </c>
      <c r="AE16" s="131" t="s">
        <v>8620</v>
      </c>
      <c r="AF16" s="131" t="s">
        <v>8621</v>
      </c>
      <c r="AG16" s="131" t="s">
        <v>8622</v>
      </c>
      <c r="AH16" s="131" t="s">
        <v>8623</v>
      </c>
      <c r="AI16" s="131" t="s">
        <v>8624</v>
      </c>
      <c r="AJ16" s="131" t="s">
        <v>8625</v>
      </c>
      <c r="AK16" s="131" t="s">
        <v>8626</v>
      </c>
      <c r="AL16" s="131" t="s">
        <v>8627</v>
      </c>
      <c r="AM16" s="131" t="s">
        <v>8628</v>
      </c>
      <c r="AN16" s="131" t="s">
        <v>8629</v>
      </c>
      <c r="AO16" s="131" t="s">
        <v>8630</v>
      </c>
      <c r="AP16" s="170" t="s">
        <v>2949</v>
      </c>
      <c r="AQ16" s="170" t="s">
        <v>2949</v>
      </c>
      <c r="AR16" s="170" t="s">
        <v>2949</v>
      </c>
    </row>
    <row r="17" spans="2:44" ht="20.100000000000001" customHeight="1" x14ac:dyDescent="0.25">
      <c r="B17" s="10" t="s">
        <v>1150</v>
      </c>
      <c r="C17" s="60"/>
      <c r="D17" s="60"/>
      <c r="E17" s="13" t="s">
        <v>1150</v>
      </c>
      <c r="F17" s="15" t="s">
        <v>485</v>
      </c>
      <c r="G17" s="161"/>
      <c r="H17" s="161"/>
      <c r="I17" s="161"/>
      <c r="J17" s="161"/>
      <c r="K17" s="161"/>
      <c r="L17" s="161"/>
      <c r="M17" s="161"/>
      <c r="N17" s="161"/>
      <c r="O17" s="161"/>
      <c r="P17" s="161"/>
      <c r="Q17" s="161"/>
      <c r="R17" s="161"/>
      <c r="S17" s="163"/>
      <c r="T17" s="163"/>
      <c r="U17" s="163"/>
      <c r="V17" s="166"/>
      <c r="X17" s="10" t="s">
        <v>1150</v>
      </c>
      <c r="Y17" s="60"/>
      <c r="Z17" s="60"/>
      <c r="AA17" s="13" t="s">
        <v>1150</v>
      </c>
      <c r="AB17" s="168" t="s">
        <v>485</v>
      </c>
      <c r="AC17" s="131" t="s">
        <v>8631</v>
      </c>
      <c r="AD17" s="131" t="s">
        <v>8632</v>
      </c>
      <c r="AE17" s="131" t="s">
        <v>8633</v>
      </c>
      <c r="AF17" s="131" t="s">
        <v>8634</v>
      </c>
      <c r="AG17" s="131" t="s">
        <v>8635</v>
      </c>
      <c r="AH17" s="131" t="s">
        <v>8636</v>
      </c>
      <c r="AI17" s="131" t="s">
        <v>8637</v>
      </c>
      <c r="AJ17" s="131" t="s">
        <v>8638</v>
      </c>
      <c r="AK17" s="131" t="s">
        <v>8639</v>
      </c>
      <c r="AL17" s="131" t="s">
        <v>8640</v>
      </c>
      <c r="AM17" s="131" t="s">
        <v>8641</v>
      </c>
      <c r="AN17" s="131" t="s">
        <v>8642</v>
      </c>
      <c r="AO17" s="170" t="s">
        <v>2949</v>
      </c>
      <c r="AP17" s="170" t="s">
        <v>2949</v>
      </c>
      <c r="AQ17" s="170" t="s">
        <v>2949</v>
      </c>
      <c r="AR17" s="170" t="s">
        <v>2949</v>
      </c>
    </row>
    <row r="18" spans="2:44" ht="20.100000000000001" customHeight="1" x14ac:dyDescent="0.25">
      <c r="B18" s="10" t="s">
        <v>1151</v>
      </c>
      <c r="C18" s="60"/>
      <c r="D18" s="60"/>
      <c r="E18" s="13" t="s">
        <v>1151</v>
      </c>
      <c r="F18" s="15" t="s">
        <v>487</v>
      </c>
      <c r="G18" s="161"/>
      <c r="H18" s="161"/>
      <c r="I18" s="161"/>
      <c r="J18" s="161"/>
      <c r="K18" s="161"/>
      <c r="L18" s="161"/>
      <c r="M18" s="161"/>
      <c r="N18" s="161"/>
      <c r="O18" s="161"/>
      <c r="P18" s="161"/>
      <c r="Q18" s="161"/>
      <c r="R18" s="163"/>
      <c r="S18" s="163"/>
      <c r="T18" s="163"/>
      <c r="U18" s="163"/>
      <c r="V18" s="166"/>
      <c r="X18" s="10" t="s">
        <v>1151</v>
      </c>
      <c r="Y18" s="60"/>
      <c r="Z18" s="60"/>
      <c r="AA18" s="13" t="s">
        <v>1151</v>
      </c>
      <c r="AB18" s="168" t="s">
        <v>487</v>
      </c>
      <c r="AC18" s="131" t="s">
        <v>8643</v>
      </c>
      <c r="AD18" s="131" t="s">
        <v>8644</v>
      </c>
      <c r="AE18" s="131" t="s">
        <v>8645</v>
      </c>
      <c r="AF18" s="131" t="s">
        <v>8646</v>
      </c>
      <c r="AG18" s="131" t="s">
        <v>8647</v>
      </c>
      <c r="AH18" s="131" t="s">
        <v>8648</v>
      </c>
      <c r="AI18" s="131" t="s">
        <v>8649</v>
      </c>
      <c r="AJ18" s="131" t="s">
        <v>8650</v>
      </c>
      <c r="AK18" s="131" t="s">
        <v>8651</v>
      </c>
      <c r="AL18" s="131" t="s">
        <v>8652</v>
      </c>
      <c r="AM18" s="131" t="s">
        <v>8653</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489</v>
      </c>
      <c r="G19" s="161"/>
      <c r="H19" s="161"/>
      <c r="I19" s="161"/>
      <c r="J19" s="161"/>
      <c r="K19" s="161"/>
      <c r="L19" s="161"/>
      <c r="M19" s="161"/>
      <c r="N19" s="161"/>
      <c r="O19" s="161"/>
      <c r="P19" s="161"/>
      <c r="Q19" s="163"/>
      <c r="R19" s="163"/>
      <c r="S19" s="163"/>
      <c r="T19" s="163"/>
      <c r="U19" s="163"/>
      <c r="V19" s="166"/>
      <c r="X19" s="10" t="s">
        <v>1152</v>
      </c>
      <c r="Y19" s="60"/>
      <c r="Z19" s="60"/>
      <c r="AA19" s="13" t="s">
        <v>1152</v>
      </c>
      <c r="AB19" s="168" t="s">
        <v>489</v>
      </c>
      <c r="AC19" s="131" t="s">
        <v>8654</v>
      </c>
      <c r="AD19" s="131" t="s">
        <v>8655</v>
      </c>
      <c r="AE19" s="131" t="s">
        <v>8656</v>
      </c>
      <c r="AF19" s="131" t="s">
        <v>8657</v>
      </c>
      <c r="AG19" s="131" t="s">
        <v>8658</v>
      </c>
      <c r="AH19" s="131" t="s">
        <v>8659</v>
      </c>
      <c r="AI19" s="131" t="s">
        <v>8660</v>
      </c>
      <c r="AJ19" s="131" t="s">
        <v>8661</v>
      </c>
      <c r="AK19" s="131" t="s">
        <v>8662</v>
      </c>
      <c r="AL19" s="131" t="s">
        <v>8663</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491</v>
      </c>
      <c r="G20" s="161"/>
      <c r="H20" s="161"/>
      <c r="I20" s="161"/>
      <c r="J20" s="161"/>
      <c r="K20" s="161"/>
      <c r="L20" s="161"/>
      <c r="M20" s="161"/>
      <c r="N20" s="161"/>
      <c r="O20" s="161"/>
      <c r="P20" s="163"/>
      <c r="Q20" s="163"/>
      <c r="R20" s="163"/>
      <c r="S20" s="163"/>
      <c r="T20" s="163"/>
      <c r="U20" s="163"/>
      <c r="V20" s="166"/>
      <c r="X20" s="10" t="s">
        <v>1153</v>
      </c>
      <c r="Y20" s="60"/>
      <c r="Z20" s="60"/>
      <c r="AA20" s="13" t="s">
        <v>1153</v>
      </c>
      <c r="AB20" s="168" t="s">
        <v>491</v>
      </c>
      <c r="AC20" s="131" t="s">
        <v>8664</v>
      </c>
      <c r="AD20" s="131" t="s">
        <v>8665</v>
      </c>
      <c r="AE20" s="131" t="s">
        <v>8666</v>
      </c>
      <c r="AF20" s="131" t="s">
        <v>8667</v>
      </c>
      <c r="AG20" s="131" t="s">
        <v>8668</v>
      </c>
      <c r="AH20" s="131" t="s">
        <v>8669</v>
      </c>
      <c r="AI20" s="131" t="s">
        <v>8670</v>
      </c>
      <c r="AJ20" s="131" t="s">
        <v>8671</v>
      </c>
      <c r="AK20" s="131" t="s">
        <v>8672</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493</v>
      </c>
      <c r="G21" s="161"/>
      <c r="H21" s="161"/>
      <c r="I21" s="161"/>
      <c r="J21" s="161"/>
      <c r="K21" s="161"/>
      <c r="L21" s="161"/>
      <c r="M21" s="161"/>
      <c r="N21" s="161"/>
      <c r="O21" s="163"/>
      <c r="P21" s="163"/>
      <c r="Q21" s="163"/>
      <c r="R21" s="163"/>
      <c r="S21" s="163"/>
      <c r="T21" s="163"/>
      <c r="U21" s="163"/>
      <c r="V21" s="166"/>
      <c r="X21" s="10" t="s">
        <v>1154</v>
      </c>
      <c r="Y21" s="60"/>
      <c r="Z21" s="60"/>
      <c r="AA21" s="13" t="s">
        <v>1154</v>
      </c>
      <c r="AB21" s="168" t="s">
        <v>493</v>
      </c>
      <c r="AC21" s="131" t="s">
        <v>8673</v>
      </c>
      <c r="AD21" s="131" t="s">
        <v>8674</v>
      </c>
      <c r="AE21" s="131" t="s">
        <v>8675</v>
      </c>
      <c r="AF21" s="131" t="s">
        <v>8676</v>
      </c>
      <c r="AG21" s="131" t="s">
        <v>8677</v>
      </c>
      <c r="AH21" s="131" t="s">
        <v>8678</v>
      </c>
      <c r="AI21" s="131" t="s">
        <v>8679</v>
      </c>
      <c r="AJ21" s="131" t="s">
        <v>8680</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495</v>
      </c>
      <c r="G22" s="161"/>
      <c r="H22" s="161"/>
      <c r="I22" s="161"/>
      <c r="J22" s="161"/>
      <c r="K22" s="161"/>
      <c r="L22" s="161"/>
      <c r="M22" s="161"/>
      <c r="N22" s="163"/>
      <c r="O22" s="163"/>
      <c r="P22" s="163"/>
      <c r="Q22" s="163"/>
      <c r="R22" s="163"/>
      <c r="S22" s="163"/>
      <c r="T22" s="163"/>
      <c r="U22" s="163"/>
      <c r="V22" s="166"/>
      <c r="X22" s="10" t="s">
        <v>1155</v>
      </c>
      <c r="Y22" s="60"/>
      <c r="Z22" s="60"/>
      <c r="AA22" s="13" t="s">
        <v>1155</v>
      </c>
      <c r="AB22" s="168" t="s">
        <v>495</v>
      </c>
      <c r="AC22" s="131" t="s">
        <v>8681</v>
      </c>
      <c r="AD22" s="131" t="s">
        <v>8682</v>
      </c>
      <c r="AE22" s="131" t="s">
        <v>8683</v>
      </c>
      <c r="AF22" s="131" t="s">
        <v>8684</v>
      </c>
      <c r="AG22" s="131" t="s">
        <v>8685</v>
      </c>
      <c r="AH22" s="131" t="s">
        <v>8686</v>
      </c>
      <c r="AI22" s="131" t="s">
        <v>8687</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497</v>
      </c>
      <c r="G23" s="161"/>
      <c r="H23" s="161"/>
      <c r="I23" s="161"/>
      <c r="J23" s="161"/>
      <c r="K23" s="161"/>
      <c r="L23" s="161"/>
      <c r="M23" s="163"/>
      <c r="N23" s="163"/>
      <c r="O23" s="163"/>
      <c r="P23" s="163"/>
      <c r="Q23" s="163"/>
      <c r="R23" s="163"/>
      <c r="S23" s="163"/>
      <c r="T23" s="163"/>
      <c r="U23" s="163"/>
      <c r="V23" s="166"/>
      <c r="X23" s="10" t="s">
        <v>1156</v>
      </c>
      <c r="Y23" s="60"/>
      <c r="Z23" s="60"/>
      <c r="AA23" s="13" t="s">
        <v>1156</v>
      </c>
      <c r="AB23" s="168" t="s">
        <v>497</v>
      </c>
      <c r="AC23" s="131" t="s">
        <v>8688</v>
      </c>
      <c r="AD23" s="131" t="s">
        <v>8689</v>
      </c>
      <c r="AE23" s="131" t="s">
        <v>8690</v>
      </c>
      <c r="AF23" s="131" t="s">
        <v>8691</v>
      </c>
      <c r="AG23" s="131" t="s">
        <v>8692</v>
      </c>
      <c r="AH23" s="131" t="s">
        <v>8693</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499</v>
      </c>
      <c r="G24" s="161"/>
      <c r="H24" s="161"/>
      <c r="I24" s="161"/>
      <c r="J24" s="161"/>
      <c r="K24" s="161"/>
      <c r="L24" s="163"/>
      <c r="M24" s="163"/>
      <c r="N24" s="163"/>
      <c r="O24" s="163"/>
      <c r="P24" s="163"/>
      <c r="Q24" s="163"/>
      <c r="R24" s="163"/>
      <c r="S24" s="163"/>
      <c r="T24" s="163"/>
      <c r="U24" s="163"/>
      <c r="V24" s="166"/>
      <c r="X24" s="10" t="s">
        <v>1157</v>
      </c>
      <c r="Y24" s="60"/>
      <c r="Z24" s="60"/>
      <c r="AA24" s="13" t="s">
        <v>1157</v>
      </c>
      <c r="AB24" s="168" t="s">
        <v>499</v>
      </c>
      <c r="AC24" s="131" t="s">
        <v>8694</v>
      </c>
      <c r="AD24" s="131" t="s">
        <v>8695</v>
      </c>
      <c r="AE24" s="131" t="s">
        <v>8696</v>
      </c>
      <c r="AF24" s="131" t="s">
        <v>8697</v>
      </c>
      <c r="AG24" s="131" t="s">
        <v>8698</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501</v>
      </c>
      <c r="G25" s="161"/>
      <c r="H25" s="161"/>
      <c r="I25" s="161"/>
      <c r="J25" s="161"/>
      <c r="K25" s="163"/>
      <c r="L25" s="163"/>
      <c r="M25" s="163"/>
      <c r="N25" s="163"/>
      <c r="O25" s="163"/>
      <c r="P25" s="163"/>
      <c r="Q25" s="163"/>
      <c r="R25" s="163"/>
      <c r="S25" s="163"/>
      <c r="T25" s="163"/>
      <c r="U25" s="163"/>
      <c r="V25" s="166"/>
      <c r="X25" s="10" t="s">
        <v>1158</v>
      </c>
      <c r="Y25" s="60"/>
      <c r="Z25" s="60"/>
      <c r="AA25" s="13" t="s">
        <v>1158</v>
      </c>
      <c r="AB25" s="168" t="s">
        <v>501</v>
      </c>
      <c r="AC25" s="131" t="s">
        <v>8699</v>
      </c>
      <c r="AD25" s="131" t="s">
        <v>8700</v>
      </c>
      <c r="AE25" s="131" t="s">
        <v>8701</v>
      </c>
      <c r="AF25" s="131" t="s">
        <v>8702</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503</v>
      </c>
      <c r="G26" s="161"/>
      <c r="H26" s="161"/>
      <c r="I26" s="161"/>
      <c r="J26" s="163"/>
      <c r="K26" s="163"/>
      <c r="L26" s="163"/>
      <c r="M26" s="163"/>
      <c r="N26" s="163"/>
      <c r="O26" s="163"/>
      <c r="P26" s="163"/>
      <c r="Q26" s="163"/>
      <c r="R26" s="163"/>
      <c r="S26" s="163"/>
      <c r="T26" s="163"/>
      <c r="U26" s="163"/>
      <c r="V26" s="166"/>
      <c r="X26" s="10" t="s">
        <v>1159</v>
      </c>
      <c r="Y26" s="60"/>
      <c r="Z26" s="60"/>
      <c r="AA26" s="13" t="s">
        <v>1159</v>
      </c>
      <c r="AB26" s="168" t="s">
        <v>503</v>
      </c>
      <c r="AC26" s="131" t="s">
        <v>8703</v>
      </c>
      <c r="AD26" s="131" t="s">
        <v>8704</v>
      </c>
      <c r="AE26" s="131" t="s">
        <v>8705</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505</v>
      </c>
      <c r="G27" s="161"/>
      <c r="H27" s="161"/>
      <c r="I27" s="163"/>
      <c r="J27" s="163"/>
      <c r="K27" s="163"/>
      <c r="L27" s="163"/>
      <c r="M27" s="163"/>
      <c r="N27" s="163"/>
      <c r="O27" s="163"/>
      <c r="P27" s="163"/>
      <c r="Q27" s="163"/>
      <c r="R27" s="163"/>
      <c r="S27" s="163"/>
      <c r="T27" s="163"/>
      <c r="U27" s="163"/>
      <c r="V27" s="166"/>
      <c r="X27" s="10" t="s">
        <v>1160</v>
      </c>
      <c r="Y27" s="60"/>
      <c r="Z27" s="60"/>
      <c r="AA27" s="13" t="s">
        <v>1160</v>
      </c>
      <c r="AB27" s="168" t="s">
        <v>505</v>
      </c>
      <c r="AC27" s="131" t="s">
        <v>8706</v>
      </c>
      <c r="AD27" s="131" t="s">
        <v>8707</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507</v>
      </c>
      <c r="G28" s="161"/>
      <c r="H28" s="163"/>
      <c r="I28" s="163"/>
      <c r="J28" s="163"/>
      <c r="K28" s="163"/>
      <c r="L28" s="163"/>
      <c r="M28" s="163"/>
      <c r="N28" s="163"/>
      <c r="O28" s="163"/>
      <c r="P28" s="163"/>
      <c r="Q28" s="163"/>
      <c r="R28" s="163"/>
      <c r="S28" s="163"/>
      <c r="T28" s="163"/>
      <c r="U28" s="163"/>
      <c r="V28" s="166"/>
      <c r="X28" s="10" t="s">
        <v>1161</v>
      </c>
      <c r="Y28" s="60"/>
      <c r="Z28" s="60"/>
      <c r="AA28" s="13" t="s">
        <v>1161</v>
      </c>
      <c r="AB28" s="168" t="s">
        <v>507</v>
      </c>
      <c r="AC28" s="131" t="s">
        <v>8708</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C11:R26 Y11:AN26"/>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Enumerations!$A$784:$A$784</xm:f>
          </x14:formula1>
          <xm:sqref>B3</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Enumerations!$A$788:$B$788</xm:f>
          </x14:formula1>
          <xm:sqref>G8</xm:sqref>
        </x14:dataValidation>
      </x14:dataValidation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9.140625" style="324"/>
    <col min="2" max="2" width="22.7109375" style="324" customWidth="1"/>
    <col min="3" max="4" width="22.7109375" style="324" hidden="1" customWidth="1"/>
    <col min="5" max="6" width="22.7109375" style="324" customWidth="1"/>
    <col min="7" max="7" width="17.7109375" style="324" customWidth="1"/>
    <col min="8" max="13" width="9.140625" style="324"/>
    <col min="14" max="14" width="39.28515625" style="41" customWidth="1"/>
    <col min="15" max="16" width="9.140625" style="324"/>
    <col min="17" max="17" width="0" style="324" hidden="1" customWidth="1"/>
    <col min="18" max="18" width="9.140625" style="324"/>
    <col min="19" max="19" width="32.7109375" style="324" customWidth="1"/>
    <col min="20" max="20" width="29.7109375" style="324" customWidth="1"/>
    <col min="21" max="16384" width="9.140625" style="324"/>
  </cols>
  <sheetData>
    <row r="1" spans="1:20" ht="19.5" customHeight="1" x14ac:dyDescent="0.3">
      <c r="A1" s="187" t="s">
        <v>17053</v>
      </c>
      <c r="B1" s="328" t="s">
        <v>8710</v>
      </c>
      <c r="C1" s="329"/>
      <c r="D1" s="329"/>
      <c r="E1" s="329"/>
      <c r="F1" s="329"/>
      <c r="G1" s="329"/>
      <c r="H1" s="329"/>
      <c r="I1" s="329"/>
      <c r="J1" s="329"/>
      <c r="K1" s="329"/>
      <c r="L1" s="329"/>
      <c r="O1" s="322" t="s">
        <v>17119</v>
      </c>
      <c r="T1" s="724" t="s">
        <v>13439</v>
      </c>
    </row>
    <row r="2" spans="1:20" ht="90" x14ac:dyDescent="0.25">
      <c r="S2" s="325" t="s">
        <v>7632</v>
      </c>
    </row>
    <row r="3" spans="1:20" ht="12.4" customHeight="1" x14ac:dyDescent="0.25">
      <c r="B3" s="59"/>
      <c r="C3" s="13" t="s">
        <v>7641</v>
      </c>
      <c r="D3" s="13" t="s">
        <v>2916</v>
      </c>
    </row>
    <row r="4" spans="1:20" ht="12.4" customHeight="1" x14ac:dyDescent="0.25"/>
    <row r="5" spans="1:20" ht="12.4" customHeight="1" x14ac:dyDescent="0.25">
      <c r="B5" s="10" t="s">
        <v>1427</v>
      </c>
      <c r="C5" s="60"/>
      <c r="D5" s="60"/>
      <c r="E5" s="15" t="s">
        <v>2611</v>
      </c>
      <c r="F5" s="316" t="s">
        <v>7497</v>
      </c>
      <c r="H5" s="849" t="s">
        <v>8727</v>
      </c>
      <c r="I5" s="850"/>
      <c r="J5" s="850"/>
      <c r="K5" s="850"/>
      <c r="L5" s="850"/>
      <c r="M5" s="850"/>
      <c r="N5" s="55" t="s">
        <v>1427</v>
      </c>
      <c r="O5" s="60"/>
      <c r="P5" s="60"/>
      <c r="Q5" s="13" t="s">
        <v>7496</v>
      </c>
      <c r="R5" s="15" t="s">
        <v>2611</v>
      </c>
      <c r="S5" s="319" t="s">
        <v>7631</v>
      </c>
    </row>
    <row r="6" spans="1:20" ht="12.4" customHeight="1" x14ac:dyDescent="0.25">
      <c r="B6" s="10" t="s">
        <v>7498</v>
      </c>
      <c r="C6" s="60"/>
      <c r="D6" s="60"/>
      <c r="E6" s="15" t="s">
        <v>2612</v>
      </c>
      <c r="F6" s="316" t="s">
        <v>7500</v>
      </c>
      <c r="H6" s="850"/>
      <c r="I6" s="850"/>
      <c r="J6" s="850"/>
      <c r="K6" s="850"/>
      <c r="L6" s="850"/>
      <c r="M6" s="850"/>
      <c r="N6" s="55" t="s">
        <v>7498</v>
      </c>
      <c r="O6" s="60"/>
      <c r="P6" s="60"/>
      <c r="Q6" s="13" t="s">
        <v>7499</v>
      </c>
      <c r="R6" s="15" t="s">
        <v>2612</v>
      </c>
      <c r="S6" s="319" t="s">
        <v>7635</v>
      </c>
    </row>
    <row r="7" spans="1:20" ht="12.4" customHeight="1" x14ac:dyDescent="0.25">
      <c r="B7" s="10" t="s">
        <v>928</v>
      </c>
      <c r="C7" s="60"/>
      <c r="D7" s="60"/>
      <c r="E7" s="15" t="s">
        <v>2629</v>
      </c>
      <c r="F7" s="316" t="s">
        <v>4787</v>
      </c>
      <c r="H7" s="850"/>
      <c r="I7" s="850"/>
      <c r="J7" s="850"/>
      <c r="K7" s="850"/>
      <c r="L7" s="850"/>
      <c r="M7" s="850"/>
      <c r="N7" s="55" t="s">
        <v>928</v>
      </c>
      <c r="O7" s="60"/>
      <c r="P7" s="60"/>
      <c r="Q7" s="13" t="s">
        <v>3283</v>
      </c>
      <c r="R7" s="15" t="s">
        <v>2629</v>
      </c>
      <c r="S7" s="319" t="s">
        <v>7634</v>
      </c>
    </row>
    <row r="8" spans="1:20" ht="30" x14ac:dyDescent="0.25">
      <c r="B8" s="10" t="s">
        <v>7501</v>
      </c>
      <c r="C8" s="60"/>
      <c r="D8" s="60"/>
      <c r="E8" s="15" t="s">
        <v>2669</v>
      </c>
      <c r="F8" s="316" t="s">
        <v>7503</v>
      </c>
      <c r="H8" s="850"/>
      <c r="I8" s="850"/>
      <c r="J8" s="850"/>
      <c r="K8" s="850"/>
      <c r="L8" s="850"/>
      <c r="M8" s="850"/>
      <c r="N8" s="55" t="s">
        <v>7501</v>
      </c>
      <c r="O8" s="60"/>
      <c r="P8" s="60"/>
      <c r="Q8" s="13" t="s">
        <v>7502</v>
      </c>
      <c r="R8" s="15" t="s">
        <v>2669</v>
      </c>
      <c r="S8" s="319" t="s">
        <v>7633</v>
      </c>
    </row>
    <row r="9" spans="1:20" ht="60.75" customHeight="1" x14ac:dyDescent="0.25">
      <c r="N9" s="301" t="s">
        <v>7636</v>
      </c>
    </row>
    <row r="10" spans="1:20" ht="18" customHeight="1" x14ac:dyDescent="0.25">
      <c r="F10" s="10" t="s">
        <v>1208</v>
      </c>
      <c r="I10" s="6" t="s">
        <v>7676</v>
      </c>
      <c r="J10" s="6"/>
      <c r="K10" s="6"/>
      <c r="R10" s="10" t="s">
        <v>1203</v>
      </c>
    </row>
    <row r="11" spans="1:20" ht="12.4" customHeight="1" x14ac:dyDescent="0.25">
      <c r="F11" s="15" t="s">
        <v>1273</v>
      </c>
      <c r="Q11" s="326"/>
      <c r="R11" s="168" t="s">
        <v>1238</v>
      </c>
      <c r="S11" s="168" t="s">
        <v>1273</v>
      </c>
    </row>
    <row r="12" spans="1:20" ht="15" customHeight="1" x14ac:dyDescent="0.25">
      <c r="B12" s="10" t="s">
        <v>1205</v>
      </c>
      <c r="C12" s="13" t="s">
        <v>7644</v>
      </c>
      <c r="D12" s="13" t="s">
        <v>7645</v>
      </c>
      <c r="E12" s="15" t="s">
        <v>477</v>
      </c>
      <c r="F12" s="245">
        <f>S.19.01.01.11.1!V13</f>
        <v>0</v>
      </c>
      <c r="N12" s="55" t="s">
        <v>1205</v>
      </c>
      <c r="Q12" s="168" t="s">
        <v>477</v>
      </c>
      <c r="R12" s="131" t="s">
        <v>477</v>
      </c>
      <c r="S12" s="131" t="s">
        <v>8711</v>
      </c>
    </row>
    <row r="13" spans="1:20" ht="15" customHeight="1" x14ac:dyDescent="0.25">
      <c r="B13" s="10" t="s">
        <v>1147</v>
      </c>
      <c r="C13" s="13" t="s">
        <v>7646</v>
      </c>
      <c r="D13" s="13" t="s">
        <v>7647</v>
      </c>
      <c r="E13" s="15" t="s">
        <v>479</v>
      </c>
      <c r="F13" s="245">
        <f>S.19.01.01.11.1!U14</f>
        <v>0</v>
      </c>
      <c r="N13" s="55" t="s">
        <v>1147</v>
      </c>
      <c r="O13" s="60"/>
      <c r="P13" s="13" t="s">
        <v>7505</v>
      </c>
      <c r="Q13" s="168" t="s">
        <v>479</v>
      </c>
      <c r="R13" s="131" t="s">
        <v>479</v>
      </c>
      <c r="S13" s="131" t="s">
        <v>8712</v>
      </c>
    </row>
    <row r="14" spans="1:20" ht="15" customHeight="1" x14ac:dyDescent="0.25">
      <c r="B14" s="10" t="s">
        <v>1148</v>
      </c>
      <c r="C14" s="13" t="s">
        <v>7648</v>
      </c>
      <c r="D14" s="13" t="s">
        <v>7649</v>
      </c>
      <c r="E14" s="15" t="s">
        <v>481</v>
      </c>
      <c r="F14" s="245">
        <f>S.19.01.01.11.1!T15</f>
        <v>0</v>
      </c>
      <c r="N14" s="55" t="s">
        <v>1148</v>
      </c>
      <c r="O14" s="60"/>
      <c r="P14" s="13" t="s">
        <v>1147</v>
      </c>
      <c r="Q14" s="168" t="s">
        <v>481</v>
      </c>
      <c r="R14" s="131" t="s">
        <v>481</v>
      </c>
      <c r="S14" s="131" t="s">
        <v>8713</v>
      </c>
    </row>
    <row r="15" spans="1:20" ht="15" customHeight="1" x14ac:dyDescent="0.25">
      <c r="B15" s="10" t="s">
        <v>1149</v>
      </c>
      <c r="C15" s="13" t="s">
        <v>7650</v>
      </c>
      <c r="D15" s="13" t="s">
        <v>7651</v>
      </c>
      <c r="E15" s="15" t="s">
        <v>483</v>
      </c>
      <c r="F15" s="245">
        <f>S.19.01.01.11.1!S16</f>
        <v>0</v>
      </c>
      <c r="N15" s="55" t="s">
        <v>1149</v>
      </c>
      <c r="O15" s="60"/>
      <c r="P15" s="13" t="s">
        <v>1148</v>
      </c>
      <c r="Q15" s="168" t="s">
        <v>483</v>
      </c>
      <c r="R15" s="131" t="s">
        <v>483</v>
      </c>
      <c r="S15" s="131" t="s">
        <v>8714</v>
      </c>
    </row>
    <row r="16" spans="1:20" ht="15" customHeight="1" x14ac:dyDescent="0.25">
      <c r="B16" s="10" t="s">
        <v>1150</v>
      </c>
      <c r="C16" s="13" t="s">
        <v>7652</v>
      </c>
      <c r="D16" s="13" t="s">
        <v>7653</v>
      </c>
      <c r="E16" s="15" t="s">
        <v>485</v>
      </c>
      <c r="F16" s="245">
        <f>S.19.01.01.11.1!R17</f>
        <v>0</v>
      </c>
      <c r="N16" s="55" t="s">
        <v>1150</v>
      </c>
      <c r="O16" s="60"/>
      <c r="P16" s="13" t="s">
        <v>1149</v>
      </c>
      <c r="Q16" s="168" t="s">
        <v>485</v>
      </c>
      <c r="R16" s="131" t="s">
        <v>485</v>
      </c>
      <c r="S16" s="131" t="s">
        <v>8715</v>
      </c>
    </row>
    <row r="17" spans="2:19" ht="15" customHeight="1" x14ac:dyDescent="0.25">
      <c r="B17" s="10" t="s">
        <v>1151</v>
      </c>
      <c r="C17" s="13" t="s">
        <v>7654</v>
      </c>
      <c r="D17" s="13" t="s">
        <v>7655</v>
      </c>
      <c r="E17" s="15" t="s">
        <v>487</v>
      </c>
      <c r="F17" s="245">
        <f>S.19.01.01.11.1!Q18</f>
        <v>0</v>
      </c>
      <c r="N17" s="55" t="s">
        <v>1151</v>
      </c>
      <c r="O17" s="60"/>
      <c r="P17" s="13" t="s">
        <v>1150</v>
      </c>
      <c r="Q17" s="168" t="s">
        <v>487</v>
      </c>
      <c r="R17" s="131" t="s">
        <v>487</v>
      </c>
      <c r="S17" s="131" t="s">
        <v>8716</v>
      </c>
    </row>
    <row r="18" spans="2:19" ht="15" customHeight="1" x14ac:dyDescent="0.25">
      <c r="B18" s="10" t="s">
        <v>1152</v>
      </c>
      <c r="C18" s="13" t="s">
        <v>7656</v>
      </c>
      <c r="D18" s="13" t="s">
        <v>7657</v>
      </c>
      <c r="E18" s="15" t="s">
        <v>489</v>
      </c>
      <c r="F18" s="245">
        <f>S.19.01.01.11.1!P19</f>
        <v>0</v>
      </c>
      <c r="N18" s="55" t="s">
        <v>1152</v>
      </c>
      <c r="O18" s="60"/>
      <c r="P18" s="13" t="s">
        <v>1151</v>
      </c>
      <c r="Q18" s="168" t="s">
        <v>489</v>
      </c>
      <c r="R18" s="131" t="s">
        <v>489</v>
      </c>
      <c r="S18" s="131" t="s">
        <v>8717</v>
      </c>
    </row>
    <row r="19" spans="2:19" ht="15" customHeight="1" x14ac:dyDescent="0.25">
      <c r="B19" s="10" t="s">
        <v>1153</v>
      </c>
      <c r="C19" s="13" t="s">
        <v>7658</v>
      </c>
      <c r="D19" s="13" t="s">
        <v>7659</v>
      </c>
      <c r="E19" s="15" t="s">
        <v>491</v>
      </c>
      <c r="F19" s="245">
        <f>S.19.01.01.11.1!O20</f>
        <v>0</v>
      </c>
      <c r="N19" s="55" t="s">
        <v>1153</v>
      </c>
      <c r="O19" s="60"/>
      <c r="P19" s="13" t="s">
        <v>1152</v>
      </c>
      <c r="Q19" s="168" t="s">
        <v>491</v>
      </c>
      <c r="R19" s="131" t="s">
        <v>491</v>
      </c>
      <c r="S19" s="131" t="s">
        <v>8718</v>
      </c>
    </row>
    <row r="20" spans="2:19" ht="15" customHeight="1" x14ac:dyDescent="0.25">
      <c r="B20" s="10" t="s">
        <v>1154</v>
      </c>
      <c r="C20" s="13" t="s">
        <v>7660</v>
      </c>
      <c r="D20" s="13" t="s">
        <v>7661</v>
      </c>
      <c r="E20" s="15" t="s">
        <v>493</v>
      </c>
      <c r="F20" s="245">
        <f>S.19.01.01.11.1!N21</f>
        <v>0</v>
      </c>
      <c r="N20" s="55" t="s">
        <v>1154</v>
      </c>
      <c r="O20" s="60"/>
      <c r="P20" s="13" t="s">
        <v>1153</v>
      </c>
      <c r="Q20" s="168" t="s">
        <v>493</v>
      </c>
      <c r="R20" s="131" t="s">
        <v>493</v>
      </c>
      <c r="S20" s="131" t="s">
        <v>8719</v>
      </c>
    </row>
    <row r="21" spans="2:19" ht="15" customHeight="1" x14ac:dyDescent="0.25">
      <c r="B21" s="10" t="s">
        <v>1155</v>
      </c>
      <c r="C21" s="13" t="s">
        <v>7662</v>
      </c>
      <c r="D21" s="13" t="s">
        <v>7663</v>
      </c>
      <c r="E21" s="15" t="s">
        <v>495</v>
      </c>
      <c r="F21" s="245">
        <f>S.19.01.01.11.1!M22</f>
        <v>0</v>
      </c>
      <c r="N21" s="55" t="s">
        <v>1155</v>
      </c>
      <c r="O21" s="60"/>
      <c r="P21" s="13" t="s">
        <v>1154</v>
      </c>
      <c r="Q21" s="168" t="s">
        <v>495</v>
      </c>
      <c r="R21" s="131" t="s">
        <v>495</v>
      </c>
      <c r="S21" s="131" t="s">
        <v>8720</v>
      </c>
    </row>
    <row r="22" spans="2:19" ht="15" customHeight="1" x14ac:dyDescent="0.25">
      <c r="B22" s="10" t="s">
        <v>1156</v>
      </c>
      <c r="C22" s="13" t="s">
        <v>7664</v>
      </c>
      <c r="D22" s="13" t="s">
        <v>7665</v>
      </c>
      <c r="E22" s="15" t="s">
        <v>497</v>
      </c>
      <c r="F22" s="245">
        <f>S.19.01.01.11.1!L23</f>
        <v>0</v>
      </c>
      <c r="N22" s="55" t="s">
        <v>1156</v>
      </c>
      <c r="O22" s="60"/>
      <c r="P22" s="13" t="s">
        <v>1155</v>
      </c>
      <c r="Q22" s="168" t="s">
        <v>497</v>
      </c>
      <c r="R22" s="131" t="s">
        <v>497</v>
      </c>
      <c r="S22" s="131" t="s">
        <v>8721</v>
      </c>
    </row>
    <row r="23" spans="2:19" ht="15" customHeight="1" x14ac:dyDescent="0.25">
      <c r="B23" s="10" t="s">
        <v>1157</v>
      </c>
      <c r="C23" s="13" t="s">
        <v>7666</v>
      </c>
      <c r="D23" s="13" t="s">
        <v>7667</v>
      </c>
      <c r="E23" s="15" t="s">
        <v>499</v>
      </c>
      <c r="F23" s="245">
        <f>S.19.01.01.11.1!K24</f>
        <v>0</v>
      </c>
      <c r="N23" s="55" t="s">
        <v>1157</v>
      </c>
      <c r="O23" s="60"/>
      <c r="P23" s="13" t="s">
        <v>1156</v>
      </c>
      <c r="Q23" s="168" t="s">
        <v>499</v>
      </c>
      <c r="R23" s="131" t="s">
        <v>499</v>
      </c>
      <c r="S23" s="131" t="s">
        <v>8722</v>
      </c>
    </row>
    <row r="24" spans="2:19" ht="15" customHeight="1" x14ac:dyDescent="0.25">
      <c r="B24" s="10" t="s">
        <v>1158</v>
      </c>
      <c r="C24" s="13" t="s">
        <v>7668</v>
      </c>
      <c r="D24" s="13" t="s">
        <v>7669</v>
      </c>
      <c r="E24" s="15" t="s">
        <v>501</v>
      </c>
      <c r="F24" s="245">
        <f>S.19.01.01.11.1!J25</f>
        <v>0</v>
      </c>
      <c r="N24" s="55" t="s">
        <v>1158</v>
      </c>
      <c r="O24" s="60"/>
      <c r="P24" s="13" t="s">
        <v>1157</v>
      </c>
      <c r="Q24" s="168" t="s">
        <v>501</v>
      </c>
      <c r="R24" s="131" t="s">
        <v>501</v>
      </c>
      <c r="S24" s="131" t="s">
        <v>8723</v>
      </c>
    </row>
    <row r="25" spans="2:19" ht="15" customHeight="1" x14ac:dyDescent="0.25">
      <c r="B25" s="10" t="s">
        <v>1159</v>
      </c>
      <c r="C25" s="13" t="s">
        <v>7670</v>
      </c>
      <c r="D25" s="13" t="s">
        <v>7671</v>
      </c>
      <c r="E25" s="15" t="s">
        <v>503</v>
      </c>
      <c r="F25" s="245">
        <f>S.19.01.01.11.1!I26</f>
        <v>0</v>
      </c>
      <c r="N25" s="55" t="s">
        <v>1159</v>
      </c>
      <c r="O25" s="60"/>
      <c r="P25" s="13" t="s">
        <v>1158</v>
      </c>
      <c r="Q25" s="168" t="s">
        <v>503</v>
      </c>
      <c r="R25" s="131" t="s">
        <v>503</v>
      </c>
      <c r="S25" s="131" t="s">
        <v>8724</v>
      </c>
    </row>
    <row r="26" spans="2:19" ht="15" customHeight="1" x14ac:dyDescent="0.25">
      <c r="B26" s="10" t="s">
        <v>1160</v>
      </c>
      <c r="C26" s="13" t="s">
        <v>7672</v>
      </c>
      <c r="D26" s="13" t="s">
        <v>7673</v>
      </c>
      <c r="E26" s="15" t="s">
        <v>505</v>
      </c>
      <c r="F26" s="245">
        <f>S.19.01.01.11.1!H27</f>
        <v>0</v>
      </c>
      <c r="N26" s="55" t="s">
        <v>1160</v>
      </c>
      <c r="O26" s="60"/>
      <c r="P26" s="13" t="s">
        <v>1159</v>
      </c>
      <c r="Q26" s="168" t="s">
        <v>505</v>
      </c>
      <c r="R26" s="131" t="s">
        <v>505</v>
      </c>
      <c r="S26" s="131" t="s">
        <v>8725</v>
      </c>
    </row>
    <row r="27" spans="2:19" ht="15" customHeight="1" x14ac:dyDescent="0.25">
      <c r="B27" s="10" t="s">
        <v>1161</v>
      </c>
      <c r="C27" s="13" t="s">
        <v>7674</v>
      </c>
      <c r="D27" s="13" t="s">
        <v>7675</v>
      </c>
      <c r="E27" s="15" t="s">
        <v>507</v>
      </c>
      <c r="F27" s="245">
        <f>S.19.01.01.11.1!G28</f>
        <v>0</v>
      </c>
      <c r="N27" s="55" t="s">
        <v>1161</v>
      </c>
      <c r="O27" s="60"/>
      <c r="P27" s="13" t="s">
        <v>1160</v>
      </c>
      <c r="Q27" s="168" t="s">
        <v>507</v>
      </c>
      <c r="R27" s="131" t="s">
        <v>507</v>
      </c>
      <c r="S27" s="131" t="s">
        <v>8726</v>
      </c>
    </row>
    <row r="28" spans="2:19" ht="15" customHeight="1" x14ac:dyDescent="0.25">
      <c r="B28" s="10" t="s">
        <v>798</v>
      </c>
      <c r="C28" s="13"/>
      <c r="D28" s="13"/>
      <c r="E28" s="15" t="s">
        <v>509</v>
      </c>
      <c r="F28" s="245">
        <f>SUM(F12:F27)</f>
        <v>0</v>
      </c>
      <c r="N28" s="55" t="s">
        <v>798</v>
      </c>
      <c r="O28" s="60"/>
      <c r="P28" s="13" t="s">
        <v>1161</v>
      </c>
      <c r="Q28" s="168" t="s">
        <v>509</v>
      </c>
      <c r="R28" s="323" t="s">
        <v>509</v>
      </c>
      <c r="S28" s="323" t="s">
        <v>7835</v>
      </c>
    </row>
    <row r="29" spans="2:19" ht="15" customHeight="1" x14ac:dyDescent="0.25"/>
  </sheetData>
  <mergeCells count="1">
    <mergeCell ref="H5:M8"/>
  </mergeCells>
  <dataValidations count="1">
    <dataValidation type="decimal" allowBlank="1" showInputMessage="1" showErrorMessage="1" error="Data is of incorrect type!" sqref="C11:D26 O11:R26"/>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Enumerations!$A$789:$A$789</xm:f>
          </x14:formula1>
          <xm:sqref>B3</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Enumerations!$A$785:$P$785</xm:f>
          </x14:formula1>
          <xm:sqref>F5</xm:sqref>
        </x14:dataValidation>
      </x14:dataValidations>
    </ext>
  </extLs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8"/>
  <sheetViews>
    <sheetView showGridLines="0" topLeftCell="J1" workbookViewId="0">
      <selection activeCell="W1" sqref="W1"/>
    </sheetView>
  </sheetViews>
  <sheetFormatPr defaultRowHeight="37.5" customHeight="1" x14ac:dyDescent="0.25"/>
  <cols>
    <col min="1" max="1" width="9.140625" style="324"/>
    <col min="2" max="2" width="35" style="324" customWidth="1"/>
    <col min="3" max="4" width="0" style="324" hidden="1" customWidth="1"/>
    <col min="5" max="5" width="0.140625" style="324" customWidth="1"/>
    <col min="6" max="6" width="9.140625" style="324"/>
    <col min="7" max="7" width="23.140625" style="324" customWidth="1"/>
    <col min="8" max="11" width="8.7109375" style="324" customWidth="1"/>
    <col min="12" max="12" width="13.42578125" style="324" customWidth="1"/>
    <col min="13" max="13" width="8.85546875" style="324" customWidth="1"/>
    <col min="14" max="17" width="8.7109375" style="324" customWidth="1"/>
    <col min="18" max="18" width="9.140625" style="324" customWidth="1"/>
    <col min="19" max="20" width="8.7109375" style="324" customWidth="1"/>
    <col min="21" max="21" width="11.42578125" style="324" customWidth="1"/>
    <col min="22" max="22" width="12.28515625" style="324" customWidth="1"/>
    <col min="23" max="23" width="9.140625" style="41"/>
    <col min="24" max="24" width="39.28515625" style="324" customWidth="1"/>
    <col min="25" max="26" width="9.140625" style="324"/>
    <col min="27" max="27" width="0" style="324" hidden="1" customWidth="1"/>
    <col min="28" max="28" width="9.140625" style="324"/>
    <col min="29" max="29" width="32.7109375" style="324" customWidth="1"/>
    <col min="30" max="43" width="25.7109375" style="324" customWidth="1"/>
    <col min="44" max="44" width="28.85546875" style="324" customWidth="1"/>
    <col min="45" max="16384" width="9.140625" style="324"/>
  </cols>
  <sheetData>
    <row r="1" spans="1:44" ht="37.5" customHeight="1" x14ac:dyDescent="0.3">
      <c r="A1" s="187" t="s">
        <v>17053</v>
      </c>
      <c r="B1" s="798" t="s">
        <v>8728</v>
      </c>
      <c r="C1" s="799"/>
      <c r="D1" s="799"/>
      <c r="E1" s="799"/>
      <c r="F1" s="799"/>
      <c r="G1" s="799"/>
      <c r="H1" s="799"/>
      <c r="I1" s="799"/>
      <c r="J1" s="799"/>
      <c r="K1" s="799"/>
      <c r="L1" s="799"/>
      <c r="S1" s="848" t="s">
        <v>7639</v>
      </c>
      <c r="T1" s="782"/>
      <c r="U1" s="782"/>
      <c r="W1" s="237" t="s">
        <v>17124</v>
      </c>
      <c r="AD1" s="724" t="s">
        <v>13439</v>
      </c>
    </row>
    <row r="2" spans="1:44" ht="87.75" customHeight="1" x14ac:dyDescent="0.25">
      <c r="G2" s="314" t="s">
        <v>8729</v>
      </c>
      <c r="N2" s="846" t="s">
        <v>20177</v>
      </c>
      <c r="O2" s="847"/>
      <c r="P2" s="847"/>
      <c r="Q2" s="847"/>
      <c r="AC2" s="325" t="s">
        <v>7632</v>
      </c>
    </row>
    <row r="3" spans="1:44" ht="18" customHeight="1" x14ac:dyDescent="0.25">
      <c r="B3" s="59"/>
      <c r="C3" s="13" t="s">
        <v>7494</v>
      </c>
      <c r="D3" s="13" t="s">
        <v>7495</v>
      </c>
      <c r="E3" s="13" t="s">
        <v>3212</v>
      </c>
      <c r="N3" s="847"/>
      <c r="O3" s="847"/>
      <c r="P3" s="847"/>
      <c r="Q3" s="847"/>
    </row>
    <row r="4" spans="1:44" ht="19.5" hidden="1" customHeight="1" x14ac:dyDescent="0.25"/>
    <row r="5" spans="1:44" ht="84.75" customHeight="1" x14ac:dyDescent="0.25">
      <c r="B5" s="10" t="s">
        <v>1427</v>
      </c>
      <c r="C5" s="60"/>
      <c r="D5" s="60"/>
      <c r="E5" s="13" t="s">
        <v>7496</v>
      </c>
      <c r="F5" s="15" t="s">
        <v>2611</v>
      </c>
      <c r="G5" s="316" t="s">
        <v>7497</v>
      </c>
      <c r="I5" s="844" t="s">
        <v>7507</v>
      </c>
      <c r="J5" s="845"/>
      <c r="K5" s="845"/>
      <c r="L5" s="845"/>
      <c r="M5" s="315"/>
      <c r="N5" s="315"/>
      <c r="S5" s="320" t="s">
        <v>7638</v>
      </c>
      <c r="X5" s="10" t="s">
        <v>1427</v>
      </c>
      <c r="Y5" s="60"/>
      <c r="Z5" s="60"/>
      <c r="AA5" s="13" t="s">
        <v>7496</v>
      </c>
      <c r="AB5" s="15" t="s">
        <v>2611</v>
      </c>
      <c r="AC5" s="319" t="s">
        <v>7631</v>
      </c>
    </row>
    <row r="6" spans="1:44" ht="57" customHeight="1" x14ac:dyDescent="0.25">
      <c r="B6" s="10" t="s">
        <v>7498</v>
      </c>
      <c r="C6" s="60"/>
      <c r="D6" s="60"/>
      <c r="E6" s="13" t="s">
        <v>7499</v>
      </c>
      <c r="F6" s="15" t="s">
        <v>2612</v>
      </c>
      <c r="G6" s="316" t="s">
        <v>7500</v>
      </c>
      <c r="I6" s="844" t="s">
        <v>7508</v>
      </c>
      <c r="J6" s="845"/>
      <c r="K6" s="845"/>
      <c r="L6" s="845"/>
      <c r="M6" s="317"/>
      <c r="N6" s="846" t="s">
        <v>8730</v>
      </c>
      <c r="O6" s="847"/>
      <c r="P6" s="847"/>
      <c r="Q6" s="847"/>
      <c r="R6" s="317"/>
      <c r="S6" s="317"/>
      <c r="T6" s="317"/>
      <c r="U6" s="317"/>
      <c r="V6" s="317"/>
      <c r="X6" s="10" t="s">
        <v>7498</v>
      </c>
      <c r="Y6" s="60"/>
      <c r="Z6" s="60"/>
      <c r="AA6" s="13" t="s">
        <v>7499</v>
      </c>
      <c r="AB6" s="15" t="s">
        <v>2612</v>
      </c>
      <c r="AC6" s="319" t="s">
        <v>7635</v>
      </c>
      <c r="AO6" s="317"/>
      <c r="AP6" s="317"/>
      <c r="AQ6" s="317"/>
      <c r="AR6" s="317"/>
    </row>
    <row r="7" spans="1:44" ht="45.75" customHeight="1" x14ac:dyDescent="0.25">
      <c r="B7" s="10" t="s">
        <v>928</v>
      </c>
      <c r="C7" s="60"/>
      <c r="D7" s="60"/>
      <c r="E7" s="13" t="s">
        <v>3283</v>
      </c>
      <c r="F7" s="15" t="s">
        <v>2629</v>
      </c>
      <c r="G7" s="316" t="s">
        <v>4787</v>
      </c>
      <c r="I7" s="844" t="s">
        <v>7637</v>
      </c>
      <c r="J7" s="845"/>
      <c r="K7" s="845"/>
      <c r="L7" s="845"/>
      <c r="N7" s="847"/>
      <c r="O7" s="847"/>
      <c r="P7" s="847"/>
      <c r="Q7" s="847"/>
      <c r="X7" s="10" t="s">
        <v>928</v>
      </c>
      <c r="Y7" s="60"/>
      <c r="Z7" s="60"/>
      <c r="AA7" s="13" t="s">
        <v>3283</v>
      </c>
      <c r="AB7" s="15" t="s">
        <v>2629</v>
      </c>
      <c r="AC7" s="319" t="s">
        <v>7634</v>
      </c>
    </row>
    <row r="8" spans="1:44" ht="45.75" customHeight="1" x14ac:dyDescent="0.25">
      <c r="B8" s="10" t="s">
        <v>7501</v>
      </c>
      <c r="C8" s="60"/>
      <c r="D8" s="60"/>
      <c r="E8" s="13" t="s">
        <v>7502</v>
      </c>
      <c r="F8" s="15" t="s">
        <v>2669</v>
      </c>
      <c r="G8" s="316" t="s">
        <v>7503</v>
      </c>
      <c r="I8" s="844" t="s">
        <v>19854</v>
      </c>
      <c r="J8" s="845"/>
      <c r="K8" s="845"/>
      <c r="L8" s="845"/>
      <c r="X8" s="10" t="s">
        <v>7501</v>
      </c>
      <c r="Y8" s="60"/>
      <c r="Z8" s="60"/>
      <c r="AA8" s="13" t="s">
        <v>7502</v>
      </c>
      <c r="AB8" s="15" t="s">
        <v>2669</v>
      </c>
      <c r="AC8" s="319" t="s">
        <v>7633</v>
      </c>
    </row>
    <row r="9" spans="1:44" ht="84" customHeight="1" x14ac:dyDescent="0.25">
      <c r="X9" s="325" t="s">
        <v>7636</v>
      </c>
    </row>
    <row r="10" spans="1:44" ht="20.100000000000001" customHeight="1" x14ac:dyDescent="0.25">
      <c r="G10" s="10" t="s">
        <v>1203</v>
      </c>
      <c r="H10" s="10" t="s">
        <v>1082</v>
      </c>
      <c r="I10" s="10" t="s">
        <v>1083</v>
      </c>
      <c r="J10" s="10" t="s">
        <v>1084</v>
      </c>
      <c r="K10" s="10" t="s">
        <v>1085</v>
      </c>
      <c r="L10" s="10" t="s">
        <v>1086</v>
      </c>
      <c r="M10" s="10" t="s">
        <v>1087</v>
      </c>
      <c r="N10" s="10" t="s">
        <v>1088</v>
      </c>
      <c r="O10" s="10" t="s">
        <v>1089</v>
      </c>
      <c r="P10" s="10" t="s">
        <v>1090</v>
      </c>
      <c r="Q10" s="10" t="s">
        <v>1091</v>
      </c>
      <c r="R10" s="10" t="s">
        <v>1092</v>
      </c>
      <c r="S10" s="10" t="s">
        <v>1093</v>
      </c>
      <c r="T10" s="10" t="s">
        <v>1094</v>
      </c>
      <c r="U10" s="10" t="s">
        <v>1095</v>
      </c>
      <c r="V10" s="11" t="s">
        <v>1204</v>
      </c>
      <c r="AC10" s="10" t="s">
        <v>1203</v>
      </c>
      <c r="AD10" s="10" t="s">
        <v>1082</v>
      </c>
      <c r="AE10" s="10" t="s">
        <v>1083</v>
      </c>
      <c r="AF10" s="10" t="s">
        <v>1084</v>
      </c>
      <c r="AG10" s="10" t="s">
        <v>1085</v>
      </c>
      <c r="AH10" s="10" t="s">
        <v>1086</v>
      </c>
      <c r="AI10" s="10" t="s">
        <v>1087</v>
      </c>
      <c r="AJ10" s="10" t="s">
        <v>1088</v>
      </c>
      <c r="AK10" s="10" t="s">
        <v>1089</v>
      </c>
      <c r="AL10" s="10" t="s">
        <v>1090</v>
      </c>
      <c r="AM10" s="10" t="s">
        <v>1091</v>
      </c>
      <c r="AN10" s="10" t="s">
        <v>1092</v>
      </c>
      <c r="AO10" s="10" t="s">
        <v>1093</v>
      </c>
      <c r="AP10" s="10" t="s">
        <v>1094</v>
      </c>
      <c r="AQ10" s="10" t="s">
        <v>1095</v>
      </c>
      <c r="AR10" s="10" t="s">
        <v>1204</v>
      </c>
    </row>
    <row r="11" spans="1:44" ht="20.100000000000001" customHeight="1" x14ac:dyDescent="0.25">
      <c r="G11" s="13" t="s">
        <v>1203</v>
      </c>
      <c r="H11" s="13" t="s">
        <v>1082</v>
      </c>
      <c r="I11" s="13" t="s">
        <v>1083</v>
      </c>
      <c r="J11" s="13" t="s">
        <v>1084</v>
      </c>
      <c r="K11" s="13" t="s">
        <v>1085</v>
      </c>
      <c r="L11" s="13" t="s">
        <v>1086</v>
      </c>
      <c r="M11" s="13" t="s">
        <v>1087</v>
      </c>
      <c r="N11" s="13" t="s">
        <v>1088</v>
      </c>
      <c r="O11" s="13" t="s">
        <v>1089</v>
      </c>
      <c r="P11" s="13" t="s">
        <v>1090</v>
      </c>
      <c r="Q11" s="13" t="s">
        <v>1091</v>
      </c>
      <c r="R11" s="13" t="s">
        <v>1092</v>
      </c>
      <c r="S11" s="13" t="s">
        <v>1093</v>
      </c>
      <c r="T11" s="13" t="s">
        <v>1094</v>
      </c>
      <c r="U11" s="13" t="s">
        <v>1095</v>
      </c>
      <c r="V11" s="14" t="s">
        <v>7504</v>
      </c>
      <c r="AC11" s="13" t="s">
        <v>1203</v>
      </c>
      <c r="AD11" s="13" t="s">
        <v>1082</v>
      </c>
      <c r="AE11" s="13" t="s">
        <v>1083</v>
      </c>
      <c r="AF11" s="13" t="s">
        <v>1084</v>
      </c>
      <c r="AG11" s="13" t="s">
        <v>1085</v>
      </c>
      <c r="AH11" s="13" t="s">
        <v>1086</v>
      </c>
      <c r="AI11" s="13" t="s">
        <v>1087</v>
      </c>
      <c r="AJ11" s="13" t="s">
        <v>1088</v>
      </c>
      <c r="AK11" s="13" t="s">
        <v>1089</v>
      </c>
      <c r="AL11" s="13" t="s">
        <v>1090</v>
      </c>
      <c r="AM11" s="13" t="s">
        <v>1091</v>
      </c>
      <c r="AN11" s="13" t="s">
        <v>1092</v>
      </c>
      <c r="AO11" s="13" t="s">
        <v>1093</v>
      </c>
      <c r="AP11" s="13" t="s">
        <v>1094</v>
      </c>
      <c r="AQ11" s="13" t="s">
        <v>1095</v>
      </c>
      <c r="AR11" s="13" t="s">
        <v>7504</v>
      </c>
    </row>
    <row r="12" spans="1:44" ht="20.100000000000001" customHeight="1" x14ac:dyDescent="0.25">
      <c r="G12" s="15" t="s">
        <v>1309</v>
      </c>
      <c r="H12" s="15" t="s">
        <v>1310</v>
      </c>
      <c r="I12" s="15" t="s">
        <v>1311</v>
      </c>
      <c r="J12" s="15" t="s">
        <v>1312</v>
      </c>
      <c r="K12" s="15" t="s">
        <v>1313</v>
      </c>
      <c r="L12" s="15" t="s">
        <v>1314</v>
      </c>
      <c r="M12" s="15" t="s">
        <v>1315</v>
      </c>
      <c r="N12" s="15" t="s">
        <v>1316</v>
      </c>
      <c r="O12" s="15" t="s">
        <v>1317</v>
      </c>
      <c r="P12" s="15" t="s">
        <v>1318</v>
      </c>
      <c r="Q12" s="15" t="s">
        <v>1319</v>
      </c>
      <c r="R12" s="15" t="s">
        <v>1320</v>
      </c>
      <c r="S12" s="15" t="s">
        <v>1321</v>
      </c>
      <c r="T12" s="15" t="s">
        <v>1322</v>
      </c>
      <c r="U12" s="15" t="s">
        <v>1323</v>
      </c>
      <c r="V12" s="15" t="s">
        <v>1324</v>
      </c>
      <c r="AC12" s="321" t="s">
        <v>1309</v>
      </c>
      <c r="AD12" s="321" t="s">
        <v>1310</v>
      </c>
      <c r="AE12" s="321" t="s">
        <v>1311</v>
      </c>
      <c r="AF12" s="321" t="s">
        <v>1312</v>
      </c>
      <c r="AG12" s="321" t="s">
        <v>1313</v>
      </c>
      <c r="AH12" s="321" t="s">
        <v>1314</v>
      </c>
      <c r="AI12" s="321" t="s">
        <v>1315</v>
      </c>
      <c r="AJ12" s="321" t="s">
        <v>1316</v>
      </c>
      <c r="AK12" s="321" t="s">
        <v>1317</v>
      </c>
      <c r="AL12" s="321" t="s">
        <v>1318</v>
      </c>
      <c r="AM12" s="321" t="s">
        <v>1319</v>
      </c>
      <c r="AN12" s="321" t="s">
        <v>1320</v>
      </c>
      <c r="AO12" s="321" t="s">
        <v>1321</v>
      </c>
      <c r="AP12" s="321" t="s">
        <v>1322</v>
      </c>
      <c r="AQ12" s="321" t="s">
        <v>1323</v>
      </c>
      <c r="AR12" s="321" t="s">
        <v>1324</v>
      </c>
    </row>
    <row r="13" spans="1:44" ht="20.100000000000001" customHeight="1" x14ac:dyDescent="0.25">
      <c r="B13" s="10" t="s">
        <v>1205</v>
      </c>
      <c r="C13" s="60"/>
      <c r="D13" s="60"/>
      <c r="E13" s="13" t="s">
        <v>7505</v>
      </c>
      <c r="F13" s="15" t="s">
        <v>515</v>
      </c>
      <c r="G13" s="163"/>
      <c r="H13" s="163"/>
      <c r="I13" s="163"/>
      <c r="J13" s="163"/>
      <c r="K13" s="163"/>
      <c r="L13" s="163"/>
      <c r="M13" s="163"/>
      <c r="N13" s="163"/>
      <c r="O13" s="163"/>
      <c r="P13" s="163"/>
      <c r="Q13" s="163"/>
      <c r="R13" s="163"/>
      <c r="S13" s="163"/>
      <c r="T13" s="163"/>
      <c r="U13" s="163"/>
      <c r="V13" s="245">
        <f>S.19.01.01.05.1!V13-S.19.01.01.11.1!V13</f>
        <v>0</v>
      </c>
      <c r="X13" s="10" t="s">
        <v>1205</v>
      </c>
      <c r="Y13" s="60"/>
      <c r="Z13" s="60"/>
      <c r="AA13" s="13" t="s">
        <v>7505</v>
      </c>
      <c r="AB13" s="168" t="s">
        <v>515</v>
      </c>
      <c r="AC13" s="170" t="s">
        <v>2949</v>
      </c>
      <c r="AD13" s="170" t="s">
        <v>2949</v>
      </c>
      <c r="AE13" s="170" t="s">
        <v>2949</v>
      </c>
      <c r="AF13" s="170" t="s">
        <v>2949</v>
      </c>
      <c r="AG13" s="170" t="s">
        <v>2949</v>
      </c>
      <c r="AH13" s="170" t="s">
        <v>2949</v>
      </c>
      <c r="AI13" s="170" t="s">
        <v>2949</v>
      </c>
      <c r="AJ13" s="170" t="s">
        <v>2949</v>
      </c>
      <c r="AK13" s="170" t="s">
        <v>2949</v>
      </c>
      <c r="AL13" s="170" t="s">
        <v>2949</v>
      </c>
      <c r="AM13" s="170" t="s">
        <v>2949</v>
      </c>
      <c r="AN13" s="170" t="s">
        <v>2949</v>
      </c>
      <c r="AO13" s="170" t="s">
        <v>2949</v>
      </c>
      <c r="AP13" s="170" t="s">
        <v>2949</v>
      </c>
      <c r="AQ13" s="170" t="s">
        <v>2949</v>
      </c>
      <c r="AR13" s="131" t="s">
        <v>8851</v>
      </c>
    </row>
    <row r="14" spans="1:44" ht="20.100000000000001" customHeight="1" x14ac:dyDescent="0.25">
      <c r="B14" s="10" t="s">
        <v>1147</v>
      </c>
      <c r="C14" s="60"/>
      <c r="D14" s="60"/>
      <c r="E14" s="13" t="s">
        <v>1147</v>
      </c>
      <c r="F14" s="15" t="s">
        <v>517</v>
      </c>
      <c r="G14" s="245">
        <f>S.19.01.01.05.1!G14-S.19.01.01.11.1!G14</f>
        <v>0</v>
      </c>
      <c r="H14" s="245">
        <f>S.19.01.01.05.1!H14-S.19.01.01.11.1!H14</f>
        <v>0</v>
      </c>
      <c r="I14" s="245">
        <f>S.19.01.01.05.1!I14-S.19.01.01.11.1!I14</f>
        <v>0</v>
      </c>
      <c r="J14" s="245">
        <f>S.19.01.01.05.1!J14-S.19.01.01.11.1!J14</f>
        <v>0</v>
      </c>
      <c r="K14" s="245">
        <f>S.19.01.01.05.1!K14-S.19.01.01.11.1!K14</f>
        <v>0</v>
      </c>
      <c r="L14" s="245">
        <f>S.19.01.01.05.1!L14-S.19.01.01.11.1!L14</f>
        <v>0</v>
      </c>
      <c r="M14" s="245">
        <f>S.19.01.01.05.1!M14-S.19.01.01.11.1!M14</f>
        <v>0</v>
      </c>
      <c r="N14" s="245">
        <f>S.19.01.01.05.1!N14-S.19.01.01.11.1!N14</f>
        <v>0</v>
      </c>
      <c r="O14" s="245">
        <f>S.19.01.01.05.1!O14-S.19.01.01.11.1!O14</f>
        <v>0</v>
      </c>
      <c r="P14" s="245">
        <f>S.19.01.01.05.1!P14-S.19.01.01.11.1!P14</f>
        <v>0</v>
      </c>
      <c r="Q14" s="245">
        <f>S.19.01.01.05.1!Q14-S.19.01.01.11.1!Q14</f>
        <v>0</v>
      </c>
      <c r="R14" s="245">
        <f>S.19.01.01.05.1!R14-S.19.01.01.11.1!R14</f>
        <v>0</v>
      </c>
      <c r="S14" s="245">
        <f>S.19.01.01.05.1!S14-S.19.01.01.11.1!S14</f>
        <v>0</v>
      </c>
      <c r="T14" s="245">
        <f>S.19.01.01.05.1!T14-S.19.01.01.11.1!T14</f>
        <v>0</v>
      </c>
      <c r="U14" s="245">
        <f>S.19.01.01.05.1!U14-S.19.01.01.11.1!U14</f>
        <v>0</v>
      </c>
      <c r="V14" s="166"/>
      <c r="X14" s="10" t="s">
        <v>1147</v>
      </c>
      <c r="Y14" s="60"/>
      <c r="Z14" s="60"/>
      <c r="AA14" s="13" t="s">
        <v>1147</v>
      </c>
      <c r="AB14" s="168" t="s">
        <v>517</v>
      </c>
      <c r="AC14" s="131" t="s">
        <v>8731</v>
      </c>
      <c r="AD14" s="131" t="s">
        <v>8732</v>
      </c>
      <c r="AE14" s="131" t="s">
        <v>8733</v>
      </c>
      <c r="AF14" s="131" t="s">
        <v>8734</v>
      </c>
      <c r="AG14" s="131" t="s">
        <v>8735</v>
      </c>
      <c r="AH14" s="131" t="s">
        <v>8736</v>
      </c>
      <c r="AI14" s="131" t="s">
        <v>8737</v>
      </c>
      <c r="AJ14" s="131" t="s">
        <v>8738</v>
      </c>
      <c r="AK14" s="131" t="s">
        <v>8739</v>
      </c>
      <c r="AL14" s="131" t="s">
        <v>8740</v>
      </c>
      <c r="AM14" s="131" t="s">
        <v>8741</v>
      </c>
      <c r="AN14" s="131" t="s">
        <v>8742</v>
      </c>
      <c r="AO14" s="131" t="s">
        <v>8743</v>
      </c>
      <c r="AP14" s="131" t="s">
        <v>8744</v>
      </c>
      <c r="AQ14" s="131" t="s">
        <v>8745</v>
      </c>
      <c r="AR14" s="170" t="s">
        <v>2949</v>
      </c>
    </row>
    <row r="15" spans="1:44" ht="20.100000000000001" customHeight="1" x14ac:dyDescent="0.25">
      <c r="B15" s="10" t="s">
        <v>1148</v>
      </c>
      <c r="C15" s="60"/>
      <c r="D15" s="60"/>
      <c r="E15" s="13" t="s">
        <v>1148</v>
      </c>
      <c r="F15" s="15" t="s">
        <v>519</v>
      </c>
      <c r="G15" s="245">
        <f>S.19.01.01.05.1!G15-S.19.01.01.11.1!G15</f>
        <v>0</v>
      </c>
      <c r="H15" s="245">
        <f>S.19.01.01.05.1!H15-S.19.01.01.11.1!H15</f>
        <v>0</v>
      </c>
      <c r="I15" s="245">
        <f>S.19.01.01.05.1!I15-S.19.01.01.11.1!I15</f>
        <v>0</v>
      </c>
      <c r="J15" s="245">
        <f>S.19.01.01.05.1!J15-S.19.01.01.11.1!J15</f>
        <v>0</v>
      </c>
      <c r="K15" s="245">
        <f>S.19.01.01.05.1!K15-S.19.01.01.11.1!K15</f>
        <v>0</v>
      </c>
      <c r="L15" s="245">
        <f>S.19.01.01.05.1!L15-S.19.01.01.11.1!L15</f>
        <v>0</v>
      </c>
      <c r="M15" s="245">
        <f>S.19.01.01.05.1!M15-S.19.01.01.11.1!M15</f>
        <v>0</v>
      </c>
      <c r="N15" s="245">
        <f>S.19.01.01.05.1!N15-S.19.01.01.11.1!N15</f>
        <v>0</v>
      </c>
      <c r="O15" s="245">
        <f>S.19.01.01.05.1!O15-S.19.01.01.11.1!O15</f>
        <v>0</v>
      </c>
      <c r="P15" s="245">
        <f>S.19.01.01.05.1!P15-S.19.01.01.11.1!P15</f>
        <v>0</v>
      </c>
      <c r="Q15" s="245">
        <f>S.19.01.01.05.1!Q15-S.19.01.01.11.1!Q15</f>
        <v>0</v>
      </c>
      <c r="R15" s="245">
        <f>S.19.01.01.05.1!R15-S.19.01.01.11.1!R15</f>
        <v>0</v>
      </c>
      <c r="S15" s="245">
        <f>S.19.01.01.05.1!S15-S.19.01.01.11.1!S15</f>
        <v>0</v>
      </c>
      <c r="T15" s="245">
        <f>S.19.01.01.05.1!T15-S.19.01.01.11.1!T15</f>
        <v>0</v>
      </c>
      <c r="U15" s="163"/>
      <c r="V15" s="166"/>
      <c r="X15" s="10" t="s">
        <v>1148</v>
      </c>
      <c r="Y15" s="60"/>
      <c r="Z15" s="60"/>
      <c r="AA15" s="13" t="s">
        <v>1148</v>
      </c>
      <c r="AB15" s="168" t="s">
        <v>519</v>
      </c>
      <c r="AC15" s="131" t="s">
        <v>8746</v>
      </c>
      <c r="AD15" s="131" t="s">
        <v>8747</v>
      </c>
      <c r="AE15" s="131" t="s">
        <v>8748</v>
      </c>
      <c r="AF15" s="131" t="s">
        <v>8749</v>
      </c>
      <c r="AG15" s="131" t="s">
        <v>8750</v>
      </c>
      <c r="AH15" s="131" t="s">
        <v>8751</v>
      </c>
      <c r="AI15" s="131" t="s">
        <v>8752</v>
      </c>
      <c r="AJ15" s="131" t="s">
        <v>8753</v>
      </c>
      <c r="AK15" s="131" t="s">
        <v>8754</v>
      </c>
      <c r="AL15" s="131" t="s">
        <v>8755</v>
      </c>
      <c r="AM15" s="131" t="s">
        <v>8756</v>
      </c>
      <c r="AN15" s="131" t="s">
        <v>8757</v>
      </c>
      <c r="AO15" s="131" t="s">
        <v>8758</v>
      </c>
      <c r="AP15" s="131" t="s">
        <v>8759</v>
      </c>
      <c r="AQ15" s="170" t="s">
        <v>2949</v>
      </c>
      <c r="AR15" s="170" t="s">
        <v>2949</v>
      </c>
    </row>
    <row r="16" spans="1:44" ht="20.100000000000001" customHeight="1" x14ac:dyDescent="0.25">
      <c r="B16" s="10" t="s">
        <v>1149</v>
      </c>
      <c r="C16" s="60"/>
      <c r="D16" s="60"/>
      <c r="E16" s="13" t="s">
        <v>1149</v>
      </c>
      <c r="F16" s="15" t="s">
        <v>521</v>
      </c>
      <c r="G16" s="245">
        <f>S.19.01.01.05.1!G16-S.19.01.01.11.1!G16</f>
        <v>0</v>
      </c>
      <c r="H16" s="245">
        <f>S.19.01.01.05.1!H16-S.19.01.01.11.1!H16</f>
        <v>0</v>
      </c>
      <c r="I16" s="245">
        <f>S.19.01.01.05.1!I16-S.19.01.01.11.1!I16</f>
        <v>0</v>
      </c>
      <c r="J16" s="245">
        <f>S.19.01.01.05.1!J16-S.19.01.01.11.1!J16</f>
        <v>0</v>
      </c>
      <c r="K16" s="245">
        <f>S.19.01.01.05.1!K16-S.19.01.01.11.1!K16</f>
        <v>0</v>
      </c>
      <c r="L16" s="245">
        <f>S.19.01.01.05.1!L16-S.19.01.01.11.1!L16</f>
        <v>0</v>
      </c>
      <c r="M16" s="245">
        <f>S.19.01.01.05.1!M16-S.19.01.01.11.1!M16</f>
        <v>0</v>
      </c>
      <c r="N16" s="245">
        <f>S.19.01.01.05.1!N16-S.19.01.01.11.1!N16</f>
        <v>0</v>
      </c>
      <c r="O16" s="245">
        <f>S.19.01.01.05.1!O16-S.19.01.01.11.1!O16</f>
        <v>0</v>
      </c>
      <c r="P16" s="245">
        <f>S.19.01.01.05.1!P16-S.19.01.01.11.1!P16</f>
        <v>0</v>
      </c>
      <c r="Q16" s="245">
        <f>S.19.01.01.05.1!Q16-S.19.01.01.11.1!Q16</f>
        <v>0</v>
      </c>
      <c r="R16" s="245">
        <f>S.19.01.01.05.1!R16-S.19.01.01.11.1!R16</f>
        <v>0</v>
      </c>
      <c r="S16" s="245">
        <f>S.19.01.01.05.1!S16-S.19.01.01.11.1!S16</f>
        <v>0</v>
      </c>
      <c r="T16" s="163"/>
      <c r="U16" s="163"/>
      <c r="V16" s="166"/>
      <c r="X16" s="10" t="s">
        <v>1149</v>
      </c>
      <c r="Y16" s="60"/>
      <c r="Z16" s="60"/>
      <c r="AA16" s="13" t="s">
        <v>1149</v>
      </c>
      <c r="AB16" s="168" t="s">
        <v>521</v>
      </c>
      <c r="AC16" s="131" t="s">
        <v>8760</v>
      </c>
      <c r="AD16" s="131" t="s">
        <v>8761</v>
      </c>
      <c r="AE16" s="131" t="s">
        <v>8762</v>
      </c>
      <c r="AF16" s="131" t="s">
        <v>8763</v>
      </c>
      <c r="AG16" s="131" t="s">
        <v>8764</v>
      </c>
      <c r="AH16" s="131" t="s">
        <v>8765</v>
      </c>
      <c r="AI16" s="131" t="s">
        <v>8766</v>
      </c>
      <c r="AJ16" s="131" t="s">
        <v>8767</v>
      </c>
      <c r="AK16" s="131" t="s">
        <v>8768</v>
      </c>
      <c r="AL16" s="131" t="s">
        <v>8769</v>
      </c>
      <c r="AM16" s="131" t="s">
        <v>8770</v>
      </c>
      <c r="AN16" s="131" t="s">
        <v>8771</v>
      </c>
      <c r="AO16" s="131" t="s">
        <v>8772</v>
      </c>
      <c r="AP16" s="170" t="s">
        <v>2949</v>
      </c>
      <c r="AQ16" s="170" t="s">
        <v>2949</v>
      </c>
      <c r="AR16" s="170" t="s">
        <v>2949</v>
      </c>
    </row>
    <row r="17" spans="2:44" ht="20.100000000000001" customHeight="1" x14ac:dyDescent="0.25">
      <c r="B17" s="10" t="s">
        <v>1150</v>
      </c>
      <c r="C17" s="60"/>
      <c r="D17" s="60"/>
      <c r="E17" s="13" t="s">
        <v>1150</v>
      </c>
      <c r="F17" s="15" t="s">
        <v>523</v>
      </c>
      <c r="G17" s="245">
        <f>S.19.01.01.05.1!G17-S.19.01.01.11.1!G17</f>
        <v>0</v>
      </c>
      <c r="H17" s="245">
        <f>S.19.01.01.05.1!H17-S.19.01.01.11.1!H17</f>
        <v>0</v>
      </c>
      <c r="I17" s="245">
        <f>S.19.01.01.05.1!I17-S.19.01.01.11.1!I17</f>
        <v>0</v>
      </c>
      <c r="J17" s="245">
        <f>S.19.01.01.05.1!J17-S.19.01.01.11.1!J17</f>
        <v>0</v>
      </c>
      <c r="K17" s="245">
        <f>S.19.01.01.05.1!K17-S.19.01.01.11.1!K17</f>
        <v>0</v>
      </c>
      <c r="L17" s="245">
        <f>S.19.01.01.05.1!L17-S.19.01.01.11.1!L17</f>
        <v>0</v>
      </c>
      <c r="M17" s="245">
        <f>S.19.01.01.05.1!M17-S.19.01.01.11.1!M17</f>
        <v>0</v>
      </c>
      <c r="N17" s="245">
        <f>S.19.01.01.05.1!N17-S.19.01.01.11.1!N17</f>
        <v>0</v>
      </c>
      <c r="O17" s="245">
        <f>S.19.01.01.05.1!O17-S.19.01.01.11.1!O17</f>
        <v>0</v>
      </c>
      <c r="P17" s="245">
        <f>S.19.01.01.05.1!P17-S.19.01.01.11.1!P17</f>
        <v>0</v>
      </c>
      <c r="Q17" s="245">
        <f>S.19.01.01.05.1!Q17-S.19.01.01.11.1!Q17</f>
        <v>0</v>
      </c>
      <c r="R17" s="245">
        <f>S.19.01.01.05.1!R17-S.19.01.01.11.1!R17</f>
        <v>0</v>
      </c>
      <c r="S17" s="163"/>
      <c r="T17" s="163"/>
      <c r="U17" s="163"/>
      <c r="V17" s="166"/>
      <c r="X17" s="10" t="s">
        <v>1150</v>
      </c>
      <c r="Y17" s="60"/>
      <c r="Z17" s="60"/>
      <c r="AA17" s="13" t="s">
        <v>1150</v>
      </c>
      <c r="AB17" s="168" t="s">
        <v>523</v>
      </c>
      <c r="AC17" s="131" t="s">
        <v>8773</v>
      </c>
      <c r="AD17" s="131" t="s">
        <v>8774</v>
      </c>
      <c r="AE17" s="131" t="s">
        <v>8775</v>
      </c>
      <c r="AF17" s="131" t="s">
        <v>8776</v>
      </c>
      <c r="AG17" s="131" t="s">
        <v>8777</v>
      </c>
      <c r="AH17" s="131" t="s">
        <v>8778</v>
      </c>
      <c r="AI17" s="131" t="s">
        <v>8779</v>
      </c>
      <c r="AJ17" s="131" t="s">
        <v>8780</v>
      </c>
      <c r="AK17" s="131" t="s">
        <v>8781</v>
      </c>
      <c r="AL17" s="131" t="s">
        <v>8782</v>
      </c>
      <c r="AM17" s="131" t="s">
        <v>8783</v>
      </c>
      <c r="AN17" s="131" t="s">
        <v>8784</v>
      </c>
      <c r="AO17" s="170" t="s">
        <v>2949</v>
      </c>
      <c r="AP17" s="170" t="s">
        <v>2949</v>
      </c>
      <c r="AQ17" s="170" t="s">
        <v>2949</v>
      </c>
      <c r="AR17" s="170" t="s">
        <v>2949</v>
      </c>
    </row>
    <row r="18" spans="2:44" ht="20.100000000000001" customHeight="1" x14ac:dyDescent="0.25">
      <c r="B18" s="10" t="s">
        <v>1151</v>
      </c>
      <c r="C18" s="60"/>
      <c r="D18" s="60"/>
      <c r="E18" s="13" t="s">
        <v>1151</v>
      </c>
      <c r="F18" s="15" t="s">
        <v>525</v>
      </c>
      <c r="G18" s="245">
        <f>S.19.01.01.05.1!G18-S.19.01.01.11.1!G18</f>
        <v>0</v>
      </c>
      <c r="H18" s="245">
        <f>S.19.01.01.05.1!H18-S.19.01.01.11.1!H18</f>
        <v>0</v>
      </c>
      <c r="I18" s="245">
        <f>S.19.01.01.05.1!I18-S.19.01.01.11.1!I18</f>
        <v>0</v>
      </c>
      <c r="J18" s="245">
        <f>S.19.01.01.05.1!J18-S.19.01.01.11.1!J18</f>
        <v>0</v>
      </c>
      <c r="K18" s="245">
        <f>S.19.01.01.05.1!K18-S.19.01.01.11.1!K18</f>
        <v>0</v>
      </c>
      <c r="L18" s="245">
        <f>S.19.01.01.05.1!L18-S.19.01.01.11.1!L18</f>
        <v>0</v>
      </c>
      <c r="M18" s="245">
        <f>S.19.01.01.05.1!M18-S.19.01.01.11.1!M18</f>
        <v>0</v>
      </c>
      <c r="N18" s="245">
        <f>S.19.01.01.05.1!N18-S.19.01.01.11.1!N18</f>
        <v>0</v>
      </c>
      <c r="O18" s="245">
        <f>S.19.01.01.05.1!O18-S.19.01.01.11.1!O18</f>
        <v>0</v>
      </c>
      <c r="P18" s="245">
        <f>S.19.01.01.05.1!P18-S.19.01.01.11.1!P18</f>
        <v>0</v>
      </c>
      <c r="Q18" s="245">
        <f>S.19.01.01.05.1!Q18-S.19.01.01.11.1!Q18</f>
        <v>0</v>
      </c>
      <c r="R18" s="163"/>
      <c r="S18" s="163"/>
      <c r="T18" s="163"/>
      <c r="U18" s="163"/>
      <c r="V18" s="166"/>
      <c r="X18" s="10" t="s">
        <v>1151</v>
      </c>
      <c r="Y18" s="60"/>
      <c r="Z18" s="60"/>
      <c r="AA18" s="13" t="s">
        <v>1151</v>
      </c>
      <c r="AB18" s="168" t="s">
        <v>525</v>
      </c>
      <c r="AC18" s="131" t="s">
        <v>8785</v>
      </c>
      <c r="AD18" s="131" t="s">
        <v>8786</v>
      </c>
      <c r="AE18" s="131" t="s">
        <v>8787</v>
      </c>
      <c r="AF18" s="131" t="s">
        <v>8788</v>
      </c>
      <c r="AG18" s="131" t="s">
        <v>8789</v>
      </c>
      <c r="AH18" s="131" t="s">
        <v>8790</v>
      </c>
      <c r="AI18" s="131" t="s">
        <v>8791</v>
      </c>
      <c r="AJ18" s="131" t="s">
        <v>8792</v>
      </c>
      <c r="AK18" s="131" t="s">
        <v>8793</v>
      </c>
      <c r="AL18" s="131" t="s">
        <v>8794</v>
      </c>
      <c r="AM18" s="131" t="s">
        <v>8795</v>
      </c>
      <c r="AN18" s="170" t="s">
        <v>2949</v>
      </c>
      <c r="AO18" s="170" t="s">
        <v>2949</v>
      </c>
      <c r="AP18" s="170" t="s">
        <v>2949</v>
      </c>
      <c r="AQ18" s="170" t="s">
        <v>2949</v>
      </c>
      <c r="AR18" s="170" t="s">
        <v>2949</v>
      </c>
    </row>
    <row r="19" spans="2:44" ht="20.100000000000001" customHeight="1" x14ac:dyDescent="0.25">
      <c r="B19" s="10" t="s">
        <v>1152</v>
      </c>
      <c r="C19" s="60"/>
      <c r="D19" s="60"/>
      <c r="E19" s="13" t="s">
        <v>1152</v>
      </c>
      <c r="F19" s="15" t="s">
        <v>527</v>
      </c>
      <c r="G19" s="245">
        <f>S.19.01.01.05.1!G19-S.19.01.01.11.1!G19</f>
        <v>0</v>
      </c>
      <c r="H19" s="245">
        <f>S.19.01.01.05.1!H19-S.19.01.01.11.1!H19</f>
        <v>0</v>
      </c>
      <c r="I19" s="245">
        <f>S.19.01.01.05.1!I19-S.19.01.01.11.1!I19</f>
        <v>0</v>
      </c>
      <c r="J19" s="245">
        <f>S.19.01.01.05.1!J19-S.19.01.01.11.1!J19</f>
        <v>0</v>
      </c>
      <c r="K19" s="245">
        <f>S.19.01.01.05.1!K19-S.19.01.01.11.1!K19</f>
        <v>0</v>
      </c>
      <c r="L19" s="245">
        <f>S.19.01.01.05.1!L19-S.19.01.01.11.1!L19</f>
        <v>0</v>
      </c>
      <c r="M19" s="245">
        <f>S.19.01.01.05.1!M19-S.19.01.01.11.1!M19</f>
        <v>0</v>
      </c>
      <c r="N19" s="245">
        <f>S.19.01.01.05.1!N19-S.19.01.01.11.1!N19</f>
        <v>0</v>
      </c>
      <c r="O19" s="245">
        <f>S.19.01.01.05.1!O19-S.19.01.01.11.1!O19</f>
        <v>0</v>
      </c>
      <c r="P19" s="245">
        <f>S.19.01.01.05.1!P19-S.19.01.01.11.1!P19</f>
        <v>0</v>
      </c>
      <c r="Q19" s="163"/>
      <c r="R19" s="163"/>
      <c r="S19" s="163"/>
      <c r="T19" s="163"/>
      <c r="U19" s="163"/>
      <c r="V19" s="166"/>
      <c r="X19" s="10" t="s">
        <v>1152</v>
      </c>
      <c r="Y19" s="60"/>
      <c r="Z19" s="60"/>
      <c r="AA19" s="13" t="s">
        <v>1152</v>
      </c>
      <c r="AB19" s="168" t="s">
        <v>527</v>
      </c>
      <c r="AC19" s="131" t="s">
        <v>8796</v>
      </c>
      <c r="AD19" s="131" t="s">
        <v>8797</v>
      </c>
      <c r="AE19" s="131" t="s">
        <v>8798</v>
      </c>
      <c r="AF19" s="131" t="s">
        <v>8799</v>
      </c>
      <c r="AG19" s="131" t="s">
        <v>8800</v>
      </c>
      <c r="AH19" s="131" t="s">
        <v>8801</v>
      </c>
      <c r="AI19" s="131" t="s">
        <v>8802</v>
      </c>
      <c r="AJ19" s="131" t="s">
        <v>8803</v>
      </c>
      <c r="AK19" s="131" t="s">
        <v>8804</v>
      </c>
      <c r="AL19" s="131" t="s">
        <v>8805</v>
      </c>
      <c r="AM19" s="170" t="s">
        <v>2949</v>
      </c>
      <c r="AN19" s="170" t="s">
        <v>2949</v>
      </c>
      <c r="AO19" s="170" t="s">
        <v>2949</v>
      </c>
      <c r="AP19" s="170" t="s">
        <v>2949</v>
      </c>
      <c r="AQ19" s="170" t="s">
        <v>2949</v>
      </c>
      <c r="AR19" s="170" t="s">
        <v>2949</v>
      </c>
    </row>
    <row r="20" spans="2:44" ht="20.100000000000001" customHeight="1" x14ac:dyDescent="0.25">
      <c r="B20" s="10" t="s">
        <v>1153</v>
      </c>
      <c r="C20" s="60"/>
      <c r="D20" s="60"/>
      <c r="E20" s="13" t="s">
        <v>1153</v>
      </c>
      <c r="F20" s="15" t="s">
        <v>529</v>
      </c>
      <c r="G20" s="245">
        <f>S.19.01.01.05.1!G20-S.19.01.01.11.1!G20</f>
        <v>0</v>
      </c>
      <c r="H20" s="245">
        <f>S.19.01.01.05.1!H20-S.19.01.01.11.1!H20</f>
        <v>0</v>
      </c>
      <c r="I20" s="245">
        <f>S.19.01.01.05.1!I20-S.19.01.01.11.1!I20</f>
        <v>0</v>
      </c>
      <c r="J20" s="245">
        <f>S.19.01.01.05.1!J20-S.19.01.01.11.1!J20</f>
        <v>0</v>
      </c>
      <c r="K20" s="245">
        <f>S.19.01.01.05.1!K20-S.19.01.01.11.1!K20</f>
        <v>0</v>
      </c>
      <c r="L20" s="245">
        <f>S.19.01.01.05.1!L20-S.19.01.01.11.1!L20</f>
        <v>0</v>
      </c>
      <c r="M20" s="245">
        <f>S.19.01.01.05.1!M20-S.19.01.01.11.1!M20</f>
        <v>0</v>
      </c>
      <c r="N20" s="245">
        <f>S.19.01.01.05.1!N20-S.19.01.01.11.1!N20</f>
        <v>0</v>
      </c>
      <c r="O20" s="245">
        <f>S.19.01.01.05.1!O20-S.19.01.01.11.1!O20</f>
        <v>0</v>
      </c>
      <c r="P20" s="163"/>
      <c r="Q20" s="163"/>
      <c r="R20" s="163"/>
      <c r="S20" s="163"/>
      <c r="T20" s="163"/>
      <c r="U20" s="163"/>
      <c r="V20" s="166"/>
      <c r="X20" s="10" t="s">
        <v>1153</v>
      </c>
      <c r="Y20" s="60"/>
      <c r="Z20" s="60"/>
      <c r="AA20" s="13" t="s">
        <v>1153</v>
      </c>
      <c r="AB20" s="168" t="s">
        <v>529</v>
      </c>
      <c r="AC20" s="131" t="s">
        <v>8806</v>
      </c>
      <c r="AD20" s="131" t="s">
        <v>8807</v>
      </c>
      <c r="AE20" s="131" t="s">
        <v>8808</v>
      </c>
      <c r="AF20" s="131" t="s">
        <v>8809</v>
      </c>
      <c r="AG20" s="131" t="s">
        <v>8810</v>
      </c>
      <c r="AH20" s="131" t="s">
        <v>8811</v>
      </c>
      <c r="AI20" s="131" t="s">
        <v>8812</v>
      </c>
      <c r="AJ20" s="131" t="s">
        <v>8813</v>
      </c>
      <c r="AK20" s="131" t="s">
        <v>8814</v>
      </c>
      <c r="AL20" s="170" t="s">
        <v>2949</v>
      </c>
      <c r="AM20" s="170" t="s">
        <v>2949</v>
      </c>
      <c r="AN20" s="170" t="s">
        <v>2949</v>
      </c>
      <c r="AO20" s="170" t="s">
        <v>2949</v>
      </c>
      <c r="AP20" s="170" t="s">
        <v>2949</v>
      </c>
      <c r="AQ20" s="170" t="s">
        <v>2949</v>
      </c>
      <c r="AR20" s="170" t="s">
        <v>2949</v>
      </c>
    </row>
    <row r="21" spans="2:44" ht="20.100000000000001" customHeight="1" x14ac:dyDescent="0.25">
      <c r="B21" s="10" t="s">
        <v>1154</v>
      </c>
      <c r="C21" s="60"/>
      <c r="D21" s="60"/>
      <c r="E21" s="13" t="s">
        <v>1154</v>
      </c>
      <c r="F21" s="15" t="s">
        <v>531</v>
      </c>
      <c r="G21" s="245">
        <f>S.19.01.01.05.1!G21-S.19.01.01.11.1!G21</f>
        <v>0</v>
      </c>
      <c r="H21" s="245">
        <f>S.19.01.01.05.1!H21-S.19.01.01.11.1!H21</f>
        <v>0</v>
      </c>
      <c r="I21" s="245">
        <f>S.19.01.01.05.1!I21-S.19.01.01.11.1!I21</f>
        <v>0</v>
      </c>
      <c r="J21" s="245">
        <f>S.19.01.01.05.1!J21-S.19.01.01.11.1!J21</f>
        <v>0</v>
      </c>
      <c r="K21" s="245">
        <f>S.19.01.01.05.1!K21-S.19.01.01.11.1!K21</f>
        <v>0</v>
      </c>
      <c r="L21" s="245">
        <f>S.19.01.01.05.1!L21-S.19.01.01.11.1!L21</f>
        <v>0</v>
      </c>
      <c r="M21" s="245">
        <f>S.19.01.01.05.1!M21-S.19.01.01.11.1!M21</f>
        <v>0</v>
      </c>
      <c r="N21" s="245">
        <f>S.19.01.01.05.1!N21-S.19.01.01.11.1!N21</f>
        <v>0</v>
      </c>
      <c r="O21" s="163"/>
      <c r="P21" s="163"/>
      <c r="Q21" s="163"/>
      <c r="R21" s="163"/>
      <c r="S21" s="163"/>
      <c r="T21" s="163"/>
      <c r="U21" s="163"/>
      <c r="V21" s="166"/>
      <c r="X21" s="10" t="s">
        <v>1154</v>
      </c>
      <c r="Y21" s="60"/>
      <c r="Z21" s="60"/>
      <c r="AA21" s="13" t="s">
        <v>1154</v>
      </c>
      <c r="AB21" s="168" t="s">
        <v>531</v>
      </c>
      <c r="AC21" s="131" t="s">
        <v>8815</v>
      </c>
      <c r="AD21" s="131" t="s">
        <v>8816</v>
      </c>
      <c r="AE21" s="131" t="s">
        <v>8817</v>
      </c>
      <c r="AF21" s="131" t="s">
        <v>8818</v>
      </c>
      <c r="AG21" s="131" t="s">
        <v>8819</v>
      </c>
      <c r="AH21" s="131" t="s">
        <v>8820</v>
      </c>
      <c r="AI21" s="131" t="s">
        <v>8821</v>
      </c>
      <c r="AJ21" s="131" t="s">
        <v>8822</v>
      </c>
      <c r="AK21" s="170" t="s">
        <v>2949</v>
      </c>
      <c r="AL21" s="170" t="s">
        <v>2949</v>
      </c>
      <c r="AM21" s="170" t="s">
        <v>2949</v>
      </c>
      <c r="AN21" s="170" t="s">
        <v>2949</v>
      </c>
      <c r="AO21" s="170" t="s">
        <v>2949</v>
      </c>
      <c r="AP21" s="170" t="s">
        <v>2949</v>
      </c>
      <c r="AQ21" s="170" t="s">
        <v>2949</v>
      </c>
      <c r="AR21" s="170" t="s">
        <v>2949</v>
      </c>
    </row>
    <row r="22" spans="2:44" ht="20.100000000000001" customHeight="1" x14ac:dyDescent="0.25">
      <c r="B22" s="10" t="s">
        <v>1155</v>
      </c>
      <c r="C22" s="60"/>
      <c r="D22" s="60"/>
      <c r="E22" s="13" t="s">
        <v>1155</v>
      </c>
      <c r="F22" s="15" t="s">
        <v>533</v>
      </c>
      <c r="G22" s="245">
        <f>S.19.01.01.05.1!G22-S.19.01.01.11.1!G22</f>
        <v>0</v>
      </c>
      <c r="H22" s="245">
        <f>S.19.01.01.05.1!H22-S.19.01.01.11.1!H22</f>
        <v>0</v>
      </c>
      <c r="I22" s="245">
        <f>S.19.01.01.05.1!I22-S.19.01.01.11.1!I22</f>
        <v>0</v>
      </c>
      <c r="J22" s="245">
        <f>S.19.01.01.05.1!J22-S.19.01.01.11.1!J22</f>
        <v>0</v>
      </c>
      <c r="K22" s="245">
        <f>S.19.01.01.05.1!K22-S.19.01.01.11.1!K22</f>
        <v>0</v>
      </c>
      <c r="L22" s="245">
        <f>S.19.01.01.05.1!L22-S.19.01.01.11.1!L22</f>
        <v>0</v>
      </c>
      <c r="M22" s="245">
        <f>S.19.01.01.05.1!M22-S.19.01.01.11.1!M22</f>
        <v>0</v>
      </c>
      <c r="N22" s="163"/>
      <c r="O22" s="163"/>
      <c r="P22" s="163"/>
      <c r="Q22" s="163"/>
      <c r="R22" s="163"/>
      <c r="S22" s="163"/>
      <c r="T22" s="163"/>
      <c r="U22" s="163"/>
      <c r="V22" s="166"/>
      <c r="X22" s="10" t="s">
        <v>1155</v>
      </c>
      <c r="Y22" s="60"/>
      <c r="Z22" s="60"/>
      <c r="AA22" s="13" t="s">
        <v>1155</v>
      </c>
      <c r="AB22" s="168" t="s">
        <v>533</v>
      </c>
      <c r="AC22" s="131" t="s">
        <v>8823</v>
      </c>
      <c r="AD22" s="131" t="s">
        <v>8824</v>
      </c>
      <c r="AE22" s="131" t="s">
        <v>8825</v>
      </c>
      <c r="AF22" s="131" t="s">
        <v>8826</v>
      </c>
      <c r="AG22" s="131" t="s">
        <v>8827</v>
      </c>
      <c r="AH22" s="131" t="s">
        <v>8828</v>
      </c>
      <c r="AI22" s="131" t="s">
        <v>8829</v>
      </c>
      <c r="AJ22" s="170" t="s">
        <v>2949</v>
      </c>
      <c r="AK22" s="170" t="s">
        <v>2949</v>
      </c>
      <c r="AL22" s="170" t="s">
        <v>2949</v>
      </c>
      <c r="AM22" s="170" t="s">
        <v>2949</v>
      </c>
      <c r="AN22" s="170" t="s">
        <v>2949</v>
      </c>
      <c r="AO22" s="170" t="s">
        <v>2949</v>
      </c>
      <c r="AP22" s="170" t="s">
        <v>2949</v>
      </c>
      <c r="AQ22" s="170" t="s">
        <v>2949</v>
      </c>
      <c r="AR22" s="170" t="s">
        <v>2949</v>
      </c>
    </row>
    <row r="23" spans="2:44" ht="20.100000000000001" customHeight="1" x14ac:dyDescent="0.25">
      <c r="B23" s="10" t="s">
        <v>1156</v>
      </c>
      <c r="C23" s="60"/>
      <c r="D23" s="60"/>
      <c r="E23" s="13" t="s">
        <v>1156</v>
      </c>
      <c r="F23" s="15" t="s">
        <v>535</v>
      </c>
      <c r="G23" s="245">
        <f>S.19.01.01.05.1!G23-S.19.01.01.11.1!G23</f>
        <v>0</v>
      </c>
      <c r="H23" s="245">
        <f>S.19.01.01.05.1!H23-S.19.01.01.11.1!H23</f>
        <v>0</v>
      </c>
      <c r="I23" s="245">
        <f>S.19.01.01.05.1!I23-S.19.01.01.11.1!I23</f>
        <v>0</v>
      </c>
      <c r="J23" s="245">
        <f>S.19.01.01.05.1!J23-S.19.01.01.11.1!J23</f>
        <v>0</v>
      </c>
      <c r="K23" s="245">
        <f>S.19.01.01.05.1!K23-S.19.01.01.11.1!K23</f>
        <v>0</v>
      </c>
      <c r="L23" s="245">
        <f>S.19.01.01.05.1!L23-S.19.01.01.11.1!L23</f>
        <v>0</v>
      </c>
      <c r="M23" s="163"/>
      <c r="N23" s="163"/>
      <c r="O23" s="163"/>
      <c r="P23" s="163"/>
      <c r="Q23" s="163"/>
      <c r="R23" s="163"/>
      <c r="S23" s="163"/>
      <c r="T23" s="163"/>
      <c r="U23" s="163"/>
      <c r="V23" s="166"/>
      <c r="X23" s="10" t="s">
        <v>1156</v>
      </c>
      <c r="Y23" s="60"/>
      <c r="Z23" s="60"/>
      <c r="AA23" s="13" t="s">
        <v>1156</v>
      </c>
      <c r="AB23" s="168" t="s">
        <v>535</v>
      </c>
      <c r="AC23" s="131" t="s">
        <v>8830</v>
      </c>
      <c r="AD23" s="131" t="s">
        <v>8831</v>
      </c>
      <c r="AE23" s="131" t="s">
        <v>8832</v>
      </c>
      <c r="AF23" s="131" t="s">
        <v>8833</v>
      </c>
      <c r="AG23" s="131" t="s">
        <v>8834</v>
      </c>
      <c r="AH23" s="131" t="s">
        <v>8835</v>
      </c>
      <c r="AI23" s="170" t="s">
        <v>2949</v>
      </c>
      <c r="AJ23" s="170" t="s">
        <v>2949</v>
      </c>
      <c r="AK23" s="170" t="s">
        <v>2949</v>
      </c>
      <c r="AL23" s="170" t="s">
        <v>2949</v>
      </c>
      <c r="AM23" s="170" t="s">
        <v>2949</v>
      </c>
      <c r="AN23" s="170" t="s">
        <v>2949</v>
      </c>
      <c r="AO23" s="170" t="s">
        <v>2949</v>
      </c>
      <c r="AP23" s="170" t="s">
        <v>2949</v>
      </c>
      <c r="AQ23" s="170" t="s">
        <v>2949</v>
      </c>
      <c r="AR23" s="170" t="s">
        <v>2949</v>
      </c>
    </row>
    <row r="24" spans="2:44" ht="20.100000000000001" customHeight="1" x14ac:dyDescent="0.25">
      <c r="B24" s="10" t="s">
        <v>1157</v>
      </c>
      <c r="C24" s="60"/>
      <c r="D24" s="60"/>
      <c r="E24" s="13" t="s">
        <v>1157</v>
      </c>
      <c r="F24" s="15" t="s">
        <v>537</v>
      </c>
      <c r="G24" s="245">
        <f>S.19.01.01.05.1!G24-S.19.01.01.11.1!G24</f>
        <v>0</v>
      </c>
      <c r="H24" s="245">
        <f>S.19.01.01.05.1!H24-S.19.01.01.11.1!H24</f>
        <v>0</v>
      </c>
      <c r="I24" s="245">
        <f>S.19.01.01.05.1!I24-S.19.01.01.11.1!I24</f>
        <v>0</v>
      </c>
      <c r="J24" s="245">
        <f>S.19.01.01.05.1!J24-S.19.01.01.11.1!J24</f>
        <v>0</v>
      </c>
      <c r="K24" s="245">
        <f>S.19.01.01.05.1!K24-S.19.01.01.11.1!K24</f>
        <v>0</v>
      </c>
      <c r="L24" s="163"/>
      <c r="M24" s="163"/>
      <c r="N24" s="163"/>
      <c r="O24" s="163"/>
      <c r="P24" s="163"/>
      <c r="Q24" s="163"/>
      <c r="R24" s="163"/>
      <c r="S24" s="163"/>
      <c r="T24" s="163"/>
      <c r="U24" s="163"/>
      <c r="V24" s="166"/>
      <c r="X24" s="10" t="s">
        <v>1157</v>
      </c>
      <c r="Y24" s="60"/>
      <c r="Z24" s="60"/>
      <c r="AA24" s="13" t="s">
        <v>1157</v>
      </c>
      <c r="AB24" s="168" t="s">
        <v>537</v>
      </c>
      <c r="AC24" s="131" t="s">
        <v>8836</v>
      </c>
      <c r="AD24" s="131" t="s">
        <v>8837</v>
      </c>
      <c r="AE24" s="131" t="s">
        <v>8838</v>
      </c>
      <c r="AF24" s="131" t="s">
        <v>8839</v>
      </c>
      <c r="AG24" s="131" t="s">
        <v>8840</v>
      </c>
      <c r="AH24" s="170" t="s">
        <v>2949</v>
      </c>
      <c r="AI24" s="170" t="s">
        <v>2949</v>
      </c>
      <c r="AJ24" s="170" t="s">
        <v>2949</v>
      </c>
      <c r="AK24" s="170" t="s">
        <v>2949</v>
      </c>
      <c r="AL24" s="170" t="s">
        <v>2949</v>
      </c>
      <c r="AM24" s="170" t="s">
        <v>2949</v>
      </c>
      <c r="AN24" s="170" t="s">
        <v>2949</v>
      </c>
      <c r="AO24" s="170" t="s">
        <v>2949</v>
      </c>
      <c r="AP24" s="170" t="s">
        <v>2949</v>
      </c>
      <c r="AQ24" s="170" t="s">
        <v>2949</v>
      </c>
      <c r="AR24" s="170" t="s">
        <v>2949</v>
      </c>
    </row>
    <row r="25" spans="2:44" ht="20.100000000000001" customHeight="1" x14ac:dyDescent="0.25">
      <c r="B25" s="10" t="s">
        <v>1158</v>
      </c>
      <c r="C25" s="60"/>
      <c r="D25" s="60"/>
      <c r="E25" s="13" t="s">
        <v>1158</v>
      </c>
      <c r="F25" s="15" t="s">
        <v>539</v>
      </c>
      <c r="G25" s="245">
        <f>S.19.01.01.05.1!G25-S.19.01.01.11.1!G25</f>
        <v>0</v>
      </c>
      <c r="H25" s="245">
        <f>S.19.01.01.05.1!H25-S.19.01.01.11.1!H25</f>
        <v>0</v>
      </c>
      <c r="I25" s="245">
        <f>S.19.01.01.05.1!I25-S.19.01.01.11.1!I25</f>
        <v>0</v>
      </c>
      <c r="J25" s="245">
        <f>S.19.01.01.05.1!J25-S.19.01.01.11.1!J25</f>
        <v>0</v>
      </c>
      <c r="K25" s="163"/>
      <c r="L25" s="163"/>
      <c r="M25" s="163"/>
      <c r="N25" s="163"/>
      <c r="O25" s="163"/>
      <c r="P25" s="163"/>
      <c r="Q25" s="163"/>
      <c r="R25" s="163"/>
      <c r="S25" s="163"/>
      <c r="T25" s="163"/>
      <c r="U25" s="163"/>
      <c r="V25" s="166"/>
      <c r="X25" s="10" t="s">
        <v>1158</v>
      </c>
      <c r="Y25" s="60"/>
      <c r="Z25" s="60"/>
      <c r="AA25" s="13" t="s">
        <v>1158</v>
      </c>
      <c r="AB25" s="168" t="s">
        <v>539</v>
      </c>
      <c r="AC25" s="131" t="s">
        <v>8841</v>
      </c>
      <c r="AD25" s="131" t="s">
        <v>8842</v>
      </c>
      <c r="AE25" s="131" t="s">
        <v>8843</v>
      </c>
      <c r="AF25" s="131" t="s">
        <v>8844</v>
      </c>
      <c r="AG25" s="170" t="s">
        <v>2949</v>
      </c>
      <c r="AH25" s="170" t="s">
        <v>2949</v>
      </c>
      <c r="AI25" s="170" t="s">
        <v>2949</v>
      </c>
      <c r="AJ25" s="170" t="s">
        <v>2949</v>
      </c>
      <c r="AK25" s="170" t="s">
        <v>2949</v>
      </c>
      <c r="AL25" s="170" t="s">
        <v>2949</v>
      </c>
      <c r="AM25" s="170" t="s">
        <v>2949</v>
      </c>
      <c r="AN25" s="170" t="s">
        <v>2949</v>
      </c>
      <c r="AO25" s="170" t="s">
        <v>2949</v>
      </c>
      <c r="AP25" s="170" t="s">
        <v>2949</v>
      </c>
      <c r="AQ25" s="170" t="s">
        <v>2949</v>
      </c>
      <c r="AR25" s="170" t="s">
        <v>2949</v>
      </c>
    </row>
    <row r="26" spans="2:44" ht="20.100000000000001" customHeight="1" x14ac:dyDescent="0.25">
      <c r="B26" s="10" t="s">
        <v>1159</v>
      </c>
      <c r="C26" s="60"/>
      <c r="D26" s="60"/>
      <c r="E26" s="13" t="s">
        <v>1159</v>
      </c>
      <c r="F26" s="15" t="s">
        <v>541</v>
      </c>
      <c r="G26" s="245">
        <f>S.19.01.01.05.1!G26-S.19.01.01.11.1!G26</f>
        <v>0</v>
      </c>
      <c r="H26" s="245">
        <f>S.19.01.01.05.1!H26-S.19.01.01.11.1!H26</f>
        <v>0</v>
      </c>
      <c r="I26" s="245">
        <f>S.19.01.01.05.1!I26-S.19.01.01.11.1!I26</f>
        <v>0</v>
      </c>
      <c r="J26" s="163"/>
      <c r="K26" s="163"/>
      <c r="L26" s="163"/>
      <c r="M26" s="163"/>
      <c r="N26" s="163"/>
      <c r="O26" s="163"/>
      <c r="P26" s="163"/>
      <c r="Q26" s="163"/>
      <c r="R26" s="163"/>
      <c r="S26" s="163"/>
      <c r="T26" s="163"/>
      <c r="U26" s="163"/>
      <c r="V26" s="166"/>
      <c r="X26" s="10" t="s">
        <v>1159</v>
      </c>
      <c r="Y26" s="60"/>
      <c r="Z26" s="60"/>
      <c r="AA26" s="13" t="s">
        <v>1159</v>
      </c>
      <c r="AB26" s="168" t="s">
        <v>541</v>
      </c>
      <c r="AC26" s="131" t="s">
        <v>8845</v>
      </c>
      <c r="AD26" s="131" t="s">
        <v>8846</v>
      </c>
      <c r="AE26" s="131" t="s">
        <v>8847</v>
      </c>
      <c r="AF26" s="170" t="s">
        <v>2949</v>
      </c>
      <c r="AG26" s="170" t="s">
        <v>2949</v>
      </c>
      <c r="AH26" s="170" t="s">
        <v>2949</v>
      </c>
      <c r="AI26" s="170" t="s">
        <v>2949</v>
      </c>
      <c r="AJ26" s="170" t="s">
        <v>2949</v>
      </c>
      <c r="AK26" s="170" t="s">
        <v>2949</v>
      </c>
      <c r="AL26" s="170" t="s">
        <v>2949</v>
      </c>
      <c r="AM26" s="170" t="s">
        <v>2949</v>
      </c>
      <c r="AN26" s="170" t="s">
        <v>2949</v>
      </c>
      <c r="AO26" s="170" t="s">
        <v>2949</v>
      </c>
      <c r="AP26" s="170" t="s">
        <v>2949</v>
      </c>
      <c r="AQ26" s="170" t="s">
        <v>2949</v>
      </c>
      <c r="AR26" s="170" t="s">
        <v>2949</v>
      </c>
    </row>
    <row r="27" spans="2:44" ht="20.100000000000001" customHeight="1" x14ac:dyDescent="0.25">
      <c r="B27" s="10" t="s">
        <v>1160</v>
      </c>
      <c r="C27" s="60"/>
      <c r="D27" s="60"/>
      <c r="E27" s="13" t="s">
        <v>1160</v>
      </c>
      <c r="F27" s="15" t="s">
        <v>543</v>
      </c>
      <c r="G27" s="245">
        <f>S.19.01.01.05.1!G27-S.19.01.01.11.1!G27</f>
        <v>0</v>
      </c>
      <c r="H27" s="245">
        <f>S.19.01.01.05.1!H27-S.19.01.01.11.1!H27</f>
        <v>0</v>
      </c>
      <c r="I27" s="163"/>
      <c r="J27" s="163"/>
      <c r="K27" s="163"/>
      <c r="L27" s="163"/>
      <c r="M27" s="163"/>
      <c r="N27" s="163"/>
      <c r="O27" s="163"/>
      <c r="P27" s="163"/>
      <c r="Q27" s="163"/>
      <c r="R27" s="163"/>
      <c r="S27" s="163"/>
      <c r="T27" s="163"/>
      <c r="U27" s="163"/>
      <c r="V27" s="166"/>
      <c r="X27" s="10" t="s">
        <v>1160</v>
      </c>
      <c r="Y27" s="60"/>
      <c r="Z27" s="60"/>
      <c r="AA27" s="13" t="s">
        <v>1160</v>
      </c>
      <c r="AB27" s="168" t="s">
        <v>543</v>
      </c>
      <c r="AC27" s="131" t="s">
        <v>8848</v>
      </c>
      <c r="AD27" s="131" t="s">
        <v>8849</v>
      </c>
      <c r="AE27" s="170" t="s">
        <v>2949</v>
      </c>
      <c r="AF27" s="170" t="s">
        <v>2949</v>
      </c>
      <c r="AG27" s="170" t="s">
        <v>2949</v>
      </c>
      <c r="AH27" s="170" t="s">
        <v>2949</v>
      </c>
      <c r="AI27" s="170" t="s">
        <v>2949</v>
      </c>
      <c r="AJ27" s="170" t="s">
        <v>2949</v>
      </c>
      <c r="AK27" s="170" t="s">
        <v>2949</v>
      </c>
      <c r="AL27" s="170" t="s">
        <v>2949</v>
      </c>
      <c r="AM27" s="170" t="s">
        <v>2949</v>
      </c>
      <c r="AN27" s="170" t="s">
        <v>2949</v>
      </c>
      <c r="AO27" s="170" t="s">
        <v>2949</v>
      </c>
      <c r="AP27" s="170" t="s">
        <v>2949</v>
      </c>
      <c r="AQ27" s="170" t="s">
        <v>2949</v>
      </c>
      <c r="AR27" s="170" t="s">
        <v>2949</v>
      </c>
    </row>
    <row r="28" spans="2:44" ht="20.100000000000001" customHeight="1" x14ac:dyDescent="0.25">
      <c r="B28" s="10" t="s">
        <v>1161</v>
      </c>
      <c r="C28" s="60"/>
      <c r="D28" s="60"/>
      <c r="E28" s="13" t="s">
        <v>1161</v>
      </c>
      <c r="F28" s="15" t="s">
        <v>545</v>
      </c>
      <c r="G28" s="245">
        <f>S.19.01.01.05.1!G28-S.19.01.01.11.1!G28</f>
        <v>0</v>
      </c>
      <c r="H28" s="163"/>
      <c r="I28" s="163"/>
      <c r="J28" s="163"/>
      <c r="K28" s="163"/>
      <c r="L28" s="163"/>
      <c r="M28" s="163"/>
      <c r="N28" s="163"/>
      <c r="O28" s="163"/>
      <c r="P28" s="163"/>
      <c r="Q28" s="163"/>
      <c r="R28" s="163"/>
      <c r="S28" s="163"/>
      <c r="T28" s="163"/>
      <c r="U28" s="163"/>
      <c r="V28" s="166"/>
      <c r="X28" s="10" t="s">
        <v>1161</v>
      </c>
      <c r="Y28" s="60"/>
      <c r="Z28" s="60"/>
      <c r="AA28" s="13" t="s">
        <v>1161</v>
      </c>
      <c r="AB28" s="168" t="s">
        <v>545</v>
      </c>
      <c r="AC28" s="131" t="s">
        <v>8850</v>
      </c>
      <c r="AD28" s="170" t="s">
        <v>2949</v>
      </c>
      <c r="AE28" s="170" t="s">
        <v>2949</v>
      </c>
      <c r="AF28" s="170" t="s">
        <v>2949</v>
      </c>
      <c r="AG28" s="170" t="s">
        <v>2949</v>
      </c>
      <c r="AH28" s="170" t="s">
        <v>2949</v>
      </c>
      <c r="AI28" s="170" t="s">
        <v>2949</v>
      </c>
      <c r="AJ28" s="170" t="s">
        <v>2949</v>
      </c>
      <c r="AK28" s="170" t="s">
        <v>2949</v>
      </c>
      <c r="AL28" s="170" t="s">
        <v>2949</v>
      </c>
      <c r="AM28" s="170" t="s">
        <v>2949</v>
      </c>
      <c r="AN28" s="170" t="s">
        <v>2949</v>
      </c>
      <c r="AO28" s="170" t="s">
        <v>2949</v>
      </c>
      <c r="AP28" s="170" t="s">
        <v>2949</v>
      </c>
      <c r="AQ28" s="170" t="s">
        <v>2949</v>
      </c>
      <c r="AR28" s="170" t="s">
        <v>2949</v>
      </c>
    </row>
  </sheetData>
  <mergeCells count="8">
    <mergeCell ref="I8:L8"/>
    <mergeCell ref="B1:L1"/>
    <mergeCell ref="S1:U1"/>
    <mergeCell ref="N2:Q3"/>
    <mergeCell ref="I5:L5"/>
    <mergeCell ref="I6:L6"/>
    <mergeCell ref="N6:Q7"/>
    <mergeCell ref="I7:L7"/>
  </mergeCells>
  <dataValidations count="1">
    <dataValidation type="decimal" allowBlank="1" showInputMessage="1" showErrorMessage="1" error="Data is of incorrect type!" sqref="Y11:AN26 C11:F26 G11:G28 H11:H27 I11:R26 S14:S16 T14:T15 U14 V13"/>
  </dataValidations>
  <hyperlinks>
    <hyperlink ref="A1" location="'Table of Contents'!A1" display="S.05.02.01.03 - Total Top 5 and home country - non-life obligations"/>
    <hyperlink ref="AD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Enumerations!$A$784:$A$784</xm:f>
          </x14:formula1>
          <xm:sqref>B3</xm:sqref>
        </x14:dataValidation>
        <x14:dataValidation type="list" allowBlank="1" showInputMessage="1" showErrorMessage="1" error="Data is of incorrect type!">
          <x14:formula1>
            <xm:f>Enumerations!$A$785:$P$785</xm:f>
          </x14:formula1>
          <xm:sqref>B4 G5</xm:sqref>
        </x14:dataValidation>
        <x14:dataValidation type="list" allowBlank="1" showInputMessage="1" showErrorMessage="1" error="Data is of incorrect type!">
          <x14:formula1>
            <xm:f>Enumerations!$A$786:$B$786</xm:f>
          </x14:formula1>
          <xm:sqref>G6</xm:sqref>
        </x14:dataValidation>
        <x14:dataValidation type="list" allowBlank="1" showInputMessage="1" showErrorMessage="1" error="Data is of incorrect type!">
          <x14:formula1>
            <xm:f>Enumerations!$A$787:$GH$787</xm:f>
          </x14:formula1>
          <xm:sqref>G7</xm:sqref>
        </x14:dataValidation>
        <x14:dataValidation type="list" allowBlank="1" showInputMessage="1" showErrorMessage="1" error="Data is of incorrect type!">
          <x14:formula1>
            <xm:f>Enumerations!$A$788:$B$788</xm:f>
          </x14:formula1>
          <xm:sqref>G8</xm:sqref>
        </x14:dataValidation>
      </x14:dataValidations>
    </ext>
  </extLs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8"/>
  <sheetViews>
    <sheetView showGridLines="0" workbookViewId="0"/>
  </sheetViews>
  <sheetFormatPr defaultRowHeight="15" x14ac:dyDescent="0.25"/>
  <cols>
    <col min="1" max="1" width="9.140625" style="324"/>
    <col min="2" max="2" width="35" style="324" customWidth="1"/>
    <col min="3" max="4" width="0" style="324" hidden="1" customWidth="1"/>
    <col min="5" max="5" width="9.140625" style="324"/>
    <col min="6" max="6" width="18" style="324" customWidth="1"/>
    <col min="7" max="7" width="17.7109375" style="324" customWidth="1"/>
    <col min="8" max="14" width="9.140625" style="324"/>
    <col min="15" max="15" width="39.28515625" style="41" customWidth="1"/>
    <col min="16" max="17" width="9.140625" style="324"/>
    <col min="18" max="18" width="0" style="324" hidden="1" customWidth="1"/>
    <col min="19" max="19" width="9.140625" style="324"/>
    <col min="20" max="20" width="32.7109375" style="324" customWidth="1"/>
    <col min="21" max="21" width="29.7109375" style="324" customWidth="1"/>
    <col min="22" max="16384" width="9.140625" style="324"/>
  </cols>
  <sheetData>
    <row r="1" spans="1:21" ht="21.75" customHeight="1" x14ac:dyDescent="0.3">
      <c r="A1" s="187" t="s">
        <v>17053</v>
      </c>
      <c r="B1" s="798" t="s">
        <v>8852</v>
      </c>
      <c r="C1" s="799"/>
      <c r="D1" s="799"/>
      <c r="E1" s="799"/>
      <c r="F1" s="799"/>
      <c r="G1" s="799"/>
      <c r="H1" s="799"/>
      <c r="I1" s="799"/>
      <c r="J1" s="799"/>
      <c r="K1" s="799"/>
      <c r="L1" s="799"/>
      <c r="O1" s="237" t="s">
        <v>17125</v>
      </c>
      <c r="U1" s="724" t="s">
        <v>13439</v>
      </c>
    </row>
    <row r="2" spans="1:21" ht="90" x14ac:dyDescent="0.25">
      <c r="T2" s="325" t="s">
        <v>7632</v>
      </c>
    </row>
    <row r="3" spans="1:21" ht="12.4" customHeight="1" x14ac:dyDescent="0.25">
      <c r="B3" s="59"/>
      <c r="C3" s="13" t="s">
        <v>7641</v>
      </c>
      <c r="D3" s="13" t="s">
        <v>2916</v>
      </c>
    </row>
    <row r="4" spans="1:21" ht="12.4" customHeight="1" x14ac:dyDescent="0.25"/>
    <row r="5" spans="1:21" ht="12.4" customHeight="1" x14ac:dyDescent="0.25">
      <c r="B5" s="10" t="s">
        <v>1427</v>
      </c>
      <c r="C5" s="60"/>
      <c r="D5" s="60"/>
      <c r="E5" s="15" t="s">
        <v>2611</v>
      </c>
      <c r="F5" s="316" t="s">
        <v>7497</v>
      </c>
      <c r="H5" s="849" t="s">
        <v>8869</v>
      </c>
      <c r="I5" s="850"/>
      <c r="J5" s="850"/>
      <c r="K5" s="850"/>
      <c r="L5" s="850"/>
      <c r="M5" s="850"/>
      <c r="O5" s="55" t="s">
        <v>1427</v>
      </c>
      <c r="P5" s="60"/>
      <c r="Q5" s="60"/>
      <c r="R5" s="13" t="s">
        <v>7496</v>
      </c>
      <c r="S5" s="15" t="s">
        <v>2611</v>
      </c>
      <c r="T5" s="319" t="s">
        <v>7631</v>
      </c>
    </row>
    <row r="6" spans="1:21" ht="12.4" customHeight="1" x14ac:dyDescent="0.25">
      <c r="B6" s="10" t="s">
        <v>7498</v>
      </c>
      <c r="C6" s="60"/>
      <c r="D6" s="60"/>
      <c r="E6" s="15" t="s">
        <v>2612</v>
      </c>
      <c r="F6" s="316" t="s">
        <v>7500</v>
      </c>
      <c r="H6" s="850"/>
      <c r="I6" s="850"/>
      <c r="J6" s="850"/>
      <c r="K6" s="850"/>
      <c r="L6" s="850"/>
      <c r="M6" s="850"/>
      <c r="O6" s="55" t="s">
        <v>7498</v>
      </c>
      <c r="P6" s="60"/>
      <c r="Q6" s="60"/>
      <c r="R6" s="13" t="s">
        <v>7499</v>
      </c>
      <c r="S6" s="15" t="s">
        <v>2612</v>
      </c>
      <c r="T6" s="319" t="s">
        <v>7635</v>
      </c>
    </row>
    <row r="7" spans="1:21" ht="12.4" customHeight="1" x14ac:dyDescent="0.25">
      <c r="B7" s="10" t="s">
        <v>928</v>
      </c>
      <c r="C7" s="60"/>
      <c r="D7" s="60"/>
      <c r="E7" s="15" t="s">
        <v>2629</v>
      </c>
      <c r="F7" s="316" t="s">
        <v>4787</v>
      </c>
      <c r="H7" s="850"/>
      <c r="I7" s="850"/>
      <c r="J7" s="850"/>
      <c r="K7" s="850"/>
      <c r="L7" s="850"/>
      <c r="M7" s="850"/>
      <c r="O7" s="55" t="s">
        <v>928</v>
      </c>
      <c r="P7" s="60"/>
      <c r="Q7" s="60"/>
      <c r="R7" s="13" t="s">
        <v>3283</v>
      </c>
      <c r="S7" s="15" t="s">
        <v>2629</v>
      </c>
      <c r="T7" s="319" t="s">
        <v>7634</v>
      </c>
    </row>
    <row r="8" spans="1:21" ht="30" x14ac:dyDescent="0.25">
      <c r="B8" s="10" t="s">
        <v>7501</v>
      </c>
      <c r="C8" s="60"/>
      <c r="D8" s="60"/>
      <c r="E8" s="15" t="s">
        <v>2669</v>
      </c>
      <c r="F8" s="316" t="s">
        <v>7503</v>
      </c>
      <c r="H8" s="850"/>
      <c r="I8" s="850"/>
      <c r="J8" s="850"/>
      <c r="K8" s="850"/>
      <c r="L8" s="850"/>
      <c r="M8" s="850"/>
      <c r="O8" s="55" t="s">
        <v>7501</v>
      </c>
      <c r="P8" s="60"/>
      <c r="Q8" s="60"/>
      <c r="R8" s="13" t="s">
        <v>7502</v>
      </c>
      <c r="S8" s="15" t="s">
        <v>2669</v>
      </c>
      <c r="T8" s="319" t="s">
        <v>7633</v>
      </c>
    </row>
    <row r="9" spans="1:21" ht="55.5" customHeight="1" x14ac:dyDescent="0.25">
      <c r="O9" s="301" t="s">
        <v>7636</v>
      </c>
    </row>
    <row r="10" spans="1:21" ht="18" customHeight="1" x14ac:dyDescent="0.25">
      <c r="F10" s="10" t="s">
        <v>1208</v>
      </c>
      <c r="I10" s="6" t="s">
        <v>7676</v>
      </c>
      <c r="J10" s="6"/>
      <c r="K10" s="6"/>
      <c r="S10" s="10" t="s">
        <v>1203</v>
      </c>
    </row>
    <row r="11" spans="1:21" ht="12.4" customHeight="1" x14ac:dyDescent="0.25">
      <c r="F11" s="318" t="s">
        <v>1325</v>
      </c>
      <c r="R11" s="326"/>
      <c r="T11" s="168" t="s">
        <v>1290</v>
      </c>
    </row>
    <row r="12" spans="1:21" ht="12.4" customHeight="1" x14ac:dyDescent="0.25">
      <c r="B12" s="10" t="s">
        <v>1205</v>
      </c>
      <c r="C12" s="13" t="s">
        <v>7644</v>
      </c>
      <c r="D12" s="13" t="s">
        <v>7645</v>
      </c>
      <c r="E12" s="16" t="s">
        <v>515</v>
      </c>
      <c r="F12" s="245">
        <f>S.19.01.01.17.1!V13</f>
        <v>0</v>
      </c>
      <c r="O12" s="55" t="s">
        <v>1205</v>
      </c>
      <c r="R12" s="168" t="s">
        <v>515</v>
      </c>
      <c r="T12" s="131" t="s">
        <v>8853</v>
      </c>
    </row>
    <row r="13" spans="1:21" ht="12.4" customHeight="1" x14ac:dyDescent="0.25">
      <c r="B13" s="10" t="s">
        <v>1147</v>
      </c>
      <c r="C13" s="13" t="s">
        <v>7646</v>
      </c>
      <c r="D13" s="13" t="s">
        <v>7647</v>
      </c>
      <c r="E13" s="16" t="s">
        <v>517</v>
      </c>
      <c r="F13" s="245">
        <f>S.19.01.01.17.1!U14</f>
        <v>0</v>
      </c>
      <c r="O13" s="55" t="s">
        <v>1147</v>
      </c>
      <c r="P13" s="60"/>
      <c r="Q13" s="13" t="s">
        <v>7505</v>
      </c>
      <c r="R13" s="168" t="s">
        <v>517</v>
      </c>
      <c r="T13" s="131" t="s">
        <v>8854</v>
      </c>
    </row>
    <row r="14" spans="1:21" ht="12.4" customHeight="1" x14ac:dyDescent="0.25">
      <c r="B14" s="10" t="s">
        <v>1148</v>
      </c>
      <c r="C14" s="13" t="s">
        <v>7648</v>
      </c>
      <c r="D14" s="13" t="s">
        <v>7649</v>
      </c>
      <c r="E14" s="16" t="s">
        <v>519</v>
      </c>
      <c r="F14" s="245">
        <f>S.19.01.01.17.1!T15</f>
        <v>0</v>
      </c>
      <c r="O14" s="55" t="s">
        <v>1148</v>
      </c>
      <c r="P14" s="60"/>
      <c r="Q14" s="13" t="s">
        <v>1147</v>
      </c>
      <c r="R14" s="168" t="s">
        <v>519</v>
      </c>
      <c r="T14" s="131" t="s">
        <v>8855</v>
      </c>
    </row>
    <row r="15" spans="1:21" ht="12.4" customHeight="1" x14ac:dyDescent="0.25">
      <c r="B15" s="10" t="s">
        <v>1149</v>
      </c>
      <c r="C15" s="13" t="s">
        <v>7650</v>
      </c>
      <c r="D15" s="13" t="s">
        <v>7651</v>
      </c>
      <c r="E15" s="16" t="s">
        <v>521</v>
      </c>
      <c r="F15" s="245">
        <f>S.19.01.01.17.1!S16</f>
        <v>0</v>
      </c>
      <c r="O15" s="55" t="s">
        <v>1149</v>
      </c>
      <c r="P15" s="60"/>
      <c r="Q15" s="13" t="s">
        <v>1148</v>
      </c>
      <c r="R15" s="168" t="s">
        <v>521</v>
      </c>
      <c r="T15" s="131" t="s">
        <v>8856</v>
      </c>
    </row>
    <row r="16" spans="1:21" ht="12.4" customHeight="1" x14ac:dyDescent="0.25">
      <c r="B16" s="10" t="s">
        <v>1150</v>
      </c>
      <c r="C16" s="13" t="s">
        <v>7652</v>
      </c>
      <c r="D16" s="13" t="s">
        <v>7653</v>
      </c>
      <c r="E16" s="16" t="s">
        <v>523</v>
      </c>
      <c r="F16" s="245">
        <f>S.19.01.01.17.1!R17</f>
        <v>0</v>
      </c>
      <c r="O16" s="55" t="s">
        <v>1150</v>
      </c>
      <c r="P16" s="60"/>
      <c r="Q16" s="13" t="s">
        <v>1149</v>
      </c>
      <c r="R16" s="168" t="s">
        <v>523</v>
      </c>
      <c r="T16" s="131" t="s">
        <v>8857</v>
      </c>
    </row>
    <row r="17" spans="2:20" ht="12.4" customHeight="1" x14ac:dyDescent="0.25">
      <c r="B17" s="10" t="s">
        <v>1151</v>
      </c>
      <c r="C17" s="13" t="s">
        <v>7654</v>
      </c>
      <c r="D17" s="13" t="s">
        <v>7655</v>
      </c>
      <c r="E17" s="16" t="s">
        <v>525</v>
      </c>
      <c r="F17" s="245">
        <f>S.19.01.01.17.1!Q18</f>
        <v>0</v>
      </c>
      <c r="O17" s="55" t="s">
        <v>1151</v>
      </c>
      <c r="P17" s="60"/>
      <c r="Q17" s="13" t="s">
        <v>1150</v>
      </c>
      <c r="R17" s="168" t="s">
        <v>525</v>
      </c>
      <c r="T17" s="131" t="s">
        <v>8858</v>
      </c>
    </row>
    <row r="18" spans="2:20" ht="12.4" customHeight="1" x14ac:dyDescent="0.25">
      <c r="B18" s="10" t="s">
        <v>1152</v>
      </c>
      <c r="C18" s="13" t="s">
        <v>7656</v>
      </c>
      <c r="D18" s="13" t="s">
        <v>7657</v>
      </c>
      <c r="E18" s="16" t="s">
        <v>527</v>
      </c>
      <c r="F18" s="245">
        <f>S.19.01.01.17.1!P19</f>
        <v>0</v>
      </c>
      <c r="O18" s="55" t="s">
        <v>1152</v>
      </c>
      <c r="P18" s="60"/>
      <c r="Q18" s="13" t="s">
        <v>1151</v>
      </c>
      <c r="R18" s="168" t="s">
        <v>527</v>
      </c>
      <c r="T18" s="131" t="s">
        <v>8859</v>
      </c>
    </row>
    <row r="19" spans="2:20" ht="12.4" customHeight="1" x14ac:dyDescent="0.25">
      <c r="B19" s="10" t="s">
        <v>1153</v>
      </c>
      <c r="C19" s="13" t="s">
        <v>7658</v>
      </c>
      <c r="D19" s="13" t="s">
        <v>7659</v>
      </c>
      <c r="E19" s="16" t="s">
        <v>529</v>
      </c>
      <c r="F19" s="245">
        <f>S.19.01.01.17.1!O20</f>
        <v>0</v>
      </c>
      <c r="O19" s="55" t="s">
        <v>1153</v>
      </c>
      <c r="P19" s="60"/>
      <c r="Q19" s="13" t="s">
        <v>1152</v>
      </c>
      <c r="R19" s="168" t="s">
        <v>529</v>
      </c>
      <c r="T19" s="131" t="s">
        <v>8860</v>
      </c>
    </row>
    <row r="20" spans="2:20" ht="12.4" customHeight="1" x14ac:dyDescent="0.25">
      <c r="B20" s="10" t="s">
        <v>1154</v>
      </c>
      <c r="C20" s="13" t="s">
        <v>7660</v>
      </c>
      <c r="D20" s="13" t="s">
        <v>7661</v>
      </c>
      <c r="E20" s="16" t="s">
        <v>531</v>
      </c>
      <c r="F20" s="245">
        <f>S.19.01.01.17.1!N21</f>
        <v>0</v>
      </c>
      <c r="O20" s="55" t="s">
        <v>1154</v>
      </c>
      <c r="P20" s="60"/>
      <c r="Q20" s="13" t="s">
        <v>1153</v>
      </c>
      <c r="R20" s="168" t="s">
        <v>531</v>
      </c>
      <c r="T20" s="131" t="s">
        <v>8861</v>
      </c>
    </row>
    <row r="21" spans="2:20" ht="12.4" customHeight="1" x14ac:dyDescent="0.25">
      <c r="B21" s="10" t="s">
        <v>1155</v>
      </c>
      <c r="C21" s="13" t="s">
        <v>7662</v>
      </c>
      <c r="D21" s="13" t="s">
        <v>7663</v>
      </c>
      <c r="E21" s="16" t="s">
        <v>533</v>
      </c>
      <c r="F21" s="245">
        <f>S.19.01.01.17.1!M22</f>
        <v>0</v>
      </c>
      <c r="O21" s="55" t="s">
        <v>1155</v>
      </c>
      <c r="P21" s="60"/>
      <c r="Q21" s="13" t="s">
        <v>1154</v>
      </c>
      <c r="R21" s="168" t="s">
        <v>533</v>
      </c>
      <c r="T21" s="131" t="s">
        <v>8862</v>
      </c>
    </row>
    <row r="22" spans="2:20" ht="12.4" customHeight="1" x14ac:dyDescent="0.25">
      <c r="B22" s="10" t="s">
        <v>1156</v>
      </c>
      <c r="C22" s="13" t="s">
        <v>7664</v>
      </c>
      <c r="D22" s="13" t="s">
        <v>7665</v>
      </c>
      <c r="E22" s="16" t="s">
        <v>535</v>
      </c>
      <c r="F22" s="245">
        <f>S.19.01.01.17.1!L23</f>
        <v>0</v>
      </c>
      <c r="O22" s="55" t="s">
        <v>1156</v>
      </c>
      <c r="P22" s="60"/>
      <c r="Q22" s="13" t="s">
        <v>1155</v>
      </c>
      <c r="R22" s="168" t="s">
        <v>535</v>
      </c>
      <c r="T22" s="131" t="s">
        <v>8863</v>
      </c>
    </row>
    <row r="23" spans="2:20" ht="12.4" customHeight="1" x14ac:dyDescent="0.25">
      <c r="B23" s="10" t="s">
        <v>1157</v>
      </c>
      <c r="C23" s="13" t="s">
        <v>7666</v>
      </c>
      <c r="D23" s="13" t="s">
        <v>7667</v>
      </c>
      <c r="E23" s="16" t="s">
        <v>537</v>
      </c>
      <c r="F23" s="245">
        <f>S.19.01.01.17.1!K24</f>
        <v>0</v>
      </c>
      <c r="O23" s="55" t="s">
        <v>1157</v>
      </c>
      <c r="P23" s="60"/>
      <c r="Q23" s="13" t="s">
        <v>1156</v>
      </c>
      <c r="R23" s="168" t="s">
        <v>537</v>
      </c>
      <c r="T23" s="131" t="s">
        <v>8864</v>
      </c>
    </row>
    <row r="24" spans="2:20" ht="12.4" customHeight="1" x14ac:dyDescent="0.25">
      <c r="B24" s="10" t="s">
        <v>1158</v>
      </c>
      <c r="C24" s="13" t="s">
        <v>7668</v>
      </c>
      <c r="D24" s="13" t="s">
        <v>7669</v>
      </c>
      <c r="E24" s="16" t="s">
        <v>539</v>
      </c>
      <c r="F24" s="245">
        <f>S.19.01.01.17.1!J25</f>
        <v>0</v>
      </c>
      <c r="O24" s="55" t="s">
        <v>1158</v>
      </c>
      <c r="P24" s="60"/>
      <c r="Q24" s="13" t="s">
        <v>1157</v>
      </c>
      <c r="R24" s="168" t="s">
        <v>539</v>
      </c>
      <c r="T24" s="131" t="s">
        <v>8865</v>
      </c>
    </row>
    <row r="25" spans="2:20" ht="12.4" customHeight="1" x14ac:dyDescent="0.25">
      <c r="B25" s="10" t="s">
        <v>1159</v>
      </c>
      <c r="C25" s="13" t="s">
        <v>7670</v>
      </c>
      <c r="D25" s="13" t="s">
        <v>7671</v>
      </c>
      <c r="E25" s="16" t="s">
        <v>541</v>
      </c>
      <c r="F25" s="245">
        <f>S.19.01.01.17.1!I26</f>
        <v>0</v>
      </c>
      <c r="O25" s="55" t="s">
        <v>1159</v>
      </c>
      <c r="P25" s="60"/>
      <c r="Q25" s="13" t="s">
        <v>1158</v>
      </c>
      <c r="R25" s="168" t="s">
        <v>541</v>
      </c>
      <c r="T25" s="131" t="s">
        <v>8866</v>
      </c>
    </row>
    <row r="26" spans="2:20" ht="12.4" customHeight="1" x14ac:dyDescent="0.25">
      <c r="B26" s="10" t="s">
        <v>1160</v>
      </c>
      <c r="C26" s="13" t="s">
        <v>7672</v>
      </c>
      <c r="D26" s="13" t="s">
        <v>7673</v>
      </c>
      <c r="E26" s="16" t="s">
        <v>543</v>
      </c>
      <c r="F26" s="245">
        <f>S.19.01.01.17.1!H27</f>
        <v>0</v>
      </c>
      <c r="O26" s="55" t="s">
        <v>1160</v>
      </c>
      <c r="P26" s="60"/>
      <c r="Q26" s="13" t="s">
        <v>1159</v>
      </c>
      <c r="R26" s="168" t="s">
        <v>543</v>
      </c>
      <c r="T26" s="131" t="s">
        <v>8867</v>
      </c>
    </row>
    <row r="27" spans="2:20" ht="12.4" customHeight="1" x14ac:dyDescent="0.25">
      <c r="B27" s="10" t="s">
        <v>1161</v>
      </c>
      <c r="C27" s="13" t="s">
        <v>7674</v>
      </c>
      <c r="D27" s="13" t="s">
        <v>7675</v>
      </c>
      <c r="E27" s="16" t="s">
        <v>545</v>
      </c>
      <c r="F27" s="245">
        <f>S.19.01.01.17.1!G28</f>
        <v>0</v>
      </c>
      <c r="O27" s="55" t="s">
        <v>1161</v>
      </c>
      <c r="P27" s="60"/>
      <c r="Q27" s="13" t="s">
        <v>1160</v>
      </c>
      <c r="R27" s="168" t="s">
        <v>545</v>
      </c>
      <c r="T27" s="131" t="s">
        <v>8868</v>
      </c>
    </row>
    <row r="28" spans="2:20" ht="14.25" customHeight="1" x14ac:dyDescent="0.25">
      <c r="B28" s="10" t="s">
        <v>798</v>
      </c>
      <c r="C28" s="13"/>
      <c r="D28" s="13"/>
      <c r="E28" s="16" t="s">
        <v>547</v>
      </c>
      <c r="F28" s="245">
        <f>SUM(F12:F27)</f>
        <v>0</v>
      </c>
      <c r="O28" s="55" t="s">
        <v>798</v>
      </c>
      <c r="P28" s="60"/>
      <c r="Q28" s="13" t="s">
        <v>1161</v>
      </c>
      <c r="R28" s="168" t="s">
        <v>547</v>
      </c>
      <c r="T28" s="323" t="s">
        <v>7835</v>
      </c>
    </row>
  </sheetData>
  <mergeCells count="2">
    <mergeCell ref="B1:L1"/>
    <mergeCell ref="H5:M8"/>
  </mergeCells>
  <dataValidations count="1">
    <dataValidation type="decimal" allowBlank="1" showInputMessage="1" showErrorMessage="1" error="Data is of incorrect type!" sqref="T11:T26 P11:R26 C11:D26"/>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Enumerations!$A$789:$A$789</xm:f>
          </x14:formula1>
          <xm:sqref>B3</xm:sqref>
        </x14:dataValidation>
        <x14:dataValidation type="list" allowBlank="1" showInputMessage="1" showErrorMessage="1" error="Data is of incorrect type!">
          <x14:formula1>
            <xm:f>Enumerations!$A$790:$P$790</xm:f>
          </x14:formula1>
          <xm:sqref>B4</xm:sqref>
        </x14:dataValidation>
        <x14:dataValidation type="list" allowBlank="1" showInputMessage="1" showErrorMessage="1" error="Data is of incorrect type!">
          <x14:formula1>
            <xm:f>Enumerations!$A$788:$B$788</xm:f>
          </x14:formula1>
          <xm:sqref>F8</xm:sqref>
        </x14:dataValidation>
        <x14:dataValidation type="list" allowBlank="1" showInputMessage="1" showErrorMessage="1" error="Data is of incorrect type!">
          <x14:formula1>
            <xm:f>Enumerations!$A$787:$GH$787</xm:f>
          </x14:formula1>
          <xm:sqref>F7</xm:sqref>
        </x14:dataValidation>
        <x14:dataValidation type="list" allowBlank="1" showInputMessage="1" showErrorMessage="1" error="Data is of incorrect type!">
          <x14:formula1>
            <xm:f>Enumerations!$A$786:$B$786</xm:f>
          </x14:formula1>
          <xm:sqref>F6</xm:sqref>
        </x14:dataValidation>
        <x14:dataValidation type="list" allowBlank="1" showInputMessage="1" showErrorMessage="1" error="Data is of incorrect type!">
          <x14:formula1>
            <xm:f>Enumerations!$A$785:$P$785</xm:f>
          </x14:formula1>
          <xm:sqref>F5</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2"/>
  <sheetViews>
    <sheetView showGridLines="0" workbookViewId="0"/>
  </sheetViews>
  <sheetFormatPr defaultRowHeight="15" x14ac:dyDescent="0.25"/>
  <cols>
    <col min="1" max="1" width="9.140625" style="646"/>
    <col min="2" max="2" width="34.28515625" style="646" customWidth="1"/>
    <col min="3" max="3" width="17.140625" style="646" customWidth="1"/>
    <col min="4" max="4" width="9.140625" style="646"/>
    <col min="5" max="5" width="34.140625" style="646" customWidth="1"/>
    <col min="6" max="6" width="25.7109375" style="646" customWidth="1"/>
    <col min="7" max="7" width="29.28515625" style="646" customWidth="1"/>
    <col min="8" max="8" width="23.28515625" style="646" customWidth="1"/>
    <col min="9" max="9" width="25.42578125" style="646" customWidth="1"/>
    <col min="10" max="10" width="25.7109375" style="646" customWidth="1"/>
    <col min="11" max="11" width="29.28515625" style="646" customWidth="1"/>
    <col min="12" max="12" width="29.85546875" style="646" customWidth="1"/>
    <col min="13" max="13" width="40" style="646" customWidth="1"/>
    <col min="14" max="14" width="22.7109375" style="646" customWidth="1"/>
    <col min="15" max="15" width="29.28515625" style="646" customWidth="1"/>
    <col min="16" max="16" width="23.28515625" style="646" customWidth="1"/>
    <col min="17" max="17" width="25.42578125" style="646" customWidth="1"/>
    <col min="18" max="18" width="29.28515625" style="646" customWidth="1"/>
    <col min="19" max="19" width="29.85546875" style="646" customWidth="1"/>
    <col min="20" max="20" width="22.7109375" style="646" customWidth="1"/>
    <col min="21" max="21" width="29.28515625" style="646" customWidth="1"/>
    <col min="22" max="22" width="23.28515625" style="646" customWidth="1"/>
    <col min="23" max="23" width="25.42578125" style="646" customWidth="1"/>
    <col min="24" max="24" width="29.28515625" style="646" customWidth="1"/>
    <col min="25" max="26" width="9.140625" style="646"/>
    <col min="27" max="27" width="9.140625" style="647"/>
    <col min="28" max="29" width="9.140625" style="98"/>
    <col min="30" max="30" width="9.140625" style="646"/>
    <col min="31" max="31" width="28.7109375" style="646" customWidth="1"/>
    <col min="32" max="51" width="20.7109375" style="646" customWidth="1"/>
    <col min="52" max="16384" width="9.140625" style="646"/>
  </cols>
  <sheetData>
    <row r="1" spans="1:50" ht="30.75" customHeight="1" thickBot="1" x14ac:dyDescent="0.35">
      <c r="A1" s="187" t="s">
        <v>17053</v>
      </c>
      <c r="B1" s="798" t="s">
        <v>14169</v>
      </c>
      <c r="C1" s="799"/>
      <c r="D1" s="799"/>
      <c r="E1" s="799"/>
      <c r="F1" s="799"/>
      <c r="G1" s="799"/>
      <c r="H1" s="799"/>
      <c r="I1" s="799"/>
      <c r="J1" s="799"/>
      <c r="K1" s="799"/>
      <c r="L1" s="799"/>
      <c r="AA1" s="237" t="s">
        <v>7492</v>
      </c>
      <c r="AG1" s="724" t="s">
        <v>13439</v>
      </c>
    </row>
    <row r="2" spans="1:50" ht="60.75" thickBot="1" x14ac:dyDescent="0.3">
      <c r="E2" s="119" t="s">
        <v>14193</v>
      </c>
      <c r="AE2" s="832" t="s">
        <v>14526</v>
      </c>
      <c r="AF2" s="831"/>
    </row>
    <row r="3" spans="1:50" ht="30" customHeight="1" x14ac:dyDescent="0.25"/>
    <row r="4" spans="1:50" ht="12" customHeight="1" x14ac:dyDescent="0.25">
      <c r="B4" s="10" t="s">
        <v>14170</v>
      </c>
      <c r="C4" s="13" t="s">
        <v>7496</v>
      </c>
      <c r="D4" s="15" t="s">
        <v>2611</v>
      </c>
      <c r="E4" s="39" t="s">
        <v>14171</v>
      </c>
      <c r="AB4" s="851" t="s">
        <v>14528</v>
      </c>
      <c r="AC4" s="831"/>
      <c r="AD4" s="655" t="s">
        <v>2611</v>
      </c>
      <c r="AE4" s="39" t="s">
        <v>14036</v>
      </c>
    </row>
    <row r="5" spans="1:50" ht="12" customHeight="1" x14ac:dyDescent="0.25">
      <c r="B5" s="10" t="s">
        <v>14172</v>
      </c>
      <c r="C5" s="13" t="s">
        <v>7499</v>
      </c>
      <c r="D5" s="15" t="s">
        <v>2612</v>
      </c>
      <c r="E5" s="39" t="s">
        <v>7500</v>
      </c>
      <c r="AB5" s="831"/>
      <c r="AC5" s="831"/>
      <c r="AD5" s="98"/>
      <c r="AE5" s="39" t="s">
        <v>14527</v>
      </c>
    </row>
    <row r="6" spans="1:50" x14ac:dyDescent="0.25">
      <c r="E6" s="20" t="s">
        <v>10357</v>
      </c>
      <c r="F6" s="20" t="s">
        <v>3501</v>
      </c>
      <c r="G6" s="20" t="s">
        <v>3501</v>
      </c>
      <c r="H6" s="20" t="s">
        <v>3501</v>
      </c>
      <c r="I6" s="20" t="s">
        <v>10357</v>
      </c>
      <c r="J6" s="20" t="s">
        <v>3501</v>
      </c>
      <c r="K6" s="20" t="s">
        <v>3501</v>
      </c>
      <c r="L6" s="20" t="s">
        <v>10357</v>
      </c>
      <c r="M6" s="20" t="s">
        <v>3501</v>
      </c>
      <c r="N6" s="20" t="s">
        <v>10357</v>
      </c>
      <c r="O6" s="20" t="s">
        <v>3501</v>
      </c>
      <c r="P6" s="20" t="s">
        <v>3501</v>
      </c>
      <c r="Q6" s="20" t="s">
        <v>10357</v>
      </c>
      <c r="R6" s="20" t="s">
        <v>3501</v>
      </c>
      <c r="S6" s="20" t="s">
        <v>10357</v>
      </c>
      <c r="T6" s="20" t="s">
        <v>10357</v>
      </c>
      <c r="U6" s="20" t="s">
        <v>3501</v>
      </c>
      <c r="V6" s="20" t="s">
        <v>3501</v>
      </c>
      <c r="W6" s="20" t="s">
        <v>10357</v>
      </c>
      <c r="X6" s="20" t="s">
        <v>3501</v>
      </c>
      <c r="AB6" s="831"/>
      <c r="AC6" s="831"/>
      <c r="AD6" s="98"/>
      <c r="AE6" s="20" t="s">
        <v>10357</v>
      </c>
      <c r="AF6" s="20" t="s">
        <v>3501</v>
      </c>
      <c r="AG6" s="20" t="s">
        <v>3501</v>
      </c>
      <c r="AH6" s="20" t="s">
        <v>3501</v>
      </c>
      <c r="AI6" s="20" t="s">
        <v>10357</v>
      </c>
      <c r="AJ6" s="20" t="s">
        <v>3501</v>
      </c>
      <c r="AK6" s="20" t="s">
        <v>3501</v>
      </c>
      <c r="AL6" s="20" t="s">
        <v>10357</v>
      </c>
      <c r="AM6" s="20" t="s">
        <v>3501</v>
      </c>
      <c r="AN6" s="20" t="s">
        <v>10357</v>
      </c>
      <c r="AO6" s="20" t="s">
        <v>3501</v>
      </c>
      <c r="AP6" s="20" t="s">
        <v>3501</v>
      </c>
      <c r="AQ6" s="20" t="s">
        <v>10357</v>
      </c>
      <c r="AR6" s="20" t="s">
        <v>3501</v>
      </c>
      <c r="AS6" s="20" t="s">
        <v>10357</v>
      </c>
      <c r="AT6" s="20" t="s">
        <v>10357</v>
      </c>
      <c r="AU6" s="20" t="s">
        <v>3501</v>
      </c>
      <c r="AV6" s="20" t="s">
        <v>3501</v>
      </c>
      <c r="AW6" s="20" t="s">
        <v>10357</v>
      </c>
      <c r="AX6" s="20" t="s">
        <v>3501</v>
      </c>
    </row>
    <row r="7" spans="1:50" ht="15" customHeight="1" x14ac:dyDescent="0.25">
      <c r="E7" s="10" t="s">
        <v>1357</v>
      </c>
      <c r="F7" s="10"/>
      <c r="G7" s="10"/>
      <c r="H7" s="10"/>
      <c r="I7" s="10"/>
      <c r="J7" s="10"/>
      <c r="K7" s="10"/>
      <c r="L7" s="10"/>
      <c r="M7" s="10"/>
      <c r="N7" s="10" t="s">
        <v>1358</v>
      </c>
      <c r="O7" s="10"/>
      <c r="P7" s="10"/>
      <c r="Q7" s="10"/>
      <c r="R7" s="10"/>
      <c r="S7" s="10"/>
      <c r="T7" s="10" t="s">
        <v>1359</v>
      </c>
      <c r="U7" s="10"/>
      <c r="V7" s="10"/>
      <c r="W7" s="10"/>
      <c r="X7" s="10"/>
      <c r="AB7" s="831"/>
      <c r="AC7" s="831"/>
      <c r="AD7" s="98"/>
      <c r="AE7" s="653" t="s">
        <v>1357</v>
      </c>
      <c r="AF7" s="10"/>
      <c r="AG7" s="10"/>
      <c r="AH7" s="10"/>
      <c r="AI7" s="10"/>
      <c r="AJ7" s="10"/>
      <c r="AK7" s="10"/>
      <c r="AL7" s="10"/>
      <c r="AM7" s="10"/>
      <c r="AN7" s="10" t="s">
        <v>1358</v>
      </c>
      <c r="AO7" s="10"/>
      <c r="AP7" s="10"/>
      <c r="AQ7" s="10"/>
      <c r="AR7" s="10"/>
      <c r="AS7" s="10"/>
      <c r="AT7" s="10" t="s">
        <v>1359</v>
      </c>
      <c r="AU7" s="10"/>
      <c r="AV7" s="10"/>
      <c r="AW7" s="10"/>
      <c r="AX7" s="10"/>
    </row>
    <row r="8" spans="1:50" x14ac:dyDescent="0.25">
      <c r="E8" s="10" t="s">
        <v>1360</v>
      </c>
      <c r="F8" s="10"/>
      <c r="G8" s="10"/>
      <c r="H8" s="10"/>
      <c r="I8" s="10" t="s">
        <v>1361</v>
      </c>
      <c r="J8" s="10"/>
      <c r="K8" s="10"/>
      <c r="L8" s="10"/>
      <c r="M8" s="10"/>
      <c r="N8" s="10" t="s">
        <v>1360</v>
      </c>
      <c r="O8" s="10"/>
      <c r="P8" s="10"/>
      <c r="Q8" s="10" t="s">
        <v>1361</v>
      </c>
      <c r="R8" s="10"/>
      <c r="S8" s="10"/>
      <c r="T8" s="10" t="s">
        <v>1360</v>
      </c>
      <c r="U8" s="10"/>
      <c r="V8" s="10"/>
      <c r="W8" s="10" t="s">
        <v>1361</v>
      </c>
      <c r="X8" s="10"/>
      <c r="AB8" s="831"/>
      <c r="AC8" s="831"/>
      <c r="AD8" s="98"/>
      <c r="AE8" s="653" t="s">
        <v>1360</v>
      </c>
      <c r="AF8" s="10"/>
      <c r="AG8" s="10"/>
      <c r="AH8" s="10"/>
      <c r="AI8" s="10" t="s">
        <v>1361</v>
      </c>
      <c r="AJ8" s="10"/>
      <c r="AK8" s="10"/>
      <c r="AL8" s="10"/>
      <c r="AM8" s="10"/>
      <c r="AN8" s="10" t="s">
        <v>1360</v>
      </c>
      <c r="AO8" s="10"/>
      <c r="AP8" s="10"/>
      <c r="AQ8" s="10" t="s">
        <v>1361</v>
      </c>
      <c r="AR8" s="10"/>
      <c r="AS8" s="10"/>
      <c r="AT8" s="10" t="s">
        <v>1360</v>
      </c>
      <c r="AU8" s="10"/>
      <c r="AV8" s="10"/>
      <c r="AW8" s="10" t="s">
        <v>1361</v>
      </c>
      <c r="AX8" s="10"/>
    </row>
    <row r="9" spans="1:50" ht="12.4" customHeight="1" x14ac:dyDescent="0.25">
      <c r="E9" s="10" t="s">
        <v>1362</v>
      </c>
      <c r="F9" s="10" t="s">
        <v>1363</v>
      </c>
      <c r="G9" s="10" t="s">
        <v>1364</v>
      </c>
      <c r="H9" s="10" t="s">
        <v>1365</v>
      </c>
      <c r="I9" s="10" t="s">
        <v>1366</v>
      </c>
      <c r="J9" s="10"/>
      <c r="K9" s="10"/>
      <c r="L9" s="10" t="s">
        <v>1367</v>
      </c>
      <c r="M9" s="10"/>
      <c r="N9" s="10" t="s">
        <v>1362</v>
      </c>
      <c r="O9" s="10" t="s">
        <v>1364</v>
      </c>
      <c r="P9" s="10" t="s">
        <v>1365</v>
      </c>
      <c r="Q9" s="10" t="s">
        <v>1366</v>
      </c>
      <c r="R9" s="10"/>
      <c r="S9" s="10" t="s">
        <v>1367</v>
      </c>
      <c r="T9" s="10" t="s">
        <v>1362</v>
      </c>
      <c r="U9" s="10" t="s">
        <v>1364</v>
      </c>
      <c r="V9" s="10" t="s">
        <v>1365</v>
      </c>
      <c r="W9" s="10" t="s">
        <v>1368</v>
      </c>
      <c r="X9" s="10" t="s">
        <v>1364</v>
      </c>
      <c r="AB9" s="831"/>
      <c r="AC9" s="831"/>
      <c r="AD9" s="98"/>
      <c r="AE9" s="653" t="s">
        <v>1362</v>
      </c>
      <c r="AF9" s="10" t="s">
        <v>1363</v>
      </c>
      <c r="AG9" s="10" t="s">
        <v>1364</v>
      </c>
      <c r="AH9" s="10" t="s">
        <v>1365</v>
      </c>
      <c r="AI9" s="10" t="s">
        <v>1366</v>
      </c>
      <c r="AJ9" s="10"/>
      <c r="AK9" s="10"/>
      <c r="AL9" s="10" t="s">
        <v>1367</v>
      </c>
      <c r="AM9" s="10"/>
      <c r="AN9" s="10" t="s">
        <v>1362</v>
      </c>
      <c r="AO9" s="10" t="s">
        <v>1364</v>
      </c>
      <c r="AP9" s="10" t="s">
        <v>1365</v>
      </c>
      <c r="AQ9" s="10" t="s">
        <v>1366</v>
      </c>
      <c r="AR9" s="10"/>
      <c r="AS9" s="10" t="s">
        <v>1367</v>
      </c>
      <c r="AT9" s="10" t="s">
        <v>1362</v>
      </c>
      <c r="AU9" s="10" t="s">
        <v>1364</v>
      </c>
      <c r="AV9" s="10" t="s">
        <v>1365</v>
      </c>
      <c r="AW9" s="10" t="s">
        <v>1368</v>
      </c>
      <c r="AX9" s="10" t="s">
        <v>1364</v>
      </c>
    </row>
    <row r="10" spans="1:50" ht="12.4" customHeight="1" x14ac:dyDescent="0.25">
      <c r="E10" s="10"/>
      <c r="F10" s="10"/>
      <c r="G10" s="10"/>
      <c r="H10" s="10"/>
      <c r="I10" s="10" t="s">
        <v>1368</v>
      </c>
      <c r="J10" s="10" t="s">
        <v>1363</v>
      </c>
      <c r="K10" s="10" t="s">
        <v>1364</v>
      </c>
      <c r="L10" s="10" t="s">
        <v>1369</v>
      </c>
      <c r="M10" s="10" t="s">
        <v>1370</v>
      </c>
      <c r="N10" s="10"/>
      <c r="O10" s="10"/>
      <c r="P10" s="10"/>
      <c r="Q10" s="10" t="s">
        <v>1368</v>
      </c>
      <c r="R10" s="10" t="s">
        <v>1364</v>
      </c>
      <c r="S10" s="10" t="s">
        <v>1369</v>
      </c>
      <c r="T10" s="10"/>
      <c r="U10" s="10"/>
      <c r="V10" s="10"/>
      <c r="W10" s="10"/>
      <c r="X10" s="10"/>
      <c r="AB10" s="831"/>
      <c r="AC10" s="831"/>
      <c r="AD10" s="98"/>
      <c r="AE10" s="653"/>
      <c r="AF10" s="10"/>
      <c r="AG10" s="10"/>
      <c r="AH10" s="10"/>
      <c r="AI10" s="10" t="s">
        <v>1368</v>
      </c>
      <c r="AJ10" s="10" t="s">
        <v>1363</v>
      </c>
      <c r="AK10" s="10" t="s">
        <v>1364</v>
      </c>
      <c r="AL10" s="10" t="s">
        <v>1369</v>
      </c>
      <c r="AM10" s="10" t="s">
        <v>1370</v>
      </c>
      <c r="AN10" s="10"/>
      <c r="AO10" s="10"/>
      <c r="AP10" s="10"/>
      <c r="AQ10" s="10" t="s">
        <v>1368</v>
      </c>
      <c r="AR10" s="10" t="s">
        <v>1364</v>
      </c>
      <c r="AS10" s="10" t="s">
        <v>1369</v>
      </c>
      <c r="AT10" s="10"/>
      <c r="AU10" s="10"/>
      <c r="AV10" s="10"/>
      <c r="AW10" s="10"/>
      <c r="AX10" s="10"/>
    </row>
    <row r="11" spans="1:50" ht="12.4" customHeight="1" x14ac:dyDescent="0.25">
      <c r="E11" s="13"/>
      <c r="F11" s="13" t="s">
        <v>14173</v>
      </c>
      <c r="G11" s="13"/>
      <c r="H11" s="13"/>
      <c r="I11" s="13"/>
      <c r="J11" s="13" t="s">
        <v>14174</v>
      </c>
      <c r="K11" s="13"/>
      <c r="L11" s="13"/>
      <c r="M11" s="13" t="s">
        <v>14175</v>
      </c>
      <c r="N11" s="13"/>
      <c r="O11" s="13"/>
      <c r="P11" s="13"/>
      <c r="Q11" s="13"/>
      <c r="R11" s="13"/>
      <c r="S11" s="13"/>
      <c r="T11" s="13"/>
      <c r="U11" s="13"/>
      <c r="V11" s="13"/>
      <c r="W11" s="13"/>
      <c r="X11" s="13"/>
      <c r="AB11" s="831"/>
      <c r="AC11" s="831"/>
      <c r="AD11" s="98"/>
      <c r="AE11" s="654"/>
      <c r="AF11" s="13" t="s">
        <v>14173</v>
      </c>
      <c r="AG11" s="13"/>
      <c r="AH11" s="13"/>
      <c r="AI11" s="13"/>
      <c r="AJ11" s="13" t="s">
        <v>14174</v>
      </c>
      <c r="AK11" s="13"/>
      <c r="AL11" s="13"/>
      <c r="AM11" s="13" t="s">
        <v>14175</v>
      </c>
      <c r="AN11" s="13"/>
      <c r="AO11" s="13"/>
      <c r="AP11" s="13"/>
      <c r="AQ11" s="13"/>
      <c r="AR11" s="13"/>
      <c r="AS11" s="13"/>
      <c r="AT11" s="13"/>
      <c r="AU11" s="13"/>
      <c r="AV11" s="13"/>
      <c r="AW11" s="13"/>
      <c r="AX11" s="13"/>
    </row>
    <row r="12" spans="1:50" ht="12.4" customHeight="1" x14ac:dyDescent="0.25">
      <c r="E12" s="13"/>
      <c r="F12" s="13" t="s">
        <v>10635</v>
      </c>
      <c r="G12" s="13" t="s">
        <v>14176</v>
      </c>
      <c r="H12" s="13" t="s">
        <v>14173</v>
      </c>
      <c r="I12" s="13"/>
      <c r="J12" s="13" t="s">
        <v>10635</v>
      </c>
      <c r="K12" s="13" t="s">
        <v>14177</v>
      </c>
      <c r="L12" s="13"/>
      <c r="M12" s="13" t="s">
        <v>10635</v>
      </c>
      <c r="N12" s="13"/>
      <c r="O12" s="13" t="s">
        <v>14178</v>
      </c>
      <c r="P12" s="13" t="s">
        <v>14179</v>
      </c>
      <c r="Q12" s="13"/>
      <c r="R12" s="13" t="s">
        <v>14180</v>
      </c>
      <c r="S12" s="13"/>
      <c r="T12" s="13"/>
      <c r="U12" s="13" t="s">
        <v>14181</v>
      </c>
      <c r="V12" s="13" t="s">
        <v>14182</v>
      </c>
      <c r="W12" s="13"/>
      <c r="X12" s="13" t="s">
        <v>14183</v>
      </c>
      <c r="AD12" s="98"/>
      <c r="AE12" s="654"/>
      <c r="AF12" s="13" t="s">
        <v>10635</v>
      </c>
      <c r="AG12" s="13" t="s">
        <v>14176</v>
      </c>
      <c r="AH12" s="13" t="s">
        <v>14173</v>
      </c>
      <c r="AI12" s="13"/>
      <c r="AJ12" s="13" t="s">
        <v>10635</v>
      </c>
      <c r="AK12" s="13" t="s">
        <v>14177</v>
      </c>
      <c r="AL12" s="13"/>
      <c r="AM12" s="13" t="s">
        <v>10635</v>
      </c>
      <c r="AN12" s="13"/>
      <c r="AO12" s="13" t="s">
        <v>14178</v>
      </c>
      <c r="AP12" s="13" t="s">
        <v>14179</v>
      </c>
      <c r="AQ12" s="13"/>
      <c r="AR12" s="13" t="s">
        <v>14180</v>
      </c>
      <c r="AS12" s="13"/>
      <c r="AT12" s="13"/>
      <c r="AU12" s="13" t="s">
        <v>14181</v>
      </c>
      <c r="AV12" s="13" t="s">
        <v>14182</v>
      </c>
      <c r="AW12" s="13"/>
      <c r="AX12" s="13" t="s">
        <v>14183</v>
      </c>
    </row>
    <row r="13" spans="1:50" ht="12.4" customHeight="1" x14ac:dyDescent="0.25">
      <c r="E13" s="13" t="s">
        <v>14184</v>
      </c>
      <c r="F13" s="13" t="s">
        <v>3212</v>
      </c>
      <c r="G13" s="13" t="s">
        <v>3212</v>
      </c>
      <c r="H13" s="13" t="s">
        <v>3212</v>
      </c>
      <c r="I13" s="13" t="s">
        <v>14185</v>
      </c>
      <c r="J13" s="13" t="s">
        <v>3212</v>
      </c>
      <c r="K13" s="13" t="s">
        <v>3212</v>
      </c>
      <c r="L13" s="13" t="s">
        <v>14186</v>
      </c>
      <c r="M13" s="13" t="s">
        <v>3212</v>
      </c>
      <c r="N13" s="13" t="s">
        <v>14187</v>
      </c>
      <c r="O13" s="13" t="s">
        <v>3212</v>
      </c>
      <c r="P13" s="13" t="s">
        <v>3212</v>
      </c>
      <c r="Q13" s="13" t="s">
        <v>14188</v>
      </c>
      <c r="R13" s="13" t="s">
        <v>3212</v>
      </c>
      <c r="S13" s="13" t="s">
        <v>14189</v>
      </c>
      <c r="T13" s="13" t="s">
        <v>14190</v>
      </c>
      <c r="U13" s="13" t="s">
        <v>3212</v>
      </c>
      <c r="V13" s="13" t="s">
        <v>3212</v>
      </c>
      <c r="W13" s="13" t="s">
        <v>14191</v>
      </c>
      <c r="X13" s="13" t="s">
        <v>3212</v>
      </c>
      <c r="AD13" s="98"/>
      <c r="AE13" s="654" t="s">
        <v>14184</v>
      </c>
      <c r="AF13" s="13" t="s">
        <v>3212</v>
      </c>
      <c r="AG13" s="13" t="s">
        <v>3212</v>
      </c>
      <c r="AH13" s="13" t="s">
        <v>3212</v>
      </c>
      <c r="AI13" s="13" t="s">
        <v>14185</v>
      </c>
      <c r="AJ13" s="13" t="s">
        <v>3212</v>
      </c>
      <c r="AK13" s="13" t="s">
        <v>3212</v>
      </c>
      <c r="AL13" s="13" t="s">
        <v>14186</v>
      </c>
      <c r="AM13" s="13" t="s">
        <v>3212</v>
      </c>
      <c r="AN13" s="13" t="s">
        <v>14187</v>
      </c>
      <c r="AO13" s="13" t="s">
        <v>3212</v>
      </c>
      <c r="AP13" s="13" t="s">
        <v>3212</v>
      </c>
      <c r="AQ13" s="13" t="s">
        <v>14188</v>
      </c>
      <c r="AR13" s="13" t="s">
        <v>3212</v>
      </c>
      <c r="AS13" s="13" t="s">
        <v>14189</v>
      </c>
      <c r="AT13" s="13" t="s">
        <v>14190</v>
      </c>
      <c r="AU13" s="13" t="s">
        <v>3212</v>
      </c>
      <c r="AV13" s="13" t="s">
        <v>3212</v>
      </c>
      <c r="AW13" s="13" t="s">
        <v>14191</v>
      </c>
      <c r="AX13" s="13" t="s">
        <v>3212</v>
      </c>
    </row>
    <row r="14" spans="1:50" ht="12.4" customHeight="1" x14ac:dyDescent="0.25">
      <c r="E14" s="15" t="s">
        <v>607</v>
      </c>
      <c r="F14" s="15" t="s">
        <v>720</v>
      </c>
      <c r="G14" s="15" t="s">
        <v>721</v>
      </c>
      <c r="H14" s="15" t="s">
        <v>599</v>
      </c>
      <c r="I14" s="15" t="s">
        <v>600</v>
      </c>
      <c r="J14" s="15" t="s">
        <v>601</v>
      </c>
      <c r="K14" s="15" t="s">
        <v>602</v>
      </c>
      <c r="L14" s="15" t="s">
        <v>603</v>
      </c>
      <c r="M14" s="15" t="s">
        <v>789</v>
      </c>
      <c r="N14" s="15" t="s">
        <v>790</v>
      </c>
      <c r="O14" s="15" t="s">
        <v>604</v>
      </c>
      <c r="P14" s="15" t="s">
        <v>815</v>
      </c>
      <c r="Q14" s="15" t="s">
        <v>816</v>
      </c>
      <c r="R14" s="15" t="s">
        <v>817</v>
      </c>
      <c r="S14" s="15" t="s">
        <v>818</v>
      </c>
      <c r="T14" s="15" t="s">
        <v>916</v>
      </c>
      <c r="U14" s="15" t="s">
        <v>917</v>
      </c>
      <c r="V14" s="15" t="s">
        <v>942</v>
      </c>
      <c r="W14" s="15" t="s">
        <v>819</v>
      </c>
      <c r="X14" s="15" t="s">
        <v>857</v>
      </c>
      <c r="AD14" s="98"/>
      <c r="AE14" s="483" t="s">
        <v>607</v>
      </c>
      <c r="AF14" s="483" t="s">
        <v>720</v>
      </c>
      <c r="AG14" s="483" t="s">
        <v>721</v>
      </c>
      <c r="AH14" s="483" t="s">
        <v>599</v>
      </c>
      <c r="AI14" s="483" t="s">
        <v>600</v>
      </c>
      <c r="AJ14" s="483" t="s">
        <v>601</v>
      </c>
      <c r="AK14" s="483" t="s">
        <v>602</v>
      </c>
      <c r="AL14" s="483" t="s">
        <v>603</v>
      </c>
      <c r="AM14" s="483" t="s">
        <v>789</v>
      </c>
      <c r="AN14" s="483" t="s">
        <v>790</v>
      </c>
      <c r="AO14" s="483" t="s">
        <v>604</v>
      </c>
      <c r="AP14" s="483" t="s">
        <v>815</v>
      </c>
      <c r="AQ14" s="483" t="s">
        <v>816</v>
      </c>
      <c r="AR14" s="483" t="s">
        <v>817</v>
      </c>
      <c r="AS14" s="483" t="s">
        <v>818</v>
      </c>
      <c r="AT14" s="483" t="s">
        <v>916</v>
      </c>
      <c r="AU14" s="483" t="s">
        <v>917</v>
      </c>
      <c r="AV14" s="483" t="s">
        <v>942</v>
      </c>
      <c r="AW14" s="483" t="s">
        <v>819</v>
      </c>
      <c r="AX14" s="483" t="s">
        <v>857</v>
      </c>
    </row>
    <row r="15" spans="1:50" ht="12.4" customHeight="1" x14ac:dyDescent="0.25">
      <c r="B15" s="10" t="s">
        <v>1205</v>
      </c>
      <c r="C15" s="13" t="s">
        <v>7505</v>
      </c>
      <c r="D15" s="15" t="s">
        <v>421</v>
      </c>
      <c r="E15" s="46"/>
      <c r="F15" s="46"/>
      <c r="G15" s="46"/>
      <c r="H15" s="46"/>
      <c r="I15" s="46"/>
      <c r="J15" s="46"/>
      <c r="K15" s="46"/>
      <c r="L15" s="46"/>
      <c r="M15" s="46"/>
      <c r="N15" s="46"/>
      <c r="O15" s="46"/>
      <c r="P15" s="46"/>
      <c r="Q15" s="46"/>
      <c r="R15" s="46"/>
      <c r="S15" s="46"/>
      <c r="T15" s="46"/>
      <c r="U15" s="46"/>
      <c r="V15" s="46"/>
      <c r="W15" s="46"/>
      <c r="X15" s="46"/>
      <c r="AC15" s="10" t="s">
        <v>1205</v>
      </c>
      <c r="AD15" s="469" t="s">
        <v>421</v>
      </c>
      <c r="AE15" s="638" t="s">
        <v>14194</v>
      </c>
      <c r="AF15" s="638" t="s">
        <v>14195</v>
      </c>
      <c r="AG15" s="638" t="s">
        <v>14196</v>
      </c>
      <c r="AH15" s="638" t="s">
        <v>14197</v>
      </c>
      <c r="AI15" s="638" t="s">
        <v>14198</v>
      </c>
      <c r="AJ15" s="638" t="s">
        <v>14199</v>
      </c>
      <c r="AK15" s="638" t="s">
        <v>14200</v>
      </c>
      <c r="AL15" s="638" t="s">
        <v>14201</v>
      </c>
      <c r="AM15" s="638" t="s">
        <v>14202</v>
      </c>
      <c r="AN15" s="638" t="s">
        <v>14203</v>
      </c>
      <c r="AO15" s="638" t="s">
        <v>14204</v>
      </c>
      <c r="AP15" s="638" t="s">
        <v>14205</v>
      </c>
      <c r="AQ15" s="638" t="s">
        <v>14206</v>
      </c>
      <c r="AR15" s="638" t="s">
        <v>14207</v>
      </c>
      <c r="AS15" s="638" t="s">
        <v>14208</v>
      </c>
      <c r="AT15" s="638" t="s">
        <v>14209</v>
      </c>
      <c r="AU15" s="638" t="s">
        <v>14210</v>
      </c>
      <c r="AV15" s="638" t="s">
        <v>14211</v>
      </c>
      <c r="AW15" s="638" t="s">
        <v>14212</v>
      </c>
      <c r="AX15" s="638" t="s">
        <v>14213</v>
      </c>
    </row>
    <row r="16" spans="1:50" ht="12.4" customHeight="1" x14ac:dyDescent="0.25">
      <c r="B16" s="10" t="s">
        <v>1147</v>
      </c>
      <c r="C16" s="13" t="s">
        <v>1147</v>
      </c>
      <c r="D16" s="15" t="s">
        <v>423</v>
      </c>
      <c r="E16" s="46"/>
      <c r="F16" s="46"/>
      <c r="G16" s="46"/>
      <c r="H16" s="46"/>
      <c r="I16" s="46"/>
      <c r="J16" s="46"/>
      <c r="K16" s="46"/>
      <c r="L16" s="46"/>
      <c r="M16" s="46"/>
      <c r="N16" s="46"/>
      <c r="O16" s="46"/>
      <c r="P16" s="46"/>
      <c r="Q16" s="46"/>
      <c r="R16" s="46"/>
      <c r="S16" s="46"/>
      <c r="T16" s="46"/>
      <c r="U16" s="46"/>
      <c r="V16" s="46"/>
      <c r="W16" s="46"/>
      <c r="X16" s="46"/>
      <c r="AC16" s="10" t="s">
        <v>1147</v>
      </c>
      <c r="AD16" s="469" t="s">
        <v>423</v>
      </c>
      <c r="AE16" s="638" t="s">
        <v>14214</v>
      </c>
      <c r="AF16" s="638" t="s">
        <v>14215</v>
      </c>
      <c r="AG16" s="638" t="s">
        <v>14216</v>
      </c>
      <c r="AH16" s="638" t="s">
        <v>14217</v>
      </c>
      <c r="AI16" s="638" t="s">
        <v>14218</v>
      </c>
      <c r="AJ16" s="638" t="s">
        <v>14219</v>
      </c>
      <c r="AK16" s="638" t="s">
        <v>14220</v>
      </c>
      <c r="AL16" s="638" t="s">
        <v>14221</v>
      </c>
      <c r="AM16" s="638" t="s">
        <v>14222</v>
      </c>
      <c r="AN16" s="638" t="s">
        <v>14223</v>
      </c>
      <c r="AO16" s="638" t="s">
        <v>14224</v>
      </c>
      <c r="AP16" s="638" t="s">
        <v>14225</v>
      </c>
      <c r="AQ16" s="638" t="s">
        <v>14226</v>
      </c>
      <c r="AR16" s="638" t="s">
        <v>14227</v>
      </c>
      <c r="AS16" s="638" t="s">
        <v>14228</v>
      </c>
      <c r="AT16" s="638" t="s">
        <v>14229</v>
      </c>
      <c r="AU16" s="638" t="s">
        <v>14230</v>
      </c>
      <c r="AV16" s="638" t="s">
        <v>14231</v>
      </c>
      <c r="AW16" s="638" t="s">
        <v>14232</v>
      </c>
      <c r="AX16" s="638" t="s">
        <v>14233</v>
      </c>
    </row>
    <row r="17" spans="2:50" ht="12.4" customHeight="1" x14ac:dyDescent="0.25">
      <c r="B17" s="10" t="s">
        <v>1148</v>
      </c>
      <c r="C17" s="13" t="s">
        <v>1148</v>
      </c>
      <c r="D17" s="15" t="s">
        <v>613</v>
      </c>
      <c r="E17" s="46"/>
      <c r="F17" s="46"/>
      <c r="G17" s="46"/>
      <c r="H17" s="46"/>
      <c r="I17" s="46"/>
      <c r="J17" s="46"/>
      <c r="K17" s="46"/>
      <c r="L17" s="46"/>
      <c r="M17" s="46"/>
      <c r="N17" s="46"/>
      <c r="O17" s="46"/>
      <c r="P17" s="46"/>
      <c r="Q17" s="46"/>
      <c r="R17" s="46"/>
      <c r="S17" s="46"/>
      <c r="T17" s="46"/>
      <c r="U17" s="46"/>
      <c r="V17" s="46"/>
      <c r="W17" s="46"/>
      <c r="X17" s="46"/>
      <c r="AC17" s="10" t="s">
        <v>1148</v>
      </c>
      <c r="AD17" s="469" t="s">
        <v>613</v>
      </c>
      <c r="AE17" s="638" t="s">
        <v>14234</v>
      </c>
      <c r="AF17" s="638" t="s">
        <v>14235</v>
      </c>
      <c r="AG17" s="638" t="s">
        <v>14236</v>
      </c>
      <c r="AH17" s="638" t="s">
        <v>14237</v>
      </c>
      <c r="AI17" s="638" t="s">
        <v>14238</v>
      </c>
      <c r="AJ17" s="638" t="s">
        <v>14239</v>
      </c>
      <c r="AK17" s="638" t="s">
        <v>14240</v>
      </c>
      <c r="AL17" s="638" t="s">
        <v>14241</v>
      </c>
      <c r="AM17" s="638" t="s">
        <v>14242</v>
      </c>
      <c r="AN17" s="638" t="s">
        <v>14243</v>
      </c>
      <c r="AO17" s="638" t="s">
        <v>14244</v>
      </c>
      <c r="AP17" s="638" t="s">
        <v>14245</v>
      </c>
      <c r="AQ17" s="638" t="s">
        <v>14246</v>
      </c>
      <c r="AR17" s="638" t="s">
        <v>14247</v>
      </c>
      <c r="AS17" s="638" t="s">
        <v>14248</v>
      </c>
      <c r="AT17" s="638" t="s">
        <v>14249</v>
      </c>
      <c r="AU17" s="638" t="s">
        <v>14250</v>
      </c>
      <c r="AV17" s="638" t="s">
        <v>14251</v>
      </c>
      <c r="AW17" s="638" t="s">
        <v>14252</v>
      </c>
      <c r="AX17" s="638" t="s">
        <v>14253</v>
      </c>
    </row>
    <row r="18" spans="2:50" ht="12.4" customHeight="1" x14ac:dyDescent="0.25">
      <c r="B18" s="10" t="s">
        <v>1149</v>
      </c>
      <c r="C18" s="13" t="s">
        <v>1149</v>
      </c>
      <c r="D18" s="15" t="s">
        <v>427</v>
      </c>
      <c r="E18" s="46"/>
      <c r="F18" s="46"/>
      <c r="G18" s="46"/>
      <c r="H18" s="46"/>
      <c r="I18" s="46"/>
      <c r="J18" s="46"/>
      <c r="K18" s="46"/>
      <c r="L18" s="46"/>
      <c r="M18" s="46"/>
      <c r="N18" s="46"/>
      <c r="O18" s="46"/>
      <c r="P18" s="46"/>
      <c r="Q18" s="46"/>
      <c r="R18" s="46"/>
      <c r="S18" s="46"/>
      <c r="T18" s="46"/>
      <c r="U18" s="46"/>
      <c r="V18" s="46"/>
      <c r="W18" s="46"/>
      <c r="X18" s="46"/>
      <c r="AC18" s="10" t="s">
        <v>1149</v>
      </c>
      <c r="AD18" s="469" t="s">
        <v>427</v>
      </c>
      <c r="AE18" s="638" t="s">
        <v>14254</v>
      </c>
      <c r="AF18" s="638" t="s">
        <v>14255</v>
      </c>
      <c r="AG18" s="638" t="s">
        <v>14256</v>
      </c>
      <c r="AH18" s="638" t="s">
        <v>14257</v>
      </c>
      <c r="AI18" s="638" t="s">
        <v>14258</v>
      </c>
      <c r="AJ18" s="638" t="s">
        <v>14259</v>
      </c>
      <c r="AK18" s="638" t="s">
        <v>14260</v>
      </c>
      <c r="AL18" s="638" t="s">
        <v>14261</v>
      </c>
      <c r="AM18" s="638" t="s">
        <v>14262</v>
      </c>
      <c r="AN18" s="638" t="s">
        <v>14263</v>
      </c>
      <c r="AO18" s="638" t="s">
        <v>14264</v>
      </c>
      <c r="AP18" s="638" t="s">
        <v>14265</v>
      </c>
      <c r="AQ18" s="638" t="s">
        <v>14266</v>
      </c>
      <c r="AR18" s="638" t="s">
        <v>14267</v>
      </c>
      <c r="AS18" s="638" t="s">
        <v>14268</v>
      </c>
      <c r="AT18" s="638" t="s">
        <v>14269</v>
      </c>
      <c r="AU18" s="638" t="s">
        <v>14270</v>
      </c>
      <c r="AV18" s="638" t="s">
        <v>14271</v>
      </c>
      <c r="AW18" s="638" t="s">
        <v>14272</v>
      </c>
      <c r="AX18" s="638" t="s">
        <v>14273</v>
      </c>
    </row>
    <row r="19" spans="2:50" ht="12.4" customHeight="1" x14ac:dyDescent="0.25">
      <c r="B19" s="10" t="s">
        <v>1150</v>
      </c>
      <c r="C19" s="13" t="s">
        <v>1150</v>
      </c>
      <c r="D19" s="15" t="s">
        <v>573</v>
      </c>
      <c r="E19" s="46"/>
      <c r="F19" s="46"/>
      <c r="G19" s="46"/>
      <c r="H19" s="46"/>
      <c r="I19" s="46"/>
      <c r="J19" s="46"/>
      <c r="K19" s="46"/>
      <c r="L19" s="46"/>
      <c r="M19" s="46"/>
      <c r="N19" s="46"/>
      <c r="O19" s="46"/>
      <c r="P19" s="46"/>
      <c r="Q19" s="46"/>
      <c r="R19" s="46"/>
      <c r="S19" s="46"/>
      <c r="T19" s="46"/>
      <c r="U19" s="46"/>
      <c r="V19" s="46"/>
      <c r="W19" s="46"/>
      <c r="X19" s="46"/>
      <c r="AC19" s="10" t="s">
        <v>1150</v>
      </c>
      <c r="AD19" s="469" t="s">
        <v>573</v>
      </c>
      <c r="AE19" s="638" t="s">
        <v>14274</v>
      </c>
      <c r="AF19" s="638" t="s">
        <v>14275</v>
      </c>
      <c r="AG19" s="638" t="s">
        <v>14276</v>
      </c>
      <c r="AH19" s="638" t="s">
        <v>14277</v>
      </c>
      <c r="AI19" s="638" t="s">
        <v>14278</v>
      </c>
      <c r="AJ19" s="638" t="s">
        <v>14279</v>
      </c>
      <c r="AK19" s="638" t="s">
        <v>14280</v>
      </c>
      <c r="AL19" s="638" t="s">
        <v>14281</v>
      </c>
      <c r="AM19" s="638" t="s">
        <v>14282</v>
      </c>
      <c r="AN19" s="638" t="s">
        <v>14283</v>
      </c>
      <c r="AO19" s="638" t="s">
        <v>14284</v>
      </c>
      <c r="AP19" s="638" t="s">
        <v>14285</v>
      </c>
      <c r="AQ19" s="638" t="s">
        <v>14286</v>
      </c>
      <c r="AR19" s="638" t="s">
        <v>14287</v>
      </c>
      <c r="AS19" s="638" t="s">
        <v>14288</v>
      </c>
      <c r="AT19" s="638" t="s">
        <v>14289</v>
      </c>
      <c r="AU19" s="638" t="s">
        <v>14290</v>
      </c>
      <c r="AV19" s="638" t="s">
        <v>14291</v>
      </c>
      <c r="AW19" s="638" t="s">
        <v>14292</v>
      </c>
      <c r="AX19" s="638" t="s">
        <v>14293</v>
      </c>
    </row>
    <row r="20" spans="2:50" ht="12.4" customHeight="1" x14ac:dyDescent="0.25">
      <c r="B20" s="10" t="s">
        <v>1151</v>
      </c>
      <c r="C20" s="13" t="s">
        <v>1151</v>
      </c>
      <c r="D20" s="15" t="s">
        <v>429</v>
      </c>
      <c r="E20" s="46"/>
      <c r="F20" s="46"/>
      <c r="G20" s="46"/>
      <c r="H20" s="46"/>
      <c r="I20" s="46"/>
      <c r="J20" s="46"/>
      <c r="K20" s="46"/>
      <c r="L20" s="46"/>
      <c r="M20" s="46"/>
      <c r="N20" s="46"/>
      <c r="O20" s="46"/>
      <c r="P20" s="46"/>
      <c r="Q20" s="46"/>
      <c r="R20" s="46"/>
      <c r="S20" s="46"/>
      <c r="T20" s="46"/>
      <c r="U20" s="46"/>
      <c r="V20" s="46"/>
      <c r="W20" s="46"/>
      <c r="X20" s="46"/>
      <c r="AC20" s="10" t="s">
        <v>1151</v>
      </c>
      <c r="AD20" s="469" t="s">
        <v>429</v>
      </c>
      <c r="AE20" s="638" t="s">
        <v>14294</v>
      </c>
      <c r="AF20" s="638" t="s">
        <v>14295</v>
      </c>
      <c r="AG20" s="638" t="s">
        <v>14296</v>
      </c>
      <c r="AH20" s="638" t="s">
        <v>14297</v>
      </c>
      <c r="AI20" s="638" t="s">
        <v>14298</v>
      </c>
      <c r="AJ20" s="638" t="s">
        <v>14299</v>
      </c>
      <c r="AK20" s="638" t="s">
        <v>14300</v>
      </c>
      <c r="AL20" s="638" t="s">
        <v>14301</v>
      </c>
      <c r="AM20" s="638" t="s">
        <v>14302</v>
      </c>
      <c r="AN20" s="638" t="s">
        <v>14303</v>
      </c>
      <c r="AO20" s="638" t="s">
        <v>14304</v>
      </c>
      <c r="AP20" s="638" t="s">
        <v>14305</v>
      </c>
      <c r="AQ20" s="638" t="s">
        <v>14306</v>
      </c>
      <c r="AR20" s="638" t="s">
        <v>14307</v>
      </c>
      <c r="AS20" s="638" t="s">
        <v>14308</v>
      </c>
      <c r="AT20" s="638" t="s">
        <v>14309</v>
      </c>
      <c r="AU20" s="638" t="s">
        <v>14310</v>
      </c>
      <c r="AV20" s="638" t="s">
        <v>14311</v>
      </c>
      <c r="AW20" s="638" t="s">
        <v>14312</v>
      </c>
      <c r="AX20" s="638" t="s">
        <v>14313</v>
      </c>
    </row>
    <row r="21" spans="2:50" ht="12.4" customHeight="1" x14ac:dyDescent="0.25">
      <c r="B21" s="10" t="s">
        <v>1152</v>
      </c>
      <c r="C21" s="13" t="s">
        <v>1152</v>
      </c>
      <c r="D21" s="15" t="s">
        <v>431</v>
      </c>
      <c r="E21" s="46"/>
      <c r="F21" s="46"/>
      <c r="G21" s="46"/>
      <c r="H21" s="46"/>
      <c r="I21" s="46"/>
      <c r="J21" s="46"/>
      <c r="K21" s="46"/>
      <c r="L21" s="46"/>
      <c r="M21" s="46"/>
      <c r="N21" s="46"/>
      <c r="O21" s="46"/>
      <c r="P21" s="46"/>
      <c r="Q21" s="46"/>
      <c r="R21" s="46"/>
      <c r="S21" s="46"/>
      <c r="T21" s="46"/>
      <c r="U21" s="46"/>
      <c r="V21" s="46"/>
      <c r="W21" s="46"/>
      <c r="X21" s="46"/>
      <c r="AC21" s="10" t="s">
        <v>1152</v>
      </c>
      <c r="AD21" s="469" t="s">
        <v>431</v>
      </c>
      <c r="AE21" s="638" t="s">
        <v>14314</v>
      </c>
      <c r="AF21" s="638" t="s">
        <v>14315</v>
      </c>
      <c r="AG21" s="638" t="s">
        <v>14316</v>
      </c>
      <c r="AH21" s="638" t="s">
        <v>14317</v>
      </c>
      <c r="AI21" s="638" t="s">
        <v>14318</v>
      </c>
      <c r="AJ21" s="638" t="s">
        <v>14319</v>
      </c>
      <c r="AK21" s="638" t="s">
        <v>14320</v>
      </c>
      <c r="AL21" s="638" t="s">
        <v>14321</v>
      </c>
      <c r="AM21" s="638" t="s">
        <v>14322</v>
      </c>
      <c r="AN21" s="638" t="s">
        <v>14323</v>
      </c>
      <c r="AO21" s="638" t="s">
        <v>14324</v>
      </c>
      <c r="AP21" s="638" t="s">
        <v>14325</v>
      </c>
      <c r="AQ21" s="638" t="s">
        <v>14326</v>
      </c>
      <c r="AR21" s="638" t="s">
        <v>14327</v>
      </c>
      <c r="AS21" s="638" t="s">
        <v>14328</v>
      </c>
      <c r="AT21" s="638" t="s">
        <v>14329</v>
      </c>
      <c r="AU21" s="638" t="s">
        <v>14330</v>
      </c>
      <c r="AV21" s="638" t="s">
        <v>14331</v>
      </c>
      <c r="AW21" s="638" t="s">
        <v>14332</v>
      </c>
      <c r="AX21" s="638" t="s">
        <v>14333</v>
      </c>
    </row>
    <row r="22" spans="2:50" ht="12.4" customHeight="1" x14ac:dyDescent="0.25">
      <c r="B22" s="10" t="s">
        <v>1153</v>
      </c>
      <c r="C22" s="13" t="s">
        <v>1153</v>
      </c>
      <c r="D22" s="15" t="s">
        <v>433</v>
      </c>
      <c r="E22" s="46"/>
      <c r="F22" s="46"/>
      <c r="G22" s="46"/>
      <c r="H22" s="46"/>
      <c r="I22" s="46"/>
      <c r="J22" s="46"/>
      <c r="K22" s="46"/>
      <c r="L22" s="46"/>
      <c r="M22" s="46"/>
      <c r="N22" s="46"/>
      <c r="O22" s="46"/>
      <c r="P22" s="46"/>
      <c r="Q22" s="46"/>
      <c r="R22" s="46"/>
      <c r="S22" s="46"/>
      <c r="T22" s="46"/>
      <c r="U22" s="46"/>
      <c r="V22" s="46"/>
      <c r="W22" s="46"/>
      <c r="X22" s="46"/>
      <c r="AC22" s="10" t="s">
        <v>1153</v>
      </c>
      <c r="AD22" s="469" t="s">
        <v>433</v>
      </c>
      <c r="AE22" s="638" t="s">
        <v>14334</v>
      </c>
      <c r="AF22" s="638" t="s">
        <v>14335</v>
      </c>
      <c r="AG22" s="638" t="s">
        <v>14336</v>
      </c>
      <c r="AH22" s="638" t="s">
        <v>14337</v>
      </c>
      <c r="AI22" s="638" t="s">
        <v>14338</v>
      </c>
      <c r="AJ22" s="638" t="s">
        <v>14339</v>
      </c>
      <c r="AK22" s="638" t="s">
        <v>14340</v>
      </c>
      <c r="AL22" s="638" t="s">
        <v>14341</v>
      </c>
      <c r="AM22" s="638" t="s">
        <v>14342</v>
      </c>
      <c r="AN22" s="638" t="s">
        <v>14343</v>
      </c>
      <c r="AO22" s="638" t="s">
        <v>14344</v>
      </c>
      <c r="AP22" s="638" t="s">
        <v>14345</v>
      </c>
      <c r="AQ22" s="638" t="s">
        <v>14346</v>
      </c>
      <c r="AR22" s="638" t="s">
        <v>14347</v>
      </c>
      <c r="AS22" s="638" t="s">
        <v>14348</v>
      </c>
      <c r="AT22" s="638" t="s">
        <v>14349</v>
      </c>
      <c r="AU22" s="638" t="s">
        <v>14350</v>
      </c>
      <c r="AV22" s="638" t="s">
        <v>14351</v>
      </c>
      <c r="AW22" s="638" t="s">
        <v>14352</v>
      </c>
      <c r="AX22" s="638" t="s">
        <v>14353</v>
      </c>
    </row>
    <row r="23" spans="2:50" ht="12.4" customHeight="1" x14ac:dyDescent="0.25">
      <c r="B23" s="10" t="s">
        <v>1154</v>
      </c>
      <c r="C23" s="13" t="s">
        <v>1154</v>
      </c>
      <c r="D23" s="15" t="s">
        <v>435</v>
      </c>
      <c r="E23" s="46"/>
      <c r="F23" s="46"/>
      <c r="G23" s="46"/>
      <c r="H23" s="46"/>
      <c r="I23" s="46"/>
      <c r="J23" s="46"/>
      <c r="K23" s="46"/>
      <c r="L23" s="46"/>
      <c r="M23" s="46"/>
      <c r="N23" s="46"/>
      <c r="O23" s="46"/>
      <c r="P23" s="46"/>
      <c r="Q23" s="46"/>
      <c r="R23" s="46"/>
      <c r="S23" s="46"/>
      <c r="T23" s="46"/>
      <c r="U23" s="46"/>
      <c r="V23" s="46"/>
      <c r="W23" s="46"/>
      <c r="X23" s="46"/>
      <c r="AC23" s="10" t="s">
        <v>1154</v>
      </c>
      <c r="AD23" s="469" t="s">
        <v>435</v>
      </c>
      <c r="AE23" s="638" t="s">
        <v>14354</v>
      </c>
      <c r="AF23" s="638" t="s">
        <v>14355</v>
      </c>
      <c r="AG23" s="638" t="s">
        <v>14356</v>
      </c>
      <c r="AH23" s="638" t="s">
        <v>14357</v>
      </c>
      <c r="AI23" s="638" t="s">
        <v>14358</v>
      </c>
      <c r="AJ23" s="638" t="s">
        <v>14359</v>
      </c>
      <c r="AK23" s="638" t="s">
        <v>14360</v>
      </c>
      <c r="AL23" s="638" t="s">
        <v>14361</v>
      </c>
      <c r="AM23" s="638" t="s">
        <v>14362</v>
      </c>
      <c r="AN23" s="638" t="s">
        <v>14363</v>
      </c>
      <c r="AO23" s="638" t="s">
        <v>14364</v>
      </c>
      <c r="AP23" s="638" t="s">
        <v>14365</v>
      </c>
      <c r="AQ23" s="638" t="s">
        <v>14366</v>
      </c>
      <c r="AR23" s="638" t="s">
        <v>14367</v>
      </c>
      <c r="AS23" s="638" t="s">
        <v>14368</v>
      </c>
      <c r="AT23" s="638" t="s">
        <v>14369</v>
      </c>
      <c r="AU23" s="638" t="s">
        <v>14370</v>
      </c>
      <c r="AV23" s="638" t="s">
        <v>14371</v>
      </c>
      <c r="AW23" s="638" t="s">
        <v>14372</v>
      </c>
      <c r="AX23" s="638" t="s">
        <v>14373</v>
      </c>
    </row>
    <row r="24" spans="2:50" ht="12.4" customHeight="1" x14ac:dyDescent="0.25">
      <c r="B24" s="10" t="s">
        <v>1155</v>
      </c>
      <c r="C24" s="13" t="s">
        <v>1155</v>
      </c>
      <c r="D24" s="15" t="s">
        <v>437</v>
      </c>
      <c r="E24" s="46"/>
      <c r="F24" s="46"/>
      <c r="G24" s="46"/>
      <c r="H24" s="46"/>
      <c r="I24" s="46"/>
      <c r="J24" s="46"/>
      <c r="K24" s="46"/>
      <c r="L24" s="46"/>
      <c r="M24" s="46"/>
      <c r="N24" s="46"/>
      <c r="O24" s="46"/>
      <c r="P24" s="46"/>
      <c r="Q24" s="46"/>
      <c r="R24" s="46"/>
      <c r="S24" s="46"/>
      <c r="T24" s="46"/>
      <c r="U24" s="46"/>
      <c r="V24" s="46"/>
      <c r="W24" s="46"/>
      <c r="X24" s="46"/>
      <c r="AC24" s="10" t="s">
        <v>1155</v>
      </c>
      <c r="AD24" s="469" t="s">
        <v>437</v>
      </c>
      <c r="AE24" s="638" t="s">
        <v>14374</v>
      </c>
      <c r="AF24" s="638" t="s">
        <v>14375</v>
      </c>
      <c r="AG24" s="638" t="s">
        <v>14376</v>
      </c>
      <c r="AH24" s="638" t="s">
        <v>14377</v>
      </c>
      <c r="AI24" s="638" t="s">
        <v>14378</v>
      </c>
      <c r="AJ24" s="638" t="s">
        <v>14379</v>
      </c>
      <c r="AK24" s="638" t="s">
        <v>14380</v>
      </c>
      <c r="AL24" s="638" t="s">
        <v>14381</v>
      </c>
      <c r="AM24" s="638" t="s">
        <v>14382</v>
      </c>
      <c r="AN24" s="638" t="s">
        <v>14383</v>
      </c>
      <c r="AO24" s="638" t="s">
        <v>14384</v>
      </c>
      <c r="AP24" s="638" t="s">
        <v>14385</v>
      </c>
      <c r="AQ24" s="638" t="s">
        <v>14386</v>
      </c>
      <c r="AR24" s="638" t="s">
        <v>14387</v>
      </c>
      <c r="AS24" s="638" t="s">
        <v>14388</v>
      </c>
      <c r="AT24" s="638" t="s">
        <v>14389</v>
      </c>
      <c r="AU24" s="638" t="s">
        <v>14390</v>
      </c>
      <c r="AV24" s="638" t="s">
        <v>14391</v>
      </c>
      <c r="AW24" s="638" t="s">
        <v>14392</v>
      </c>
      <c r="AX24" s="638" t="s">
        <v>14393</v>
      </c>
    </row>
    <row r="25" spans="2:50" ht="12.4" customHeight="1" x14ac:dyDescent="0.25">
      <c r="B25" s="10" t="s">
        <v>1156</v>
      </c>
      <c r="C25" s="13" t="s">
        <v>1156</v>
      </c>
      <c r="D25" s="15" t="s">
        <v>439</v>
      </c>
      <c r="E25" s="46"/>
      <c r="F25" s="46"/>
      <c r="G25" s="46"/>
      <c r="H25" s="46"/>
      <c r="I25" s="46"/>
      <c r="J25" s="46"/>
      <c r="K25" s="46"/>
      <c r="L25" s="46"/>
      <c r="M25" s="46"/>
      <c r="N25" s="46"/>
      <c r="O25" s="46"/>
      <c r="P25" s="46"/>
      <c r="Q25" s="46"/>
      <c r="R25" s="46"/>
      <c r="S25" s="46"/>
      <c r="T25" s="46"/>
      <c r="U25" s="46"/>
      <c r="V25" s="46"/>
      <c r="W25" s="46"/>
      <c r="X25" s="46"/>
      <c r="AC25" s="10" t="s">
        <v>1156</v>
      </c>
      <c r="AD25" s="469" t="s">
        <v>439</v>
      </c>
      <c r="AE25" s="638" t="s">
        <v>14394</v>
      </c>
      <c r="AF25" s="638" t="s">
        <v>14395</v>
      </c>
      <c r="AG25" s="638" t="s">
        <v>14396</v>
      </c>
      <c r="AH25" s="638" t="s">
        <v>14397</v>
      </c>
      <c r="AI25" s="638" t="s">
        <v>14398</v>
      </c>
      <c r="AJ25" s="638" t="s">
        <v>14399</v>
      </c>
      <c r="AK25" s="638" t="s">
        <v>14400</v>
      </c>
      <c r="AL25" s="638" t="s">
        <v>14401</v>
      </c>
      <c r="AM25" s="638" t="s">
        <v>14402</v>
      </c>
      <c r="AN25" s="638" t="s">
        <v>14403</v>
      </c>
      <c r="AO25" s="638" t="s">
        <v>14404</v>
      </c>
      <c r="AP25" s="638" t="s">
        <v>14405</v>
      </c>
      <c r="AQ25" s="638" t="s">
        <v>14406</v>
      </c>
      <c r="AR25" s="638" t="s">
        <v>14407</v>
      </c>
      <c r="AS25" s="638" t="s">
        <v>14408</v>
      </c>
      <c r="AT25" s="638" t="s">
        <v>14409</v>
      </c>
      <c r="AU25" s="638" t="s">
        <v>14410</v>
      </c>
      <c r="AV25" s="638" t="s">
        <v>14411</v>
      </c>
      <c r="AW25" s="638" t="s">
        <v>14412</v>
      </c>
      <c r="AX25" s="638" t="s">
        <v>14413</v>
      </c>
    </row>
    <row r="26" spans="2:50" ht="12.4" customHeight="1" x14ac:dyDescent="0.25">
      <c r="B26" s="10" t="s">
        <v>1157</v>
      </c>
      <c r="C26" s="13" t="s">
        <v>1157</v>
      </c>
      <c r="D26" s="15" t="s">
        <v>441</v>
      </c>
      <c r="E26" s="46"/>
      <c r="F26" s="46"/>
      <c r="G26" s="46"/>
      <c r="H26" s="46"/>
      <c r="I26" s="46"/>
      <c r="J26" s="46"/>
      <c r="K26" s="46"/>
      <c r="L26" s="46"/>
      <c r="M26" s="46"/>
      <c r="N26" s="46"/>
      <c r="O26" s="46"/>
      <c r="P26" s="46"/>
      <c r="Q26" s="46"/>
      <c r="R26" s="46"/>
      <c r="S26" s="46"/>
      <c r="T26" s="46"/>
      <c r="U26" s="46"/>
      <c r="V26" s="46"/>
      <c r="W26" s="46"/>
      <c r="X26" s="46"/>
      <c r="AC26" s="10" t="s">
        <v>1157</v>
      </c>
      <c r="AD26" s="469" t="s">
        <v>441</v>
      </c>
      <c r="AE26" s="638" t="s">
        <v>14414</v>
      </c>
      <c r="AF26" s="638" t="s">
        <v>14415</v>
      </c>
      <c r="AG26" s="638" t="s">
        <v>14416</v>
      </c>
      <c r="AH26" s="638" t="s">
        <v>14417</v>
      </c>
      <c r="AI26" s="638" t="s">
        <v>14418</v>
      </c>
      <c r="AJ26" s="638" t="s">
        <v>14419</v>
      </c>
      <c r="AK26" s="638" t="s">
        <v>14420</v>
      </c>
      <c r="AL26" s="638" t="s">
        <v>14421</v>
      </c>
      <c r="AM26" s="638" t="s">
        <v>14422</v>
      </c>
      <c r="AN26" s="638" t="s">
        <v>14423</v>
      </c>
      <c r="AO26" s="638" t="s">
        <v>14424</v>
      </c>
      <c r="AP26" s="638" t="s">
        <v>14425</v>
      </c>
      <c r="AQ26" s="638" t="s">
        <v>14426</v>
      </c>
      <c r="AR26" s="638" t="s">
        <v>14427</v>
      </c>
      <c r="AS26" s="638" t="s">
        <v>14428</v>
      </c>
      <c r="AT26" s="638" t="s">
        <v>14429</v>
      </c>
      <c r="AU26" s="638" t="s">
        <v>14430</v>
      </c>
      <c r="AV26" s="638" t="s">
        <v>14431</v>
      </c>
      <c r="AW26" s="638" t="s">
        <v>14432</v>
      </c>
      <c r="AX26" s="638" t="s">
        <v>14433</v>
      </c>
    </row>
    <row r="27" spans="2:50" ht="12.4" customHeight="1" x14ac:dyDescent="0.25">
      <c r="B27" s="10" t="s">
        <v>1158</v>
      </c>
      <c r="C27" s="13" t="s">
        <v>1158</v>
      </c>
      <c r="D27" s="15" t="s">
        <v>443</v>
      </c>
      <c r="E27" s="46"/>
      <c r="F27" s="46"/>
      <c r="G27" s="46"/>
      <c r="H27" s="46"/>
      <c r="I27" s="46"/>
      <c r="J27" s="46"/>
      <c r="K27" s="46"/>
      <c r="L27" s="46"/>
      <c r="M27" s="46"/>
      <c r="N27" s="46"/>
      <c r="O27" s="46"/>
      <c r="P27" s="46"/>
      <c r="Q27" s="46"/>
      <c r="R27" s="46"/>
      <c r="S27" s="46"/>
      <c r="T27" s="46"/>
      <c r="U27" s="46"/>
      <c r="V27" s="46"/>
      <c r="W27" s="46"/>
      <c r="X27" s="46"/>
      <c r="AC27" s="10" t="s">
        <v>1158</v>
      </c>
      <c r="AD27" s="469" t="s">
        <v>443</v>
      </c>
      <c r="AE27" s="638" t="s">
        <v>14434</v>
      </c>
      <c r="AF27" s="638" t="s">
        <v>14435</v>
      </c>
      <c r="AG27" s="638" t="s">
        <v>14436</v>
      </c>
      <c r="AH27" s="638" t="s">
        <v>14437</v>
      </c>
      <c r="AI27" s="638" t="s">
        <v>14438</v>
      </c>
      <c r="AJ27" s="638" t="s">
        <v>14439</v>
      </c>
      <c r="AK27" s="638" t="s">
        <v>14440</v>
      </c>
      <c r="AL27" s="638" t="s">
        <v>14441</v>
      </c>
      <c r="AM27" s="638" t="s">
        <v>14442</v>
      </c>
      <c r="AN27" s="638" t="s">
        <v>14443</v>
      </c>
      <c r="AO27" s="638" t="s">
        <v>14444</v>
      </c>
      <c r="AP27" s="638" t="s">
        <v>14445</v>
      </c>
      <c r="AQ27" s="638" t="s">
        <v>14446</v>
      </c>
      <c r="AR27" s="638" t="s">
        <v>14447</v>
      </c>
      <c r="AS27" s="638" t="s">
        <v>14448</v>
      </c>
      <c r="AT27" s="638" t="s">
        <v>14449</v>
      </c>
      <c r="AU27" s="638" t="s">
        <v>14450</v>
      </c>
      <c r="AV27" s="638" t="s">
        <v>14451</v>
      </c>
      <c r="AW27" s="638" t="s">
        <v>14452</v>
      </c>
      <c r="AX27" s="638" t="s">
        <v>14453</v>
      </c>
    </row>
    <row r="28" spans="2:50" ht="12.4" customHeight="1" x14ac:dyDescent="0.25">
      <c r="B28" s="10" t="s">
        <v>1159</v>
      </c>
      <c r="C28" s="13" t="s">
        <v>1159</v>
      </c>
      <c r="D28" s="15" t="s">
        <v>584</v>
      </c>
      <c r="E28" s="46"/>
      <c r="F28" s="46"/>
      <c r="G28" s="46"/>
      <c r="H28" s="46"/>
      <c r="I28" s="46"/>
      <c r="J28" s="46"/>
      <c r="K28" s="46"/>
      <c r="L28" s="46"/>
      <c r="M28" s="46"/>
      <c r="N28" s="46"/>
      <c r="O28" s="46"/>
      <c r="P28" s="46"/>
      <c r="Q28" s="46"/>
      <c r="R28" s="46"/>
      <c r="S28" s="46"/>
      <c r="T28" s="46"/>
      <c r="U28" s="46"/>
      <c r="V28" s="46"/>
      <c r="W28" s="46"/>
      <c r="X28" s="46"/>
      <c r="AC28" s="10" t="s">
        <v>1159</v>
      </c>
      <c r="AD28" s="469" t="s">
        <v>584</v>
      </c>
      <c r="AE28" s="638" t="s">
        <v>14454</v>
      </c>
      <c r="AF28" s="638" t="s">
        <v>14455</v>
      </c>
      <c r="AG28" s="638" t="s">
        <v>14456</v>
      </c>
      <c r="AH28" s="638" t="s">
        <v>14457</v>
      </c>
      <c r="AI28" s="638" t="s">
        <v>14458</v>
      </c>
      <c r="AJ28" s="638" t="s">
        <v>14459</v>
      </c>
      <c r="AK28" s="638" t="s">
        <v>14460</v>
      </c>
      <c r="AL28" s="638" t="s">
        <v>14461</v>
      </c>
      <c r="AM28" s="638" t="s">
        <v>14462</v>
      </c>
      <c r="AN28" s="638" t="s">
        <v>14463</v>
      </c>
      <c r="AO28" s="638" t="s">
        <v>14464</v>
      </c>
      <c r="AP28" s="638" t="s">
        <v>14465</v>
      </c>
      <c r="AQ28" s="638" t="s">
        <v>14466</v>
      </c>
      <c r="AR28" s="638" t="s">
        <v>14467</v>
      </c>
      <c r="AS28" s="638" t="s">
        <v>14468</v>
      </c>
      <c r="AT28" s="638" t="s">
        <v>14469</v>
      </c>
      <c r="AU28" s="638" t="s">
        <v>14470</v>
      </c>
      <c r="AV28" s="638" t="s">
        <v>14471</v>
      </c>
      <c r="AW28" s="638" t="s">
        <v>14472</v>
      </c>
      <c r="AX28" s="638" t="s">
        <v>14473</v>
      </c>
    </row>
    <row r="29" spans="2:50" ht="12.4" customHeight="1" x14ac:dyDescent="0.25">
      <c r="B29" s="10" t="s">
        <v>1160</v>
      </c>
      <c r="C29" s="13" t="s">
        <v>1160</v>
      </c>
      <c r="D29" s="15" t="s">
        <v>447</v>
      </c>
      <c r="E29" s="46"/>
      <c r="F29" s="46"/>
      <c r="G29" s="46"/>
      <c r="H29" s="46"/>
      <c r="I29" s="46"/>
      <c r="J29" s="46"/>
      <c r="K29" s="46"/>
      <c r="L29" s="46"/>
      <c r="M29" s="46"/>
      <c r="N29" s="46"/>
      <c r="O29" s="46"/>
      <c r="P29" s="46"/>
      <c r="Q29" s="46"/>
      <c r="R29" s="46"/>
      <c r="S29" s="46"/>
      <c r="T29" s="46"/>
      <c r="U29" s="46"/>
      <c r="V29" s="46"/>
      <c r="W29" s="46"/>
      <c r="X29" s="46"/>
      <c r="AC29" s="10" t="s">
        <v>1160</v>
      </c>
      <c r="AD29" s="469" t="s">
        <v>447</v>
      </c>
      <c r="AE29" s="638" t="s">
        <v>14474</v>
      </c>
      <c r="AF29" s="638" t="s">
        <v>14475</v>
      </c>
      <c r="AG29" s="638" t="s">
        <v>14476</v>
      </c>
      <c r="AH29" s="638" t="s">
        <v>14477</v>
      </c>
      <c r="AI29" s="638" t="s">
        <v>14478</v>
      </c>
      <c r="AJ29" s="638" t="s">
        <v>14479</v>
      </c>
      <c r="AK29" s="638" t="s">
        <v>14480</v>
      </c>
      <c r="AL29" s="638" t="s">
        <v>14481</v>
      </c>
      <c r="AM29" s="638" t="s">
        <v>14482</v>
      </c>
      <c r="AN29" s="638" t="s">
        <v>14483</v>
      </c>
      <c r="AO29" s="638" t="s">
        <v>14484</v>
      </c>
      <c r="AP29" s="638" t="s">
        <v>14485</v>
      </c>
      <c r="AQ29" s="638" t="s">
        <v>14486</v>
      </c>
      <c r="AR29" s="638" t="s">
        <v>14487</v>
      </c>
      <c r="AS29" s="638" t="s">
        <v>14488</v>
      </c>
      <c r="AT29" s="638" t="s">
        <v>14489</v>
      </c>
      <c r="AU29" s="638" t="s">
        <v>14490</v>
      </c>
      <c r="AV29" s="638" t="s">
        <v>14491</v>
      </c>
      <c r="AW29" s="638" t="s">
        <v>14492</v>
      </c>
      <c r="AX29" s="638" t="s">
        <v>14493</v>
      </c>
    </row>
    <row r="30" spans="2:50" ht="21" customHeight="1" x14ac:dyDescent="0.25">
      <c r="B30" s="10" t="s">
        <v>1371</v>
      </c>
      <c r="C30" s="13" t="s">
        <v>14192</v>
      </c>
      <c r="D30" s="15" t="s">
        <v>449</v>
      </c>
      <c r="E30" s="46"/>
      <c r="F30" s="46"/>
      <c r="G30" s="46"/>
      <c r="H30" s="46"/>
      <c r="I30" s="46"/>
      <c r="J30" s="46"/>
      <c r="K30" s="46"/>
      <c r="L30" s="46"/>
      <c r="M30" s="46"/>
      <c r="N30" s="46"/>
      <c r="O30" s="46"/>
      <c r="P30" s="46"/>
      <c r="Q30" s="46"/>
      <c r="R30" s="46"/>
      <c r="S30" s="46"/>
      <c r="T30" s="46"/>
      <c r="U30" s="46"/>
      <c r="V30" s="46"/>
      <c r="W30" s="46"/>
      <c r="X30" s="46"/>
      <c r="AC30" s="10" t="s">
        <v>1371</v>
      </c>
      <c r="AD30" s="469" t="s">
        <v>449</v>
      </c>
      <c r="AE30" s="638" t="s">
        <v>14494</v>
      </c>
      <c r="AF30" s="638" t="s">
        <v>14495</v>
      </c>
      <c r="AG30" s="638" t="s">
        <v>14496</v>
      </c>
      <c r="AH30" s="638" t="s">
        <v>14497</v>
      </c>
      <c r="AI30" s="638" t="s">
        <v>14498</v>
      </c>
      <c r="AJ30" s="638" t="s">
        <v>14499</v>
      </c>
      <c r="AK30" s="638" t="s">
        <v>14500</v>
      </c>
      <c r="AL30" s="638" t="s">
        <v>14501</v>
      </c>
      <c r="AM30" s="638" t="s">
        <v>14502</v>
      </c>
      <c r="AN30" s="638" t="s">
        <v>14503</v>
      </c>
      <c r="AO30" s="638" t="s">
        <v>14504</v>
      </c>
      <c r="AP30" s="638" t="s">
        <v>14505</v>
      </c>
      <c r="AQ30" s="638" t="s">
        <v>14506</v>
      </c>
      <c r="AR30" s="638" t="s">
        <v>14507</v>
      </c>
      <c r="AS30" s="638" t="s">
        <v>14508</v>
      </c>
      <c r="AT30" s="638" t="s">
        <v>14509</v>
      </c>
      <c r="AU30" s="638" t="s">
        <v>14510</v>
      </c>
      <c r="AV30" s="638" t="s">
        <v>14511</v>
      </c>
      <c r="AW30" s="638" t="s">
        <v>14512</v>
      </c>
      <c r="AX30" s="638" t="s">
        <v>14513</v>
      </c>
    </row>
    <row r="31" spans="2:50" ht="15" customHeight="1" x14ac:dyDescent="0.25">
      <c r="B31" s="10" t="s">
        <v>1161</v>
      </c>
      <c r="C31" s="13" t="s">
        <v>1161</v>
      </c>
      <c r="D31" s="15" t="s">
        <v>451</v>
      </c>
      <c r="E31" s="283"/>
      <c r="F31" s="283"/>
      <c r="G31" s="283"/>
      <c r="H31" s="283"/>
      <c r="I31" s="283"/>
      <c r="J31" s="283"/>
      <c r="K31" s="283"/>
      <c r="L31" s="283"/>
      <c r="M31" s="283"/>
      <c r="N31" s="46"/>
      <c r="O31" s="46"/>
      <c r="P31" s="46"/>
      <c r="Q31" s="46"/>
      <c r="R31" s="46"/>
      <c r="S31" s="46"/>
      <c r="T31" s="283"/>
      <c r="U31" s="283"/>
      <c r="V31" s="283"/>
      <c r="W31" s="283"/>
      <c r="X31" s="283"/>
      <c r="AC31" s="10" t="s">
        <v>1161</v>
      </c>
      <c r="AD31" s="469" t="s">
        <v>451</v>
      </c>
      <c r="AE31" s="651" t="s">
        <v>2949</v>
      </c>
      <c r="AF31" s="651" t="s">
        <v>2949</v>
      </c>
      <c r="AG31" s="651" t="s">
        <v>2949</v>
      </c>
      <c r="AH31" s="651" t="s">
        <v>2949</v>
      </c>
      <c r="AI31" s="651" t="s">
        <v>2949</v>
      </c>
      <c r="AJ31" s="651" t="s">
        <v>2949</v>
      </c>
      <c r="AK31" s="651" t="s">
        <v>2949</v>
      </c>
      <c r="AL31" s="651" t="s">
        <v>2949</v>
      </c>
      <c r="AM31" s="651" t="s">
        <v>2949</v>
      </c>
      <c r="AN31" s="638" t="s">
        <v>14514</v>
      </c>
      <c r="AO31" s="638" t="s">
        <v>14515</v>
      </c>
      <c r="AP31" s="638" t="s">
        <v>14516</v>
      </c>
      <c r="AQ31" s="638" t="s">
        <v>14517</v>
      </c>
      <c r="AR31" s="638" t="s">
        <v>14518</v>
      </c>
      <c r="AS31" s="638" t="s">
        <v>14519</v>
      </c>
      <c r="AT31" s="651" t="s">
        <v>2949</v>
      </c>
      <c r="AU31" s="651" t="s">
        <v>2949</v>
      </c>
      <c r="AV31" s="651" t="s">
        <v>2949</v>
      </c>
      <c r="AW31" s="651" t="s">
        <v>2949</v>
      </c>
      <c r="AX31" s="651" t="s">
        <v>2949</v>
      </c>
    </row>
    <row r="32" spans="2:50" ht="13.5" customHeight="1" x14ac:dyDescent="0.25">
      <c r="B32" s="10" t="s">
        <v>798</v>
      </c>
      <c r="C32" s="13"/>
      <c r="D32" s="15" t="s">
        <v>453</v>
      </c>
      <c r="E32" s="283"/>
      <c r="F32" s="283"/>
      <c r="G32" s="283"/>
      <c r="H32" s="283"/>
      <c r="I32" s="283"/>
      <c r="J32" s="283"/>
      <c r="K32" s="283"/>
      <c r="L32" s="283"/>
      <c r="M32" s="283"/>
      <c r="N32" s="46"/>
      <c r="O32" s="46"/>
      <c r="P32" s="46"/>
      <c r="Q32" s="46"/>
      <c r="R32" s="46"/>
      <c r="S32" s="46"/>
      <c r="T32" s="283"/>
      <c r="U32" s="283"/>
      <c r="V32" s="283"/>
      <c r="W32" s="283"/>
      <c r="X32" s="283"/>
      <c r="AC32" s="10" t="s">
        <v>798</v>
      </c>
      <c r="AD32" s="469" t="s">
        <v>453</v>
      </c>
      <c r="AE32" s="651" t="s">
        <v>2949</v>
      </c>
      <c r="AF32" s="651" t="s">
        <v>2949</v>
      </c>
      <c r="AG32" s="651" t="s">
        <v>2949</v>
      </c>
      <c r="AH32" s="651" t="s">
        <v>2949</v>
      </c>
      <c r="AI32" s="651" t="s">
        <v>2949</v>
      </c>
      <c r="AJ32" s="651" t="s">
        <v>2949</v>
      </c>
      <c r="AK32" s="651" t="s">
        <v>2949</v>
      </c>
      <c r="AL32" s="651" t="s">
        <v>2949</v>
      </c>
      <c r="AM32" s="651" t="s">
        <v>2949</v>
      </c>
      <c r="AN32" s="638" t="s">
        <v>14520</v>
      </c>
      <c r="AO32" s="638" t="s">
        <v>14521</v>
      </c>
      <c r="AP32" s="638" t="s">
        <v>14522</v>
      </c>
      <c r="AQ32" s="638" t="s">
        <v>14523</v>
      </c>
      <c r="AR32" s="638" t="s">
        <v>14524</v>
      </c>
      <c r="AS32" s="638" t="s">
        <v>14525</v>
      </c>
      <c r="AT32" s="651" t="s">
        <v>2949</v>
      </c>
      <c r="AU32" s="651" t="s">
        <v>2949</v>
      </c>
      <c r="AV32" s="651" t="s">
        <v>2949</v>
      </c>
      <c r="AW32" s="651" t="s">
        <v>2949</v>
      </c>
      <c r="AX32" s="651" t="s">
        <v>2949</v>
      </c>
    </row>
  </sheetData>
  <mergeCells count="3">
    <mergeCell ref="B1:L1"/>
    <mergeCell ref="AE2:AF2"/>
    <mergeCell ref="AB4:AC11"/>
  </mergeCells>
  <dataValidations count="2">
    <dataValidation type="whole" allowBlank="1" showInputMessage="1" showErrorMessage="1" error="Data is of incorrect type!" sqref="Q12:R29 U6 Q6:R6 O6 L6 J6 G6 C12:C29 U12:U29 O12:O29 L12:L29 J12:J29 G12:G29 AQ12:AR29 AU6 AQ6:AR6 AO6 AL6 AJ6 AG6 AU12:AU29 AO12:AO29 AL12:AL29 AJ12:AJ29 AG12:AG29"/>
    <dataValidation type="decimal" allowBlank="1" showInputMessage="1" showErrorMessage="1" error="Data is of incorrect type!" sqref="S12:T29 M12:N29 H12:I29 D12:F29 V6 S6:T6 P6 M6:N6 K6 H6:I6 E6:F6 V12:V29 P12:P29 K12:K29 AS12:AT29 AM12:AN29 AH12:AI29 AE12:AF29 AV6 AS6:AT6 AP6 AM6:AN6 AK6 AH6:AI6 AE6:AF6 AV12:AV29 AP12:AP29 AK12:AK29 AD15:AD29"/>
  </dataValidations>
  <hyperlinks>
    <hyperlink ref="A1" location="'Table of Contents'!A1" display="S.05.02.01.03 - Total Top 5 and home country - non-life obligations"/>
    <hyperlink ref="AG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Enumerations!$A$891:$A$891</xm:f>
          </x14:formula1>
          <xm:sqref>B3</xm:sqref>
        </x14:dataValidation>
        <x14:dataValidation type="list" allowBlank="1" showInputMessage="1" showErrorMessage="1" error="Data is of incorrect type!">
          <x14:formula1>
            <xm:f>Enumerations!$A$892:$L$892</xm:f>
          </x14:formula1>
          <xm:sqref>B4 E4</xm:sqref>
        </x14:dataValidation>
        <x14:dataValidation type="list" allowBlank="1" showInputMessage="1" showErrorMessage="1" error="Data is of incorrect type!">
          <x14:formula1>
            <xm:f>Enumerations!$A$893:$B$893</xm:f>
          </x14:formula1>
          <xm:sqref>B5 E5</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327673"/>
  <sheetViews>
    <sheetView showGridLines="0" zoomScaleNormal="100" workbookViewId="0"/>
  </sheetViews>
  <sheetFormatPr defaultRowHeight="15" x14ac:dyDescent="0.25"/>
  <cols>
    <col min="1" max="1" width="9.140625" style="646"/>
    <col min="2" max="2" width="34.28515625" style="646" customWidth="1"/>
    <col min="3" max="4" width="9.140625" style="646"/>
    <col min="5" max="5" width="30.85546875" style="646" customWidth="1"/>
    <col min="6" max="6" width="13.85546875" style="646" customWidth="1"/>
    <col min="7" max="7" width="21.7109375" style="646" customWidth="1"/>
    <col min="8" max="8" width="23.5703125" style="646" customWidth="1"/>
    <col min="9" max="9" width="22.85546875" style="646" customWidth="1"/>
    <col min="10" max="10" width="24.7109375" style="646" customWidth="1"/>
    <col min="11" max="11" width="22.85546875" style="646" customWidth="1"/>
    <col min="12" max="12" width="24.7109375" style="646" customWidth="1"/>
    <col min="13" max="13" width="22.85546875" style="646" customWidth="1"/>
    <col min="14" max="14" width="24.7109375" style="646" customWidth="1"/>
    <col min="15" max="15" width="22.85546875" style="646" customWidth="1"/>
    <col min="16" max="16" width="24.7109375" style="646" customWidth="1"/>
    <col min="17" max="17" width="22.85546875" style="646" customWidth="1"/>
    <col min="18" max="18" width="24.7109375" style="646" customWidth="1"/>
    <col min="19" max="19" width="22.85546875" style="646" customWidth="1"/>
    <col min="20" max="20" width="24.7109375" style="646" customWidth="1"/>
    <col min="21" max="21" width="22.85546875" style="646" customWidth="1"/>
    <col min="22" max="22" width="24.7109375" style="646" customWidth="1"/>
    <col min="23" max="23" width="22.85546875" style="646" customWidth="1"/>
    <col min="24" max="24" width="24.7109375" style="646" customWidth="1"/>
    <col min="25" max="25" width="22.85546875" style="646" customWidth="1"/>
    <col min="26" max="26" width="24.7109375" style="646" customWidth="1"/>
    <col min="27" max="27" width="23.5703125" style="646" customWidth="1"/>
    <col min="28" max="28" width="25.5703125" style="646" customWidth="1"/>
    <col min="29" max="29" width="23.5703125" style="646" customWidth="1"/>
    <col min="30" max="30" width="25.5703125" style="646" customWidth="1"/>
    <col min="31" max="31" width="23.5703125" style="646" customWidth="1"/>
    <col min="32" max="32" width="25.5703125" style="646" customWidth="1"/>
    <col min="33" max="33" width="23.5703125" style="646" customWidth="1"/>
    <col min="34" max="34" width="25.5703125" style="646" customWidth="1"/>
    <col min="35" max="35" width="23.5703125" style="646" customWidth="1"/>
    <col min="36" max="36" width="25.5703125" style="646" customWidth="1"/>
    <col min="37" max="41" width="9.140625" style="646"/>
    <col min="42" max="42" width="9.140625" style="647"/>
    <col min="43" max="44" width="9.140625" style="646"/>
    <col min="45" max="45" width="22.42578125" style="646" customWidth="1"/>
    <col min="46" max="46" width="20.7109375" style="646" customWidth="1"/>
    <col min="47" max="47" width="29.28515625" style="646" customWidth="1"/>
    <col min="48" max="78" width="20.7109375" style="646" customWidth="1"/>
    <col min="79" max="16384" width="9.140625" style="646"/>
  </cols>
  <sheetData>
    <row r="1" spans="1:78" ht="18.75" customHeight="1" x14ac:dyDescent="0.3">
      <c r="A1" s="187" t="s">
        <v>17053</v>
      </c>
      <c r="B1" s="798" t="s">
        <v>14529</v>
      </c>
      <c r="C1" s="799"/>
      <c r="D1" s="799"/>
      <c r="E1" s="799"/>
      <c r="F1" s="799"/>
      <c r="G1" s="799"/>
      <c r="H1" s="799"/>
      <c r="I1" s="799"/>
      <c r="J1" s="799"/>
      <c r="K1" s="799"/>
      <c r="L1" s="799"/>
      <c r="AP1" s="237" t="s">
        <v>15260</v>
      </c>
      <c r="AV1" s="724" t="s">
        <v>13439</v>
      </c>
    </row>
    <row r="3" spans="1:78" ht="15.75" thickBot="1" x14ac:dyDescent="0.3"/>
    <row r="4" spans="1:78" ht="120.75" thickBot="1" x14ac:dyDescent="0.3">
      <c r="E4" s="119" t="s">
        <v>14535</v>
      </c>
      <c r="AT4" s="832" t="s">
        <v>14526</v>
      </c>
      <c r="AU4" s="831"/>
    </row>
    <row r="6" spans="1:78" ht="13.5" customHeight="1" x14ac:dyDescent="0.25"/>
    <row r="7" spans="1:78" ht="12" hidden="1" customHeight="1" x14ac:dyDescent="0.25"/>
    <row r="8" spans="1:78" ht="18.75" customHeight="1" x14ac:dyDescent="0.25">
      <c r="B8" s="10" t="s">
        <v>1427</v>
      </c>
      <c r="C8" s="13" t="s">
        <v>7496</v>
      </c>
      <c r="D8" s="15" t="s">
        <v>2611</v>
      </c>
      <c r="E8" s="316" t="s">
        <v>14171</v>
      </c>
      <c r="AT8" s="639" t="s">
        <v>2611</v>
      </c>
      <c r="AU8" s="39" t="s">
        <v>14036</v>
      </c>
    </row>
    <row r="9" spans="1:78" ht="18" customHeight="1" x14ac:dyDescent="0.25">
      <c r="B9" s="10" t="s">
        <v>14172</v>
      </c>
      <c r="C9" s="13" t="s">
        <v>7499</v>
      </c>
      <c r="D9" s="15" t="s">
        <v>2612</v>
      </c>
      <c r="E9" s="652" t="s">
        <v>7500</v>
      </c>
      <c r="AQ9" s="832" t="s">
        <v>15238</v>
      </c>
      <c r="AR9" s="852"/>
      <c r="AS9" s="852"/>
      <c r="AT9" s="656" t="s">
        <v>2612</v>
      </c>
      <c r="AU9" s="39" t="s">
        <v>14536</v>
      </c>
    </row>
    <row r="10" spans="1:78" ht="15" customHeight="1" x14ac:dyDescent="0.25">
      <c r="AQ10" s="852"/>
      <c r="AR10" s="852"/>
      <c r="AS10" s="852"/>
    </row>
    <row r="11" spans="1:78" ht="12.4" customHeight="1" x14ac:dyDescent="0.25">
      <c r="E11" s="10" t="s">
        <v>1372</v>
      </c>
      <c r="F11" s="10" t="s">
        <v>1373</v>
      </c>
      <c r="G11" s="10" t="s">
        <v>1374</v>
      </c>
      <c r="H11" s="10" t="s">
        <v>1375</v>
      </c>
      <c r="I11" s="10" t="s">
        <v>1376</v>
      </c>
      <c r="J11" s="10" t="s">
        <v>1377</v>
      </c>
      <c r="K11" s="10" t="s">
        <v>1378</v>
      </c>
      <c r="L11" s="10" t="s">
        <v>1379</v>
      </c>
      <c r="M11" s="10" t="s">
        <v>1380</v>
      </c>
      <c r="N11" s="10" t="s">
        <v>1381</v>
      </c>
      <c r="O11" s="10" t="s">
        <v>1382</v>
      </c>
      <c r="P11" s="10" t="s">
        <v>1383</v>
      </c>
      <c r="Q11" s="10" t="s">
        <v>1384</v>
      </c>
      <c r="R11" s="10" t="s">
        <v>1385</v>
      </c>
      <c r="S11" s="10" t="s">
        <v>1386</v>
      </c>
      <c r="T11" s="10" t="s">
        <v>1387</v>
      </c>
      <c r="U11" s="10" t="s">
        <v>1388</v>
      </c>
      <c r="V11" s="10" t="s">
        <v>1389</v>
      </c>
      <c r="W11" s="10" t="s">
        <v>1390</v>
      </c>
      <c r="X11" s="10" t="s">
        <v>1391</v>
      </c>
      <c r="Y11" s="10" t="s">
        <v>1392</v>
      </c>
      <c r="Z11" s="10" t="s">
        <v>1393</v>
      </c>
      <c r="AA11" s="10" t="s">
        <v>1394</v>
      </c>
      <c r="AB11" s="10" t="s">
        <v>1395</v>
      </c>
      <c r="AC11" s="10" t="s">
        <v>1396</v>
      </c>
      <c r="AD11" s="10" t="s">
        <v>1397</v>
      </c>
      <c r="AE11" s="10" t="s">
        <v>1398</v>
      </c>
      <c r="AF11" s="10" t="s">
        <v>1399</v>
      </c>
      <c r="AG11" s="10" t="s">
        <v>1400</v>
      </c>
      <c r="AH11" s="10" t="s">
        <v>1401</v>
      </c>
      <c r="AI11" s="10" t="s">
        <v>1402</v>
      </c>
      <c r="AJ11" s="10" t="s">
        <v>1403</v>
      </c>
      <c r="AQ11" s="852"/>
      <c r="AR11" s="852"/>
      <c r="AS11" s="852"/>
      <c r="AU11" s="10" t="s">
        <v>1372</v>
      </c>
      <c r="AV11" s="10" t="s">
        <v>1373</v>
      </c>
      <c r="AW11" s="10" t="s">
        <v>1374</v>
      </c>
      <c r="AX11" s="10" t="s">
        <v>1375</v>
      </c>
      <c r="AY11" s="10" t="s">
        <v>1376</v>
      </c>
      <c r="AZ11" s="10" t="s">
        <v>1377</v>
      </c>
      <c r="BA11" s="10" t="s">
        <v>1378</v>
      </c>
      <c r="BB11" s="10" t="s">
        <v>1379</v>
      </c>
      <c r="BC11" s="10" t="s">
        <v>1380</v>
      </c>
      <c r="BD11" s="10" t="s">
        <v>1381</v>
      </c>
      <c r="BE11" s="10" t="s">
        <v>1382</v>
      </c>
      <c r="BF11" s="10" t="s">
        <v>1383</v>
      </c>
      <c r="BG11" s="10" t="s">
        <v>1384</v>
      </c>
      <c r="BH11" s="10" t="s">
        <v>1385</v>
      </c>
      <c r="BI11" s="10" t="s">
        <v>1386</v>
      </c>
      <c r="BJ11" s="10" t="s">
        <v>1387</v>
      </c>
      <c r="BK11" s="10" t="s">
        <v>1388</v>
      </c>
      <c r="BL11" s="10" t="s">
        <v>1389</v>
      </c>
      <c r="BM11" s="10" t="s">
        <v>1390</v>
      </c>
      <c r="BN11" s="10" t="s">
        <v>1391</v>
      </c>
      <c r="BO11" s="10" t="s">
        <v>1392</v>
      </c>
      <c r="BP11" s="10" t="s">
        <v>1393</v>
      </c>
      <c r="BQ11" s="10" t="s">
        <v>1394</v>
      </c>
      <c r="BR11" s="10" t="s">
        <v>1395</v>
      </c>
      <c r="BS11" s="10" t="s">
        <v>1396</v>
      </c>
      <c r="BT11" s="10" t="s">
        <v>1397</v>
      </c>
      <c r="BU11" s="10" t="s">
        <v>1398</v>
      </c>
      <c r="BV11" s="10" t="s">
        <v>1399</v>
      </c>
      <c r="BW11" s="10" t="s">
        <v>1400</v>
      </c>
      <c r="BX11" s="10" t="s">
        <v>1401</v>
      </c>
      <c r="BY11" s="10" t="s">
        <v>1402</v>
      </c>
      <c r="BZ11" s="10" t="s">
        <v>1403</v>
      </c>
    </row>
    <row r="12" spans="1:78" ht="12.4" customHeight="1" x14ac:dyDescent="0.25">
      <c r="E12" s="13" t="s">
        <v>14530</v>
      </c>
      <c r="F12" s="13" t="s">
        <v>14530</v>
      </c>
      <c r="G12" s="13"/>
      <c r="H12" s="13" t="s">
        <v>14531</v>
      </c>
      <c r="I12" s="13"/>
      <c r="J12" s="13" t="s">
        <v>14531</v>
      </c>
      <c r="K12" s="13"/>
      <c r="L12" s="13" t="s">
        <v>14531</v>
      </c>
      <c r="M12" s="13"/>
      <c r="N12" s="13" t="s">
        <v>14531</v>
      </c>
      <c r="O12" s="13"/>
      <c r="P12" s="13" t="s">
        <v>14531</v>
      </c>
      <c r="Q12" s="13"/>
      <c r="R12" s="13" t="s">
        <v>14531</v>
      </c>
      <c r="S12" s="13"/>
      <c r="T12" s="13" t="s">
        <v>14531</v>
      </c>
      <c r="U12" s="13"/>
      <c r="V12" s="13" t="s">
        <v>14531</v>
      </c>
      <c r="W12" s="13"/>
      <c r="X12" s="13" t="s">
        <v>14531</v>
      </c>
      <c r="Y12" s="13"/>
      <c r="Z12" s="13" t="s">
        <v>14531</v>
      </c>
      <c r="AA12" s="13"/>
      <c r="AB12" s="13" t="s">
        <v>14531</v>
      </c>
      <c r="AC12" s="13"/>
      <c r="AD12" s="13" t="s">
        <v>14531</v>
      </c>
      <c r="AE12" s="13"/>
      <c r="AF12" s="13" t="s">
        <v>14531</v>
      </c>
      <c r="AG12" s="13"/>
      <c r="AH12" s="13" t="s">
        <v>14531</v>
      </c>
      <c r="AI12" s="13"/>
      <c r="AJ12" s="13" t="s">
        <v>14531</v>
      </c>
      <c r="AQ12" s="852"/>
      <c r="AR12" s="852"/>
      <c r="AS12" s="852"/>
      <c r="AU12" s="13" t="s">
        <v>14530</v>
      </c>
      <c r="AV12" s="13" t="s">
        <v>14530</v>
      </c>
      <c r="AW12" s="13"/>
      <c r="AX12" s="13" t="s">
        <v>14531</v>
      </c>
      <c r="AY12" s="13"/>
      <c r="AZ12" s="13" t="s">
        <v>14531</v>
      </c>
      <c r="BA12" s="13"/>
      <c r="BB12" s="13" t="s">
        <v>14531</v>
      </c>
      <c r="BC12" s="13"/>
      <c r="BD12" s="13" t="s">
        <v>14531</v>
      </c>
      <c r="BE12" s="13"/>
      <c r="BF12" s="13" t="s">
        <v>14531</v>
      </c>
      <c r="BG12" s="13"/>
      <c r="BH12" s="13" t="s">
        <v>14531</v>
      </c>
      <c r="BI12" s="13"/>
      <c r="BJ12" s="13" t="s">
        <v>14531</v>
      </c>
      <c r="BK12" s="13"/>
      <c r="BL12" s="13" t="s">
        <v>14531</v>
      </c>
      <c r="BM12" s="13"/>
      <c r="BN12" s="13" t="s">
        <v>14531</v>
      </c>
      <c r="BO12" s="13"/>
      <c r="BP12" s="13" t="s">
        <v>14531</v>
      </c>
      <c r="BQ12" s="13"/>
      <c r="BR12" s="13" t="s">
        <v>14531</v>
      </c>
      <c r="BS12" s="13"/>
      <c r="BT12" s="13" t="s">
        <v>14531</v>
      </c>
      <c r="BU12" s="13"/>
      <c r="BV12" s="13" t="s">
        <v>14531</v>
      </c>
      <c r="BW12" s="13"/>
      <c r="BX12" s="13" t="s">
        <v>14531</v>
      </c>
      <c r="BY12" s="13"/>
      <c r="BZ12" s="13" t="s">
        <v>14531</v>
      </c>
    </row>
    <row r="13" spans="1:78" ht="36" customHeight="1" x14ac:dyDescent="0.25">
      <c r="E13" s="13" t="s">
        <v>14532</v>
      </c>
      <c r="F13" s="13" t="s">
        <v>14533</v>
      </c>
      <c r="G13" s="13" t="s">
        <v>14534</v>
      </c>
      <c r="H13" s="13" t="s">
        <v>1161</v>
      </c>
      <c r="I13" s="13" t="s">
        <v>14534</v>
      </c>
      <c r="J13" s="13" t="s">
        <v>1160</v>
      </c>
      <c r="K13" s="13" t="s">
        <v>14534</v>
      </c>
      <c r="L13" s="13" t="s">
        <v>1159</v>
      </c>
      <c r="M13" s="13" t="s">
        <v>14534</v>
      </c>
      <c r="N13" s="13" t="s">
        <v>1158</v>
      </c>
      <c r="O13" s="13" t="s">
        <v>14534</v>
      </c>
      <c r="P13" s="13" t="s">
        <v>1157</v>
      </c>
      <c r="Q13" s="13" t="s">
        <v>14534</v>
      </c>
      <c r="R13" s="13" t="s">
        <v>1156</v>
      </c>
      <c r="S13" s="13" t="s">
        <v>14534</v>
      </c>
      <c r="T13" s="13" t="s">
        <v>1155</v>
      </c>
      <c r="U13" s="13" t="s">
        <v>14534</v>
      </c>
      <c r="V13" s="13" t="s">
        <v>1154</v>
      </c>
      <c r="W13" s="13" t="s">
        <v>14534</v>
      </c>
      <c r="X13" s="13" t="s">
        <v>1153</v>
      </c>
      <c r="Y13" s="13" t="s">
        <v>14534</v>
      </c>
      <c r="Z13" s="13" t="s">
        <v>1152</v>
      </c>
      <c r="AA13" s="13" t="s">
        <v>14534</v>
      </c>
      <c r="AB13" s="13" t="s">
        <v>1151</v>
      </c>
      <c r="AC13" s="13" t="s">
        <v>14534</v>
      </c>
      <c r="AD13" s="13" t="s">
        <v>1150</v>
      </c>
      <c r="AE13" s="13" t="s">
        <v>14534</v>
      </c>
      <c r="AF13" s="13" t="s">
        <v>1149</v>
      </c>
      <c r="AG13" s="13" t="s">
        <v>14534</v>
      </c>
      <c r="AH13" s="13" t="s">
        <v>1148</v>
      </c>
      <c r="AI13" s="13" t="s">
        <v>14534</v>
      </c>
      <c r="AJ13" s="13" t="s">
        <v>1147</v>
      </c>
      <c r="AQ13" s="852"/>
      <c r="AR13" s="852"/>
      <c r="AS13" s="852"/>
      <c r="AU13" s="13" t="s">
        <v>14532</v>
      </c>
      <c r="AV13" s="13" t="s">
        <v>14533</v>
      </c>
      <c r="AW13" s="13" t="s">
        <v>14534</v>
      </c>
      <c r="AX13" s="13" t="s">
        <v>1161</v>
      </c>
      <c r="AY13" s="13" t="s">
        <v>14534</v>
      </c>
      <c r="AZ13" s="13" t="s">
        <v>1160</v>
      </c>
      <c r="BA13" s="13" t="s">
        <v>14534</v>
      </c>
      <c r="BB13" s="13" t="s">
        <v>1159</v>
      </c>
      <c r="BC13" s="13" t="s">
        <v>14534</v>
      </c>
      <c r="BD13" s="13" t="s">
        <v>1158</v>
      </c>
      <c r="BE13" s="13" t="s">
        <v>14534</v>
      </c>
      <c r="BF13" s="13" t="s">
        <v>1157</v>
      </c>
      <c r="BG13" s="13" t="s">
        <v>14534</v>
      </c>
      <c r="BH13" s="13" t="s">
        <v>1156</v>
      </c>
      <c r="BI13" s="13" t="s">
        <v>14534</v>
      </c>
      <c r="BJ13" s="13" t="s">
        <v>1155</v>
      </c>
      <c r="BK13" s="13" t="s">
        <v>14534</v>
      </c>
      <c r="BL13" s="13" t="s">
        <v>1154</v>
      </c>
      <c r="BM13" s="13" t="s">
        <v>14534</v>
      </c>
      <c r="BN13" s="13" t="s">
        <v>1153</v>
      </c>
      <c r="BO13" s="13" t="s">
        <v>14534</v>
      </c>
      <c r="BP13" s="13" t="s">
        <v>1152</v>
      </c>
      <c r="BQ13" s="13" t="s">
        <v>14534</v>
      </c>
      <c r="BR13" s="13" t="s">
        <v>1151</v>
      </c>
      <c r="BS13" s="13" t="s">
        <v>14534</v>
      </c>
      <c r="BT13" s="13" t="s">
        <v>1150</v>
      </c>
      <c r="BU13" s="13" t="s">
        <v>14534</v>
      </c>
      <c r="BV13" s="13" t="s">
        <v>1149</v>
      </c>
      <c r="BW13" s="13" t="s">
        <v>14534</v>
      </c>
      <c r="BX13" s="13" t="s">
        <v>1148</v>
      </c>
      <c r="BY13" s="13" t="s">
        <v>14534</v>
      </c>
      <c r="BZ13" s="13" t="s">
        <v>1147</v>
      </c>
    </row>
    <row r="14" spans="1:78" ht="12.4" customHeight="1" x14ac:dyDescent="0.25">
      <c r="E14" s="13" t="s">
        <v>3212</v>
      </c>
      <c r="F14" s="13" t="s">
        <v>3212</v>
      </c>
      <c r="G14" s="13" t="s">
        <v>1161</v>
      </c>
      <c r="H14" s="13" t="s">
        <v>3212</v>
      </c>
      <c r="I14" s="13" t="s">
        <v>1160</v>
      </c>
      <c r="J14" s="13" t="s">
        <v>3212</v>
      </c>
      <c r="K14" s="13" t="s">
        <v>1159</v>
      </c>
      <c r="L14" s="13" t="s">
        <v>3212</v>
      </c>
      <c r="M14" s="13" t="s">
        <v>1158</v>
      </c>
      <c r="N14" s="13" t="s">
        <v>3212</v>
      </c>
      <c r="O14" s="13" t="s">
        <v>1157</v>
      </c>
      <c r="P14" s="13" t="s">
        <v>3212</v>
      </c>
      <c r="Q14" s="13" t="s">
        <v>1156</v>
      </c>
      <c r="R14" s="13" t="s">
        <v>3212</v>
      </c>
      <c r="S14" s="13" t="s">
        <v>1155</v>
      </c>
      <c r="T14" s="13" t="s">
        <v>3212</v>
      </c>
      <c r="U14" s="13" t="s">
        <v>1154</v>
      </c>
      <c r="V14" s="13" t="s">
        <v>3212</v>
      </c>
      <c r="W14" s="13" t="s">
        <v>1153</v>
      </c>
      <c r="X14" s="13" t="s">
        <v>3212</v>
      </c>
      <c r="Y14" s="13" t="s">
        <v>1152</v>
      </c>
      <c r="Z14" s="13" t="s">
        <v>3212</v>
      </c>
      <c r="AA14" s="13" t="s">
        <v>1151</v>
      </c>
      <c r="AB14" s="13" t="s">
        <v>3212</v>
      </c>
      <c r="AC14" s="13" t="s">
        <v>1150</v>
      </c>
      <c r="AD14" s="13" t="s">
        <v>3212</v>
      </c>
      <c r="AE14" s="13" t="s">
        <v>1149</v>
      </c>
      <c r="AF14" s="13" t="s">
        <v>3212</v>
      </c>
      <c r="AG14" s="13" t="s">
        <v>1148</v>
      </c>
      <c r="AH14" s="13" t="s">
        <v>3212</v>
      </c>
      <c r="AI14" s="13" t="s">
        <v>1147</v>
      </c>
      <c r="AJ14" s="13" t="s">
        <v>3212</v>
      </c>
      <c r="AU14" s="13" t="s">
        <v>3212</v>
      </c>
      <c r="AV14" s="13" t="s">
        <v>3212</v>
      </c>
      <c r="AW14" s="13" t="s">
        <v>1161</v>
      </c>
      <c r="AX14" s="13" t="s">
        <v>3212</v>
      </c>
      <c r="AY14" s="13" t="s">
        <v>1160</v>
      </c>
      <c r="AZ14" s="13" t="s">
        <v>3212</v>
      </c>
      <c r="BA14" s="13" t="s">
        <v>1159</v>
      </c>
      <c r="BB14" s="13" t="s">
        <v>3212</v>
      </c>
      <c r="BC14" s="13" t="s">
        <v>1158</v>
      </c>
      <c r="BD14" s="13" t="s">
        <v>3212</v>
      </c>
      <c r="BE14" s="13" t="s">
        <v>1157</v>
      </c>
      <c r="BF14" s="13" t="s">
        <v>3212</v>
      </c>
      <c r="BG14" s="13" t="s">
        <v>1156</v>
      </c>
      <c r="BH14" s="13" t="s">
        <v>3212</v>
      </c>
      <c r="BI14" s="13" t="s">
        <v>1155</v>
      </c>
      <c r="BJ14" s="13" t="s">
        <v>3212</v>
      </c>
      <c r="BK14" s="13" t="s">
        <v>1154</v>
      </c>
      <c r="BL14" s="13" t="s">
        <v>3212</v>
      </c>
      <c r="BM14" s="13" t="s">
        <v>1153</v>
      </c>
      <c r="BN14" s="13" t="s">
        <v>3212</v>
      </c>
      <c r="BO14" s="13" t="s">
        <v>1152</v>
      </c>
      <c r="BP14" s="13" t="s">
        <v>3212</v>
      </c>
      <c r="BQ14" s="13" t="s">
        <v>1151</v>
      </c>
      <c r="BR14" s="13" t="s">
        <v>3212</v>
      </c>
      <c r="BS14" s="13" t="s">
        <v>1150</v>
      </c>
      <c r="BT14" s="13" t="s">
        <v>3212</v>
      </c>
      <c r="BU14" s="13" t="s">
        <v>1149</v>
      </c>
      <c r="BV14" s="13" t="s">
        <v>3212</v>
      </c>
      <c r="BW14" s="13" t="s">
        <v>1148</v>
      </c>
      <c r="BX14" s="13" t="s">
        <v>3212</v>
      </c>
      <c r="BY14" s="13" t="s">
        <v>1147</v>
      </c>
      <c r="BZ14" s="13" t="s">
        <v>3212</v>
      </c>
    </row>
    <row r="15" spans="1:78" ht="12.4" customHeight="1" x14ac:dyDescent="0.25">
      <c r="B15" s="20" t="s">
        <v>3501</v>
      </c>
      <c r="E15" s="15" t="s">
        <v>720</v>
      </c>
      <c r="F15" s="15" t="s">
        <v>721</v>
      </c>
      <c r="G15" s="15" t="s">
        <v>599</v>
      </c>
      <c r="H15" s="15" t="s">
        <v>600</v>
      </c>
      <c r="I15" s="15" t="s">
        <v>601</v>
      </c>
      <c r="J15" s="15" t="s">
        <v>602</v>
      </c>
      <c r="K15" s="15" t="s">
        <v>603</v>
      </c>
      <c r="L15" s="15" t="s">
        <v>789</v>
      </c>
      <c r="M15" s="15" t="s">
        <v>790</v>
      </c>
      <c r="N15" s="15" t="s">
        <v>604</v>
      </c>
      <c r="O15" s="15" t="s">
        <v>815</v>
      </c>
      <c r="P15" s="15" t="s">
        <v>816</v>
      </c>
      <c r="Q15" s="15" t="s">
        <v>817</v>
      </c>
      <c r="R15" s="15" t="s">
        <v>818</v>
      </c>
      <c r="S15" s="15" t="s">
        <v>916</v>
      </c>
      <c r="T15" s="15" t="s">
        <v>917</v>
      </c>
      <c r="U15" s="15" t="s">
        <v>942</v>
      </c>
      <c r="V15" s="15" t="s">
        <v>819</v>
      </c>
      <c r="W15" s="15" t="s">
        <v>857</v>
      </c>
      <c r="X15" s="15" t="s">
        <v>858</v>
      </c>
      <c r="Y15" s="15" t="s">
        <v>859</v>
      </c>
      <c r="Z15" s="15" t="s">
        <v>860</v>
      </c>
      <c r="AA15" s="15" t="s">
        <v>861</v>
      </c>
      <c r="AB15" s="15" t="s">
        <v>862</v>
      </c>
      <c r="AC15" s="15" t="s">
        <v>863</v>
      </c>
      <c r="AD15" s="15" t="s">
        <v>864</v>
      </c>
      <c r="AE15" s="15" t="s">
        <v>945</v>
      </c>
      <c r="AF15" s="15" t="s">
        <v>865</v>
      </c>
      <c r="AG15" s="15" t="s">
        <v>948</v>
      </c>
      <c r="AH15" s="15" t="s">
        <v>949</v>
      </c>
      <c r="AI15" s="15" t="s">
        <v>950</v>
      </c>
      <c r="AJ15" s="15" t="s">
        <v>951</v>
      </c>
      <c r="AU15" s="641" t="s">
        <v>720</v>
      </c>
      <c r="AV15" s="641" t="s">
        <v>721</v>
      </c>
      <c r="AW15" s="641" t="s">
        <v>599</v>
      </c>
      <c r="AX15" s="641" t="s">
        <v>600</v>
      </c>
      <c r="AY15" s="641" t="s">
        <v>601</v>
      </c>
      <c r="AZ15" s="641" t="s">
        <v>602</v>
      </c>
      <c r="BA15" s="641" t="s">
        <v>603</v>
      </c>
      <c r="BB15" s="641" t="s">
        <v>789</v>
      </c>
      <c r="BC15" s="641" t="s">
        <v>790</v>
      </c>
      <c r="BD15" s="641" t="s">
        <v>604</v>
      </c>
      <c r="BE15" s="641" t="s">
        <v>815</v>
      </c>
      <c r="BF15" s="641" t="s">
        <v>816</v>
      </c>
      <c r="BG15" s="641" t="s">
        <v>817</v>
      </c>
      <c r="BH15" s="641" t="s">
        <v>818</v>
      </c>
      <c r="BI15" s="641" t="s">
        <v>916</v>
      </c>
      <c r="BJ15" s="641" t="s">
        <v>917</v>
      </c>
      <c r="BK15" s="641" t="s">
        <v>942</v>
      </c>
      <c r="BL15" s="641" t="s">
        <v>819</v>
      </c>
      <c r="BM15" s="641" t="s">
        <v>857</v>
      </c>
      <c r="BN15" s="641" t="s">
        <v>858</v>
      </c>
      <c r="BO15" s="641" t="s">
        <v>859</v>
      </c>
      <c r="BP15" s="641" t="s">
        <v>860</v>
      </c>
      <c r="BQ15" s="641" t="s">
        <v>861</v>
      </c>
      <c r="BR15" s="641" t="s">
        <v>862</v>
      </c>
      <c r="BS15" s="641" t="s">
        <v>863</v>
      </c>
      <c r="BT15" s="641" t="s">
        <v>864</v>
      </c>
      <c r="BU15" s="641" t="s">
        <v>945</v>
      </c>
      <c r="BV15" s="641" t="s">
        <v>865</v>
      </c>
      <c r="BW15" s="641" t="s">
        <v>948</v>
      </c>
      <c r="BX15" s="641" t="s">
        <v>949</v>
      </c>
      <c r="BY15" s="641" t="s">
        <v>950</v>
      </c>
      <c r="BZ15" s="641" t="s">
        <v>951</v>
      </c>
    </row>
    <row r="16" spans="1:78" ht="12.4" customHeight="1" x14ac:dyDescent="0.25">
      <c r="B16" s="10" t="s">
        <v>1404</v>
      </c>
      <c r="C16" s="13" t="s">
        <v>1082</v>
      </c>
      <c r="D16" s="15" t="s">
        <v>421</v>
      </c>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S16" s="10" t="s">
        <v>1404</v>
      </c>
      <c r="AT16" s="640" t="s">
        <v>421</v>
      </c>
      <c r="AU16" s="638" t="s">
        <v>14537</v>
      </c>
      <c r="AV16" s="638" t="s">
        <v>14538</v>
      </c>
      <c r="AW16" s="638" t="s">
        <v>14539</v>
      </c>
      <c r="AX16" s="638" t="s">
        <v>14540</v>
      </c>
      <c r="AY16" s="638" t="s">
        <v>14541</v>
      </c>
      <c r="AZ16" s="638" t="s">
        <v>14542</v>
      </c>
      <c r="BA16" s="638" t="s">
        <v>14543</v>
      </c>
      <c r="BB16" s="638" t="s">
        <v>14544</v>
      </c>
      <c r="BC16" s="638" t="s">
        <v>14545</v>
      </c>
      <c r="BD16" s="638" t="s">
        <v>14546</v>
      </c>
      <c r="BE16" s="638" t="s">
        <v>14547</v>
      </c>
      <c r="BF16" s="638" t="s">
        <v>14548</v>
      </c>
      <c r="BG16" s="638" t="s">
        <v>14549</v>
      </c>
      <c r="BH16" s="638" t="s">
        <v>14550</v>
      </c>
      <c r="BI16" s="638" t="s">
        <v>14551</v>
      </c>
      <c r="BJ16" s="638" t="s">
        <v>14552</v>
      </c>
      <c r="BK16" s="638" t="s">
        <v>14553</v>
      </c>
      <c r="BL16" s="638" t="s">
        <v>14554</v>
      </c>
      <c r="BM16" s="638" t="s">
        <v>14555</v>
      </c>
      <c r="BN16" s="638" t="s">
        <v>14556</v>
      </c>
      <c r="BO16" s="638" t="s">
        <v>14557</v>
      </c>
      <c r="BP16" s="638" t="s">
        <v>14558</v>
      </c>
      <c r="BQ16" s="638" t="s">
        <v>14559</v>
      </c>
      <c r="BR16" s="638" t="s">
        <v>14560</v>
      </c>
      <c r="BS16" s="638" t="s">
        <v>14561</v>
      </c>
      <c r="BT16" s="638" t="s">
        <v>14562</v>
      </c>
      <c r="BU16" s="638" t="s">
        <v>14563</v>
      </c>
      <c r="BV16" s="638" t="s">
        <v>14564</v>
      </c>
      <c r="BW16" s="638" t="s">
        <v>14565</v>
      </c>
      <c r="BX16" s="638" t="s">
        <v>14566</v>
      </c>
      <c r="BY16" s="638" t="s">
        <v>14567</v>
      </c>
      <c r="BZ16" s="638" t="s">
        <v>14568</v>
      </c>
    </row>
    <row r="17" spans="2:78" ht="12.4" customHeight="1" x14ac:dyDescent="0.25">
      <c r="B17" s="10" t="s">
        <v>1405</v>
      </c>
      <c r="C17" s="13" t="s">
        <v>1083</v>
      </c>
      <c r="D17" s="15" t="s">
        <v>423</v>
      </c>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S17" s="10" t="s">
        <v>1405</v>
      </c>
      <c r="AT17" s="640" t="s">
        <v>423</v>
      </c>
      <c r="AU17" s="638" t="s">
        <v>14569</v>
      </c>
      <c r="AV17" s="638" t="s">
        <v>14570</v>
      </c>
      <c r="AW17" s="638" t="s">
        <v>14571</v>
      </c>
      <c r="AX17" s="638" t="s">
        <v>14572</v>
      </c>
      <c r="AY17" s="638" t="s">
        <v>14573</v>
      </c>
      <c r="AZ17" s="638" t="s">
        <v>14574</v>
      </c>
      <c r="BA17" s="638" t="s">
        <v>14575</v>
      </c>
      <c r="BB17" s="638" t="s">
        <v>14576</v>
      </c>
      <c r="BC17" s="638" t="s">
        <v>14577</v>
      </c>
      <c r="BD17" s="638" t="s">
        <v>14578</v>
      </c>
      <c r="BE17" s="638" t="s">
        <v>14579</v>
      </c>
      <c r="BF17" s="638" t="s">
        <v>14580</v>
      </c>
      <c r="BG17" s="638" t="s">
        <v>14581</v>
      </c>
      <c r="BH17" s="638" t="s">
        <v>14582</v>
      </c>
      <c r="BI17" s="638" t="s">
        <v>14583</v>
      </c>
      <c r="BJ17" s="638" t="s">
        <v>14584</v>
      </c>
      <c r="BK17" s="638" t="s">
        <v>14585</v>
      </c>
      <c r="BL17" s="638" t="s">
        <v>14586</v>
      </c>
      <c r="BM17" s="638" t="s">
        <v>14587</v>
      </c>
      <c r="BN17" s="638" t="s">
        <v>14588</v>
      </c>
      <c r="BO17" s="638" t="s">
        <v>14589</v>
      </c>
      <c r="BP17" s="638" t="s">
        <v>14590</v>
      </c>
      <c r="BQ17" s="638" t="s">
        <v>14591</v>
      </c>
      <c r="BR17" s="638" t="s">
        <v>14592</v>
      </c>
      <c r="BS17" s="638" t="s">
        <v>14593</v>
      </c>
      <c r="BT17" s="638" t="s">
        <v>14594</v>
      </c>
      <c r="BU17" s="638" t="s">
        <v>14595</v>
      </c>
      <c r="BV17" s="638" t="s">
        <v>14596</v>
      </c>
      <c r="BW17" s="638" t="s">
        <v>14597</v>
      </c>
      <c r="BX17" s="638" t="s">
        <v>14598</v>
      </c>
      <c r="BY17" s="638" t="s">
        <v>14599</v>
      </c>
      <c r="BZ17" s="638" t="s">
        <v>14600</v>
      </c>
    </row>
    <row r="18" spans="2:78" ht="12.4" customHeight="1" x14ac:dyDescent="0.25">
      <c r="B18" s="10" t="s">
        <v>1406</v>
      </c>
      <c r="C18" s="13" t="s">
        <v>1084</v>
      </c>
      <c r="D18" s="15" t="s">
        <v>613</v>
      </c>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S18" s="10" t="s">
        <v>1406</v>
      </c>
      <c r="AT18" s="640" t="s">
        <v>613</v>
      </c>
      <c r="AU18" s="638" t="s">
        <v>14601</v>
      </c>
      <c r="AV18" s="638" t="s">
        <v>14602</v>
      </c>
      <c r="AW18" s="638" t="s">
        <v>14603</v>
      </c>
      <c r="AX18" s="638" t="s">
        <v>14604</v>
      </c>
      <c r="AY18" s="638" t="s">
        <v>14605</v>
      </c>
      <c r="AZ18" s="638" t="s">
        <v>14606</v>
      </c>
      <c r="BA18" s="638" t="s">
        <v>14607</v>
      </c>
      <c r="BB18" s="638" t="s">
        <v>14608</v>
      </c>
      <c r="BC18" s="638" t="s">
        <v>14609</v>
      </c>
      <c r="BD18" s="638" t="s">
        <v>14610</v>
      </c>
      <c r="BE18" s="638" t="s">
        <v>14611</v>
      </c>
      <c r="BF18" s="638" t="s">
        <v>14612</v>
      </c>
      <c r="BG18" s="638" t="s">
        <v>14613</v>
      </c>
      <c r="BH18" s="638" t="s">
        <v>14614</v>
      </c>
      <c r="BI18" s="638" t="s">
        <v>14615</v>
      </c>
      <c r="BJ18" s="638" t="s">
        <v>14616</v>
      </c>
      <c r="BK18" s="638" t="s">
        <v>14617</v>
      </c>
      <c r="BL18" s="638" t="s">
        <v>14618</v>
      </c>
      <c r="BM18" s="638" t="s">
        <v>14619</v>
      </c>
      <c r="BN18" s="638" t="s">
        <v>14620</v>
      </c>
      <c r="BO18" s="638" t="s">
        <v>14621</v>
      </c>
      <c r="BP18" s="638" t="s">
        <v>14622</v>
      </c>
      <c r="BQ18" s="638" t="s">
        <v>14623</v>
      </c>
      <c r="BR18" s="638" t="s">
        <v>14624</v>
      </c>
      <c r="BS18" s="638" t="s">
        <v>14625</v>
      </c>
      <c r="BT18" s="638" t="s">
        <v>14626</v>
      </c>
      <c r="BU18" s="638" t="s">
        <v>14627</v>
      </c>
      <c r="BV18" s="638" t="s">
        <v>14628</v>
      </c>
      <c r="BW18" s="638" t="s">
        <v>14629</v>
      </c>
      <c r="BX18" s="638" t="s">
        <v>14630</v>
      </c>
      <c r="BY18" s="638" t="s">
        <v>14631</v>
      </c>
      <c r="BZ18" s="638" t="s">
        <v>14632</v>
      </c>
    </row>
    <row r="19" spans="2:78" ht="12.4" customHeight="1" x14ac:dyDescent="0.25">
      <c r="B19" s="10" t="s">
        <v>1407</v>
      </c>
      <c r="C19" s="13" t="s">
        <v>1085</v>
      </c>
      <c r="D19" s="15" t="s">
        <v>427</v>
      </c>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S19" s="10" t="s">
        <v>1407</v>
      </c>
      <c r="AT19" s="640" t="s">
        <v>427</v>
      </c>
      <c r="AU19" s="638" t="s">
        <v>14633</v>
      </c>
      <c r="AV19" s="638" t="s">
        <v>14634</v>
      </c>
      <c r="AW19" s="638" t="s">
        <v>14635</v>
      </c>
      <c r="AX19" s="638" t="s">
        <v>14636</v>
      </c>
      <c r="AY19" s="638" t="s">
        <v>14637</v>
      </c>
      <c r="AZ19" s="638" t="s">
        <v>14638</v>
      </c>
      <c r="BA19" s="638" t="s">
        <v>14639</v>
      </c>
      <c r="BB19" s="638" t="s">
        <v>14640</v>
      </c>
      <c r="BC19" s="638" t="s">
        <v>14641</v>
      </c>
      <c r="BD19" s="638" t="s">
        <v>14642</v>
      </c>
      <c r="BE19" s="638" t="s">
        <v>14643</v>
      </c>
      <c r="BF19" s="638" t="s">
        <v>14644</v>
      </c>
      <c r="BG19" s="638" t="s">
        <v>14645</v>
      </c>
      <c r="BH19" s="638" t="s">
        <v>14646</v>
      </c>
      <c r="BI19" s="638" t="s">
        <v>14647</v>
      </c>
      <c r="BJ19" s="638" t="s">
        <v>14648</v>
      </c>
      <c r="BK19" s="638" t="s">
        <v>14649</v>
      </c>
      <c r="BL19" s="638" t="s">
        <v>14650</v>
      </c>
      <c r="BM19" s="638" t="s">
        <v>14651</v>
      </c>
      <c r="BN19" s="638" t="s">
        <v>14652</v>
      </c>
      <c r="BO19" s="638" t="s">
        <v>14653</v>
      </c>
      <c r="BP19" s="638" t="s">
        <v>14654</v>
      </c>
      <c r="BQ19" s="638" t="s">
        <v>14655</v>
      </c>
      <c r="BR19" s="638" t="s">
        <v>14656</v>
      </c>
      <c r="BS19" s="638" t="s">
        <v>14657</v>
      </c>
      <c r="BT19" s="638" t="s">
        <v>14658</v>
      </c>
      <c r="BU19" s="638" t="s">
        <v>14659</v>
      </c>
      <c r="BV19" s="638" t="s">
        <v>14660</v>
      </c>
      <c r="BW19" s="638" t="s">
        <v>14661</v>
      </c>
      <c r="BX19" s="638" t="s">
        <v>14662</v>
      </c>
      <c r="BY19" s="638" t="s">
        <v>14663</v>
      </c>
      <c r="BZ19" s="638" t="s">
        <v>14664</v>
      </c>
    </row>
    <row r="20" spans="2:78" ht="12.4" customHeight="1" x14ac:dyDescent="0.25">
      <c r="B20" s="10" t="s">
        <v>1408</v>
      </c>
      <c r="C20" s="13" t="s">
        <v>1086</v>
      </c>
      <c r="D20" s="15" t="s">
        <v>573</v>
      </c>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S20" s="10" t="s">
        <v>1408</v>
      </c>
      <c r="AT20" s="640" t="s">
        <v>573</v>
      </c>
      <c r="AU20" s="638" t="s">
        <v>14665</v>
      </c>
      <c r="AV20" s="638" t="s">
        <v>14666</v>
      </c>
      <c r="AW20" s="638" t="s">
        <v>14667</v>
      </c>
      <c r="AX20" s="638" t="s">
        <v>14668</v>
      </c>
      <c r="AY20" s="638" t="s">
        <v>14669</v>
      </c>
      <c r="AZ20" s="638" t="s">
        <v>14670</v>
      </c>
      <c r="BA20" s="638" t="s">
        <v>14671</v>
      </c>
      <c r="BB20" s="638" t="s">
        <v>14672</v>
      </c>
      <c r="BC20" s="638" t="s">
        <v>14673</v>
      </c>
      <c r="BD20" s="638" t="s">
        <v>14674</v>
      </c>
      <c r="BE20" s="638" t="s">
        <v>14675</v>
      </c>
      <c r="BF20" s="638" t="s">
        <v>14676</v>
      </c>
      <c r="BG20" s="638" t="s">
        <v>14677</v>
      </c>
      <c r="BH20" s="638" t="s">
        <v>14678</v>
      </c>
      <c r="BI20" s="638" t="s">
        <v>14679</v>
      </c>
      <c r="BJ20" s="638" t="s">
        <v>14680</v>
      </c>
      <c r="BK20" s="638" t="s">
        <v>14681</v>
      </c>
      <c r="BL20" s="638" t="s">
        <v>14682</v>
      </c>
      <c r="BM20" s="638" t="s">
        <v>14683</v>
      </c>
      <c r="BN20" s="638" t="s">
        <v>14684</v>
      </c>
      <c r="BO20" s="638" t="s">
        <v>14685</v>
      </c>
      <c r="BP20" s="638" t="s">
        <v>14686</v>
      </c>
      <c r="BQ20" s="638" t="s">
        <v>14687</v>
      </c>
      <c r="BR20" s="638" t="s">
        <v>14688</v>
      </c>
      <c r="BS20" s="638" t="s">
        <v>14689</v>
      </c>
      <c r="BT20" s="638" t="s">
        <v>14690</v>
      </c>
      <c r="BU20" s="638" t="s">
        <v>14691</v>
      </c>
      <c r="BV20" s="638" t="s">
        <v>14692</v>
      </c>
      <c r="BW20" s="638" t="s">
        <v>14693</v>
      </c>
      <c r="BX20" s="638" t="s">
        <v>14694</v>
      </c>
      <c r="BY20" s="638" t="s">
        <v>14695</v>
      </c>
      <c r="BZ20" s="638" t="s">
        <v>14696</v>
      </c>
    </row>
    <row r="21" spans="2:78" ht="12.4" customHeight="1" x14ac:dyDescent="0.25">
      <c r="B21" s="10" t="s">
        <v>1409</v>
      </c>
      <c r="C21" s="13" t="s">
        <v>1087</v>
      </c>
      <c r="D21" s="15" t="s">
        <v>429</v>
      </c>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S21" s="10" t="s">
        <v>1409</v>
      </c>
      <c r="AT21" s="640" t="s">
        <v>429</v>
      </c>
      <c r="AU21" s="638" t="s">
        <v>14697</v>
      </c>
      <c r="AV21" s="638" t="s">
        <v>14698</v>
      </c>
      <c r="AW21" s="638" t="s">
        <v>14699</v>
      </c>
      <c r="AX21" s="638" t="s">
        <v>14700</v>
      </c>
      <c r="AY21" s="638" t="s">
        <v>14701</v>
      </c>
      <c r="AZ21" s="638" t="s">
        <v>14702</v>
      </c>
      <c r="BA21" s="638" t="s">
        <v>14703</v>
      </c>
      <c r="BB21" s="638" t="s">
        <v>14704</v>
      </c>
      <c r="BC21" s="638" t="s">
        <v>14705</v>
      </c>
      <c r="BD21" s="638" t="s">
        <v>14706</v>
      </c>
      <c r="BE21" s="638" t="s">
        <v>14707</v>
      </c>
      <c r="BF21" s="638" t="s">
        <v>14708</v>
      </c>
      <c r="BG21" s="638" t="s">
        <v>14709</v>
      </c>
      <c r="BH21" s="638" t="s">
        <v>14710</v>
      </c>
      <c r="BI21" s="638" t="s">
        <v>14711</v>
      </c>
      <c r="BJ21" s="638" t="s">
        <v>14712</v>
      </c>
      <c r="BK21" s="638" t="s">
        <v>14713</v>
      </c>
      <c r="BL21" s="638" t="s">
        <v>14714</v>
      </c>
      <c r="BM21" s="638" t="s">
        <v>14715</v>
      </c>
      <c r="BN21" s="638" t="s">
        <v>14716</v>
      </c>
      <c r="BO21" s="638" t="s">
        <v>14717</v>
      </c>
      <c r="BP21" s="638" t="s">
        <v>14718</v>
      </c>
      <c r="BQ21" s="638" t="s">
        <v>14719</v>
      </c>
      <c r="BR21" s="638" t="s">
        <v>14720</v>
      </c>
      <c r="BS21" s="638" t="s">
        <v>14721</v>
      </c>
      <c r="BT21" s="638" t="s">
        <v>14722</v>
      </c>
      <c r="BU21" s="638" t="s">
        <v>14723</v>
      </c>
      <c r="BV21" s="638" t="s">
        <v>14724</v>
      </c>
      <c r="BW21" s="638" t="s">
        <v>14725</v>
      </c>
      <c r="BX21" s="638" t="s">
        <v>14726</v>
      </c>
      <c r="BY21" s="638" t="s">
        <v>14727</v>
      </c>
      <c r="BZ21" s="638" t="s">
        <v>14728</v>
      </c>
    </row>
    <row r="22" spans="2:78" ht="12.4" customHeight="1" x14ac:dyDescent="0.25">
      <c r="B22" s="10" t="s">
        <v>1410</v>
      </c>
      <c r="C22" s="13" t="s">
        <v>1088</v>
      </c>
      <c r="D22" s="15" t="s">
        <v>431</v>
      </c>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S22" s="10" t="s">
        <v>1410</v>
      </c>
      <c r="AT22" s="640" t="s">
        <v>431</v>
      </c>
      <c r="AU22" s="638" t="s">
        <v>14729</v>
      </c>
      <c r="AV22" s="638" t="s">
        <v>14730</v>
      </c>
      <c r="AW22" s="638" t="s">
        <v>14731</v>
      </c>
      <c r="AX22" s="638" t="s">
        <v>14732</v>
      </c>
      <c r="AY22" s="638" t="s">
        <v>14733</v>
      </c>
      <c r="AZ22" s="638" t="s">
        <v>14734</v>
      </c>
      <c r="BA22" s="638" t="s">
        <v>14735</v>
      </c>
      <c r="BB22" s="638" t="s">
        <v>14736</v>
      </c>
      <c r="BC22" s="638" t="s">
        <v>14737</v>
      </c>
      <c r="BD22" s="638" t="s">
        <v>14738</v>
      </c>
      <c r="BE22" s="638" t="s">
        <v>14739</v>
      </c>
      <c r="BF22" s="638" t="s">
        <v>14740</v>
      </c>
      <c r="BG22" s="638" t="s">
        <v>14741</v>
      </c>
      <c r="BH22" s="638" t="s">
        <v>14742</v>
      </c>
      <c r="BI22" s="638" t="s">
        <v>14743</v>
      </c>
      <c r="BJ22" s="638" t="s">
        <v>14744</v>
      </c>
      <c r="BK22" s="638" t="s">
        <v>14745</v>
      </c>
      <c r="BL22" s="638" t="s">
        <v>14746</v>
      </c>
      <c r="BM22" s="638" t="s">
        <v>14747</v>
      </c>
      <c r="BN22" s="638" t="s">
        <v>14748</v>
      </c>
      <c r="BO22" s="638" t="s">
        <v>14749</v>
      </c>
      <c r="BP22" s="638" t="s">
        <v>14750</v>
      </c>
      <c r="BQ22" s="638" t="s">
        <v>14751</v>
      </c>
      <c r="BR22" s="638" t="s">
        <v>14752</v>
      </c>
      <c r="BS22" s="638" t="s">
        <v>14753</v>
      </c>
      <c r="BT22" s="638" t="s">
        <v>14754</v>
      </c>
      <c r="BU22" s="638" t="s">
        <v>14755</v>
      </c>
      <c r="BV22" s="638" t="s">
        <v>14756</v>
      </c>
      <c r="BW22" s="638" t="s">
        <v>14757</v>
      </c>
      <c r="BX22" s="638" t="s">
        <v>14758</v>
      </c>
      <c r="BY22" s="638" t="s">
        <v>14759</v>
      </c>
      <c r="BZ22" s="638" t="s">
        <v>14760</v>
      </c>
    </row>
    <row r="23" spans="2:78" ht="12.4" customHeight="1" x14ac:dyDescent="0.25">
      <c r="B23" s="10" t="s">
        <v>1411</v>
      </c>
      <c r="C23" s="13" t="s">
        <v>1089</v>
      </c>
      <c r="D23" s="15" t="s">
        <v>433</v>
      </c>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S23" s="10" t="s">
        <v>1411</v>
      </c>
      <c r="AT23" s="640" t="s">
        <v>433</v>
      </c>
      <c r="AU23" s="638" t="s">
        <v>14761</v>
      </c>
      <c r="AV23" s="638" t="s">
        <v>14762</v>
      </c>
      <c r="AW23" s="638" t="s">
        <v>14763</v>
      </c>
      <c r="AX23" s="638" t="s">
        <v>14764</v>
      </c>
      <c r="AY23" s="638" t="s">
        <v>14765</v>
      </c>
      <c r="AZ23" s="638" t="s">
        <v>14766</v>
      </c>
      <c r="BA23" s="638" t="s">
        <v>14767</v>
      </c>
      <c r="BB23" s="638" t="s">
        <v>14768</v>
      </c>
      <c r="BC23" s="638" t="s">
        <v>14769</v>
      </c>
      <c r="BD23" s="638" t="s">
        <v>14770</v>
      </c>
      <c r="BE23" s="638" t="s">
        <v>14771</v>
      </c>
      <c r="BF23" s="638" t="s">
        <v>14772</v>
      </c>
      <c r="BG23" s="638" t="s">
        <v>14773</v>
      </c>
      <c r="BH23" s="638" t="s">
        <v>14774</v>
      </c>
      <c r="BI23" s="638" t="s">
        <v>14775</v>
      </c>
      <c r="BJ23" s="638" t="s">
        <v>14776</v>
      </c>
      <c r="BK23" s="638" t="s">
        <v>14777</v>
      </c>
      <c r="BL23" s="638" t="s">
        <v>14778</v>
      </c>
      <c r="BM23" s="638" t="s">
        <v>14779</v>
      </c>
      <c r="BN23" s="638" t="s">
        <v>14780</v>
      </c>
      <c r="BO23" s="638" t="s">
        <v>14781</v>
      </c>
      <c r="BP23" s="638" t="s">
        <v>14782</v>
      </c>
      <c r="BQ23" s="638" t="s">
        <v>14783</v>
      </c>
      <c r="BR23" s="638" t="s">
        <v>14784</v>
      </c>
      <c r="BS23" s="638" t="s">
        <v>14785</v>
      </c>
      <c r="BT23" s="638" t="s">
        <v>14786</v>
      </c>
      <c r="BU23" s="638" t="s">
        <v>14787</v>
      </c>
      <c r="BV23" s="638" t="s">
        <v>14788</v>
      </c>
      <c r="BW23" s="638" t="s">
        <v>14789</v>
      </c>
      <c r="BX23" s="638" t="s">
        <v>14790</v>
      </c>
      <c r="BY23" s="638" t="s">
        <v>14791</v>
      </c>
      <c r="BZ23" s="638" t="s">
        <v>14792</v>
      </c>
    </row>
    <row r="24" spans="2:78" ht="12.4" customHeight="1" x14ac:dyDescent="0.25">
      <c r="B24" s="10" t="s">
        <v>1412</v>
      </c>
      <c r="C24" s="13" t="s">
        <v>1090</v>
      </c>
      <c r="D24" s="15" t="s">
        <v>435</v>
      </c>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S24" s="10" t="s">
        <v>1412</v>
      </c>
      <c r="AT24" s="640" t="s">
        <v>435</v>
      </c>
      <c r="AU24" s="638" t="s">
        <v>14793</v>
      </c>
      <c r="AV24" s="638" t="s">
        <v>14794</v>
      </c>
      <c r="AW24" s="638" t="s">
        <v>14795</v>
      </c>
      <c r="AX24" s="638" t="s">
        <v>14796</v>
      </c>
      <c r="AY24" s="638" t="s">
        <v>14797</v>
      </c>
      <c r="AZ24" s="638" t="s">
        <v>14798</v>
      </c>
      <c r="BA24" s="638" t="s">
        <v>14799</v>
      </c>
      <c r="BB24" s="638" t="s">
        <v>14800</v>
      </c>
      <c r="BC24" s="638" t="s">
        <v>14801</v>
      </c>
      <c r="BD24" s="638" t="s">
        <v>14802</v>
      </c>
      <c r="BE24" s="638" t="s">
        <v>14803</v>
      </c>
      <c r="BF24" s="638" t="s">
        <v>14804</v>
      </c>
      <c r="BG24" s="638" t="s">
        <v>14805</v>
      </c>
      <c r="BH24" s="638" t="s">
        <v>14806</v>
      </c>
      <c r="BI24" s="638" t="s">
        <v>14807</v>
      </c>
      <c r="BJ24" s="638" t="s">
        <v>14808</v>
      </c>
      <c r="BK24" s="638" t="s">
        <v>14809</v>
      </c>
      <c r="BL24" s="638" t="s">
        <v>14810</v>
      </c>
      <c r="BM24" s="638" t="s">
        <v>14811</v>
      </c>
      <c r="BN24" s="638" t="s">
        <v>14812</v>
      </c>
      <c r="BO24" s="638" t="s">
        <v>14813</v>
      </c>
      <c r="BP24" s="638" t="s">
        <v>14814</v>
      </c>
      <c r="BQ24" s="638" t="s">
        <v>14815</v>
      </c>
      <c r="BR24" s="638" t="s">
        <v>14816</v>
      </c>
      <c r="BS24" s="638" t="s">
        <v>14817</v>
      </c>
      <c r="BT24" s="638" t="s">
        <v>14818</v>
      </c>
      <c r="BU24" s="638" t="s">
        <v>14819</v>
      </c>
      <c r="BV24" s="638" t="s">
        <v>14820</v>
      </c>
      <c r="BW24" s="638" t="s">
        <v>14821</v>
      </c>
      <c r="BX24" s="638" t="s">
        <v>14822</v>
      </c>
      <c r="BY24" s="638" t="s">
        <v>14823</v>
      </c>
      <c r="BZ24" s="638" t="s">
        <v>14824</v>
      </c>
    </row>
    <row r="25" spans="2:78" ht="12.4" customHeight="1" x14ac:dyDescent="0.25">
      <c r="B25" s="10" t="s">
        <v>1413</v>
      </c>
      <c r="C25" s="13" t="s">
        <v>1091</v>
      </c>
      <c r="D25" s="15" t="s">
        <v>437</v>
      </c>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S25" s="10" t="s">
        <v>1413</v>
      </c>
      <c r="AT25" s="640" t="s">
        <v>437</v>
      </c>
      <c r="AU25" s="638" t="s">
        <v>14825</v>
      </c>
      <c r="AV25" s="638" t="s">
        <v>14826</v>
      </c>
      <c r="AW25" s="638" t="s">
        <v>14827</v>
      </c>
      <c r="AX25" s="638" t="s">
        <v>14828</v>
      </c>
      <c r="AY25" s="638" t="s">
        <v>14829</v>
      </c>
      <c r="AZ25" s="638" t="s">
        <v>14830</v>
      </c>
      <c r="BA25" s="638" t="s">
        <v>14831</v>
      </c>
      <c r="BB25" s="638" t="s">
        <v>14832</v>
      </c>
      <c r="BC25" s="638" t="s">
        <v>14833</v>
      </c>
      <c r="BD25" s="638" t="s">
        <v>14834</v>
      </c>
      <c r="BE25" s="638" t="s">
        <v>14835</v>
      </c>
      <c r="BF25" s="638" t="s">
        <v>14836</v>
      </c>
      <c r="BG25" s="638" t="s">
        <v>14837</v>
      </c>
      <c r="BH25" s="638" t="s">
        <v>14838</v>
      </c>
      <c r="BI25" s="638" t="s">
        <v>14839</v>
      </c>
      <c r="BJ25" s="638" t="s">
        <v>14840</v>
      </c>
      <c r="BK25" s="638" t="s">
        <v>14841</v>
      </c>
      <c r="BL25" s="638" t="s">
        <v>14842</v>
      </c>
      <c r="BM25" s="638" t="s">
        <v>14843</v>
      </c>
      <c r="BN25" s="638" t="s">
        <v>14844</v>
      </c>
      <c r="BO25" s="638" t="s">
        <v>14845</v>
      </c>
      <c r="BP25" s="638" t="s">
        <v>14846</v>
      </c>
      <c r="BQ25" s="638" t="s">
        <v>14847</v>
      </c>
      <c r="BR25" s="638" t="s">
        <v>14848</v>
      </c>
      <c r="BS25" s="638" t="s">
        <v>14849</v>
      </c>
      <c r="BT25" s="638" t="s">
        <v>14850</v>
      </c>
      <c r="BU25" s="638" t="s">
        <v>14851</v>
      </c>
      <c r="BV25" s="638" t="s">
        <v>14852</v>
      </c>
      <c r="BW25" s="638" t="s">
        <v>14853</v>
      </c>
      <c r="BX25" s="638" t="s">
        <v>14854</v>
      </c>
      <c r="BY25" s="638" t="s">
        <v>14855</v>
      </c>
      <c r="BZ25" s="638" t="s">
        <v>14856</v>
      </c>
    </row>
    <row r="26" spans="2:78" ht="12.4" customHeight="1" x14ac:dyDescent="0.25">
      <c r="B26" s="10" t="s">
        <v>1414</v>
      </c>
      <c r="C26" s="13" t="s">
        <v>1092</v>
      </c>
      <c r="D26" s="15" t="s">
        <v>439</v>
      </c>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S26" s="10" t="s">
        <v>1414</v>
      </c>
      <c r="AT26" s="640" t="s">
        <v>439</v>
      </c>
      <c r="AU26" s="638" t="s">
        <v>14857</v>
      </c>
      <c r="AV26" s="638" t="s">
        <v>14858</v>
      </c>
      <c r="AW26" s="638" t="s">
        <v>14859</v>
      </c>
      <c r="AX26" s="638" t="s">
        <v>14860</v>
      </c>
      <c r="AY26" s="638" t="s">
        <v>14861</v>
      </c>
      <c r="AZ26" s="638" t="s">
        <v>14862</v>
      </c>
      <c r="BA26" s="638" t="s">
        <v>14863</v>
      </c>
      <c r="BB26" s="638" t="s">
        <v>14864</v>
      </c>
      <c r="BC26" s="638" t="s">
        <v>14865</v>
      </c>
      <c r="BD26" s="638" t="s">
        <v>14866</v>
      </c>
      <c r="BE26" s="638" t="s">
        <v>14867</v>
      </c>
      <c r="BF26" s="638" t="s">
        <v>14868</v>
      </c>
      <c r="BG26" s="638" t="s">
        <v>14869</v>
      </c>
      <c r="BH26" s="638" t="s">
        <v>14870</v>
      </c>
      <c r="BI26" s="638" t="s">
        <v>14871</v>
      </c>
      <c r="BJ26" s="638" t="s">
        <v>14872</v>
      </c>
      <c r="BK26" s="638" t="s">
        <v>14873</v>
      </c>
      <c r="BL26" s="638" t="s">
        <v>14874</v>
      </c>
      <c r="BM26" s="638" t="s">
        <v>14875</v>
      </c>
      <c r="BN26" s="638" t="s">
        <v>14876</v>
      </c>
      <c r="BO26" s="638" t="s">
        <v>14877</v>
      </c>
      <c r="BP26" s="638" t="s">
        <v>14878</v>
      </c>
      <c r="BQ26" s="638" t="s">
        <v>14879</v>
      </c>
      <c r="BR26" s="638" t="s">
        <v>14880</v>
      </c>
      <c r="BS26" s="638" t="s">
        <v>14881</v>
      </c>
      <c r="BT26" s="638" t="s">
        <v>14882</v>
      </c>
      <c r="BU26" s="638" t="s">
        <v>14883</v>
      </c>
      <c r="BV26" s="638" t="s">
        <v>14884</v>
      </c>
      <c r="BW26" s="638" t="s">
        <v>14885</v>
      </c>
      <c r="BX26" s="638" t="s">
        <v>14886</v>
      </c>
      <c r="BY26" s="638" t="s">
        <v>14887</v>
      </c>
      <c r="BZ26" s="638" t="s">
        <v>14888</v>
      </c>
    </row>
    <row r="27" spans="2:78" ht="12.4" customHeight="1" x14ac:dyDescent="0.25">
      <c r="B27" s="10" t="s">
        <v>1415</v>
      </c>
      <c r="C27" s="13" t="s">
        <v>1093</v>
      </c>
      <c r="D27" s="15" t="s">
        <v>441</v>
      </c>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S27" s="10" t="s">
        <v>1415</v>
      </c>
      <c r="AT27" s="640" t="s">
        <v>441</v>
      </c>
      <c r="AU27" s="638" t="s">
        <v>14889</v>
      </c>
      <c r="AV27" s="638" t="s">
        <v>14890</v>
      </c>
      <c r="AW27" s="638" t="s">
        <v>14891</v>
      </c>
      <c r="AX27" s="638" t="s">
        <v>14892</v>
      </c>
      <c r="AY27" s="638" t="s">
        <v>14893</v>
      </c>
      <c r="AZ27" s="638" t="s">
        <v>14894</v>
      </c>
      <c r="BA27" s="638" t="s">
        <v>14895</v>
      </c>
      <c r="BB27" s="638" t="s">
        <v>14896</v>
      </c>
      <c r="BC27" s="638" t="s">
        <v>14897</v>
      </c>
      <c r="BD27" s="638" t="s">
        <v>14898</v>
      </c>
      <c r="BE27" s="638" t="s">
        <v>14899</v>
      </c>
      <c r="BF27" s="638" t="s">
        <v>14900</v>
      </c>
      <c r="BG27" s="638" t="s">
        <v>14901</v>
      </c>
      <c r="BH27" s="638" t="s">
        <v>14902</v>
      </c>
      <c r="BI27" s="638" t="s">
        <v>14903</v>
      </c>
      <c r="BJ27" s="638" t="s">
        <v>14904</v>
      </c>
      <c r="BK27" s="638" t="s">
        <v>14905</v>
      </c>
      <c r="BL27" s="638" t="s">
        <v>14906</v>
      </c>
      <c r="BM27" s="638" t="s">
        <v>14907</v>
      </c>
      <c r="BN27" s="638" t="s">
        <v>14908</v>
      </c>
      <c r="BO27" s="638" t="s">
        <v>14909</v>
      </c>
      <c r="BP27" s="638" t="s">
        <v>14910</v>
      </c>
      <c r="BQ27" s="638" t="s">
        <v>14911</v>
      </c>
      <c r="BR27" s="638" t="s">
        <v>14912</v>
      </c>
      <c r="BS27" s="638" t="s">
        <v>14913</v>
      </c>
      <c r="BT27" s="638" t="s">
        <v>14914</v>
      </c>
      <c r="BU27" s="638" t="s">
        <v>14915</v>
      </c>
      <c r="BV27" s="638" t="s">
        <v>14916</v>
      </c>
      <c r="BW27" s="638" t="s">
        <v>14917</v>
      </c>
      <c r="BX27" s="638" t="s">
        <v>14918</v>
      </c>
      <c r="BY27" s="638" t="s">
        <v>14919</v>
      </c>
      <c r="BZ27" s="638" t="s">
        <v>14920</v>
      </c>
    </row>
    <row r="28" spans="2:78" ht="12.4" customHeight="1" x14ac:dyDescent="0.25">
      <c r="B28" s="10" t="s">
        <v>1416</v>
      </c>
      <c r="C28" s="13" t="s">
        <v>1094</v>
      </c>
      <c r="D28" s="15" t="s">
        <v>443</v>
      </c>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S28" s="10" t="s">
        <v>1416</v>
      </c>
      <c r="AT28" s="640" t="s">
        <v>443</v>
      </c>
      <c r="AU28" s="638" t="s">
        <v>14921</v>
      </c>
      <c r="AV28" s="638" t="s">
        <v>14922</v>
      </c>
      <c r="AW28" s="638" t="s">
        <v>14923</v>
      </c>
      <c r="AX28" s="638" t="s">
        <v>14924</v>
      </c>
      <c r="AY28" s="638" t="s">
        <v>14925</v>
      </c>
      <c r="AZ28" s="638" t="s">
        <v>14926</v>
      </c>
      <c r="BA28" s="638" t="s">
        <v>14927</v>
      </c>
      <c r="BB28" s="638" t="s">
        <v>14928</v>
      </c>
      <c r="BC28" s="638" t="s">
        <v>14929</v>
      </c>
      <c r="BD28" s="638" t="s">
        <v>14930</v>
      </c>
      <c r="BE28" s="638" t="s">
        <v>14931</v>
      </c>
      <c r="BF28" s="638" t="s">
        <v>14932</v>
      </c>
      <c r="BG28" s="638" t="s">
        <v>14933</v>
      </c>
      <c r="BH28" s="638" t="s">
        <v>14934</v>
      </c>
      <c r="BI28" s="638" t="s">
        <v>14935</v>
      </c>
      <c r="BJ28" s="638" t="s">
        <v>14936</v>
      </c>
      <c r="BK28" s="638" t="s">
        <v>14937</v>
      </c>
      <c r="BL28" s="638" t="s">
        <v>14938</v>
      </c>
      <c r="BM28" s="638" t="s">
        <v>14939</v>
      </c>
      <c r="BN28" s="638" t="s">
        <v>14940</v>
      </c>
      <c r="BO28" s="638" t="s">
        <v>14941</v>
      </c>
      <c r="BP28" s="638" t="s">
        <v>14942</v>
      </c>
      <c r="BQ28" s="638" t="s">
        <v>14943</v>
      </c>
      <c r="BR28" s="638" t="s">
        <v>14944</v>
      </c>
      <c r="BS28" s="638" t="s">
        <v>14945</v>
      </c>
      <c r="BT28" s="638" t="s">
        <v>14946</v>
      </c>
      <c r="BU28" s="638" t="s">
        <v>14947</v>
      </c>
      <c r="BV28" s="638" t="s">
        <v>14948</v>
      </c>
      <c r="BW28" s="638" t="s">
        <v>14949</v>
      </c>
      <c r="BX28" s="638" t="s">
        <v>14950</v>
      </c>
      <c r="BY28" s="638" t="s">
        <v>14951</v>
      </c>
      <c r="BZ28" s="638" t="s">
        <v>14952</v>
      </c>
    </row>
    <row r="29" spans="2:78" ht="12.4" customHeight="1" x14ac:dyDescent="0.25">
      <c r="B29" s="10" t="s">
        <v>1417</v>
      </c>
      <c r="C29" s="13" t="s">
        <v>1095</v>
      </c>
      <c r="D29" s="15" t="s">
        <v>584</v>
      </c>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S29" s="10" t="s">
        <v>1417</v>
      </c>
      <c r="AT29" s="640" t="s">
        <v>584</v>
      </c>
      <c r="AU29" s="638" t="s">
        <v>14953</v>
      </c>
      <c r="AV29" s="638" t="s">
        <v>14954</v>
      </c>
      <c r="AW29" s="638" t="s">
        <v>14955</v>
      </c>
      <c r="AX29" s="638" t="s">
        <v>14956</v>
      </c>
      <c r="AY29" s="638" t="s">
        <v>14957</v>
      </c>
      <c r="AZ29" s="638" t="s">
        <v>14958</v>
      </c>
      <c r="BA29" s="638" t="s">
        <v>14959</v>
      </c>
      <c r="BB29" s="638" t="s">
        <v>14960</v>
      </c>
      <c r="BC29" s="638" t="s">
        <v>14961</v>
      </c>
      <c r="BD29" s="638" t="s">
        <v>14962</v>
      </c>
      <c r="BE29" s="638" t="s">
        <v>14963</v>
      </c>
      <c r="BF29" s="638" t="s">
        <v>14964</v>
      </c>
      <c r="BG29" s="638" t="s">
        <v>14965</v>
      </c>
      <c r="BH29" s="638" t="s">
        <v>14966</v>
      </c>
      <c r="BI29" s="638" t="s">
        <v>14967</v>
      </c>
      <c r="BJ29" s="638" t="s">
        <v>14968</v>
      </c>
      <c r="BK29" s="638" t="s">
        <v>14969</v>
      </c>
      <c r="BL29" s="638" t="s">
        <v>14970</v>
      </c>
      <c r="BM29" s="638" t="s">
        <v>14971</v>
      </c>
      <c r="BN29" s="638" t="s">
        <v>14972</v>
      </c>
      <c r="BO29" s="638" t="s">
        <v>14973</v>
      </c>
      <c r="BP29" s="638" t="s">
        <v>14974</v>
      </c>
      <c r="BQ29" s="638" t="s">
        <v>14975</v>
      </c>
      <c r="BR29" s="638" t="s">
        <v>14976</v>
      </c>
      <c r="BS29" s="638" t="s">
        <v>14977</v>
      </c>
      <c r="BT29" s="638" t="s">
        <v>14978</v>
      </c>
      <c r="BU29" s="638" t="s">
        <v>14979</v>
      </c>
      <c r="BV29" s="638" t="s">
        <v>14980</v>
      </c>
      <c r="BW29" s="638" t="s">
        <v>14981</v>
      </c>
      <c r="BX29" s="638" t="s">
        <v>14982</v>
      </c>
      <c r="BY29" s="638" t="s">
        <v>14983</v>
      </c>
      <c r="BZ29" s="638" t="s">
        <v>14984</v>
      </c>
    </row>
    <row r="30" spans="2:78" ht="12.4" customHeight="1" x14ac:dyDescent="0.25">
      <c r="B30" s="10" t="s">
        <v>1418</v>
      </c>
      <c r="C30" s="13" t="s">
        <v>1096</v>
      </c>
      <c r="D30" s="15" t="s">
        <v>447</v>
      </c>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S30" s="10" t="s">
        <v>1418</v>
      </c>
      <c r="AT30" s="640" t="s">
        <v>447</v>
      </c>
      <c r="AU30" s="638" t="s">
        <v>14985</v>
      </c>
      <c r="AV30" s="638" t="s">
        <v>14986</v>
      </c>
      <c r="AW30" s="638" t="s">
        <v>14987</v>
      </c>
      <c r="AX30" s="638" t="s">
        <v>14988</v>
      </c>
      <c r="AY30" s="638" t="s">
        <v>14989</v>
      </c>
      <c r="AZ30" s="638" t="s">
        <v>14990</v>
      </c>
      <c r="BA30" s="638" t="s">
        <v>14991</v>
      </c>
      <c r="BB30" s="638" t="s">
        <v>14992</v>
      </c>
      <c r="BC30" s="638" t="s">
        <v>14993</v>
      </c>
      <c r="BD30" s="638" t="s">
        <v>14994</v>
      </c>
      <c r="BE30" s="638" t="s">
        <v>14995</v>
      </c>
      <c r="BF30" s="638" t="s">
        <v>14996</v>
      </c>
      <c r="BG30" s="638" t="s">
        <v>14997</v>
      </c>
      <c r="BH30" s="638" t="s">
        <v>14998</v>
      </c>
      <c r="BI30" s="638" t="s">
        <v>14999</v>
      </c>
      <c r="BJ30" s="638" t="s">
        <v>15000</v>
      </c>
      <c r="BK30" s="638" t="s">
        <v>15001</v>
      </c>
      <c r="BL30" s="638" t="s">
        <v>15002</v>
      </c>
      <c r="BM30" s="638" t="s">
        <v>15003</v>
      </c>
      <c r="BN30" s="638" t="s">
        <v>15004</v>
      </c>
      <c r="BO30" s="638" t="s">
        <v>15005</v>
      </c>
      <c r="BP30" s="638" t="s">
        <v>15006</v>
      </c>
      <c r="BQ30" s="638" t="s">
        <v>15007</v>
      </c>
      <c r="BR30" s="638" t="s">
        <v>15008</v>
      </c>
      <c r="BS30" s="638" t="s">
        <v>15009</v>
      </c>
      <c r="BT30" s="638" t="s">
        <v>15010</v>
      </c>
      <c r="BU30" s="638" t="s">
        <v>15011</v>
      </c>
      <c r="BV30" s="638" t="s">
        <v>15012</v>
      </c>
      <c r="BW30" s="638" t="s">
        <v>15013</v>
      </c>
      <c r="BX30" s="638" t="s">
        <v>15014</v>
      </c>
      <c r="BY30" s="638" t="s">
        <v>15015</v>
      </c>
      <c r="BZ30" s="638" t="s">
        <v>15016</v>
      </c>
    </row>
    <row r="31" spans="2:78" ht="12.4" customHeight="1" x14ac:dyDescent="0.25">
      <c r="B31" s="10" t="s">
        <v>1419</v>
      </c>
      <c r="C31" s="13" t="s">
        <v>1097</v>
      </c>
      <c r="D31" s="15" t="s">
        <v>449</v>
      </c>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S31" s="10" t="s">
        <v>1419</v>
      </c>
      <c r="AT31" s="640" t="s">
        <v>449</v>
      </c>
      <c r="AU31" s="638" t="s">
        <v>15017</v>
      </c>
      <c r="AV31" s="638" t="s">
        <v>15018</v>
      </c>
      <c r="AW31" s="638" t="s">
        <v>15019</v>
      </c>
      <c r="AX31" s="638" t="s">
        <v>15020</v>
      </c>
      <c r="AY31" s="638" t="s">
        <v>15021</v>
      </c>
      <c r="AZ31" s="638" t="s">
        <v>15022</v>
      </c>
      <c r="BA31" s="638" t="s">
        <v>15023</v>
      </c>
      <c r="BB31" s="638" t="s">
        <v>15024</v>
      </c>
      <c r="BC31" s="638" t="s">
        <v>15025</v>
      </c>
      <c r="BD31" s="638" t="s">
        <v>15026</v>
      </c>
      <c r="BE31" s="638" t="s">
        <v>15027</v>
      </c>
      <c r="BF31" s="638" t="s">
        <v>15028</v>
      </c>
      <c r="BG31" s="638" t="s">
        <v>15029</v>
      </c>
      <c r="BH31" s="638" t="s">
        <v>15030</v>
      </c>
      <c r="BI31" s="638" t="s">
        <v>15031</v>
      </c>
      <c r="BJ31" s="638" t="s">
        <v>15032</v>
      </c>
      <c r="BK31" s="638" t="s">
        <v>15033</v>
      </c>
      <c r="BL31" s="638" t="s">
        <v>15034</v>
      </c>
      <c r="BM31" s="638" t="s">
        <v>15035</v>
      </c>
      <c r="BN31" s="638" t="s">
        <v>15036</v>
      </c>
      <c r="BO31" s="638" t="s">
        <v>15037</v>
      </c>
      <c r="BP31" s="638" t="s">
        <v>15038</v>
      </c>
      <c r="BQ31" s="638" t="s">
        <v>15039</v>
      </c>
      <c r="BR31" s="638" t="s">
        <v>15040</v>
      </c>
      <c r="BS31" s="638" t="s">
        <v>15041</v>
      </c>
      <c r="BT31" s="638" t="s">
        <v>15042</v>
      </c>
      <c r="BU31" s="638" t="s">
        <v>15043</v>
      </c>
      <c r="BV31" s="638" t="s">
        <v>15044</v>
      </c>
      <c r="BW31" s="638" t="s">
        <v>15045</v>
      </c>
      <c r="BX31" s="638" t="s">
        <v>15046</v>
      </c>
      <c r="BY31" s="638" t="s">
        <v>15047</v>
      </c>
      <c r="BZ31" s="638" t="s">
        <v>15048</v>
      </c>
    </row>
    <row r="32" spans="2:78" ht="12.4" customHeight="1" x14ac:dyDescent="0.25">
      <c r="B32" s="10" t="s">
        <v>1420</v>
      </c>
      <c r="C32" s="13" t="s">
        <v>1098</v>
      </c>
      <c r="D32" s="15" t="s">
        <v>451</v>
      </c>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S32" s="10" t="s">
        <v>1420</v>
      </c>
      <c r="AT32" s="640" t="s">
        <v>451</v>
      </c>
      <c r="AU32" s="638" t="s">
        <v>15049</v>
      </c>
      <c r="AV32" s="638" t="s">
        <v>15050</v>
      </c>
      <c r="AW32" s="638" t="s">
        <v>15051</v>
      </c>
      <c r="AX32" s="638" t="s">
        <v>15052</v>
      </c>
      <c r="AY32" s="638" t="s">
        <v>15053</v>
      </c>
      <c r="AZ32" s="638" t="s">
        <v>15054</v>
      </c>
      <c r="BA32" s="638" t="s">
        <v>15055</v>
      </c>
      <c r="BB32" s="638" t="s">
        <v>15056</v>
      </c>
      <c r="BC32" s="638" t="s">
        <v>15057</v>
      </c>
      <c r="BD32" s="638" t="s">
        <v>15058</v>
      </c>
      <c r="BE32" s="638" t="s">
        <v>15059</v>
      </c>
      <c r="BF32" s="638" t="s">
        <v>15060</v>
      </c>
      <c r="BG32" s="638" t="s">
        <v>15061</v>
      </c>
      <c r="BH32" s="638" t="s">
        <v>15062</v>
      </c>
      <c r="BI32" s="638" t="s">
        <v>15063</v>
      </c>
      <c r="BJ32" s="638" t="s">
        <v>15064</v>
      </c>
      <c r="BK32" s="638" t="s">
        <v>15065</v>
      </c>
      <c r="BL32" s="638" t="s">
        <v>15066</v>
      </c>
      <c r="BM32" s="638" t="s">
        <v>15067</v>
      </c>
      <c r="BN32" s="638" t="s">
        <v>15068</v>
      </c>
      <c r="BO32" s="638" t="s">
        <v>15069</v>
      </c>
      <c r="BP32" s="638" t="s">
        <v>15070</v>
      </c>
      <c r="BQ32" s="638" t="s">
        <v>15071</v>
      </c>
      <c r="BR32" s="638" t="s">
        <v>15072</v>
      </c>
      <c r="BS32" s="638" t="s">
        <v>15073</v>
      </c>
      <c r="BT32" s="638" t="s">
        <v>15074</v>
      </c>
      <c r="BU32" s="638" t="s">
        <v>15075</v>
      </c>
      <c r="BV32" s="638" t="s">
        <v>15076</v>
      </c>
      <c r="BW32" s="638" t="s">
        <v>15077</v>
      </c>
      <c r="BX32" s="638" t="s">
        <v>15078</v>
      </c>
      <c r="BY32" s="638" t="s">
        <v>15079</v>
      </c>
      <c r="BZ32" s="638" t="s">
        <v>15080</v>
      </c>
    </row>
    <row r="33" spans="2:78" ht="12.4" customHeight="1" x14ac:dyDescent="0.25">
      <c r="B33" s="10" t="s">
        <v>1421</v>
      </c>
      <c r="C33" s="13" t="s">
        <v>1099</v>
      </c>
      <c r="D33" s="15" t="s">
        <v>453</v>
      </c>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S33" s="10" t="s">
        <v>1421</v>
      </c>
      <c r="AT33" s="640" t="s">
        <v>453</v>
      </c>
      <c r="AU33" s="638" t="s">
        <v>15081</v>
      </c>
      <c r="AV33" s="638" t="s">
        <v>15082</v>
      </c>
      <c r="AW33" s="638" t="s">
        <v>15083</v>
      </c>
      <c r="AX33" s="638" t="s">
        <v>15084</v>
      </c>
      <c r="AY33" s="638" t="s">
        <v>15085</v>
      </c>
      <c r="AZ33" s="638" t="s">
        <v>15086</v>
      </c>
      <c r="BA33" s="638" t="s">
        <v>15087</v>
      </c>
      <c r="BB33" s="638" t="s">
        <v>15088</v>
      </c>
      <c r="BC33" s="638" t="s">
        <v>15089</v>
      </c>
      <c r="BD33" s="638" t="s">
        <v>15090</v>
      </c>
      <c r="BE33" s="638" t="s">
        <v>15091</v>
      </c>
      <c r="BF33" s="638" t="s">
        <v>15092</v>
      </c>
      <c r="BG33" s="638" t="s">
        <v>15093</v>
      </c>
      <c r="BH33" s="638" t="s">
        <v>15094</v>
      </c>
      <c r="BI33" s="638" t="s">
        <v>15095</v>
      </c>
      <c r="BJ33" s="638" t="s">
        <v>15096</v>
      </c>
      <c r="BK33" s="638" t="s">
        <v>15097</v>
      </c>
      <c r="BL33" s="638" t="s">
        <v>15098</v>
      </c>
      <c r="BM33" s="638" t="s">
        <v>15099</v>
      </c>
      <c r="BN33" s="638" t="s">
        <v>15100</v>
      </c>
      <c r="BO33" s="638" t="s">
        <v>15101</v>
      </c>
      <c r="BP33" s="638" t="s">
        <v>15102</v>
      </c>
      <c r="BQ33" s="638" t="s">
        <v>15103</v>
      </c>
      <c r="BR33" s="638" t="s">
        <v>15104</v>
      </c>
      <c r="BS33" s="638" t="s">
        <v>15105</v>
      </c>
      <c r="BT33" s="638" t="s">
        <v>15106</v>
      </c>
      <c r="BU33" s="638" t="s">
        <v>15107</v>
      </c>
      <c r="BV33" s="638" t="s">
        <v>15108</v>
      </c>
      <c r="BW33" s="638" t="s">
        <v>15109</v>
      </c>
      <c r="BX33" s="638" t="s">
        <v>15110</v>
      </c>
      <c r="BY33" s="638" t="s">
        <v>15111</v>
      </c>
      <c r="BZ33" s="638" t="s">
        <v>15112</v>
      </c>
    </row>
    <row r="34" spans="2:78" ht="12.4" customHeight="1" x14ac:dyDescent="0.25">
      <c r="B34" s="10" t="s">
        <v>1422</v>
      </c>
      <c r="C34" s="13" t="s">
        <v>1100</v>
      </c>
      <c r="D34" s="15" t="s">
        <v>455</v>
      </c>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S34" s="10" t="s">
        <v>1422</v>
      </c>
      <c r="AT34" s="640" t="s">
        <v>455</v>
      </c>
      <c r="AU34" s="638" t="s">
        <v>15113</v>
      </c>
      <c r="AV34" s="638" t="s">
        <v>15114</v>
      </c>
      <c r="AW34" s="638" t="s">
        <v>15115</v>
      </c>
      <c r="AX34" s="638" t="s">
        <v>15116</v>
      </c>
      <c r="AY34" s="638" t="s">
        <v>15117</v>
      </c>
      <c r="AZ34" s="638" t="s">
        <v>15118</v>
      </c>
      <c r="BA34" s="638" t="s">
        <v>15119</v>
      </c>
      <c r="BB34" s="638" t="s">
        <v>15120</v>
      </c>
      <c r="BC34" s="638" t="s">
        <v>15121</v>
      </c>
      <c r="BD34" s="638" t="s">
        <v>15122</v>
      </c>
      <c r="BE34" s="638" t="s">
        <v>15123</v>
      </c>
      <c r="BF34" s="638" t="s">
        <v>15124</v>
      </c>
      <c r="BG34" s="638" t="s">
        <v>15125</v>
      </c>
      <c r="BH34" s="638" t="s">
        <v>15126</v>
      </c>
      <c r="BI34" s="638" t="s">
        <v>15127</v>
      </c>
      <c r="BJ34" s="638" t="s">
        <v>15128</v>
      </c>
      <c r="BK34" s="638" t="s">
        <v>15129</v>
      </c>
      <c r="BL34" s="638" t="s">
        <v>15130</v>
      </c>
      <c r="BM34" s="638" t="s">
        <v>15131</v>
      </c>
      <c r="BN34" s="638" t="s">
        <v>15132</v>
      </c>
      <c r="BO34" s="638" t="s">
        <v>15133</v>
      </c>
      <c r="BP34" s="638" t="s">
        <v>15134</v>
      </c>
      <c r="BQ34" s="638" t="s">
        <v>15135</v>
      </c>
      <c r="BR34" s="638" t="s">
        <v>15136</v>
      </c>
      <c r="BS34" s="638" t="s">
        <v>15137</v>
      </c>
      <c r="BT34" s="638" t="s">
        <v>15138</v>
      </c>
      <c r="BU34" s="638" t="s">
        <v>15139</v>
      </c>
      <c r="BV34" s="638" t="s">
        <v>15140</v>
      </c>
      <c r="BW34" s="638" t="s">
        <v>15141</v>
      </c>
      <c r="BX34" s="638" t="s">
        <v>15142</v>
      </c>
      <c r="BY34" s="638" t="s">
        <v>15143</v>
      </c>
      <c r="BZ34" s="638" t="s">
        <v>15144</v>
      </c>
    </row>
    <row r="35" spans="2:78" ht="14.25" customHeight="1" x14ac:dyDescent="0.25">
      <c r="B35" s="10" t="s">
        <v>1423</v>
      </c>
      <c r="C35" s="13" t="s">
        <v>1101</v>
      </c>
      <c r="D35" s="15" t="s">
        <v>457</v>
      </c>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S35" s="10" t="s">
        <v>1423</v>
      </c>
      <c r="AT35" s="640" t="s">
        <v>457</v>
      </c>
      <c r="AU35" s="638" t="s">
        <v>15145</v>
      </c>
      <c r="AV35" s="638" t="s">
        <v>15146</v>
      </c>
      <c r="AW35" s="638" t="s">
        <v>15147</v>
      </c>
      <c r="AX35" s="638" t="s">
        <v>15148</v>
      </c>
      <c r="AY35" s="638" t="s">
        <v>15149</v>
      </c>
      <c r="AZ35" s="638" t="s">
        <v>15150</v>
      </c>
      <c r="BA35" s="638" t="s">
        <v>15151</v>
      </c>
      <c r="BB35" s="638" t="s">
        <v>15152</v>
      </c>
      <c r="BC35" s="638" t="s">
        <v>15153</v>
      </c>
      <c r="BD35" s="638" t="s">
        <v>15154</v>
      </c>
      <c r="BE35" s="638" t="s">
        <v>15155</v>
      </c>
      <c r="BF35" s="638" t="s">
        <v>15156</v>
      </c>
      <c r="BG35" s="638" t="s">
        <v>15157</v>
      </c>
      <c r="BH35" s="638" t="s">
        <v>15158</v>
      </c>
      <c r="BI35" s="638" t="s">
        <v>15159</v>
      </c>
      <c r="BJ35" s="638" t="s">
        <v>15160</v>
      </c>
      <c r="BK35" s="638" t="s">
        <v>15161</v>
      </c>
      <c r="BL35" s="638" t="s">
        <v>15162</v>
      </c>
      <c r="BM35" s="638" t="s">
        <v>15163</v>
      </c>
      <c r="BN35" s="638" t="s">
        <v>15164</v>
      </c>
      <c r="BO35" s="638" t="s">
        <v>15165</v>
      </c>
      <c r="BP35" s="638" t="s">
        <v>15166</v>
      </c>
      <c r="BQ35" s="638" t="s">
        <v>15167</v>
      </c>
      <c r="BR35" s="638" t="s">
        <v>15168</v>
      </c>
      <c r="BS35" s="638" t="s">
        <v>15169</v>
      </c>
      <c r="BT35" s="638" t="s">
        <v>15170</v>
      </c>
      <c r="BU35" s="638" t="s">
        <v>15171</v>
      </c>
      <c r="BV35" s="638" t="s">
        <v>15172</v>
      </c>
      <c r="BW35" s="638" t="s">
        <v>15173</v>
      </c>
      <c r="BX35" s="638" t="s">
        <v>15174</v>
      </c>
      <c r="BY35" s="638" t="s">
        <v>15175</v>
      </c>
      <c r="BZ35" s="638" t="s">
        <v>15176</v>
      </c>
    </row>
    <row r="36" spans="2:78" ht="15" customHeight="1" x14ac:dyDescent="0.25">
      <c r="B36" s="10" t="s">
        <v>1424</v>
      </c>
      <c r="C36" s="13" t="s">
        <v>1102</v>
      </c>
      <c r="D36" s="15" t="s">
        <v>459</v>
      </c>
      <c r="E36" s="46"/>
      <c r="F36" s="283"/>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S36" s="10" t="s">
        <v>1424</v>
      </c>
      <c r="AT36" s="640" t="s">
        <v>459</v>
      </c>
      <c r="AU36" s="638" t="s">
        <v>15177</v>
      </c>
      <c r="AV36" s="651" t="s">
        <v>2949</v>
      </c>
      <c r="AW36" s="638" t="s">
        <v>15178</v>
      </c>
      <c r="AX36" s="638" t="s">
        <v>15179</v>
      </c>
      <c r="AY36" s="638" t="s">
        <v>15180</v>
      </c>
      <c r="AZ36" s="638" t="s">
        <v>15181</v>
      </c>
      <c r="BA36" s="638" t="s">
        <v>15182</v>
      </c>
      <c r="BB36" s="638" t="s">
        <v>15183</v>
      </c>
      <c r="BC36" s="638" t="s">
        <v>15184</v>
      </c>
      <c r="BD36" s="638" t="s">
        <v>15185</v>
      </c>
      <c r="BE36" s="638" t="s">
        <v>15186</v>
      </c>
      <c r="BF36" s="638" t="s">
        <v>15187</v>
      </c>
      <c r="BG36" s="638" t="s">
        <v>15188</v>
      </c>
      <c r="BH36" s="638" t="s">
        <v>15189</v>
      </c>
      <c r="BI36" s="638" t="s">
        <v>15190</v>
      </c>
      <c r="BJ36" s="638" t="s">
        <v>15191</v>
      </c>
      <c r="BK36" s="638" t="s">
        <v>15192</v>
      </c>
      <c r="BL36" s="638" t="s">
        <v>15193</v>
      </c>
      <c r="BM36" s="638" t="s">
        <v>15194</v>
      </c>
      <c r="BN36" s="638" t="s">
        <v>15195</v>
      </c>
      <c r="BO36" s="638" t="s">
        <v>15196</v>
      </c>
      <c r="BP36" s="638" t="s">
        <v>15197</v>
      </c>
      <c r="BQ36" s="638" t="s">
        <v>15198</v>
      </c>
      <c r="BR36" s="638" t="s">
        <v>15199</v>
      </c>
      <c r="BS36" s="638" t="s">
        <v>15200</v>
      </c>
      <c r="BT36" s="638" t="s">
        <v>15201</v>
      </c>
      <c r="BU36" s="638" t="s">
        <v>15202</v>
      </c>
      <c r="BV36" s="638" t="s">
        <v>15203</v>
      </c>
      <c r="BW36" s="638" t="s">
        <v>15204</v>
      </c>
      <c r="BX36" s="638" t="s">
        <v>15205</v>
      </c>
      <c r="BY36" s="638" t="s">
        <v>15206</v>
      </c>
      <c r="BZ36" s="638" t="s">
        <v>15207</v>
      </c>
    </row>
    <row r="37" spans="2:78" x14ac:dyDescent="0.25">
      <c r="B37" s="10" t="s">
        <v>798</v>
      </c>
      <c r="C37" s="13"/>
      <c r="D37" s="15" t="s">
        <v>477</v>
      </c>
      <c r="E37" s="283"/>
      <c r="F37" s="283"/>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S37" s="10" t="s">
        <v>798</v>
      </c>
      <c r="AT37" s="640" t="s">
        <v>477</v>
      </c>
      <c r="AU37" s="651" t="s">
        <v>2949</v>
      </c>
      <c r="AV37" s="651" t="s">
        <v>2949</v>
      </c>
      <c r="AW37" s="638" t="s">
        <v>15208</v>
      </c>
      <c r="AX37" s="638" t="s">
        <v>15209</v>
      </c>
      <c r="AY37" s="638" t="s">
        <v>15210</v>
      </c>
      <c r="AZ37" s="638" t="s">
        <v>15211</v>
      </c>
      <c r="BA37" s="638" t="s">
        <v>15212</v>
      </c>
      <c r="BB37" s="638" t="s">
        <v>15213</v>
      </c>
      <c r="BC37" s="638" t="s">
        <v>15214</v>
      </c>
      <c r="BD37" s="638" t="s">
        <v>15215</v>
      </c>
      <c r="BE37" s="638" t="s">
        <v>15216</v>
      </c>
      <c r="BF37" s="638" t="s">
        <v>15217</v>
      </c>
      <c r="BG37" s="638" t="s">
        <v>15218</v>
      </c>
      <c r="BH37" s="638" t="s">
        <v>15219</v>
      </c>
      <c r="BI37" s="638" t="s">
        <v>15220</v>
      </c>
      <c r="BJ37" s="638" t="s">
        <v>15221</v>
      </c>
      <c r="BK37" s="638" t="s">
        <v>15222</v>
      </c>
      <c r="BL37" s="638" t="s">
        <v>15223</v>
      </c>
      <c r="BM37" s="638" t="s">
        <v>15224</v>
      </c>
      <c r="BN37" s="638" t="s">
        <v>15225</v>
      </c>
      <c r="BO37" s="638" t="s">
        <v>15226</v>
      </c>
      <c r="BP37" s="638" t="s">
        <v>15227</v>
      </c>
      <c r="BQ37" s="638" t="s">
        <v>15228</v>
      </c>
      <c r="BR37" s="638" t="s">
        <v>15229</v>
      </c>
      <c r="BS37" s="638" t="s">
        <v>15230</v>
      </c>
      <c r="BT37" s="638" t="s">
        <v>15231</v>
      </c>
      <c r="BU37" s="638" t="s">
        <v>15232</v>
      </c>
      <c r="BV37" s="638" t="s">
        <v>15233</v>
      </c>
      <c r="BW37" s="638" t="s">
        <v>15234</v>
      </c>
      <c r="BX37" s="638" t="s">
        <v>15235</v>
      </c>
      <c r="BY37" s="638" t="s">
        <v>15236</v>
      </c>
      <c r="BZ37" s="638" t="s">
        <v>15237</v>
      </c>
    </row>
    <row r="41" spans="2:78" ht="15" customHeight="1" x14ac:dyDescent="0.25"/>
    <row r="49" ht="15" customHeight="1" x14ac:dyDescent="0.25"/>
    <row r="57" ht="15" customHeight="1" x14ac:dyDescent="0.25"/>
    <row r="65" ht="15" customHeight="1" x14ac:dyDescent="0.25"/>
    <row r="73" ht="15" customHeight="1" x14ac:dyDescent="0.25"/>
    <row r="81" ht="15" customHeight="1" x14ac:dyDescent="0.25"/>
    <row r="89" ht="15" customHeight="1" x14ac:dyDescent="0.25"/>
    <row r="97" ht="15" customHeight="1" x14ac:dyDescent="0.25"/>
    <row r="105" ht="15" customHeight="1" x14ac:dyDescent="0.25"/>
    <row r="113" ht="15" customHeight="1" x14ac:dyDescent="0.25"/>
    <row r="121" ht="15" customHeight="1" x14ac:dyDescent="0.25"/>
    <row r="129" ht="15" customHeight="1" x14ac:dyDescent="0.25"/>
    <row r="137" ht="15" customHeight="1" x14ac:dyDescent="0.25"/>
    <row r="145" ht="15" customHeight="1" x14ac:dyDescent="0.25"/>
    <row r="153" ht="15" customHeight="1" x14ac:dyDescent="0.25"/>
    <row r="161" ht="15" customHeight="1" x14ac:dyDescent="0.25"/>
    <row r="169" ht="15" customHeight="1" x14ac:dyDescent="0.25"/>
    <row r="177" ht="15" customHeight="1" x14ac:dyDescent="0.25"/>
    <row r="185" ht="15" customHeight="1" x14ac:dyDescent="0.25"/>
    <row r="193" ht="15" customHeight="1" x14ac:dyDescent="0.25"/>
    <row r="201" ht="15" customHeight="1" x14ac:dyDescent="0.25"/>
    <row r="209" ht="15" customHeight="1" x14ac:dyDescent="0.25"/>
    <row r="217" ht="15" customHeight="1" x14ac:dyDescent="0.25"/>
    <row r="225" ht="15" customHeight="1" x14ac:dyDescent="0.25"/>
    <row r="233" ht="15" customHeight="1" x14ac:dyDescent="0.25"/>
    <row r="241" ht="15" customHeight="1" x14ac:dyDescent="0.25"/>
    <row r="249" ht="15" customHeight="1" x14ac:dyDescent="0.25"/>
    <row r="257" ht="15" customHeight="1" x14ac:dyDescent="0.25"/>
    <row r="265" ht="15" customHeight="1" x14ac:dyDescent="0.25"/>
    <row r="273" ht="15" customHeight="1" x14ac:dyDescent="0.25"/>
    <row r="281" ht="15" customHeight="1" x14ac:dyDescent="0.25"/>
    <row r="289" ht="15" customHeight="1" x14ac:dyDescent="0.25"/>
    <row r="297" ht="15" customHeight="1" x14ac:dyDescent="0.25"/>
    <row r="305" ht="15" customHeight="1" x14ac:dyDescent="0.25"/>
    <row r="313" ht="15" customHeight="1" x14ac:dyDescent="0.25"/>
    <row r="321" ht="15" customHeight="1" x14ac:dyDescent="0.25"/>
    <row r="329" ht="15" customHeight="1" x14ac:dyDescent="0.25"/>
    <row r="337" ht="15" customHeight="1" x14ac:dyDescent="0.25"/>
    <row r="345" ht="15" customHeight="1" x14ac:dyDescent="0.25"/>
    <row r="353" ht="15" customHeight="1" x14ac:dyDescent="0.25"/>
    <row r="361" ht="15" customHeight="1" x14ac:dyDescent="0.25"/>
    <row r="369" ht="15" customHeight="1" x14ac:dyDescent="0.25"/>
    <row r="377" ht="15" customHeight="1" x14ac:dyDescent="0.25"/>
    <row r="385" ht="15" customHeight="1" x14ac:dyDescent="0.25"/>
    <row r="393" ht="15" customHeight="1" x14ac:dyDescent="0.25"/>
    <row r="401" ht="15" customHeight="1" x14ac:dyDescent="0.25"/>
    <row r="409" ht="15" customHeight="1" x14ac:dyDescent="0.25"/>
    <row r="417" ht="15" customHeight="1" x14ac:dyDescent="0.25"/>
    <row r="425" ht="15" customHeight="1" x14ac:dyDescent="0.25"/>
    <row r="433" ht="15" customHeight="1" x14ac:dyDescent="0.25"/>
    <row r="441" ht="15" customHeight="1" x14ac:dyDescent="0.25"/>
    <row r="449" ht="15" customHeight="1" x14ac:dyDescent="0.25"/>
    <row r="457" ht="15" customHeight="1" x14ac:dyDescent="0.25"/>
    <row r="465" ht="15" customHeight="1" x14ac:dyDescent="0.25"/>
    <row r="473" ht="15" customHeight="1" x14ac:dyDescent="0.25"/>
    <row r="481" ht="15" customHeight="1" x14ac:dyDescent="0.25"/>
    <row r="489" ht="15" customHeight="1" x14ac:dyDescent="0.25"/>
    <row r="497" ht="15" customHeight="1" x14ac:dyDescent="0.25"/>
    <row r="505" ht="15" customHeight="1" x14ac:dyDescent="0.25"/>
    <row r="513" ht="15" customHeight="1" x14ac:dyDescent="0.25"/>
    <row r="521" ht="15" customHeight="1" x14ac:dyDescent="0.25"/>
    <row r="529" ht="15" customHeight="1" x14ac:dyDescent="0.25"/>
    <row r="537" ht="15" customHeight="1" x14ac:dyDescent="0.25"/>
    <row r="545" ht="15" customHeight="1" x14ac:dyDescent="0.25"/>
    <row r="553" ht="15" customHeight="1" x14ac:dyDescent="0.25"/>
    <row r="561" ht="15" customHeight="1" x14ac:dyDescent="0.25"/>
    <row r="569" ht="15" customHeight="1" x14ac:dyDescent="0.25"/>
    <row r="577" ht="15" customHeight="1" x14ac:dyDescent="0.25"/>
    <row r="585" ht="15" customHeight="1" x14ac:dyDescent="0.25"/>
    <row r="593" ht="15" customHeight="1" x14ac:dyDescent="0.25"/>
    <row r="601" ht="15" customHeight="1" x14ac:dyDescent="0.25"/>
    <row r="609" ht="15" customHeight="1" x14ac:dyDescent="0.25"/>
    <row r="617" ht="15" customHeight="1" x14ac:dyDescent="0.25"/>
    <row r="625" ht="15" customHeight="1" x14ac:dyDescent="0.25"/>
    <row r="633" ht="15" customHeight="1" x14ac:dyDescent="0.25"/>
    <row r="641" ht="15" customHeight="1" x14ac:dyDescent="0.25"/>
    <row r="649" ht="15" customHeight="1" x14ac:dyDescent="0.25"/>
    <row r="657" ht="15" customHeight="1" x14ac:dyDescent="0.25"/>
    <row r="665" ht="15" customHeight="1" x14ac:dyDescent="0.25"/>
    <row r="673" ht="15" customHeight="1" x14ac:dyDescent="0.25"/>
    <row r="681" ht="15" customHeight="1" x14ac:dyDescent="0.25"/>
    <row r="689" ht="15" customHeight="1" x14ac:dyDescent="0.25"/>
    <row r="697" ht="15" customHeight="1" x14ac:dyDescent="0.25"/>
    <row r="705" ht="15" customHeight="1" x14ac:dyDescent="0.25"/>
    <row r="713" ht="15" customHeight="1" x14ac:dyDescent="0.25"/>
    <row r="721" ht="15" customHeight="1" x14ac:dyDescent="0.25"/>
    <row r="729" ht="15" customHeight="1" x14ac:dyDescent="0.25"/>
    <row r="737" ht="15" customHeight="1" x14ac:dyDescent="0.25"/>
    <row r="745" ht="15" customHeight="1" x14ac:dyDescent="0.25"/>
    <row r="753" ht="15" customHeight="1" x14ac:dyDescent="0.25"/>
    <row r="761" ht="15" customHeight="1" x14ac:dyDescent="0.25"/>
    <row r="769" ht="15" customHeight="1" x14ac:dyDescent="0.25"/>
    <row r="777" ht="15" customHeight="1" x14ac:dyDescent="0.25"/>
    <row r="785" ht="15" customHeight="1" x14ac:dyDescent="0.25"/>
    <row r="793" ht="15" customHeight="1" x14ac:dyDescent="0.25"/>
    <row r="801" ht="15" customHeight="1" x14ac:dyDescent="0.25"/>
    <row r="809" ht="15" customHeight="1" x14ac:dyDescent="0.25"/>
    <row r="817" ht="15" customHeight="1" x14ac:dyDescent="0.25"/>
    <row r="825" ht="15" customHeight="1" x14ac:dyDescent="0.25"/>
    <row r="833" ht="15" customHeight="1" x14ac:dyDescent="0.25"/>
    <row r="841" ht="15" customHeight="1" x14ac:dyDescent="0.25"/>
    <row r="849" ht="15" customHeight="1" x14ac:dyDescent="0.25"/>
    <row r="857" ht="15" customHeight="1" x14ac:dyDescent="0.25"/>
    <row r="865" ht="15" customHeight="1" x14ac:dyDescent="0.25"/>
    <row r="873" ht="15" customHeight="1" x14ac:dyDescent="0.25"/>
    <row r="881" ht="15" customHeight="1" x14ac:dyDescent="0.25"/>
    <row r="889" ht="15" customHeight="1" x14ac:dyDescent="0.25"/>
    <row r="897" ht="15" customHeight="1" x14ac:dyDescent="0.25"/>
    <row r="905" ht="15" customHeight="1" x14ac:dyDescent="0.25"/>
    <row r="913" ht="15" customHeight="1" x14ac:dyDescent="0.25"/>
    <row r="921" ht="15" customHeight="1" x14ac:dyDescent="0.25"/>
    <row r="929" ht="15" customHeight="1" x14ac:dyDescent="0.25"/>
    <row r="937" ht="15" customHeight="1" x14ac:dyDescent="0.25"/>
    <row r="945" ht="15" customHeight="1" x14ac:dyDescent="0.25"/>
    <row r="953" ht="15" customHeight="1" x14ac:dyDescent="0.25"/>
    <row r="961" ht="15" customHeight="1" x14ac:dyDescent="0.25"/>
    <row r="969" ht="15" customHeight="1" x14ac:dyDescent="0.25"/>
    <row r="977" ht="15" customHeight="1" x14ac:dyDescent="0.25"/>
    <row r="985" ht="15" customHeight="1" x14ac:dyDescent="0.25"/>
    <row r="993" ht="15" customHeight="1" x14ac:dyDescent="0.25"/>
    <row r="1001" ht="15" customHeight="1" x14ac:dyDescent="0.25"/>
    <row r="1009" ht="15" customHeight="1" x14ac:dyDescent="0.25"/>
    <row r="1017" ht="15" customHeight="1" x14ac:dyDescent="0.25"/>
    <row r="1025" ht="15" customHeight="1" x14ac:dyDescent="0.25"/>
    <row r="1033" ht="15" customHeight="1" x14ac:dyDescent="0.25"/>
    <row r="1041" ht="15" customHeight="1" x14ac:dyDescent="0.25"/>
    <row r="1049" ht="15" customHeight="1" x14ac:dyDescent="0.25"/>
    <row r="1057" ht="15" customHeight="1" x14ac:dyDescent="0.25"/>
    <row r="1065" ht="15" customHeight="1" x14ac:dyDescent="0.25"/>
    <row r="1073" ht="15" customHeight="1" x14ac:dyDescent="0.25"/>
    <row r="1081" ht="15" customHeight="1" x14ac:dyDescent="0.25"/>
    <row r="1089" ht="15" customHeight="1" x14ac:dyDescent="0.25"/>
    <row r="1097" ht="15" customHeight="1" x14ac:dyDescent="0.25"/>
    <row r="1105" ht="15" customHeight="1" x14ac:dyDescent="0.25"/>
    <row r="1113" ht="15" customHeight="1" x14ac:dyDescent="0.25"/>
    <row r="1121" ht="15" customHeight="1" x14ac:dyDescent="0.25"/>
    <row r="1129" ht="15" customHeight="1" x14ac:dyDescent="0.25"/>
    <row r="1137" ht="15" customHeight="1" x14ac:dyDescent="0.25"/>
    <row r="1145" ht="15" customHeight="1" x14ac:dyDescent="0.25"/>
    <row r="1153" ht="15" customHeight="1" x14ac:dyDescent="0.25"/>
    <row r="1161" ht="15" customHeight="1" x14ac:dyDescent="0.25"/>
    <row r="1169" ht="15" customHeight="1" x14ac:dyDescent="0.25"/>
    <row r="1177" ht="15" customHeight="1" x14ac:dyDescent="0.25"/>
    <row r="1185" ht="15" customHeight="1" x14ac:dyDescent="0.25"/>
    <row r="1193" ht="15" customHeight="1" x14ac:dyDescent="0.25"/>
    <row r="1201" ht="15" customHeight="1" x14ac:dyDescent="0.25"/>
    <row r="1209" ht="15" customHeight="1" x14ac:dyDescent="0.25"/>
    <row r="1217" ht="15" customHeight="1" x14ac:dyDescent="0.25"/>
    <row r="1225" ht="15" customHeight="1" x14ac:dyDescent="0.25"/>
    <row r="1233" ht="15" customHeight="1" x14ac:dyDescent="0.25"/>
    <row r="1241" ht="15" customHeight="1" x14ac:dyDescent="0.25"/>
    <row r="1249" ht="15" customHeight="1" x14ac:dyDescent="0.25"/>
    <row r="1257" ht="15" customHeight="1" x14ac:dyDescent="0.25"/>
    <row r="1265" ht="15" customHeight="1" x14ac:dyDescent="0.25"/>
    <row r="1273" ht="15" customHeight="1" x14ac:dyDescent="0.25"/>
    <row r="1281" ht="15" customHeight="1" x14ac:dyDescent="0.25"/>
    <row r="1289" ht="15" customHeight="1" x14ac:dyDescent="0.25"/>
    <row r="1297" ht="15" customHeight="1" x14ac:dyDescent="0.25"/>
    <row r="1305" ht="15" customHeight="1" x14ac:dyDescent="0.25"/>
    <row r="1313" ht="15" customHeight="1" x14ac:dyDescent="0.25"/>
    <row r="1321" ht="15" customHeight="1" x14ac:dyDescent="0.25"/>
    <row r="1329" ht="15" customHeight="1" x14ac:dyDescent="0.25"/>
    <row r="1337" ht="15" customHeight="1" x14ac:dyDescent="0.25"/>
    <row r="1345" ht="15" customHeight="1" x14ac:dyDescent="0.25"/>
    <row r="1353" ht="15" customHeight="1" x14ac:dyDescent="0.25"/>
    <row r="1361" ht="15" customHeight="1" x14ac:dyDescent="0.25"/>
    <row r="1369" ht="15" customHeight="1" x14ac:dyDescent="0.25"/>
    <row r="1377" ht="15" customHeight="1" x14ac:dyDescent="0.25"/>
    <row r="1385" ht="15" customHeight="1" x14ac:dyDescent="0.25"/>
    <row r="1393" ht="15" customHeight="1" x14ac:dyDescent="0.25"/>
    <row r="1401" ht="15" customHeight="1" x14ac:dyDescent="0.25"/>
    <row r="1409" ht="15" customHeight="1" x14ac:dyDescent="0.25"/>
    <row r="1417" ht="15" customHeight="1" x14ac:dyDescent="0.25"/>
    <row r="1425" ht="15" customHeight="1" x14ac:dyDescent="0.25"/>
    <row r="1433" ht="15" customHeight="1" x14ac:dyDescent="0.25"/>
    <row r="1441" ht="15" customHeight="1" x14ac:dyDescent="0.25"/>
    <row r="1449" ht="15" customHeight="1" x14ac:dyDescent="0.25"/>
    <row r="1457" ht="15" customHeight="1" x14ac:dyDescent="0.25"/>
    <row r="1465" ht="15" customHeight="1" x14ac:dyDescent="0.25"/>
    <row r="1473" ht="15" customHeight="1" x14ac:dyDescent="0.25"/>
    <row r="1481" ht="15" customHeight="1" x14ac:dyDescent="0.25"/>
    <row r="1489" ht="15" customHeight="1" x14ac:dyDescent="0.25"/>
    <row r="1497" ht="15" customHeight="1" x14ac:dyDescent="0.25"/>
    <row r="1505" ht="15" customHeight="1" x14ac:dyDescent="0.25"/>
    <row r="1513" ht="15" customHeight="1" x14ac:dyDescent="0.25"/>
    <row r="1521" ht="15" customHeight="1" x14ac:dyDescent="0.25"/>
    <row r="1529" ht="15" customHeight="1" x14ac:dyDescent="0.25"/>
    <row r="1537" ht="15" customHeight="1" x14ac:dyDescent="0.25"/>
    <row r="1545" ht="15" customHeight="1" x14ac:dyDescent="0.25"/>
    <row r="1553" ht="15" customHeight="1" x14ac:dyDescent="0.25"/>
    <row r="1561" ht="15" customHeight="1" x14ac:dyDescent="0.25"/>
    <row r="1569" ht="15" customHeight="1" x14ac:dyDescent="0.25"/>
    <row r="1577" ht="15" customHeight="1" x14ac:dyDescent="0.25"/>
    <row r="1585" ht="15" customHeight="1" x14ac:dyDescent="0.25"/>
    <row r="1593" ht="15" customHeight="1" x14ac:dyDescent="0.25"/>
    <row r="1601" ht="15" customHeight="1" x14ac:dyDescent="0.25"/>
    <row r="1609" ht="15" customHeight="1" x14ac:dyDescent="0.25"/>
    <row r="1617" ht="15" customHeight="1" x14ac:dyDescent="0.25"/>
    <row r="1625" ht="15" customHeight="1" x14ac:dyDescent="0.25"/>
    <row r="1633" ht="15" customHeight="1" x14ac:dyDescent="0.25"/>
    <row r="1641" ht="15" customHeight="1" x14ac:dyDescent="0.25"/>
    <row r="1649" ht="15" customHeight="1" x14ac:dyDescent="0.25"/>
    <row r="1657" ht="15" customHeight="1" x14ac:dyDescent="0.25"/>
    <row r="1665" ht="15" customHeight="1" x14ac:dyDescent="0.25"/>
    <row r="1673" ht="15" customHeight="1" x14ac:dyDescent="0.25"/>
    <row r="1681" ht="15" customHeight="1" x14ac:dyDescent="0.25"/>
    <row r="1689" ht="15" customHeight="1" x14ac:dyDescent="0.25"/>
    <row r="1697" ht="15" customHeight="1" x14ac:dyDescent="0.25"/>
    <row r="1705" ht="15" customHeight="1" x14ac:dyDescent="0.25"/>
    <row r="1713" ht="15" customHeight="1" x14ac:dyDescent="0.25"/>
    <row r="1721" ht="15" customHeight="1" x14ac:dyDescent="0.25"/>
    <row r="1729" ht="15" customHeight="1" x14ac:dyDescent="0.25"/>
    <row r="1737" ht="15" customHeight="1" x14ac:dyDescent="0.25"/>
    <row r="1745" ht="15" customHeight="1" x14ac:dyDescent="0.25"/>
    <row r="1753" ht="15" customHeight="1" x14ac:dyDescent="0.25"/>
    <row r="1761" ht="15" customHeight="1" x14ac:dyDescent="0.25"/>
    <row r="1769" ht="15" customHeight="1" x14ac:dyDescent="0.25"/>
    <row r="1777" ht="15" customHeight="1" x14ac:dyDescent="0.25"/>
    <row r="1785" ht="15" customHeight="1" x14ac:dyDescent="0.25"/>
    <row r="1793" ht="15" customHeight="1" x14ac:dyDescent="0.25"/>
    <row r="1801" ht="15" customHeight="1" x14ac:dyDescent="0.25"/>
    <row r="1809" ht="15" customHeight="1" x14ac:dyDescent="0.25"/>
    <row r="1817" ht="15" customHeight="1" x14ac:dyDescent="0.25"/>
    <row r="1825" ht="15" customHeight="1" x14ac:dyDescent="0.25"/>
    <row r="1833" ht="15" customHeight="1" x14ac:dyDescent="0.25"/>
    <row r="1841" ht="15" customHeight="1" x14ac:dyDescent="0.25"/>
    <row r="1849" ht="15" customHeight="1" x14ac:dyDescent="0.25"/>
    <row r="1857" ht="15" customHeight="1" x14ac:dyDescent="0.25"/>
    <row r="1865" ht="15" customHeight="1" x14ac:dyDescent="0.25"/>
    <row r="1873" ht="15" customHeight="1" x14ac:dyDescent="0.25"/>
    <row r="1881" ht="15" customHeight="1" x14ac:dyDescent="0.25"/>
    <row r="1889" ht="15" customHeight="1" x14ac:dyDescent="0.25"/>
    <row r="1897" ht="15" customHeight="1" x14ac:dyDescent="0.25"/>
    <row r="1905" ht="15" customHeight="1" x14ac:dyDescent="0.25"/>
    <row r="1913" ht="15" customHeight="1" x14ac:dyDescent="0.25"/>
    <row r="1921" ht="15" customHeight="1" x14ac:dyDescent="0.25"/>
    <row r="1929" ht="15" customHeight="1" x14ac:dyDescent="0.25"/>
    <row r="1937" ht="15" customHeight="1" x14ac:dyDescent="0.25"/>
    <row r="1945" ht="15" customHeight="1" x14ac:dyDescent="0.25"/>
    <row r="1953" ht="15" customHeight="1" x14ac:dyDescent="0.25"/>
    <row r="1961" ht="15" customHeight="1" x14ac:dyDescent="0.25"/>
    <row r="1969" ht="15" customHeight="1" x14ac:dyDescent="0.25"/>
    <row r="1977" ht="15" customHeight="1" x14ac:dyDescent="0.25"/>
    <row r="1985" ht="15" customHeight="1" x14ac:dyDescent="0.25"/>
    <row r="1993" ht="15" customHeight="1" x14ac:dyDescent="0.25"/>
    <row r="2001" ht="15" customHeight="1" x14ac:dyDescent="0.25"/>
    <row r="2009" ht="15" customHeight="1" x14ac:dyDescent="0.25"/>
    <row r="2017" ht="15" customHeight="1" x14ac:dyDescent="0.25"/>
    <row r="2025" ht="15" customHeight="1" x14ac:dyDescent="0.25"/>
    <row r="2033" ht="15" customHeight="1" x14ac:dyDescent="0.25"/>
    <row r="2041" ht="15" customHeight="1" x14ac:dyDescent="0.25"/>
    <row r="2049" ht="15" customHeight="1" x14ac:dyDescent="0.25"/>
    <row r="2057" ht="15" customHeight="1" x14ac:dyDescent="0.25"/>
    <row r="2065" ht="15" customHeight="1" x14ac:dyDescent="0.25"/>
    <row r="2073" ht="15" customHeight="1" x14ac:dyDescent="0.25"/>
    <row r="2081" ht="15" customHeight="1" x14ac:dyDescent="0.25"/>
    <row r="2089" ht="15" customHeight="1" x14ac:dyDescent="0.25"/>
    <row r="2097" ht="15" customHeight="1" x14ac:dyDescent="0.25"/>
    <row r="2105" ht="15" customHeight="1" x14ac:dyDescent="0.25"/>
    <row r="2113" ht="15" customHeight="1" x14ac:dyDescent="0.25"/>
    <row r="2121" ht="15" customHeight="1" x14ac:dyDescent="0.25"/>
    <row r="2129" ht="15" customHeight="1" x14ac:dyDescent="0.25"/>
    <row r="2137" ht="15" customHeight="1" x14ac:dyDescent="0.25"/>
    <row r="2145" ht="15" customHeight="1" x14ac:dyDescent="0.25"/>
    <row r="2153" ht="15" customHeight="1" x14ac:dyDescent="0.25"/>
    <row r="2161" ht="15" customHeight="1" x14ac:dyDescent="0.25"/>
    <row r="2169" ht="15" customHeight="1" x14ac:dyDescent="0.25"/>
    <row r="2177" ht="15" customHeight="1" x14ac:dyDescent="0.25"/>
    <row r="2185" ht="15" customHeight="1" x14ac:dyDescent="0.25"/>
    <row r="2193" ht="15" customHeight="1" x14ac:dyDescent="0.25"/>
    <row r="2201" ht="15" customHeight="1" x14ac:dyDescent="0.25"/>
    <row r="2209" ht="15" customHeight="1" x14ac:dyDescent="0.25"/>
    <row r="2217" ht="15" customHeight="1" x14ac:dyDescent="0.25"/>
    <row r="2225" ht="15" customHeight="1" x14ac:dyDescent="0.25"/>
    <row r="2233" ht="15" customHeight="1" x14ac:dyDescent="0.25"/>
    <row r="2241" ht="15" customHeight="1" x14ac:dyDescent="0.25"/>
    <row r="2249" ht="15" customHeight="1" x14ac:dyDescent="0.25"/>
    <row r="2257" ht="15" customHeight="1" x14ac:dyDescent="0.25"/>
    <row r="2265" ht="15" customHeight="1" x14ac:dyDescent="0.25"/>
    <row r="2273" ht="15" customHeight="1" x14ac:dyDescent="0.25"/>
    <row r="2281" ht="15" customHeight="1" x14ac:dyDescent="0.25"/>
    <row r="2289" ht="15" customHeight="1" x14ac:dyDescent="0.25"/>
    <row r="2297" ht="15" customHeight="1" x14ac:dyDescent="0.25"/>
    <row r="2305" ht="15" customHeight="1" x14ac:dyDescent="0.25"/>
    <row r="2313" ht="15" customHeight="1" x14ac:dyDescent="0.25"/>
    <row r="2321" ht="15" customHeight="1" x14ac:dyDescent="0.25"/>
    <row r="2329" ht="15" customHeight="1" x14ac:dyDescent="0.25"/>
    <row r="2337" ht="15" customHeight="1" x14ac:dyDescent="0.25"/>
    <row r="2345" ht="15" customHeight="1" x14ac:dyDescent="0.25"/>
    <row r="2353" ht="15" customHeight="1" x14ac:dyDescent="0.25"/>
    <row r="2361" ht="15" customHeight="1" x14ac:dyDescent="0.25"/>
    <row r="2369" ht="15" customHeight="1" x14ac:dyDescent="0.25"/>
    <row r="2377" ht="15" customHeight="1" x14ac:dyDescent="0.25"/>
    <row r="2385" ht="15" customHeight="1" x14ac:dyDescent="0.25"/>
    <row r="2393" ht="15" customHeight="1" x14ac:dyDescent="0.25"/>
    <row r="2401" ht="15" customHeight="1" x14ac:dyDescent="0.25"/>
    <row r="2409" ht="15" customHeight="1" x14ac:dyDescent="0.25"/>
    <row r="2417" ht="15" customHeight="1" x14ac:dyDescent="0.25"/>
    <row r="2425" ht="15" customHeight="1" x14ac:dyDescent="0.25"/>
    <row r="2433" ht="15" customHeight="1" x14ac:dyDescent="0.25"/>
    <row r="2441" ht="15" customHeight="1" x14ac:dyDescent="0.25"/>
    <row r="2449" ht="15" customHeight="1" x14ac:dyDescent="0.25"/>
    <row r="2457" ht="15" customHeight="1" x14ac:dyDescent="0.25"/>
    <row r="2465" ht="15" customHeight="1" x14ac:dyDescent="0.25"/>
    <row r="2473" ht="15" customHeight="1" x14ac:dyDescent="0.25"/>
    <row r="2481" ht="15" customHeight="1" x14ac:dyDescent="0.25"/>
    <row r="2489" ht="15" customHeight="1" x14ac:dyDescent="0.25"/>
    <row r="2497" ht="15" customHeight="1" x14ac:dyDescent="0.25"/>
    <row r="2505" ht="15" customHeight="1" x14ac:dyDescent="0.25"/>
    <row r="2513" ht="15" customHeight="1" x14ac:dyDescent="0.25"/>
    <row r="2521" ht="15" customHeight="1" x14ac:dyDescent="0.25"/>
    <row r="2529" ht="15" customHeight="1" x14ac:dyDescent="0.25"/>
    <row r="2537" ht="15" customHeight="1" x14ac:dyDescent="0.25"/>
    <row r="2545" ht="15" customHeight="1" x14ac:dyDescent="0.25"/>
    <row r="2553" ht="15" customHeight="1" x14ac:dyDescent="0.25"/>
    <row r="2561" ht="15" customHeight="1" x14ac:dyDescent="0.25"/>
    <row r="2569" ht="15" customHeight="1" x14ac:dyDescent="0.25"/>
    <row r="2577" ht="15" customHeight="1" x14ac:dyDescent="0.25"/>
    <row r="2585" ht="15" customHeight="1" x14ac:dyDescent="0.25"/>
    <row r="2593" ht="15" customHeight="1" x14ac:dyDescent="0.25"/>
    <row r="2601" ht="15" customHeight="1" x14ac:dyDescent="0.25"/>
    <row r="2609" ht="15" customHeight="1" x14ac:dyDescent="0.25"/>
    <row r="2617" ht="15" customHeight="1" x14ac:dyDescent="0.25"/>
    <row r="2625" ht="15" customHeight="1" x14ac:dyDescent="0.25"/>
    <row r="2633" ht="15" customHeight="1" x14ac:dyDescent="0.25"/>
    <row r="2641" ht="15" customHeight="1" x14ac:dyDescent="0.25"/>
    <row r="2649" ht="15" customHeight="1" x14ac:dyDescent="0.25"/>
    <row r="2657" ht="15" customHeight="1" x14ac:dyDescent="0.25"/>
    <row r="2665" ht="15" customHeight="1" x14ac:dyDescent="0.25"/>
    <row r="2673" ht="15" customHeight="1" x14ac:dyDescent="0.25"/>
    <row r="2681" ht="15" customHeight="1" x14ac:dyDescent="0.25"/>
    <row r="2689" ht="15" customHeight="1" x14ac:dyDescent="0.25"/>
    <row r="2697" ht="15" customHeight="1" x14ac:dyDescent="0.25"/>
    <row r="2705" ht="15" customHeight="1" x14ac:dyDescent="0.25"/>
    <row r="2713" ht="15" customHeight="1" x14ac:dyDescent="0.25"/>
    <row r="2721" ht="15" customHeight="1" x14ac:dyDescent="0.25"/>
    <row r="2729" ht="15" customHeight="1" x14ac:dyDescent="0.25"/>
    <row r="2737" ht="15" customHeight="1" x14ac:dyDescent="0.25"/>
    <row r="2745" ht="15" customHeight="1" x14ac:dyDescent="0.25"/>
    <row r="2753" ht="15" customHeight="1" x14ac:dyDescent="0.25"/>
    <row r="2761" ht="15" customHeight="1" x14ac:dyDescent="0.25"/>
    <row r="2769" ht="15" customHeight="1" x14ac:dyDescent="0.25"/>
    <row r="2777" ht="15" customHeight="1" x14ac:dyDescent="0.25"/>
    <row r="2785" ht="15" customHeight="1" x14ac:dyDescent="0.25"/>
    <row r="2793" ht="15" customHeight="1" x14ac:dyDescent="0.25"/>
    <row r="2801" ht="15" customHeight="1" x14ac:dyDescent="0.25"/>
    <row r="2809" ht="15" customHeight="1" x14ac:dyDescent="0.25"/>
    <row r="2817" ht="15" customHeight="1" x14ac:dyDescent="0.25"/>
    <row r="2825" ht="15" customHeight="1" x14ac:dyDescent="0.25"/>
    <row r="2833" ht="15" customHeight="1" x14ac:dyDescent="0.25"/>
    <row r="2841" ht="15" customHeight="1" x14ac:dyDescent="0.25"/>
    <row r="2849" ht="15" customHeight="1" x14ac:dyDescent="0.25"/>
    <row r="2857" ht="15" customHeight="1" x14ac:dyDescent="0.25"/>
    <row r="2865" ht="15" customHeight="1" x14ac:dyDescent="0.25"/>
    <row r="2873" ht="15" customHeight="1" x14ac:dyDescent="0.25"/>
    <row r="2881" ht="15" customHeight="1" x14ac:dyDescent="0.25"/>
    <row r="2889" ht="15" customHeight="1" x14ac:dyDescent="0.25"/>
    <row r="2897" ht="15" customHeight="1" x14ac:dyDescent="0.25"/>
    <row r="2905" ht="15" customHeight="1" x14ac:dyDescent="0.25"/>
    <row r="2913" ht="15" customHeight="1" x14ac:dyDescent="0.25"/>
    <row r="2921" ht="15" customHeight="1" x14ac:dyDescent="0.25"/>
    <row r="2929" ht="15" customHeight="1" x14ac:dyDescent="0.25"/>
    <row r="2937" ht="15" customHeight="1" x14ac:dyDescent="0.25"/>
    <row r="2945" ht="15" customHeight="1" x14ac:dyDescent="0.25"/>
    <row r="2953" ht="15" customHeight="1" x14ac:dyDescent="0.25"/>
    <row r="2961" ht="15" customHeight="1" x14ac:dyDescent="0.25"/>
    <row r="2969" ht="15" customHeight="1" x14ac:dyDescent="0.25"/>
    <row r="2977" ht="15" customHeight="1" x14ac:dyDescent="0.25"/>
    <row r="2985" ht="15" customHeight="1" x14ac:dyDescent="0.25"/>
    <row r="2993" ht="15" customHeight="1" x14ac:dyDescent="0.25"/>
    <row r="3001" ht="15" customHeight="1" x14ac:dyDescent="0.25"/>
    <row r="3009" ht="15" customHeight="1" x14ac:dyDescent="0.25"/>
    <row r="3017" ht="15" customHeight="1" x14ac:dyDescent="0.25"/>
    <row r="3025" ht="15" customHeight="1" x14ac:dyDescent="0.25"/>
    <row r="3033" ht="15" customHeight="1" x14ac:dyDescent="0.25"/>
    <row r="3041" ht="15" customHeight="1" x14ac:dyDescent="0.25"/>
    <row r="3049" ht="15" customHeight="1" x14ac:dyDescent="0.25"/>
    <row r="3057" ht="15" customHeight="1" x14ac:dyDescent="0.25"/>
    <row r="3065" ht="15" customHeight="1" x14ac:dyDescent="0.25"/>
    <row r="3073" ht="15" customHeight="1" x14ac:dyDescent="0.25"/>
    <row r="3081" ht="15" customHeight="1" x14ac:dyDescent="0.25"/>
    <row r="3089" ht="15" customHeight="1" x14ac:dyDescent="0.25"/>
    <row r="3097" ht="15" customHeight="1" x14ac:dyDescent="0.25"/>
    <row r="3105" ht="15" customHeight="1" x14ac:dyDescent="0.25"/>
    <row r="3113" ht="15" customHeight="1" x14ac:dyDescent="0.25"/>
    <row r="3121" ht="15" customHeight="1" x14ac:dyDescent="0.25"/>
    <row r="3129" ht="15" customHeight="1" x14ac:dyDescent="0.25"/>
    <row r="3137" ht="15" customHeight="1" x14ac:dyDescent="0.25"/>
    <row r="3145" ht="15" customHeight="1" x14ac:dyDescent="0.25"/>
    <row r="3153" ht="15" customHeight="1" x14ac:dyDescent="0.25"/>
    <row r="3161" ht="15" customHeight="1" x14ac:dyDescent="0.25"/>
    <row r="3169" ht="15" customHeight="1" x14ac:dyDescent="0.25"/>
    <row r="3177" ht="15" customHeight="1" x14ac:dyDescent="0.25"/>
    <row r="3185" ht="15" customHeight="1" x14ac:dyDescent="0.25"/>
    <row r="3193" ht="15" customHeight="1" x14ac:dyDescent="0.25"/>
    <row r="3201" ht="15" customHeight="1" x14ac:dyDescent="0.25"/>
    <row r="3209" ht="15" customHeight="1" x14ac:dyDescent="0.25"/>
    <row r="3217" ht="15" customHeight="1" x14ac:dyDescent="0.25"/>
    <row r="3225" ht="15" customHeight="1" x14ac:dyDescent="0.25"/>
    <row r="3233" ht="15" customHeight="1" x14ac:dyDescent="0.25"/>
    <row r="3241" ht="15" customHeight="1" x14ac:dyDescent="0.25"/>
    <row r="3249" ht="15" customHeight="1" x14ac:dyDescent="0.25"/>
    <row r="3257" ht="15" customHeight="1" x14ac:dyDescent="0.25"/>
    <row r="3265" ht="15" customHeight="1" x14ac:dyDescent="0.25"/>
    <row r="3273" ht="15" customHeight="1" x14ac:dyDescent="0.25"/>
    <row r="3281" ht="15" customHeight="1" x14ac:dyDescent="0.25"/>
    <row r="3289" ht="15" customHeight="1" x14ac:dyDescent="0.25"/>
    <row r="3297" ht="15" customHeight="1" x14ac:dyDescent="0.25"/>
    <row r="3305" ht="15" customHeight="1" x14ac:dyDescent="0.25"/>
    <row r="3313" ht="15" customHeight="1" x14ac:dyDescent="0.25"/>
    <row r="3321" ht="15" customHeight="1" x14ac:dyDescent="0.25"/>
    <row r="3329" ht="15" customHeight="1" x14ac:dyDescent="0.25"/>
    <row r="3337" ht="15" customHeight="1" x14ac:dyDescent="0.25"/>
    <row r="3345" ht="15" customHeight="1" x14ac:dyDescent="0.25"/>
    <row r="3353" ht="15" customHeight="1" x14ac:dyDescent="0.25"/>
    <row r="3361" ht="15" customHeight="1" x14ac:dyDescent="0.25"/>
    <row r="3369" ht="15" customHeight="1" x14ac:dyDescent="0.25"/>
    <row r="3377" ht="15" customHeight="1" x14ac:dyDescent="0.25"/>
    <row r="3385" ht="15" customHeight="1" x14ac:dyDescent="0.25"/>
    <row r="3393" ht="15" customHeight="1" x14ac:dyDescent="0.25"/>
    <row r="3401" ht="15" customHeight="1" x14ac:dyDescent="0.25"/>
    <row r="3409" ht="15" customHeight="1" x14ac:dyDescent="0.25"/>
    <row r="3417" ht="15" customHeight="1" x14ac:dyDescent="0.25"/>
    <row r="3425" ht="15" customHeight="1" x14ac:dyDescent="0.25"/>
    <row r="3433" ht="15" customHeight="1" x14ac:dyDescent="0.25"/>
    <row r="3441" ht="15" customHeight="1" x14ac:dyDescent="0.25"/>
    <row r="3449" ht="15" customHeight="1" x14ac:dyDescent="0.25"/>
    <row r="3457" ht="15" customHeight="1" x14ac:dyDescent="0.25"/>
    <row r="3465" ht="15" customHeight="1" x14ac:dyDescent="0.25"/>
    <row r="3473" ht="15" customHeight="1" x14ac:dyDescent="0.25"/>
    <row r="3481" ht="15" customHeight="1" x14ac:dyDescent="0.25"/>
    <row r="3489" ht="15" customHeight="1" x14ac:dyDescent="0.25"/>
    <row r="3497" ht="15" customHeight="1" x14ac:dyDescent="0.25"/>
    <row r="3505" ht="15" customHeight="1" x14ac:dyDescent="0.25"/>
    <row r="3513" ht="15" customHeight="1" x14ac:dyDescent="0.25"/>
    <row r="3521" ht="15" customHeight="1" x14ac:dyDescent="0.25"/>
    <row r="3529" ht="15" customHeight="1" x14ac:dyDescent="0.25"/>
    <row r="3537" ht="15" customHeight="1" x14ac:dyDescent="0.25"/>
    <row r="3545" ht="15" customHeight="1" x14ac:dyDescent="0.25"/>
    <row r="3553" ht="15" customHeight="1" x14ac:dyDescent="0.25"/>
    <row r="3561" ht="15" customHeight="1" x14ac:dyDescent="0.25"/>
    <row r="3569" ht="15" customHeight="1" x14ac:dyDescent="0.25"/>
    <row r="3577" ht="15" customHeight="1" x14ac:dyDescent="0.25"/>
    <row r="3585" ht="15" customHeight="1" x14ac:dyDescent="0.25"/>
    <row r="3593" ht="15" customHeight="1" x14ac:dyDescent="0.25"/>
    <row r="3601" ht="15" customHeight="1" x14ac:dyDescent="0.25"/>
    <row r="3609" ht="15" customHeight="1" x14ac:dyDescent="0.25"/>
    <row r="3617" ht="15" customHeight="1" x14ac:dyDescent="0.25"/>
    <row r="3625" ht="15" customHeight="1" x14ac:dyDescent="0.25"/>
    <row r="3633" ht="15" customHeight="1" x14ac:dyDescent="0.25"/>
    <row r="3641" ht="15" customHeight="1" x14ac:dyDescent="0.25"/>
    <row r="3649" ht="15" customHeight="1" x14ac:dyDescent="0.25"/>
    <row r="3657" ht="15" customHeight="1" x14ac:dyDescent="0.25"/>
    <row r="3665" ht="15" customHeight="1" x14ac:dyDescent="0.25"/>
    <row r="3673" ht="15" customHeight="1" x14ac:dyDescent="0.25"/>
    <row r="3681" ht="15" customHeight="1" x14ac:dyDescent="0.25"/>
    <row r="3689" ht="15" customHeight="1" x14ac:dyDescent="0.25"/>
    <row r="3697" ht="15" customHeight="1" x14ac:dyDescent="0.25"/>
    <row r="3705" ht="15" customHeight="1" x14ac:dyDescent="0.25"/>
    <row r="3713" ht="15" customHeight="1" x14ac:dyDescent="0.25"/>
    <row r="3721" ht="15" customHeight="1" x14ac:dyDescent="0.25"/>
    <row r="3729" ht="15" customHeight="1" x14ac:dyDescent="0.25"/>
    <row r="3737" ht="15" customHeight="1" x14ac:dyDescent="0.25"/>
    <row r="3745" ht="15" customHeight="1" x14ac:dyDescent="0.25"/>
    <row r="3753" ht="15" customHeight="1" x14ac:dyDescent="0.25"/>
    <row r="3761" ht="15" customHeight="1" x14ac:dyDescent="0.25"/>
    <row r="3769" ht="15" customHeight="1" x14ac:dyDescent="0.25"/>
    <row r="3777" ht="15" customHeight="1" x14ac:dyDescent="0.25"/>
    <row r="3785" ht="15" customHeight="1" x14ac:dyDescent="0.25"/>
    <row r="3793" ht="15" customHeight="1" x14ac:dyDescent="0.25"/>
    <row r="3801" ht="15" customHeight="1" x14ac:dyDescent="0.25"/>
    <row r="3809" ht="15" customHeight="1" x14ac:dyDescent="0.25"/>
    <row r="3817" ht="15" customHeight="1" x14ac:dyDescent="0.25"/>
    <row r="3825" ht="15" customHeight="1" x14ac:dyDescent="0.25"/>
    <row r="3833" ht="15" customHeight="1" x14ac:dyDescent="0.25"/>
    <row r="3841" ht="15" customHeight="1" x14ac:dyDescent="0.25"/>
    <row r="3849" ht="15" customHeight="1" x14ac:dyDescent="0.25"/>
    <row r="3857" ht="15" customHeight="1" x14ac:dyDescent="0.25"/>
    <row r="3865" ht="15" customHeight="1" x14ac:dyDescent="0.25"/>
    <row r="3873" ht="15" customHeight="1" x14ac:dyDescent="0.25"/>
    <row r="3881" ht="15" customHeight="1" x14ac:dyDescent="0.25"/>
    <row r="3889" ht="15" customHeight="1" x14ac:dyDescent="0.25"/>
    <row r="3897" ht="15" customHeight="1" x14ac:dyDescent="0.25"/>
    <row r="3905" ht="15" customHeight="1" x14ac:dyDescent="0.25"/>
    <row r="3913" ht="15" customHeight="1" x14ac:dyDescent="0.25"/>
    <row r="3921" ht="15" customHeight="1" x14ac:dyDescent="0.25"/>
    <row r="3929" ht="15" customHeight="1" x14ac:dyDescent="0.25"/>
    <row r="3937" ht="15" customHeight="1" x14ac:dyDescent="0.25"/>
    <row r="3945" ht="15" customHeight="1" x14ac:dyDescent="0.25"/>
    <row r="3953" ht="15" customHeight="1" x14ac:dyDescent="0.25"/>
    <row r="3961" ht="15" customHeight="1" x14ac:dyDescent="0.25"/>
    <row r="3969" ht="15" customHeight="1" x14ac:dyDescent="0.25"/>
    <row r="3977" ht="15" customHeight="1" x14ac:dyDescent="0.25"/>
    <row r="3985" ht="15" customHeight="1" x14ac:dyDescent="0.25"/>
    <row r="3993" ht="15" customHeight="1" x14ac:dyDescent="0.25"/>
    <row r="4001" ht="15" customHeight="1" x14ac:dyDescent="0.25"/>
    <row r="4009" ht="15" customHeight="1" x14ac:dyDescent="0.25"/>
    <row r="4017" ht="15" customHeight="1" x14ac:dyDescent="0.25"/>
    <row r="4025" ht="15" customHeight="1" x14ac:dyDescent="0.25"/>
    <row r="4033" ht="15" customHeight="1" x14ac:dyDescent="0.25"/>
    <row r="4041" ht="15" customHeight="1" x14ac:dyDescent="0.25"/>
    <row r="4049" ht="15" customHeight="1" x14ac:dyDescent="0.25"/>
    <row r="4057" ht="15" customHeight="1" x14ac:dyDescent="0.25"/>
    <row r="4065" ht="15" customHeight="1" x14ac:dyDescent="0.25"/>
    <row r="4073" ht="15" customHeight="1" x14ac:dyDescent="0.25"/>
    <row r="4081" ht="15" customHeight="1" x14ac:dyDescent="0.25"/>
    <row r="4089" ht="15" customHeight="1" x14ac:dyDescent="0.25"/>
    <row r="4097" ht="15" customHeight="1" x14ac:dyDescent="0.25"/>
    <row r="4105" ht="15" customHeight="1" x14ac:dyDescent="0.25"/>
    <row r="4113" ht="15" customHeight="1" x14ac:dyDescent="0.25"/>
    <row r="4121" ht="15" customHeight="1" x14ac:dyDescent="0.25"/>
    <row r="4129" ht="15" customHeight="1" x14ac:dyDescent="0.25"/>
    <row r="4137" ht="15" customHeight="1" x14ac:dyDescent="0.25"/>
    <row r="4145" ht="15" customHeight="1" x14ac:dyDescent="0.25"/>
    <row r="4153" ht="15" customHeight="1" x14ac:dyDescent="0.25"/>
    <row r="4161" ht="15" customHeight="1" x14ac:dyDescent="0.25"/>
    <row r="4169" ht="15" customHeight="1" x14ac:dyDescent="0.25"/>
    <row r="4177" ht="15" customHeight="1" x14ac:dyDescent="0.25"/>
    <row r="4185" ht="15" customHeight="1" x14ac:dyDescent="0.25"/>
    <row r="4193" ht="15" customHeight="1" x14ac:dyDescent="0.25"/>
    <row r="4201" ht="15" customHeight="1" x14ac:dyDescent="0.25"/>
    <row r="4209" ht="15" customHeight="1" x14ac:dyDescent="0.25"/>
    <row r="4217" ht="15" customHeight="1" x14ac:dyDescent="0.25"/>
    <row r="4225" ht="15" customHeight="1" x14ac:dyDescent="0.25"/>
    <row r="4233" ht="15" customHeight="1" x14ac:dyDescent="0.25"/>
    <row r="4241" ht="15" customHeight="1" x14ac:dyDescent="0.25"/>
    <row r="4249" ht="15" customHeight="1" x14ac:dyDescent="0.25"/>
    <row r="4257" ht="15" customHeight="1" x14ac:dyDescent="0.25"/>
    <row r="4265" ht="15" customHeight="1" x14ac:dyDescent="0.25"/>
    <row r="4273" ht="15" customHeight="1" x14ac:dyDescent="0.25"/>
    <row r="4281" ht="15" customHeight="1" x14ac:dyDescent="0.25"/>
    <row r="4289" ht="15" customHeight="1" x14ac:dyDescent="0.25"/>
    <row r="4297" ht="15" customHeight="1" x14ac:dyDescent="0.25"/>
    <row r="4305" ht="15" customHeight="1" x14ac:dyDescent="0.25"/>
    <row r="4313" ht="15" customHeight="1" x14ac:dyDescent="0.25"/>
    <row r="4321" ht="15" customHeight="1" x14ac:dyDescent="0.25"/>
    <row r="4329" ht="15" customHeight="1" x14ac:dyDescent="0.25"/>
    <row r="4337" ht="15" customHeight="1" x14ac:dyDescent="0.25"/>
    <row r="4345" ht="15" customHeight="1" x14ac:dyDescent="0.25"/>
    <row r="4353" ht="15" customHeight="1" x14ac:dyDescent="0.25"/>
    <row r="4361" ht="15" customHeight="1" x14ac:dyDescent="0.25"/>
    <row r="4369" ht="15" customHeight="1" x14ac:dyDescent="0.25"/>
    <row r="4377" ht="15" customHeight="1" x14ac:dyDescent="0.25"/>
    <row r="4385" ht="15" customHeight="1" x14ac:dyDescent="0.25"/>
    <row r="4393" ht="15" customHeight="1" x14ac:dyDescent="0.25"/>
    <row r="4401" ht="15" customHeight="1" x14ac:dyDescent="0.25"/>
    <row r="4409" ht="15" customHeight="1" x14ac:dyDescent="0.25"/>
    <row r="4417" ht="15" customHeight="1" x14ac:dyDescent="0.25"/>
    <row r="4425" ht="15" customHeight="1" x14ac:dyDescent="0.25"/>
    <row r="4433" ht="15" customHeight="1" x14ac:dyDescent="0.25"/>
    <row r="4441" ht="15" customHeight="1" x14ac:dyDescent="0.25"/>
    <row r="4449" ht="15" customHeight="1" x14ac:dyDescent="0.25"/>
    <row r="4457" ht="15" customHeight="1" x14ac:dyDescent="0.25"/>
    <row r="4465" ht="15" customHeight="1" x14ac:dyDescent="0.25"/>
    <row r="4473" ht="15" customHeight="1" x14ac:dyDescent="0.25"/>
    <row r="4481" ht="15" customHeight="1" x14ac:dyDescent="0.25"/>
    <row r="4489" ht="15" customHeight="1" x14ac:dyDescent="0.25"/>
    <row r="4497" ht="15" customHeight="1" x14ac:dyDescent="0.25"/>
    <row r="4505" ht="15" customHeight="1" x14ac:dyDescent="0.25"/>
    <row r="4513" ht="15" customHeight="1" x14ac:dyDescent="0.25"/>
    <row r="4521" ht="15" customHeight="1" x14ac:dyDescent="0.25"/>
    <row r="4529" ht="15" customHeight="1" x14ac:dyDescent="0.25"/>
    <row r="4537" ht="15" customHeight="1" x14ac:dyDescent="0.25"/>
    <row r="4545" ht="15" customHeight="1" x14ac:dyDescent="0.25"/>
    <row r="4553" ht="15" customHeight="1" x14ac:dyDescent="0.25"/>
    <row r="4561" ht="15" customHeight="1" x14ac:dyDescent="0.25"/>
    <row r="4569" ht="15" customHeight="1" x14ac:dyDescent="0.25"/>
    <row r="4577" ht="15" customHeight="1" x14ac:dyDescent="0.25"/>
    <row r="4585" ht="15" customHeight="1" x14ac:dyDescent="0.25"/>
    <row r="4593" ht="15" customHeight="1" x14ac:dyDescent="0.25"/>
    <row r="4601" ht="15" customHeight="1" x14ac:dyDescent="0.25"/>
    <row r="4609" ht="15" customHeight="1" x14ac:dyDescent="0.25"/>
    <row r="4617" ht="15" customHeight="1" x14ac:dyDescent="0.25"/>
    <row r="4625" ht="15" customHeight="1" x14ac:dyDescent="0.25"/>
    <row r="4633" ht="15" customHeight="1" x14ac:dyDescent="0.25"/>
    <row r="4641" ht="15" customHeight="1" x14ac:dyDescent="0.25"/>
    <row r="4649" ht="15" customHeight="1" x14ac:dyDescent="0.25"/>
    <row r="4657" ht="15" customHeight="1" x14ac:dyDescent="0.25"/>
    <row r="4665" ht="15" customHeight="1" x14ac:dyDescent="0.25"/>
    <row r="4673" ht="15" customHeight="1" x14ac:dyDescent="0.25"/>
    <row r="4681" ht="15" customHeight="1" x14ac:dyDescent="0.25"/>
    <row r="4689" ht="15" customHeight="1" x14ac:dyDescent="0.25"/>
    <row r="4697" ht="15" customHeight="1" x14ac:dyDescent="0.25"/>
    <row r="4705" ht="15" customHeight="1" x14ac:dyDescent="0.25"/>
    <row r="4713" ht="15" customHeight="1" x14ac:dyDescent="0.25"/>
    <row r="4721" ht="15" customHeight="1" x14ac:dyDescent="0.25"/>
    <row r="4729" ht="15" customHeight="1" x14ac:dyDescent="0.25"/>
    <row r="4737" ht="15" customHeight="1" x14ac:dyDescent="0.25"/>
    <row r="4745" ht="15" customHeight="1" x14ac:dyDescent="0.25"/>
    <row r="4753" ht="15" customHeight="1" x14ac:dyDescent="0.25"/>
    <row r="4761" ht="15" customHeight="1" x14ac:dyDescent="0.25"/>
    <row r="4769" ht="15" customHeight="1" x14ac:dyDescent="0.25"/>
    <row r="4777" ht="15" customHeight="1" x14ac:dyDescent="0.25"/>
    <row r="4785" ht="15" customHeight="1" x14ac:dyDescent="0.25"/>
    <row r="4793" ht="15" customHeight="1" x14ac:dyDescent="0.25"/>
    <row r="4801" ht="15" customHeight="1" x14ac:dyDescent="0.25"/>
    <row r="4809" ht="15" customHeight="1" x14ac:dyDescent="0.25"/>
    <row r="4817" ht="15" customHeight="1" x14ac:dyDescent="0.25"/>
    <row r="4825" ht="15" customHeight="1" x14ac:dyDescent="0.25"/>
    <row r="4833" ht="15" customHeight="1" x14ac:dyDescent="0.25"/>
    <row r="4841" ht="15" customHeight="1" x14ac:dyDescent="0.25"/>
    <row r="4849" ht="15" customHeight="1" x14ac:dyDescent="0.25"/>
    <row r="4857" ht="15" customHeight="1" x14ac:dyDescent="0.25"/>
    <row r="4865" ht="15" customHeight="1" x14ac:dyDescent="0.25"/>
    <row r="4873" ht="15" customHeight="1" x14ac:dyDescent="0.25"/>
    <row r="4881" ht="15" customHeight="1" x14ac:dyDescent="0.25"/>
    <row r="4889" ht="15" customHeight="1" x14ac:dyDescent="0.25"/>
    <row r="4897" ht="15" customHeight="1" x14ac:dyDescent="0.25"/>
    <row r="4905" ht="15" customHeight="1" x14ac:dyDescent="0.25"/>
    <row r="4913" ht="15" customHeight="1" x14ac:dyDescent="0.25"/>
    <row r="4921" ht="15" customHeight="1" x14ac:dyDescent="0.25"/>
    <row r="4929" ht="15" customHeight="1" x14ac:dyDescent="0.25"/>
    <row r="4937" ht="15" customHeight="1" x14ac:dyDescent="0.25"/>
    <row r="4945" ht="15" customHeight="1" x14ac:dyDescent="0.25"/>
    <row r="4953" ht="15" customHeight="1" x14ac:dyDescent="0.25"/>
    <row r="4961" ht="15" customHeight="1" x14ac:dyDescent="0.25"/>
    <row r="4969" ht="15" customHeight="1" x14ac:dyDescent="0.25"/>
    <row r="4977" ht="15" customHeight="1" x14ac:dyDescent="0.25"/>
    <row r="4985" ht="15" customHeight="1" x14ac:dyDescent="0.25"/>
    <row r="4993" ht="15" customHeight="1" x14ac:dyDescent="0.25"/>
    <row r="5001" ht="15" customHeight="1" x14ac:dyDescent="0.25"/>
    <row r="5009" ht="15" customHeight="1" x14ac:dyDescent="0.25"/>
    <row r="5017" ht="15" customHeight="1" x14ac:dyDescent="0.25"/>
    <row r="5025" ht="15" customHeight="1" x14ac:dyDescent="0.25"/>
    <row r="5033" ht="15" customHeight="1" x14ac:dyDescent="0.25"/>
    <row r="5041" ht="15" customHeight="1" x14ac:dyDescent="0.25"/>
    <row r="5049" ht="15" customHeight="1" x14ac:dyDescent="0.25"/>
    <row r="5057" ht="15" customHeight="1" x14ac:dyDescent="0.25"/>
    <row r="5065" ht="15" customHeight="1" x14ac:dyDescent="0.25"/>
    <row r="5073" ht="15" customHeight="1" x14ac:dyDescent="0.25"/>
    <row r="5081" ht="15" customHeight="1" x14ac:dyDescent="0.25"/>
    <row r="5089" ht="15" customHeight="1" x14ac:dyDescent="0.25"/>
    <row r="5097" ht="15" customHeight="1" x14ac:dyDescent="0.25"/>
    <row r="5105" ht="15" customHeight="1" x14ac:dyDescent="0.25"/>
    <row r="5113" ht="15" customHeight="1" x14ac:dyDescent="0.25"/>
    <row r="5121" ht="15" customHeight="1" x14ac:dyDescent="0.25"/>
    <row r="5129" ht="15" customHeight="1" x14ac:dyDescent="0.25"/>
    <row r="5137" ht="15" customHeight="1" x14ac:dyDescent="0.25"/>
    <row r="5145" ht="15" customHeight="1" x14ac:dyDescent="0.25"/>
    <row r="5153" ht="15" customHeight="1" x14ac:dyDescent="0.25"/>
    <row r="5161" ht="15" customHeight="1" x14ac:dyDescent="0.25"/>
    <row r="5169" ht="15" customHeight="1" x14ac:dyDescent="0.25"/>
    <row r="5177" ht="15" customHeight="1" x14ac:dyDescent="0.25"/>
    <row r="5185" ht="15" customHeight="1" x14ac:dyDescent="0.25"/>
    <row r="5193" ht="15" customHeight="1" x14ac:dyDescent="0.25"/>
    <row r="5201" ht="15" customHeight="1" x14ac:dyDescent="0.25"/>
    <row r="5209" ht="15" customHeight="1" x14ac:dyDescent="0.25"/>
    <row r="5217" ht="15" customHeight="1" x14ac:dyDescent="0.25"/>
    <row r="5225" ht="15" customHeight="1" x14ac:dyDescent="0.25"/>
    <row r="5233" ht="15" customHeight="1" x14ac:dyDescent="0.25"/>
    <row r="5241" ht="15" customHeight="1" x14ac:dyDescent="0.25"/>
    <row r="5249" ht="15" customHeight="1" x14ac:dyDescent="0.25"/>
    <row r="5257" ht="15" customHeight="1" x14ac:dyDescent="0.25"/>
    <row r="5265" ht="15" customHeight="1" x14ac:dyDescent="0.25"/>
    <row r="5273" ht="15" customHeight="1" x14ac:dyDescent="0.25"/>
    <row r="5281" ht="15" customHeight="1" x14ac:dyDescent="0.25"/>
    <row r="5289" ht="15" customHeight="1" x14ac:dyDescent="0.25"/>
    <row r="5297" ht="15" customHeight="1" x14ac:dyDescent="0.25"/>
    <row r="5305" ht="15" customHeight="1" x14ac:dyDescent="0.25"/>
    <row r="5313" ht="15" customHeight="1" x14ac:dyDescent="0.25"/>
    <row r="5321" ht="15" customHeight="1" x14ac:dyDescent="0.25"/>
    <row r="5329" ht="15" customHeight="1" x14ac:dyDescent="0.25"/>
    <row r="5337" ht="15" customHeight="1" x14ac:dyDescent="0.25"/>
    <row r="5345" ht="15" customHeight="1" x14ac:dyDescent="0.25"/>
    <row r="5353" ht="15" customHeight="1" x14ac:dyDescent="0.25"/>
    <row r="5361" ht="15" customHeight="1" x14ac:dyDescent="0.25"/>
    <row r="5369" ht="15" customHeight="1" x14ac:dyDescent="0.25"/>
    <row r="5377" ht="15" customHeight="1" x14ac:dyDescent="0.25"/>
    <row r="5385" ht="15" customHeight="1" x14ac:dyDescent="0.25"/>
    <row r="5393" ht="15" customHeight="1" x14ac:dyDescent="0.25"/>
    <row r="5401" ht="15" customHeight="1" x14ac:dyDescent="0.25"/>
    <row r="5409" ht="15" customHeight="1" x14ac:dyDescent="0.25"/>
    <row r="5417" ht="15" customHeight="1" x14ac:dyDescent="0.25"/>
    <row r="5425" ht="15" customHeight="1" x14ac:dyDescent="0.25"/>
    <row r="5433" ht="15" customHeight="1" x14ac:dyDescent="0.25"/>
    <row r="5441" ht="15" customHeight="1" x14ac:dyDescent="0.25"/>
    <row r="5449" ht="15" customHeight="1" x14ac:dyDescent="0.25"/>
    <row r="5457" ht="15" customHeight="1" x14ac:dyDescent="0.25"/>
    <row r="5465" ht="15" customHeight="1" x14ac:dyDescent="0.25"/>
    <row r="5473" ht="15" customHeight="1" x14ac:dyDescent="0.25"/>
    <row r="5481" ht="15" customHeight="1" x14ac:dyDescent="0.25"/>
    <row r="5489" ht="15" customHeight="1" x14ac:dyDescent="0.25"/>
    <row r="5497" ht="15" customHeight="1" x14ac:dyDescent="0.25"/>
    <row r="5505" ht="15" customHeight="1" x14ac:dyDescent="0.25"/>
    <row r="5513" ht="15" customHeight="1" x14ac:dyDescent="0.25"/>
    <row r="5521" ht="15" customHeight="1" x14ac:dyDescent="0.25"/>
    <row r="5529" ht="15" customHeight="1" x14ac:dyDescent="0.25"/>
    <row r="5537" ht="15" customHeight="1" x14ac:dyDescent="0.25"/>
    <row r="5545" ht="15" customHeight="1" x14ac:dyDescent="0.25"/>
    <row r="5553" ht="15" customHeight="1" x14ac:dyDescent="0.25"/>
    <row r="5561" ht="15" customHeight="1" x14ac:dyDescent="0.25"/>
    <row r="5569" ht="15" customHeight="1" x14ac:dyDescent="0.25"/>
    <row r="5577" ht="15" customHeight="1" x14ac:dyDescent="0.25"/>
    <row r="5585" ht="15" customHeight="1" x14ac:dyDescent="0.25"/>
    <row r="5593" ht="15" customHeight="1" x14ac:dyDescent="0.25"/>
    <row r="5601" ht="15" customHeight="1" x14ac:dyDescent="0.25"/>
    <row r="5609" ht="15" customHeight="1" x14ac:dyDescent="0.25"/>
    <row r="5617" ht="15" customHeight="1" x14ac:dyDescent="0.25"/>
    <row r="5625" ht="15" customHeight="1" x14ac:dyDescent="0.25"/>
    <row r="5633" ht="15" customHeight="1" x14ac:dyDescent="0.25"/>
    <row r="5641" ht="15" customHeight="1" x14ac:dyDescent="0.25"/>
    <row r="5649" ht="15" customHeight="1" x14ac:dyDescent="0.25"/>
    <row r="5657" ht="15" customHeight="1" x14ac:dyDescent="0.25"/>
    <row r="5665" ht="15" customHeight="1" x14ac:dyDescent="0.25"/>
    <row r="5673" ht="15" customHeight="1" x14ac:dyDescent="0.25"/>
    <row r="5681" ht="15" customHeight="1" x14ac:dyDescent="0.25"/>
    <row r="5689" ht="15" customHeight="1" x14ac:dyDescent="0.25"/>
    <row r="5697" ht="15" customHeight="1" x14ac:dyDescent="0.25"/>
    <row r="5705" ht="15" customHeight="1" x14ac:dyDescent="0.25"/>
    <row r="5713" ht="15" customHeight="1" x14ac:dyDescent="0.25"/>
    <row r="5721" ht="15" customHeight="1" x14ac:dyDescent="0.25"/>
    <row r="5729" ht="15" customHeight="1" x14ac:dyDescent="0.25"/>
    <row r="5737" ht="15" customHeight="1" x14ac:dyDescent="0.25"/>
    <row r="5745" ht="15" customHeight="1" x14ac:dyDescent="0.25"/>
    <row r="5753" ht="15" customHeight="1" x14ac:dyDescent="0.25"/>
    <row r="5761" ht="15" customHeight="1" x14ac:dyDescent="0.25"/>
    <row r="5769" ht="15" customHeight="1" x14ac:dyDescent="0.25"/>
    <row r="5777" ht="15" customHeight="1" x14ac:dyDescent="0.25"/>
    <row r="5785" ht="15" customHeight="1" x14ac:dyDescent="0.25"/>
    <row r="5793" ht="15" customHeight="1" x14ac:dyDescent="0.25"/>
    <row r="5801" ht="15" customHeight="1" x14ac:dyDescent="0.25"/>
    <row r="5809" ht="15" customHeight="1" x14ac:dyDescent="0.25"/>
    <row r="5817" ht="15" customHeight="1" x14ac:dyDescent="0.25"/>
    <row r="5825" ht="15" customHeight="1" x14ac:dyDescent="0.25"/>
    <row r="5833" ht="15" customHeight="1" x14ac:dyDescent="0.25"/>
    <row r="5841" ht="15" customHeight="1" x14ac:dyDescent="0.25"/>
    <row r="5849" ht="15" customHeight="1" x14ac:dyDescent="0.25"/>
    <row r="5857" ht="15" customHeight="1" x14ac:dyDescent="0.25"/>
    <row r="5865" ht="15" customHeight="1" x14ac:dyDescent="0.25"/>
    <row r="5873" ht="15" customHeight="1" x14ac:dyDescent="0.25"/>
    <row r="5881" ht="15" customHeight="1" x14ac:dyDescent="0.25"/>
    <row r="5889" ht="15" customHeight="1" x14ac:dyDescent="0.25"/>
    <row r="5897" ht="15" customHeight="1" x14ac:dyDescent="0.25"/>
    <row r="5905" ht="15" customHeight="1" x14ac:dyDescent="0.25"/>
    <row r="5913" ht="15" customHeight="1" x14ac:dyDescent="0.25"/>
    <row r="5921" ht="15" customHeight="1" x14ac:dyDescent="0.25"/>
    <row r="5929" ht="15" customHeight="1" x14ac:dyDescent="0.25"/>
    <row r="5937" ht="15" customHeight="1" x14ac:dyDescent="0.25"/>
    <row r="5945" ht="15" customHeight="1" x14ac:dyDescent="0.25"/>
    <row r="5953" ht="15" customHeight="1" x14ac:dyDescent="0.25"/>
    <row r="5961" ht="15" customHeight="1" x14ac:dyDescent="0.25"/>
    <row r="5969" ht="15" customHeight="1" x14ac:dyDescent="0.25"/>
    <row r="5977" ht="15" customHeight="1" x14ac:dyDescent="0.25"/>
    <row r="5985" ht="15" customHeight="1" x14ac:dyDescent="0.25"/>
    <row r="5993" ht="15" customHeight="1" x14ac:dyDescent="0.25"/>
    <row r="6001" ht="15" customHeight="1" x14ac:dyDescent="0.25"/>
    <row r="6009" ht="15" customHeight="1" x14ac:dyDescent="0.25"/>
    <row r="6017" ht="15" customHeight="1" x14ac:dyDescent="0.25"/>
    <row r="6025" ht="15" customHeight="1" x14ac:dyDescent="0.25"/>
    <row r="6033" ht="15" customHeight="1" x14ac:dyDescent="0.25"/>
    <row r="6041" ht="15" customHeight="1" x14ac:dyDescent="0.25"/>
    <row r="6049" ht="15" customHeight="1" x14ac:dyDescent="0.25"/>
    <row r="6057" ht="15" customHeight="1" x14ac:dyDescent="0.25"/>
    <row r="6065" ht="15" customHeight="1" x14ac:dyDescent="0.25"/>
    <row r="6073" ht="15" customHeight="1" x14ac:dyDescent="0.25"/>
    <row r="6081" ht="15" customHeight="1" x14ac:dyDescent="0.25"/>
    <row r="6089" ht="15" customHeight="1" x14ac:dyDescent="0.25"/>
    <row r="6097" ht="15" customHeight="1" x14ac:dyDescent="0.25"/>
    <row r="6105" ht="15" customHeight="1" x14ac:dyDescent="0.25"/>
    <row r="6113" ht="15" customHeight="1" x14ac:dyDescent="0.25"/>
    <row r="6121" ht="15" customHeight="1" x14ac:dyDescent="0.25"/>
    <row r="6129" ht="15" customHeight="1" x14ac:dyDescent="0.25"/>
    <row r="6137" ht="15" customHeight="1" x14ac:dyDescent="0.25"/>
    <row r="6145" ht="15" customHeight="1" x14ac:dyDescent="0.25"/>
    <row r="6153" ht="15" customHeight="1" x14ac:dyDescent="0.25"/>
    <row r="6161" ht="15" customHeight="1" x14ac:dyDescent="0.25"/>
    <row r="6169" ht="15" customHeight="1" x14ac:dyDescent="0.25"/>
    <row r="6177" ht="15" customHeight="1" x14ac:dyDescent="0.25"/>
    <row r="6185" ht="15" customHeight="1" x14ac:dyDescent="0.25"/>
    <row r="6193" ht="15" customHeight="1" x14ac:dyDescent="0.25"/>
    <row r="6201" ht="15" customHeight="1" x14ac:dyDescent="0.25"/>
    <row r="6209" ht="15" customHeight="1" x14ac:dyDescent="0.25"/>
    <row r="6217" ht="15" customHeight="1" x14ac:dyDescent="0.25"/>
    <row r="6225" ht="15" customHeight="1" x14ac:dyDescent="0.25"/>
    <row r="6233" ht="15" customHeight="1" x14ac:dyDescent="0.25"/>
    <row r="6241" ht="15" customHeight="1" x14ac:dyDescent="0.25"/>
    <row r="6249" ht="15" customHeight="1" x14ac:dyDescent="0.25"/>
    <row r="6257" ht="15" customHeight="1" x14ac:dyDescent="0.25"/>
    <row r="6265" ht="15" customHeight="1" x14ac:dyDescent="0.25"/>
    <row r="6273" ht="15" customHeight="1" x14ac:dyDescent="0.25"/>
    <row r="6281" ht="15" customHeight="1" x14ac:dyDescent="0.25"/>
    <row r="6289" ht="15" customHeight="1" x14ac:dyDescent="0.25"/>
    <row r="6297" ht="15" customHeight="1" x14ac:dyDescent="0.25"/>
    <row r="6305" ht="15" customHeight="1" x14ac:dyDescent="0.25"/>
    <row r="6313" ht="15" customHeight="1" x14ac:dyDescent="0.25"/>
    <row r="6321" ht="15" customHeight="1" x14ac:dyDescent="0.25"/>
    <row r="6329" ht="15" customHeight="1" x14ac:dyDescent="0.25"/>
    <row r="6337" ht="15" customHeight="1" x14ac:dyDescent="0.25"/>
    <row r="6345" ht="15" customHeight="1" x14ac:dyDescent="0.25"/>
    <row r="6353" ht="15" customHeight="1" x14ac:dyDescent="0.25"/>
    <row r="6361" ht="15" customHeight="1" x14ac:dyDescent="0.25"/>
    <row r="6369" ht="15" customHeight="1" x14ac:dyDescent="0.25"/>
    <row r="6377" ht="15" customHeight="1" x14ac:dyDescent="0.25"/>
    <row r="6385" ht="15" customHeight="1" x14ac:dyDescent="0.25"/>
    <row r="6393" ht="15" customHeight="1" x14ac:dyDescent="0.25"/>
    <row r="6401" ht="15" customHeight="1" x14ac:dyDescent="0.25"/>
    <row r="6409" ht="15" customHeight="1" x14ac:dyDescent="0.25"/>
    <row r="6417" ht="15" customHeight="1" x14ac:dyDescent="0.25"/>
    <row r="6425" ht="15" customHeight="1" x14ac:dyDescent="0.25"/>
    <row r="6433" ht="15" customHeight="1" x14ac:dyDescent="0.25"/>
    <row r="6441" ht="15" customHeight="1" x14ac:dyDescent="0.25"/>
    <row r="6449" ht="15" customHeight="1" x14ac:dyDescent="0.25"/>
    <row r="6457" ht="15" customHeight="1" x14ac:dyDescent="0.25"/>
    <row r="6465" ht="15" customHeight="1" x14ac:dyDescent="0.25"/>
    <row r="6473" ht="15" customHeight="1" x14ac:dyDescent="0.25"/>
    <row r="6481" ht="15" customHeight="1" x14ac:dyDescent="0.25"/>
    <row r="6489" ht="15" customHeight="1" x14ac:dyDescent="0.25"/>
    <row r="6497" ht="15" customHeight="1" x14ac:dyDescent="0.25"/>
    <row r="6505" ht="15" customHeight="1" x14ac:dyDescent="0.25"/>
    <row r="6513" ht="15" customHeight="1" x14ac:dyDescent="0.25"/>
    <row r="6521" ht="15" customHeight="1" x14ac:dyDescent="0.25"/>
    <row r="6529" ht="15" customHeight="1" x14ac:dyDescent="0.25"/>
    <row r="6537" ht="15" customHeight="1" x14ac:dyDescent="0.25"/>
    <row r="6545" ht="15" customHeight="1" x14ac:dyDescent="0.25"/>
    <row r="6553" ht="15" customHeight="1" x14ac:dyDescent="0.25"/>
    <row r="6561" ht="15" customHeight="1" x14ac:dyDescent="0.25"/>
    <row r="6569" ht="15" customHeight="1" x14ac:dyDescent="0.25"/>
    <row r="6577" ht="15" customHeight="1" x14ac:dyDescent="0.25"/>
    <row r="6585" ht="15" customHeight="1" x14ac:dyDescent="0.25"/>
    <row r="6593" ht="15" customHeight="1" x14ac:dyDescent="0.25"/>
    <row r="6601" ht="15" customHeight="1" x14ac:dyDescent="0.25"/>
    <row r="6609" ht="15" customHeight="1" x14ac:dyDescent="0.25"/>
    <row r="6617" ht="15" customHeight="1" x14ac:dyDescent="0.25"/>
    <row r="6625" ht="15" customHeight="1" x14ac:dyDescent="0.25"/>
    <row r="6633" ht="15" customHeight="1" x14ac:dyDescent="0.25"/>
    <row r="6641" ht="15" customHeight="1" x14ac:dyDescent="0.25"/>
    <row r="6649" ht="15" customHeight="1" x14ac:dyDescent="0.25"/>
    <row r="6657" ht="15" customHeight="1" x14ac:dyDescent="0.25"/>
    <row r="6665" ht="15" customHeight="1" x14ac:dyDescent="0.25"/>
    <row r="6673" ht="15" customHeight="1" x14ac:dyDescent="0.25"/>
    <row r="6681" ht="15" customHeight="1" x14ac:dyDescent="0.25"/>
    <row r="6689" ht="15" customHeight="1" x14ac:dyDescent="0.25"/>
    <row r="6697" ht="15" customHeight="1" x14ac:dyDescent="0.25"/>
    <row r="6705" ht="15" customHeight="1" x14ac:dyDescent="0.25"/>
    <row r="6713" ht="15" customHeight="1" x14ac:dyDescent="0.25"/>
    <row r="6721" ht="15" customHeight="1" x14ac:dyDescent="0.25"/>
    <row r="6729" ht="15" customHeight="1" x14ac:dyDescent="0.25"/>
    <row r="6737" ht="15" customHeight="1" x14ac:dyDescent="0.25"/>
    <row r="6745" ht="15" customHeight="1" x14ac:dyDescent="0.25"/>
    <row r="6753" ht="15" customHeight="1" x14ac:dyDescent="0.25"/>
    <row r="6761" ht="15" customHeight="1" x14ac:dyDescent="0.25"/>
    <row r="6769" ht="15" customHeight="1" x14ac:dyDescent="0.25"/>
    <row r="6777" ht="15" customHeight="1" x14ac:dyDescent="0.25"/>
    <row r="6785" ht="15" customHeight="1" x14ac:dyDescent="0.25"/>
    <row r="6793" ht="15" customHeight="1" x14ac:dyDescent="0.25"/>
    <row r="6801" ht="15" customHeight="1" x14ac:dyDescent="0.25"/>
    <row r="6809" ht="15" customHeight="1" x14ac:dyDescent="0.25"/>
    <row r="6817" ht="15" customHeight="1" x14ac:dyDescent="0.25"/>
    <row r="6825" ht="15" customHeight="1" x14ac:dyDescent="0.25"/>
    <row r="6833" ht="15" customHeight="1" x14ac:dyDescent="0.25"/>
    <row r="6841" ht="15" customHeight="1" x14ac:dyDescent="0.25"/>
    <row r="6849" ht="15" customHeight="1" x14ac:dyDescent="0.25"/>
    <row r="6857" ht="15" customHeight="1" x14ac:dyDescent="0.25"/>
    <row r="6865" ht="15" customHeight="1" x14ac:dyDescent="0.25"/>
    <row r="6873" ht="15" customHeight="1" x14ac:dyDescent="0.25"/>
    <row r="6881" ht="15" customHeight="1" x14ac:dyDescent="0.25"/>
    <row r="6889" ht="15" customHeight="1" x14ac:dyDescent="0.25"/>
    <row r="6897" ht="15" customHeight="1" x14ac:dyDescent="0.25"/>
    <row r="6905" ht="15" customHeight="1" x14ac:dyDescent="0.25"/>
    <row r="6913" ht="15" customHeight="1" x14ac:dyDescent="0.25"/>
    <row r="6921" ht="15" customHeight="1" x14ac:dyDescent="0.25"/>
    <row r="6929" ht="15" customHeight="1" x14ac:dyDescent="0.25"/>
    <row r="6937" ht="15" customHeight="1" x14ac:dyDescent="0.25"/>
    <row r="6945" ht="15" customHeight="1" x14ac:dyDescent="0.25"/>
    <row r="6953" ht="15" customHeight="1" x14ac:dyDescent="0.25"/>
    <row r="6961" ht="15" customHeight="1" x14ac:dyDescent="0.25"/>
    <row r="6969" ht="15" customHeight="1" x14ac:dyDescent="0.25"/>
    <row r="6977" ht="15" customHeight="1" x14ac:dyDescent="0.25"/>
    <row r="6985" ht="15" customHeight="1" x14ac:dyDescent="0.25"/>
    <row r="6993" ht="15" customHeight="1" x14ac:dyDescent="0.25"/>
    <row r="7001" ht="15" customHeight="1" x14ac:dyDescent="0.25"/>
    <row r="7009" ht="15" customHeight="1" x14ac:dyDescent="0.25"/>
    <row r="7017" ht="15" customHeight="1" x14ac:dyDescent="0.25"/>
    <row r="7025" ht="15" customHeight="1" x14ac:dyDescent="0.25"/>
    <row r="7033" ht="15" customHeight="1" x14ac:dyDescent="0.25"/>
    <row r="7041" ht="15" customHeight="1" x14ac:dyDescent="0.25"/>
    <row r="7049" ht="15" customHeight="1" x14ac:dyDescent="0.25"/>
    <row r="7057" ht="15" customHeight="1" x14ac:dyDescent="0.25"/>
    <row r="7065" ht="15" customHeight="1" x14ac:dyDescent="0.25"/>
    <row r="7073" ht="15" customHeight="1" x14ac:dyDescent="0.25"/>
    <row r="7081" ht="15" customHeight="1" x14ac:dyDescent="0.25"/>
    <row r="7089" ht="15" customHeight="1" x14ac:dyDescent="0.25"/>
    <row r="7097" ht="15" customHeight="1" x14ac:dyDescent="0.25"/>
    <row r="7105" ht="15" customHeight="1" x14ac:dyDescent="0.25"/>
    <row r="7113" ht="15" customHeight="1" x14ac:dyDescent="0.25"/>
    <row r="7121" ht="15" customHeight="1" x14ac:dyDescent="0.25"/>
    <row r="7129" ht="15" customHeight="1" x14ac:dyDescent="0.25"/>
    <row r="7137" ht="15" customHeight="1" x14ac:dyDescent="0.25"/>
    <row r="7145" ht="15" customHeight="1" x14ac:dyDescent="0.25"/>
    <row r="7153" ht="15" customHeight="1" x14ac:dyDescent="0.25"/>
    <row r="7161" ht="15" customHeight="1" x14ac:dyDescent="0.25"/>
    <row r="7169" ht="15" customHeight="1" x14ac:dyDescent="0.25"/>
    <row r="7177" ht="15" customHeight="1" x14ac:dyDescent="0.25"/>
    <row r="7185" ht="15" customHeight="1" x14ac:dyDescent="0.25"/>
    <row r="7193" ht="15" customHeight="1" x14ac:dyDescent="0.25"/>
    <row r="7201" ht="15" customHeight="1" x14ac:dyDescent="0.25"/>
    <row r="7209" ht="15" customHeight="1" x14ac:dyDescent="0.25"/>
    <row r="7217" ht="15" customHeight="1" x14ac:dyDescent="0.25"/>
    <row r="7225" ht="15" customHeight="1" x14ac:dyDescent="0.25"/>
    <row r="7233" ht="15" customHeight="1" x14ac:dyDescent="0.25"/>
    <row r="7241" ht="15" customHeight="1" x14ac:dyDescent="0.25"/>
    <row r="7249" ht="15" customHeight="1" x14ac:dyDescent="0.25"/>
    <row r="7257" ht="15" customHeight="1" x14ac:dyDescent="0.25"/>
    <row r="7265" ht="15" customHeight="1" x14ac:dyDescent="0.25"/>
    <row r="7273" ht="15" customHeight="1" x14ac:dyDescent="0.25"/>
    <row r="7281" ht="15" customHeight="1" x14ac:dyDescent="0.25"/>
    <row r="7289" ht="15" customHeight="1" x14ac:dyDescent="0.25"/>
    <row r="7297" ht="15" customHeight="1" x14ac:dyDescent="0.25"/>
    <row r="7305" ht="15" customHeight="1" x14ac:dyDescent="0.25"/>
    <row r="7313" ht="15" customHeight="1" x14ac:dyDescent="0.25"/>
    <row r="7321" ht="15" customHeight="1" x14ac:dyDescent="0.25"/>
    <row r="7329" ht="15" customHeight="1" x14ac:dyDescent="0.25"/>
    <row r="7337" ht="15" customHeight="1" x14ac:dyDescent="0.25"/>
    <row r="7345" ht="15" customHeight="1" x14ac:dyDescent="0.25"/>
    <row r="7353" ht="15" customHeight="1" x14ac:dyDescent="0.25"/>
    <row r="7361" ht="15" customHeight="1" x14ac:dyDescent="0.25"/>
    <row r="7369" ht="15" customHeight="1" x14ac:dyDescent="0.25"/>
    <row r="7377" ht="15" customHeight="1" x14ac:dyDescent="0.25"/>
    <row r="7385" ht="15" customHeight="1" x14ac:dyDescent="0.25"/>
    <row r="7393" ht="15" customHeight="1" x14ac:dyDescent="0.25"/>
    <row r="7401" ht="15" customHeight="1" x14ac:dyDescent="0.25"/>
    <row r="7409" ht="15" customHeight="1" x14ac:dyDescent="0.25"/>
    <row r="7417" ht="15" customHeight="1" x14ac:dyDescent="0.25"/>
    <row r="7425" ht="15" customHeight="1" x14ac:dyDescent="0.25"/>
    <row r="7433" ht="15" customHeight="1" x14ac:dyDescent="0.25"/>
    <row r="7441" ht="15" customHeight="1" x14ac:dyDescent="0.25"/>
    <row r="7449" ht="15" customHeight="1" x14ac:dyDescent="0.25"/>
    <row r="7457" ht="15" customHeight="1" x14ac:dyDescent="0.25"/>
    <row r="7465" ht="15" customHeight="1" x14ac:dyDescent="0.25"/>
    <row r="7473" ht="15" customHeight="1" x14ac:dyDescent="0.25"/>
    <row r="7481" ht="15" customHeight="1" x14ac:dyDescent="0.25"/>
    <row r="7489" ht="15" customHeight="1" x14ac:dyDescent="0.25"/>
    <row r="7497" ht="15" customHeight="1" x14ac:dyDescent="0.25"/>
    <row r="7505" ht="15" customHeight="1" x14ac:dyDescent="0.25"/>
    <row r="7513" ht="15" customHeight="1" x14ac:dyDescent="0.25"/>
    <row r="7521" ht="15" customHeight="1" x14ac:dyDescent="0.25"/>
    <row r="7529" ht="15" customHeight="1" x14ac:dyDescent="0.25"/>
    <row r="7537" ht="15" customHeight="1" x14ac:dyDescent="0.25"/>
    <row r="7545" ht="15" customHeight="1" x14ac:dyDescent="0.25"/>
    <row r="7553" ht="15" customHeight="1" x14ac:dyDescent="0.25"/>
    <row r="7561" ht="15" customHeight="1" x14ac:dyDescent="0.25"/>
    <row r="7569" ht="15" customHeight="1" x14ac:dyDescent="0.25"/>
    <row r="7577" ht="15" customHeight="1" x14ac:dyDescent="0.25"/>
    <row r="7585" ht="15" customHeight="1" x14ac:dyDescent="0.25"/>
    <row r="7593" ht="15" customHeight="1" x14ac:dyDescent="0.25"/>
    <row r="7601" ht="15" customHeight="1" x14ac:dyDescent="0.25"/>
    <row r="7609" ht="15" customHeight="1" x14ac:dyDescent="0.25"/>
    <row r="7617" ht="15" customHeight="1" x14ac:dyDescent="0.25"/>
    <row r="7625" ht="15" customHeight="1" x14ac:dyDescent="0.25"/>
    <row r="7633" ht="15" customHeight="1" x14ac:dyDescent="0.25"/>
    <row r="7641" ht="15" customHeight="1" x14ac:dyDescent="0.25"/>
    <row r="7649" ht="15" customHeight="1" x14ac:dyDescent="0.25"/>
    <row r="7657" ht="15" customHeight="1" x14ac:dyDescent="0.25"/>
    <row r="7665" ht="15" customHeight="1" x14ac:dyDescent="0.25"/>
    <row r="7673" ht="15" customHeight="1" x14ac:dyDescent="0.25"/>
    <row r="7681" ht="15" customHeight="1" x14ac:dyDescent="0.25"/>
    <row r="7689" ht="15" customHeight="1" x14ac:dyDescent="0.25"/>
    <row r="7697" ht="15" customHeight="1" x14ac:dyDescent="0.25"/>
    <row r="7705" ht="15" customHeight="1" x14ac:dyDescent="0.25"/>
    <row r="7713" ht="15" customHeight="1" x14ac:dyDescent="0.25"/>
    <row r="7721" ht="15" customHeight="1" x14ac:dyDescent="0.25"/>
    <row r="7729" ht="15" customHeight="1" x14ac:dyDescent="0.25"/>
    <row r="7737" ht="15" customHeight="1" x14ac:dyDescent="0.25"/>
    <row r="7745" ht="15" customHeight="1" x14ac:dyDescent="0.25"/>
    <row r="7753" ht="15" customHeight="1" x14ac:dyDescent="0.25"/>
    <row r="7761" ht="15" customHeight="1" x14ac:dyDescent="0.25"/>
    <row r="7769" ht="15" customHeight="1" x14ac:dyDescent="0.25"/>
    <row r="7777" ht="15" customHeight="1" x14ac:dyDescent="0.25"/>
    <row r="7785" ht="15" customHeight="1" x14ac:dyDescent="0.25"/>
    <row r="7793" ht="15" customHeight="1" x14ac:dyDescent="0.25"/>
    <row r="7801" ht="15" customHeight="1" x14ac:dyDescent="0.25"/>
    <row r="7809" ht="15" customHeight="1" x14ac:dyDescent="0.25"/>
    <row r="7817" ht="15" customHeight="1" x14ac:dyDescent="0.25"/>
    <row r="7825" ht="15" customHeight="1" x14ac:dyDescent="0.25"/>
    <row r="7833" ht="15" customHeight="1" x14ac:dyDescent="0.25"/>
    <row r="7841" ht="15" customHeight="1" x14ac:dyDescent="0.25"/>
    <row r="7849" ht="15" customHeight="1" x14ac:dyDescent="0.25"/>
    <row r="7857" ht="15" customHeight="1" x14ac:dyDescent="0.25"/>
    <row r="7865" ht="15" customHeight="1" x14ac:dyDescent="0.25"/>
    <row r="7873" ht="15" customHeight="1" x14ac:dyDescent="0.25"/>
    <row r="7881" ht="15" customHeight="1" x14ac:dyDescent="0.25"/>
    <row r="7889" ht="15" customHeight="1" x14ac:dyDescent="0.25"/>
    <row r="7897" ht="15" customHeight="1" x14ac:dyDescent="0.25"/>
    <row r="7905" ht="15" customHeight="1" x14ac:dyDescent="0.25"/>
    <row r="7913" ht="15" customHeight="1" x14ac:dyDescent="0.25"/>
    <row r="7921" ht="15" customHeight="1" x14ac:dyDescent="0.25"/>
    <row r="7929" ht="15" customHeight="1" x14ac:dyDescent="0.25"/>
    <row r="7937" ht="15" customHeight="1" x14ac:dyDescent="0.25"/>
    <row r="7945" ht="15" customHeight="1" x14ac:dyDescent="0.25"/>
    <row r="7953" ht="15" customHeight="1" x14ac:dyDescent="0.25"/>
    <row r="7961" ht="15" customHeight="1" x14ac:dyDescent="0.25"/>
    <row r="7969" ht="15" customHeight="1" x14ac:dyDescent="0.25"/>
    <row r="7977" ht="15" customHeight="1" x14ac:dyDescent="0.25"/>
    <row r="7985" ht="15" customHeight="1" x14ac:dyDescent="0.25"/>
    <row r="7993" ht="15" customHeight="1" x14ac:dyDescent="0.25"/>
    <row r="8001" ht="15" customHeight="1" x14ac:dyDescent="0.25"/>
    <row r="8009" ht="15" customHeight="1" x14ac:dyDescent="0.25"/>
    <row r="8017" ht="15" customHeight="1" x14ac:dyDescent="0.25"/>
    <row r="8025" ht="15" customHeight="1" x14ac:dyDescent="0.25"/>
    <row r="8033" ht="15" customHeight="1" x14ac:dyDescent="0.25"/>
    <row r="8041" ht="15" customHeight="1" x14ac:dyDescent="0.25"/>
    <row r="8049" ht="15" customHeight="1" x14ac:dyDescent="0.25"/>
    <row r="8057" ht="15" customHeight="1" x14ac:dyDescent="0.25"/>
    <row r="8065" ht="15" customHeight="1" x14ac:dyDescent="0.25"/>
    <row r="8073" ht="15" customHeight="1" x14ac:dyDescent="0.25"/>
    <row r="8081" ht="15" customHeight="1" x14ac:dyDescent="0.25"/>
    <row r="8089" ht="15" customHeight="1" x14ac:dyDescent="0.25"/>
    <row r="8097" ht="15" customHeight="1" x14ac:dyDescent="0.25"/>
    <row r="8105" ht="15" customHeight="1" x14ac:dyDescent="0.25"/>
    <row r="8113" ht="15" customHeight="1" x14ac:dyDescent="0.25"/>
    <row r="8121" ht="15" customHeight="1" x14ac:dyDescent="0.25"/>
    <row r="8129" ht="15" customHeight="1" x14ac:dyDescent="0.25"/>
    <row r="8137" ht="15" customHeight="1" x14ac:dyDescent="0.25"/>
    <row r="8145" ht="15" customHeight="1" x14ac:dyDescent="0.25"/>
    <row r="8153" ht="15" customHeight="1" x14ac:dyDescent="0.25"/>
    <row r="8161" ht="15" customHeight="1" x14ac:dyDescent="0.25"/>
    <row r="8169" ht="15" customHeight="1" x14ac:dyDescent="0.25"/>
    <row r="8177" ht="15" customHeight="1" x14ac:dyDescent="0.25"/>
    <row r="8185" ht="15" customHeight="1" x14ac:dyDescent="0.25"/>
    <row r="8193" ht="15" customHeight="1" x14ac:dyDescent="0.25"/>
    <row r="8201" ht="15" customHeight="1" x14ac:dyDescent="0.25"/>
    <row r="8209" ht="15" customHeight="1" x14ac:dyDescent="0.25"/>
    <row r="8217" ht="15" customHeight="1" x14ac:dyDescent="0.25"/>
    <row r="8225" ht="15" customHeight="1" x14ac:dyDescent="0.25"/>
    <row r="8233" ht="15" customHeight="1" x14ac:dyDescent="0.25"/>
    <row r="8241" ht="15" customHeight="1" x14ac:dyDescent="0.25"/>
    <row r="8249" ht="15" customHeight="1" x14ac:dyDescent="0.25"/>
    <row r="8257" ht="15" customHeight="1" x14ac:dyDescent="0.25"/>
    <row r="8265" ht="15" customHeight="1" x14ac:dyDescent="0.25"/>
    <row r="8273" ht="15" customHeight="1" x14ac:dyDescent="0.25"/>
    <row r="8281" ht="15" customHeight="1" x14ac:dyDescent="0.25"/>
    <row r="8289" ht="15" customHeight="1" x14ac:dyDescent="0.25"/>
    <row r="8297" ht="15" customHeight="1" x14ac:dyDescent="0.25"/>
    <row r="8305" ht="15" customHeight="1" x14ac:dyDescent="0.25"/>
    <row r="8313" ht="15" customHeight="1" x14ac:dyDescent="0.25"/>
    <row r="8321" ht="15" customHeight="1" x14ac:dyDescent="0.25"/>
    <row r="8329" ht="15" customHeight="1" x14ac:dyDescent="0.25"/>
    <row r="8337" ht="15" customHeight="1" x14ac:dyDescent="0.25"/>
    <row r="8345" ht="15" customHeight="1" x14ac:dyDescent="0.25"/>
    <row r="8353" ht="15" customHeight="1" x14ac:dyDescent="0.25"/>
    <row r="8361" ht="15" customHeight="1" x14ac:dyDescent="0.25"/>
    <row r="8369" ht="15" customHeight="1" x14ac:dyDescent="0.25"/>
    <row r="8377" ht="15" customHeight="1" x14ac:dyDescent="0.25"/>
    <row r="8385" ht="15" customHeight="1" x14ac:dyDescent="0.25"/>
    <row r="8393" ht="15" customHeight="1" x14ac:dyDescent="0.25"/>
    <row r="8401" ht="15" customHeight="1" x14ac:dyDescent="0.25"/>
    <row r="8409" ht="15" customHeight="1" x14ac:dyDescent="0.25"/>
    <row r="8417" ht="15" customHeight="1" x14ac:dyDescent="0.25"/>
    <row r="8425" ht="15" customHeight="1" x14ac:dyDescent="0.25"/>
    <row r="8433" ht="15" customHeight="1" x14ac:dyDescent="0.25"/>
    <row r="8441" ht="15" customHeight="1" x14ac:dyDescent="0.25"/>
    <row r="8449" ht="15" customHeight="1" x14ac:dyDescent="0.25"/>
    <row r="8457" ht="15" customHeight="1" x14ac:dyDescent="0.25"/>
    <row r="8465" ht="15" customHeight="1" x14ac:dyDescent="0.25"/>
    <row r="8473" ht="15" customHeight="1" x14ac:dyDescent="0.25"/>
    <row r="8481" ht="15" customHeight="1" x14ac:dyDescent="0.25"/>
    <row r="8489" ht="15" customHeight="1" x14ac:dyDescent="0.25"/>
    <row r="8497" ht="15" customHeight="1" x14ac:dyDescent="0.25"/>
    <row r="8505" ht="15" customHeight="1" x14ac:dyDescent="0.25"/>
    <row r="8513" ht="15" customHeight="1" x14ac:dyDescent="0.25"/>
    <row r="8521" ht="15" customHeight="1" x14ac:dyDescent="0.25"/>
    <row r="8529" ht="15" customHeight="1" x14ac:dyDescent="0.25"/>
    <row r="8537" ht="15" customHeight="1" x14ac:dyDescent="0.25"/>
    <row r="8545" ht="15" customHeight="1" x14ac:dyDescent="0.25"/>
    <row r="8553" ht="15" customHeight="1" x14ac:dyDescent="0.25"/>
    <row r="8561" ht="15" customHeight="1" x14ac:dyDescent="0.25"/>
    <row r="8569" ht="15" customHeight="1" x14ac:dyDescent="0.25"/>
    <row r="8577" ht="15" customHeight="1" x14ac:dyDescent="0.25"/>
    <row r="8585" ht="15" customHeight="1" x14ac:dyDescent="0.25"/>
    <row r="8593" ht="15" customHeight="1" x14ac:dyDescent="0.25"/>
    <row r="8601" ht="15" customHeight="1" x14ac:dyDescent="0.25"/>
    <row r="8609" ht="15" customHeight="1" x14ac:dyDescent="0.25"/>
    <row r="8617" ht="15" customHeight="1" x14ac:dyDescent="0.25"/>
    <row r="8625" ht="15" customHeight="1" x14ac:dyDescent="0.25"/>
    <row r="8633" ht="15" customHeight="1" x14ac:dyDescent="0.25"/>
    <row r="8641" ht="15" customHeight="1" x14ac:dyDescent="0.25"/>
    <row r="8649" ht="15" customHeight="1" x14ac:dyDescent="0.25"/>
    <row r="8657" ht="15" customHeight="1" x14ac:dyDescent="0.25"/>
    <row r="8665" ht="15" customHeight="1" x14ac:dyDescent="0.25"/>
    <row r="8673" ht="15" customHeight="1" x14ac:dyDescent="0.25"/>
    <row r="8681" ht="15" customHeight="1" x14ac:dyDescent="0.25"/>
    <row r="8689" ht="15" customHeight="1" x14ac:dyDescent="0.25"/>
    <row r="8697" ht="15" customHeight="1" x14ac:dyDescent="0.25"/>
    <row r="8705" ht="15" customHeight="1" x14ac:dyDescent="0.25"/>
    <row r="8713" ht="15" customHeight="1" x14ac:dyDescent="0.25"/>
    <row r="8721" ht="15" customHeight="1" x14ac:dyDescent="0.25"/>
    <row r="8729" ht="15" customHeight="1" x14ac:dyDescent="0.25"/>
    <row r="8737" ht="15" customHeight="1" x14ac:dyDescent="0.25"/>
    <row r="8745" ht="15" customHeight="1" x14ac:dyDescent="0.25"/>
    <row r="8753" ht="15" customHeight="1" x14ac:dyDescent="0.25"/>
    <row r="8761" ht="15" customHeight="1" x14ac:dyDescent="0.25"/>
    <row r="8769" ht="15" customHeight="1" x14ac:dyDescent="0.25"/>
    <row r="8777" ht="15" customHeight="1" x14ac:dyDescent="0.25"/>
    <row r="8785" ht="15" customHeight="1" x14ac:dyDescent="0.25"/>
    <row r="8793" ht="15" customHeight="1" x14ac:dyDescent="0.25"/>
    <row r="8801" ht="15" customHeight="1" x14ac:dyDescent="0.25"/>
    <row r="8809" ht="15" customHeight="1" x14ac:dyDescent="0.25"/>
    <row r="8817" ht="15" customHeight="1" x14ac:dyDescent="0.25"/>
    <row r="8825" ht="15" customHeight="1" x14ac:dyDescent="0.25"/>
    <row r="8833" ht="15" customHeight="1" x14ac:dyDescent="0.25"/>
    <row r="8841" ht="15" customHeight="1" x14ac:dyDescent="0.25"/>
    <row r="8849" ht="15" customHeight="1" x14ac:dyDescent="0.25"/>
    <row r="8857" ht="15" customHeight="1" x14ac:dyDescent="0.25"/>
    <row r="8865" ht="15" customHeight="1" x14ac:dyDescent="0.25"/>
    <row r="8873" ht="15" customHeight="1" x14ac:dyDescent="0.25"/>
    <row r="8881" ht="15" customHeight="1" x14ac:dyDescent="0.25"/>
    <row r="8889" ht="15" customHeight="1" x14ac:dyDescent="0.25"/>
    <row r="8897" ht="15" customHeight="1" x14ac:dyDescent="0.25"/>
    <row r="8905" ht="15" customHeight="1" x14ac:dyDescent="0.25"/>
    <row r="8913" ht="15" customHeight="1" x14ac:dyDescent="0.25"/>
    <row r="8921" ht="15" customHeight="1" x14ac:dyDescent="0.25"/>
    <row r="8929" ht="15" customHeight="1" x14ac:dyDescent="0.25"/>
    <row r="8937" ht="15" customHeight="1" x14ac:dyDescent="0.25"/>
    <row r="8945" ht="15" customHeight="1" x14ac:dyDescent="0.25"/>
    <row r="8953" ht="15" customHeight="1" x14ac:dyDescent="0.25"/>
    <row r="8961" ht="15" customHeight="1" x14ac:dyDescent="0.25"/>
    <row r="8969" ht="15" customHeight="1" x14ac:dyDescent="0.25"/>
    <row r="8977" ht="15" customHeight="1" x14ac:dyDescent="0.25"/>
    <row r="8985" ht="15" customHeight="1" x14ac:dyDescent="0.25"/>
    <row r="8993" ht="15" customHeight="1" x14ac:dyDescent="0.25"/>
    <row r="9001" ht="15" customHeight="1" x14ac:dyDescent="0.25"/>
    <row r="9009" ht="15" customHeight="1" x14ac:dyDescent="0.25"/>
    <row r="9017" ht="15" customHeight="1" x14ac:dyDescent="0.25"/>
    <row r="9025" ht="15" customHeight="1" x14ac:dyDescent="0.25"/>
    <row r="9033" ht="15" customHeight="1" x14ac:dyDescent="0.25"/>
    <row r="9041" ht="15" customHeight="1" x14ac:dyDescent="0.25"/>
    <row r="9049" ht="15" customHeight="1" x14ac:dyDescent="0.25"/>
    <row r="9057" ht="15" customHeight="1" x14ac:dyDescent="0.25"/>
    <row r="9065" ht="15" customHeight="1" x14ac:dyDescent="0.25"/>
    <row r="9073" ht="15" customHeight="1" x14ac:dyDescent="0.25"/>
    <row r="9081" ht="15" customHeight="1" x14ac:dyDescent="0.25"/>
    <row r="9089" ht="15" customHeight="1" x14ac:dyDescent="0.25"/>
    <row r="9097" ht="15" customHeight="1" x14ac:dyDescent="0.25"/>
    <row r="9105" ht="15" customHeight="1" x14ac:dyDescent="0.25"/>
    <row r="9113" ht="15" customHeight="1" x14ac:dyDescent="0.25"/>
    <row r="9121" ht="15" customHeight="1" x14ac:dyDescent="0.25"/>
    <row r="9129" ht="15" customHeight="1" x14ac:dyDescent="0.25"/>
    <row r="9137" ht="15" customHeight="1" x14ac:dyDescent="0.25"/>
    <row r="9145" ht="15" customHeight="1" x14ac:dyDescent="0.25"/>
    <row r="9153" ht="15" customHeight="1" x14ac:dyDescent="0.25"/>
    <row r="9161" ht="15" customHeight="1" x14ac:dyDescent="0.25"/>
    <row r="9169" ht="15" customHeight="1" x14ac:dyDescent="0.25"/>
    <row r="9177" ht="15" customHeight="1" x14ac:dyDescent="0.25"/>
    <row r="9185" ht="15" customHeight="1" x14ac:dyDescent="0.25"/>
    <row r="9193" ht="15" customHeight="1" x14ac:dyDescent="0.25"/>
    <row r="9201" ht="15" customHeight="1" x14ac:dyDescent="0.25"/>
    <row r="9209" ht="15" customHeight="1" x14ac:dyDescent="0.25"/>
    <row r="9217" ht="15" customHeight="1" x14ac:dyDescent="0.25"/>
    <row r="9225" ht="15" customHeight="1" x14ac:dyDescent="0.25"/>
    <row r="9233" ht="15" customHeight="1" x14ac:dyDescent="0.25"/>
    <row r="9241" ht="15" customHeight="1" x14ac:dyDescent="0.25"/>
    <row r="9249" ht="15" customHeight="1" x14ac:dyDescent="0.25"/>
    <row r="9257" ht="15" customHeight="1" x14ac:dyDescent="0.25"/>
    <row r="9265" ht="15" customHeight="1" x14ac:dyDescent="0.25"/>
    <row r="9273" ht="15" customHeight="1" x14ac:dyDescent="0.25"/>
    <row r="9281" ht="15" customHeight="1" x14ac:dyDescent="0.25"/>
    <row r="9289" ht="15" customHeight="1" x14ac:dyDescent="0.25"/>
    <row r="9297" ht="15" customHeight="1" x14ac:dyDescent="0.25"/>
    <row r="9305" ht="15" customHeight="1" x14ac:dyDescent="0.25"/>
    <row r="9313" ht="15" customHeight="1" x14ac:dyDescent="0.25"/>
    <row r="9321" ht="15" customHeight="1" x14ac:dyDescent="0.25"/>
    <row r="9329" ht="15" customHeight="1" x14ac:dyDescent="0.25"/>
    <row r="9337" ht="15" customHeight="1" x14ac:dyDescent="0.25"/>
    <row r="9345" ht="15" customHeight="1" x14ac:dyDescent="0.25"/>
    <row r="9353" ht="15" customHeight="1" x14ac:dyDescent="0.25"/>
    <row r="9361" ht="15" customHeight="1" x14ac:dyDescent="0.25"/>
    <row r="9369" ht="15" customHeight="1" x14ac:dyDescent="0.25"/>
    <row r="9377" ht="15" customHeight="1" x14ac:dyDescent="0.25"/>
    <row r="9385" ht="15" customHeight="1" x14ac:dyDescent="0.25"/>
    <row r="9393" ht="15" customHeight="1" x14ac:dyDescent="0.25"/>
    <row r="9401" ht="15" customHeight="1" x14ac:dyDescent="0.25"/>
    <row r="9409" ht="15" customHeight="1" x14ac:dyDescent="0.25"/>
    <row r="9417" ht="15" customHeight="1" x14ac:dyDescent="0.25"/>
    <row r="9425" ht="15" customHeight="1" x14ac:dyDescent="0.25"/>
    <row r="9433" ht="15" customHeight="1" x14ac:dyDescent="0.25"/>
    <row r="9441" ht="15" customHeight="1" x14ac:dyDescent="0.25"/>
    <row r="9449" ht="15" customHeight="1" x14ac:dyDescent="0.25"/>
    <row r="9457" ht="15" customHeight="1" x14ac:dyDescent="0.25"/>
    <row r="9465" ht="15" customHeight="1" x14ac:dyDescent="0.25"/>
    <row r="9473" ht="15" customHeight="1" x14ac:dyDescent="0.25"/>
    <row r="9481" ht="15" customHeight="1" x14ac:dyDescent="0.25"/>
    <row r="9489" ht="15" customHeight="1" x14ac:dyDescent="0.25"/>
    <row r="9497" ht="15" customHeight="1" x14ac:dyDescent="0.25"/>
    <row r="9505" ht="15" customHeight="1" x14ac:dyDescent="0.25"/>
    <row r="9513" ht="15" customHeight="1" x14ac:dyDescent="0.25"/>
    <row r="9521" ht="15" customHeight="1" x14ac:dyDescent="0.25"/>
    <row r="9529" ht="15" customHeight="1" x14ac:dyDescent="0.25"/>
    <row r="9537" ht="15" customHeight="1" x14ac:dyDescent="0.25"/>
    <row r="9545" ht="15" customHeight="1" x14ac:dyDescent="0.25"/>
    <row r="9553" ht="15" customHeight="1" x14ac:dyDescent="0.25"/>
    <row r="9561" ht="15" customHeight="1" x14ac:dyDescent="0.25"/>
    <row r="9569" ht="15" customHeight="1" x14ac:dyDescent="0.25"/>
    <row r="9577" ht="15" customHeight="1" x14ac:dyDescent="0.25"/>
    <row r="9585" ht="15" customHeight="1" x14ac:dyDescent="0.25"/>
    <row r="9593" ht="15" customHeight="1" x14ac:dyDescent="0.25"/>
    <row r="9601" ht="15" customHeight="1" x14ac:dyDescent="0.25"/>
    <row r="9609" ht="15" customHeight="1" x14ac:dyDescent="0.25"/>
    <row r="9617" ht="15" customHeight="1" x14ac:dyDescent="0.25"/>
    <row r="9625" ht="15" customHeight="1" x14ac:dyDescent="0.25"/>
    <row r="9633" ht="15" customHeight="1" x14ac:dyDescent="0.25"/>
    <row r="9641" ht="15" customHeight="1" x14ac:dyDescent="0.25"/>
    <row r="9649" ht="15" customHeight="1" x14ac:dyDescent="0.25"/>
    <row r="9657" ht="15" customHeight="1" x14ac:dyDescent="0.25"/>
    <row r="9665" ht="15" customHeight="1" x14ac:dyDescent="0.25"/>
    <row r="9673" ht="15" customHeight="1" x14ac:dyDescent="0.25"/>
    <row r="9681" ht="15" customHeight="1" x14ac:dyDescent="0.25"/>
    <row r="9689" ht="15" customHeight="1" x14ac:dyDescent="0.25"/>
    <row r="9697" ht="15" customHeight="1" x14ac:dyDescent="0.25"/>
    <row r="9705" ht="15" customHeight="1" x14ac:dyDescent="0.25"/>
    <row r="9713" ht="15" customHeight="1" x14ac:dyDescent="0.25"/>
    <row r="9721" ht="15" customHeight="1" x14ac:dyDescent="0.25"/>
    <row r="9729" ht="15" customHeight="1" x14ac:dyDescent="0.25"/>
    <row r="9737" ht="15" customHeight="1" x14ac:dyDescent="0.25"/>
    <row r="9745" ht="15" customHeight="1" x14ac:dyDescent="0.25"/>
    <row r="9753" ht="15" customHeight="1" x14ac:dyDescent="0.25"/>
    <row r="9761" ht="15" customHeight="1" x14ac:dyDescent="0.25"/>
    <row r="9769" ht="15" customHeight="1" x14ac:dyDescent="0.25"/>
    <row r="9777" ht="15" customHeight="1" x14ac:dyDescent="0.25"/>
    <row r="9785" ht="15" customHeight="1" x14ac:dyDescent="0.25"/>
    <row r="9793" ht="15" customHeight="1" x14ac:dyDescent="0.25"/>
    <row r="9801" ht="15" customHeight="1" x14ac:dyDescent="0.25"/>
    <row r="9809" ht="15" customHeight="1" x14ac:dyDescent="0.25"/>
    <row r="9817" ht="15" customHeight="1" x14ac:dyDescent="0.25"/>
    <row r="9825" ht="15" customHeight="1" x14ac:dyDescent="0.25"/>
    <row r="9833" ht="15" customHeight="1" x14ac:dyDescent="0.25"/>
    <row r="9841" ht="15" customHeight="1" x14ac:dyDescent="0.25"/>
    <row r="9849" ht="15" customHeight="1" x14ac:dyDescent="0.25"/>
    <row r="9857" ht="15" customHeight="1" x14ac:dyDescent="0.25"/>
    <row r="9865" ht="15" customHeight="1" x14ac:dyDescent="0.25"/>
    <row r="9873" ht="15" customHeight="1" x14ac:dyDescent="0.25"/>
    <row r="9881" ht="15" customHeight="1" x14ac:dyDescent="0.25"/>
    <row r="9889" ht="15" customHeight="1" x14ac:dyDescent="0.25"/>
    <row r="9897" ht="15" customHeight="1" x14ac:dyDescent="0.25"/>
    <row r="9905" ht="15" customHeight="1" x14ac:dyDescent="0.25"/>
    <row r="9913" ht="15" customHeight="1" x14ac:dyDescent="0.25"/>
    <row r="9921" ht="15" customHeight="1" x14ac:dyDescent="0.25"/>
    <row r="9929" ht="15" customHeight="1" x14ac:dyDescent="0.25"/>
    <row r="9937" ht="15" customHeight="1" x14ac:dyDescent="0.25"/>
    <row r="9945" ht="15" customHeight="1" x14ac:dyDescent="0.25"/>
    <row r="9953" ht="15" customHeight="1" x14ac:dyDescent="0.25"/>
    <row r="9961" ht="15" customHeight="1" x14ac:dyDescent="0.25"/>
    <row r="9969" ht="15" customHeight="1" x14ac:dyDescent="0.25"/>
    <row r="9977" ht="15" customHeight="1" x14ac:dyDescent="0.25"/>
    <row r="9985" ht="15" customHeight="1" x14ac:dyDescent="0.25"/>
    <row r="9993" ht="15" customHeight="1" x14ac:dyDescent="0.25"/>
    <row r="10001" ht="15" customHeight="1" x14ac:dyDescent="0.25"/>
    <row r="10009" ht="15" customHeight="1" x14ac:dyDescent="0.25"/>
    <row r="10017" ht="15" customHeight="1" x14ac:dyDescent="0.25"/>
    <row r="10025" ht="15" customHeight="1" x14ac:dyDescent="0.25"/>
    <row r="10033" ht="15" customHeight="1" x14ac:dyDescent="0.25"/>
    <row r="10041" ht="15" customHeight="1" x14ac:dyDescent="0.25"/>
    <row r="10049" ht="15" customHeight="1" x14ac:dyDescent="0.25"/>
    <row r="10057" ht="15" customHeight="1" x14ac:dyDescent="0.25"/>
    <row r="10065" ht="15" customHeight="1" x14ac:dyDescent="0.25"/>
    <row r="10073" ht="15" customHeight="1" x14ac:dyDescent="0.25"/>
    <row r="10081" ht="15" customHeight="1" x14ac:dyDescent="0.25"/>
    <row r="10089" ht="15" customHeight="1" x14ac:dyDescent="0.25"/>
    <row r="10097" ht="15" customHeight="1" x14ac:dyDescent="0.25"/>
    <row r="10105" ht="15" customHeight="1" x14ac:dyDescent="0.25"/>
    <row r="10113" ht="15" customHeight="1" x14ac:dyDescent="0.25"/>
    <row r="10121" ht="15" customHeight="1" x14ac:dyDescent="0.25"/>
    <row r="10129" ht="15" customHeight="1" x14ac:dyDescent="0.25"/>
    <row r="10137" ht="15" customHeight="1" x14ac:dyDescent="0.25"/>
    <row r="10145" ht="15" customHeight="1" x14ac:dyDescent="0.25"/>
    <row r="10153" ht="15" customHeight="1" x14ac:dyDescent="0.25"/>
    <row r="10161" ht="15" customHeight="1" x14ac:dyDescent="0.25"/>
    <row r="10169" ht="15" customHeight="1" x14ac:dyDescent="0.25"/>
    <row r="10177" ht="15" customHeight="1" x14ac:dyDescent="0.25"/>
    <row r="10185" ht="15" customHeight="1" x14ac:dyDescent="0.25"/>
    <row r="10193" ht="15" customHeight="1" x14ac:dyDescent="0.25"/>
    <row r="10201" ht="15" customHeight="1" x14ac:dyDescent="0.25"/>
    <row r="10209" ht="15" customHeight="1" x14ac:dyDescent="0.25"/>
    <row r="10217" ht="15" customHeight="1" x14ac:dyDescent="0.25"/>
    <row r="10225" ht="15" customHeight="1" x14ac:dyDescent="0.25"/>
    <row r="10233" ht="15" customHeight="1" x14ac:dyDescent="0.25"/>
    <row r="10241" ht="15" customHeight="1" x14ac:dyDescent="0.25"/>
    <row r="10249" ht="15" customHeight="1" x14ac:dyDescent="0.25"/>
    <row r="10257" ht="15" customHeight="1" x14ac:dyDescent="0.25"/>
    <row r="10265" ht="15" customHeight="1" x14ac:dyDescent="0.25"/>
    <row r="10273" ht="15" customHeight="1" x14ac:dyDescent="0.25"/>
    <row r="10281" ht="15" customHeight="1" x14ac:dyDescent="0.25"/>
    <row r="10289" ht="15" customHeight="1" x14ac:dyDescent="0.25"/>
    <row r="10297" ht="15" customHeight="1" x14ac:dyDescent="0.25"/>
    <row r="10305" ht="15" customHeight="1" x14ac:dyDescent="0.25"/>
    <row r="10313" ht="15" customHeight="1" x14ac:dyDescent="0.25"/>
    <row r="10321" ht="15" customHeight="1" x14ac:dyDescent="0.25"/>
    <row r="10329" ht="15" customHeight="1" x14ac:dyDescent="0.25"/>
    <row r="10337" ht="15" customHeight="1" x14ac:dyDescent="0.25"/>
    <row r="10345" ht="15" customHeight="1" x14ac:dyDescent="0.25"/>
    <row r="10353" ht="15" customHeight="1" x14ac:dyDescent="0.25"/>
    <row r="10361" ht="15" customHeight="1" x14ac:dyDescent="0.25"/>
    <row r="10369" ht="15" customHeight="1" x14ac:dyDescent="0.25"/>
    <row r="10377" ht="15" customHeight="1" x14ac:dyDescent="0.25"/>
    <row r="10385" ht="15" customHeight="1" x14ac:dyDescent="0.25"/>
    <row r="10393" ht="15" customHeight="1" x14ac:dyDescent="0.25"/>
    <row r="10401" ht="15" customHeight="1" x14ac:dyDescent="0.25"/>
    <row r="10409" ht="15" customHeight="1" x14ac:dyDescent="0.25"/>
    <row r="10417" ht="15" customHeight="1" x14ac:dyDescent="0.25"/>
    <row r="10425" ht="15" customHeight="1" x14ac:dyDescent="0.25"/>
    <row r="10433" ht="15" customHeight="1" x14ac:dyDescent="0.25"/>
    <row r="10441" ht="15" customHeight="1" x14ac:dyDescent="0.25"/>
    <row r="10449" ht="15" customHeight="1" x14ac:dyDescent="0.25"/>
    <row r="10457" ht="15" customHeight="1" x14ac:dyDescent="0.25"/>
    <row r="10465" ht="15" customHeight="1" x14ac:dyDescent="0.25"/>
    <row r="10473" ht="15" customHeight="1" x14ac:dyDescent="0.25"/>
    <row r="10481" ht="15" customHeight="1" x14ac:dyDescent="0.25"/>
    <row r="10489" ht="15" customHeight="1" x14ac:dyDescent="0.25"/>
    <row r="10497" ht="15" customHeight="1" x14ac:dyDescent="0.25"/>
    <row r="10505" ht="15" customHeight="1" x14ac:dyDescent="0.25"/>
    <row r="10513" ht="15" customHeight="1" x14ac:dyDescent="0.25"/>
    <row r="10521" ht="15" customHeight="1" x14ac:dyDescent="0.25"/>
    <row r="10529" ht="15" customHeight="1" x14ac:dyDescent="0.25"/>
    <row r="10537" ht="15" customHeight="1" x14ac:dyDescent="0.25"/>
    <row r="10545" ht="15" customHeight="1" x14ac:dyDescent="0.25"/>
    <row r="10553" ht="15" customHeight="1" x14ac:dyDescent="0.25"/>
    <row r="10561" ht="15" customHeight="1" x14ac:dyDescent="0.25"/>
    <row r="10569" ht="15" customHeight="1" x14ac:dyDescent="0.25"/>
    <row r="10577" ht="15" customHeight="1" x14ac:dyDescent="0.25"/>
    <row r="10585" ht="15" customHeight="1" x14ac:dyDescent="0.25"/>
    <row r="10593" ht="15" customHeight="1" x14ac:dyDescent="0.25"/>
    <row r="10601" ht="15" customHeight="1" x14ac:dyDescent="0.25"/>
    <row r="10609" ht="15" customHeight="1" x14ac:dyDescent="0.25"/>
    <row r="10617" ht="15" customHeight="1" x14ac:dyDescent="0.25"/>
    <row r="10625" ht="15" customHeight="1" x14ac:dyDescent="0.25"/>
    <row r="10633" ht="15" customHeight="1" x14ac:dyDescent="0.25"/>
    <row r="10641" ht="15" customHeight="1" x14ac:dyDescent="0.25"/>
    <row r="10649" ht="15" customHeight="1" x14ac:dyDescent="0.25"/>
    <row r="10657" ht="15" customHeight="1" x14ac:dyDescent="0.25"/>
    <row r="10665" ht="15" customHeight="1" x14ac:dyDescent="0.25"/>
    <row r="10673" ht="15" customHeight="1" x14ac:dyDescent="0.25"/>
    <row r="10681" ht="15" customHeight="1" x14ac:dyDescent="0.25"/>
    <row r="10689" ht="15" customHeight="1" x14ac:dyDescent="0.25"/>
    <row r="10697" ht="15" customHeight="1" x14ac:dyDescent="0.25"/>
    <row r="10705" ht="15" customHeight="1" x14ac:dyDescent="0.25"/>
    <row r="10713" ht="15" customHeight="1" x14ac:dyDescent="0.25"/>
    <row r="10721" ht="15" customHeight="1" x14ac:dyDescent="0.25"/>
    <row r="10729" ht="15" customHeight="1" x14ac:dyDescent="0.25"/>
    <row r="10737" ht="15" customHeight="1" x14ac:dyDescent="0.25"/>
    <row r="10745" ht="15" customHeight="1" x14ac:dyDescent="0.25"/>
    <row r="10753" ht="15" customHeight="1" x14ac:dyDescent="0.25"/>
    <row r="10761" ht="15" customHeight="1" x14ac:dyDescent="0.25"/>
    <row r="10769" ht="15" customHeight="1" x14ac:dyDescent="0.25"/>
    <row r="10777" ht="15" customHeight="1" x14ac:dyDescent="0.25"/>
    <row r="10785" ht="15" customHeight="1" x14ac:dyDescent="0.25"/>
    <row r="10793" ht="15" customHeight="1" x14ac:dyDescent="0.25"/>
    <row r="10801" ht="15" customHeight="1" x14ac:dyDescent="0.25"/>
    <row r="10809" ht="15" customHeight="1" x14ac:dyDescent="0.25"/>
    <row r="10817" ht="15" customHeight="1" x14ac:dyDescent="0.25"/>
    <row r="10825" ht="15" customHeight="1" x14ac:dyDescent="0.25"/>
    <row r="10833" ht="15" customHeight="1" x14ac:dyDescent="0.25"/>
    <row r="10841" ht="15" customHeight="1" x14ac:dyDescent="0.25"/>
    <row r="10849" ht="15" customHeight="1" x14ac:dyDescent="0.25"/>
    <row r="10857" ht="15" customHeight="1" x14ac:dyDescent="0.25"/>
    <row r="10865" ht="15" customHeight="1" x14ac:dyDescent="0.25"/>
    <row r="10873" ht="15" customHeight="1" x14ac:dyDescent="0.25"/>
    <row r="10881" ht="15" customHeight="1" x14ac:dyDescent="0.25"/>
    <row r="10889" ht="15" customHeight="1" x14ac:dyDescent="0.25"/>
    <row r="10897" ht="15" customHeight="1" x14ac:dyDescent="0.25"/>
    <row r="10905" ht="15" customHeight="1" x14ac:dyDescent="0.25"/>
    <row r="10913" ht="15" customHeight="1" x14ac:dyDescent="0.25"/>
    <row r="10921" ht="15" customHeight="1" x14ac:dyDescent="0.25"/>
    <row r="10929" ht="15" customHeight="1" x14ac:dyDescent="0.25"/>
    <row r="10937" ht="15" customHeight="1" x14ac:dyDescent="0.25"/>
    <row r="10945" ht="15" customHeight="1" x14ac:dyDescent="0.25"/>
    <row r="10953" ht="15" customHeight="1" x14ac:dyDescent="0.25"/>
    <row r="10961" ht="15" customHeight="1" x14ac:dyDescent="0.25"/>
    <row r="10969" ht="15" customHeight="1" x14ac:dyDescent="0.25"/>
    <row r="10977" ht="15" customHeight="1" x14ac:dyDescent="0.25"/>
    <row r="10985" ht="15" customHeight="1" x14ac:dyDescent="0.25"/>
    <row r="10993" ht="15" customHeight="1" x14ac:dyDescent="0.25"/>
    <row r="11001" ht="15" customHeight="1" x14ac:dyDescent="0.25"/>
    <row r="11009" ht="15" customHeight="1" x14ac:dyDescent="0.25"/>
    <row r="11017" ht="15" customHeight="1" x14ac:dyDescent="0.25"/>
    <row r="11025" ht="15" customHeight="1" x14ac:dyDescent="0.25"/>
    <row r="11033" ht="15" customHeight="1" x14ac:dyDescent="0.25"/>
    <row r="11041" ht="15" customHeight="1" x14ac:dyDescent="0.25"/>
    <row r="11049" ht="15" customHeight="1" x14ac:dyDescent="0.25"/>
    <row r="11057" ht="15" customHeight="1" x14ac:dyDescent="0.25"/>
    <row r="11065" ht="15" customHeight="1" x14ac:dyDescent="0.25"/>
    <row r="11073" ht="15" customHeight="1" x14ac:dyDescent="0.25"/>
    <row r="11081" ht="15" customHeight="1" x14ac:dyDescent="0.25"/>
    <row r="11089" ht="15" customHeight="1" x14ac:dyDescent="0.25"/>
    <row r="11097" ht="15" customHeight="1" x14ac:dyDescent="0.25"/>
    <row r="11105" ht="15" customHeight="1" x14ac:dyDescent="0.25"/>
    <row r="11113" ht="15" customHeight="1" x14ac:dyDescent="0.25"/>
    <row r="11121" ht="15" customHeight="1" x14ac:dyDescent="0.25"/>
    <row r="11129" ht="15" customHeight="1" x14ac:dyDescent="0.25"/>
    <row r="11137" ht="15" customHeight="1" x14ac:dyDescent="0.25"/>
    <row r="11145" ht="15" customHeight="1" x14ac:dyDescent="0.25"/>
    <row r="11153" ht="15" customHeight="1" x14ac:dyDescent="0.25"/>
    <row r="11161" ht="15" customHeight="1" x14ac:dyDescent="0.25"/>
    <row r="11169" ht="15" customHeight="1" x14ac:dyDescent="0.25"/>
    <row r="11177" ht="15" customHeight="1" x14ac:dyDescent="0.25"/>
    <row r="11185" ht="15" customHeight="1" x14ac:dyDescent="0.25"/>
    <row r="11193" ht="15" customHeight="1" x14ac:dyDescent="0.25"/>
    <row r="11201" ht="15" customHeight="1" x14ac:dyDescent="0.25"/>
    <row r="11209" ht="15" customHeight="1" x14ac:dyDescent="0.25"/>
    <row r="11217" ht="15" customHeight="1" x14ac:dyDescent="0.25"/>
    <row r="11225" ht="15" customHeight="1" x14ac:dyDescent="0.25"/>
    <row r="11233" ht="15" customHeight="1" x14ac:dyDescent="0.25"/>
    <row r="11241" ht="15" customHeight="1" x14ac:dyDescent="0.25"/>
    <row r="11249" ht="15" customHeight="1" x14ac:dyDescent="0.25"/>
    <row r="11257" ht="15" customHeight="1" x14ac:dyDescent="0.25"/>
    <row r="11265" ht="15" customHeight="1" x14ac:dyDescent="0.25"/>
    <row r="11273" ht="15" customHeight="1" x14ac:dyDescent="0.25"/>
    <row r="11281" ht="15" customHeight="1" x14ac:dyDescent="0.25"/>
    <row r="11289" ht="15" customHeight="1" x14ac:dyDescent="0.25"/>
    <row r="11297" ht="15" customHeight="1" x14ac:dyDescent="0.25"/>
    <row r="11305" ht="15" customHeight="1" x14ac:dyDescent="0.25"/>
    <row r="11313" ht="15" customHeight="1" x14ac:dyDescent="0.25"/>
    <row r="11321" ht="15" customHeight="1" x14ac:dyDescent="0.25"/>
    <row r="11329" ht="15" customHeight="1" x14ac:dyDescent="0.25"/>
    <row r="11337" ht="15" customHeight="1" x14ac:dyDescent="0.25"/>
    <row r="11345" ht="15" customHeight="1" x14ac:dyDescent="0.25"/>
    <row r="11353" ht="15" customHeight="1" x14ac:dyDescent="0.25"/>
    <row r="11361" ht="15" customHeight="1" x14ac:dyDescent="0.25"/>
    <row r="11369" ht="15" customHeight="1" x14ac:dyDescent="0.25"/>
    <row r="11377" ht="15" customHeight="1" x14ac:dyDescent="0.25"/>
    <row r="11385" ht="15" customHeight="1" x14ac:dyDescent="0.25"/>
    <row r="11393" ht="15" customHeight="1" x14ac:dyDescent="0.25"/>
    <row r="11401" ht="15" customHeight="1" x14ac:dyDescent="0.25"/>
    <row r="11409" ht="15" customHeight="1" x14ac:dyDescent="0.25"/>
    <row r="11417" ht="15" customHeight="1" x14ac:dyDescent="0.25"/>
    <row r="11425" ht="15" customHeight="1" x14ac:dyDescent="0.25"/>
    <row r="11433" ht="15" customHeight="1" x14ac:dyDescent="0.25"/>
    <row r="11441" ht="15" customHeight="1" x14ac:dyDescent="0.25"/>
    <row r="11449" ht="15" customHeight="1" x14ac:dyDescent="0.25"/>
    <row r="11457" ht="15" customHeight="1" x14ac:dyDescent="0.25"/>
    <row r="11465" ht="15" customHeight="1" x14ac:dyDescent="0.25"/>
    <row r="11473" ht="15" customHeight="1" x14ac:dyDescent="0.25"/>
    <row r="11481" ht="15" customHeight="1" x14ac:dyDescent="0.25"/>
    <row r="11489" ht="15" customHeight="1" x14ac:dyDescent="0.25"/>
    <row r="11497" ht="15" customHeight="1" x14ac:dyDescent="0.25"/>
    <row r="11505" ht="15" customHeight="1" x14ac:dyDescent="0.25"/>
    <row r="11513" ht="15" customHeight="1" x14ac:dyDescent="0.25"/>
    <row r="11521" ht="15" customHeight="1" x14ac:dyDescent="0.25"/>
    <row r="11529" ht="15" customHeight="1" x14ac:dyDescent="0.25"/>
    <row r="11537" ht="15" customHeight="1" x14ac:dyDescent="0.25"/>
    <row r="11545" ht="15" customHeight="1" x14ac:dyDescent="0.25"/>
    <row r="11553" ht="15" customHeight="1" x14ac:dyDescent="0.25"/>
    <row r="11561" ht="15" customHeight="1" x14ac:dyDescent="0.25"/>
    <row r="11569" ht="15" customHeight="1" x14ac:dyDescent="0.25"/>
    <row r="11577" ht="15" customHeight="1" x14ac:dyDescent="0.25"/>
    <row r="11585" ht="15" customHeight="1" x14ac:dyDescent="0.25"/>
    <row r="11593" ht="15" customHeight="1" x14ac:dyDescent="0.25"/>
    <row r="11601" ht="15" customHeight="1" x14ac:dyDescent="0.25"/>
    <row r="11609" ht="15" customHeight="1" x14ac:dyDescent="0.25"/>
    <row r="11617" ht="15" customHeight="1" x14ac:dyDescent="0.25"/>
    <row r="11625" ht="15" customHeight="1" x14ac:dyDescent="0.25"/>
    <row r="11633" ht="15" customHeight="1" x14ac:dyDescent="0.25"/>
    <row r="11641" ht="15" customHeight="1" x14ac:dyDescent="0.25"/>
    <row r="11649" ht="15" customHeight="1" x14ac:dyDescent="0.25"/>
    <row r="11657" ht="15" customHeight="1" x14ac:dyDescent="0.25"/>
    <row r="11665" ht="15" customHeight="1" x14ac:dyDescent="0.25"/>
    <row r="11673" ht="15" customHeight="1" x14ac:dyDescent="0.25"/>
    <row r="11681" ht="15" customHeight="1" x14ac:dyDescent="0.25"/>
    <row r="11689" ht="15" customHeight="1" x14ac:dyDescent="0.25"/>
    <row r="11697" ht="15" customHeight="1" x14ac:dyDescent="0.25"/>
    <row r="11705" ht="15" customHeight="1" x14ac:dyDescent="0.25"/>
    <row r="11713" ht="15" customHeight="1" x14ac:dyDescent="0.25"/>
    <row r="11721" ht="15" customHeight="1" x14ac:dyDescent="0.25"/>
    <row r="11729" ht="15" customHeight="1" x14ac:dyDescent="0.25"/>
    <row r="11737" ht="15" customHeight="1" x14ac:dyDescent="0.25"/>
    <row r="11745" ht="15" customHeight="1" x14ac:dyDescent="0.25"/>
    <row r="11753" ht="15" customHeight="1" x14ac:dyDescent="0.25"/>
    <row r="11761" ht="15" customHeight="1" x14ac:dyDescent="0.25"/>
    <row r="11769" ht="15" customHeight="1" x14ac:dyDescent="0.25"/>
    <row r="11777" ht="15" customHeight="1" x14ac:dyDescent="0.25"/>
    <row r="11785" ht="15" customHeight="1" x14ac:dyDescent="0.25"/>
    <row r="11793" ht="15" customHeight="1" x14ac:dyDescent="0.25"/>
    <row r="11801" ht="15" customHeight="1" x14ac:dyDescent="0.25"/>
    <row r="11809" ht="15" customHeight="1" x14ac:dyDescent="0.25"/>
    <row r="11817" ht="15" customHeight="1" x14ac:dyDescent="0.25"/>
    <row r="11825" ht="15" customHeight="1" x14ac:dyDescent="0.25"/>
    <row r="11833" ht="15" customHeight="1" x14ac:dyDescent="0.25"/>
    <row r="11841" ht="15" customHeight="1" x14ac:dyDescent="0.25"/>
    <row r="11849" ht="15" customHeight="1" x14ac:dyDescent="0.25"/>
    <row r="11857" ht="15" customHeight="1" x14ac:dyDescent="0.25"/>
    <row r="11865" ht="15" customHeight="1" x14ac:dyDescent="0.25"/>
    <row r="11873" ht="15" customHeight="1" x14ac:dyDescent="0.25"/>
    <row r="11881" ht="15" customHeight="1" x14ac:dyDescent="0.25"/>
    <row r="11889" ht="15" customHeight="1" x14ac:dyDescent="0.25"/>
    <row r="11897" ht="15" customHeight="1" x14ac:dyDescent="0.25"/>
    <row r="11905" ht="15" customHeight="1" x14ac:dyDescent="0.25"/>
    <row r="11913" ht="15" customHeight="1" x14ac:dyDescent="0.25"/>
    <row r="11921" ht="15" customHeight="1" x14ac:dyDescent="0.25"/>
    <row r="11929" ht="15" customHeight="1" x14ac:dyDescent="0.25"/>
    <row r="11937" ht="15" customHeight="1" x14ac:dyDescent="0.25"/>
    <row r="11945" ht="15" customHeight="1" x14ac:dyDescent="0.25"/>
    <row r="11953" ht="15" customHeight="1" x14ac:dyDescent="0.25"/>
    <row r="11961" ht="15" customHeight="1" x14ac:dyDescent="0.25"/>
    <row r="11969" ht="15" customHeight="1" x14ac:dyDescent="0.25"/>
    <row r="11977" ht="15" customHeight="1" x14ac:dyDescent="0.25"/>
    <row r="11985" ht="15" customHeight="1" x14ac:dyDescent="0.25"/>
    <row r="11993" ht="15" customHeight="1" x14ac:dyDescent="0.25"/>
    <row r="12001" ht="15" customHeight="1" x14ac:dyDescent="0.25"/>
    <row r="12009" ht="15" customHeight="1" x14ac:dyDescent="0.25"/>
    <row r="12017" ht="15" customHeight="1" x14ac:dyDescent="0.25"/>
    <row r="12025" ht="15" customHeight="1" x14ac:dyDescent="0.25"/>
    <row r="12033" ht="15" customHeight="1" x14ac:dyDescent="0.25"/>
    <row r="12041" ht="15" customHeight="1" x14ac:dyDescent="0.25"/>
    <row r="12049" ht="15" customHeight="1" x14ac:dyDescent="0.25"/>
    <row r="12057" ht="15" customHeight="1" x14ac:dyDescent="0.25"/>
    <row r="12065" ht="15" customHeight="1" x14ac:dyDescent="0.25"/>
    <row r="12073" ht="15" customHeight="1" x14ac:dyDescent="0.25"/>
    <row r="12081" ht="15" customHeight="1" x14ac:dyDescent="0.25"/>
    <row r="12089" ht="15" customHeight="1" x14ac:dyDescent="0.25"/>
    <row r="12097" ht="15" customHeight="1" x14ac:dyDescent="0.25"/>
    <row r="12105" ht="15" customHeight="1" x14ac:dyDescent="0.25"/>
    <row r="12113" ht="15" customHeight="1" x14ac:dyDescent="0.25"/>
    <row r="12121" ht="15" customHeight="1" x14ac:dyDescent="0.25"/>
    <row r="12129" ht="15" customHeight="1" x14ac:dyDescent="0.25"/>
    <row r="12137" ht="15" customHeight="1" x14ac:dyDescent="0.25"/>
    <row r="12145" ht="15" customHeight="1" x14ac:dyDescent="0.25"/>
    <row r="12153" ht="15" customHeight="1" x14ac:dyDescent="0.25"/>
    <row r="12161" ht="15" customHeight="1" x14ac:dyDescent="0.25"/>
    <row r="12169" ht="15" customHeight="1" x14ac:dyDescent="0.25"/>
    <row r="12177" ht="15" customHeight="1" x14ac:dyDescent="0.25"/>
    <row r="12185" ht="15" customHeight="1" x14ac:dyDescent="0.25"/>
    <row r="12193" ht="15" customHeight="1" x14ac:dyDescent="0.25"/>
    <row r="12201" ht="15" customHeight="1" x14ac:dyDescent="0.25"/>
    <row r="12209" ht="15" customHeight="1" x14ac:dyDescent="0.25"/>
    <row r="12217" ht="15" customHeight="1" x14ac:dyDescent="0.25"/>
    <row r="12225" ht="15" customHeight="1" x14ac:dyDescent="0.25"/>
    <row r="12233" ht="15" customHeight="1" x14ac:dyDescent="0.25"/>
    <row r="12241" ht="15" customHeight="1" x14ac:dyDescent="0.25"/>
    <row r="12249" ht="15" customHeight="1" x14ac:dyDescent="0.25"/>
    <row r="12257" ht="15" customHeight="1" x14ac:dyDescent="0.25"/>
    <row r="12265" ht="15" customHeight="1" x14ac:dyDescent="0.25"/>
    <row r="12273" ht="15" customHeight="1" x14ac:dyDescent="0.25"/>
    <row r="12281" ht="15" customHeight="1" x14ac:dyDescent="0.25"/>
    <row r="12289" ht="15" customHeight="1" x14ac:dyDescent="0.25"/>
    <row r="12297" ht="15" customHeight="1" x14ac:dyDescent="0.25"/>
    <row r="12305" ht="15" customHeight="1" x14ac:dyDescent="0.25"/>
    <row r="12313" ht="15" customHeight="1" x14ac:dyDescent="0.25"/>
    <row r="12321" ht="15" customHeight="1" x14ac:dyDescent="0.25"/>
    <row r="12329" ht="15" customHeight="1" x14ac:dyDescent="0.25"/>
    <row r="12337" ht="15" customHeight="1" x14ac:dyDescent="0.25"/>
    <row r="12345" ht="15" customHeight="1" x14ac:dyDescent="0.25"/>
    <row r="12353" ht="15" customHeight="1" x14ac:dyDescent="0.25"/>
    <row r="12361" ht="15" customHeight="1" x14ac:dyDescent="0.25"/>
    <row r="12369" ht="15" customHeight="1" x14ac:dyDescent="0.25"/>
    <row r="12377" ht="15" customHeight="1" x14ac:dyDescent="0.25"/>
    <row r="12385" ht="15" customHeight="1" x14ac:dyDescent="0.25"/>
    <row r="12393" ht="15" customHeight="1" x14ac:dyDescent="0.25"/>
    <row r="12401" ht="15" customHeight="1" x14ac:dyDescent="0.25"/>
    <row r="12409" ht="15" customHeight="1" x14ac:dyDescent="0.25"/>
    <row r="12417" ht="15" customHeight="1" x14ac:dyDescent="0.25"/>
    <row r="12425" ht="15" customHeight="1" x14ac:dyDescent="0.25"/>
    <row r="12433" ht="15" customHeight="1" x14ac:dyDescent="0.25"/>
    <row r="12441" ht="15" customHeight="1" x14ac:dyDescent="0.25"/>
    <row r="12449" ht="15" customHeight="1" x14ac:dyDescent="0.25"/>
    <row r="12457" ht="15" customHeight="1" x14ac:dyDescent="0.25"/>
    <row r="12465" ht="15" customHeight="1" x14ac:dyDescent="0.25"/>
    <row r="12473" ht="15" customHeight="1" x14ac:dyDescent="0.25"/>
    <row r="12481" ht="15" customHeight="1" x14ac:dyDescent="0.25"/>
    <row r="12489" ht="15" customHeight="1" x14ac:dyDescent="0.25"/>
    <row r="12497" ht="15" customHeight="1" x14ac:dyDescent="0.25"/>
    <row r="12505" ht="15" customHeight="1" x14ac:dyDescent="0.25"/>
    <row r="12513" ht="15" customHeight="1" x14ac:dyDescent="0.25"/>
    <row r="12521" ht="15" customHeight="1" x14ac:dyDescent="0.25"/>
    <row r="12529" ht="15" customHeight="1" x14ac:dyDescent="0.25"/>
    <row r="12537" ht="15" customHeight="1" x14ac:dyDescent="0.25"/>
    <row r="12545" ht="15" customHeight="1" x14ac:dyDescent="0.25"/>
    <row r="12553" ht="15" customHeight="1" x14ac:dyDescent="0.25"/>
    <row r="12561" ht="15" customHeight="1" x14ac:dyDescent="0.25"/>
    <row r="12569" ht="15" customHeight="1" x14ac:dyDescent="0.25"/>
    <row r="12577" ht="15" customHeight="1" x14ac:dyDescent="0.25"/>
    <row r="12585" ht="15" customHeight="1" x14ac:dyDescent="0.25"/>
    <row r="12593" ht="15" customHeight="1" x14ac:dyDescent="0.25"/>
    <row r="12601" ht="15" customHeight="1" x14ac:dyDescent="0.25"/>
    <row r="12609" ht="15" customHeight="1" x14ac:dyDescent="0.25"/>
    <row r="12617" ht="15" customHeight="1" x14ac:dyDescent="0.25"/>
    <row r="12625" ht="15" customHeight="1" x14ac:dyDescent="0.25"/>
    <row r="12633" ht="15" customHeight="1" x14ac:dyDescent="0.25"/>
    <row r="12641" ht="15" customHeight="1" x14ac:dyDescent="0.25"/>
    <row r="12649" ht="15" customHeight="1" x14ac:dyDescent="0.25"/>
    <row r="12657" ht="15" customHeight="1" x14ac:dyDescent="0.25"/>
    <row r="12665" ht="15" customHeight="1" x14ac:dyDescent="0.25"/>
    <row r="12673" ht="15" customHeight="1" x14ac:dyDescent="0.25"/>
    <row r="12681" ht="15" customHeight="1" x14ac:dyDescent="0.25"/>
    <row r="12689" ht="15" customHeight="1" x14ac:dyDescent="0.25"/>
    <row r="12697" ht="15" customHeight="1" x14ac:dyDescent="0.25"/>
    <row r="12705" ht="15" customHeight="1" x14ac:dyDescent="0.25"/>
    <row r="12713" ht="15" customHeight="1" x14ac:dyDescent="0.25"/>
    <row r="12721" ht="15" customHeight="1" x14ac:dyDescent="0.25"/>
    <row r="12729" ht="15" customHeight="1" x14ac:dyDescent="0.25"/>
    <row r="12737" ht="15" customHeight="1" x14ac:dyDescent="0.25"/>
    <row r="12745" ht="15" customHeight="1" x14ac:dyDescent="0.25"/>
    <row r="12753" ht="15" customHeight="1" x14ac:dyDescent="0.25"/>
    <row r="12761" ht="15" customHeight="1" x14ac:dyDescent="0.25"/>
    <row r="12769" ht="15" customHeight="1" x14ac:dyDescent="0.25"/>
    <row r="12777" ht="15" customHeight="1" x14ac:dyDescent="0.25"/>
    <row r="12785" ht="15" customHeight="1" x14ac:dyDescent="0.25"/>
    <row r="12793" ht="15" customHeight="1" x14ac:dyDescent="0.25"/>
    <row r="12801" ht="15" customHeight="1" x14ac:dyDescent="0.25"/>
    <row r="12809" ht="15" customHeight="1" x14ac:dyDescent="0.25"/>
    <row r="12817" ht="15" customHeight="1" x14ac:dyDescent="0.25"/>
    <row r="12825" ht="15" customHeight="1" x14ac:dyDescent="0.25"/>
    <row r="12833" ht="15" customHeight="1" x14ac:dyDescent="0.25"/>
    <row r="12841" ht="15" customHeight="1" x14ac:dyDescent="0.25"/>
    <row r="12849" ht="15" customHeight="1" x14ac:dyDescent="0.25"/>
    <row r="12857" ht="15" customHeight="1" x14ac:dyDescent="0.25"/>
    <row r="12865" ht="15" customHeight="1" x14ac:dyDescent="0.25"/>
    <row r="12873" ht="15" customHeight="1" x14ac:dyDescent="0.25"/>
    <row r="12881" ht="15" customHeight="1" x14ac:dyDescent="0.25"/>
    <row r="12889" ht="15" customHeight="1" x14ac:dyDescent="0.25"/>
    <row r="12897" ht="15" customHeight="1" x14ac:dyDescent="0.25"/>
    <row r="12905" ht="15" customHeight="1" x14ac:dyDescent="0.25"/>
    <row r="12913" ht="15" customHeight="1" x14ac:dyDescent="0.25"/>
    <row r="12921" ht="15" customHeight="1" x14ac:dyDescent="0.25"/>
    <row r="12929" ht="15" customHeight="1" x14ac:dyDescent="0.25"/>
    <row r="12937" ht="15" customHeight="1" x14ac:dyDescent="0.25"/>
    <row r="12945" ht="15" customHeight="1" x14ac:dyDescent="0.25"/>
    <row r="12953" ht="15" customHeight="1" x14ac:dyDescent="0.25"/>
    <row r="12961" ht="15" customHeight="1" x14ac:dyDescent="0.25"/>
    <row r="12969" ht="15" customHeight="1" x14ac:dyDescent="0.25"/>
    <row r="12977" ht="15" customHeight="1" x14ac:dyDescent="0.25"/>
    <row r="12985" ht="15" customHeight="1" x14ac:dyDescent="0.25"/>
    <row r="12993" ht="15" customHeight="1" x14ac:dyDescent="0.25"/>
    <row r="13001" ht="15" customHeight="1" x14ac:dyDescent="0.25"/>
    <row r="13009" ht="15" customHeight="1" x14ac:dyDescent="0.25"/>
    <row r="13017" ht="15" customHeight="1" x14ac:dyDescent="0.25"/>
    <row r="13025" ht="15" customHeight="1" x14ac:dyDescent="0.25"/>
    <row r="13033" ht="15" customHeight="1" x14ac:dyDescent="0.25"/>
    <row r="13041" ht="15" customHeight="1" x14ac:dyDescent="0.25"/>
    <row r="13049" ht="15" customHeight="1" x14ac:dyDescent="0.25"/>
    <row r="13057" ht="15" customHeight="1" x14ac:dyDescent="0.25"/>
    <row r="13065" ht="15" customHeight="1" x14ac:dyDescent="0.25"/>
    <row r="13073" ht="15" customHeight="1" x14ac:dyDescent="0.25"/>
    <row r="13081" ht="15" customHeight="1" x14ac:dyDescent="0.25"/>
    <row r="13089" ht="15" customHeight="1" x14ac:dyDescent="0.25"/>
    <row r="13097" ht="15" customHeight="1" x14ac:dyDescent="0.25"/>
    <row r="13105" ht="15" customHeight="1" x14ac:dyDescent="0.25"/>
    <row r="13113" ht="15" customHeight="1" x14ac:dyDescent="0.25"/>
    <row r="13121" ht="15" customHeight="1" x14ac:dyDescent="0.25"/>
    <row r="13129" ht="15" customHeight="1" x14ac:dyDescent="0.25"/>
    <row r="13137" ht="15" customHeight="1" x14ac:dyDescent="0.25"/>
    <row r="13145" ht="15" customHeight="1" x14ac:dyDescent="0.25"/>
    <row r="13153" ht="15" customHeight="1" x14ac:dyDescent="0.25"/>
    <row r="13161" ht="15" customHeight="1" x14ac:dyDescent="0.25"/>
    <row r="13169" ht="15" customHeight="1" x14ac:dyDescent="0.25"/>
    <row r="13177" ht="15" customHeight="1" x14ac:dyDescent="0.25"/>
    <row r="13185" ht="15" customHeight="1" x14ac:dyDescent="0.25"/>
    <row r="13193" ht="15" customHeight="1" x14ac:dyDescent="0.25"/>
    <row r="13201" ht="15" customHeight="1" x14ac:dyDescent="0.25"/>
    <row r="13209" ht="15" customHeight="1" x14ac:dyDescent="0.25"/>
    <row r="13217" ht="15" customHeight="1" x14ac:dyDescent="0.25"/>
    <row r="13225" ht="15" customHeight="1" x14ac:dyDescent="0.25"/>
    <row r="13233" ht="15" customHeight="1" x14ac:dyDescent="0.25"/>
    <row r="13241" ht="15" customHeight="1" x14ac:dyDescent="0.25"/>
    <row r="13249" ht="15" customHeight="1" x14ac:dyDescent="0.25"/>
    <row r="13257" ht="15" customHeight="1" x14ac:dyDescent="0.25"/>
    <row r="13265" ht="15" customHeight="1" x14ac:dyDescent="0.25"/>
    <row r="13273" ht="15" customHeight="1" x14ac:dyDescent="0.25"/>
    <row r="13281" ht="15" customHeight="1" x14ac:dyDescent="0.25"/>
    <row r="13289" ht="15" customHeight="1" x14ac:dyDescent="0.25"/>
    <row r="13297" ht="15" customHeight="1" x14ac:dyDescent="0.25"/>
    <row r="13305" ht="15" customHeight="1" x14ac:dyDescent="0.25"/>
    <row r="13313" ht="15" customHeight="1" x14ac:dyDescent="0.25"/>
    <row r="13321" ht="15" customHeight="1" x14ac:dyDescent="0.25"/>
    <row r="13329" ht="15" customHeight="1" x14ac:dyDescent="0.25"/>
    <row r="13337" ht="15" customHeight="1" x14ac:dyDescent="0.25"/>
    <row r="13345" ht="15" customHeight="1" x14ac:dyDescent="0.25"/>
    <row r="13353" ht="15" customHeight="1" x14ac:dyDescent="0.25"/>
    <row r="13361" ht="15" customHeight="1" x14ac:dyDescent="0.25"/>
    <row r="13369" ht="15" customHeight="1" x14ac:dyDescent="0.25"/>
    <row r="13377" ht="15" customHeight="1" x14ac:dyDescent="0.25"/>
    <row r="13385" ht="15" customHeight="1" x14ac:dyDescent="0.25"/>
    <row r="13393" ht="15" customHeight="1" x14ac:dyDescent="0.25"/>
    <row r="13401" ht="15" customHeight="1" x14ac:dyDescent="0.25"/>
    <row r="13409" ht="15" customHeight="1" x14ac:dyDescent="0.25"/>
    <row r="13417" ht="15" customHeight="1" x14ac:dyDescent="0.25"/>
    <row r="13425" ht="15" customHeight="1" x14ac:dyDescent="0.25"/>
    <row r="13433" ht="15" customHeight="1" x14ac:dyDescent="0.25"/>
    <row r="13441" ht="15" customHeight="1" x14ac:dyDescent="0.25"/>
    <row r="13449" ht="15" customHeight="1" x14ac:dyDescent="0.25"/>
    <row r="13457" ht="15" customHeight="1" x14ac:dyDescent="0.25"/>
    <row r="13465" ht="15" customHeight="1" x14ac:dyDescent="0.25"/>
    <row r="13473" ht="15" customHeight="1" x14ac:dyDescent="0.25"/>
    <row r="13481" ht="15" customHeight="1" x14ac:dyDescent="0.25"/>
    <row r="13489" ht="15" customHeight="1" x14ac:dyDescent="0.25"/>
    <row r="13497" ht="15" customHeight="1" x14ac:dyDescent="0.25"/>
    <row r="13505" ht="15" customHeight="1" x14ac:dyDescent="0.25"/>
    <row r="13513" ht="15" customHeight="1" x14ac:dyDescent="0.25"/>
    <row r="13521" ht="15" customHeight="1" x14ac:dyDescent="0.25"/>
    <row r="13529" ht="15" customHeight="1" x14ac:dyDescent="0.25"/>
    <row r="13537" ht="15" customHeight="1" x14ac:dyDescent="0.25"/>
    <row r="13545" ht="15" customHeight="1" x14ac:dyDescent="0.25"/>
    <row r="13553" ht="15" customHeight="1" x14ac:dyDescent="0.25"/>
    <row r="13561" ht="15" customHeight="1" x14ac:dyDescent="0.25"/>
    <row r="13569" ht="15" customHeight="1" x14ac:dyDescent="0.25"/>
    <row r="13577" ht="15" customHeight="1" x14ac:dyDescent="0.25"/>
    <row r="13585" ht="15" customHeight="1" x14ac:dyDescent="0.25"/>
    <row r="13593" ht="15" customHeight="1" x14ac:dyDescent="0.25"/>
    <row r="13601" ht="15" customHeight="1" x14ac:dyDescent="0.25"/>
    <row r="13609" ht="15" customHeight="1" x14ac:dyDescent="0.25"/>
    <row r="13617" ht="15" customHeight="1" x14ac:dyDescent="0.25"/>
    <row r="13625" ht="15" customHeight="1" x14ac:dyDescent="0.25"/>
    <row r="13633" ht="15" customHeight="1" x14ac:dyDescent="0.25"/>
    <row r="13641" ht="15" customHeight="1" x14ac:dyDescent="0.25"/>
    <row r="13649" ht="15" customHeight="1" x14ac:dyDescent="0.25"/>
    <row r="13657" ht="15" customHeight="1" x14ac:dyDescent="0.25"/>
    <row r="13665" ht="15" customHeight="1" x14ac:dyDescent="0.25"/>
    <row r="13673" ht="15" customHeight="1" x14ac:dyDescent="0.25"/>
    <row r="13681" ht="15" customHeight="1" x14ac:dyDescent="0.25"/>
    <row r="13689" ht="15" customHeight="1" x14ac:dyDescent="0.25"/>
    <row r="13697" ht="15" customHeight="1" x14ac:dyDescent="0.25"/>
    <row r="13705" ht="15" customHeight="1" x14ac:dyDescent="0.25"/>
    <row r="13713" ht="15" customHeight="1" x14ac:dyDescent="0.25"/>
    <row r="13721" ht="15" customHeight="1" x14ac:dyDescent="0.25"/>
    <row r="13729" ht="15" customHeight="1" x14ac:dyDescent="0.25"/>
    <row r="13737" ht="15" customHeight="1" x14ac:dyDescent="0.25"/>
    <row r="13745" ht="15" customHeight="1" x14ac:dyDescent="0.25"/>
    <row r="13753" ht="15" customHeight="1" x14ac:dyDescent="0.25"/>
    <row r="13761" ht="15" customHeight="1" x14ac:dyDescent="0.25"/>
    <row r="13769" ht="15" customHeight="1" x14ac:dyDescent="0.25"/>
    <row r="13777" ht="15" customHeight="1" x14ac:dyDescent="0.25"/>
    <row r="13785" ht="15" customHeight="1" x14ac:dyDescent="0.25"/>
    <row r="13793" ht="15" customHeight="1" x14ac:dyDescent="0.25"/>
    <row r="13801" ht="15" customHeight="1" x14ac:dyDescent="0.25"/>
    <row r="13809" ht="15" customHeight="1" x14ac:dyDescent="0.25"/>
    <row r="13817" ht="15" customHeight="1" x14ac:dyDescent="0.25"/>
    <row r="13825" ht="15" customHeight="1" x14ac:dyDescent="0.25"/>
    <row r="13833" ht="15" customHeight="1" x14ac:dyDescent="0.25"/>
    <row r="13841" ht="15" customHeight="1" x14ac:dyDescent="0.25"/>
    <row r="13849" ht="15" customHeight="1" x14ac:dyDescent="0.25"/>
    <row r="13857" ht="15" customHeight="1" x14ac:dyDescent="0.25"/>
    <row r="13865" ht="15" customHeight="1" x14ac:dyDescent="0.25"/>
    <row r="13873" ht="15" customHeight="1" x14ac:dyDescent="0.25"/>
    <row r="13881" ht="15" customHeight="1" x14ac:dyDescent="0.25"/>
    <row r="13889" ht="15" customHeight="1" x14ac:dyDescent="0.25"/>
    <row r="13897" ht="15" customHeight="1" x14ac:dyDescent="0.25"/>
    <row r="13905" ht="15" customHeight="1" x14ac:dyDescent="0.25"/>
    <row r="13913" ht="15" customHeight="1" x14ac:dyDescent="0.25"/>
    <row r="13921" ht="15" customHeight="1" x14ac:dyDescent="0.25"/>
    <row r="13929" ht="15" customHeight="1" x14ac:dyDescent="0.25"/>
    <row r="13937" ht="15" customHeight="1" x14ac:dyDescent="0.25"/>
    <row r="13945" ht="15" customHeight="1" x14ac:dyDescent="0.25"/>
    <row r="13953" ht="15" customHeight="1" x14ac:dyDescent="0.25"/>
    <row r="13961" ht="15" customHeight="1" x14ac:dyDescent="0.25"/>
    <row r="13969" ht="15" customHeight="1" x14ac:dyDescent="0.25"/>
    <row r="13977" ht="15" customHeight="1" x14ac:dyDescent="0.25"/>
    <row r="13985" ht="15" customHeight="1" x14ac:dyDescent="0.25"/>
    <row r="13993" ht="15" customHeight="1" x14ac:dyDescent="0.25"/>
    <row r="14001" ht="15" customHeight="1" x14ac:dyDescent="0.25"/>
    <row r="14009" ht="15" customHeight="1" x14ac:dyDescent="0.25"/>
    <row r="14017" ht="15" customHeight="1" x14ac:dyDescent="0.25"/>
    <row r="14025" ht="15" customHeight="1" x14ac:dyDescent="0.25"/>
    <row r="14033" ht="15" customHeight="1" x14ac:dyDescent="0.25"/>
    <row r="14041" ht="15" customHeight="1" x14ac:dyDescent="0.25"/>
    <row r="14049" ht="15" customHeight="1" x14ac:dyDescent="0.25"/>
    <row r="14057" ht="15" customHeight="1" x14ac:dyDescent="0.25"/>
    <row r="14065" ht="15" customHeight="1" x14ac:dyDescent="0.25"/>
    <row r="14073" ht="15" customHeight="1" x14ac:dyDescent="0.25"/>
    <row r="14081" ht="15" customHeight="1" x14ac:dyDescent="0.25"/>
    <row r="14089" ht="15" customHeight="1" x14ac:dyDescent="0.25"/>
    <row r="14097" ht="15" customHeight="1" x14ac:dyDescent="0.25"/>
    <row r="14105" ht="15" customHeight="1" x14ac:dyDescent="0.25"/>
    <row r="14113" ht="15" customHeight="1" x14ac:dyDescent="0.25"/>
    <row r="14121" ht="15" customHeight="1" x14ac:dyDescent="0.25"/>
    <row r="14129" ht="15" customHeight="1" x14ac:dyDescent="0.25"/>
    <row r="14137" ht="15" customHeight="1" x14ac:dyDescent="0.25"/>
    <row r="14145" ht="15" customHeight="1" x14ac:dyDescent="0.25"/>
    <row r="14153" ht="15" customHeight="1" x14ac:dyDescent="0.25"/>
    <row r="14161" ht="15" customHeight="1" x14ac:dyDescent="0.25"/>
    <row r="14169" ht="15" customHeight="1" x14ac:dyDescent="0.25"/>
    <row r="14177" ht="15" customHeight="1" x14ac:dyDescent="0.25"/>
    <row r="14185" ht="15" customHeight="1" x14ac:dyDescent="0.25"/>
    <row r="14193" ht="15" customHeight="1" x14ac:dyDescent="0.25"/>
    <row r="14201" ht="15" customHeight="1" x14ac:dyDescent="0.25"/>
    <row r="14209" ht="15" customHeight="1" x14ac:dyDescent="0.25"/>
    <row r="14217" ht="15" customHeight="1" x14ac:dyDescent="0.25"/>
    <row r="14225" ht="15" customHeight="1" x14ac:dyDescent="0.25"/>
    <row r="14233" ht="15" customHeight="1" x14ac:dyDescent="0.25"/>
    <row r="14241" ht="15" customHeight="1" x14ac:dyDescent="0.25"/>
    <row r="14249" ht="15" customHeight="1" x14ac:dyDescent="0.25"/>
    <row r="14257" ht="15" customHeight="1" x14ac:dyDescent="0.25"/>
    <row r="14265" ht="15" customHeight="1" x14ac:dyDescent="0.25"/>
    <row r="14273" ht="15" customHeight="1" x14ac:dyDescent="0.25"/>
    <row r="14281" ht="15" customHeight="1" x14ac:dyDescent="0.25"/>
    <row r="14289" ht="15" customHeight="1" x14ac:dyDescent="0.25"/>
    <row r="14297" ht="15" customHeight="1" x14ac:dyDescent="0.25"/>
    <row r="14305" ht="15" customHeight="1" x14ac:dyDescent="0.25"/>
    <row r="14313" ht="15" customHeight="1" x14ac:dyDescent="0.25"/>
    <row r="14321" ht="15" customHeight="1" x14ac:dyDescent="0.25"/>
    <row r="14329" ht="15" customHeight="1" x14ac:dyDescent="0.25"/>
    <row r="14337" ht="15" customHeight="1" x14ac:dyDescent="0.25"/>
    <row r="14345" ht="15" customHeight="1" x14ac:dyDescent="0.25"/>
    <row r="14353" ht="15" customHeight="1" x14ac:dyDescent="0.25"/>
    <row r="14361" ht="15" customHeight="1" x14ac:dyDescent="0.25"/>
    <row r="14369" ht="15" customHeight="1" x14ac:dyDescent="0.25"/>
    <row r="14377" ht="15" customHeight="1" x14ac:dyDescent="0.25"/>
    <row r="14385" ht="15" customHeight="1" x14ac:dyDescent="0.25"/>
    <row r="14393" ht="15" customHeight="1" x14ac:dyDescent="0.25"/>
    <row r="14401" ht="15" customHeight="1" x14ac:dyDescent="0.25"/>
    <row r="14409" ht="15" customHeight="1" x14ac:dyDescent="0.25"/>
    <row r="14417" ht="15" customHeight="1" x14ac:dyDescent="0.25"/>
    <row r="14425" ht="15" customHeight="1" x14ac:dyDescent="0.25"/>
    <row r="14433" ht="15" customHeight="1" x14ac:dyDescent="0.25"/>
    <row r="14441" ht="15" customHeight="1" x14ac:dyDescent="0.25"/>
    <row r="14449" ht="15" customHeight="1" x14ac:dyDescent="0.25"/>
    <row r="14457" ht="15" customHeight="1" x14ac:dyDescent="0.25"/>
    <row r="14465" ht="15" customHeight="1" x14ac:dyDescent="0.25"/>
    <row r="14473" ht="15" customHeight="1" x14ac:dyDescent="0.25"/>
    <row r="14481" ht="15" customHeight="1" x14ac:dyDescent="0.25"/>
    <row r="14489" ht="15" customHeight="1" x14ac:dyDescent="0.25"/>
    <row r="14497" ht="15" customHeight="1" x14ac:dyDescent="0.25"/>
    <row r="14505" ht="15" customHeight="1" x14ac:dyDescent="0.25"/>
    <row r="14513" ht="15" customHeight="1" x14ac:dyDescent="0.25"/>
    <row r="14521" ht="15" customHeight="1" x14ac:dyDescent="0.25"/>
    <row r="14529" ht="15" customHeight="1" x14ac:dyDescent="0.25"/>
    <row r="14537" ht="15" customHeight="1" x14ac:dyDescent="0.25"/>
    <row r="14545" ht="15" customHeight="1" x14ac:dyDescent="0.25"/>
    <row r="14553" ht="15" customHeight="1" x14ac:dyDescent="0.25"/>
    <row r="14561" ht="15" customHeight="1" x14ac:dyDescent="0.25"/>
    <row r="14569" ht="15" customHeight="1" x14ac:dyDescent="0.25"/>
    <row r="14577" ht="15" customHeight="1" x14ac:dyDescent="0.25"/>
    <row r="14585" ht="15" customHeight="1" x14ac:dyDescent="0.25"/>
    <row r="14593" ht="15" customHeight="1" x14ac:dyDescent="0.25"/>
    <row r="14601" ht="15" customHeight="1" x14ac:dyDescent="0.25"/>
    <row r="14609" ht="15" customHeight="1" x14ac:dyDescent="0.25"/>
    <row r="14617" ht="15" customHeight="1" x14ac:dyDescent="0.25"/>
    <row r="14625" ht="15" customHeight="1" x14ac:dyDescent="0.25"/>
    <row r="14633" ht="15" customHeight="1" x14ac:dyDescent="0.25"/>
    <row r="14641" ht="15" customHeight="1" x14ac:dyDescent="0.25"/>
    <row r="14649" ht="15" customHeight="1" x14ac:dyDescent="0.25"/>
    <row r="14657" ht="15" customHeight="1" x14ac:dyDescent="0.25"/>
    <row r="14665" ht="15" customHeight="1" x14ac:dyDescent="0.25"/>
    <row r="14673" ht="15" customHeight="1" x14ac:dyDescent="0.25"/>
    <row r="14681" ht="15" customHeight="1" x14ac:dyDescent="0.25"/>
    <row r="14689" ht="15" customHeight="1" x14ac:dyDescent="0.25"/>
    <row r="14697" ht="15" customHeight="1" x14ac:dyDescent="0.25"/>
    <row r="14705" ht="15" customHeight="1" x14ac:dyDescent="0.25"/>
    <row r="14713" ht="15" customHeight="1" x14ac:dyDescent="0.25"/>
    <row r="14721" ht="15" customHeight="1" x14ac:dyDescent="0.25"/>
    <row r="14729" ht="15" customHeight="1" x14ac:dyDescent="0.25"/>
    <row r="14737" ht="15" customHeight="1" x14ac:dyDescent="0.25"/>
    <row r="14745" ht="15" customHeight="1" x14ac:dyDescent="0.25"/>
    <row r="14753" ht="15" customHeight="1" x14ac:dyDescent="0.25"/>
    <row r="14761" ht="15" customHeight="1" x14ac:dyDescent="0.25"/>
    <row r="14769" ht="15" customHeight="1" x14ac:dyDescent="0.25"/>
    <row r="14777" ht="15" customHeight="1" x14ac:dyDescent="0.25"/>
    <row r="14785" ht="15" customHeight="1" x14ac:dyDescent="0.25"/>
    <row r="14793" ht="15" customHeight="1" x14ac:dyDescent="0.25"/>
    <row r="14801" ht="15" customHeight="1" x14ac:dyDescent="0.25"/>
    <row r="14809" ht="15" customHeight="1" x14ac:dyDescent="0.25"/>
    <row r="14817" ht="15" customHeight="1" x14ac:dyDescent="0.25"/>
    <row r="14825" ht="15" customHeight="1" x14ac:dyDescent="0.25"/>
    <row r="14833" ht="15" customHeight="1" x14ac:dyDescent="0.25"/>
    <row r="14841" ht="15" customHeight="1" x14ac:dyDescent="0.25"/>
    <row r="14849" ht="15" customHeight="1" x14ac:dyDescent="0.25"/>
    <row r="14857" ht="15" customHeight="1" x14ac:dyDescent="0.25"/>
    <row r="14865" ht="15" customHeight="1" x14ac:dyDescent="0.25"/>
    <row r="14873" ht="15" customHeight="1" x14ac:dyDescent="0.25"/>
    <row r="14881" ht="15" customHeight="1" x14ac:dyDescent="0.25"/>
    <row r="14889" ht="15" customHeight="1" x14ac:dyDescent="0.25"/>
    <row r="14897" ht="15" customHeight="1" x14ac:dyDescent="0.25"/>
    <row r="14905" ht="15" customHeight="1" x14ac:dyDescent="0.25"/>
    <row r="14913" ht="15" customHeight="1" x14ac:dyDescent="0.25"/>
    <row r="14921" ht="15" customHeight="1" x14ac:dyDescent="0.25"/>
    <row r="14929" ht="15" customHeight="1" x14ac:dyDescent="0.25"/>
    <row r="14937" ht="15" customHeight="1" x14ac:dyDescent="0.25"/>
    <row r="14945" ht="15" customHeight="1" x14ac:dyDescent="0.25"/>
    <row r="14953" ht="15" customHeight="1" x14ac:dyDescent="0.25"/>
    <row r="14961" ht="15" customHeight="1" x14ac:dyDescent="0.25"/>
    <row r="14969" ht="15" customHeight="1" x14ac:dyDescent="0.25"/>
    <row r="14977" ht="15" customHeight="1" x14ac:dyDescent="0.25"/>
    <row r="14985" ht="15" customHeight="1" x14ac:dyDescent="0.25"/>
    <row r="14993" ht="15" customHeight="1" x14ac:dyDescent="0.25"/>
    <row r="15001" ht="15" customHeight="1" x14ac:dyDescent="0.25"/>
    <row r="15009" ht="15" customHeight="1" x14ac:dyDescent="0.25"/>
    <row r="15017" ht="15" customHeight="1" x14ac:dyDescent="0.25"/>
    <row r="15025" ht="15" customHeight="1" x14ac:dyDescent="0.25"/>
    <row r="15033" ht="15" customHeight="1" x14ac:dyDescent="0.25"/>
    <row r="15041" ht="15" customHeight="1" x14ac:dyDescent="0.25"/>
    <row r="15049" ht="15" customHeight="1" x14ac:dyDescent="0.25"/>
    <row r="15057" ht="15" customHeight="1" x14ac:dyDescent="0.25"/>
    <row r="15065" ht="15" customHeight="1" x14ac:dyDescent="0.25"/>
    <row r="15073" ht="15" customHeight="1" x14ac:dyDescent="0.25"/>
    <row r="15081" ht="15" customHeight="1" x14ac:dyDescent="0.25"/>
    <row r="15089" ht="15" customHeight="1" x14ac:dyDescent="0.25"/>
    <row r="15097" ht="15" customHeight="1" x14ac:dyDescent="0.25"/>
    <row r="15105" ht="15" customHeight="1" x14ac:dyDescent="0.25"/>
    <row r="15113" ht="15" customHeight="1" x14ac:dyDescent="0.25"/>
    <row r="15121" ht="15" customHeight="1" x14ac:dyDescent="0.25"/>
    <row r="15129" ht="15" customHeight="1" x14ac:dyDescent="0.25"/>
    <row r="15137" ht="15" customHeight="1" x14ac:dyDescent="0.25"/>
    <row r="15145" ht="15" customHeight="1" x14ac:dyDescent="0.25"/>
    <row r="15153" ht="15" customHeight="1" x14ac:dyDescent="0.25"/>
    <row r="15161" ht="15" customHeight="1" x14ac:dyDescent="0.25"/>
    <row r="15169" ht="15" customHeight="1" x14ac:dyDescent="0.25"/>
    <row r="15177" ht="15" customHeight="1" x14ac:dyDescent="0.25"/>
    <row r="15185" ht="15" customHeight="1" x14ac:dyDescent="0.25"/>
    <row r="15193" ht="15" customHeight="1" x14ac:dyDescent="0.25"/>
    <row r="15201" ht="15" customHeight="1" x14ac:dyDescent="0.25"/>
    <row r="15209" ht="15" customHeight="1" x14ac:dyDescent="0.25"/>
    <row r="15217" ht="15" customHeight="1" x14ac:dyDescent="0.25"/>
    <row r="15225" ht="15" customHeight="1" x14ac:dyDescent="0.25"/>
    <row r="15233" ht="15" customHeight="1" x14ac:dyDescent="0.25"/>
    <row r="15241" ht="15" customHeight="1" x14ac:dyDescent="0.25"/>
    <row r="15249" ht="15" customHeight="1" x14ac:dyDescent="0.25"/>
    <row r="15257" ht="15" customHeight="1" x14ac:dyDescent="0.25"/>
    <row r="15265" ht="15" customHeight="1" x14ac:dyDescent="0.25"/>
    <row r="15273" ht="15" customHeight="1" x14ac:dyDescent="0.25"/>
    <row r="15281" ht="15" customHeight="1" x14ac:dyDescent="0.25"/>
    <row r="15289" ht="15" customHeight="1" x14ac:dyDescent="0.25"/>
    <row r="15297" ht="15" customHeight="1" x14ac:dyDescent="0.25"/>
    <row r="15305" ht="15" customHeight="1" x14ac:dyDescent="0.25"/>
    <row r="15313" ht="15" customHeight="1" x14ac:dyDescent="0.25"/>
    <row r="15321" ht="15" customHeight="1" x14ac:dyDescent="0.25"/>
    <row r="15329" ht="15" customHeight="1" x14ac:dyDescent="0.25"/>
    <row r="15337" ht="15" customHeight="1" x14ac:dyDescent="0.25"/>
    <row r="15345" ht="15" customHeight="1" x14ac:dyDescent="0.25"/>
    <row r="15353" ht="15" customHeight="1" x14ac:dyDescent="0.25"/>
    <row r="15361" ht="15" customHeight="1" x14ac:dyDescent="0.25"/>
    <row r="15369" ht="15" customHeight="1" x14ac:dyDescent="0.25"/>
    <row r="15377" ht="15" customHeight="1" x14ac:dyDescent="0.25"/>
    <row r="15385" ht="15" customHeight="1" x14ac:dyDescent="0.25"/>
    <row r="15393" ht="15" customHeight="1" x14ac:dyDescent="0.25"/>
    <row r="15401" ht="15" customHeight="1" x14ac:dyDescent="0.25"/>
    <row r="15409" ht="15" customHeight="1" x14ac:dyDescent="0.25"/>
    <row r="15417" ht="15" customHeight="1" x14ac:dyDescent="0.25"/>
    <row r="15425" ht="15" customHeight="1" x14ac:dyDescent="0.25"/>
    <row r="15433" ht="15" customHeight="1" x14ac:dyDescent="0.25"/>
    <row r="15441" ht="15" customHeight="1" x14ac:dyDescent="0.25"/>
    <row r="15449" ht="15" customHeight="1" x14ac:dyDescent="0.25"/>
    <row r="15457" ht="15" customHeight="1" x14ac:dyDescent="0.25"/>
    <row r="15465" ht="15" customHeight="1" x14ac:dyDescent="0.25"/>
    <row r="15473" ht="15" customHeight="1" x14ac:dyDescent="0.25"/>
    <row r="15481" ht="15" customHeight="1" x14ac:dyDescent="0.25"/>
    <row r="15489" ht="15" customHeight="1" x14ac:dyDescent="0.25"/>
    <row r="15497" ht="15" customHeight="1" x14ac:dyDescent="0.25"/>
    <row r="15505" ht="15" customHeight="1" x14ac:dyDescent="0.25"/>
    <row r="15513" ht="15" customHeight="1" x14ac:dyDescent="0.25"/>
    <row r="15521" ht="15" customHeight="1" x14ac:dyDescent="0.25"/>
    <row r="15529" ht="15" customHeight="1" x14ac:dyDescent="0.25"/>
    <row r="15537" ht="15" customHeight="1" x14ac:dyDescent="0.25"/>
    <row r="15545" ht="15" customHeight="1" x14ac:dyDescent="0.25"/>
    <row r="15553" ht="15" customHeight="1" x14ac:dyDescent="0.25"/>
    <row r="15561" ht="15" customHeight="1" x14ac:dyDescent="0.25"/>
    <row r="15569" ht="15" customHeight="1" x14ac:dyDescent="0.25"/>
    <row r="15577" ht="15" customHeight="1" x14ac:dyDescent="0.25"/>
    <row r="15585" ht="15" customHeight="1" x14ac:dyDescent="0.25"/>
    <row r="15593" ht="15" customHeight="1" x14ac:dyDescent="0.25"/>
    <row r="15601" ht="15" customHeight="1" x14ac:dyDescent="0.25"/>
    <row r="15609" ht="15" customHeight="1" x14ac:dyDescent="0.25"/>
    <row r="15617" ht="15" customHeight="1" x14ac:dyDescent="0.25"/>
    <row r="15625" ht="15" customHeight="1" x14ac:dyDescent="0.25"/>
    <row r="15633" ht="15" customHeight="1" x14ac:dyDescent="0.25"/>
    <row r="15641" ht="15" customHeight="1" x14ac:dyDescent="0.25"/>
    <row r="15649" ht="15" customHeight="1" x14ac:dyDescent="0.25"/>
    <row r="15657" ht="15" customHeight="1" x14ac:dyDescent="0.25"/>
    <row r="15665" ht="15" customHeight="1" x14ac:dyDescent="0.25"/>
    <row r="15673" ht="15" customHeight="1" x14ac:dyDescent="0.25"/>
    <row r="15681" ht="15" customHeight="1" x14ac:dyDescent="0.25"/>
    <row r="15689" ht="15" customHeight="1" x14ac:dyDescent="0.25"/>
    <row r="15697" ht="15" customHeight="1" x14ac:dyDescent="0.25"/>
    <row r="15705" ht="15" customHeight="1" x14ac:dyDescent="0.25"/>
    <row r="15713" ht="15" customHeight="1" x14ac:dyDescent="0.25"/>
    <row r="15721" ht="15" customHeight="1" x14ac:dyDescent="0.25"/>
    <row r="15729" ht="15" customHeight="1" x14ac:dyDescent="0.25"/>
    <row r="15737" ht="15" customHeight="1" x14ac:dyDescent="0.25"/>
    <row r="15745" ht="15" customHeight="1" x14ac:dyDescent="0.25"/>
    <row r="15753" ht="15" customHeight="1" x14ac:dyDescent="0.25"/>
    <row r="15761" ht="15" customHeight="1" x14ac:dyDescent="0.25"/>
    <row r="15769" ht="15" customHeight="1" x14ac:dyDescent="0.25"/>
    <row r="15777" ht="15" customHeight="1" x14ac:dyDescent="0.25"/>
    <row r="15785" ht="15" customHeight="1" x14ac:dyDescent="0.25"/>
    <row r="15793" ht="15" customHeight="1" x14ac:dyDescent="0.25"/>
    <row r="15801" ht="15" customHeight="1" x14ac:dyDescent="0.25"/>
    <row r="15809" ht="15" customHeight="1" x14ac:dyDescent="0.25"/>
    <row r="15817" ht="15" customHeight="1" x14ac:dyDescent="0.25"/>
    <row r="15825" ht="15" customHeight="1" x14ac:dyDescent="0.25"/>
    <row r="15833" ht="15" customHeight="1" x14ac:dyDescent="0.25"/>
    <row r="15841" ht="15" customHeight="1" x14ac:dyDescent="0.25"/>
    <row r="15849" ht="15" customHeight="1" x14ac:dyDescent="0.25"/>
    <row r="15857" ht="15" customHeight="1" x14ac:dyDescent="0.25"/>
    <row r="15865" ht="15" customHeight="1" x14ac:dyDescent="0.25"/>
    <row r="15873" ht="15" customHeight="1" x14ac:dyDescent="0.25"/>
    <row r="15881" ht="15" customHeight="1" x14ac:dyDescent="0.25"/>
    <row r="15889" ht="15" customHeight="1" x14ac:dyDescent="0.25"/>
    <row r="15897" ht="15" customHeight="1" x14ac:dyDescent="0.25"/>
    <row r="15905" ht="15" customHeight="1" x14ac:dyDescent="0.25"/>
    <row r="15913" ht="15" customHeight="1" x14ac:dyDescent="0.25"/>
    <row r="15921" ht="15" customHeight="1" x14ac:dyDescent="0.25"/>
    <row r="15929" ht="15" customHeight="1" x14ac:dyDescent="0.25"/>
    <row r="15937" ht="15" customHeight="1" x14ac:dyDescent="0.25"/>
    <row r="15945" ht="15" customHeight="1" x14ac:dyDescent="0.25"/>
    <row r="15953" ht="15" customHeight="1" x14ac:dyDescent="0.25"/>
    <row r="15961" ht="15" customHeight="1" x14ac:dyDescent="0.25"/>
    <row r="15969" ht="15" customHeight="1" x14ac:dyDescent="0.25"/>
    <row r="15977" ht="15" customHeight="1" x14ac:dyDescent="0.25"/>
    <row r="15985" ht="15" customHeight="1" x14ac:dyDescent="0.25"/>
    <row r="15993" ht="15" customHeight="1" x14ac:dyDescent="0.25"/>
    <row r="16001" ht="15" customHeight="1" x14ac:dyDescent="0.25"/>
    <row r="16009" ht="15" customHeight="1" x14ac:dyDescent="0.25"/>
    <row r="16017" ht="15" customHeight="1" x14ac:dyDescent="0.25"/>
    <row r="16025" ht="15" customHeight="1" x14ac:dyDescent="0.25"/>
    <row r="16033" ht="15" customHeight="1" x14ac:dyDescent="0.25"/>
    <row r="16041" ht="15" customHeight="1" x14ac:dyDescent="0.25"/>
    <row r="16049" ht="15" customHeight="1" x14ac:dyDescent="0.25"/>
    <row r="16057" ht="15" customHeight="1" x14ac:dyDescent="0.25"/>
    <row r="16065" ht="15" customHeight="1" x14ac:dyDescent="0.25"/>
    <row r="16073" ht="15" customHeight="1" x14ac:dyDescent="0.25"/>
    <row r="16081" ht="15" customHeight="1" x14ac:dyDescent="0.25"/>
    <row r="16089" ht="15" customHeight="1" x14ac:dyDescent="0.25"/>
    <row r="16097" ht="15" customHeight="1" x14ac:dyDescent="0.25"/>
    <row r="16105" ht="15" customHeight="1" x14ac:dyDescent="0.25"/>
    <row r="16113" ht="15" customHeight="1" x14ac:dyDescent="0.25"/>
    <row r="16121" ht="15" customHeight="1" x14ac:dyDescent="0.25"/>
    <row r="16129" ht="15" customHeight="1" x14ac:dyDescent="0.25"/>
    <row r="16137" ht="15" customHeight="1" x14ac:dyDescent="0.25"/>
    <row r="16145" ht="15" customHeight="1" x14ac:dyDescent="0.25"/>
    <row r="16153" ht="15" customHeight="1" x14ac:dyDescent="0.25"/>
    <row r="16161" ht="15" customHeight="1" x14ac:dyDescent="0.25"/>
    <row r="16169" ht="15" customHeight="1" x14ac:dyDescent="0.25"/>
    <row r="16177" ht="15" customHeight="1" x14ac:dyDescent="0.25"/>
    <row r="16185" ht="15" customHeight="1" x14ac:dyDescent="0.25"/>
    <row r="16193" ht="15" customHeight="1" x14ac:dyDescent="0.25"/>
    <row r="16201" ht="15" customHeight="1" x14ac:dyDescent="0.25"/>
    <row r="16209" ht="15" customHeight="1" x14ac:dyDescent="0.25"/>
    <row r="16217" ht="15" customHeight="1" x14ac:dyDescent="0.25"/>
    <row r="16225" ht="15" customHeight="1" x14ac:dyDescent="0.25"/>
    <row r="16233" ht="15" customHeight="1" x14ac:dyDescent="0.25"/>
    <row r="16241" ht="15" customHeight="1" x14ac:dyDescent="0.25"/>
    <row r="16249" ht="15" customHeight="1" x14ac:dyDescent="0.25"/>
    <row r="16257" ht="15" customHeight="1" x14ac:dyDescent="0.25"/>
    <row r="16265" ht="15" customHeight="1" x14ac:dyDescent="0.25"/>
    <row r="16273" ht="15" customHeight="1" x14ac:dyDescent="0.25"/>
    <row r="16281" ht="15" customHeight="1" x14ac:dyDescent="0.25"/>
    <row r="16289" ht="15" customHeight="1" x14ac:dyDescent="0.25"/>
    <row r="16297" ht="15" customHeight="1" x14ac:dyDescent="0.25"/>
    <row r="16305" ht="15" customHeight="1" x14ac:dyDescent="0.25"/>
    <row r="16313" ht="15" customHeight="1" x14ac:dyDescent="0.25"/>
    <row r="16321" ht="15" customHeight="1" x14ac:dyDescent="0.25"/>
    <row r="16329" ht="15" customHeight="1" x14ac:dyDescent="0.25"/>
    <row r="16337" ht="15" customHeight="1" x14ac:dyDescent="0.25"/>
    <row r="16345" ht="15" customHeight="1" x14ac:dyDescent="0.25"/>
    <row r="16353" ht="15" customHeight="1" x14ac:dyDescent="0.25"/>
    <row r="16361" ht="15" customHeight="1" x14ac:dyDescent="0.25"/>
    <row r="16369" ht="15" customHeight="1" x14ac:dyDescent="0.25"/>
    <row r="16377" ht="15" customHeight="1" x14ac:dyDescent="0.25"/>
    <row r="16385" ht="15" customHeight="1" x14ac:dyDescent="0.25"/>
    <row r="16393" ht="15" customHeight="1" x14ac:dyDescent="0.25"/>
    <row r="16401" ht="15" customHeight="1" x14ac:dyDescent="0.25"/>
    <row r="16409" ht="15" customHeight="1" x14ac:dyDescent="0.25"/>
    <row r="16417" ht="15" customHeight="1" x14ac:dyDescent="0.25"/>
    <row r="16425" ht="15" customHeight="1" x14ac:dyDescent="0.25"/>
    <row r="16433" ht="15" customHeight="1" x14ac:dyDescent="0.25"/>
    <row r="16441" ht="15" customHeight="1" x14ac:dyDescent="0.25"/>
    <row r="16449" ht="15" customHeight="1" x14ac:dyDescent="0.25"/>
    <row r="16457" ht="15" customHeight="1" x14ac:dyDescent="0.25"/>
    <row r="16465" ht="15" customHeight="1" x14ac:dyDescent="0.25"/>
    <row r="16473" ht="15" customHeight="1" x14ac:dyDescent="0.25"/>
    <row r="16481" ht="15" customHeight="1" x14ac:dyDescent="0.25"/>
    <row r="16489" ht="15" customHeight="1" x14ac:dyDescent="0.25"/>
    <row r="16497" ht="15" customHeight="1" x14ac:dyDescent="0.25"/>
    <row r="16505" ht="15" customHeight="1" x14ac:dyDescent="0.25"/>
    <row r="16513" ht="15" customHeight="1" x14ac:dyDescent="0.25"/>
    <row r="16521" ht="15" customHeight="1" x14ac:dyDescent="0.25"/>
    <row r="16529" ht="15" customHeight="1" x14ac:dyDescent="0.25"/>
    <row r="16537" ht="15" customHeight="1" x14ac:dyDescent="0.25"/>
    <row r="16545" ht="15" customHeight="1" x14ac:dyDescent="0.25"/>
    <row r="16553" ht="15" customHeight="1" x14ac:dyDescent="0.25"/>
    <row r="16561" ht="15" customHeight="1" x14ac:dyDescent="0.25"/>
    <row r="16569" ht="15" customHeight="1" x14ac:dyDescent="0.25"/>
    <row r="16577" ht="15" customHeight="1" x14ac:dyDescent="0.25"/>
    <row r="16585" ht="15" customHeight="1" x14ac:dyDescent="0.25"/>
    <row r="16593" ht="15" customHeight="1" x14ac:dyDescent="0.25"/>
    <row r="16601" ht="15" customHeight="1" x14ac:dyDescent="0.25"/>
    <row r="16609" ht="15" customHeight="1" x14ac:dyDescent="0.25"/>
    <row r="16617" ht="15" customHeight="1" x14ac:dyDescent="0.25"/>
    <row r="16625" ht="15" customHeight="1" x14ac:dyDescent="0.25"/>
    <row r="16633" ht="15" customHeight="1" x14ac:dyDescent="0.25"/>
    <row r="16641" ht="15" customHeight="1" x14ac:dyDescent="0.25"/>
    <row r="16649" ht="15" customHeight="1" x14ac:dyDescent="0.25"/>
    <row r="16657" ht="15" customHeight="1" x14ac:dyDescent="0.25"/>
    <row r="16665" ht="15" customHeight="1" x14ac:dyDescent="0.25"/>
    <row r="16673" ht="15" customHeight="1" x14ac:dyDescent="0.25"/>
    <row r="16681" ht="15" customHeight="1" x14ac:dyDescent="0.25"/>
    <row r="16689" ht="15" customHeight="1" x14ac:dyDescent="0.25"/>
    <row r="16697" ht="15" customHeight="1" x14ac:dyDescent="0.25"/>
    <row r="16705" ht="15" customHeight="1" x14ac:dyDescent="0.25"/>
    <row r="16713" ht="15" customHeight="1" x14ac:dyDescent="0.25"/>
    <row r="16721" ht="15" customHeight="1" x14ac:dyDescent="0.25"/>
    <row r="16729" ht="15" customHeight="1" x14ac:dyDescent="0.25"/>
    <row r="16737" ht="15" customHeight="1" x14ac:dyDescent="0.25"/>
    <row r="16745" ht="15" customHeight="1" x14ac:dyDescent="0.25"/>
    <row r="16753" ht="15" customHeight="1" x14ac:dyDescent="0.25"/>
    <row r="16761" ht="15" customHeight="1" x14ac:dyDescent="0.25"/>
    <row r="16769" ht="15" customHeight="1" x14ac:dyDescent="0.25"/>
    <row r="16777" ht="15" customHeight="1" x14ac:dyDescent="0.25"/>
    <row r="16785" ht="15" customHeight="1" x14ac:dyDescent="0.25"/>
    <row r="16793" ht="15" customHeight="1" x14ac:dyDescent="0.25"/>
    <row r="16801" ht="15" customHeight="1" x14ac:dyDescent="0.25"/>
    <row r="16809" ht="15" customHeight="1" x14ac:dyDescent="0.25"/>
    <row r="16817" ht="15" customHeight="1" x14ac:dyDescent="0.25"/>
    <row r="16825" ht="15" customHeight="1" x14ac:dyDescent="0.25"/>
    <row r="16833" ht="15" customHeight="1" x14ac:dyDescent="0.25"/>
    <row r="16841" ht="15" customHeight="1" x14ac:dyDescent="0.25"/>
    <row r="16849" ht="15" customHeight="1" x14ac:dyDescent="0.25"/>
    <row r="16857" ht="15" customHeight="1" x14ac:dyDescent="0.25"/>
    <row r="16865" ht="15" customHeight="1" x14ac:dyDescent="0.25"/>
    <row r="16873" ht="15" customHeight="1" x14ac:dyDescent="0.25"/>
    <row r="16881" ht="15" customHeight="1" x14ac:dyDescent="0.25"/>
    <row r="16889" ht="15" customHeight="1" x14ac:dyDescent="0.25"/>
    <row r="16897" ht="15" customHeight="1" x14ac:dyDescent="0.25"/>
    <row r="16905" ht="15" customHeight="1" x14ac:dyDescent="0.25"/>
    <row r="16913" ht="15" customHeight="1" x14ac:dyDescent="0.25"/>
    <row r="16921" ht="15" customHeight="1" x14ac:dyDescent="0.25"/>
    <row r="16929" ht="15" customHeight="1" x14ac:dyDescent="0.25"/>
    <row r="16937" ht="15" customHeight="1" x14ac:dyDescent="0.25"/>
    <row r="16945" ht="15" customHeight="1" x14ac:dyDescent="0.25"/>
    <row r="16953" ht="15" customHeight="1" x14ac:dyDescent="0.25"/>
    <row r="16961" ht="15" customHeight="1" x14ac:dyDescent="0.25"/>
    <row r="16969" ht="15" customHeight="1" x14ac:dyDescent="0.25"/>
    <row r="16977" ht="15" customHeight="1" x14ac:dyDescent="0.25"/>
    <row r="16985" ht="15" customHeight="1" x14ac:dyDescent="0.25"/>
    <row r="16993" ht="15" customHeight="1" x14ac:dyDescent="0.25"/>
    <row r="17001" ht="15" customHeight="1" x14ac:dyDescent="0.25"/>
    <row r="17009" ht="15" customHeight="1" x14ac:dyDescent="0.25"/>
    <row r="17017" ht="15" customHeight="1" x14ac:dyDescent="0.25"/>
    <row r="17025" ht="15" customHeight="1" x14ac:dyDescent="0.25"/>
    <row r="17033" ht="15" customHeight="1" x14ac:dyDescent="0.25"/>
    <row r="17041" ht="15" customHeight="1" x14ac:dyDescent="0.25"/>
    <row r="17049" ht="15" customHeight="1" x14ac:dyDescent="0.25"/>
    <row r="17057" ht="15" customHeight="1" x14ac:dyDescent="0.25"/>
    <row r="17065" ht="15" customHeight="1" x14ac:dyDescent="0.25"/>
    <row r="17073" ht="15" customHeight="1" x14ac:dyDescent="0.25"/>
    <row r="17081" ht="15" customHeight="1" x14ac:dyDescent="0.25"/>
    <row r="17089" ht="15" customHeight="1" x14ac:dyDescent="0.25"/>
    <row r="17097" ht="15" customHeight="1" x14ac:dyDescent="0.25"/>
    <row r="17105" ht="15" customHeight="1" x14ac:dyDescent="0.25"/>
    <row r="17113" ht="15" customHeight="1" x14ac:dyDescent="0.25"/>
    <row r="17121" ht="15" customHeight="1" x14ac:dyDescent="0.25"/>
    <row r="17129" ht="15" customHeight="1" x14ac:dyDescent="0.25"/>
    <row r="17137" ht="15" customHeight="1" x14ac:dyDescent="0.25"/>
    <row r="17145" ht="15" customHeight="1" x14ac:dyDescent="0.25"/>
    <row r="17153" ht="15" customHeight="1" x14ac:dyDescent="0.25"/>
    <row r="17161" ht="15" customHeight="1" x14ac:dyDescent="0.25"/>
    <row r="17169" ht="15" customHeight="1" x14ac:dyDescent="0.25"/>
    <row r="17177" ht="15" customHeight="1" x14ac:dyDescent="0.25"/>
    <row r="17185" ht="15" customHeight="1" x14ac:dyDescent="0.25"/>
    <row r="17193" ht="15" customHeight="1" x14ac:dyDescent="0.25"/>
    <row r="17201" ht="15" customHeight="1" x14ac:dyDescent="0.25"/>
    <row r="17209" ht="15" customHeight="1" x14ac:dyDescent="0.25"/>
    <row r="17217" ht="15" customHeight="1" x14ac:dyDescent="0.25"/>
    <row r="17225" ht="15" customHeight="1" x14ac:dyDescent="0.25"/>
    <row r="17233" ht="15" customHeight="1" x14ac:dyDescent="0.25"/>
    <row r="17241" ht="15" customHeight="1" x14ac:dyDescent="0.25"/>
    <row r="17249" ht="15" customHeight="1" x14ac:dyDescent="0.25"/>
    <row r="17257" ht="15" customHeight="1" x14ac:dyDescent="0.25"/>
    <row r="17265" ht="15" customHeight="1" x14ac:dyDescent="0.25"/>
    <row r="17273" ht="15" customHeight="1" x14ac:dyDescent="0.25"/>
    <row r="17281" ht="15" customHeight="1" x14ac:dyDescent="0.25"/>
    <row r="17289" ht="15" customHeight="1" x14ac:dyDescent="0.25"/>
    <row r="17297" ht="15" customHeight="1" x14ac:dyDescent="0.25"/>
    <row r="17305" ht="15" customHeight="1" x14ac:dyDescent="0.25"/>
    <row r="17313" ht="15" customHeight="1" x14ac:dyDescent="0.25"/>
    <row r="17321" ht="15" customHeight="1" x14ac:dyDescent="0.25"/>
    <row r="17329" ht="15" customHeight="1" x14ac:dyDescent="0.25"/>
    <row r="17337" ht="15" customHeight="1" x14ac:dyDescent="0.25"/>
    <row r="17345" ht="15" customHeight="1" x14ac:dyDescent="0.25"/>
    <row r="17353" ht="15" customHeight="1" x14ac:dyDescent="0.25"/>
    <row r="17361" ht="15" customHeight="1" x14ac:dyDescent="0.25"/>
    <row r="17369" ht="15" customHeight="1" x14ac:dyDescent="0.25"/>
    <row r="17377" ht="15" customHeight="1" x14ac:dyDescent="0.25"/>
    <row r="17385" ht="15" customHeight="1" x14ac:dyDescent="0.25"/>
    <row r="17393" ht="15" customHeight="1" x14ac:dyDescent="0.25"/>
    <row r="17401" ht="15" customHeight="1" x14ac:dyDescent="0.25"/>
    <row r="17409" ht="15" customHeight="1" x14ac:dyDescent="0.25"/>
    <row r="17417" ht="15" customHeight="1" x14ac:dyDescent="0.25"/>
    <row r="17425" ht="15" customHeight="1" x14ac:dyDescent="0.25"/>
    <row r="17433" ht="15" customHeight="1" x14ac:dyDescent="0.25"/>
    <row r="17441" ht="15" customHeight="1" x14ac:dyDescent="0.25"/>
    <row r="17449" ht="15" customHeight="1" x14ac:dyDescent="0.25"/>
    <row r="17457" ht="15" customHeight="1" x14ac:dyDescent="0.25"/>
    <row r="17465" ht="15" customHeight="1" x14ac:dyDescent="0.25"/>
    <row r="17473" ht="15" customHeight="1" x14ac:dyDescent="0.25"/>
    <row r="17481" ht="15" customHeight="1" x14ac:dyDescent="0.25"/>
    <row r="17489" ht="15" customHeight="1" x14ac:dyDescent="0.25"/>
    <row r="17497" ht="15" customHeight="1" x14ac:dyDescent="0.25"/>
    <row r="17505" ht="15" customHeight="1" x14ac:dyDescent="0.25"/>
    <row r="17513" ht="15" customHeight="1" x14ac:dyDescent="0.25"/>
    <row r="17521" ht="15" customHeight="1" x14ac:dyDescent="0.25"/>
    <row r="17529" ht="15" customHeight="1" x14ac:dyDescent="0.25"/>
    <row r="17537" ht="15" customHeight="1" x14ac:dyDescent="0.25"/>
    <row r="17545" ht="15" customHeight="1" x14ac:dyDescent="0.25"/>
    <row r="17553" ht="15" customHeight="1" x14ac:dyDescent="0.25"/>
    <row r="17561" ht="15" customHeight="1" x14ac:dyDescent="0.25"/>
    <row r="17569" ht="15" customHeight="1" x14ac:dyDescent="0.25"/>
    <row r="17577" ht="15" customHeight="1" x14ac:dyDescent="0.25"/>
    <row r="17585" ht="15" customHeight="1" x14ac:dyDescent="0.25"/>
    <row r="17593" ht="15" customHeight="1" x14ac:dyDescent="0.25"/>
    <row r="17601" ht="15" customHeight="1" x14ac:dyDescent="0.25"/>
    <row r="17609" ht="15" customHeight="1" x14ac:dyDescent="0.25"/>
    <row r="17617" ht="15" customHeight="1" x14ac:dyDescent="0.25"/>
    <row r="17625" ht="15" customHeight="1" x14ac:dyDescent="0.25"/>
    <row r="17633" ht="15" customHeight="1" x14ac:dyDescent="0.25"/>
    <row r="17641" ht="15" customHeight="1" x14ac:dyDescent="0.25"/>
    <row r="17649" ht="15" customHeight="1" x14ac:dyDescent="0.25"/>
    <row r="17657" ht="15" customHeight="1" x14ac:dyDescent="0.25"/>
    <row r="17665" ht="15" customHeight="1" x14ac:dyDescent="0.25"/>
    <row r="17673" ht="15" customHeight="1" x14ac:dyDescent="0.25"/>
    <row r="17681" ht="15" customHeight="1" x14ac:dyDescent="0.25"/>
    <row r="17689" ht="15" customHeight="1" x14ac:dyDescent="0.25"/>
    <row r="17697" ht="15" customHeight="1" x14ac:dyDescent="0.25"/>
    <row r="17705" ht="15" customHeight="1" x14ac:dyDescent="0.25"/>
    <row r="17713" ht="15" customHeight="1" x14ac:dyDescent="0.25"/>
    <row r="17721" ht="15" customHeight="1" x14ac:dyDescent="0.25"/>
    <row r="17729" ht="15" customHeight="1" x14ac:dyDescent="0.25"/>
    <row r="17737" ht="15" customHeight="1" x14ac:dyDescent="0.25"/>
    <row r="17745" ht="15" customHeight="1" x14ac:dyDescent="0.25"/>
    <row r="17753" ht="15" customHeight="1" x14ac:dyDescent="0.25"/>
    <row r="17761" ht="15" customHeight="1" x14ac:dyDescent="0.25"/>
    <row r="17769" ht="15" customHeight="1" x14ac:dyDescent="0.25"/>
    <row r="17777" ht="15" customHeight="1" x14ac:dyDescent="0.25"/>
    <row r="17785" ht="15" customHeight="1" x14ac:dyDescent="0.25"/>
    <row r="17793" ht="15" customHeight="1" x14ac:dyDescent="0.25"/>
    <row r="17801" ht="15" customHeight="1" x14ac:dyDescent="0.25"/>
    <row r="17809" ht="15" customHeight="1" x14ac:dyDescent="0.25"/>
    <row r="17817" ht="15" customHeight="1" x14ac:dyDescent="0.25"/>
    <row r="17825" ht="15" customHeight="1" x14ac:dyDescent="0.25"/>
    <row r="17833" ht="15" customHeight="1" x14ac:dyDescent="0.25"/>
    <row r="17841" ht="15" customHeight="1" x14ac:dyDescent="0.25"/>
    <row r="17849" ht="15" customHeight="1" x14ac:dyDescent="0.25"/>
    <row r="17857" ht="15" customHeight="1" x14ac:dyDescent="0.25"/>
    <row r="17865" ht="15" customHeight="1" x14ac:dyDescent="0.25"/>
    <row r="17873" ht="15" customHeight="1" x14ac:dyDescent="0.25"/>
    <row r="17881" ht="15" customHeight="1" x14ac:dyDescent="0.25"/>
    <row r="17889" ht="15" customHeight="1" x14ac:dyDescent="0.25"/>
    <row r="17897" ht="15" customHeight="1" x14ac:dyDescent="0.25"/>
    <row r="17905" ht="15" customHeight="1" x14ac:dyDescent="0.25"/>
    <row r="17913" ht="15" customHeight="1" x14ac:dyDescent="0.25"/>
    <row r="17921" ht="15" customHeight="1" x14ac:dyDescent="0.25"/>
    <row r="17929" ht="15" customHeight="1" x14ac:dyDescent="0.25"/>
    <row r="17937" ht="15" customHeight="1" x14ac:dyDescent="0.25"/>
    <row r="17945" ht="15" customHeight="1" x14ac:dyDescent="0.25"/>
    <row r="17953" ht="15" customHeight="1" x14ac:dyDescent="0.25"/>
    <row r="17961" ht="15" customHeight="1" x14ac:dyDescent="0.25"/>
    <row r="17969" ht="15" customHeight="1" x14ac:dyDescent="0.25"/>
    <row r="17977" ht="15" customHeight="1" x14ac:dyDescent="0.25"/>
    <row r="17985" ht="15" customHeight="1" x14ac:dyDescent="0.25"/>
    <row r="17993" ht="15" customHeight="1" x14ac:dyDescent="0.25"/>
    <row r="18001" ht="15" customHeight="1" x14ac:dyDescent="0.25"/>
    <row r="18009" ht="15" customHeight="1" x14ac:dyDescent="0.25"/>
    <row r="18017" ht="15" customHeight="1" x14ac:dyDescent="0.25"/>
    <row r="18025" ht="15" customHeight="1" x14ac:dyDescent="0.25"/>
    <row r="18033" ht="15" customHeight="1" x14ac:dyDescent="0.25"/>
    <row r="18041" ht="15" customHeight="1" x14ac:dyDescent="0.25"/>
    <row r="18049" ht="15" customHeight="1" x14ac:dyDescent="0.25"/>
    <row r="18057" ht="15" customHeight="1" x14ac:dyDescent="0.25"/>
    <row r="18065" ht="15" customHeight="1" x14ac:dyDescent="0.25"/>
    <row r="18073" ht="15" customHeight="1" x14ac:dyDescent="0.25"/>
    <row r="18081" ht="15" customHeight="1" x14ac:dyDescent="0.25"/>
    <row r="18089" ht="15" customHeight="1" x14ac:dyDescent="0.25"/>
    <row r="18097" ht="15" customHeight="1" x14ac:dyDescent="0.25"/>
    <row r="18105" ht="15" customHeight="1" x14ac:dyDescent="0.25"/>
    <row r="18113" ht="15" customHeight="1" x14ac:dyDescent="0.25"/>
    <row r="18121" ht="15" customHeight="1" x14ac:dyDescent="0.25"/>
    <row r="18129" ht="15" customHeight="1" x14ac:dyDescent="0.25"/>
    <row r="18137" ht="15" customHeight="1" x14ac:dyDescent="0.25"/>
    <row r="18145" ht="15" customHeight="1" x14ac:dyDescent="0.25"/>
    <row r="18153" ht="15" customHeight="1" x14ac:dyDescent="0.25"/>
    <row r="18161" ht="15" customHeight="1" x14ac:dyDescent="0.25"/>
    <row r="18169" ht="15" customHeight="1" x14ac:dyDescent="0.25"/>
    <row r="18177" ht="15" customHeight="1" x14ac:dyDescent="0.25"/>
    <row r="18185" ht="15" customHeight="1" x14ac:dyDescent="0.25"/>
    <row r="18193" ht="15" customHeight="1" x14ac:dyDescent="0.25"/>
    <row r="18201" ht="15" customHeight="1" x14ac:dyDescent="0.25"/>
    <row r="18209" ht="15" customHeight="1" x14ac:dyDescent="0.25"/>
    <row r="18217" ht="15" customHeight="1" x14ac:dyDescent="0.25"/>
    <row r="18225" ht="15" customHeight="1" x14ac:dyDescent="0.25"/>
    <row r="18233" ht="15" customHeight="1" x14ac:dyDescent="0.25"/>
    <row r="18241" ht="15" customHeight="1" x14ac:dyDescent="0.25"/>
    <row r="18249" ht="15" customHeight="1" x14ac:dyDescent="0.25"/>
    <row r="18257" ht="15" customHeight="1" x14ac:dyDescent="0.25"/>
    <row r="18265" ht="15" customHeight="1" x14ac:dyDescent="0.25"/>
    <row r="18273" ht="15" customHeight="1" x14ac:dyDescent="0.25"/>
    <row r="18281" ht="15" customHeight="1" x14ac:dyDescent="0.25"/>
    <row r="18289" ht="15" customHeight="1" x14ac:dyDescent="0.25"/>
    <row r="18297" ht="15" customHeight="1" x14ac:dyDescent="0.25"/>
    <row r="18305" ht="15" customHeight="1" x14ac:dyDescent="0.25"/>
    <row r="18313" ht="15" customHeight="1" x14ac:dyDescent="0.25"/>
    <row r="18321" ht="15" customHeight="1" x14ac:dyDescent="0.25"/>
    <row r="18329" ht="15" customHeight="1" x14ac:dyDescent="0.25"/>
    <row r="18337" ht="15" customHeight="1" x14ac:dyDescent="0.25"/>
    <row r="18345" ht="15" customHeight="1" x14ac:dyDescent="0.25"/>
    <row r="18353" ht="15" customHeight="1" x14ac:dyDescent="0.25"/>
    <row r="18361" ht="15" customHeight="1" x14ac:dyDescent="0.25"/>
    <row r="18369" ht="15" customHeight="1" x14ac:dyDescent="0.25"/>
    <row r="18377" ht="15" customHeight="1" x14ac:dyDescent="0.25"/>
    <row r="18385" ht="15" customHeight="1" x14ac:dyDescent="0.25"/>
    <row r="18393" ht="15" customHeight="1" x14ac:dyDescent="0.25"/>
    <row r="18401" ht="15" customHeight="1" x14ac:dyDescent="0.25"/>
    <row r="18409" ht="15" customHeight="1" x14ac:dyDescent="0.25"/>
    <row r="18417" ht="15" customHeight="1" x14ac:dyDescent="0.25"/>
    <row r="18425" ht="15" customHeight="1" x14ac:dyDescent="0.25"/>
    <row r="18433" ht="15" customHeight="1" x14ac:dyDescent="0.25"/>
    <row r="18441" ht="15" customHeight="1" x14ac:dyDescent="0.25"/>
    <row r="18449" ht="15" customHeight="1" x14ac:dyDescent="0.25"/>
    <row r="18457" ht="15" customHeight="1" x14ac:dyDescent="0.25"/>
    <row r="18465" ht="15" customHeight="1" x14ac:dyDescent="0.25"/>
    <row r="18473" ht="15" customHeight="1" x14ac:dyDescent="0.25"/>
    <row r="18481" ht="15" customHeight="1" x14ac:dyDescent="0.25"/>
    <row r="18489" ht="15" customHeight="1" x14ac:dyDescent="0.25"/>
    <row r="18497" ht="15" customHeight="1" x14ac:dyDescent="0.25"/>
    <row r="18505" ht="15" customHeight="1" x14ac:dyDescent="0.25"/>
    <row r="18513" ht="15" customHeight="1" x14ac:dyDescent="0.25"/>
    <row r="18521" ht="15" customHeight="1" x14ac:dyDescent="0.25"/>
    <row r="18529" ht="15" customHeight="1" x14ac:dyDescent="0.25"/>
    <row r="18537" ht="15" customHeight="1" x14ac:dyDescent="0.25"/>
    <row r="18545" ht="15" customHeight="1" x14ac:dyDescent="0.25"/>
    <row r="18553" ht="15" customHeight="1" x14ac:dyDescent="0.25"/>
    <row r="18561" ht="15" customHeight="1" x14ac:dyDescent="0.25"/>
    <row r="18569" ht="15" customHeight="1" x14ac:dyDescent="0.25"/>
    <row r="18577" ht="15" customHeight="1" x14ac:dyDescent="0.25"/>
    <row r="18585" ht="15" customHeight="1" x14ac:dyDescent="0.25"/>
    <row r="18593" ht="15" customHeight="1" x14ac:dyDescent="0.25"/>
    <row r="18601" ht="15" customHeight="1" x14ac:dyDescent="0.25"/>
    <row r="18609" ht="15" customHeight="1" x14ac:dyDescent="0.25"/>
    <row r="18617" ht="15" customHeight="1" x14ac:dyDescent="0.25"/>
    <row r="18625" ht="15" customHeight="1" x14ac:dyDescent="0.25"/>
    <row r="18633" ht="15" customHeight="1" x14ac:dyDescent="0.25"/>
    <row r="18641" ht="15" customHeight="1" x14ac:dyDescent="0.25"/>
    <row r="18649" ht="15" customHeight="1" x14ac:dyDescent="0.25"/>
    <row r="18657" ht="15" customHeight="1" x14ac:dyDescent="0.25"/>
    <row r="18665" ht="15" customHeight="1" x14ac:dyDescent="0.25"/>
    <row r="18673" ht="15" customHeight="1" x14ac:dyDescent="0.25"/>
    <row r="18681" ht="15" customHeight="1" x14ac:dyDescent="0.25"/>
    <row r="18689" ht="15" customHeight="1" x14ac:dyDescent="0.25"/>
    <row r="18697" ht="15" customHeight="1" x14ac:dyDescent="0.25"/>
    <row r="18705" ht="15" customHeight="1" x14ac:dyDescent="0.25"/>
    <row r="18713" ht="15" customHeight="1" x14ac:dyDescent="0.25"/>
    <row r="18721" ht="15" customHeight="1" x14ac:dyDescent="0.25"/>
    <row r="18729" ht="15" customHeight="1" x14ac:dyDescent="0.25"/>
    <row r="18737" ht="15" customHeight="1" x14ac:dyDescent="0.25"/>
    <row r="18745" ht="15" customHeight="1" x14ac:dyDescent="0.25"/>
    <row r="18753" ht="15" customHeight="1" x14ac:dyDescent="0.25"/>
    <row r="18761" ht="15" customHeight="1" x14ac:dyDescent="0.25"/>
    <row r="18769" ht="15" customHeight="1" x14ac:dyDescent="0.25"/>
    <row r="18777" ht="15" customHeight="1" x14ac:dyDescent="0.25"/>
    <row r="18785" ht="15" customHeight="1" x14ac:dyDescent="0.25"/>
    <row r="18793" ht="15" customHeight="1" x14ac:dyDescent="0.25"/>
    <row r="18801" ht="15" customHeight="1" x14ac:dyDescent="0.25"/>
    <row r="18809" ht="15" customHeight="1" x14ac:dyDescent="0.25"/>
    <row r="18817" ht="15" customHeight="1" x14ac:dyDescent="0.25"/>
    <row r="18825" ht="15" customHeight="1" x14ac:dyDescent="0.25"/>
    <row r="18833" ht="15" customHeight="1" x14ac:dyDescent="0.25"/>
    <row r="18841" ht="15" customHeight="1" x14ac:dyDescent="0.25"/>
    <row r="18849" ht="15" customHeight="1" x14ac:dyDescent="0.25"/>
    <row r="18857" ht="15" customHeight="1" x14ac:dyDescent="0.25"/>
    <row r="18865" ht="15" customHeight="1" x14ac:dyDescent="0.25"/>
    <row r="18873" ht="15" customHeight="1" x14ac:dyDescent="0.25"/>
    <row r="18881" ht="15" customHeight="1" x14ac:dyDescent="0.25"/>
    <row r="18889" ht="15" customHeight="1" x14ac:dyDescent="0.25"/>
    <row r="18897" ht="15" customHeight="1" x14ac:dyDescent="0.25"/>
    <row r="18905" ht="15" customHeight="1" x14ac:dyDescent="0.25"/>
    <row r="18913" ht="15" customHeight="1" x14ac:dyDescent="0.25"/>
    <row r="18921" ht="15" customHeight="1" x14ac:dyDescent="0.25"/>
    <row r="18929" ht="15" customHeight="1" x14ac:dyDescent="0.25"/>
    <row r="18937" ht="15" customHeight="1" x14ac:dyDescent="0.25"/>
    <row r="18945" ht="15" customHeight="1" x14ac:dyDescent="0.25"/>
    <row r="18953" ht="15" customHeight="1" x14ac:dyDescent="0.25"/>
    <row r="18961" ht="15" customHeight="1" x14ac:dyDescent="0.25"/>
    <row r="18969" ht="15" customHeight="1" x14ac:dyDescent="0.25"/>
    <row r="18977" ht="15" customHeight="1" x14ac:dyDescent="0.25"/>
    <row r="18985" ht="15" customHeight="1" x14ac:dyDescent="0.25"/>
    <row r="18993" ht="15" customHeight="1" x14ac:dyDescent="0.25"/>
    <row r="19001" ht="15" customHeight="1" x14ac:dyDescent="0.25"/>
    <row r="19009" ht="15" customHeight="1" x14ac:dyDescent="0.25"/>
    <row r="19017" ht="15" customHeight="1" x14ac:dyDescent="0.25"/>
    <row r="19025" ht="15" customHeight="1" x14ac:dyDescent="0.25"/>
    <row r="19033" ht="15" customHeight="1" x14ac:dyDescent="0.25"/>
    <row r="19041" ht="15" customHeight="1" x14ac:dyDescent="0.25"/>
    <row r="19049" ht="15" customHeight="1" x14ac:dyDescent="0.25"/>
    <row r="19057" ht="15" customHeight="1" x14ac:dyDescent="0.25"/>
    <row r="19065" ht="15" customHeight="1" x14ac:dyDescent="0.25"/>
    <row r="19073" ht="15" customHeight="1" x14ac:dyDescent="0.25"/>
    <row r="19081" ht="15" customHeight="1" x14ac:dyDescent="0.25"/>
    <row r="19089" ht="15" customHeight="1" x14ac:dyDescent="0.25"/>
    <row r="19097" ht="15" customHeight="1" x14ac:dyDescent="0.25"/>
    <row r="19105" ht="15" customHeight="1" x14ac:dyDescent="0.25"/>
    <row r="19113" ht="15" customHeight="1" x14ac:dyDescent="0.25"/>
    <row r="19121" ht="15" customHeight="1" x14ac:dyDescent="0.25"/>
    <row r="19129" ht="15" customHeight="1" x14ac:dyDescent="0.25"/>
    <row r="19137" ht="15" customHeight="1" x14ac:dyDescent="0.25"/>
    <row r="19145" ht="15" customHeight="1" x14ac:dyDescent="0.25"/>
    <row r="19153" ht="15" customHeight="1" x14ac:dyDescent="0.25"/>
    <row r="19161" ht="15" customHeight="1" x14ac:dyDescent="0.25"/>
    <row r="19169" ht="15" customHeight="1" x14ac:dyDescent="0.25"/>
    <row r="19177" ht="15" customHeight="1" x14ac:dyDescent="0.25"/>
    <row r="19185" ht="15" customHeight="1" x14ac:dyDescent="0.25"/>
    <row r="19193" ht="15" customHeight="1" x14ac:dyDescent="0.25"/>
    <row r="19201" ht="15" customHeight="1" x14ac:dyDescent="0.25"/>
    <row r="19209" ht="15" customHeight="1" x14ac:dyDescent="0.25"/>
    <row r="19217" ht="15" customHeight="1" x14ac:dyDescent="0.25"/>
    <row r="19225" ht="15" customHeight="1" x14ac:dyDescent="0.25"/>
    <row r="19233" ht="15" customHeight="1" x14ac:dyDescent="0.25"/>
    <row r="19241" ht="15" customHeight="1" x14ac:dyDescent="0.25"/>
    <row r="19249" ht="15" customHeight="1" x14ac:dyDescent="0.25"/>
    <row r="19257" ht="15" customHeight="1" x14ac:dyDescent="0.25"/>
    <row r="19265" ht="15" customHeight="1" x14ac:dyDescent="0.25"/>
    <row r="19273" ht="15" customHeight="1" x14ac:dyDescent="0.25"/>
    <row r="19281" ht="15" customHeight="1" x14ac:dyDescent="0.25"/>
    <row r="19289" ht="15" customHeight="1" x14ac:dyDescent="0.25"/>
    <row r="19297" ht="15" customHeight="1" x14ac:dyDescent="0.25"/>
    <row r="19305" ht="15" customHeight="1" x14ac:dyDescent="0.25"/>
    <row r="19313" ht="15" customHeight="1" x14ac:dyDescent="0.25"/>
    <row r="19321" ht="15" customHeight="1" x14ac:dyDescent="0.25"/>
    <row r="19329" ht="15" customHeight="1" x14ac:dyDescent="0.25"/>
    <row r="19337" ht="15" customHeight="1" x14ac:dyDescent="0.25"/>
    <row r="19345" ht="15" customHeight="1" x14ac:dyDescent="0.25"/>
    <row r="19353" ht="15" customHeight="1" x14ac:dyDescent="0.25"/>
    <row r="19361" ht="15" customHeight="1" x14ac:dyDescent="0.25"/>
    <row r="19369" ht="15" customHeight="1" x14ac:dyDescent="0.25"/>
    <row r="19377" ht="15" customHeight="1" x14ac:dyDescent="0.25"/>
    <row r="19385" ht="15" customHeight="1" x14ac:dyDescent="0.25"/>
    <row r="19393" ht="15" customHeight="1" x14ac:dyDescent="0.25"/>
    <row r="19401" ht="15" customHeight="1" x14ac:dyDescent="0.25"/>
    <row r="19409" ht="15" customHeight="1" x14ac:dyDescent="0.25"/>
    <row r="19417" ht="15" customHeight="1" x14ac:dyDescent="0.25"/>
    <row r="19425" ht="15" customHeight="1" x14ac:dyDescent="0.25"/>
    <row r="19433" ht="15" customHeight="1" x14ac:dyDescent="0.25"/>
    <row r="19441" ht="15" customHeight="1" x14ac:dyDescent="0.25"/>
    <row r="19449" ht="15" customHeight="1" x14ac:dyDescent="0.25"/>
    <row r="19457" ht="15" customHeight="1" x14ac:dyDescent="0.25"/>
    <row r="19465" ht="15" customHeight="1" x14ac:dyDescent="0.25"/>
    <row r="19473" ht="15" customHeight="1" x14ac:dyDescent="0.25"/>
    <row r="19481" ht="15" customHeight="1" x14ac:dyDescent="0.25"/>
    <row r="19489" ht="15" customHeight="1" x14ac:dyDescent="0.25"/>
    <row r="19497" ht="15" customHeight="1" x14ac:dyDescent="0.25"/>
    <row r="19505" ht="15" customHeight="1" x14ac:dyDescent="0.25"/>
    <row r="19513" ht="15" customHeight="1" x14ac:dyDescent="0.25"/>
    <row r="19521" ht="15" customHeight="1" x14ac:dyDescent="0.25"/>
    <row r="19529" ht="15" customHeight="1" x14ac:dyDescent="0.25"/>
    <row r="19537" ht="15" customHeight="1" x14ac:dyDescent="0.25"/>
    <row r="19545" ht="15" customHeight="1" x14ac:dyDescent="0.25"/>
    <row r="19553" ht="15" customHeight="1" x14ac:dyDescent="0.25"/>
    <row r="19561" ht="15" customHeight="1" x14ac:dyDescent="0.25"/>
    <row r="19569" ht="15" customHeight="1" x14ac:dyDescent="0.25"/>
    <row r="19577" ht="15" customHeight="1" x14ac:dyDescent="0.25"/>
    <row r="19585" ht="15" customHeight="1" x14ac:dyDescent="0.25"/>
    <row r="19593" ht="15" customHeight="1" x14ac:dyDescent="0.25"/>
    <row r="19601" ht="15" customHeight="1" x14ac:dyDescent="0.25"/>
    <row r="19609" ht="15" customHeight="1" x14ac:dyDescent="0.25"/>
    <row r="19617" ht="15" customHeight="1" x14ac:dyDescent="0.25"/>
    <row r="19625" ht="15" customHeight="1" x14ac:dyDescent="0.25"/>
    <row r="19633" ht="15" customHeight="1" x14ac:dyDescent="0.25"/>
    <row r="19641" ht="15" customHeight="1" x14ac:dyDescent="0.25"/>
    <row r="19649" ht="15" customHeight="1" x14ac:dyDescent="0.25"/>
    <row r="19657" ht="15" customHeight="1" x14ac:dyDescent="0.25"/>
    <row r="19665" ht="15" customHeight="1" x14ac:dyDescent="0.25"/>
    <row r="19673" ht="15" customHeight="1" x14ac:dyDescent="0.25"/>
    <row r="19681" ht="15" customHeight="1" x14ac:dyDescent="0.25"/>
    <row r="19689" ht="15" customHeight="1" x14ac:dyDescent="0.25"/>
    <row r="19697" ht="15" customHeight="1" x14ac:dyDescent="0.25"/>
    <row r="19705" ht="15" customHeight="1" x14ac:dyDescent="0.25"/>
    <row r="19713" ht="15" customHeight="1" x14ac:dyDescent="0.25"/>
    <row r="19721" ht="15" customHeight="1" x14ac:dyDescent="0.25"/>
    <row r="19729" ht="15" customHeight="1" x14ac:dyDescent="0.25"/>
    <row r="19737" ht="15" customHeight="1" x14ac:dyDescent="0.25"/>
    <row r="19745" ht="15" customHeight="1" x14ac:dyDescent="0.25"/>
    <row r="19753" ht="15" customHeight="1" x14ac:dyDescent="0.25"/>
    <row r="19761" ht="15" customHeight="1" x14ac:dyDescent="0.25"/>
    <row r="19769" ht="15" customHeight="1" x14ac:dyDescent="0.25"/>
    <row r="19777" ht="15" customHeight="1" x14ac:dyDescent="0.25"/>
    <row r="19785" ht="15" customHeight="1" x14ac:dyDescent="0.25"/>
    <row r="19793" ht="15" customHeight="1" x14ac:dyDescent="0.25"/>
    <row r="19801" ht="15" customHeight="1" x14ac:dyDescent="0.25"/>
    <row r="19809" ht="15" customHeight="1" x14ac:dyDescent="0.25"/>
    <row r="19817" ht="15" customHeight="1" x14ac:dyDescent="0.25"/>
    <row r="19825" ht="15" customHeight="1" x14ac:dyDescent="0.25"/>
    <row r="19833" ht="15" customHeight="1" x14ac:dyDescent="0.25"/>
    <row r="19841" ht="15" customHeight="1" x14ac:dyDescent="0.25"/>
    <row r="19849" ht="15" customHeight="1" x14ac:dyDescent="0.25"/>
    <row r="19857" ht="15" customHeight="1" x14ac:dyDescent="0.25"/>
    <row r="19865" ht="15" customHeight="1" x14ac:dyDescent="0.25"/>
    <row r="19873" ht="15" customHeight="1" x14ac:dyDescent="0.25"/>
    <row r="19881" ht="15" customHeight="1" x14ac:dyDescent="0.25"/>
    <row r="19889" ht="15" customHeight="1" x14ac:dyDescent="0.25"/>
    <row r="19897" ht="15" customHeight="1" x14ac:dyDescent="0.25"/>
    <row r="19905" ht="15" customHeight="1" x14ac:dyDescent="0.25"/>
    <row r="19913" ht="15" customHeight="1" x14ac:dyDescent="0.25"/>
    <row r="19921" ht="15" customHeight="1" x14ac:dyDescent="0.25"/>
    <row r="19929" ht="15" customHeight="1" x14ac:dyDescent="0.25"/>
    <row r="19937" ht="15" customHeight="1" x14ac:dyDescent="0.25"/>
    <row r="19945" ht="15" customHeight="1" x14ac:dyDescent="0.25"/>
    <row r="19953" ht="15" customHeight="1" x14ac:dyDescent="0.25"/>
    <row r="19961" ht="15" customHeight="1" x14ac:dyDescent="0.25"/>
    <row r="19969" ht="15" customHeight="1" x14ac:dyDescent="0.25"/>
    <row r="19977" ht="15" customHeight="1" x14ac:dyDescent="0.25"/>
    <row r="19985" ht="15" customHeight="1" x14ac:dyDescent="0.25"/>
    <row r="19993" ht="15" customHeight="1" x14ac:dyDescent="0.25"/>
    <row r="20001" ht="15" customHeight="1" x14ac:dyDescent="0.25"/>
    <row r="20009" ht="15" customHeight="1" x14ac:dyDescent="0.25"/>
    <row r="20017" ht="15" customHeight="1" x14ac:dyDescent="0.25"/>
    <row r="20025" ht="15" customHeight="1" x14ac:dyDescent="0.25"/>
    <row r="20033" ht="15" customHeight="1" x14ac:dyDescent="0.25"/>
    <row r="20041" ht="15" customHeight="1" x14ac:dyDescent="0.25"/>
    <row r="20049" ht="15" customHeight="1" x14ac:dyDescent="0.25"/>
    <row r="20057" ht="15" customHeight="1" x14ac:dyDescent="0.25"/>
    <row r="20065" ht="15" customHeight="1" x14ac:dyDescent="0.25"/>
    <row r="20073" ht="15" customHeight="1" x14ac:dyDescent="0.25"/>
    <row r="20081" ht="15" customHeight="1" x14ac:dyDescent="0.25"/>
    <row r="20089" ht="15" customHeight="1" x14ac:dyDescent="0.25"/>
    <row r="20097" ht="15" customHeight="1" x14ac:dyDescent="0.25"/>
    <row r="20105" ht="15" customHeight="1" x14ac:dyDescent="0.25"/>
    <row r="20113" ht="15" customHeight="1" x14ac:dyDescent="0.25"/>
    <row r="20121" ht="15" customHeight="1" x14ac:dyDescent="0.25"/>
    <row r="20129" ht="15" customHeight="1" x14ac:dyDescent="0.25"/>
    <row r="20137" ht="15" customHeight="1" x14ac:dyDescent="0.25"/>
    <row r="20145" ht="15" customHeight="1" x14ac:dyDescent="0.25"/>
    <row r="20153" ht="15" customHeight="1" x14ac:dyDescent="0.25"/>
    <row r="20161" ht="15" customHeight="1" x14ac:dyDescent="0.25"/>
    <row r="20169" ht="15" customHeight="1" x14ac:dyDescent="0.25"/>
    <row r="20177" ht="15" customHeight="1" x14ac:dyDescent="0.25"/>
    <row r="20185" ht="15" customHeight="1" x14ac:dyDescent="0.25"/>
    <row r="20193" ht="15" customHeight="1" x14ac:dyDescent="0.25"/>
    <row r="20201" ht="15" customHeight="1" x14ac:dyDescent="0.25"/>
    <row r="20209" ht="15" customHeight="1" x14ac:dyDescent="0.25"/>
    <row r="20217" ht="15" customHeight="1" x14ac:dyDescent="0.25"/>
    <row r="20225" ht="15" customHeight="1" x14ac:dyDescent="0.25"/>
    <row r="20233" ht="15" customHeight="1" x14ac:dyDescent="0.25"/>
    <row r="20241" ht="15" customHeight="1" x14ac:dyDescent="0.25"/>
    <row r="20249" ht="15" customHeight="1" x14ac:dyDescent="0.25"/>
    <row r="20257" ht="15" customHeight="1" x14ac:dyDescent="0.25"/>
    <row r="20265" ht="15" customHeight="1" x14ac:dyDescent="0.25"/>
    <row r="20273" ht="15" customHeight="1" x14ac:dyDescent="0.25"/>
    <row r="20281" ht="15" customHeight="1" x14ac:dyDescent="0.25"/>
    <row r="20289" ht="15" customHeight="1" x14ac:dyDescent="0.25"/>
    <row r="20297" ht="15" customHeight="1" x14ac:dyDescent="0.25"/>
    <row r="20305" ht="15" customHeight="1" x14ac:dyDescent="0.25"/>
    <row r="20313" ht="15" customHeight="1" x14ac:dyDescent="0.25"/>
    <row r="20321" ht="15" customHeight="1" x14ac:dyDescent="0.25"/>
    <row r="20329" ht="15" customHeight="1" x14ac:dyDescent="0.25"/>
    <row r="20337" ht="15" customHeight="1" x14ac:dyDescent="0.25"/>
    <row r="20345" ht="15" customHeight="1" x14ac:dyDescent="0.25"/>
    <row r="20353" ht="15" customHeight="1" x14ac:dyDescent="0.25"/>
    <row r="20361" ht="15" customHeight="1" x14ac:dyDescent="0.25"/>
    <row r="20369" ht="15" customHeight="1" x14ac:dyDescent="0.25"/>
    <row r="20377" ht="15" customHeight="1" x14ac:dyDescent="0.25"/>
    <row r="20385" ht="15" customHeight="1" x14ac:dyDescent="0.25"/>
    <row r="20393" ht="15" customHeight="1" x14ac:dyDescent="0.25"/>
    <row r="20401" ht="15" customHeight="1" x14ac:dyDescent="0.25"/>
    <row r="20409" ht="15" customHeight="1" x14ac:dyDescent="0.25"/>
    <row r="20417" ht="15" customHeight="1" x14ac:dyDescent="0.25"/>
    <row r="20425" ht="15" customHeight="1" x14ac:dyDescent="0.25"/>
    <row r="20433" ht="15" customHeight="1" x14ac:dyDescent="0.25"/>
    <row r="20441" ht="15" customHeight="1" x14ac:dyDescent="0.25"/>
    <row r="20449" ht="15" customHeight="1" x14ac:dyDescent="0.25"/>
    <row r="20457" ht="15" customHeight="1" x14ac:dyDescent="0.25"/>
    <row r="20465" ht="15" customHeight="1" x14ac:dyDescent="0.25"/>
    <row r="20473" ht="15" customHeight="1" x14ac:dyDescent="0.25"/>
    <row r="20481" ht="15" customHeight="1" x14ac:dyDescent="0.25"/>
    <row r="20489" ht="15" customHeight="1" x14ac:dyDescent="0.25"/>
    <row r="20497" ht="15" customHeight="1" x14ac:dyDescent="0.25"/>
    <row r="20505" ht="15" customHeight="1" x14ac:dyDescent="0.25"/>
    <row r="20513" ht="15" customHeight="1" x14ac:dyDescent="0.25"/>
    <row r="20521" ht="15" customHeight="1" x14ac:dyDescent="0.25"/>
    <row r="20529" ht="15" customHeight="1" x14ac:dyDescent="0.25"/>
    <row r="20537" ht="15" customHeight="1" x14ac:dyDescent="0.25"/>
    <row r="20545" ht="15" customHeight="1" x14ac:dyDescent="0.25"/>
    <row r="20553" ht="15" customHeight="1" x14ac:dyDescent="0.25"/>
    <row r="20561" ht="15" customHeight="1" x14ac:dyDescent="0.25"/>
    <row r="20569" ht="15" customHeight="1" x14ac:dyDescent="0.25"/>
    <row r="20577" ht="15" customHeight="1" x14ac:dyDescent="0.25"/>
    <row r="20585" ht="15" customHeight="1" x14ac:dyDescent="0.25"/>
    <row r="20593" ht="15" customHeight="1" x14ac:dyDescent="0.25"/>
    <row r="20601" ht="15" customHeight="1" x14ac:dyDescent="0.25"/>
    <row r="20609" ht="15" customHeight="1" x14ac:dyDescent="0.25"/>
    <row r="20617" ht="15" customHeight="1" x14ac:dyDescent="0.25"/>
    <row r="20625" ht="15" customHeight="1" x14ac:dyDescent="0.25"/>
    <row r="20633" ht="15" customHeight="1" x14ac:dyDescent="0.25"/>
    <row r="20641" ht="15" customHeight="1" x14ac:dyDescent="0.25"/>
    <row r="20649" ht="15" customHeight="1" x14ac:dyDescent="0.25"/>
    <row r="20657" ht="15" customHeight="1" x14ac:dyDescent="0.25"/>
    <row r="20665" ht="15" customHeight="1" x14ac:dyDescent="0.25"/>
    <row r="20673" ht="15" customHeight="1" x14ac:dyDescent="0.25"/>
    <row r="20681" ht="15" customHeight="1" x14ac:dyDescent="0.25"/>
    <row r="20689" ht="15" customHeight="1" x14ac:dyDescent="0.25"/>
    <row r="20697" ht="15" customHeight="1" x14ac:dyDescent="0.25"/>
    <row r="20705" ht="15" customHeight="1" x14ac:dyDescent="0.25"/>
    <row r="20713" ht="15" customHeight="1" x14ac:dyDescent="0.25"/>
    <row r="20721" ht="15" customHeight="1" x14ac:dyDescent="0.25"/>
    <row r="20729" ht="15" customHeight="1" x14ac:dyDescent="0.25"/>
    <row r="20737" ht="15" customHeight="1" x14ac:dyDescent="0.25"/>
    <row r="20745" ht="15" customHeight="1" x14ac:dyDescent="0.25"/>
    <row r="20753" ht="15" customHeight="1" x14ac:dyDescent="0.25"/>
    <row r="20761" ht="15" customHeight="1" x14ac:dyDescent="0.25"/>
    <row r="20769" ht="15" customHeight="1" x14ac:dyDescent="0.25"/>
    <row r="20777" ht="15" customHeight="1" x14ac:dyDescent="0.25"/>
    <row r="20785" ht="15" customHeight="1" x14ac:dyDescent="0.25"/>
    <row r="20793" ht="15" customHeight="1" x14ac:dyDescent="0.25"/>
    <row r="20801" ht="15" customHeight="1" x14ac:dyDescent="0.25"/>
    <row r="20809" ht="15" customHeight="1" x14ac:dyDescent="0.25"/>
    <row r="20817" ht="15" customHeight="1" x14ac:dyDescent="0.25"/>
    <row r="20825" ht="15" customHeight="1" x14ac:dyDescent="0.25"/>
    <row r="20833" ht="15" customHeight="1" x14ac:dyDescent="0.25"/>
    <row r="20841" ht="15" customHeight="1" x14ac:dyDescent="0.25"/>
    <row r="20849" ht="15" customHeight="1" x14ac:dyDescent="0.25"/>
    <row r="20857" ht="15" customHeight="1" x14ac:dyDescent="0.25"/>
    <row r="20865" ht="15" customHeight="1" x14ac:dyDescent="0.25"/>
    <row r="20873" ht="15" customHeight="1" x14ac:dyDescent="0.25"/>
    <row r="20881" ht="15" customHeight="1" x14ac:dyDescent="0.25"/>
    <row r="20889" ht="15" customHeight="1" x14ac:dyDescent="0.25"/>
    <row r="20897" ht="15" customHeight="1" x14ac:dyDescent="0.25"/>
    <row r="20905" ht="15" customHeight="1" x14ac:dyDescent="0.25"/>
    <row r="20913" ht="15" customHeight="1" x14ac:dyDescent="0.25"/>
    <row r="20921" ht="15" customHeight="1" x14ac:dyDescent="0.25"/>
    <row r="20929" ht="15" customHeight="1" x14ac:dyDescent="0.25"/>
    <row r="20937" ht="15" customHeight="1" x14ac:dyDescent="0.25"/>
    <row r="20945" ht="15" customHeight="1" x14ac:dyDescent="0.25"/>
    <row r="20953" ht="15" customHeight="1" x14ac:dyDescent="0.25"/>
    <row r="20961" ht="15" customHeight="1" x14ac:dyDescent="0.25"/>
    <row r="20969" ht="15" customHeight="1" x14ac:dyDescent="0.25"/>
    <row r="20977" ht="15" customHeight="1" x14ac:dyDescent="0.25"/>
    <row r="20985" ht="15" customHeight="1" x14ac:dyDescent="0.25"/>
    <row r="20993" ht="15" customHeight="1" x14ac:dyDescent="0.25"/>
    <row r="21001" ht="15" customHeight="1" x14ac:dyDescent="0.25"/>
    <row r="21009" ht="15" customHeight="1" x14ac:dyDescent="0.25"/>
    <row r="21017" ht="15" customHeight="1" x14ac:dyDescent="0.25"/>
    <row r="21025" ht="15" customHeight="1" x14ac:dyDescent="0.25"/>
    <row r="21033" ht="15" customHeight="1" x14ac:dyDescent="0.25"/>
    <row r="21041" ht="15" customHeight="1" x14ac:dyDescent="0.25"/>
    <row r="21049" ht="15" customHeight="1" x14ac:dyDescent="0.25"/>
    <row r="21057" ht="15" customHeight="1" x14ac:dyDescent="0.25"/>
    <row r="21065" ht="15" customHeight="1" x14ac:dyDescent="0.25"/>
    <row r="21073" ht="15" customHeight="1" x14ac:dyDescent="0.25"/>
    <row r="21081" ht="15" customHeight="1" x14ac:dyDescent="0.25"/>
    <row r="21089" ht="15" customHeight="1" x14ac:dyDescent="0.25"/>
    <row r="21097" ht="15" customHeight="1" x14ac:dyDescent="0.25"/>
    <row r="21105" ht="15" customHeight="1" x14ac:dyDescent="0.25"/>
    <row r="21113" ht="15" customHeight="1" x14ac:dyDescent="0.25"/>
    <row r="21121" ht="15" customHeight="1" x14ac:dyDescent="0.25"/>
    <row r="21129" ht="15" customHeight="1" x14ac:dyDescent="0.25"/>
    <row r="21137" ht="15" customHeight="1" x14ac:dyDescent="0.25"/>
    <row r="21145" ht="15" customHeight="1" x14ac:dyDescent="0.25"/>
    <row r="21153" ht="15" customHeight="1" x14ac:dyDescent="0.25"/>
    <row r="21161" ht="15" customHeight="1" x14ac:dyDescent="0.25"/>
    <row r="21169" ht="15" customHeight="1" x14ac:dyDescent="0.25"/>
    <row r="21177" ht="15" customHeight="1" x14ac:dyDescent="0.25"/>
    <row r="21185" ht="15" customHeight="1" x14ac:dyDescent="0.25"/>
    <row r="21193" ht="15" customHeight="1" x14ac:dyDescent="0.25"/>
    <row r="21201" ht="15" customHeight="1" x14ac:dyDescent="0.25"/>
    <row r="21209" ht="15" customHeight="1" x14ac:dyDescent="0.25"/>
    <row r="21217" ht="15" customHeight="1" x14ac:dyDescent="0.25"/>
    <row r="21225" ht="15" customHeight="1" x14ac:dyDescent="0.25"/>
    <row r="21233" ht="15" customHeight="1" x14ac:dyDescent="0.25"/>
    <row r="21241" ht="15" customHeight="1" x14ac:dyDescent="0.25"/>
    <row r="21249" ht="15" customHeight="1" x14ac:dyDescent="0.25"/>
    <row r="21257" ht="15" customHeight="1" x14ac:dyDescent="0.25"/>
    <row r="21265" ht="15" customHeight="1" x14ac:dyDescent="0.25"/>
    <row r="21273" ht="15" customHeight="1" x14ac:dyDescent="0.25"/>
    <row r="21281" ht="15" customHeight="1" x14ac:dyDescent="0.25"/>
    <row r="21289" ht="15" customHeight="1" x14ac:dyDescent="0.25"/>
    <row r="21297" ht="15" customHeight="1" x14ac:dyDescent="0.25"/>
    <row r="21305" ht="15" customHeight="1" x14ac:dyDescent="0.25"/>
    <row r="21313" ht="15" customHeight="1" x14ac:dyDescent="0.25"/>
    <row r="21321" ht="15" customHeight="1" x14ac:dyDescent="0.25"/>
    <row r="21329" ht="15" customHeight="1" x14ac:dyDescent="0.25"/>
    <row r="21337" ht="15" customHeight="1" x14ac:dyDescent="0.25"/>
    <row r="21345" ht="15" customHeight="1" x14ac:dyDescent="0.25"/>
    <row r="21353" ht="15" customHeight="1" x14ac:dyDescent="0.25"/>
    <row r="21361" ht="15" customHeight="1" x14ac:dyDescent="0.25"/>
    <row r="21369" ht="15" customHeight="1" x14ac:dyDescent="0.25"/>
    <row r="21377" ht="15" customHeight="1" x14ac:dyDescent="0.25"/>
    <row r="21385" ht="15" customHeight="1" x14ac:dyDescent="0.25"/>
    <row r="21393" ht="15" customHeight="1" x14ac:dyDescent="0.25"/>
    <row r="21401" ht="15" customHeight="1" x14ac:dyDescent="0.25"/>
    <row r="21409" ht="15" customHeight="1" x14ac:dyDescent="0.25"/>
    <row r="21417" ht="15" customHeight="1" x14ac:dyDescent="0.25"/>
    <row r="21425" ht="15" customHeight="1" x14ac:dyDescent="0.25"/>
    <row r="21433" ht="15" customHeight="1" x14ac:dyDescent="0.25"/>
    <row r="21441" ht="15" customHeight="1" x14ac:dyDescent="0.25"/>
    <row r="21449" ht="15" customHeight="1" x14ac:dyDescent="0.25"/>
    <row r="21457" ht="15" customHeight="1" x14ac:dyDescent="0.25"/>
    <row r="21465" ht="15" customHeight="1" x14ac:dyDescent="0.25"/>
    <row r="21473" ht="15" customHeight="1" x14ac:dyDescent="0.25"/>
    <row r="21481" ht="15" customHeight="1" x14ac:dyDescent="0.25"/>
    <row r="21489" ht="15" customHeight="1" x14ac:dyDescent="0.25"/>
    <row r="21497" ht="15" customHeight="1" x14ac:dyDescent="0.25"/>
    <row r="21505" ht="15" customHeight="1" x14ac:dyDescent="0.25"/>
    <row r="21513" ht="15" customHeight="1" x14ac:dyDescent="0.25"/>
    <row r="21521" ht="15" customHeight="1" x14ac:dyDescent="0.25"/>
    <row r="21529" ht="15" customHeight="1" x14ac:dyDescent="0.25"/>
    <row r="21537" ht="15" customHeight="1" x14ac:dyDescent="0.25"/>
    <row r="21545" ht="15" customHeight="1" x14ac:dyDescent="0.25"/>
    <row r="21553" ht="15" customHeight="1" x14ac:dyDescent="0.25"/>
    <row r="21561" ht="15" customHeight="1" x14ac:dyDescent="0.25"/>
    <row r="21569" ht="15" customHeight="1" x14ac:dyDescent="0.25"/>
    <row r="21577" ht="15" customHeight="1" x14ac:dyDescent="0.25"/>
    <row r="21585" ht="15" customHeight="1" x14ac:dyDescent="0.25"/>
    <row r="21593" ht="15" customHeight="1" x14ac:dyDescent="0.25"/>
    <row r="21601" ht="15" customHeight="1" x14ac:dyDescent="0.25"/>
    <row r="21609" ht="15" customHeight="1" x14ac:dyDescent="0.25"/>
    <row r="21617" ht="15" customHeight="1" x14ac:dyDescent="0.25"/>
    <row r="21625" ht="15" customHeight="1" x14ac:dyDescent="0.25"/>
    <row r="21633" ht="15" customHeight="1" x14ac:dyDescent="0.25"/>
    <row r="21641" ht="15" customHeight="1" x14ac:dyDescent="0.25"/>
    <row r="21649" ht="15" customHeight="1" x14ac:dyDescent="0.25"/>
    <row r="21657" ht="15" customHeight="1" x14ac:dyDescent="0.25"/>
    <row r="21665" ht="15" customHeight="1" x14ac:dyDescent="0.25"/>
    <row r="21673" ht="15" customHeight="1" x14ac:dyDescent="0.25"/>
    <row r="21681" ht="15" customHeight="1" x14ac:dyDescent="0.25"/>
    <row r="21689" ht="15" customHeight="1" x14ac:dyDescent="0.25"/>
    <row r="21697" ht="15" customHeight="1" x14ac:dyDescent="0.25"/>
    <row r="21705" ht="15" customHeight="1" x14ac:dyDescent="0.25"/>
    <row r="21713" ht="15" customHeight="1" x14ac:dyDescent="0.25"/>
    <row r="21721" ht="15" customHeight="1" x14ac:dyDescent="0.25"/>
    <row r="21729" ht="15" customHeight="1" x14ac:dyDescent="0.25"/>
    <row r="21737" ht="15" customHeight="1" x14ac:dyDescent="0.25"/>
    <row r="21745" ht="15" customHeight="1" x14ac:dyDescent="0.25"/>
    <row r="21753" ht="15" customHeight="1" x14ac:dyDescent="0.25"/>
    <row r="21761" ht="15" customHeight="1" x14ac:dyDescent="0.25"/>
    <row r="21769" ht="15" customHeight="1" x14ac:dyDescent="0.25"/>
    <row r="21777" ht="15" customHeight="1" x14ac:dyDescent="0.25"/>
    <row r="21785" ht="15" customHeight="1" x14ac:dyDescent="0.25"/>
    <row r="21793" ht="15" customHeight="1" x14ac:dyDescent="0.25"/>
    <row r="21801" ht="15" customHeight="1" x14ac:dyDescent="0.25"/>
    <row r="21809" ht="15" customHeight="1" x14ac:dyDescent="0.25"/>
    <row r="21817" ht="15" customHeight="1" x14ac:dyDescent="0.25"/>
    <row r="21825" ht="15" customHeight="1" x14ac:dyDescent="0.25"/>
    <row r="21833" ht="15" customHeight="1" x14ac:dyDescent="0.25"/>
    <row r="21841" ht="15" customHeight="1" x14ac:dyDescent="0.25"/>
    <row r="21849" ht="15" customHeight="1" x14ac:dyDescent="0.25"/>
    <row r="21857" ht="15" customHeight="1" x14ac:dyDescent="0.25"/>
    <row r="21865" ht="15" customHeight="1" x14ac:dyDescent="0.25"/>
    <row r="21873" ht="15" customHeight="1" x14ac:dyDescent="0.25"/>
    <row r="21881" ht="15" customHeight="1" x14ac:dyDescent="0.25"/>
    <row r="21889" ht="15" customHeight="1" x14ac:dyDescent="0.25"/>
    <row r="21897" ht="15" customHeight="1" x14ac:dyDescent="0.25"/>
    <row r="21905" ht="15" customHeight="1" x14ac:dyDescent="0.25"/>
    <row r="21913" ht="15" customHeight="1" x14ac:dyDescent="0.25"/>
    <row r="21921" ht="15" customHeight="1" x14ac:dyDescent="0.25"/>
    <row r="21929" ht="15" customHeight="1" x14ac:dyDescent="0.25"/>
    <row r="21937" ht="15" customHeight="1" x14ac:dyDescent="0.25"/>
    <row r="21945" ht="15" customHeight="1" x14ac:dyDescent="0.25"/>
    <row r="21953" ht="15" customHeight="1" x14ac:dyDescent="0.25"/>
    <row r="21961" ht="15" customHeight="1" x14ac:dyDescent="0.25"/>
    <row r="21969" ht="15" customHeight="1" x14ac:dyDescent="0.25"/>
    <row r="21977" ht="15" customHeight="1" x14ac:dyDescent="0.25"/>
    <row r="21985" ht="15" customHeight="1" x14ac:dyDescent="0.25"/>
    <row r="21993" ht="15" customHeight="1" x14ac:dyDescent="0.25"/>
    <row r="22001" ht="15" customHeight="1" x14ac:dyDescent="0.25"/>
    <row r="22009" ht="15" customHeight="1" x14ac:dyDescent="0.25"/>
    <row r="22017" ht="15" customHeight="1" x14ac:dyDescent="0.25"/>
    <row r="22025" ht="15" customHeight="1" x14ac:dyDescent="0.25"/>
    <row r="22033" ht="15" customHeight="1" x14ac:dyDescent="0.25"/>
    <row r="22041" ht="15" customHeight="1" x14ac:dyDescent="0.25"/>
    <row r="22049" ht="15" customHeight="1" x14ac:dyDescent="0.25"/>
    <row r="22057" ht="15" customHeight="1" x14ac:dyDescent="0.25"/>
    <row r="22065" ht="15" customHeight="1" x14ac:dyDescent="0.25"/>
    <row r="22073" ht="15" customHeight="1" x14ac:dyDescent="0.25"/>
    <row r="22081" ht="15" customHeight="1" x14ac:dyDescent="0.25"/>
    <row r="22089" ht="15" customHeight="1" x14ac:dyDescent="0.25"/>
    <row r="22097" ht="15" customHeight="1" x14ac:dyDescent="0.25"/>
    <row r="22105" ht="15" customHeight="1" x14ac:dyDescent="0.25"/>
    <row r="22113" ht="15" customHeight="1" x14ac:dyDescent="0.25"/>
    <row r="22121" ht="15" customHeight="1" x14ac:dyDescent="0.25"/>
    <row r="22129" ht="15" customHeight="1" x14ac:dyDescent="0.25"/>
    <row r="22137" ht="15" customHeight="1" x14ac:dyDescent="0.25"/>
    <row r="22145" ht="15" customHeight="1" x14ac:dyDescent="0.25"/>
    <row r="22153" ht="15" customHeight="1" x14ac:dyDescent="0.25"/>
    <row r="22161" ht="15" customHeight="1" x14ac:dyDescent="0.25"/>
    <row r="22169" ht="15" customHeight="1" x14ac:dyDescent="0.25"/>
    <row r="22177" ht="15" customHeight="1" x14ac:dyDescent="0.25"/>
    <row r="22185" ht="15" customHeight="1" x14ac:dyDescent="0.25"/>
    <row r="22193" ht="15" customHeight="1" x14ac:dyDescent="0.25"/>
    <row r="22201" ht="15" customHeight="1" x14ac:dyDescent="0.25"/>
    <row r="22209" ht="15" customHeight="1" x14ac:dyDescent="0.25"/>
    <row r="22217" ht="15" customHeight="1" x14ac:dyDescent="0.25"/>
    <row r="22225" ht="15" customHeight="1" x14ac:dyDescent="0.25"/>
    <row r="22233" ht="15" customHeight="1" x14ac:dyDescent="0.25"/>
    <row r="22241" ht="15" customHeight="1" x14ac:dyDescent="0.25"/>
    <row r="22249" ht="15" customHeight="1" x14ac:dyDescent="0.25"/>
    <row r="22257" ht="15" customHeight="1" x14ac:dyDescent="0.25"/>
    <row r="22265" ht="15" customHeight="1" x14ac:dyDescent="0.25"/>
    <row r="22273" ht="15" customHeight="1" x14ac:dyDescent="0.25"/>
    <row r="22281" ht="15" customHeight="1" x14ac:dyDescent="0.25"/>
    <row r="22289" ht="15" customHeight="1" x14ac:dyDescent="0.25"/>
    <row r="22297" ht="15" customHeight="1" x14ac:dyDescent="0.25"/>
    <row r="22305" ht="15" customHeight="1" x14ac:dyDescent="0.25"/>
    <row r="22313" ht="15" customHeight="1" x14ac:dyDescent="0.25"/>
    <row r="22321" ht="15" customHeight="1" x14ac:dyDescent="0.25"/>
    <row r="22329" ht="15" customHeight="1" x14ac:dyDescent="0.25"/>
    <row r="22337" ht="15" customHeight="1" x14ac:dyDescent="0.25"/>
    <row r="22345" ht="15" customHeight="1" x14ac:dyDescent="0.25"/>
    <row r="22353" ht="15" customHeight="1" x14ac:dyDescent="0.25"/>
    <row r="22361" ht="15" customHeight="1" x14ac:dyDescent="0.25"/>
    <row r="22369" ht="15" customHeight="1" x14ac:dyDescent="0.25"/>
    <row r="22377" ht="15" customHeight="1" x14ac:dyDescent="0.25"/>
    <row r="22385" ht="15" customHeight="1" x14ac:dyDescent="0.25"/>
    <row r="22393" ht="15" customHeight="1" x14ac:dyDescent="0.25"/>
    <row r="22401" ht="15" customHeight="1" x14ac:dyDescent="0.25"/>
    <row r="22409" ht="15" customHeight="1" x14ac:dyDescent="0.25"/>
    <row r="22417" ht="15" customHeight="1" x14ac:dyDescent="0.25"/>
    <row r="22425" ht="15" customHeight="1" x14ac:dyDescent="0.25"/>
    <row r="22433" ht="15" customHeight="1" x14ac:dyDescent="0.25"/>
    <row r="22441" ht="15" customHeight="1" x14ac:dyDescent="0.25"/>
    <row r="22449" ht="15" customHeight="1" x14ac:dyDescent="0.25"/>
    <row r="22457" ht="15" customHeight="1" x14ac:dyDescent="0.25"/>
    <row r="22465" ht="15" customHeight="1" x14ac:dyDescent="0.25"/>
    <row r="22473" ht="15" customHeight="1" x14ac:dyDescent="0.25"/>
    <row r="22481" ht="15" customHeight="1" x14ac:dyDescent="0.25"/>
    <row r="22489" ht="15" customHeight="1" x14ac:dyDescent="0.25"/>
    <row r="22497" ht="15" customHeight="1" x14ac:dyDescent="0.25"/>
    <row r="22505" ht="15" customHeight="1" x14ac:dyDescent="0.25"/>
    <row r="22513" ht="15" customHeight="1" x14ac:dyDescent="0.25"/>
    <row r="22521" ht="15" customHeight="1" x14ac:dyDescent="0.25"/>
    <row r="22529" ht="15" customHeight="1" x14ac:dyDescent="0.25"/>
    <row r="22537" ht="15" customHeight="1" x14ac:dyDescent="0.25"/>
    <row r="22545" ht="15" customHeight="1" x14ac:dyDescent="0.25"/>
    <row r="22553" ht="15" customHeight="1" x14ac:dyDescent="0.25"/>
    <row r="22561" ht="15" customHeight="1" x14ac:dyDescent="0.25"/>
    <row r="22569" ht="15" customHeight="1" x14ac:dyDescent="0.25"/>
    <row r="22577" ht="15" customHeight="1" x14ac:dyDescent="0.25"/>
    <row r="22585" ht="15" customHeight="1" x14ac:dyDescent="0.25"/>
    <row r="22593" ht="15" customHeight="1" x14ac:dyDescent="0.25"/>
    <row r="22601" ht="15" customHeight="1" x14ac:dyDescent="0.25"/>
    <row r="22609" ht="15" customHeight="1" x14ac:dyDescent="0.25"/>
    <row r="22617" ht="15" customHeight="1" x14ac:dyDescent="0.25"/>
    <row r="22625" ht="15" customHeight="1" x14ac:dyDescent="0.25"/>
    <row r="22633" ht="15" customHeight="1" x14ac:dyDescent="0.25"/>
    <row r="22641" ht="15" customHeight="1" x14ac:dyDescent="0.25"/>
    <row r="22649" ht="15" customHeight="1" x14ac:dyDescent="0.25"/>
    <row r="22657" ht="15" customHeight="1" x14ac:dyDescent="0.25"/>
    <row r="22665" ht="15" customHeight="1" x14ac:dyDescent="0.25"/>
    <row r="22673" ht="15" customHeight="1" x14ac:dyDescent="0.25"/>
    <row r="22681" ht="15" customHeight="1" x14ac:dyDescent="0.25"/>
    <row r="22689" ht="15" customHeight="1" x14ac:dyDescent="0.25"/>
    <row r="22697" ht="15" customHeight="1" x14ac:dyDescent="0.25"/>
    <row r="22705" ht="15" customHeight="1" x14ac:dyDescent="0.25"/>
    <row r="22713" ht="15" customHeight="1" x14ac:dyDescent="0.25"/>
    <row r="22721" ht="15" customHeight="1" x14ac:dyDescent="0.25"/>
    <row r="22729" ht="15" customHeight="1" x14ac:dyDescent="0.25"/>
    <row r="22737" ht="15" customHeight="1" x14ac:dyDescent="0.25"/>
    <row r="22745" ht="15" customHeight="1" x14ac:dyDescent="0.25"/>
    <row r="22753" ht="15" customHeight="1" x14ac:dyDescent="0.25"/>
    <row r="22761" ht="15" customHeight="1" x14ac:dyDescent="0.25"/>
    <row r="22769" ht="15" customHeight="1" x14ac:dyDescent="0.25"/>
    <row r="22777" ht="15" customHeight="1" x14ac:dyDescent="0.25"/>
    <row r="22785" ht="15" customHeight="1" x14ac:dyDescent="0.25"/>
    <row r="22793" ht="15" customHeight="1" x14ac:dyDescent="0.25"/>
    <row r="22801" ht="15" customHeight="1" x14ac:dyDescent="0.25"/>
    <row r="22809" ht="15" customHeight="1" x14ac:dyDescent="0.25"/>
    <row r="22817" ht="15" customHeight="1" x14ac:dyDescent="0.25"/>
    <row r="22825" ht="15" customHeight="1" x14ac:dyDescent="0.25"/>
    <row r="22833" ht="15" customHeight="1" x14ac:dyDescent="0.25"/>
    <row r="22841" ht="15" customHeight="1" x14ac:dyDescent="0.25"/>
    <row r="22849" ht="15" customHeight="1" x14ac:dyDescent="0.25"/>
    <row r="22857" ht="15" customHeight="1" x14ac:dyDescent="0.25"/>
    <row r="22865" ht="15" customHeight="1" x14ac:dyDescent="0.25"/>
    <row r="22873" ht="15" customHeight="1" x14ac:dyDescent="0.25"/>
    <row r="22881" ht="15" customHeight="1" x14ac:dyDescent="0.25"/>
    <row r="22889" ht="15" customHeight="1" x14ac:dyDescent="0.25"/>
    <row r="22897" ht="15" customHeight="1" x14ac:dyDescent="0.25"/>
    <row r="22905" ht="15" customHeight="1" x14ac:dyDescent="0.25"/>
    <row r="22913" ht="15" customHeight="1" x14ac:dyDescent="0.25"/>
    <row r="22921" ht="15" customHeight="1" x14ac:dyDescent="0.25"/>
    <row r="22929" ht="15" customHeight="1" x14ac:dyDescent="0.25"/>
    <row r="22937" ht="15" customHeight="1" x14ac:dyDescent="0.25"/>
    <row r="22945" ht="15" customHeight="1" x14ac:dyDescent="0.25"/>
    <row r="22953" ht="15" customHeight="1" x14ac:dyDescent="0.25"/>
    <row r="22961" ht="15" customHeight="1" x14ac:dyDescent="0.25"/>
    <row r="22969" ht="15" customHeight="1" x14ac:dyDescent="0.25"/>
    <row r="22977" ht="15" customHeight="1" x14ac:dyDescent="0.25"/>
    <row r="22985" ht="15" customHeight="1" x14ac:dyDescent="0.25"/>
    <row r="22993" ht="15" customHeight="1" x14ac:dyDescent="0.25"/>
    <row r="23001" ht="15" customHeight="1" x14ac:dyDescent="0.25"/>
    <row r="23009" ht="15" customHeight="1" x14ac:dyDescent="0.25"/>
    <row r="23017" ht="15" customHeight="1" x14ac:dyDescent="0.25"/>
    <row r="23025" ht="15" customHeight="1" x14ac:dyDescent="0.25"/>
    <row r="23033" ht="15" customHeight="1" x14ac:dyDescent="0.25"/>
    <row r="23041" ht="15" customHeight="1" x14ac:dyDescent="0.25"/>
    <row r="23049" ht="15" customHeight="1" x14ac:dyDescent="0.25"/>
    <row r="23057" ht="15" customHeight="1" x14ac:dyDescent="0.25"/>
    <row r="23065" ht="15" customHeight="1" x14ac:dyDescent="0.25"/>
    <row r="23073" ht="15" customHeight="1" x14ac:dyDescent="0.25"/>
    <row r="23081" ht="15" customHeight="1" x14ac:dyDescent="0.25"/>
    <row r="23089" ht="15" customHeight="1" x14ac:dyDescent="0.25"/>
    <row r="23097" ht="15" customHeight="1" x14ac:dyDescent="0.25"/>
    <row r="23105" ht="15" customHeight="1" x14ac:dyDescent="0.25"/>
    <row r="23113" ht="15" customHeight="1" x14ac:dyDescent="0.25"/>
    <row r="23121" ht="15" customHeight="1" x14ac:dyDescent="0.25"/>
    <row r="23129" ht="15" customHeight="1" x14ac:dyDescent="0.25"/>
    <row r="23137" ht="15" customHeight="1" x14ac:dyDescent="0.25"/>
    <row r="23145" ht="15" customHeight="1" x14ac:dyDescent="0.25"/>
    <row r="23153" ht="15" customHeight="1" x14ac:dyDescent="0.25"/>
    <row r="23161" ht="15" customHeight="1" x14ac:dyDescent="0.25"/>
    <row r="23169" ht="15" customHeight="1" x14ac:dyDescent="0.25"/>
    <row r="23177" ht="15" customHeight="1" x14ac:dyDescent="0.25"/>
    <row r="23185" ht="15" customHeight="1" x14ac:dyDescent="0.25"/>
    <row r="23193" ht="15" customHeight="1" x14ac:dyDescent="0.25"/>
    <row r="23201" ht="15" customHeight="1" x14ac:dyDescent="0.25"/>
    <row r="23209" ht="15" customHeight="1" x14ac:dyDescent="0.25"/>
    <row r="23217" ht="15" customHeight="1" x14ac:dyDescent="0.25"/>
    <row r="23225" ht="15" customHeight="1" x14ac:dyDescent="0.25"/>
    <row r="23233" ht="15" customHeight="1" x14ac:dyDescent="0.25"/>
    <row r="23241" ht="15" customHeight="1" x14ac:dyDescent="0.25"/>
    <row r="23249" ht="15" customHeight="1" x14ac:dyDescent="0.25"/>
    <row r="23257" ht="15" customHeight="1" x14ac:dyDescent="0.25"/>
    <row r="23265" ht="15" customHeight="1" x14ac:dyDescent="0.25"/>
    <row r="23273" ht="15" customHeight="1" x14ac:dyDescent="0.25"/>
    <row r="23281" ht="15" customHeight="1" x14ac:dyDescent="0.25"/>
    <row r="23289" ht="15" customHeight="1" x14ac:dyDescent="0.25"/>
    <row r="23297" ht="15" customHeight="1" x14ac:dyDescent="0.25"/>
    <row r="23305" ht="15" customHeight="1" x14ac:dyDescent="0.25"/>
    <row r="23313" ht="15" customHeight="1" x14ac:dyDescent="0.25"/>
    <row r="23321" ht="15" customHeight="1" x14ac:dyDescent="0.25"/>
    <row r="23329" ht="15" customHeight="1" x14ac:dyDescent="0.25"/>
    <row r="23337" ht="15" customHeight="1" x14ac:dyDescent="0.25"/>
    <row r="23345" ht="15" customHeight="1" x14ac:dyDescent="0.25"/>
    <row r="23353" ht="15" customHeight="1" x14ac:dyDescent="0.25"/>
    <row r="23361" ht="15" customHeight="1" x14ac:dyDescent="0.25"/>
    <row r="23369" ht="15" customHeight="1" x14ac:dyDescent="0.25"/>
    <row r="23377" ht="15" customHeight="1" x14ac:dyDescent="0.25"/>
    <row r="23385" ht="15" customHeight="1" x14ac:dyDescent="0.25"/>
    <row r="23393" ht="15" customHeight="1" x14ac:dyDescent="0.25"/>
    <row r="23401" ht="15" customHeight="1" x14ac:dyDescent="0.25"/>
    <row r="23409" ht="15" customHeight="1" x14ac:dyDescent="0.25"/>
    <row r="23417" ht="15" customHeight="1" x14ac:dyDescent="0.25"/>
    <row r="23425" ht="15" customHeight="1" x14ac:dyDescent="0.25"/>
    <row r="23433" ht="15" customHeight="1" x14ac:dyDescent="0.25"/>
    <row r="23441" ht="15" customHeight="1" x14ac:dyDescent="0.25"/>
    <row r="23449" ht="15" customHeight="1" x14ac:dyDescent="0.25"/>
    <row r="23457" ht="15" customHeight="1" x14ac:dyDescent="0.25"/>
    <row r="23465" ht="15" customHeight="1" x14ac:dyDescent="0.25"/>
    <row r="23473" ht="15" customHeight="1" x14ac:dyDescent="0.25"/>
    <row r="23481" ht="15" customHeight="1" x14ac:dyDescent="0.25"/>
    <row r="23489" ht="15" customHeight="1" x14ac:dyDescent="0.25"/>
    <row r="23497" ht="15" customHeight="1" x14ac:dyDescent="0.25"/>
    <row r="23505" ht="15" customHeight="1" x14ac:dyDescent="0.25"/>
    <row r="23513" ht="15" customHeight="1" x14ac:dyDescent="0.25"/>
    <row r="23521" ht="15" customHeight="1" x14ac:dyDescent="0.25"/>
    <row r="23529" ht="15" customHeight="1" x14ac:dyDescent="0.25"/>
    <row r="23537" ht="15" customHeight="1" x14ac:dyDescent="0.25"/>
    <row r="23545" ht="15" customHeight="1" x14ac:dyDescent="0.25"/>
    <row r="23553" ht="15" customHeight="1" x14ac:dyDescent="0.25"/>
    <row r="23561" ht="15" customHeight="1" x14ac:dyDescent="0.25"/>
    <row r="23569" ht="15" customHeight="1" x14ac:dyDescent="0.25"/>
    <row r="23577" ht="15" customHeight="1" x14ac:dyDescent="0.25"/>
    <row r="23585" ht="15" customHeight="1" x14ac:dyDescent="0.25"/>
    <row r="23593" ht="15" customHeight="1" x14ac:dyDescent="0.25"/>
    <row r="23601" ht="15" customHeight="1" x14ac:dyDescent="0.25"/>
    <row r="23609" ht="15" customHeight="1" x14ac:dyDescent="0.25"/>
    <row r="23617" ht="15" customHeight="1" x14ac:dyDescent="0.25"/>
    <row r="23625" ht="15" customHeight="1" x14ac:dyDescent="0.25"/>
    <row r="23633" ht="15" customHeight="1" x14ac:dyDescent="0.25"/>
    <row r="23641" ht="15" customHeight="1" x14ac:dyDescent="0.25"/>
    <row r="23649" ht="15" customHeight="1" x14ac:dyDescent="0.25"/>
    <row r="23657" ht="15" customHeight="1" x14ac:dyDescent="0.25"/>
    <row r="23665" ht="15" customHeight="1" x14ac:dyDescent="0.25"/>
    <row r="23673" ht="15" customHeight="1" x14ac:dyDescent="0.25"/>
    <row r="23681" ht="15" customHeight="1" x14ac:dyDescent="0.25"/>
    <row r="23689" ht="15" customHeight="1" x14ac:dyDescent="0.25"/>
    <row r="23697" ht="15" customHeight="1" x14ac:dyDescent="0.25"/>
    <row r="23705" ht="15" customHeight="1" x14ac:dyDescent="0.25"/>
    <row r="23713" ht="15" customHeight="1" x14ac:dyDescent="0.25"/>
    <row r="23721" ht="15" customHeight="1" x14ac:dyDescent="0.25"/>
    <row r="23729" ht="15" customHeight="1" x14ac:dyDescent="0.25"/>
    <row r="23737" ht="15" customHeight="1" x14ac:dyDescent="0.25"/>
    <row r="23745" ht="15" customHeight="1" x14ac:dyDescent="0.25"/>
    <row r="23753" ht="15" customHeight="1" x14ac:dyDescent="0.25"/>
    <row r="23761" ht="15" customHeight="1" x14ac:dyDescent="0.25"/>
    <row r="23769" ht="15" customHeight="1" x14ac:dyDescent="0.25"/>
    <row r="23777" ht="15" customHeight="1" x14ac:dyDescent="0.25"/>
    <row r="23785" ht="15" customHeight="1" x14ac:dyDescent="0.25"/>
    <row r="23793" ht="15" customHeight="1" x14ac:dyDescent="0.25"/>
    <row r="23801" ht="15" customHeight="1" x14ac:dyDescent="0.25"/>
    <row r="23809" ht="15" customHeight="1" x14ac:dyDescent="0.25"/>
    <row r="23817" ht="15" customHeight="1" x14ac:dyDescent="0.25"/>
    <row r="23825" ht="15" customHeight="1" x14ac:dyDescent="0.25"/>
    <row r="23833" ht="15" customHeight="1" x14ac:dyDescent="0.25"/>
    <row r="23841" ht="15" customHeight="1" x14ac:dyDescent="0.25"/>
    <row r="23849" ht="15" customHeight="1" x14ac:dyDescent="0.25"/>
    <row r="23857" ht="15" customHeight="1" x14ac:dyDescent="0.25"/>
    <row r="23865" ht="15" customHeight="1" x14ac:dyDescent="0.25"/>
    <row r="23873" ht="15" customHeight="1" x14ac:dyDescent="0.25"/>
    <row r="23881" ht="15" customHeight="1" x14ac:dyDescent="0.25"/>
    <row r="23889" ht="15" customHeight="1" x14ac:dyDescent="0.25"/>
    <row r="23897" ht="15" customHeight="1" x14ac:dyDescent="0.25"/>
    <row r="23905" ht="15" customHeight="1" x14ac:dyDescent="0.25"/>
    <row r="23913" ht="15" customHeight="1" x14ac:dyDescent="0.25"/>
    <row r="23921" ht="15" customHeight="1" x14ac:dyDescent="0.25"/>
    <row r="23929" ht="15" customHeight="1" x14ac:dyDescent="0.25"/>
    <row r="23937" ht="15" customHeight="1" x14ac:dyDescent="0.25"/>
    <row r="23945" ht="15" customHeight="1" x14ac:dyDescent="0.25"/>
    <row r="23953" ht="15" customHeight="1" x14ac:dyDescent="0.25"/>
    <row r="23961" ht="15" customHeight="1" x14ac:dyDescent="0.25"/>
    <row r="23969" ht="15" customHeight="1" x14ac:dyDescent="0.25"/>
    <row r="23977" ht="15" customHeight="1" x14ac:dyDescent="0.25"/>
    <row r="23985" ht="15" customHeight="1" x14ac:dyDescent="0.25"/>
    <row r="23993" ht="15" customHeight="1" x14ac:dyDescent="0.25"/>
    <row r="24001" ht="15" customHeight="1" x14ac:dyDescent="0.25"/>
    <row r="24009" ht="15" customHeight="1" x14ac:dyDescent="0.25"/>
    <row r="24017" ht="15" customHeight="1" x14ac:dyDescent="0.25"/>
    <row r="24025" ht="15" customHeight="1" x14ac:dyDescent="0.25"/>
    <row r="24033" ht="15" customHeight="1" x14ac:dyDescent="0.25"/>
    <row r="24041" ht="15" customHeight="1" x14ac:dyDescent="0.25"/>
    <row r="24049" ht="15" customHeight="1" x14ac:dyDescent="0.25"/>
    <row r="24057" ht="15" customHeight="1" x14ac:dyDescent="0.25"/>
    <row r="24065" ht="15" customHeight="1" x14ac:dyDescent="0.25"/>
    <row r="24073" ht="15" customHeight="1" x14ac:dyDescent="0.25"/>
    <row r="24081" ht="15" customHeight="1" x14ac:dyDescent="0.25"/>
    <row r="24089" ht="15" customHeight="1" x14ac:dyDescent="0.25"/>
    <row r="24097" ht="15" customHeight="1" x14ac:dyDescent="0.25"/>
    <row r="24105" ht="15" customHeight="1" x14ac:dyDescent="0.25"/>
    <row r="24113" ht="15" customHeight="1" x14ac:dyDescent="0.25"/>
    <row r="24121" ht="15" customHeight="1" x14ac:dyDescent="0.25"/>
    <row r="24129" ht="15" customHeight="1" x14ac:dyDescent="0.25"/>
    <row r="24137" ht="15" customHeight="1" x14ac:dyDescent="0.25"/>
    <row r="24145" ht="15" customHeight="1" x14ac:dyDescent="0.25"/>
    <row r="24153" ht="15" customHeight="1" x14ac:dyDescent="0.25"/>
    <row r="24161" ht="15" customHeight="1" x14ac:dyDescent="0.25"/>
    <row r="24169" ht="15" customHeight="1" x14ac:dyDescent="0.25"/>
    <row r="24177" ht="15" customHeight="1" x14ac:dyDescent="0.25"/>
    <row r="24185" ht="15" customHeight="1" x14ac:dyDescent="0.25"/>
    <row r="24193" ht="15" customHeight="1" x14ac:dyDescent="0.25"/>
    <row r="24201" ht="15" customHeight="1" x14ac:dyDescent="0.25"/>
    <row r="24209" ht="15" customHeight="1" x14ac:dyDescent="0.25"/>
    <row r="24217" ht="15" customHeight="1" x14ac:dyDescent="0.25"/>
    <row r="24225" ht="15" customHeight="1" x14ac:dyDescent="0.25"/>
    <row r="24233" ht="15" customHeight="1" x14ac:dyDescent="0.25"/>
    <row r="24241" ht="15" customHeight="1" x14ac:dyDescent="0.25"/>
    <row r="24249" ht="15" customHeight="1" x14ac:dyDescent="0.25"/>
    <row r="24257" ht="15" customHeight="1" x14ac:dyDescent="0.25"/>
    <row r="24265" ht="15" customHeight="1" x14ac:dyDescent="0.25"/>
    <row r="24273" ht="15" customHeight="1" x14ac:dyDescent="0.25"/>
    <row r="24281" ht="15" customHeight="1" x14ac:dyDescent="0.25"/>
    <row r="24289" ht="15" customHeight="1" x14ac:dyDescent="0.25"/>
    <row r="24297" ht="15" customHeight="1" x14ac:dyDescent="0.25"/>
    <row r="24305" ht="15" customHeight="1" x14ac:dyDescent="0.25"/>
    <row r="24313" ht="15" customHeight="1" x14ac:dyDescent="0.25"/>
    <row r="24321" ht="15" customHeight="1" x14ac:dyDescent="0.25"/>
    <row r="24329" ht="15" customHeight="1" x14ac:dyDescent="0.25"/>
    <row r="24337" ht="15" customHeight="1" x14ac:dyDescent="0.25"/>
    <row r="24345" ht="15" customHeight="1" x14ac:dyDescent="0.25"/>
    <row r="24353" ht="15" customHeight="1" x14ac:dyDescent="0.25"/>
    <row r="24361" ht="15" customHeight="1" x14ac:dyDescent="0.25"/>
    <row r="24369" ht="15" customHeight="1" x14ac:dyDescent="0.25"/>
    <row r="24377" ht="15" customHeight="1" x14ac:dyDescent="0.25"/>
    <row r="24385" ht="15" customHeight="1" x14ac:dyDescent="0.25"/>
    <row r="24393" ht="15" customHeight="1" x14ac:dyDescent="0.25"/>
    <row r="24401" ht="15" customHeight="1" x14ac:dyDescent="0.25"/>
    <row r="24409" ht="15" customHeight="1" x14ac:dyDescent="0.25"/>
    <row r="24417" ht="15" customHeight="1" x14ac:dyDescent="0.25"/>
    <row r="24425" ht="15" customHeight="1" x14ac:dyDescent="0.25"/>
    <row r="24433" ht="15" customHeight="1" x14ac:dyDescent="0.25"/>
    <row r="24441" ht="15" customHeight="1" x14ac:dyDescent="0.25"/>
    <row r="24449" ht="15" customHeight="1" x14ac:dyDescent="0.25"/>
    <row r="24457" ht="15" customHeight="1" x14ac:dyDescent="0.25"/>
    <row r="24465" ht="15" customHeight="1" x14ac:dyDescent="0.25"/>
    <row r="24473" ht="15" customHeight="1" x14ac:dyDescent="0.25"/>
    <row r="24481" ht="15" customHeight="1" x14ac:dyDescent="0.25"/>
    <row r="24489" ht="15" customHeight="1" x14ac:dyDescent="0.25"/>
    <row r="24497" ht="15" customHeight="1" x14ac:dyDescent="0.25"/>
    <row r="24505" ht="15" customHeight="1" x14ac:dyDescent="0.25"/>
    <row r="24513" ht="15" customHeight="1" x14ac:dyDescent="0.25"/>
    <row r="24521" ht="15" customHeight="1" x14ac:dyDescent="0.25"/>
    <row r="24529" ht="15" customHeight="1" x14ac:dyDescent="0.25"/>
    <row r="24537" ht="15" customHeight="1" x14ac:dyDescent="0.25"/>
    <row r="24545" ht="15" customHeight="1" x14ac:dyDescent="0.25"/>
    <row r="24553" ht="15" customHeight="1" x14ac:dyDescent="0.25"/>
    <row r="24561" ht="15" customHeight="1" x14ac:dyDescent="0.25"/>
    <row r="24569" ht="15" customHeight="1" x14ac:dyDescent="0.25"/>
    <row r="24577" ht="15" customHeight="1" x14ac:dyDescent="0.25"/>
    <row r="24585" ht="15" customHeight="1" x14ac:dyDescent="0.25"/>
    <row r="24593" ht="15" customHeight="1" x14ac:dyDescent="0.25"/>
    <row r="24601" ht="15" customHeight="1" x14ac:dyDescent="0.25"/>
    <row r="24609" ht="15" customHeight="1" x14ac:dyDescent="0.25"/>
    <row r="24617" ht="15" customHeight="1" x14ac:dyDescent="0.25"/>
    <row r="24625" ht="15" customHeight="1" x14ac:dyDescent="0.25"/>
    <row r="24633" ht="15" customHeight="1" x14ac:dyDescent="0.25"/>
    <row r="24641" ht="15" customHeight="1" x14ac:dyDescent="0.25"/>
    <row r="24649" ht="15" customHeight="1" x14ac:dyDescent="0.25"/>
    <row r="24657" ht="15" customHeight="1" x14ac:dyDescent="0.25"/>
    <row r="24665" ht="15" customHeight="1" x14ac:dyDescent="0.25"/>
    <row r="24673" ht="15" customHeight="1" x14ac:dyDescent="0.25"/>
    <row r="24681" ht="15" customHeight="1" x14ac:dyDescent="0.25"/>
    <row r="24689" ht="15" customHeight="1" x14ac:dyDescent="0.25"/>
    <row r="24697" ht="15" customHeight="1" x14ac:dyDescent="0.25"/>
    <row r="24705" ht="15" customHeight="1" x14ac:dyDescent="0.25"/>
    <row r="24713" ht="15" customHeight="1" x14ac:dyDescent="0.25"/>
    <row r="24721" ht="15" customHeight="1" x14ac:dyDescent="0.25"/>
    <row r="24729" ht="15" customHeight="1" x14ac:dyDescent="0.25"/>
    <row r="24737" ht="15" customHeight="1" x14ac:dyDescent="0.25"/>
    <row r="24745" ht="15" customHeight="1" x14ac:dyDescent="0.25"/>
    <row r="24753" ht="15" customHeight="1" x14ac:dyDescent="0.25"/>
    <row r="24761" ht="15" customHeight="1" x14ac:dyDescent="0.25"/>
    <row r="24769" ht="15" customHeight="1" x14ac:dyDescent="0.25"/>
    <row r="24777" ht="15" customHeight="1" x14ac:dyDescent="0.25"/>
    <row r="24785" ht="15" customHeight="1" x14ac:dyDescent="0.25"/>
    <row r="24793" ht="15" customHeight="1" x14ac:dyDescent="0.25"/>
    <row r="24801" ht="15" customHeight="1" x14ac:dyDescent="0.25"/>
    <row r="24809" ht="15" customHeight="1" x14ac:dyDescent="0.25"/>
    <row r="24817" ht="15" customHeight="1" x14ac:dyDescent="0.25"/>
    <row r="24825" ht="15" customHeight="1" x14ac:dyDescent="0.25"/>
    <row r="24833" ht="15" customHeight="1" x14ac:dyDescent="0.25"/>
    <row r="24841" ht="15" customHeight="1" x14ac:dyDescent="0.25"/>
    <row r="24849" ht="15" customHeight="1" x14ac:dyDescent="0.25"/>
    <row r="24857" ht="15" customHeight="1" x14ac:dyDescent="0.25"/>
    <row r="24865" ht="15" customHeight="1" x14ac:dyDescent="0.25"/>
    <row r="24873" ht="15" customHeight="1" x14ac:dyDescent="0.25"/>
    <row r="24881" ht="15" customHeight="1" x14ac:dyDescent="0.25"/>
    <row r="24889" ht="15" customHeight="1" x14ac:dyDescent="0.25"/>
    <row r="24897" ht="15" customHeight="1" x14ac:dyDescent="0.25"/>
    <row r="24905" ht="15" customHeight="1" x14ac:dyDescent="0.25"/>
    <row r="24913" ht="15" customHeight="1" x14ac:dyDescent="0.25"/>
    <row r="24921" ht="15" customHeight="1" x14ac:dyDescent="0.25"/>
    <row r="24929" ht="15" customHeight="1" x14ac:dyDescent="0.25"/>
    <row r="24937" ht="15" customHeight="1" x14ac:dyDescent="0.25"/>
    <row r="24945" ht="15" customHeight="1" x14ac:dyDescent="0.25"/>
    <row r="24953" ht="15" customHeight="1" x14ac:dyDescent="0.25"/>
    <row r="24961" ht="15" customHeight="1" x14ac:dyDescent="0.25"/>
    <row r="24969" ht="15" customHeight="1" x14ac:dyDescent="0.25"/>
    <row r="24977" ht="15" customHeight="1" x14ac:dyDescent="0.25"/>
    <row r="24985" ht="15" customHeight="1" x14ac:dyDescent="0.25"/>
    <row r="24993" ht="15" customHeight="1" x14ac:dyDescent="0.25"/>
    <row r="25001" ht="15" customHeight="1" x14ac:dyDescent="0.25"/>
    <row r="25009" ht="15" customHeight="1" x14ac:dyDescent="0.25"/>
    <row r="25017" ht="15" customHeight="1" x14ac:dyDescent="0.25"/>
    <row r="25025" ht="15" customHeight="1" x14ac:dyDescent="0.25"/>
    <row r="25033" ht="15" customHeight="1" x14ac:dyDescent="0.25"/>
    <row r="25041" ht="15" customHeight="1" x14ac:dyDescent="0.25"/>
    <row r="25049" ht="15" customHeight="1" x14ac:dyDescent="0.25"/>
    <row r="25057" ht="15" customHeight="1" x14ac:dyDescent="0.25"/>
    <row r="25065" ht="15" customHeight="1" x14ac:dyDescent="0.25"/>
    <row r="25073" ht="15" customHeight="1" x14ac:dyDescent="0.25"/>
    <row r="25081" ht="15" customHeight="1" x14ac:dyDescent="0.25"/>
    <row r="25089" ht="15" customHeight="1" x14ac:dyDescent="0.25"/>
    <row r="25097" ht="15" customHeight="1" x14ac:dyDescent="0.25"/>
    <row r="25105" ht="15" customHeight="1" x14ac:dyDescent="0.25"/>
    <row r="25113" ht="15" customHeight="1" x14ac:dyDescent="0.25"/>
    <row r="25121" ht="15" customHeight="1" x14ac:dyDescent="0.25"/>
    <row r="25129" ht="15" customHeight="1" x14ac:dyDescent="0.25"/>
    <row r="25137" ht="15" customHeight="1" x14ac:dyDescent="0.25"/>
    <row r="25145" ht="15" customHeight="1" x14ac:dyDescent="0.25"/>
    <row r="25153" ht="15" customHeight="1" x14ac:dyDescent="0.25"/>
    <row r="25161" ht="15" customHeight="1" x14ac:dyDescent="0.25"/>
    <row r="25169" ht="15" customHeight="1" x14ac:dyDescent="0.25"/>
    <row r="25177" ht="15" customHeight="1" x14ac:dyDescent="0.25"/>
    <row r="25185" ht="15" customHeight="1" x14ac:dyDescent="0.25"/>
    <row r="25193" ht="15" customHeight="1" x14ac:dyDescent="0.25"/>
    <row r="25201" ht="15" customHeight="1" x14ac:dyDescent="0.25"/>
    <row r="25209" ht="15" customHeight="1" x14ac:dyDescent="0.25"/>
    <row r="25217" ht="15" customHeight="1" x14ac:dyDescent="0.25"/>
    <row r="25225" ht="15" customHeight="1" x14ac:dyDescent="0.25"/>
    <row r="25233" ht="15" customHeight="1" x14ac:dyDescent="0.25"/>
    <row r="25241" ht="15" customHeight="1" x14ac:dyDescent="0.25"/>
    <row r="25249" ht="15" customHeight="1" x14ac:dyDescent="0.25"/>
    <row r="25257" ht="15" customHeight="1" x14ac:dyDescent="0.25"/>
    <row r="25265" ht="15" customHeight="1" x14ac:dyDescent="0.25"/>
    <row r="25273" ht="15" customHeight="1" x14ac:dyDescent="0.25"/>
    <row r="25281" ht="15" customHeight="1" x14ac:dyDescent="0.25"/>
    <row r="25289" ht="15" customHeight="1" x14ac:dyDescent="0.25"/>
    <row r="25297" ht="15" customHeight="1" x14ac:dyDescent="0.25"/>
    <row r="25305" ht="15" customHeight="1" x14ac:dyDescent="0.25"/>
    <row r="25313" ht="15" customHeight="1" x14ac:dyDescent="0.25"/>
    <row r="25321" ht="15" customHeight="1" x14ac:dyDescent="0.25"/>
    <row r="25329" ht="15" customHeight="1" x14ac:dyDescent="0.25"/>
    <row r="25337" ht="15" customHeight="1" x14ac:dyDescent="0.25"/>
    <row r="25345" ht="15" customHeight="1" x14ac:dyDescent="0.25"/>
    <row r="25353" ht="15" customHeight="1" x14ac:dyDescent="0.25"/>
    <row r="25361" ht="15" customHeight="1" x14ac:dyDescent="0.25"/>
    <row r="25369" ht="15" customHeight="1" x14ac:dyDescent="0.25"/>
    <row r="25377" ht="15" customHeight="1" x14ac:dyDescent="0.25"/>
    <row r="25385" ht="15" customHeight="1" x14ac:dyDescent="0.25"/>
    <row r="25393" ht="15" customHeight="1" x14ac:dyDescent="0.25"/>
    <row r="25401" ht="15" customHeight="1" x14ac:dyDescent="0.25"/>
    <row r="25409" ht="15" customHeight="1" x14ac:dyDescent="0.25"/>
    <row r="25417" ht="15" customHeight="1" x14ac:dyDescent="0.25"/>
    <row r="25425" ht="15" customHeight="1" x14ac:dyDescent="0.25"/>
    <row r="25433" ht="15" customHeight="1" x14ac:dyDescent="0.25"/>
    <row r="25441" ht="15" customHeight="1" x14ac:dyDescent="0.25"/>
    <row r="25449" ht="15" customHeight="1" x14ac:dyDescent="0.25"/>
    <row r="25457" ht="15" customHeight="1" x14ac:dyDescent="0.25"/>
    <row r="25465" ht="15" customHeight="1" x14ac:dyDescent="0.25"/>
    <row r="25473" ht="15" customHeight="1" x14ac:dyDescent="0.25"/>
    <row r="25481" ht="15" customHeight="1" x14ac:dyDescent="0.25"/>
    <row r="25489" ht="15" customHeight="1" x14ac:dyDescent="0.25"/>
    <row r="25497" ht="15" customHeight="1" x14ac:dyDescent="0.25"/>
    <row r="25505" ht="15" customHeight="1" x14ac:dyDescent="0.25"/>
    <row r="25513" ht="15" customHeight="1" x14ac:dyDescent="0.25"/>
    <row r="25521" ht="15" customHeight="1" x14ac:dyDescent="0.25"/>
    <row r="25529" ht="15" customHeight="1" x14ac:dyDescent="0.25"/>
    <row r="25537" ht="15" customHeight="1" x14ac:dyDescent="0.25"/>
    <row r="25545" ht="15" customHeight="1" x14ac:dyDescent="0.25"/>
    <row r="25553" ht="15" customHeight="1" x14ac:dyDescent="0.25"/>
    <row r="25561" ht="15" customHeight="1" x14ac:dyDescent="0.25"/>
    <row r="25569" ht="15" customHeight="1" x14ac:dyDescent="0.25"/>
    <row r="25577" ht="15" customHeight="1" x14ac:dyDescent="0.25"/>
    <row r="25585" ht="15" customHeight="1" x14ac:dyDescent="0.25"/>
    <row r="25593" ht="15" customHeight="1" x14ac:dyDescent="0.25"/>
    <row r="25601" ht="15" customHeight="1" x14ac:dyDescent="0.25"/>
    <row r="25609" ht="15" customHeight="1" x14ac:dyDescent="0.25"/>
    <row r="25617" ht="15" customHeight="1" x14ac:dyDescent="0.25"/>
    <row r="25625" ht="15" customHeight="1" x14ac:dyDescent="0.25"/>
    <row r="25633" ht="15" customHeight="1" x14ac:dyDescent="0.25"/>
    <row r="25641" ht="15" customHeight="1" x14ac:dyDescent="0.25"/>
    <row r="25649" ht="15" customHeight="1" x14ac:dyDescent="0.25"/>
    <row r="25657" ht="15" customHeight="1" x14ac:dyDescent="0.25"/>
    <row r="25665" ht="15" customHeight="1" x14ac:dyDescent="0.25"/>
    <row r="25673" ht="15" customHeight="1" x14ac:dyDescent="0.25"/>
    <row r="25681" ht="15" customHeight="1" x14ac:dyDescent="0.25"/>
    <row r="25689" ht="15" customHeight="1" x14ac:dyDescent="0.25"/>
    <row r="25697" ht="15" customHeight="1" x14ac:dyDescent="0.25"/>
    <row r="25705" ht="15" customHeight="1" x14ac:dyDescent="0.25"/>
    <row r="25713" ht="15" customHeight="1" x14ac:dyDescent="0.25"/>
    <row r="25721" ht="15" customHeight="1" x14ac:dyDescent="0.25"/>
    <row r="25729" ht="15" customHeight="1" x14ac:dyDescent="0.25"/>
    <row r="25737" ht="15" customHeight="1" x14ac:dyDescent="0.25"/>
    <row r="25745" ht="15" customHeight="1" x14ac:dyDescent="0.25"/>
    <row r="25753" ht="15" customHeight="1" x14ac:dyDescent="0.25"/>
    <row r="25761" ht="15" customHeight="1" x14ac:dyDescent="0.25"/>
    <row r="25769" ht="15" customHeight="1" x14ac:dyDescent="0.25"/>
    <row r="25777" ht="15" customHeight="1" x14ac:dyDescent="0.25"/>
    <row r="25785" ht="15" customHeight="1" x14ac:dyDescent="0.25"/>
    <row r="25793" ht="15" customHeight="1" x14ac:dyDescent="0.25"/>
    <row r="25801" ht="15" customHeight="1" x14ac:dyDescent="0.25"/>
    <row r="25809" ht="15" customHeight="1" x14ac:dyDescent="0.25"/>
    <row r="25817" ht="15" customHeight="1" x14ac:dyDescent="0.25"/>
    <row r="25825" ht="15" customHeight="1" x14ac:dyDescent="0.25"/>
    <row r="25833" ht="15" customHeight="1" x14ac:dyDescent="0.25"/>
    <row r="25841" ht="15" customHeight="1" x14ac:dyDescent="0.25"/>
    <row r="25849" ht="15" customHeight="1" x14ac:dyDescent="0.25"/>
    <row r="25857" ht="15" customHeight="1" x14ac:dyDescent="0.25"/>
    <row r="25865" ht="15" customHeight="1" x14ac:dyDescent="0.25"/>
    <row r="25873" ht="15" customHeight="1" x14ac:dyDescent="0.25"/>
    <row r="25881" ht="15" customHeight="1" x14ac:dyDescent="0.25"/>
    <row r="25889" ht="15" customHeight="1" x14ac:dyDescent="0.25"/>
    <row r="25897" ht="15" customHeight="1" x14ac:dyDescent="0.25"/>
    <row r="25905" ht="15" customHeight="1" x14ac:dyDescent="0.25"/>
    <row r="25913" ht="15" customHeight="1" x14ac:dyDescent="0.25"/>
    <row r="25921" ht="15" customHeight="1" x14ac:dyDescent="0.25"/>
    <row r="25929" ht="15" customHeight="1" x14ac:dyDescent="0.25"/>
    <row r="25937" ht="15" customHeight="1" x14ac:dyDescent="0.25"/>
    <row r="25945" ht="15" customHeight="1" x14ac:dyDescent="0.25"/>
    <row r="25953" ht="15" customHeight="1" x14ac:dyDescent="0.25"/>
    <row r="25961" ht="15" customHeight="1" x14ac:dyDescent="0.25"/>
    <row r="25969" ht="15" customHeight="1" x14ac:dyDescent="0.25"/>
    <row r="25977" ht="15" customHeight="1" x14ac:dyDescent="0.25"/>
    <row r="25985" ht="15" customHeight="1" x14ac:dyDescent="0.25"/>
    <row r="25993" ht="15" customHeight="1" x14ac:dyDescent="0.25"/>
    <row r="26001" ht="15" customHeight="1" x14ac:dyDescent="0.25"/>
    <row r="26009" ht="15" customHeight="1" x14ac:dyDescent="0.25"/>
    <row r="26017" ht="15" customHeight="1" x14ac:dyDescent="0.25"/>
    <row r="26025" ht="15" customHeight="1" x14ac:dyDescent="0.25"/>
    <row r="26033" ht="15" customHeight="1" x14ac:dyDescent="0.25"/>
    <row r="26041" ht="15" customHeight="1" x14ac:dyDescent="0.25"/>
    <row r="26049" ht="15" customHeight="1" x14ac:dyDescent="0.25"/>
    <row r="26057" ht="15" customHeight="1" x14ac:dyDescent="0.25"/>
    <row r="26065" ht="15" customHeight="1" x14ac:dyDescent="0.25"/>
    <row r="26073" ht="15" customHeight="1" x14ac:dyDescent="0.25"/>
    <row r="26081" ht="15" customHeight="1" x14ac:dyDescent="0.25"/>
    <row r="26089" ht="15" customHeight="1" x14ac:dyDescent="0.25"/>
    <row r="26097" ht="15" customHeight="1" x14ac:dyDescent="0.25"/>
    <row r="26105" ht="15" customHeight="1" x14ac:dyDescent="0.25"/>
    <row r="26113" ht="15" customHeight="1" x14ac:dyDescent="0.25"/>
    <row r="26121" ht="15" customHeight="1" x14ac:dyDescent="0.25"/>
    <row r="26129" ht="15" customHeight="1" x14ac:dyDescent="0.25"/>
    <row r="26137" ht="15" customHeight="1" x14ac:dyDescent="0.25"/>
    <row r="26145" ht="15" customHeight="1" x14ac:dyDescent="0.25"/>
    <row r="26153" ht="15" customHeight="1" x14ac:dyDescent="0.25"/>
    <row r="26161" ht="15" customHeight="1" x14ac:dyDescent="0.25"/>
    <row r="26169" ht="15" customHeight="1" x14ac:dyDescent="0.25"/>
    <row r="26177" ht="15" customHeight="1" x14ac:dyDescent="0.25"/>
    <row r="26185" ht="15" customHeight="1" x14ac:dyDescent="0.25"/>
    <row r="26193" ht="15" customHeight="1" x14ac:dyDescent="0.25"/>
    <row r="26201" ht="15" customHeight="1" x14ac:dyDescent="0.25"/>
    <row r="26209" ht="15" customHeight="1" x14ac:dyDescent="0.25"/>
    <row r="26217" ht="15" customHeight="1" x14ac:dyDescent="0.25"/>
    <row r="26225" ht="15" customHeight="1" x14ac:dyDescent="0.25"/>
    <row r="26233" ht="15" customHeight="1" x14ac:dyDescent="0.25"/>
    <row r="26241" ht="15" customHeight="1" x14ac:dyDescent="0.25"/>
    <row r="26249" ht="15" customHeight="1" x14ac:dyDescent="0.25"/>
    <row r="26257" ht="15" customHeight="1" x14ac:dyDescent="0.25"/>
    <row r="26265" ht="15" customHeight="1" x14ac:dyDescent="0.25"/>
    <row r="26273" ht="15" customHeight="1" x14ac:dyDescent="0.25"/>
    <row r="26281" ht="15" customHeight="1" x14ac:dyDescent="0.25"/>
    <row r="26289" ht="15" customHeight="1" x14ac:dyDescent="0.25"/>
    <row r="26297" ht="15" customHeight="1" x14ac:dyDescent="0.25"/>
    <row r="26305" ht="15" customHeight="1" x14ac:dyDescent="0.25"/>
    <row r="26313" ht="15" customHeight="1" x14ac:dyDescent="0.25"/>
    <row r="26321" ht="15" customHeight="1" x14ac:dyDescent="0.25"/>
    <row r="26329" ht="15" customHeight="1" x14ac:dyDescent="0.25"/>
    <row r="26337" ht="15" customHeight="1" x14ac:dyDescent="0.25"/>
    <row r="26345" ht="15" customHeight="1" x14ac:dyDescent="0.25"/>
    <row r="26353" ht="15" customHeight="1" x14ac:dyDescent="0.25"/>
    <row r="26361" ht="15" customHeight="1" x14ac:dyDescent="0.25"/>
    <row r="26369" ht="15" customHeight="1" x14ac:dyDescent="0.25"/>
    <row r="26377" ht="15" customHeight="1" x14ac:dyDescent="0.25"/>
    <row r="26385" ht="15" customHeight="1" x14ac:dyDescent="0.25"/>
    <row r="26393" ht="15" customHeight="1" x14ac:dyDescent="0.25"/>
    <row r="26401" ht="15" customHeight="1" x14ac:dyDescent="0.25"/>
    <row r="26409" ht="15" customHeight="1" x14ac:dyDescent="0.25"/>
    <row r="26417" ht="15" customHeight="1" x14ac:dyDescent="0.25"/>
    <row r="26425" ht="15" customHeight="1" x14ac:dyDescent="0.25"/>
    <row r="26433" ht="15" customHeight="1" x14ac:dyDescent="0.25"/>
    <row r="26441" ht="15" customHeight="1" x14ac:dyDescent="0.25"/>
    <row r="26449" ht="15" customHeight="1" x14ac:dyDescent="0.25"/>
    <row r="26457" ht="15" customHeight="1" x14ac:dyDescent="0.25"/>
    <row r="26465" ht="15" customHeight="1" x14ac:dyDescent="0.25"/>
    <row r="26473" ht="15" customHeight="1" x14ac:dyDescent="0.25"/>
    <row r="26481" ht="15" customHeight="1" x14ac:dyDescent="0.25"/>
    <row r="26489" ht="15" customHeight="1" x14ac:dyDescent="0.25"/>
    <row r="26497" ht="15" customHeight="1" x14ac:dyDescent="0.25"/>
    <row r="26505" ht="15" customHeight="1" x14ac:dyDescent="0.25"/>
    <row r="26513" ht="15" customHeight="1" x14ac:dyDescent="0.25"/>
    <row r="26521" ht="15" customHeight="1" x14ac:dyDescent="0.25"/>
    <row r="26529" ht="15" customHeight="1" x14ac:dyDescent="0.25"/>
    <row r="26537" ht="15" customHeight="1" x14ac:dyDescent="0.25"/>
    <row r="26545" ht="15" customHeight="1" x14ac:dyDescent="0.25"/>
    <row r="26553" ht="15" customHeight="1" x14ac:dyDescent="0.25"/>
    <row r="26561" ht="15" customHeight="1" x14ac:dyDescent="0.25"/>
    <row r="26569" ht="15" customHeight="1" x14ac:dyDescent="0.25"/>
    <row r="26577" ht="15" customHeight="1" x14ac:dyDescent="0.25"/>
    <row r="26585" ht="15" customHeight="1" x14ac:dyDescent="0.25"/>
    <row r="26593" ht="15" customHeight="1" x14ac:dyDescent="0.25"/>
    <row r="26601" ht="15" customHeight="1" x14ac:dyDescent="0.25"/>
    <row r="26609" ht="15" customHeight="1" x14ac:dyDescent="0.25"/>
    <row r="26617" ht="15" customHeight="1" x14ac:dyDescent="0.25"/>
    <row r="26625" ht="15" customHeight="1" x14ac:dyDescent="0.25"/>
    <row r="26633" ht="15" customHeight="1" x14ac:dyDescent="0.25"/>
    <row r="26641" ht="15" customHeight="1" x14ac:dyDescent="0.25"/>
    <row r="26649" ht="15" customHeight="1" x14ac:dyDescent="0.25"/>
    <row r="26657" ht="15" customHeight="1" x14ac:dyDescent="0.25"/>
    <row r="26665" ht="15" customHeight="1" x14ac:dyDescent="0.25"/>
    <row r="26673" ht="15" customHeight="1" x14ac:dyDescent="0.25"/>
    <row r="26681" ht="15" customHeight="1" x14ac:dyDescent="0.25"/>
    <row r="26689" ht="15" customHeight="1" x14ac:dyDescent="0.25"/>
    <row r="26697" ht="15" customHeight="1" x14ac:dyDescent="0.25"/>
    <row r="26705" ht="15" customHeight="1" x14ac:dyDescent="0.25"/>
    <row r="26713" ht="15" customHeight="1" x14ac:dyDescent="0.25"/>
    <row r="26721" ht="15" customHeight="1" x14ac:dyDescent="0.25"/>
    <row r="26729" ht="15" customHeight="1" x14ac:dyDescent="0.25"/>
    <row r="26737" ht="15" customHeight="1" x14ac:dyDescent="0.25"/>
    <row r="26745" ht="15" customHeight="1" x14ac:dyDescent="0.25"/>
    <row r="26753" ht="15" customHeight="1" x14ac:dyDescent="0.25"/>
    <row r="26761" ht="15" customHeight="1" x14ac:dyDescent="0.25"/>
    <row r="26769" ht="15" customHeight="1" x14ac:dyDescent="0.25"/>
    <row r="26777" ht="15" customHeight="1" x14ac:dyDescent="0.25"/>
    <row r="26785" ht="15" customHeight="1" x14ac:dyDescent="0.25"/>
    <row r="26793" ht="15" customHeight="1" x14ac:dyDescent="0.25"/>
    <row r="26801" ht="15" customHeight="1" x14ac:dyDescent="0.25"/>
    <row r="26809" ht="15" customHeight="1" x14ac:dyDescent="0.25"/>
    <row r="26817" ht="15" customHeight="1" x14ac:dyDescent="0.25"/>
    <row r="26825" ht="15" customHeight="1" x14ac:dyDescent="0.25"/>
    <row r="26833" ht="15" customHeight="1" x14ac:dyDescent="0.25"/>
    <row r="26841" ht="15" customHeight="1" x14ac:dyDescent="0.25"/>
    <row r="26849" ht="15" customHeight="1" x14ac:dyDescent="0.25"/>
    <row r="26857" ht="15" customHeight="1" x14ac:dyDescent="0.25"/>
    <row r="26865" ht="15" customHeight="1" x14ac:dyDescent="0.25"/>
    <row r="26873" ht="15" customHeight="1" x14ac:dyDescent="0.25"/>
    <row r="26881" ht="15" customHeight="1" x14ac:dyDescent="0.25"/>
    <row r="26889" ht="15" customHeight="1" x14ac:dyDescent="0.25"/>
    <row r="26897" ht="15" customHeight="1" x14ac:dyDescent="0.25"/>
    <row r="26905" ht="15" customHeight="1" x14ac:dyDescent="0.25"/>
    <row r="26913" ht="15" customHeight="1" x14ac:dyDescent="0.25"/>
    <row r="26921" ht="15" customHeight="1" x14ac:dyDescent="0.25"/>
    <row r="26929" ht="15" customHeight="1" x14ac:dyDescent="0.25"/>
    <row r="26937" ht="15" customHeight="1" x14ac:dyDescent="0.25"/>
    <row r="26945" ht="15" customHeight="1" x14ac:dyDescent="0.25"/>
    <row r="26953" ht="15" customHeight="1" x14ac:dyDescent="0.25"/>
    <row r="26961" ht="15" customHeight="1" x14ac:dyDescent="0.25"/>
    <row r="26969" ht="15" customHeight="1" x14ac:dyDescent="0.25"/>
    <row r="26977" ht="15" customHeight="1" x14ac:dyDescent="0.25"/>
    <row r="26985" ht="15" customHeight="1" x14ac:dyDescent="0.25"/>
    <row r="26993" ht="15" customHeight="1" x14ac:dyDescent="0.25"/>
    <row r="27001" ht="15" customHeight="1" x14ac:dyDescent="0.25"/>
    <row r="27009" ht="15" customHeight="1" x14ac:dyDescent="0.25"/>
    <row r="27017" ht="15" customHeight="1" x14ac:dyDescent="0.25"/>
    <row r="27025" ht="15" customHeight="1" x14ac:dyDescent="0.25"/>
    <row r="27033" ht="15" customHeight="1" x14ac:dyDescent="0.25"/>
    <row r="27041" ht="15" customHeight="1" x14ac:dyDescent="0.25"/>
    <row r="27049" ht="15" customHeight="1" x14ac:dyDescent="0.25"/>
    <row r="27057" ht="15" customHeight="1" x14ac:dyDescent="0.25"/>
    <row r="27065" ht="15" customHeight="1" x14ac:dyDescent="0.25"/>
    <row r="27073" ht="15" customHeight="1" x14ac:dyDescent="0.25"/>
    <row r="27081" ht="15" customHeight="1" x14ac:dyDescent="0.25"/>
    <row r="27089" ht="15" customHeight="1" x14ac:dyDescent="0.25"/>
    <row r="27097" ht="15" customHeight="1" x14ac:dyDescent="0.25"/>
    <row r="27105" ht="15" customHeight="1" x14ac:dyDescent="0.25"/>
    <row r="27113" ht="15" customHeight="1" x14ac:dyDescent="0.25"/>
    <row r="27121" ht="15" customHeight="1" x14ac:dyDescent="0.25"/>
    <row r="27129" ht="15" customHeight="1" x14ac:dyDescent="0.25"/>
    <row r="27137" ht="15" customHeight="1" x14ac:dyDescent="0.25"/>
    <row r="27145" ht="15" customHeight="1" x14ac:dyDescent="0.25"/>
    <row r="27153" ht="15" customHeight="1" x14ac:dyDescent="0.25"/>
    <row r="27161" ht="15" customHeight="1" x14ac:dyDescent="0.25"/>
    <row r="27169" ht="15" customHeight="1" x14ac:dyDescent="0.25"/>
    <row r="27177" ht="15" customHeight="1" x14ac:dyDescent="0.25"/>
    <row r="27185" ht="15" customHeight="1" x14ac:dyDescent="0.25"/>
    <row r="27193" ht="15" customHeight="1" x14ac:dyDescent="0.25"/>
    <row r="27201" ht="15" customHeight="1" x14ac:dyDescent="0.25"/>
    <row r="27209" ht="15" customHeight="1" x14ac:dyDescent="0.25"/>
    <row r="27217" ht="15" customHeight="1" x14ac:dyDescent="0.25"/>
    <row r="27225" ht="15" customHeight="1" x14ac:dyDescent="0.25"/>
    <row r="27233" ht="15" customHeight="1" x14ac:dyDescent="0.25"/>
    <row r="27241" ht="15" customHeight="1" x14ac:dyDescent="0.25"/>
    <row r="27249" ht="15" customHeight="1" x14ac:dyDescent="0.25"/>
    <row r="27257" ht="15" customHeight="1" x14ac:dyDescent="0.25"/>
    <row r="27265" ht="15" customHeight="1" x14ac:dyDescent="0.25"/>
    <row r="27273" ht="15" customHeight="1" x14ac:dyDescent="0.25"/>
    <row r="27281" ht="15" customHeight="1" x14ac:dyDescent="0.25"/>
    <row r="27289" ht="15" customHeight="1" x14ac:dyDescent="0.25"/>
    <row r="27297" ht="15" customHeight="1" x14ac:dyDescent="0.25"/>
    <row r="27305" ht="15" customHeight="1" x14ac:dyDescent="0.25"/>
    <row r="27313" ht="15" customHeight="1" x14ac:dyDescent="0.25"/>
    <row r="27321" ht="15" customHeight="1" x14ac:dyDescent="0.25"/>
    <row r="27329" ht="15" customHeight="1" x14ac:dyDescent="0.25"/>
    <row r="27337" ht="15" customHeight="1" x14ac:dyDescent="0.25"/>
    <row r="27345" ht="15" customHeight="1" x14ac:dyDescent="0.25"/>
    <row r="27353" ht="15" customHeight="1" x14ac:dyDescent="0.25"/>
    <row r="27361" ht="15" customHeight="1" x14ac:dyDescent="0.25"/>
    <row r="27369" ht="15" customHeight="1" x14ac:dyDescent="0.25"/>
    <row r="27377" ht="15" customHeight="1" x14ac:dyDescent="0.25"/>
    <row r="27385" ht="15" customHeight="1" x14ac:dyDescent="0.25"/>
    <row r="27393" ht="15" customHeight="1" x14ac:dyDescent="0.25"/>
    <row r="27401" ht="15" customHeight="1" x14ac:dyDescent="0.25"/>
    <row r="27409" ht="15" customHeight="1" x14ac:dyDescent="0.25"/>
    <row r="27417" ht="15" customHeight="1" x14ac:dyDescent="0.25"/>
    <row r="27425" ht="15" customHeight="1" x14ac:dyDescent="0.25"/>
    <row r="27433" ht="15" customHeight="1" x14ac:dyDescent="0.25"/>
    <row r="27441" ht="15" customHeight="1" x14ac:dyDescent="0.25"/>
    <row r="27449" ht="15" customHeight="1" x14ac:dyDescent="0.25"/>
    <row r="27457" ht="15" customHeight="1" x14ac:dyDescent="0.25"/>
    <row r="27465" ht="15" customHeight="1" x14ac:dyDescent="0.25"/>
    <row r="27473" ht="15" customHeight="1" x14ac:dyDescent="0.25"/>
    <row r="27481" ht="15" customHeight="1" x14ac:dyDescent="0.25"/>
    <row r="27489" ht="15" customHeight="1" x14ac:dyDescent="0.25"/>
    <row r="27497" ht="15" customHeight="1" x14ac:dyDescent="0.25"/>
    <row r="27505" ht="15" customHeight="1" x14ac:dyDescent="0.25"/>
    <row r="27513" ht="15" customHeight="1" x14ac:dyDescent="0.25"/>
    <row r="27521" ht="15" customHeight="1" x14ac:dyDescent="0.25"/>
    <row r="27529" ht="15" customHeight="1" x14ac:dyDescent="0.25"/>
    <row r="27537" ht="15" customHeight="1" x14ac:dyDescent="0.25"/>
    <row r="27545" ht="15" customHeight="1" x14ac:dyDescent="0.25"/>
    <row r="27553" ht="15" customHeight="1" x14ac:dyDescent="0.25"/>
    <row r="27561" ht="15" customHeight="1" x14ac:dyDescent="0.25"/>
    <row r="27569" ht="15" customHeight="1" x14ac:dyDescent="0.25"/>
    <row r="27577" ht="15" customHeight="1" x14ac:dyDescent="0.25"/>
    <row r="27585" ht="15" customHeight="1" x14ac:dyDescent="0.25"/>
    <row r="27593" ht="15" customHeight="1" x14ac:dyDescent="0.25"/>
    <row r="27601" ht="15" customHeight="1" x14ac:dyDescent="0.25"/>
    <row r="27609" ht="15" customHeight="1" x14ac:dyDescent="0.25"/>
    <row r="27617" ht="15" customHeight="1" x14ac:dyDescent="0.25"/>
    <row r="27625" ht="15" customHeight="1" x14ac:dyDescent="0.25"/>
    <row r="27633" ht="15" customHeight="1" x14ac:dyDescent="0.25"/>
    <row r="27641" ht="15" customHeight="1" x14ac:dyDescent="0.25"/>
    <row r="27649" ht="15" customHeight="1" x14ac:dyDescent="0.25"/>
    <row r="27657" ht="15" customHeight="1" x14ac:dyDescent="0.25"/>
    <row r="27665" ht="15" customHeight="1" x14ac:dyDescent="0.25"/>
    <row r="27673" ht="15" customHeight="1" x14ac:dyDescent="0.25"/>
    <row r="27681" ht="15" customHeight="1" x14ac:dyDescent="0.25"/>
    <row r="27689" ht="15" customHeight="1" x14ac:dyDescent="0.25"/>
    <row r="27697" ht="15" customHeight="1" x14ac:dyDescent="0.25"/>
    <row r="27705" ht="15" customHeight="1" x14ac:dyDescent="0.25"/>
    <row r="27713" ht="15" customHeight="1" x14ac:dyDescent="0.25"/>
    <row r="27721" ht="15" customHeight="1" x14ac:dyDescent="0.25"/>
    <row r="27729" ht="15" customHeight="1" x14ac:dyDescent="0.25"/>
    <row r="27737" ht="15" customHeight="1" x14ac:dyDescent="0.25"/>
    <row r="27745" ht="15" customHeight="1" x14ac:dyDescent="0.25"/>
    <row r="27753" ht="15" customHeight="1" x14ac:dyDescent="0.25"/>
    <row r="27761" ht="15" customHeight="1" x14ac:dyDescent="0.25"/>
    <row r="27769" ht="15" customHeight="1" x14ac:dyDescent="0.25"/>
    <row r="27777" ht="15" customHeight="1" x14ac:dyDescent="0.25"/>
    <row r="27785" ht="15" customHeight="1" x14ac:dyDescent="0.25"/>
    <row r="27793" ht="15" customHeight="1" x14ac:dyDescent="0.25"/>
    <row r="27801" ht="15" customHeight="1" x14ac:dyDescent="0.25"/>
    <row r="27809" ht="15" customHeight="1" x14ac:dyDescent="0.25"/>
    <row r="27817" ht="15" customHeight="1" x14ac:dyDescent="0.25"/>
    <row r="27825" ht="15" customHeight="1" x14ac:dyDescent="0.25"/>
    <row r="27833" ht="15" customHeight="1" x14ac:dyDescent="0.25"/>
    <row r="27841" ht="15" customHeight="1" x14ac:dyDescent="0.25"/>
    <row r="27849" ht="15" customHeight="1" x14ac:dyDescent="0.25"/>
    <row r="27857" ht="15" customHeight="1" x14ac:dyDescent="0.25"/>
    <row r="27865" ht="15" customHeight="1" x14ac:dyDescent="0.25"/>
    <row r="27873" ht="15" customHeight="1" x14ac:dyDescent="0.25"/>
    <row r="27881" ht="15" customHeight="1" x14ac:dyDescent="0.25"/>
    <row r="27889" ht="15" customHeight="1" x14ac:dyDescent="0.25"/>
    <row r="27897" ht="15" customHeight="1" x14ac:dyDescent="0.25"/>
    <row r="27905" ht="15" customHeight="1" x14ac:dyDescent="0.25"/>
    <row r="27913" ht="15" customHeight="1" x14ac:dyDescent="0.25"/>
    <row r="27921" ht="15" customHeight="1" x14ac:dyDescent="0.25"/>
    <row r="27929" ht="15" customHeight="1" x14ac:dyDescent="0.25"/>
    <row r="27937" ht="15" customHeight="1" x14ac:dyDescent="0.25"/>
    <row r="27945" ht="15" customHeight="1" x14ac:dyDescent="0.25"/>
    <row r="27953" ht="15" customHeight="1" x14ac:dyDescent="0.25"/>
    <row r="27961" ht="15" customHeight="1" x14ac:dyDescent="0.25"/>
    <row r="27969" ht="15" customHeight="1" x14ac:dyDescent="0.25"/>
    <row r="27977" ht="15" customHeight="1" x14ac:dyDescent="0.25"/>
    <row r="27985" ht="15" customHeight="1" x14ac:dyDescent="0.25"/>
    <row r="27993" ht="15" customHeight="1" x14ac:dyDescent="0.25"/>
    <row r="28001" ht="15" customHeight="1" x14ac:dyDescent="0.25"/>
    <row r="28009" ht="15" customHeight="1" x14ac:dyDescent="0.25"/>
    <row r="28017" ht="15" customHeight="1" x14ac:dyDescent="0.25"/>
    <row r="28025" ht="15" customHeight="1" x14ac:dyDescent="0.25"/>
    <row r="28033" ht="15" customHeight="1" x14ac:dyDescent="0.25"/>
    <row r="28041" ht="15" customHeight="1" x14ac:dyDescent="0.25"/>
    <row r="28049" ht="15" customHeight="1" x14ac:dyDescent="0.25"/>
    <row r="28057" ht="15" customHeight="1" x14ac:dyDescent="0.25"/>
    <row r="28065" ht="15" customHeight="1" x14ac:dyDescent="0.25"/>
    <row r="28073" ht="15" customHeight="1" x14ac:dyDescent="0.25"/>
    <row r="28081" ht="15" customHeight="1" x14ac:dyDescent="0.25"/>
    <row r="28089" ht="15" customHeight="1" x14ac:dyDescent="0.25"/>
    <row r="28097" ht="15" customHeight="1" x14ac:dyDescent="0.25"/>
    <row r="28105" ht="15" customHeight="1" x14ac:dyDescent="0.25"/>
    <row r="28113" ht="15" customHeight="1" x14ac:dyDescent="0.25"/>
    <row r="28121" ht="15" customHeight="1" x14ac:dyDescent="0.25"/>
    <row r="28129" ht="15" customHeight="1" x14ac:dyDescent="0.25"/>
    <row r="28137" ht="15" customHeight="1" x14ac:dyDescent="0.25"/>
    <row r="28145" ht="15" customHeight="1" x14ac:dyDescent="0.25"/>
    <row r="28153" ht="15" customHeight="1" x14ac:dyDescent="0.25"/>
    <row r="28161" ht="15" customHeight="1" x14ac:dyDescent="0.25"/>
    <row r="28169" ht="15" customHeight="1" x14ac:dyDescent="0.25"/>
    <row r="28177" ht="15" customHeight="1" x14ac:dyDescent="0.25"/>
    <row r="28185" ht="15" customHeight="1" x14ac:dyDescent="0.25"/>
    <row r="28193" ht="15" customHeight="1" x14ac:dyDescent="0.25"/>
    <row r="28201" ht="15" customHeight="1" x14ac:dyDescent="0.25"/>
    <row r="28209" ht="15" customHeight="1" x14ac:dyDescent="0.25"/>
    <row r="28217" ht="15" customHeight="1" x14ac:dyDescent="0.25"/>
    <row r="28225" ht="15" customHeight="1" x14ac:dyDescent="0.25"/>
    <row r="28233" ht="15" customHeight="1" x14ac:dyDescent="0.25"/>
    <row r="28241" ht="15" customHeight="1" x14ac:dyDescent="0.25"/>
    <row r="28249" ht="15" customHeight="1" x14ac:dyDescent="0.25"/>
    <row r="28257" ht="15" customHeight="1" x14ac:dyDescent="0.25"/>
    <row r="28265" ht="15" customHeight="1" x14ac:dyDescent="0.25"/>
    <row r="28273" ht="15" customHeight="1" x14ac:dyDescent="0.25"/>
    <row r="28281" ht="15" customHeight="1" x14ac:dyDescent="0.25"/>
    <row r="28289" ht="15" customHeight="1" x14ac:dyDescent="0.25"/>
    <row r="28297" ht="15" customHeight="1" x14ac:dyDescent="0.25"/>
    <row r="28305" ht="15" customHeight="1" x14ac:dyDescent="0.25"/>
    <row r="28313" ht="15" customHeight="1" x14ac:dyDescent="0.25"/>
    <row r="28321" ht="15" customHeight="1" x14ac:dyDescent="0.25"/>
    <row r="28329" ht="15" customHeight="1" x14ac:dyDescent="0.25"/>
    <row r="28337" ht="15" customHeight="1" x14ac:dyDescent="0.25"/>
    <row r="28345" ht="15" customHeight="1" x14ac:dyDescent="0.25"/>
    <row r="28353" ht="15" customHeight="1" x14ac:dyDescent="0.25"/>
    <row r="28361" ht="15" customHeight="1" x14ac:dyDescent="0.25"/>
    <row r="28369" ht="15" customHeight="1" x14ac:dyDescent="0.25"/>
    <row r="28377" ht="15" customHeight="1" x14ac:dyDescent="0.25"/>
    <row r="28385" ht="15" customHeight="1" x14ac:dyDescent="0.25"/>
    <row r="28393" ht="15" customHeight="1" x14ac:dyDescent="0.25"/>
    <row r="28401" ht="15" customHeight="1" x14ac:dyDescent="0.25"/>
    <row r="28409" ht="15" customHeight="1" x14ac:dyDescent="0.25"/>
    <row r="28417" ht="15" customHeight="1" x14ac:dyDescent="0.25"/>
    <row r="28425" ht="15" customHeight="1" x14ac:dyDescent="0.25"/>
    <row r="28433" ht="15" customHeight="1" x14ac:dyDescent="0.25"/>
    <row r="28441" ht="15" customHeight="1" x14ac:dyDescent="0.25"/>
    <row r="28449" ht="15" customHeight="1" x14ac:dyDescent="0.25"/>
    <row r="28457" ht="15" customHeight="1" x14ac:dyDescent="0.25"/>
    <row r="28465" ht="15" customHeight="1" x14ac:dyDescent="0.25"/>
    <row r="28473" ht="15" customHeight="1" x14ac:dyDescent="0.25"/>
    <row r="28481" ht="15" customHeight="1" x14ac:dyDescent="0.25"/>
    <row r="28489" ht="15" customHeight="1" x14ac:dyDescent="0.25"/>
    <row r="28497" ht="15" customHeight="1" x14ac:dyDescent="0.25"/>
    <row r="28505" ht="15" customHeight="1" x14ac:dyDescent="0.25"/>
    <row r="28513" ht="15" customHeight="1" x14ac:dyDescent="0.25"/>
    <row r="28521" ht="15" customHeight="1" x14ac:dyDescent="0.25"/>
    <row r="28529" ht="15" customHeight="1" x14ac:dyDescent="0.25"/>
    <row r="28537" ht="15" customHeight="1" x14ac:dyDescent="0.25"/>
    <row r="28545" ht="15" customHeight="1" x14ac:dyDescent="0.25"/>
    <row r="28553" ht="15" customHeight="1" x14ac:dyDescent="0.25"/>
    <row r="28561" ht="15" customHeight="1" x14ac:dyDescent="0.25"/>
    <row r="28569" ht="15" customHeight="1" x14ac:dyDescent="0.25"/>
    <row r="28577" ht="15" customHeight="1" x14ac:dyDescent="0.25"/>
    <row r="28585" ht="15" customHeight="1" x14ac:dyDescent="0.25"/>
    <row r="28593" ht="15" customHeight="1" x14ac:dyDescent="0.25"/>
    <row r="28601" ht="15" customHeight="1" x14ac:dyDescent="0.25"/>
    <row r="28609" ht="15" customHeight="1" x14ac:dyDescent="0.25"/>
    <row r="28617" ht="15" customHeight="1" x14ac:dyDescent="0.25"/>
    <row r="28625" ht="15" customHeight="1" x14ac:dyDescent="0.25"/>
    <row r="28633" ht="15" customHeight="1" x14ac:dyDescent="0.25"/>
    <row r="28641" ht="15" customHeight="1" x14ac:dyDescent="0.25"/>
    <row r="28649" ht="15" customHeight="1" x14ac:dyDescent="0.25"/>
    <row r="28657" ht="15" customHeight="1" x14ac:dyDescent="0.25"/>
    <row r="28665" ht="15" customHeight="1" x14ac:dyDescent="0.25"/>
    <row r="28673" ht="15" customHeight="1" x14ac:dyDescent="0.25"/>
    <row r="28681" ht="15" customHeight="1" x14ac:dyDescent="0.25"/>
    <row r="28689" ht="15" customHeight="1" x14ac:dyDescent="0.25"/>
    <row r="28697" ht="15" customHeight="1" x14ac:dyDescent="0.25"/>
    <row r="28705" ht="15" customHeight="1" x14ac:dyDescent="0.25"/>
    <row r="28713" ht="15" customHeight="1" x14ac:dyDescent="0.25"/>
    <row r="28721" ht="15" customHeight="1" x14ac:dyDescent="0.25"/>
    <row r="28729" ht="15" customHeight="1" x14ac:dyDescent="0.25"/>
    <row r="28737" ht="15" customHeight="1" x14ac:dyDescent="0.25"/>
    <row r="28745" ht="15" customHeight="1" x14ac:dyDescent="0.25"/>
    <row r="28753" ht="15" customHeight="1" x14ac:dyDescent="0.25"/>
    <row r="28761" ht="15" customHeight="1" x14ac:dyDescent="0.25"/>
    <row r="28769" ht="15" customHeight="1" x14ac:dyDescent="0.25"/>
    <row r="28777" ht="15" customHeight="1" x14ac:dyDescent="0.25"/>
    <row r="28785" ht="15" customHeight="1" x14ac:dyDescent="0.25"/>
    <row r="28793" ht="15" customHeight="1" x14ac:dyDescent="0.25"/>
    <row r="28801" ht="15" customHeight="1" x14ac:dyDescent="0.25"/>
    <row r="28809" ht="15" customHeight="1" x14ac:dyDescent="0.25"/>
    <row r="28817" ht="15" customHeight="1" x14ac:dyDescent="0.25"/>
    <row r="28825" ht="15" customHeight="1" x14ac:dyDescent="0.25"/>
    <row r="28833" ht="15" customHeight="1" x14ac:dyDescent="0.25"/>
    <row r="28841" ht="15" customHeight="1" x14ac:dyDescent="0.25"/>
    <row r="28849" ht="15" customHeight="1" x14ac:dyDescent="0.25"/>
    <row r="28857" ht="15" customHeight="1" x14ac:dyDescent="0.25"/>
    <row r="28865" ht="15" customHeight="1" x14ac:dyDescent="0.25"/>
    <row r="28873" ht="15" customHeight="1" x14ac:dyDescent="0.25"/>
    <row r="28881" ht="15" customHeight="1" x14ac:dyDescent="0.25"/>
    <row r="28889" ht="15" customHeight="1" x14ac:dyDescent="0.25"/>
    <row r="28897" ht="15" customHeight="1" x14ac:dyDescent="0.25"/>
    <row r="28905" ht="15" customHeight="1" x14ac:dyDescent="0.25"/>
    <row r="28913" ht="15" customHeight="1" x14ac:dyDescent="0.25"/>
    <row r="28921" ht="15" customHeight="1" x14ac:dyDescent="0.25"/>
    <row r="28929" ht="15" customHeight="1" x14ac:dyDescent="0.25"/>
    <row r="28937" ht="15" customHeight="1" x14ac:dyDescent="0.25"/>
    <row r="28945" ht="15" customHeight="1" x14ac:dyDescent="0.25"/>
    <row r="28953" ht="15" customHeight="1" x14ac:dyDescent="0.25"/>
    <row r="28961" ht="15" customHeight="1" x14ac:dyDescent="0.25"/>
    <row r="28969" ht="15" customHeight="1" x14ac:dyDescent="0.25"/>
    <row r="28977" ht="15" customHeight="1" x14ac:dyDescent="0.25"/>
    <row r="28985" ht="15" customHeight="1" x14ac:dyDescent="0.25"/>
    <row r="28993" ht="15" customHeight="1" x14ac:dyDescent="0.25"/>
    <row r="29001" ht="15" customHeight="1" x14ac:dyDescent="0.25"/>
    <row r="29009" ht="15" customHeight="1" x14ac:dyDescent="0.25"/>
    <row r="29017" ht="15" customHeight="1" x14ac:dyDescent="0.25"/>
    <row r="29025" ht="15" customHeight="1" x14ac:dyDescent="0.25"/>
    <row r="29033" ht="15" customHeight="1" x14ac:dyDescent="0.25"/>
    <row r="29041" ht="15" customHeight="1" x14ac:dyDescent="0.25"/>
    <row r="29049" ht="15" customHeight="1" x14ac:dyDescent="0.25"/>
    <row r="29057" ht="15" customHeight="1" x14ac:dyDescent="0.25"/>
    <row r="29065" ht="15" customHeight="1" x14ac:dyDescent="0.25"/>
    <row r="29073" ht="15" customHeight="1" x14ac:dyDescent="0.25"/>
    <row r="29081" ht="15" customHeight="1" x14ac:dyDescent="0.25"/>
    <row r="29089" ht="15" customHeight="1" x14ac:dyDescent="0.25"/>
    <row r="29097" ht="15" customHeight="1" x14ac:dyDescent="0.25"/>
    <row r="29105" ht="15" customHeight="1" x14ac:dyDescent="0.25"/>
    <row r="29113" ht="15" customHeight="1" x14ac:dyDescent="0.25"/>
    <row r="29121" ht="15" customHeight="1" x14ac:dyDescent="0.25"/>
    <row r="29129" ht="15" customHeight="1" x14ac:dyDescent="0.25"/>
    <row r="29137" ht="15" customHeight="1" x14ac:dyDescent="0.25"/>
    <row r="29145" ht="15" customHeight="1" x14ac:dyDescent="0.25"/>
    <row r="29153" ht="15" customHeight="1" x14ac:dyDescent="0.25"/>
    <row r="29161" ht="15" customHeight="1" x14ac:dyDescent="0.25"/>
    <row r="29169" ht="15" customHeight="1" x14ac:dyDescent="0.25"/>
    <row r="29177" ht="15" customHeight="1" x14ac:dyDescent="0.25"/>
    <row r="29185" ht="15" customHeight="1" x14ac:dyDescent="0.25"/>
    <row r="29193" ht="15" customHeight="1" x14ac:dyDescent="0.25"/>
    <row r="29201" ht="15" customHeight="1" x14ac:dyDescent="0.25"/>
    <row r="29209" ht="15" customHeight="1" x14ac:dyDescent="0.25"/>
    <row r="29217" ht="15" customHeight="1" x14ac:dyDescent="0.25"/>
    <row r="29225" ht="15" customHeight="1" x14ac:dyDescent="0.25"/>
    <row r="29233" ht="15" customHeight="1" x14ac:dyDescent="0.25"/>
    <row r="29241" ht="15" customHeight="1" x14ac:dyDescent="0.25"/>
    <row r="29249" ht="15" customHeight="1" x14ac:dyDescent="0.25"/>
    <row r="29257" ht="15" customHeight="1" x14ac:dyDescent="0.25"/>
    <row r="29265" ht="15" customHeight="1" x14ac:dyDescent="0.25"/>
    <row r="29273" ht="15" customHeight="1" x14ac:dyDescent="0.25"/>
    <row r="29281" ht="15" customHeight="1" x14ac:dyDescent="0.25"/>
    <row r="29289" ht="15" customHeight="1" x14ac:dyDescent="0.25"/>
    <row r="29297" ht="15" customHeight="1" x14ac:dyDescent="0.25"/>
    <row r="29305" ht="15" customHeight="1" x14ac:dyDescent="0.25"/>
    <row r="29313" ht="15" customHeight="1" x14ac:dyDescent="0.25"/>
    <row r="29321" ht="15" customHeight="1" x14ac:dyDescent="0.25"/>
    <row r="29329" ht="15" customHeight="1" x14ac:dyDescent="0.25"/>
    <row r="29337" ht="15" customHeight="1" x14ac:dyDescent="0.25"/>
    <row r="29345" ht="15" customHeight="1" x14ac:dyDescent="0.25"/>
    <row r="29353" ht="15" customHeight="1" x14ac:dyDescent="0.25"/>
    <row r="29361" ht="15" customHeight="1" x14ac:dyDescent="0.25"/>
    <row r="29369" ht="15" customHeight="1" x14ac:dyDescent="0.25"/>
    <row r="29377" ht="15" customHeight="1" x14ac:dyDescent="0.25"/>
    <row r="29385" ht="15" customHeight="1" x14ac:dyDescent="0.25"/>
    <row r="29393" ht="15" customHeight="1" x14ac:dyDescent="0.25"/>
    <row r="29401" ht="15" customHeight="1" x14ac:dyDescent="0.25"/>
    <row r="29409" ht="15" customHeight="1" x14ac:dyDescent="0.25"/>
    <row r="29417" ht="15" customHeight="1" x14ac:dyDescent="0.25"/>
    <row r="29425" ht="15" customHeight="1" x14ac:dyDescent="0.25"/>
    <row r="29433" ht="15" customHeight="1" x14ac:dyDescent="0.25"/>
    <row r="29441" ht="15" customHeight="1" x14ac:dyDescent="0.25"/>
    <row r="29449" ht="15" customHeight="1" x14ac:dyDescent="0.25"/>
    <row r="29457" ht="15" customHeight="1" x14ac:dyDescent="0.25"/>
    <row r="29465" ht="15" customHeight="1" x14ac:dyDescent="0.25"/>
    <row r="29473" ht="15" customHeight="1" x14ac:dyDescent="0.25"/>
    <row r="29481" ht="15" customHeight="1" x14ac:dyDescent="0.25"/>
    <row r="29489" ht="15" customHeight="1" x14ac:dyDescent="0.25"/>
    <row r="29497" ht="15" customHeight="1" x14ac:dyDescent="0.25"/>
    <row r="29505" ht="15" customHeight="1" x14ac:dyDescent="0.25"/>
    <row r="29513" ht="15" customHeight="1" x14ac:dyDescent="0.25"/>
    <row r="29521" ht="15" customHeight="1" x14ac:dyDescent="0.25"/>
    <row r="29529" ht="15" customHeight="1" x14ac:dyDescent="0.25"/>
    <row r="29537" ht="15" customHeight="1" x14ac:dyDescent="0.25"/>
    <row r="29545" ht="15" customHeight="1" x14ac:dyDescent="0.25"/>
    <row r="29553" ht="15" customHeight="1" x14ac:dyDescent="0.25"/>
    <row r="29561" ht="15" customHeight="1" x14ac:dyDescent="0.25"/>
    <row r="29569" ht="15" customHeight="1" x14ac:dyDescent="0.25"/>
    <row r="29577" ht="15" customHeight="1" x14ac:dyDescent="0.25"/>
    <row r="29585" ht="15" customHeight="1" x14ac:dyDescent="0.25"/>
    <row r="29593" ht="15" customHeight="1" x14ac:dyDescent="0.25"/>
    <row r="29601" ht="15" customHeight="1" x14ac:dyDescent="0.25"/>
    <row r="29609" ht="15" customHeight="1" x14ac:dyDescent="0.25"/>
    <row r="29617" ht="15" customHeight="1" x14ac:dyDescent="0.25"/>
    <row r="29625" ht="15" customHeight="1" x14ac:dyDescent="0.25"/>
    <row r="29633" ht="15" customHeight="1" x14ac:dyDescent="0.25"/>
    <row r="29641" ht="15" customHeight="1" x14ac:dyDescent="0.25"/>
    <row r="29649" ht="15" customHeight="1" x14ac:dyDescent="0.25"/>
    <row r="29657" ht="15" customHeight="1" x14ac:dyDescent="0.25"/>
    <row r="29665" ht="15" customHeight="1" x14ac:dyDescent="0.25"/>
    <row r="29673" ht="15" customHeight="1" x14ac:dyDescent="0.25"/>
    <row r="29681" ht="15" customHeight="1" x14ac:dyDescent="0.25"/>
    <row r="29689" ht="15" customHeight="1" x14ac:dyDescent="0.25"/>
    <row r="29697" ht="15" customHeight="1" x14ac:dyDescent="0.25"/>
    <row r="29705" ht="15" customHeight="1" x14ac:dyDescent="0.25"/>
    <row r="29713" ht="15" customHeight="1" x14ac:dyDescent="0.25"/>
    <row r="29721" ht="15" customHeight="1" x14ac:dyDescent="0.25"/>
    <row r="29729" ht="15" customHeight="1" x14ac:dyDescent="0.25"/>
    <row r="29737" ht="15" customHeight="1" x14ac:dyDescent="0.25"/>
    <row r="29745" ht="15" customHeight="1" x14ac:dyDescent="0.25"/>
    <row r="29753" ht="15" customHeight="1" x14ac:dyDescent="0.25"/>
    <row r="29761" ht="15" customHeight="1" x14ac:dyDescent="0.25"/>
    <row r="29769" ht="15" customHeight="1" x14ac:dyDescent="0.25"/>
    <row r="29777" ht="15" customHeight="1" x14ac:dyDescent="0.25"/>
    <row r="29785" ht="15" customHeight="1" x14ac:dyDescent="0.25"/>
    <row r="29793" ht="15" customHeight="1" x14ac:dyDescent="0.25"/>
    <row r="29801" ht="15" customHeight="1" x14ac:dyDescent="0.25"/>
    <row r="29809" ht="15" customHeight="1" x14ac:dyDescent="0.25"/>
    <row r="29817" ht="15" customHeight="1" x14ac:dyDescent="0.25"/>
    <row r="29825" ht="15" customHeight="1" x14ac:dyDescent="0.25"/>
    <row r="29833" ht="15" customHeight="1" x14ac:dyDescent="0.25"/>
    <row r="29841" ht="15" customHeight="1" x14ac:dyDescent="0.25"/>
    <row r="29849" ht="15" customHeight="1" x14ac:dyDescent="0.25"/>
    <row r="29857" ht="15" customHeight="1" x14ac:dyDescent="0.25"/>
    <row r="29865" ht="15" customHeight="1" x14ac:dyDescent="0.25"/>
    <row r="29873" ht="15" customHeight="1" x14ac:dyDescent="0.25"/>
    <row r="29881" ht="15" customHeight="1" x14ac:dyDescent="0.25"/>
    <row r="29889" ht="15" customHeight="1" x14ac:dyDescent="0.25"/>
    <row r="29897" ht="15" customHeight="1" x14ac:dyDescent="0.25"/>
    <row r="29905" ht="15" customHeight="1" x14ac:dyDescent="0.25"/>
    <row r="29913" ht="15" customHeight="1" x14ac:dyDescent="0.25"/>
    <row r="29921" ht="15" customHeight="1" x14ac:dyDescent="0.25"/>
    <row r="29929" ht="15" customHeight="1" x14ac:dyDescent="0.25"/>
    <row r="29937" ht="15" customHeight="1" x14ac:dyDescent="0.25"/>
    <row r="29945" ht="15" customHeight="1" x14ac:dyDescent="0.25"/>
    <row r="29953" ht="15" customHeight="1" x14ac:dyDescent="0.25"/>
    <row r="29961" ht="15" customHeight="1" x14ac:dyDescent="0.25"/>
    <row r="29969" ht="15" customHeight="1" x14ac:dyDescent="0.25"/>
    <row r="29977" ht="15" customHeight="1" x14ac:dyDescent="0.25"/>
    <row r="29985" ht="15" customHeight="1" x14ac:dyDescent="0.25"/>
    <row r="29993" ht="15" customHeight="1" x14ac:dyDescent="0.25"/>
    <row r="30001" ht="15" customHeight="1" x14ac:dyDescent="0.25"/>
    <row r="30009" ht="15" customHeight="1" x14ac:dyDescent="0.25"/>
    <row r="30017" ht="15" customHeight="1" x14ac:dyDescent="0.25"/>
    <row r="30025" ht="15" customHeight="1" x14ac:dyDescent="0.25"/>
    <row r="30033" ht="15" customHeight="1" x14ac:dyDescent="0.25"/>
    <row r="30041" ht="15" customHeight="1" x14ac:dyDescent="0.25"/>
    <row r="30049" ht="15" customHeight="1" x14ac:dyDescent="0.25"/>
    <row r="30057" ht="15" customHeight="1" x14ac:dyDescent="0.25"/>
    <row r="30065" ht="15" customHeight="1" x14ac:dyDescent="0.25"/>
    <row r="30073" ht="15" customHeight="1" x14ac:dyDescent="0.25"/>
    <row r="30081" ht="15" customHeight="1" x14ac:dyDescent="0.25"/>
    <row r="30089" ht="15" customHeight="1" x14ac:dyDescent="0.25"/>
    <row r="30097" ht="15" customHeight="1" x14ac:dyDescent="0.25"/>
    <row r="30105" ht="15" customHeight="1" x14ac:dyDescent="0.25"/>
    <row r="30113" ht="15" customHeight="1" x14ac:dyDescent="0.25"/>
    <row r="30121" ht="15" customHeight="1" x14ac:dyDescent="0.25"/>
    <row r="30129" ht="15" customHeight="1" x14ac:dyDescent="0.25"/>
    <row r="30137" ht="15" customHeight="1" x14ac:dyDescent="0.25"/>
    <row r="30145" ht="15" customHeight="1" x14ac:dyDescent="0.25"/>
    <row r="30153" ht="15" customHeight="1" x14ac:dyDescent="0.25"/>
    <row r="30161" ht="15" customHeight="1" x14ac:dyDescent="0.25"/>
    <row r="30169" ht="15" customHeight="1" x14ac:dyDescent="0.25"/>
    <row r="30177" ht="15" customHeight="1" x14ac:dyDescent="0.25"/>
    <row r="30185" ht="15" customHeight="1" x14ac:dyDescent="0.25"/>
    <row r="30193" ht="15" customHeight="1" x14ac:dyDescent="0.25"/>
    <row r="30201" ht="15" customHeight="1" x14ac:dyDescent="0.25"/>
    <row r="30209" ht="15" customHeight="1" x14ac:dyDescent="0.25"/>
    <row r="30217" ht="15" customHeight="1" x14ac:dyDescent="0.25"/>
    <row r="30225" ht="15" customHeight="1" x14ac:dyDescent="0.25"/>
    <row r="30233" ht="15" customHeight="1" x14ac:dyDescent="0.25"/>
    <row r="30241" ht="15" customHeight="1" x14ac:dyDescent="0.25"/>
    <row r="30249" ht="15" customHeight="1" x14ac:dyDescent="0.25"/>
    <row r="30257" ht="15" customHeight="1" x14ac:dyDescent="0.25"/>
    <row r="30265" ht="15" customHeight="1" x14ac:dyDescent="0.25"/>
    <row r="30273" ht="15" customHeight="1" x14ac:dyDescent="0.25"/>
    <row r="30281" ht="15" customHeight="1" x14ac:dyDescent="0.25"/>
    <row r="30289" ht="15" customHeight="1" x14ac:dyDescent="0.25"/>
    <row r="30297" ht="15" customHeight="1" x14ac:dyDescent="0.25"/>
    <row r="30305" ht="15" customHeight="1" x14ac:dyDescent="0.25"/>
    <row r="30313" ht="15" customHeight="1" x14ac:dyDescent="0.25"/>
    <row r="30321" ht="15" customHeight="1" x14ac:dyDescent="0.25"/>
    <row r="30329" ht="15" customHeight="1" x14ac:dyDescent="0.25"/>
    <row r="30337" ht="15" customHeight="1" x14ac:dyDescent="0.25"/>
    <row r="30345" ht="15" customHeight="1" x14ac:dyDescent="0.25"/>
    <row r="30353" ht="15" customHeight="1" x14ac:dyDescent="0.25"/>
    <row r="30361" ht="15" customHeight="1" x14ac:dyDescent="0.25"/>
    <row r="30369" ht="15" customHeight="1" x14ac:dyDescent="0.25"/>
    <row r="30377" ht="15" customHeight="1" x14ac:dyDescent="0.25"/>
    <row r="30385" ht="15" customHeight="1" x14ac:dyDescent="0.25"/>
    <row r="30393" ht="15" customHeight="1" x14ac:dyDescent="0.25"/>
    <row r="30401" ht="15" customHeight="1" x14ac:dyDescent="0.25"/>
    <row r="30409" ht="15" customHeight="1" x14ac:dyDescent="0.25"/>
    <row r="30417" ht="15" customHeight="1" x14ac:dyDescent="0.25"/>
    <row r="30425" ht="15" customHeight="1" x14ac:dyDescent="0.25"/>
    <row r="30433" ht="15" customHeight="1" x14ac:dyDescent="0.25"/>
    <row r="30441" ht="15" customHeight="1" x14ac:dyDescent="0.25"/>
    <row r="30449" ht="15" customHeight="1" x14ac:dyDescent="0.25"/>
    <row r="30457" ht="15" customHeight="1" x14ac:dyDescent="0.25"/>
    <row r="30465" ht="15" customHeight="1" x14ac:dyDescent="0.25"/>
    <row r="30473" ht="15" customHeight="1" x14ac:dyDescent="0.25"/>
    <row r="30481" ht="15" customHeight="1" x14ac:dyDescent="0.25"/>
    <row r="30489" ht="15" customHeight="1" x14ac:dyDescent="0.25"/>
    <row r="30497" ht="15" customHeight="1" x14ac:dyDescent="0.25"/>
    <row r="30505" ht="15" customHeight="1" x14ac:dyDescent="0.25"/>
    <row r="30513" ht="15" customHeight="1" x14ac:dyDescent="0.25"/>
    <row r="30521" ht="15" customHeight="1" x14ac:dyDescent="0.25"/>
    <row r="30529" ht="15" customHeight="1" x14ac:dyDescent="0.25"/>
    <row r="30537" ht="15" customHeight="1" x14ac:dyDescent="0.25"/>
    <row r="30545" ht="15" customHeight="1" x14ac:dyDescent="0.25"/>
    <row r="30553" ht="15" customHeight="1" x14ac:dyDescent="0.25"/>
    <row r="30561" ht="15" customHeight="1" x14ac:dyDescent="0.25"/>
    <row r="30569" ht="15" customHeight="1" x14ac:dyDescent="0.25"/>
    <row r="30577" ht="15" customHeight="1" x14ac:dyDescent="0.25"/>
    <row r="30585" ht="15" customHeight="1" x14ac:dyDescent="0.25"/>
    <row r="30593" ht="15" customHeight="1" x14ac:dyDescent="0.25"/>
    <row r="30601" ht="15" customHeight="1" x14ac:dyDescent="0.25"/>
    <row r="30609" ht="15" customHeight="1" x14ac:dyDescent="0.25"/>
    <row r="30617" ht="15" customHeight="1" x14ac:dyDescent="0.25"/>
    <row r="30625" ht="15" customHeight="1" x14ac:dyDescent="0.25"/>
    <row r="30633" ht="15" customHeight="1" x14ac:dyDescent="0.25"/>
    <row r="30641" ht="15" customHeight="1" x14ac:dyDescent="0.25"/>
    <row r="30649" ht="15" customHeight="1" x14ac:dyDescent="0.25"/>
    <row r="30657" ht="15" customHeight="1" x14ac:dyDescent="0.25"/>
    <row r="30665" ht="15" customHeight="1" x14ac:dyDescent="0.25"/>
    <row r="30673" ht="15" customHeight="1" x14ac:dyDescent="0.25"/>
    <row r="30681" ht="15" customHeight="1" x14ac:dyDescent="0.25"/>
    <row r="30689" ht="15" customHeight="1" x14ac:dyDescent="0.25"/>
    <row r="30697" ht="15" customHeight="1" x14ac:dyDescent="0.25"/>
    <row r="30705" ht="15" customHeight="1" x14ac:dyDescent="0.25"/>
    <row r="30713" ht="15" customHeight="1" x14ac:dyDescent="0.25"/>
    <row r="30721" ht="15" customHeight="1" x14ac:dyDescent="0.25"/>
    <row r="30729" ht="15" customHeight="1" x14ac:dyDescent="0.25"/>
    <row r="30737" ht="15" customHeight="1" x14ac:dyDescent="0.25"/>
    <row r="30745" ht="15" customHeight="1" x14ac:dyDescent="0.25"/>
    <row r="30753" ht="15" customHeight="1" x14ac:dyDescent="0.25"/>
    <row r="30761" ht="15" customHeight="1" x14ac:dyDescent="0.25"/>
    <row r="30769" ht="15" customHeight="1" x14ac:dyDescent="0.25"/>
    <row r="30777" ht="15" customHeight="1" x14ac:dyDescent="0.25"/>
    <row r="30785" ht="15" customHeight="1" x14ac:dyDescent="0.25"/>
    <row r="30793" ht="15" customHeight="1" x14ac:dyDescent="0.25"/>
    <row r="30801" ht="15" customHeight="1" x14ac:dyDescent="0.25"/>
    <row r="30809" ht="15" customHeight="1" x14ac:dyDescent="0.25"/>
    <row r="30817" ht="15" customHeight="1" x14ac:dyDescent="0.25"/>
    <row r="30825" ht="15" customHeight="1" x14ac:dyDescent="0.25"/>
    <row r="30833" ht="15" customHeight="1" x14ac:dyDescent="0.25"/>
    <row r="30841" ht="15" customHeight="1" x14ac:dyDescent="0.25"/>
    <row r="30849" ht="15" customHeight="1" x14ac:dyDescent="0.25"/>
    <row r="30857" ht="15" customHeight="1" x14ac:dyDescent="0.25"/>
    <row r="30865" ht="15" customHeight="1" x14ac:dyDescent="0.25"/>
    <row r="30873" ht="15" customHeight="1" x14ac:dyDescent="0.25"/>
    <row r="30881" ht="15" customHeight="1" x14ac:dyDescent="0.25"/>
    <row r="30889" ht="15" customHeight="1" x14ac:dyDescent="0.25"/>
    <row r="30897" ht="15" customHeight="1" x14ac:dyDescent="0.25"/>
    <row r="30905" ht="15" customHeight="1" x14ac:dyDescent="0.25"/>
    <row r="30913" ht="15" customHeight="1" x14ac:dyDescent="0.25"/>
    <row r="30921" ht="15" customHeight="1" x14ac:dyDescent="0.25"/>
    <row r="30929" ht="15" customHeight="1" x14ac:dyDescent="0.25"/>
    <row r="30937" ht="15" customHeight="1" x14ac:dyDescent="0.25"/>
    <row r="30945" ht="15" customHeight="1" x14ac:dyDescent="0.25"/>
    <row r="30953" ht="15" customHeight="1" x14ac:dyDescent="0.25"/>
    <row r="30961" ht="15" customHeight="1" x14ac:dyDescent="0.25"/>
    <row r="30969" ht="15" customHeight="1" x14ac:dyDescent="0.25"/>
    <row r="30977" ht="15" customHeight="1" x14ac:dyDescent="0.25"/>
    <row r="30985" ht="15" customHeight="1" x14ac:dyDescent="0.25"/>
    <row r="30993" ht="15" customHeight="1" x14ac:dyDescent="0.25"/>
    <row r="31001" ht="15" customHeight="1" x14ac:dyDescent="0.25"/>
    <row r="31009" ht="15" customHeight="1" x14ac:dyDescent="0.25"/>
    <row r="31017" ht="15" customHeight="1" x14ac:dyDescent="0.25"/>
    <row r="31025" ht="15" customHeight="1" x14ac:dyDescent="0.25"/>
    <row r="31033" ht="15" customHeight="1" x14ac:dyDescent="0.25"/>
    <row r="31041" ht="15" customHeight="1" x14ac:dyDescent="0.25"/>
    <row r="31049" ht="15" customHeight="1" x14ac:dyDescent="0.25"/>
    <row r="31057" ht="15" customHeight="1" x14ac:dyDescent="0.25"/>
    <row r="31065" ht="15" customHeight="1" x14ac:dyDescent="0.25"/>
    <row r="31073" ht="15" customHeight="1" x14ac:dyDescent="0.25"/>
    <row r="31081" ht="15" customHeight="1" x14ac:dyDescent="0.25"/>
    <row r="31089" ht="15" customHeight="1" x14ac:dyDescent="0.25"/>
    <row r="31097" ht="15" customHeight="1" x14ac:dyDescent="0.25"/>
    <row r="31105" ht="15" customHeight="1" x14ac:dyDescent="0.25"/>
    <row r="31113" ht="15" customHeight="1" x14ac:dyDescent="0.25"/>
    <row r="31121" ht="15" customHeight="1" x14ac:dyDescent="0.25"/>
    <row r="31129" ht="15" customHeight="1" x14ac:dyDescent="0.25"/>
    <row r="31137" ht="15" customHeight="1" x14ac:dyDescent="0.25"/>
    <row r="31145" ht="15" customHeight="1" x14ac:dyDescent="0.25"/>
    <row r="31153" ht="15" customHeight="1" x14ac:dyDescent="0.25"/>
    <row r="31161" ht="15" customHeight="1" x14ac:dyDescent="0.25"/>
    <row r="31169" ht="15" customHeight="1" x14ac:dyDescent="0.25"/>
    <row r="31177" ht="15" customHeight="1" x14ac:dyDescent="0.25"/>
    <row r="31185" ht="15" customHeight="1" x14ac:dyDescent="0.25"/>
    <row r="31193" ht="15" customHeight="1" x14ac:dyDescent="0.25"/>
    <row r="31201" ht="15" customHeight="1" x14ac:dyDescent="0.25"/>
    <row r="31209" ht="15" customHeight="1" x14ac:dyDescent="0.25"/>
    <row r="31217" ht="15" customHeight="1" x14ac:dyDescent="0.25"/>
    <row r="31225" ht="15" customHeight="1" x14ac:dyDescent="0.25"/>
    <row r="31233" ht="15" customHeight="1" x14ac:dyDescent="0.25"/>
    <row r="31241" ht="15" customHeight="1" x14ac:dyDescent="0.25"/>
    <row r="31249" ht="15" customHeight="1" x14ac:dyDescent="0.25"/>
    <row r="31257" ht="15" customHeight="1" x14ac:dyDescent="0.25"/>
    <row r="31265" ht="15" customHeight="1" x14ac:dyDescent="0.25"/>
    <row r="31273" ht="15" customHeight="1" x14ac:dyDescent="0.25"/>
    <row r="31281" ht="15" customHeight="1" x14ac:dyDescent="0.25"/>
    <row r="31289" ht="15" customHeight="1" x14ac:dyDescent="0.25"/>
    <row r="31297" ht="15" customHeight="1" x14ac:dyDescent="0.25"/>
    <row r="31305" ht="15" customHeight="1" x14ac:dyDescent="0.25"/>
    <row r="31313" ht="15" customHeight="1" x14ac:dyDescent="0.25"/>
    <row r="31321" ht="15" customHeight="1" x14ac:dyDescent="0.25"/>
    <row r="31329" ht="15" customHeight="1" x14ac:dyDescent="0.25"/>
    <row r="31337" ht="15" customHeight="1" x14ac:dyDescent="0.25"/>
    <row r="31345" ht="15" customHeight="1" x14ac:dyDescent="0.25"/>
    <row r="31353" ht="15" customHeight="1" x14ac:dyDescent="0.25"/>
    <row r="31361" ht="15" customHeight="1" x14ac:dyDescent="0.25"/>
    <row r="31369" ht="15" customHeight="1" x14ac:dyDescent="0.25"/>
    <row r="31377" ht="15" customHeight="1" x14ac:dyDescent="0.25"/>
    <row r="31385" ht="15" customHeight="1" x14ac:dyDescent="0.25"/>
    <row r="31393" ht="15" customHeight="1" x14ac:dyDescent="0.25"/>
    <row r="31401" ht="15" customHeight="1" x14ac:dyDescent="0.25"/>
    <row r="31409" ht="15" customHeight="1" x14ac:dyDescent="0.25"/>
    <row r="31417" ht="15" customHeight="1" x14ac:dyDescent="0.25"/>
    <row r="31425" ht="15" customHeight="1" x14ac:dyDescent="0.25"/>
    <row r="31433" ht="15" customHeight="1" x14ac:dyDescent="0.25"/>
    <row r="31441" ht="15" customHeight="1" x14ac:dyDescent="0.25"/>
    <row r="31449" ht="15" customHeight="1" x14ac:dyDescent="0.25"/>
    <row r="31457" ht="15" customHeight="1" x14ac:dyDescent="0.25"/>
    <row r="31465" ht="15" customHeight="1" x14ac:dyDescent="0.25"/>
    <row r="31473" ht="15" customHeight="1" x14ac:dyDescent="0.25"/>
    <row r="31481" ht="15" customHeight="1" x14ac:dyDescent="0.25"/>
    <row r="31489" ht="15" customHeight="1" x14ac:dyDescent="0.25"/>
    <row r="31497" ht="15" customHeight="1" x14ac:dyDescent="0.25"/>
    <row r="31505" ht="15" customHeight="1" x14ac:dyDescent="0.25"/>
    <row r="31513" ht="15" customHeight="1" x14ac:dyDescent="0.25"/>
    <row r="31521" ht="15" customHeight="1" x14ac:dyDescent="0.25"/>
    <row r="31529" ht="15" customHeight="1" x14ac:dyDescent="0.25"/>
    <row r="31537" ht="15" customHeight="1" x14ac:dyDescent="0.25"/>
    <row r="31545" ht="15" customHeight="1" x14ac:dyDescent="0.25"/>
    <row r="31553" ht="15" customHeight="1" x14ac:dyDescent="0.25"/>
    <row r="31561" ht="15" customHeight="1" x14ac:dyDescent="0.25"/>
    <row r="31569" ht="15" customHeight="1" x14ac:dyDescent="0.25"/>
    <row r="31577" ht="15" customHeight="1" x14ac:dyDescent="0.25"/>
    <row r="31585" ht="15" customHeight="1" x14ac:dyDescent="0.25"/>
    <row r="31593" ht="15" customHeight="1" x14ac:dyDescent="0.25"/>
    <row r="31601" ht="15" customHeight="1" x14ac:dyDescent="0.25"/>
    <row r="31609" ht="15" customHeight="1" x14ac:dyDescent="0.25"/>
    <row r="31617" ht="15" customHeight="1" x14ac:dyDescent="0.25"/>
    <row r="31625" ht="15" customHeight="1" x14ac:dyDescent="0.25"/>
    <row r="31633" ht="15" customHeight="1" x14ac:dyDescent="0.25"/>
    <row r="31641" ht="15" customHeight="1" x14ac:dyDescent="0.25"/>
    <row r="31649" ht="15" customHeight="1" x14ac:dyDescent="0.25"/>
    <row r="31657" ht="15" customHeight="1" x14ac:dyDescent="0.25"/>
    <row r="31665" ht="15" customHeight="1" x14ac:dyDescent="0.25"/>
    <row r="31673" ht="15" customHeight="1" x14ac:dyDescent="0.25"/>
    <row r="31681" ht="15" customHeight="1" x14ac:dyDescent="0.25"/>
    <row r="31689" ht="15" customHeight="1" x14ac:dyDescent="0.25"/>
    <row r="31697" ht="15" customHeight="1" x14ac:dyDescent="0.25"/>
    <row r="31705" ht="15" customHeight="1" x14ac:dyDescent="0.25"/>
    <row r="31713" ht="15" customHeight="1" x14ac:dyDescent="0.25"/>
    <row r="31721" ht="15" customHeight="1" x14ac:dyDescent="0.25"/>
    <row r="31729" ht="15" customHeight="1" x14ac:dyDescent="0.25"/>
    <row r="31737" ht="15" customHeight="1" x14ac:dyDescent="0.25"/>
    <row r="31745" ht="15" customHeight="1" x14ac:dyDescent="0.25"/>
    <row r="31753" ht="15" customHeight="1" x14ac:dyDescent="0.25"/>
    <row r="31761" ht="15" customHeight="1" x14ac:dyDescent="0.25"/>
    <row r="31769" ht="15" customHeight="1" x14ac:dyDescent="0.25"/>
    <row r="31777" ht="15" customHeight="1" x14ac:dyDescent="0.25"/>
    <row r="31785" ht="15" customHeight="1" x14ac:dyDescent="0.25"/>
    <row r="31793" ht="15" customHeight="1" x14ac:dyDescent="0.25"/>
    <row r="31801" ht="15" customHeight="1" x14ac:dyDescent="0.25"/>
    <row r="31809" ht="15" customHeight="1" x14ac:dyDescent="0.25"/>
    <row r="31817" ht="15" customHeight="1" x14ac:dyDescent="0.25"/>
    <row r="31825" ht="15" customHeight="1" x14ac:dyDescent="0.25"/>
    <row r="31833" ht="15" customHeight="1" x14ac:dyDescent="0.25"/>
    <row r="31841" ht="15" customHeight="1" x14ac:dyDescent="0.25"/>
    <row r="31849" ht="15" customHeight="1" x14ac:dyDescent="0.25"/>
    <row r="31857" ht="15" customHeight="1" x14ac:dyDescent="0.25"/>
    <row r="31865" ht="15" customHeight="1" x14ac:dyDescent="0.25"/>
    <row r="31873" ht="15" customHeight="1" x14ac:dyDescent="0.25"/>
    <row r="31881" ht="15" customHeight="1" x14ac:dyDescent="0.25"/>
    <row r="31889" ht="15" customHeight="1" x14ac:dyDescent="0.25"/>
    <row r="31897" ht="15" customHeight="1" x14ac:dyDescent="0.25"/>
    <row r="31905" ht="15" customHeight="1" x14ac:dyDescent="0.25"/>
    <row r="31913" ht="15" customHeight="1" x14ac:dyDescent="0.25"/>
    <row r="31921" ht="15" customHeight="1" x14ac:dyDescent="0.25"/>
    <row r="31929" ht="15" customHeight="1" x14ac:dyDescent="0.25"/>
    <row r="31937" ht="15" customHeight="1" x14ac:dyDescent="0.25"/>
    <row r="31945" ht="15" customHeight="1" x14ac:dyDescent="0.25"/>
    <row r="31953" ht="15" customHeight="1" x14ac:dyDescent="0.25"/>
    <row r="31961" ht="15" customHeight="1" x14ac:dyDescent="0.25"/>
    <row r="31969" ht="15" customHeight="1" x14ac:dyDescent="0.25"/>
    <row r="31977" ht="15" customHeight="1" x14ac:dyDescent="0.25"/>
    <row r="31985" ht="15" customHeight="1" x14ac:dyDescent="0.25"/>
    <row r="31993" ht="15" customHeight="1" x14ac:dyDescent="0.25"/>
    <row r="32001" ht="15" customHeight="1" x14ac:dyDescent="0.25"/>
    <row r="32009" ht="15" customHeight="1" x14ac:dyDescent="0.25"/>
    <row r="32017" ht="15" customHeight="1" x14ac:dyDescent="0.25"/>
    <row r="32025" ht="15" customHeight="1" x14ac:dyDescent="0.25"/>
    <row r="32033" ht="15" customHeight="1" x14ac:dyDescent="0.25"/>
    <row r="32041" ht="15" customHeight="1" x14ac:dyDescent="0.25"/>
    <row r="32049" ht="15" customHeight="1" x14ac:dyDescent="0.25"/>
    <row r="32057" ht="15" customHeight="1" x14ac:dyDescent="0.25"/>
    <row r="32065" ht="15" customHeight="1" x14ac:dyDescent="0.25"/>
    <row r="32073" ht="15" customHeight="1" x14ac:dyDescent="0.25"/>
    <row r="32081" ht="15" customHeight="1" x14ac:dyDescent="0.25"/>
    <row r="32089" ht="15" customHeight="1" x14ac:dyDescent="0.25"/>
    <row r="32097" ht="15" customHeight="1" x14ac:dyDescent="0.25"/>
    <row r="32105" ht="15" customHeight="1" x14ac:dyDescent="0.25"/>
    <row r="32113" ht="15" customHeight="1" x14ac:dyDescent="0.25"/>
    <row r="32121" ht="15" customHeight="1" x14ac:dyDescent="0.25"/>
    <row r="32129" ht="15" customHeight="1" x14ac:dyDescent="0.25"/>
    <row r="32137" ht="15" customHeight="1" x14ac:dyDescent="0.25"/>
    <row r="32145" ht="15" customHeight="1" x14ac:dyDescent="0.25"/>
    <row r="32153" ht="15" customHeight="1" x14ac:dyDescent="0.25"/>
    <row r="32161" ht="15" customHeight="1" x14ac:dyDescent="0.25"/>
    <row r="32169" ht="15" customHeight="1" x14ac:dyDescent="0.25"/>
    <row r="32177" ht="15" customHeight="1" x14ac:dyDescent="0.25"/>
    <row r="32185" ht="15" customHeight="1" x14ac:dyDescent="0.25"/>
    <row r="32193" ht="15" customHeight="1" x14ac:dyDescent="0.25"/>
    <row r="32201" ht="15" customHeight="1" x14ac:dyDescent="0.25"/>
    <row r="32209" ht="15" customHeight="1" x14ac:dyDescent="0.25"/>
    <row r="32217" ht="15" customHeight="1" x14ac:dyDescent="0.25"/>
    <row r="32225" ht="15" customHeight="1" x14ac:dyDescent="0.25"/>
    <row r="32233" ht="15" customHeight="1" x14ac:dyDescent="0.25"/>
    <row r="32241" ht="15" customHeight="1" x14ac:dyDescent="0.25"/>
    <row r="32249" ht="15" customHeight="1" x14ac:dyDescent="0.25"/>
    <row r="32257" ht="15" customHeight="1" x14ac:dyDescent="0.25"/>
    <row r="32265" ht="15" customHeight="1" x14ac:dyDescent="0.25"/>
    <row r="32273" ht="15" customHeight="1" x14ac:dyDescent="0.25"/>
    <row r="32281" ht="15" customHeight="1" x14ac:dyDescent="0.25"/>
    <row r="32289" ht="15" customHeight="1" x14ac:dyDescent="0.25"/>
    <row r="32297" ht="15" customHeight="1" x14ac:dyDescent="0.25"/>
    <row r="32305" ht="15" customHeight="1" x14ac:dyDescent="0.25"/>
    <row r="32313" ht="15" customHeight="1" x14ac:dyDescent="0.25"/>
    <row r="32321" ht="15" customHeight="1" x14ac:dyDescent="0.25"/>
    <row r="32329" ht="15" customHeight="1" x14ac:dyDescent="0.25"/>
    <row r="32337" ht="15" customHeight="1" x14ac:dyDescent="0.25"/>
    <row r="32345" ht="15" customHeight="1" x14ac:dyDescent="0.25"/>
    <row r="32353" ht="15" customHeight="1" x14ac:dyDescent="0.25"/>
    <row r="32361" ht="15" customHeight="1" x14ac:dyDescent="0.25"/>
    <row r="32369" ht="15" customHeight="1" x14ac:dyDescent="0.25"/>
    <row r="32377" ht="15" customHeight="1" x14ac:dyDescent="0.25"/>
    <row r="32385" ht="15" customHeight="1" x14ac:dyDescent="0.25"/>
    <row r="32393" ht="15" customHeight="1" x14ac:dyDescent="0.25"/>
    <row r="32401" ht="15" customHeight="1" x14ac:dyDescent="0.25"/>
    <row r="32409" ht="15" customHeight="1" x14ac:dyDescent="0.25"/>
    <row r="32417" ht="15" customHeight="1" x14ac:dyDescent="0.25"/>
    <row r="32425" ht="15" customHeight="1" x14ac:dyDescent="0.25"/>
    <row r="32433" ht="15" customHeight="1" x14ac:dyDescent="0.25"/>
    <row r="32441" ht="15" customHeight="1" x14ac:dyDescent="0.25"/>
    <row r="32449" ht="15" customHeight="1" x14ac:dyDescent="0.25"/>
    <row r="32457" ht="15" customHeight="1" x14ac:dyDescent="0.25"/>
    <row r="32465" ht="15" customHeight="1" x14ac:dyDescent="0.25"/>
    <row r="32473" ht="15" customHeight="1" x14ac:dyDescent="0.25"/>
    <row r="32481" ht="15" customHeight="1" x14ac:dyDescent="0.25"/>
    <row r="32489" ht="15" customHeight="1" x14ac:dyDescent="0.25"/>
    <row r="32497" ht="15" customHeight="1" x14ac:dyDescent="0.25"/>
    <row r="32505" ht="15" customHeight="1" x14ac:dyDescent="0.25"/>
    <row r="32513" ht="15" customHeight="1" x14ac:dyDescent="0.25"/>
    <row r="32521" ht="15" customHeight="1" x14ac:dyDescent="0.25"/>
    <row r="32529" ht="15" customHeight="1" x14ac:dyDescent="0.25"/>
    <row r="32537" ht="15" customHeight="1" x14ac:dyDescent="0.25"/>
    <row r="32545" ht="15" customHeight="1" x14ac:dyDescent="0.25"/>
    <row r="32553" ht="15" customHeight="1" x14ac:dyDescent="0.25"/>
    <row r="32561" ht="15" customHeight="1" x14ac:dyDescent="0.25"/>
    <row r="32569" ht="15" customHeight="1" x14ac:dyDescent="0.25"/>
    <row r="32577" ht="15" customHeight="1" x14ac:dyDescent="0.25"/>
    <row r="32585" ht="15" customHeight="1" x14ac:dyDescent="0.25"/>
    <row r="32593" ht="15" customHeight="1" x14ac:dyDescent="0.25"/>
    <row r="32601" ht="15" customHeight="1" x14ac:dyDescent="0.25"/>
    <row r="32609" ht="15" customHeight="1" x14ac:dyDescent="0.25"/>
    <row r="32617" ht="15" customHeight="1" x14ac:dyDescent="0.25"/>
    <row r="32625" ht="15" customHeight="1" x14ac:dyDescent="0.25"/>
    <row r="32633" ht="15" customHeight="1" x14ac:dyDescent="0.25"/>
    <row r="32641" ht="15" customHeight="1" x14ac:dyDescent="0.25"/>
    <row r="32649" ht="15" customHeight="1" x14ac:dyDescent="0.25"/>
    <row r="32657" ht="15" customHeight="1" x14ac:dyDescent="0.25"/>
    <row r="32665" ht="15" customHeight="1" x14ac:dyDescent="0.25"/>
    <row r="32673" ht="15" customHeight="1" x14ac:dyDescent="0.25"/>
    <row r="32681" ht="15" customHeight="1" x14ac:dyDescent="0.25"/>
    <row r="32689" ht="15" customHeight="1" x14ac:dyDescent="0.25"/>
    <row r="32697" ht="15" customHeight="1" x14ac:dyDescent="0.25"/>
    <row r="32705" ht="15" customHeight="1" x14ac:dyDescent="0.25"/>
    <row r="32713" ht="15" customHeight="1" x14ac:dyDescent="0.25"/>
    <row r="32721" ht="15" customHeight="1" x14ac:dyDescent="0.25"/>
    <row r="32729" ht="15" customHeight="1" x14ac:dyDescent="0.25"/>
    <row r="32737" ht="15" customHeight="1" x14ac:dyDescent="0.25"/>
    <row r="32745" ht="15" customHeight="1" x14ac:dyDescent="0.25"/>
    <row r="32753" ht="15" customHeight="1" x14ac:dyDescent="0.25"/>
    <row r="32761" ht="15" customHeight="1" x14ac:dyDescent="0.25"/>
    <row r="32769" ht="15" customHeight="1" x14ac:dyDescent="0.25"/>
    <row r="32777" ht="15" customHeight="1" x14ac:dyDescent="0.25"/>
    <row r="32785" ht="15" customHeight="1" x14ac:dyDescent="0.25"/>
    <row r="32793" ht="15" customHeight="1" x14ac:dyDescent="0.25"/>
    <row r="32801" ht="15" customHeight="1" x14ac:dyDescent="0.25"/>
    <row r="32809" ht="15" customHeight="1" x14ac:dyDescent="0.25"/>
    <row r="32817" ht="15" customHeight="1" x14ac:dyDescent="0.25"/>
    <row r="32825" ht="15" customHeight="1" x14ac:dyDescent="0.25"/>
    <row r="32833" ht="15" customHeight="1" x14ac:dyDescent="0.25"/>
    <row r="32841" ht="15" customHeight="1" x14ac:dyDescent="0.25"/>
    <row r="32849" ht="15" customHeight="1" x14ac:dyDescent="0.25"/>
    <row r="32857" ht="15" customHeight="1" x14ac:dyDescent="0.25"/>
    <row r="32865" ht="15" customHeight="1" x14ac:dyDescent="0.25"/>
    <row r="32873" ht="15" customHeight="1" x14ac:dyDescent="0.25"/>
    <row r="32881" ht="15" customHeight="1" x14ac:dyDescent="0.25"/>
    <row r="32889" ht="15" customHeight="1" x14ac:dyDescent="0.25"/>
    <row r="32897" ht="15" customHeight="1" x14ac:dyDescent="0.25"/>
    <row r="32905" ht="15" customHeight="1" x14ac:dyDescent="0.25"/>
    <row r="32913" ht="15" customHeight="1" x14ac:dyDescent="0.25"/>
    <row r="32921" ht="15" customHeight="1" x14ac:dyDescent="0.25"/>
    <row r="32929" ht="15" customHeight="1" x14ac:dyDescent="0.25"/>
    <row r="32937" ht="15" customHeight="1" x14ac:dyDescent="0.25"/>
    <row r="32945" ht="15" customHeight="1" x14ac:dyDescent="0.25"/>
    <row r="32953" ht="15" customHeight="1" x14ac:dyDescent="0.25"/>
    <row r="32961" ht="15" customHeight="1" x14ac:dyDescent="0.25"/>
    <row r="32969" ht="15" customHeight="1" x14ac:dyDescent="0.25"/>
    <row r="32977" ht="15" customHeight="1" x14ac:dyDescent="0.25"/>
    <row r="32985" ht="15" customHeight="1" x14ac:dyDescent="0.25"/>
    <row r="32993" ht="15" customHeight="1" x14ac:dyDescent="0.25"/>
    <row r="33001" ht="15" customHeight="1" x14ac:dyDescent="0.25"/>
    <row r="33009" ht="15" customHeight="1" x14ac:dyDescent="0.25"/>
    <row r="33017" ht="15" customHeight="1" x14ac:dyDescent="0.25"/>
    <row r="33025" ht="15" customHeight="1" x14ac:dyDescent="0.25"/>
    <row r="33033" ht="15" customHeight="1" x14ac:dyDescent="0.25"/>
    <row r="33041" ht="15" customHeight="1" x14ac:dyDescent="0.25"/>
    <row r="33049" ht="15" customHeight="1" x14ac:dyDescent="0.25"/>
    <row r="33057" ht="15" customHeight="1" x14ac:dyDescent="0.25"/>
    <row r="33065" ht="15" customHeight="1" x14ac:dyDescent="0.25"/>
    <row r="33073" ht="15" customHeight="1" x14ac:dyDescent="0.25"/>
    <row r="33081" ht="15" customHeight="1" x14ac:dyDescent="0.25"/>
    <row r="33089" ht="15" customHeight="1" x14ac:dyDescent="0.25"/>
    <row r="33097" ht="15" customHeight="1" x14ac:dyDescent="0.25"/>
    <row r="33105" ht="15" customHeight="1" x14ac:dyDescent="0.25"/>
    <row r="33113" ht="15" customHeight="1" x14ac:dyDescent="0.25"/>
    <row r="33121" ht="15" customHeight="1" x14ac:dyDescent="0.25"/>
    <row r="33129" ht="15" customHeight="1" x14ac:dyDescent="0.25"/>
    <row r="33137" ht="15" customHeight="1" x14ac:dyDescent="0.25"/>
    <row r="33145" ht="15" customHeight="1" x14ac:dyDescent="0.25"/>
    <row r="33153" ht="15" customHeight="1" x14ac:dyDescent="0.25"/>
    <row r="33161" ht="15" customHeight="1" x14ac:dyDescent="0.25"/>
    <row r="33169" ht="15" customHeight="1" x14ac:dyDescent="0.25"/>
    <row r="33177" ht="15" customHeight="1" x14ac:dyDescent="0.25"/>
    <row r="33185" ht="15" customHeight="1" x14ac:dyDescent="0.25"/>
    <row r="33193" ht="15" customHeight="1" x14ac:dyDescent="0.25"/>
    <row r="33201" ht="15" customHeight="1" x14ac:dyDescent="0.25"/>
    <row r="33209" ht="15" customHeight="1" x14ac:dyDescent="0.25"/>
    <row r="33217" ht="15" customHeight="1" x14ac:dyDescent="0.25"/>
    <row r="33225" ht="15" customHeight="1" x14ac:dyDescent="0.25"/>
    <row r="33233" ht="15" customHeight="1" x14ac:dyDescent="0.25"/>
    <row r="33241" ht="15" customHeight="1" x14ac:dyDescent="0.25"/>
    <row r="33249" ht="15" customHeight="1" x14ac:dyDescent="0.25"/>
    <row r="33257" ht="15" customHeight="1" x14ac:dyDescent="0.25"/>
    <row r="33265" ht="15" customHeight="1" x14ac:dyDescent="0.25"/>
    <row r="33273" ht="15" customHeight="1" x14ac:dyDescent="0.25"/>
    <row r="33281" ht="15" customHeight="1" x14ac:dyDescent="0.25"/>
    <row r="33289" ht="15" customHeight="1" x14ac:dyDescent="0.25"/>
    <row r="33297" ht="15" customHeight="1" x14ac:dyDescent="0.25"/>
    <row r="33305" ht="15" customHeight="1" x14ac:dyDescent="0.25"/>
    <row r="33313" ht="15" customHeight="1" x14ac:dyDescent="0.25"/>
    <row r="33321" ht="15" customHeight="1" x14ac:dyDescent="0.25"/>
    <row r="33329" ht="15" customHeight="1" x14ac:dyDescent="0.25"/>
    <row r="33337" ht="15" customHeight="1" x14ac:dyDescent="0.25"/>
    <row r="33345" ht="15" customHeight="1" x14ac:dyDescent="0.25"/>
    <row r="33353" ht="15" customHeight="1" x14ac:dyDescent="0.25"/>
    <row r="33361" ht="15" customHeight="1" x14ac:dyDescent="0.25"/>
    <row r="33369" ht="15" customHeight="1" x14ac:dyDescent="0.25"/>
    <row r="33377" ht="15" customHeight="1" x14ac:dyDescent="0.25"/>
    <row r="33385" ht="15" customHeight="1" x14ac:dyDescent="0.25"/>
    <row r="33393" ht="15" customHeight="1" x14ac:dyDescent="0.25"/>
    <row r="33401" ht="15" customHeight="1" x14ac:dyDescent="0.25"/>
    <row r="33409" ht="15" customHeight="1" x14ac:dyDescent="0.25"/>
    <row r="33417" ht="15" customHeight="1" x14ac:dyDescent="0.25"/>
    <row r="33425" ht="15" customHeight="1" x14ac:dyDescent="0.25"/>
    <row r="33433" ht="15" customHeight="1" x14ac:dyDescent="0.25"/>
    <row r="33441" ht="15" customHeight="1" x14ac:dyDescent="0.25"/>
    <row r="33449" ht="15" customHeight="1" x14ac:dyDescent="0.25"/>
    <row r="33457" ht="15" customHeight="1" x14ac:dyDescent="0.25"/>
    <row r="33465" ht="15" customHeight="1" x14ac:dyDescent="0.25"/>
    <row r="33473" ht="15" customHeight="1" x14ac:dyDescent="0.25"/>
    <row r="33481" ht="15" customHeight="1" x14ac:dyDescent="0.25"/>
    <row r="33489" ht="15" customHeight="1" x14ac:dyDescent="0.25"/>
    <row r="33497" ht="15" customHeight="1" x14ac:dyDescent="0.25"/>
    <row r="33505" ht="15" customHeight="1" x14ac:dyDescent="0.25"/>
    <row r="33513" ht="15" customHeight="1" x14ac:dyDescent="0.25"/>
    <row r="33521" ht="15" customHeight="1" x14ac:dyDescent="0.25"/>
    <row r="33529" ht="15" customHeight="1" x14ac:dyDescent="0.25"/>
    <row r="33537" ht="15" customHeight="1" x14ac:dyDescent="0.25"/>
    <row r="33545" ht="15" customHeight="1" x14ac:dyDescent="0.25"/>
    <row r="33553" ht="15" customHeight="1" x14ac:dyDescent="0.25"/>
    <row r="33561" ht="15" customHeight="1" x14ac:dyDescent="0.25"/>
    <row r="33569" ht="15" customHeight="1" x14ac:dyDescent="0.25"/>
    <row r="33577" ht="15" customHeight="1" x14ac:dyDescent="0.25"/>
    <row r="33585" ht="15" customHeight="1" x14ac:dyDescent="0.25"/>
    <row r="33593" ht="15" customHeight="1" x14ac:dyDescent="0.25"/>
    <row r="33601" ht="15" customHeight="1" x14ac:dyDescent="0.25"/>
    <row r="33609" ht="15" customHeight="1" x14ac:dyDescent="0.25"/>
    <row r="33617" ht="15" customHeight="1" x14ac:dyDescent="0.25"/>
    <row r="33625" ht="15" customHeight="1" x14ac:dyDescent="0.25"/>
    <row r="33633" ht="15" customHeight="1" x14ac:dyDescent="0.25"/>
    <row r="33641" ht="15" customHeight="1" x14ac:dyDescent="0.25"/>
    <row r="33649" ht="15" customHeight="1" x14ac:dyDescent="0.25"/>
    <row r="33657" ht="15" customHeight="1" x14ac:dyDescent="0.25"/>
    <row r="33665" ht="15" customHeight="1" x14ac:dyDescent="0.25"/>
    <row r="33673" ht="15" customHeight="1" x14ac:dyDescent="0.25"/>
    <row r="33681" ht="15" customHeight="1" x14ac:dyDescent="0.25"/>
    <row r="33689" ht="15" customHeight="1" x14ac:dyDescent="0.25"/>
    <row r="33697" ht="15" customHeight="1" x14ac:dyDescent="0.25"/>
    <row r="33705" ht="15" customHeight="1" x14ac:dyDescent="0.25"/>
    <row r="33713" ht="15" customHeight="1" x14ac:dyDescent="0.25"/>
    <row r="33721" ht="15" customHeight="1" x14ac:dyDescent="0.25"/>
    <row r="33729" ht="15" customHeight="1" x14ac:dyDescent="0.25"/>
    <row r="33737" ht="15" customHeight="1" x14ac:dyDescent="0.25"/>
    <row r="33745" ht="15" customHeight="1" x14ac:dyDescent="0.25"/>
    <row r="33753" ht="15" customHeight="1" x14ac:dyDescent="0.25"/>
    <row r="33761" ht="15" customHeight="1" x14ac:dyDescent="0.25"/>
    <row r="33769" ht="15" customHeight="1" x14ac:dyDescent="0.25"/>
    <row r="33777" ht="15" customHeight="1" x14ac:dyDescent="0.25"/>
    <row r="33785" ht="15" customHeight="1" x14ac:dyDescent="0.25"/>
    <row r="33793" ht="15" customHeight="1" x14ac:dyDescent="0.25"/>
    <row r="33801" ht="15" customHeight="1" x14ac:dyDescent="0.25"/>
    <row r="33809" ht="15" customHeight="1" x14ac:dyDescent="0.25"/>
    <row r="33817" ht="15" customHeight="1" x14ac:dyDescent="0.25"/>
    <row r="33825" ht="15" customHeight="1" x14ac:dyDescent="0.25"/>
    <row r="33833" ht="15" customHeight="1" x14ac:dyDescent="0.25"/>
    <row r="33841" ht="15" customHeight="1" x14ac:dyDescent="0.25"/>
    <row r="33849" ht="15" customHeight="1" x14ac:dyDescent="0.25"/>
    <row r="33857" ht="15" customHeight="1" x14ac:dyDescent="0.25"/>
    <row r="33865" ht="15" customHeight="1" x14ac:dyDescent="0.25"/>
    <row r="33873" ht="15" customHeight="1" x14ac:dyDescent="0.25"/>
    <row r="33881" ht="15" customHeight="1" x14ac:dyDescent="0.25"/>
    <row r="33889" ht="15" customHeight="1" x14ac:dyDescent="0.25"/>
    <row r="33897" ht="15" customHeight="1" x14ac:dyDescent="0.25"/>
    <row r="33905" ht="15" customHeight="1" x14ac:dyDescent="0.25"/>
    <row r="33913" ht="15" customHeight="1" x14ac:dyDescent="0.25"/>
    <row r="33921" ht="15" customHeight="1" x14ac:dyDescent="0.25"/>
    <row r="33929" ht="15" customHeight="1" x14ac:dyDescent="0.25"/>
    <row r="33937" ht="15" customHeight="1" x14ac:dyDescent="0.25"/>
    <row r="33945" ht="15" customHeight="1" x14ac:dyDescent="0.25"/>
    <row r="33953" ht="15" customHeight="1" x14ac:dyDescent="0.25"/>
    <row r="33961" ht="15" customHeight="1" x14ac:dyDescent="0.25"/>
    <row r="33969" ht="15" customHeight="1" x14ac:dyDescent="0.25"/>
    <row r="33977" ht="15" customHeight="1" x14ac:dyDescent="0.25"/>
    <row r="33985" ht="15" customHeight="1" x14ac:dyDescent="0.25"/>
    <row r="33993" ht="15" customHeight="1" x14ac:dyDescent="0.25"/>
    <row r="34001" ht="15" customHeight="1" x14ac:dyDescent="0.25"/>
    <row r="34009" ht="15" customHeight="1" x14ac:dyDescent="0.25"/>
    <row r="34017" ht="15" customHeight="1" x14ac:dyDescent="0.25"/>
    <row r="34025" ht="15" customHeight="1" x14ac:dyDescent="0.25"/>
    <row r="34033" ht="15" customHeight="1" x14ac:dyDescent="0.25"/>
    <row r="34041" ht="15" customHeight="1" x14ac:dyDescent="0.25"/>
    <row r="34049" ht="15" customHeight="1" x14ac:dyDescent="0.25"/>
    <row r="34057" ht="15" customHeight="1" x14ac:dyDescent="0.25"/>
    <row r="34065" ht="15" customHeight="1" x14ac:dyDescent="0.25"/>
    <row r="34073" ht="15" customHeight="1" x14ac:dyDescent="0.25"/>
    <row r="34081" ht="15" customHeight="1" x14ac:dyDescent="0.25"/>
    <row r="34089" ht="15" customHeight="1" x14ac:dyDescent="0.25"/>
    <row r="34097" ht="15" customHeight="1" x14ac:dyDescent="0.25"/>
    <row r="34105" ht="15" customHeight="1" x14ac:dyDescent="0.25"/>
    <row r="34113" ht="15" customHeight="1" x14ac:dyDescent="0.25"/>
    <row r="34121" ht="15" customHeight="1" x14ac:dyDescent="0.25"/>
    <row r="34129" ht="15" customHeight="1" x14ac:dyDescent="0.25"/>
    <row r="34137" ht="15" customHeight="1" x14ac:dyDescent="0.25"/>
    <row r="34145" ht="15" customHeight="1" x14ac:dyDescent="0.25"/>
    <row r="34153" ht="15" customHeight="1" x14ac:dyDescent="0.25"/>
    <row r="34161" ht="15" customHeight="1" x14ac:dyDescent="0.25"/>
    <row r="34169" ht="15" customHeight="1" x14ac:dyDescent="0.25"/>
    <row r="34177" ht="15" customHeight="1" x14ac:dyDescent="0.25"/>
    <row r="34185" ht="15" customHeight="1" x14ac:dyDescent="0.25"/>
    <row r="34193" ht="15" customHeight="1" x14ac:dyDescent="0.25"/>
    <row r="34201" ht="15" customHeight="1" x14ac:dyDescent="0.25"/>
    <row r="34209" ht="15" customHeight="1" x14ac:dyDescent="0.25"/>
    <row r="34217" ht="15" customHeight="1" x14ac:dyDescent="0.25"/>
    <row r="34225" ht="15" customHeight="1" x14ac:dyDescent="0.25"/>
    <row r="34233" ht="15" customHeight="1" x14ac:dyDescent="0.25"/>
    <row r="34241" ht="15" customHeight="1" x14ac:dyDescent="0.25"/>
    <row r="34249" ht="15" customHeight="1" x14ac:dyDescent="0.25"/>
    <row r="34257" ht="15" customHeight="1" x14ac:dyDescent="0.25"/>
    <row r="34265" ht="15" customHeight="1" x14ac:dyDescent="0.25"/>
    <row r="34273" ht="15" customHeight="1" x14ac:dyDescent="0.25"/>
    <row r="34281" ht="15" customHeight="1" x14ac:dyDescent="0.25"/>
    <row r="34289" ht="15" customHeight="1" x14ac:dyDescent="0.25"/>
    <row r="34297" ht="15" customHeight="1" x14ac:dyDescent="0.25"/>
    <row r="34305" ht="15" customHeight="1" x14ac:dyDescent="0.25"/>
    <row r="34313" ht="15" customHeight="1" x14ac:dyDescent="0.25"/>
    <row r="34321" ht="15" customHeight="1" x14ac:dyDescent="0.25"/>
    <row r="34329" ht="15" customHeight="1" x14ac:dyDescent="0.25"/>
    <row r="34337" ht="15" customHeight="1" x14ac:dyDescent="0.25"/>
    <row r="34345" ht="15" customHeight="1" x14ac:dyDescent="0.25"/>
    <row r="34353" ht="15" customHeight="1" x14ac:dyDescent="0.25"/>
    <row r="34361" ht="15" customHeight="1" x14ac:dyDescent="0.25"/>
    <row r="34369" ht="15" customHeight="1" x14ac:dyDescent="0.25"/>
    <row r="34377" ht="15" customHeight="1" x14ac:dyDescent="0.25"/>
    <row r="34385" ht="15" customHeight="1" x14ac:dyDescent="0.25"/>
    <row r="34393" ht="15" customHeight="1" x14ac:dyDescent="0.25"/>
    <row r="34401" ht="15" customHeight="1" x14ac:dyDescent="0.25"/>
    <row r="34409" ht="15" customHeight="1" x14ac:dyDescent="0.25"/>
    <row r="34417" ht="15" customHeight="1" x14ac:dyDescent="0.25"/>
    <row r="34425" ht="15" customHeight="1" x14ac:dyDescent="0.25"/>
    <row r="34433" ht="15" customHeight="1" x14ac:dyDescent="0.25"/>
    <row r="34441" ht="15" customHeight="1" x14ac:dyDescent="0.25"/>
    <row r="34449" ht="15" customHeight="1" x14ac:dyDescent="0.25"/>
    <row r="34457" ht="15" customHeight="1" x14ac:dyDescent="0.25"/>
    <row r="34465" ht="15" customHeight="1" x14ac:dyDescent="0.25"/>
    <row r="34473" ht="15" customHeight="1" x14ac:dyDescent="0.25"/>
    <row r="34481" ht="15" customHeight="1" x14ac:dyDescent="0.25"/>
    <row r="34489" ht="15" customHeight="1" x14ac:dyDescent="0.25"/>
    <row r="34497" ht="15" customHeight="1" x14ac:dyDescent="0.25"/>
    <row r="34505" ht="15" customHeight="1" x14ac:dyDescent="0.25"/>
    <row r="34513" ht="15" customHeight="1" x14ac:dyDescent="0.25"/>
    <row r="34521" ht="15" customHeight="1" x14ac:dyDescent="0.25"/>
    <row r="34529" ht="15" customHeight="1" x14ac:dyDescent="0.25"/>
    <row r="34537" ht="15" customHeight="1" x14ac:dyDescent="0.25"/>
    <row r="34545" ht="15" customHeight="1" x14ac:dyDescent="0.25"/>
    <row r="34553" ht="15" customHeight="1" x14ac:dyDescent="0.25"/>
    <row r="34561" ht="15" customHeight="1" x14ac:dyDescent="0.25"/>
    <row r="34569" ht="15" customHeight="1" x14ac:dyDescent="0.25"/>
    <row r="34577" ht="15" customHeight="1" x14ac:dyDescent="0.25"/>
    <row r="34585" ht="15" customHeight="1" x14ac:dyDescent="0.25"/>
    <row r="34593" ht="15" customHeight="1" x14ac:dyDescent="0.25"/>
    <row r="34601" ht="15" customHeight="1" x14ac:dyDescent="0.25"/>
    <row r="34609" ht="15" customHeight="1" x14ac:dyDescent="0.25"/>
    <row r="34617" ht="15" customHeight="1" x14ac:dyDescent="0.25"/>
    <row r="34625" ht="15" customHeight="1" x14ac:dyDescent="0.25"/>
    <row r="34633" ht="15" customHeight="1" x14ac:dyDescent="0.25"/>
    <row r="34641" ht="15" customHeight="1" x14ac:dyDescent="0.25"/>
    <row r="34649" ht="15" customHeight="1" x14ac:dyDescent="0.25"/>
    <row r="34657" ht="15" customHeight="1" x14ac:dyDescent="0.25"/>
    <row r="34665" ht="15" customHeight="1" x14ac:dyDescent="0.25"/>
    <row r="34673" ht="15" customHeight="1" x14ac:dyDescent="0.25"/>
    <row r="34681" ht="15" customHeight="1" x14ac:dyDescent="0.25"/>
    <row r="34689" ht="15" customHeight="1" x14ac:dyDescent="0.25"/>
    <row r="34697" ht="15" customHeight="1" x14ac:dyDescent="0.25"/>
    <row r="34705" ht="15" customHeight="1" x14ac:dyDescent="0.25"/>
    <row r="34713" ht="15" customHeight="1" x14ac:dyDescent="0.25"/>
    <row r="34721" ht="15" customHeight="1" x14ac:dyDescent="0.25"/>
    <row r="34729" ht="15" customHeight="1" x14ac:dyDescent="0.25"/>
    <row r="34737" ht="15" customHeight="1" x14ac:dyDescent="0.25"/>
    <row r="34745" ht="15" customHeight="1" x14ac:dyDescent="0.25"/>
    <row r="34753" ht="15" customHeight="1" x14ac:dyDescent="0.25"/>
    <row r="34761" ht="15" customHeight="1" x14ac:dyDescent="0.25"/>
    <row r="34769" ht="15" customHeight="1" x14ac:dyDescent="0.25"/>
    <row r="34777" ht="15" customHeight="1" x14ac:dyDescent="0.25"/>
    <row r="34785" ht="15" customHeight="1" x14ac:dyDescent="0.25"/>
    <row r="34793" ht="15" customHeight="1" x14ac:dyDescent="0.25"/>
    <row r="34801" ht="15" customHeight="1" x14ac:dyDescent="0.25"/>
    <row r="34809" ht="15" customHeight="1" x14ac:dyDescent="0.25"/>
    <row r="34817" ht="15" customHeight="1" x14ac:dyDescent="0.25"/>
    <row r="34825" ht="15" customHeight="1" x14ac:dyDescent="0.25"/>
    <row r="34833" ht="15" customHeight="1" x14ac:dyDescent="0.25"/>
    <row r="34841" ht="15" customHeight="1" x14ac:dyDescent="0.25"/>
    <row r="34849" ht="15" customHeight="1" x14ac:dyDescent="0.25"/>
    <row r="34857" ht="15" customHeight="1" x14ac:dyDescent="0.25"/>
    <row r="34865" ht="15" customHeight="1" x14ac:dyDescent="0.25"/>
    <row r="34873" ht="15" customHeight="1" x14ac:dyDescent="0.25"/>
    <row r="34881" ht="15" customHeight="1" x14ac:dyDescent="0.25"/>
    <row r="34889" ht="15" customHeight="1" x14ac:dyDescent="0.25"/>
    <row r="34897" ht="15" customHeight="1" x14ac:dyDescent="0.25"/>
    <row r="34905" ht="15" customHeight="1" x14ac:dyDescent="0.25"/>
    <row r="34913" ht="15" customHeight="1" x14ac:dyDescent="0.25"/>
    <row r="34921" ht="15" customHeight="1" x14ac:dyDescent="0.25"/>
    <row r="34929" ht="15" customHeight="1" x14ac:dyDescent="0.25"/>
    <row r="34937" ht="15" customHeight="1" x14ac:dyDescent="0.25"/>
    <row r="34945" ht="15" customHeight="1" x14ac:dyDescent="0.25"/>
    <row r="34953" ht="15" customHeight="1" x14ac:dyDescent="0.25"/>
    <row r="34961" ht="15" customHeight="1" x14ac:dyDescent="0.25"/>
    <row r="34969" ht="15" customHeight="1" x14ac:dyDescent="0.25"/>
    <row r="34977" ht="15" customHeight="1" x14ac:dyDescent="0.25"/>
    <row r="34985" ht="15" customHeight="1" x14ac:dyDescent="0.25"/>
    <row r="34993" ht="15" customHeight="1" x14ac:dyDescent="0.25"/>
    <row r="35001" ht="15" customHeight="1" x14ac:dyDescent="0.25"/>
    <row r="35009" ht="15" customHeight="1" x14ac:dyDescent="0.25"/>
    <row r="35017" ht="15" customHeight="1" x14ac:dyDescent="0.25"/>
    <row r="35025" ht="15" customHeight="1" x14ac:dyDescent="0.25"/>
    <row r="35033" ht="15" customHeight="1" x14ac:dyDescent="0.25"/>
    <row r="35041" ht="15" customHeight="1" x14ac:dyDescent="0.25"/>
    <row r="35049" ht="15" customHeight="1" x14ac:dyDescent="0.25"/>
    <row r="35057" ht="15" customHeight="1" x14ac:dyDescent="0.25"/>
    <row r="35065" ht="15" customHeight="1" x14ac:dyDescent="0.25"/>
    <row r="35073" ht="15" customHeight="1" x14ac:dyDescent="0.25"/>
    <row r="35081" ht="15" customHeight="1" x14ac:dyDescent="0.25"/>
    <row r="35089" ht="15" customHeight="1" x14ac:dyDescent="0.25"/>
    <row r="35097" ht="15" customHeight="1" x14ac:dyDescent="0.25"/>
    <row r="35105" ht="15" customHeight="1" x14ac:dyDescent="0.25"/>
    <row r="35113" ht="15" customHeight="1" x14ac:dyDescent="0.25"/>
    <row r="35121" ht="15" customHeight="1" x14ac:dyDescent="0.25"/>
    <row r="35129" ht="15" customHeight="1" x14ac:dyDescent="0.25"/>
    <row r="35137" ht="15" customHeight="1" x14ac:dyDescent="0.25"/>
    <row r="35145" ht="15" customHeight="1" x14ac:dyDescent="0.25"/>
    <row r="35153" ht="15" customHeight="1" x14ac:dyDescent="0.25"/>
    <row r="35161" ht="15" customHeight="1" x14ac:dyDescent="0.25"/>
    <row r="35169" ht="15" customHeight="1" x14ac:dyDescent="0.25"/>
    <row r="35177" ht="15" customHeight="1" x14ac:dyDescent="0.25"/>
    <row r="35185" ht="15" customHeight="1" x14ac:dyDescent="0.25"/>
    <row r="35193" ht="15" customHeight="1" x14ac:dyDescent="0.25"/>
    <row r="35201" ht="15" customHeight="1" x14ac:dyDescent="0.25"/>
    <row r="35209" ht="15" customHeight="1" x14ac:dyDescent="0.25"/>
    <row r="35217" ht="15" customHeight="1" x14ac:dyDescent="0.25"/>
    <row r="35225" ht="15" customHeight="1" x14ac:dyDescent="0.25"/>
    <row r="35233" ht="15" customHeight="1" x14ac:dyDescent="0.25"/>
    <row r="35241" ht="15" customHeight="1" x14ac:dyDescent="0.25"/>
    <row r="35249" ht="15" customHeight="1" x14ac:dyDescent="0.25"/>
    <row r="35257" ht="15" customHeight="1" x14ac:dyDescent="0.25"/>
    <row r="35265" ht="15" customHeight="1" x14ac:dyDescent="0.25"/>
    <row r="35273" ht="15" customHeight="1" x14ac:dyDescent="0.25"/>
    <row r="35281" ht="15" customHeight="1" x14ac:dyDescent="0.25"/>
    <row r="35289" ht="15" customHeight="1" x14ac:dyDescent="0.25"/>
    <row r="35297" ht="15" customHeight="1" x14ac:dyDescent="0.25"/>
    <row r="35305" ht="15" customHeight="1" x14ac:dyDescent="0.25"/>
    <row r="35313" ht="15" customHeight="1" x14ac:dyDescent="0.25"/>
    <row r="35321" ht="15" customHeight="1" x14ac:dyDescent="0.25"/>
    <row r="35329" ht="15" customHeight="1" x14ac:dyDescent="0.25"/>
    <row r="35337" ht="15" customHeight="1" x14ac:dyDescent="0.25"/>
    <row r="35345" ht="15" customHeight="1" x14ac:dyDescent="0.25"/>
    <row r="35353" ht="15" customHeight="1" x14ac:dyDescent="0.25"/>
    <row r="35361" ht="15" customHeight="1" x14ac:dyDescent="0.25"/>
    <row r="35369" ht="15" customHeight="1" x14ac:dyDescent="0.25"/>
    <row r="35377" ht="15" customHeight="1" x14ac:dyDescent="0.25"/>
    <row r="35385" ht="15" customHeight="1" x14ac:dyDescent="0.25"/>
    <row r="35393" ht="15" customHeight="1" x14ac:dyDescent="0.25"/>
    <row r="35401" ht="15" customHeight="1" x14ac:dyDescent="0.25"/>
    <row r="35409" ht="15" customHeight="1" x14ac:dyDescent="0.25"/>
    <row r="35417" ht="15" customHeight="1" x14ac:dyDescent="0.25"/>
    <row r="35425" ht="15" customHeight="1" x14ac:dyDescent="0.25"/>
    <row r="35433" ht="15" customHeight="1" x14ac:dyDescent="0.25"/>
    <row r="35441" ht="15" customHeight="1" x14ac:dyDescent="0.25"/>
    <row r="35449" ht="15" customHeight="1" x14ac:dyDescent="0.25"/>
    <row r="35457" ht="15" customHeight="1" x14ac:dyDescent="0.25"/>
    <row r="35465" ht="15" customHeight="1" x14ac:dyDescent="0.25"/>
    <row r="35473" ht="15" customHeight="1" x14ac:dyDescent="0.25"/>
    <row r="35481" ht="15" customHeight="1" x14ac:dyDescent="0.25"/>
    <row r="35489" ht="15" customHeight="1" x14ac:dyDescent="0.25"/>
    <row r="35497" ht="15" customHeight="1" x14ac:dyDescent="0.25"/>
    <row r="35505" ht="15" customHeight="1" x14ac:dyDescent="0.25"/>
    <row r="35513" ht="15" customHeight="1" x14ac:dyDescent="0.25"/>
    <row r="35521" ht="15" customHeight="1" x14ac:dyDescent="0.25"/>
    <row r="35529" ht="15" customHeight="1" x14ac:dyDescent="0.25"/>
    <row r="35537" ht="15" customHeight="1" x14ac:dyDescent="0.25"/>
    <row r="35545" ht="15" customHeight="1" x14ac:dyDescent="0.25"/>
    <row r="35553" ht="15" customHeight="1" x14ac:dyDescent="0.25"/>
    <row r="35561" ht="15" customHeight="1" x14ac:dyDescent="0.25"/>
    <row r="35569" ht="15" customHeight="1" x14ac:dyDescent="0.25"/>
    <row r="35577" ht="15" customHeight="1" x14ac:dyDescent="0.25"/>
    <row r="35585" ht="15" customHeight="1" x14ac:dyDescent="0.25"/>
    <row r="35593" ht="15" customHeight="1" x14ac:dyDescent="0.25"/>
    <row r="35601" ht="15" customHeight="1" x14ac:dyDescent="0.25"/>
    <row r="35609" ht="15" customHeight="1" x14ac:dyDescent="0.25"/>
    <row r="35617" ht="15" customHeight="1" x14ac:dyDescent="0.25"/>
    <row r="35625" ht="15" customHeight="1" x14ac:dyDescent="0.25"/>
    <row r="35633" ht="15" customHeight="1" x14ac:dyDescent="0.25"/>
    <row r="35641" ht="15" customHeight="1" x14ac:dyDescent="0.25"/>
    <row r="35649" ht="15" customHeight="1" x14ac:dyDescent="0.25"/>
    <row r="35657" ht="15" customHeight="1" x14ac:dyDescent="0.25"/>
    <row r="35665" ht="15" customHeight="1" x14ac:dyDescent="0.25"/>
    <row r="35673" ht="15" customHeight="1" x14ac:dyDescent="0.25"/>
    <row r="35681" ht="15" customHeight="1" x14ac:dyDescent="0.25"/>
    <row r="35689" ht="15" customHeight="1" x14ac:dyDescent="0.25"/>
    <row r="35697" ht="15" customHeight="1" x14ac:dyDescent="0.25"/>
    <row r="35705" ht="15" customHeight="1" x14ac:dyDescent="0.25"/>
    <row r="35713" ht="15" customHeight="1" x14ac:dyDescent="0.25"/>
    <row r="35721" ht="15" customHeight="1" x14ac:dyDescent="0.25"/>
    <row r="35729" ht="15" customHeight="1" x14ac:dyDescent="0.25"/>
    <row r="35737" ht="15" customHeight="1" x14ac:dyDescent="0.25"/>
    <row r="35745" ht="15" customHeight="1" x14ac:dyDescent="0.25"/>
    <row r="35753" ht="15" customHeight="1" x14ac:dyDescent="0.25"/>
    <row r="35761" ht="15" customHeight="1" x14ac:dyDescent="0.25"/>
    <row r="35769" ht="15" customHeight="1" x14ac:dyDescent="0.25"/>
    <row r="35777" ht="15" customHeight="1" x14ac:dyDescent="0.25"/>
    <row r="35785" ht="15" customHeight="1" x14ac:dyDescent="0.25"/>
    <row r="35793" ht="15" customHeight="1" x14ac:dyDescent="0.25"/>
    <row r="35801" ht="15" customHeight="1" x14ac:dyDescent="0.25"/>
    <row r="35809" ht="15" customHeight="1" x14ac:dyDescent="0.25"/>
    <row r="35817" ht="15" customHeight="1" x14ac:dyDescent="0.25"/>
    <row r="35825" ht="15" customHeight="1" x14ac:dyDescent="0.25"/>
    <row r="35833" ht="15" customHeight="1" x14ac:dyDescent="0.25"/>
    <row r="35841" ht="15" customHeight="1" x14ac:dyDescent="0.25"/>
    <row r="35849" ht="15" customHeight="1" x14ac:dyDescent="0.25"/>
    <row r="35857" ht="15" customHeight="1" x14ac:dyDescent="0.25"/>
    <row r="35865" ht="15" customHeight="1" x14ac:dyDescent="0.25"/>
    <row r="35873" ht="15" customHeight="1" x14ac:dyDescent="0.25"/>
    <row r="35881" ht="15" customHeight="1" x14ac:dyDescent="0.25"/>
    <row r="35889" ht="15" customHeight="1" x14ac:dyDescent="0.25"/>
    <row r="35897" ht="15" customHeight="1" x14ac:dyDescent="0.25"/>
    <row r="35905" ht="15" customHeight="1" x14ac:dyDescent="0.25"/>
    <row r="35913" ht="15" customHeight="1" x14ac:dyDescent="0.25"/>
    <row r="35921" ht="15" customHeight="1" x14ac:dyDescent="0.25"/>
    <row r="35929" ht="15" customHeight="1" x14ac:dyDescent="0.25"/>
    <row r="35937" ht="15" customHeight="1" x14ac:dyDescent="0.25"/>
    <row r="35945" ht="15" customHeight="1" x14ac:dyDescent="0.25"/>
    <row r="35953" ht="15" customHeight="1" x14ac:dyDescent="0.25"/>
    <row r="35961" ht="15" customHeight="1" x14ac:dyDescent="0.25"/>
    <row r="35969" ht="15" customHeight="1" x14ac:dyDescent="0.25"/>
    <row r="35977" ht="15" customHeight="1" x14ac:dyDescent="0.25"/>
    <row r="35985" ht="15" customHeight="1" x14ac:dyDescent="0.25"/>
    <row r="35993" ht="15" customHeight="1" x14ac:dyDescent="0.25"/>
    <row r="36001" ht="15" customHeight="1" x14ac:dyDescent="0.25"/>
    <row r="36009" ht="15" customHeight="1" x14ac:dyDescent="0.25"/>
    <row r="36017" ht="15" customHeight="1" x14ac:dyDescent="0.25"/>
    <row r="36025" ht="15" customHeight="1" x14ac:dyDescent="0.25"/>
    <row r="36033" ht="15" customHeight="1" x14ac:dyDescent="0.25"/>
    <row r="36041" ht="15" customHeight="1" x14ac:dyDescent="0.25"/>
    <row r="36049" ht="15" customHeight="1" x14ac:dyDescent="0.25"/>
    <row r="36057" ht="15" customHeight="1" x14ac:dyDescent="0.25"/>
    <row r="36065" ht="15" customHeight="1" x14ac:dyDescent="0.25"/>
    <row r="36073" ht="15" customHeight="1" x14ac:dyDescent="0.25"/>
    <row r="36081" ht="15" customHeight="1" x14ac:dyDescent="0.25"/>
    <row r="36089" ht="15" customHeight="1" x14ac:dyDescent="0.25"/>
    <row r="36097" ht="15" customHeight="1" x14ac:dyDescent="0.25"/>
    <row r="36105" ht="15" customHeight="1" x14ac:dyDescent="0.25"/>
    <row r="36113" ht="15" customHeight="1" x14ac:dyDescent="0.25"/>
    <row r="36121" ht="15" customHeight="1" x14ac:dyDescent="0.25"/>
    <row r="36129" ht="15" customHeight="1" x14ac:dyDescent="0.25"/>
    <row r="36137" ht="15" customHeight="1" x14ac:dyDescent="0.25"/>
    <row r="36145" ht="15" customHeight="1" x14ac:dyDescent="0.25"/>
    <row r="36153" ht="15" customHeight="1" x14ac:dyDescent="0.25"/>
    <row r="36161" ht="15" customHeight="1" x14ac:dyDescent="0.25"/>
    <row r="36169" ht="15" customHeight="1" x14ac:dyDescent="0.25"/>
    <row r="36177" ht="15" customHeight="1" x14ac:dyDescent="0.25"/>
    <row r="36185" ht="15" customHeight="1" x14ac:dyDescent="0.25"/>
    <row r="36193" ht="15" customHeight="1" x14ac:dyDescent="0.25"/>
    <row r="36201" ht="15" customHeight="1" x14ac:dyDescent="0.25"/>
    <row r="36209" ht="15" customHeight="1" x14ac:dyDescent="0.25"/>
    <row r="36217" ht="15" customHeight="1" x14ac:dyDescent="0.25"/>
    <row r="36225" ht="15" customHeight="1" x14ac:dyDescent="0.25"/>
    <row r="36233" ht="15" customHeight="1" x14ac:dyDescent="0.25"/>
    <row r="36241" ht="15" customHeight="1" x14ac:dyDescent="0.25"/>
    <row r="36249" ht="15" customHeight="1" x14ac:dyDescent="0.25"/>
    <row r="36257" ht="15" customHeight="1" x14ac:dyDescent="0.25"/>
    <row r="36265" ht="15" customHeight="1" x14ac:dyDescent="0.25"/>
    <row r="36273" ht="15" customHeight="1" x14ac:dyDescent="0.25"/>
    <row r="36281" ht="15" customHeight="1" x14ac:dyDescent="0.25"/>
    <row r="36289" ht="15" customHeight="1" x14ac:dyDescent="0.25"/>
    <row r="36297" ht="15" customHeight="1" x14ac:dyDescent="0.25"/>
    <row r="36305" ht="15" customHeight="1" x14ac:dyDescent="0.25"/>
    <row r="36313" ht="15" customHeight="1" x14ac:dyDescent="0.25"/>
    <row r="36321" ht="15" customHeight="1" x14ac:dyDescent="0.25"/>
    <row r="36329" ht="15" customHeight="1" x14ac:dyDescent="0.25"/>
    <row r="36337" ht="15" customHeight="1" x14ac:dyDescent="0.25"/>
    <row r="36345" ht="15" customHeight="1" x14ac:dyDescent="0.25"/>
    <row r="36353" ht="15" customHeight="1" x14ac:dyDescent="0.25"/>
    <row r="36361" ht="15" customHeight="1" x14ac:dyDescent="0.25"/>
    <row r="36369" ht="15" customHeight="1" x14ac:dyDescent="0.25"/>
    <row r="36377" ht="15" customHeight="1" x14ac:dyDescent="0.25"/>
    <row r="36385" ht="15" customHeight="1" x14ac:dyDescent="0.25"/>
    <row r="36393" ht="15" customHeight="1" x14ac:dyDescent="0.25"/>
    <row r="36401" ht="15" customHeight="1" x14ac:dyDescent="0.25"/>
    <row r="36409" ht="15" customHeight="1" x14ac:dyDescent="0.25"/>
    <row r="36417" ht="15" customHeight="1" x14ac:dyDescent="0.25"/>
    <row r="36425" ht="15" customHeight="1" x14ac:dyDescent="0.25"/>
    <row r="36433" ht="15" customHeight="1" x14ac:dyDescent="0.25"/>
    <row r="36441" ht="15" customHeight="1" x14ac:dyDescent="0.25"/>
    <row r="36449" ht="15" customHeight="1" x14ac:dyDescent="0.25"/>
    <row r="36457" ht="15" customHeight="1" x14ac:dyDescent="0.25"/>
    <row r="36465" ht="15" customHeight="1" x14ac:dyDescent="0.25"/>
    <row r="36473" ht="15" customHeight="1" x14ac:dyDescent="0.25"/>
    <row r="36481" ht="15" customHeight="1" x14ac:dyDescent="0.25"/>
    <row r="36489" ht="15" customHeight="1" x14ac:dyDescent="0.25"/>
    <row r="36497" ht="15" customHeight="1" x14ac:dyDescent="0.25"/>
    <row r="36505" ht="15" customHeight="1" x14ac:dyDescent="0.25"/>
    <row r="36513" ht="15" customHeight="1" x14ac:dyDescent="0.25"/>
    <row r="36521" ht="15" customHeight="1" x14ac:dyDescent="0.25"/>
    <row r="36529" ht="15" customHeight="1" x14ac:dyDescent="0.25"/>
    <row r="36537" ht="15" customHeight="1" x14ac:dyDescent="0.25"/>
    <row r="36545" ht="15" customHeight="1" x14ac:dyDescent="0.25"/>
    <row r="36553" ht="15" customHeight="1" x14ac:dyDescent="0.25"/>
    <row r="36561" ht="15" customHeight="1" x14ac:dyDescent="0.25"/>
    <row r="36569" ht="15" customHeight="1" x14ac:dyDescent="0.25"/>
    <row r="36577" ht="15" customHeight="1" x14ac:dyDescent="0.25"/>
    <row r="36585" ht="15" customHeight="1" x14ac:dyDescent="0.25"/>
    <row r="36593" ht="15" customHeight="1" x14ac:dyDescent="0.25"/>
    <row r="36601" ht="15" customHeight="1" x14ac:dyDescent="0.25"/>
    <row r="36609" ht="15" customHeight="1" x14ac:dyDescent="0.25"/>
    <row r="36617" ht="15" customHeight="1" x14ac:dyDescent="0.25"/>
    <row r="36625" ht="15" customHeight="1" x14ac:dyDescent="0.25"/>
    <row r="36633" ht="15" customHeight="1" x14ac:dyDescent="0.25"/>
    <row r="36641" ht="15" customHeight="1" x14ac:dyDescent="0.25"/>
    <row r="36649" ht="15" customHeight="1" x14ac:dyDescent="0.25"/>
    <row r="36657" ht="15" customHeight="1" x14ac:dyDescent="0.25"/>
    <row r="36665" ht="15" customHeight="1" x14ac:dyDescent="0.25"/>
    <row r="36673" ht="15" customHeight="1" x14ac:dyDescent="0.25"/>
    <row r="36681" ht="15" customHeight="1" x14ac:dyDescent="0.25"/>
    <row r="36689" ht="15" customHeight="1" x14ac:dyDescent="0.25"/>
    <row r="36697" ht="15" customHeight="1" x14ac:dyDescent="0.25"/>
    <row r="36705" ht="15" customHeight="1" x14ac:dyDescent="0.25"/>
    <row r="36713" ht="15" customHeight="1" x14ac:dyDescent="0.25"/>
    <row r="36721" ht="15" customHeight="1" x14ac:dyDescent="0.25"/>
    <row r="36729" ht="15" customHeight="1" x14ac:dyDescent="0.25"/>
    <row r="36737" ht="15" customHeight="1" x14ac:dyDescent="0.25"/>
    <row r="36745" ht="15" customHeight="1" x14ac:dyDescent="0.25"/>
    <row r="36753" ht="15" customHeight="1" x14ac:dyDescent="0.25"/>
    <row r="36761" ht="15" customHeight="1" x14ac:dyDescent="0.25"/>
    <row r="36769" ht="15" customHeight="1" x14ac:dyDescent="0.25"/>
    <row r="36777" ht="15" customHeight="1" x14ac:dyDescent="0.25"/>
    <row r="36785" ht="15" customHeight="1" x14ac:dyDescent="0.25"/>
    <row r="36793" ht="15" customHeight="1" x14ac:dyDescent="0.25"/>
    <row r="36801" ht="15" customHeight="1" x14ac:dyDescent="0.25"/>
    <row r="36809" ht="15" customHeight="1" x14ac:dyDescent="0.25"/>
    <row r="36817" ht="15" customHeight="1" x14ac:dyDescent="0.25"/>
    <row r="36825" ht="15" customHeight="1" x14ac:dyDescent="0.25"/>
    <row r="36833" ht="15" customHeight="1" x14ac:dyDescent="0.25"/>
    <row r="36841" ht="15" customHeight="1" x14ac:dyDescent="0.25"/>
    <row r="36849" ht="15" customHeight="1" x14ac:dyDescent="0.25"/>
    <row r="36857" ht="15" customHeight="1" x14ac:dyDescent="0.25"/>
    <row r="36865" ht="15" customHeight="1" x14ac:dyDescent="0.25"/>
    <row r="36873" ht="15" customHeight="1" x14ac:dyDescent="0.25"/>
    <row r="36881" ht="15" customHeight="1" x14ac:dyDescent="0.25"/>
    <row r="36889" ht="15" customHeight="1" x14ac:dyDescent="0.25"/>
    <row r="36897" ht="15" customHeight="1" x14ac:dyDescent="0.25"/>
    <row r="36905" ht="15" customHeight="1" x14ac:dyDescent="0.25"/>
    <row r="36913" ht="15" customHeight="1" x14ac:dyDescent="0.25"/>
    <row r="36921" ht="15" customHeight="1" x14ac:dyDescent="0.25"/>
    <row r="36929" ht="15" customHeight="1" x14ac:dyDescent="0.25"/>
    <row r="36937" ht="15" customHeight="1" x14ac:dyDescent="0.25"/>
    <row r="36945" ht="15" customHeight="1" x14ac:dyDescent="0.25"/>
    <row r="36953" ht="15" customHeight="1" x14ac:dyDescent="0.25"/>
    <row r="36961" ht="15" customHeight="1" x14ac:dyDescent="0.25"/>
    <row r="36969" ht="15" customHeight="1" x14ac:dyDescent="0.25"/>
    <row r="36977" ht="15" customHeight="1" x14ac:dyDescent="0.25"/>
    <row r="36985" ht="15" customHeight="1" x14ac:dyDescent="0.25"/>
    <row r="36993" ht="15" customHeight="1" x14ac:dyDescent="0.25"/>
    <row r="37001" ht="15" customHeight="1" x14ac:dyDescent="0.25"/>
    <row r="37009" ht="15" customHeight="1" x14ac:dyDescent="0.25"/>
    <row r="37017" ht="15" customHeight="1" x14ac:dyDescent="0.25"/>
    <row r="37025" ht="15" customHeight="1" x14ac:dyDescent="0.25"/>
    <row r="37033" ht="15" customHeight="1" x14ac:dyDescent="0.25"/>
    <row r="37041" ht="15" customHeight="1" x14ac:dyDescent="0.25"/>
    <row r="37049" ht="15" customHeight="1" x14ac:dyDescent="0.25"/>
    <row r="37057" ht="15" customHeight="1" x14ac:dyDescent="0.25"/>
    <row r="37065" ht="15" customHeight="1" x14ac:dyDescent="0.25"/>
    <row r="37073" ht="15" customHeight="1" x14ac:dyDescent="0.25"/>
    <row r="37081" ht="15" customHeight="1" x14ac:dyDescent="0.25"/>
    <row r="37089" ht="15" customHeight="1" x14ac:dyDescent="0.25"/>
    <row r="37097" ht="15" customHeight="1" x14ac:dyDescent="0.25"/>
    <row r="37105" ht="15" customHeight="1" x14ac:dyDescent="0.25"/>
    <row r="37113" ht="15" customHeight="1" x14ac:dyDescent="0.25"/>
    <row r="37121" ht="15" customHeight="1" x14ac:dyDescent="0.25"/>
    <row r="37129" ht="15" customHeight="1" x14ac:dyDescent="0.25"/>
    <row r="37137" ht="15" customHeight="1" x14ac:dyDescent="0.25"/>
    <row r="37145" ht="15" customHeight="1" x14ac:dyDescent="0.25"/>
    <row r="37153" ht="15" customHeight="1" x14ac:dyDescent="0.25"/>
    <row r="37161" ht="15" customHeight="1" x14ac:dyDescent="0.25"/>
    <row r="37169" ht="15" customHeight="1" x14ac:dyDescent="0.25"/>
    <row r="37177" ht="15" customHeight="1" x14ac:dyDescent="0.25"/>
    <row r="37185" ht="15" customHeight="1" x14ac:dyDescent="0.25"/>
    <row r="37193" ht="15" customHeight="1" x14ac:dyDescent="0.25"/>
    <row r="37201" ht="15" customHeight="1" x14ac:dyDescent="0.25"/>
    <row r="37209" ht="15" customHeight="1" x14ac:dyDescent="0.25"/>
    <row r="37217" ht="15" customHeight="1" x14ac:dyDescent="0.25"/>
    <row r="37225" ht="15" customHeight="1" x14ac:dyDescent="0.25"/>
    <row r="37233" ht="15" customHeight="1" x14ac:dyDescent="0.25"/>
    <row r="37241" ht="15" customHeight="1" x14ac:dyDescent="0.25"/>
    <row r="37249" ht="15" customHeight="1" x14ac:dyDescent="0.25"/>
    <row r="37257" ht="15" customHeight="1" x14ac:dyDescent="0.25"/>
    <row r="37265" ht="15" customHeight="1" x14ac:dyDescent="0.25"/>
    <row r="37273" ht="15" customHeight="1" x14ac:dyDescent="0.25"/>
    <row r="37281" ht="15" customHeight="1" x14ac:dyDescent="0.25"/>
    <row r="37289" ht="15" customHeight="1" x14ac:dyDescent="0.25"/>
    <row r="37297" ht="15" customHeight="1" x14ac:dyDescent="0.25"/>
    <row r="37305" ht="15" customHeight="1" x14ac:dyDescent="0.25"/>
    <row r="37313" ht="15" customHeight="1" x14ac:dyDescent="0.25"/>
    <row r="37321" ht="15" customHeight="1" x14ac:dyDescent="0.25"/>
    <row r="37329" ht="15" customHeight="1" x14ac:dyDescent="0.25"/>
    <row r="37337" ht="15" customHeight="1" x14ac:dyDescent="0.25"/>
    <row r="37345" ht="15" customHeight="1" x14ac:dyDescent="0.25"/>
    <row r="37353" ht="15" customHeight="1" x14ac:dyDescent="0.25"/>
    <row r="37361" ht="15" customHeight="1" x14ac:dyDescent="0.25"/>
    <row r="37369" ht="15" customHeight="1" x14ac:dyDescent="0.25"/>
    <row r="37377" ht="15" customHeight="1" x14ac:dyDescent="0.25"/>
    <row r="37385" ht="15" customHeight="1" x14ac:dyDescent="0.25"/>
    <row r="37393" ht="15" customHeight="1" x14ac:dyDescent="0.25"/>
    <row r="37401" ht="15" customHeight="1" x14ac:dyDescent="0.25"/>
    <row r="37409" ht="15" customHeight="1" x14ac:dyDescent="0.25"/>
    <row r="37417" ht="15" customHeight="1" x14ac:dyDescent="0.25"/>
    <row r="37425" ht="15" customHeight="1" x14ac:dyDescent="0.25"/>
    <row r="37433" ht="15" customHeight="1" x14ac:dyDescent="0.25"/>
    <row r="37441" ht="15" customHeight="1" x14ac:dyDescent="0.25"/>
    <row r="37449" ht="15" customHeight="1" x14ac:dyDescent="0.25"/>
    <row r="37457" ht="15" customHeight="1" x14ac:dyDescent="0.25"/>
    <row r="37465" ht="15" customHeight="1" x14ac:dyDescent="0.25"/>
    <row r="37473" ht="15" customHeight="1" x14ac:dyDescent="0.25"/>
    <row r="37481" ht="15" customHeight="1" x14ac:dyDescent="0.25"/>
    <row r="37489" ht="15" customHeight="1" x14ac:dyDescent="0.25"/>
    <row r="37497" ht="15" customHeight="1" x14ac:dyDescent="0.25"/>
    <row r="37505" ht="15" customHeight="1" x14ac:dyDescent="0.25"/>
    <row r="37513" ht="15" customHeight="1" x14ac:dyDescent="0.25"/>
    <row r="37521" ht="15" customHeight="1" x14ac:dyDescent="0.25"/>
    <row r="37529" ht="15" customHeight="1" x14ac:dyDescent="0.25"/>
    <row r="37537" ht="15" customHeight="1" x14ac:dyDescent="0.25"/>
    <row r="37545" ht="15" customHeight="1" x14ac:dyDescent="0.25"/>
    <row r="37553" ht="15" customHeight="1" x14ac:dyDescent="0.25"/>
    <row r="37561" ht="15" customHeight="1" x14ac:dyDescent="0.25"/>
    <row r="37569" ht="15" customHeight="1" x14ac:dyDescent="0.25"/>
    <row r="37577" ht="15" customHeight="1" x14ac:dyDescent="0.25"/>
    <row r="37585" ht="15" customHeight="1" x14ac:dyDescent="0.25"/>
    <row r="37593" ht="15" customHeight="1" x14ac:dyDescent="0.25"/>
    <row r="37601" ht="15" customHeight="1" x14ac:dyDescent="0.25"/>
    <row r="37609" ht="15" customHeight="1" x14ac:dyDescent="0.25"/>
    <row r="37617" ht="15" customHeight="1" x14ac:dyDescent="0.25"/>
    <row r="37625" ht="15" customHeight="1" x14ac:dyDescent="0.25"/>
    <row r="37633" ht="15" customHeight="1" x14ac:dyDescent="0.25"/>
    <row r="37641" ht="15" customHeight="1" x14ac:dyDescent="0.25"/>
    <row r="37649" ht="15" customHeight="1" x14ac:dyDescent="0.25"/>
    <row r="37657" ht="15" customHeight="1" x14ac:dyDescent="0.25"/>
    <row r="37665" ht="15" customHeight="1" x14ac:dyDescent="0.25"/>
    <row r="37673" ht="15" customHeight="1" x14ac:dyDescent="0.25"/>
    <row r="37681" ht="15" customHeight="1" x14ac:dyDescent="0.25"/>
    <row r="37689" ht="15" customHeight="1" x14ac:dyDescent="0.25"/>
    <row r="37697" ht="15" customHeight="1" x14ac:dyDescent="0.25"/>
    <row r="37705" ht="15" customHeight="1" x14ac:dyDescent="0.25"/>
    <row r="37713" ht="15" customHeight="1" x14ac:dyDescent="0.25"/>
    <row r="37721" ht="15" customHeight="1" x14ac:dyDescent="0.25"/>
    <row r="37729" ht="15" customHeight="1" x14ac:dyDescent="0.25"/>
    <row r="37737" ht="15" customHeight="1" x14ac:dyDescent="0.25"/>
    <row r="37745" ht="15" customHeight="1" x14ac:dyDescent="0.25"/>
    <row r="37753" ht="15" customHeight="1" x14ac:dyDescent="0.25"/>
    <row r="37761" ht="15" customHeight="1" x14ac:dyDescent="0.25"/>
    <row r="37769" ht="15" customHeight="1" x14ac:dyDescent="0.25"/>
    <row r="37777" ht="15" customHeight="1" x14ac:dyDescent="0.25"/>
    <row r="37785" ht="15" customHeight="1" x14ac:dyDescent="0.25"/>
    <row r="37793" ht="15" customHeight="1" x14ac:dyDescent="0.25"/>
    <row r="37801" ht="15" customHeight="1" x14ac:dyDescent="0.25"/>
    <row r="37809" ht="15" customHeight="1" x14ac:dyDescent="0.25"/>
    <row r="37817" ht="15" customHeight="1" x14ac:dyDescent="0.25"/>
    <row r="37825" ht="15" customHeight="1" x14ac:dyDescent="0.25"/>
    <row r="37833" ht="15" customHeight="1" x14ac:dyDescent="0.25"/>
    <row r="37841" ht="15" customHeight="1" x14ac:dyDescent="0.25"/>
    <row r="37849" ht="15" customHeight="1" x14ac:dyDescent="0.25"/>
    <row r="37857" ht="15" customHeight="1" x14ac:dyDescent="0.25"/>
    <row r="37865" ht="15" customHeight="1" x14ac:dyDescent="0.25"/>
    <row r="37873" ht="15" customHeight="1" x14ac:dyDescent="0.25"/>
    <row r="37881" ht="15" customHeight="1" x14ac:dyDescent="0.25"/>
    <row r="37889" ht="15" customHeight="1" x14ac:dyDescent="0.25"/>
    <row r="37897" ht="15" customHeight="1" x14ac:dyDescent="0.25"/>
    <row r="37905" ht="15" customHeight="1" x14ac:dyDescent="0.25"/>
    <row r="37913" ht="15" customHeight="1" x14ac:dyDescent="0.25"/>
    <row r="37921" ht="15" customHeight="1" x14ac:dyDescent="0.25"/>
    <row r="37929" ht="15" customHeight="1" x14ac:dyDescent="0.25"/>
    <row r="37937" ht="15" customHeight="1" x14ac:dyDescent="0.25"/>
    <row r="37945" ht="15" customHeight="1" x14ac:dyDescent="0.25"/>
    <row r="37953" ht="15" customHeight="1" x14ac:dyDescent="0.25"/>
    <row r="37961" ht="15" customHeight="1" x14ac:dyDescent="0.25"/>
    <row r="37969" ht="15" customHeight="1" x14ac:dyDescent="0.25"/>
    <row r="37977" ht="15" customHeight="1" x14ac:dyDescent="0.25"/>
    <row r="37985" ht="15" customHeight="1" x14ac:dyDescent="0.25"/>
    <row r="37993" ht="15" customHeight="1" x14ac:dyDescent="0.25"/>
    <row r="38001" ht="15" customHeight="1" x14ac:dyDescent="0.25"/>
    <row r="38009" ht="15" customHeight="1" x14ac:dyDescent="0.25"/>
    <row r="38017" ht="15" customHeight="1" x14ac:dyDescent="0.25"/>
    <row r="38025" ht="15" customHeight="1" x14ac:dyDescent="0.25"/>
    <row r="38033" ht="15" customHeight="1" x14ac:dyDescent="0.25"/>
    <row r="38041" ht="15" customHeight="1" x14ac:dyDescent="0.25"/>
    <row r="38049" ht="15" customHeight="1" x14ac:dyDescent="0.25"/>
    <row r="38057" ht="15" customHeight="1" x14ac:dyDescent="0.25"/>
    <row r="38065" ht="15" customHeight="1" x14ac:dyDescent="0.25"/>
    <row r="38073" ht="15" customHeight="1" x14ac:dyDescent="0.25"/>
    <row r="38081" ht="15" customHeight="1" x14ac:dyDescent="0.25"/>
    <row r="38089" ht="15" customHeight="1" x14ac:dyDescent="0.25"/>
    <row r="38097" ht="15" customHeight="1" x14ac:dyDescent="0.25"/>
    <row r="38105" ht="15" customHeight="1" x14ac:dyDescent="0.25"/>
    <row r="38113" ht="15" customHeight="1" x14ac:dyDescent="0.25"/>
    <row r="38121" ht="15" customHeight="1" x14ac:dyDescent="0.25"/>
    <row r="38129" ht="15" customHeight="1" x14ac:dyDescent="0.25"/>
    <row r="38137" ht="15" customHeight="1" x14ac:dyDescent="0.25"/>
    <row r="38145" ht="15" customHeight="1" x14ac:dyDescent="0.25"/>
    <row r="38153" ht="15" customHeight="1" x14ac:dyDescent="0.25"/>
    <row r="38161" ht="15" customHeight="1" x14ac:dyDescent="0.25"/>
    <row r="38169" ht="15" customHeight="1" x14ac:dyDescent="0.25"/>
    <row r="38177" ht="15" customHeight="1" x14ac:dyDescent="0.25"/>
    <row r="38185" ht="15" customHeight="1" x14ac:dyDescent="0.25"/>
    <row r="38193" ht="15" customHeight="1" x14ac:dyDescent="0.25"/>
    <row r="38201" ht="15" customHeight="1" x14ac:dyDescent="0.25"/>
    <row r="38209" ht="15" customHeight="1" x14ac:dyDescent="0.25"/>
    <row r="38217" ht="15" customHeight="1" x14ac:dyDescent="0.25"/>
    <row r="38225" ht="15" customHeight="1" x14ac:dyDescent="0.25"/>
    <row r="38233" ht="15" customHeight="1" x14ac:dyDescent="0.25"/>
    <row r="38241" ht="15" customHeight="1" x14ac:dyDescent="0.25"/>
    <row r="38249" ht="15" customHeight="1" x14ac:dyDescent="0.25"/>
    <row r="38257" ht="15" customHeight="1" x14ac:dyDescent="0.25"/>
    <row r="38265" ht="15" customHeight="1" x14ac:dyDescent="0.25"/>
    <row r="38273" ht="15" customHeight="1" x14ac:dyDescent="0.25"/>
    <row r="38281" ht="15" customHeight="1" x14ac:dyDescent="0.25"/>
    <row r="38289" ht="15" customHeight="1" x14ac:dyDescent="0.25"/>
    <row r="38297" ht="15" customHeight="1" x14ac:dyDescent="0.25"/>
    <row r="38305" ht="15" customHeight="1" x14ac:dyDescent="0.25"/>
    <row r="38313" ht="15" customHeight="1" x14ac:dyDescent="0.25"/>
    <row r="38321" ht="15" customHeight="1" x14ac:dyDescent="0.25"/>
    <row r="38329" ht="15" customHeight="1" x14ac:dyDescent="0.25"/>
    <row r="38337" ht="15" customHeight="1" x14ac:dyDescent="0.25"/>
    <row r="38345" ht="15" customHeight="1" x14ac:dyDescent="0.25"/>
    <row r="38353" ht="15" customHeight="1" x14ac:dyDescent="0.25"/>
    <row r="38361" ht="15" customHeight="1" x14ac:dyDescent="0.25"/>
    <row r="38369" ht="15" customHeight="1" x14ac:dyDescent="0.25"/>
    <row r="38377" ht="15" customHeight="1" x14ac:dyDescent="0.25"/>
    <row r="38385" ht="15" customHeight="1" x14ac:dyDescent="0.25"/>
    <row r="38393" ht="15" customHeight="1" x14ac:dyDescent="0.25"/>
    <row r="38401" ht="15" customHeight="1" x14ac:dyDescent="0.25"/>
    <row r="38409" ht="15" customHeight="1" x14ac:dyDescent="0.25"/>
    <row r="38417" ht="15" customHeight="1" x14ac:dyDescent="0.25"/>
    <row r="38425" ht="15" customHeight="1" x14ac:dyDescent="0.25"/>
    <row r="38433" ht="15" customHeight="1" x14ac:dyDescent="0.25"/>
    <row r="38441" ht="15" customHeight="1" x14ac:dyDescent="0.25"/>
    <row r="38449" ht="15" customHeight="1" x14ac:dyDescent="0.25"/>
    <row r="38457" ht="15" customHeight="1" x14ac:dyDescent="0.25"/>
    <row r="38465" ht="15" customHeight="1" x14ac:dyDescent="0.25"/>
    <row r="38473" ht="15" customHeight="1" x14ac:dyDescent="0.25"/>
    <row r="38481" ht="15" customHeight="1" x14ac:dyDescent="0.25"/>
    <row r="38489" ht="15" customHeight="1" x14ac:dyDescent="0.25"/>
    <row r="38497" ht="15" customHeight="1" x14ac:dyDescent="0.25"/>
    <row r="38505" ht="15" customHeight="1" x14ac:dyDescent="0.25"/>
    <row r="38513" ht="15" customHeight="1" x14ac:dyDescent="0.25"/>
    <row r="38521" ht="15" customHeight="1" x14ac:dyDescent="0.25"/>
    <row r="38529" ht="15" customHeight="1" x14ac:dyDescent="0.25"/>
    <row r="38537" ht="15" customHeight="1" x14ac:dyDescent="0.25"/>
    <row r="38545" ht="15" customHeight="1" x14ac:dyDescent="0.25"/>
    <row r="38553" ht="15" customHeight="1" x14ac:dyDescent="0.25"/>
    <row r="38561" ht="15" customHeight="1" x14ac:dyDescent="0.25"/>
    <row r="38569" ht="15" customHeight="1" x14ac:dyDescent="0.25"/>
    <row r="38577" ht="15" customHeight="1" x14ac:dyDescent="0.25"/>
    <row r="38585" ht="15" customHeight="1" x14ac:dyDescent="0.25"/>
    <row r="38593" ht="15" customHeight="1" x14ac:dyDescent="0.25"/>
    <row r="38601" ht="15" customHeight="1" x14ac:dyDescent="0.25"/>
    <row r="38609" ht="15" customHeight="1" x14ac:dyDescent="0.25"/>
    <row r="38617" ht="15" customHeight="1" x14ac:dyDescent="0.25"/>
    <row r="38625" ht="15" customHeight="1" x14ac:dyDescent="0.25"/>
    <row r="38633" ht="15" customHeight="1" x14ac:dyDescent="0.25"/>
    <row r="38641" ht="15" customHeight="1" x14ac:dyDescent="0.25"/>
    <row r="38649" ht="15" customHeight="1" x14ac:dyDescent="0.25"/>
    <row r="38657" ht="15" customHeight="1" x14ac:dyDescent="0.25"/>
    <row r="38665" ht="15" customHeight="1" x14ac:dyDescent="0.25"/>
    <row r="38673" ht="15" customHeight="1" x14ac:dyDescent="0.25"/>
    <row r="38681" ht="15" customHeight="1" x14ac:dyDescent="0.25"/>
    <row r="38689" ht="15" customHeight="1" x14ac:dyDescent="0.25"/>
    <row r="38697" ht="15" customHeight="1" x14ac:dyDescent="0.25"/>
    <row r="38705" ht="15" customHeight="1" x14ac:dyDescent="0.25"/>
    <row r="38713" ht="15" customHeight="1" x14ac:dyDescent="0.25"/>
    <row r="38721" ht="15" customHeight="1" x14ac:dyDescent="0.25"/>
    <row r="38729" ht="15" customHeight="1" x14ac:dyDescent="0.25"/>
    <row r="38737" ht="15" customHeight="1" x14ac:dyDescent="0.25"/>
    <row r="38745" ht="15" customHeight="1" x14ac:dyDescent="0.25"/>
    <row r="38753" ht="15" customHeight="1" x14ac:dyDescent="0.25"/>
    <row r="38761" ht="15" customHeight="1" x14ac:dyDescent="0.25"/>
    <row r="38769" ht="15" customHeight="1" x14ac:dyDescent="0.25"/>
    <row r="38777" ht="15" customHeight="1" x14ac:dyDescent="0.25"/>
    <row r="38785" ht="15" customHeight="1" x14ac:dyDescent="0.25"/>
    <row r="38793" ht="15" customHeight="1" x14ac:dyDescent="0.25"/>
    <row r="38801" ht="15" customHeight="1" x14ac:dyDescent="0.25"/>
    <row r="38809" ht="15" customHeight="1" x14ac:dyDescent="0.25"/>
    <row r="38817" ht="15" customHeight="1" x14ac:dyDescent="0.25"/>
    <row r="38825" ht="15" customHeight="1" x14ac:dyDescent="0.25"/>
    <row r="38833" ht="15" customHeight="1" x14ac:dyDescent="0.25"/>
    <row r="38841" ht="15" customHeight="1" x14ac:dyDescent="0.25"/>
    <row r="38849" ht="15" customHeight="1" x14ac:dyDescent="0.25"/>
    <row r="38857" ht="15" customHeight="1" x14ac:dyDescent="0.25"/>
    <row r="38865" ht="15" customHeight="1" x14ac:dyDescent="0.25"/>
    <row r="38873" ht="15" customHeight="1" x14ac:dyDescent="0.25"/>
    <row r="38881" ht="15" customHeight="1" x14ac:dyDescent="0.25"/>
    <row r="38889" ht="15" customHeight="1" x14ac:dyDescent="0.25"/>
    <row r="38897" ht="15" customHeight="1" x14ac:dyDescent="0.25"/>
    <row r="38905" ht="15" customHeight="1" x14ac:dyDescent="0.25"/>
    <row r="38913" ht="15" customHeight="1" x14ac:dyDescent="0.25"/>
    <row r="38921" ht="15" customHeight="1" x14ac:dyDescent="0.25"/>
    <row r="38929" ht="15" customHeight="1" x14ac:dyDescent="0.25"/>
    <row r="38937" ht="15" customHeight="1" x14ac:dyDescent="0.25"/>
    <row r="38945" ht="15" customHeight="1" x14ac:dyDescent="0.25"/>
    <row r="38953" ht="15" customHeight="1" x14ac:dyDescent="0.25"/>
    <row r="38961" ht="15" customHeight="1" x14ac:dyDescent="0.25"/>
    <row r="38969" ht="15" customHeight="1" x14ac:dyDescent="0.25"/>
    <row r="38977" ht="15" customHeight="1" x14ac:dyDescent="0.25"/>
    <row r="38985" ht="15" customHeight="1" x14ac:dyDescent="0.25"/>
    <row r="38993" ht="15" customHeight="1" x14ac:dyDescent="0.25"/>
    <row r="39001" ht="15" customHeight="1" x14ac:dyDescent="0.25"/>
    <row r="39009" ht="15" customHeight="1" x14ac:dyDescent="0.25"/>
    <row r="39017" ht="15" customHeight="1" x14ac:dyDescent="0.25"/>
    <row r="39025" ht="15" customHeight="1" x14ac:dyDescent="0.25"/>
    <row r="39033" ht="15" customHeight="1" x14ac:dyDescent="0.25"/>
    <row r="39041" ht="15" customHeight="1" x14ac:dyDescent="0.25"/>
    <row r="39049" ht="15" customHeight="1" x14ac:dyDescent="0.25"/>
    <row r="39057" ht="15" customHeight="1" x14ac:dyDescent="0.25"/>
    <row r="39065" ht="15" customHeight="1" x14ac:dyDescent="0.25"/>
    <row r="39073" ht="15" customHeight="1" x14ac:dyDescent="0.25"/>
    <row r="39081" ht="15" customHeight="1" x14ac:dyDescent="0.25"/>
    <row r="39089" ht="15" customHeight="1" x14ac:dyDescent="0.25"/>
    <row r="39097" ht="15" customHeight="1" x14ac:dyDescent="0.25"/>
    <row r="39105" ht="15" customHeight="1" x14ac:dyDescent="0.25"/>
    <row r="39113" ht="15" customHeight="1" x14ac:dyDescent="0.25"/>
    <row r="39121" ht="15" customHeight="1" x14ac:dyDescent="0.25"/>
    <row r="39129" ht="15" customHeight="1" x14ac:dyDescent="0.25"/>
    <row r="39137" ht="15" customHeight="1" x14ac:dyDescent="0.25"/>
    <row r="39145" ht="15" customHeight="1" x14ac:dyDescent="0.25"/>
    <row r="39153" ht="15" customHeight="1" x14ac:dyDescent="0.25"/>
    <row r="39161" ht="15" customHeight="1" x14ac:dyDescent="0.25"/>
    <row r="39169" ht="15" customHeight="1" x14ac:dyDescent="0.25"/>
    <row r="39177" ht="15" customHeight="1" x14ac:dyDescent="0.25"/>
    <row r="39185" ht="15" customHeight="1" x14ac:dyDescent="0.25"/>
    <row r="39193" ht="15" customHeight="1" x14ac:dyDescent="0.25"/>
    <row r="39201" ht="15" customHeight="1" x14ac:dyDescent="0.25"/>
    <row r="39209" ht="15" customHeight="1" x14ac:dyDescent="0.25"/>
    <row r="39217" ht="15" customHeight="1" x14ac:dyDescent="0.25"/>
    <row r="39225" ht="15" customHeight="1" x14ac:dyDescent="0.25"/>
    <row r="39233" ht="15" customHeight="1" x14ac:dyDescent="0.25"/>
    <row r="39241" ht="15" customHeight="1" x14ac:dyDescent="0.25"/>
    <row r="39249" ht="15" customHeight="1" x14ac:dyDescent="0.25"/>
    <row r="39257" ht="15" customHeight="1" x14ac:dyDescent="0.25"/>
    <row r="39265" ht="15" customHeight="1" x14ac:dyDescent="0.25"/>
    <row r="39273" ht="15" customHeight="1" x14ac:dyDescent="0.25"/>
    <row r="39281" ht="15" customHeight="1" x14ac:dyDescent="0.25"/>
    <row r="39289" ht="15" customHeight="1" x14ac:dyDescent="0.25"/>
    <row r="39297" ht="15" customHeight="1" x14ac:dyDescent="0.25"/>
    <row r="39305" ht="15" customHeight="1" x14ac:dyDescent="0.25"/>
    <row r="39313" ht="15" customHeight="1" x14ac:dyDescent="0.25"/>
    <row r="39321" ht="15" customHeight="1" x14ac:dyDescent="0.25"/>
    <row r="39329" ht="15" customHeight="1" x14ac:dyDescent="0.25"/>
    <row r="39337" ht="15" customHeight="1" x14ac:dyDescent="0.25"/>
    <row r="39345" ht="15" customHeight="1" x14ac:dyDescent="0.25"/>
    <row r="39353" ht="15" customHeight="1" x14ac:dyDescent="0.25"/>
    <row r="39361" ht="15" customHeight="1" x14ac:dyDescent="0.25"/>
    <row r="39369" ht="15" customHeight="1" x14ac:dyDescent="0.25"/>
    <row r="39377" ht="15" customHeight="1" x14ac:dyDescent="0.25"/>
    <row r="39385" ht="15" customHeight="1" x14ac:dyDescent="0.25"/>
    <row r="39393" ht="15" customHeight="1" x14ac:dyDescent="0.25"/>
    <row r="39401" ht="15" customHeight="1" x14ac:dyDescent="0.25"/>
    <row r="39409" ht="15" customHeight="1" x14ac:dyDescent="0.25"/>
    <row r="39417" ht="15" customHeight="1" x14ac:dyDescent="0.25"/>
    <row r="39425" ht="15" customHeight="1" x14ac:dyDescent="0.25"/>
    <row r="39433" ht="15" customHeight="1" x14ac:dyDescent="0.25"/>
    <row r="39441" ht="15" customHeight="1" x14ac:dyDescent="0.25"/>
    <row r="39449" ht="15" customHeight="1" x14ac:dyDescent="0.25"/>
    <row r="39457" ht="15" customHeight="1" x14ac:dyDescent="0.25"/>
    <row r="39465" ht="15" customHeight="1" x14ac:dyDescent="0.25"/>
    <row r="39473" ht="15" customHeight="1" x14ac:dyDescent="0.25"/>
    <row r="39481" ht="15" customHeight="1" x14ac:dyDescent="0.25"/>
    <row r="39489" ht="15" customHeight="1" x14ac:dyDescent="0.25"/>
    <row r="39497" ht="15" customHeight="1" x14ac:dyDescent="0.25"/>
    <row r="39505" ht="15" customHeight="1" x14ac:dyDescent="0.25"/>
    <row r="39513" ht="15" customHeight="1" x14ac:dyDescent="0.25"/>
    <row r="39521" ht="15" customHeight="1" x14ac:dyDescent="0.25"/>
    <row r="39529" ht="15" customHeight="1" x14ac:dyDescent="0.25"/>
    <row r="39537" ht="15" customHeight="1" x14ac:dyDescent="0.25"/>
    <row r="39545" ht="15" customHeight="1" x14ac:dyDescent="0.25"/>
    <row r="39553" ht="15" customHeight="1" x14ac:dyDescent="0.25"/>
    <row r="39561" ht="15" customHeight="1" x14ac:dyDescent="0.25"/>
    <row r="39569" ht="15" customHeight="1" x14ac:dyDescent="0.25"/>
    <row r="39577" ht="15" customHeight="1" x14ac:dyDescent="0.25"/>
    <row r="39585" ht="15" customHeight="1" x14ac:dyDescent="0.25"/>
    <row r="39593" ht="15" customHeight="1" x14ac:dyDescent="0.25"/>
    <row r="39601" ht="15" customHeight="1" x14ac:dyDescent="0.25"/>
    <row r="39609" ht="15" customHeight="1" x14ac:dyDescent="0.25"/>
    <row r="39617" ht="15" customHeight="1" x14ac:dyDescent="0.25"/>
    <row r="39625" ht="15" customHeight="1" x14ac:dyDescent="0.25"/>
    <row r="39633" ht="15" customHeight="1" x14ac:dyDescent="0.25"/>
    <row r="39641" ht="15" customHeight="1" x14ac:dyDescent="0.25"/>
    <row r="39649" ht="15" customHeight="1" x14ac:dyDescent="0.25"/>
    <row r="39657" ht="15" customHeight="1" x14ac:dyDescent="0.25"/>
    <row r="39665" ht="15" customHeight="1" x14ac:dyDescent="0.25"/>
    <row r="39673" ht="15" customHeight="1" x14ac:dyDescent="0.25"/>
    <row r="39681" ht="15" customHeight="1" x14ac:dyDescent="0.25"/>
    <row r="39689" ht="15" customHeight="1" x14ac:dyDescent="0.25"/>
    <row r="39697" ht="15" customHeight="1" x14ac:dyDescent="0.25"/>
    <row r="39705" ht="15" customHeight="1" x14ac:dyDescent="0.25"/>
    <row r="39713" ht="15" customHeight="1" x14ac:dyDescent="0.25"/>
    <row r="39721" ht="15" customHeight="1" x14ac:dyDescent="0.25"/>
    <row r="39729" ht="15" customHeight="1" x14ac:dyDescent="0.25"/>
    <row r="39737" ht="15" customHeight="1" x14ac:dyDescent="0.25"/>
    <row r="39745" ht="15" customHeight="1" x14ac:dyDescent="0.25"/>
    <row r="39753" ht="15" customHeight="1" x14ac:dyDescent="0.25"/>
    <row r="39761" ht="15" customHeight="1" x14ac:dyDescent="0.25"/>
    <row r="39769" ht="15" customHeight="1" x14ac:dyDescent="0.25"/>
    <row r="39777" ht="15" customHeight="1" x14ac:dyDescent="0.25"/>
    <row r="39785" ht="15" customHeight="1" x14ac:dyDescent="0.25"/>
    <row r="39793" ht="15" customHeight="1" x14ac:dyDescent="0.25"/>
    <row r="39801" ht="15" customHeight="1" x14ac:dyDescent="0.25"/>
    <row r="39809" ht="15" customHeight="1" x14ac:dyDescent="0.25"/>
    <row r="39817" ht="15" customHeight="1" x14ac:dyDescent="0.25"/>
    <row r="39825" ht="15" customHeight="1" x14ac:dyDescent="0.25"/>
    <row r="39833" ht="15" customHeight="1" x14ac:dyDescent="0.25"/>
    <row r="39841" ht="15" customHeight="1" x14ac:dyDescent="0.25"/>
    <row r="39849" ht="15" customHeight="1" x14ac:dyDescent="0.25"/>
    <row r="39857" ht="15" customHeight="1" x14ac:dyDescent="0.25"/>
    <row r="39865" ht="15" customHeight="1" x14ac:dyDescent="0.25"/>
    <row r="39873" ht="15" customHeight="1" x14ac:dyDescent="0.25"/>
    <row r="39881" ht="15" customHeight="1" x14ac:dyDescent="0.25"/>
    <row r="39889" ht="15" customHeight="1" x14ac:dyDescent="0.25"/>
    <row r="39897" ht="15" customHeight="1" x14ac:dyDescent="0.25"/>
    <row r="39905" ht="15" customHeight="1" x14ac:dyDescent="0.25"/>
    <row r="39913" ht="15" customHeight="1" x14ac:dyDescent="0.25"/>
    <row r="39921" ht="15" customHeight="1" x14ac:dyDescent="0.25"/>
    <row r="39929" ht="15" customHeight="1" x14ac:dyDescent="0.25"/>
    <row r="39937" ht="15" customHeight="1" x14ac:dyDescent="0.25"/>
    <row r="39945" ht="15" customHeight="1" x14ac:dyDescent="0.25"/>
    <row r="39953" ht="15" customHeight="1" x14ac:dyDescent="0.25"/>
    <row r="39961" ht="15" customHeight="1" x14ac:dyDescent="0.25"/>
    <row r="39969" ht="15" customHeight="1" x14ac:dyDescent="0.25"/>
    <row r="39977" ht="15" customHeight="1" x14ac:dyDescent="0.25"/>
    <row r="39985" ht="15" customHeight="1" x14ac:dyDescent="0.25"/>
    <row r="39993" ht="15" customHeight="1" x14ac:dyDescent="0.25"/>
    <row r="40001" ht="15" customHeight="1" x14ac:dyDescent="0.25"/>
    <row r="40009" ht="15" customHeight="1" x14ac:dyDescent="0.25"/>
    <row r="40017" ht="15" customHeight="1" x14ac:dyDescent="0.25"/>
    <row r="40025" ht="15" customHeight="1" x14ac:dyDescent="0.25"/>
    <row r="40033" ht="15" customHeight="1" x14ac:dyDescent="0.25"/>
    <row r="40041" ht="15" customHeight="1" x14ac:dyDescent="0.25"/>
    <row r="40049" ht="15" customHeight="1" x14ac:dyDescent="0.25"/>
    <row r="40057" ht="15" customHeight="1" x14ac:dyDescent="0.25"/>
    <row r="40065" ht="15" customHeight="1" x14ac:dyDescent="0.25"/>
    <row r="40073" ht="15" customHeight="1" x14ac:dyDescent="0.25"/>
    <row r="40081" ht="15" customHeight="1" x14ac:dyDescent="0.25"/>
    <row r="40089" ht="15" customHeight="1" x14ac:dyDescent="0.25"/>
    <row r="40097" ht="15" customHeight="1" x14ac:dyDescent="0.25"/>
    <row r="40105" ht="15" customHeight="1" x14ac:dyDescent="0.25"/>
    <row r="40113" ht="15" customHeight="1" x14ac:dyDescent="0.25"/>
    <row r="40121" ht="15" customHeight="1" x14ac:dyDescent="0.25"/>
    <row r="40129" ht="15" customHeight="1" x14ac:dyDescent="0.25"/>
    <row r="40137" ht="15" customHeight="1" x14ac:dyDescent="0.25"/>
    <row r="40145" ht="15" customHeight="1" x14ac:dyDescent="0.25"/>
    <row r="40153" ht="15" customHeight="1" x14ac:dyDescent="0.25"/>
    <row r="40161" ht="15" customHeight="1" x14ac:dyDescent="0.25"/>
    <row r="40169" ht="15" customHeight="1" x14ac:dyDescent="0.25"/>
    <row r="40177" ht="15" customHeight="1" x14ac:dyDescent="0.25"/>
    <row r="40185" ht="15" customHeight="1" x14ac:dyDescent="0.25"/>
    <row r="40193" ht="15" customHeight="1" x14ac:dyDescent="0.25"/>
    <row r="40201" ht="15" customHeight="1" x14ac:dyDescent="0.25"/>
    <row r="40209" ht="15" customHeight="1" x14ac:dyDescent="0.25"/>
    <row r="40217" ht="15" customHeight="1" x14ac:dyDescent="0.25"/>
    <row r="40225" ht="15" customHeight="1" x14ac:dyDescent="0.25"/>
    <row r="40233" ht="15" customHeight="1" x14ac:dyDescent="0.25"/>
    <row r="40241" ht="15" customHeight="1" x14ac:dyDescent="0.25"/>
    <row r="40249" ht="15" customHeight="1" x14ac:dyDescent="0.25"/>
    <row r="40257" ht="15" customHeight="1" x14ac:dyDescent="0.25"/>
    <row r="40265" ht="15" customHeight="1" x14ac:dyDescent="0.25"/>
    <row r="40273" ht="15" customHeight="1" x14ac:dyDescent="0.25"/>
    <row r="40281" ht="15" customHeight="1" x14ac:dyDescent="0.25"/>
    <row r="40289" ht="15" customHeight="1" x14ac:dyDescent="0.25"/>
    <row r="40297" ht="15" customHeight="1" x14ac:dyDescent="0.25"/>
    <row r="40305" ht="15" customHeight="1" x14ac:dyDescent="0.25"/>
    <row r="40313" ht="15" customHeight="1" x14ac:dyDescent="0.25"/>
    <row r="40321" ht="15" customHeight="1" x14ac:dyDescent="0.25"/>
    <row r="40329" ht="15" customHeight="1" x14ac:dyDescent="0.25"/>
    <row r="40337" ht="15" customHeight="1" x14ac:dyDescent="0.25"/>
    <row r="40345" ht="15" customHeight="1" x14ac:dyDescent="0.25"/>
    <row r="40353" ht="15" customHeight="1" x14ac:dyDescent="0.25"/>
    <row r="40361" ht="15" customHeight="1" x14ac:dyDescent="0.25"/>
    <row r="40369" ht="15" customHeight="1" x14ac:dyDescent="0.25"/>
    <row r="40377" ht="15" customHeight="1" x14ac:dyDescent="0.25"/>
    <row r="40385" ht="15" customHeight="1" x14ac:dyDescent="0.25"/>
    <row r="40393" ht="15" customHeight="1" x14ac:dyDescent="0.25"/>
    <row r="40401" ht="15" customHeight="1" x14ac:dyDescent="0.25"/>
    <row r="40409" ht="15" customHeight="1" x14ac:dyDescent="0.25"/>
    <row r="40417" ht="15" customHeight="1" x14ac:dyDescent="0.25"/>
    <row r="40425" ht="15" customHeight="1" x14ac:dyDescent="0.25"/>
    <row r="40433" ht="15" customHeight="1" x14ac:dyDescent="0.25"/>
    <row r="40441" ht="15" customHeight="1" x14ac:dyDescent="0.25"/>
    <row r="40449" ht="15" customHeight="1" x14ac:dyDescent="0.25"/>
    <row r="40457" ht="15" customHeight="1" x14ac:dyDescent="0.25"/>
    <row r="40465" ht="15" customHeight="1" x14ac:dyDescent="0.25"/>
    <row r="40473" ht="15" customHeight="1" x14ac:dyDescent="0.25"/>
    <row r="40481" ht="15" customHeight="1" x14ac:dyDescent="0.25"/>
    <row r="40489" ht="15" customHeight="1" x14ac:dyDescent="0.25"/>
    <row r="40497" ht="15" customHeight="1" x14ac:dyDescent="0.25"/>
    <row r="40505" ht="15" customHeight="1" x14ac:dyDescent="0.25"/>
    <row r="40513" ht="15" customHeight="1" x14ac:dyDescent="0.25"/>
    <row r="40521" ht="15" customHeight="1" x14ac:dyDescent="0.25"/>
    <row r="40529" ht="15" customHeight="1" x14ac:dyDescent="0.25"/>
    <row r="40537" ht="15" customHeight="1" x14ac:dyDescent="0.25"/>
    <row r="40545" ht="15" customHeight="1" x14ac:dyDescent="0.25"/>
    <row r="40553" ht="15" customHeight="1" x14ac:dyDescent="0.25"/>
    <row r="40561" ht="15" customHeight="1" x14ac:dyDescent="0.25"/>
    <row r="40569" ht="15" customHeight="1" x14ac:dyDescent="0.25"/>
    <row r="40577" ht="15" customHeight="1" x14ac:dyDescent="0.25"/>
    <row r="40585" ht="15" customHeight="1" x14ac:dyDescent="0.25"/>
    <row r="40593" ht="15" customHeight="1" x14ac:dyDescent="0.25"/>
    <row r="40601" ht="15" customHeight="1" x14ac:dyDescent="0.25"/>
    <row r="40609" ht="15" customHeight="1" x14ac:dyDescent="0.25"/>
    <row r="40617" ht="15" customHeight="1" x14ac:dyDescent="0.25"/>
    <row r="40625" ht="15" customHeight="1" x14ac:dyDescent="0.25"/>
    <row r="40633" ht="15" customHeight="1" x14ac:dyDescent="0.25"/>
    <row r="40641" ht="15" customHeight="1" x14ac:dyDescent="0.25"/>
    <row r="40649" ht="15" customHeight="1" x14ac:dyDescent="0.25"/>
    <row r="40657" ht="15" customHeight="1" x14ac:dyDescent="0.25"/>
    <row r="40665" ht="15" customHeight="1" x14ac:dyDescent="0.25"/>
    <row r="40673" ht="15" customHeight="1" x14ac:dyDescent="0.25"/>
    <row r="40681" ht="15" customHeight="1" x14ac:dyDescent="0.25"/>
    <row r="40689" ht="15" customHeight="1" x14ac:dyDescent="0.25"/>
    <row r="40697" ht="15" customHeight="1" x14ac:dyDescent="0.25"/>
    <row r="40705" ht="15" customHeight="1" x14ac:dyDescent="0.25"/>
    <row r="40713" ht="15" customHeight="1" x14ac:dyDescent="0.25"/>
    <row r="40721" ht="15" customHeight="1" x14ac:dyDescent="0.25"/>
    <row r="40729" ht="15" customHeight="1" x14ac:dyDescent="0.25"/>
    <row r="40737" ht="15" customHeight="1" x14ac:dyDescent="0.25"/>
    <row r="40745" ht="15" customHeight="1" x14ac:dyDescent="0.25"/>
    <row r="40753" ht="15" customHeight="1" x14ac:dyDescent="0.25"/>
    <row r="40761" ht="15" customHeight="1" x14ac:dyDescent="0.25"/>
    <row r="40769" ht="15" customHeight="1" x14ac:dyDescent="0.25"/>
    <row r="40777" ht="15" customHeight="1" x14ac:dyDescent="0.25"/>
    <row r="40785" ht="15" customHeight="1" x14ac:dyDescent="0.25"/>
    <row r="40793" ht="15" customHeight="1" x14ac:dyDescent="0.25"/>
    <row r="40801" ht="15" customHeight="1" x14ac:dyDescent="0.25"/>
    <row r="40809" ht="15" customHeight="1" x14ac:dyDescent="0.25"/>
    <row r="40817" ht="15" customHeight="1" x14ac:dyDescent="0.25"/>
    <row r="40825" ht="15" customHeight="1" x14ac:dyDescent="0.25"/>
    <row r="40833" ht="15" customHeight="1" x14ac:dyDescent="0.25"/>
    <row r="40841" ht="15" customHeight="1" x14ac:dyDescent="0.25"/>
    <row r="40849" ht="15" customHeight="1" x14ac:dyDescent="0.25"/>
    <row r="40857" ht="15" customHeight="1" x14ac:dyDescent="0.25"/>
    <row r="40865" ht="15" customHeight="1" x14ac:dyDescent="0.25"/>
    <row r="40873" ht="15" customHeight="1" x14ac:dyDescent="0.25"/>
    <row r="40881" ht="15" customHeight="1" x14ac:dyDescent="0.25"/>
    <row r="40889" ht="15" customHeight="1" x14ac:dyDescent="0.25"/>
    <row r="40897" ht="15" customHeight="1" x14ac:dyDescent="0.25"/>
    <row r="40905" ht="15" customHeight="1" x14ac:dyDescent="0.25"/>
    <row r="40913" ht="15" customHeight="1" x14ac:dyDescent="0.25"/>
    <row r="40921" ht="15" customHeight="1" x14ac:dyDescent="0.25"/>
    <row r="40929" ht="15" customHeight="1" x14ac:dyDescent="0.25"/>
    <row r="40937" ht="15" customHeight="1" x14ac:dyDescent="0.25"/>
    <row r="40945" ht="15" customHeight="1" x14ac:dyDescent="0.25"/>
    <row r="40953" ht="15" customHeight="1" x14ac:dyDescent="0.25"/>
    <row r="40961" ht="15" customHeight="1" x14ac:dyDescent="0.25"/>
    <row r="40969" ht="15" customHeight="1" x14ac:dyDescent="0.25"/>
    <row r="40977" ht="15" customHeight="1" x14ac:dyDescent="0.25"/>
    <row r="40985" ht="15" customHeight="1" x14ac:dyDescent="0.25"/>
    <row r="40993" ht="15" customHeight="1" x14ac:dyDescent="0.25"/>
    <row r="41001" ht="15" customHeight="1" x14ac:dyDescent="0.25"/>
    <row r="41009" ht="15" customHeight="1" x14ac:dyDescent="0.25"/>
    <row r="41017" ht="15" customHeight="1" x14ac:dyDescent="0.25"/>
    <row r="41025" ht="15" customHeight="1" x14ac:dyDescent="0.25"/>
    <row r="41033" ht="15" customHeight="1" x14ac:dyDescent="0.25"/>
    <row r="41041" ht="15" customHeight="1" x14ac:dyDescent="0.25"/>
    <row r="41049" ht="15" customHeight="1" x14ac:dyDescent="0.25"/>
    <row r="41057" ht="15" customHeight="1" x14ac:dyDescent="0.25"/>
    <row r="41065" ht="15" customHeight="1" x14ac:dyDescent="0.25"/>
    <row r="41073" ht="15" customHeight="1" x14ac:dyDescent="0.25"/>
    <row r="41081" ht="15" customHeight="1" x14ac:dyDescent="0.25"/>
    <row r="41089" ht="15" customHeight="1" x14ac:dyDescent="0.25"/>
    <row r="41097" ht="15" customHeight="1" x14ac:dyDescent="0.25"/>
    <row r="41105" ht="15" customHeight="1" x14ac:dyDescent="0.25"/>
    <row r="41113" ht="15" customHeight="1" x14ac:dyDescent="0.25"/>
    <row r="41121" ht="15" customHeight="1" x14ac:dyDescent="0.25"/>
    <row r="41129" ht="15" customHeight="1" x14ac:dyDescent="0.25"/>
    <row r="41137" ht="15" customHeight="1" x14ac:dyDescent="0.25"/>
    <row r="41145" ht="15" customHeight="1" x14ac:dyDescent="0.25"/>
    <row r="41153" ht="15" customHeight="1" x14ac:dyDescent="0.25"/>
    <row r="41161" ht="15" customHeight="1" x14ac:dyDescent="0.25"/>
    <row r="41169" ht="15" customHeight="1" x14ac:dyDescent="0.25"/>
    <row r="41177" ht="15" customHeight="1" x14ac:dyDescent="0.25"/>
    <row r="41185" ht="15" customHeight="1" x14ac:dyDescent="0.25"/>
    <row r="41193" ht="15" customHeight="1" x14ac:dyDescent="0.25"/>
    <row r="41201" ht="15" customHeight="1" x14ac:dyDescent="0.25"/>
    <row r="41209" ht="15" customHeight="1" x14ac:dyDescent="0.25"/>
    <row r="41217" ht="15" customHeight="1" x14ac:dyDescent="0.25"/>
    <row r="41225" ht="15" customHeight="1" x14ac:dyDescent="0.25"/>
    <row r="41233" ht="15" customHeight="1" x14ac:dyDescent="0.25"/>
    <row r="41241" ht="15" customHeight="1" x14ac:dyDescent="0.25"/>
    <row r="41249" ht="15" customHeight="1" x14ac:dyDescent="0.25"/>
    <row r="41257" ht="15" customHeight="1" x14ac:dyDescent="0.25"/>
    <row r="41265" ht="15" customHeight="1" x14ac:dyDescent="0.25"/>
    <row r="41273" ht="15" customHeight="1" x14ac:dyDescent="0.25"/>
    <row r="41281" ht="15" customHeight="1" x14ac:dyDescent="0.25"/>
    <row r="41289" ht="15" customHeight="1" x14ac:dyDescent="0.25"/>
    <row r="41297" ht="15" customHeight="1" x14ac:dyDescent="0.25"/>
    <row r="41305" ht="15" customHeight="1" x14ac:dyDescent="0.25"/>
    <row r="41313" ht="15" customHeight="1" x14ac:dyDescent="0.25"/>
    <row r="41321" ht="15" customHeight="1" x14ac:dyDescent="0.25"/>
    <row r="41329" ht="15" customHeight="1" x14ac:dyDescent="0.25"/>
    <row r="41337" ht="15" customHeight="1" x14ac:dyDescent="0.25"/>
    <row r="41345" ht="15" customHeight="1" x14ac:dyDescent="0.25"/>
    <row r="41353" ht="15" customHeight="1" x14ac:dyDescent="0.25"/>
    <row r="41361" ht="15" customHeight="1" x14ac:dyDescent="0.25"/>
    <row r="41369" ht="15" customHeight="1" x14ac:dyDescent="0.25"/>
    <row r="41377" ht="15" customHeight="1" x14ac:dyDescent="0.25"/>
    <row r="41385" ht="15" customHeight="1" x14ac:dyDescent="0.25"/>
    <row r="41393" ht="15" customHeight="1" x14ac:dyDescent="0.25"/>
    <row r="41401" ht="15" customHeight="1" x14ac:dyDescent="0.25"/>
    <row r="41409" ht="15" customHeight="1" x14ac:dyDescent="0.25"/>
    <row r="41417" ht="15" customHeight="1" x14ac:dyDescent="0.25"/>
    <row r="41425" ht="15" customHeight="1" x14ac:dyDescent="0.25"/>
    <row r="41433" ht="15" customHeight="1" x14ac:dyDescent="0.25"/>
    <row r="41441" ht="15" customHeight="1" x14ac:dyDescent="0.25"/>
    <row r="41449" ht="15" customHeight="1" x14ac:dyDescent="0.25"/>
    <row r="41457" ht="15" customHeight="1" x14ac:dyDescent="0.25"/>
    <row r="41465" ht="15" customHeight="1" x14ac:dyDescent="0.25"/>
    <row r="41473" ht="15" customHeight="1" x14ac:dyDescent="0.25"/>
    <row r="41481" ht="15" customHeight="1" x14ac:dyDescent="0.25"/>
    <row r="41489" ht="15" customHeight="1" x14ac:dyDescent="0.25"/>
    <row r="41497" ht="15" customHeight="1" x14ac:dyDescent="0.25"/>
    <row r="41505" ht="15" customHeight="1" x14ac:dyDescent="0.25"/>
    <row r="41513" ht="15" customHeight="1" x14ac:dyDescent="0.25"/>
    <row r="41521" ht="15" customHeight="1" x14ac:dyDescent="0.25"/>
    <row r="41529" ht="15" customHeight="1" x14ac:dyDescent="0.25"/>
    <row r="41537" ht="15" customHeight="1" x14ac:dyDescent="0.25"/>
    <row r="41545" ht="15" customHeight="1" x14ac:dyDescent="0.25"/>
    <row r="41553" ht="15" customHeight="1" x14ac:dyDescent="0.25"/>
    <row r="41561" ht="15" customHeight="1" x14ac:dyDescent="0.25"/>
    <row r="41569" ht="15" customHeight="1" x14ac:dyDescent="0.25"/>
    <row r="41577" ht="15" customHeight="1" x14ac:dyDescent="0.25"/>
    <row r="41585" ht="15" customHeight="1" x14ac:dyDescent="0.25"/>
    <row r="41593" ht="15" customHeight="1" x14ac:dyDescent="0.25"/>
    <row r="41601" ht="15" customHeight="1" x14ac:dyDescent="0.25"/>
    <row r="41609" ht="15" customHeight="1" x14ac:dyDescent="0.25"/>
    <row r="41617" ht="15" customHeight="1" x14ac:dyDescent="0.25"/>
    <row r="41625" ht="15" customHeight="1" x14ac:dyDescent="0.25"/>
    <row r="41633" ht="15" customHeight="1" x14ac:dyDescent="0.25"/>
    <row r="41641" ht="15" customHeight="1" x14ac:dyDescent="0.25"/>
    <row r="41649" ht="15" customHeight="1" x14ac:dyDescent="0.25"/>
    <row r="41657" ht="15" customHeight="1" x14ac:dyDescent="0.25"/>
    <row r="41665" ht="15" customHeight="1" x14ac:dyDescent="0.25"/>
    <row r="41673" ht="15" customHeight="1" x14ac:dyDescent="0.25"/>
    <row r="41681" ht="15" customHeight="1" x14ac:dyDescent="0.25"/>
    <row r="41689" ht="15" customHeight="1" x14ac:dyDescent="0.25"/>
    <row r="41697" ht="15" customHeight="1" x14ac:dyDescent="0.25"/>
    <row r="41705" ht="15" customHeight="1" x14ac:dyDescent="0.25"/>
    <row r="41713" ht="15" customHeight="1" x14ac:dyDescent="0.25"/>
    <row r="41721" ht="15" customHeight="1" x14ac:dyDescent="0.25"/>
    <row r="41729" ht="15" customHeight="1" x14ac:dyDescent="0.25"/>
    <row r="41737" ht="15" customHeight="1" x14ac:dyDescent="0.25"/>
    <row r="41745" ht="15" customHeight="1" x14ac:dyDescent="0.25"/>
    <row r="41753" ht="15" customHeight="1" x14ac:dyDescent="0.25"/>
    <row r="41761" ht="15" customHeight="1" x14ac:dyDescent="0.25"/>
    <row r="41769" ht="15" customHeight="1" x14ac:dyDescent="0.25"/>
    <row r="41777" ht="15" customHeight="1" x14ac:dyDescent="0.25"/>
    <row r="41785" ht="15" customHeight="1" x14ac:dyDescent="0.25"/>
    <row r="41793" ht="15" customHeight="1" x14ac:dyDescent="0.25"/>
    <row r="41801" ht="15" customHeight="1" x14ac:dyDescent="0.25"/>
    <row r="41809" ht="15" customHeight="1" x14ac:dyDescent="0.25"/>
    <row r="41817" ht="15" customHeight="1" x14ac:dyDescent="0.25"/>
    <row r="41825" ht="15" customHeight="1" x14ac:dyDescent="0.25"/>
    <row r="41833" ht="15" customHeight="1" x14ac:dyDescent="0.25"/>
    <row r="41841" ht="15" customHeight="1" x14ac:dyDescent="0.25"/>
    <row r="41849" ht="15" customHeight="1" x14ac:dyDescent="0.25"/>
    <row r="41857" ht="15" customHeight="1" x14ac:dyDescent="0.25"/>
    <row r="41865" ht="15" customHeight="1" x14ac:dyDescent="0.25"/>
    <row r="41873" ht="15" customHeight="1" x14ac:dyDescent="0.25"/>
    <row r="41881" ht="15" customHeight="1" x14ac:dyDescent="0.25"/>
    <row r="41889" ht="15" customHeight="1" x14ac:dyDescent="0.25"/>
    <row r="41897" ht="15" customHeight="1" x14ac:dyDescent="0.25"/>
    <row r="41905" ht="15" customHeight="1" x14ac:dyDescent="0.25"/>
    <row r="41913" ht="15" customHeight="1" x14ac:dyDescent="0.25"/>
    <row r="41921" ht="15" customHeight="1" x14ac:dyDescent="0.25"/>
    <row r="41929" ht="15" customHeight="1" x14ac:dyDescent="0.25"/>
    <row r="41937" ht="15" customHeight="1" x14ac:dyDescent="0.25"/>
    <row r="41945" ht="15" customHeight="1" x14ac:dyDescent="0.25"/>
    <row r="41953" ht="15" customHeight="1" x14ac:dyDescent="0.25"/>
    <row r="41961" ht="15" customHeight="1" x14ac:dyDescent="0.25"/>
    <row r="41969" ht="15" customHeight="1" x14ac:dyDescent="0.25"/>
    <row r="41977" ht="15" customHeight="1" x14ac:dyDescent="0.25"/>
    <row r="41985" ht="15" customHeight="1" x14ac:dyDescent="0.25"/>
    <row r="41993" ht="15" customHeight="1" x14ac:dyDescent="0.25"/>
    <row r="42001" ht="15" customHeight="1" x14ac:dyDescent="0.25"/>
    <row r="42009" ht="15" customHeight="1" x14ac:dyDescent="0.25"/>
    <row r="42017" ht="15" customHeight="1" x14ac:dyDescent="0.25"/>
    <row r="42025" ht="15" customHeight="1" x14ac:dyDescent="0.25"/>
    <row r="42033" ht="15" customHeight="1" x14ac:dyDescent="0.25"/>
    <row r="42041" ht="15" customHeight="1" x14ac:dyDescent="0.25"/>
    <row r="42049" ht="15" customHeight="1" x14ac:dyDescent="0.25"/>
    <row r="42057" ht="15" customHeight="1" x14ac:dyDescent="0.25"/>
    <row r="42065" ht="15" customHeight="1" x14ac:dyDescent="0.25"/>
    <row r="42073" ht="15" customHeight="1" x14ac:dyDescent="0.25"/>
    <row r="42081" ht="15" customHeight="1" x14ac:dyDescent="0.25"/>
    <row r="42089" ht="15" customHeight="1" x14ac:dyDescent="0.25"/>
    <row r="42097" ht="15" customHeight="1" x14ac:dyDescent="0.25"/>
    <row r="42105" ht="15" customHeight="1" x14ac:dyDescent="0.25"/>
    <row r="42113" ht="15" customHeight="1" x14ac:dyDescent="0.25"/>
    <row r="42121" ht="15" customHeight="1" x14ac:dyDescent="0.25"/>
    <row r="42129" ht="15" customHeight="1" x14ac:dyDescent="0.25"/>
    <row r="42137" ht="15" customHeight="1" x14ac:dyDescent="0.25"/>
    <row r="42145" ht="15" customHeight="1" x14ac:dyDescent="0.25"/>
    <row r="42153" ht="15" customHeight="1" x14ac:dyDescent="0.25"/>
    <row r="42161" ht="15" customHeight="1" x14ac:dyDescent="0.25"/>
    <row r="42169" ht="15" customHeight="1" x14ac:dyDescent="0.25"/>
    <row r="42177" ht="15" customHeight="1" x14ac:dyDescent="0.25"/>
    <row r="42185" ht="15" customHeight="1" x14ac:dyDescent="0.25"/>
    <row r="42193" ht="15" customHeight="1" x14ac:dyDescent="0.25"/>
    <row r="42201" ht="15" customHeight="1" x14ac:dyDescent="0.25"/>
    <row r="42209" ht="15" customHeight="1" x14ac:dyDescent="0.25"/>
    <row r="42217" ht="15" customHeight="1" x14ac:dyDescent="0.25"/>
    <row r="42225" ht="15" customHeight="1" x14ac:dyDescent="0.25"/>
    <row r="42233" ht="15" customHeight="1" x14ac:dyDescent="0.25"/>
    <row r="42241" ht="15" customHeight="1" x14ac:dyDescent="0.25"/>
    <row r="42249" ht="15" customHeight="1" x14ac:dyDescent="0.25"/>
    <row r="42257" ht="15" customHeight="1" x14ac:dyDescent="0.25"/>
    <row r="42265" ht="15" customHeight="1" x14ac:dyDescent="0.25"/>
    <row r="42273" ht="15" customHeight="1" x14ac:dyDescent="0.25"/>
    <row r="42281" ht="15" customHeight="1" x14ac:dyDescent="0.25"/>
    <row r="42289" ht="15" customHeight="1" x14ac:dyDescent="0.25"/>
    <row r="42297" ht="15" customHeight="1" x14ac:dyDescent="0.25"/>
    <row r="42305" ht="15" customHeight="1" x14ac:dyDescent="0.25"/>
    <row r="42313" ht="15" customHeight="1" x14ac:dyDescent="0.25"/>
    <row r="42321" ht="15" customHeight="1" x14ac:dyDescent="0.25"/>
    <row r="42329" ht="15" customHeight="1" x14ac:dyDescent="0.25"/>
    <row r="42337" ht="15" customHeight="1" x14ac:dyDescent="0.25"/>
    <row r="42345" ht="15" customHeight="1" x14ac:dyDescent="0.25"/>
    <row r="42353" ht="15" customHeight="1" x14ac:dyDescent="0.25"/>
    <row r="42361" ht="15" customHeight="1" x14ac:dyDescent="0.25"/>
    <row r="42369" ht="15" customHeight="1" x14ac:dyDescent="0.25"/>
    <row r="42377" ht="15" customHeight="1" x14ac:dyDescent="0.25"/>
    <row r="42385" ht="15" customHeight="1" x14ac:dyDescent="0.25"/>
    <row r="42393" ht="15" customHeight="1" x14ac:dyDescent="0.25"/>
    <row r="42401" ht="15" customHeight="1" x14ac:dyDescent="0.25"/>
    <row r="42409" ht="15" customHeight="1" x14ac:dyDescent="0.25"/>
    <row r="42417" ht="15" customHeight="1" x14ac:dyDescent="0.25"/>
    <row r="42425" ht="15" customHeight="1" x14ac:dyDescent="0.25"/>
    <row r="42433" ht="15" customHeight="1" x14ac:dyDescent="0.25"/>
    <row r="42441" ht="15" customHeight="1" x14ac:dyDescent="0.25"/>
    <row r="42449" ht="15" customHeight="1" x14ac:dyDescent="0.25"/>
    <row r="42457" ht="15" customHeight="1" x14ac:dyDescent="0.25"/>
    <row r="42465" ht="15" customHeight="1" x14ac:dyDescent="0.25"/>
    <row r="42473" ht="15" customHeight="1" x14ac:dyDescent="0.25"/>
    <row r="42481" ht="15" customHeight="1" x14ac:dyDescent="0.25"/>
    <row r="42489" ht="15" customHeight="1" x14ac:dyDescent="0.25"/>
    <row r="42497" ht="15" customHeight="1" x14ac:dyDescent="0.25"/>
    <row r="42505" ht="15" customHeight="1" x14ac:dyDescent="0.25"/>
    <row r="42513" ht="15" customHeight="1" x14ac:dyDescent="0.25"/>
    <row r="42521" ht="15" customHeight="1" x14ac:dyDescent="0.25"/>
    <row r="42529" ht="15" customHeight="1" x14ac:dyDescent="0.25"/>
    <row r="42537" ht="15" customHeight="1" x14ac:dyDescent="0.25"/>
    <row r="42545" ht="15" customHeight="1" x14ac:dyDescent="0.25"/>
    <row r="42553" ht="15" customHeight="1" x14ac:dyDescent="0.25"/>
    <row r="42561" ht="15" customHeight="1" x14ac:dyDescent="0.25"/>
    <row r="42569" ht="15" customHeight="1" x14ac:dyDescent="0.25"/>
    <row r="42577" ht="15" customHeight="1" x14ac:dyDescent="0.25"/>
    <row r="42585" ht="15" customHeight="1" x14ac:dyDescent="0.25"/>
    <row r="42593" ht="15" customHeight="1" x14ac:dyDescent="0.25"/>
    <row r="42601" ht="15" customHeight="1" x14ac:dyDescent="0.25"/>
    <row r="42609" ht="15" customHeight="1" x14ac:dyDescent="0.25"/>
    <row r="42617" ht="15" customHeight="1" x14ac:dyDescent="0.25"/>
    <row r="42625" ht="15" customHeight="1" x14ac:dyDescent="0.25"/>
    <row r="42633" ht="15" customHeight="1" x14ac:dyDescent="0.25"/>
    <row r="42641" ht="15" customHeight="1" x14ac:dyDescent="0.25"/>
    <row r="42649" ht="15" customHeight="1" x14ac:dyDescent="0.25"/>
    <row r="42657" ht="15" customHeight="1" x14ac:dyDescent="0.25"/>
    <row r="42665" ht="15" customHeight="1" x14ac:dyDescent="0.25"/>
    <row r="42673" ht="15" customHeight="1" x14ac:dyDescent="0.25"/>
    <row r="42681" ht="15" customHeight="1" x14ac:dyDescent="0.25"/>
    <row r="42689" ht="15" customHeight="1" x14ac:dyDescent="0.25"/>
    <row r="42697" ht="15" customHeight="1" x14ac:dyDescent="0.25"/>
    <row r="42705" ht="15" customHeight="1" x14ac:dyDescent="0.25"/>
    <row r="42713" ht="15" customHeight="1" x14ac:dyDescent="0.25"/>
    <row r="42721" ht="15" customHeight="1" x14ac:dyDescent="0.25"/>
    <row r="42729" ht="15" customHeight="1" x14ac:dyDescent="0.25"/>
    <row r="42737" ht="15" customHeight="1" x14ac:dyDescent="0.25"/>
    <row r="42745" ht="15" customHeight="1" x14ac:dyDescent="0.25"/>
    <row r="42753" ht="15" customHeight="1" x14ac:dyDescent="0.25"/>
    <row r="42761" ht="15" customHeight="1" x14ac:dyDescent="0.25"/>
    <row r="42769" ht="15" customHeight="1" x14ac:dyDescent="0.25"/>
    <row r="42777" ht="15" customHeight="1" x14ac:dyDescent="0.25"/>
    <row r="42785" ht="15" customHeight="1" x14ac:dyDescent="0.25"/>
    <row r="42793" ht="15" customHeight="1" x14ac:dyDescent="0.25"/>
    <row r="42801" ht="15" customHeight="1" x14ac:dyDescent="0.25"/>
    <row r="42809" ht="15" customHeight="1" x14ac:dyDescent="0.25"/>
    <row r="42817" ht="15" customHeight="1" x14ac:dyDescent="0.25"/>
    <row r="42825" ht="15" customHeight="1" x14ac:dyDescent="0.25"/>
    <row r="42833" ht="15" customHeight="1" x14ac:dyDescent="0.25"/>
    <row r="42841" ht="15" customHeight="1" x14ac:dyDescent="0.25"/>
    <row r="42849" ht="15" customHeight="1" x14ac:dyDescent="0.25"/>
    <row r="42857" ht="15" customHeight="1" x14ac:dyDescent="0.25"/>
    <row r="42865" ht="15" customHeight="1" x14ac:dyDescent="0.25"/>
    <row r="42873" ht="15" customHeight="1" x14ac:dyDescent="0.25"/>
    <row r="42881" ht="15" customHeight="1" x14ac:dyDescent="0.25"/>
    <row r="42889" ht="15" customHeight="1" x14ac:dyDescent="0.25"/>
    <row r="42897" ht="15" customHeight="1" x14ac:dyDescent="0.25"/>
    <row r="42905" ht="15" customHeight="1" x14ac:dyDescent="0.25"/>
    <row r="42913" ht="15" customHeight="1" x14ac:dyDescent="0.25"/>
    <row r="42921" ht="15" customHeight="1" x14ac:dyDescent="0.25"/>
    <row r="42929" ht="15" customHeight="1" x14ac:dyDescent="0.25"/>
    <row r="42937" ht="15" customHeight="1" x14ac:dyDescent="0.25"/>
    <row r="42945" ht="15" customHeight="1" x14ac:dyDescent="0.25"/>
    <row r="42953" ht="15" customHeight="1" x14ac:dyDescent="0.25"/>
    <row r="42961" ht="15" customHeight="1" x14ac:dyDescent="0.25"/>
    <row r="42969" ht="15" customHeight="1" x14ac:dyDescent="0.25"/>
    <row r="42977" ht="15" customHeight="1" x14ac:dyDescent="0.25"/>
    <row r="42985" ht="15" customHeight="1" x14ac:dyDescent="0.25"/>
    <row r="42993" ht="15" customHeight="1" x14ac:dyDescent="0.25"/>
    <row r="43001" ht="15" customHeight="1" x14ac:dyDescent="0.25"/>
    <row r="43009" ht="15" customHeight="1" x14ac:dyDescent="0.25"/>
    <row r="43017" ht="15" customHeight="1" x14ac:dyDescent="0.25"/>
    <row r="43025" ht="15" customHeight="1" x14ac:dyDescent="0.25"/>
    <row r="43033" ht="15" customHeight="1" x14ac:dyDescent="0.25"/>
    <row r="43041" ht="15" customHeight="1" x14ac:dyDescent="0.25"/>
    <row r="43049" ht="15" customHeight="1" x14ac:dyDescent="0.25"/>
    <row r="43057" ht="15" customHeight="1" x14ac:dyDescent="0.25"/>
    <row r="43065" ht="15" customHeight="1" x14ac:dyDescent="0.25"/>
    <row r="43073" ht="15" customHeight="1" x14ac:dyDescent="0.25"/>
    <row r="43081" ht="15" customHeight="1" x14ac:dyDescent="0.25"/>
    <row r="43089" ht="15" customHeight="1" x14ac:dyDescent="0.25"/>
    <row r="43097" ht="15" customHeight="1" x14ac:dyDescent="0.25"/>
    <row r="43105" ht="15" customHeight="1" x14ac:dyDescent="0.25"/>
    <row r="43113" ht="15" customHeight="1" x14ac:dyDescent="0.25"/>
    <row r="43121" ht="15" customHeight="1" x14ac:dyDescent="0.25"/>
    <row r="43129" ht="15" customHeight="1" x14ac:dyDescent="0.25"/>
    <row r="43137" ht="15" customHeight="1" x14ac:dyDescent="0.25"/>
    <row r="43145" ht="15" customHeight="1" x14ac:dyDescent="0.25"/>
    <row r="43153" ht="15" customHeight="1" x14ac:dyDescent="0.25"/>
    <row r="43161" ht="15" customHeight="1" x14ac:dyDescent="0.25"/>
    <row r="43169" ht="15" customHeight="1" x14ac:dyDescent="0.25"/>
    <row r="43177" ht="15" customHeight="1" x14ac:dyDescent="0.25"/>
    <row r="43185" ht="15" customHeight="1" x14ac:dyDescent="0.25"/>
    <row r="43193" ht="15" customHeight="1" x14ac:dyDescent="0.25"/>
    <row r="43201" ht="15" customHeight="1" x14ac:dyDescent="0.25"/>
    <row r="43209" ht="15" customHeight="1" x14ac:dyDescent="0.25"/>
    <row r="43217" ht="15" customHeight="1" x14ac:dyDescent="0.25"/>
    <row r="43225" ht="15" customHeight="1" x14ac:dyDescent="0.25"/>
    <row r="43233" ht="15" customHeight="1" x14ac:dyDescent="0.25"/>
    <row r="43241" ht="15" customHeight="1" x14ac:dyDescent="0.25"/>
    <row r="43249" ht="15" customHeight="1" x14ac:dyDescent="0.25"/>
    <row r="43257" ht="15" customHeight="1" x14ac:dyDescent="0.25"/>
    <row r="43265" ht="15" customHeight="1" x14ac:dyDescent="0.25"/>
    <row r="43273" ht="15" customHeight="1" x14ac:dyDescent="0.25"/>
    <row r="43281" ht="15" customHeight="1" x14ac:dyDescent="0.25"/>
    <row r="43289" ht="15" customHeight="1" x14ac:dyDescent="0.25"/>
    <row r="43297" ht="15" customHeight="1" x14ac:dyDescent="0.25"/>
    <row r="43305" ht="15" customHeight="1" x14ac:dyDescent="0.25"/>
    <row r="43313" ht="15" customHeight="1" x14ac:dyDescent="0.25"/>
    <row r="43321" ht="15" customHeight="1" x14ac:dyDescent="0.25"/>
    <row r="43329" ht="15" customHeight="1" x14ac:dyDescent="0.25"/>
    <row r="43337" ht="15" customHeight="1" x14ac:dyDescent="0.25"/>
    <row r="43345" ht="15" customHeight="1" x14ac:dyDescent="0.25"/>
    <row r="43353" ht="15" customHeight="1" x14ac:dyDescent="0.25"/>
    <row r="43361" ht="15" customHeight="1" x14ac:dyDescent="0.25"/>
    <row r="43369" ht="15" customHeight="1" x14ac:dyDescent="0.25"/>
    <row r="43377" ht="15" customHeight="1" x14ac:dyDescent="0.25"/>
    <row r="43385" ht="15" customHeight="1" x14ac:dyDescent="0.25"/>
    <row r="43393" ht="15" customHeight="1" x14ac:dyDescent="0.25"/>
    <row r="43401" ht="15" customHeight="1" x14ac:dyDescent="0.25"/>
    <row r="43409" ht="15" customHeight="1" x14ac:dyDescent="0.25"/>
    <row r="43417" ht="15" customHeight="1" x14ac:dyDescent="0.25"/>
    <row r="43425" ht="15" customHeight="1" x14ac:dyDescent="0.25"/>
    <row r="43433" ht="15" customHeight="1" x14ac:dyDescent="0.25"/>
    <row r="43441" ht="15" customHeight="1" x14ac:dyDescent="0.25"/>
    <row r="43449" ht="15" customHeight="1" x14ac:dyDescent="0.25"/>
    <row r="43457" ht="15" customHeight="1" x14ac:dyDescent="0.25"/>
    <row r="43465" ht="15" customHeight="1" x14ac:dyDescent="0.25"/>
    <row r="43473" ht="15" customHeight="1" x14ac:dyDescent="0.25"/>
    <row r="43481" ht="15" customHeight="1" x14ac:dyDescent="0.25"/>
    <row r="43489" ht="15" customHeight="1" x14ac:dyDescent="0.25"/>
    <row r="43497" ht="15" customHeight="1" x14ac:dyDescent="0.25"/>
    <row r="43505" ht="15" customHeight="1" x14ac:dyDescent="0.25"/>
    <row r="43513" ht="15" customHeight="1" x14ac:dyDescent="0.25"/>
    <row r="43521" ht="15" customHeight="1" x14ac:dyDescent="0.25"/>
    <row r="43529" ht="15" customHeight="1" x14ac:dyDescent="0.25"/>
    <row r="43537" ht="15" customHeight="1" x14ac:dyDescent="0.25"/>
    <row r="43545" ht="15" customHeight="1" x14ac:dyDescent="0.25"/>
    <row r="43553" ht="15" customHeight="1" x14ac:dyDescent="0.25"/>
    <row r="43561" ht="15" customHeight="1" x14ac:dyDescent="0.25"/>
    <row r="43569" ht="15" customHeight="1" x14ac:dyDescent="0.25"/>
    <row r="43577" ht="15" customHeight="1" x14ac:dyDescent="0.25"/>
    <row r="43585" ht="15" customHeight="1" x14ac:dyDescent="0.25"/>
    <row r="43593" ht="15" customHeight="1" x14ac:dyDescent="0.25"/>
    <row r="43601" ht="15" customHeight="1" x14ac:dyDescent="0.25"/>
    <row r="43609" ht="15" customHeight="1" x14ac:dyDescent="0.25"/>
    <row r="43617" ht="15" customHeight="1" x14ac:dyDescent="0.25"/>
    <row r="43625" ht="15" customHeight="1" x14ac:dyDescent="0.25"/>
    <row r="43633" ht="15" customHeight="1" x14ac:dyDescent="0.25"/>
    <row r="43641" ht="15" customHeight="1" x14ac:dyDescent="0.25"/>
    <row r="43649" ht="15" customHeight="1" x14ac:dyDescent="0.25"/>
    <row r="43657" ht="15" customHeight="1" x14ac:dyDescent="0.25"/>
    <row r="43665" ht="15" customHeight="1" x14ac:dyDescent="0.25"/>
    <row r="43673" ht="15" customHeight="1" x14ac:dyDescent="0.25"/>
    <row r="43681" ht="15" customHeight="1" x14ac:dyDescent="0.25"/>
    <row r="43689" ht="15" customHeight="1" x14ac:dyDescent="0.25"/>
    <row r="43697" ht="15" customHeight="1" x14ac:dyDescent="0.25"/>
    <row r="43705" ht="15" customHeight="1" x14ac:dyDescent="0.25"/>
    <row r="43713" ht="15" customHeight="1" x14ac:dyDescent="0.25"/>
    <row r="43721" ht="15" customHeight="1" x14ac:dyDescent="0.25"/>
    <row r="43729" ht="15" customHeight="1" x14ac:dyDescent="0.25"/>
    <row r="43737" ht="15" customHeight="1" x14ac:dyDescent="0.25"/>
    <row r="43745" ht="15" customHeight="1" x14ac:dyDescent="0.25"/>
    <row r="43753" ht="15" customHeight="1" x14ac:dyDescent="0.25"/>
    <row r="43761" ht="15" customHeight="1" x14ac:dyDescent="0.25"/>
    <row r="43769" ht="15" customHeight="1" x14ac:dyDescent="0.25"/>
    <row r="43777" ht="15" customHeight="1" x14ac:dyDescent="0.25"/>
    <row r="43785" ht="15" customHeight="1" x14ac:dyDescent="0.25"/>
    <row r="43793" ht="15" customHeight="1" x14ac:dyDescent="0.25"/>
    <row r="43801" ht="15" customHeight="1" x14ac:dyDescent="0.25"/>
    <row r="43809" ht="15" customHeight="1" x14ac:dyDescent="0.25"/>
    <row r="43817" ht="15" customHeight="1" x14ac:dyDescent="0.25"/>
    <row r="43825" ht="15" customHeight="1" x14ac:dyDescent="0.25"/>
    <row r="43833" ht="15" customHeight="1" x14ac:dyDescent="0.25"/>
    <row r="43841" ht="15" customHeight="1" x14ac:dyDescent="0.25"/>
    <row r="43849" ht="15" customHeight="1" x14ac:dyDescent="0.25"/>
    <row r="43857" ht="15" customHeight="1" x14ac:dyDescent="0.25"/>
    <row r="43865" ht="15" customHeight="1" x14ac:dyDescent="0.25"/>
    <row r="43873" ht="15" customHeight="1" x14ac:dyDescent="0.25"/>
    <row r="43881" ht="15" customHeight="1" x14ac:dyDescent="0.25"/>
    <row r="43889" ht="15" customHeight="1" x14ac:dyDescent="0.25"/>
    <row r="43897" ht="15" customHeight="1" x14ac:dyDescent="0.25"/>
    <row r="43905" ht="15" customHeight="1" x14ac:dyDescent="0.25"/>
    <row r="43913" ht="15" customHeight="1" x14ac:dyDescent="0.25"/>
    <row r="43921" ht="15" customHeight="1" x14ac:dyDescent="0.25"/>
    <row r="43929" ht="15" customHeight="1" x14ac:dyDescent="0.25"/>
    <row r="43937" ht="15" customHeight="1" x14ac:dyDescent="0.25"/>
    <row r="43945" ht="15" customHeight="1" x14ac:dyDescent="0.25"/>
    <row r="43953" ht="15" customHeight="1" x14ac:dyDescent="0.25"/>
    <row r="43961" ht="15" customHeight="1" x14ac:dyDescent="0.25"/>
    <row r="43969" ht="15" customHeight="1" x14ac:dyDescent="0.25"/>
    <row r="43977" ht="15" customHeight="1" x14ac:dyDescent="0.25"/>
    <row r="43985" ht="15" customHeight="1" x14ac:dyDescent="0.25"/>
    <row r="43993" ht="15" customHeight="1" x14ac:dyDescent="0.25"/>
    <row r="44001" ht="15" customHeight="1" x14ac:dyDescent="0.25"/>
    <row r="44009" ht="15" customHeight="1" x14ac:dyDescent="0.25"/>
    <row r="44017" ht="15" customHeight="1" x14ac:dyDescent="0.25"/>
    <row r="44025" ht="15" customHeight="1" x14ac:dyDescent="0.25"/>
    <row r="44033" ht="15" customHeight="1" x14ac:dyDescent="0.25"/>
    <row r="44041" ht="15" customHeight="1" x14ac:dyDescent="0.25"/>
    <row r="44049" ht="15" customHeight="1" x14ac:dyDescent="0.25"/>
    <row r="44057" ht="15" customHeight="1" x14ac:dyDescent="0.25"/>
    <row r="44065" ht="15" customHeight="1" x14ac:dyDescent="0.25"/>
    <row r="44073" ht="15" customHeight="1" x14ac:dyDescent="0.25"/>
    <row r="44081" ht="15" customHeight="1" x14ac:dyDescent="0.25"/>
    <row r="44089" ht="15" customHeight="1" x14ac:dyDescent="0.25"/>
    <row r="44097" ht="15" customHeight="1" x14ac:dyDescent="0.25"/>
    <row r="44105" ht="15" customHeight="1" x14ac:dyDescent="0.25"/>
    <row r="44113" ht="15" customHeight="1" x14ac:dyDescent="0.25"/>
    <row r="44121" ht="15" customHeight="1" x14ac:dyDescent="0.25"/>
    <row r="44129" ht="15" customHeight="1" x14ac:dyDescent="0.25"/>
    <row r="44137" ht="15" customHeight="1" x14ac:dyDescent="0.25"/>
    <row r="44145" ht="15" customHeight="1" x14ac:dyDescent="0.25"/>
    <row r="44153" ht="15" customHeight="1" x14ac:dyDescent="0.25"/>
    <row r="44161" ht="15" customHeight="1" x14ac:dyDescent="0.25"/>
    <row r="44169" ht="15" customHeight="1" x14ac:dyDescent="0.25"/>
    <row r="44177" ht="15" customHeight="1" x14ac:dyDescent="0.25"/>
    <row r="44185" ht="15" customHeight="1" x14ac:dyDescent="0.25"/>
    <row r="44193" ht="15" customHeight="1" x14ac:dyDescent="0.25"/>
    <row r="44201" ht="15" customHeight="1" x14ac:dyDescent="0.25"/>
    <row r="44209" ht="15" customHeight="1" x14ac:dyDescent="0.25"/>
    <row r="44217" ht="15" customHeight="1" x14ac:dyDescent="0.25"/>
    <row r="44225" ht="15" customHeight="1" x14ac:dyDescent="0.25"/>
    <row r="44233" ht="15" customHeight="1" x14ac:dyDescent="0.25"/>
    <row r="44241" ht="15" customHeight="1" x14ac:dyDescent="0.25"/>
    <row r="44249" ht="15" customHeight="1" x14ac:dyDescent="0.25"/>
    <row r="44257" ht="15" customHeight="1" x14ac:dyDescent="0.25"/>
    <row r="44265" ht="15" customHeight="1" x14ac:dyDescent="0.25"/>
    <row r="44273" ht="15" customHeight="1" x14ac:dyDescent="0.25"/>
    <row r="44281" ht="15" customHeight="1" x14ac:dyDescent="0.25"/>
    <row r="44289" ht="15" customHeight="1" x14ac:dyDescent="0.25"/>
    <row r="44297" ht="15" customHeight="1" x14ac:dyDescent="0.25"/>
    <row r="44305" ht="15" customHeight="1" x14ac:dyDescent="0.25"/>
    <row r="44313" ht="15" customHeight="1" x14ac:dyDescent="0.25"/>
    <row r="44321" ht="15" customHeight="1" x14ac:dyDescent="0.25"/>
    <row r="44329" ht="15" customHeight="1" x14ac:dyDescent="0.25"/>
    <row r="44337" ht="15" customHeight="1" x14ac:dyDescent="0.25"/>
    <row r="44345" ht="15" customHeight="1" x14ac:dyDescent="0.25"/>
    <row r="44353" ht="15" customHeight="1" x14ac:dyDescent="0.25"/>
    <row r="44361" ht="15" customHeight="1" x14ac:dyDescent="0.25"/>
    <row r="44369" ht="15" customHeight="1" x14ac:dyDescent="0.25"/>
    <row r="44377" ht="15" customHeight="1" x14ac:dyDescent="0.25"/>
    <row r="44385" ht="15" customHeight="1" x14ac:dyDescent="0.25"/>
    <row r="44393" ht="15" customHeight="1" x14ac:dyDescent="0.25"/>
    <row r="44401" ht="15" customHeight="1" x14ac:dyDescent="0.25"/>
    <row r="44409" ht="15" customHeight="1" x14ac:dyDescent="0.25"/>
    <row r="44417" ht="15" customHeight="1" x14ac:dyDescent="0.25"/>
    <row r="44425" ht="15" customHeight="1" x14ac:dyDescent="0.25"/>
    <row r="44433" ht="15" customHeight="1" x14ac:dyDescent="0.25"/>
    <row r="44441" ht="15" customHeight="1" x14ac:dyDescent="0.25"/>
    <row r="44449" ht="15" customHeight="1" x14ac:dyDescent="0.25"/>
    <row r="44457" ht="15" customHeight="1" x14ac:dyDescent="0.25"/>
    <row r="44465" ht="15" customHeight="1" x14ac:dyDescent="0.25"/>
    <row r="44473" ht="15" customHeight="1" x14ac:dyDescent="0.25"/>
    <row r="44481" ht="15" customHeight="1" x14ac:dyDescent="0.25"/>
    <row r="44489" ht="15" customHeight="1" x14ac:dyDescent="0.25"/>
    <row r="44497" ht="15" customHeight="1" x14ac:dyDescent="0.25"/>
    <row r="44505" ht="15" customHeight="1" x14ac:dyDescent="0.25"/>
    <row r="44513" ht="15" customHeight="1" x14ac:dyDescent="0.25"/>
    <row r="44521" ht="15" customHeight="1" x14ac:dyDescent="0.25"/>
    <row r="44529" ht="15" customHeight="1" x14ac:dyDescent="0.25"/>
    <row r="44537" ht="15" customHeight="1" x14ac:dyDescent="0.25"/>
    <row r="44545" ht="15" customHeight="1" x14ac:dyDescent="0.25"/>
    <row r="44553" ht="15" customHeight="1" x14ac:dyDescent="0.25"/>
    <row r="44561" ht="15" customHeight="1" x14ac:dyDescent="0.25"/>
    <row r="44569" ht="15" customHeight="1" x14ac:dyDescent="0.25"/>
    <row r="44577" ht="15" customHeight="1" x14ac:dyDescent="0.25"/>
    <row r="44585" ht="15" customHeight="1" x14ac:dyDescent="0.25"/>
    <row r="44593" ht="15" customHeight="1" x14ac:dyDescent="0.25"/>
    <row r="44601" ht="15" customHeight="1" x14ac:dyDescent="0.25"/>
    <row r="44609" ht="15" customHeight="1" x14ac:dyDescent="0.25"/>
    <row r="44617" ht="15" customHeight="1" x14ac:dyDescent="0.25"/>
    <row r="44625" ht="15" customHeight="1" x14ac:dyDescent="0.25"/>
    <row r="44633" ht="15" customHeight="1" x14ac:dyDescent="0.25"/>
    <row r="44641" ht="15" customHeight="1" x14ac:dyDescent="0.25"/>
    <row r="44649" ht="15" customHeight="1" x14ac:dyDescent="0.25"/>
    <row r="44657" ht="15" customHeight="1" x14ac:dyDescent="0.25"/>
    <row r="44665" ht="15" customHeight="1" x14ac:dyDescent="0.25"/>
    <row r="44673" ht="15" customHeight="1" x14ac:dyDescent="0.25"/>
    <row r="44681" ht="15" customHeight="1" x14ac:dyDescent="0.25"/>
    <row r="44689" ht="15" customHeight="1" x14ac:dyDescent="0.25"/>
    <row r="44697" ht="15" customHeight="1" x14ac:dyDescent="0.25"/>
    <row r="44705" ht="15" customHeight="1" x14ac:dyDescent="0.25"/>
    <row r="44713" ht="15" customHeight="1" x14ac:dyDescent="0.25"/>
    <row r="44721" ht="15" customHeight="1" x14ac:dyDescent="0.25"/>
    <row r="44729" ht="15" customHeight="1" x14ac:dyDescent="0.25"/>
    <row r="44737" ht="15" customHeight="1" x14ac:dyDescent="0.25"/>
    <row r="44745" ht="15" customHeight="1" x14ac:dyDescent="0.25"/>
    <row r="44753" ht="15" customHeight="1" x14ac:dyDescent="0.25"/>
    <row r="44761" ht="15" customHeight="1" x14ac:dyDescent="0.25"/>
    <row r="44769" ht="15" customHeight="1" x14ac:dyDescent="0.25"/>
    <row r="44777" ht="15" customHeight="1" x14ac:dyDescent="0.25"/>
    <row r="44785" ht="15" customHeight="1" x14ac:dyDescent="0.25"/>
    <row r="44793" ht="15" customHeight="1" x14ac:dyDescent="0.25"/>
    <row r="44801" ht="15" customHeight="1" x14ac:dyDescent="0.25"/>
    <row r="44809" ht="15" customHeight="1" x14ac:dyDescent="0.25"/>
    <row r="44817" ht="15" customHeight="1" x14ac:dyDescent="0.25"/>
    <row r="44825" ht="15" customHeight="1" x14ac:dyDescent="0.25"/>
    <row r="44833" ht="15" customHeight="1" x14ac:dyDescent="0.25"/>
    <row r="44841" ht="15" customHeight="1" x14ac:dyDescent="0.25"/>
    <row r="44849" ht="15" customHeight="1" x14ac:dyDescent="0.25"/>
    <row r="44857" ht="15" customHeight="1" x14ac:dyDescent="0.25"/>
    <row r="44865" ht="15" customHeight="1" x14ac:dyDescent="0.25"/>
    <row r="44873" ht="15" customHeight="1" x14ac:dyDescent="0.25"/>
    <row r="44881" ht="15" customHeight="1" x14ac:dyDescent="0.25"/>
    <row r="44889" ht="15" customHeight="1" x14ac:dyDescent="0.25"/>
    <row r="44897" ht="15" customHeight="1" x14ac:dyDescent="0.25"/>
    <row r="44905" ht="15" customHeight="1" x14ac:dyDescent="0.25"/>
    <row r="44913" ht="15" customHeight="1" x14ac:dyDescent="0.25"/>
    <row r="44921" ht="15" customHeight="1" x14ac:dyDescent="0.25"/>
    <row r="44929" ht="15" customHeight="1" x14ac:dyDescent="0.25"/>
    <row r="44937" ht="15" customHeight="1" x14ac:dyDescent="0.25"/>
    <row r="44945" ht="15" customHeight="1" x14ac:dyDescent="0.25"/>
    <row r="44953" ht="15" customHeight="1" x14ac:dyDescent="0.25"/>
    <row r="44961" ht="15" customHeight="1" x14ac:dyDescent="0.25"/>
    <row r="44969" ht="15" customHeight="1" x14ac:dyDescent="0.25"/>
    <row r="44977" ht="15" customHeight="1" x14ac:dyDescent="0.25"/>
    <row r="44985" ht="15" customHeight="1" x14ac:dyDescent="0.25"/>
    <row r="44993" ht="15" customHeight="1" x14ac:dyDescent="0.25"/>
    <row r="45001" ht="15" customHeight="1" x14ac:dyDescent="0.25"/>
    <row r="45009" ht="15" customHeight="1" x14ac:dyDescent="0.25"/>
    <row r="45017" ht="15" customHeight="1" x14ac:dyDescent="0.25"/>
    <row r="45025" ht="15" customHeight="1" x14ac:dyDescent="0.25"/>
    <row r="45033" ht="15" customHeight="1" x14ac:dyDescent="0.25"/>
    <row r="45041" ht="15" customHeight="1" x14ac:dyDescent="0.25"/>
    <row r="45049" ht="15" customHeight="1" x14ac:dyDescent="0.25"/>
    <row r="45057" ht="15" customHeight="1" x14ac:dyDescent="0.25"/>
    <row r="45065" ht="15" customHeight="1" x14ac:dyDescent="0.25"/>
    <row r="45073" ht="15" customHeight="1" x14ac:dyDescent="0.25"/>
    <row r="45081" ht="15" customHeight="1" x14ac:dyDescent="0.25"/>
    <row r="45089" ht="15" customHeight="1" x14ac:dyDescent="0.25"/>
    <row r="45097" ht="15" customHeight="1" x14ac:dyDescent="0.25"/>
    <row r="45105" ht="15" customHeight="1" x14ac:dyDescent="0.25"/>
    <row r="45113" ht="15" customHeight="1" x14ac:dyDescent="0.25"/>
    <row r="45121" ht="15" customHeight="1" x14ac:dyDescent="0.25"/>
    <row r="45129" ht="15" customHeight="1" x14ac:dyDescent="0.25"/>
    <row r="45137" ht="15" customHeight="1" x14ac:dyDescent="0.25"/>
    <row r="45145" ht="15" customHeight="1" x14ac:dyDescent="0.25"/>
    <row r="45153" ht="15" customHeight="1" x14ac:dyDescent="0.25"/>
    <row r="45161" ht="15" customHeight="1" x14ac:dyDescent="0.25"/>
    <row r="45169" ht="15" customHeight="1" x14ac:dyDescent="0.25"/>
    <row r="45177" ht="15" customHeight="1" x14ac:dyDescent="0.25"/>
    <row r="45185" ht="15" customHeight="1" x14ac:dyDescent="0.25"/>
    <row r="45193" ht="15" customHeight="1" x14ac:dyDescent="0.25"/>
    <row r="45201" ht="15" customHeight="1" x14ac:dyDescent="0.25"/>
    <row r="45209" ht="15" customHeight="1" x14ac:dyDescent="0.25"/>
    <row r="45217" ht="15" customHeight="1" x14ac:dyDescent="0.25"/>
    <row r="45225" ht="15" customHeight="1" x14ac:dyDescent="0.25"/>
    <row r="45233" ht="15" customHeight="1" x14ac:dyDescent="0.25"/>
    <row r="45241" ht="15" customHeight="1" x14ac:dyDescent="0.25"/>
    <row r="45249" ht="15" customHeight="1" x14ac:dyDescent="0.25"/>
    <row r="45257" ht="15" customHeight="1" x14ac:dyDescent="0.25"/>
    <row r="45265" ht="15" customHeight="1" x14ac:dyDescent="0.25"/>
    <row r="45273" ht="15" customHeight="1" x14ac:dyDescent="0.25"/>
    <row r="45281" ht="15" customHeight="1" x14ac:dyDescent="0.25"/>
    <row r="45289" ht="15" customHeight="1" x14ac:dyDescent="0.25"/>
    <row r="45297" ht="15" customHeight="1" x14ac:dyDescent="0.25"/>
    <row r="45305" ht="15" customHeight="1" x14ac:dyDescent="0.25"/>
    <row r="45313" ht="15" customHeight="1" x14ac:dyDescent="0.25"/>
    <row r="45321" ht="15" customHeight="1" x14ac:dyDescent="0.25"/>
    <row r="45329" ht="15" customHeight="1" x14ac:dyDescent="0.25"/>
    <row r="45337" ht="15" customHeight="1" x14ac:dyDescent="0.25"/>
    <row r="45345" ht="15" customHeight="1" x14ac:dyDescent="0.25"/>
    <row r="45353" ht="15" customHeight="1" x14ac:dyDescent="0.25"/>
    <row r="45361" ht="15" customHeight="1" x14ac:dyDescent="0.25"/>
    <row r="45369" ht="15" customHeight="1" x14ac:dyDescent="0.25"/>
    <row r="45377" ht="15" customHeight="1" x14ac:dyDescent="0.25"/>
    <row r="45385" ht="15" customHeight="1" x14ac:dyDescent="0.25"/>
    <row r="45393" ht="15" customHeight="1" x14ac:dyDescent="0.25"/>
    <row r="45401" ht="15" customHeight="1" x14ac:dyDescent="0.25"/>
    <row r="45409" ht="15" customHeight="1" x14ac:dyDescent="0.25"/>
    <row r="45417" ht="15" customHeight="1" x14ac:dyDescent="0.25"/>
    <row r="45425" ht="15" customHeight="1" x14ac:dyDescent="0.25"/>
    <row r="45433" ht="15" customHeight="1" x14ac:dyDescent="0.25"/>
    <row r="45441" ht="15" customHeight="1" x14ac:dyDescent="0.25"/>
    <row r="45449" ht="15" customHeight="1" x14ac:dyDescent="0.25"/>
    <row r="45457" ht="15" customHeight="1" x14ac:dyDescent="0.25"/>
    <row r="45465" ht="15" customHeight="1" x14ac:dyDescent="0.25"/>
    <row r="45473" ht="15" customHeight="1" x14ac:dyDescent="0.25"/>
    <row r="45481" ht="15" customHeight="1" x14ac:dyDescent="0.25"/>
    <row r="45489" ht="15" customHeight="1" x14ac:dyDescent="0.25"/>
    <row r="45497" ht="15" customHeight="1" x14ac:dyDescent="0.25"/>
    <row r="45505" ht="15" customHeight="1" x14ac:dyDescent="0.25"/>
    <row r="45513" ht="15" customHeight="1" x14ac:dyDescent="0.25"/>
    <row r="45521" ht="15" customHeight="1" x14ac:dyDescent="0.25"/>
    <row r="45529" ht="15" customHeight="1" x14ac:dyDescent="0.25"/>
    <row r="45537" ht="15" customHeight="1" x14ac:dyDescent="0.25"/>
    <row r="45545" ht="15" customHeight="1" x14ac:dyDescent="0.25"/>
    <row r="45553" ht="15" customHeight="1" x14ac:dyDescent="0.25"/>
    <row r="45561" ht="15" customHeight="1" x14ac:dyDescent="0.25"/>
    <row r="45569" ht="15" customHeight="1" x14ac:dyDescent="0.25"/>
    <row r="45577" ht="15" customHeight="1" x14ac:dyDescent="0.25"/>
    <row r="45585" ht="15" customHeight="1" x14ac:dyDescent="0.25"/>
    <row r="45593" ht="15" customHeight="1" x14ac:dyDescent="0.25"/>
    <row r="45601" ht="15" customHeight="1" x14ac:dyDescent="0.25"/>
    <row r="45609" ht="15" customHeight="1" x14ac:dyDescent="0.25"/>
    <row r="45617" ht="15" customHeight="1" x14ac:dyDescent="0.25"/>
    <row r="45625" ht="15" customHeight="1" x14ac:dyDescent="0.25"/>
    <row r="45633" ht="15" customHeight="1" x14ac:dyDescent="0.25"/>
    <row r="45641" ht="15" customHeight="1" x14ac:dyDescent="0.25"/>
    <row r="45649" ht="15" customHeight="1" x14ac:dyDescent="0.25"/>
    <row r="45657" ht="15" customHeight="1" x14ac:dyDescent="0.25"/>
    <row r="45665" ht="15" customHeight="1" x14ac:dyDescent="0.25"/>
    <row r="45673" ht="15" customHeight="1" x14ac:dyDescent="0.25"/>
    <row r="45681" ht="15" customHeight="1" x14ac:dyDescent="0.25"/>
    <row r="45689" ht="15" customHeight="1" x14ac:dyDescent="0.25"/>
    <row r="45697" ht="15" customHeight="1" x14ac:dyDescent="0.25"/>
    <row r="45705" ht="15" customHeight="1" x14ac:dyDescent="0.25"/>
    <row r="45713" ht="15" customHeight="1" x14ac:dyDescent="0.25"/>
    <row r="45721" ht="15" customHeight="1" x14ac:dyDescent="0.25"/>
    <row r="45729" ht="15" customHeight="1" x14ac:dyDescent="0.25"/>
    <row r="45737" ht="15" customHeight="1" x14ac:dyDescent="0.25"/>
    <row r="45745" ht="15" customHeight="1" x14ac:dyDescent="0.25"/>
    <row r="45753" ht="15" customHeight="1" x14ac:dyDescent="0.25"/>
    <row r="45761" ht="15" customHeight="1" x14ac:dyDescent="0.25"/>
    <row r="45769" ht="15" customHeight="1" x14ac:dyDescent="0.25"/>
    <row r="45777" ht="15" customHeight="1" x14ac:dyDescent="0.25"/>
    <row r="45785" ht="15" customHeight="1" x14ac:dyDescent="0.25"/>
    <row r="45793" ht="15" customHeight="1" x14ac:dyDescent="0.25"/>
    <row r="45801" ht="15" customHeight="1" x14ac:dyDescent="0.25"/>
    <row r="45809" ht="15" customHeight="1" x14ac:dyDescent="0.25"/>
    <row r="45817" ht="15" customHeight="1" x14ac:dyDescent="0.25"/>
    <row r="45825" ht="15" customHeight="1" x14ac:dyDescent="0.25"/>
    <row r="45833" ht="15" customHeight="1" x14ac:dyDescent="0.25"/>
    <row r="45841" ht="15" customHeight="1" x14ac:dyDescent="0.25"/>
    <row r="45849" ht="15" customHeight="1" x14ac:dyDescent="0.25"/>
    <row r="45857" ht="15" customHeight="1" x14ac:dyDescent="0.25"/>
    <row r="45865" ht="15" customHeight="1" x14ac:dyDescent="0.25"/>
    <row r="45873" ht="15" customHeight="1" x14ac:dyDescent="0.25"/>
    <row r="45881" ht="15" customHeight="1" x14ac:dyDescent="0.25"/>
    <row r="45889" ht="15" customHeight="1" x14ac:dyDescent="0.25"/>
    <row r="45897" ht="15" customHeight="1" x14ac:dyDescent="0.25"/>
    <row r="45905" ht="15" customHeight="1" x14ac:dyDescent="0.25"/>
    <row r="45913" ht="15" customHeight="1" x14ac:dyDescent="0.25"/>
    <row r="45921" ht="15" customHeight="1" x14ac:dyDescent="0.25"/>
    <row r="45929" ht="15" customHeight="1" x14ac:dyDescent="0.25"/>
    <row r="45937" ht="15" customHeight="1" x14ac:dyDescent="0.25"/>
    <row r="45945" ht="15" customHeight="1" x14ac:dyDescent="0.25"/>
    <row r="45953" ht="15" customHeight="1" x14ac:dyDescent="0.25"/>
    <row r="45961" ht="15" customHeight="1" x14ac:dyDescent="0.25"/>
    <row r="45969" ht="15" customHeight="1" x14ac:dyDescent="0.25"/>
    <row r="45977" ht="15" customHeight="1" x14ac:dyDescent="0.25"/>
    <row r="45985" ht="15" customHeight="1" x14ac:dyDescent="0.25"/>
    <row r="45993" ht="15" customHeight="1" x14ac:dyDescent="0.25"/>
    <row r="46001" ht="15" customHeight="1" x14ac:dyDescent="0.25"/>
    <row r="46009" ht="15" customHeight="1" x14ac:dyDescent="0.25"/>
    <row r="46017" ht="15" customHeight="1" x14ac:dyDescent="0.25"/>
    <row r="46025" ht="15" customHeight="1" x14ac:dyDescent="0.25"/>
    <row r="46033" ht="15" customHeight="1" x14ac:dyDescent="0.25"/>
    <row r="46041" ht="15" customHeight="1" x14ac:dyDescent="0.25"/>
    <row r="46049" ht="15" customHeight="1" x14ac:dyDescent="0.25"/>
    <row r="46057" ht="15" customHeight="1" x14ac:dyDescent="0.25"/>
    <row r="46065" ht="15" customHeight="1" x14ac:dyDescent="0.25"/>
    <row r="46073" ht="15" customHeight="1" x14ac:dyDescent="0.25"/>
    <row r="46081" ht="15" customHeight="1" x14ac:dyDescent="0.25"/>
    <row r="46089" ht="15" customHeight="1" x14ac:dyDescent="0.25"/>
    <row r="46097" ht="15" customHeight="1" x14ac:dyDescent="0.25"/>
    <row r="46105" ht="15" customHeight="1" x14ac:dyDescent="0.25"/>
    <row r="46113" ht="15" customHeight="1" x14ac:dyDescent="0.25"/>
    <row r="46121" ht="15" customHeight="1" x14ac:dyDescent="0.25"/>
    <row r="46129" ht="15" customHeight="1" x14ac:dyDescent="0.25"/>
    <row r="46137" ht="15" customHeight="1" x14ac:dyDescent="0.25"/>
    <row r="46145" ht="15" customHeight="1" x14ac:dyDescent="0.25"/>
    <row r="46153" ht="15" customHeight="1" x14ac:dyDescent="0.25"/>
    <row r="46161" ht="15" customHeight="1" x14ac:dyDescent="0.25"/>
    <row r="46169" ht="15" customHeight="1" x14ac:dyDescent="0.25"/>
    <row r="46177" ht="15" customHeight="1" x14ac:dyDescent="0.25"/>
    <row r="46185" ht="15" customHeight="1" x14ac:dyDescent="0.25"/>
    <row r="46193" ht="15" customHeight="1" x14ac:dyDescent="0.25"/>
    <row r="46201" ht="15" customHeight="1" x14ac:dyDescent="0.25"/>
    <row r="46209" ht="15" customHeight="1" x14ac:dyDescent="0.25"/>
    <row r="46217" ht="15" customHeight="1" x14ac:dyDescent="0.25"/>
    <row r="46225" ht="15" customHeight="1" x14ac:dyDescent="0.25"/>
    <row r="46233" ht="15" customHeight="1" x14ac:dyDescent="0.25"/>
    <row r="46241" ht="15" customHeight="1" x14ac:dyDescent="0.25"/>
    <row r="46249" ht="15" customHeight="1" x14ac:dyDescent="0.25"/>
    <row r="46257" ht="15" customHeight="1" x14ac:dyDescent="0.25"/>
    <row r="46265" ht="15" customHeight="1" x14ac:dyDescent="0.25"/>
    <row r="46273" ht="15" customHeight="1" x14ac:dyDescent="0.25"/>
    <row r="46281" ht="15" customHeight="1" x14ac:dyDescent="0.25"/>
    <row r="46289" ht="15" customHeight="1" x14ac:dyDescent="0.25"/>
    <row r="46297" ht="15" customHeight="1" x14ac:dyDescent="0.25"/>
    <row r="46305" ht="15" customHeight="1" x14ac:dyDescent="0.25"/>
    <row r="46313" ht="15" customHeight="1" x14ac:dyDescent="0.25"/>
    <row r="46321" ht="15" customHeight="1" x14ac:dyDescent="0.25"/>
    <row r="46329" ht="15" customHeight="1" x14ac:dyDescent="0.25"/>
    <row r="46337" ht="15" customHeight="1" x14ac:dyDescent="0.25"/>
    <row r="46345" ht="15" customHeight="1" x14ac:dyDescent="0.25"/>
    <row r="46353" ht="15" customHeight="1" x14ac:dyDescent="0.25"/>
    <row r="46361" ht="15" customHeight="1" x14ac:dyDescent="0.25"/>
    <row r="46369" ht="15" customHeight="1" x14ac:dyDescent="0.25"/>
    <row r="46377" ht="15" customHeight="1" x14ac:dyDescent="0.25"/>
    <row r="46385" ht="15" customHeight="1" x14ac:dyDescent="0.25"/>
    <row r="46393" ht="15" customHeight="1" x14ac:dyDescent="0.25"/>
    <row r="46401" ht="15" customHeight="1" x14ac:dyDescent="0.25"/>
    <row r="46409" ht="15" customHeight="1" x14ac:dyDescent="0.25"/>
    <row r="46417" ht="15" customHeight="1" x14ac:dyDescent="0.25"/>
    <row r="46425" ht="15" customHeight="1" x14ac:dyDescent="0.25"/>
    <row r="46433" ht="15" customHeight="1" x14ac:dyDescent="0.25"/>
    <row r="46441" ht="15" customHeight="1" x14ac:dyDescent="0.25"/>
    <row r="46449" ht="15" customHeight="1" x14ac:dyDescent="0.25"/>
    <row r="46457" ht="15" customHeight="1" x14ac:dyDescent="0.25"/>
    <row r="46465" ht="15" customHeight="1" x14ac:dyDescent="0.25"/>
    <row r="46473" ht="15" customHeight="1" x14ac:dyDescent="0.25"/>
    <row r="46481" ht="15" customHeight="1" x14ac:dyDescent="0.25"/>
    <row r="46489" ht="15" customHeight="1" x14ac:dyDescent="0.25"/>
    <row r="46497" ht="15" customHeight="1" x14ac:dyDescent="0.25"/>
    <row r="46505" ht="15" customHeight="1" x14ac:dyDescent="0.25"/>
    <row r="46513" ht="15" customHeight="1" x14ac:dyDescent="0.25"/>
    <row r="46521" ht="15" customHeight="1" x14ac:dyDescent="0.25"/>
    <row r="46529" ht="15" customHeight="1" x14ac:dyDescent="0.25"/>
    <row r="46537" ht="15" customHeight="1" x14ac:dyDescent="0.25"/>
    <row r="46545" ht="15" customHeight="1" x14ac:dyDescent="0.25"/>
    <row r="46553" ht="15" customHeight="1" x14ac:dyDescent="0.25"/>
    <row r="46561" ht="15" customHeight="1" x14ac:dyDescent="0.25"/>
    <row r="46569" ht="15" customHeight="1" x14ac:dyDescent="0.25"/>
    <row r="46577" ht="15" customHeight="1" x14ac:dyDescent="0.25"/>
    <row r="46585" ht="15" customHeight="1" x14ac:dyDescent="0.25"/>
    <row r="46593" ht="15" customHeight="1" x14ac:dyDescent="0.25"/>
    <row r="46601" ht="15" customHeight="1" x14ac:dyDescent="0.25"/>
    <row r="46609" ht="15" customHeight="1" x14ac:dyDescent="0.25"/>
    <row r="46617" ht="15" customHeight="1" x14ac:dyDescent="0.25"/>
    <row r="46625" ht="15" customHeight="1" x14ac:dyDescent="0.25"/>
    <row r="46633" ht="15" customHeight="1" x14ac:dyDescent="0.25"/>
    <row r="46641" ht="15" customHeight="1" x14ac:dyDescent="0.25"/>
    <row r="46649" ht="15" customHeight="1" x14ac:dyDescent="0.25"/>
    <row r="46657" ht="15" customHeight="1" x14ac:dyDescent="0.25"/>
    <row r="46665" ht="15" customHeight="1" x14ac:dyDescent="0.25"/>
    <row r="46673" ht="15" customHeight="1" x14ac:dyDescent="0.25"/>
    <row r="46681" ht="15" customHeight="1" x14ac:dyDescent="0.25"/>
    <row r="46689" ht="15" customHeight="1" x14ac:dyDescent="0.25"/>
    <row r="46697" ht="15" customHeight="1" x14ac:dyDescent="0.25"/>
    <row r="46705" ht="15" customHeight="1" x14ac:dyDescent="0.25"/>
    <row r="46713" ht="15" customHeight="1" x14ac:dyDescent="0.25"/>
    <row r="46721" ht="15" customHeight="1" x14ac:dyDescent="0.25"/>
    <row r="46729" ht="15" customHeight="1" x14ac:dyDescent="0.25"/>
    <row r="46737" ht="15" customHeight="1" x14ac:dyDescent="0.25"/>
    <row r="46745" ht="15" customHeight="1" x14ac:dyDescent="0.25"/>
    <row r="46753" ht="15" customHeight="1" x14ac:dyDescent="0.25"/>
    <row r="46761" ht="15" customHeight="1" x14ac:dyDescent="0.25"/>
    <row r="46769" ht="15" customHeight="1" x14ac:dyDescent="0.25"/>
    <row r="46777" ht="15" customHeight="1" x14ac:dyDescent="0.25"/>
    <row r="46785" ht="15" customHeight="1" x14ac:dyDescent="0.25"/>
    <row r="46793" ht="15" customHeight="1" x14ac:dyDescent="0.25"/>
    <row r="46801" ht="15" customHeight="1" x14ac:dyDescent="0.25"/>
    <row r="46809" ht="15" customHeight="1" x14ac:dyDescent="0.25"/>
    <row r="46817" ht="15" customHeight="1" x14ac:dyDescent="0.25"/>
    <row r="46825" ht="15" customHeight="1" x14ac:dyDescent="0.25"/>
    <row r="46833" ht="15" customHeight="1" x14ac:dyDescent="0.25"/>
    <row r="46841" ht="15" customHeight="1" x14ac:dyDescent="0.25"/>
    <row r="46849" ht="15" customHeight="1" x14ac:dyDescent="0.25"/>
    <row r="46857" ht="15" customHeight="1" x14ac:dyDescent="0.25"/>
    <row r="46865" ht="15" customHeight="1" x14ac:dyDescent="0.25"/>
    <row r="46873" ht="15" customHeight="1" x14ac:dyDescent="0.25"/>
    <row r="46881" ht="15" customHeight="1" x14ac:dyDescent="0.25"/>
    <row r="46889" ht="15" customHeight="1" x14ac:dyDescent="0.25"/>
    <row r="46897" ht="15" customHeight="1" x14ac:dyDescent="0.25"/>
    <row r="46905" ht="15" customHeight="1" x14ac:dyDescent="0.25"/>
    <row r="46913" ht="15" customHeight="1" x14ac:dyDescent="0.25"/>
    <row r="46921" ht="15" customHeight="1" x14ac:dyDescent="0.25"/>
    <row r="46929" ht="15" customHeight="1" x14ac:dyDescent="0.25"/>
    <row r="46937" ht="15" customHeight="1" x14ac:dyDescent="0.25"/>
    <row r="46945" ht="15" customHeight="1" x14ac:dyDescent="0.25"/>
    <row r="46953" ht="15" customHeight="1" x14ac:dyDescent="0.25"/>
    <row r="46961" ht="15" customHeight="1" x14ac:dyDescent="0.25"/>
    <row r="46969" ht="15" customHeight="1" x14ac:dyDescent="0.25"/>
    <row r="46977" ht="15" customHeight="1" x14ac:dyDescent="0.25"/>
    <row r="46985" ht="15" customHeight="1" x14ac:dyDescent="0.25"/>
    <row r="46993" ht="15" customHeight="1" x14ac:dyDescent="0.25"/>
    <row r="47001" ht="15" customHeight="1" x14ac:dyDescent="0.25"/>
    <row r="47009" ht="15" customHeight="1" x14ac:dyDescent="0.25"/>
    <row r="47017" ht="15" customHeight="1" x14ac:dyDescent="0.25"/>
    <row r="47025" ht="15" customHeight="1" x14ac:dyDescent="0.25"/>
    <row r="47033" ht="15" customHeight="1" x14ac:dyDescent="0.25"/>
    <row r="47041" ht="15" customHeight="1" x14ac:dyDescent="0.25"/>
    <row r="47049" ht="15" customHeight="1" x14ac:dyDescent="0.25"/>
    <row r="47057" ht="15" customHeight="1" x14ac:dyDescent="0.25"/>
    <row r="47065" ht="15" customHeight="1" x14ac:dyDescent="0.25"/>
    <row r="47073" ht="15" customHeight="1" x14ac:dyDescent="0.25"/>
    <row r="47081" ht="15" customHeight="1" x14ac:dyDescent="0.25"/>
    <row r="47089" ht="15" customHeight="1" x14ac:dyDescent="0.25"/>
    <row r="47097" ht="15" customHeight="1" x14ac:dyDescent="0.25"/>
    <row r="47105" ht="15" customHeight="1" x14ac:dyDescent="0.25"/>
    <row r="47113" ht="15" customHeight="1" x14ac:dyDescent="0.25"/>
    <row r="47121" ht="15" customHeight="1" x14ac:dyDescent="0.25"/>
    <row r="47129" ht="15" customHeight="1" x14ac:dyDescent="0.25"/>
    <row r="47137" ht="15" customHeight="1" x14ac:dyDescent="0.25"/>
    <row r="47145" ht="15" customHeight="1" x14ac:dyDescent="0.25"/>
    <row r="47153" ht="15" customHeight="1" x14ac:dyDescent="0.25"/>
    <row r="47161" ht="15" customHeight="1" x14ac:dyDescent="0.25"/>
    <row r="47169" ht="15" customHeight="1" x14ac:dyDescent="0.25"/>
    <row r="47177" ht="15" customHeight="1" x14ac:dyDescent="0.25"/>
    <row r="47185" ht="15" customHeight="1" x14ac:dyDescent="0.25"/>
    <row r="47193" ht="15" customHeight="1" x14ac:dyDescent="0.25"/>
    <row r="47201" ht="15" customHeight="1" x14ac:dyDescent="0.25"/>
    <row r="47209" ht="15" customHeight="1" x14ac:dyDescent="0.25"/>
    <row r="47217" ht="15" customHeight="1" x14ac:dyDescent="0.25"/>
    <row r="47225" ht="15" customHeight="1" x14ac:dyDescent="0.25"/>
    <row r="47233" ht="15" customHeight="1" x14ac:dyDescent="0.25"/>
    <row r="47241" ht="15" customHeight="1" x14ac:dyDescent="0.25"/>
    <row r="47249" ht="15" customHeight="1" x14ac:dyDescent="0.25"/>
    <row r="47257" ht="15" customHeight="1" x14ac:dyDescent="0.25"/>
    <row r="47265" ht="15" customHeight="1" x14ac:dyDescent="0.25"/>
    <row r="47273" ht="15" customHeight="1" x14ac:dyDescent="0.25"/>
    <row r="47281" ht="15" customHeight="1" x14ac:dyDescent="0.25"/>
    <row r="47289" ht="15" customHeight="1" x14ac:dyDescent="0.25"/>
    <row r="47297" ht="15" customHeight="1" x14ac:dyDescent="0.25"/>
    <row r="47305" ht="15" customHeight="1" x14ac:dyDescent="0.25"/>
    <row r="47313" ht="15" customHeight="1" x14ac:dyDescent="0.25"/>
    <row r="47321" ht="15" customHeight="1" x14ac:dyDescent="0.25"/>
    <row r="47329" ht="15" customHeight="1" x14ac:dyDescent="0.25"/>
    <row r="47337" ht="15" customHeight="1" x14ac:dyDescent="0.25"/>
    <row r="47345" ht="15" customHeight="1" x14ac:dyDescent="0.25"/>
    <row r="47353" ht="15" customHeight="1" x14ac:dyDescent="0.25"/>
    <row r="47361" ht="15" customHeight="1" x14ac:dyDescent="0.25"/>
    <row r="47369" ht="15" customHeight="1" x14ac:dyDescent="0.25"/>
    <row r="47377" ht="15" customHeight="1" x14ac:dyDescent="0.25"/>
    <row r="47385" ht="15" customHeight="1" x14ac:dyDescent="0.25"/>
    <row r="47393" ht="15" customHeight="1" x14ac:dyDescent="0.25"/>
    <row r="47401" ht="15" customHeight="1" x14ac:dyDescent="0.25"/>
    <row r="47409" ht="15" customHeight="1" x14ac:dyDescent="0.25"/>
    <row r="47417" ht="15" customHeight="1" x14ac:dyDescent="0.25"/>
    <row r="47425" ht="15" customHeight="1" x14ac:dyDescent="0.25"/>
    <row r="47433" ht="15" customHeight="1" x14ac:dyDescent="0.25"/>
    <row r="47441" ht="15" customHeight="1" x14ac:dyDescent="0.25"/>
    <row r="47449" ht="15" customHeight="1" x14ac:dyDescent="0.25"/>
    <row r="47457" ht="15" customHeight="1" x14ac:dyDescent="0.25"/>
    <row r="47465" ht="15" customHeight="1" x14ac:dyDescent="0.25"/>
    <row r="47473" ht="15" customHeight="1" x14ac:dyDescent="0.25"/>
    <row r="47481" ht="15" customHeight="1" x14ac:dyDescent="0.25"/>
    <row r="47489" ht="15" customHeight="1" x14ac:dyDescent="0.25"/>
    <row r="47497" ht="15" customHeight="1" x14ac:dyDescent="0.25"/>
    <row r="47505" ht="15" customHeight="1" x14ac:dyDescent="0.25"/>
    <row r="47513" ht="15" customHeight="1" x14ac:dyDescent="0.25"/>
    <row r="47521" ht="15" customHeight="1" x14ac:dyDescent="0.25"/>
    <row r="47529" ht="15" customHeight="1" x14ac:dyDescent="0.25"/>
    <row r="47537" ht="15" customHeight="1" x14ac:dyDescent="0.25"/>
    <row r="47545" ht="15" customHeight="1" x14ac:dyDescent="0.25"/>
    <row r="47553" ht="15" customHeight="1" x14ac:dyDescent="0.25"/>
    <row r="47561" ht="15" customHeight="1" x14ac:dyDescent="0.25"/>
    <row r="47569" ht="15" customHeight="1" x14ac:dyDescent="0.25"/>
    <row r="47577" ht="15" customHeight="1" x14ac:dyDescent="0.25"/>
    <row r="47585" ht="15" customHeight="1" x14ac:dyDescent="0.25"/>
    <row r="47593" ht="15" customHeight="1" x14ac:dyDescent="0.25"/>
    <row r="47601" ht="15" customHeight="1" x14ac:dyDescent="0.25"/>
    <row r="47609" ht="15" customHeight="1" x14ac:dyDescent="0.25"/>
    <row r="47617" ht="15" customHeight="1" x14ac:dyDescent="0.25"/>
    <row r="47625" ht="15" customHeight="1" x14ac:dyDescent="0.25"/>
    <row r="47633" ht="15" customHeight="1" x14ac:dyDescent="0.25"/>
    <row r="47641" ht="15" customHeight="1" x14ac:dyDescent="0.25"/>
    <row r="47649" ht="15" customHeight="1" x14ac:dyDescent="0.25"/>
    <row r="47657" ht="15" customHeight="1" x14ac:dyDescent="0.25"/>
    <row r="47665" ht="15" customHeight="1" x14ac:dyDescent="0.25"/>
    <row r="47673" ht="15" customHeight="1" x14ac:dyDescent="0.25"/>
    <row r="47681" ht="15" customHeight="1" x14ac:dyDescent="0.25"/>
    <row r="47689" ht="15" customHeight="1" x14ac:dyDescent="0.25"/>
    <row r="47697" ht="15" customHeight="1" x14ac:dyDescent="0.25"/>
    <row r="47705" ht="15" customHeight="1" x14ac:dyDescent="0.25"/>
    <row r="47713" ht="15" customHeight="1" x14ac:dyDescent="0.25"/>
    <row r="47721" ht="15" customHeight="1" x14ac:dyDescent="0.25"/>
    <row r="47729" ht="15" customHeight="1" x14ac:dyDescent="0.25"/>
    <row r="47737" ht="15" customHeight="1" x14ac:dyDescent="0.25"/>
    <row r="47745" ht="15" customHeight="1" x14ac:dyDescent="0.25"/>
    <row r="47753" ht="15" customHeight="1" x14ac:dyDescent="0.25"/>
    <row r="47761" ht="15" customHeight="1" x14ac:dyDescent="0.25"/>
    <row r="47769" ht="15" customHeight="1" x14ac:dyDescent="0.25"/>
    <row r="47777" ht="15" customHeight="1" x14ac:dyDescent="0.25"/>
    <row r="47785" ht="15" customHeight="1" x14ac:dyDescent="0.25"/>
    <row r="47793" ht="15" customHeight="1" x14ac:dyDescent="0.25"/>
    <row r="47801" ht="15" customHeight="1" x14ac:dyDescent="0.25"/>
    <row r="47809" ht="15" customHeight="1" x14ac:dyDescent="0.25"/>
    <row r="47817" ht="15" customHeight="1" x14ac:dyDescent="0.25"/>
    <row r="47825" ht="15" customHeight="1" x14ac:dyDescent="0.25"/>
    <row r="47833" ht="15" customHeight="1" x14ac:dyDescent="0.25"/>
    <row r="47841" ht="15" customHeight="1" x14ac:dyDescent="0.25"/>
    <row r="47849" ht="15" customHeight="1" x14ac:dyDescent="0.25"/>
    <row r="47857" ht="15" customHeight="1" x14ac:dyDescent="0.25"/>
    <row r="47865" ht="15" customHeight="1" x14ac:dyDescent="0.25"/>
    <row r="47873" ht="15" customHeight="1" x14ac:dyDescent="0.25"/>
    <row r="47881" ht="15" customHeight="1" x14ac:dyDescent="0.25"/>
    <row r="47889" ht="15" customHeight="1" x14ac:dyDescent="0.25"/>
    <row r="47897" ht="15" customHeight="1" x14ac:dyDescent="0.25"/>
    <row r="47905" ht="15" customHeight="1" x14ac:dyDescent="0.25"/>
    <row r="47913" ht="15" customHeight="1" x14ac:dyDescent="0.25"/>
    <row r="47921" ht="15" customHeight="1" x14ac:dyDescent="0.25"/>
    <row r="47929" ht="15" customHeight="1" x14ac:dyDescent="0.25"/>
    <row r="47937" ht="15" customHeight="1" x14ac:dyDescent="0.25"/>
    <row r="47945" ht="15" customHeight="1" x14ac:dyDescent="0.25"/>
    <row r="47953" ht="15" customHeight="1" x14ac:dyDescent="0.25"/>
    <row r="47961" ht="15" customHeight="1" x14ac:dyDescent="0.25"/>
    <row r="47969" ht="15" customHeight="1" x14ac:dyDescent="0.25"/>
    <row r="47977" ht="15" customHeight="1" x14ac:dyDescent="0.25"/>
    <row r="47985" ht="15" customHeight="1" x14ac:dyDescent="0.25"/>
    <row r="47993" ht="15" customHeight="1" x14ac:dyDescent="0.25"/>
    <row r="48001" ht="15" customHeight="1" x14ac:dyDescent="0.25"/>
    <row r="48009" ht="15" customHeight="1" x14ac:dyDescent="0.25"/>
    <row r="48017" ht="15" customHeight="1" x14ac:dyDescent="0.25"/>
    <row r="48025" ht="15" customHeight="1" x14ac:dyDescent="0.25"/>
    <row r="48033" ht="15" customHeight="1" x14ac:dyDescent="0.25"/>
    <row r="48041" ht="15" customHeight="1" x14ac:dyDescent="0.25"/>
    <row r="48049" ht="15" customHeight="1" x14ac:dyDescent="0.25"/>
    <row r="48057" ht="15" customHeight="1" x14ac:dyDescent="0.25"/>
    <row r="48065" ht="15" customHeight="1" x14ac:dyDescent="0.25"/>
    <row r="48073" ht="15" customHeight="1" x14ac:dyDescent="0.25"/>
    <row r="48081" ht="15" customHeight="1" x14ac:dyDescent="0.25"/>
    <row r="48089" ht="15" customHeight="1" x14ac:dyDescent="0.25"/>
    <row r="48097" ht="15" customHeight="1" x14ac:dyDescent="0.25"/>
    <row r="48105" ht="15" customHeight="1" x14ac:dyDescent="0.25"/>
    <row r="48113" ht="15" customHeight="1" x14ac:dyDescent="0.25"/>
    <row r="48121" ht="15" customHeight="1" x14ac:dyDescent="0.25"/>
    <row r="48129" ht="15" customHeight="1" x14ac:dyDescent="0.25"/>
    <row r="48137" ht="15" customHeight="1" x14ac:dyDescent="0.25"/>
    <row r="48145" ht="15" customHeight="1" x14ac:dyDescent="0.25"/>
    <row r="48153" ht="15" customHeight="1" x14ac:dyDescent="0.25"/>
    <row r="48161" ht="15" customHeight="1" x14ac:dyDescent="0.25"/>
    <row r="48169" ht="15" customHeight="1" x14ac:dyDescent="0.25"/>
    <row r="48177" ht="15" customHeight="1" x14ac:dyDescent="0.25"/>
    <row r="48185" ht="15" customHeight="1" x14ac:dyDescent="0.25"/>
    <row r="48193" ht="15" customHeight="1" x14ac:dyDescent="0.25"/>
    <row r="48201" ht="15" customHeight="1" x14ac:dyDescent="0.25"/>
    <row r="48209" ht="15" customHeight="1" x14ac:dyDescent="0.25"/>
    <row r="48217" ht="15" customHeight="1" x14ac:dyDescent="0.25"/>
    <row r="48225" ht="15" customHeight="1" x14ac:dyDescent="0.25"/>
    <row r="48233" ht="15" customHeight="1" x14ac:dyDescent="0.25"/>
    <row r="48241" ht="15" customHeight="1" x14ac:dyDescent="0.25"/>
    <row r="48249" ht="15" customHeight="1" x14ac:dyDescent="0.25"/>
    <row r="48257" ht="15" customHeight="1" x14ac:dyDescent="0.25"/>
    <row r="48265" ht="15" customHeight="1" x14ac:dyDescent="0.25"/>
    <row r="48273" ht="15" customHeight="1" x14ac:dyDescent="0.25"/>
    <row r="48281" ht="15" customHeight="1" x14ac:dyDescent="0.25"/>
    <row r="48289" ht="15" customHeight="1" x14ac:dyDescent="0.25"/>
    <row r="48297" ht="15" customHeight="1" x14ac:dyDescent="0.25"/>
    <row r="48305" ht="15" customHeight="1" x14ac:dyDescent="0.25"/>
    <row r="48313" ht="15" customHeight="1" x14ac:dyDescent="0.25"/>
    <row r="48321" ht="15" customHeight="1" x14ac:dyDescent="0.25"/>
    <row r="48329" ht="15" customHeight="1" x14ac:dyDescent="0.25"/>
    <row r="48337" ht="15" customHeight="1" x14ac:dyDescent="0.25"/>
    <row r="48345" ht="15" customHeight="1" x14ac:dyDescent="0.25"/>
    <row r="48353" ht="15" customHeight="1" x14ac:dyDescent="0.25"/>
    <row r="48361" ht="15" customHeight="1" x14ac:dyDescent="0.25"/>
    <row r="48369" ht="15" customHeight="1" x14ac:dyDescent="0.25"/>
    <row r="48377" ht="15" customHeight="1" x14ac:dyDescent="0.25"/>
    <row r="48385" ht="15" customHeight="1" x14ac:dyDescent="0.25"/>
    <row r="48393" ht="15" customHeight="1" x14ac:dyDescent="0.25"/>
    <row r="48401" ht="15" customHeight="1" x14ac:dyDescent="0.25"/>
    <row r="48409" ht="15" customHeight="1" x14ac:dyDescent="0.25"/>
    <row r="48417" ht="15" customHeight="1" x14ac:dyDescent="0.25"/>
    <row r="48425" ht="15" customHeight="1" x14ac:dyDescent="0.25"/>
    <row r="48433" ht="15" customHeight="1" x14ac:dyDescent="0.25"/>
    <row r="48441" ht="15" customHeight="1" x14ac:dyDescent="0.25"/>
    <row r="48449" ht="15" customHeight="1" x14ac:dyDescent="0.25"/>
    <row r="48457" ht="15" customHeight="1" x14ac:dyDescent="0.25"/>
    <row r="48465" ht="15" customHeight="1" x14ac:dyDescent="0.25"/>
    <row r="48473" ht="15" customHeight="1" x14ac:dyDescent="0.25"/>
    <row r="48481" ht="15" customHeight="1" x14ac:dyDescent="0.25"/>
    <row r="48489" ht="15" customHeight="1" x14ac:dyDescent="0.25"/>
    <row r="48497" ht="15" customHeight="1" x14ac:dyDescent="0.25"/>
    <row r="48505" ht="15" customHeight="1" x14ac:dyDescent="0.25"/>
    <row r="48513" ht="15" customHeight="1" x14ac:dyDescent="0.25"/>
    <row r="48521" ht="15" customHeight="1" x14ac:dyDescent="0.25"/>
    <row r="48529" ht="15" customHeight="1" x14ac:dyDescent="0.25"/>
    <row r="48537" ht="15" customHeight="1" x14ac:dyDescent="0.25"/>
    <row r="48545" ht="15" customHeight="1" x14ac:dyDescent="0.25"/>
    <row r="48553" ht="15" customHeight="1" x14ac:dyDescent="0.25"/>
    <row r="48561" ht="15" customHeight="1" x14ac:dyDescent="0.25"/>
    <row r="48569" ht="15" customHeight="1" x14ac:dyDescent="0.25"/>
    <row r="48577" ht="15" customHeight="1" x14ac:dyDescent="0.25"/>
    <row r="48585" ht="15" customHeight="1" x14ac:dyDescent="0.25"/>
    <row r="48593" ht="15" customHeight="1" x14ac:dyDescent="0.25"/>
    <row r="48601" ht="15" customHeight="1" x14ac:dyDescent="0.25"/>
    <row r="48609" ht="15" customHeight="1" x14ac:dyDescent="0.25"/>
    <row r="48617" ht="15" customHeight="1" x14ac:dyDescent="0.25"/>
    <row r="48625" ht="15" customHeight="1" x14ac:dyDescent="0.25"/>
    <row r="48633" ht="15" customHeight="1" x14ac:dyDescent="0.25"/>
    <row r="48641" ht="15" customHeight="1" x14ac:dyDescent="0.25"/>
    <row r="48649" ht="15" customHeight="1" x14ac:dyDescent="0.25"/>
    <row r="48657" ht="15" customHeight="1" x14ac:dyDescent="0.25"/>
    <row r="48665" ht="15" customHeight="1" x14ac:dyDescent="0.25"/>
    <row r="48673" ht="15" customHeight="1" x14ac:dyDescent="0.25"/>
    <row r="48681" ht="15" customHeight="1" x14ac:dyDescent="0.25"/>
    <row r="48689" ht="15" customHeight="1" x14ac:dyDescent="0.25"/>
    <row r="48697" ht="15" customHeight="1" x14ac:dyDescent="0.25"/>
    <row r="48705" ht="15" customHeight="1" x14ac:dyDescent="0.25"/>
    <row r="48713" ht="15" customHeight="1" x14ac:dyDescent="0.25"/>
    <row r="48721" ht="15" customHeight="1" x14ac:dyDescent="0.25"/>
    <row r="48729" ht="15" customHeight="1" x14ac:dyDescent="0.25"/>
    <row r="48737" ht="15" customHeight="1" x14ac:dyDescent="0.25"/>
    <row r="48745" ht="15" customHeight="1" x14ac:dyDescent="0.25"/>
    <row r="48753" ht="15" customHeight="1" x14ac:dyDescent="0.25"/>
    <row r="48761" ht="15" customHeight="1" x14ac:dyDescent="0.25"/>
    <row r="48769" ht="15" customHeight="1" x14ac:dyDescent="0.25"/>
    <row r="48777" ht="15" customHeight="1" x14ac:dyDescent="0.25"/>
    <row r="48785" ht="15" customHeight="1" x14ac:dyDescent="0.25"/>
    <row r="48793" ht="15" customHeight="1" x14ac:dyDescent="0.25"/>
    <row r="48801" ht="15" customHeight="1" x14ac:dyDescent="0.25"/>
    <row r="48809" ht="15" customHeight="1" x14ac:dyDescent="0.25"/>
    <row r="48817" ht="15" customHeight="1" x14ac:dyDescent="0.25"/>
    <row r="48825" ht="15" customHeight="1" x14ac:dyDescent="0.25"/>
    <row r="48833" ht="15" customHeight="1" x14ac:dyDescent="0.25"/>
    <row r="48841" ht="15" customHeight="1" x14ac:dyDescent="0.25"/>
    <row r="48849" ht="15" customHeight="1" x14ac:dyDescent="0.25"/>
    <row r="48857" ht="15" customHeight="1" x14ac:dyDescent="0.25"/>
    <row r="48865" ht="15" customHeight="1" x14ac:dyDescent="0.25"/>
    <row r="48873" ht="15" customHeight="1" x14ac:dyDescent="0.25"/>
    <row r="48881" ht="15" customHeight="1" x14ac:dyDescent="0.25"/>
    <row r="48889" ht="15" customHeight="1" x14ac:dyDescent="0.25"/>
    <row r="48897" ht="15" customHeight="1" x14ac:dyDescent="0.25"/>
    <row r="48905" ht="15" customHeight="1" x14ac:dyDescent="0.25"/>
    <row r="48913" ht="15" customHeight="1" x14ac:dyDescent="0.25"/>
    <row r="48921" ht="15" customHeight="1" x14ac:dyDescent="0.25"/>
    <row r="48929" ht="15" customHeight="1" x14ac:dyDescent="0.25"/>
    <row r="48937" ht="15" customHeight="1" x14ac:dyDescent="0.25"/>
    <row r="48945" ht="15" customHeight="1" x14ac:dyDescent="0.25"/>
    <row r="48953" ht="15" customHeight="1" x14ac:dyDescent="0.25"/>
    <row r="48961" ht="15" customHeight="1" x14ac:dyDescent="0.25"/>
    <row r="48969" ht="15" customHeight="1" x14ac:dyDescent="0.25"/>
    <row r="48977" ht="15" customHeight="1" x14ac:dyDescent="0.25"/>
    <row r="48985" ht="15" customHeight="1" x14ac:dyDescent="0.25"/>
    <row r="48993" ht="15" customHeight="1" x14ac:dyDescent="0.25"/>
    <row r="49001" ht="15" customHeight="1" x14ac:dyDescent="0.25"/>
    <row r="49009" ht="15" customHeight="1" x14ac:dyDescent="0.25"/>
    <row r="49017" ht="15" customHeight="1" x14ac:dyDescent="0.25"/>
    <row r="49025" ht="15" customHeight="1" x14ac:dyDescent="0.25"/>
    <row r="49033" ht="15" customHeight="1" x14ac:dyDescent="0.25"/>
    <row r="49041" ht="15" customHeight="1" x14ac:dyDescent="0.25"/>
    <row r="49049" ht="15" customHeight="1" x14ac:dyDescent="0.25"/>
    <row r="49057" ht="15" customHeight="1" x14ac:dyDescent="0.25"/>
    <row r="49065" ht="15" customHeight="1" x14ac:dyDescent="0.25"/>
    <row r="49073" ht="15" customHeight="1" x14ac:dyDescent="0.25"/>
    <row r="49081" ht="15" customHeight="1" x14ac:dyDescent="0.25"/>
    <row r="49089" ht="15" customHeight="1" x14ac:dyDescent="0.25"/>
    <row r="49097" ht="15" customHeight="1" x14ac:dyDescent="0.25"/>
    <row r="49105" ht="15" customHeight="1" x14ac:dyDescent="0.25"/>
    <row r="49113" ht="15" customHeight="1" x14ac:dyDescent="0.25"/>
    <row r="49121" ht="15" customHeight="1" x14ac:dyDescent="0.25"/>
    <row r="49129" ht="15" customHeight="1" x14ac:dyDescent="0.25"/>
    <row r="49137" ht="15" customHeight="1" x14ac:dyDescent="0.25"/>
    <row r="49145" ht="15" customHeight="1" x14ac:dyDescent="0.25"/>
    <row r="49153" ht="15" customHeight="1" x14ac:dyDescent="0.25"/>
    <row r="49161" ht="15" customHeight="1" x14ac:dyDescent="0.25"/>
    <row r="49169" ht="15" customHeight="1" x14ac:dyDescent="0.25"/>
    <row r="49177" ht="15" customHeight="1" x14ac:dyDescent="0.25"/>
    <row r="49185" ht="15" customHeight="1" x14ac:dyDescent="0.25"/>
    <row r="49193" ht="15" customHeight="1" x14ac:dyDescent="0.25"/>
    <row r="49201" ht="15" customHeight="1" x14ac:dyDescent="0.25"/>
    <row r="49209" ht="15" customHeight="1" x14ac:dyDescent="0.25"/>
    <row r="49217" ht="15" customHeight="1" x14ac:dyDescent="0.25"/>
    <row r="49225" ht="15" customHeight="1" x14ac:dyDescent="0.25"/>
    <row r="49233" ht="15" customHeight="1" x14ac:dyDescent="0.25"/>
    <row r="49241" ht="15" customHeight="1" x14ac:dyDescent="0.25"/>
    <row r="49249" ht="15" customHeight="1" x14ac:dyDescent="0.25"/>
    <row r="49257" ht="15" customHeight="1" x14ac:dyDescent="0.25"/>
    <row r="49265" ht="15" customHeight="1" x14ac:dyDescent="0.25"/>
    <row r="49273" ht="15" customHeight="1" x14ac:dyDescent="0.25"/>
    <row r="49281" ht="15" customHeight="1" x14ac:dyDescent="0.25"/>
    <row r="49289" ht="15" customHeight="1" x14ac:dyDescent="0.25"/>
    <row r="49297" ht="15" customHeight="1" x14ac:dyDescent="0.25"/>
    <row r="49305" ht="15" customHeight="1" x14ac:dyDescent="0.25"/>
    <row r="49313" ht="15" customHeight="1" x14ac:dyDescent="0.25"/>
    <row r="49321" ht="15" customHeight="1" x14ac:dyDescent="0.25"/>
    <row r="49329" ht="15" customHeight="1" x14ac:dyDescent="0.25"/>
    <row r="49337" ht="15" customHeight="1" x14ac:dyDescent="0.25"/>
    <row r="49345" ht="15" customHeight="1" x14ac:dyDescent="0.25"/>
    <row r="49353" ht="15" customHeight="1" x14ac:dyDescent="0.25"/>
    <row r="49361" ht="15" customHeight="1" x14ac:dyDescent="0.25"/>
    <row r="49369" ht="15" customHeight="1" x14ac:dyDescent="0.25"/>
    <row r="49377" ht="15" customHeight="1" x14ac:dyDescent="0.25"/>
    <row r="49385" ht="15" customHeight="1" x14ac:dyDescent="0.25"/>
    <row r="49393" ht="15" customHeight="1" x14ac:dyDescent="0.25"/>
    <row r="49401" ht="15" customHeight="1" x14ac:dyDescent="0.25"/>
    <row r="49409" ht="15" customHeight="1" x14ac:dyDescent="0.25"/>
    <row r="49417" ht="15" customHeight="1" x14ac:dyDescent="0.25"/>
    <row r="49425" ht="15" customHeight="1" x14ac:dyDescent="0.25"/>
    <row r="49433" ht="15" customHeight="1" x14ac:dyDescent="0.25"/>
    <row r="49441" ht="15" customHeight="1" x14ac:dyDescent="0.25"/>
    <row r="49449" ht="15" customHeight="1" x14ac:dyDescent="0.25"/>
    <row r="49457" ht="15" customHeight="1" x14ac:dyDescent="0.25"/>
    <row r="49465" ht="15" customHeight="1" x14ac:dyDescent="0.25"/>
    <row r="49473" ht="15" customHeight="1" x14ac:dyDescent="0.25"/>
    <row r="49481" ht="15" customHeight="1" x14ac:dyDescent="0.25"/>
    <row r="49489" ht="15" customHeight="1" x14ac:dyDescent="0.25"/>
    <row r="49497" ht="15" customHeight="1" x14ac:dyDescent="0.25"/>
    <row r="49505" ht="15" customHeight="1" x14ac:dyDescent="0.25"/>
    <row r="49513" ht="15" customHeight="1" x14ac:dyDescent="0.25"/>
    <row r="49521" ht="15" customHeight="1" x14ac:dyDescent="0.25"/>
    <row r="49529" ht="15" customHeight="1" x14ac:dyDescent="0.25"/>
    <row r="49537" ht="15" customHeight="1" x14ac:dyDescent="0.25"/>
    <row r="49545" ht="15" customHeight="1" x14ac:dyDescent="0.25"/>
    <row r="49553" ht="15" customHeight="1" x14ac:dyDescent="0.25"/>
    <row r="49561" ht="15" customHeight="1" x14ac:dyDescent="0.25"/>
    <row r="49569" ht="15" customHeight="1" x14ac:dyDescent="0.25"/>
    <row r="49577" ht="15" customHeight="1" x14ac:dyDescent="0.25"/>
    <row r="49585" ht="15" customHeight="1" x14ac:dyDescent="0.25"/>
    <row r="49593" ht="15" customHeight="1" x14ac:dyDescent="0.25"/>
    <row r="49601" ht="15" customHeight="1" x14ac:dyDescent="0.25"/>
    <row r="49609" ht="15" customHeight="1" x14ac:dyDescent="0.25"/>
    <row r="49617" ht="15" customHeight="1" x14ac:dyDescent="0.25"/>
    <row r="49625" ht="15" customHeight="1" x14ac:dyDescent="0.25"/>
    <row r="49633" ht="15" customHeight="1" x14ac:dyDescent="0.25"/>
    <row r="49641" ht="15" customHeight="1" x14ac:dyDescent="0.25"/>
    <row r="49649" ht="15" customHeight="1" x14ac:dyDescent="0.25"/>
    <row r="49657" ht="15" customHeight="1" x14ac:dyDescent="0.25"/>
    <row r="49665" ht="15" customHeight="1" x14ac:dyDescent="0.25"/>
    <row r="49673" ht="15" customHeight="1" x14ac:dyDescent="0.25"/>
    <row r="49681" ht="15" customHeight="1" x14ac:dyDescent="0.25"/>
    <row r="49689" ht="15" customHeight="1" x14ac:dyDescent="0.25"/>
    <row r="49697" ht="15" customHeight="1" x14ac:dyDescent="0.25"/>
    <row r="49705" ht="15" customHeight="1" x14ac:dyDescent="0.25"/>
    <row r="49713" ht="15" customHeight="1" x14ac:dyDescent="0.25"/>
    <row r="49721" ht="15" customHeight="1" x14ac:dyDescent="0.25"/>
    <row r="49729" ht="15" customHeight="1" x14ac:dyDescent="0.25"/>
    <row r="49737" ht="15" customHeight="1" x14ac:dyDescent="0.25"/>
    <row r="49745" ht="15" customHeight="1" x14ac:dyDescent="0.25"/>
    <row r="49753" ht="15" customHeight="1" x14ac:dyDescent="0.25"/>
    <row r="49761" ht="15" customHeight="1" x14ac:dyDescent="0.25"/>
    <row r="49769" ht="15" customHeight="1" x14ac:dyDescent="0.25"/>
    <row r="49777" ht="15" customHeight="1" x14ac:dyDescent="0.25"/>
    <row r="49785" ht="15" customHeight="1" x14ac:dyDescent="0.25"/>
    <row r="49793" ht="15" customHeight="1" x14ac:dyDescent="0.25"/>
    <row r="49801" ht="15" customHeight="1" x14ac:dyDescent="0.25"/>
    <row r="49809" ht="15" customHeight="1" x14ac:dyDescent="0.25"/>
    <row r="49817" ht="15" customHeight="1" x14ac:dyDescent="0.25"/>
    <row r="49825" ht="15" customHeight="1" x14ac:dyDescent="0.25"/>
    <row r="49833" ht="15" customHeight="1" x14ac:dyDescent="0.25"/>
    <row r="49841" ht="15" customHeight="1" x14ac:dyDescent="0.25"/>
    <row r="49849" ht="15" customHeight="1" x14ac:dyDescent="0.25"/>
    <row r="49857" ht="15" customHeight="1" x14ac:dyDescent="0.25"/>
    <row r="49865" ht="15" customHeight="1" x14ac:dyDescent="0.25"/>
    <row r="49873" ht="15" customHeight="1" x14ac:dyDescent="0.25"/>
    <row r="49881" ht="15" customHeight="1" x14ac:dyDescent="0.25"/>
    <row r="49889" ht="15" customHeight="1" x14ac:dyDescent="0.25"/>
    <row r="49897" ht="15" customHeight="1" x14ac:dyDescent="0.25"/>
    <row r="49905" ht="15" customHeight="1" x14ac:dyDescent="0.25"/>
    <row r="49913" ht="15" customHeight="1" x14ac:dyDescent="0.25"/>
    <row r="49921" ht="15" customHeight="1" x14ac:dyDescent="0.25"/>
    <row r="49929" ht="15" customHeight="1" x14ac:dyDescent="0.25"/>
    <row r="49937" ht="15" customHeight="1" x14ac:dyDescent="0.25"/>
    <row r="49945" ht="15" customHeight="1" x14ac:dyDescent="0.25"/>
    <row r="49953" ht="15" customHeight="1" x14ac:dyDescent="0.25"/>
    <row r="49961" ht="15" customHeight="1" x14ac:dyDescent="0.25"/>
    <row r="49969" ht="15" customHeight="1" x14ac:dyDescent="0.25"/>
    <row r="49977" ht="15" customHeight="1" x14ac:dyDescent="0.25"/>
    <row r="49985" ht="15" customHeight="1" x14ac:dyDescent="0.25"/>
    <row r="49993" ht="15" customHeight="1" x14ac:dyDescent="0.25"/>
    <row r="50001" ht="15" customHeight="1" x14ac:dyDescent="0.25"/>
    <row r="50009" ht="15" customHeight="1" x14ac:dyDescent="0.25"/>
    <row r="50017" ht="15" customHeight="1" x14ac:dyDescent="0.25"/>
    <row r="50025" ht="15" customHeight="1" x14ac:dyDescent="0.25"/>
    <row r="50033" ht="15" customHeight="1" x14ac:dyDescent="0.25"/>
    <row r="50041" ht="15" customHeight="1" x14ac:dyDescent="0.25"/>
    <row r="50049" ht="15" customHeight="1" x14ac:dyDescent="0.25"/>
    <row r="50057" ht="15" customHeight="1" x14ac:dyDescent="0.25"/>
    <row r="50065" ht="15" customHeight="1" x14ac:dyDescent="0.25"/>
    <row r="50073" ht="15" customHeight="1" x14ac:dyDescent="0.25"/>
    <row r="50081" ht="15" customHeight="1" x14ac:dyDescent="0.25"/>
    <row r="50089" ht="15" customHeight="1" x14ac:dyDescent="0.25"/>
    <row r="50097" ht="15" customHeight="1" x14ac:dyDescent="0.25"/>
    <row r="50105" ht="15" customHeight="1" x14ac:dyDescent="0.25"/>
    <row r="50113" ht="15" customHeight="1" x14ac:dyDescent="0.25"/>
    <row r="50121" ht="15" customHeight="1" x14ac:dyDescent="0.25"/>
    <row r="50129" ht="15" customHeight="1" x14ac:dyDescent="0.25"/>
    <row r="50137" ht="15" customHeight="1" x14ac:dyDescent="0.25"/>
    <row r="50145" ht="15" customHeight="1" x14ac:dyDescent="0.25"/>
    <row r="50153" ht="15" customHeight="1" x14ac:dyDescent="0.25"/>
    <row r="50161" ht="15" customHeight="1" x14ac:dyDescent="0.25"/>
    <row r="50169" ht="15" customHeight="1" x14ac:dyDescent="0.25"/>
    <row r="50177" ht="15" customHeight="1" x14ac:dyDescent="0.25"/>
    <row r="50185" ht="15" customHeight="1" x14ac:dyDescent="0.25"/>
    <row r="50193" ht="15" customHeight="1" x14ac:dyDescent="0.25"/>
    <row r="50201" ht="15" customHeight="1" x14ac:dyDescent="0.25"/>
    <row r="50209" ht="15" customHeight="1" x14ac:dyDescent="0.25"/>
    <row r="50217" ht="15" customHeight="1" x14ac:dyDescent="0.25"/>
    <row r="50225" ht="15" customHeight="1" x14ac:dyDescent="0.25"/>
    <row r="50233" ht="15" customHeight="1" x14ac:dyDescent="0.25"/>
    <row r="50241" ht="15" customHeight="1" x14ac:dyDescent="0.25"/>
    <row r="50249" ht="15" customHeight="1" x14ac:dyDescent="0.25"/>
    <row r="50257" ht="15" customHeight="1" x14ac:dyDescent="0.25"/>
    <row r="50265" ht="15" customHeight="1" x14ac:dyDescent="0.25"/>
    <row r="50273" ht="15" customHeight="1" x14ac:dyDescent="0.25"/>
    <row r="50281" ht="15" customHeight="1" x14ac:dyDescent="0.25"/>
    <row r="50289" ht="15" customHeight="1" x14ac:dyDescent="0.25"/>
    <row r="50297" ht="15" customHeight="1" x14ac:dyDescent="0.25"/>
    <row r="50305" ht="15" customHeight="1" x14ac:dyDescent="0.25"/>
    <row r="50313" ht="15" customHeight="1" x14ac:dyDescent="0.25"/>
    <row r="50321" ht="15" customHeight="1" x14ac:dyDescent="0.25"/>
    <row r="50329" ht="15" customHeight="1" x14ac:dyDescent="0.25"/>
    <row r="50337" ht="15" customHeight="1" x14ac:dyDescent="0.25"/>
    <row r="50345" ht="15" customHeight="1" x14ac:dyDescent="0.25"/>
    <row r="50353" ht="15" customHeight="1" x14ac:dyDescent="0.25"/>
    <row r="50361" ht="15" customHeight="1" x14ac:dyDescent="0.25"/>
    <row r="50369" ht="15" customHeight="1" x14ac:dyDescent="0.25"/>
    <row r="50377" ht="15" customHeight="1" x14ac:dyDescent="0.25"/>
    <row r="50385" ht="15" customHeight="1" x14ac:dyDescent="0.25"/>
    <row r="50393" ht="15" customHeight="1" x14ac:dyDescent="0.25"/>
    <row r="50401" ht="15" customHeight="1" x14ac:dyDescent="0.25"/>
    <row r="50409" ht="15" customHeight="1" x14ac:dyDescent="0.25"/>
    <row r="50417" ht="15" customHeight="1" x14ac:dyDescent="0.25"/>
    <row r="50425" ht="15" customHeight="1" x14ac:dyDescent="0.25"/>
    <row r="50433" ht="15" customHeight="1" x14ac:dyDescent="0.25"/>
    <row r="50441" ht="15" customHeight="1" x14ac:dyDescent="0.25"/>
    <row r="50449" ht="15" customHeight="1" x14ac:dyDescent="0.25"/>
    <row r="50457" ht="15" customHeight="1" x14ac:dyDescent="0.25"/>
    <row r="50465" ht="15" customHeight="1" x14ac:dyDescent="0.25"/>
    <row r="50473" ht="15" customHeight="1" x14ac:dyDescent="0.25"/>
    <row r="50481" ht="15" customHeight="1" x14ac:dyDescent="0.25"/>
    <row r="50489" ht="15" customHeight="1" x14ac:dyDescent="0.25"/>
    <row r="50497" ht="15" customHeight="1" x14ac:dyDescent="0.25"/>
    <row r="50505" ht="15" customHeight="1" x14ac:dyDescent="0.25"/>
    <row r="50513" ht="15" customHeight="1" x14ac:dyDescent="0.25"/>
    <row r="50521" ht="15" customHeight="1" x14ac:dyDescent="0.25"/>
    <row r="50529" ht="15" customHeight="1" x14ac:dyDescent="0.25"/>
    <row r="50537" ht="15" customHeight="1" x14ac:dyDescent="0.25"/>
    <row r="50545" ht="15" customHeight="1" x14ac:dyDescent="0.25"/>
    <row r="50553" ht="15" customHeight="1" x14ac:dyDescent="0.25"/>
    <row r="50561" ht="15" customHeight="1" x14ac:dyDescent="0.25"/>
    <row r="50569" ht="15" customHeight="1" x14ac:dyDescent="0.25"/>
    <row r="50577" ht="15" customHeight="1" x14ac:dyDescent="0.25"/>
    <row r="50585" ht="15" customHeight="1" x14ac:dyDescent="0.25"/>
    <row r="50593" ht="15" customHeight="1" x14ac:dyDescent="0.25"/>
    <row r="50601" ht="15" customHeight="1" x14ac:dyDescent="0.25"/>
    <row r="50609" ht="15" customHeight="1" x14ac:dyDescent="0.25"/>
    <row r="50617" ht="15" customHeight="1" x14ac:dyDescent="0.25"/>
    <row r="50625" ht="15" customHeight="1" x14ac:dyDescent="0.25"/>
    <row r="50633" ht="15" customHeight="1" x14ac:dyDescent="0.25"/>
    <row r="50641" ht="15" customHeight="1" x14ac:dyDescent="0.25"/>
    <row r="50649" ht="15" customHeight="1" x14ac:dyDescent="0.25"/>
    <row r="50657" ht="15" customHeight="1" x14ac:dyDescent="0.25"/>
    <row r="50665" ht="15" customHeight="1" x14ac:dyDescent="0.25"/>
    <row r="50673" ht="15" customHeight="1" x14ac:dyDescent="0.25"/>
    <row r="50681" ht="15" customHeight="1" x14ac:dyDescent="0.25"/>
    <row r="50689" ht="15" customHeight="1" x14ac:dyDescent="0.25"/>
    <row r="50697" ht="15" customHeight="1" x14ac:dyDescent="0.25"/>
    <row r="50705" ht="15" customHeight="1" x14ac:dyDescent="0.25"/>
    <row r="50713" ht="15" customHeight="1" x14ac:dyDescent="0.25"/>
    <row r="50721" ht="15" customHeight="1" x14ac:dyDescent="0.25"/>
    <row r="50729" ht="15" customHeight="1" x14ac:dyDescent="0.25"/>
    <row r="50737" ht="15" customHeight="1" x14ac:dyDescent="0.25"/>
    <row r="50745" ht="15" customHeight="1" x14ac:dyDescent="0.25"/>
    <row r="50753" ht="15" customHeight="1" x14ac:dyDescent="0.25"/>
    <row r="50761" ht="15" customHeight="1" x14ac:dyDescent="0.25"/>
    <row r="50769" ht="15" customHeight="1" x14ac:dyDescent="0.25"/>
    <row r="50777" ht="15" customHeight="1" x14ac:dyDescent="0.25"/>
    <row r="50785" ht="15" customHeight="1" x14ac:dyDescent="0.25"/>
    <row r="50793" ht="15" customHeight="1" x14ac:dyDescent="0.25"/>
    <row r="50801" ht="15" customHeight="1" x14ac:dyDescent="0.25"/>
    <row r="50809" ht="15" customHeight="1" x14ac:dyDescent="0.25"/>
    <row r="50817" ht="15" customHeight="1" x14ac:dyDescent="0.25"/>
    <row r="50825" ht="15" customHeight="1" x14ac:dyDescent="0.25"/>
    <row r="50833" ht="15" customHeight="1" x14ac:dyDescent="0.25"/>
    <row r="50841" ht="15" customHeight="1" x14ac:dyDescent="0.25"/>
    <row r="50849" ht="15" customHeight="1" x14ac:dyDescent="0.25"/>
    <row r="50857" ht="15" customHeight="1" x14ac:dyDescent="0.25"/>
    <row r="50865" ht="15" customHeight="1" x14ac:dyDescent="0.25"/>
    <row r="50873" ht="15" customHeight="1" x14ac:dyDescent="0.25"/>
    <row r="50881" ht="15" customHeight="1" x14ac:dyDescent="0.25"/>
    <row r="50889" ht="15" customHeight="1" x14ac:dyDescent="0.25"/>
    <row r="50897" ht="15" customHeight="1" x14ac:dyDescent="0.25"/>
    <row r="50905" ht="15" customHeight="1" x14ac:dyDescent="0.25"/>
    <row r="50913" ht="15" customHeight="1" x14ac:dyDescent="0.25"/>
    <row r="50921" ht="15" customHeight="1" x14ac:dyDescent="0.25"/>
    <row r="50929" ht="15" customHeight="1" x14ac:dyDescent="0.25"/>
    <row r="50937" ht="15" customHeight="1" x14ac:dyDescent="0.25"/>
    <row r="50945" ht="15" customHeight="1" x14ac:dyDescent="0.25"/>
    <row r="50953" ht="15" customHeight="1" x14ac:dyDescent="0.25"/>
    <row r="50961" ht="15" customHeight="1" x14ac:dyDescent="0.25"/>
    <row r="50969" ht="15" customHeight="1" x14ac:dyDescent="0.25"/>
    <row r="50977" ht="15" customHeight="1" x14ac:dyDescent="0.25"/>
    <row r="50985" ht="15" customHeight="1" x14ac:dyDescent="0.25"/>
    <row r="50993" ht="15" customHeight="1" x14ac:dyDescent="0.25"/>
    <row r="51001" ht="15" customHeight="1" x14ac:dyDescent="0.25"/>
    <row r="51009" ht="15" customHeight="1" x14ac:dyDescent="0.25"/>
    <row r="51017" ht="15" customHeight="1" x14ac:dyDescent="0.25"/>
    <row r="51025" ht="15" customHeight="1" x14ac:dyDescent="0.25"/>
    <row r="51033" ht="15" customHeight="1" x14ac:dyDescent="0.25"/>
    <row r="51041" ht="15" customHeight="1" x14ac:dyDescent="0.25"/>
    <row r="51049" ht="15" customHeight="1" x14ac:dyDescent="0.25"/>
    <row r="51057" ht="15" customHeight="1" x14ac:dyDescent="0.25"/>
    <row r="51065" ht="15" customHeight="1" x14ac:dyDescent="0.25"/>
    <row r="51073" ht="15" customHeight="1" x14ac:dyDescent="0.25"/>
    <row r="51081" ht="15" customHeight="1" x14ac:dyDescent="0.25"/>
    <row r="51089" ht="15" customHeight="1" x14ac:dyDescent="0.25"/>
    <row r="51097" ht="15" customHeight="1" x14ac:dyDescent="0.25"/>
    <row r="51105" ht="15" customHeight="1" x14ac:dyDescent="0.25"/>
    <row r="51113" ht="15" customHeight="1" x14ac:dyDescent="0.25"/>
    <row r="51121" ht="15" customHeight="1" x14ac:dyDescent="0.25"/>
    <row r="51129" ht="15" customHeight="1" x14ac:dyDescent="0.25"/>
    <row r="51137" ht="15" customHeight="1" x14ac:dyDescent="0.25"/>
    <row r="51145" ht="15" customHeight="1" x14ac:dyDescent="0.25"/>
    <row r="51153" ht="15" customHeight="1" x14ac:dyDescent="0.25"/>
    <row r="51161" ht="15" customHeight="1" x14ac:dyDescent="0.25"/>
    <row r="51169" ht="15" customHeight="1" x14ac:dyDescent="0.25"/>
    <row r="51177" ht="15" customHeight="1" x14ac:dyDescent="0.25"/>
    <row r="51185" ht="15" customHeight="1" x14ac:dyDescent="0.25"/>
    <row r="51193" ht="15" customHeight="1" x14ac:dyDescent="0.25"/>
    <row r="51201" ht="15" customHeight="1" x14ac:dyDescent="0.25"/>
    <row r="51209" ht="15" customHeight="1" x14ac:dyDescent="0.25"/>
    <row r="51217" ht="15" customHeight="1" x14ac:dyDescent="0.25"/>
    <row r="51225" ht="15" customHeight="1" x14ac:dyDescent="0.25"/>
    <row r="51233" ht="15" customHeight="1" x14ac:dyDescent="0.25"/>
    <row r="51241" ht="15" customHeight="1" x14ac:dyDescent="0.25"/>
    <row r="51249" ht="15" customHeight="1" x14ac:dyDescent="0.25"/>
    <row r="51257" ht="15" customHeight="1" x14ac:dyDescent="0.25"/>
    <row r="51265" ht="15" customHeight="1" x14ac:dyDescent="0.25"/>
    <row r="51273" ht="15" customHeight="1" x14ac:dyDescent="0.25"/>
    <row r="51281" ht="15" customHeight="1" x14ac:dyDescent="0.25"/>
    <row r="51289" ht="15" customHeight="1" x14ac:dyDescent="0.25"/>
    <row r="51297" ht="15" customHeight="1" x14ac:dyDescent="0.25"/>
    <row r="51305" ht="15" customHeight="1" x14ac:dyDescent="0.25"/>
    <row r="51313" ht="15" customHeight="1" x14ac:dyDescent="0.25"/>
    <row r="51321" ht="15" customHeight="1" x14ac:dyDescent="0.25"/>
    <row r="51329" ht="15" customHeight="1" x14ac:dyDescent="0.25"/>
    <row r="51337" ht="15" customHeight="1" x14ac:dyDescent="0.25"/>
    <row r="51345" ht="15" customHeight="1" x14ac:dyDescent="0.25"/>
    <row r="51353" ht="15" customHeight="1" x14ac:dyDescent="0.25"/>
    <row r="51361" ht="15" customHeight="1" x14ac:dyDescent="0.25"/>
    <row r="51369" ht="15" customHeight="1" x14ac:dyDescent="0.25"/>
    <row r="51377" ht="15" customHeight="1" x14ac:dyDescent="0.25"/>
    <row r="51385" ht="15" customHeight="1" x14ac:dyDescent="0.25"/>
    <row r="51393" ht="15" customHeight="1" x14ac:dyDescent="0.25"/>
    <row r="51401" ht="15" customHeight="1" x14ac:dyDescent="0.25"/>
    <row r="51409" ht="15" customHeight="1" x14ac:dyDescent="0.25"/>
    <row r="51417" ht="15" customHeight="1" x14ac:dyDescent="0.25"/>
    <row r="51425" ht="15" customHeight="1" x14ac:dyDescent="0.25"/>
    <row r="51433" ht="15" customHeight="1" x14ac:dyDescent="0.25"/>
    <row r="51441" ht="15" customHeight="1" x14ac:dyDescent="0.25"/>
    <row r="51449" ht="15" customHeight="1" x14ac:dyDescent="0.25"/>
    <row r="51457" ht="15" customHeight="1" x14ac:dyDescent="0.25"/>
    <row r="51465" ht="15" customHeight="1" x14ac:dyDescent="0.25"/>
    <row r="51473" ht="15" customHeight="1" x14ac:dyDescent="0.25"/>
    <row r="51481" ht="15" customHeight="1" x14ac:dyDescent="0.25"/>
    <row r="51489" ht="15" customHeight="1" x14ac:dyDescent="0.25"/>
    <row r="51497" ht="15" customHeight="1" x14ac:dyDescent="0.25"/>
    <row r="51505" ht="15" customHeight="1" x14ac:dyDescent="0.25"/>
    <row r="51513" ht="15" customHeight="1" x14ac:dyDescent="0.25"/>
    <row r="51521" ht="15" customHeight="1" x14ac:dyDescent="0.25"/>
    <row r="51529" ht="15" customHeight="1" x14ac:dyDescent="0.25"/>
    <row r="51537" ht="15" customHeight="1" x14ac:dyDescent="0.25"/>
    <row r="51545" ht="15" customHeight="1" x14ac:dyDescent="0.25"/>
    <row r="51553" ht="15" customHeight="1" x14ac:dyDescent="0.25"/>
    <row r="51561" ht="15" customHeight="1" x14ac:dyDescent="0.25"/>
    <row r="51569" ht="15" customHeight="1" x14ac:dyDescent="0.25"/>
    <row r="51577" ht="15" customHeight="1" x14ac:dyDescent="0.25"/>
    <row r="51585" ht="15" customHeight="1" x14ac:dyDescent="0.25"/>
    <row r="51593" ht="15" customHeight="1" x14ac:dyDescent="0.25"/>
    <row r="51601" ht="15" customHeight="1" x14ac:dyDescent="0.25"/>
    <row r="51609" ht="15" customHeight="1" x14ac:dyDescent="0.25"/>
    <row r="51617" ht="15" customHeight="1" x14ac:dyDescent="0.25"/>
    <row r="51625" ht="15" customHeight="1" x14ac:dyDescent="0.25"/>
    <row r="51633" ht="15" customHeight="1" x14ac:dyDescent="0.25"/>
    <row r="51641" ht="15" customHeight="1" x14ac:dyDescent="0.25"/>
    <row r="51649" ht="15" customHeight="1" x14ac:dyDescent="0.25"/>
    <row r="51657" ht="15" customHeight="1" x14ac:dyDescent="0.25"/>
    <row r="51665" ht="15" customHeight="1" x14ac:dyDescent="0.25"/>
    <row r="51673" ht="15" customHeight="1" x14ac:dyDescent="0.25"/>
    <row r="51681" ht="15" customHeight="1" x14ac:dyDescent="0.25"/>
    <row r="51689" ht="15" customHeight="1" x14ac:dyDescent="0.25"/>
    <row r="51697" ht="15" customHeight="1" x14ac:dyDescent="0.25"/>
    <row r="51705" ht="15" customHeight="1" x14ac:dyDescent="0.25"/>
    <row r="51713" ht="15" customHeight="1" x14ac:dyDescent="0.25"/>
    <row r="51721" ht="15" customHeight="1" x14ac:dyDescent="0.25"/>
    <row r="51729" ht="15" customHeight="1" x14ac:dyDescent="0.25"/>
    <row r="51737" ht="15" customHeight="1" x14ac:dyDescent="0.25"/>
    <row r="51745" ht="15" customHeight="1" x14ac:dyDescent="0.25"/>
    <row r="51753" ht="15" customHeight="1" x14ac:dyDescent="0.25"/>
    <row r="51761" ht="15" customHeight="1" x14ac:dyDescent="0.25"/>
    <row r="51769" ht="15" customHeight="1" x14ac:dyDescent="0.25"/>
    <row r="51777" ht="15" customHeight="1" x14ac:dyDescent="0.25"/>
    <row r="51785" ht="15" customHeight="1" x14ac:dyDescent="0.25"/>
    <row r="51793" ht="15" customHeight="1" x14ac:dyDescent="0.25"/>
    <row r="51801" ht="15" customHeight="1" x14ac:dyDescent="0.25"/>
    <row r="51809" ht="15" customHeight="1" x14ac:dyDescent="0.25"/>
    <row r="51817" ht="15" customHeight="1" x14ac:dyDescent="0.25"/>
    <row r="51825" ht="15" customHeight="1" x14ac:dyDescent="0.25"/>
    <row r="51833" ht="15" customHeight="1" x14ac:dyDescent="0.25"/>
    <row r="51841" ht="15" customHeight="1" x14ac:dyDescent="0.25"/>
    <row r="51849" ht="15" customHeight="1" x14ac:dyDescent="0.25"/>
    <row r="51857" ht="15" customHeight="1" x14ac:dyDescent="0.25"/>
    <row r="51865" ht="15" customHeight="1" x14ac:dyDescent="0.25"/>
    <row r="51873" ht="15" customHeight="1" x14ac:dyDescent="0.25"/>
    <row r="51881" ht="15" customHeight="1" x14ac:dyDescent="0.25"/>
    <row r="51889" ht="15" customHeight="1" x14ac:dyDescent="0.25"/>
    <row r="51897" ht="15" customHeight="1" x14ac:dyDescent="0.25"/>
    <row r="51905" ht="15" customHeight="1" x14ac:dyDescent="0.25"/>
    <row r="51913" ht="15" customHeight="1" x14ac:dyDescent="0.25"/>
    <row r="51921" ht="15" customHeight="1" x14ac:dyDescent="0.25"/>
    <row r="51929" ht="15" customHeight="1" x14ac:dyDescent="0.25"/>
    <row r="51937" ht="15" customHeight="1" x14ac:dyDescent="0.25"/>
    <row r="51945" ht="15" customHeight="1" x14ac:dyDescent="0.25"/>
    <row r="51953" ht="15" customHeight="1" x14ac:dyDescent="0.25"/>
    <row r="51961" ht="15" customHeight="1" x14ac:dyDescent="0.25"/>
    <row r="51969" ht="15" customHeight="1" x14ac:dyDescent="0.25"/>
    <row r="51977" ht="15" customHeight="1" x14ac:dyDescent="0.25"/>
    <row r="51985" ht="15" customHeight="1" x14ac:dyDescent="0.25"/>
    <row r="51993" ht="15" customHeight="1" x14ac:dyDescent="0.25"/>
    <row r="52001" ht="15" customHeight="1" x14ac:dyDescent="0.25"/>
    <row r="52009" ht="15" customHeight="1" x14ac:dyDescent="0.25"/>
    <row r="52017" ht="15" customHeight="1" x14ac:dyDescent="0.25"/>
    <row r="52025" ht="15" customHeight="1" x14ac:dyDescent="0.25"/>
    <row r="52033" ht="15" customHeight="1" x14ac:dyDescent="0.25"/>
    <row r="52041" ht="15" customHeight="1" x14ac:dyDescent="0.25"/>
    <row r="52049" ht="15" customHeight="1" x14ac:dyDescent="0.25"/>
    <row r="52057" ht="15" customHeight="1" x14ac:dyDescent="0.25"/>
    <row r="52065" ht="15" customHeight="1" x14ac:dyDescent="0.25"/>
    <row r="52073" ht="15" customHeight="1" x14ac:dyDescent="0.25"/>
    <row r="52081" ht="15" customHeight="1" x14ac:dyDescent="0.25"/>
    <row r="52089" ht="15" customHeight="1" x14ac:dyDescent="0.25"/>
    <row r="52097" ht="15" customHeight="1" x14ac:dyDescent="0.25"/>
    <row r="52105" ht="15" customHeight="1" x14ac:dyDescent="0.25"/>
    <row r="52113" ht="15" customHeight="1" x14ac:dyDescent="0.25"/>
    <row r="52121" ht="15" customHeight="1" x14ac:dyDescent="0.25"/>
    <row r="52129" ht="15" customHeight="1" x14ac:dyDescent="0.25"/>
    <row r="52137" ht="15" customHeight="1" x14ac:dyDescent="0.25"/>
    <row r="52145" ht="15" customHeight="1" x14ac:dyDescent="0.25"/>
    <row r="52153" ht="15" customHeight="1" x14ac:dyDescent="0.25"/>
    <row r="52161" ht="15" customHeight="1" x14ac:dyDescent="0.25"/>
    <row r="52169" ht="15" customHeight="1" x14ac:dyDescent="0.25"/>
    <row r="52177" ht="15" customHeight="1" x14ac:dyDescent="0.25"/>
    <row r="52185" ht="15" customHeight="1" x14ac:dyDescent="0.25"/>
    <row r="52193" ht="15" customHeight="1" x14ac:dyDescent="0.25"/>
    <row r="52201" ht="15" customHeight="1" x14ac:dyDescent="0.25"/>
    <row r="52209" ht="15" customHeight="1" x14ac:dyDescent="0.25"/>
    <row r="52217" ht="15" customHeight="1" x14ac:dyDescent="0.25"/>
    <row r="52225" ht="15" customHeight="1" x14ac:dyDescent="0.25"/>
    <row r="52233" ht="15" customHeight="1" x14ac:dyDescent="0.25"/>
    <row r="52241" ht="15" customHeight="1" x14ac:dyDescent="0.25"/>
    <row r="52249" ht="15" customHeight="1" x14ac:dyDescent="0.25"/>
    <row r="52257" ht="15" customHeight="1" x14ac:dyDescent="0.25"/>
    <row r="52265" ht="15" customHeight="1" x14ac:dyDescent="0.25"/>
    <row r="52273" ht="15" customHeight="1" x14ac:dyDescent="0.25"/>
    <row r="52281" ht="15" customHeight="1" x14ac:dyDescent="0.25"/>
    <row r="52289" ht="15" customHeight="1" x14ac:dyDescent="0.25"/>
    <row r="52297" ht="15" customHeight="1" x14ac:dyDescent="0.25"/>
    <row r="52305" ht="15" customHeight="1" x14ac:dyDescent="0.25"/>
    <row r="52313" ht="15" customHeight="1" x14ac:dyDescent="0.25"/>
    <row r="52321" ht="15" customHeight="1" x14ac:dyDescent="0.25"/>
    <row r="52329" ht="15" customHeight="1" x14ac:dyDescent="0.25"/>
    <row r="52337" ht="15" customHeight="1" x14ac:dyDescent="0.25"/>
    <row r="52345" ht="15" customHeight="1" x14ac:dyDescent="0.25"/>
    <row r="52353" ht="15" customHeight="1" x14ac:dyDescent="0.25"/>
    <row r="52361" ht="15" customHeight="1" x14ac:dyDescent="0.25"/>
    <row r="52369" ht="15" customHeight="1" x14ac:dyDescent="0.25"/>
    <row r="52377" ht="15" customHeight="1" x14ac:dyDescent="0.25"/>
    <row r="52385" ht="15" customHeight="1" x14ac:dyDescent="0.25"/>
    <row r="52393" ht="15" customHeight="1" x14ac:dyDescent="0.25"/>
    <row r="52401" ht="15" customHeight="1" x14ac:dyDescent="0.25"/>
    <row r="52409" ht="15" customHeight="1" x14ac:dyDescent="0.25"/>
    <row r="52417" ht="15" customHeight="1" x14ac:dyDescent="0.25"/>
    <row r="52425" ht="15" customHeight="1" x14ac:dyDescent="0.25"/>
    <row r="52433" ht="15" customHeight="1" x14ac:dyDescent="0.25"/>
    <row r="52441" ht="15" customHeight="1" x14ac:dyDescent="0.25"/>
    <row r="52449" ht="15" customHeight="1" x14ac:dyDescent="0.25"/>
    <row r="52457" ht="15" customHeight="1" x14ac:dyDescent="0.25"/>
    <row r="52465" ht="15" customHeight="1" x14ac:dyDescent="0.25"/>
    <row r="52473" ht="15" customHeight="1" x14ac:dyDescent="0.25"/>
    <row r="52481" ht="15" customHeight="1" x14ac:dyDescent="0.25"/>
    <row r="52489" ht="15" customHeight="1" x14ac:dyDescent="0.25"/>
    <row r="52497" ht="15" customHeight="1" x14ac:dyDescent="0.25"/>
    <row r="52505" ht="15" customHeight="1" x14ac:dyDescent="0.25"/>
    <row r="52513" ht="15" customHeight="1" x14ac:dyDescent="0.25"/>
    <row r="52521" ht="15" customHeight="1" x14ac:dyDescent="0.25"/>
    <row r="52529" ht="15" customHeight="1" x14ac:dyDescent="0.25"/>
    <row r="52537" ht="15" customHeight="1" x14ac:dyDescent="0.25"/>
    <row r="52545" ht="15" customHeight="1" x14ac:dyDescent="0.25"/>
    <row r="52553" ht="15" customHeight="1" x14ac:dyDescent="0.25"/>
    <row r="52561" ht="15" customHeight="1" x14ac:dyDescent="0.25"/>
    <row r="52569" ht="15" customHeight="1" x14ac:dyDescent="0.25"/>
    <row r="52577" ht="15" customHeight="1" x14ac:dyDescent="0.25"/>
    <row r="52585" ht="15" customHeight="1" x14ac:dyDescent="0.25"/>
    <row r="52593" ht="15" customHeight="1" x14ac:dyDescent="0.25"/>
    <row r="52601" ht="15" customHeight="1" x14ac:dyDescent="0.25"/>
    <row r="52609" ht="15" customHeight="1" x14ac:dyDescent="0.25"/>
    <row r="52617" ht="15" customHeight="1" x14ac:dyDescent="0.25"/>
    <row r="52625" ht="15" customHeight="1" x14ac:dyDescent="0.25"/>
    <row r="52633" ht="15" customHeight="1" x14ac:dyDescent="0.25"/>
    <row r="52641" ht="15" customHeight="1" x14ac:dyDescent="0.25"/>
    <row r="52649" ht="15" customHeight="1" x14ac:dyDescent="0.25"/>
    <row r="52657" ht="15" customHeight="1" x14ac:dyDescent="0.25"/>
    <row r="52665" ht="15" customHeight="1" x14ac:dyDescent="0.25"/>
    <row r="52673" ht="15" customHeight="1" x14ac:dyDescent="0.25"/>
    <row r="52681" ht="15" customHeight="1" x14ac:dyDescent="0.25"/>
    <row r="52689" ht="15" customHeight="1" x14ac:dyDescent="0.25"/>
    <row r="52697" ht="15" customHeight="1" x14ac:dyDescent="0.25"/>
    <row r="52705" ht="15" customHeight="1" x14ac:dyDescent="0.25"/>
    <row r="52713" ht="15" customHeight="1" x14ac:dyDescent="0.25"/>
    <row r="52721" ht="15" customHeight="1" x14ac:dyDescent="0.25"/>
    <row r="52729" ht="15" customHeight="1" x14ac:dyDescent="0.25"/>
    <row r="52737" ht="15" customHeight="1" x14ac:dyDescent="0.25"/>
    <row r="52745" ht="15" customHeight="1" x14ac:dyDescent="0.25"/>
    <row r="52753" ht="15" customHeight="1" x14ac:dyDescent="0.25"/>
    <row r="52761" ht="15" customHeight="1" x14ac:dyDescent="0.25"/>
    <row r="52769" ht="15" customHeight="1" x14ac:dyDescent="0.25"/>
    <row r="52777" ht="15" customHeight="1" x14ac:dyDescent="0.25"/>
    <row r="52785" ht="15" customHeight="1" x14ac:dyDescent="0.25"/>
    <row r="52793" ht="15" customHeight="1" x14ac:dyDescent="0.25"/>
    <row r="52801" ht="15" customHeight="1" x14ac:dyDescent="0.25"/>
    <row r="52809" ht="15" customHeight="1" x14ac:dyDescent="0.25"/>
    <row r="52817" ht="15" customHeight="1" x14ac:dyDescent="0.25"/>
    <row r="52825" ht="15" customHeight="1" x14ac:dyDescent="0.25"/>
    <row r="52833" ht="15" customHeight="1" x14ac:dyDescent="0.25"/>
    <row r="52841" ht="15" customHeight="1" x14ac:dyDescent="0.25"/>
    <row r="52849" ht="15" customHeight="1" x14ac:dyDescent="0.25"/>
    <row r="52857" ht="15" customHeight="1" x14ac:dyDescent="0.25"/>
    <row r="52865" ht="15" customHeight="1" x14ac:dyDescent="0.25"/>
    <row r="52873" ht="15" customHeight="1" x14ac:dyDescent="0.25"/>
    <row r="52881" ht="15" customHeight="1" x14ac:dyDescent="0.25"/>
    <row r="52889" ht="15" customHeight="1" x14ac:dyDescent="0.25"/>
    <row r="52897" ht="15" customHeight="1" x14ac:dyDescent="0.25"/>
    <row r="52905" ht="15" customHeight="1" x14ac:dyDescent="0.25"/>
    <row r="52913" ht="15" customHeight="1" x14ac:dyDescent="0.25"/>
    <row r="52921" ht="15" customHeight="1" x14ac:dyDescent="0.25"/>
    <row r="52929" ht="15" customHeight="1" x14ac:dyDescent="0.25"/>
    <row r="52937" ht="15" customHeight="1" x14ac:dyDescent="0.25"/>
    <row r="52945" ht="15" customHeight="1" x14ac:dyDescent="0.25"/>
    <row r="52953" ht="15" customHeight="1" x14ac:dyDescent="0.25"/>
    <row r="52961" ht="15" customHeight="1" x14ac:dyDescent="0.25"/>
    <row r="52969" ht="15" customHeight="1" x14ac:dyDescent="0.25"/>
    <row r="52977" ht="15" customHeight="1" x14ac:dyDescent="0.25"/>
    <row r="52985" ht="15" customHeight="1" x14ac:dyDescent="0.25"/>
    <row r="52993" ht="15" customHeight="1" x14ac:dyDescent="0.25"/>
    <row r="53001" ht="15" customHeight="1" x14ac:dyDescent="0.25"/>
    <row r="53009" ht="15" customHeight="1" x14ac:dyDescent="0.25"/>
    <row r="53017" ht="15" customHeight="1" x14ac:dyDescent="0.25"/>
    <row r="53025" ht="15" customHeight="1" x14ac:dyDescent="0.25"/>
    <row r="53033" ht="15" customHeight="1" x14ac:dyDescent="0.25"/>
    <row r="53041" ht="15" customHeight="1" x14ac:dyDescent="0.25"/>
    <row r="53049" ht="15" customHeight="1" x14ac:dyDescent="0.25"/>
    <row r="53057" ht="15" customHeight="1" x14ac:dyDescent="0.25"/>
    <row r="53065" ht="15" customHeight="1" x14ac:dyDescent="0.25"/>
    <row r="53073" ht="15" customHeight="1" x14ac:dyDescent="0.25"/>
    <row r="53081" ht="15" customHeight="1" x14ac:dyDescent="0.25"/>
    <row r="53089" ht="15" customHeight="1" x14ac:dyDescent="0.25"/>
    <row r="53097" ht="15" customHeight="1" x14ac:dyDescent="0.25"/>
    <row r="53105" ht="15" customHeight="1" x14ac:dyDescent="0.25"/>
    <row r="53113" ht="15" customHeight="1" x14ac:dyDescent="0.25"/>
    <row r="53121" ht="15" customHeight="1" x14ac:dyDescent="0.25"/>
    <row r="53129" ht="15" customHeight="1" x14ac:dyDescent="0.25"/>
    <row r="53137" ht="15" customHeight="1" x14ac:dyDescent="0.25"/>
    <row r="53145" ht="15" customHeight="1" x14ac:dyDescent="0.25"/>
    <row r="53153" ht="15" customHeight="1" x14ac:dyDescent="0.25"/>
    <row r="53161" ht="15" customHeight="1" x14ac:dyDescent="0.25"/>
    <row r="53169" ht="15" customHeight="1" x14ac:dyDescent="0.25"/>
    <row r="53177" ht="15" customHeight="1" x14ac:dyDescent="0.25"/>
    <row r="53185" ht="15" customHeight="1" x14ac:dyDescent="0.25"/>
    <row r="53193" ht="15" customHeight="1" x14ac:dyDescent="0.25"/>
    <row r="53201" ht="15" customHeight="1" x14ac:dyDescent="0.25"/>
    <row r="53209" ht="15" customHeight="1" x14ac:dyDescent="0.25"/>
    <row r="53217" ht="15" customHeight="1" x14ac:dyDescent="0.25"/>
    <row r="53225" ht="15" customHeight="1" x14ac:dyDescent="0.25"/>
    <row r="53233" ht="15" customHeight="1" x14ac:dyDescent="0.25"/>
    <row r="53241" ht="15" customHeight="1" x14ac:dyDescent="0.25"/>
    <row r="53249" ht="15" customHeight="1" x14ac:dyDescent="0.25"/>
    <row r="53257" ht="15" customHeight="1" x14ac:dyDescent="0.25"/>
    <row r="53265" ht="15" customHeight="1" x14ac:dyDescent="0.25"/>
    <row r="53273" ht="15" customHeight="1" x14ac:dyDescent="0.25"/>
    <row r="53281" ht="15" customHeight="1" x14ac:dyDescent="0.25"/>
    <row r="53289" ht="15" customHeight="1" x14ac:dyDescent="0.25"/>
    <row r="53297" ht="15" customHeight="1" x14ac:dyDescent="0.25"/>
    <row r="53305" ht="15" customHeight="1" x14ac:dyDescent="0.25"/>
    <row r="53313" ht="15" customHeight="1" x14ac:dyDescent="0.25"/>
    <row r="53321" ht="15" customHeight="1" x14ac:dyDescent="0.25"/>
    <row r="53329" ht="15" customHeight="1" x14ac:dyDescent="0.25"/>
    <row r="53337" ht="15" customHeight="1" x14ac:dyDescent="0.25"/>
    <row r="53345" ht="15" customHeight="1" x14ac:dyDescent="0.25"/>
    <row r="53353" ht="15" customHeight="1" x14ac:dyDescent="0.25"/>
    <row r="53361" ht="15" customHeight="1" x14ac:dyDescent="0.25"/>
    <row r="53369" ht="15" customHeight="1" x14ac:dyDescent="0.25"/>
    <row r="53377" ht="15" customHeight="1" x14ac:dyDescent="0.25"/>
    <row r="53385" ht="15" customHeight="1" x14ac:dyDescent="0.25"/>
    <row r="53393" ht="15" customHeight="1" x14ac:dyDescent="0.25"/>
    <row r="53401" ht="15" customHeight="1" x14ac:dyDescent="0.25"/>
    <row r="53409" ht="15" customHeight="1" x14ac:dyDescent="0.25"/>
    <row r="53417" ht="15" customHeight="1" x14ac:dyDescent="0.25"/>
    <row r="53425" ht="15" customHeight="1" x14ac:dyDescent="0.25"/>
    <row r="53433" ht="15" customHeight="1" x14ac:dyDescent="0.25"/>
    <row r="53441" ht="15" customHeight="1" x14ac:dyDescent="0.25"/>
    <row r="53449" ht="15" customHeight="1" x14ac:dyDescent="0.25"/>
    <row r="53457" ht="15" customHeight="1" x14ac:dyDescent="0.25"/>
    <row r="53465" ht="15" customHeight="1" x14ac:dyDescent="0.25"/>
    <row r="53473" ht="15" customHeight="1" x14ac:dyDescent="0.25"/>
    <row r="53481" ht="15" customHeight="1" x14ac:dyDescent="0.25"/>
    <row r="53489" ht="15" customHeight="1" x14ac:dyDescent="0.25"/>
    <row r="53497" ht="15" customHeight="1" x14ac:dyDescent="0.25"/>
    <row r="53505" ht="15" customHeight="1" x14ac:dyDescent="0.25"/>
    <row r="53513" ht="15" customHeight="1" x14ac:dyDescent="0.25"/>
    <row r="53521" ht="15" customHeight="1" x14ac:dyDescent="0.25"/>
    <row r="53529" ht="15" customHeight="1" x14ac:dyDescent="0.25"/>
    <row r="53537" ht="15" customHeight="1" x14ac:dyDescent="0.25"/>
    <row r="53545" ht="15" customHeight="1" x14ac:dyDescent="0.25"/>
    <row r="53553" ht="15" customHeight="1" x14ac:dyDescent="0.25"/>
    <row r="53561" ht="15" customHeight="1" x14ac:dyDescent="0.25"/>
    <row r="53569" ht="15" customHeight="1" x14ac:dyDescent="0.25"/>
    <row r="53577" ht="15" customHeight="1" x14ac:dyDescent="0.25"/>
    <row r="53585" ht="15" customHeight="1" x14ac:dyDescent="0.25"/>
    <row r="53593" ht="15" customHeight="1" x14ac:dyDescent="0.25"/>
    <row r="53601" ht="15" customHeight="1" x14ac:dyDescent="0.25"/>
    <row r="53609" ht="15" customHeight="1" x14ac:dyDescent="0.25"/>
    <row r="53617" ht="15" customHeight="1" x14ac:dyDescent="0.25"/>
    <row r="53625" ht="15" customHeight="1" x14ac:dyDescent="0.25"/>
    <row r="53633" ht="15" customHeight="1" x14ac:dyDescent="0.25"/>
    <row r="53641" ht="15" customHeight="1" x14ac:dyDescent="0.25"/>
    <row r="53649" ht="15" customHeight="1" x14ac:dyDescent="0.25"/>
    <row r="53657" ht="15" customHeight="1" x14ac:dyDescent="0.25"/>
    <row r="53665" ht="15" customHeight="1" x14ac:dyDescent="0.25"/>
    <row r="53673" ht="15" customHeight="1" x14ac:dyDescent="0.25"/>
    <row r="53681" ht="15" customHeight="1" x14ac:dyDescent="0.25"/>
    <row r="53689" ht="15" customHeight="1" x14ac:dyDescent="0.25"/>
    <row r="53697" ht="15" customHeight="1" x14ac:dyDescent="0.25"/>
    <row r="53705" ht="15" customHeight="1" x14ac:dyDescent="0.25"/>
    <row r="53713" ht="15" customHeight="1" x14ac:dyDescent="0.25"/>
    <row r="53721" ht="15" customHeight="1" x14ac:dyDescent="0.25"/>
    <row r="53729" ht="15" customHeight="1" x14ac:dyDescent="0.25"/>
    <row r="53737" ht="15" customHeight="1" x14ac:dyDescent="0.25"/>
    <row r="53745" ht="15" customHeight="1" x14ac:dyDescent="0.25"/>
    <row r="53753" ht="15" customHeight="1" x14ac:dyDescent="0.25"/>
    <row r="53761" ht="15" customHeight="1" x14ac:dyDescent="0.25"/>
    <row r="53769" ht="15" customHeight="1" x14ac:dyDescent="0.25"/>
    <row r="53777" ht="15" customHeight="1" x14ac:dyDescent="0.25"/>
    <row r="53785" ht="15" customHeight="1" x14ac:dyDescent="0.25"/>
    <row r="53793" ht="15" customHeight="1" x14ac:dyDescent="0.25"/>
    <row r="53801" ht="15" customHeight="1" x14ac:dyDescent="0.25"/>
    <row r="53809" ht="15" customHeight="1" x14ac:dyDescent="0.25"/>
    <row r="53817" ht="15" customHeight="1" x14ac:dyDescent="0.25"/>
    <row r="53825" ht="15" customHeight="1" x14ac:dyDescent="0.25"/>
    <row r="53833" ht="15" customHeight="1" x14ac:dyDescent="0.25"/>
    <row r="53841" ht="15" customHeight="1" x14ac:dyDescent="0.25"/>
    <row r="53849" ht="15" customHeight="1" x14ac:dyDescent="0.25"/>
    <row r="53857" ht="15" customHeight="1" x14ac:dyDescent="0.25"/>
    <row r="53865" ht="15" customHeight="1" x14ac:dyDescent="0.25"/>
    <row r="53873" ht="15" customHeight="1" x14ac:dyDescent="0.25"/>
    <row r="53881" ht="15" customHeight="1" x14ac:dyDescent="0.25"/>
    <row r="53889" ht="15" customHeight="1" x14ac:dyDescent="0.25"/>
    <row r="53897" ht="15" customHeight="1" x14ac:dyDescent="0.25"/>
    <row r="53905" ht="15" customHeight="1" x14ac:dyDescent="0.25"/>
    <row r="53913" ht="15" customHeight="1" x14ac:dyDescent="0.25"/>
    <row r="53921" ht="15" customHeight="1" x14ac:dyDescent="0.25"/>
    <row r="53929" ht="15" customHeight="1" x14ac:dyDescent="0.25"/>
    <row r="53937" ht="15" customHeight="1" x14ac:dyDescent="0.25"/>
    <row r="53945" ht="15" customHeight="1" x14ac:dyDescent="0.25"/>
    <row r="53953" ht="15" customHeight="1" x14ac:dyDescent="0.25"/>
    <row r="53961" ht="15" customHeight="1" x14ac:dyDescent="0.25"/>
    <row r="53969" ht="15" customHeight="1" x14ac:dyDescent="0.25"/>
    <row r="53977" ht="15" customHeight="1" x14ac:dyDescent="0.25"/>
    <row r="53985" ht="15" customHeight="1" x14ac:dyDescent="0.25"/>
    <row r="53993" ht="15" customHeight="1" x14ac:dyDescent="0.25"/>
    <row r="54001" ht="15" customHeight="1" x14ac:dyDescent="0.25"/>
    <row r="54009" ht="15" customHeight="1" x14ac:dyDescent="0.25"/>
    <row r="54017" ht="15" customHeight="1" x14ac:dyDescent="0.25"/>
    <row r="54025" ht="15" customHeight="1" x14ac:dyDescent="0.25"/>
    <row r="54033" ht="15" customHeight="1" x14ac:dyDescent="0.25"/>
    <row r="54041" ht="15" customHeight="1" x14ac:dyDescent="0.25"/>
    <row r="54049" ht="15" customHeight="1" x14ac:dyDescent="0.25"/>
    <row r="54057" ht="15" customHeight="1" x14ac:dyDescent="0.25"/>
    <row r="54065" ht="15" customHeight="1" x14ac:dyDescent="0.25"/>
    <row r="54073" ht="15" customHeight="1" x14ac:dyDescent="0.25"/>
    <row r="54081" ht="15" customHeight="1" x14ac:dyDescent="0.25"/>
    <row r="54089" ht="15" customHeight="1" x14ac:dyDescent="0.25"/>
    <row r="54097" ht="15" customHeight="1" x14ac:dyDescent="0.25"/>
    <row r="54105" ht="15" customHeight="1" x14ac:dyDescent="0.25"/>
    <row r="54113" ht="15" customHeight="1" x14ac:dyDescent="0.25"/>
    <row r="54121" ht="15" customHeight="1" x14ac:dyDescent="0.25"/>
    <row r="54129" ht="15" customHeight="1" x14ac:dyDescent="0.25"/>
    <row r="54137" ht="15" customHeight="1" x14ac:dyDescent="0.25"/>
    <row r="54145" ht="15" customHeight="1" x14ac:dyDescent="0.25"/>
    <row r="54153" ht="15" customHeight="1" x14ac:dyDescent="0.25"/>
    <row r="54161" ht="15" customHeight="1" x14ac:dyDescent="0.25"/>
    <row r="54169" ht="15" customHeight="1" x14ac:dyDescent="0.25"/>
    <row r="54177" ht="15" customHeight="1" x14ac:dyDescent="0.25"/>
    <row r="54185" ht="15" customHeight="1" x14ac:dyDescent="0.25"/>
    <row r="54193" ht="15" customHeight="1" x14ac:dyDescent="0.25"/>
    <row r="54201" ht="15" customHeight="1" x14ac:dyDescent="0.25"/>
    <row r="54209" ht="15" customHeight="1" x14ac:dyDescent="0.25"/>
    <row r="54217" ht="15" customHeight="1" x14ac:dyDescent="0.25"/>
    <row r="54225" ht="15" customHeight="1" x14ac:dyDescent="0.25"/>
    <row r="54233" ht="15" customHeight="1" x14ac:dyDescent="0.25"/>
    <row r="54241" ht="15" customHeight="1" x14ac:dyDescent="0.25"/>
    <row r="54249" ht="15" customHeight="1" x14ac:dyDescent="0.25"/>
    <row r="54257" ht="15" customHeight="1" x14ac:dyDescent="0.25"/>
    <row r="54265" ht="15" customHeight="1" x14ac:dyDescent="0.25"/>
    <row r="54273" ht="15" customHeight="1" x14ac:dyDescent="0.25"/>
    <row r="54281" ht="15" customHeight="1" x14ac:dyDescent="0.25"/>
    <row r="54289" ht="15" customHeight="1" x14ac:dyDescent="0.25"/>
    <row r="54297" ht="15" customHeight="1" x14ac:dyDescent="0.25"/>
    <row r="54305" ht="15" customHeight="1" x14ac:dyDescent="0.25"/>
    <row r="54313" ht="15" customHeight="1" x14ac:dyDescent="0.25"/>
    <row r="54321" ht="15" customHeight="1" x14ac:dyDescent="0.25"/>
    <row r="54329" ht="15" customHeight="1" x14ac:dyDescent="0.25"/>
    <row r="54337" ht="15" customHeight="1" x14ac:dyDescent="0.25"/>
    <row r="54345" ht="15" customHeight="1" x14ac:dyDescent="0.25"/>
    <row r="54353" ht="15" customHeight="1" x14ac:dyDescent="0.25"/>
    <row r="54361" ht="15" customHeight="1" x14ac:dyDescent="0.25"/>
    <row r="54369" ht="15" customHeight="1" x14ac:dyDescent="0.25"/>
    <row r="54377" ht="15" customHeight="1" x14ac:dyDescent="0.25"/>
    <row r="54385" ht="15" customHeight="1" x14ac:dyDescent="0.25"/>
    <row r="54393" ht="15" customHeight="1" x14ac:dyDescent="0.25"/>
    <row r="54401" ht="15" customHeight="1" x14ac:dyDescent="0.25"/>
    <row r="54409" ht="15" customHeight="1" x14ac:dyDescent="0.25"/>
    <row r="54417" ht="15" customHeight="1" x14ac:dyDescent="0.25"/>
    <row r="54425" ht="15" customHeight="1" x14ac:dyDescent="0.25"/>
    <row r="54433" ht="15" customHeight="1" x14ac:dyDescent="0.25"/>
    <row r="54441" ht="15" customHeight="1" x14ac:dyDescent="0.25"/>
    <row r="54449" ht="15" customHeight="1" x14ac:dyDescent="0.25"/>
    <row r="54457" ht="15" customHeight="1" x14ac:dyDescent="0.25"/>
    <row r="54465" ht="15" customHeight="1" x14ac:dyDescent="0.25"/>
    <row r="54473" ht="15" customHeight="1" x14ac:dyDescent="0.25"/>
    <row r="54481" ht="15" customHeight="1" x14ac:dyDescent="0.25"/>
    <row r="54489" ht="15" customHeight="1" x14ac:dyDescent="0.25"/>
    <row r="54497" ht="15" customHeight="1" x14ac:dyDescent="0.25"/>
    <row r="54505" ht="15" customHeight="1" x14ac:dyDescent="0.25"/>
    <row r="54513" ht="15" customHeight="1" x14ac:dyDescent="0.25"/>
    <row r="54521" ht="15" customHeight="1" x14ac:dyDescent="0.25"/>
    <row r="54529" ht="15" customHeight="1" x14ac:dyDescent="0.25"/>
    <row r="54537" ht="15" customHeight="1" x14ac:dyDescent="0.25"/>
    <row r="54545" ht="15" customHeight="1" x14ac:dyDescent="0.25"/>
    <row r="54553" ht="15" customHeight="1" x14ac:dyDescent="0.25"/>
    <row r="54561" ht="15" customHeight="1" x14ac:dyDescent="0.25"/>
    <row r="54569" ht="15" customHeight="1" x14ac:dyDescent="0.25"/>
    <row r="54577" ht="15" customHeight="1" x14ac:dyDescent="0.25"/>
    <row r="54585" ht="15" customHeight="1" x14ac:dyDescent="0.25"/>
    <row r="54593" ht="15" customHeight="1" x14ac:dyDescent="0.25"/>
    <row r="54601" ht="15" customHeight="1" x14ac:dyDescent="0.25"/>
    <row r="54609" ht="15" customHeight="1" x14ac:dyDescent="0.25"/>
    <row r="54617" ht="15" customHeight="1" x14ac:dyDescent="0.25"/>
    <row r="54625" ht="15" customHeight="1" x14ac:dyDescent="0.25"/>
    <row r="54633" ht="15" customHeight="1" x14ac:dyDescent="0.25"/>
    <row r="54641" ht="15" customHeight="1" x14ac:dyDescent="0.25"/>
    <row r="54649" ht="15" customHeight="1" x14ac:dyDescent="0.25"/>
    <row r="54657" ht="15" customHeight="1" x14ac:dyDescent="0.25"/>
    <row r="54665" ht="15" customHeight="1" x14ac:dyDescent="0.25"/>
    <row r="54673" ht="15" customHeight="1" x14ac:dyDescent="0.25"/>
    <row r="54681" ht="15" customHeight="1" x14ac:dyDescent="0.25"/>
    <row r="54689" ht="15" customHeight="1" x14ac:dyDescent="0.25"/>
    <row r="54697" ht="15" customHeight="1" x14ac:dyDescent="0.25"/>
    <row r="54705" ht="15" customHeight="1" x14ac:dyDescent="0.25"/>
    <row r="54713" ht="15" customHeight="1" x14ac:dyDescent="0.25"/>
    <row r="54721" ht="15" customHeight="1" x14ac:dyDescent="0.25"/>
    <row r="54729" ht="15" customHeight="1" x14ac:dyDescent="0.25"/>
    <row r="54737" ht="15" customHeight="1" x14ac:dyDescent="0.25"/>
    <row r="54745" ht="15" customHeight="1" x14ac:dyDescent="0.25"/>
    <row r="54753" ht="15" customHeight="1" x14ac:dyDescent="0.25"/>
    <row r="54761" ht="15" customHeight="1" x14ac:dyDescent="0.25"/>
    <row r="54769" ht="15" customHeight="1" x14ac:dyDescent="0.25"/>
    <row r="54777" ht="15" customHeight="1" x14ac:dyDescent="0.25"/>
    <row r="54785" ht="15" customHeight="1" x14ac:dyDescent="0.25"/>
    <row r="54793" ht="15" customHeight="1" x14ac:dyDescent="0.25"/>
    <row r="54801" ht="15" customHeight="1" x14ac:dyDescent="0.25"/>
    <row r="54809" ht="15" customHeight="1" x14ac:dyDescent="0.25"/>
    <row r="54817" ht="15" customHeight="1" x14ac:dyDescent="0.25"/>
    <row r="54825" ht="15" customHeight="1" x14ac:dyDescent="0.25"/>
    <row r="54833" ht="15" customHeight="1" x14ac:dyDescent="0.25"/>
    <row r="54841" ht="15" customHeight="1" x14ac:dyDescent="0.25"/>
    <row r="54849" ht="15" customHeight="1" x14ac:dyDescent="0.25"/>
    <row r="54857" ht="15" customHeight="1" x14ac:dyDescent="0.25"/>
    <row r="54865" ht="15" customHeight="1" x14ac:dyDescent="0.25"/>
    <row r="54873" ht="15" customHeight="1" x14ac:dyDescent="0.25"/>
    <row r="54881" ht="15" customHeight="1" x14ac:dyDescent="0.25"/>
    <row r="54889" ht="15" customHeight="1" x14ac:dyDescent="0.25"/>
    <row r="54897" ht="15" customHeight="1" x14ac:dyDescent="0.25"/>
    <row r="54905" ht="15" customHeight="1" x14ac:dyDescent="0.25"/>
    <row r="54913" ht="15" customHeight="1" x14ac:dyDescent="0.25"/>
    <row r="54921" ht="15" customHeight="1" x14ac:dyDescent="0.25"/>
    <row r="54929" ht="15" customHeight="1" x14ac:dyDescent="0.25"/>
    <row r="54937" ht="15" customHeight="1" x14ac:dyDescent="0.25"/>
    <row r="54945" ht="15" customHeight="1" x14ac:dyDescent="0.25"/>
    <row r="54953" ht="15" customHeight="1" x14ac:dyDescent="0.25"/>
    <row r="54961" ht="15" customHeight="1" x14ac:dyDescent="0.25"/>
    <row r="54969" ht="15" customHeight="1" x14ac:dyDescent="0.25"/>
    <row r="54977" ht="15" customHeight="1" x14ac:dyDescent="0.25"/>
    <row r="54985" ht="15" customHeight="1" x14ac:dyDescent="0.25"/>
    <row r="54993" ht="15" customHeight="1" x14ac:dyDescent="0.25"/>
    <row r="55001" ht="15" customHeight="1" x14ac:dyDescent="0.25"/>
    <row r="55009" ht="15" customHeight="1" x14ac:dyDescent="0.25"/>
    <row r="55017" ht="15" customHeight="1" x14ac:dyDescent="0.25"/>
    <row r="55025" ht="15" customHeight="1" x14ac:dyDescent="0.25"/>
    <row r="55033" ht="15" customHeight="1" x14ac:dyDescent="0.25"/>
    <row r="55041" ht="15" customHeight="1" x14ac:dyDescent="0.25"/>
    <row r="55049" ht="15" customHeight="1" x14ac:dyDescent="0.25"/>
    <row r="55057" ht="15" customHeight="1" x14ac:dyDescent="0.25"/>
    <row r="55065" ht="15" customHeight="1" x14ac:dyDescent="0.25"/>
    <row r="55073" ht="15" customHeight="1" x14ac:dyDescent="0.25"/>
    <row r="55081" ht="15" customHeight="1" x14ac:dyDescent="0.25"/>
    <row r="55089" ht="15" customHeight="1" x14ac:dyDescent="0.25"/>
    <row r="55097" ht="15" customHeight="1" x14ac:dyDescent="0.25"/>
    <row r="55105" ht="15" customHeight="1" x14ac:dyDescent="0.25"/>
    <row r="55113" ht="15" customHeight="1" x14ac:dyDescent="0.25"/>
    <row r="55121" ht="15" customHeight="1" x14ac:dyDescent="0.25"/>
    <row r="55129" ht="15" customHeight="1" x14ac:dyDescent="0.25"/>
    <row r="55137" ht="15" customHeight="1" x14ac:dyDescent="0.25"/>
    <row r="55145" ht="15" customHeight="1" x14ac:dyDescent="0.25"/>
    <row r="55153" ht="15" customHeight="1" x14ac:dyDescent="0.25"/>
    <row r="55161" ht="15" customHeight="1" x14ac:dyDescent="0.25"/>
    <row r="55169" ht="15" customHeight="1" x14ac:dyDescent="0.25"/>
    <row r="55177" ht="15" customHeight="1" x14ac:dyDescent="0.25"/>
    <row r="55185" ht="15" customHeight="1" x14ac:dyDescent="0.25"/>
    <row r="55193" ht="15" customHeight="1" x14ac:dyDescent="0.25"/>
    <row r="55201" ht="15" customHeight="1" x14ac:dyDescent="0.25"/>
    <row r="55209" ht="15" customHeight="1" x14ac:dyDescent="0.25"/>
    <row r="55217" ht="15" customHeight="1" x14ac:dyDescent="0.25"/>
    <row r="55225" ht="15" customHeight="1" x14ac:dyDescent="0.25"/>
    <row r="55233" ht="15" customHeight="1" x14ac:dyDescent="0.25"/>
    <row r="55241" ht="15" customHeight="1" x14ac:dyDescent="0.25"/>
    <row r="55249" ht="15" customHeight="1" x14ac:dyDescent="0.25"/>
    <row r="55257" ht="15" customHeight="1" x14ac:dyDescent="0.25"/>
    <row r="55265" ht="15" customHeight="1" x14ac:dyDescent="0.25"/>
    <row r="55273" ht="15" customHeight="1" x14ac:dyDescent="0.25"/>
    <row r="55281" ht="15" customHeight="1" x14ac:dyDescent="0.25"/>
    <row r="55289" ht="15" customHeight="1" x14ac:dyDescent="0.25"/>
    <row r="55297" ht="15" customHeight="1" x14ac:dyDescent="0.25"/>
    <row r="55305" ht="15" customHeight="1" x14ac:dyDescent="0.25"/>
    <row r="55313" ht="15" customHeight="1" x14ac:dyDescent="0.25"/>
    <row r="55321" ht="15" customHeight="1" x14ac:dyDescent="0.25"/>
    <row r="55329" ht="15" customHeight="1" x14ac:dyDescent="0.25"/>
    <row r="55337" ht="15" customHeight="1" x14ac:dyDescent="0.25"/>
    <row r="55345" ht="15" customHeight="1" x14ac:dyDescent="0.25"/>
    <row r="55353" ht="15" customHeight="1" x14ac:dyDescent="0.25"/>
    <row r="55361" ht="15" customHeight="1" x14ac:dyDescent="0.25"/>
    <row r="55369" ht="15" customHeight="1" x14ac:dyDescent="0.25"/>
    <row r="55377" ht="15" customHeight="1" x14ac:dyDescent="0.25"/>
    <row r="55385" ht="15" customHeight="1" x14ac:dyDescent="0.25"/>
    <row r="55393" ht="15" customHeight="1" x14ac:dyDescent="0.25"/>
    <row r="55401" ht="15" customHeight="1" x14ac:dyDescent="0.25"/>
    <row r="55409" ht="15" customHeight="1" x14ac:dyDescent="0.25"/>
    <row r="55417" ht="15" customHeight="1" x14ac:dyDescent="0.25"/>
    <row r="55425" ht="15" customHeight="1" x14ac:dyDescent="0.25"/>
    <row r="55433" ht="15" customHeight="1" x14ac:dyDescent="0.25"/>
    <row r="55441" ht="15" customHeight="1" x14ac:dyDescent="0.25"/>
    <row r="55449" ht="15" customHeight="1" x14ac:dyDescent="0.25"/>
    <row r="55457" ht="15" customHeight="1" x14ac:dyDescent="0.25"/>
    <row r="55465" ht="15" customHeight="1" x14ac:dyDescent="0.25"/>
    <row r="55473" ht="15" customHeight="1" x14ac:dyDescent="0.25"/>
    <row r="55481" ht="15" customHeight="1" x14ac:dyDescent="0.25"/>
    <row r="55489" ht="15" customHeight="1" x14ac:dyDescent="0.25"/>
    <row r="55497" ht="15" customHeight="1" x14ac:dyDescent="0.25"/>
    <row r="55505" ht="15" customHeight="1" x14ac:dyDescent="0.25"/>
    <row r="55513" ht="15" customHeight="1" x14ac:dyDescent="0.25"/>
    <row r="55521" ht="15" customHeight="1" x14ac:dyDescent="0.25"/>
    <row r="55529" ht="15" customHeight="1" x14ac:dyDescent="0.25"/>
    <row r="55537" ht="15" customHeight="1" x14ac:dyDescent="0.25"/>
    <row r="55545" ht="15" customHeight="1" x14ac:dyDescent="0.25"/>
    <row r="55553" ht="15" customHeight="1" x14ac:dyDescent="0.25"/>
    <row r="55561" ht="15" customHeight="1" x14ac:dyDescent="0.25"/>
    <row r="55569" ht="15" customHeight="1" x14ac:dyDescent="0.25"/>
    <row r="55577" ht="15" customHeight="1" x14ac:dyDescent="0.25"/>
    <row r="55585" ht="15" customHeight="1" x14ac:dyDescent="0.25"/>
    <row r="55593" ht="15" customHeight="1" x14ac:dyDescent="0.25"/>
    <row r="55601" ht="15" customHeight="1" x14ac:dyDescent="0.25"/>
    <row r="55609" ht="15" customHeight="1" x14ac:dyDescent="0.25"/>
    <row r="55617" ht="15" customHeight="1" x14ac:dyDescent="0.25"/>
    <row r="55625" ht="15" customHeight="1" x14ac:dyDescent="0.25"/>
    <row r="55633" ht="15" customHeight="1" x14ac:dyDescent="0.25"/>
    <row r="55641" ht="15" customHeight="1" x14ac:dyDescent="0.25"/>
    <row r="55649" ht="15" customHeight="1" x14ac:dyDescent="0.25"/>
    <row r="55657" ht="15" customHeight="1" x14ac:dyDescent="0.25"/>
    <row r="55665" ht="15" customHeight="1" x14ac:dyDescent="0.25"/>
    <row r="55673" ht="15" customHeight="1" x14ac:dyDescent="0.25"/>
    <row r="55681" ht="15" customHeight="1" x14ac:dyDescent="0.25"/>
    <row r="55689" ht="15" customHeight="1" x14ac:dyDescent="0.25"/>
    <row r="55697" ht="15" customHeight="1" x14ac:dyDescent="0.25"/>
    <row r="55705" ht="15" customHeight="1" x14ac:dyDescent="0.25"/>
    <row r="55713" ht="15" customHeight="1" x14ac:dyDescent="0.25"/>
    <row r="55721" ht="15" customHeight="1" x14ac:dyDescent="0.25"/>
    <row r="55729" ht="15" customHeight="1" x14ac:dyDescent="0.25"/>
    <row r="55737" ht="15" customHeight="1" x14ac:dyDescent="0.25"/>
    <row r="55745" ht="15" customHeight="1" x14ac:dyDescent="0.25"/>
    <row r="55753" ht="15" customHeight="1" x14ac:dyDescent="0.25"/>
    <row r="55761" ht="15" customHeight="1" x14ac:dyDescent="0.25"/>
    <row r="55769" ht="15" customHeight="1" x14ac:dyDescent="0.25"/>
    <row r="55777" ht="15" customHeight="1" x14ac:dyDescent="0.25"/>
    <row r="55785" ht="15" customHeight="1" x14ac:dyDescent="0.25"/>
    <row r="55793" ht="15" customHeight="1" x14ac:dyDescent="0.25"/>
    <row r="55801" ht="15" customHeight="1" x14ac:dyDescent="0.25"/>
    <row r="55809" ht="15" customHeight="1" x14ac:dyDescent="0.25"/>
    <row r="55817" ht="15" customHeight="1" x14ac:dyDescent="0.25"/>
    <row r="55825" ht="15" customHeight="1" x14ac:dyDescent="0.25"/>
    <row r="55833" ht="15" customHeight="1" x14ac:dyDescent="0.25"/>
    <row r="55841" ht="15" customHeight="1" x14ac:dyDescent="0.25"/>
    <row r="55849" ht="15" customHeight="1" x14ac:dyDescent="0.25"/>
    <row r="55857" ht="15" customHeight="1" x14ac:dyDescent="0.25"/>
    <row r="55865" ht="15" customHeight="1" x14ac:dyDescent="0.25"/>
    <row r="55873" ht="15" customHeight="1" x14ac:dyDescent="0.25"/>
    <row r="55881" ht="15" customHeight="1" x14ac:dyDescent="0.25"/>
    <row r="55889" ht="15" customHeight="1" x14ac:dyDescent="0.25"/>
    <row r="55897" ht="15" customHeight="1" x14ac:dyDescent="0.25"/>
    <row r="55905" ht="15" customHeight="1" x14ac:dyDescent="0.25"/>
    <row r="55913" ht="15" customHeight="1" x14ac:dyDescent="0.25"/>
    <row r="55921" ht="15" customHeight="1" x14ac:dyDescent="0.25"/>
    <row r="55929" ht="15" customHeight="1" x14ac:dyDescent="0.25"/>
    <row r="55937" ht="15" customHeight="1" x14ac:dyDescent="0.25"/>
    <row r="55945" ht="15" customHeight="1" x14ac:dyDescent="0.25"/>
    <row r="55953" ht="15" customHeight="1" x14ac:dyDescent="0.25"/>
    <row r="55961" ht="15" customHeight="1" x14ac:dyDescent="0.25"/>
    <row r="55969" ht="15" customHeight="1" x14ac:dyDescent="0.25"/>
    <row r="55977" ht="15" customHeight="1" x14ac:dyDescent="0.25"/>
    <row r="55985" ht="15" customHeight="1" x14ac:dyDescent="0.25"/>
    <row r="55993" ht="15" customHeight="1" x14ac:dyDescent="0.25"/>
    <row r="56001" ht="15" customHeight="1" x14ac:dyDescent="0.25"/>
    <row r="56009" ht="15" customHeight="1" x14ac:dyDescent="0.25"/>
    <row r="56017" ht="15" customHeight="1" x14ac:dyDescent="0.25"/>
    <row r="56025" ht="15" customHeight="1" x14ac:dyDescent="0.25"/>
    <row r="56033" ht="15" customHeight="1" x14ac:dyDescent="0.25"/>
    <row r="56041" ht="15" customHeight="1" x14ac:dyDescent="0.25"/>
    <row r="56049" ht="15" customHeight="1" x14ac:dyDescent="0.25"/>
    <row r="56057" ht="15" customHeight="1" x14ac:dyDescent="0.25"/>
    <row r="56065" ht="15" customHeight="1" x14ac:dyDescent="0.25"/>
    <row r="56073" ht="15" customHeight="1" x14ac:dyDescent="0.25"/>
    <row r="56081" ht="15" customHeight="1" x14ac:dyDescent="0.25"/>
    <row r="56089" ht="15" customHeight="1" x14ac:dyDescent="0.25"/>
    <row r="56097" ht="15" customHeight="1" x14ac:dyDescent="0.25"/>
    <row r="56105" ht="15" customHeight="1" x14ac:dyDescent="0.25"/>
    <row r="56113" ht="15" customHeight="1" x14ac:dyDescent="0.25"/>
    <row r="56121" ht="15" customHeight="1" x14ac:dyDescent="0.25"/>
    <row r="56129" ht="15" customHeight="1" x14ac:dyDescent="0.25"/>
    <row r="56137" ht="15" customHeight="1" x14ac:dyDescent="0.25"/>
    <row r="56145" ht="15" customHeight="1" x14ac:dyDescent="0.25"/>
    <row r="56153" ht="15" customHeight="1" x14ac:dyDescent="0.25"/>
    <row r="56161" ht="15" customHeight="1" x14ac:dyDescent="0.25"/>
    <row r="56169" ht="15" customHeight="1" x14ac:dyDescent="0.25"/>
    <row r="56177" ht="15" customHeight="1" x14ac:dyDescent="0.25"/>
    <row r="56185" ht="15" customHeight="1" x14ac:dyDescent="0.25"/>
    <row r="56193" ht="15" customHeight="1" x14ac:dyDescent="0.25"/>
    <row r="56201" ht="15" customHeight="1" x14ac:dyDescent="0.25"/>
    <row r="56209" ht="15" customHeight="1" x14ac:dyDescent="0.25"/>
    <row r="56217" ht="15" customHeight="1" x14ac:dyDescent="0.25"/>
    <row r="56225" ht="15" customHeight="1" x14ac:dyDescent="0.25"/>
    <row r="56233" ht="15" customHeight="1" x14ac:dyDescent="0.25"/>
    <row r="56241" ht="15" customHeight="1" x14ac:dyDescent="0.25"/>
    <row r="56249" ht="15" customHeight="1" x14ac:dyDescent="0.25"/>
    <row r="56257" ht="15" customHeight="1" x14ac:dyDescent="0.25"/>
    <row r="56265" ht="15" customHeight="1" x14ac:dyDescent="0.25"/>
    <row r="56273" ht="15" customHeight="1" x14ac:dyDescent="0.25"/>
    <row r="56281" ht="15" customHeight="1" x14ac:dyDescent="0.25"/>
    <row r="56289" ht="15" customHeight="1" x14ac:dyDescent="0.25"/>
    <row r="56297" ht="15" customHeight="1" x14ac:dyDescent="0.25"/>
    <row r="56305" ht="15" customHeight="1" x14ac:dyDescent="0.25"/>
    <row r="56313" ht="15" customHeight="1" x14ac:dyDescent="0.25"/>
    <row r="56321" ht="15" customHeight="1" x14ac:dyDescent="0.25"/>
    <row r="56329" ht="15" customHeight="1" x14ac:dyDescent="0.25"/>
    <row r="56337" ht="15" customHeight="1" x14ac:dyDescent="0.25"/>
    <row r="56345" ht="15" customHeight="1" x14ac:dyDescent="0.25"/>
    <row r="56353" ht="15" customHeight="1" x14ac:dyDescent="0.25"/>
    <row r="56361" ht="15" customHeight="1" x14ac:dyDescent="0.25"/>
    <row r="56369" ht="15" customHeight="1" x14ac:dyDescent="0.25"/>
    <row r="56377" ht="15" customHeight="1" x14ac:dyDescent="0.25"/>
    <row r="56385" ht="15" customHeight="1" x14ac:dyDescent="0.25"/>
    <row r="56393" ht="15" customHeight="1" x14ac:dyDescent="0.25"/>
    <row r="56401" ht="15" customHeight="1" x14ac:dyDescent="0.25"/>
    <row r="56409" ht="15" customHeight="1" x14ac:dyDescent="0.25"/>
    <row r="56417" ht="15" customHeight="1" x14ac:dyDescent="0.25"/>
    <row r="56425" ht="15" customHeight="1" x14ac:dyDescent="0.25"/>
    <row r="56433" ht="15" customHeight="1" x14ac:dyDescent="0.25"/>
    <row r="56441" ht="15" customHeight="1" x14ac:dyDescent="0.25"/>
    <row r="56449" ht="15" customHeight="1" x14ac:dyDescent="0.25"/>
    <row r="56457" ht="15" customHeight="1" x14ac:dyDescent="0.25"/>
    <row r="56465" ht="15" customHeight="1" x14ac:dyDescent="0.25"/>
    <row r="56473" ht="15" customHeight="1" x14ac:dyDescent="0.25"/>
    <row r="56481" ht="15" customHeight="1" x14ac:dyDescent="0.25"/>
    <row r="56489" ht="15" customHeight="1" x14ac:dyDescent="0.25"/>
    <row r="56497" ht="15" customHeight="1" x14ac:dyDescent="0.25"/>
    <row r="56505" ht="15" customHeight="1" x14ac:dyDescent="0.25"/>
    <row r="56513" ht="15" customHeight="1" x14ac:dyDescent="0.25"/>
    <row r="56521" ht="15" customHeight="1" x14ac:dyDescent="0.25"/>
    <row r="56529" ht="15" customHeight="1" x14ac:dyDescent="0.25"/>
    <row r="56537" ht="15" customHeight="1" x14ac:dyDescent="0.25"/>
    <row r="56545" ht="15" customHeight="1" x14ac:dyDescent="0.25"/>
    <row r="56553" ht="15" customHeight="1" x14ac:dyDescent="0.25"/>
    <row r="56561" ht="15" customHeight="1" x14ac:dyDescent="0.25"/>
    <row r="56569" ht="15" customHeight="1" x14ac:dyDescent="0.25"/>
    <row r="56577" ht="15" customHeight="1" x14ac:dyDescent="0.25"/>
    <row r="56585" ht="15" customHeight="1" x14ac:dyDescent="0.25"/>
    <row r="56593" ht="15" customHeight="1" x14ac:dyDescent="0.25"/>
    <row r="56601" ht="15" customHeight="1" x14ac:dyDescent="0.25"/>
    <row r="56609" ht="15" customHeight="1" x14ac:dyDescent="0.25"/>
    <row r="56617" ht="15" customHeight="1" x14ac:dyDescent="0.25"/>
    <row r="56625" ht="15" customHeight="1" x14ac:dyDescent="0.25"/>
    <row r="56633" ht="15" customHeight="1" x14ac:dyDescent="0.25"/>
    <row r="56641" ht="15" customHeight="1" x14ac:dyDescent="0.25"/>
    <row r="56649" ht="15" customHeight="1" x14ac:dyDescent="0.25"/>
    <row r="56657" ht="15" customHeight="1" x14ac:dyDescent="0.25"/>
    <row r="56665" ht="15" customHeight="1" x14ac:dyDescent="0.25"/>
    <row r="56673" ht="15" customHeight="1" x14ac:dyDescent="0.25"/>
    <row r="56681" ht="15" customHeight="1" x14ac:dyDescent="0.25"/>
    <row r="56689" ht="15" customHeight="1" x14ac:dyDescent="0.25"/>
    <row r="56697" ht="15" customHeight="1" x14ac:dyDescent="0.25"/>
    <row r="56705" ht="15" customHeight="1" x14ac:dyDescent="0.25"/>
    <row r="56713" ht="15" customHeight="1" x14ac:dyDescent="0.25"/>
    <row r="56721" ht="15" customHeight="1" x14ac:dyDescent="0.25"/>
    <row r="56729" ht="15" customHeight="1" x14ac:dyDescent="0.25"/>
    <row r="56737" ht="15" customHeight="1" x14ac:dyDescent="0.25"/>
    <row r="56745" ht="15" customHeight="1" x14ac:dyDescent="0.25"/>
    <row r="56753" ht="15" customHeight="1" x14ac:dyDescent="0.25"/>
    <row r="56761" ht="15" customHeight="1" x14ac:dyDescent="0.25"/>
    <row r="56769" ht="15" customHeight="1" x14ac:dyDescent="0.25"/>
    <row r="56777" ht="15" customHeight="1" x14ac:dyDescent="0.25"/>
    <row r="56785" ht="15" customHeight="1" x14ac:dyDescent="0.25"/>
    <row r="56793" ht="15" customHeight="1" x14ac:dyDescent="0.25"/>
    <row r="56801" ht="15" customHeight="1" x14ac:dyDescent="0.25"/>
    <row r="56809" ht="15" customHeight="1" x14ac:dyDescent="0.25"/>
    <row r="56817" ht="15" customHeight="1" x14ac:dyDescent="0.25"/>
    <row r="56825" ht="15" customHeight="1" x14ac:dyDescent="0.25"/>
    <row r="56833" ht="15" customHeight="1" x14ac:dyDescent="0.25"/>
    <row r="56841" ht="15" customHeight="1" x14ac:dyDescent="0.25"/>
    <row r="56849" ht="15" customHeight="1" x14ac:dyDescent="0.25"/>
    <row r="56857" ht="15" customHeight="1" x14ac:dyDescent="0.25"/>
    <row r="56865" ht="15" customHeight="1" x14ac:dyDescent="0.25"/>
    <row r="56873" ht="15" customHeight="1" x14ac:dyDescent="0.25"/>
    <row r="56881" ht="15" customHeight="1" x14ac:dyDescent="0.25"/>
    <row r="56889" ht="15" customHeight="1" x14ac:dyDescent="0.25"/>
    <row r="56897" ht="15" customHeight="1" x14ac:dyDescent="0.25"/>
    <row r="56905" ht="15" customHeight="1" x14ac:dyDescent="0.25"/>
    <row r="56913" ht="15" customHeight="1" x14ac:dyDescent="0.25"/>
    <row r="56921" ht="15" customHeight="1" x14ac:dyDescent="0.25"/>
    <row r="56929" ht="15" customHeight="1" x14ac:dyDescent="0.25"/>
    <row r="56937" ht="15" customHeight="1" x14ac:dyDescent="0.25"/>
    <row r="56945" ht="15" customHeight="1" x14ac:dyDescent="0.25"/>
    <row r="56953" ht="15" customHeight="1" x14ac:dyDescent="0.25"/>
    <row r="56961" ht="15" customHeight="1" x14ac:dyDescent="0.25"/>
    <row r="56969" ht="15" customHeight="1" x14ac:dyDescent="0.25"/>
    <row r="56977" ht="15" customHeight="1" x14ac:dyDescent="0.25"/>
    <row r="56985" ht="15" customHeight="1" x14ac:dyDescent="0.25"/>
    <row r="56993" ht="15" customHeight="1" x14ac:dyDescent="0.25"/>
    <row r="57001" ht="15" customHeight="1" x14ac:dyDescent="0.25"/>
    <row r="57009" ht="15" customHeight="1" x14ac:dyDescent="0.25"/>
    <row r="57017" ht="15" customHeight="1" x14ac:dyDescent="0.25"/>
    <row r="57025" ht="15" customHeight="1" x14ac:dyDescent="0.25"/>
    <row r="57033" ht="15" customHeight="1" x14ac:dyDescent="0.25"/>
    <row r="57041" ht="15" customHeight="1" x14ac:dyDescent="0.25"/>
    <row r="57049" ht="15" customHeight="1" x14ac:dyDescent="0.25"/>
    <row r="57057" ht="15" customHeight="1" x14ac:dyDescent="0.25"/>
    <row r="57065" ht="15" customHeight="1" x14ac:dyDescent="0.25"/>
    <row r="57073" ht="15" customHeight="1" x14ac:dyDescent="0.25"/>
    <row r="57081" ht="15" customHeight="1" x14ac:dyDescent="0.25"/>
    <row r="57089" ht="15" customHeight="1" x14ac:dyDescent="0.25"/>
    <row r="57097" ht="15" customHeight="1" x14ac:dyDescent="0.25"/>
    <row r="57105" ht="15" customHeight="1" x14ac:dyDescent="0.25"/>
    <row r="57113" ht="15" customHeight="1" x14ac:dyDescent="0.25"/>
    <row r="57121" ht="15" customHeight="1" x14ac:dyDescent="0.25"/>
    <row r="57129" ht="15" customHeight="1" x14ac:dyDescent="0.25"/>
    <row r="57137" ht="15" customHeight="1" x14ac:dyDescent="0.25"/>
    <row r="57145" ht="15" customHeight="1" x14ac:dyDescent="0.25"/>
    <row r="57153" ht="15" customHeight="1" x14ac:dyDescent="0.25"/>
    <row r="57161" ht="15" customHeight="1" x14ac:dyDescent="0.25"/>
    <row r="57169" ht="15" customHeight="1" x14ac:dyDescent="0.25"/>
    <row r="57177" ht="15" customHeight="1" x14ac:dyDescent="0.25"/>
    <row r="57185" ht="15" customHeight="1" x14ac:dyDescent="0.25"/>
    <row r="57193" ht="15" customHeight="1" x14ac:dyDescent="0.25"/>
    <row r="57201" ht="15" customHeight="1" x14ac:dyDescent="0.25"/>
    <row r="57209" ht="15" customHeight="1" x14ac:dyDescent="0.25"/>
    <row r="57217" ht="15" customHeight="1" x14ac:dyDescent="0.25"/>
    <row r="57225" ht="15" customHeight="1" x14ac:dyDescent="0.25"/>
    <row r="57233" ht="15" customHeight="1" x14ac:dyDescent="0.25"/>
    <row r="57241" ht="15" customHeight="1" x14ac:dyDescent="0.25"/>
    <row r="57249" ht="15" customHeight="1" x14ac:dyDescent="0.25"/>
    <row r="57257" ht="15" customHeight="1" x14ac:dyDescent="0.25"/>
    <row r="57265" ht="15" customHeight="1" x14ac:dyDescent="0.25"/>
    <row r="57273" ht="15" customHeight="1" x14ac:dyDescent="0.25"/>
    <row r="57281" ht="15" customHeight="1" x14ac:dyDescent="0.25"/>
    <row r="57289" ht="15" customHeight="1" x14ac:dyDescent="0.25"/>
    <row r="57297" ht="15" customHeight="1" x14ac:dyDescent="0.25"/>
    <row r="57305" ht="15" customHeight="1" x14ac:dyDescent="0.25"/>
    <row r="57313" ht="15" customHeight="1" x14ac:dyDescent="0.25"/>
    <row r="57321" ht="15" customHeight="1" x14ac:dyDescent="0.25"/>
    <row r="57329" ht="15" customHeight="1" x14ac:dyDescent="0.25"/>
    <row r="57337" ht="15" customHeight="1" x14ac:dyDescent="0.25"/>
    <row r="57345" ht="15" customHeight="1" x14ac:dyDescent="0.25"/>
    <row r="57353" ht="15" customHeight="1" x14ac:dyDescent="0.25"/>
    <row r="57361" ht="15" customHeight="1" x14ac:dyDescent="0.25"/>
    <row r="57369" ht="15" customHeight="1" x14ac:dyDescent="0.25"/>
    <row r="57377" ht="15" customHeight="1" x14ac:dyDescent="0.25"/>
    <row r="57385" ht="15" customHeight="1" x14ac:dyDescent="0.25"/>
    <row r="57393" ht="15" customHeight="1" x14ac:dyDescent="0.25"/>
    <row r="57401" ht="15" customHeight="1" x14ac:dyDescent="0.25"/>
    <row r="57409" ht="15" customHeight="1" x14ac:dyDescent="0.25"/>
    <row r="57417" ht="15" customHeight="1" x14ac:dyDescent="0.25"/>
    <row r="57425" ht="15" customHeight="1" x14ac:dyDescent="0.25"/>
    <row r="57433" ht="15" customHeight="1" x14ac:dyDescent="0.25"/>
    <row r="57441" ht="15" customHeight="1" x14ac:dyDescent="0.25"/>
    <row r="57449" ht="15" customHeight="1" x14ac:dyDescent="0.25"/>
    <row r="57457" ht="15" customHeight="1" x14ac:dyDescent="0.25"/>
    <row r="57465" ht="15" customHeight="1" x14ac:dyDescent="0.25"/>
    <row r="57473" ht="15" customHeight="1" x14ac:dyDescent="0.25"/>
    <row r="57481" ht="15" customHeight="1" x14ac:dyDescent="0.25"/>
    <row r="57489" ht="15" customHeight="1" x14ac:dyDescent="0.25"/>
    <row r="57497" ht="15" customHeight="1" x14ac:dyDescent="0.25"/>
    <row r="57505" ht="15" customHeight="1" x14ac:dyDescent="0.25"/>
    <row r="57513" ht="15" customHeight="1" x14ac:dyDescent="0.25"/>
    <row r="57521" ht="15" customHeight="1" x14ac:dyDescent="0.25"/>
    <row r="57529" ht="15" customHeight="1" x14ac:dyDescent="0.25"/>
    <row r="57537" ht="15" customHeight="1" x14ac:dyDescent="0.25"/>
    <row r="57545" ht="15" customHeight="1" x14ac:dyDescent="0.25"/>
    <row r="57553" ht="15" customHeight="1" x14ac:dyDescent="0.25"/>
    <row r="57561" ht="15" customHeight="1" x14ac:dyDescent="0.25"/>
    <row r="57569" ht="15" customHeight="1" x14ac:dyDescent="0.25"/>
    <row r="57577" ht="15" customHeight="1" x14ac:dyDescent="0.25"/>
    <row r="57585" ht="15" customHeight="1" x14ac:dyDescent="0.25"/>
    <row r="57593" ht="15" customHeight="1" x14ac:dyDescent="0.25"/>
    <row r="57601" ht="15" customHeight="1" x14ac:dyDescent="0.25"/>
    <row r="57609" ht="15" customHeight="1" x14ac:dyDescent="0.25"/>
    <row r="57617" ht="15" customHeight="1" x14ac:dyDescent="0.25"/>
    <row r="57625" ht="15" customHeight="1" x14ac:dyDescent="0.25"/>
    <row r="57633" ht="15" customHeight="1" x14ac:dyDescent="0.25"/>
    <row r="57641" ht="15" customHeight="1" x14ac:dyDescent="0.25"/>
    <row r="57649" ht="15" customHeight="1" x14ac:dyDescent="0.25"/>
    <row r="57657" ht="15" customHeight="1" x14ac:dyDescent="0.25"/>
    <row r="57665" ht="15" customHeight="1" x14ac:dyDescent="0.25"/>
    <row r="57673" ht="15" customHeight="1" x14ac:dyDescent="0.25"/>
    <row r="57681" ht="15" customHeight="1" x14ac:dyDescent="0.25"/>
    <row r="57689" ht="15" customHeight="1" x14ac:dyDescent="0.25"/>
    <row r="57697" ht="15" customHeight="1" x14ac:dyDescent="0.25"/>
    <row r="57705" ht="15" customHeight="1" x14ac:dyDescent="0.25"/>
    <row r="57713" ht="15" customHeight="1" x14ac:dyDescent="0.25"/>
    <row r="57721" ht="15" customHeight="1" x14ac:dyDescent="0.25"/>
    <row r="57729" ht="15" customHeight="1" x14ac:dyDescent="0.25"/>
    <row r="57737" ht="15" customHeight="1" x14ac:dyDescent="0.25"/>
    <row r="57745" ht="15" customHeight="1" x14ac:dyDescent="0.25"/>
    <row r="57753" ht="15" customHeight="1" x14ac:dyDescent="0.25"/>
    <row r="57761" ht="15" customHeight="1" x14ac:dyDescent="0.25"/>
    <row r="57769" ht="15" customHeight="1" x14ac:dyDescent="0.25"/>
    <row r="57777" ht="15" customHeight="1" x14ac:dyDescent="0.25"/>
    <row r="57785" ht="15" customHeight="1" x14ac:dyDescent="0.25"/>
    <row r="57793" ht="15" customHeight="1" x14ac:dyDescent="0.25"/>
    <row r="57801" ht="15" customHeight="1" x14ac:dyDescent="0.25"/>
    <row r="57809" ht="15" customHeight="1" x14ac:dyDescent="0.25"/>
    <row r="57817" ht="15" customHeight="1" x14ac:dyDescent="0.25"/>
    <row r="57825" ht="15" customHeight="1" x14ac:dyDescent="0.25"/>
    <row r="57833" ht="15" customHeight="1" x14ac:dyDescent="0.25"/>
    <row r="57841" ht="15" customHeight="1" x14ac:dyDescent="0.25"/>
    <row r="57849" ht="15" customHeight="1" x14ac:dyDescent="0.25"/>
    <row r="57857" ht="15" customHeight="1" x14ac:dyDescent="0.25"/>
    <row r="57865" ht="15" customHeight="1" x14ac:dyDescent="0.25"/>
    <row r="57873" ht="15" customHeight="1" x14ac:dyDescent="0.25"/>
    <row r="57881" ht="15" customHeight="1" x14ac:dyDescent="0.25"/>
    <row r="57889" ht="15" customHeight="1" x14ac:dyDescent="0.25"/>
    <row r="57897" ht="15" customHeight="1" x14ac:dyDescent="0.25"/>
    <row r="57905" ht="15" customHeight="1" x14ac:dyDescent="0.25"/>
    <row r="57913" ht="15" customHeight="1" x14ac:dyDescent="0.25"/>
    <row r="57921" ht="15" customHeight="1" x14ac:dyDescent="0.25"/>
    <row r="57929" ht="15" customHeight="1" x14ac:dyDescent="0.25"/>
    <row r="57937" ht="15" customHeight="1" x14ac:dyDescent="0.25"/>
    <row r="57945" ht="15" customHeight="1" x14ac:dyDescent="0.25"/>
    <row r="57953" ht="15" customHeight="1" x14ac:dyDescent="0.25"/>
    <row r="57961" ht="15" customHeight="1" x14ac:dyDescent="0.25"/>
    <row r="57969" ht="15" customHeight="1" x14ac:dyDescent="0.25"/>
    <row r="57977" ht="15" customHeight="1" x14ac:dyDescent="0.25"/>
    <row r="57985" ht="15" customHeight="1" x14ac:dyDescent="0.25"/>
    <row r="57993" ht="15" customHeight="1" x14ac:dyDescent="0.25"/>
    <row r="58001" ht="15" customHeight="1" x14ac:dyDescent="0.25"/>
    <row r="58009" ht="15" customHeight="1" x14ac:dyDescent="0.25"/>
    <row r="58017" ht="15" customHeight="1" x14ac:dyDescent="0.25"/>
    <row r="58025" ht="15" customHeight="1" x14ac:dyDescent="0.25"/>
    <row r="58033" ht="15" customHeight="1" x14ac:dyDescent="0.25"/>
    <row r="58041" ht="15" customHeight="1" x14ac:dyDescent="0.25"/>
    <row r="58049" ht="15" customHeight="1" x14ac:dyDescent="0.25"/>
    <row r="58057" ht="15" customHeight="1" x14ac:dyDescent="0.25"/>
    <row r="58065" ht="15" customHeight="1" x14ac:dyDescent="0.25"/>
    <row r="58073" ht="15" customHeight="1" x14ac:dyDescent="0.25"/>
    <row r="58081" ht="15" customHeight="1" x14ac:dyDescent="0.25"/>
    <row r="58089" ht="15" customHeight="1" x14ac:dyDescent="0.25"/>
    <row r="58097" ht="15" customHeight="1" x14ac:dyDescent="0.25"/>
    <row r="58105" ht="15" customHeight="1" x14ac:dyDescent="0.25"/>
    <row r="58113" ht="15" customHeight="1" x14ac:dyDescent="0.25"/>
    <row r="58121" ht="15" customHeight="1" x14ac:dyDescent="0.25"/>
    <row r="58129" ht="15" customHeight="1" x14ac:dyDescent="0.25"/>
    <row r="58137" ht="15" customHeight="1" x14ac:dyDescent="0.25"/>
    <row r="58145" ht="15" customHeight="1" x14ac:dyDescent="0.25"/>
    <row r="58153" ht="15" customHeight="1" x14ac:dyDescent="0.25"/>
    <row r="58161" ht="15" customHeight="1" x14ac:dyDescent="0.25"/>
    <row r="58169" ht="15" customHeight="1" x14ac:dyDescent="0.25"/>
    <row r="58177" ht="15" customHeight="1" x14ac:dyDescent="0.25"/>
    <row r="58185" ht="15" customHeight="1" x14ac:dyDescent="0.25"/>
    <row r="58193" ht="15" customHeight="1" x14ac:dyDescent="0.25"/>
    <row r="58201" ht="15" customHeight="1" x14ac:dyDescent="0.25"/>
    <row r="58209" ht="15" customHeight="1" x14ac:dyDescent="0.25"/>
    <row r="58217" ht="15" customHeight="1" x14ac:dyDescent="0.25"/>
    <row r="58225" ht="15" customHeight="1" x14ac:dyDescent="0.25"/>
    <row r="58233" ht="15" customHeight="1" x14ac:dyDescent="0.25"/>
    <row r="58241" ht="15" customHeight="1" x14ac:dyDescent="0.25"/>
    <row r="58249" ht="15" customHeight="1" x14ac:dyDescent="0.25"/>
    <row r="58257" ht="15" customHeight="1" x14ac:dyDescent="0.25"/>
    <row r="58265" ht="15" customHeight="1" x14ac:dyDescent="0.25"/>
    <row r="58273" ht="15" customHeight="1" x14ac:dyDescent="0.25"/>
    <row r="58281" ht="15" customHeight="1" x14ac:dyDescent="0.25"/>
    <row r="58289" ht="15" customHeight="1" x14ac:dyDescent="0.25"/>
    <row r="58297" ht="15" customHeight="1" x14ac:dyDescent="0.25"/>
    <row r="58305" ht="15" customHeight="1" x14ac:dyDescent="0.25"/>
    <row r="58313" ht="15" customHeight="1" x14ac:dyDescent="0.25"/>
    <row r="58321" ht="15" customHeight="1" x14ac:dyDescent="0.25"/>
    <row r="58329" ht="15" customHeight="1" x14ac:dyDescent="0.25"/>
    <row r="58337" ht="15" customHeight="1" x14ac:dyDescent="0.25"/>
    <row r="58345" ht="15" customHeight="1" x14ac:dyDescent="0.25"/>
    <row r="58353" ht="15" customHeight="1" x14ac:dyDescent="0.25"/>
    <row r="58361" ht="15" customHeight="1" x14ac:dyDescent="0.25"/>
    <row r="58369" ht="15" customHeight="1" x14ac:dyDescent="0.25"/>
    <row r="58377" ht="15" customHeight="1" x14ac:dyDescent="0.25"/>
    <row r="58385" ht="15" customHeight="1" x14ac:dyDescent="0.25"/>
    <row r="58393" ht="15" customHeight="1" x14ac:dyDescent="0.25"/>
    <row r="58401" ht="15" customHeight="1" x14ac:dyDescent="0.25"/>
    <row r="58409" ht="15" customHeight="1" x14ac:dyDescent="0.25"/>
    <row r="58417" ht="15" customHeight="1" x14ac:dyDescent="0.25"/>
    <row r="58425" ht="15" customHeight="1" x14ac:dyDescent="0.25"/>
    <row r="58433" ht="15" customHeight="1" x14ac:dyDescent="0.25"/>
    <row r="58441" ht="15" customHeight="1" x14ac:dyDescent="0.25"/>
    <row r="58449" ht="15" customHeight="1" x14ac:dyDescent="0.25"/>
    <row r="58457" ht="15" customHeight="1" x14ac:dyDescent="0.25"/>
    <row r="58465" ht="15" customHeight="1" x14ac:dyDescent="0.25"/>
    <row r="58473" ht="15" customHeight="1" x14ac:dyDescent="0.25"/>
    <row r="58481" ht="15" customHeight="1" x14ac:dyDescent="0.25"/>
    <row r="58489" ht="15" customHeight="1" x14ac:dyDescent="0.25"/>
    <row r="58497" ht="15" customHeight="1" x14ac:dyDescent="0.25"/>
    <row r="58505" ht="15" customHeight="1" x14ac:dyDescent="0.25"/>
    <row r="58513" ht="15" customHeight="1" x14ac:dyDescent="0.25"/>
    <row r="58521" ht="15" customHeight="1" x14ac:dyDescent="0.25"/>
    <row r="58529" ht="15" customHeight="1" x14ac:dyDescent="0.25"/>
    <row r="58537" ht="15" customHeight="1" x14ac:dyDescent="0.25"/>
    <row r="58545" ht="15" customHeight="1" x14ac:dyDescent="0.25"/>
    <row r="58553" ht="15" customHeight="1" x14ac:dyDescent="0.25"/>
    <row r="58561" ht="15" customHeight="1" x14ac:dyDescent="0.25"/>
    <row r="58569" ht="15" customHeight="1" x14ac:dyDescent="0.25"/>
    <row r="58577" ht="15" customHeight="1" x14ac:dyDescent="0.25"/>
    <row r="58585" ht="15" customHeight="1" x14ac:dyDescent="0.25"/>
    <row r="58593" ht="15" customHeight="1" x14ac:dyDescent="0.25"/>
    <row r="58601" ht="15" customHeight="1" x14ac:dyDescent="0.25"/>
    <row r="58609" ht="15" customHeight="1" x14ac:dyDescent="0.25"/>
    <row r="58617" ht="15" customHeight="1" x14ac:dyDescent="0.25"/>
    <row r="58625" ht="15" customHeight="1" x14ac:dyDescent="0.25"/>
    <row r="58633" ht="15" customHeight="1" x14ac:dyDescent="0.25"/>
    <row r="58641" ht="15" customHeight="1" x14ac:dyDescent="0.25"/>
    <row r="58649" ht="15" customHeight="1" x14ac:dyDescent="0.25"/>
    <row r="58657" ht="15" customHeight="1" x14ac:dyDescent="0.25"/>
    <row r="58665" ht="15" customHeight="1" x14ac:dyDescent="0.25"/>
    <row r="58673" ht="15" customHeight="1" x14ac:dyDescent="0.25"/>
    <row r="58681" ht="15" customHeight="1" x14ac:dyDescent="0.25"/>
    <row r="58689" ht="15" customHeight="1" x14ac:dyDescent="0.25"/>
    <row r="58697" ht="15" customHeight="1" x14ac:dyDescent="0.25"/>
    <row r="58705" ht="15" customHeight="1" x14ac:dyDescent="0.25"/>
    <row r="58713" ht="15" customHeight="1" x14ac:dyDescent="0.25"/>
    <row r="58721" ht="15" customHeight="1" x14ac:dyDescent="0.25"/>
    <row r="58729" ht="15" customHeight="1" x14ac:dyDescent="0.25"/>
    <row r="58737" ht="15" customHeight="1" x14ac:dyDescent="0.25"/>
    <row r="58745" ht="15" customHeight="1" x14ac:dyDescent="0.25"/>
    <row r="58753" ht="15" customHeight="1" x14ac:dyDescent="0.25"/>
    <row r="58761" ht="15" customHeight="1" x14ac:dyDescent="0.25"/>
    <row r="58769" ht="15" customHeight="1" x14ac:dyDescent="0.25"/>
    <row r="58777" ht="15" customHeight="1" x14ac:dyDescent="0.25"/>
    <row r="58785" ht="15" customHeight="1" x14ac:dyDescent="0.25"/>
    <row r="58793" ht="15" customHeight="1" x14ac:dyDescent="0.25"/>
    <row r="58801" ht="15" customHeight="1" x14ac:dyDescent="0.25"/>
    <row r="58809" ht="15" customHeight="1" x14ac:dyDescent="0.25"/>
    <row r="58817" ht="15" customHeight="1" x14ac:dyDescent="0.25"/>
    <row r="58825" ht="15" customHeight="1" x14ac:dyDescent="0.25"/>
    <row r="58833" ht="15" customHeight="1" x14ac:dyDescent="0.25"/>
    <row r="58841" ht="15" customHeight="1" x14ac:dyDescent="0.25"/>
    <row r="58849" ht="15" customHeight="1" x14ac:dyDescent="0.25"/>
    <row r="58857" ht="15" customHeight="1" x14ac:dyDescent="0.25"/>
    <row r="58865" ht="15" customHeight="1" x14ac:dyDescent="0.25"/>
    <row r="58873" ht="15" customHeight="1" x14ac:dyDescent="0.25"/>
    <row r="58881" ht="15" customHeight="1" x14ac:dyDescent="0.25"/>
    <row r="58889" ht="15" customHeight="1" x14ac:dyDescent="0.25"/>
    <row r="58897" ht="15" customHeight="1" x14ac:dyDescent="0.25"/>
    <row r="58905" ht="15" customHeight="1" x14ac:dyDescent="0.25"/>
    <row r="58913" ht="15" customHeight="1" x14ac:dyDescent="0.25"/>
    <row r="58921" ht="15" customHeight="1" x14ac:dyDescent="0.25"/>
    <row r="58929" ht="15" customHeight="1" x14ac:dyDescent="0.25"/>
    <row r="58937" ht="15" customHeight="1" x14ac:dyDescent="0.25"/>
    <row r="58945" ht="15" customHeight="1" x14ac:dyDescent="0.25"/>
    <row r="58953" ht="15" customHeight="1" x14ac:dyDescent="0.25"/>
    <row r="58961" ht="15" customHeight="1" x14ac:dyDescent="0.25"/>
    <row r="58969" ht="15" customHeight="1" x14ac:dyDescent="0.25"/>
    <row r="58977" ht="15" customHeight="1" x14ac:dyDescent="0.25"/>
    <row r="58985" ht="15" customHeight="1" x14ac:dyDescent="0.25"/>
    <row r="58993" ht="15" customHeight="1" x14ac:dyDescent="0.25"/>
    <row r="59001" ht="15" customHeight="1" x14ac:dyDescent="0.25"/>
    <row r="59009" ht="15" customHeight="1" x14ac:dyDescent="0.25"/>
    <row r="59017" ht="15" customHeight="1" x14ac:dyDescent="0.25"/>
    <row r="59025" ht="15" customHeight="1" x14ac:dyDescent="0.25"/>
    <row r="59033" ht="15" customHeight="1" x14ac:dyDescent="0.25"/>
    <row r="59041" ht="15" customHeight="1" x14ac:dyDescent="0.25"/>
    <row r="59049" ht="15" customHeight="1" x14ac:dyDescent="0.25"/>
    <row r="59057" ht="15" customHeight="1" x14ac:dyDescent="0.25"/>
    <row r="59065" ht="15" customHeight="1" x14ac:dyDescent="0.25"/>
    <row r="59073" ht="15" customHeight="1" x14ac:dyDescent="0.25"/>
    <row r="59081" ht="15" customHeight="1" x14ac:dyDescent="0.25"/>
    <row r="59089" ht="15" customHeight="1" x14ac:dyDescent="0.25"/>
    <row r="59097" ht="15" customHeight="1" x14ac:dyDescent="0.25"/>
    <row r="59105" ht="15" customHeight="1" x14ac:dyDescent="0.25"/>
    <row r="59113" ht="15" customHeight="1" x14ac:dyDescent="0.25"/>
    <row r="59121" ht="15" customHeight="1" x14ac:dyDescent="0.25"/>
    <row r="59129" ht="15" customHeight="1" x14ac:dyDescent="0.25"/>
    <row r="59137" ht="15" customHeight="1" x14ac:dyDescent="0.25"/>
    <row r="59145" ht="15" customHeight="1" x14ac:dyDescent="0.25"/>
    <row r="59153" ht="15" customHeight="1" x14ac:dyDescent="0.25"/>
    <row r="59161" ht="15" customHeight="1" x14ac:dyDescent="0.25"/>
    <row r="59169" ht="15" customHeight="1" x14ac:dyDescent="0.25"/>
    <row r="59177" ht="15" customHeight="1" x14ac:dyDescent="0.25"/>
    <row r="59185" ht="15" customHeight="1" x14ac:dyDescent="0.25"/>
    <row r="59193" ht="15" customHeight="1" x14ac:dyDescent="0.25"/>
    <row r="59201" ht="15" customHeight="1" x14ac:dyDescent="0.25"/>
    <row r="59209" ht="15" customHeight="1" x14ac:dyDescent="0.25"/>
    <row r="59217" ht="15" customHeight="1" x14ac:dyDescent="0.25"/>
    <row r="59225" ht="15" customHeight="1" x14ac:dyDescent="0.25"/>
    <row r="59233" ht="15" customHeight="1" x14ac:dyDescent="0.25"/>
    <row r="59241" ht="15" customHeight="1" x14ac:dyDescent="0.25"/>
    <row r="59249" ht="15" customHeight="1" x14ac:dyDescent="0.25"/>
    <row r="59257" ht="15" customHeight="1" x14ac:dyDescent="0.25"/>
    <row r="59265" ht="15" customHeight="1" x14ac:dyDescent="0.25"/>
    <row r="59273" ht="15" customHeight="1" x14ac:dyDescent="0.25"/>
    <row r="59281" ht="15" customHeight="1" x14ac:dyDescent="0.25"/>
    <row r="59289" ht="15" customHeight="1" x14ac:dyDescent="0.25"/>
    <row r="59297" ht="15" customHeight="1" x14ac:dyDescent="0.25"/>
    <row r="59305" ht="15" customHeight="1" x14ac:dyDescent="0.25"/>
    <row r="59313" ht="15" customHeight="1" x14ac:dyDescent="0.25"/>
    <row r="59321" ht="15" customHeight="1" x14ac:dyDescent="0.25"/>
    <row r="59329" ht="15" customHeight="1" x14ac:dyDescent="0.25"/>
    <row r="59337" ht="15" customHeight="1" x14ac:dyDescent="0.25"/>
    <row r="59345" ht="15" customHeight="1" x14ac:dyDescent="0.25"/>
    <row r="59353" ht="15" customHeight="1" x14ac:dyDescent="0.25"/>
    <row r="59361" ht="15" customHeight="1" x14ac:dyDescent="0.25"/>
    <row r="59369" ht="15" customHeight="1" x14ac:dyDescent="0.25"/>
    <row r="59377" ht="15" customHeight="1" x14ac:dyDescent="0.25"/>
    <row r="59385" ht="15" customHeight="1" x14ac:dyDescent="0.25"/>
    <row r="59393" ht="15" customHeight="1" x14ac:dyDescent="0.25"/>
    <row r="59401" ht="15" customHeight="1" x14ac:dyDescent="0.25"/>
    <row r="59409" ht="15" customHeight="1" x14ac:dyDescent="0.25"/>
    <row r="59417" ht="15" customHeight="1" x14ac:dyDescent="0.25"/>
    <row r="59425" ht="15" customHeight="1" x14ac:dyDescent="0.25"/>
    <row r="59433" ht="15" customHeight="1" x14ac:dyDescent="0.25"/>
    <row r="59441" ht="15" customHeight="1" x14ac:dyDescent="0.25"/>
    <row r="59449" ht="15" customHeight="1" x14ac:dyDescent="0.25"/>
    <row r="59457" ht="15" customHeight="1" x14ac:dyDescent="0.25"/>
    <row r="59465" ht="15" customHeight="1" x14ac:dyDescent="0.25"/>
    <row r="59473" ht="15" customHeight="1" x14ac:dyDescent="0.25"/>
    <row r="59481" ht="15" customHeight="1" x14ac:dyDescent="0.25"/>
    <row r="59489" ht="15" customHeight="1" x14ac:dyDescent="0.25"/>
    <row r="59497" ht="15" customHeight="1" x14ac:dyDescent="0.25"/>
    <row r="59505" ht="15" customHeight="1" x14ac:dyDescent="0.25"/>
    <row r="59513" ht="15" customHeight="1" x14ac:dyDescent="0.25"/>
    <row r="59521" ht="15" customHeight="1" x14ac:dyDescent="0.25"/>
    <row r="59529" ht="15" customHeight="1" x14ac:dyDescent="0.25"/>
    <row r="59537" ht="15" customHeight="1" x14ac:dyDescent="0.25"/>
    <row r="59545" ht="15" customHeight="1" x14ac:dyDescent="0.25"/>
    <row r="59553" ht="15" customHeight="1" x14ac:dyDescent="0.25"/>
    <row r="59561" ht="15" customHeight="1" x14ac:dyDescent="0.25"/>
    <row r="59569" ht="15" customHeight="1" x14ac:dyDescent="0.25"/>
    <row r="59577" ht="15" customHeight="1" x14ac:dyDescent="0.25"/>
    <row r="59585" ht="15" customHeight="1" x14ac:dyDescent="0.25"/>
    <row r="59593" ht="15" customHeight="1" x14ac:dyDescent="0.25"/>
    <row r="59601" ht="15" customHeight="1" x14ac:dyDescent="0.25"/>
    <row r="59609" ht="15" customHeight="1" x14ac:dyDescent="0.25"/>
    <row r="59617" ht="15" customHeight="1" x14ac:dyDescent="0.25"/>
    <row r="59625" ht="15" customHeight="1" x14ac:dyDescent="0.25"/>
    <row r="59633" ht="15" customHeight="1" x14ac:dyDescent="0.25"/>
    <row r="59641" ht="15" customHeight="1" x14ac:dyDescent="0.25"/>
    <row r="59649" ht="15" customHeight="1" x14ac:dyDescent="0.25"/>
    <row r="59657" ht="15" customHeight="1" x14ac:dyDescent="0.25"/>
    <row r="59665" ht="15" customHeight="1" x14ac:dyDescent="0.25"/>
    <row r="59673" ht="15" customHeight="1" x14ac:dyDescent="0.25"/>
    <row r="59681" ht="15" customHeight="1" x14ac:dyDescent="0.25"/>
    <row r="59689" ht="15" customHeight="1" x14ac:dyDescent="0.25"/>
    <row r="59697" ht="15" customHeight="1" x14ac:dyDescent="0.25"/>
    <row r="59705" ht="15" customHeight="1" x14ac:dyDescent="0.25"/>
    <row r="59713" ht="15" customHeight="1" x14ac:dyDescent="0.25"/>
    <row r="59721" ht="15" customHeight="1" x14ac:dyDescent="0.25"/>
    <row r="59729" ht="15" customHeight="1" x14ac:dyDescent="0.25"/>
    <row r="59737" ht="15" customHeight="1" x14ac:dyDescent="0.25"/>
    <row r="59745" ht="15" customHeight="1" x14ac:dyDescent="0.25"/>
    <row r="59753" ht="15" customHeight="1" x14ac:dyDescent="0.25"/>
    <row r="59761" ht="15" customHeight="1" x14ac:dyDescent="0.25"/>
    <row r="59769" ht="15" customHeight="1" x14ac:dyDescent="0.25"/>
    <row r="59777" ht="15" customHeight="1" x14ac:dyDescent="0.25"/>
    <row r="59785" ht="15" customHeight="1" x14ac:dyDescent="0.25"/>
    <row r="59793" ht="15" customHeight="1" x14ac:dyDescent="0.25"/>
    <row r="59801" ht="15" customHeight="1" x14ac:dyDescent="0.25"/>
    <row r="59809" ht="15" customHeight="1" x14ac:dyDescent="0.25"/>
    <row r="59817" ht="15" customHeight="1" x14ac:dyDescent="0.25"/>
    <row r="59825" ht="15" customHeight="1" x14ac:dyDescent="0.25"/>
    <row r="59833" ht="15" customHeight="1" x14ac:dyDescent="0.25"/>
    <row r="59841" ht="15" customHeight="1" x14ac:dyDescent="0.25"/>
    <row r="59849" ht="15" customHeight="1" x14ac:dyDescent="0.25"/>
    <row r="59857" ht="15" customHeight="1" x14ac:dyDescent="0.25"/>
    <row r="59865" ht="15" customHeight="1" x14ac:dyDescent="0.25"/>
    <row r="59873" ht="15" customHeight="1" x14ac:dyDescent="0.25"/>
    <row r="59881" ht="15" customHeight="1" x14ac:dyDescent="0.25"/>
    <row r="59889" ht="15" customHeight="1" x14ac:dyDescent="0.25"/>
    <row r="59897" ht="15" customHeight="1" x14ac:dyDescent="0.25"/>
    <row r="59905" ht="15" customHeight="1" x14ac:dyDescent="0.25"/>
    <row r="59913" ht="15" customHeight="1" x14ac:dyDescent="0.25"/>
    <row r="59921" ht="15" customHeight="1" x14ac:dyDescent="0.25"/>
    <row r="59929" ht="15" customHeight="1" x14ac:dyDescent="0.25"/>
    <row r="59937" ht="15" customHeight="1" x14ac:dyDescent="0.25"/>
    <row r="59945" ht="15" customHeight="1" x14ac:dyDescent="0.25"/>
    <row r="59953" ht="15" customHeight="1" x14ac:dyDescent="0.25"/>
    <row r="59961" ht="15" customHeight="1" x14ac:dyDescent="0.25"/>
    <row r="59969" ht="15" customHeight="1" x14ac:dyDescent="0.25"/>
    <row r="59977" ht="15" customHeight="1" x14ac:dyDescent="0.25"/>
    <row r="59985" ht="15" customHeight="1" x14ac:dyDescent="0.25"/>
    <row r="59993" ht="15" customHeight="1" x14ac:dyDescent="0.25"/>
    <row r="60001" ht="15" customHeight="1" x14ac:dyDescent="0.25"/>
    <row r="60009" ht="15" customHeight="1" x14ac:dyDescent="0.25"/>
    <row r="60017" ht="15" customHeight="1" x14ac:dyDescent="0.25"/>
    <row r="60025" ht="15" customHeight="1" x14ac:dyDescent="0.25"/>
    <row r="60033" ht="15" customHeight="1" x14ac:dyDescent="0.25"/>
    <row r="60041" ht="15" customHeight="1" x14ac:dyDescent="0.25"/>
    <row r="60049" ht="15" customHeight="1" x14ac:dyDescent="0.25"/>
    <row r="60057" ht="15" customHeight="1" x14ac:dyDescent="0.25"/>
    <row r="60065" ht="15" customHeight="1" x14ac:dyDescent="0.25"/>
    <row r="60073" ht="15" customHeight="1" x14ac:dyDescent="0.25"/>
    <row r="60081" ht="15" customHeight="1" x14ac:dyDescent="0.25"/>
    <row r="60089" ht="15" customHeight="1" x14ac:dyDescent="0.25"/>
    <row r="60097" ht="15" customHeight="1" x14ac:dyDescent="0.25"/>
    <row r="60105" ht="15" customHeight="1" x14ac:dyDescent="0.25"/>
    <row r="60113" ht="15" customHeight="1" x14ac:dyDescent="0.25"/>
    <row r="60121" ht="15" customHeight="1" x14ac:dyDescent="0.25"/>
    <row r="60129" ht="15" customHeight="1" x14ac:dyDescent="0.25"/>
    <row r="60137" ht="15" customHeight="1" x14ac:dyDescent="0.25"/>
    <row r="60145" ht="15" customHeight="1" x14ac:dyDescent="0.25"/>
    <row r="60153" ht="15" customHeight="1" x14ac:dyDescent="0.25"/>
    <row r="60161" ht="15" customHeight="1" x14ac:dyDescent="0.25"/>
    <row r="60169" ht="15" customHeight="1" x14ac:dyDescent="0.25"/>
    <row r="60177" ht="15" customHeight="1" x14ac:dyDescent="0.25"/>
    <row r="60185" ht="15" customHeight="1" x14ac:dyDescent="0.25"/>
    <row r="60193" ht="15" customHeight="1" x14ac:dyDescent="0.25"/>
    <row r="60201" ht="15" customHeight="1" x14ac:dyDescent="0.25"/>
    <row r="60209" ht="15" customHeight="1" x14ac:dyDescent="0.25"/>
    <row r="60217" ht="15" customHeight="1" x14ac:dyDescent="0.25"/>
    <row r="60225" ht="15" customHeight="1" x14ac:dyDescent="0.25"/>
    <row r="60233" ht="15" customHeight="1" x14ac:dyDescent="0.25"/>
    <row r="60241" ht="15" customHeight="1" x14ac:dyDescent="0.25"/>
    <row r="60249" ht="15" customHeight="1" x14ac:dyDescent="0.25"/>
    <row r="60257" ht="15" customHeight="1" x14ac:dyDescent="0.25"/>
    <row r="60265" ht="15" customHeight="1" x14ac:dyDescent="0.25"/>
    <row r="60273" ht="15" customHeight="1" x14ac:dyDescent="0.25"/>
    <row r="60281" ht="15" customHeight="1" x14ac:dyDescent="0.25"/>
    <row r="60289" ht="15" customHeight="1" x14ac:dyDescent="0.25"/>
    <row r="60297" ht="15" customHeight="1" x14ac:dyDescent="0.25"/>
    <row r="60305" ht="15" customHeight="1" x14ac:dyDescent="0.25"/>
    <row r="60313" ht="15" customHeight="1" x14ac:dyDescent="0.25"/>
    <row r="60321" ht="15" customHeight="1" x14ac:dyDescent="0.25"/>
    <row r="60329" ht="15" customHeight="1" x14ac:dyDescent="0.25"/>
    <row r="60337" ht="15" customHeight="1" x14ac:dyDescent="0.25"/>
    <row r="60345" ht="15" customHeight="1" x14ac:dyDescent="0.25"/>
    <row r="60353" ht="15" customHeight="1" x14ac:dyDescent="0.25"/>
    <row r="60361" ht="15" customHeight="1" x14ac:dyDescent="0.25"/>
    <row r="60369" ht="15" customHeight="1" x14ac:dyDescent="0.25"/>
    <row r="60377" ht="15" customHeight="1" x14ac:dyDescent="0.25"/>
    <row r="60385" ht="15" customHeight="1" x14ac:dyDescent="0.25"/>
    <row r="60393" ht="15" customHeight="1" x14ac:dyDescent="0.25"/>
    <row r="60401" ht="15" customHeight="1" x14ac:dyDescent="0.25"/>
    <row r="60409" ht="15" customHeight="1" x14ac:dyDescent="0.25"/>
    <row r="60417" ht="15" customHeight="1" x14ac:dyDescent="0.25"/>
    <row r="60425" ht="15" customHeight="1" x14ac:dyDescent="0.25"/>
    <row r="60433" ht="15" customHeight="1" x14ac:dyDescent="0.25"/>
    <row r="60441" ht="15" customHeight="1" x14ac:dyDescent="0.25"/>
    <row r="60449" ht="15" customHeight="1" x14ac:dyDescent="0.25"/>
    <row r="60457" ht="15" customHeight="1" x14ac:dyDescent="0.25"/>
    <row r="60465" ht="15" customHeight="1" x14ac:dyDescent="0.25"/>
    <row r="60473" ht="15" customHeight="1" x14ac:dyDescent="0.25"/>
    <row r="60481" ht="15" customHeight="1" x14ac:dyDescent="0.25"/>
    <row r="60489" ht="15" customHeight="1" x14ac:dyDescent="0.25"/>
    <row r="60497" ht="15" customHeight="1" x14ac:dyDescent="0.25"/>
    <row r="60505" ht="15" customHeight="1" x14ac:dyDescent="0.25"/>
    <row r="60513" ht="15" customHeight="1" x14ac:dyDescent="0.25"/>
    <row r="60521" ht="15" customHeight="1" x14ac:dyDescent="0.25"/>
    <row r="60529" ht="15" customHeight="1" x14ac:dyDescent="0.25"/>
    <row r="60537" ht="15" customHeight="1" x14ac:dyDescent="0.25"/>
    <row r="60545" ht="15" customHeight="1" x14ac:dyDescent="0.25"/>
    <row r="60553" ht="15" customHeight="1" x14ac:dyDescent="0.25"/>
    <row r="60561" ht="15" customHeight="1" x14ac:dyDescent="0.25"/>
    <row r="60569" ht="15" customHeight="1" x14ac:dyDescent="0.25"/>
    <row r="60577" ht="15" customHeight="1" x14ac:dyDescent="0.25"/>
    <row r="60585" ht="15" customHeight="1" x14ac:dyDescent="0.25"/>
    <row r="60593" ht="15" customHeight="1" x14ac:dyDescent="0.25"/>
    <row r="60601" ht="15" customHeight="1" x14ac:dyDescent="0.25"/>
    <row r="60609" ht="15" customHeight="1" x14ac:dyDescent="0.25"/>
    <row r="60617" ht="15" customHeight="1" x14ac:dyDescent="0.25"/>
    <row r="60625" ht="15" customHeight="1" x14ac:dyDescent="0.25"/>
    <row r="60633" ht="15" customHeight="1" x14ac:dyDescent="0.25"/>
    <row r="60641" ht="15" customHeight="1" x14ac:dyDescent="0.25"/>
    <row r="60649" ht="15" customHeight="1" x14ac:dyDescent="0.25"/>
    <row r="60657" ht="15" customHeight="1" x14ac:dyDescent="0.25"/>
    <row r="60665" ht="15" customHeight="1" x14ac:dyDescent="0.25"/>
    <row r="60673" ht="15" customHeight="1" x14ac:dyDescent="0.25"/>
    <row r="60681" ht="15" customHeight="1" x14ac:dyDescent="0.25"/>
    <row r="60689" ht="15" customHeight="1" x14ac:dyDescent="0.25"/>
    <row r="60697" ht="15" customHeight="1" x14ac:dyDescent="0.25"/>
    <row r="60705" ht="15" customHeight="1" x14ac:dyDescent="0.25"/>
    <row r="60713" ht="15" customHeight="1" x14ac:dyDescent="0.25"/>
    <row r="60721" ht="15" customHeight="1" x14ac:dyDescent="0.25"/>
    <row r="60729" ht="15" customHeight="1" x14ac:dyDescent="0.25"/>
    <row r="60737" ht="15" customHeight="1" x14ac:dyDescent="0.25"/>
    <row r="60745" ht="15" customHeight="1" x14ac:dyDescent="0.25"/>
    <row r="60753" ht="15" customHeight="1" x14ac:dyDescent="0.25"/>
    <row r="60761" ht="15" customHeight="1" x14ac:dyDescent="0.25"/>
    <row r="60769" ht="15" customHeight="1" x14ac:dyDescent="0.25"/>
    <row r="60777" ht="15" customHeight="1" x14ac:dyDescent="0.25"/>
    <row r="60785" ht="15" customHeight="1" x14ac:dyDescent="0.25"/>
    <row r="60793" ht="15" customHeight="1" x14ac:dyDescent="0.25"/>
    <row r="60801" ht="15" customHeight="1" x14ac:dyDescent="0.25"/>
    <row r="60809" ht="15" customHeight="1" x14ac:dyDescent="0.25"/>
    <row r="60817" ht="15" customHeight="1" x14ac:dyDescent="0.25"/>
    <row r="60825" ht="15" customHeight="1" x14ac:dyDescent="0.25"/>
    <row r="60833" ht="15" customHeight="1" x14ac:dyDescent="0.25"/>
    <row r="60841" ht="15" customHeight="1" x14ac:dyDescent="0.25"/>
    <row r="60849" ht="15" customHeight="1" x14ac:dyDescent="0.25"/>
    <row r="60857" ht="15" customHeight="1" x14ac:dyDescent="0.25"/>
    <row r="60865" ht="15" customHeight="1" x14ac:dyDescent="0.25"/>
    <row r="60873" ht="15" customHeight="1" x14ac:dyDescent="0.25"/>
    <row r="60881" ht="15" customHeight="1" x14ac:dyDescent="0.25"/>
    <row r="60889" ht="15" customHeight="1" x14ac:dyDescent="0.25"/>
    <row r="60897" ht="15" customHeight="1" x14ac:dyDescent="0.25"/>
    <row r="60905" ht="15" customHeight="1" x14ac:dyDescent="0.25"/>
    <row r="60913" ht="15" customHeight="1" x14ac:dyDescent="0.25"/>
    <row r="60921" ht="15" customHeight="1" x14ac:dyDescent="0.25"/>
    <row r="60929" ht="15" customHeight="1" x14ac:dyDescent="0.25"/>
    <row r="60937" ht="15" customHeight="1" x14ac:dyDescent="0.25"/>
    <row r="60945" ht="15" customHeight="1" x14ac:dyDescent="0.25"/>
    <row r="60953" ht="15" customHeight="1" x14ac:dyDescent="0.25"/>
    <row r="60961" ht="15" customHeight="1" x14ac:dyDescent="0.25"/>
    <row r="60969" ht="15" customHeight="1" x14ac:dyDescent="0.25"/>
    <row r="60977" ht="15" customHeight="1" x14ac:dyDescent="0.25"/>
    <row r="60985" ht="15" customHeight="1" x14ac:dyDescent="0.25"/>
    <row r="60993" ht="15" customHeight="1" x14ac:dyDescent="0.25"/>
    <row r="61001" ht="15" customHeight="1" x14ac:dyDescent="0.25"/>
    <row r="61009" ht="15" customHeight="1" x14ac:dyDescent="0.25"/>
    <row r="61017" ht="15" customHeight="1" x14ac:dyDescent="0.25"/>
    <row r="61025" ht="15" customHeight="1" x14ac:dyDescent="0.25"/>
    <row r="61033" ht="15" customHeight="1" x14ac:dyDescent="0.25"/>
    <row r="61041" ht="15" customHeight="1" x14ac:dyDescent="0.25"/>
    <row r="61049" ht="15" customHeight="1" x14ac:dyDescent="0.25"/>
    <row r="61057" ht="15" customHeight="1" x14ac:dyDescent="0.25"/>
    <row r="61065" ht="15" customHeight="1" x14ac:dyDescent="0.25"/>
    <row r="61073" ht="15" customHeight="1" x14ac:dyDescent="0.25"/>
    <row r="61081" ht="15" customHeight="1" x14ac:dyDescent="0.25"/>
    <row r="61089" ht="15" customHeight="1" x14ac:dyDescent="0.25"/>
    <row r="61097" ht="15" customHeight="1" x14ac:dyDescent="0.25"/>
    <row r="61105" ht="15" customHeight="1" x14ac:dyDescent="0.25"/>
    <row r="61113" ht="15" customHeight="1" x14ac:dyDescent="0.25"/>
    <row r="61121" ht="15" customHeight="1" x14ac:dyDescent="0.25"/>
    <row r="61129" ht="15" customHeight="1" x14ac:dyDescent="0.25"/>
    <row r="61137" ht="15" customHeight="1" x14ac:dyDescent="0.25"/>
    <row r="61145" ht="15" customHeight="1" x14ac:dyDescent="0.25"/>
    <row r="61153" ht="15" customHeight="1" x14ac:dyDescent="0.25"/>
    <row r="61161" ht="15" customHeight="1" x14ac:dyDescent="0.25"/>
    <row r="61169" ht="15" customHeight="1" x14ac:dyDescent="0.25"/>
    <row r="61177" ht="15" customHeight="1" x14ac:dyDescent="0.25"/>
    <row r="61185" ht="15" customHeight="1" x14ac:dyDescent="0.25"/>
    <row r="61193" ht="15" customHeight="1" x14ac:dyDescent="0.25"/>
    <row r="61201" ht="15" customHeight="1" x14ac:dyDescent="0.25"/>
    <row r="61209" ht="15" customHeight="1" x14ac:dyDescent="0.25"/>
    <row r="61217" ht="15" customHeight="1" x14ac:dyDescent="0.25"/>
    <row r="61225" ht="15" customHeight="1" x14ac:dyDescent="0.25"/>
    <row r="61233" ht="15" customHeight="1" x14ac:dyDescent="0.25"/>
    <row r="61241" ht="15" customHeight="1" x14ac:dyDescent="0.25"/>
    <row r="61249" ht="15" customHeight="1" x14ac:dyDescent="0.25"/>
    <row r="61257" ht="15" customHeight="1" x14ac:dyDescent="0.25"/>
    <row r="61265" ht="15" customHeight="1" x14ac:dyDescent="0.25"/>
    <row r="61273" ht="15" customHeight="1" x14ac:dyDescent="0.25"/>
    <row r="61281" ht="15" customHeight="1" x14ac:dyDescent="0.25"/>
    <row r="61289" ht="15" customHeight="1" x14ac:dyDescent="0.25"/>
    <row r="61297" ht="15" customHeight="1" x14ac:dyDescent="0.25"/>
    <row r="61305" ht="15" customHeight="1" x14ac:dyDescent="0.25"/>
    <row r="61313" ht="15" customHeight="1" x14ac:dyDescent="0.25"/>
    <row r="61321" ht="15" customHeight="1" x14ac:dyDescent="0.25"/>
    <row r="61329" ht="15" customHeight="1" x14ac:dyDescent="0.25"/>
    <row r="61337" ht="15" customHeight="1" x14ac:dyDescent="0.25"/>
    <row r="61345" ht="15" customHeight="1" x14ac:dyDescent="0.25"/>
    <row r="61353" ht="15" customHeight="1" x14ac:dyDescent="0.25"/>
    <row r="61361" ht="15" customHeight="1" x14ac:dyDescent="0.25"/>
    <row r="61369" ht="15" customHeight="1" x14ac:dyDescent="0.25"/>
    <row r="61377" ht="15" customHeight="1" x14ac:dyDescent="0.25"/>
    <row r="61385" ht="15" customHeight="1" x14ac:dyDescent="0.25"/>
    <row r="61393" ht="15" customHeight="1" x14ac:dyDescent="0.25"/>
    <row r="61401" ht="15" customHeight="1" x14ac:dyDescent="0.25"/>
    <row r="61409" ht="15" customHeight="1" x14ac:dyDescent="0.25"/>
    <row r="61417" ht="15" customHeight="1" x14ac:dyDescent="0.25"/>
    <row r="61425" ht="15" customHeight="1" x14ac:dyDescent="0.25"/>
    <row r="61433" ht="15" customHeight="1" x14ac:dyDescent="0.25"/>
    <row r="61441" ht="15" customHeight="1" x14ac:dyDescent="0.25"/>
    <row r="61449" ht="15" customHeight="1" x14ac:dyDescent="0.25"/>
    <row r="61457" ht="15" customHeight="1" x14ac:dyDescent="0.25"/>
    <row r="61465" ht="15" customHeight="1" x14ac:dyDescent="0.25"/>
    <row r="61473" ht="15" customHeight="1" x14ac:dyDescent="0.25"/>
    <row r="61481" ht="15" customHeight="1" x14ac:dyDescent="0.25"/>
    <row r="61489" ht="15" customHeight="1" x14ac:dyDescent="0.25"/>
    <row r="61497" ht="15" customHeight="1" x14ac:dyDescent="0.25"/>
    <row r="61505" ht="15" customHeight="1" x14ac:dyDescent="0.25"/>
    <row r="61513" ht="15" customHeight="1" x14ac:dyDescent="0.25"/>
    <row r="61521" ht="15" customHeight="1" x14ac:dyDescent="0.25"/>
    <row r="61529" ht="15" customHeight="1" x14ac:dyDescent="0.25"/>
    <row r="61537" ht="15" customHeight="1" x14ac:dyDescent="0.25"/>
    <row r="61545" ht="15" customHeight="1" x14ac:dyDescent="0.25"/>
    <row r="61553" ht="15" customHeight="1" x14ac:dyDescent="0.25"/>
    <row r="61561" ht="15" customHeight="1" x14ac:dyDescent="0.25"/>
    <row r="61569" ht="15" customHeight="1" x14ac:dyDescent="0.25"/>
    <row r="61577" ht="15" customHeight="1" x14ac:dyDescent="0.25"/>
    <row r="61585" ht="15" customHeight="1" x14ac:dyDescent="0.25"/>
    <row r="61593" ht="15" customHeight="1" x14ac:dyDescent="0.25"/>
    <row r="61601" ht="15" customHeight="1" x14ac:dyDescent="0.25"/>
    <row r="61609" ht="15" customHeight="1" x14ac:dyDescent="0.25"/>
    <row r="61617" ht="15" customHeight="1" x14ac:dyDescent="0.25"/>
    <row r="61625" ht="15" customHeight="1" x14ac:dyDescent="0.25"/>
    <row r="61633" ht="15" customHeight="1" x14ac:dyDescent="0.25"/>
    <row r="61641" ht="15" customHeight="1" x14ac:dyDescent="0.25"/>
    <row r="61649" ht="15" customHeight="1" x14ac:dyDescent="0.25"/>
    <row r="61657" ht="15" customHeight="1" x14ac:dyDescent="0.25"/>
    <row r="61665" ht="15" customHeight="1" x14ac:dyDescent="0.25"/>
    <row r="61673" ht="15" customHeight="1" x14ac:dyDescent="0.25"/>
    <row r="61681" ht="15" customHeight="1" x14ac:dyDescent="0.25"/>
    <row r="61689" ht="15" customHeight="1" x14ac:dyDescent="0.25"/>
    <row r="61697" ht="15" customHeight="1" x14ac:dyDescent="0.25"/>
    <row r="61705" ht="15" customHeight="1" x14ac:dyDescent="0.25"/>
    <row r="61713" ht="15" customHeight="1" x14ac:dyDescent="0.25"/>
    <row r="61721" ht="15" customHeight="1" x14ac:dyDescent="0.25"/>
    <row r="61729" ht="15" customHeight="1" x14ac:dyDescent="0.25"/>
    <row r="61737" ht="15" customHeight="1" x14ac:dyDescent="0.25"/>
    <row r="61745" ht="15" customHeight="1" x14ac:dyDescent="0.25"/>
    <row r="61753" ht="15" customHeight="1" x14ac:dyDescent="0.25"/>
    <row r="61761" ht="15" customHeight="1" x14ac:dyDescent="0.25"/>
    <row r="61769" ht="15" customHeight="1" x14ac:dyDescent="0.25"/>
    <row r="61777" ht="15" customHeight="1" x14ac:dyDescent="0.25"/>
    <row r="61785" ht="15" customHeight="1" x14ac:dyDescent="0.25"/>
    <row r="61793" ht="15" customHeight="1" x14ac:dyDescent="0.25"/>
    <row r="61801" ht="15" customHeight="1" x14ac:dyDescent="0.25"/>
    <row r="61809" ht="15" customHeight="1" x14ac:dyDescent="0.25"/>
    <row r="61817" ht="15" customHeight="1" x14ac:dyDescent="0.25"/>
    <row r="61825" ht="15" customHeight="1" x14ac:dyDescent="0.25"/>
    <row r="61833" ht="15" customHeight="1" x14ac:dyDescent="0.25"/>
    <row r="61841" ht="15" customHeight="1" x14ac:dyDescent="0.25"/>
    <row r="61849" ht="15" customHeight="1" x14ac:dyDescent="0.25"/>
    <row r="61857" ht="15" customHeight="1" x14ac:dyDescent="0.25"/>
    <row r="61865" ht="15" customHeight="1" x14ac:dyDescent="0.25"/>
    <row r="61873" ht="15" customHeight="1" x14ac:dyDescent="0.25"/>
    <row r="61881" ht="15" customHeight="1" x14ac:dyDescent="0.25"/>
    <row r="61889" ht="15" customHeight="1" x14ac:dyDescent="0.25"/>
    <row r="61897" ht="15" customHeight="1" x14ac:dyDescent="0.25"/>
    <row r="61905" ht="15" customHeight="1" x14ac:dyDescent="0.25"/>
    <row r="61913" ht="15" customHeight="1" x14ac:dyDescent="0.25"/>
    <row r="61921" ht="15" customHeight="1" x14ac:dyDescent="0.25"/>
    <row r="61929" ht="15" customHeight="1" x14ac:dyDescent="0.25"/>
    <row r="61937" ht="15" customHeight="1" x14ac:dyDescent="0.25"/>
    <row r="61945" ht="15" customHeight="1" x14ac:dyDescent="0.25"/>
    <row r="61953" ht="15" customHeight="1" x14ac:dyDescent="0.25"/>
    <row r="61961" ht="15" customHeight="1" x14ac:dyDescent="0.25"/>
    <row r="61969" ht="15" customHeight="1" x14ac:dyDescent="0.25"/>
    <row r="61977" ht="15" customHeight="1" x14ac:dyDescent="0.25"/>
    <row r="61985" ht="15" customHeight="1" x14ac:dyDescent="0.25"/>
    <row r="61993" ht="15" customHeight="1" x14ac:dyDescent="0.25"/>
    <row r="62001" ht="15" customHeight="1" x14ac:dyDescent="0.25"/>
    <row r="62009" ht="15" customHeight="1" x14ac:dyDescent="0.25"/>
    <row r="62017" ht="15" customHeight="1" x14ac:dyDescent="0.25"/>
    <row r="62025" ht="15" customHeight="1" x14ac:dyDescent="0.25"/>
    <row r="62033" ht="15" customHeight="1" x14ac:dyDescent="0.25"/>
    <row r="62041" ht="15" customHeight="1" x14ac:dyDescent="0.25"/>
    <row r="62049" ht="15" customHeight="1" x14ac:dyDescent="0.25"/>
    <row r="62057" ht="15" customHeight="1" x14ac:dyDescent="0.25"/>
    <row r="62065" ht="15" customHeight="1" x14ac:dyDescent="0.25"/>
    <row r="62073" ht="15" customHeight="1" x14ac:dyDescent="0.25"/>
    <row r="62081" ht="15" customHeight="1" x14ac:dyDescent="0.25"/>
    <row r="62089" ht="15" customHeight="1" x14ac:dyDescent="0.25"/>
    <row r="62097" ht="15" customHeight="1" x14ac:dyDescent="0.25"/>
    <row r="62105" ht="15" customHeight="1" x14ac:dyDescent="0.25"/>
    <row r="62113" ht="15" customHeight="1" x14ac:dyDescent="0.25"/>
    <row r="62121" ht="15" customHeight="1" x14ac:dyDescent="0.25"/>
    <row r="62129" ht="15" customHeight="1" x14ac:dyDescent="0.25"/>
    <row r="62137" ht="15" customHeight="1" x14ac:dyDescent="0.25"/>
    <row r="62145" ht="15" customHeight="1" x14ac:dyDescent="0.25"/>
    <row r="62153" ht="15" customHeight="1" x14ac:dyDescent="0.25"/>
    <row r="62161" ht="15" customHeight="1" x14ac:dyDescent="0.25"/>
    <row r="62169" ht="15" customHeight="1" x14ac:dyDescent="0.25"/>
    <row r="62177" ht="15" customHeight="1" x14ac:dyDescent="0.25"/>
    <row r="62185" ht="15" customHeight="1" x14ac:dyDescent="0.25"/>
    <row r="62193" ht="15" customHeight="1" x14ac:dyDescent="0.25"/>
    <row r="62201" ht="15" customHeight="1" x14ac:dyDescent="0.25"/>
    <row r="62209" ht="15" customHeight="1" x14ac:dyDescent="0.25"/>
    <row r="62217" ht="15" customHeight="1" x14ac:dyDescent="0.25"/>
    <row r="62225" ht="15" customHeight="1" x14ac:dyDescent="0.25"/>
    <row r="62233" ht="15" customHeight="1" x14ac:dyDescent="0.25"/>
    <row r="62241" ht="15" customHeight="1" x14ac:dyDescent="0.25"/>
    <row r="62249" ht="15" customHeight="1" x14ac:dyDescent="0.25"/>
    <row r="62257" ht="15" customHeight="1" x14ac:dyDescent="0.25"/>
    <row r="62265" ht="15" customHeight="1" x14ac:dyDescent="0.25"/>
    <row r="62273" ht="15" customHeight="1" x14ac:dyDescent="0.25"/>
    <row r="62281" ht="15" customHeight="1" x14ac:dyDescent="0.25"/>
    <row r="62289" ht="15" customHeight="1" x14ac:dyDescent="0.25"/>
    <row r="62297" ht="15" customHeight="1" x14ac:dyDescent="0.25"/>
    <row r="62305" ht="15" customHeight="1" x14ac:dyDescent="0.25"/>
    <row r="62313" ht="15" customHeight="1" x14ac:dyDescent="0.25"/>
    <row r="62321" ht="15" customHeight="1" x14ac:dyDescent="0.25"/>
    <row r="62329" ht="15" customHeight="1" x14ac:dyDescent="0.25"/>
    <row r="62337" ht="15" customHeight="1" x14ac:dyDescent="0.25"/>
    <row r="62345" ht="15" customHeight="1" x14ac:dyDescent="0.25"/>
    <row r="62353" ht="15" customHeight="1" x14ac:dyDescent="0.25"/>
    <row r="62361" ht="15" customHeight="1" x14ac:dyDescent="0.25"/>
    <row r="62369" ht="15" customHeight="1" x14ac:dyDescent="0.25"/>
    <row r="62377" ht="15" customHeight="1" x14ac:dyDescent="0.25"/>
    <row r="62385" ht="15" customHeight="1" x14ac:dyDescent="0.25"/>
    <row r="62393" ht="15" customHeight="1" x14ac:dyDescent="0.25"/>
    <row r="62401" ht="15" customHeight="1" x14ac:dyDescent="0.25"/>
    <row r="62409" ht="15" customHeight="1" x14ac:dyDescent="0.25"/>
    <row r="62417" ht="15" customHeight="1" x14ac:dyDescent="0.25"/>
    <row r="62425" ht="15" customHeight="1" x14ac:dyDescent="0.25"/>
    <row r="62433" ht="15" customHeight="1" x14ac:dyDescent="0.25"/>
    <row r="62441" ht="15" customHeight="1" x14ac:dyDescent="0.25"/>
    <row r="62449" ht="15" customHeight="1" x14ac:dyDescent="0.25"/>
    <row r="62457" ht="15" customHeight="1" x14ac:dyDescent="0.25"/>
    <row r="62465" ht="15" customHeight="1" x14ac:dyDescent="0.25"/>
    <row r="62473" ht="15" customHeight="1" x14ac:dyDescent="0.25"/>
    <row r="62481" ht="15" customHeight="1" x14ac:dyDescent="0.25"/>
    <row r="62489" ht="15" customHeight="1" x14ac:dyDescent="0.25"/>
    <row r="62497" ht="15" customHeight="1" x14ac:dyDescent="0.25"/>
    <row r="62505" ht="15" customHeight="1" x14ac:dyDescent="0.25"/>
    <row r="62513" ht="15" customHeight="1" x14ac:dyDescent="0.25"/>
    <row r="62521" ht="15" customHeight="1" x14ac:dyDescent="0.25"/>
    <row r="62529" ht="15" customHeight="1" x14ac:dyDescent="0.25"/>
    <row r="62537" ht="15" customHeight="1" x14ac:dyDescent="0.25"/>
    <row r="62545" ht="15" customHeight="1" x14ac:dyDescent="0.25"/>
    <row r="62553" ht="15" customHeight="1" x14ac:dyDescent="0.25"/>
    <row r="62561" ht="15" customHeight="1" x14ac:dyDescent="0.25"/>
    <row r="62569" ht="15" customHeight="1" x14ac:dyDescent="0.25"/>
    <row r="62577" ht="15" customHeight="1" x14ac:dyDescent="0.25"/>
    <row r="62585" ht="15" customHeight="1" x14ac:dyDescent="0.25"/>
    <row r="62593" ht="15" customHeight="1" x14ac:dyDescent="0.25"/>
    <row r="62601" ht="15" customHeight="1" x14ac:dyDescent="0.25"/>
    <row r="62609" ht="15" customHeight="1" x14ac:dyDescent="0.25"/>
    <row r="62617" ht="15" customHeight="1" x14ac:dyDescent="0.25"/>
    <row r="62625" ht="15" customHeight="1" x14ac:dyDescent="0.25"/>
    <row r="62633" ht="15" customHeight="1" x14ac:dyDescent="0.25"/>
    <row r="62641" ht="15" customHeight="1" x14ac:dyDescent="0.25"/>
    <row r="62649" ht="15" customHeight="1" x14ac:dyDescent="0.25"/>
    <row r="62657" ht="15" customHeight="1" x14ac:dyDescent="0.25"/>
    <row r="62665" ht="15" customHeight="1" x14ac:dyDescent="0.25"/>
    <row r="62673" ht="15" customHeight="1" x14ac:dyDescent="0.25"/>
    <row r="62681" ht="15" customHeight="1" x14ac:dyDescent="0.25"/>
    <row r="62689" ht="15" customHeight="1" x14ac:dyDescent="0.25"/>
    <row r="62697" ht="15" customHeight="1" x14ac:dyDescent="0.25"/>
    <row r="62705" ht="15" customHeight="1" x14ac:dyDescent="0.25"/>
    <row r="62713" ht="15" customHeight="1" x14ac:dyDescent="0.25"/>
    <row r="62721" ht="15" customHeight="1" x14ac:dyDescent="0.25"/>
    <row r="62729" ht="15" customHeight="1" x14ac:dyDescent="0.25"/>
    <row r="62737" ht="15" customHeight="1" x14ac:dyDescent="0.25"/>
    <row r="62745" ht="15" customHeight="1" x14ac:dyDescent="0.25"/>
    <row r="62753" ht="15" customHeight="1" x14ac:dyDescent="0.25"/>
    <row r="62761" ht="15" customHeight="1" x14ac:dyDescent="0.25"/>
    <row r="62769" ht="15" customHeight="1" x14ac:dyDescent="0.25"/>
    <row r="62777" ht="15" customHeight="1" x14ac:dyDescent="0.25"/>
    <row r="62785" ht="15" customHeight="1" x14ac:dyDescent="0.25"/>
    <row r="62793" ht="15" customHeight="1" x14ac:dyDescent="0.25"/>
    <row r="62801" ht="15" customHeight="1" x14ac:dyDescent="0.25"/>
    <row r="62809" ht="15" customHeight="1" x14ac:dyDescent="0.25"/>
    <row r="62817" ht="15" customHeight="1" x14ac:dyDescent="0.25"/>
    <row r="62825" ht="15" customHeight="1" x14ac:dyDescent="0.25"/>
    <row r="62833" ht="15" customHeight="1" x14ac:dyDescent="0.25"/>
    <row r="62841" ht="15" customHeight="1" x14ac:dyDescent="0.25"/>
    <row r="62849" ht="15" customHeight="1" x14ac:dyDescent="0.25"/>
    <row r="62857" ht="15" customHeight="1" x14ac:dyDescent="0.25"/>
    <row r="62865" ht="15" customHeight="1" x14ac:dyDescent="0.25"/>
    <row r="62873" ht="15" customHeight="1" x14ac:dyDescent="0.25"/>
    <row r="62881" ht="15" customHeight="1" x14ac:dyDescent="0.25"/>
    <row r="62889" ht="15" customHeight="1" x14ac:dyDescent="0.25"/>
    <row r="62897" ht="15" customHeight="1" x14ac:dyDescent="0.25"/>
    <row r="62905" ht="15" customHeight="1" x14ac:dyDescent="0.25"/>
    <row r="62913" ht="15" customHeight="1" x14ac:dyDescent="0.25"/>
    <row r="62921" ht="15" customHeight="1" x14ac:dyDescent="0.25"/>
    <row r="62929" ht="15" customHeight="1" x14ac:dyDescent="0.25"/>
    <row r="62937" ht="15" customHeight="1" x14ac:dyDescent="0.25"/>
    <row r="62945" ht="15" customHeight="1" x14ac:dyDescent="0.25"/>
    <row r="62953" ht="15" customHeight="1" x14ac:dyDescent="0.25"/>
    <row r="62961" ht="15" customHeight="1" x14ac:dyDescent="0.25"/>
    <row r="62969" ht="15" customHeight="1" x14ac:dyDescent="0.25"/>
    <row r="62977" ht="15" customHeight="1" x14ac:dyDescent="0.25"/>
    <row r="62985" ht="15" customHeight="1" x14ac:dyDescent="0.25"/>
    <row r="62993" ht="15" customHeight="1" x14ac:dyDescent="0.25"/>
    <row r="63001" ht="15" customHeight="1" x14ac:dyDescent="0.25"/>
    <row r="63009" ht="15" customHeight="1" x14ac:dyDescent="0.25"/>
    <row r="63017" ht="15" customHeight="1" x14ac:dyDescent="0.25"/>
    <row r="63025" ht="15" customHeight="1" x14ac:dyDescent="0.25"/>
    <row r="63033" ht="15" customHeight="1" x14ac:dyDescent="0.25"/>
    <row r="63041" ht="15" customHeight="1" x14ac:dyDescent="0.25"/>
    <row r="63049" ht="15" customHeight="1" x14ac:dyDescent="0.25"/>
    <row r="63057" ht="15" customHeight="1" x14ac:dyDescent="0.25"/>
    <row r="63065" ht="15" customHeight="1" x14ac:dyDescent="0.25"/>
    <row r="63073" ht="15" customHeight="1" x14ac:dyDescent="0.25"/>
    <row r="63081" ht="15" customHeight="1" x14ac:dyDescent="0.25"/>
    <row r="63089" ht="15" customHeight="1" x14ac:dyDescent="0.25"/>
    <row r="63097" ht="15" customHeight="1" x14ac:dyDescent="0.25"/>
    <row r="63105" ht="15" customHeight="1" x14ac:dyDescent="0.25"/>
    <row r="63113" ht="15" customHeight="1" x14ac:dyDescent="0.25"/>
    <row r="63121" ht="15" customHeight="1" x14ac:dyDescent="0.25"/>
    <row r="63129" ht="15" customHeight="1" x14ac:dyDescent="0.25"/>
    <row r="63137" ht="15" customHeight="1" x14ac:dyDescent="0.25"/>
    <row r="63145" ht="15" customHeight="1" x14ac:dyDescent="0.25"/>
    <row r="63153" ht="15" customHeight="1" x14ac:dyDescent="0.25"/>
    <row r="63161" ht="15" customHeight="1" x14ac:dyDescent="0.25"/>
    <row r="63169" ht="15" customHeight="1" x14ac:dyDescent="0.25"/>
    <row r="63177" ht="15" customHeight="1" x14ac:dyDescent="0.25"/>
    <row r="63185" ht="15" customHeight="1" x14ac:dyDescent="0.25"/>
    <row r="63193" ht="15" customHeight="1" x14ac:dyDescent="0.25"/>
    <row r="63201" ht="15" customHeight="1" x14ac:dyDescent="0.25"/>
    <row r="63209" ht="15" customHeight="1" x14ac:dyDescent="0.25"/>
    <row r="63217" ht="15" customHeight="1" x14ac:dyDescent="0.25"/>
    <row r="63225" ht="15" customHeight="1" x14ac:dyDescent="0.25"/>
    <row r="63233" ht="15" customHeight="1" x14ac:dyDescent="0.25"/>
    <row r="63241" ht="15" customHeight="1" x14ac:dyDescent="0.25"/>
    <row r="63249" ht="15" customHeight="1" x14ac:dyDescent="0.25"/>
    <row r="63257" ht="15" customHeight="1" x14ac:dyDescent="0.25"/>
    <row r="63265" ht="15" customHeight="1" x14ac:dyDescent="0.25"/>
    <row r="63273" ht="15" customHeight="1" x14ac:dyDescent="0.25"/>
    <row r="63281" ht="15" customHeight="1" x14ac:dyDescent="0.25"/>
    <row r="63289" ht="15" customHeight="1" x14ac:dyDescent="0.25"/>
    <row r="63297" ht="15" customHeight="1" x14ac:dyDescent="0.25"/>
    <row r="63305" ht="15" customHeight="1" x14ac:dyDescent="0.25"/>
    <row r="63313" ht="15" customHeight="1" x14ac:dyDescent="0.25"/>
    <row r="63321" ht="15" customHeight="1" x14ac:dyDescent="0.25"/>
    <row r="63329" ht="15" customHeight="1" x14ac:dyDescent="0.25"/>
    <row r="63337" ht="15" customHeight="1" x14ac:dyDescent="0.25"/>
    <row r="63345" ht="15" customHeight="1" x14ac:dyDescent="0.25"/>
    <row r="63353" ht="15" customHeight="1" x14ac:dyDescent="0.25"/>
    <row r="63361" ht="15" customHeight="1" x14ac:dyDescent="0.25"/>
    <row r="63369" ht="15" customHeight="1" x14ac:dyDescent="0.25"/>
    <row r="63377" ht="15" customHeight="1" x14ac:dyDescent="0.25"/>
    <row r="63385" ht="15" customHeight="1" x14ac:dyDescent="0.25"/>
    <row r="63393" ht="15" customHeight="1" x14ac:dyDescent="0.25"/>
    <row r="63401" ht="15" customHeight="1" x14ac:dyDescent="0.25"/>
    <row r="63409" ht="15" customHeight="1" x14ac:dyDescent="0.25"/>
    <row r="63417" ht="15" customHeight="1" x14ac:dyDescent="0.25"/>
    <row r="63425" ht="15" customHeight="1" x14ac:dyDescent="0.25"/>
    <row r="63433" ht="15" customHeight="1" x14ac:dyDescent="0.25"/>
    <row r="63441" ht="15" customHeight="1" x14ac:dyDescent="0.25"/>
    <row r="63449" ht="15" customHeight="1" x14ac:dyDescent="0.25"/>
    <row r="63457" ht="15" customHeight="1" x14ac:dyDescent="0.25"/>
    <row r="63465" ht="15" customHeight="1" x14ac:dyDescent="0.25"/>
    <row r="63473" ht="15" customHeight="1" x14ac:dyDescent="0.25"/>
    <row r="63481" ht="15" customHeight="1" x14ac:dyDescent="0.25"/>
    <row r="63489" ht="15" customHeight="1" x14ac:dyDescent="0.25"/>
    <row r="63497" ht="15" customHeight="1" x14ac:dyDescent="0.25"/>
    <row r="63505" ht="15" customHeight="1" x14ac:dyDescent="0.25"/>
    <row r="63513" ht="15" customHeight="1" x14ac:dyDescent="0.25"/>
    <row r="63521" ht="15" customHeight="1" x14ac:dyDescent="0.25"/>
    <row r="63529" ht="15" customHeight="1" x14ac:dyDescent="0.25"/>
    <row r="63537" ht="15" customHeight="1" x14ac:dyDescent="0.25"/>
    <row r="63545" ht="15" customHeight="1" x14ac:dyDescent="0.25"/>
    <row r="63553" ht="15" customHeight="1" x14ac:dyDescent="0.25"/>
    <row r="63561" ht="15" customHeight="1" x14ac:dyDescent="0.25"/>
    <row r="63569" ht="15" customHeight="1" x14ac:dyDescent="0.25"/>
    <row r="63577" ht="15" customHeight="1" x14ac:dyDescent="0.25"/>
    <row r="63585" ht="15" customHeight="1" x14ac:dyDescent="0.25"/>
    <row r="63593" ht="15" customHeight="1" x14ac:dyDescent="0.25"/>
    <row r="63601" ht="15" customHeight="1" x14ac:dyDescent="0.25"/>
    <row r="63609" ht="15" customHeight="1" x14ac:dyDescent="0.25"/>
    <row r="63617" ht="15" customHeight="1" x14ac:dyDescent="0.25"/>
    <row r="63625" ht="15" customHeight="1" x14ac:dyDescent="0.25"/>
    <row r="63633" ht="15" customHeight="1" x14ac:dyDescent="0.25"/>
    <row r="63641" ht="15" customHeight="1" x14ac:dyDescent="0.25"/>
    <row r="63649" ht="15" customHeight="1" x14ac:dyDescent="0.25"/>
    <row r="63657" ht="15" customHeight="1" x14ac:dyDescent="0.25"/>
    <row r="63665" ht="15" customHeight="1" x14ac:dyDescent="0.25"/>
    <row r="63673" ht="15" customHeight="1" x14ac:dyDescent="0.25"/>
    <row r="63681" ht="15" customHeight="1" x14ac:dyDescent="0.25"/>
    <row r="63689" ht="15" customHeight="1" x14ac:dyDescent="0.25"/>
    <row r="63697" ht="15" customHeight="1" x14ac:dyDescent="0.25"/>
    <row r="63705" ht="15" customHeight="1" x14ac:dyDescent="0.25"/>
    <row r="63713" ht="15" customHeight="1" x14ac:dyDescent="0.25"/>
    <row r="63721" ht="15" customHeight="1" x14ac:dyDescent="0.25"/>
    <row r="63729" ht="15" customHeight="1" x14ac:dyDescent="0.25"/>
    <row r="63737" ht="15" customHeight="1" x14ac:dyDescent="0.25"/>
    <row r="63745" ht="15" customHeight="1" x14ac:dyDescent="0.25"/>
    <row r="63753" ht="15" customHeight="1" x14ac:dyDescent="0.25"/>
    <row r="63761" ht="15" customHeight="1" x14ac:dyDescent="0.25"/>
    <row r="63769" ht="15" customHeight="1" x14ac:dyDescent="0.25"/>
    <row r="63777" ht="15" customHeight="1" x14ac:dyDescent="0.25"/>
    <row r="63785" ht="15" customHeight="1" x14ac:dyDescent="0.25"/>
    <row r="63793" ht="15" customHeight="1" x14ac:dyDescent="0.25"/>
    <row r="63801" ht="15" customHeight="1" x14ac:dyDescent="0.25"/>
    <row r="63809" ht="15" customHeight="1" x14ac:dyDescent="0.25"/>
    <row r="63817" ht="15" customHeight="1" x14ac:dyDescent="0.25"/>
    <row r="63825" ht="15" customHeight="1" x14ac:dyDescent="0.25"/>
    <row r="63833" ht="15" customHeight="1" x14ac:dyDescent="0.25"/>
    <row r="63841" ht="15" customHeight="1" x14ac:dyDescent="0.25"/>
    <row r="63849" ht="15" customHeight="1" x14ac:dyDescent="0.25"/>
    <row r="63857" ht="15" customHeight="1" x14ac:dyDescent="0.25"/>
    <row r="63865" ht="15" customHeight="1" x14ac:dyDescent="0.25"/>
    <row r="63873" ht="15" customHeight="1" x14ac:dyDescent="0.25"/>
    <row r="63881" ht="15" customHeight="1" x14ac:dyDescent="0.25"/>
    <row r="63889" ht="15" customHeight="1" x14ac:dyDescent="0.25"/>
    <row r="63897" ht="15" customHeight="1" x14ac:dyDescent="0.25"/>
    <row r="63905" ht="15" customHeight="1" x14ac:dyDescent="0.25"/>
    <row r="63913" ht="15" customHeight="1" x14ac:dyDescent="0.25"/>
    <row r="63921" ht="15" customHeight="1" x14ac:dyDescent="0.25"/>
    <row r="63929" ht="15" customHeight="1" x14ac:dyDescent="0.25"/>
    <row r="63937" ht="15" customHeight="1" x14ac:dyDescent="0.25"/>
    <row r="63945" ht="15" customHeight="1" x14ac:dyDescent="0.25"/>
    <row r="63953" ht="15" customHeight="1" x14ac:dyDescent="0.25"/>
    <row r="63961" ht="15" customHeight="1" x14ac:dyDescent="0.25"/>
    <row r="63969" ht="15" customHeight="1" x14ac:dyDescent="0.25"/>
    <row r="63977" ht="15" customHeight="1" x14ac:dyDescent="0.25"/>
    <row r="63985" ht="15" customHeight="1" x14ac:dyDescent="0.25"/>
    <row r="63993" ht="15" customHeight="1" x14ac:dyDescent="0.25"/>
    <row r="64001" ht="15" customHeight="1" x14ac:dyDescent="0.25"/>
    <row r="64009" ht="15" customHeight="1" x14ac:dyDescent="0.25"/>
    <row r="64017" ht="15" customHeight="1" x14ac:dyDescent="0.25"/>
    <row r="64025" ht="15" customHeight="1" x14ac:dyDescent="0.25"/>
    <row r="64033" ht="15" customHeight="1" x14ac:dyDescent="0.25"/>
    <row r="64041" ht="15" customHeight="1" x14ac:dyDescent="0.25"/>
    <row r="64049" ht="15" customHeight="1" x14ac:dyDescent="0.25"/>
    <row r="64057" ht="15" customHeight="1" x14ac:dyDescent="0.25"/>
    <row r="64065" ht="15" customHeight="1" x14ac:dyDescent="0.25"/>
    <row r="64073" ht="15" customHeight="1" x14ac:dyDescent="0.25"/>
    <row r="64081" ht="15" customHeight="1" x14ac:dyDescent="0.25"/>
    <row r="64089" ht="15" customHeight="1" x14ac:dyDescent="0.25"/>
    <row r="64097" ht="15" customHeight="1" x14ac:dyDescent="0.25"/>
    <row r="64105" ht="15" customHeight="1" x14ac:dyDescent="0.25"/>
    <row r="64113" ht="15" customHeight="1" x14ac:dyDescent="0.25"/>
    <row r="64121" ht="15" customHeight="1" x14ac:dyDescent="0.25"/>
    <row r="64129" ht="15" customHeight="1" x14ac:dyDescent="0.25"/>
    <row r="64137" ht="15" customHeight="1" x14ac:dyDescent="0.25"/>
    <row r="64145" ht="15" customHeight="1" x14ac:dyDescent="0.25"/>
    <row r="64153" ht="15" customHeight="1" x14ac:dyDescent="0.25"/>
    <row r="64161" ht="15" customHeight="1" x14ac:dyDescent="0.25"/>
    <row r="64169" ht="15" customHeight="1" x14ac:dyDescent="0.25"/>
    <row r="64177" ht="15" customHeight="1" x14ac:dyDescent="0.25"/>
    <row r="64185" ht="15" customHeight="1" x14ac:dyDescent="0.25"/>
    <row r="64193" ht="15" customHeight="1" x14ac:dyDescent="0.25"/>
    <row r="64201" ht="15" customHeight="1" x14ac:dyDescent="0.25"/>
    <row r="64209" ht="15" customHeight="1" x14ac:dyDescent="0.25"/>
    <row r="64217" ht="15" customHeight="1" x14ac:dyDescent="0.25"/>
    <row r="64225" ht="15" customHeight="1" x14ac:dyDescent="0.25"/>
    <row r="64233" ht="15" customHeight="1" x14ac:dyDescent="0.25"/>
    <row r="64241" ht="15" customHeight="1" x14ac:dyDescent="0.25"/>
    <row r="64249" ht="15" customHeight="1" x14ac:dyDescent="0.25"/>
    <row r="64257" ht="15" customHeight="1" x14ac:dyDescent="0.25"/>
    <row r="64265" ht="15" customHeight="1" x14ac:dyDescent="0.25"/>
    <row r="64273" ht="15" customHeight="1" x14ac:dyDescent="0.25"/>
    <row r="64281" ht="15" customHeight="1" x14ac:dyDescent="0.25"/>
    <row r="64289" ht="15" customHeight="1" x14ac:dyDescent="0.25"/>
    <row r="64297" ht="15" customHeight="1" x14ac:dyDescent="0.25"/>
    <row r="64305" ht="15" customHeight="1" x14ac:dyDescent="0.25"/>
    <row r="64313" ht="15" customHeight="1" x14ac:dyDescent="0.25"/>
    <row r="64321" ht="15" customHeight="1" x14ac:dyDescent="0.25"/>
    <row r="64329" ht="15" customHeight="1" x14ac:dyDescent="0.25"/>
    <row r="64337" ht="15" customHeight="1" x14ac:dyDescent="0.25"/>
    <row r="64345" ht="15" customHeight="1" x14ac:dyDescent="0.25"/>
    <row r="64353" ht="15" customHeight="1" x14ac:dyDescent="0.25"/>
    <row r="64361" ht="15" customHeight="1" x14ac:dyDescent="0.25"/>
    <row r="64369" ht="15" customHeight="1" x14ac:dyDescent="0.25"/>
    <row r="64377" ht="15" customHeight="1" x14ac:dyDescent="0.25"/>
    <row r="64385" ht="15" customHeight="1" x14ac:dyDescent="0.25"/>
    <row r="64393" ht="15" customHeight="1" x14ac:dyDescent="0.25"/>
    <row r="64401" ht="15" customHeight="1" x14ac:dyDescent="0.25"/>
    <row r="64409" ht="15" customHeight="1" x14ac:dyDescent="0.25"/>
    <row r="64417" ht="15" customHeight="1" x14ac:dyDescent="0.25"/>
    <row r="64425" ht="15" customHeight="1" x14ac:dyDescent="0.25"/>
    <row r="64433" ht="15" customHeight="1" x14ac:dyDescent="0.25"/>
    <row r="64441" ht="15" customHeight="1" x14ac:dyDescent="0.25"/>
    <row r="64449" ht="15" customHeight="1" x14ac:dyDescent="0.25"/>
    <row r="64457" ht="15" customHeight="1" x14ac:dyDescent="0.25"/>
    <row r="64465" ht="15" customHeight="1" x14ac:dyDescent="0.25"/>
    <row r="64473" ht="15" customHeight="1" x14ac:dyDescent="0.25"/>
    <row r="64481" ht="15" customHeight="1" x14ac:dyDescent="0.25"/>
    <row r="64489" ht="15" customHeight="1" x14ac:dyDescent="0.25"/>
    <row r="64497" ht="15" customHeight="1" x14ac:dyDescent="0.25"/>
    <row r="64505" ht="15" customHeight="1" x14ac:dyDescent="0.25"/>
    <row r="64513" ht="15" customHeight="1" x14ac:dyDescent="0.25"/>
    <row r="64521" ht="15" customHeight="1" x14ac:dyDescent="0.25"/>
    <row r="64529" ht="15" customHeight="1" x14ac:dyDescent="0.25"/>
    <row r="64537" ht="15" customHeight="1" x14ac:dyDescent="0.25"/>
    <row r="64545" ht="15" customHeight="1" x14ac:dyDescent="0.25"/>
    <row r="64553" ht="15" customHeight="1" x14ac:dyDescent="0.25"/>
    <row r="64561" ht="15" customHeight="1" x14ac:dyDescent="0.25"/>
    <row r="64569" ht="15" customHeight="1" x14ac:dyDescent="0.25"/>
    <row r="64577" ht="15" customHeight="1" x14ac:dyDescent="0.25"/>
    <row r="64585" ht="15" customHeight="1" x14ac:dyDescent="0.25"/>
    <row r="64593" ht="15" customHeight="1" x14ac:dyDescent="0.25"/>
    <row r="64601" ht="15" customHeight="1" x14ac:dyDescent="0.25"/>
    <row r="64609" ht="15" customHeight="1" x14ac:dyDescent="0.25"/>
    <row r="64617" ht="15" customHeight="1" x14ac:dyDescent="0.25"/>
    <row r="64625" ht="15" customHeight="1" x14ac:dyDescent="0.25"/>
    <row r="64633" ht="15" customHeight="1" x14ac:dyDescent="0.25"/>
    <row r="64641" ht="15" customHeight="1" x14ac:dyDescent="0.25"/>
    <row r="64649" ht="15" customHeight="1" x14ac:dyDescent="0.25"/>
    <row r="64657" ht="15" customHeight="1" x14ac:dyDescent="0.25"/>
    <row r="64665" ht="15" customHeight="1" x14ac:dyDescent="0.25"/>
    <row r="64673" ht="15" customHeight="1" x14ac:dyDescent="0.25"/>
    <row r="64681" ht="15" customHeight="1" x14ac:dyDescent="0.25"/>
    <row r="64689" ht="15" customHeight="1" x14ac:dyDescent="0.25"/>
    <row r="64697" ht="15" customHeight="1" x14ac:dyDescent="0.25"/>
    <row r="64705" ht="15" customHeight="1" x14ac:dyDescent="0.25"/>
    <row r="64713" ht="15" customHeight="1" x14ac:dyDescent="0.25"/>
    <row r="64721" ht="15" customHeight="1" x14ac:dyDescent="0.25"/>
    <row r="64729" ht="15" customHeight="1" x14ac:dyDescent="0.25"/>
    <row r="64737" ht="15" customHeight="1" x14ac:dyDescent="0.25"/>
    <row r="64745" ht="15" customHeight="1" x14ac:dyDescent="0.25"/>
    <row r="64753" ht="15" customHeight="1" x14ac:dyDescent="0.25"/>
    <row r="64761" ht="15" customHeight="1" x14ac:dyDescent="0.25"/>
    <row r="64769" ht="15" customHeight="1" x14ac:dyDescent="0.25"/>
    <row r="64777" ht="15" customHeight="1" x14ac:dyDescent="0.25"/>
    <row r="64785" ht="15" customHeight="1" x14ac:dyDescent="0.25"/>
    <row r="64793" ht="15" customHeight="1" x14ac:dyDescent="0.25"/>
    <row r="64801" ht="15" customHeight="1" x14ac:dyDescent="0.25"/>
    <row r="64809" ht="15" customHeight="1" x14ac:dyDescent="0.25"/>
    <row r="64817" ht="15" customHeight="1" x14ac:dyDescent="0.25"/>
    <row r="64825" ht="15" customHeight="1" x14ac:dyDescent="0.25"/>
    <row r="64833" ht="15" customHeight="1" x14ac:dyDescent="0.25"/>
    <row r="64841" ht="15" customHeight="1" x14ac:dyDescent="0.25"/>
    <row r="64849" ht="15" customHeight="1" x14ac:dyDescent="0.25"/>
    <row r="64857" ht="15" customHeight="1" x14ac:dyDescent="0.25"/>
    <row r="64865" ht="15" customHeight="1" x14ac:dyDescent="0.25"/>
    <row r="64873" ht="15" customHeight="1" x14ac:dyDescent="0.25"/>
    <row r="64881" ht="15" customHeight="1" x14ac:dyDescent="0.25"/>
    <row r="64889" ht="15" customHeight="1" x14ac:dyDescent="0.25"/>
    <row r="64897" ht="15" customHeight="1" x14ac:dyDescent="0.25"/>
    <row r="64905" ht="15" customHeight="1" x14ac:dyDescent="0.25"/>
    <row r="64913" ht="15" customHeight="1" x14ac:dyDescent="0.25"/>
    <row r="64921" ht="15" customHeight="1" x14ac:dyDescent="0.25"/>
    <row r="64929" ht="15" customHeight="1" x14ac:dyDescent="0.25"/>
    <row r="64937" ht="15" customHeight="1" x14ac:dyDescent="0.25"/>
    <row r="64945" ht="15" customHeight="1" x14ac:dyDescent="0.25"/>
    <row r="64953" ht="15" customHeight="1" x14ac:dyDescent="0.25"/>
    <row r="64961" ht="15" customHeight="1" x14ac:dyDescent="0.25"/>
    <row r="64969" ht="15" customHeight="1" x14ac:dyDescent="0.25"/>
    <row r="64977" ht="15" customHeight="1" x14ac:dyDescent="0.25"/>
    <row r="64985" ht="15" customHeight="1" x14ac:dyDescent="0.25"/>
    <row r="64993" ht="15" customHeight="1" x14ac:dyDescent="0.25"/>
    <row r="65001" ht="15" customHeight="1" x14ac:dyDescent="0.25"/>
    <row r="65009" ht="15" customHeight="1" x14ac:dyDescent="0.25"/>
    <row r="65017" ht="15" customHeight="1" x14ac:dyDescent="0.25"/>
    <row r="65025" ht="15" customHeight="1" x14ac:dyDescent="0.25"/>
    <row r="65033" ht="15" customHeight="1" x14ac:dyDescent="0.25"/>
    <row r="65041" ht="15" customHeight="1" x14ac:dyDescent="0.25"/>
    <row r="65049" ht="15" customHeight="1" x14ac:dyDescent="0.25"/>
    <row r="65057" ht="15" customHeight="1" x14ac:dyDescent="0.25"/>
    <row r="65065" ht="15" customHeight="1" x14ac:dyDescent="0.25"/>
    <row r="65073" ht="15" customHeight="1" x14ac:dyDescent="0.25"/>
    <row r="65081" ht="15" customHeight="1" x14ac:dyDescent="0.25"/>
    <row r="65089" ht="15" customHeight="1" x14ac:dyDescent="0.25"/>
    <row r="65097" ht="15" customHeight="1" x14ac:dyDescent="0.25"/>
    <row r="65105" ht="15" customHeight="1" x14ac:dyDescent="0.25"/>
    <row r="65113" ht="15" customHeight="1" x14ac:dyDescent="0.25"/>
    <row r="65121" ht="15" customHeight="1" x14ac:dyDescent="0.25"/>
    <row r="65129" ht="15" customHeight="1" x14ac:dyDescent="0.25"/>
    <row r="65137" ht="15" customHeight="1" x14ac:dyDescent="0.25"/>
    <row r="65145" ht="15" customHeight="1" x14ac:dyDescent="0.25"/>
    <row r="65153" ht="15" customHeight="1" x14ac:dyDescent="0.25"/>
    <row r="65161" ht="15" customHeight="1" x14ac:dyDescent="0.25"/>
    <row r="65169" ht="15" customHeight="1" x14ac:dyDescent="0.25"/>
    <row r="65177" ht="15" customHeight="1" x14ac:dyDescent="0.25"/>
    <row r="65185" ht="15" customHeight="1" x14ac:dyDescent="0.25"/>
    <row r="65193" ht="15" customHeight="1" x14ac:dyDescent="0.25"/>
    <row r="65201" ht="15" customHeight="1" x14ac:dyDescent="0.25"/>
    <row r="65209" ht="15" customHeight="1" x14ac:dyDescent="0.25"/>
    <row r="65217" ht="15" customHeight="1" x14ac:dyDescent="0.25"/>
    <row r="65225" ht="15" customHeight="1" x14ac:dyDescent="0.25"/>
    <row r="65233" ht="15" customHeight="1" x14ac:dyDescent="0.25"/>
    <row r="65241" ht="15" customHeight="1" x14ac:dyDescent="0.25"/>
    <row r="65249" ht="15" customHeight="1" x14ac:dyDescent="0.25"/>
    <row r="65257" ht="15" customHeight="1" x14ac:dyDescent="0.25"/>
    <row r="65265" ht="15" customHeight="1" x14ac:dyDescent="0.25"/>
    <row r="65273" ht="15" customHeight="1" x14ac:dyDescent="0.25"/>
    <row r="65281" ht="15" customHeight="1" x14ac:dyDescent="0.25"/>
    <row r="65289" ht="15" customHeight="1" x14ac:dyDescent="0.25"/>
    <row r="65297" ht="15" customHeight="1" x14ac:dyDescent="0.25"/>
    <row r="65305" ht="15" customHeight="1" x14ac:dyDescent="0.25"/>
    <row r="65313" ht="15" customHeight="1" x14ac:dyDescent="0.25"/>
    <row r="65321" ht="15" customHeight="1" x14ac:dyDescent="0.25"/>
    <row r="65329" ht="15" customHeight="1" x14ac:dyDescent="0.25"/>
    <row r="65337" ht="15" customHeight="1" x14ac:dyDescent="0.25"/>
    <row r="65345" ht="15" customHeight="1" x14ac:dyDescent="0.25"/>
    <row r="65353" ht="15" customHeight="1" x14ac:dyDescent="0.25"/>
    <row r="65361" ht="15" customHeight="1" x14ac:dyDescent="0.25"/>
    <row r="65369" ht="15" customHeight="1" x14ac:dyDescent="0.25"/>
    <row r="65377" ht="15" customHeight="1" x14ac:dyDescent="0.25"/>
    <row r="65385" ht="15" customHeight="1" x14ac:dyDescent="0.25"/>
    <row r="65393" ht="15" customHeight="1" x14ac:dyDescent="0.25"/>
    <row r="65401" ht="15" customHeight="1" x14ac:dyDescent="0.25"/>
    <row r="65409" ht="15" customHeight="1" x14ac:dyDescent="0.25"/>
    <row r="65417" ht="15" customHeight="1" x14ac:dyDescent="0.25"/>
    <row r="65425" ht="15" customHeight="1" x14ac:dyDescent="0.25"/>
    <row r="65433" ht="15" customHeight="1" x14ac:dyDescent="0.25"/>
    <row r="65441" ht="15" customHeight="1" x14ac:dyDescent="0.25"/>
    <row r="65449" ht="15" customHeight="1" x14ac:dyDescent="0.25"/>
    <row r="65457" ht="15" customHeight="1" x14ac:dyDescent="0.25"/>
    <row r="65465" ht="15" customHeight="1" x14ac:dyDescent="0.25"/>
    <row r="65473" ht="15" customHeight="1" x14ac:dyDescent="0.25"/>
    <row r="65481" ht="15" customHeight="1" x14ac:dyDescent="0.25"/>
    <row r="65489" ht="15" customHeight="1" x14ac:dyDescent="0.25"/>
    <row r="65497" ht="15" customHeight="1" x14ac:dyDescent="0.25"/>
    <row r="65505" ht="15" customHeight="1" x14ac:dyDescent="0.25"/>
    <row r="65513" ht="15" customHeight="1" x14ac:dyDescent="0.25"/>
    <row r="65521" ht="15" customHeight="1" x14ac:dyDescent="0.25"/>
    <row r="65529" ht="15" customHeight="1" x14ac:dyDescent="0.25"/>
    <row r="65537" ht="15" customHeight="1" x14ac:dyDescent="0.25"/>
    <row r="65545" ht="15" customHeight="1" x14ac:dyDescent="0.25"/>
    <row r="65553" ht="15" customHeight="1" x14ac:dyDescent="0.25"/>
    <row r="65561" ht="15" customHeight="1" x14ac:dyDescent="0.25"/>
    <row r="65569" ht="15" customHeight="1" x14ac:dyDescent="0.25"/>
    <row r="65577" ht="15" customHeight="1" x14ac:dyDescent="0.25"/>
    <row r="65585" ht="15" customHeight="1" x14ac:dyDescent="0.25"/>
    <row r="65593" ht="15" customHeight="1" x14ac:dyDescent="0.25"/>
    <row r="65601" ht="15" customHeight="1" x14ac:dyDescent="0.25"/>
    <row r="65609" ht="15" customHeight="1" x14ac:dyDescent="0.25"/>
    <row r="65617" ht="15" customHeight="1" x14ac:dyDescent="0.25"/>
    <row r="65625" ht="15" customHeight="1" x14ac:dyDescent="0.25"/>
    <row r="65633" ht="15" customHeight="1" x14ac:dyDescent="0.25"/>
    <row r="65641" ht="15" customHeight="1" x14ac:dyDescent="0.25"/>
    <row r="65649" ht="15" customHeight="1" x14ac:dyDescent="0.25"/>
    <row r="65657" ht="15" customHeight="1" x14ac:dyDescent="0.25"/>
    <row r="65665" ht="15" customHeight="1" x14ac:dyDescent="0.25"/>
    <row r="65673" ht="15" customHeight="1" x14ac:dyDescent="0.25"/>
    <row r="65681" ht="15" customHeight="1" x14ac:dyDescent="0.25"/>
    <row r="65689" ht="15" customHeight="1" x14ac:dyDescent="0.25"/>
    <row r="65697" ht="15" customHeight="1" x14ac:dyDescent="0.25"/>
    <row r="65705" ht="15" customHeight="1" x14ac:dyDescent="0.25"/>
    <row r="65713" ht="15" customHeight="1" x14ac:dyDescent="0.25"/>
    <row r="65721" ht="15" customHeight="1" x14ac:dyDescent="0.25"/>
    <row r="65729" ht="15" customHeight="1" x14ac:dyDescent="0.25"/>
    <row r="65737" ht="15" customHeight="1" x14ac:dyDescent="0.25"/>
    <row r="65745" ht="15" customHeight="1" x14ac:dyDescent="0.25"/>
    <row r="65753" ht="15" customHeight="1" x14ac:dyDescent="0.25"/>
    <row r="65761" ht="15" customHeight="1" x14ac:dyDescent="0.25"/>
    <row r="65769" ht="15" customHeight="1" x14ac:dyDescent="0.25"/>
    <row r="65777" ht="15" customHeight="1" x14ac:dyDescent="0.25"/>
    <row r="65785" ht="15" customHeight="1" x14ac:dyDescent="0.25"/>
    <row r="65793" ht="15" customHeight="1" x14ac:dyDescent="0.25"/>
    <row r="65801" ht="15" customHeight="1" x14ac:dyDescent="0.25"/>
    <row r="65809" ht="15" customHeight="1" x14ac:dyDescent="0.25"/>
    <row r="65817" ht="15" customHeight="1" x14ac:dyDescent="0.25"/>
    <row r="65825" ht="15" customHeight="1" x14ac:dyDescent="0.25"/>
    <row r="65833" ht="15" customHeight="1" x14ac:dyDescent="0.25"/>
    <row r="65841" ht="15" customHeight="1" x14ac:dyDescent="0.25"/>
    <row r="65849" ht="15" customHeight="1" x14ac:dyDescent="0.25"/>
    <row r="65857" ht="15" customHeight="1" x14ac:dyDescent="0.25"/>
    <row r="65865" ht="15" customHeight="1" x14ac:dyDescent="0.25"/>
    <row r="65873" ht="15" customHeight="1" x14ac:dyDescent="0.25"/>
    <row r="65881" ht="15" customHeight="1" x14ac:dyDescent="0.25"/>
    <row r="65889" ht="15" customHeight="1" x14ac:dyDescent="0.25"/>
    <row r="65897" ht="15" customHeight="1" x14ac:dyDescent="0.25"/>
    <row r="65905" ht="15" customHeight="1" x14ac:dyDescent="0.25"/>
    <row r="65913" ht="15" customHeight="1" x14ac:dyDescent="0.25"/>
    <row r="65921" ht="15" customHeight="1" x14ac:dyDescent="0.25"/>
    <row r="65929" ht="15" customHeight="1" x14ac:dyDescent="0.25"/>
    <row r="65937" ht="15" customHeight="1" x14ac:dyDescent="0.25"/>
    <row r="65945" ht="15" customHeight="1" x14ac:dyDescent="0.25"/>
    <row r="65953" ht="15" customHeight="1" x14ac:dyDescent="0.25"/>
    <row r="65961" ht="15" customHeight="1" x14ac:dyDescent="0.25"/>
    <row r="65969" ht="15" customHeight="1" x14ac:dyDescent="0.25"/>
    <row r="65977" ht="15" customHeight="1" x14ac:dyDescent="0.25"/>
    <row r="65985" ht="15" customHeight="1" x14ac:dyDescent="0.25"/>
    <row r="65993" ht="15" customHeight="1" x14ac:dyDescent="0.25"/>
    <row r="66001" ht="15" customHeight="1" x14ac:dyDescent="0.25"/>
    <row r="66009" ht="15" customHeight="1" x14ac:dyDescent="0.25"/>
    <row r="66017" ht="15" customHeight="1" x14ac:dyDescent="0.25"/>
    <row r="66025" ht="15" customHeight="1" x14ac:dyDescent="0.25"/>
    <row r="66033" ht="15" customHeight="1" x14ac:dyDescent="0.25"/>
    <row r="66041" ht="15" customHeight="1" x14ac:dyDescent="0.25"/>
    <row r="66049" ht="15" customHeight="1" x14ac:dyDescent="0.25"/>
    <row r="66057" ht="15" customHeight="1" x14ac:dyDescent="0.25"/>
    <row r="66065" ht="15" customHeight="1" x14ac:dyDescent="0.25"/>
    <row r="66073" ht="15" customHeight="1" x14ac:dyDescent="0.25"/>
    <row r="66081" ht="15" customHeight="1" x14ac:dyDescent="0.25"/>
    <row r="66089" ht="15" customHeight="1" x14ac:dyDescent="0.25"/>
    <row r="66097" ht="15" customHeight="1" x14ac:dyDescent="0.25"/>
    <row r="66105" ht="15" customHeight="1" x14ac:dyDescent="0.25"/>
    <row r="66113" ht="15" customHeight="1" x14ac:dyDescent="0.25"/>
    <row r="66121" ht="15" customHeight="1" x14ac:dyDescent="0.25"/>
    <row r="66129" ht="15" customHeight="1" x14ac:dyDescent="0.25"/>
    <row r="66137" ht="15" customHeight="1" x14ac:dyDescent="0.25"/>
    <row r="66145" ht="15" customHeight="1" x14ac:dyDescent="0.25"/>
    <row r="66153" ht="15" customHeight="1" x14ac:dyDescent="0.25"/>
    <row r="66161" ht="15" customHeight="1" x14ac:dyDescent="0.25"/>
    <row r="66169" ht="15" customHeight="1" x14ac:dyDescent="0.25"/>
    <row r="66177" ht="15" customHeight="1" x14ac:dyDescent="0.25"/>
    <row r="66185" ht="15" customHeight="1" x14ac:dyDescent="0.25"/>
    <row r="66193" ht="15" customHeight="1" x14ac:dyDescent="0.25"/>
    <row r="66201" ht="15" customHeight="1" x14ac:dyDescent="0.25"/>
    <row r="66209" ht="15" customHeight="1" x14ac:dyDescent="0.25"/>
    <row r="66217" ht="15" customHeight="1" x14ac:dyDescent="0.25"/>
    <row r="66225" ht="15" customHeight="1" x14ac:dyDescent="0.25"/>
    <row r="66233" ht="15" customHeight="1" x14ac:dyDescent="0.25"/>
    <row r="66241" ht="15" customHeight="1" x14ac:dyDescent="0.25"/>
    <row r="66249" ht="15" customHeight="1" x14ac:dyDescent="0.25"/>
    <row r="66257" ht="15" customHeight="1" x14ac:dyDescent="0.25"/>
    <row r="66265" ht="15" customHeight="1" x14ac:dyDescent="0.25"/>
    <row r="66273" ht="15" customHeight="1" x14ac:dyDescent="0.25"/>
    <row r="66281" ht="15" customHeight="1" x14ac:dyDescent="0.25"/>
    <row r="66289" ht="15" customHeight="1" x14ac:dyDescent="0.25"/>
    <row r="66297" ht="15" customHeight="1" x14ac:dyDescent="0.25"/>
    <row r="66305" ht="15" customHeight="1" x14ac:dyDescent="0.25"/>
    <row r="66313" ht="15" customHeight="1" x14ac:dyDescent="0.25"/>
    <row r="66321" ht="15" customHeight="1" x14ac:dyDescent="0.25"/>
    <row r="66329" ht="15" customHeight="1" x14ac:dyDescent="0.25"/>
    <row r="66337" ht="15" customHeight="1" x14ac:dyDescent="0.25"/>
    <row r="66345" ht="15" customHeight="1" x14ac:dyDescent="0.25"/>
    <row r="66353" ht="15" customHeight="1" x14ac:dyDescent="0.25"/>
    <row r="66361" ht="15" customHeight="1" x14ac:dyDescent="0.25"/>
    <row r="66369" ht="15" customHeight="1" x14ac:dyDescent="0.25"/>
    <row r="66377" ht="15" customHeight="1" x14ac:dyDescent="0.25"/>
    <row r="66385" ht="15" customHeight="1" x14ac:dyDescent="0.25"/>
    <row r="66393" ht="15" customHeight="1" x14ac:dyDescent="0.25"/>
    <row r="66401" ht="15" customHeight="1" x14ac:dyDescent="0.25"/>
    <row r="66409" ht="15" customHeight="1" x14ac:dyDescent="0.25"/>
    <row r="66417" ht="15" customHeight="1" x14ac:dyDescent="0.25"/>
    <row r="66425" ht="15" customHeight="1" x14ac:dyDescent="0.25"/>
    <row r="66433" ht="15" customHeight="1" x14ac:dyDescent="0.25"/>
    <row r="66441" ht="15" customHeight="1" x14ac:dyDescent="0.25"/>
    <row r="66449" ht="15" customHeight="1" x14ac:dyDescent="0.25"/>
    <row r="66457" ht="15" customHeight="1" x14ac:dyDescent="0.25"/>
    <row r="66465" ht="15" customHeight="1" x14ac:dyDescent="0.25"/>
    <row r="66473" ht="15" customHeight="1" x14ac:dyDescent="0.25"/>
    <row r="66481" ht="15" customHeight="1" x14ac:dyDescent="0.25"/>
    <row r="66489" ht="15" customHeight="1" x14ac:dyDescent="0.25"/>
    <row r="66497" ht="15" customHeight="1" x14ac:dyDescent="0.25"/>
    <row r="66505" ht="15" customHeight="1" x14ac:dyDescent="0.25"/>
    <row r="66513" ht="15" customHeight="1" x14ac:dyDescent="0.25"/>
    <row r="66521" ht="15" customHeight="1" x14ac:dyDescent="0.25"/>
    <row r="66529" ht="15" customHeight="1" x14ac:dyDescent="0.25"/>
    <row r="66537" ht="15" customHeight="1" x14ac:dyDescent="0.25"/>
    <row r="66545" ht="15" customHeight="1" x14ac:dyDescent="0.25"/>
    <row r="66553" ht="15" customHeight="1" x14ac:dyDescent="0.25"/>
    <row r="66561" ht="15" customHeight="1" x14ac:dyDescent="0.25"/>
    <row r="66569" ht="15" customHeight="1" x14ac:dyDescent="0.25"/>
    <row r="66577" ht="15" customHeight="1" x14ac:dyDescent="0.25"/>
    <row r="66585" ht="15" customHeight="1" x14ac:dyDescent="0.25"/>
    <row r="66593" ht="15" customHeight="1" x14ac:dyDescent="0.25"/>
    <row r="66601" ht="15" customHeight="1" x14ac:dyDescent="0.25"/>
    <row r="66609" ht="15" customHeight="1" x14ac:dyDescent="0.25"/>
    <row r="66617" ht="15" customHeight="1" x14ac:dyDescent="0.25"/>
    <row r="66625" ht="15" customHeight="1" x14ac:dyDescent="0.25"/>
    <row r="66633" ht="15" customHeight="1" x14ac:dyDescent="0.25"/>
    <row r="66641" ht="15" customHeight="1" x14ac:dyDescent="0.25"/>
    <row r="66649" ht="15" customHeight="1" x14ac:dyDescent="0.25"/>
    <row r="66657" ht="15" customHeight="1" x14ac:dyDescent="0.25"/>
    <row r="66665" ht="15" customHeight="1" x14ac:dyDescent="0.25"/>
    <row r="66673" ht="15" customHeight="1" x14ac:dyDescent="0.25"/>
    <row r="66681" ht="15" customHeight="1" x14ac:dyDescent="0.25"/>
    <row r="66689" ht="15" customHeight="1" x14ac:dyDescent="0.25"/>
    <row r="66697" ht="15" customHeight="1" x14ac:dyDescent="0.25"/>
    <row r="66705" ht="15" customHeight="1" x14ac:dyDescent="0.25"/>
    <row r="66713" ht="15" customHeight="1" x14ac:dyDescent="0.25"/>
    <row r="66721" ht="15" customHeight="1" x14ac:dyDescent="0.25"/>
    <row r="66729" ht="15" customHeight="1" x14ac:dyDescent="0.25"/>
    <row r="66737" ht="15" customHeight="1" x14ac:dyDescent="0.25"/>
    <row r="66745" ht="15" customHeight="1" x14ac:dyDescent="0.25"/>
    <row r="66753" ht="15" customHeight="1" x14ac:dyDescent="0.25"/>
    <row r="66761" ht="15" customHeight="1" x14ac:dyDescent="0.25"/>
    <row r="66769" ht="15" customHeight="1" x14ac:dyDescent="0.25"/>
    <row r="66777" ht="15" customHeight="1" x14ac:dyDescent="0.25"/>
    <row r="66785" ht="15" customHeight="1" x14ac:dyDescent="0.25"/>
    <row r="66793" ht="15" customHeight="1" x14ac:dyDescent="0.25"/>
    <row r="66801" ht="15" customHeight="1" x14ac:dyDescent="0.25"/>
    <row r="66809" ht="15" customHeight="1" x14ac:dyDescent="0.25"/>
    <row r="66817" ht="15" customHeight="1" x14ac:dyDescent="0.25"/>
    <row r="66825" ht="15" customHeight="1" x14ac:dyDescent="0.25"/>
    <row r="66833" ht="15" customHeight="1" x14ac:dyDescent="0.25"/>
    <row r="66841" ht="15" customHeight="1" x14ac:dyDescent="0.25"/>
    <row r="66849" ht="15" customHeight="1" x14ac:dyDescent="0.25"/>
    <row r="66857" ht="15" customHeight="1" x14ac:dyDescent="0.25"/>
    <row r="66865" ht="15" customHeight="1" x14ac:dyDescent="0.25"/>
    <row r="66873" ht="15" customHeight="1" x14ac:dyDescent="0.25"/>
    <row r="66881" ht="15" customHeight="1" x14ac:dyDescent="0.25"/>
    <row r="66889" ht="15" customHeight="1" x14ac:dyDescent="0.25"/>
    <row r="66897" ht="15" customHeight="1" x14ac:dyDescent="0.25"/>
    <row r="66905" ht="15" customHeight="1" x14ac:dyDescent="0.25"/>
    <row r="66913" ht="15" customHeight="1" x14ac:dyDescent="0.25"/>
    <row r="66921" ht="15" customHeight="1" x14ac:dyDescent="0.25"/>
    <row r="66929" ht="15" customHeight="1" x14ac:dyDescent="0.25"/>
    <row r="66937" ht="15" customHeight="1" x14ac:dyDescent="0.25"/>
    <row r="66945" ht="15" customHeight="1" x14ac:dyDescent="0.25"/>
    <row r="66953" ht="15" customHeight="1" x14ac:dyDescent="0.25"/>
    <row r="66961" ht="15" customHeight="1" x14ac:dyDescent="0.25"/>
    <row r="66969" ht="15" customHeight="1" x14ac:dyDescent="0.25"/>
    <row r="66977" ht="15" customHeight="1" x14ac:dyDescent="0.25"/>
    <row r="66985" ht="15" customHeight="1" x14ac:dyDescent="0.25"/>
    <row r="66993" ht="15" customHeight="1" x14ac:dyDescent="0.25"/>
    <row r="67001" ht="15" customHeight="1" x14ac:dyDescent="0.25"/>
    <row r="67009" ht="15" customHeight="1" x14ac:dyDescent="0.25"/>
    <row r="67017" ht="15" customHeight="1" x14ac:dyDescent="0.25"/>
    <row r="67025" ht="15" customHeight="1" x14ac:dyDescent="0.25"/>
    <row r="67033" ht="15" customHeight="1" x14ac:dyDescent="0.25"/>
    <row r="67041" ht="15" customHeight="1" x14ac:dyDescent="0.25"/>
    <row r="67049" ht="15" customHeight="1" x14ac:dyDescent="0.25"/>
    <row r="67057" ht="15" customHeight="1" x14ac:dyDescent="0.25"/>
    <row r="67065" ht="15" customHeight="1" x14ac:dyDescent="0.25"/>
    <row r="67073" ht="15" customHeight="1" x14ac:dyDescent="0.25"/>
    <row r="67081" ht="15" customHeight="1" x14ac:dyDescent="0.25"/>
    <row r="67089" ht="15" customHeight="1" x14ac:dyDescent="0.25"/>
    <row r="67097" ht="15" customHeight="1" x14ac:dyDescent="0.25"/>
    <row r="67105" ht="15" customHeight="1" x14ac:dyDescent="0.25"/>
    <row r="67113" ht="15" customHeight="1" x14ac:dyDescent="0.25"/>
    <row r="67121" ht="15" customHeight="1" x14ac:dyDescent="0.25"/>
    <row r="67129" ht="15" customHeight="1" x14ac:dyDescent="0.25"/>
    <row r="67137" ht="15" customHeight="1" x14ac:dyDescent="0.25"/>
    <row r="67145" ht="15" customHeight="1" x14ac:dyDescent="0.25"/>
    <row r="67153" ht="15" customHeight="1" x14ac:dyDescent="0.25"/>
    <row r="67161" ht="15" customHeight="1" x14ac:dyDescent="0.25"/>
    <row r="67169" ht="15" customHeight="1" x14ac:dyDescent="0.25"/>
    <row r="67177" ht="15" customHeight="1" x14ac:dyDescent="0.25"/>
    <row r="67185" ht="15" customHeight="1" x14ac:dyDescent="0.25"/>
    <row r="67193" ht="15" customHeight="1" x14ac:dyDescent="0.25"/>
    <row r="67201" ht="15" customHeight="1" x14ac:dyDescent="0.25"/>
    <row r="67209" ht="15" customHeight="1" x14ac:dyDescent="0.25"/>
    <row r="67217" ht="15" customHeight="1" x14ac:dyDescent="0.25"/>
    <row r="67225" ht="15" customHeight="1" x14ac:dyDescent="0.25"/>
    <row r="67233" ht="15" customHeight="1" x14ac:dyDescent="0.25"/>
    <row r="67241" ht="15" customHeight="1" x14ac:dyDescent="0.25"/>
    <row r="67249" ht="15" customHeight="1" x14ac:dyDescent="0.25"/>
    <row r="67257" ht="15" customHeight="1" x14ac:dyDescent="0.25"/>
    <row r="67265" ht="15" customHeight="1" x14ac:dyDescent="0.25"/>
    <row r="67273" ht="15" customHeight="1" x14ac:dyDescent="0.25"/>
    <row r="67281" ht="15" customHeight="1" x14ac:dyDescent="0.25"/>
    <row r="67289" ht="15" customHeight="1" x14ac:dyDescent="0.25"/>
    <row r="67297" ht="15" customHeight="1" x14ac:dyDescent="0.25"/>
    <row r="67305" ht="15" customHeight="1" x14ac:dyDescent="0.25"/>
    <row r="67313" ht="15" customHeight="1" x14ac:dyDescent="0.25"/>
    <row r="67321" ht="15" customHeight="1" x14ac:dyDescent="0.25"/>
    <row r="67329" ht="15" customHeight="1" x14ac:dyDescent="0.25"/>
    <row r="67337" ht="15" customHeight="1" x14ac:dyDescent="0.25"/>
    <row r="67345" ht="15" customHeight="1" x14ac:dyDescent="0.25"/>
    <row r="67353" ht="15" customHeight="1" x14ac:dyDescent="0.25"/>
    <row r="67361" ht="15" customHeight="1" x14ac:dyDescent="0.25"/>
    <row r="67369" ht="15" customHeight="1" x14ac:dyDescent="0.25"/>
    <row r="67377" ht="15" customHeight="1" x14ac:dyDescent="0.25"/>
    <row r="67385" ht="15" customHeight="1" x14ac:dyDescent="0.25"/>
    <row r="67393" ht="15" customHeight="1" x14ac:dyDescent="0.25"/>
    <row r="67401" ht="15" customHeight="1" x14ac:dyDescent="0.25"/>
    <row r="67409" ht="15" customHeight="1" x14ac:dyDescent="0.25"/>
    <row r="67417" ht="15" customHeight="1" x14ac:dyDescent="0.25"/>
    <row r="67425" ht="15" customHeight="1" x14ac:dyDescent="0.25"/>
    <row r="67433" ht="15" customHeight="1" x14ac:dyDescent="0.25"/>
    <row r="67441" ht="15" customHeight="1" x14ac:dyDescent="0.25"/>
    <row r="67449" ht="15" customHeight="1" x14ac:dyDescent="0.25"/>
    <row r="67457" ht="15" customHeight="1" x14ac:dyDescent="0.25"/>
    <row r="67465" ht="15" customHeight="1" x14ac:dyDescent="0.25"/>
    <row r="67473" ht="15" customHeight="1" x14ac:dyDescent="0.25"/>
    <row r="67481" ht="15" customHeight="1" x14ac:dyDescent="0.25"/>
    <row r="67489" ht="15" customHeight="1" x14ac:dyDescent="0.25"/>
    <row r="67497" ht="15" customHeight="1" x14ac:dyDescent="0.25"/>
    <row r="67505" ht="15" customHeight="1" x14ac:dyDescent="0.25"/>
    <row r="67513" ht="15" customHeight="1" x14ac:dyDescent="0.25"/>
    <row r="67521" ht="15" customHeight="1" x14ac:dyDescent="0.25"/>
    <row r="67529" ht="15" customHeight="1" x14ac:dyDescent="0.25"/>
    <row r="67537" ht="15" customHeight="1" x14ac:dyDescent="0.25"/>
    <row r="67545" ht="15" customHeight="1" x14ac:dyDescent="0.25"/>
    <row r="67553" ht="15" customHeight="1" x14ac:dyDescent="0.25"/>
    <row r="67561" ht="15" customHeight="1" x14ac:dyDescent="0.25"/>
    <row r="67569" ht="15" customHeight="1" x14ac:dyDescent="0.25"/>
    <row r="67577" ht="15" customHeight="1" x14ac:dyDescent="0.25"/>
    <row r="67585" ht="15" customHeight="1" x14ac:dyDescent="0.25"/>
    <row r="67593" ht="15" customHeight="1" x14ac:dyDescent="0.25"/>
    <row r="67601" ht="15" customHeight="1" x14ac:dyDescent="0.25"/>
    <row r="67609" ht="15" customHeight="1" x14ac:dyDescent="0.25"/>
    <row r="67617" ht="15" customHeight="1" x14ac:dyDescent="0.25"/>
    <row r="67625" ht="15" customHeight="1" x14ac:dyDescent="0.25"/>
    <row r="67633" ht="15" customHeight="1" x14ac:dyDescent="0.25"/>
    <row r="67641" ht="15" customHeight="1" x14ac:dyDescent="0.25"/>
    <row r="67649" ht="15" customHeight="1" x14ac:dyDescent="0.25"/>
    <row r="67657" ht="15" customHeight="1" x14ac:dyDescent="0.25"/>
    <row r="67665" ht="15" customHeight="1" x14ac:dyDescent="0.25"/>
    <row r="67673" ht="15" customHeight="1" x14ac:dyDescent="0.25"/>
    <row r="67681" ht="15" customHeight="1" x14ac:dyDescent="0.25"/>
    <row r="67689" ht="15" customHeight="1" x14ac:dyDescent="0.25"/>
    <row r="67697" ht="15" customHeight="1" x14ac:dyDescent="0.25"/>
    <row r="67705" ht="15" customHeight="1" x14ac:dyDescent="0.25"/>
    <row r="67713" ht="15" customHeight="1" x14ac:dyDescent="0.25"/>
    <row r="67721" ht="15" customHeight="1" x14ac:dyDescent="0.25"/>
    <row r="67729" ht="15" customHeight="1" x14ac:dyDescent="0.25"/>
    <row r="67737" ht="15" customHeight="1" x14ac:dyDescent="0.25"/>
    <row r="67745" ht="15" customHeight="1" x14ac:dyDescent="0.25"/>
    <row r="67753" ht="15" customHeight="1" x14ac:dyDescent="0.25"/>
    <row r="67761" ht="15" customHeight="1" x14ac:dyDescent="0.25"/>
    <row r="67769" ht="15" customHeight="1" x14ac:dyDescent="0.25"/>
    <row r="67777" ht="15" customHeight="1" x14ac:dyDescent="0.25"/>
    <row r="67785" ht="15" customHeight="1" x14ac:dyDescent="0.25"/>
    <row r="67793" ht="15" customHeight="1" x14ac:dyDescent="0.25"/>
    <row r="67801" ht="15" customHeight="1" x14ac:dyDescent="0.25"/>
    <row r="67809" ht="15" customHeight="1" x14ac:dyDescent="0.25"/>
    <row r="67817" ht="15" customHeight="1" x14ac:dyDescent="0.25"/>
    <row r="67825" ht="15" customHeight="1" x14ac:dyDescent="0.25"/>
    <row r="67833" ht="15" customHeight="1" x14ac:dyDescent="0.25"/>
    <row r="67841" ht="15" customHeight="1" x14ac:dyDescent="0.25"/>
    <row r="67849" ht="15" customHeight="1" x14ac:dyDescent="0.25"/>
    <row r="67857" ht="15" customHeight="1" x14ac:dyDescent="0.25"/>
    <row r="67865" ht="15" customHeight="1" x14ac:dyDescent="0.25"/>
    <row r="67873" ht="15" customHeight="1" x14ac:dyDescent="0.25"/>
    <row r="67881" ht="15" customHeight="1" x14ac:dyDescent="0.25"/>
    <row r="67889" ht="15" customHeight="1" x14ac:dyDescent="0.25"/>
    <row r="67897" ht="15" customHeight="1" x14ac:dyDescent="0.25"/>
    <row r="67905" ht="15" customHeight="1" x14ac:dyDescent="0.25"/>
    <row r="67913" ht="15" customHeight="1" x14ac:dyDescent="0.25"/>
    <row r="67921" ht="15" customHeight="1" x14ac:dyDescent="0.25"/>
    <row r="67929" ht="15" customHeight="1" x14ac:dyDescent="0.25"/>
    <row r="67937" ht="15" customHeight="1" x14ac:dyDescent="0.25"/>
    <row r="67945" ht="15" customHeight="1" x14ac:dyDescent="0.25"/>
    <row r="67953" ht="15" customHeight="1" x14ac:dyDescent="0.25"/>
    <row r="67961" ht="15" customHeight="1" x14ac:dyDescent="0.25"/>
    <row r="67969" ht="15" customHeight="1" x14ac:dyDescent="0.25"/>
    <row r="67977" ht="15" customHeight="1" x14ac:dyDescent="0.25"/>
    <row r="67985" ht="15" customHeight="1" x14ac:dyDescent="0.25"/>
    <row r="67993" ht="15" customHeight="1" x14ac:dyDescent="0.25"/>
    <row r="68001" ht="15" customHeight="1" x14ac:dyDescent="0.25"/>
    <row r="68009" ht="15" customHeight="1" x14ac:dyDescent="0.25"/>
    <row r="68017" ht="15" customHeight="1" x14ac:dyDescent="0.25"/>
    <row r="68025" ht="15" customHeight="1" x14ac:dyDescent="0.25"/>
    <row r="68033" ht="15" customHeight="1" x14ac:dyDescent="0.25"/>
    <row r="68041" ht="15" customHeight="1" x14ac:dyDescent="0.25"/>
    <row r="68049" ht="15" customHeight="1" x14ac:dyDescent="0.25"/>
    <row r="68057" ht="15" customHeight="1" x14ac:dyDescent="0.25"/>
    <row r="68065" ht="15" customHeight="1" x14ac:dyDescent="0.25"/>
    <row r="68073" ht="15" customHeight="1" x14ac:dyDescent="0.25"/>
    <row r="68081" ht="15" customHeight="1" x14ac:dyDescent="0.25"/>
    <row r="68089" ht="15" customHeight="1" x14ac:dyDescent="0.25"/>
    <row r="68097" ht="15" customHeight="1" x14ac:dyDescent="0.25"/>
    <row r="68105" ht="15" customHeight="1" x14ac:dyDescent="0.25"/>
    <row r="68113" ht="15" customHeight="1" x14ac:dyDescent="0.25"/>
    <row r="68121" ht="15" customHeight="1" x14ac:dyDescent="0.25"/>
    <row r="68129" ht="15" customHeight="1" x14ac:dyDescent="0.25"/>
    <row r="68137" ht="15" customHeight="1" x14ac:dyDescent="0.25"/>
    <row r="68145" ht="15" customHeight="1" x14ac:dyDescent="0.25"/>
    <row r="68153" ht="15" customHeight="1" x14ac:dyDescent="0.25"/>
    <row r="68161" ht="15" customHeight="1" x14ac:dyDescent="0.25"/>
    <row r="68169" ht="15" customHeight="1" x14ac:dyDescent="0.25"/>
    <row r="68177" ht="15" customHeight="1" x14ac:dyDescent="0.25"/>
    <row r="68185" ht="15" customHeight="1" x14ac:dyDescent="0.25"/>
    <row r="68193" ht="15" customHeight="1" x14ac:dyDescent="0.25"/>
    <row r="68201" ht="15" customHeight="1" x14ac:dyDescent="0.25"/>
    <row r="68209" ht="15" customHeight="1" x14ac:dyDescent="0.25"/>
    <row r="68217" ht="15" customHeight="1" x14ac:dyDescent="0.25"/>
    <row r="68225" ht="15" customHeight="1" x14ac:dyDescent="0.25"/>
    <row r="68233" ht="15" customHeight="1" x14ac:dyDescent="0.25"/>
    <row r="68241" ht="15" customHeight="1" x14ac:dyDescent="0.25"/>
    <row r="68249" ht="15" customHeight="1" x14ac:dyDescent="0.25"/>
    <row r="68257" ht="15" customHeight="1" x14ac:dyDescent="0.25"/>
    <row r="68265" ht="15" customHeight="1" x14ac:dyDescent="0.25"/>
    <row r="68273" ht="15" customHeight="1" x14ac:dyDescent="0.25"/>
    <row r="68281" ht="15" customHeight="1" x14ac:dyDescent="0.25"/>
    <row r="68289" ht="15" customHeight="1" x14ac:dyDescent="0.25"/>
    <row r="68297" ht="15" customHeight="1" x14ac:dyDescent="0.25"/>
    <row r="68305" ht="15" customHeight="1" x14ac:dyDescent="0.25"/>
    <row r="68313" ht="15" customHeight="1" x14ac:dyDescent="0.25"/>
    <row r="68321" ht="15" customHeight="1" x14ac:dyDescent="0.25"/>
    <row r="68329" ht="15" customHeight="1" x14ac:dyDescent="0.25"/>
    <row r="68337" ht="15" customHeight="1" x14ac:dyDescent="0.25"/>
    <row r="68345" ht="15" customHeight="1" x14ac:dyDescent="0.25"/>
    <row r="68353" ht="15" customHeight="1" x14ac:dyDescent="0.25"/>
    <row r="68361" ht="15" customHeight="1" x14ac:dyDescent="0.25"/>
    <row r="68369" ht="15" customHeight="1" x14ac:dyDescent="0.25"/>
    <row r="68377" ht="15" customHeight="1" x14ac:dyDescent="0.25"/>
    <row r="68385" ht="15" customHeight="1" x14ac:dyDescent="0.25"/>
    <row r="68393" ht="15" customHeight="1" x14ac:dyDescent="0.25"/>
    <row r="68401" ht="15" customHeight="1" x14ac:dyDescent="0.25"/>
    <row r="68409" ht="15" customHeight="1" x14ac:dyDescent="0.25"/>
    <row r="68417" ht="15" customHeight="1" x14ac:dyDescent="0.25"/>
    <row r="68425" ht="15" customHeight="1" x14ac:dyDescent="0.25"/>
    <row r="68433" ht="15" customHeight="1" x14ac:dyDescent="0.25"/>
    <row r="68441" ht="15" customHeight="1" x14ac:dyDescent="0.25"/>
    <row r="68449" ht="15" customHeight="1" x14ac:dyDescent="0.25"/>
    <row r="68457" ht="15" customHeight="1" x14ac:dyDescent="0.25"/>
    <row r="68465" ht="15" customHeight="1" x14ac:dyDescent="0.25"/>
    <row r="68473" ht="15" customHeight="1" x14ac:dyDescent="0.25"/>
    <row r="68481" ht="15" customHeight="1" x14ac:dyDescent="0.25"/>
    <row r="68489" ht="15" customHeight="1" x14ac:dyDescent="0.25"/>
    <row r="68497" ht="15" customHeight="1" x14ac:dyDescent="0.25"/>
    <row r="68505" ht="15" customHeight="1" x14ac:dyDescent="0.25"/>
    <row r="68513" ht="15" customHeight="1" x14ac:dyDescent="0.25"/>
    <row r="68521" ht="15" customHeight="1" x14ac:dyDescent="0.25"/>
    <row r="68529" ht="15" customHeight="1" x14ac:dyDescent="0.25"/>
    <row r="68537" ht="15" customHeight="1" x14ac:dyDescent="0.25"/>
    <row r="68545" ht="15" customHeight="1" x14ac:dyDescent="0.25"/>
    <row r="68553" ht="15" customHeight="1" x14ac:dyDescent="0.25"/>
    <row r="68561" ht="15" customHeight="1" x14ac:dyDescent="0.25"/>
    <row r="68569" ht="15" customHeight="1" x14ac:dyDescent="0.25"/>
    <row r="68577" ht="15" customHeight="1" x14ac:dyDescent="0.25"/>
    <row r="68585" ht="15" customHeight="1" x14ac:dyDescent="0.25"/>
    <row r="68593" ht="15" customHeight="1" x14ac:dyDescent="0.25"/>
    <row r="68601" ht="15" customHeight="1" x14ac:dyDescent="0.25"/>
    <row r="68609" ht="15" customHeight="1" x14ac:dyDescent="0.25"/>
    <row r="68617" ht="15" customHeight="1" x14ac:dyDescent="0.25"/>
    <row r="68625" ht="15" customHeight="1" x14ac:dyDescent="0.25"/>
    <row r="68633" ht="15" customHeight="1" x14ac:dyDescent="0.25"/>
    <row r="68641" ht="15" customHeight="1" x14ac:dyDescent="0.25"/>
    <row r="68649" ht="15" customHeight="1" x14ac:dyDescent="0.25"/>
    <row r="68657" ht="15" customHeight="1" x14ac:dyDescent="0.25"/>
    <row r="68665" ht="15" customHeight="1" x14ac:dyDescent="0.25"/>
    <row r="68673" ht="15" customHeight="1" x14ac:dyDescent="0.25"/>
    <row r="68681" ht="15" customHeight="1" x14ac:dyDescent="0.25"/>
    <row r="68689" ht="15" customHeight="1" x14ac:dyDescent="0.25"/>
    <row r="68697" ht="15" customHeight="1" x14ac:dyDescent="0.25"/>
    <row r="68705" ht="15" customHeight="1" x14ac:dyDescent="0.25"/>
    <row r="68713" ht="15" customHeight="1" x14ac:dyDescent="0.25"/>
    <row r="68721" ht="15" customHeight="1" x14ac:dyDescent="0.25"/>
    <row r="68729" ht="15" customHeight="1" x14ac:dyDescent="0.25"/>
    <row r="68737" ht="15" customHeight="1" x14ac:dyDescent="0.25"/>
    <row r="68745" ht="15" customHeight="1" x14ac:dyDescent="0.25"/>
    <row r="68753" ht="15" customHeight="1" x14ac:dyDescent="0.25"/>
    <row r="68761" ht="15" customHeight="1" x14ac:dyDescent="0.25"/>
    <row r="68769" ht="15" customHeight="1" x14ac:dyDescent="0.25"/>
    <row r="68777" ht="15" customHeight="1" x14ac:dyDescent="0.25"/>
    <row r="68785" ht="15" customHeight="1" x14ac:dyDescent="0.25"/>
    <row r="68793" ht="15" customHeight="1" x14ac:dyDescent="0.25"/>
    <row r="68801" ht="15" customHeight="1" x14ac:dyDescent="0.25"/>
    <row r="68809" ht="15" customHeight="1" x14ac:dyDescent="0.25"/>
    <row r="68817" ht="15" customHeight="1" x14ac:dyDescent="0.25"/>
    <row r="68825" ht="15" customHeight="1" x14ac:dyDescent="0.25"/>
    <row r="68833" ht="15" customHeight="1" x14ac:dyDescent="0.25"/>
    <row r="68841" ht="15" customHeight="1" x14ac:dyDescent="0.25"/>
    <row r="68849" ht="15" customHeight="1" x14ac:dyDescent="0.25"/>
    <row r="68857" ht="15" customHeight="1" x14ac:dyDescent="0.25"/>
    <row r="68865" ht="15" customHeight="1" x14ac:dyDescent="0.25"/>
    <row r="68873" ht="15" customHeight="1" x14ac:dyDescent="0.25"/>
    <row r="68881" ht="15" customHeight="1" x14ac:dyDescent="0.25"/>
    <row r="68889" ht="15" customHeight="1" x14ac:dyDescent="0.25"/>
    <row r="68897" ht="15" customHeight="1" x14ac:dyDescent="0.25"/>
    <row r="68905" ht="15" customHeight="1" x14ac:dyDescent="0.25"/>
    <row r="68913" ht="15" customHeight="1" x14ac:dyDescent="0.25"/>
    <row r="68921" ht="15" customHeight="1" x14ac:dyDescent="0.25"/>
    <row r="68929" ht="15" customHeight="1" x14ac:dyDescent="0.25"/>
    <row r="68937" ht="15" customHeight="1" x14ac:dyDescent="0.25"/>
    <row r="68945" ht="15" customHeight="1" x14ac:dyDescent="0.25"/>
    <row r="68953" ht="15" customHeight="1" x14ac:dyDescent="0.25"/>
    <row r="68961" ht="15" customHeight="1" x14ac:dyDescent="0.25"/>
    <row r="68969" ht="15" customHeight="1" x14ac:dyDescent="0.25"/>
    <row r="68977" ht="15" customHeight="1" x14ac:dyDescent="0.25"/>
    <row r="68985" ht="15" customHeight="1" x14ac:dyDescent="0.25"/>
    <row r="68993" ht="15" customHeight="1" x14ac:dyDescent="0.25"/>
    <row r="69001" ht="15" customHeight="1" x14ac:dyDescent="0.25"/>
    <row r="69009" ht="15" customHeight="1" x14ac:dyDescent="0.25"/>
    <row r="69017" ht="15" customHeight="1" x14ac:dyDescent="0.25"/>
    <row r="69025" ht="15" customHeight="1" x14ac:dyDescent="0.25"/>
    <row r="69033" ht="15" customHeight="1" x14ac:dyDescent="0.25"/>
    <row r="69041" ht="15" customHeight="1" x14ac:dyDescent="0.25"/>
    <row r="69049" ht="15" customHeight="1" x14ac:dyDescent="0.25"/>
    <row r="69057" ht="15" customHeight="1" x14ac:dyDescent="0.25"/>
    <row r="69065" ht="15" customHeight="1" x14ac:dyDescent="0.25"/>
    <row r="69073" ht="15" customHeight="1" x14ac:dyDescent="0.25"/>
    <row r="69081" ht="15" customHeight="1" x14ac:dyDescent="0.25"/>
    <row r="69089" ht="15" customHeight="1" x14ac:dyDescent="0.25"/>
    <row r="69097" ht="15" customHeight="1" x14ac:dyDescent="0.25"/>
    <row r="69105" ht="15" customHeight="1" x14ac:dyDescent="0.25"/>
    <row r="69113" ht="15" customHeight="1" x14ac:dyDescent="0.25"/>
    <row r="69121" ht="15" customHeight="1" x14ac:dyDescent="0.25"/>
    <row r="69129" ht="15" customHeight="1" x14ac:dyDescent="0.25"/>
    <row r="69137" ht="15" customHeight="1" x14ac:dyDescent="0.25"/>
    <row r="69145" ht="15" customHeight="1" x14ac:dyDescent="0.25"/>
    <row r="69153" ht="15" customHeight="1" x14ac:dyDescent="0.25"/>
    <row r="69161" ht="15" customHeight="1" x14ac:dyDescent="0.25"/>
    <row r="69169" ht="15" customHeight="1" x14ac:dyDescent="0.25"/>
    <row r="69177" ht="15" customHeight="1" x14ac:dyDescent="0.25"/>
    <row r="69185" ht="15" customHeight="1" x14ac:dyDescent="0.25"/>
    <row r="69193" ht="15" customHeight="1" x14ac:dyDescent="0.25"/>
    <row r="69201" ht="15" customHeight="1" x14ac:dyDescent="0.25"/>
    <row r="69209" ht="15" customHeight="1" x14ac:dyDescent="0.25"/>
    <row r="69217" ht="15" customHeight="1" x14ac:dyDescent="0.25"/>
    <row r="69225" ht="15" customHeight="1" x14ac:dyDescent="0.25"/>
    <row r="69233" ht="15" customHeight="1" x14ac:dyDescent="0.25"/>
    <row r="69241" ht="15" customHeight="1" x14ac:dyDescent="0.25"/>
    <row r="69249" ht="15" customHeight="1" x14ac:dyDescent="0.25"/>
    <row r="69257" ht="15" customHeight="1" x14ac:dyDescent="0.25"/>
    <row r="69265" ht="15" customHeight="1" x14ac:dyDescent="0.25"/>
    <row r="69273" ht="15" customHeight="1" x14ac:dyDescent="0.25"/>
    <row r="69281" ht="15" customHeight="1" x14ac:dyDescent="0.25"/>
    <row r="69289" ht="15" customHeight="1" x14ac:dyDescent="0.25"/>
    <row r="69297" ht="15" customHeight="1" x14ac:dyDescent="0.25"/>
    <row r="69305" ht="15" customHeight="1" x14ac:dyDescent="0.25"/>
    <row r="69313" ht="15" customHeight="1" x14ac:dyDescent="0.25"/>
    <row r="69321" ht="15" customHeight="1" x14ac:dyDescent="0.25"/>
    <row r="69329" ht="15" customHeight="1" x14ac:dyDescent="0.25"/>
    <row r="69337" ht="15" customHeight="1" x14ac:dyDescent="0.25"/>
    <row r="69345" ht="15" customHeight="1" x14ac:dyDescent="0.25"/>
    <row r="69353" ht="15" customHeight="1" x14ac:dyDescent="0.25"/>
    <row r="69361" ht="15" customHeight="1" x14ac:dyDescent="0.25"/>
    <row r="69369" ht="15" customHeight="1" x14ac:dyDescent="0.25"/>
    <row r="69377" ht="15" customHeight="1" x14ac:dyDescent="0.25"/>
    <row r="69385" ht="15" customHeight="1" x14ac:dyDescent="0.25"/>
    <row r="69393" ht="15" customHeight="1" x14ac:dyDescent="0.25"/>
    <row r="69401" ht="15" customHeight="1" x14ac:dyDescent="0.25"/>
    <row r="69409" ht="15" customHeight="1" x14ac:dyDescent="0.25"/>
    <row r="69417" ht="15" customHeight="1" x14ac:dyDescent="0.25"/>
    <row r="69425" ht="15" customHeight="1" x14ac:dyDescent="0.25"/>
    <row r="69433" ht="15" customHeight="1" x14ac:dyDescent="0.25"/>
    <row r="69441" ht="15" customHeight="1" x14ac:dyDescent="0.25"/>
    <row r="69449" ht="15" customHeight="1" x14ac:dyDescent="0.25"/>
    <row r="69457" ht="15" customHeight="1" x14ac:dyDescent="0.25"/>
    <row r="69465" ht="15" customHeight="1" x14ac:dyDescent="0.25"/>
    <row r="69473" ht="15" customHeight="1" x14ac:dyDescent="0.25"/>
    <row r="69481" ht="15" customHeight="1" x14ac:dyDescent="0.25"/>
    <row r="69489" ht="15" customHeight="1" x14ac:dyDescent="0.25"/>
    <row r="69497" ht="15" customHeight="1" x14ac:dyDescent="0.25"/>
    <row r="69505" ht="15" customHeight="1" x14ac:dyDescent="0.25"/>
    <row r="69513" ht="15" customHeight="1" x14ac:dyDescent="0.25"/>
    <row r="69521" ht="15" customHeight="1" x14ac:dyDescent="0.25"/>
    <row r="69529" ht="15" customHeight="1" x14ac:dyDescent="0.25"/>
    <row r="69537" ht="15" customHeight="1" x14ac:dyDescent="0.25"/>
    <row r="69545" ht="15" customHeight="1" x14ac:dyDescent="0.25"/>
    <row r="69553" ht="15" customHeight="1" x14ac:dyDescent="0.25"/>
    <row r="69561" ht="15" customHeight="1" x14ac:dyDescent="0.25"/>
    <row r="69569" ht="15" customHeight="1" x14ac:dyDescent="0.25"/>
    <row r="69577" ht="15" customHeight="1" x14ac:dyDescent="0.25"/>
    <row r="69585" ht="15" customHeight="1" x14ac:dyDescent="0.25"/>
    <row r="69593" ht="15" customHeight="1" x14ac:dyDescent="0.25"/>
    <row r="69601" ht="15" customHeight="1" x14ac:dyDescent="0.25"/>
    <row r="69609" ht="15" customHeight="1" x14ac:dyDescent="0.25"/>
    <row r="69617" ht="15" customHeight="1" x14ac:dyDescent="0.25"/>
    <row r="69625" ht="15" customHeight="1" x14ac:dyDescent="0.25"/>
    <row r="69633" ht="15" customHeight="1" x14ac:dyDescent="0.25"/>
    <row r="69641" ht="15" customHeight="1" x14ac:dyDescent="0.25"/>
    <row r="69649" ht="15" customHeight="1" x14ac:dyDescent="0.25"/>
    <row r="69657" ht="15" customHeight="1" x14ac:dyDescent="0.25"/>
    <row r="69665" ht="15" customHeight="1" x14ac:dyDescent="0.25"/>
    <row r="69673" ht="15" customHeight="1" x14ac:dyDescent="0.25"/>
    <row r="69681" ht="15" customHeight="1" x14ac:dyDescent="0.25"/>
    <row r="69689" ht="15" customHeight="1" x14ac:dyDescent="0.25"/>
    <row r="69697" ht="15" customHeight="1" x14ac:dyDescent="0.25"/>
    <row r="69705" ht="15" customHeight="1" x14ac:dyDescent="0.25"/>
    <row r="69713" ht="15" customHeight="1" x14ac:dyDescent="0.25"/>
    <row r="69721" ht="15" customHeight="1" x14ac:dyDescent="0.25"/>
    <row r="69729" ht="15" customHeight="1" x14ac:dyDescent="0.25"/>
    <row r="69737" ht="15" customHeight="1" x14ac:dyDescent="0.25"/>
    <row r="69745" ht="15" customHeight="1" x14ac:dyDescent="0.25"/>
    <row r="69753" ht="15" customHeight="1" x14ac:dyDescent="0.25"/>
    <row r="69761" ht="15" customHeight="1" x14ac:dyDescent="0.25"/>
    <row r="69769" ht="15" customHeight="1" x14ac:dyDescent="0.25"/>
    <row r="69777" ht="15" customHeight="1" x14ac:dyDescent="0.25"/>
    <row r="69785" ht="15" customHeight="1" x14ac:dyDescent="0.25"/>
    <row r="69793" ht="15" customHeight="1" x14ac:dyDescent="0.25"/>
    <row r="69801" ht="15" customHeight="1" x14ac:dyDescent="0.25"/>
    <row r="69809" ht="15" customHeight="1" x14ac:dyDescent="0.25"/>
    <row r="69817" ht="15" customHeight="1" x14ac:dyDescent="0.25"/>
    <row r="69825" ht="15" customHeight="1" x14ac:dyDescent="0.25"/>
    <row r="69833" ht="15" customHeight="1" x14ac:dyDescent="0.25"/>
    <row r="69841" ht="15" customHeight="1" x14ac:dyDescent="0.25"/>
    <row r="69849" ht="15" customHeight="1" x14ac:dyDescent="0.25"/>
    <row r="69857" ht="15" customHeight="1" x14ac:dyDescent="0.25"/>
    <row r="69865" ht="15" customHeight="1" x14ac:dyDescent="0.25"/>
    <row r="69873" ht="15" customHeight="1" x14ac:dyDescent="0.25"/>
    <row r="69881" ht="15" customHeight="1" x14ac:dyDescent="0.25"/>
    <row r="69889" ht="15" customHeight="1" x14ac:dyDescent="0.25"/>
    <row r="69897" ht="15" customHeight="1" x14ac:dyDescent="0.25"/>
    <row r="69905" ht="15" customHeight="1" x14ac:dyDescent="0.25"/>
    <row r="69913" ht="15" customHeight="1" x14ac:dyDescent="0.25"/>
    <row r="69921" ht="15" customHeight="1" x14ac:dyDescent="0.25"/>
    <row r="69929" ht="15" customHeight="1" x14ac:dyDescent="0.25"/>
    <row r="69937" ht="15" customHeight="1" x14ac:dyDescent="0.25"/>
    <row r="69945" ht="15" customHeight="1" x14ac:dyDescent="0.25"/>
    <row r="69953" ht="15" customHeight="1" x14ac:dyDescent="0.25"/>
    <row r="69961" ht="15" customHeight="1" x14ac:dyDescent="0.25"/>
    <row r="69969" ht="15" customHeight="1" x14ac:dyDescent="0.25"/>
    <row r="69977" ht="15" customHeight="1" x14ac:dyDescent="0.25"/>
    <row r="69985" ht="15" customHeight="1" x14ac:dyDescent="0.25"/>
    <row r="69993" ht="15" customHeight="1" x14ac:dyDescent="0.25"/>
    <row r="70001" ht="15" customHeight="1" x14ac:dyDescent="0.25"/>
    <row r="70009" ht="15" customHeight="1" x14ac:dyDescent="0.25"/>
    <row r="70017" ht="15" customHeight="1" x14ac:dyDescent="0.25"/>
    <row r="70025" ht="15" customHeight="1" x14ac:dyDescent="0.25"/>
    <row r="70033" ht="15" customHeight="1" x14ac:dyDescent="0.25"/>
    <row r="70041" ht="15" customHeight="1" x14ac:dyDescent="0.25"/>
    <row r="70049" ht="15" customHeight="1" x14ac:dyDescent="0.25"/>
    <row r="70057" ht="15" customHeight="1" x14ac:dyDescent="0.25"/>
    <row r="70065" ht="15" customHeight="1" x14ac:dyDescent="0.25"/>
    <row r="70073" ht="15" customHeight="1" x14ac:dyDescent="0.25"/>
    <row r="70081" ht="15" customHeight="1" x14ac:dyDescent="0.25"/>
    <row r="70089" ht="15" customHeight="1" x14ac:dyDescent="0.25"/>
    <row r="70097" ht="15" customHeight="1" x14ac:dyDescent="0.25"/>
    <row r="70105" ht="15" customHeight="1" x14ac:dyDescent="0.25"/>
    <row r="70113" ht="15" customHeight="1" x14ac:dyDescent="0.25"/>
    <row r="70121" ht="15" customHeight="1" x14ac:dyDescent="0.25"/>
    <row r="70129" ht="15" customHeight="1" x14ac:dyDescent="0.25"/>
    <row r="70137" ht="15" customHeight="1" x14ac:dyDescent="0.25"/>
    <row r="70145" ht="15" customHeight="1" x14ac:dyDescent="0.25"/>
    <row r="70153" ht="15" customHeight="1" x14ac:dyDescent="0.25"/>
    <row r="70161" ht="15" customHeight="1" x14ac:dyDescent="0.25"/>
    <row r="70169" ht="15" customHeight="1" x14ac:dyDescent="0.25"/>
    <row r="70177" ht="15" customHeight="1" x14ac:dyDescent="0.25"/>
    <row r="70185" ht="15" customHeight="1" x14ac:dyDescent="0.25"/>
    <row r="70193" ht="15" customHeight="1" x14ac:dyDescent="0.25"/>
    <row r="70201" ht="15" customHeight="1" x14ac:dyDescent="0.25"/>
    <row r="70209" ht="15" customHeight="1" x14ac:dyDescent="0.25"/>
    <row r="70217" ht="15" customHeight="1" x14ac:dyDescent="0.25"/>
    <row r="70225" ht="15" customHeight="1" x14ac:dyDescent="0.25"/>
    <row r="70233" ht="15" customHeight="1" x14ac:dyDescent="0.25"/>
    <row r="70241" ht="15" customHeight="1" x14ac:dyDescent="0.25"/>
    <row r="70249" ht="15" customHeight="1" x14ac:dyDescent="0.25"/>
    <row r="70257" ht="15" customHeight="1" x14ac:dyDescent="0.25"/>
    <row r="70265" ht="15" customHeight="1" x14ac:dyDescent="0.25"/>
    <row r="70273" ht="15" customHeight="1" x14ac:dyDescent="0.25"/>
    <row r="70281" ht="15" customHeight="1" x14ac:dyDescent="0.25"/>
    <row r="70289" ht="15" customHeight="1" x14ac:dyDescent="0.25"/>
    <row r="70297" ht="15" customHeight="1" x14ac:dyDescent="0.25"/>
    <row r="70305" ht="15" customHeight="1" x14ac:dyDescent="0.25"/>
    <row r="70313" ht="15" customHeight="1" x14ac:dyDescent="0.25"/>
    <row r="70321" ht="15" customHeight="1" x14ac:dyDescent="0.25"/>
    <row r="70329" ht="15" customHeight="1" x14ac:dyDescent="0.25"/>
    <row r="70337" ht="15" customHeight="1" x14ac:dyDescent="0.25"/>
    <row r="70345" ht="15" customHeight="1" x14ac:dyDescent="0.25"/>
    <row r="70353" ht="15" customHeight="1" x14ac:dyDescent="0.25"/>
    <row r="70361" ht="15" customHeight="1" x14ac:dyDescent="0.25"/>
    <row r="70369" ht="15" customHeight="1" x14ac:dyDescent="0.25"/>
    <row r="70377" ht="15" customHeight="1" x14ac:dyDescent="0.25"/>
    <row r="70385" ht="15" customHeight="1" x14ac:dyDescent="0.25"/>
    <row r="70393" ht="15" customHeight="1" x14ac:dyDescent="0.25"/>
    <row r="70401" ht="15" customHeight="1" x14ac:dyDescent="0.25"/>
    <row r="70409" ht="15" customHeight="1" x14ac:dyDescent="0.25"/>
    <row r="70417" ht="15" customHeight="1" x14ac:dyDescent="0.25"/>
    <row r="70425" ht="15" customHeight="1" x14ac:dyDescent="0.25"/>
    <row r="70433" ht="15" customHeight="1" x14ac:dyDescent="0.25"/>
    <row r="70441" ht="15" customHeight="1" x14ac:dyDescent="0.25"/>
    <row r="70449" ht="15" customHeight="1" x14ac:dyDescent="0.25"/>
    <row r="70457" ht="15" customHeight="1" x14ac:dyDescent="0.25"/>
    <row r="70465" ht="15" customHeight="1" x14ac:dyDescent="0.25"/>
    <row r="70473" ht="15" customHeight="1" x14ac:dyDescent="0.25"/>
    <row r="70481" ht="15" customHeight="1" x14ac:dyDescent="0.25"/>
    <row r="70489" ht="15" customHeight="1" x14ac:dyDescent="0.25"/>
    <row r="70497" ht="15" customHeight="1" x14ac:dyDescent="0.25"/>
    <row r="70505" ht="15" customHeight="1" x14ac:dyDescent="0.25"/>
    <row r="70513" ht="15" customHeight="1" x14ac:dyDescent="0.25"/>
    <row r="70521" ht="15" customHeight="1" x14ac:dyDescent="0.25"/>
    <row r="70529" ht="15" customHeight="1" x14ac:dyDescent="0.25"/>
    <row r="70537" ht="15" customHeight="1" x14ac:dyDescent="0.25"/>
    <row r="70545" ht="15" customHeight="1" x14ac:dyDescent="0.25"/>
    <row r="70553" ht="15" customHeight="1" x14ac:dyDescent="0.25"/>
    <row r="70561" ht="15" customHeight="1" x14ac:dyDescent="0.25"/>
    <row r="70569" ht="15" customHeight="1" x14ac:dyDescent="0.25"/>
    <row r="70577" ht="15" customHeight="1" x14ac:dyDescent="0.25"/>
    <row r="70585" ht="15" customHeight="1" x14ac:dyDescent="0.25"/>
    <row r="70593" ht="15" customHeight="1" x14ac:dyDescent="0.25"/>
    <row r="70601" ht="15" customHeight="1" x14ac:dyDescent="0.25"/>
    <row r="70609" ht="15" customHeight="1" x14ac:dyDescent="0.25"/>
    <row r="70617" ht="15" customHeight="1" x14ac:dyDescent="0.25"/>
    <row r="70625" ht="15" customHeight="1" x14ac:dyDescent="0.25"/>
    <row r="70633" ht="15" customHeight="1" x14ac:dyDescent="0.25"/>
    <row r="70641" ht="15" customHeight="1" x14ac:dyDescent="0.25"/>
    <row r="70649" ht="15" customHeight="1" x14ac:dyDescent="0.25"/>
    <row r="70657" ht="15" customHeight="1" x14ac:dyDescent="0.25"/>
    <row r="70665" ht="15" customHeight="1" x14ac:dyDescent="0.25"/>
    <row r="70673" ht="15" customHeight="1" x14ac:dyDescent="0.25"/>
    <row r="70681" ht="15" customHeight="1" x14ac:dyDescent="0.25"/>
    <row r="70689" ht="15" customHeight="1" x14ac:dyDescent="0.25"/>
    <row r="70697" ht="15" customHeight="1" x14ac:dyDescent="0.25"/>
    <row r="70705" ht="15" customHeight="1" x14ac:dyDescent="0.25"/>
    <row r="70713" ht="15" customHeight="1" x14ac:dyDescent="0.25"/>
    <row r="70721" ht="15" customHeight="1" x14ac:dyDescent="0.25"/>
    <row r="70729" ht="15" customHeight="1" x14ac:dyDescent="0.25"/>
    <row r="70737" ht="15" customHeight="1" x14ac:dyDescent="0.25"/>
    <row r="70745" ht="15" customHeight="1" x14ac:dyDescent="0.25"/>
    <row r="70753" ht="15" customHeight="1" x14ac:dyDescent="0.25"/>
    <row r="70761" ht="15" customHeight="1" x14ac:dyDescent="0.25"/>
    <row r="70769" ht="15" customHeight="1" x14ac:dyDescent="0.25"/>
    <row r="70777" ht="15" customHeight="1" x14ac:dyDescent="0.25"/>
    <row r="70785" ht="15" customHeight="1" x14ac:dyDescent="0.25"/>
    <row r="70793" ht="15" customHeight="1" x14ac:dyDescent="0.25"/>
    <row r="70801" ht="15" customHeight="1" x14ac:dyDescent="0.25"/>
    <row r="70809" ht="15" customHeight="1" x14ac:dyDescent="0.25"/>
    <row r="70817" ht="15" customHeight="1" x14ac:dyDescent="0.25"/>
    <row r="70825" ht="15" customHeight="1" x14ac:dyDescent="0.25"/>
    <row r="70833" ht="15" customHeight="1" x14ac:dyDescent="0.25"/>
    <row r="70841" ht="15" customHeight="1" x14ac:dyDescent="0.25"/>
    <row r="70849" ht="15" customHeight="1" x14ac:dyDescent="0.25"/>
    <row r="70857" ht="15" customHeight="1" x14ac:dyDescent="0.25"/>
    <row r="70865" ht="15" customHeight="1" x14ac:dyDescent="0.25"/>
    <row r="70873" ht="15" customHeight="1" x14ac:dyDescent="0.25"/>
    <row r="70881" ht="15" customHeight="1" x14ac:dyDescent="0.25"/>
    <row r="70889" ht="15" customHeight="1" x14ac:dyDescent="0.25"/>
    <row r="70897" ht="15" customHeight="1" x14ac:dyDescent="0.25"/>
    <row r="70905" ht="15" customHeight="1" x14ac:dyDescent="0.25"/>
    <row r="70913" ht="15" customHeight="1" x14ac:dyDescent="0.25"/>
    <row r="70921" ht="15" customHeight="1" x14ac:dyDescent="0.25"/>
    <row r="70929" ht="15" customHeight="1" x14ac:dyDescent="0.25"/>
    <row r="70937" ht="15" customHeight="1" x14ac:dyDescent="0.25"/>
    <row r="70945" ht="15" customHeight="1" x14ac:dyDescent="0.25"/>
    <row r="70953" ht="15" customHeight="1" x14ac:dyDescent="0.25"/>
    <row r="70961" ht="15" customHeight="1" x14ac:dyDescent="0.25"/>
    <row r="70969" ht="15" customHeight="1" x14ac:dyDescent="0.25"/>
    <row r="70977" ht="15" customHeight="1" x14ac:dyDescent="0.25"/>
    <row r="70985" ht="15" customHeight="1" x14ac:dyDescent="0.25"/>
    <row r="70993" ht="15" customHeight="1" x14ac:dyDescent="0.25"/>
    <row r="71001" ht="15" customHeight="1" x14ac:dyDescent="0.25"/>
    <row r="71009" ht="15" customHeight="1" x14ac:dyDescent="0.25"/>
    <row r="71017" ht="15" customHeight="1" x14ac:dyDescent="0.25"/>
    <row r="71025" ht="15" customHeight="1" x14ac:dyDescent="0.25"/>
    <row r="71033" ht="15" customHeight="1" x14ac:dyDescent="0.25"/>
    <row r="71041" ht="15" customHeight="1" x14ac:dyDescent="0.25"/>
    <row r="71049" ht="15" customHeight="1" x14ac:dyDescent="0.25"/>
    <row r="71057" ht="15" customHeight="1" x14ac:dyDescent="0.25"/>
    <row r="71065" ht="15" customHeight="1" x14ac:dyDescent="0.25"/>
    <row r="71073" ht="15" customHeight="1" x14ac:dyDescent="0.25"/>
    <row r="71081" ht="15" customHeight="1" x14ac:dyDescent="0.25"/>
    <row r="71089" ht="15" customHeight="1" x14ac:dyDescent="0.25"/>
    <row r="71097" ht="15" customHeight="1" x14ac:dyDescent="0.25"/>
    <row r="71105" ht="15" customHeight="1" x14ac:dyDescent="0.25"/>
    <row r="71113" ht="15" customHeight="1" x14ac:dyDescent="0.25"/>
    <row r="71121" ht="15" customHeight="1" x14ac:dyDescent="0.25"/>
    <row r="71129" ht="15" customHeight="1" x14ac:dyDescent="0.25"/>
    <row r="71137" ht="15" customHeight="1" x14ac:dyDescent="0.25"/>
    <row r="71145" ht="15" customHeight="1" x14ac:dyDescent="0.25"/>
    <row r="71153" ht="15" customHeight="1" x14ac:dyDescent="0.25"/>
    <row r="71161" ht="15" customHeight="1" x14ac:dyDescent="0.25"/>
    <row r="71169" ht="15" customHeight="1" x14ac:dyDescent="0.25"/>
    <row r="71177" ht="15" customHeight="1" x14ac:dyDescent="0.25"/>
    <row r="71185" ht="15" customHeight="1" x14ac:dyDescent="0.25"/>
    <row r="71193" ht="15" customHeight="1" x14ac:dyDescent="0.25"/>
    <row r="71201" ht="15" customHeight="1" x14ac:dyDescent="0.25"/>
    <row r="71209" ht="15" customHeight="1" x14ac:dyDescent="0.25"/>
    <row r="71217" ht="15" customHeight="1" x14ac:dyDescent="0.25"/>
    <row r="71225" ht="15" customHeight="1" x14ac:dyDescent="0.25"/>
    <row r="71233" ht="15" customHeight="1" x14ac:dyDescent="0.25"/>
    <row r="71241" ht="15" customHeight="1" x14ac:dyDescent="0.25"/>
    <row r="71249" ht="15" customHeight="1" x14ac:dyDescent="0.25"/>
    <row r="71257" ht="15" customHeight="1" x14ac:dyDescent="0.25"/>
    <row r="71265" ht="15" customHeight="1" x14ac:dyDescent="0.25"/>
    <row r="71273" ht="15" customHeight="1" x14ac:dyDescent="0.25"/>
    <row r="71281" ht="15" customHeight="1" x14ac:dyDescent="0.25"/>
    <row r="71289" ht="15" customHeight="1" x14ac:dyDescent="0.25"/>
    <row r="71297" ht="15" customHeight="1" x14ac:dyDescent="0.25"/>
    <row r="71305" ht="15" customHeight="1" x14ac:dyDescent="0.25"/>
    <row r="71313" ht="15" customHeight="1" x14ac:dyDescent="0.25"/>
    <row r="71321" ht="15" customHeight="1" x14ac:dyDescent="0.25"/>
    <row r="71329" ht="15" customHeight="1" x14ac:dyDescent="0.25"/>
    <row r="71337" ht="15" customHeight="1" x14ac:dyDescent="0.25"/>
    <row r="71345" ht="15" customHeight="1" x14ac:dyDescent="0.25"/>
    <row r="71353" ht="15" customHeight="1" x14ac:dyDescent="0.25"/>
    <row r="71361" ht="15" customHeight="1" x14ac:dyDescent="0.25"/>
    <row r="71369" ht="15" customHeight="1" x14ac:dyDescent="0.25"/>
    <row r="71377" ht="15" customHeight="1" x14ac:dyDescent="0.25"/>
    <row r="71385" ht="15" customHeight="1" x14ac:dyDescent="0.25"/>
    <row r="71393" ht="15" customHeight="1" x14ac:dyDescent="0.25"/>
    <row r="71401" ht="15" customHeight="1" x14ac:dyDescent="0.25"/>
    <row r="71409" ht="15" customHeight="1" x14ac:dyDescent="0.25"/>
    <row r="71417" ht="15" customHeight="1" x14ac:dyDescent="0.25"/>
    <row r="71425" ht="15" customHeight="1" x14ac:dyDescent="0.25"/>
    <row r="71433" ht="15" customHeight="1" x14ac:dyDescent="0.25"/>
    <row r="71441" ht="15" customHeight="1" x14ac:dyDescent="0.25"/>
    <row r="71449" ht="15" customHeight="1" x14ac:dyDescent="0.25"/>
    <row r="71457" ht="15" customHeight="1" x14ac:dyDescent="0.25"/>
    <row r="71465" ht="15" customHeight="1" x14ac:dyDescent="0.25"/>
    <row r="71473" ht="15" customHeight="1" x14ac:dyDescent="0.25"/>
    <row r="71481" ht="15" customHeight="1" x14ac:dyDescent="0.25"/>
    <row r="71489" ht="15" customHeight="1" x14ac:dyDescent="0.25"/>
    <row r="71497" ht="15" customHeight="1" x14ac:dyDescent="0.25"/>
    <row r="71505" ht="15" customHeight="1" x14ac:dyDescent="0.25"/>
    <row r="71513" ht="15" customHeight="1" x14ac:dyDescent="0.25"/>
    <row r="71521" ht="15" customHeight="1" x14ac:dyDescent="0.25"/>
    <row r="71529" ht="15" customHeight="1" x14ac:dyDescent="0.25"/>
    <row r="71537" ht="15" customHeight="1" x14ac:dyDescent="0.25"/>
    <row r="71545" ht="15" customHeight="1" x14ac:dyDescent="0.25"/>
    <row r="71553" ht="15" customHeight="1" x14ac:dyDescent="0.25"/>
    <row r="71561" ht="15" customHeight="1" x14ac:dyDescent="0.25"/>
    <row r="71569" ht="15" customHeight="1" x14ac:dyDescent="0.25"/>
    <row r="71577" ht="15" customHeight="1" x14ac:dyDescent="0.25"/>
    <row r="71585" ht="15" customHeight="1" x14ac:dyDescent="0.25"/>
    <row r="71593" ht="15" customHeight="1" x14ac:dyDescent="0.25"/>
    <row r="71601" ht="15" customHeight="1" x14ac:dyDescent="0.25"/>
    <row r="71609" ht="15" customHeight="1" x14ac:dyDescent="0.25"/>
    <row r="71617" ht="15" customHeight="1" x14ac:dyDescent="0.25"/>
    <row r="71625" ht="15" customHeight="1" x14ac:dyDescent="0.25"/>
    <row r="71633" ht="15" customHeight="1" x14ac:dyDescent="0.25"/>
    <row r="71641" ht="15" customHeight="1" x14ac:dyDescent="0.25"/>
    <row r="71649" ht="15" customHeight="1" x14ac:dyDescent="0.25"/>
    <row r="71657" ht="15" customHeight="1" x14ac:dyDescent="0.25"/>
    <row r="71665" ht="15" customHeight="1" x14ac:dyDescent="0.25"/>
    <row r="71673" ht="15" customHeight="1" x14ac:dyDescent="0.25"/>
    <row r="71681" ht="15" customHeight="1" x14ac:dyDescent="0.25"/>
    <row r="71689" ht="15" customHeight="1" x14ac:dyDescent="0.25"/>
    <row r="71697" ht="15" customHeight="1" x14ac:dyDescent="0.25"/>
    <row r="71705" ht="15" customHeight="1" x14ac:dyDescent="0.25"/>
    <row r="71713" ht="15" customHeight="1" x14ac:dyDescent="0.25"/>
    <row r="71721" ht="15" customHeight="1" x14ac:dyDescent="0.25"/>
    <row r="71729" ht="15" customHeight="1" x14ac:dyDescent="0.25"/>
    <row r="71737" ht="15" customHeight="1" x14ac:dyDescent="0.25"/>
    <row r="71745" ht="15" customHeight="1" x14ac:dyDescent="0.25"/>
    <row r="71753" ht="15" customHeight="1" x14ac:dyDescent="0.25"/>
    <row r="71761" ht="15" customHeight="1" x14ac:dyDescent="0.25"/>
    <row r="71769" ht="15" customHeight="1" x14ac:dyDescent="0.25"/>
    <row r="71777" ht="15" customHeight="1" x14ac:dyDescent="0.25"/>
    <row r="71785" ht="15" customHeight="1" x14ac:dyDescent="0.25"/>
    <row r="71793" ht="15" customHeight="1" x14ac:dyDescent="0.25"/>
    <row r="71801" ht="15" customHeight="1" x14ac:dyDescent="0.25"/>
    <row r="71809" ht="15" customHeight="1" x14ac:dyDescent="0.25"/>
    <row r="71817" ht="15" customHeight="1" x14ac:dyDescent="0.25"/>
    <row r="71825" ht="15" customHeight="1" x14ac:dyDescent="0.25"/>
    <row r="71833" ht="15" customHeight="1" x14ac:dyDescent="0.25"/>
    <row r="71841" ht="15" customHeight="1" x14ac:dyDescent="0.25"/>
    <row r="71849" ht="15" customHeight="1" x14ac:dyDescent="0.25"/>
    <row r="71857" ht="15" customHeight="1" x14ac:dyDescent="0.25"/>
    <row r="71865" ht="15" customHeight="1" x14ac:dyDescent="0.25"/>
    <row r="71873" ht="15" customHeight="1" x14ac:dyDescent="0.25"/>
    <row r="71881" ht="15" customHeight="1" x14ac:dyDescent="0.25"/>
    <row r="71889" ht="15" customHeight="1" x14ac:dyDescent="0.25"/>
    <row r="71897" ht="15" customHeight="1" x14ac:dyDescent="0.25"/>
    <row r="71905" ht="15" customHeight="1" x14ac:dyDescent="0.25"/>
    <row r="71913" ht="15" customHeight="1" x14ac:dyDescent="0.25"/>
    <row r="71921" ht="15" customHeight="1" x14ac:dyDescent="0.25"/>
    <row r="71929" ht="15" customHeight="1" x14ac:dyDescent="0.25"/>
    <row r="71937" ht="15" customHeight="1" x14ac:dyDescent="0.25"/>
    <row r="71945" ht="15" customHeight="1" x14ac:dyDescent="0.25"/>
    <row r="71953" ht="15" customHeight="1" x14ac:dyDescent="0.25"/>
    <row r="71961" ht="15" customHeight="1" x14ac:dyDescent="0.25"/>
    <row r="71969" ht="15" customHeight="1" x14ac:dyDescent="0.25"/>
    <row r="71977" ht="15" customHeight="1" x14ac:dyDescent="0.25"/>
    <row r="71985" ht="15" customHeight="1" x14ac:dyDescent="0.25"/>
    <row r="71993" ht="15" customHeight="1" x14ac:dyDescent="0.25"/>
    <row r="72001" ht="15" customHeight="1" x14ac:dyDescent="0.25"/>
    <row r="72009" ht="15" customHeight="1" x14ac:dyDescent="0.25"/>
    <row r="72017" ht="15" customHeight="1" x14ac:dyDescent="0.25"/>
    <row r="72025" ht="15" customHeight="1" x14ac:dyDescent="0.25"/>
    <row r="72033" ht="15" customHeight="1" x14ac:dyDescent="0.25"/>
    <row r="72041" ht="15" customHeight="1" x14ac:dyDescent="0.25"/>
    <row r="72049" ht="15" customHeight="1" x14ac:dyDescent="0.25"/>
    <row r="72057" ht="15" customHeight="1" x14ac:dyDescent="0.25"/>
    <row r="72065" ht="15" customHeight="1" x14ac:dyDescent="0.25"/>
    <row r="72073" ht="15" customHeight="1" x14ac:dyDescent="0.25"/>
    <row r="72081" ht="15" customHeight="1" x14ac:dyDescent="0.25"/>
    <row r="72089" ht="15" customHeight="1" x14ac:dyDescent="0.25"/>
    <row r="72097" ht="15" customHeight="1" x14ac:dyDescent="0.25"/>
    <row r="72105" ht="15" customHeight="1" x14ac:dyDescent="0.25"/>
    <row r="72113" ht="15" customHeight="1" x14ac:dyDescent="0.25"/>
    <row r="72121" ht="15" customHeight="1" x14ac:dyDescent="0.25"/>
    <row r="72129" ht="15" customHeight="1" x14ac:dyDescent="0.25"/>
    <row r="72137" ht="15" customHeight="1" x14ac:dyDescent="0.25"/>
    <row r="72145" ht="15" customHeight="1" x14ac:dyDescent="0.25"/>
    <row r="72153" ht="15" customHeight="1" x14ac:dyDescent="0.25"/>
    <row r="72161" ht="15" customHeight="1" x14ac:dyDescent="0.25"/>
    <row r="72169" ht="15" customHeight="1" x14ac:dyDescent="0.25"/>
    <row r="72177" ht="15" customHeight="1" x14ac:dyDescent="0.25"/>
    <row r="72185" ht="15" customHeight="1" x14ac:dyDescent="0.25"/>
    <row r="72193" ht="15" customHeight="1" x14ac:dyDescent="0.25"/>
    <row r="72201" ht="15" customHeight="1" x14ac:dyDescent="0.25"/>
    <row r="72209" ht="15" customHeight="1" x14ac:dyDescent="0.25"/>
    <row r="72217" ht="15" customHeight="1" x14ac:dyDescent="0.25"/>
    <row r="72225" ht="15" customHeight="1" x14ac:dyDescent="0.25"/>
    <row r="72233" ht="15" customHeight="1" x14ac:dyDescent="0.25"/>
    <row r="72241" ht="15" customHeight="1" x14ac:dyDescent="0.25"/>
    <row r="72249" ht="15" customHeight="1" x14ac:dyDescent="0.25"/>
    <row r="72257" ht="15" customHeight="1" x14ac:dyDescent="0.25"/>
    <row r="72265" ht="15" customHeight="1" x14ac:dyDescent="0.25"/>
    <row r="72273" ht="15" customHeight="1" x14ac:dyDescent="0.25"/>
    <row r="72281" ht="15" customHeight="1" x14ac:dyDescent="0.25"/>
    <row r="72289" ht="15" customHeight="1" x14ac:dyDescent="0.25"/>
    <row r="72297" ht="15" customHeight="1" x14ac:dyDescent="0.25"/>
    <row r="72305" ht="15" customHeight="1" x14ac:dyDescent="0.25"/>
    <row r="72313" ht="15" customHeight="1" x14ac:dyDescent="0.25"/>
    <row r="72321" ht="15" customHeight="1" x14ac:dyDescent="0.25"/>
    <row r="72329" ht="15" customHeight="1" x14ac:dyDescent="0.25"/>
    <row r="72337" ht="15" customHeight="1" x14ac:dyDescent="0.25"/>
    <row r="72345" ht="15" customHeight="1" x14ac:dyDescent="0.25"/>
    <row r="72353" ht="15" customHeight="1" x14ac:dyDescent="0.25"/>
    <row r="72361" ht="15" customHeight="1" x14ac:dyDescent="0.25"/>
    <row r="72369" ht="15" customHeight="1" x14ac:dyDescent="0.25"/>
    <row r="72377" ht="15" customHeight="1" x14ac:dyDescent="0.25"/>
    <row r="72385" ht="15" customHeight="1" x14ac:dyDescent="0.25"/>
    <row r="72393" ht="15" customHeight="1" x14ac:dyDescent="0.25"/>
    <row r="72401" ht="15" customHeight="1" x14ac:dyDescent="0.25"/>
    <row r="72409" ht="15" customHeight="1" x14ac:dyDescent="0.25"/>
    <row r="72417" ht="15" customHeight="1" x14ac:dyDescent="0.25"/>
    <row r="72425" ht="15" customHeight="1" x14ac:dyDescent="0.25"/>
    <row r="72433" ht="15" customHeight="1" x14ac:dyDescent="0.25"/>
    <row r="72441" ht="15" customHeight="1" x14ac:dyDescent="0.25"/>
    <row r="72449" ht="15" customHeight="1" x14ac:dyDescent="0.25"/>
    <row r="72457" ht="15" customHeight="1" x14ac:dyDescent="0.25"/>
    <row r="72465" ht="15" customHeight="1" x14ac:dyDescent="0.25"/>
    <row r="72473" ht="15" customHeight="1" x14ac:dyDescent="0.25"/>
    <row r="72481" ht="15" customHeight="1" x14ac:dyDescent="0.25"/>
    <row r="72489" ht="15" customHeight="1" x14ac:dyDescent="0.25"/>
    <row r="72497" ht="15" customHeight="1" x14ac:dyDescent="0.25"/>
    <row r="72505" ht="15" customHeight="1" x14ac:dyDescent="0.25"/>
    <row r="72513" ht="15" customHeight="1" x14ac:dyDescent="0.25"/>
    <row r="72521" ht="15" customHeight="1" x14ac:dyDescent="0.25"/>
    <row r="72529" ht="15" customHeight="1" x14ac:dyDescent="0.25"/>
    <row r="72537" ht="15" customHeight="1" x14ac:dyDescent="0.25"/>
    <row r="72545" ht="15" customHeight="1" x14ac:dyDescent="0.25"/>
    <row r="72553" ht="15" customHeight="1" x14ac:dyDescent="0.25"/>
    <row r="72561" ht="15" customHeight="1" x14ac:dyDescent="0.25"/>
    <row r="72569" ht="15" customHeight="1" x14ac:dyDescent="0.25"/>
    <row r="72577" ht="15" customHeight="1" x14ac:dyDescent="0.25"/>
    <row r="72585" ht="15" customHeight="1" x14ac:dyDescent="0.25"/>
    <row r="72593" ht="15" customHeight="1" x14ac:dyDescent="0.25"/>
    <row r="72601" ht="15" customHeight="1" x14ac:dyDescent="0.25"/>
    <row r="72609" ht="15" customHeight="1" x14ac:dyDescent="0.25"/>
    <row r="72617" ht="15" customHeight="1" x14ac:dyDescent="0.25"/>
    <row r="72625" ht="15" customHeight="1" x14ac:dyDescent="0.25"/>
    <row r="72633" ht="15" customHeight="1" x14ac:dyDescent="0.25"/>
    <row r="72641" ht="15" customHeight="1" x14ac:dyDescent="0.25"/>
    <row r="72649" ht="15" customHeight="1" x14ac:dyDescent="0.25"/>
    <row r="72657" ht="15" customHeight="1" x14ac:dyDescent="0.25"/>
    <row r="72665" ht="15" customHeight="1" x14ac:dyDescent="0.25"/>
    <row r="72673" ht="15" customHeight="1" x14ac:dyDescent="0.25"/>
    <row r="72681" ht="15" customHeight="1" x14ac:dyDescent="0.25"/>
    <row r="72689" ht="15" customHeight="1" x14ac:dyDescent="0.25"/>
    <row r="72697" ht="15" customHeight="1" x14ac:dyDescent="0.25"/>
    <row r="72705" ht="15" customHeight="1" x14ac:dyDescent="0.25"/>
    <row r="72713" ht="15" customHeight="1" x14ac:dyDescent="0.25"/>
    <row r="72721" ht="15" customHeight="1" x14ac:dyDescent="0.25"/>
    <row r="72729" ht="15" customHeight="1" x14ac:dyDescent="0.25"/>
    <row r="72737" ht="15" customHeight="1" x14ac:dyDescent="0.25"/>
    <row r="72745" ht="15" customHeight="1" x14ac:dyDescent="0.25"/>
    <row r="72753" ht="15" customHeight="1" x14ac:dyDescent="0.25"/>
    <row r="72761" ht="15" customHeight="1" x14ac:dyDescent="0.25"/>
    <row r="72769" ht="15" customHeight="1" x14ac:dyDescent="0.25"/>
    <row r="72777" ht="15" customHeight="1" x14ac:dyDescent="0.25"/>
    <row r="72785" ht="15" customHeight="1" x14ac:dyDescent="0.25"/>
    <row r="72793" ht="15" customHeight="1" x14ac:dyDescent="0.25"/>
    <row r="72801" ht="15" customHeight="1" x14ac:dyDescent="0.25"/>
    <row r="72809" ht="15" customHeight="1" x14ac:dyDescent="0.25"/>
    <row r="72817" ht="15" customHeight="1" x14ac:dyDescent="0.25"/>
    <row r="72825" ht="15" customHeight="1" x14ac:dyDescent="0.25"/>
    <row r="72833" ht="15" customHeight="1" x14ac:dyDescent="0.25"/>
    <row r="72841" ht="15" customHeight="1" x14ac:dyDescent="0.25"/>
    <row r="72849" ht="15" customHeight="1" x14ac:dyDescent="0.25"/>
    <row r="72857" ht="15" customHeight="1" x14ac:dyDescent="0.25"/>
    <row r="72865" ht="15" customHeight="1" x14ac:dyDescent="0.25"/>
    <row r="72873" ht="15" customHeight="1" x14ac:dyDescent="0.25"/>
    <row r="72881" ht="15" customHeight="1" x14ac:dyDescent="0.25"/>
    <row r="72889" ht="15" customHeight="1" x14ac:dyDescent="0.25"/>
    <row r="72897" ht="15" customHeight="1" x14ac:dyDescent="0.25"/>
    <row r="72905" ht="15" customHeight="1" x14ac:dyDescent="0.25"/>
    <row r="72913" ht="15" customHeight="1" x14ac:dyDescent="0.25"/>
    <row r="72921" ht="15" customHeight="1" x14ac:dyDescent="0.25"/>
    <row r="72929" ht="15" customHeight="1" x14ac:dyDescent="0.25"/>
    <row r="72937" ht="15" customHeight="1" x14ac:dyDescent="0.25"/>
    <row r="72945" ht="15" customHeight="1" x14ac:dyDescent="0.25"/>
    <row r="72953" ht="15" customHeight="1" x14ac:dyDescent="0.25"/>
    <row r="72961" ht="15" customHeight="1" x14ac:dyDescent="0.25"/>
    <row r="72969" ht="15" customHeight="1" x14ac:dyDescent="0.25"/>
    <row r="72977" ht="15" customHeight="1" x14ac:dyDescent="0.25"/>
    <row r="72985" ht="15" customHeight="1" x14ac:dyDescent="0.25"/>
    <row r="72993" ht="15" customHeight="1" x14ac:dyDescent="0.25"/>
    <row r="73001" ht="15" customHeight="1" x14ac:dyDescent="0.25"/>
    <row r="73009" ht="15" customHeight="1" x14ac:dyDescent="0.25"/>
    <row r="73017" ht="15" customHeight="1" x14ac:dyDescent="0.25"/>
    <row r="73025" ht="15" customHeight="1" x14ac:dyDescent="0.25"/>
    <row r="73033" ht="15" customHeight="1" x14ac:dyDescent="0.25"/>
    <row r="73041" ht="15" customHeight="1" x14ac:dyDescent="0.25"/>
    <row r="73049" ht="15" customHeight="1" x14ac:dyDescent="0.25"/>
    <row r="73057" ht="15" customHeight="1" x14ac:dyDescent="0.25"/>
    <row r="73065" ht="15" customHeight="1" x14ac:dyDescent="0.25"/>
    <row r="73073" ht="15" customHeight="1" x14ac:dyDescent="0.25"/>
    <row r="73081" ht="15" customHeight="1" x14ac:dyDescent="0.25"/>
    <row r="73089" ht="15" customHeight="1" x14ac:dyDescent="0.25"/>
    <row r="73097" ht="15" customHeight="1" x14ac:dyDescent="0.25"/>
    <row r="73105" ht="15" customHeight="1" x14ac:dyDescent="0.25"/>
    <row r="73113" ht="15" customHeight="1" x14ac:dyDescent="0.25"/>
    <row r="73121" ht="15" customHeight="1" x14ac:dyDescent="0.25"/>
    <row r="73129" ht="15" customHeight="1" x14ac:dyDescent="0.25"/>
    <row r="73137" ht="15" customHeight="1" x14ac:dyDescent="0.25"/>
    <row r="73145" ht="15" customHeight="1" x14ac:dyDescent="0.25"/>
    <row r="73153" ht="15" customHeight="1" x14ac:dyDescent="0.25"/>
    <row r="73161" ht="15" customHeight="1" x14ac:dyDescent="0.25"/>
    <row r="73169" ht="15" customHeight="1" x14ac:dyDescent="0.25"/>
    <row r="73177" ht="15" customHeight="1" x14ac:dyDescent="0.25"/>
    <row r="73185" ht="15" customHeight="1" x14ac:dyDescent="0.25"/>
    <row r="73193" ht="15" customHeight="1" x14ac:dyDescent="0.25"/>
    <row r="73201" ht="15" customHeight="1" x14ac:dyDescent="0.25"/>
    <row r="73209" ht="15" customHeight="1" x14ac:dyDescent="0.25"/>
    <row r="73217" ht="15" customHeight="1" x14ac:dyDescent="0.25"/>
    <row r="73225" ht="15" customHeight="1" x14ac:dyDescent="0.25"/>
    <row r="73233" ht="15" customHeight="1" x14ac:dyDescent="0.25"/>
    <row r="73241" ht="15" customHeight="1" x14ac:dyDescent="0.25"/>
    <row r="73249" ht="15" customHeight="1" x14ac:dyDescent="0.25"/>
    <row r="73257" ht="15" customHeight="1" x14ac:dyDescent="0.25"/>
    <row r="73265" ht="15" customHeight="1" x14ac:dyDescent="0.25"/>
    <row r="73273" ht="15" customHeight="1" x14ac:dyDescent="0.25"/>
    <row r="73281" ht="15" customHeight="1" x14ac:dyDescent="0.25"/>
    <row r="73289" ht="15" customHeight="1" x14ac:dyDescent="0.25"/>
    <row r="73297" ht="15" customHeight="1" x14ac:dyDescent="0.25"/>
    <row r="73305" ht="15" customHeight="1" x14ac:dyDescent="0.25"/>
    <row r="73313" ht="15" customHeight="1" x14ac:dyDescent="0.25"/>
    <row r="73321" ht="15" customHeight="1" x14ac:dyDescent="0.25"/>
    <row r="73329" ht="15" customHeight="1" x14ac:dyDescent="0.25"/>
    <row r="73337" ht="15" customHeight="1" x14ac:dyDescent="0.25"/>
    <row r="73345" ht="15" customHeight="1" x14ac:dyDescent="0.25"/>
    <row r="73353" ht="15" customHeight="1" x14ac:dyDescent="0.25"/>
    <row r="73361" ht="15" customHeight="1" x14ac:dyDescent="0.25"/>
    <row r="73369" ht="15" customHeight="1" x14ac:dyDescent="0.25"/>
    <row r="73377" ht="15" customHeight="1" x14ac:dyDescent="0.25"/>
    <row r="73385" ht="15" customHeight="1" x14ac:dyDescent="0.25"/>
    <row r="73393" ht="15" customHeight="1" x14ac:dyDescent="0.25"/>
    <row r="73401" ht="15" customHeight="1" x14ac:dyDescent="0.25"/>
    <row r="73409" ht="15" customHeight="1" x14ac:dyDescent="0.25"/>
    <row r="73417" ht="15" customHeight="1" x14ac:dyDescent="0.25"/>
    <row r="73425" ht="15" customHeight="1" x14ac:dyDescent="0.25"/>
    <row r="73433" ht="15" customHeight="1" x14ac:dyDescent="0.25"/>
    <row r="73441" ht="15" customHeight="1" x14ac:dyDescent="0.25"/>
    <row r="73449" ht="15" customHeight="1" x14ac:dyDescent="0.25"/>
    <row r="73457" ht="15" customHeight="1" x14ac:dyDescent="0.25"/>
    <row r="73465" ht="15" customHeight="1" x14ac:dyDescent="0.25"/>
    <row r="73473" ht="15" customHeight="1" x14ac:dyDescent="0.25"/>
    <row r="73481" ht="15" customHeight="1" x14ac:dyDescent="0.25"/>
    <row r="73489" ht="15" customHeight="1" x14ac:dyDescent="0.25"/>
    <row r="73497" ht="15" customHeight="1" x14ac:dyDescent="0.25"/>
    <row r="73505" ht="15" customHeight="1" x14ac:dyDescent="0.25"/>
    <row r="73513" ht="15" customHeight="1" x14ac:dyDescent="0.25"/>
    <row r="73521" ht="15" customHeight="1" x14ac:dyDescent="0.25"/>
    <row r="73529" ht="15" customHeight="1" x14ac:dyDescent="0.25"/>
    <row r="73537" ht="15" customHeight="1" x14ac:dyDescent="0.25"/>
    <row r="73545" ht="15" customHeight="1" x14ac:dyDescent="0.25"/>
    <row r="73553" ht="15" customHeight="1" x14ac:dyDescent="0.25"/>
    <row r="73561" ht="15" customHeight="1" x14ac:dyDescent="0.25"/>
    <row r="73569" ht="15" customHeight="1" x14ac:dyDescent="0.25"/>
    <row r="73577" ht="15" customHeight="1" x14ac:dyDescent="0.25"/>
    <row r="73585" ht="15" customHeight="1" x14ac:dyDescent="0.25"/>
    <row r="73593" ht="15" customHeight="1" x14ac:dyDescent="0.25"/>
    <row r="73601" ht="15" customHeight="1" x14ac:dyDescent="0.25"/>
    <row r="73609" ht="15" customHeight="1" x14ac:dyDescent="0.25"/>
    <row r="73617" ht="15" customHeight="1" x14ac:dyDescent="0.25"/>
    <row r="73625" ht="15" customHeight="1" x14ac:dyDescent="0.25"/>
    <row r="73633" ht="15" customHeight="1" x14ac:dyDescent="0.25"/>
    <row r="73641" ht="15" customHeight="1" x14ac:dyDescent="0.25"/>
    <row r="73649" ht="15" customHeight="1" x14ac:dyDescent="0.25"/>
    <row r="73657" ht="15" customHeight="1" x14ac:dyDescent="0.25"/>
    <row r="73665" ht="15" customHeight="1" x14ac:dyDescent="0.25"/>
    <row r="73673" ht="15" customHeight="1" x14ac:dyDescent="0.25"/>
    <row r="73681" ht="15" customHeight="1" x14ac:dyDescent="0.25"/>
    <row r="73689" ht="15" customHeight="1" x14ac:dyDescent="0.25"/>
    <row r="73697" ht="15" customHeight="1" x14ac:dyDescent="0.25"/>
    <row r="73705" ht="15" customHeight="1" x14ac:dyDescent="0.25"/>
    <row r="73713" ht="15" customHeight="1" x14ac:dyDescent="0.25"/>
    <row r="73721" ht="15" customHeight="1" x14ac:dyDescent="0.25"/>
    <row r="73729" ht="15" customHeight="1" x14ac:dyDescent="0.25"/>
    <row r="73737" ht="15" customHeight="1" x14ac:dyDescent="0.25"/>
    <row r="73745" ht="15" customHeight="1" x14ac:dyDescent="0.25"/>
    <row r="73753" ht="15" customHeight="1" x14ac:dyDescent="0.25"/>
    <row r="73761" ht="15" customHeight="1" x14ac:dyDescent="0.25"/>
    <row r="73769" ht="15" customHeight="1" x14ac:dyDescent="0.25"/>
    <row r="73777" ht="15" customHeight="1" x14ac:dyDescent="0.25"/>
    <row r="73785" ht="15" customHeight="1" x14ac:dyDescent="0.25"/>
    <row r="73793" ht="15" customHeight="1" x14ac:dyDescent="0.25"/>
    <row r="73801" ht="15" customHeight="1" x14ac:dyDescent="0.25"/>
    <row r="73809" ht="15" customHeight="1" x14ac:dyDescent="0.25"/>
    <row r="73817" ht="15" customHeight="1" x14ac:dyDescent="0.25"/>
    <row r="73825" ht="15" customHeight="1" x14ac:dyDescent="0.25"/>
    <row r="73833" ht="15" customHeight="1" x14ac:dyDescent="0.25"/>
    <row r="73841" ht="15" customHeight="1" x14ac:dyDescent="0.25"/>
    <row r="73849" ht="15" customHeight="1" x14ac:dyDescent="0.25"/>
    <row r="73857" ht="15" customHeight="1" x14ac:dyDescent="0.25"/>
    <row r="73865" ht="15" customHeight="1" x14ac:dyDescent="0.25"/>
    <row r="73873" ht="15" customHeight="1" x14ac:dyDescent="0.25"/>
    <row r="73881" ht="15" customHeight="1" x14ac:dyDescent="0.25"/>
    <row r="73889" ht="15" customHeight="1" x14ac:dyDescent="0.25"/>
    <row r="73897" ht="15" customHeight="1" x14ac:dyDescent="0.25"/>
    <row r="73905" ht="15" customHeight="1" x14ac:dyDescent="0.25"/>
    <row r="73913" ht="15" customHeight="1" x14ac:dyDescent="0.25"/>
    <row r="73921" ht="15" customHeight="1" x14ac:dyDescent="0.25"/>
    <row r="73929" ht="15" customHeight="1" x14ac:dyDescent="0.25"/>
    <row r="73937" ht="15" customHeight="1" x14ac:dyDescent="0.25"/>
    <row r="73945" ht="15" customHeight="1" x14ac:dyDescent="0.25"/>
    <row r="73953" ht="15" customHeight="1" x14ac:dyDescent="0.25"/>
    <row r="73961" ht="15" customHeight="1" x14ac:dyDescent="0.25"/>
    <row r="73969" ht="15" customHeight="1" x14ac:dyDescent="0.25"/>
    <row r="73977" ht="15" customHeight="1" x14ac:dyDescent="0.25"/>
    <row r="73985" ht="15" customHeight="1" x14ac:dyDescent="0.25"/>
    <row r="73993" ht="15" customHeight="1" x14ac:dyDescent="0.25"/>
    <row r="74001" ht="15" customHeight="1" x14ac:dyDescent="0.25"/>
    <row r="74009" ht="15" customHeight="1" x14ac:dyDescent="0.25"/>
    <row r="74017" ht="15" customHeight="1" x14ac:dyDescent="0.25"/>
    <row r="74025" ht="15" customHeight="1" x14ac:dyDescent="0.25"/>
    <row r="74033" ht="15" customHeight="1" x14ac:dyDescent="0.25"/>
    <row r="74041" ht="15" customHeight="1" x14ac:dyDescent="0.25"/>
    <row r="74049" ht="15" customHeight="1" x14ac:dyDescent="0.25"/>
    <row r="74057" ht="15" customHeight="1" x14ac:dyDescent="0.25"/>
    <row r="74065" ht="15" customHeight="1" x14ac:dyDescent="0.25"/>
    <row r="74073" ht="15" customHeight="1" x14ac:dyDescent="0.25"/>
    <row r="74081" ht="15" customHeight="1" x14ac:dyDescent="0.25"/>
    <row r="74089" ht="15" customHeight="1" x14ac:dyDescent="0.25"/>
    <row r="74097" ht="15" customHeight="1" x14ac:dyDescent="0.25"/>
    <row r="74105" ht="15" customHeight="1" x14ac:dyDescent="0.25"/>
    <row r="74113" ht="15" customHeight="1" x14ac:dyDescent="0.25"/>
    <row r="74121" ht="15" customHeight="1" x14ac:dyDescent="0.25"/>
    <row r="74129" ht="15" customHeight="1" x14ac:dyDescent="0.25"/>
    <row r="74137" ht="15" customHeight="1" x14ac:dyDescent="0.25"/>
    <row r="74145" ht="15" customHeight="1" x14ac:dyDescent="0.25"/>
    <row r="74153" ht="15" customHeight="1" x14ac:dyDescent="0.25"/>
    <row r="74161" ht="15" customHeight="1" x14ac:dyDescent="0.25"/>
    <row r="74169" ht="15" customHeight="1" x14ac:dyDescent="0.25"/>
    <row r="74177" ht="15" customHeight="1" x14ac:dyDescent="0.25"/>
    <row r="74185" ht="15" customHeight="1" x14ac:dyDescent="0.25"/>
    <row r="74193" ht="15" customHeight="1" x14ac:dyDescent="0.25"/>
    <row r="74201" ht="15" customHeight="1" x14ac:dyDescent="0.25"/>
    <row r="74209" ht="15" customHeight="1" x14ac:dyDescent="0.25"/>
    <row r="74217" ht="15" customHeight="1" x14ac:dyDescent="0.25"/>
    <row r="74225" ht="15" customHeight="1" x14ac:dyDescent="0.25"/>
    <row r="74233" ht="15" customHeight="1" x14ac:dyDescent="0.25"/>
    <row r="74241" ht="15" customHeight="1" x14ac:dyDescent="0.25"/>
    <row r="74249" ht="15" customHeight="1" x14ac:dyDescent="0.25"/>
    <row r="74257" ht="15" customHeight="1" x14ac:dyDescent="0.25"/>
    <row r="74265" ht="15" customHeight="1" x14ac:dyDescent="0.25"/>
    <row r="74273" ht="15" customHeight="1" x14ac:dyDescent="0.25"/>
    <row r="74281" ht="15" customHeight="1" x14ac:dyDescent="0.25"/>
    <row r="74289" ht="15" customHeight="1" x14ac:dyDescent="0.25"/>
    <row r="74297" ht="15" customHeight="1" x14ac:dyDescent="0.25"/>
    <row r="74305" ht="15" customHeight="1" x14ac:dyDescent="0.25"/>
    <row r="74313" ht="15" customHeight="1" x14ac:dyDescent="0.25"/>
    <row r="74321" ht="15" customHeight="1" x14ac:dyDescent="0.25"/>
    <row r="74329" ht="15" customHeight="1" x14ac:dyDescent="0.25"/>
    <row r="74337" ht="15" customHeight="1" x14ac:dyDescent="0.25"/>
    <row r="74345" ht="15" customHeight="1" x14ac:dyDescent="0.25"/>
    <row r="74353" ht="15" customHeight="1" x14ac:dyDescent="0.25"/>
    <row r="74361" ht="15" customHeight="1" x14ac:dyDescent="0.25"/>
    <row r="74369" ht="15" customHeight="1" x14ac:dyDescent="0.25"/>
    <row r="74377" ht="15" customHeight="1" x14ac:dyDescent="0.25"/>
    <row r="74385" ht="15" customHeight="1" x14ac:dyDescent="0.25"/>
    <row r="74393" ht="15" customHeight="1" x14ac:dyDescent="0.25"/>
    <row r="74401" ht="15" customHeight="1" x14ac:dyDescent="0.25"/>
    <row r="74409" ht="15" customHeight="1" x14ac:dyDescent="0.25"/>
    <row r="74417" ht="15" customHeight="1" x14ac:dyDescent="0.25"/>
    <row r="74425" ht="15" customHeight="1" x14ac:dyDescent="0.25"/>
    <row r="74433" ht="15" customHeight="1" x14ac:dyDescent="0.25"/>
    <row r="74441" ht="15" customHeight="1" x14ac:dyDescent="0.25"/>
    <row r="74449" ht="15" customHeight="1" x14ac:dyDescent="0.25"/>
    <row r="74457" ht="15" customHeight="1" x14ac:dyDescent="0.25"/>
    <row r="74465" ht="15" customHeight="1" x14ac:dyDescent="0.25"/>
    <row r="74473" ht="15" customHeight="1" x14ac:dyDescent="0.25"/>
    <row r="74481" ht="15" customHeight="1" x14ac:dyDescent="0.25"/>
    <row r="74489" ht="15" customHeight="1" x14ac:dyDescent="0.25"/>
    <row r="74497" ht="15" customHeight="1" x14ac:dyDescent="0.25"/>
    <row r="74505" ht="15" customHeight="1" x14ac:dyDescent="0.25"/>
    <row r="74513" ht="15" customHeight="1" x14ac:dyDescent="0.25"/>
    <row r="74521" ht="15" customHeight="1" x14ac:dyDescent="0.25"/>
    <row r="74529" ht="15" customHeight="1" x14ac:dyDescent="0.25"/>
    <row r="74537" ht="15" customHeight="1" x14ac:dyDescent="0.25"/>
    <row r="74545" ht="15" customHeight="1" x14ac:dyDescent="0.25"/>
    <row r="74553" ht="15" customHeight="1" x14ac:dyDescent="0.25"/>
    <row r="74561" ht="15" customHeight="1" x14ac:dyDescent="0.25"/>
    <row r="74569" ht="15" customHeight="1" x14ac:dyDescent="0.25"/>
    <row r="74577" ht="15" customHeight="1" x14ac:dyDescent="0.25"/>
    <row r="74585" ht="15" customHeight="1" x14ac:dyDescent="0.25"/>
    <row r="74593" ht="15" customHeight="1" x14ac:dyDescent="0.25"/>
    <row r="74601" ht="15" customHeight="1" x14ac:dyDescent="0.25"/>
    <row r="74609" ht="15" customHeight="1" x14ac:dyDescent="0.25"/>
    <row r="74617" ht="15" customHeight="1" x14ac:dyDescent="0.25"/>
    <row r="74625" ht="15" customHeight="1" x14ac:dyDescent="0.25"/>
    <row r="74633" ht="15" customHeight="1" x14ac:dyDescent="0.25"/>
    <row r="74641" ht="15" customHeight="1" x14ac:dyDescent="0.25"/>
    <row r="74649" ht="15" customHeight="1" x14ac:dyDescent="0.25"/>
    <row r="74657" ht="15" customHeight="1" x14ac:dyDescent="0.25"/>
    <row r="74665" ht="15" customHeight="1" x14ac:dyDescent="0.25"/>
    <row r="74673" ht="15" customHeight="1" x14ac:dyDescent="0.25"/>
    <row r="74681" ht="15" customHeight="1" x14ac:dyDescent="0.25"/>
    <row r="74689" ht="15" customHeight="1" x14ac:dyDescent="0.25"/>
    <row r="74697" ht="15" customHeight="1" x14ac:dyDescent="0.25"/>
    <row r="74705" ht="15" customHeight="1" x14ac:dyDescent="0.25"/>
    <row r="74713" ht="15" customHeight="1" x14ac:dyDescent="0.25"/>
    <row r="74721" ht="15" customHeight="1" x14ac:dyDescent="0.25"/>
    <row r="74729" ht="15" customHeight="1" x14ac:dyDescent="0.25"/>
    <row r="74737" ht="15" customHeight="1" x14ac:dyDescent="0.25"/>
    <row r="74745" ht="15" customHeight="1" x14ac:dyDescent="0.25"/>
    <row r="74753" ht="15" customHeight="1" x14ac:dyDescent="0.25"/>
    <row r="74761" ht="15" customHeight="1" x14ac:dyDescent="0.25"/>
    <row r="74769" ht="15" customHeight="1" x14ac:dyDescent="0.25"/>
    <row r="74777" ht="15" customHeight="1" x14ac:dyDescent="0.25"/>
    <row r="74785" ht="15" customHeight="1" x14ac:dyDescent="0.25"/>
    <row r="74793" ht="15" customHeight="1" x14ac:dyDescent="0.25"/>
    <row r="74801" ht="15" customHeight="1" x14ac:dyDescent="0.25"/>
    <row r="74809" ht="15" customHeight="1" x14ac:dyDescent="0.25"/>
    <row r="74817" ht="15" customHeight="1" x14ac:dyDescent="0.25"/>
    <row r="74825" ht="15" customHeight="1" x14ac:dyDescent="0.25"/>
    <row r="74833" ht="15" customHeight="1" x14ac:dyDescent="0.25"/>
    <row r="74841" ht="15" customHeight="1" x14ac:dyDescent="0.25"/>
    <row r="74849" ht="15" customHeight="1" x14ac:dyDescent="0.25"/>
    <row r="74857" ht="15" customHeight="1" x14ac:dyDescent="0.25"/>
    <row r="74865" ht="15" customHeight="1" x14ac:dyDescent="0.25"/>
    <row r="74873" ht="15" customHeight="1" x14ac:dyDescent="0.25"/>
    <row r="74881" ht="15" customHeight="1" x14ac:dyDescent="0.25"/>
    <row r="74889" ht="15" customHeight="1" x14ac:dyDescent="0.25"/>
    <row r="74897" ht="15" customHeight="1" x14ac:dyDescent="0.25"/>
    <row r="74905" ht="15" customHeight="1" x14ac:dyDescent="0.25"/>
    <row r="74913" ht="15" customHeight="1" x14ac:dyDescent="0.25"/>
    <row r="74921" ht="15" customHeight="1" x14ac:dyDescent="0.25"/>
    <row r="74929" ht="15" customHeight="1" x14ac:dyDescent="0.25"/>
    <row r="74937" ht="15" customHeight="1" x14ac:dyDescent="0.25"/>
    <row r="74945" ht="15" customHeight="1" x14ac:dyDescent="0.25"/>
    <row r="74953" ht="15" customHeight="1" x14ac:dyDescent="0.25"/>
    <row r="74961" ht="15" customHeight="1" x14ac:dyDescent="0.25"/>
    <row r="74969" ht="15" customHeight="1" x14ac:dyDescent="0.25"/>
    <row r="74977" ht="15" customHeight="1" x14ac:dyDescent="0.25"/>
    <row r="74985" ht="15" customHeight="1" x14ac:dyDescent="0.25"/>
    <row r="74993" ht="15" customHeight="1" x14ac:dyDescent="0.25"/>
    <row r="75001" ht="15" customHeight="1" x14ac:dyDescent="0.25"/>
    <row r="75009" ht="15" customHeight="1" x14ac:dyDescent="0.25"/>
    <row r="75017" ht="15" customHeight="1" x14ac:dyDescent="0.25"/>
    <row r="75025" ht="15" customHeight="1" x14ac:dyDescent="0.25"/>
    <row r="75033" ht="15" customHeight="1" x14ac:dyDescent="0.25"/>
    <row r="75041" ht="15" customHeight="1" x14ac:dyDescent="0.25"/>
    <row r="75049" ht="15" customHeight="1" x14ac:dyDescent="0.25"/>
    <row r="75057" ht="15" customHeight="1" x14ac:dyDescent="0.25"/>
    <row r="75065" ht="15" customHeight="1" x14ac:dyDescent="0.25"/>
    <row r="75073" ht="15" customHeight="1" x14ac:dyDescent="0.25"/>
    <row r="75081" ht="15" customHeight="1" x14ac:dyDescent="0.25"/>
    <row r="75089" ht="15" customHeight="1" x14ac:dyDescent="0.25"/>
    <row r="75097" ht="15" customHeight="1" x14ac:dyDescent="0.25"/>
    <row r="75105" ht="15" customHeight="1" x14ac:dyDescent="0.25"/>
    <row r="75113" ht="15" customHeight="1" x14ac:dyDescent="0.25"/>
    <row r="75121" ht="15" customHeight="1" x14ac:dyDescent="0.25"/>
    <row r="75129" ht="15" customHeight="1" x14ac:dyDescent="0.25"/>
    <row r="75137" ht="15" customHeight="1" x14ac:dyDescent="0.25"/>
    <row r="75145" ht="15" customHeight="1" x14ac:dyDescent="0.25"/>
    <row r="75153" ht="15" customHeight="1" x14ac:dyDescent="0.25"/>
    <row r="75161" ht="15" customHeight="1" x14ac:dyDescent="0.25"/>
    <row r="75169" ht="15" customHeight="1" x14ac:dyDescent="0.25"/>
    <row r="75177" ht="15" customHeight="1" x14ac:dyDescent="0.25"/>
    <row r="75185" ht="15" customHeight="1" x14ac:dyDescent="0.25"/>
    <row r="75193" ht="15" customHeight="1" x14ac:dyDescent="0.25"/>
    <row r="75201" ht="15" customHeight="1" x14ac:dyDescent="0.25"/>
    <row r="75209" ht="15" customHeight="1" x14ac:dyDescent="0.25"/>
    <row r="75217" ht="15" customHeight="1" x14ac:dyDescent="0.25"/>
    <row r="75225" ht="15" customHeight="1" x14ac:dyDescent="0.25"/>
    <row r="75233" ht="15" customHeight="1" x14ac:dyDescent="0.25"/>
    <row r="75241" ht="15" customHeight="1" x14ac:dyDescent="0.25"/>
    <row r="75249" ht="15" customHeight="1" x14ac:dyDescent="0.25"/>
    <row r="75257" ht="15" customHeight="1" x14ac:dyDescent="0.25"/>
    <row r="75265" ht="15" customHeight="1" x14ac:dyDescent="0.25"/>
    <row r="75273" ht="15" customHeight="1" x14ac:dyDescent="0.25"/>
    <row r="75281" ht="15" customHeight="1" x14ac:dyDescent="0.25"/>
    <row r="75289" ht="15" customHeight="1" x14ac:dyDescent="0.25"/>
    <row r="75297" ht="15" customHeight="1" x14ac:dyDescent="0.25"/>
    <row r="75305" ht="15" customHeight="1" x14ac:dyDescent="0.25"/>
    <row r="75313" ht="15" customHeight="1" x14ac:dyDescent="0.25"/>
    <row r="75321" ht="15" customHeight="1" x14ac:dyDescent="0.25"/>
    <row r="75329" ht="15" customHeight="1" x14ac:dyDescent="0.25"/>
    <row r="75337" ht="15" customHeight="1" x14ac:dyDescent="0.25"/>
    <row r="75345" ht="15" customHeight="1" x14ac:dyDescent="0.25"/>
    <row r="75353" ht="15" customHeight="1" x14ac:dyDescent="0.25"/>
    <row r="75361" ht="15" customHeight="1" x14ac:dyDescent="0.25"/>
    <row r="75369" ht="15" customHeight="1" x14ac:dyDescent="0.25"/>
    <row r="75377" ht="15" customHeight="1" x14ac:dyDescent="0.25"/>
    <row r="75385" ht="15" customHeight="1" x14ac:dyDescent="0.25"/>
    <row r="75393" ht="15" customHeight="1" x14ac:dyDescent="0.25"/>
    <row r="75401" ht="15" customHeight="1" x14ac:dyDescent="0.25"/>
    <row r="75409" ht="15" customHeight="1" x14ac:dyDescent="0.25"/>
    <row r="75417" ht="15" customHeight="1" x14ac:dyDescent="0.25"/>
    <row r="75425" ht="15" customHeight="1" x14ac:dyDescent="0.25"/>
    <row r="75433" ht="15" customHeight="1" x14ac:dyDescent="0.25"/>
    <row r="75441" ht="15" customHeight="1" x14ac:dyDescent="0.25"/>
    <row r="75449" ht="15" customHeight="1" x14ac:dyDescent="0.25"/>
    <row r="75457" ht="15" customHeight="1" x14ac:dyDescent="0.25"/>
    <row r="75465" ht="15" customHeight="1" x14ac:dyDescent="0.25"/>
    <row r="75473" ht="15" customHeight="1" x14ac:dyDescent="0.25"/>
    <row r="75481" ht="15" customHeight="1" x14ac:dyDescent="0.25"/>
    <row r="75489" ht="15" customHeight="1" x14ac:dyDescent="0.25"/>
    <row r="75497" ht="15" customHeight="1" x14ac:dyDescent="0.25"/>
    <row r="75505" ht="15" customHeight="1" x14ac:dyDescent="0.25"/>
    <row r="75513" ht="15" customHeight="1" x14ac:dyDescent="0.25"/>
    <row r="75521" ht="15" customHeight="1" x14ac:dyDescent="0.25"/>
    <row r="75529" ht="15" customHeight="1" x14ac:dyDescent="0.25"/>
    <row r="75537" ht="15" customHeight="1" x14ac:dyDescent="0.25"/>
    <row r="75545" ht="15" customHeight="1" x14ac:dyDescent="0.25"/>
    <row r="75553" ht="15" customHeight="1" x14ac:dyDescent="0.25"/>
    <row r="75561" ht="15" customHeight="1" x14ac:dyDescent="0.25"/>
    <row r="75569" ht="15" customHeight="1" x14ac:dyDescent="0.25"/>
    <row r="75577" ht="15" customHeight="1" x14ac:dyDescent="0.25"/>
    <row r="75585" ht="15" customHeight="1" x14ac:dyDescent="0.25"/>
    <row r="75593" ht="15" customHeight="1" x14ac:dyDescent="0.25"/>
    <row r="75601" ht="15" customHeight="1" x14ac:dyDescent="0.25"/>
    <row r="75609" ht="15" customHeight="1" x14ac:dyDescent="0.25"/>
    <row r="75617" ht="15" customHeight="1" x14ac:dyDescent="0.25"/>
    <row r="75625" ht="15" customHeight="1" x14ac:dyDescent="0.25"/>
    <row r="75633" ht="15" customHeight="1" x14ac:dyDescent="0.25"/>
    <row r="75641" ht="15" customHeight="1" x14ac:dyDescent="0.25"/>
    <row r="75649" ht="15" customHeight="1" x14ac:dyDescent="0.25"/>
    <row r="75657" ht="15" customHeight="1" x14ac:dyDescent="0.25"/>
    <row r="75665" ht="15" customHeight="1" x14ac:dyDescent="0.25"/>
    <row r="75673" ht="15" customHeight="1" x14ac:dyDescent="0.25"/>
    <row r="75681" ht="15" customHeight="1" x14ac:dyDescent="0.25"/>
    <row r="75689" ht="15" customHeight="1" x14ac:dyDescent="0.25"/>
    <row r="75697" ht="15" customHeight="1" x14ac:dyDescent="0.25"/>
    <row r="75705" ht="15" customHeight="1" x14ac:dyDescent="0.25"/>
    <row r="75713" ht="15" customHeight="1" x14ac:dyDescent="0.25"/>
    <row r="75721" ht="15" customHeight="1" x14ac:dyDescent="0.25"/>
    <row r="75729" ht="15" customHeight="1" x14ac:dyDescent="0.25"/>
    <row r="75737" ht="15" customHeight="1" x14ac:dyDescent="0.25"/>
    <row r="75745" ht="15" customHeight="1" x14ac:dyDescent="0.25"/>
    <row r="75753" ht="15" customHeight="1" x14ac:dyDescent="0.25"/>
    <row r="75761" ht="15" customHeight="1" x14ac:dyDescent="0.25"/>
    <row r="75769" ht="15" customHeight="1" x14ac:dyDescent="0.25"/>
    <row r="75777" ht="15" customHeight="1" x14ac:dyDescent="0.25"/>
    <row r="75785" ht="15" customHeight="1" x14ac:dyDescent="0.25"/>
    <row r="75793" ht="15" customHeight="1" x14ac:dyDescent="0.25"/>
    <row r="75801" ht="15" customHeight="1" x14ac:dyDescent="0.25"/>
    <row r="75809" ht="15" customHeight="1" x14ac:dyDescent="0.25"/>
    <row r="75817" ht="15" customHeight="1" x14ac:dyDescent="0.25"/>
    <row r="75825" ht="15" customHeight="1" x14ac:dyDescent="0.25"/>
    <row r="75833" ht="15" customHeight="1" x14ac:dyDescent="0.25"/>
    <row r="75841" ht="15" customHeight="1" x14ac:dyDescent="0.25"/>
    <row r="75849" ht="15" customHeight="1" x14ac:dyDescent="0.25"/>
    <row r="75857" ht="15" customHeight="1" x14ac:dyDescent="0.25"/>
    <row r="75865" ht="15" customHeight="1" x14ac:dyDescent="0.25"/>
    <row r="75873" ht="15" customHeight="1" x14ac:dyDescent="0.25"/>
    <row r="75881" ht="15" customHeight="1" x14ac:dyDescent="0.25"/>
    <row r="75889" ht="15" customHeight="1" x14ac:dyDescent="0.25"/>
    <row r="75897" ht="15" customHeight="1" x14ac:dyDescent="0.25"/>
    <row r="75905" ht="15" customHeight="1" x14ac:dyDescent="0.25"/>
    <row r="75913" ht="15" customHeight="1" x14ac:dyDescent="0.25"/>
    <row r="75921" ht="15" customHeight="1" x14ac:dyDescent="0.25"/>
    <row r="75929" ht="15" customHeight="1" x14ac:dyDescent="0.25"/>
    <row r="75937" ht="15" customHeight="1" x14ac:dyDescent="0.25"/>
    <row r="75945" ht="15" customHeight="1" x14ac:dyDescent="0.25"/>
    <row r="75953" ht="15" customHeight="1" x14ac:dyDescent="0.25"/>
    <row r="75961" ht="15" customHeight="1" x14ac:dyDescent="0.25"/>
    <row r="75969" ht="15" customHeight="1" x14ac:dyDescent="0.25"/>
    <row r="75977" ht="15" customHeight="1" x14ac:dyDescent="0.25"/>
    <row r="75985" ht="15" customHeight="1" x14ac:dyDescent="0.25"/>
    <row r="75993" ht="15" customHeight="1" x14ac:dyDescent="0.25"/>
    <row r="76001" ht="15" customHeight="1" x14ac:dyDescent="0.25"/>
    <row r="76009" ht="15" customHeight="1" x14ac:dyDescent="0.25"/>
    <row r="76017" ht="15" customHeight="1" x14ac:dyDescent="0.25"/>
    <row r="76025" ht="15" customHeight="1" x14ac:dyDescent="0.25"/>
    <row r="76033" ht="15" customHeight="1" x14ac:dyDescent="0.25"/>
    <row r="76041" ht="15" customHeight="1" x14ac:dyDescent="0.25"/>
    <row r="76049" ht="15" customHeight="1" x14ac:dyDescent="0.25"/>
    <row r="76057" ht="15" customHeight="1" x14ac:dyDescent="0.25"/>
    <row r="76065" ht="15" customHeight="1" x14ac:dyDescent="0.25"/>
    <row r="76073" ht="15" customHeight="1" x14ac:dyDescent="0.25"/>
    <row r="76081" ht="15" customHeight="1" x14ac:dyDescent="0.25"/>
    <row r="76089" ht="15" customHeight="1" x14ac:dyDescent="0.25"/>
    <row r="76097" ht="15" customHeight="1" x14ac:dyDescent="0.25"/>
    <row r="76105" ht="15" customHeight="1" x14ac:dyDescent="0.25"/>
    <row r="76113" ht="15" customHeight="1" x14ac:dyDescent="0.25"/>
    <row r="76121" ht="15" customHeight="1" x14ac:dyDescent="0.25"/>
    <row r="76129" ht="15" customHeight="1" x14ac:dyDescent="0.25"/>
    <row r="76137" ht="15" customHeight="1" x14ac:dyDescent="0.25"/>
    <row r="76145" ht="15" customHeight="1" x14ac:dyDescent="0.25"/>
    <row r="76153" ht="15" customHeight="1" x14ac:dyDescent="0.25"/>
    <row r="76161" ht="15" customHeight="1" x14ac:dyDescent="0.25"/>
    <row r="76169" ht="15" customHeight="1" x14ac:dyDescent="0.25"/>
    <row r="76177" ht="15" customHeight="1" x14ac:dyDescent="0.25"/>
    <row r="76185" ht="15" customHeight="1" x14ac:dyDescent="0.25"/>
    <row r="76193" ht="15" customHeight="1" x14ac:dyDescent="0.25"/>
    <row r="76201" ht="15" customHeight="1" x14ac:dyDescent="0.25"/>
    <row r="76209" ht="15" customHeight="1" x14ac:dyDescent="0.25"/>
    <row r="76217" ht="15" customHeight="1" x14ac:dyDescent="0.25"/>
    <row r="76225" ht="15" customHeight="1" x14ac:dyDescent="0.25"/>
    <row r="76233" ht="15" customHeight="1" x14ac:dyDescent="0.25"/>
    <row r="76241" ht="15" customHeight="1" x14ac:dyDescent="0.25"/>
    <row r="76249" ht="15" customHeight="1" x14ac:dyDescent="0.25"/>
    <row r="76257" ht="15" customHeight="1" x14ac:dyDescent="0.25"/>
    <row r="76265" ht="15" customHeight="1" x14ac:dyDescent="0.25"/>
    <row r="76273" ht="15" customHeight="1" x14ac:dyDescent="0.25"/>
    <row r="76281" ht="15" customHeight="1" x14ac:dyDescent="0.25"/>
    <row r="76289" ht="15" customHeight="1" x14ac:dyDescent="0.25"/>
    <row r="76297" ht="15" customHeight="1" x14ac:dyDescent="0.25"/>
    <row r="76305" ht="15" customHeight="1" x14ac:dyDescent="0.25"/>
    <row r="76313" ht="15" customHeight="1" x14ac:dyDescent="0.25"/>
    <row r="76321" ht="15" customHeight="1" x14ac:dyDescent="0.25"/>
    <row r="76329" ht="15" customHeight="1" x14ac:dyDescent="0.25"/>
    <row r="76337" ht="15" customHeight="1" x14ac:dyDescent="0.25"/>
    <row r="76345" ht="15" customHeight="1" x14ac:dyDescent="0.25"/>
    <row r="76353" ht="15" customHeight="1" x14ac:dyDescent="0.25"/>
    <row r="76361" ht="15" customHeight="1" x14ac:dyDescent="0.25"/>
    <row r="76369" ht="15" customHeight="1" x14ac:dyDescent="0.25"/>
    <row r="76377" ht="15" customHeight="1" x14ac:dyDescent="0.25"/>
    <row r="76385" ht="15" customHeight="1" x14ac:dyDescent="0.25"/>
    <row r="76393" ht="15" customHeight="1" x14ac:dyDescent="0.25"/>
    <row r="76401" ht="15" customHeight="1" x14ac:dyDescent="0.25"/>
    <row r="76409" ht="15" customHeight="1" x14ac:dyDescent="0.25"/>
    <row r="76417" ht="15" customHeight="1" x14ac:dyDescent="0.25"/>
    <row r="76425" ht="15" customHeight="1" x14ac:dyDescent="0.25"/>
    <row r="76433" ht="15" customHeight="1" x14ac:dyDescent="0.25"/>
    <row r="76441" ht="15" customHeight="1" x14ac:dyDescent="0.25"/>
    <row r="76449" ht="15" customHeight="1" x14ac:dyDescent="0.25"/>
    <row r="76457" ht="15" customHeight="1" x14ac:dyDescent="0.25"/>
    <row r="76465" ht="15" customHeight="1" x14ac:dyDescent="0.25"/>
    <row r="76473" ht="15" customHeight="1" x14ac:dyDescent="0.25"/>
    <row r="76481" ht="15" customHeight="1" x14ac:dyDescent="0.25"/>
    <row r="76489" ht="15" customHeight="1" x14ac:dyDescent="0.25"/>
    <row r="76497" ht="15" customHeight="1" x14ac:dyDescent="0.25"/>
    <row r="76505" ht="15" customHeight="1" x14ac:dyDescent="0.25"/>
    <row r="76513" ht="15" customHeight="1" x14ac:dyDescent="0.25"/>
    <row r="76521" ht="15" customHeight="1" x14ac:dyDescent="0.25"/>
    <row r="76529" ht="15" customHeight="1" x14ac:dyDescent="0.25"/>
    <row r="76537" ht="15" customHeight="1" x14ac:dyDescent="0.25"/>
    <row r="76545" ht="15" customHeight="1" x14ac:dyDescent="0.25"/>
    <row r="76553" ht="15" customHeight="1" x14ac:dyDescent="0.25"/>
    <row r="76561" ht="15" customHeight="1" x14ac:dyDescent="0.25"/>
    <row r="76569" ht="15" customHeight="1" x14ac:dyDescent="0.25"/>
    <row r="76577" ht="15" customHeight="1" x14ac:dyDescent="0.25"/>
    <row r="76585" ht="15" customHeight="1" x14ac:dyDescent="0.25"/>
    <row r="76593" ht="15" customHeight="1" x14ac:dyDescent="0.25"/>
    <row r="76601" ht="15" customHeight="1" x14ac:dyDescent="0.25"/>
    <row r="76609" ht="15" customHeight="1" x14ac:dyDescent="0.25"/>
    <row r="76617" ht="15" customHeight="1" x14ac:dyDescent="0.25"/>
    <row r="76625" ht="15" customHeight="1" x14ac:dyDescent="0.25"/>
    <row r="76633" ht="15" customHeight="1" x14ac:dyDescent="0.25"/>
    <row r="76641" ht="15" customHeight="1" x14ac:dyDescent="0.25"/>
    <row r="76649" ht="15" customHeight="1" x14ac:dyDescent="0.25"/>
    <row r="76657" ht="15" customHeight="1" x14ac:dyDescent="0.25"/>
    <row r="76665" ht="15" customHeight="1" x14ac:dyDescent="0.25"/>
    <row r="76673" ht="15" customHeight="1" x14ac:dyDescent="0.25"/>
    <row r="76681" ht="15" customHeight="1" x14ac:dyDescent="0.25"/>
    <row r="76689" ht="15" customHeight="1" x14ac:dyDescent="0.25"/>
    <row r="76697" ht="15" customHeight="1" x14ac:dyDescent="0.25"/>
    <row r="76705" ht="15" customHeight="1" x14ac:dyDescent="0.25"/>
    <row r="76713" ht="15" customHeight="1" x14ac:dyDescent="0.25"/>
    <row r="76721" ht="15" customHeight="1" x14ac:dyDescent="0.25"/>
    <row r="76729" ht="15" customHeight="1" x14ac:dyDescent="0.25"/>
    <row r="76737" ht="15" customHeight="1" x14ac:dyDescent="0.25"/>
    <row r="76745" ht="15" customHeight="1" x14ac:dyDescent="0.25"/>
    <row r="76753" ht="15" customHeight="1" x14ac:dyDescent="0.25"/>
    <row r="76761" ht="15" customHeight="1" x14ac:dyDescent="0.25"/>
    <row r="76769" ht="15" customHeight="1" x14ac:dyDescent="0.25"/>
    <row r="76777" ht="15" customHeight="1" x14ac:dyDescent="0.25"/>
    <row r="76785" ht="15" customHeight="1" x14ac:dyDescent="0.25"/>
    <row r="76793" ht="15" customHeight="1" x14ac:dyDescent="0.25"/>
    <row r="76801" ht="15" customHeight="1" x14ac:dyDescent="0.25"/>
    <row r="76809" ht="15" customHeight="1" x14ac:dyDescent="0.25"/>
    <row r="76817" ht="15" customHeight="1" x14ac:dyDescent="0.25"/>
    <row r="76825" ht="15" customHeight="1" x14ac:dyDescent="0.25"/>
    <row r="76833" ht="15" customHeight="1" x14ac:dyDescent="0.25"/>
    <row r="76841" ht="15" customHeight="1" x14ac:dyDescent="0.25"/>
    <row r="76849" ht="15" customHeight="1" x14ac:dyDescent="0.25"/>
    <row r="76857" ht="15" customHeight="1" x14ac:dyDescent="0.25"/>
    <row r="76865" ht="15" customHeight="1" x14ac:dyDescent="0.25"/>
    <row r="76873" ht="15" customHeight="1" x14ac:dyDescent="0.25"/>
    <row r="76881" ht="15" customHeight="1" x14ac:dyDescent="0.25"/>
    <row r="76889" ht="15" customHeight="1" x14ac:dyDescent="0.25"/>
    <row r="76897" ht="15" customHeight="1" x14ac:dyDescent="0.25"/>
    <row r="76905" ht="15" customHeight="1" x14ac:dyDescent="0.25"/>
    <row r="76913" ht="15" customHeight="1" x14ac:dyDescent="0.25"/>
    <row r="76921" ht="15" customHeight="1" x14ac:dyDescent="0.25"/>
    <row r="76929" ht="15" customHeight="1" x14ac:dyDescent="0.25"/>
    <row r="76937" ht="15" customHeight="1" x14ac:dyDescent="0.25"/>
    <row r="76945" ht="15" customHeight="1" x14ac:dyDescent="0.25"/>
    <row r="76953" ht="15" customHeight="1" x14ac:dyDescent="0.25"/>
    <row r="76961" ht="15" customHeight="1" x14ac:dyDescent="0.25"/>
    <row r="76969" ht="15" customHeight="1" x14ac:dyDescent="0.25"/>
    <row r="76977" ht="15" customHeight="1" x14ac:dyDescent="0.25"/>
    <row r="76985" ht="15" customHeight="1" x14ac:dyDescent="0.25"/>
    <row r="76993" ht="15" customHeight="1" x14ac:dyDescent="0.25"/>
    <row r="77001" ht="15" customHeight="1" x14ac:dyDescent="0.25"/>
    <row r="77009" ht="15" customHeight="1" x14ac:dyDescent="0.25"/>
    <row r="77017" ht="15" customHeight="1" x14ac:dyDescent="0.25"/>
    <row r="77025" ht="15" customHeight="1" x14ac:dyDescent="0.25"/>
    <row r="77033" ht="15" customHeight="1" x14ac:dyDescent="0.25"/>
    <row r="77041" ht="15" customHeight="1" x14ac:dyDescent="0.25"/>
    <row r="77049" ht="15" customHeight="1" x14ac:dyDescent="0.25"/>
    <row r="77057" ht="15" customHeight="1" x14ac:dyDescent="0.25"/>
    <row r="77065" ht="15" customHeight="1" x14ac:dyDescent="0.25"/>
    <row r="77073" ht="15" customHeight="1" x14ac:dyDescent="0.25"/>
    <row r="77081" ht="15" customHeight="1" x14ac:dyDescent="0.25"/>
    <row r="77089" ht="15" customHeight="1" x14ac:dyDescent="0.25"/>
    <row r="77097" ht="15" customHeight="1" x14ac:dyDescent="0.25"/>
    <row r="77105" ht="15" customHeight="1" x14ac:dyDescent="0.25"/>
    <row r="77113" ht="15" customHeight="1" x14ac:dyDescent="0.25"/>
    <row r="77121" ht="15" customHeight="1" x14ac:dyDescent="0.25"/>
    <row r="77129" ht="15" customHeight="1" x14ac:dyDescent="0.25"/>
    <row r="77137" ht="15" customHeight="1" x14ac:dyDescent="0.25"/>
    <row r="77145" ht="15" customHeight="1" x14ac:dyDescent="0.25"/>
    <row r="77153" ht="15" customHeight="1" x14ac:dyDescent="0.25"/>
    <row r="77161" ht="15" customHeight="1" x14ac:dyDescent="0.25"/>
    <row r="77169" ht="15" customHeight="1" x14ac:dyDescent="0.25"/>
    <row r="77177" ht="15" customHeight="1" x14ac:dyDescent="0.25"/>
    <row r="77185" ht="15" customHeight="1" x14ac:dyDescent="0.25"/>
    <row r="77193" ht="15" customHeight="1" x14ac:dyDescent="0.25"/>
    <row r="77201" ht="15" customHeight="1" x14ac:dyDescent="0.25"/>
    <row r="77209" ht="15" customHeight="1" x14ac:dyDescent="0.25"/>
    <row r="77217" ht="15" customHeight="1" x14ac:dyDescent="0.25"/>
    <row r="77225" ht="15" customHeight="1" x14ac:dyDescent="0.25"/>
    <row r="77233" ht="15" customHeight="1" x14ac:dyDescent="0.25"/>
    <row r="77241" ht="15" customHeight="1" x14ac:dyDescent="0.25"/>
    <row r="77249" ht="15" customHeight="1" x14ac:dyDescent="0.25"/>
    <row r="77257" ht="15" customHeight="1" x14ac:dyDescent="0.25"/>
    <row r="77265" ht="15" customHeight="1" x14ac:dyDescent="0.25"/>
    <row r="77273" ht="15" customHeight="1" x14ac:dyDescent="0.25"/>
    <row r="77281" ht="15" customHeight="1" x14ac:dyDescent="0.25"/>
    <row r="77289" ht="15" customHeight="1" x14ac:dyDescent="0.25"/>
    <row r="77297" ht="15" customHeight="1" x14ac:dyDescent="0.25"/>
    <row r="77305" ht="15" customHeight="1" x14ac:dyDescent="0.25"/>
    <row r="77313" ht="15" customHeight="1" x14ac:dyDescent="0.25"/>
    <row r="77321" ht="15" customHeight="1" x14ac:dyDescent="0.25"/>
    <row r="77329" ht="15" customHeight="1" x14ac:dyDescent="0.25"/>
    <row r="77337" ht="15" customHeight="1" x14ac:dyDescent="0.25"/>
    <row r="77345" ht="15" customHeight="1" x14ac:dyDescent="0.25"/>
    <row r="77353" ht="15" customHeight="1" x14ac:dyDescent="0.25"/>
    <row r="77361" ht="15" customHeight="1" x14ac:dyDescent="0.25"/>
    <row r="77369" ht="15" customHeight="1" x14ac:dyDescent="0.25"/>
    <row r="77377" ht="15" customHeight="1" x14ac:dyDescent="0.25"/>
    <row r="77385" ht="15" customHeight="1" x14ac:dyDescent="0.25"/>
    <row r="77393" ht="15" customHeight="1" x14ac:dyDescent="0.25"/>
    <row r="77401" ht="15" customHeight="1" x14ac:dyDescent="0.25"/>
    <row r="77409" ht="15" customHeight="1" x14ac:dyDescent="0.25"/>
    <row r="77417" ht="15" customHeight="1" x14ac:dyDescent="0.25"/>
    <row r="77425" ht="15" customHeight="1" x14ac:dyDescent="0.25"/>
    <row r="77433" ht="15" customHeight="1" x14ac:dyDescent="0.25"/>
    <row r="77441" ht="15" customHeight="1" x14ac:dyDescent="0.25"/>
    <row r="77449" ht="15" customHeight="1" x14ac:dyDescent="0.25"/>
    <row r="77457" ht="15" customHeight="1" x14ac:dyDescent="0.25"/>
    <row r="77465" ht="15" customHeight="1" x14ac:dyDescent="0.25"/>
    <row r="77473" ht="15" customHeight="1" x14ac:dyDescent="0.25"/>
    <row r="77481" ht="15" customHeight="1" x14ac:dyDescent="0.25"/>
    <row r="77489" ht="15" customHeight="1" x14ac:dyDescent="0.25"/>
    <row r="77497" ht="15" customHeight="1" x14ac:dyDescent="0.25"/>
    <row r="77505" ht="15" customHeight="1" x14ac:dyDescent="0.25"/>
    <row r="77513" ht="15" customHeight="1" x14ac:dyDescent="0.25"/>
    <row r="77521" ht="15" customHeight="1" x14ac:dyDescent="0.25"/>
    <row r="77529" ht="15" customHeight="1" x14ac:dyDescent="0.25"/>
    <row r="77537" ht="15" customHeight="1" x14ac:dyDescent="0.25"/>
    <row r="77545" ht="15" customHeight="1" x14ac:dyDescent="0.25"/>
    <row r="77553" ht="15" customHeight="1" x14ac:dyDescent="0.25"/>
    <row r="77561" ht="15" customHeight="1" x14ac:dyDescent="0.25"/>
    <row r="77569" ht="15" customHeight="1" x14ac:dyDescent="0.25"/>
    <row r="77577" ht="15" customHeight="1" x14ac:dyDescent="0.25"/>
    <row r="77585" ht="15" customHeight="1" x14ac:dyDescent="0.25"/>
    <row r="77593" ht="15" customHeight="1" x14ac:dyDescent="0.25"/>
    <row r="77601" ht="15" customHeight="1" x14ac:dyDescent="0.25"/>
    <row r="77609" ht="15" customHeight="1" x14ac:dyDescent="0.25"/>
    <row r="77617" ht="15" customHeight="1" x14ac:dyDescent="0.25"/>
    <row r="77625" ht="15" customHeight="1" x14ac:dyDescent="0.25"/>
    <row r="77633" ht="15" customHeight="1" x14ac:dyDescent="0.25"/>
    <row r="77641" ht="15" customHeight="1" x14ac:dyDescent="0.25"/>
    <row r="77649" ht="15" customHeight="1" x14ac:dyDescent="0.25"/>
    <row r="77657" ht="15" customHeight="1" x14ac:dyDescent="0.25"/>
    <row r="77665" ht="15" customHeight="1" x14ac:dyDescent="0.25"/>
    <row r="77673" ht="15" customHeight="1" x14ac:dyDescent="0.25"/>
    <row r="77681" ht="15" customHeight="1" x14ac:dyDescent="0.25"/>
    <row r="77689" ht="15" customHeight="1" x14ac:dyDescent="0.25"/>
    <row r="77697" ht="15" customHeight="1" x14ac:dyDescent="0.25"/>
    <row r="77705" ht="15" customHeight="1" x14ac:dyDescent="0.25"/>
    <row r="77713" ht="15" customHeight="1" x14ac:dyDescent="0.25"/>
    <row r="77721" ht="15" customHeight="1" x14ac:dyDescent="0.25"/>
    <row r="77729" ht="15" customHeight="1" x14ac:dyDescent="0.25"/>
    <row r="77737" ht="15" customHeight="1" x14ac:dyDescent="0.25"/>
    <row r="77745" ht="15" customHeight="1" x14ac:dyDescent="0.25"/>
    <row r="77753" ht="15" customHeight="1" x14ac:dyDescent="0.25"/>
    <row r="77761" ht="15" customHeight="1" x14ac:dyDescent="0.25"/>
    <row r="77769" ht="15" customHeight="1" x14ac:dyDescent="0.25"/>
    <row r="77777" ht="15" customHeight="1" x14ac:dyDescent="0.25"/>
    <row r="77785" ht="15" customHeight="1" x14ac:dyDescent="0.25"/>
    <row r="77793" ht="15" customHeight="1" x14ac:dyDescent="0.25"/>
    <row r="77801" ht="15" customHeight="1" x14ac:dyDescent="0.25"/>
    <row r="77809" ht="15" customHeight="1" x14ac:dyDescent="0.25"/>
    <row r="77817" ht="15" customHeight="1" x14ac:dyDescent="0.25"/>
    <row r="77825" ht="15" customHeight="1" x14ac:dyDescent="0.25"/>
    <row r="77833" ht="15" customHeight="1" x14ac:dyDescent="0.25"/>
    <row r="77841" ht="15" customHeight="1" x14ac:dyDescent="0.25"/>
    <row r="77849" ht="15" customHeight="1" x14ac:dyDescent="0.25"/>
    <row r="77857" ht="15" customHeight="1" x14ac:dyDescent="0.25"/>
    <row r="77865" ht="15" customHeight="1" x14ac:dyDescent="0.25"/>
    <row r="77873" ht="15" customHeight="1" x14ac:dyDescent="0.25"/>
    <row r="77881" ht="15" customHeight="1" x14ac:dyDescent="0.25"/>
    <row r="77889" ht="15" customHeight="1" x14ac:dyDescent="0.25"/>
    <row r="77897" ht="15" customHeight="1" x14ac:dyDescent="0.25"/>
    <row r="77905" ht="15" customHeight="1" x14ac:dyDescent="0.25"/>
    <row r="77913" ht="15" customHeight="1" x14ac:dyDescent="0.25"/>
    <row r="77921" ht="15" customHeight="1" x14ac:dyDescent="0.25"/>
    <row r="77929" ht="15" customHeight="1" x14ac:dyDescent="0.25"/>
    <row r="77937" ht="15" customHeight="1" x14ac:dyDescent="0.25"/>
    <row r="77945" ht="15" customHeight="1" x14ac:dyDescent="0.25"/>
    <row r="77953" ht="15" customHeight="1" x14ac:dyDescent="0.25"/>
    <row r="77961" ht="15" customHeight="1" x14ac:dyDescent="0.25"/>
    <row r="77969" ht="15" customHeight="1" x14ac:dyDescent="0.25"/>
    <row r="77977" ht="15" customHeight="1" x14ac:dyDescent="0.25"/>
    <row r="77985" ht="15" customHeight="1" x14ac:dyDescent="0.25"/>
    <row r="77993" ht="15" customHeight="1" x14ac:dyDescent="0.25"/>
    <row r="78001" ht="15" customHeight="1" x14ac:dyDescent="0.25"/>
    <row r="78009" ht="15" customHeight="1" x14ac:dyDescent="0.25"/>
    <row r="78017" ht="15" customHeight="1" x14ac:dyDescent="0.25"/>
    <row r="78025" ht="15" customHeight="1" x14ac:dyDescent="0.25"/>
    <row r="78033" ht="15" customHeight="1" x14ac:dyDescent="0.25"/>
    <row r="78041" ht="15" customHeight="1" x14ac:dyDescent="0.25"/>
    <row r="78049" ht="15" customHeight="1" x14ac:dyDescent="0.25"/>
    <row r="78057" ht="15" customHeight="1" x14ac:dyDescent="0.25"/>
    <row r="78065" ht="15" customHeight="1" x14ac:dyDescent="0.25"/>
    <row r="78073" ht="15" customHeight="1" x14ac:dyDescent="0.25"/>
    <row r="78081" ht="15" customHeight="1" x14ac:dyDescent="0.25"/>
    <row r="78089" ht="15" customHeight="1" x14ac:dyDescent="0.25"/>
    <row r="78097" ht="15" customHeight="1" x14ac:dyDescent="0.25"/>
    <row r="78105" ht="15" customHeight="1" x14ac:dyDescent="0.25"/>
    <row r="78113" ht="15" customHeight="1" x14ac:dyDescent="0.25"/>
    <row r="78121" ht="15" customHeight="1" x14ac:dyDescent="0.25"/>
    <row r="78129" ht="15" customHeight="1" x14ac:dyDescent="0.25"/>
    <row r="78137" ht="15" customHeight="1" x14ac:dyDescent="0.25"/>
    <row r="78145" ht="15" customHeight="1" x14ac:dyDescent="0.25"/>
    <row r="78153" ht="15" customHeight="1" x14ac:dyDescent="0.25"/>
    <row r="78161" ht="15" customHeight="1" x14ac:dyDescent="0.25"/>
    <row r="78169" ht="15" customHeight="1" x14ac:dyDescent="0.25"/>
    <row r="78177" ht="15" customHeight="1" x14ac:dyDescent="0.25"/>
    <row r="78185" ht="15" customHeight="1" x14ac:dyDescent="0.25"/>
    <row r="78193" ht="15" customHeight="1" x14ac:dyDescent="0.25"/>
    <row r="78201" ht="15" customHeight="1" x14ac:dyDescent="0.25"/>
    <row r="78209" ht="15" customHeight="1" x14ac:dyDescent="0.25"/>
    <row r="78217" ht="15" customHeight="1" x14ac:dyDescent="0.25"/>
    <row r="78225" ht="15" customHeight="1" x14ac:dyDescent="0.25"/>
    <row r="78233" ht="15" customHeight="1" x14ac:dyDescent="0.25"/>
    <row r="78241" ht="15" customHeight="1" x14ac:dyDescent="0.25"/>
    <row r="78249" ht="15" customHeight="1" x14ac:dyDescent="0.25"/>
    <row r="78257" ht="15" customHeight="1" x14ac:dyDescent="0.25"/>
    <row r="78265" ht="15" customHeight="1" x14ac:dyDescent="0.25"/>
    <row r="78273" ht="15" customHeight="1" x14ac:dyDescent="0.25"/>
    <row r="78281" ht="15" customHeight="1" x14ac:dyDescent="0.25"/>
    <row r="78289" ht="15" customHeight="1" x14ac:dyDescent="0.25"/>
    <row r="78297" ht="15" customHeight="1" x14ac:dyDescent="0.25"/>
    <row r="78305" ht="15" customHeight="1" x14ac:dyDescent="0.25"/>
    <row r="78313" ht="15" customHeight="1" x14ac:dyDescent="0.25"/>
    <row r="78321" ht="15" customHeight="1" x14ac:dyDescent="0.25"/>
    <row r="78329" ht="15" customHeight="1" x14ac:dyDescent="0.25"/>
    <row r="78337" ht="15" customHeight="1" x14ac:dyDescent="0.25"/>
    <row r="78345" ht="15" customHeight="1" x14ac:dyDescent="0.25"/>
    <row r="78353" ht="15" customHeight="1" x14ac:dyDescent="0.25"/>
    <row r="78361" ht="15" customHeight="1" x14ac:dyDescent="0.25"/>
    <row r="78369" ht="15" customHeight="1" x14ac:dyDescent="0.25"/>
    <row r="78377" ht="15" customHeight="1" x14ac:dyDescent="0.25"/>
    <row r="78385" ht="15" customHeight="1" x14ac:dyDescent="0.25"/>
    <row r="78393" ht="15" customHeight="1" x14ac:dyDescent="0.25"/>
    <row r="78401" ht="15" customHeight="1" x14ac:dyDescent="0.25"/>
    <row r="78409" ht="15" customHeight="1" x14ac:dyDescent="0.25"/>
    <row r="78417" ht="15" customHeight="1" x14ac:dyDescent="0.25"/>
    <row r="78425" ht="15" customHeight="1" x14ac:dyDescent="0.25"/>
    <row r="78433" ht="15" customHeight="1" x14ac:dyDescent="0.25"/>
    <row r="78441" ht="15" customHeight="1" x14ac:dyDescent="0.25"/>
    <row r="78449" ht="15" customHeight="1" x14ac:dyDescent="0.25"/>
    <row r="78457" ht="15" customHeight="1" x14ac:dyDescent="0.25"/>
    <row r="78465" ht="15" customHeight="1" x14ac:dyDescent="0.25"/>
    <row r="78473" ht="15" customHeight="1" x14ac:dyDescent="0.25"/>
    <row r="78481" ht="15" customHeight="1" x14ac:dyDescent="0.25"/>
    <row r="78489" ht="15" customHeight="1" x14ac:dyDescent="0.25"/>
    <row r="78497" ht="15" customHeight="1" x14ac:dyDescent="0.25"/>
    <row r="78505" ht="15" customHeight="1" x14ac:dyDescent="0.25"/>
    <row r="78513" ht="15" customHeight="1" x14ac:dyDescent="0.25"/>
    <row r="78521" ht="15" customHeight="1" x14ac:dyDescent="0.25"/>
    <row r="78529" ht="15" customHeight="1" x14ac:dyDescent="0.25"/>
    <row r="78537" ht="15" customHeight="1" x14ac:dyDescent="0.25"/>
    <row r="78545" ht="15" customHeight="1" x14ac:dyDescent="0.25"/>
    <row r="78553" ht="15" customHeight="1" x14ac:dyDescent="0.25"/>
    <row r="78561" ht="15" customHeight="1" x14ac:dyDescent="0.25"/>
    <row r="78569" ht="15" customHeight="1" x14ac:dyDescent="0.25"/>
    <row r="78577" ht="15" customHeight="1" x14ac:dyDescent="0.25"/>
    <row r="78585" ht="15" customHeight="1" x14ac:dyDescent="0.25"/>
    <row r="78593" ht="15" customHeight="1" x14ac:dyDescent="0.25"/>
    <row r="78601" ht="15" customHeight="1" x14ac:dyDescent="0.25"/>
    <row r="78609" ht="15" customHeight="1" x14ac:dyDescent="0.25"/>
    <row r="78617" ht="15" customHeight="1" x14ac:dyDescent="0.25"/>
    <row r="78625" ht="15" customHeight="1" x14ac:dyDescent="0.25"/>
    <row r="78633" ht="15" customHeight="1" x14ac:dyDescent="0.25"/>
    <row r="78641" ht="15" customHeight="1" x14ac:dyDescent="0.25"/>
    <row r="78649" ht="15" customHeight="1" x14ac:dyDescent="0.25"/>
    <row r="78657" ht="15" customHeight="1" x14ac:dyDescent="0.25"/>
    <row r="78665" ht="15" customHeight="1" x14ac:dyDescent="0.25"/>
    <row r="78673" ht="15" customHeight="1" x14ac:dyDescent="0.25"/>
    <row r="78681" ht="15" customHeight="1" x14ac:dyDescent="0.25"/>
    <row r="78689" ht="15" customHeight="1" x14ac:dyDescent="0.25"/>
    <row r="78697" ht="15" customHeight="1" x14ac:dyDescent="0.25"/>
    <row r="78705" ht="15" customHeight="1" x14ac:dyDescent="0.25"/>
    <row r="78713" ht="15" customHeight="1" x14ac:dyDescent="0.25"/>
    <row r="78721" ht="15" customHeight="1" x14ac:dyDescent="0.25"/>
    <row r="78729" ht="15" customHeight="1" x14ac:dyDescent="0.25"/>
    <row r="78737" ht="15" customHeight="1" x14ac:dyDescent="0.25"/>
    <row r="78745" ht="15" customHeight="1" x14ac:dyDescent="0.25"/>
    <row r="78753" ht="15" customHeight="1" x14ac:dyDescent="0.25"/>
    <row r="78761" ht="15" customHeight="1" x14ac:dyDescent="0.25"/>
    <row r="78769" ht="15" customHeight="1" x14ac:dyDescent="0.25"/>
    <row r="78777" ht="15" customHeight="1" x14ac:dyDescent="0.25"/>
    <row r="78785" ht="15" customHeight="1" x14ac:dyDescent="0.25"/>
    <row r="78793" ht="15" customHeight="1" x14ac:dyDescent="0.25"/>
    <row r="78801" ht="15" customHeight="1" x14ac:dyDescent="0.25"/>
    <row r="78809" ht="15" customHeight="1" x14ac:dyDescent="0.25"/>
    <row r="78817" ht="15" customHeight="1" x14ac:dyDescent="0.25"/>
    <row r="78825" ht="15" customHeight="1" x14ac:dyDescent="0.25"/>
    <row r="78833" ht="15" customHeight="1" x14ac:dyDescent="0.25"/>
    <row r="78841" ht="15" customHeight="1" x14ac:dyDescent="0.25"/>
    <row r="78849" ht="15" customHeight="1" x14ac:dyDescent="0.25"/>
    <row r="78857" ht="15" customHeight="1" x14ac:dyDescent="0.25"/>
    <row r="78865" ht="15" customHeight="1" x14ac:dyDescent="0.25"/>
    <row r="78873" ht="15" customHeight="1" x14ac:dyDescent="0.25"/>
    <row r="78881" ht="15" customHeight="1" x14ac:dyDescent="0.25"/>
    <row r="78889" ht="15" customHeight="1" x14ac:dyDescent="0.25"/>
    <row r="78897" ht="15" customHeight="1" x14ac:dyDescent="0.25"/>
    <row r="78905" ht="15" customHeight="1" x14ac:dyDescent="0.25"/>
    <row r="78913" ht="15" customHeight="1" x14ac:dyDescent="0.25"/>
    <row r="78921" ht="15" customHeight="1" x14ac:dyDescent="0.25"/>
    <row r="78929" ht="15" customHeight="1" x14ac:dyDescent="0.25"/>
    <row r="78937" ht="15" customHeight="1" x14ac:dyDescent="0.25"/>
    <row r="78945" ht="15" customHeight="1" x14ac:dyDescent="0.25"/>
    <row r="78953" ht="15" customHeight="1" x14ac:dyDescent="0.25"/>
    <row r="78961" ht="15" customHeight="1" x14ac:dyDescent="0.25"/>
    <row r="78969" ht="15" customHeight="1" x14ac:dyDescent="0.25"/>
    <row r="78977" ht="15" customHeight="1" x14ac:dyDescent="0.25"/>
    <row r="78985" ht="15" customHeight="1" x14ac:dyDescent="0.25"/>
    <row r="78993" ht="15" customHeight="1" x14ac:dyDescent="0.25"/>
    <row r="79001" ht="15" customHeight="1" x14ac:dyDescent="0.25"/>
    <row r="79009" ht="15" customHeight="1" x14ac:dyDescent="0.25"/>
    <row r="79017" ht="15" customHeight="1" x14ac:dyDescent="0.25"/>
    <row r="79025" ht="15" customHeight="1" x14ac:dyDescent="0.25"/>
    <row r="79033" ht="15" customHeight="1" x14ac:dyDescent="0.25"/>
    <row r="79041" ht="15" customHeight="1" x14ac:dyDescent="0.25"/>
    <row r="79049" ht="15" customHeight="1" x14ac:dyDescent="0.25"/>
    <row r="79057" ht="15" customHeight="1" x14ac:dyDescent="0.25"/>
    <row r="79065" ht="15" customHeight="1" x14ac:dyDescent="0.25"/>
    <row r="79073" ht="15" customHeight="1" x14ac:dyDescent="0.25"/>
    <row r="79081" ht="15" customHeight="1" x14ac:dyDescent="0.25"/>
    <row r="79089" ht="15" customHeight="1" x14ac:dyDescent="0.25"/>
    <row r="79097" ht="15" customHeight="1" x14ac:dyDescent="0.25"/>
    <row r="79105" ht="15" customHeight="1" x14ac:dyDescent="0.25"/>
    <row r="79113" ht="15" customHeight="1" x14ac:dyDescent="0.25"/>
    <row r="79121" ht="15" customHeight="1" x14ac:dyDescent="0.25"/>
    <row r="79129" ht="15" customHeight="1" x14ac:dyDescent="0.25"/>
    <row r="79137" ht="15" customHeight="1" x14ac:dyDescent="0.25"/>
    <row r="79145" ht="15" customHeight="1" x14ac:dyDescent="0.25"/>
    <row r="79153" ht="15" customHeight="1" x14ac:dyDescent="0.25"/>
    <row r="79161" ht="15" customHeight="1" x14ac:dyDescent="0.25"/>
    <row r="79169" ht="15" customHeight="1" x14ac:dyDescent="0.25"/>
    <row r="79177" ht="15" customHeight="1" x14ac:dyDescent="0.25"/>
    <row r="79185" ht="15" customHeight="1" x14ac:dyDescent="0.25"/>
    <row r="79193" ht="15" customHeight="1" x14ac:dyDescent="0.25"/>
    <row r="79201" ht="15" customHeight="1" x14ac:dyDescent="0.25"/>
    <row r="79209" ht="15" customHeight="1" x14ac:dyDescent="0.25"/>
    <row r="79217" ht="15" customHeight="1" x14ac:dyDescent="0.25"/>
    <row r="79225" ht="15" customHeight="1" x14ac:dyDescent="0.25"/>
    <row r="79233" ht="15" customHeight="1" x14ac:dyDescent="0.25"/>
    <row r="79241" ht="15" customHeight="1" x14ac:dyDescent="0.25"/>
    <row r="79249" ht="15" customHeight="1" x14ac:dyDescent="0.25"/>
    <row r="79257" ht="15" customHeight="1" x14ac:dyDescent="0.25"/>
    <row r="79265" ht="15" customHeight="1" x14ac:dyDescent="0.25"/>
    <row r="79273" ht="15" customHeight="1" x14ac:dyDescent="0.25"/>
    <row r="79281" ht="15" customHeight="1" x14ac:dyDescent="0.25"/>
    <row r="79289" ht="15" customHeight="1" x14ac:dyDescent="0.25"/>
    <row r="79297" ht="15" customHeight="1" x14ac:dyDescent="0.25"/>
    <row r="79305" ht="15" customHeight="1" x14ac:dyDescent="0.25"/>
    <row r="79313" ht="15" customHeight="1" x14ac:dyDescent="0.25"/>
    <row r="79321" ht="15" customHeight="1" x14ac:dyDescent="0.25"/>
    <row r="79329" ht="15" customHeight="1" x14ac:dyDescent="0.25"/>
    <row r="79337" ht="15" customHeight="1" x14ac:dyDescent="0.25"/>
    <row r="79345" ht="15" customHeight="1" x14ac:dyDescent="0.25"/>
    <row r="79353" ht="15" customHeight="1" x14ac:dyDescent="0.25"/>
    <row r="79361" ht="15" customHeight="1" x14ac:dyDescent="0.25"/>
    <row r="79369" ht="15" customHeight="1" x14ac:dyDescent="0.25"/>
    <row r="79377" ht="15" customHeight="1" x14ac:dyDescent="0.25"/>
    <row r="79385" ht="15" customHeight="1" x14ac:dyDescent="0.25"/>
    <row r="79393" ht="15" customHeight="1" x14ac:dyDescent="0.25"/>
    <row r="79401" ht="15" customHeight="1" x14ac:dyDescent="0.25"/>
    <row r="79409" ht="15" customHeight="1" x14ac:dyDescent="0.25"/>
    <row r="79417" ht="15" customHeight="1" x14ac:dyDescent="0.25"/>
    <row r="79425" ht="15" customHeight="1" x14ac:dyDescent="0.25"/>
    <row r="79433" ht="15" customHeight="1" x14ac:dyDescent="0.25"/>
    <row r="79441" ht="15" customHeight="1" x14ac:dyDescent="0.25"/>
    <row r="79449" ht="15" customHeight="1" x14ac:dyDescent="0.25"/>
    <row r="79457" ht="15" customHeight="1" x14ac:dyDescent="0.25"/>
    <row r="79465" ht="15" customHeight="1" x14ac:dyDescent="0.25"/>
    <row r="79473" ht="15" customHeight="1" x14ac:dyDescent="0.25"/>
    <row r="79481" ht="15" customHeight="1" x14ac:dyDescent="0.25"/>
    <row r="79489" ht="15" customHeight="1" x14ac:dyDescent="0.25"/>
    <row r="79497" ht="15" customHeight="1" x14ac:dyDescent="0.25"/>
    <row r="79505" ht="15" customHeight="1" x14ac:dyDescent="0.25"/>
    <row r="79513" ht="15" customHeight="1" x14ac:dyDescent="0.25"/>
    <row r="79521" ht="15" customHeight="1" x14ac:dyDescent="0.25"/>
    <row r="79529" ht="15" customHeight="1" x14ac:dyDescent="0.25"/>
    <row r="79537" ht="15" customHeight="1" x14ac:dyDescent="0.25"/>
    <row r="79545" ht="15" customHeight="1" x14ac:dyDescent="0.25"/>
    <row r="79553" ht="15" customHeight="1" x14ac:dyDescent="0.25"/>
    <row r="79561" ht="15" customHeight="1" x14ac:dyDescent="0.25"/>
    <row r="79569" ht="15" customHeight="1" x14ac:dyDescent="0.25"/>
    <row r="79577" ht="15" customHeight="1" x14ac:dyDescent="0.25"/>
    <row r="79585" ht="15" customHeight="1" x14ac:dyDescent="0.25"/>
    <row r="79593" ht="15" customHeight="1" x14ac:dyDescent="0.25"/>
    <row r="79601" ht="15" customHeight="1" x14ac:dyDescent="0.25"/>
    <row r="79609" ht="15" customHeight="1" x14ac:dyDescent="0.25"/>
    <row r="79617" ht="15" customHeight="1" x14ac:dyDescent="0.25"/>
    <row r="79625" ht="15" customHeight="1" x14ac:dyDescent="0.25"/>
    <row r="79633" ht="15" customHeight="1" x14ac:dyDescent="0.25"/>
    <row r="79641" ht="15" customHeight="1" x14ac:dyDescent="0.25"/>
    <row r="79649" ht="15" customHeight="1" x14ac:dyDescent="0.25"/>
    <row r="79657" ht="15" customHeight="1" x14ac:dyDescent="0.25"/>
    <row r="79665" ht="15" customHeight="1" x14ac:dyDescent="0.25"/>
    <row r="79673" ht="15" customHeight="1" x14ac:dyDescent="0.25"/>
    <row r="79681" ht="15" customHeight="1" x14ac:dyDescent="0.25"/>
    <row r="79689" ht="15" customHeight="1" x14ac:dyDescent="0.25"/>
    <row r="79697" ht="15" customHeight="1" x14ac:dyDescent="0.25"/>
    <row r="79705" ht="15" customHeight="1" x14ac:dyDescent="0.25"/>
    <row r="79713" ht="15" customHeight="1" x14ac:dyDescent="0.25"/>
    <row r="79721" ht="15" customHeight="1" x14ac:dyDescent="0.25"/>
    <row r="79729" ht="15" customHeight="1" x14ac:dyDescent="0.25"/>
    <row r="79737" ht="15" customHeight="1" x14ac:dyDescent="0.25"/>
    <row r="79745" ht="15" customHeight="1" x14ac:dyDescent="0.25"/>
    <row r="79753" ht="15" customHeight="1" x14ac:dyDescent="0.25"/>
    <row r="79761" ht="15" customHeight="1" x14ac:dyDescent="0.25"/>
    <row r="79769" ht="15" customHeight="1" x14ac:dyDescent="0.25"/>
    <row r="79777" ht="15" customHeight="1" x14ac:dyDescent="0.25"/>
    <row r="79785" ht="15" customHeight="1" x14ac:dyDescent="0.25"/>
    <row r="79793" ht="15" customHeight="1" x14ac:dyDescent="0.25"/>
    <row r="79801" ht="15" customHeight="1" x14ac:dyDescent="0.25"/>
    <row r="79809" ht="15" customHeight="1" x14ac:dyDescent="0.25"/>
    <row r="79817" ht="15" customHeight="1" x14ac:dyDescent="0.25"/>
    <row r="79825" ht="15" customHeight="1" x14ac:dyDescent="0.25"/>
    <row r="79833" ht="15" customHeight="1" x14ac:dyDescent="0.25"/>
    <row r="79841" ht="15" customHeight="1" x14ac:dyDescent="0.25"/>
    <row r="79849" ht="15" customHeight="1" x14ac:dyDescent="0.25"/>
    <row r="79857" ht="15" customHeight="1" x14ac:dyDescent="0.25"/>
    <row r="79865" ht="15" customHeight="1" x14ac:dyDescent="0.25"/>
    <row r="79873" ht="15" customHeight="1" x14ac:dyDescent="0.25"/>
    <row r="79881" ht="15" customHeight="1" x14ac:dyDescent="0.25"/>
    <row r="79889" ht="15" customHeight="1" x14ac:dyDescent="0.25"/>
    <row r="79897" ht="15" customHeight="1" x14ac:dyDescent="0.25"/>
    <row r="79905" ht="15" customHeight="1" x14ac:dyDescent="0.25"/>
    <row r="79913" ht="15" customHeight="1" x14ac:dyDescent="0.25"/>
    <row r="79921" ht="15" customHeight="1" x14ac:dyDescent="0.25"/>
    <row r="79929" ht="15" customHeight="1" x14ac:dyDescent="0.25"/>
    <row r="79937" ht="15" customHeight="1" x14ac:dyDescent="0.25"/>
    <row r="79945" ht="15" customHeight="1" x14ac:dyDescent="0.25"/>
    <row r="79953" ht="15" customHeight="1" x14ac:dyDescent="0.25"/>
    <row r="79961" ht="15" customHeight="1" x14ac:dyDescent="0.25"/>
    <row r="79969" ht="15" customHeight="1" x14ac:dyDescent="0.25"/>
    <row r="79977" ht="15" customHeight="1" x14ac:dyDescent="0.25"/>
    <row r="79985" ht="15" customHeight="1" x14ac:dyDescent="0.25"/>
    <row r="79993" ht="15" customHeight="1" x14ac:dyDescent="0.25"/>
    <row r="80001" ht="15" customHeight="1" x14ac:dyDescent="0.25"/>
    <row r="80009" ht="15" customHeight="1" x14ac:dyDescent="0.25"/>
    <row r="80017" ht="15" customHeight="1" x14ac:dyDescent="0.25"/>
    <row r="80025" ht="15" customHeight="1" x14ac:dyDescent="0.25"/>
    <row r="80033" ht="15" customHeight="1" x14ac:dyDescent="0.25"/>
    <row r="80041" ht="15" customHeight="1" x14ac:dyDescent="0.25"/>
    <row r="80049" ht="15" customHeight="1" x14ac:dyDescent="0.25"/>
    <row r="80057" ht="15" customHeight="1" x14ac:dyDescent="0.25"/>
    <row r="80065" ht="15" customHeight="1" x14ac:dyDescent="0.25"/>
    <row r="80073" ht="15" customHeight="1" x14ac:dyDescent="0.25"/>
    <row r="80081" ht="15" customHeight="1" x14ac:dyDescent="0.25"/>
    <row r="80089" ht="15" customHeight="1" x14ac:dyDescent="0.25"/>
    <row r="80097" ht="15" customHeight="1" x14ac:dyDescent="0.25"/>
    <row r="80105" ht="15" customHeight="1" x14ac:dyDescent="0.25"/>
    <row r="80113" ht="15" customHeight="1" x14ac:dyDescent="0.25"/>
    <row r="80121" ht="15" customHeight="1" x14ac:dyDescent="0.25"/>
    <row r="80129" ht="15" customHeight="1" x14ac:dyDescent="0.25"/>
    <row r="80137" ht="15" customHeight="1" x14ac:dyDescent="0.25"/>
    <row r="80145" ht="15" customHeight="1" x14ac:dyDescent="0.25"/>
    <row r="80153" ht="15" customHeight="1" x14ac:dyDescent="0.25"/>
    <row r="80161" ht="15" customHeight="1" x14ac:dyDescent="0.25"/>
    <row r="80169" ht="15" customHeight="1" x14ac:dyDescent="0.25"/>
    <row r="80177" ht="15" customHeight="1" x14ac:dyDescent="0.25"/>
    <row r="80185" ht="15" customHeight="1" x14ac:dyDescent="0.25"/>
    <row r="80193" ht="15" customHeight="1" x14ac:dyDescent="0.25"/>
    <row r="80201" ht="15" customHeight="1" x14ac:dyDescent="0.25"/>
    <row r="80209" ht="15" customHeight="1" x14ac:dyDescent="0.25"/>
    <row r="80217" ht="15" customHeight="1" x14ac:dyDescent="0.25"/>
    <row r="80225" ht="15" customHeight="1" x14ac:dyDescent="0.25"/>
    <row r="80233" ht="15" customHeight="1" x14ac:dyDescent="0.25"/>
    <row r="80241" ht="15" customHeight="1" x14ac:dyDescent="0.25"/>
    <row r="80249" ht="15" customHeight="1" x14ac:dyDescent="0.25"/>
    <row r="80257" ht="15" customHeight="1" x14ac:dyDescent="0.25"/>
    <row r="80265" ht="15" customHeight="1" x14ac:dyDescent="0.25"/>
    <row r="80273" ht="15" customHeight="1" x14ac:dyDescent="0.25"/>
    <row r="80281" ht="15" customHeight="1" x14ac:dyDescent="0.25"/>
    <row r="80289" ht="15" customHeight="1" x14ac:dyDescent="0.25"/>
    <row r="80297" ht="15" customHeight="1" x14ac:dyDescent="0.25"/>
    <row r="80305" ht="15" customHeight="1" x14ac:dyDescent="0.25"/>
    <row r="80313" ht="15" customHeight="1" x14ac:dyDescent="0.25"/>
    <row r="80321" ht="15" customHeight="1" x14ac:dyDescent="0.25"/>
    <row r="80329" ht="15" customHeight="1" x14ac:dyDescent="0.25"/>
    <row r="80337" ht="15" customHeight="1" x14ac:dyDescent="0.25"/>
    <row r="80345" ht="15" customHeight="1" x14ac:dyDescent="0.25"/>
    <row r="80353" ht="15" customHeight="1" x14ac:dyDescent="0.25"/>
    <row r="80361" ht="15" customHeight="1" x14ac:dyDescent="0.25"/>
    <row r="80369" ht="15" customHeight="1" x14ac:dyDescent="0.25"/>
    <row r="80377" ht="15" customHeight="1" x14ac:dyDescent="0.25"/>
    <row r="80385" ht="15" customHeight="1" x14ac:dyDescent="0.25"/>
    <row r="80393" ht="15" customHeight="1" x14ac:dyDescent="0.25"/>
    <row r="80401" ht="15" customHeight="1" x14ac:dyDescent="0.25"/>
    <row r="80409" ht="15" customHeight="1" x14ac:dyDescent="0.25"/>
    <row r="80417" ht="15" customHeight="1" x14ac:dyDescent="0.25"/>
    <row r="80425" ht="15" customHeight="1" x14ac:dyDescent="0.25"/>
    <row r="80433" ht="15" customHeight="1" x14ac:dyDescent="0.25"/>
    <row r="80441" ht="15" customHeight="1" x14ac:dyDescent="0.25"/>
    <row r="80449" ht="15" customHeight="1" x14ac:dyDescent="0.25"/>
    <row r="80457" ht="15" customHeight="1" x14ac:dyDescent="0.25"/>
    <row r="80465" ht="15" customHeight="1" x14ac:dyDescent="0.25"/>
    <row r="80473" ht="15" customHeight="1" x14ac:dyDescent="0.25"/>
    <row r="80481" ht="15" customHeight="1" x14ac:dyDescent="0.25"/>
    <row r="80489" ht="15" customHeight="1" x14ac:dyDescent="0.25"/>
    <row r="80497" ht="15" customHeight="1" x14ac:dyDescent="0.25"/>
    <row r="80505" ht="15" customHeight="1" x14ac:dyDescent="0.25"/>
    <row r="80513" ht="15" customHeight="1" x14ac:dyDescent="0.25"/>
    <row r="80521" ht="15" customHeight="1" x14ac:dyDescent="0.25"/>
    <row r="80529" ht="15" customHeight="1" x14ac:dyDescent="0.25"/>
    <row r="80537" ht="15" customHeight="1" x14ac:dyDescent="0.25"/>
    <row r="80545" ht="15" customHeight="1" x14ac:dyDescent="0.25"/>
    <row r="80553" ht="15" customHeight="1" x14ac:dyDescent="0.25"/>
    <row r="80561" ht="15" customHeight="1" x14ac:dyDescent="0.25"/>
    <row r="80569" ht="15" customHeight="1" x14ac:dyDescent="0.25"/>
    <row r="80577" ht="15" customHeight="1" x14ac:dyDescent="0.25"/>
    <row r="80585" ht="15" customHeight="1" x14ac:dyDescent="0.25"/>
    <row r="80593" ht="15" customHeight="1" x14ac:dyDescent="0.25"/>
    <row r="80601" ht="15" customHeight="1" x14ac:dyDescent="0.25"/>
    <row r="80609" ht="15" customHeight="1" x14ac:dyDescent="0.25"/>
    <row r="80617" ht="15" customHeight="1" x14ac:dyDescent="0.25"/>
    <row r="80625" ht="15" customHeight="1" x14ac:dyDescent="0.25"/>
    <row r="80633" ht="15" customHeight="1" x14ac:dyDescent="0.25"/>
    <row r="80641" ht="15" customHeight="1" x14ac:dyDescent="0.25"/>
    <row r="80649" ht="15" customHeight="1" x14ac:dyDescent="0.25"/>
    <row r="80657" ht="15" customHeight="1" x14ac:dyDescent="0.25"/>
    <row r="80665" ht="15" customHeight="1" x14ac:dyDescent="0.25"/>
    <row r="80673" ht="15" customHeight="1" x14ac:dyDescent="0.25"/>
    <row r="80681" ht="15" customHeight="1" x14ac:dyDescent="0.25"/>
    <row r="80689" ht="15" customHeight="1" x14ac:dyDescent="0.25"/>
    <row r="80697" ht="15" customHeight="1" x14ac:dyDescent="0.25"/>
    <row r="80705" ht="15" customHeight="1" x14ac:dyDescent="0.25"/>
    <row r="80713" ht="15" customHeight="1" x14ac:dyDescent="0.25"/>
    <row r="80721" ht="15" customHeight="1" x14ac:dyDescent="0.25"/>
    <row r="80729" ht="15" customHeight="1" x14ac:dyDescent="0.25"/>
    <row r="80737" ht="15" customHeight="1" x14ac:dyDescent="0.25"/>
    <row r="80745" ht="15" customHeight="1" x14ac:dyDescent="0.25"/>
    <row r="80753" ht="15" customHeight="1" x14ac:dyDescent="0.25"/>
    <row r="80761" ht="15" customHeight="1" x14ac:dyDescent="0.25"/>
    <row r="80769" ht="15" customHeight="1" x14ac:dyDescent="0.25"/>
    <row r="80777" ht="15" customHeight="1" x14ac:dyDescent="0.25"/>
    <row r="80785" ht="15" customHeight="1" x14ac:dyDescent="0.25"/>
    <row r="80793" ht="15" customHeight="1" x14ac:dyDescent="0.25"/>
    <row r="80801" ht="15" customHeight="1" x14ac:dyDescent="0.25"/>
    <row r="80809" ht="15" customHeight="1" x14ac:dyDescent="0.25"/>
    <row r="80817" ht="15" customHeight="1" x14ac:dyDescent="0.25"/>
    <row r="80825" ht="15" customHeight="1" x14ac:dyDescent="0.25"/>
    <row r="80833" ht="15" customHeight="1" x14ac:dyDescent="0.25"/>
    <row r="80841" ht="15" customHeight="1" x14ac:dyDescent="0.25"/>
    <row r="80849" ht="15" customHeight="1" x14ac:dyDescent="0.25"/>
    <row r="80857" ht="15" customHeight="1" x14ac:dyDescent="0.25"/>
    <row r="80865" ht="15" customHeight="1" x14ac:dyDescent="0.25"/>
    <row r="80873" ht="15" customHeight="1" x14ac:dyDescent="0.25"/>
    <row r="80881" ht="15" customHeight="1" x14ac:dyDescent="0.25"/>
    <row r="80889" ht="15" customHeight="1" x14ac:dyDescent="0.25"/>
    <row r="80897" ht="15" customHeight="1" x14ac:dyDescent="0.25"/>
    <row r="80905" ht="15" customHeight="1" x14ac:dyDescent="0.25"/>
    <row r="80913" ht="15" customHeight="1" x14ac:dyDescent="0.25"/>
    <row r="80921" ht="15" customHeight="1" x14ac:dyDescent="0.25"/>
    <row r="80929" ht="15" customHeight="1" x14ac:dyDescent="0.25"/>
    <row r="80937" ht="15" customHeight="1" x14ac:dyDescent="0.25"/>
    <row r="80945" ht="15" customHeight="1" x14ac:dyDescent="0.25"/>
    <row r="80953" ht="15" customHeight="1" x14ac:dyDescent="0.25"/>
    <row r="80961" ht="15" customHeight="1" x14ac:dyDescent="0.25"/>
    <row r="80969" ht="15" customHeight="1" x14ac:dyDescent="0.25"/>
    <row r="80977" ht="15" customHeight="1" x14ac:dyDescent="0.25"/>
    <row r="80985" ht="15" customHeight="1" x14ac:dyDescent="0.25"/>
    <row r="80993" ht="15" customHeight="1" x14ac:dyDescent="0.25"/>
    <row r="81001" ht="15" customHeight="1" x14ac:dyDescent="0.25"/>
    <row r="81009" ht="15" customHeight="1" x14ac:dyDescent="0.25"/>
    <row r="81017" ht="15" customHeight="1" x14ac:dyDescent="0.25"/>
    <row r="81025" ht="15" customHeight="1" x14ac:dyDescent="0.25"/>
    <row r="81033" ht="15" customHeight="1" x14ac:dyDescent="0.25"/>
    <row r="81041" ht="15" customHeight="1" x14ac:dyDescent="0.25"/>
    <row r="81049" ht="15" customHeight="1" x14ac:dyDescent="0.25"/>
    <row r="81057" ht="15" customHeight="1" x14ac:dyDescent="0.25"/>
    <row r="81065" ht="15" customHeight="1" x14ac:dyDescent="0.25"/>
    <row r="81073" ht="15" customHeight="1" x14ac:dyDescent="0.25"/>
    <row r="81081" ht="15" customHeight="1" x14ac:dyDescent="0.25"/>
    <row r="81089" ht="15" customHeight="1" x14ac:dyDescent="0.25"/>
    <row r="81097" ht="15" customHeight="1" x14ac:dyDescent="0.25"/>
    <row r="81105" ht="15" customHeight="1" x14ac:dyDescent="0.25"/>
    <row r="81113" ht="15" customHeight="1" x14ac:dyDescent="0.25"/>
    <row r="81121" ht="15" customHeight="1" x14ac:dyDescent="0.25"/>
    <row r="81129" ht="15" customHeight="1" x14ac:dyDescent="0.25"/>
    <row r="81137" ht="15" customHeight="1" x14ac:dyDescent="0.25"/>
    <row r="81145" ht="15" customHeight="1" x14ac:dyDescent="0.25"/>
    <row r="81153" ht="15" customHeight="1" x14ac:dyDescent="0.25"/>
    <row r="81161" ht="15" customHeight="1" x14ac:dyDescent="0.25"/>
    <row r="81169" ht="15" customHeight="1" x14ac:dyDescent="0.25"/>
    <row r="81177" ht="15" customHeight="1" x14ac:dyDescent="0.25"/>
    <row r="81185" ht="15" customHeight="1" x14ac:dyDescent="0.25"/>
    <row r="81193" ht="15" customHeight="1" x14ac:dyDescent="0.25"/>
    <row r="81201" ht="15" customHeight="1" x14ac:dyDescent="0.25"/>
    <row r="81209" ht="15" customHeight="1" x14ac:dyDescent="0.25"/>
    <row r="81217" ht="15" customHeight="1" x14ac:dyDescent="0.25"/>
    <row r="81225" ht="15" customHeight="1" x14ac:dyDescent="0.25"/>
    <row r="81233" ht="15" customHeight="1" x14ac:dyDescent="0.25"/>
    <row r="81241" ht="15" customHeight="1" x14ac:dyDescent="0.25"/>
    <row r="81249" ht="15" customHeight="1" x14ac:dyDescent="0.25"/>
    <row r="81257" ht="15" customHeight="1" x14ac:dyDescent="0.25"/>
    <row r="81265" ht="15" customHeight="1" x14ac:dyDescent="0.25"/>
    <row r="81273" ht="15" customHeight="1" x14ac:dyDescent="0.25"/>
    <row r="81281" ht="15" customHeight="1" x14ac:dyDescent="0.25"/>
    <row r="81289" ht="15" customHeight="1" x14ac:dyDescent="0.25"/>
    <row r="81297" ht="15" customHeight="1" x14ac:dyDescent="0.25"/>
    <row r="81305" ht="15" customHeight="1" x14ac:dyDescent="0.25"/>
    <row r="81313" ht="15" customHeight="1" x14ac:dyDescent="0.25"/>
    <row r="81321" ht="15" customHeight="1" x14ac:dyDescent="0.25"/>
    <row r="81329" ht="15" customHeight="1" x14ac:dyDescent="0.25"/>
    <row r="81337" ht="15" customHeight="1" x14ac:dyDescent="0.25"/>
    <row r="81345" ht="15" customHeight="1" x14ac:dyDescent="0.25"/>
    <row r="81353" ht="15" customHeight="1" x14ac:dyDescent="0.25"/>
    <row r="81361" ht="15" customHeight="1" x14ac:dyDescent="0.25"/>
    <row r="81369" ht="15" customHeight="1" x14ac:dyDescent="0.25"/>
    <row r="81377" ht="15" customHeight="1" x14ac:dyDescent="0.25"/>
    <row r="81385" ht="15" customHeight="1" x14ac:dyDescent="0.25"/>
    <row r="81393" ht="15" customHeight="1" x14ac:dyDescent="0.25"/>
    <row r="81401" ht="15" customHeight="1" x14ac:dyDescent="0.25"/>
    <row r="81409" ht="15" customHeight="1" x14ac:dyDescent="0.25"/>
    <row r="81417" ht="15" customHeight="1" x14ac:dyDescent="0.25"/>
    <row r="81425" ht="15" customHeight="1" x14ac:dyDescent="0.25"/>
    <row r="81433" ht="15" customHeight="1" x14ac:dyDescent="0.25"/>
    <row r="81441" ht="15" customHeight="1" x14ac:dyDescent="0.25"/>
    <row r="81449" ht="15" customHeight="1" x14ac:dyDescent="0.25"/>
    <row r="81457" ht="15" customHeight="1" x14ac:dyDescent="0.25"/>
    <row r="81465" ht="15" customHeight="1" x14ac:dyDescent="0.25"/>
    <row r="81473" ht="15" customHeight="1" x14ac:dyDescent="0.25"/>
    <row r="81481" ht="15" customHeight="1" x14ac:dyDescent="0.25"/>
    <row r="81489" ht="15" customHeight="1" x14ac:dyDescent="0.25"/>
    <row r="81497" ht="15" customHeight="1" x14ac:dyDescent="0.25"/>
    <row r="81505" ht="15" customHeight="1" x14ac:dyDescent="0.25"/>
    <row r="81513" ht="15" customHeight="1" x14ac:dyDescent="0.25"/>
    <row r="81521" ht="15" customHeight="1" x14ac:dyDescent="0.25"/>
    <row r="81529" ht="15" customHeight="1" x14ac:dyDescent="0.25"/>
    <row r="81537" ht="15" customHeight="1" x14ac:dyDescent="0.25"/>
    <row r="81545" ht="15" customHeight="1" x14ac:dyDescent="0.25"/>
    <row r="81553" ht="15" customHeight="1" x14ac:dyDescent="0.25"/>
    <row r="81561" ht="15" customHeight="1" x14ac:dyDescent="0.25"/>
    <row r="81569" ht="15" customHeight="1" x14ac:dyDescent="0.25"/>
    <row r="81577" ht="15" customHeight="1" x14ac:dyDescent="0.25"/>
    <row r="81585" ht="15" customHeight="1" x14ac:dyDescent="0.25"/>
    <row r="81593" ht="15" customHeight="1" x14ac:dyDescent="0.25"/>
    <row r="81601" ht="15" customHeight="1" x14ac:dyDescent="0.25"/>
    <row r="81609" ht="15" customHeight="1" x14ac:dyDescent="0.25"/>
    <row r="81617" ht="15" customHeight="1" x14ac:dyDescent="0.25"/>
    <row r="81625" ht="15" customHeight="1" x14ac:dyDescent="0.25"/>
    <row r="81633" ht="15" customHeight="1" x14ac:dyDescent="0.25"/>
    <row r="81641" ht="15" customHeight="1" x14ac:dyDescent="0.25"/>
    <row r="81649" ht="15" customHeight="1" x14ac:dyDescent="0.25"/>
    <row r="81657" ht="15" customHeight="1" x14ac:dyDescent="0.25"/>
    <row r="81665" ht="15" customHeight="1" x14ac:dyDescent="0.25"/>
    <row r="81673" ht="15" customHeight="1" x14ac:dyDescent="0.25"/>
    <row r="81681" ht="15" customHeight="1" x14ac:dyDescent="0.25"/>
    <row r="81689" ht="15" customHeight="1" x14ac:dyDescent="0.25"/>
    <row r="81697" ht="15" customHeight="1" x14ac:dyDescent="0.25"/>
    <row r="81705" ht="15" customHeight="1" x14ac:dyDescent="0.25"/>
    <row r="81713" ht="15" customHeight="1" x14ac:dyDescent="0.25"/>
    <row r="81721" ht="15" customHeight="1" x14ac:dyDescent="0.25"/>
    <row r="81729" ht="15" customHeight="1" x14ac:dyDescent="0.25"/>
    <row r="81737" ht="15" customHeight="1" x14ac:dyDescent="0.25"/>
    <row r="81745" ht="15" customHeight="1" x14ac:dyDescent="0.25"/>
    <row r="81753" ht="15" customHeight="1" x14ac:dyDescent="0.25"/>
    <row r="81761" ht="15" customHeight="1" x14ac:dyDescent="0.25"/>
    <row r="81769" ht="15" customHeight="1" x14ac:dyDescent="0.25"/>
    <row r="81777" ht="15" customHeight="1" x14ac:dyDescent="0.25"/>
    <row r="81785" ht="15" customHeight="1" x14ac:dyDescent="0.25"/>
    <row r="81793" ht="15" customHeight="1" x14ac:dyDescent="0.25"/>
    <row r="81801" ht="15" customHeight="1" x14ac:dyDescent="0.25"/>
    <row r="81809" ht="15" customHeight="1" x14ac:dyDescent="0.25"/>
    <row r="81817" ht="15" customHeight="1" x14ac:dyDescent="0.25"/>
    <row r="81825" ht="15" customHeight="1" x14ac:dyDescent="0.25"/>
    <row r="81833" ht="15" customHeight="1" x14ac:dyDescent="0.25"/>
    <row r="81841" ht="15" customHeight="1" x14ac:dyDescent="0.25"/>
    <row r="81849" ht="15" customHeight="1" x14ac:dyDescent="0.25"/>
    <row r="81857" ht="15" customHeight="1" x14ac:dyDescent="0.25"/>
    <row r="81865" ht="15" customHeight="1" x14ac:dyDescent="0.25"/>
    <row r="81873" ht="15" customHeight="1" x14ac:dyDescent="0.25"/>
    <row r="81881" ht="15" customHeight="1" x14ac:dyDescent="0.25"/>
    <row r="81889" ht="15" customHeight="1" x14ac:dyDescent="0.25"/>
    <row r="81897" ht="15" customHeight="1" x14ac:dyDescent="0.25"/>
    <row r="81905" ht="15" customHeight="1" x14ac:dyDescent="0.25"/>
    <row r="81913" ht="15" customHeight="1" x14ac:dyDescent="0.25"/>
    <row r="81921" ht="15" customHeight="1" x14ac:dyDescent="0.25"/>
    <row r="81929" ht="15" customHeight="1" x14ac:dyDescent="0.25"/>
    <row r="81937" ht="15" customHeight="1" x14ac:dyDescent="0.25"/>
    <row r="81945" ht="15" customHeight="1" x14ac:dyDescent="0.25"/>
    <row r="81953" ht="15" customHeight="1" x14ac:dyDescent="0.25"/>
    <row r="81961" ht="15" customHeight="1" x14ac:dyDescent="0.25"/>
    <row r="81969" ht="15" customHeight="1" x14ac:dyDescent="0.25"/>
    <row r="81977" ht="15" customHeight="1" x14ac:dyDescent="0.25"/>
    <row r="81985" ht="15" customHeight="1" x14ac:dyDescent="0.25"/>
    <row r="81993" ht="15" customHeight="1" x14ac:dyDescent="0.25"/>
    <row r="82001" ht="15" customHeight="1" x14ac:dyDescent="0.25"/>
    <row r="82009" ht="15" customHeight="1" x14ac:dyDescent="0.25"/>
    <row r="82017" ht="15" customHeight="1" x14ac:dyDescent="0.25"/>
    <row r="82025" ht="15" customHeight="1" x14ac:dyDescent="0.25"/>
    <row r="82033" ht="15" customHeight="1" x14ac:dyDescent="0.25"/>
    <row r="82041" ht="15" customHeight="1" x14ac:dyDescent="0.25"/>
    <row r="82049" ht="15" customHeight="1" x14ac:dyDescent="0.25"/>
    <row r="82057" ht="15" customHeight="1" x14ac:dyDescent="0.25"/>
    <row r="82065" ht="15" customHeight="1" x14ac:dyDescent="0.25"/>
    <row r="82073" ht="15" customHeight="1" x14ac:dyDescent="0.25"/>
    <row r="82081" ht="15" customHeight="1" x14ac:dyDescent="0.25"/>
    <row r="82089" ht="15" customHeight="1" x14ac:dyDescent="0.25"/>
    <row r="82097" ht="15" customHeight="1" x14ac:dyDescent="0.25"/>
    <row r="82105" ht="15" customHeight="1" x14ac:dyDescent="0.25"/>
    <row r="82113" ht="15" customHeight="1" x14ac:dyDescent="0.25"/>
    <row r="82121" ht="15" customHeight="1" x14ac:dyDescent="0.25"/>
    <row r="82129" ht="15" customHeight="1" x14ac:dyDescent="0.25"/>
    <row r="82137" ht="15" customHeight="1" x14ac:dyDescent="0.25"/>
    <row r="82145" ht="15" customHeight="1" x14ac:dyDescent="0.25"/>
    <row r="82153" ht="15" customHeight="1" x14ac:dyDescent="0.25"/>
    <row r="82161" ht="15" customHeight="1" x14ac:dyDescent="0.25"/>
    <row r="82169" ht="15" customHeight="1" x14ac:dyDescent="0.25"/>
    <row r="82177" ht="15" customHeight="1" x14ac:dyDescent="0.25"/>
    <row r="82185" ht="15" customHeight="1" x14ac:dyDescent="0.25"/>
    <row r="82193" ht="15" customHeight="1" x14ac:dyDescent="0.25"/>
    <row r="82201" ht="15" customHeight="1" x14ac:dyDescent="0.25"/>
    <row r="82209" ht="15" customHeight="1" x14ac:dyDescent="0.25"/>
    <row r="82217" ht="15" customHeight="1" x14ac:dyDescent="0.25"/>
    <row r="82225" ht="15" customHeight="1" x14ac:dyDescent="0.25"/>
    <row r="82233" ht="15" customHeight="1" x14ac:dyDescent="0.25"/>
    <row r="82241" ht="15" customHeight="1" x14ac:dyDescent="0.25"/>
    <row r="82249" ht="15" customHeight="1" x14ac:dyDescent="0.25"/>
    <row r="82257" ht="15" customHeight="1" x14ac:dyDescent="0.25"/>
    <row r="82265" ht="15" customHeight="1" x14ac:dyDescent="0.25"/>
    <row r="82273" ht="15" customHeight="1" x14ac:dyDescent="0.25"/>
    <row r="82281" ht="15" customHeight="1" x14ac:dyDescent="0.25"/>
    <row r="82289" ht="15" customHeight="1" x14ac:dyDescent="0.25"/>
    <row r="82297" ht="15" customHeight="1" x14ac:dyDescent="0.25"/>
    <row r="82305" ht="15" customHeight="1" x14ac:dyDescent="0.25"/>
    <row r="82313" ht="15" customHeight="1" x14ac:dyDescent="0.25"/>
    <row r="82321" ht="15" customHeight="1" x14ac:dyDescent="0.25"/>
    <row r="82329" ht="15" customHeight="1" x14ac:dyDescent="0.25"/>
    <row r="82337" ht="15" customHeight="1" x14ac:dyDescent="0.25"/>
    <row r="82345" ht="15" customHeight="1" x14ac:dyDescent="0.25"/>
    <row r="82353" ht="15" customHeight="1" x14ac:dyDescent="0.25"/>
    <row r="82361" ht="15" customHeight="1" x14ac:dyDescent="0.25"/>
    <row r="82369" ht="15" customHeight="1" x14ac:dyDescent="0.25"/>
    <row r="82377" ht="15" customHeight="1" x14ac:dyDescent="0.25"/>
    <row r="82385" ht="15" customHeight="1" x14ac:dyDescent="0.25"/>
    <row r="82393" ht="15" customHeight="1" x14ac:dyDescent="0.25"/>
    <row r="82401" ht="15" customHeight="1" x14ac:dyDescent="0.25"/>
    <row r="82409" ht="15" customHeight="1" x14ac:dyDescent="0.25"/>
    <row r="82417" ht="15" customHeight="1" x14ac:dyDescent="0.25"/>
    <row r="82425" ht="15" customHeight="1" x14ac:dyDescent="0.25"/>
    <row r="82433" ht="15" customHeight="1" x14ac:dyDescent="0.25"/>
    <row r="82441" ht="15" customHeight="1" x14ac:dyDescent="0.25"/>
    <row r="82449" ht="15" customHeight="1" x14ac:dyDescent="0.25"/>
    <row r="82457" ht="15" customHeight="1" x14ac:dyDescent="0.25"/>
    <row r="82465" ht="15" customHeight="1" x14ac:dyDescent="0.25"/>
    <row r="82473" ht="15" customHeight="1" x14ac:dyDescent="0.25"/>
    <row r="82481" ht="15" customHeight="1" x14ac:dyDescent="0.25"/>
    <row r="82489" ht="15" customHeight="1" x14ac:dyDescent="0.25"/>
    <row r="82497" ht="15" customHeight="1" x14ac:dyDescent="0.25"/>
    <row r="82505" ht="15" customHeight="1" x14ac:dyDescent="0.25"/>
    <row r="82513" ht="15" customHeight="1" x14ac:dyDescent="0.25"/>
    <row r="82521" ht="15" customHeight="1" x14ac:dyDescent="0.25"/>
    <row r="82529" ht="15" customHeight="1" x14ac:dyDescent="0.25"/>
    <row r="82537" ht="15" customHeight="1" x14ac:dyDescent="0.25"/>
    <row r="82545" ht="15" customHeight="1" x14ac:dyDescent="0.25"/>
    <row r="82553" ht="15" customHeight="1" x14ac:dyDescent="0.25"/>
    <row r="82561" ht="15" customHeight="1" x14ac:dyDescent="0.25"/>
    <row r="82569" ht="15" customHeight="1" x14ac:dyDescent="0.25"/>
    <row r="82577" ht="15" customHeight="1" x14ac:dyDescent="0.25"/>
    <row r="82585" ht="15" customHeight="1" x14ac:dyDescent="0.25"/>
    <row r="82593" ht="15" customHeight="1" x14ac:dyDescent="0.25"/>
    <row r="82601" ht="15" customHeight="1" x14ac:dyDescent="0.25"/>
    <row r="82609" ht="15" customHeight="1" x14ac:dyDescent="0.25"/>
    <row r="82617" ht="15" customHeight="1" x14ac:dyDescent="0.25"/>
    <row r="82625" ht="15" customHeight="1" x14ac:dyDescent="0.25"/>
    <row r="82633" ht="15" customHeight="1" x14ac:dyDescent="0.25"/>
    <row r="82641" ht="15" customHeight="1" x14ac:dyDescent="0.25"/>
    <row r="82649" ht="15" customHeight="1" x14ac:dyDescent="0.25"/>
    <row r="82657" ht="15" customHeight="1" x14ac:dyDescent="0.25"/>
    <row r="82665" ht="15" customHeight="1" x14ac:dyDescent="0.25"/>
    <row r="82673" ht="15" customHeight="1" x14ac:dyDescent="0.25"/>
    <row r="82681" ht="15" customHeight="1" x14ac:dyDescent="0.25"/>
    <row r="82689" ht="15" customHeight="1" x14ac:dyDescent="0.25"/>
    <row r="82697" ht="15" customHeight="1" x14ac:dyDescent="0.25"/>
    <row r="82705" ht="15" customHeight="1" x14ac:dyDescent="0.25"/>
    <row r="82713" ht="15" customHeight="1" x14ac:dyDescent="0.25"/>
    <row r="82721" ht="15" customHeight="1" x14ac:dyDescent="0.25"/>
    <row r="82729" ht="15" customHeight="1" x14ac:dyDescent="0.25"/>
    <row r="82737" ht="15" customHeight="1" x14ac:dyDescent="0.25"/>
    <row r="82745" ht="15" customHeight="1" x14ac:dyDescent="0.25"/>
    <row r="82753" ht="15" customHeight="1" x14ac:dyDescent="0.25"/>
    <row r="82761" ht="15" customHeight="1" x14ac:dyDescent="0.25"/>
    <row r="82769" ht="15" customHeight="1" x14ac:dyDescent="0.25"/>
    <row r="82777" ht="15" customHeight="1" x14ac:dyDescent="0.25"/>
    <row r="82785" ht="15" customHeight="1" x14ac:dyDescent="0.25"/>
    <row r="82793" ht="15" customHeight="1" x14ac:dyDescent="0.25"/>
    <row r="82801" ht="15" customHeight="1" x14ac:dyDescent="0.25"/>
    <row r="82809" ht="15" customHeight="1" x14ac:dyDescent="0.25"/>
    <row r="82817" ht="15" customHeight="1" x14ac:dyDescent="0.25"/>
    <row r="82825" ht="15" customHeight="1" x14ac:dyDescent="0.25"/>
    <row r="82833" ht="15" customHeight="1" x14ac:dyDescent="0.25"/>
    <row r="82841" ht="15" customHeight="1" x14ac:dyDescent="0.25"/>
    <row r="82849" ht="15" customHeight="1" x14ac:dyDescent="0.25"/>
    <row r="82857" ht="15" customHeight="1" x14ac:dyDescent="0.25"/>
    <row r="82865" ht="15" customHeight="1" x14ac:dyDescent="0.25"/>
    <row r="82873" ht="15" customHeight="1" x14ac:dyDescent="0.25"/>
    <row r="82881" ht="15" customHeight="1" x14ac:dyDescent="0.25"/>
    <row r="82889" ht="15" customHeight="1" x14ac:dyDescent="0.25"/>
    <row r="82897" ht="15" customHeight="1" x14ac:dyDescent="0.25"/>
    <row r="82905" ht="15" customHeight="1" x14ac:dyDescent="0.25"/>
    <row r="82913" ht="15" customHeight="1" x14ac:dyDescent="0.25"/>
    <row r="82921" ht="15" customHeight="1" x14ac:dyDescent="0.25"/>
    <row r="82929" ht="15" customHeight="1" x14ac:dyDescent="0.25"/>
    <row r="82937" ht="15" customHeight="1" x14ac:dyDescent="0.25"/>
    <row r="82945" ht="15" customHeight="1" x14ac:dyDescent="0.25"/>
    <row r="82953" ht="15" customHeight="1" x14ac:dyDescent="0.25"/>
    <row r="82961" ht="15" customHeight="1" x14ac:dyDescent="0.25"/>
    <row r="82969" ht="15" customHeight="1" x14ac:dyDescent="0.25"/>
    <row r="82977" ht="15" customHeight="1" x14ac:dyDescent="0.25"/>
    <row r="82985" ht="15" customHeight="1" x14ac:dyDescent="0.25"/>
    <row r="82993" ht="15" customHeight="1" x14ac:dyDescent="0.25"/>
    <row r="83001" ht="15" customHeight="1" x14ac:dyDescent="0.25"/>
    <row r="83009" ht="15" customHeight="1" x14ac:dyDescent="0.25"/>
    <row r="83017" ht="15" customHeight="1" x14ac:dyDescent="0.25"/>
    <row r="83025" ht="15" customHeight="1" x14ac:dyDescent="0.25"/>
    <row r="83033" ht="15" customHeight="1" x14ac:dyDescent="0.25"/>
    <row r="83041" ht="15" customHeight="1" x14ac:dyDescent="0.25"/>
    <row r="83049" ht="15" customHeight="1" x14ac:dyDescent="0.25"/>
    <row r="83057" ht="15" customHeight="1" x14ac:dyDescent="0.25"/>
    <row r="83065" ht="15" customHeight="1" x14ac:dyDescent="0.25"/>
    <row r="83073" ht="15" customHeight="1" x14ac:dyDescent="0.25"/>
    <row r="83081" ht="15" customHeight="1" x14ac:dyDescent="0.25"/>
    <row r="83089" ht="15" customHeight="1" x14ac:dyDescent="0.25"/>
    <row r="83097" ht="15" customHeight="1" x14ac:dyDescent="0.25"/>
    <row r="83105" ht="15" customHeight="1" x14ac:dyDescent="0.25"/>
    <row r="83113" ht="15" customHeight="1" x14ac:dyDescent="0.25"/>
    <row r="83121" ht="15" customHeight="1" x14ac:dyDescent="0.25"/>
    <row r="83129" ht="15" customHeight="1" x14ac:dyDescent="0.25"/>
    <row r="83137" ht="15" customHeight="1" x14ac:dyDescent="0.25"/>
    <row r="83145" ht="15" customHeight="1" x14ac:dyDescent="0.25"/>
    <row r="83153" ht="15" customHeight="1" x14ac:dyDescent="0.25"/>
    <row r="83161" ht="15" customHeight="1" x14ac:dyDescent="0.25"/>
    <row r="83169" ht="15" customHeight="1" x14ac:dyDescent="0.25"/>
    <row r="83177" ht="15" customHeight="1" x14ac:dyDescent="0.25"/>
    <row r="83185" ht="15" customHeight="1" x14ac:dyDescent="0.25"/>
    <row r="83193" ht="15" customHeight="1" x14ac:dyDescent="0.25"/>
    <row r="83201" ht="15" customHeight="1" x14ac:dyDescent="0.25"/>
    <row r="83209" ht="15" customHeight="1" x14ac:dyDescent="0.25"/>
    <row r="83217" ht="15" customHeight="1" x14ac:dyDescent="0.25"/>
    <row r="83225" ht="15" customHeight="1" x14ac:dyDescent="0.25"/>
    <row r="83233" ht="15" customHeight="1" x14ac:dyDescent="0.25"/>
    <row r="83241" ht="15" customHeight="1" x14ac:dyDescent="0.25"/>
    <row r="83249" ht="15" customHeight="1" x14ac:dyDescent="0.25"/>
    <row r="83257" ht="15" customHeight="1" x14ac:dyDescent="0.25"/>
    <row r="83265" ht="15" customHeight="1" x14ac:dyDescent="0.25"/>
    <row r="83273" ht="15" customHeight="1" x14ac:dyDescent="0.25"/>
    <row r="83281" ht="15" customHeight="1" x14ac:dyDescent="0.25"/>
    <row r="83289" ht="15" customHeight="1" x14ac:dyDescent="0.25"/>
    <row r="83297" ht="15" customHeight="1" x14ac:dyDescent="0.25"/>
    <row r="83305" ht="15" customHeight="1" x14ac:dyDescent="0.25"/>
    <row r="83313" ht="15" customHeight="1" x14ac:dyDescent="0.25"/>
    <row r="83321" ht="15" customHeight="1" x14ac:dyDescent="0.25"/>
    <row r="83329" ht="15" customHeight="1" x14ac:dyDescent="0.25"/>
    <row r="83337" ht="15" customHeight="1" x14ac:dyDescent="0.25"/>
    <row r="83345" ht="15" customHeight="1" x14ac:dyDescent="0.25"/>
    <row r="83353" ht="15" customHeight="1" x14ac:dyDescent="0.25"/>
    <row r="83361" ht="15" customHeight="1" x14ac:dyDescent="0.25"/>
    <row r="83369" ht="15" customHeight="1" x14ac:dyDescent="0.25"/>
    <row r="83377" ht="15" customHeight="1" x14ac:dyDescent="0.25"/>
    <row r="83385" ht="15" customHeight="1" x14ac:dyDescent="0.25"/>
    <row r="83393" ht="15" customHeight="1" x14ac:dyDescent="0.25"/>
    <row r="83401" ht="15" customHeight="1" x14ac:dyDescent="0.25"/>
    <row r="83409" ht="15" customHeight="1" x14ac:dyDescent="0.25"/>
    <row r="83417" ht="15" customHeight="1" x14ac:dyDescent="0.25"/>
    <row r="83425" ht="15" customHeight="1" x14ac:dyDescent="0.25"/>
    <row r="83433" ht="15" customHeight="1" x14ac:dyDescent="0.25"/>
    <row r="83441" ht="15" customHeight="1" x14ac:dyDescent="0.25"/>
    <row r="83449" ht="15" customHeight="1" x14ac:dyDescent="0.25"/>
    <row r="83457" ht="15" customHeight="1" x14ac:dyDescent="0.25"/>
    <row r="83465" ht="15" customHeight="1" x14ac:dyDescent="0.25"/>
    <row r="83473" ht="15" customHeight="1" x14ac:dyDescent="0.25"/>
    <row r="83481" ht="15" customHeight="1" x14ac:dyDescent="0.25"/>
    <row r="83489" ht="15" customHeight="1" x14ac:dyDescent="0.25"/>
    <row r="83497" ht="15" customHeight="1" x14ac:dyDescent="0.25"/>
    <row r="83505" ht="15" customHeight="1" x14ac:dyDescent="0.25"/>
    <row r="83513" ht="15" customHeight="1" x14ac:dyDescent="0.25"/>
    <row r="83521" ht="15" customHeight="1" x14ac:dyDescent="0.25"/>
    <row r="83529" ht="15" customHeight="1" x14ac:dyDescent="0.25"/>
    <row r="83537" ht="15" customHeight="1" x14ac:dyDescent="0.25"/>
    <row r="83545" ht="15" customHeight="1" x14ac:dyDescent="0.25"/>
    <row r="83553" ht="15" customHeight="1" x14ac:dyDescent="0.25"/>
    <row r="83561" ht="15" customHeight="1" x14ac:dyDescent="0.25"/>
    <row r="83569" ht="15" customHeight="1" x14ac:dyDescent="0.25"/>
    <row r="83577" ht="15" customHeight="1" x14ac:dyDescent="0.25"/>
    <row r="83585" ht="15" customHeight="1" x14ac:dyDescent="0.25"/>
    <row r="83593" ht="15" customHeight="1" x14ac:dyDescent="0.25"/>
    <row r="83601" ht="15" customHeight="1" x14ac:dyDescent="0.25"/>
    <row r="83609" ht="15" customHeight="1" x14ac:dyDescent="0.25"/>
    <row r="83617" ht="15" customHeight="1" x14ac:dyDescent="0.25"/>
    <row r="83625" ht="15" customHeight="1" x14ac:dyDescent="0.25"/>
    <row r="83633" ht="15" customHeight="1" x14ac:dyDescent="0.25"/>
    <row r="83641" ht="15" customHeight="1" x14ac:dyDescent="0.25"/>
    <row r="83649" ht="15" customHeight="1" x14ac:dyDescent="0.25"/>
    <row r="83657" ht="15" customHeight="1" x14ac:dyDescent="0.25"/>
    <row r="83665" ht="15" customHeight="1" x14ac:dyDescent="0.25"/>
    <row r="83673" ht="15" customHeight="1" x14ac:dyDescent="0.25"/>
    <row r="83681" ht="15" customHeight="1" x14ac:dyDescent="0.25"/>
    <row r="83689" ht="15" customHeight="1" x14ac:dyDescent="0.25"/>
    <row r="83697" ht="15" customHeight="1" x14ac:dyDescent="0.25"/>
    <row r="83705" ht="15" customHeight="1" x14ac:dyDescent="0.25"/>
    <row r="83713" ht="15" customHeight="1" x14ac:dyDescent="0.25"/>
    <row r="83721" ht="15" customHeight="1" x14ac:dyDescent="0.25"/>
    <row r="83729" ht="15" customHeight="1" x14ac:dyDescent="0.25"/>
    <row r="83737" ht="15" customHeight="1" x14ac:dyDescent="0.25"/>
    <row r="83745" ht="15" customHeight="1" x14ac:dyDescent="0.25"/>
    <row r="83753" ht="15" customHeight="1" x14ac:dyDescent="0.25"/>
    <row r="83761" ht="15" customHeight="1" x14ac:dyDescent="0.25"/>
    <row r="83769" ht="15" customHeight="1" x14ac:dyDescent="0.25"/>
    <row r="83777" ht="15" customHeight="1" x14ac:dyDescent="0.25"/>
    <row r="83785" ht="15" customHeight="1" x14ac:dyDescent="0.25"/>
    <row r="83793" ht="15" customHeight="1" x14ac:dyDescent="0.25"/>
    <row r="83801" ht="15" customHeight="1" x14ac:dyDescent="0.25"/>
    <row r="83809" ht="15" customHeight="1" x14ac:dyDescent="0.25"/>
    <row r="83817" ht="15" customHeight="1" x14ac:dyDescent="0.25"/>
    <row r="83825" ht="15" customHeight="1" x14ac:dyDescent="0.25"/>
    <row r="83833" ht="15" customHeight="1" x14ac:dyDescent="0.25"/>
    <row r="83841" ht="15" customHeight="1" x14ac:dyDescent="0.25"/>
    <row r="83849" ht="15" customHeight="1" x14ac:dyDescent="0.25"/>
    <row r="83857" ht="15" customHeight="1" x14ac:dyDescent="0.25"/>
    <row r="83865" ht="15" customHeight="1" x14ac:dyDescent="0.25"/>
    <row r="83873" ht="15" customHeight="1" x14ac:dyDescent="0.25"/>
    <row r="83881" ht="15" customHeight="1" x14ac:dyDescent="0.25"/>
    <row r="83889" ht="15" customHeight="1" x14ac:dyDescent="0.25"/>
    <row r="83897" ht="15" customHeight="1" x14ac:dyDescent="0.25"/>
    <row r="83905" ht="15" customHeight="1" x14ac:dyDescent="0.25"/>
    <row r="83913" ht="15" customHeight="1" x14ac:dyDescent="0.25"/>
    <row r="83921" ht="15" customHeight="1" x14ac:dyDescent="0.25"/>
    <row r="83929" ht="15" customHeight="1" x14ac:dyDescent="0.25"/>
    <row r="83937" ht="15" customHeight="1" x14ac:dyDescent="0.25"/>
    <row r="83945" ht="15" customHeight="1" x14ac:dyDescent="0.25"/>
    <row r="83953" ht="15" customHeight="1" x14ac:dyDescent="0.25"/>
    <row r="83961" ht="15" customHeight="1" x14ac:dyDescent="0.25"/>
    <row r="83969" ht="15" customHeight="1" x14ac:dyDescent="0.25"/>
    <row r="83977" ht="15" customHeight="1" x14ac:dyDescent="0.25"/>
    <row r="83985" ht="15" customHeight="1" x14ac:dyDescent="0.25"/>
    <row r="83993" ht="15" customHeight="1" x14ac:dyDescent="0.25"/>
    <row r="84001" ht="15" customHeight="1" x14ac:dyDescent="0.25"/>
    <row r="84009" ht="15" customHeight="1" x14ac:dyDescent="0.25"/>
    <row r="84017" ht="15" customHeight="1" x14ac:dyDescent="0.25"/>
    <row r="84025" ht="15" customHeight="1" x14ac:dyDescent="0.25"/>
    <row r="84033" ht="15" customHeight="1" x14ac:dyDescent="0.25"/>
    <row r="84041" ht="15" customHeight="1" x14ac:dyDescent="0.25"/>
    <row r="84049" ht="15" customHeight="1" x14ac:dyDescent="0.25"/>
    <row r="84057" ht="15" customHeight="1" x14ac:dyDescent="0.25"/>
    <row r="84065" ht="15" customHeight="1" x14ac:dyDescent="0.25"/>
    <row r="84073" ht="15" customHeight="1" x14ac:dyDescent="0.25"/>
    <row r="84081" ht="15" customHeight="1" x14ac:dyDescent="0.25"/>
    <row r="84089" ht="15" customHeight="1" x14ac:dyDescent="0.25"/>
    <row r="84097" ht="15" customHeight="1" x14ac:dyDescent="0.25"/>
    <row r="84105" ht="15" customHeight="1" x14ac:dyDescent="0.25"/>
    <row r="84113" ht="15" customHeight="1" x14ac:dyDescent="0.25"/>
    <row r="84121" ht="15" customHeight="1" x14ac:dyDescent="0.25"/>
    <row r="84129" ht="15" customHeight="1" x14ac:dyDescent="0.25"/>
    <row r="84137" ht="15" customHeight="1" x14ac:dyDescent="0.25"/>
    <row r="84145" ht="15" customHeight="1" x14ac:dyDescent="0.25"/>
    <row r="84153" ht="15" customHeight="1" x14ac:dyDescent="0.25"/>
    <row r="84161" ht="15" customHeight="1" x14ac:dyDescent="0.25"/>
    <row r="84169" ht="15" customHeight="1" x14ac:dyDescent="0.25"/>
    <row r="84177" ht="15" customHeight="1" x14ac:dyDescent="0.25"/>
    <row r="84185" ht="15" customHeight="1" x14ac:dyDescent="0.25"/>
    <row r="84193" ht="15" customHeight="1" x14ac:dyDescent="0.25"/>
    <row r="84201" ht="15" customHeight="1" x14ac:dyDescent="0.25"/>
    <row r="84209" ht="15" customHeight="1" x14ac:dyDescent="0.25"/>
    <row r="84217" ht="15" customHeight="1" x14ac:dyDescent="0.25"/>
    <row r="84225" ht="15" customHeight="1" x14ac:dyDescent="0.25"/>
    <row r="84233" ht="15" customHeight="1" x14ac:dyDescent="0.25"/>
    <row r="84241" ht="15" customHeight="1" x14ac:dyDescent="0.25"/>
    <row r="84249" ht="15" customHeight="1" x14ac:dyDescent="0.25"/>
    <row r="84257" ht="15" customHeight="1" x14ac:dyDescent="0.25"/>
    <row r="84265" ht="15" customHeight="1" x14ac:dyDescent="0.25"/>
    <row r="84273" ht="15" customHeight="1" x14ac:dyDescent="0.25"/>
    <row r="84281" ht="15" customHeight="1" x14ac:dyDescent="0.25"/>
    <row r="84289" ht="15" customHeight="1" x14ac:dyDescent="0.25"/>
    <row r="84297" ht="15" customHeight="1" x14ac:dyDescent="0.25"/>
    <row r="84305" ht="15" customHeight="1" x14ac:dyDescent="0.25"/>
    <row r="84313" ht="15" customHeight="1" x14ac:dyDescent="0.25"/>
    <row r="84321" ht="15" customHeight="1" x14ac:dyDescent="0.25"/>
    <row r="84329" ht="15" customHeight="1" x14ac:dyDescent="0.25"/>
    <row r="84337" ht="15" customHeight="1" x14ac:dyDescent="0.25"/>
    <row r="84345" ht="15" customHeight="1" x14ac:dyDescent="0.25"/>
    <row r="84353" ht="15" customHeight="1" x14ac:dyDescent="0.25"/>
    <row r="84361" ht="15" customHeight="1" x14ac:dyDescent="0.25"/>
    <row r="84369" ht="15" customHeight="1" x14ac:dyDescent="0.25"/>
    <row r="84377" ht="15" customHeight="1" x14ac:dyDescent="0.25"/>
    <row r="84385" ht="15" customHeight="1" x14ac:dyDescent="0.25"/>
    <row r="84393" ht="15" customHeight="1" x14ac:dyDescent="0.25"/>
    <row r="84401" ht="15" customHeight="1" x14ac:dyDescent="0.25"/>
    <row r="84409" ht="15" customHeight="1" x14ac:dyDescent="0.25"/>
    <row r="84417" ht="15" customHeight="1" x14ac:dyDescent="0.25"/>
    <row r="84425" ht="15" customHeight="1" x14ac:dyDescent="0.25"/>
    <row r="84433" ht="15" customHeight="1" x14ac:dyDescent="0.25"/>
    <row r="84441" ht="15" customHeight="1" x14ac:dyDescent="0.25"/>
    <row r="84449" ht="15" customHeight="1" x14ac:dyDescent="0.25"/>
    <row r="84457" ht="15" customHeight="1" x14ac:dyDescent="0.25"/>
    <row r="84465" ht="15" customHeight="1" x14ac:dyDescent="0.25"/>
    <row r="84473" ht="15" customHeight="1" x14ac:dyDescent="0.25"/>
    <row r="84481" ht="15" customHeight="1" x14ac:dyDescent="0.25"/>
    <row r="84489" ht="15" customHeight="1" x14ac:dyDescent="0.25"/>
    <row r="84497" ht="15" customHeight="1" x14ac:dyDescent="0.25"/>
    <row r="84505" ht="15" customHeight="1" x14ac:dyDescent="0.25"/>
    <row r="84513" ht="15" customHeight="1" x14ac:dyDescent="0.25"/>
    <row r="84521" ht="15" customHeight="1" x14ac:dyDescent="0.25"/>
    <row r="84529" ht="15" customHeight="1" x14ac:dyDescent="0.25"/>
    <row r="84537" ht="15" customHeight="1" x14ac:dyDescent="0.25"/>
    <row r="84545" ht="15" customHeight="1" x14ac:dyDescent="0.25"/>
    <row r="84553" ht="15" customHeight="1" x14ac:dyDescent="0.25"/>
    <row r="84561" ht="15" customHeight="1" x14ac:dyDescent="0.25"/>
    <row r="84569" ht="15" customHeight="1" x14ac:dyDescent="0.25"/>
    <row r="84577" ht="15" customHeight="1" x14ac:dyDescent="0.25"/>
    <row r="84585" ht="15" customHeight="1" x14ac:dyDescent="0.25"/>
    <row r="84593" ht="15" customHeight="1" x14ac:dyDescent="0.25"/>
    <row r="84601" ht="15" customHeight="1" x14ac:dyDescent="0.25"/>
    <row r="84609" ht="15" customHeight="1" x14ac:dyDescent="0.25"/>
    <row r="84617" ht="15" customHeight="1" x14ac:dyDescent="0.25"/>
    <row r="84625" ht="15" customHeight="1" x14ac:dyDescent="0.25"/>
    <row r="84633" ht="15" customHeight="1" x14ac:dyDescent="0.25"/>
    <row r="84641" ht="15" customHeight="1" x14ac:dyDescent="0.25"/>
    <row r="84649" ht="15" customHeight="1" x14ac:dyDescent="0.25"/>
    <row r="84657" ht="15" customHeight="1" x14ac:dyDescent="0.25"/>
    <row r="84665" ht="15" customHeight="1" x14ac:dyDescent="0.25"/>
    <row r="84673" ht="15" customHeight="1" x14ac:dyDescent="0.25"/>
    <row r="84681" ht="15" customHeight="1" x14ac:dyDescent="0.25"/>
    <row r="84689" ht="15" customHeight="1" x14ac:dyDescent="0.25"/>
    <row r="84697" ht="15" customHeight="1" x14ac:dyDescent="0.25"/>
    <row r="84705" ht="15" customHeight="1" x14ac:dyDescent="0.25"/>
    <row r="84713" ht="15" customHeight="1" x14ac:dyDescent="0.25"/>
    <row r="84721" ht="15" customHeight="1" x14ac:dyDescent="0.25"/>
    <row r="84729" ht="15" customHeight="1" x14ac:dyDescent="0.25"/>
    <row r="84737" ht="15" customHeight="1" x14ac:dyDescent="0.25"/>
    <row r="84745" ht="15" customHeight="1" x14ac:dyDescent="0.25"/>
    <row r="84753" ht="15" customHeight="1" x14ac:dyDescent="0.25"/>
    <row r="84761" ht="15" customHeight="1" x14ac:dyDescent="0.25"/>
    <row r="84769" ht="15" customHeight="1" x14ac:dyDescent="0.25"/>
    <row r="84777" ht="15" customHeight="1" x14ac:dyDescent="0.25"/>
    <row r="84785" ht="15" customHeight="1" x14ac:dyDescent="0.25"/>
    <row r="84793" ht="15" customHeight="1" x14ac:dyDescent="0.25"/>
    <row r="84801" ht="15" customHeight="1" x14ac:dyDescent="0.25"/>
    <row r="84809" ht="15" customHeight="1" x14ac:dyDescent="0.25"/>
    <row r="84817" ht="15" customHeight="1" x14ac:dyDescent="0.25"/>
    <row r="84825" ht="15" customHeight="1" x14ac:dyDescent="0.25"/>
    <row r="84833" ht="15" customHeight="1" x14ac:dyDescent="0.25"/>
    <row r="84841" ht="15" customHeight="1" x14ac:dyDescent="0.25"/>
    <row r="84849" ht="15" customHeight="1" x14ac:dyDescent="0.25"/>
    <row r="84857" ht="15" customHeight="1" x14ac:dyDescent="0.25"/>
    <row r="84865" ht="15" customHeight="1" x14ac:dyDescent="0.25"/>
    <row r="84873" ht="15" customHeight="1" x14ac:dyDescent="0.25"/>
    <row r="84881" ht="15" customHeight="1" x14ac:dyDescent="0.25"/>
    <row r="84889" ht="15" customHeight="1" x14ac:dyDescent="0.25"/>
    <row r="84897" ht="15" customHeight="1" x14ac:dyDescent="0.25"/>
    <row r="84905" ht="15" customHeight="1" x14ac:dyDescent="0.25"/>
    <row r="84913" ht="15" customHeight="1" x14ac:dyDescent="0.25"/>
    <row r="84921" ht="15" customHeight="1" x14ac:dyDescent="0.25"/>
    <row r="84929" ht="15" customHeight="1" x14ac:dyDescent="0.25"/>
    <row r="84937" ht="15" customHeight="1" x14ac:dyDescent="0.25"/>
    <row r="84945" ht="15" customHeight="1" x14ac:dyDescent="0.25"/>
    <row r="84953" ht="15" customHeight="1" x14ac:dyDescent="0.25"/>
    <row r="84961" ht="15" customHeight="1" x14ac:dyDescent="0.25"/>
    <row r="84969" ht="15" customHeight="1" x14ac:dyDescent="0.25"/>
    <row r="84977" ht="15" customHeight="1" x14ac:dyDescent="0.25"/>
    <row r="84985" ht="15" customHeight="1" x14ac:dyDescent="0.25"/>
    <row r="84993" ht="15" customHeight="1" x14ac:dyDescent="0.25"/>
    <row r="85001" ht="15" customHeight="1" x14ac:dyDescent="0.25"/>
    <row r="85009" ht="15" customHeight="1" x14ac:dyDescent="0.25"/>
    <row r="85017" ht="15" customHeight="1" x14ac:dyDescent="0.25"/>
    <row r="85025" ht="15" customHeight="1" x14ac:dyDescent="0.25"/>
    <row r="85033" ht="15" customHeight="1" x14ac:dyDescent="0.25"/>
    <row r="85041" ht="15" customHeight="1" x14ac:dyDescent="0.25"/>
    <row r="85049" ht="15" customHeight="1" x14ac:dyDescent="0.25"/>
    <row r="85057" ht="15" customHeight="1" x14ac:dyDescent="0.25"/>
    <row r="85065" ht="15" customHeight="1" x14ac:dyDescent="0.25"/>
    <row r="85073" ht="15" customHeight="1" x14ac:dyDescent="0.25"/>
    <row r="85081" ht="15" customHeight="1" x14ac:dyDescent="0.25"/>
    <row r="85089" ht="15" customHeight="1" x14ac:dyDescent="0.25"/>
    <row r="85097" ht="15" customHeight="1" x14ac:dyDescent="0.25"/>
    <row r="85105" ht="15" customHeight="1" x14ac:dyDescent="0.25"/>
    <row r="85113" ht="15" customHeight="1" x14ac:dyDescent="0.25"/>
    <row r="85121" ht="15" customHeight="1" x14ac:dyDescent="0.25"/>
    <row r="85129" ht="15" customHeight="1" x14ac:dyDescent="0.25"/>
    <row r="85137" ht="15" customHeight="1" x14ac:dyDescent="0.25"/>
    <row r="85145" ht="15" customHeight="1" x14ac:dyDescent="0.25"/>
    <row r="85153" ht="15" customHeight="1" x14ac:dyDescent="0.25"/>
    <row r="85161" ht="15" customHeight="1" x14ac:dyDescent="0.25"/>
    <row r="85169" ht="15" customHeight="1" x14ac:dyDescent="0.25"/>
    <row r="85177" ht="15" customHeight="1" x14ac:dyDescent="0.25"/>
    <row r="85185" ht="15" customHeight="1" x14ac:dyDescent="0.25"/>
    <row r="85193" ht="15" customHeight="1" x14ac:dyDescent="0.25"/>
    <row r="85201" ht="15" customHeight="1" x14ac:dyDescent="0.25"/>
    <row r="85209" ht="15" customHeight="1" x14ac:dyDescent="0.25"/>
    <row r="85217" ht="15" customHeight="1" x14ac:dyDescent="0.25"/>
    <row r="85225" ht="15" customHeight="1" x14ac:dyDescent="0.25"/>
    <row r="85233" ht="15" customHeight="1" x14ac:dyDescent="0.25"/>
    <row r="85241" ht="15" customHeight="1" x14ac:dyDescent="0.25"/>
    <row r="85249" ht="15" customHeight="1" x14ac:dyDescent="0.25"/>
    <row r="85257" ht="15" customHeight="1" x14ac:dyDescent="0.25"/>
    <row r="85265" ht="15" customHeight="1" x14ac:dyDescent="0.25"/>
    <row r="85273" ht="15" customHeight="1" x14ac:dyDescent="0.25"/>
    <row r="85281" ht="15" customHeight="1" x14ac:dyDescent="0.25"/>
    <row r="85289" ht="15" customHeight="1" x14ac:dyDescent="0.25"/>
    <row r="85297" ht="15" customHeight="1" x14ac:dyDescent="0.25"/>
    <row r="85305" ht="15" customHeight="1" x14ac:dyDescent="0.25"/>
    <row r="85313" ht="15" customHeight="1" x14ac:dyDescent="0.25"/>
    <row r="85321" ht="15" customHeight="1" x14ac:dyDescent="0.25"/>
    <row r="85329" ht="15" customHeight="1" x14ac:dyDescent="0.25"/>
    <row r="85337" ht="15" customHeight="1" x14ac:dyDescent="0.25"/>
    <row r="85345" ht="15" customHeight="1" x14ac:dyDescent="0.25"/>
    <row r="85353" ht="15" customHeight="1" x14ac:dyDescent="0.25"/>
    <row r="85361" ht="15" customHeight="1" x14ac:dyDescent="0.25"/>
    <row r="85369" ht="15" customHeight="1" x14ac:dyDescent="0.25"/>
    <row r="85377" ht="15" customHeight="1" x14ac:dyDescent="0.25"/>
    <row r="85385" ht="15" customHeight="1" x14ac:dyDescent="0.25"/>
    <row r="85393" ht="15" customHeight="1" x14ac:dyDescent="0.25"/>
    <row r="85401" ht="15" customHeight="1" x14ac:dyDescent="0.25"/>
    <row r="85409" ht="15" customHeight="1" x14ac:dyDescent="0.25"/>
    <row r="85417" ht="15" customHeight="1" x14ac:dyDescent="0.25"/>
    <row r="85425" ht="15" customHeight="1" x14ac:dyDescent="0.25"/>
    <row r="85433" ht="15" customHeight="1" x14ac:dyDescent="0.25"/>
    <row r="85441" ht="15" customHeight="1" x14ac:dyDescent="0.25"/>
    <row r="85449" ht="15" customHeight="1" x14ac:dyDescent="0.25"/>
    <row r="85457" ht="15" customHeight="1" x14ac:dyDescent="0.25"/>
    <row r="85465" ht="15" customHeight="1" x14ac:dyDescent="0.25"/>
    <row r="85473" ht="15" customHeight="1" x14ac:dyDescent="0.25"/>
    <row r="85481" ht="15" customHeight="1" x14ac:dyDescent="0.25"/>
    <row r="85489" ht="15" customHeight="1" x14ac:dyDescent="0.25"/>
    <row r="85497" ht="15" customHeight="1" x14ac:dyDescent="0.25"/>
    <row r="85505" ht="15" customHeight="1" x14ac:dyDescent="0.25"/>
    <row r="85513" ht="15" customHeight="1" x14ac:dyDescent="0.25"/>
    <row r="85521" ht="15" customHeight="1" x14ac:dyDescent="0.25"/>
    <row r="85529" ht="15" customHeight="1" x14ac:dyDescent="0.25"/>
    <row r="85537" ht="15" customHeight="1" x14ac:dyDescent="0.25"/>
    <row r="85545" ht="15" customHeight="1" x14ac:dyDescent="0.25"/>
    <row r="85553" ht="15" customHeight="1" x14ac:dyDescent="0.25"/>
    <row r="85561" ht="15" customHeight="1" x14ac:dyDescent="0.25"/>
    <row r="85569" ht="15" customHeight="1" x14ac:dyDescent="0.25"/>
    <row r="85577" ht="15" customHeight="1" x14ac:dyDescent="0.25"/>
    <row r="85585" ht="15" customHeight="1" x14ac:dyDescent="0.25"/>
    <row r="85593" ht="15" customHeight="1" x14ac:dyDescent="0.25"/>
    <row r="85601" ht="15" customHeight="1" x14ac:dyDescent="0.25"/>
    <row r="85609" ht="15" customHeight="1" x14ac:dyDescent="0.25"/>
    <row r="85617" ht="15" customHeight="1" x14ac:dyDescent="0.25"/>
    <row r="85625" ht="15" customHeight="1" x14ac:dyDescent="0.25"/>
    <row r="85633" ht="15" customHeight="1" x14ac:dyDescent="0.25"/>
    <row r="85641" ht="15" customHeight="1" x14ac:dyDescent="0.25"/>
    <row r="85649" ht="15" customHeight="1" x14ac:dyDescent="0.25"/>
    <row r="85657" ht="15" customHeight="1" x14ac:dyDescent="0.25"/>
    <row r="85665" ht="15" customHeight="1" x14ac:dyDescent="0.25"/>
    <row r="85673" ht="15" customHeight="1" x14ac:dyDescent="0.25"/>
    <row r="85681" ht="15" customHeight="1" x14ac:dyDescent="0.25"/>
    <row r="85689" ht="15" customHeight="1" x14ac:dyDescent="0.25"/>
    <row r="85697" ht="15" customHeight="1" x14ac:dyDescent="0.25"/>
    <row r="85705" ht="15" customHeight="1" x14ac:dyDescent="0.25"/>
    <row r="85713" ht="15" customHeight="1" x14ac:dyDescent="0.25"/>
    <row r="85721" ht="15" customHeight="1" x14ac:dyDescent="0.25"/>
    <row r="85729" ht="15" customHeight="1" x14ac:dyDescent="0.25"/>
    <row r="85737" ht="15" customHeight="1" x14ac:dyDescent="0.25"/>
    <row r="85745" ht="15" customHeight="1" x14ac:dyDescent="0.25"/>
    <row r="85753" ht="15" customHeight="1" x14ac:dyDescent="0.25"/>
    <row r="85761" ht="15" customHeight="1" x14ac:dyDescent="0.25"/>
    <row r="85769" ht="15" customHeight="1" x14ac:dyDescent="0.25"/>
    <row r="85777" ht="15" customHeight="1" x14ac:dyDescent="0.25"/>
    <row r="85785" ht="15" customHeight="1" x14ac:dyDescent="0.25"/>
    <row r="85793" ht="15" customHeight="1" x14ac:dyDescent="0.25"/>
    <row r="85801" ht="15" customHeight="1" x14ac:dyDescent="0.25"/>
    <row r="85809" ht="15" customHeight="1" x14ac:dyDescent="0.25"/>
    <row r="85817" ht="15" customHeight="1" x14ac:dyDescent="0.25"/>
    <row r="85825" ht="15" customHeight="1" x14ac:dyDescent="0.25"/>
    <row r="85833" ht="15" customHeight="1" x14ac:dyDescent="0.25"/>
    <row r="85841" ht="15" customHeight="1" x14ac:dyDescent="0.25"/>
    <row r="85849" ht="15" customHeight="1" x14ac:dyDescent="0.25"/>
    <row r="85857" ht="15" customHeight="1" x14ac:dyDescent="0.25"/>
    <row r="85865" ht="15" customHeight="1" x14ac:dyDescent="0.25"/>
    <row r="85873" ht="15" customHeight="1" x14ac:dyDescent="0.25"/>
    <row r="85881" ht="15" customHeight="1" x14ac:dyDescent="0.25"/>
    <row r="85889" ht="15" customHeight="1" x14ac:dyDescent="0.25"/>
    <row r="85897" ht="15" customHeight="1" x14ac:dyDescent="0.25"/>
    <row r="85905" ht="15" customHeight="1" x14ac:dyDescent="0.25"/>
    <row r="85913" ht="15" customHeight="1" x14ac:dyDescent="0.25"/>
    <row r="85921" ht="15" customHeight="1" x14ac:dyDescent="0.25"/>
    <row r="85929" ht="15" customHeight="1" x14ac:dyDescent="0.25"/>
    <row r="85937" ht="15" customHeight="1" x14ac:dyDescent="0.25"/>
    <row r="85945" ht="15" customHeight="1" x14ac:dyDescent="0.25"/>
    <row r="85953" ht="15" customHeight="1" x14ac:dyDescent="0.25"/>
    <row r="85961" ht="15" customHeight="1" x14ac:dyDescent="0.25"/>
    <row r="85969" ht="15" customHeight="1" x14ac:dyDescent="0.25"/>
    <row r="85977" ht="15" customHeight="1" x14ac:dyDescent="0.25"/>
    <row r="85985" ht="15" customHeight="1" x14ac:dyDescent="0.25"/>
    <row r="85993" ht="15" customHeight="1" x14ac:dyDescent="0.25"/>
    <row r="86001" ht="15" customHeight="1" x14ac:dyDescent="0.25"/>
    <row r="86009" ht="15" customHeight="1" x14ac:dyDescent="0.25"/>
    <row r="86017" ht="15" customHeight="1" x14ac:dyDescent="0.25"/>
    <row r="86025" ht="15" customHeight="1" x14ac:dyDescent="0.25"/>
    <row r="86033" ht="15" customHeight="1" x14ac:dyDescent="0.25"/>
    <row r="86041" ht="15" customHeight="1" x14ac:dyDescent="0.25"/>
    <row r="86049" ht="15" customHeight="1" x14ac:dyDescent="0.25"/>
    <row r="86057" ht="15" customHeight="1" x14ac:dyDescent="0.25"/>
    <row r="86065" ht="15" customHeight="1" x14ac:dyDescent="0.25"/>
    <row r="86073" ht="15" customHeight="1" x14ac:dyDescent="0.25"/>
    <row r="86081" ht="15" customHeight="1" x14ac:dyDescent="0.25"/>
    <row r="86089" ht="15" customHeight="1" x14ac:dyDescent="0.25"/>
    <row r="86097" ht="15" customHeight="1" x14ac:dyDescent="0.25"/>
    <row r="86105" ht="15" customHeight="1" x14ac:dyDescent="0.25"/>
    <row r="86113" ht="15" customHeight="1" x14ac:dyDescent="0.25"/>
    <row r="86121" ht="15" customHeight="1" x14ac:dyDescent="0.25"/>
    <row r="86129" ht="15" customHeight="1" x14ac:dyDescent="0.25"/>
    <row r="86137" ht="15" customHeight="1" x14ac:dyDescent="0.25"/>
    <row r="86145" ht="15" customHeight="1" x14ac:dyDescent="0.25"/>
    <row r="86153" ht="15" customHeight="1" x14ac:dyDescent="0.25"/>
    <row r="86161" ht="15" customHeight="1" x14ac:dyDescent="0.25"/>
    <row r="86169" ht="15" customHeight="1" x14ac:dyDescent="0.25"/>
    <row r="86177" ht="15" customHeight="1" x14ac:dyDescent="0.25"/>
    <row r="86185" ht="15" customHeight="1" x14ac:dyDescent="0.25"/>
    <row r="86193" ht="15" customHeight="1" x14ac:dyDescent="0.25"/>
    <row r="86201" ht="15" customHeight="1" x14ac:dyDescent="0.25"/>
    <row r="86209" ht="15" customHeight="1" x14ac:dyDescent="0.25"/>
    <row r="86217" ht="15" customHeight="1" x14ac:dyDescent="0.25"/>
    <row r="86225" ht="15" customHeight="1" x14ac:dyDescent="0.25"/>
    <row r="86233" ht="15" customHeight="1" x14ac:dyDescent="0.25"/>
    <row r="86241" ht="15" customHeight="1" x14ac:dyDescent="0.25"/>
    <row r="86249" ht="15" customHeight="1" x14ac:dyDescent="0.25"/>
    <row r="86257" ht="15" customHeight="1" x14ac:dyDescent="0.25"/>
    <row r="86265" ht="15" customHeight="1" x14ac:dyDescent="0.25"/>
    <row r="86273" ht="15" customHeight="1" x14ac:dyDescent="0.25"/>
    <row r="86281" ht="15" customHeight="1" x14ac:dyDescent="0.25"/>
    <row r="86289" ht="15" customHeight="1" x14ac:dyDescent="0.25"/>
    <row r="86297" ht="15" customHeight="1" x14ac:dyDescent="0.25"/>
    <row r="86305" ht="15" customHeight="1" x14ac:dyDescent="0.25"/>
    <row r="86313" ht="15" customHeight="1" x14ac:dyDescent="0.25"/>
    <row r="86321" ht="15" customHeight="1" x14ac:dyDescent="0.25"/>
    <row r="86329" ht="15" customHeight="1" x14ac:dyDescent="0.25"/>
    <row r="86337" ht="15" customHeight="1" x14ac:dyDescent="0.25"/>
    <row r="86345" ht="15" customHeight="1" x14ac:dyDescent="0.25"/>
    <row r="86353" ht="15" customHeight="1" x14ac:dyDescent="0.25"/>
    <row r="86361" ht="15" customHeight="1" x14ac:dyDescent="0.25"/>
    <row r="86369" ht="15" customHeight="1" x14ac:dyDescent="0.25"/>
    <row r="86377" ht="15" customHeight="1" x14ac:dyDescent="0.25"/>
    <row r="86385" ht="15" customHeight="1" x14ac:dyDescent="0.25"/>
    <row r="86393" ht="15" customHeight="1" x14ac:dyDescent="0.25"/>
    <row r="86401" ht="15" customHeight="1" x14ac:dyDescent="0.25"/>
    <row r="86409" ht="15" customHeight="1" x14ac:dyDescent="0.25"/>
    <row r="86417" ht="15" customHeight="1" x14ac:dyDescent="0.25"/>
    <row r="86425" ht="15" customHeight="1" x14ac:dyDescent="0.25"/>
    <row r="86433" ht="15" customHeight="1" x14ac:dyDescent="0.25"/>
    <row r="86441" ht="15" customHeight="1" x14ac:dyDescent="0.25"/>
    <row r="86449" ht="15" customHeight="1" x14ac:dyDescent="0.25"/>
    <row r="86457" ht="15" customHeight="1" x14ac:dyDescent="0.25"/>
    <row r="86465" ht="15" customHeight="1" x14ac:dyDescent="0.25"/>
    <row r="86473" ht="15" customHeight="1" x14ac:dyDescent="0.25"/>
    <row r="86481" ht="15" customHeight="1" x14ac:dyDescent="0.25"/>
    <row r="86489" ht="15" customHeight="1" x14ac:dyDescent="0.25"/>
    <row r="86497" ht="15" customHeight="1" x14ac:dyDescent="0.25"/>
    <row r="86505" ht="15" customHeight="1" x14ac:dyDescent="0.25"/>
    <row r="86513" ht="15" customHeight="1" x14ac:dyDescent="0.25"/>
    <row r="86521" ht="15" customHeight="1" x14ac:dyDescent="0.25"/>
    <row r="86529" ht="15" customHeight="1" x14ac:dyDescent="0.25"/>
    <row r="86537" ht="15" customHeight="1" x14ac:dyDescent="0.25"/>
    <row r="86545" ht="15" customHeight="1" x14ac:dyDescent="0.25"/>
    <row r="86553" ht="15" customHeight="1" x14ac:dyDescent="0.25"/>
    <row r="86561" ht="15" customHeight="1" x14ac:dyDescent="0.25"/>
    <row r="86569" ht="15" customHeight="1" x14ac:dyDescent="0.25"/>
    <row r="86577" ht="15" customHeight="1" x14ac:dyDescent="0.25"/>
    <row r="86585" ht="15" customHeight="1" x14ac:dyDescent="0.25"/>
    <row r="86593" ht="15" customHeight="1" x14ac:dyDescent="0.25"/>
    <row r="86601" ht="15" customHeight="1" x14ac:dyDescent="0.25"/>
    <row r="86609" ht="15" customHeight="1" x14ac:dyDescent="0.25"/>
    <row r="86617" ht="15" customHeight="1" x14ac:dyDescent="0.25"/>
    <row r="86625" ht="15" customHeight="1" x14ac:dyDescent="0.25"/>
    <row r="86633" ht="15" customHeight="1" x14ac:dyDescent="0.25"/>
    <row r="86641" ht="15" customHeight="1" x14ac:dyDescent="0.25"/>
    <row r="86649" ht="15" customHeight="1" x14ac:dyDescent="0.25"/>
    <row r="86657" ht="15" customHeight="1" x14ac:dyDescent="0.25"/>
    <row r="86665" ht="15" customHeight="1" x14ac:dyDescent="0.25"/>
    <row r="86673" ht="15" customHeight="1" x14ac:dyDescent="0.25"/>
    <row r="86681" ht="15" customHeight="1" x14ac:dyDescent="0.25"/>
    <row r="86689" ht="15" customHeight="1" x14ac:dyDescent="0.25"/>
    <row r="86697" ht="15" customHeight="1" x14ac:dyDescent="0.25"/>
    <row r="86705" ht="15" customHeight="1" x14ac:dyDescent="0.25"/>
    <row r="86713" ht="15" customHeight="1" x14ac:dyDescent="0.25"/>
    <row r="86721" ht="15" customHeight="1" x14ac:dyDescent="0.25"/>
    <row r="86729" ht="15" customHeight="1" x14ac:dyDescent="0.25"/>
    <row r="86737" ht="15" customHeight="1" x14ac:dyDescent="0.25"/>
    <row r="86745" ht="15" customHeight="1" x14ac:dyDescent="0.25"/>
    <row r="86753" ht="15" customHeight="1" x14ac:dyDescent="0.25"/>
    <row r="86761" ht="15" customHeight="1" x14ac:dyDescent="0.25"/>
    <row r="86769" ht="15" customHeight="1" x14ac:dyDescent="0.25"/>
    <row r="86777" ht="15" customHeight="1" x14ac:dyDescent="0.25"/>
    <row r="86785" ht="15" customHeight="1" x14ac:dyDescent="0.25"/>
    <row r="86793" ht="15" customHeight="1" x14ac:dyDescent="0.25"/>
    <row r="86801" ht="15" customHeight="1" x14ac:dyDescent="0.25"/>
    <row r="86809" ht="15" customHeight="1" x14ac:dyDescent="0.25"/>
    <row r="86817" ht="15" customHeight="1" x14ac:dyDescent="0.25"/>
    <row r="86825" ht="15" customHeight="1" x14ac:dyDescent="0.25"/>
    <row r="86833" ht="15" customHeight="1" x14ac:dyDescent="0.25"/>
    <row r="86841" ht="15" customHeight="1" x14ac:dyDescent="0.25"/>
    <row r="86849" ht="15" customHeight="1" x14ac:dyDescent="0.25"/>
    <row r="86857" ht="15" customHeight="1" x14ac:dyDescent="0.25"/>
    <row r="86865" ht="15" customHeight="1" x14ac:dyDescent="0.25"/>
    <row r="86873" ht="15" customHeight="1" x14ac:dyDescent="0.25"/>
    <row r="86881" ht="15" customHeight="1" x14ac:dyDescent="0.25"/>
    <row r="86889" ht="15" customHeight="1" x14ac:dyDescent="0.25"/>
    <row r="86897" ht="15" customHeight="1" x14ac:dyDescent="0.25"/>
    <row r="86905" ht="15" customHeight="1" x14ac:dyDescent="0.25"/>
    <row r="86913" ht="15" customHeight="1" x14ac:dyDescent="0.25"/>
    <row r="86921" ht="15" customHeight="1" x14ac:dyDescent="0.25"/>
    <row r="86929" ht="15" customHeight="1" x14ac:dyDescent="0.25"/>
    <row r="86937" ht="15" customHeight="1" x14ac:dyDescent="0.25"/>
    <row r="86945" ht="15" customHeight="1" x14ac:dyDescent="0.25"/>
    <row r="86953" ht="15" customHeight="1" x14ac:dyDescent="0.25"/>
    <row r="86961" ht="15" customHeight="1" x14ac:dyDescent="0.25"/>
    <row r="86969" ht="15" customHeight="1" x14ac:dyDescent="0.25"/>
    <row r="86977" ht="15" customHeight="1" x14ac:dyDescent="0.25"/>
    <row r="86985" ht="15" customHeight="1" x14ac:dyDescent="0.25"/>
    <row r="86993" ht="15" customHeight="1" x14ac:dyDescent="0.25"/>
    <row r="87001" ht="15" customHeight="1" x14ac:dyDescent="0.25"/>
    <row r="87009" ht="15" customHeight="1" x14ac:dyDescent="0.25"/>
    <row r="87017" ht="15" customHeight="1" x14ac:dyDescent="0.25"/>
    <row r="87025" ht="15" customHeight="1" x14ac:dyDescent="0.25"/>
    <row r="87033" ht="15" customHeight="1" x14ac:dyDescent="0.25"/>
    <row r="87041" ht="15" customHeight="1" x14ac:dyDescent="0.25"/>
    <row r="87049" ht="15" customHeight="1" x14ac:dyDescent="0.25"/>
    <row r="87057" ht="15" customHeight="1" x14ac:dyDescent="0.25"/>
    <row r="87065" ht="15" customHeight="1" x14ac:dyDescent="0.25"/>
    <row r="87073" ht="15" customHeight="1" x14ac:dyDescent="0.25"/>
    <row r="87081" ht="15" customHeight="1" x14ac:dyDescent="0.25"/>
    <row r="87089" ht="15" customHeight="1" x14ac:dyDescent="0.25"/>
    <row r="87097" ht="15" customHeight="1" x14ac:dyDescent="0.25"/>
    <row r="87105" ht="15" customHeight="1" x14ac:dyDescent="0.25"/>
    <row r="87113" ht="15" customHeight="1" x14ac:dyDescent="0.25"/>
    <row r="87121" ht="15" customHeight="1" x14ac:dyDescent="0.25"/>
    <row r="87129" ht="15" customHeight="1" x14ac:dyDescent="0.25"/>
    <row r="87137" ht="15" customHeight="1" x14ac:dyDescent="0.25"/>
    <row r="87145" ht="15" customHeight="1" x14ac:dyDescent="0.25"/>
    <row r="87153" ht="15" customHeight="1" x14ac:dyDescent="0.25"/>
    <row r="87161" ht="15" customHeight="1" x14ac:dyDescent="0.25"/>
    <row r="87169" ht="15" customHeight="1" x14ac:dyDescent="0.25"/>
    <row r="87177" ht="15" customHeight="1" x14ac:dyDescent="0.25"/>
    <row r="87185" ht="15" customHeight="1" x14ac:dyDescent="0.25"/>
    <row r="87193" ht="15" customHeight="1" x14ac:dyDescent="0.25"/>
    <row r="87201" ht="15" customHeight="1" x14ac:dyDescent="0.25"/>
    <row r="87209" ht="15" customHeight="1" x14ac:dyDescent="0.25"/>
    <row r="87217" ht="15" customHeight="1" x14ac:dyDescent="0.25"/>
    <row r="87225" ht="15" customHeight="1" x14ac:dyDescent="0.25"/>
    <row r="87233" ht="15" customHeight="1" x14ac:dyDescent="0.25"/>
    <row r="87241" ht="15" customHeight="1" x14ac:dyDescent="0.25"/>
    <row r="87249" ht="15" customHeight="1" x14ac:dyDescent="0.25"/>
    <row r="87257" ht="15" customHeight="1" x14ac:dyDescent="0.25"/>
    <row r="87265" ht="15" customHeight="1" x14ac:dyDescent="0.25"/>
    <row r="87273" ht="15" customHeight="1" x14ac:dyDescent="0.25"/>
    <row r="87281" ht="15" customHeight="1" x14ac:dyDescent="0.25"/>
    <row r="87289" ht="15" customHeight="1" x14ac:dyDescent="0.25"/>
    <row r="87297" ht="15" customHeight="1" x14ac:dyDescent="0.25"/>
    <row r="87305" ht="15" customHeight="1" x14ac:dyDescent="0.25"/>
    <row r="87313" ht="15" customHeight="1" x14ac:dyDescent="0.25"/>
    <row r="87321" ht="15" customHeight="1" x14ac:dyDescent="0.25"/>
    <row r="87329" ht="15" customHeight="1" x14ac:dyDescent="0.25"/>
    <row r="87337" ht="15" customHeight="1" x14ac:dyDescent="0.25"/>
    <row r="87345" ht="15" customHeight="1" x14ac:dyDescent="0.25"/>
    <row r="87353" ht="15" customHeight="1" x14ac:dyDescent="0.25"/>
    <row r="87361" ht="15" customHeight="1" x14ac:dyDescent="0.25"/>
    <row r="87369" ht="15" customHeight="1" x14ac:dyDescent="0.25"/>
    <row r="87377" ht="15" customHeight="1" x14ac:dyDescent="0.25"/>
    <row r="87385" ht="15" customHeight="1" x14ac:dyDescent="0.25"/>
    <row r="87393" ht="15" customHeight="1" x14ac:dyDescent="0.25"/>
    <row r="87401" ht="15" customHeight="1" x14ac:dyDescent="0.25"/>
    <row r="87409" ht="15" customHeight="1" x14ac:dyDescent="0.25"/>
    <row r="87417" ht="15" customHeight="1" x14ac:dyDescent="0.25"/>
    <row r="87425" ht="15" customHeight="1" x14ac:dyDescent="0.25"/>
    <row r="87433" ht="15" customHeight="1" x14ac:dyDescent="0.25"/>
    <row r="87441" ht="15" customHeight="1" x14ac:dyDescent="0.25"/>
    <row r="87449" ht="15" customHeight="1" x14ac:dyDescent="0.25"/>
    <row r="87457" ht="15" customHeight="1" x14ac:dyDescent="0.25"/>
    <row r="87465" ht="15" customHeight="1" x14ac:dyDescent="0.25"/>
    <row r="87473" ht="15" customHeight="1" x14ac:dyDescent="0.25"/>
    <row r="87481" ht="15" customHeight="1" x14ac:dyDescent="0.25"/>
    <row r="87489" ht="15" customHeight="1" x14ac:dyDescent="0.25"/>
    <row r="87497" ht="15" customHeight="1" x14ac:dyDescent="0.25"/>
    <row r="87505" ht="15" customHeight="1" x14ac:dyDescent="0.25"/>
    <row r="87513" ht="15" customHeight="1" x14ac:dyDescent="0.25"/>
    <row r="87521" ht="15" customHeight="1" x14ac:dyDescent="0.25"/>
    <row r="87529" ht="15" customHeight="1" x14ac:dyDescent="0.25"/>
    <row r="87537" ht="15" customHeight="1" x14ac:dyDescent="0.25"/>
    <row r="87545" ht="15" customHeight="1" x14ac:dyDescent="0.25"/>
    <row r="87553" ht="15" customHeight="1" x14ac:dyDescent="0.25"/>
    <row r="87561" ht="15" customHeight="1" x14ac:dyDescent="0.25"/>
    <row r="87569" ht="15" customHeight="1" x14ac:dyDescent="0.25"/>
    <row r="87577" ht="15" customHeight="1" x14ac:dyDescent="0.25"/>
    <row r="87585" ht="15" customHeight="1" x14ac:dyDescent="0.25"/>
    <row r="87593" ht="15" customHeight="1" x14ac:dyDescent="0.25"/>
    <row r="87601" ht="15" customHeight="1" x14ac:dyDescent="0.25"/>
    <row r="87609" ht="15" customHeight="1" x14ac:dyDescent="0.25"/>
    <row r="87617" ht="15" customHeight="1" x14ac:dyDescent="0.25"/>
    <row r="87625" ht="15" customHeight="1" x14ac:dyDescent="0.25"/>
    <row r="87633" ht="15" customHeight="1" x14ac:dyDescent="0.25"/>
    <row r="87641" ht="15" customHeight="1" x14ac:dyDescent="0.25"/>
    <row r="87649" ht="15" customHeight="1" x14ac:dyDescent="0.25"/>
    <row r="87657" ht="15" customHeight="1" x14ac:dyDescent="0.25"/>
    <row r="87665" ht="15" customHeight="1" x14ac:dyDescent="0.25"/>
    <row r="87673" ht="15" customHeight="1" x14ac:dyDescent="0.25"/>
    <row r="87681" ht="15" customHeight="1" x14ac:dyDescent="0.25"/>
    <row r="87689" ht="15" customHeight="1" x14ac:dyDescent="0.25"/>
    <row r="87697" ht="15" customHeight="1" x14ac:dyDescent="0.25"/>
    <row r="87705" ht="15" customHeight="1" x14ac:dyDescent="0.25"/>
    <row r="87713" ht="15" customHeight="1" x14ac:dyDescent="0.25"/>
    <row r="87721" ht="15" customHeight="1" x14ac:dyDescent="0.25"/>
    <row r="87729" ht="15" customHeight="1" x14ac:dyDescent="0.25"/>
    <row r="87737" ht="15" customHeight="1" x14ac:dyDescent="0.25"/>
    <row r="87745" ht="15" customHeight="1" x14ac:dyDescent="0.25"/>
    <row r="87753" ht="15" customHeight="1" x14ac:dyDescent="0.25"/>
    <row r="87761" ht="15" customHeight="1" x14ac:dyDescent="0.25"/>
    <row r="87769" ht="15" customHeight="1" x14ac:dyDescent="0.25"/>
    <row r="87777" ht="15" customHeight="1" x14ac:dyDescent="0.25"/>
    <row r="87785" ht="15" customHeight="1" x14ac:dyDescent="0.25"/>
    <row r="87793" ht="15" customHeight="1" x14ac:dyDescent="0.25"/>
    <row r="87801" ht="15" customHeight="1" x14ac:dyDescent="0.25"/>
    <row r="87809" ht="15" customHeight="1" x14ac:dyDescent="0.25"/>
    <row r="87817" ht="15" customHeight="1" x14ac:dyDescent="0.25"/>
    <row r="87825" ht="15" customHeight="1" x14ac:dyDescent="0.25"/>
    <row r="87833" ht="15" customHeight="1" x14ac:dyDescent="0.25"/>
    <row r="87841" ht="15" customHeight="1" x14ac:dyDescent="0.25"/>
    <row r="87849" ht="15" customHeight="1" x14ac:dyDescent="0.25"/>
    <row r="87857" ht="15" customHeight="1" x14ac:dyDescent="0.25"/>
    <row r="87865" ht="15" customHeight="1" x14ac:dyDescent="0.25"/>
    <row r="87873" ht="15" customHeight="1" x14ac:dyDescent="0.25"/>
    <row r="87881" ht="15" customHeight="1" x14ac:dyDescent="0.25"/>
    <row r="87889" ht="15" customHeight="1" x14ac:dyDescent="0.25"/>
    <row r="87897" ht="15" customHeight="1" x14ac:dyDescent="0.25"/>
    <row r="87905" ht="15" customHeight="1" x14ac:dyDescent="0.25"/>
    <row r="87913" ht="15" customHeight="1" x14ac:dyDescent="0.25"/>
    <row r="87921" ht="15" customHeight="1" x14ac:dyDescent="0.25"/>
    <row r="87929" ht="15" customHeight="1" x14ac:dyDescent="0.25"/>
    <row r="87937" ht="15" customHeight="1" x14ac:dyDescent="0.25"/>
    <row r="87945" ht="15" customHeight="1" x14ac:dyDescent="0.25"/>
    <row r="87953" ht="15" customHeight="1" x14ac:dyDescent="0.25"/>
    <row r="87961" ht="15" customHeight="1" x14ac:dyDescent="0.25"/>
    <row r="87969" ht="15" customHeight="1" x14ac:dyDescent="0.25"/>
    <row r="87977" ht="15" customHeight="1" x14ac:dyDescent="0.25"/>
    <row r="87985" ht="15" customHeight="1" x14ac:dyDescent="0.25"/>
    <row r="87993" ht="15" customHeight="1" x14ac:dyDescent="0.25"/>
    <row r="88001" ht="15" customHeight="1" x14ac:dyDescent="0.25"/>
    <row r="88009" ht="15" customHeight="1" x14ac:dyDescent="0.25"/>
    <row r="88017" ht="15" customHeight="1" x14ac:dyDescent="0.25"/>
    <row r="88025" ht="15" customHeight="1" x14ac:dyDescent="0.25"/>
    <row r="88033" ht="15" customHeight="1" x14ac:dyDescent="0.25"/>
    <row r="88041" ht="15" customHeight="1" x14ac:dyDescent="0.25"/>
    <row r="88049" ht="15" customHeight="1" x14ac:dyDescent="0.25"/>
    <row r="88057" ht="15" customHeight="1" x14ac:dyDescent="0.25"/>
    <row r="88065" ht="15" customHeight="1" x14ac:dyDescent="0.25"/>
    <row r="88073" ht="15" customHeight="1" x14ac:dyDescent="0.25"/>
    <row r="88081" ht="15" customHeight="1" x14ac:dyDescent="0.25"/>
    <row r="88089" ht="15" customHeight="1" x14ac:dyDescent="0.25"/>
    <row r="88097" ht="15" customHeight="1" x14ac:dyDescent="0.25"/>
    <row r="88105" ht="15" customHeight="1" x14ac:dyDescent="0.25"/>
    <row r="88113" ht="15" customHeight="1" x14ac:dyDescent="0.25"/>
    <row r="88121" ht="15" customHeight="1" x14ac:dyDescent="0.25"/>
    <row r="88129" ht="15" customHeight="1" x14ac:dyDescent="0.25"/>
    <row r="88137" ht="15" customHeight="1" x14ac:dyDescent="0.25"/>
    <row r="88145" ht="15" customHeight="1" x14ac:dyDescent="0.25"/>
    <row r="88153" ht="15" customHeight="1" x14ac:dyDescent="0.25"/>
    <row r="88161" ht="15" customHeight="1" x14ac:dyDescent="0.25"/>
    <row r="88169" ht="15" customHeight="1" x14ac:dyDescent="0.25"/>
    <row r="88177" ht="15" customHeight="1" x14ac:dyDescent="0.25"/>
    <row r="88185" ht="15" customHeight="1" x14ac:dyDescent="0.25"/>
    <row r="88193" ht="15" customHeight="1" x14ac:dyDescent="0.25"/>
    <row r="88201" ht="15" customHeight="1" x14ac:dyDescent="0.25"/>
    <row r="88209" ht="15" customHeight="1" x14ac:dyDescent="0.25"/>
    <row r="88217" ht="15" customHeight="1" x14ac:dyDescent="0.25"/>
    <row r="88225" ht="15" customHeight="1" x14ac:dyDescent="0.25"/>
    <row r="88233" ht="15" customHeight="1" x14ac:dyDescent="0.25"/>
    <row r="88241" ht="15" customHeight="1" x14ac:dyDescent="0.25"/>
    <row r="88249" ht="15" customHeight="1" x14ac:dyDescent="0.25"/>
    <row r="88257" ht="15" customHeight="1" x14ac:dyDescent="0.25"/>
    <row r="88265" ht="15" customHeight="1" x14ac:dyDescent="0.25"/>
    <row r="88273" ht="15" customHeight="1" x14ac:dyDescent="0.25"/>
    <row r="88281" ht="15" customHeight="1" x14ac:dyDescent="0.25"/>
    <row r="88289" ht="15" customHeight="1" x14ac:dyDescent="0.25"/>
    <row r="88297" ht="15" customHeight="1" x14ac:dyDescent="0.25"/>
    <row r="88305" ht="15" customHeight="1" x14ac:dyDescent="0.25"/>
    <row r="88313" ht="15" customHeight="1" x14ac:dyDescent="0.25"/>
    <row r="88321" ht="15" customHeight="1" x14ac:dyDescent="0.25"/>
    <row r="88329" ht="15" customHeight="1" x14ac:dyDescent="0.25"/>
    <row r="88337" ht="15" customHeight="1" x14ac:dyDescent="0.25"/>
    <row r="88345" ht="15" customHeight="1" x14ac:dyDescent="0.25"/>
    <row r="88353" ht="15" customHeight="1" x14ac:dyDescent="0.25"/>
    <row r="88361" ht="15" customHeight="1" x14ac:dyDescent="0.25"/>
    <row r="88369" ht="15" customHeight="1" x14ac:dyDescent="0.25"/>
    <row r="88377" ht="15" customHeight="1" x14ac:dyDescent="0.25"/>
    <row r="88385" ht="15" customHeight="1" x14ac:dyDescent="0.25"/>
    <row r="88393" ht="15" customHeight="1" x14ac:dyDescent="0.25"/>
    <row r="88401" ht="15" customHeight="1" x14ac:dyDescent="0.25"/>
    <row r="88409" ht="15" customHeight="1" x14ac:dyDescent="0.25"/>
    <row r="88417" ht="15" customHeight="1" x14ac:dyDescent="0.25"/>
    <row r="88425" ht="15" customHeight="1" x14ac:dyDescent="0.25"/>
    <row r="88433" ht="15" customHeight="1" x14ac:dyDescent="0.25"/>
    <row r="88441" ht="15" customHeight="1" x14ac:dyDescent="0.25"/>
    <row r="88449" ht="15" customHeight="1" x14ac:dyDescent="0.25"/>
    <row r="88457" ht="15" customHeight="1" x14ac:dyDescent="0.25"/>
    <row r="88465" ht="15" customHeight="1" x14ac:dyDescent="0.25"/>
    <row r="88473" ht="15" customHeight="1" x14ac:dyDescent="0.25"/>
    <row r="88481" ht="15" customHeight="1" x14ac:dyDescent="0.25"/>
    <row r="88489" ht="15" customHeight="1" x14ac:dyDescent="0.25"/>
    <row r="88497" ht="15" customHeight="1" x14ac:dyDescent="0.25"/>
    <row r="88505" ht="15" customHeight="1" x14ac:dyDescent="0.25"/>
    <row r="88513" ht="15" customHeight="1" x14ac:dyDescent="0.25"/>
    <row r="88521" ht="15" customHeight="1" x14ac:dyDescent="0.25"/>
    <row r="88529" ht="15" customHeight="1" x14ac:dyDescent="0.25"/>
    <row r="88537" ht="15" customHeight="1" x14ac:dyDescent="0.25"/>
    <row r="88545" ht="15" customHeight="1" x14ac:dyDescent="0.25"/>
    <row r="88553" ht="15" customHeight="1" x14ac:dyDescent="0.25"/>
    <row r="88561" ht="15" customHeight="1" x14ac:dyDescent="0.25"/>
    <row r="88569" ht="15" customHeight="1" x14ac:dyDescent="0.25"/>
    <row r="88577" ht="15" customHeight="1" x14ac:dyDescent="0.25"/>
    <row r="88585" ht="15" customHeight="1" x14ac:dyDescent="0.25"/>
    <row r="88593" ht="15" customHeight="1" x14ac:dyDescent="0.25"/>
    <row r="88601" ht="15" customHeight="1" x14ac:dyDescent="0.25"/>
    <row r="88609" ht="15" customHeight="1" x14ac:dyDescent="0.25"/>
    <row r="88617" ht="15" customHeight="1" x14ac:dyDescent="0.25"/>
    <row r="88625" ht="15" customHeight="1" x14ac:dyDescent="0.25"/>
    <row r="88633" ht="15" customHeight="1" x14ac:dyDescent="0.25"/>
    <row r="88641" ht="15" customHeight="1" x14ac:dyDescent="0.25"/>
    <row r="88649" ht="15" customHeight="1" x14ac:dyDescent="0.25"/>
    <row r="88657" ht="15" customHeight="1" x14ac:dyDescent="0.25"/>
    <row r="88665" ht="15" customHeight="1" x14ac:dyDescent="0.25"/>
    <row r="88673" ht="15" customHeight="1" x14ac:dyDescent="0.25"/>
    <row r="88681" ht="15" customHeight="1" x14ac:dyDescent="0.25"/>
    <row r="88689" ht="15" customHeight="1" x14ac:dyDescent="0.25"/>
    <row r="88697" ht="15" customHeight="1" x14ac:dyDescent="0.25"/>
    <row r="88705" ht="15" customHeight="1" x14ac:dyDescent="0.25"/>
    <row r="88713" ht="15" customHeight="1" x14ac:dyDescent="0.25"/>
    <row r="88721" ht="15" customHeight="1" x14ac:dyDescent="0.25"/>
    <row r="88729" ht="15" customHeight="1" x14ac:dyDescent="0.25"/>
    <row r="88737" ht="15" customHeight="1" x14ac:dyDescent="0.25"/>
    <row r="88745" ht="15" customHeight="1" x14ac:dyDescent="0.25"/>
    <row r="88753" ht="15" customHeight="1" x14ac:dyDescent="0.25"/>
    <row r="88761" ht="15" customHeight="1" x14ac:dyDescent="0.25"/>
    <row r="88769" ht="15" customHeight="1" x14ac:dyDescent="0.25"/>
    <row r="88777" ht="15" customHeight="1" x14ac:dyDescent="0.25"/>
    <row r="88785" ht="15" customHeight="1" x14ac:dyDescent="0.25"/>
    <row r="88793" ht="15" customHeight="1" x14ac:dyDescent="0.25"/>
    <row r="88801" ht="15" customHeight="1" x14ac:dyDescent="0.25"/>
    <row r="88809" ht="15" customHeight="1" x14ac:dyDescent="0.25"/>
    <row r="88817" ht="15" customHeight="1" x14ac:dyDescent="0.25"/>
    <row r="88825" ht="15" customHeight="1" x14ac:dyDescent="0.25"/>
    <row r="88833" ht="15" customHeight="1" x14ac:dyDescent="0.25"/>
    <row r="88841" ht="15" customHeight="1" x14ac:dyDescent="0.25"/>
    <row r="88849" ht="15" customHeight="1" x14ac:dyDescent="0.25"/>
    <row r="88857" ht="15" customHeight="1" x14ac:dyDescent="0.25"/>
    <row r="88865" ht="15" customHeight="1" x14ac:dyDescent="0.25"/>
    <row r="88873" ht="15" customHeight="1" x14ac:dyDescent="0.25"/>
    <row r="88881" ht="15" customHeight="1" x14ac:dyDescent="0.25"/>
    <row r="88889" ht="15" customHeight="1" x14ac:dyDescent="0.25"/>
    <row r="88897" ht="15" customHeight="1" x14ac:dyDescent="0.25"/>
    <row r="88905" ht="15" customHeight="1" x14ac:dyDescent="0.25"/>
    <row r="88913" ht="15" customHeight="1" x14ac:dyDescent="0.25"/>
    <row r="88921" ht="15" customHeight="1" x14ac:dyDescent="0.25"/>
    <row r="88929" ht="15" customHeight="1" x14ac:dyDescent="0.25"/>
    <row r="88937" ht="15" customHeight="1" x14ac:dyDescent="0.25"/>
    <row r="88945" ht="15" customHeight="1" x14ac:dyDescent="0.25"/>
    <row r="88953" ht="15" customHeight="1" x14ac:dyDescent="0.25"/>
    <row r="88961" ht="15" customHeight="1" x14ac:dyDescent="0.25"/>
    <row r="88969" ht="15" customHeight="1" x14ac:dyDescent="0.25"/>
    <row r="88977" ht="15" customHeight="1" x14ac:dyDescent="0.25"/>
    <row r="88985" ht="15" customHeight="1" x14ac:dyDescent="0.25"/>
    <row r="88993" ht="15" customHeight="1" x14ac:dyDescent="0.25"/>
    <row r="89001" ht="15" customHeight="1" x14ac:dyDescent="0.25"/>
    <row r="89009" ht="15" customHeight="1" x14ac:dyDescent="0.25"/>
    <row r="89017" ht="15" customHeight="1" x14ac:dyDescent="0.25"/>
    <row r="89025" ht="15" customHeight="1" x14ac:dyDescent="0.25"/>
    <row r="89033" ht="15" customHeight="1" x14ac:dyDescent="0.25"/>
    <row r="89041" ht="15" customHeight="1" x14ac:dyDescent="0.25"/>
    <row r="89049" ht="15" customHeight="1" x14ac:dyDescent="0.25"/>
    <row r="89057" ht="15" customHeight="1" x14ac:dyDescent="0.25"/>
    <row r="89065" ht="15" customHeight="1" x14ac:dyDescent="0.25"/>
    <row r="89073" ht="15" customHeight="1" x14ac:dyDescent="0.25"/>
    <row r="89081" ht="15" customHeight="1" x14ac:dyDescent="0.25"/>
    <row r="89089" ht="15" customHeight="1" x14ac:dyDescent="0.25"/>
    <row r="89097" ht="15" customHeight="1" x14ac:dyDescent="0.25"/>
    <row r="89105" ht="15" customHeight="1" x14ac:dyDescent="0.25"/>
    <row r="89113" ht="15" customHeight="1" x14ac:dyDescent="0.25"/>
    <row r="89121" ht="15" customHeight="1" x14ac:dyDescent="0.25"/>
    <row r="89129" ht="15" customHeight="1" x14ac:dyDescent="0.25"/>
    <row r="89137" ht="15" customHeight="1" x14ac:dyDescent="0.25"/>
    <row r="89145" ht="15" customHeight="1" x14ac:dyDescent="0.25"/>
    <row r="89153" ht="15" customHeight="1" x14ac:dyDescent="0.25"/>
    <row r="89161" ht="15" customHeight="1" x14ac:dyDescent="0.25"/>
    <row r="89169" ht="15" customHeight="1" x14ac:dyDescent="0.25"/>
    <row r="89177" ht="15" customHeight="1" x14ac:dyDescent="0.25"/>
    <row r="89185" ht="15" customHeight="1" x14ac:dyDescent="0.25"/>
    <row r="89193" ht="15" customHeight="1" x14ac:dyDescent="0.25"/>
    <row r="89201" ht="15" customHeight="1" x14ac:dyDescent="0.25"/>
    <row r="89209" ht="15" customHeight="1" x14ac:dyDescent="0.25"/>
    <row r="89217" ht="15" customHeight="1" x14ac:dyDescent="0.25"/>
    <row r="89225" ht="15" customHeight="1" x14ac:dyDescent="0.25"/>
    <row r="89233" ht="15" customHeight="1" x14ac:dyDescent="0.25"/>
    <row r="89241" ht="15" customHeight="1" x14ac:dyDescent="0.25"/>
    <row r="89249" ht="15" customHeight="1" x14ac:dyDescent="0.25"/>
    <row r="89257" ht="15" customHeight="1" x14ac:dyDescent="0.25"/>
    <row r="89265" ht="15" customHeight="1" x14ac:dyDescent="0.25"/>
    <row r="89273" ht="15" customHeight="1" x14ac:dyDescent="0.25"/>
    <row r="89281" ht="15" customHeight="1" x14ac:dyDescent="0.25"/>
    <row r="89289" ht="15" customHeight="1" x14ac:dyDescent="0.25"/>
    <row r="89297" ht="15" customHeight="1" x14ac:dyDescent="0.25"/>
    <row r="89305" ht="15" customHeight="1" x14ac:dyDescent="0.25"/>
    <row r="89313" ht="15" customHeight="1" x14ac:dyDescent="0.25"/>
    <row r="89321" ht="15" customHeight="1" x14ac:dyDescent="0.25"/>
    <row r="89329" ht="15" customHeight="1" x14ac:dyDescent="0.25"/>
    <row r="89337" ht="15" customHeight="1" x14ac:dyDescent="0.25"/>
    <row r="89345" ht="15" customHeight="1" x14ac:dyDescent="0.25"/>
    <row r="89353" ht="15" customHeight="1" x14ac:dyDescent="0.25"/>
    <row r="89361" ht="15" customHeight="1" x14ac:dyDescent="0.25"/>
    <row r="89369" ht="15" customHeight="1" x14ac:dyDescent="0.25"/>
    <row r="89377" ht="15" customHeight="1" x14ac:dyDescent="0.25"/>
    <row r="89385" ht="15" customHeight="1" x14ac:dyDescent="0.25"/>
    <row r="89393" ht="15" customHeight="1" x14ac:dyDescent="0.25"/>
    <row r="89401" ht="15" customHeight="1" x14ac:dyDescent="0.25"/>
    <row r="89409" ht="15" customHeight="1" x14ac:dyDescent="0.25"/>
    <row r="89417" ht="15" customHeight="1" x14ac:dyDescent="0.25"/>
    <row r="89425" ht="15" customHeight="1" x14ac:dyDescent="0.25"/>
    <row r="89433" ht="15" customHeight="1" x14ac:dyDescent="0.25"/>
    <row r="89441" ht="15" customHeight="1" x14ac:dyDescent="0.25"/>
    <row r="89449" ht="15" customHeight="1" x14ac:dyDescent="0.25"/>
    <row r="89457" ht="15" customHeight="1" x14ac:dyDescent="0.25"/>
    <row r="89465" ht="15" customHeight="1" x14ac:dyDescent="0.25"/>
    <row r="89473" ht="15" customHeight="1" x14ac:dyDescent="0.25"/>
    <row r="89481" ht="15" customHeight="1" x14ac:dyDescent="0.25"/>
    <row r="89489" ht="15" customHeight="1" x14ac:dyDescent="0.25"/>
    <row r="89497" ht="15" customHeight="1" x14ac:dyDescent="0.25"/>
    <row r="89505" ht="15" customHeight="1" x14ac:dyDescent="0.25"/>
    <row r="89513" ht="15" customHeight="1" x14ac:dyDescent="0.25"/>
    <row r="89521" ht="15" customHeight="1" x14ac:dyDescent="0.25"/>
    <row r="89529" ht="15" customHeight="1" x14ac:dyDescent="0.25"/>
    <row r="89537" ht="15" customHeight="1" x14ac:dyDescent="0.25"/>
    <row r="89545" ht="15" customHeight="1" x14ac:dyDescent="0.25"/>
    <row r="89553" ht="15" customHeight="1" x14ac:dyDescent="0.25"/>
    <row r="89561" ht="15" customHeight="1" x14ac:dyDescent="0.25"/>
    <row r="89569" ht="15" customHeight="1" x14ac:dyDescent="0.25"/>
    <row r="89577" ht="15" customHeight="1" x14ac:dyDescent="0.25"/>
    <row r="89585" ht="15" customHeight="1" x14ac:dyDescent="0.25"/>
    <row r="89593" ht="15" customHeight="1" x14ac:dyDescent="0.25"/>
    <row r="89601" ht="15" customHeight="1" x14ac:dyDescent="0.25"/>
    <row r="89609" ht="15" customHeight="1" x14ac:dyDescent="0.25"/>
    <row r="89617" ht="15" customHeight="1" x14ac:dyDescent="0.25"/>
    <row r="89625" ht="15" customHeight="1" x14ac:dyDescent="0.25"/>
    <row r="89633" ht="15" customHeight="1" x14ac:dyDescent="0.25"/>
    <row r="89641" ht="15" customHeight="1" x14ac:dyDescent="0.25"/>
    <row r="89649" ht="15" customHeight="1" x14ac:dyDescent="0.25"/>
    <row r="89657" ht="15" customHeight="1" x14ac:dyDescent="0.25"/>
    <row r="89665" ht="15" customHeight="1" x14ac:dyDescent="0.25"/>
    <row r="89673" ht="15" customHeight="1" x14ac:dyDescent="0.25"/>
    <row r="89681" ht="15" customHeight="1" x14ac:dyDescent="0.25"/>
    <row r="89689" ht="15" customHeight="1" x14ac:dyDescent="0.25"/>
    <row r="89697" ht="15" customHeight="1" x14ac:dyDescent="0.25"/>
    <row r="89705" ht="15" customHeight="1" x14ac:dyDescent="0.25"/>
    <row r="89713" ht="15" customHeight="1" x14ac:dyDescent="0.25"/>
    <row r="89721" ht="15" customHeight="1" x14ac:dyDescent="0.25"/>
    <row r="89729" ht="15" customHeight="1" x14ac:dyDescent="0.25"/>
    <row r="89737" ht="15" customHeight="1" x14ac:dyDescent="0.25"/>
    <row r="89745" ht="15" customHeight="1" x14ac:dyDescent="0.25"/>
    <row r="89753" ht="15" customHeight="1" x14ac:dyDescent="0.25"/>
    <row r="89761" ht="15" customHeight="1" x14ac:dyDescent="0.25"/>
    <row r="89769" ht="15" customHeight="1" x14ac:dyDescent="0.25"/>
    <row r="89777" ht="15" customHeight="1" x14ac:dyDescent="0.25"/>
    <row r="89785" ht="15" customHeight="1" x14ac:dyDescent="0.25"/>
    <row r="89793" ht="15" customHeight="1" x14ac:dyDescent="0.25"/>
    <row r="89801" ht="15" customHeight="1" x14ac:dyDescent="0.25"/>
    <row r="89809" ht="15" customHeight="1" x14ac:dyDescent="0.25"/>
    <row r="89817" ht="15" customHeight="1" x14ac:dyDescent="0.25"/>
    <row r="89825" ht="15" customHeight="1" x14ac:dyDescent="0.25"/>
    <row r="89833" ht="15" customHeight="1" x14ac:dyDescent="0.25"/>
    <row r="89841" ht="15" customHeight="1" x14ac:dyDescent="0.25"/>
    <row r="89849" ht="15" customHeight="1" x14ac:dyDescent="0.25"/>
    <row r="89857" ht="15" customHeight="1" x14ac:dyDescent="0.25"/>
    <row r="89865" ht="15" customHeight="1" x14ac:dyDescent="0.25"/>
    <row r="89873" ht="15" customHeight="1" x14ac:dyDescent="0.25"/>
    <row r="89881" ht="15" customHeight="1" x14ac:dyDescent="0.25"/>
    <row r="89889" ht="15" customHeight="1" x14ac:dyDescent="0.25"/>
    <row r="89897" ht="15" customHeight="1" x14ac:dyDescent="0.25"/>
    <row r="89905" ht="15" customHeight="1" x14ac:dyDescent="0.25"/>
    <row r="89913" ht="15" customHeight="1" x14ac:dyDescent="0.25"/>
    <row r="89921" ht="15" customHeight="1" x14ac:dyDescent="0.25"/>
    <row r="89929" ht="15" customHeight="1" x14ac:dyDescent="0.25"/>
    <row r="89937" ht="15" customHeight="1" x14ac:dyDescent="0.25"/>
    <row r="89945" ht="15" customHeight="1" x14ac:dyDescent="0.25"/>
    <row r="89953" ht="15" customHeight="1" x14ac:dyDescent="0.25"/>
    <row r="89961" ht="15" customHeight="1" x14ac:dyDescent="0.25"/>
    <row r="89969" ht="15" customHeight="1" x14ac:dyDescent="0.25"/>
    <row r="89977" ht="15" customHeight="1" x14ac:dyDescent="0.25"/>
    <row r="89985" ht="15" customHeight="1" x14ac:dyDescent="0.25"/>
    <row r="89993" ht="15" customHeight="1" x14ac:dyDescent="0.25"/>
    <row r="90001" ht="15" customHeight="1" x14ac:dyDescent="0.25"/>
    <row r="90009" ht="15" customHeight="1" x14ac:dyDescent="0.25"/>
    <row r="90017" ht="15" customHeight="1" x14ac:dyDescent="0.25"/>
    <row r="90025" ht="15" customHeight="1" x14ac:dyDescent="0.25"/>
    <row r="90033" ht="15" customHeight="1" x14ac:dyDescent="0.25"/>
    <row r="90041" ht="15" customHeight="1" x14ac:dyDescent="0.25"/>
    <row r="90049" ht="15" customHeight="1" x14ac:dyDescent="0.25"/>
    <row r="90057" ht="15" customHeight="1" x14ac:dyDescent="0.25"/>
    <row r="90065" ht="15" customHeight="1" x14ac:dyDescent="0.25"/>
    <row r="90073" ht="15" customHeight="1" x14ac:dyDescent="0.25"/>
    <row r="90081" ht="15" customHeight="1" x14ac:dyDescent="0.25"/>
    <row r="90089" ht="15" customHeight="1" x14ac:dyDescent="0.25"/>
    <row r="90097" ht="15" customHeight="1" x14ac:dyDescent="0.25"/>
    <row r="90105" ht="15" customHeight="1" x14ac:dyDescent="0.25"/>
    <row r="90113" ht="15" customHeight="1" x14ac:dyDescent="0.25"/>
    <row r="90121" ht="15" customHeight="1" x14ac:dyDescent="0.25"/>
    <row r="90129" ht="15" customHeight="1" x14ac:dyDescent="0.25"/>
    <row r="90137" ht="15" customHeight="1" x14ac:dyDescent="0.25"/>
    <row r="90145" ht="15" customHeight="1" x14ac:dyDescent="0.25"/>
    <row r="90153" ht="15" customHeight="1" x14ac:dyDescent="0.25"/>
    <row r="90161" ht="15" customHeight="1" x14ac:dyDescent="0.25"/>
    <row r="90169" ht="15" customHeight="1" x14ac:dyDescent="0.25"/>
    <row r="90177" ht="15" customHeight="1" x14ac:dyDescent="0.25"/>
    <row r="90185" ht="15" customHeight="1" x14ac:dyDescent="0.25"/>
    <row r="90193" ht="15" customHeight="1" x14ac:dyDescent="0.25"/>
    <row r="90201" ht="15" customHeight="1" x14ac:dyDescent="0.25"/>
    <row r="90209" ht="15" customHeight="1" x14ac:dyDescent="0.25"/>
    <row r="90217" ht="15" customHeight="1" x14ac:dyDescent="0.25"/>
    <row r="90225" ht="15" customHeight="1" x14ac:dyDescent="0.25"/>
    <row r="90233" ht="15" customHeight="1" x14ac:dyDescent="0.25"/>
    <row r="90241" ht="15" customHeight="1" x14ac:dyDescent="0.25"/>
    <row r="90249" ht="15" customHeight="1" x14ac:dyDescent="0.25"/>
    <row r="90257" ht="15" customHeight="1" x14ac:dyDescent="0.25"/>
    <row r="90265" ht="15" customHeight="1" x14ac:dyDescent="0.25"/>
    <row r="90273" ht="15" customHeight="1" x14ac:dyDescent="0.25"/>
    <row r="90281" ht="15" customHeight="1" x14ac:dyDescent="0.25"/>
    <row r="90289" ht="15" customHeight="1" x14ac:dyDescent="0.25"/>
    <row r="90297" ht="15" customHeight="1" x14ac:dyDescent="0.25"/>
    <row r="90305" ht="15" customHeight="1" x14ac:dyDescent="0.25"/>
    <row r="90313" ht="15" customHeight="1" x14ac:dyDescent="0.25"/>
    <row r="90321" ht="15" customHeight="1" x14ac:dyDescent="0.25"/>
    <row r="90329" ht="15" customHeight="1" x14ac:dyDescent="0.25"/>
    <row r="90337" ht="15" customHeight="1" x14ac:dyDescent="0.25"/>
    <row r="90345" ht="15" customHeight="1" x14ac:dyDescent="0.25"/>
    <row r="90353" ht="15" customHeight="1" x14ac:dyDescent="0.25"/>
    <row r="90361" ht="15" customHeight="1" x14ac:dyDescent="0.25"/>
    <row r="90369" ht="15" customHeight="1" x14ac:dyDescent="0.25"/>
    <row r="90377" ht="15" customHeight="1" x14ac:dyDescent="0.25"/>
    <row r="90385" ht="15" customHeight="1" x14ac:dyDescent="0.25"/>
    <row r="90393" ht="15" customHeight="1" x14ac:dyDescent="0.25"/>
    <row r="90401" ht="15" customHeight="1" x14ac:dyDescent="0.25"/>
    <row r="90409" ht="15" customHeight="1" x14ac:dyDescent="0.25"/>
    <row r="90417" ht="15" customHeight="1" x14ac:dyDescent="0.25"/>
    <row r="90425" ht="15" customHeight="1" x14ac:dyDescent="0.25"/>
    <row r="90433" ht="15" customHeight="1" x14ac:dyDescent="0.25"/>
    <row r="90441" ht="15" customHeight="1" x14ac:dyDescent="0.25"/>
    <row r="90449" ht="15" customHeight="1" x14ac:dyDescent="0.25"/>
    <row r="90457" ht="15" customHeight="1" x14ac:dyDescent="0.25"/>
    <row r="90465" ht="15" customHeight="1" x14ac:dyDescent="0.25"/>
    <row r="90473" ht="15" customHeight="1" x14ac:dyDescent="0.25"/>
    <row r="90481" ht="15" customHeight="1" x14ac:dyDescent="0.25"/>
    <row r="90489" ht="15" customHeight="1" x14ac:dyDescent="0.25"/>
    <row r="90497" ht="15" customHeight="1" x14ac:dyDescent="0.25"/>
    <row r="90505" ht="15" customHeight="1" x14ac:dyDescent="0.25"/>
    <row r="90513" ht="15" customHeight="1" x14ac:dyDescent="0.25"/>
    <row r="90521" ht="15" customHeight="1" x14ac:dyDescent="0.25"/>
    <row r="90529" ht="15" customHeight="1" x14ac:dyDescent="0.25"/>
    <row r="90537" ht="15" customHeight="1" x14ac:dyDescent="0.25"/>
    <row r="90545" ht="15" customHeight="1" x14ac:dyDescent="0.25"/>
    <row r="90553" ht="15" customHeight="1" x14ac:dyDescent="0.25"/>
    <row r="90561" ht="15" customHeight="1" x14ac:dyDescent="0.25"/>
    <row r="90569" ht="15" customHeight="1" x14ac:dyDescent="0.25"/>
    <row r="90577" ht="15" customHeight="1" x14ac:dyDescent="0.25"/>
    <row r="90585" ht="15" customHeight="1" x14ac:dyDescent="0.25"/>
    <row r="90593" ht="15" customHeight="1" x14ac:dyDescent="0.25"/>
    <row r="90601" ht="15" customHeight="1" x14ac:dyDescent="0.25"/>
    <row r="90609" ht="15" customHeight="1" x14ac:dyDescent="0.25"/>
    <row r="90617" ht="15" customHeight="1" x14ac:dyDescent="0.25"/>
    <row r="90625" ht="15" customHeight="1" x14ac:dyDescent="0.25"/>
    <row r="90633" ht="15" customHeight="1" x14ac:dyDescent="0.25"/>
    <row r="90641" ht="15" customHeight="1" x14ac:dyDescent="0.25"/>
    <row r="90649" ht="15" customHeight="1" x14ac:dyDescent="0.25"/>
    <row r="90657" ht="15" customHeight="1" x14ac:dyDescent="0.25"/>
    <row r="90665" ht="15" customHeight="1" x14ac:dyDescent="0.25"/>
    <row r="90673" ht="15" customHeight="1" x14ac:dyDescent="0.25"/>
    <row r="90681" ht="15" customHeight="1" x14ac:dyDescent="0.25"/>
    <row r="90689" ht="15" customHeight="1" x14ac:dyDescent="0.25"/>
    <row r="90697" ht="15" customHeight="1" x14ac:dyDescent="0.25"/>
    <row r="90705" ht="15" customHeight="1" x14ac:dyDescent="0.25"/>
    <row r="90713" ht="15" customHeight="1" x14ac:dyDescent="0.25"/>
    <row r="90721" ht="15" customHeight="1" x14ac:dyDescent="0.25"/>
    <row r="90729" ht="15" customHeight="1" x14ac:dyDescent="0.25"/>
    <row r="90737" ht="15" customHeight="1" x14ac:dyDescent="0.25"/>
    <row r="90745" ht="15" customHeight="1" x14ac:dyDescent="0.25"/>
    <row r="90753" ht="15" customHeight="1" x14ac:dyDescent="0.25"/>
    <row r="90761" ht="15" customHeight="1" x14ac:dyDescent="0.25"/>
    <row r="90769" ht="15" customHeight="1" x14ac:dyDescent="0.25"/>
    <row r="90777" ht="15" customHeight="1" x14ac:dyDescent="0.25"/>
    <row r="90785" ht="15" customHeight="1" x14ac:dyDescent="0.25"/>
    <row r="90793" ht="15" customHeight="1" x14ac:dyDescent="0.25"/>
    <row r="90801" ht="15" customHeight="1" x14ac:dyDescent="0.25"/>
    <row r="90809" ht="15" customHeight="1" x14ac:dyDescent="0.25"/>
    <row r="90817" ht="15" customHeight="1" x14ac:dyDescent="0.25"/>
    <row r="90825" ht="15" customHeight="1" x14ac:dyDescent="0.25"/>
    <row r="90833" ht="15" customHeight="1" x14ac:dyDescent="0.25"/>
    <row r="90841" ht="15" customHeight="1" x14ac:dyDescent="0.25"/>
    <row r="90849" ht="15" customHeight="1" x14ac:dyDescent="0.25"/>
    <row r="90857" ht="15" customHeight="1" x14ac:dyDescent="0.25"/>
    <row r="90865" ht="15" customHeight="1" x14ac:dyDescent="0.25"/>
    <row r="90873" ht="15" customHeight="1" x14ac:dyDescent="0.25"/>
    <row r="90881" ht="15" customHeight="1" x14ac:dyDescent="0.25"/>
    <row r="90889" ht="15" customHeight="1" x14ac:dyDescent="0.25"/>
    <row r="90897" ht="15" customHeight="1" x14ac:dyDescent="0.25"/>
    <row r="90905" ht="15" customHeight="1" x14ac:dyDescent="0.25"/>
    <row r="90913" ht="15" customHeight="1" x14ac:dyDescent="0.25"/>
    <row r="90921" ht="15" customHeight="1" x14ac:dyDescent="0.25"/>
    <row r="90929" ht="15" customHeight="1" x14ac:dyDescent="0.25"/>
    <row r="90937" ht="15" customHeight="1" x14ac:dyDescent="0.25"/>
    <row r="90945" ht="15" customHeight="1" x14ac:dyDescent="0.25"/>
    <row r="90953" ht="15" customHeight="1" x14ac:dyDescent="0.25"/>
    <row r="90961" ht="15" customHeight="1" x14ac:dyDescent="0.25"/>
    <row r="90969" ht="15" customHeight="1" x14ac:dyDescent="0.25"/>
    <row r="90977" ht="15" customHeight="1" x14ac:dyDescent="0.25"/>
    <row r="90985" ht="15" customHeight="1" x14ac:dyDescent="0.25"/>
    <row r="90993" ht="15" customHeight="1" x14ac:dyDescent="0.25"/>
    <row r="91001" ht="15" customHeight="1" x14ac:dyDescent="0.25"/>
    <row r="91009" ht="15" customHeight="1" x14ac:dyDescent="0.25"/>
    <row r="91017" ht="15" customHeight="1" x14ac:dyDescent="0.25"/>
    <row r="91025" ht="15" customHeight="1" x14ac:dyDescent="0.25"/>
    <row r="91033" ht="15" customHeight="1" x14ac:dyDescent="0.25"/>
    <row r="91041" ht="15" customHeight="1" x14ac:dyDescent="0.25"/>
    <row r="91049" ht="15" customHeight="1" x14ac:dyDescent="0.25"/>
    <row r="91057" ht="15" customHeight="1" x14ac:dyDescent="0.25"/>
    <row r="91065" ht="15" customHeight="1" x14ac:dyDescent="0.25"/>
    <row r="91073" ht="15" customHeight="1" x14ac:dyDescent="0.25"/>
    <row r="91081" ht="15" customHeight="1" x14ac:dyDescent="0.25"/>
    <row r="91089" ht="15" customHeight="1" x14ac:dyDescent="0.25"/>
    <row r="91097" ht="15" customHeight="1" x14ac:dyDescent="0.25"/>
    <row r="91105" ht="15" customHeight="1" x14ac:dyDescent="0.25"/>
    <row r="91113" ht="15" customHeight="1" x14ac:dyDescent="0.25"/>
    <row r="91121" ht="15" customHeight="1" x14ac:dyDescent="0.25"/>
    <row r="91129" ht="15" customHeight="1" x14ac:dyDescent="0.25"/>
    <row r="91137" ht="15" customHeight="1" x14ac:dyDescent="0.25"/>
    <row r="91145" ht="15" customHeight="1" x14ac:dyDescent="0.25"/>
    <row r="91153" ht="15" customHeight="1" x14ac:dyDescent="0.25"/>
    <row r="91161" ht="15" customHeight="1" x14ac:dyDescent="0.25"/>
    <row r="91169" ht="15" customHeight="1" x14ac:dyDescent="0.25"/>
    <row r="91177" ht="15" customHeight="1" x14ac:dyDescent="0.25"/>
    <row r="91185" ht="15" customHeight="1" x14ac:dyDescent="0.25"/>
    <row r="91193" ht="15" customHeight="1" x14ac:dyDescent="0.25"/>
    <row r="91201" ht="15" customHeight="1" x14ac:dyDescent="0.25"/>
    <row r="91209" ht="15" customHeight="1" x14ac:dyDescent="0.25"/>
    <row r="91217" ht="15" customHeight="1" x14ac:dyDescent="0.25"/>
    <row r="91225" ht="15" customHeight="1" x14ac:dyDescent="0.25"/>
    <row r="91233" ht="15" customHeight="1" x14ac:dyDescent="0.25"/>
    <row r="91241" ht="15" customHeight="1" x14ac:dyDescent="0.25"/>
    <row r="91249" ht="15" customHeight="1" x14ac:dyDescent="0.25"/>
    <row r="91257" ht="15" customHeight="1" x14ac:dyDescent="0.25"/>
    <row r="91265" ht="15" customHeight="1" x14ac:dyDescent="0.25"/>
    <row r="91273" ht="15" customHeight="1" x14ac:dyDescent="0.25"/>
    <row r="91281" ht="15" customHeight="1" x14ac:dyDescent="0.25"/>
    <row r="91289" ht="15" customHeight="1" x14ac:dyDescent="0.25"/>
    <row r="91297" ht="15" customHeight="1" x14ac:dyDescent="0.25"/>
    <row r="91305" ht="15" customHeight="1" x14ac:dyDescent="0.25"/>
    <row r="91313" ht="15" customHeight="1" x14ac:dyDescent="0.25"/>
    <row r="91321" ht="15" customHeight="1" x14ac:dyDescent="0.25"/>
    <row r="91329" ht="15" customHeight="1" x14ac:dyDescent="0.25"/>
    <row r="91337" ht="15" customHeight="1" x14ac:dyDescent="0.25"/>
    <row r="91345" ht="15" customHeight="1" x14ac:dyDescent="0.25"/>
    <row r="91353" ht="15" customHeight="1" x14ac:dyDescent="0.25"/>
    <row r="91361" ht="15" customHeight="1" x14ac:dyDescent="0.25"/>
    <row r="91369" ht="15" customHeight="1" x14ac:dyDescent="0.25"/>
    <row r="91377" ht="15" customHeight="1" x14ac:dyDescent="0.25"/>
    <row r="91385" ht="15" customHeight="1" x14ac:dyDescent="0.25"/>
    <row r="91393" ht="15" customHeight="1" x14ac:dyDescent="0.25"/>
    <row r="91401" ht="15" customHeight="1" x14ac:dyDescent="0.25"/>
    <row r="91409" ht="15" customHeight="1" x14ac:dyDescent="0.25"/>
    <row r="91417" ht="15" customHeight="1" x14ac:dyDescent="0.25"/>
    <row r="91425" ht="15" customHeight="1" x14ac:dyDescent="0.25"/>
    <row r="91433" ht="15" customHeight="1" x14ac:dyDescent="0.25"/>
    <row r="91441" ht="15" customHeight="1" x14ac:dyDescent="0.25"/>
    <row r="91449" ht="15" customHeight="1" x14ac:dyDescent="0.25"/>
    <row r="91457" ht="15" customHeight="1" x14ac:dyDescent="0.25"/>
    <row r="91465" ht="15" customHeight="1" x14ac:dyDescent="0.25"/>
    <row r="91473" ht="15" customHeight="1" x14ac:dyDescent="0.25"/>
    <row r="91481" ht="15" customHeight="1" x14ac:dyDescent="0.25"/>
    <row r="91489" ht="15" customHeight="1" x14ac:dyDescent="0.25"/>
    <row r="91497" ht="15" customHeight="1" x14ac:dyDescent="0.25"/>
    <row r="91505" ht="15" customHeight="1" x14ac:dyDescent="0.25"/>
    <row r="91513" ht="15" customHeight="1" x14ac:dyDescent="0.25"/>
    <row r="91521" ht="15" customHeight="1" x14ac:dyDescent="0.25"/>
    <row r="91529" ht="15" customHeight="1" x14ac:dyDescent="0.25"/>
    <row r="91537" ht="15" customHeight="1" x14ac:dyDescent="0.25"/>
    <row r="91545" ht="15" customHeight="1" x14ac:dyDescent="0.25"/>
    <row r="91553" ht="15" customHeight="1" x14ac:dyDescent="0.25"/>
    <row r="91561" ht="15" customHeight="1" x14ac:dyDescent="0.25"/>
    <row r="91569" ht="15" customHeight="1" x14ac:dyDescent="0.25"/>
    <row r="91577" ht="15" customHeight="1" x14ac:dyDescent="0.25"/>
    <row r="91585" ht="15" customHeight="1" x14ac:dyDescent="0.25"/>
    <row r="91593" ht="15" customHeight="1" x14ac:dyDescent="0.25"/>
    <row r="91601" ht="15" customHeight="1" x14ac:dyDescent="0.25"/>
    <row r="91609" ht="15" customHeight="1" x14ac:dyDescent="0.25"/>
    <row r="91617" ht="15" customHeight="1" x14ac:dyDescent="0.25"/>
    <row r="91625" ht="15" customHeight="1" x14ac:dyDescent="0.25"/>
    <row r="91633" ht="15" customHeight="1" x14ac:dyDescent="0.25"/>
    <row r="91641" ht="15" customHeight="1" x14ac:dyDescent="0.25"/>
    <row r="91649" ht="15" customHeight="1" x14ac:dyDescent="0.25"/>
    <row r="91657" ht="15" customHeight="1" x14ac:dyDescent="0.25"/>
    <row r="91665" ht="15" customHeight="1" x14ac:dyDescent="0.25"/>
    <row r="91673" ht="15" customHeight="1" x14ac:dyDescent="0.25"/>
    <row r="91681" ht="15" customHeight="1" x14ac:dyDescent="0.25"/>
    <row r="91689" ht="15" customHeight="1" x14ac:dyDescent="0.25"/>
    <row r="91697" ht="15" customHeight="1" x14ac:dyDescent="0.25"/>
    <row r="91705" ht="15" customHeight="1" x14ac:dyDescent="0.25"/>
    <row r="91713" ht="15" customHeight="1" x14ac:dyDescent="0.25"/>
    <row r="91721" ht="15" customHeight="1" x14ac:dyDescent="0.25"/>
    <row r="91729" ht="15" customHeight="1" x14ac:dyDescent="0.25"/>
    <row r="91737" ht="15" customHeight="1" x14ac:dyDescent="0.25"/>
    <row r="91745" ht="15" customHeight="1" x14ac:dyDescent="0.25"/>
    <row r="91753" ht="15" customHeight="1" x14ac:dyDescent="0.25"/>
    <row r="91761" ht="15" customHeight="1" x14ac:dyDescent="0.25"/>
    <row r="91769" ht="15" customHeight="1" x14ac:dyDescent="0.25"/>
    <row r="91777" ht="15" customHeight="1" x14ac:dyDescent="0.25"/>
    <row r="91785" ht="15" customHeight="1" x14ac:dyDescent="0.25"/>
    <row r="91793" ht="15" customHeight="1" x14ac:dyDescent="0.25"/>
    <row r="91801" ht="15" customHeight="1" x14ac:dyDescent="0.25"/>
    <row r="91809" ht="15" customHeight="1" x14ac:dyDescent="0.25"/>
    <row r="91817" ht="15" customHeight="1" x14ac:dyDescent="0.25"/>
    <row r="91825" ht="15" customHeight="1" x14ac:dyDescent="0.25"/>
    <row r="91833" ht="15" customHeight="1" x14ac:dyDescent="0.25"/>
    <row r="91841" ht="15" customHeight="1" x14ac:dyDescent="0.25"/>
    <row r="91849" ht="15" customHeight="1" x14ac:dyDescent="0.25"/>
    <row r="91857" ht="15" customHeight="1" x14ac:dyDescent="0.25"/>
    <row r="91865" ht="15" customHeight="1" x14ac:dyDescent="0.25"/>
    <row r="91873" ht="15" customHeight="1" x14ac:dyDescent="0.25"/>
    <row r="91881" ht="15" customHeight="1" x14ac:dyDescent="0.25"/>
    <row r="91889" ht="15" customHeight="1" x14ac:dyDescent="0.25"/>
    <row r="91897" ht="15" customHeight="1" x14ac:dyDescent="0.25"/>
    <row r="91905" ht="15" customHeight="1" x14ac:dyDescent="0.25"/>
    <row r="91913" ht="15" customHeight="1" x14ac:dyDescent="0.25"/>
    <row r="91921" ht="15" customHeight="1" x14ac:dyDescent="0.25"/>
    <row r="91929" ht="15" customHeight="1" x14ac:dyDescent="0.25"/>
    <row r="91937" ht="15" customHeight="1" x14ac:dyDescent="0.25"/>
    <row r="91945" ht="15" customHeight="1" x14ac:dyDescent="0.25"/>
    <row r="91953" ht="15" customHeight="1" x14ac:dyDescent="0.25"/>
    <row r="91961" ht="15" customHeight="1" x14ac:dyDescent="0.25"/>
    <row r="91969" ht="15" customHeight="1" x14ac:dyDescent="0.25"/>
    <row r="91977" ht="15" customHeight="1" x14ac:dyDescent="0.25"/>
    <row r="91985" ht="15" customHeight="1" x14ac:dyDescent="0.25"/>
    <row r="91993" ht="15" customHeight="1" x14ac:dyDescent="0.25"/>
    <row r="92001" ht="15" customHeight="1" x14ac:dyDescent="0.25"/>
    <row r="92009" ht="15" customHeight="1" x14ac:dyDescent="0.25"/>
    <row r="92017" ht="15" customHeight="1" x14ac:dyDescent="0.25"/>
    <row r="92025" ht="15" customHeight="1" x14ac:dyDescent="0.25"/>
    <row r="92033" ht="15" customHeight="1" x14ac:dyDescent="0.25"/>
    <row r="92041" ht="15" customHeight="1" x14ac:dyDescent="0.25"/>
    <row r="92049" ht="15" customHeight="1" x14ac:dyDescent="0.25"/>
    <row r="92057" ht="15" customHeight="1" x14ac:dyDescent="0.25"/>
    <row r="92065" ht="15" customHeight="1" x14ac:dyDescent="0.25"/>
    <row r="92073" ht="15" customHeight="1" x14ac:dyDescent="0.25"/>
    <row r="92081" ht="15" customHeight="1" x14ac:dyDescent="0.25"/>
    <row r="92089" ht="15" customHeight="1" x14ac:dyDescent="0.25"/>
    <row r="92097" ht="15" customHeight="1" x14ac:dyDescent="0.25"/>
    <row r="92105" ht="15" customHeight="1" x14ac:dyDescent="0.25"/>
    <row r="92113" ht="15" customHeight="1" x14ac:dyDescent="0.25"/>
    <row r="92121" ht="15" customHeight="1" x14ac:dyDescent="0.25"/>
    <row r="92129" ht="15" customHeight="1" x14ac:dyDescent="0.25"/>
    <row r="92137" ht="15" customHeight="1" x14ac:dyDescent="0.25"/>
    <row r="92145" ht="15" customHeight="1" x14ac:dyDescent="0.25"/>
    <row r="92153" ht="15" customHeight="1" x14ac:dyDescent="0.25"/>
    <row r="92161" ht="15" customHeight="1" x14ac:dyDescent="0.25"/>
    <row r="92169" ht="15" customHeight="1" x14ac:dyDescent="0.25"/>
    <row r="92177" ht="15" customHeight="1" x14ac:dyDescent="0.25"/>
    <row r="92185" ht="15" customHeight="1" x14ac:dyDescent="0.25"/>
    <row r="92193" ht="15" customHeight="1" x14ac:dyDescent="0.25"/>
    <row r="92201" ht="15" customHeight="1" x14ac:dyDescent="0.25"/>
    <row r="92209" ht="15" customHeight="1" x14ac:dyDescent="0.25"/>
    <row r="92217" ht="15" customHeight="1" x14ac:dyDescent="0.25"/>
    <row r="92225" ht="15" customHeight="1" x14ac:dyDescent="0.25"/>
    <row r="92233" ht="15" customHeight="1" x14ac:dyDescent="0.25"/>
    <row r="92241" ht="15" customHeight="1" x14ac:dyDescent="0.25"/>
    <row r="92249" ht="15" customHeight="1" x14ac:dyDescent="0.25"/>
    <row r="92257" ht="15" customHeight="1" x14ac:dyDescent="0.25"/>
    <row r="92265" ht="15" customHeight="1" x14ac:dyDescent="0.25"/>
    <row r="92273" ht="15" customHeight="1" x14ac:dyDescent="0.25"/>
    <row r="92281" ht="15" customHeight="1" x14ac:dyDescent="0.25"/>
    <row r="92289" ht="15" customHeight="1" x14ac:dyDescent="0.25"/>
    <row r="92297" ht="15" customHeight="1" x14ac:dyDescent="0.25"/>
    <row r="92305" ht="15" customHeight="1" x14ac:dyDescent="0.25"/>
    <row r="92313" ht="15" customHeight="1" x14ac:dyDescent="0.25"/>
    <row r="92321" ht="15" customHeight="1" x14ac:dyDescent="0.25"/>
    <row r="92329" ht="15" customHeight="1" x14ac:dyDescent="0.25"/>
    <row r="92337" ht="15" customHeight="1" x14ac:dyDescent="0.25"/>
    <row r="92345" ht="15" customHeight="1" x14ac:dyDescent="0.25"/>
    <row r="92353" ht="15" customHeight="1" x14ac:dyDescent="0.25"/>
    <row r="92361" ht="15" customHeight="1" x14ac:dyDescent="0.25"/>
    <row r="92369" ht="15" customHeight="1" x14ac:dyDescent="0.25"/>
    <row r="92377" ht="15" customHeight="1" x14ac:dyDescent="0.25"/>
    <row r="92385" ht="15" customHeight="1" x14ac:dyDescent="0.25"/>
    <row r="92393" ht="15" customHeight="1" x14ac:dyDescent="0.25"/>
    <row r="92401" ht="15" customHeight="1" x14ac:dyDescent="0.25"/>
    <row r="92409" ht="15" customHeight="1" x14ac:dyDescent="0.25"/>
    <row r="92417" ht="15" customHeight="1" x14ac:dyDescent="0.25"/>
    <row r="92425" ht="15" customHeight="1" x14ac:dyDescent="0.25"/>
    <row r="92433" ht="15" customHeight="1" x14ac:dyDescent="0.25"/>
    <row r="92441" ht="15" customHeight="1" x14ac:dyDescent="0.25"/>
    <row r="92449" ht="15" customHeight="1" x14ac:dyDescent="0.25"/>
    <row r="92457" ht="15" customHeight="1" x14ac:dyDescent="0.25"/>
    <row r="92465" ht="15" customHeight="1" x14ac:dyDescent="0.25"/>
    <row r="92473" ht="15" customHeight="1" x14ac:dyDescent="0.25"/>
    <row r="92481" ht="15" customHeight="1" x14ac:dyDescent="0.25"/>
    <row r="92489" ht="15" customHeight="1" x14ac:dyDescent="0.25"/>
    <row r="92497" ht="15" customHeight="1" x14ac:dyDescent="0.25"/>
    <row r="92505" ht="15" customHeight="1" x14ac:dyDescent="0.25"/>
    <row r="92513" ht="15" customHeight="1" x14ac:dyDescent="0.25"/>
    <row r="92521" ht="15" customHeight="1" x14ac:dyDescent="0.25"/>
    <row r="92529" ht="15" customHeight="1" x14ac:dyDescent="0.25"/>
    <row r="92537" ht="15" customHeight="1" x14ac:dyDescent="0.25"/>
    <row r="92545" ht="15" customHeight="1" x14ac:dyDescent="0.25"/>
    <row r="92553" ht="15" customHeight="1" x14ac:dyDescent="0.25"/>
    <row r="92561" ht="15" customHeight="1" x14ac:dyDescent="0.25"/>
    <row r="92569" ht="15" customHeight="1" x14ac:dyDescent="0.25"/>
    <row r="92577" ht="15" customHeight="1" x14ac:dyDescent="0.25"/>
    <row r="92585" ht="15" customHeight="1" x14ac:dyDescent="0.25"/>
    <row r="92593" ht="15" customHeight="1" x14ac:dyDescent="0.25"/>
    <row r="92601" ht="15" customHeight="1" x14ac:dyDescent="0.25"/>
    <row r="92609" ht="15" customHeight="1" x14ac:dyDescent="0.25"/>
    <row r="92617" ht="15" customHeight="1" x14ac:dyDescent="0.25"/>
    <row r="92625" ht="15" customHeight="1" x14ac:dyDescent="0.25"/>
    <row r="92633" ht="15" customHeight="1" x14ac:dyDescent="0.25"/>
    <row r="92641" ht="15" customHeight="1" x14ac:dyDescent="0.25"/>
    <row r="92649" ht="15" customHeight="1" x14ac:dyDescent="0.25"/>
    <row r="92657" ht="15" customHeight="1" x14ac:dyDescent="0.25"/>
    <row r="92665" ht="15" customHeight="1" x14ac:dyDescent="0.25"/>
    <row r="92673" ht="15" customHeight="1" x14ac:dyDescent="0.25"/>
    <row r="92681" ht="15" customHeight="1" x14ac:dyDescent="0.25"/>
    <row r="92689" ht="15" customHeight="1" x14ac:dyDescent="0.25"/>
    <row r="92697" ht="15" customHeight="1" x14ac:dyDescent="0.25"/>
    <row r="92705" ht="15" customHeight="1" x14ac:dyDescent="0.25"/>
    <row r="92713" ht="15" customHeight="1" x14ac:dyDescent="0.25"/>
    <row r="92721" ht="15" customHeight="1" x14ac:dyDescent="0.25"/>
    <row r="92729" ht="15" customHeight="1" x14ac:dyDescent="0.25"/>
    <row r="92737" ht="15" customHeight="1" x14ac:dyDescent="0.25"/>
    <row r="92745" ht="15" customHeight="1" x14ac:dyDescent="0.25"/>
    <row r="92753" ht="15" customHeight="1" x14ac:dyDescent="0.25"/>
    <row r="92761" ht="15" customHeight="1" x14ac:dyDescent="0.25"/>
    <row r="92769" ht="15" customHeight="1" x14ac:dyDescent="0.25"/>
    <row r="92777" ht="15" customHeight="1" x14ac:dyDescent="0.25"/>
    <row r="92785" ht="15" customHeight="1" x14ac:dyDescent="0.25"/>
    <row r="92793" ht="15" customHeight="1" x14ac:dyDescent="0.25"/>
    <row r="92801" ht="15" customHeight="1" x14ac:dyDescent="0.25"/>
    <row r="92809" ht="15" customHeight="1" x14ac:dyDescent="0.25"/>
    <row r="92817" ht="15" customHeight="1" x14ac:dyDescent="0.25"/>
    <row r="92825" ht="15" customHeight="1" x14ac:dyDescent="0.25"/>
    <row r="92833" ht="15" customHeight="1" x14ac:dyDescent="0.25"/>
    <row r="92841" ht="15" customHeight="1" x14ac:dyDescent="0.25"/>
    <row r="92849" ht="15" customHeight="1" x14ac:dyDescent="0.25"/>
    <row r="92857" ht="15" customHeight="1" x14ac:dyDescent="0.25"/>
    <row r="92865" ht="15" customHeight="1" x14ac:dyDescent="0.25"/>
    <row r="92873" ht="15" customHeight="1" x14ac:dyDescent="0.25"/>
    <row r="92881" ht="15" customHeight="1" x14ac:dyDescent="0.25"/>
    <row r="92889" ht="15" customHeight="1" x14ac:dyDescent="0.25"/>
    <row r="92897" ht="15" customHeight="1" x14ac:dyDescent="0.25"/>
    <row r="92905" ht="15" customHeight="1" x14ac:dyDescent="0.25"/>
    <row r="92913" ht="15" customHeight="1" x14ac:dyDescent="0.25"/>
    <row r="92921" ht="15" customHeight="1" x14ac:dyDescent="0.25"/>
    <row r="92929" ht="15" customHeight="1" x14ac:dyDescent="0.25"/>
    <row r="92937" ht="15" customHeight="1" x14ac:dyDescent="0.25"/>
    <row r="92945" ht="15" customHeight="1" x14ac:dyDescent="0.25"/>
    <row r="92953" ht="15" customHeight="1" x14ac:dyDescent="0.25"/>
    <row r="92961" ht="15" customHeight="1" x14ac:dyDescent="0.25"/>
    <row r="92969" ht="15" customHeight="1" x14ac:dyDescent="0.25"/>
    <row r="92977" ht="15" customHeight="1" x14ac:dyDescent="0.25"/>
    <row r="92985" ht="15" customHeight="1" x14ac:dyDescent="0.25"/>
    <row r="92993" ht="15" customHeight="1" x14ac:dyDescent="0.25"/>
    <row r="93001" ht="15" customHeight="1" x14ac:dyDescent="0.25"/>
    <row r="93009" ht="15" customHeight="1" x14ac:dyDescent="0.25"/>
    <row r="93017" ht="15" customHeight="1" x14ac:dyDescent="0.25"/>
    <row r="93025" ht="15" customHeight="1" x14ac:dyDescent="0.25"/>
    <row r="93033" ht="15" customHeight="1" x14ac:dyDescent="0.25"/>
    <row r="93041" ht="15" customHeight="1" x14ac:dyDescent="0.25"/>
    <row r="93049" ht="15" customHeight="1" x14ac:dyDescent="0.25"/>
    <row r="93057" ht="15" customHeight="1" x14ac:dyDescent="0.25"/>
    <row r="93065" ht="15" customHeight="1" x14ac:dyDescent="0.25"/>
    <row r="93073" ht="15" customHeight="1" x14ac:dyDescent="0.25"/>
    <row r="93081" ht="15" customHeight="1" x14ac:dyDescent="0.25"/>
    <row r="93089" ht="15" customHeight="1" x14ac:dyDescent="0.25"/>
    <row r="93097" ht="15" customHeight="1" x14ac:dyDescent="0.25"/>
    <row r="93105" ht="15" customHeight="1" x14ac:dyDescent="0.25"/>
    <row r="93113" ht="15" customHeight="1" x14ac:dyDescent="0.25"/>
    <row r="93121" ht="15" customHeight="1" x14ac:dyDescent="0.25"/>
    <row r="93129" ht="15" customHeight="1" x14ac:dyDescent="0.25"/>
    <row r="93137" ht="15" customHeight="1" x14ac:dyDescent="0.25"/>
    <row r="93145" ht="15" customHeight="1" x14ac:dyDescent="0.25"/>
    <row r="93153" ht="15" customHeight="1" x14ac:dyDescent="0.25"/>
    <row r="93161" ht="15" customHeight="1" x14ac:dyDescent="0.25"/>
    <row r="93169" ht="15" customHeight="1" x14ac:dyDescent="0.25"/>
    <row r="93177" ht="15" customHeight="1" x14ac:dyDescent="0.25"/>
    <row r="93185" ht="15" customHeight="1" x14ac:dyDescent="0.25"/>
    <row r="93193" ht="15" customHeight="1" x14ac:dyDescent="0.25"/>
    <row r="93201" ht="15" customHeight="1" x14ac:dyDescent="0.25"/>
    <row r="93209" ht="15" customHeight="1" x14ac:dyDescent="0.25"/>
    <row r="93217" ht="15" customHeight="1" x14ac:dyDescent="0.25"/>
    <row r="93225" ht="15" customHeight="1" x14ac:dyDescent="0.25"/>
    <row r="93233" ht="15" customHeight="1" x14ac:dyDescent="0.25"/>
    <row r="93241" ht="15" customHeight="1" x14ac:dyDescent="0.25"/>
    <row r="93249" ht="15" customHeight="1" x14ac:dyDescent="0.25"/>
    <row r="93257" ht="15" customHeight="1" x14ac:dyDescent="0.25"/>
    <row r="93265" ht="15" customHeight="1" x14ac:dyDescent="0.25"/>
    <row r="93273" ht="15" customHeight="1" x14ac:dyDescent="0.25"/>
    <row r="93281" ht="15" customHeight="1" x14ac:dyDescent="0.25"/>
    <row r="93289" ht="15" customHeight="1" x14ac:dyDescent="0.25"/>
    <row r="93297" ht="15" customHeight="1" x14ac:dyDescent="0.25"/>
    <row r="93305" ht="15" customHeight="1" x14ac:dyDescent="0.25"/>
    <row r="93313" ht="15" customHeight="1" x14ac:dyDescent="0.25"/>
    <row r="93321" ht="15" customHeight="1" x14ac:dyDescent="0.25"/>
    <row r="93329" ht="15" customHeight="1" x14ac:dyDescent="0.25"/>
    <row r="93337" ht="15" customHeight="1" x14ac:dyDescent="0.25"/>
    <row r="93345" ht="15" customHeight="1" x14ac:dyDescent="0.25"/>
    <row r="93353" ht="15" customHeight="1" x14ac:dyDescent="0.25"/>
    <row r="93361" ht="15" customHeight="1" x14ac:dyDescent="0.25"/>
    <row r="93369" ht="15" customHeight="1" x14ac:dyDescent="0.25"/>
    <row r="93377" ht="15" customHeight="1" x14ac:dyDescent="0.25"/>
    <row r="93385" ht="15" customHeight="1" x14ac:dyDescent="0.25"/>
    <row r="93393" ht="15" customHeight="1" x14ac:dyDescent="0.25"/>
    <row r="93401" ht="15" customHeight="1" x14ac:dyDescent="0.25"/>
    <row r="93409" ht="15" customHeight="1" x14ac:dyDescent="0.25"/>
    <row r="93417" ht="15" customHeight="1" x14ac:dyDescent="0.25"/>
    <row r="93425" ht="15" customHeight="1" x14ac:dyDescent="0.25"/>
    <row r="93433" ht="15" customHeight="1" x14ac:dyDescent="0.25"/>
    <row r="93441" ht="15" customHeight="1" x14ac:dyDescent="0.25"/>
    <row r="93449" ht="15" customHeight="1" x14ac:dyDescent="0.25"/>
    <row r="93457" ht="15" customHeight="1" x14ac:dyDescent="0.25"/>
    <row r="93465" ht="15" customHeight="1" x14ac:dyDescent="0.25"/>
    <row r="93473" ht="15" customHeight="1" x14ac:dyDescent="0.25"/>
    <row r="93481" ht="15" customHeight="1" x14ac:dyDescent="0.25"/>
    <row r="93489" ht="15" customHeight="1" x14ac:dyDescent="0.25"/>
    <row r="93497" ht="15" customHeight="1" x14ac:dyDescent="0.25"/>
    <row r="93505" ht="15" customHeight="1" x14ac:dyDescent="0.25"/>
    <row r="93513" ht="15" customHeight="1" x14ac:dyDescent="0.25"/>
    <row r="93521" ht="15" customHeight="1" x14ac:dyDescent="0.25"/>
    <row r="93529" ht="15" customHeight="1" x14ac:dyDescent="0.25"/>
    <row r="93537" ht="15" customHeight="1" x14ac:dyDescent="0.25"/>
    <row r="93545" ht="15" customHeight="1" x14ac:dyDescent="0.25"/>
    <row r="93553" ht="15" customHeight="1" x14ac:dyDescent="0.25"/>
    <row r="93561" ht="15" customHeight="1" x14ac:dyDescent="0.25"/>
    <row r="93569" ht="15" customHeight="1" x14ac:dyDescent="0.25"/>
    <row r="93577" ht="15" customHeight="1" x14ac:dyDescent="0.25"/>
    <row r="93585" ht="15" customHeight="1" x14ac:dyDescent="0.25"/>
    <row r="93593" ht="15" customHeight="1" x14ac:dyDescent="0.25"/>
    <row r="93601" ht="15" customHeight="1" x14ac:dyDescent="0.25"/>
    <row r="93609" ht="15" customHeight="1" x14ac:dyDescent="0.25"/>
    <row r="93617" ht="15" customHeight="1" x14ac:dyDescent="0.25"/>
    <row r="93625" ht="15" customHeight="1" x14ac:dyDescent="0.25"/>
    <row r="93633" ht="15" customHeight="1" x14ac:dyDescent="0.25"/>
    <row r="93641" ht="15" customHeight="1" x14ac:dyDescent="0.25"/>
    <row r="93649" ht="15" customHeight="1" x14ac:dyDescent="0.25"/>
    <row r="93657" ht="15" customHeight="1" x14ac:dyDescent="0.25"/>
    <row r="93665" ht="15" customHeight="1" x14ac:dyDescent="0.25"/>
    <row r="93673" ht="15" customHeight="1" x14ac:dyDescent="0.25"/>
    <row r="93681" ht="15" customHeight="1" x14ac:dyDescent="0.25"/>
    <row r="93689" ht="15" customHeight="1" x14ac:dyDescent="0.25"/>
    <row r="93697" ht="15" customHeight="1" x14ac:dyDescent="0.25"/>
    <row r="93705" ht="15" customHeight="1" x14ac:dyDescent="0.25"/>
    <row r="93713" ht="15" customHeight="1" x14ac:dyDescent="0.25"/>
    <row r="93721" ht="15" customHeight="1" x14ac:dyDescent="0.25"/>
    <row r="93729" ht="15" customHeight="1" x14ac:dyDescent="0.25"/>
    <row r="93737" ht="15" customHeight="1" x14ac:dyDescent="0.25"/>
    <row r="93745" ht="15" customHeight="1" x14ac:dyDescent="0.25"/>
    <row r="93753" ht="15" customHeight="1" x14ac:dyDescent="0.25"/>
    <row r="93761" ht="15" customHeight="1" x14ac:dyDescent="0.25"/>
    <row r="93769" ht="15" customHeight="1" x14ac:dyDescent="0.25"/>
    <row r="93777" ht="15" customHeight="1" x14ac:dyDescent="0.25"/>
    <row r="93785" ht="15" customHeight="1" x14ac:dyDescent="0.25"/>
    <row r="93793" ht="15" customHeight="1" x14ac:dyDescent="0.25"/>
    <row r="93801" ht="15" customHeight="1" x14ac:dyDescent="0.25"/>
    <row r="93809" ht="15" customHeight="1" x14ac:dyDescent="0.25"/>
    <row r="93817" ht="15" customHeight="1" x14ac:dyDescent="0.25"/>
    <row r="93825" ht="15" customHeight="1" x14ac:dyDescent="0.25"/>
    <row r="93833" ht="15" customHeight="1" x14ac:dyDescent="0.25"/>
    <row r="93841" ht="15" customHeight="1" x14ac:dyDescent="0.25"/>
    <row r="93849" ht="15" customHeight="1" x14ac:dyDescent="0.25"/>
    <row r="93857" ht="15" customHeight="1" x14ac:dyDescent="0.25"/>
    <row r="93865" ht="15" customHeight="1" x14ac:dyDescent="0.25"/>
    <row r="93873" ht="15" customHeight="1" x14ac:dyDescent="0.25"/>
    <row r="93881" ht="15" customHeight="1" x14ac:dyDescent="0.25"/>
    <row r="93889" ht="15" customHeight="1" x14ac:dyDescent="0.25"/>
    <row r="93897" ht="15" customHeight="1" x14ac:dyDescent="0.25"/>
    <row r="93905" ht="15" customHeight="1" x14ac:dyDescent="0.25"/>
    <row r="93913" ht="15" customHeight="1" x14ac:dyDescent="0.25"/>
    <row r="93921" ht="15" customHeight="1" x14ac:dyDescent="0.25"/>
    <row r="93929" ht="15" customHeight="1" x14ac:dyDescent="0.25"/>
    <row r="93937" ht="15" customHeight="1" x14ac:dyDescent="0.25"/>
    <row r="93945" ht="15" customHeight="1" x14ac:dyDescent="0.25"/>
    <row r="93953" ht="15" customHeight="1" x14ac:dyDescent="0.25"/>
    <row r="93961" ht="15" customHeight="1" x14ac:dyDescent="0.25"/>
    <row r="93969" ht="15" customHeight="1" x14ac:dyDescent="0.25"/>
    <row r="93977" ht="15" customHeight="1" x14ac:dyDescent="0.25"/>
    <row r="93985" ht="15" customHeight="1" x14ac:dyDescent="0.25"/>
    <row r="93993" ht="15" customHeight="1" x14ac:dyDescent="0.25"/>
    <row r="94001" ht="15" customHeight="1" x14ac:dyDescent="0.25"/>
    <row r="94009" ht="15" customHeight="1" x14ac:dyDescent="0.25"/>
    <row r="94017" ht="15" customHeight="1" x14ac:dyDescent="0.25"/>
    <row r="94025" ht="15" customHeight="1" x14ac:dyDescent="0.25"/>
    <row r="94033" ht="15" customHeight="1" x14ac:dyDescent="0.25"/>
    <row r="94041" ht="15" customHeight="1" x14ac:dyDescent="0.25"/>
    <row r="94049" ht="15" customHeight="1" x14ac:dyDescent="0.25"/>
    <row r="94057" ht="15" customHeight="1" x14ac:dyDescent="0.25"/>
    <row r="94065" ht="15" customHeight="1" x14ac:dyDescent="0.25"/>
    <row r="94073" ht="15" customHeight="1" x14ac:dyDescent="0.25"/>
    <row r="94081" ht="15" customHeight="1" x14ac:dyDescent="0.25"/>
    <row r="94089" ht="15" customHeight="1" x14ac:dyDescent="0.25"/>
    <row r="94097" ht="15" customHeight="1" x14ac:dyDescent="0.25"/>
    <row r="94105" ht="15" customHeight="1" x14ac:dyDescent="0.25"/>
    <row r="94113" ht="15" customHeight="1" x14ac:dyDescent="0.25"/>
    <row r="94121" ht="15" customHeight="1" x14ac:dyDescent="0.25"/>
    <row r="94129" ht="15" customHeight="1" x14ac:dyDescent="0.25"/>
    <row r="94137" ht="15" customHeight="1" x14ac:dyDescent="0.25"/>
    <row r="94145" ht="15" customHeight="1" x14ac:dyDescent="0.25"/>
    <row r="94153" ht="15" customHeight="1" x14ac:dyDescent="0.25"/>
    <row r="94161" ht="15" customHeight="1" x14ac:dyDescent="0.25"/>
    <row r="94169" ht="15" customHeight="1" x14ac:dyDescent="0.25"/>
    <row r="94177" ht="15" customHeight="1" x14ac:dyDescent="0.25"/>
    <row r="94185" ht="15" customHeight="1" x14ac:dyDescent="0.25"/>
    <row r="94193" ht="15" customHeight="1" x14ac:dyDescent="0.25"/>
    <row r="94201" ht="15" customHeight="1" x14ac:dyDescent="0.25"/>
    <row r="94209" ht="15" customHeight="1" x14ac:dyDescent="0.25"/>
    <row r="94217" ht="15" customHeight="1" x14ac:dyDescent="0.25"/>
    <row r="94225" ht="15" customHeight="1" x14ac:dyDescent="0.25"/>
    <row r="94233" ht="15" customHeight="1" x14ac:dyDescent="0.25"/>
    <row r="94241" ht="15" customHeight="1" x14ac:dyDescent="0.25"/>
    <row r="94249" ht="15" customHeight="1" x14ac:dyDescent="0.25"/>
    <row r="94257" ht="15" customHeight="1" x14ac:dyDescent="0.25"/>
    <row r="94265" ht="15" customHeight="1" x14ac:dyDescent="0.25"/>
    <row r="94273" ht="15" customHeight="1" x14ac:dyDescent="0.25"/>
    <row r="94281" ht="15" customHeight="1" x14ac:dyDescent="0.25"/>
    <row r="94289" ht="15" customHeight="1" x14ac:dyDescent="0.25"/>
    <row r="94297" ht="15" customHeight="1" x14ac:dyDescent="0.25"/>
    <row r="94305" ht="15" customHeight="1" x14ac:dyDescent="0.25"/>
    <row r="94313" ht="15" customHeight="1" x14ac:dyDescent="0.25"/>
    <row r="94321" ht="15" customHeight="1" x14ac:dyDescent="0.25"/>
    <row r="94329" ht="15" customHeight="1" x14ac:dyDescent="0.25"/>
    <row r="94337" ht="15" customHeight="1" x14ac:dyDescent="0.25"/>
    <row r="94345" ht="15" customHeight="1" x14ac:dyDescent="0.25"/>
    <row r="94353" ht="15" customHeight="1" x14ac:dyDescent="0.25"/>
    <row r="94361" ht="15" customHeight="1" x14ac:dyDescent="0.25"/>
    <row r="94369" ht="15" customHeight="1" x14ac:dyDescent="0.25"/>
    <row r="94377" ht="15" customHeight="1" x14ac:dyDescent="0.25"/>
    <row r="94385" ht="15" customHeight="1" x14ac:dyDescent="0.25"/>
    <row r="94393" ht="15" customHeight="1" x14ac:dyDescent="0.25"/>
    <row r="94401" ht="15" customHeight="1" x14ac:dyDescent="0.25"/>
    <row r="94409" ht="15" customHeight="1" x14ac:dyDescent="0.25"/>
    <row r="94417" ht="15" customHeight="1" x14ac:dyDescent="0.25"/>
    <row r="94425" ht="15" customHeight="1" x14ac:dyDescent="0.25"/>
    <row r="94433" ht="15" customHeight="1" x14ac:dyDescent="0.25"/>
    <row r="94441" ht="15" customHeight="1" x14ac:dyDescent="0.25"/>
    <row r="94449" ht="15" customHeight="1" x14ac:dyDescent="0.25"/>
    <row r="94457" ht="15" customHeight="1" x14ac:dyDescent="0.25"/>
    <row r="94465" ht="15" customHeight="1" x14ac:dyDescent="0.25"/>
    <row r="94473" ht="15" customHeight="1" x14ac:dyDescent="0.25"/>
    <row r="94481" ht="15" customHeight="1" x14ac:dyDescent="0.25"/>
    <row r="94489" ht="15" customHeight="1" x14ac:dyDescent="0.25"/>
    <row r="94497" ht="15" customHeight="1" x14ac:dyDescent="0.25"/>
    <row r="94505" ht="15" customHeight="1" x14ac:dyDescent="0.25"/>
    <row r="94513" ht="15" customHeight="1" x14ac:dyDescent="0.25"/>
    <row r="94521" ht="15" customHeight="1" x14ac:dyDescent="0.25"/>
    <row r="94529" ht="15" customHeight="1" x14ac:dyDescent="0.25"/>
    <row r="94537" ht="15" customHeight="1" x14ac:dyDescent="0.25"/>
    <row r="94545" ht="15" customHeight="1" x14ac:dyDescent="0.25"/>
    <row r="94553" ht="15" customHeight="1" x14ac:dyDescent="0.25"/>
    <row r="94561" ht="15" customHeight="1" x14ac:dyDescent="0.25"/>
    <row r="94569" ht="15" customHeight="1" x14ac:dyDescent="0.25"/>
    <row r="94577" ht="15" customHeight="1" x14ac:dyDescent="0.25"/>
    <row r="94585" ht="15" customHeight="1" x14ac:dyDescent="0.25"/>
    <row r="94593" ht="15" customHeight="1" x14ac:dyDescent="0.25"/>
    <row r="94601" ht="15" customHeight="1" x14ac:dyDescent="0.25"/>
    <row r="94609" ht="15" customHeight="1" x14ac:dyDescent="0.25"/>
    <row r="94617" ht="15" customHeight="1" x14ac:dyDescent="0.25"/>
    <row r="94625" ht="15" customHeight="1" x14ac:dyDescent="0.25"/>
    <row r="94633" ht="15" customHeight="1" x14ac:dyDescent="0.25"/>
    <row r="94641" ht="15" customHeight="1" x14ac:dyDescent="0.25"/>
    <row r="94649" ht="15" customHeight="1" x14ac:dyDescent="0.25"/>
    <row r="94657" ht="15" customHeight="1" x14ac:dyDescent="0.25"/>
    <row r="94665" ht="15" customHeight="1" x14ac:dyDescent="0.25"/>
    <row r="94673" ht="15" customHeight="1" x14ac:dyDescent="0.25"/>
    <row r="94681" ht="15" customHeight="1" x14ac:dyDescent="0.25"/>
    <row r="94689" ht="15" customHeight="1" x14ac:dyDescent="0.25"/>
    <row r="94697" ht="15" customHeight="1" x14ac:dyDescent="0.25"/>
    <row r="94705" ht="15" customHeight="1" x14ac:dyDescent="0.25"/>
    <row r="94713" ht="15" customHeight="1" x14ac:dyDescent="0.25"/>
    <row r="94721" ht="15" customHeight="1" x14ac:dyDescent="0.25"/>
    <row r="94729" ht="15" customHeight="1" x14ac:dyDescent="0.25"/>
    <row r="94737" ht="15" customHeight="1" x14ac:dyDescent="0.25"/>
    <row r="94745" ht="15" customHeight="1" x14ac:dyDescent="0.25"/>
    <row r="94753" ht="15" customHeight="1" x14ac:dyDescent="0.25"/>
    <row r="94761" ht="15" customHeight="1" x14ac:dyDescent="0.25"/>
    <row r="94769" ht="15" customHeight="1" x14ac:dyDescent="0.25"/>
    <row r="94777" ht="15" customHeight="1" x14ac:dyDescent="0.25"/>
    <row r="94785" ht="15" customHeight="1" x14ac:dyDescent="0.25"/>
    <row r="94793" ht="15" customHeight="1" x14ac:dyDescent="0.25"/>
    <row r="94801" ht="15" customHeight="1" x14ac:dyDescent="0.25"/>
    <row r="94809" ht="15" customHeight="1" x14ac:dyDescent="0.25"/>
    <row r="94817" ht="15" customHeight="1" x14ac:dyDescent="0.25"/>
    <row r="94825" ht="15" customHeight="1" x14ac:dyDescent="0.25"/>
    <row r="94833" ht="15" customHeight="1" x14ac:dyDescent="0.25"/>
    <row r="94841" ht="15" customHeight="1" x14ac:dyDescent="0.25"/>
    <row r="94849" ht="15" customHeight="1" x14ac:dyDescent="0.25"/>
    <row r="94857" ht="15" customHeight="1" x14ac:dyDescent="0.25"/>
    <row r="94865" ht="15" customHeight="1" x14ac:dyDescent="0.25"/>
    <row r="94873" ht="15" customHeight="1" x14ac:dyDescent="0.25"/>
    <row r="94881" ht="15" customHeight="1" x14ac:dyDescent="0.25"/>
    <row r="94889" ht="15" customHeight="1" x14ac:dyDescent="0.25"/>
    <row r="94897" ht="15" customHeight="1" x14ac:dyDescent="0.25"/>
    <row r="94905" ht="15" customHeight="1" x14ac:dyDescent="0.25"/>
    <row r="94913" ht="15" customHeight="1" x14ac:dyDescent="0.25"/>
    <row r="94921" ht="15" customHeight="1" x14ac:dyDescent="0.25"/>
    <row r="94929" ht="15" customHeight="1" x14ac:dyDescent="0.25"/>
    <row r="94937" ht="15" customHeight="1" x14ac:dyDescent="0.25"/>
    <row r="94945" ht="15" customHeight="1" x14ac:dyDescent="0.25"/>
    <row r="94953" ht="15" customHeight="1" x14ac:dyDescent="0.25"/>
    <row r="94961" ht="15" customHeight="1" x14ac:dyDescent="0.25"/>
    <row r="94969" ht="15" customHeight="1" x14ac:dyDescent="0.25"/>
    <row r="94977" ht="15" customHeight="1" x14ac:dyDescent="0.25"/>
    <row r="94985" ht="15" customHeight="1" x14ac:dyDescent="0.25"/>
    <row r="94993" ht="15" customHeight="1" x14ac:dyDescent="0.25"/>
    <row r="95001" ht="15" customHeight="1" x14ac:dyDescent="0.25"/>
    <row r="95009" ht="15" customHeight="1" x14ac:dyDescent="0.25"/>
    <row r="95017" ht="15" customHeight="1" x14ac:dyDescent="0.25"/>
    <row r="95025" ht="15" customHeight="1" x14ac:dyDescent="0.25"/>
    <row r="95033" ht="15" customHeight="1" x14ac:dyDescent="0.25"/>
    <row r="95041" ht="15" customHeight="1" x14ac:dyDescent="0.25"/>
    <row r="95049" ht="15" customHeight="1" x14ac:dyDescent="0.25"/>
    <row r="95057" ht="15" customHeight="1" x14ac:dyDescent="0.25"/>
    <row r="95065" ht="15" customHeight="1" x14ac:dyDescent="0.25"/>
    <row r="95073" ht="15" customHeight="1" x14ac:dyDescent="0.25"/>
    <row r="95081" ht="15" customHeight="1" x14ac:dyDescent="0.25"/>
    <row r="95089" ht="15" customHeight="1" x14ac:dyDescent="0.25"/>
    <row r="95097" ht="15" customHeight="1" x14ac:dyDescent="0.25"/>
    <row r="95105" ht="15" customHeight="1" x14ac:dyDescent="0.25"/>
    <row r="95113" ht="15" customHeight="1" x14ac:dyDescent="0.25"/>
    <row r="95121" ht="15" customHeight="1" x14ac:dyDescent="0.25"/>
    <row r="95129" ht="15" customHeight="1" x14ac:dyDescent="0.25"/>
    <row r="95137" ht="15" customHeight="1" x14ac:dyDescent="0.25"/>
    <row r="95145" ht="15" customHeight="1" x14ac:dyDescent="0.25"/>
    <row r="95153" ht="15" customHeight="1" x14ac:dyDescent="0.25"/>
    <row r="95161" ht="15" customHeight="1" x14ac:dyDescent="0.25"/>
    <row r="95169" ht="15" customHeight="1" x14ac:dyDescent="0.25"/>
    <row r="95177" ht="15" customHeight="1" x14ac:dyDescent="0.25"/>
    <row r="95185" ht="15" customHeight="1" x14ac:dyDescent="0.25"/>
    <row r="95193" ht="15" customHeight="1" x14ac:dyDescent="0.25"/>
    <row r="95201" ht="15" customHeight="1" x14ac:dyDescent="0.25"/>
    <row r="95209" ht="15" customHeight="1" x14ac:dyDescent="0.25"/>
    <row r="95217" ht="15" customHeight="1" x14ac:dyDescent="0.25"/>
    <row r="95225" ht="15" customHeight="1" x14ac:dyDescent="0.25"/>
    <row r="95233" ht="15" customHeight="1" x14ac:dyDescent="0.25"/>
    <row r="95241" ht="15" customHeight="1" x14ac:dyDescent="0.25"/>
    <row r="95249" ht="15" customHeight="1" x14ac:dyDescent="0.25"/>
    <row r="95257" ht="15" customHeight="1" x14ac:dyDescent="0.25"/>
    <row r="95265" ht="15" customHeight="1" x14ac:dyDescent="0.25"/>
    <row r="95273" ht="15" customHeight="1" x14ac:dyDescent="0.25"/>
    <row r="95281" ht="15" customHeight="1" x14ac:dyDescent="0.25"/>
    <row r="95289" ht="15" customHeight="1" x14ac:dyDescent="0.25"/>
    <row r="95297" ht="15" customHeight="1" x14ac:dyDescent="0.25"/>
    <row r="95305" ht="15" customHeight="1" x14ac:dyDescent="0.25"/>
    <row r="95313" ht="15" customHeight="1" x14ac:dyDescent="0.25"/>
    <row r="95321" ht="15" customHeight="1" x14ac:dyDescent="0.25"/>
    <row r="95329" ht="15" customHeight="1" x14ac:dyDescent="0.25"/>
    <row r="95337" ht="15" customHeight="1" x14ac:dyDescent="0.25"/>
    <row r="95345" ht="15" customHeight="1" x14ac:dyDescent="0.25"/>
    <row r="95353" ht="15" customHeight="1" x14ac:dyDescent="0.25"/>
    <row r="95361" ht="15" customHeight="1" x14ac:dyDescent="0.25"/>
    <row r="95369" ht="15" customHeight="1" x14ac:dyDescent="0.25"/>
    <row r="95377" ht="15" customHeight="1" x14ac:dyDescent="0.25"/>
    <row r="95385" ht="15" customHeight="1" x14ac:dyDescent="0.25"/>
    <row r="95393" ht="15" customHeight="1" x14ac:dyDescent="0.25"/>
    <row r="95401" ht="15" customHeight="1" x14ac:dyDescent="0.25"/>
    <row r="95409" ht="15" customHeight="1" x14ac:dyDescent="0.25"/>
    <row r="95417" ht="15" customHeight="1" x14ac:dyDescent="0.25"/>
    <row r="95425" ht="15" customHeight="1" x14ac:dyDescent="0.25"/>
    <row r="95433" ht="15" customHeight="1" x14ac:dyDescent="0.25"/>
    <row r="95441" ht="15" customHeight="1" x14ac:dyDescent="0.25"/>
    <row r="95449" ht="15" customHeight="1" x14ac:dyDescent="0.25"/>
    <row r="95457" ht="15" customHeight="1" x14ac:dyDescent="0.25"/>
    <row r="95465" ht="15" customHeight="1" x14ac:dyDescent="0.25"/>
    <row r="95473" ht="15" customHeight="1" x14ac:dyDescent="0.25"/>
    <row r="95481" ht="15" customHeight="1" x14ac:dyDescent="0.25"/>
    <row r="95489" ht="15" customHeight="1" x14ac:dyDescent="0.25"/>
    <row r="95497" ht="15" customHeight="1" x14ac:dyDescent="0.25"/>
    <row r="95505" ht="15" customHeight="1" x14ac:dyDescent="0.25"/>
    <row r="95513" ht="15" customHeight="1" x14ac:dyDescent="0.25"/>
    <row r="95521" ht="15" customHeight="1" x14ac:dyDescent="0.25"/>
    <row r="95529" ht="15" customHeight="1" x14ac:dyDescent="0.25"/>
    <row r="95537" ht="15" customHeight="1" x14ac:dyDescent="0.25"/>
    <row r="95545" ht="15" customHeight="1" x14ac:dyDescent="0.25"/>
    <row r="95553" ht="15" customHeight="1" x14ac:dyDescent="0.25"/>
    <row r="95561" ht="15" customHeight="1" x14ac:dyDescent="0.25"/>
    <row r="95569" ht="15" customHeight="1" x14ac:dyDescent="0.25"/>
    <row r="95577" ht="15" customHeight="1" x14ac:dyDescent="0.25"/>
    <row r="95585" ht="15" customHeight="1" x14ac:dyDescent="0.25"/>
    <row r="95593" ht="15" customHeight="1" x14ac:dyDescent="0.25"/>
    <row r="95601" ht="15" customHeight="1" x14ac:dyDescent="0.25"/>
    <row r="95609" ht="15" customHeight="1" x14ac:dyDescent="0.25"/>
    <row r="95617" ht="15" customHeight="1" x14ac:dyDescent="0.25"/>
    <row r="95625" ht="15" customHeight="1" x14ac:dyDescent="0.25"/>
    <row r="95633" ht="15" customHeight="1" x14ac:dyDescent="0.25"/>
    <row r="95641" ht="15" customHeight="1" x14ac:dyDescent="0.25"/>
    <row r="95649" ht="15" customHeight="1" x14ac:dyDescent="0.25"/>
    <row r="95657" ht="15" customHeight="1" x14ac:dyDescent="0.25"/>
    <row r="95665" ht="15" customHeight="1" x14ac:dyDescent="0.25"/>
    <row r="95673" ht="15" customHeight="1" x14ac:dyDescent="0.25"/>
    <row r="95681" ht="15" customHeight="1" x14ac:dyDescent="0.25"/>
    <row r="95689" ht="15" customHeight="1" x14ac:dyDescent="0.25"/>
    <row r="95697" ht="15" customHeight="1" x14ac:dyDescent="0.25"/>
    <row r="95705" ht="15" customHeight="1" x14ac:dyDescent="0.25"/>
    <row r="95713" ht="15" customHeight="1" x14ac:dyDescent="0.25"/>
    <row r="95721" ht="15" customHeight="1" x14ac:dyDescent="0.25"/>
    <row r="95729" ht="15" customHeight="1" x14ac:dyDescent="0.25"/>
    <row r="95737" ht="15" customHeight="1" x14ac:dyDescent="0.25"/>
    <row r="95745" ht="15" customHeight="1" x14ac:dyDescent="0.25"/>
    <row r="95753" ht="15" customHeight="1" x14ac:dyDescent="0.25"/>
    <row r="95761" ht="15" customHeight="1" x14ac:dyDescent="0.25"/>
    <row r="95769" ht="15" customHeight="1" x14ac:dyDescent="0.25"/>
    <row r="95777" ht="15" customHeight="1" x14ac:dyDescent="0.25"/>
    <row r="95785" ht="15" customHeight="1" x14ac:dyDescent="0.25"/>
    <row r="95793" ht="15" customHeight="1" x14ac:dyDescent="0.25"/>
    <row r="95801" ht="15" customHeight="1" x14ac:dyDescent="0.25"/>
    <row r="95809" ht="15" customHeight="1" x14ac:dyDescent="0.25"/>
    <row r="95817" ht="15" customHeight="1" x14ac:dyDescent="0.25"/>
    <row r="95825" ht="15" customHeight="1" x14ac:dyDescent="0.25"/>
    <row r="95833" ht="15" customHeight="1" x14ac:dyDescent="0.25"/>
    <row r="95841" ht="15" customHeight="1" x14ac:dyDescent="0.25"/>
    <row r="95849" ht="15" customHeight="1" x14ac:dyDescent="0.25"/>
    <row r="95857" ht="15" customHeight="1" x14ac:dyDescent="0.25"/>
    <row r="95865" ht="15" customHeight="1" x14ac:dyDescent="0.25"/>
    <row r="95873" ht="15" customHeight="1" x14ac:dyDescent="0.25"/>
    <row r="95881" ht="15" customHeight="1" x14ac:dyDescent="0.25"/>
    <row r="95889" ht="15" customHeight="1" x14ac:dyDescent="0.25"/>
    <row r="95897" ht="15" customHeight="1" x14ac:dyDescent="0.25"/>
    <row r="95905" ht="15" customHeight="1" x14ac:dyDescent="0.25"/>
    <row r="95913" ht="15" customHeight="1" x14ac:dyDescent="0.25"/>
    <row r="95921" ht="15" customHeight="1" x14ac:dyDescent="0.25"/>
    <row r="95929" ht="15" customHeight="1" x14ac:dyDescent="0.25"/>
    <row r="95937" ht="15" customHeight="1" x14ac:dyDescent="0.25"/>
    <row r="95945" ht="15" customHeight="1" x14ac:dyDescent="0.25"/>
    <row r="95953" ht="15" customHeight="1" x14ac:dyDescent="0.25"/>
    <row r="95961" ht="15" customHeight="1" x14ac:dyDescent="0.25"/>
    <row r="95969" ht="15" customHeight="1" x14ac:dyDescent="0.25"/>
    <row r="95977" ht="15" customHeight="1" x14ac:dyDescent="0.25"/>
    <row r="95985" ht="15" customHeight="1" x14ac:dyDescent="0.25"/>
    <row r="95993" ht="15" customHeight="1" x14ac:dyDescent="0.25"/>
    <row r="96001" ht="15" customHeight="1" x14ac:dyDescent="0.25"/>
    <row r="96009" ht="15" customHeight="1" x14ac:dyDescent="0.25"/>
    <row r="96017" ht="15" customHeight="1" x14ac:dyDescent="0.25"/>
    <row r="96025" ht="15" customHeight="1" x14ac:dyDescent="0.25"/>
    <row r="96033" ht="15" customHeight="1" x14ac:dyDescent="0.25"/>
    <row r="96041" ht="15" customHeight="1" x14ac:dyDescent="0.25"/>
    <row r="96049" ht="15" customHeight="1" x14ac:dyDescent="0.25"/>
    <row r="96057" ht="15" customHeight="1" x14ac:dyDescent="0.25"/>
    <row r="96065" ht="15" customHeight="1" x14ac:dyDescent="0.25"/>
    <row r="96073" ht="15" customHeight="1" x14ac:dyDescent="0.25"/>
    <row r="96081" ht="15" customHeight="1" x14ac:dyDescent="0.25"/>
    <row r="96089" ht="15" customHeight="1" x14ac:dyDescent="0.25"/>
    <row r="96097" ht="15" customHeight="1" x14ac:dyDescent="0.25"/>
    <row r="96105" ht="15" customHeight="1" x14ac:dyDescent="0.25"/>
    <row r="96113" ht="15" customHeight="1" x14ac:dyDescent="0.25"/>
    <row r="96121" ht="15" customHeight="1" x14ac:dyDescent="0.25"/>
    <row r="96129" ht="15" customHeight="1" x14ac:dyDescent="0.25"/>
    <row r="96137" ht="15" customHeight="1" x14ac:dyDescent="0.25"/>
    <row r="96145" ht="15" customHeight="1" x14ac:dyDescent="0.25"/>
    <row r="96153" ht="15" customHeight="1" x14ac:dyDescent="0.25"/>
    <row r="96161" ht="15" customHeight="1" x14ac:dyDescent="0.25"/>
    <row r="96169" ht="15" customHeight="1" x14ac:dyDescent="0.25"/>
    <row r="96177" ht="15" customHeight="1" x14ac:dyDescent="0.25"/>
    <row r="96185" ht="15" customHeight="1" x14ac:dyDescent="0.25"/>
    <row r="96193" ht="15" customHeight="1" x14ac:dyDescent="0.25"/>
    <row r="96201" ht="15" customHeight="1" x14ac:dyDescent="0.25"/>
    <row r="96209" ht="15" customHeight="1" x14ac:dyDescent="0.25"/>
    <row r="96217" ht="15" customHeight="1" x14ac:dyDescent="0.25"/>
    <row r="96225" ht="15" customHeight="1" x14ac:dyDescent="0.25"/>
    <row r="96233" ht="15" customHeight="1" x14ac:dyDescent="0.25"/>
    <row r="96241" ht="15" customHeight="1" x14ac:dyDescent="0.25"/>
    <row r="96249" ht="15" customHeight="1" x14ac:dyDescent="0.25"/>
    <row r="96257" ht="15" customHeight="1" x14ac:dyDescent="0.25"/>
    <row r="96265" ht="15" customHeight="1" x14ac:dyDescent="0.25"/>
    <row r="96273" ht="15" customHeight="1" x14ac:dyDescent="0.25"/>
    <row r="96281" ht="15" customHeight="1" x14ac:dyDescent="0.25"/>
    <row r="96289" ht="15" customHeight="1" x14ac:dyDescent="0.25"/>
    <row r="96297" ht="15" customHeight="1" x14ac:dyDescent="0.25"/>
    <row r="96305" ht="15" customHeight="1" x14ac:dyDescent="0.25"/>
    <row r="96313" ht="15" customHeight="1" x14ac:dyDescent="0.25"/>
    <row r="96321" ht="15" customHeight="1" x14ac:dyDescent="0.25"/>
    <row r="96329" ht="15" customHeight="1" x14ac:dyDescent="0.25"/>
    <row r="96337" ht="15" customHeight="1" x14ac:dyDescent="0.25"/>
    <row r="96345" ht="15" customHeight="1" x14ac:dyDescent="0.25"/>
    <row r="96353" ht="15" customHeight="1" x14ac:dyDescent="0.25"/>
    <row r="96361" ht="15" customHeight="1" x14ac:dyDescent="0.25"/>
    <row r="96369" ht="15" customHeight="1" x14ac:dyDescent="0.25"/>
    <row r="96377" ht="15" customHeight="1" x14ac:dyDescent="0.25"/>
    <row r="96385" ht="15" customHeight="1" x14ac:dyDescent="0.25"/>
    <row r="96393" ht="15" customHeight="1" x14ac:dyDescent="0.25"/>
    <row r="96401" ht="15" customHeight="1" x14ac:dyDescent="0.25"/>
    <row r="96409" ht="15" customHeight="1" x14ac:dyDescent="0.25"/>
    <row r="96417" ht="15" customHeight="1" x14ac:dyDescent="0.25"/>
    <row r="96425" ht="15" customHeight="1" x14ac:dyDescent="0.25"/>
    <row r="96433" ht="15" customHeight="1" x14ac:dyDescent="0.25"/>
    <row r="96441" ht="15" customHeight="1" x14ac:dyDescent="0.25"/>
    <row r="96449" ht="15" customHeight="1" x14ac:dyDescent="0.25"/>
    <row r="96457" ht="15" customHeight="1" x14ac:dyDescent="0.25"/>
    <row r="96465" ht="15" customHeight="1" x14ac:dyDescent="0.25"/>
    <row r="96473" ht="15" customHeight="1" x14ac:dyDescent="0.25"/>
    <row r="96481" ht="15" customHeight="1" x14ac:dyDescent="0.25"/>
    <row r="96489" ht="15" customHeight="1" x14ac:dyDescent="0.25"/>
    <row r="96497" ht="15" customHeight="1" x14ac:dyDescent="0.25"/>
    <row r="96505" ht="15" customHeight="1" x14ac:dyDescent="0.25"/>
    <row r="96513" ht="15" customHeight="1" x14ac:dyDescent="0.25"/>
    <row r="96521" ht="15" customHeight="1" x14ac:dyDescent="0.25"/>
    <row r="96529" ht="15" customHeight="1" x14ac:dyDescent="0.25"/>
    <row r="96537" ht="15" customHeight="1" x14ac:dyDescent="0.25"/>
    <row r="96545" ht="15" customHeight="1" x14ac:dyDescent="0.25"/>
    <row r="96553" ht="15" customHeight="1" x14ac:dyDescent="0.25"/>
    <row r="96561" ht="15" customHeight="1" x14ac:dyDescent="0.25"/>
    <row r="96569" ht="15" customHeight="1" x14ac:dyDescent="0.25"/>
    <row r="96577" ht="15" customHeight="1" x14ac:dyDescent="0.25"/>
    <row r="96585" ht="15" customHeight="1" x14ac:dyDescent="0.25"/>
    <row r="96593" ht="15" customHeight="1" x14ac:dyDescent="0.25"/>
    <row r="96601" ht="15" customHeight="1" x14ac:dyDescent="0.25"/>
    <row r="96609" ht="15" customHeight="1" x14ac:dyDescent="0.25"/>
    <row r="96617" ht="15" customHeight="1" x14ac:dyDescent="0.25"/>
    <row r="96625" ht="15" customHeight="1" x14ac:dyDescent="0.25"/>
    <row r="96633" ht="15" customHeight="1" x14ac:dyDescent="0.25"/>
    <row r="96641" ht="15" customHeight="1" x14ac:dyDescent="0.25"/>
    <row r="96649" ht="15" customHeight="1" x14ac:dyDescent="0.25"/>
    <row r="96657" ht="15" customHeight="1" x14ac:dyDescent="0.25"/>
    <row r="96665" ht="15" customHeight="1" x14ac:dyDescent="0.25"/>
    <row r="96673" ht="15" customHeight="1" x14ac:dyDescent="0.25"/>
    <row r="96681" ht="15" customHeight="1" x14ac:dyDescent="0.25"/>
    <row r="96689" ht="15" customHeight="1" x14ac:dyDescent="0.25"/>
    <row r="96697" ht="15" customHeight="1" x14ac:dyDescent="0.25"/>
    <row r="96705" ht="15" customHeight="1" x14ac:dyDescent="0.25"/>
    <row r="96713" ht="15" customHeight="1" x14ac:dyDescent="0.25"/>
    <row r="96721" ht="15" customHeight="1" x14ac:dyDescent="0.25"/>
    <row r="96729" ht="15" customHeight="1" x14ac:dyDescent="0.25"/>
    <row r="96737" ht="15" customHeight="1" x14ac:dyDescent="0.25"/>
    <row r="96745" ht="15" customHeight="1" x14ac:dyDescent="0.25"/>
    <row r="96753" ht="15" customHeight="1" x14ac:dyDescent="0.25"/>
    <row r="96761" ht="15" customHeight="1" x14ac:dyDescent="0.25"/>
    <row r="96769" ht="15" customHeight="1" x14ac:dyDescent="0.25"/>
    <row r="96777" ht="15" customHeight="1" x14ac:dyDescent="0.25"/>
    <row r="96785" ht="15" customHeight="1" x14ac:dyDescent="0.25"/>
    <row r="96793" ht="15" customHeight="1" x14ac:dyDescent="0.25"/>
    <row r="96801" ht="15" customHeight="1" x14ac:dyDescent="0.25"/>
    <row r="96809" ht="15" customHeight="1" x14ac:dyDescent="0.25"/>
    <row r="96817" ht="15" customHeight="1" x14ac:dyDescent="0.25"/>
    <row r="96825" ht="15" customHeight="1" x14ac:dyDescent="0.25"/>
    <row r="96833" ht="15" customHeight="1" x14ac:dyDescent="0.25"/>
    <row r="96841" ht="15" customHeight="1" x14ac:dyDescent="0.25"/>
    <row r="96849" ht="15" customHeight="1" x14ac:dyDescent="0.25"/>
    <row r="96857" ht="15" customHeight="1" x14ac:dyDescent="0.25"/>
    <row r="96865" ht="15" customHeight="1" x14ac:dyDescent="0.25"/>
    <row r="96873" ht="15" customHeight="1" x14ac:dyDescent="0.25"/>
    <row r="96881" ht="15" customHeight="1" x14ac:dyDescent="0.25"/>
    <row r="96889" ht="15" customHeight="1" x14ac:dyDescent="0.25"/>
    <row r="96897" ht="15" customHeight="1" x14ac:dyDescent="0.25"/>
    <row r="96905" ht="15" customHeight="1" x14ac:dyDescent="0.25"/>
    <row r="96913" ht="15" customHeight="1" x14ac:dyDescent="0.25"/>
    <row r="96921" ht="15" customHeight="1" x14ac:dyDescent="0.25"/>
    <row r="96929" ht="15" customHeight="1" x14ac:dyDescent="0.25"/>
    <row r="96937" ht="15" customHeight="1" x14ac:dyDescent="0.25"/>
    <row r="96945" ht="15" customHeight="1" x14ac:dyDescent="0.25"/>
    <row r="96953" ht="15" customHeight="1" x14ac:dyDescent="0.25"/>
    <row r="96961" ht="15" customHeight="1" x14ac:dyDescent="0.25"/>
    <row r="96969" ht="15" customHeight="1" x14ac:dyDescent="0.25"/>
    <row r="96977" ht="15" customHeight="1" x14ac:dyDescent="0.25"/>
    <row r="96985" ht="15" customHeight="1" x14ac:dyDescent="0.25"/>
    <row r="96993" ht="15" customHeight="1" x14ac:dyDescent="0.25"/>
    <row r="97001" ht="15" customHeight="1" x14ac:dyDescent="0.25"/>
    <row r="97009" ht="15" customHeight="1" x14ac:dyDescent="0.25"/>
    <row r="97017" ht="15" customHeight="1" x14ac:dyDescent="0.25"/>
    <row r="97025" ht="15" customHeight="1" x14ac:dyDescent="0.25"/>
    <row r="97033" ht="15" customHeight="1" x14ac:dyDescent="0.25"/>
    <row r="97041" ht="15" customHeight="1" x14ac:dyDescent="0.25"/>
    <row r="97049" ht="15" customHeight="1" x14ac:dyDescent="0.25"/>
    <row r="97057" ht="15" customHeight="1" x14ac:dyDescent="0.25"/>
    <row r="97065" ht="15" customHeight="1" x14ac:dyDescent="0.25"/>
    <row r="97073" ht="15" customHeight="1" x14ac:dyDescent="0.25"/>
    <row r="97081" ht="15" customHeight="1" x14ac:dyDescent="0.25"/>
    <row r="97089" ht="15" customHeight="1" x14ac:dyDescent="0.25"/>
    <row r="97097" ht="15" customHeight="1" x14ac:dyDescent="0.25"/>
    <row r="97105" ht="15" customHeight="1" x14ac:dyDescent="0.25"/>
    <row r="97113" ht="15" customHeight="1" x14ac:dyDescent="0.25"/>
    <row r="97121" ht="15" customHeight="1" x14ac:dyDescent="0.25"/>
    <row r="97129" ht="15" customHeight="1" x14ac:dyDescent="0.25"/>
    <row r="97137" ht="15" customHeight="1" x14ac:dyDescent="0.25"/>
    <row r="97145" ht="15" customHeight="1" x14ac:dyDescent="0.25"/>
    <row r="97153" ht="15" customHeight="1" x14ac:dyDescent="0.25"/>
    <row r="97161" ht="15" customHeight="1" x14ac:dyDescent="0.25"/>
    <row r="97169" ht="15" customHeight="1" x14ac:dyDescent="0.25"/>
    <row r="97177" ht="15" customHeight="1" x14ac:dyDescent="0.25"/>
    <row r="97185" ht="15" customHeight="1" x14ac:dyDescent="0.25"/>
    <row r="97193" ht="15" customHeight="1" x14ac:dyDescent="0.25"/>
    <row r="97201" ht="15" customHeight="1" x14ac:dyDescent="0.25"/>
    <row r="97209" ht="15" customHeight="1" x14ac:dyDescent="0.25"/>
    <row r="97217" ht="15" customHeight="1" x14ac:dyDescent="0.25"/>
    <row r="97225" ht="15" customHeight="1" x14ac:dyDescent="0.25"/>
    <row r="97233" ht="15" customHeight="1" x14ac:dyDescent="0.25"/>
    <row r="97241" ht="15" customHeight="1" x14ac:dyDescent="0.25"/>
    <row r="97249" ht="15" customHeight="1" x14ac:dyDescent="0.25"/>
    <row r="97257" ht="15" customHeight="1" x14ac:dyDescent="0.25"/>
    <row r="97265" ht="15" customHeight="1" x14ac:dyDescent="0.25"/>
    <row r="97273" ht="15" customHeight="1" x14ac:dyDescent="0.25"/>
    <row r="97281" ht="15" customHeight="1" x14ac:dyDescent="0.25"/>
    <row r="97289" ht="15" customHeight="1" x14ac:dyDescent="0.25"/>
    <row r="97297" ht="15" customHeight="1" x14ac:dyDescent="0.25"/>
    <row r="97305" ht="15" customHeight="1" x14ac:dyDescent="0.25"/>
    <row r="97313" ht="15" customHeight="1" x14ac:dyDescent="0.25"/>
    <row r="97321" ht="15" customHeight="1" x14ac:dyDescent="0.25"/>
    <row r="97329" ht="15" customHeight="1" x14ac:dyDescent="0.25"/>
    <row r="97337" ht="15" customHeight="1" x14ac:dyDescent="0.25"/>
    <row r="97345" ht="15" customHeight="1" x14ac:dyDescent="0.25"/>
    <row r="97353" ht="15" customHeight="1" x14ac:dyDescent="0.25"/>
    <row r="97361" ht="15" customHeight="1" x14ac:dyDescent="0.25"/>
    <row r="97369" ht="15" customHeight="1" x14ac:dyDescent="0.25"/>
    <row r="97377" ht="15" customHeight="1" x14ac:dyDescent="0.25"/>
    <row r="97385" ht="15" customHeight="1" x14ac:dyDescent="0.25"/>
    <row r="97393" ht="15" customHeight="1" x14ac:dyDescent="0.25"/>
    <row r="97401" ht="15" customHeight="1" x14ac:dyDescent="0.25"/>
    <row r="97409" ht="15" customHeight="1" x14ac:dyDescent="0.25"/>
    <row r="97417" ht="15" customHeight="1" x14ac:dyDescent="0.25"/>
    <row r="97425" ht="15" customHeight="1" x14ac:dyDescent="0.25"/>
    <row r="97433" ht="15" customHeight="1" x14ac:dyDescent="0.25"/>
    <row r="97441" ht="15" customHeight="1" x14ac:dyDescent="0.25"/>
    <row r="97449" ht="15" customHeight="1" x14ac:dyDescent="0.25"/>
    <row r="97457" ht="15" customHeight="1" x14ac:dyDescent="0.25"/>
    <row r="97465" ht="15" customHeight="1" x14ac:dyDescent="0.25"/>
    <row r="97473" ht="15" customHeight="1" x14ac:dyDescent="0.25"/>
    <row r="97481" ht="15" customHeight="1" x14ac:dyDescent="0.25"/>
    <row r="97489" ht="15" customHeight="1" x14ac:dyDescent="0.25"/>
    <row r="97497" ht="15" customHeight="1" x14ac:dyDescent="0.25"/>
    <row r="97505" ht="15" customHeight="1" x14ac:dyDescent="0.25"/>
    <row r="97513" ht="15" customHeight="1" x14ac:dyDescent="0.25"/>
    <row r="97521" ht="15" customHeight="1" x14ac:dyDescent="0.25"/>
    <row r="97529" ht="15" customHeight="1" x14ac:dyDescent="0.25"/>
    <row r="97537" ht="15" customHeight="1" x14ac:dyDescent="0.25"/>
    <row r="97545" ht="15" customHeight="1" x14ac:dyDescent="0.25"/>
    <row r="97553" ht="15" customHeight="1" x14ac:dyDescent="0.25"/>
    <row r="97561" ht="15" customHeight="1" x14ac:dyDescent="0.25"/>
    <row r="97569" ht="15" customHeight="1" x14ac:dyDescent="0.25"/>
    <row r="97577" ht="15" customHeight="1" x14ac:dyDescent="0.25"/>
    <row r="97585" ht="15" customHeight="1" x14ac:dyDescent="0.25"/>
    <row r="97593" ht="15" customHeight="1" x14ac:dyDescent="0.25"/>
    <row r="97601" ht="15" customHeight="1" x14ac:dyDescent="0.25"/>
    <row r="97609" ht="15" customHeight="1" x14ac:dyDescent="0.25"/>
    <row r="97617" ht="15" customHeight="1" x14ac:dyDescent="0.25"/>
    <row r="97625" ht="15" customHeight="1" x14ac:dyDescent="0.25"/>
    <row r="97633" ht="15" customHeight="1" x14ac:dyDescent="0.25"/>
    <row r="97641" ht="15" customHeight="1" x14ac:dyDescent="0.25"/>
    <row r="97649" ht="15" customHeight="1" x14ac:dyDescent="0.25"/>
    <row r="97657" ht="15" customHeight="1" x14ac:dyDescent="0.25"/>
    <row r="97665" ht="15" customHeight="1" x14ac:dyDescent="0.25"/>
    <row r="97673" ht="15" customHeight="1" x14ac:dyDescent="0.25"/>
    <row r="97681" ht="15" customHeight="1" x14ac:dyDescent="0.25"/>
    <row r="97689" ht="15" customHeight="1" x14ac:dyDescent="0.25"/>
    <row r="97697" ht="15" customHeight="1" x14ac:dyDescent="0.25"/>
    <row r="97705" ht="15" customHeight="1" x14ac:dyDescent="0.25"/>
    <row r="97713" ht="15" customHeight="1" x14ac:dyDescent="0.25"/>
    <row r="97721" ht="15" customHeight="1" x14ac:dyDescent="0.25"/>
    <row r="97729" ht="15" customHeight="1" x14ac:dyDescent="0.25"/>
    <row r="97737" ht="15" customHeight="1" x14ac:dyDescent="0.25"/>
    <row r="97745" ht="15" customHeight="1" x14ac:dyDescent="0.25"/>
    <row r="97753" ht="15" customHeight="1" x14ac:dyDescent="0.25"/>
    <row r="97761" ht="15" customHeight="1" x14ac:dyDescent="0.25"/>
    <row r="97769" ht="15" customHeight="1" x14ac:dyDescent="0.25"/>
    <row r="97777" ht="15" customHeight="1" x14ac:dyDescent="0.25"/>
    <row r="97785" ht="15" customHeight="1" x14ac:dyDescent="0.25"/>
    <row r="97793" ht="15" customHeight="1" x14ac:dyDescent="0.25"/>
    <row r="97801" ht="15" customHeight="1" x14ac:dyDescent="0.25"/>
    <row r="97809" ht="15" customHeight="1" x14ac:dyDescent="0.25"/>
    <row r="97817" ht="15" customHeight="1" x14ac:dyDescent="0.25"/>
    <row r="97825" ht="15" customHeight="1" x14ac:dyDescent="0.25"/>
    <row r="97833" ht="15" customHeight="1" x14ac:dyDescent="0.25"/>
    <row r="97841" ht="15" customHeight="1" x14ac:dyDescent="0.25"/>
    <row r="97849" ht="15" customHeight="1" x14ac:dyDescent="0.25"/>
    <row r="97857" ht="15" customHeight="1" x14ac:dyDescent="0.25"/>
    <row r="97865" ht="15" customHeight="1" x14ac:dyDescent="0.25"/>
    <row r="97873" ht="15" customHeight="1" x14ac:dyDescent="0.25"/>
    <row r="97881" ht="15" customHeight="1" x14ac:dyDescent="0.25"/>
    <row r="97889" ht="15" customHeight="1" x14ac:dyDescent="0.25"/>
    <row r="97897" ht="15" customHeight="1" x14ac:dyDescent="0.25"/>
    <row r="97905" ht="15" customHeight="1" x14ac:dyDescent="0.25"/>
    <row r="97913" ht="15" customHeight="1" x14ac:dyDescent="0.25"/>
    <row r="97921" ht="15" customHeight="1" x14ac:dyDescent="0.25"/>
    <row r="97929" ht="15" customHeight="1" x14ac:dyDescent="0.25"/>
    <row r="97937" ht="15" customHeight="1" x14ac:dyDescent="0.25"/>
    <row r="97945" ht="15" customHeight="1" x14ac:dyDescent="0.25"/>
    <row r="97953" ht="15" customHeight="1" x14ac:dyDescent="0.25"/>
    <row r="97961" ht="15" customHeight="1" x14ac:dyDescent="0.25"/>
    <row r="97969" ht="15" customHeight="1" x14ac:dyDescent="0.25"/>
    <row r="97977" ht="15" customHeight="1" x14ac:dyDescent="0.25"/>
    <row r="97985" ht="15" customHeight="1" x14ac:dyDescent="0.25"/>
    <row r="97993" ht="15" customHeight="1" x14ac:dyDescent="0.25"/>
    <row r="98001" ht="15" customHeight="1" x14ac:dyDescent="0.25"/>
    <row r="98009" ht="15" customHeight="1" x14ac:dyDescent="0.25"/>
    <row r="98017" ht="15" customHeight="1" x14ac:dyDescent="0.25"/>
    <row r="98025" ht="15" customHeight="1" x14ac:dyDescent="0.25"/>
    <row r="98033" ht="15" customHeight="1" x14ac:dyDescent="0.25"/>
    <row r="98041" ht="15" customHeight="1" x14ac:dyDescent="0.25"/>
    <row r="98049" ht="15" customHeight="1" x14ac:dyDescent="0.25"/>
    <row r="98057" ht="15" customHeight="1" x14ac:dyDescent="0.25"/>
    <row r="98065" ht="15" customHeight="1" x14ac:dyDescent="0.25"/>
    <row r="98073" ht="15" customHeight="1" x14ac:dyDescent="0.25"/>
    <row r="98081" ht="15" customHeight="1" x14ac:dyDescent="0.25"/>
    <row r="98089" ht="15" customHeight="1" x14ac:dyDescent="0.25"/>
    <row r="98097" ht="15" customHeight="1" x14ac:dyDescent="0.25"/>
    <row r="98105" ht="15" customHeight="1" x14ac:dyDescent="0.25"/>
    <row r="98113" ht="15" customHeight="1" x14ac:dyDescent="0.25"/>
    <row r="98121" ht="15" customHeight="1" x14ac:dyDescent="0.25"/>
    <row r="98129" ht="15" customHeight="1" x14ac:dyDescent="0.25"/>
    <row r="98137" ht="15" customHeight="1" x14ac:dyDescent="0.25"/>
    <row r="98145" ht="15" customHeight="1" x14ac:dyDescent="0.25"/>
    <row r="98153" ht="15" customHeight="1" x14ac:dyDescent="0.25"/>
    <row r="98161" ht="15" customHeight="1" x14ac:dyDescent="0.25"/>
    <row r="98169" ht="15" customHeight="1" x14ac:dyDescent="0.25"/>
    <row r="98177" ht="15" customHeight="1" x14ac:dyDescent="0.25"/>
    <row r="98185" ht="15" customHeight="1" x14ac:dyDescent="0.25"/>
    <row r="98193" ht="15" customHeight="1" x14ac:dyDescent="0.25"/>
    <row r="98201" ht="15" customHeight="1" x14ac:dyDescent="0.25"/>
    <row r="98209" ht="15" customHeight="1" x14ac:dyDescent="0.25"/>
    <row r="98217" ht="15" customHeight="1" x14ac:dyDescent="0.25"/>
    <row r="98225" ht="15" customHeight="1" x14ac:dyDescent="0.25"/>
    <row r="98233" ht="15" customHeight="1" x14ac:dyDescent="0.25"/>
    <row r="98241" ht="15" customHeight="1" x14ac:dyDescent="0.25"/>
    <row r="98249" ht="15" customHeight="1" x14ac:dyDescent="0.25"/>
    <row r="98257" ht="15" customHeight="1" x14ac:dyDescent="0.25"/>
    <row r="98265" ht="15" customHeight="1" x14ac:dyDescent="0.25"/>
    <row r="98273" ht="15" customHeight="1" x14ac:dyDescent="0.25"/>
    <row r="98281" ht="15" customHeight="1" x14ac:dyDescent="0.25"/>
    <row r="98289" ht="15" customHeight="1" x14ac:dyDescent="0.25"/>
    <row r="98297" ht="15" customHeight="1" x14ac:dyDescent="0.25"/>
    <row r="98305" ht="15" customHeight="1" x14ac:dyDescent="0.25"/>
    <row r="98313" ht="15" customHeight="1" x14ac:dyDescent="0.25"/>
    <row r="98321" ht="15" customHeight="1" x14ac:dyDescent="0.25"/>
    <row r="98329" ht="15" customHeight="1" x14ac:dyDescent="0.25"/>
    <row r="98337" ht="15" customHeight="1" x14ac:dyDescent="0.25"/>
    <row r="98345" ht="15" customHeight="1" x14ac:dyDescent="0.25"/>
    <row r="98353" ht="15" customHeight="1" x14ac:dyDescent="0.25"/>
    <row r="98361" ht="15" customHeight="1" x14ac:dyDescent="0.25"/>
    <row r="98369" ht="15" customHeight="1" x14ac:dyDescent="0.25"/>
    <row r="98377" ht="15" customHeight="1" x14ac:dyDescent="0.25"/>
    <row r="98385" ht="15" customHeight="1" x14ac:dyDescent="0.25"/>
    <row r="98393" ht="15" customHeight="1" x14ac:dyDescent="0.25"/>
    <row r="98401" ht="15" customHeight="1" x14ac:dyDescent="0.25"/>
    <row r="98409" ht="15" customHeight="1" x14ac:dyDescent="0.25"/>
    <row r="98417" ht="15" customHeight="1" x14ac:dyDescent="0.25"/>
    <row r="98425" ht="15" customHeight="1" x14ac:dyDescent="0.25"/>
    <row r="98433" ht="15" customHeight="1" x14ac:dyDescent="0.25"/>
    <row r="98441" ht="15" customHeight="1" x14ac:dyDescent="0.25"/>
    <row r="98449" ht="15" customHeight="1" x14ac:dyDescent="0.25"/>
    <row r="98457" ht="15" customHeight="1" x14ac:dyDescent="0.25"/>
    <row r="98465" ht="15" customHeight="1" x14ac:dyDescent="0.25"/>
    <row r="98473" ht="15" customHeight="1" x14ac:dyDescent="0.25"/>
    <row r="98481" ht="15" customHeight="1" x14ac:dyDescent="0.25"/>
    <row r="98489" ht="15" customHeight="1" x14ac:dyDescent="0.25"/>
    <row r="98497" ht="15" customHeight="1" x14ac:dyDescent="0.25"/>
    <row r="98505" ht="15" customHeight="1" x14ac:dyDescent="0.25"/>
    <row r="98513" ht="15" customHeight="1" x14ac:dyDescent="0.25"/>
    <row r="98521" ht="15" customHeight="1" x14ac:dyDescent="0.25"/>
    <row r="98529" ht="15" customHeight="1" x14ac:dyDescent="0.25"/>
    <row r="98537" ht="15" customHeight="1" x14ac:dyDescent="0.25"/>
    <row r="98545" ht="15" customHeight="1" x14ac:dyDescent="0.25"/>
    <row r="98553" ht="15" customHeight="1" x14ac:dyDescent="0.25"/>
    <row r="98561" ht="15" customHeight="1" x14ac:dyDescent="0.25"/>
    <row r="98569" ht="15" customHeight="1" x14ac:dyDescent="0.25"/>
    <row r="98577" ht="15" customHeight="1" x14ac:dyDescent="0.25"/>
    <row r="98585" ht="15" customHeight="1" x14ac:dyDescent="0.25"/>
    <row r="98593" ht="15" customHeight="1" x14ac:dyDescent="0.25"/>
    <row r="98601" ht="15" customHeight="1" x14ac:dyDescent="0.25"/>
    <row r="98609" ht="15" customHeight="1" x14ac:dyDescent="0.25"/>
    <row r="98617" ht="15" customHeight="1" x14ac:dyDescent="0.25"/>
    <row r="98625" ht="15" customHeight="1" x14ac:dyDescent="0.25"/>
    <row r="98633" ht="15" customHeight="1" x14ac:dyDescent="0.25"/>
    <row r="98641" ht="15" customHeight="1" x14ac:dyDescent="0.25"/>
    <row r="98649" ht="15" customHeight="1" x14ac:dyDescent="0.25"/>
    <row r="98657" ht="15" customHeight="1" x14ac:dyDescent="0.25"/>
    <row r="98665" ht="15" customHeight="1" x14ac:dyDescent="0.25"/>
    <row r="98673" ht="15" customHeight="1" x14ac:dyDescent="0.25"/>
    <row r="98681" ht="15" customHeight="1" x14ac:dyDescent="0.25"/>
    <row r="98689" ht="15" customHeight="1" x14ac:dyDescent="0.25"/>
    <row r="98697" ht="15" customHeight="1" x14ac:dyDescent="0.25"/>
    <row r="98705" ht="15" customHeight="1" x14ac:dyDescent="0.25"/>
    <row r="98713" ht="15" customHeight="1" x14ac:dyDescent="0.25"/>
    <row r="98721" ht="15" customHeight="1" x14ac:dyDescent="0.25"/>
    <row r="98729" ht="15" customHeight="1" x14ac:dyDescent="0.25"/>
    <row r="98737" ht="15" customHeight="1" x14ac:dyDescent="0.25"/>
    <row r="98745" ht="15" customHeight="1" x14ac:dyDescent="0.25"/>
    <row r="98753" ht="15" customHeight="1" x14ac:dyDescent="0.25"/>
    <row r="98761" ht="15" customHeight="1" x14ac:dyDescent="0.25"/>
    <row r="98769" ht="15" customHeight="1" x14ac:dyDescent="0.25"/>
    <row r="98777" ht="15" customHeight="1" x14ac:dyDescent="0.25"/>
    <row r="98785" ht="15" customHeight="1" x14ac:dyDescent="0.25"/>
    <row r="98793" ht="15" customHeight="1" x14ac:dyDescent="0.25"/>
    <row r="98801" ht="15" customHeight="1" x14ac:dyDescent="0.25"/>
    <row r="98809" ht="15" customHeight="1" x14ac:dyDescent="0.25"/>
    <row r="98817" ht="15" customHeight="1" x14ac:dyDescent="0.25"/>
    <row r="98825" ht="15" customHeight="1" x14ac:dyDescent="0.25"/>
    <row r="98833" ht="15" customHeight="1" x14ac:dyDescent="0.25"/>
    <row r="98841" ht="15" customHeight="1" x14ac:dyDescent="0.25"/>
    <row r="98849" ht="15" customHeight="1" x14ac:dyDescent="0.25"/>
    <row r="98857" ht="15" customHeight="1" x14ac:dyDescent="0.25"/>
    <row r="98865" ht="15" customHeight="1" x14ac:dyDescent="0.25"/>
    <row r="98873" ht="15" customHeight="1" x14ac:dyDescent="0.25"/>
    <row r="98881" ht="15" customHeight="1" x14ac:dyDescent="0.25"/>
    <row r="98889" ht="15" customHeight="1" x14ac:dyDescent="0.25"/>
    <row r="98897" ht="15" customHeight="1" x14ac:dyDescent="0.25"/>
    <row r="98905" ht="15" customHeight="1" x14ac:dyDescent="0.25"/>
    <row r="98913" ht="15" customHeight="1" x14ac:dyDescent="0.25"/>
    <row r="98921" ht="15" customHeight="1" x14ac:dyDescent="0.25"/>
    <row r="98929" ht="15" customHeight="1" x14ac:dyDescent="0.25"/>
    <row r="98937" ht="15" customHeight="1" x14ac:dyDescent="0.25"/>
    <row r="98945" ht="15" customHeight="1" x14ac:dyDescent="0.25"/>
    <row r="98953" ht="15" customHeight="1" x14ac:dyDescent="0.25"/>
    <row r="98961" ht="15" customHeight="1" x14ac:dyDescent="0.25"/>
    <row r="98969" ht="15" customHeight="1" x14ac:dyDescent="0.25"/>
    <row r="98977" ht="15" customHeight="1" x14ac:dyDescent="0.25"/>
    <row r="98985" ht="15" customHeight="1" x14ac:dyDescent="0.25"/>
    <row r="98993" ht="15" customHeight="1" x14ac:dyDescent="0.25"/>
    <row r="99001" ht="15" customHeight="1" x14ac:dyDescent="0.25"/>
    <row r="99009" ht="15" customHeight="1" x14ac:dyDescent="0.25"/>
    <row r="99017" ht="15" customHeight="1" x14ac:dyDescent="0.25"/>
    <row r="99025" ht="15" customHeight="1" x14ac:dyDescent="0.25"/>
    <row r="99033" ht="15" customHeight="1" x14ac:dyDescent="0.25"/>
    <row r="99041" ht="15" customHeight="1" x14ac:dyDescent="0.25"/>
    <row r="99049" ht="15" customHeight="1" x14ac:dyDescent="0.25"/>
    <row r="99057" ht="15" customHeight="1" x14ac:dyDescent="0.25"/>
    <row r="99065" ht="15" customHeight="1" x14ac:dyDescent="0.25"/>
    <row r="99073" ht="15" customHeight="1" x14ac:dyDescent="0.25"/>
    <row r="99081" ht="15" customHeight="1" x14ac:dyDescent="0.25"/>
    <row r="99089" ht="15" customHeight="1" x14ac:dyDescent="0.25"/>
    <row r="99097" ht="15" customHeight="1" x14ac:dyDescent="0.25"/>
    <row r="99105" ht="15" customHeight="1" x14ac:dyDescent="0.25"/>
    <row r="99113" ht="15" customHeight="1" x14ac:dyDescent="0.25"/>
    <row r="99121" ht="15" customHeight="1" x14ac:dyDescent="0.25"/>
    <row r="99129" ht="15" customHeight="1" x14ac:dyDescent="0.25"/>
    <row r="99137" ht="15" customHeight="1" x14ac:dyDescent="0.25"/>
    <row r="99145" ht="15" customHeight="1" x14ac:dyDescent="0.25"/>
    <row r="99153" ht="15" customHeight="1" x14ac:dyDescent="0.25"/>
    <row r="99161" ht="15" customHeight="1" x14ac:dyDescent="0.25"/>
    <row r="99169" ht="15" customHeight="1" x14ac:dyDescent="0.25"/>
    <row r="99177" ht="15" customHeight="1" x14ac:dyDescent="0.25"/>
    <row r="99185" ht="15" customHeight="1" x14ac:dyDescent="0.25"/>
    <row r="99193" ht="15" customHeight="1" x14ac:dyDescent="0.25"/>
    <row r="99201" ht="15" customHeight="1" x14ac:dyDescent="0.25"/>
    <row r="99209" ht="15" customHeight="1" x14ac:dyDescent="0.25"/>
    <row r="99217" ht="15" customHeight="1" x14ac:dyDescent="0.25"/>
    <row r="99225" ht="15" customHeight="1" x14ac:dyDescent="0.25"/>
    <row r="99233" ht="15" customHeight="1" x14ac:dyDescent="0.25"/>
    <row r="99241" ht="15" customHeight="1" x14ac:dyDescent="0.25"/>
    <row r="99249" ht="15" customHeight="1" x14ac:dyDescent="0.25"/>
    <row r="99257" ht="15" customHeight="1" x14ac:dyDescent="0.25"/>
    <row r="99265" ht="15" customHeight="1" x14ac:dyDescent="0.25"/>
    <row r="99273" ht="15" customHeight="1" x14ac:dyDescent="0.25"/>
    <row r="99281" ht="15" customHeight="1" x14ac:dyDescent="0.25"/>
    <row r="99289" ht="15" customHeight="1" x14ac:dyDescent="0.25"/>
    <row r="99297" ht="15" customHeight="1" x14ac:dyDescent="0.25"/>
    <row r="99305" ht="15" customHeight="1" x14ac:dyDescent="0.25"/>
    <row r="99313" ht="15" customHeight="1" x14ac:dyDescent="0.25"/>
    <row r="99321" ht="15" customHeight="1" x14ac:dyDescent="0.25"/>
    <row r="99329" ht="15" customHeight="1" x14ac:dyDescent="0.25"/>
    <row r="99337" ht="15" customHeight="1" x14ac:dyDescent="0.25"/>
    <row r="99345" ht="15" customHeight="1" x14ac:dyDescent="0.25"/>
    <row r="99353" ht="15" customHeight="1" x14ac:dyDescent="0.25"/>
    <row r="99361" ht="15" customHeight="1" x14ac:dyDescent="0.25"/>
    <row r="99369" ht="15" customHeight="1" x14ac:dyDescent="0.25"/>
    <row r="99377" ht="15" customHeight="1" x14ac:dyDescent="0.25"/>
    <row r="99385" ht="15" customHeight="1" x14ac:dyDescent="0.25"/>
    <row r="99393" ht="15" customHeight="1" x14ac:dyDescent="0.25"/>
    <row r="99401" ht="15" customHeight="1" x14ac:dyDescent="0.25"/>
    <row r="99409" ht="15" customHeight="1" x14ac:dyDescent="0.25"/>
    <row r="99417" ht="15" customHeight="1" x14ac:dyDescent="0.25"/>
    <row r="99425" ht="15" customHeight="1" x14ac:dyDescent="0.25"/>
    <row r="99433" ht="15" customHeight="1" x14ac:dyDescent="0.25"/>
    <row r="99441" ht="15" customHeight="1" x14ac:dyDescent="0.25"/>
    <row r="99449" ht="15" customHeight="1" x14ac:dyDescent="0.25"/>
    <row r="99457" ht="15" customHeight="1" x14ac:dyDescent="0.25"/>
    <row r="99465" ht="15" customHeight="1" x14ac:dyDescent="0.25"/>
    <row r="99473" ht="15" customHeight="1" x14ac:dyDescent="0.25"/>
    <row r="99481" ht="15" customHeight="1" x14ac:dyDescent="0.25"/>
    <row r="99489" ht="15" customHeight="1" x14ac:dyDescent="0.25"/>
    <row r="99497" ht="15" customHeight="1" x14ac:dyDescent="0.25"/>
    <row r="99505" ht="15" customHeight="1" x14ac:dyDescent="0.25"/>
    <row r="99513" ht="15" customHeight="1" x14ac:dyDescent="0.25"/>
    <row r="99521" ht="15" customHeight="1" x14ac:dyDescent="0.25"/>
    <row r="99529" ht="15" customHeight="1" x14ac:dyDescent="0.25"/>
    <row r="99537" ht="15" customHeight="1" x14ac:dyDescent="0.25"/>
    <row r="99545" ht="15" customHeight="1" x14ac:dyDescent="0.25"/>
    <row r="99553" ht="15" customHeight="1" x14ac:dyDescent="0.25"/>
    <row r="99561" ht="15" customHeight="1" x14ac:dyDescent="0.25"/>
    <row r="99569" ht="15" customHeight="1" x14ac:dyDescent="0.25"/>
    <row r="99577" ht="15" customHeight="1" x14ac:dyDescent="0.25"/>
    <row r="99585" ht="15" customHeight="1" x14ac:dyDescent="0.25"/>
    <row r="99593" ht="15" customHeight="1" x14ac:dyDescent="0.25"/>
    <row r="99601" ht="15" customHeight="1" x14ac:dyDescent="0.25"/>
    <row r="99609" ht="15" customHeight="1" x14ac:dyDescent="0.25"/>
    <row r="99617" ht="15" customHeight="1" x14ac:dyDescent="0.25"/>
    <row r="99625" ht="15" customHeight="1" x14ac:dyDescent="0.25"/>
    <row r="99633" ht="15" customHeight="1" x14ac:dyDescent="0.25"/>
    <row r="99641" ht="15" customHeight="1" x14ac:dyDescent="0.25"/>
    <row r="99649" ht="15" customHeight="1" x14ac:dyDescent="0.25"/>
    <row r="99657" ht="15" customHeight="1" x14ac:dyDescent="0.25"/>
    <row r="99665" ht="15" customHeight="1" x14ac:dyDescent="0.25"/>
    <row r="99673" ht="15" customHeight="1" x14ac:dyDescent="0.25"/>
    <row r="99681" ht="15" customHeight="1" x14ac:dyDescent="0.25"/>
    <row r="99689" ht="15" customHeight="1" x14ac:dyDescent="0.25"/>
    <row r="99697" ht="15" customHeight="1" x14ac:dyDescent="0.25"/>
    <row r="99705" ht="15" customHeight="1" x14ac:dyDescent="0.25"/>
    <row r="99713" ht="15" customHeight="1" x14ac:dyDescent="0.25"/>
    <row r="99721" ht="15" customHeight="1" x14ac:dyDescent="0.25"/>
    <row r="99729" ht="15" customHeight="1" x14ac:dyDescent="0.25"/>
    <row r="99737" ht="15" customHeight="1" x14ac:dyDescent="0.25"/>
    <row r="99745" ht="15" customHeight="1" x14ac:dyDescent="0.25"/>
    <row r="99753" ht="15" customHeight="1" x14ac:dyDescent="0.25"/>
    <row r="99761" ht="15" customHeight="1" x14ac:dyDescent="0.25"/>
    <row r="99769" ht="15" customHeight="1" x14ac:dyDescent="0.25"/>
    <row r="99777" ht="15" customHeight="1" x14ac:dyDescent="0.25"/>
    <row r="99785" ht="15" customHeight="1" x14ac:dyDescent="0.25"/>
    <row r="99793" ht="15" customHeight="1" x14ac:dyDescent="0.25"/>
    <row r="99801" ht="15" customHeight="1" x14ac:dyDescent="0.25"/>
    <row r="99809" ht="15" customHeight="1" x14ac:dyDescent="0.25"/>
    <row r="99817" ht="15" customHeight="1" x14ac:dyDescent="0.25"/>
    <row r="99825" ht="15" customHeight="1" x14ac:dyDescent="0.25"/>
    <row r="99833" ht="15" customHeight="1" x14ac:dyDescent="0.25"/>
    <row r="99841" ht="15" customHeight="1" x14ac:dyDescent="0.25"/>
    <row r="99849" ht="15" customHeight="1" x14ac:dyDescent="0.25"/>
    <row r="99857" ht="15" customHeight="1" x14ac:dyDescent="0.25"/>
    <row r="99865" ht="15" customHeight="1" x14ac:dyDescent="0.25"/>
    <row r="99873" ht="15" customHeight="1" x14ac:dyDescent="0.25"/>
    <row r="99881" ht="15" customHeight="1" x14ac:dyDescent="0.25"/>
    <row r="99889" ht="15" customHeight="1" x14ac:dyDescent="0.25"/>
    <row r="99897" ht="15" customHeight="1" x14ac:dyDescent="0.25"/>
    <row r="99905" ht="15" customHeight="1" x14ac:dyDescent="0.25"/>
    <row r="99913" ht="15" customHeight="1" x14ac:dyDescent="0.25"/>
    <row r="99921" ht="15" customHeight="1" x14ac:dyDescent="0.25"/>
    <row r="99929" ht="15" customHeight="1" x14ac:dyDescent="0.25"/>
    <row r="99937" ht="15" customHeight="1" x14ac:dyDescent="0.25"/>
    <row r="99945" ht="15" customHeight="1" x14ac:dyDescent="0.25"/>
    <row r="99953" ht="15" customHeight="1" x14ac:dyDescent="0.25"/>
    <row r="99961" ht="15" customHeight="1" x14ac:dyDescent="0.25"/>
    <row r="99969" ht="15" customHeight="1" x14ac:dyDescent="0.25"/>
    <row r="99977" ht="15" customHeight="1" x14ac:dyDescent="0.25"/>
    <row r="99985" ht="15" customHeight="1" x14ac:dyDescent="0.25"/>
    <row r="99993" ht="15" customHeight="1" x14ac:dyDescent="0.25"/>
    <row r="100001" ht="15" customHeight="1" x14ac:dyDescent="0.25"/>
    <row r="100009" ht="15" customHeight="1" x14ac:dyDescent="0.25"/>
    <row r="100017" ht="15" customHeight="1" x14ac:dyDescent="0.25"/>
    <row r="100025" ht="15" customHeight="1" x14ac:dyDescent="0.25"/>
    <row r="100033" ht="15" customHeight="1" x14ac:dyDescent="0.25"/>
    <row r="100041" ht="15" customHeight="1" x14ac:dyDescent="0.25"/>
    <row r="100049" ht="15" customHeight="1" x14ac:dyDescent="0.25"/>
    <row r="100057" ht="15" customHeight="1" x14ac:dyDescent="0.25"/>
    <row r="100065" ht="15" customHeight="1" x14ac:dyDescent="0.25"/>
    <row r="100073" ht="15" customHeight="1" x14ac:dyDescent="0.25"/>
    <row r="100081" ht="15" customHeight="1" x14ac:dyDescent="0.25"/>
    <row r="100089" ht="15" customHeight="1" x14ac:dyDescent="0.25"/>
    <row r="100097" ht="15" customHeight="1" x14ac:dyDescent="0.25"/>
    <row r="100105" ht="15" customHeight="1" x14ac:dyDescent="0.25"/>
    <row r="100113" ht="15" customHeight="1" x14ac:dyDescent="0.25"/>
    <row r="100121" ht="15" customHeight="1" x14ac:dyDescent="0.25"/>
    <row r="100129" ht="15" customHeight="1" x14ac:dyDescent="0.25"/>
    <row r="100137" ht="15" customHeight="1" x14ac:dyDescent="0.25"/>
    <row r="100145" ht="15" customHeight="1" x14ac:dyDescent="0.25"/>
    <row r="100153" ht="15" customHeight="1" x14ac:dyDescent="0.25"/>
    <row r="100161" ht="15" customHeight="1" x14ac:dyDescent="0.25"/>
    <row r="100169" ht="15" customHeight="1" x14ac:dyDescent="0.25"/>
    <row r="100177" ht="15" customHeight="1" x14ac:dyDescent="0.25"/>
    <row r="100185" ht="15" customHeight="1" x14ac:dyDescent="0.25"/>
    <row r="100193" ht="15" customHeight="1" x14ac:dyDescent="0.25"/>
    <row r="100201" ht="15" customHeight="1" x14ac:dyDescent="0.25"/>
    <row r="100209" ht="15" customHeight="1" x14ac:dyDescent="0.25"/>
    <row r="100217" ht="15" customHeight="1" x14ac:dyDescent="0.25"/>
    <row r="100225" ht="15" customHeight="1" x14ac:dyDescent="0.25"/>
    <row r="100233" ht="15" customHeight="1" x14ac:dyDescent="0.25"/>
    <row r="100241" ht="15" customHeight="1" x14ac:dyDescent="0.25"/>
    <row r="100249" ht="15" customHeight="1" x14ac:dyDescent="0.25"/>
    <row r="100257" ht="15" customHeight="1" x14ac:dyDescent="0.25"/>
    <row r="100265" ht="15" customHeight="1" x14ac:dyDescent="0.25"/>
    <row r="100273" ht="15" customHeight="1" x14ac:dyDescent="0.25"/>
    <row r="100281" ht="15" customHeight="1" x14ac:dyDescent="0.25"/>
    <row r="100289" ht="15" customHeight="1" x14ac:dyDescent="0.25"/>
    <row r="100297" ht="15" customHeight="1" x14ac:dyDescent="0.25"/>
    <row r="100305" ht="15" customHeight="1" x14ac:dyDescent="0.25"/>
    <row r="100313" ht="15" customHeight="1" x14ac:dyDescent="0.25"/>
    <row r="100321" ht="15" customHeight="1" x14ac:dyDescent="0.25"/>
    <row r="100329" ht="15" customHeight="1" x14ac:dyDescent="0.25"/>
    <row r="100337" ht="15" customHeight="1" x14ac:dyDescent="0.25"/>
    <row r="100345" ht="15" customHeight="1" x14ac:dyDescent="0.25"/>
    <row r="100353" ht="15" customHeight="1" x14ac:dyDescent="0.25"/>
    <row r="100361" ht="15" customHeight="1" x14ac:dyDescent="0.25"/>
    <row r="100369" ht="15" customHeight="1" x14ac:dyDescent="0.25"/>
    <row r="100377" ht="15" customHeight="1" x14ac:dyDescent="0.25"/>
    <row r="100385" ht="15" customHeight="1" x14ac:dyDescent="0.25"/>
    <row r="100393" ht="15" customHeight="1" x14ac:dyDescent="0.25"/>
    <row r="100401" ht="15" customHeight="1" x14ac:dyDescent="0.25"/>
    <row r="100409" ht="15" customHeight="1" x14ac:dyDescent="0.25"/>
    <row r="100417" ht="15" customHeight="1" x14ac:dyDescent="0.25"/>
    <row r="100425" ht="15" customHeight="1" x14ac:dyDescent="0.25"/>
    <row r="100433" ht="15" customHeight="1" x14ac:dyDescent="0.25"/>
    <row r="100441" ht="15" customHeight="1" x14ac:dyDescent="0.25"/>
    <row r="100449" ht="15" customHeight="1" x14ac:dyDescent="0.25"/>
    <row r="100457" ht="15" customHeight="1" x14ac:dyDescent="0.25"/>
    <row r="100465" ht="15" customHeight="1" x14ac:dyDescent="0.25"/>
    <row r="100473" ht="15" customHeight="1" x14ac:dyDescent="0.25"/>
    <row r="100481" ht="15" customHeight="1" x14ac:dyDescent="0.25"/>
    <row r="100489" ht="15" customHeight="1" x14ac:dyDescent="0.25"/>
    <row r="100497" ht="15" customHeight="1" x14ac:dyDescent="0.25"/>
    <row r="100505" ht="15" customHeight="1" x14ac:dyDescent="0.25"/>
    <row r="100513" ht="15" customHeight="1" x14ac:dyDescent="0.25"/>
    <row r="100521" ht="15" customHeight="1" x14ac:dyDescent="0.25"/>
    <row r="100529" ht="15" customHeight="1" x14ac:dyDescent="0.25"/>
    <row r="100537" ht="15" customHeight="1" x14ac:dyDescent="0.25"/>
    <row r="100545" ht="15" customHeight="1" x14ac:dyDescent="0.25"/>
    <row r="100553" ht="15" customHeight="1" x14ac:dyDescent="0.25"/>
    <row r="100561" ht="15" customHeight="1" x14ac:dyDescent="0.25"/>
    <row r="100569" ht="15" customHeight="1" x14ac:dyDescent="0.25"/>
    <row r="100577" ht="15" customHeight="1" x14ac:dyDescent="0.25"/>
    <row r="100585" ht="15" customHeight="1" x14ac:dyDescent="0.25"/>
    <row r="100593" ht="15" customHeight="1" x14ac:dyDescent="0.25"/>
    <row r="100601" ht="15" customHeight="1" x14ac:dyDescent="0.25"/>
    <row r="100609" ht="15" customHeight="1" x14ac:dyDescent="0.25"/>
    <row r="100617" ht="15" customHeight="1" x14ac:dyDescent="0.25"/>
    <row r="100625" ht="15" customHeight="1" x14ac:dyDescent="0.25"/>
    <row r="100633" ht="15" customHeight="1" x14ac:dyDescent="0.25"/>
    <row r="100641" ht="15" customHeight="1" x14ac:dyDescent="0.25"/>
    <row r="100649" ht="15" customHeight="1" x14ac:dyDescent="0.25"/>
    <row r="100657" ht="15" customHeight="1" x14ac:dyDescent="0.25"/>
    <row r="100665" ht="15" customHeight="1" x14ac:dyDescent="0.25"/>
    <row r="100673" ht="15" customHeight="1" x14ac:dyDescent="0.25"/>
    <row r="100681" ht="15" customHeight="1" x14ac:dyDescent="0.25"/>
    <row r="100689" ht="15" customHeight="1" x14ac:dyDescent="0.25"/>
    <row r="100697" ht="15" customHeight="1" x14ac:dyDescent="0.25"/>
    <row r="100705" ht="15" customHeight="1" x14ac:dyDescent="0.25"/>
    <row r="100713" ht="15" customHeight="1" x14ac:dyDescent="0.25"/>
    <row r="100721" ht="15" customHeight="1" x14ac:dyDescent="0.25"/>
    <row r="100729" ht="15" customHeight="1" x14ac:dyDescent="0.25"/>
    <row r="100737" ht="15" customHeight="1" x14ac:dyDescent="0.25"/>
    <row r="100745" ht="15" customHeight="1" x14ac:dyDescent="0.25"/>
    <row r="100753" ht="15" customHeight="1" x14ac:dyDescent="0.25"/>
    <row r="100761" ht="15" customHeight="1" x14ac:dyDescent="0.25"/>
    <row r="100769" ht="15" customHeight="1" x14ac:dyDescent="0.25"/>
    <row r="100777" ht="15" customHeight="1" x14ac:dyDescent="0.25"/>
    <row r="100785" ht="15" customHeight="1" x14ac:dyDescent="0.25"/>
    <row r="100793" ht="15" customHeight="1" x14ac:dyDescent="0.25"/>
    <row r="100801" ht="15" customHeight="1" x14ac:dyDescent="0.25"/>
    <row r="100809" ht="15" customHeight="1" x14ac:dyDescent="0.25"/>
    <row r="100817" ht="15" customHeight="1" x14ac:dyDescent="0.25"/>
    <row r="100825" ht="15" customHeight="1" x14ac:dyDescent="0.25"/>
    <row r="100833" ht="15" customHeight="1" x14ac:dyDescent="0.25"/>
    <row r="100841" ht="15" customHeight="1" x14ac:dyDescent="0.25"/>
    <row r="100849" ht="15" customHeight="1" x14ac:dyDescent="0.25"/>
    <row r="100857" ht="15" customHeight="1" x14ac:dyDescent="0.25"/>
    <row r="100865" ht="15" customHeight="1" x14ac:dyDescent="0.25"/>
    <row r="100873" ht="15" customHeight="1" x14ac:dyDescent="0.25"/>
    <row r="100881" ht="15" customHeight="1" x14ac:dyDescent="0.25"/>
    <row r="100889" ht="15" customHeight="1" x14ac:dyDescent="0.25"/>
    <row r="100897" ht="15" customHeight="1" x14ac:dyDescent="0.25"/>
    <row r="100905" ht="15" customHeight="1" x14ac:dyDescent="0.25"/>
    <row r="100913" ht="15" customHeight="1" x14ac:dyDescent="0.25"/>
    <row r="100921" ht="15" customHeight="1" x14ac:dyDescent="0.25"/>
    <row r="100929" ht="15" customHeight="1" x14ac:dyDescent="0.25"/>
    <row r="100937" ht="15" customHeight="1" x14ac:dyDescent="0.25"/>
    <row r="100945" ht="15" customHeight="1" x14ac:dyDescent="0.25"/>
    <row r="100953" ht="15" customHeight="1" x14ac:dyDescent="0.25"/>
    <row r="100961" ht="15" customHeight="1" x14ac:dyDescent="0.25"/>
    <row r="100969" ht="15" customHeight="1" x14ac:dyDescent="0.25"/>
    <row r="100977" ht="15" customHeight="1" x14ac:dyDescent="0.25"/>
    <row r="100985" ht="15" customHeight="1" x14ac:dyDescent="0.25"/>
    <row r="100993" ht="15" customHeight="1" x14ac:dyDescent="0.25"/>
    <row r="101001" ht="15" customHeight="1" x14ac:dyDescent="0.25"/>
    <row r="101009" ht="15" customHeight="1" x14ac:dyDescent="0.25"/>
    <row r="101017" ht="15" customHeight="1" x14ac:dyDescent="0.25"/>
    <row r="101025" ht="15" customHeight="1" x14ac:dyDescent="0.25"/>
    <row r="101033" ht="15" customHeight="1" x14ac:dyDescent="0.25"/>
    <row r="101041" ht="15" customHeight="1" x14ac:dyDescent="0.25"/>
    <row r="101049" ht="15" customHeight="1" x14ac:dyDescent="0.25"/>
    <row r="101057" ht="15" customHeight="1" x14ac:dyDescent="0.25"/>
    <row r="101065" ht="15" customHeight="1" x14ac:dyDescent="0.25"/>
    <row r="101073" ht="15" customHeight="1" x14ac:dyDescent="0.25"/>
    <row r="101081" ht="15" customHeight="1" x14ac:dyDescent="0.25"/>
    <row r="101089" ht="15" customHeight="1" x14ac:dyDescent="0.25"/>
    <row r="101097" ht="15" customHeight="1" x14ac:dyDescent="0.25"/>
    <row r="101105" ht="15" customHeight="1" x14ac:dyDescent="0.25"/>
    <row r="101113" ht="15" customHeight="1" x14ac:dyDescent="0.25"/>
    <row r="101121" ht="15" customHeight="1" x14ac:dyDescent="0.25"/>
    <row r="101129" ht="15" customHeight="1" x14ac:dyDescent="0.25"/>
    <row r="101137" ht="15" customHeight="1" x14ac:dyDescent="0.25"/>
    <row r="101145" ht="15" customHeight="1" x14ac:dyDescent="0.25"/>
    <row r="101153" ht="15" customHeight="1" x14ac:dyDescent="0.25"/>
    <row r="101161" ht="15" customHeight="1" x14ac:dyDescent="0.25"/>
    <row r="101169" ht="15" customHeight="1" x14ac:dyDescent="0.25"/>
    <row r="101177" ht="15" customHeight="1" x14ac:dyDescent="0.25"/>
    <row r="101185" ht="15" customHeight="1" x14ac:dyDescent="0.25"/>
    <row r="101193" ht="15" customHeight="1" x14ac:dyDescent="0.25"/>
    <row r="101201" ht="15" customHeight="1" x14ac:dyDescent="0.25"/>
    <row r="101209" ht="15" customHeight="1" x14ac:dyDescent="0.25"/>
    <row r="101217" ht="15" customHeight="1" x14ac:dyDescent="0.25"/>
    <row r="101225" ht="15" customHeight="1" x14ac:dyDescent="0.25"/>
    <row r="101233" ht="15" customHeight="1" x14ac:dyDescent="0.25"/>
    <row r="101241" ht="15" customHeight="1" x14ac:dyDescent="0.25"/>
    <row r="101249" ht="15" customHeight="1" x14ac:dyDescent="0.25"/>
    <row r="101257" ht="15" customHeight="1" x14ac:dyDescent="0.25"/>
    <row r="101265" ht="15" customHeight="1" x14ac:dyDescent="0.25"/>
    <row r="101273" ht="15" customHeight="1" x14ac:dyDescent="0.25"/>
    <row r="101281" ht="15" customHeight="1" x14ac:dyDescent="0.25"/>
    <row r="101289" ht="15" customHeight="1" x14ac:dyDescent="0.25"/>
    <row r="101297" ht="15" customHeight="1" x14ac:dyDescent="0.25"/>
    <row r="101305" ht="15" customHeight="1" x14ac:dyDescent="0.25"/>
    <row r="101313" ht="15" customHeight="1" x14ac:dyDescent="0.25"/>
    <row r="101321" ht="15" customHeight="1" x14ac:dyDescent="0.25"/>
    <row r="101329" ht="15" customHeight="1" x14ac:dyDescent="0.25"/>
    <row r="101337" ht="15" customHeight="1" x14ac:dyDescent="0.25"/>
    <row r="101345" ht="15" customHeight="1" x14ac:dyDescent="0.25"/>
    <row r="101353" ht="15" customHeight="1" x14ac:dyDescent="0.25"/>
    <row r="101361" ht="15" customHeight="1" x14ac:dyDescent="0.25"/>
    <row r="101369" ht="15" customHeight="1" x14ac:dyDescent="0.25"/>
    <row r="101377" ht="15" customHeight="1" x14ac:dyDescent="0.25"/>
    <row r="101385" ht="15" customHeight="1" x14ac:dyDescent="0.25"/>
    <row r="101393" ht="15" customHeight="1" x14ac:dyDescent="0.25"/>
    <row r="101401" ht="15" customHeight="1" x14ac:dyDescent="0.25"/>
    <row r="101409" ht="15" customHeight="1" x14ac:dyDescent="0.25"/>
    <row r="101417" ht="15" customHeight="1" x14ac:dyDescent="0.25"/>
    <row r="101425" ht="15" customHeight="1" x14ac:dyDescent="0.25"/>
    <row r="101433" ht="15" customHeight="1" x14ac:dyDescent="0.25"/>
    <row r="101441" ht="15" customHeight="1" x14ac:dyDescent="0.25"/>
    <row r="101449" ht="15" customHeight="1" x14ac:dyDescent="0.25"/>
    <row r="101457" ht="15" customHeight="1" x14ac:dyDescent="0.25"/>
    <row r="101465" ht="15" customHeight="1" x14ac:dyDescent="0.25"/>
    <row r="101473" ht="15" customHeight="1" x14ac:dyDescent="0.25"/>
    <row r="101481" ht="15" customHeight="1" x14ac:dyDescent="0.25"/>
    <row r="101489" ht="15" customHeight="1" x14ac:dyDescent="0.25"/>
    <row r="101497" ht="15" customHeight="1" x14ac:dyDescent="0.25"/>
    <row r="101505" ht="15" customHeight="1" x14ac:dyDescent="0.25"/>
    <row r="101513" ht="15" customHeight="1" x14ac:dyDescent="0.25"/>
    <row r="101521" ht="15" customHeight="1" x14ac:dyDescent="0.25"/>
    <row r="101529" ht="15" customHeight="1" x14ac:dyDescent="0.25"/>
    <row r="101537" ht="15" customHeight="1" x14ac:dyDescent="0.25"/>
    <row r="101545" ht="15" customHeight="1" x14ac:dyDescent="0.25"/>
    <row r="101553" ht="15" customHeight="1" x14ac:dyDescent="0.25"/>
    <row r="101561" ht="15" customHeight="1" x14ac:dyDescent="0.25"/>
    <row r="101569" ht="15" customHeight="1" x14ac:dyDescent="0.25"/>
    <row r="101577" ht="15" customHeight="1" x14ac:dyDescent="0.25"/>
    <row r="101585" ht="15" customHeight="1" x14ac:dyDescent="0.25"/>
    <row r="101593" ht="15" customHeight="1" x14ac:dyDescent="0.25"/>
    <row r="101601" ht="15" customHeight="1" x14ac:dyDescent="0.25"/>
    <row r="101609" ht="15" customHeight="1" x14ac:dyDescent="0.25"/>
    <row r="101617" ht="15" customHeight="1" x14ac:dyDescent="0.25"/>
    <row r="101625" ht="15" customHeight="1" x14ac:dyDescent="0.25"/>
    <row r="101633" ht="15" customHeight="1" x14ac:dyDescent="0.25"/>
    <row r="101641" ht="15" customHeight="1" x14ac:dyDescent="0.25"/>
    <row r="101649" ht="15" customHeight="1" x14ac:dyDescent="0.25"/>
    <row r="101657" ht="15" customHeight="1" x14ac:dyDescent="0.25"/>
    <row r="101665" ht="15" customHeight="1" x14ac:dyDescent="0.25"/>
    <row r="101673" ht="15" customHeight="1" x14ac:dyDescent="0.25"/>
    <row r="101681" ht="15" customHeight="1" x14ac:dyDescent="0.25"/>
    <row r="101689" ht="15" customHeight="1" x14ac:dyDescent="0.25"/>
    <row r="101697" ht="15" customHeight="1" x14ac:dyDescent="0.25"/>
    <row r="101705" ht="15" customHeight="1" x14ac:dyDescent="0.25"/>
    <row r="101713" ht="15" customHeight="1" x14ac:dyDescent="0.25"/>
    <row r="101721" ht="15" customHeight="1" x14ac:dyDescent="0.25"/>
    <row r="101729" ht="15" customHeight="1" x14ac:dyDescent="0.25"/>
    <row r="101737" ht="15" customHeight="1" x14ac:dyDescent="0.25"/>
    <row r="101745" ht="15" customHeight="1" x14ac:dyDescent="0.25"/>
    <row r="101753" ht="15" customHeight="1" x14ac:dyDescent="0.25"/>
    <row r="101761" ht="15" customHeight="1" x14ac:dyDescent="0.25"/>
    <row r="101769" ht="15" customHeight="1" x14ac:dyDescent="0.25"/>
    <row r="101777" ht="15" customHeight="1" x14ac:dyDescent="0.25"/>
    <row r="101785" ht="15" customHeight="1" x14ac:dyDescent="0.25"/>
    <row r="101793" ht="15" customHeight="1" x14ac:dyDescent="0.25"/>
    <row r="101801" ht="15" customHeight="1" x14ac:dyDescent="0.25"/>
    <row r="101809" ht="15" customHeight="1" x14ac:dyDescent="0.25"/>
    <row r="101817" ht="15" customHeight="1" x14ac:dyDescent="0.25"/>
    <row r="101825" ht="15" customHeight="1" x14ac:dyDescent="0.25"/>
    <row r="101833" ht="15" customHeight="1" x14ac:dyDescent="0.25"/>
    <row r="101841" ht="15" customHeight="1" x14ac:dyDescent="0.25"/>
    <row r="101849" ht="15" customHeight="1" x14ac:dyDescent="0.25"/>
    <row r="101857" ht="15" customHeight="1" x14ac:dyDescent="0.25"/>
    <row r="101865" ht="15" customHeight="1" x14ac:dyDescent="0.25"/>
    <row r="101873" ht="15" customHeight="1" x14ac:dyDescent="0.25"/>
    <row r="101881" ht="15" customHeight="1" x14ac:dyDescent="0.25"/>
    <row r="101889" ht="15" customHeight="1" x14ac:dyDescent="0.25"/>
    <row r="101897" ht="15" customHeight="1" x14ac:dyDescent="0.25"/>
    <row r="101905" ht="15" customHeight="1" x14ac:dyDescent="0.25"/>
    <row r="101913" ht="15" customHeight="1" x14ac:dyDescent="0.25"/>
    <row r="101921" ht="15" customHeight="1" x14ac:dyDescent="0.25"/>
    <row r="101929" ht="15" customHeight="1" x14ac:dyDescent="0.25"/>
    <row r="101937" ht="15" customHeight="1" x14ac:dyDescent="0.25"/>
    <row r="101945" ht="15" customHeight="1" x14ac:dyDescent="0.25"/>
    <row r="101953" ht="15" customHeight="1" x14ac:dyDescent="0.25"/>
    <row r="101961" ht="15" customHeight="1" x14ac:dyDescent="0.25"/>
    <row r="101969" ht="15" customHeight="1" x14ac:dyDescent="0.25"/>
    <row r="101977" ht="15" customHeight="1" x14ac:dyDescent="0.25"/>
    <row r="101985" ht="15" customHeight="1" x14ac:dyDescent="0.25"/>
    <row r="101993" ht="15" customHeight="1" x14ac:dyDescent="0.25"/>
    <row r="102001" ht="15" customHeight="1" x14ac:dyDescent="0.25"/>
    <row r="102009" ht="15" customHeight="1" x14ac:dyDescent="0.25"/>
    <row r="102017" ht="15" customHeight="1" x14ac:dyDescent="0.25"/>
    <row r="102025" ht="15" customHeight="1" x14ac:dyDescent="0.25"/>
    <row r="102033" ht="15" customHeight="1" x14ac:dyDescent="0.25"/>
    <row r="102041" ht="15" customHeight="1" x14ac:dyDescent="0.25"/>
    <row r="102049" ht="15" customHeight="1" x14ac:dyDescent="0.25"/>
    <row r="102057" ht="15" customHeight="1" x14ac:dyDescent="0.25"/>
    <row r="102065" ht="15" customHeight="1" x14ac:dyDescent="0.25"/>
    <row r="102073" ht="15" customHeight="1" x14ac:dyDescent="0.25"/>
    <row r="102081" ht="15" customHeight="1" x14ac:dyDescent="0.25"/>
    <row r="102089" ht="15" customHeight="1" x14ac:dyDescent="0.25"/>
    <row r="102097" ht="15" customHeight="1" x14ac:dyDescent="0.25"/>
    <row r="102105" ht="15" customHeight="1" x14ac:dyDescent="0.25"/>
    <row r="102113" ht="15" customHeight="1" x14ac:dyDescent="0.25"/>
    <row r="102121" ht="15" customHeight="1" x14ac:dyDescent="0.25"/>
    <row r="102129" ht="15" customHeight="1" x14ac:dyDescent="0.25"/>
    <row r="102137" ht="15" customHeight="1" x14ac:dyDescent="0.25"/>
    <row r="102145" ht="15" customHeight="1" x14ac:dyDescent="0.25"/>
    <row r="102153" ht="15" customHeight="1" x14ac:dyDescent="0.25"/>
    <row r="102161" ht="15" customHeight="1" x14ac:dyDescent="0.25"/>
    <row r="102169" ht="15" customHeight="1" x14ac:dyDescent="0.25"/>
    <row r="102177" ht="15" customHeight="1" x14ac:dyDescent="0.25"/>
    <row r="102185" ht="15" customHeight="1" x14ac:dyDescent="0.25"/>
    <row r="102193" ht="15" customHeight="1" x14ac:dyDescent="0.25"/>
    <row r="102201" ht="15" customHeight="1" x14ac:dyDescent="0.25"/>
    <row r="102209" ht="15" customHeight="1" x14ac:dyDescent="0.25"/>
    <row r="102217" ht="15" customHeight="1" x14ac:dyDescent="0.25"/>
    <row r="102225" ht="15" customHeight="1" x14ac:dyDescent="0.25"/>
    <row r="102233" ht="15" customHeight="1" x14ac:dyDescent="0.25"/>
    <row r="102241" ht="15" customHeight="1" x14ac:dyDescent="0.25"/>
    <row r="102249" ht="15" customHeight="1" x14ac:dyDescent="0.25"/>
    <row r="102257" ht="15" customHeight="1" x14ac:dyDescent="0.25"/>
    <row r="102265" ht="15" customHeight="1" x14ac:dyDescent="0.25"/>
    <row r="102273" ht="15" customHeight="1" x14ac:dyDescent="0.25"/>
    <row r="102281" ht="15" customHeight="1" x14ac:dyDescent="0.25"/>
    <row r="102289" ht="15" customHeight="1" x14ac:dyDescent="0.25"/>
    <row r="102297" ht="15" customHeight="1" x14ac:dyDescent="0.25"/>
    <row r="102305" ht="15" customHeight="1" x14ac:dyDescent="0.25"/>
    <row r="102313" ht="15" customHeight="1" x14ac:dyDescent="0.25"/>
    <row r="102321" ht="15" customHeight="1" x14ac:dyDescent="0.25"/>
    <row r="102329" ht="15" customHeight="1" x14ac:dyDescent="0.25"/>
    <row r="102337" ht="15" customHeight="1" x14ac:dyDescent="0.25"/>
    <row r="102345" ht="15" customHeight="1" x14ac:dyDescent="0.25"/>
    <row r="102353" ht="15" customHeight="1" x14ac:dyDescent="0.25"/>
    <row r="102361" ht="15" customHeight="1" x14ac:dyDescent="0.25"/>
    <row r="102369" ht="15" customHeight="1" x14ac:dyDescent="0.25"/>
    <row r="102377" ht="15" customHeight="1" x14ac:dyDescent="0.25"/>
    <row r="102385" ht="15" customHeight="1" x14ac:dyDescent="0.25"/>
    <row r="102393" ht="15" customHeight="1" x14ac:dyDescent="0.25"/>
    <row r="102401" ht="15" customHeight="1" x14ac:dyDescent="0.25"/>
    <row r="102409" ht="15" customHeight="1" x14ac:dyDescent="0.25"/>
    <row r="102417" ht="15" customHeight="1" x14ac:dyDescent="0.25"/>
    <row r="102425" ht="15" customHeight="1" x14ac:dyDescent="0.25"/>
    <row r="102433" ht="15" customHeight="1" x14ac:dyDescent="0.25"/>
    <row r="102441" ht="15" customHeight="1" x14ac:dyDescent="0.25"/>
    <row r="102449" ht="15" customHeight="1" x14ac:dyDescent="0.25"/>
    <row r="102457" ht="15" customHeight="1" x14ac:dyDescent="0.25"/>
    <row r="102465" ht="15" customHeight="1" x14ac:dyDescent="0.25"/>
    <row r="102473" ht="15" customHeight="1" x14ac:dyDescent="0.25"/>
    <row r="102481" ht="15" customHeight="1" x14ac:dyDescent="0.25"/>
    <row r="102489" ht="15" customHeight="1" x14ac:dyDescent="0.25"/>
    <row r="102497" ht="15" customHeight="1" x14ac:dyDescent="0.25"/>
    <row r="102505" ht="15" customHeight="1" x14ac:dyDescent="0.25"/>
    <row r="102513" ht="15" customHeight="1" x14ac:dyDescent="0.25"/>
    <row r="102521" ht="15" customHeight="1" x14ac:dyDescent="0.25"/>
    <row r="102529" ht="15" customHeight="1" x14ac:dyDescent="0.25"/>
    <row r="102537" ht="15" customHeight="1" x14ac:dyDescent="0.25"/>
    <row r="102545" ht="15" customHeight="1" x14ac:dyDescent="0.25"/>
    <row r="102553" ht="15" customHeight="1" x14ac:dyDescent="0.25"/>
    <row r="102561" ht="15" customHeight="1" x14ac:dyDescent="0.25"/>
    <row r="102569" ht="15" customHeight="1" x14ac:dyDescent="0.25"/>
    <row r="102577" ht="15" customHeight="1" x14ac:dyDescent="0.25"/>
    <row r="102585" ht="15" customHeight="1" x14ac:dyDescent="0.25"/>
    <row r="102593" ht="15" customHeight="1" x14ac:dyDescent="0.25"/>
    <row r="102601" ht="15" customHeight="1" x14ac:dyDescent="0.25"/>
    <row r="102609" ht="15" customHeight="1" x14ac:dyDescent="0.25"/>
    <row r="102617" ht="15" customHeight="1" x14ac:dyDescent="0.25"/>
    <row r="102625" ht="15" customHeight="1" x14ac:dyDescent="0.25"/>
    <row r="102633" ht="15" customHeight="1" x14ac:dyDescent="0.25"/>
    <row r="102641" ht="15" customHeight="1" x14ac:dyDescent="0.25"/>
    <row r="102649" ht="15" customHeight="1" x14ac:dyDescent="0.25"/>
    <row r="102657" ht="15" customHeight="1" x14ac:dyDescent="0.25"/>
    <row r="102665" ht="15" customHeight="1" x14ac:dyDescent="0.25"/>
    <row r="102673" ht="15" customHeight="1" x14ac:dyDescent="0.25"/>
    <row r="102681" ht="15" customHeight="1" x14ac:dyDescent="0.25"/>
    <row r="102689" ht="15" customHeight="1" x14ac:dyDescent="0.25"/>
    <row r="102697" ht="15" customHeight="1" x14ac:dyDescent="0.25"/>
    <row r="102705" ht="15" customHeight="1" x14ac:dyDescent="0.25"/>
    <row r="102713" ht="15" customHeight="1" x14ac:dyDescent="0.25"/>
    <row r="102721" ht="15" customHeight="1" x14ac:dyDescent="0.25"/>
    <row r="102729" ht="15" customHeight="1" x14ac:dyDescent="0.25"/>
    <row r="102737" ht="15" customHeight="1" x14ac:dyDescent="0.25"/>
    <row r="102745" ht="15" customHeight="1" x14ac:dyDescent="0.25"/>
    <row r="102753" ht="15" customHeight="1" x14ac:dyDescent="0.25"/>
    <row r="102761" ht="15" customHeight="1" x14ac:dyDescent="0.25"/>
    <row r="102769" ht="15" customHeight="1" x14ac:dyDescent="0.25"/>
    <row r="102777" ht="15" customHeight="1" x14ac:dyDescent="0.25"/>
    <row r="102785" ht="15" customHeight="1" x14ac:dyDescent="0.25"/>
    <row r="102793" ht="15" customHeight="1" x14ac:dyDescent="0.25"/>
    <row r="102801" ht="15" customHeight="1" x14ac:dyDescent="0.25"/>
    <row r="102809" ht="15" customHeight="1" x14ac:dyDescent="0.25"/>
    <row r="102817" ht="15" customHeight="1" x14ac:dyDescent="0.25"/>
    <row r="102825" ht="15" customHeight="1" x14ac:dyDescent="0.25"/>
    <row r="102833" ht="15" customHeight="1" x14ac:dyDescent="0.25"/>
    <row r="102841" ht="15" customHeight="1" x14ac:dyDescent="0.25"/>
    <row r="102849" ht="15" customHeight="1" x14ac:dyDescent="0.25"/>
    <row r="102857" ht="15" customHeight="1" x14ac:dyDescent="0.25"/>
    <row r="102865" ht="15" customHeight="1" x14ac:dyDescent="0.25"/>
    <row r="102873" ht="15" customHeight="1" x14ac:dyDescent="0.25"/>
    <row r="102881" ht="15" customHeight="1" x14ac:dyDescent="0.25"/>
    <row r="102889" ht="15" customHeight="1" x14ac:dyDescent="0.25"/>
    <row r="102897" ht="15" customHeight="1" x14ac:dyDescent="0.25"/>
    <row r="102905" ht="15" customHeight="1" x14ac:dyDescent="0.25"/>
    <row r="102913" ht="15" customHeight="1" x14ac:dyDescent="0.25"/>
    <row r="102921" ht="15" customHeight="1" x14ac:dyDescent="0.25"/>
    <row r="102929" ht="15" customHeight="1" x14ac:dyDescent="0.25"/>
    <row r="102937" ht="15" customHeight="1" x14ac:dyDescent="0.25"/>
    <row r="102945" ht="15" customHeight="1" x14ac:dyDescent="0.25"/>
    <row r="102953" ht="15" customHeight="1" x14ac:dyDescent="0.25"/>
    <row r="102961" ht="15" customHeight="1" x14ac:dyDescent="0.25"/>
    <row r="102969" ht="15" customHeight="1" x14ac:dyDescent="0.25"/>
    <row r="102977" ht="15" customHeight="1" x14ac:dyDescent="0.25"/>
    <row r="102985" ht="15" customHeight="1" x14ac:dyDescent="0.25"/>
    <row r="102993" ht="15" customHeight="1" x14ac:dyDescent="0.25"/>
    <row r="103001" ht="15" customHeight="1" x14ac:dyDescent="0.25"/>
    <row r="103009" ht="15" customHeight="1" x14ac:dyDescent="0.25"/>
    <row r="103017" ht="15" customHeight="1" x14ac:dyDescent="0.25"/>
    <row r="103025" ht="15" customHeight="1" x14ac:dyDescent="0.25"/>
    <row r="103033" ht="15" customHeight="1" x14ac:dyDescent="0.25"/>
    <row r="103041" ht="15" customHeight="1" x14ac:dyDescent="0.25"/>
    <row r="103049" ht="15" customHeight="1" x14ac:dyDescent="0.25"/>
    <row r="103057" ht="15" customHeight="1" x14ac:dyDescent="0.25"/>
    <row r="103065" ht="15" customHeight="1" x14ac:dyDescent="0.25"/>
    <row r="103073" ht="15" customHeight="1" x14ac:dyDescent="0.25"/>
    <row r="103081" ht="15" customHeight="1" x14ac:dyDescent="0.25"/>
    <row r="103089" ht="15" customHeight="1" x14ac:dyDescent="0.25"/>
    <row r="103097" ht="15" customHeight="1" x14ac:dyDescent="0.25"/>
    <row r="103105" ht="15" customHeight="1" x14ac:dyDescent="0.25"/>
    <row r="103113" ht="15" customHeight="1" x14ac:dyDescent="0.25"/>
    <row r="103121" ht="15" customHeight="1" x14ac:dyDescent="0.25"/>
    <row r="103129" ht="15" customHeight="1" x14ac:dyDescent="0.25"/>
    <row r="103137" ht="15" customHeight="1" x14ac:dyDescent="0.25"/>
    <row r="103145" ht="15" customHeight="1" x14ac:dyDescent="0.25"/>
    <row r="103153" ht="15" customHeight="1" x14ac:dyDescent="0.25"/>
    <row r="103161" ht="15" customHeight="1" x14ac:dyDescent="0.25"/>
    <row r="103169" ht="15" customHeight="1" x14ac:dyDescent="0.25"/>
    <row r="103177" ht="15" customHeight="1" x14ac:dyDescent="0.25"/>
    <row r="103185" ht="15" customHeight="1" x14ac:dyDescent="0.25"/>
    <row r="103193" ht="15" customHeight="1" x14ac:dyDescent="0.25"/>
    <row r="103201" ht="15" customHeight="1" x14ac:dyDescent="0.25"/>
    <row r="103209" ht="15" customHeight="1" x14ac:dyDescent="0.25"/>
    <row r="103217" ht="15" customHeight="1" x14ac:dyDescent="0.25"/>
    <row r="103225" ht="15" customHeight="1" x14ac:dyDescent="0.25"/>
    <row r="103233" ht="15" customHeight="1" x14ac:dyDescent="0.25"/>
    <row r="103241" ht="15" customHeight="1" x14ac:dyDescent="0.25"/>
    <row r="103249" ht="15" customHeight="1" x14ac:dyDescent="0.25"/>
    <row r="103257" ht="15" customHeight="1" x14ac:dyDescent="0.25"/>
    <row r="103265" ht="15" customHeight="1" x14ac:dyDescent="0.25"/>
    <row r="103273" ht="15" customHeight="1" x14ac:dyDescent="0.25"/>
    <row r="103281" ht="15" customHeight="1" x14ac:dyDescent="0.25"/>
    <row r="103289" ht="15" customHeight="1" x14ac:dyDescent="0.25"/>
    <row r="103297" ht="15" customHeight="1" x14ac:dyDescent="0.25"/>
    <row r="103305" ht="15" customHeight="1" x14ac:dyDescent="0.25"/>
    <row r="103313" ht="15" customHeight="1" x14ac:dyDescent="0.25"/>
    <row r="103321" ht="15" customHeight="1" x14ac:dyDescent="0.25"/>
    <row r="103329" ht="15" customHeight="1" x14ac:dyDescent="0.25"/>
    <row r="103337" ht="15" customHeight="1" x14ac:dyDescent="0.25"/>
    <row r="103345" ht="15" customHeight="1" x14ac:dyDescent="0.25"/>
    <row r="103353" ht="15" customHeight="1" x14ac:dyDescent="0.25"/>
    <row r="103361" ht="15" customHeight="1" x14ac:dyDescent="0.25"/>
    <row r="103369" ht="15" customHeight="1" x14ac:dyDescent="0.25"/>
    <row r="103377" ht="15" customHeight="1" x14ac:dyDescent="0.25"/>
    <row r="103385" ht="15" customHeight="1" x14ac:dyDescent="0.25"/>
    <row r="103393" ht="15" customHeight="1" x14ac:dyDescent="0.25"/>
    <row r="103401" ht="15" customHeight="1" x14ac:dyDescent="0.25"/>
    <row r="103409" ht="15" customHeight="1" x14ac:dyDescent="0.25"/>
    <row r="103417" ht="15" customHeight="1" x14ac:dyDescent="0.25"/>
    <row r="103425" ht="15" customHeight="1" x14ac:dyDescent="0.25"/>
    <row r="103433" ht="15" customHeight="1" x14ac:dyDescent="0.25"/>
    <row r="103441" ht="15" customHeight="1" x14ac:dyDescent="0.25"/>
    <row r="103449" ht="15" customHeight="1" x14ac:dyDescent="0.25"/>
    <row r="103457" ht="15" customHeight="1" x14ac:dyDescent="0.25"/>
    <row r="103465" ht="15" customHeight="1" x14ac:dyDescent="0.25"/>
    <row r="103473" ht="15" customHeight="1" x14ac:dyDescent="0.25"/>
    <row r="103481" ht="15" customHeight="1" x14ac:dyDescent="0.25"/>
    <row r="103489" ht="15" customHeight="1" x14ac:dyDescent="0.25"/>
    <row r="103497" ht="15" customHeight="1" x14ac:dyDescent="0.25"/>
    <row r="103505" ht="15" customHeight="1" x14ac:dyDescent="0.25"/>
    <row r="103513" ht="15" customHeight="1" x14ac:dyDescent="0.25"/>
    <row r="103521" ht="15" customHeight="1" x14ac:dyDescent="0.25"/>
    <row r="103529" ht="15" customHeight="1" x14ac:dyDescent="0.25"/>
    <row r="103537" ht="15" customHeight="1" x14ac:dyDescent="0.25"/>
    <row r="103545" ht="15" customHeight="1" x14ac:dyDescent="0.25"/>
    <row r="103553" ht="15" customHeight="1" x14ac:dyDescent="0.25"/>
    <row r="103561" ht="15" customHeight="1" x14ac:dyDescent="0.25"/>
    <row r="103569" ht="15" customHeight="1" x14ac:dyDescent="0.25"/>
    <row r="103577" ht="15" customHeight="1" x14ac:dyDescent="0.25"/>
    <row r="103585" ht="15" customHeight="1" x14ac:dyDescent="0.25"/>
    <row r="103593" ht="15" customHeight="1" x14ac:dyDescent="0.25"/>
    <row r="103601" ht="15" customHeight="1" x14ac:dyDescent="0.25"/>
    <row r="103609" ht="15" customHeight="1" x14ac:dyDescent="0.25"/>
    <row r="103617" ht="15" customHeight="1" x14ac:dyDescent="0.25"/>
    <row r="103625" ht="15" customHeight="1" x14ac:dyDescent="0.25"/>
    <row r="103633" ht="15" customHeight="1" x14ac:dyDescent="0.25"/>
    <row r="103641" ht="15" customHeight="1" x14ac:dyDescent="0.25"/>
    <row r="103649" ht="15" customHeight="1" x14ac:dyDescent="0.25"/>
    <row r="103657" ht="15" customHeight="1" x14ac:dyDescent="0.25"/>
    <row r="103665" ht="15" customHeight="1" x14ac:dyDescent="0.25"/>
    <row r="103673" ht="15" customHeight="1" x14ac:dyDescent="0.25"/>
    <row r="103681" ht="15" customHeight="1" x14ac:dyDescent="0.25"/>
    <row r="103689" ht="15" customHeight="1" x14ac:dyDescent="0.25"/>
    <row r="103697" ht="15" customHeight="1" x14ac:dyDescent="0.25"/>
    <row r="103705" ht="15" customHeight="1" x14ac:dyDescent="0.25"/>
    <row r="103713" ht="15" customHeight="1" x14ac:dyDescent="0.25"/>
    <row r="103721" ht="15" customHeight="1" x14ac:dyDescent="0.25"/>
    <row r="103729" ht="15" customHeight="1" x14ac:dyDescent="0.25"/>
    <row r="103737" ht="15" customHeight="1" x14ac:dyDescent="0.25"/>
    <row r="103745" ht="15" customHeight="1" x14ac:dyDescent="0.25"/>
    <row r="103753" ht="15" customHeight="1" x14ac:dyDescent="0.25"/>
    <row r="103761" ht="15" customHeight="1" x14ac:dyDescent="0.25"/>
    <row r="103769" ht="15" customHeight="1" x14ac:dyDescent="0.25"/>
    <row r="103777" ht="15" customHeight="1" x14ac:dyDescent="0.25"/>
    <row r="103785" ht="15" customHeight="1" x14ac:dyDescent="0.25"/>
    <row r="103793" ht="15" customHeight="1" x14ac:dyDescent="0.25"/>
    <row r="103801" ht="15" customHeight="1" x14ac:dyDescent="0.25"/>
    <row r="103809" ht="15" customHeight="1" x14ac:dyDescent="0.25"/>
    <row r="103817" ht="15" customHeight="1" x14ac:dyDescent="0.25"/>
    <row r="103825" ht="15" customHeight="1" x14ac:dyDescent="0.25"/>
    <row r="103833" ht="15" customHeight="1" x14ac:dyDescent="0.25"/>
    <row r="103841" ht="15" customHeight="1" x14ac:dyDescent="0.25"/>
    <row r="103849" ht="15" customHeight="1" x14ac:dyDescent="0.25"/>
    <row r="103857" ht="15" customHeight="1" x14ac:dyDescent="0.25"/>
    <row r="103865" ht="15" customHeight="1" x14ac:dyDescent="0.25"/>
    <row r="103873" ht="15" customHeight="1" x14ac:dyDescent="0.25"/>
    <row r="103881" ht="15" customHeight="1" x14ac:dyDescent="0.25"/>
    <row r="103889" ht="15" customHeight="1" x14ac:dyDescent="0.25"/>
    <row r="103897" ht="15" customHeight="1" x14ac:dyDescent="0.25"/>
    <row r="103905" ht="15" customHeight="1" x14ac:dyDescent="0.25"/>
    <row r="103913" ht="15" customHeight="1" x14ac:dyDescent="0.25"/>
    <row r="103921" ht="15" customHeight="1" x14ac:dyDescent="0.25"/>
    <row r="103929" ht="15" customHeight="1" x14ac:dyDescent="0.25"/>
    <row r="103937" ht="15" customHeight="1" x14ac:dyDescent="0.25"/>
    <row r="103945" ht="15" customHeight="1" x14ac:dyDescent="0.25"/>
    <row r="103953" ht="15" customHeight="1" x14ac:dyDescent="0.25"/>
    <row r="103961" ht="15" customHeight="1" x14ac:dyDescent="0.25"/>
    <row r="103969" ht="15" customHeight="1" x14ac:dyDescent="0.25"/>
    <row r="103977" ht="15" customHeight="1" x14ac:dyDescent="0.25"/>
    <row r="103985" ht="15" customHeight="1" x14ac:dyDescent="0.25"/>
    <row r="103993" ht="15" customHeight="1" x14ac:dyDescent="0.25"/>
    <row r="104001" ht="15" customHeight="1" x14ac:dyDescent="0.25"/>
    <row r="104009" ht="15" customHeight="1" x14ac:dyDescent="0.25"/>
    <row r="104017" ht="15" customHeight="1" x14ac:dyDescent="0.25"/>
    <row r="104025" ht="15" customHeight="1" x14ac:dyDescent="0.25"/>
    <row r="104033" ht="15" customHeight="1" x14ac:dyDescent="0.25"/>
    <row r="104041" ht="15" customHeight="1" x14ac:dyDescent="0.25"/>
    <row r="104049" ht="15" customHeight="1" x14ac:dyDescent="0.25"/>
    <row r="104057" ht="15" customHeight="1" x14ac:dyDescent="0.25"/>
    <row r="104065" ht="15" customHeight="1" x14ac:dyDescent="0.25"/>
    <row r="104073" ht="15" customHeight="1" x14ac:dyDescent="0.25"/>
    <row r="104081" ht="15" customHeight="1" x14ac:dyDescent="0.25"/>
    <row r="104089" ht="15" customHeight="1" x14ac:dyDescent="0.25"/>
    <row r="104097" ht="15" customHeight="1" x14ac:dyDescent="0.25"/>
    <row r="104105" ht="15" customHeight="1" x14ac:dyDescent="0.25"/>
    <row r="104113" ht="15" customHeight="1" x14ac:dyDescent="0.25"/>
    <row r="104121" ht="15" customHeight="1" x14ac:dyDescent="0.25"/>
    <row r="104129" ht="15" customHeight="1" x14ac:dyDescent="0.25"/>
    <row r="104137" ht="15" customHeight="1" x14ac:dyDescent="0.25"/>
    <row r="104145" ht="15" customHeight="1" x14ac:dyDescent="0.25"/>
    <row r="104153" ht="15" customHeight="1" x14ac:dyDescent="0.25"/>
    <row r="104161" ht="15" customHeight="1" x14ac:dyDescent="0.25"/>
    <row r="104169" ht="15" customHeight="1" x14ac:dyDescent="0.25"/>
    <row r="104177" ht="15" customHeight="1" x14ac:dyDescent="0.25"/>
    <row r="104185" ht="15" customHeight="1" x14ac:dyDescent="0.25"/>
    <row r="104193" ht="15" customHeight="1" x14ac:dyDescent="0.25"/>
    <row r="104201" ht="15" customHeight="1" x14ac:dyDescent="0.25"/>
    <row r="104209" ht="15" customHeight="1" x14ac:dyDescent="0.25"/>
    <row r="104217" ht="15" customHeight="1" x14ac:dyDescent="0.25"/>
    <row r="104225" ht="15" customHeight="1" x14ac:dyDescent="0.25"/>
    <row r="104233" ht="15" customHeight="1" x14ac:dyDescent="0.25"/>
    <row r="104241" ht="15" customHeight="1" x14ac:dyDescent="0.25"/>
    <row r="104249" ht="15" customHeight="1" x14ac:dyDescent="0.25"/>
    <row r="104257" ht="15" customHeight="1" x14ac:dyDescent="0.25"/>
    <row r="104265" ht="15" customHeight="1" x14ac:dyDescent="0.25"/>
    <row r="104273" ht="15" customHeight="1" x14ac:dyDescent="0.25"/>
    <row r="104281" ht="15" customHeight="1" x14ac:dyDescent="0.25"/>
    <row r="104289" ht="15" customHeight="1" x14ac:dyDescent="0.25"/>
    <row r="104297" ht="15" customHeight="1" x14ac:dyDescent="0.25"/>
    <row r="104305" ht="15" customHeight="1" x14ac:dyDescent="0.25"/>
    <row r="104313" ht="15" customHeight="1" x14ac:dyDescent="0.25"/>
    <row r="104321" ht="15" customHeight="1" x14ac:dyDescent="0.25"/>
    <row r="104329" ht="15" customHeight="1" x14ac:dyDescent="0.25"/>
    <row r="104337" ht="15" customHeight="1" x14ac:dyDescent="0.25"/>
    <row r="104345" ht="15" customHeight="1" x14ac:dyDescent="0.25"/>
    <row r="104353" ht="15" customHeight="1" x14ac:dyDescent="0.25"/>
    <row r="104361" ht="15" customHeight="1" x14ac:dyDescent="0.25"/>
    <row r="104369" ht="15" customHeight="1" x14ac:dyDescent="0.25"/>
    <row r="104377" ht="15" customHeight="1" x14ac:dyDescent="0.25"/>
    <row r="104385" ht="15" customHeight="1" x14ac:dyDescent="0.25"/>
    <row r="104393" ht="15" customHeight="1" x14ac:dyDescent="0.25"/>
    <row r="104401" ht="15" customHeight="1" x14ac:dyDescent="0.25"/>
    <row r="104409" ht="15" customHeight="1" x14ac:dyDescent="0.25"/>
    <row r="104417" ht="15" customHeight="1" x14ac:dyDescent="0.25"/>
    <row r="104425" ht="15" customHeight="1" x14ac:dyDescent="0.25"/>
    <row r="104433" ht="15" customHeight="1" x14ac:dyDescent="0.25"/>
    <row r="104441" ht="15" customHeight="1" x14ac:dyDescent="0.25"/>
    <row r="104449" ht="15" customHeight="1" x14ac:dyDescent="0.25"/>
    <row r="104457" ht="15" customHeight="1" x14ac:dyDescent="0.25"/>
    <row r="104465" ht="15" customHeight="1" x14ac:dyDescent="0.25"/>
    <row r="104473" ht="15" customHeight="1" x14ac:dyDescent="0.25"/>
    <row r="104481" ht="15" customHeight="1" x14ac:dyDescent="0.25"/>
    <row r="104489" ht="15" customHeight="1" x14ac:dyDescent="0.25"/>
    <row r="104497" ht="15" customHeight="1" x14ac:dyDescent="0.25"/>
    <row r="104505" ht="15" customHeight="1" x14ac:dyDescent="0.25"/>
    <row r="104513" ht="15" customHeight="1" x14ac:dyDescent="0.25"/>
    <row r="104521" ht="15" customHeight="1" x14ac:dyDescent="0.25"/>
    <row r="104529" ht="15" customHeight="1" x14ac:dyDescent="0.25"/>
    <row r="104537" ht="15" customHeight="1" x14ac:dyDescent="0.25"/>
    <row r="104545" ht="15" customHeight="1" x14ac:dyDescent="0.25"/>
    <row r="104553" ht="15" customHeight="1" x14ac:dyDescent="0.25"/>
    <row r="104561" ht="15" customHeight="1" x14ac:dyDescent="0.25"/>
    <row r="104569" ht="15" customHeight="1" x14ac:dyDescent="0.25"/>
    <row r="104577" ht="15" customHeight="1" x14ac:dyDescent="0.25"/>
    <row r="104585" ht="15" customHeight="1" x14ac:dyDescent="0.25"/>
    <row r="104593" ht="15" customHeight="1" x14ac:dyDescent="0.25"/>
    <row r="104601" ht="15" customHeight="1" x14ac:dyDescent="0.25"/>
    <row r="104609" ht="15" customHeight="1" x14ac:dyDescent="0.25"/>
    <row r="104617" ht="15" customHeight="1" x14ac:dyDescent="0.25"/>
    <row r="104625" ht="15" customHeight="1" x14ac:dyDescent="0.25"/>
    <row r="104633" ht="15" customHeight="1" x14ac:dyDescent="0.25"/>
    <row r="104641" ht="15" customHeight="1" x14ac:dyDescent="0.25"/>
    <row r="104649" ht="15" customHeight="1" x14ac:dyDescent="0.25"/>
    <row r="104657" ht="15" customHeight="1" x14ac:dyDescent="0.25"/>
    <row r="104665" ht="15" customHeight="1" x14ac:dyDescent="0.25"/>
    <row r="104673" ht="15" customHeight="1" x14ac:dyDescent="0.25"/>
    <row r="104681" ht="15" customHeight="1" x14ac:dyDescent="0.25"/>
    <row r="104689" ht="15" customHeight="1" x14ac:dyDescent="0.25"/>
    <row r="104697" ht="15" customHeight="1" x14ac:dyDescent="0.25"/>
    <row r="104705" ht="15" customHeight="1" x14ac:dyDescent="0.25"/>
    <row r="104713" ht="15" customHeight="1" x14ac:dyDescent="0.25"/>
    <row r="104721" ht="15" customHeight="1" x14ac:dyDescent="0.25"/>
    <row r="104729" ht="15" customHeight="1" x14ac:dyDescent="0.25"/>
    <row r="104737" ht="15" customHeight="1" x14ac:dyDescent="0.25"/>
    <row r="104745" ht="15" customHeight="1" x14ac:dyDescent="0.25"/>
    <row r="104753" ht="15" customHeight="1" x14ac:dyDescent="0.25"/>
    <row r="104761" ht="15" customHeight="1" x14ac:dyDescent="0.25"/>
    <row r="104769" ht="15" customHeight="1" x14ac:dyDescent="0.25"/>
    <row r="104777" ht="15" customHeight="1" x14ac:dyDescent="0.25"/>
    <row r="104785" ht="15" customHeight="1" x14ac:dyDescent="0.25"/>
    <row r="104793" ht="15" customHeight="1" x14ac:dyDescent="0.25"/>
    <row r="104801" ht="15" customHeight="1" x14ac:dyDescent="0.25"/>
    <row r="104809" ht="15" customHeight="1" x14ac:dyDescent="0.25"/>
    <row r="104817" ht="15" customHeight="1" x14ac:dyDescent="0.25"/>
    <row r="104825" ht="15" customHeight="1" x14ac:dyDescent="0.25"/>
    <row r="104833" ht="15" customHeight="1" x14ac:dyDescent="0.25"/>
    <row r="104841" ht="15" customHeight="1" x14ac:dyDescent="0.25"/>
    <row r="104849" ht="15" customHeight="1" x14ac:dyDescent="0.25"/>
    <row r="104857" ht="15" customHeight="1" x14ac:dyDescent="0.25"/>
    <row r="104865" ht="15" customHeight="1" x14ac:dyDescent="0.25"/>
    <row r="104873" ht="15" customHeight="1" x14ac:dyDescent="0.25"/>
    <row r="104881" ht="15" customHeight="1" x14ac:dyDescent="0.25"/>
    <row r="104889" ht="15" customHeight="1" x14ac:dyDescent="0.25"/>
    <row r="104897" ht="15" customHeight="1" x14ac:dyDescent="0.25"/>
    <row r="104905" ht="15" customHeight="1" x14ac:dyDescent="0.25"/>
    <row r="104913" ht="15" customHeight="1" x14ac:dyDescent="0.25"/>
    <row r="104921" ht="15" customHeight="1" x14ac:dyDescent="0.25"/>
    <row r="104929" ht="15" customHeight="1" x14ac:dyDescent="0.25"/>
    <row r="104937" ht="15" customHeight="1" x14ac:dyDescent="0.25"/>
    <row r="104945" ht="15" customHeight="1" x14ac:dyDescent="0.25"/>
    <row r="104953" ht="15" customHeight="1" x14ac:dyDescent="0.25"/>
    <row r="104961" ht="15" customHeight="1" x14ac:dyDescent="0.25"/>
    <row r="104969" ht="15" customHeight="1" x14ac:dyDescent="0.25"/>
    <row r="104977" ht="15" customHeight="1" x14ac:dyDescent="0.25"/>
    <row r="104985" ht="15" customHeight="1" x14ac:dyDescent="0.25"/>
    <row r="104993" ht="15" customHeight="1" x14ac:dyDescent="0.25"/>
    <row r="105001" ht="15" customHeight="1" x14ac:dyDescent="0.25"/>
    <row r="105009" ht="15" customHeight="1" x14ac:dyDescent="0.25"/>
    <row r="105017" ht="15" customHeight="1" x14ac:dyDescent="0.25"/>
    <row r="105025" ht="15" customHeight="1" x14ac:dyDescent="0.25"/>
    <row r="105033" ht="15" customHeight="1" x14ac:dyDescent="0.25"/>
    <row r="105041" ht="15" customHeight="1" x14ac:dyDescent="0.25"/>
    <row r="105049" ht="15" customHeight="1" x14ac:dyDescent="0.25"/>
    <row r="105057" ht="15" customHeight="1" x14ac:dyDescent="0.25"/>
    <row r="105065" ht="15" customHeight="1" x14ac:dyDescent="0.25"/>
    <row r="105073" ht="15" customHeight="1" x14ac:dyDescent="0.25"/>
    <row r="105081" ht="15" customHeight="1" x14ac:dyDescent="0.25"/>
    <row r="105089" ht="15" customHeight="1" x14ac:dyDescent="0.25"/>
    <row r="105097" ht="15" customHeight="1" x14ac:dyDescent="0.25"/>
    <row r="105105" ht="15" customHeight="1" x14ac:dyDescent="0.25"/>
    <row r="105113" ht="15" customHeight="1" x14ac:dyDescent="0.25"/>
    <row r="105121" ht="15" customHeight="1" x14ac:dyDescent="0.25"/>
    <row r="105129" ht="15" customHeight="1" x14ac:dyDescent="0.25"/>
    <row r="105137" ht="15" customHeight="1" x14ac:dyDescent="0.25"/>
    <row r="105145" ht="15" customHeight="1" x14ac:dyDescent="0.25"/>
    <row r="105153" ht="15" customHeight="1" x14ac:dyDescent="0.25"/>
    <row r="105161" ht="15" customHeight="1" x14ac:dyDescent="0.25"/>
    <row r="105169" ht="15" customHeight="1" x14ac:dyDescent="0.25"/>
    <row r="105177" ht="15" customHeight="1" x14ac:dyDescent="0.25"/>
    <row r="105185" ht="15" customHeight="1" x14ac:dyDescent="0.25"/>
    <row r="105193" ht="15" customHeight="1" x14ac:dyDescent="0.25"/>
    <row r="105201" ht="15" customHeight="1" x14ac:dyDescent="0.25"/>
    <row r="105209" ht="15" customHeight="1" x14ac:dyDescent="0.25"/>
    <row r="105217" ht="15" customHeight="1" x14ac:dyDescent="0.25"/>
    <row r="105225" ht="15" customHeight="1" x14ac:dyDescent="0.25"/>
    <row r="105233" ht="15" customHeight="1" x14ac:dyDescent="0.25"/>
    <row r="105241" ht="15" customHeight="1" x14ac:dyDescent="0.25"/>
    <row r="105249" ht="15" customHeight="1" x14ac:dyDescent="0.25"/>
    <row r="105257" ht="15" customHeight="1" x14ac:dyDescent="0.25"/>
    <row r="105265" ht="15" customHeight="1" x14ac:dyDescent="0.25"/>
    <row r="105273" ht="15" customHeight="1" x14ac:dyDescent="0.25"/>
    <row r="105281" ht="15" customHeight="1" x14ac:dyDescent="0.25"/>
    <row r="105289" ht="15" customHeight="1" x14ac:dyDescent="0.25"/>
    <row r="105297" ht="15" customHeight="1" x14ac:dyDescent="0.25"/>
    <row r="105305" ht="15" customHeight="1" x14ac:dyDescent="0.25"/>
    <row r="105313" ht="15" customHeight="1" x14ac:dyDescent="0.25"/>
    <row r="105321" ht="15" customHeight="1" x14ac:dyDescent="0.25"/>
    <row r="105329" ht="15" customHeight="1" x14ac:dyDescent="0.25"/>
    <row r="105337" ht="15" customHeight="1" x14ac:dyDescent="0.25"/>
    <row r="105345" ht="15" customHeight="1" x14ac:dyDescent="0.25"/>
    <row r="105353" ht="15" customHeight="1" x14ac:dyDescent="0.25"/>
    <row r="105361" ht="15" customHeight="1" x14ac:dyDescent="0.25"/>
    <row r="105369" ht="15" customHeight="1" x14ac:dyDescent="0.25"/>
    <row r="105377" ht="15" customHeight="1" x14ac:dyDescent="0.25"/>
    <row r="105385" ht="15" customHeight="1" x14ac:dyDescent="0.25"/>
    <row r="105393" ht="15" customHeight="1" x14ac:dyDescent="0.25"/>
    <row r="105401" ht="15" customHeight="1" x14ac:dyDescent="0.25"/>
    <row r="105409" ht="15" customHeight="1" x14ac:dyDescent="0.25"/>
    <row r="105417" ht="15" customHeight="1" x14ac:dyDescent="0.25"/>
    <row r="105425" ht="15" customHeight="1" x14ac:dyDescent="0.25"/>
    <row r="105433" ht="15" customHeight="1" x14ac:dyDescent="0.25"/>
    <row r="105441" ht="15" customHeight="1" x14ac:dyDescent="0.25"/>
    <row r="105449" ht="15" customHeight="1" x14ac:dyDescent="0.25"/>
    <row r="105457" ht="15" customHeight="1" x14ac:dyDescent="0.25"/>
    <row r="105465" ht="15" customHeight="1" x14ac:dyDescent="0.25"/>
    <row r="105473" ht="15" customHeight="1" x14ac:dyDescent="0.25"/>
    <row r="105481" ht="15" customHeight="1" x14ac:dyDescent="0.25"/>
    <row r="105489" ht="15" customHeight="1" x14ac:dyDescent="0.25"/>
    <row r="105497" ht="15" customHeight="1" x14ac:dyDescent="0.25"/>
    <row r="105505" ht="15" customHeight="1" x14ac:dyDescent="0.25"/>
    <row r="105513" ht="15" customHeight="1" x14ac:dyDescent="0.25"/>
    <row r="105521" ht="15" customHeight="1" x14ac:dyDescent="0.25"/>
    <row r="105529" ht="15" customHeight="1" x14ac:dyDescent="0.25"/>
    <row r="105537" ht="15" customHeight="1" x14ac:dyDescent="0.25"/>
    <row r="105545" ht="15" customHeight="1" x14ac:dyDescent="0.25"/>
    <row r="105553" ht="15" customHeight="1" x14ac:dyDescent="0.25"/>
    <row r="105561" ht="15" customHeight="1" x14ac:dyDescent="0.25"/>
    <row r="105569" ht="15" customHeight="1" x14ac:dyDescent="0.25"/>
    <row r="105577" ht="15" customHeight="1" x14ac:dyDescent="0.25"/>
    <row r="105585" ht="15" customHeight="1" x14ac:dyDescent="0.25"/>
    <row r="105593" ht="15" customHeight="1" x14ac:dyDescent="0.25"/>
    <row r="105601" ht="15" customHeight="1" x14ac:dyDescent="0.25"/>
    <row r="105609" ht="15" customHeight="1" x14ac:dyDescent="0.25"/>
    <row r="105617" ht="15" customHeight="1" x14ac:dyDescent="0.25"/>
    <row r="105625" ht="15" customHeight="1" x14ac:dyDescent="0.25"/>
    <row r="105633" ht="15" customHeight="1" x14ac:dyDescent="0.25"/>
    <row r="105641" ht="15" customHeight="1" x14ac:dyDescent="0.25"/>
    <row r="105649" ht="15" customHeight="1" x14ac:dyDescent="0.25"/>
    <row r="105657" ht="15" customHeight="1" x14ac:dyDescent="0.25"/>
    <row r="105665" ht="15" customHeight="1" x14ac:dyDescent="0.25"/>
    <row r="105673" ht="15" customHeight="1" x14ac:dyDescent="0.25"/>
    <row r="105681" ht="15" customHeight="1" x14ac:dyDescent="0.25"/>
    <row r="105689" ht="15" customHeight="1" x14ac:dyDescent="0.25"/>
    <row r="105697" ht="15" customHeight="1" x14ac:dyDescent="0.25"/>
    <row r="105705" ht="15" customHeight="1" x14ac:dyDescent="0.25"/>
    <row r="105713" ht="15" customHeight="1" x14ac:dyDescent="0.25"/>
    <row r="105721" ht="15" customHeight="1" x14ac:dyDescent="0.25"/>
    <row r="105729" ht="15" customHeight="1" x14ac:dyDescent="0.25"/>
    <row r="105737" ht="15" customHeight="1" x14ac:dyDescent="0.25"/>
    <row r="105745" ht="15" customHeight="1" x14ac:dyDescent="0.25"/>
    <row r="105753" ht="15" customHeight="1" x14ac:dyDescent="0.25"/>
    <row r="105761" ht="15" customHeight="1" x14ac:dyDescent="0.25"/>
    <row r="105769" ht="15" customHeight="1" x14ac:dyDescent="0.25"/>
    <row r="105777" ht="15" customHeight="1" x14ac:dyDescent="0.25"/>
    <row r="105785" ht="15" customHeight="1" x14ac:dyDescent="0.25"/>
    <row r="105793" ht="15" customHeight="1" x14ac:dyDescent="0.25"/>
    <row r="105801" ht="15" customHeight="1" x14ac:dyDescent="0.25"/>
    <row r="105809" ht="15" customHeight="1" x14ac:dyDescent="0.25"/>
    <row r="105817" ht="15" customHeight="1" x14ac:dyDescent="0.25"/>
    <row r="105825" ht="15" customHeight="1" x14ac:dyDescent="0.25"/>
    <row r="105833" ht="15" customHeight="1" x14ac:dyDescent="0.25"/>
    <row r="105841" ht="15" customHeight="1" x14ac:dyDescent="0.25"/>
    <row r="105849" ht="15" customHeight="1" x14ac:dyDescent="0.25"/>
    <row r="105857" ht="15" customHeight="1" x14ac:dyDescent="0.25"/>
    <row r="105865" ht="15" customHeight="1" x14ac:dyDescent="0.25"/>
    <row r="105873" ht="15" customHeight="1" x14ac:dyDescent="0.25"/>
    <row r="105881" ht="15" customHeight="1" x14ac:dyDescent="0.25"/>
    <row r="105889" ht="15" customHeight="1" x14ac:dyDescent="0.25"/>
    <row r="105897" ht="15" customHeight="1" x14ac:dyDescent="0.25"/>
    <row r="105905" ht="15" customHeight="1" x14ac:dyDescent="0.25"/>
    <row r="105913" ht="15" customHeight="1" x14ac:dyDescent="0.25"/>
    <row r="105921" ht="15" customHeight="1" x14ac:dyDescent="0.25"/>
    <row r="105929" ht="15" customHeight="1" x14ac:dyDescent="0.25"/>
    <row r="105937" ht="15" customHeight="1" x14ac:dyDescent="0.25"/>
    <row r="105945" ht="15" customHeight="1" x14ac:dyDescent="0.25"/>
    <row r="105953" ht="15" customHeight="1" x14ac:dyDescent="0.25"/>
    <row r="105961" ht="15" customHeight="1" x14ac:dyDescent="0.25"/>
    <row r="105969" ht="15" customHeight="1" x14ac:dyDescent="0.25"/>
    <row r="105977" ht="15" customHeight="1" x14ac:dyDescent="0.25"/>
    <row r="105985" ht="15" customHeight="1" x14ac:dyDescent="0.25"/>
    <row r="105993" ht="15" customHeight="1" x14ac:dyDescent="0.25"/>
    <row r="106001" ht="15" customHeight="1" x14ac:dyDescent="0.25"/>
    <row r="106009" ht="15" customHeight="1" x14ac:dyDescent="0.25"/>
    <row r="106017" ht="15" customHeight="1" x14ac:dyDescent="0.25"/>
    <row r="106025" ht="15" customHeight="1" x14ac:dyDescent="0.25"/>
    <row r="106033" ht="15" customHeight="1" x14ac:dyDescent="0.25"/>
    <row r="106041" ht="15" customHeight="1" x14ac:dyDescent="0.25"/>
    <row r="106049" ht="15" customHeight="1" x14ac:dyDescent="0.25"/>
    <row r="106057" ht="15" customHeight="1" x14ac:dyDescent="0.25"/>
    <row r="106065" ht="15" customHeight="1" x14ac:dyDescent="0.25"/>
    <row r="106073" ht="15" customHeight="1" x14ac:dyDescent="0.25"/>
    <row r="106081" ht="15" customHeight="1" x14ac:dyDescent="0.25"/>
    <row r="106089" ht="15" customHeight="1" x14ac:dyDescent="0.25"/>
    <row r="106097" ht="15" customHeight="1" x14ac:dyDescent="0.25"/>
    <row r="106105" ht="15" customHeight="1" x14ac:dyDescent="0.25"/>
    <row r="106113" ht="15" customHeight="1" x14ac:dyDescent="0.25"/>
    <row r="106121" ht="15" customHeight="1" x14ac:dyDescent="0.25"/>
    <row r="106129" ht="15" customHeight="1" x14ac:dyDescent="0.25"/>
    <row r="106137" ht="15" customHeight="1" x14ac:dyDescent="0.25"/>
    <row r="106145" ht="15" customHeight="1" x14ac:dyDescent="0.25"/>
    <row r="106153" ht="15" customHeight="1" x14ac:dyDescent="0.25"/>
    <row r="106161" ht="15" customHeight="1" x14ac:dyDescent="0.25"/>
    <row r="106169" ht="15" customHeight="1" x14ac:dyDescent="0.25"/>
    <row r="106177" ht="15" customHeight="1" x14ac:dyDescent="0.25"/>
    <row r="106185" ht="15" customHeight="1" x14ac:dyDescent="0.25"/>
    <row r="106193" ht="15" customHeight="1" x14ac:dyDescent="0.25"/>
    <row r="106201" ht="15" customHeight="1" x14ac:dyDescent="0.25"/>
    <row r="106209" ht="15" customHeight="1" x14ac:dyDescent="0.25"/>
    <row r="106217" ht="15" customHeight="1" x14ac:dyDescent="0.25"/>
    <row r="106225" ht="15" customHeight="1" x14ac:dyDescent="0.25"/>
    <row r="106233" ht="15" customHeight="1" x14ac:dyDescent="0.25"/>
    <row r="106241" ht="15" customHeight="1" x14ac:dyDescent="0.25"/>
    <row r="106249" ht="15" customHeight="1" x14ac:dyDescent="0.25"/>
    <row r="106257" ht="15" customHeight="1" x14ac:dyDescent="0.25"/>
    <row r="106265" ht="15" customHeight="1" x14ac:dyDescent="0.25"/>
    <row r="106273" ht="15" customHeight="1" x14ac:dyDescent="0.25"/>
    <row r="106281" ht="15" customHeight="1" x14ac:dyDescent="0.25"/>
    <row r="106289" ht="15" customHeight="1" x14ac:dyDescent="0.25"/>
    <row r="106297" ht="15" customHeight="1" x14ac:dyDescent="0.25"/>
    <row r="106305" ht="15" customHeight="1" x14ac:dyDescent="0.25"/>
    <row r="106313" ht="15" customHeight="1" x14ac:dyDescent="0.25"/>
    <row r="106321" ht="15" customHeight="1" x14ac:dyDescent="0.25"/>
    <row r="106329" ht="15" customHeight="1" x14ac:dyDescent="0.25"/>
    <row r="106337" ht="15" customHeight="1" x14ac:dyDescent="0.25"/>
    <row r="106345" ht="15" customHeight="1" x14ac:dyDescent="0.25"/>
    <row r="106353" ht="15" customHeight="1" x14ac:dyDescent="0.25"/>
    <row r="106361" ht="15" customHeight="1" x14ac:dyDescent="0.25"/>
    <row r="106369" ht="15" customHeight="1" x14ac:dyDescent="0.25"/>
    <row r="106377" ht="15" customHeight="1" x14ac:dyDescent="0.25"/>
    <row r="106385" ht="15" customHeight="1" x14ac:dyDescent="0.25"/>
    <row r="106393" ht="15" customHeight="1" x14ac:dyDescent="0.25"/>
    <row r="106401" ht="15" customHeight="1" x14ac:dyDescent="0.25"/>
    <row r="106409" ht="15" customHeight="1" x14ac:dyDescent="0.25"/>
    <row r="106417" ht="15" customHeight="1" x14ac:dyDescent="0.25"/>
    <row r="106425" ht="15" customHeight="1" x14ac:dyDescent="0.25"/>
    <row r="106433" ht="15" customHeight="1" x14ac:dyDescent="0.25"/>
    <row r="106441" ht="15" customHeight="1" x14ac:dyDescent="0.25"/>
    <row r="106449" ht="15" customHeight="1" x14ac:dyDescent="0.25"/>
    <row r="106457" ht="15" customHeight="1" x14ac:dyDescent="0.25"/>
    <row r="106465" ht="15" customHeight="1" x14ac:dyDescent="0.25"/>
    <row r="106473" ht="15" customHeight="1" x14ac:dyDescent="0.25"/>
    <row r="106481" ht="15" customHeight="1" x14ac:dyDescent="0.25"/>
    <row r="106489" ht="15" customHeight="1" x14ac:dyDescent="0.25"/>
    <row r="106497" ht="15" customHeight="1" x14ac:dyDescent="0.25"/>
    <row r="106505" ht="15" customHeight="1" x14ac:dyDescent="0.25"/>
    <row r="106513" ht="15" customHeight="1" x14ac:dyDescent="0.25"/>
    <row r="106521" ht="15" customHeight="1" x14ac:dyDescent="0.25"/>
    <row r="106529" ht="15" customHeight="1" x14ac:dyDescent="0.25"/>
    <row r="106537" ht="15" customHeight="1" x14ac:dyDescent="0.25"/>
    <row r="106545" ht="15" customHeight="1" x14ac:dyDescent="0.25"/>
    <row r="106553" ht="15" customHeight="1" x14ac:dyDescent="0.25"/>
    <row r="106561" ht="15" customHeight="1" x14ac:dyDescent="0.25"/>
    <row r="106569" ht="15" customHeight="1" x14ac:dyDescent="0.25"/>
    <row r="106577" ht="15" customHeight="1" x14ac:dyDescent="0.25"/>
    <row r="106585" ht="15" customHeight="1" x14ac:dyDescent="0.25"/>
    <row r="106593" ht="15" customHeight="1" x14ac:dyDescent="0.25"/>
    <row r="106601" ht="15" customHeight="1" x14ac:dyDescent="0.25"/>
    <row r="106609" ht="15" customHeight="1" x14ac:dyDescent="0.25"/>
    <row r="106617" ht="15" customHeight="1" x14ac:dyDescent="0.25"/>
    <row r="106625" ht="15" customHeight="1" x14ac:dyDescent="0.25"/>
    <row r="106633" ht="15" customHeight="1" x14ac:dyDescent="0.25"/>
    <row r="106641" ht="15" customHeight="1" x14ac:dyDescent="0.25"/>
    <row r="106649" ht="15" customHeight="1" x14ac:dyDescent="0.25"/>
    <row r="106657" ht="15" customHeight="1" x14ac:dyDescent="0.25"/>
    <row r="106665" ht="15" customHeight="1" x14ac:dyDescent="0.25"/>
    <row r="106673" ht="15" customHeight="1" x14ac:dyDescent="0.25"/>
    <row r="106681" ht="15" customHeight="1" x14ac:dyDescent="0.25"/>
    <row r="106689" ht="15" customHeight="1" x14ac:dyDescent="0.25"/>
    <row r="106697" ht="15" customHeight="1" x14ac:dyDescent="0.25"/>
    <row r="106705" ht="15" customHeight="1" x14ac:dyDescent="0.25"/>
    <row r="106713" ht="15" customHeight="1" x14ac:dyDescent="0.25"/>
    <row r="106721" ht="15" customHeight="1" x14ac:dyDescent="0.25"/>
    <row r="106729" ht="15" customHeight="1" x14ac:dyDescent="0.25"/>
    <row r="106737" ht="15" customHeight="1" x14ac:dyDescent="0.25"/>
    <row r="106745" ht="15" customHeight="1" x14ac:dyDescent="0.25"/>
    <row r="106753" ht="15" customHeight="1" x14ac:dyDescent="0.25"/>
    <row r="106761" ht="15" customHeight="1" x14ac:dyDescent="0.25"/>
    <row r="106769" ht="15" customHeight="1" x14ac:dyDescent="0.25"/>
    <row r="106777" ht="15" customHeight="1" x14ac:dyDescent="0.25"/>
    <row r="106785" ht="15" customHeight="1" x14ac:dyDescent="0.25"/>
    <row r="106793" ht="15" customHeight="1" x14ac:dyDescent="0.25"/>
    <row r="106801" ht="15" customHeight="1" x14ac:dyDescent="0.25"/>
    <row r="106809" ht="15" customHeight="1" x14ac:dyDescent="0.25"/>
    <row r="106817" ht="15" customHeight="1" x14ac:dyDescent="0.25"/>
    <row r="106825" ht="15" customHeight="1" x14ac:dyDescent="0.25"/>
    <row r="106833" ht="15" customHeight="1" x14ac:dyDescent="0.25"/>
    <row r="106841" ht="15" customHeight="1" x14ac:dyDescent="0.25"/>
    <row r="106849" ht="15" customHeight="1" x14ac:dyDescent="0.25"/>
    <row r="106857" ht="15" customHeight="1" x14ac:dyDescent="0.25"/>
    <row r="106865" ht="15" customHeight="1" x14ac:dyDescent="0.25"/>
    <row r="106873" ht="15" customHeight="1" x14ac:dyDescent="0.25"/>
    <row r="106881" ht="15" customHeight="1" x14ac:dyDescent="0.25"/>
    <row r="106889" ht="15" customHeight="1" x14ac:dyDescent="0.25"/>
    <row r="106897" ht="15" customHeight="1" x14ac:dyDescent="0.25"/>
    <row r="106905" ht="15" customHeight="1" x14ac:dyDescent="0.25"/>
    <row r="106913" ht="15" customHeight="1" x14ac:dyDescent="0.25"/>
    <row r="106921" ht="15" customHeight="1" x14ac:dyDescent="0.25"/>
    <row r="106929" ht="15" customHeight="1" x14ac:dyDescent="0.25"/>
    <row r="106937" ht="15" customHeight="1" x14ac:dyDescent="0.25"/>
    <row r="106945" ht="15" customHeight="1" x14ac:dyDescent="0.25"/>
    <row r="106953" ht="15" customHeight="1" x14ac:dyDescent="0.25"/>
    <row r="106961" ht="15" customHeight="1" x14ac:dyDescent="0.25"/>
    <row r="106969" ht="15" customHeight="1" x14ac:dyDescent="0.25"/>
    <row r="106977" ht="15" customHeight="1" x14ac:dyDescent="0.25"/>
    <row r="106985" ht="15" customHeight="1" x14ac:dyDescent="0.25"/>
    <row r="106993" ht="15" customHeight="1" x14ac:dyDescent="0.25"/>
    <row r="107001" ht="15" customHeight="1" x14ac:dyDescent="0.25"/>
    <row r="107009" ht="15" customHeight="1" x14ac:dyDescent="0.25"/>
    <row r="107017" ht="15" customHeight="1" x14ac:dyDescent="0.25"/>
    <row r="107025" ht="15" customHeight="1" x14ac:dyDescent="0.25"/>
    <row r="107033" ht="15" customHeight="1" x14ac:dyDescent="0.25"/>
    <row r="107041" ht="15" customHeight="1" x14ac:dyDescent="0.25"/>
    <row r="107049" ht="15" customHeight="1" x14ac:dyDescent="0.25"/>
    <row r="107057" ht="15" customHeight="1" x14ac:dyDescent="0.25"/>
    <row r="107065" ht="15" customHeight="1" x14ac:dyDescent="0.25"/>
    <row r="107073" ht="15" customHeight="1" x14ac:dyDescent="0.25"/>
    <row r="107081" ht="15" customHeight="1" x14ac:dyDescent="0.25"/>
    <row r="107089" ht="15" customHeight="1" x14ac:dyDescent="0.25"/>
    <row r="107097" ht="15" customHeight="1" x14ac:dyDescent="0.25"/>
    <row r="107105" ht="15" customHeight="1" x14ac:dyDescent="0.25"/>
    <row r="107113" ht="15" customHeight="1" x14ac:dyDescent="0.25"/>
    <row r="107121" ht="15" customHeight="1" x14ac:dyDescent="0.25"/>
    <row r="107129" ht="15" customHeight="1" x14ac:dyDescent="0.25"/>
    <row r="107137" ht="15" customHeight="1" x14ac:dyDescent="0.25"/>
    <row r="107145" ht="15" customHeight="1" x14ac:dyDescent="0.25"/>
    <row r="107153" ht="15" customHeight="1" x14ac:dyDescent="0.25"/>
    <row r="107161" ht="15" customHeight="1" x14ac:dyDescent="0.25"/>
    <row r="107169" ht="15" customHeight="1" x14ac:dyDescent="0.25"/>
    <row r="107177" ht="15" customHeight="1" x14ac:dyDescent="0.25"/>
    <row r="107185" ht="15" customHeight="1" x14ac:dyDescent="0.25"/>
    <row r="107193" ht="15" customHeight="1" x14ac:dyDescent="0.25"/>
    <row r="107201" ht="15" customHeight="1" x14ac:dyDescent="0.25"/>
    <row r="107209" ht="15" customHeight="1" x14ac:dyDescent="0.25"/>
    <row r="107217" ht="15" customHeight="1" x14ac:dyDescent="0.25"/>
    <row r="107225" ht="15" customHeight="1" x14ac:dyDescent="0.25"/>
    <row r="107233" ht="15" customHeight="1" x14ac:dyDescent="0.25"/>
    <row r="107241" ht="15" customHeight="1" x14ac:dyDescent="0.25"/>
    <row r="107249" ht="15" customHeight="1" x14ac:dyDescent="0.25"/>
    <row r="107257" ht="15" customHeight="1" x14ac:dyDescent="0.25"/>
    <row r="107265" ht="15" customHeight="1" x14ac:dyDescent="0.25"/>
    <row r="107273" ht="15" customHeight="1" x14ac:dyDescent="0.25"/>
    <row r="107281" ht="15" customHeight="1" x14ac:dyDescent="0.25"/>
    <row r="107289" ht="15" customHeight="1" x14ac:dyDescent="0.25"/>
    <row r="107297" ht="15" customHeight="1" x14ac:dyDescent="0.25"/>
    <row r="107305" ht="15" customHeight="1" x14ac:dyDescent="0.25"/>
    <row r="107313" ht="15" customHeight="1" x14ac:dyDescent="0.25"/>
    <row r="107321" ht="15" customHeight="1" x14ac:dyDescent="0.25"/>
    <row r="107329" ht="15" customHeight="1" x14ac:dyDescent="0.25"/>
    <row r="107337" ht="15" customHeight="1" x14ac:dyDescent="0.25"/>
    <row r="107345" ht="15" customHeight="1" x14ac:dyDescent="0.25"/>
    <row r="107353" ht="15" customHeight="1" x14ac:dyDescent="0.25"/>
    <row r="107361" ht="15" customHeight="1" x14ac:dyDescent="0.25"/>
    <row r="107369" ht="15" customHeight="1" x14ac:dyDescent="0.25"/>
    <row r="107377" ht="15" customHeight="1" x14ac:dyDescent="0.25"/>
    <row r="107385" ht="15" customHeight="1" x14ac:dyDescent="0.25"/>
    <row r="107393" ht="15" customHeight="1" x14ac:dyDescent="0.25"/>
    <row r="107401" ht="15" customHeight="1" x14ac:dyDescent="0.25"/>
    <row r="107409" ht="15" customHeight="1" x14ac:dyDescent="0.25"/>
    <row r="107417" ht="15" customHeight="1" x14ac:dyDescent="0.25"/>
    <row r="107425" ht="15" customHeight="1" x14ac:dyDescent="0.25"/>
    <row r="107433" ht="15" customHeight="1" x14ac:dyDescent="0.25"/>
    <row r="107441" ht="15" customHeight="1" x14ac:dyDescent="0.25"/>
    <row r="107449" ht="15" customHeight="1" x14ac:dyDescent="0.25"/>
    <row r="107457" ht="15" customHeight="1" x14ac:dyDescent="0.25"/>
    <row r="107465" ht="15" customHeight="1" x14ac:dyDescent="0.25"/>
    <row r="107473" ht="15" customHeight="1" x14ac:dyDescent="0.25"/>
    <row r="107481" ht="15" customHeight="1" x14ac:dyDescent="0.25"/>
    <row r="107489" ht="15" customHeight="1" x14ac:dyDescent="0.25"/>
    <row r="107497" ht="15" customHeight="1" x14ac:dyDescent="0.25"/>
    <row r="107505" ht="15" customHeight="1" x14ac:dyDescent="0.25"/>
    <row r="107513" ht="15" customHeight="1" x14ac:dyDescent="0.25"/>
    <row r="107521" ht="15" customHeight="1" x14ac:dyDescent="0.25"/>
    <row r="107529" ht="15" customHeight="1" x14ac:dyDescent="0.25"/>
    <row r="107537" ht="15" customHeight="1" x14ac:dyDescent="0.25"/>
    <row r="107545" ht="15" customHeight="1" x14ac:dyDescent="0.25"/>
    <row r="107553" ht="15" customHeight="1" x14ac:dyDescent="0.25"/>
    <row r="107561" ht="15" customHeight="1" x14ac:dyDescent="0.25"/>
    <row r="107569" ht="15" customHeight="1" x14ac:dyDescent="0.25"/>
    <row r="107577" ht="15" customHeight="1" x14ac:dyDescent="0.25"/>
    <row r="107585" ht="15" customHeight="1" x14ac:dyDescent="0.25"/>
    <row r="107593" ht="15" customHeight="1" x14ac:dyDescent="0.25"/>
    <row r="107601" ht="15" customHeight="1" x14ac:dyDescent="0.25"/>
    <row r="107609" ht="15" customHeight="1" x14ac:dyDescent="0.25"/>
    <row r="107617" ht="15" customHeight="1" x14ac:dyDescent="0.25"/>
    <row r="107625" ht="15" customHeight="1" x14ac:dyDescent="0.25"/>
    <row r="107633" ht="15" customHeight="1" x14ac:dyDescent="0.25"/>
    <row r="107641" ht="15" customHeight="1" x14ac:dyDescent="0.25"/>
    <row r="107649" ht="15" customHeight="1" x14ac:dyDescent="0.25"/>
    <row r="107657" ht="15" customHeight="1" x14ac:dyDescent="0.25"/>
    <row r="107665" ht="15" customHeight="1" x14ac:dyDescent="0.25"/>
    <row r="107673" ht="15" customHeight="1" x14ac:dyDescent="0.25"/>
    <row r="107681" ht="15" customHeight="1" x14ac:dyDescent="0.25"/>
    <row r="107689" ht="15" customHeight="1" x14ac:dyDescent="0.25"/>
    <row r="107697" ht="15" customHeight="1" x14ac:dyDescent="0.25"/>
    <row r="107705" ht="15" customHeight="1" x14ac:dyDescent="0.25"/>
    <row r="107713" ht="15" customHeight="1" x14ac:dyDescent="0.25"/>
    <row r="107721" ht="15" customHeight="1" x14ac:dyDescent="0.25"/>
    <row r="107729" ht="15" customHeight="1" x14ac:dyDescent="0.25"/>
    <row r="107737" ht="15" customHeight="1" x14ac:dyDescent="0.25"/>
    <row r="107745" ht="15" customHeight="1" x14ac:dyDescent="0.25"/>
    <row r="107753" ht="15" customHeight="1" x14ac:dyDescent="0.25"/>
    <row r="107761" ht="15" customHeight="1" x14ac:dyDescent="0.25"/>
    <row r="107769" ht="15" customHeight="1" x14ac:dyDescent="0.25"/>
    <row r="107777" ht="15" customHeight="1" x14ac:dyDescent="0.25"/>
    <row r="107785" ht="15" customHeight="1" x14ac:dyDescent="0.25"/>
    <row r="107793" ht="15" customHeight="1" x14ac:dyDescent="0.25"/>
    <row r="107801" ht="15" customHeight="1" x14ac:dyDescent="0.25"/>
    <row r="107809" ht="15" customHeight="1" x14ac:dyDescent="0.25"/>
    <row r="107817" ht="15" customHeight="1" x14ac:dyDescent="0.25"/>
    <row r="107825" ht="15" customHeight="1" x14ac:dyDescent="0.25"/>
    <row r="107833" ht="15" customHeight="1" x14ac:dyDescent="0.25"/>
    <row r="107841" ht="15" customHeight="1" x14ac:dyDescent="0.25"/>
    <row r="107849" ht="15" customHeight="1" x14ac:dyDescent="0.25"/>
    <row r="107857" ht="15" customHeight="1" x14ac:dyDescent="0.25"/>
    <row r="107865" ht="15" customHeight="1" x14ac:dyDescent="0.25"/>
    <row r="107873" ht="15" customHeight="1" x14ac:dyDescent="0.25"/>
    <row r="107881" ht="15" customHeight="1" x14ac:dyDescent="0.25"/>
    <row r="107889" ht="15" customHeight="1" x14ac:dyDescent="0.25"/>
    <row r="107897" ht="15" customHeight="1" x14ac:dyDescent="0.25"/>
    <row r="107905" ht="15" customHeight="1" x14ac:dyDescent="0.25"/>
    <row r="107913" ht="15" customHeight="1" x14ac:dyDescent="0.25"/>
    <row r="107921" ht="15" customHeight="1" x14ac:dyDescent="0.25"/>
    <row r="107929" ht="15" customHeight="1" x14ac:dyDescent="0.25"/>
    <row r="107937" ht="15" customHeight="1" x14ac:dyDescent="0.25"/>
    <row r="107945" ht="15" customHeight="1" x14ac:dyDescent="0.25"/>
    <row r="107953" ht="15" customHeight="1" x14ac:dyDescent="0.25"/>
    <row r="107961" ht="15" customHeight="1" x14ac:dyDescent="0.25"/>
    <row r="107969" ht="15" customHeight="1" x14ac:dyDescent="0.25"/>
    <row r="107977" ht="15" customHeight="1" x14ac:dyDescent="0.25"/>
    <row r="107985" ht="15" customHeight="1" x14ac:dyDescent="0.25"/>
    <row r="107993" ht="15" customHeight="1" x14ac:dyDescent="0.25"/>
    <row r="108001" ht="15" customHeight="1" x14ac:dyDescent="0.25"/>
    <row r="108009" ht="15" customHeight="1" x14ac:dyDescent="0.25"/>
    <row r="108017" ht="15" customHeight="1" x14ac:dyDescent="0.25"/>
    <row r="108025" ht="15" customHeight="1" x14ac:dyDescent="0.25"/>
    <row r="108033" ht="15" customHeight="1" x14ac:dyDescent="0.25"/>
    <row r="108041" ht="15" customHeight="1" x14ac:dyDescent="0.25"/>
    <row r="108049" ht="15" customHeight="1" x14ac:dyDescent="0.25"/>
    <row r="108057" ht="15" customHeight="1" x14ac:dyDescent="0.25"/>
    <row r="108065" ht="15" customHeight="1" x14ac:dyDescent="0.25"/>
    <row r="108073" ht="15" customHeight="1" x14ac:dyDescent="0.25"/>
    <row r="108081" ht="15" customHeight="1" x14ac:dyDescent="0.25"/>
    <row r="108089" ht="15" customHeight="1" x14ac:dyDescent="0.25"/>
    <row r="108097" ht="15" customHeight="1" x14ac:dyDescent="0.25"/>
    <row r="108105" ht="15" customHeight="1" x14ac:dyDescent="0.25"/>
    <row r="108113" ht="15" customHeight="1" x14ac:dyDescent="0.25"/>
    <row r="108121" ht="15" customHeight="1" x14ac:dyDescent="0.25"/>
    <row r="108129" ht="15" customHeight="1" x14ac:dyDescent="0.25"/>
    <row r="108137" ht="15" customHeight="1" x14ac:dyDescent="0.25"/>
    <row r="108145" ht="15" customHeight="1" x14ac:dyDescent="0.25"/>
    <row r="108153" ht="15" customHeight="1" x14ac:dyDescent="0.25"/>
    <row r="108161" ht="15" customHeight="1" x14ac:dyDescent="0.25"/>
    <row r="108169" ht="15" customHeight="1" x14ac:dyDescent="0.25"/>
    <row r="108177" ht="15" customHeight="1" x14ac:dyDescent="0.25"/>
    <row r="108185" ht="15" customHeight="1" x14ac:dyDescent="0.25"/>
    <row r="108193" ht="15" customHeight="1" x14ac:dyDescent="0.25"/>
    <row r="108201" ht="15" customHeight="1" x14ac:dyDescent="0.25"/>
    <row r="108209" ht="15" customHeight="1" x14ac:dyDescent="0.25"/>
    <row r="108217" ht="15" customHeight="1" x14ac:dyDescent="0.25"/>
    <row r="108225" ht="15" customHeight="1" x14ac:dyDescent="0.25"/>
    <row r="108233" ht="15" customHeight="1" x14ac:dyDescent="0.25"/>
    <row r="108241" ht="15" customHeight="1" x14ac:dyDescent="0.25"/>
    <row r="108249" ht="15" customHeight="1" x14ac:dyDescent="0.25"/>
    <row r="108257" ht="15" customHeight="1" x14ac:dyDescent="0.25"/>
    <row r="108265" ht="15" customHeight="1" x14ac:dyDescent="0.25"/>
    <row r="108273" ht="15" customHeight="1" x14ac:dyDescent="0.25"/>
    <row r="108281" ht="15" customHeight="1" x14ac:dyDescent="0.25"/>
    <row r="108289" ht="15" customHeight="1" x14ac:dyDescent="0.25"/>
    <row r="108297" ht="15" customHeight="1" x14ac:dyDescent="0.25"/>
    <row r="108305" ht="15" customHeight="1" x14ac:dyDescent="0.25"/>
    <row r="108313" ht="15" customHeight="1" x14ac:dyDescent="0.25"/>
    <row r="108321" ht="15" customHeight="1" x14ac:dyDescent="0.25"/>
    <row r="108329" ht="15" customHeight="1" x14ac:dyDescent="0.25"/>
    <row r="108337" ht="15" customHeight="1" x14ac:dyDescent="0.25"/>
    <row r="108345" ht="15" customHeight="1" x14ac:dyDescent="0.25"/>
    <row r="108353" ht="15" customHeight="1" x14ac:dyDescent="0.25"/>
    <row r="108361" ht="15" customHeight="1" x14ac:dyDescent="0.25"/>
    <row r="108369" ht="15" customHeight="1" x14ac:dyDescent="0.25"/>
    <row r="108377" ht="15" customHeight="1" x14ac:dyDescent="0.25"/>
    <row r="108385" ht="15" customHeight="1" x14ac:dyDescent="0.25"/>
    <row r="108393" ht="15" customHeight="1" x14ac:dyDescent="0.25"/>
    <row r="108401" ht="15" customHeight="1" x14ac:dyDescent="0.25"/>
    <row r="108409" ht="15" customHeight="1" x14ac:dyDescent="0.25"/>
    <row r="108417" ht="15" customHeight="1" x14ac:dyDescent="0.25"/>
    <row r="108425" ht="15" customHeight="1" x14ac:dyDescent="0.25"/>
    <row r="108433" ht="15" customHeight="1" x14ac:dyDescent="0.25"/>
    <row r="108441" ht="15" customHeight="1" x14ac:dyDescent="0.25"/>
    <row r="108449" ht="15" customHeight="1" x14ac:dyDescent="0.25"/>
    <row r="108457" ht="15" customHeight="1" x14ac:dyDescent="0.25"/>
    <row r="108465" ht="15" customHeight="1" x14ac:dyDescent="0.25"/>
    <row r="108473" ht="15" customHeight="1" x14ac:dyDescent="0.25"/>
    <row r="108481" ht="15" customHeight="1" x14ac:dyDescent="0.25"/>
    <row r="108489" ht="15" customHeight="1" x14ac:dyDescent="0.25"/>
    <row r="108497" ht="15" customHeight="1" x14ac:dyDescent="0.25"/>
    <row r="108505" ht="15" customHeight="1" x14ac:dyDescent="0.25"/>
    <row r="108513" ht="15" customHeight="1" x14ac:dyDescent="0.25"/>
    <row r="108521" ht="15" customHeight="1" x14ac:dyDescent="0.25"/>
    <row r="108529" ht="15" customHeight="1" x14ac:dyDescent="0.25"/>
    <row r="108537" ht="15" customHeight="1" x14ac:dyDescent="0.25"/>
    <row r="108545" ht="15" customHeight="1" x14ac:dyDescent="0.25"/>
    <row r="108553" ht="15" customHeight="1" x14ac:dyDescent="0.25"/>
    <row r="108561" ht="15" customHeight="1" x14ac:dyDescent="0.25"/>
    <row r="108569" ht="15" customHeight="1" x14ac:dyDescent="0.25"/>
    <row r="108577" ht="15" customHeight="1" x14ac:dyDescent="0.25"/>
    <row r="108585" ht="15" customHeight="1" x14ac:dyDescent="0.25"/>
    <row r="108593" ht="15" customHeight="1" x14ac:dyDescent="0.25"/>
    <row r="108601" ht="15" customHeight="1" x14ac:dyDescent="0.25"/>
    <row r="108609" ht="15" customHeight="1" x14ac:dyDescent="0.25"/>
    <row r="108617" ht="15" customHeight="1" x14ac:dyDescent="0.25"/>
    <row r="108625" ht="15" customHeight="1" x14ac:dyDescent="0.25"/>
    <row r="108633" ht="15" customHeight="1" x14ac:dyDescent="0.25"/>
    <row r="108641" ht="15" customHeight="1" x14ac:dyDescent="0.25"/>
    <row r="108649" ht="15" customHeight="1" x14ac:dyDescent="0.25"/>
    <row r="108657" ht="15" customHeight="1" x14ac:dyDescent="0.25"/>
    <row r="108665" ht="15" customHeight="1" x14ac:dyDescent="0.25"/>
    <row r="108673" ht="15" customHeight="1" x14ac:dyDescent="0.25"/>
    <row r="108681" ht="15" customHeight="1" x14ac:dyDescent="0.25"/>
    <row r="108689" ht="15" customHeight="1" x14ac:dyDescent="0.25"/>
    <row r="108697" ht="15" customHeight="1" x14ac:dyDescent="0.25"/>
    <row r="108705" ht="15" customHeight="1" x14ac:dyDescent="0.25"/>
    <row r="108713" ht="15" customHeight="1" x14ac:dyDescent="0.25"/>
    <row r="108721" ht="15" customHeight="1" x14ac:dyDescent="0.25"/>
    <row r="108729" ht="15" customHeight="1" x14ac:dyDescent="0.25"/>
    <row r="108737" ht="15" customHeight="1" x14ac:dyDescent="0.25"/>
    <row r="108745" ht="15" customHeight="1" x14ac:dyDescent="0.25"/>
    <row r="108753" ht="15" customHeight="1" x14ac:dyDescent="0.25"/>
    <row r="108761" ht="15" customHeight="1" x14ac:dyDescent="0.25"/>
    <row r="108769" ht="15" customHeight="1" x14ac:dyDescent="0.25"/>
    <row r="108777" ht="15" customHeight="1" x14ac:dyDescent="0.25"/>
    <row r="108785" ht="15" customHeight="1" x14ac:dyDescent="0.25"/>
    <row r="108793" ht="15" customHeight="1" x14ac:dyDescent="0.25"/>
    <row r="108801" ht="15" customHeight="1" x14ac:dyDescent="0.25"/>
    <row r="108809" ht="15" customHeight="1" x14ac:dyDescent="0.25"/>
    <row r="108817" ht="15" customHeight="1" x14ac:dyDescent="0.25"/>
    <row r="108825" ht="15" customHeight="1" x14ac:dyDescent="0.25"/>
    <row r="108833" ht="15" customHeight="1" x14ac:dyDescent="0.25"/>
    <row r="108841" ht="15" customHeight="1" x14ac:dyDescent="0.25"/>
    <row r="108849" ht="15" customHeight="1" x14ac:dyDescent="0.25"/>
    <row r="108857" ht="15" customHeight="1" x14ac:dyDescent="0.25"/>
    <row r="108865" ht="15" customHeight="1" x14ac:dyDescent="0.25"/>
    <row r="108873" ht="15" customHeight="1" x14ac:dyDescent="0.25"/>
    <row r="108881" ht="15" customHeight="1" x14ac:dyDescent="0.25"/>
    <row r="108889" ht="15" customHeight="1" x14ac:dyDescent="0.25"/>
    <row r="108897" ht="15" customHeight="1" x14ac:dyDescent="0.25"/>
    <row r="108905" ht="15" customHeight="1" x14ac:dyDescent="0.25"/>
    <row r="108913" ht="15" customHeight="1" x14ac:dyDescent="0.25"/>
    <row r="108921" ht="15" customHeight="1" x14ac:dyDescent="0.25"/>
    <row r="108929" ht="15" customHeight="1" x14ac:dyDescent="0.25"/>
    <row r="108937" ht="15" customHeight="1" x14ac:dyDescent="0.25"/>
    <row r="108945" ht="15" customHeight="1" x14ac:dyDescent="0.25"/>
    <row r="108953" ht="15" customHeight="1" x14ac:dyDescent="0.25"/>
    <row r="108961" ht="15" customHeight="1" x14ac:dyDescent="0.25"/>
    <row r="108969" ht="15" customHeight="1" x14ac:dyDescent="0.25"/>
    <row r="108977" ht="15" customHeight="1" x14ac:dyDescent="0.25"/>
    <row r="108985" ht="15" customHeight="1" x14ac:dyDescent="0.25"/>
    <row r="108993" ht="15" customHeight="1" x14ac:dyDescent="0.25"/>
    <row r="109001" ht="15" customHeight="1" x14ac:dyDescent="0.25"/>
    <row r="109009" ht="15" customHeight="1" x14ac:dyDescent="0.25"/>
    <row r="109017" ht="15" customHeight="1" x14ac:dyDescent="0.25"/>
    <row r="109025" ht="15" customHeight="1" x14ac:dyDescent="0.25"/>
    <row r="109033" ht="15" customHeight="1" x14ac:dyDescent="0.25"/>
    <row r="109041" ht="15" customHeight="1" x14ac:dyDescent="0.25"/>
    <row r="109049" ht="15" customHeight="1" x14ac:dyDescent="0.25"/>
    <row r="109057" ht="15" customHeight="1" x14ac:dyDescent="0.25"/>
    <row r="109065" ht="15" customHeight="1" x14ac:dyDescent="0.25"/>
    <row r="109073" ht="15" customHeight="1" x14ac:dyDescent="0.25"/>
    <row r="109081" ht="15" customHeight="1" x14ac:dyDescent="0.25"/>
    <row r="109089" ht="15" customHeight="1" x14ac:dyDescent="0.25"/>
    <row r="109097" ht="15" customHeight="1" x14ac:dyDescent="0.25"/>
    <row r="109105" ht="15" customHeight="1" x14ac:dyDescent="0.25"/>
    <row r="109113" ht="15" customHeight="1" x14ac:dyDescent="0.25"/>
    <row r="109121" ht="15" customHeight="1" x14ac:dyDescent="0.25"/>
    <row r="109129" ht="15" customHeight="1" x14ac:dyDescent="0.25"/>
    <row r="109137" ht="15" customHeight="1" x14ac:dyDescent="0.25"/>
    <row r="109145" ht="15" customHeight="1" x14ac:dyDescent="0.25"/>
    <row r="109153" ht="15" customHeight="1" x14ac:dyDescent="0.25"/>
    <row r="109161" ht="15" customHeight="1" x14ac:dyDescent="0.25"/>
    <row r="109169" ht="15" customHeight="1" x14ac:dyDescent="0.25"/>
    <row r="109177" ht="15" customHeight="1" x14ac:dyDescent="0.25"/>
    <row r="109185" ht="15" customHeight="1" x14ac:dyDescent="0.25"/>
    <row r="109193" ht="15" customHeight="1" x14ac:dyDescent="0.25"/>
    <row r="109201" ht="15" customHeight="1" x14ac:dyDescent="0.25"/>
    <row r="109209" ht="15" customHeight="1" x14ac:dyDescent="0.25"/>
    <row r="109217" ht="15" customHeight="1" x14ac:dyDescent="0.25"/>
    <row r="109225" ht="15" customHeight="1" x14ac:dyDescent="0.25"/>
    <row r="109233" ht="15" customHeight="1" x14ac:dyDescent="0.25"/>
    <row r="109241" ht="15" customHeight="1" x14ac:dyDescent="0.25"/>
    <row r="109249" ht="15" customHeight="1" x14ac:dyDescent="0.25"/>
    <row r="109257" ht="15" customHeight="1" x14ac:dyDescent="0.25"/>
    <row r="109265" ht="15" customHeight="1" x14ac:dyDescent="0.25"/>
    <row r="109273" ht="15" customHeight="1" x14ac:dyDescent="0.25"/>
    <row r="109281" ht="15" customHeight="1" x14ac:dyDescent="0.25"/>
    <row r="109289" ht="15" customHeight="1" x14ac:dyDescent="0.25"/>
    <row r="109297" ht="15" customHeight="1" x14ac:dyDescent="0.25"/>
    <row r="109305" ht="15" customHeight="1" x14ac:dyDescent="0.25"/>
    <row r="109313" ht="15" customHeight="1" x14ac:dyDescent="0.25"/>
    <row r="109321" ht="15" customHeight="1" x14ac:dyDescent="0.25"/>
    <row r="109329" ht="15" customHeight="1" x14ac:dyDescent="0.25"/>
    <row r="109337" ht="15" customHeight="1" x14ac:dyDescent="0.25"/>
    <row r="109345" ht="15" customHeight="1" x14ac:dyDescent="0.25"/>
    <row r="109353" ht="15" customHeight="1" x14ac:dyDescent="0.25"/>
    <row r="109361" ht="15" customHeight="1" x14ac:dyDescent="0.25"/>
    <row r="109369" ht="15" customHeight="1" x14ac:dyDescent="0.25"/>
    <row r="109377" ht="15" customHeight="1" x14ac:dyDescent="0.25"/>
    <row r="109385" ht="15" customHeight="1" x14ac:dyDescent="0.25"/>
    <row r="109393" ht="15" customHeight="1" x14ac:dyDescent="0.25"/>
    <row r="109401" ht="15" customHeight="1" x14ac:dyDescent="0.25"/>
    <row r="109409" ht="15" customHeight="1" x14ac:dyDescent="0.25"/>
    <row r="109417" ht="15" customHeight="1" x14ac:dyDescent="0.25"/>
    <row r="109425" ht="15" customHeight="1" x14ac:dyDescent="0.25"/>
    <row r="109433" ht="15" customHeight="1" x14ac:dyDescent="0.25"/>
    <row r="109441" ht="15" customHeight="1" x14ac:dyDescent="0.25"/>
    <row r="109449" ht="15" customHeight="1" x14ac:dyDescent="0.25"/>
    <row r="109457" ht="15" customHeight="1" x14ac:dyDescent="0.25"/>
    <row r="109465" ht="15" customHeight="1" x14ac:dyDescent="0.25"/>
    <row r="109473" ht="15" customHeight="1" x14ac:dyDescent="0.25"/>
    <row r="109481" ht="15" customHeight="1" x14ac:dyDescent="0.25"/>
    <row r="109489" ht="15" customHeight="1" x14ac:dyDescent="0.25"/>
    <row r="109497" ht="15" customHeight="1" x14ac:dyDescent="0.25"/>
    <row r="109505" ht="15" customHeight="1" x14ac:dyDescent="0.25"/>
    <row r="109513" ht="15" customHeight="1" x14ac:dyDescent="0.25"/>
    <row r="109521" ht="15" customHeight="1" x14ac:dyDescent="0.25"/>
    <row r="109529" ht="15" customHeight="1" x14ac:dyDescent="0.25"/>
    <row r="109537" ht="15" customHeight="1" x14ac:dyDescent="0.25"/>
    <row r="109545" ht="15" customHeight="1" x14ac:dyDescent="0.25"/>
    <row r="109553" ht="15" customHeight="1" x14ac:dyDescent="0.25"/>
    <row r="109561" ht="15" customHeight="1" x14ac:dyDescent="0.25"/>
    <row r="109569" ht="15" customHeight="1" x14ac:dyDescent="0.25"/>
    <row r="109577" ht="15" customHeight="1" x14ac:dyDescent="0.25"/>
    <row r="109585" ht="15" customHeight="1" x14ac:dyDescent="0.25"/>
    <row r="109593" ht="15" customHeight="1" x14ac:dyDescent="0.25"/>
    <row r="109601" ht="15" customHeight="1" x14ac:dyDescent="0.25"/>
    <row r="109609" ht="15" customHeight="1" x14ac:dyDescent="0.25"/>
    <row r="109617" ht="15" customHeight="1" x14ac:dyDescent="0.25"/>
    <row r="109625" ht="15" customHeight="1" x14ac:dyDescent="0.25"/>
    <row r="109633" ht="15" customHeight="1" x14ac:dyDescent="0.25"/>
    <row r="109641" ht="15" customHeight="1" x14ac:dyDescent="0.25"/>
    <row r="109649" ht="15" customHeight="1" x14ac:dyDescent="0.25"/>
    <row r="109657" ht="15" customHeight="1" x14ac:dyDescent="0.25"/>
    <row r="109665" ht="15" customHeight="1" x14ac:dyDescent="0.25"/>
    <row r="109673" ht="15" customHeight="1" x14ac:dyDescent="0.25"/>
    <row r="109681" ht="15" customHeight="1" x14ac:dyDescent="0.25"/>
    <row r="109689" ht="15" customHeight="1" x14ac:dyDescent="0.25"/>
    <row r="109697" ht="15" customHeight="1" x14ac:dyDescent="0.25"/>
    <row r="109705" ht="15" customHeight="1" x14ac:dyDescent="0.25"/>
    <row r="109713" ht="15" customHeight="1" x14ac:dyDescent="0.25"/>
    <row r="109721" ht="15" customHeight="1" x14ac:dyDescent="0.25"/>
    <row r="109729" ht="15" customHeight="1" x14ac:dyDescent="0.25"/>
    <row r="109737" ht="15" customHeight="1" x14ac:dyDescent="0.25"/>
    <row r="109745" ht="15" customHeight="1" x14ac:dyDescent="0.25"/>
    <row r="109753" ht="15" customHeight="1" x14ac:dyDescent="0.25"/>
    <row r="109761" ht="15" customHeight="1" x14ac:dyDescent="0.25"/>
    <row r="109769" ht="15" customHeight="1" x14ac:dyDescent="0.25"/>
    <row r="109777" ht="15" customHeight="1" x14ac:dyDescent="0.25"/>
    <row r="109785" ht="15" customHeight="1" x14ac:dyDescent="0.25"/>
    <row r="109793" ht="15" customHeight="1" x14ac:dyDescent="0.25"/>
    <row r="109801" ht="15" customHeight="1" x14ac:dyDescent="0.25"/>
    <row r="109809" ht="15" customHeight="1" x14ac:dyDescent="0.25"/>
    <row r="109817" ht="15" customHeight="1" x14ac:dyDescent="0.25"/>
    <row r="109825" ht="15" customHeight="1" x14ac:dyDescent="0.25"/>
    <row r="109833" ht="15" customHeight="1" x14ac:dyDescent="0.25"/>
    <row r="109841" ht="15" customHeight="1" x14ac:dyDescent="0.25"/>
    <row r="109849" ht="15" customHeight="1" x14ac:dyDescent="0.25"/>
    <row r="109857" ht="15" customHeight="1" x14ac:dyDescent="0.25"/>
    <row r="109865" ht="15" customHeight="1" x14ac:dyDescent="0.25"/>
    <row r="109873" ht="15" customHeight="1" x14ac:dyDescent="0.25"/>
    <row r="109881" ht="15" customHeight="1" x14ac:dyDescent="0.25"/>
    <row r="109889" ht="15" customHeight="1" x14ac:dyDescent="0.25"/>
    <row r="109897" ht="15" customHeight="1" x14ac:dyDescent="0.25"/>
    <row r="109905" ht="15" customHeight="1" x14ac:dyDescent="0.25"/>
    <row r="109913" ht="15" customHeight="1" x14ac:dyDescent="0.25"/>
    <row r="109921" ht="15" customHeight="1" x14ac:dyDescent="0.25"/>
    <row r="109929" ht="15" customHeight="1" x14ac:dyDescent="0.25"/>
    <row r="109937" ht="15" customHeight="1" x14ac:dyDescent="0.25"/>
    <row r="109945" ht="15" customHeight="1" x14ac:dyDescent="0.25"/>
    <row r="109953" ht="15" customHeight="1" x14ac:dyDescent="0.25"/>
    <row r="109961" ht="15" customHeight="1" x14ac:dyDescent="0.25"/>
    <row r="109969" ht="15" customHeight="1" x14ac:dyDescent="0.25"/>
    <row r="109977" ht="15" customHeight="1" x14ac:dyDescent="0.25"/>
    <row r="109985" ht="15" customHeight="1" x14ac:dyDescent="0.25"/>
    <row r="109993" ht="15" customHeight="1" x14ac:dyDescent="0.25"/>
    <row r="110001" ht="15" customHeight="1" x14ac:dyDescent="0.25"/>
    <row r="110009" ht="15" customHeight="1" x14ac:dyDescent="0.25"/>
    <row r="110017" ht="15" customHeight="1" x14ac:dyDescent="0.25"/>
    <row r="110025" ht="15" customHeight="1" x14ac:dyDescent="0.25"/>
    <row r="110033" ht="15" customHeight="1" x14ac:dyDescent="0.25"/>
    <row r="110041" ht="15" customHeight="1" x14ac:dyDescent="0.25"/>
    <row r="110049" ht="15" customHeight="1" x14ac:dyDescent="0.25"/>
    <row r="110057" ht="15" customHeight="1" x14ac:dyDescent="0.25"/>
    <row r="110065" ht="15" customHeight="1" x14ac:dyDescent="0.25"/>
    <row r="110073" ht="15" customHeight="1" x14ac:dyDescent="0.25"/>
    <row r="110081" ht="15" customHeight="1" x14ac:dyDescent="0.25"/>
    <row r="110089" ht="15" customHeight="1" x14ac:dyDescent="0.25"/>
    <row r="110097" ht="15" customHeight="1" x14ac:dyDescent="0.25"/>
    <row r="110105" ht="15" customHeight="1" x14ac:dyDescent="0.25"/>
    <row r="110113" ht="15" customHeight="1" x14ac:dyDescent="0.25"/>
    <row r="110121" ht="15" customHeight="1" x14ac:dyDescent="0.25"/>
    <row r="110129" ht="15" customHeight="1" x14ac:dyDescent="0.25"/>
    <row r="110137" ht="15" customHeight="1" x14ac:dyDescent="0.25"/>
    <row r="110145" ht="15" customHeight="1" x14ac:dyDescent="0.25"/>
    <row r="110153" ht="15" customHeight="1" x14ac:dyDescent="0.25"/>
    <row r="110161" ht="15" customHeight="1" x14ac:dyDescent="0.25"/>
    <row r="110169" ht="15" customHeight="1" x14ac:dyDescent="0.25"/>
    <row r="110177" ht="15" customHeight="1" x14ac:dyDescent="0.25"/>
    <row r="110185" ht="15" customHeight="1" x14ac:dyDescent="0.25"/>
    <row r="110193" ht="15" customHeight="1" x14ac:dyDescent="0.25"/>
    <row r="110201" ht="15" customHeight="1" x14ac:dyDescent="0.25"/>
    <row r="110209" ht="15" customHeight="1" x14ac:dyDescent="0.25"/>
    <row r="110217" ht="15" customHeight="1" x14ac:dyDescent="0.25"/>
    <row r="110225" ht="15" customHeight="1" x14ac:dyDescent="0.25"/>
    <row r="110233" ht="15" customHeight="1" x14ac:dyDescent="0.25"/>
    <row r="110241" ht="15" customHeight="1" x14ac:dyDescent="0.25"/>
    <row r="110249" ht="15" customHeight="1" x14ac:dyDescent="0.25"/>
    <row r="110257" ht="15" customHeight="1" x14ac:dyDescent="0.25"/>
    <row r="110265" ht="15" customHeight="1" x14ac:dyDescent="0.25"/>
    <row r="110273" ht="15" customHeight="1" x14ac:dyDescent="0.25"/>
    <row r="110281" ht="15" customHeight="1" x14ac:dyDescent="0.25"/>
    <row r="110289" ht="15" customHeight="1" x14ac:dyDescent="0.25"/>
    <row r="110297" ht="15" customHeight="1" x14ac:dyDescent="0.25"/>
    <row r="110305" ht="15" customHeight="1" x14ac:dyDescent="0.25"/>
    <row r="110313" ht="15" customHeight="1" x14ac:dyDescent="0.25"/>
    <row r="110321" ht="15" customHeight="1" x14ac:dyDescent="0.25"/>
    <row r="110329" ht="15" customHeight="1" x14ac:dyDescent="0.25"/>
    <row r="110337" ht="15" customHeight="1" x14ac:dyDescent="0.25"/>
    <row r="110345" ht="15" customHeight="1" x14ac:dyDescent="0.25"/>
    <row r="110353" ht="15" customHeight="1" x14ac:dyDescent="0.25"/>
    <row r="110361" ht="15" customHeight="1" x14ac:dyDescent="0.25"/>
    <row r="110369" ht="15" customHeight="1" x14ac:dyDescent="0.25"/>
    <row r="110377" ht="15" customHeight="1" x14ac:dyDescent="0.25"/>
    <row r="110385" ht="15" customHeight="1" x14ac:dyDescent="0.25"/>
    <row r="110393" ht="15" customHeight="1" x14ac:dyDescent="0.25"/>
    <row r="110401" ht="15" customHeight="1" x14ac:dyDescent="0.25"/>
    <row r="110409" ht="15" customHeight="1" x14ac:dyDescent="0.25"/>
    <row r="110417" ht="15" customHeight="1" x14ac:dyDescent="0.25"/>
    <row r="110425" ht="15" customHeight="1" x14ac:dyDescent="0.25"/>
    <row r="110433" ht="15" customHeight="1" x14ac:dyDescent="0.25"/>
    <row r="110441" ht="15" customHeight="1" x14ac:dyDescent="0.25"/>
    <row r="110449" ht="15" customHeight="1" x14ac:dyDescent="0.25"/>
    <row r="110457" ht="15" customHeight="1" x14ac:dyDescent="0.25"/>
    <row r="110465" ht="15" customHeight="1" x14ac:dyDescent="0.25"/>
    <row r="110473" ht="15" customHeight="1" x14ac:dyDescent="0.25"/>
    <row r="110481" ht="15" customHeight="1" x14ac:dyDescent="0.25"/>
    <row r="110489" ht="15" customHeight="1" x14ac:dyDescent="0.25"/>
    <row r="110497" ht="15" customHeight="1" x14ac:dyDescent="0.25"/>
    <row r="110505" ht="15" customHeight="1" x14ac:dyDescent="0.25"/>
    <row r="110513" ht="15" customHeight="1" x14ac:dyDescent="0.25"/>
    <row r="110521" ht="15" customHeight="1" x14ac:dyDescent="0.25"/>
    <row r="110529" ht="15" customHeight="1" x14ac:dyDescent="0.25"/>
    <row r="110537" ht="15" customHeight="1" x14ac:dyDescent="0.25"/>
    <row r="110545" ht="15" customHeight="1" x14ac:dyDescent="0.25"/>
    <row r="110553" ht="15" customHeight="1" x14ac:dyDescent="0.25"/>
    <row r="110561" ht="15" customHeight="1" x14ac:dyDescent="0.25"/>
    <row r="110569" ht="15" customHeight="1" x14ac:dyDescent="0.25"/>
    <row r="110577" ht="15" customHeight="1" x14ac:dyDescent="0.25"/>
    <row r="110585" ht="15" customHeight="1" x14ac:dyDescent="0.25"/>
    <row r="110593" ht="15" customHeight="1" x14ac:dyDescent="0.25"/>
    <row r="110601" ht="15" customHeight="1" x14ac:dyDescent="0.25"/>
    <row r="110609" ht="15" customHeight="1" x14ac:dyDescent="0.25"/>
    <row r="110617" ht="15" customHeight="1" x14ac:dyDescent="0.25"/>
    <row r="110625" ht="15" customHeight="1" x14ac:dyDescent="0.25"/>
    <row r="110633" ht="15" customHeight="1" x14ac:dyDescent="0.25"/>
    <row r="110641" ht="15" customHeight="1" x14ac:dyDescent="0.25"/>
    <row r="110649" ht="15" customHeight="1" x14ac:dyDescent="0.25"/>
    <row r="110657" ht="15" customHeight="1" x14ac:dyDescent="0.25"/>
    <row r="110665" ht="15" customHeight="1" x14ac:dyDescent="0.25"/>
    <row r="110673" ht="15" customHeight="1" x14ac:dyDescent="0.25"/>
    <row r="110681" ht="15" customHeight="1" x14ac:dyDescent="0.25"/>
    <row r="110689" ht="15" customHeight="1" x14ac:dyDescent="0.25"/>
    <row r="110697" ht="15" customHeight="1" x14ac:dyDescent="0.25"/>
    <row r="110705" ht="15" customHeight="1" x14ac:dyDescent="0.25"/>
    <row r="110713" ht="15" customHeight="1" x14ac:dyDescent="0.25"/>
    <row r="110721" ht="15" customHeight="1" x14ac:dyDescent="0.25"/>
    <row r="110729" ht="15" customHeight="1" x14ac:dyDescent="0.25"/>
    <row r="110737" ht="15" customHeight="1" x14ac:dyDescent="0.25"/>
    <row r="110745" ht="15" customHeight="1" x14ac:dyDescent="0.25"/>
    <row r="110753" ht="15" customHeight="1" x14ac:dyDescent="0.25"/>
    <row r="110761" ht="15" customHeight="1" x14ac:dyDescent="0.25"/>
    <row r="110769" ht="15" customHeight="1" x14ac:dyDescent="0.25"/>
    <row r="110777" ht="15" customHeight="1" x14ac:dyDescent="0.25"/>
    <row r="110785" ht="15" customHeight="1" x14ac:dyDescent="0.25"/>
    <row r="110793" ht="15" customHeight="1" x14ac:dyDescent="0.25"/>
    <row r="110801" ht="15" customHeight="1" x14ac:dyDescent="0.25"/>
    <row r="110809" ht="15" customHeight="1" x14ac:dyDescent="0.25"/>
    <row r="110817" ht="15" customHeight="1" x14ac:dyDescent="0.25"/>
    <row r="110825" ht="15" customHeight="1" x14ac:dyDescent="0.25"/>
    <row r="110833" ht="15" customHeight="1" x14ac:dyDescent="0.25"/>
    <row r="110841" ht="15" customHeight="1" x14ac:dyDescent="0.25"/>
    <row r="110849" ht="15" customHeight="1" x14ac:dyDescent="0.25"/>
    <row r="110857" ht="15" customHeight="1" x14ac:dyDescent="0.25"/>
    <row r="110865" ht="15" customHeight="1" x14ac:dyDescent="0.25"/>
    <row r="110873" ht="15" customHeight="1" x14ac:dyDescent="0.25"/>
    <row r="110881" ht="15" customHeight="1" x14ac:dyDescent="0.25"/>
    <row r="110889" ht="15" customHeight="1" x14ac:dyDescent="0.25"/>
    <row r="110897" ht="15" customHeight="1" x14ac:dyDescent="0.25"/>
    <row r="110905" ht="15" customHeight="1" x14ac:dyDescent="0.25"/>
    <row r="110913" ht="15" customHeight="1" x14ac:dyDescent="0.25"/>
    <row r="110921" ht="15" customHeight="1" x14ac:dyDescent="0.25"/>
    <row r="110929" ht="15" customHeight="1" x14ac:dyDescent="0.25"/>
    <row r="110937" ht="15" customHeight="1" x14ac:dyDescent="0.25"/>
    <row r="110945" ht="15" customHeight="1" x14ac:dyDescent="0.25"/>
    <row r="110953" ht="15" customHeight="1" x14ac:dyDescent="0.25"/>
    <row r="110961" ht="15" customHeight="1" x14ac:dyDescent="0.25"/>
    <row r="110969" ht="15" customHeight="1" x14ac:dyDescent="0.25"/>
    <row r="110977" ht="15" customHeight="1" x14ac:dyDescent="0.25"/>
    <row r="110985" ht="15" customHeight="1" x14ac:dyDescent="0.25"/>
    <row r="110993" ht="15" customHeight="1" x14ac:dyDescent="0.25"/>
    <row r="111001" ht="15" customHeight="1" x14ac:dyDescent="0.25"/>
    <row r="111009" ht="15" customHeight="1" x14ac:dyDescent="0.25"/>
    <row r="111017" ht="15" customHeight="1" x14ac:dyDescent="0.25"/>
    <row r="111025" ht="15" customHeight="1" x14ac:dyDescent="0.25"/>
    <row r="111033" ht="15" customHeight="1" x14ac:dyDescent="0.25"/>
    <row r="111041" ht="15" customHeight="1" x14ac:dyDescent="0.25"/>
    <row r="111049" ht="15" customHeight="1" x14ac:dyDescent="0.25"/>
    <row r="111057" ht="15" customHeight="1" x14ac:dyDescent="0.25"/>
    <row r="111065" ht="15" customHeight="1" x14ac:dyDescent="0.25"/>
    <row r="111073" ht="15" customHeight="1" x14ac:dyDescent="0.25"/>
    <row r="111081" ht="15" customHeight="1" x14ac:dyDescent="0.25"/>
    <row r="111089" ht="15" customHeight="1" x14ac:dyDescent="0.25"/>
    <row r="111097" ht="15" customHeight="1" x14ac:dyDescent="0.25"/>
    <row r="111105" ht="15" customHeight="1" x14ac:dyDescent="0.25"/>
    <row r="111113" ht="15" customHeight="1" x14ac:dyDescent="0.25"/>
    <row r="111121" ht="15" customHeight="1" x14ac:dyDescent="0.25"/>
    <row r="111129" ht="15" customHeight="1" x14ac:dyDescent="0.25"/>
    <row r="111137" ht="15" customHeight="1" x14ac:dyDescent="0.25"/>
    <row r="111145" ht="15" customHeight="1" x14ac:dyDescent="0.25"/>
    <row r="111153" ht="15" customHeight="1" x14ac:dyDescent="0.25"/>
    <row r="111161" ht="15" customHeight="1" x14ac:dyDescent="0.25"/>
    <row r="111169" ht="15" customHeight="1" x14ac:dyDescent="0.25"/>
    <row r="111177" ht="15" customHeight="1" x14ac:dyDescent="0.25"/>
    <row r="111185" ht="15" customHeight="1" x14ac:dyDescent="0.25"/>
    <row r="111193" ht="15" customHeight="1" x14ac:dyDescent="0.25"/>
    <row r="111201" ht="15" customHeight="1" x14ac:dyDescent="0.25"/>
    <row r="111209" ht="15" customHeight="1" x14ac:dyDescent="0.25"/>
    <row r="111217" ht="15" customHeight="1" x14ac:dyDescent="0.25"/>
    <row r="111225" ht="15" customHeight="1" x14ac:dyDescent="0.25"/>
    <row r="111233" ht="15" customHeight="1" x14ac:dyDescent="0.25"/>
    <row r="111241" ht="15" customHeight="1" x14ac:dyDescent="0.25"/>
    <row r="111249" ht="15" customHeight="1" x14ac:dyDescent="0.25"/>
    <row r="111257" ht="15" customHeight="1" x14ac:dyDescent="0.25"/>
    <row r="111265" ht="15" customHeight="1" x14ac:dyDescent="0.25"/>
    <row r="111273" ht="15" customHeight="1" x14ac:dyDescent="0.25"/>
    <row r="111281" ht="15" customHeight="1" x14ac:dyDescent="0.25"/>
    <row r="111289" ht="15" customHeight="1" x14ac:dyDescent="0.25"/>
    <row r="111297" ht="15" customHeight="1" x14ac:dyDescent="0.25"/>
    <row r="111305" ht="15" customHeight="1" x14ac:dyDescent="0.25"/>
    <row r="111313" ht="15" customHeight="1" x14ac:dyDescent="0.25"/>
    <row r="111321" ht="15" customHeight="1" x14ac:dyDescent="0.25"/>
    <row r="111329" ht="15" customHeight="1" x14ac:dyDescent="0.25"/>
    <row r="111337" ht="15" customHeight="1" x14ac:dyDescent="0.25"/>
    <row r="111345" ht="15" customHeight="1" x14ac:dyDescent="0.25"/>
    <row r="111353" ht="15" customHeight="1" x14ac:dyDescent="0.25"/>
    <row r="111361" ht="15" customHeight="1" x14ac:dyDescent="0.25"/>
    <row r="111369" ht="15" customHeight="1" x14ac:dyDescent="0.25"/>
    <row r="111377" ht="15" customHeight="1" x14ac:dyDescent="0.25"/>
    <row r="111385" ht="15" customHeight="1" x14ac:dyDescent="0.25"/>
    <row r="111393" ht="15" customHeight="1" x14ac:dyDescent="0.25"/>
    <row r="111401" ht="15" customHeight="1" x14ac:dyDescent="0.25"/>
    <row r="111409" ht="15" customHeight="1" x14ac:dyDescent="0.25"/>
    <row r="111417" ht="15" customHeight="1" x14ac:dyDescent="0.25"/>
    <row r="111425" ht="15" customHeight="1" x14ac:dyDescent="0.25"/>
    <row r="111433" ht="15" customHeight="1" x14ac:dyDescent="0.25"/>
    <row r="111441" ht="15" customHeight="1" x14ac:dyDescent="0.25"/>
    <row r="111449" ht="15" customHeight="1" x14ac:dyDescent="0.25"/>
    <row r="111457" ht="15" customHeight="1" x14ac:dyDescent="0.25"/>
    <row r="111465" ht="15" customHeight="1" x14ac:dyDescent="0.25"/>
    <row r="111473" ht="15" customHeight="1" x14ac:dyDescent="0.25"/>
    <row r="111481" ht="15" customHeight="1" x14ac:dyDescent="0.25"/>
    <row r="111489" ht="15" customHeight="1" x14ac:dyDescent="0.25"/>
    <row r="111497" ht="15" customHeight="1" x14ac:dyDescent="0.25"/>
    <row r="111505" ht="15" customHeight="1" x14ac:dyDescent="0.25"/>
    <row r="111513" ht="15" customHeight="1" x14ac:dyDescent="0.25"/>
    <row r="111521" ht="15" customHeight="1" x14ac:dyDescent="0.25"/>
    <row r="111529" ht="15" customHeight="1" x14ac:dyDescent="0.25"/>
    <row r="111537" ht="15" customHeight="1" x14ac:dyDescent="0.25"/>
    <row r="111545" ht="15" customHeight="1" x14ac:dyDescent="0.25"/>
    <row r="111553" ht="15" customHeight="1" x14ac:dyDescent="0.25"/>
    <row r="111561" ht="15" customHeight="1" x14ac:dyDescent="0.25"/>
    <row r="111569" ht="15" customHeight="1" x14ac:dyDescent="0.25"/>
    <row r="111577" ht="15" customHeight="1" x14ac:dyDescent="0.25"/>
    <row r="111585" ht="15" customHeight="1" x14ac:dyDescent="0.25"/>
    <row r="111593" ht="15" customHeight="1" x14ac:dyDescent="0.25"/>
    <row r="111601" ht="15" customHeight="1" x14ac:dyDescent="0.25"/>
    <row r="111609" ht="15" customHeight="1" x14ac:dyDescent="0.25"/>
    <row r="111617" ht="15" customHeight="1" x14ac:dyDescent="0.25"/>
    <row r="111625" ht="15" customHeight="1" x14ac:dyDescent="0.25"/>
    <row r="111633" ht="15" customHeight="1" x14ac:dyDescent="0.25"/>
    <row r="111641" ht="15" customHeight="1" x14ac:dyDescent="0.25"/>
    <row r="111649" ht="15" customHeight="1" x14ac:dyDescent="0.25"/>
    <row r="111657" ht="15" customHeight="1" x14ac:dyDescent="0.25"/>
    <row r="111665" ht="15" customHeight="1" x14ac:dyDescent="0.25"/>
    <row r="111673" ht="15" customHeight="1" x14ac:dyDescent="0.25"/>
    <row r="111681" ht="15" customHeight="1" x14ac:dyDescent="0.25"/>
    <row r="111689" ht="15" customHeight="1" x14ac:dyDescent="0.25"/>
    <row r="111697" ht="15" customHeight="1" x14ac:dyDescent="0.25"/>
    <row r="111705" ht="15" customHeight="1" x14ac:dyDescent="0.25"/>
    <row r="111713" ht="15" customHeight="1" x14ac:dyDescent="0.25"/>
    <row r="111721" ht="15" customHeight="1" x14ac:dyDescent="0.25"/>
    <row r="111729" ht="15" customHeight="1" x14ac:dyDescent="0.25"/>
    <row r="111737" ht="15" customHeight="1" x14ac:dyDescent="0.25"/>
    <row r="111745" ht="15" customHeight="1" x14ac:dyDescent="0.25"/>
    <row r="111753" ht="15" customHeight="1" x14ac:dyDescent="0.25"/>
    <row r="111761" ht="15" customHeight="1" x14ac:dyDescent="0.25"/>
    <row r="111769" ht="15" customHeight="1" x14ac:dyDescent="0.25"/>
    <row r="111777" ht="15" customHeight="1" x14ac:dyDescent="0.25"/>
    <row r="111785" ht="15" customHeight="1" x14ac:dyDescent="0.25"/>
    <row r="111793" ht="15" customHeight="1" x14ac:dyDescent="0.25"/>
    <row r="111801" ht="15" customHeight="1" x14ac:dyDescent="0.25"/>
    <row r="111809" ht="15" customHeight="1" x14ac:dyDescent="0.25"/>
    <row r="111817" ht="15" customHeight="1" x14ac:dyDescent="0.25"/>
    <row r="111825" ht="15" customHeight="1" x14ac:dyDescent="0.25"/>
    <row r="111833" ht="15" customHeight="1" x14ac:dyDescent="0.25"/>
    <row r="111841" ht="15" customHeight="1" x14ac:dyDescent="0.25"/>
    <row r="111849" ht="15" customHeight="1" x14ac:dyDescent="0.25"/>
    <row r="111857" ht="15" customHeight="1" x14ac:dyDescent="0.25"/>
    <row r="111865" ht="15" customHeight="1" x14ac:dyDescent="0.25"/>
    <row r="111873" ht="15" customHeight="1" x14ac:dyDescent="0.25"/>
    <row r="111881" ht="15" customHeight="1" x14ac:dyDescent="0.25"/>
    <row r="111889" ht="15" customHeight="1" x14ac:dyDescent="0.25"/>
    <row r="111897" ht="15" customHeight="1" x14ac:dyDescent="0.25"/>
    <row r="111905" ht="15" customHeight="1" x14ac:dyDescent="0.25"/>
    <row r="111913" ht="15" customHeight="1" x14ac:dyDescent="0.25"/>
    <row r="111921" ht="15" customHeight="1" x14ac:dyDescent="0.25"/>
    <row r="111929" ht="15" customHeight="1" x14ac:dyDescent="0.25"/>
    <row r="111937" ht="15" customHeight="1" x14ac:dyDescent="0.25"/>
    <row r="111945" ht="15" customHeight="1" x14ac:dyDescent="0.25"/>
    <row r="111953" ht="15" customHeight="1" x14ac:dyDescent="0.25"/>
    <row r="111961" ht="15" customHeight="1" x14ac:dyDescent="0.25"/>
    <row r="111969" ht="15" customHeight="1" x14ac:dyDescent="0.25"/>
    <row r="111977" ht="15" customHeight="1" x14ac:dyDescent="0.25"/>
    <row r="111985" ht="15" customHeight="1" x14ac:dyDescent="0.25"/>
    <row r="111993" ht="15" customHeight="1" x14ac:dyDescent="0.25"/>
    <row r="112001" ht="15" customHeight="1" x14ac:dyDescent="0.25"/>
    <row r="112009" ht="15" customHeight="1" x14ac:dyDescent="0.25"/>
    <row r="112017" ht="15" customHeight="1" x14ac:dyDescent="0.25"/>
    <row r="112025" ht="15" customHeight="1" x14ac:dyDescent="0.25"/>
    <row r="112033" ht="15" customHeight="1" x14ac:dyDescent="0.25"/>
    <row r="112041" ht="15" customHeight="1" x14ac:dyDescent="0.25"/>
    <row r="112049" ht="15" customHeight="1" x14ac:dyDescent="0.25"/>
    <row r="112057" ht="15" customHeight="1" x14ac:dyDescent="0.25"/>
    <row r="112065" ht="15" customHeight="1" x14ac:dyDescent="0.25"/>
    <row r="112073" ht="15" customHeight="1" x14ac:dyDescent="0.25"/>
    <row r="112081" ht="15" customHeight="1" x14ac:dyDescent="0.25"/>
    <row r="112089" ht="15" customHeight="1" x14ac:dyDescent="0.25"/>
    <row r="112097" ht="15" customHeight="1" x14ac:dyDescent="0.25"/>
    <row r="112105" ht="15" customHeight="1" x14ac:dyDescent="0.25"/>
    <row r="112113" ht="15" customHeight="1" x14ac:dyDescent="0.25"/>
    <row r="112121" ht="15" customHeight="1" x14ac:dyDescent="0.25"/>
    <row r="112129" ht="15" customHeight="1" x14ac:dyDescent="0.25"/>
    <row r="112137" ht="15" customHeight="1" x14ac:dyDescent="0.25"/>
    <row r="112145" ht="15" customHeight="1" x14ac:dyDescent="0.25"/>
    <row r="112153" ht="15" customHeight="1" x14ac:dyDescent="0.25"/>
    <row r="112161" ht="15" customHeight="1" x14ac:dyDescent="0.25"/>
    <row r="112169" ht="15" customHeight="1" x14ac:dyDescent="0.25"/>
    <row r="112177" ht="15" customHeight="1" x14ac:dyDescent="0.25"/>
    <row r="112185" ht="15" customHeight="1" x14ac:dyDescent="0.25"/>
    <row r="112193" ht="15" customHeight="1" x14ac:dyDescent="0.25"/>
    <row r="112201" ht="15" customHeight="1" x14ac:dyDescent="0.25"/>
    <row r="112209" ht="15" customHeight="1" x14ac:dyDescent="0.25"/>
    <row r="112217" ht="15" customHeight="1" x14ac:dyDescent="0.25"/>
    <row r="112225" ht="15" customHeight="1" x14ac:dyDescent="0.25"/>
    <row r="112233" ht="15" customHeight="1" x14ac:dyDescent="0.25"/>
    <row r="112241" ht="15" customHeight="1" x14ac:dyDescent="0.25"/>
    <row r="112249" ht="15" customHeight="1" x14ac:dyDescent="0.25"/>
    <row r="112257" ht="15" customHeight="1" x14ac:dyDescent="0.25"/>
    <row r="112265" ht="15" customHeight="1" x14ac:dyDescent="0.25"/>
    <row r="112273" ht="15" customHeight="1" x14ac:dyDescent="0.25"/>
    <row r="112281" ht="15" customHeight="1" x14ac:dyDescent="0.25"/>
    <row r="112289" ht="15" customHeight="1" x14ac:dyDescent="0.25"/>
    <row r="112297" ht="15" customHeight="1" x14ac:dyDescent="0.25"/>
    <row r="112305" ht="15" customHeight="1" x14ac:dyDescent="0.25"/>
    <row r="112313" ht="15" customHeight="1" x14ac:dyDescent="0.25"/>
    <row r="112321" ht="15" customHeight="1" x14ac:dyDescent="0.25"/>
    <row r="112329" ht="15" customHeight="1" x14ac:dyDescent="0.25"/>
    <row r="112337" ht="15" customHeight="1" x14ac:dyDescent="0.25"/>
    <row r="112345" ht="15" customHeight="1" x14ac:dyDescent="0.25"/>
    <row r="112353" ht="15" customHeight="1" x14ac:dyDescent="0.25"/>
    <row r="112361" ht="15" customHeight="1" x14ac:dyDescent="0.25"/>
    <row r="112369" ht="15" customHeight="1" x14ac:dyDescent="0.25"/>
    <row r="112377" ht="15" customHeight="1" x14ac:dyDescent="0.25"/>
    <row r="112385" ht="15" customHeight="1" x14ac:dyDescent="0.25"/>
    <row r="112393" ht="15" customHeight="1" x14ac:dyDescent="0.25"/>
    <row r="112401" ht="15" customHeight="1" x14ac:dyDescent="0.25"/>
    <row r="112409" ht="15" customHeight="1" x14ac:dyDescent="0.25"/>
    <row r="112417" ht="15" customHeight="1" x14ac:dyDescent="0.25"/>
    <row r="112425" ht="15" customHeight="1" x14ac:dyDescent="0.25"/>
    <row r="112433" ht="15" customHeight="1" x14ac:dyDescent="0.25"/>
    <row r="112441" ht="15" customHeight="1" x14ac:dyDescent="0.25"/>
    <row r="112449" ht="15" customHeight="1" x14ac:dyDescent="0.25"/>
    <row r="112457" ht="15" customHeight="1" x14ac:dyDescent="0.25"/>
    <row r="112465" ht="15" customHeight="1" x14ac:dyDescent="0.25"/>
    <row r="112473" ht="15" customHeight="1" x14ac:dyDescent="0.25"/>
    <row r="112481" ht="15" customHeight="1" x14ac:dyDescent="0.25"/>
    <row r="112489" ht="15" customHeight="1" x14ac:dyDescent="0.25"/>
    <row r="112497" ht="15" customHeight="1" x14ac:dyDescent="0.25"/>
    <row r="112505" ht="15" customHeight="1" x14ac:dyDescent="0.25"/>
    <row r="112513" ht="15" customHeight="1" x14ac:dyDescent="0.25"/>
    <row r="112521" ht="15" customHeight="1" x14ac:dyDescent="0.25"/>
    <row r="112529" ht="15" customHeight="1" x14ac:dyDescent="0.25"/>
    <row r="112537" ht="15" customHeight="1" x14ac:dyDescent="0.25"/>
    <row r="112545" ht="15" customHeight="1" x14ac:dyDescent="0.25"/>
    <row r="112553" ht="15" customHeight="1" x14ac:dyDescent="0.25"/>
    <row r="112561" ht="15" customHeight="1" x14ac:dyDescent="0.25"/>
    <row r="112569" ht="15" customHeight="1" x14ac:dyDescent="0.25"/>
    <row r="112577" ht="15" customHeight="1" x14ac:dyDescent="0.25"/>
    <row r="112585" ht="15" customHeight="1" x14ac:dyDescent="0.25"/>
    <row r="112593" ht="15" customHeight="1" x14ac:dyDescent="0.25"/>
    <row r="112601" ht="15" customHeight="1" x14ac:dyDescent="0.25"/>
    <row r="112609" ht="15" customHeight="1" x14ac:dyDescent="0.25"/>
    <row r="112617" ht="15" customHeight="1" x14ac:dyDescent="0.25"/>
    <row r="112625" ht="15" customHeight="1" x14ac:dyDescent="0.25"/>
    <row r="112633" ht="15" customHeight="1" x14ac:dyDescent="0.25"/>
    <row r="112641" ht="15" customHeight="1" x14ac:dyDescent="0.25"/>
    <row r="112649" ht="15" customHeight="1" x14ac:dyDescent="0.25"/>
    <row r="112657" ht="15" customHeight="1" x14ac:dyDescent="0.25"/>
    <row r="112665" ht="15" customHeight="1" x14ac:dyDescent="0.25"/>
    <row r="112673" ht="15" customHeight="1" x14ac:dyDescent="0.25"/>
    <row r="112681" ht="15" customHeight="1" x14ac:dyDescent="0.25"/>
    <row r="112689" ht="15" customHeight="1" x14ac:dyDescent="0.25"/>
    <row r="112697" ht="15" customHeight="1" x14ac:dyDescent="0.25"/>
    <row r="112705" ht="15" customHeight="1" x14ac:dyDescent="0.25"/>
    <row r="112713" ht="15" customHeight="1" x14ac:dyDescent="0.25"/>
    <row r="112721" ht="15" customHeight="1" x14ac:dyDescent="0.25"/>
    <row r="112729" ht="15" customHeight="1" x14ac:dyDescent="0.25"/>
    <row r="112737" ht="15" customHeight="1" x14ac:dyDescent="0.25"/>
    <row r="112745" ht="15" customHeight="1" x14ac:dyDescent="0.25"/>
    <row r="112753" ht="15" customHeight="1" x14ac:dyDescent="0.25"/>
    <row r="112761" ht="15" customHeight="1" x14ac:dyDescent="0.25"/>
    <row r="112769" ht="15" customHeight="1" x14ac:dyDescent="0.25"/>
    <row r="112777" ht="15" customHeight="1" x14ac:dyDescent="0.25"/>
    <row r="112785" ht="15" customHeight="1" x14ac:dyDescent="0.25"/>
    <row r="112793" ht="15" customHeight="1" x14ac:dyDescent="0.25"/>
    <row r="112801" ht="15" customHeight="1" x14ac:dyDescent="0.25"/>
    <row r="112809" ht="15" customHeight="1" x14ac:dyDescent="0.25"/>
    <row r="112817" ht="15" customHeight="1" x14ac:dyDescent="0.25"/>
    <row r="112825" ht="15" customHeight="1" x14ac:dyDescent="0.25"/>
    <row r="112833" ht="15" customHeight="1" x14ac:dyDescent="0.25"/>
    <row r="112841" ht="15" customHeight="1" x14ac:dyDescent="0.25"/>
    <row r="112849" ht="15" customHeight="1" x14ac:dyDescent="0.25"/>
    <row r="112857" ht="15" customHeight="1" x14ac:dyDescent="0.25"/>
    <row r="112865" ht="15" customHeight="1" x14ac:dyDescent="0.25"/>
    <row r="112873" ht="15" customHeight="1" x14ac:dyDescent="0.25"/>
    <row r="112881" ht="15" customHeight="1" x14ac:dyDescent="0.25"/>
    <row r="112889" ht="15" customHeight="1" x14ac:dyDescent="0.25"/>
    <row r="112897" ht="15" customHeight="1" x14ac:dyDescent="0.25"/>
    <row r="112905" ht="15" customHeight="1" x14ac:dyDescent="0.25"/>
    <row r="112913" ht="15" customHeight="1" x14ac:dyDescent="0.25"/>
    <row r="112921" ht="15" customHeight="1" x14ac:dyDescent="0.25"/>
    <row r="112929" ht="15" customHeight="1" x14ac:dyDescent="0.25"/>
    <row r="112937" ht="15" customHeight="1" x14ac:dyDescent="0.25"/>
    <row r="112945" ht="15" customHeight="1" x14ac:dyDescent="0.25"/>
    <row r="112953" ht="15" customHeight="1" x14ac:dyDescent="0.25"/>
    <row r="112961" ht="15" customHeight="1" x14ac:dyDescent="0.25"/>
    <row r="112969" ht="15" customHeight="1" x14ac:dyDescent="0.25"/>
    <row r="112977" ht="15" customHeight="1" x14ac:dyDescent="0.25"/>
    <row r="112985" ht="15" customHeight="1" x14ac:dyDescent="0.25"/>
    <row r="112993" ht="15" customHeight="1" x14ac:dyDescent="0.25"/>
    <row r="113001" ht="15" customHeight="1" x14ac:dyDescent="0.25"/>
    <row r="113009" ht="15" customHeight="1" x14ac:dyDescent="0.25"/>
    <row r="113017" ht="15" customHeight="1" x14ac:dyDescent="0.25"/>
    <row r="113025" ht="15" customHeight="1" x14ac:dyDescent="0.25"/>
    <row r="113033" ht="15" customHeight="1" x14ac:dyDescent="0.25"/>
    <row r="113041" ht="15" customHeight="1" x14ac:dyDescent="0.25"/>
    <row r="113049" ht="15" customHeight="1" x14ac:dyDescent="0.25"/>
    <row r="113057" ht="15" customHeight="1" x14ac:dyDescent="0.25"/>
    <row r="113065" ht="15" customHeight="1" x14ac:dyDescent="0.25"/>
    <row r="113073" ht="15" customHeight="1" x14ac:dyDescent="0.25"/>
    <row r="113081" ht="15" customHeight="1" x14ac:dyDescent="0.25"/>
    <row r="113089" ht="15" customHeight="1" x14ac:dyDescent="0.25"/>
    <row r="113097" ht="15" customHeight="1" x14ac:dyDescent="0.25"/>
    <row r="113105" ht="15" customHeight="1" x14ac:dyDescent="0.25"/>
    <row r="113113" ht="15" customHeight="1" x14ac:dyDescent="0.25"/>
    <row r="113121" ht="15" customHeight="1" x14ac:dyDescent="0.25"/>
    <row r="113129" ht="15" customHeight="1" x14ac:dyDescent="0.25"/>
    <row r="113137" ht="15" customHeight="1" x14ac:dyDescent="0.25"/>
    <row r="113145" ht="15" customHeight="1" x14ac:dyDescent="0.25"/>
    <row r="113153" ht="15" customHeight="1" x14ac:dyDescent="0.25"/>
    <row r="113161" ht="15" customHeight="1" x14ac:dyDescent="0.25"/>
    <row r="113169" ht="15" customHeight="1" x14ac:dyDescent="0.25"/>
    <row r="113177" ht="15" customHeight="1" x14ac:dyDescent="0.25"/>
    <row r="113185" ht="15" customHeight="1" x14ac:dyDescent="0.25"/>
    <row r="113193" ht="15" customHeight="1" x14ac:dyDescent="0.25"/>
    <row r="113201" ht="15" customHeight="1" x14ac:dyDescent="0.25"/>
    <row r="113209" ht="15" customHeight="1" x14ac:dyDescent="0.25"/>
    <row r="113217" ht="15" customHeight="1" x14ac:dyDescent="0.25"/>
    <row r="113225" ht="15" customHeight="1" x14ac:dyDescent="0.25"/>
    <row r="113233" ht="15" customHeight="1" x14ac:dyDescent="0.25"/>
    <row r="113241" ht="15" customHeight="1" x14ac:dyDescent="0.25"/>
    <row r="113249" ht="15" customHeight="1" x14ac:dyDescent="0.25"/>
    <row r="113257" ht="15" customHeight="1" x14ac:dyDescent="0.25"/>
    <row r="113265" ht="15" customHeight="1" x14ac:dyDescent="0.25"/>
    <row r="113273" ht="15" customHeight="1" x14ac:dyDescent="0.25"/>
    <row r="113281" ht="15" customHeight="1" x14ac:dyDescent="0.25"/>
    <row r="113289" ht="15" customHeight="1" x14ac:dyDescent="0.25"/>
    <row r="113297" ht="15" customHeight="1" x14ac:dyDescent="0.25"/>
    <row r="113305" ht="15" customHeight="1" x14ac:dyDescent="0.25"/>
    <row r="113313" ht="15" customHeight="1" x14ac:dyDescent="0.25"/>
    <row r="113321" ht="15" customHeight="1" x14ac:dyDescent="0.25"/>
    <row r="113329" ht="15" customHeight="1" x14ac:dyDescent="0.25"/>
    <row r="113337" ht="15" customHeight="1" x14ac:dyDescent="0.25"/>
    <row r="113345" ht="15" customHeight="1" x14ac:dyDescent="0.25"/>
    <row r="113353" ht="15" customHeight="1" x14ac:dyDescent="0.25"/>
    <row r="113361" ht="15" customHeight="1" x14ac:dyDescent="0.25"/>
    <row r="113369" ht="15" customHeight="1" x14ac:dyDescent="0.25"/>
    <row r="113377" ht="15" customHeight="1" x14ac:dyDescent="0.25"/>
    <row r="113385" ht="15" customHeight="1" x14ac:dyDescent="0.25"/>
    <row r="113393" ht="15" customHeight="1" x14ac:dyDescent="0.25"/>
    <row r="113401" ht="15" customHeight="1" x14ac:dyDescent="0.25"/>
    <row r="113409" ht="15" customHeight="1" x14ac:dyDescent="0.25"/>
    <row r="113417" ht="15" customHeight="1" x14ac:dyDescent="0.25"/>
    <row r="113425" ht="15" customHeight="1" x14ac:dyDescent="0.25"/>
    <row r="113433" ht="15" customHeight="1" x14ac:dyDescent="0.25"/>
    <row r="113441" ht="15" customHeight="1" x14ac:dyDescent="0.25"/>
    <row r="113449" ht="15" customHeight="1" x14ac:dyDescent="0.25"/>
    <row r="113457" ht="15" customHeight="1" x14ac:dyDescent="0.25"/>
    <row r="113465" ht="15" customHeight="1" x14ac:dyDescent="0.25"/>
    <row r="113473" ht="15" customHeight="1" x14ac:dyDescent="0.25"/>
    <row r="113481" ht="15" customHeight="1" x14ac:dyDescent="0.25"/>
    <row r="113489" ht="15" customHeight="1" x14ac:dyDescent="0.25"/>
    <row r="113497" ht="15" customHeight="1" x14ac:dyDescent="0.25"/>
    <row r="113505" ht="15" customHeight="1" x14ac:dyDescent="0.25"/>
    <row r="113513" ht="15" customHeight="1" x14ac:dyDescent="0.25"/>
    <row r="113521" ht="15" customHeight="1" x14ac:dyDescent="0.25"/>
    <row r="113529" ht="15" customHeight="1" x14ac:dyDescent="0.25"/>
    <row r="113537" ht="15" customHeight="1" x14ac:dyDescent="0.25"/>
    <row r="113545" ht="15" customHeight="1" x14ac:dyDescent="0.25"/>
    <row r="113553" ht="15" customHeight="1" x14ac:dyDescent="0.25"/>
    <row r="113561" ht="15" customHeight="1" x14ac:dyDescent="0.25"/>
    <row r="113569" ht="15" customHeight="1" x14ac:dyDescent="0.25"/>
    <row r="113577" ht="15" customHeight="1" x14ac:dyDescent="0.25"/>
    <row r="113585" ht="15" customHeight="1" x14ac:dyDescent="0.25"/>
    <row r="113593" ht="15" customHeight="1" x14ac:dyDescent="0.25"/>
    <row r="113601" ht="15" customHeight="1" x14ac:dyDescent="0.25"/>
    <row r="113609" ht="15" customHeight="1" x14ac:dyDescent="0.25"/>
    <row r="113617" ht="15" customHeight="1" x14ac:dyDescent="0.25"/>
    <row r="113625" ht="15" customHeight="1" x14ac:dyDescent="0.25"/>
    <row r="113633" ht="15" customHeight="1" x14ac:dyDescent="0.25"/>
    <row r="113641" ht="15" customHeight="1" x14ac:dyDescent="0.25"/>
    <row r="113649" ht="15" customHeight="1" x14ac:dyDescent="0.25"/>
    <row r="113657" ht="15" customHeight="1" x14ac:dyDescent="0.25"/>
    <row r="113665" ht="15" customHeight="1" x14ac:dyDescent="0.25"/>
    <row r="113673" ht="15" customHeight="1" x14ac:dyDescent="0.25"/>
    <row r="113681" ht="15" customHeight="1" x14ac:dyDescent="0.25"/>
    <row r="113689" ht="15" customHeight="1" x14ac:dyDescent="0.25"/>
    <row r="113697" ht="15" customHeight="1" x14ac:dyDescent="0.25"/>
    <row r="113705" ht="15" customHeight="1" x14ac:dyDescent="0.25"/>
    <row r="113713" ht="15" customHeight="1" x14ac:dyDescent="0.25"/>
    <row r="113721" ht="15" customHeight="1" x14ac:dyDescent="0.25"/>
    <row r="113729" ht="15" customHeight="1" x14ac:dyDescent="0.25"/>
    <row r="113737" ht="15" customHeight="1" x14ac:dyDescent="0.25"/>
    <row r="113745" ht="15" customHeight="1" x14ac:dyDescent="0.25"/>
    <row r="113753" ht="15" customHeight="1" x14ac:dyDescent="0.25"/>
    <row r="113761" ht="15" customHeight="1" x14ac:dyDescent="0.25"/>
    <row r="113769" ht="15" customHeight="1" x14ac:dyDescent="0.25"/>
    <row r="113777" ht="15" customHeight="1" x14ac:dyDescent="0.25"/>
    <row r="113785" ht="15" customHeight="1" x14ac:dyDescent="0.25"/>
    <row r="113793" ht="15" customHeight="1" x14ac:dyDescent="0.25"/>
    <row r="113801" ht="15" customHeight="1" x14ac:dyDescent="0.25"/>
    <row r="113809" ht="15" customHeight="1" x14ac:dyDescent="0.25"/>
    <row r="113817" ht="15" customHeight="1" x14ac:dyDescent="0.25"/>
    <row r="113825" ht="15" customHeight="1" x14ac:dyDescent="0.25"/>
    <row r="113833" ht="15" customHeight="1" x14ac:dyDescent="0.25"/>
    <row r="113841" ht="15" customHeight="1" x14ac:dyDescent="0.25"/>
    <row r="113849" ht="15" customHeight="1" x14ac:dyDescent="0.25"/>
    <row r="113857" ht="15" customHeight="1" x14ac:dyDescent="0.25"/>
    <row r="113865" ht="15" customHeight="1" x14ac:dyDescent="0.25"/>
    <row r="113873" ht="15" customHeight="1" x14ac:dyDescent="0.25"/>
    <row r="113881" ht="15" customHeight="1" x14ac:dyDescent="0.25"/>
    <row r="113889" ht="15" customHeight="1" x14ac:dyDescent="0.25"/>
    <row r="113897" ht="15" customHeight="1" x14ac:dyDescent="0.25"/>
    <row r="113905" ht="15" customHeight="1" x14ac:dyDescent="0.25"/>
    <row r="113913" ht="15" customHeight="1" x14ac:dyDescent="0.25"/>
    <row r="113921" ht="15" customHeight="1" x14ac:dyDescent="0.25"/>
    <row r="113929" ht="15" customHeight="1" x14ac:dyDescent="0.25"/>
    <row r="113937" ht="15" customHeight="1" x14ac:dyDescent="0.25"/>
    <row r="113945" ht="15" customHeight="1" x14ac:dyDescent="0.25"/>
    <row r="113953" ht="15" customHeight="1" x14ac:dyDescent="0.25"/>
    <row r="113961" ht="15" customHeight="1" x14ac:dyDescent="0.25"/>
    <row r="113969" ht="15" customHeight="1" x14ac:dyDescent="0.25"/>
    <row r="113977" ht="15" customHeight="1" x14ac:dyDescent="0.25"/>
    <row r="113985" ht="15" customHeight="1" x14ac:dyDescent="0.25"/>
    <row r="113993" ht="15" customHeight="1" x14ac:dyDescent="0.25"/>
    <row r="114001" ht="15" customHeight="1" x14ac:dyDescent="0.25"/>
    <row r="114009" ht="15" customHeight="1" x14ac:dyDescent="0.25"/>
    <row r="114017" ht="15" customHeight="1" x14ac:dyDescent="0.25"/>
    <row r="114025" ht="15" customHeight="1" x14ac:dyDescent="0.25"/>
    <row r="114033" ht="15" customHeight="1" x14ac:dyDescent="0.25"/>
    <row r="114041" ht="15" customHeight="1" x14ac:dyDescent="0.25"/>
    <row r="114049" ht="15" customHeight="1" x14ac:dyDescent="0.25"/>
    <row r="114057" ht="15" customHeight="1" x14ac:dyDescent="0.25"/>
    <row r="114065" ht="15" customHeight="1" x14ac:dyDescent="0.25"/>
    <row r="114073" ht="15" customHeight="1" x14ac:dyDescent="0.25"/>
    <row r="114081" ht="15" customHeight="1" x14ac:dyDescent="0.25"/>
    <row r="114089" ht="15" customHeight="1" x14ac:dyDescent="0.25"/>
    <row r="114097" ht="15" customHeight="1" x14ac:dyDescent="0.25"/>
    <row r="114105" ht="15" customHeight="1" x14ac:dyDescent="0.25"/>
    <row r="114113" ht="15" customHeight="1" x14ac:dyDescent="0.25"/>
    <row r="114121" ht="15" customHeight="1" x14ac:dyDescent="0.25"/>
    <row r="114129" ht="15" customHeight="1" x14ac:dyDescent="0.25"/>
    <row r="114137" ht="15" customHeight="1" x14ac:dyDescent="0.25"/>
    <row r="114145" ht="15" customHeight="1" x14ac:dyDescent="0.25"/>
    <row r="114153" ht="15" customHeight="1" x14ac:dyDescent="0.25"/>
    <row r="114161" ht="15" customHeight="1" x14ac:dyDescent="0.25"/>
    <row r="114169" ht="15" customHeight="1" x14ac:dyDescent="0.25"/>
    <row r="114177" ht="15" customHeight="1" x14ac:dyDescent="0.25"/>
    <row r="114185" ht="15" customHeight="1" x14ac:dyDescent="0.25"/>
    <row r="114193" ht="15" customHeight="1" x14ac:dyDescent="0.25"/>
    <row r="114201" ht="15" customHeight="1" x14ac:dyDescent="0.25"/>
    <row r="114209" ht="15" customHeight="1" x14ac:dyDescent="0.25"/>
    <row r="114217" ht="15" customHeight="1" x14ac:dyDescent="0.25"/>
    <row r="114225" ht="15" customHeight="1" x14ac:dyDescent="0.25"/>
    <row r="114233" ht="15" customHeight="1" x14ac:dyDescent="0.25"/>
    <row r="114241" ht="15" customHeight="1" x14ac:dyDescent="0.25"/>
    <row r="114249" ht="15" customHeight="1" x14ac:dyDescent="0.25"/>
    <row r="114257" ht="15" customHeight="1" x14ac:dyDescent="0.25"/>
    <row r="114265" ht="15" customHeight="1" x14ac:dyDescent="0.25"/>
    <row r="114273" ht="15" customHeight="1" x14ac:dyDescent="0.25"/>
    <row r="114281" ht="15" customHeight="1" x14ac:dyDescent="0.25"/>
    <row r="114289" ht="15" customHeight="1" x14ac:dyDescent="0.25"/>
    <row r="114297" ht="15" customHeight="1" x14ac:dyDescent="0.25"/>
    <row r="114305" ht="15" customHeight="1" x14ac:dyDescent="0.25"/>
    <row r="114313" ht="15" customHeight="1" x14ac:dyDescent="0.25"/>
    <row r="114321" ht="15" customHeight="1" x14ac:dyDescent="0.25"/>
    <row r="114329" ht="15" customHeight="1" x14ac:dyDescent="0.25"/>
    <row r="114337" ht="15" customHeight="1" x14ac:dyDescent="0.25"/>
    <row r="114345" ht="15" customHeight="1" x14ac:dyDescent="0.25"/>
    <row r="114353" ht="15" customHeight="1" x14ac:dyDescent="0.25"/>
    <row r="114361" ht="15" customHeight="1" x14ac:dyDescent="0.25"/>
    <row r="114369" ht="15" customHeight="1" x14ac:dyDescent="0.25"/>
    <row r="114377" ht="15" customHeight="1" x14ac:dyDescent="0.25"/>
    <row r="114385" ht="15" customHeight="1" x14ac:dyDescent="0.25"/>
    <row r="114393" ht="15" customHeight="1" x14ac:dyDescent="0.25"/>
    <row r="114401" ht="15" customHeight="1" x14ac:dyDescent="0.25"/>
    <row r="114409" ht="15" customHeight="1" x14ac:dyDescent="0.25"/>
    <row r="114417" ht="15" customHeight="1" x14ac:dyDescent="0.25"/>
    <row r="114425" ht="15" customHeight="1" x14ac:dyDescent="0.25"/>
    <row r="114433" ht="15" customHeight="1" x14ac:dyDescent="0.25"/>
    <row r="114441" ht="15" customHeight="1" x14ac:dyDescent="0.25"/>
    <row r="114449" ht="15" customHeight="1" x14ac:dyDescent="0.25"/>
    <row r="114457" ht="15" customHeight="1" x14ac:dyDescent="0.25"/>
    <row r="114465" ht="15" customHeight="1" x14ac:dyDescent="0.25"/>
    <row r="114473" ht="15" customHeight="1" x14ac:dyDescent="0.25"/>
    <row r="114481" ht="15" customHeight="1" x14ac:dyDescent="0.25"/>
    <row r="114489" ht="15" customHeight="1" x14ac:dyDescent="0.25"/>
    <row r="114497" ht="15" customHeight="1" x14ac:dyDescent="0.25"/>
    <row r="114505" ht="15" customHeight="1" x14ac:dyDescent="0.25"/>
    <row r="114513" ht="15" customHeight="1" x14ac:dyDescent="0.25"/>
    <row r="114521" ht="15" customHeight="1" x14ac:dyDescent="0.25"/>
    <row r="114529" ht="15" customHeight="1" x14ac:dyDescent="0.25"/>
    <row r="114537" ht="15" customHeight="1" x14ac:dyDescent="0.25"/>
    <row r="114545" ht="15" customHeight="1" x14ac:dyDescent="0.25"/>
    <row r="114553" ht="15" customHeight="1" x14ac:dyDescent="0.25"/>
    <row r="114561" ht="15" customHeight="1" x14ac:dyDescent="0.25"/>
    <row r="114569" ht="15" customHeight="1" x14ac:dyDescent="0.25"/>
    <row r="114577" ht="15" customHeight="1" x14ac:dyDescent="0.25"/>
    <row r="114585" ht="15" customHeight="1" x14ac:dyDescent="0.25"/>
    <row r="114593" ht="15" customHeight="1" x14ac:dyDescent="0.25"/>
    <row r="114601" ht="15" customHeight="1" x14ac:dyDescent="0.25"/>
    <row r="114609" ht="15" customHeight="1" x14ac:dyDescent="0.25"/>
    <row r="114617" ht="15" customHeight="1" x14ac:dyDescent="0.25"/>
    <row r="114625" ht="15" customHeight="1" x14ac:dyDescent="0.25"/>
    <row r="114633" ht="15" customHeight="1" x14ac:dyDescent="0.25"/>
    <row r="114641" ht="15" customHeight="1" x14ac:dyDescent="0.25"/>
    <row r="114649" ht="15" customHeight="1" x14ac:dyDescent="0.25"/>
    <row r="114657" ht="15" customHeight="1" x14ac:dyDescent="0.25"/>
    <row r="114665" ht="15" customHeight="1" x14ac:dyDescent="0.25"/>
    <row r="114673" ht="15" customHeight="1" x14ac:dyDescent="0.25"/>
    <row r="114681" ht="15" customHeight="1" x14ac:dyDescent="0.25"/>
    <row r="114689" ht="15" customHeight="1" x14ac:dyDescent="0.25"/>
    <row r="114697" ht="15" customHeight="1" x14ac:dyDescent="0.25"/>
    <row r="114705" ht="15" customHeight="1" x14ac:dyDescent="0.25"/>
    <row r="114713" ht="15" customHeight="1" x14ac:dyDescent="0.25"/>
    <row r="114721" ht="15" customHeight="1" x14ac:dyDescent="0.25"/>
    <row r="114729" ht="15" customHeight="1" x14ac:dyDescent="0.25"/>
    <row r="114737" ht="15" customHeight="1" x14ac:dyDescent="0.25"/>
    <row r="114745" ht="15" customHeight="1" x14ac:dyDescent="0.25"/>
    <row r="114753" ht="15" customHeight="1" x14ac:dyDescent="0.25"/>
    <row r="114761" ht="15" customHeight="1" x14ac:dyDescent="0.25"/>
    <row r="114769" ht="15" customHeight="1" x14ac:dyDescent="0.25"/>
    <row r="114777" ht="15" customHeight="1" x14ac:dyDescent="0.25"/>
    <row r="114785" ht="15" customHeight="1" x14ac:dyDescent="0.25"/>
    <row r="114793" ht="15" customHeight="1" x14ac:dyDescent="0.25"/>
    <row r="114801" ht="15" customHeight="1" x14ac:dyDescent="0.25"/>
    <row r="114809" ht="15" customHeight="1" x14ac:dyDescent="0.25"/>
    <row r="114817" ht="15" customHeight="1" x14ac:dyDescent="0.25"/>
    <row r="114825" ht="15" customHeight="1" x14ac:dyDescent="0.25"/>
    <row r="114833" ht="15" customHeight="1" x14ac:dyDescent="0.25"/>
    <row r="114841" ht="15" customHeight="1" x14ac:dyDescent="0.25"/>
    <row r="114849" ht="15" customHeight="1" x14ac:dyDescent="0.25"/>
    <row r="114857" ht="15" customHeight="1" x14ac:dyDescent="0.25"/>
    <row r="114865" ht="15" customHeight="1" x14ac:dyDescent="0.25"/>
    <row r="114873" ht="15" customHeight="1" x14ac:dyDescent="0.25"/>
    <row r="114881" ht="15" customHeight="1" x14ac:dyDescent="0.25"/>
    <row r="114889" ht="15" customHeight="1" x14ac:dyDescent="0.25"/>
    <row r="114897" ht="15" customHeight="1" x14ac:dyDescent="0.25"/>
    <row r="114905" ht="15" customHeight="1" x14ac:dyDescent="0.25"/>
    <row r="114913" ht="15" customHeight="1" x14ac:dyDescent="0.25"/>
    <row r="114921" ht="15" customHeight="1" x14ac:dyDescent="0.25"/>
    <row r="114929" ht="15" customHeight="1" x14ac:dyDescent="0.25"/>
    <row r="114937" ht="15" customHeight="1" x14ac:dyDescent="0.25"/>
    <row r="114945" ht="15" customHeight="1" x14ac:dyDescent="0.25"/>
    <row r="114953" ht="15" customHeight="1" x14ac:dyDescent="0.25"/>
    <row r="114961" ht="15" customHeight="1" x14ac:dyDescent="0.25"/>
    <row r="114969" ht="15" customHeight="1" x14ac:dyDescent="0.25"/>
    <row r="114977" ht="15" customHeight="1" x14ac:dyDescent="0.25"/>
    <row r="114985" ht="15" customHeight="1" x14ac:dyDescent="0.25"/>
    <row r="114993" ht="15" customHeight="1" x14ac:dyDescent="0.25"/>
    <row r="115001" ht="15" customHeight="1" x14ac:dyDescent="0.25"/>
    <row r="115009" ht="15" customHeight="1" x14ac:dyDescent="0.25"/>
    <row r="115017" ht="15" customHeight="1" x14ac:dyDescent="0.25"/>
    <row r="115025" ht="15" customHeight="1" x14ac:dyDescent="0.25"/>
    <row r="115033" ht="15" customHeight="1" x14ac:dyDescent="0.25"/>
    <row r="115041" ht="15" customHeight="1" x14ac:dyDescent="0.25"/>
    <row r="115049" ht="15" customHeight="1" x14ac:dyDescent="0.25"/>
    <row r="115057" ht="15" customHeight="1" x14ac:dyDescent="0.25"/>
    <row r="115065" ht="15" customHeight="1" x14ac:dyDescent="0.25"/>
    <row r="115073" ht="15" customHeight="1" x14ac:dyDescent="0.25"/>
    <row r="115081" ht="15" customHeight="1" x14ac:dyDescent="0.25"/>
    <row r="115089" ht="15" customHeight="1" x14ac:dyDescent="0.25"/>
    <row r="115097" ht="15" customHeight="1" x14ac:dyDescent="0.25"/>
    <row r="115105" ht="15" customHeight="1" x14ac:dyDescent="0.25"/>
    <row r="115113" ht="15" customHeight="1" x14ac:dyDescent="0.25"/>
    <row r="115121" ht="15" customHeight="1" x14ac:dyDescent="0.25"/>
    <row r="115129" ht="15" customHeight="1" x14ac:dyDescent="0.25"/>
    <row r="115137" ht="15" customHeight="1" x14ac:dyDescent="0.25"/>
    <row r="115145" ht="15" customHeight="1" x14ac:dyDescent="0.25"/>
    <row r="115153" ht="15" customHeight="1" x14ac:dyDescent="0.25"/>
    <row r="115161" ht="15" customHeight="1" x14ac:dyDescent="0.25"/>
    <row r="115169" ht="15" customHeight="1" x14ac:dyDescent="0.25"/>
    <row r="115177" ht="15" customHeight="1" x14ac:dyDescent="0.25"/>
    <row r="115185" ht="15" customHeight="1" x14ac:dyDescent="0.25"/>
    <row r="115193" ht="15" customHeight="1" x14ac:dyDescent="0.25"/>
    <row r="115201" ht="15" customHeight="1" x14ac:dyDescent="0.25"/>
    <row r="115209" ht="15" customHeight="1" x14ac:dyDescent="0.25"/>
    <row r="115217" ht="15" customHeight="1" x14ac:dyDescent="0.25"/>
    <row r="115225" ht="15" customHeight="1" x14ac:dyDescent="0.25"/>
    <row r="115233" ht="15" customHeight="1" x14ac:dyDescent="0.25"/>
    <row r="115241" ht="15" customHeight="1" x14ac:dyDescent="0.25"/>
    <row r="115249" ht="15" customHeight="1" x14ac:dyDescent="0.25"/>
    <row r="115257" ht="15" customHeight="1" x14ac:dyDescent="0.25"/>
    <row r="115265" ht="15" customHeight="1" x14ac:dyDescent="0.25"/>
    <row r="115273" ht="15" customHeight="1" x14ac:dyDescent="0.25"/>
    <row r="115281" ht="15" customHeight="1" x14ac:dyDescent="0.25"/>
    <row r="115289" ht="15" customHeight="1" x14ac:dyDescent="0.25"/>
    <row r="115297" ht="15" customHeight="1" x14ac:dyDescent="0.25"/>
    <row r="115305" ht="15" customHeight="1" x14ac:dyDescent="0.25"/>
    <row r="115313" ht="15" customHeight="1" x14ac:dyDescent="0.25"/>
    <row r="115321" ht="15" customHeight="1" x14ac:dyDescent="0.25"/>
    <row r="115329" ht="15" customHeight="1" x14ac:dyDescent="0.25"/>
    <row r="115337" ht="15" customHeight="1" x14ac:dyDescent="0.25"/>
    <row r="115345" ht="15" customHeight="1" x14ac:dyDescent="0.25"/>
    <row r="115353" ht="15" customHeight="1" x14ac:dyDescent="0.25"/>
    <row r="115361" ht="15" customHeight="1" x14ac:dyDescent="0.25"/>
    <row r="115369" ht="15" customHeight="1" x14ac:dyDescent="0.25"/>
    <row r="115377" ht="15" customHeight="1" x14ac:dyDescent="0.25"/>
    <row r="115385" ht="15" customHeight="1" x14ac:dyDescent="0.25"/>
    <row r="115393" ht="15" customHeight="1" x14ac:dyDescent="0.25"/>
    <row r="115401" ht="15" customHeight="1" x14ac:dyDescent="0.25"/>
    <row r="115409" ht="15" customHeight="1" x14ac:dyDescent="0.25"/>
    <row r="115417" ht="15" customHeight="1" x14ac:dyDescent="0.25"/>
    <row r="115425" ht="15" customHeight="1" x14ac:dyDescent="0.25"/>
    <row r="115433" ht="15" customHeight="1" x14ac:dyDescent="0.25"/>
    <row r="115441" ht="15" customHeight="1" x14ac:dyDescent="0.25"/>
    <row r="115449" ht="15" customHeight="1" x14ac:dyDescent="0.25"/>
    <row r="115457" ht="15" customHeight="1" x14ac:dyDescent="0.25"/>
    <row r="115465" ht="15" customHeight="1" x14ac:dyDescent="0.25"/>
    <row r="115473" ht="15" customHeight="1" x14ac:dyDescent="0.25"/>
    <row r="115481" ht="15" customHeight="1" x14ac:dyDescent="0.25"/>
    <row r="115489" ht="15" customHeight="1" x14ac:dyDescent="0.25"/>
    <row r="115497" ht="15" customHeight="1" x14ac:dyDescent="0.25"/>
    <row r="115505" ht="15" customHeight="1" x14ac:dyDescent="0.25"/>
    <row r="115513" ht="15" customHeight="1" x14ac:dyDescent="0.25"/>
    <row r="115521" ht="15" customHeight="1" x14ac:dyDescent="0.25"/>
    <row r="115529" ht="15" customHeight="1" x14ac:dyDescent="0.25"/>
    <row r="115537" ht="15" customHeight="1" x14ac:dyDescent="0.25"/>
    <row r="115545" ht="15" customHeight="1" x14ac:dyDescent="0.25"/>
    <row r="115553" ht="15" customHeight="1" x14ac:dyDescent="0.25"/>
    <row r="115561" ht="15" customHeight="1" x14ac:dyDescent="0.25"/>
    <row r="115569" ht="15" customHeight="1" x14ac:dyDescent="0.25"/>
    <row r="115577" ht="15" customHeight="1" x14ac:dyDescent="0.25"/>
    <row r="115585" ht="15" customHeight="1" x14ac:dyDescent="0.25"/>
    <row r="115593" ht="15" customHeight="1" x14ac:dyDescent="0.25"/>
    <row r="115601" ht="15" customHeight="1" x14ac:dyDescent="0.25"/>
    <row r="115609" ht="15" customHeight="1" x14ac:dyDescent="0.25"/>
    <row r="115617" ht="15" customHeight="1" x14ac:dyDescent="0.25"/>
    <row r="115625" ht="15" customHeight="1" x14ac:dyDescent="0.25"/>
    <row r="115633" ht="15" customHeight="1" x14ac:dyDescent="0.25"/>
    <row r="115641" ht="15" customHeight="1" x14ac:dyDescent="0.25"/>
    <row r="115649" ht="15" customHeight="1" x14ac:dyDescent="0.25"/>
    <row r="115657" ht="15" customHeight="1" x14ac:dyDescent="0.25"/>
    <row r="115665" ht="15" customHeight="1" x14ac:dyDescent="0.25"/>
    <row r="115673" ht="15" customHeight="1" x14ac:dyDescent="0.25"/>
    <row r="115681" ht="15" customHeight="1" x14ac:dyDescent="0.25"/>
    <row r="115689" ht="15" customHeight="1" x14ac:dyDescent="0.25"/>
    <row r="115697" ht="15" customHeight="1" x14ac:dyDescent="0.25"/>
    <row r="115705" ht="15" customHeight="1" x14ac:dyDescent="0.25"/>
    <row r="115713" ht="15" customHeight="1" x14ac:dyDescent="0.25"/>
    <row r="115721" ht="15" customHeight="1" x14ac:dyDescent="0.25"/>
    <row r="115729" ht="15" customHeight="1" x14ac:dyDescent="0.25"/>
    <row r="115737" ht="15" customHeight="1" x14ac:dyDescent="0.25"/>
    <row r="115745" ht="15" customHeight="1" x14ac:dyDescent="0.25"/>
    <row r="115753" ht="15" customHeight="1" x14ac:dyDescent="0.25"/>
    <row r="115761" ht="15" customHeight="1" x14ac:dyDescent="0.25"/>
    <row r="115769" ht="15" customHeight="1" x14ac:dyDescent="0.25"/>
    <row r="115777" ht="15" customHeight="1" x14ac:dyDescent="0.25"/>
    <row r="115785" ht="15" customHeight="1" x14ac:dyDescent="0.25"/>
    <row r="115793" ht="15" customHeight="1" x14ac:dyDescent="0.25"/>
    <row r="115801" ht="15" customHeight="1" x14ac:dyDescent="0.25"/>
    <row r="115809" ht="15" customHeight="1" x14ac:dyDescent="0.25"/>
    <row r="115817" ht="15" customHeight="1" x14ac:dyDescent="0.25"/>
    <row r="115825" ht="15" customHeight="1" x14ac:dyDescent="0.25"/>
    <row r="115833" ht="15" customHeight="1" x14ac:dyDescent="0.25"/>
    <row r="115841" ht="15" customHeight="1" x14ac:dyDescent="0.25"/>
    <row r="115849" ht="15" customHeight="1" x14ac:dyDescent="0.25"/>
    <row r="115857" ht="15" customHeight="1" x14ac:dyDescent="0.25"/>
    <row r="115865" ht="15" customHeight="1" x14ac:dyDescent="0.25"/>
    <row r="115873" ht="15" customHeight="1" x14ac:dyDescent="0.25"/>
    <row r="115881" ht="15" customHeight="1" x14ac:dyDescent="0.25"/>
    <row r="115889" ht="15" customHeight="1" x14ac:dyDescent="0.25"/>
    <row r="115897" ht="15" customHeight="1" x14ac:dyDescent="0.25"/>
    <row r="115905" ht="15" customHeight="1" x14ac:dyDescent="0.25"/>
    <row r="115913" ht="15" customHeight="1" x14ac:dyDescent="0.25"/>
    <row r="115921" ht="15" customHeight="1" x14ac:dyDescent="0.25"/>
    <row r="115929" ht="15" customHeight="1" x14ac:dyDescent="0.25"/>
    <row r="115937" ht="15" customHeight="1" x14ac:dyDescent="0.25"/>
    <row r="115945" ht="15" customHeight="1" x14ac:dyDescent="0.25"/>
    <row r="115953" ht="15" customHeight="1" x14ac:dyDescent="0.25"/>
    <row r="115961" ht="15" customHeight="1" x14ac:dyDescent="0.25"/>
    <row r="115969" ht="15" customHeight="1" x14ac:dyDescent="0.25"/>
    <row r="115977" ht="15" customHeight="1" x14ac:dyDescent="0.25"/>
    <row r="115985" ht="15" customHeight="1" x14ac:dyDescent="0.25"/>
    <row r="115993" ht="15" customHeight="1" x14ac:dyDescent="0.25"/>
    <row r="116001" ht="15" customHeight="1" x14ac:dyDescent="0.25"/>
    <row r="116009" ht="15" customHeight="1" x14ac:dyDescent="0.25"/>
    <row r="116017" ht="15" customHeight="1" x14ac:dyDescent="0.25"/>
    <row r="116025" ht="15" customHeight="1" x14ac:dyDescent="0.25"/>
    <row r="116033" ht="15" customHeight="1" x14ac:dyDescent="0.25"/>
    <row r="116041" ht="15" customHeight="1" x14ac:dyDescent="0.25"/>
    <row r="116049" ht="15" customHeight="1" x14ac:dyDescent="0.25"/>
    <row r="116057" ht="15" customHeight="1" x14ac:dyDescent="0.25"/>
    <row r="116065" ht="15" customHeight="1" x14ac:dyDescent="0.25"/>
    <row r="116073" ht="15" customHeight="1" x14ac:dyDescent="0.25"/>
    <row r="116081" ht="15" customHeight="1" x14ac:dyDescent="0.25"/>
    <row r="116089" ht="15" customHeight="1" x14ac:dyDescent="0.25"/>
    <row r="116097" ht="15" customHeight="1" x14ac:dyDescent="0.25"/>
    <row r="116105" ht="15" customHeight="1" x14ac:dyDescent="0.25"/>
    <row r="116113" ht="15" customHeight="1" x14ac:dyDescent="0.25"/>
    <row r="116121" ht="15" customHeight="1" x14ac:dyDescent="0.25"/>
    <row r="116129" ht="15" customHeight="1" x14ac:dyDescent="0.25"/>
    <row r="116137" ht="15" customHeight="1" x14ac:dyDescent="0.25"/>
    <row r="116145" ht="15" customHeight="1" x14ac:dyDescent="0.25"/>
    <row r="116153" ht="15" customHeight="1" x14ac:dyDescent="0.25"/>
    <row r="116161" ht="15" customHeight="1" x14ac:dyDescent="0.25"/>
    <row r="116169" ht="15" customHeight="1" x14ac:dyDescent="0.25"/>
    <row r="116177" ht="15" customHeight="1" x14ac:dyDescent="0.25"/>
    <row r="116185" ht="15" customHeight="1" x14ac:dyDescent="0.25"/>
    <row r="116193" ht="15" customHeight="1" x14ac:dyDescent="0.25"/>
    <row r="116201" ht="15" customHeight="1" x14ac:dyDescent="0.25"/>
    <row r="116209" ht="15" customHeight="1" x14ac:dyDescent="0.25"/>
    <row r="116217" ht="15" customHeight="1" x14ac:dyDescent="0.25"/>
    <row r="116225" ht="15" customHeight="1" x14ac:dyDescent="0.25"/>
    <row r="116233" ht="15" customHeight="1" x14ac:dyDescent="0.25"/>
    <row r="116241" ht="15" customHeight="1" x14ac:dyDescent="0.25"/>
    <row r="116249" ht="15" customHeight="1" x14ac:dyDescent="0.25"/>
    <row r="116257" ht="15" customHeight="1" x14ac:dyDescent="0.25"/>
    <row r="116265" ht="15" customHeight="1" x14ac:dyDescent="0.25"/>
    <row r="116273" ht="15" customHeight="1" x14ac:dyDescent="0.25"/>
    <row r="116281" ht="15" customHeight="1" x14ac:dyDescent="0.25"/>
    <row r="116289" ht="15" customHeight="1" x14ac:dyDescent="0.25"/>
    <row r="116297" ht="15" customHeight="1" x14ac:dyDescent="0.25"/>
    <row r="116305" ht="15" customHeight="1" x14ac:dyDescent="0.25"/>
    <row r="116313" ht="15" customHeight="1" x14ac:dyDescent="0.25"/>
    <row r="116321" ht="15" customHeight="1" x14ac:dyDescent="0.25"/>
    <row r="116329" ht="15" customHeight="1" x14ac:dyDescent="0.25"/>
    <row r="116337" ht="15" customHeight="1" x14ac:dyDescent="0.25"/>
    <row r="116345" ht="15" customHeight="1" x14ac:dyDescent="0.25"/>
    <row r="116353" ht="15" customHeight="1" x14ac:dyDescent="0.25"/>
    <row r="116361" ht="15" customHeight="1" x14ac:dyDescent="0.25"/>
    <row r="116369" ht="15" customHeight="1" x14ac:dyDescent="0.25"/>
    <row r="116377" ht="15" customHeight="1" x14ac:dyDescent="0.25"/>
    <row r="116385" ht="15" customHeight="1" x14ac:dyDescent="0.25"/>
    <row r="116393" ht="15" customHeight="1" x14ac:dyDescent="0.25"/>
    <row r="116401" ht="15" customHeight="1" x14ac:dyDescent="0.25"/>
    <row r="116409" ht="15" customHeight="1" x14ac:dyDescent="0.25"/>
    <row r="116417" ht="15" customHeight="1" x14ac:dyDescent="0.25"/>
    <row r="116425" ht="15" customHeight="1" x14ac:dyDescent="0.25"/>
    <row r="116433" ht="15" customHeight="1" x14ac:dyDescent="0.25"/>
    <row r="116441" ht="15" customHeight="1" x14ac:dyDescent="0.25"/>
    <row r="116449" ht="15" customHeight="1" x14ac:dyDescent="0.25"/>
    <row r="116457" ht="15" customHeight="1" x14ac:dyDescent="0.25"/>
    <row r="116465" ht="15" customHeight="1" x14ac:dyDescent="0.25"/>
    <row r="116473" ht="15" customHeight="1" x14ac:dyDescent="0.25"/>
    <row r="116481" ht="15" customHeight="1" x14ac:dyDescent="0.25"/>
    <row r="116489" ht="15" customHeight="1" x14ac:dyDescent="0.25"/>
    <row r="116497" ht="15" customHeight="1" x14ac:dyDescent="0.25"/>
    <row r="116505" ht="15" customHeight="1" x14ac:dyDescent="0.25"/>
    <row r="116513" ht="15" customHeight="1" x14ac:dyDescent="0.25"/>
    <row r="116521" ht="15" customHeight="1" x14ac:dyDescent="0.25"/>
    <row r="116529" ht="15" customHeight="1" x14ac:dyDescent="0.25"/>
    <row r="116537" ht="15" customHeight="1" x14ac:dyDescent="0.25"/>
    <row r="116545" ht="15" customHeight="1" x14ac:dyDescent="0.25"/>
    <row r="116553" ht="15" customHeight="1" x14ac:dyDescent="0.25"/>
    <row r="116561" ht="15" customHeight="1" x14ac:dyDescent="0.25"/>
    <row r="116569" ht="15" customHeight="1" x14ac:dyDescent="0.25"/>
    <row r="116577" ht="15" customHeight="1" x14ac:dyDescent="0.25"/>
    <row r="116585" ht="15" customHeight="1" x14ac:dyDescent="0.25"/>
    <row r="116593" ht="15" customHeight="1" x14ac:dyDescent="0.25"/>
    <row r="116601" ht="15" customHeight="1" x14ac:dyDescent="0.25"/>
    <row r="116609" ht="15" customHeight="1" x14ac:dyDescent="0.25"/>
    <row r="116617" ht="15" customHeight="1" x14ac:dyDescent="0.25"/>
    <row r="116625" ht="15" customHeight="1" x14ac:dyDescent="0.25"/>
    <row r="116633" ht="15" customHeight="1" x14ac:dyDescent="0.25"/>
    <row r="116641" ht="15" customHeight="1" x14ac:dyDescent="0.25"/>
    <row r="116649" ht="15" customHeight="1" x14ac:dyDescent="0.25"/>
    <row r="116657" ht="15" customHeight="1" x14ac:dyDescent="0.25"/>
    <row r="116665" ht="15" customHeight="1" x14ac:dyDescent="0.25"/>
    <row r="116673" ht="15" customHeight="1" x14ac:dyDescent="0.25"/>
    <row r="116681" ht="15" customHeight="1" x14ac:dyDescent="0.25"/>
    <row r="116689" ht="15" customHeight="1" x14ac:dyDescent="0.25"/>
    <row r="116697" ht="15" customHeight="1" x14ac:dyDescent="0.25"/>
    <row r="116705" ht="15" customHeight="1" x14ac:dyDescent="0.25"/>
    <row r="116713" ht="15" customHeight="1" x14ac:dyDescent="0.25"/>
    <row r="116721" ht="15" customHeight="1" x14ac:dyDescent="0.25"/>
    <row r="116729" ht="15" customHeight="1" x14ac:dyDescent="0.25"/>
    <row r="116737" ht="15" customHeight="1" x14ac:dyDescent="0.25"/>
    <row r="116745" ht="15" customHeight="1" x14ac:dyDescent="0.25"/>
    <row r="116753" ht="15" customHeight="1" x14ac:dyDescent="0.25"/>
    <row r="116761" ht="15" customHeight="1" x14ac:dyDescent="0.25"/>
    <row r="116769" ht="15" customHeight="1" x14ac:dyDescent="0.25"/>
    <row r="116777" ht="15" customHeight="1" x14ac:dyDescent="0.25"/>
    <row r="116785" ht="15" customHeight="1" x14ac:dyDescent="0.25"/>
    <row r="116793" ht="15" customHeight="1" x14ac:dyDescent="0.25"/>
    <row r="116801" ht="15" customHeight="1" x14ac:dyDescent="0.25"/>
    <row r="116809" ht="15" customHeight="1" x14ac:dyDescent="0.25"/>
    <row r="116817" ht="15" customHeight="1" x14ac:dyDescent="0.25"/>
    <row r="116825" ht="15" customHeight="1" x14ac:dyDescent="0.25"/>
    <row r="116833" ht="15" customHeight="1" x14ac:dyDescent="0.25"/>
    <row r="116841" ht="15" customHeight="1" x14ac:dyDescent="0.25"/>
    <row r="116849" ht="15" customHeight="1" x14ac:dyDescent="0.25"/>
    <row r="116857" ht="15" customHeight="1" x14ac:dyDescent="0.25"/>
    <row r="116865" ht="15" customHeight="1" x14ac:dyDescent="0.25"/>
    <row r="116873" ht="15" customHeight="1" x14ac:dyDescent="0.25"/>
    <row r="116881" ht="15" customHeight="1" x14ac:dyDescent="0.25"/>
    <row r="116889" ht="15" customHeight="1" x14ac:dyDescent="0.25"/>
    <row r="116897" ht="15" customHeight="1" x14ac:dyDescent="0.25"/>
    <row r="116905" ht="15" customHeight="1" x14ac:dyDescent="0.25"/>
    <row r="116913" ht="15" customHeight="1" x14ac:dyDescent="0.25"/>
    <row r="116921" ht="15" customHeight="1" x14ac:dyDescent="0.25"/>
    <row r="116929" ht="15" customHeight="1" x14ac:dyDescent="0.25"/>
    <row r="116937" ht="15" customHeight="1" x14ac:dyDescent="0.25"/>
    <row r="116945" ht="15" customHeight="1" x14ac:dyDescent="0.25"/>
    <row r="116953" ht="15" customHeight="1" x14ac:dyDescent="0.25"/>
    <row r="116961" ht="15" customHeight="1" x14ac:dyDescent="0.25"/>
    <row r="116969" ht="15" customHeight="1" x14ac:dyDescent="0.25"/>
    <row r="116977" ht="15" customHeight="1" x14ac:dyDescent="0.25"/>
    <row r="116985" ht="15" customHeight="1" x14ac:dyDescent="0.25"/>
    <row r="116993" ht="15" customHeight="1" x14ac:dyDescent="0.25"/>
    <row r="117001" ht="15" customHeight="1" x14ac:dyDescent="0.25"/>
    <row r="117009" ht="15" customHeight="1" x14ac:dyDescent="0.25"/>
    <row r="117017" ht="15" customHeight="1" x14ac:dyDescent="0.25"/>
    <row r="117025" ht="15" customHeight="1" x14ac:dyDescent="0.25"/>
    <row r="117033" ht="15" customHeight="1" x14ac:dyDescent="0.25"/>
    <row r="117041" ht="15" customHeight="1" x14ac:dyDescent="0.25"/>
    <row r="117049" ht="15" customHeight="1" x14ac:dyDescent="0.25"/>
    <row r="117057" ht="15" customHeight="1" x14ac:dyDescent="0.25"/>
    <row r="117065" ht="15" customHeight="1" x14ac:dyDescent="0.25"/>
    <row r="117073" ht="15" customHeight="1" x14ac:dyDescent="0.25"/>
    <row r="117081" ht="15" customHeight="1" x14ac:dyDescent="0.25"/>
    <row r="117089" ht="15" customHeight="1" x14ac:dyDescent="0.25"/>
    <row r="117097" ht="15" customHeight="1" x14ac:dyDescent="0.25"/>
    <row r="117105" ht="15" customHeight="1" x14ac:dyDescent="0.25"/>
    <row r="117113" ht="15" customHeight="1" x14ac:dyDescent="0.25"/>
    <row r="117121" ht="15" customHeight="1" x14ac:dyDescent="0.25"/>
    <row r="117129" ht="15" customHeight="1" x14ac:dyDescent="0.25"/>
    <row r="117137" ht="15" customHeight="1" x14ac:dyDescent="0.25"/>
    <row r="117145" ht="15" customHeight="1" x14ac:dyDescent="0.25"/>
    <row r="117153" ht="15" customHeight="1" x14ac:dyDescent="0.25"/>
    <row r="117161" ht="15" customHeight="1" x14ac:dyDescent="0.25"/>
    <row r="117169" ht="15" customHeight="1" x14ac:dyDescent="0.25"/>
    <row r="117177" ht="15" customHeight="1" x14ac:dyDescent="0.25"/>
    <row r="117185" ht="15" customHeight="1" x14ac:dyDescent="0.25"/>
    <row r="117193" ht="15" customHeight="1" x14ac:dyDescent="0.25"/>
    <row r="117201" ht="15" customHeight="1" x14ac:dyDescent="0.25"/>
    <row r="117209" ht="15" customHeight="1" x14ac:dyDescent="0.25"/>
    <row r="117217" ht="15" customHeight="1" x14ac:dyDescent="0.25"/>
    <row r="117225" ht="15" customHeight="1" x14ac:dyDescent="0.25"/>
    <row r="117233" ht="15" customHeight="1" x14ac:dyDescent="0.25"/>
    <row r="117241" ht="15" customHeight="1" x14ac:dyDescent="0.25"/>
    <row r="117249" ht="15" customHeight="1" x14ac:dyDescent="0.25"/>
    <row r="117257" ht="15" customHeight="1" x14ac:dyDescent="0.25"/>
    <row r="117265" ht="15" customHeight="1" x14ac:dyDescent="0.25"/>
    <row r="117273" ht="15" customHeight="1" x14ac:dyDescent="0.25"/>
    <row r="117281" ht="15" customHeight="1" x14ac:dyDescent="0.25"/>
    <row r="117289" ht="15" customHeight="1" x14ac:dyDescent="0.25"/>
    <row r="117297" ht="15" customHeight="1" x14ac:dyDescent="0.25"/>
    <row r="117305" ht="15" customHeight="1" x14ac:dyDescent="0.25"/>
    <row r="117313" ht="15" customHeight="1" x14ac:dyDescent="0.25"/>
    <row r="117321" ht="15" customHeight="1" x14ac:dyDescent="0.25"/>
    <row r="117329" ht="15" customHeight="1" x14ac:dyDescent="0.25"/>
    <row r="117337" ht="15" customHeight="1" x14ac:dyDescent="0.25"/>
    <row r="117345" ht="15" customHeight="1" x14ac:dyDescent="0.25"/>
    <row r="117353" ht="15" customHeight="1" x14ac:dyDescent="0.25"/>
    <row r="117361" ht="15" customHeight="1" x14ac:dyDescent="0.25"/>
    <row r="117369" ht="15" customHeight="1" x14ac:dyDescent="0.25"/>
    <row r="117377" ht="15" customHeight="1" x14ac:dyDescent="0.25"/>
    <row r="117385" ht="15" customHeight="1" x14ac:dyDescent="0.25"/>
    <row r="117393" ht="15" customHeight="1" x14ac:dyDescent="0.25"/>
    <row r="117401" ht="15" customHeight="1" x14ac:dyDescent="0.25"/>
    <row r="117409" ht="15" customHeight="1" x14ac:dyDescent="0.25"/>
    <row r="117417" ht="15" customHeight="1" x14ac:dyDescent="0.25"/>
    <row r="117425" ht="15" customHeight="1" x14ac:dyDescent="0.25"/>
    <row r="117433" ht="15" customHeight="1" x14ac:dyDescent="0.25"/>
    <row r="117441" ht="15" customHeight="1" x14ac:dyDescent="0.25"/>
    <row r="117449" ht="15" customHeight="1" x14ac:dyDescent="0.25"/>
    <row r="117457" ht="15" customHeight="1" x14ac:dyDescent="0.25"/>
    <row r="117465" ht="15" customHeight="1" x14ac:dyDescent="0.25"/>
    <row r="117473" ht="15" customHeight="1" x14ac:dyDescent="0.25"/>
    <row r="117481" ht="15" customHeight="1" x14ac:dyDescent="0.25"/>
    <row r="117489" ht="15" customHeight="1" x14ac:dyDescent="0.25"/>
    <row r="117497" ht="15" customHeight="1" x14ac:dyDescent="0.25"/>
    <row r="117505" ht="15" customHeight="1" x14ac:dyDescent="0.25"/>
    <row r="117513" ht="15" customHeight="1" x14ac:dyDescent="0.25"/>
    <row r="117521" ht="15" customHeight="1" x14ac:dyDescent="0.25"/>
    <row r="117529" ht="15" customHeight="1" x14ac:dyDescent="0.25"/>
    <row r="117537" ht="15" customHeight="1" x14ac:dyDescent="0.25"/>
    <row r="117545" ht="15" customHeight="1" x14ac:dyDescent="0.25"/>
    <row r="117553" ht="15" customHeight="1" x14ac:dyDescent="0.25"/>
    <row r="117561" ht="15" customHeight="1" x14ac:dyDescent="0.25"/>
    <row r="117569" ht="15" customHeight="1" x14ac:dyDescent="0.25"/>
    <row r="117577" ht="15" customHeight="1" x14ac:dyDescent="0.25"/>
    <row r="117585" ht="15" customHeight="1" x14ac:dyDescent="0.25"/>
    <row r="117593" ht="15" customHeight="1" x14ac:dyDescent="0.25"/>
    <row r="117601" ht="15" customHeight="1" x14ac:dyDescent="0.25"/>
    <row r="117609" ht="15" customHeight="1" x14ac:dyDescent="0.25"/>
    <row r="117617" ht="15" customHeight="1" x14ac:dyDescent="0.25"/>
    <row r="117625" ht="15" customHeight="1" x14ac:dyDescent="0.25"/>
    <row r="117633" ht="15" customHeight="1" x14ac:dyDescent="0.25"/>
    <row r="117641" ht="15" customHeight="1" x14ac:dyDescent="0.25"/>
    <row r="117649" ht="15" customHeight="1" x14ac:dyDescent="0.25"/>
    <row r="117657" ht="15" customHeight="1" x14ac:dyDescent="0.25"/>
    <row r="117665" ht="15" customHeight="1" x14ac:dyDescent="0.25"/>
    <row r="117673" ht="15" customHeight="1" x14ac:dyDescent="0.25"/>
    <row r="117681" ht="15" customHeight="1" x14ac:dyDescent="0.25"/>
    <row r="117689" ht="15" customHeight="1" x14ac:dyDescent="0.25"/>
    <row r="117697" ht="15" customHeight="1" x14ac:dyDescent="0.25"/>
    <row r="117705" ht="15" customHeight="1" x14ac:dyDescent="0.25"/>
    <row r="117713" ht="15" customHeight="1" x14ac:dyDescent="0.25"/>
    <row r="117721" ht="15" customHeight="1" x14ac:dyDescent="0.25"/>
    <row r="117729" ht="15" customHeight="1" x14ac:dyDescent="0.25"/>
    <row r="117737" ht="15" customHeight="1" x14ac:dyDescent="0.25"/>
    <row r="117745" ht="15" customHeight="1" x14ac:dyDescent="0.25"/>
    <row r="117753" ht="15" customHeight="1" x14ac:dyDescent="0.25"/>
    <row r="117761" ht="15" customHeight="1" x14ac:dyDescent="0.25"/>
    <row r="117769" ht="15" customHeight="1" x14ac:dyDescent="0.25"/>
    <row r="117777" ht="15" customHeight="1" x14ac:dyDescent="0.25"/>
    <row r="117785" ht="15" customHeight="1" x14ac:dyDescent="0.25"/>
    <row r="117793" ht="15" customHeight="1" x14ac:dyDescent="0.25"/>
    <row r="117801" ht="15" customHeight="1" x14ac:dyDescent="0.25"/>
    <row r="117809" ht="15" customHeight="1" x14ac:dyDescent="0.25"/>
    <row r="117817" ht="15" customHeight="1" x14ac:dyDescent="0.25"/>
    <row r="117825" ht="15" customHeight="1" x14ac:dyDescent="0.25"/>
    <row r="117833" ht="15" customHeight="1" x14ac:dyDescent="0.25"/>
    <row r="117841" ht="15" customHeight="1" x14ac:dyDescent="0.25"/>
    <row r="117849" ht="15" customHeight="1" x14ac:dyDescent="0.25"/>
    <row r="117857" ht="15" customHeight="1" x14ac:dyDescent="0.25"/>
    <row r="117865" ht="15" customHeight="1" x14ac:dyDescent="0.25"/>
    <row r="117873" ht="15" customHeight="1" x14ac:dyDescent="0.25"/>
    <row r="117881" ht="15" customHeight="1" x14ac:dyDescent="0.25"/>
    <row r="117889" ht="15" customHeight="1" x14ac:dyDescent="0.25"/>
    <row r="117897" ht="15" customHeight="1" x14ac:dyDescent="0.25"/>
    <row r="117905" ht="15" customHeight="1" x14ac:dyDescent="0.25"/>
    <row r="117913" ht="15" customHeight="1" x14ac:dyDescent="0.25"/>
    <row r="117921" ht="15" customHeight="1" x14ac:dyDescent="0.25"/>
    <row r="117929" ht="15" customHeight="1" x14ac:dyDescent="0.25"/>
    <row r="117937" ht="15" customHeight="1" x14ac:dyDescent="0.25"/>
    <row r="117945" ht="15" customHeight="1" x14ac:dyDescent="0.25"/>
    <row r="117953" ht="15" customHeight="1" x14ac:dyDescent="0.25"/>
    <row r="117961" ht="15" customHeight="1" x14ac:dyDescent="0.25"/>
    <row r="117969" ht="15" customHeight="1" x14ac:dyDescent="0.25"/>
    <row r="117977" ht="15" customHeight="1" x14ac:dyDescent="0.25"/>
    <row r="117985" ht="15" customHeight="1" x14ac:dyDescent="0.25"/>
    <row r="117993" ht="15" customHeight="1" x14ac:dyDescent="0.25"/>
    <row r="118001" ht="15" customHeight="1" x14ac:dyDescent="0.25"/>
    <row r="118009" ht="15" customHeight="1" x14ac:dyDescent="0.25"/>
    <row r="118017" ht="15" customHeight="1" x14ac:dyDescent="0.25"/>
    <row r="118025" ht="15" customHeight="1" x14ac:dyDescent="0.25"/>
    <row r="118033" ht="15" customHeight="1" x14ac:dyDescent="0.25"/>
    <row r="118041" ht="15" customHeight="1" x14ac:dyDescent="0.25"/>
    <row r="118049" ht="15" customHeight="1" x14ac:dyDescent="0.25"/>
    <row r="118057" ht="15" customHeight="1" x14ac:dyDescent="0.25"/>
    <row r="118065" ht="15" customHeight="1" x14ac:dyDescent="0.25"/>
    <row r="118073" ht="15" customHeight="1" x14ac:dyDescent="0.25"/>
    <row r="118081" ht="15" customHeight="1" x14ac:dyDescent="0.25"/>
    <row r="118089" ht="15" customHeight="1" x14ac:dyDescent="0.25"/>
    <row r="118097" ht="15" customHeight="1" x14ac:dyDescent="0.25"/>
    <row r="118105" ht="15" customHeight="1" x14ac:dyDescent="0.25"/>
    <row r="118113" ht="15" customHeight="1" x14ac:dyDescent="0.25"/>
    <row r="118121" ht="15" customHeight="1" x14ac:dyDescent="0.25"/>
    <row r="118129" ht="15" customHeight="1" x14ac:dyDescent="0.25"/>
    <row r="118137" ht="15" customHeight="1" x14ac:dyDescent="0.25"/>
    <row r="118145" ht="15" customHeight="1" x14ac:dyDescent="0.25"/>
    <row r="118153" ht="15" customHeight="1" x14ac:dyDescent="0.25"/>
    <row r="118161" ht="15" customHeight="1" x14ac:dyDescent="0.25"/>
    <row r="118169" ht="15" customHeight="1" x14ac:dyDescent="0.25"/>
    <row r="118177" ht="15" customHeight="1" x14ac:dyDescent="0.25"/>
    <row r="118185" ht="15" customHeight="1" x14ac:dyDescent="0.25"/>
    <row r="118193" ht="15" customHeight="1" x14ac:dyDescent="0.25"/>
    <row r="118201" ht="15" customHeight="1" x14ac:dyDescent="0.25"/>
    <row r="118209" ht="15" customHeight="1" x14ac:dyDescent="0.25"/>
    <row r="118217" ht="15" customHeight="1" x14ac:dyDescent="0.25"/>
    <row r="118225" ht="15" customHeight="1" x14ac:dyDescent="0.25"/>
    <row r="118233" ht="15" customHeight="1" x14ac:dyDescent="0.25"/>
    <row r="118241" ht="15" customHeight="1" x14ac:dyDescent="0.25"/>
    <row r="118249" ht="15" customHeight="1" x14ac:dyDescent="0.25"/>
    <row r="118257" ht="15" customHeight="1" x14ac:dyDescent="0.25"/>
    <row r="118265" ht="15" customHeight="1" x14ac:dyDescent="0.25"/>
    <row r="118273" ht="15" customHeight="1" x14ac:dyDescent="0.25"/>
    <row r="118281" ht="15" customHeight="1" x14ac:dyDescent="0.25"/>
    <row r="118289" ht="15" customHeight="1" x14ac:dyDescent="0.25"/>
    <row r="118297" ht="15" customHeight="1" x14ac:dyDescent="0.25"/>
    <row r="118305" ht="15" customHeight="1" x14ac:dyDescent="0.25"/>
    <row r="118313" ht="15" customHeight="1" x14ac:dyDescent="0.25"/>
    <row r="118321" ht="15" customHeight="1" x14ac:dyDescent="0.25"/>
    <row r="118329" ht="15" customHeight="1" x14ac:dyDescent="0.25"/>
    <row r="118337" ht="15" customHeight="1" x14ac:dyDescent="0.25"/>
    <row r="118345" ht="15" customHeight="1" x14ac:dyDescent="0.25"/>
    <row r="118353" ht="15" customHeight="1" x14ac:dyDescent="0.25"/>
    <row r="118361" ht="15" customHeight="1" x14ac:dyDescent="0.25"/>
    <row r="118369" ht="15" customHeight="1" x14ac:dyDescent="0.25"/>
    <row r="118377" ht="15" customHeight="1" x14ac:dyDescent="0.25"/>
    <row r="118385" ht="15" customHeight="1" x14ac:dyDescent="0.25"/>
    <row r="118393" ht="15" customHeight="1" x14ac:dyDescent="0.25"/>
    <row r="118401" ht="15" customHeight="1" x14ac:dyDescent="0.25"/>
    <row r="118409" ht="15" customHeight="1" x14ac:dyDescent="0.25"/>
    <row r="118417" ht="15" customHeight="1" x14ac:dyDescent="0.25"/>
    <row r="118425" ht="15" customHeight="1" x14ac:dyDescent="0.25"/>
    <row r="118433" ht="15" customHeight="1" x14ac:dyDescent="0.25"/>
    <row r="118441" ht="15" customHeight="1" x14ac:dyDescent="0.25"/>
    <row r="118449" ht="15" customHeight="1" x14ac:dyDescent="0.25"/>
    <row r="118457" ht="15" customHeight="1" x14ac:dyDescent="0.25"/>
    <row r="118465" ht="15" customHeight="1" x14ac:dyDescent="0.25"/>
    <row r="118473" ht="15" customHeight="1" x14ac:dyDescent="0.25"/>
    <row r="118481" ht="15" customHeight="1" x14ac:dyDescent="0.25"/>
    <row r="118489" ht="15" customHeight="1" x14ac:dyDescent="0.25"/>
    <row r="118497" ht="15" customHeight="1" x14ac:dyDescent="0.25"/>
    <row r="118505" ht="15" customHeight="1" x14ac:dyDescent="0.25"/>
    <row r="118513" ht="15" customHeight="1" x14ac:dyDescent="0.25"/>
    <row r="118521" ht="15" customHeight="1" x14ac:dyDescent="0.25"/>
    <row r="118529" ht="15" customHeight="1" x14ac:dyDescent="0.25"/>
    <row r="118537" ht="15" customHeight="1" x14ac:dyDescent="0.25"/>
    <row r="118545" ht="15" customHeight="1" x14ac:dyDescent="0.25"/>
    <row r="118553" ht="15" customHeight="1" x14ac:dyDescent="0.25"/>
    <row r="118561" ht="15" customHeight="1" x14ac:dyDescent="0.25"/>
    <row r="118569" ht="15" customHeight="1" x14ac:dyDescent="0.25"/>
    <row r="118577" ht="15" customHeight="1" x14ac:dyDescent="0.25"/>
    <row r="118585" ht="15" customHeight="1" x14ac:dyDescent="0.25"/>
    <row r="118593" ht="15" customHeight="1" x14ac:dyDescent="0.25"/>
    <row r="118601" ht="15" customHeight="1" x14ac:dyDescent="0.25"/>
    <row r="118609" ht="15" customHeight="1" x14ac:dyDescent="0.25"/>
    <row r="118617" ht="15" customHeight="1" x14ac:dyDescent="0.25"/>
    <row r="118625" ht="15" customHeight="1" x14ac:dyDescent="0.25"/>
    <row r="118633" ht="15" customHeight="1" x14ac:dyDescent="0.25"/>
    <row r="118641" ht="15" customHeight="1" x14ac:dyDescent="0.25"/>
    <row r="118649" ht="15" customHeight="1" x14ac:dyDescent="0.25"/>
    <row r="118657" ht="15" customHeight="1" x14ac:dyDescent="0.25"/>
    <row r="118665" ht="15" customHeight="1" x14ac:dyDescent="0.25"/>
    <row r="118673" ht="15" customHeight="1" x14ac:dyDescent="0.25"/>
    <row r="118681" ht="15" customHeight="1" x14ac:dyDescent="0.25"/>
    <row r="118689" ht="15" customHeight="1" x14ac:dyDescent="0.25"/>
    <row r="118697" ht="15" customHeight="1" x14ac:dyDescent="0.25"/>
    <row r="118705" ht="15" customHeight="1" x14ac:dyDescent="0.25"/>
    <row r="118713" ht="15" customHeight="1" x14ac:dyDescent="0.25"/>
    <row r="118721" ht="15" customHeight="1" x14ac:dyDescent="0.25"/>
    <row r="118729" ht="15" customHeight="1" x14ac:dyDescent="0.25"/>
    <row r="118737" ht="15" customHeight="1" x14ac:dyDescent="0.25"/>
    <row r="118745" ht="15" customHeight="1" x14ac:dyDescent="0.25"/>
    <row r="118753" ht="15" customHeight="1" x14ac:dyDescent="0.25"/>
    <row r="118761" ht="15" customHeight="1" x14ac:dyDescent="0.25"/>
    <row r="118769" ht="15" customHeight="1" x14ac:dyDescent="0.25"/>
    <row r="118777" ht="15" customHeight="1" x14ac:dyDescent="0.25"/>
    <row r="118785" ht="15" customHeight="1" x14ac:dyDescent="0.25"/>
    <row r="118793" ht="15" customHeight="1" x14ac:dyDescent="0.25"/>
    <row r="118801" ht="15" customHeight="1" x14ac:dyDescent="0.25"/>
    <row r="118809" ht="15" customHeight="1" x14ac:dyDescent="0.25"/>
    <row r="118817" ht="15" customHeight="1" x14ac:dyDescent="0.25"/>
    <row r="118825" ht="15" customHeight="1" x14ac:dyDescent="0.25"/>
    <row r="118833" ht="15" customHeight="1" x14ac:dyDescent="0.25"/>
    <row r="118841" ht="15" customHeight="1" x14ac:dyDescent="0.25"/>
    <row r="118849" ht="15" customHeight="1" x14ac:dyDescent="0.25"/>
    <row r="118857" ht="15" customHeight="1" x14ac:dyDescent="0.25"/>
    <row r="118865" ht="15" customHeight="1" x14ac:dyDescent="0.25"/>
    <row r="118873" ht="15" customHeight="1" x14ac:dyDescent="0.25"/>
    <row r="118881" ht="15" customHeight="1" x14ac:dyDescent="0.25"/>
    <row r="118889" ht="15" customHeight="1" x14ac:dyDescent="0.25"/>
    <row r="118897" ht="15" customHeight="1" x14ac:dyDescent="0.25"/>
    <row r="118905" ht="15" customHeight="1" x14ac:dyDescent="0.25"/>
    <row r="118913" ht="15" customHeight="1" x14ac:dyDescent="0.25"/>
    <row r="118921" ht="15" customHeight="1" x14ac:dyDescent="0.25"/>
    <row r="118929" ht="15" customHeight="1" x14ac:dyDescent="0.25"/>
    <row r="118937" ht="15" customHeight="1" x14ac:dyDescent="0.25"/>
    <row r="118945" ht="15" customHeight="1" x14ac:dyDescent="0.25"/>
    <row r="118953" ht="15" customHeight="1" x14ac:dyDescent="0.25"/>
    <row r="118961" ht="15" customHeight="1" x14ac:dyDescent="0.25"/>
    <row r="118969" ht="15" customHeight="1" x14ac:dyDescent="0.25"/>
    <row r="118977" ht="15" customHeight="1" x14ac:dyDescent="0.25"/>
    <row r="118985" ht="15" customHeight="1" x14ac:dyDescent="0.25"/>
    <row r="118993" ht="15" customHeight="1" x14ac:dyDescent="0.25"/>
    <row r="119001" ht="15" customHeight="1" x14ac:dyDescent="0.25"/>
    <row r="119009" ht="15" customHeight="1" x14ac:dyDescent="0.25"/>
    <row r="119017" ht="15" customHeight="1" x14ac:dyDescent="0.25"/>
    <row r="119025" ht="15" customHeight="1" x14ac:dyDescent="0.25"/>
    <row r="119033" ht="15" customHeight="1" x14ac:dyDescent="0.25"/>
    <row r="119041" ht="15" customHeight="1" x14ac:dyDescent="0.25"/>
    <row r="119049" ht="15" customHeight="1" x14ac:dyDescent="0.25"/>
    <row r="119057" ht="15" customHeight="1" x14ac:dyDescent="0.25"/>
    <row r="119065" ht="15" customHeight="1" x14ac:dyDescent="0.25"/>
    <row r="119073" ht="15" customHeight="1" x14ac:dyDescent="0.25"/>
    <row r="119081" ht="15" customHeight="1" x14ac:dyDescent="0.25"/>
    <row r="119089" ht="15" customHeight="1" x14ac:dyDescent="0.25"/>
    <row r="119097" ht="15" customHeight="1" x14ac:dyDescent="0.25"/>
    <row r="119105" ht="15" customHeight="1" x14ac:dyDescent="0.25"/>
    <row r="119113" ht="15" customHeight="1" x14ac:dyDescent="0.25"/>
    <row r="119121" ht="15" customHeight="1" x14ac:dyDescent="0.25"/>
    <row r="119129" ht="15" customHeight="1" x14ac:dyDescent="0.25"/>
    <row r="119137" ht="15" customHeight="1" x14ac:dyDescent="0.25"/>
    <row r="119145" ht="15" customHeight="1" x14ac:dyDescent="0.25"/>
    <row r="119153" ht="15" customHeight="1" x14ac:dyDescent="0.25"/>
    <row r="119161" ht="15" customHeight="1" x14ac:dyDescent="0.25"/>
    <row r="119169" ht="15" customHeight="1" x14ac:dyDescent="0.25"/>
    <row r="119177" ht="15" customHeight="1" x14ac:dyDescent="0.25"/>
    <row r="119185" ht="15" customHeight="1" x14ac:dyDescent="0.25"/>
    <row r="119193" ht="15" customHeight="1" x14ac:dyDescent="0.25"/>
    <row r="119201" ht="15" customHeight="1" x14ac:dyDescent="0.25"/>
    <row r="119209" ht="15" customHeight="1" x14ac:dyDescent="0.25"/>
    <row r="119217" ht="15" customHeight="1" x14ac:dyDescent="0.25"/>
    <row r="119225" ht="15" customHeight="1" x14ac:dyDescent="0.25"/>
    <row r="119233" ht="15" customHeight="1" x14ac:dyDescent="0.25"/>
    <row r="119241" ht="15" customHeight="1" x14ac:dyDescent="0.25"/>
    <row r="119249" ht="15" customHeight="1" x14ac:dyDescent="0.25"/>
    <row r="119257" ht="15" customHeight="1" x14ac:dyDescent="0.25"/>
    <row r="119265" ht="15" customHeight="1" x14ac:dyDescent="0.25"/>
    <row r="119273" ht="15" customHeight="1" x14ac:dyDescent="0.25"/>
    <row r="119281" ht="15" customHeight="1" x14ac:dyDescent="0.25"/>
    <row r="119289" ht="15" customHeight="1" x14ac:dyDescent="0.25"/>
    <row r="119297" ht="15" customHeight="1" x14ac:dyDescent="0.25"/>
    <row r="119305" ht="15" customHeight="1" x14ac:dyDescent="0.25"/>
    <row r="119313" ht="15" customHeight="1" x14ac:dyDescent="0.25"/>
    <row r="119321" ht="15" customHeight="1" x14ac:dyDescent="0.25"/>
    <row r="119329" ht="15" customHeight="1" x14ac:dyDescent="0.25"/>
    <row r="119337" ht="15" customHeight="1" x14ac:dyDescent="0.25"/>
    <row r="119345" ht="15" customHeight="1" x14ac:dyDescent="0.25"/>
    <row r="119353" ht="15" customHeight="1" x14ac:dyDescent="0.25"/>
    <row r="119361" ht="15" customHeight="1" x14ac:dyDescent="0.25"/>
    <row r="119369" ht="15" customHeight="1" x14ac:dyDescent="0.25"/>
    <row r="119377" ht="15" customHeight="1" x14ac:dyDescent="0.25"/>
    <row r="119385" ht="15" customHeight="1" x14ac:dyDescent="0.25"/>
    <row r="119393" ht="15" customHeight="1" x14ac:dyDescent="0.25"/>
    <row r="119401" ht="15" customHeight="1" x14ac:dyDescent="0.25"/>
    <row r="119409" ht="15" customHeight="1" x14ac:dyDescent="0.25"/>
    <row r="119417" ht="15" customHeight="1" x14ac:dyDescent="0.25"/>
    <row r="119425" ht="15" customHeight="1" x14ac:dyDescent="0.25"/>
    <row r="119433" ht="15" customHeight="1" x14ac:dyDescent="0.25"/>
    <row r="119441" ht="15" customHeight="1" x14ac:dyDescent="0.25"/>
    <row r="119449" ht="15" customHeight="1" x14ac:dyDescent="0.25"/>
    <row r="119457" ht="15" customHeight="1" x14ac:dyDescent="0.25"/>
    <row r="119465" ht="15" customHeight="1" x14ac:dyDescent="0.25"/>
    <row r="119473" ht="15" customHeight="1" x14ac:dyDescent="0.25"/>
    <row r="119481" ht="15" customHeight="1" x14ac:dyDescent="0.25"/>
    <row r="119489" ht="15" customHeight="1" x14ac:dyDescent="0.25"/>
    <row r="119497" ht="15" customHeight="1" x14ac:dyDescent="0.25"/>
    <row r="119505" ht="15" customHeight="1" x14ac:dyDescent="0.25"/>
    <row r="119513" ht="15" customHeight="1" x14ac:dyDescent="0.25"/>
    <row r="119521" ht="15" customHeight="1" x14ac:dyDescent="0.25"/>
    <row r="119529" ht="15" customHeight="1" x14ac:dyDescent="0.25"/>
    <row r="119537" ht="15" customHeight="1" x14ac:dyDescent="0.25"/>
    <row r="119545" ht="15" customHeight="1" x14ac:dyDescent="0.25"/>
    <row r="119553" ht="15" customHeight="1" x14ac:dyDescent="0.25"/>
    <row r="119561" ht="15" customHeight="1" x14ac:dyDescent="0.25"/>
    <row r="119569" ht="15" customHeight="1" x14ac:dyDescent="0.25"/>
    <row r="119577" ht="15" customHeight="1" x14ac:dyDescent="0.25"/>
    <row r="119585" ht="15" customHeight="1" x14ac:dyDescent="0.25"/>
    <row r="119593" ht="15" customHeight="1" x14ac:dyDescent="0.25"/>
    <row r="119601" ht="15" customHeight="1" x14ac:dyDescent="0.25"/>
    <row r="119609" ht="15" customHeight="1" x14ac:dyDescent="0.25"/>
    <row r="119617" ht="15" customHeight="1" x14ac:dyDescent="0.25"/>
    <row r="119625" ht="15" customHeight="1" x14ac:dyDescent="0.25"/>
    <row r="119633" ht="15" customHeight="1" x14ac:dyDescent="0.25"/>
    <row r="119641" ht="15" customHeight="1" x14ac:dyDescent="0.25"/>
    <row r="119649" ht="15" customHeight="1" x14ac:dyDescent="0.25"/>
    <row r="119657" ht="15" customHeight="1" x14ac:dyDescent="0.25"/>
    <row r="119665" ht="15" customHeight="1" x14ac:dyDescent="0.25"/>
    <row r="119673" ht="15" customHeight="1" x14ac:dyDescent="0.25"/>
    <row r="119681" ht="15" customHeight="1" x14ac:dyDescent="0.25"/>
    <row r="119689" ht="15" customHeight="1" x14ac:dyDescent="0.25"/>
    <row r="119697" ht="15" customHeight="1" x14ac:dyDescent="0.25"/>
    <row r="119705" ht="15" customHeight="1" x14ac:dyDescent="0.25"/>
    <row r="119713" ht="15" customHeight="1" x14ac:dyDescent="0.25"/>
    <row r="119721" ht="15" customHeight="1" x14ac:dyDescent="0.25"/>
    <row r="119729" ht="15" customHeight="1" x14ac:dyDescent="0.25"/>
    <row r="119737" ht="15" customHeight="1" x14ac:dyDescent="0.25"/>
    <row r="119745" ht="15" customHeight="1" x14ac:dyDescent="0.25"/>
    <row r="119753" ht="15" customHeight="1" x14ac:dyDescent="0.25"/>
    <row r="119761" ht="15" customHeight="1" x14ac:dyDescent="0.25"/>
    <row r="119769" ht="15" customHeight="1" x14ac:dyDescent="0.25"/>
    <row r="119777" ht="15" customHeight="1" x14ac:dyDescent="0.25"/>
    <row r="119785" ht="15" customHeight="1" x14ac:dyDescent="0.25"/>
    <row r="119793" ht="15" customHeight="1" x14ac:dyDescent="0.25"/>
    <row r="119801" ht="15" customHeight="1" x14ac:dyDescent="0.25"/>
    <row r="119809" ht="15" customHeight="1" x14ac:dyDescent="0.25"/>
    <row r="119817" ht="15" customHeight="1" x14ac:dyDescent="0.25"/>
    <row r="119825" ht="15" customHeight="1" x14ac:dyDescent="0.25"/>
    <row r="119833" ht="15" customHeight="1" x14ac:dyDescent="0.25"/>
    <row r="119841" ht="15" customHeight="1" x14ac:dyDescent="0.25"/>
    <row r="119849" ht="15" customHeight="1" x14ac:dyDescent="0.25"/>
    <row r="119857" ht="15" customHeight="1" x14ac:dyDescent="0.25"/>
    <row r="119865" ht="15" customHeight="1" x14ac:dyDescent="0.25"/>
    <row r="119873" ht="15" customHeight="1" x14ac:dyDescent="0.25"/>
    <row r="119881" ht="15" customHeight="1" x14ac:dyDescent="0.25"/>
    <row r="119889" ht="15" customHeight="1" x14ac:dyDescent="0.25"/>
    <row r="119897" ht="15" customHeight="1" x14ac:dyDescent="0.25"/>
    <row r="119905" ht="15" customHeight="1" x14ac:dyDescent="0.25"/>
    <row r="119913" ht="15" customHeight="1" x14ac:dyDescent="0.25"/>
    <row r="119921" ht="15" customHeight="1" x14ac:dyDescent="0.25"/>
    <row r="119929" ht="15" customHeight="1" x14ac:dyDescent="0.25"/>
    <row r="119937" ht="15" customHeight="1" x14ac:dyDescent="0.25"/>
    <row r="119945" ht="15" customHeight="1" x14ac:dyDescent="0.25"/>
    <row r="119953" ht="15" customHeight="1" x14ac:dyDescent="0.25"/>
    <row r="119961" ht="15" customHeight="1" x14ac:dyDescent="0.25"/>
    <row r="119969" ht="15" customHeight="1" x14ac:dyDescent="0.25"/>
    <row r="119977" ht="15" customHeight="1" x14ac:dyDescent="0.25"/>
    <row r="119985" ht="15" customHeight="1" x14ac:dyDescent="0.25"/>
    <row r="119993" ht="15" customHeight="1" x14ac:dyDescent="0.25"/>
    <row r="120001" ht="15" customHeight="1" x14ac:dyDescent="0.25"/>
    <row r="120009" ht="15" customHeight="1" x14ac:dyDescent="0.25"/>
    <row r="120017" ht="15" customHeight="1" x14ac:dyDescent="0.25"/>
    <row r="120025" ht="15" customHeight="1" x14ac:dyDescent="0.25"/>
    <row r="120033" ht="15" customHeight="1" x14ac:dyDescent="0.25"/>
    <row r="120041" ht="15" customHeight="1" x14ac:dyDescent="0.25"/>
    <row r="120049" ht="15" customHeight="1" x14ac:dyDescent="0.25"/>
    <row r="120057" ht="15" customHeight="1" x14ac:dyDescent="0.25"/>
    <row r="120065" ht="15" customHeight="1" x14ac:dyDescent="0.25"/>
    <row r="120073" ht="15" customHeight="1" x14ac:dyDescent="0.25"/>
    <row r="120081" ht="15" customHeight="1" x14ac:dyDescent="0.25"/>
    <row r="120089" ht="15" customHeight="1" x14ac:dyDescent="0.25"/>
    <row r="120097" ht="15" customHeight="1" x14ac:dyDescent="0.25"/>
    <row r="120105" ht="15" customHeight="1" x14ac:dyDescent="0.25"/>
    <row r="120113" ht="15" customHeight="1" x14ac:dyDescent="0.25"/>
    <row r="120121" ht="15" customHeight="1" x14ac:dyDescent="0.25"/>
    <row r="120129" ht="15" customHeight="1" x14ac:dyDescent="0.25"/>
    <row r="120137" ht="15" customHeight="1" x14ac:dyDescent="0.25"/>
    <row r="120145" ht="15" customHeight="1" x14ac:dyDescent="0.25"/>
    <row r="120153" ht="15" customHeight="1" x14ac:dyDescent="0.25"/>
    <row r="120161" ht="15" customHeight="1" x14ac:dyDescent="0.25"/>
    <row r="120169" ht="15" customHeight="1" x14ac:dyDescent="0.25"/>
    <row r="120177" ht="15" customHeight="1" x14ac:dyDescent="0.25"/>
    <row r="120185" ht="15" customHeight="1" x14ac:dyDescent="0.25"/>
    <row r="120193" ht="15" customHeight="1" x14ac:dyDescent="0.25"/>
    <row r="120201" ht="15" customHeight="1" x14ac:dyDescent="0.25"/>
    <row r="120209" ht="15" customHeight="1" x14ac:dyDescent="0.25"/>
    <row r="120217" ht="15" customHeight="1" x14ac:dyDescent="0.25"/>
    <row r="120225" ht="15" customHeight="1" x14ac:dyDescent="0.25"/>
    <row r="120233" ht="15" customHeight="1" x14ac:dyDescent="0.25"/>
    <row r="120241" ht="15" customHeight="1" x14ac:dyDescent="0.25"/>
    <row r="120249" ht="15" customHeight="1" x14ac:dyDescent="0.25"/>
    <row r="120257" ht="15" customHeight="1" x14ac:dyDescent="0.25"/>
    <row r="120265" ht="15" customHeight="1" x14ac:dyDescent="0.25"/>
    <row r="120273" ht="15" customHeight="1" x14ac:dyDescent="0.25"/>
    <row r="120281" ht="15" customHeight="1" x14ac:dyDescent="0.25"/>
    <row r="120289" ht="15" customHeight="1" x14ac:dyDescent="0.25"/>
    <row r="120297" ht="15" customHeight="1" x14ac:dyDescent="0.25"/>
    <row r="120305" ht="15" customHeight="1" x14ac:dyDescent="0.25"/>
    <row r="120313" ht="15" customHeight="1" x14ac:dyDescent="0.25"/>
    <row r="120321" ht="15" customHeight="1" x14ac:dyDescent="0.25"/>
    <row r="120329" ht="15" customHeight="1" x14ac:dyDescent="0.25"/>
    <row r="120337" ht="15" customHeight="1" x14ac:dyDescent="0.25"/>
    <row r="120345" ht="15" customHeight="1" x14ac:dyDescent="0.25"/>
    <row r="120353" ht="15" customHeight="1" x14ac:dyDescent="0.25"/>
    <row r="120361" ht="15" customHeight="1" x14ac:dyDescent="0.25"/>
    <row r="120369" ht="15" customHeight="1" x14ac:dyDescent="0.25"/>
    <row r="120377" ht="15" customHeight="1" x14ac:dyDescent="0.25"/>
    <row r="120385" ht="15" customHeight="1" x14ac:dyDescent="0.25"/>
    <row r="120393" ht="15" customHeight="1" x14ac:dyDescent="0.25"/>
    <row r="120401" ht="15" customHeight="1" x14ac:dyDescent="0.25"/>
    <row r="120409" ht="15" customHeight="1" x14ac:dyDescent="0.25"/>
    <row r="120417" ht="15" customHeight="1" x14ac:dyDescent="0.25"/>
    <row r="120425" ht="15" customHeight="1" x14ac:dyDescent="0.25"/>
    <row r="120433" ht="15" customHeight="1" x14ac:dyDescent="0.25"/>
    <row r="120441" ht="15" customHeight="1" x14ac:dyDescent="0.25"/>
    <row r="120449" ht="15" customHeight="1" x14ac:dyDescent="0.25"/>
    <row r="120457" ht="15" customHeight="1" x14ac:dyDescent="0.25"/>
    <row r="120465" ht="15" customHeight="1" x14ac:dyDescent="0.25"/>
    <row r="120473" ht="15" customHeight="1" x14ac:dyDescent="0.25"/>
    <row r="120481" ht="15" customHeight="1" x14ac:dyDescent="0.25"/>
    <row r="120489" ht="15" customHeight="1" x14ac:dyDescent="0.25"/>
    <row r="120497" ht="15" customHeight="1" x14ac:dyDescent="0.25"/>
    <row r="120505" ht="15" customHeight="1" x14ac:dyDescent="0.25"/>
    <row r="120513" ht="15" customHeight="1" x14ac:dyDescent="0.25"/>
    <row r="120521" ht="15" customHeight="1" x14ac:dyDescent="0.25"/>
    <row r="120529" ht="15" customHeight="1" x14ac:dyDescent="0.25"/>
    <row r="120537" ht="15" customHeight="1" x14ac:dyDescent="0.25"/>
    <row r="120545" ht="15" customHeight="1" x14ac:dyDescent="0.25"/>
    <row r="120553" ht="15" customHeight="1" x14ac:dyDescent="0.25"/>
    <row r="120561" ht="15" customHeight="1" x14ac:dyDescent="0.25"/>
    <row r="120569" ht="15" customHeight="1" x14ac:dyDescent="0.25"/>
    <row r="120577" ht="15" customHeight="1" x14ac:dyDescent="0.25"/>
    <row r="120585" ht="15" customHeight="1" x14ac:dyDescent="0.25"/>
    <row r="120593" ht="15" customHeight="1" x14ac:dyDescent="0.25"/>
    <row r="120601" ht="15" customHeight="1" x14ac:dyDescent="0.25"/>
    <row r="120609" ht="15" customHeight="1" x14ac:dyDescent="0.25"/>
    <row r="120617" ht="15" customHeight="1" x14ac:dyDescent="0.25"/>
    <row r="120625" ht="15" customHeight="1" x14ac:dyDescent="0.25"/>
    <row r="120633" ht="15" customHeight="1" x14ac:dyDescent="0.25"/>
    <row r="120641" ht="15" customHeight="1" x14ac:dyDescent="0.25"/>
    <row r="120649" ht="15" customHeight="1" x14ac:dyDescent="0.25"/>
    <row r="120657" ht="15" customHeight="1" x14ac:dyDescent="0.25"/>
    <row r="120665" ht="15" customHeight="1" x14ac:dyDescent="0.25"/>
    <row r="120673" ht="15" customHeight="1" x14ac:dyDescent="0.25"/>
    <row r="120681" ht="15" customHeight="1" x14ac:dyDescent="0.25"/>
    <row r="120689" ht="15" customHeight="1" x14ac:dyDescent="0.25"/>
    <row r="120697" ht="15" customHeight="1" x14ac:dyDescent="0.25"/>
    <row r="120705" ht="15" customHeight="1" x14ac:dyDescent="0.25"/>
    <row r="120713" ht="15" customHeight="1" x14ac:dyDescent="0.25"/>
    <row r="120721" ht="15" customHeight="1" x14ac:dyDescent="0.25"/>
    <row r="120729" ht="15" customHeight="1" x14ac:dyDescent="0.25"/>
    <row r="120737" ht="15" customHeight="1" x14ac:dyDescent="0.25"/>
    <row r="120745" ht="15" customHeight="1" x14ac:dyDescent="0.25"/>
    <row r="120753" ht="15" customHeight="1" x14ac:dyDescent="0.25"/>
    <row r="120761" ht="15" customHeight="1" x14ac:dyDescent="0.25"/>
    <row r="120769" ht="15" customHeight="1" x14ac:dyDescent="0.25"/>
    <row r="120777" ht="15" customHeight="1" x14ac:dyDescent="0.25"/>
    <row r="120785" ht="15" customHeight="1" x14ac:dyDescent="0.25"/>
    <row r="120793" ht="15" customHeight="1" x14ac:dyDescent="0.25"/>
    <row r="120801" ht="15" customHeight="1" x14ac:dyDescent="0.25"/>
    <row r="120809" ht="15" customHeight="1" x14ac:dyDescent="0.25"/>
    <row r="120817" ht="15" customHeight="1" x14ac:dyDescent="0.25"/>
    <row r="120825" ht="15" customHeight="1" x14ac:dyDescent="0.25"/>
    <row r="120833" ht="15" customHeight="1" x14ac:dyDescent="0.25"/>
    <row r="120841" ht="15" customHeight="1" x14ac:dyDescent="0.25"/>
    <row r="120849" ht="15" customHeight="1" x14ac:dyDescent="0.25"/>
    <row r="120857" ht="15" customHeight="1" x14ac:dyDescent="0.25"/>
    <row r="120865" ht="15" customHeight="1" x14ac:dyDescent="0.25"/>
    <row r="120873" ht="15" customHeight="1" x14ac:dyDescent="0.25"/>
    <row r="120881" ht="15" customHeight="1" x14ac:dyDescent="0.25"/>
    <row r="120889" ht="15" customHeight="1" x14ac:dyDescent="0.25"/>
    <row r="120897" ht="15" customHeight="1" x14ac:dyDescent="0.25"/>
    <row r="120905" ht="15" customHeight="1" x14ac:dyDescent="0.25"/>
    <row r="120913" ht="15" customHeight="1" x14ac:dyDescent="0.25"/>
    <row r="120921" ht="15" customHeight="1" x14ac:dyDescent="0.25"/>
    <row r="120929" ht="15" customHeight="1" x14ac:dyDescent="0.25"/>
    <row r="120937" ht="15" customHeight="1" x14ac:dyDescent="0.25"/>
    <row r="120945" ht="15" customHeight="1" x14ac:dyDescent="0.25"/>
    <row r="120953" ht="15" customHeight="1" x14ac:dyDescent="0.25"/>
    <row r="120961" ht="15" customHeight="1" x14ac:dyDescent="0.25"/>
    <row r="120969" ht="15" customHeight="1" x14ac:dyDescent="0.25"/>
    <row r="120977" ht="15" customHeight="1" x14ac:dyDescent="0.25"/>
    <row r="120985" ht="15" customHeight="1" x14ac:dyDescent="0.25"/>
    <row r="120993" ht="15" customHeight="1" x14ac:dyDescent="0.25"/>
    <row r="121001" ht="15" customHeight="1" x14ac:dyDescent="0.25"/>
    <row r="121009" ht="15" customHeight="1" x14ac:dyDescent="0.25"/>
    <row r="121017" ht="15" customHeight="1" x14ac:dyDescent="0.25"/>
    <row r="121025" ht="15" customHeight="1" x14ac:dyDescent="0.25"/>
    <row r="121033" ht="15" customHeight="1" x14ac:dyDescent="0.25"/>
    <row r="121041" ht="15" customHeight="1" x14ac:dyDescent="0.25"/>
    <row r="121049" ht="15" customHeight="1" x14ac:dyDescent="0.25"/>
    <row r="121057" ht="15" customHeight="1" x14ac:dyDescent="0.25"/>
    <row r="121065" ht="15" customHeight="1" x14ac:dyDescent="0.25"/>
    <row r="121073" ht="15" customHeight="1" x14ac:dyDescent="0.25"/>
    <row r="121081" ht="15" customHeight="1" x14ac:dyDescent="0.25"/>
    <row r="121089" ht="15" customHeight="1" x14ac:dyDescent="0.25"/>
    <row r="121097" ht="15" customHeight="1" x14ac:dyDescent="0.25"/>
    <row r="121105" ht="15" customHeight="1" x14ac:dyDescent="0.25"/>
    <row r="121113" ht="15" customHeight="1" x14ac:dyDescent="0.25"/>
    <row r="121121" ht="15" customHeight="1" x14ac:dyDescent="0.25"/>
    <row r="121129" ht="15" customHeight="1" x14ac:dyDescent="0.25"/>
    <row r="121137" ht="15" customHeight="1" x14ac:dyDescent="0.25"/>
    <row r="121145" ht="15" customHeight="1" x14ac:dyDescent="0.25"/>
    <row r="121153" ht="15" customHeight="1" x14ac:dyDescent="0.25"/>
    <row r="121161" ht="15" customHeight="1" x14ac:dyDescent="0.25"/>
    <row r="121169" ht="15" customHeight="1" x14ac:dyDescent="0.25"/>
    <row r="121177" ht="15" customHeight="1" x14ac:dyDescent="0.25"/>
    <row r="121185" ht="15" customHeight="1" x14ac:dyDescent="0.25"/>
    <row r="121193" ht="15" customHeight="1" x14ac:dyDescent="0.25"/>
    <row r="121201" ht="15" customHeight="1" x14ac:dyDescent="0.25"/>
    <row r="121209" ht="15" customHeight="1" x14ac:dyDescent="0.25"/>
    <row r="121217" ht="15" customHeight="1" x14ac:dyDescent="0.25"/>
    <row r="121225" ht="15" customHeight="1" x14ac:dyDescent="0.25"/>
    <row r="121233" ht="15" customHeight="1" x14ac:dyDescent="0.25"/>
    <row r="121241" ht="15" customHeight="1" x14ac:dyDescent="0.25"/>
    <row r="121249" ht="15" customHeight="1" x14ac:dyDescent="0.25"/>
    <row r="121257" ht="15" customHeight="1" x14ac:dyDescent="0.25"/>
    <row r="121265" ht="15" customHeight="1" x14ac:dyDescent="0.25"/>
    <row r="121273" ht="15" customHeight="1" x14ac:dyDescent="0.25"/>
    <row r="121281" ht="15" customHeight="1" x14ac:dyDescent="0.25"/>
    <row r="121289" ht="15" customHeight="1" x14ac:dyDescent="0.25"/>
    <row r="121297" ht="15" customHeight="1" x14ac:dyDescent="0.25"/>
    <row r="121305" ht="15" customHeight="1" x14ac:dyDescent="0.25"/>
    <row r="121313" ht="15" customHeight="1" x14ac:dyDescent="0.25"/>
    <row r="121321" ht="15" customHeight="1" x14ac:dyDescent="0.25"/>
    <row r="121329" ht="15" customHeight="1" x14ac:dyDescent="0.25"/>
    <row r="121337" ht="15" customHeight="1" x14ac:dyDescent="0.25"/>
    <row r="121345" ht="15" customHeight="1" x14ac:dyDescent="0.25"/>
    <row r="121353" ht="15" customHeight="1" x14ac:dyDescent="0.25"/>
    <row r="121361" ht="15" customHeight="1" x14ac:dyDescent="0.25"/>
    <row r="121369" ht="15" customHeight="1" x14ac:dyDescent="0.25"/>
    <row r="121377" ht="15" customHeight="1" x14ac:dyDescent="0.25"/>
    <row r="121385" ht="15" customHeight="1" x14ac:dyDescent="0.25"/>
    <row r="121393" ht="15" customHeight="1" x14ac:dyDescent="0.25"/>
    <row r="121401" ht="15" customHeight="1" x14ac:dyDescent="0.25"/>
    <row r="121409" ht="15" customHeight="1" x14ac:dyDescent="0.25"/>
    <row r="121417" ht="15" customHeight="1" x14ac:dyDescent="0.25"/>
    <row r="121425" ht="15" customHeight="1" x14ac:dyDescent="0.25"/>
    <row r="121433" ht="15" customHeight="1" x14ac:dyDescent="0.25"/>
    <row r="121441" ht="15" customHeight="1" x14ac:dyDescent="0.25"/>
    <row r="121449" ht="15" customHeight="1" x14ac:dyDescent="0.25"/>
    <row r="121457" ht="15" customHeight="1" x14ac:dyDescent="0.25"/>
    <row r="121465" ht="15" customHeight="1" x14ac:dyDescent="0.25"/>
    <row r="121473" ht="15" customHeight="1" x14ac:dyDescent="0.25"/>
    <row r="121481" ht="15" customHeight="1" x14ac:dyDescent="0.25"/>
    <row r="121489" ht="15" customHeight="1" x14ac:dyDescent="0.25"/>
    <row r="121497" ht="15" customHeight="1" x14ac:dyDescent="0.25"/>
    <row r="121505" ht="15" customHeight="1" x14ac:dyDescent="0.25"/>
    <row r="121513" ht="15" customHeight="1" x14ac:dyDescent="0.25"/>
    <row r="121521" ht="15" customHeight="1" x14ac:dyDescent="0.25"/>
    <row r="121529" ht="15" customHeight="1" x14ac:dyDescent="0.25"/>
    <row r="121537" ht="15" customHeight="1" x14ac:dyDescent="0.25"/>
    <row r="121545" ht="15" customHeight="1" x14ac:dyDescent="0.25"/>
    <row r="121553" ht="15" customHeight="1" x14ac:dyDescent="0.25"/>
    <row r="121561" ht="15" customHeight="1" x14ac:dyDescent="0.25"/>
    <row r="121569" ht="15" customHeight="1" x14ac:dyDescent="0.25"/>
    <row r="121577" ht="15" customHeight="1" x14ac:dyDescent="0.25"/>
    <row r="121585" ht="15" customHeight="1" x14ac:dyDescent="0.25"/>
    <row r="121593" ht="15" customHeight="1" x14ac:dyDescent="0.25"/>
    <row r="121601" ht="15" customHeight="1" x14ac:dyDescent="0.25"/>
    <row r="121609" ht="15" customHeight="1" x14ac:dyDescent="0.25"/>
    <row r="121617" ht="15" customHeight="1" x14ac:dyDescent="0.25"/>
    <row r="121625" ht="15" customHeight="1" x14ac:dyDescent="0.25"/>
    <row r="121633" ht="15" customHeight="1" x14ac:dyDescent="0.25"/>
    <row r="121641" ht="15" customHeight="1" x14ac:dyDescent="0.25"/>
    <row r="121649" ht="15" customHeight="1" x14ac:dyDescent="0.25"/>
    <row r="121657" ht="15" customHeight="1" x14ac:dyDescent="0.25"/>
    <row r="121665" ht="15" customHeight="1" x14ac:dyDescent="0.25"/>
    <row r="121673" ht="15" customHeight="1" x14ac:dyDescent="0.25"/>
    <row r="121681" ht="15" customHeight="1" x14ac:dyDescent="0.25"/>
    <row r="121689" ht="15" customHeight="1" x14ac:dyDescent="0.25"/>
    <row r="121697" ht="15" customHeight="1" x14ac:dyDescent="0.25"/>
    <row r="121705" ht="15" customHeight="1" x14ac:dyDescent="0.25"/>
    <row r="121713" ht="15" customHeight="1" x14ac:dyDescent="0.25"/>
    <row r="121721" ht="15" customHeight="1" x14ac:dyDescent="0.25"/>
    <row r="121729" ht="15" customHeight="1" x14ac:dyDescent="0.25"/>
    <row r="121737" ht="15" customHeight="1" x14ac:dyDescent="0.25"/>
    <row r="121745" ht="15" customHeight="1" x14ac:dyDescent="0.25"/>
    <row r="121753" ht="15" customHeight="1" x14ac:dyDescent="0.25"/>
    <row r="121761" ht="15" customHeight="1" x14ac:dyDescent="0.25"/>
    <row r="121769" ht="15" customHeight="1" x14ac:dyDescent="0.25"/>
    <row r="121777" ht="15" customHeight="1" x14ac:dyDescent="0.25"/>
    <row r="121785" ht="15" customHeight="1" x14ac:dyDescent="0.25"/>
    <row r="121793" ht="15" customHeight="1" x14ac:dyDescent="0.25"/>
    <row r="121801" ht="15" customHeight="1" x14ac:dyDescent="0.25"/>
    <row r="121809" ht="15" customHeight="1" x14ac:dyDescent="0.25"/>
    <row r="121817" ht="15" customHeight="1" x14ac:dyDescent="0.25"/>
    <row r="121825" ht="15" customHeight="1" x14ac:dyDescent="0.25"/>
    <row r="121833" ht="15" customHeight="1" x14ac:dyDescent="0.25"/>
    <row r="121841" ht="15" customHeight="1" x14ac:dyDescent="0.25"/>
    <row r="121849" ht="15" customHeight="1" x14ac:dyDescent="0.25"/>
    <row r="121857" ht="15" customHeight="1" x14ac:dyDescent="0.25"/>
    <row r="121865" ht="15" customHeight="1" x14ac:dyDescent="0.25"/>
    <row r="121873" ht="15" customHeight="1" x14ac:dyDescent="0.25"/>
    <row r="121881" ht="15" customHeight="1" x14ac:dyDescent="0.25"/>
    <row r="121889" ht="15" customHeight="1" x14ac:dyDescent="0.25"/>
    <row r="121897" ht="15" customHeight="1" x14ac:dyDescent="0.25"/>
    <row r="121905" ht="15" customHeight="1" x14ac:dyDescent="0.25"/>
    <row r="121913" ht="15" customHeight="1" x14ac:dyDescent="0.25"/>
    <row r="121921" ht="15" customHeight="1" x14ac:dyDescent="0.25"/>
    <row r="121929" ht="15" customHeight="1" x14ac:dyDescent="0.25"/>
    <row r="121937" ht="15" customHeight="1" x14ac:dyDescent="0.25"/>
    <row r="121945" ht="15" customHeight="1" x14ac:dyDescent="0.25"/>
    <row r="121953" ht="15" customHeight="1" x14ac:dyDescent="0.25"/>
    <row r="121961" ht="15" customHeight="1" x14ac:dyDescent="0.25"/>
    <row r="121969" ht="15" customHeight="1" x14ac:dyDescent="0.25"/>
    <row r="121977" ht="15" customHeight="1" x14ac:dyDescent="0.25"/>
    <row r="121985" ht="15" customHeight="1" x14ac:dyDescent="0.25"/>
    <row r="121993" ht="15" customHeight="1" x14ac:dyDescent="0.25"/>
    <row r="122001" ht="15" customHeight="1" x14ac:dyDescent="0.25"/>
    <row r="122009" ht="15" customHeight="1" x14ac:dyDescent="0.25"/>
    <row r="122017" ht="15" customHeight="1" x14ac:dyDescent="0.25"/>
    <row r="122025" ht="15" customHeight="1" x14ac:dyDescent="0.25"/>
    <row r="122033" ht="15" customHeight="1" x14ac:dyDescent="0.25"/>
    <row r="122041" ht="15" customHeight="1" x14ac:dyDescent="0.25"/>
    <row r="122049" ht="15" customHeight="1" x14ac:dyDescent="0.25"/>
    <row r="122057" ht="15" customHeight="1" x14ac:dyDescent="0.25"/>
    <row r="122065" ht="15" customHeight="1" x14ac:dyDescent="0.25"/>
    <row r="122073" ht="15" customHeight="1" x14ac:dyDescent="0.25"/>
    <row r="122081" ht="15" customHeight="1" x14ac:dyDescent="0.25"/>
    <row r="122089" ht="15" customHeight="1" x14ac:dyDescent="0.25"/>
    <row r="122097" ht="15" customHeight="1" x14ac:dyDescent="0.25"/>
    <row r="122105" ht="15" customHeight="1" x14ac:dyDescent="0.25"/>
    <row r="122113" ht="15" customHeight="1" x14ac:dyDescent="0.25"/>
    <row r="122121" ht="15" customHeight="1" x14ac:dyDescent="0.25"/>
    <row r="122129" ht="15" customHeight="1" x14ac:dyDescent="0.25"/>
    <row r="122137" ht="15" customHeight="1" x14ac:dyDescent="0.25"/>
    <row r="122145" ht="15" customHeight="1" x14ac:dyDescent="0.25"/>
    <row r="122153" ht="15" customHeight="1" x14ac:dyDescent="0.25"/>
    <row r="122161" ht="15" customHeight="1" x14ac:dyDescent="0.25"/>
    <row r="122169" ht="15" customHeight="1" x14ac:dyDescent="0.25"/>
    <row r="122177" ht="15" customHeight="1" x14ac:dyDescent="0.25"/>
    <row r="122185" ht="15" customHeight="1" x14ac:dyDescent="0.25"/>
    <row r="122193" ht="15" customHeight="1" x14ac:dyDescent="0.25"/>
    <row r="122201" ht="15" customHeight="1" x14ac:dyDescent="0.25"/>
    <row r="122209" ht="15" customHeight="1" x14ac:dyDescent="0.25"/>
    <row r="122217" ht="15" customHeight="1" x14ac:dyDescent="0.25"/>
    <row r="122225" ht="15" customHeight="1" x14ac:dyDescent="0.25"/>
    <row r="122233" ht="15" customHeight="1" x14ac:dyDescent="0.25"/>
    <row r="122241" ht="15" customHeight="1" x14ac:dyDescent="0.25"/>
    <row r="122249" ht="15" customHeight="1" x14ac:dyDescent="0.25"/>
    <row r="122257" ht="15" customHeight="1" x14ac:dyDescent="0.25"/>
    <row r="122265" ht="15" customHeight="1" x14ac:dyDescent="0.25"/>
    <row r="122273" ht="15" customHeight="1" x14ac:dyDescent="0.25"/>
    <row r="122281" ht="15" customHeight="1" x14ac:dyDescent="0.25"/>
    <row r="122289" ht="15" customHeight="1" x14ac:dyDescent="0.25"/>
    <row r="122297" ht="15" customHeight="1" x14ac:dyDescent="0.25"/>
    <row r="122305" ht="15" customHeight="1" x14ac:dyDescent="0.25"/>
    <row r="122313" ht="15" customHeight="1" x14ac:dyDescent="0.25"/>
    <row r="122321" ht="15" customHeight="1" x14ac:dyDescent="0.25"/>
    <row r="122329" ht="15" customHeight="1" x14ac:dyDescent="0.25"/>
    <row r="122337" ht="15" customHeight="1" x14ac:dyDescent="0.25"/>
    <row r="122345" ht="15" customHeight="1" x14ac:dyDescent="0.25"/>
    <row r="122353" ht="15" customHeight="1" x14ac:dyDescent="0.25"/>
    <row r="122361" ht="15" customHeight="1" x14ac:dyDescent="0.25"/>
    <row r="122369" ht="15" customHeight="1" x14ac:dyDescent="0.25"/>
    <row r="122377" ht="15" customHeight="1" x14ac:dyDescent="0.25"/>
    <row r="122385" ht="15" customHeight="1" x14ac:dyDescent="0.25"/>
    <row r="122393" ht="15" customHeight="1" x14ac:dyDescent="0.25"/>
    <row r="122401" ht="15" customHeight="1" x14ac:dyDescent="0.25"/>
    <row r="122409" ht="15" customHeight="1" x14ac:dyDescent="0.25"/>
    <row r="122417" ht="15" customHeight="1" x14ac:dyDescent="0.25"/>
    <row r="122425" ht="15" customHeight="1" x14ac:dyDescent="0.25"/>
    <row r="122433" ht="15" customHeight="1" x14ac:dyDescent="0.25"/>
    <row r="122441" ht="15" customHeight="1" x14ac:dyDescent="0.25"/>
    <row r="122449" ht="15" customHeight="1" x14ac:dyDescent="0.25"/>
    <row r="122457" ht="15" customHeight="1" x14ac:dyDescent="0.25"/>
    <row r="122465" ht="15" customHeight="1" x14ac:dyDescent="0.25"/>
    <row r="122473" ht="15" customHeight="1" x14ac:dyDescent="0.25"/>
    <row r="122481" ht="15" customHeight="1" x14ac:dyDescent="0.25"/>
    <row r="122489" ht="15" customHeight="1" x14ac:dyDescent="0.25"/>
    <row r="122497" ht="15" customHeight="1" x14ac:dyDescent="0.25"/>
    <row r="122505" ht="15" customHeight="1" x14ac:dyDescent="0.25"/>
    <row r="122513" ht="15" customHeight="1" x14ac:dyDescent="0.25"/>
    <row r="122521" ht="15" customHeight="1" x14ac:dyDescent="0.25"/>
    <row r="122529" ht="15" customHeight="1" x14ac:dyDescent="0.25"/>
    <row r="122537" ht="15" customHeight="1" x14ac:dyDescent="0.25"/>
    <row r="122545" ht="15" customHeight="1" x14ac:dyDescent="0.25"/>
    <row r="122553" ht="15" customHeight="1" x14ac:dyDescent="0.25"/>
    <row r="122561" ht="15" customHeight="1" x14ac:dyDescent="0.25"/>
    <row r="122569" ht="15" customHeight="1" x14ac:dyDescent="0.25"/>
    <row r="122577" ht="15" customHeight="1" x14ac:dyDescent="0.25"/>
    <row r="122585" ht="15" customHeight="1" x14ac:dyDescent="0.25"/>
    <row r="122593" ht="15" customHeight="1" x14ac:dyDescent="0.25"/>
    <row r="122601" ht="15" customHeight="1" x14ac:dyDescent="0.25"/>
    <row r="122609" ht="15" customHeight="1" x14ac:dyDescent="0.25"/>
    <row r="122617" ht="15" customHeight="1" x14ac:dyDescent="0.25"/>
    <row r="122625" ht="15" customHeight="1" x14ac:dyDescent="0.25"/>
    <row r="122633" ht="15" customHeight="1" x14ac:dyDescent="0.25"/>
    <row r="122641" ht="15" customHeight="1" x14ac:dyDescent="0.25"/>
    <row r="122649" ht="15" customHeight="1" x14ac:dyDescent="0.25"/>
    <row r="122657" ht="15" customHeight="1" x14ac:dyDescent="0.25"/>
    <row r="122665" ht="15" customHeight="1" x14ac:dyDescent="0.25"/>
    <row r="122673" ht="15" customHeight="1" x14ac:dyDescent="0.25"/>
    <row r="122681" ht="15" customHeight="1" x14ac:dyDescent="0.25"/>
    <row r="122689" ht="15" customHeight="1" x14ac:dyDescent="0.25"/>
    <row r="122697" ht="15" customHeight="1" x14ac:dyDescent="0.25"/>
    <row r="122705" ht="15" customHeight="1" x14ac:dyDescent="0.25"/>
    <row r="122713" ht="15" customHeight="1" x14ac:dyDescent="0.25"/>
    <row r="122721" ht="15" customHeight="1" x14ac:dyDescent="0.25"/>
    <row r="122729" ht="15" customHeight="1" x14ac:dyDescent="0.25"/>
    <row r="122737" ht="15" customHeight="1" x14ac:dyDescent="0.25"/>
    <row r="122745" ht="15" customHeight="1" x14ac:dyDescent="0.25"/>
    <row r="122753" ht="15" customHeight="1" x14ac:dyDescent="0.25"/>
    <row r="122761" ht="15" customHeight="1" x14ac:dyDescent="0.25"/>
    <row r="122769" ht="15" customHeight="1" x14ac:dyDescent="0.25"/>
    <row r="122777" ht="15" customHeight="1" x14ac:dyDescent="0.25"/>
    <row r="122785" ht="15" customHeight="1" x14ac:dyDescent="0.25"/>
    <row r="122793" ht="15" customHeight="1" x14ac:dyDescent="0.25"/>
    <row r="122801" ht="15" customHeight="1" x14ac:dyDescent="0.25"/>
    <row r="122809" ht="15" customHeight="1" x14ac:dyDescent="0.25"/>
    <row r="122817" ht="15" customHeight="1" x14ac:dyDescent="0.25"/>
    <row r="122825" ht="15" customHeight="1" x14ac:dyDescent="0.25"/>
    <row r="122833" ht="15" customHeight="1" x14ac:dyDescent="0.25"/>
    <row r="122841" ht="15" customHeight="1" x14ac:dyDescent="0.25"/>
    <row r="122849" ht="15" customHeight="1" x14ac:dyDescent="0.25"/>
    <row r="122857" ht="15" customHeight="1" x14ac:dyDescent="0.25"/>
    <row r="122865" ht="15" customHeight="1" x14ac:dyDescent="0.25"/>
    <row r="122873" ht="15" customHeight="1" x14ac:dyDescent="0.25"/>
    <row r="122881" ht="15" customHeight="1" x14ac:dyDescent="0.25"/>
    <row r="122889" ht="15" customHeight="1" x14ac:dyDescent="0.25"/>
    <row r="122897" ht="15" customHeight="1" x14ac:dyDescent="0.25"/>
    <row r="122905" ht="15" customHeight="1" x14ac:dyDescent="0.25"/>
    <row r="122913" ht="15" customHeight="1" x14ac:dyDescent="0.25"/>
    <row r="122921" ht="15" customHeight="1" x14ac:dyDescent="0.25"/>
    <row r="122929" ht="15" customHeight="1" x14ac:dyDescent="0.25"/>
    <row r="122937" ht="15" customHeight="1" x14ac:dyDescent="0.25"/>
    <row r="122945" ht="15" customHeight="1" x14ac:dyDescent="0.25"/>
    <row r="122953" ht="15" customHeight="1" x14ac:dyDescent="0.25"/>
    <row r="122961" ht="15" customHeight="1" x14ac:dyDescent="0.25"/>
    <row r="122969" ht="15" customHeight="1" x14ac:dyDescent="0.25"/>
    <row r="122977" ht="15" customHeight="1" x14ac:dyDescent="0.25"/>
    <row r="122985" ht="15" customHeight="1" x14ac:dyDescent="0.25"/>
    <row r="122993" ht="15" customHeight="1" x14ac:dyDescent="0.25"/>
    <row r="123001" ht="15" customHeight="1" x14ac:dyDescent="0.25"/>
    <row r="123009" ht="15" customHeight="1" x14ac:dyDescent="0.25"/>
    <row r="123017" ht="15" customHeight="1" x14ac:dyDescent="0.25"/>
    <row r="123025" ht="15" customHeight="1" x14ac:dyDescent="0.25"/>
    <row r="123033" ht="15" customHeight="1" x14ac:dyDescent="0.25"/>
    <row r="123041" ht="15" customHeight="1" x14ac:dyDescent="0.25"/>
    <row r="123049" ht="15" customHeight="1" x14ac:dyDescent="0.25"/>
    <row r="123057" ht="15" customHeight="1" x14ac:dyDescent="0.25"/>
    <row r="123065" ht="15" customHeight="1" x14ac:dyDescent="0.25"/>
    <row r="123073" ht="15" customHeight="1" x14ac:dyDescent="0.25"/>
    <row r="123081" ht="15" customHeight="1" x14ac:dyDescent="0.25"/>
    <row r="123089" ht="15" customHeight="1" x14ac:dyDescent="0.25"/>
    <row r="123097" ht="15" customHeight="1" x14ac:dyDescent="0.25"/>
    <row r="123105" ht="15" customHeight="1" x14ac:dyDescent="0.25"/>
    <row r="123113" ht="15" customHeight="1" x14ac:dyDescent="0.25"/>
    <row r="123121" ht="15" customHeight="1" x14ac:dyDescent="0.25"/>
    <row r="123129" ht="15" customHeight="1" x14ac:dyDescent="0.25"/>
    <row r="123137" ht="15" customHeight="1" x14ac:dyDescent="0.25"/>
    <row r="123145" ht="15" customHeight="1" x14ac:dyDescent="0.25"/>
    <row r="123153" ht="15" customHeight="1" x14ac:dyDescent="0.25"/>
    <row r="123161" ht="15" customHeight="1" x14ac:dyDescent="0.25"/>
    <row r="123169" ht="15" customHeight="1" x14ac:dyDescent="0.25"/>
    <row r="123177" ht="15" customHeight="1" x14ac:dyDescent="0.25"/>
    <row r="123185" ht="15" customHeight="1" x14ac:dyDescent="0.25"/>
    <row r="123193" ht="15" customHeight="1" x14ac:dyDescent="0.25"/>
    <row r="123201" ht="15" customHeight="1" x14ac:dyDescent="0.25"/>
    <row r="123209" ht="15" customHeight="1" x14ac:dyDescent="0.25"/>
    <row r="123217" ht="15" customHeight="1" x14ac:dyDescent="0.25"/>
    <row r="123225" ht="15" customHeight="1" x14ac:dyDescent="0.25"/>
    <row r="123233" ht="15" customHeight="1" x14ac:dyDescent="0.25"/>
    <row r="123241" ht="15" customHeight="1" x14ac:dyDescent="0.25"/>
    <row r="123249" ht="15" customHeight="1" x14ac:dyDescent="0.25"/>
    <row r="123257" ht="15" customHeight="1" x14ac:dyDescent="0.25"/>
    <row r="123265" ht="15" customHeight="1" x14ac:dyDescent="0.25"/>
    <row r="123273" ht="15" customHeight="1" x14ac:dyDescent="0.25"/>
    <row r="123281" ht="15" customHeight="1" x14ac:dyDescent="0.25"/>
    <row r="123289" ht="15" customHeight="1" x14ac:dyDescent="0.25"/>
    <row r="123297" ht="15" customHeight="1" x14ac:dyDescent="0.25"/>
    <row r="123305" ht="15" customHeight="1" x14ac:dyDescent="0.25"/>
    <row r="123313" ht="15" customHeight="1" x14ac:dyDescent="0.25"/>
    <row r="123321" ht="15" customHeight="1" x14ac:dyDescent="0.25"/>
    <row r="123329" ht="15" customHeight="1" x14ac:dyDescent="0.25"/>
    <row r="123337" ht="15" customHeight="1" x14ac:dyDescent="0.25"/>
    <row r="123345" ht="15" customHeight="1" x14ac:dyDescent="0.25"/>
    <row r="123353" ht="15" customHeight="1" x14ac:dyDescent="0.25"/>
    <row r="123361" ht="15" customHeight="1" x14ac:dyDescent="0.25"/>
    <row r="123369" ht="15" customHeight="1" x14ac:dyDescent="0.25"/>
    <row r="123377" ht="15" customHeight="1" x14ac:dyDescent="0.25"/>
    <row r="123385" ht="15" customHeight="1" x14ac:dyDescent="0.25"/>
    <row r="123393" ht="15" customHeight="1" x14ac:dyDescent="0.25"/>
    <row r="123401" ht="15" customHeight="1" x14ac:dyDescent="0.25"/>
    <row r="123409" ht="15" customHeight="1" x14ac:dyDescent="0.25"/>
    <row r="123417" ht="15" customHeight="1" x14ac:dyDescent="0.25"/>
    <row r="123425" ht="15" customHeight="1" x14ac:dyDescent="0.25"/>
    <row r="123433" ht="15" customHeight="1" x14ac:dyDescent="0.25"/>
    <row r="123441" ht="15" customHeight="1" x14ac:dyDescent="0.25"/>
    <row r="123449" ht="15" customHeight="1" x14ac:dyDescent="0.25"/>
    <row r="123457" ht="15" customHeight="1" x14ac:dyDescent="0.25"/>
    <row r="123465" ht="15" customHeight="1" x14ac:dyDescent="0.25"/>
    <row r="123473" ht="15" customHeight="1" x14ac:dyDescent="0.25"/>
    <row r="123481" ht="15" customHeight="1" x14ac:dyDescent="0.25"/>
    <row r="123489" ht="15" customHeight="1" x14ac:dyDescent="0.25"/>
    <row r="123497" ht="15" customHeight="1" x14ac:dyDescent="0.25"/>
    <row r="123505" ht="15" customHeight="1" x14ac:dyDescent="0.25"/>
    <row r="123513" ht="15" customHeight="1" x14ac:dyDescent="0.25"/>
    <row r="123521" ht="15" customHeight="1" x14ac:dyDescent="0.25"/>
    <row r="123529" ht="15" customHeight="1" x14ac:dyDescent="0.25"/>
    <row r="123537" ht="15" customHeight="1" x14ac:dyDescent="0.25"/>
    <row r="123545" ht="15" customHeight="1" x14ac:dyDescent="0.25"/>
    <row r="123553" ht="15" customHeight="1" x14ac:dyDescent="0.25"/>
    <row r="123561" ht="15" customHeight="1" x14ac:dyDescent="0.25"/>
    <row r="123569" ht="15" customHeight="1" x14ac:dyDescent="0.25"/>
    <row r="123577" ht="15" customHeight="1" x14ac:dyDescent="0.25"/>
    <row r="123585" ht="15" customHeight="1" x14ac:dyDescent="0.25"/>
    <row r="123593" ht="15" customHeight="1" x14ac:dyDescent="0.25"/>
    <row r="123601" ht="15" customHeight="1" x14ac:dyDescent="0.25"/>
    <row r="123609" ht="15" customHeight="1" x14ac:dyDescent="0.25"/>
    <row r="123617" ht="15" customHeight="1" x14ac:dyDescent="0.25"/>
    <row r="123625" ht="15" customHeight="1" x14ac:dyDescent="0.25"/>
    <row r="123633" ht="15" customHeight="1" x14ac:dyDescent="0.25"/>
    <row r="123641" ht="15" customHeight="1" x14ac:dyDescent="0.25"/>
    <row r="123649" ht="15" customHeight="1" x14ac:dyDescent="0.25"/>
    <row r="123657" ht="15" customHeight="1" x14ac:dyDescent="0.25"/>
    <row r="123665" ht="15" customHeight="1" x14ac:dyDescent="0.25"/>
    <row r="123673" ht="15" customHeight="1" x14ac:dyDescent="0.25"/>
    <row r="123681" ht="15" customHeight="1" x14ac:dyDescent="0.25"/>
    <row r="123689" ht="15" customHeight="1" x14ac:dyDescent="0.25"/>
    <row r="123697" ht="15" customHeight="1" x14ac:dyDescent="0.25"/>
    <row r="123705" ht="15" customHeight="1" x14ac:dyDescent="0.25"/>
    <row r="123713" ht="15" customHeight="1" x14ac:dyDescent="0.25"/>
    <row r="123721" ht="15" customHeight="1" x14ac:dyDescent="0.25"/>
    <row r="123729" ht="15" customHeight="1" x14ac:dyDescent="0.25"/>
    <row r="123737" ht="15" customHeight="1" x14ac:dyDescent="0.25"/>
    <row r="123745" ht="15" customHeight="1" x14ac:dyDescent="0.25"/>
    <row r="123753" ht="15" customHeight="1" x14ac:dyDescent="0.25"/>
    <row r="123761" ht="15" customHeight="1" x14ac:dyDescent="0.25"/>
    <row r="123769" ht="15" customHeight="1" x14ac:dyDescent="0.25"/>
    <row r="123777" ht="15" customHeight="1" x14ac:dyDescent="0.25"/>
    <row r="123785" ht="15" customHeight="1" x14ac:dyDescent="0.25"/>
    <row r="123793" ht="15" customHeight="1" x14ac:dyDescent="0.25"/>
    <row r="123801" ht="15" customHeight="1" x14ac:dyDescent="0.25"/>
    <row r="123809" ht="15" customHeight="1" x14ac:dyDescent="0.25"/>
    <row r="123817" ht="15" customHeight="1" x14ac:dyDescent="0.25"/>
    <row r="123825" ht="15" customHeight="1" x14ac:dyDescent="0.25"/>
    <row r="123833" ht="15" customHeight="1" x14ac:dyDescent="0.25"/>
    <row r="123841" ht="15" customHeight="1" x14ac:dyDescent="0.25"/>
    <row r="123849" ht="15" customHeight="1" x14ac:dyDescent="0.25"/>
    <row r="123857" ht="15" customHeight="1" x14ac:dyDescent="0.25"/>
    <row r="123865" ht="15" customHeight="1" x14ac:dyDescent="0.25"/>
    <row r="123873" ht="15" customHeight="1" x14ac:dyDescent="0.25"/>
    <row r="123881" ht="15" customHeight="1" x14ac:dyDescent="0.25"/>
    <row r="123889" ht="15" customHeight="1" x14ac:dyDescent="0.25"/>
    <row r="123897" ht="15" customHeight="1" x14ac:dyDescent="0.25"/>
    <row r="123905" ht="15" customHeight="1" x14ac:dyDescent="0.25"/>
    <row r="123913" ht="15" customHeight="1" x14ac:dyDescent="0.25"/>
    <row r="123921" ht="15" customHeight="1" x14ac:dyDescent="0.25"/>
    <row r="123929" ht="15" customHeight="1" x14ac:dyDescent="0.25"/>
    <row r="123937" ht="15" customHeight="1" x14ac:dyDescent="0.25"/>
    <row r="123945" ht="15" customHeight="1" x14ac:dyDescent="0.25"/>
    <row r="123953" ht="15" customHeight="1" x14ac:dyDescent="0.25"/>
    <row r="123961" ht="15" customHeight="1" x14ac:dyDescent="0.25"/>
    <row r="123969" ht="15" customHeight="1" x14ac:dyDescent="0.25"/>
    <row r="123977" ht="15" customHeight="1" x14ac:dyDescent="0.25"/>
    <row r="123985" ht="15" customHeight="1" x14ac:dyDescent="0.25"/>
    <row r="123993" ht="15" customHeight="1" x14ac:dyDescent="0.25"/>
    <row r="124001" ht="15" customHeight="1" x14ac:dyDescent="0.25"/>
    <row r="124009" ht="15" customHeight="1" x14ac:dyDescent="0.25"/>
    <row r="124017" ht="15" customHeight="1" x14ac:dyDescent="0.25"/>
    <row r="124025" ht="15" customHeight="1" x14ac:dyDescent="0.25"/>
    <row r="124033" ht="15" customHeight="1" x14ac:dyDescent="0.25"/>
    <row r="124041" ht="15" customHeight="1" x14ac:dyDescent="0.25"/>
    <row r="124049" ht="15" customHeight="1" x14ac:dyDescent="0.25"/>
    <row r="124057" ht="15" customHeight="1" x14ac:dyDescent="0.25"/>
    <row r="124065" ht="15" customHeight="1" x14ac:dyDescent="0.25"/>
    <row r="124073" ht="15" customHeight="1" x14ac:dyDescent="0.25"/>
    <row r="124081" ht="15" customHeight="1" x14ac:dyDescent="0.25"/>
    <row r="124089" ht="15" customHeight="1" x14ac:dyDescent="0.25"/>
    <row r="124097" ht="15" customHeight="1" x14ac:dyDescent="0.25"/>
    <row r="124105" ht="15" customHeight="1" x14ac:dyDescent="0.25"/>
    <row r="124113" ht="15" customHeight="1" x14ac:dyDescent="0.25"/>
    <row r="124121" ht="15" customHeight="1" x14ac:dyDescent="0.25"/>
    <row r="124129" ht="15" customHeight="1" x14ac:dyDescent="0.25"/>
    <row r="124137" ht="15" customHeight="1" x14ac:dyDescent="0.25"/>
    <row r="124145" ht="15" customHeight="1" x14ac:dyDescent="0.25"/>
    <row r="124153" ht="15" customHeight="1" x14ac:dyDescent="0.25"/>
    <row r="124161" ht="15" customHeight="1" x14ac:dyDescent="0.25"/>
    <row r="124169" ht="15" customHeight="1" x14ac:dyDescent="0.25"/>
    <row r="124177" ht="15" customHeight="1" x14ac:dyDescent="0.25"/>
    <row r="124185" ht="15" customHeight="1" x14ac:dyDescent="0.25"/>
    <row r="124193" ht="15" customHeight="1" x14ac:dyDescent="0.25"/>
    <row r="124201" ht="15" customHeight="1" x14ac:dyDescent="0.25"/>
    <row r="124209" ht="15" customHeight="1" x14ac:dyDescent="0.25"/>
    <row r="124217" ht="15" customHeight="1" x14ac:dyDescent="0.25"/>
    <row r="124225" ht="15" customHeight="1" x14ac:dyDescent="0.25"/>
    <row r="124233" ht="15" customHeight="1" x14ac:dyDescent="0.25"/>
    <row r="124241" ht="15" customHeight="1" x14ac:dyDescent="0.25"/>
    <row r="124249" ht="15" customHeight="1" x14ac:dyDescent="0.25"/>
    <row r="124257" ht="15" customHeight="1" x14ac:dyDescent="0.25"/>
    <row r="124265" ht="15" customHeight="1" x14ac:dyDescent="0.25"/>
    <row r="124273" ht="15" customHeight="1" x14ac:dyDescent="0.25"/>
    <row r="124281" ht="15" customHeight="1" x14ac:dyDescent="0.25"/>
    <row r="124289" ht="15" customHeight="1" x14ac:dyDescent="0.25"/>
    <row r="124297" ht="15" customHeight="1" x14ac:dyDescent="0.25"/>
    <row r="124305" ht="15" customHeight="1" x14ac:dyDescent="0.25"/>
    <row r="124313" ht="15" customHeight="1" x14ac:dyDescent="0.25"/>
    <row r="124321" ht="15" customHeight="1" x14ac:dyDescent="0.25"/>
    <row r="124329" ht="15" customHeight="1" x14ac:dyDescent="0.25"/>
    <row r="124337" ht="15" customHeight="1" x14ac:dyDescent="0.25"/>
    <row r="124345" ht="15" customHeight="1" x14ac:dyDescent="0.25"/>
    <row r="124353" ht="15" customHeight="1" x14ac:dyDescent="0.25"/>
    <row r="124361" ht="15" customHeight="1" x14ac:dyDescent="0.25"/>
    <row r="124369" ht="15" customHeight="1" x14ac:dyDescent="0.25"/>
    <row r="124377" ht="15" customHeight="1" x14ac:dyDescent="0.25"/>
    <row r="124385" ht="15" customHeight="1" x14ac:dyDescent="0.25"/>
    <row r="124393" ht="15" customHeight="1" x14ac:dyDescent="0.25"/>
    <row r="124401" ht="15" customHeight="1" x14ac:dyDescent="0.25"/>
    <row r="124409" ht="15" customHeight="1" x14ac:dyDescent="0.25"/>
    <row r="124417" ht="15" customHeight="1" x14ac:dyDescent="0.25"/>
    <row r="124425" ht="15" customHeight="1" x14ac:dyDescent="0.25"/>
    <row r="124433" ht="15" customHeight="1" x14ac:dyDescent="0.25"/>
    <row r="124441" ht="15" customHeight="1" x14ac:dyDescent="0.25"/>
    <row r="124449" ht="15" customHeight="1" x14ac:dyDescent="0.25"/>
    <row r="124457" ht="15" customHeight="1" x14ac:dyDescent="0.25"/>
    <row r="124465" ht="15" customHeight="1" x14ac:dyDescent="0.25"/>
    <row r="124473" ht="15" customHeight="1" x14ac:dyDescent="0.25"/>
    <row r="124481" ht="15" customHeight="1" x14ac:dyDescent="0.25"/>
    <row r="124489" ht="15" customHeight="1" x14ac:dyDescent="0.25"/>
    <row r="124497" ht="15" customHeight="1" x14ac:dyDescent="0.25"/>
    <row r="124505" ht="15" customHeight="1" x14ac:dyDescent="0.25"/>
    <row r="124513" ht="15" customHeight="1" x14ac:dyDescent="0.25"/>
    <row r="124521" ht="15" customHeight="1" x14ac:dyDescent="0.25"/>
    <row r="124529" ht="15" customHeight="1" x14ac:dyDescent="0.25"/>
    <row r="124537" ht="15" customHeight="1" x14ac:dyDescent="0.25"/>
    <row r="124545" ht="15" customHeight="1" x14ac:dyDescent="0.25"/>
    <row r="124553" ht="15" customHeight="1" x14ac:dyDescent="0.25"/>
    <row r="124561" ht="15" customHeight="1" x14ac:dyDescent="0.25"/>
    <row r="124569" ht="15" customHeight="1" x14ac:dyDescent="0.25"/>
    <row r="124577" ht="15" customHeight="1" x14ac:dyDescent="0.25"/>
    <row r="124585" ht="15" customHeight="1" x14ac:dyDescent="0.25"/>
    <row r="124593" ht="15" customHeight="1" x14ac:dyDescent="0.25"/>
    <row r="124601" ht="15" customHeight="1" x14ac:dyDescent="0.25"/>
    <row r="124609" ht="15" customHeight="1" x14ac:dyDescent="0.25"/>
    <row r="124617" ht="15" customHeight="1" x14ac:dyDescent="0.25"/>
    <row r="124625" ht="15" customHeight="1" x14ac:dyDescent="0.25"/>
    <row r="124633" ht="15" customHeight="1" x14ac:dyDescent="0.25"/>
    <row r="124641" ht="15" customHeight="1" x14ac:dyDescent="0.25"/>
    <row r="124649" ht="15" customHeight="1" x14ac:dyDescent="0.25"/>
    <row r="124657" ht="15" customHeight="1" x14ac:dyDescent="0.25"/>
    <row r="124665" ht="15" customHeight="1" x14ac:dyDescent="0.25"/>
    <row r="124673" ht="15" customHeight="1" x14ac:dyDescent="0.25"/>
    <row r="124681" ht="15" customHeight="1" x14ac:dyDescent="0.25"/>
    <row r="124689" ht="15" customHeight="1" x14ac:dyDescent="0.25"/>
    <row r="124697" ht="15" customHeight="1" x14ac:dyDescent="0.25"/>
    <row r="124705" ht="15" customHeight="1" x14ac:dyDescent="0.25"/>
    <row r="124713" ht="15" customHeight="1" x14ac:dyDescent="0.25"/>
    <row r="124721" ht="15" customHeight="1" x14ac:dyDescent="0.25"/>
    <row r="124729" ht="15" customHeight="1" x14ac:dyDescent="0.25"/>
    <row r="124737" ht="15" customHeight="1" x14ac:dyDescent="0.25"/>
    <row r="124745" ht="15" customHeight="1" x14ac:dyDescent="0.25"/>
    <row r="124753" ht="15" customHeight="1" x14ac:dyDescent="0.25"/>
    <row r="124761" ht="15" customHeight="1" x14ac:dyDescent="0.25"/>
    <row r="124769" ht="15" customHeight="1" x14ac:dyDescent="0.25"/>
    <row r="124777" ht="15" customHeight="1" x14ac:dyDescent="0.25"/>
    <row r="124785" ht="15" customHeight="1" x14ac:dyDescent="0.25"/>
    <row r="124793" ht="15" customHeight="1" x14ac:dyDescent="0.25"/>
    <row r="124801" ht="15" customHeight="1" x14ac:dyDescent="0.25"/>
    <row r="124809" ht="15" customHeight="1" x14ac:dyDescent="0.25"/>
    <row r="124817" ht="15" customHeight="1" x14ac:dyDescent="0.25"/>
    <row r="124825" ht="15" customHeight="1" x14ac:dyDescent="0.25"/>
    <row r="124833" ht="15" customHeight="1" x14ac:dyDescent="0.25"/>
    <row r="124841" ht="15" customHeight="1" x14ac:dyDescent="0.25"/>
    <row r="124849" ht="15" customHeight="1" x14ac:dyDescent="0.25"/>
    <row r="124857" ht="15" customHeight="1" x14ac:dyDescent="0.25"/>
    <row r="124865" ht="15" customHeight="1" x14ac:dyDescent="0.25"/>
    <row r="124873" ht="15" customHeight="1" x14ac:dyDescent="0.25"/>
    <row r="124881" ht="15" customHeight="1" x14ac:dyDescent="0.25"/>
    <row r="124889" ht="15" customHeight="1" x14ac:dyDescent="0.25"/>
    <row r="124897" ht="15" customHeight="1" x14ac:dyDescent="0.25"/>
    <row r="124905" ht="15" customHeight="1" x14ac:dyDescent="0.25"/>
    <row r="124913" ht="15" customHeight="1" x14ac:dyDescent="0.25"/>
    <row r="124921" ht="15" customHeight="1" x14ac:dyDescent="0.25"/>
    <row r="124929" ht="15" customHeight="1" x14ac:dyDescent="0.25"/>
    <row r="124937" ht="15" customHeight="1" x14ac:dyDescent="0.25"/>
    <row r="124945" ht="15" customHeight="1" x14ac:dyDescent="0.25"/>
    <row r="124953" ht="15" customHeight="1" x14ac:dyDescent="0.25"/>
    <row r="124961" ht="15" customHeight="1" x14ac:dyDescent="0.25"/>
    <row r="124969" ht="15" customHeight="1" x14ac:dyDescent="0.25"/>
    <row r="124977" ht="15" customHeight="1" x14ac:dyDescent="0.25"/>
    <row r="124985" ht="15" customHeight="1" x14ac:dyDescent="0.25"/>
    <row r="124993" ht="15" customHeight="1" x14ac:dyDescent="0.25"/>
    <row r="125001" ht="15" customHeight="1" x14ac:dyDescent="0.25"/>
    <row r="125009" ht="15" customHeight="1" x14ac:dyDescent="0.25"/>
    <row r="125017" ht="15" customHeight="1" x14ac:dyDescent="0.25"/>
    <row r="125025" ht="15" customHeight="1" x14ac:dyDescent="0.25"/>
    <row r="125033" ht="15" customHeight="1" x14ac:dyDescent="0.25"/>
    <row r="125041" ht="15" customHeight="1" x14ac:dyDescent="0.25"/>
    <row r="125049" ht="15" customHeight="1" x14ac:dyDescent="0.25"/>
    <row r="125057" ht="15" customHeight="1" x14ac:dyDescent="0.25"/>
    <row r="125065" ht="15" customHeight="1" x14ac:dyDescent="0.25"/>
    <row r="125073" ht="15" customHeight="1" x14ac:dyDescent="0.25"/>
    <row r="125081" ht="15" customHeight="1" x14ac:dyDescent="0.25"/>
    <row r="125089" ht="15" customHeight="1" x14ac:dyDescent="0.25"/>
    <row r="125097" ht="15" customHeight="1" x14ac:dyDescent="0.25"/>
    <row r="125105" ht="15" customHeight="1" x14ac:dyDescent="0.25"/>
    <row r="125113" ht="15" customHeight="1" x14ac:dyDescent="0.25"/>
    <row r="125121" ht="15" customHeight="1" x14ac:dyDescent="0.25"/>
    <row r="125129" ht="15" customHeight="1" x14ac:dyDescent="0.25"/>
    <row r="125137" ht="15" customHeight="1" x14ac:dyDescent="0.25"/>
    <row r="125145" ht="15" customHeight="1" x14ac:dyDescent="0.25"/>
    <row r="125153" ht="15" customHeight="1" x14ac:dyDescent="0.25"/>
    <row r="125161" ht="15" customHeight="1" x14ac:dyDescent="0.25"/>
    <row r="125169" ht="15" customHeight="1" x14ac:dyDescent="0.25"/>
    <row r="125177" ht="15" customHeight="1" x14ac:dyDescent="0.25"/>
    <row r="125185" ht="15" customHeight="1" x14ac:dyDescent="0.25"/>
    <row r="125193" ht="15" customHeight="1" x14ac:dyDescent="0.25"/>
    <row r="125201" ht="15" customHeight="1" x14ac:dyDescent="0.25"/>
    <row r="125209" ht="15" customHeight="1" x14ac:dyDescent="0.25"/>
    <row r="125217" ht="15" customHeight="1" x14ac:dyDescent="0.25"/>
    <row r="125225" ht="15" customHeight="1" x14ac:dyDescent="0.25"/>
    <row r="125233" ht="15" customHeight="1" x14ac:dyDescent="0.25"/>
    <row r="125241" ht="15" customHeight="1" x14ac:dyDescent="0.25"/>
    <row r="125249" ht="15" customHeight="1" x14ac:dyDescent="0.25"/>
    <row r="125257" ht="15" customHeight="1" x14ac:dyDescent="0.25"/>
    <row r="125265" ht="15" customHeight="1" x14ac:dyDescent="0.25"/>
    <row r="125273" ht="15" customHeight="1" x14ac:dyDescent="0.25"/>
    <row r="125281" ht="15" customHeight="1" x14ac:dyDescent="0.25"/>
    <row r="125289" ht="15" customHeight="1" x14ac:dyDescent="0.25"/>
    <row r="125297" ht="15" customHeight="1" x14ac:dyDescent="0.25"/>
    <row r="125305" ht="15" customHeight="1" x14ac:dyDescent="0.25"/>
    <row r="125313" ht="15" customHeight="1" x14ac:dyDescent="0.25"/>
    <row r="125321" ht="15" customHeight="1" x14ac:dyDescent="0.25"/>
    <row r="125329" ht="15" customHeight="1" x14ac:dyDescent="0.25"/>
    <row r="125337" ht="15" customHeight="1" x14ac:dyDescent="0.25"/>
    <row r="125345" ht="15" customHeight="1" x14ac:dyDescent="0.25"/>
    <row r="125353" ht="15" customHeight="1" x14ac:dyDescent="0.25"/>
    <row r="125361" ht="15" customHeight="1" x14ac:dyDescent="0.25"/>
    <row r="125369" ht="15" customHeight="1" x14ac:dyDescent="0.25"/>
    <row r="125377" ht="15" customHeight="1" x14ac:dyDescent="0.25"/>
    <row r="125385" ht="15" customHeight="1" x14ac:dyDescent="0.25"/>
    <row r="125393" ht="15" customHeight="1" x14ac:dyDescent="0.25"/>
    <row r="125401" ht="15" customHeight="1" x14ac:dyDescent="0.25"/>
    <row r="125409" ht="15" customHeight="1" x14ac:dyDescent="0.25"/>
    <row r="125417" ht="15" customHeight="1" x14ac:dyDescent="0.25"/>
    <row r="125425" ht="15" customHeight="1" x14ac:dyDescent="0.25"/>
    <row r="125433" ht="15" customHeight="1" x14ac:dyDescent="0.25"/>
    <row r="125441" ht="15" customHeight="1" x14ac:dyDescent="0.25"/>
    <row r="125449" ht="15" customHeight="1" x14ac:dyDescent="0.25"/>
    <row r="125457" ht="15" customHeight="1" x14ac:dyDescent="0.25"/>
    <row r="125465" ht="15" customHeight="1" x14ac:dyDescent="0.25"/>
    <row r="125473" ht="15" customHeight="1" x14ac:dyDescent="0.25"/>
    <row r="125481" ht="15" customHeight="1" x14ac:dyDescent="0.25"/>
    <row r="125489" ht="15" customHeight="1" x14ac:dyDescent="0.25"/>
    <row r="125497" ht="15" customHeight="1" x14ac:dyDescent="0.25"/>
    <row r="125505" ht="15" customHeight="1" x14ac:dyDescent="0.25"/>
    <row r="125513" ht="15" customHeight="1" x14ac:dyDescent="0.25"/>
    <row r="125521" ht="15" customHeight="1" x14ac:dyDescent="0.25"/>
    <row r="125529" ht="15" customHeight="1" x14ac:dyDescent="0.25"/>
    <row r="125537" ht="15" customHeight="1" x14ac:dyDescent="0.25"/>
    <row r="125545" ht="15" customHeight="1" x14ac:dyDescent="0.25"/>
    <row r="125553" ht="15" customHeight="1" x14ac:dyDescent="0.25"/>
    <row r="125561" ht="15" customHeight="1" x14ac:dyDescent="0.25"/>
    <row r="125569" ht="15" customHeight="1" x14ac:dyDescent="0.25"/>
    <row r="125577" ht="15" customHeight="1" x14ac:dyDescent="0.25"/>
    <row r="125585" ht="15" customHeight="1" x14ac:dyDescent="0.25"/>
    <row r="125593" ht="15" customHeight="1" x14ac:dyDescent="0.25"/>
    <row r="125601" ht="15" customHeight="1" x14ac:dyDescent="0.25"/>
    <row r="125609" ht="15" customHeight="1" x14ac:dyDescent="0.25"/>
    <row r="125617" ht="15" customHeight="1" x14ac:dyDescent="0.25"/>
    <row r="125625" ht="15" customHeight="1" x14ac:dyDescent="0.25"/>
    <row r="125633" ht="15" customHeight="1" x14ac:dyDescent="0.25"/>
    <row r="125641" ht="15" customHeight="1" x14ac:dyDescent="0.25"/>
    <row r="125649" ht="15" customHeight="1" x14ac:dyDescent="0.25"/>
    <row r="125657" ht="15" customHeight="1" x14ac:dyDescent="0.25"/>
    <row r="125665" ht="15" customHeight="1" x14ac:dyDescent="0.25"/>
    <row r="125673" ht="15" customHeight="1" x14ac:dyDescent="0.25"/>
    <row r="125681" ht="15" customHeight="1" x14ac:dyDescent="0.25"/>
    <row r="125689" ht="15" customHeight="1" x14ac:dyDescent="0.25"/>
    <row r="125697" ht="15" customHeight="1" x14ac:dyDescent="0.25"/>
    <row r="125705" ht="15" customHeight="1" x14ac:dyDescent="0.25"/>
    <row r="125713" ht="15" customHeight="1" x14ac:dyDescent="0.25"/>
    <row r="125721" ht="15" customHeight="1" x14ac:dyDescent="0.25"/>
    <row r="125729" ht="15" customHeight="1" x14ac:dyDescent="0.25"/>
    <row r="125737" ht="15" customHeight="1" x14ac:dyDescent="0.25"/>
    <row r="125745" ht="15" customHeight="1" x14ac:dyDescent="0.25"/>
    <row r="125753" ht="15" customHeight="1" x14ac:dyDescent="0.25"/>
    <row r="125761" ht="15" customHeight="1" x14ac:dyDescent="0.25"/>
    <row r="125769" ht="15" customHeight="1" x14ac:dyDescent="0.25"/>
    <row r="125777" ht="15" customHeight="1" x14ac:dyDescent="0.25"/>
    <row r="125785" ht="15" customHeight="1" x14ac:dyDescent="0.25"/>
    <row r="125793" ht="15" customHeight="1" x14ac:dyDescent="0.25"/>
    <row r="125801" ht="15" customHeight="1" x14ac:dyDescent="0.25"/>
    <row r="125809" ht="15" customHeight="1" x14ac:dyDescent="0.25"/>
    <row r="125817" ht="15" customHeight="1" x14ac:dyDescent="0.25"/>
    <row r="125825" ht="15" customHeight="1" x14ac:dyDescent="0.25"/>
    <row r="125833" ht="15" customHeight="1" x14ac:dyDescent="0.25"/>
    <row r="125841" ht="15" customHeight="1" x14ac:dyDescent="0.25"/>
    <row r="125849" ht="15" customHeight="1" x14ac:dyDescent="0.25"/>
    <row r="125857" ht="15" customHeight="1" x14ac:dyDescent="0.25"/>
    <row r="125865" ht="15" customHeight="1" x14ac:dyDescent="0.25"/>
    <row r="125873" ht="15" customHeight="1" x14ac:dyDescent="0.25"/>
    <row r="125881" ht="15" customHeight="1" x14ac:dyDescent="0.25"/>
    <row r="125889" ht="15" customHeight="1" x14ac:dyDescent="0.25"/>
    <row r="125897" ht="15" customHeight="1" x14ac:dyDescent="0.25"/>
    <row r="125905" ht="15" customHeight="1" x14ac:dyDescent="0.25"/>
    <row r="125913" ht="15" customHeight="1" x14ac:dyDescent="0.25"/>
    <row r="125921" ht="15" customHeight="1" x14ac:dyDescent="0.25"/>
    <row r="125929" ht="15" customHeight="1" x14ac:dyDescent="0.25"/>
    <row r="125937" ht="15" customHeight="1" x14ac:dyDescent="0.25"/>
    <row r="125945" ht="15" customHeight="1" x14ac:dyDescent="0.25"/>
    <row r="125953" ht="15" customHeight="1" x14ac:dyDescent="0.25"/>
    <row r="125961" ht="15" customHeight="1" x14ac:dyDescent="0.25"/>
    <row r="125969" ht="15" customHeight="1" x14ac:dyDescent="0.25"/>
    <row r="125977" ht="15" customHeight="1" x14ac:dyDescent="0.25"/>
    <row r="125985" ht="15" customHeight="1" x14ac:dyDescent="0.25"/>
    <row r="125993" ht="15" customHeight="1" x14ac:dyDescent="0.25"/>
    <row r="126001" ht="15" customHeight="1" x14ac:dyDescent="0.25"/>
    <row r="126009" ht="15" customHeight="1" x14ac:dyDescent="0.25"/>
    <row r="126017" ht="15" customHeight="1" x14ac:dyDescent="0.25"/>
    <row r="126025" ht="15" customHeight="1" x14ac:dyDescent="0.25"/>
    <row r="126033" ht="15" customHeight="1" x14ac:dyDescent="0.25"/>
    <row r="126041" ht="15" customHeight="1" x14ac:dyDescent="0.25"/>
    <row r="126049" ht="15" customHeight="1" x14ac:dyDescent="0.25"/>
    <row r="126057" ht="15" customHeight="1" x14ac:dyDescent="0.25"/>
    <row r="126065" ht="15" customHeight="1" x14ac:dyDescent="0.25"/>
    <row r="126073" ht="15" customHeight="1" x14ac:dyDescent="0.25"/>
    <row r="126081" ht="15" customHeight="1" x14ac:dyDescent="0.25"/>
    <row r="126089" ht="15" customHeight="1" x14ac:dyDescent="0.25"/>
    <row r="126097" ht="15" customHeight="1" x14ac:dyDescent="0.25"/>
    <row r="126105" ht="15" customHeight="1" x14ac:dyDescent="0.25"/>
    <row r="126113" ht="15" customHeight="1" x14ac:dyDescent="0.25"/>
    <row r="126121" ht="15" customHeight="1" x14ac:dyDescent="0.25"/>
    <row r="126129" ht="15" customHeight="1" x14ac:dyDescent="0.25"/>
    <row r="126137" ht="15" customHeight="1" x14ac:dyDescent="0.25"/>
    <row r="126145" ht="15" customHeight="1" x14ac:dyDescent="0.25"/>
    <row r="126153" ht="15" customHeight="1" x14ac:dyDescent="0.25"/>
    <row r="126161" ht="15" customHeight="1" x14ac:dyDescent="0.25"/>
    <row r="126169" ht="15" customHeight="1" x14ac:dyDescent="0.25"/>
    <row r="126177" ht="15" customHeight="1" x14ac:dyDescent="0.25"/>
    <row r="126185" ht="15" customHeight="1" x14ac:dyDescent="0.25"/>
    <row r="126193" ht="15" customHeight="1" x14ac:dyDescent="0.25"/>
    <row r="126201" ht="15" customHeight="1" x14ac:dyDescent="0.25"/>
    <row r="126209" ht="15" customHeight="1" x14ac:dyDescent="0.25"/>
    <row r="126217" ht="15" customHeight="1" x14ac:dyDescent="0.25"/>
    <row r="126225" ht="15" customHeight="1" x14ac:dyDescent="0.25"/>
    <row r="126233" ht="15" customHeight="1" x14ac:dyDescent="0.25"/>
    <row r="126241" ht="15" customHeight="1" x14ac:dyDescent="0.25"/>
    <row r="126249" ht="15" customHeight="1" x14ac:dyDescent="0.25"/>
    <row r="126257" ht="15" customHeight="1" x14ac:dyDescent="0.25"/>
    <row r="126265" ht="15" customHeight="1" x14ac:dyDescent="0.25"/>
    <row r="126273" ht="15" customHeight="1" x14ac:dyDescent="0.25"/>
    <row r="126281" ht="15" customHeight="1" x14ac:dyDescent="0.25"/>
    <row r="126289" ht="15" customHeight="1" x14ac:dyDescent="0.25"/>
    <row r="126297" ht="15" customHeight="1" x14ac:dyDescent="0.25"/>
    <row r="126305" ht="15" customHeight="1" x14ac:dyDescent="0.25"/>
    <row r="126313" ht="15" customHeight="1" x14ac:dyDescent="0.25"/>
    <row r="126321" ht="15" customHeight="1" x14ac:dyDescent="0.25"/>
    <row r="126329" ht="15" customHeight="1" x14ac:dyDescent="0.25"/>
    <row r="126337" ht="15" customHeight="1" x14ac:dyDescent="0.25"/>
    <row r="126345" ht="15" customHeight="1" x14ac:dyDescent="0.25"/>
    <row r="126353" ht="15" customHeight="1" x14ac:dyDescent="0.25"/>
    <row r="126361" ht="15" customHeight="1" x14ac:dyDescent="0.25"/>
    <row r="126369" ht="15" customHeight="1" x14ac:dyDescent="0.25"/>
    <row r="126377" ht="15" customHeight="1" x14ac:dyDescent="0.25"/>
    <row r="126385" ht="15" customHeight="1" x14ac:dyDescent="0.25"/>
    <row r="126393" ht="15" customHeight="1" x14ac:dyDescent="0.25"/>
    <row r="126401" ht="15" customHeight="1" x14ac:dyDescent="0.25"/>
    <row r="126409" ht="15" customHeight="1" x14ac:dyDescent="0.25"/>
    <row r="126417" ht="15" customHeight="1" x14ac:dyDescent="0.25"/>
    <row r="126425" ht="15" customHeight="1" x14ac:dyDescent="0.25"/>
    <row r="126433" ht="15" customHeight="1" x14ac:dyDescent="0.25"/>
    <row r="126441" ht="15" customHeight="1" x14ac:dyDescent="0.25"/>
    <row r="126449" ht="15" customHeight="1" x14ac:dyDescent="0.25"/>
    <row r="126457" ht="15" customHeight="1" x14ac:dyDescent="0.25"/>
    <row r="126465" ht="15" customHeight="1" x14ac:dyDescent="0.25"/>
    <row r="126473" ht="15" customHeight="1" x14ac:dyDescent="0.25"/>
    <row r="126481" ht="15" customHeight="1" x14ac:dyDescent="0.25"/>
    <row r="126489" ht="15" customHeight="1" x14ac:dyDescent="0.25"/>
    <row r="126497" ht="15" customHeight="1" x14ac:dyDescent="0.25"/>
    <row r="126505" ht="15" customHeight="1" x14ac:dyDescent="0.25"/>
    <row r="126513" ht="15" customHeight="1" x14ac:dyDescent="0.25"/>
    <row r="126521" ht="15" customHeight="1" x14ac:dyDescent="0.25"/>
    <row r="126529" ht="15" customHeight="1" x14ac:dyDescent="0.25"/>
    <row r="126537" ht="15" customHeight="1" x14ac:dyDescent="0.25"/>
    <row r="126545" ht="15" customHeight="1" x14ac:dyDescent="0.25"/>
    <row r="126553" ht="15" customHeight="1" x14ac:dyDescent="0.25"/>
    <row r="126561" ht="15" customHeight="1" x14ac:dyDescent="0.25"/>
    <row r="126569" ht="15" customHeight="1" x14ac:dyDescent="0.25"/>
    <row r="126577" ht="15" customHeight="1" x14ac:dyDescent="0.25"/>
    <row r="126585" ht="15" customHeight="1" x14ac:dyDescent="0.25"/>
    <row r="126593" ht="15" customHeight="1" x14ac:dyDescent="0.25"/>
    <row r="126601" ht="15" customHeight="1" x14ac:dyDescent="0.25"/>
    <row r="126609" ht="15" customHeight="1" x14ac:dyDescent="0.25"/>
    <row r="126617" ht="15" customHeight="1" x14ac:dyDescent="0.25"/>
    <row r="126625" ht="15" customHeight="1" x14ac:dyDescent="0.25"/>
    <row r="126633" ht="15" customHeight="1" x14ac:dyDescent="0.25"/>
    <row r="126641" ht="15" customHeight="1" x14ac:dyDescent="0.25"/>
    <row r="126649" ht="15" customHeight="1" x14ac:dyDescent="0.25"/>
    <row r="126657" ht="15" customHeight="1" x14ac:dyDescent="0.25"/>
    <row r="126665" ht="15" customHeight="1" x14ac:dyDescent="0.25"/>
    <row r="126673" ht="15" customHeight="1" x14ac:dyDescent="0.25"/>
    <row r="126681" ht="15" customHeight="1" x14ac:dyDescent="0.25"/>
    <row r="126689" ht="15" customHeight="1" x14ac:dyDescent="0.25"/>
    <row r="126697" ht="15" customHeight="1" x14ac:dyDescent="0.25"/>
    <row r="126705" ht="15" customHeight="1" x14ac:dyDescent="0.25"/>
    <row r="126713" ht="15" customHeight="1" x14ac:dyDescent="0.25"/>
    <row r="126721" ht="15" customHeight="1" x14ac:dyDescent="0.25"/>
    <row r="126729" ht="15" customHeight="1" x14ac:dyDescent="0.25"/>
    <row r="126737" ht="15" customHeight="1" x14ac:dyDescent="0.25"/>
    <row r="126745" ht="15" customHeight="1" x14ac:dyDescent="0.25"/>
    <row r="126753" ht="15" customHeight="1" x14ac:dyDescent="0.25"/>
    <row r="126761" ht="15" customHeight="1" x14ac:dyDescent="0.25"/>
    <row r="126769" ht="15" customHeight="1" x14ac:dyDescent="0.25"/>
    <row r="126777" ht="15" customHeight="1" x14ac:dyDescent="0.25"/>
    <row r="126785" ht="15" customHeight="1" x14ac:dyDescent="0.25"/>
    <row r="126793" ht="15" customHeight="1" x14ac:dyDescent="0.25"/>
    <row r="126801" ht="15" customHeight="1" x14ac:dyDescent="0.25"/>
    <row r="126809" ht="15" customHeight="1" x14ac:dyDescent="0.25"/>
    <row r="126817" ht="15" customHeight="1" x14ac:dyDescent="0.25"/>
    <row r="126825" ht="15" customHeight="1" x14ac:dyDescent="0.25"/>
    <row r="126833" ht="15" customHeight="1" x14ac:dyDescent="0.25"/>
    <row r="126841" ht="15" customHeight="1" x14ac:dyDescent="0.25"/>
    <row r="126849" ht="15" customHeight="1" x14ac:dyDescent="0.25"/>
    <row r="126857" ht="15" customHeight="1" x14ac:dyDescent="0.25"/>
    <row r="126865" ht="15" customHeight="1" x14ac:dyDescent="0.25"/>
    <row r="126873" ht="15" customHeight="1" x14ac:dyDescent="0.25"/>
    <row r="126881" ht="15" customHeight="1" x14ac:dyDescent="0.25"/>
    <row r="126889" ht="15" customHeight="1" x14ac:dyDescent="0.25"/>
    <row r="126897" ht="15" customHeight="1" x14ac:dyDescent="0.25"/>
    <row r="126905" ht="15" customHeight="1" x14ac:dyDescent="0.25"/>
    <row r="126913" ht="15" customHeight="1" x14ac:dyDescent="0.25"/>
    <row r="126921" ht="15" customHeight="1" x14ac:dyDescent="0.25"/>
    <row r="126929" ht="15" customHeight="1" x14ac:dyDescent="0.25"/>
    <row r="126937" ht="15" customHeight="1" x14ac:dyDescent="0.25"/>
    <row r="126945" ht="15" customHeight="1" x14ac:dyDescent="0.25"/>
    <row r="126953" ht="15" customHeight="1" x14ac:dyDescent="0.25"/>
    <row r="126961" ht="15" customHeight="1" x14ac:dyDescent="0.25"/>
    <row r="126969" ht="15" customHeight="1" x14ac:dyDescent="0.25"/>
    <row r="126977" ht="15" customHeight="1" x14ac:dyDescent="0.25"/>
    <row r="126985" ht="15" customHeight="1" x14ac:dyDescent="0.25"/>
    <row r="126993" ht="15" customHeight="1" x14ac:dyDescent="0.25"/>
    <row r="127001" ht="15" customHeight="1" x14ac:dyDescent="0.25"/>
    <row r="127009" ht="15" customHeight="1" x14ac:dyDescent="0.25"/>
    <row r="127017" ht="15" customHeight="1" x14ac:dyDescent="0.25"/>
    <row r="127025" ht="15" customHeight="1" x14ac:dyDescent="0.25"/>
    <row r="127033" ht="15" customHeight="1" x14ac:dyDescent="0.25"/>
    <row r="127041" ht="15" customHeight="1" x14ac:dyDescent="0.25"/>
    <row r="127049" ht="15" customHeight="1" x14ac:dyDescent="0.25"/>
    <row r="127057" ht="15" customHeight="1" x14ac:dyDescent="0.25"/>
    <row r="127065" ht="15" customHeight="1" x14ac:dyDescent="0.25"/>
    <row r="127073" ht="15" customHeight="1" x14ac:dyDescent="0.25"/>
    <row r="127081" ht="15" customHeight="1" x14ac:dyDescent="0.25"/>
    <row r="127089" ht="15" customHeight="1" x14ac:dyDescent="0.25"/>
    <row r="127097" ht="15" customHeight="1" x14ac:dyDescent="0.25"/>
    <row r="127105" ht="15" customHeight="1" x14ac:dyDescent="0.25"/>
    <row r="127113" ht="15" customHeight="1" x14ac:dyDescent="0.25"/>
    <row r="127121" ht="15" customHeight="1" x14ac:dyDescent="0.25"/>
    <row r="127129" ht="15" customHeight="1" x14ac:dyDescent="0.25"/>
    <row r="127137" ht="15" customHeight="1" x14ac:dyDescent="0.25"/>
    <row r="127145" ht="15" customHeight="1" x14ac:dyDescent="0.25"/>
    <row r="127153" ht="15" customHeight="1" x14ac:dyDescent="0.25"/>
    <row r="127161" ht="15" customHeight="1" x14ac:dyDescent="0.25"/>
    <row r="127169" ht="15" customHeight="1" x14ac:dyDescent="0.25"/>
    <row r="127177" ht="15" customHeight="1" x14ac:dyDescent="0.25"/>
    <row r="127185" ht="15" customHeight="1" x14ac:dyDescent="0.25"/>
    <row r="127193" ht="15" customHeight="1" x14ac:dyDescent="0.25"/>
    <row r="127201" ht="15" customHeight="1" x14ac:dyDescent="0.25"/>
    <row r="127209" ht="15" customHeight="1" x14ac:dyDescent="0.25"/>
    <row r="127217" ht="15" customHeight="1" x14ac:dyDescent="0.25"/>
    <row r="127225" ht="15" customHeight="1" x14ac:dyDescent="0.25"/>
    <row r="127233" ht="15" customHeight="1" x14ac:dyDescent="0.25"/>
    <row r="127241" ht="15" customHeight="1" x14ac:dyDescent="0.25"/>
    <row r="127249" ht="15" customHeight="1" x14ac:dyDescent="0.25"/>
    <row r="127257" ht="15" customHeight="1" x14ac:dyDescent="0.25"/>
    <row r="127265" ht="15" customHeight="1" x14ac:dyDescent="0.25"/>
    <row r="127273" ht="15" customHeight="1" x14ac:dyDescent="0.25"/>
    <row r="127281" ht="15" customHeight="1" x14ac:dyDescent="0.25"/>
    <row r="127289" ht="15" customHeight="1" x14ac:dyDescent="0.25"/>
    <row r="127297" ht="15" customHeight="1" x14ac:dyDescent="0.25"/>
    <row r="127305" ht="15" customHeight="1" x14ac:dyDescent="0.25"/>
    <row r="127313" ht="15" customHeight="1" x14ac:dyDescent="0.25"/>
    <row r="127321" ht="15" customHeight="1" x14ac:dyDescent="0.25"/>
    <row r="127329" ht="15" customHeight="1" x14ac:dyDescent="0.25"/>
    <row r="127337" ht="15" customHeight="1" x14ac:dyDescent="0.25"/>
    <row r="127345" ht="15" customHeight="1" x14ac:dyDescent="0.25"/>
    <row r="127353" ht="15" customHeight="1" x14ac:dyDescent="0.25"/>
    <row r="127361" ht="15" customHeight="1" x14ac:dyDescent="0.25"/>
    <row r="127369" ht="15" customHeight="1" x14ac:dyDescent="0.25"/>
    <row r="127377" ht="15" customHeight="1" x14ac:dyDescent="0.25"/>
    <row r="127385" ht="15" customHeight="1" x14ac:dyDescent="0.25"/>
    <row r="127393" ht="15" customHeight="1" x14ac:dyDescent="0.25"/>
    <row r="127401" ht="15" customHeight="1" x14ac:dyDescent="0.25"/>
    <row r="127409" ht="15" customHeight="1" x14ac:dyDescent="0.25"/>
    <row r="127417" ht="15" customHeight="1" x14ac:dyDescent="0.25"/>
    <row r="127425" ht="15" customHeight="1" x14ac:dyDescent="0.25"/>
    <row r="127433" ht="15" customHeight="1" x14ac:dyDescent="0.25"/>
    <row r="127441" ht="15" customHeight="1" x14ac:dyDescent="0.25"/>
    <row r="127449" ht="15" customHeight="1" x14ac:dyDescent="0.25"/>
    <row r="127457" ht="15" customHeight="1" x14ac:dyDescent="0.25"/>
    <row r="127465" ht="15" customHeight="1" x14ac:dyDescent="0.25"/>
    <row r="127473" ht="15" customHeight="1" x14ac:dyDescent="0.25"/>
    <row r="127481" ht="15" customHeight="1" x14ac:dyDescent="0.25"/>
    <row r="127489" ht="15" customHeight="1" x14ac:dyDescent="0.25"/>
    <row r="127497" ht="15" customHeight="1" x14ac:dyDescent="0.25"/>
    <row r="127505" ht="15" customHeight="1" x14ac:dyDescent="0.25"/>
    <row r="127513" ht="15" customHeight="1" x14ac:dyDescent="0.25"/>
    <row r="127521" ht="15" customHeight="1" x14ac:dyDescent="0.25"/>
    <row r="127529" ht="15" customHeight="1" x14ac:dyDescent="0.25"/>
    <row r="127537" ht="15" customHeight="1" x14ac:dyDescent="0.25"/>
    <row r="127545" ht="15" customHeight="1" x14ac:dyDescent="0.25"/>
    <row r="127553" ht="15" customHeight="1" x14ac:dyDescent="0.25"/>
    <row r="127561" ht="15" customHeight="1" x14ac:dyDescent="0.25"/>
    <row r="127569" ht="15" customHeight="1" x14ac:dyDescent="0.25"/>
    <row r="127577" ht="15" customHeight="1" x14ac:dyDescent="0.25"/>
    <row r="127585" ht="15" customHeight="1" x14ac:dyDescent="0.25"/>
    <row r="127593" ht="15" customHeight="1" x14ac:dyDescent="0.25"/>
    <row r="127601" ht="15" customHeight="1" x14ac:dyDescent="0.25"/>
    <row r="127609" ht="15" customHeight="1" x14ac:dyDescent="0.25"/>
    <row r="127617" ht="15" customHeight="1" x14ac:dyDescent="0.25"/>
    <row r="127625" ht="15" customHeight="1" x14ac:dyDescent="0.25"/>
    <row r="127633" ht="15" customHeight="1" x14ac:dyDescent="0.25"/>
    <row r="127641" ht="15" customHeight="1" x14ac:dyDescent="0.25"/>
    <row r="127649" ht="15" customHeight="1" x14ac:dyDescent="0.25"/>
    <row r="127657" ht="15" customHeight="1" x14ac:dyDescent="0.25"/>
    <row r="127665" ht="15" customHeight="1" x14ac:dyDescent="0.25"/>
    <row r="127673" ht="15" customHeight="1" x14ac:dyDescent="0.25"/>
    <row r="127681" ht="15" customHeight="1" x14ac:dyDescent="0.25"/>
    <row r="127689" ht="15" customHeight="1" x14ac:dyDescent="0.25"/>
    <row r="127697" ht="15" customHeight="1" x14ac:dyDescent="0.25"/>
    <row r="127705" ht="15" customHeight="1" x14ac:dyDescent="0.25"/>
    <row r="127713" ht="15" customHeight="1" x14ac:dyDescent="0.25"/>
    <row r="127721" ht="15" customHeight="1" x14ac:dyDescent="0.25"/>
    <row r="127729" ht="15" customHeight="1" x14ac:dyDescent="0.25"/>
    <row r="127737" ht="15" customHeight="1" x14ac:dyDescent="0.25"/>
    <row r="127745" ht="15" customHeight="1" x14ac:dyDescent="0.25"/>
    <row r="127753" ht="15" customHeight="1" x14ac:dyDescent="0.25"/>
    <row r="127761" ht="15" customHeight="1" x14ac:dyDescent="0.25"/>
    <row r="127769" ht="15" customHeight="1" x14ac:dyDescent="0.25"/>
    <row r="127777" ht="15" customHeight="1" x14ac:dyDescent="0.25"/>
    <row r="127785" ht="15" customHeight="1" x14ac:dyDescent="0.25"/>
    <row r="127793" ht="15" customHeight="1" x14ac:dyDescent="0.25"/>
    <row r="127801" ht="15" customHeight="1" x14ac:dyDescent="0.25"/>
    <row r="127809" ht="15" customHeight="1" x14ac:dyDescent="0.25"/>
    <row r="127817" ht="15" customHeight="1" x14ac:dyDescent="0.25"/>
    <row r="127825" ht="15" customHeight="1" x14ac:dyDescent="0.25"/>
    <row r="127833" ht="15" customHeight="1" x14ac:dyDescent="0.25"/>
    <row r="127841" ht="15" customHeight="1" x14ac:dyDescent="0.25"/>
    <row r="127849" ht="15" customHeight="1" x14ac:dyDescent="0.25"/>
    <row r="127857" ht="15" customHeight="1" x14ac:dyDescent="0.25"/>
    <row r="127865" ht="15" customHeight="1" x14ac:dyDescent="0.25"/>
    <row r="127873" ht="15" customHeight="1" x14ac:dyDescent="0.25"/>
    <row r="127881" ht="15" customHeight="1" x14ac:dyDescent="0.25"/>
    <row r="127889" ht="15" customHeight="1" x14ac:dyDescent="0.25"/>
    <row r="127897" ht="15" customHeight="1" x14ac:dyDescent="0.25"/>
    <row r="127905" ht="15" customHeight="1" x14ac:dyDescent="0.25"/>
    <row r="127913" ht="15" customHeight="1" x14ac:dyDescent="0.25"/>
    <row r="127921" ht="15" customHeight="1" x14ac:dyDescent="0.25"/>
    <row r="127929" ht="15" customHeight="1" x14ac:dyDescent="0.25"/>
    <row r="127937" ht="15" customHeight="1" x14ac:dyDescent="0.25"/>
    <row r="127945" ht="15" customHeight="1" x14ac:dyDescent="0.25"/>
    <row r="127953" ht="15" customHeight="1" x14ac:dyDescent="0.25"/>
    <row r="127961" ht="15" customHeight="1" x14ac:dyDescent="0.25"/>
    <row r="127969" ht="15" customHeight="1" x14ac:dyDescent="0.25"/>
    <row r="127977" ht="15" customHeight="1" x14ac:dyDescent="0.25"/>
    <row r="127985" ht="15" customHeight="1" x14ac:dyDescent="0.25"/>
    <row r="127993" ht="15" customHeight="1" x14ac:dyDescent="0.25"/>
    <row r="128001" ht="15" customHeight="1" x14ac:dyDescent="0.25"/>
    <row r="128009" ht="15" customHeight="1" x14ac:dyDescent="0.25"/>
    <row r="128017" ht="15" customHeight="1" x14ac:dyDescent="0.25"/>
    <row r="128025" ht="15" customHeight="1" x14ac:dyDescent="0.25"/>
    <row r="128033" ht="15" customHeight="1" x14ac:dyDescent="0.25"/>
    <row r="128041" ht="15" customHeight="1" x14ac:dyDescent="0.25"/>
    <row r="128049" ht="15" customHeight="1" x14ac:dyDescent="0.25"/>
    <row r="128057" ht="15" customHeight="1" x14ac:dyDescent="0.25"/>
    <row r="128065" ht="15" customHeight="1" x14ac:dyDescent="0.25"/>
    <row r="128073" ht="15" customHeight="1" x14ac:dyDescent="0.25"/>
    <row r="128081" ht="15" customHeight="1" x14ac:dyDescent="0.25"/>
    <row r="128089" ht="15" customHeight="1" x14ac:dyDescent="0.25"/>
    <row r="128097" ht="15" customHeight="1" x14ac:dyDescent="0.25"/>
    <row r="128105" ht="15" customHeight="1" x14ac:dyDescent="0.25"/>
    <row r="128113" ht="15" customHeight="1" x14ac:dyDescent="0.25"/>
    <row r="128121" ht="15" customHeight="1" x14ac:dyDescent="0.25"/>
    <row r="128129" ht="15" customHeight="1" x14ac:dyDescent="0.25"/>
    <row r="128137" ht="15" customHeight="1" x14ac:dyDescent="0.25"/>
    <row r="128145" ht="15" customHeight="1" x14ac:dyDescent="0.25"/>
    <row r="128153" ht="15" customHeight="1" x14ac:dyDescent="0.25"/>
    <row r="128161" ht="15" customHeight="1" x14ac:dyDescent="0.25"/>
    <row r="128169" ht="15" customHeight="1" x14ac:dyDescent="0.25"/>
    <row r="128177" ht="15" customHeight="1" x14ac:dyDescent="0.25"/>
    <row r="128185" ht="15" customHeight="1" x14ac:dyDescent="0.25"/>
    <row r="128193" ht="15" customHeight="1" x14ac:dyDescent="0.25"/>
    <row r="128201" ht="15" customHeight="1" x14ac:dyDescent="0.25"/>
    <row r="128209" ht="15" customHeight="1" x14ac:dyDescent="0.25"/>
    <row r="128217" ht="15" customHeight="1" x14ac:dyDescent="0.25"/>
    <row r="128225" ht="15" customHeight="1" x14ac:dyDescent="0.25"/>
    <row r="128233" ht="15" customHeight="1" x14ac:dyDescent="0.25"/>
    <row r="128241" ht="15" customHeight="1" x14ac:dyDescent="0.25"/>
    <row r="128249" ht="15" customHeight="1" x14ac:dyDescent="0.25"/>
    <row r="128257" ht="15" customHeight="1" x14ac:dyDescent="0.25"/>
    <row r="128265" ht="15" customHeight="1" x14ac:dyDescent="0.25"/>
    <row r="128273" ht="15" customHeight="1" x14ac:dyDescent="0.25"/>
    <row r="128281" ht="15" customHeight="1" x14ac:dyDescent="0.25"/>
    <row r="128289" ht="15" customHeight="1" x14ac:dyDescent="0.25"/>
    <row r="128297" ht="15" customHeight="1" x14ac:dyDescent="0.25"/>
    <row r="128305" ht="15" customHeight="1" x14ac:dyDescent="0.25"/>
    <row r="128313" ht="15" customHeight="1" x14ac:dyDescent="0.25"/>
    <row r="128321" ht="15" customHeight="1" x14ac:dyDescent="0.25"/>
    <row r="128329" ht="15" customHeight="1" x14ac:dyDescent="0.25"/>
    <row r="128337" ht="15" customHeight="1" x14ac:dyDescent="0.25"/>
    <row r="128345" ht="15" customHeight="1" x14ac:dyDescent="0.25"/>
    <row r="128353" ht="15" customHeight="1" x14ac:dyDescent="0.25"/>
    <row r="128361" ht="15" customHeight="1" x14ac:dyDescent="0.25"/>
    <row r="128369" ht="15" customHeight="1" x14ac:dyDescent="0.25"/>
    <row r="128377" ht="15" customHeight="1" x14ac:dyDescent="0.25"/>
    <row r="128385" ht="15" customHeight="1" x14ac:dyDescent="0.25"/>
    <row r="128393" ht="15" customHeight="1" x14ac:dyDescent="0.25"/>
    <row r="128401" ht="15" customHeight="1" x14ac:dyDescent="0.25"/>
    <row r="128409" ht="15" customHeight="1" x14ac:dyDescent="0.25"/>
    <row r="128417" ht="15" customHeight="1" x14ac:dyDescent="0.25"/>
    <row r="128425" ht="15" customHeight="1" x14ac:dyDescent="0.25"/>
    <row r="128433" ht="15" customHeight="1" x14ac:dyDescent="0.25"/>
    <row r="128441" ht="15" customHeight="1" x14ac:dyDescent="0.25"/>
    <row r="128449" ht="15" customHeight="1" x14ac:dyDescent="0.25"/>
    <row r="128457" ht="15" customHeight="1" x14ac:dyDescent="0.25"/>
    <row r="128465" ht="15" customHeight="1" x14ac:dyDescent="0.25"/>
    <row r="128473" ht="15" customHeight="1" x14ac:dyDescent="0.25"/>
    <row r="128481" ht="15" customHeight="1" x14ac:dyDescent="0.25"/>
    <row r="128489" ht="15" customHeight="1" x14ac:dyDescent="0.25"/>
    <row r="128497" ht="15" customHeight="1" x14ac:dyDescent="0.25"/>
    <row r="128505" ht="15" customHeight="1" x14ac:dyDescent="0.25"/>
    <row r="128513" ht="15" customHeight="1" x14ac:dyDescent="0.25"/>
    <row r="128521" ht="15" customHeight="1" x14ac:dyDescent="0.25"/>
    <row r="128529" ht="15" customHeight="1" x14ac:dyDescent="0.25"/>
    <row r="128537" ht="15" customHeight="1" x14ac:dyDescent="0.25"/>
    <row r="128545" ht="15" customHeight="1" x14ac:dyDescent="0.25"/>
    <row r="128553" ht="15" customHeight="1" x14ac:dyDescent="0.25"/>
    <row r="128561" ht="15" customHeight="1" x14ac:dyDescent="0.25"/>
    <row r="128569" ht="15" customHeight="1" x14ac:dyDescent="0.25"/>
    <row r="128577" ht="15" customHeight="1" x14ac:dyDescent="0.25"/>
    <row r="128585" ht="15" customHeight="1" x14ac:dyDescent="0.25"/>
    <row r="128593" ht="15" customHeight="1" x14ac:dyDescent="0.25"/>
    <row r="128601" ht="15" customHeight="1" x14ac:dyDescent="0.25"/>
    <row r="128609" ht="15" customHeight="1" x14ac:dyDescent="0.25"/>
    <row r="128617" ht="15" customHeight="1" x14ac:dyDescent="0.25"/>
    <row r="128625" ht="15" customHeight="1" x14ac:dyDescent="0.25"/>
    <row r="128633" ht="15" customHeight="1" x14ac:dyDescent="0.25"/>
    <row r="128641" ht="15" customHeight="1" x14ac:dyDescent="0.25"/>
    <row r="128649" ht="15" customHeight="1" x14ac:dyDescent="0.25"/>
    <row r="128657" ht="15" customHeight="1" x14ac:dyDescent="0.25"/>
    <row r="128665" ht="15" customHeight="1" x14ac:dyDescent="0.25"/>
    <row r="128673" ht="15" customHeight="1" x14ac:dyDescent="0.25"/>
    <row r="128681" ht="15" customHeight="1" x14ac:dyDescent="0.25"/>
    <row r="128689" ht="15" customHeight="1" x14ac:dyDescent="0.25"/>
    <row r="128697" ht="15" customHeight="1" x14ac:dyDescent="0.25"/>
    <row r="128705" ht="15" customHeight="1" x14ac:dyDescent="0.25"/>
    <row r="128713" ht="15" customHeight="1" x14ac:dyDescent="0.25"/>
    <row r="128721" ht="15" customHeight="1" x14ac:dyDescent="0.25"/>
    <row r="128729" ht="15" customHeight="1" x14ac:dyDescent="0.25"/>
    <row r="128737" ht="15" customHeight="1" x14ac:dyDescent="0.25"/>
    <row r="128745" ht="15" customHeight="1" x14ac:dyDescent="0.25"/>
    <row r="128753" ht="15" customHeight="1" x14ac:dyDescent="0.25"/>
    <row r="128761" ht="15" customHeight="1" x14ac:dyDescent="0.25"/>
    <row r="128769" ht="15" customHeight="1" x14ac:dyDescent="0.25"/>
    <row r="128777" ht="15" customHeight="1" x14ac:dyDescent="0.25"/>
    <row r="128785" ht="15" customHeight="1" x14ac:dyDescent="0.25"/>
    <row r="128793" ht="15" customHeight="1" x14ac:dyDescent="0.25"/>
    <row r="128801" ht="15" customHeight="1" x14ac:dyDescent="0.25"/>
    <row r="128809" ht="15" customHeight="1" x14ac:dyDescent="0.25"/>
    <row r="128817" ht="15" customHeight="1" x14ac:dyDescent="0.25"/>
    <row r="128825" ht="15" customHeight="1" x14ac:dyDescent="0.25"/>
    <row r="128833" ht="15" customHeight="1" x14ac:dyDescent="0.25"/>
    <row r="128841" ht="15" customHeight="1" x14ac:dyDescent="0.25"/>
    <row r="128849" ht="15" customHeight="1" x14ac:dyDescent="0.25"/>
    <row r="128857" ht="15" customHeight="1" x14ac:dyDescent="0.25"/>
    <row r="128865" ht="15" customHeight="1" x14ac:dyDescent="0.25"/>
    <row r="128873" ht="15" customHeight="1" x14ac:dyDescent="0.25"/>
    <row r="128881" ht="15" customHeight="1" x14ac:dyDescent="0.25"/>
    <row r="128889" ht="15" customHeight="1" x14ac:dyDescent="0.25"/>
    <row r="128897" ht="15" customHeight="1" x14ac:dyDescent="0.25"/>
    <row r="128905" ht="15" customHeight="1" x14ac:dyDescent="0.25"/>
    <row r="128913" ht="15" customHeight="1" x14ac:dyDescent="0.25"/>
    <row r="128921" ht="15" customHeight="1" x14ac:dyDescent="0.25"/>
    <row r="128929" ht="15" customHeight="1" x14ac:dyDescent="0.25"/>
    <row r="128937" ht="15" customHeight="1" x14ac:dyDescent="0.25"/>
    <row r="128945" ht="15" customHeight="1" x14ac:dyDescent="0.25"/>
    <row r="128953" ht="15" customHeight="1" x14ac:dyDescent="0.25"/>
    <row r="128961" ht="15" customHeight="1" x14ac:dyDescent="0.25"/>
    <row r="128969" ht="15" customHeight="1" x14ac:dyDescent="0.25"/>
    <row r="128977" ht="15" customHeight="1" x14ac:dyDescent="0.25"/>
    <row r="128985" ht="15" customHeight="1" x14ac:dyDescent="0.25"/>
    <row r="128993" ht="15" customHeight="1" x14ac:dyDescent="0.25"/>
    <row r="129001" ht="15" customHeight="1" x14ac:dyDescent="0.25"/>
    <row r="129009" ht="15" customHeight="1" x14ac:dyDescent="0.25"/>
    <row r="129017" ht="15" customHeight="1" x14ac:dyDescent="0.25"/>
    <row r="129025" ht="15" customHeight="1" x14ac:dyDescent="0.25"/>
    <row r="129033" ht="15" customHeight="1" x14ac:dyDescent="0.25"/>
    <row r="129041" ht="15" customHeight="1" x14ac:dyDescent="0.25"/>
    <row r="129049" ht="15" customHeight="1" x14ac:dyDescent="0.25"/>
    <row r="129057" ht="15" customHeight="1" x14ac:dyDescent="0.25"/>
    <row r="129065" ht="15" customHeight="1" x14ac:dyDescent="0.25"/>
    <row r="129073" ht="15" customHeight="1" x14ac:dyDescent="0.25"/>
    <row r="129081" ht="15" customHeight="1" x14ac:dyDescent="0.25"/>
    <row r="129089" ht="15" customHeight="1" x14ac:dyDescent="0.25"/>
    <row r="129097" ht="15" customHeight="1" x14ac:dyDescent="0.25"/>
    <row r="129105" ht="15" customHeight="1" x14ac:dyDescent="0.25"/>
    <row r="129113" ht="15" customHeight="1" x14ac:dyDescent="0.25"/>
    <row r="129121" ht="15" customHeight="1" x14ac:dyDescent="0.25"/>
    <row r="129129" ht="15" customHeight="1" x14ac:dyDescent="0.25"/>
    <row r="129137" ht="15" customHeight="1" x14ac:dyDescent="0.25"/>
    <row r="129145" ht="15" customHeight="1" x14ac:dyDescent="0.25"/>
    <row r="129153" ht="15" customHeight="1" x14ac:dyDescent="0.25"/>
    <row r="129161" ht="15" customHeight="1" x14ac:dyDescent="0.25"/>
    <row r="129169" ht="15" customHeight="1" x14ac:dyDescent="0.25"/>
    <row r="129177" ht="15" customHeight="1" x14ac:dyDescent="0.25"/>
    <row r="129185" ht="15" customHeight="1" x14ac:dyDescent="0.25"/>
    <row r="129193" ht="15" customHeight="1" x14ac:dyDescent="0.25"/>
    <row r="129201" ht="15" customHeight="1" x14ac:dyDescent="0.25"/>
    <row r="129209" ht="15" customHeight="1" x14ac:dyDescent="0.25"/>
    <row r="129217" ht="15" customHeight="1" x14ac:dyDescent="0.25"/>
    <row r="129225" ht="15" customHeight="1" x14ac:dyDescent="0.25"/>
    <row r="129233" ht="15" customHeight="1" x14ac:dyDescent="0.25"/>
    <row r="129241" ht="15" customHeight="1" x14ac:dyDescent="0.25"/>
    <row r="129249" ht="15" customHeight="1" x14ac:dyDescent="0.25"/>
    <row r="129257" ht="15" customHeight="1" x14ac:dyDescent="0.25"/>
    <row r="129265" ht="15" customHeight="1" x14ac:dyDescent="0.25"/>
    <row r="129273" ht="15" customHeight="1" x14ac:dyDescent="0.25"/>
    <row r="129281" ht="15" customHeight="1" x14ac:dyDescent="0.25"/>
    <row r="129289" ht="15" customHeight="1" x14ac:dyDescent="0.25"/>
    <row r="129297" ht="15" customHeight="1" x14ac:dyDescent="0.25"/>
    <row r="129305" ht="15" customHeight="1" x14ac:dyDescent="0.25"/>
    <row r="129313" ht="15" customHeight="1" x14ac:dyDescent="0.25"/>
    <row r="129321" ht="15" customHeight="1" x14ac:dyDescent="0.25"/>
    <row r="129329" ht="15" customHeight="1" x14ac:dyDescent="0.25"/>
    <row r="129337" ht="15" customHeight="1" x14ac:dyDescent="0.25"/>
    <row r="129345" ht="15" customHeight="1" x14ac:dyDescent="0.25"/>
    <row r="129353" ht="15" customHeight="1" x14ac:dyDescent="0.25"/>
    <row r="129361" ht="15" customHeight="1" x14ac:dyDescent="0.25"/>
    <row r="129369" ht="15" customHeight="1" x14ac:dyDescent="0.25"/>
    <row r="129377" ht="15" customHeight="1" x14ac:dyDescent="0.25"/>
    <row r="129385" ht="15" customHeight="1" x14ac:dyDescent="0.25"/>
    <row r="129393" ht="15" customHeight="1" x14ac:dyDescent="0.25"/>
    <row r="129401" ht="15" customHeight="1" x14ac:dyDescent="0.25"/>
    <row r="129409" ht="15" customHeight="1" x14ac:dyDescent="0.25"/>
    <row r="129417" ht="15" customHeight="1" x14ac:dyDescent="0.25"/>
    <row r="129425" ht="15" customHeight="1" x14ac:dyDescent="0.25"/>
    <row r="129433" ht="15" customHeight="1" x14ac:dyDescent="0.25"/>
    <row r="129441" ht="15" customHeight="1" x14ac:dyDescent="0.25"/>
    <row r="129449" ht="15" customHeight="1" x14ac:dyDescent="0.25"/>
    <row r="129457" ht="15" customHeight="1" x14ac:dyDescent="0.25"/>
    <row r="129465" ht="15" customHeight="1" x14ac:dyDescent="0.25"/>
    <row r="129473" ht="15" customHeight="1" x14ac:dyDescent="0.25"/>
    <row r="129481" ht="15" customHeight="1" x14ac:dyDescent="0.25"/>
    <row r="129489" ht="15" customHeight="1" x14ac:dyDescent="0.25"/>
    <row r="129497" ht="15" customHeight="1" x14ac:dyDescent="0.25"/>
    <row r="129505" ht="15" customHeight="1" x14ac:dyDescent="0.25"/>
    <row r="129513" ht="15" customHeight="1" x14ac:dyDescent="0.25"/>
    <row r="129521" ht="15" customHeight="1" x14ac:dyDescent="0.25"/>
    <row r="129529" ht="15" customHeight="1" x14ac:dyDescent="0.25"/>
    <row r="129537" ht="15" customHeight="1" x14ac:dyDescent="0.25"/>
    <row r="129545" ht="15" customHeight="1" x14ac:dyDescent="0.25"/>
    <row r="129553" ht="15" customHeight="1" x14ac:dyDescent="0.25"/>
    <row r="129561" ht="15" customHeight="1" x14ac:dyDescent="0.25"/>
    <row r="129569" ht="15" customHeight="1" x14ac:dyDescent="0.25"/>
    <row r="129577" ht="15" customHeight="1" x14ac:dyDescent="0.25"/>
    <row r="129585" ht="15" customHeight="1" x14ac:dyDescent="0.25"/>
    <row r="129593" ht="15" customHeight="1" x14ac:dyDescent="0.25"/>
    <row r="129601" ht="15" customHeight="1" x14ac:dyDescent="0.25"/>
    <row r="129609" ht="15" customHeight="1" x14ac:dyDescent="0.25"/>
    <row r="129617" ht="15" customHeight="1" x14ac:dyDescent="0.25"/>
    <row r="129625" ht="15" customHeight="1" x14ac:dyDescent="0.25"/>
    <row r="129633" ht="15" customHeight="1" x14ac:dyDescent="0.25"/>
    <row r="129641" ht="15" customHeight="1" x14ac:dyDescent="0.25"/>
    <row r="129649" ht="15" customHeight="1" x14ac:dyDescent="0.25"/>
    <row r="129657" ht="15" customHeight="1" x14ac:dyDescent="0.25"/>
    <row r="129665" ht="15" customHeight="1" x14ac:dyDescent="0.25"/>
    <row r="129673" ht="15" customHeight="1" x14ac:dyDescent="0.25"/>
    <row r="129681" ht="15" customHeight="1" x14ac:dyDescent="0.25"/>
    <row r="129689" ht="15" customHeight="1" x14ac:dyDescent="0.25"/>
    <row r="129697" ht="15" customHeight="1" x14ac:dyDescent="0.25"/>
    <row r="129705" ht="15" customHeight="1" x14ac:dyDescent="0.25"/>
    <row r="129713" ht="15" customHeight="1" x14ac:dyDescent="0.25"/>
    <row r="129721" ht="15" customHeight="1" x14ac:dyDescent="0.25"/>
    <row r="129729" ht="15" customHeight="1" x14ac:dyDescent="0.25"/>
    <row r="129737" ht="15" customHeight="1" x14ac:dyDescent="0.25"/>
    <row r="129745" ht="15" customHeight="1" x14ac:dyDescent="0.25"/>
    <row r="129753" ht="15" customHeight="1" x14ac:dyDescent="0.25"/>
    <row r="129761" ht="15" customHeight="1" x14ac:dyDescent="0.25"/>
    <row r="129769" ht="15" customHeight="1" x14ac:dyDescent="0.25"/>
    <row r="129777" ht="15" customHeight="1" x14ac:dyDescent="0.25"/>
    <row r="129785" ht="15" customHeight="1" x14ac:dyDescent="0.25"/>
    <row r="129793" ht="15" customHeight="1" x14ac:dyDescent="0.25"/>
    <row r="129801" ht="15" customHeight="1" x14ac:dyDescent="0.25"/>
    <row r="129809" ht="15" customHeight="1" x14ac:dyDescent="0.25"/>
    <row r="129817" ht="15" customHeight="1" x14ac:dyDescent="0.25"/>
    <row r="129825" ht="15" customHeight="1" x14ac:dyDescent="0.25"/>
    <row r="129833" ht="15" customHeight="1" x14ac:dyDescent="0.25"/>
    <row r="129841" ht="15" customHeight="1" x14ac:dyDescent="0.25"/>
    <row r="129849" ht="15" customHeight="1" x14ac:dyDescent="0.25"/>
    <row r="129857" ht="15" customHeight="1" x14ac:dyDescent="0.25"/>
    <row r="129865" ht="15" customHeight="1" x14ac:dyDescent="0.25"/>
    <row r="129873" ht="15" customHeight="1" x14ac:dyDescent="0.25"/>
    <row r="129881" ht="15" customHeight="1" x14ac:dyDescent="0.25"/>
    <row r="129889" ht="15" customHeight="1" x14ac:dyDescent="0.25"/>
    <row r="129897" ht="15" customHeight="1" x14ac:dyDescent="0.25"/>
    <row r="129905" ht="15" customHeight="1" x14ac:dyDescent="0.25"/>
    <row r="129913" ht="15" customHeight="1" x14ac:dyDescent="0.25"/>
    <row r="129921" ht="15" customHeight="1" x14ac:dyDescent="0.25"/>
    <row r="129929" ht="15" customHeight="1" x14ac:dyDescent="0.25"/>
    <row r="129937" ht="15" customHeight="1" x14ac:dyDescent="0.25"/>
    <row r="129945" ht="15" customHeight="1" x14ac:dyDescent="0.25"/>
    <row r="129953" ht="15" customHeight="1" x14ac:dyDescent="0.25"/>
    <row r="129961" ht="15" customHeight="1" x14ac:dyDescent="0.25"/>
    <row r="129969" ht="15" customHeight="1" x14ac:dyDescent="0.25"/>
    <row r="129977" ht="15" customHeight="1" x14ac:dyDescent="0.25"/>
    <row r="129985" ht="15" customHeight="1" x14ac:dyDescent="0.25"/>
    <row r="129993" ht="15" customHeight="1" x14ac:dyDescent="0.25"/>
    <row r="130001" ht="15" customHeight="1" x14ac:dyDescent="0.25"/>
    <row r="130009" ht="15" customHeight="1" x14ac:dyDescent="0.25"/>
    <row r="130017" ht="15" customHeight="1" x14ac:dyDescent="0.25"/>
    <row r="130025" ht="15" customHeight="1" x14ac:dyDescent="0.25"/>
    <row r="130033" ht="15" customHeight="1" x14ac:dyDescent="0.25"/>
    <row r="130041" ht="15" customHeight="1" x14ac:dyDescent="0.25"/>
    <row r="130049" ht="15" customHeight="1" x14ac:dyDescent="0.25"/>
    <row r="130057" ht="15" customHeight="1" x14ac:dyDescent="0.25"/>
    <row r="130065" ht="15" customHeight="1" x14ac:dyDescent="0.25"/>
    <row r="130073" ht="15" customHeight="1" x14ac:dyDescent="0.25"/>
    <row r="130081" ht="15" customHeight="1" x14ac:dyDescent="0.25"/>
    <row r="130089" ht="15" customHeight="1" x14ac:dyDescent="0.25"/>
    <row r="130097" ht="15" customHeight="1" x14ac:dyDescent="0.25"/>
    <row r="130105" ht="15" customHeight="1" x14ac:dyDescent="0.25"/>
    <row r="130113" ht="15" customHeight="1" x14ac:dyDescent="0.25"/>
    <row r="130121" ht="15" customHeight="1" x14ac:dyDescent="0.25"/>
    <row r="130129" ht="15" customHeight="1" x14ac:dyDescent="0.25"/>
    <row r="130137" ht="15" customHeight="1" x14ac:dyDescent="0.25"/>
    <row r="130145" ht="15" customHeight="1" x14ac:dyDescent="0.25"/>
    <row r="130153" ht="15" customHeight="1" x14ac:dyDescent="0.25"/>
    <row r="130161" ht="15" customHeight="1" x14ac:dyDescent="0.25"/>
    <row r="130169" ht="15" customHeight="1" x14ac:dyDescent="0.25"/>
    <row r="130177" ht="15" customHeight="1" x14ac:dyDescent="0.25"/>
    <row r="130185" ht="15" customHeight="1" x14ac:dyDescent="0.25"/>
    <row r="130193" ht="15" customHeight="1" x14ac:dyDescent="0.25"/>
    <row r="130201" ht="15" customHeight="1" x14ac:dyDescent="0.25"/>
    <row r="130209" ht="15" customHeight="1" x14ac:dyDescent="0.25"/>
    <row r="130217" ht="15" customHeight="1" x14ac:dyDescent="0.25"/>
    <row r="130225" ht="15" customHeight="1" x14ac:dyDescent="0.25"/>
    <row r="130233" ht="15" customHeight="1" x14ac:dyDescent="0.25"/>
    <row r="130241" ht="15" customHeight="1" x14ac:dyDescent="0.25"/>
    <row r="130249" ht="15" customHeight="1" x14ac:dyDescent="0.25"/>
    <row r="130257" ht="15" customHeight="1" x14ac:dyDescent="0.25"/>
    <row r="130265" ht="15" customHeight="1" x14ac:dyDescent="0.25"/>
    <row r="130273" ht="15" customHeight="1" x14ac:dyDescent="0.25"/>
    <row r="130281" ht="15" customHeight="1" x14ac:dyDescent="0.25"/>
    <row r="130289" ht="15" customHeight="1" x14ac:dyDescent="0.25"/>
    <row r="130297" ht="15" customHeight="1" x14ac:dyDescent="0.25"/>
    <row r="130305" ht="15" customHeight="1" x14ac:dyDescent="0.25"/>
    <row r="130313" ht="15" customHeight="1" x14ac:dyDescent="0.25"/>
    <row r="130321" ht="15" customHeight="1" x14ac:dyDescent="0.25"/>
    <row r="130329" ht="15" customHeight="1" x14ac:dyDescent="0.25"/>
    <row r="130337" ht="15" customHeight="1" x14ac:dyDescent="0.25"/>
    <row r="130345" ht="15" customHeight="1" x14ac:dyDescent="0.25"/>
    <row r="130353" ht="15" customHeight="1" x14ac:dyDescent="0.25"/>
    <row r="130361" ht="15" customHeight="1" x14ac:dyDescent="0.25"/>
    <row r="130369" ht="15" customHeight="1" x14ac:dyDescent="0.25"/>
    <row r="130377" ht="15" customHeight="1" x14ac:dyDescent="0.25"/>
    <row r="130385" ht="15" customHeight="1" x14ac:dyDescent="0.25"/>
    <row r="130393" ht="15" customHeight="1" x14ac:dyDescent="0.25"/>
    <row r="130401" ht="15" customHeight="1" x14ac:dyDescent="0.25"/>
    <row r="130409" ht="15" customHeight="1" x14ac:dyDescent="0.25"/>
    <row r="130417" ht="15" customHeight="1" x14ac:dyDescent="0.25"/>
    <row r="130425" ht="15" customHeight="1" x14ac:dyDescent="0.25"/>
    <row r="130433" ht="15" customHeight="1" x14ac:dyDescent="0.25"/>
    <row r="130441" ht="15" customHeight="1" x14ac:dyDescent="0.25"/>
    <row r="130449" ht="15" customHeight="1" x14ac:dyDescent="0.25"/>
    <row r="130457" ht="15" customHeight="1" x14ac:dyDescent="0.25"/>
    <row r="130465" ht="15" customHeight="1" x14ac:dyDescent="0.25"/>
    <row r="130473" ht="15" customHeight="1" x14ac:dyDescent="0.25"/>
    <row r="130481" ht="15" customHeight="1" x14ac:dyDescent="0.25"/>
    <row r="130489" ht="15" customHeight="1" x14ac:dyDescent="0.25"/>
    <row r="130497" ht="15" customHeight="1" x14ac:dyDescent="0.25"/>
    <row r="130505" ht="15" customHeight="1" x14ac:dyDescent="0.25"/>
    <row r="130513" ht="15" customHeight="1" x14ac:dyDescent="0.25"/>
    <row r="130521" ht="15" customHeight="1" x14ac:dyDescent="0.25"/>
    <row r="130529" ht="15" customHeight="1" x14ac:dyDescent="0.25"/>
    <row r="130537" ht="15" customHeight="1" x14ac:dyDescent="0.25"/>
    <row r="130545" ht="15" customHeight="1" x14ac:dyDescent="0.25"/>
    <row r="130553" ht="15" customHeight="1" x14ac:dyDescent="0.25"/>
    <row r="130561" ht="15" customHeight="1" x14ac:dyDescent="0.25"/>
    <row r="130569" ht="15" customHeight="1" x14ac:dyDescent="0.25"/>
    <row r="130577" ht="15" customHeight="1" x14ac:dyDescent="0.25"/>
    <row r="130585" ht="15" customHeight="1" x14ac:dyDescent="0.25"/>
    <row r="130593" ht="15" customHeight="1" x14ac:dyDescent="0.25"/>
    <row r="130601" ht="15" customHeight="1" x14ac:dyDescent="0.25"/>
    <row r="130609" ht="15" customHeight="1" x14ac:dyDescent="0.25"/>
    <row r="130617" ht="15" customHeight="1" x14ac:dyDescent="0.25"/>
    <row r="130625" ht="15" customHeight="1" x14ac:dyDescent="0.25"/>
    <row r="130633" ht="15" customHeight="1" x14ac:dyDescent="0.25"/>
    <row r="130641" ht="15" customHeight="1" x14ac:dyDescent="0.25"/>
    <row r="130649" ht="15" customHeight="1" x14ac:dyDescent="0.25"/>
    <row r="130657" ht="15" customHeight="1" x14ac:dyDescent="0.25"/>
    <row r="130665" ht="15" customHeight="1" x14ac:dyDescent="0.25"/>
    <row r="130673" ht="15" customHeight="1" x14ac:dyDescent="0.25"/>
    <row r="130681" ht="15" customHeight="1" x14ac:dyDescent="0.25"/>
    <row r="130689" ht="15" customHeight="1" x14ac:dyDescent="0.25"/>
    <row r="130697" ht="15" customHeight="1" x14ac:dyDescent="0.25"/>
    <row r="130705" ht="15" customHeight="1" x14ac:dyDescent="0.25"/>
    <row r="130713" ht="15" customHeight="1" x14ac:dyDescent="0.25"/>
    <row r="130721" ht="15" customHeight="1" x14ac:dyDescent="0.25"/>
    <row r="130729" ht="15" customHeight="1" x14ac:dyDescent="0.25"/>
    <row r="130737" ht="15" customHeight="1" x14ac:dyDescent="0.25"/>
    <row r="130745" ht="15" customHeight="1" x14ac:dyDescent="0.25"/>
    <row r="130753" ht="15" customHeight="1" x14ac:dyDescent="0.25"/>
    <row r="130761" ht="15" customHeight="1" x14ac:dyDescent="0.25"/>
    <row r="130769" ht="15" customHeight="1" x14ac:dyDescent="0.25"/>
    <row r="130777" ht="15" customHeight="1" x14ac:dyDescent="0.25"/>
    <row r="130785" ht="15" customHeight="1" x14ac:dyDescent="0.25"/>
    <row r="130793" ht="15" customHeight="1" x14ac:dyDescent="0.25"/>
    <row r="130801" ht="15" customHeight="1" x14ac:dyDescent="0.25"/>
    <row r="130809" ht="15" customHeight="1" x14ac:dyDescent="0.25"/>
    <row r="130817" ht="15" customHeight="1" x14ac:dyDescent="0.25"/>
    <row r="130825" ht="15" customHeight="1" x14ac:dyDescent="0.25"/>
    <row r="130833" ht="15" customHeight="1" x14ac:dyDescent="0.25"/>
    <row r="130841" ht="15" customHeight="1" x14ac:dyDescent="0.25"/>
    <row r="130849" ht="15" customHeight="1" x14ac:dyDescent="0.25"/>
    <row r="130857" ht="15" customHeight="1" x14ac:dyDescent="0.25"/>
    <row r="130865" ht="15" customHeight="1" x14ac:dyDescent="0.25"/>
    <row r="130873" ht="15" customHeight="1" x14ac:dyDescent="0.25"/>
    <row r="130881" ht="15" customHeight="1" x14ac:dyDescent="0.25"/>
    <row r="130889" ht="15" customHeight="1" x14ac:dyDescent="0.25"/>
    <row r="130897" ht="15" customHeight="1" x14ac:dyDescent="0.25"/>
    <row r="130905" ht="15" customHeight="1" x14ac:dyDescent="0.25"/>
    <row r="130913" ht="15" customHeight="1" x14ac:dyDescent="0.25"/>
    <row r="130921" ht="15" customHeight="1" x14ac:dyDescent="0.25"/>
    <row r="130929" ht="15" customHeight="1" x14ac:dyDescent="0.25"/>
    <row r="130937" ht="15" customHeight="1" x14ac:dyDescent="0.25"/>
    <row r="130945" ht="15" customHeight="1" x14ac:dyDescent="0.25"/>
    <row r="130953" ht="15" customHeight="1" x14ac:dyDescent="0.25"/>
    <row r="130961" ht="15" customHeight="1" x14ac:dyDescent="0.25"/>
    <row r="130969" ht="15" customHeight="1" x14ac:dyDescent="0.25"/>
    <row r="130977" ht="15" customHeight="1" x14ac:dyDescent="0.25"/>
    <row r="130985" ht="15" customHeight="1" x14ac:dyDescent="0.25"/>
    <row r="130993" ht="15" customHeight="1" x14ac:dyDescent="0.25"/>
    <row r="131001" ht="15" customHeight="1" x14ac:dyDescent="0.25"/>
    <row r="131009" ht="15" customHeight="1" x14ac:dyDescent="0.25"/>
    <row r="131017" ht="15" customHeight="1" x14ac:dyDescent="0.25"/>
    <row r="131025" ht="15" customHeight="1" x14ac:dyDescent="0.25"/>
    <row r="131033" ht="15" customHeight="1" x14ac:dyDescent="0.25"/>
    <row r="131041" ht="15" customHeight="1" x14ac:dyDescent="0.25"/>
    <row r="131049" ht="15" customHeight="1" x14ac:dyDescent="0.25"/>
    <row r="131057" ht="15" customHeight="1" x14ac:dyDescent="0.25"/>
    <row r="131065" ht="15" customHeight="1" x14ac:dyDescent="0.25"/>
    <row r="131073" ht="15" customHeight="1" x14ac:dyDescent="0.25"/>
    <row r="131081" ht="15" customHeight="1" x14ac:dyDescent="0.25"/>
    <row r="131089" ht="15" customHeight="1" x14ac:dyDescent="0.25"/>
    <row r="131097" ht="15" customHeight="1" x14ac:dyDescent="0.25"/>
    <row r="131105" ht="15" customHeight="1" x14ac:dyDescent="0.25"/>
    <row r="131113" ht="15" customHeight="1" x14ac:dyDescent="0.25"/>
    <row r="131121" ht="15" customHeight="1" x14ac:dyDescent="0.25"/>
    <row r="131129" ht="15" customHeight="1" x14ac:dyDescent="0.25"/>
    <row r="131137" ht="15" customHeight="1" x14ac:dyDescent="0.25"/>
    <row r="131145" ht="15" customHeight="1" x14ac:dyDescent="0.25"/>
    <row r="131153" ht="15" customHeight="1" x14ac:dyDescent="0.25"/>
    <row r="131161" ht="15" customHeight="1" x14ac:dyDescent="0.25"/>
    <row r="131169" ht="15" customHeight="1" x14ac:dyDescent="0.25"/>
    <row r="131177" ht="15" customHeight="1" x14ac:dyDescent="0.25"/>
    <row r="131185" ht="15" customHeight="1" x14ac:dyDescent="0.25"/>
    <row r="131193" ht="15" customHeight="1" x14ac:dyDescent="0.25"/>
    <row r="131201" ht="15" customHeight="1" x14ac:dyDescent="0.25"/>
    <row r="131209" ht="15" customHeight="1" x14ac:dyDescent="0.25"/>
    <row r="131217" ht="15" customHeight="1" x14ac:dyDescent="0.25"/>
    <row r="131225" ht="15" customHeight="1" x14ac:dyDescent="0.25"/>
    <row r="131233" ht="15" customHeight="1" x14ac:dyDescent="0.25"/>
    <row r="131241" ht="15" customHeight="1" x14ac:dyDescent="0.25"/>
    <row r="131249" ht="15" customHeight="1" x14ac:dyDescent="0.25"/>
    <row r="131257" ht="15" customHeight="1" x14ac:dyDescent="0.25"/>
    <row r="131265" ht="15" customHeight="1" x14ac:dyDescent="0.25"/>
    <row r="131273" ht="15" customHeight="1" x14ac:dyDescent="0.25"/>
    <row r="131281" ht="15" customHeight="1" x14ac:dyDescent="0.25"/>
    <row r="131289" ht="15" customHeight="1" x14ac:dyDescent="0.25"/>
    <row r="131297" ht="15" customHeight="1" x14ac:dyDescent="0.25"/>
    <row r="131305" ht="15" customHeight="1" x14ac:dyDescent="0.25"/>
    <row r="131313" ht="15" customHeight="1" x14ac:dyDescent="0.25"/>
    <row r="131321" ht="15" customHeight="1" x14ac:dyDescent="0.25"/>
    <row r="131329" ht="15" customHeight="1" x14ac:dyDescent="0.25"/>
    <row r="131337" ht="15" customHeight="1" x14ac:dyDescent="0.25"/>
    <row r="131345" ht="15" customHeight="1" x14ac:dyDescent="0.25"/>
    <row r="131353" ht="15" customHeight="1" x14ac:dyDescent="0.25"/>
    <row r="131361" ht="15" customHeight="1" x14ac:dyDescent="0.25"/>
    <row r="131369" ht="15" customHeight="1" x14ac:dyDescent="0.25"/>
    <row r="131377" ht="15" customHeight="1" x14ac:dyDescent="0.25"/>
    <row r="131385" ht="15" customHeight="1" x14ac:dyDescent="0.25"/>
    <row r="131393" ht="15" customHeight="1" x14ac:dyDescent="0.25"/>
    <row r="131401" ht="15" customHeight="1" x14ac:dyDescent="0.25"/>
    <row r="131409" ht="15" customHeight="1" x14ac:dyDescent="0.25"/>
    <row r="131417" ht="15" customHeight="1" x14ac:dyDescent="0.25"/>
    <row r="131425" ht="15" customHeight="1" x14ac:dyDescent="0.25"/>
    <row r="131433" ht="15" customHeight="1" x14ac:dyDescent="0.25"/>
    <row r="131441" ht="15" customHeight="1" x14ac:dyDescent="0.25"/>
    <row r="131449" ht="15" customHeight="1" x14ac:dyDescent="0.25"/>
    <row r="131457" ht="15" customHeight="1" x14ac:dyDescent="0.25"/>
    <row r="131465" ht="15" customHeight="1" x14ac:dyDescent="0.25"/>
    <row r="131473" ht="15" customHeight="1" x14ac:dyDescent="0.25"/>
    <row r="131481" ht="15" customHeight="1" x14ac:dyDescent="0.25"/>
    <row r="131489" ht="15" customHeight="1" x14ac:dyDescent="0.25"/>
    <row r="131497" ht="15" customHeight="1" x14ac:dyDescent="0.25"/>
    <row r="131505" ht="15" customHeight="1" x14ac:dyDescent="0.25"/>
    <row r="131513" ht="15" customHeight="1" x14ac:dyDescent="0.25"/>
    <row r="131521" ht="15" customHeight="1" x14ac:dyDescent="0.25"/>
    <row r="131529" ht="15" customHeight="1" x14ac:dyDescent="0.25"/>
    <row r="131537" ht="15" customHeight="1" x14ac:dyDescent="0.25"/>
    <row r="131545" ht="15" customHeight="1" x14ac:dyDescent="0.25"/>
    <row r="131553" ht="15" customHeight="1" x14ac:dyDescent="0.25"/>
    <row r="131561" ht="15" customHeight="1" x14ac:dyDescent="0.25"/>
    <row r="131569" ht="15" customHeight="1" x14ac:dyDescent="0.25"/>
    <row r="131577" ht="15" customHeight="1" x14ac:dyDescent="0.25"/>
    <row r="131585" ht="15" customHeight="1" x14ac:dyDescent="0.25"/>
    <row r="131593" ht="15" customHeight="1" x14ac:dyDescent="0.25"/>
    <row r="131601" ht="15" customHeight="1" x14ac:dyDescent="0.25"/>
    <row r="131609" ht="15" customHeight="1" x14ac:dyDescent="0.25"/>
    <row r="131617" ht="15" customHeight="1" x14ac:dyDescent="0.25"/>
    <row r="131625" ht="15" customHeight="1" x14ac:dyDescent="0.25"/>
    <row r="131633" ht="15" customHeight="1" x14ac:dyDescent="0.25"/>
    <row r="131641" ht="15" customHeight="1" x14ac:dyDescent="0.25"/>
    <row r="131649" ht="15" customHeight="1" x14ac:dyDescent="0.25"/>
    <row r="131657" ht="15" customHeight="1" x14ac:dyDescent="0.25"/>
    <row r="131665" ht="15" customHeight="1" x14ac:dyDescent="0.25"/>
    <row r="131673" ht="15" customHeight="1" x14ac:dyDescent="0.25"/>
    <row r="131681" ht="15" customHeight="1" x14ac:dyDescent="0.25"/>
    <row r="131689" ht="15" customHeight="1" x14ac:dyDescent="0.25"/>
    <row r="131697" ht="15" customHeight="1" x14ac:dyDescent="0.25"/>
    <row r="131705" ht="15" customHeight="1" x14ac:dyDescent="0.25"/>
    <row r="131713" ht="15" customHeight="1" x14ac:dyDescent="0.25"/>
    <row r="131721" ht="15" customHeight="1" x14ac:dyDescent="0.25"/>
    <row r="131729" ht="15" customHeight="1" x14ac:dyDescent="0.25"/>
    <row r="131737" ht="15" customHeight="1" x14ac:dyDescent="0.25"/>
    <row r="131745" ht="15" customHeight="1" x14ac:dyDescent="0.25"/>
    <row r="131753" ht="15" customHeight="1" x14ac:dyDescent="0.25"/>
    <row r="131761" ht="15" customHeight="1" x14ac:dyDescent="0.25"/>
    <row r="131769" ht="15" customHeight="1" x14ac:dyDescent="0.25"/>
    <row r="131777" ht="15" customHeight="1" x14ac:dyDescent="0.25"/>
    <row r="131785" ht="15" customHeight="1" x14ac:dyDescent="0.25"/>
    <row r="131793" ht="15" customHeight="1" x14ac:dyDescent="0.25"/>
    <row r="131801" ht="15" customHeight="1" x14ac:dyDescent="0.25"/>
    <row r="131809" ht="15" customHeight="1" x14ac:dyDescent="0.25"/>
    <row r="131817" ht="15" customHeight="1" x14ac:dyDescent="0.25"/>
    <row r="131825" ht="15" customHeight="1" x14ac:dyDescent="0.25"/>
    <row r="131833" ht="15" customHeight="1" x14ac:dyDescent="0.25"/>
    <row r="131841" ht="15" customHeight="1" x14ac:dyDescent="0.25"/>
    <row r="131849" ht="15" customHeight="1" x14ac:dyDescent="0.25"/>
    <row r="131857" ht="15" customHeight="1" x14ac:dyDescent="0.25"/>
    <row r="131865" ht="15" customHeight="1" x14ac:dyDescent="0.25"/>
    <row r="131873" ht="15" customHeight="1" x14ac:dyDescent="0.25"/>
    <row r="131881" ht="15" customHeight="1" x14ac:dyDescent="0.25"/>
    <row r="131889" ht="15" customHeight="1" x14ac:dyDescent="0.25"/>
    <row r="131897" ht="15" customHeight="1" x14ac:dyDescent="0.25"/>
    <row r="131905" ht="15" customHeight="1" x14ac:dyDescent="0.25"/>
    <row r="131913" ht="15" customHeight="1" x14ac:dyDescent="0.25"/>
    <row r="131921" ht="15" customHeight="1" x14ac:dyDescent="0.25"/>
    <row r="131929" ht="15" customHeight="1" x14ac:dyDescent="0.25"/>
    <row r="131937" ht="15" customHeight="1" x14ac:dyDescent="0.25"/>
    <row r="131945" ht="15" customHeight="1" x14ac:dyDescent="0.25"/>
    <row r="131953" ht="15" customHeight="1" x14ac:dyDescent="0.25"/>
    <row r="131961" ht="15" customHeight="1" x14ac:dyDescent="0.25"/>
    <row r="131969" ht="15" customHeight="1" x14ac:dyDescent="0.25"/>
    <row r="131977" ht="15" customHeight="1" x14ac:dyDescent="0.25"/>
    <row r="131985" ht="15" customHeight="1" x14ac:dyDescent="0.25"/>
    <row r="131993" ht="15" customHeight="1" x14ac:dyDescent="0.25"/>
    <row r="132001" ht="15" customHeight="1" x14ac:dyDescent="0.25"/>
    <row r="132009" ht="15" customHeight="1" x14ac:dyDescent="0.25"/>
    <row r="132017" ht="15" customHeight="1" x14ac:dyDescent="0.25"/>
    <row r="132025" ht="15" customHeight="1" x14ac:dyDescent="0.25"/>
    <row r="132033" ht="15" customHeight="1" x14ac:dyDescent="0.25"/>
    <row r="132041" ht="15" customHeight="1" x14ac:dyDescent="0.25"/>
    <row r="132049" ht="15" customHeight="1" x14ac:dyDescent="0.25"/>
    <row r="132057" ht="15" customHeight="1" x14ac:dyDescent="0.25"/>
    <row r="132065" ht="15" customHeight="1" x14ac:dyDescent="0.25"/>
    <row r="132073" ht="15" customHeight="1" x14ac:dyDescent="0.25"/>
    <row r="132081" ht="15" customHeight="1" x14ac:dyDescent="0.25"/>
    <row r="132089" ht="15" customHeight="1" x14ac:dyDescent="0.25"/>
    <row r="132097" ht="15" customHeight="1" x14ac:dyDescent="0.25"/>
    <row r="132105" ht="15" customHeight="1" x14ac:dyDescent="0.25"/>
    <row r="132113" ht="15" customHeight="1" x14ac:dyDescent="0.25"/>
    <row r="132121" ht="15" customHeight="1" x14ac:dyDescent="0.25"/>
    <row r="132129" ht="15" customHeight="1" x14ac:dyDescent="0.25"/>
    <row r="132137" ht="15" customHeight="1" x14ac:dyDescent="0.25"/>
    <row r="132145" ht="15" customHeight="1" x14ac:dyDescent="0.25"/>
    <row r="132153" ht="15" customHeight="1" x14ac:dyDescent="0.25"/>
    <row r="132161" ht="15" customHeight="1" x14ac:dyDescent="0.25"/>
    <row r="132169" ht="15" customHeight="1" x14ac:dyDescent="0.25"/>
    <row r="132177" ht="15" customHeight="1" x14ac:dyDescent="0.25"/>
    <row r="132185" ht="15" customHeight="1" x14ac:dyDescent="0.25"/>
    <row r="132193" ht="15" customHeight="1" x14ac:dyDescent="0.25"/>
    <row r="132201" ht="15" customHeight="1" x14ac:dyDescent="0.25"/>
    <row r="132209" ht="15" customHeight="1" x14ac:dyDescent="0.25"/>
    <row r="132217" ht="15" customHeight="1" x14ac:dyDescent="0.25"/>
    <row r="132225" ht="15" customHeight="1" x14ac:dyDescent="0.25"/>
    <row r="132233" ht="15" customHeight="1" x14ac:dyDescent="0.25"/>
    <row r="132241" ht="15" customHeight="1" x14ac:dyDescent="0.25"/>
    <row r="132249" ht="15" customHeight="1" x14ac:dyDescent="0.25"/>
    <row r="132257" ht="15" customHeight="1" x14ac:dyDescent="0.25"/>
    <row r="132265" ht="15" customHeight="1" x14ac:dyDescent="0.25"/>
    <row r="132273" ht="15" customHeight="1" x14ac:dyDescent="0.25"/>
    <row r="132281" ht="15" customHeight="1" x14ac:dyDescent="0.25"/>
    <row r="132289" ht="15" customHeight="1" x14ac:dyDescent="0.25"/>
    <row r="132297" ht="15" customHeight="1" x14ac:dyDescent="0.25"/>
    <row r="132305" ht="15" customHeight="1" x14ac:dyDescent="0.25"/>
    <row r="132313" ht="15" customHeight="1" x14ac:dyDescent="0.25"/>
    <row r="132321" ht="15" customHeight="1" x14ac:dyDescent="0.25"/>
    <row r="132329" ht="15" customHeight="1" x14ac:dyDescent="0.25"/>
    <row r="132337" ht="15" customHeight="1" x14ac:dyDescent="0.25"/>
    <row r="132345" ht="15" customHeight="1" x14ac:dyDescent="0.25"/>
    <row r="132353" ht="15" customHeight="1" x14ac:dyDescent="0.25"/>
    <row r="132361" ht="15" customHeight="1" x14ac:dyDescent="0.25"/>
    <row r="132369" ht="15" customHeight="1" x14ac:dyDescent="0.25"/>
    <row r="132377" ht="15" customHeight="1" x14ac:dyDescent="0.25"/>
    <row r="132385" ht="15" customHeight="1" x14ac:dyDescent="0.25"/>
    <row r="132393" ht="15" customHeight="1" x14ac:dyDescent="0.25"/>
    <row r="132401" ht="15" customHeight="1" x14ac:dyDescent="0.25"/>
    <row r="132409" ht="15" customHeight="1" x14ac:dyDescent="0.25"/>
    <row r="132417" ht="15" customHeight="1" x14ac:dyDescent="0.25"/>
    <row r="132425" ht="15" customHeight="1" x14ac:dyDescent="0.25"/>
    <row r="132433" ht="15" customHeight="1" x14ac:dyDescent="0.25"/>
    <row r="132441" ht="15" customHeight="1" x14ac:dyDescent="0.25"/>
    <row r="132449" ht="15" customHeight="1" x14ac:dyDescent="0.25"/>
    <row r="132457" ht="15" customHeight="1" x14ac:dyDescent="0.25"/>
    <row r="132465" ht="15" customHeight="1" x14ac:dyDescent="0.25"/>
    <row r="132473" ht="15" customHeight="1" x14ac:dyDescent="0.25"/>
    <row r="132481" ht="15" customHeight="1" x14ac:dyDescent="0.25"/>
    <row r="132489" ht="15" customHeight="1" x14ac:dyDescent="0.25"/>
    <row r="132497" ht="15" customHeight="1" x14ac:dyDescent="0.25"/>
    <row r="132505" ht="15" customHeight="1" x14ac:dyDescent="0.25"/>
    <row r="132513" ht="15" customHeight="1" x14ac:dyDescent="0.25"/>
    <row r="132521" ht="15" customHeight="1" x14ac:dyDescent="0.25"/>
    <row r="132529" ht="15" customHeight="1" x14ac:dyDescent="0.25"/>
    <row r="132537" ht="15" customHeight="1" x14ac:dyDescent="0.25"/>
    <row r="132545" ht="15" customHeight="1" x14ac:dyDescent="0.25"/>
    <row r="132553" ht="15" customHeight="1" x14ac:dyDescent="0.25"/>
    <row r="132561" ht="15" customHeight="1" x14ac:dyDescent="0.25"/>
    <row r="132569" ht="15" customHeight="1" x14ac:dyDescent="0.25"/>
    <row r="132577" ht="15" customHeight="1" x14ac:dyDescent="0.25"/>
    <row r="132585" ht="15" customHeight="1" x14ac:dyDescent="0.25"/>
    <row r="132593" ht="15" customHeight="1" x14ac:dyDescent="0.25"/>
    <row r="132601" ht="15" customHeight="1" x14ac:dyDescent="0.25"/>
    <row r="132609" ht="15" customHeight="1" x14ac:dyDescent="0.25"/>
    <row r="132617" ht="15" customHeight="1" x14ac:dyDescent="0.25"/>
    <row r="132625" ht="15" customHeight="1" x14ac:dyDescent="0.25"/>
    <row r="132633" ht="15" customHeight="1" x14ac:dyDescent="0.25"/>
    <row r="132641" ht="15" customHeight="1" x14ac:dyDescent="0.25"/>
    <row r="132649" ht="15" customHeight="1" x14ac:dyDescent="0.25"/>
    <row r="132657" ht="15" customHeight="1" x14ac:dyDescent="0.25"/>
    <row r="132665" ht="15" customHeight="1" x14ac:dyDescent="0.25"/>
    <row r="132673" ht="15" customHeight="1" x14ac:dyDescent="0.25"/>
    <row r="132681" ht="15" customHeight="1" x14ac:dyDescent="0.25"/>
    <row r="132689" ht="15" customHeight="1" x14ac:dyDescent="0.25"/>
    <row r="132697" ht="15" customHeight="1" x14ac:dyDescent="0.25"/>
    <row r="132705" ht="15" customHeight="1" x14ac:dyDescent="0.25"/>
    <row r="132713" ht="15" customHeight="1" x14ac:dyDescent="0.25"/>
    <row r="132721" ht="15" customHeight="1" x14ac:dyDescent="0.25"/>
    <row r="132729" ht="15" customHeight="1" x14ac:dyDescent="0.25"/>
    <row r="132737" ht="15" customHeight="1" x14ac:dyDescent="0.25"/>
    <row r="132745" ht="15" customHeight="1" x14ac:dyDescent="0.25"/>
    <row r="132753" ht="15" customHeight="1" x14ac:dyDescent="0.25"/>
    <row r="132761" ht="15" customHeight="1" x14ac:dyDescent="0.25"/>
    <row r="132769" ht="15" customHeight="1" x14ac:dyDescent="0.25"/>
    <row r="132777" ht="15" customHeight="1" x14ac:dyDescent="0.25"/>
    <row r="132785" ht="15" customHeight="1" x14ac:dyDescent="0.25"/>
    <row r="132793" ht="15" customHeight="1" x14ac:dyDescent="0.25"/>
    <row r="132801" ht="15" customHeight="1" x14ac:dyDescent="0.25"/>
    <row r="132809" ht="15" customHeight="1" x14ac:dyDescent="0.25"/>
    <row r="132817" ht="15" customHeight="1" x14ac:dyDescent="0.25"/>
    <row r="132825" ht="15" customHeight="1" x14ac:dyDescent="0.25"/>
    <row r="132833" ht="15" customHeight="1" x14ac:dyDescent="0.25"/>
    <row r="132841" ht="15" customHeight="1" x14ac:dyDescent="0.25"/>
    <row r="132849" ht="15" customHeight="1" x14ac:dyDescent="0.25"/>
    <row r="132857" ht="15" customHeight="1" x14ac:dyDescent="0.25"/>
    <row r="132865" ht="15" customHeight="1" x14ac:dyDescent="0.25"/>
    <row r="132873" ht="15" customHeight="1" x14ac:dyDescent="0.25"/>
    <row r="132881" ht="15" customHeight="1" x14ac:dyDescent="0.25"/>
    <row r="132889" ht="15" customHeight="1" x14ac:dyDescent="0.25"/>
    <row r="132897" ht="15" customHeight="1" x14ac:dyDescent="0.25"/>
    <row r="132905" ht="15" customHeight="1" x14ac:dyDescent="0.25"/>
    <row r="132913" ht="15" customHeight="1" x14ac:dyDescent="0.25"/>
    <row r="132921" ht="15" customHeight="1" x14ac:dyDescent="0.25"/>
    <row r="132929" ht="15" customHeight="1" x14ac:dyDescent="0.25"/>
    <row r="132937" ht="15" customHeight="1" x14ac:dyDescent="0.25"/>
    <row r="132945" ht="15" customHeight="1" x14ac:dyDescent="0.25"/>
    <row r="132953" ht="15" customHeight="1" x14ac:dyDescent="0.25"/>
    <row r="132961" ht="15" customHeight="1" x14ac:dyDescent="0.25"/>
    <row r="132969" ht="15" customHeight="1" x14ac:dyDescent="0.25"/>
    <row r="132977" ht="15" customHeight="1" x14ac:dyDescent="0.25"/>
    <row r="132985" ht="15" customHeight="1" x14ac:dyDescent="0.25"/>
    <row r="132993" ht="15" customHeight="1" x14ac:dyDescent="0.25"/>
    <row r="133001" ht="15" customHeight="1" x14ac:dyDescent="0.25"/>
    <row r="133009" ht="15" customHeight="1" x14ac:dyDescent="0.25"/>
    <row r="133017" ht="15" customHeight="1" x14ac:dyDescent="0.25"/>
    <row r="133025" ht="15" customHeight="1" x14ac:dyDescent="0.25"/>
    <row r="133033" ht="15" customHeight="1" x14ac:dyDescent="0.25"/>
    <row r="133041" ht="15" customHeight="1" x14ac:dyDescent="0.25"/>
    <row r="133049" ht="15" customHeight="1" x14ac:dyDescent="0.25"/>
    <row r="133057" ht="15" customHeight="1" x14ac:dyDescent="0.25"/>
    <row r="133065" ht="15" customHeight="1" x14ac:dyDescent="0.25"/>
    <row r="133073" ht="15" customHeight="1" x14ac:dyDescent="0.25"/>
    <row r="133081" ht="15" customHeight="1" x14ac:dyDescent="0.25"/>
    <row r="133089" ht="15" customHeight="1" x14ac:dyDescent="0.25"/>
    <row r="133097" ht="15" customHeight="1" x14ac:dyDescent="0.25"/>
    <row r="133105" ht="15" customHeight="1" x14ac:dyDescent="0.25"/>
    <row r="133113" ht="15" customHeight="1" x14ac:dyDescent="0.25"/>
    <row r="133121" ht="15" customHeight="1" x14ac:dyDescent="0.25"/>
    <row r="133129" ht="15" customHeight="1" x14ac:dyDescent="0.25"/>
    <row r="133137" ht="15" customHeight="1" x14ac:dyDescent="0.25"/>
    <row r="133145" ht="15" customHeight="1" x14ac:dyDescent="0.25"/>
    <row r="133153" ht="15" customHeight="1" x14ac:dyDescent="0.25"/>
    <row r="133161" ht="15" customHeight="1" x14ac:dyDescent="0.25"/>
    <row r="133169" ht="15" customHeight="1" x14ac:dyDescent="0.25"/>
    <row r="133177" ht="15" customHeight="1" x14ac:dyDescent="0.25"/>
    <row r="133185" ht="15" customHeight="1" x14ac:dyDescent="0.25"/>
    <row r="133193" ht="15" customHeight="1" x14ac:dyDescent="0.25"/>
    <row r="133201" ht="15" customHeight="1" x14ac:dyDescent="0.25"/>
    <row r="133209" ht="15" customHeight="1" x14ac:dyDescent="0.25"/>
    <row r="133217" ht="15" customHeight="1" x14ac:dyDescent="0.25"/>
    <row r="133225" ht="15" customHeight="1" x14ac:dyDescent="0.25"/>
    <row r="133233" ht="15" customHeight="1" x14ac:dyDescent="0.25"/>
    <row r="133241" ht="15" customHeight="1" x14ac:dyDescent="0.25"/>
    <row r="133249" ht="15" customHeight="1" x14ac:dyDescent="0.25"/>
    <row r="133257" ht="15" customHeight="1" x14ac:dyDescent="0.25"/>
    <row r="133265" ht="15" customHeight="1" x14ac:dyDescent="0.25"/>
    <row r="133273" ht="15" customHeight="1" x14ac:dyDescent="0.25"/>
    <row r="133281" ht="15" customHeight="1" x14ac:dyDescent="0.25"/>
    <row r="133289" ht="15" customHeight="1" x14ac:dyDescent="0.25"/>
    <row r="133297" ht="15" customHeight="1" x14ac:dyDescent="0.25"/>
    <row r="133305" ht="15" customHeight="1" x14ac:dyDescent="0.25"/>
    <row r="133313" ht="15" customHeight="1" x14ac:dyDescent="0.25"/>
    <row r="133321" ht="15" customHeight="1" x14ac:dyDescent="0.25"/>
    <row r="133329" ht="15" customHeight="1" x14ac:dyDescent="0.25"/>
    <row r="133337" ht="15" customHeight="1" x14ac:dyDescent="0.25"/>
    <row r="133345" ht="15" customHeight="1" x14ac:dyDescent="0.25"/>
    <row r="133353" ht="15" customHeight="1" x14ac:dyDescent="0.25"/>
    <row r="133361" ht="15" customHeight="1" x14ac:dyDescent="0.25"/>
    <row r="133369" ht="15" customHeight="1" x14ac:dyDescent="0.25"/>
    <row r="133377" ht="15" customHeight="1" x14ac:dyDescent="0.25"/>
    <row r="133385" ht="15" customHeight="1" x14ac:dyDescent="0.25"/>
    <row r="133393" ht="15" customHeight="1" x14ac:dyDescent="0.25"/>
    <row r="133401" ht="15" customHeight="1" x14ac:dyDescent="0.25"/>
    <row r="133409" ht="15" customHeight="1" x14ac:dyDescent="0.25"/>
    <row r="133417" ht="15" customHeight="1" x14ac:dyDescent="0.25"/>
    <row r="133425" ht="15" customHeight="1" x14ac:dyDescent="0.25"/>
    <row r="133433" ht="15" customHeight="1" x14ac:dyDescent="0.25"/>
    <row r="133441" ht="15" customHeight="1" x14ac:dyDescent="0.25"/>
    <row r="133449" ht="15" customHeight="1" x14ac:dyDescent="0.25"/>
    <row r="133457" ht="15" customHeight="1" x14ac:dyDescent="0.25"/>
    <row r="133465" ht="15" customHeight="1" x14ac:dyDescent="0.25"/>
    <row r="133473" ht="15" customHeight="1" x14ac:dyDescent="0.25"/>
    <row r="133481" ht="15" customHeight="1" x14ac:dyDescent="0.25"/>
    <row r="133489" ht="15" customHeight="1" x14ac:dyDescent="0.25"/>
    <row r="133497" ht="15" customHeight="1" x14ac:dyDescent="0.25"/>
    <row r="133505" ht="15" customHeight="1" x14ac:dyDescent="0.25"/>
    <row r="133513" ht="15" customHeight="1" x14ac:dyDescent="0.25"/>
    <row r="133521" ht="15" customHeight="1" x14ac:dyDescent="0.25"/>
    <row r="133529" ht="15" customHeight="1" x14ac:dyDescent="0.25"/>
    <row r="133537" ht="15" customHeight="1" x14ac:dyDescent="0.25"/>
    <row r="133545" ht="15" customHeight="1" x14ac:dyDescent="0.25"/>
    <row r="133553" ht="15" customHeight="1" x14ac:dyDescent="0.25"/>
    <row r="133561" ht="15" customHeight="1" x14ac:dyDescent="0.25"/>
    <row r="133569" ht="15" customHeight="1" x14ac:dyDescent="0.25"/>
    <row r="133577" ht="15" customHeight="1" x14ac:dyDescent="0.25"/>
    <row r="133585" ht="15" customHeight="1" x14ac:dyDescent="0.25"/>
    <row r="133593" ht="15" customHeight="1" x14ac:dyDescent="0.25"/>
    <row r="133601" ht="15" customHeight="1" x14ac:dyDescent="0.25"/>
    <row r="133609" ht="15" customHeight="1" x14ac:dyDescent="0.25"/>
    <row r="133617" ht="15" customHeight="1" x14ac:dyDescent="0.25"/>
    <row r="133625" ht="15" customHeight="1" x14ac:dyDescent="0.25"/>
    <row r="133633" ht="15" customHeight="1" x14ac:dyDescent="0.25"/>
    <row r="133641" ht="15" customHeight="1" x14ac:dyDescent="0.25"/>
    <row r="133649" ht="15" customHeight="1" x14ac:dyDescent="0.25"/>
    <row r="133657" ht="15" customHeight="1" x14ac:dyDescent="0.25"/>
    <row r="133665" ht="15" customHeight="1" x14ac:dyDescent="0.25"/>
    <row r="133673" ht="15" customHeight="1" x14ac:dyDescent="0.25"/>
    <row r="133681" ht="15" customHeight="1" x14ac:dyDescent="0.25"/>
    <row r="133689" ht="15" customHeight="1" x14ac:dyDescent="0.25"/>
    <row r="133697" ht="15" customHeight="1" x14ac:dyDescent="0.25"/>
    <row r="133705" ht="15" customHeight="1" x14ac:dyDescent="0.25"/>
    <row r="133713" ht="15" customHeight="1" x14ac:dyDescent="0.25"/>
    <row r="133721" ht="15" customHeight="1" x14ac:dyDescent="0.25"/>
    <row r="133729" ht="15" customHeight="1" x14ac:dyDescent="0.25"/>
    <row r="133737" ht="15" customHeight="1" x14ac:dyDescent="0.25"/>
    <row r="133745" ht="15" customHeight="1" x14ac:dyDescent="0.25"/>
    <row r="133753" ht="15" customHeight="1" x14ac:dyDescent="0.25"/>
    <row r="133761" ht="15" customHeight="1" x14ac:dyDescent="0.25"/>
    <row r="133769" ht="15" customHeight="1" x14ac:dyDescent="0.25"/>
    <row r="133777" ht="15" customHeight="1" x14ac:dyDescent="0.25"/>
    <row r="133785" ht="15" customHeight="1" x14ac:dyDescent="0.25"/>
    <row r="133793" ht="15" customHeight="1" x14ac:dyDescent="0.25"/>
    <row r="133801" ht="15" customHeight="1" x14ac:dyDescent="0.25"/>
    <row r="133809" ht="15" customHeight="1" x14ac:dyDescent="0.25"/>
    <row r="133817" ht="15" customHeight="1" x14ac:dyDescent="0.25"/>
    <row r="133825" ht="15" customHeight="1" x14ac:dyDescent="0.25"/>
    <row r="133833" ht="15" customHeight="1" x14ac:dyDescent="0.25"/>
    <row r="133841" ht="15" customHeight="1" x14ac:dyDescent="0.25"/>
    <row r="133849" ht="15" customHeight="1" x14ac:dyDescent="0.25"/>
    <row r="133857" ht="15" customHeight="1" x14ac:dyDescent="0.25"/>
    <row r="133865" ht="15" customHeight="1" x14ac:dyDescent="0.25"/>
    <row r="133873" ht="15" customHeight="1" x14ac:dyDescent="0.25"/>
    <row r="133881" ht="15" customHeight="1" x14ac:dyDescent="0.25"/>
    <row r="133889" ht="15" customHeight="1" x14ac:dyDescent="0.25"/>
    <row r="133897" ht="15" customHeight="1" x14ac:dyDescent="0.25"/>
    <row r="133905" ht="15" customHeight="1" x14ac:dyDescent="0.25"/>
    <row r="133913" ht="15" customHeight="1" x14ac:dyDescent="0.25"/>
    <row r="133921" ht="15" customHeight="1" x14ac:dyDescent="0.25"/>
    <row r="133929" ht="15" customHeight="1" x14ac:dyDescent="0.25"/>
    <row r="133937" ht="15" customHeight="1" x14ac:dyDescent="0.25"/>
    <row r="133945" ht="15" customHeight="1" x14ac:dyDescent="0.25"/>
    <row r="133953" ht="15" customHeight="1" x14ac:dyDescent="0.25"/>
    <row r="133961" ht="15" customHeight="1" x14ac:dyDescent="0.25"/>
    <row r="133969" ht="15" customHeight="1" x14ac:dyDescent="0.25"/>
    <row r="133977" ht="15" customHeight="1" x14ac:dyDescent="0.25"/>
    <row r="133985" ht="15" customHeight="1" x14ac:dyDescent="0.25"/>
    <row r="133993" ht="15" customHeight="1" x14ac:dyDescent="0.25"/>
    <row r="134001" ht="15" customHeight="1" x14ac:dyDescent="0.25"/>
    <row r="134009" ht="15" customHeight="1" x14ac:dyDescent="0.25"/>
    <row r="134017" ht="15" customHeight="1" x14ac:dyDescent="0.25"/>
    <row r="134025" ht="15" customHeight="1" x14ac:dyDescent="0.25"/>
    <row r="134033" ht="15" customHeight="1" x14ac:dyDescent="0.25"/>
    <row r="134041" ht="15" customHeight="1" x14ac:dyDescent="0.25"/>
    <row r="134049" ht="15" customHeight="1" x14ac:dyDescent="0.25"/>
    <row r="134057" ht="15" customHeight="1" x14ac:dyDescent="0.25"/>
    <row r="134065" ht="15" customHeight="1" x14ac:dyDescent="0.25"/>
    <row r="134073" ht="15" customHeight="1" x14ac:dyDescent="0.25"/>
    <row r="134081" ht="15" customHeight="1" x14ac:dyDescent="0.25"/>
    <row r="134089" ht="15" customHeight="1" x14ac:dyDescent="0.25"/>
    <row r="134097" ht="15" customHeight="1" x14ac:dyDescent="0.25"/>
    <row r="134105" ht="15" customHeight="1" x14ac:dyDescent="0.25"/>
    <row r="134113" ht="15" customHeight="1" x14ac:dyDescent="0.25"/>
    <row r="134121" ht="15" customHeight="1" x14ac:dyDescent="0.25"/>
    <row r="134129" ht="15" customHeight="1" x14ac:dyDescent="0.25"/>
    <row r="134137" ht="15" customHeight="1" x14ac:dyDescent="0.25"/>
    <row r="134145" ht="15" customHeight="1" x14ac:dyDescent="0.25"/>
    <row r="134153" ht="15" customHeight="1" x14ac:dyDescent="0.25"/>
    <row r="134161" ht="15" customHeight="1" x14ac:dyDescent="0.25"/>
    <row r="134169" ht="15" customHeight="1" x14ac:dyDescent="0.25"/>
    <row r="134177" ht="15" customHeight="1" x14ac:dyDescent="0.25"/>
    <row r="134185" ht="15" customHeight="1" x14ac:dyDescent="0.25"/>
    <row r="134193" ht="15" customHeight="1" x14ac:dyDescent="0.25"/>
    <row r="134201" ht="15" customHeight="1" x14ac:dyDescent="0.25"/>
    <row r="134209" ht="15" customHeight="1" x14ac:dyDescent="0.25"/>
    <row r="134217" ht="15" customHeight="1" x14ac:dyDescent="0.25"/>
    <row r="134225" ht="15" customHeight="1" x14ac:dyDescent="0.25"/>
    <row r="134233" ht="15" customHeight="1" x14ac:dyDescent="0.25"/>
    <row r="134241" ht="15" customHeight="1" x14ac:dyDescent="0.25"/>
    <row r="134249" ht="15" customHeight="1" x14ac:dyDescent="0.25"/>
    <row r="134257" ht="15" customHeight="1" x14ac:dyDescent="0.25"/>
    <row r="134265" ht="15" customHeight="1" x14ac:dyDescent="0.25"/>
    <row r="134273" ht="15" customHeight="1" x14ac:dyDescent="0.25"/>
    <row r="134281" ht="15" customHeight="1" x14ac:dyDescent="0.25"/>
    <row r="134289" ht="15" customHeight="1" x14ac:dyDescent="0.25"/>
    <row r="134297" ht="15" customHeight="1" x14ac:dyDescent="0.25"/>
    <row r="134305" ht="15" customHeight="1" x14ac:dyDescent="0.25"/>
    <row r="134313" ht="15" customHeight="1" x14ac:dyDescent="0.25"/>
    <row r="134321" ht="15" customHeight="1" x14ac:dyDescent="0.25"/>
    <row r="134329" ht="15" customHeight="1" x14ac:dyDescent="0.25"/>
    <row r="134337" ht="15" customHeight="1" x14ac:dyDescent="0.25"/>
    <row r="134345" ht="15" customHeight="1" x14ac:dyDescent="0.25"/>
    <row r="134353" ht="15" customHeight="1" x14ac:dyDescent="0.25"/>
    <row r="134361" ht="15" customHeight="1" x14ac:dyDescent="0.25"/>
    <row r="134369" ht="15" customHeight="1" x14ac:dyDescent="0.25"/>
    <row r="134377" ht="15" customHeight="1" x14ac:dyDescent="0.25"/>
    <row r="134385" ht="15" customHeight="1" x14ac:dyDescent="0.25"/>
    <row r="134393" ht="15" customHeight="1" x14ac:dyDescent="0.25"/>
    <row r="134401" ht="15" customHeight="1" x14ac:dyDescent="0.25"/>
    <row r="134409" ht="15" customHeight="1" x14ac:dyDescent="0.25"/>
    <row r="134417" ht="15" customHeight="1" x14ac:dyDescent="0.25"/>
    <row r="134425" ht="15" customHeight="1" x14ac:dyDescent="0.25"/>
    <row r="134433" ht="15" customHeight="1" x14ac:dyDescent="0.25"/>
    <row r="134441" ht="15" customHeight="1" x14ac:dyDescent="0.25"/>
    <row r="134449" ht="15" customHeight="1" x14ac:dyDescent="0.25"/>
    <row r="134457" ht="15" customHeight="1" x14ac:dyDescent="0.25"/>
    <row r="134465" ht="15" customHeight="1" x14ac:dyDescent="0.25"/>
    <row r="134473" ht="15" customHeight="1" x14ac:dyDescent="0.25"/>
    <row r="134481" ht="15" customHeight="1" x14ac:dyDescent="0.25"/>
    <row r="134489" ht="15" customHeight="1" x14ac:dyDescent="0.25"/>
    <row r="134497" ht="15" customHeight="1" x14ac:dyDescent="0.25"/>
    <row r="134505" ht="15" customHeight="1" x14ac:dyDescent="0.25"/>
    <row r="134513" ht="15" customHeight="1" x14ac:dyDescent="0.25"/>
    <row r="134521" ht="15" customHeight="1" x14ac:dyDescent="0.25"/>
    <row r="134529" ht="15" customHeight="1" x14ac:dyDescent="0.25"/>
    <row r="134537" ht="15" customHeight="1" x14ac:dyDescent="0.25"/>
    <row r="134545" ht="15" customHeight="1" x14ac:dyDescent="0.25"/>
    <row r="134553" ht="15" customHeight="1" x14ac:dyDescent="0.25"/>
    <row r="134561" ht="15" customHeight="1" x14ac:dyDescent="0.25"/>
    <row r="134569" ht="15" customHeight="1" x14ac:dyDescent="0.25"/>
    <row r="134577" ht="15" customHeight="1" x14ac:dyDescent="0.25"/>
    <row r="134585" ht="15" customHeight="1" x14ac:dyDescent="0.25"/>
    <row r="134593" ht="15" customHeight="1" x14ac:dyDescent="0.25"/>
    <row r="134601" ht="15" customHeight="1" x14ac:dyDescent="0.25"/>
    <row r="134609" ht="15" customHeight="1" x14ac:dyDescent="0.25"/>
    <row r="134617" ht="15" customHeight="1" x14ac:dyDescent="0.25"/>
    <row r="134625" ht="15" customHeight="1" x14ac:dyDescent="0.25"/>
    <row r="134633" ht="15" customHeight="1" x14ac:dyDescent="0.25"/>
    <row r="134641" ht="15" customHeight="1" x14ac:dyDescent="0.25"/>
    <row r="134649" ht="15" customHeight="1" x14ac:dyDescent="0.25"/>
    <row r="134657" ht="15" customHeight="1" x14ac:dyDescent="0.25"/>
    <row r="134665" ht="15" customHeight="1" x14ac:dyDescent="0.25"/>
    <row r="134673" ht="15" customHeight="1" x14ac:dyDescent="0.25"/>
    <row r="134681" ht="15" customHeight="1" x14ac:dyDescent="0.25"/>
    <row r="134689" ht="15" customHeight="1" x14ac:dyDescent="0.25"/>
    <row r="134697" ht="15" customHeight="1" x14ac:dyDescent="0.25"/>
    <row r="134705" ht="15" customHeight="1" x14ac:dyDescent="0.25"/>
    <row r="134713" ht="15" customHeight="1" x14ac:dyDescent="0.25"/>
    <row r="134721" ht="15" customHeight="1" x14ac:dyDescent="0.25"/>
    <row r="134729" ht="15" customHeight="1" x14ac:dyDescent="0.25"/>
    <row r="134737" ht="15" customHeight="1" x14ac:dyDescent="0.25"/>
    <row r="134745" ht="15" customHeight="1" x14ac:dyDescent="0.25"/>
    <row r="134753" ht="15" customHeight="1" x14ac:dyDescent="0.25"/>
    <row r="134761" ht="15" customHeight="1" x14ac:dyDescent="0.25"/>
    <row r="134769" ht="15" customHeight="1" x14ac:dyDescent="0.25"/>
    <row r="134777" ht="15" customHeight="1" x14ac:dyDescent="0.25"/>
    <row r="134785" ht="15" customHeight="1" x14ac:dyDescent="0.25"/>
    <row r="134793" ht="15" customHeight="1" x14ac:dyDescent="0.25"/>
    <row r="134801" ht="15" customHeight="1" x14ac:dyDescent="0.25"/>
    <row r="134809" ht="15" customHeight="1" x14ac:dyDescent="0.25"/>
    <row r="134817" ht="15" customHeight="1" x14ac:dyDescent="0.25"/>
    <row r="134825" ht="15" customHeight="1" x14ac:dyDescent="0.25"/>
    <row r="134833" ht="15" customHeight="1" x14ac:dyDescent="0.25"/>
    <row r="134841" ht="15" customHeight="1" x14ac:dyDescent="0.25"/>
    <row r="134849" ht="15" customHeight="1" x14ac:dyDescent="0.25"/>
    <row r="134857" ht="15" customHeight="1" x14ac:dyDescent="0.25"/>
    <row r="134865" ht="15" customHeight="1" x14ac:dyDescent="0.25"/>
    <row r="134873" ht="15" customHeight="1" x14ac:dyDescent="0.25"/>
    <row r="134881" ht="15" customHeight="1" x14ac:dyDescent="0.25"/>
    <row r="134889" ht="15" customHeight="1" x14ac:dyDescent="0.25"/>
    <row r="134897" ht="15" customHeight="1" x14ac:dyDescent="0.25"/>
    <row r="134905" ht="15" customHeight="1" x14ac:dyDescent="0.25"/>
    <row r="134913" ht="15" customHeight="1" x14ac:dyDescent="0.25"/>
    <row r="134921" ht="15" customHeight="1" x14ac:dyDescent="0.25"/>
    <row r="134929" ht="15" customHeight="1" x14ac:dyDescent="0.25"/>
    <row r="134937" ht="15" customHeight="1" x14ac:dyDescent="0.25"/>
    <row r="134945" ht="15" customHeight="1" x14ac:dyDescent="0.25"/>
    <row r="134953" ht="15" customHeight="1" x14ac:dyDescent="0.25"/>
    <row r="134961" ht="15" customHeight="1" x14ac:dyDescent="0.25"/>
    <row r="134969" ht="15" customHeight="1" x14ac:dyDescent="0.25"/>
    <row r="134977" ht="15" customHeight="1" x14ac:dyDescent="0.25"/>
    <row r="134985" ht="15" customHeight="1" x14ac:dyDescent="0.25"/>
    <row r="134993" ht="15" customHeight="1" x14ac:dyDescent="0.25"/>
    <row r="135001" ht="15" customHeight="1" x14ac:dyDescent="0.25"/>
    <row r="135009" ht="15" customHeight="1" x14ac:dyDescent="0.25"/>
    <row r="135017" ht="15" customHeight="1" x14ac:dyDescent="0.25"/>
    <row r="135025" ht="15" customHeight="1" x14ac:dyDescent="0.25"/>
    <row r="135033" ht="15" customHeight="1" x14ac:dyDescent="0.25"/>
    <row r="135041" ht="15" customHeight="1" x14ac:dyDescent="0.25"/>
    <row r="135049" ht="15" customHeight="1" x14ac:dyDescent="0.25"/>
    <row r="135057" ht="15" customHeight="1" x14ac:dyDescent="0.25"/>
    <row r="135065" ht="15" customHeight="1" x14ac:dyDescent="0.25"/>
    <row r="135073" ht="15" customHeight="1" x14ac:dyDescent="0.25"/>
    <row r="135081" ht="15" customHeight="1" x14ac:dyDescent="0.25"/>
    <row r="135089" ht="15" customHeight="1" x14ac:dyDescent="0.25"/>
    <row r="135097" ht="15" customHeight="1" x14ac:dyDescent="0.25"/>
    <row r="135105" ht="15" customHeight="1" x14ac:dyDescent="0.25"/>
    <row r="135113" ht="15" customHeight="1" x14ac:dyDescent="0.25"/>
    <row r="135121" ht="15" customHeight="1" x14ac:dyDescent="0.25"/>
    <row r="135129" ht="15" customHeight="1" x14ac:dyDescent="0.25"/>
    <row r="135137" ht="15" customHeight="1" x14ac:dyDescent="0.25"/>
    <row r="135145" ht="15" customHeight="1" x14ac:dyDescent="0.25"/>
    <row r="135153" ht="15" customHeight="1" x14ac:dyDescent="0.25"/>
    <row r="135161" ht="15" customHeight="1" x14ac:dyDescent="0.25"/>
    <row r="135169" ht="15" customHeight="1" x14ac:dyDescent="0.25"/>
    <row r="135177" ht="15" customHeight="1" x14ac:dyDescent="0.25"/>
    <row r="135185" ht="15" customHeight="1" x14ac:dyDescent="0.25"/>
    <row r="135193" ht="15" customHeight="1" x14ac:dyDescent="0.25"/>
    <row r="135201" ht="15" customHeight="1" x14ac:dyDescent="0.25"/>
    <row r="135209" ht="15" customHeight="1" x14ac:dyDescent="0.25"/>
    <row r="135217" ht="15" customHeight="1" x14ac:dyDescent="0.25"/>
    <row r="135225" ht="15" customHeight="1" x14ac:dyDescent="0.25"/>
    <row r="135233" ht="15" customHeight="1" x14ac:dyDescent="0.25"/>
    <row r="135241" ht="15" customHeight="1" x14ac:dyDescent="0.25"/>
    <row r="135249" ht="15" customHeight="1" x14ac:dyDescent="0.25"/>
    <row r="135257" ht="15" customHeight="1" x14ac:dyDescent="0.25"/>
    <row r="135265" ht="15" customHeight="1" x14ac:dyDescent="0.25"/>
    <row r="135273" ht="15" customHeight="1" x14ac:dyDescent="0.25"/>
    <row r="135281" ht="15" customHeight="1" x14ac:dyDescent="0.25"/>
    <row r="135289" ht="15" customHeight="1" x14ac:dyDescent="0.25"/>
    <row r="135297" ht="15" customHeight="1" x14ac:dyDescent="0.25"/>
    <row r="135305" ht="15" customHeight="1" x14ac:dyDescent="0.25"/>
    <row r="135313" ht="15" customHeight="1" x14ac:dyDescent="0.25"/>
    <row r="135321" ht="15" customHeight="1" x14ac:dyDescent="0.25"/>
    <row r="135329" ht="15" customHeight="1" x14ac:dyDescent="0.25"/>
    <row r="135337" ht="15" customHeight="1" x14ac:dyDescent="0.25"/>
    <row r="135345" ht="15" customHeight="1" x14ac:dyDescent="0.25"/>
    <row r="135353" ht="15" customHeight="1" x14ac:dyDescent="0.25"/>
    <row r="135361" ht="15" customHeight="1" x14ac:dyDescent="0.25"/>
    <row r="135369" ht="15" customHeight="1" x14ac:dyDescent="0.25"/>
    <row r="135377" ht="15" customHeight="1" x14ac:dyDescent="0.25"/>
    <row r="135385" ht="15" customHeight="1" x14ac:dyDescent="0.25"/>
    <row r="135393" ht="15" customHeight="1" x14ac:dyDescent="0.25"/>
    <row r="135401" ht="15" customHeight="1" x14ac:dyDescent="0.25"/>
    <row r="135409" ht="15" customHeight="1" x14ac:dyDescent="0.25"/>
    <row r="135417" ht="15" customHeight="1" x14ac:dyDescent="0.25"/>
    <row r="135425" ht="15" customHeight="1" x14ac:dyDescent="0.25"/>
    <row r="135433" ht="15" customHeight="1" x14ac:dyDescent="0.25"/>
    <row r="135441" ht="15" customHeight="1" x14ac:dyDescent="0.25"/>
    <row r="135449" ht="15" customHeight="1" x14ac:dyDescent="0.25"/>
    <row r="135457" ht="15" customHeight="1" x14ac:dyDescent="0.25"/>
    <row r="135465" ht="15" customHeight="1" x14ac:dyDescent="0.25"/>
    <row r="135473" ht="15" customHeight="1" x14ac:dyDescent="0.25"/>
    <row r="135481" ht="15" customHeight="1" x14ac:dyDescent="0.25"/>
    <row r="135489" ht="15" customHeight="1" x14ac:dyDescent="0.25"/>
    <row r="135497" ht="15" customHeight="1" x14ac:dyDescent="0.25"/>
    <row r="135505" ht="15" customHeight="1" x14ac:dyDescent="0.25"/>
    <row r="135513" ht="15" customHeight="1" x14ac:dyDescent="0.25"/>
    <row r="135521" ht="15" customHeight="1" x14ac:dyDescent="0.25"/>
    <row r="135529" ht="15" customHeight="1" x14ac:dyDescent="0.25"/>
    <row r="135537" ht="15" customHeight="1" x14ac:dyDescent="0.25"/>
    <row r="135545" ht="15" customHeight="1" x14ac:dyDescent="0.25"/>
    <row r="135553" ht="15" customHeight="1" x14ac:dyDescent="0.25"/>
    <row r="135561" ht="15" customHeight="1" x14ac:dyDescent="0.25"/>
    <row r="135569" ht="15" customHeight="1" x14ac:dyDescent="0.25"/>
    <row r="135577" ht="15" customHeight="1" x14ac:dyDescent="0.25"/>
    <row r="135585" ht="15" customHeight="1" x14ac:dyDescent="0.25"/>
    <row r="135593" ht="15" customHeight="1" x14ac:dyDescent="0.25"/>
    <row r="135601" ht="15" customHeight="1" x14ac:dyDescent="0.25"/>
    <row r="135609" ht="15" customHeight="1" x14ac:dyDescent="0.25"/>
    <row r="135617" ht="15" customHeight="1" x14ac:dyDescent="0.25"/>
    <row r="135625" ht="15" customHeight="1" x14ac:dyDescent="0.25"/>
    <row r="135633" ht="15" customHeight="1" x14ac:dyDescent="0.25"/>
    <row r="135641" ht="15" customHeight="1" x14ac:dyDescent="0.25"/>
    <row r="135649" ht="15" customHeight="1" x14ac:dyDescent="0.25"/>
    <row r="135657" ht="15" customHeight="1" x14ac:dyDescent="0.25"/>
    <row r="135665" ht="15" customHeight="1" x14ac:dyDescent="0.25"/>
    <row r="135673" ht="15" customHeight="1" x14ac:dyDescent="0.25"/>
    <row r="135681" ht="15" customHeight="1" x14ac:dyDescent="0.25"/>
    <row r="135689" ht="15" customHeight="1" x14ac:dyDescent="0.25"/>
    <row r="135697" ht="15" customHeight="1" x14ac:dyDescent="0.25"/>
    <row r="135705" ht="15" customHeight="1" x14ac:dyDescent="0.25"/>
    <row r="135713" ht="15" customHeight="1" x14ac:dyDescent="0.25"/>
    <row r="135721" ht="15" customHeight="1" x14ac:dyDescent="0.25"/>
    <row r="135729" ht="15" customHeight="1" x14ac:dyDescent="0.25"/>
    <row r="135737" ht="15" customHeight="1" x14ac:dyDescent="0.25"/>
    <row r="135745" ht="15" customHeight="1" x14ac:dyDescent="0.25"/>
    <row r="135753" ht="15" customHeight="1" x14ac:dyDescent="0.25"/>
    <row r="135761" ht="15" customHeight="1" x14ac:dyDescent="0.25"/>
    <row r="135769" ht="15" customHeight="1" x14ac:dyDescent="0.25"/>
    <row r="135777" ht="15" customHeight="1" x14ac:dyDescent="0.25"/>
    <row r="135785" ht="15" customHeight="1" x14ac:dyDescent="0.25"/>
    <row r="135793" ht="15" customHeight="1" x14ac:dyDescent="0.25"/>
    <row r="135801" ht="15" customHeight="1" x14ac:dyDescent="0.25"/>
    <row r="135809" ht="15" customHeight="1" x14ac:dyDescent="0.25"/>
    <row r="135817" ht="15" customHeight="1" x14ac:dyDescent="0.25"/>
    <row r="135825" ht="15" customHeight="1" x14ac:dyDescent="0.25"/>
    <row r="135833" ht="15" customHeight="1" x14ac:dyDescent="0.25"/>
    <row r="135841" ht="15" customHeight="1" x14ac:dyDescent="0.25"/>
    <row r="135849" ht="15" customHeight="1" x14ac:dyDescent="0.25"/>
    <row r="135857" ht="15" customHeight="1" x14ac:dyDescent="0.25"/>
    <row r="135865" ht="15" customHeight="1" x14ac:dyDescent="0.25"/>
    <row r="135873" ht="15" customHeight="1" x14ac:dyDescent="0.25"/>
    <row r="135881" ht="15" customHeight="1" x14ac:dyDescent="0.25"/>
    <row r="135889" ht="15" customHeight="1" x14ac:dyDescent="0.25"/>
    <row r="135897" ht="15" customHeight="1" x14ac:dyDescent="0.25"/>
    <row r="135905" ht="15" customHeight="1" x14ac:dyDescent="0.25"/>
    <row r="135913" ht="15" customHeight="1" x14ac:dyDescent="0.25"/>
    <row r="135921" ht="15" customHeight="1" x14ac:dyDescent="0.25"/>
    <row r="135929" ht="15" customHeight="1" x14ac:dyDescent="0.25"/>
    <row r="135937" ht="15" customHeight="1" x14ac:dyDescent="0.25"/>
    <row r="135945" ht="15" customHeight="1" x14ac:dyDescent="0.25"/>
    <row r="135953" ht="15" customHeight="1" x14ac:dyDescent="0.25"/>
    <row r="135961" ht="15" customHeight="1" x14ac:dyDescent="0.25"/>
    <row r="135969" ht="15" customHeight="1" x14ac:dyDescent="0.25"/>
    <row r="135977" ht="15" customHeight="1" x14ac:dyDescent="0.25"/>
    <row r="135985" ht="15" customHeight="1" x14ac:dyDescent="0.25"/>
    <row r="135993" ht="15" customHeight="1" x14ac:dyDescent="0.25"/>
    <row r="136001" ht="15" customHeight="1" x14ac:dyDescent="0.25"/>
    <row r="136009" ht="15" customHeight="1" x14ac:dyDescent="0.25"/>
    <row r="136017" ht="15" customHeight="1" x14ac:dyDescent="0.25"/>
    <row r="136025" ht="15" customHeight="1" x14ac:dyDescent="0.25"/>
    <row r="136033" ht="15" customHeight="1" x14ac:dyDescent="0.25"/>
    <row r="136041" ht="15" customHeight="1" x14ac:dyDescent="0.25"/>
    <row r="136049" ht="15" customHeight="1" x14ac:dyDescent="0.25"/>
    <row r="136057" ht="15" customHeight="1" x14ac:dyDescent="0.25"/>
    <row r="136065" ht="15" customHeight="1" x14ac:dyDescent="0.25"/>
    <row r="136073" ht="15" customHeight="1" x14ac:dyDescent="0.25"/>
    <row r="136081" ht="15" customHeight="1" x14ac:dyDescent="0.25"/>
    <row r="136089" ht="15" customHeight="1" x14ac:dyDescent="0.25"/>
    <row r="136097" ht="15" customHeight="1" x14ac:dyDescent="0.25"/>
    <row r="136105" ht="15" customHeight="1" x14ac:dyDescent="0.25"/>
    <row r="136113" ht="15" customHeight="1" x14ac:dyDescent="0.25"/>
    <row r="136121" ht="15" customHeight="1" x14ac:dyDescent="0.25"/>
    <row r="136129" ht="15" customHeight="1" x14ac:dyDescent="0.25"/>
    <row r="136137" ht="15" customHeight="1" x14ac:dyDescent="0.25"/>
    <row r="136145" ht="15" customHeight="1" x14ac:dyDescent="0.25"/>
    <row r="136153" ht="15" customHeight="1" x14ac:dyDescent="0.25"/>
    <row r="136161" ht="15" customHeight="1" x14ac:dyDescent="0.25"/>
    <row r="136169" ht="15" customHeight="1" x14ac:dyDescent="0.25"/>
    <row r="136177" ht="15" customHeight="1" x14ac:dyDescent="0.25"/>
    <row r="136185" ht="15" customHeight="1" x14ac:dyDescent="0.25"/>
    <row r="136193" ht="15" customHeight="1" x14ac:dyDescent="0.25"/>
    <row r="136201" ht="15" customHeight="1" x14ac:dyDescent="0.25"/>
    <row r="136209" ht="15" customHeight="1" x14ac:dyDescent="0.25"/>
    <row r="136217" ht="15" customHeight="1" x14ac:dyDescent="0.25"/>
    <row r="136225" ht="15" customHeight="1" x14ac:dyDescent="0.25"/>
    <row r="136233" ht="15" customHeight="1" x14ac:dyDescent="0.25"/>
    <row r="136241" ht="15" customHeight="1" x14ac:dyDescent="0.25"/>
    <row r="136249" ht="15" customHeight="1" x14ac:dyDescent="0.25"/>
    <row r="136257" ht="15" customHeight="1" x14ac:dyDescent="0.25"/>
    <row r="136265" ht="15" customHeight="1" x14ac:dyDescent="0.25"/>
    <row r="136273" ht="15" customHeight="1" x14ac:dyDescent="0.25"/>
    <row r="136281" ht="15" customHeight="1" x14ac:dyDescent="0.25"/>
    <row r="136289" ht="15" customHeight="1" x14ac:dyDescent="0.25"/>
    <row r="136297" ht="15" customHeight="1" x14ac:dyDescent="0.25"/>
    <row r="136305" ht="15" customHeight="1" x14ac:dyDescent="0.25"/>
    <row r="136313" ht="15" customHeight="1" x14ac:dyDescent="0.25"/>
    <row r="136321" ht="15" customHeight="1" x14ac:dyDescent="0.25"/>
    <row r="136329" ht="15" customHeight="1" x14ac:dyDescent="0.25"/>
    <row r="136337" ht="15" customHeight="1" x14ac:dyDescent="0.25"/>
    <row r="136345" ht="15" customHeight="1" x14ac:dyDescent="0.25"/>
    <row r="136353" ht="15" customHeight="1" x14ac:dyDescent="0.25"/>
    <row r="136361" ht="15" customHeight="1" x14ac:dyDescent="0.25"/>
    <row r="136369" ht="15" customHeight="1" x14ac:dyDescent="0.25"/>
    <row r="136377" ht="15" customHeight="1" x14ac:dyDescent="0.25"/>
    <row r="136385" ht="15" customHeight="1" x14ac:dyDescent="0.25"/>
    <row r="136393" ht="15" customHeight="1" x14ac:dyDescent="0.25"/>
    <row r="136401" ht="15" customHeight="1" x14ac:dyDescent="0.25"/>
    <row r="136409" ht="15" customHeight="1" x14ac:dyDescent="0.25"/>
    <row r="136417" ht="15" customHeight="1" x14ac:dyDescent="0.25"/>
    <row r="136425" ht="15" customHeight="1" x14ac:dyDescent="0.25"/>
    <row r="136433" ht="15" customHeight="1" x14ac:dyDescent="0.25"/>
    <row r="136441" ht="15" customHeight="1" x14ac:dyDescent="0.25"/>
    <row r="136449" ht="15" customHeight="1" x14ac:dyDescent="0.25"/>
    <row r="136457" ht="15" customHeight="1" x14ac:dyDescent="0.25"/>
    <row r="136465" ht="15" customHeight="1" x14ac:dyDescent="0.25"/>
    <row r="136473" ht="15" customHeight="1" x14ac:dyDescent="0.25"/>
    <row r="136481" ht="15" customHeight="1" x14ac:dyDescent="0.25"/>
    <row r="136489" ht="15" customHeight="1" x14ac:dyDescent="0.25"/>
    <row r="136497" ht="15" customHeight="1" x14ac:dyDescent="0.25"/>
    <row r="136505" ht="15" customHeight="1" x14ac:dyDescent="0.25"/>
    <row r="136513" ht="15" customHeight="1" x14ac:dyDescent="0.25"/>
    <row r="136521" ht="15" customHeight="1" x14ac:dyDescent="0.25"/>
    <row r="136529" ht="15" customHeight="1" x14ac:dyDescent="0.25"/>
    <row r="136537" ht="15" customHeight="1" x14ac:dyDescent="0.25"/>
    <row r="136545" ht="15" customHeight="1" x14ac:dyDescent="0.25"/>
    <row r="136553" ht="15" customHeight="1" x14ac:dyDescent="0.25"/>
    <row r="136561" ht="15" customHeight="1" x14ac:dyDescent="0.25"/>
    <row r="136569" ht="15" customHeight="1" x14ac:dyDescent="0.25"/>
    <row r="136577" ht="15" customHeight="1" x14ac:dyDescent="0.25"/>
    <row r="136585" ht="15" customHeight="1" x14ac:dyDescent="0.25"/>
    <row r="136593" ht="15" customHeight="1" x14ac:dyDescent="0.25"/>
    <row r="136601" ht="15" customHeight="1" x14ac:dyDescent="0.25"/>
    <row r="136609" ht="15" customHeight="1" x14ac:dyDescent="0.25"/>
    <row r="136617" ht="15" customHeight="1" x14ac:dyDescent="0.25"/>
    <row r="136625" ht="15" customHeight="1" x14ac:dyDescent="0.25"/>
    <row r="136633" ht="15" customHeight="1" x14ac:dyDescent="0.25"/>
    <row r="136641" ht="15" customHeight="1" x14ac:dyDescent="0.25"/>
    <row r="136649" ht="15" customHeight="1" x14ac:dyDescent="0.25"/>
    <row r="136657" ht="15" customHeight="1" x14ac:dyDescent="0.25"/>
    <row r="136665" ht="15" customHeight="1" x14ac:dyDescent="0.25"/>
    <row r="136673" ht="15" customHeight="1" x14ac:dyDescent="0.25"/>
    <row r="136681" ht="15" customHeight="1" x14ac:dyDescent="0.25"/>
    <row r="136689" ht="15" customHeight="1" x14ac:dyDescent="0.25"/>
    <row r="136697" ht="15" customHeight="1" x14ac:dyDescent="0.25"/>
    <row r="136705" ht="15" customHeight="1" x14ac:dyDescent="0.25"/>
    <row r="136713" ht="15" customHeight="1" x14ac:dyDescent="0.25"/>
    <row r="136721" ht="15" customHeight="1" x14ac:dyDescent="0.25"/>
    <row r="136729" ht="15" customHeight="1" x14ac:dyDescent="0.25"/>
    <row r="136737" ht="15" customHeight="1" x14ac:dyDescent="0.25"/>
    <row r="136745" ht="15" customHeight="1" x14ac:dyDescent="0.25"/>
    <row r="136753" ht="15" customHeight="1" x14ac:dyDescent="0.25"/>
    <row r="136761" ht="15" customHeight="1" x14ac:dyDescent="0.25"/>
    <row r="136769" ht="15" customHeight="1" x14ac:dyDescent="0.25"/>
    <row r="136777" ht="15" customHeight="1" x14ac:dyDescent="0.25"/>
    <row r="136785" ht="15" customHeight="1" x14ac:dyDescent="0.25"/>
    <row r="136793" ht="15" customHeight="1" x14ac:dyDescent="0.25"/>
    <row r="136801" ht="15" customHeight="1" x14ac:dyDescent="0.25"/>
    <row r="136809" ht="15" customHeight="1" x14ac:dyDescent="0.25"/>
    <row r="136817" ht="15" customHeight="1" x14ac:dyDescent="0.25"/>
    <row r="136825" ht="15" customHeight="1" x14ac:dyDescent="0.25"/>
    <row r="136833" ht="15" customHeight="1" x14ac:dyDescent="0.25"/>
    <row r="136841" ht="15" customHeight="1" x14ac:dyDescent="0.25"/>
    <row r="136849" ht="15" customHeight="1" x14ac:dyDescent="0.25"/>
    <row r="136857" ht="15" customHeight="1" x14ac:dyDescent="0.25"/>
    <row r="136865" ht="15" customHeight="1" x14ac:dyDescent="0.25"/>
    <row r="136873" ht="15" customHeight="1" x14ac:dyDescent="0.25"/>
    <row r="136881" ht="15" customHeight="1" x14ac:dyDescent="0.25"/>
    <row r="136889" ht="15" customHeight="1" x14ac:dyDescent="0.25"/>
    <row r="136897" ht="15" customHeight="1" x14ac:dyDescent="0.25"/>
    <row r="136905" ht="15" customHeight="1" x14ac:dyDescent="0.25"/>
    <row r="136913" ht="15" customHeight="1" x14ac:dyDescent="0.25"/>
    <row r="136921" ht="15" customHeight="1" x14ac:dyDescent="0.25"/>
    <row r="136929" ht="15" customHeight="1" x14ac:dyDescent="0.25"/>
    <row r="136937" ht="15" customHeight="1" x14ac:dyDescent="0.25"/>
    <row r="136945" ht="15" customHeight="1" x14ac:dyDescent="0.25"/>
    <row r="136953" ht="15" customHeight="1" x14ac:dyDescent="0.25"/>
    <row r="136961" ht="15" customHeight="1" x14ac:dyDescent="0.25"/>
    <row r="136969" ht="15" customHeight="1" x14ac:dyDescent="0.25"/>
    <row r="136977" ht="15" customHeight="1" x14ac:dyDescent="0.25"/>
    <row r="136985" ht="15" customHeight="1" x14ac:dyDescent="0.25"/>
    <row r="136993" ht="15" customHeight="1" x14ac:dyDescent="0.25"/>
    <row r="137001" ht="15" customHeight="1" x14ac:dyDescent="0.25"/>
    <row r="137009" ht="15" customHeight="1" x14ac:dyDescent="0.25"/>
    <row r="137017" ht="15" customHeight="1" x14ac:dyDescent="0.25"/>
    <row r="137025" ht="15" customHeight="1" x14ac:dyDescent="0.25"/>
    <row r="137033" ht="15" customHeight="1" x14ac:dyDescent="0.25"/>
    <row r="137041" ht="15" customHeight="1" x14ac:dyDescent="0.25"/>
    <row r="137049" ht="15" customHeight="1" x14ac:dyDescent="0.25"/>
    <row r="137057" ht="15" customHeight="1" x14ac:dyDescent="0.25"/>
    <row r="137065" ht="15" customHeight="1" x14ac:dyDescent="0.25"/>
    <row r="137073" ht="15" customHeight="1" x14ac:dyDescent="0.25"/>
    <row r="137081" ht="15" customHeight="1" x14ac:dyDescent="0.25"/>
    <row r="137089" ht="15" customHeight="1" x14ac:dyDescent="0.25"/>
    <row r="137097" ht="15" customHeight="1" x14ac:dyDescent="0.25"/>
    <row r="137105" ht="15" customHeight="1" x14ac:dyDescent="0.25"/>
    <row r="137113" ht="15" customHeight="1" x14ac:dyDescent="0.25"/>
    <row r="137121" ht="15" customHeight="1" x14ac:dyDescent="0.25"/>
    <row r="137129" ht="15" customHeight="1" x14ac:dyDescent="0.25"/>
    <row r="137137" ht="15" customHeight="1" x14ac:dyDescent="0.25"/>
    <row r="137145" ht="15" customHeight="1" x14ac:dyDescent="0.25"/>
    <row r="137153" ht="15" customHeight="1" x14ac:dyDescent="0.25"/>
    <row r="137161" ht="15" customHeight="1" x14ac:dyDescent="0.25"/>
    <row r="137169" ht="15" customHeight="1" x14ac:dyDescent="0.25"/>
    <row r="137177" ht="15" customHeight="1" x14ac:dyDescent="0.25"/>
    <row r="137185" ht="15" customHeight="1" x14ac:dyDescent="0.25"/>
    <row r="137193" ht="15" customHeight="1" x14ac:dyDescent="0.25"/>
    <row r="137201" ht="15" customHeight="1" x14ac:dyDescent="0.25"/>
    <row r="137209" ht="15" customHeight="1" x14ac:dyDescent="0.25"/>
    <row r="137217" ht="15" customHeight="1" x14ac:dyDescent="0.25"/>
    <row r="137225" ht="15" customHeight="1" x14ac:dyDescent="0.25"/>
    <row r="137233" ht="15" customHeight="1" x14ac:dyDescent="0.25"/>
    <row r="137241" ht="15" customHeight="1" x14ac:dyDescent="0.25"/>
    <row r="137249" ht="15" customHeight="1" x14ac:dyDescent="0.25"/>
    <row r="137257" ht="15" customHeight="1" x14ac:dyDescent="0.25"/>
    <row r="137265" ht="15" customHeight="1" x14ac:dyDescent="0.25"/>
    <row r="137273" ht="15" customHeight="1" x14ac:dyDescent="0.25"/>
    <row r="137281" ht="15" customHeight="1" x14ac:dyDescent="0.25"/>
    <row r="137289" ht="15" customHeight="1" x14ac:dyDescent="0.25"/>
    <row r="137297" ht="15" customHeight="1" x14ac:dyDescent="0.25"/>
    <row r="137305" ht="15" customHeight="1" x14ac:dyDescent="0.25"/>
    <row r="137313" ht="15" customHeight="1" x14ac:dyDescent="0.25"/>
    <row r="137321" ht="15" customHeight="1" x14ac:dyDescent="0.25"/>
    <row r="137329" ht="15" customHeight="1" x14ac:dyDescent="0.25"/>
    <row r="137337" ht="15" customHeight="1" x14ac:dyDescent="0.25"/>
    <row r="137345" ht="15" customHeight="1" x14ac:dyDescent="0.25"/>
    <row r="137353" ht="15" customHeight="1" x14ac:dyDescent="0.25"/>
    <row r="137361" ht="15" customHeight="1" x14ac:dyDescent="0.25"/>
    <row r="137369" ht="15" customHeight="1" x14ac:dyDescent="0.25"/>
    <row r="137377" ht="15" customHeight="1" x14ac:dyDescent="0.25"/>
    <row r="137385" ht="15" customHeight="1" x14ac:dyDescent="0.25"/>
    <row r="137393" ht="15" customHeight="1" x14ac:dyDescent="0.25"/>
    <row r="137401" ht="15" customHeight="1" x14ac:dyDescent="0.25"/>
    <row r="137409" ht="15" customHeight="1" x14ac:dyDescent="0.25"/>
    <row r="137417" ht="15" customHeight="1" x14ac:dyDescent="0.25"/>
    <row r="137425" ht="15" customHeight="1" x14ac:dyDescent="0.25"/>
    <row r="137433" ht="15" customHeight="1" x14ac:dyDescent="0.25"/>
    <row r="137441" ht="15" customHeight="1" x14ac:dyDescent="0.25"/>
    <row r="137449" ht="15" customHeight="1" x14ac:dyDescent="0.25"/>
    <row r="137457" ht="15" customHeight="1" x14ac:dyDescent="0.25"/>
    <row r="137465" ht="15" customHeight="1" x14ac:dyDescent="0.25"/>
    <row r="137473" ht="15" customHeight="1" x14ac:dyDescent="0.25"/>
    <row r="137481" ht="15" customHeight="1" x14ac:dyDescent="0.25"/>
    <row r="137489" ht="15" customHeight="1" x14ac:dyDescent="0.25"/>
    <row r="137497" ht="15" customHeight="1" x14ac:dyDescent="0.25"/>
    <row r="137505" ht="15" customHeight="1" x14ac:dyDescent="0.25"/>
    <row r="137513" ht="15" customHeight="1" x14ac:dyDescent="0.25"/>
    <row r="137521" ht="15" customHeight="1" x14ac:dyDescent="0.25"/>
    <row r="137529" ht="15" customHeight="1" x14ac:dyDescent="0.25"/>
    <row r="137537" ht="15" customHeight="1" x14ac:dyDescent="0.25"/>
    <row r="137545" ht="15" customHeight="1" x14ac:dyDescent="0.25"/>
    <row r="137553" ht="15" customHeight="1" x14ac:dyDescent="0.25"/>
    <row r="137561" ht="15" customHeight="1" x14ac:dyDescent="0.25"/>
    <row r="137569" ht="15" customHeight="1" x14ac:dyDescent="0.25"/>
    <row r="137577" ht="15" customHeight="1" x14ac:dyDescent="0.25"/>
    <row r="137585" ht="15" customHeight="1" x14ac:dyDescent="0.25"/>
    <row r="137593" ht="15" customHeight="1" x14ac:dyDescent="0.25"/>
    <row r="137601" ht="15" customHeight="1" x14ac:dyDescent="0.25"/>
    <row r="137609" ht="15" customHeight="1" x14ac:dyDescent="0.25"/>
    <row r="137617" ht="15" customHeight="1" x14ac:dyDescent="0.25"/>
    <row r="137625" ht="15" customHeight="1" x14ac:dyDescent="0.25"/>
    <row r="137633" ht="15" customHeight="1" x14ac:dyDescent="0.25"/>
    <row r="137641" ht="15" customHeight="1" x14ac:dyDescent="0.25"/>
    <row r="137649" ht="15" customHeight="1" x14ac:dyDescent="0.25"/>
    <row r="137657" ht="15" customHeight="1" x14ac:dyDescent="0.25"/>
    <row r="137665" ht="15" customHeight="1" x14ac:dyDescent="0.25"/>
    <row r="137673" ht="15" customHeight="1" x14ac:dyDescent="0.25"/>
    <row r="137681" ht="15" customHeight="1" x14ac:dyDescent="0.25"/>
    <row r="137689" ht="15" customHeight="1" x14ac:dyDescent="0.25"/>
    <row r="137697" ht="15" customHeight="1" x14ac:dyDescent="0.25"/>
    <row r="137705" ht="15" customHeight="1" x14ac:dyDescent="0.25"/>
    <row r="137713" ht="15" customHeight="1" x14ac:dyDescent="0.25"/>
    <row r="137721" ht="15" customHeight="1" x14ac:dyDescent="0.25"/>
    <row r="137729" ht="15" customHeight="1" x14ac:dyDescent="0.25"/>
    <row r="137737" ht="15" customHeight="1" x14ac:dyDescent="0.25"/>
    <row r="137745" ht="15" customHeight="1" x14ac:dyDescent="0.25"/>
    <row r="137753" ht="15" customHeight="1" x14ac:dyDescent="0.25"/>
    <row r="137761" ht="15" customHeight="1" x14ac:dyDescent="0.25"/>
    <row r="137769" ht="15" customHeight="1" x14ac:dyDescent="0.25"/>
    <row r="137777" ht="15" customHeight="1" x14ac:dyDescent="0.25"/>
    <row r="137785" ht="15" customHeight="1" x14ac:dyDescent="0.25"/>
    <row r="137793" ht="15" customHeight="1" x14ac:dyDescent="0.25"/>
    <row r="137801" ht="15" customHeight="1" x14ac:dyDescent="0.25"/>
    <row r="137809" ht="15" customHeight="1" x14ac:dyDescent="0.25"/>
    <row r="137817" ht="15" customHeight="1" x14ac:dyDescent="0.25"/>
    <row r="137825" ht="15" customHeight="1" x14ac:dyDescent="0.25"/>
    <row r="137833" ht="15" customHeight="1" x14ac:dyDescent="0.25"/>
    <row r="137841" ht="15" customHeight="1" x14ac:dyDescent="0.25"/>
    <row r="137849" ht="15" customHeight="1" x14ac:dyDescent="0.25"/>
    <row r="137857" ht="15" customHeight="1" x14ac:dyDescent="0.25"/>
    <row r="137865" ht="15" customHeight="1" x14ac:dyDescent="0.25"/>
    <row r="137873" ht="15" customHeight="1" x14ac:dyDescent="0.25"/>
    <row r="137881" ht="15" customHeight="1" x14ac:dyDescent="0.25"/>
    <row r="137889" ht="15" customHeight="1" x14ac:dyDescent="0.25"/>
    <row r="137897" ht="15" customHeight="1" x14ac:dyDescent="0.25"/>
    <row r="137905" ht="15" customHeight="1" x14ac:dyDescent="0.25"/>
    <row r="137913" ht="15" customHeight="1" x14ac:dyDescent="0.25"/>
    <row r="137921" ht="15" customHeight="1" x14ac:dyDescent="0.25"/>
    <row r="137929" ht="15" customHeight="1" x14ac:dyDescent="0.25"/>
    <row r="137937" ht="15" customHeight="1" x14ac:dyDescent="0.25"/>
    <row r="137945" ht="15" customHeight="1" x14ac:dyDescent="0.25"/>
    <row r="137953" ht="15" customHeight="1" x14ac:dyDescent="0.25"/>
    <row r="137961" ht="15" customHeight="1" x14ac:dyDescent="0.25"/>
    <row r="137969" ht="15" customHeight="1" x14ac:dyDescent="0.25"/>
    <row r="137977" ht="15" customHeight="1" x14ac:dyDescent="0.25"/>
    <row r="137985" ht="15" customHeight="1" x14ac:dyDescent="0.25"/>
    <row r="137993" ht="15" customHeight="1" x14ac:dyDescent="0.25"/>
    <row r="138001" ht="15" customHeight="1" x14ac:dyDescent="0.25"/>
    <row r="138009" ht="15" customHeight="1" x14ac:dyDescent="0.25"/>
    <row r="138017" ht="15" customHeight="1" x14ac:dyDescent="0.25"/>
    <row r="138025" ht="15" customHeight="1" x14ac:dyDescent="0.25"/>
    <row r="138033" ht="15" customHeight="1" x14ac:dyDescent="0.25"/>
    <row r="138041" ht="15" customHeight="1" x14ac:dyDescent="0.25"/>
    <row r="138049" ht="15" customHeight="1" x14ac:dyDescent="0.25"/>
    <row r="138057" ht="15" customHeight="1" x14ac:dyDescent="0.25"/>
    <row r="138065" ht="15" customHeight="1" x14ac:dyDescent="0.25"/>
    <row r="138073" ht="15" customHeight="1" x14ac:dyDescent="0.25"/>
    <row r="138081" ht="15" customHeight="1" x14ac:dyDescent="0.25"/>
    <row r="138089" ht="15" customHeight="1" x14ac:dyDescent="0.25"/>
    <row r="138097" ht="15" customHeight="1" x14ac:dyDescent="0.25"/>
    <row r="138105" ht="15" customHeight="1" x14ac:dyDescent="0.25"/>
    <row r="138113" ht="15" customHeight="1" x14ac:dyDescent="0.25"/>
    <row r="138121" ht="15" customHeight="1" x14ac:dyDescent="0.25"/>
    <row r="138129" ht="15" customHeight="1" x14ac:dyDescent="0.25"/>
    <row r="138137" ht="15" customHeight="1" x14ac:dyDescent="0.25"/>
    <row r="138145" ht="15" customHeight="1" x14ac:dyDescent="0.25"/>
    <row r="138153" ht="15" customHeight="1" x14ac:dyDescent="0.25"/>
    <row r="138161" ht="15" customHeight="1" x14ac:dyDescent="0.25"/>
    <row r="138169" ht="15" customHeight="1" x14ac:dyDescent="0.25"/>
    <row r="138177" ht="15" customHeight="1" x14ac:dyDescent="0.25"/>
    <row r="138185" ht="15" customHeight="1" x14ac:dyDescent="0.25"/>
    <row r="138193" ht="15" customHeight="1" x14ac:dyDescent="0.25"/>
    <row r="138201" ht="15" customHeight="1" x14ac:dyDescent="0.25"/>
    <row r="138209" ht="15" customHeight="1" x14ac:dyDescent="0.25"/>
    <row r="138217" ht="15" customHeight="1" x14ac:dyDescent="0.25"/>
    <row r="138225" ht="15" customHeight="1" x14ac:dyDescent="0.25"/>
    <row r="138233" ht="15" customHeight="1" x14ac:dyDescent="0.25"/>
    <row r="138241" ht="15" customHeight="1" x14ac:dyDescent="0.25"/>
    <row r="138249" ht="15" customHeight="1" x14ac:dyDescent="0.25"/>
    <row r="138257" ht="15" customHeight="1" x14ac:dyDescent="0.25"/>
    <row r="138265" ht="15" customHeight="1" x14ac:dyDescent="0.25"/>
    <row r="138273" ht="15" customHeight="1" x14ac:dyDescent="0.25"/>
    <row r="138281" ht="15" customHeight="1" x14ac:dyDescent="0.25"/>
    <row r="138289" ht="15" customHeight="1" x14ac:dyDescent="0.25"/>
    <row r="138297" ht="15" customHeight="1" x14ac:dyDescent="0.25"/>
    <row r="138305" ht="15" customHeight="1" x14ac:dyDescent="0.25"/>
    <row r="138313" ht="15" customHeight="1" x14ac:dyDescent="0.25"/>
    <row r="138321" ht="15" customHeight="1" x14ac:dyDescent="0.25"/>
    <row r="138329" ht="15" customHeight="1" x14ac:dyDescent="0.25"/>
    <row r="138337" ht="15" customHeight="1" x14ac:dyDescent="0.25"/>
    <row r="138345" ht="15" customHeight="1" x14ac:dyDescent="0.25"/>
    <row r="138353" ht="15" customHeight="1" x14ac:dyDescent="0.25"/>
    <row r="138361" ht="15" customHeight="1" x14ac:dyDescent="0.25"/>
    <row r="138369" ht="15" customHeight="1" x14ac:dyDescent="0.25"/>
    <row r="138377" ht="15" customHeight="1" x14ac:dyDescent="0.25"/>
    <row r="138385" ht="15" customHeight="1" x14ac:dyDescent="0.25"/>
    <row r="138393" ht="15" customHeight="1" x14ac:dyDescent="0.25"/>
    <row r="138401" ht="15" customHeight="1" x14ac:dyDescent="0.25"/>
    <row r="138409" ht="15" customHeight="1" x14ac:dyDescent="0.25"/>
    <row r="138417" ht="15" customHeight="1" x14ac:dyDescent="0.25"/>
    <row r="138425" ht="15" customHeight="1" x14ac:dyDescent="0.25"/>
    <row r="138433" ht="15" customHeight="1" x14ac:dyDescent="0.25"/>
    <row r="138441" ht="15" customHeight="1" x14ac:dyDescent="0.25"/>
    <row r="138449" ht="15" customHeight="1" x14ac:dyDescent="0.25"/>
    <row r="138457" ht="15" customHeight="1" x14ac:dyDescent="0.25"/>
    <row r="138465" ht="15" customHeight="1" x14ac:dyDescent="0.25"/>
    <row r="138473" ht="15" customHeight="1" x14ac:dyDescent="0.25"/>
    <row r="138481" ht="15" customHeight="1" x14ac:dyDescent="0.25"/>
    <row r="138489" ht="15" customHeight="1" x14ac:dyDescent="0.25"/>
    <row r="138497" ht="15" customHeight="1" x14ac:dyDescent="0.25"/>
    <row r="138505" ht="15" customHeight="1" x14ac:dyDescent="0.25"/>
    <row r="138513" ht="15" customHeight="1" x14ac:dyDescent="0.25"/>
    <row r="138521" ht="15" customHeight="1" x14ac:dyDescent="0.25"/>
    <row r="138529" ht="15" customHeight="1" x14ac:dyDescent="0.25"/>
    <row r="138537" ht="15" customHeight="1" x14ac:dyDescent="0.25"/>
    <row r="138545" ht="15" customHeight="1" x14ac:dyDescent="0.25"/>
    <row r="138553" ht="15" customHeight="1" x14ac:dyDescent="0.25"/>
    <row r="138561" ht="15" customHeight="1" x14ac:dyDescent="0.25"/>
    <row r="138569" ht="15" customHeight="1" x14ac:dyDescent="0.25"/>
    <row r="138577" ht="15" customHeight="1" x14ac:dyDescent="0.25"/>
    <row r="138585" ht="15" customHeight="1" x14ac:dyDescent="0.25"/>
    <row r="138593" ht="15" customHeight="1" x14ac:dyDescent="0.25"/>
    <row r="138601" ht="15" customHeight="1" x14ac:dyDescent="0.25"/>
    <row r="138609" ht="15" customHeight="1" x14ac:dyDescent="0.25"/>
    <row r="138617" ht="15" customHeight="1" x14ac:dyDescent="0.25"/>
    <row r="138625" ht="15" customHeight="1" x14ac:dyDescent="0.25"/>
    <row r="138633" ht="15" customHeight="1" x14ac:dyDescent="0.25"/>
    <row r="138641" ht="15" customHeight="1" x14ac:dyDescent="0.25"/>
    <row r="138649" ht="15" customHeight="1" x14ac:dyDescent="0.25"/>
    <row r="138657" ht="15" customHeight="1" x14ac:dyDescent="0.25"/>
    <row r="138665" ht="15" customHeight="1" x14ac:dyDescent="0.25"/>
    <row r="138673" ht="15" customHeight="1" x14ac:dyDescent="0.25"/>
    <row r="138681" ht="15" customHeight="1" x14ac:dyDescent="0.25"/>
    <row r="138689" ht="15" customHeight="1" x14ac:dyDescent="0.25"/>
    <row r="138697" ht="15" customHeight="1" x14ac:dyDescent="0.25"/>
    <row r="138705" ht="15" customHeight="1" x14ac:dyDescent="0.25"/>
    <row r="138713" ht="15" customHeight="1" x14ac:dyDescent="0.25"/>
    <row r="138721" ht="15" customHeight="1" x14ac:dyDescent="0.25"/>
    <row r="138729" ht="15" customHeight="1" x14ac:dyDescent="0.25"/>
    <row r="138737" ht="15" customHeight="1" x14ac:dyDescent="0.25"/>
    <row r="138745" ht="15" customHeight="1" x14ac:dyDescent="0.25"/>
    <row r="138753" ht="15" customHeight="1" x14ac:dyDescent="0.25"/>
    <row r="138761" ht="15" customHeight="1" x14ac:dyDescent="0.25"/>
    <row r="138769" ht="15" customHeight="1" x14ac:dyDescent="0.25"/>
    <row r="138777" ht="15" customHeight="1" x14ac:dyDescent="0.25"/>
    <row r="138785" ht="15" customHeight="1" x14ac:dyDescent="0.25"/>
    <row r="138793" ht="15" customHeight="1" x14ac:dyDescent="0.25"/>
    <row r="138801" ht="15" customHeight="1" x14ac:dyDescent="0.25"/>
    <row r="138809" ht="15" customHeight="1" x14ac:dyDescent="0.25"/>
    <row r="138817" ht="15" customHeight="1" x14ac:dyDescent="0.25"/>
    <row r="138825" ht="15" customHeight="1" x14ac:dyDescent="0.25"/>
    <row r="138833" ht="15" customHeight="1" x14ac:dyDescent="0.25"/>
    <row r="138841" ht="15" customHeight="1" x14ac:dyDescent="0.25"/>
    <row r="138849" ht="15" customHeight="1" x14ac:dyDescent="0.25"/>
    <row r="138857" ht="15" customHeight="1" x14ac:dyDescent="0.25"/>
    <row r="138865" ht="15" customHeight="1" x14ac:dyDescent="0.25"/>
    <row r="138873" ht="15" customHeight="1" x14ac:dyDescent="0.25"/>
    <row r="138881" ht="15" customHeight="1" x14ac:dyDescent="0.25"/>
    <row r="138889" ht="15" customHeight="1" x14ac:dyDescent="0.25"/>
    <row r="138897" ht="15" customHeight="1" x14ac:dyDescent="0.25"/>
    <row r="138905" ht="15" customHeight="1" x14ac:dyDescent="0.25"/>
    <row r="138913" ht="15" customHeight="1" x14ac:dyDescent="0.25"/>
    <row r="138921" ht="15" customHeight="1" x14ac:dyDescent="0.25"/>
    <row r="138929" ht="15" customHeight="1" x14ac:dyDescent="0.25"/>
    <row r="138937" ht="15" customHeight="1" x14ac:dyDescent="0.25"/>
    <row r="138945" ht="15" customHeight="1" x14ac:dyDescent="0.25"/>
    <row r="138953" ht="15" customHeight="1" x14ac:dyDescent="0.25"/>
    <row r="138961" ht="15" customHeight="1" x14ac:dyDescent="0.25"/>
    <row r="138969" ht="15" customHeight="1" x14ac:dyDescent="0.25"/>
    <row r="138977" ht="15" customHeight="1" x14ac:dyDescent="0.25"/>
    <row r="138985" ht="15" customHeight="1" x14ac:dyDescent="0.25"/>
    <row r="138993" ht="15" customHeight="1" x14ac:dyDescent="0.25"/>
    <row r="139001" ht="15" customHeight="1" x14ac:dyDescent="0.25"/>
    <row r="139009" ht="15" customHeight="1" x14ac:dyDescent="0.25"/>
    <row r="139017" ht="15" customHeight="1" x14ac:dyDescent="0.25"/>
    <row r="139025" ht="15" customHeight="1" x14ac:dyDescent="0.25"/>
    <row r="139033" ht="15" customHeight="1" x14ac:dyDescent="0.25"/>
    <row r="139041" ht="15" customHeight="1" x14ac:dyDescent="0.25"/>
    <row r="139049" ht="15" customHeight="1" x14ac:dyDescent="0.25"/>
    <row r="139057" ht="15" customHeight="1" x14ac:dyDescent="0.25"/>
    <row r="139065" ht="15" customHeight="1" x14ac:dyDescent="0.25"/>
    <row r="139073" ht="15" customHeight="1" x14ac:dyDescent="0.25"/>
    <row r="139081" ht="15" customHeight="1" x14ac:dyDescent="0.25"/>
    <row r="139089" ht="15" customHeight="1" x14ac:dyDescent="0.25"/>
    <row r="139097" ht="15" customHeight="1" x14ac:dyDescent="0.25"/>
    <row r="139105" ht="15" customHeight="1" x14ac:dyDescent="0.25"/>
    <row r="139113" ht="15" customHeight="1" x14ac:dyDescent="0.25"/>
    <row r="139121" ht="15" customHeight="1" x14ac:dyDescent="0.25"/>
    <row r="139129" ht="15" customHeight="1" x14ac:dyDescent="0.25"/>
    <row r="139137" ht="15" customHeight="1" x14ac:dyDescent="0.25"/>
    <row r="139145" ht="15" customHeight="1" x14ac:dyDescent="0.25"/>
    <row r="139153" ht="15" customHeight="1" x14ac:dyDescent="0.25"/>
    <row r="139161" ht="15" customHeight="1" x14ac:dyDescent="0.25"/>
    <row r="139169" ht="15" customHeight="1" x14ac:dyDescent="0.25"/>
    <row r="139177" ht="15" customHeight="1" x14ac:dyDescent="0.25"/>
    <row r="139185" ht="15" customHeight="1" x14ac:dyDescent="0.25"/>
    <row r="139193" ht="15" customHeight="1" x14ac:dyDescent="0.25"/>
    <row r="139201" ht="15" customHeight="1" x14ac:dyDescent="0.25"/>
    <row r="139209" ht="15" customHeight="1" x14ac:dyDescent="0.25"/>
    <row r="139217" ht="15" customHeight="1" x14ac:dyDescent="0.25"/>
    <row r="139225" ht="15" customHeight="1" x14ac:dyDescent="0.25"/>
    <row r="139233" ht="15" customHeight="1" x14ac:dyDescent="0.25"/>
    <row r="139241" ht="15" customHeight="1" x14ac:dyDescent="0.25"/>
    <row r="139249" ht="15" customHeight="1" x14ac:dyDescent="0.25"/>
    <row r="139257" ht="15" customHeight="1" x14ac:dyDescent="0.25"/>
    <row r="139265" ht="15" customHeight="1" x14ac:dyDescent="0.25"/>
    <row r="139273" ht="15" customHeight="1" x14ac:dyDescent="0.25"/>
    <row r="139281" ht="15" customHeight="1" x14ac:dyDescent="0.25"/>
    <row r="139289" ht="15" customHeight="1" x14ac:dyDescent="0.25"/>
    <row r="139297" ht="15" customHeight="1" x14ac:dyDescent="0.25"/>
    <row r="139305" ht="15" customHeight="1" x14ac:dyDescent="0.25"/>
    <row r="139313" ht="15" customHeight="1" x14ac:dyDescent="0.25"/>
    <row r="139321" ht="15" customHeight="1" x14ac:dyDescent="0.25"/>
    <row r="139329" ht="15" customHeight="1" x14ac:dyDescent="0.25"/>
    <row r="139337" ht="15" customHeight="1" x14ac:dyDescent="0.25"/>
    <row r="139345" ht="15" customHeight="1" x14ac:dyDescent="0.25"/>
    <row r="139353" ht="15" customHeight="1" x14ac:dyDescent="0.25"/>
    <row r="139361" ht="15" customHeight="1" x14ac:dyDescent="0.25"/>
    <row r="139369" ht="15" customHeight="1" x14ac:dyDescent="0.25"/>
    <row r="139377" ht="15" customHeight="1" x14ac:dyDescent="0.25"/>
    <row r="139385" ht="15" customHeight="1" x14ac:dyDescent="0.25"/>
    <row r="139393" ht="15" customHeight="1" x14ac:dyDescent="0.25"/>
    <row r="139401" ht="15" customHeight="1" x14ac:dyDescent="0.25"/>
    <row r="139409" ht="15" customHeight="1" x14ac:dyDescent="0.25"/>
    <row r="139417" ht="15" customHeight="1" x14ac:dyDescent="0.25"/>
    <row r="139425" ht="15" customHeight="1" x14ac:dyDescent="0.25"/>
    <row r="139433" ht="15" customHeight="1" x14ac:dyDescent="0.25"/>
    <row r="139441" ht="15" customHeight="1" x14ac:dyDescent="0.25"/>
    <row r="139449" ht="15" customHeight="1" x14ac:dyDescent="0.25"/>
    <row r="139457" ht="15" customHeight="1" x14ac:dyDescent="0.25"/>
    <row r="139465" ht="15" customHeight="1" x14ac:dyDescent="0.25"/>
    <row r="139473" ht="15" customHeight="1" x14ac:dyDescent="0.25"/>
    <row r="139481" ht="15" customHeight="1" x14ac:dyDescent="0.25"/>
    <row r="139489" ht="15" customHeight="1" x14ac:dyDescent="0.25"/>
    <row r="139497" ht="15" customHeight="1" x14ac:dyDescent="0.25"/>
    <row r="139505" ht="15" customHeight="1" x14ac:dyDescent="0.25"/>
    <row r="139513" ht="15" customHeight="1" x14ac:dyDescent="0.25"/>
    <row r="139521" ht="15" customHeight="1" x14ac:dyDescent="0.25"/>
    <row r="139529" ht="15" customHeight="1" x14ac:dyDescent="0.25"/>
    <row r="139537" ht="15" customHeight="1" x14ac:dyDescent="0.25"/>
    <row r="139545" ht="15" customHeight="1" x14ac:dyDescent="0.25"/>
    <row r="139553" ht="15" customHeight="1" x14ac:dyDescent="0.25"/>
    <row r="139561" ht="15" customHeight="1" x14ac:dyDescent="0.25"/>
    <row r="139569" ht="15" customHeight="1" x14ac:dyDescent="0.25"/>
    <row r="139577" ht="15" customHeight="1" x14ac:dyDescent="0.25"/>
    <row r="139585" ht="15" customHeight="1" x14ac:dyDescent="0.25"/>
    <row r="139593" ht="15" customHeight="1" x14ac:dyDescent="0.25"/>
    <row r="139601" ht="15" customHeight="1" x14ac:dyDescent="0.25"/>
    <row r="139609" ht="15" customHeight="1" x14ac:dyDescent="0.25"/>
    <row r="139617" ht="15" customHeight="1" x14ac:dyDescent="0.25"/>
    <row r="139625" ht="15" customHeight="1" x14ac:dyDescent="0.25"/>
    <row r="139633" ht="15" customHeight="1" x14ac:dyDescent="0.25"/>
    <row r="139641" ht="15" customHeight="1" x14ac:dyDescent="0.25"/>
    <row r="139649" ht="15" customHeight="1" x14ac:dyDescent="0.25"/>
    <row r="139657" ht="15" customHeight="1" x14ac:dyDescent="0.25"/>
    <row r="139665" ht="15" customHeight="1" x14ac:dyDescent="0.25"/>
    <row r="139673" ht="15" customHeight="1" x14ac:dyDescent="0.25"/>
    <row r="139681" ht="15" customHeight="1" x14ac:dyDescent="0.25"/>
    <row r="139689" ht="15" customHeight="1" x14ac:dyDescent="0.25"/>
    <row r="139697" ht="15" customHeight="1" x14ac:dyDescent="0.25"/>
    <row r="139705" ht="15" customHeight="1" x14ac:dyDescent="0.25"/>
    <row r="139713" ht="15" customHeight="1" x14ac:dyDescent="0.25"/>
    <row r="139721" ht="15" customHeight="1" x14ac:dyDescent="0.25"/>
    <row r="139729" ht="15" customHeight="1" x14ac:dyDescent="0.25"/>
    <row r="139737" ht="15" customHeight="1" x14ac:dyDescent="0.25"/>
    <row r="139745" ht="15" customHeight="1" x14ac:dyDescent="0.25"/>
    <row r="139753" ht="15" customHeight="1" x14ac:dyDescent="0.25"/>
    <row r="139761" ht="15" customHeight="1" x14ac:dyDescent="0.25"/>
    <row r="139769" ht="15" customHeight="1" x14ac:dyDescent="0.25"/>
    <row r="139777" ht="15" customHeight="1" x14ac:dyDescent="0.25"/>
    <row r="139785" ht="15" customHeight="1" x14ac:dyDescent="0.25"/>
    <row r="139793" ht="15" customHeight="1" x14ac:dyDescent="0.25"/>
    <row r="139801" ht="15" customHeight="1" x14ac:dyDescent="0.25"/>
    <row r="139809" ht="15" customHeight="1" x14ac:dyDescent="0.25"/>
    <row r="139817" ht="15" customHeight="1" x14ac:dyDescent="0.25"/>
    <row r="139825" ht="15" customHeight="1" x14ac:dyDescent="0.25"/>
    <row r="139833" ht="15" customHeight="1" x14ac:dyDescent="0.25"/>
    <row r="139841" ht="15" customHeight="1" x14ac:dyDescent="0.25"/>
    <row r="139849" ht="15" customHeight="1" x14ac:dyDescent="0.25"/>
    <row r="139857" ht="15" customHeight="1" x14ac:dyDescent="0.25"/>
    <row r="139865" ht="15" customHeight="1" x14ac:dyDescent="0.25"/>
    <row r="139873" ht="15" customHeight="1" x14ac:dyDescent="0.25"/>
    <row r="139881" ht="15" customHeight="1" x14ac:dyDescent="0.25"/>
    <row r="139889" ht="15" customHeight="1" x14ac:dyDescent="0.25"/>
    <row r="139897" ht="15" customHeight="1" x14ac:dyDescent="0.25"/>
    <row r="139905" ht="15" customHeight="1" x14ac:dyDescent="0.25"/>
    <row r="139913" ht="15" customHeight="1" x14ac:dyDescent="0.25"/>
    <row r="139921" ht="15" customHeight="1" x14ac:dyDescent="0.25"/>
    <row r="139929" ht="15" customHeight="1" x14ac:dyDescent="0.25"/>
    <row r="139937" ht="15" customHeight="1" x14ac:dyDescent="0.25"/>
    <row r="139945" ht="15" customHeight="1" x14ac:dyDescent="0.25"/>
    <row r="139953" ht="15" customHeight="1" x14ac:dyDescent="0.25"/>
    <row r="139961" ht="15" customHeight="1" x14ac:dyDescent="0.25"/>
    <row r="139969" ht="15" customHeight="1" x14ac:dyDescent="0.25"/>
    <row r="139977" ht="15" customHeight="1" x14ac:dyDescent="0.25"/>
    <row r="139985" ht="15" customHeight="1" x14ac:dyDescent="0.25"/>
    <row r="139993" ht="15" customHeight="1" x14ac:dyDescent="0.25"/>
    <row r="140001" ht="15" customHeight="1" x14ac:dyDescent="0.25"/>
    <row r="140009" ht="15" customHeight="1" x14ac:dyDescent="0.25"/>
    <row r="140017" ht="15" customHeight="1" x14ac:dyDescent="0.25"/>
    <row r="140025" ht="15" customHeight="1" x14ac:dyDescent="0.25"/>
    <row r="140033" ht="15" customHeight="1" x14ac:dyDescent="0.25"/>
    <row r="140041" ht="15" customHeight="1" x14ac:dyDescent="0.25"/>
    <row r="140049" ht="15" customHeight="1" x14ac:dyDescent="0.25"/>
    <row r="140057" ht="15" customHeight="1" x14ac:dyDescent="0.25"/>
    <row r="140065" ht="15" customHeight="1" x14ac:dyDescent="0.25"/>
    <row r="140073" ht="15" customHeight="1" x14ac:dyDescent="0.25"/>
    <row r="140081" ht="15" customHeight="1" x14ac:dyDescent="0.25"/>
    <row r="140089" ht="15" customHeight="1" x14ac:dyDescent="0.25"/>
    <row r="140097" ht="15" customHeight="1" x14ac:dyDescent="0.25"/>
    <row r="140105" ht="15" customHeight="1" x14ac:dyDescent="0.25"/>
    <row r="140113" ht="15" customHeight="1" x14ac:dyDescent="0.25"/>
    <row r="140121" ht="15" customHeight="1" x14ac:dyDescent="0.25"/>
    <row r="140129" ht="15" customHeight="1" x14ac:dyDescent="0.25"/>
    <row r="140137" ht="15" customHeight="1" x14ac:dyDescent="0.25"/>
    <row r="140145" ht="15" customHeight="1" x14ac:dyDescent="0.25"/>
    <row r="140153" ht="15" customHeight="1" x14ac:dyDescent="0.25"/>
    <row r="140161" ht="15" customHeight="1" x14ac:dyDescent="0.25"/>
    <row r="140169" ht="15" customHeight="1" x14ac:dyDescent="0.25"/>
    <row r="140177" ht="15" customHeight="1" x14ac:dyDescent="0.25"/>
    <row r="140185" ht="15" customHeight="1" x14ac:dyDescent="0.25"/>
    <row r="140193" ht="15" customHeight="1" x14ac:dyDescent="0.25"/>
    <row r="140201" ht="15" customHeight="1" x14ac:dyDescent="0.25"/>
    <row r="140209" ht="15" customHeight="1" x14ac:dyDescent="0.25"/>
    <row r="140217" ht="15" customHeight="1" x14ac:dyDescent="0.25"/>
    <row r="140225" ht="15" customHeight="1" x14ac:dyDescent="0.25"/>
    <row r="140233" ht="15" customHeight="1" x14ac:dyDescent="0.25"/>
    <row r="140241" ht="15" customHeight="1" x14ac:dyDescent="0.25"/>
    <row r="140249" ht="15" customHeight="1" x14ac:dyDescent="0.25"/>
    <row r="140257" ht="15" customHeight="1" x14ac:dyDescent="0.25"/>
    <row r="140265" ht="15" customHeight="1" x14ac:dyDescent="0.25"/>
    <row r="140273" ht="15" customHeight="1" x14ac:dyDescent="0.25"/>
    <row r="140281" ht="15" customHeight="1" x14ac:dyDescent="0.25"/>
    <row r="140289" ht="15" customHeight="1" x14ac:dyDescent="0.25"/>
    <row r="140297" ht="15" customHeight="1" x14ac:dyDescent="0.25"/>
    <row r="140305" ht="15" customHeight="1" x14ac:dyDescent="0.25"/>
    <row r="140313" ht="15" customHeight="1" x14ac:dyDescent="0.25"/>
    <row r="140321" ht="15" customHeight="1" x14ac:dyDescent="0.25"/>
    <row r="140329" ht="15" customHeight="1" x14ac:dyDescent="0.25"/>
    <row r="140337" ht="15" customHeight="1" x14ac:dyDescent="0.25"/>
    <row r="140345" ht="15" customHeight="1" x14ac:dyDescent="0.25"/>
    <row r="140353" ht="15" customHeight="1" x14ac:dyDescent="0.25"/>
    <row r="140361" ht="15" customHeight="1" x14ac:dyDescent="0.25"/>
    <row r="140369" ht="15" customHeight="1" x14ac:dyDescent="0.25"/>
    <row r="140377" ht="15" customHeight="1" x14ac:dyDescent="0.25"/>
    <row r="140385" ht="15" customHeight="1" x14ac:dyDescent="0.25"/>
    <row r="140393" ht="15" customHeight="1" x14ac:dyDescent="0.25"/>
    <row r="140401" ht="15" customHeight="1" x14ac:dyDescent="0.25"/>
    <row r="140409" ht="15" customHeight="1" x14ac:dyDescent="0.25"/>
    <row r="140417" ht="15" customHeight="1" x14ac:dyDescent="0.25"/>
    <row r="140425" ht="15" customHeight="1" x14ac:dyDescent="0.25"/>
    <row r="140433" ht="15" customHeight="1" x14ac:dyDescent="0.25"/>
    <row r="140441" ht="15" customHeight="1" x14ac:dyDescent="0.25"/>
    <row r="140449" ht="15" customHeight="1" x14ac:dyDescent="0.25"/>
    <row r="140457" ht="15" customHeight="1" x14ac:dyDescent="0.25"/>
    <row r="140465" ht="15" customHeight="1" x14ac:dyDescent="0.25"/>
    <row r="140473" ht="15" customHeight="1" x14ac:dyDescent="0.25"/>
    <row r="140481" ht="15" customHeight="1" x14ac:dyDescent="0.25"/>
    <row r="140489" ht="15" customHeight="1" x14ac:dyDescent="0.25"/>
    <row r="140497" ht="15" customHeight="1" x14ac:dyDescent="0.25"/>
    <row r="140505" ht="15" customHeight="1" x14ac:dyDescent="0.25"/>
    <row r="140513" ht="15" customHeight="1" x14ac:dyDescent="0.25"/>
    <row r="140521" ht="15" customHeight="1" x14ac:dyDescent="0.25"/>
    <row r="140529" ht="15" customHeight="1" x14ac:dyDescent="0.25"/>
    <row r="140537" ht="15" customHeight="1" x14ac:dyDescent="0.25"/>
    <row r="140545" ht="15" customHeight="1" x14ac:dyDescent="0.25"/>
    <row r="140553" ht="15" customHeight="1" x14ac:dyDescent="0.25"/>
    <row r="140561" ht="15" customHeight="1" x14ac:dyDescent="0.25"/>
    <row r="140569" ht="15" customHeight="1" x14ac:dyDescent="0.25"/>
    <row r="140577" ht="15" customHeight="1" x14ac:dyDescent="0.25"/>
    <row r="140585" ht="15" customHeight="1" x14ac:dyDescent="0.25"/>
    <row r="140593" ht="15" customHeight="1" x14ac:dyDescent="0.25"/>
    <row r="140601" ht="15" customHeight="1" x14ac:dyDescent="0.25"/>
    <row r="140609" ht="15" customHeight="1" x14ac:dyDescent="0.25"/>
    <row r="140617" ht="15" customHeight="1" x14ac:dyDescent="0.25"/>
    <row r="140625" ht="15" customHeight="1" x14ac:dyDescent="0.25"/>
    <row r="140633" ht="15" customHeight="1" x14ac:dyDescent="0.25"/>
    <row r="140641" ht="15" customHeight="1" x14ac:dyDescent="0.25"/>
    <row r="140649" ht="15" customHeight="1" x14ac:dyDescent="0.25"/>
    <row r="140657" ht="15" customHeight="1" x14ac:dyDescent="0.25"/>
    <row r="140665" ht="15" customHeight="1" x14ac:dyDescent="0.25"/>
    <row r="140673" ht="15" customHeight="1" x14ac:dyDescent="0.25"/>
    <row r="140681" ht="15" customHeight="1" x14ac:dyDescent="0.25"/>
    <row r="140689" ht="15" customHeight="1" x14ac:dyDescent="0.25"/>
    <row r="140697" ht="15" customHeight="1" x14ac:dyDescent="0.25"/>
    <row r="140705" ht="15" customHeight="1" x14ac:dyDescent="0.25"/>
    <row r="140713" ht="15" customHeight="1" x14ac:dyDescent="0.25"/>
    <row r="140721" ht="15" customHeight="1" x14ac:dyDescent="0.25"/>
    <row r="140729" ht="15" customHeight="1" x14ac:dyDescent="0.25"/>
    <row r="140737" ht="15" customHeight="1" x14ac:dyDescent="0.25"/>
    <row r="140745" ht="15" customHeight="1" x14ac:dyDescent="0.25"/>
    <row r="140753" ht="15" customHeight="1" x14ac:dyDescent="0.25"/>
    <row r="140761" ht="15" customHeight="1" x14ac:dyDescent="0.25"/>
    <row r="140769" ht="15" customHeight="1" x14ac:dyDescent="0.25"/>
    <row r="140777" ht="15" customHeight="1" x14ac:dyDescent="0.25"/>
    <row r="140785" ht="15" customHeight="1" x14ac:dyDescent="0.25"/>
    <row r="140793" ht="15" customHeight="1" x14ac:dyDescent="0.25"/>
    <row r="140801" ht="15" customHeight="1" x14ac:dyDescent="0.25"/>
    <row r="140809" ht="15" customHeight="1" x14ac:dyDescent="0.25"/>
    <row r="140817" ht="15" customHeight="1" x14ac:dyDescent="0.25"/>
    <row r="140825" ht="15" customHeight="1" x14ac:dyDescent="0.25"/>
    <row r="140833" ht="15" customHeight="1" x14ac:dyDescent="0.25"/>
    <row r="140841" ht="15" customHeight="1" x14ac:dyDescent="0.25"/>
    <row r="140849" ht="15" customHeight="1" x14ac:dyDescent="0.25"/>
    <row r="140857" ht="15" customHeight="1" x14ac:dyDescent="0.25"/>
    <row r="140865" ht="15" customHeight="1" x14ac:dyDescent="0.25"/>
    <row r="140873" ht="15" customHeight="1" x14ac:dyDescent="0.25"/>
    <row r="140881" ht="15" customHeight="1" x14ac:dyDescent="0.25"/>
    <row r="140889" ht="15" customHeight="1" x14ac:dyDescent="0.25"/>
    <row r="140897" ht="15" customHeight="1" x14ac:dyDescent="0.25"/>
    <row r="140905" ht="15" customHeight="1" x14ac:dyDescent="0.25"/>
    <row r="140913" ht="15" customHeight="1" x14ac:dyDescent="0.25"/>
    <row r="140921" ht="15" customHeight="1" x14ac:dyDescent="0.25"/>
    <row r="140929" ht="15" customHeight="1" x14ac:dyDescent="0.25"/>
    <row r="140937" ht="15" customHeight="1" x14ac:dyDescent="0.25"/>
    <row r="140945" ht="15" customHeight="1" x14ac:dyDescent="0.25"/>
    <row r="140953" ht="15" customHeight="1" x14ac:dyDescent="0.25"/>
    <row r="140961" ht="15" customHeight="1" x14ac:dyDescent="0.25"/>
    <row r="140969" ht="15" customHeight="1" x14ac:dyDescent="0.25"/>
    <row r="140977" ht="15" customHeight="1" x14ac:dyDescent="0.25"/>
    <row r="140985" ht="15" customHeight="1" x14ac:dyDescent="0.25"/>
    <row r="140993" ht="15" customHeight="1" x14ac:dyDescent="0.25"/>
    <row r="141001" ht="15" customHeight="1" x14ac:dyDescent="0.25"/>
    <row r="141009" ht="15" customHeight="1" x14ac:dyDescent="0.25"/>
    <row r="141017" ht="15" customHeight="1" x14ac:dyDescent="0.25"/>
    <row r="141025" ht="15" customHeight="1" x14ac:dyDescent="0.25"/>
    <row r="141033" ht="15" customHeight="1" x14ac:dyDescent="0.25"/>
    <row r="141041" ht="15" customHeight="1" x14ac:dyDescent="0.25"/>
    <row r="141049" ht="15" customHeight="1" x14ac:dyDescent="0.25"/>
    <row r="141057" ht="15" customHeight="1" x14ac:dyDescent="0.25"/>
    <row r="141065" ht="15" customHeight="1" x14ac:dyDescent="0.25"/>
    <row r="141073" ht="15" customHeight="1" x14ac:dyDescent="0.25"/>
    <row r="141081" ht="15" customHeight="1" x14ac:dyDescent="0.25"/>
    <row r="141089" ht="15" customHeight="1" x14ac:dyDescent="0.25"/>
    <row r="141097" ht="15" customHeight="1" x14ac:dyDescent="0.25"/>
    <row r="141105" ht="15" customHeight="1" x14ac:dyDescent="0.25"/>
    <row r="141113" ht="15" customHeight="1" x14ac:dyDescent="0.25"/>
    <row r="141121" ht="15" customHeight="1" x14ac:dyDescent="0.25"/>
    <row r="141129" ht="15" customHeight="1" x14ac:dyDescent="0.25"/>
    <row r="141137" ht="15" customHeight="1" x14ac:dyDescent="0.25"/>
    <row r="141145" ht="15" customHeight="1" x14ac:dyDescent="0.25"/>
    <row r="141153" ht="15" customHeight="1" x14ac:dyDescent="0.25"/>
    <row r="141161" ht="15" customHeight="1" x14ac:dyDescent="0.25"/>
    <row r="141169" ht="15" customHeight="1" x14ac:dyDescent="0.25"/>
    <row r="141177" ht="15" customHeight="1" x14ac:dyDescent="0.25"/>
    <row r="141185" ht="15" customHeight="1" x14ac:dyDescent="0.25"/>
    <row r="141193" ht="15" customHeight="1" x14ac:dyDescent="0.25"/>
    <row r="141201" ht="15" customHeight="1" x14ac:dyDescent="0.25"/>
    <row r="141209" ht="15" customHeight="1" x14ac:dyDescent="0.25"/>
    <row r="141217" ht="15" customHeight="1" x14ac:dyDescent="0.25"/>
    <row r="141225" ht="15" customHeight="1" x14ac:dyDescent="0.25"/>
    <row r="141233" ht="15" customHeight="1" x14ac:dyDescent="0.25"/>
    <row r="141241" ht="15" customHeight="1" x14ac:dyDescent="0.25"/>
    <row r="141249" ht="15" customHeight="1" x14ac:dyDescent="0.25"/>
    <row r="141257" ht="15" customHeight="1" x14ac:dyDescent="0.25"/>
    <row r="141265" ht="15" customHeight="1" x14ac:dyDescent="0.25"/>
    <row r="141273" ht="15" customHeight="1" x14ac:dyDescent="0.25"/>
    <row r="141281" ht="15" customHeight="1" x14ac:dyDescent="0.25"/>
    <row r="141289" ht="15" customHeight="1" x14ac:dyDescent="0.25"/>
    <row r="141297" ht="15" customHeight="1" x14ac:dyDescent="0.25"/>
    <row r="141305" ht="15" customHeight="1" x14ac:dyDescent="0.25"/>
    <row r="141313" ht="15" customHeight="1" x14ac:dyDescent="0.25"/>
    <row r="141321" ht="15" customHeight="1" x14ac:dyDescent="0.25"/>
    <row r="141329" ht="15" customHeight="1" x14ac:dyDescent="0.25"/>
    <row r="141337" ht="15" customHeight="1" x14ac:dyDescent="0.25"/>
    <row r="141345" ht="15" customHeight="1" x14ac:dyDescent="0.25"/>
    <row r="141353" ht="15" customHeight="1" x14ac:dyDescent="0.25"/>
    <row r="141361" ht="15" customHeight="1" x14ac:dyDescent="0.25"/>
    <row r="141369" ht="15" customHeight="1" x14ac:dyDescent="0.25"/>
    <row r="141377" ht="15" customHeight="1" x14ac:dyDescent="0.25"/>
    <row r="141385" ht="15" customHeight="1" x14ac:dyDescent="0.25"/>
    <row r="141393" ht="15" customHeight="1" x14ac:dyDescent="0.25"/>
    <row r="141401" ht="15" customHeight="1" x14ac:dyDescent="0.25"/>
    <row r="141409" ht="15" customHeight="1" x14ac:dyDescent="0.25"/>
    <row r="141417" ht="15" customHeight="1" x14ac:dyDescent="0.25"/>
    <row r="141425" ht="15" customHeight="1" x14ac:dyDescent="0.25"/>
    <row r="141433" ht="15" customHeight="1" x14ac:dyDescent="0.25"/>
    <row r="141441" ht="15" customHeight="1" x14ac:dyDescent="0.25"/>
    <row r="141449" ht="15" customHeight="1" x14ac:dyDescent="0.25"/>
    <row r="141457" ht="15" customHeight="1" x14ac:dyDescent="0.25"/>
    <row r="141465" ht="15" customHeight="1" x14ac:dyDescent="0.25"/>
    <row r="141473" ht="15" customHeight="1" x14ac:dyDescent="0.25"/>
    <row r="141481" ht="15" customHeight="1" x14ac:dyDescent="0.25"/>
    <row r="141489" ht="15" customHeight="1" x14ac:dyDescent="0.25"/>
    <row r="141497" ht="15" customHeight="1" x14ac:dyDescent="0.25"/>
    <row r="141505" ht="15" customHeight="1" x14ac:dyDescent="0.25"/>
    <row r="141513" ht="15" customHeight="1" x14ac:dyDescent="0.25"/>
    <row r="141521" ht="15" customHeight="1" x14ac:dyDescent="0.25"/>
    <row r="141529" ht="15" customHeight="1" x14ac:dyDescent="0.25"/>
    <row r="141537" ht="15" customHeight="1" x14ac:dyDescent="0.25"/>
    <row r="141545" ht="15" customHeight="1" x14ac:dyDescent="0.25"/>
    <row r="141553" ht="15" customHeight="1" x14ac:dyDescent="0.25"/>
    <row r="141561" ht="15" customHeight="1" x14ac:dyDescent="0.25"/>
    <row r="141569" ht="15" customHeight="1" x14ac:dyDescent="0.25"/>
    <row r="141577" ht="15" customHeight="1" x14ac:dyDescent="0.25"/>
    <row r="141585" ht="15" customHeight="1" x14ac:dyDescent="0.25"/>
    <row r="141593" ht="15" customHeight="1" x14ac:dyDescent="0.25"/>
    <row r="141601" ht="15" customHeight="1" x14ac:dyDescent="0.25"/>
    <row r="141609" ht="15" customHeight="1" x14ac:dyDescent="0.25"/>
    <row r="141617" ht="15" customHeight="1" x14ac:dyDescent="0.25"/>
    <row r="141625" ht="15" customHeight="1" x14ac:dyDescent="0.25"/>
    <row r="141633" ht="15" customHeight="1" x14ac:dyDescent="0.25"/>
    <row r="141641" ht="15" customHeight="1" x14ac:dyDescent="0.25"/>
    <row r="141649" ht="15" customHeight="1" x14ac:dyDescent="0.25"/>
    <row r="141657" ht="15" customHeight="1" x14ac:dyDescent="0.25"/>
    <row r="141665" ht="15" customHeight="1" x14ac:dyDescent="0.25"/>
    <row r="141673" ht="15" customHeight="1" x14ac:dyDescent="0.25"/>
    <row r="141681" ht="15" customHeight="1" x14ac:dyDescent="0.25"/>
    <row r="141689" ht="15" customHeight="1" x14ac:dyDescent="0.25"/>
    <row r="141697" ht="15" customHeight="1" x14ac:dyDescent="0.25"/>
    <row r="141705" ht="15" customHeight="1" x14ac:dyDescent="0.25"/>
    <row r="141713" ht="15" customHeight="1" x14ac:dyDescent="0.25"/>
    <row r="141721" ht="15" customHeight="1" x14ac:dyDescent="0.25"/>
    <row r="141729" ht="15" customHeight="1" x14ac:dyDescent="0.25"/>
    <row r="141737" ht="15" customHeight="1" x14ac:dyDescent="0.25"/>
    <row r="141745" ht="15" customHeight="1" x14ac:dyDescent="0.25"/>
    <row r="141753" ht="15" customHeight="1" x14ac:dyDescent="0.25"/>
    <row r="141761" ht="15" customHeight="1" x14ac:dyDescent="0.25"/>
    <row r="141769" ht="15" customHeight="1" x14ac:dyDescent="0.25"/>
    <row r="141777" ht="15" customHeight="1" x14ac:dyDescent="0.25"/>
    <row r="141785" ht="15" customHeight="1" x14ac:dyDescent="0.25"/>
    <row r="141793" ht="15" customHeight="1" x14ac:dyDescent="0.25"/>
    <row r="141801" ht="15" customHeight="1" x14ac:dyDescent="0.25"/>
    <row r="141809" ht="15" customHeight="1" x14ac:dyDescent="0.25"/>
    <row r="141817" ht="15" customHeight="1" x14ac:dyDescent="0.25"/>
    <row r="141825" ht="15" customHeight="1" x14ac:dyDescent="0.25"/>
    <row r="141833" ht="15" customHeight="1" x14ac:dyDescent="0.25"/>
    <row r="141841" ht="15" customHeight="1" x14ac:dyDescent="0.25"/>
    <row r="141849" ht="15" customHeight="1" x14ac:dyDescent="0.25"/>
    <row r="141857" ht="15" customHeight="1" x14ac:dyDescent="0.25"/>
    <row r="141865" ht="15" customHeight="1" x14ac:dyDescent="0.25"/>
    <row r="141873" ht="15" customHeight="1" x14ac:dyDescent="0.25"/>
    <row r="141881" ht="15" customHeight="1" x14ac:dyDescent="0.25"/>
    <row r="141889" ht="15" customHeight="1" x14ac:dyDescent="0.25"/>
    <row r="141897" ht="15" customHeight="1" x14ac:dyDescent="0.25"/>
    <row r="141905" ht="15" customHeight="1" x14ac:dyDescent="0.25"/>
    <row r="141913" ht="15" customHeight="1" x14ac:dyDescent="0.25"/>
    <row r="141921" ht="15" customHeight="1" x14ac:dyDescent="0.25"/>
    <row r="141929" ht="15" customHeight="1" x14ac:dyDescent="0.25"/>
    <row r="141937" ht="15" customHeight="1" x14ac:dyDescent="0.25"/>
    <row r="141945" ht="15" customHeight="1" x14ac:dyDescent="0.25"/>
    <row r="141953" ht="15" customHeight="1" x14ac:dyDescent="0.25"/>
    <row r="141961" ht="15" customHeight="1" x14ac:dyDescent="0.25"/>
    <row r="141969" ht="15" customHeight="1" x14ac:dyDescent="0.25"/>
    <row r="141977" ht="15" customHeight="1" x14ac:dyDescent="0.25"/>
    <row r="141985" ht="15" customHeight="1" x14ac:dyDescent="0.25"/>
    <row r="141993" ht="15" customHeight="1" x14ac:dyDescent="0.25"/>
    <row r="142001" ht="15" customHeight="1" x14ac:dyDescent="0.25"/>
    <row r="142009" ht="15" customHeight="1" x14ac:dyDescent="0.25"/>
    <row r="142017" ht="15" customHeight="1" x14ac:dyDescent="0.25"/>
    <row r="142025" ht="15" customHeight="1" x14ac:dyDescent="0.25"/>
    <row r="142033" ht="15" customHeight="1" x14ac:dyDescent="0.25"/>
    <row r="142041" ht="15" customHeight="1" x14ac:dyDescent="0.25"/>
    <row r="142049" ht="15" customHeight="1" x14ac:dyDescent="0.25"/>
    <row r="142057" ht="15" customHeight="1" x14ac:dyDescent="0.25"/>
    <row r="142065" ht="15" customHeight="1" x14ac:dyDescent="0.25"/>
    <row r="142073" ht="15" customHeight="1" x14ac:dyDescent="0.25"/>
    <row r="142081" ht="15" customHeight="1" x14ac:dyDescent="0.25"/>
    <row r="142089" ht="15" customHeight="1" x14ac:dyDescent="0.25"/>
    <row r="142097" ht="15" customHeight="1" x14ac:dyDescent="0.25"/>
    <row r="142105" ht="15" customHeight="1" x14ac:dyDescent="0.25"/>
    <row r="142113" ht="15" customHeight="1" x14ac:dyDescent="0.25"/>
    <row r="142121" ht="15" customHeight="1" x14ac:dyDescent="0.25"/>
    <row r="142129" ht="15" customHeight="1" x14ac:dyDescent="0.25"/>
    <row r="142137" ht="15" customHeight="1" x14ac:dyDescent="0.25"/>
    <row r="142145" ht="15" customHeight="1" x14ac:dyDescent="0.25"/>
    <row r="142153" ht="15" customHeight="1" x14ac:dyDescent="0.25"/>
    <row r="142161" ht="15" customHeight="1" x14ac:dyDescent="0.25"/>
    <row r="142169" ht="15" customHeight="1" x14ac:dyDescent="0.25"/>
    <row r="142177" ht="15" customHeight="1" x14ac:dyDescent="0.25"/>
    <row r="142185" ht="15" customHeight="1" x14ac:dyDescent="0.25"/>
    <row r="142193" ht="15" customHeight="1" x14ac:dyDescent="0.25"/>
    <row r="142201" ht="15" customHeight="1" x14ac:dyDescent="0.25"/>
    <row r="142209" ht="15" customHeight="1" x14ac:dyDescent="0.25"/>
    <row r="142217" ht="15" customHeight="1" x14ac:dyDescent="0.25"/>
    <row r="142225" ht="15" customHeight="1" x14ac:dyDescent="0.25"/>
    <row r="142233" ht="15" customHeight="1" x14ac:dyDescent="0.25"/>
    <row r="142241" ht="15" customHeight="1" x14ac:dyDescent="0.25"/>
    <row r="142249" ht="15" customHeight="1" x14ac:dyDescent="0.25"/>
    <row r="142257" ht="15" customHeight="1" x14ac:dyDescent="0.25"/>
    <row r="142265" ht="15" customHeight="1" x14ac:dyDescent="0.25"/>
    <row r="142273" ht="15" customHeight="1" x14ac:dyDescent="0.25"/>
    <row r="142281" ht="15" customHeight="1" x14ac:dyDescent="0.25"/>
    <row r="142289" ht="15" customHeight="1" x14ac:dyDescent="0.25"/>
    <row r="142297" ht="15" customHeight="1" x14ac:dyDescent="0.25"/>
    <row r="142305" ht="15" customHeight="1" x14ac:dyDescent="0.25"/>
    <row r="142313" ht="15" customHeight="1" x14ac:dyDescent="0.25"/>
    <row r="142321" ht="15" customHeight="1" x14ac:dyDescent="0.25"/>
    <row r="142329" ht="15" customHeight="1" x14ac:dyDescent="0.25"/>
    <row r="142337" ht="15" customHeight="1" x14ac:dyDescent="0.25"/>
    <row r="142345" ht="15" customHeight="1" x14ac:dyDescent="0.25"/>
    <row r="142353" ht="15" customHeight="1" x14ac:dyDescent="0.25"/>
    <row r="142361" ht="15" customHeight="1" x14ac:dyDescent="0.25"/>
    <row r="142369" ht="15" customHeight="1" x14ac:dyDescent="0.25"/>
    <row r="142377" ht="15" customHeight="1" x14ac:dyDescent="0.25"/>
    <row r="142385" ht="15" customHeight="1" x14ac:dyDescent="0.25"/>
    <row r="142393" ht="15" customHeight="1" x14ac:dyDescent="0.25"/>
    <row r="142401" ht="15" customHeight="1" x14ac:dyDescent="0.25"/>
    <row r="142409" ht="15" customHeight="1" x14ac:dyDescent="0.25"/>
    <row r="142417" ht="15" customHeight="1" x14ac:dyDescent="0.25"/>
    <row r="142425" ht="15" customHeight="1" x14ac:dyDescent="0.25"/>
    <row r="142433" ht="15" customHeight="1" x14ac:dyDescent="0.25"/>
    <row r="142441" ht="15" customHeight="1" x14ac:dyDescent="0.25"/>
    <row r="142449" ht="15" customHeight="1" x14ac:dyDescent="0.25"/>
    <row r="142457" ht="15" customHeight="1" x14ac:dyDescent="0.25"/>
    <row r="142465" ht="15" customHeight="1" x14ac:dyDescent="0.25"/>
    <row r="142473" ht="15" customHeight="1" x14ac:dyDescent="0.25"/>
    <row r="142481" ht="15" customHeight="1" x14ac:dyDescent="0.25"/>
    <row r="142489" ht="15" customHeight="1" x14ac:dyDescent="0.25"/>
    <row r="142497" ht="15" customHeight="1" x14ac:dyDescent="0.25"/>
    <row r="142505" ht="15" customHeight="1" x14ac:dyDescent="0.25"/>
    <row r="142513" ht="15" customHeight="1" x14ac:dyDescent="0.25"/>
    <row r="142521" ht="15" customHeight="1" x14ac:dyDescent="0.25"/>
    <row r="142529" ht="15" customHeight="1" x14ac:dyDescent="0.25"/>
    <row r="142537" ht="15" customHeight="1" x14ac:dyDescent="0.25"/>
    <row r="142545" ht="15" customHeight="1" x14ac:dyDescent="0.25"/>
    <row r="142553" ht="15" customHeight="1" x14ac:dyDescent="0.25"/>
    <row r="142561" ht="15" customHeight="1" x14ac:dyDescent="0.25"/>
    <row r="142569" ht="15" customHeight="1" x14ac:dyDescent="0.25"/>
    <row r="142577" ht="15" customHeight="1" x14ac:dyDescent="0.25"/>
    <row r="142585" ht="15" customHeight="1" x14ac:dyDescent="0.25"/>
    <row r="142593" ht="15" customHeight="1" x14ac:dyDescent="0.25"/>
    <row r="142601" ht="15" customHeight="1" x14ac:dyDescent="0.25"/>
    <row r="142609" ht="15" customHeight="1" x14ac:dyDescent="0.25"/>
    <row r="142617" ht="15" customHeight="1" x14ac:dyDescent="0.25"/>
    <row r="142625" ht="15" customHeight="1" x14ac:dyDescent="0.25"/>
    <row r="142633" ht="15" customHeight="1" x14ac:dyDescent="0.25"/>
    <row r="142641" ht="15" customHeight="1" x14ac:dyDescent="0.25"/>
    <row r="142649" ht="15" customHeight="1" x14ac:dyDescent="0.25"/>
    <row r="142657" ht="15" customHeight="1" x14ac:dyDescent="0.25"/>
    <row r="142665" ht="15" customHeight="1" x14ac:dyDescent="0.25"/>
    <row r="142673" ht="15" customHeight="1" x14ac:dyDescent="0.25"/>
    <row r="142681" ht="15" customHeight="1" x14ac:dyDescent="0.25"/>
    <row r="142689" ht="15" customHeight="1" x14ac:dyDescent="0.25"/>
    <row r="142697" ht="15" customHeight="1" x14ac:dyDescent="0.25"/>
    <row r="142705" ht="15" customHeight="1" x14ac:dyDescent="0.25"/>
    <row r="142713" ht="15" customHeight="1" x14ac:dyDescent="0.25"/>
    <row r="142721" ht="15" customHeight="1" x14ac:dyDescent="0.25"/>
    <row r="142729" ht="15" customHeight="1" x14ac:dyDescent="0.25"/>
    <row r="142737" ht="15" customHeight="1" x14ac:dyDescent="0.25"/>
    <row r="142745" ht="15" customHeight="1" x14ac:dyDescent="0.25"/>
    <row r="142753" ht="15" customHeight="1" x14ac:dyDescent="0.25"/>
    <row r="142761" ht="15" customHeight="1" x14ac:dyDescent="0.25"/>
    <row r="142769" ht="15" customHeight="1" x14ac:dyDescent="0.25"/>
    <row r="142777" ht="15" customHeight="1" x14ac:dyDescent="0.25"/>
    <row r="142785" ht="15" customHeight="1" x14ac:dyDescent="0.25"/>
    <row r="142793" ht="15" customHeight="1" x14ac:dyDescent="0.25"/>
    <row r="142801" ht="15" customHeight="1" x14ac:dyDescent="0.25"/>
    <row r="142809" ht="15" customHeight="1" x14ac:dyDescent="0.25"/>
    <row r="142817" ht="15" customHeight="1" x14ac:dyDescent="0.25"/>
    <row r="142825" ht="15" customHeight="1" x14ac:dyDescent="0.25"/>
    <row r="142833" ht="15" customHeight="1" x14ac:dyDescent="0.25"/>
    <row r="142841" ht="15" customHeight="1" x14ac:dyDescent="0.25"/>
    <row r="142849" ht="15" customHeight="1" x14ac:dyDescent="0.25"/>
    <row r="142857" ht="15" customHeight="1" x14ac:dyDescent="0.25"/>
    <row r="142865" ht="15" customHeight="1" x14ac:dyDescent="0.25"/>
    <row r="142873" ht="15" customHeight="1" x14ac:dyDescent="0.25"/>
    <row r="142881" ht="15" customHeight="1" x14ac:dyDescent="0.25"/>
    <row r="142889" ht="15" customHeight="1" x14ac:dyDescent="0.25"/>
    <row r="142897" ht="15" customHeight="1" x14ac:dyDescent="0.25"/>
    <row r="142905" ht="15" customHeight="1" x14ac:dyDescent="0.25"/>
    <row r="142913" ht="15" customHeight="1" x14ac:dyDescent="0.25"/>
    <row r="142921" ht="15" customHeight="1" x14ac:dyDescent="0.25"/>
    <row r="142929" ht="15" customHeight="1" x14ac:dyDescent="0.25"/>
    <row r="142937" ht="15" customHeight="1" x14ac:dyDescent="0.25"/>
    <row r="142945" ht="15" customHeight="1" x14ac:dyDescent="0.25"/>
    <row r="142953" ht="15" customHeight="1" x14ac:dyDescent="0.25"/>
    <row r="142961" ht="15" customHeight="1" x14ac:dyDescent="0.25"/>
    <row r="142969" ht="15" customHeight="1" x14ac:dyDescent="0.25"/>
    <row r="142977" ht="15" customHeight="1" x14ac:dyDescent="0.25"/>
    <row r="142985" ht="15" customHeight="1" x14ac:dyDescent="0.25"/>
    <row r="142993" ht="15" customHeight="1" x14ac:dyDescent="0.25"/>
    <row r="143001" ht="15" customHeight="1" x14ac:dyDescent="0.25"/>
    <row r="143009" ht="15" customHeight="1" x14ac:dyDescent="0.25"/>
    <row r="143017" ht="15" customHeight="1" x14ac:dyDescent="0.25"/>
    <row r="143025" ht="15" customHeight="1" x14ac:dyDescent="0.25"/>
    <row r="143033" ht="15" customHeight="1" x14ac:dyDescent="0.25"/>
    <row r="143041" ht="15" customHeight="1" x14ac:dyDescent="0.25"/>
    <row r="143049" ht="15" customHeight="1" x14ac:dyDescent="0.25"/>
    <row r="143057" ht="15" customHeight="1" x14ac:dyDescent="0.25"/>
    <row r="143065" ht="15" customHeight="1" x14ac:dyDescent="0.25"/>
    <row r="143073" ht="15" customHeight="1" x14ac:dyDescent="0.25"/>
    <row r="143081" ht="15" customHeight="1" x14ac:dyDescent="0.25"/>
    <row r="143089" ht="15" customHeight="1" x14ac:dyDescent="0.25"/>
    <row r="143097" ht="15" customHeight="1" x14ac:dyDescent="0.25"/>
    <row r="143105" ht="15" customHeight="1" x14ac:dyDescent="0.25"/>
    <row r="143113" ht="15" customHeight="1" x14ac:dyDescent="0.25"/>
    <row r="143121" ht="15" customHeight="1" x14ac:dyDescent="0.25"/>
    <row r="143129" ht="15" customHeight="1" x14ac:dyDescent="0.25"/>
    <row r="143137" ht="15" customHeight="1" x14ac:dyDescent="0.25"/>
    <row r="143145" ht="15" customHeight="1" x14ac:dyDescent="0.25"/>
    <row r="143153" ht="15" customHeight="1" x14ac:dyDescent="0.25"/>
    <row r="143161" ht="15" customHeight="1" x14ac:dyDescent="0.25"/>
    <row r="143169" ht="15" customHeight="1" x14ac:dyDescent="0.25"/>
    <row r="143177" ht="15" customHeight="1" x14ac:dyDescent="0.25"/>
    <row r="143185" ht="15" customHeight="1" x14ac:dyDescent="0.25"/>
    <row r="143193" ht="15" customHeight="1" x14ac:dyDescent="0.25"/>
    <row r="143201" ht="15" customHeight="1" x14ac:dyDescent="0.25"/>
    <row r="143209" ht="15" customHeight="1" x14ac:dyDescent="0.25"/>
    <row r="143217" ht="15" customHeight="1" x14ac:dyDescent="0.25"/>
    <row r="143225" ht="15" customHeight="1" x14ac:dyDescent="0.25"/>
    <row r="143233" ht="15" customHeight="1" x14ac:dyDescent="0.25"/>
    <row r="143241" ht="15" customHeight="1" x14ac:dyDescent="0.25"/>
    <row r="143249" ht="15" customHeight="1" x14ac:dyDescent="0.25"/>
    <row r="143257" ht="15" customHeight="1" x14ac:dyDescent="0.25"/>
    <row r="143265" ht="15" customHeight="1" x14ac:dyDescent="0.25"/>
    <row r="143273" ht="15" customHeight="1" x14ac:dyDescent="0.25"/>
    <row r="143281" ht="15" customHeight="1" x14ac:dyDescent="0.25"/>
    <row r="143289" ht="15" customHeight="1" x14ac:dyDescent="0.25"/>
    <row r="143297" ht="15" customHeight="1" x14ac:dyDescent="0.25"/>
    <row r="143305" ht="15" customHeight="1" x14ac:dyDescent="0.25"/>
    <row r="143313" ht="15" customHeight="1" x14ac:dyDescent="0.25"/>
    <row r="143321" ht="15" customHeight="1" x14ac:dyDescent="0.25"/>
    <row r="143329" ht="15" customHeight="1" x14ac:dyDescent="0.25"/>
    <row r="143337" ht="15" customHeight="1" x14ac:dyDescent="0.25"/>
    <row r="143345" ht="15" customHeight="1" x14ac:dyDescent="0.25"/>
    <row r="143353" ht="15" customHeight="1" x14ac:dyDescent="0.25"/>
    <row r="143361" ht="15" customHeight="1" x14ac:dyDescent="0.25"/>
    <row r="143369" ht="15" customHeight="1" x14ac:dyDescent="0.25"/>
    <row r="143377" ht="15" customHeight="1" x14ac:dyDescent="0.25"/>
    <row r="143385" ht="15" customHeight="1" x14ac:dyDescent="0.25"/>
    <row r="143393" ht="15" customHeight="1" x14ac:dyDescent="0.25"/>
    <row r="143401" ht="15" customHeight="1" x14ac:dyDescent="0.25"/>
    <row r="143409" ht="15" customHeight="1" x14ac:dyDescent="0.25"/>
    <row r="143417" ht="15" customHeight="1" x14ac:dyDescent="0.25"/>
    <row r="143425" ht="15" customHeight="1" x14ac:dyDescent="0.25"/>
    <row r="143433" ht="15" customHeight="1" x14ac:dyDescent="0.25"/>
    <row r="143441" ht="15" customHeight="1" x14ac:dyDescent="0.25"/>
    <row r="143449" ht="15" customHeight="1" x14ac:dyDescent="0.25"/>
    <row r="143457" ht="15" customHeight="1" x14ac:dyDescent="0.25"/>
    <row r="143465" ht="15" customHeight="1" x14ac:dyDescent="0.25"/>
    <row r="143473" ht="15" customHeight="1" x14ac:dyDescent="0.25"/>
    <row r="143481" ht="15" customHeight="1" x14ac:dyDescent="0.25"/>
    <row r="143489" ht="15" customHeight="1" x14ac:dyDescent="0.25"/>
    <row r="143497" ht="15" customHeight="1" x14ac:dyDescent="0.25"/>
    <row r="143505" ht="15" customHeight="1" x14ac:dyDescent="0.25"/>
    <row r="143513" ht="15" customHeight="1" x14ac:dyDescent="0.25"/>
    <row r="143521" ht="15" customHeight="1" x14ac:dyDescent="0.25"/>
    <row r="143529" ht="15" customHeight="1" x14ac:dyDescent="0.25"/>
    <row r="143537" ht="15" customHeight="1" x14ac:dyDescent="0.25"/>
    <row r="143545" ht="15" customHeight="1" x14ac:dyDescent="0.25"/>
    <row r="143553" ht="15" customHeight="1" x14ac:dyDescent="0.25"/>
    <row r="143561" ht="15" customHeight="1" x14ac:dyDescent="0.25"/>
    <row r="143569" ht="15" customHeight="1" x14ac:dyDescent="0.25"/>
    <row r="143577" ht="15" customHeight="1" x14ac:dyDescent="0.25"/>
    <row r="143585" ht="15" customHeight="1" x14ac:dyDescent="0.25"/>
    <row r="143593" ht="15" customHeight="1" x14ac:dyDescent="0.25"/>
    <row r="143601" ht="15" customHeight="1" x14ac:dyDescent="0.25"/>
    <row r="143609" ht="15" customHeight="1" x14ac:dyDescent="0.25"/>
    <row r="143617" ht="15" customHeight="1" x14ac:dyDescent="0.25"/>
    <row r="143625" ht="15" customHeight="1" x14ac:dyDescent="0.25"/>
    <row r="143633" ht="15" customHeight="1" x14ac:dyDescent="0.25"/>
    <row r="143641" ht="15" customHeight="1" x14ac:dyDescent="0.25"/>
    <row r="143649" ht="15" customHeight="1" x14ac:dyDescent="0.25"/>
    <row r="143657" ht="15" customHeight="1" x14ac:dyDescent="0.25"/>
    <row r="143665" ht="15" customHeight="1" x14ac:dyDescent="0.25"/>
    <row r="143673" ht="15" customHeight="1" x14ac:dyDescent="0.25"/>
    <row r="143681" ht="15" customHeight="1" x14ac:dyDescent="0.25"/>
    <row r="143689" ht="15" customHeight="1" x14ac:dyDescent="0.25"/>
    <row r="143697" ht="15" customHeight="1" x14ac:dyDescent="0.25"/>
    <row r="143705" ht="15" customHeight="1" x14ac:dyDescent="0.25"/>
    <row r="143713" ht="15" customHeight="1" x14ac:dyDescent="0.25"/>
    <row r="143721" ht="15" customHeight="1" x14ac:dyDescent="0.25"/>
    <row r="143729" ht="15" customHeight="1" x14ac:dyDescent="0.25"/>
    <row r="143737" ht="15" customHeight="1" x14ac:dyDescent="0.25"/>
    <row r="143745" ht="15" customHeight="1" x14ac:dyDescent="0.25"/>
    <row r="143753" ht="15" customHeight="1" x14ac:dyDescent="0.25"/>
    <row r="143761" ht="15" customHeight="1" x14ac:dyDescent="0.25"/>
    <row r="143769" ht="15" customHeight="1" x14ac:dyDescent="0.25"/>
    <row r="143777" ht="15" customHeight="1" x14ac:dyDescent="0.25"/>
    <row r="143785" ht="15" customHeight="1" x14ac:dyDescent="0.25"/>
    <row r="143793" ht="15" customHeight="1" x14ac:dyDescent="0.25"/>
    <row r="143801" ht="15" customHeight="1" x14ac:dyDescent="0.25"/>
    <row r="143809" ht="15" customHeight="1" x14ac:dyDescent="0.25"/>
    <row r="143817" ht="15" customHeight="1" x14ac:dyDescent="0.25"/>
    <row r="143825" ht="15" customHeight="1" x14ac:dyDescent="0.25"/>
    <row r="143833" ht="15" customHeight="1" x14ac:dyDescent="0.25"/>
    <row r="143841" ht="15" customHeight="1" x14ac:dyDescent="0.25"/>
    <row r="143849" ht="15" customHeight="1" x14ac:dyDescent="0.25"/>
    <row r="143857" ht="15" customHeight="1" x14ac:dyDescent="0.25"/>
    <row r="143865" ht="15" customHeight="1" x14ac:dyDescent="0.25"/>
    <row r="143873" ht="15" customHeight="1" x14ac:dyDescent="0.25"/>
    <row r="143881" ht="15" customHeight="1" x14ac:dyDescent="0.25"/>
    <row r="143889" ht="15" customHeight="1" x14ac:dyDescent="0.25"/>
    <row r="143897" ht="15" customHeight="1" x14ac:dyDescent="0.25"/>
    <row r="143905" ht="15" customHeight="1" x14ac:dyDescent="0.25"/>
    <row r="143913" ht="15" customHeight="1" x14ac:dyDescent="0.25"/>
    <row r="143921" ht="15" customHeight="1" x14ac:dyDescent="0.25"/>
    <row r="143929" ht="15" customHeight="1" x14ac:dyDescent="0.25"/>
    <row r="143937" ht="15" customHeight="1" x14ac:dyDescent="0.25"/>
    <row r="143945" ht="15" customHeight="1" x14ac:dyDescent="0.25"/>
    <row r="143953" ht="15" customHeight="1" x14ac:dyDescent="0.25"/>
    <row r="143961" ht="15" customHeight="1" x14ac:dyDescent="0.25"/>
    <row r="143969" ht="15" customHeight="1" x14ac:dyDescent="0.25"/>
    <row r="143977" ht="15" customHeight="1" x14ac:dyDescent="0.25"/>
    <row r="143985" ht="15" customHeight="1" x14ac:dyDescent="0.25"/>
    <row r="143993" ht="15" customHeight="1" x14ac:dyDescent="0.25"/>
    <row r="144001" ht="15" customHeight="1" x14ac:dyDescent="0.25"/>
    <row r="144009" ht="15" customHeight="1" x14ac:dyDescent="0.25"/>
    <row r="144017" ht="15" customHeight="1" x14ac:dyDescent="0.25"/>
    <row r="144025" ht="15" customHeight="1" x14ac:dyDescent="0.25"/>
    <row r="144033" ht="15" customHeight="1" x14ac:dyDescent="0.25"/>
    <row r="144041" ht="15" customHeight="1" x14ac:dyDescent="0.25"/>
    <row r="144049" ht="15" customHeight="1" x14ac:dyDescent="0.25"/>
    <row r="144057" ht="15" customHeight="1" x14ac:dyDescent="0.25"/>
    <row r="144065" ht="15" customHeight="1" x14ac:dyDescent="0.25"/>
    <row r="144073" ht="15" customHeight="1" x14ac:dyDescent="0.25"/>
    <row r="144081" ht="15" customHeight="1" x14ac:dyDescent="0.25"/>
    <row r="144089" ht="15" customHeight="1" x14ac:dyDescent="0.25"/>
    <row r="144097" ht="15" customHeight="1" x14ac:dyDescent="0.25"/>
    <row r="144105" ht="15" customHeight="1" x14ac:dyDescent="0.25"/>
    <row r="144113" ht="15" customHeight="1" x14ac:dyDescent="0.25"/>
    <row r="144121" ht="15" customHeight="1" x14ac:dyDescent="0.25"/>
    <row r="144129" ht="15" customHeight="1" x14ac:dyDescent="0.25"/>
    <row r="144137" ht="15" customHeight="1" x14ac:dyDescent="0.25"/>
    <row r="144145" ht="15" customHeight="1" x14ac:dyDescent="0.25"/>
    <row r="144153" ht="15" customHeight="1" x14ac:dyDescent="0.25"/>
    <row r="144161" ht="15" customHeight="1" x14ac:dyDescent="0.25"/>
    <row r="144169" ht="15" customHeight="1" x14ac:dyDescent="0.25"/>
    <row r="144177" ht="15" customHeight="1" x14ac:dyDescent="0.25"/>
    <row r="144185" ht="15" customHeight="1" x14ac:dyDescent="0.25"/>
    <row r="144193" ht="15" customHeight="1" x14ac:dyDescent="0.25"/>
    <row r="144201" ht="15" customHeight="1" x14ac:dyDescent="0.25"/>
    <row r="144209" ht="15" customHeight="1" x14ac:dyDescent="0.25"/>
    <row r="144217" ht="15" customHeight="1" x14ac:dyDescent="0.25"/>
    <row r="144225" ht="15" customHeight="1" x14ac:dyDescent="0.25"/>
    <row r="144233" ht="15" customHeight="1" x14ac:dyDescent="0.25"/>
    <row r="144241" ht="15" customHeight="1" x14ac:dyDescent="0.25"/>
    <row r="144249" ht="15" customHeight="1" x14ac:dyDescent="0.25"/>
    <row r="144257" ht="15" customHeight="1" x14ac:dyDescent="0.25"/>
    <row r="144265" ht="15" customHeight="1" x14ac:dyDescent="0.25"/>
    <row r="144273" ht="15" customHeight="1" x14ac:dyDescent="0.25"/>
    <row r="144281" ht="15" customHeight="1" x14ac:dyDescent="0.25"/>
    <row r="144289" ht="15" customHeight="1" x14ac:dyDescent="0.25"/>
    <row r="144297" ht="15" customHeight="1" x14ac:dyDescent="0.25"/>
    <row r="144305" ht="15" customHeight="1" x14ac:dyDescent="0.25"/>
    <row r="144313" ht="15" customHeight="1" x14ac:dyDescent="0.25"/>
    <row r="144321" ht="15" customHeight="1" x14ac:dyDescent="0.25"/>
    <row r="144329" ht="15" customHeight="1" x14ac:dyDescent="0.25"/>
    <row r="144337" ht="15" customHeight="1" x14ac:dyDescent="0.25"/>
    <row r="144345" ht="15" customHeight="1" x14ac:dyDescent="0.25"/>
    <row r="144353" ht="15" customHeight="1" x14ac:dyDescent="0.25"/>
    <row r="144361" ht="15" customHeight="1" x14ac:dyDescent="0.25"/>
    <row r="144369" ht="15" customHeight="1" x14ac:dyDescent="0.25"/>
    <row r="144377" ht="15" customHeight="1" x14ac:dyDescent="0.25"/>
    <row r="144385" ht="15" customHeight="1" x14ac:dyDescent="0.25"/>
    <row r="144393" ht="15" customHeight="1" x14ac:dyDescent="0.25"/>
    <row r="144401" ht="15" customHeight="1" x14ac:dyDescent="0.25"/>
    <row r="144409" ht="15" customHeight="1" x14ac:dyDescent="0.25"/>
    <row r="144417" ht="15" customHeight="1" x14ac:dyDescent="0.25"/>
    <row r="144425" ht="15" customHeight="1" x14ac:dyDescent="0.25"/>
    <row r="144433" ht="15" customHeight="1" x14ac:dyDescent="0.25"/>
    <row r="144441" ht="15" customHeight="1" x14ac:dyDescent="0.25"/>
    <row r="144449" ht="15" customHeight="1" x14ac:dyDescent="0.25"/>
    <row r="144457" ht="15" customHeight="1" x14ac:dyDescent="0.25"/>
    <row r="144465" ht="15" customHeight="1" x14ac:dyDescent="0.25"/>
    <row r="144473" ht="15" customHeight="1" x14ac:dyDescent="0.25"/>
    <row r="144481" ht="15" customHeight="1" x14ac:dyDescent="0.25"/>
    <row r="144489" ht="15" customHeight="1" x14ac:dyDescent="0.25"/>
    <row r="144497" ht="15" customHeight="1" x14ac:dyDescent="0.25"/>
    <row r="144505" ht="15" customHeight="1" x14ac:dyDescent="0.25"/>
    <row r="144513" ht="15" customHeight="1" x14ac:dyDescent="0.25"/>
    <row r="144521" ht="15" customHeight="1" x14ac:dyDescent="0.25"/>
    <row r="144529" ht="15" customHeight="1" x14ac:dyDescent="0.25"/>
    <row r="144537" ht="15" customHeight="1" x14ac:dyDescent="0.25"/>
    <row r="144545" ht="15" customHeight="1" x14ac:dyDescent="0.25"/>
    <row r="144553" ht="15" customHeight="1" x14ac:dyDescent="0.25"/>
    <row r="144561" ht="15" customHeight="1" x14ac:dyDescent="0.25"/>
    <row r="144569" ht="15" customHeight="1" x14ac:dyDescent="0.25"/>
    <row r="144577" ht="15" customHeight="1" x14ac:dyDescent="0.25"/>
    <row r="144585" ht="15" customHeight="1" x14ac:dyDescent="0.25"/>
    <row r="144593" ht="15" customHeight="1" x14ac:dyDescent="0.25"/>
    <row r="144601" ht="15" customHeight="1" x14ac:dyDescent="0.25"/>
    <row r="144609" ht="15" customHeight="1" x14ac:dyDescent="0.25"/>
    <row r="144617" ht="15" customHeight="1" x14ac:dyDescent="0.25"/>
    <row r="144625" ht="15" customHeight="1" x14ac:dyDescent="0.25"/>
    <row r="144633" ht="15" customHeight="1" x14ac:dyDescent="0.25"/>
    <row r="144641" ht="15" customHeight="1" x14ac:dyDescent="0.25"/>
    <row r="144649" ht="15" customHeight="1" x14ac:dyDescent="0.25"/>
    <row r="144657" ht="15" customHeight="1" x14ac:dyDescent="0.25"/>
    <row r="144665" ht="15" customHeight="1" x14ac:dyDescent="0.25"/>
    <row r="144673" ht="15" customHeight="1" x14ac:dyDescent="0.25"/>
    <row r="144681" ht="15" customHeight="1" x14ac:dyDescent="0.25"/>
    <row r="144689" ht="15" customHeight="1" x14ac:dyDescent="0.25"/>
    <row r="144697" ht="15" customHeight="1" x14ac:dyDescent="0.25"/>
    <row r="144705" ht="15" customHeight="1" x14ac:dyDescent="0.25"/>
    <row r="144713" ht="15" customHeight="1" x14ac:dyDescent="0.25"/>
    <row r="144721" ht="15" customHeight="1" x14ac:dyDescent="0.25"/>
    <row r="144729" ht="15" customHeight="1" x14ac:dyDescent="0.25"/>
    <row r="144737" ht="15" customHeight="1" x14ac:dyDescent="0.25"/>
    <row r="144745" ht="15" customHeight="1" x14ac:dyDescent="0.25"/>
    <row r="144753" ht="15" customHeight="1" x14ac:dyDescent="0.25"/>
    <row r="144761" ht="15" customHeight="1" x14ac:dyDescent="0.25"/>
    <row r="144769" ht="15" customHeight="1" x14ac:dyDescent="0.25"/>
    <row r="144777" ht="15" customHeight="1" x14ac:dyDescent="0.25"/>
    <row r="144785" ht="15" customHeight="1" x14ac:dyDescent="0.25"/>
    <row r="144793" ht="15" customHeight="1" x14ac:dyDescent="0.25"/>
    <row r="144801" ht="15" customHeight="1" x14ac:dyDescent="0.25"/>
    <row r="144809" ht="15" customHeight="1" x14ac:dyDescent="0.25"/>
    <row r="144817" ht="15" customHeight="1" x14ac:dyDescent="0.25"/>
    <row r="144825" ht="15" customHeight="1" x14ac:dyDescent="0.25"/>
    <row r="144833" ht="15" customHeight="1" x14ac:dyDescent="0.25"/>
    <row r="144841" ht="15" customHeight="1" x14ac:dyDescent="0.25"/>
    <row r="144849" ht="15" customHeight="1" x14ac:dyDescent="0.25"/>
    <row r="144857" ht="15" customHeight="1" x14ac:dyDescent="0.25"/>
    <row r="144865" ht="15" customHeight="1" x14ac:dyDescent="0.25"/>
    <row r="144873" ht="15" customHeight="1" x14ac:dyDescent="0.25"/>
    <row r="144881" ht="15" customHeight="1" x14ac:dyDescent="0.25"/>
    <row r="144889" ht="15" customHeight="1" x14ac:dyDescent="0.25"/>
    <row r="144897" ht="15" customHeight="1" x14ac:dyDescent="0.25"/>
    <row r="144905" ht="15" customHeight="1" x14ac:dyDescent="0.25"/>
    <row r="144913" ht="15" customHeight="1" x14ac:dyDescent="0.25"/>
    <row r="144921" ht="15" customHeight="1" x14ac:dyDescent="0.25"/>
    <row r="144929" ht="15" customHeight="1" x14ac:dyDescent="0.25"/>
    <row r="144937" ht="15" customHeight="1" x14ac:dyDescent="0.25"/>
    <row r="144945" ht="15" customHeight="1" x14ac:dyDescent="0.25"/>
    <row r="144953" ht="15" customHeight="1" x14ac:dyDescent="0.25"/>
    <row r="144961" ht="15" customHeight="1" x14ac:dyDescent="0.25"/>
    <row r="144969" ht="15" customHeight="1" x14ac:dyDescent="0.25"/>
    <row r="144977" ht="15" customHeight="1" x14ac:dyDescent="0.25"/>
    <row r="144985" ht="15" customHeight="1" x14ac:dyDescent="0.25"/>
    <row r="144993" ht="15" customHeight="1" x14ac:dyDescent="0.25"/>
    <row r="145001" ht="15" customHeight="1" x14ac:dyDescent="0.25"/>
    <row r="145009" ht="15" customHeight="1" x14ac:dyDescent="0.25"/>
    <row r="145017" ht="15" customHeight="1" x14ac:dyDescent="0.25"/>
    <row r="145025" ht="15" customHeight="1" x14ac:dyDescent="0.25"/>
    <row r="145033" ht="15" customHeight="1" x14ac:dyDescent="0.25"/>
    <row r="145041" ht="15" customHeight="1" x14ac:dyDescent="0.25"/>
    <row r="145049" ht="15" customHeight="1" x14ac:dyDescent="0.25"/>
    <row r="145057" ht="15" customHeight="1" x14ac:dyDescent="0.25"/>
    <row r="145065" ht="15" customHeight="1" x14ac:dyDescent="0.25"/>
    <row r="145073" ht="15" customHeight="1" x14ac:dyDescent="0.25"/>
    <row r="145081" ht="15" customHeight="1" x14ac:dyDescent="0.25"/>
    <row r="145089" ht="15" customHeight="1" x14ac:dyDescent="0.25"/>
    <row r="145097" ht="15" customHeight="1" x14ac:dyDescent="0.25"/>
    <row r="145105" ht="15" customHeight="1" x14ac:dyDescent="0.25"/>
    <row r="145113" ht="15" customHeight="1" x14ac:dyDescent="0.25"/>
    <row r="145121" ht="15" customHeight="1" x14ac:dyDescent="0.25"/>
    <row r="145129" ht="15" customHeight="1" x14ac:dyDescent="0.25"/>
    <row r="145137" ht="15" customHeight="1" x14ac:dyDescent="0.25"/>
    <row r="145145" ht="15" customHeight="1" x14ac:dyDescent="0.25"/>
    <row r="145153" ht="15" customHeight="1" x14ac:dyDescent="0.25"/>
    <row r="145161" ht="15" customHeight="1" x14ac:dyDescent="0.25"/>
    <row r="145169" ht="15" customHeight="1" x14ac:dyDescent="0.25"/>
    <row r="145177" ht="15" customHeight="1" x14ac:dyDescent="0.25"/>
    <row r="145185" ht="15" customHeight="1" x14ac:dyDescent="0.25"/>
    <row r="145193" ht="15" customHeight="1" x14ac:dyDescent="0.25"/>
    <row r="145201" ht="15" customHeight="1" x14ac:dyDescent="0.25"/>
    <row r="145209" ht="15" customHeight="1" x14ac:dyDescent="0.25"/>
    <row r="145217" ht="15" customHeight="1" x14ac:dyDescent="0.25"/>
    <row r="145225" ht="15" customHeight="1" x14ac:dyDescent="0.25"/>
    <row r="145233" ht="15" customHeight="1" x14ac:dyDescent="0.25"/>
    <row r="145241" ht="15" customHeight="1" x14ac:dyDescent="0.25"/>
    <row r="145249" ht="15" customHeight="1" x14ac:dyDescent="0.25"/>
    <row r="145257" ht="15" customHeight="1" x14ac:dyDescent="0.25"/>
    <row r="145265" ht="15" customHeight="1" x14ac:dyDescent="0.25"/>
    <row r="145273" ht="15" customHeight="1" x14ac:dyDescent="0.25"/>
    <row r="145281" ht="15" customHeight="1" x14ac:dyDescent="0.25"/>
    <row r="145289" ht="15" customHeight="1" x14ac:dyDescent="0.25"/>
    <row r="145297" ht="15" customHeight="1" x14ac:dyDescent="0.25"/>
    <row r="145305" ht="15" customHeight="1" x14ac:dyDescent="0.25"/>
    <row r="145313" ht="15" customHeight="1" x14ac:dyDescent="0.25"/>
    <row r="145321" ht="15" customHeight="1" x14ac:dyDescent="0.25"/>
    <row r="145329" ht="15" customHeight="1" x14ac:dyDescent="0.25"/>
    <row r="145337" ht="15" customHeight="1" x14ac:dyDescent="0.25"/>
    <row r="145345" ht="15" customHeight="1" x14ac:dyDescent="0.25"/>
    <row r="145353" ht="15" customHeight="1" x14ac:dyDescent="0.25"/>
    <row r="145361" ht="15" customHeight="1" x14ac:dyDescent="0.25"/>
    <row r="145369" ht="15" customHeight="1" x14ac:dyDescent="0.25"/>
    <row r="145377" ht="15" customHeight="1" x14ac:dyDescent="0.25"/>
    <row r="145385" ht="15" customHeight="1" x14ac:dyDescent="0.25"/>
    <row r="145393" ht="15" customHeight="1" x14ac:dyDescent="0.25"/>
    <row r="145401" ht="15" customHeight="1" x14ac:dyDescent="0.25"/>
    <row r="145409" ht="15" customHeight="1" x14ac:dyDescent="0.25"/>
    <row r="145417" ht="15" customHeight="1" x14ac:dyDescent="0.25"/>
    <row r="145425" ht="15" customHeight="1" x14ac:dyDescent="0.25"/>
    <row r="145433" ht="15" customHeight="1" x14ac:dyDescent="0.25"/>
    <row r="145441" ht="15" customHeight="1" x14ac:dyDescent="0.25"/>
    <row r="145449" ht="15" customHeight="1" x14ac:dyDescent="0.25"/>
    <row r="145457" ht="15" customHeight="1" x14ac:dyDescent="0.25"/>
    <row r="145465" ht="15" customHeight="1" x14ac:dyDescent="0.25"/>
    <row r="145473" ht="15" customHeight="1" x14ac:dyDescent="0.25"/>
    <row r="145481" ht="15" customHeight="1" x14ac:dyDescent="0.25"/>
    <row r="145489" ht="15" customHeight="1" x14ac:dyDescent="0.25"/>
    <row r="145497" ht="15" customHeight="1" x14ac:dyDescent="0.25"/>
    <row r="145505" ht="15" customHeight="1" x14ac:dyDescent="0.25"/>
    <row r="145513" ht="15" customHeight="1" x14ac:dyDescent="0.25"/>
    <row r="145521" ht="15" customHeight="1" x14ac:dyDescent="0.25"/>
    <row r="145529" ht="15" customHeight="1" x14ac:dyDescent="0.25"/>
    <row r="145537" ht="15" customHeight="1" x14ac:dyDescent="0.25"/>
    <row r="145545" ht="15" customHeight="1" x14ac:dyDescent="0.25"/>
    <row r="145553" ht="15" customHeight="1" x14ac:dyDescent="0.25"/>
    <row r="145561" ht="15" customHeight="1" x14ac:dyDescent="0.25"/>
    <row r="145569" ht="15" customHeight="1" x14ac:dyDescent="0.25"/>
    <row r="145577" ht="15" customHeight="1" x14ac:dyDescent="0.25"/>
    <row r="145585" ht="15" customHeight="1" x14ac:dyDescent="0.25"/>
    <row r="145593" ht="15" customHeight="1" x14ac:dyDescent="0.25"/>
    <row r="145601" ht="15" customHeight="1" x14ac:dyDescent="0.25"/>
    <row r="145609" ht="15" customHeight="1" x14ac:dyDescent="0.25"/>
    <row r="145617" ht="15" customHeight="1" x14ac:dyDescent="0.25"/>
    <row r="145625" ht="15" customHeight="1" x14ac:dyDescent="0.25"/>
    <row r="145633" ht="15" customHeight="1" x14ac:dyDescent="0.25"/>
    <row r="145641" ht="15" customHeight="1" x14ac:dyDescent="0.25"/>
    <row r="145649" ht="15" customHeight="1" x14ac:dyDescent="0.25"/>
    <row r="145657" ht="15" customHeight="1" x14ac:dyDescent="0.25"/>
    <row r="145665" ht="15" customHeight="1" x14ac:dyDescent="0.25"/>
    <row r="145673" ht="15" customHeight="1" x14ac:dyDescent="0.25"/>
    <row r="145681" ht="15" customHeight="1" x14ac:dyDescent="0.25"/>
    <row r="145689" ht="15" customHeight="1" x14ac:dyDescent="0.25"/>
    <row r="145697" ht="15" customHeight="1" x14ac:dyDescent="0.25"/>
    <row r="145705" ht="15" customHeight="1" x14ac:dyDescent="0.25"/>
    <row r="145713" ht="15" customHeight="1" x14ac:dyDescent="0.25"/>
    <row r="145721" ht="15" customHeight="1" x14ac:dyDescent="0.25"/>
    <row r="145729" ht="15" customHeight="1" x14ac:dyDescent="0.25"/>
    <row r="145737" ht="15" customHeight="1" x14ac:dyDescent="0.25"/>
    <row r="145745" ht="15" customHeight="1" x14ac:dyDescent="0.25"/>
    <row r="145753" ht="15" customHeight="1" x14ac:dyDescent="0.25"/>
    <row r="145761" ht="15" customHeight="1" x14ac:dyDescent="0.25"/>
    <row r="145769" ht="15" customHeight="1" x14ac:dyDescent="0.25"/>
    <row r="145777" ht="15" customHeight="1" x14ac:dyDescent="0.25"/>
    <row r="145785" ht="15" customHeight="1" x14ac:dyDescent="0.25"/>
    <row r="145793" ht="15" customHeight="1" x14ac:dyDescent="0.25"/>
    <row r="145801" ht="15" customHeight="1" x14ac:dyDescent="0.25"/>
    <row r="145809" ht="15" customHeight="1" x14ac:dyDescent="0.25"/>
    <row r="145817" ht="15" customHeight="1" x14ac:dyDescent="0.25"/>
    <row r="145825" ht="15" customHeight="1" x14ac:dyDescent="0.25"/>
    <row r="145833" ht="15" customHeight="1" x14ac:dyDescent="0.25"/>
    <row r="145841" ht="15" customHeight="1" x14ac:dyDescent="0.25"/>
    <row r="145849" ht="15" customHeight="1" x14ac:dyDescent="0.25"/>
    <row r="145857" ht="15" customHeight="1" x14ac:dyDescent="0.25"/>
    <row r="145865" ht="15" customHeight="1" x14ac:dyDescent="0.25"/>
    <row r="145873" ht="15" customHeight="1" x14ac:dyDescent="0.25"/>
    <row r="145881" ht="15" customHeight="1" x14ac:dyDescent="0.25"/>
    <row r="145889" ht="15" customHeight="1" x14ac:dyDescent="0.25"/>
    <row r="145897" ht="15" customHeight="1" x14ac:dyDescent="0.25"/>
    <row r="145905" ht="15" customHeight="1" x14ac:dyDescent="0.25"/>
    <row r="145913" ht="15" customHeight="1" x14ac:dyDescent="0.25"/>
    <row r="145921" ht="15" customHeight="1" x14ac:dyDescent="0.25"/>
    <row r="145929" ht="15" customHeight="1" x14ac:dyDescent="0.25"/>
    <row r="145937" ht="15" customHeight="1" x14ac:dyDescent="0.25"/>
    <row r="145945" ht="15" customHeight="1" x14ac:dyDescent="0.25"/>
    <row r="145953" ht="15" customHeight="1" x14ac:dyDescent="0.25"/>
    <row r="145961" ht="15" customHeight="1" x14ac:dyDescent="0.25"/>
    <row r="145969" ht="15" customHeight="1" x14ac:dyDescent="0.25"/>
    <row r="145977" ht="15" customHeight="1" x14ac:dyDescent="0.25"/>
    <row r="145985" ht="15" customHeight="1" x14ac:dyDescent="0.25"/>
    <row r="145993" ht="15" customHeight="1" x14ac:dyDescent="0.25"/>
    <row r="146001" ht="15" customHeight="1" x14ac:dyDescent="0.25"/>
    <row r="146009" ht="15" customHeight="1" x14ac:dyDescent="0.25"/>
    <row r="146017" ht="15" customHeight="1" x14ac:dyDescent="0.25"/>
    <row r="146025" ht="15" customHeight="1" x14ac:dyDescent="0.25"/>
    <row r="146033" ht="15" customHeight="1" x14ac:dyDescent="0.25"/>
    <row r="146041" ht="15" customHeight="1" x14ac:dyDescent="0.25"/>
    <row r="146049" ht="15" customHeight="1" x14ac:dyDescent="0.25"/>
    <row r="146057" ht="15" customHeight="1" x14ac:dyDescent="0.25"/>
    <row r="146065" ht="15" customHeight="1" x14ac:dyDescent="0.25"/>
    <row r="146073" ht="15" customHeight="1" x14ac:dyDescent="0.25"/>
    <row r="146081" ht="15" customHeight="1" x14ac:dyDescent="0.25"/>
    <row r="146089" ht="15" customHeight="1" x14ac:dyDescent="0.25"/>
    <row r="146097" ht="15" customHeight="1" x14ac:dyDescent="0.25"/>
    <row r="146105" ht="15" customHeight="1" x14ac:dyDescent="0.25"/>
    <row r="146113" ht="15" customHeight="1" x14ac:dyDescent="0.25"/>
    <row r="146121" ht="15" customHeight="1" x14ac:dyDescent="0.25"/>
    <row r="146129" ht="15" customHeight="1" x14ac:dyDescent="0.25"/>
    <row r="146137" ht="15" customHeight="1" x14ac:dyDescent="0.25"/>
    <row r="146145" ht="15" customHeight="1" x14ac:dyDescent="0.25"/>
    <row r="146153" ht="15" customHeight="1" x14ac:dyDescent="0.25"/>
    <row r="146161" ht="15" customHeight="1" x14ac:dyDescent="0.25"/>
    <row r="146169" ht="15" customHeight="1" x14ac:dyDescent="0.25"/>
    <row r="146177" ht="15" customHeight="1" x14ac:dyDescent="0.25"/>
    <row r="146185" ht="15" customHeight="1" x14ac:dyDescent="0.25"/>
    <row r="146193" ht="15" customHeight="1" x14ac:dyDescent="0.25"/>
    <row r="146201" ht="15" customHeight="1" x14ac:dyDescent="0.25"/>
    <row r="146209" ht="15" customHeight="1" x14ac:dyDescent="0.25"/>
    <row r="146217" ht="15" customHeight="1" x14ac:dyDescent="0.25"/>
    <row r="146225" ht="15" customHeight="1" x14ac:dyDescent="0.25"/>
    <row r="146233" ht="15" customHeight="1" x14ac:dyDescent="0.25"/>
    <row r="146241" ht="15" customHeight="1" x14ac:dyDescent="0.25"/>
    <row r="146249" ht="15" customHeight="1" x14ac:dyDescent="0.25"/>
    <row r="146257" ht="15" customHeight="1" x14ac:dyDescent="0.25"/>
    <row r="146265" ht="15" customHeight="1" x14ac:dyDescent="0.25"/>
    <row r="146273" ht="15" customHeight="1" x14ac:dyDescent="0.25"/>
    <row r="146281" ht="15" customHeight="1" x14ac:dyDescent="0.25"/>
    <row r="146289" ht="15" customHeight="1" x14ac:dyDescent="0.25"/>
    <row r="146297" ht="15" customHeight="1" x14ac:dyDescent="0.25"/>
    <row r="146305" ht="15" customHeight="1" x14ac:dyDescent="0.25"/>
    <row r="146313" ht="15" customHeight="1" x14ac:dyDescent="0.25"/>
    <row r="146321" ht="15" customHeight="1" x14ac:dyDescent="0.25"/>
    <row r="146329" ht="15" customHeight="1" x14ac:dyDescent="0.25"/>
    <row r="146337" ht="15" customHeight="1" x14ac:dyDescent="0.25"/>
    <row r="146345" ht="15" customHeight="1" x14ac:dyDescent="0.25"/>
    <row r="146353" ht="15" customHeight="1" x14ac:dyDescent="0.25"/>
    <row r="146361" ht="15" customHeight="1" x14ac:dyDescent="0.25"/>
    <row r="146369" ht="15" customHeight="1" x14ac:dyDescent="0.25"/>
    <row r="146377" ht="15" customHeight="1" x14ac:dyDescent="0.25"/>
    <row r="146385" ht="15" customHeight="1" x14ac:dyDescent="0.25"/>
    <row r="146393" ht="15" customHeight="1" x14ac:dyDescent="0.25"/>
    <row r="146401" ht="15" customHeight="1" x14ac:dyDescent="0.25"/>
    <row r="146409" ht="15" customHeight="1" x14ac:dyDescent="0.25"/>
    <row r="146417" ht="15" customHeight="1" x14ac:dyDescent="0.25"/>
    <row r="146425" ht="15" customHeight="1" x14ac:dyDescent="0.25"/>
    <row r="146433" ht="15" customHeight="1" x14ac:dyDescent="0.25"/>
    <row r="146441" ht="15" customHeight="1" x14ac:dyDescent="0.25"/>
    <row r="146449" ht="15" customHeight="1" x14ac:dyDescent="0.25"/>
    <row r="146457" ht="15" customHeight="1" x14ac:dyDescent="0.25"/>
    <row r="146465" ht="15" customHeight="1" x14ac:dyDescent="0.25"/>
    <row r="146473" ht="15" customHeight="1" x14ac:dyDescent="0.25"/>
    <row r="146481" ht="15" customHeight="1" x14ac:dyDescent="0.25"/>
    <row r="146489" ht="15" customHeight="1" x14ac:dyDescent="0.25"/>
    <row r="146497" ht="15" customHeight="1" x14ac:dyDescent="0.25"/>
    <row r="146505" ht="15" customHeight="1" x14ac:dyDescent="0.25"/>
    <row r="146513" ht="15" customHeight="1" x14ac:dyDescent="0.25"/>
    <row r="146521" ht="15" customHeight="1" x14ac:dyDescent="0.25"/>
    <row r="146529" ht="15" customHeight="1" x14ac:dyDescent="0.25"/>
    <row r="146537" ht="15" customHeight="1" x14ac:dyDescent="0.25"/>
    <row r="146545" ht="15" customHeight="1" x14ac:dyDescent="0.25"/>
    <row r="146553" ht="15" customHeight="1" x14ac:dyDescent="0.25"/>
    <row r="146561" ht="15" customHeight="1" x14ac:dyDescent="0.25"/>
    <row r="146569" ht="15" customHeight="1" x14ac:dyDescent="0.25"/>
    <row r="146577" ht="15" customHeight="1" x14ac:dyDescent="0.25"/>
    <row r="146585" ht="15" customHeight="1" x14ac:dyDescent="0.25"/>
    <row r="146593" ht="15" customHeight="1" x14ac:dyDescent="0.25"/>
    <row r="146601" ht="15" customHeight="1" x14ac:dyDescent="0.25"/>
    <row r="146609" ht="15" customHeight="1" x14ac:dyDescent="0.25"/>
    <row r="146617" ht="15" customHeight="1" x14ac:dyDescent="0.25"/>
    <row r="146625" ht="15" customHeight="1" x14ac:dyDescent="0.25"/>
    <row r="146633" ht="15" customHeight="1" x14ac:dyDescent="0.25"/>
    <row r="146641" ht="15" customHeight="1" x14ac:dyDescent="0.25"/>
    <row r="146649" ht="15" customHeight="1" x14ac:dyDescent="0.25"/>
    <row r="146657" ht="15" customHeight="1" x14ac:dyDescent="0.25"/>
    <row r="146665" ht="15" customHeight="1" x14ac:dyDescent="0.25"/>
    <row r="146673" ht="15" customHeight="1" x14ac:dyDescent="0.25"/>
    <row r="146681" ht="15" customHeight="1" x14ac:dyDescent="0.25"/>
    <row r="146689" ht="15" customHeight="1" x14ac:dyDescent="0.25"/>
    <row r="146697" ht="15" customHeight="1" x14ac:dyDescent="0.25"/>
    <row r="146705" ht="15" customHeight="1" x14ac:dyDescent="0.25"/>
    <row r="146713" ht="15" customHeight="1" x14ac:dyDescent="0.25"/>
    <row r="146721" ht="15" customHeight="1" x14ac:dyDescent="0.25"/>
    <row r="146729" ht="15" customHeight="1" x14ac:dyDescent="0.25"/>
    <row r="146737" ht="15" customHeight="1" x14ac:dyDescent="0.25"/>
    <row r="146745" ht="15" customHeight="1" x14ac:dyDescent="0.25"/>
    <row r="146753" ht="15" customHeight="1" x14ac:dyDescent="0.25"/>
    <row r="146761" ht="15" customHeight="1" x14ac:dyDescent="0.25"/>
    <row r="146769" ht="15" customHeight="1" x14ac:dyDescent="0.25"/>
    <row r="146777" ht="15" customHeight="1" x14ac:dyDescent="0.25"/>
    <row r="146785" ht="15" customHeight="1" x14ac:dyDescent="0.25"/>
    <row r="146793" ht="15" customHeight="1" x14ac:dyDescent="0.25"/>
    <row r="146801" ht="15" customHeight="1" x14ac:dyDescent="0.25"/>
    <row r="146809" ht="15" customHeight="1" x14ac:dyDescent="0.25"/>
    <row r="146817" ht="15" customHeight="1" x14ac:dyDescent="0.25"/>
    <row r="146825" ht="15" customHeight="1" x14ac:dyDescent="0.25"/>
    <row r="146833" ht="15" customHeight="1" x14ac:dyDescent="0.25"/>
    <row r="146841" ht="15" customHeight="1" x14ac:dyDescent="0.25"/>
    <row r="146849" ht="15" customHeight="1" x14ac:dyDescent="0.25"/>
    <row r="146857" ht="15" customHeight="1" x14ac:dyDescent="0.25"/>
    <row r="146865" ht="15" customHeight="1" x14ac:dyDescent="0.25"/>
    <row r="146873" ht="15" customHeight="1" x14ac:dyDescent="0.25"/>
    <row r="146881" ht="15" customHeight="1" x14ac:dyDescent="0.25"/>
    <row r="146889" ht="15" customHeight="1" x14ac:dyDescent="0.25"/>
    <row r="146897" ht="15" customHeight="1" x14ac:dyDescent="0.25"/>
    <row r="146905" ht="15" customHeight="1" x14ac:dyDescent="0.25"/>
    <row r="146913" ht="15" customHeight="1" x14ac:dyDescent="0.25"/>
    <row r="146921" ht="15" customHeight="1" x14ac:dyDescent="0.25"/>
    <row r="146929" ht="15" customHeight="1" x14ac:dyDescent="0.25"/>
    <row r="146937" ht="15" customHeight="1" x14ac:dyDescent="0.25"/>
    <row r="146945" ht="15" customHeight="1" x14ac:dyDescent="0.25"/>
    <row r="146953" ht="15" customHeight="1" x14ac:dyDescent="0.25"/>
    <row r="146961" ht="15" customHeight="1" x14ac:dyDescent="0.25"/>
    <row r="146969" ht="15" customHeight="1" x14ac:dyDescent="0.25"/>
    <row r="146977" ht="15" customHeight="1" x14ac:dyDescent="0.25"/>
    <row r="146985" ht="15" customHeight="1" x14ac:dyDescent="0.25"/>
    <row r="146993" ht="15" customHeight="1" x14ac:dyDescent="0.25"/>
    <row r="147001" ht="15" customHeight="1" x14ac:dyDescent="0.25"/>
    <row r="147009" ht="15" customHeight="1" x14ac:dyDescent="0.25"/>
    <row r="147017" ht="15" customHeight="1" x14ac:dyDescent="0.25"/>
    <row r="147025" ht="15" customHeight="1" x14ac:dyDescent="0.25"/>
    <row r="147033" ht="15" customHeight="1" x14ac:dyDescent="0.25"/>
    <row r="147041" ht="15" customHeight="1" x14ac:dyDescent="0.25"/>
    <row r="147049" ht="15" customHeight="1" x14ac:dyDescent="0.25"/>
    <row r="147057" ht="15" customHeight="1" x14ac:dyDescent="0.25"/>
    <row r="147065" ht="15" customHeight="1" x14ac:dyDescent="0.25"/>
    <row r="147073" ht="15" customHeight="1" x14ac:dyDescent="0.25"/>
    <row r="147081" ht="15" customHeight="1" x14ac:dyDescent="0.25"/>
    <row r="147089" ht="15" customHeight="1" x14ac:dyDescent="0.25"/>
    <row r="147097" ht="15" customHeight="1" x14ac:dyDescent="0.25"/>
    <row r="147105" ht="15" customHeight="1" x14ac:dyDescent="0.25"/>
    <row r="147113" ht="15" customHeight="1" x14ac:dyDescent="0.25"/>
    <row r="147121" ht="15" customHeight="1" x14ac:dyDescent="0.25"/>
    <row r="147129" ht="15" customHeight="1" x14ac:dyDescent="0.25"/>
    <row r="147137" ht="15" customHeight="1" x14ac:dyDescent="0.25"/>
    <row r="147145" ht="15" customHeight="1" x14ac:dyDescent="0.25"/>
    <row r="147153" ht="15" customHeight="1" x14ac:dyDescent="0.25"/>
    <row r="147161" ht="15" customHeight="1" x14ac:dyDescent="0.25"/>
    <row r="147169" ht="15" customHeight="1" x14ac:dyDescent="0.25"/>
    <row r="147177" ht="15" customHeight="1" x14ac:dyDescent="0.25"/>
    <row r="147185" ht="15" customHeight="1" x14ac:dyDescent="0.25"/>
    <row r="147193" ht="15" customHeight="1" x14ac:dyDescent="0.25"/>
    <row r="147201" ht="15" customHeight="1" x14ac:dyDescent="0.25"/>
    <row r="147209" ht="15" customHeight="1" x14ac:dyDescent="0.25"/>
    <row r="147217" ht="15" customHeight="1" x14ac:dyDescent="0.25"/>
    <row r="147225" ht="15" customHeight="1" x14ac:dyDescent="0.25"/>
    <row r="147233" ht="15" customHeight="1" x14ac:dyDescent="0.25"/>
    <row r="147241" ht="15" customHeight="1" x14ac:dyDescent="0.25"/>
    <row r="147249" ht="15" customHeight="1" x14ac:dyDescent="0.25"/>
    <row r="147257" ht="15" customHeight="1" x14ac:dyDescent="0.25"/>
    <row r="147265" ht="15" customHeight="1" x14ac:dyDescent="0.25"/>
    <row r="147273" ht="15" customHeight="1" x14ac:dyDescent="0.25"/>
    <row r="147281" ht="15" customHeight="1" x14ac:dyDescent="0.25"/>
    <row r="147289" ht="15" customHeight="1" x14ac:dyDescent="0.25"/>
    <row r="147297" ht="15" customHeight="1" x14ac:dyDescent="0.25"/>
    <row r="147305" ht="15" customHeight="1" x14ac:dyDescent="0.25"/>
    <row r="147313" ht="15" customHeight="1" x14ac:dyDescent="0.25"/>
    <row r="147321" ht="15" customHeight="1" x14ac:dyDescent="0.25"/>
    <row r="147329" ht="15" customHeight="1" x14ac:dyDescent="0.25"/>
    <row r="147337" ht="15" customHeight="1" x14ac:dyDescent="0.25"/>
    <row r="147345" ht="15" customHeight="1" x14ac:dyDescent="0.25"/>
    <row r="147353" ht="15" customHeight="1" x14ac:dyDescent="0.25"/>
    <row r="147361" ht="15" customHeight="1" x14ac:dyDescent="0.25"/>
    <row r="147369" ht="15" customHeight="1" x14ac:dyDescent="0.25"/>
    <row r="147377" ht="15" customHeight="1" x14ac:dyDescent="0.25"/>
    <row r="147385" ht="15" customHeight="1" x14ac:dyDescent="0.25"/>
    <row r="147393" ht="15" customHeight="1" x14ac:dyDescent="0.25"/>
    <row r="147401" ht="15" customHeight="1" x14ac:dyDescent="0.25"/>
    <row r="147409" ht="15" customHeight="1" x14ac:dyDescent="0.25"/>
    <row r="147417" ht="15" customHeight="1" x14ac:dyDescent="0.25"/>
    <row r="147425" ht="15" customHeight="1" x14ac:dyDescent="0.25"/>
    <row r="147433" ht="15" customHeight="1" x14ac:dyDescent="0.25"/>
    <row r="147441" ht="15" customHeight="1" x14ac:dyDescent="0.25"/>
    <row r="147449" ht="15" customHeight="1" x14ac:dyDescent="0.25"/>
    <row r="147457" ht="15" customHeight="1" x14ac:dyDescent="0.25"/>
    <row r="147465" ht="15" customHeight="1" x14ac:dyDescent="0.25"/>
    <row r="147473" ht="15" customHeight="1" x14ac:dyDescent="0.25"/>
    <row r="147481" ht="15" customHeight="1" x14ac:dyDescent="0.25"/>
    <row r="147489" ht="15" customHeight="1" x14ac:dyDescent="0.25"/>
    <row r="147497" ht="15" customHeight="1" x14ac:dyDescent="0.25"/>
    <row r="147505" ht="15" customHeight="1" x14ac:dyDescent="0.25"/>
    <row r="147513" ht="15" customHeight="1" x14ac:dyDescent="0.25"/>
    <row r="147521" ht="15" customHeight="1" x14ac:dyDescent="0.25"/>
    <row r="147529" ht="15" customHeight="1" x14ac:dyDescent="0.25"/>
    <row r="147537" ht="15" customHeight="1" x14ac:dyDescent="0.25"/>
    <row r="147545" ht="15" customHeight="1" x14ac:dyDescent="0.25"/>
    <row r="147553" ht="15" customHeight="1" x14ac:dyDescent="0.25"/>
    <row r="147561" ht="15" customHeight="1" x14ac:dyDescent="0.25"/>
    <row r="147569" ht="15" customHeight="1" x14ac:dyDescent="0.25"/>
    <row r="147577" ht="15" customHeight="1" x14ac:dyDescent="0.25"/>
    <row r="147585" ht="15" customHeight="1" x14ac:dyDescent="0.25"/>
    <row r="147593" ht="15" customHeight="1" x14ac:dyDescent="0.25"/>
    <row r="147601" ht="15" customHeight="1" x14ac:dyDescent="0.25"/>
    <row r="147609" ht="15" customHeight="1" x14ac:dyDescent="0.25"/>
    <row r="147617" ht="15" customHeight="1" x14ac:dyDescent="0.25"/>
    <row r="147625" ht="15" customHeight="1" x14ac:dyDescent="0.25"/>
    <row r="147633" ht="15" customHeight="1" x14ac:dyDescent="0.25"/>
    <row r="147641" ht="15" customHeight="1" x14ac:dyDescent="0.25"/>
    <row r="147649" ht="15" customHeight="1" x14ac:dyDescent="0.25"/>
    <row r="147657" ht="15" customHeight="1" x14ac:dyDescent="0.25"/>
    <row r="147665" ht="15" customHeight="1" x14ac:dyDescent="0.25"/>
    <row r="147673" ht="15" customHeight="1" x14ac:dyDescent="0.25"/>
    <row r="147681" ht="15" customHeight="1" x14ac:dyDescent="0.25"/>
    <row r="147689" ht="15" customHeight="1" x14ac:dyDescent="0.25"/>
    <row r="147697" ht="15" customHeight="1" x14ac:dyDescent="0.25"/>
    <row r="147705" ht="15" customHeight="1" x14ac:dyDescent="0.25"/>
    <row r="147713" ht="15" customHeight="1" x14ac:dyDescent="0.25"/>
    <row r="147721" ht="15" customHeight="1" x14ac:dyDescent="0.25"/>
    <row r="147729" ht="15" customHeight="1" x14ac:dyDescent="0.25"/>
    <row r="147737" ht="15" customHeight="1" x14ac:dyDescent="0.25"/>
    <row r="147745" ht="15" customHeight="1" x14ac:dyDescent="0.25"/>
    <row r="147753" ht="15" customHeight="1" x14ac:dyDescent="0.25"/>
    <row r="147761" ht="15" customHeight="1" x14ac:dyDescent="0.25"/>
    <row r="147769" ht="15" customHeight="1" x14ac:dyDescent="0.25"/>
    <row r="147777" ht="15" customHeight="1" x14ac:dyDescent="0.25"/>
    <row r="147785" ht="15" customHeight="1" x14ac:dyDescent="0.25"/>
    <row r="147793" ht="15" customHeight="1" x14ac:dyDescent="0.25"/>
    <row r="147801" ht="15" customHeight="1" x14ac:dyDescent="0.25"/>
    <row r="147809" ht="15" customHeight="1" x14ac:dyDescent="0.25"/>
    <row r="147817" ht="15" customHeight="1" x14ac:dyDescent="0.25"/>
    <row r="147825" ht="15" customHeight="1" x14ac:dyDescent="0.25"/>
    <row r="147833" ht="15" customHeight="1" x14ac:dyDescent="0.25"/>
    <row r="147841" ht="15" customHeight="1" x14ac:dyDescent="0.25"/>
    <row r="147849" ht="15" customHeight="1" x14ac:dyDescent="0.25"/>
    <row r="147857" ht="15" customHeight="1" x14ac:dyDescent="0.25"/>
    <row r="147865" ht="15" customHeight="1" x14ac:dyDescent="0.25"/>
    <row r="147873" ht="15" customHeight="1" x14ac:dyDescent="0.25"/>
    <row r="147881" ht="15" customHeight="1" x14ac:dyDescent="0.25"/>
    <row r="147889" ht="15" customHeight="1" x14ac:dyDescent="0.25"/>
    <row r="147897" ht="15" customHeight="1" x14ac:dyDescent="0.25"/>
    <row r="147905" ht="15" customHeight="1" x14ac:dyDescent="0.25"/>
    <row r="147913" ht="15" customHeight="1" x14ac:dyDescent="0.25"/>
    <row r="147921" ht="15" customHeight="1" x14ac:dyDescent="0.25"/>
    <row r="147929" ht="15" customHeight="1" x14ac:dyDescent="0.25"/>
    <row r="147937" ht="15" customHeight="1" x14ac:dyDescent="0.25"/>
    <row r="147945" ht="15" customHeight="1" x14ac:dyDescent="0.25"/>
    <row r="147953" ht="15" customHeight="1" x14ac:dyDescent="0.25"/>
    <row r="147961" ht="15" customHeight="1" x14ac:dyDescent="0.25"/>
    <row r="147969" ht="15" customHeight="1" x14ac:dyDescent="0.25"/>
    <row r="147977" ht="15" customHeight="1" x14ac:dyDescent="0.25"/>
    <row r="147985" ht="15" customHeight="1" x14ac:dyDescent="0.25"/>
    <row r="147993" ht="15" customHeight="1" x14ac:dyDescent="0.25"/>
    <row r="148001" ht="15" customHeight="1" x14ac:dyDescent="0.25"/>
    <row r="148009" ht="15" customHeight="1" x14ac:dyDescent="0.25"/>
    <row r="148017" ht="15" customHeight="1" x14ac:dyDescent="0.25"/>
    <row r="148025" ht="15" customHeight="1" x14ac:dyDescent="0.25"/>
    <row r="148033" ht="15" customHeight="1" x14ac:dyDescent="0.25"/>
    <row r="148041" ht="15" customHeight="1" x14ac:dyDescent="0.25"/>
    <row r="148049" ht="15" customHeight="1" x14ac:dyDescent="0.25"/>
    <row r="148057" ht="15" customHeight="1" x14ac:dyDescent="0.25"/>
    <row r="148065" ht="15" customHeight="1" x14ac:dyDescent="0.25"/>
    <row r="148073" ht="15" customHeight="1" x14ac:dyDescent="0.25"/>
    <row r="148081" ht="15" customHeight="1" x14ac:dyDescent="0.25"/>
    <row r="148089" ht="15" customHeight="1" x14ac:dyDescent="0.25"/>
    <row r="148097" ht="15" customHeight="1" x14ac:dyDescent="0.25"/>
    <row r="148105" ht="15" customHeight="1" x14ac:dyDescent="0.25"/>
    <row r="148113" ht="15" customHeight="1" x14ac:dyDescent="0.25"/>
    <row r="148121" ht="15" customHeight="1" x14ac:dyDescent="0.25"/>
    <row r="148129" ht="15" customHeight="1" x14ac:dyDescent="0.25"/>
    <row r="148137" ht="15" customHeight="1" x14ac:dyDescent="0.25"/>
    <row r="148145" ht="15" customHeight="1" x14ac:dyDescent="0.25"/>
    <row r="148153" ht="15" customHeight="1" x14ac:dyDescent="0.25"/>
    <row r="148161" ht="15" customHeight="1" x14ac:dyDescent="0.25"/>
    <row r="148169" ht="15" customHeight="1" x14ac:dyDescent="0.25"/>
    <row r="148177" ht="15" customHeight="1" x14ac:dyDescent="0.25"/>
    <row r="148185" ht="15" customHeight="1" x14ac:dyDescent="0.25"/>
    <row r="148193" ht="15" customHeight="1" x14ac:dyDescent="0.25"/>
    <row r="148201" ht="15" customHeight="1" x14ac:dyDescent="0.25"/>
    <row r="148209" ht="15" customHeight="1" x14ac:dyDescent="0.25"/>
    <row r="148217" ht="15" customHeight="1" x14ac:dyDescent="0.25"/>
    <row r="148225" ht="15" customHeight="1" x14ac:dyDescent="0.25"/>
    <row r="148233" ht="15" customHeight="1" x14ac:dyDescent="0.25"/>
    <row r="148241" ht="15" customHeight="1" x14ac:dyDescent="0.25"/>
    <row r="148249" ht="15" customHeight="1" x14ac:dyDescent="0.25"/>
    <row r="148257" ht="15" customHeight="1" x14ac:dyDescent="0.25"/>
    <row r="148265" ht="15" customHeight="1" x14ac:dyDescent="0.25"/>
    <row r="148273" ht="15" customHeight="1" x14ac:dyDescent="0.25"/>
    <row r="148281" ht="15" customHeight="1" x14ac:dyDescent="0.25"/>
    <row r="148289" ht="15" customHeight="1" x14ac:dyDescent="0.25"/>
    <row r="148297" ht="15" customHeight="1" x14ac:dyDescent="0.25"/>
    <row r="148305" ht="15" customHeight="1" x14ac:dyDescent="0.25"/>
    <row r="148313" ht="15" customHeight="1" x14ac:dyDescent="0.25"/>
    <row r="148321" ht="15" customHeight="1" x14ac:dyDescent="0.25"/>
    <row r="148329" ht="15" customHeight="1" x14ac:dyDescent="0.25"/>
    <row r="148337" ht="15" customHeight="1" x14ac:dyDescent="0.25"/>
    <row r="148345" ht="15" customHeight="1" x14ac:dyDescent="0.25"/>
    <row r="148353" ht="15" customHeight="1" x14ac:dyDescent="0.25"/>
    <row r="148361" ht="15" customHeight="1" x14ac:dyDescent="0.25"/>
    <row r="148369" ht="15" customHeight="1" x14ac:dyDescent="0.25"/>
    <row r="148377" ht="15" customHeight="1" x14ac:dyDescent="0.25"/>
    <row r="148385" ht="15" customHeight="1" x14ac:dyDescent="0.25"/>
    <row r="148393" ht="15" customHeight="1" x14ac:dyDescent="0.25"/>
    <row r="148401" ht="15" customHeight="1" x14ac:dyDescent="0.25"/>
    <row r="148409" ht="15" customHeight="1" x14ac:dyDescent="0.25"/>
    <row r="148417" ht="15" customHeight="1" x14ac:dyDescent="0.25"/>
    <row r="148425" ht="15" customHeight="1" x14ac:dyDescent="0.25"/>
    <row r="148433" ht="15" customHeight="1" x14ac:dyDescent="0.25"/>
    <row r="148441" ht="15" customHeight="1" x14ac:dyDescent="0.25"/>
    <row r="148449" ht="15" customHeight="1" x14ac:dyDescent="0.25"/>
    <row r="148457" ht="15" customHeight="1" x14ac:dyDescent="0.25"/>
    <row r="148465" ht="15" customHeight="1" x14ac:dyDescent="0.25"/>
    <row r="148473" ht="15" customHeight="1" x14ac:dyDescent="0.25"/>
    <row r="148481" ht="15" customHeight="1" x14ac:dyDescent="0.25"/>
    <row r="148489" ht="15" customHeight="1" x14ac:dyDescent="0.25"/>
    <row r="148497" ht="15" customHeight="1" x14ac:dyDescent="0.25"/>
    <row r="148505" ht="15" customHeight="1" x14ac:dyDescent="0.25"/>
    <row r="148513" ht="15" customHeight="1" x14ac:dyDescent="0.25"/>
    <row r="148521" ht="15" customHeight="1" x14ac:dyDescent="0.25"/>
    <row r="148529" ht="15" customHeight="1" x14ac:dyDescent="0.25"/>
    <row r="148537" ht="15" customHeight="1" x14ac:dyDescent="0.25"/>
    <row r="148545" ht="15" customHeight="1" x14ac:dyDescent="0.25"/>
    <row r="148553" ht="15" customHeight="1" x14ac:dyDescent="0.25"/>
    <row r="148561" ht="15" customHeight="1" x14ac:dyDescent="0.25"/>
    <row r="148569" ht="15" customHeight="1" x14ac:dyDescent="0.25"/>
    <row r="148577" ht="15" customHeight="1" x14ac:dyDescent="0.25"/>
    <row r="148585" ht="15" customHeight="1" x14ac:dyDescent="0.25"/>
    <row r="148593" ht="15" customHeight="1" x14ac:dyDescent="0.25"/>
    <row r="148601" ht="15" customHeight="1" x14ac:dyDescent="0.25"/>
    <row r="148609" ht="15" customHeight="1" x14ac:dyDescent="0.25"/>
    <row r="148617" ht="15" customHeight="1" x14ac:dyDescent="0.25"/>
    <row r="148625" ht="15" customHeight="1" x14ac:dyDescent="0.25"/>
    <row r="148633" ht="15" customHeight="1" x14ac:dyDescent="0.25"/>
    <row r="148641" ht="15" customHeight="1" x14ac:dyDescent="0.25"/>
    <row r="148649" ht="15" customHeight="1" x14ac:dyDescent="0.25"/>
    <row r="148657" ht="15" customHeight="1" x14ac:dyDescent="0.25"/>
    <row r="148665" ht="15" customHeight="1" x14ac:dyDescent="0.25"/>
    <row r="148673" ht="15" customHeight="1" x14ac:dyDescent="0.25"/>
    <row r="148681" ht="15" customHeight="1" x14ac:dyDescent="0.25"/>
    <row r="148689" ht="15" customHeight="1" x14ac:dyDescent="0.25"/>
    <row r="148697" ht="15" customHeight="1" x14ac:dyDescent="0.25"/>
    <row r="148705" ht="15" customHeight="1" x14ac:dyDescent="0.25"/>
    <row r="148713" ht="15" customHeight="1" x14ac:dyDescent="0.25"/>
    <row r="148721" ht="15" customHeight="1" x14ac:dyDescent="0.25"/>
    <row r="148729" ht="15" customHeight="1" x14ac:dyDescent="0.25"/>
    <row r="148737" ht="15" customHeight="1" x14ac:dyDescent="0.25"/>
    <row r="148745" ht="15" customHeight="1" x14ac:dyDescent="0.25"/>
    <row r="148753" ht="15" customHeight="1" x14ac:dyDescent="0.25"/>
    <row r="148761" ht="15" customHeight="1" x14ac:dyDescent="0.25"/>
    <row r="148769" ht="15" customHeight="1" x14ac:dyDescent="0.25"/>
    <row r="148777" ht="15" customHeight="1" x14ac:dyDescent="0.25"/>
    <row r="148785" ht="15" customHeight="1" x14ac:dyDescent="0.25"/>
    <row r="148793" ht="15" customHeight="1" x14ac:dyDescent="0.25"/>
    <row r="148801" ht="15" customHeight="1" x14ac:dyDescent="0.25"/>
    <row r="148809" ht="15" customHeight="1" x14ac:dyDescent="0.25"/>
    <row r="148817" ht="15" customHeight="1" x14ac:dyDescent="0.25"/>
    <row r="148825" ht="15" customHeight="1" x14ac:dyDescent="0.25"/>
    <row r="148833" ht="15" customHeight="1" x14ac:dyDescent="0.25"/>
    <row r="148841" ht="15" customHeight="1" x14ac:dyDescent="0.25"/>
    <row r="148849" ht="15" customHeight="1" x14ac:dyDescent="0.25"/>
    <row r="148857" ht="15" customHeight="1" x14ac:dyDescent="0.25"/>
    <row r="148865" ht="15" customHeight="1" x14ac:dyDescent="0.25"/>
    <row r="148873" ht="15" customHeight="1" x14ac:dyDescent="0.25"/>
    <row r="148881" ht="15" customHeight="1" x14ac:dyDescent="0.25"/>
    <row r="148889" ht="15" customHeight="1" x14ac:dyDescent="0.25"/>
    <row r="148897" ht="15" customHeight="1" x14ac:dyDescent="0.25"/>
    <row r="148905" ht="15" customHeight="1" x14ac:dyDescent="0.25"/>
    <row r="148913" ht="15" customHeight="1" x14ac:dyDescent="0.25"/>
    <row r="148921" ht="15" customHeight="1" x14ac:dyDescent="0.25"/>
    <row r="148929" ht="15" customHeight="1" x14ac:dyDescent="0.25"/>
    <row r="148937" ht="15" customHeight="1" x14ac:dyDescent="0.25"/>
    <row r="148945" ht="15" customHeight="1" x14ac:dyDescent="0.25"/>
    <row r="148953" ht="15" customHeight="1" x14ac:dyDescent="0.25"/>
    <row r="148961" ht="15" customHeight="1" x14ac:dyDescent="0.25"/>
    <row r="148969" ht="15" customHeight="1" x14ac:dyDescent="0.25"/>
    <row r="148977" ht="15" customHeight="1" x14ac:dyDescent="0.25"/>
    <row r="148985" ht="15" customHeight="1" x14ac:dyDescent="0.25"/>
    <row r="148993" ht="15" customHeight="1" x14ac:dyDescent="0.25"/>
    <row r="149001" ht="15" customHeight="1" x14ac:dyDescent="0.25"/>
    <row r="149009" ht="15" customHeight="1" x14ac:dyDescent="0.25"/>
    <row r="149017" ht="15" customHeight="1" x14ac:dyDescent="0.25"/>
    <row r="149025" ht="15" customHeight="1" x14ac:dyDescent="0.25"/>
    <row r="149033" ht="15" customHeight="1" x14ac:dyDescent="0.25"/>
    <row r="149041" ht="15" customHeight="1" x14ac:dyDescent="0.25"/>
    <row r="149049" ht="15" customHeight="1" x14ac:dyDescent="0.25"/>
    <row r="149057" ht="15" customHeight="1" x14ac:dyDescent="0.25"/>
    <row r="149065" ht="15" customHeight="1" x14ac:dyDescent="0.25"/>
    <row r="149073" ht="15" customHeight="1" x14ac:dyDescent="0.25"/>
    <row r="149081" ht="15" customHeight="1" x14ac:dyDescent="0.25"/>
    <row r="149089" ht="15" customHeight="1" x14ac:dyDescent="0.25"/>
    <row r="149097" ht="15" customHeight="1" x14ac:dyDescent="0.25"/>
    <row r="149105" ht="15" customHeight="1" x14ac:dyDescent="0.25"/>
    <row r="149113" ht="15" customHeight="1" x14ac:dyDescent="0.25"/>
    <row r="149121" ht="15" customHeight="1" x14ac:dyDescent="0.25"/>
    <row r="149129" ht="15" customHeight="1" x14ac:dyDescent="0.25"/>
    <row r="149137" ht="15" customHeight="1" x14ac:dyDescent="0.25"/>
    <row r="149145" ht="15" customHeight="1" x14ac:dyDescent="0.25"/>
    <row r="149153" ht="15" customHeight="1" x14ac:dyDescent="0.25"/>
    <row r="149161" ht="15" customHeight="1" x14ac:dyDescent="0.25"/>
    <row r="149169" ht="15" customHeight="1" x14ac:dyDescent="0.25"/>
    <row r="149177" ht="15" customHeight="1" x14ac:dyDescent="0.25"/>
    <row r="149185" ht="15" customHeight="1" x14ac:dyDescent="0.25"/>
    <row r="149193" ht="15" customHeight="1" x14ac:dyDescent="0.25"/>
    <row r="149201" ht="15" customHeight="1" x14ac:dyDescent="0.25"/>
    <row r="149209" ht="15" customHeight="1" x14ac:dyDescent="0.25"/>
    <row r="149217" ht="15" customHeight="1" x14ac:dyDescent="0.25"/>
    <row r="149225" ht="15" customHeight="1" x14ac:dyDescent="0.25"/>
    <row r="149233" ht="15" customHeight="1" x14ac:dyDescent="0.25"/>
    <row r="149241" ht="15" customHeight="1" x14ac:dyDescent="0.25"/>
    <row r="149249" ht="15" customHeight="1" x14ac:dyDescent="0.25"/>
    <row r="149257" ht="15" customHeight="1" x14ac:dyDescent="0.25"/>
    <row r="149265" ht="15" customHeight="1" x14ac:dyDescent="0.25"/>
    <row r="149273" ht="15" customHeight="1" x14ac:dyDescent="0.25"/>
    <row r="149281" ht="15" customHeight="1" x14ac:dyDescent="0.25"/>
    <row r="149289" ht="15" customHeight="1" x14ac:dyDescent="0.25"/>
    <row r="149297" ht="15" customHeight="1" x14ac:dyDescent="0.25"/>
    <row r="149305" ht="15" customHeight="1" x14ac:dyDescent="0.25"/>
    <row r="149313" ht="15" customHeight="1" x14ac:dyDescent="0.25"/>
    <row r="149321" ht="15" customHeight="1" x14ac:dyDescent="0.25"/>
    <row r="149329" ht="15" customHeight="1" x14ac:dyDescent="0.25"/>
    <row r="149337" ht="15" customHeight="1" x14ac:dyDescent="0.25"/>
    <row r="149345" ht="15" customHeight="1" x14ac:dyDescent="0.25"/>
    <row r="149353" ht="15" customHeight="1" x14ac:dyDescent="0.25"/>
    <row r="149361" ht="15" customHeight="1" x14ac:dyDescent="0.25"/>
    <row r="149369" ht="15" customHeight="1" x14ac:dyDescent="0.25"/>
    <row r="149377" ht="15" customHeight="1" x14ac:dyDescent="0.25"/>
    <row r="149385" ht="15" customHeight="1" x14ac:dyDescent="0.25"/>
    <row r="149393" ht="15" customHeight="1" x14ac:dyDescent="0.25"/>
    <row r="149401" ht="15" customHeight="1" x14ac:dyDescent="0.25"/>
    <row r="149409" ht="15" customHeight="1" x14ac:dyDescent="0.25"/>
    <row r="149417" ht="15" customHeight="1" x14ac:dyDescent="0.25"/>
    <row r="149425" ht="15" customHeight="1" x14ac:dyDescent="0.25"/>
    <row r="149433" ht="15" customHeight="1" x14ac:dyDescent="0.25"/>
    <row r="149441" ht="15" customHeight="1" x14ac:dyDescent="0.25"/>
    <row r="149449" ht="15" customHeight="1" x14ac:dyDescent="0.25"/>
    <row r="149457" ht="15" customHeight="1" x14ac:dyDescent="0.25"/>
    <row r="149465" ht="15" customHeight="1" x14ac:dyDescent="0.25"/>
    <row r="149473" ht="15" customHeight="1" x14ac:dyDescent="0.25"/>
    <row r="149481" ht="15" customHeight="1" x14ac:dyDescent="0.25"/>
    <row r="149489" ht="15" customHeight="1" x14ac:dyDescent="0.25"/>
    <row r="149497" ht="15" customHeight="1" x14ac:dyDescent="0.25"/>
    <row r="149505" ht="15" customHeight="1" x14ac:dyDescent="0.25"/>
    <row r="149513" ht="15" customHeight="1" x14ac:dyDescent="0.25"/>
    <row r="149521" ht="15" customHeight="1" x14ac:dyDescent="0.25"/>
    <row r="149529" ht="15" customHeight="1" x14ac:dyDescent="0.25"/>
    <row r="149537" ht="15" customHeight="1" x14ac:dyDescent="0.25"/>
    <row r="149545" ht="15" customHeight="1" x14ac:dyDescent="0.25"/>
    <row r="149553" ht="15" customHeight="1" x14ac:dyDescent="0.25"/>
    <row r="149561" ht="15" customHeight="1" x14ac:dyDescent="0.25"/>
    <row r="149569" ht="15" customHeight="1" x14ac:dyDescent="0.25"/>
    <row r="149577" ht="15" customHeight="1" x14ac:dyDescent="0.25"/>
    <row r="149585" ht="15" customHeight="1" x14ac:dyDescent="0.25"/>
    <row r="149593" ht="15" customHeight="1" x14ac:dyDescent="0.25"/>
    <row r="149601" ht="15" customHeight="1" x14ac:dyDescent="0.25"/>
    <row r="149609" ht="15" customHeight="1" x14ac:dyDescent="0.25"/>
    <row r="149617" ht="15" customHeight="1" x14ac:dyDescent="0.25"/>
    <row r="149625" ht="15" customHeight="1" x14ac:dyDescent="0.25"/>
    <row r="149633" ht="15" customHeight="1" x14ac:dyDescent="0.25"/>
    <row r="149641" ht="15" customHeight="1" x14ac:dyDescent="0.25"/>
    <row r="149649" ht="15" customHeight="1" x14ac:dyDescent="0.25"/>
    <row r="149657" ht="15" customHeight="1" x14ac:dyDescent="0.25"/>
    <row r="149665" ht="15" customHeight="1" x14ac:dyDescent="0.25"/>
    <row r="149673" ht="15" customHeight="1" x14ac:dyDescent="0.25"/>
    <row r="149681" ht="15" customHeight="1" x14ac:dyDescent="0.25"/>
    <row r="149689" ht="15" customHeight="1" x14ac:dyDescent="0.25"/>
    <row r="149697" ht="15" customHeight="1" x14ac:dyDescent="0.25"/>
    <row r="149705" ht="15" customHeight="1" x14ac:dyDescent="0.25"/>
    <row r="149713" ht="15" customHeight="1" x14ac:dyDescent="0.25"/>
    <row r="149721" ht="15" customHeight="1" x14ac:dyDescent="0.25"/>
    <row r="149729" ht="15" customHeight="1" x14ac:dyDescent="0.25"/>
    <row r="149737" ht="15" customHeight="1" x14ac:dyDescent="0.25"/>
    <row r="149745" ht="15" customHeight="1" x14ac:dyDescent="0.25"/>
    <row r="149753" ht="15" customHeight="1" x14ac:dyDescent="0.25"/>
    <row r="149761" ht="15" customHeight="1" x14ac:dyDescent="0.25"/>
    <row r="149769" ht="15" customHeight="1" x14ac:dyDescent="0.25"/>
    <row r="149777" ht="15" customHeight="1" x14ac:dyDescent="0.25"/>
    <row r="149785" ht="15" customHeight="1" x14ac:dyDescent="0.25"/>
    <row r="149793" ht="15" customHeight="1" x14ac:dyDescent="0.25"/>
    <row r="149801" ht="15" customHeight="1" x14ac:dyDescent="0.25"/>
    <row r="149809" ht="15" customHeight="1" x14ac:dyDescent="0.25"/>
    <row r="149817" ht="15" customHeight="1" x14ac:dyDescent="0.25"/>
    <row r="149825" ht="15" customHeight="1" x14ac:dyDescent="0.25"/>
    <row r="149833" ht="15" customHeight="1" x14ac:dyDescent="0.25"/>
    <row r="149841" ht="15" customHeight="1" x14ac:dyDescent="0.25"/>
    <row r="149849" ht="15" customHeight="1" x14ac:dyDescent="0.25"/>
    <row r="149857" ht="15" customHeight="1" x14ac:dyDescent="0.25"/>
    <row r="149865" ht="15" customHeight="1" x14ac:dyDescent="0.25"/>
    <row r="149873" ht="15" customHeight="1" x14ac:dyDescent="0.25"/>
    <row r="149881" ht="15" customHeight="1" x14ac:dyDescent="0.25"/>
    <row r="149889" ht="15" customHeight="1" x14ac:dyDescent="0.25"/>
    <row r="149897" ht="15" customHeight="1" x14ac:dyDescent="0.25"/>
    <row r="149905" ht="15" customHeight="1" x14ac:dyDescent="0.25"/>
    <row r="149913" ht="15" customHeight="1" x14ac:dyDescent="0.25"/>
    <row r="149921" ht="15" customHeight="1" x14ac:dyDescent="0.25"/>
    <row r="149929" ht="15" customHeight="1" x14ac:dyDescent="0.25"/>
    <row r="149937" ht="15" customHeight="1" x14ac:dyDescent="0.25"/>
    <row r="149945" ht="15" customHeight="1" x14ac:dyDescent="0.25"/>
    <row r="149953" ht="15" customHeight="1" x14ac:dyDescent="0.25"/>
    <row r="149961" ht="15" customHeight="1" x14ac:dyDescent="0.25"/>
    <row r="149969" ht="15" customHeight="1" x14ac:dyDescent="0.25"/>
    <row r="149977" ht="15" customHeight="1" x14ac:dyDescent="0.25"/>
    <row r="149985" ht="15" customHeight="1" x14ac:dyDescent="0.25"/>
    <row r="149993" ht="15" customHeight="1" x14ac:dyDescent="0.25"/>
    <row r="150001" ht="15" customHeight="1" x14ac:dyDescent="0.25"/>
    <row r="150009" ht="15" customHeight="1" x14ac:dyDescent="0.25"/>
    <row r="150017" ht="15" customHeight="1" x14ac:dyDescent="0.25"/>
    <row r="150025" ht="15" customHeight="1" x14ac:dyDescent="0.25"/>
    <row r="150033" ht="15" customHeight="1" x14ac:dyDescent="0.25"/>
    <row r="150041" ht="15" customHeight="1" x14ac:dyDescent="0.25"/>
    <row r="150049" ht="15" customHeight="1" x14ac:dyDescent="0.25"/>
    <row r="150057" ht="15" customHeight="1" x14ac:dyDescent="0.25"/>
    <row r="150065" ht="15" customHeight="1" x14ac:dyDescent="0.25"/>
    <row r="150073" ht="15" customHeight="1" x14ac:dyDescent="0.25"/>
    <row r="150081" ht="15" customHeight="1" x14ac:dyDescent="0.25"/>
    <row r="150089" ht="15" customHeight="1" x14ac:dyDescent="0.25"/>
    <row r="150097" ht="15" customHeight="1" x14ac:dyDescent="0.25"/>
    <row r="150105" ht="15" customHeight="1" x14ac:dyDescent="0.25"/>
    <row r="150113" ht="15" customHeight="1" x14ac:dyDescent="0.25"/>
    <row r="150121" ht="15" customHeight="1" x14ac:dyDescent="0.25"/>
    <row r="150129" ht="15" customHeight="1" x14ac:dyDescent="0.25"/>
    <row r="150137" ht="15" customHeight="1" x14ac:dyDescent="0.25"/>
    <row r="150145" ht="15" customHeight="1" x14ac:dyDescent="0.25"/>
    <row r="150153" ht="15" customHeight="1" x14ac:dyDescent="0.25"/>
    <row r="150161" ht="15" customHeight="1" x14ac:dyDescent="0.25"/>
    <row r="150169" ht="15" customHeight="1" x14ac:dyDescent="0.25"/>
    <row r="150177" ht="15" customHeight="1" x14ac:dyDescent="0.25"/>
    <row r="150185" ht="15" customHeight="1" x14ac:dyDescent="0.25"/>
    <row r="150193" ht="15" customHeight="1" x14ac:dyDescent="0.25"/>
    <row r="150201" ht="15" customHeight="1" x14ac:dyDescent="0.25"/>
    <row r="150209" ht="15" customHeight="1" x14ac:dyDescent="0.25"/>
    <row r="150217" ht="15" customHeight="1" x14ac:dyDescent="0.25"/>
    <row r="150225" ht="15" customHeight="1" x14ac:dyDescent="0.25"/>
    <row r="150233" ht="15" customHeight="1" x14ac:dyDescent="0.25"/>
    <row r="150241" ht="15" customHeight="1" x14ac:dyDescent="0.25"/>
    <row r="150249" ht="15" customHeight="1" x14ac:dyDescent="0.25"/>
    <row r="150257" ht="15" customHeight="1" x14ac:dyDescent="0.25"/>
    <row r="150265" ht="15" customHeight="1" x14ac:dyDescent="0.25"/>
    <row r="150273" ht="15" customHeight="1" x14ac:dyDescent="0.25"/>
    <row r="150281" ht="15" customHeight="1" x14ac:dyDescent="0.25"/>
    <row r="150289" ht="15" customHeight="1" x14ac:dyDescent="0.25"/>
    <row r="150297" ht="15" customHeight="1" x14ac:dyDescent="0.25"/>
    <row r="150305" ht="15" customHeight="1" x14ac:dyDescent="0.25"/>
    <row r="150313" ht="15" customHeight="1" x14ac:dyDescent="0.25"/>
    <row r="150321" ht="15" customHeight="1" x14ac:dyDescent="0.25"/>
    <row r="150329" ht="15" customHeight="1" x14ac:dyDescent="0.25"/>
    <row r="150337" ht="15" customHeight="1" x14ac:dyDescent="0.25"/>
    <row r="150345" ht="15" customHeight="1" x14ac:dyDescent="0.25"/>
    <row r="150353" ht="15" customHeight="1" x14ac:dyDescent="0.25"/>
    <row r="150361" ht="15" customHeight="1" x14ac:dyDescent="0.25"/>
    <row r="150369" ht="15" customHeight="1" x14ac:dyDescent="0.25"/>
    <row r="150377" ht="15" customHeight="1" x14ac:dyDescent="0.25"/>
    <row r="150385" ht="15" customHeight="1" x14ac:dyDescent="0.25"/>
    <row r="150393" ht="15" customHeight="1" x14ac:dyDescent="0.25"/>
    <row r="150401" ht="15" customHeight="1" x14ac:dyDescent="0.25"/>
    <row r="150409" ht="15" customHeight="1" x14ac:dyDescent="0.25"/>
    <row r="150417" ht="15" customHeight="1" x14ac:dyDescent="0.25"/>
    <row r="150425" ht="15" customHeight="1" x14ac:dyDescent="0.25"/>
    <row r="150433" ht="15" customHeight="1" x14ac:dyDescent="0.25"/>
    <row r="150441" ht="15" customHeight="1" x14ac:dyDescent="0.25"/>
    <row r="150449" ht="15" customHeight="1" x14ac:dyDescent="0.25"/>
    <row r="150457" ht="15" customHeight="1" x14ac:dyDescent="0.25"/>
    <row r="150465" ht="15" customHeight="1" x14ac:dyDescent="0.25"/>
    <row r="150473" ht="15" customHeight="1" x14ac:dyDescent="0.25"/>
    <row r="150481" ht="15" customHeight="1" x14ac:dyDescent="0.25"/>
    <row r="150489" ht="15" customHeight="1" x14ac:dyDescent="0.25"/>
    <row r="150497" ht="15" customHeight="1" x14ac:dyDescent="0.25"/>
    <row r="150505" ht="15" customHeight="1" x14ac:dyDescent="0.25"/>
    <row r="150513" ht="15" customHeight="1" x14ac:dyDescent="0.25"/>
    <row r="150521" ht="15" customHeight="1" x14ac:dyDescent="0.25"/>
    <row r="150529" ht="15" customHeight="1" x14ac:dyDescent="0.25"/>
    <row r="150537" ht="15" customHeight="1" x14ac:dyDescent="0.25"/>
    <row r="150545" ht="15" customHeight="1" x14ac:dyDescent="0.25"/>
    <row r="150553" ht="15" customHeight="1" x14ac:dyDescent="0.25"/>
    <row r="150561" ht="15" customHeight="1" x14ac:dyDescent="0.25"/>
    <row r="150569" ht="15" customHeight="1" x14ac:dyDescent="0.25"/>
    <row r="150577" ht="15" customHeight="1" x14ac:dyDescent="0.25"/>
    <row r="150585" ht="15" customHeight="1" x14ac:dyDescent="0.25"/>
    <row r="150593" ht="15" customHeight="1" x14ac:dyDescent="0.25"/>
    <row r="150601" ht="15" customHeight="1" x14ac:dyDescent="0.25"/>
    <row r="150609" ht="15" customHeight="1" x14ac:dyDescent="0.25"/>
    <row r="150617" ht="15" customHeight="1" x14ac:dyDescent="0.25"/>
    <row r="150625" ht="15" customHeight="1" x14ac:dyDescent="0.25"/>
    <row r="150633" ht="15" customHeight="1" x14ac:dyDescent="0.25"/>
    <row r="150641" ht="15" customHeight="1" x14ac:dyDescent="0.25"/>
    <row r="150649" ht="15" customHeight="1" x14ac:dyDescent="0.25"/>
    <row r="150657" ht="15" customHeight="1" x14ac:dyDescent="0.25"/>
    <row r="150665" ht="15" customHeight="1" x14ac:dyDescent="0.25"/>
    <row r="150673" ht="15" customHeight="1" x14ac:dyDescent="0.25"/>
    <row r="150681" ht="15" customHeight="1" x14ac:dyDescent="0.25"/>
    <row r="150689" ht="15" customHeight="1" x14ac:dyDescent="0.25"/>
    <row r="150697" ht="15" customHeight="1" x14ac:dyDescent="0.25"/>
    <row r="150705" ht="15" customHeight="1" x14ac:dyDescent="0.25"/>
    <row r="150713" ht="15" customHeight="1" x14ac:dyDescent="0.25"/>
    <row r="150721" ht="15" customHeight="1" x14ac:dyDescent="0.25"/>
    <row r="150729" ht="15" customHeight="1" x14ac:dyDescent="0.25"/>
    <row r="150737" ht="15" customHeight="1" x14ac:dyDescent="0.25"/>
    <row r="150745" ht="15" customHeight="1" x14ac:dyDescent="0.25"/>
    <row r="150753" ht="15" customHeight="1" x14ac:dyDescent="0.25"/>
    <row r="150761" ht="15" customHeight="1" x14ac:dyDescent="0.25"/>
    <row r="150769" ht="15" customHeight="1" x14ac:dyDescent="0.25"/>
    <row r="150777" ht="15" customHeight="1" x14ac:dyDescent="0.25"/>
    <row r="150785" ht="15" customHeight="1" x14ac:dyDescent="0.25"/>
    <row r="150793" ht="15" customHeight="1" x14ac:dyDescent="0.25"/>
    <row r="150801" ht="15" customHeight="1" x14ac:dyDescent="0.25"/>
    <row r="150809" ht="15" customHeight="1" x14ac:dyDescent="0.25"/>
    <row r="150817" ht="15" customHeight="1" x14ac:dyDescent="0.25"/>
    <row r="150825" ht="15" customHeight="1" x14ac:dyDescent="0.25"/>
    <row r="150833" ht="15" customHeight="1" x14ac:dyDescent="0.25"/>
    <row r="150841" ht="15" customHeight="1" x14ac:dyDescent="0.25"/>
    <row r="150849" ht="15" customHeight="1" x14ac:dyDescent="0.25"/>
    <row r="150857" ht="15" customHeight="1" x14ac:dyDescent="0.25"/>
    <row r="150865" ht="15" customHeight="1" x14ac:dyDescent="0.25"/>
    <row r="150873" ht="15" customHeight="1" x14ac:dyDescent="0.25"/>
    <row r="150881" ht="15" customHeight="1" x14ac:dyDescent="0.25"/>
    <row r="150889" ht="15" customHeight="1" x14ac:dyDescent="0.25"/>
    <row r="150897" ht="15" customHeight="1" x14ac:dyDescent="0.25"/>
    <row r="150905" ht="15" customHeight="1" x14ac:dyDescent="0.25"/>
    <row r="150913" ht="15" customHeight="1" x14ac:dyDescent="0.25"/>
    <row r="150921" ht="15" customHeight="1" x14ac:dyDescent="0.25"/>
    <row r="150929" ht="15" customHeight="1" x14ac:dyDescent="0.25"/>
    <row r="150937" ht="15" customHeight="1" x14ac:dyDescent="0.25"/>
    <row r="150945" ht="15" customHeight="1" x14ac:dyDescent="0.25"/>
    <row r="150953" ht="15" customHeight="1" x14ac:dyDescent="0.25"/>
    <row r="150961" ht="15" customHeight="1" x14ac:dyDescent="0.25"/>
    <row r="150969" ht="15" customHeight="1" x14ac:dyDescent="0.25"/>
    <row r="150977" ht="15" customHeight="1" x14ac:dyDescent="0.25"/>
    <row r="150985" ht="15" customHeight="1" x14ac:dyDescent="0.25"/>
    <row r="150993" ht="15" customHeight="1" x14ac:dyDescent="0.25"/>
    <row r="151001" ht="15" customHeight="1" x14ac:dyDescent="0.25"/>
    <row r="151009" ht="15" customHeight="1" x14ac:dyDescent="0.25"/>
    <row r="151017" ht="15" customHeight="1" x14ac:dyDescent="0.25"/>
    <row r="151025" ht="15" customHeight="1" x14ac:dyDescent="0.25"/>
    <row r="151033" ht="15" customHeight="1" x14ac:dyDescent="0.25"/>
    <row r="151041" ht="15" customHeight="1" x14ac:dyDescent="0.25"/>
    <row r="151049" ht="15" customHeight="1" x14ac:dyDescent="0.25"/>
    <row r="151057" ht="15" customHeight="1" x14ac:dyDescent="0.25"/>
    <row r="151065" ht="15" customHeight="1" x14ac:dyDescent="0.25"/>
    <row r="151073" ht="15" customHeight="1" x14ac:dyDescent="0.25"/>
    <row r="151081" ht="15" customHeight="1" x14ac:dyDescent="0.25"/>
    <row r="151089" ht="15" customHeight="1" x14ac:dyDescent="0.25"/>
    <row r="151097" ht="15" customHeight="1" x14ac:dyDescent="0.25"/>
    <row r="151105" ht="15" customHeight="1" x14ac:dyDescent="0.25"/>
    <row r="151113" ht="15" customHeight="1" x14ac:dyDescent="0.25"/>
    <row r="151121" ht="15" customHeight="1" x14ac:dyDescent="0.25"/>
    <row r="151129" ht="15" customHeight="1" x14ac:dyDescent="0.25"/>
    <row r="151137" ht="15" customHeight="1" x14ac:dyDescent="0.25"/>
    <row r="151145" ht="15" customHeight="1" x14ac:dyDescent="0.25"/>
    <row r="151153" ht="15" customHeight="1" x14ac:dyDescent="0.25"/>
    <row r="151161" ht="15" customHeight="1" x14ac:dyDescent="0.25"/>
    <row r="151169" ht="15" customHeight="1" x14ac:dyDescent="0.25"/>
    <row r="151177" ht="15" customHeight="1" x14ac:dyDescent="0.25"/>
    <row r="151185" ht="15" customHeight="1" x14ac:dyDescent="0.25"/>
    <row r="151193" ht="15" customHeight="1" x14ac:dyDescent="0.25"/>
    <row r="151201" ht="15" customHeight="1" x14ac:dyDescent="0.25"/>
    <row r="151209" ht="15" customHeight="1" x14ac:dyDescent="0.25"/>
    <row r="151217" ht="15" customHeight="1" x14ac:dyDescent="0.25"/>
    <row r="151225" ht="15" customHeight="1" x14ac:dyDescent="0.25"/>
    <row r="151233" ht="15" customHeight="1" x14ac:dyDescent="0.25"/>
    <row r="151241" ht="15" customHeight="1" x14ac:dyDescent="0.25"/>
    <row r="151249" ht="15" customHeight="1" x14ac:dyDescent="0.25"/>
    <row r="151257" ht="15" customHeight="1" x14ac:dyDescent="0.25"/>
    <row r="151265" ht="15" customHeight="1" x14ac:dyDescent="0.25"/>
    <row r="151273" ht="15" customHeight="1" x14ac:dyDescent="0.25"/>
    <row r="151281" ht="15" customHeight="1" x14ac:dyDescent="0.25"/>
    <row r="151289" ht="15" customHeight="1" x14ac:dyDescent="0.25"/>
    <row r="151297" ht="15" customHeight="1" x14ac:dyDescent="0.25"/>
    <row r="151305" ht="15" customHeight="1" x14ac:dyDescent="0.25"/>
    <row r="151313" ht="15" customHeight="1" x14ac:dyDescent="0.25"/>
    <row r="151321" ht="15" customHeight="1" x14ac:dyDescent="0.25"/>
    <row r="151329" ht="15" customHeight="1" x14ac:dyDescent="0.25"/>
    <row r="151337" ht="15" customHeight="1" x14ac:dyDescent="0.25"/>
    <row r="151345" ht="15" customHeight="1" x14ac:dyDescent="0.25"/>
    <row r="151353" ht="15" customHeight="1" x14ac:dyDescent="0.25"/>
    <row r="151361" ht="15" customHeight="1" x14ac:dyDescent="0.25"/>
    <row r="151369" ht="15" customHeight="1" x14ac:dyDescent="0.25"/>
    <row r="151377" ht="15" customHeight="1" x14ac:dyDescent="0.25"/>
    <row r="151385" ht="15" customHeight="1" x14ac:dyDescent="0.25"/>
    <row r="151393" ht="15" customHeight="1" x14ac:dyDescent="0.25"/>
    <row r="151401" ht="15" customHeight="1" x14ac:dyDescent="0.25"/>
    <row r="151409" ht="15" customHeight="1" x14ac:dyDescent="0.25"/>
    <row r="151417" ht="15" customHeight="1" x14ac:dyDescent="0.25"/>
    <row r="151425" ht="15" customHeight="1" x14ac:dyDescent="0.25"/>
    <row r="151433" ht="15" customHeight="1" x14ac:dyDescent="0.25"/>
    <row r="151441" ht="15" customHeight="1" x14ac:dyDescent="0.25"/>
    <row r="151449" ht="15" customHeight="1" x14ac:dyDescent="0.25"/>
    <row r="151457" ht="15" customHeight="1" x14ac:dyDescent="0.25"/>
    <row r="151465" ht="15" customHeight="1" x14ac:dyDescent="0.25"/>
    <row r="151473" ht="15" customHeight="1" x14ac:dyDescent="0.25"/>
    <row r="151481" ht="15" customHeight="1" x14ac:dyDescent="0.25"/>
    <row r="151489" ht="15" customHeight="1" x14ac:dyDescent="0.25"/>
    <row r="151497" ht="15" customHeight="1" x14ac:dyDescent="0.25"/>
    <row r="151505" ht="15" customHeight="1" x14ac:dyDescent="0.25"/>
    <row r="151513" ht="15" customHeight="1" x14ac:dyDescent="0.25"/>
    <row r="151521" ht="15" customHeight="1" x14ac:dyDescent="0.25"/>
    <row r="151529" ht="15" customHeight="1" x14ac:dyDescent="0.25"/>
    <row r="151537" ht="15" customHeight="1" x14ac:dyDescent="0.25"/>
    <row r="151545" ht="15" customHeight="1" x14ac:dyDescent="0.25"/>
    <row r="151553" ht="15" customHeight="1" x14ac:dyDescent="0.25"/>
    <row r="151561" ht="15" customHeight="1" x14ac:dyDescent="0.25"/>
    <row r="151569" ht="15" customHeight="1" x14ac:dyDescent="0.25"/>
    <row r="151577" ht="15" customHeight="1" x14ac:dyDescent="0.25"/>
    <row r="151585" ht="15" customHeight="1" x14ac:dyDescent="0.25"/>
    <row r="151593" ht="15" customHeight="1" x14ac:dyDescent="0.25"/>
    <row r="151601" ht="15" customHeight="1" x14ac:dyDescent="0.25"/>
    <row r="151609" ht="15" customHeight="1" x14ac:dyDescent="0.25"/>
    <row r="151617" ht="15" customHeight="1" x14ac:dyDescent="0.25"/>
    <row r="151625" ht="15" customHeight="1" x14ac:dyDescent="0.25"/>
    <row r="151633" ht="15" customHeight="1" x14ac:dyDescent="0.25"/>
    <row r="151641" ht="15" customHeight="1" x14ac:dyDescent="0.25"/>
    <row r="151649" ht="15" customHeight="1" x14ac:dyDescent="0.25"/>
    <row r="151657" ht="15" customHeight="1" x14ac:dyDescent="0.25"/>
    <row r="151665" ht="15" customHeight="1" x14ac:dyDescent="0.25"/>
    <row r="151673" ht="15" customHeight="1" x14ac:dyDescent="0.25"/>
    <row r="151681" ht="15" customHeight="1" x14ac:dyDescent="0.25"/>
    <row r="151689" ht="15" customHeight="1" x14ac:dyDescent="0.25"/>
    <row r="151697" ht="15" customHeight="1" x14ac:dyDescent="0.25"/>
    <row r="151705" ht="15" customHeight="1" x14ac:dyDescent="0.25"/>
    <row r="151713" ht="15" customHeight="1" x14ac:dyDescent="0.25"/>
    <row r="151721" ht="15" customHeight="1" x14ac:dyDescent="0.25"/>
    <row r="151729" ht="15" customHeight="1" x14ac:dyDescent="0.25"/>
    <row r="151737" ht="15" customHeight="1" x14ac:dyDescent="0.25"/>
    <row r="151745" ht="15" customHeight="1" x14ac:dyDescent="0.25"/>
    <row r="151753" ht="15" customHeight="1" x14ac:dyDescent="0.25"/>
    <row r="151761" ht="15" customHeight="1" x14ac:dyDescent="0.25"/>
    <row r="151769" ht="15" customHeight="1" x14ac:dyDescent="0.25"/>
    <row r="151777" ht="15" customHeight="1" x14ac:dyDescent="0.25"/>
    <row r="151785" ht="15" customHeight="1" x14ac:dyDescent="0.25"/>
    <row r="151793" ht="15" customHeight="1" x14ac:dyDescent="0.25"/>
    <row r="151801" ht="15" customHeight="1" x14ac:dyDescent="0.25"/>
    <row r="151809" ht="15" customHeight="1" x14ac:dyDescent="0.25"/>
    <row r="151817" ht="15" customHeight="1" x14ac:dyDescent="0.25"/>
    <row r="151825" ht="15" customHeight="1" x14ac:dyDescent="0.25"/>
    <row r="151833" ht="15" customHeight="1" x14ac:dyDescent="0.25"/>
    <row r="151841" ht="15" customHeight="1" x14ac:dyDescent="0.25"/>
    <row r="151849" ht="15" customHeight="1" x14ac:dyDescent="0.25"/>
    <row r="151857" ht="15" customHeight="1" x14ac:dyDescent="0.25"/>
    <row r="151865" ht="15" customHeight="1" x14ac:dyDescent="0.25"/>
    <row r="151873" ht="15" customHeight="1" x14ac:dyDescent="0.25"/>
    <row r="151881" ht="15" customHeight="1" x14ac:dyDescent="0.25"/>
    <row r="151889" ht="15" customHeight="1" x14ac:dyDescent="0.25"/>
    <row r="151897" ht="15" customHeight="1" x14ac:dyDescent="0.25"/>
    <row r="151905" ht="15" customHeight="1" x14ac:dyDescent="0.25"/>
    <row r="151913" ht="15" customHeight="1" x14ac:dyDescent="0.25"/>
    <row r="151921" ht="15" customHeight="1" x14ac:dyDescent="0.25"/>
    <row r="151929" ht="15" customHeight="1" x14ac:dyDescent="0.25"/>
    <row r="151937" ht="15" customHeight="1" x14ac:dyDescent="0.25"/>
    <row r="151945" ht="15" customHeight="1" x14ac:dyDescent="0.25"/>
    <row r="151953" ht="15" customHeight="1" x14ac:dyDescent="0.25"/>
    <row r="151961" ht="15" customHeight="1" x14ac:dyDescent="0.25"/>
    <row r="151969" ht="15" customHeight="1" x14ac:dyDescent="0.25"/>
    <row r="151977" ht="15" customHeight="1" x14ac:dyDescent="0.25"/>
    <row r="151985" ht="15" customHeight="1" x14ac:dyDescent="0.25"/>
    <row r="151993" ht="15" customHeight="1" x14ac:dyDescent="0.25"/>
    <row r="152001" ht="15" customHeight="1" x14ac:dyDescent="0.25"/>
    <row r="152009" ht="15" customHeight="1" x14ac:dyDescent="0.25"/>
    <row r="152017" ht="15" customHeight="1" x14ac:dyDescent="0.25"/>
    <row r="152025" ht="15" customHeight="1" x14ac:dyDescent="0.25"/>
    <row r="152033" ht="15" customHeight="1" x14ac:dyDescent="0.25"/>
    <row r="152041" ht="15" customHeight="1" x14ac:dyDescent="0.25"/>
    <row r="152049" ht="15" customHeight="1" x14ac:dyDescent="0.25"/>
    <row r="152057" ht="15" customHeight="1" x14ac:dyDescent="0.25"/>
    <row r="152065" ht="15" customHeight="1" x14ac:dyDescent="0.25"/>
    <row r="152073" ht="15" customHeight="1" x14ac:dyDescent="0.25"/>
    <row r="152081" ht="15" customHeight="1" x14ac:dyDescent="0.25"/>
    <row r="152089" ht="15" customHeight="1" x14ac:dyDescent="0.25"/>
    <row r="152097" ht="15" customHeight="1" x14ac:dyDescent="0.25"/>
    <row r="152105" ht="15" customHeight="1" x14ac:dyDescent="0.25"/>
    <row r="152113" ht="15" customHeight="1" x14ac:dyDescent="0.25"/>
    <row r="152121" ht="15" customHeight="1" x14ac:dyDescent="0.25"/>
    <row r="152129" ht="15" customHeight="1" x14ac:dyDescent="0.25"/>
    <row r="152137" ht="15" customHeight="1" x14ac:dyDescent="0.25"/>
    <row r="152145" ht="15" customHeight="1" x14ac:dyDescent="0.25"/>
    <row r="152153" ht="15" customHeight="1" x14ac:dyDescent="0.25"/>
    <row r="152161" ht="15" customHeight="1" x14ac:dyDescent="0.25"/>
    <row r="152169" ht="15" customHeight="1" x14ac:dyDescent="0.25"/>
    <row r="152177" ht="15" customHeight="1" x14ac:dyDescent="0.25"/>
    <row r="152185" ht="15" customHeight="1" x14ac:dyDescent="0.25"/>
    <row r="152193" ht="15" customHeight="1" x14ac:dyDescent="0.25"/>
    <row r="152201" ht="15" customHeight="1" x14ac:dyDescent="0.25"/>
    <row r="152209" ht="15" customHeight="1" x14ac:dyDescent="0.25"/>
    <row r="152217" ht="15" customHeight="1" x14ac:dyDescent="0.25"/>
    <row r="152225" ht="15" customHeight="1" x14ac:dyDescent="0.25"/>
    <row r="152233" ht="15" customHeight="1" x14ac:dyDescent="0.25"/>
    <row r="152241" ht="15" customHeight="1" x14ac:dyDescent="0.25"/>
    <row r="152249" ht="15" customHeight="1" x14ac:dyDescent="0.25"/>
    <row r="152257" ht="15" customHeight="1" x14ac:dyDescent="0.25"/>
    <row r="152265" ht="15" customHeight="1" x14ac:dyDescent="0.25"/>
    <row r="152273" ht="15" customHeight="1" x14ac:dyDescent="0.25"/>
    <row r="152281" ht="15" customHeight="1" x14ac:dyDescent="0.25"/>
    <row r="152289" ht="15" customHeight="1" x14ac:dyDescent="0.25"/>
    <row r="152297" ht="15" customHeight="1" x14ac:dyDescent="0.25"/>
    <row r="152305" ht="15" customHeight="1" x14ac:dyDescent="0.25"/>
    <row r="152313" ht="15" customHeight="1" x14ac:dyDescent="0.25"/>
    <row r="152321" ht="15" customHeight="1" x14ac:dyDescent="0.25"/>
    <row r="152329" ht="15" customHeight="1" x14ac:dyDescent="0.25"/>
    <row r="152337" ht="15" customHeight="1" x14ac:dyDescent="0.25"/>
    <row r="152345" ht="15" customHeight="1" x14ac:dyDescent="0.25"/>
    <row r="152353" ht="15" customHeight="1" x14ac:dyDescent="0.25"/>
    <row r="152361" ht="15" customHeight="1" x14ac:dyDescent="0.25"/>
    <row r="152369" ht="15" customHeight="1" x14ac:dyDescent="0.25"/>
    <row r="152377" ht="15" customHeight="1" x14ac:dyDescent="0.25"/>
    <row r="152385" ht="15" customHeight="1" x14ac:dyDescent="0.25"/>
    <row r="152393" ht="15" customHeight="1" x14ac:dyDescent="0.25"/>
    <row r="152401" ht="15" customHeight="1" x14ac:dyDescent="0.25"/>
    <row r="152409" ht="15" customHeight="1" x14ac:dyDescent="0.25"/>
    <row r="152417" ht="15" customHeight="1" x14ac:dyDescent="0.25"/>
    <row r="152425" ht="15" customHeight="1" x14ac:dyDescent="0.25"/>
    <row r="152433" ht="15" customHeight="1" x14ac:dyDescent="0.25"/>
    <row r="152441" ht="15" customHeight="1" x14ac:dyDescent="0.25"/>
    <row r="152449" ht="15" customHeight="1" x14ac:dyDescent="0.25"/>
    <row r="152457" ht="15" customHeight="1" x14ac:dyDescent="0.25"/>
    <row r="152465" ht="15" customHeight="1" x14ac:dyDescent="0.25"/>
    <row r="152473" ht="15" customHeight="1" x14ac:dyDescent="0.25"/>
    <row r="152481" ht="15" customHeight="1" x14ac:dyDescent="0.25"/>
    <row r="152489" ht="15" customHeight="1" x14ac:dyDescent="0.25"/>
    <row r="152497" ht="15" customHeight="1" x14ac:dyDescent="0.25"/>
    <row r="152505" ht="15" customHeight="1" x14ac:dyDescent="0.25"/>
    <row r="152513" ht="15" customHeight="1" x14ac:dyDescent="0.25"/>
    <row r="152521" ht="15" customHeight="1" x14ac:dyDescent="0.25"/>
    <row r="152529" ht="15" customHeight="1" x14ac:dyDescent="0.25"/>
    <row r="152537" ht="15" customHeight="1" x14ac:dyDescent="0.25"/>
    <row r="152545" ht="15" customHeight="1" x14ac:dyDescent="0.25"/>
    <row r="152553" ht="15" customHeight="1" x14ac:dyDescent="0.25"/>
    <row r="152561" ht="15" customHeight="1" x14ac:dyDescent="0.25"/>
    <row r="152569" ht="15" customHeight="1" x14ac:dyDescent="0.25"/>
    <row r="152577" ht="15" customHeight="1" x14ac:dyDescent="0.25"/>
    <row r="152585" ht="15" customHeight="1" x14ac:dyDescent="0.25"/>
    <row r="152593" ht="15" customHeight="1" x14ac:dyDescent="0.25"/>
    <row r="152601" ht="15" customHeight="1" x14ac:dyDescent="0.25"/>
    <row r="152609" ht="15" customHeight="1" x14ac:dyDescent="0.25"/>
    <row r="152617" ht="15" customHeight="1" x14ac:dyDescent="0.25"/>
    <row r="152625" ht="15" customHeight="1" x14ac:dyDescent="0.25"/>
    <row r="152633" ht="15" customHeight="1" x14ac:dyDescent="0.25"/>
    <row r="152641" ht="15" customHeight="1" x14ac:dyDescent="0.25"/>
    <row r="152649" ht="15" customHeight="1" x14ac:dyDescent="0.25"/>
    <row r="152657" ht="15" customHeight="1" x14ac:dyDescent="0.25"/>
    <row r="152665" ht="15" customHeight="1" x14ac:dyDescent="0.25"/>
    <row r="152673" ht="15" customHeight="1" x14ac:dyDescent="0.25"/>
    <row r="152681" ht="15" customHeight="1" x14ac:dyDescent="0.25"/>
    <row r="152689" ht="15" customHeight="1" x14ac:dyDescent="0.25"/>
    <row r="152697" ht="15" customHeight="1" x14ac:dyDescent="0.25"/>
    <row r="152705" ht="15" customHeight="1" x14ac:dyDescent="0.25"/>
    <row r="152713" ht="15" customHeight="1" x14ac:dyDescent="0.25"/>
    <row r="152721" ht="15" customHeight="1" x14ac:dyDescent="0.25"/>
    <row r="152729" ht="15" customHeight="1" x14ac:dyDescent="0.25"/>
    <row r="152737" ht="15" customHeight="1" x14ac:dyDescent="0.25"/>
    <row r="152745" ht="15" customHeight="1" x14ac:dyDescent="0.25"/>
    <row r="152753" ht="15" customHeight="1" x14ac:dyDescent="0.25"/>
    <row r="152761" ht="15" customHeight="1" x14ac:dyDescent="0.25"/>
    <row r="152769" ht="15" customHeight="1" x14ac:dyDescent="0.25"/>
    <row r="152777" ht="15" customHeight="1" x14ac:dyDescent="0.25"/>
    <row r="152785" ht="15" customHeight="1" x14ac:dyDescent="0.25"/>
    <row r="152793" ht="15" customHeight="1" x14ac:dyDescent="0.25"/>
    <row r="152801" ht="15" customHeight="1" x14ac:dyDescent="0.25"/>
    <row r="152809" ht="15" customHeight="1" x14ac:dyDescent="0.25"/>
    <row r="152817" ht="15" customHeight="1" x14ac:dyDescent="0.25"/>
    <row r="152825" ht="15" customHeight="1" x14ac:dyDescent="0.25"/>
    <row r="152833" ht="15" customHeight="1" x14ac:dyDescent="0.25"/>
    <row r="152841" ht="15" customHeight="1" x14ac:dyDescent="0.25"/>
    <row r="152849" ht="15" customHeight="1" x14ac:dyDescent="0.25"/>
    <row r="152857" ht="15" customHeight="1" x14ac:dyDescent="0.25"/>
    <row r="152865" ht="15" customHeight="1" x14ac:dyDescent="0.25"/>
    <row r="152873" ht="15" customHeight="1" x14ac:dyDescent="0.25"/>
    <row r="152881" ht="15" customHeight="1" x14ac:dyDescent="0.25"/>
    <row r="152889" ht="15" customHeight="1" x14ac:dyDescent="0.25"/>
    <row r="152897" ht="15" customHeight="1" x14ac:dyDescent="0.25"/>
    <row r="152905" ht="15" customHeight="1" x14ac:dyDescent="0.25"/>
    <row r="152913" ht="15" customHeight="1" x14ac:dyDescent="0.25"/>
    <row r="152921" ht="15" customHeight="1" x14ac:dyDescent="0.25"/>
    <row r="152929" ht="15" customHeight="1" x14ac:dyDescent="0.25"/>
    <row r="152937" ht="15" customHeight="1" x14ac:dyDescent="0.25"/>
    <row r="152945" ht="15" customHeight="1" x14ac:dyDescent="0.25"/>
    <row r="152953" ht="15" customHeight="1" x14ac:dyDescent="0.25"/>
    <row r="152961" ht="15" customHeight="1" x14ac:dyDescent="0.25"/>
    <row r="152969" ht="15" customHeight="1" x14ac:dyDescent="0.25"/>
    <row r="152977" ht="15" customHeight="1" x14ac:dyDescent="0.25"/>
    <row r="152985" ht="15" customHeight="1" x14ac:dyDescent="0.25"/>
    <row r="152993" ht="15" customHeight="1" x14ac:dyDescent="0.25"/>
    <row r="153001" ht="15" customHeight="1" x14ac:dyDescent="0.25"/>
    <row r="153009" ht="15" customHeight="1" x14ac:dyDescent="0.25"/>
    <row r="153017" ht="15" customHeight="1" x14ac:dyDescent="0.25"/>
    <row r="153025" ht="15" customHeight="1" x14ac:dyDescent="0.25"/>
    <row r="153033" ht="15" customHeight="1" x14ac:dyDescent="0.25"/>
    <row r="153041" ht="15" customHeight="1" x14ac:dyDescent="0.25"/>
    <row r="153049" ht="15" customHeight="1" x14ac:dyDescent="0.25"/>
    <row r="153057" ht="15" customHeight="1" x14ac:dyDescent="0.25"/>
    <row r="153065" ht="15" customHeight="1" x14ac:dyDescent="0.25"/>
    <row r="153073" ht="15" customHeight="1" x14ac:dyDescent="0.25"/>
    <row r="153081" ht="15" customHeight="1" x14ac:dyDescent="0.25"/>
    <row r="153089" ht="15" customHeight="1" x14ac:dyDescent="0.25"/>
    <row r="153097" ht="15" customHeight="1" x14ac:dyDescent="0.25"/>
    <row r="153105" ht="15" customHeight="1" x14ac:dyDescent="0.25"/>
    <row r="153113" ht="15" customHeight="1" x14ac:dyDescent="0.25"/>
    <row r="153121" ht="15" customHeight="1" x14ac:dyDescent="0.25"/>
    <row r="153129" ht="15" customHeight="1" x14ac:dyDescent="0.25"/>
    <row r="153137" ht="15" customHeight="1" x14ac:dyDescent="0.25"/>
    <row r="153145" ht="15" customHeight="1" x14ac:dyDescent="0.25"/>
    <row r="153153" ht="15" customHeight="1" x14ac:dyDescent="0.25"/>
    <row r="153161" ht="15" customHeight="1" x14ac:dyDescent="0.25"/>
    <row r="153169" ht="15" customHeight="1" x14ac:dyDescent="0.25"/>
    <row r="153177" ht="15" customHeight="1" x14ac:dyDescent="0.25"/>
    <row r="153185" ht="15" customHeight="1" x14ac:dyDescent="0.25"/>
    <row r="153193" ht="15" customHeight="1" x14ac:dyDescent="0.25"/>
    <row r="153201" ht="15" customHeight="1" x14ac:dyDescent="0.25"/>
    <row r="153209" ht="15" customHeight="1" x14ac:dyDescent="0.25"/>
    <row r="153217" ht="15" customHeight="1" x14ac:dyDescent="0.25"/>
    <row r="153225" ht="15" customHeight="1" x14ac:dyDescent="0.25"/>
    <row r="153233" ht="15" customHeight="1" x14ac:dyDescent="0.25"/>
    <row r="153241" ht="15" customHeight="1" x14ac:dyDescent="0.25"/>
    <row r="153249" ht="15" customHeight="1" x14ac:dyDescent="0.25"/>
    <row r="153257" ht="15" customHeight="1" x14ac:dyDescent="0.25"/>
    <row r="153265" ht="15" customHeight="1" x14ac:dyDescent="0.25"/>
    <row r="153273" ht="15" customHeight="1" x14ac:dyDescent="0.25"/>
    <row r="153281" ht="15" customHeight="1" x14ac:dyDescent="0.25"/>
    <row r="153289" ht="15" customHeight="1" x14ac:dyDescent="0.25"/>
    <row r="153297" ht="15" customHeight="1" x14ac:dyDescent="0.25"/>
    <row r="153305" ht="15" customHeight="1" x14ac:dyDescent="0.25"/>
    <row r="153313" ht="15" customHeight="1" x14ac:dyDescent="0.25"/>
    <row r="153321" ht="15" customHeight="1" x14ac:dyDescent="0.25"/>
    <row r="153329" ht="15" customHeight="1" x14ac:dyDescent="0.25"/>
    <row r="153337" ht="15" customHeight="1" x14ac:dyDescent="0.25"/>
    <row r="153345" ht="15" customHeight="1" x14ac:dyDescent="0.25"/>
    <row r="153353" ht="15" customHeight="1" x14ac:dyDescent="0.25"/>
    <row r="153361" ht="15" customHeight="1" x14ac:dyDescent="0.25"/>
    <row r="153369" ht="15" customHeight="1" x14ac:dyDescent="0.25"/>
    <row r="153377" ht="15" customHeight="1" x14ac:dyDescent="0.25"/>
    <row r="153385" ht="15" customHeight="1" x14ac:dyDescent="0.25"/>
    <row r="153393" ht="15" customHeight="1" x14ac:dyDescent="0.25"/>
    <row r="153401" ht="15" customHeight="1" x14ac:dyDescent="0.25"/>
    <row r="153409" ht="15" customHeight="1" x14ac:dyDescent="0.25"/>
    <row r="153417" ht="15" customHeight="1" x14ac:dyDescent="0.25"/>
    <row r="153425" ht="15" customHeight="1" x14ac:dyDescent="0.25"/>
    <row r="153433" ht="15" customHeight="1" x14ac:dyDescent="0.25"/>
    <row r="153441" ht="15" customHeight="1" x14ac:dyDescent="0.25"/>
    <row r="153449" ht="15" customHeight="1" x14ac:dyDescent="0.25"/>
    <row r="153457" ht="15" customHeight="1" x14ac:dyDescent="0.25"/>
    <row r="153465" ht="15" customHeight="1" x14ac:dyDescent="0.25"/>
    <row r="153473" ht="15" customHeight="1" x14ac:dyDescent="0.25"/>
    <row r="153481" ht="15" customHeight="1" x14ac:dyDescent="0.25"/>
    <row r="153489" ht="15" customHeight="1" x14ac:dyDescent="0.25"/>
    <row r="153497" ht="15" customHeight="1" x14ac:dyDescent="0.25"/>
    <row r="153505" ht="15" customHeight="1" x14ac:dyDescent="0.25"/>
    <row r="153513" ht="15" customHeight="1" x14ac:dyDescent="0.25"/>
    <row r="153521" ht="15" customHeight="1" x14ac:dyDescent="0.25"/>
    <row r="153529" ht="15" customHeight="1" x14ac:dyDescent="0.25"/>
    <row r="153537" ht="15" customHeight="1" x14ac:dyDescent="0.25"/>
    <row r="153545" ht="15" customHeight="1" x14ac:dyDescent="0.25"/>
    <row r="153553" ht="15" customHeight="1" x14ac:dyDescent="0.25"/>
    <row r="153561" ht="15" customHeight="1" x14ac:dyDescent="0.25"/>
    <row r="153569" ht="15" customHeight="1" x14ac:dyDescent="0.25"/>
    <row r="153577" ht="15" customHeight="1" x14ac:dyDescent="0.25"/>
    <row r="153585" ht="15" customHeight="1" x14ac:dyDescent="0.25"/>
    <row r="153593" ht="15" customHeight="1" x14ac:dyDescent="0.25"/>
    <row r="153601" ht="15" customHeight="1" x14ac:dyDescent="0.25"/>
    <row r="153609" ht="15" customHeight="1" x14ac:dyDescent="0.25"/>
    <row r="153617" ht="15" customHeight="1" x14ac:dyDescent="0.25"/>
    <row r="153625" ht="15" customHeight="1" x14ac:dyDescent="0.25"/>
    <row r="153633" ht="15" customHeight="1" x14ac:dyDescent="0.25"/>
    <row r="153641" ht="15" customHeight="1" x14ac:dyDescent="0.25"/>
    <row r="153649" ht="15" customHeight="1" x14ac:dyDescent="0.25"/>
    <row r="153657" ht="15" customHeight="1" x14ac:dyDescent="0.25"/>
    <row r="153665" ht="15" customHeight="1" x14ac:dyDescent="0.25"/>
    <row r="153673" ht="15" customHeight="1" x14ac:dyDescent="0.25"/>
    <row r="153681" ht="15" customHeight="1" x14ac:dyDescent="0.25"/>
    <row r="153689" ht="15" customHeight="1" x14ac:dyDescent="0.25"/>
    <row r="153697" ht="15" customHeight="1" x14ac:dyDescent="0.25"/>
    <row r="153705" ht="15" customHeight="1" x14ac:dyDescent="0.25"/>
    <row r="153713" ht="15" customHeight="1" x14ac:dyDescent="0.25"/>
    <row r="153721" ht="15" customHeight="1" x14ac:dyDescent="0.25"/>
    <row r="153729" ht="15" customHeight="1" x14ac:dyDescent="0.25"/>
    <row r="153737" ht="15" customHeight="1" x14ac:dyDescent="0.25"/>
    <row r="153745" ht="15" customHeight="1" x14ac:dyDescent="0.25"/>
    <row r="153753" ht="15" customHeight="1" x14ac:dyDescent="0.25"/>
    <row r="153761" ht="15" customHeight="1" x14ac:dyDescent="0.25"/>
    <row r="153769" ht="15" customHeight="1" x14ac:dyDescent="0.25"/>
    <row r="153777" ht="15" customHeight="1" x14ac:dyDescent="0.25"/>
    <row r="153785" ht="15" customHeight="1" x14ac:dyDescent="0.25"/>
    <row r="153793" ht="15" customHeight="1" x14ac:dyDescent="0.25"/>
    <row r="153801" ht="15" customHeight="1" x14ac:dyDescent="0.25"/>
    <row r="153809" ht="15" customHeight="1" x14ac:dyDescent="0.25"/>
    <row r="153817" ht="15" customHeight="1" x14ac:dyDescent="0.25"/>
    <row r="153825" ht="15" customHeight="1" x14ac:dyDescent="0.25"/>
    <row r="153833" ht="15" customHeight="1" x14ac:dyDescent="0.25"/>
    <row r="153841" ht="15" customHeight="1" x14ac:dyDescent="0.25"/>
    <row r="153849" ht="15" customHeight="1" x14ac:dyDescent="0.25"/>
    <row r="153857" ht="15" customHeight="1" x14ac:dyDescent="0.25"/>
    <row r="153865" ht="15" customHeight="1" x14ac:dyDescent="0.25"/>
    <row r="153873" ht="15" customHeight="1" x14ac:dyDescent="0.25"/>
    <row r="153881" ht="15" customHeight="1" x14ac:dyDescent="0.25"/>
    <row r="153889" ht="15" customHeight="1" x14ac:dyDescent="0.25"/>
    <row r="153897" ht="15" customHeight="1" x14ac:dyDescent="0.25"/>
    <row r="153905" ht="15" customHeight="1" x14ac:dyDescent="0.25"/>
    <row r="153913" ht="15" customHeight="1" x14ac:dyDescent="0.25"/>
    <row r="153921" ht="15" customHeight="1" x14ac:dyDescent="0.25"/>
    <row r="153929" ht="15" customHeight="1" x14ac:dyDescent="0.25"/>
    <row r="153937" ht="15" customHeight="1" x14ac:dyDescent="0.25"/>
    <row r="153945" ht="15" customHeight="1" x14ac:dyDescent="0.25"/>
    <row r="153953" ht="15" customHeight="1" x14ac:dyDescent="0.25"/>
    <row r="153961" ht="15" customHeight="1" x14ac:dyDescent="0.25"/>
    <row r="153969" ht="15" customHeight="1" x14ac:dyDescent="0.25"/>
    <row r="153977" ht="15" customHeight="1" x14ac:dyDescent="0.25"/>
    <row r="153985" ht="15" customHeight="1" x14ac:dyDescent="0.25"/>
    <row r="153993" ht="15" customHeight="1" x14ac:dyDescent="0.25"/>
    <row r="154001" ht="15" customHeight="1" x14ac:dyDescent="0.25"/>
    <row r="154009" ht="15" customHeight="1" x14ac:dyDescent="0.25"/>
    <row r="154017" ht="15" customHeight="1" x14ac:dyDescent="0.25"/>
    <row r="154025" ht="15" customHeight="1" x14ac:dyDescent="0.25"/>
    <row r="154033" ht="15" customHeight="1" x14ac:dyDescent="0.25"/>
    <row r="154041" ht="15" customHeight="1" x14ac:dyDescent="0.25"/>
    <row r="154049" ht="15" customHeight="1" x14ac:dyDescent="0.25"/>
    <row r="154057" ht="15" customHeight="1" x14ac:dyDescent="0.25"/>
    <row r="154065" ht="15" customHeight="1" x14ac:dyDescent="0.25"/>
    <row r="154073" ht="15" customHeight="1" x14ac:dyDescent="0.25"/>
    <row r="154081" ht="15" customHeight="1" x14ac:dyDescent="0.25"/>
    <row r="154089" ht="15" customHeight="1" x14ac:dyDescent="0.25"/>
    <row r="154097" ht="15" customHeight="1" x14ac:dyDescent="0.25"/>
    <row r="154105" ht="15" customHeight="1" x14ac:dyDescent="0.25"/>
    <row r="154113" ht="15" customHeight="1" x14ac:dyDescent="0.25"/>
    <row r="154121" ht="15" customHeight="1" x14ac:dyDescent="0.25"/>
    <row r="154129" ht="15" customHeight="1" x14ac:dyDescent="0.25"/>
    <row r="154137" ht="15" customHeight="1" x14ac:dyDescent="0.25"/>
    <row r="154145" ht="15" customHeight="1" x14ac:dyDescent="0.25"/>
    <row r="154153" ht="15" customHeight="1" x14ac:dyDescent="0.25"/>
    <row r="154161" ht="15" customHeight="1" x14ac:dyDescent="0.25"/>
    <row r="154169" ht="15" customHeight="1" x14ac:dyDescent="0.25"/>
    <row r="154177" ht="15" customHeight="1" x14ac:dyDescent="0.25"/>
    <row r="154185" ht="15" customHeight="1" x14ac:dyDescent="0.25"/>
    <row r="154193" ht="15" customHeight="1" x14ac:dyDescent="0.25"/>
    <row r="154201" ht="15" customHeight="1" x14ac:dyDescent="0.25"/>
    <row r="154209" ht="15" customHeight="1" x14ac:dyDescent="0.25"/>
    <row r="154217" ht="15" customHeight="1" x14ac:dyDescent="0.25"/>
    <row r="154225" ht="15" customHeight="1" x14ac:dyDescent="0.25"/>
    <row r="154233" ht="15" customHeight="1" x14ac:dyDescent="0.25"/>
    <row r="154241" ht="15" customHeight="1" x14ac:dyDescent="0.25"/>
    <row r="154249" ht="15" customHeight="1" x14ac:dyDescent="0.25"/>
    <row r="154257" ht="15" customHeight="1" x14ac:dyDescent="0.25"/>
    <row r="154265" ht="15" customHeight="1" x14ac:dyDescent="0.25"/>
    <row r="154273" ht="15" customHeight="1" x14ac:dyDescent="0.25"/>
    <row r="154281" ht="15" customHeight="1" x14ac:dyDescent="0.25"/>
    <row r="154289" ht="15" customHeight="1" x14ac:dyDescent="0.25"/>
    <row r="154297" ht="15" customHeight="1" x14ac:dyDescent="0.25"/>
    <row r="154305" ht="15" customHeight="1" x14ac:dyDescent="0.25"/>
    <row r="154313" ht="15" customHeight="1" x14ac:dyDescent="0.25"/>
    <row r="154321" ht="15" customHeight="1" x14ac:dyDescent="0.25"/>
    <row r="154329" ht="15" customHeight="1" x14ac:dyDescent="0.25"/>
    <row r="154337" ht="15" customHeight="1" x14ac:dyDescent="0.25"/>
    <row r="154345" ht="15" customHeight="1" x14ac:dyDescent="0.25"/>
    <row r="154353" ht="15" customHeight="1" x14ac:dyDescent="0.25"/>
    <row r="154361" ht="15" customHeight="1" x14ac:dyDescent="0.25"/>
    <row r="154369" ht="15" customHeight="1" x14ac:dyDescent="0.25"/>
    <row r="154377" ht="15" customHeight="1" x14ac:dyDescent="0.25"/>
    <row r="154385" ht="15" customHeight="1" x14ac:dyDescent="0.25"/>
    <row r="154393" ht="15" customHeight="1" x14ac:dyDescent="0.25"/>
    <row r="154401" ht="15" customHeight="1" x14ac:dyDescent="0.25"/>
    <row r="154409" ht="15" customHeight="1" x14ac:dyDescent="0.25"/>
    <row r="154417" ht="15" customHeight="1" x14ac:dyDescent="0.25"/>
    <row r="154425" ht="15" customHeight="1" x14ac:dyDescent="0.25"/>
    <row r="154433" ht="15" customHeight="1" x14ac:dyDescent="0.25"/>
    <row r="154441" ht="15" customHeight="1" x14ac:dyDescent="0.25"/>
    <row r="154449" ht="15" customHeight="1" x14ac:dyDescent="0.25"/>
    <row r="154457" ht="15" customHeight="1" x14ac:dyDescent="0.25"/>
    <row r="154465" ht="15" customHeight="1" x14ac:dyDescent="0.25"/>
    <row r="154473" ht="15" customHeight="1" x14ac:dyDescent="0.25"/>
    <row r="154481" ht="15" customHeight="1" x14ac:dyDescent="0.25"/>
    <row r="154489" ht="15" customHeight="1" x14ac:dyDescent="0.25"/>
    <row r="154497" ht="15" customHeight="1" x14ac:dyDescent="0.25"/>
    <row r="154505" ht="15" customHeight="1" x14ac:dyDescent="0.25"/>
    <row r="154513" ht="15" customHeight="1" x14ac:dyDescent="0.25"/>
    <row r="154521" ht="15" customHeight="1" x14ac:dyDescent="0.25"/>
    <row r="154529" ht="15" customHeight="1" x14ac:dyDescent="0.25"/>
    <row r="154537" ht="15" customHeight="1" x14ac:dyDescent="0.25"/>
    <row r="154545" ht="15" customHeight="1" x14ac:dyDescent="0.25"/>
    <row r="154553" ht="15" customHeight="1" x14ac:dyDescent="0.25"/>
    <row r="154561" ht="15" customHeight="1" x14ac:dyDescent="0.25"/>
    <row r="154569" ht="15" customHeight="1" x14ac:dyDescent="0.25"/>
    <row r="154577" ht="15" customHeight="1" x14ac:dyDescent="0.25"/>
    <row r="154585" ht="15" customHeight="1" x14ac:dyDescent="0.25"/>
    <row r="154593" ht="15" customHeight="1" x14ac:dyDescent="0.25"/>
    <row r="154601" ht="15" customHeight="1" x14ac:dyDescent="0.25"/>
    <row r="154609" ht="15" customHeight="1" x14ac:dyDescent="0.25"/>
    <row r="154617" ht="15" customHeight="1" x14ac:dyDescent="0.25"/>
    <row r="154625" ht="15" customHeight="1" x14ac:dyDescent="0.25"/>
    <row r="154633" ht="15" customHeight="1" x14ac:dyDescent="0.25"/>
    <row r="154641" ht="15" customHeight="1" x14ac:dyDescent="0.25"/>
    <row r="154649" ht="15" customHeight="1" x14ac:dyDescent="0.25"/>
    <row r="154657" ht="15" customHeight="1" x14ac:dyDescent="0.25"/>
    <row r="154665" ht="15" customHeight="1" x14ac:dyDescent="0.25"/>
    <row r="154673" ht="15" customHeight="1" x14ac:dyDescent="0.25"/>
    <row r="154681" ht="15" customHeight="1" x14ac:dyDescent="0.25"/>
    <row r="154689" ht="15" customHeight="1" x14ac:dyDescent="0.25"/>
    <row r="154697" ht="15" customHeight="1" x14ac:dyDescent="0.25"/>
    <row r="154705" ht="15" customHeight="1" x14ac:dyDescent="0.25"/>
    <row r="154713" ht="15" customHeight="1" x14ac:dyDescent="0.25"/>
    <row r="154721" ht="15" customHeight="1" x14ac:dyDescent="0.25"/>
    <row r="154729" ht="15" customHeight="1" x14ac:dyDescent="0.25"/>
    <row r="154737" ht="15" customHeight="1" x14ac:dyDescent="0.25"/>
    <row r="154745" ht="15" customHeight="1" x14ac:dyDescent="0.25"/>
    <row r="154753" ht="15" customHeight="1" x14ac:dyDescent="0.25"/>
    <row r="154761" ht="15" customHeight="1" x14ac:dyDescent="0.25"/>
    <row r="154769" ht="15" customHeight="1" x14ac:dyDescent="0.25"/>
    <row r="154777" ht="15" customHeight="1" x14ac:dyDescent="0.25"/>
    <row r="154785" ht="15" customHeight="1" x14ac:dyDescent="0.25"/>
    <row r="154793" ht="15" customHeight="1" x14ac:dyDescent="0.25"/>
    <row r="154801" ht="15" customHeight="1" x14ac:dyDescent="0.25"/>
    <row r="154809" ht="15" customHeight="1" x14ac:dyDescent="0.25"/>
    <row r="154817" ht="15" customHeight="1" x14ac:dyDescent="0.25"/>
    <row r="154825" ht="15" customHeight="1" x14ac:dyDescent="0.25"/>
    <row r="154833" ht="15" customHeight="1" x14ac:dyDescent="0.25"/>
    <row r="154841" ht="15" customHeight="1" x14ac:dyDescent="0.25"/>
    <row r="154849" ht="15" customHeight="1" x14ac:dyDescent="0.25"/>
    <row r="154857" ht="15" customHeight="1" x14ac:dyDescent="0.25"/>
    <row r="154865" ht="15" customHeight="1" x14ac:dyDescent="0.25"/>
    <row r="154873" ht="15" customHeight="1" x14ac:dyDescent="0.25"/>
    <row r="154881" ht="15" customHeight="1" x14ac:dyDescent="0.25"/>
    <row r="154889" ht="15" customHeight="1" x14ac:dyDescent="0.25"/>
    <row r="154897" ht="15" customHeight="1" x14ac:dyDescent="0.25"/>
    <row r="154905" ht="15" customHeight="1" x14ac:dyDescent="0.25"/>
    <row r="154913" ht="15" customHeight="1" x14ac:dyDescent="0.25"/>
    <row r="154921" ht="15" customHeight="1" x14ac:dyDescent="0.25"/>
    <row r="154929" ht="15" customHeight="1" x14ac:dyDescent="0.25"/>
    <row r="154937" ht="15" customHeight="1" x14ac:dyDescent="0.25"/>
    <row r="154945" ht="15" customHeight="1" x14ac:dyDescent="0.25"/>
    <row r="154953" ht="15" customHeight="1" x14ac:dyDescent="0.25"/>
    <row r="154961" ht="15" customHeight="1" x14ac:dyDescent="0.25"/>
    <row r="154969" ht="15" customHeight="1" x14ac:dyDescent="0.25"/>
    <row r="154977" ht="15" customHeight="1" x14ac:dyDescent="0.25"/>
    <row r="154985" ht="15" customHeight="1" x14ac:dyDescent="0.25"/>
    <row r="154993" ht="15" customHeight="1" x14ac:dyDescent="0.25"/>
    <row r="155001" ht="15" customHeight="1" x14ac:dyDescent="0.25"/>
    <row r="155009" ht="15" customHeight="1" x14ac:dyDescent="0.25"/>
    <row r="155017" ht="15" customHeight="1" x14ac:dyDescent="0.25"/>
    <row r="155025" ht="15" customHeight="1" x14ac:dyDescent="0.25"/>
    <row r="155033" ht="15" customHeight="1" x14ac:dyDescent="0.25"/>
    <row r="155041" ht="15" customHeight="1" x14ac:dyDescent="0.25"/>
    <row r="155049" ht="15" customHeight="1" x14ac:dyDescent="0.25"/>
    <row r="155057" ht="15" customHeight="1" x14ac:dyDescent="0.25"/>
    <row r="155065" ht="15" customHeight="1" x14ac:dyDescent="0.25"/>
    <row r="155073" ht="15" customHeight="1" x14ac:dyDescent="0.25"/>
    <row r="155081" ht="15" customHeight="1" x14ac:dyDescent="0.25"/>
    <row r="155089" ht="15" customHeight="1" x14ac:dyDescent="0.25"/>
    <row r="155097" ht="15" customHeight="1" x14ac:dyDescent="0.25"/>
    <row r="155105" ht="15" customHeight="1" x14ac:dyDescent="0.25"/>
    <row r="155113" ht="15" customHeight="1" x14ac:dyDescent="0.25"/>
    <row r="155121" ht="15" customHeight="1" x14ac:dyDescent="0.25"/>
    <row r="155129" ht="15" customHeight="1" x14ac:dyDescent="0.25"/>
    <row r="155137" ht="15" customHeight="1" x14ac:dyDescent="0.25"/>
    <row r="155145" ht="15" customHeight="1" x14ac:dyDescent="0.25"/>
    <row r="155153" ht="15" customHeight="1" x14ac:dyDescent="0.25"/>
    <row r="155161" ht="15" customHeight="1" x14ac:dyDescent="0.25"/>
    <row r="155169" ht="15" customHeight="1" x14ac:dyDescent="0.25"/>
    <row r="155177" ht="15" customHeight="1" x14ac:dyDescent="0.25"/>
    <row r="155185" ht="15" customHeight="1" x14ac:dyDescent="0.25"/>
    <row r="155193" ht="15" customHeight="1" x14ac:dyDescent="0.25"/>
    <row r="155201" ht="15" customHeight="1" x14ac:dyDescent="0.25"/>
    <row r="155209" ht="15" customHeight="1" x14ac:dyDescent="0.25"/>
    <row r="155217" ht="15" customHeight="1" x14ac:dyDescent="0.25"/>
    <row r="155225" ht="15" customHeight="1" x14ac:dyDescent="0.25"/>
    <row r="155233" ht="15" customHeight="1" x14ac:dyDescent="0.25"/>
    <row r="155241" ht="15" customHeight="1" x14ac:dyDescent="0.25"/>
    <row r="155249" ht="15" customHeight="1" x14ac:dyDescent="0.25"/>
    <row r="155257" ht="15" customHeight="1" x14ac:dyDescent="0.25"/>
    <row r="155265" ht="15" customHeight="1" x14ac:dyDescent="0.25"/>
    <row r="155273" ht="15" customHeight="1" x14ac:dyDescent="0.25"/>
    <row r="155281" ht="15" customHeight="1" x14ac:dyDescent="0.25"/>
    <row r="155289" ht="15" customHeight="1" x14ac:dyDescent="0.25"/>
    <row r="155297" ht="15" customHeight="1" x14ac:dyDescent="0.25"/>
    <row r="155305" ht="15" customHeight="1" x14ac:dyDescent="0.25"/>
    <row r="155313" ht="15" customHeight="1" x14ac:dyDescent="0.25"/>
    <row r="155321" ht="15" customHeight="1" x14ac:dyDescent="0.25"/>
    <row r="155329" ht="15" customHeight="1" x14ac:dyDescent="0.25"/>
    <row r="155337" ht="15" customHeight="1" x14ac:dyDescent="0.25"/>
    <row r="155345" ht="15" customHeight="1" x14ac:dyDescent="0.25"/>
    <row r="155353" ht="15" customHeight="1" x14ac:dyDescent="0.25"/>
    <row r="155361" ht="15" customHeight="1" x14ac:dyDescent="0.25"/>
    <row r="155369" ht="15" customHeight="1" x14ac:dyDescent="0.25"/>
    <row r="155377" ht="15" customHeight="1" x14ac:dyDescent="0.25"/>
    <row r="155385" ht="15" customHeight="1" x14ac:dyDescent="0.25"/>
    <row r="155393" ht="15" customHeight="1" x14ac:dyDescent="0.25"/>
    <row r="155401" ht="15" customHeight="1" x14ac:dyDescent="0.25"/>
    <row r="155409" ht="15" customHeight="1" x14ac:dyDescent="0.25"/>
    <row r="155417" ht="15" customHeight="1" x14ac:dyDescent="0.25"/>
    <row r="155425" ht="15" customHeight="1" x14ac:dyDescent="0.25"/>
    <row r="155433" ht="15" customHeight="1" x14ac:dyDescent="0.25"/>
    <row r="155441" ht="15" customHeight="1" x14ac:dyDescent="0.25"/>
    <row r="155449" ht="15" customHeight="1" x14ac:dyDescent="0.25"/>
    <row r="155457" ht="15" customHeight="1" x14ac:dyDescent="0.25"/>
    <row r="155465" ht="15" customHeight="1" x14ac:dyDescent="0.25"/>
    <row r="155473" ht="15" customHeight="1" x14ac:dyDescent="0.25"/>
    <row r="155481" ht="15" customHeight="1" x14ac:dyDescent="0.25"/>
    <row r="155489" ht="15" customHeight="1" x14ac:dyDescent="0.25"/>
    <row r="155497" ht="15" customHeight="1" x14ac:dyDescent="0.25"/>
    <row r="155505" ht="15" customHeight="1" x14ac:dyDescent="0.25"/>
    <row r="155513" ht="15" customHeight="1" x14ac:dyDescent="0.25"/>
    <row r="155521" ht="15" customHeight="1" x14ac:dyDescent="0.25"/>
    <row r="155529" ht="15" customHeight="1" x14ac:dyDescent="0.25"/>
    <row r="155537" ht="15" customHeight="1" x14ac:dyDescent="0.25"/>
    <row r="155545" ht="15" customHeight="1" x14ac:dyDescent="0.25"/>
    <row r="155553" ht="15" customHeight="1" x14ac:dyDescent="0.25"/>
    <row r="155561" ht="15" customHeight="1" x14ac:dyDescent="0.25"/>
    <row r="155569" ht="15" customHeight="1" x14ac:dyDescent="0.25"/>
    <row r="155577" ht="15" customHeight="1" x14ac:dyDescent="0.25"/>
    <row r="155585" ht="15" customHeight="1" x14ac:dyDescent="0.25"/>
    <row r="155593" ht="15" customHeight="1" x14ac:dyDescent="0.25"/>
    <row r="155601" ht="15" customHeight="1" x14ac:dyDescent="0.25"/>
    <row r="155609" ht="15" customHeight="1" x14ac:dyDescent="0.25"/>
    <row r="155617" ht="15" customHeight="1" x14ac:dyDescent="0.25"/>
    <row r="155625" ht="15" customHeight="1" x14ac:dyDescent="0.25"/>
    <row r="155633" ht="15" customHeight="1" x14ac:dyDescent="0.25"/>
    <row r="155641" ht="15" customHeight="1" x14ac:dyDescent="0.25"/>
    <row r="155649" ht="15" customHeight="1" x14ac:dyDescent="0.25"/>
    <row r="155657" ht="15" customHeight="1" x14ac:dyDescent="0.25"/>
    <row r="155665" ht="15" customHeight="1" x14ac:dyDescent="0.25"/>
    <row r="155673" ht="15" customHeight="1" x14ac:dyDescent="0.25"/>
    <row r="155681" ht="15" customHeight="1" x14ac:dyDescent="0.25"/>
    <row r="155689" ht="15" customHeight="1" x14ac:dyDescent="0.25"/>
    <row r="155697" ht="15" customHeight="1" x14ac:dyDescent="0.25"/>
    <row r="155705" ht="15" customHeight="1" x14ac:dyDescent="0.25"/>
    <row r="155713" ht="15" customHeight="1" x14ac:dyDescent="0.25"/>
    <row r="155721" ht="15" customHeight="1" x14ac:dyDescent="0.25"/>
    <row r="155729" ht="15" customHeight="1" x14ac:dyDescent="0.25"/>
    <row r="155737" ht="15" customHeight="1" x14ac:dyDescent="0.25"/>
    <row r="155745" ht="15" customHeight="1" x14ac:dyDescent="0.25"/>
    <row r="155753" ht="15" customHeight="1" x14ac:dyDescent="0.25"/>
    <row r="155761" ht="15" customHeight="1" x14ac:dyDescent="0.25"/>
    <row r="155769" ht="15" customHeight="1" x14ac:dyDescent="0.25"/>
    <row r="155777" ht="15" customHeight="1" x14ac:dyDescent="0.25"/>
    <row r="155785" ht="15" customHeight="1" x14ac:dyDescent="0.25"/>
    <row r="155793" ht="15" customHeight="1" x14ac:dyDescent="0.25"/>
    <row r="155801" ht="15" customHeight="1" x14ac:dyDescent="0.25"/>
    <row r="155809" ht="15" customHeight="1" x14ac:dyDescent="0.25"/>
    <row r="155817" ht="15" customHeight="1" x14ac:dyDescent="0.25"/>
    <row r="155825" ht="15" customHeight="1" x14ac:dyDescent="0.25"/>
    <row r="155833" ht="15" customHeight="1" x14ac:dyDescent="0.25"/>
    <row r="155841" ht="15" customHeight="1" x14ac:dyDescent="0.25"/>
    <row r="155849" ht="15" customHeight="1" x14ac:dyDescent="0.25"/>
    <row r="155857" ht="15" customHeight="1" x14ac:dyDescent="0.25"/>
    <row r="155865" ht="15" customHeight="1" x14ac:dyDescent="0.25"/>
    <row r="155873" ht="15" customHeight="1" x14ac:dyDescent="0.25"/>
    <row r="155881" ht="15" customHeight="1" x14ac:dyDescent="0.25"/>
    <row r="155889" ht="15" customHeight="1" x14ac:dyDescent="0.25"/>
    <row r="155897" ht="15" customHeight="1" x14ac:dyDescent="0.25"/>
    <row r="155905" ht="15" customHeight="1" x14ac:dyDescent="0.25"/>
    <row r="155913" ht="15" customHeight="1" x14ac:dyDescent="0.25"/>
    <row r="155921" ht="15" customHeight="1" x14ac:dyDescent="0.25"/>
    <row r="155929" ht="15" customHeight="1" x14ac:dyDescent="0.25"/>
    <row r="155937" ht="15" customHeight="1" x14ac:dyDescent="0.25"/>
    <row r="155945" ht="15" customHeight="1" x14ac:dyDescent="0.25"/>
    <row r="155953" ht="15" customHeight="1" x14ac:dyDescent="0.25"/>
    <row r="155961" ht="15" customHeight="1" x14ac:dyDescent="0.25"/>
    <row r="155969" ht="15" customHeight="1" x14ac:dyDescent="0.25"/>
    <row r="155977" ht="15" customHeight="1" x14ac:dyDescent="0.25"/>
    <row r="155985" ht="15" customHeight="1" x14ac:dyDescent="0.25"/>
    <row r="155993" ht="15" customHeight="1" x14ac:dyDescent="0.25"/>
    <row r="156001" ht="15" customHeight="1" x14ac:dyDescent="0.25"/>
    <row r="156009" ht="15" customHeight="1" x14ac:dyDescent="0.25"/>
    <row r="156017" ht="15" customHeight="1" x14ac:dyDescent="0.25"/>
    <row r="156025" ht="15" customHeight="1" x14ac:dyDescent="0.25"/>
    <row r="156033" ht="15" customHeight="1" x14ac:dyDescent="0.25"/>
    <row r="156041" ht="15" customHeight="1" x14ac:dyDescent="0.25"/>
    <row r="156049" ht="15" customHeight="1" x14ac:dyDescent="0.25"/>
    <row r="156057" ht="15" customHeight="1" x14ac:dyDescent="0.25"/>
    <row r="156065" ht="15" customHeight="1" x14ac:dyDescent="0.25"/>
    <row r="156073" ht="15" customHeight="1" x14ac:dyDescent="0.25"/>
    <row r="156081" ht="15" customHeight="1" x14ac:dyDescent="0.25"/>
    <row r="156089" ht="15" customHeight="1" x14ac:dyDescent="0.25"/>
    <row r="156097" ht="15" customHeight="1" x14ac:dyDescent="0.25"/>
    <row r="156105" ht="15" customHeight="1" x14ac:dyDescent="0.25"/>
    <row r="156113" ht="15" customHeight="1" x14ac:dyDescent="0.25"/>
    <row r="156121" ht="15" customHeight="1" x14ac:dyDescent="0.25"/>
    <row r="156129" ht="15" customHeight="1" x14ac:dyDescent="0.25"/>
    <row r="156137" ht="15" customHeight="1" x14ac:dyDescent="0.25"/>
    <row r="156145" ht="15" customHeight="1" x14ac:dyDescent="0.25"/>
    <row r="156153" ht="15" customHeight="1" x14ac:dyDescent="0.25"/>
    <row r="156161" ht="15" customHeight="1" x14ac:dyDescent="0.25"/>
    <row r="156169" ht="15" customHeight="1" x14ac:dyDescent="0.25"/>
    <row r="156177" ht="15" customHeight="1" x14ac:dyDescent="0.25"/>
    <row r="156185" ht="15" customHeight="1" x14ac:dyDescent="0.25"/>
    <row r="156193" ht="15" customHeight="1" x14ac:dyDescent="0.25"/>
    <row r="156201" ht="15" customHeight="1" x14ac:dyDescent="0.25"/>
    <row r="156209" ht="15" customHeight="1" x14ac:dyDescent="0.25"/>
    <row r="156217" ht="15" customHeight="1" x14ac:dyDescent="0.25"/>
    <row r="156225" ht="15" customHeight="1" x14ac:dyDescent="0.25"/>
    <row r="156233" ht="15" customHeight="1" x14ac:dyDescent="0.25"/>
    <row r="156241" ht="15" customHeight="1" x14ac:dyDescent="0.25"/>
    <row r="156249" ht="15" customHeight="1" x14ac:dyDescent="0.25"/>
    <row r="156257" ht="15" customHeight="1" x14ac:dyDescent="0.25"/>
    <row r="156265" ht="15" customHeight="1" x14ac:dyDescent="0.25"/>
    <row r="156273" ht="15" customHeight="1" x14ac:dyDescent="0.25"/>
    <row r="156281" ht="15" customHeight="1" x14ac:dyDescent="0.25"/>
    <row r="156289" ht="15" customHeight="1" x14ac:dyDescent="0.25"/>
    <row r="156297" ht="15" customHeight="1" x14ac:dyDescent="0.25"/>
    <row r="156305" ht="15" customHeight="1" x14ac:dyDescent="0.25"/>
    <row r="156313" ht="15" customHeight="1" x14ac:dyDescent="0.25"/>
    <row r="156321" ht="15" customHeight="1" x14ac:dyDescent="0.25"/>
    <row r="156329" ht="15" customHeight="1" x14ac:dyDescent="0.25"/>
    <row r="156337" ht="15" customHeight="1" x14ac:dyDescent="0.25"/>
    <row r="156345" ht="15" customHeight="1" x14ac:dyDescent="0.25"/>
    <row r="156353" ht="15" customHeight="1" x14ac:dyDescent="0.25"/>
    <row r="156361" ht="15" customHeight="1" x14ac:dyDescent="0.25"/>
    <row r="156369" ht="15" customHeight="1" x14ac:dyDescent="0.25"/>
    <row r="156377" ht="15" customHeight="1" x14ac:dyDescent="0.25"/>
    <row r="156385" ht="15" customHeight="1" x14ac:dyDescent="0.25"/>
    <row r="156393" ht="15" customHeight="1" x14ac:dyDescent="0.25"/>
    <row r="156401" ht="15" customHeight="1" x14ac:dyDescent="0.25"/>
    <row r="156409" ht="15" customHeight="1" x14ac:dyDescent="0.25"/>
    <row r="156417" ht="15" customHeight="1" x14ac:dyDescent="0.25"/>
    <row r="156425" ht="15" customHeight="1" x14ac:dyDescent="0.25"/>
    <row r="156433" ht="15" customHeight="1" x14ac:dyDescent="0.25"/>
    <row r="156441" ht="15" customHeight="1" x14ac:dyDescent="0.25"/>
    <row r="156449" ht="15" customHeight="1" x14ac:dyDescent="0.25"/>
    <row r="156457" ht="15" customHeight="1" x14ac:dyDescent="0.25"/>
    <row r="156465" ht="15" customHeight="1" x14ac:dyDescent="0.25"/>
    <row r="156473" ht="15" customHeight="1" x14ac:dyDescent="0.25"/>
    <row r="156481" ht="15" customHeight="1" x14ac:dyDescent="0.25"/>
    <row r="156489" ht="15" customHeight="1" x14ac:dyDescent="0.25"/>
    <row r="156497" ht="15" customHeight="1" x14ac:dyDescent="0.25"/>
    <row r="156505" ht="15" customHeight="1" x14ac:dyDescent="0.25"/>
    <row r="156513" ht="15" customHeight="1" x14ac:dyDescent="0.25"/>
    <row r="156521" ht="15" customHeight="1" x14ac:dyDescent="0.25"/>
    <row r="156529" ht="15" customHeight="1" x14ac:dyDescent="0.25"/>
    <row r="156537" ht="15" customHeight="1" x14ac:dyDescent="0.25"/>
    <row r="156545" ht="15" customHeight="1" x14ac:dyDescent="0.25"/>
    <row r="156553" ht="15" customHeight="1" x14ac:dyDescent="0.25"/>
    <row r="156561" ht="15" customHeight="1" x14ac:dyDescent="0.25"/>
    <row r="156569" ht="15" customHeight="1" x14ac:dyDescent="0.25"/>
    <row r="156577" ht="15" customHeight="1" x14ac:dyDescent="0.25"/>
    <row r="156585" ht="15" customHeight="1" x14ac:dyDescent="0.25"/>
    <row r="156593" ht="15" customHeight="1" x14ac:dyDescent="0.25"/>
    <row r="156601" ht="15" customHeight="1" x14ac:dyDescent="0.25"/>
    <row r="156609" ht="15" customHeight="1" x14ac:dyDescent="0.25"/>
    <row r="156617" ht="15" customHeight="1" x14ac:dyDescent="0.25"/>
    <row r="156625" ht="15" customHeight="1" x14ac:dyDescent="0.25"/>
    <row r="156633" ht="15" customHeight="1" x14ac:dyDescent="0.25"/>
    <row r="156641" ht="15" customHeight="1" x14ac:dyDescent="0.25"/>
    <row r="156649" ht="15" customHeight="1" x14ac:dyDescent="0.25"/>
    <row r="156657" ht="15" customHeight="1" x14ac:dyDescent="0.25"/>
    <row r="156665" ht="15" customHeight="1" x14ac:dyDescent="0.25"/>
    <row r="156673" ht="15" customHeight="1" x14ac:dyDescent="0.25"/>
    <row r="156681" ht="15" customHeight="1" x14ac:dyDescent="0.25"/>
    <row r="156689" ht="15" customHeight="1" x14ac:dyDescent="0.25"/>
    <row r="156697" ht="15" customHeight="1" x14ac:dyDescent="0.25"/>
    <row r="156705" ht="15" customHeight="1" x14ac:dyDescent="0.25"/>
    <row r="156713" ht="15" customHeight="1" x14ac:dyDescent="0.25"/>
    <row r="156721" ht="15" customHeight="1" x14ac:dyDescent="0.25"/>
    <row r="156729" ht="15" customHeight="1" x14ac:dyDescent="0.25"/>
    <row r="156737" ht="15" customHeight="1" x14ac:dyDescent="0.25"/>
    <row r="156745" ht="15" customHeight="1" x14ac:dyDescent="0.25"/>
    <row r="156753" ht="15" customHeight="1" x14ac:dyDescent="0.25"/>
    <row r="156761" ht="15" customHeight="1" x14ac:dyDescent="0.25"/>
    <row r="156769" ht="15" customHeight="1" x14ac:dyDescent="0.25"/>
    <row r="156777" ht="15" customHeight="1" x14ac:dyDescent="0.25"/>
    <row r="156785" ht="15" customHeight="1" x14ac:dyDescent="0.25"/>
    <row r="156793" ht="15" customHeight="1" x14ac:dyDescent="0.25"/>
    <row r="156801" ht="15" customHeight="1" x14ac:dyDescent="0.25"/>
    <row r="156809" ht="15" customHeight="1" x14ac:dyDescent="0.25"/>
    <row r="156817" ht="15" customHeight="1" x14ac:dyDescent="0.25"/>
    <row r="156825" ht="15" customHeight="1" x14ac:dyDescent="0.25"/>
    <row r="156833" ht="15" customHeight="1" x14ac:dyDescent="0.25"/>
    <row r="156841" ht="15" customHeight="1" x14ac:dyDescent="0.25"/>
    <row r="156849" ht="15" customHeight="1" x14ac:dyDescent="0.25"/>
    <row r="156857" ht="15" customHeight="1" x14ac:dyDescent="0.25"/>
    <row r="156865" ht="15" customHeight="1" x14ac:dyDescent="0.25"/>
    <row r="156873" ht="15" customHeight="1" x14ac:dyDescent="0.25"/>
    <row r="156881" ht="15" customHeight="1" x14ac:dyDescent="0.25"/>
    <row r="156889" ht="15" customHeight="1" x14ac:dyDescent="0.25"/>
    <row r="156897" ht="15" customHeight="1" x14ac:dyDescent="0.25"/>
    <row r="156905" ht="15" customHeight="1" x14ac:dyDescent="0.25"/>
    <row r="156913" ht="15" customHeight="1" x14ac:dyDescent="0.25"/>
    <row r="156921" ht="15" customHeight="1" x14ac:dyDescent="0.25"/>
    <row r="156929" ht="15" customHeight="1" x14ac:dyDescent="0.25"/>
    <row r="156937" ht="15" customHeight="1" x14ac:dyDescent="0.25"/>
    <row r="156945" ht="15" customHeight="1" x14ac:dyDescent="0.25"/>
    <row r="156953" ht="15" customHeight="1" x14ac:dyDescent="0.25"/>
    <row r="156961" ht="15" customHeight="1" x14ac:dyDescent="0.25"/>
    <row r="156969" ht="15" customHeight="1" x14ac:dyDescent="0.25"/>
    <row r="156977" ht="15" customHeight="1" x14ac:dyDescent="0.25"/>
    <row r="156985" ht="15" customHeight="1" x14ac:dyDescent="0.25"/>
    <row r="156993" ht="15" customHeight="1" x14ac:dyDescent="0.25"/>
    <row r="157001" ht="15" customHeight="1" x14ac:dyDescent="0.25"/>
    <row r="157009" ht="15" customHeight="1" x14ac:dyDescent="0.25"/>
    <row r="157017" ht="15" customHeight="1" x14ac:dyDescent="0.25"/>
    <row r="157025" ht="15" customHeight="1" x14ac:dyDescent="0.25"/>
    <row r="157033" ht="15" customHeight="1" x14ac:dyDescent="0.25"/>
    <row r="157041" ht="15" customHeight="1" x14ac:dyDescent="0.25"/>
    <row r="157049" ht="15" customHeight="1" x14ac:dyDescent="0.25"/>
    <row r="157057" ht="15" customHeight="1" x14ac:dyDescent="0.25"/>
    <row r="157065" ht="15" customHeight="1" x14ac:dyDescent="0.25"/>
    <row r="157073" ht="15" customHeight="1" x14ac:dyDescent="0.25"/>
    <row r="157081" ht="15" customHeight="1" x14ac:dyDescent="0.25"/>
    <row r="157089" ht="15" customHeight="1" x14ac:dyDescent="0.25"/>
    <row r="157097" ht="15" customHeight="1" x14ac:dyDescent="0.25"/>
    <row r="157105" ht="15" customHeight="1" x14ac:dyDescent="0.25"/>
    <row r="157113" ht="15" customHeight="1" x14ac:dyDescent="0.25"/>
    <row r="157121" ht="15" customHeight="1" x14ac:dyDescent="0.25"/>
    <row r="157129" ht="15" customHeight="1" x14ac:dyDescent="0.25"/>
    <row r="157137" ht="15" customHeight="1" x14ac:dyDescent="0.25"/>
    <row r="157145" ht="15" customHeight="1" x14ac:dyDescent="0.25"/>
    <row r="157153" ht="15" customHeight="1" x14ac:dyDescent="0.25"/>
    <row r="157161" ht="15" customHeight="1" x14ac:dyDescent="0.25"/>
    <row r="157169" ht="15" customHeight="1" x14ac:dyDescent="0.25"/>
    <row r="157177" ht="15" customHeight="1" x14ac:dyDescent="0.25"/>
    <row r="157185" ht="15" customHeight="1" x14ac:dyDescent="0.25"/>
    <row r="157193" ht="15" customHeight="1" x14ac:dyDescent="0.25"/>
    <row r="157201" ht="15" customHeight="1" x14ac:dyDescent="0.25"/>
    <row r="157209" ht="15" customHeight="1" x14ac:dyDescent="0.25"/>
    <row r="157217" ht="15" customHeight="1" x14ac:dyDescent="0.25"/>
    <row r="157225" ht="15" customHeight="1" x14ac:dyDescent="0.25"/>
    <row r="157233" ht="15" customHeight="1" x14ac:dyDescent="0.25"/>
    <row r="157241" ht="15" customHeight="1" x14ac:dyDescent="0.25"/>
    <row r="157249" ht="15" customHeight="1" x14ac:dyDescent="0.25"/>
    <row r="157257" ht="15" customHeight="1" x14ac:dyDescent="0.25"/>
    <row r="157265" ht="15" customHeight="1" x14ac:dyDescent="0.25"/>
    <row r="157273" ht="15" customHeight="1" x14ac:dyDescent="0.25"/>
    <row r="157281" ht="15" customHeight="1" x14ac:dyDescent="0.25"/>
    <row r="157289" ht="15" customHeight="1" x14ac:dyDescent="0.25"/>
    <row r="157297" ht="15" customHeight="1" x14ac:dyDescent="0.25"/>
    <row r="157305" ht="15" customHeight="1" x14ac:dyDescent="0.25"/>
    <row r="157313" ht="15" customHeight="1" x14ac:dyDescent="0.25"/>
    <row r="157321" ht="15" customHeight="1" x14ac:dyDescent="0.25"/>
    <row r="157329" ht="15" customHeight="1" x14ac:dyDescent="0.25"/>
    <row r="157337" ht="15" customHeight="1" x14ac:dyDescent="0.25"/>
    <row r="157345" ht="15" customHeight="1" x14ac:dyDescent="0.25"/>
    <row r="157353" ht="15" customHeight="1" x14ac:dyDescent="0.25"/>
    <row r="157361" ht="15" customHeight="1" x14ac:dyDescent="0.25"/>
    <row r="157369" ht="15" customHeight="1" x14ac:dyDescent="0.25"/>
    <row r="157377" ht="15" customHeight="1" x14ac:dyDescent="0.25"/>
    <row r="157385" ht="15" customHeight="1" x14ac:dyDescent="0.25"/>
    <row r="157393" ht="15" customHeight="1" x14ac:dyDescent="0.25"/>
    <row r="157401" ht="15" customHeight="1" x14ac:dyDescent="0.25"/>
    <row r="157409" ht="15" customHeight="1" x14ac:dyDescent="0.25"/>
    <row r="157417" ht="15" customHeight="1" x14ac:dyDescent="0.25"/>
    <row r="157425" ht="15" customHeight="1" x14ac:dyDescent="0.25"/>
    <row r="157433" ht="15" customHeight="1" x14ac:dyDescent="0.25"/>
    <row r="157441" ht="15" customHeight="1" x14ac:dyDescent="0.25"/>
    <row r="157449" ht="15" customHeight="1" x14ac:dyDescent="0.25"/>
    <row r="157457" ht="15" customHeight="1" x14ac:dyDescent="0.25"/>
    <row r="157465" ht="15" customHeight="1" x14ac:dyDescent="0.25"/>
    <row r="157473" ht="15" customHeight="1" x14ac:dyDescent="0.25"/>
    <row r="157481" ht="15" customHeight="1" x14ac:dyDescent="0.25"/>
    <row r="157489" ht="15" customHeight="1" x14ac:dyDescent="0.25"/>
    <row r="157497" ht="15" customHeight="1" x14ac:dyDescent="0.25"/>
    <row r="157505" ht="15" customHeight="1" x14ac:dyDescent="0.25"/>
    <row r="157513" ht="15" customHeight="1" x14ac:dyDescent="0.25"/>
    <row r="157521" ht="15" customHeight="1" x14ac:dyDescent="0.25"/>
    <row r="157529" ht="15" customHeight="1" x14ac:dyDescent="0.25"/>
    <row r="157537" ht="15" customHeight="1" x14ac:dyDescent="0.25"/>
    <row r="157545" ht="15" customHeight="1" x14ac:dyDescent="0.25"/>
    <row r="157553" ht="15" customHeight="1" x14ac:dyDescent="0.25"/>
    <row r="157561" ht="15" customHeight="1" x14ac:dyDescent="0.25"/>
    <row r="157569" ht="15" customHeight="1" x14ac:dyDescent="0.25"/>
    <row r="157577" ht="15" customHeight="1" x14ac:dyDescent="0.25"/>
    <row r="157585" ht="15" customHeight="1" x14ac:dyDescent="0.25"/>
    <row r="157593" ht="15" customHeight="1" x14ac:dyDescent="0.25"/>
    <row r="157601" ht="15" customHeight="1" x14ac:dyDescent="0.25"/>
    <row r="157609" ht="15" customHeight="1" x14ac:dyDescent="0.25"/>
    <row r="157617" ht="15" customHeight="1" x14ac:dyDescent="0.25"/>
    <row r="157625" ht="15" customHeight="1" x14ac:dyDescent="0.25"/>
    <row r="157633" ht="15" customHeight="1" x14ac:dyDescent="0.25"/>
    <row r="157641" ht="15" customHeight="1" x14ac:dyDescent="0.25"/>
    <row r="157649" ht="15" customHeight="1" x14ac:dyDescent="0.25"/>
    <row r="157657" ht="15" customHeight="1" x14ac:dyDescent="0.25"/>
    <row r="157665" ht="15" customHeight="1" x14ac:dyDescent="0.25"/>
    <row r="157673" ht="15" customHeight="1" x14ac:dyDescent="0.25"/>
    <row r="157681" ht="15" customHeight="1" x14ac:dyDescent="0.25"/>
    <row r="157689" ht="15" customHeight="1" x14ac:dyDescent="0.25"/>
    <row r="157697" ht="15" customHeight="1" x14ac:dyDescent="0.25"/>
    <row r="157705" ht="15" customHeight="1" x14ac:dyDescent="0.25"/>
    <row r="157713" ht="15" customHeight="1" x14ac:dyDescent="0.25"/>
    <row r="157721" ht="15" customHeight="1" x14ac:dyDescent="0.25"/>
    <row r="157729" ht="15" customHeight="1" x14ac:dyDescent="0.25"/>
    <row r="157737" ht="15" customHeight="1" x14ac:dyDescent="0.25"/>
    <row r="157745" ht="15" customHeight="1" x14ac:dyDescent="0.25"/>
    <row r="157753" ht="15" customHeight="1" x14ac:dyDescent="0.25"/>
    <row r="157761" ht="15" customHeight="1" x14ac:dyDescent="0.25"/>
    <row r="157769" ht="15" customHeight="1" x14ac:dyDescent="0.25"/>
    <row r="157777" ht="15" customHeight="1" x14ac:dyDescent="0.25"/>
    <row r="157785" ht="15" customHeight="1" x14ac:dyDescent="0.25"/>
    <row r="157793" ht="15" customHeight="1" x14ac:dyDescent="0.25"/>
    <row r="157801" ht="15" customHeight="1" x14ac:dyDescent="0.25"/>
    <row r="157809" ht="15" customHeight="1" x14ac:dyDescent="0.25"/>
    <row r="157817" ht="15" customHeight="1" x14ac:dyDescent="0.25"/>
    <row r="157825" ht="15" customHeight="1" x14ac:dyDescent="0.25"/>
    <row r="157833" ht="15" customHeight="1" x14ac:dyDescent="0.25"/>
    <row r="157841" ht="15" customHeight="1" x14ac:dyDescent="0.25"/>
    <row r="157849" ht="15" customHeight="1" x14ac:dyDescent="0.25"/>
    <row r="157857" ht="15" customHeight="1" x14ac:dyDescent="0.25"/>
    <row r="157865" ht="15" customHeight="1" x14ac:dyDescent="0.25"/>
    <row r="157873" ht="15" customHeight="1" x14ac:dyDescent="0.25"/>
    <row r="157881" ht="15" customHeight="1" x14ac:dyDescent="0.25"/>
    <row r="157889" ht="15" customHeight="1" x14ac:dyDescent="0.25"/>
    <row r="157897" ht="15" customHeight="1" x14ac:dyDescent="0.25"/>
    <row r="157905" ht="15" customHeight="1" x14ac:dyDescent="0.25"/>
    <row r="157913" ht="15" customHeight="1" x14ac:dyDescent="0.25"/>
    <row r="157921" ht="15" customHeight="1" x14ac:dyDescent="0.25"/>
    <row r="157929" ht="15" customHeight="1" x14ac:dyDescent="0.25"/>
    <row r="157937" ht="15" customHeight="1" x14ac:dyDescent="0.25"/>
    <row r="157945" ht="15" customHeight="1" x14ac:dyDescent="0.25"/>
    <row r="157953" ht="15" customHeight="1" x14ac:dyDescent="0.25"/>
    <row r="157961" ht="15" customHeight="1" x14ac:dyDescent="0.25"/>
    <row r="157969" ht="15" customHeight="1" x14ac:dyDescent="0.25"/>
    <row r="157977" ht="15" customHeight="1" x14ac:dyDescent="0.25"/>
    <row r="157985" ht="15" customHeight="1" x14ac:dyDescent="0.25"/>
    <row r="157993" ht="15" customHeight="1" x14ac:dyDescent="0.25"/>
    <row r="158001" ht="15" customHeight="1" x14ac:dyDescent="0.25"/>
    <row r="158009" ht="15" customHeight="1" x14ac:dyDescent="0.25"/>
    <row r="158017" ht="15" customHeight="1" x14ac:dyDescent="0.25"/>
    <row r="158025" ht="15" customHeight="1" x14ac:dyDescent="0.25"/>
    <row r="158033" ht="15" customHeight="1" x14ac:dyDescent="0.25"/>
    <row r="158041" ht="15" customHeight="1" x14ac:dyDescent="0.25"/>
    <row r="158049" ht="15" customHeight="1" x14ac:dyDescent="0.25"/>
    <row r="158057" ht="15" customHeight="1" x14ac:dyDescent="0.25"/>
    <row r="158065" ht="15" customHeight="1" x14ac:dyDescent="0.25"/>
    <row r="158073" ht="15" customHeight="1" x14ac:dyDescent="0.25"/>
    <row r="158081" ht="15" customHeight="1" x14ac:dyDescent="0.25"/>
    <row r="158089" ht="15" customHeight="1" x14ac:dyDescent="0.25"/>
    <row r="158097" ht="15" customHeight="1" x14ac:dyDescent="0.25"/>
    <row r="158105" ht="15" customHeight="1" x14ac:dyDescent="0.25"/>
    <row r="158113" ht="15" customHeight="1" x14ac:dyDescent="0.25"/>
    <row r="158121" ht="15" customHeight="1" x14ac:dyDescent="0.25"/>
    <row r="158129" ht="15" customHeight="1" x14ac:dyDescent="0.25"/>
    <row r="158137" ht="15" customHeight="1" x14ac:dyDescent="0.25"/>
    <row r="158145" ht="15" customHeight="1" x14ac:dyDescent="0.25"/>
    <row r="158153" ht="15" customHeight="1" x14ac:dyDescent="0.25"/>
    <row r="158161" ht="15" customHeight="1" x14ac:dyDescent="0.25"/>
    <row r="158169" ht="15" customHeight="1" x14ac:dyDescent="0.25"/>
    <row r="158177" ht="15" customHeight="1" x14ac:dyDescent="0.25"/>
    <row r="158185" ht="15" customHeight="1" x14ac:dyDescent="0.25"/>
    <row r="158193" ht="15" customHeight="1" x14ac:dyDescent="0.25"/>
    <row r="158201" ht="15" customHeight="1" x14ac:dyDescent="0.25"/>
    <row r="158209" ht="15" customHeight="1" x14ac:dyDescent="0.25"/>
    <row r="158217" ht="15" customHeight="1" x14ac:dyDescent="0.25"/>
    <row r="158225" ht="15" customHeight="1" x14ac:dyDescent="0.25"/>
    <row r="158233" ht="15" customHeight="1" x14ac:dyDescent="0.25"/>
    <row r="158241" ht="15" customHeight="1" x14ac:dyDescent="0.25"/>
    <row r="158249" ht="15" customHeight="1" x14ac:dyDescent="0.25"/>
    <row r="158257" ht="15" customHeight="1" x14ac:dyDescent="0.25"/>
    <row r="158265" ht="15" customHeight="1" x14ac:dyDescent="0.25"/>
    <row r="158273" ht="15" customHeight="1" x14ac:dyDescent="0.25"/>
    <row r="158281" ht="15" customHeight="1" x14ac:dyDescent="0.25"/>
    <row r="158289" ht="15" customHeight="1" x14ac:dyDescent="0.25"/>
    <row r="158297" ht="15" customHeight="1" x14ac:dyDescent="0.25"/>
    <row r="158305" ht="15" customHeight="1" x14ac:dyDescent="0.25"/>
    <row r="158313" ht="15" customHeight="1" x14ac:dyDescent="0.25"/>
    <row r="158321" ht="15" customHeight="1" x14ac:dyDescent="0.25"/>
    <row r="158329" ht="15" customHeight="1" x14ac:dyDescent="0.25"/>
    <row r="158337" ht="15" customHeight="1" x14ac:dyDescent="0.25"/>
    <row r="158345" ht="15" customHeight="1" x14ac:dyDescent="0.25"/>
    <row r="158353" ht="15" customHeight="1" x14ac:dyDescent="0.25"/>
    <row r="158361" ht="15" customHeight="1" x14ac:dyDescent="0.25"/>
    <row r="158369" ht="15" customHeight="1" x14ac:dyDescent="0.25"/>
    <row r="158377" ht="15" customHeight="1" x14ac:dyDescent="0.25"/>
    <row r="158385" ht="15" customHeight="1" x14ac:dyDescent="0.25"/>
    <row r="158393" ht="15" customHeight="1" x14ac:dyDescent="0.25"/>
    <row r="158401" ht="15" customHeight="1" x14ac:dyDescent="0.25"/>
    <row r="158409" ht="15" customHeight="1" x14ac:dyDescent="0.25"/>
    <row r="158417" ht="15" customHeight="1" x14ac:dyDescent="0.25"/>
    <row r="158425" ht="15" customHeight="1" x14ac:dyDescent="0.25"/>
    <row r="158433" ht="15" customHeight="1" x14ac:dyDescent="0.25"/>
    <row r="158441" ht="15" customHeight="1" x14ac:dyDescent="0.25"/>
    <row r="158449" ht="15" customHeight="1" x14ac:dyDescent="0.25"/>
    <row r="158457" ht="15" customHeight="1" x14ac:dyDescent="0.25"/>
    <row r="158465" ht="15" customHeight="1" x14ac:dyDescent="0.25"/>
    <row r="158473" ht="15" customHeight="1" x14ac:dyDescent="0.25"/>
    <row r="158481" ht="15" customHeight="1" x14ac:dyDescent="0.25"/>
    <row r="158489" ht="15" customHeight="1" x14ac:dyDescent="0.25"/>
    <row r="158497" ht="15" customHeight="1" x14ac:dyDescent="0.25"/>
    <row r="158505" ht="15" customHeight="1" x14ac:dyDescent="0.25"/>
    <row r="158513" ht="15" customHeight="1" x14ac:dyDescent="0.25"/>
    <row r="158521" ht="15" customHeight="1" x14ac:dyDescent="0.25"/>
    <row r="158529" ht="15" customHeight="1" x14ac:dyDescent="0.25"/>
    <row r="158537" ht="15" customHeight="1" x14ac:dyDescent="0.25"/>
    <row r="158545" ht="15" customHeight="1" x14ac:dyDescent="0.25"/>
    <row r="158553" ht="15" customHeight="1" x14ac:dyDescent="0.25"/>
    <row r="158561" ht="15" customHeight="1" x14ac:dyDescent="0.25"/>
    <row r="158569" ht="15" customHeight="1" x14ac:dyDescent="0.25"/>
    <row r="158577" ht="15" customHeight="1" x14ac:dyDescent="0.25"/>
    <row r="158585" ht="15" customHeight="1" x14ac:dyDescent="0.25"/>
    <row r="158593" ht="15" customHeight="1" x14ac:dyDescent="0.25"/>
    <row r="158601" ht="15" customHeight="1" x14ac:dyDescent="0.25"/>
    <row r="158609" ht="15" customHeight="1" x14ac:dyDescent="0.25"/>
    <row r="158617" ht="15" customHeight="1" x14ac:dyDescent="0.25"/>
    <row r="158625" ht="15" customHeight="1" x14ac:dyDescent="0.25"/>
    <row r="158633" ht="15" customHeight="1" x14ac:dyDescent="0.25"/>
    <row r="158641" ht="15" customHeight="1" x14ac:dyDescent="0.25"/>
    <row r="158649" ht="15" customHeight="1" x14ac:dyDescent="0.25"/>
    <row r="158657" ht="15" customHeight="1" x14ac:dyDescent="0.25"/>
    <row r="158665" ht="15" customHeight="1" x14ac:dyDescent="0.25"/>
    <row r="158673" ht="15" customHeight="1" x14ac:dyDescent="0.25"/>
    <row r="158681" ht="15" customHeight="1" x14ac:dyDescent="0.25"/>
    <row r="158689" ht="15" customHeight="1" x14ac:dyDescent="0.25"/>
    <row r="158697" ht="15" customHeight="1" x14ac:dyDescent="0.25"/>
    <row r="158705" ht="15" customHeight="1" x14ac:dyDescent="0.25"/>
    <row r="158713" ht="15" customHeight="1" x14ac:dyDescent="0.25"/>
    <row r="158721" ht="15" customHeight="1" x14ac:dyDescent="0.25"/>
    <row r="158729" ht="15" customHeight="1" x14ac:dyDescent="0.25"/>
    <row r="158737" ht="15" customHeight="1" x14ac:dyDescent="0.25"/>
    <row r="158745" ht="15" customHeight="1" x14ac:dyDescent="0.25"/>
    <row r="158753" ht="15" customHeight="1" x14ac:dyDescent="0.25"/>
    <row r="158761" ht="15" customHeight="1" x14ac:dyDescent="0.25"/>
    <row r="158769" ht="15" customHeight="1" x14ac:dyDescent="0.25"/>
    <row r="158777" ht="15" customHeight="1" x14ac:dyDescent="0.25"/>
    <row r="158785" ht="15" customHeight="1" x14ac:dyDescent="0.25"/>
    <row r="158793" ht="15" customHeight="1" x14ac:dyDescent="0.25"/>
    <row r="158801" ht="15" customHeight="1" x14ac:dyDescent="0.25"/>
    <row r="158809" ht="15" customHeight="1" x14ac:dyDescent="0.25"/>
    <row r="158817" ht="15" customHeight="1" x14ac:dyDescent="0.25"/>
    <row r="158825" ht="15" customHeight="1" x14ac:dyDescent="0.25"/>
    <row r="158833" ht="15" customHeight="1" x14ac:dyDescent="0.25"/>
    <row r="158841" ht="15" customHeight="1" x14ac:dyDescent="0.25"/>
    <row r="158849" ht="15" customHeight="1" x14ac:dyDescent="0.25"/>
    <row r="158857" ht="15" customHeight="1" x14ac:dyDescent="0.25"/>
    <row r="158865" ht="15" customHeight="1" x14ac:dyDescent="0.25"/>
    <row r="158873" ht="15" customHeight="1" x14ac:dyDescent="0.25"/>
    <row r="158881" ht="15" customHeight="1" x14ac:dyDescent="0.25"/>
    <row r="158889" ht="15" customHeight="1" x14ac:dyDescent="0.25"/>
    <row r="158897" ht="15" customHeight="1" x14ac:dyDescent="0.25"/>
    <row r="158905" ht="15" customHeight="1" x14ac:dyDescent="0.25"/>
    <row r="158913" ht="15" customHeight="1" x14ac:dyDescent="0.25"/>
    <row r="158921" ht="15" customHeight="1" x14ac:dyDescent="0.25"/>
    <row r="158929" ht="15" customHeight="1" x14ac:dyDescent="0.25"/>
    <row r="158937" ht="15" customHeight="1" x14ac:dyDescent="0.25"/>
    <row r="158945" ht="15" customHeight="1" x14ac:dyDescent="0.25"/>
    <row r="158953" ht="15" customHeight="1" x14ac:dyDescent="0.25"/>
    <row r="158961" ht="15" customHeight="1" x14ac:dyDescent="0.25"/>
    <row r="158969" ht="15" customHeight="1" x14ac:dyDescent="0.25"/>
    <row r="158977" ht="15" customHeight="1" x14ac:dyDescent="0.25"/>
    <row r="158985" ht="15" customHeight="1" x14ac:dyDescent="0.25"/>
    <row r="158993" ht="15" customHeight="1" x14ac:dyDescent="0.25"/>
    <row r="159001" ht="15" customHeight="1" x14ac:dyDescent="0.25"/>
    <row r="159009" ht="15" customHeight="1" x14ac:dyDescent="0.25"/>
    <row r="159017" ht="15" customHeight="1" x14ac:dyDescent="0.25"/>
    <row r="159025" ht="15" customHeight="1" x14ac:dyDescent="0.25"/>
    <row r="159033" ht="15" customHeight="1" x14ac:dyDescent="0.25"/>
    <row r="159041" ht="15" customHeight="1" x14ac:dyDescent="0.25"/>
    <row r="159049" ht="15" customHeight="1" x14ac:dyDescent="0.25"/>
    <row r="159057" ht="15" customHeight="1" x14ac:dyDescent="0.25"/>
    <row r="159065" ht="15" customHeight="1" x14ac:dyDescent="0.25"/>
    <row r="159073" ht="15" customHeight="1" x14ac:dyDescent="0.25"/>
    <row r="159081" ht="15" customHeight="1" x14ac:dyDescent="0.25"/>
    <row r="159089" ht="15" customHeight="1" x14ac:dyDescent="0.25"/>
    <row r="159097" ht="15" customHeight="1" x14ac:dyDescent="0.25"/>
    <row r="159105" ht="15" customHeight="1" x14ac:dyDescent="0.25"/>
    <row r="159113" ht="15" customHeight="1" x14ac:dyDescent="0.25"/>
    <row r="159121" ht="15" customHeight="1" x14ac:dyDescent="0.25"/>
    <row r="159129" ht="15" customHeight="1" x14ac:dyDescent="0.25"/>
    <row r="159137" ht="15" customHeight="1" x14ac:dyDescent="0.25"/>
    <row r="159145" ht="15" customHeight="1" x14ac:dyDescent="0.25"/>
    <row r="159153" ht="15" customHeight="1" x14ac:dyDescent="0.25"/>
    <row r="159161" ht="15" customHeight="1" x14ac:dyDescent="0.25"/>
    <row r="159169" ht="15" customHeight="1" x14ac:dyDescent="0.25"/>
    <row r="159177" ht="15" customHeight="1" x14ac:dyDescent="0.25"/>
    <row r="159185" ht="15" customHeight="1" x14ac:dyDescent="0.25"/>
    <row r="159193" ht="15" customHeight="1" x14ac:dyDescent="0.25"/>
    <row r="159201" ht="15" customHeight="1" x14ac:dyDescent="0.25"/>
    <row r="159209" ht="15" customHeight="1" x14ac:dyDescent="0.25"/>
    <row r="159217" ht="15" customHeight="1" x14ac:dyDescent="0.25"/>
    <row r="159225" ht="15" customHeight="1" x14ac:dyDescent="0.25"/>
    <row r="159233" ht="15" customHeight="1" x14ac:dyDescent="0.25"/>
    <row r="159241" ht="15" customHeight="1" x14ac:dyDescent="0.25"/>
    <row r="159249" ht="15" customHeight="1" x14ac:dyDescent="0.25"/>
    <row r="159257" ht="15" customHeight="1" x14ac:dyDescent="0.25"/>
    <row r="159265" ht="15" customHeight="1" x14ac:dyDescent="0.25"/>
    <row r="159273" ht="15" customHeight="1" x14ac:dyDescent="0.25"/>
    <row r="159281" ht="15" customHeight="1" x14ac:dyDescent="0.25"/>
    <row r="159289" ht="15" customHeight="1" x14ac:dyDescent="0.25"/>
    <row r="159297" ht="15" customHeight="1" x14ac:dyDescent="0.25"/>
    <row r="159305" ht="15" customHeight="1" x14ac:dyDescent="0.25"/>
    <row r="159313" ht="15" customHeight="1" x14ac:dyDescent="0.25"/>
    <row r="159321" ht="15" customHeight="1" x14ac:dyDescent="0.25"/>
    <row r="159329" ht="15" customHeight="1" x14ac:dyDescent="0.25"/>
    <row r="159337" ht="15" customHeight="1" x14ac:dyDescent="0.25"/>
    <row r="159345" ht="15" customHeight="1" x14ac:dyDescent="0.25"/>
    <row r="159353" ht="15" customHeight="1" x14ac:dyDescent="0.25"/>
    <row r="159361" ht="15" customHeight="1" x14ac:dyDescent="0.25"/>
    <row r="159369" ht="15" customHeight="1" x14ac:dyDescent="0.25"/>
    <row r="159377" ht="15" customHeight="1" x14ac:dyDescent="0.25"/>
    <row r="159385" ht="15" customHeight="1" x14ac:dyDescent="0.25"/>
    <row r="159393" ht="15" customHeight="1" x14ac:dyDescent="0.25"/>
    <row r="159401" ht="15" customHeight="1" x14ac:dyDescent="0.25"/>
    <row r="159409" ht="15" customHeight="1" x14ac:dyDescent="0.25"/>
    <row r="159417" ht="15" customHeight="1" x14ac:dyDescent="0.25"/>
    <row r="159425" ht="15" customHeight="1" x14ac:dyDescent="0.25"/>
    <row r="159433" ht="15" customHeight="1" x14ac:dyDescent="0.25"/>
    <row r="159441" ht="15" customHeight="1" x14ac:dyDescent="0.25"/>
    <row r="159449" ht="15" customHeight="1" x14ac:dyDescent="0.25"/>
    <row r="159457" ht="15" customHeight="1" x14ac:dyDescent="0.25"/>
    <row r="159465" ht="15" customHeight="1" x14ac:dyDescent="0.25"/>
    <row r="159473" ht="15" customHeight="1" x14ac:dyDescent="0.25"/>
    <row r="159481" ht="15" customHeight="1" x14ac:dyDescent="0.25"/>
    <row r="159489" ht="15" customHeight="1" x14ac:dyDescent="0.25"/>
    <row r="159497" ht="15" customHeight="1" x14ac:dyDescent="0.25"/>
    <row r="159505" ht="15" customHeight="1" x14ac:dyDescent="0.25"/>
    <row r="159513" ht="15" customHeight="1" x14ac:dyDescent="0.25"/>
    <row r="159521" ht="15" customHeight="1" x14ac:dyDescent="0.25"/>
    <row r="159529" ht="15" customHeight="1" x14ac:dyDescent="0.25"/>
    <row r="159537" ht="15" customHeight="1" x14ac:dyDescent="0.25"/>
    <row r="159545" ht="15" customHeight="1" x14ac:dyDescent="0.25"/>
    <row r="159553" ht="15" customHeight="1" x14ac:dyDescent="0.25"/>
    <row r="159561" ht="15" customHeight="1" x14ac:dyDescent="0.25"/>
    <row r="159569" ht="15" customHeight="1" x14ac:dyDescent="0.25"/>
    <row r="159577" ht="15" customHeight="1" x14ac:dyDescent="0.25"/>
    <row r="159585" ht="15" customHeight="1" x14ac:dyDescent="0.25"/>
    <row r="159593" ht="15" customHeight="1" x14ac:dyDescent="0.25"/>
    <row r="159601" ht="15" customHeight="1" x14ac:dyDescent="0.25"/>
    <row r="159609" ht="15" customHeight="1" x14ac:dyDescent="0.25"/>
    <row r="159617" ht="15" customHeight="1" x14ac:dyDescent="0.25"/>
    <row r="159625" ht="15" customHeight="1" x14ac:dyDescent="0.25"/>
    <row r="159633" ht="15" customHeight="1" x14ac:dyDescent="0.25"/>
    <row r="159641" ht="15" customHeight="1" x14ac:dyDescent="0.25"/>
    <row r="159649" ht="15" customHeight="1" x14ac:dyDescent="0.25"/>
    <row r="159657" ht="15" customHeight="1" x14ac:dyDescent="0.25"/>
    <row r="159665" ht="15" customHeight="1" x14ac:dyDescent="0.25"/>
    <row r="159673" ht="15" customHeight="1" x14ac:dyDescent="0.25"/>
    <row r="159681" ht="15" customHeight="1" x14ac:dyDescent="0.25"/>
    <row r="159689" ht="15" customHeight="1" x14ac:dyDescent="0.25"/>
    <row r="159697" ht="15" customHeight="1" x14ac:dyDescent="0.25"/>
    <row r="159705" ht="15" customHeight="1" x14ac:dyDescent="0.25"/>
    <row r="159713" ht="15" customHeight="1" x14ac:dyDescent="0.25"/>
    <row r="159721" ht="15" customHeight="1" x14ac:dyDescent="0.25"/>
    <row r="159729" ht="15" customHeight="1" x14ac:dyDescent="0.25"/>
    <row r="159737" ht="15" customHeight="1" x14ac:dyDescent="0.25"/>
    <row r="159745" ht="15" customHeight="1" x14ac:dyDescent="0.25"/>
    <row r="159753" ht="15" customHeight="1" x14ac:dyDescent="0.25"/>
    <row r="159761" ht="15" customHeight="1" x14ac:dyDescent="0.25"/>
    <row r="159769" ht="15" customHeight="1" x14ac:dyDescent="0.25"/>
    <row r="159777" ht="15" customHeight="1" x14ac:dyDescent="0.25"/>
    <row r="159785" ht="15" customHeight="1" x14ac:dyDescent="0.25"/>
    <row r="159793" ht="15" customHeight="1" x14ac:dyDescent="0.25"/>
    <row r="159801" ht="15" customHeight="1" x14ac:dyDescent="0.25"/>
    <row r="159809" ht="15" customHeight="1" x14ac:dyDescent="0.25"/>
    <row r="159817" ht="15" customHeight="1" x14ac:dyDescent="0.25"/>
    <row r="159825" ht="15" customHeight="1" x14ac:dyDescent="0.25"/>
    <row r="159833" ht="15" customHeight="1" x14ac:dyDescent="0.25"/>
    <row r="159841" ht="15" customHeight="1" x14ac:dyDescent="0.25"/>
    <row r="159849" ht="15" customHeight="1" x14ac:dyDescent="0.25"/>
    <row r="159857" ht="15" customHeight="1" x14ac:dyDescent="0.25"/>
    <row r="159865" ht="15" customHeight="1" x14ac:dyDescent="0.25"/>
    <row r="159873" ht="15" customHeight="1" x14ac:dyDescent="0.25"/>
    <row r="159881" ht="15" customHeight="1" x14ac:dyDescent="0.25"/>
    <row r="159889" ht="15" customHeight="1" x14ac:dyDescent="0.25"/>
    <row r="159897" ht="15" customHeight="1" x14ac:dyDescent="0.25"/>
    <row r="159905" ht="15" customHeight="1" x14ac:dyDescent="0.25"/>
    <row r="159913" ht="15" customHeight="1" x14ac:dyDescent="0.25"/>
    <row r="159921" ht="15" customHeight="1" x14ac:dyDescent="0.25"/>
    <row r="159929" ht="15" customHeight="1" x14ac:dyDescent="0.25"/>
    <row r="159937" ht="15" customHeight="1" x14ac:dyDescent="0.25"/>
    <row r="159945" ht="15" customHeight="1" x14ac:dyDescent="0.25"/>
    <row r="159953" ht="15" customHeight="1" x14ac:dyDescent="0.25"/>
    <row r="159961" ht="15" customHeight="1" x14ac:dyDescent="0.25"/>
    <row r="159969" ht="15" customHeight="1" x14ac:dyDescent="0.25"/>
    <row r="159977" ht="15" customHeight="1" x14ac:dyDescent="0.25"/>
    <row r="159985" ht="15" customHeight="1" x14ac:dyDescent="0.25"/>
    <row r="159993" ht="15" customHeight="1" x14ac:dyDescent="0.25"/>
    <row r="160001" ht="15" customHeight="1" x14ac:dyDescent="0.25"/>
    <row r="160009" ht="15" customHeight="1" x14ac:dyDescent="0.25"/>
    <row r="160017" ht="15" customHeight="1" x14ac:dyDescent="0.25"/>
    <row r="160025" ht="15" customHeight="1" x14ac:dyDescent="0.25"/>
    <row r="160033" ht="15" customHeight="1" x14ac:dyDescent="0.25"/>
    <row r="160041" ht="15" customHeight="1" x14ac:dyDescent="0.25"/>
    <row r="160049" ht="15" customHeight="1" x14ac:dyDescent="0.25"/>
    <row r="160057" ht="15" customHeight="1" x14ac:dyDescent="0.25"/>
    <row r="160065" ht="15" customHeight="1" x14ac:dyDescent="0.25"/>
    <row r="160073" ht="15" customHeight="1" x14ac:dyDescent="0.25"/>
    <row r="160081" ht="15" customHeight="1" x14ac:dyDescent="0.25"/>
    <row r="160089" ht="15" customHeight="1" x14ac:dyDescent="0.25"/>
    <row r="160097" ht="15" customHeight="1" x14ac:dyDescent="0.25"/>
    <row r="160105" ht="15" customHeight="1" x14ac:dyDescent="0.25"/>
    <row r="160113" ht="15" customHeight="1" x14ac:dyDescent="0.25"/>
    <row r="160121" ht="15" customHeight="1" x14ac:dyDescent="0.25"/>
    <row r="160129" ht="15" customHeight="1" x14ac:dyDescent="0.25"/>
    <row r="160137" ht="15" customHeight="1" x14ac:dyDescent="0.25"/>
    <row r="160145" ht="15" customHeight="1" x14ac:dyDescent="0.25"/>
    <row r="160153" ht="15" customHeight="1" x14ac:dyDescent="0.25"/>
    <row r="160161" ht="15" customHeight="1" x14ac:dyDescent="0.25"/>
    <row r="160169" ht="15" customHeight="1" x14ac:dyDescent="0.25"/>
    <row r="160177" ht="15" customHeight="1" x14ac:dyDescent="0.25"/>
    <row r="160185" ht="15" customHeight="1" x14ac:dyDescent="0.25"/>
    <row r="160193" ht="15" customHeight="1" x14ac:dyDescent="0.25"/>
    <row r="160201" ht="15" customHeight="1" x14ac:dyDescent="0.25"/>
    <row r="160209" ht="15" customHeight="1" x14ac:dyDescent="0.25"/>
    <row r="160217" ht="15" customHeight="1" x14ac:dyDescent="0.25"/>
    <row r="160225" ht="15" customHeight="1" x14ac:dyDescent="0.25"/>
    <row r="160233" ht="15" customHeight="1" x14ac:dyDescent="0.25"/>
    <row r="160241" ht="15" customHeight="1" x14ac:dyDescent="0.25"/>
    <row r="160249" ht="15" customHeight="1" x14ac:dyDescent="0.25"/>
    <row r="160257" ht="15" customHeight="1" x14ac:dyDescent="0.25"/>
    <row r="160265" ht="15" customHeight="1" x14ac:dyDescent="0.25"/>
    <row r="160273" ht="15" customHeight="1" x14ac:dyDescent="0.25"/>
    <row r="160281" ht="15" customHeight="1" x14ac:dyDescent="0.25"/>
    <row r="160289" ht="15" customHeight="1" x14ac:dyDescent="0.25"/>
    <row r="160297" ht="15" customHeight="1" x14ac:dyDescent="0.25"/>
    <row r="160305" ht="15" customHeight="1" x14ac:dyDescent="0.25"/>
    <row r="160313" ht="15" customHeight="1" x14ac:dyDescent="0.25"/>
    <row r="160321" ht="15" customHeight="1" x14ac:dyDescent="0.25"/>
    <row r="160329" ht="15" customHeight="1" x14ac:dyDescent="0.25"/>
    <row r="160337" ht="15" customHeight="1" x14ac:dyDescent="0.25"/>
    <row r="160345" ht="15" customHeight="1" x14ac:dyDescent="0.25"/>
    <row r="160353" ht="15" customHeight="1" x14ac:dyDescent="0.25"/>
    <row r="160361" ht="15" customHeight="1" x14ac:dyDescent="0.25"/>
    <row r="160369" ht="15" customHeight="1" x14ac:dyDescent="0.25"/>
    <row r="160377" ht="15" customHeight="1" x14ac:dyDescent="0.25"/>
    <row r="160385" ht="15" customHeight="1" x14ac:dyDescent="0.25"/>
    <row r="160393" ht="15" customHeight="1" x14ac:dyDescent="0.25"/>
    <row r="160401" ht="15" customHeight="1" x14ac:dyDescent="0.25"/>
    <row r="160409" ht="15" customHeight="1" x14ac:dyDescent="0.25"/>
    <row r="160417" ht="15" customHeight="1" x14ac:dyDescent="0.25"/>
    <row r="160425" ht="15" customHeight="1" x14ac:dyDescent="0.25"/>
    <row r="160433" ht="15" customHeight="1" x14ac:dyDescent="0.25"/>
    <row r="160441" ht="15" customHeight="1" x14ac:dyDescent="0.25"/>
    <row r="160449" ht="15" customHeight="1" x14ac:dyDescent="0.25"/>
    <row r="160457" ht="15" customHeight="1" x14ac:dyDescent="0.25"/>
    <row r="160465" ht="15" customHeight="1" x14ac:dyDescent="0.25"/>
    <row r="160473" ht="15" customHeight="1" x14ac:dyDescent="0.25"/>
    <row r="160481" ht="15" customHeight="1" x14ac:dyDescent="0.25"/>
    <row r="160489" ht="15" customHeight="1" x14ac:dyDescent="0.25"/>
    <row r="160497" ht="15" customHeight="1" x14ac:dyDescent="0.25"/>
    <row r="160505" ht="15" customHeight="1" x14ac:dyDescent="0.25"/>
    <row r="160513" ht="15" customHeight="1" x14ac:dyDescent="0.25"/>
    <row r="160521" ht="15" customHeight="1" x14ac:dyDescent="0.25"/>
    <row r="160529" ht="15" customHeight="1" x14ac:dyDescent="0.25"/>
    <row r="160537" ht="15" customHeight="1" x14ac:dyDescent="0.25"/>
    <row r="160545" ht="15" customHeight="1" x14ac:dyDescent="0.25"/>
    <row r="160553" ht="15" customHeight="1" x14ac:dyDescent="0.25"/>
    <row r="160561" ht="15" customHeight="1" x14ac:dyDescent="0.25"/>
    <row r="160569" ht="15" customHeight="1" x14ac:dyDescent="0.25"/>
    <row r="160577" ht="15" customHeight="1" x14ac:dyDescent="0.25"/>
    <row r="160585" ht="15" customHeight="1" x14ac:dyDescent="0.25"/>
    <row r="160593" ht="15" customHeight="1" x14ac:dyDescent="0.25"/>
    <row r="160601" ht="15" customHeight="1" x14ac:dyDescent="0.25"/>
    <row r="160609" ht="15" customHeight="1" x14ac:dyDescent="0.25"/>
    <row r="160617" ht="15" customHeight="1" x14ac:dyDescent="0.25"/>
    <row r="160625" ht="15" customHeight="1" x14ac:dyDescent="0.25"/>
    <row r="160633" ht="15" customHeight="1" x14ac:dyDescent="0.25"/>
    <row r="160641" ht="15" customHeight="1" x14ac:dyDescent="0.25"/>
    <row r="160649" ht="15" customHeight="1" x14ac:dyDescent="0.25"/>
    <row r="160657" ht="15" customHeight="1" x14ac:dyDescent="0.25"/>
    <row r="160665" ht="15" customHeight="1" x14ac:dyDescent="0.25"/>
    <row r="160673" ht="15" customHeight="1" x14ac:dyDescent="0.25"/>
    <row r="160681" ht="15" customHeight="1" x14ac:dyDescent="0.25"/>
    <row r="160689" ht="15" customHeight="1" x14ac:dyDescent="0.25"/>
    <row r="160697" ht="15" customHeight="1" x14ac:dyDescent="0.25"/>
    <row r="160705" ht="15" customHeight="1" x14ac:dyDescent="0.25"/>
    <row r="160713" ht="15" customHeight="1" x14ac:dyDescent="0.25"/>
    <row r="160721" ht="15" customHeight="1" x14ac:dyDescent="0.25"/>
    <row r="160729" ht="15" customHeight="1" x14ac:dyDescent="0.25"/>
    <row r="160737" ht="15" customHeight="1" x14ac:dyDescent="0.25"/>
    <row r="160745" ht="15" customHeight="1" x14ac:dyDescent="0.25"/>
    <row r="160753" ht="15" customHeight="1" x14ac:dyDescent="0.25"/>
    <row r="160761" ht="15" customHeight="1" x14ac:dyDescent="0.25"/>
    <row r="160769" ht="15" customHeight="1" x14ac:dyDescent="0.25"/>
    <row r="160777" ht="15" customHeight="1" x14ac:dyDescent="0.25"/>
    <row r="160785" ht="15" customHeight="1" x14ac:dyDescent="0.25"/>
    <row r="160793" ht="15" customHeight="1" x14ac:dyDescent="0.25"/>
    <row r="160801" ht="15" customHeight="1" x14ac:dyDescent="0.25"/>
    <row r="160809" ht="15" customHeight="1" x14ac:dyDescent="0.25"/>
    <row r="160817" ht="15" customHeight="1" x14ac:dyDescent="0.25"/>
    <row r="160825" ht="15" customHeight="1" x14ac:dyDescent="0.25"/>
    <row r="160833" ht="15" customHeight="1" x14ac:dyDescent="0.25"/>
    <row r="160841" ht="15" customHeight="1" x14ac:dyDescent="0.25"/>
    <row r="160849" ht="15" customHeight="1" x14ac:dyDescent="0.25"/>
    <row r="160857" ht="15" customHeight="1" x14ac:dyDescent="0.25"/>
    <row r="160865" ht="15" customHeight="1" x14ac:dyDescent="0.25"/>
    <row r="160873" ht="15" customHeight="1" x14ac:dyDescent="0.25"/>
    <row r="160881" ht="15" customHeight="1" x14ac:dyDescent="0.25"/>
    <row r="160889" ht="15" customHeight="1" x14ac:dyDescent="0.25"/>
    <row r="160897" ht="15" customHeight="1" x14ac:dyDescent="0.25"/>
    <row r="160905" ht="15" customHeight="1" x14ac:dyDescent="0.25"/>
    <row r="160913" ht="15" customHeight="1" x14ac:dyDescent="0.25"/>
    <row r="160921" ht="15" customHeight="1" x14ac:dyDescent="0.25"/>
    <row r="160929" ht="15" customHeight="1" x14ac:dyDescent="0.25"/>
    <row r="160937" ht="15" customHeight="1" x14ac:dyDescent="0.25"/>
    <row r="160945" ht="15" customHeight="1" x14ac:dyDescent="0.25"/>
    <row r="160953" ht="15" customHeight="1" x14ac:dyDescent="0.25"/>
    <row r="160961" ht="15" customHeight="1" x14ac:dyDescent="0.25"/>
    <row r="160969" ht="15" customHeight="1" x14ac:dyDescent="0.25"/>
    <row r="160977" ht="15" customHeight="1" x14ac:dyDescent="0.25"/>
    <row r="160985" ht="15" customHeight="1" x14ac:dyDescent="0.25"/>
    <row r="160993" ht="15" customHeight="1" x14ac:dyDescent="0.25"/>
    <row r="161001" ht="15" customHeight="1" x14ac:dyDescent="0.25"/>
    <row r="161009" ht="15" customHeight="1" x14ac:dyDescent="0.25"/>
    <row r="161017" ht="15" customHeight="1" x14ac:dyDescent="0.25"/>
    <row r="161025" ht="15" customHeight="1" x14ac:dyDescent="0.25"/>
    <row r="161033" ht="15" customHeight="1" x14ac:dyDescent="0.25"/>
    <row r="161041" ht="15" customHeight="1" x14ac:dyDescent="0.25"/>
    <row r="161049" ht="15" customHeight="1" x14ac:dyDescent="0.25"/>
    <row r="161057" ht="15" customHeight="1" x14ac:dyDescent="0.25"/>
    <row r="161065" ht="15" customHeight="1" x14ac:dyDescent="0.25"/>
    <row r="161073" ht="15" customHeight="1" x14ac:dyDescent="0.25"/>
    <row r="161081" ht="15" customHeight="1" x14ac:dyDescent="0.25"/>
    <row r="161089" ht="15" customHeight="1" x14ac:dyDescent="0.25"/>
    <row r="161097" ht="15" customHeight="1" x14ac:dyDescent="0.25"/>
    <row r="161105" ht="15" customHeight="1" x14ac:dyDescent="0.25"/>
    <row r="161113" ht="15" customHeight="1" x14ac:dyDescent="0.25"/>
    <row r="161121" ht="15" customHeight="1" x14ac:dyDescent="0.25"/>
    <row r="161129" ht="15" customHeight="1" x14ac:dyDescent="0.25"/>
    <row r="161137" ht="15" customHeight="1" x14ac:dyDescent="0.25"/>
    <row r="161145" ht="15" customHeight="1" x14ac:dyDescent="0.25"/>
    <row r="161153" ht="15" customHeight="1" x14ac:dyDescent="0.25"/>
    <row r="161161" ht="15" customHeight="1" x14ac:dyDescent="0.25"/>
    <row r="161169" ht="15" customHeight="1" x14ac:dyDescent="0.25"/>
    <row r="161177" ht="15" customHeight="1" x14ac:dyDescent="0.25"/>
    <row r="161185" ht="15" customHeight="1" x14ac:dyDescent="0.25"/>
    <row r="161193" ht="15" customHeight="1" x14ac:dyDescent="0.25"/>
    <row r="161201" ht="15" customHeight="1" x14ac:dyDescent="0.25"/>
    <row r="161209" ht="15" customHeight="1" x14ac:dyDescent="0.25"/>
    <row r="161217" ht="15" customHeight="1" x14ac:dyDescent="0.25"/>
    <row r="161225" ht="15" customHeight="1" x14ac:dyDescent="0.25"/>
    <row r="161233" ht="15" customHeight="1" x14ac:dyDescent="0.25"/>
    <row r="161241" ht="15" customHeight="1" x14ac:dyDescent="0.25"/>
    <row r="161249" ht="15" customHeight="1" x14ac:dyDescent="0.25"/>
    <row r="161257" ht="15" customHeight="1" x14ac:dyDescent="0.25"/>
    <row r="161265" ht="15" customHeight="1" x14ac:dyDescent="0.25"/>
    <row r="161273" ht="15" customHeight="1" x14ac:dyDescent="0.25"/>
    <row r="161281" ht="15" customHeight="1" x14ac:dyDescent="0.25"/>
    <row r="161289" ht="15" customHeight="1" x14ac:dyDescent="0.25"/>
    <row r="161297" ht="15" customHeight="1" x14ac:dyDescent="0.25"/>
    <row r="161305" ht="15" customHeight="1" x14ac:dyDescent="0.25"/>
    <row r="161313" ht="15" customHeight="1" x14ac:dyDescent="0.25"/>
    <row r="161321" ht="15" customHeight="1" x14ac:dyDescent="0.25"/>
    <row r="161329" ht="15" customHeight="1" x14ac:dyDescent="0.25"/>
    <row r="161337" ht="15" customHeight="1" x14ac:dyDescent="0.25"/>
    <row r="161345" ht="15" customHeight="1" x14ac:dyDescent="0.25"/>
    <row r="161353" ht="15" customHeight="1" x14ac:dyDescent="0.25"/>
    <row r="161361" ht="15" customHeight="1" x14ac:dyDescent="0.25"/>
    <row r="161369" ht="15" customHeight="1" x14ac:dyDescent="0.25"/>
    <row r="161377" ht="15" customHeight="1" x14ac:dyDescent="0.25"/>
    <row r="161385" ht="15" customHeight="1" x14ac:dyDescent="0.25"/>
    <row r="161393" ht="15" customHeight="1" x14ac:dyDescent="0.25"/>
    <row r="161401" ht="15" customHeight="1" x14ac:dyDescent="0.25"/>
    <row r="161409" ht="15" customHeight="1" x14ac:dyDescent="0.25"/>
    <row r="161417" ht="15" customHeight="1" x14ac:dyDescent="0.25"/>
    <row r="161425" ht="15" customHeight="1" x14ac:dyDescent="0.25"/>
    <row r="161433" ht="15" customHeight="1" x14ac:dyDescent="0.25"/>
    <row r="161441" ht="15" customHeight="1" x14ac:dyDescent="0.25"/>
    <row r="161449" ht="15" customHeight="1" x14ac:dyDescent="0.25"/>
    <row r="161457" ht="15" customHeight="1" x14ac:dyDescent="0.25"/>
    <row r="161465" ht="15" customHeight="1" x14ac:dyDescent="0.25"/>
    <row r="161473" ht="15" customHeight="1" x14ac:dyDescent="0.25"/>
    <row r="161481" ht="15" customHeight="1" x14ac:dyDescent="0.25"/>
    <row r="161489" ht="15" customHeight="1" x14ac:dyDescent="0.25"/>
    <row r="161497" ht="15" customHeight="1" x14ac:dyDescent="0.25"/>
    <row r="161505" ht="15" customHeight="1" x14ac:dyDescent="0.25"/>
    <row r="161513" ht="15" customHeight="1" x14ac:dyDescent="0.25"/>
    <row r="161521" ht="15" customHeight="1" x14ac:dyDescent="0.25"/>
    <row r="161529" ht="15" customHeight="1" x14ac:dyDescent="0.25"/>
    <row r="161537" ht="15" customHeight="1" x14ac:dyDescent="0.25"/>
    <row r="161545" ht="15" customHeight="1" x14ac:dyDescent="0.25"/>
    <row r="161553" ht="15" customHeight="1" x14ac:dyDescent="0.25"/>
    <row r="161561" ht="15" customHeight="1" x14ac:dyDescent="0.25"/>
    <row r="161569" ht="15" customHeight="1" x14ac:dyDescent="0.25"/>
    <row r="161577" ht="15" customHeight="1" x14ac:dyDescent="0.25"/>
    <row r="161585" ht="15" customHeight="1" x14ac:dyDescent="0.25"/>
    <row r="161593" ht="15" customHeight="1" x14ac:dyDescent="0.25"/>
    <row r="161601" ht="15" customHeight="1" x14ac:dyDescent="0.25"/>
    <row r="161609" ht="15" customHeight="1" x14ac:dyDescent="0.25"/>
    <row r="161617" ht="15" customHeight="1" x14ac:dyDescent="0.25"/>
    <row r="161625" ht="15" customHeight="1" x14ac:dyDescent="0.25"/>
    <row r="161633" ht="15" customHeight="1" x14ac:dyDescent="0.25"/>
    <row r="161641" ht="15" customHeight="1" x14ac:dyDescent="0.25"/>
    <row r="161649" ht="15" customHeight="1" x14ac:dyDescent="0.25"/>
    <row r="161657" ht="15" customHeight="1" x14ac:dyDescent="0.25"/>
    <row r="161665" ht="15" customHeight="1" x14ac:dyDescent="0.25"/>
    <row r="161673" ht="15" customHeight="1" x14ac:dyDescent="0.25"/>
    <row r="161681" ht="15" customHeight="1" x14ac:dyDescent="0.25"/>
    <row r="161689" ht="15" customHeight="1" x14ac:dyDescent="0.25"/>
    <row r="161697" ht="15" customHeight="1" x14ac:dyDescent="0.25"/>
    <row r="161705" ht="15" customHeight="1" x14ac:dyDescent="0.25"/>
    <row r="161713" ht="15" customHeight="1" x14ac:dyDescent="0.25"/>
    <row r="161721" ht="15" customHeight="1" x14ac:dyDescent="0.25"/>
    <row r="161729" ht="15" customHeight="1" x14ac:dyDescent="0.25"/>
    <row r="161737" ht="15" customHeight="1" x14ac:dyDescent="0.25"/>
    <row r="161745" ht="15" customHeight="1" x14ac:dyDescent="0.25"/>
    <row r="161753" ht="15" customHeight="1" x14ac:dyDescent="0.25"/>
    <row r="161761" ht="15" customHeight="1" x14ac:dyDescent="0.25"/>
    <row r="161769" ht="15" customHeight="1" x14ac:dyDescent="0.25"/>
    <row r="161777" ht="15" customHeight="1" x14ac:dyDescent="0.25"/>
    <row r="161785" ht="15" customHeight="1" x14ac:dyDescent="0.25"/>
    <row r="161793" ht="15" customHeight="1" x14ac:dyDescent="0.25"/>
    <row r="161801" ht="15" customHeight="1" x14ac:dyDescent="0.25"/>
    <row r="161809" ht="15" customHeight="1" x14ac:dyDescent="0.25"/>
    <row r="161817" ht="15" customHeight="1" x14ac:dyDescent="0.25"/>
    <row r="161825" ht="15" customHeight="1" x14ac:dyDescent="0.25"/>
    <row r="161833" ht="15" customHeight="1" x14ac:dyDescent="0.25"/>
    <row r="161841" ht="15" customHeight="1" x14ac:dyDescent="0.25"/>
    <row r="161849" ht="15" customHeight="1" x14ac:dyDescent="0.25"/>
    <row r="161857" ht="15" customHeight="1" x14ac:dyDescent="0.25"/>
    <row r="161865" ht="15" customHeight="1" x14ac:dyDescent="0.25"/>
    <row r="161873" ht="15" customHeight="1" x14ac:dyDescent="0.25"/>
    <row r="161881" ht="15" customHeight="1" x14ac:dyDescent="0.25"/>
    <row r="161889" ht="15" customHeight="1" x14ac:dyDescent="0.25"/>
    <row r="161897" ht="15" customHeight="1" x14ac:dyDescent="0.25"/>
    <row r="161905" ht="15" customHeight="1" x14ac:dyDescent="0.25"/>
    <row r="161913" ht="15" customHeight="1" x14ac:dyDescent="0.25"/>
    <row r="161921" ht="15" customHeight="1" x14ac:dyDescent="0.25"/>
    <row r="161929" ht="15" customHeight="1" x14ac:dyDescent="0.25"/>
    <row r="161937" ht="15" customHeight="1" x14ac:dyDescent="0.25"/>
    <row r="161945" ht="15" customHeight="1" x14ac:dyDescent="0.25"/>
    <row r="161953" ht="15" customHeight="1" x14ac:dyDescent="0.25"/>
    <row r="161961" ht="15" customHeight="1" x14ac:dyDescent="0.25"/>
    <row r="161969" ht="15" customHeight="1" x14ac:dyDescent="0.25"/>
    <row r="161977" ht="15" customHeight="1" x14ac:dyDescent="0.25"/>
    <row r="161985" ht="15" customHeight="1" x14ac:dyDescent="0.25"/>
    <row r="161993" ht="15" customHeight="1" x14ac:dyDescent="0.25"/>
    <row r="162001" ht="15" customHeight="1" x14ac:dyDescent="0.25"/>
    <row r="162009" ht="15" customHeight="1" x14ac:dyDescent="0.25"/>
    <row r="162017" ht="15" customHeight="1" x14ac:dyDescent="0.25"/>
    <row r="162025" ht="15" customHeight="1" x14ac:dyDescent="0.25"/>
    <row r="162033" ht="15" customHeight="1" x14ac:dyDescent="0.25"/>
    <row r="162041" ht="15" customHeight="1" x14ac:dyDescent="0.25"/>
    <row r="162049" ht="15" customHeight="1" x14ac:dyDescent="0.25"/>
    <row r="162057" ht="15" customHeight="1" x14ac:dyDescent="0.25"/>
    <row r="162065" ht="15" customHeight="1" x14ac:dyDescent="0.25"/>
    <row r="162073" ht="15" customHeight="1" x14ac:dyDescent="0.25"/>
    <row r="162081" ht="15" customHeight="1" x14ac:dyDescent="0.25"/>
    <row r="162089" ht="15" customHeight="1" x14ac:dyDescent="0.25"/>
    <row r="162097" ht="15" customHeight="1" x14ac:dyDescent="0.25"/>
    <row r="162105" ht="15" customHeight="1" x14ac:dyDescent="0.25"/>
    <row r="162113" ht="15" customHeight="1" x14ac:dyDescent="0.25"/>
    <row r="162121" ht="15" customHeight="1" x14ac:dyDescent="0.25"/>
    <row r="162129" ht="15" customHeight="1" x14ac:dyDescent="0.25"/>
    <row r="162137" ht="15" customHeight="1" x14ac:dyDescent="0.25"/>
    <row r="162145" ht="15" customHeight="1" x14ac:dyDescent="0.25"/>
    <row r="162153" ht="15" customHeight="1" x14ac:dyDescent="0.25"/>
    <row r="162161" ht="15" customHeight="1" x14ac:dyDescent="0.25"/>
    <row r="162169" ht="15" customHeight="1" x14ac:dyDescent="0.25"/>
    <row r="162177" ht="15" customHeight="1" x14ac:dyDescent="0.25"/>
    <row r="162185" ht="15" customHeight="1" x14ac:dyDescent="0.25"/>
    <row r="162193" ht="15" customHeight="1" x14ac:dyDescent="0.25"/>
    <row r="162201" ht="15" customHeight="1" x14ac:dyDescent="0.25"/>
    <row r="162209" ht="15" customHeight="1" x14ac:dyDescent="0.25"/>
    <row r="162217" ht="15" customHeight="1" x14ac:dyDescent="0.25"/>
    <row r="162225" ht="15" customHeight="1" x14ac:dyDescent="0.25"/>
    <row r="162233" ht="15" customHeight="1" x14ac:dyDescent="0.25"/>
    <row r="162241" ht="15" customHeight="1" x14ac:dyDescent="0.25"/>
    <row r="162249" ht="15" customHeight="1" x14ac:dyDescent="0.25"/>
    <row r="162257" ht="15" customHeight="1" x14ac:dyDescent="0.25"/>
    <row r="162265" ht="15" customHeight="1" x14ac:dyDescent="0.25"/>
    <row r="162273" ht="15" customHeight="1" x14ac:dyDescent="0.25"/>
    <row r="162281" ht="15" customHeight="1" x14ac:dyDescent="0.25"/>
    <row r="162289" ht="15" customHeight="1" x14ac:dyDescent="0.25"/>
    <row r="162297" ht="15" customHeight="1" x14ac:dyDescent="0.25"/>
    <row r="162305" ht="15" customHeight="1" x14ac:dyDescent="0.25"/>
    <row r="162313" ht="15" customHeight="1" x14ac:dyDescent="0.25"/>
    <row r="162321" ht="15" customHeight="1" x14ac:dyDescent="0.25"/>
    <row r="162329" ht="15" customHeight="1" x14ac:dyDescent="0.25"/>
    <row r="162337" ht="15" customHeight="1" x14ac:dyDescent="0.25"/>
    <row r="162345" ht="15" customHeight="1" x14ac:dyDescent="0.25"/>
    <row r="162353" ht="15" customHeight="1" x14ac:dyDescent="0.25"/>
    <row r="162361" ht="15" customHeight="1" x14ac:dyDescent="0.25"/>
    <row r="162369" ht="15" customHeight="1" x14ac:dyDescent="0.25"/>
    <row r="162377" ht="15" customHeight="1" x14ac:dyDescent="0.25"/>
    <row r="162385" ht="15" customHeight="1" x14ac:dyDescent="0.25"/>
    <row r="162393" ht="15" customHeight="1" x14ac:dyDescent="0.25"/>
    <row r="162401" ht="15" customHeight="1" x14ac:dyDescent="0.25"/>
    <row r="162409" ht="15" customHeight="1" x14ac:dyDescent="0.25"/>
    <row r="162417" ht="15" customHeight="1" x14ac:dyDescent="0.25"/>
    <row r="162425" ht="15" customHeight="1" x14ac:dyDescent="0.25"/>
    <row r="162433" ht="15" customHeight="1" x14ac:dyDescent="0.25"/>
    <row r="162441" ht="15" customHeight="1" x14ac:dyDescent="0.25"/>
    <row r="162449" ht="15" customHeight="1" x14ac:dyDescent="0.25"/>
    <row r="162457" ht="15" customHeight="1" x14ac:dyDescent="0.25"/>
    <row r="162465" ht="15" customHeight="1" x14ac:dyDescent="0.25"/>
    <row r="162473" ht="15" customHeight="1" x14ac:dyDescent="0.25"/>
    <row r="162481" ht="15" customHeight="1" x14ac:dyDescent="0.25"/>
    <row r="162489" ht="15" customHeight="1" x14ac:dyDescent="0.25"/>
    <row r="162497" ht="15" customHeight="1" x14ac:dyDescent="0.25"/>
    <row r="162505" ht="15" customHeight="1" x14ac:dyDescent="0.25"/>
    <row r="162513" ht="15" customHeight="1" x14ac:dyDescent="0.25"/>
    <row r="162521" ht="15" customHeight="1" x14ac:dyDescent="0.25"/>
    <row r="162529" ht="15" customHeight="1" x14ac:dyDescent="0.25"/>
    <row r="162537" ht="15" customHeight="1" x14ac:dyDescent="0.25"/>
    <row r="162545" ht="15" customHeight="1" x14ac:dyDescent="0.25"/>
    <row r="162553" ht="15" customHeight="1" x14ac:dyDescent="0.25"/>
    <row r="162561" ht="15" customHeight="1" x14ac:dyDescent="0.25"/>
    <row r="162569" ht="15" customHeight="1" x14ac:dyDescent="0.25"/>
    <row r="162577" ht="15" customHeight="1" x14ac:dyDescent="0.25"/>
    <row r="162585" ht="15" customHeight="1" x14ac:dyDescent="0.25"/>
    <row r="162593" ht="15" customHeight="1" x14ac:dyDescent="0.25"/>
    <row r="162601" ht="15" customHeight="1" x14ac:dyDescent="0.25"/>
    <row r="162609" ht="15" customHeight="1" x14ac:dyDescent="0.25"/>
    <row r="162617" ht="15" customHeight="1" x14ac:dyDescent="0.25"/>
    <row r="162625" ht="15" customHeight="1" x14ac:dyDescent="0.25"/>
    <row r="162633" ht="15" customHeight="1" x14ac:dyDescent="0.25"/>
    <row r="162641" ht="15" customHeight="1" x14ac:dyDescent="0.25"/>
    <row r="162649" ht="15" customHeight="1" x14ac:dyDescent="0.25"/>
    <row r="162657" ht="15" customHeight="1" x14ac:dyDescent="0.25"/>
    <row r="162665" ht="15" customHeight="1" x14ac:dyDescent="0.25"/>
    <row r="162673" ht="15" customHeight="1" x14ac:dyDescent="0.25"/>
    <row r="162681" ht="15" customHeight="1" x14ac:dyDescent="0.25"/>
    <row r="162689" ht="15" customHeight="1" x14ac:dyDescent="0.25"/>
    <row r="162697" ht="15" customHeight="1" x14ac:dyDescent="0.25"/>
    <row r="162705" ht="15" customHeight="1" x14ac:dyDescent="0.25"/>
    <row r="162713" ht="15" customHeight="1" x14ac:dyDescent="0.25"/>
    <row r="162721" ht="15" customHeight="1" x14ac:dyDescent="0.25"/>
    <row r="162729" ht="15" customHeight="1" x14ac:dyDescent="0.25"/>
    <row r="162737" ht="15" customHeight="1" x14ac:dyDescent="0.25"/>
    <row r="162745" ht="15" customHeight="1" x14ac:dyDescent="0.25"/>
    <row r="162753" ht="15" customHeight="1" x14ac:dyDescent="0.25"/>
    <row r="162761" ht="15" customHeight="1" x14ac:dyDescent="0.25"/>
    <row r="162769" ht="15" customHeight="1" x14ac:dyDescent="0.25"/>
    <row r="162777" ht="15" customHeight="1" x14ac:dyDescent="0.25"/>
    <row r="162785" ht="15" customHeight="1" x14ac:dyDescent="0.25"/>
    <row r="162793" ht="15" customHeight="1" x14ac:dyDescent="0.25"/>
    <row r="162801" ht="15" customHeight="1" x14ac:dyDescent="0.25"/>
    <row r="162809" ht="15" customHeight="1" x14ac:dyDescent="0.25"/>
    <row r="162817" ht="15" customHeight="1" x14ac:dyDescent="0.25"/>
    <row r="162825" ht="15" customHeight="1" x14ac:dyDescent="0.25"/>
    <row r="162833" ht="15" customHeight="1" x14ac:dyDescent="0.25"/>
    <row r="162841" ht="15" customHeight="1" x14ac:dyDescent="0.25"/>
    <row r="162849" ht="15" customHeight="1" x14ac:dyDescent="0.25"/>
    <row r="162857" ht="15" customHeight="1" x14ac:dyDescent="0.25"/>
    <row r="162865" ht="15" customHeight="1" x14ac:dyDescent="0.25"/>
    <row r="162873" ht="15" customHeight="1" x14ac:dyDescent="0.25"/>
    <row r="162881" ht="15" customHeight="1" x14ac:dyDescent="0.25"/>
    <row r="162889" ht="15" customHeight="1" x14ac:dyDescent="0.25"/>
    <row r="162897" ht="15" customHeight="1" x14ac:dyDescent="0.25"/>
    <row r="162905" ht="15" customHeight="1" x14ac:dyDescent="0.25"/>
    <row r="162913" ht="15" customHeight="1" x14ac:dyDescent="0.25"/>
    <row r="162921" ht="15" customHeight="1" x14ac:dyDescent="0.25"/>
    <row r="162929" ht="15" customHeight="1" x14ac:dyDescent="0.25"/>
    <row r="162937" ht="15" customHeight="1" x14ac:dyDescent="0.25"/>
    <row r="162945" ht="15" customHeight="1" x14ac:dyDescent="0.25"/>
    <row r="162953" ht="15" customHeight="1" x14ac:dyDescent="0.25"/>
    <row r="162961" ht="15" customHeight="1" x14ac:dyDescent="0.25"/>
    <row r="162969" ht="15" customHeight="1" x14ac:dyDescent="0.25"/>
    <row r="162977" ht="15" customHeight="1" x14ac:dyDescent="0.25"/>
    <row r="162985" ht="15" customHeight="1" x14ac:dyDescent="0.25"/>
    <row r="162993" ht="15" customHeight="1" x14ac:dyDescent="0.25"/>
    <row r="163001" ht="15" customHeight="1" x14ac:dyDescent="0.25"/>
    <row r="163009" ht="15" customHeight="1" x14ac:dyDescent="0.25"/>
    <row r="163017" ht="15" customHeight="1" x14ac:dyDescent="0.25"/>
    <row r="163025" ht="15" customHeight="1" x14ac:dyDescent="0.25"/>
    <row r="163033" ht="15" customHeight="1" x14ac:dyDescent="0.25"/>
    <row r="163041" ht="15" customHeight="1" x14ac:dyDescent="0.25"/>
    <row r="163049" ht="15" customHeight="1" x14ac:dyDescent="0.25"/>
    <row r="163057" ht="15" customHeight="1" x14ac:dyDescent="0.25"/>
    <row r="163065" ht="15" customHeight="1" x14ac:dyDescent="0.25"/>
    <row r="163073" ht="15" customHeight="1" x14ac:dyDescent="0.25"/>
    <row r="163081" ht="15" customHeight="1" x14ac:dyDescent="0.25"/>
    <row r="163089" ht="15" customHeight="1" x14ac:dyDescent="0.25"/>
    <row r="163097" ht="15" customHeight="1" x14ac:dyDescent="0.25"/>
    <row r="163105" ht="15" customHeight="1" x14ac:dyDescent="0.25"/>
    <row r="163113" ht="15" customHeight="1" x14ac:dyDescent="0.25"/>
    <row r="163121" ht="15" customHeight="1" x14ac:dyDescent="0.25"/>
    <row r="163129" ht="15" customHeight="1" x14ac:dyDescent="0.25"/>
    <row r="163137" ht="15" customHeight="1" x14ac:dyDescent="0.25"/>
    <row r="163145" ht="15" customHeight="1" x14ac:dyDescent="0.25"/>
    <row r="163153" ht="15" customHeight="1" x14ac:dyDescent="0.25"/>
    <row r="163161" ht="15" customHeight="1" x14ac:dyDescent="0.25"/>
    <row r="163169" ht="15" customHeight="1" x14ac:dyDescent="0.25"/>
    <row r="163177" ht="15" customHeight="1" x14ac:dyDescent="0.25"/>
    <row r="163185" ht="15" customHeight="1" x14ac:dyDescent="0.25"/>
    <row r="163193" ht="15" customHeight="1" x14ac:dyDescent="0.25"/>
    <row r="163201" ht="15" customHeight="1" x14ac:dyDescent="0.25"/>
    <row r="163209" ht="15" customHeight="1" x14ac:dyDescent="0.25"/>
    <row r="163217" ht="15" customHeight="1" x14ac:dyDescent="0.25"/>
    <row r="163225" ht="15" customHeight="1" x14ac:dyDescent="0.25"/>
    <row r="163233" ht="15" customHeight="1" x14ac:dyDescent="0.25"/>
    <row r="163241" ht="15" customHeight="1" x14ac:dyDescent="0.25"/>
    <row r="163249" ht="15" customHeight="1" x14ac:dyDescent="0.25"/>
    <row r="163257" ht="15" customHeight="1" x14ac:dyDescent="0.25"/>
    <row r="163265" ht="15" customHeight="1" x14ac:dyDescent="0.25"/>
    <row r="163273" ht="15" customHeight="1" x14ac:dyDescent="0.25"/>
    <row r="163281" ht="15" customHeight="1" x14ac:dyDescent="0.25"/>
    <row r="163289" ht="15" customHeight="1" x14ac:dyDescent="0.25"/>
    <row r="163297" ht="15" customHeight="1" x14ac:dyDescent="0.25"/>
    <row r="163305" ht="15" customHeight="1" x14ac:dyDescent="0.25"/>
    <row r="163313" ht="15" customHeight="1" x14ac:dyDescent="0.25"/>
    <row r="163321" ht="15" customHeight="1" x14ac:dyDescent="0.25"/>
    <row r="163329" ht="15" customHeight="1" x14ac:dyDescent="0.25"/>
    <row r="163337" ht="15" customHeight="1" x14ac:dyDescent="0.25"/>
    <row r="163345" ht="15" customHeight="1" x14ac:dyDescent="0.25"/>
    <row r="163353" ht="15" customHeight="1" x14ac:dyDescent="0.25"/>
    <row r="163361" ht="15" customHeight="1" x14ac:dyDescent="0.25"/>
    <row r="163369" ht="15" customHeight="1" x14ac:dyDescent="0.25"/>
    <row r="163377" ht="15" customHeight="1" x14ac:dyDescent="0.25"/>
    <row r="163385" ht="15" customHeight="1" x14ac:dyDescent="0.25"/>
    <row r="163393" ht="15" customHeight="1" x14ac:dyDescent="0.25"/>
    <row r="163401" ht="15" customHeight="1" x14ac:dyDescent="0.25"/>
    <row r="163409" ht="15" customHeight="1" x14ac:dyDescent="0.25"/>
    <row r="163417" ht="15" customHeight="1" x14ac:dyDescent="0.25"/>
    <row r="163425" ht="15" customHeight="1" x14ac:dyDescent="0.25"/>
    <row r="163433" ht="15" customHeight="1" x14ac:dyDescent="0.25"/>
    <row r="163441" ht="15" customHeight="1" x14ac:dyDescent="0.25"/>
    <row r="163449" ht="15" customHeight="1" x14ac:dyDescent="0.25"/>
    <row r="163457" ht="15" customHeight="1" x14ac:dyDescent="0.25"/>
    <row r="163465" ht="15" customHeight="1" x14ac:dyDescent="0.25"/>
    <row r="163473" ht="15" customHeight="1" x14ac:dyDescent="0.25"/>
    <row r="163481" ht="15" customHeight="1" x14ac:dyDescent="0.25"/>
    <row r="163489" ht="15" customHeight="1" x14ac:dyDescent="0.25"/>
    <row r="163497" ht="15" customHeight="1" x14ac:dyDescent="0.25"/>
    <row r="163505" ht="15" customHeight="1" x14ac:dyDescent="0.25"/>
    <row r="163513" ht="15" customHeight="1" x14ac:dyDescent="0.25"/>
    <row r="163521" ht="15" customHeight="1" x14ac:dyDescent="0.25"/>
    <row r="163529" ht="15" customHeight="1" x14ac:dyDescent="0.25"/>
    <row r="163537" ht="15" customHeight="1" x14ac:dyDescent="0.25"/>
    <row r="163545" ht="15" customHeight="1" x14ac:dyDescent="0.25"/>
    <row r="163553" ht="15" customHeight="1" x14ac:dyDescent="0.25"/>
    <row r="163561" ht="15" customHeight="1" x14ac:dyDescent="0.25"/>
    <row r="163569" ht="15" customHeight="1" x14ac:dyDescent="0.25"/>
    <row r="163577" ht="15" customHeight="1" x14ac:dyDescent="0.25"/>
    <row r="163585" ht="15" customHeight="1" x14ac:dyDescent="0.25"/>
    <row r="163593" ht="15" customHeight="1" x14ac:dyDescent="0.25"/>
    <row r="163601" ht="15" customHeight="1" x14ac:dyDescent="0.25"/>
    <row r="163609" ht="15" customHeight="1" x14ac:dyDescent="0.25"/>
    <row r="163617" ht="15" customHeight="1" x14ac:dyDescent="0.25"/>
    <row r="163625" ht="15" customHeight="1" x14ac:dyDescent="0.25"/>
    <row r="163633" ht="15" customHeight="1" x14ac:dyDescent="0.25"/>
    <row r="163641" ht="15" customHeight="1" x14ac:dyDescent="0.25"/>
    <row r="163649" ht="15" customHeight="1" x14ac:dyDescent="0.25"/>
    <row r="163657" ht="15" customHeight="1" x14ac:dyDescent="0.25"/>
    <row r="163665" ht="15" customHeight="1" x14ac:dyDescent="0.25"/>
    <row r="163673" ht="15" customHeight="1" x14ac:dyDescent="0.25"/>
    <row r="163681" ht="15" customHeight="1" x14ac:dyDescent="0.25"/>
    <row r="163689" ht="15" customHeight="1" x14ac:dyDescent="0.25"/>
    <row r="163697" ht="15" customHeight="1" x14ac:dyDescent="0.25"/>
    <row r="163705" ht="15" customHeight="1" x14ac:dyDescent="0.25"/>
    <row r="163713" ht="15" customHeight="1" x14ac:dyDescent="0.25"/>
    <row r="163721" ht="15" customHeight="1" x14ac:dyDescent="0.25"/>
    <row r="163729" ht="15" customHeight="1" x14ac:dyDescent="0.25"/>
    <row r="163737" ht="15" customHeight="1" x14ac:dyDescent="0.25"/>
    <row r="163745" ht="15" customHeight="1" x14ac:dyDescent="0.25"/>
    <row r="163753" ht="15" customHeight="1" x14ac:dyDescent="0.25"/>
    <row r="163761" ht="15" customHeight="1" x14ac:dyDescent="0.25"/>
    <row r="163769" ht="15" customHeight="1" x14ac:dyDescent="0.25"/>
    <row r="163777" ht="15" customHeight="1" x14ac:dyDescent="0.25"/>
    <row r="163785" ht="15" customHeight="1" x14ac:dyDescent="0.25"/>
    <row r="163793" ht="15" customHeight="1" x14ac:dyDescent="0.25"/>
    <row r="163801" ht="15" customHeight="1" x14ac:dyDescent="0.25"/>
    <row r="163809" ht="15" customHeight="1" x14ac:dyDescent="0.25"/>
    <row r="163817" ht="15" customHeight="1" x14ac:dyDescent="0.25"/>
    <row r="163825" ht="15" customHeight="1" x14ac:dyDescent="0.25"/>
    <row r="163833" ht="15" customHeight="1" x14ac:dyDescent="0.25"/>
    <row r="163841" ht="15" customHeight="1" x14ac:dyDescent="0.25"/>
    <row r="163849" ht="15" customHeight="1" x14ac:dyDescent="0.25"/>
    <row r="163857" ht="15" customHeight="1" x14ac:dyDescent="0.25"/>
    <row r="163865" ht="15" customHeight="1" x14ac:dyDescent="0.25"/>
    <row r="163873" ht="15" customHeight="1" x14ac:dyDescent="0.25"/>
    <row r="163881" ht="15" customHeight="1" x14ac:dyDescent="0.25"/>
    <row r="163889" ht="15" customHeight="1" x14ac:dyDescent="0.25"/>
    <row r="163897" ht="15" customHeight="1" x14ac:dyDescent="0.25"/>
    <row r="163905" ht="15" customHeight="1" x14ac:dyDescent="0.25"/>
    <row r="163913" ht="15" customHeight="1" x14ac:dyDescent="0.25"/>
    <row r="163921" ht="15" customHeight="1" x14ac:dyDescent="0.25"/>
    <row r="163929" ht="15" customHeight="1" x14ac:dyDescent="0.25"/>
    <row r="163937" ht="15" customHeight="1" x14ac:dyDescent="0.25"/>
    <row r="163945" ht="15" customHeight="1" x14ac:dyDescent="0.25"/>
    <row r="163953" ht="15" customHeight="1" x14ac:dyDescent="0.25"/>
    <row r="163961" ht="15" customHeight="1" x14ac:dyDescent="0.25"/>
    <row r="163969" ht="15" customHeight="1" x14ac:dyDescent="0.25"/>
    <row r="163977" ht="15" customHeight="1" x14ac:dyDescent="0.25"/>
    <row r="163985" ht="15" customHeight="1" x14ac:dyDescent="0.25"/>
    <row r="163993" ht="15" customHeight="1" x14ac:dyDescent="0.25"/>
    <row r="164001" ht="15" customHeight="1" x14ac:dyDescent="0.25"/>
    <row r="164009" ht="15" customHeight="1" x14ac:dyDescent="0.25"/>
    <row r="164017" ht="15" customHeight="1" x14ac:dyDescent="0.25"/>
    <row r="164025" ht="15" customHeight="1" x14ac:dyDescent="0.25"/>
    <row r="164033" ht="15" customHeight="1" x14ac:dyDescent="0.25"/>
    <row r="164041" ht="15" customHeight="1" x14ac:dyDescent="0.25"/>
    <row r="164049" ht="15" customHeight="1" x14ac:dyDescent="0.25"/>
    <row r="164057" ht="15" customHeight="1" x14ac:dyDescent="0.25"/>
    <row r="164065" ht="15" customHeight="1" x14ac:dyDescent="0.25"/>
    <row r="164073" ht="15" customHeight="1" x14ac:dyDescent="0.25"/>
    <row r="164081" ht="15" customHeight="1" x14ac:dyDescent="0.25"/>
    <row r="164089" ht="15" customHeight="1" x14ac:dyDescent="0.25"/>
    <row r="164097" ht="15" customHeight="1" x14ac:dyDescent="0.25"/>
    <row r="164105" ht="15" customHeight="1" x14ac:dyDescent="0.25"/>
    <row r="164113" ht="15" customHeight="1" x14ac:dyDescent="0.25"/>
    <row r="164121" ht="15" customHeight="1" x14ac:dyDescent="0.25"/>
    <row r="164129" ht="15" customHeight="1" x14ac:dyDescent="0.25"/>
    <row r="164137" ht="15" customHeight="1" x14ac:dyDescent="0.25"/>
    <row r="164145" ht="15" customHeight="1" x14ac:dyDescent="0.25"/>
    <row r="164153" ht="15" customHeight="1" x14ac:dyDescent="0.25"/>
    <row r="164161" ht="15" customHeight="1" x14ac:dyDescent="0.25"/>
    <row r="164169" ht="15" customHeight="1" x14ac:dyDescent="0.25"/>
    <row r="164177" ht="15" customHeight="1" x14ac:dyDescent="0.25"/>
    <row r="164185" ht="15" customHeight="1" x14ac:dyDescent="0.25"/>
    <row r="164193" ht="15" customHeight="1" x14ac:dyDescent="0.25"/>
    <row r="164201" ht="15" customHeight="1" x14ac:dyDescent="0.25"/>
    <row r="164209" ht="15" customHeight="1" x14ac:dyDescent="0.25"/>
    <row r="164217" ht="15" customHeight="1" x14ac:dyDescent="0.25"/>
    <row r="164225" ht="15" customHeight="1" x14ac:dyDescent="0.25"/>
    <row r="164233" ht="15" customHeight="1" x14ac:dyDescent="0.25"/>
    <row r="164241" ht="15" customHeight="1" x14ac:dyDescent="0.25"/>
    <row r="164249" ht="15" customHeight="1" x14ac:dyDescent="0.25"/>
    <row r="164257" ht="15" customHeight="1" x14ac:dyDescent="0.25"/>
    <row r="164265" ht="15" customHeight="1" x14ac:dyDescent="0.25"/>
    <row r="164273" ht="15" customHeight="1" x14ac:dyDescent="0.25"/>
    <row r="164281" ht="15" customHeight="1" x14ac:dyDescent="0.25"/>
    <row r="164289" ht="15" customHeight="1" x14ac:dyDescent="0.25"/>
    <row r="164297" ht="15" customHeight="1" x14ac:dyDescent="0.25"/>
    <row r="164305" ht="15" customHeight="1" x14ac:dyDescent="0.25"/>
    <row r="164313" ht="15" customHeight="1" x14ac:dyDescent="0.25"/>
    <row r="164321" ht="15" customHeight="1" x14ac:dyDescent="0.25"/>
    <row r="164329" ht="15" customHeight="1" x14ac:dyDescent="0.25"/>
    <row r="164337" ht="15" customHeight="1" x14ac:dyDescent="0.25"/>
    <row r="164345" ht="15" customHeight="1" x14ac:dyDescent="0.25"/>
    <row r="164353" ht="15" customHeight="1" x14ac:dyDescent="0.25"/>
    <row r="164361" ht="15" customHeight="1" x14ac:dyDescent="0.25"/>
    <row r="164369" ht="15" customHeight="1" x14ac:dyDescent="0.25"/>
    <row r="164377" ht="15" customHeight="1" x14ac:dyDescent="0.25"/>
    <row r="164385" ht="15" customHeight="1" x14ac:dyDescent="0.25"/>
    <row r="164393" ht="15" customHeight="1" x14ac:dyDescent="0.25"/>
    <row r="164401" ht="15" customHeight="1" x14ac:dyDescent="0.25"/>
    <row r="164409" ht="15" customHeight="1" x14ac:dyDescent="0.25"/>
    <row r="164417" ht="15" customHeight="1" x14ac:dyDescent="0.25"/>
    <row r="164425" ht="15" customHeight="1" x14ac:dyDescent="0.25"/>
    <row r="164433" ht="15" customHeight="1" x14ac:dyDescent="0.25"/>
    <row r="164441" ht="15" customHeight="1" x14ac:dyDescent="0.25"/>
    <row r="164449" ht="15" customHeight="1" x14ac:dyDescent="0.25"/>
    <row r="164457" ht="15" customHeight="1" x14ac:dyDescent="0.25"/>
    <row r="164465" ht="15" customHeight="1" x14ac:dyDescent="0.25"/>
    <row r="164473" ht="15" customHeight="1" x14ac:dyDescent="0.25"/>
    <row r="164481" ht="15" customHeight="1" x14ac:dyDescent="0.25"/>
    <row r="164489" ht="15" customHeight="1" x14ac:dyDescent="0.25"/>
    <row r="164497" ht="15" customHeight="1" x14ac:dyDescent="0.25"/>
    <row r="164505" ht="15" customHeight="1" x14ac:dyDescent="0.25"/>
    <row r="164513" ht="15" customHeight="1" x14ac:dyDescent="0.25"/>
    <row r="164521" ht="15" customHeight="1" x14ac:dyDescent="0.25"/>
    <row r="164529" ht="15" customHeight="1" x14ac:dyDescent="0.25"/>
    <row r="164537" ht="15" customHeight="1" x14ac:dyDescent="0.25"/>
    <row r="164545" ht="15" customHeight="1" x14ac:dyDescent="0.25"/>
    <row r="164553" ht="15" customHeight="1" x14ac:dyDescent="0.25"/>
    <row r="164561" ht="15" customHeight="1" x14ac:dyDescent="0.25"/>
    <row r="164569" ht="15" customHeight="1" x14ac:dyDescent="0.25"/>
    <row r="164577" ht="15" customHeight="1" x14ac:dyDescent="0.25"/>
    <row r="164585" ht="15" customHeight="1" x14ac:dyDescent="0.25"/>
    <row r="164593" ht="15" customHeight="1" x14ac:dyDescent="0.25"/>
    <row r="164601" ht="15" customHeight="1" x14ac:dyDescent="0.25"/>
    <row r="164609" ht="15" customHeight="1" x14ac:dyDescent="0.25"/>
    <row r="164617" ht="15" customHeight="1" x14ac:dyDescent="0.25"/>
    <row r="164625" ht="15" customHeight="1" x14ac:dyDescent="0.25"/>
    <row r="164633" ht="15" customHeight="1" x14ac:dyDescent="0.25"/>
    <row r="164641" ht="15" customHeight="1" x14ac:dyDescent="0.25"/>
    <row r="164649" ht="15" customHeight="1" x14ac:dyDescent="0.25"/>
    <row r="164657" ht="15" customHeight="1" x14ac:dyDescent="0.25"/>
    <row r="164665" ht="15" customHeight="1" x14ac:dyDescent="0.25"/>
    <row r="164673" ht="15" customHeight="1" x14ac:dyDescent="0.25"/>
    <row r="164681" ht="15" customHeight="1" x14ac:dyDescent="0.25"/>
    <row r="164689" ht="15" customHeight="1" x14ac:dyDescent="0.25"/>
    <row r="164697" ht="15" customHeight="1" x14ac:dyDescent="0.25"/>
    <row r="164705" ht="15" customHeight="1" x14ac:dyDescent="0.25"/>
    <row r="164713" ht="15" customHeight="1" x14ac:dyDescent="0.25"/>
    <row r="164721" ht="15" customHeight="1" x14ac:dyDescent="0.25"/>
    <row r="164729" ht="15" customHeight="1" x14ac:dyDescent="0.25"/>
    <row r="164737" ht="15" customHeight="1" x14ac:dyDescent="0.25"/>
    <row r="164745" ht="15" customHeight="1" x14ac:dyDescent="0.25"/>
    <row r="164753" ht="15" customHeight="1" x14ac:dyDescent="0.25"/>
    <row r="164761" ht="15" customHeight="1" x14ac:dyDescent="0.25"/>
    <row r="164769" ht="15" customHeight="1" x14ac:dyDescent="0.25"/>
    <row r="164777" ht="15" customHeight="1" x14ac:dyDescent="0.25"/>
    <row r="164785" ht="15" customHeight="1" x14ac:dyDescent="0.25"/>
    <row r="164793" ht="15" customHeight="1" x14ac:dyDescent="0.25"/>
    <row r="164801" ht="15" customHeight="1" x14ac:dyDescent="0.25"/>
    <row r="164809" ht="15" customHeight="1" x14ac:dyDescent="0.25"/>
    <row r="164817" ht="15" customHeight="1" x14ac:dyDescent="0.25"/>
    <row r="164825" ht="15" customHeight="1" x14ac:dyDescent="0.25"/>
    <row r="164833" ht="15" customHeight="1" x14ac:dyDescent="0.25"/>
    <row r="164841" ht="15" customHeight="1" x14ac:dyDescent="0.25"/>
    <row r="164849" ht="15" customHeight="1" x14ac:dyDescent="0.25"/>
    <row r="164857" ht="15" customHeight="1" x14ac:dyDescent="0.25"/>
    <row r="164865" ht="15" customHeight="1" x14ac:dyDescent="0.25"/>
    <row r="164873" ht="15" customHeight="1" x14ac:dyDescent="0.25"/>
    <row r="164881" ht="15" customHeight="1" x14ac:dyDescent="0.25"/>
    <row r="164889" ht="15" customHeight="1" x14ac:dyDescent="0.25"/>
    <row r="164897" ht="15" customHeight="1" x14ac:dyDescent="0.25"/>
    <row r="164905" ht="15" customHeight="1" x14ac:dyDescent="0.25"/>
    <row r="164913" ht="15" customHeight="1" x14ac:dyDescent="0.25"/>
    <row r="164921" ht="15" customHeight="1" x14ac:dyDescent="0.25"/>
    <row r="164929" ht="15" customHeight="1" x14ac:dyDescent="0.25"/>
    <row r="164937" ht="15" customHeight="1" x14ac:dyDescent="0.25"/>
    <row r="164945" ht="15" customHeight="1" x14ac:dyDescent="0.25"/>
    <row r="164953" ht="15" customHeight="1" x14ac:dyDescent="0.25"/>
    <row r="164961" ht="15" customHeight="1" x14ac:dyDescent="0.25"/>
    <row r="164969" ht="15" customHeight="1" x14ac:dyDescent="0.25"/>
    <row r="164977" ht="15" customHeight="1" x14ac:dyDescent="0.25"/>
    <row r="164985" ht="15" customHeight="1" x14ac:dyDescent="0.25"/>
    <row r="164993" ht="15" customHeight="1" x14ac:dyDescent="0.25"/>
    <row r="165001" ht="15" customHeight="1" x14ac:dyDescent="0.25"/>
    <row r="165009" ht="15" customHeight="1" x14ac:dyDescent="0.25"/>
    <row r="165017" ht="15" customHeight="1" x14ac:dyDescent="0.25"/>
    <row r="165025" ht="15" customHeight="1" x14ac:dyDescent="0.25"/>
    <row r="165033" ht="15" customHeight="1" x14ac:dyDescent="0.25"/>
    <row r="165041" ht="15" customHeight="1" x14ac:dyDescent="0.25"/>
    <row r="165049" ht="15" customHeight="1" x14ac:dyDescent="0.25"/>
    <row r="165057" ht="15" customHeight="1" x14ac:dyDescent="0.25"/>
    <row r="165065" ht="15" customHeight="1" x14ac:dyDescent="0.25"/>
    <row r="165073" ht="15" customHeight="1" x14ac:dyDescent="0.25"/>
    <row r="165081" ht="15" customHeight="1" x14ac:dyDescent="0.25"/>
    <row r="165089" ht="15" customHeight="1" x14ac:dyDescent="0.25"/>
    <row r="165097" ht="15" customHeight="1" x14ac:dyDescent="0.25"/>
    <row r="165105" ht="15" customHeight="1" x14ac:dyDescent="0.25"/>
    <row r="165113" ht="15" customHeight="1" x14ac:dyDescent="0.25"/>
    <row r="165121" ht="15" customHeight="1" x14ac:dyDescent="0.25"/>
    <row r="165129" ht="15" customHeight="1" x14ac:dyDescent="0.25"/>
    <row r="165137" ht="15" customHeight="1" x14ac:dyDescent="0.25"/>
    <row r="165145" ht="15" customHeight="1" x14ac:dyDescent="0.25"/>
    <row r="165153" ht="15" customHeight="1" x14ac:dyDescent="0.25"/>
    <row r="165161" ht="15" customHeight="1" x14ac:dyDescent="0.25"/>
    <row r="165169" ht="15" customHeight="1" x14ac:dyDescent="0.25"/>
    <row r="165177" ht="15" customHeight="1" x14ac:dyDescent="0.25"/>
    <row r="165185" ht="15" customHeight="1" x14ac:dyDescent="0.25"/>
    <row r="165193" ht="15" customHeight="1" x14ac:dyDescent="0.25"/>
    <row r="165201" ht="15" customHeight="1" x14ac:dyDescent="0.25"/>
    <row r="165209" ht="15" customHeight="1" x14ac:dyDescent="0.25"/>
    <row r="165217" ht="15" customHeight="1" x14ac:dyDescent="0.25"/>
    <row r="165225" ht="15" customHeight="1" x14ac:dyDescent="0.25"/>
    <row r="165233" ht="15" customHeight="1" x14ac:dyDescent="0.25"/>
    <row r="165241" ht="15" customHeight="1" x14ac:dyDescent="0.25"/>
    <row r="165249" ht="15" customHeight="1" x14ac:dyDescent="0.25"/>
    <row r="165257" ht="15" customHeight="1" x14ac:dyDescent="0.25"/>
    <row r="165265" ht="15" customHeight="1" x14ac:dyDescent="0.25"/>
    <row r="165273" ht="15" customHeight="1" x14ac:dyDescent="0.25"/>
    <row r="165281" ht="15" customHeight="1" x14ac:dyDescent="0.25"/>
    <row r="165289" ht="15" customHeight="1" x14ac:dyDescent="0.25"/>
    <row r="165297" ht="15" customHeight="1" x14ac:dyDescent="0.25"/>
    <row r="165305" ht="15" customHeight="1" x14ac:dyDescent="0.25"/>
    <row r="165313" ht="15" customHeight="1" x14ac:dyDescent="0.25"/>
    <row r="165321" ht="15" customHeight="1" x14ac:dyDescent="0.25"/>
    <row r="165329" ht="15" customHeight="1" x14ac:dyDescent="0.25"/>
    <row r="165337" ht="15" customHeight="1" x14ac:dyDescent="0.25"/>
    <row r="165345" ht="15" customHeight="1" x14ac:dyDescent="0.25"/>
    <row r="165353" ht="15" customHeight="1" x14ac:dyDescent="0.25"/>
    <row r="165361" ht="15" customHeight="1" x14ac:dyDescent="0.25"/>
    <row r="165369" ht="15" customHeight="1" x14ac:dyDescent="0.25"/>
    <row r="165377" ht="15" customHeight="1" x14ac:dyDescent="0.25"/>
    <row r="165385" ht="15" customHeight="1" x14ac:dyDescent="0.25"/>
    <row r="165393" ht="15" customHeight="1" x14ac:dyDescent="0.25"/>
    <row r="165401" ht="15" customHeight="1" x14ac:dyDescent="0.25"/>
    <row r="165409" ht="15" customHeight="1" x14ac:dyDescent="0.25"/>
    <row r="165417" ht="15" customHeight="1" x14ac:dyDescent="0.25"/>
    <row r="165425" ht="15" customHeight="1" x14ac:dyDescent="0.25"/>
    <row r="165433" ht="15" customHeight="1" x14ac:dyDescent="0.25"/>
    <row r="165441" ht="15" customHeight="1" x14ac:dyDescent="0.25"/>
    <row r="165449" ht="15" customHeight="1" x14ac:dyDescent="0.25"/>
    <row r="165457" ht="15" customHeight="1" x14ac:dyDescent="0.25"/>
    <row r="165465" ht="15" customHeight="1" x14ac:dyDescent="0.25"/>
    <row r="165473" ht="15" customHeight="1" x14ac:dyDescent="0.25"/>
    <row r="165481" ht="15" customHeight="1" x14ac:dyDescent="0.25"/>
    <row r="165489" ht="15" customHeight="1" x14ac:dyDescent="0.25"/>
    <row r="165497" ht="15" customHeight="1" x14ac:dyDescent="0.25"/>
    <row r="165505" ht="15" customHeight="1" x14ac:dyDescent="0.25"/>
    <row r="165513" ht="15" customHeight="1" x14ac:dyDescent="0.25"/>
    <row r="165521" ht="15" customHeight="1" x14ac:dyDescent="0.25"/>
    <row r="165529" ht="15" customHeight="1" x14ac:dyDescent="0.25"/>
    <row r="165537" ht="15" customHeight="1" x14ac:dyDescent="0.25"/>
    <row r="165545" ht="15" customHeight="1" x14ac:dyDescent="0.25"/>
    <row r="165553" ht="15" customHeight="1" x14ac:dyDescent="0.25"/>
    <row r="165561" ht="15" customHeight="1" x14ac:dyDescent="0.25"/>
    <row r="165569" ht="15" customHeight="1" x14ac:dyDescent="0.25"/>
    <row r="165577" ht="15" customHeight="1" x14ac:dyDescent="0.25"/>
    <row r="165585" ht="15" customHeight="1" x14ac:dyDescent="0.25"/>
    <row r="165593" ht="15" customHeight="1" x14ac:dyDescent="0.25"/>
    <row r="165601" ht="15" customHeight="1" x14ac:dyDescent="0.25"/>
    <row r="165609" ht="15" customHeight="1" x14ac:dyDescent="0.25"/>
    <row r="165617" ht="15" customHeight="1" x14ac:dyDescent="0.25"/>
    <row r="165625" ht="15" customHeight="1" x14ac:dyDescent="0.25"/>
    <row r="165633" ht="15" customHeight="1" x14ac:dyDescent="0.25"/>
    <row r="165641" ht="15" customHeight="1" x14ac:dyDescent="0.25"/>
    <row r="165649" ht="15" customHeight="1" x14ac:dyDescent="0.25"/>
    <row r="165657" ht="15" customHeight="1" x14ac:dyDescent="0.25"/>
    <row r="165665" ht="15" customHeight="1" x14ac:dyDescent="0.25"/>
    <row r="165673" ht="15" customHeight="1" x14ac:dyDescent="0.25"/>
    <row r="165681" ht="15" customHeight="1" x14ac:dyDescent="0.25"/>
    <row r="165689" ht="15" customHeight="1" x14ac:dyDescent="0.25"/>
    <row r="165697" ht="15" customHeight="1" x14ac:dyDescent="0.25"/>
    <row r="165705" ht="15" customHeight="1" x14ac:dyDescent="0.25"/>
    <row r="165713" ht="15" customHeight="1" x14ac:dyDescent="0.25"/>
    <row r="165721" ht="15" customHeight="1" x14ac:dyDescent="0.25"/>
    <row r="165729" ht="15" customHeight="1" x14ac:dyDescent="0.25"/>
    <row r="165737" ht="15" customHeight="1" x14ac:dyDescent="0.25"/>
    <row r="165745" ht="15" customHeight="1" x14ac:dyDescent="0.25"/>
    <row r="165753" ht="15" customHeight="1" x14ac:dyDescent="0.25"/>
    <row r="165761" ht="15" customHeight="1" x14ac:dyDescent="0.25"/>
    <row r="165769" ht="15" customHeight="1" x14ac:dyDescent="0.25"/>
    <row r="165777" ht="15" customHeight="1" x14ac:dyDescent="0.25"/>
    <row r="165785" ht="15" customHeight="1" x14ac:dyDescent="0.25"/>
    <row r="165793" ht="15" customHeight="1" x14ac:dyDescent="0.25"/>
    <row r="165801" ht="15" customHeight="1" x14ac:dyDescent="0.25"/>
    <row r="165809" ht="15" customHeight="1" x14ac:dyDescent="0.25"/>
    <row r="165817" ht="15" customHeight="1" x14ac:dyDescent="0.25"/>
    <row r="165825" ht="15" customHeight="1" x14ac:dyDescent="0.25"/>
    <row r="165833" ht="15" customHeight="1" x14ac:dyDescent="0.25"/>
    <row r="165841" ht="15" customHeight="1" x14ac:dyDescent="0.25"/>
    <row r="165849" ht="15" customHeight="1" x14ac:dyDescent="0.25"/>
    <row r="165857" ht="15" customHeight="1" x14ac:dyDescent="0.25"/>
    <row r="165865" ht="15" customHeight="1" x14ac:dyDescent="0.25"/>
    <row r="165873" ht="15" customHeight="1" x14ac:dyDescent="0.25"/>
    <row r="165881" ht="15" customHeight="1" x14ac:dyDescent="0.25"/>
    <row r="165889" ht="15" customHeight="1" x14ac:dyDescent="0.25"/>
    <row r="165897" ht="15" customHeight="1" x14ac:dyDescent="0.25"/>
    <row r="165905" ht="15" customHeight="1" x14ac:dyDescent="0.25"/>
    <row r="165913" ht="15" customHeight="1" x14ac:dyDescent="0.25"/>
    <row r="165921" ht="15" customHeight="1" x14ac:dyDescent="0.25"/>
    <row r="165929" ht="15" customHeight="1" x14ac:dyDescent="0.25"/>
    <row r="165937" ht="15" customHeight="1" x14ac:dyDescent="0.25"/>
    <row r="165945" ht="15" customHeight="1" x14ac:dyDescent="0.25"/>
    <row r="165953" ht="15" customHeight="1" x14ac:dyDescent="0.25"/>
    <row r="165961" ht="15" customHeight="1" x14ac:dyDescent="0.25"/>
    <row r="165969" ht="15" customHeight="1" x14ac:dyDescent="0.25"/>
    <row r="165977" ht="15" customHeight="1" x14ac:dyDescent="0.25"/>
    <row r="165985" ht="15" customHeight="1" x14ac:dyDescent="0.25"/>
    <row r="165993" ht="15" customHeight="1" x14ac:dyDescent="0.25"/>
    <row r="166001" ht="15" customHeight="1" x14ac:dyDescent="0.25"/>
    <row r="166009" ht="15" customHeight="1" x14ac:dyDescent="0.25"/>
    <row r="166017" ht="15" customHeight="1" x14ac:dyDescent="0.25"/>
    <row r="166025" ht="15" customHeight="1" x14ac:dyDescent="0.25"/>
    <row r="166033" ht="15" customHeight="1" x14ac:dyDescent="0.25"/>
    <row r="166041" ht="15" customHeight="1" x14ac:dyDescent="0.25"/>
    <row r="166049" ht="15" customHeight="1" x14ac:dyDescent="0.25"/>
    <row r="166057" ht="15" customHeight="1" x14ac:dyDescent="0.25"/>
    <row r="166065" ht="15" customHeight="1" x14ac:dyDescent="0.25"/>
    <row r="166073" ht="15" customHeight="1" x14ac:dyDescent="0.25"/>
    <row r="166081" ht="15" customHeight="1" x14ac:dyDescent="0.25"/>
    <row r="166089" ht="15" customHeight="1" x14ac:dyDescent="0.25"/>
    <row r="166097" ht="15" customHeight="1" x14ac:dyDescent="0.25"/>
    <row r="166105" ht="15" customHeight="1" x14ac:dyDescent="0.25"/>
    <row r="166113" ht="15" customHeight="1" x14ac:dyDescent="0.25"/>
    <row r="166121" ht="15" customHeight="1" x14ac:dyDescent="0.25"/>
    <row r="166129" ht="15" customHeight="1" x14ac:dyDescent="0.25"/>
    <row r="166137" ht="15" customHeight="1" x14ac:dyDescent="0.25"/>
    <row r="166145" ht="15" customHeight="1" x14ac:dyDescent="0.25"/>
    <row r="166153" ht="15" customHeight="1" x14ac:dyDescent="0.25"/>
    <row r="166161" ht="15" customHeight="1" x14ac:dyDescent="0.25"/>
    <row r="166169" ht="15" customHeight="1" x14ac:dyDescent="0.25"/>
    <row r="166177" ht="15" customHeight="1" x14ac:dyDescent="0.25"/>
    <row r="166185" ht="15" customHeight="1" x14ac:dyDescent="0.25"/>
    <row r="166193" ht="15" customHeight="1" x14ac:dyDescent="0.25"/>
    <row r="166201" ht="15" customHeight="1" x14ac:dyDescent="0.25"/>
    <row r="166209" ht="15" customHeight="1" x14ac:dyDescent="0.25"/>
    <row r="166217" ht="15" customHeight="1" x14ac:dyDescent="0.25"/>
    <row r="166225" ht="15" customHeight="1" x14ac:dyDescent="0.25"/>
    <row r="166233" ht="15" customHeight="1" x14ac:dyDescent="0.25"/>
    <row r="166241" ht="15" customHeight="1" x14ac:dyDescent="0.25"/>
    <row r="166249" ht="15" customHeight="1" x14ac:dyDescent="0.25"/>
    <row r="166257" ht="15" customHeight="1" x14ac:dyDescent="0.25"/>
    <row r="166265" ht="15" customHeight="1" x14ac:dyDescent="0.25"/>
    <row r="166273" ht="15" customHeight="1" x14ac:dyDescent="0.25"/>
    <row r="166281" ht="15" customHeight="1" x14ac:dyDescent="0.25"/>
    <row r="166289" ht="15" customHeight="1" x14ac:dyDescent="0.25"/>
    <row r="166297" ht="15" customHeight="1" x14ac:dyDescent="0.25"/>
    <row r="166305" ht="15" customHeight="1" x14ac:dyDescent="0.25"/>
    <row r="166313" ht="15" customHeight="1" x14ac:dyDescent="0.25"/>
    <row r="166321" ht="15" customHeight="1" x14ac:dyDescent="0.25"/>
    <row r="166329" ht="15" customHeight="1" x14ac:dyDescent="0.25"/>
    <row r="166337" ht="15" customHeight="1" x14ac:dyDescent="0.25"/>
    <row r="166345" ht="15" customHeight="1" x14ac:dyDescent="0.25"/>
    <row r="166353" ht="15" customHeight="1" x14ac:dyDescent="0.25"/>
    <row r="166361" ht="15" customHeight="1" x14ac:dyDescent="0.25"/>
    <row r="166369" ht="15" customHeight="1" x14ac:dyDescent="0.25"/>
    <row r="166377" ht="15" customHeight="1" x14ac:dyDescent="0.25"/>
    <row r="166385" ht="15" customHeight="1" x14ac:dyDescent="0.25"/>
    <row r="166393" ht="15" customHeight="1" x14ac:dyDescent="0.25"/>
    <row r="166401" ht="15" customHeight="1" x14ac:dyDescent="0.25"/>
    <row r="166409" ht="15" customHeight="1" x14ac:dyDescent="0.25"/>
    <row r="166417" ht="15" customHeight="1" x14ac:dyDescent="0.25"/>
    <row r="166425" ht="15" customHeight="1" x14ac:dyDescent="0.25"/>
    <row r="166433" ht="15" customHeight="1" x14ac:dyDescent="0.25"/>
    <row r="166441" ht="15" customHeight="1" x14ac:dyDescent="0.25"/>
    <row r="166449" ht="15" customHeight="1" x14ac:dyDescent="0.25"/>
    <row r="166457" ht="15" customHeight="1" x14ac:dyDescent="0.25"/>
    <row r="166465" ht="15" customHeight="1" x14ac:dyDescent="0.25"/>
    <row r="166473" ht="15" customHeight="1" x14ac:dyDescent="0.25"/>
    <row r="166481" ht="15" customHeight="1" x14ac:dyDescent="0.25"/>
    <row r="166489" ht="15" customHeight="1" x14ac:dyDescent="0.25"/>
    <row r="166497" ht="15" customHeight="1" x14ac:dyDescent="0.25"/>
    <row r="166505" ht="15" customHeight="1" x14ac:dyDescent="0.25"/>
    <row r="166513" ht="15" customHeight="1" x14ac:dyDescent="0.25"/>
    <row r="166521" ht="15" customHeight="1" x14ac:dyDescent="0.25"/>
    <row r="166529" ht="15" customHeight="1" x14ac:dyDescent="0.25"/>
    <row r="166537" ht="15" customHeight="1" x14ac:dyDescent="0.25"/>
    <row r="166545" ht="15" customHeight="1" x14ac:dyDescent="0.25"/>
    <row r="166553" ht="15" customHeight="1" x14ac:dyDescent="0.25"/>
    <row r="166561" ht="15" customHeight="1" x14ac:dyDescent="0.25"/>
    <row r="166569" ht="15" customHeight="1" x14ac:dyDescent="0.25"/>
    <row r="166577" ht="15" customHeight="1" x14ac:dyDescent="0.25"/>
    <row r="166585" ht="15" customHeight="1" x14ac:dyDescent="0.25"/>
    <row r="166593" ht="15" customHeight="1" x14ac:dyDescent="0.25"/>
    <row r="166601" ht="15" customHeight="1" x14ac:dyDescent="0.25"/>
    <row r="166609" ht="15" customHeight="1" x14ac:dyDescent="0.25"/>
    <row r="166617" ht="15" customHeight="1" x14ac:dyDescent="0.25"/>
    <row r="166625" ht="15" customHeight="1" x14ac:dyDescent="0.25"/>
    <row r="166633" ht="15" customHeight="1" x14ac:dyDescent="0.25"/>
    <row r="166641" ht="15" customHeight="1" x14ac:dyDescent="0.25"/>
    <row r="166649" ht="15" customHeight="1" x14ac:dyDescent="0.25"/>
    <row r="166657" ht="15" customHeight="1" x14ac:dyDescent="0.25"/>
    <row r="166665" ht="15" customHeight="1" x14ac:dyDescent="0.25"/>
    <row r="166673" ht="15" customHeight="1" x14ac:dyDescent="0.25"/>
    <row r="166681" ht="15" customHeight="1" x14ac:dyDescent="0.25"/>
    <row r="166689" ht="15" customHeight="1" x14ac:dyDescent="0.25"/>
    <row r="166697" ht="15" customHeight="1" x14ac:dyDescent="0.25"/>
    <row r="166705" ht="15" customHeight="1" x14ac:dyDescent="0.25"/>
    <row r="166713" ht="15" customHeight="1" x14ac:dyDescent="0.25"/>
    <row r="166721" ht="15" customHeight="1" x14ac:dyDescent="0.25"/>
    <row r="166729" ht="15" customHeight="1" x14ac:dyDescent="0.25"/>
    <row r="166737" ht="15" customHeight="1" x14ac:dyDescent="0.25"/>
    <row r="166745" ht="15" customHeight="1" x14ac:dyDescent="0.25"/>
    <row r="166753" ht="15" customHeight="1" x14ac:dyDescent="0.25"/>
    <row r="166761" ht="15" customHeight="1" x14ac:dyDescent="0.25"/>
    <row r="166769" ht="15" customHeight="1" x14ac:dyDescent="0.25"/>
    <row r="166777" ht="15" customHeight="1" x14ac:dyDescent="0.25"/>
    <row r="166785" ht="15" customHeight="1" x14ac:dyDescent="0.25"/>
    <row r="166793" ht="15" customHeight="1" x14ac:dyDescent="0.25"/>
    <row r="166801" ht="15" customHeight="1" x14ac:dyDescent="0.25"/>
    <row r="166809" ht="15" customHeight="1" x14ac:dyDescent="0.25"/>
    <row r="166817" ht="15" customHeight="1" x14ac:dyDescent="0.25"/>
    <row r="166825" ht="15" customHeight="1" x14ac:dyDescent="0.25"/>
    <row r="166833" ht="15" customHeight="1" x14ac:dyDescent="0.25"/>
    <row r="166841" ht="15" customHeight="1" x14ac:dyDescent="0.25"/>
    <row r="166849" ht="15" customHeight="1" x14ac:dyDescent="0.25"/>
    <row r="166857" ht="15" customHeight="1" x14ac:dyDescent="0.25"/>
    <row r="166865" ht="15" customHeight="1" x14ac:dyDescent="0.25"/>
    <row r="166873" ht="15" customHeight="1" x14ac:dyDescent="0.25"/>
    <row r="166881" ht="15" customHeight="1" x14ac:dyDescent="0.25"/>
    <row r="166889" ht="15" customHeight="1" x14ac:dyDescent="0.25"/>
    <row r="166897" ht="15" customHeight="1" x14ac:dyDescent="0.25"/>
    <row r="166905" ht="15" customHeight="1" x14ac:dyDescent="0.25"/>
    <row r="166913" ht="15" customHeight="1" x14ac:dyDescent="0.25"/>
    <row r="166921" ht="15" customHeight="1" x14ac:dyDescent="0.25"/>
    <row r="166929" ht="15" customHeight="1" x14ac:dyDescent="0.25"/>
    <row r="166937" ht="15" customHeight="1" x14ac:dyDescent="0.25"/>
    <row r="166945" ht="15" customHeight="1" x14ac:dyDescent="0.25"/>
    <row r="166953" ht="15" customHeight="1" x14ac:dyDescent="0.25"/>
    <row r="166961" ht="15" customHeight="1" x14ac:dyDescent="0.25"/>
    <row r="166969" ht="15" customHeight="1" x14ac:dyDescent="0.25"/>
    <row r="166977" ht="15" customHeight="1" x14ac:dyDescent="0.25"/>
    <row r="166985" ht="15" customHeight="1" x14ac:dyDescent="0.25"/>
    <row r="166993" ht="15" customHeight="1" x14ac:dyDescent="0.25"/>
    <row r="167001" ht="15" customHeight="1" x14ac:dyDescent="0.25"/>
    <row r="167009" ht="15" customHeight="1" x14ac:dyDescent="0.25"/>
    <row r="167017" ht="15" customHeight="1" x14ac:dyDescent="0.25"/>
    <row r="167025" ht="15" customHeight="1" x14ac:dyDescent="0.25"/>
    <row r="167033" ht="15" customHeight="1" x14ac:dyDescent="0.25"/>
    <row r="167041" ht="15" customHeight="1" x14ac:dyDescent="0.25"/>
    <row r="167049" ht="15" customHeight="1" x14ac:dyDescent="0.25"/>
    <row r="167057" ht="15" customHeight="1" x14ac:dyDescent="0.25"/>
    <row r="167065" ht="15" customHeight="1" x14ac:dyDescent="0.25"/>
    <row r="167073" ht="15" customHeight="1" x14ac:dyDescent="0.25"/>
    <row r="167081" ht="15" customHeight="1" x14ac:dyDescent="0.25"/>
    <row r="167089" ht="15" customHeight="1" x14ac:dyDescent="0.25"/>
    <row r="167097" ht="15" customHeight="1" x14ac:dyDescent="0.25"/>
    <row r="167105" ht="15" customHeight="1" x14ac:dyDescent="0.25"/>
    <row r="167113" ht="15" customHeight="1" x14ac:dyDescent="0.25"/>
    <row r="167121" ht="15" customHeight="1" x14ac:dyDescent="0.25"/>
    <row r="167129" ht="15" customHeight="1" x14ac:dyDescent="0.25"/>
    <row r="167137" ht="15" customHeight="1" x14ac:dyDescent="0.25"/>
    <row r="167145" ht="15" customHeight="1" x14ac:dyDescent="0.25"/>
    <row r="167153" ht="15" customHeight="1" x14ac:dyDescent="0.25"/>
    <row r="167161" ht="15" customHeight="1" x14ac:dyDescent="0.25"/>
    <row r="167169" ht="15" customHeight="1" x14ac:dyDescent="0.25"/>
    <row r="167177" ht="15" customHeight="1" x14ac:dyDescent="0.25"/>
    <row r="167185" ht="15" customHeight="1" x14ac:dyDescent="0.25"/>
    <row r="167193" ht="15" customHeight="1" x14ac:dyDescent="0.25"/>
    <row r="167201" ht="15" customHeight="1" x14ac:dyDescent="0.25"/>
    <row r="167209" ht="15" customHeight="1" x14ac:dyDescent="0.25"/>
    <row r="167217" ht="15" customHeight="1" x14ac:dyDescent="0.25"/>
    <row r="167225" ht="15" customHeight="1" x14ac:dyDescent="0.25"/>
    <row r="167233" ht="15" customHeight="1" x14ac:dyDescent="0.25"/>
    <row r="167241" ht="15" customHeight="1" x14ac:dyDescent="0.25"/>
    <row r="167249" ht="15" customHeight="1" x14ac:dyDescent="0.25"/>
    <row r="167257" ht="15" customHeight="1" x14ac:dyDescent="0.25"/>
    <row r="167265" ht="15" customHeight="1" x14ac:dyDescent="0.25"/>
    <row r="167273" ht="15" customHeight="1" x14ac:dyDescent="0.25"/>
    <row r="167281" ht="15" customHeight="1" x14ac:dyDescent="0.25"/>
    <row r="167289" ht="15" customHeight="1" x14ac:dyDescent="0.25"/>
    <row r="167297" ht="15" customHeight="1" x14ac:dyDescent="0.25"/>
    <row r="167305" ht="15" customHeight="1" x14ac:dyDescent="0.25"/>
    <row r="167313" ht="15" customHeight="1" x14ac:dyDescent="0.25"/>
    <row r="167321" ht="15" customHeight="1" x14ac:dyDescent="0.25"/>
    <row r="167329" ht="15" customHeight="1" x14ac:dyDescent="0.25"/>
    <row r="167337" ht="15" customHeight="1" x14ac:dyDescent="0.25"/>
    <row r="167345" ht="15" customHeight="1" x14ac:dyDescent="0.25"/>
    <row r="167353" ht="15" customHeight="1" x14ac:dyDescent="0.25"/>
    <row r="167361" ht="15" customHeight="1" x14ac:dyDescent="0.25"/>
    <row r="167369" ht="15" customHeight="1" x14ac:dyDescent="0.25"/>
    <row r="167377" ht="15" customHeight="1" x14ac:dyDescent="0.25"/>
    <row r="167385" ht="15" customHeight="1" x14ac:dyDescent="0.25"/>
    <row r="167393" ht="15" customHeight="1" x14ac:dyDescent="0.25"/>
    <row r="167401" ht="15" customHeight="1" x14ac:dyDescent="0.25"/>
    <row r="167409" ht="15" customHeight="1" x14ac:dyDescent="0.25"/>
    <row r="167417" ht="15" customHeight="1" x14ac:dyDescent="0.25"/>
    <row r="167425" ht="15" customHeight="1" x14ac:dyDescent="0.25"/>
    <row r="167433" ht="15" customHeight="1" x14ac:dyDescent="0.25"/>
    <row r="167441" ht="15" customHeight="1" x14ac:dyDescent="0.25"/>
    <row r="167449" ht="15" customHeight="1" x14ac:dyDescent="0.25"/>
    <row r="167457" ht="15" customHeight="1" x14ac:dyDescent="0.25"/>
    <row r="167465" ht="15" customHeight="1" x14ac:dyDescent="0.25"/>
    <row r="167473" ht="15" customHeight="1" x14ac:dyDescent="0.25"/>
    <row r="167481" ht="15" customHeight="1" x14ac:dyDescent="0.25"/>
    <row r="167489" ht="15" customHeight="1" x14ac:dyDescent="0.25"/>
    <row r="167497" ht="15" customHeight="1" x14ac:dyDescent="0.25"/>
    <row r="167505" ht="15" customHeight="1" x14ac:dyDescent="0.25"/>
    <row r="167513" ht="15" customHeight="1" x14ac:dyDescent="0.25"/>
    <row r="167521" ht="15" customHeight="1" x14ac:dyDescent="0.25"/>
    <row r="167529" ht="15" customHeight="1" x14ac:dyDescent="0.25"/>
    <row r="167537" ht="15" customHeight="1" x14ac:dyDescent="0.25"/>
    <row r="167545" ht="15" customHeight="1" x14ac:dyDescent="0.25"/>
    <row r="167553" ht="15" customHeight="1" x14ac:dyDescent="0.25"/>
    <row r="167561" ht="15" customHeight="1" x14ac:dyDescent="0.25"/>
    <row r="167569" ht="15" customHeight="1" x14ac:dyDescent="0.25"/>
    <row r="167577" ht="15" customHeight="1" x14ac:dyDescent="0.25"/>
    <row r="167585" ht="15" customHeight="1" x14ac:dyDescent="0.25"/>
    <row r="167593" ht="15" customHeight="1" x14ac:dyDescent="0.25"/>
    <row r="167601" ht="15" customHeight="1" x14ac:dyDescent="0.25"/>
    <row r="167609" ht="15" customHeight="1" x14ac:dyDescent="0.25"/>
    <row r="167617" ht="15" customHeight="1" x14ac:dyDescent="0.25"/>
    <row r="167625" ht="15" customHeight="1" x14ac:dyDescent="0.25"/>
    <row r="167633" ht="15" customHeight="1" x14ac:dyDescent="0.25"/>
    <row r="167641" ht="15" customHeight="1" x14ac:dyDescent="0.25"/>
    <row r="167649" ht="15" customHeight="1" x14ac:dyDescent="0.25"/>
    <row r="167657" ht="15" customHeight="1" x14ac:dyDescent="0.25"/>
    <row r="167665" ht="15" customHeight="1" x14ac:dyDescent="0.25"/>
    <row r="167673" ht="15" customHeight="1" x14ac:dyDescent="0.25"/>
    <row r="167681" ht="15" customHeight="1" x14ac:dyDescent="0.25"/>
    <row r="167689" ht="15" customHeight="1" x14ac:dyDescent="0.25"/>
    <row r="167697" ht="15" customHeight="1" x14ac:dyDescent="0.25"/>
    <row r="167705" ht="15" customHeight="1" x14ac:dyDescent="0.25"/>
    <row r="167713" ht="15" customHeight="1" x14ac:dyDescent="0.25"/>
    <row r="167721" ht="15" customHeight="1" x14ac:dyDescent="0.25"/>
    <row r="167729" ht="15" customHeight="1" x14ac:dyDescent="0.25"/>
    <row r="167737" ht="15" customHeight="1" x14ac:dyDescent="0.25"/>
    <row r="167745" ht="15" customHeight="1" x14ac:dyDescent="0.25"/>
    <row r="167753" ht="15" customHeight="1" x14ac:dyDescent="0.25"/>
    <row r="167761" ht="15" customHeight="1" x14ac:dyDescent="0.25"/>
    <row r="167769" ht="15" customHeight="1" x14ac:dyDescent="0.25"/>
    <row r="167777" ht="15" customHeight="1" x14ac:dyDescent="0.25"/>
    <row r="167785" ht="15" customHeight="1" x14ac:dyDescent="0.25"/>
    <row r="167793" ht="15" customHeight="1" x14ac:dyDescent="0.25"/>
    <row r="167801" ht="15" customHeight="1" x14ac:dyDescent="0.25"/>
    <row r="167809" ht="15" customHeight="1" x14ac:dyDescent="0.25"/>
    <row r="167817" ht="15" customHeight="1" x14ac:dyDescent="0.25"/>
    <row r="167825" ht="15" customHeight="1" x14ac:dyDescent="0.25"/>
    <row r="167833" ht="15" customHeight="1" x14ac:dyDescent="0.25"/>
    <row r="167841" ht="15" customHeight="1" x14ac:dyDescent="0.25"/>
    <row r="167849" ht="15" customHeight="1" x14ac:dyDescent="0.25"/>
    <row r="167857" ht="15" customHeight="1" x14ac:dyDescent="0.25"/>
    <row r="167865" ht="15" customHeight="1" x14ac:dyDescent="0.25"/>
    <row r="167873" ht="15" customHeight="1" x14ac:dyDescent="0.25"/>
    <row r="167881" ht="15" customHeight="1" x14ac:dyDescent="0.25"/>
    <row r="167889" ht="15" customHeight="1" x14ac:dyDescent="0.25"/>
    <row r="167897" ht="15" customHeight="1" x14ac:dyDescent="0.25"/>
    <row r="167905" ht="15" customHeight="1" x14ac:dyDescent="0.25"/>
    <row r="167913" ht="15" customHeight="1" x14ac:dyDescent="0.25"/>
    <row r="167921" ht="15" customHeight="1" x14ac:dyDescent="0.25"/>
    <row r="167929" ht="15" customHeight="1" x14ac:dyDescent="0.25"/>
    <row r="167937" ht="15" customHeight="1" x14ac:dyDescent="0.25"/>
    <row r="167945" ht="15" customHeight="1" x14ac:dyDescent="0.25"/>
    <row r="167953" ht="15" customHeight="1" x14ac:dyDescent="0.25"/>
    <row r="167961" ht="15" customHeight="1" x14ac:dyDescent="0.25"/>
    <row r="167969" ht="15" customHeight="1" x14ac:dyDescent="0.25"/>
    <row r="167977" ht="15" customHeight="1" x14ac:dyDescent="0.25"/>
    <row r="167985" ht="15" customHeight="1" x14ac:dyDescent="0.25"/>
    <row r="167993" ht="15" customHeight="1" x14ac:dyDescent="0.25"/>
    <row r="168001" ht="15" customHeight="1" x14ac:dyDescent="0.25"/>
    <row r="168009" ht="15" customHeight="1" x14ac:dyDescent="0.25"/>
    <row r="168017" ht="15" customHeight="1" x14ac:dyDescent="0.25"/>
    <row r="168025" ht="15" customHeight="1" x14ac:dyDescent="0.25"/>
    <row r="168033" ht="15" customHeight="1" x14ac:dyDescent="0.25"/>
    <row r="168041" ht="15" customHeight="1" x14ac:dyDescent="0.25"/>
    <row r="168049" ht="15" customHeight="1" x14ac:dyDescent="0.25"/>
    <row r="168057" ht="15" customHeight="1" x14ac:dyDescent="0.25"/>
    <row r="168065" ht="15" customHeight="1" x14ac:dyDescent="0.25"/>
    <row r="168073" ht="15" customHeight="1" x14ac:dyDescent="0.25"/>
    <row r="168081" ht="15" customHeight="1" x14ac:dyDescent="0.25"/>
    <row r="168089" ht="15" customHeight="1" x14ac:dyDescent="0.25"/>
    <row r="168097" ht="15" customHeight="1" x14ac:dyDescent="0.25"/>
    <row r="168105" ht="15" customHeight="1" x14ac:dyDescent="0.25"/>
    <row r="168113" ht="15" customHeight="1" x14ac:dyDescent="0.25"/>
    <row r="168121" ht="15" customHeight="1" x14ac:dyDescent="0.25"/>
    <row r="168129" ht="15" customHeight="1" x14ac:dyDescent="0.25"/>
    <row r="168137" ht="15" customHeight="1" x14ac:dyDescent="0.25"/>
    <row r="168145" ht="15" customHeight="1" x14ac:dyDescent="0.25"/>
    <row r="168153" ht="15" customHeight="1" x14ac:dyDescent="0.25"/>
    <row r="168161" ht="15" customHeight="1" x14ac:dyDescent="0.25"/>
    <row r="168169" ht="15" customHeight="1" x14ac:dyDescent="0.25"/>
    <row r="168177" ht="15" customHeight="1" x14ac:dyDescent="0.25"/>
    <row r="168185" ht="15" customHeight="1" x14ac:dyDescent="0.25"/>
    <row r="168193" ht="15" customHeight="1" x14ac:dyDescent="0.25"/>
    <row r="168201" ht="15" customHeight="1" x14ac:dyDescent="0.25"/>
    <row r="168209" ht="15" customHeight="1" x14ac:dyDescent="0.25"/>
    <row r="168217" ht="15" customHeight="1" x14ac:dyDescent="0.25"/>
    <row r="168225" ht="15" customHeight="1" x14ac:dyDescent="0.25"/>
    <row r="168233" ht="15" customHeight="1" x14ac:dyDescent="0.25"/>
    <row r="168241" ht="15" customHeight="1" x14ac:dyDescent="0.25"/>
    <row r="168249" ht="15" customHeight="1" x14ac:dyDescent="0.25"/>
    <row r="168257" ht="15" customHeight="1" x14ac:dyDescent="0.25"/>
    <row r="168265" ht="15" customHeight="1" x14ac:dyDescent="0.25"/>
    <row r="168273" ht="15" customHeight="1" x14ac:dyDescent="0.25"/>
    <row r="168281" ht="15" customHeight="1" x14ac:dyDescent="0.25"/>
    <row r="168289" ht="15" customHeight="1" x14ac:dyDescent="0.25"/>
    <row r="168297" ht="15" customHeight="1" x14ac:dyDescent="0.25"/>
    <row r="168305" ht="15" customHeight="1" x14ac:dyDescent="0.25"/>
    <row r="168313" ht="15" customHeight="1" x14ac:dyDescent="0.25"/>
    <row r="168321" ht="15" customHeight="1" x14ac:dyDescent="0.25"/>
    <row r="168329" ht="15" customHeight="1" x14ac:dyDescent="0.25"/>
    <row r="168337" ht="15" customHeight="1" x14ac:dyDescent="0.25"/>
    <row r="168345" ht="15" customHeight="1" x14ac:dyDescent="0.25"/>
    <row r="168353" ht="15" customHeight="1" x14ac:dyDescent="0.25"/>
    <row r="168361" ht="15" customHeight="1" x14ac:dyDescent="0.25"/>
    <row r="168369" ht="15" customHeight="1" x14ac:dyDescent="0.25"/>
    <row r="168377" ht="15" customHeight="1" x14ac:dyDescent="0.25"/>
    <row r="168385" ht="15" customHeight="1" x14ac:dyDescent="0.25"/>
    <row r="168393" ht="15" customHeight="1" x14ac:dyDescent="0.25"/>
    <row r="168401" ht="15" customHeight="1" x14ac:dyDescent="0.25"/>
    <row r="168409" ht="15" customHeight="1" x14ac:dyDescent="0.25"/>
    <row r="168417" ht="15" customHeight="1" x14ac:dyDescent="0.25"/>
    <row r="168425" ht="15" customHeight="1" x14ac:dyDescent="0.25"/>
    <row r="168433" ht="15" customHeight="1" x14ac:dyDescent="0.25"/>
    <row r="168441" ht="15" customHeight="1" x14ac:dyDescent="0.25"/>
    <row r="168449" ht="15" customHeight="1" x14ac:dyDescent="0.25"/>
    <row r="168457" ht="15" customHeight="1" x14ac:dyDescent="0.25"/>
    <row r="168465" ht="15" customHeight="1" x14ac:dyDescent="0.25"/>
    <row r="168473" ht="15" customHeight="1" x14ac:dyDescent="0.25"/>
    <row r="168481" ht="15" customHeight="1" x14ac:dyDescent="0.25"/>
    <row r="168489" ht="15" customHeight="1" x14ac:dyDescent="0.25"/>
    <row r="168497" ht="15" customHeight="1" x14ac:dyDescent="0.25"/>
    <row r="168505" ht="15" customHeight="1" x14ac:dyDescent="0.25"/>
    <row r="168513" ht="15" customHeight="1" x14ac:dyDescent="0.25"/>
    <row r="168521" ht="15" customHeight="1" x14ac:dyDescent="0.25"/>
    <row r="168529" ht="15" customHeight="1" x14ac:dyDescent="0.25"/>
    <row r="168537" ht="15" customHeight="1" x14ac:dyDescent="0.25"/>
    <row r="168545" ht="15" customHeight="1" x14ac:dyDescent="0.25"/>
    <row r="168553" ht="15" customHeight="1" x14ac:dyDescent="0.25"/>
    <row r="168561" ht="15" customHeight="1" x14ac:dyDescent="0.25"/>
    <row r="168569" ht="15" customHeight="1" x14ac:dyDescent="0.25"/>
    <row r="168577" ht="15" customHeight="1" x14ac:dyDescent="0.25"/>
    <row r="168585" ht="15" customHeight="1" x14ac:dyDescent="0.25"/>
    <row r="168593" ht="15" customHeight="1" x14ac:dyDescent="0.25"/>
    <row r="168601" ht="15" customHeight="1" x14ac:dyDescent="0.25"/>
    <row r="168609" ht="15" customHeight="1" x14ac:dyDescent="0.25"/>
    <row r="168617" ht="15" customHeight="1" x14ac:dyDescent="0.25"/>
    <row r="168625" ht="15" customHeight="1" x14ac:dyDescent="0.25"/>
    <row r="168633" ht="15" customHeight="1" x14ac:dyDescent="0.25"/>
    <row r="168641" ht="15" customHeight="1" x14ac:dyDescent="0.25"/>
    <row r="168649" ht="15" customHeight="1" x14ac:dyDescent="0.25"/>
    <row r="168657" ht="15" customHeight="1" x14ac:dyDescent="0.25"/>
    <row r="168665" ht="15" customHeight="1" x14ac:dyDescent="0.25"/>
    <row r="168673" ht="15" customHeight="1" x14ac:dyDescent="0.25"/>
    <row r="168681" ht="15" customHeight="1" x14ac:dyDescent="0.25"/>
    <row r="168689" ht="15" customHeight="1" x14ac:dyDescent="0.25"/>
    <row r="168697" ht="15" customHeight="1" x14ac:dyDescent="0.25"/>
    <row r="168705" ht="15" customHeight="1" x14ac:dyDescent="0.25"/>
    <row r="168713" ht="15" customHeight="1" x14ac:dyDescent="0.25"/>
    <row r="168721" ht="15" customHeight="1" x14ac:dyDescent="0.25"/>
    <row r="168729" ht="15" customHeight="1" x14ac:dyDescent="0.25"/>
    <row r="168737" ht="15" customHeight="1" x14ac:dyDescent="0.25"/>
    <row r="168745" ht="15" customHeight="1" x14ac:dyDescent="0.25"/>
    <row r="168753" ht="15" customHeight="1" x14ac:dyDescent="0.25"/>
    <row r="168761" ht="15" customHeight="1" x14ac:dyDescent="0.25"/>
    <row r="168769" ht="15" customHeight="1" x14ac:dyDescent="0.25"/>
    <row r="168777" ht="15" customHeight="1" x14ac:dyDescent="0.25"/>
    <row r="168785" ht="15" customHeight="1" x14ac:dyDescent="0.25"/>
    <row r="168793" ht="15" customHeight="1" x14ac:dyDescent="0.25"/>
    <row r="168801" ht="15" customHeight="1" x14ac:dyDescent="0.25"/>
    <row r="168809" ht="15" customHeight="1" x14ac:dyDescent="0.25"/>
    <row r="168817" ht="15" customHeight="1" x14ac:dyDescent="0.25"/>
    <row r="168825" ht="15" customHeight="1" x14ac:dyDescent="0.25"/>
    <row r="168833" ht="15" customHeight="1" x14ac:dyDescent="0.25"/>
    <row r="168841" ht="15" customHeight="1" x14ac:dyDescent="0.25"/>
    <row r="168849" ht="15" customHeight="1" x14ac:dyDescent="0.25"/>
    <row r="168857" ht="15" customHeight="1" x14ac:dyDescent="0.25"/>
    <row r="168865" ht="15" customHeight="1" x14ac:dyDescent="0.25"/>
    <row r="168873" ht="15" customHeight="1" x14ac:dyDescent="0.25"/>
    <row r="168881" ht="15" customHeight="1" x14ac:dyDescent="0.25"/>
    <row r="168889" ht="15" customHeight="1" x14ac:dyDescent="0.25"/>
    <row r="168897" ht="15" customHeight="1" x14ac:dyDescent="0.25"/>
    <row r="168905" ht="15" customHeight="1" x14ac:dyDescent="0.25"/>
    <row r="168913" ht="15" customHeight="1" x14ac:dyDescent="0.25"/>
    <row r="168921" ht="15" customHeight="1" x14ac:dyDescent="0.25"/>
    <row r="168929" ht="15" customHeight="1" x14ac:dyDescent="0.25"/>
    <row r="168937" ht="15" customHeight="1" x14ac:dyDescent="0.25"/>
    <row r="168945" ht="15" customHeight="1" x14ac:dyDescent="0.25"/>
    <row r="168953" ht="15" customHeight="1" x14ac:dyDescent="0.25"/>
    <row r="168961" ht="15" customHeight="1" x14ac:dyDescent="0.25"/>
    <row r="168969" ht="15" customHeight="1" x14ac:dyDescent="0.25"/>
    <row r="168977" ht="15" customHeight="1" x14ac:dyDescent="0.25"/>
    <row r="168985" ht="15" customHeight="1" x14ac:dyDescent="0.25"/>
    <row r="168993" ht="15" customHeight="1" x14ac:dyDescent="0.25"/>
    <row r="169001" ht="15" customHeight="1" x14ac:dyDescent="0.25"/>
    <row r="169009" ht="15" customHeight="1" x14ac:dyDescent="0.25"/>
    <row r="169017" ht="15" customHeight="1" x14ac:dyDescent="0.25"/>
    <row r="169025" ht="15" customHeight="1" x14ac:dyDescent="0.25"/>
    <row r="169033" ht="15" customHeight="1" x14ac:dyDescent="0.25"/>
    <row r="169041" ht="15" customHeight="1" x14ac:dyDescent="0.25"/>
    <row r="169049" ht="15" customHeight="1" x14ac:dyDescent="0.25"/>
    <row r="169057" ht="15" customHeight="1" x14ac:dyDescent="0.25"/>
    <row r="169065" ht="15" customHeight="1" x14ac:dyDescent="0.25"/>
    <row r="169073" ht="15" customHeight="1" x14ac:dyDescent="0.25"/>
    <row r="169081" ht="15" customHeight="1" x14ac:dyDescent="0.25"/>
    <row r="169089" ht="15" customHeight="1" x14ac:dyDescent="0.25"/>
    <row r="169097" ht="15" customHeight="1" x14ac:dyDescent="0.25"/>
    <row r="169105" ht="15" customHeight="1" x14ac:dyDescent="0.25"/>
    <row r="169113" ht="15" customHeight="1" x14ac:dyDescent="0.25"/>
    <row r="169121" ht="15" customHeight="1" x14ac:dyDescent="0.25"/>
    <row r="169129" ht="15" customHeight="1" x14ac:dyDescent="0.25"/>
    <row r="169137" ht="15" customHeight="1" x14ac:dyDescent="0.25"/>
    <row r="169145" ht="15" customHeight="1" x14ac:dyDescent="0.25"/>
    <row r="169153" ht="15" customHeight="1" x14ac:dyDescent="0.25"/>
    <row r="169161" ht="15" customHeight="1" x14ac:dyDescent="0.25"/>
    <row r="169169" ht="15" customHeight="1" x14ac:dyDescent="0.25"/>
    <row r="169177" ht="15" customHeight="1" x14ac:dyDescent="0.25"/>
    <row r="169185" ht="15" customHeight="1" x14ac:dyDescent="0.25"/>
    <row r="169193" ht="15" customHeight="1" x14ac:dyDescent="0.25"/>
    <row r="169201" ht="15" customHeight="1" x14ac:dyDescent="0.25"/>
    <row r="169209" ht="15" customHeight="1" x14ac:dyDescent="0.25"/>
    <row r="169217" ht="15" customHeight="1" x14ac:dyDescent="0.25"/>
    <row r="169225" ht="15" customHeight="1" x14ac:dyDescent="0.25"/>
    <row r="169233" ht="15" customHeight="1" x14ac:dyDescent="0.25"/>
    <row r="169241" ht="15" customHeight="1" x14ac:dyDescent="0.25"/>
    <row r="169249" ht="15" customHeight="1" x14ac:dyDescent="0.25"/>
    <row r="169257" ht="15" customHeight="1" x14ac:dyDescent="0.25"/>
    <row r="169265" ht="15" customHeight="1" x14ac:dyDescent="0.25"/>
    <row r="169273" ht="15" customHeight="1" x14ac:dyDescent="0.25"/>
    <row r="169281" ht="15" customHeight="1" x14ac:dyDescent="0.25"/>
    <row r="169289" ht="15" customHeight="1" x14ac:dyDescent="0.25"/>
    <row r="169297" ht="15" customHeight="1" x14ac:dyDescent="0.25"/>
    <row r="169305" ht="15" customHeight="1" x14ac:dyDescent="0.25"/>
    <row r="169313" ht="15" customHeight="1" x14ac:dyDescent="0.25"/>
    <row r="169321" ht="15" customHeight="1" x14ac:dyDescent="0.25"/>
    <row r="169329" ht="15" customHeight="1" x14ac:dyDescent="0.25"/>
    <row r="169337" ht="15" customHeight="1" x14ac:dyDescent="0.25"/>
    <row r="169345" ht="15" customHeight="1" x14ac:dyDescent="0.25"/>
    <row r="169353" ht="15" customHeight="1" x14ac:dyDescent="0.25"/>
    <row r="169361" ht="15" customHeight="1" x14ac:dyDescent="0.25"/>
    <row r="169369" ht="15" customHeight="1" x14ac:dyDescent="0.25"/>
    <row r="169377" ht="15" customHeight="1" x14ac:dyDescent="0.25"/>
    <row r="169385" ht="15" customHeight="1" x14ac:dyDescent="0.25"/>
    <row r="169393" ht="15" customHeight="1" x14ac:dyDescent="0.25"/>
    <row r="169401" ht="15" customHeight="1" x14ac:dyDescent="0.25"/>
    <row r="169409" ht="15" customHeight="1" x14ac:dyDescent="0.25"/>
    <row r="169417" ht="15" customHeight="1" x14ac:dyDescent="0.25"/>
    <row r="169425" ht="15" customHeight="1" x14ac:dyDescent="0.25"/>
    <row r="169433" ht="15" customHeight="1" x14ac:dyDescent="0.25"/>
    <row r="169441" ht="15" customHeight="1" x14ac:dyDescent="0.25"/>
    <row r="169449" ht="15" customHeight="1" x14ac:dyDescent="0.25"/>
    <row r="169457" ht="15" customHeight="1" x14ac:dyDescent="0.25"/>
    <row r="169465" ht="15" customHeight="1" x14ac:dyDescent="0.25"/>
    <row r="169473" ht="15" customHeight="1" x14ac:dyDescent="0.25"/>
    <row r="169481" ht="15" customHeight="1" x14ac:dyDescent="0.25"/>
    <row r="169489" ht="15" customHeight="1" x14ac:dyDescent="0.25"/>
    <row r="169497" ht="15" customHeight="1" x14ac:dyDescent="0.25"/>
    <row r="169505" ht="15" customHeight="1" x14ac:dyDescent="0.25"/>
    <row r="169513" ht="15" customHeight="1" x14ac:dyDescent="0.25"/>
    <row r="169521" ht="15" customHeight="1" x14ac:dyDescent="0.25"/>
    <row r="169529" ht="15" customHeight="1" x14ac:dyDescent="0.25"/>
    <row r="169537" ht="15" customHeight="1" x14ac:dyDescent="0.25"/>
    <row r="169545" ht="15" customHeight="1" x14ac:dyDescent="0.25"/>
    <row r="169553" ht="15" customHeight="1" x14ac:dyDescent="0.25"/>
    <row r="169561" ht="15" customHeight="1" x14ac:dyDescent="0.25"/>
    <row r="169569" ht="15" customHeight="1" x14ac:dyDescent="0.25"/>
    <row r="169577" ht="15" customHeight="1" x14ac:dyDescent="0.25"/>
    <row r="169585" ht="15" customHeight="1" x14ac:dyDescent="0.25"/>
    <row r="169593" ht="15" customHeight="1" x14ac:dyDescent="0.25"/>
    <row r="169601" ht="15" customHeight="1" x14ac:dyDescent="0.25"/>
    <row r="169609" ht="15" customHeight="1" x14ac:dyDescent="0.25"/>
    <row r="169617" ht="15" customHeight="1" x14ac:dyDescent="0.25"/>
    <row r="169625" ht="15" customHeight="1" x14ac:dyDescent="0.25"/>
    <row r="169633" ht="15" customHeight="1" x14ac:dyDescent="0.25"/>
    <row r="169641" ht="15" customHeight="1" x14ac:dyDescent="0.25"/>
    <row r="169649" ht="15" customHeight="1" x14ac:dyDescent="0.25"/>
    <row r="169657" ht="15" customHeight="1" x14ac:dyDescent="0.25"/>
    <row r="169665" ht="15" customHeight="1" x14ac:dyDescent="0.25"/>
    <row r="169673" ht="15" customHeight="1" x14ac:dyDescent="0.25"/>
    <row r="169681" ht="15" customHeight="1" x14ac:dyDescent="0.25"/>
    <row r="169689" ht="15" customHeight="1" x14ac:dyDescent="0.25"/>
    <row r="169697" ht="15" customHeight="1" x14ac:dyDescent="0.25"/>
    <row r="169705" ht="15" customHeight="1" x14ac:dyDescent="0.25"/>
    <row r="169713" ht="15" customHeight="1" x14ac:dyDescent="0.25"/>
    <row r="169721" ht="15" customHeight="1" x14ac:dyDescent="0.25"/>
    <row r="169729" ht="15" customHeight="1" x14ac:dyDescent="0.25"/>
    <row r="169737" ht="15" customHeight="1" x14ac:dyDescent="0.25"/>
    <row r="169745" ht="15" customHeight="1" x14ac:dyDescent="0.25"/>
    <row r="169753" ht="15" customHeight="1" x14ac:dyDescent="0.25"/>
    <row r="169761" ht="15" customHeight="1" x14ac:dyDescent="0.25"/>
    <row r="169769" ht="15" customHeight="1" x14ac:dyDescent="0.25"/>
    <row r="169777" ht="15" customHeight="1" x14ac:dyDescent="0.25"/>
    <row r="169785" ht="15" customHeight="1" x14ac:dyDescent="0.25"/>
    <row r="169793" ht="15" customHeight="1" x14ac:dyDescent="0.25"/>
    <row r="169801" ht="15" customHeight="1" x14ac:dyDescent="0.25"/>
    <row r="169809" ht="15" customHeight="1" x14ac:dyDescent="0.25"/>
    <row r="169817" ht="15" customHeight="1" x14ac:dyDescent="0.25"/>
    <row r="169825" ht="15" customHeight="1" x14ac:dyDescent="0.25"/>
    <row r="169833" ht="15" customHeight="1" x14ac:dyDescent="0.25"/>
    <row r="169841" ht="15" customHeight="1" x14ac:dyDescent="0.25"/>
    <row r="169849" ht="15" customHeight="1" x14ac:dyDescent="0.25"/>
    <row r="169857" ht="15" customHeight="1" x14ac:dyDescent="0.25"/>
    <row r="169865" ht="15" customHeight="1" x14ac:dyDescent="0.25"/>
    <row r="169873" ht="15" customHeight="1" x14ac:dyDescent="0.25"/>
    <row r="169881" ht="15" customHeight="1" x14ac:dyDescent="0.25"/>
    <row r="169889" ht="15" customHeight="1" x14ac:dyDescent="0.25"/>
    <row r="169897" ht="15" customHeight="1" x14ac:dyDescent="0.25"/>
    <row r="169905" ht="15" customHeight="1" x14ac:dyDescent="0.25"/>
    <row r="169913" ht="15" customHeight="1" x14ac:dyDescent="0.25"/>
    <row r="169921" ht="15" customHeight="1" x14ac:dyDescent="0.25"/>
    <row r="169929" ht="15" customHeight="1" x14ac:dyDescent="0.25"/>
    <row r="169937" ht="15" customHeight="1" x14ac:dyDescent="0.25"/>
    <row r="169945" ht="15" customHeight="1" x14ac:dyDescent="0.25"/>
    <row r="169953" ht="15" customHeight="1" x14ac:dyDescent="0.25"/>
    <row r="169961" ht="15" customHeight="1" x14ac:dyDescent="0.25"/>
    <row r="169969" ht="15" customHeight="1" x14ac:dyDescent="0.25"/>
    <row r="169977" ht="15" customHeight="1" x14ac:dyDescent="0.25"/>
    <row r="169985" ht="15" customHeight="1" x14ac:dyDescent="0.25"/>
    <row r="169993" ht="15" customHeight="1" x14ac:dyDescent="0.25"/>
    <row r="170001" ht="15" customHeight="1" x14ac:dyDescent="0.25"/>
    <row r="170009" ht="15" customHeight="1" x14ac:dyDescent="0.25"/>
    <row r="170017" ht="15" customHeight="1" x14ac:dyDescent="0.25"/>
    <row r="170025" ht="15" customHeight="1" x14ac:dyDescent="0.25"/>
    <row r="170033" ht="15" customHeight="1" x14ac:dyDescent="0.25"/>
    <row r="170041" ht="15" customHeight="1" x14ac:dyDescent="0.25"/>
    <row r="170049" ht="15" customHeight="1" x14ac:dyDescent="0.25"/>
    <row r="170057" ht="15" customHeight="1" x14ac:dyDescent="0.25"/>
    <row r="170065" ht="15" customHeight="1" x14ac:dyDescent="0.25"/>
    <row r="170073" ht="15" customHeight="1" x14ac:dyDescent="0.25"/>
    <row r="170081" ht="15" customHeight="1" x14ac:dyDescent="0.25"/>
    <row r="170089" ht="15" customHeight="1" x14ac:dyDescent="0.25"/>
    <row r="170097" ht="15" customHeight="1" x14ac:dyDescent="0.25"/>
    <row r="170105" ht="15" customHeight="1" x14ac:dyDescent="0.25"/>
    <row r="170113" ht="15" customHeight="1" x14ac:dyDescent="0.25"/>
    <row r="170121" ht="15" customHeight="1" x14ac:dyDescent="0.25"/>
    <row r="170129" ht="15" customHeight="1" x14ac:dyDescent="0.25"/>
    <row r="170137" ht="15" customHeight="1" x14ac:dyDescent="0.25"/>
    <row r="170145" ht="15" customHeight="1" x14ac:dyDescent="0.25"/>
    <row r="170153" ht="15" customHeight="1" x14ac:dyDescent="0.25"/>
    <row r="170161" ht="15" customHeight="1" x14ac:dyDescent="0.25"/>
    <row r="170169" ht="15" customHeight="1" x14ac:dyDescent="0.25"/>
    <row r="170177" ht="15" customHeight="1" x14ac:dyDescent="0.25"/>
    <row r="170185" ht="15" customHeight="1" x14ac:dyDescent="0.25"/>
    <row r="170193" ht="15" customHeight="1" x14ac:dyDescent="0.25"/>
    <row r="170201" ht="15" customHeight="1" x14ac:dyDescent="0.25"/>
    <row r="170209" ht="15" customHeight="1" x14ac:dyDescent="0.25"/>
    <row r="170217" ht="15" customHeight="1" x14ac:dyDescent="0.25"/>
    <row r="170225" ht="15" customHeight="1" x14ac:dyDescent="0.25"/>
    <row r="170233" ht="15" customHeight="1" x14ac:dyDescent="0.25"/>
    <row r="170241" ht="15" customHeight="1" x14ac:dyDescent="0.25"/>
    <row r="170249" ht="15" customHeight="1" x14ac:dyDescent="0.25"/>
    <row r="170257" ht="15" customHeight="1" x14ac:dyDescent="0.25"/>
    <row r="170265" ht="15" customHeight="1" x14ac:dyDescent="0.25"/>
    <row r="170273" ht="15" customHeight="1" x14ac:dyDescent="0.25"/>
    <row r="170281" ht="15" customHeight="1" x14ac:dyDescent="0.25"/>
    <row r="170289" ht="15" customHeight="1" x14ac:dyDescent="0.25"/>
    <row r="170297" ht="15" customHeight="1" x14ac:dyDescent="0.25"/>
    <row r="170305" ht="15" customHeight="1" x14ac:dyDescent="0.25"/>
    <row r="170313" ht="15" customHeight="1" x14ac:dyDescent="0.25"/>
    <row r="170321" ht="15" customHeight="1" x14ac:dyDescent="0.25"/>
    <row r="170329" ht="15" customHeight="1" x14ac:dyDescent="0.25"/>
    <row r="170337" ht="15" customHeight="1" x14ac:dyDescent="0.25"/>
    <row r="170345" ht="15" customHeight="1" x14ac:dyDescent="0.25"/>
    <row r="170353" ht="15" customHeight="1" x14ac:dyDescent="0.25"/>
    <row r="170361" ht="15" customHeight="1" x14ac:dyDescent="0.25"/>
    <row r="170369" ht="15" customHeight="1" x14ac:dyDescent="0.25"/>
    <row r="170377" ht="15" customHeight="1" x14ac:dyDescent="0.25"/>
    <row r="170385" ht="15" customHeight="1" x14ac:dyDescent="0.25"/>
    <row r="170393" ht="15" customHeight="1" x14ac:dyDescent="0.25"/>
    <row r="170401" ht="15" customHeight="1" x14ac:dyDescent="0.25"/>
    <row r="170409" ht="15" customHeight="1" x14ac:dyDescent="0.25"/>
    <row r="170417" ht="15" customHeight="1" x14ac:dyDescent="0.25"/>
    <row r="170425" ht="15" customHeight="1" x14ac:dyDescent="0.25"/>
    <row r="170433" ht="15" customHeight="1" x14ac:dyDescent="0.25"/>
    <row r="170441" ht="15" customHeight="1" x14ac:dyDescent="0.25"/>
    <row r="170449" ht="15" customHeight="1" x14ac:dyDescent="0.25"/>
    <row r="170457" ht="15" customHeight="1" x14ac:dyDescent="0.25"/>
    <row r="170465" ht="15" customHeight="1" x14ac:dyDescent="0.25"/>
    <row r="170473" ht="15" customHeight="1" x14ac:dyDescent="0.25"/>
    <row r="170481" ht="15" customHeight="1" x14ac:dyDescent="0.25"/>
    <row r="170489" ht="15" customHeight="1" x14ac:dyDescent="0.25"/>
    <row r="170497" ht="15" customHeight="1" x14ac:dyDescent="0.25"/>
    <row r="170505" ht="15" customHeight="1" x14ac:dyDescent="0.25"/>
    <row r="170513" ht="15" customHeight="1" x14ac:dyDescent="0.25"/>
    <row r="170521" ht="15" customHeight="1" x14ac:dyDescent="0.25"/>
    <row r="170529" ht="15" customHeight="1" x14ac:dyDescent="0.25"/>
    <row r="170537" ht="15" customHeight="1" x14ac:dyDescent="0.25"/>
    <row r="170545" ht="15" customHeight="1" x14ac:dyDescent="0.25"/>
    <row r="170553" ht="15" customHeight="1" x14ac:dyDescent="0.25"/>
    <row r="170561" ht="15" customHeight="1" x14ac:dyDescent="0.25"/>
    <row r="170569" ht="15" customHeight="1" x14ac:dyDescent="0.25"/>
    <row r="170577" ht="15" customHeight="1" x14ac:dyDescent="0.25"/>
    <row r="170585" ht="15" customHeight="1" x14ac:dyDescent="0.25"/>
    <row r="170593" ht="15" customHeight="1" x14ac:dyDescent="0.25"/>
    <row r="170601" ht="15" customHeight="1" x14ac:dyDescent="0.25"/>
    <row r="170609" ht="15" customHeight="1" x14ac:dyDescent="0.25"/>
    <row r="170617" ht="15" customHeight="1" x14ac:dyDescent="0.25"/>
    <row r="170625" ht="15" customHeight="1" x14ac:dyDescent="0.25"/>
    <row r="170633" ht="15" customHeight="1" x14ac:dyDescent="0.25"/>
    <row r="170641" ht="15" customHeight="1" x14ac:dyDescent="0.25"/>
    <row r="170649" ht="15" customHeight="1" x14ac:dyDescent="0.25"/>
    <row r="170657" ht="15" customHeight="1" x14ac:dyDescent="0.25"/>
    <row r="170665" ht="15" customHeight="1" x14ac:dyDescent="0.25"/>
    <row r="170673" ht="15" customHeight="1" x14ac:dyDescent="0.25"/>
    <row r="170681" ht="15" customHeight="1" x14ac:dyDescent="0.25"/>
    <row r="170689" ht="15" customHeight="1" x14ac:dyDescent="0.25"/>
    <row r="170697" ht="15" customHeight="1" x14ac:dyDescent="0.25"/>
    <row r="170705" ht="15" customHeight="1" x14ac:dyDescent="0.25"/>
    <row r="170713" ht="15" customHeight="1" x14ac:dyDescent="0.25"/>
    <row r="170721" ht="15" customHeight="1" x14ac:dyDescent="0.25"/>
    <row r="170729" ht="15" customHeight="1" x14ac:dyDescent="0.25"/>
    <row r="170737" ht="15" customHeight="1" x14ac:dyDescent="0.25"/>
    <row r="170745" ht="15" customHeight="1" x14ac:dyDescent="0.25"/>
    <row r="170753" ht="15" customHeight="1" x14ac:dyDescent="0.25"/>
    <row r="170761" ht="15" customHeight="1" x14ac:dyDescent="0.25"/>
    <row r="170769" ht="15" customHeight="1" x14ac:dyDescent="0.25"/>
    <row r="170777" ht="15" customHeight="1" x14ac:dyDescent="0.25"/>
    <row r="170785" ht="15" customHeight="1" x14ac:dyDescent="0.25"/>
    <row r="170793" ht="15" customHeight="1" x14ac:dyDescent="0.25"/>
    <row r="170801" ht="15" customHeight="1" x14ac:dyDescent="0.25"/>
    <row r="170809" ht="15" customHeight="1" x14ac:dyDescent="0.25"/>
    <row r="170817" ht="15" customHeight="1" x14ac:dyDescent="0.25"/>
    <row r="170825" ht="15" customHeight="1" x14ac:dyDescent="0.25"/>
    <row r="170833" ht="15" customHeight="1" x14ac:dyDescent="0.25"/>
    <row r="170841" ht="15" customHeight="1" x14ac:dyDescent="0.25"/>
    <row r="170849" ht="15" customHeight="1" x14ac:dyDescent="0.25"/>
    <row r="170857" ht="15" customHeight="1" x14ac:dyDescent="0.25"/>
    <row r="170865" ht="15" customHeight="1" x14ac:dyDescent="0.25"/>
    <row r="170873" ht="15" customHeight="1" x14ac:dyDescent="0.25"/>
    <row r="170881" ht="15" customHeight="1" x14ac:dyDescent="0.25"/>
    <row r="170889" ht="15" customHeight="1" x14ac:dyDescent="0.25"/>
    <row r="170897" ht="15" customHeight="1" x14ac:dyDescent="0.25"/>
    <row r="170905" ht="15" customHeight="1" x14ac:dyDescent="0.25"/>
    <row r="170913" ht="15" customHeight="1" x14ac:dyDescent="0.25"/>
    <row r="170921" ht="15" customHeight="1" x14ac:dyDescent="0.25"/>
    <row r="170929" ht="15" customHeight="1" x14ac:dyDescent="0.25"/>
    <row r="170937" ht="15" customHeight="1" x14ac:dyDescent="0.25"/>
    <row r="170945" ht="15" customHeight="1" x14ac:dyDescent="0.25"/>
    <row r="170953" ht="15" customHeight="1" x14ac:dyDescent="0.25"/>
    <row r="170961" ht="15" customHeight="1" x14ac:dyDescent="0.25"/>
    <row r="170969" ht="15" customHeight="1" x14ac:dyDescent="0.25"/>
    <row r="170977" ht="15" customHeight="1" x14ac:dyDescent="0.25"/>
    <row r="170985" ht="15" customHeight="1" x14ac:dyDescent="0.25"/>
    <row r="170993" ht="15" customHeight="1" x14ac:dyDescent="0.25"/>
    <row r="171001" ht="15" customHeight="1" x14ac:dyDescent="0.25"/>
    <row r="171009" ht="15" customHeight="1" x14ac:dyDescent="0.25"/>
    <row r="171017" ht="15" customHeight="1" x14ac:dyDescent="0.25"/>
    <row r="171025" ht="15" customHeight="1" x14ac:dyDescent="0.25"/>
    <row r="171033" ht="15" customHeight="1" x14ac:dyDescent="0.25"/>
    <row r="171041" ht="15" customHeight="1" x14ac:dyDescent="0.25"/>
    <row r="171049" ht="15" customHeight="1" x14ac:dyDescent="0.25"/>
    <row r="171057" ht="15" customHeight="1" x14ac:dyDescent="0.25"/>
    <row r="171065" ht="15" customHeight="1" x14ac:dyDescent="0.25"/>
    <row r="171073" ht="15" customHeight="1" x14ac:dyDescent="0.25"/>
    <row r="171081" ht="15" customHeight="1" x14ac:dyDescent="0.25"/>
    <row r="171089" ht="15" customHeight="1" x14ac:dyDescent="0.25"/>
    <row r="171097" ht="15" customHeight="1" x14ac:dyDescent="0.25"/>
    <row r="171105" ht="15" customHeight="1" x14ac:dyDescent="0.25"/>
    <row r="171113" ht="15" customHeight="1" x14ac:dyDescent="0.25"/>
    <row r="171121" ht="15" customHeight="1" x14ac:dyDescent="0.25"/>
    <row r="171129" ht="15" customHeight="1" x14ac:dyDescent="0.25"/>
    <row r="171137" ht="15" customHeight="1" x14ac:dyDescent="0.25"/>
    <row r="171145" ht="15" customHeight="1" x14ac:dyDescent="0.25"/>
    <row r="171153" ht="15" customHeight="1" x14ac:dyDescent="0.25"/>
    <row r="171161" ht="15" customHeight="1" x14ac:dyDescent="0.25"/>
    <row r="171169" ht="15" customHeight="1" x14ac:dyDescent="0.25"/>
    <row r="171177" ht="15" customHeight="1" x14ac:dyDescent="0.25"/>
    <row r="171185" ht="15" customHeight="1" x14ac:dyDescent="0.25"/>
    <row r="171193" ht="15" customHeight="1" x14ac:dyDescent="0.25"/>
    <row r="171201" ht="15" customHeight="1" x14ac:dyDescent="0.25"/>
    <row r="171209" ht="15" customHeight="1" x14ac:dyDescent="0.25"/>
    <row r="171217" ht="15" customHeight="1" x14ac:dyDescent="0.25"/>
    <row r="171225" ht="15" customHeight="1" x14ac:dyDescent="0.25"/>
    <row r="171233" ht="15" customHeight="1" x14ac:dyDescent="0.25"/>
    <row r="171241" ht="15" customHeight="1" x14ac:dyDescent="0.25"/>
    <row r="171249" ht="15" customHeight="1" x14ac:dyDescent="0.25"/>
    <row r="171257" ht="15" customHeight="1" x14ac:dyDescent="0.25"/>
    <row r="171265" ht="15" customHeight="1" x14ac:dyDescent="0.25"/>
    <row r="171273" ht="15" customHeight="1" x14ac:dyDescent="0.25"/>
    <row r="171281" ht="15" customHeight="1" x14ac:dyDescent="0.25"/>
    <row r="171289" ht="15" customHeight="1" x14ac:dyDescent="0.25"/>
    <row r="171297" ht="15" customHeight="1" x14ac:dyDescent="0.25"/>
    <row r="171305" ht="15" customHeight="1" x14ac:dyDescent="0.25"/>
    <row r="171313" ht="15" customHeight="1" x14ac:dyDescent="0.25"/>
    <row r="171321" ht="15" customHeight="1" x14ac:dyDescent="0.25"/>
    <row r="171329" ht="15" customHeight="1" x14ac:dyDescent="0.25"/>
    <row r="171337" ht="15" customHeight="1" x14ac:dyDescent="0.25"/>
    <row r="171345" ht="15" customHeight="1" x14ac:dyDescent="0.25"/>
    <row r="171353" ht="15" customHeight="1" x14ac:dyDescent="0.25"/>
    <row r="171361" ht="15" customHeight="1" x14ac:dyDescent="0.25"/>
    <row r="171369" ht="15" customHeight="1" x14ac:dyDescent="0.25"/>
    <row r="171377" ht="15" customHeight="1" x14ac:dyDescent="0.25"/>
    <row r="171385" ht="15" customHeight="1" x14ac:dyDescent="0.25"/>
    <row r="171393" ht="15" customHeight="1" x14ac:dyDescent="0.25"/>
    <row r="171401" ht="15" customHeight="1" x14ac:dyDescent="0.25"/>
    <row r="171409" ht="15" customHeight="1" x14ac:dyDescent="0.25"/>
    <row r="171417" ht="15" customHeight="1" x14ac:dyDescent="0.25"/>
    <row r="171425" ht="15" customHeight="1" x14ac:dyDescent="0.25"/>
    <row r="171433" ht="15" customHeight="1" x14ac:dyDescent="0.25"/>
    <row r="171441" ht="15" customHeight="1" x14ac:dyDescent="0.25"/>
    <row r="171449" ht="15" customHeight="1" x14ac:dyDescent="0.25"/>
    <row r="171457" ht="15" customHeight="1" x14ac:dyDescent="0.25"/>
    <row r="171465" ht="15" customHeight="1" x14ac:dyDescent="0.25"/>
    <row r="171473" ht="15" customHeight="1" x14ac:dyDescent="0.25"/>
    <row r="171481" ht="15" customHeight="1" x14ac:dyDescent="0.25"/>
    <row r="171489" ht="15" customHeight="1" x14ac:dyDescent="0.25"/>
    <row r="171497" ht="15" customHeight="1" x14ac:dyDescent="0.25"/>
    <row r="171505" ht="15" customHeight="1" x14ac:dyDescent="0.25"/>
    <row r="171513" ht="15" customHeight="1" x14ac:dyDescent="0.25"/>
    <row r="171521" ht="15" customHeight="1" x14ac:dyDescent="0.25"/>
    <row r="171529" ht="15" customHeight="1" x14ac:dyDescent="0.25"/>
    <row r="171537" ht="15" customHeight="1" x14ac:dyDescent="0.25"/>
    <row r="171545" ht="15" customHeight="1" x14ac:dyDescent="0.25"/>
    <row r="171553" ht="15" customHeight="1" x14ac:dyDescent="0.25"/>
    <row r="171561" ht="15" customHeight="1" x14ac:dyDescent="0.25"/>
    <row r="171569" ht="15" customHeight="1" x14ac:dyDescent="0.25"/>
    <row r="171577" ht="15" customHeight="1" x14ac:dyDescent="0.25"/>
    <row r="171585" ht="15" customHeight="1" x14ac:dyDescent="0.25"/>
    <row r="171593" ht="15" customHeight="1" x14ac:dyDescent="0.25"/>
    <row r="171601" ht="15" customHeight="1" x14ac:dyDescent="0.25"/>
    <row r="171609" ht="15" customHeight="1" x14ac:dyDescent="0.25"/>
    <row r="171617" ht="15" customHeight="1" x14ac:dyDescent="0.25"/>
    <row r="171625" ht="15" customHeight="1" x14ac:dyDescent="0.25"/>
    <row r="171633" ht="15" customHeight="1" x14ac:dyDescent="0.25"/>
    <row r="171641" ht="15" customHeight="1" x14ac:dyDescent="0.25"/>
    <row r="171649" ht="15" customHeight="1" x14ac:dyDescent="0.25"/>
    <row r="171657" ht="15" customHeight="1" x14ac:dyDescent="0.25"/>
    <row r="171665" ht="15" customHeight="1" x14ac:dyDescent="0.25"/>
    <row r="171673" ht="15" customHeight="1" x14ac:dyDescent="0.25"/>
    <row r="171681" ht="15" customHeight="1" x14ac:dyDescent="0.25"/>
    <row r="171689" ht="15" customHeight="1" x14ac:dyDescent="0.25"/>
    <row r="171697" ht="15" customHeight="1" x14ac:dyDescent="0.25"/>
    <row r="171705" ht="15" customHeight="1" x14ac:dyDescent="0.25"/>
    <row r="171713" ht="15" customHeight="1" x14ac:dyDescent="0.25"/>
    <row r="171721" ht="15" customHeight="1" x14ac:dyDescent="0.25"/>
    <row r="171729" ht="15" customHeight="1" x14ac:dyDescent="0.25"/>
    <row r="171737" ht="15" customHeight="1" x14ac:dyDescent="0.25"/>
    <row r="171745" ht="15" customHeight="1" x14ac:dyDescent="0.25"/>
    <row r="171753" ht="15" customHeight="1" x14ac:dyDescent="0.25"/>
    <row r="171761" ht="15" customHeight="1" x14ac:dyDescent="0.25"/>
    <row r="171769" ht="15" customHeight="1" x14ac:dyDescent="0.25"/>
    <row r="171777" ht="15" customHeight="1" x14ac:dyDescent="0.25"/>
    <row r="171785" ht="15" customHeight="1" x14ac:dyDescent="0.25"/>
    <row r="171793" ht="15" customHeight="1" x14ac:dyDescent="0.25"/>
    <row r="171801" ht="15" customHeight="1" x14ac:dyDescent="0.25"/>
    <row r="171809" ht="15" customHeight="1" x14ac:dyDescent="0.25"/>
    <row r="171817" ht="15" customHeight="1" x14ac:dyDescent="0.25"/>
    <row r="171825" ht="15" customHeight="1" x14ac:dyDescent="0.25"/>
    <row r="171833" ht="15" customHeight="1" x14ac:dyDescent="0.25"/>
    <row r="171841" ht="15" customHeight="1" x14ac:dyDescent="0.25"/>
    <row r="171849" ht="15" customHeight="1" x14ac:dyDescent="0.25"/>
    <row r="171857" ht="15" customHeight="1" x14ac:dyDescent="0.25"/>
    <row r="171865" ht="15" customHeight="1" x14ac:dyDescent="0.25"/>
    <row r="171873" ht="15" customHeight="1" x14ac:dyDescent="0.25"/>
    <row r="171881" ht="15" customHeight="1" x14ac:dyDescent="0.25"/>
    <row r="171889" ht="15" customHeight="1" x14ac:dyDescent="0.25"/>
    <row r="171897" ht="15" customHeight="1" x14ac:dyDescent="0.25"/>
    <row r="171905" ht="15" customHeight="1" x14ac:dyDescent="0.25"/>
    <row r="171913" ht="15" customHeight="1" x14ac:dyDescent="0.25"/>
    <row r="171921" ht="15" customHeight="1" x14ac:dyDescent="0.25"/>
    <row r="171929" ht="15" customHeight="1" x14ac:dyDescent="0.25"/>
    <row r="171937" ht="15" customHeight="1" x14ac:dyDescent="0.25"/>
    <row r="171945" ht="15" customHeight="1" x14ac:dyDescent="0.25"/>
    <row r="171953" ht="15" customHeight="1" x14ac:dyDescent="0.25"/>
    <row r="171961" ht="15" customHeight="1" x14ac:dyDescent="0.25"/>
    <row r="171969" ht="15" customHeight="1" x14ac:dyDescent="0.25"/>
    <row r="171977" ht="15" customHeight="1" x14ac:dyDescent="0.25"/>
    <row r="171985" ht="15" customHeight="1" x14ac:dyDescent="0.25"/>
    <row r="171993" ht="15" customHeight="1" x14ac:dyDescent="0.25"/>
    <row r="172001" ht="15" customHeight="1" x14ac:dyDescent="0.25"/>
    <row r="172009" ht="15" customHeight="1" x14ac:dyDescent="0.25"/>
    <row r="172017" ht="15" customHeight="1" x14ac:dyDescent="0.25"/>
    <row r="172025" ht="15" customHeight="1" x14ac:dyDescent="0.25"/>
    <row r="172033" ht="15" customHeight="1" x14ac:dyDescent="0.25"/>
    <row r="172041" ht="15" customHeight="1" x14ac:dyDescent="0.25"/>
    <row r="172049" ht="15" customHeight="1" x14ac:dyDescent="0.25"/>
    <row r="172057" ht="15" customHeight="1" x14ac:dyDescent="0.25"/>
    <row r="172065" ht="15" customHeight="1" x14ac:dyDescent="0.25"/>
    <row r="172073" ht="15" customHeight="1" x14ac:dyDescent="0.25"/>
    <row r="172081" ht="15" customHeight="1" x14ac:dyDescent="0.25"/>
    <row r="172089" ht="15" customHeight="1" x14ac:dyDescent="0.25"/>
    <row r="172097" ht="15" customHeight="1" x14ac:dyDescent="0.25"/>
    <row r="172105" ht="15" customHeight="1" x14ac:dyDescent="0.25"/>
    <row r="172113" ht="15" customHeight="1" x14ac:dyDescent="0.25"/>
    <row r="172121" ht="15" customHeight="1" x14ac:dyDescent="0.25"/>
    <row r="172129" ht="15" customHeight="1" x14ac:dyDescent="0.25"/>
    <row r="172137" ht="15" customHeight="1" x14ac:dyDescent="0.25"/>
    <row r="172145" ht="15" customHeight="1" x14ac:dyDescent="0.25"/>
    <row r="172153" ht="15" customHeight="1" x14ac:dyDescent="0.25"/>
    <row r="172161" ht="15" customHeight="1" x14ac:dyDescent="0.25"/>
    <row r="172169" ht="15" customHeight="1" x14ac:dyDescent="0.25"/>
    <row r="172177" ht="15" customHeight="1" x14ac:dyDescent="0.25"/>
    <row r="172185" ht="15" customHeight="1" x14ac:dyDescent="0.25"/>
    <row r="172193" ht="15" customHeight="1" x14ac:dyDescent="0.25"/>
    <row r="172201" ht="15" customHeight="1" x14ac:dyDescent="0.25"/>
    <row r="172209" ht="15" customHeight="1" x14ac:dyDescent="0.25"/>
    <row r="172217" ht="15" customHeight="1" x14ac:dyDescent="0.25"/>
    <row r="172225" ht="15" customHeight="1" x14ac:dyDescent="0.25"/>
    <row r="172233" ht="15" customHeight="1" x14ac:dyDescent="0.25"/>
    <row r="172241" ht="15" customHeight="1" x14ac:dyDescent="0.25"/>
    <row r="172249" ht="15" customHeight="1" x14ac:dyDescent="0.25"/>
    <row r="172257" ht="15" customHeight="1" x14ac:dyDescent="0.25"/>
    <row r="172265" ht="15" customHeight="1" x14ac:dyDescent="0.25"/>
    <row r="172273" ht="15" customHeight="1" x14ac:dyDescent="0.25"/>
    <row r="172281" ht="15" customHeight="1" x14ac:dyDescent="0.25"/>
    <row r="172289" ht="15" customHeight="1" x14ac:dyDescent="0.25"/>
    <row r="172297" ht="15" customHeight="1" x14ac:dyDescent="0.25"/>
    <row r="172305" ht="15" customHeight="1" x14ac:dyDescent="0.25"/>
    <row r="172313" ht="15" customHeight="1" x14ac:dyDescent="0.25"/>
    <row r="172321" ht="15" customHeight="1" x14ac:dyDescent="0.25"/>
    <row r="172329" ht="15" customHeight="1" x14ac:dyDescent="0.25"/>
    <row r="172337" ht="15" customHeight="1" x14ac:dyDescent="0.25"/>
    <row r="172345" ht="15" customHeight="1" x14ac:dyDescent="0.25"/>
    <row r="172353" ht="15" customHeight="1" x14ac:dyDescent="0.25"/>
    <row r="172361" ht="15" customHeight="1" x14ac:dyDescent="0.25"/>
    <row r="172369" ht="15" customHeight="1" x14ac:dyDescent="0.25"/>
    <row r="172377" ht="15" customHeight="1" x14ac:dyDescent="0.25"/>
    <row r="172385" ht="15" customHeight="1" x14ac:dyDescent="0.25"/>
    <row r="172393" ht="15" customHeight="1" x14ac:dyDescent="0.25"/>
    <row r="172401" ht="15" customHeight="1" x14ac:dyDescent="0.25"/>
    <row r="172409" ht="15" customHeight="1" x14ac:dyDescent="0.25"/>
    <row r="172417" ht="15" customHeight="1" x14ac:dyDescent="0.25"/>
    <row r="172425" ht="15" customHeight="1" x14ac:dyDescent="0.25"/>
    <row r="172433" ht="15" customHeight="1" x14ac:dyDescent="0.25"/>
    <row r="172441" ht="15" customHeight="1" x14ac:dyDescent="0.25"/>
    <row r="172449" ht="15" customHeight="1" x14ac:dyDescent="0.25"/>
    <row r="172457" ht="15" customHeight="1" x14ac:dyDescent="0.25"/>
    <row r="172465" ht="15" customHeight="1" x14ac:dyDescent="0.25"/>
    <row r="172473" ht="15" customHeight="1" x14ac:dyDescent="0.25"/>
    <row r="172481" ht="15" customHeight="1" x14ac:dyDescent="0.25"/>
    <row r="172489" ht="15" customHeight="1" x14ac:dyDescent="0.25"/>
    <row r="172497" ht="15" customHeight="1" x14ac:dyDescent="0.25"/>
    <row r="172505" ht="15" customHeight="1" x14ac:dyDescent="0.25"/>
    <row r="172513" ht="15" customHeight="1" x14ac:dyDescent="0.25"/>
    <row r="172521" ht="15" customHeight="1" x14ac:dyDescent="0.25"/>
    <row r="172529" ht="15" customHeight="1" x14ac:dyDescent="0.25"/>
    <row r="172537" ht="15" customHeight="1" x14ac:dyDescent="0.25"/>
    <row r="172545" ht="15" customHeight="1" x14ac:dyDescent="0.25"/>
    <row r="172553" ht="15" customHeight="1" x14ac:dyDescent="0.25"/>
    <row r="172561" ht="15" customHeight="1" x14ac:dyDescent="0.25"/>
    <row r="172569" ht="15" customHeight="1" x14ac:dyDescent="0.25"/>
    <row r="172577" ht="15" customHeight="1" x14ac:dyDescent="0.25"/>
    <row r="172585" ht="15" customHeight="1" x14ac:dyDescent="0.25"/>
    <row r="172593" ht="15" customHeight="1" x14ac:dyDescent="0.25"/>
    <row r="172601" ht="15" customHeight="1" x14ac:dyDescent="0.25"/>
    <row r="172609" ht="15" customHeight="1" x14ac:dyDescent="0.25"/>
    <row r="172617" ht="15" customHeight="1" x14ac:dyDescent="0.25"/>
    <row r="172625" ht="15" customHeight="1" x14ac:dyDescent="0.25"/>
    <row r="172633" ht="15" customHeight="1" x14ac:dyDescent="0.25"/>
    <row r="172641" ht="15" customHeight="1" x14ac:dyDescent="0.25"/>
    <row r="172649" ht="15" customHeight="1" x14ac:dyDescent="0.25"/>
    <row r="172657" ht="15" customHeight="1" x14ac:dyDescent="0.25"/>
    <row r="172665" ht="15" customHeight="1" x14ac:dyDescent="0.25"/>
    <row r="172673" ht="15" customHeight="1" x14ac:dyDescent="0.25"/>
    <row r="172681" ht="15" customHeight="1" x14ac:dyDescent="0.25"/>
    <row r="172689" ht="15" customHeight="1" x14ac:dyDescent="0.25"/>
    <row r="172697" ht="15" customHeight="1" x14ac:dyDescent="0.25"/>
    <row r="172705" ht="15" customHeight="1" x14ac:dyDescent="0.25"/>
    <row r="172713" ht="15" customHeight="1" x14ac:dyDescent="0.25"/>
    <row r="172721" ht="15" customHeight="1" x14ac:dyDescent="0.25"/>
    <row r="172729" ht="15" customHeight="1" x14ac:dyDescent="0.25"/>
    <row r="172737" ht="15" customHeight="1" x14ac:dyDescent="0.25"/>
    <row r="172745" ht="15" customHeight="1" x14ac:dyDescent="0.25"/>
    <row r="172753" ht="15" customHeight="1" x14ac:dyDescent="0.25"/>
    <row r="172761" ht="15" customHeight="1" x14ac:dyDescent="0.25"/>
    <row r="172769" ht="15" customHeight="1" x14ac:dyDescent="0.25"/>
    <row r="172777" ht="15" customHeight="1" x14ac:dyDescent="0.25"/>
    <row r="172785" ht="15" customHeight="1" x14ac:dyDescent="0.25"/>
    <row r="172793" ht="15" customHeight="1" x14ac:dyDescent="0.25"/>
    <row r="172801" ht="15" customHeight="1" x14ac:dyDescent="0.25"/>
    <row r="172809" ht="15" customHeight="1" x14ac:dyDescent="0.25"/>
    <row r="172817" ht="15" customHeight="1" x14ac:dyDescent="0.25"/>
    <row r="172825" ht="15" customHeight="1" x14ac:dyDescent="0.25"/>
    <row r="172833" ht="15" customHeight="1" x14ac:dyDescent="0.25"/>
    <row r="172841" ht="15" customHeight="1" x14ac:dyDescent="0.25"/>
    <row r="172849" ht="15" customHeight="1" x14ac:dyDescent="0.25"/>
    <row r="172857" ht="15" customHeight="1" x14ac:dyDescent="0.25"/>
    <row r="172865" ht="15" customHeight="1" x14ac:dyDescent="0.25"/>
    <row r="172873" ht="15" customHeight="1" x14ac:dyDescent="0.25"/>
    <row r="172881" ht="15" customHeight="1" x14ac:dyDescent="0.25"/>
    <row r="172889" ht="15" customHeight="1" x14ac:dyDescent="0.25"/>
    <row r="172897" ht="15" customHeight="1" x14ac:dyDescent="0.25"/>
    <row r="172905" ht="15" customHeight="1" x14ac:dyDescent="0.25"/>
    <row r="172913" ht="15" customHeight="1" x14ac:dyDescent="0.25"/>
    <row r="172921" ht="15" customHeight="1" x14ac:dyDescent="0.25"/>
    <row r="172929" ht="15" customHeight="1" x14ac:dyDescent="0.25"/>
    <row r="172937" ht="15" customHeight="1" x14ac:dyDescent="0.25"/>
    <row r="172945" ht="15" customHeight="1" x14ac:dyDescent="0.25"/>
    <row r="172953" ht="15" customHeight="1" x14ac:dyDescent="0.25"/>
    <row r="172961" ht="15" customHeight="1" x14ac:dyDescent="0.25"/>
    <row r="172969" ht="15" customHeight="1" x14ac:dyDescent="0.25"/>
    <row r="172977" ht="15" customHeight="1" x14ac:dyDescent="0.25"/>
    <row r="172985" ht="15" customHeight="1" x14ac:dyDescent="0.25"/>
    <row r="172993" ht="15" customHeight="1" x14ac:dyDescent="0.25"/>
    <row r="173001" ht="15" customHeight="1" x14ac:dyDescent="0.25"/>
    <row r="173009" ht="15" customHeight="1" x14ac:dyDescent="0.25"/>
    <row r="173017" ht="15" customHeight="1" x14ac:dyDescent="0.25"/>
    <row r="173025" ht="15" customHeight="1" x14ac:dyDescent="0.25"/>
    <row r="173033" ht="15" customHeight="1" x14ac:dyDescent="0.25"/>
    <row r="173041" ht="15" customHeight="1" x14ac:dyDescent="0.25"/>
    <row r="173049" ht="15" customHeight="1" x14ac:dyDescent="0.25"/>
    <row r="173057" ht="15" customHeight="1" x14ac:dyDescent="0.25"/>
    <row r="173065" ht="15" customHeight="1" x14ac:dyDescent="0.25"/>
    <row r="173073" ht="15" customHeight="1" x14ac:dyDescent="0.25"/>
    <row r="173081" ht="15" customHeight="1" x14ac:dyDescent="0.25"/>
    <row r="173089" ht="15" customHeight="1" x14ac:dyDescent="0.25"/>
    <row r="173097" ht="15" customHeight="1" x14ac:dyDescent="0.25"/>
    <row r="173105" ht="15" customHeight="1" x14ac:dyDescent="0.25"/>
    <row r="173113" ht="15" customHeight="1" x14ac:dyDescent="0.25"/>
    <row r="173121" ht="15" customHeight="1" x14ac:dyDescent="0.25"/>
    <row r="173129" ht="15" customHeight="1" x14ac:dyDescent="0.25"/>
    <row r="173137" ht="15" customHeight="1" x14ac:dyDescent="0.25"/>
    <row r="173145" ht="15" customHeight="1" x14ac:dyDescent="0.25"/>
    <row r="173153" ht="15" customHeight="1" x14ac:dyDescent="0.25"/>
    <row r="173161" ht="15" customHeight="1" x14ac:dyDescent="0.25"/>
    <row r="173169" ht="15" customHeight="1" x14ac:dyDescent="0.25"/>
    <row r="173177" ht="15" customHeight="1" x14ac:dyDescent="0.25"/>
    <row r="173185" ht="15" customHeight="1" x14ac:dyDescent="0.25"/>
    <row r="173193" ht="15" customHeight="1" x14ac:dyDescent="0.25"/>
    <row r="173201" ht="15" customHeight="1" x14ac:dyDescent="0.25"/>
    <row r="173209" ht="15" customHeight="1" x14ac:dyDescent="0.25"/>
    <row r="173217" ht="15" customHeight="1" x14ac:dyDescent="0.25"/>
    <row r="173225" ht="15" customHeight="1" x14ac:dyDescent="0.25"/>
    <row r="173233" ht="15" customHeight="1" x14ac:dyDescent="0.25"/>
    <row r="173241" ht="15" customHeight="1" x14ac:dyDescent="0.25"/>
    <row r="173249" ht="15" customHeight="1" x14ac:dyDescent="0.25"/>
    <row r="173257" ht="15" customHeight="1" x14ac:dyDescent="0.25"/>
    <row r="173265" ht="15" customHeight="1" x14ac:dyDescent="0.25"/>
    <row r="173273" ht="15" customHeight="1" x14ac:dyDescent="0.25"/>
    <row r="173281" ht="15" customHeight="1" x14ac:dyDescent="0.25"/>
    <row r="173289" ht="15" customHeight="1" x14ac:dyDescent="0.25"/>
    <row r="173297" ht="15" customHeight="1" x14ac:dyDescent="0.25"/>
    <row r="173305" ht="15" customHeight="1" x14ac:dyDescent="0.25"/>
    <row r="173313" ht="15" customHeight="1" x14ac:dyDescent="0.25"/>
    <row r="173321" ht="15" customHeight="1" x14ac:dyDescent="0.25"/>
    <row r="173329" ht="15" customHeight="1" x14ac:dyDescent="0.25"/>
    <row r="173337" ht="15" customHeight="1" x14ac:dyDescent="0.25"/>
    <row r="173345" ht="15" customHeight="1" x14ac:dyDescent="0.25"/>
    <row r="173353" ht="15" customHeight="1" x14ac:dyDescent="0.25"/>
    <row r="173361" ht="15" customHeight="1" x14ac:dyDescent="0.25"/>
    <row r="173369" ht="15" customHeight="1" x14ac:dyDescent="0.25"/>
    <row r="173377" ht="15" customHeight="1" x14ac:dyDescent="0.25"/>
    <row r="173385" ht="15" customHeight="1" x14ac:dyDescent="0.25"/>
    <row r="173393" ht="15" customHeight="1" x14ac:dyDescent="0.25"/>
    <row r="173401" ht="15" customHeight="1" x14ac:dyDescent="0.25"/>
    <row r="173409" ht="15" customHeight="1" x14ac:dyDescent="0.25"/>
    <row r="173417" ht="15" customHeight="1" x14ac:dyDescent="0.25"/>
    <row r="173425" ht="15" customHeight="1" x14ac:dyDescent="0.25"/>
    <row r="173433" ht="15" customHeight="1" x14ac:dyDescent="0.25"/>
    <row r="173441" ht="15" customHeight="1" x14ac:dyDescent="0.25"/>
    <row r="173449" ht="15" customHeight="1" x14ac:dyDescent="0.25"/>
    <row r="173457" ht="15" customHeight="1" x14ac:dyDescent="0.25"/>
    <row r="173465" ht="15" customHeight="1" x14ac:dyDescent="0.25"/>
    <row r="173473" ht="15" customHeight="1" x14ac:dyDescent="0.25"/>
    <row r="173481" ht="15" customHeight="1" x14ac:dyDescent="0.25"/>
    <row r="173489" ht="15" customHeight="1" x14ac:dyDescent="0.25"/>
    <row r="173497" ht="15" customHeight="1" x14ac:dyDescent="0.25"/>
    <row r="173505" ht="15" customHeight="1" x14ac:dyDescent="0.25"/>
    <row r="173513" ht="15" customHeight="1" x14ac:dyDescent="0.25"/>
    <row r="173521" ht="15" customHeight="1" x14ac:dyDescent="0.25"/>
    <row r="173529" ht="15" customHeight="1" x14ac:dyDescent="0.25"/>
    <row r="173537" ht="15" customHeight="1" x14ac:dyDescent="0.25"/>
    <row r="173545" ht="15" customHeight="1" x14ac:dyDescent="0.25"/>
    <row r="173553" ht="15" customHeight="1" x14ac:dyDescent="0.25"/>
    <row r="173561" ht="15" customHeight="1" x14ac:dyDescent="0.25"/>
    <row r="173569" ht="15" customHeight="1" x14ac:dyDescent="0.25"/>
    <row r="173577" ht="15" customHeight="1" x14ac:dyDescent="0.25"/>
    <row r="173585" ht="15" customHeight="1" x14ac:dyDescent="0.25"/>
    <row r="173593" ht="15" customHeight="1" x14ac:dyDescent="0.25"/>
    <row r="173601" ht="15" customHeight="1" x14ac:dyDescent="0.25"/>
    <row r="173609" ht="15" customHeight="1" x14ac:dyDescent="0.25"/>
    <row r="173617" ht="15" customHeight="1" x14ac:dyDescent="0.25"/>
    <row r="173625" ht="15" customHeight="1" x14ac:dyDescent="0.25"/>
    <row r="173633" ht="15" customHeight="1" x14ac:dyDescent="0.25"/>
    <row r="173641" ht="15" customHeight="1" x14ac:dyDescent="0.25"/>
    <row r="173649" ht="15" customHeight="1" x14ac:dyDescent="0.25"/>
    <row r="173657" ht="15" customHeight="1" x14ac:dyDescent="0.25"/>
    <row r="173665" ht="15" customHeight="1" x14ac:dyDescent="0.25"/>
    <row r="173673" ht="15" customHeight="1" x14ac:dyDescent="0.25"/>
    <row r="173681" ht="15" customHeight="1" x14ac:dyDescent="0.25"/>
    <row r="173689" ht="15" customHeight="1" x14ac:dyDescent="0.25"/>
    <row r="173697" ht="15" customHeight="1" x14ac:dyDescent="0.25"/>
    <row r="173705" ht="15" customHeight="1" x14ac:dyDescent="0.25"/>
    <row r="173713" ht="15" customHeight="1" x14ac:dyDescent="0.25"/>
    <row r="173721" ht="15" customHeight="1" x14ac:dyDescent="0.25"/>
    <row r="173729" ht="15" customHeight="1" x14ac:dyDescent="0.25"/>
    <row r="173737" ht="15" customHeight="1" x14ac:dyDescent="0.25"/>
    <row r="173745" ht="15" customHeight="1" x14ac:dyDescent="0.25"/>
    <row r="173753" ht="15" customHeight="1" x14ac:dyDescent="0.25"/>
    <row r="173761" ht="15" customHeight="1" x14ac:dyDescent="0.25"/>
    <row r="173769" ht="15" customHeight="1" x14ac:dyDescent="0.25"/>
    <row r="173777" ht="15" customHeight="1" x14ac:dyDescent="0.25"/>
    <row r="173785" ht="15" customHeight="1" x14ac:dyDescent="0.25"/>
    <row r="173793" ht="15" customHeight="1" x14ac:dyDescent="0.25"/>
    <row r="173801" ht="15" customHeight="1" x14ac:dyDescent="0.25"/>
    <row r="173809" ht="15" customHeight="1" x14ac:dyDescent="0.25"/>
    <row r="173817" ht="15" customHeight="1" x14ac:dyDescent="0.25"/>
    <row r="173825" ht="15" customHeight="1" x14ac:dyDescent="0.25"/>
    <row r="173833" ht="15" customHeight="1" x14ac:dyDescent="0.25"/>
    <row r="173841" ht="15" customHeight="1" x14ac:dyDescent="0.25"/>
    <row r="173849" ht="15" customHeight="1" x14ac:dyDescent="0.25"/>
    <row r="173857" ht="15" customHeight="1" x14ac:dyDescent="0.25"/>
    <row r="173865" ht="15" customHeight="1" x14ac:dyDescent="0.25"/>
    <row r="173873" ht="15" customHeight="1" x14ac:dyDescent="0.25"/>
    <row r="173881" ht="15" customHeight="1" x14ac:dyDescent="0.25"/>
    <row r="173889" ht="15" customHeight="1" x14ac:dyDescent="0.25"/>
    <row r="173897" ht="15" customHeight="1" x14ac:dyDescent="0.25"/>
    <row r="173905" ht="15" customHeight="1" x14ac:dyDescent="0.25"/>
    <row r="173913" ht="15" customHeight="1" x14ac:dyDescent="0.25"/>
    <row r="173921" ht="15" customHeight="1" x14ac:dyDescent="0.25"/>
    <row r="173929" ht="15" customHeight="1" x14ac:dyDescent="0.25"/>
    <row r="173937" ht="15" customHeight="1" x14ac:dyDescent="0.25"/>
    <row r="173945" ht="15" customHeight="1" x14ac:dyDescent="0.25"/>
    <row r="173953" ht="15" customHeight="1" x14ac:dyDescent="0.25"/>
    <row r="173961" ht="15" customHeight="1" x14ac:dyDescent="0.25"/>
    <row r="173969" ht="15" customHeight="1" x14ac:dyDescent="0.25"/>
    <row r="173977" ht="15" customHeight="1" x14ac:dyDescent="0.25"/>
    <row r="173985" ht="15" customHeight="1" x14ac:dyDescent="0.25"/>
    <row r="173993" ht="15" customHeight="1" x14ac:dyDescent="0.25"/>
    <row r="174001" ht="15" customHeight="1" x14ac:dyDescent="0.25"/>
    <row r="174009" ht="15" customHeight="1" x14ac:dyDescent="0.25"/>
    <row r="174017" ht="15" customHeight="1" x14ac:dyDescent="0.25"/>
    <row r="174025" ht="15" customHeight="1" x14ac:dyDescent="0.25"/>
    <row r="174033" ht="15" customHeight="1" x14ac:dyDescent="0.25"/>
    <row r="174041" ht="15" customHeight="1" x14ac:dyDescent="0.25"/>
    <row r="174049" ht="15" customHeight="1" x14ac:dyDescent="0.25"/>
    <row r="174057" ht="15" customHeight="1" x14ac:dyDescent="0.25"/>
    <row r="174065" ht="15" customHeight="1" x14ac:dyDescent="0.25"/>
    <row r="174073" ht="15" customHeight="1" x14ac:dyDescent="0.25"/>
    <row r="174081" ht="15" customHeight="1" x14ac:dyDescent="0.25"/>
    <row r="174089" ht="15" customHeight="1" x14ac:dyDescent="0.25"/>
    <row r="174097" ht="15" customHeight="1" x14ac:dyDescent="0.25"/>
    <row r="174105" ht="15" customHeight="1" x14ac:dyDescent="0.25"/>
    <row r="174113" ht="15" customHeight="1" x14ac:dyDescent="0.25"/>
    <row r="174121" ht="15" customHeight="1" x14ac:dyDescent="0.25"/>
    <row r="174129" ht="15" customHeight="1" x14ac:dyDescent="0.25"/>
    <row r="174137" ht="15" customHeight="1" x14ac:dyDescent="0.25"/>
    <row r="174145" ht="15" customHeight="1" x14ac:dyDescent="0.25"/>
    <row r="174153" ht="15" customHeight="1" x14ac:dyDescent="0.25"/>
    <row r="174161" ht="15" customHeight="1" x14ac:dyDescent="0.25"/>
    <row r="174169" ht="15" customHeight="1" x14ac:dyDescent="0.25"/>
    <row r="174177" ht="15" customHeight="1" x14ac:dyDescent="0.25"/>
    <row r="174185" ht="15" customHeight="1" x14ac:dyDescent="0.25"/>
    <row r="174193" ht="15" customHeight="1" x14ac:dyDescent="0.25"/>
    <row r="174201" ht="15" customHeight="1" x14ac:dyDescent="0.25"/>
    <row r="174209" ht="15" customHeight="1" x14ac:dyDescent="0.25"/>
    <row r="174217" ht="15" customHeight="1" x14ac:dyDescent="0.25"/>
    <row r="174225" ht="15" customHeight="1" x14ac:dyDescent="0.25"/>
    <row r="174233" ht="15" customHeight="1" x14ac:dyDescent="0.25"/>
    <row r="174241" ht="15" customHeight="1" x14ac:dyDescent="0.25"/>
    <row r="174249" ht="15" customHeight="1" x14ac:dyDescent="0.25"/>
    <row r="174257" ht="15" customHeight="1" x14ac:dyDescent="0.25"/>
    <row r="174265" ht="15" customHeight="1" x14ac:dyDescent="0.25"/>
    <row r="174273" ht="15" customHeight="1" x14ac:dyDescent="0.25"/>
    <row r="174281" ht="15" customHeight="1" x14ac:dyDescent="0.25"/>
    <row r="174289" ht="15" customHeight="1" x14ac:dyDescent="0.25"/>
    <row r="174297" ht="15" customHeight="1" x14ac:dyDescent="0.25"/>
    <row r="174305" ht="15" customHeight="1" x14ac:dyDescent="0.25"/>
    <row r="174313" ht="15" customHeight="1" x14ac:dyDescent="0.25"/>
    <row r="174321" ht="15" customHeight="1" x14ac:dyDescent="0.25"/>
    <row r="174329" ht="15" customHeight="1" x14ac:dyDescent="0.25"/>
    <row r="174337" ht="15" customHeight="1" x14ac:dyDescent="0.25"/>
    <row r="174345" ht="15" customHeight="1" x14ac:dyDescent="0.25"/>
    <row r="174353" ht="15" customHeight="1" x14ac:dyDescent="0.25"/>
    <row r="174361" ht="15" customHeight="1" x14ac:dyDescent="0.25"/>
    <row r="174369" ht="15" customHeight="1" x14ac:dyDescent="0.25"/>
    <row r="174377" ht="15" customHeight="1" x14ac:dyDescent="0.25"/>
    <row r="174385" ht="15" customHeight="1" x14ac:dyDescent="0.25"/>
    <row r="174393" ht="15" customHeight="1" x14ac:dyDescent="0.25"/>
    <row r="174401" ht="15" customHeight="1" x14ac:dyDescent="0.25"/>
    <row r="174409" ht="15" customHeight="1" x14ac:dyDescent="0.25"/>
    <row r="174417" ht="15" customHeight="1" x14ac:dyDescent="0.25"/>
    <row r="174425" ht="15" customHeight="1" x14ac:dyDescent="0.25"/>
    <row r="174433" ht="15" customHeight="1" x14ac:dyDescent="0.25"/>
    <row r="174441" ht="15" customHeight="1" x14ac:dyDescent="0.25"/>
    <row r="174449" ht="15" customHeight="1" x14ac:dyDescent="0.25"/>
    <row r="174457" ht="15" customHeight="1" x14ac:dyDescent="0.25"/>
    <row r="174465" ht="15" customHeight="1" x14ac:dyDescent="0.25"/>
    <row r="174473" ht="15" customHeight="1" x14ac:dyDescent="0.25"/>
    <row r="174481" ht="15" customHeight="1" x14ac:dyDescent="0.25"/>
    <row r="174489" ht="15" customHeight="1" x14ac:dyDescent="0.25"/>
    <row r="174497" ht="15" customHeight="1" x14ac:dyDescent="0.25"/>
    <row r="174505" ht="15" customHeight="1" x14ac:dyDescent="0.25"/>
    <row r="174513" ht="15" customHeight="1" x14ac:dyDescent="0.25"/>
    <row r="174521" ht="15" customHeight="1" x14ac:dyDescent="0.25"/>
    <row r="174529" ht="15" customHeight="1" x14ac:dyDescent="0.25"/>
    <row r="174537" ht="15" customHeight="1" x14ac:dyDescent="0.25"/>
    <row r="174545" ht="15" customHeight="1" x14ac:dyDescent="0.25"/>
    <row r="174553" ht="15" customHeight="1" x14ac:dyDescent="0.25"/>
    <row r="174561" ht="15" customHeight="1" x14ac:dyDescent="0.25"/>
    <row r="174569" ht="15" customHeight="1" x14ac:dyDescent="0.25"/>
    <row r="174577" ht="15" customHeight="1" x14ac:dyDescent="0.25"/>
    <row r="174585" ht="15" customHeight="1" x14ac:dyDescent="0.25"/>
    <row r="174593" ht="15" customHeight="1" x14ac:dyDescent="0.25"/>
    <row r="174601" ht="15" customHeight="1" x14ac:dyDescent="0.25"/>
    <row r="174609" ht="15" customHeight="1" x14ac:dyDescent="0.25"/>
    <row r="174617" ht="15" customHeight="1" x14ac:dyDescent="0.25"/>
    <row r="174625" ht="15" customHeight="1" x14ac:dyDescent="0.25"/>
    <row r="174633" ht="15" customHeight="1" x14ac:dyDescent="0.25"/>
    <row r="174641" ht="15" customHeight="1" x14ac:dyDescent="0.25"/>
    <row r="174649" ht="15" customHeight="1" x14ac:dyDescent="0.25"/>
    <row r="174657" ht="15" customHeight="1" x14ac:dyDescent="0.25"/>
    <row r="174665" ht="15" customHeight="1" x14ac:dyDescent="0.25"/>
    <row r="174673" ht="15" customHeight="1" x14ac:dyDescent="0.25"/>
    <row r="174681" ht="15" customHeight="1" x14ac:dyDescent="0.25"/>
    <row r="174689" ht="15" customHeight="1" x14ac:dyDescent="0.25"/>
    <row r="174697" ht="15" customHeight="1" x14ac:dyDescent="0.25"/>
    <row r="174705" ht="15" customHeight="1" x14ac:dyDescent="0.25"/>
    <row r="174713" ht="15" customHeight="1" x14ac:dyDescent="0.25"/>
    <row r="174721" ht="15" customHeight="1" x14ac:dyDescent="0.25"/>
    <row r="174729" ht="15" customHeight="1" x14ac:dyDescent="0.25"/>
    <row r="174737" ht="15" customHeight="1" x14ac:dyDescent="0.25"/>
    <row r="174745" ht="15" customHeight="1" x14ac:dyDescent="0.25"/>
    <row r="174753" ht="15" customHeight="1" x14ac:dyDescent="0.25"/>
    <row r="174761" ht="15" customHeight="1" x14ac:dyDescent="0.25"/>
    <row r="174769" ht="15" customHeight="1" x14ac:dyDescent="0.25"/>
    <row r="174777" ht="15" customHeight="1" x14ac:dyDescent="0.25"/>
    <row r="174785" ht="15" customHeight="1" x14ac:dyDescent="0.25"/>
    <row r="174793" ht="15" customHeight="1" x14ac:dyDescent="0.25"/>
    <row r="174801" ht="15" customHeight="1" x14ac:dyDescent="0.25"/>
    <row r="174809" ht="15" customHeight="1" x14ac:dyDescent="0.25"/>
    <row r="174817" ht="15" customHeight="1" x14ac:dyDescent="0.25"/>
    <row r="174825" ht="15" customHeight="1" x14ac:dyDescent="0.25"/>
    <row r="174833" ht="15" customHeight="1" x14ac:dyDescent="0.25"/>
    <row r="174841" ht="15" customHeight="1" x14ac:dyDescent="0.25"/>
    <row r="174849" ht="15" customHeight="1" x14ac:dyDescent="0.25"/>
    <row r="174857" ht="15" customHeight="1" x14ac:dyDescent="0.25"/>
    <row r="174865" ht="15" customHeight="1" x14ac:dyDescent="0.25"/>
    <row r="174873" ht="15" customHeight="1" x14ac:dyDescent="0.25"/>
    <row r="174881" ht="15" customHeight="1" x14ac:dyDescent="0.25"/>
    <row r="174889" ht="15" customHeight="1" x14ac:dyDescent="0.25"/>
    <row r="174897" ht="15" customHeight="1" x14ac:dyDescent="0.25"/>
    <row r="174905" ht="15" customHeight="1" x14ac:dyDescent="0.25"/>
    <row r="174913" ht="15" customHeight="1" x14ac:dyDescent="0.25"/>
    <row r="174921" ht="15" customHeight="1" x14ac:dyDescent="0.25"/>
    <row r="174929" ht="15" customHeight="1" x14ac:dyDescent="0.25"/>
    <row r="174937" ht="15" customHeight="1" x14ac:dyDescent="0.25"/>
    <row r="174945" ht="15" customHeight="1" x14ac:dyDescent="0.25"/>
    <row r="174953" ht="15" customHeight="1" x14ac:dyDescent="0.25"/>
    <row r="174961" ht="15" customHeight="1" x14ac:dyDescent="0.25"/>
    <row r="174969" ht="15" customHeight="1" x14ac:dyDescent="0.25"/>
    <row r="174977" ht="15" customHeight="1" x14ac:dyDescent="0.25"/>
    <row r="174985" ht="15" customHeight="1" x14ac:dyDescent="0.25"/>
    <row r="174993" ht="15" customHeight="1" x14ac:dyDescent="0.25"/>
    <row r="175001" ht="15" customHeight="1" x14ac:dyDescent="0.25"/>
    <row r="175009" ht="15" customHeight="1" x14ac:dyDescent="0.25"/>
    <row r="175017" ht="15" customHeight="1" x14ac:dyDescent="0.25"/>
    <row r="175025" ht="15" customHeight="1" x14ac:dyDescent="0.25"/>
    <row r="175033" ht="15" customHeight="1" x14ac:dyDescent="0.25"/>
    <row r="175041" ht="15" customHeight="1" x14ac:dyDescent="0.25"/>
    <row r="175049" ht="15" customHeight="1" x14ac:dyDescent="0.25"/>
    <row r="175057" ht="15" customHeight="1" x14ac:dyDescent="0.25"/>
    <row r="175065" ht="15" customHeight="1" x14ac:dyDescent="0.25"/>
    <row r="175073" ht="15" customHeight="1" x14ac:dyDescent="0.25"/>
    <row r="175081" ht="15" customHeight="1" x14ac:dyDescent="0.25"/>
    <row r="175089" ht="15" customHeight="1" x14ac:dyDescent="0.25"/>
    <row r="175097" ht="15" customHeight="1" x14ac:dyDescent="0.25"/>
    <row r="175105" ht="15" customHeight="1" x14ac:dyDescent="0.25"/>
    <row r="175113" ht="15" customHeight="1" x14ac:dyDescent="0.25"/>
    <row r="175121" ht="15" customHeight="1" x14ac:dyDescent="0.25"/>
    <row r="175129" ht="15" customHeight="1" x14ac:dyDescent="0.25"/>
    <row r="175137" ht="15" customHeight="1" x14ac:dyDescent="0.25"/>
    <row r="175145" ht="15" customHeight="1" x14ac:dyDescent="0.25"/>
    <row r="175153" ht="15" customHeight="1" x14ac:dyDescent="0.25"/>
    <row r="175161" ht="15" customHeight="1" x14ac:dyDescent="0.25"/>
    <row r="175169" ht="15" customHeight="1" x14ac:dyDescent="0.25"/>
    <row r="175177" ht="15" customHeight="1" x14ac:dyDescent="0.25"/>
    <row r="175185" ht="15" customHeight="1" x14ac:dyDescent="0.25"/>
    <row r="175193" ht="15" customHeight="1" x14ac:dyDescent="0.25"/>
    <row r="175201" ht="15" customHeight="1" x14ac:dyDescent="0.25"/>
    <row r="175209" ht="15" customHeight="1" x14ac:dyDescent="0.25"/>
    <row r="175217" ht="15" customHeight="1" x14ac:dyDescent="0.25"/>
    <row r="175225" ht="15" customHeight="1" x14ac:dyDescent="0.25"/>
    <row r="175233" ht="15" customHeight="1" x14ac:dyDescent="0.25"/>
    <row r="175241" ht="15" customHeight="1" x14ac:dyDescent="0.25"/>
    <row r="175249" ht="15" customHeight="1" x14ac:dyDescent="0.25"/>
    <row r="175257" ht="15" customHeight="1" x14ac:dyDescent="0.25"/>
    <row r="175265" ht="15" customHeight="1" x14ac:dyDescent="0.25"/>
    <row r="175273" ht="15" customHeight="1" x14ac:dyDescent="0.25"/>
    <row r="175281" ht="15" customHeight="1" x14ac:dyDescent="0.25"/>
    <row r="175289" ht="15" customHeight="1" x14ac:dyDescent="0.25"/>
    <row r="175297" ht="15" customHeight="1" x14ac:dyDescent="0.25"/>
    <row r="175305" ht="15" customHeight="1" x14ac:dyDescent="0.25"/>
    <row r="175313" ht="15" customHeight="1" x14ac:dyDescent="0.25"/>
    <row r="175321" ht="15" customHeight="1" x14ac:dyDescent="0.25"/>
    <row r="175329" ht="15" customHeight="1" x14ac:dyDescent="0.25"/>
    <row r="175337" ht="15" customHeight="1" x14ac:dyDescent="0.25"/>
    <row r="175345" ht="15" customHeight="1" x14ac:dyDescent="0.25"/>
    <row r="175353" ht="15" customHeight="1" x14ac:dyDescent="0.25"/>
    <row r="175361" ht="15" customHeight="1" x14ac:dyDescent="0.25"/>
    <row r="175369" ht="15" customHeight="1" x14ac:dyDescent="0.25"/>
    <row r="175377" ht="15" customHeight="1" x14ac:dyDescent="0.25"/>
    <row r="175385" ht="15" customHeight="1" x14ac:dyDescent="0.25"/>
    <row r="175393" ht="15" customHeight="1" x14ac:dyDescent="0.25"/>
    <row r="175401" ht="15" customHeight="1" x14ac:dyDescent="0.25"/>
    <row r="175409" ht="15" customHeight="1" x14ac:dyDescent="0.25"/>
    <row r="175417" ht="15" customHeight="1" x14ac:dyDescent="0.25"/>
    <row r="175425" ht="15" customHeight="1" x14ac:dyDescent="0.25"/>
    <row r="175433" ht="15" customHeight="1" x14ac:dyDescent="0.25"/>
    <row r="175441" ht="15" customHeight="1" x14ac:dyDescent="0.25"/>
    <row r="175449" ht="15" customHeight="1" x14ac:dyDescent="0.25"/>
    <row r="175457" ht="15" customHeight="1" x14ac:dyDescent="0.25"/>
    <row r="175465" ht="15" customHeight="1" x14ac:dyDescent="0.25"/>
    <row r="175473" ht="15" customHeight="1" x14ac:dyDescent="0.25"/>
    <row r="175481" ht="15" customHeight="1" x14ac:dyDescent="0.25"/>
    <row r="175489" ht="15" customHeight="1" x14ac:dyDescent="0.25"/>
    <row r="175497" ht="15" customHeight="1" x14ac:dyDescent="0.25"/>
    <row r="175505" ht="15" customHeight="1" x14ac:dyDescent="0.25"/>
    <row r="175513" ht="15" customHeight="1" x14ac:dyDescent="0.25"/>
    <row r="175521" ht="15" customHeight="1" x14ac:dyDescent="0.25"/>
    <row r="175529" ht="15" customHeight="1" x14ac:dyDescent="0.25"/>
    <row r="175537" ht="15" customHeight="1" x14ac:dyDescent="0.25"/>
    <row r="175545" ht="15" customHeight="1" x14ac:dyDescent="0.25"/>
    <row r="175553" ht="15" customHeight="1" x14ac:dyDescent="0.25"/>
    <row r="175561" ht="15" customHeight="1" x14ac:dyDescent="0.25"/>
    <row r="175569" ht="15" customHeight="1" x14ac:dyDescent="0.25"/>
    <row r="175577" ht="15" customHeight="1" x14ac:dyDescent="0.25"/>
    <row r="175585" ht="15" customHeight="1" x14ac:dyDescent="0.25"/>
    <row r="175593" ht="15" customHeight="1" x14ac:dyDescent="0.25"/>
    <row r="175601" ht="15" customHeight="1" x14ac:dyDescent="0.25"/>
    <row r="175609" ht="15" customHeight="1" x14ac:dyDescent="0.25"/>
    <row r="175617" ht="15" customHeight="1" x14ac:dyDescent="0.25"/>
    <row r="175625" ht="15" customHeight="1" x14ac:dyDescent="0.25"/>
    <row r="175633" ht="15" customHeight="1" x14ac:dyDescent="0.25"/>
    <row r="175641" ht="15" customHeight="1" x14ac:dyDescent="0.25"/>
    <row r="175649" ht="15" customHeight="1" x14ac:dyDescent="0.25"/>
    <row r="175657" ht="15" customHeight="1" x14ac:dyDescent="0.25"/>
    <row r="175665" ht="15" customHeight="1" x14ac:dyDescent="0.25"/>
    <row r="175673" ht="15" customHeight="1" x14ac:dyDescent="0.25"/>
    <row r="175681" ht="15" customHeight="1" x14ac:dyDescent="0.25"/>
    <row r="175689" ht="15" customHeight="1" x14ac:dyDescent="0.25"/>
    <row r="175697" ht="15" customHeight="1" x14ac:dyDescent="0.25"/>
    <row r="175705" ht="15" customHeight="1" x14ac:dyDescent="0.25"/>
    <row r="175713" ht="15" customHeight="1" x14ac:dyDescent="0.25"/>
    <row r="175721" ht="15" customHeight="1" x14ac:dyDescent="0.25"/>
    <row r="175729" ht="15" customHeight="1" x14ac:dyDescent="0.25"/>
    <row r="175737" ht="15" customHeight="1" x14ac:dyDescent="0.25"/>
    <row r="175745" ht="15" customHeight="1" x14ac:dyDescent="0.25"/>
    <row r="175753" ht="15" customHeight="1" x14ac:dyDescent="0.25"/>
    <row r="175761" ht="15" customHeight="1" x14ac:dyDescent="0.25"/>
    <row r="175769" ht="15" customHeight="1" x14ac:dyDescent="0.25"/>
    <row r="175777" ht="15" customHeight="1" x14ac:dyDescent="0.25"/>
    <row r="175785" ht="15" customHeight="1" x14ac:dyDescent="0.25"/>
    <row r="175793" ht="15" customHeight="1" x14ac:dyDescent="0.25"/>
    <row r="175801" ht="15" customHeight="1" x14ac:dyDescent="0.25"/>
    <row r="175809" ht="15" customHeight="1" x14ac:dyDescent="0.25"/>
    <row r="175817" ht="15" customHeight="1" x14ac:dyDescent="0.25"/>
    <row r="175825" ht="15" customHeight="1" x14ac:dyDescent="0.25"/>
    <row r="175833" ht="15" customHeight="1" x14ac:dyDescent="0.25"/>
    <row r="175841" ht="15" customHeight="1" x14ac:dyDescent="0.25"/>
    <row r="175849" ht="15" customHeight="1" x14ac:dyDescent="0.25"/>
    <row r="175857" ht="15" customHeight="1" x14ac:dyDescent="0.25"/>
    <row r="175865" ht="15" customHeight="1" x14ac:dyDescent="0.25"/>
    <row r="175873" ht="15" customHeight="1" x14ac:dyDescent="0.25"/>
    <row r="175881" ht="15" customHeight="1" x14ac:dyDescent="0.25"/>
    <row r="175889" ht="15" customHeight="1" x14ac:dyDescent="0.25"/>
    <row r="175897" ht="15" customHeight="1" x14ac:dyDescent="0.25"/>
    <row r="175905" ht="15" customHeight="1" x14ac:dyDescent="0.25"/>
    <row r="175913" ht="15" customHeight="1" x14ac:dyDescent="0.25"/>
    <row r="175921" ht="15" customHeight="1" x14ac:dyDescent="0.25"/>
    <row r="175929" ht="15" customHeight="1" x14ac:dyDescent="0.25"/>
    <row r="175937" ht="15" customHeight="1" x14ac:dyDescent="0.25"/>
    <row r="175945" ht="15" customHeight="1" x14ac:dyDescent="0.25"/>
    <row r="175953" ht="15" customHeight="1" x14ac:dyDescent="0.25"/>
    <row r="175961" ht="15" customHeight="1" x14ac:dyDescent="0.25"/>
    <row r="175969" ht="15" customHeight="1" x14ac:dyDescent="0.25"/>
    <row r="175977" ht="15" customHeight="1" x14ac:dyDescent="0.25"/>
    <row r="175985" ht="15" customHeight="1" x14ac:dyDescent="0.25"/>
    <row r="175993" ht="15" customHeight="1" x14ac:dyDescent="0.25"/>
    <row r="176001" ht="15" customHeight="1" x14ac:dyDescent="0.25"/>
    <row r="176009" ht="15" customHeight="1" x14ac:dyDescent="0.25"/>
    <row r="176017" ht="15" customHeight="1" x14ac:dyDescent="0.25"/>
    <row r="176025" ht="15" customHeight="1" x14ac:dyDescent="0.25"/>
    <row r="176033" ht="15" customHeight="1" x14ac:dyDescent="0.25"/>
    <row r="176041" ht="15" customHeight="1" x14ac:dyDescent="0.25"/>
    <row r="176049" ht="15" customHeight="1" x14ac:dyDescent="0.25"/>
    <row r="176057" ht="15" customHeight="1" x14ac:dyDescent="0.25"/>
    <row r="176065" ht="15" customHeight="1" x14ac:dyDescent="0.25"/>
    <row r="176073" ht="15" customHeight="1" x14ac:dyDescent="0.25"/>
    <row r="176081" ht="15" customHeight="1" x14ac:dyDescent="0.25"/>
    <row r="176089" ht="15" customHeight="1" x14ac:dyDescent="0.25"/>
    <row r="176097" ht="15" customHeight="1" x14ac:dyDescent="0.25"/>
    <row r="176105" ht="15" customHeight="1" x14ac:dyDescent="0.25"/>
    <row r="176113" ht="15" customHeight="1" x14ac:dyDescent="0.25"/>
    <row r="176121" ht="15" customHeight="1" x14ac:dyDescent="0.25"/>
    <row r="176129" ht="15" customHeight="1" x14ac:dyDescent="0.25"/>
    <row r="176137" ht="15" customHeight="1" x14ac:dyDescent="0.25"/>
    <row r="176145" ht="15" customHeight="1" x14ac:dyDescent="0.25"/>
    <row r="176153" ht="15" customHeight="1" x14ac:dyDescent="0.25"/>
    <row r="176161" ht="15" customHeight="1" x14ac:dyDescent="0.25"/>
    <row r="176169" ht="15" customHeight="1" x14ac:dyDescent="0.25"/>
    <row r="176177" ht="15" customHeight="1" x14ac:dyDescent="0.25"/>
    <row r="176185" ht="15" customHeight="1" x14ac:dyDescent="0.25"/>
    <row r="176193" ht="15" customHeight="1" x14ac:dyDescent="0.25"/>
    <row r="176201" ht="15" customHeight="1" x14ac:dyDescent="0.25"/>
    <row r="176209" ht="15" customHeight="1" x14ac:dyDescent="0.25"/>
    <row r="176217" ht="15" customHeight="1" x14ac:dyDescent="0.25"/>
    <row r="176225" ht="15" customHeight="1" x14ac:dyDescent="0.25"/>
    <row r="176233" ht="15" customHeight="1" x14ac:dyDescent="0.25"/>
    <row r="176241" ht="15" customHeight="1" x14ac:dyDescent="0.25"/>
    <row r="176249" ht="15" customHeight="1" x14ac:dyDescent="0.25"/>
    <row r="176257" ht="15" customHeight="1" x14ac:dyDescent="0.25"/>
    <row r="176265" ht="15" customHeight="1" x14ac:dyDescent="0.25"/>
    <row r="176273" ht="15" customHeight="1" x14ac:dyDescent="0.25"/>
    <row r="176281" ht="15" customHeight="1" x14ac:dyDescent="0.25"/>
    <row r="176289" ht="15" customHeight="1" x14ac:dyDescent="0.25"/>
    <row r="176297" ht="15" customHeight="1" x14ac:dyDescent="0.25"/>
    <row r="176305" ht="15" customHeight="1" x14ac:dyDescent="0.25"/>
    <row r="176313" ht="15" customHeight="1" x14ac:dyDescent="0.25"/>
    <row r="176321" ht="15" customHeight="1" x14ac:dyDescent="0.25"/>
    <row r="176329" ht="15" customHeight="1" x14ac:dyDescent="0.25"/>
    <row r="176337" ht="15" customHeight="1" x14ac:dyDescent="0.25"/>
    <row r="176345" ht="15" customHeight="1" x14ac:dyDescent="0.25"/>
    <row r="176353" ht="15" customHeight="1" x14ac:dyDescent="0.25"/>
    <row r="176361" ht="15" customHeight="1" x14ac:dyDescent="0.25"/>
    <row r="176369" ht="15" customHeight="1" x14ac:dyDescent="0.25"/>
    <row r="176377" ht="15" customHeight="1" x14ac:dyDescent="0.25"/>
    <row r="176385" ht="15" customHeight="1" x14ac:dyDescent="0.25"/>
    <row r="176393" ht="15" customHeight="1" x14ac:dyDescent="0.25"/>
    <row r="176401" ht="15" customHeight="1" x14ac:dyDescent="0.25"/>
    <row r="176409" ht="15" customHeight="1" x14ac:dyDescent="0.25"/>
    <row r="176417" ht="15" customHeight="1" x14ac:dyDescent="0.25"/>
    <row r="176425" ht="15" customHeight="1" x14ac:dyDescent="0.25"/>
    <row r="176433" ht="15" customHeight="1" x14ac:dyDescent="0.25"/>
    <row r="176441" ht="15" customHeight="1" x14ac:dyDescent="0.25"/>
    <row r="176449" ht="15" customHeight="1" x14ac:dyDescent="0.25"/>
    <row r="176457" ht="15" customHeight="1" x14ac:dyDescent="0.25"/>
    <row r="176465" ht="15" customHeight="1" x14ac:dyDescent="0.25"/>
    <row r="176473" ht="15" customHeight="1" x14ac:dyDescent="0.25"/>
    <row r="176481" ht="15" customHeight="1" x14ac:dyDescent="0.25"/>
    <row r="176489" ht="15" customHeight="1" x14ac:dyDescent="0.25"/>
    <row r="176497" ht="15" customHeight="1" x14ac:dyDescent="0.25"/>
    <row r="176505" ht="15" customHeight="1" x14ac:dyDescent="0.25"/>
    <row r="176513" ht="15" customHeight="1" x14ac:dyDescent="0.25"/>
    <row r="176521" ht="15" customHeight="1" x14ac:dyDescent="0.25"/>
    <row r="176529" ht="15" customHeight="1" x14ac:dyDescent="0.25"/>
    <row r="176537" ht="15" customHeight="1" x14ac:dyDescent="0.25"/>
    <row r="176545" ht="15" customHeight="1" x14ac:dyDescent="0.25"/>
    <row r="176553" ht="15" customHeight="1" x14ac:dyDescent="0.25"/>
    <row r="176561" ht="15" customHeight="1" x14ac:dyDescent="0.25"/>
    <row r="176569" ht="15" customHeight="1" x14ac:dyDescent="0.25"/>
    <row r="176577" ht="15" customHeight="1" x14ac:dyDescent="0.25"/>
    <row r="176585" ht="15" customHeight="1" x14ac:dyDescent="0.25"/>
    <row r="176593" ht="15" customHeight="1" x14ac:dyDescent="0.25"/>
    <row r="176601" ht="15" customHeight="1" x14ac:dyDescent="0.25"/>
    <row r="176609" ht="15" customHeight="1" x14ac:dyDescent="0.25"/>
    <row r="176617" ht="15" customHeight="1" x14ac:dyDescent="0.25"/>
    <row r="176625" ht="15" customHeight="1" x14ac:dyDescent="0.25"/>
    <row r="176633" ht="15" customHeight="1" x14ac:dyDescent="0.25"/>
    <row r="176641" ht="15" customHeight="1" x14ac:dyDescent="0.25"/>
    <row r="176649" ht="15" customHeight="1" x14ac:dyDescent="0.25"/>
    <row r="176657" ht="15" customHeight="1" x14ac:dyDescent="0.25"/>
    <row r="176665" ht="15" customHeight="1" x14ac:dyDescent="0.25"/>
    <row r="176673" ht="15" customHeight="1" x14ac:dyDescent="0.25"/>
    <row r="176681" ht="15" customHeight="1" x14ac:dyDescent="0.25"/>
    <row r="176689" ht="15" customHeight="1" x14ac:dyDescent="0.25"/>
    <row r="176697" ht="15" customHeight="1" x14ac:dyDescent="0.25"/>
    <row r="176705" ht="15" customHeight="1" x14ac:dyDescent="0.25"/>
    <row r="176713" ht="15" customHeight="1" x14ac:dyDescent="0.25"/>
    <row r="176721" ht="15" customHeight="1" x14ac:dyDescent="0.25"/>
    <row r="176729" ht="15" customHeight="1" x14ac:dyDescent="0.25"/>
    <row r="176737" ht="15" customHeight="1" x14ac:dyDescent="0.25"/>
    <row r="176745" ht="15" customHeight="1" x14ac:dyDescent="0.25"/>
    <row r="176753" ht="15" customHeight="1" x14ac:dyDescent="0.25"/>
    <row r="176761" ht="15" customHeight="1" x14ac:dyDescent="0.25"/>
    <row r="176769" ht="15" customHeight="1" x14ac:dyDescent="0.25"/>
    <row r="176777" ht="15" customHeight="1" x14ac:dyDescent="0.25"/>
    <row r="176785" ht="15" customHeight="1" x14ac:dyDescent="0.25"/>
    <row r="176793" ht="15" customHeight="1" x14ac:dyDescent="0.25"/>
    <row r="176801" ht="15" customHeight="1" x14ac:dyDescent="0.25"/>
    <row r="176809" ht="15" customHeight="1" x14ac:dyDescent="0.25"/>
    <row r="176817" ht="15" customHeight="1" x14ac:dyDescent="0.25"/>
    <row r="176825" ht="15" customHeight="1" x14ac:dyDescent="0.25"/>
    <row r="176833" ht="15" customHeight="1" x14ac:dyDescent="0.25"/>
    <row r="176841" ht="15" customHeight="1" x14ac:dyDescent="0.25"/>
    <row r="176849" ht="15" customHeight="1" x14ac:dyDescent="0.25"/>
    <row r="176857" ht="15" customHeight="1" x14ac:dyDescent="0.25"/>
    <row r="176865" ht="15" customHeight="1" x14ac:dyDescent="0.25"/>
    <row r="176873" ht="15" customHeight="1" x14ac:dyDescent="0.25"/>
    <row r="176881" ht="15" customHeight="1" x14ac:dyDescent="0.25"/>
    <row r="176889" ht="15" customHeight="1" x14ac:dyDescent="0.25"/>
    <row r="176897" ht="15" customHeight="1" x14ac:dyDescent="0.25"/>
    <row r="176905" ht="15" customHeight="1" x14ac:dyDescent="0.25"/>
    <row r="176913" ht="15" customHeight="1" x14ac:dyDescent="0.25"/>
    <row r="176921" ht="15" customHeight="1" x14ac:dyDescent="0.25"/>
    <row r="176929" ht="15" customHeight="1" x14ac:dyDescent="0.25"/>
    <row r="176937" ht="15" customHeight="1" x14ac:dyDescent="0.25"/>
    <row r="176945" ht="15" customHeight="1" x14ac:dyDescent="0.25"/>
    <row r="176953" ht="15" customHeight="1" x14ac:dyDescent="0.25"/>
    <row r="176961" ht="15" customHeight="1" x14ac:dyDescent="0.25"/>
    <row r="176969" ht="15" customHeight="1" x14ac:dyDescent="0.25"/>
    <row r="176977" ht="15" customHeight="1" x14ac:dyDescent="0.25"/>
    <row r="176985" ht="15" customHeight="1" x14ac:dyDescent="0.25"/>
    <row r="176993" ht="15" customHeight="1" x14ac:dyDescent="0.25"/>
    <row r="177001" ht="15" customHeight="1" x14ac:dyDescent="0.25"/>
    <row r="177009" ht="15" customHeight="1" x14ac:dyDescent="0.25"/>
    <row r="177017" ht="15" customHeight="1" x14ac:dyDescent="0.25"/>
    <row r="177025" ht="15" customHeight="1" x14ac:dyDescent="0.25"/>
    <row r="177033" ht="15" customHeight="1" x14ac:dyDescent="0.25"/>
    <row r="177041" ht="15" customHeight="1" x14ac:dyDescent="0.25"/>
    <row r="177049" ht="15" customHeight="1" x14ac:dyDescent="0.25"/>
    <row r="177057" ht="15" customHeight="1" x14ac:dyDescent="0.25"/>
    <row r="177065" ht="15" customHeight="1" x14ac:dyDescent="0.25"/>
    <row r="177073" ht="15" customHeight="1" x14ac:dyDescent="0.25"/>
    <row r="177081" ht="15" customHeight="1" x14ac:dyDescent="0.25"/>
    <row r="177089" ht="15" customHeight="1" x14ac:dyDescent="0.25"/>
    <row r="177097" ht="15" customHeight="1" x14ac:dyDescent="0.25"/>
    <row r="177105" ht="15" customHeight="1" x14ac:dyDescent="0.25"/>
    <row r="177113" ht="15" customHeight="1" x14ac:dyDescent="0.25"/>
    <row r="177121" ht="15" customHeight="1" x14ac:dyDescent="0.25"/>
    <row r="177129" ht="15" customHeight="1" x14ac:dyDescent="0.25"/>
    <row r="177137" ht="15" customHeight="1" x14ac:dyDescent="0.25"/>
    <row r="177145" ht="15" customHeight="1" x14ac:dyDescent="0.25"/>
    <row r="177153" ht="15" customHeight="1" x14ac:dyDescent="0.25"/>
    <row r="177161" ht="15" customHeight="1" x14ac:dyDescent="0.25"/>
    <row r="177169" ht="15" customHeight="1" x14ac:dyDescent="0.25"/>
    <row r="177177" ht="15" customHeight="1" x14ac:dyDescent="0.25"/>
    <row r="177185" ht="15" customHeight="1" x14ac:dyDescent="0.25"/>
    <row r="177193" ht="15" customHeight="1" x14ac:dyDescent="0.25"/>
    <row r="177201" ht="15" customHeight="1" x14ac:dyDescent="0.25"/>
    <row r="177209" ht="15" customHeight="1" x14ac:dyDescent="0.25"/>
    <row r="177217" ht="15" customHeight="1" x14ac:dyDescent="0.25"/>
    <row r="177225" ht="15" customHeight="1" x14ac:dyDescent="0.25"/>
    <row r="177233" ht="15" customHeight="1" x14ac:dyDescent="0.25"/>
    <row r="177241" ht="15" customHeight="1" x14ac:dyDescent="0.25"/>
    <row r="177249" ht="15" customHeight="1" x14ac:dyDescent="0.25"/>
    <row r="177257" ht="15" customHeight="1" x14ac:dyDescent="0.25"/>
    <row r="177265" ht="15" customHeight="1" x14ac:dyDescent="0.25"/>
    <row r="177273" ht="15" customHeight="1" x14ac:dyDescent="0.25"/>
    <row r="177281" ht="15" customHeight="1" x14ac:dyDescent="0.25"/>
    <row r="177289" ht="15" customHeight="1" x14ac:dyDescent="0.25"/>
    <row r="177297" ht="15" customHeight="1" x14ac:dyDescent="0.25"/>
    <row r="177305" ht="15" customHeight="1" x14ac:dyDescent="0.25"/>
    <row r="177313" ht="15" customHeight="1" x14ac:dyDescent="0.25"/>
    <row r="177321" ht="15" customHeight="1" x14ac:dyDescent="0.25"/>
    <row r="177329" ht="15" customHeight="1" x14ac:dyDescent="0.25"/>
    <row r="177337" ht="15" customHeight="1" x14ac:dyDescent="0.25"/>
    <row r="177345" ht="15" customHeight="1" x14ac:dyDescent="0.25"/>
    <row r="177353" ht="15" customHeight="1" x14ac:dyDescent="0.25"/>
    <row r="177361" ht="15" customHeight="1" x14ac:dyDescent="0.25"/>
    <row r="177369" ht="15" customHeight="1" x14ac:dyDescent="0.25"/>
    <row r="177377" ht="15" customHeight="1" x14ac:dyDescent="0.25"/>
    <row r="177385" ht="15" customHeight="1" x14ac:dyDescent="0.25"/>
    <row r="177393" ht="15" customHeight="1" x14ac:dyDescent="0.25"/>
    <row r="177401" ht="15" customHeight="1" x14ac:dyDescent="0.25"/>
    <row r="177409" ht="15" customHeight="1" x14ac:dyDescent="0.25"/>
    <row r="177417" ht="15" customHeight="1" x14ac:dyDescent="0.25"/>
    <row r="177425" ht="15" customHeight="1" x14ac:dyDescent="0.25"/>
    <row r="177433" ht="15" customHeight="1" x14ac:dyDescent="0.25"/>
    <row r="177441" ht="15" customHeight="1" x14ac:dyDescent="0.25"/>
    <row r="177449" ht="15" customHeight="1" x14ac:dyDescent="0.25"/>
    <row r="177457" ht="15" customHeight="1" x14ac:dyDescent="0.25"/>
    <row r="177465" ht="15" customHeight="1" x14ac:dyDescent="0.25"/>
    <row r="177473" ht="15" customHeight="1" x14ac:dyDescent="0.25"/>
    <row r="177481" ht="15" customHeight="1" x14ac:dyDescent="0.25"/>
    <row r="177489" ht="15" customHeight="1" x14ac:dyDescent="0.25"/>
    <row r="177497" ht="15" customHeight="1" x14ac:dyDescent="0.25"/>
    <row r="177505" ht="15" customHeight="1" x14ac:dyDescent="0.25"/>
    <row r="177513" ht="15" customHeight="1" x14ac:dyDescent="0.25"/>
    <row r="177521" ht="15" customHeight="1" x14ac:dyDescent="0.25"/>
    <row r="177529" ht="15" customHeight="1" x14ac:dyDescent="0.25"/>
    <row r="177537" ht="15" customHeight="1" x14ac:dyDescent="0.25"/>
    <row r="177545" ht="15" customHeight="1" x14ac:dyDescent="0.25"/>
    <row r="177553" ht="15" customHeight="1" x14ac:dyDescent="0.25"/>
    <row r="177561" ht="15" customHeight="1" x14ac:dyDescent="0.25"/>
    <row r="177569" ht="15" customHeight="1" x14ac:dyDescent="0.25"/>
    <row r="177577" ht="15" customHeight="1" x14ac:dyDescent="0.25"/>
    <row r="177585" ht="15" customHeight="1" x14ac:dyDescent="0.25"/>
    <row r="177593" ht="15" customHeight="1" x14ac:dyDescent="0.25"/>
    <row r="177601" ht="15" customHeight="1" x14ac:dyDescent="0.25"/>
    <row r="177609" ht="15" customHeight="1" x14ac:dyDescent="0.25"/>
    <row r="177617" ht="15" customHeight="1" x14ac:dyDescent="0.25"/>
    <row r="177625" ht="15" customHeight="1" x14ac:dyDescent="0.25"/>
    <row r="177633" ht="15" customHeight="1" x14ac:dyDescent="0.25"/>
    <row r="177641" ht="15" customHeight="1" x14ac:dyDescent="0.25"/>
    <row r="177649" ht="15" customHeight="1" x14ac:dyDescent="0.25"/>
    <row r="177657" ht="15" customHeight="1" x14ac:dyDescent="0.25"/>
    <row r="177665" ht="15" customHeight="1" x14ac:dyDescent="0.25"/>
    <row r="177673" ht="15" customHeight="1" x14ac:dyDescent="0.25"/>
    <row r="177681" ht="15" customHeight="1" x14ac:dyDescent="0.25"/>
    <row r="177689" ht="15" customHeight="1" x14ac:dyDescent="0.25"/>
    <row r="177697" ht="15" customHeight="1" x14ac:dyDescent="0.25"/>
    <row r="177705" ht="15" customHeight="1" x14ac:dyDescent="0.25"/>
    <row r="177713" ht="15" customHeight="1" x14ac:dyDescent="0.25"/>
    <row r="177721" ht="15" customHeight="1" x14ac:dyDescent="0.25"/>
    <row r="177729" ht="15" customHeight="1" x14ac:dyDescent="0.25"/>
    <row r="177737" ht="15" customHeight="1" x14ac:dyDescent="0.25"/>
    <row r="177745" ht="15" customHeight="1" x14ac:dyDescent="0.25"/>
    <row r="177753" ht="15" customHeight="1" x14ac:dyDescent="0.25"/>
    <row r="177761" ht="15" customHeight="1" x14ac:dyDescent="0.25"/>
    <row r="177769" ht="15" customHeight="1" x14ac:dyDescent="0.25"/>
    <row r="177777" ht="15" customHeight="1" x14ac:dyDescent="0.25"/>
    <row r="177785" ht="15" customHeight="1" x14ac:dyDescent="0.25"/>
    <row r="177793" ht="15" customHeight="1" x14ac:dyDescent="0.25"/>
    <row r="177801" ht="15" customHeight="1" x14ac:dyDescent="0.25"/>
    <row r="177809" ht="15" customHeight="1" x14ac:dyDescent="0.25"/>
    <row r="177817" ht="15" customHeight="1" x14ac:dyDescent="0.25"/>
    <row r="177825" ht="15" customHeight="1" x14ac:dyDescent="0.25"/>
    <row r="177833" ht="15" customHeight="1" x14ac:dyDescent="0.25"/>
    <row r="177841" ht="15" customHeight="1" x14ac:dyDescent="0.25"/>
    <row r="177849" ht="15" customHeight="1" x14ac:dyDescent="0.25"/>
    <row r="177857" ht="15" customHeight="1" x14ac:dyDescent="0.25"/>
    <row r="177865" ht="15" customHeight="1" x14ac:dyDescent="0.25"/>
    <row r="177873" ht="15" customHeight="1" x14ac:dyDescent="0.25"/>
    <row r="177881" ht="15" customHeight="1" x14ac:dyDescent="0.25"/>
    <row r="177889" ht="15" customHeight="1" x14ac:dyDescent="0.25"/>
    <row r="177897" ht="15" customHeight="1" x14ac:dyDescent="0.25"/>
    <row r="177905" ht="15" customHeight="1" x14ac:dyDescent="0.25"/>
    <row r="177913" ht="15" customHeight="1" x14ac:dyDescent="0.25"/>
    <row r="177921" ht="15" customHeight="1" x14ac:dyDescent="0.25"/>
    <row r="177929" ht="15" customHeight="1" x14ac:dyDescent="0.25"/>
    <row r="177937" ht="15" customHeight="1" x14ac:dyDescent="0.25"/>
    <row r="177945" ht="15" customHeight="1" x14ac:dyDescent="0.25"/>
    <row r="177953" ht="15" customHeight="1" x14ac:dyDescent="0.25"/>
    <row r="177961" ht="15" customHeight="1" x14ac:dyDescent="0.25"/>
    <row r="177969" ht="15" customHeight="1" x14ac:dyDescent="0.25"/>
    <row r="177977" ht="15" customHeight="1" x14ac:dyDescent="0.25"/>
    <row r="177985" ht="15" customHeight="1" x14ac:dyDescent="0.25"/>
    <row r="177993" ht="15" customHeight="1" x14ac:dyDescent="0.25"/>
    <row r="178001" ht="15" customHeight="1" x14ac:dyDescent="0.25"/>
    <row r="178009" ht="15" customHeight="1" x14ac:dyDescent="0.25"/>
    <row r="178017" ht="15" customHeight="1" x14ac:dyDescent="0.25"/>
    <row r="178025" ht="15" customHeight="1" x14ac:dyDescent="0.25"/>
    <row r="178033" ht="15" customHeight="1" x14ac:dyDescent="0.25"/>
    <row r="178041" ht="15" customHeight="1" x14ac:dyDescent="0.25"/>
    <row r="178049" ht="15" customHeight="1" x14ac:dyDescent="0.25"/>
    <row r="178057" ht="15" customHeight="1" x14ac:dyDescent="0.25"/>
    <row r="178065" ht="15" customHeight="1" x14ac:dyDescent="0.25"/>
    <row r="178073" ht="15" customHeight="1" x14ac:dyDescent="0.25"/>
    <row r="178081" ht="15" customHeight="1" x14ac:dyDescent="0.25"/>
    <row r="178089" ht="15" customHeight="1" x14ac:dyDescent="0.25"/>
    <row r="178097" ht="15" customHeight="1" x14ac:dyDescent="0.25"/>
    <row r="178105" ht="15" customHeight="1" x14ac:dyDescent="0.25"/>
    <row r="178113" ht="15" customHeight="1" x14ac:dyDescent="0.25"/>
    <row r="178121" ht="15" customHeight="1" x14ac:dyDescent="0.25"/>
    <row r="178129" ht="15" customHeight="1" x14ac:dyDescent="0.25"/>
    <row r="178137" ht="15" customHeight="1" x14ac:dyDescent="0.25"/>
    <row r="178145" ht="15" customHeight="1" x14ac:dyDescent="0.25"/>
    <row r="178153" ht="15" customHeight="1" x14ac:dyDescent="0.25"/>
    <row r="178161" ht="15" customHeight="1" x14ac:dyDescent="0.25"/>
    <row r="178169" ht="15" customHeight="1" x14ac:dyDescent="0.25"/>
    <row r="178177" ht="15" customHeight="1" x14ac:dyDescent="0.25"/>
    <row r="178185" ht="15" customHeight="1" x14ac:dyDescent="0.25"/>
    <row r="178193" ht="15" customHeight="1" x14ac:dyDescent="0.25"/>
    <row r="178201" ht="15" customHeight="1" x14ac:dyDescent="0.25"/>
    <row r="178209" ht="15" customHeight="1" x14ac:dyDescent="0.25"/>
    <row r="178217" ht="15" customHeight="1" x14ac:dyDescent="0.25"/>
    <row r="178225" ht="15" customHeight="1" x14ac:dyDescent="0.25"/>
    <row r="178233" ht="15" customHeight="1" x14ac:dyDescent="0.25"/>
    <row r="178241" ht="15" customHeight="1" x14ac:dyDescent="0.25"/>
    <row r="178249" ht="15" customHeight="1" x14ac:dyDescent="0.25"/>
    <row r="178257" ht="15" customHeight="1" x14ac:dyDescent="0.25"/>
    <row r="178265" ht="15" customHeight="1" x14ac:dyDescent="0.25"/>
    <row r="178273" ht="15" customHeight="1" x14ac:dyDescent="0.25"/>
    <row r="178281" ht="15" customHeight="1" x14ac:dyDescent="0.25"/>
    <row r="178289" ht="15" customHeight="1" x14ac:dyDescent="0.25"/>
    <row r="178297" ht="15" customHeight="1" x14ac:dyDescent="0.25"/>
    <row r="178305" ht="15" customHeight="1" x14ac:dyDescent="0.25"/>
    <row r="178313" ht="15" customHeight="1" x14ac:dyDescent="0.25"/>
    <row r="178321" ht="15" customHeight="1" x14ac:dyDescent="0.25"/>
    <row r="178329" ht="15" customHeight="1" x14ac:dyDescent="0.25"/>
    <row r="178337" ht="15" customHeight="1" x14ac:dyDescent="0.25"/>
    <row r="178345" ht="15" customHeight="1" x14ac:dyDescent="0.25"/>
    <row r="178353" ht="15" customHeight="1" x14ac:dyDescent="0.25"/>
    <row r="178361" ht="15" customHeight="1" x14ac:dyDescent="0.25"/>
    <row r="178369" ht="15" customHeight="1" x14ac:dyDescent="0.25"/>
    <row r="178377" ht="15" customHeight="1" x14ac:dyDescent="0.25"/>
    <row r="178385" ht="15" customHeight="1" x14ac:dyDescent="0.25"/>
    <row r="178393" ht="15" customHeight="1" x14ac:dyDescent="0.25"/>
    <row r="178401" ht="15" customHeight="1" x14ac:dyDescent="0.25"/>
    <row r="178409" ht="15" customHeight="1" x14ac:dyDescent="0.25"/>
    <row r="178417" ht="15" customHeight="1" x14ac:dyDescent="0.25"/>
    <row r="178425" ht="15" customHeight="1" x14ac:dyDescent="0.25"/>
    <row r="178433" ht="15" customHeight="1" x14ac:dyDescent="0.25"/>
    <row r="178441" ht="15" customHeight="1" x14ac:dyDescent="0.25"/>
    <row r="178449" ht="15" customHeight="1" x14ac:dyDescent="0.25"/>
    <row r="178457" ht="15" customHeight="1" x14ac:dyDescent="0.25"/>
    <row r="178465" ht="15" customHeight="1" x14ac:dyDescent="0.25"/>
    <row r="178473" ht="15" customHeight="1" x14ac:dyDescent="0.25"/>
    <row r="178481" ht="15" customHeight="1" x14ac:dyDescent="0.25"/>
    <row r="178489" ht="15" customHeight="1" x14ac:dyDescent="0.25"/>
    <row r="178497" ht="15" customHeight="1" x14ac:dyDescent="0.25"/>
    <row r="178505" ht="15" customHeight="1" x14ac:dyDescent="0.25"/>
    <row r="178513" ht="15" customHeight="1" x14ac:dyDescent="0.25"/>
    <row r="178521" ht="15" customHeight="1" x14ac:dyDescent="0.25"/>
    <row r="178529" ht="15" customHeight="1" x14ac:dyDescent="0.25"/>
    <row r="178537" ht="15" customHeight="1" x14ac:dyDescent="0.25"/>
    <row r="178545" ht="15" customHeight="1" x14ac:dyDescent="0.25"/>
    <row r="178553" ht="15" customHeight="1" x14ac:dyDescent="0.25"/>
    <row r="178561" ht="15" customHeight="1" x14ac:dyDescent="0.25"/>
    <row r="178569" ht="15" customHeight="1" x14ac:dyDescent="0.25"/>
    <row r="178577" ht="15" customHeight="1" x14ac:dyDescent="0.25"/>
    <row r="178585" ht="15" customHeight="1" x14ac:dyDescent="0.25"/>
    <row r="178593" ht="15" customHeight="1" x14ac:dyDescent="0.25"/>
    <row r="178601" ht="15" customHeight="1" x14ac:dyDescent="0.25"/>
    <row r="178609" ht="15" customHeight="1" x14ac:dyDescent="0.25"/>
    <row r="178617" ht="15" customHeight="1" x14ac:dyDescent="0.25"/>
    <row r="178625" ht="15" customHeight="1" x14ac:dyDescent="0.25"/>
    <row r="178633" ht="15" customHeight="1" x14ac:dyDescent="0.25"/>
    <row r="178641" ht="15" customHeight="1" x14ac:dyDescent="0.25"/>
    <row r="178649" ht="15" customHeight="1" x14ac:dyDescent="0.25"/>
    <row r="178657" ht="15" customHeight="1" x14ac:dyDescent="0.25"/>
    <row r="178665" ht="15" customHeight="1" x14ac:dyDescent="0.25"/>
    <row r="178673" ht="15" customHeight="1" x14ac:dyDescent="0.25"/>
    <row r="178681" ht="15" customHeight="1" x14ac:dyDescent="0.25"/>
    <row r="178689" ht="15" customHeight="1" x14ac:dyDescent="0.25"/>
    <row r="178697" ht="15" customHeight="1" x14ac:dyDescent="0.25"/>
    <row r="178705" ht="15" customHeight="1" x14ac:dyDescent="0.25"/>
    <row r="178713" ht="15" customHeight="1" x14ac:dyDescent="0.25"/>
    <row r="178721" ht="15" customHeight="1" x14ac:dyDescent="0.25"/>
    <row r="178729" ht="15" customHeight="1" x14ac:dyDescent="0.25"/>
    <row r="178737" ht="15" customHeight="1" x14ac:dyDescent="0.25"/>
    <row r="178745" ht="15" customHeight="1" x14ac:dyDescent="0.25"/>
    <row r="178753" ht="15" customHeight="1" x14ac:dyDescent="0.25"/>
    <row r="178761" ht="15" customHeight="1" x14ac:dyDescent="0.25"/>
    <row r="178769" ht="15" customHeight="1" x14ac:dyDescent="0.25"/>
    <row r="178777" ht="15" customHeight="1" x14ac:dyDescent="0.25"/>
    <row r="178785" ht="15" customHeight="1" x14ac:dyDescent="0.25"/>
    <row r="178793" ht="15" customHeight="1" x14ac:dyDescent="0.25"/>
    <row r="178801" ht="15" customHeight="1" x14ac:dyDescent="0.25"/>
    <row r="178809" ht="15" customHeight="1" x14ac:dyDescent="0.25"/>
    <row r="178817" ht="15" customHeight="1" x14ac:dyDescent="0.25"/>
    <row r="178825" ht="15" customHeight="1" x14ac:dyDescent="0.25"/>
    <row r="178833" ht="15" customHeight="1" x14ac:dyDescent="0.25"/>
    <row r="178841" ht="15" customHeight="1" x14ac:dyDescent="0.25"/>
    <row r="178849" ht="15" customHeight="1" x14ac:dyDescent="0.25"/>
    <row r="178857" ht="15" customHeight="1" x14ac:dyDescent="0.25"/>
    <row r="178865" ht="15" customHeight="1" x14ac:dyDescent="0.25"/>
    <row r="178873" ht="15" customHeight="1" x14ac:dyDescent="0.25"/>
    <row r="178881" ht="15" customHeight="1" x14ac:dyDescent="0.25"/>
    <row r="178889" ht="15" customHeight="1" x14ac:dyDescent="0.25"/>
    <row r="178897" ht="15" customHeight="1" x14ac:dyDescent="0.25"/>
    <row r="178905" ht="15" customHeight="1" x14ac:dyDescent="0.25"/>
    <row r="178913" ht="15" customHeight="1" x14ac:dyDescent="0.25"/>
    <row r="178921" ht="15" customHeight="1" x14ac:dyDescent="0.25"/>
    <row r="178929" ht="15" customHeight="1" x14ac:dyDescent="0.25"/>
    <row r="178937" ht="15" customHeight="1" x14ac:dyDescent="0.25"/>
    <row r="178945" ht="15" customHeight="1" x14ac:dyDescent="0.25"/>
    <row r="178953" ht="15" customHeight="1" x14ac:dyDescent="0.25"/>
    <row r="178961" ht="15" customHeight="1" x14ac:dyDescent="0.25"/>
    <row r="178969" ht="15" customHeight="1" x14ac:dyDescent="0.25"/>
    <row r="178977" ht="15" customHeight="1" x14ac:dyDescent="0.25"/>
    <row r="178985" ht="15" customHeight="1" x14ac:dyDescent="0.25"/>
    <row r="178993" ht="15" customHeight="1" x14ac:dyDescent="0.25"/>
    <row r="179001" ht="15" customHeight="1" x14ac:dyDescent="0.25"/>
    <row r="179009" ht="15" customHeight="1" x14ac:dyDescent="0.25"/>
    <row r="179017" ht="15" customHeight="1" x14ac:dyDescent="0.25"/>
    <row r="179025" ht="15" customHeight="1" x14ac:dyDescent="0.25"/>
    <row r="179033" ht="15" customHeight="1" x14ac:dyDescent="0.25"/>
    <row r="179041" ht="15" customHeight="1" x14ac:dyDescent="0.25"/>
    <row r="179049" ht="15" customHeight="1" x14ac:dyDescent="0.25"/>
    <row r="179057" ht="15" customHeight="1" x14ac:dyDescent="0.25"/>
    <row r="179065" ht="15" customHeight="1" x14ac:dyDescent="0.25"/>
    <row r="179073" ht="15" customHeight="1" x14ac:dyDescent="0.25"/>
    <row r="179081" ht="15" customHeight="1" x14ac:dyDescent="0.25"/>
    <row r="179089" ht="15" customHeight="1" x14ac:dyDescent="0.25"/>
    <row r="179097" ht="15" customHeight="1" x14ac:dyDescent="0.25"/>
    <row r="179105" ht="15" customHeight="1" x14ac:dyDescent="0.25"/>
    <row r="179113" ht="15" customHeight="1" x14ac:dyDescent="0.25"/>
    <row r="179121" ht="15" customHeight="1" x14ac:dyDescent="0.25"/>
    <row r="179129" ht="15" customHeight="1" x14ac:dyDescent="0.25"/>
    <row r="179137" ht="15" customHeight="1" x14ac:dyDescent="0.25"/>
    <row r="179145" ht="15" customHeight="1" x14ac:dyDescent="0.25"/>
    <row r="179153" ht="15" customHeight="1" x14ac:dyDescent="0.25"/>
    <row r="179161" ht="15" customHeight="1" x14ac:dyDescent="0.25"/>
    <row r="179169" ht="15" customHeight="1" x14ac:dyDescent="0.25"/>
    <row r="179177" ht="15" customHeight="1" x14ac:dyDescent="0.25"/>
    <row r="179185" ht="15" customHeight="1" x14ac:dyDescent="0.25"/>
    <row r="179193" ht="15" customHeight="1" x14ac:dyDescent="0.25"/>
    <row r="179201" ht="15" customHeight="1" x14ac:dyDescent="0.25"/>
    <row r="179209" ht="15" customHeight="1" x14ac:dyDescent="0.25"/>
    <row r="179217" ht="15" customHeight="1" x14ac:dyDescent="0.25"/>
    <row r="179225" ht="15" customHeight="1" x14ac:dyDescent="0.25"/>
    <row r="179233" ht="15" customHeight="1" x14ac:dyDescent="0.25"/>
    <row r="179241" ht="15" customHeight="1" x14ac:dyDescent="0.25"/>
    <row r="179249" ht="15" customHeight="1" x14ac:dyDescent="0.25"/>
    <row r="179257" ht="15" customHeight="1" x14ac:dyDescent="0.25"/>
    <row r="179265" ht="15" customHeight="1" x14ac:dyDescent="0.25"/>
    <row r="179273" ht="15" customHeight="1" x14ac:dyDescent="0.25"/>
    <row r="179281" ht="15" customHeight="1" x14ac:dyDescent="0.25"/>
    <row r="179289" ht="15" customHeight="1" x14ac:dyDescent="0.25"/>
    <row r="179297" ht="15" customHeight="1" x14ac:dyDescent="0.25"/>
    <row r="179305" ht="15" customHeight="1" x14ac:dyDescent="0.25"/>
    <row r="179313" ht="15" customHeight="1" x14ac:dyDescent="0.25"/>
    <row r="179321" ht="15" customHeight="1" x14ac:dyDescent="0.25"/>
    <row r="179329" ht="15" customHeight="1" x14ac:dyDescent="0.25"/>
    <row r="179337" ht="15" customHeight="1" x14ac:dyDescent="0.25"/>
    <row r="179345" ht="15" customHeight="1" x14ac:dyDescent="0.25"/>
    <row r="179353" ht="15" customHeight="1" x14ac:dyDescent="0.25"/>
    <row r="179361" ht="15" customHeight="1" x14ac:dyDescent="0.25"/>
    <row r="179369" ht="15" customHeight="1" x14ac:dyDescent="0.25"/>
    <row r="179377" ht="15" customHeight="1" x14ac:dyDescent="0.25"/>
    <row r="179385" ht="15" customHeight="1" x14ac:dyDescent="0.25"/>
    <row r="179393" ht="15" customHeight="1" x14ac:dyDescent="0.25"/>
    <row r="179401" ht="15" customHeight="1" x14ac:dyDescent="0.25"/>
    <row r="179409" ht="15" customHeight="1" x14ac:dyDescent="0.25"/>
    <row r="179417" ht="15" customHeight="1" x14ac:dyDescent="0.25"/>
    <row r="179425" ht="15" customHeight="1" x14ac:dyDescent="0.25"/>
    <row r="179433" ht="15" customHeight="1" x14ac:dyDescent="0.25"/>
    <row r="179441" ht="15" customHeight="1" x14ac:dyDescent="0.25"/>
    <row r="179449" ht="15" customHeight="1" x14ac:dyDescent="0.25"/>
    <row r="179457" ht="15" customHeight="1" x14ac:dyDescent="0.25"/>
    <row r="179465" ht="15" customHeight="1" x14ac:dyDescent="0.25"/>
    <row r="179473" ht="15" customHeight="1" x14ac:dyDescent="0.25"/>
    <row r="179481" ht="15" customHeight="1" x14ac:dyDescent="0.25"/>
    <row r="179489" ht="15" customHeight="1" x14ac:dyDescent="0.25"/>
    <row r="179497" ht="15" customHeight="1" x14ac:dyDescent="0.25"/>
    <row r="179505" ht="15" customHeight="1" x14ac:dyDescent="0.25"/>
    <row r="179513" ht="15" customHeight="1" x14ac:dyDescent="0.25"/>
    <row r="179521" ht="15" customHeight="1" x14ac:dyDescent="0.25"/>
    <row r="179529" ht="15" customHeight="1" x14ac:dyDescent="0.25"/>
    <row r="179537" ht="15" customHeight="1" x14ac:dyDescent="0.25"/>
    <row r="179545" ht="15" customHeight="1" x14ac:dyDescent="0.25"/>
    <row r="179553" ht="15" customHeight="1" x14ac:dyDescent="0.25"/>
    <row r="179561" ht="15" customHeight="1" x14ac:dyDescent="0.25"/>
    <row r="179569" ht="15" customHeight="1" x14ac:dyDescent="0.25"/>
    <row r="179577" ht="15" customHeight="1" x14ac:dyDescent="0.25"/>
    <row r="179585" ht="15" customHeight="1" x14ac:dyDescent="0.25"/>
    <row r="179593" ht="15" customHeight="1" x14ac:dyDescent="0.25"/>
    <row r="179601" ht="15" customHeight="1" x14ac:dyDescent="0.25"/>
    <row r="179609" ht="15" customHeight="1" x14ac:dyDescent="0.25"/>
    <row r="179617" ht="15" customHeight="1" x14ac:dyDescent="0.25"/>
    <row r="179625" ht="15" customHeight="1" x14ac:dyDescent="0.25"/>
    <row r="179633" ht="15" customHeight="1" x14ac:dyDescent="0.25"/>
    <row r="179641" ht="15" customHeight="1" x14ac:dyDescent="0.25"/>
    <row r="179649" ht="15" customHeight="1" x14ac:dyDescent="0.25"/>
    <row r="179657" ht="15" customHeight="1" x14ac:dyDescent="0.25"/>
    <row r="179665" ht="15" customHeight="1" x14ac:dyDescent="0.25"/>
    <row r="179673" ht="15" customHeight="1" x14ac:dyDescent="0.25"/>
    <row r="179681" ht="15" customHeight="1" x14ac:dyDescent="0.25"/>
    <row r="179689" ht="15" customHeight="1" x14ac:dyDescent="0.25"/>
    <row r="179697" ht="15" customHeight="1" x14ac:dyDescent="0.25"/>
    <row r="179705" ht="15" customHeight="1" x14ac:dyDescent="0.25"/>
    <row r="179713" ht="15" customHeight="1" x14ac:dyDescent="0.25"/>
    <row r="179721" ht="15" customHeight="1" x14ac:dyDescent="0.25"/>
    <row r="179729" ht="15" customHeight="1" x14ac:dyDescent="0.25"/>
    <row r="179737" ht="15" customHeight="1" x14ac:dyDescent="0.25"/>
    <row r="179745" ht="15" customHeight="1" x14ac:dyDescent="0.25"/>
    <row r="179753" ht="15" customHeight="1" x14ac:dyDescent="0.25"/>
    <row r="179761" ht="15" customHeight="1" x14ac:dyDescent="0.25"/>
    <row r="179769" ht="15" customHeight="1" x14ac:dyDescent="0.25"/>
    <row r="179777" ht="15" customHeight="1" x14ac:dyDescent="0.25"/>
    <row r="179785" ht="15" customHeight="1" x14ac:dyDescent="0.25"/>
    <row r="179793" ht="15" customHeight="1" x14ac:dyDescent="0.25"/>
    <row r="179801" ht="15" customHeight="1" x14ac:dyDescent="0.25"/>
    <row r="179809" ht="15" customHeight="1" x14ac:dyDescent="0.25"/>
    <row r="179817" ht="15" customHeight="1" x14ac:dyDescent="0.25"/>
    <row r="179825" ht="15" customHeight="1" x14ac:dyDescent="0.25"/>
    <row r="179833" ht="15" customHeight="1" x14ac:dyDescent="0.25"/>
    <row r="179841" ht="15" customHeight="1" x14ac:dyDescent="0.25"/>
    <row r="179849" ht="15" customHeight="1" x14ac:dyDescent="0.25"/>
    <row r="179857" ht="15" customHeight="1" x14ac:dyDescent="0.25"/>
    <row r="179865" ht="15" customHeight="1" x14ac:dyDescent="0.25"/>
    <row r="179873" ht="15" customHeight="1" x14ac:dyDescent="0.25"/>
    <row r="179881" ht="15" customHeight="1" x14ac:dyDescent="0.25"/>
    <row r="179889" ht="15" customHeight="1" x14ac:dyDescent="0.25"/>
    <row r="179897" ht="15" customHeight="1" x14ac:dyDescent="0.25"/>
    <row r="179905" ht="15" customHeight="1" x14ac:dyDescent="0.25"/>
    <row r="179913" ht="15" customHeight="1" x14ac:dyDescent="0.25"/>
    <row r="179921" ht="15" customHeight="1" x14ac:dyDescent="0.25"/>
    <row r="179929" ht="15" customHeight="1" x14ac:dyDescent="0.25"/>
    <row r="179937" ht="15" customHeight="1" x14ac:dyDescent="0.25"/>
    <row r="179945" ht="15" customHeight="1" x14ac:dyDescent="0.25"/>
    <row r="179953" ht="15" customHeight="1" x14ac:dyDescent="0.25"/>
    <row r="179961" ht="15" customHeight="1" x14ac:dyDescent="0.25"/>
    <row r="179969" ht="15" customHeight="1" x14ac:dyDescent="0.25"/>
    <row r="179977" ht="15" customHeight="1" x14ac:dyDescent="0.25"/>
    <row r="179985" ht="15" customHeight="1" x14ac:dyDescent="0.25"/>
    <row r="179993" ht="15" customHeight="1" x14ac:dyDescent="0.25"/>
    <row r="180001" ht="15" customHeight="1" x14ac:dyDescent="0.25"/>
    <row r="180009" ht="15" customHeight="1" x14ac:dyDescent="0.25"/>
    <row r="180017" ht="15" customHeight="1" x14ac:dyDescent="0.25"/>
    <row r="180025" ht="15" customHeight="1" x14ac:dyDescent="0.25"/>
    <row r="180033" ht="15" customHeight="1" x14ac:dyDescent="0.25"/>
    <row r="180041" ht="15" customHeight="1" x14ac:dyDescent="0.25"/>
    <row r="180049" ht="15" customHeight="1" x14ac:dyDescent="0.25"/>
    <row r="180057" ht="15" customHeight="1" x14ac:dyDescent="0.25"/>
    <row r="180065" ht="15" customHeight="1" x14ac:dyDescent="0.25"/>
    <row r="180073" ht="15" customHeight="1" x14ac:dyDescent="0.25"/>
    <row r="180081" ht="15" customHeight="1" x14ac:dyDescent="0.25"/>
    <row r="180089" ht="15" customHeight="1" x14ac:dyDescent="0.25"/>
    <row r="180097" ht="15" customHeight="1" x14ac:dyDescent="0.25"/>
    <row r="180105" ht="15" customHeight="1" x14ac:dyDescent="0.25"/>
    <row r="180113" ht="15" customHeight="1" x14ac:dyDescent="0.25"/>
    <row r="180121" ht="15" customHeight="1" x14ac:dyDescent="0.25"/>
    <row r="180129" ht="15" customHeight="1" x14ac:dyDescent="0.25"/>
    <row r="180137" ht="15" customHeight="1" x14ac:dyDescent="0.25"/>
    <row r="180145" ht="15" customHeight="1" x14ac:dyDescent="0.25"/>
    <row r="180153" ht="15" customHeight="1" x14ac:dyDescent="0.25"/>
    <row r="180161" ht="15" customHeight="1" x14ac:dyDescent="0.25"/>
    <row r="180169" ht="15" customHeight="1" x14ac:dyDescent="0.25"/>
    <row r="180177" ht="15" customHeight="1" x14ac:dyDescent="0.25"/>
    <row r="180185" ht="15" customHeight="1" x14ac:dyDescent="0.25"/>
    <row r="180193" ht="15" customHeight="1" x14ac:dyDescent="0.25"/>
    <row r="180201" ht="15" customHeight="1" x14ac:dyDescent="0.25"/>
    <row r="180209" ht="15" customHeight="1" x14ac:dyDescent="0.25"/>
    <row r="180217" ht="15" customHeight="1" x14ac:dyDescent="0.25"/>
    <row r="180225" ht="15" customHeight="1" x14ac:dyDescent="0.25"/>
    <row r="180233" ht="15" customHeight="1" x14ac:dyDescent="0.25"/>
    <row r="180241" ht="15" customHeight="1" x14ac:dyDescent="0.25"/>
    <row r="180249" ht="15" customHeight="1" x14ac:dyDescent="0.25"/>
    <row r="180257" ht="15" customHeight="1" x14ac:dyDescent="0.25"/>
    <row r="180265" ht="15" customHeight="1" x14ac:dyDescent="0.25"/>
    <row r="180273" ht="15" customHeight="1" x14ac:dyDescent="0.25"/>
    <row r="180281" ht="15" customHeight="1" x14ac:dyDescent="0.25"/>
    <row r="180289" ht="15" customHeight="1" x14ac:dyDescent="0.25"/>
    <row r="180297" ht="15" customHeight="1" x14ac:dyDescent="0.25"/>
    <row r="180305" ht="15" customHeight="1" x14ac:dyDescent="0.25"/>
    <row r="180313" ht="15" customHeight="1" x14ac:dyDescent="0.25"/>
    <row r="180321" ht="15" customHeight="1" x14ac:dyDescent="0.25"/>
    <row r="180329" ht="15" customHeight="1" x14ac:dyDescent="0.25"/>
    <row r="180337" ht="15" customHeight="1" x14ac:dyDescent="0.25"/>
    <row r="180345" ht="15" customHeight="1" x14ac:dyDescent="0.25"/>
    <row r="180353" ht="15" customHeight="1" x14ac:dyDescent="0.25"/>
    <row r="180361" ht="15" customHeight="1" x14ac:dyDescent="0.25"/>
    <row r="180369" ht="15" customHeight="1" x14ac:dyDescent="0.25"/>
    <row r="180377" ht="15" customHeight="1" x14ac:dyDescent="0.25"/>
    <row r="180385" ht="15" customHeight="1" x14ac:dyDescent="0.25"/>
    <row r="180393" ht="15" customHeight="1" x14ac:dyDescent="0.25"/>
    <row r="180401" ht="15" customHeight="1" x14ac:dyDescent="0.25"/>
    <row r="180409" ht="15" customHeight="1" x14ac:dyDescent="0.25"/>
    <row r="180417" ht="15" customHeight="1" x14ac:dyDescent="0.25"/>
    <row r="180425" ht="15" customHeight="1" x14ac:dyDescent="0.25"/>
    <row r="180433" ht="15" customHeight="1" x14ac:dyDescent="0.25"/>
    <row r="180441" ht="15" customHeight="1" x14ac:dyDescent="0.25"/>
    <row r="180449" ht="15" customHeight="1" x14ac:dyDescent="0.25"/>
    <row r="180457" ht="15" customHeight="1" x14ac:dyDescent="0.25"/>
    <row r="180465" ht="15" customHeight="1" x14ac:dyDescent="0.25"/>
    <row r="180473" ht="15" customHeight="1" x14ac:dyDescent="0.25"/>
    <row r="180481" ht="15" customHeight="1" x14ac:dyDescent="0.25"/>
    <row r="180489" ht="15" customHeight="1" x14ac:dyDescent="0.25"/>
    <row r="180497" ht="15" customHeight="1" x14ac:dyDescent="0.25"/>
    <row r="180505" ht="15" customHeight="1" x14ac:dyDescent="0.25"/>
    <row r="180513" ht="15" customHeight="1" x14ac:dyDescent="0.25"/>
    <row r="180521" ht="15" customHeight="1" x14ac:dyDescent="0.25"/>
    <row r="180529" ht="15" customHeight="1" x14ac:dyDescent="0.25"/>
    <row r="180537" ht="15" customHeight="1" x14ac:dyDescent="0.25"/>
    <row r="180545" ht="15" customHeight="1" x14ac:dyDescent="0.25"/>
    <row r="180553" ht="15" customHeight="1" x14ac:dyDescent="0.25"/>
    <row r="180561" ht="15" customHeight="1" x14ac:dyDescent="0.25"/>
    <row r="180569" ht="15" customHeight="1" x14ac:dyDescent="0.25"/>
    <row r="180577" ht="15" customHeight="1" x14ac:dyDescent="0.25"/>
    <row r="180585" ht="15" customHeight="1" x14ac:dyDescent="0.25"/>
    <row r="180593" ht="15" customHeight="1" x14ac:dyDescent="0.25"/>
    <row r="180601" ht="15" customHeight="1" x14ac:dyDescent="0.25"/>
    <row r="180609" ht="15" customHeight="1" x14ac:dyDescent="0.25"/>
    <row r="180617" ht="15" customHeight="1" x14ac:dyDescent="0.25"/>
    <row r="180625" ht="15" customHeight="1" x14ac:dyDescent="0.25"/>
    <row r="180633" ht="15" customHeight="1" x14ac:dyDescent="0.25"/>
    <row r="180641" ht="15" customHeight="1" x14ac:dyDescent="0.25"/>
    <row r="180649" ht="15" customHeight="1" x14ac:dyDescent="0.25"/>
    <row r="180657" ht="15" customHeight="1" x14ac:dyDescent="0.25"/>
    <row r="180665" ht="15" customHeight="1" x14ac:dyDescent="0.25"/>
    <row r="180673" ht="15" customHeight="1" x14ac:dyDescent="0.25"/>
    <row r="180681" ht="15" customHeight="1" x14ac:dyDescent="0.25"/>
    <row r="180689" ht="15" customHeight="1" x14ac:dyDescent="0.25"/>
    <row r="180697" ht="15" customHeight="1" x14ac:dyDescent="0.25"/>
    <row r="180705" ht="15" customHeight="1" x14ac:dyDescent="0.25"/>
    <row r="180713" ht="15" customHeight="1" x14ac:dyDescent="0.25"/>
    <row r="180721" ht="15" customHeight="1" x14ac:dyDescent="0.25"/>
    <row r="180729" ht="15" customHeight="1" x14ac:dyDescent="0.25"/>
    <row r="180737" ht="15" customHeight="1" x14ac:dyDescent="0.25"/>
    <row r="180745" ht="15" customHeight="1" x14ac:dyDescent="0.25"/>
    <row r="180753" ht="15" customHeight="1" x14ac:dyDescent="0.25"/>
    <row r="180761" ht="15" customHeight="1" x14ac:dyDescent="0.25"/>
    <row r="180769" ht="15" customHeight="1" x14ac:dyDescent="0.25"/>
    <row r="180777" ht="15" customHeight="1" x14ac:dyDescent="0.25"/>
    <row r="180785" ht="15" customHeight="1" x14ac:dyDescent="0.25"/>
    <row r="180793" ht="15" customHeight="1" x14ac:dyDescent="0.25"/>
    <row r="180801" ht="15" customHeight="1" x14ac:dyDescent="0.25"/>
    <row r="180809" ht="15" customHeight="1" x14ac:dyDescent="0.25"/>
    <row r="180817" ht="15" customHeight="1" x14ac:dyDescent="0.25"/>
    <row r="180825" ht="15" customHeight="1" x14ac:dyDescent="0.25"/>
    <row r="180833" ht="15" customHeight="1" x14ac:dyDescent="0.25"/>
    <row r="180841" ht="15" customHeight="1" x14ac:dyDescent="0.25"/>
    <row r="180849" ht="15" customHeight="1" x14ac:dyDescent="0.25"/>
    <row r="180857" ht="15" customHeight="1" x14ac:dyDescent="0.25"/>
    <row r="180865" ht="15" customHeight="1" x14ac:dyDescent="0.25"/>
    <row r="180873" ht="15" customHeight="1" x14ac:dyDescent="0.25"/>
    <row r="180881" ht="15" customHeight="1" x14ac:dyDescent="0.25"/>
    <row r="180889" ht="15" customHeight="1" x14ac:dyDescent="0.25"/>
    <row r="180897" ht="15" customHeight="1" x14ac:dyDescent="0.25"/>
    <row r="180905" ht="15" customHeight="1" x14ac:dyDescent="0.25"/>
    <row r="180913" ht="15" customHeight="1" x14ac:dyDescent="0.25"/>
    <row r="180921" ht="15" customHeight="1" x14ac:dyDescent="0.25"/>
    <row r="180929" ht="15" customHeight="1" x14ac:dyDescent="0.25"/>
    <row r="180937" ht="15" customHeight="1" x14ac:dyDescent="0.25"/>
    <row r="180945" ht="15" customHeight="1" x14ac:dyDescent="0.25"/>
    <row r="180953" ht="15" customHeight="1" x14ac:dyDescent="0.25"/>
    <row r="180961" ht="15" customHeight="1" x14ac:dyDescent="0.25"/>
    <row r="180969" ht="15" customHeight="1" x14ac:dyDescent="0.25"/>
    <row r="180977" ht="15" customHeight="1" x14ac:dyDescent="0.25"/>
    <row r="180985" ht="15" customHeight="1" x14ac:dyDescent="0.25"/>
    <row r="180993" ht="15" customHeight="1" x14ac:dyDescent="0.25"/>
    <row r="181001" ht="15" customHeight="1" x14ac:dyDescent="0.25"/>
    <row r="181009" ht="15" customHeight="1" x14ac:dyDescent="0.25"/>
    <row r="181017" ht="15" customHeight="1" x14ac:dyDescent="0.25"/>
    <row r="181025" ht="15" customHeight="1" x14ac:dyDescent="0.25"/>
    <row r="181033" ht="15" customHeight="1" x14ac:dyDescent="0.25"/>
    <row r="181041" ht="15" customHeight="1" x14ac:dyDescent="0.25"/>
    <row r="181049" ht="15" customHeight="1" x14ac:dyDescent="0.25"/>
    <row r="181057" ht="15" customHeight="1" x14ac:dyDescent="0.25"/>
    <row r="181065" ht="15" customHeight="1" x14ac:dyDescent="0.25"/>
    <row r="181073" ht="15" customHeight="1" x14ac:dyDescent="0.25"/>
    <row r="181081" ht="15" customHeight="1" x14ac:dyDescent="0.25"/>
    <row r="181089" ht="15" customHeight="1" x14ac:dyDescent="0.25"/>
    <row r="181097" ht="15" customHeight="1" x14ac:dyDescent="0.25"/>
    <row r="181105" ht="15" customHeight="1" x14ac:dyDescent="0.25"/>
    <row r="181113" ht="15" customHeight="1" x14ac:dyDescent="0.25"/>
    <row r="181121" ht="15" customHeight="1" x14ac:dyDescent="0.25"/>
    <row r="181129" ht="15" customHeight="1" x14ac:dyDescent="0.25"/>
    <row r="181137" ht="15" customHeight="1" x14ac:dyDescent="0.25"/>
    <row r="181145" ht="15" customHeight="1" x14ac:dyDescent="0.25"/>
    <row r="181153" ht="15" customHeight="1" x14ac:dyDescent="0.25"/>
    <row r="181161" ht="15" customHeight="1" x14ac:dyDescent="0.25"/>
    <row r="181169" ht="15" customHeight="1" x14ac:dyDescent="0.25"/>
    <row r="181177" ht="15" customHeight="1" x14ac:dyDescent="0.25"/>
    <row r="181185" ht="15" customHeight="1" x14ac:dyDescent="0.25"/>
    <row r="181193" ht="15" customHeight="1" x14ac:dyDescent="0.25"/>
    <row r="181201" ht="15" customHeight="1" x14ac:dyDescent="0.25"/>
    <row r="181209" ht="15" customHeight="1" x14ac:dyDescent="0.25"/>
    <row r="181217" ht="15" customHeight="1" x14ac:dyDescent="0.25"/>
    <row r="181225" ht="15" customHeight="1" x14ac:dyDescent="0.25"/>
    <row r="181233" ht="15" customHeight="1" x14ac:dyDescent="0.25"/>
    <row r="181241" ht="15" customHeight="1" x14ac:dyDescent="0.25"/>
    <row r="181249" ht="15" customHeight="1" x14ac:dyDescent="0.25"/>
    <row r="181257" ht="15" customHeight="1" x14ac:dyDescent="0.25"/>
    <row r="181265" ht="15" customHeight="1" x14ac:dyDescent="0.25"/>
    <row r="181273" ht="15" customHeight="1" x14ac:dyDescent="0.25"/>
    <row r="181281" ht="15" customHeight="1" x14ac:dyDescent="0.25"/>
    <row r="181289" ht="15" customHeight="1" x14ac:dyDescent="0.25"/>
    <row r="181297" ht="15" customHeight="1" x14ac:dyDescent="0.25"/>
    <row r="181305" ht="15" customHeight="1" x14ac:dyDescent="0.25"/>
    <row r="181313" ht="15" customHeight="1" x14ac:dyDescent="0.25"/>
    <row r="181321" ht="15" customHeight="1" x14ac:dyDescent="0.25"/>
    <row r="181329" ht="15" customHeight="1" x14ac:dyDescent="0.25"/>
    <row r="181337" ht="15" customHeight="1" x14ac:dyDescent="0.25"/>
    <row r="181345" ht="15" customHeight="1" x14ac:dyDescent="0.25"/>
    <row r="181353" ht="15" customHeight="1" x14ac:dyDescent="0.25"/>
    <row r="181361" ht="15" customHeight="1" x14ac:dyDescent="0.25"/>
    <row r="181369" ht="15" customHeight="1" x14ac:dyDescent="0.25"/>
    <row r="181377" ht="15" customHeight="1" x14ac:dyDescent="0.25"/>
    <row r="181385" ht="15" customHeight="1" x14ac:dyDescent="0.25"/>
    <row r="181393" ht="15" customHeight="1" x14ac:dyDescent="0.25"/>
    <row r="181401" ht="15" customHeight="1" x14ac:dyDescent="0.25"/>
    <row r="181409" ht="15" customHeight="1" x14ac:dyDescent="0.25"/>
    <row r="181417" ht="15" customHeight="1" x14ac:dyDescent="0.25"/>
    <row r="181425" ht="15" customHeight="1" x14ac:dyDescent="0.25"/>
    <row r="181433" ht="15" customHeight="1" x14ac:dyDescent="0.25"/>
    <row r="181441" ht="15" customHeight="1" x14ac:dyDescent="0.25"/>
    <row r="181449" ht="15" customHeight="1" x14ac:dyDescent="0.25"/>
    <row r="181457" ht="15" customHeight="1" x14ac:dyDescent="0.25"/>
    <row r="181465" ht="15" customHeight="1" x14ac:dyDescent="0.25"/>
    <row r="181473" ht="15" customHeight="1" x14ac:dyDescent="0.25"/>
    <row r="181481" ht="15" customHeight="1" x14ac:dyDescent="0.25"/>
    <row r="181489" ht="15" customHeight="1" x14ac:dyDescent="0.25"/>
    <row r="181497" ht="15" customHeight="1" x14ac:dyDescent="0.25"/>
    <row r="181505" ht="15" customHeight="1" x14ac:dyDescent="0.25"/>
    <row r="181513" ht="15" customHeight="1" x14ac:dyDescent="0.25"/>
    <row r="181521" ht="15" customHeight="1" x14ac:dyDescent="0.25"/>
    <row r="181529" ht="15" customHeight="1" x14ac:dyDescent="0.25"/>
    <row r="181537" ht="15" customHeight="1" x14ac:dyDescent="0.25"/>
    <row r="181545" ht="15" customHeight="1" x14ac:dyDescent="0.25"/>
    <row r="181553" ht="15" customHeight="1" x14ac:dyDescent="0.25"/>
    <row r="181561" ht="15" customHeight="1" x14ac:dyDescent="0.25"/>
    <row r="181569" ht="15" customHeight="1" x14ac:dyDescent="0.25"/>
    <row r="181577" ht="15" customHeight="1" x14ac:dyDescent="0.25"/>
    <row r="181585" ht="15" customHeight="1" x14ac:dyDescent="0.25"/>
    <row r="181593" ht="15" customHeight="1" x14ac:dyDescent="0.25"/>
    <row r="181601" ht="15" customHeight="1" x14ac:dyDescent="0.25"/>
    <row r="181609" ht="15" customHeight="1" x14ac:dyDescent="0.25"/>
    <row r="181617" ht="15" customHeight="1" x14ac:dyDescent="0.25"/>
    <row r="181625" ht="15" customHeight="1" x14ac:dyDescent="0.25"/>
    <row r="181633" ht="15" customHeight="1" x14ac:dyDescent="0.25"/>
    <row r="181641" ht="15" customHeight="1" x14ac:dyDescent="0.25"/>
    <row r="181649" ht="15" customHeight="1" x14ac:dyDescent="0.25"/>
    <row r="181657" ht="15" customHeight="1" x14ac:dyDescent="0.25"/>
    <row r="181665" ht="15" customHeight="1" x14ac:dyDescent="0.25"/>
    <row r="181673" ht="15" customHeight="1" x14ac:dyDescent="0.25"/>
    <row r="181681" ht="15" customHeight="1" x14ac:dyDescent="0.25"/>
    <row r="181689" ht="15" customHeight="1" x14ac:dyDescent="0.25"/>
    <row r="181697" ht="15" customHeight="1" x14ac:dyDescent="0.25"/>
    <row r="181705" ht="15" customHeight="1" x14ac:dyDescent="0.25"/>
    <row r="181713" ht="15" customHeight="1" x14ac:dyDescent="0.25"/>
    <row r="181721" ht="15" customHeight="1" x14ac:dyDescent="0.25"/>
    <row r="181729" ht="15" customHeight="1" x14ac:dyDescent="0.25"/>
    <row r="181737" ht="15" customHeight="1" x14ac:dyDescent="0.25"/>
    <row r="181745" ht="15" customHeight="1" x14ac:dyDescent="0.25"/>
    <row r="181753" ht="15" customHeight="1" x14ac:dyDescent="0.25"/>
    <row r="181761" ht="15" customHeight="1" x14ac:dyDescent="0.25"/>
    <row r="181769" ht="15" customHeight="1" x14ac:dyDescent="0.25"/>
    <row r="181777" ht="15" customHeight="1" x14ac:dyDescent="0.25"/>
    <row r="181785" ht="15" customHeight="1" x14ac:dyDescent="0.25"/>
    <row r="181793" ht="15" customHeight="1" x14ac:dyDescent="0.25"/>
    <row r="181801" ht="15" customHeight="1" x14ac:dyDescent="0.25"/>
    <row r="181809" ht="15" customHeight="1" x14ac:dyDescent="0.25"/>
    <row r="181817" ht="15" customHeight="1" x14ac:dyDescent="0.25"/>
    <row r="181825" ht="15" customHeight="1" x14ac:dyDescent="0.25"/>
    <row r="181833" ht="15" customHeight="1" x14ac:dyDescent="0.25"/>
    <row r="181841" ht="15" customHeight="1" x14ac:dyDescent="0.25"/>
    <row r="181849" ht="15" customHeight="1" x14ac:dyDescent="0.25"/>
    <row r="181857" ht="15" customHeight="1" x14ac:dyDescent="0.25"/>
    <row r="181865" ht="15" customHeight="1" x14ac:dyDescent="0.25"/>
    <row r="181873" ht="15" customHeight="1" x14ac:dyDescent="0.25"/>
    <row r="181881" ht="15" customHeight="1" x14ac:dyDescent="0.25"/>
    <row r="181889" ht="15" customHeight="1" x14ac:dyDescent="0.25"/>
    <row r="181897" ht="15" customHeight="1" x14ac:dyDescent="0.25"/>
    <row r="181905" ht="15" customHeight="1" x14ac:dyDescent="0.25"/>
    <row r="181913" ht="15" customHeight="1" x14ac:dyDescent="0.25"/>
    <row r="181921" ht="15" customHeight="1" x14ac:dyDescent="0.25"/>
    <row r="181929" ht="15" customHeight="1" x14ac:dyDescent="0.25"/>
    <row r="181937" ht="15" customHeight="1" x14ac:dyDescent="0.25"/>
    <row r="181945" ht="15" customHeight="1" x14ac:dyDescent="0.25"/>
    <row r="181953" ht="15" customHeight="1" x14ac:dyDescent="0.25"/>
    <row r="181961" ht="15" customHeight="1" x14ac:dyDescent="0.25"/>
    <row r="181969" ht="15" customHeight="1" x14ac:dyDescent="0.25"/>
    <row r="181977" ht="15" customHeight="1" x14ac:dyDescent="0.25"/>
    <row r="181985" ht="15" customHeight="1" x14ac:dyDescent="0.25"/>
    <row r="181993" ht="15" customHeight="1" x14ac:dyDescent="0.25"/>
    <row r="182001" ht="15" customHeight="1" x14ac:dyDescent="0.25"/>
    <row r="182009" ht="15" customHeight="1" x14ac:dyDescent="0.25"/>
    <row r="182017" ht="15" customHeight="1" x14ac:dyDescent="0.25"/>
    <row r="182025" ht="15" customHeight="1" x14ac:dyDescent="0.25"/>
    <row r="182033" ht="15" customHeight="1" x14ac:dyDescent="0.25"/>
    <row r="182041" ht="15" customHeight="1" x14ac:dyDescent="0.25"/>
    <row r="182049" ht="15" customHeight="1" x14ac:dyDescent="0.25"/>
    <row r="182057" ht="15" customHeight="1" x14ac:dyDescent="0.25"/>
    <row r="182065" ht="15" customHeight="1" x14ac:dyDescent="0.25"/>
    <row r="182073" ht="15" customHeight="1" x14ac:dyDescent="0.25"/>
    <row r="182081" ht="15" customHeight="1" x14ac:dyDescent="0.25"/>
    <row r="182089" ht="15" customHeight="1" x14ac:dyDescent="0.25"/>
    <row r="182097" ht="15" customHeight="1" x14ac:dyDescent="0.25"/>
    <row r="182105" ht="15" customHeight="1" x14ac:dyDescent="0.25"/>
    <row r="182113" ht="15" customHeight="1" x14ac:dyDescent="0.25"/>
    <row r="182121" ht="15" customHeight="1" x14ac:dyDescent="0.25"/>
    <row r="182129" ht="15" customHeight="1" x14ac:dyDescent="0.25"/>
    <row r="182137" ht="15" customHeight="1" x14ac:dyDescent="0.25"/>
    <row r="182145" ht="15" customHeight="1" x14ac:dyDescent="0.25"/>
    <row r="182153" ht="15" customHeight="1" x14ac:dyDescent="0.25"/>
    <row r="182161" ht="15" customHeight="1" x14ac:dyDescent="0.25"/>
    <row r="182169" ht="15" customHeight="1" x14ac:dyDescent="0.25"/>
    <row r="182177" ht="15" customHeight="1" x14ac:dyDescent="0.25"/>
    <row r="182185" ht="15" customHeight="1" x14ac:dyDescent="0.25"/>
    <row r="182193" ht="15" customHeight="1" x14ac:dyDescent="0.25"/>
    <row r="182201" ht="15" customHeight="1" x14ac:dyDescent="0.25"/>
    <row r="182209" ht="15" customHeight="1" x14ac:dyDescent="0.25"/>
    <row r="182217" ht="15" customHeight="1" x14ac:dyDescent="0.25"/>
    <row r="182225" ht="15" customHeight="1" x14ac:dyDescent="0.25"/>
    <row r="182233" ht="15" customHeight="1" x14ac:dyDescent="0.25"/>
    <row r="182241" ht="15" customHeight="1" x14ac:dyDescent="0.25"/>
    <row r="182249" ht="15" customHeight="1" x14ac:dyDescent="0.25"/>
    <row r="182257" ht="15" customHeight="1" x14ac:dyDescent="0.25"/>
    <row r="182265" ht="15" customHeight="1" x14ac:dyDescent="0.25"/>
    <row r="182273" ht="15" customHeight="1" x14ac:dyDescent="0.25"/>
    <row r="182281" ht="15" customHeight="1" x14ac:dyDescent="0.25"/>
    <row r="182289" ht="15" customHeight="1" x14ac:dyDescent="0.25"/>
    <row r="182297" ht="15" customHeight="1" x14ac:dyDescent="0.25"/>
    <row r="182305" ht="15" customHeight="1" x14ac:dyDescent="0.25"/>
    <row r="182313" ht="15" customHeight="1" x14ac:dyDescent="0.25"/>
    <row r="182321" ht="15" customHeight="1" x14ac:dyDescent="0.25"/>
    <row r="182329" ht="15" customHeight="1" x14ac:dyDescent="0.25"/>
    <row r="182337" ht="15" customHeight="1" x14ac:dyDescent="0.25"/>
    <row r="182345" ht="15" customHeight="1" x14ac:dyDescent="0.25"/>
    <row r="182353" ht="15" customHeight="1" x14ac:dyDescent="0.25"/>
    <row r="182361" ht="15" customHeight="1" x14ac:dyDescent="0.25"/>
    <row r="182369" ht="15" customHeight="1" x14ac:dyDescent="0.25"/>
    <row r="182377" ht="15" customHeight="1" x14ac:dyDescent="0.25"/>
    <row r="182385" ht="15" customHeight="1" x14ac:dyDescent="0.25"/>
    <row r="182393" ht="15" customHeight="1" x14ac:dyDescent="0.25"/>
    <row r="182401" ht="15" customHeight="1" x14ac:dyDescent="0.25"/>
    <row r="182409" ht="15" customHeight="1" x14ac:dyDescent="0.25"/>
    <row r="182417" ht="15" customHeight="1" x14ac:dyDescent="0.25"/>
    <row r="182425" ht="15" customHeight="1" x14ac:dyDescent="0.25"/>
    <row r="182433" ht="15" customHeight="1" x14ac:dyDescent="0.25"/>
    <row r="182441" ht="15" customHeight="1" x14ac:dyDescent="0.25"/>
    <row r="182449" ht="15" customHeight="1" x14ac:dyDescent="0.25"/>
    <row r="182457" ht="15" customHeight="1" x14ac:dyDescent="0.25"/>
    <row r="182465" ht="15" customHeight="1" x14ac:dyDescent="0.25"/>
    <row r="182473" ht="15" customHeight="1" x14ac:dyDescent="0.25"/>
    <row r="182481" ht="15" customHeight="1" x14ac:dyDescent="0.25"/>
    <row r="182489" ht="15" customHeight="1" x14ac:dyDescent="0.25"/>
    <row r="182497" ht="15" customHeight="1" x14ac:dyDescent="0.25"/>
    <row r="182505" ht="15" customHeight="1" x14ac:dyDescent="0.25"/>
    <row r="182513" ht="15" customHeight="1" x14ac:dyDescent="0.25"/>
    <row r="182521" ht="15" customHeight="1" x14ac:dyDescent="0.25"/>
    <row r="182529" ht="15" customHeight="1" x14ac:dyDescent="0.25"/>
    <row r="182537" ht="15" customHeight="1" x14ac:dyDescent="0.25"/>
    <row r="182545" ht="15" customHeight="1" x14ac:dyDescent="0.25"/>
    <row r="182553" ht="15" customHeight="1" x14ac:dyDescent="0.25"/>
    <row r="182561" ht="15" customHeight="1" x14ac:dyDescent="0.25"/>
    <row r="182569" ht="15" customHeight="1" x14ac:dyDescent="0.25"/>
    <row r="182577" ht="15" customHeight="1" x14ac:dyDescent="0.25"/>
    <row r="182585" ht="15" customHeight="1" x14ac:dyDescent="0.25"/>
    <row r="182593" ht="15" customHeight="1" x14ac:dyDescent="0.25"/>
    <row r="182601" ht="15" customHeight="1" x14ac:dyDescent="0.25"/>
    <row r="182609" ht="15" customHeight="1" x14ac:dyDescent="0.25"/>
    <row r="182617" ht="15" customHeight="1" x14ac:dyDescent="0.25"/>
    <row r="182625" ht="15" customHeight="1" x14ac:dyDescent="0.25"/>
    <row r="182633" ht="15" customHeight="1" x14ac:dyDescent="0.25"/>
    <row r="182641" ht="15" customHeight="1" x14ac:dyDescent="0.25"/>
    <row r="182649" ht="15" customHeight="1" x14ac:dyDescent="0.25"/>
    <row r="182657" ht="15" customHeight="1" x14ac:dyDescent="0.25"/>
    <row r="182665" ht="15" customHeight="1" x14ac:dyDescent="0.25"/>
    <row r="182673" ht="15" customHeight="1" x14ac:dyDescent="0.25"/>
    <row r="182681" ht="15" customHeight="1" x14ac:dyDescent="0.25"/>
    <row r="182689" ht="15" customHeight="1" x14ac:dyDescent="0.25"/>
    <row r="182697" ht="15" customHeight="1" x14ac:dyDescent="0.25"/>
    <row r="182705" ht="15" customHeight="1" x14ac:dyDescent="0.25"/>
    <row r="182713" ht="15" customHeight="1" x14ac:dyDescent="0.25"/>
    <row r="182721" ht="15" customHeight="1" x14ac:dyDescent="0.25"/>
    <row r="182729" ht="15" customHeight="1" x14ac:dyDescent="0.25"/>
    <row r="182737" ht="15" customHeight="1" x14ac:dyDescent="0.25"/>
    <row r="182745" ht="15" customHeight="1" x14ac:dyDescent="0.25"/>
    <row r="182753" ht="15" customHeight="1" x14ac:dyDescent="0.25"/>
    <row r="182761" ht="15" customHeight="1" x14ac:dyDescent="0.25"/>
    <row r="182769" ht="15" customHeight="1" x14ac:dyDescent="0.25"/>
    <row r="182777" ht="15" customHeight="1" x14ac:dyDescent="0.25"/>
    <row r="182785" ht="15" customHeight="1" x14ac:dyDescent="0.25"/>
    <row r="182793" ht="15" customHeight="1" x14ac:dyDescent="0.25"/>
    <row r="182801" ht="15" customHeight="1" x14ac:dyDescent="0.25"/>
    <row r="182809" ht="15" customHeight="1" x14ac:dyDescent="0.25"/>
    <row r="182817" ht="15" customHeight="1" x14ac:dyDescent="0.25"/>
    <row r="182825" ht="15" customHeight="1" x14ac:dyDescent="0.25"/>
    <row r="182833" ht="15" customHeight="1" x14ac:dyDescent="0.25"/>
    <row r="182841" ht="15" customHeight="1" x14ac:dyDescent="0.25"/>
    <row r="182849" ht="15" customHeight="1" x14ac:dyDescent="0.25"/>
    <row r="182857" ht="15" customHeight="1" x14ac:dyDescent="0.25"/>
    <row r="182865" ht="15" customHeight="1" x14ac:dyDescent="0.25"/>
    <row r="182873" ht="15" customHeight="1" x14ac:dyDescent="0.25"/>
    <row r="182881" ht="15" customHeight="1" x14ac:dyDescent="0.25"/>
    <row r="182889" ht="15" customHeight="1" x14ac:dyDescent="0.25"/>
    <row r="182897" ht="15" customHeight="1" x14ac:dyDescent="0.25"/>
    <row r="182905" ht="15" customHeight="1" x14ac:dyDescent="0.25"/>
    <row r="182913" ht="15" customHeight="1" x14ac:dyDescent="0.25"/>
    <row r="182921" ht="15" customHeight="1" x14ac:dyDescent="0.25"/>
    <row r="182929" ht="15" customHeight="1" x14ac:dyDescent="0.25"/>
    <row r="182937" ht="15" customHeight="1" x14ac:dyDescent="0.25"/>
    <row r="182945" ht="15" customHeight="1" x14ac:dyDescent="0.25"/>
    <row r="182953" ht="15" customHeight="1" x14ac:dyDescent="0.25"/>
    <row r="182961" ht="15" customHeight="1" x14ac:dyDescent="0.25"/>
    <row r="182969" ht="15" customHeight="1" x14ac:dyDescent="0.25"/>
    <row r="182977" ht="15" customHeight="1" x14ac:dyDescent="0.25"/>
    <row r="182985" ht="15" customHeight="1" x14ac:dyDescent="0.25"/>
    <row r="182993" ht="15" customHeight="1" x14ac:dyDescent="0.25"/>
    <row r="183001" ht="15" customHeight="1" x14ac:dyDescent="0.25"/>
    <row r="183009" ht="15" customHeight="1" x14ac:dyDescent="0.25"/>
    <row r="183017" ht="15" customHeight="1" x14ac:dyDescent="0.25"/>
    <row r="183025" ht="15" customHeight="1" x14ac:dyDescent="0.25"/>
    <row r="183033" ht="15" customHeight="1" x14ac:dyDescent="0.25"/>
    <row r="183041" ht="15" customHeight="1" x14ac:dyDescent="0.25"/>
    <row r="183049" ht="15" customHeight="1" x14ac:dyDescent="0.25"/>
    <row r="183057" ht="15" customHeight="1" x14ac:dyDescent="0.25"/>
    <row r="183065" ht="15" customHeight="1" x14ac:dyDescent="0.25"/>
    <row r="183073" ht="15" customHeight="1" x14ac:dyDescent="0.25"/>
    <row r="183081" ht="15" customHeight="1" x14ac:dyDescent="0.25"/>
    <row r="183089" ht="15" customHeight="1" x14ac:dyDescent="0.25"/>
    <row r="183097" ht="15" customHeight="1" x14ac:dyDescent="0.25"/>
    <row r="183105" ht="15" customHeight="1" x14ac:dyDescent="0.25"/>
    <row r="183113" ht="15" customHeight="1" x14ac:dyDescent="0.25"/>
    <row r="183121" ht="15" customHeight="1" x14ac:dyDescent="0.25"/>
    <row r="183129" ht="15" customHeight="1" x14ac:dyDescent="0.25"/>
    <row r="183137" ht="15" customHeight="1" x14ac:dyDescent="0.25"/>
    <row r="183145" ht="15" customHeight="1" x14ac:dyDescent="0.25"/>
    <row r="183153" ht="15" customHeight="1" x14ac:dyDescent="0.25"/>
    <row r="183161" ht="15" customHeight="1" x14ac:dyDescent="0.25"/>
    <row r="183169" ht="15" customHeight="1" x14ac:dyDescent="0.25"/>
    <row r="183177" ht="15" customHeight="1" x14ac:dyDescent="0.25"/>
    <row r="183185" ht="15" customHeight="1" x14ac:dyDescent="0.25"/>
    <row r="183193" ht="15" customHeight="1" x14ac:dyDescent="0.25"/>
    <row r="183201" ht="15" customHeight="1" x14ac:dyDescent="0.25"/>
    <row r="183209" ht="15" customHeight="1" x14ac:dyDescent="0.25"/>
    <row r="183217" ht="15" customHeight="1" x14ac:dyDescent="0.25"/>
    <row r="183225" ht="15" customHeight="1" x14ac:dyDescent="0.25"/>
    <row r="183233" ht="15" customHeight="1" x14ac:dyDescent="0.25"/>
    <row r="183241" ht="15" customHeight="1" x14ac:dyDescent="0.25"/>
    <row r="183249" ht="15" customHeight="1" x14ac:dyDescent="0.25"/>
    <row r="183257" ht="15" customHeight="1" x14ac:dyDescent="0.25"/>
    <row r="183265" ht="15" customHeight="1" x14ac:dyDescent="0.25"/>
    <row r="183273" ht="15" customHeight="1" x14ac:dyDescent="0.25"/>
    <row r="183281" ht="15" customHeight="1" x14ac:dyDescent="0.25"/>
    <row r="183289" ht="15" customHeight="1" x14ac:dyDescent="0.25"/>
    <row r="183297" ht="15" customHeight="1" x14ac:dyDescent="0.25"/>
    <row r="183305" ht="15" customHeight="1" x14ac:dyDescent="0.25"/>
    <row r="183313" ht="15" customHeight="1" x14ac:dyDescent="0.25"/>
    <row r="183321" ht="15" customHeight="1" x14ac:dyDescent="0.25"/>
    <row r="183329" ht="15" customHeight="1" x14ac:dyDescent="0.25"/>
    <row r="183337" ht="15" customHeight="1" x14ac:dyDescent="0.25"/>
    <row r="183345" ht="15" customHeight="1" x14ac:dyDescent="0.25"/>
    <row r="183353" ht="15" customHeight="1" x14ac:dyDescent="0.25"/>
    <row r="183361" ht="15" customHeight="1" x14ac:dyDescent="0.25"/>
    <row r="183369" ht="15" customHeight="1" x14ac:dyDescent="0.25"/>
    <row r="183377" ht="15" customHeight="1" x14ac:dyDescent="0.25"/>
    <row r="183385" ht="15" customHeight="1" x14ac:dyDescent="0.25"/>
    <row r="183393" ht="15" customHeight="1" x14ac:dyDescent="0.25"/>
    <row r="183401" ht="15" customHeight="1" x14ac:dyDescent="0.25"/>
    <row r="183409" ht="15" customHeight="1" x14ac:dyDescent="0.25"/>
    <row r="183417" ht="15" customHeight="1" x14ac:dyDescent="0.25"/>
    <row r="183425" ht="15" customHeight="1" x14ac:dyDescent="0.25"/>
    <row r="183433" ht="15" customHeight="1" x14ac:dyDescent="0.25"/>
    <row r="183441" ht="15" customHeight="1" x14ac:dyDescent="0.25"/>
    <row r="183449" ht="15" customHeight="1" x14ac:dyDescent="0.25"/>
    <row r="183457" ht="15" customHeight="1" x14ac:dyDescent="0.25"/>
    <row r="183465" ht="15" customHeight="1" x14ac:dyDescent="0.25"/>
    <row r="183473" ht="15" customHeight="1" x14ac:dyDescent="0.25"/>
    <row r="183481" ht="15" customHeight="1" x14ac:dyDescent="0.25"/>
    <row r="183489" ht="15" customHeight="1" x14ac:dyDescent="0.25"/>
    <row r="183497" ht="15" customHeight="1" x14ac:dyDescent="0.25"/>
    <row r="183505" ht="15" customHeight="1" x14ac:dyDescent="0.25"/>
    <row r="183513" ht="15" customHeight="1" x14ac:dyDescent="0.25"/>
    <row r="183521" ht="15" customHeight="1" x14ac:dyDescent="0.25"/>
    <row r="183529" ht="15" customHeight="1" x14ac:dyDescent="0.25"/>
    <row r="183537" ht="15" customHeight="1" x14ac:dyDescent="0.25"/>
    <row r="183545" ht="15" customHeight="1" x14ac:dyDescent="0.25"/>
    <row r="183553" ht="15" customHeight="1" x14ac:dyDescent="0.25"/>
    <row r="183561" ht="15" customHeight="1" x14ac:dyDescent="0.25"/>
    <row r="183569" ht="15" customHeight="1" x14ac:dyDescent="0.25"/>
    <row r="183577" ht="15" customHeight="1" x14ac:dyDescent="0.25"/>
    <row r="183585" ht="15" customHeight="1" x14ac:dyDescent="0.25"/>
    <row r="183593" ht="15" customHeight="1" x14ac:dyDescent="0.25"/>
    <row r="183601" ht="15" customHeight="1" x14ac:dyDescent="0.25"/>
    <row r="183609" ht="15" customHeight="1" x14ac:dyDescent="0.25"/>
    <row r="183617" ht="15" customHeight="1" x14ac:dyDescent="0.25"/>
    <row r="183625" ht="15" customHeight="1" x14ac:dyDescent="0.25"/>
    <row r="183633" ht="15" customHeight="1" x14ac:dyDescent="0.25"/>
    <row r="183641" ht="15" customHeight="1" x14ac:dyDescent="0.25"/>
    <row r="183649" ht="15" customHeight="1" x14ac:dyDescent="0.25"/>
    <row r="183657" ht="15" customHeight="1" x14ac:dyDescent="0.25"/>
    <row r="183665" ht="15" customHeight="1" x14ac:dyDescent="0.25"/>
    <row r="183673" ht="15" customHeight="1" x14ac:dyDescent="0.25"/>
    <row r="183681" ht="15" customHeight="1" x14ac:dyDescent="0.25"/>
    <row r="183689" ht="15" customHeight="1" x14ac:dyDescent="0.25"/>
    <row r="183697" ht="15" customHeight="1" x14ac:dyDescent="0.25"/>
    <row r="183705" ht="15" customHeight="1" x14ac:dyDescent="0.25"/>
    <row r="183713" ht="15" customHeight="1" x14ac:dyDescent="0.25"/>
    <row r="183721" ht="15" customHeight="1" x14ac:dyDescent="0.25"/>
    <row r="183729" ht="15" customHeight="1" x14ac:dyDescent="0.25"/>
    <row r="183737" ht="15" customHeight="1" x14ac:dyDescent="0.25"/>
    <row r="183745" ht="15" customHeight="1" x14ac:dyDescent="0.25"/>
    <row r="183753" ht="15" customHeight="1" x14ac:dyDescent="0.25"/>
    <row r="183761" ht="15" customHeight="1" x14ac:dyDescent="0.25"/>
    <row r="183769" ht="15" customHeight="1" x14ac:dyDescent="0.25"/>
    <row r="183777" ht="15" customHeight="1" x14ac:dyDescent="0.25"/>
    <row r="183785" ht="15" customHeight="1" x14ac:dyDescent="0.25"/>
    <row r="183793" ht="15" customHeight="1" x14ac:dyDescent="0.25"/>
    <row r="183801" ht="15" customHeight="1" x14ac:dyDescent="0.25"/>
    <row r="183809" ht="15" customHeight="1" x14ac:dyDescent="0.25"/>
    <row r="183817" ht="15" customHeight="1" x14ac:dyDescent="0.25"/>
    <row r="183825" ht="15" customHeight="1" x14ac:dyDescent="0.25"/>
    <row r="183833" ht="15" customHeight="1" x14ac:dyDescent="0.25"/>
    <row r="183841" ht="15" customHeight="1" x14ac:dyDescent="0.25"/>
    <row r="183849" ht="15" customHeight="1" x14ac:dyDescent="0.25"/>
    <row r="183857" ht="15" customHeight="1" x14ac:dyDescent="0.25"/>
    <row r="183865" ht="15" customHeight="1" x14ac:dyDescent="0.25"/>
    <row r="183873" ht="15" customHeight="1" x14ac:dyDescent="0.25"/>
    <row r="183881" ht="15" customHeight="1" x14ac:dyDescent="0.25"/>
    <row r="183889" ht="15" customHeight="1" x14ac:dyDescent="0.25"/>
    <row r="183897" ht="15" customHeight="1" x14ac:dyDescent="0.25"/>
    <row r="183905" ht="15" customHeight="1" x14ac:dyDescent="0.25"/>
    <row r="183913" ht="15" customHeight="1" x14ac:dyDescent="0.25"/>
    <row r="183921" ht="15" customHeight="1" x14ac:dyDescent="0.25"/>
    <row r="183929" ht="15" customHeight="1" x14ac:dyDescent="0.25"/>
    <row r="183937" ht="15" customHeight="1" x14ac:dyDescent="0.25"/>
    <row r="183945" ht="15" customHeight="1" x14ac:dyDescent="0.25"/>
    <row r="183953" ht="15" customHeight="1" x14ac:dyDescent="0.25"/>
    <row r="183961" ht="15" customHeight="1" x14ac:dyDescent="0.25"/>
    <row r="183969" ht="15" customHeight="1" x14ac:dyDescent="0.25"/>
    <row r="183977" ht="15" customHeight="1" x14ac:dyDescent="0.25"/>
    <row r="183985" ht="15" customHeight="1" x14ac:dyDescent="0.25"/>
    <row r="183993" ht="15" customHeight="1" x14ac:dyDescent="0.25"/>
    <row r="184001" ht="15" customHeight="1" x14ac:dyDescent="0.25"/>
    <row r="184009" ht="15" customHeight="1" x14ac:dyDescent="0.25"/>
    <row r="184017" ht="15" customHeight="1" x14ac:dyDescent="0.25"/>
    <row r="184025" ht="15" customHeight="1" x14ac:dyDescent="0.25"/>
    <row r="184033" ht="15" customHeight="1" x14ac:dyDescent="0.25"/>
    <row r="184041" ht="15" customHeight="1" x14ac:dyDescent="0.25"/>
    <row r="184049" ht="15" customHeight="1" x14ac:dyDescent="0.25"/>
    <row r="184057" ht="15" customHeight="1" x14ac:dyDescent="0.25"/>
    <row r="184065" ht="15" customHeight="1" x14ac:dyDescent="0.25"/>
    <row r="184073" ht="15" customHeight="1" x14ac:dyDescent="0.25"/>
    <row r="184081" ht="15" customHeight="1" x14ac:dyDescent="0.25"/>
    <row r="184089" ht="15" customHeight="1" x14ac:dyDescent="0.25"/>
    <row r="184097" ht="15" customHeight="1" x14ac:dyDescent="0.25"/>
    <row r="184105" ht="15" customHeight="1" x14ac:dyDescent="0.25"/>
    <row r="184113" ht="15" customHeight="1" x14ac:dyDescent="0.25"/>
    <row r="184121" ht="15" customHeight="1" x14ac:dyDescent="0.25"/>
    <row r="184129" ht="15" customHeight="1" x14ac:dyDescent="0.25"/>
    <row r="184137" ht="15" customHeight="1" x14ac:dyDescent="0.25"/>
    <row r="184145" ht="15" customHeight="1" x14ac:dyDescent="0.25"/>
    <row r="184153" ht="15" customHeight="1" x14ac:dyDescent="0.25"/>
    <row r="184161" ht="15" customHeight="1" x14ac:dyDescent="0.25"/>
    <row r="184169" ht="15" customHeight="1" x14ac:dyDescent="0.25"/>
    <row r="184177" ht="15" customHeight="1" x14ac:dyDescent="0.25"/>
    <row r="184185" ht="15" customHeight="1" x14ac:dyDescent="0.25"/>
    <row r="184193" ht="15" customHeight="1" x14ac:dyDescent="0.25"/>
    <row r="184201" ht="15" customHeight="1" x14ac:dyDescent="0.25"/>
    <row r="184209" ht="15" customHeight="1" x14ac:dyDescent="0.25"/>
    <row r="184217" ht="15" customHeight="1" x14ac:dyDescent="0.25"/>
    <row r="184225" ht="15" customHeight="1" x14ac:dyDescent="0.25"/>
    <row r="184233" ht="15" customHeight="1" x14ac:dyDescent="0.25"/>
    <row r="184241" ht="15" customHeight="1" x14ac:dyDescent="0.25"/>
    <row r="184249" ht="15" customHeight="1" x14ac:dyDescent="0.25"/>
    <row r="184257" ht="15" customHeight="1" x14ac:dyDescent="0.25"/>
    <row r="184265" ht="15" customHeight="1" x14ac:dyDescent="0.25"/>
    <row r="184273" ht="15" customHeight="1" x14ac:dyDescent="0.25"/>
    <row r="184281" ht="15" customHeight="1" x14ac:dyDescent="0.25"/>
    <row r="184289" ht="15" customHeight="1" x14ac:dyDescent="0.25"/>
    <row r="184297" ht="15" customHeight="1" x14ac:dyDescent="0.25"/>
    <row r="184305" ht="15" customHeight="1" x14ac:dyDescent="0.25"/>
    <row r="184313" ht="15" customHeight="1" x14ac:dyDescent="0.25"/>
    <row r="184321" ht="15" customHeight="1" x14ac:dyDescent="0.25"/>
    <row r="184329" ht="15" customHeight="1" x14ac:dyDescent="0.25"/>
    <row r="184337" ht="15" customHeight="1" x14ac:dyDescent="0.25"/>
    <row r="184345" ht="15" customHeight="1" x14ac:dyDescent="0.25"/>
    <row r="184353" ht="15" customHeight="1" x14ac:dyDescent="0.25"/>
    <row r="184361" ht="15" customHeight="1" x14ac:dyDescent="0.25"/>
    <row r="184369" ht="15" customHeight="1" x14ac:dyDescent="0.25"/>
    <row r="184377" ht="15" customHeight="1" x14ac:dyDescent="0.25"/>
    <row r="184385" ht="15" customHeight="1" x14ac:dyDescent="0.25"/>
    <row r="184393" ht="15" customHeight="1" x14ac:dyDescent="0.25"/>
    <row r="184401" ht="15" customHeight="1" x14ac:dyDescent="0.25"/>
    <row r="184409" ht="15" customHeight="1" x14ac:dyDescent="0.25"/>
    <row r="184417" ht="15" customHeight="1" x14ac:dyDescent="0.25"/>
    <row r="184425" ht="15" customHeight="1" x14ac:dyDescent="0.25"/>
    <row r="184433" ht="15" customHeight="1" x14ac:dyDescent="0.25"/>
    <row r="184441" ht="15" customHeight="1" x14ac:dyDescent="0.25"/>
    <row r="184449" ht="15" customHeight="1" x14ac:dyDescent="0.25"/>
    <row r="184457" ht="15" customHeight="1" x14ac:dyDescent="0.25"/>
    <row r="184465" ht="15" customHeight="1" x14ac:dyDescent="0.25"/>
    <row r="184473" ht="15" customHeight="1" x14ac:dyDescent="0.25"/>
    <row r="184481" ht="15" customHeight="1" x14ac:dyDescent="0.25"/>
    <row r="184489" ht="15" customHeight="1" x14ac:dyDescent="0.25"/>
    <row r="184497" ht="15" customHeight="1" x14ac:dyDescent="0.25"/>
    <row r="184505" ht="15" customHeight="1" x14ac:dyDescent="0.25"/>
    <row r="184513" ht="15" customHeight="1" x14ac:dyDescent="0.25"/>
    <row r="184521" ht="15" customHeight="1" x14ac:dyDescent="0.25"/>
    <row r="184529" ht="15" customHeight="1" x14ac:dyDescent="0.25"/>
    <row r="184537" ht="15" customHeight="1" x14ac:dyDescent="0.25"/>
    <row r="184545" ht="15" customHeight="1" x14ac:dyDescent="0.25"/>
    <row r="184553" ht="15" customHeight="1" x14ac:dyDescent="0.25"/>
    <row r="184561" ht="15" customHeight="1" x14ac:dyDescent="0.25"/>
    <row r="184569" ht="15" customHeight="1" x14ac:dyDescent="0.25"/>
    <row r="184577" ht="15" customHeight="1" x14ac:dyDescent="0.25"/>
    <row r="184585" ht="15" customHeight="1" x14ac:dyDescent="0.25"/>
    <row r="184593" ht="15" customHeight="1" x14ac:dyDescent="0.25"/>
    <row r="184601" ht="15" customHeight="1" x14ac:dyDescent="0.25"/>
    <row r="184609" ht="15" customHeight="1" x14ac:dyDescent="0.25"/>
    <row r="184617" ht="15" customHeight="1" x14ac:dyDescent="0.25"/>
    <row r="184625" ht="15" customHeight="1" x14ac:dyDescent="0.25"/>
    <row r="184633" ht="15" customHeight="1" x14ac:dyDescent="0.25"/>
    <row r="184641" ht="15" customHeight="1" x14ac:dyDescent="0.25"/>
    <row r="184649" ht="15" customHeight="1" x14ac:dyDescent="0.25"/>
    <row r="184657" ht="15" customHeight="1" x14ac:dyDescent="0.25"/>
    <row r="184665" ht="15" customHeight="1" x14ac:dyDescent="0.25"/>
    <row r="184673" ht="15" customHeight="1" x14ac:dyDescent="0.25"/>
    <row r="184681" ht="15" customHeight="1" x14ac:dyDescent="0.25"/>
    <row r="184689" ht="15" customHeight="1" x14ac:dyDescent="0.25"/>
    <row r="184697" ht="15" customHeight="1" x14ac:dyDescent="0.25"/>
    <row r="184705" ht="15" customHeight="1" x14ac:dyDescent="0.25"/>
    <row r="184713" ht="15" customHeight="1" x14ac:dyDescent="0.25"/>
    <row r="184721" ht="15" customHeight="1" x14ac:dyDescent="0.25"/>
    <row r="184729" ht="15" customHeight="1" x14ac:dyDescent="0.25"/>
    <row r="184737" ht="15" customHeight="1" x14ac:dyDescent="0.25"/>
    <row r="184745" ht="15" customHeight="1" x14ac:dyDescent="0.25"/>
    <row r="184753" ht="15" customHeight="1" x14ac:dyDescent="0.25"/>
    <row r="184761" ht="15" customHeight="1" x14ac:dyDescent="0.25"/>
    <row r="184769" ht="15" customHeight="1" x14ac:dyDescent="0.25"/>
    <row r="184777" ht="15" customHeight="1" x14ac:dyDescent="0.25"/>
    <row r="184785" ht="15" customHeight="1" x14ac:dyDescent="0.25"/>
    <row r="184793" ht="15" customHeight="1" x14ac:dyDescent="0.25"/>
    <row r="184801" ht="15" customHeight="1" x14ac:dyDescent="0.25"/>
    <row r="184809" ht="15" customHeight="1" x14ac:dyDescent="0.25"/>
    <row r="184817" ht="15" customHeight="1" x14ac:dyDescent="0.25"/>
    <row r="184825" ht="15" customHeight="1" x14ac:dyDescent="0.25"/>
    <row r="184833" ht="15" customHeight="1" x14ac:dyDescent="0.25"/>
    <row r="184841" ht="15" customHeight="1" x14ac:dyDescent="0.25"/>
    <row r="184849" ht="15" customHeight="1" x14ac:dyDescent="0.25"/>
    <row r="184857" ht="15" customHeight="1" x14ac:dyDescent="0.25"/>
    <row r="184865" ht="15" customHeight="1" x14ac:dyDescent="0.25"/>
    <row r="184873" ht="15" customHeight="1" x14ac:dyDescent="0.25"/>
    <row r="184881" ht="15" customHeight="1" x14ac:dyDescent="0.25"/>
    <row r="184889" ht="15" customHeight="1" x14ac:dyDescent="0.25"/>
    <row r="184897" ht="15" customHeight="1" x14ac:dyDescent="0.25"/>
    <row r="184905" ht="15" customHeight="1" x14ac:dyDescent="0.25"/>
    <row r="184913" ht="15" customHeight="1" x14ac:dyDescent="0.25"/>
    <row r="184921" ht="15" customHeight="1" x14ac:dyDescent="0.25"/>
    <row r="184929" ht="15" customHeight="1" x14ac:dyDescent="0.25"/>
    <row r="184937" ht="15" customHeight="1" x14ac:dyDescent="0.25"/>
    <row r="184945" ht="15" customHeight="1" x14ac:dyDescent="0.25"/>
    <row r="184953" ht="15" customHeight="1" x14ac:dyDescent="0.25"/>
    <row r="184961" ht="15" customHeight="1" x14ac:dyDescent="0.25"/>
    <row r="184969" ht="15" customHeight="1" x14ac:dyDescent="0.25"/>
    <row r="184977" ht="15" customHeight="1" x14ac:dyDescent="0.25"/>
    <row r="184985" ht="15" customHeight="1" x14ac:dyDescent="0.25"/>
    <row r="184993" ht="15" customHeight="1" x14ac:dyDescent="0.25"/>
    <row r="185001" ht="15" customHeight="1" x14ac:dyDescent="0.25"/>
    <row r="185009" ht="15" customHeight="1" x14ac:dyDescent="0.25"/>
    <row r="185017" ht="15" customHeight="1" x14ac:dyDescent="0.25"/>
    <row r="185025" ht="15" customHeight="1" x14ac:dyDescent="0.25"/>
    <row r="185033" ht="15" customHeight="1" x14ac:dyDescent="0.25"/>
    <row r="185041" ht="15" customHeight="1" x14ac:dyDescent="0.25"/>
    <row r="185049" ht="15" customHeight="1" x14ac:dyDescent="0.25"/>
    <row r="185057" ht="15" customHeight="1" x14ac:dyDescent="0.25"/>
    <row r="185065" ht="15" customHeight="1" x14ac:dyDescent="0.25"/>
    <row r="185073" ht="15" customHeight="1" x14ac:dyDescent="0.25"/>
    <row r="185081" ht="15" customHeight="1" x14ac:dyDescent="0.25"/>
    <row r="185089" ht="15" customHeight="1" x14ac:dyDescent="0.25"/>
    <row r="185097" ht="15" customHeight="1" x14ac:dyDescent="0.25"/>
    <row r="185105" ht="15" customHeight="1" x14ac:dyDescent="0.25"/>
    <row r="185113" ht="15" customHeight="1" x14ac:dyDescent="0.25"/>
    <row r="185121" ht="15" customHeight="1" x14ac:dyDescent="0.25"/>
    <row r="185129" ht="15" customHeight="1" x14ac:dyDescent="0.25"/>
    <row r="185137" ht="15" customHeight="1" x14ac:dyDescent="0.25"/>
    <row r="185145" ht="15" customHeight="1" x14ac:dyDescent="0.25"/>
    <row r="185153" ht="15" customHeight="1" x14ac:dyDescent="0.25"/>
    <row r="185161" ht="15" customHeight="1" x14ac:dyDescent="0.25"/>
    <row r="185169" ht="15" customHeight="1" x14ac:dyDescent="0.25"/>
    <row r="185177" ht="15" customHeight="1" x14ac:dyDescent="0.25"/>
    <row r="185185" ht="15" customHeight="1" x14ac:dyDescent="0.25"/>
    <row r="185193" ht="15" customHeight="1" x14ac:dyDescent="0.25"/>
    <row r="185201" ht="15" customHeight="1" x14ac:dyDescent="0.25"/>
    <row r="185209" ht="15" customHeight="1" x14ac:dyDescent="0.25"/>
    <row r="185217" ht="15" customHeight="1" x14ac:dyDescent="0.25"/>
    <row r="185225" ht="15" customHeight="1" x14ac:dyDescent="0.25"/>
    <row r="185233" ht="15" customHeight="1" x14ac:dyDescent="0.25"/>
    <row r="185241" ht="15" customHeight="1" x14ac:dyDescent="0.25"/>
    <row r="185249" ht="15" customHeight="1" x14ac:dyDescent="0.25"/>
    <row r="185257" ht="15" customHeight="1" x14ac:dyDescent="0.25"/>
    <row r="185265" ht="15" customHeight="1" x14ac:dyDescent="0.25"/>
    <row r="185273" ht="15" customHeight="1" x14ac:dyDescent="0.25"/>
    <row r="185281" ht="15" customHeight="1" x14ac:dyDescent="0.25"/>
    <row r="185289" ht="15" customHeight="1" x14ac:dyDescent="0.25"/>
    <row r="185297" ht="15" customHeight="1" x14ac:dyDescent="0.25"/>
    <row r="185305" ht="15" customHeight="1" x14ac:dyDescent="0.25"/>
    <row r="185313" ht="15" customHeight="1" x14ac:dyDescent="0.25"/>
    <row r="185321" ht="15" customHeight="1" x14ac:dyDescent="0.25"/>
    <row r="185329" ht="15" customHeight="1" x14ac:dyDescent="0.25"/>
    <row r="185337" ht="15" customHeight="1" x14ac:dyDescent="0.25"/>
    <row r="185345" ht="15" customHeight="1" x14ac:dyDescent="0.25"/>
    <row r="185353" ht="15" customHeight="1" x14ac:dyDescent="0.25"/>
    <row r="185361" ht="15" customHeight="1" x14ac:dyDescent="0.25"/>
    <row r="185369" ht="15" customHeight="1" x14ac:dyDescent="0.25"/>
    <row r="185377" ht="15" customHeight="1" x14ac:dyDescent="0.25"/>
    <row r="185385" ht="15" customHeight="1" x14ac:dyDescent="0.25"/>
    <row r="185393" ht="15" customHeight="1" x14ac:dyDescent="0.25"/>
    <row r="185401" ht="15" customHeight="1" x14ac:dyDescent="0.25"/>
    <row r="185409" ht="15" customHeight="1" x14ac:dyDescent="0.25"/>
    <row r="185417" ht="15" customHeight="1" x14ac:dyDescent="0.25"/>
    <row r="185425" ht="15" customHeight="1" x14ac:dyDescent="0.25"/>
    <row r="185433" ht="15" customHeight="1" x14ac:dyDescent="0.25"/>
    <row r="185441" ht="15" customHeight="1" x14ac:dyDescent="0.25"/>
    <row r="185449" ht="15" customHeight="1" x14ac:dyDescent="0.25"/>
    <row r="185457" ht="15" customHeight="1" x14ac:dyDescent="0.25"/>
    <row r="185465" ht="15" customHeight="1" x14ac:dyDescent="0.25"/>
    <row r="185473" ht="15" customHeight="1" x14ac:dyDescent="0.25"/>
    <row r="185481" ht="15" customHeight="1" x14ac:dyDescent="0.25"/>
    <row r="185489" ht="15" customHeight="1" x14ac:dyDescent="0.25"/>
    <row r="185497" ht="15" customHeight="1" x14ac:dyDescent="0.25"/>
    <row r="185505" ht="15" customHeight="1" x14ac:dyDescent="0.25"/>
    <row r="185513" ht="15" customHeight="1" x14ac:dyDescent="0.25"/>
    <row r="185521" ht="15" customHeight="1" x14ac:dyDescent="0.25"/>
    <row r="185529" ht="15" customHeight="1" x14ac:dyDescent="0.25"/>
    <row r="185537" ht="15" customHeight="1" x14ac:dyDescent="0.25"/>
    <row r="185545" ht="15" customHeight="1" x14ac:dyDescent="0.25"/>
    <row r="185553" ht="15" customHeight="1" x14ac:dyDescent="0.25"/>
    <row r="185561" ht="15" customHeight="1" x14ac:dyDescent="0.25"/>
    <row r="185569" ht="15" customHeight="1" x14ac:dyDescent="0.25"/>
    <row r="185577" ht="15" customHeight="1" x14ac:dyDescent="0.25"/>
    <row r="185585" ht="15" customHeight="1" x14ac:dyDescent="0.25"/>
    <row r="185593" ht="15" customHeight="1" x14ac:dyDescent="0.25"/>
    <row r="185601" ht="15" customHeight="1" x14ac:dyDescent="0.25"/>
    <row r="185609" ht="15" customHeight="1" x14ac:dyDescent="0.25"/>
    <row r="185617" ht="15" customHeight="1" x14ac:dyDescent="0.25"/>
    <row r="185625" ht="15" customHeight="1" x14ac:dyDescent="0.25"/>
    <row r="185633" ht="15" customHeight="1" x14ac:dyDescent="0.25"/>
    <row r="185641" ht="15" customHeight="1" x14ac:dyDescent="0.25"/>
    <row r="185649" ht="15" customHeight="1" x14ac:dyDescent="0.25"/>
    <row r="185657" ht="15" customHeight="1" x14ac:dyDescent="0.25"/>
    <row r="185665" ht="15" customHeight="1" x14ac:dyDescent="0.25"/>
    <row r="185673" ht="15" customHeight="1" x14ac:dyDescent="0.25"/>
    <row r="185681" ht="15" customHeight="1" x14ac:dyDescent="0.25"/>
    <row r="185689" ht="15" customHeight="1" x14ac:dyDescent="0.25"/>
    <row r="185697" ht="15" customHeight="1" x14ac:dyDescent="0.25"/>
    <row r="185705" ht="15" customHeight="1" x14ac:dyDescent="0.25"/>
    <row r="185713" ht="15" customHeight="1" x14ac:dyDescent="0.25"/>
    <row r="185721" ht="15" customHeight="1" x14ac:dyDescent="0.25"/>
    <row r="185729" ht="15" customHeight="1" x14ac:dyDescent="0.25"/>
    <row r="185737" ht="15" customHeight="1" x14ac:dyDescent="0.25"/>
    <row r="185745" ht="15" customHeight="1" x14ac:dyDescent="0.25"/>
    <row r="185753" ht="15" customHeight="1" x14ac:dyDescent="0.25"/>
    <row r="185761" ht="15" customHeight="1" x14ac:dyDescent="0.25"/>
    <row r="185769" ht="15" customHeight="1" x14ac:dyDescent="0.25"/>
    <row r="185777" ht="15" customHeight="1" x14ac:dyDescent="0.25"/>
    <row r="185785" ht="15" customHeight="1" x14ac:dyDescent="0.25"/>
    <row r="185793" ht="15" customHeight="1" x14ac:dyDescent="0.25"/>
    <row r="185801" ht="15" customHeight="1" x14ac:dyDescent="0.25"/>
    <row r="185809" ht="15" customHeight="1" x14ac:dyDescent="0.25"/>
    <row r="185817" ht="15" customHeight="1" x14ac:dyDescent="0.25"/>
    <row r="185825" ht="15" customHeight="1" x14ac:dyDescent="0.25"/>
    <row r="185833" ht="15" customHeight="1" x14ac:dyDescent="0.25"/>
    <row r="185841" ht="15" customHeight="1" x14ac:dyDescent="0.25"/>
    <row r="185849" ht="15" customHeight="1" x14ac:dyDescent="0.25"/>
    <row r="185857" ht="15" customHeight="1" x14ac:dyDescent="0.25"/>
    <row r="185865" ht="15" customHeight="1" x14ac:dyDescent="0.25"/>
    <row r="185873" ht="15" customHeight="1" x14ac:dyDescent="0.25"/>
    <row r="185881" ht="15" customHeight="1" x14ac:dyDescent="0.25"/>
    <row r="185889" ht="15" customHeight="1" x14ac:dyDescent="0.25"/>
    <row r="185897" ht="15" customHeight="1" x14ac:dyDescent="0.25"/>
    <row r="185905" ht="15" customHeight="1" x14ac:dyDescent="0.25"/>
    <row r="185913" ht="15" customHeight="1" x14ac:dyDescent="0.25"/>
    <row r="185921" ht="15" customHeight="1" x14ac:dyDescent="0.25"/>
    <row r="185929" ht="15" customHeight="1" x14ac:dyDescent="0.25"/>
    <row r="185937" ht="15" customHeight="1" x14ac:dyDescent="0.25"/>
    <row r="185945" ht="15" customHeight="1" x14ac:dyDescent="0.25"/>
    <row r="185953" ht="15" customHeight="1" x14ac:dyDescent="0.25"/>
    <row r="185961" ht="15" customHeight="1" x14ac:dyDescent="0.25"/>
    <row r="185969" ht="15" customHeight="1" x14ac:dyDescent="0.25"/>
    <row r="185977" ht="15" customHeight="1" x14ac:dyDescent="0.25"/>
    <row r="185985" ht="15" customHeight="1" x14ac:dyDescent="0.25"/>
    <row r="185993" ht="15" customHeight="1" x14ac:dyDescent="0.25"/>
    <row r="186001" ht="15" customHeight="1" x14ac:dyDescent="0.25"/>
    <row r="186009" ht="15" customHeight="1" x14ac:dyDescent="0.25"/>
    <row r="186017" ht="15" customHeight="1" x14ac:dyDescent="0.25"/>
    <row r="186025" ht="15" customHeight="1" x14ac:dyDescent="0.25"/>
    <row r="186033" ht="15" customHeight="1" x14ac:dyDescent="0.25"/>
    <row r="186041" ht="15" customHeight="1" x14ac:dyDescent="0.25"/>
    <row r="186049" ht="15" customHeight="1" x14ac:dyDescent="0.25"/>
    <row r="186057" ht="15" customHeight="1" x14ac:dyDescent="0.25"/>
    <row r="186065" ht="15" customHeight="1" x14ac:dyDescent="0.25"/>
    <row r="186073" ht="15" customHeight="1" x14ac:dyDescent="0.25"/>
    <row r="186081" ht="15" customHeight="1" x14ac:dyDescent="0.25"/>
    <row r="186089" ht="15" customHeight="1" x14ac:dyDescent="0.25"/>
    <row r="186097" ht="15" customHeight="1" x14ac:dyDescent="0.25"/>
    <row r="186105" ht="15" customHeight="1" x14ac:dyDescent="0.25"/>
    <row r="186113" ht="15" customHeight="1" x14ac:dyDescent="0.25"/>
    <row r="186121" ht="15" customHeight="1" x14ac:dyDescent="0.25"/>
    <row r="186129" ht="15" customHeight="1" x14ac:dyDescent="0.25"/>
    <row r="186137" ht="15" customHeight="1" x14ac:dyDescent="0.25"/>
    <row r="186145" ht="15" customHeight="1" x14ac:dyDescent="0.25"/>
    <row r="186153" ht="15" customHeight="1" x14ac:dyDescent="0.25"/>
    <row r="186161" ht="15" customHeight="1" x14ac:dyDescent="0.25"/>
    <row r="186169" ht="15" customHeight="1" x14ac:dyDescent="0.25"/>
    <row r="186177" ht="15" customHeight="1" x14ac:dyDescent="0.25"/>
    <row r="186185" ht="15" customHeight="1" x14ac:dyDescent="0.25"/>
    <row r="186193" ht="15" customHeight="1" x14ac:dyDescent="0.25"/>
    <row r="186201" ht="15" customHeight="1" x14ac:dyDescent="0.25"/>
    <row r="186209" ht="15" customHeight="1" x14ac:dyDescent="0.25"/>
    <row r="186217" ht="15" customHeight="1" x14ac:dyDescent="0.25"/>
    <row r="186225" ht="15" customHeight="1" x14ac:dyDescent="0.25"/>
    <row r="186233" ht="15" customHeight="1" x14ac:dyDescent="0.25"/>
    <row r="186241" ht="15" customHeight="1" x14ac:dyDescent="0.25"/>
    <row r="186249" ht="15" customHeight="1" x14ac:dyDescent="0.25"/>
    <row r="186257" ht="15" customHeight="1" x14ac:dyDescent="0.25"/>
    <row r="186265" ht="15" customHeight="1" x14ac:dyDescent="0.25"/>
    <row r="186273" ht="15" customHeight="1" x14ac:dyDescent="0.25"/>
    <row r="186281" ht="15" customHeight="1" x14ac:dyDescent="0.25"/>
    <row r="186289" ht="15" customHeight="1" x14ac:dyDescent="0.25"/>
    <row r="186297" ht="15" customHeight="1" x14ac:dyDescent="0.25"/>
    <row r="186305" ht="15" customHeight="1" x14ac:dyDescent="0.25"/>
    <row r="186313" ht="15" customHeight="1" x14ac:dyDescent="0.25"/>
    <row r="186321" ht="15" customHeight="1" x14ac:dyDescent="0.25"/>
    <row r="186329" ht="15" customHeight="1" x14ac:dyDescent="0.25"/>
    <row r="186337" ht="15" customHeight="1" x14ac:dyDescent="0.25"/>
    <row r="186345" ht="15" customHeight="1" x14ac:dyDescent="0.25"/>
    <row r="186353" ht="15" customHeight="1" x14ac:dyDescent="0.25"/>
    <row r="186361" ht="15" customHeight="1" x14ac:dyDescent="0.25"/>
    <row r="186369" ht="15" customHeight="1" x14ac:dyDescent="0.25"/>
    <row r="186377" ht="15" customHeight="1" x14ac:dyDescent="0.25"/>
    <row r="186385" ht="15" customHeight="1" x14ac:dyDescent="0.25"/>
    <row r="186393" ht="15" customHeight="1" x14ac:dyDescent="0.25"/>
    <row r="186401" ht="15" customHeight="1" x14ac:dyDescent="0.25"/>
    <row r="186409" ht="15" customHeight="1" x14ac:dyDescent="0.25"/>
    <row r="186417" ht="15" customHeight="1" x14ac:dyDescent="0.25"/>
    <row r="186425" ht="15" customHeight="1" x14ac:dyDescent="0.25"/>
    <row r="186433" ht="15" customHeight="1" x14ac:dyDescent="0.25"/>
    <row r="186441" ht="15" customHeight="1" x14ac:dyDescent="0.25"/>
    <row r="186449" ht="15" customHeight="1" x14ac:dyDescent="0.25"/>
    <row r="186457" ht="15" customHeight="1" x14ac:dyDescent="0.25"/>
    <row r="186465" ht="15" customHeight="1" x14ac:dyDescent="0.25"/>
    <row r="186473" ht="15" customHeight="1" x14ac:dyDescent="0.25"/>
    <row r="186481" ht="15" customHeight="1" x14ac:dyDescent="0.25"/>
    <row r="186489" ht="15" customHeight="1" x14ac:dyDescent="0.25"/>
    <row r="186497" ht="15" customHeight="1" x14ac:dyDescent="0.25"/>
    <row r="186505" ht="15" customHeight="1" x14ac:dyDescent="0.25"/>
    <row r="186513" ht="15" customHeight="1" x14ac:dyDescent="0.25"/>
    <row r="186521" ht="15" customHeight="1" x14ac:dyDescent="0.25"/>
    <row r="186529" ht="15" customHeight="1" x14ac:dyDescent="0.25"/>
    <row r="186537" ht="15" customHeight="1" x14ac:dyDescent="0.25"/>
    <row r="186545" ht="15" customHeight="1" x14ac:dyDescent="0.25"/>
    <row r="186553" ht="15" customHeight="1" x14ac:dyDescent="0.25"/>
    <row r="186561" ht="15" customHeight="1" x14ac:dyDescent="0.25"/>
    <row r="186569" ht="15" customHeight="1" x14ac:dyDescent="0.25"/>
    <row r="186577" ht="15" customHeight="1" x14ac:dyDescent="0.25"/>
    <row r="186585" ht="15" customHeight="1" x14ac:dyDescent="0.25"/>
    <row r="186593" ht="15" customHeight="1" x14ac:dyDescent="0.25"/>
    <row r="186601" ht="15" customHeight="1" x14ac:dyDescent="0.25"/>
    <row r="186609" ht="15" customHeight="1" x14ac:dyDescent="0.25"/>
    <row r="186617" ht="15" customHeight="1" x14ac:dyDescent="0.25"/>
    <row r="186625" ht="15" customHeight="1" x14ac:dyDescent="0.25"/>
    <row r="186633" ht="15" customHeight="1" x14ac:dyDescent="0.25"/>
    <row r="186641" ht="15" customHeight="1" x14ac:dyDescent="0.25"/>
    <row r="186649" ht="15" customHeight="1" x14ac:dyDescent="0.25"/>
    <row r="186657" ht="15" customHeight="1" x14ac:dyDescent="0.25"/>
    <row r="186665" ht="15" customHeight="1" x14ac:dyDescent="0.25"/>
    <row r="186673" ht="15" customHeight="1" x14ac:dyDescent="0.25"/>
    <row r="186681" ht="15" customHeight="1" x14ac:dyDescent="0.25"/>
    <row r="186689" ht="15" customHeight="1" x14ac:dyDescent="0.25"/>
    <row r="186697" ht="15" customHeight="1" x14ac:dyDescent="0.25"/>
    <row r="186705" ht="15" customHeight="1" x14ac:dyDescent="0.25"/>
    <row r="186713" ht="15" customHeight="1" x14ac:dyDescent="0.25"/>
    <row r="186721" ht="15" customHeight="1" x14ac:dyDescent="0.25"/>
    <row r="186729" ht="15" customHeight="1" x14ac:dyDescent="0.25"/>
    <row r="186737" ht="15" customHeight="1" x14ac:dyDescent="0.25"/>
    <row r="186745" ht="15" customHeight="1" x14ac:dyDescent="0.25"/>
    <row r="186753" ht="15" customHeight="1" x14ac:dyDescent="0.25"/>
    <row r="186761" ht="15" customHeight="1" x14ac:dyDescent="0.25"/>
    <row r="186769" ht="15" customHeight="1" x14ac:dyDescent="0.25"/>
    <row r="186777" ht="15" customHeight="1" x14ac:dyDescent="0.25"/>
    <row r="186785" ht="15" customHeight="1" x14ac:dyDescent="0.25"/>
    <row r="186793" ht="15" customHeight="1" x14ac:dyDescent="0.25"/>
    <row r="186801" ht="15" customHeight="1" x14ac:dyDescent="0.25"/>
    <row r="186809" ht="15" customHeight="1" x14ac:dyDescent="0.25"/>
    <row r="186817" ht="15" customHeight="1" x14ac:dyDescent="0.25"/>
    <row r="186825" ht="15" customHeight="1" x14ac:dyDescent="0.25"/>
    <row r="186833" ht="15" customHeight="1" x14ac:dyDescent="0.25"/>
    <row r="186841" ht="15" customHeight="1" x14ac:dyDescent="0.25"/>
    <row r="186849" ht="15" customHeight="1" x14ac:dyDescent="0.25"/>
    <row r="186857" ht="15" customHeight="1" x14ac:dyDescent="0.25"/>
    <row r="186865" ht="15" customHeight="1" x14ac:dyDescent="0.25"/>
    <row r="186873" ht="15" customHeight="1" x14ac:dyDescent="0.25"/>
    <row r="186881" ht="15" customHeight="1" x14ac:dyDescent="0.25"/>
    <row r="186889" ht="15" customHeight="1" x14ac:dyDescent="0.25"/>
    <row r="186897" ht="15" customHeight="1" x14ac:dyDescent="0.25"/>
    <row r="186905" ht="15" customHeight="1" x14ac:dyDescent="0.25"/>
    <row r="186913" ht="15" customHeight="1" x14ac:dyDescent="0.25"/>
    <row r="186921" ht="15" customHeight="1" x14ac:dyDescent="0.25"/>
    <row r="186929" ht="15" customHeight="1" x14ac:dyDescent="0.25"/>
    <row r="186937" ht="15" customHeight="1" x14ac:dyDescent="0.25"/>
    <row r="186945" ht="15" customHeight="1" x14ac:dyDescent="0.25"/>
    <row r="186953" ht="15" customHeight="1" x14ac:dyDescent="0.25"/>
    <row r="186961" ht="15" customHeight="1" x14ac:dyDescent="0.25"/>
    <row r="186969" ht="15" customHeight="1" x14ac:dyDescent="0.25"/>
    <row r="186977" ht="15" customHeight="1" x14ac:dyDescent="0.25"/>
    <row r="186985" ht="15" customHeight="1" x14ac:dyDescent="0.25"/>
    <row r="186993" ht="15" customHeight="1" x14ac:dyDescent="0.25"/>
    <row r="187001" ht="15" customHeight="1" x14ac:dyDescent="0.25"/>
    <row r="187009" ht="15" customHeight="1" x14ac:dyDescent="0.25"/>
    <row r="187017" ht="15" customHeight="1" x14ac:dyDescent="0.25"/>
    <row r="187025" ht="15" customHeight="1" x14ac:dyDescent="0.25"/>
    <row r="187033" ht="15" customHeight="1" x14ac:dyDescent="0.25"/>
    <row r="187041" ht="15" customHeight="1" x14ac:dyDescent="0.25"/>
    <row r="187049" ht="15" customHeight="1" x14ac:dyDescent="0.25"/>
    <row r="187057" ht="15" customHeight="1" x14ac:dyDescent="0.25"/>
    <row r="187065" ht="15" customHeight="1" x14ac:dyDescent="0.25"/>
    <row r="187073" ht="15" customHeight="1" x14ac:dyDescent="0.25"/>
    <row r="187081" ht="15" customHeight="1" x14ac:dyDescent="0.25"/>
    <row r="187089" ht="15" customHeight="1" x14ac:dyDescent="0.25"/>
    <row r="187097" ht="15" customHeight="1" x14ac:dyDescent="0.25"/>
    <row r="187105" ht="15" customHeight="1" x14ac:dyDescent="0.25"/>
    <row r="187113" ht="15" customHeight="1" x14ac:dyDescent="0.25"/>
    <row r="187121" ht="15" customHeight="1" x14ac:dyDescent="0.25"/>
    <row r="187129" ht="15" customHeight="1" x14ac:dyDescent="0.25"/>
    <row r="187137" ht="15" customHeight="1" x14ac:dyDescent="0.25"/>
    <row r="187145" ht="15" customHeight="1" x14ac:dyDescent="0.25"/>
    <row r="187153" ht="15" customHeight="1" x14ac:dyDescent="0.25"/>
    <row r="187161" ht="15" customHeight="1" x14ac:dyDescent="0.25"/>
    <row r="187169" ht="15" customHeight="1" x14ac:dyDescent="0.25"/>
    <row r="187177" ht="15" customHeight="1" x14ac:dyDescent="0.25"/>
    <row r="187185" ht="15" customHeight="1" x14ac:dyDescent="0.25"/>
    <row r="187193" ht="15" customHeight="1" x14ac:dyDescent="0.25"/>
    <row r="187201" ht="15" customHeight="1" x14ac:dyDescent="0.25"/>
    <row r="187209" ht="15" customHeight="1" x14ac:dyDescent="0.25"/>
    <row r="187217" ht="15" customHeight="1" x14ac:dyDescent="0.25"/>
    <row r="187225" ht="15" customHeight="1" x14ac:dyDescent="0.25"/>
    <row r="187233" ht="15" customHeight="1" x14ac:dyDescent="0.25"/>
    <row r="187241" ht="15" customHeight="1" x14ac:dyDescent="0.25"/>
    <row r="187249" ht="15" customHeight="1" x14ac:dyDescent="0.25"/>
    <row r="187257" ht="15" customHeight="1" x14ac:dyDescent="0.25"/>
    <row r="187265" ht="15" customHeight="1" x14ac:dyDescent="0.25"/>
    <row r="187273" ht="15" customHeight="1" x14ac:dyDescent="0.25"/>
    <row r="187281" ht="15" customHeight="1" x14ac:dyDescent="0.25"/>
    <row r="187289" ht="15" customHeight="1" x14ac:dyDescent="0.25"/>
    <row r="187297" ht="15" customHeight="1" x14ac:dyDescent="0.25"/>
    <row r="187305" ht="15" customHeight="1" x14ac:dyDescent="0.25"/>
    <row r="187313" ht="15" customHeight="1" x14ac:dyDescent="0.25"/>
    <row r="187321" ht="15" customHeight="1" x14ac:dyDescent="0.25"/>
    <row r="187329" ht="15" customHeight="1" x14ac:dyDescent="0.25"/>
    <row r="187337" ht="15" customHeight="1" x14ac:dyDescent="0.25"/>
    <row r="187345" ht="15" customHeight="1" x14ac:dyDescent="0.25"/>
    <row r="187353" ht="15" customHeight="1" x14ac:dyDescent="0.25"/>
    <row r="187361" ht="15" customHeight="1" x14ac:dyDescent="0.25"/>
    <row r="187369" ht="15" customHeight="1" x14ac:dyDescent="0.25"/>
    <row r="187377" ht="15" customHeight="1" x14ac:dyDescent="0.25"/>
    <row r="187385" ht="15" customHeight="1" x14ac:dyDescent="0.25"/>
    <row r="187393" ht="15" customHeight="1" x14ac:dyDescent="0.25"/>
    <row r="187401" ht="15" customHeight="1" x14ac:dyDescent="0.25"/>
    <row r="187409" ht="15" customHeight="1" x14ac:dyDescent="0.25"/>
    <row r="187417" ht="15" customHeight="1" x14ac:dyDescent="0.25"/>
    <row r="187425" ht="15" customHeight="1" x14ac:dyDescent="0.25"/>
    <row r="187433" ht="15" customHeight="1" x14ac:dyDescent="0.25"/>
    <row r="187441" ht="15" customHeight="1" x14ac:dyDescent="0.25"/>
    <row r="187449" ht="15" customHeight="1" x14ac:dyDescent="0.25"/>
    <row r="187457" ht="15" customHeight="1" x14ac:dyDescent="0.25"/>
    <row r="187465" ht="15" customHeight="1" x14ac:dyDescent="0.25"/>
    <row r="187473" ht="15" customHeight="1" x14ac:dyDescent="0.25"/>
    <row r="187481" ht="15" customHeight="1" x14ac:dyDescent="0.25"/>
    <row r="187489" ht="15" customHeight="1" x14ac:dyDescent="0.25"/>
    <row r="187497" ht="15" customHeight="1" x14ac:dyDescent="0.25"/>
    <row r="187505" ht="15" customHeight="1" x14ac:dyDescent="0.25"/>
    <row r="187513" ht="15" customHeight="1" x14ac:dyDescent="0.25"/>
    <row r="187521" ht="15" customHeight="1" x14ac:dyDescent="0.25"/>
    <row r="187529" ht="15" customHeight="1" x14ac:dyDescent="0.25"/>
    <row r="187537" ht="15" customHeight="1" x14ac:dyDescent="0.25"/>
    <row r="187545" ht="15" customHeight="1" x14ac:dyDescent="0.25"/>
    <row r="187553" ht="15" customHeight="1" x14ac:dyDescent="0.25"/>
    <row r="187561" ht="15" customHeight="1" x14ac:dyDescent="0.25"/>
    <row r="187569" ht="15" customHeight="1" x14ac:dyDescent="0.25"/>
    <row r="187577" ht="15" customHeight="1" x14ac:dyDescent="0.25"/>
    <row r="187585" ht="15" customHeight="1" x14ac:dyDescent="0.25"/>
    <row r="187593" ht="15" customHeight="1" x14ac:dyDescent="0.25"/>
    <row r="187601" ht="15" customHeight="1" x14ac:dyDescent="0.25"/>
    <row r="187609" ht="15" customHeight="1" x14ac:dyDescent="0.25"/>
    <row r="187617" ht="15" customHeight="1" x14ac:dyDescent="0.25"/>
    <row r="187625" ht="15" customHeight="1" x14ac:dyDescent="0.25"/>
    <row r="187633" ht="15" customHeight="1" x14ac:dyDescent="0.25"/>
    <row r="187641" ht="15" customHeight="1" x14ac:dyDescent="0.25"/>
    <row r="187649" ht="15" customHeight="1" x14ac:dyDescent="0.25"/>
    <row r="187657" ht="15" customHeight="1" x14ac:dyDescent="0.25"/>
    <row r="187665" ht="15" customHeight="1" x14ac:dyDescent="0.25"/>
    <row r="187673" ht="15" customHeight="1" x14ac:dyDescent="0.25"/>
    <row r="187681" ht="15" customHeight="1" x14ac:dyDescent="0.25"/>
    <row r="187689" ht="15" customHeight="1" x14ac:dyDescent="0.25"/>
    <row r="187697" ht="15" customHeight="1" x14ac:dyDescent="0.25"/>
    <row r="187705" ht="15" customHeight="1" x14ac:dyDescent="0.25"/>
    <row r="187713" ht="15" customHeight="1" x14ac:dyDescent="0.25"/>
    <row r="187721" ht="15" customHeight="1" x14ac:dyDescent="0.25"/>
    <row r="187729" ht="15" customHeight="1" x14ac:dyDescent="0.25"/>
    <row r="187737" ht="15" customHeight="1" x14ac:dyDescent="0.25"/>
    <row r="187745" ht="15" customHeight="1" x14ac:dyDescent="0.25"/>
    <row r="187753" ht="15" customHeight="1" x14ac:dyDescent="0.25"/>
    <row r="187761" ht="15" customHeight="1" x14ac:dyDescent="0.25"/>
    <row r="187769" ht="15" customHeight="1" x14ac:dyDescent="0.25"/>
    <row r="187777" ht="15" customHeight="1" x14ac:dyDescent="0.25"/>
    <row r="187785" ht="15" customHeight="1" x14ac:dyDescent="0.25"/>
    <row r="187793" ht="15" customHeight="1" x14ac:dyDescent="0.25"/>
    <row r="187801" ht="15" customHeight="1" x14ac:dyDescent="0.25"/>
    <row r="187809" ht="15" customHeight="1" x14ac:dyDescent="0.25"/>
    <row r="187817" ht="15" customHeight="1" x14ac:dyDescent="0.25"/>
    <row r="187825" ht="15" customHeight="1" x14ac:dyDescent="0.25"/>
    <row r="187833" ht="15" customHeight="1" x14ac:dyDescent="0.25"/>
    <row r="187841" ht="15" customHeight="1" x14ac:dyDescent="0.25"/>
    <row r="187849" ht="15" customHeight="1" x14ac:dyDescent="0.25"/>
    <row r="187857" ht="15" customHeight="1" x14ac:dyDescent="0.25"/>
    <row r="187865" ht="15" customHeight="1" x14ac:dyDescent="0.25"/>
    <row r="187873" ht="15" customHeight="1" x14ac:dyDescent="0.25"/>
    <row r="187881" ht="15" customHeight="1" x14ac:dyDescent="0.25"/>
    <row r="187889" ht="15" customHeight="1" x14ac:dyDescent="0.25"/>
    <row r="187897" ht="15" customHeight="1" x14ac:dyDescent="0.25"/>
    <row r="187905" ht="15" customHeight="1" x14ac:dyDescent="0.25"/>
    <row r="187913" ht="15" customHeight="1" x14ac:dyDescent="0.25"/>
    <row r="187921" ht="15" customHeight="1" x14ac:dyDescent="0.25"/>
    <row r="187929" ht="15" customHeight="1" x14ac:dyDescent="0.25"/>
    <row r="187937" ht="15" customHeight="1" x14ac:dyDescent="0.25"/>
    <row r="187945" ht="15" customHeight="1" x14ac:dyDescent="0.25"/>
    <row r="187953" ht="15" customHeight="1" x14ac:dyDescent="0.25"/>
    <row r="187961" ht="15" customHeight="1" x14ac:dyDescent="0.25"/>
    <row r="187969" ht="15" customHeight="1" x14ac:dyDescent="0.25"/>
    <row r="187977" ht="15" customHeight="1" x14ac:dyDescent="0.25"/>
    <row r="187985" ht="15" customHeight="1" x14ac:dyDescent="0.25"/>
    <row r="187993" ht="15" customHeight="1" x14ac:dyDescent="0.25"/>
    <row r="188001" ht="15" customHeight="1" x14ac:dyDescent="0.25"/>
    <row r="188009" ht="15" customHeight="1" x14ac:dyDescent="0.25"/>
    <row r="188017" ht="15" customHeight="1" x14ac:dyDescent="0.25"/>
    <row r="188025" ht="15" customHeight="1" x14ac:dyDescent="0.25"/>
    <row r="188033" ht="15" customHeight="1" x14ac:dyDescent="0.25"/>
    <row r="188041" ht="15" customHeight="1" x14ac:dyDescent="0.25"/>
    <row r="188049" ht="15" customHeight="1" x14ac:dyDescent="0.25"/>
    <row r="188057" ht="15" customHeight="1" x14ac:dyDescent="0.25"/>
    <row r="188065" ht="15" customHeight="1" x14ac:dyDescent="0.25"/>
    <row r="188073" ht="15" customHeight="1" x14ac:dyDescent="0.25"/>
    <row r="188081" ht="15" customHeight="1" x14ac:dyDescent="0.25"/>
    <row r="188089" ht="15" customHeight="1" x14ac:dyDescent="0.25"/>
    <row r="188097" ht="15" customHeight="1" x14ac:dyDescent="0.25"/>
    <row r="188105" ht="15" customHeight="1" x14ac:dyDescent="0.25"/>
    <row r="188113" ht="15" customHeight="1" x14ac:dyDescent="0.25"/>
    <row r="188121" ht="15" customHeight="1" x14ac:dyDescent="0.25"/>
    <row r="188129" ht="15" customHeight="1" x14ac:dyDescent="0.25"/>
    <row r="188137" ht="15" customHeight="1" x14ac:dyDescent="0.25"/>
    <row r="188145" ht="15" customHeight="1" x14ac:dyDescent="0.25"/>
    <row r="188153" ht="15" customHeight="1" x14ac:dyDescent="0.25"/>
    <row r="188161" ht="15" customHeight="1" x14ac:dyDescent="0.25"/>
    <row r="188169" ht="15" customHeight="1" x14ac:dyDescent="0.25"/>
    <row r="188177" ht="15" customHeight="1" x14ac:dyDescent="0.25"/>
    <row r="188185" ht="15" customHeight="1" x14ac:dyDescent="0.25"/>
    <row r="188193" ht="15" customHeight="1" x14ac:dyDescent="0.25"/>
    <row r="188201" ht="15" customHeight="1" x14ac:dyDescent="0.25"/>
    <row r="188209" ht="15" customHeight="1" x14ac:dyDescent="0.25"/>
    <row r="188217" ht="15" customHeight="1" x14ac:dyDescent="0.25"/>
    <row r="188225" ht="15" customHeight="1" x14ac:dyDescent="0.25"/>
    <row r="188233" ht="15" customHeight="1" x14ac:dyDescent="0.25"/>
    <row r="188241" ht="15" customHeight="1" x14ac:dyDescent="0.25"/>
    <row r="188249" ht="15" customHeight="1" x14ac:dyDescent="0.25"/>
    <row r="188257" ht="15" customHeight="1" x14ac:dyDescent="0.25"/>
    <row r="188265" ht="15" customHeight="1" x14ac:dyDescent="0.25"/>
    <row r="188273" ht="15" customHeight="1" x14ac:dyDescent="0.25"/>
    <row r="188281" ht="15" customHeight="1" x14ac:dyDescent="0.25"/>
    <row r="188289" ht="15" customHeight="1" x14ac:dyDescent="0.25"/>
    <row r="188297" ht="15" customHeight="1" x14ac:dyDescent="0.25"/>
    <row r="188305" ht="15" customHeight="1" x14ac:dyDescent="0.25"/>
    <row r="188313" ht="15" customHeight="1" x14ac:dyDescent="0.25"/>
    <row r="188321" ht="15" customHeight="1" x14ac:dyDescent="0.25"/>
    <row r="188329" ht="15" customHeight="1" x14ac:dyDescent="0.25"/>
    <row r="188337" ht="15" customHeight="1" x14ac:dyDescent="0.25"/>
    <row r="188345" ht="15" customHeight="1" x14ac:dyDescent="0.25"/>
    <row r="188353" ht="15" customHeight="1" x14ac:dyDescent="0.25"/>
    <row r="188361" ht="15" customHeight="1" x14ac:dyDescent="0.25"/>
    <row r="188369" ht="15" customHeight="1" x14ac:dyDescent="0.25"/>
    <row r="188377" ht="15" customHeight="1" x14ac:dyDescent="0.25"/>
    <row r="188385" ht="15" customHeight="1" x14ac:dyDescent="0.25"/>
    <row r="188393" ht="15" customHeight="1" x14ac:dyDescent="0.25"/>
    <row r="188401" ht="15" customHeight="1" x14ac:dyDescent="0.25"/>
    <row r="188409" ht="15" customHeight="1" x14ac:dyDescent="0.25"/>
    <row r="188417" ht="15" customHeight="1" x14ac:dyDescent="0.25"/>
    <row r="188425" ht="15" customHeight="1" x14ac:dyDescent="0.25"/>
    <row r="188433" ht="15" customHeight="1" x14ac:dyDescent="0.25"/>
    <row r="188441" ht="15" customHeight="1" x14ac:dyDescent="0.25"/>
    <row r="188449" ht="15" customHeight="1" x14ac:dyDescent="0.25"/>
    <row r="188457" ht="15" customHeight="1" x14ac:dyDescent="0.25"/>
    <row r="188465" ht="15" customHeight="1" x14ac:dyDescent="0.25"/>
    <row r="188473" ht="15" customHeight="1" x14ac:dyDescent="0.25"/>
    <row r="188481" ht="15" customHeight="1" x14ac:dyDescent="0.25"/>
    <row r="188489" ht="15" customHeight="1" x14ac:dyDescent="0.25"/>
    <row r="188497" ht="15" customHeight="1" x14ac:dyDescent="0.25"/>
    <row r="188505" ht="15" customHeight="1" x14ac:dyDescent="0.25"/>
    <row r="188513" ht="15" customHeight="1" x14ac:dyDescent="0.25"/>
    <row r="188521" ht="15" customHeight="1" x14ac:dyDescent="0.25"/>
    <row r="188529" ht="15" customHeight="1" x14ac:dyDescent="0.25"/>
    <row r="188537" ht="15" customHeight="1" x14ac:dyDescent="0.25"/>
    <row r="188545" ht="15" customHeight="1" x14ac:dyDescent="0.25"/>
    <row r="188553" ht="15" customHeight="1" x14ac:dyDescent="0.25"/>
    <row r="188561" ht="15" customHeight="1" x14ac:dyDescent="0.25"/>
    <row r="188569" ht="15" customHeight="1" x14ac:dyDescent="0.25"/>
    <row r="188577" ht="15" customHeight="1" x14ac:dyDescent="0.25"/>
    <row r="188585" ht="15" customHeight="1" x14ac:dyDescent="0.25"/>
    <row r="188593" ht="15" customHeight="1" x14ac:dyDescent="0.25"/>
    <row r="188601" ht="15" customHeight="1" x14ac:dyDescent="0.25"/>
    <row r="188609" ht="15" customHeight="1" x14ac:dyDescent="0.25"/>
    <row r="188617" ht="15" customHeight="1" x14ac:dyDescent="0.25"/>
    <row r="188625" ht="15" customHeight="1" x14ac:dyDescent="0.25"/>
    <row r="188633" ht="15" customHeight="1" x14ac:dyDescent="0.25"/>
    <row r="188641" ht="15" customHeight="1" x14ac:dyDescent="0.25"/>
    <row r="188649" ht="15" customHeight="1" x14ac:dyDescent="0.25"/>
    <row r="188657" ht="15" customHeight="1" x14ac:dyDescent="0.25"/>
    <row r="188665" ht="15" customHeight="1" x14ac:dyDescent="0.25"/>
    <row r="188673" ht="15" customHeight="1" x14ac:dyDescent="0.25"/>
    <row r="188681" ht="15" customHeight="1" x14ac:dyDescent="0.25"/>
    <row r="188689" ht="15" customHeight="1" x14ac:dyDescent="0.25"/>
    <row r="188697" ht="15" customHeight="1" x14ac:dyDescent="0.25"/>
    <row r="188705" ht="15" customHeight="1" x14ac:dyDescent="0.25"/>
    <row r="188713" ht="15" customHeight="1" x14ac:dyDescent="0.25"/>
    <row r="188721" ht="15" customHeight="1" x14ac:dyDescent="0.25"/>
    <row r="188729" ht="15" customHeight="1" x14ac:dyDescent="0.25"/>
    <row r="188737" ht="15" customHeight="1" x14ac:dyDescent="0.25"/>
    <row r="188745" ht="15" customHeight="1" x14ac:dyDescent="0.25"/>
    <row r="188753" ht="15" customHeight="1" x14ac:dyDescent="0.25"/>
    <row r="188761" ht="15" customHeight="1" x14ac:dyDescent="0.25"/>
    <row r="188769" ht="15" customHeight="1" x14ac:dyDescent="0.25"/>
    <row r="188777" ht="15" customHeight="1" x14ac:dyDescent="0.25"/>
    <row r="188785" ht="15" customHeight="1" x14ac:dyDescent="0.25"/>
    <row r="188793" ht="15" customHeight="1" x14ac:dyDescent="0.25"/>
    <row r="188801" ht="15" customHeight="1" x14ac:dyDescent="0.25"/>
    <row r="188809" ht="15" customHeight="1" x14ac:dyDescent="0.25"/>
    <row r="188817" ht="15" customHeight="1" x14ac:dyDescent="0.25"/>
    <row r="188825" ht="15" customHeight="1" x14ac:dyDescent="0.25"/>
    <row r="188833" ht="15" customHeight="1" x14ac:dyDescent="0.25"/>
    <row r="188841" ht="15" customHeight="1" x14ac:dyDescent="0.25"/>
    <row r="188849" ht="15" customHeight="1" x14ac:dyDescent="0.25"/>
    <row r="188857" ht="15" customHeight="1" x14ac:dyDescent="0.25"/>
    <row r="188865" ht="15" customHeight="1" x14ac:dyDescent="0.25"/>
    <row r="188873" ht="15" customHeight="1" x14ac:dyDescent="0.25"/>
    <row r="188881" ht="15" customHeight="1" x14ac:dyDescent="0.25"/>
    <row r="188889" ht="15" customHeight="1" x14ac:dyDescent="0.25"/>
    <row r="188897" ht="15" customHeight="1" x14ac:dyDescent="0.25"/>
    <row r="188905" ht="15" customHeight="1" x14ac:dyDescent="0.25"/>
    <row r="188913" ht="15" customHeight="1" x14ac:dyDescent="0.25"/>
    <row r="188921" ht="15" customHeight="1" x14ac:dyDescent="0.25"/>
    <row r="188929" ht="15" customHeight="1" x14ac:dyDescent="0.25"/>
    <row r="188937" ht="15" customHeight="1" x14ac:dyDescent="0.25"/>
    <row r="188945" ht="15" customHeight="1" x14ac:dyDescent="0.25"/>
    <row r="188953" ht="15" customHeight="1" x14ac:dyDescent="0.25"/>
    <row r="188961" ht="15" customHeight="1" x14ac:dyDescent="0.25"/>
    <row r="188969" ht="15" customHeight="1" x14ac:dyDescent="0.25"/>
    <row r="188977" ht="15" customHeight="1" x14ac:dyDescent="0.25"/>
    <row r="188985" ht="15" customHeight="1" x14ac:dyDescent="0.25"/>
    <row r="188993" ht="15" customHeight="1" x14ac:dyDescent="0.25"/>
    <row r="189001" ht="15" customHeight="1" x14ac:dyDescent="0.25"/>
    <row r="189009" ht="15" customHeight="1" x14ac:dyDescent="0.25"/>
    <row r="189017" ht="15" customHeight="1" x14ac:dyDescent="0.25"/>
    <row r="189025" ht="15" customHeight="1" x14ac:dyDescent="0.25"/>
    <row r="189033" ht="15" customHeight="1" x14ac:dyDescent="0.25"/>
    <row r="189041" ht="15" customHeight="1" x14ac:dyDescent="0.25"/>
    <row r="189049" ht="15" customHeight="1" x14ac:dyDescent="0.25"/>
    <row r="189057" ht="15" customHeight="1" x14ac:dyDescent="0.25"/>
    <row r="189065" ht="15" customHeight="1" x14ac:dyDescent="0.25"/>
    <row r="189073" ht="15" customHeight="1" x14ac:dyDescent="0.25"/>
    <row r="189081" ht="15" customHeight="1" x14ac:dyDescent="0.25"/>
    <row r="189089" ht="15" customHeight="1" x14ac:dyDescent="0.25"/>
    <row r="189097" ht="15" customHeight="1" x14ac:dyDescent="0.25"/>
    <row r="189105" ht="15" customHeight="1" x14ac:dyDescent="0.25"/>
    <row r="189113" ht="15" customHeight="1" x14ac:dyDescent="0.25"/>
    <row r="189121" ht="15" customHeight="1" x14ac:dyDescent="0.25"/>
    <row r="189129" ht="15" customHeight="1" x14ac:dyDescent="0.25"/>
    <row r="189137" ht="15" customHeight="1" x14ac:dyDescent="0.25"/>
    <row r="189145" ht="15" customHeight="1" x14ac:dyDescent="0.25"/>
    <row r="189153" ht="15" customHeight="1" x14ac:dyDescent="0.25"/>
    <row r="189161" ht="15" customHeight="1" x14ac:dyDescent="0.25"/>
    <row r="189169" ht="15" customHeight="1" x14ac:dyDescent="0.25"/>
    <row r="189177" ht="15" customHeight="1" x14ac:dyDescent="0.25"/>
    <row r="189185" ht="15" customHeight="1" x14ac:dyDescent="0.25"/>
    <row r="189193" ht="15" customHeight="1" x14ac:dyDescent="0.25"/>
    <row r="189201" ht="15" customHeight="1" x14ac:dyDescent="0.25"/>
    <row r="189209" ht="15" customHeight="1" x14ac:dyDescent="0.25"/>
    <row r="189217" ht="15" customHeight="1" x14ac:dyDescent="0.25"/>
    <row r="189225" ht="15" customHeight="1" x14ac:dyDescent="0.25"/>
    <row r="189233" ht="15" customHeight="1" x14ac:dyDescent="0.25"/>
    <row r="189241" ht="15" customHeight="1" x14ac:dyDescent="0.25"/>
    <row r="189249" ht="15" customHeight="1" x14ac:dyDescent="0.25"/>
    <row r="189257" ht="15" customHeight="1" x14ac:dyDescent="0.25"/>
    <row r="189265" ht="15" customHeight="1" x14ac:dyDescent="0.25"/>
    <row r="189273" ht="15" customHeight="1" x14ac:dyDescent="0.25"/>
    <row r="189281" ht="15" customHeight="1" x14ac:dyDescent="0.25"/>
    <row r="189289" ht="15" customHeight="1" x14ac:dyDescent="0.25"/>
    <row r="189297" ht="15" customHeight="1" x14ac:dyDescent="0.25"/>
    <row r="189305" ht="15" customHeight="1" x14ac:dyDescent="0.25"/>
    <row r="189313" ht="15" customHeight="1" x14ac:dyDescent="0.25"/>
    <row r="189321" ht="15" customHeight="1" x14ac:dyDescent="0.25"/>
    <row r="189329" ht="15" customHeight="1" x14ac:dyDescent="0.25"/>
    <row r="189337" ht="15" customHeight="1" x14ac:dyDescent="0.25"/>
    <row r="189345" ht="15" customHeight="1" x14ac:dyDescent="0.25"/>
    <row r="189353" ht="15" customHeight="1" x14ac:dyDescent="0.25"/>
    <row r="189361" ht="15" customHeight="1" x14ac:dyDescent="0.25"/>
    <row r="189369" ht="15" customHeight="1" x14ac:dyDescent="0.25"/>
    <row r="189377" ht="15" customHeight="1" x14ac:dyDescent="0.25"/>
    <row r="189385" ht="15" customHeight="1" x14ac:dyDescent="0.25"/>
    <row r="189393" ht="15" customHeight="1" x14ac:dyDescent="0.25"/>
    <row r="189401" ht="15" customHeight="1" x14ac:dyDescent="0.25"/>
    <row r="189409" ht="15" customHeight="1" x14ac:dyDescent="0.25"/>
    <row r="189417" ht="15" customHeight="1" x14ac:dyDescent="0.25"/>
    <row r="189425" ht="15" customHeight="1" x14ac:dyDescent="0.25"/>
    <row r="189433" ht="15" customHeight="1" x14ac:dyDescent="0.25"/>
    <row r="189441" ht="15" customHeight="1" x14ac:dyDescent="0.25"/>
    <row r="189449" ht="15" customHeight="1" x14ac:dyDescent="0.25"/>
    <row r="189457" ht="15" customHeight="1" x14ac:dyDescent="0.25"/>
    <row r="189465" ht="15" customHeight="1" x14ac:dyDescent="0.25"/>
    <row r="189473" ht="15" customHeight="1" x14ac:dyDescent="0.25"/>
    <row r="189481" ht="15" customHeight="1" x14ac:dyDescent="0.25"/>
    <row r="189489" ht="15" customHeight="1" x14ac:dyDescent="0.25"/>
    <row r="189497" ht="15" customHeight="1" x14ac:dyDescent="0.25"/>
    <row r="189505" ht="15" customHeight="1" x14ac:dyDescent="0.25"/>
    <row r="189513" ht="15" customHeight="1" x14ac:dyDescent="0.25"/>
    <row r="189521" ht="15" customHeight="1" x14ac:dyDescent="0.25"/>
    <row r="189529" ht="15" customHeight="1" x14ac:dyDescent="0.25"/>
    <row r="189537" ht="15" customHeight="1" x14ac:dyDescent="0.25"/>
    <row r="189545" ht="15" customHeight="1" x14ac:dyDescent="0.25"/>
    <row r="189553" ht="15" customHeight="1" x14ac:dyDescent="0.25"/>
    <row r="189561" ht="15" customHeight="1" x14ac:dyDescent="0.25"/>
    <row r="189569" ht="15" customHeight="1" x14ac:dyDescent="0.25"/>
    <row r="189577" ht="15" customHeight="1" x14ac:dyDescent="0.25"/>
    <row r="189585" ht="15" customHeight="1" x14ac:dyDescent="0.25"/>
    <row r="189593" ht="15" customHeight="1" x14ac:dyDescent="0.25"/>
    <row r="189601" ht="15" customHeight="1" x14ac:dyDescent="0.25"/>
    <row r="189609" ht="15" customHeight="1" x14ac:dyDescent="0.25"/>
    <row r="189617" ht="15" customHeight="1" x14ac:dyDescent="0.25"/>
    <row r="189625" ht="15" customHeight="1" x14ac:dyDescent="0.25"/>
    <row r="189633" ht="15" customHeight="1" x14ac:dyDescent="0.25"/>
    <row r="189641" ht="15" customHeight="1" x14ac:dyDescent="0.25"/>
    <row r="189649" ht="15" customHeight="1" x14ac:dyDescent="0.25"/>
    <row r="189657" ht="15" customHeight="1" x14ac:dyDescent="0.25"/>
    <row r="189665" ht="15" customHeight="1" x14ac:dyDescent="0.25"/>
    <row r="189673" ht="15" customHeight="1" x14ac:dyDescent="0.25"/>
    <row r="189681" ht="15" customHeight="1" x14ac:dyDescent="0.25"/>
    <row r="189689" ht="15" customHeight="1" x14ac:dyDescent="0.25"/>
    <row r="189697" ht="15" customHeight="1" x14ac:dyDescent="0.25"/>
    <row r="189705" ht="15" customHeight="1" x14ac:dyDescent="0.25"/>
    <row r="189713" ht="15" customHeight="1" x14ac:dyDescent="0.25"/>
    <row r="189721" ht="15" customHeight="1" x14ac:dyDescent="0.25"/>
    <row r="189729" ht="15" customHeight="1" x14ac:dyDescent="0.25"/>
    <row r="189737" ht="15" customHeight="1" x14ac:dyDescent="0.25"/>
    <row r="189745" ht="15" customHeight="1" x14ac:dyDescent="0.25"/>
    <row r="189753" ht="15" customHeight="1" x14ac:dyDescent="0.25"/>
    <row r="189761" ht="15" customHeight="1" x14ac:dyDescent="0.25"/>
    <row r="189769" ht="15" customHeight="1" x14ac:dyDescent="0.25"/>
    <row r="189777" ht="15" customHeight="1" x14ac:dyDescent="0.25"/>
    <row r="189785" ht="15" customHeight="1" x14ac:dyDescent="0.25"/>
    <row r="189793" ht="15" customHeight="1" x14ac:dyDescent="0.25"/>
    <row r="189801" ht="15" customHeight="1" x14ac:dyDescent="0.25"/>
    <row r="189809" ht="15" customHeight="1" x14ac:dyDescent="0.25"/>
    <row r="189817" ht="15" customHeight="1" x14ac:dyDescent="0.25"/>
    <row r="189825" ht="15" customHeight="1" x14ac:dyDescent="0.25"/>
    <row r="189833" ht="15" customHeight="1" x14ac:dyDescent="0.25"/>
    <row r="189841" ht="15" customHeight="1" x14ac:dyDescent="0.25"/>
    <row r="189849" ht="15" customHeight="1" x14ac:dyDescent="0.25"/>
    <row r="189857" ht="15" customHeight="1" x14ac:dyDescent="0.25"/>
    <row r="189865" ht="15" customHeight="1" x14ac:dyDescent="0.25"/>
    <row r="189873" ht="15" customHeight="1" x14ac:dyDescent="0.25"/>
    <row r="189881" ht="15" customHeight="1" x14ac:dyDescent="0.25"/>
    <row r="189889" ht="15" customHeight="1" x14ac:dyDescent="0.25"/>
    <row r="189897" ht="15" customHeight="1" x14ac:dyDescent="0.25"/>
    <row r="189905" ht="15" customHeight="1" x14ac:dyDescent="0.25"/>
    <row r="189913" ht="15" customHeight="1" x14ac:dyDescent="0.25"/>
    <row r="189921" ht="15" customHeight="1" x14ac:dyDescent="0.25"/>
    <row r="189929" ht="15" customHeight="1" x14ac:dyDescent="0.25"/>
    <row r="189937" ht="15" customHeight="1" x14ac:dyDescent="0.25"/>
    <row r="189945" ht="15" customHeight="1" x14ac:dyDescent="0.25"/>
    <row r="189953" ht="15" customHeight="1" x14ac:dyDescent="0.25"/>
    <row r="189961" ht="15" customHeight="1" x14ac:dyDescent="0.25"/>
    <row r="189969" ht="15" customHeight="1" x14ac:dyDescent="0.25"/>
    <row r="189977" ht="15" customHeight="1" x14ac:dyDescent="0.25"/>
    <row r="189985" ht="15" customHeight="1" x14ac:dyDescent="0.25"/>
    <row r="189993" ht="15" customHeight="1" x14ac:dyDescent="0.25"/>
    <row r="190001" ht="15" customHeight="1" x14ac:dyDescent="0.25"/>
    <row r="190009" ht="15" customHeight="1" x14ac:dyDescent="0.25"/>
    <row r="190017" ht="15" customHeight="1" x14ac:dyDescent="0.25"/>
    <row r="190025" ht="15" customHeight="1" x14ac:dyDescent="0.25"/>
    <row r="190033" ht="15" customHeight="1" x14ac:dyDescent="0.25"/>
    <row r="190041" ht="15" customHeight="1" x14ac:dyDescent="0.25"/>
    <row r="190049" ht="15" customHeight="1" x14ac:dyDescent="0.25"/>
    <row r="190057" ht="15" customHeight="1" x14ac:dyDescent="0.25"/>
    <row r="190065" ht="15" customHeight="1" x14ac:dyDescent="0.25"/>
    <row r="190073" ht="15" customHeight="1" x14ac:dyDescent="0.25"/>
    <row r="190081" ht="15" customHeight="1" x14ac:dyDescent="0.25"/>
    <row r="190089" ht="15" customHeight="1" x14ac:dyDescent="0.25"/>
    <row r="190097" ht="15" customHeight="1" x14ac:dyDescent="0.25"/>
    <row r="190105" ht="15" customHeight="1" x14ac:dyDescent="0.25"/>
    <row r="190113" ht="15" customHeight="1" x14ac:dyDescent="0.25"/>
    <row r="190121" ht="15" customHeight="1" x14ac:dyDescent="0.25"/>
    <row r="190129" ht="15" customHeight="1" x14ac:dyDescent="0.25"/>
    <row r="190137" ht="15" customHeight="1" x14ac:dyDescent="0.25"/>
    <row r="190145" ht="15" customHeight="1" x14ac:dyDescent="0.25"/>
    <row r="190153" ht="15" customHeight="1" x14ac:dyDescent="0.25"/>
    <row r="190161" ht="15" customHeight="1" x14ac:dyDescent="0.25"/>
    <row r="190169" ht="15" customHeight="1" x14ac:dyDescent="0.25"/>
    <row r="190177" ht="15" customHeight="1" x14ac:dyDescent="0.25"/>
    <row r="190185" ht="15" customHeight="1" x14ac:dyDescent="0.25"/>
    <row r="190193" ht="15" customHeight="1" x14ac:dyDescent="0.25"/>
    <row r="190201" ht="15" customHeight="1" x14ac:dyDescent="0.25"/>
    <row r="190209" ht="15" customHeight="1" x14ac:dyDescent="0.25"/>
    <row r="190217" ht="15" customHeight="1" x14ac:dyDescent="0.25"/>
    <row r="190225" ht="15" customHeight="1" x14ac:dyDescent="0.25"/>
    <row r="190233" ht="15" customHeight="1" x14ac:dyDescent="0.25"/>
    <row r="190241" ht="15" customHeight="1" x14ac:dyDescent="0.25"/>
    <row r="190249" ht="15" customHeight="1" x14ac:dyDescent="0.25"/>
    <row r="190257" ht="15" customHeight="1" x14ac:dyDescent="0.25"/>
    <row r="190265" ht="15" customHeight="1" x14ac:dyDescent="0.25"/>
    <row r="190273" ht="15" customHeight="1" x14ac:dyDescent="0.25"/>
    <row r="190281" ht="15" customHeight="1" x14ac:dyDescent="0.25"/>
    <row r="190289" ht="15" customHeight="1" x14ac:dyDescent="0.25"/>
    <row r="190297" ht="15" customHeight="1" x14ac:dyDescent="0.25"/>
    <row r="190305" ht="15" customHeight="1" x14ac:dyDescent="0.25"/>
    <row r="190313" ht="15" customHeight="1" x14ac:dyDescent="0.25"/>
    <row r="190321" ht="15" customHeight="1" x14ac:dyDescent="0.25"/>
    <row r="190329" ht="15" customHeight="1" x14ac:dyDescent="0.25"/>
    <row r="190337" ht="15" customHeight="1" x14ac:dyDescent="0.25"/>
    <row r="190345" ht="15" customHeight="1" x14ac:dyDescent="0.25"/>
    <row r="190353" ht="15" customHeight="1" x14ac:dyDescent="0.25"/>
    <row r="190361" ht="15" customHeight="1" x14ac:dyDescent="0.25"/>
    <row r="190369" ht="15" customHeight="1" x14ac:dyDescent="0.25"/>
    <row r="190377" ht="15" customHeight="1" x14ac:dyDescent="0.25"/>
    <row r="190385" ht="15" customHeight="1" x14ac:dyDescent="0.25"/>
    <row r="190393" ht="15" customHeight="1" x14ac:dyDescent="0.25"/>
    <row r="190401" ht="15" customHeight="1" x14ac:dyDescent="0.25"/>
    <row r="190409" ht="15" customHeight="1" x14ac:dyDescent="0.25"/>
    <row r="190417" ht="15" customHeight="1" x14ac:dyDescent="0.25"/>
    <row r="190425" ht="15" customHeight="1" x14ac:dyDescent="0.25"/>
    <row r="190433" ht="15" customHeight="1" x14ac:dyDescent="0.25"/>
    <row r="190441" ht="15" customHeight="1" x14ac:dyDescent="0.25"/>
    <row r="190449" ht="15" customHeight="1" x14ac:dyDescent="0.25"/>
    <row r="190457" ht="15" customHeight="1" x14ac:dyDescent="0.25"/>
    <row r="190465" ht="15" customHeight="1" x14ac:dyDescent="0.25"/>
    <row r="190473" ht="15" customHeight="1" x14ac:dyDescent="0.25"/>
    <row r="190481" ht="15" customHeight="1" x14ac:dyDescent="0.25"/>
    <row r="190489" ht="15" customHeight="1" x14ac:dyDescent="0.25"/>
    <row r="190497" ht="15" customHeight="1" x14ac:dyDescent="0.25"/>
    <row r="190505" ht="15" customHeight="1" x14ac:dyDescent="0.25"/>
    <row r="190513" ht="15" customHeight="1" x14ac:dyDescent="0.25"/>
    <row r="190521" ht="15" customHeight="1" x14ac:dyDescent="0.25"/>
    <row r="190529" ht="15" customHeight="1" x14ac:dyDescent="0.25"/>
    <row r="190537" ht="15" customHeight="1" x14ac:dyDescent="0.25"/>
    <row r="190545" ht="15" customHeight="1" x14ac:dyDescent="0.25"/>
    <row r="190553" ht="15" customHeight="1" x14ac:dyDescent="0.25"/>
    <row r="190561" ht="15" customHeight="1" x14ac:dyDescent="0.25"/>
    <row r="190569" ht="15" customHeight="1" x14ac:dyDescent="0.25"/>
    <row r="190577" ht="15" customHeight="1" x14ac:dyDescent="0.25"/>
    <row r="190585" ht="15" customHeight="1" x14ac:dyDescent="0.25"/>
    <row r="190593" ht="15" customHeight="1" x14ac:dyDescent="0.25"/>
    <row r="190601" ht="15" customHeight="1" x14ac:dyDescent="0.25"/>
    <row r="190609" ht="15" customHeight="1" x14ac:dyDescent="0.25"/>
    <row r="190617" ht="15" customHeight="1" x14ac:dyDescent="0.25"/>
    <row r="190625" ht="15" customHeight="1" x14ac:dyDescent="0.25"/>
    <row r="190633" ht="15" customHeight="1" x14ac:dyDescent="0.25"/>
    <row r="190641" ht="15" customHeight="1" x14ac:dyDescent="0.25"/>
    <row r="190649" ht="15" customHeight="1" x14ac:dyDescent="0.25"/>
    <row r="190657" ht="15" customHeight="1" x14ac:dyDescent="0.25"/>
    <row r="190665" ht="15" customHeight="1" x14ac:dyDescent="0.25"/>
    <row r="190673" ht="15" customHeight="1" x14ac:dyDescent="0.25"/>
    <row r="190681" ht="15" customHeight="1" x14ac:dyDescent="0.25"/>
    <row r="190689" ht="15" customHeight="1" x14ac:dyDescent="0.25"/>
    <row r="190697" ht="15" customHeight="1" x14ac:dyDescent="0.25"/>
    <row r="190705" ht="15" customHeight="1" x14ac:dyDescent="0.25"/>
    <row r="190713" ht="15" customHeight="1" x14ac:dyDescent="0.25"/>
    <row r="190721" ht="15" customHeight="1" x14ac:dyDescent="0.25"/>
    <row r="190729" ht="15" customHeight="1" x14ac:dyDescent="0.25"/>
    <row r="190737" ht="15" customHeight="1" x14ac:dyDescent="0.25"/>
    <row r="190745" ht="15" customHeight="1" x14ac:dyDescent="0.25"/>
    <row r="190753" ht="15" customHeight="1" x14ac:dyDescent="0.25"/>
    <row r="190761" ht="15" customHeight="1" x14ac:dyDescent="0.25"/>
    <row r="190769" ht="15" customHeight="1" x14ac:dyDescent="0.25"/>
    <row r="190777" ht="15" customHeight="1" x14ac:dyDescent="0.25"/>
    <row r="190785" ht="15" customHeight="1" x14ac:dyDescent="0.25"/>
    <row r="190793" ht="15" customHeight="1" x14ac:dyDescent="0.25"/>
    <row r="190801" ht="15" customHeight="1" x14ac:dyDescent="0.25"/>
    <row r="190809" ht="15" customHeight="1" x14ac:dyDescent="0.25"/>
    <row r="190817" ht="15" customHeight="1" x14ac:dyDescent="0.25"/>
    <row r="190825" ht="15" customHeight="1" x14ac:dyDescent="0.25"/>
    <row r="190833" ht="15" customHeight="1" x14ac:dyDescent="0.25"/>
    <row r="190841" ht="15" customHeight="1" x14ac:dyDescent="0.25"/>
    <row r="190849" ht="15" customHeight="1" x14ac:dyDescent="0.25"/>
    <row r="190857" ht="15" customHeight="1" x14ac:dyDescent="0.25"/>
    <row r="190865" ht="15" customHeight="1" x14ac:dyDescent="0.25"/>
    <row r="190873" ht="15" customHeight="1" x14ac:dyDescent="0.25"/>
    <row r="190881" ht="15" customHeight="1" x14ac:dyDescent="0.25"/>
    <row r="190889" ht="15" customHeight="1" x14ac:dyDescent="0.25"/>
    <row r="190897" ht="15" customHeight="1" x14ac:dyDescent="0.25"/>
    <row r="190905" ht="15" customHeight="1" x14ac:dyDescent="0.25"/>
    <row r="190913" ht="15" customHeight="1" x14ac:dyDescent="0.25"/>
    <row r="190921" ht="15" customHeight="1" x14ac:dyDescent="0.25"/>
    <row r="190929" ht="15" customHeight="1" x14ac:dyDescent="0.25"/>
    <row r="190937" ht="15" customHeight="1" x14ac:dyDescent="0.25"/>
    <row r="190945" ht="15" customHeight="1" x14ac:dyDescent="0.25"/>
    <row r="190953" ht="15" customHeight="1" x14ac:dyDescent="0.25"/>
    <row r="190961" ht="15" customHeight="1" x14ac:dyDescent="0.25"/>
    <row r="190969" ht="15" customHeight="1" x14ac:dyDescent="0.25"/>
    <row r="190977" ht="15" customHeight="1" x14ac:dyDescent="0.25"/>
    <row r="190985" ht="15" customHeight="1" x14ac:dyDescent="0.25"/>
    <row r="190993" ht="15" customHeight="1" x14ac:dyDescent="0.25"/>
    <row r="191001" ht="15" customHeight="1" x14ac:dyDescent="0.25"/>
    <row r="191009" ht="15" customHeight="1" x14ac:dyDescent="0.25"/>
    <row r="191017" ht="15" customHeight="1" x14ac:dyDescent="0.25"/>
    <row r="191025" ht="15" customHeight="1" x14ac:dyDescent="0.25"/>
    <row r="191033" ht="15" customHeight="1" x14ac:dyDescent="0.25"/>
    <row r="191041" ht="15" customHeight="1" x14ac:dyDescent="0.25"/>
    <row r="191049" ht="15" customHeight="1" x14ac:dyDescent="0.25"/>
    <row r="191057" ht="15" customHeight="1" x14ac:dyDescent="0.25"/>
    <row r="191065" ht="15" customHeight="1" x14ac:dyDescent="0.25"/>
    <row r="191073" ht="15" customHeight="1" x14ac:dyDescent="0.25"/>
    <row r="191081" ht="15" customHeight="1" x14ac:dyDescent="0.25"/>
    <row r="191089" ht="15" customHeight="1" x14ac:dyDescent="0.25"/>
    <row r="191097" ht="15" customHeight="1" x14ac:dyDescent="0.25"/>
    <row r="191105" ht="15" customHeight="1" x14ac:dyDescent="0.25"/>
    <row r="191113" ht="15" customHeight="1" x14ac:dyDescent="0.25"/>
    <row r="191121" ht="15" customHeight="1" x14ac:dyDescent="0.25"/>
    <row r="191129" ht="15" customHeight="1" x14ac:dyDescent="0.25"/>
    <row r="191137" ht="15" customHeight="1" x14ac:dyDescent="0.25"/>
    <row r="191145" ht="15" customHeight="1" x14ac:dyDescent="0.25"/>
    <row r="191153" ht="15" customHeight="1" x14ac:dyDescent="0.25"/>
    <row r="191161" ht="15" customHeight="1" x14ac:dyDescent="0.25"/>
    <row r="191169" ht="15" customHeight="1" x14ac:dyDescent="0.25"/>
    <row r="191177" ht="15" customHeight="1" x14ac:dyDescent="0.25"/>
    <row r="191185" ht="15" customHeight="1" x14ac:dyDescent="0.25"/>
    <row r="191193" ht="15" customHeight="1" x14ac:dyDescent="0.25"/>
    <row r="191201" ht="15" customHeight="1" x14ac:dyDescent="0.25"/>
    <row r="191209" ht="15" customHeight="1" x14ac:dyDescent="0.25"/>
    <row r="191217" ht="15" customHeight="1" x14ac:dyDescent="0.25"/>
    <row r="191225" ht="15" customHeight="1" x14ac:dyDescent="0.25"/>
    <row r="191233" ht="15" customHeight="1" x14ac:dyDescent="0.25"/>
    <row r="191241" ht="15" customHeight="1" x14ac:dyDescent="0.25"/>
    <row r="191249" ht="15" customHeight="1" x14ac:dyDescent="0.25"/>
    <row r="191257" ht="15" customHeight="1" x14ac:dyDescent="0.25"/>
    <row r="191265" ht="15" customHeight="1" x14ac:dyDescent="0.25"/>
    <row r="191273" ht="15" customHeight="1" x14ac:dyDescent="0.25"/>
    <row r="191281" ht="15" customHeight="1" x14ac:dyDescent="0.25"/>
    <row r="191289" ht="15" customHeight="1" x14ac:dyDescent="0.25"/>
    <row r="191297" ht="15" customHeight="1" x14ac:dyDescent="0.25"/>
    <row r="191305" ht="15" customHeight="1" x14ac:dyDescent="0.25"/>
    <row r="191313" ht="15" customHeight="1" x14ac:dyDescent="0.25"/>
    <row r="191321" ht="15" customHeight="1" x14ac:dyDescent="0.25"/>
    <row r="191329" ht="15" customHeight="1" x14ac:dyDescent="0.25"/>
    <row r="191337" ht="15" customHeight="1" x14ac:dyDescent="0.25"/>
    <row r="191345" ht="15" customHeight="1" x14ac:dyDescent="0.25"/>
    <row r="191353" ht="15" customHeight="1" x14ac:dyDescent="0.25"/>
    <row r="191361" ht="15" customHeight="1" x14ac:dyDescent="0.25"/>
    <row r="191369" ht="15" customHeight="1" x14ac:dyDescent="0.25"/>
    <row r="191377" ht="15" customHeight="1" x14ac:dyDescent="0.25"/>
    <row r="191385" ht="15" customHeight="1" x14ac:dyDescent="0.25"/>
    <row r="191393" ht="15" customHeight="1" x14ac:dyDescent="0.25"/>
    <row r="191401" ht="15" customHeight="1" x14ac:dyDescent="0.25"/>
    <row r="191409" ht="15" customHeight="1" x14ac:dyDescent="0.25"/>
    <row r="191417" ht="15" customHeight="1" x14ac:dyDescent="0.25"/>
    <row r="191425" ht="15" customHeight="1" x14ac:dyDescent="0.25"/>
    <row r="191433" ht="15" customHeight="1" x14ac:dyDescent="0.25"/>
    <row r="191441" ht="15" customHeight="1" x14ac:dyDescent="0.25"/>
    <row r="191449" ht="15" customHeight="1" x14ac:dyDescent="0.25"/>
    <row r="191457" ht="15" customHeight="1" x14ac:dyDescent="0.25"/>
    <row r="191465" ht="15" customHeight="1" x14ac:dyDescent="0.25"/>
    <row r="191473" ht="15" customHeight="1" x14ac:dyDescent="0.25"/>
    <row r="191481" ht="15" customHeight="1" x14ac:dyDescent="0.25"/>
    <row r="191489" ht="15" customHeight="1" x14ac:dyDescent="0.25"/>
    <row r="191497" ht="15" customHeight="1" x14ac:dyDescent="0.25"/>
    <row r="191505" ht="15" customHeight="1" x14ac:dyDescent="0.25"/>
    <row r="191513" ht="15" customHeight="1" x14ac:dyDescent="0.25"/>
    <row r="191521" ht="15" customHeight="1" x14ac:dyDescent="0.25"/>
    <row r="191529" ht="15" customHeight="1" x14ac:dyDescent="0.25"/>
    <row r="191537" ht="15" customHeight="1" x14ac:dyDescent="0.25"/>
    <row r="191545" ht="15" customHeight="1" x14ac:dyDescent="0.25"/>
    <row r="191553" ht="15" customHeight="1" x14ac:dyDescent="0.25"/>
    <row r="191561" ht="15" customHeight="1" x14ac:dyDescent="0.25"/>
    <row r="191569" ht="15" customHeight="1" x14ac:dyDescent="0.25"/>
    <row r="191577" ht="15" customHeight="1" x14ac:dyDescent="0.25"/>
    <row r="191585" ht="15" customHeight="1" x14ac:dyDescent="0.25"/>
    <row r="191593" ht="15" customHeight="1" x14ac:dyDescent="0.25"/>
    <row r="191601" ht="15" customHeight="1" x14ac:dyDescent="0.25"/>
    <row r="191609" ht="15" customHeight="1" x14ac:dyDescent="0.25"/>
    <row r="191617" ht="15" customHeight="1" x14ac:dyDescent="0.25"/>
    <row r="191625" ht="15" customHeight="1" x14ac:dyDescent="0.25"/>
    <row r="191633" ht="15" customHeight="1" x14ac:dyDescent="0.25"/>
    <row r="191641" ht="15" customHeight="1" x14ac:dyDescent="0.25"/>
    <row r="191649" ht="15" customHeight="1" x14ac:dyDescent="0.25"/>
    <row r="191657" ht="15" customHeight="1" x14ac:dyDescent="0.25"/>
    <row r="191665" ht="15" customHeight="1" x14ac:dyDescent="0.25"/>
    <row r="191673" ht="15" customHeight="1" x14ac:dyDescent="0.25"/>
    <row r="191681" ht="15" customHeight="1" x14ac:dyDescent="0.25"/>
    <row r="191689" ht="15" customHeight="1" x14ac:dyDescent="0.25"/>
    <row r="191697" ht="15" customHeight="1" x14ac:dyDescent="0.25"/>
    <row r="191705" ht="15" customHeight="1" x14ac:dyDescent="0.25"/>
    <row r="191713" ht="15" customHeight="1" x14ac:dyDescent="0.25"/>
    <row r="191721" ht="15" customHeight="1" x14ac:dyDescent="0.25"/>
    <row r="191729" ht="15" customHeight="1" x14ac:dyDescent="0.25"/>
    <row r="191737" ht="15" customHeight="1" x14ac:dyDescent="0.25"/>
    <row r="191745" ht="15" customHeight="1" x14ac:dyDescent="0.25"/>
    <row r="191753" ht="15" customHeight="1" x14ac:dyDescent="0.25"/>
    <row r="191761" ht="15" customHeight="1" x14ac:dyDescent="0.25"/>
    <row r="191769" ht="15" customHeight="1" x14ac:dyDescent="0.25"/>
    <row r="191777" ht="15" customHeight="1" x14ac:dyDescent="0.25"/>
    <row r="191785" ht="15" customHeight="1" x14ac:dyDescent="0.25"/>
    <row r="191793" ht="15" customHeight="1" x14ac:dyDescent="0.25"/>
    <row r="191801" ht="15" customHeight="1" x14ac:dyDescent="0.25"/>
    <row r="191809" ht="15" customHeight="1" x14ac:dyDescent="0.25"/>
    <row r="191817" ht="15" customHeight="1" x14ac:dyDescent="0.25"/>
    <row r="191825" ht="15" customHeight="1" x14ac:dyDescent="0.25"/>
    <row r="191833" ht="15" customHeight="1" x14ac:dyDescent="0.25"/>
    <row r="191841" ht="15" customHeight="1" x14ac:dyDescent="0.25"/>
    <row r="191849" ht="15" customHeight="1" x14ac:dyDescent="0.25"/>
    <row r="191857" ht="15" customHeight="1" x14ac:dyDescent="0.25"/>
    <row r="191865" ht="15" customHeight="1" x14ac:dyDescent="0.25"/>
    <row r="191873" ht="15" customHeight="1" x14ac:dyDescent="0.25"/>
    <row r="191881" ht="15" customHeight="1" x14ac:dyDescent="0.25"/>
    <row r="191889" ht="15" customHeight="1" x14ac:dyDescent="0.25"/>
    <row r="191897" ht="15" customHeight="1" x14ac:dyDescent="0.25"/>
    <row r="191905" ht="15" customHeight="1" x14ac:dyDescent="0.25"/>
    <row r="191913" ht="15" customHeight="1" x14ac:dyDescent="0.25"/>
    <row r="191921" ht="15" customHeight="1" x14ac:dyDescent="0.25"/>
    <row r="191929" ht="15" customHeight="1" x14ac:dyDescent="0.25"/>
    <row r="191937" ht="15" customHeight="1" x14ac:dyDescent="0.25"/>
    <row r="191945" ht="15" customHeight="1" x14ac:dyDescent="0.25"/>
    <row r="191953" ht="15" customHeight="1" x14ac:dyDescent="0.25"/>
    <row r="191961" ht="15" customHeight="1" x14ac:dyDescent="0.25"/>
    <row r="191969" ht="15" customHeight="1" x14ac:dyDescent="0.25"/>
    <row r="191977" ht="15" customHeight="1" x14ac:dyDescent="0.25"/>
    <row r="191985" ht="15" customHeight="1" x14ac:dyDescent="0.25"/>
    <row r="191993" ht="15" customHeight="1" x14ac:dyDescent="0.25"/>
    <row r="192001" ht="15" customHeight="1" x14ac:dyDescent="0.25"/>
    <row r="192009" ht="15" customHeight="1" x14ac:dyDescent="0.25"/>
    <row r="192017" ht="15" customHeight="1" x14ac:dyDescent="0.25"/>
    <row r="192025" ht="15" customHeight="1" x14ac:dyDescent="0.25"/>
    <row r="192033" ht="15" customHeight="1" x14ac:dyDescent="0.25"/>
    <row r="192041" ht="15" customHeight="1" x14ac:dyDescent="0.25"/>
    <row r="192049" ht="15" customHeight="1" x14ac:dyDescent="0.25"/>
    <row r="192057" ht="15" customHeight="1" x14ac:dyDescent="0.25"/>
    <row r="192065" ht="15" customHeight="1" x14ac:dyDescent="0.25"/>
    <row r="192073" ht="15" customHeight="1" x14ac:dyDescent="0.25"/>
    <row r="192081" ht="15" customHeight="1" x14ac:dyDescent="0.25"/>
    <row r="192089" ht="15" customHeight="1" x14ac:dyDescent="0.25"/>
    <row r="192097" ht="15" customHeight="1" x14ac:dyDescent="0.25"/>
    <row r="192105" ht="15" customHeight="1" x14ac:dyDescent="0.25"/>
    <row r="192113" ht="15" customHeight="1" x14ac:dyDescent="0.25"/>
    <row r="192121" ht="15" customHeight="1" x14ac:dyDescent="0.25"/>
    <row r="192129" ht="15" customHeight="1" x14ac:dyDescent="0.25"/>
    <row r="192137" ht="15" customHeight="1" x14ac:dyDescent="0.25"/>
    <row r="192145" ht="15" customHeight="1" x14ac:dyDescent="0.25"/>
    <row r="192153" ht="15" customHeight="1" x14ac:dyDescent="0.25"/>
    <row r="192161" ht="15" customHeight="1" x14ac:dyDescent="0.25"/>
    <row r="192169" ht="15" customHeight="1" x14ac:dyDescent="0.25"/>
    <row r="192177" ht="15" customHeight="1" x14ac:dyDescent="0.25"/>
    <row r="192185" ht="15" customHeight="1" x14ac:dyDescent="0.25"/>
    <row r="192193" ht="15" customHeight="1" x14ac:dyDescent="0.25"/>
    <row r="192201" ht="15" customHeight="1" x14ac:dyDescent="0.25"/>
    <row r="192209" ht="15" customHeight="1" x14ac:dyDescent="0.25"/>
    <row r="192217" ht="15" customHeight="1" x14ac:dyDescent="0.25"/>
    <row r="192225" ht="15" customHeight="1" x14ac:dyDescent="0.25"/>
    <row r="192233" ht="15" customHeight="1" x14ac:dyDescent="0.25"/>
    <row r="192241" ht="15" customHeight="1" x14ac:dyDescent="0.25"/>
    <row r="192249" ht="15" customHeight="1" x14ac:dyDescent="0.25"/>
    <row r="192257" ht="15" customHeight="1" x14ac:dyDescent="0.25"/>
    <row r="192265" ht="15" customHeight="1" x14ac:dyDescent="0.25"/>
    <row r="192273" ht="15" customHeight="1" x14ac:dyDescent="0.25"/>
    <row r="192281" ht="15" customHeight="1" x14ac:dyDescent="0.25"/>
    <row r="192289" ht="15" customHeight="1" x14ac:dyDescent="0.25"/>
    <row r="192297" ht="15" customHeight="1" x14ac:dyDescent="0.25"/>
    <row r="192305" ht="15" customHeight="1" x14ac:dyDescent="0.25"/>
    <row r="192313" ht="15" customHeight="1" x14ac:dyDescent="0.25"/>
    <row r="192321" ht="15" customHeight="1" x14ac:dyDescent="0.25"/>
    <row r="192329" ht="15" customHeight="1" x14ac:dyDescent="0.25"/>
    <row r="192337" ht="15" customHeight="1" x14ac:dyDescent="0.25"/>
    <row r="192345" ht="15" customHeight="1" x14ac:dyDescent="0.25"/>
    <row r="192353" ht="15" customHeight="1" x14ac:dyDescent="0.25"/>
    <row r="192361" ht="15" customHeight="1" x14ac:dyDescent="0.25"/>
    <row r="192369" ht="15" customHeight="1" x14ac:dyDescent="0.25"/>
    <row r="192377" ht="15" customHeight="1" x14ac:dyDescent="0.25"/>
    <row r="192385" ht="15" customHeight="1" x14ac:dyDescent="0.25"/>
    <row r="192393" ht="15" customHeight="1" x14ac:dyDescent="0.25"/>
    <row r="192401" ht="15" customHeight="1" x14ac:dyDescent="0.25"/>
    <row r="192409" ht="15" customHeight="1" x14ac:dyDescent="0.25"/>
    <row r="192417" ht="15" customHeight="1" x14ac:dyDescent="0.25"/>
    <row r="192425" ht="15" customHeight="1" x14ac:dyDescent="0.25"/>
    <row r="192433" ht="15" customHeight="1" x14ac:dyDescent="0.25"/>
    <row r="192441" ht="15" customHeight="1" x14ac:dyDescent="0.25"/>
    <row r="192449" ht="15" customHeight="1" x14ac:dyDescent="0.25"/>
    <row r="192457" ht="15" customHeight="1" x14ac:dyDescent="0.25"/>
    <row r="192465" ht="15" customHeight="1" x14ac:dyDescent="0.25"/>
    <row r="192473" ht="15" customHeight="1" x14ac:dyDescent="0.25"/>
    <row r="192481" ht="15" customHeight="1" x14ac:dyDescent="0.25"/>
    <row r="192489" ht="15" customHeight="1" x14ac:dyDescent="0.25"/>
    <row r="192497" ht="15" customHeight="1" x14ac:dyDescent="0.25"/>
    <row r="192505" ht="15" customHeight="1" x14ac:dyDescent="0.25"/>
    <row r="192513" ht="15" customHeight="1" x14ac:dyDescent="0.25"/>
    <row r="192521" ht="15" customHeight="1" x14ac:dyDescent="0.25"/>
    <row r="192529" ht="15" customHeight="1" x14ac:dyDescent="0.25"/>
    <row r="192537" ht="15" customHeight="1" x14ac:dyDescent="0.25"/>
    <row r="192545" ht="15" customHeight="1" x14ac:dyDescent="0.25"/>
    <row r="192553" ht="15" customHeight="1" x14ac:dyDescent="0.25"/>
    <row r="192561" ht="15" customHeight="1" x14ac:dyDescent="0.25"/>
    <row r="192569" ht="15" customHeight="1" x14ac:dyDescent="0.25"/>
    <row r="192577" ht="15" customHeight="1" x14ac:dyDescent="0.25"/>
    <row r="192585" ht="15" customHeight="1" x14ac:dyDescent="0.25"/>
    <row r="192593" ht="15" customHeight="1" x14ac:dyDescent="0.25"/>
    <row r="192601" ht="15" customHeight="1" x14ac:dyDescent="0.25"/>
    <row r="192609" ht="15" customHeight="1" x14ac:dyDescent="0.25"/>
    <row r="192617" ht="15" customHeight="1" x14ac:dyDescent="0.25"/>
    <row r="192625" ht="15" customHeight="1" x14ac:dyDescent="0.25"/>
    <row r="192633" ht="15" customHeight="1" x14ac:dyDescent="0.25"/>
    <row r="192641" ht="15" customHeight="1" x14ac:dyDescent="0.25"/>
    <row r="192649" ht="15" customHeight="1" x14ac:dyDescent="0.25"/>
    <row r="192657" ht="15" customHeight="1" x14ac:dyDescent="0.25"/>
    <row r="192665" ht="15" customHeight="1" x14ac:dyDescent="0.25"/>
    <row r="192673" ht="15" customHeight="1" x14ac:dyDescent="0.25"/>
    <row r="192681" ht="15" customHeight="1" x14ac:dyDescent="0.25"/>
    <row r="192689" ht="15" customHeight="1" x14ac:dyDescent="0.25"/>
    <row r="192697" ht="15" customHeight="1" x14ac:dyDescent="0.25"/>
    <row r="192705" ht="15" customHeight="1" x14ac:dyDescent="0.25"/>
    <row r="192713" ht="15" customHeight="1" x14ac:dyDescent="0.25"/>
    <row r="192721" ht="15" customHeight="1" x14ac:dyDescent="0.25"/>
    <row r="192729" ht="15" customHeight="1" x14ac:dyDescent="0.25"/>
    <row r="192737" ht="15" customHeight="1" x14ac:dyDescent="0.25"/>
    <row r="192745" ht="15" customHeight="1" x14ac:dyDescent="0.25"/>
    <row r="192753" ht="15" customHeight="1" x14ac:dyDescent="0.25"/>
    <row r="192761" ht="15" customHeight="1" x14ac:dyDescent="0.25"/>
    <row r="192769" ht="15" customHeight="1" x14ac:dyDescent="0.25"/>
    <row r="192777" ht="15" customHeight="1" x14ac:dyDescent="0.25"/>
    <row r="192785" ht="15" customHeight="1" x14ac:dyDescent="0.25"/>
    <row r="192793" ht="15" customHeight="1" x14ac:dyDescent="0.25"/>
    <row r="192801" ht="15" customHeight="1" x14ac:dyDescent="0.25"/>
    <row r="192809" ht="15" customHeight="1" x14ac:dyDescent="0.25"/>
    <row r="192817" ht="15" customHeight="1" x14ac:dyDescent="0.25"/>
    <row r="192825" ht="15" customHeight="1" x14ac:dyDescent="0.25"/>
    <row r="192833" ht="15" customHeight="1" x14ac:dyDescent="0.25"/>
    <row r="192841" ht="15" customHeight="1" x14ac:dyDescent="0.25"/>
    <row r="192849" ht="15" customHeight="1" x14ac:dyDescent="0.25"/>
    <row r="192857" ht="15" customHeight="1" x14ac:dyDescent="0.25"/>
    <row r="192865" ht="15" customHeight="1" x14ac:dyDescent="0.25"/>
    <row r="192873" ht="15" customHeight="1" x14ac:dyDescent="0.25"/>
    <row r="192881" ht="15" customHeight="1" x14ac:dyDescent="0.25"/>
    <row r="192889" ht="15" customHeight="1" x14ac:dyDescent="0.25"/>
    <row r="192897" ht="15" customHeight="1" x14ac:dyDescent="0.25"/>
    <row r="192905" ht="15" customHeight="1" x14ac:dyDescent="0.25"/>
    <row r="192913" ht="15" customHeight="1" x14ac:dyDescent="0.25"/>
    <row r="192921" ht="15" customHeight="1" x14ac:dyDescent="0.25"/>
    <row r="192929" ht="15" customHeight="1" x14ac:dyDescent="0.25"/>
    <row r="192937" ht="15" customHeight="1" x14ac:dyDescent="0.25"/>
    <row r="192945" ht="15" customHeight="1" x14ac:dyDescent="0.25"/>
    <row r="192953" ht="15" customHeight="1" x14ac:dyDescent="0.25"/>
    <row r="192961" ht="15" customHeight="1" x14ac:dyDescent="0.25"/>
    <row r="192969" ht="15" customHeight="1" x14ac:dyDescent="0.25"/>
    <row r="192977" ht="15" customHeight="1" x14ac:dyDescent="0.25"/>
    <row r="192985" ht="15" customHeight="1" x14ac:dyDescent="0.25"/>
    <row r="192993" ht="15" customHeight="1" x14ac:dyDescent="0.25"/>
    <row r="193001" ht="15" customHeight="1" x14ac:dyDescent="0.25"/>
    <row r="193009" ht="15" customHeight="1" x14ac:dyDescent="0.25"/>
    <row r="193017" ht="15" customHeight="1" x14ac:dyDescent="0.25"/>
    <row r="193025" ht="15" customHeight="1" x14ac:dyDescent="0.25"/>
    <row r="193033" ht="15" customHeight="1" x14ac:dyDescent="0.25"/>
    <row r="193041" ht="15" customHeight="1" x14ac:dyDescent="0.25"/>
    <row r="193049" ht="15" customHeight="1" x14ac:dyDescent="0.25"/>
    <row r="193057" ht="15" customHeight="1" x14ac:dyDescent="0.25"/>
    <row r="193065" ht="15" customHeight="1" x14ac:dyDescent="0.25"/>
    <row r="193073" ht="15" customHeight="1" x14ac:dyDescent="0.25"/>
    <row r="193081" ht="15" customHeight="1" x14ac:dyDescent="0.25"/>
    <row r="193089" ht="15" customHeight="1" x14ac:dyDescent="0.25"/>
    <row r="193097" ht="15" customHeight="1" x14ac:dyDescent="0.25"/>
    <row r="193105" ht="15" customHeight="1" x14ac:dyDescent="0.25"/>
    <row r="193113" ht="15" customHeight="1" x14ac:dyDescent="0.25"/>
    <row r="193121" ht="15" customHeight="1" x14ac:dyDescent="0.25"/>
    <row r="193129" ht="15" customHeight="1" x14ac:dyDescent="0.25"/>
    <row r="193137" ht="15" customHeight="1" x14ac:dyDescent="0.25"/>
    <row r="193145" ht="15" customHeight="1" x14ac:dyDescent="0.25"/>
    <row r="193153" ht="15" customHeight="1" x14ac:dyDescent="0.25"/>
    <row r="193161" ht="15" customHeight="1" x14ac:dyDescent="0.25"/>
    <row r="193169" ht="15" customHeight="1" x14ac:dyDescent="0.25"/>
    <row r="193177" ht="15" customHeight="1" x14ac:dyDescent="0.25"/>
    <row r="193185" ht="15" customHeight="1" x14ac:dyDescent="0.25"/>
    <row r="193193" ht="15" customHeight="1" x14ac:dyDescent="0.25"/>
    <row r="193201" ht="15" customHeight="1" x14ac:dyDescent="0.25"/>
    <row r="193209" ht="15" customHeight="1" x14ac:dyDescent="0.25"/>
    <row r="193217" ht="15" customHeight="1" x14ac:dyDescent="0.25"/>
    <row r="193225" ht="15" customHeight="1" x14ac:dyDescent="0.25"/>
    <row r="193233" ht="15" customHeight="1" x14ac:dyDescent="0.25"/>
    <row r="193241" ht="15" customHeight="1" x14ac:dyDescent="0.25"/>
    <row r="193249" ht="15" customHeight="1" x14ac:dyDescent="0.25"/>
    <row r="193257" ht="15" customHeight="1" x14ac:dyDescent="0.25"/>
    <row r="193265" ht="15" customHeight="1" x14ac:dyDescent="0.25"/>
    <row r="193273" ht="15" customHeight="1" x14ac:dyDescent="0.25"/>
    <row r="193281" ht="15" customHeight="1" x14ac:dyDescent="0.25"/>
    <row r="193289" ht="15" customHeight="1" x14ac:dyDescent="0.25"/>
    <row r="193297" ht="15" customHeight="1" x14ac:dyDescent="0.25"/>
    <row r="193305" ht="15" customHeight="1" x14ac:dyDescent="0.25"/>
    <row r="193313" ht="15" customHeight="1" x14ac:dyDescent="0.25"/>
    <row r="193321" ht="15" customHeight="1" x14ac:dyDescent="0.25"/>
    <row r="193329" ht="15" customHeight="1" x14ac:dyDescent="0.25"/>
    <row r="193337" ht="15" customHeight="1" x14ac:dyDescent="0.25"/>
    <row r="193345" ht="15" customHeight="1" x14ac:dyDescent="0.25"/>
    <row r="193353" ht="15" customHeight="1" x14ac:dyDescent="0.25"/>
    <row r="193361" ht="15" customHeight="1" x14ac:dyDescent="0.25"/>
    <row r="193369" ht="15" customHeight="1" x14ac:dyDescent="0.25"/>
    <row r="193377" ht="15" customHeight="1" x14ac:dyDescent="0.25"/>
    <row r="193385" ht="15" customHeight="1" x14ac:dyDescent="0.25"/>
    <row r="193393" ht="15" customHeight="1" x14ac:dyDescent="0.25"/>
    <row r="193401" ht="15" customHeight="1" x14ac:dyDescent="0.25"/>
    <row r="193409" ht="15" customHeight="1" x14ac:dyDescent="0.25"/>
    <row r="193417" ht="15" customHeight="1" x14ac:dyDescent="0.25"/>
    <row r="193425" ht="15" customHeight="1" x14ac:dyDescent="0.25"/>
    <row r="193433" ht="15" customHeight="1" x14ac:dyDescent="0.25"/>
    <row r="193441" ht="15" customHeight="1" x14ac:dyDescent="0.25"/>
    <row r="193449" ht="15" customHeight="1" x14ac:dyDescent="0.25"/>
    <row r="193457" ht="15" customHeight="1" x14ac:dyDescent="0.25"/>
    <row r="193465" ht="15" customHeight="1" x14ac:dyDescent="0.25"/>
    <row r="193473" ht="15" customHeight="1" x14ac:dyDescent="0.25"/>
    <row r="193481" ht="15" customHeight="1" x14ac:dyDescent="0.25"/>
    <row r="193489" ht="15" customHeight="1" x14ac:dyDescent="0.25"/>
    <row r="193497" ht="15" customHeight="1" x14ac:dyDescent="0.25"/>
    <row r="193505" ht="15" customHeight="1" x14ac:dyDescent="0.25"/>
    <row r="193513" ht="15" customHeight="1" x14ac:dyDescent="0.25"/>
    <row r="193521" ht="15" customHeight="1" x14ac:dyDescent="0.25"/>
    <row r="193529" ht="15" customHeight="1" x14ac:dyDescent="0.25"/>
    <row r="193537" ht="15" customHeight="1" x14ac:dyDescent="0.25"/>
    <row r="193545" ht="15" customHeight="1" x14ac:dyDescent="0.25"/>
    <row r="193553" ht="15" customHeight="1" x14ac:dyDescent="0.25"/>
    <row r="193561" ht="15" customHeight="1" x14ac:dyDescent="0.25"/>
    <row r="193569" ht="15" customHeight="1" x14ac:dyDescent="0.25"/>
    <row r="193577" ht="15" customHeight="1" x14ac:dyDescent="0.25"/>
    <row r="193585" ht="15" customHeight="1" x14ac:dyDescent="0.25"/>
    <row r="193593" ht="15" customHeight="1" x14ac:dyDescent="0.25"/>
    <row r="193601" ht="15" customHeight="1" x14ac:dyDescent="0.25"/>
    <row r="193609" ht="15" customHeight="1" x14ac:dyDescent="0.25"/>
    <row r="193617" ht="15" customHeight="1" x14ac:dyDescent="0.25"/>
    <row r="193625" ht="15" customHeight="1" x14ac:dyDescent="0.25"/>
    <row r="193633" ht="15" customHeight="1" x14ac:dyDescent="0.25"/>
    <row r="193641" ht="15" customHeight="1" x14ac:dyDescent="0.25"/>
    <row r="193649" ht="15" customHeight="1" x14ac:dyDescent="0.25"/>
    <row r="193657" ht="15" customHeight="1" x14ac:dyDescent="0.25"/>
    <row r="193665" ht="15" customHeight="1" x14ac:dyDescent="0.25"/>
    <row r="193673" ht="15" customHeight="1" x14ac:dyDescent="0.25"/>
    <row r="193681" ht="15" customHeight="1" x14ac:dyDescent="0.25"/>
    <row r="193689" ht="15" customHeight="1" x14ac:dyDescent="0.25"/>
    <row r="193697" ht="15" customHeight="1" x14ac:dyDescent="0.25"/>
    <row r="193705" ht="15" customHeight="1" x14ac:dyDescent="0.25"/>
    <row r="193713" ht="15" customHeight="1" x14ac:dyDescent="0.25"/>
    <row r="193721" ht="15" customHeight="1" x14ac:dyDescent="0.25"/>
    <row r="193729" ht="15" customHeight="1" x14ac:dyDescent="0.25"/>
    <row r="193737" ht="15" customHeight="1" x14ac:dyDescent="0.25"/>
    <row r="193745" ht="15" customHeight="1" x14ac:dyDescent="0.25"/>
    <row r="193753" ht="15" customHeight="1" x14ac:dyDescent="0.25"/>
    <row r="193761" ht="15" customHeight="1" x14ac:dyDescent="0.25"/>
    <row r="193769" ht="15" customHeight="1" x14ac:dyDescent="0.25"/>
    <row r="193777" ht="15" customHeight="1" x14ac:dyDescent="0.25"/>
    <row r="193785" ht="15" customHeight="1" x14ac:dyDescent="0.25"/>
    <row r="193793" ht="15" customHeight="1" x14ac:dyDescent="0.25"/>
    <row r="193801" ht="15" customHeight="1" x14ac:dyDescent="0.25"/>
    <row r="193809" ht="15" customHeight="1" x14ac:dyDescent="0.25"/>
    <row r="193817" ht="15" customHeight="1" x14ac:dyDescent="0.25"/>
    <row r="193825" ht="15" customHeight="1" x14ac:dyDescent="0.25"/>
    <row r="193833" ht="15" customHeight="1" x14ac:dyDescent="0.25"/>
    <row r="193841" ht="15" customHeight="1" x14ac:dyDescent="0.25"/>
    <row r="193849" ht="15" customHeight="1" x14ac:dyDescent="0.25"/>
    <row r="193857" ht="15" customHeight="1" x14ac:dyDescent="0.25"/>
    <row r="193865" ht="15" customHeight="1" x14ac:dyDescent="0.25"/>
    <row r="193873" ht="15" customHeight="1" x14ac:dyDescent="0.25"/>
    <row r="193881" ht="15" customHeight="1" x14ac:dyDescent="0.25"/>
    <row r="193889" ht="15" customHeight="1" x14ac:dyDescent="0.25"/>
    <row r="193897" ht="15" customHeight="1" x14ac:dyDescent="0.25"/>
    <row r="193905" ht="15" customHeight="1" x14ac:dyDescent="0.25"/>
    <row r="193913" ht="15" customHeight="1" x14ac:dyDescent="0.25"/>
    <row r="193921" ht="15" customHeight="1" x14ac:dyDescent="0.25"/>
    <row r="193929" ht="15" customHeight="1" x14ac:dyDescent="0.25"/>
    <row r="193937" ht="15" customHeight="1" x14ac:dyDescent="0.25"/>
    <row r="193945" ht="15" customHeight="1" x14ac:dyDescent="0.25"/>
    <row r="193953" ht="15" customHeight="1" x14ac:dyDescent="0.25"/>
    <row r="193961" ht="15" customHeight="1" x14ac:dyDescent="0.25"/>
    <row r="193969" ht="15" customHeight="1" x14ac:dyDescent="0.25"/>
    <row r="193977" ht="15" customHeight="1" x14ac:dyDescent="0.25"/>
    <row r="193985" ht="15" customHeight="1" x14ac:dyDescent="0.25"/>
    <row r="193993" ht="15" customHeight="1" x14ac:dyDescent="0.25"/>
    <row r="194001" ht="15" customHeight="1" x14ac:dyDescent="0.25"/>
    <row r="194009" ht="15" customHeight="1" x14ac:dyDescent="0.25"/>
    <row r="194017" ht="15" customHeight="1" x14ac:dyDescent="0.25"/>
    <row r="194025" ht="15" customHeight="1" x14ac:dyDescent="0.25"/>
    <row r="194033" ht="15" customHeight="1" x14ac:dyDescent="0.25"/>
    <row r="194041" ht="15" customHeight="1" x14ac:dyDescent="0.25"/>
    <row r="194049" ht="15" customHeight="1" x14ac:dyDescent="0.25"/>
    <row r="194057" ht="15" customHeight="1" x14ac:dyDescent="0.25"/>
    <row r="194065" ht="15" customHeight="1" x14ac:dyDescent="0.25"/>
    <row r="194073" ht="15" customHeight="1" x14ac:dyDescent="0.25"/>
    <row r="194081" ht="15" customHeight="1" x14ac:dyDescent="0.25"/>
    <row r="194089" ht="15" customHeight="1" x14ac:dyDescent="0.25"/>
    <row r="194097" ht="15" customHeight="1" x14ac:dyDescent="0.25"/>
    <row r="194105" ht="15" customHeight="1" x14ac:dyDescent="0.25"/>
    <row r="194113" ht="15" customHeight="1" x14ac:dyDescent="0.25"/>
    <row r="194121" ht="15" customHeight="1" x14ac:dyDescent="0.25"/>
    <row r="194129" ht="15" customHeight="1" x14ac:dyDescent="0.25"/>
    <row r="194137" ht="15" customHeight="1" x14ac:dyDescent="0.25"/>
    <row r="194145" ht="15" customHeight="1" x14ac:dyDescent="0.25"/>
    <row r="194153" ht="15" customHeight="1" x14ac:dyDescent="0.25"/>
    <row r="194161" ht="15" customHeight="1" x14ac:dyDescent="0.25"/>
    <row r="194169" ht="15" customHeight="1" x14ac:dyDescent="0.25"/>
    <row r="194177" ht="15" customHeight="1" x14ac:dyDescent="0.25"/>
    <row r="194185" ht="15" customHeight="1" x14ac:dyDescent="0.25"/>
    <row r="194193" ht="15" customHeight="1" x14ac:dyDescent="0.25"/>
    <row r="194201" ht="15" customHeight="1" x14ac:dyDescent="0.25"/>
    <row r="194209" ht="15" customHeight="1" x14ac:dyDescent="0.25"/>
    <row r="194217" ht="15" customHeight="1" x14ac:dyDescent="0.25"/>
    <row r="194225" ht="15" customHeight="1" x14ac:dyDescent="0.25"/>
    <row r="194233" ht="15" customHeight="1" x14ac:dyDescent="0.25"/>
    <row r="194241" ht="15" customHeight="1" x14ac:dyDescent="0.25"/>
    <row r="194249" ht="15" customHeight="1" x14ac:dyDescent="0.25"/>
    <row r="194257" ht="15" customHeight="1" x14ac:dyDescent="0.25"/>
    <row r="194265" ht="15" customHeight="1" x14ac:dyDescent="0.25"/>
    <row r="194273" ht="15" customHeight="1" x14ac:dyDescent="0.25"/>
    <row r="194281" ht="15" customHeight="1" x14ac:dyDescent="0.25"/>
    <row r="194289" ht="15" customHeight="1" x14ac:dyDescent="0.25"/>
    <row r="194297" ht="15" customHeight="1" x14ac:dyDescent="0.25"/>
    <row r="194305" ht="15" customHeight="1" x14ac:dyDescent="0.25"/>
    <row r="194313" ht="15" customHeight="1" x14ac:dyDescent="0.25"/>
    <row r="194321" ht="15" customHeight="1" x14ac:dyDescent="0.25"/>
    <row r="194329" ht="15" customHeight="1" x14ac:dyDescent="0.25"/>
    <row r="194337" ht="15" customHeight="1" x14ac:dyDescent="0.25"/>
    <row r="194345" ht="15" customHeight="1" x14ac:dyDescent="0.25"/>
    <row r="194353" ht="15" customHeight="1" x14ac:dyDescent="0.25"/>
    <row r="194361" ht="15" customHeight="1" x14ac:dyDescent="0.25"/>
    <row r="194369" ht="15" customHeight="1" x14ac:dyDescent="0.25"/>
    <row r="194377" ht="15" customHeight="1" x14ac:dyDescent="0.25"/>
    <row r="194385" ht="15" customHeight="1" x14ac:dyDescent="0.25"/>
    <row r="194393" ht="15" customHeight="1" x14ac:dyDescent="0.25"/>
    <row r="194401" ht="15" customHeight="1" x14ac:dyDescent="0.25"/>
    <row r="194409" ht="15" customHeight="1" x14ac:dyDescent="0.25"/>
    <row r="194417" ht="15" customHeight="1" x14ac:dyDescent="0.25"/>
    <row r="194425" ht="15" customHeight="1" x14ac:dyDescent="0.25"/>
    <row r="194433" ht="15" customHeight="1" x14ac:dyDescent="0.25"/>
    <row r="194441" ht="15" customHeight="1" x14ac:dyDescent="0.25"/>
    <row r="194449" ht="15" customHeight="1" x14ac:dyDescent="0.25"/>
    <row r="194457" ht="15" customHeight="1" x14ac:dyDescent="0.25"/>
    <row r="194465" ht="15" customHeight="1" x14ac:dyDescent="0.25"/>
    <row r="194473" ht="15" customHeight="1" x14ac:dyDescent="0.25"/>
    <row r="194481" ht="15" customHeight="1" x14ac:dyDescent="0.25"/>
    <row r="194489" ht="15" customHeight="1" x14ac:dyDescent="0.25"/>
    <row r="194497" ht="15" customHeight="1" x14ac:dyDescent="0.25"/>
    <row r="194505" ht="15" customHeight="1" x14ac:dyDescent="0.25"/>
    <row r="194513" ht="15" customHeight="1" x14ac:dyDescent="0.25"/>
    <row r="194521" ht="15" customHeight="1" x14ac:dyDescent="0.25"/>
    <row r="194529" ht="15" customHeight="1" x14ac:dyDescent="0.25"/>
    <row r="194537" ht="15" customHeight="1" x14ac:dyDescent="0.25"/>
    <row r="194545" ht="15" customHeight="1" x14ac:dyDescent="0.25"/>
    <row r="194553" ht="15" customHeight="1" x14ac:dyDescent="0.25"/>
    <row r="194561" ht="15" customHeight="1" x14ac:dyDescent="0.25"/>
    <row r="194569" ht="15" customHeight="1" x14ac:dyDescent="0.25"/>
    <row r="194577" ht="15" customHeight="1" x14ac:dyDescent="0.25"/>
    <row r="194585" ht="15" customHeight="1" x14ac:dyDescent="0.25"/>
    <row r="194593" ht="15" customHeight="1" x14ac:dyDescent="0.25"/>
    <row r="194601" ht="15" customHeight="1" x14ac:dyDescent="0.25"/>
    <row r="194609" ht="15" customHeight="1" x14ac:dyDescent="0.25"/>
    <row r="194617" ht="15" customHeight="1" x14ac:dyDescent="0.25"/>
    <row r="194625" ht="15" customHeight="1" x14ac:dyDescent="0.25"/>
    <row r="194633" ht="15" customHeight="1" x14ac:dyDescent="0.25"/>
    <row r="194641" ht="15" customHeight="1" x14ac:dyDescent="0.25"/>
    <row r="194649" ht="15" customHeight="1" x14ac:dyDescent="0.25"/>
    <row r="194657" ht="15" customHeight="1" x14ac:dyDescent="0.25"/>
    <row r="194665" ht="15" customHeight="1" x14ac:dyDescent="0.25"/>
    <row r="194673" ht="15" customHeight="1" x14ac:dyDescent="0.25"/>
    <row r="194681" ht="15" customHeight="1" x14ac:dyDescent="0.25"/>
    <row r="194689" ht="15" customHeight="1" x14ac:dyDescent="0.25"/>
    <row r="194697" ht="15" customHeight="1" x14ac:dyDescent="0.25"/>
    <row r="194705" ht="15" customHeight="1" x14ac:dyDescent="0.25"/>
    <row r="194713" ht="15" customHeight="1" x14ac:dyDescent="0.25"/>
    <row r="194721" ht="15" customHeight="1" x14ac:dyDescent="0.25"/>
    <row r="194729" ht="15" customHeight="1" x14ac:dyDescent="0.25"/>
    <row r="194737" ht="15" customHeight="1" x14ac:dyDescent="0.25"/>
    <row r="194745" ht="15" customHeight="1" x14ac:dyDescent="0.25"/>
    <row r="194753" ht="15" customHeight="1" x14ac:dyDescent="0.25"/>
    <row r="194761" ht="15" customHeight="1" x14ac:dyDescent="0.25"/>
    <row r="194769" ht="15" customHeight="1" x14ac:dyDescent="0.25"/>
    <row r="194777" ht="15" customHeight="1" x14ac:dyDescent="0.25"/>
    <row r="194785" ht="15" customHeight="1" x14ac:dyDescent="0.25"/>
    <row r="194793" ht="15" customHeight="1" x14ac:dyDescent="0.25"/>
    <row r="194801" ht="15" customHeight="1" x14ac:dyDescent="0.25"/>
    <row r="194809" ht="15" customHeight="1" x14ac:dyDescent="0.25"/>
    <row r="194817" ht="15" customHeight="1" x14ac:dyDescent="0.25"/>
    <row r="194825" ht="15" customHeight="1" x14ac:dyDescent="0.25"/>
    <row r="194833" ht="15" customHeight="1" x14ac:dyDescent="0.25"/>
    <row r="194841" ht="15" customHeight="1" x14ac:dyDescent="0.25"/>
    <row r="194849" ht="15" customHeight="1" x14ac:dyDescent="0.25"/>
    <row r="194857" ht="15" customHeight="1" x14ac:dyDescent="0.25"/>
    <row r="194865" ht="15" customHeight="1" x14ac:dyDescent="0.25"/>
    <row r="194873" ht="15" customHeight="1" x14ac:dyDescent="0.25"/>
    <row r="194881" ht="15" customHeight="1" x14ac:dyDescent="0.25"/>
    <row r="194889" ht="15" customHeight="1" x14ac:dyDescent="0.25"/>
    <row r="194897" ht="15" customHeight="1" x14ac:dyDescent="0.25"/>
    <row r="194905" ht="15" customHeight="1" x14ac:dyDescent="0.25"/>
    <row r="194913" ht="15" customHeight="1" x14ac:dyDescent="0.25"/>
    <row r="194921" ht="15" customHeight="1" x14ac:dyDescent="0.25"/>
    <row r="194929" ht="15" customHeight="1" x14ac:dyDescent="0.25"/>
    <row r="194937" ht="15" customHeight="1" x14ac:dyDescent="0.25"/>
    <row r="194945" ht="15" customHeight="1" x14ac:dyDescent="0.25"/>
    <row r="194953" ht="15" customHeight="1" x14ac:dyDescent="0.25"/>
    <row r="194961" ht="15" customHeight="1" x14ac:dyDescent="0.25"/>
    <row r="194969" ht="15" customHeight="1" x14ac:dyDescent="0.25"/>
    <row r="194977" ht="15" customHeight="1" x14ac:dyDescent="0.25"/>
    <row r="194985" ht="15" customHeight="1" x14ac:dyDescent="0.25"/>
    <row r="194993" ht="15" customHeight="1" x14ac:dyDescent="0.25"/>
    <row r="195001" ht="15" customHeight="1" x14ac:dyDescent="0.25"/>
    <row r="195009" ht="15" customHeight="1" x14ac:dyDescent="0.25"/>
    <row r="195017" ht="15" customHeight="1" x14ac:dyDescent="0.25"/>
    <row r="195025" ht="15" customHeight="1" x14ac:dyDescent="0.25"/>
    <row r="195033" ht="15" customHeight="1" x14ac:dyDescent="0.25"/>
    <row r="195041" ht="15" customHeight="1" x14ac:dyDescent="0.25"/>
    <row r="195049" ht="15" customHeight="1" x14ac:dyDescent="0.25"/>
    <row r="195057" ht="15" customHeight="1" x14ac:dyDescent="0.25"/>
    <row r="195065" ht="15" customHeight="1" x14ac:dyDescent="0.25"/>
    <row r="195073" ht="15" customHeight="1" x14ac:dyDescent="0.25"/>
    <row r="195081" ht="15" customHeight="1" x14ac:dyDescent="0.25"/>
    <row r="195089" ht="15" customHeight="1" x14ac:dyDescent="0.25"/>
    <row r="195097" ht="15" customHeight="1" x14ac:dyDescent="0.25"/>
    <row r="195105" ht="15" customHeight="1" x14ac:dyDescent="0.25"/>
    <row r="195113" ht="15" customHeight="1" x14ac:dyDescent="0.25"/>
    <row r="195121" ht="15" customHeight="1" x14ac:dyDescent="0.25"/>
    <row r="195129" ht="15" customHeight="1" x14ac:dyDescent="0.25"/>
    <row r="195137" ht="15" customHeight="1" x14ac:dyDescent="0.25"/>
    <row r="195145" ht="15" customHeight="1" x14ac:dyDescent="0.25"/>
    <row r="195153" ht="15" customHeight="1" x14ac:dyDescent="0.25"/>
    <row r="195161" ht="15" customHeight="1" x14ac:dyDescent="0.25"/>
    <row r="195169" ht="15" customHeight="1" x14ac:dyDescent="0.25"/>
    <row r="195177" ht="15" customHeight="1" x14ac:dyDescent="0.25"/>
    <row r="195185" ht="15" customHeight="1" x14ac:dyDescent="0.25"/>
    <row r="195193" ht="15" customHeight="1" x14ac:dyDescent="0.25"/>
    <row r="195201" ht="15" customHeight="1" x14ac:dyDescent="0.25"/>
    <row r="195209" ht="15" customHeight="1" x14ac:dyDescent="0.25"/>
    <row r="195217" ht="15" customHeight="1" x14ac:dyDescent="0.25"/>
    <row r="195225" ht="15" customHeight="1" x14ac:dyDescent="0.25"/>
    <row r="195233" ht="15" customHeight="1" x14ac:dyDescent="0.25"/>
    <row r="195241" ht="15" customHeight="1" x14ac:dyDescent="0.25"/>
    <row r="195249" ht="15" customHeight="1" x14ac:dyDescent="0.25"/>
    <row r="195257" ht="15" customHeight="1" x14ac:dyDescent="0.25"/>
    <row r="195265" ht="15" customHeight="1" x14ac:dyDescent="0.25"/>
    <row r="195273" ht="15" customHeight="1" x14ac:dyDescent="0.25"/>
    <row r="195281" ht="15" customHeight="1" x14ac:dyDescent="0.25"/>
    <row r="195289" ht="15" customHeight="1" x14ac:dyDescent="0.25"/>
    <row r="195297" ht="15" customHeight="1" x14ac:dyDescent="0.25"/>
    <row r="195305" ht="15" customHeight="1" x14ac:dyDescent="0.25"/>
    <row r="195313" ht="15" customHeight="1" x14ac:dyDescent="0.25"/>
    <row r="195321" ht="15" customHeight="1" x14ac:dyDescent="0.25"/>
    <row r="195329" ht="15" customHeight="1" x14ac:dyDescent="0.25"/>
    <row r="195337" ht="15" customHeight="1" x14ac:dyDescent="0.25"/>
    <row r="195345" ht="15" customHeight="1" x14ac:dyDescent="0.25"/>
    <row r="195353" ht="15" customHeight="1" x14ac:dyDescent="0.25"/>
    <row r="195361" ht="15" customHeight="1" x14ac:dyDescent="0.25"/>
    <row r="195369" ht="15" customHeight="1" x14ac:dyDescent="0.25"/>
    <row r="195377" ht="15" customHeight="1" x14ac:dyDescent="0.25"/>
    <row r="195385" ht="15" customHeight="1" x14ac:dyDescent="0.25"/>
    <row r="195393" ht="15" customHeight="1" x14ac:dyDescent="0.25"/>
    <row r="195401" ht="15" customHeight="1" x14ac:dyDescent="0.25"/>
    <row r="195409" ht="15" customHeight="1" x14ac:dyDescent="0.25"/>
    <row r="195417" ht="15" customHeight="1" x14ac:dyDescent="0.25"/>
    <row r="195425" ht="15" customHeight="1" x14ac:dyDescent="0.25"/>
    <row r="195433" ht="15" customHeight="1" x14ac:dyDescent="0.25"/>
    <row r="195441" ht="15" customHeight="1" x14ac:dyDescent="0.25"/>
    <row r="195449" ht="15" customHeight="1" x14ac:dyDescent="0.25"/>
    <row r="195457" ht="15" customHeight="1" x14ac:dyDescent="0.25"/>
    <row r="195465" ht="15" customHeight="1" x14ac:dyDescent="0.25"/>
    <row r="195473" ht="15" customHeight="1" x14ac:dyDescent="0.25"/>
    <row r="195481" ht="15" customHeight="1" x14ac:dyDescent="0.25"/>
    <row r="195489" ht="15" customHeight="1" x14ac:dyDescent="0.25"/>
    <row r="195497" ht="15" customHeight="1" x14ac:dyDescent="0.25"/>
    <row r="195505" ht="15" customHeight="1" x14ac:dyDescent="0.25"/>
    <row r="195513" ht="15" customHeight="1" x14ac:dyDescent="0.25"/>
    <row r="195521" ht="15" customHeight="1" x14ac:dyDescent="0.25"/>
    <row r="195529" ht="15" customHeight="1" x14ac:dyDescent="0.25"/>
    <row r="195537" ht="15" customHeight="1" x14ac:dyDescent="0.25"/>
    <row r="195545" ht="15" customHeight="1" x14ac:dyDescent="0.25"/>
    <row r="195553" ht="15" customHeight="1" x14ac:dyDescent="0.25"/>
    <row r="195561" ht="15" customHeight="1" x14ac:dyDescent="0.25"/>
    <row r="195569" ht="15" customHeight="1" x14ac:dyDescent="0.25"/>
    <row r="195577" ht="15" customHeight="1" x14ac:dyDescent="0.25"/>
    <row r="195585" ht="15" customHeight="1" x14ac:dyDescent="0.25"/>
    <row r="195593" ht="15" customHeight="1" x14ac:dyDescent="0.25"/>
    <row r="195601" ht="15" customHeight="1" x14ac:dyDescent="0.25"/>
    <row r="195609" ht="15" customHeight="1" x14ac:dyDescent="0.25"/>
    <row r="195617" ht="15" customHeight="1" x14ac:dyDescent="0.25"/>
    <row r="195625" ht="15" customHeight="1" x14ac:dyDescent="0.25"/>
    <row r="195633" ht="15" customHeight="1" x14ac:dyDescent="0.25"/>
    <row r="195641" ht="15" customHeight="1" x14ac:dyDescent="0.25"/>
    <row r="195649" ht="15" customHeight="1" x14ac:dyDescent="0.25"/>
    <row r="195657" ht="15" customHeight="1" x14ac:dyDescent="0.25"/>
    <row r="195665" ht="15" customHeight="1" x14ac:dyDescent="0.25"/>
    <row r="195673" ht="15" customHeight="1" x14ac:dyDescent="0.25"/>
    <row r="195681" ht="15" customHeight="1" x14ac:dyDescent="0.25"/>
    <row r="195689" ht="15" customHeight="1" x14ac:dyDescent="0.25"/>
    <row r="195697" ht="15" customHeight="1" x14ac:dyDescent="0.25"/>
    <row r="195705" ht="15" customHeight="1" x14ac:dyDescent="0.25"/>
    <row r="195713" ht="15" customHeight="1" x14ac:dyDescent="0.25"/>
    <row r="195721" ht="15" customHeight="1" x14ac:dyDescent="0.25"/>
    <row r="195729" ht="15" customHeight="1" x14ac:dyDescent="0.25"/>
    <row r="195737" ht="15" customHeight="1" x14ac:dyDescent="0.25"/>
    <row r="195745" ht="15" customHeight="1" x14ac:dyDescent="0.25"/>
    <row r="195753" ht="15" customHeight="1" x14ac:dyDescent="0.25"/>
    <row r="195761" ht="15" customHeight="1" x14ac:dyDescent="0.25"/>
    <row r="195769" ht="15" customHeight="1" x14ac:dyDescent="0.25"/>
    <row r="195777" ht="15" customHeight="1" x14ac:dyDescent="0.25"/>
    <row r="195785" ht="15" customHeight="1" x14ac:dyDescent="0.25"/>
    <row r="195793" ht="15" customHeight="1" x14ac:dyDescent="0.25"/>
    <row r="195801" ht="15" customHeight="1" x14ac:dyDescent="0.25"/>
    <row r="195809" ht="15" customHeight="1" x14ac:dyDescent="0.25"/>
    <row r="195817" ht="15" customHeight="1" x14ac:dyDescent="0.25"/>
    <row r="195825" ht="15" customHeight="1" x14ac:dyDescent="0.25"/>
    <row r="195833" ht="15" customHeight="1" x14ac:dyDescent="0.25"/>
    <row r="195841" ht="15" customHeight="1" x14ac:dyDescent="0.25"/>
    <row r="195849" ht="15" customHeight="1" x14ac:dyDescent="0.25"/>
    <row r="195857" ht="15" customHeight="1" x14ac:dyDescent="0.25"/>
    <row r="195865" ht="15" customHeight="1" x14ac:dyDescent="0.25"/>
    <row r="195873" ht="15" customHeight="1" x14ac:dyDescent="0.25"/>
    <row r="195881" ht="15" customHeight="1" x14ac:dyDescent="0.25"/>
    <row r="195889" ht="15" customHeight="1" x14ac:dyDescent="0.25"/>
    <row r="195897" ht="15" customHeight="1" x14ac:dyDescent="0.25"/>
    <row r="195905" ht="15" customHeight="1" x14ac:dyDescent="0.25"/>
    <row r="195913" ht="15" customHeight="1" x14ac:dyDescent="0.25"/>
    <row r="195921" ht="15" customHeight="1" x14ac:dyDescent="0.25"/>
    <row r="195929" ht="15" customHeight="1" x14ac:dyDescent="0.25"/>
    <row r="195937" ht="15" customHeight="1" x14ac:dyDescent="0.25"/>
    <row r="195945" ht="15" customHeight="1" x14ac:dyDescent="0.25"/>
    <row r="195953" ht="15" customHeight="1" x14ac:dyDescent="0.25"/>
    <row r="195961" ht="15" customHeight="1" x14ac:dyDescent="0.25"/>
    <row r="195969" ht="15" customHeight="1" x14ac:dyDescent="0.25"/>
    <row r="195977" ht="15" customHeight="1" x14ac:dyDescent="0.25"/>
    <row r="195985" ht="15" customHeight="1" x14ac:dyDescent="0.25"/>
    <row r="195993" ht="15" customHeight="1" x14ac:dyDescent="0.25"/>
    <row r="196001" ht="15" customHeight="1" x14ac:dyDescent="0.25"/>
    <row r="196009" ht="15" customHeight="1" x14ac:dyDescent="0.25"/>
    <row r="196017" ht="15" customHeight="1" x14ac:dyDescent="0.25"/>
    <row r="196025" ht="15" customHeight="1" x14ac:dyDescent="0.25"/>
    <row r="196033" ht="15" customHeight="1" x14ac:dyDescent="0.25"/>
    <row r="196041" ht="15" customHeight="1" x14ac:dyDescent="0.25"/>
    <row r="196049" ht="15" customHeight="1" x14ac:dyDescent="0.25"/>
    <row r="196057" ht="15" customHeight="1" x14ac:dyDescent="0.25"/>
    <row r="196065" ht="15" customHeight="1" x14ac:dyDescent="0.25"/>
    <row r="196073" ht="15" customHeight="1" x14ac:dyDescent="0.25"/>
    <row r="196081" ht="15" customHeight="1" x14ac:dyDescent="0.25"/>
    <row r="196089" ht="15" customHeight="1" x14ac:dyDescent="0.25"/>
    <row r="196097" ht="15" customHeight="1" x14ac:dyDescent="0.25"/>
    <row r="196105" ht="15" customHeight="1" x14ac:dyDescent="0.25"/>
    <row r="196113" ht="15" customHeight="1" x14ac:dyDescent="0.25"/>
    <row r="196121" ht="15" customHeight="1" x14ac:dyDescent="0.25"/>
    <row r="196129" ht="15" customHeight="1" x14ac:dyDescent="0.25"/>
    <row r="196137" ht="15" customHeight="1" x14ac:dyDescent="0.25"/>
    <row r="196145" ht="15" customHeight="1" x14ac:dyDescent="0.25"/>
    <row r="196153" ht="15" customHeight="1" x14ac:dyDescent="0.25"/>
    <row r="196161" ht="15" customHeight="1" x14ac:dyDescent="0.25"/>
    <row r="196169" ht="15" customHeight="1" x14ac:dyDescent="0.25"/>
    <row r="196177" ht="15" customHeight="1" x14ac:dyDescent="0.25"/>
    <row r="196185" ht="15" customHeight="1" x14ac:dyDescent="0.25"/>
    <row r="196193" ht="15" customHeight="1" x14ac:dyDescent="0.25"/>
    <row r="196201" ht="15" customHeight="1" x14ac:dyDescent="0.25"/>
    <row r="196209" ht="15" customHeight="1" x14ac:dyDescent="0.25"/>
    <row r="196217" ht="15" customHeight="1" x14ac:dyDescent="0.25"/>
    <row r="196225" ht="15" customHeight="1" x14ac:dyDescent="0.25"/>
    <row r="196233" ht="15" customHeight="1" x14ac:dyDescent="0.25"/>
    <row r="196241" ht="15" customHeight="1" x14ac:dyDescent="0.25"/>
    <row r="196249" ht="15" customHeight="1" x14ac:dyDescent="0.25"/>
    <row r="196257" ht="15" customHeight="1" x14ac:dyDescent="0.25"/>
    <row r="196265" ht="15" customHeight="1" x14ac:dyDescent="0.25"/>
    <row r="196273" ht="15" customHeight="1" x14ac:dyDescent="0.25"/>
    <row r="196281" ht="15" customHeight="1" x14ac:dyDescent="0.25"/>
    <row r="196289" ht="15" customHeight="1" x14ac:dyDescent="0.25"/>
    <row r="196297" ht="15" customHeight="1" x14ac:dyDescent="0.25"/>
    <row r="196305" ht="15" customHeight="1" x14ac:dyDescent="0.25"/>
    <row r="196313" ht="15" customHeight="1" x14ac:dyDescent="0.25"/>
    <row r="196321" ht="15" customHeight="1" x14ac:dyDescent="0.25"/>
    <row r="196329" ht="15" customHeight="1" x14ac:dyDescent="0.25"/>
    <row r="196337" ht="15" customHeight="1" x14ac:dyDescent="0.25"/>
    <row r="196345" ht="15" customHeight="1" x14ac:dyDescent="0.25"/>
    <row r="196353" ht="15" customHeight="1" x14ac:dyDescent="0.25"/>
    <row r="196361" ht="15" customHeight="1" x14ac:dyDescent="0.25"/>
    <row r="196369" ht="15" customHeight="1" x14ac:dyDescent="0.25"/>
    <row r="196377" ht="15" customHeight="1" x14ac:dyDescent="0.25"/>
    <row r="196385" ht="15" customHeight="1" x14ac:dyDescent="0.25"/>
    <row r="196393" ht="15" customHeight="1" x14ac:dyDescent="0.25"/>
    <row r="196401" ht="15" customHeight="1" x14ac:dyDescent="0.25"/>
    <row r="196409" ht="15" customHeight="1" x14ac:dyDescent="0.25"/>
    <row r="196417" ht="15" customHeight="1" x14ac:dyDescent="0.25"/>
    <row r="196425" ht="15" customHeight="1" x14ac:dyDescent="0.25"/>
    <row r="196433" ht="15" customHeight="1" x14ac:dyDescent="0.25"/>
    <row r="196441" ht="15" customHeight="1" x14ac:dyDescent="0.25"/>
    <row r="196449" ht="15" customHeight="1" x14ac:dyDescent="0.25"/>
    <row r="196457" ht="15" customHeight="1" x14ac:dyDescent="0.25"/>
    <row r="196465" ht="15" customHeight="1" x14ac:dyDescent="0.25"/>
    <row r="196473" ht="15" customHeight="1" x14ac:dyDescent="0.25"/>
    <row r="196481" ht="15" customHeight="1" x14ac:dyDescent="0.25"/>
    <row r="196489" ht="15" customHeight="1" x14ac:dyDescent="0.25"/>
    <row r="196497" ht="15" customHeight="1" x14ac:dyDescent="0.25"/>
    <row r="196505" ht="15" customHeight="1" x14ac:dyDescent="0.25"/>
    <row r="196513" ht="15" customHeight="1" x14ac:dyDescent="0.25"/>
    <row r="196521" ht="15" customHeight="1" x14ac:dyDescent="0.25"/>
    <row r="196529" ht="15" customHeight="1" x14ac:dyDescent="0.25"/>
    <row r="196537" ht="15" customHeight="1" x14ac:dyDescent="0.25"/>
    <row r="196545" ht="15" customHeight="1" x14ac:dyDescent="0.25"/>
    <row r="196553" ht="15" customHeight="1" x14ac:dyDescent="0.25"/>
    <row r="196561" ht="15" customHeight="1" x14ac:dyDescent="0.25"/>
    <row r="196569" ht="15" customHeight="1" x14ac:dyDescent="0.25"/>
    <row r="196577" ht="15" customHeight="1" x14ac:dyDescent="0.25"/>
    <row r="196585" ht="15" customHeight="1" x14ac:dyDescent="0.25"/>
    <row r="196593" ht="15" customHeight="1" x14ac:dyDescent="0.25"/>
    <row r="196601" ht="15" customHeight="1" x14ac:dyDescent="0.25"/>
    <row r="196609" ht="15" customHeight="1" x14ac:dyDescent="0.25"/>
    <row r="196617" ht="15" customHeight="1" x14ac:dyDescent="0.25"/>
    <row r="196625" ht="15" customHeight="1" x14ac:dyDescent="0.25"/>
    <row r="196633" ht="15" customHeight="1" x14ac:dyDescent="0.25"/>
    <row r="196641" ht="15" customHeight="1" x14ac:dyDescent="0.25"/>
    <row r="196649" ht="15" customHeight="1" x14ac:dyDescent="0.25"/>
    <row r="196657" ht="15" customHeight="1" x14ac:dyDescent="0.25"/>
    <row r="196665" ht="15" customHeight="1" x14ac:dyDescent="0.25"/>
    <row r="196673" ht="15" customHeight="1" x14ac:dyDescent="0.25"/>
    <row r="196681" ht="15" customHeight="1" x14ac:dyDescent="0.25"/>
    <row r="196689" ht="15" customHeight="1" x14ac:dyDescent="0.25"/>
    <row r="196697" ht="15" customHeight="1" x14ac:dyDescent="0.25"/>
    <row r="196705" ht="15" customHeight="1" x14ac:dyDescent="0.25"/>
    <row r="196713" ht="15" customHeight="1" x14ac:dyDescent="0.25"/>
    <row r="196721" ht="15" customHeight="1" x14ac:dyDescent="0.25"/>
    <row r="196729" ht="15" customHeight="1" x14ac:dyDescent="0.25"/>
    <row r="196737" ht="15" customHeight="1" x14ac:dyDescent="0.25"/>
    <row r="196745" ht="15" customHeight="1" x14ac:dyDescent="0.25"/>
    <row r="196753" ht="15" customHeight="1" x14ac:dyDescent="0.25"/>
    <row r="196761" ht="15" customHeight="1" x14ac:dyDescent="0.25"/>
    <row r="196769" ht="15" customHeight="1" x14ac:dyDescent="0.25"/>
    <row r="196777" ht="15" customHeight="1" x14ac:dyDescent="0.25"/>
    <row r="196785" ht="15" customHeight="1" x14ac:dyDescent="0.25"/>
    <row r="196793" ht="15" customHeight="1" x14ac:dyDescent="0.25"/>
    <row r="196801" ht="15" customHeight="1" x14ac:dyDescent="0.25"/>
    <row r="196809" ht="15" customHeight="1" x14ac:dyDescent="0.25"/>
    <row r="196817" ht="15" customHeight="1" x14ac:dyDescent="0.25"/>
    <row r="196825" ht="15" customHeight="1" x14ac:dyDescent="0.25"/>
    <row r="196833" ht="15" customHeight="1" x14ac:dyDescent="0.25"/>
    <row r="196841" ht="15" customHeight="1" x14ac:dyDescent="0.25"/>
    <row r="196849" ht="15" customHeight="1" x14ac:dyDescent="0.25"/>
    <row r="196857" ht="15" customHeight="1" x14ac:dyDescent="0.25"/>
    <row r="196865" ht="15" customHeight="1" x14ac:dyDescent="0.25"/>
    <row r="196873" ht="15" customHeight="1" x14ac:dyDescent="0.25"/>
    <row r="196881" ht="15" customHeight="1" x14ac:dyDescent="0.25"/>
    <row r="196889" ht="15" customHeight="1" x14ac:dyDescent="0.25"/>
    <row r="196897" ht="15" customHeight="1" x14ac:dyDescent="0.25"/>
    <row r="196905" ht="15" customHeight="1" x14ac:dyDescent="0.25"/>
    <row r="196913" ht="15" customHeight="1" x14ac:dyDescent="0.25"/>
    <row r="196921" ht="15" customHeight="1" x14ac:dyDescent="0.25"/>
    <row r="196929" ht="15" customHeight="1" x14ac:dyDescent="0.25"/>
    <row r="196937" ht="15" customHeight="1" x14ac:dyDescent="0.25"/>
    <row r="196945" ht="15" customHeight="1" x14ac:dyDescent="0.25"/>
    <row r="196953" ht="15" customHeight="1" x14ac:dyDescent="0.25"/>
    <row r="196961" ht="15" customHeight="1" x14ac:dyDescent="0.25"/>
    <row r="196969" ht="15" customHeight="1" x14ac:dyDescent="0.25"/>
    <row r="196977" ht="15" customHeight="1" x14ac:dyDescent="0.25"/>
    <row r="196985" ht="15" customHeight="1" x14ac:dyDescent="0.25"/>
    <row r="196993" ht="15" customHeight="1" x14ac:dyDescent="0.25"/>
    <row r="197001" ht="15" customHeight="1" x14ac:dyDescent="0.25"/>
    <row r="197009" ht="15" customHeight="1" x14ac:dyDescent="0.25"/>
    <row r="197017" ht="15" customHeight="1" x14ac:dyDescent="0.25"/>
    <row r="197025" ht="15" customHeight="1" x14ac:dyDescent="0.25"/>
    <row r="197033" ht="15" customHeight="1" x14ac:dyDescent="0.25"/>
    <row r="197041" ht="15" customHeight="1" x14ac:dyDescent="0.25"/>
    <row r="197049" ht="15" customHeight="1" x14ac:dyDescent="0.25"/>
    <row r="197057" ht="15" customHeight="1" x14ac:dyDescent="0.25"/>
    <row r="197065" ht="15" customHeight="1" x14ac:dyDescent="0.25"/>
    <row r="197073" ht="15" customHeight="1" x14ac:dyDescent="0.25"/>
    <row r="197081" ht="15" customHeight="1" x14ac:dyDescent="0.25"/>
    <row r="197089" ht="15" customHeight="1" x14ac:dyDescent="0.25"/>
    <row r="197097" ht="15" customHeight="1" x14ac:dyDescent="0.25"/>
    <row r="197105" ht="15" customHeight="1" x14ac:dyDescent="0.25"/>
    <row r="197113" ht="15" customHeight="1" x14ac:dyDescent="0.25"/>
    <row r="197121" ht="15" customHeight="1" x14ac:dyDescent="0.25"/>
    <row r="197129" ht="15" customHeight="1" x14ac:dyDescent="0.25"/>
    <row r="197137" ht="15" customHeight="1" x14ac:dyDescent="0.25"/>
    <row r="197145" ht="15" customHeight="1" x14ac:dyDescent="0.25"/>
    <row r="197153" ht="15" customHeight="1" x14ac:dyDescent="0.25"/>
    <row r="197161" ht="15" customHeight="1" x14ac:dyDescent="0.25"/>
    <row r="197169" ht="15" customHeight="1" x14ac:dyDescent="0.25"/>
    <row r="197177" ht="15" customHeight="1" x14ac:dyDescent="0.25"/>
    <row r="197185" ht="15" customHeight="1" x14ac:dyDescent="0.25"/>
    <row r="197193" ht="15" customHeight="1" x14ac:dyDescent="0.25"/>
    <row r="197201" ht="15" customHeight="1" x14ac:dyDescent="0.25"/>
    <row r="197209" ht="15" customHeight="1" x14ac:dyDescent="0.25"/>
    <row r="197217" ht="15" customHeight="1" x14ac:dyDescent="0.25"/>
    <row r="197225" ht="15" customHeight="1" x14ac:dyDescent="0.25"/>
    <row r="197233" ht="15" customHeight="1" x14ac:dyDescent="0.25"/>
    <row r="197241" ht="15" customHeight="1" x14ac:dyDescent="0.25"/>
    <row r="197249" ht="15" customHeight="1" x14ac:dyDescent="0.25"/>
    <row r="197257" ht="15" customHeight="1" x14ac:dyDescent="0.25"/>
    <row r="197265" ht="15" customHeight="1" x14ac:dyDescent="0.25"/>
    <row r="197273" ht="15" customHeight="1" x14ac:dyDescent="0.25"/>
    <row r="197281" ht="15" customHeight="1" x14ac:dyDescent="0.25"/>
    <row r="197289" ht="15" customHeight="1" x14ac:dyDescent="0.25"/>
    <row r="197297" ht="15" customHeight="1" x14ac:dyDescent="0.25"/>
    <row r="197305" ht="15" customHeight="1" x14ac:dyDescent="0.25"/>
    <row r="197313" ht="15" customHeight="1" x14ac:dyDescent="0.25"/>
    <row r="197321" ht="15" customHeight="1" x14ac:dyDescent="0.25"/>
    <row r="197329" ht="15" customHeight="1" x14ac:dyDescent="0.25"/>
    <row r="197337" ht="15" customHeight="1" x14ac:dyDescent="0.25"/>
    <row r="197345" ht="15" customHeight="1" x14ac:dyDescent="0.25"/>
    <row r="197353" ht="15" customHeight="1" x14ac:dyDescent="0.25"/>
    <row r="197361" ht="15" customHeight="1" x14ac:dyDescent="0.25"/>
    <row r="197369" ht="15" customHeight="1" x14ac:dyDescent="0.25"/>
    <row r="197377" ht="15" customHeight="1" x14ac:dyDescent="0.25"/>
    <row r="197385" ht="15" customHeight="1" x14ac:dyDescent="0.25"/>
    <row r="197393" ht="15" customHeight="1" x14ac:dyDescent="0.25"/>
    <row r="197401" ht="15" customHeight="1" x14ac:dyDescent="0.25"/>
    <row r="197409" ht="15" customHeight="1" x14ac:dyDescent="0.25"/>
    <row r="197417" ht="15" customHeight="1" x14ac:dyDescent="0.25"/>
    <row r="197425" ht="15" customHeight="1" x14ac:dyDescent="0.25"/>
    <row r="197433" ht="15" customHeight="1" x14ac:dyDescent="0.25"/>
    <row r="197441" ht="15" customHeight="1" x14ac:dyDescent="0.25"/>
    <row r="197449" ht="15" customHeight="1" x14ac:dyDescent="0.25"/>
    <row r="197457" ht="15" customHeight="1" x14ac:dyDescent="0.25"/>
    <row r="197465" ht="15" customHeight="1" x14ac:dyDescent="0.25"/>
    <row r="197473" ht="15" customHeight="1" x14ac:dyDescent="0.25"/>
    <row r="197481" ht="15" customHeight="1" x14ac:dyDescent="0.25"/>
    <row r="197489" ht="15" customHeight="1" x14ac:dyDescent="0.25"/>
    <row r="197497" ht="15" customHeight="1" x14ac:dyDescent="0.25"/>
    <row r="197505" ht="15" customHeight="1" x14ac:dyDescent="0.25"/>
    <row r="197513" ht="15" customHeight="1" x14ac:dyDescent="0.25"/>
    <row r="197521" ht="15" customHeight="1" x14ac:dyDescent="0.25"/>
    <row r="197529" ht="15" customHeight="1" x14ac:dyDescent="0.25"/>
    <row r="197537" ht="15" customHeight="1" x14ac:dyDescent="0.25"/>
    <row r="197545" ht="15" customHeight="1" x14ac:dyDescent="0.25"/>
    <row r="197553" ht="15" customHeight="1" x14ac:dyDescent="0.25"/>
    <row r="197561" ht="15" customHeight="1" x14ac:dyDescent="0.25"/>
    <row r="197569" ht="15" customHeight="1" x14ac:dyDescent="0.25"/>
    <row r="197577" ht="15" customHeight="1" x14ac:dyDescent="0.25"/>
    <row r="197585" ht="15" customHeight="1" x14ac:dyDescent="0.25"/>
    <row r="197593" ht="15" customHeight="1" x14ac:dyDescent="0.25"/>
    <row r="197601" ht="15" customHeight="1" x14ac:dyDescent="0.25"/>
    <row r="197609" ht="15" customHeight="1" x14ac:dyDescent="0.25"/>
    <row r="197617" ht="15" customHeight="1" x14ac:dyDescent="0.25"/>
    <row r="197625" ht="15" customHeight="1" x14ac:dyDescent="0.25"/>
    <row r="197633" ht="15" customHeight="1" x14ac:dyDescent="0.25"/>
    <row r="197641" ht="15" customHeight="1" x14ac:dyDescent="0.25"/>
    <row r="197649" ht="15" customHeight="1" x14ac:dyDescent="0.25"/>
    <row r="197657" ht="15" customHeight="1" x14ac:dyDescent="0.25"/>
    <row r="197665" ht="15" customHeight="1" x14ac:dyDescent="0.25"/>
    <row r="197673" ht="15" customHeight="1" x14ac:dyDescent="0.25"/>
    <row r="197681" ht="15" customHeight="1" x14ac:dyDescent="0.25"/>
    <row r="197689" ht="15" customHeight="1" x14ac:dyDescent="0.25"/>
    <row r="197697" ht="15" customHeight="1" x14ac:dyDescent="0.25"/>
    <row r="197705" ht="15" customHeight="1" x14ac:dyDescent="0.25"/>
    <row r="197713" ht="15" customHeight="1" x14ac:dyDescent="0.25"/>
    <row r="197721" ht="15" customHeight="1" x14ac:dyDescent="0.25"/>
    <row r="197729" ht="15" customHeight="1" x14ac:dyDescent="0.25"/>
    <row r="197737" ht="15" customHeight="1" x14ac:dyDescent="0.25"/>
    <row r="197745" ht="15" customHeight="1" x14ac:dyDescent="0.25"/>
    <row r="197753" ht="15" customHeight="1" x14ac:dyDescent="0.25"/>
    <row r="197761" ht="15" customHeight="1" x14ac:dyDescent="0.25"/>
    <row r="197769" ht="15" customHeight="1" x14ac:dyDescent="0.25"/>
    <row r="197777" ht="15" customHeight="1" x14ac:dyDescent="0.25"/>
    <row r="197785" ht="15" customHeight="1" x14ac:dyDescent="0.25"/>
    <row r="197793" ht="15" customHeight="1" x14ac:dyDescent="0.25"/>
    <row r="197801" ht="15" customHeight="1" x14ac:dyDescent="0.25"/>
    <row r="197809" ht="15" customHeight="1" x14ac:dyDescent="0.25"/>
    <row r="197817" ht="15" customHeight="1" x14ac:dyDescent="0.25"/>
    <row r="197825" ht="15" customHeight="1" x14ac:dyDescent="0.25"/>
    <row r="197833" ht="15" customHeight="1" x14ac:dyDescent="0.25"/>
    <row r="197841" ht="15" customHeight="1" x14ac:dyDescent="0.25"/>
    <row r="197849" ht="15" customHeight="1" x14ac:dyDescent="0.25"/>
    <row r="197857" ht="15" customHeight="1" x14ac:dyDescent="0.25"/>
    <row r="197865" ht="15" customHeight="1" x14ac:dyDescent="0.25"/>
    <row r="197873" ht="15" customHeight="1" x14ac:dyDescent="0.25"/>
    <row r="197881" ht="15" customHeight="1" x14ac:dyDescent="0.25"/>
    <row r="197889" ht="15" customHeight="1" x14ac:dyDescent="0.25"/>
    <row r="197897" ht="15" customHeight="1" x14ac:dyDescent="0.25"/>
    <row r="197905" ht="15" customHeight="1" x14ac:dyDescent="0.25"/>
    <row r="197913" ht="15" customHeight="1" x14ac:dyDescent="0.25"/>
    <row r="197921" ht="15" customHeight="1" x14ac:dyDescent="0.25"/>
    <row r="197929" ht="15" customHeight="1" x14ac:dyDescent="0.25"/>
    <row r="197937" ht="15" customHeight="1" x14ac:dyDescent="0.25"/>
    <row r="197945" ht="15" customHeight="1" x14ac:dyDescent="0.25"/>
    <row r="197953" ht="15" customHeight="1" x14ac:dyDescent="0.25"/>
    <row r="197961" ht="15" customHeight="1" x14ac:dyDescent="0.25"/>
    <row r="197969" ht="15" customHeight="1" x14ac:dyDescent="0.25"/>
    <row r="197977" ht="15" customHeight="1" x14ac:dyDescent="0.25"/>
    <row r="197985" ht="15" customHeight="1" x14ac:dyDescent="0.25"/>
    <row r="197993" ht="15" customHeight="1" x14ac:dyDescent="0.25"/>
    <row r="198001" ht="15" customHeight="1" x14ac:dyDescent="0.25"/>
    <row r="198009" ht="15" customHeight="1" x14ac:dyDescent="0.25"/>
    <row r="198017" ht="15" customHeight="1" x14ac:dyDescent="0.25"/>
    <row r="198025" ht="15" customHeight="1" x14ac:dyDescent="0.25"/>
    <row r="198033" ht="15" customHeight="1" x14ac:dyDescent="0.25"/>
    <row r="198041" ht="15" customHeight="1" x14ac:dyDescent="0.25"/>
    <row r="198049" ht="15" customHeight="1" x14ac:dyDescent="0.25"/>
    <row r="198057" ht="15" customHeight="1" x14ac:dyDescent="0.25"/>
    <row r="198065" ht="15" customHeight="1" x14ac:dyDescent="0.25"/>
    <row r="198073" ht="15" customHeight="1" x14ac:dyDescent="0.25"/>
    <row r="198081" ht="15" customHeight="1" x14ac:dyDescent="0.25"/>
    <row r="198089" ht="15" customHeight="1" x14ac:dyDescent="0.25"/>
    <row r="198097" ht="15" customHeight="1" x14ac:dyDescent="0.25"/>
    <row r="198105" ht="15" customHeight="1" x14ac:dyDescent="0.25"/>
    <row r="198113" ht="15" customHeight="1" x14ac:dyDescent="0.25"/>
    <row r="198121" ht="15" customHeight="1" x14ac:dyDescent="0.25"/>
    <row r="198129" ht="15" customHeight="1" x14ac:dyDescent="0.25"/>
    <row r="198137" ht="15" customHeight="1" x14ac:dyDescent="0.25"/>
    <row r="198145" ht="15" customHeight="1" x14ac:dyDescent="0.25"/>
    <row r="198153" ht="15" customHeight="1" x14ac:dyDescent="0.25"/>
    <row r="198161" ht="15" customHeight="1" x14ac:dyDescent="0.25"/>
    <row r="198169" ht="15" customHeight="1" x14ac:dyDescent="0.25"/>
    <row r="198177" ht="15" customHeight="1" x14ac:dyDescent="0.25"/>
    <row r="198185" ht="15" customHeight="1" x14ac:dyDescent="0.25"/>
    <row r="198193" ht="15" customHeight="1" x14ac:dyDescent="0.25"/>
    <row r="198201" ht="15" customHeight="1" x14ac:dyDescent="0.25"/>
    <row r="198209" ht="15" customHeight="1" x14ac:dyDescent="0.25"/>
    <row r="198217" ht="15" customHeight="1" x14ac:dyDescent="0.25"/>
    <row r="198225" ht="15" customHeight="1" x14ac:dyDescent="0.25"/>
    <row r="198233" ht="15" customHeight="1" x14ac:dyDescent="0.25"/>
    <row r="198241" ht="15" customHeight="1" x14ac:dyDescent="0.25"/>
    <row r="198249" ht="15" customHeight="1" x14ac:dyDescent="0.25"/>
    <row r="198257" ht="15" customHeight="1" x14ac:dyDescent="0.25"/>
    <row r="198265" ht="15" customHeight="1" x14ac:dyDescent="0.25"/>
    <row r="198273" ht="15" customHeight="1" x14ac:dyDescent="0.25"/>
    <row r="198281" ht="15" customHeight="1" x14ac:dyDescent="0.25"/>
    <row r="198289" ht="15" customHeight="1" x14ac:dyDescent="0.25"/>
    <row r="198297" ht="15" customHeight="1" x14ac:dyDescent="0.25"/>
    <row r="198305" ht="15" customHeight="1" x14ac:dyDescent="0.25"/>
    <row r="198313" ht="15" customHeight="1" x14ac:dyDescent="0.25"/>
    <row r="198321" ht="15" customHeight="1" x14ac:dyDescent="0.25"/>
    <row r="198329" ht="15" customHeight="1" x14ac:dyDescent="0.25"/>
    <row r="198337" ht="15" customHeight="1" x14ac:dyDescent="0.25"/>
    <row r="198345" ht="15" customHeight="1" x14ac:dyDescent="0.25"/>
    <row r="198353" ht="15" customHeight="1" x14ac:dyDescent="0.25"/>
    <row r="198361" ht="15" customHeight="1" x14ac:dyDescent="0.25"/>
    <row r="198369" ht="15" customHeight="1" x14ac:dyDescent="0.25"/>
    <row r="198377" ht="15" customHeight="1" x14ac:dyDescent="0.25"/>
    <row r="198385" ht="15" customHeight="1" x14ac:dyDescent="0.25"/>
    <row r="198393" ht="15" customHeight="1" x14ac:dyDescent="0.25"/>
    <row r="198401" ht="15" customHeight="1" x14ac:dyDescent="0.25"/>
    <row r="198409" ht="15" customHeight="1" x14ac:dyDescent="0.25"/>
    <row r="198417" ht="15" customHeight="1" x14ac:dyDescent="0.25"/>
    <row r="198425" ht="15" customHeight="1" x14ac:dyDescent="0.25"/>
    <row r="198433" ht="15" customHeight="1" x14ac:dyDescent="0.25"/>
    <row r="198441" ht="15" customHeight="1" x14ac:dyDescent="0.25"/>
    <row r="198449" ht="15" customHeight="1" x14ac:dyDescent="0.25"/>
    <row r="198457" ht="15" customHeight="1" x14ac:dyDescent="0.25"/>
    <row r="198465" ht="15" customHeight="1" x14ac:dyDescent="0.25"/>
    <row r="198473" ht="15" customHeight="1" x14ac:dyDescent="0.25"/>
    <row r="198481" ht="15" customHeight="1" x14ac:dyDescent="0.25"/>
    <row r="198489" ht="15" customHeight="1" x14ac:dyDescent="0.25"/>
    <row r="198497" ht="15" customHeight="1" x14ac:dyDescent="0.25"/>
    <row r="198505" ht="15" customHeight="1" x14ac:dyDescent="0.25"/>
    <row r="198513" ht="15" customHeight="1" x14ac:dyDescent="0.25"/>
    <row r="198521" ht="15" customHeight="1" x14ac:dyDescent="0.25"/>
    <row r="198529" ht="15" customHeight="1" x14ac:dyDescent="0.25"/>
    <row r="198537" ht="15" customHeight="1" x14ac:dyDescent="0.25"/>
    <row r="198545" ht="15" customHeight="1" x14ac:dyDescent="0.25"/>
    <row r="198553" ht="15" customHeight="1" x14ac:dyDescent="0.25"/>
    <row r="198561" ht="15" customHeight="1" x14ac:dyDescent="0.25"/>
    <row r="198569" ht="15" customHeight="1" x14ac:dyDescent="0.25"/>
    <row r="198577" ht="15" customHeight="1" x14ac:dyDescent="0.25"/>
    <row r="198585" ht="15" customHeight="1" x14ac:dyDescent="0.25"/>
    <row r="198593" ht="15" customHeight="1" x14ac:dyDescent="0.25"/>
    <row r="198601" ht="15" customHeight="1" x14ac:dyDescent="0.25"/>
    <row r="198609" ht="15" customHeight="1" x14ac:dyDescent="0.25"/>
    <row r="198617" ht="15" customHeight="1" x14ac:dyDescent="0.25"/>
    <row r="198625" ht="15" customHeight="1" x14ac:dyDescent="0.25"/>
    <row r="198633" ht="15" customHeight="1" x14ac:dyDescent="0.25"/>
    <row r="198641" ht="15" customHeight="1" x14ac:dyDescent="0.25"/>
    <row r="198649" ht="15" customHeight="1" x14ac:dyDescent="0.25"/>
    <row r="198657" ht="15" customHeight="1" x14ac:dyDescent="0.25"/>
    <row r="198665" ht="15" customHeight="1" x14ac:dyDescent="0.25"/>
    <row r="198673" ht="15" customHeight="1" x14ac:dyDescent="0.25"/>
    <row r="198681" ht="15" customHeight="1" x14ac:dyDescent="0.25"/>
    <row r="198689" ht="15" customHeight="1" x14ac:dyDescent="0.25"/>
    <row r="198697" ht="15" customHeight="1" x14ac:dyDescent="0.25"/>
    <row r="198705" ht="15" customHeight="1" x14ac:dyDescent="0.25"/>
    <row r="198713" ht="15" customHeight="1" x14ac:dyDescent="0.25"/>
    <row r="198721" ht="15" customHeight="1" x14ac:dyDescent="0.25"/>
    <row r="198729" ht="15" customHeight="1" x14ac:dyDescent="0.25"/>
    <row r="198737" ht="15" customHeight="1" x14ac:dyDescent="0.25"/>
    <row r="198745" ht="15" customHeight="1" x14ac:dyDescent="0.25"/>
    <row r="198753" ht="15" customHeight="1" x14ac:dyDescent="0.25"/>
    <row r="198761" ht="15" customHeight="1" x14ac:dyDescent="0.25"/>
    <row r="198769" ht="15" customHeight="1" x14ac:dyDescent="0.25"/>
    <row r="198777" ht="15" customHeight="1" x14ac:dyDescent="0.25"/>
    <row r="198785" ht="15" customHeight="1" x14ac:dyDescent="0.25"/>
    <row r="198793" ht="15" customHeight="1" x14ac:dyDescent="0.25"/>
    <row r="198801" ht="15" customHeight="1" x14ac:dyDescent="0.25"/>
    <row r="198809" ht="15" customHeight="1" x14ac:dyDescent="0.25"/>
    <row r="198817" ht="15" customHeight="1" x14ac:dyDescent="0.25"/>
    <row r="198825" ht="15" customHeight="1" x14ac:dyDescent="0.25"/>
    <row r="198833" ht="15" customHeight="1" x14ac:dyDescent="0.25"/>
    <row r="198841" ht="15" customHeight="1" x14ac:dyDescent="0.25"/>
    <row r="198849" ht="15" customHeight="1" x14ac:dyDescent="0.25"/>
    <row r="198857" ht="15" customHeight="1" x14ac:dyDescent="0.25"/>
    <row r="198865" ht="15" customHeight="1" x14ac:dyDescent="0.25"/>
    <row r="198873" ht="15" customHeight="1" x14ac:dyDescent="0.25"/>
    <row r="198881" ht="15" customHeight="1" x14ac:dyDescent="0.25"/>
    <row r="198889" ht="15" customHeight="1" x14ac:dyDescent="0.25"/>
    <row r="198897" ht="15" customHeight="1" x14ac:dyDescent="0.25"/>
    <row r="198905" ht="15" customHeight="1" x14ac:dyDescent="0.25"/>
    <row r="198913" ht="15" customHeight="1" x14ac:dyDescent="0.25"/>
    <row r="198921" ht="15" customHeight="1" x14ac:dyDescent="0.25"/>
    <row r="198929" ht="15" customHeight="1" x14ac:dyDescent="0.25"/>
    <row r="198937" ht="15" customHeight="1" x14ac:dyDescent="0.25"/>
    <row r="198945" ht="15" customHeight="1" x14ac:dyDescent="0.25"/>
    <row r="198953" ht="15" customHeight="1" x14ac:dyDescent="0.25"/>
    <row r="198961" ht="15" customHeight="1" x14ac:dyDescent="0.25"/>
    <row r="198969" ht="15" customHeight="1" x14ac:dyDescent="0.25"/>
    <row r="198977" ht="15" customHeight="1" x14ac:dyDescent="0.25"/>
    <row r="198985" ht="15" customHeight="1" x14ac:dyDescent="0.25"/>
    <row r="198993" ht="15" customHeight="1" x14ac:dyDescent="0.25"/>
    <row r="199001" ht="15" customHeight="1" x14ac:dyDescent="0.25"/>
    <row r="199009" ht="15" customHeight="1" x14ac:dyDescent="0.25"/>
    <row r="199017" ht="15" customHeight="1" x14ac:dyDescent="0.25"/>
    <row r="199025" ht="15" customHeight="1" x14ac:dyDescent="0.25"/>
    <row r="199033" ht="15" customHeight="1" x14ac:dyDescent="0.25"/>
    <row r="199041" ht="15" customHeight="1" x14ac:dyDescent="0.25"/>
    <row r="199049" ht="15" customHeight="1" x14ac:dyDescent="0.25"/>
    <row r="199057" ht="15" customHeight="1" x14ac:dyDescent="0.25"/>
    <row r="199065" ht="15" customHeight="1" x14ac:dyDescent="0.25"/>
    <row r="199073" ht="15" customHeight="1" x14ac:dyDescent="0.25"/>
    <row r="199081" ht="15" customHeight="1" x14ac:dyDescent="0.25"/>
    <row r="199089" ht="15" customHeight="1" x14ac:dyDescent="0.25"/>
    <row r="199097" ht="15" customHeight="1" x14ac:dyDescent="0.25"/>
    <row r="199105" ht="15" customHeight="1" x14ac:dyDescent="0.25"/>
    <row r="199113" ht="15" customHeight="1" x14ac:dyDescent="0.25"/>
    <row r="199121" ht="15" customHeight="1" x14ac:dyDescent="0.25"/>
    <row r="199129" ht="15" customHeight="1" x14ac:dyDescent="0.25"/>
    <row r="199137" ht="15" customHeight="1" x14ac:dyDescent="0.25"/>
    <row r="199145" ht="15" customHeight="1" x14ac:dyDescent="0.25"/>
    <row r="199153" ht="15" customHeight="1" x14ac:dyDescent="0.25"/>
    <row r="199161" ht="15" customHeight="1" x14ac:dyDescent="0.25"/>
    <row r="199169" ht="15" customHeight="1" x14ac:dyDescent="0.25"/>
    <row r="199177" ht="15" customHeight="1" x14ac:dyDescent="0.25"/>
    <row r="199185" ht="15" customHeight="1" x14ac:dyDescent="0.25"/>
    <row r="199193" ht="15" customHeight="1" x14ac:dyDescent="0.25"/>
    <row r="199201" ht="15" customHeight="1" x14ac:dyDescent="0.25"/>
    <row r="199209" ht="15" customHeight="1" x14ac:dyDescent="0.25"/>
    <row r="199217" ht="15" customHeight="1" x14ac:dyDescent="0.25"/>
    <row r="199225" ht="15" customHeight="1" x14ac:dyDescent="0.25"/>
    <row r="199233" ht="15" customHeight="1" x14ac:dyDescent="0.25"/>
    <row r="199241" ht="15" customHeight="1" x14ac:dyDescent="0.25"/>
    <row r="199249" ht="15" customHeight="1" x14ac:dyDescent="0.25"/>
    <row r="199257" ht="15" customHeight="1" x14ac:dyDescent="0.25"/>
    <row r="199265" ht="15" customHeight="1" x14ac:dyDescent="0.25"/>
    <row r="199273" ht="15" customHeight="1" x14ac:dyDescent="0.25"/>
    <row r="199281" ht="15" customHeight="1" x14ac:dyDescent="0.25"/>
    <row r="199289" ht="15" customHeight="1" x14ac:dyDescent="0.25"/>
    <row r="199297" ht="15" customHeight="1" x14ac:dyDescent="0.25"/>
    <row r="199305" ht="15" customHeight="1" x14ac:dyDescent="0.25"/>
    <row r="199313" ht="15" customHeight="1" x14ac:dyDescent="0.25"/>
    <row r="199321" ht="15" customHeight="1" x14ac:dyDescent="0.25"/>
    <row r="199329" ht="15" customHeight="1" x14ac:dyDescent="0.25"/>
    <row r="199337" ht="15" customHeight="1" x14ac:dyDescent="0.25"/>
    <row r="199345" ht="15" customHeight="1" x14ac:dyDescent="0.25"/>
    <row r="199353" ht="15" customHeight="1" x14ac:dyDescent="0.25"/>
    <row r="199361" ht="15" customHeight="1" x14ac:dyDescent="0.25"/>
    <row r="199369" ht="15" customHeight="1" x14ac:dyDescent="0.25"/>
    <row r="199377" ht="15" customHeight="1" x14ac:dyDescent="0.25"/>
    <row r="199385" ht="15" customHeight="1" x14ac:dyDescent="0.25"/>
    <row r="199393" ht="15" customHeight="1" x14ac:dyDescent="0.25"/>
    <row r="199401" ht="15" customHeight="1" x14ac:dyDescent="0.25"/>
    <row r="199409" ht="15" customHeight="1" x14ac:dyDescent="0.25"/>
    <row r="199417" ht="15" customHeight="1" x14ac:dyDescent="0.25"/>
    <row r="199425" ht="15" customHeight="1" x14ac:dyDescent="0.25"/>
    <row r="199433" ht="15" customHeight="1" x14ac:dyDescent="0.25"/>
    <row r="199441" ht="15" customHeight="1" x14ac:dyDescent="0.25"/>
    <row r="199449" ht="15" customHeight="1" x14ac:dyDescent="0.25"/>
    <row r="199457" ht="15" customHeight="1" x14ac:dyDescent="0.25"/>
    <row r="199465" ht="15" customHeight="1" x14ac:dyDescent="0.25"/>
    <row r="199473" ht="15" customHeight="1" x14ac:dyDescent="0.25"/>
    <row r="199481" ht="15" customHeight="1" x14ac:dyDescent="0.25"/>
    <row r="199489" ht="15" customHeight="1" x14ac:dyDescent="0.25"/>
    <row r="199497" ht="15" customHeight="1" x14ac:dyDescent="0.25"/>
    <row r="199505" ht="15" customHeight="1" x14ac:dyDescent="0.25"/>
    <row r="199513" ht="15" customHeight="1" x14ac:dyDescent="0.25"/>
    <row r="199521" ht="15" customHeight="1" x14ac:dyDescent="0.25"/>
    <row r="199529" ht="15" customHeight="1" x14ac:dyDescent="0.25"/>
    <row r="199537" ht="15" customHeight="1" x14ac:dyDescent="0.25"/>
    <row r="199545" ht="15" customHeight="1" x14ac:dyDescent="0.25"/>
    <row r="199553" ht="15" customHeight="1" x14ac:dyDescent="0.25"/>
    <row r="199561" ht="15" customHeight="1" x14ac:dyDescent="0.25"/>
    <row r="199569" ht="15" customHeight="1" x14ac:dyDescent="0.25"/>
    <row r="199577" ht="15" customHeight="1" x14ac:dyDescent="0.25"/>
    <row r="199585" ht="15" customHeight="1" x14ac:dyDescent="0.25"/>
    <row r="199593" ht="15" customHeight="1" x14ac:dyDescent="0.25"/>
    <row r="199601" ht="15" customHeight="1" x14ac:dyDescent="0.25"/>
    <row r="199609" ht="15" customHeight="1" x14ac:dyDescent="0.25"/>
    <row r="199617" ht="15" customHeight="1" x14ac:dyDescent="0.25"/>
    <row r="199625" ht="15" customHeight="1" x14ac:dyDescent="0.25"/>
    <row r="199633" ht="15" customHeight="1" x14ac:dyDescent="0.25"/>
    <row r="199641" ht="15" customHeight="1" x14ac:dyDescent="0.25"/>
    <row r="199649" ht="15" customHeight="1" x14ac:dyDescent="0.25"/>
    <row r="199657" ht="15" customHeight="1" x14ac:dyDescent="0.25"/>
    <row r="199665" ht="15" customHeight="1" x14ac:dyDescent="0.25"/>
    <row r="199673" ht="15" customHeight="1" x14ac:dyDescent="0.25"/>
    <row r="199681" ht="15" customHeight="1" x14ac:dyDescent="0.25"/>
    <row r="199689" ht="15" customHeight="1" x14ac:dyDescent="0.25"/>
    <row r="199697" ht="15" customHeight="1" x14ac:dyDescent="0.25"/>
    <row r="199705" ht="15" customHeight="1" x14ac:dyDescent="0.25"/>
    <row r="199713" ht="15" customHeight="1" x14ac:dyDescent="0.25"/>
    <row r="199721" ht="15" customHeight="1" x14ac:dyDescent="0.25"/>
    <row r="199729" ht="15" customHeight="1" x14ac:dyDescent="0.25"/>
    <row r="199737" ht="15" customHeight="1" x14ac:dyDescent="0.25"/>
    <row r="199745" ht="15" customHeight="1" x14ac:dyDescent="0.25"/>
    <row r="199753" ht="15" customHeight="1" x14ac:dyDescent="0.25"/>
    <row r="199761" ht="15" customHeight="1" x14ac:dyDescent="0.25"/>
    <row r="199769" ht="15" customHeight="1" x14ac:dyDescent="0.25"/>
    <row r="199777" ht="15" customHeight="1" x14ac:dyDescent="0.25"/>
    <row r="199785" ht="15" customHeight="1" x14ac:dyDescent="0.25"/>
    <row r="199793" ht="15" customHeight="1" x14ac:dyDescent="0.25"/>
    <row r="199801" ht="15" customHeight="1" x14ac:dyDescent="0.25"/>
    <row r="199809" ht="15" customHeight="1" x14ac:dyDescent="0.25"/>
    <row r="199817" ht="15" customHeight="1" x14ac:dyDescent="0.25"/>
    <row r="199825" ht="15" customHeight="1" x14ac:dyDescent="0.25"/>
    <row r="199833" ht="15" customHeight="1" x14ac:dyDescent="0.25"/>
    <row r="199841" ht="15" customHeight="1" x14ac:dyDescent="0.25"/>
    <row r="199849" ht="15" customHeight="1" x14ac:dyDescent="0.25"/>
    <row r="199857" ht="15" customHeight="1" x14ac:dyDescent="0.25"/>
    <row r="199865" ht="15" customHeight="1" x14ac:dyDescent="0.25"/>
    <row r="199873" ht="15" customHeight="1" x14ac:dyDescent="0.25"/>
    <row r="199881" ht="15" customHeight="1" x14ac:dyDescent="0.25"/>
    <row r="199889" ht="15" customHeight="1" x14ac:dyDescent="0.25"/>
    <row r="199897" ht="15" customHeight="1" x14ac:dyDescent="0.25"/>
    <row r="199905" ht="15" customHeight="1" x14ac:dyDescent="0.25"/>
    <row r="199913" ht="15" customHeight="1" x14ac:dyDescent="0.25"/>
    <row r="199921" ht="15" customHeight="1" x14ac:dyDescent="0.25"/>
    <row r="199929" ht="15" customHeight="1" x14ac:dyDescent="0.25"/>
    <row r="199937" ht="15" customHeight="1" x14ac:dyDescent="0.25"/>
    <row r="199945" ht="15" customHeight="1" x14ac:dyDescent="0.25"/>
    <row r="199953" ht="15" customHeight="1" x14ac:dyDescent="0.25"/>
    <row r="199961" ht="15" customHeight="1" x14ac:dyDescent="0.25"/>
    <row r="199969" ht="15" customHeight="1" x14ac:dyDescent="0.25"/>
    <row r="199977" ht="15" customHeight="1" x14ac:dyDescent="0.25"/>
    <row r="199985" ht="15" customHeight="1" x14ac:dyDescent="0.25"/>
    <row r="199993" ht="15" customHeight="1" x14ac:dyDescent="0.25"/>
    <row r="200001" ht="15" customHeight="1" x14ac:dyDescent="0.25"/>
    <row r="200009" ht="15" customHeight="1" x14ac:dyDescent="0.25"/>
    <row r="200017" ht="15" customHeight="1" x14ac:dyDescent="0.25"/>
    <row r="200025" ht="15" customHeight="1" x14ac:dyDescent="0.25"/>
    <row r="200033" ht="15" customHeight="1" x14ac:dyDescent="0.25"/>
    <row r="200041" ht="15" customHeight="1" x14ac:dyDescent="0.25"/>
    <row r="200049" ht="15" customHeight="1" x14ac:dyDescent="0.25"/>
    <row r="200057" ht="15" customHeight="1" x14ac:dyDescent="0.25"/>
    <row r="200065" ht="15" customHeight="1" x14ac:dyDescent="0.25"/>
    <row r="200073" ht="15" customHeight="1" x14ac:dyDescent="0.25"/>
    <row r="200081" ht="15" customHeight="1" x14ac:dyDescent="0.25"/>
    <row r="200089" ht="15" customHeight="1" x14ac:dyDescent="0.25"/>
    <row r="200097" ht="15" customHeight="1" x14ac:dyDescent="0.25"/>
    <row r="200105" ht="15" customHeight="1" x14ac:dyDescent="0.25"/>
    <row r="200113" ht="15" customHeight="1" x14ac:dyDescent="0.25"/>
    <row r="200121" ht="15" customHeight="1" x14ac:dyDescent="0.25"/>
    <row r="200129" ht="15" customHeight="1" x14ac:dyDescent="0.25"/>
    <row r="200137" ht="15" customHeight="1" x14ac:dyDescent="0.25"/>
    <row r="200145" ht="15" customHeight="1" x14ac:dyDescent="0.25"/>
    <row r="200153" ht="15" customHeight="1" x14ac:dyDescent="0.25"/>
    <row r="200161" ht="15" customHeight="1" x14ac:dyDescent="0.25"/>
    <row r="200169" ht="15" customHeight="1" x14ac:dyDescent="0.25"/>
    <row r="200177" ht="15" customHeight="1" x14ac:dyDescent="0.25"/>
    <row r="200185" ht="15" customHeight="1" x14ac:dyDescent="0.25"/>
    <row r="200193" ht="15" customHeight="1" x14ac:dyDescent="0.25"/>
    <row r="200201" ht="15" customHeight="1" x14ac:dyDescent="0.25"/>
    <row r="200209" ht="15" customHeight="1" x14ac:dyDescent="0.25"/>
    <row r="200217" ht="15" customHeight="1" x14ac:dyDescent="0.25"/>
    <row r="200225" ht="15" customHeight="1" x14ac:dyDescent="0.25"/>
    <row r="200233" ht="15" customHeight="1" x14ac:dyDescent="0.25"/>
    <row r="200241" ht="15" customHeight="1" x14ac:dyDescent="0.25"/>
    <row r="200249" ht="15" customHeight="1" x14ac:dyDescent="0.25"/>
    <row r="200257" ht="15" customHeight="1" x14ac:dyDescent="0.25"/>
    <row r="200265" ht="15" customHeight="1" x14ac:dyDescent="0.25"/>
    <row r="200273" ht="15" customHeight="1" x14ac:dyDescent="0.25"/>
    <row r="200281" ht="15" customHeight="1" x14ac:dyDescent="0.25"/>
    <row r="200289" ht="15" customHeight="1" x14ac:dyDescent="0.25"/>
    <row r="200297" ht="15" customHeight="1" x14ac:dyDescent="0.25"/>
    <row r="200305" ht="15" customHeight="1" x14ac:dyDescent="0.25"/>
    <row r="200313" ht="15" customHeight="1" x14ac:dyDescent="0.25"/>
    <row r="200321" ht="15" customHeight="1" x14ac:dyDescent="0.25"/>
    <row r="200329" ht="15" customHeight="1" x14ac:dyDescent="0.25"/>
    <row r="200337" ht="15" customHeight="1" x14ac:dyDescent="0.25"/>
    <row r="200345" ht="15" customHeight="1" x14ac:dyDescent="0.25"/>
    <row r="200353" ht="15" customHeight="1" x14ac:dyDescent="0.25"/>
    <row r="200361" ht="15" customHeight="1" x14ac:dyDescent="0.25"/>
    <row r="200369" ht="15" customHeight="1" x14ac:dyDescent="0.25"/>
    <row r="200377" ht="15" customHeight="1" x14ac:dyDescent="0.25"/>
    <row r="200385" ht="15" customHeight="1" x14ac:dyDescent="0.25"/>
    <row r="200393" ht="15" customHeight="1" x14ac:dyDescent="0.25"/>
    <row r="200401" ht="15" customHeight="1" x14ac:dyDescent="0.25"/>
    <row r="200409" ht="15" customHeight="1" x14ac:dyDescent="0.25"/>
    <row r="200417" ht="15" customHeight="1" x14ac:dyDescent="0.25"/>
    <row r="200425" ht="15" customHeight="1" x14ac:dyDescent="0.25"/>
    <row r="200433" ht="15" customHeight="1" x14ac:dyDescent="0.25"/>
    <row r="200441" ht="15" customHeight="1" x14ac:dyDescent="0.25"/>
    <row r="200449" ht="15" customHeight="1" x14ac:dyDescent="0.25"/>
    <row r="200457" ht="15" customHeight="1" x14ac:dyDescent="0.25"/>
    <row r="200465" ht="15" customHeight="1" x14ac:dyDescent="0.25"/>
    <row r="200473" ht="15" customHeight="1" x14ac:dyDescent="0.25"/>
    <row r="200481" ht="15" customHeight="1" x14ac:dyDescent="0.25"/>
    <row r="200489" ht="15" customHeight="1" x14ac:dyDescent="0.25"/>
    <row r="200497" ht="15" customHeight="1" x14ac:dyDescent="0.25"/>
    <row r="200505" ht="15" customHeight="1" x14ac:dyDescent="0.25"/>
    <row r="200513" ht="15" customHeight="1" x14ac:dyDescent="0.25"/>
    <row r="200521" ht="15" customHeight="1" x14ac:dyDescent="0.25"/>
    <row r="200529" ht="15" customHeight="1" x14ac:dyDescent="0.25"/>
    <row r="200537" ht="15" customHeight="1" x14ac:dyDescent="0.25"/>
    <row r="200545" ht="15" customHeight="1" x14ac:dyDescent="0.25"/>
    <row r="200553" ht="15" customHeight="1" x14ac:dyDescent="0.25"/>
    <row r="200561" ht="15" customHeight="1" x14ac:dyDescent="0.25"/>
    <row r="200569" ht="15" customHeight="1" x14ac:dyDescent="0.25"/>
    <row r="200577" ht="15" customHeight="1" x14ac:dyDescent="0.25"/>
    <row r="200585" ht="15" customHeight="1" x14ac:dyDescent="0.25"/>
    <row r="200593" ht="15" customHeight="1" x14ac:dyDescent="0.25"/>
    <row r="200601" ht="15" customHeight="1" x14ac:dyDescent="0.25"/>
    <row r="200609" ht="15" customHeight="1" x14ac:dyDescent="0.25"/>
    <row r="200617" ht="15" customHeight="1" x14ac:dyDescent="0.25"/>
    <row r="200625" ht="15" customHeight="1" x14ac:dyDescent="0.25"/>
    <row r="200633" ht="15" customHeight="1" x14ac:dyDescent="0.25"/>
    <row r="200641" ht="15" customHeight="1" x14ac:dyDescent="0.25"/>
    <row r="200649" ht="15" customHeight="1" x14ac:dyDescent="0.25"/>
    <row r="200657" ht="15" customHeight="1" x14ac:dyDescent="0.25"/>
    <row r="200665" ht="15" customHeight="1" x14ac:dyDescent="0.25"/>
    <row r="200673" ht="15" customHeight="1" x14ac:dyDescent="0.25"/>
    <row r="200681" ht="15" customHeight="1" x14ac:dyDescent="0.25"/>
    <row r="200689" ht="15" customHeight="1" x14ac:dyDescent="0.25"/>
    <row r="200697" ht="15" customHeight="1" x14ac:dyDescent="0.25"/>
    <row r="200705" ht="15" customHeight="1" x14ac:dyDescent="0.25"/>
    <row r="200713" ht="15" customHeight="1" x14ac:dyDescent="0.25"/>
    <row r="200721" ht="15" customHeight="1" x14ac:dyDescent="0.25"/>
    <row r="200729" ht="15" customHeight="1" x14ac:dyDescent="0.25"/>
    <row r="200737" ht="15" customHeight="1" x14ac:dyDescent="0.25"/>
    <row r="200745" ht="15" customHeight="1" x14ac:dyDescent="0.25"/>
    <row r="200753" ht="15" customHeight="1" x14ac:dyDescent="0.25"/>
    <row r="200761" ht="15" customHeight="1" x14ac:dyDescent="0.25"/>
    <row r="200769" ht="15" customHeight="1" x14ac:dyDescent="0.25"/>
    <row r="200777" ht="15" customHeight="1" x14ac:dyDescent="0.25"/>
    <row r="200785" ht="15" customHeight="1" x14ac:dyDescent="0.25"/>
    <row r="200793" ht="15" customHeight="1" x14ac:dyDescent="0.25"/>
    <row r="200801" ht="15" customHeight="1" x14ac:dyDescent="0.25"/>
    <row r="200809" ht="15" customHeight="1" x14ac:dyDescent="0.25"/>
    <row r="200817" ht="15" customHeight="1" x14ac:dyDescent="0.25"/>
    <row r="200825" ht="15" customHeight="1" x14ac:dyDescent="0.25"/>
    <row r="200833" ht="15" customHeight="1" x14ac:dyDescent="0.25"/>
    <row r="200841" ht="15" customHeight="1" x14ac:dyDescent="0.25"/>
    <row r="200849" ht="15" customHeight="1" x14ac:dyDescent="0.25"/>
    <row r="200857" ht="15" customHeight="1" x14ac:dyDescent="0.25"/>
    <row r="200865" ht="15" customHeight="1" x14ac:dyDescent="0.25"/>
    <row r="200873" ht="15" customHeight="1" x14ac:dyDescent="0.25"/>
    <row r="200881" ht="15" customHeight="1" x14ac:dyDescent="0.25"/>
    <row r="200889" ht="15" customHeight="1" x14ac:dyDescent="0.25"/>
    <row r="200897" ht="15" customHeight="1" x14ac:dyDescent="0.25"/>
    <row r="200905" ht="15" customHeight="1" x14ac:dyDescent="0.25"/>
    <row r="200913" ht="15" customHeight="1" x14ac:dyDescent="0.25"/>
    <row r="200921" ht="15" customHeight="1" x14ac:dyDescent="0.25"/>
    <row r="200929" ht="15" customHeight="1" x14ac:dyDescent="0.25"/>
    <row r="200937" ht="15" customHeight="1" x14ac:dyDescent="0.25"/>
    <row r="200945" ht="15" customHeight="1" x14ac:dyDescent="0.25"/>
    <row r="200953" ht="15" customHeight="1" x14ac:dyDescent="0.25"/>
    <row r="200961" ht="15" customHeight="1" x14ac:dyDescent="0.25"/>
    <row r="200969" ht="15" customHeight="1" x14ac:dyDescent="0.25"/>
    <row r="200977" ht="15" customHeight="1" x14ac:dyDescent="0.25"/>
    <row r="200985" ht="15" customHeight="1" x14ac:dyDescent="0.25"/>
    <row r="200993" ht="15" customHeight="1" x14ac:dyDescent="0.25"/>
    <row r="201001" ht="15" customHeight="1" x14ac:dyDescent="0.25"/>
    <row r="201009" ht="15" customHeight="1" x14ac:dyDescent="0.25"/>
    <row r="201017" ht="15" customHeight="1" x14ac:dyDescent="0.25"/>
    <row r="201025" ht="15" customHeight="1" x14ac:dyDescent="0.25"/>
    <row r="201033" ht="15" customHeight="1" x14ac:dyDescent="0.25"/>
    <row r="201041" ht="15" customHeight="1" x14ac:dyDescent="0.25"/>
    <row r="201049" ht="15" customHeight="1" x14ac:dyDescent="0.25"/>
    <row r="201057" ht="15" customHeight="1" x14ac:dyDescent="0.25"/>
    <row r="201065" ht="15" customHeight="1" x14ac:dyDescent="0.25"/>
    <row r="201073" ht="15" customHeight="1" x14ac:dyDescent="0.25"/>
    <row r="201081" ht="15" customHeight="1" x14ac:dyDescent="0.25"/>
    <row r="201089" ht="15" customHeight="1" x14ac:dyDescent="0.25"/>
    <row r="201097" ht="15" customHeight="1" x14ac:dyDescent="0.25"/>
    <row r="201105" ht="15" customHeight="1" x14ac:dyDescent="0.25"/>
    <row r="201113" ht="15" customHeight="1" x14ac:dyDescent="0.25"/>
    <row r="201121" ht="15" customHeight="1" x14ac:dyDescent="0.25"/>
    <row r="201129" ht="15" customHeight="1" x14ac:dyDescent="0.25"/>
    <row r="201137" ht="15" customHeight="1" x14ac:dyDescent="0.25"/>
    <row r="201145" ht="15" customHeight="1" x14ac:dyDescent="0.25"/>
    <row r="201153" ht="15" customHeight="1" x14ac:dyDescent="0.25"/>
    <row r="201161" ht="15" customHeight="1" x14ac:dyDescent="0.25"/>
    <row r="201169" ht="15" customHeight="1" x14ac:dyDescent="0.25"/>
    <row r="201177" ht="15" customHeight="1" x14ac:dyDescent="0.25"/>
    <row r="201185" ht="15" customHeight="1" x14ac:dyDescent="0.25"/>
    <row r="201193" ht="15" customHeight="1" x14ac:dyDescent="0.25"/>
    <row r="201201" ht="15" customHeight="1" x14ac:dyDescent="0.25"/>
    <row r="201209" ht="15" customHeight="1" x14ac:dyDescent="0.25"/>
    <row r="201217" ht="15" customHeight="1" x14ac:dyDescent="0.25"/>
    <row r="201225" ht="15" customHeight="1" x14ac:dyDescent="0.25"/>
    <row r="201233" ht="15" customHeight="1" x14ac:dyDescent="0.25"/>
    <row r="201241" ht="15" customHeight="1" x14ac:dyDescent="0.25"/>
    <row r="201249" ht="15" customHeight="1" x14ac:dyDescent="0.25"/>
    <row r="201257" ht="15" customHeight="1" x14ac:dyDescent="0.25"/>
    <row r="201265" ht="15" customHeight="1" x14ac:dyDescent="0.25"/>
    <row r="201273" ht="15" customHeight="1" x14ac:dyDescent="0.25"/>
    <row r="201281" ht="15" customHeight="1" x14ac:dyDescent="0.25"/>
    <row r="201289" ht="15" customHeight="1" x14ac:dyDescent="0.25"/>
    <row r="201297" ht="15" customHeight="1" x14ac:dyDescent="0.25"/>
    <row r="201305" ht="15" customHeight="1" x14ac:dyDescent="0.25"/>
    <row r="201313" ht="15" customHeight="1" x14ac:dyDescent="0.25"/>
    <row r="201321" ht="15" customHeight="1" x14ac:dyDescent="0.25"/>
    <row r="201329" ht="15" customHeight="1" x14ac:dyDescent="0.25"/>
    <row r="201337" ht="15" customHeight="1" x14ac:dyDescent="0.25"/>
    <row r="201345" ht="15" customHeight="1" x14ac:dyDescent="0.25"/>
    <row r="201353" ht="15" customHeight="1" x14ac:dyDescent="0.25"/>
    <row r="201361" ht="15" customHeight="1" x14ac:dyDescent="0.25"/>
    <row r="201369" ht="15" customHeight="1" x14ac:dyDescent="0.25"/>
    <row r="201377" ht="15" customHeight="1" x14ac:dyDescent="0.25"/>
    <row r="201385" ht="15" customHeight="1" x14ac:dyDescent="0.25"/>
    <row r="201393" ht="15" customHeight="1" x14ac:dyDescent="0.25"/>
    <row r="201401" ht="15" customHeight="1" x14ac:dyDescent="0.25"/>
    <row r="201409" ht="15" customHeight="1" x14ac:dyDescent="0.25"/>
    <row r="201417" ht="15" customHeight="1" x14ac:dyDescent="0.25"/>
    <row r="201425" ht="15" customHeight="1" x14ac:dyDescent="0.25"/>
    <row r="201433" ht="15" customHeight="1" x14ac:dyDescent="0.25"/>
    <row r="201441" ht="15" customHeight="1" x14ac:dyDescent="0.25"/>
    <row r="201449" ht="15" customHeight="1" x14ac:dyDescent="0.25"/>
    <row r="201457" ht="15" customHeight="1" x14ac:dyDescent="0.25"/>
    <row r="201465" ht="15" customHeight="1" x14ac:dyDescent="0.25"/>
    <row r="201473" ht="15" customHeight="1" x14ac:dyDescent="0.25"/>
    <row r="201481" ht="15" customHeight="1" x14ac:dyDescent="0.25"/>
    <row r="201489" ht="15" customHeight="1" x14ac:dyDescent="0.25"/>
    <row r="201497" ht="15" customHeight="1" x14ac:dyDescent="0.25"/>
    <row r="201505" ht="15" customHeight="1" x14ac:dyDescent="0.25"/>
    <row r="201513" ht="15" customHeight="1" x14ac:dyDescent="0.25"/>
    <row r="201521" ht="15" customHeight="1" x14ac:dyDescent="0.25"/>
    <row r="201529" ht="15" customHeight="1" x14ac:dyDescent="0.25"/>
    <row r="201537" ht="15" customHeight="1" x14ac:dyDescent="0.25"/>
    <row r="201545" ht="15" customHeight="1" x14ac:dyDescent="0.25"/>
    <row r="201553" ht="15" customHeight="1" x14ac:dyDescent="0.25"/>
    <row r="201561" ht="15" customHeight="1" x14ac:dyDescent="0.25"/>
    <row r="201569" ht="15" customHeight="1" x14ac:dyDescent="0.25"/>
    <row r="201577" ht="15" customHeight="1" x14ac:dyDescent="0.25"/>
    <row r="201585" ht="15" customHeight="1" x14ac:dyDescent="0.25"/>
    <row r="201593" ht="15" customHeight="1" x14ac:dyDescent="0.25"/>
    <row r="201601" ht="15" customHeight="1" x14ac:dyDescent="0.25"/>
    <row r="201609" ht="15" customHeight="1" x14ac:dyDescent="0.25"/>
    <row r="201617" ht="15" customHeight="1" x14ac:dyDescent="0.25"/>
    <row r="201625" ht="15" customHeight="1" x14ac:dyDescent="0.25"/>
    <row r="201633" ht="15" customHeight="1" x14ac:dyDescent="0.25"/>
    <row r="201641" ht="15" customHeight="1" x14ac:dyDescent="0.25"/>
    <row r="201649" ht="15" customHeight="1" x14ac:dyDescent="0.25"/>
    <row r="201657" ht="15" customHeight="1" x14ac:dyDescent="0.25"/>
    <row r="201665" ht="15" customHeight="1" x14ac:dyDescent="0.25"/>
    <row r="201673" ht="15" customHeight="1" x14ac:dyDescent="0.25"/>
    <row r="201681" ht="15" customHeight="1" x14ac:dyDescent="0.25"/>
    <row r="201689" ht="15" customHeight="1" x14ac:dyDescent="0.25"/>
    <row r="201697" ht="15" customHeight="1" x14ac:dyDescent="0.25"/>
    <row r="201705" ht="15" customHeight="1" x14ac:dyDescent="0.25"/>
    <row r="201713" ht="15" customHeight="1" x14ac:dyDescent="0.25"/>
    <row r="201721" ht="15" customHeight="1" x14ac:dyDescent="0.25"/>
    <row r="201729" ht="15" customHeight="1" x14ac:dyDescent="0.25"/>
    <row r="201737" ht="15" customHeight="1" x14ac:dyDescent="0.25"/>
    <row r="201745" ht="15" customHeight="1" x14ac:dyDescent="0.25"/>
    <row r="201753" ht="15" customHeight="1" x14ac:dyDescent="0.25"/>
    <row r="201761" ht="15" customHeight="1" x14ac:dyDescent="0.25"/>
    <row r="201769" ht="15" customHeight="1" x14ac:dyDescent="0.25"/>
    <row r="201777" ht="15" customHeight="1" x14ac:dyDescent="0.25"/>
    <row r="201785" ht="15" customHeight="1" x14ac:dyDescent="0.25"/>
    <row r="201793" ht="15" customHeight="1" x14ac:dyDescent="0.25"/>
    <row r="201801" ht="15" customHeight="1" x14ac:dyDescent="0.25"/>
    <row r="201809" ht="15" customHeight="1" x14ac:dyDescent="0.25"/>
    <row r="201817" ht="15" customHeight="1" x14ac:dyDescent="0.25"/>
    <row r="201825" ht="15" customHeight="1" x14ac:dyDescent="0.25"/>
    <row r="201833" ht="15" customHeight="1" x14ac:dyDescent="0.25"/>
    <row r="201841" ht="15" customHeight="1" x14ac:dyDescent="0.25"/>
    <row r="201849" ht="15" customHeight="1" x14ac:dyDescent="0.25"/>
    <row r="201857" ht="15" customHeight="1" x14ac:dyDescent="0.25"/>
    <row r="201865" ht="15" customHeight="1" x14ac:dyDescent="0.25"/>
    <row r="201873" ht="15" customHeight="1" x14ac:dyDescent="0.25"/>
    <row r="201881" ht="15" customHeight="1" x14ac:dyDescent="0.25"/>
    <row r="201889" ht="15" customHeight="1" x14ac:dyDescent="0.25"/>
    <row r="201897" ht="15" customHeight="1" x14ac:dyDescent="0.25"/>
    <row r="201905" ht="15" customHeight="1" x14ac:dyDescent="0.25"/>
    <row r="201913" ht="15" customHeight="1" x14ac:dyDescent="0.25"/>
    <row r="201921" ht="15" customHeight="1" x14ac:dyDescent="0.25"/>
    <row r="201929" ht="15" customHeight="1" x14ac:dyDescent="0.25"/>
    <row r="201937" ht="15" customHeight="1" x14ac:dyDescent="0.25"/>
    <row r="201945" ht="15" customHeight="1" x14ac:dyDescent="0.25"/>
    <row r="201953" ht="15" customHeight="1" x14ac:dyDescent="0.25"/>
    <row r="201961" ht="15" customHeight="1" x14ac:dyDescent="0.25"/>
    <row r="201969" ht="15" customHeight="1" x14ac:dyDescent="0.25"/>
    <row r="201977" ht="15" customHeight="1" x14ac:dyDescent="0.25"/>
    <row r="201985" ht="15" customHeight="1" x14ac:dyDescent="0.25"/>
    <row r="201993" ht="15" customHeight="1" x14ac:dyDescent="0.25"/>
    <row r="202001" ht="15" customHeight="1" x14ac:dyDescent="0.25"/>
    <row r="202009" ht="15" customHeight="1" x14ac:dyDescent="0.25"/>
    <row r="202017" ht="15" customHeight="1" x14ac:dyDescent="0.25"/>
    <row r="202025" ht="15" customHeight="1" x14ac:dyDescent="0.25"/>
    <row r="202033" ht="15" customHeight="1" x14ac:dyDescent="0.25"/>
    <row r="202041" ht="15" customHeight="1" x14ac:dyDescent="0.25"/>
    <row r="202049" ht="15" customHeight="1" x14ac:dyDescent="0.25"/>
    <row r="202057" ht="15" customHeight="1" x14ac:dyDescent="0.25"/>
    <row r="202065" ht="15" customHeight="1" x14ac:dyDescent="0.25"/>
    <row r="202073" ht="15" customHeight="1" x14ac:dyDescent="0.25"/>
    <row r="202081" ht="15" customHeight="1" x14ac:dyDescent="0.25"/>
    <row r="202089" ht="15" customHeight="1" x14ac:dyDescent="0.25"/>
    <row r="202097" ht="15" customHeight="1" x14ac:dyDescent="0.25"/>
    <row r="202105" ht="15" customHeight="1" x14ac:dyDescent="0.25"/>
    <row r="202113" ht="15" customHeight="1" x14ac:dyDescent="0.25"/>
    <row r="202121" ht="15" customHeight="1" x14ac:dyDescent="0.25"/>
    <row r="202129" ht="15" customHeight="1" x14ac:dyDescent="0.25"/>
    <row r="202137" ht="15" customHeight="1" x14ac:dyDescent="0.25"/>
    <row r="202145" ht="15" customHeight="1" x14ac:dyDescent="0.25"/>
    <row r="202153" ht="15" customHeight="1" x14ac:dyDescent="0.25"/>
    <row r="202161" ht="15" customHeight="1" x14ac:dyDescent="0.25"/>
    <row r="202169" ht="15" customHeight="1" x14ac:dyDescent="0.25"/>
    <row r="202177" ht="15" customHeight="1" x14ac:dyDescent="0.25"/>
    <row r="202185" ht="15" customHeight="1" x14ac:dyDescent="0.25"/>
    <row r="202193" ht="15" customHeight="1" x14ac:dyDescent="0.25"/>
    <row r="202201" ht="15" customHeight="1" x14ac:dyDescent="0.25"/>
    <row r="202209" ht="15" customHeight="1" x14ac:dyDescent="0.25"/>
    <row r="202217" ht="15" customHeight="1" x14ac:dyDescent="0.25"/>
    <row r="202225" ht="15" customHeight="1" x14ac:dyDescent="0.25"/>
    <row r="202233" ht="15" customHeight="1" x14ac:dyDescent="0.25"/>
    <row r="202241" ht="15" customHeight="1" x14ac:dyDescent="0.25"/>
    <row r="202249" ht="15" customHeight="1" x14ac:dyDescent="0.25"/>
    <row r="202257" ht="15" customHeight="1" x14ac:dyDescent="0.25"/>
    <row r="202265" ht="15" customHeight="1" x14ac:dyDescent="0.25"/>
    <row r="202273" ht="15" customHeight="1" x14ac:dyDescent="0.25"/>
    <row r="202281" ht="15" customHeight="1" x14ac:dyDescent="0.25"/>
    <row r="202289" ht="15" customHeight="1" x14ac:dyDescent="0.25"/>
    <row r="202297" ht="15" customHeight="1" x14ac:dyDescent="0.25"/>
    <row r="202305" ht="15" customHeight="1" x14ac:dyDescent="0.25"/>
    <row r="202313" ht="15" customHeight="1" x14ac:dyDescent="0.25"/>
    <row r="202321" ht="15" customHeight="1" x14ac:dyDescent="0.25"/>
    <row r="202329" ht="15" customHeight="1" x14ac:dyDescent="0.25"/>
    <row r="202337" ht="15" customHeight="1" x14ac:dyDescent="0.25"/>
    <row r="202345" ht="15" customHeight="1" x14ac:dyDescent="0.25"/>
    <row r="202353" ht="15" customHeight="1" x14ac:dyDescent="0.25"/>
    <row r="202361" ht="15" customHeight="1" x14ac:dyDescent="0.25"/>
    <row r="202369" ht="15" customHeight="1" x14ac:dyDescent="0.25"/>
    <row r="202377" ht="15" customHeight="1" x14ac:dyDescent="0.25"/>
    <row r="202385" ht="15" customHeight="1" x14ac:dyDescent="0.25"/>
    <row r="202393" ht="15" customHeight="1" x14ac:dyDescent="0.25"/>
    <row r="202401" ht="15" customHeight="1" x14ac:dyDescent="0.25"/>
    <row r="202409" ht="15" customHeight="1" x14ac:dyDescent="0.25"/>
    <row r="202417" ht="15" customHeight="1" x14ac:dyDescent="0.25"/>
    <row r="202425" ht="15" customHeight="1" x14ac:dyDescent="0.25"/>
    <row r="202433" ht="15" customHeight="1" x14ac:dyDescent="0.25"/>
    <row r="202441" ht="15" customHeight="1" x14ac:dyDescent="0.25"/>
    <row r="202449" ht="15" customHeight="1" x14ac:dyDescent="0.25"/>
    <row r="202457" ht="15" customHeight="1" x14ac:dyDescent="0.25"/>
    <row r="202465" ht="15" customHeight="1" x14ac:dyDescent="0.25"/>
    <row r="202473" ht="15" customHeight="1" x14ac:dyDescent="0.25"/>
    <row r="202481" ht="15" customHeight="1" x14ac:dyDescent="0.25"/>
    <row r="202489" ht="15" customHeight="1" x14ac:dyDescent="0.25"/>
    <row r="202497" ht="15" customHeight="1" x14ac:dyDescent="0.25"/>
    <row r="202505" ht="15" customHeight="1" x14ac:dyDescent="0.25"/>
    <row r="202513" ht="15" customHeight="1" x14ac:dyDescent="0.25"/>
    <row r="202521" ht="15" customHeight="1" x14ac:dyDescent="0.25"/>
    <row r="202529" ht="15" customHeight="1" x14ac:dyDescent="0.25"/>
    <row r="202537" ht="15" customHeight="1" x14ac:dyDescent="0.25"/>
    <row r="202545" ht="15" customHeight="1" x14ac:dyDescent="0.25"/>
    <row r="202553" ht="15" customHeight="1" x14ac:dyDescent="0.25"/>
    <row r="202561" ht="15" customHeight="1" x14ac:dyDescent="0.25"/>
    <row r="202569" ht="15" customHeight="1" x14ac:dyDescent="0.25"/>
    <row r="202577" ht="15" customHeight="1" x14ac:dyDescent="0.25"/>
    <row r="202585" ht="15" customHeight="1" x14ac:dyDescent="0.25"/>
    <row r="202593" ht="15" customHeight="1" x14ac:dyDescent="0.25"/>
    <row r="202601" ht="15" customHeight="1" x14ac:dyDescent="0.25"/>
    <row r="202609" ht="15" customHeight="1" x14ac:dyDescent="0.25"/>
    <row r="202617" ht="15" customHeight="1" x14ac:dyDescent="0.25"/>
    <row r="202625" ht="15" customHeight="1" x14ac:dyDescent="0.25"/>
    <row r="202633" ht="15" customHeight="1" x14ac:dyDescent="0.25"/>
    <row r="202641" ht="15" customHeight="1" x14ac:dyDescent="0.25"/>
    <row r="202649" ht="15" customHeight="1" x14ac:dyDescent="0.25"/>
    <row r="202657" ht="15" customHeight="1" x14ac:dyDescent="0.25"/>
    <row r="202665" ht="15" customHeight="1" x14ac:dyDescent="0.25"/>
    <row r="202673" ht="15" customHeight="1" x14ac:dyDescent="0.25"/>
    <row r="202681" ht="15" customHeight="1" x14ac:dyDescent="0.25"/>
    <row r="202689" ht="15" customHeight="1" x14ac:dyDescent="0.25"/>
    <row r="202697" ht="15" customHeight="1" x14ac:dyDescent="0.25"/>
    <row r="202705" ht="15" customHeight="1" x14ac:dyDescent="0.25"/>
    <row r="202713" ht="15" customHeight="1" x14ac:dyDescent="0.25"/>
    <row r="202721" ht="15" customHeight="1" x14ac:dyDescent="0.25"/>
    <row r="202729" ht="15" customHeight="1" x14ac:dyDescent="0.25"/>
    <row r="202737" ht="15" customHeight="1" x14ac:dyDescent="0.25"/>
    <row r="202745" ht="15" customHeight="1" x14ac:dyDescent="0.25"/>
    <row r="202753" ht="15" customHeight="1" x14ac:dyDescent="0.25"/>
    <row r="202761" ht="15" customHeight="1" x14ac:dyDescent="0.25"/>
    <row r="202769" ht="15" customHeight="1" x14ac:dyDescent="0.25"/>
    <row r="202777" ht="15" customHeight="1" x14ac:dyDescent="0.25"/>
    <row r="202785" ht="15" customHeight="1" x14ac:dyDescent="0.25"/>
    <row r="202793" ht="15" customHeight="1" x14ac:dyDescent="0.25"/>
    <row r="202801" ht="15" customHeight="1" x14ac:dyDescent="0.25"/>
    <row r="202809" ht="15" customHeight="1" x14ac:dyDescent="0.25"/>
    <row r="202817" ht="15" customHeight="1" x14ac:dyDescent="0.25"/>
    <row r="202825" ht="15" customHeight="1" x14ac:dyDescent="0.25"/>
    <row r="202833" ht="15" customHeight="1" x14ac:dyDescent="0.25"/>
    <row r="202841" ht="15" customHeight="1" x14ac:dyDescent="0.25"/>
    <row r="202849" ht="15" customHeight="1" x14ac:dyDescent="0.25"/>
    <row r="202857" ht="15" customHeight="1" x14ac:dyDescent="0.25"/>
    <row r="202865" ht="15" customHeight="1" x14ac:dyDescent="0.25"/>
    <row r="202873" ht="15" customHeight="1" x14ac:dyDescent="0.25"/>
    <row r="202881" ht="15" customHeight="1" x14ac:dyDescent="0.25"/>
    <row r="202889" ht="15" customHeight="1" x14ac:dyDescent="0.25"/>
    <row r="202897" ht="15" customHeight="1" x14ac:dyDescent="0.25"/>
    <row r="202905" ht="15" customHeight="1" x14ac:dyDescent="0.25"/>
    <row r="202913" ht="15" customHeight="1" x14ac:dyDescent="0.25"/>
    <row r="202921" ht="15" customHeight="1" x14ac:dyDescent="0.25"/>
    <row r="202929" ht="15" customHeight="1" x14ac:dyDescent="0.25"/>
    <row r="202937" ht="15" customHeight="1" x14ac:dyDescent="0.25"/>
    <row r="202945" ht="15" customHeight="1" x14ac:dyDescent="0.25"/>
    <row r="202953" ht="15" customHeight="1" x14ac:dyDescent="0.25"/>
    <row r="202961" ht="15" customHeight="1" x14ac:dyDescent="0.25"/>
    <row r="202969" ht="15" customHeight="1" x14ac:dyDescent="0.25"/>
    <row r="202977" ht="15" customHeight="1" x14ac:dyDescent="0.25"/>
    <row r="202985" ht="15" customHeight="1" x14ac:dyDescent="0.25"/>
    <row r="202993" ht="15" customHeight="1" x14ac:dyDescent="0.25"/>
    <row r="203001" ht="15" customHeight="1" x14ac:dyDescent="0.25"/>
    <row r="203009" ht="15" customHeight="1" x14ac:dyDescent="0.25"/>
    <row r="203017" ht="15" customHeight="1" x14ac:dyDescent="0.25"/>
    <row r="203025" ht="15" customHeight="1" x14ac:dyDescent="0.25"/>
    <row r="203033" ht="15" customHeight="1" x14ac:dyDescent="0.25"/>
    <row r="203041" ht="15" customHeight="1" x14ac:dyDescent="0.25"/>
    <row r="203049" ht="15" customHeight="1" x14ac:dyDescent="0.25"/>
    <row r="203057" ht="15" customHeight="1" x14ac:dyDescent="0.25"/>
    <row r="203065" ht="15" customHeight="1" x14ac:dyDescent="0.25"/>
    <row r="203073" ht="15" customHeight="1" x14ac:dyDescent="0.25"/>
    <row r="203081" ht="15" customHeight="1" x14ac:dyDescent="0.25"/>
    <row r="203089" ht="15" customHeight="1" x14ac:dyDescent="0.25"/>
    <row r="203097" ht="15" customHeight="1" x14ac:dyDescent="0.25"/>
    <row r="203105" ht="15" customHeight="1" x14ac:dyDescent="0.25"/>
    <row r="203113" ht="15" customHeight="1" x14ac:dyDescent="0.25"/>
    <row r="203121" ht="15" customHeight="1" x14ac:dyDescent="0.25"/>
    <row r="203129" ht="15" customHeight="1" x14ac:dyDescent="0.25"/>
    <row r="203137" ht="15" customHeight="1" x14ac:dyDescent="0.25"/>
    <row r="203145" ht="15" customHeight="1" x14ac:dyDescent="0.25"/>
    <row r="203153" ht="15" customHeight="1" x14ac:dyDescent="0.25"/>
    <row r="203161" ht="15" customHeight="1" x14ac:dyDescent="0.25"/>
    <row r="203169" ht="15" customHeight="1" x14ac:dyDescent="0.25"/>
    <row r="203177" ht="15" customHeight="1" x14ac:dyDescent="0.25"/>
    <row r="203185" ht="15" customHeight="1" x14ac:dyDescent="0.25"/>
    <row r="203193" ht="15" customHeight="1" x14ac:dyDescent="0.25"/>
    <row r="203201" ht="15" customHeight="1" x14ac:dyDescent="0.25"/>
    <row r="203209" ht="15" customHeight="1" x14ac:dyDescent="0.25"/>
    <row r="203217" ht="15" customHeight="1" x14ac:dyDescent="0.25"/>
    <row r="203225" ht="15" customHeight="1" x14ac:dyDescent="0.25"/>
    <row r="203233" ht="15" customHeight="1" x14ac:dyDescent="0.25"/>
    <row r="203241" ht="15" customHeight="1" x14ac:dyDescent="0.25"/>
    <row r="203249" ht="15" customHeight="1" x14ac:dyDescent="0.25"/>
    <row r="203257" ht="15" customHeight="1" x14ac:dyDescent="0.25"/>
    <row r="203265" ht="15" customHeight="1" x14ac:dyDescent="0.25"/>
    <row r="203273" ht="15" customHeight="1" x14ac:dyDescent="0.25"/>
    <row r="203281" ht="15" customHeight="1" x14ac:dyDescent="0.25"/>
    <row r="203289" ht="15" customHeight="1" x14ac:dyDescent="0.25"/>
    <row r="203297" ht="15" customHeight="1" x14ac:dyDescent="0.25"/>
    <row r="203305" ht="15" customHeight="1" x14ac:dyDescent="0.25"/>
    <row r="203313" ht="15" customHeight="1" x14ac:dyDescent="0.25"/>
    <row r="203321" ht="15" customHeight="1" x14ac:dyDescent="0.25"/>
    <row r="203329" ht="15" customHeight="1" x14ac:dyDescent="0.25"/>
    <row r="203337" ht="15" customHeight="1" x14ac:dyDescent="0.25"/>
    <row r="203345" ht="15" customHeight="1" x14ac:dyDescent="0.25"/>
    <row r="203353" ht="15" customHeight="1" x14ac:dyDescent="0.25"/>
    <row r="203361" ht="15" customHeight="1" x14ac:dyDescent="0.25"/>
    <row r="203369" ht="15" customHeight="1" x14ac:dyDescent="0.25"/>
    <row r="203377" ht="15" customHeight="1" x14ac:dyDescent="0.25"/>
    <row r="203385" ht="15" customHeight="1" x14ac:dyDescent="0.25"/>
    <row r="203393" ht="15" customHeight="1" x14ac:dyDescent="0.25"/>
    <row r="203401" ht="15" customHeight="1" x14ac:dyDescent="0.25"/>
    <row r="203409" ht="15" customHeight="1" x14ac:dyDescent="0.25"/>
    <row r="203417" ht="15" customHeight="1" x14ac:dyDescent="0.25"/>
    <row r="203425" ht="15" customHeight="1" x14ac:dyDescent="0.25"/>
    <row r="203433" ht="15" customHeight="1" x14ac:dyDescent="0.25"/>
    <row r="203441" ht="15" customHeight="1" x14ac:dyDescent="0.25"/>
    <row r="203449" ht="15" customHeight="1" x14ac:dyDescent="0.25"/>
    <row r="203457" ht="15" customHeight="1" x14ac:dyDescent="0.25"/>
    <row r="203465" ht="15" customHeight="1" x14ac:dyDescent="0.25"/>
    <row r="203473" ht="15" customHeight="1" x14ac:dyDescent="0.25"/>
    <row r="203481" ht="15" customHeight="1" x14ac:dyDescent="0.25"/>
    <row r="203489" ht="15" customHeight="1" x14ac:dyDescent="0.25"/>
    <row r="203497" ht="15" customHeight="1" x14ac:dyDescent="0.25"/>
    <row r="203505" ht="15" customHeight="1" x14ac:dyDescent="0.25"/>
    <row r="203513" ht="15" customHeight="1" x14ac:dyDescent="0.25"/>
    <row r="203521" ht="15" customHeight="1" x14ac:dyDescent="0.25"/>
    <row r="203529" ht="15" customHeight="1" x14ac:dyDescent="0.25"/>
    <row r="203537" ht="15" customHeight="1" x14ac:dyDescent="0.25"/>
    <row r="203545" ht="15" customHeight="1" x14ac:dyDescent="0.25"/>
    <row r="203553" ht="15" customHeight="1" x14ac:dyDescent="0.25"/>
    <row r="203561" ht="15" customHeight="1" x14ac:dyDescent="0.25"/>
    <row r="203569" ht="15" customHeight="1" x14ac:dyDescent="0.25"/>
    <row r="203577" ht="15" customHeight="1" x14ac:dyDescent="0.25"/>
    <row r="203585" ht="15" customHeight="1" x14ac:dyDescent="0.25"/>
    <row r="203593" ht="15" customHeight="1" x14ac:dyDescent="0.25"/>
    <row r="203601" ht="15" customHeight="1" x14ac:dyDescent="0.25"/>
    <row r="203609" ht="15" customHeight="1" x14ac:dyDescent="0.25"/>
    <row r="203617" ht="15" customHeight="1" x14ac:dyDescent="0.25"/>
    <row r="203625" ht="15" customHeight="1" x14ac:dyDescent="0.25"/>
    <row r="203633" ht="15" customHeight="1" x14ac:dyDescent="0.25"/>
    <row r="203641" ht="15" customHeight="1" x14ac:dyDescent="0.25"/>
    <row r="203649" ht="15" customHeight="1" x14ac:dyDescent="0.25"/>
    <row r="203657" ht="15" customHeight="1" x14ac:dyDescent="0.25"/>
    <row r="203665" ht="15" customHeight="1" x14ac:dyDescent="0.25"/>
    <row r="203673" ht="15" customHeight="1" x14ac:dyDescent="0.25"/>
    <row r="203681" ht="15" customHeight="1" x14ac:dyDescent="0.25"/>
    <row r="203689" ht="15" customHeight="1" x14ac:dyDescent="0.25"/>
    <row r="203697" ht="15" customHeight="1" x14ac:dyDescent="0.25"/>
    <row r="203705" ht="15" customHeight="1" x14ac:dyDescent="0.25"/>
    <row r="203713" ht="15" customHeight="1" x14ac:dyDescent="0.25"/>
    <row r="203721" ht="15" customHeight="1" x14ac:dyDescent="0.25"/>
    <row r="203729" ht="15" customHeight="1" x14ac:dyDescent="0.25"/>
    <row r="203737" ht="15" customHeight="1" x14ac:dyDescent="0.25"/>
    <row r="203745" ht="15" customHeight="1" x14ac:dyDescent="0.25"/>
    <row r="203753" ht="15" customHeight="1" x14ac:dyDescent="0.25"/>
    <row r="203761" ht="15" customHeight="1" x14ac:dyDescent="0.25"/>
    <row r="203769" ht="15" customHeight="1" x14ac:dyDescent="0.25"/>
    <row r="203777" ht="15" customHeight="1" x14ac:dyDescent="0.25"/>
    <row r="203785" ht="15" customHeight="1" x14ac:dyDescent="0.25"/>
    <row r="203793" ht="15" customHeight="1" x14ac:dyDescent="0.25"/>
    <row r="203801" ht="15" customHeight="1" x14ac:dyDescent="0.25"/>
    <row r="203809" ht="15" customHeight="1" x14ac:dyDescent="0.25"/>
    <row r="203817" ht="15" customHeight="1" x14ac:dyDescent="0.25"/>
    <row r="203825" ht="15" customHeight="1" x14ac:dyDescent="0.25"/>
    <row r="203833" ht="15" customHeight="1" x14ac:dyDescent="0.25"/>
    <row r="203841" ht="15" customHeight="1" x14ac:dyDescent="0.25"/>
    <row r="203849" ht="15" customHeight="1" x14ac:dyDescent="0.25"/>
    <row r="203857" ht="15" customHeight="1" x14ac:dyDescent="0.25"/>
    <row r="203865" ht="15" customHeight="1" x14ac:dyDescent="0.25"/>
    <row r="203873" ht="15" customHeight="1" x14ac:dyDescent="0.25"/>
    <row r="203881" ht="15" customHeight="1" x14ac:dyDescent="0.25"/>
    <row r="203889" ht="15" customHeight="1" x14ac:dyDescent="0.25"/>
    <row r="203897" ht="15" customHeight="1" x14ac:dyDescent="0.25"/>
    <row r="203905" ht="15" customHeight="1" x14ac:dyDescent="0.25"/>
    <row r="203913" ht="15" customHeight="1" x14ac:dyDescent="0.25"/>
    <row r="203921" ht="15" customHeight="1" x14ac:dyDescent="0.25"/>
    <row r="203929" ht="15" customHeight="1" x14ac:dyDescent="0.25"/>
    <row r="203937" ht="15" customHeight="1" x14ac:dyDescent="0.25"/>
    <row r="203945" ht="15" customHeight="1" x14ac:dyDescent="0.25"/>
    <row r="203953" ht="15" customHeight="1" x14ac:dyDescent="0.25"/>
    <row r="203961" ht="15" customHeight="1" x14ac:dyDescent="0.25"/>
    <row r="203969" ht="15" customHeight="1" x14ac:dyDescent="0.25"/>
    <row r="203977" ht="15" customHeight="1" x14ac:dyDescent="0.25"/>
    <row r="203985" ht="15" customHeight="1" x14ac:dyDescent="0.25"/>
    <row r="203993" ht="15" customHeight="1" x14ac:dyDescent="0.25"/>
    <row r="204001" ht="15" customHeight="1" x14ac:dyDescent="0.25"/>
    <row r="204009" ht="15" customHeight="1" x14ac:dyDescent="0.25"/>
    <row r="204017" ht="15" customHeight="1" x14ac:dyDescent="0.25"/>
    <row r="204025" ht="15" customHeight="1" x14ac:dyDescent="0.25"/>
    <row r="204033" ht="15" customHeight="1" x14ac:dyDescent="0.25"/>
    <row r="204041" ht="15" customHeight="1" x14ac:dyDescent="0.25"/>
    <row r="204049" ht="15" customHeight="1" x14ac:dyDescent="0.25"/>
    <row r="204057" ht="15" customHeight="1" x14ac:dyDescent="0.25"/>
    <row r="204065" ht="15" customHeight="1" x14ac:dyDescent="0.25"/>
    <row r="204073" ht="15" customHeight="1" x14ac:dyDescent="0.25"/>
    <row r="204081" ht="15" customHeight="1" x14ac:dyDescent="0.25"/>
    <row r="204089" ht="15" customHeight="1" x14ac:dyDescent="0.25"/>
    <row r="204097" ht="15" customHeight="1" x14ac:dyDescent="0.25"/>
    <row r="204105" ht="15" customHeight="1" x14ac:dyDescent="0.25"/>
    <row r="204113" ht="15" customHeight="1" x14ac:dyDescent="0.25"/>
    <row r="204121" ht="15" customHeight="1" x14ac:dyDescent="0.25"/>
    <row r="204129" ht="15" customHeight="1" x14ac:dyDescent="0.25"/>
    <row r="204137" ht="15" customHeight="1" x14ac:dyDescent="0.25"/>
    <row r="204145" ht="15" customHeight="1" x14ac:dyDescent="0.25"/>
    <row r="204153" ht="15" customHeight="1" x14ac:dyDescent="0.25"/>
    <row r="204161" ht="15" customHeight="1" x14ac:dyDescent="0.25"/>
    <row r="204169" ht="15" customHeight="1" x14ac:dyDescent="0.25"/>
    <row r="204177" ht="15" customHeight="1" x14ac:dyDescent="0.25"/>
    <row r="204185" ht="15" customHeight="1" x14ac:dyDescent="0.25"/>
    <row r="204193" ht="15" customHeight="1" x14ac:dyDescent="0.25"/>
    <row r="204201" ht="15" customHeight="1" x14ac:dyDescent="0.25"/>
    <row r="204209" ht="15" customHeight="1" x14ac:dyDescent="0.25"/>
    <row r="204217" ht="15" customHeight="1" x14ac:dyDescent="0.25"/>
    <row r="204225" ht="15" customHeight="1" x14ac:dyDescent="0.25"/>
    <row r="204233" ht="15" customHeight="1" x14ac:dyDescent="0.25"/>
    <row r="204241" ht="15" customHeight="1" x14ac:dyDescent="0.25"/>
    <row r="204249" ht="15" customHeight="1" x14ac:dyDescent="0.25"/>
    <row r="204257" ht="15" customHeight="1" x14ac:dyDescent="0.25"/>
    <row r="204265" ht="15" customHeight="1" x14ac:dyDescent="0.25"/>
    <row r="204273" ht="15" customHeight="1" x14ac:dyDescent="0.25"/>
    <row r="204281" ht="15" customHeight="1" x14ac:dyDescent="0.25"/>
    <row r="204289" ht="15" customHeight="1" x14ac:dyDescent="0.25"/>
    <row r="204297" ht="15" customHeight="1" x14ac:dyDescent="0.25"/>
    <row r="204305" ht="15" customHeight="1" x14ac:dyDescent="0.25"/>
    <row r="204313" ht="15" customHeight="1" x14ac:dyDescent="0.25"/>
    <row r="204321" ht="15" customHeight="1" x14ac:dyDescent="0.25"/>
    <row r="204329" ht="15" customHeight="1" x14ac:dyDescent="0.25"/>
    <row r="204337" ht="15" customHeight="1" x14ac:dyDescent="0.25"/>
    <row r="204345" ht="15" customHeight="1" x14ac:dyDescent="0.25"/>
    <row r="204353" ht="15" customHeight="1" x14ac:dyDescent="0.25"/>
    <row r="204361" ht="15" customHeight="1" x14ac:dyDescent="0.25"/>
    <row r="204369" ht="15" customHeight="1" x14ac:dyDescent="0.25"/>
    <row r="204377" ht="15" customHeight="1" x14ac:dyDescent="0.25"/>
    <row r="204385" ht="15" customHeight="1" x14ac:dyDescent="0.25"/>
    <row r="204393" ht="15" customHeight="1" x14ac:dyDescent="0.25"/>
    <row r="204401" ht="15" customHeight="1" x14ac:dyDescent="0.25"/>
    <row r="204409" ht="15" customHeight="1" x14ac:dyDescent="0.25"/>
    <row r="204417" ht="15" customHeight="1" x14ac:dyDescent="0.25"/>
    <row r="204425" ht="15" customHeight="1" x14ac:dyDescent="0.25"/>
    <row r="204433" ht="15" customHeight="1" x14ac:dyDescent="0.25"/>
    <row r="204441" ht="15" customHeight="1" x14ac:dyDescent="0.25"/>
    <row r="204449" ht="15" customHeight="1" x14ac:dyDescent="0.25"/>
    <row r="204457" ht="15" customHeight="1" x14ac:dyDescent="0.25"/>
    <row r="204465" ht="15" customHeight="1" x14ac:dyDescent="0.25"/>
    <row r="204473" ht="15" customHeight="1" x14ac:dyDescent="0.25"/>
    <row r="204481" ht="15" customHeight="1" x14ac:dyDescent="0.25"/>
    <row r="204489" ht="15" customHeight="1" x14ac:dyDescent="0.25"/>
    <row r="204497" ht="15" customHeight="1" x14ac:dyDescent="0.25"/>
    <row r="204505" ht="15" customHeight="1" x14ac:dyDescent="0.25"/>
    <row r="204513" ht="15" customHeight="1" x14ac:dyDescent="0.25"/>
    <row r="204521" ht="15" customHeight="1" x14ac:dyDescent="0.25"/>
    <row r="204529" ht="15" customHeight="1" x14ac:dyDescent="0.25"/>
    <row r="204537" ht="15" customHeight="1" x14ac:dyDescent="0.25"/>
    <row r="204545" ht="15" customHeight="1" x14ac:dyDescent="0.25"/>
    <row r="204553" ht="15" customHeight="1" x14ac:dyDescent="0.25"/>
    <row r="204561" ht="15" customHeight="1" x14ac:dyDescent="0.25"/>
    <row r="204569" ht="15" customHeight="1" x14ac:dyDescent="0.25"/>
    <row r="204577" ht="15" customHeight="1" x14ac:dyDescent="0.25"/>
    <row r="204585" ht="15" customHeight="1" x14ac:dyDescent="0.25"/>
    <row r="204593" ht="15" customHeight="1" x14ac:dyDescent="0.25"/>
    <row r="204601" ht="15" customHeight="1" x14ac:dyDescent="0.25"/>
    <row r="204609" ht="15" customHeight="1" x14ac:dyDescent="0.25"/>
    <row r="204617" ht="15" customHeight="1" x14ac:dyDescent="0.25"/>
    <row r="204625" ht="15" customHeight="1" x14ac:dyDescent="0.25"/>
    <row r="204633" ht="15" customHeight="1" x14ac:dyDescent="0.25"/>
    <row r="204641" ht="15" customHeight="1" x14ac:dyDescent="0.25"/>
    <row r="204649" ht="15" customHeight="1" x14ac:dyDescent="0.25"/>
    <row r="204657" ht="15" customHeight="1" x14ac:dyDescent="0.25"/>
    <row r="204665" ht="15" customHeight="1" x14ac:dyDescent="0.25"/>
    <row r="204673" ht="15" customHeight="1" x14ac:dyDescent="0.25"/>
    <row r="204681" ht="15" customHeight="1" x14ac:dyDescent="0.25"/>
    <row r="204689" ht="15" customHeight="1" x14ac:dyDescent="0.25"/>
    <row r="204697" ht="15" customHeight="1" x14ac:dyDescent="0.25"/>
    <row r="204705" ht="15" customHeight="1" x14ac:dyDescent="0.25"/>
    <row r="204713" ht="15" customHeight="1" x14ac:dyDescent="0.25"/>
    <row r="204721" ht="15" customHeight="1" x14ac:dyDescent="0.25"/>
    <row r="204729" ht="15" customHeight="1" x14ac:dyDescent="0.25"/>
    <row r="204737" ht="15" customHeight="1" x14ac:dyDescent="0.25"/>
    <row r="204745" ht="15" customHeight="1" x14ac:dyDescent="0.25"/>
    <row r="204753" ht="15" customHeight="1" x14ac:dyDescent="0.25"/>
    <row r="204761" ht="15" customHeight="1" x14ac:dyDescent="0.25"/>
    <row r="204769" ht="15" customHeight="1" x14ac:dyDescent="0.25"/>
    <row r="204777" ht="15" customHeight="1" x14ac:dyDescent="0.25"/>
    <row r="204785" ht="15" customHeight="1" x14ac:dyDescent="0.25"/>
    <row r="204793" ht="15" customHeight="1" x14ac:dyDescent="0.25"/>
    <row r="204801" ht="15" customHeight="1" x14ac:dyDescent="0.25"/>
    <row r="204809" ht="15" customHeight="1" x14ac:dyDescent="0.25"/>
    <row r="204817" ht="15" customHeight="1" x14ac:dyDescent="0.25"/>
    <row r="204825" ht="15" customHeight="1" x14ac:dyDescent="0.25"/>
    <row r="204833" ht="15" customHeight="1" x14ac:dyDescent="0.25"/>
    <row r="204841" ht="15" customHeight="1" x14ac:dyDescent="0.25"/>
    <row r="204849" ht="15" customHeight="1" x14ac:dyDescent="0.25"/>
    <row r="204857" ht="15" customHeight="1" x14ac:dyDescent="0.25"/>
    <row r="204865" ht="15" customHeight="1" x14ac:dyDescent="0.25"/>
    <row r="204873" ht="15" customHeight="1" x14ac:dyDescent="0.25"/>
    <row r="204881" ht="15" customHeight="1" x14ac:dyDescent="0.25"/>
    <row r="204889" ht="15" customHeight="1" x14ac:dyDescent="0.25"/>
    <row r="204897" ht="15" customHeight="1" x14ac:dyDescent="0.25"/>
    <row r="204905" ht="15" customHeight="1" x14ac:dyDescent="0.25"/>
    <row r="204913" ht="15" customHeight="1" x14ac:dyDescent="0.25"/>
    <row r="204921" ht="15" customHeight="1" x14ac:dyDescent="0.25"/>
    <row r="204929" ht="15" customHeight="1" x14ac:dyDescent="0.25"/>
    <row r="204937" ht="15" customHeight="1" x14ac:dyDescent="0.25"/>
    <row r="204945" ht="15" customHeight="1" x14ac:dyDescent="0.25"/>
    <row r="204953" ht="15" customHeight="1" x14ac:dyDescent="0.25"/>
    <row r="204961" ht="15" customHeight="1" x14ac:dyDescent="0.25"/>
    <row r="204969" ht="15" customHeight="1" x14ac:dyDescent="0.25"/>
    <row r="204977" ht="15" customHeight="1" x14ac:dyDescent="0.25"/>
    <row r="204985" ht="15" customHeight="1" x14ac:dyDescent="0.25"/>
    <row r="204993" ht="15" customHeight="1" x14ac:dyDescent="0.25"/>
    <row r="205001" ht="15" customHeight="1" x14ac:dyDescent="0.25"/>
    <row r="205009" ht="15" customHeight="1" x14ac:dyDescent="0.25"/>
    <row r="205017" ht="15" customHeight="1" x14ac:dyDescent="0.25"/>
    <row r="205025" ht="15" customHeight="1" x14ac:dyDescent="0.25"/>
    <row r="205033" ht="15" customHeight="1" x14ac:dyDescent="0.25"/>
    <row r="205041" ht="15" customHeight="1" x14ac:dyDescent="0.25"/>
    <row r="205049" ht="15" customHeight="1" x14ac:dyDescent="0.25"/>
    <row r="205057" ht="15" customHeight="1" x14ac:dyDescent="0.25"/>
    <row r="205065" ht="15" customHeight="1" x14ac:dyDescent="0.25"/>
    <row r="205073" ht="15" customHeight="1" x14ac:dyDescent="0.25"/>
    <row r="205081" ht="15" customHeight="1" x14ac:dyDescent="0.25"/>
    <row r="205089" ht="15" customHeight="1" x14ac:dyDescent="0.25"/>
    <row r="205097" ht="15" customHeight="1" x14ac:dyDescent="0.25"/>
    <row r="205105" ht="15" customHeight="1" x14ac:dyDescent="0.25"/>
    <row r="205113" ht="15" customHeight="1" x14ac:dyDescent="0.25"/>
    <row r="205121" ht="15" customHeight="1" x14ac:dyDescent="0.25"/>
    <row r="205129" ht="15" customHeight="1" x14ac:dyDescent="0.25"/>
    <row r="205137" ht="15" customHeight="1" x14ac:dyDescent="0.25"/>
    <row r="205145" ht="15" customHeight="1" x14ac:dyDescent="0.25"/>
    <row r="205153" ht="15" customHeight="1" x14ac:dyDescent="0.25"/>
    <row r="205161" ht="15" customHeight="1" x14ac:dyDescent="0.25"/>
    <row r="205169" ht="15" customHeight="1" x14ac:dyDescent="0.25"/>
    <row r="205177" ht="15" customHeight="1" x14ac:dyDescent="0.25"/>
    <row r="205185" ht="15" customHeight="1" x14ac:dyDescent="0.25"/>
    <row r="205193" ht="15" customHeight="1" x14ac:dyDescent="0.25"/>
    <row r="205201" ht="15" customHeight="1" x14ac:dyDescent="0.25"/>
    <row r="205209" ht="15" customHeight="1" x14ac:dyDescent="0.25"/>
    <row r="205217" ht="15" customHeight="1" x14ac:dyDescent="0.25"/>
    <row r="205225" ht="15" customHeight="1" x14ac:dyDescent="0.25"/>
    <row r="205233" ht="15" customHeight="1" x14ac:dyDescent="0.25"/>
    <row r="205241" ht="15" customHeight="1" x14ac:dyDescent="0.25"/>
    <row r="205249" ht="15" customHeight="1" x14ac:dyDescent="0.25"/>
    <row r="205257" ht="15" customHeight="1" x14ac:dyDescent="0.25"/>
    <row r="205265" ht="15" customHeight="1" x14ac:dyDescent="0.25"/>
    <row r="205273" ht="15" customHeight="1" x14ac:dyDescent="0.25"/>
    <row r="205281" ht="15" customHeight="1" x14ac:dyDescent="0.25"/>
    <row r="205289" ht="15" customHeight="1" x14ac:dyDescent="0.25"/>
    <row r="205297" ht="15" customHeight="1" x14ac:dyDescent="0.25"/>
    <row r="205305" ht="15" customHeight="1" x14ac:dyDescent="0.25"/>
    <row r="205313" ht="15" customHeight="1" x14ac:dyDescent="0.25"/>
    <row r="205321" ht="15" customHeight="1" x14ac:dyDescent="0.25"/>
    <row r="205329" ht="15" customHeight="1" x14ac:dyDescent="0.25"/>
    <row r="205337" ht="15" customHeight="1" x14ac:dyDescent="0.25"/>
    <row r="205345" ht="15" customHeight="1" x14ac:dyDescent="0.25"/>
    <row r="205353" ht="15" customHeight="1" x14ac:dyDescent="0.25"/>
    <row r="205361" ht="15" customHeight="1" x14ac:dyDescent="0.25"/>
    <row r="205369" ht="15" customHeight="1" x14ac:dyDescent="0.25"/>
    <row r="205377" ht="15" customHeight="1" x14ac:dyDescent="0.25"/>
    <row r="205385" ht="15" customHeight="1" x14ac:dyDescent="0.25"/>
    <row r="205393" ht="15" customHeight="1" x14ac:dyDescent="0.25"/>
    <row r="205401" ht="15" customHeight="1" x14ac:dyDescent="0.25"/>
    <row r="205409" ht="15" customHeight="1" x14ac:dyDescent="0.25"/>
    <row r="205417" ht="15" customHeight="1" x14ac:dyDescent="0.25"/>
    <row r="205425" ht="15" customHeight="1" x14ac:dyDescent="0.25"/>
    <row r="205433" ht="15" customHeight="1" x14ac:dyDescent="0.25"/>
    <row r="205441" ht="15" customHeight="1" x14ac:dyDescent="0.25"/>
    <row r="205449" ht="15" customHeight="1" x14ac:dyDescent="0.25"/>
    <row r="205457" ht="15" customHeight="1" x14ac:dyDescent="0.25"/>
    <row r="205465" ht="15" customHeight="1" x14ac:dyDescent="0.25"/>
    <row r="205473" ht="15" customHeight="1" x14ac:dyDescent="0.25"/>
    <row r="205481" ht="15" customHeight="1" x14ac:dyDescent="0.25"/>
    <row r="205489" ht="15" customHeight="1" x14ac:dyDescent="0.25"/>
    <row r="205497" ht="15" customHeight="1" x14ac:dyDescent="0.25"/>
    <row r="205505" ht="15" customHeight="1" x14ac:dyDescent="0.25"/>
    <row r="205513" ht="15" customHeight="1" x14ac:dyDescent="0.25"/>
    <row r="205521" ht="15" customHeight="1" x14ac:dyDescent="0.25"/>
    <row r="205529" ht="15" customHeight="1" x14ac:dyDescent="0.25"/>
    <row r="205537" ht="15" customHeight="1" x14ac:dyDescent="0.25"/>
    <row r="205545" ht="15" customHeight="1" x14ac:dyDescent="0.25"/>
    <row r="205553" ht="15" customHeight="1" x14ac:dyDescent="0.25"/>
    <row r="205561" ht="15" customHeight="1" x14ac:dyDescent="0.25"/>
    <row r="205569" ht="15" customHeight="1" x14ac:dyDescent="0.25"/>
    <row r="205577" ht="15" customHeight="1" x14ac:dyDescent="0.25"/>
    <row r="205585" ht="15" customHeight="1" x14ac:dyDescent="0.25"/>
    <row r="205593" ht="15" customHeight="1" x14ac:dyDescent="0.25"/>
    <row r="205601" ht="15" customHeight="1" x14ac:dyDescent="0.25"/>
    <row r="205609" ht="15" customHeight="1" x14ac:dyDescent="0.25"/>
    <row r="205617" ht="15" customHeight="1" x14ac:dyDescent="0.25"/>
    <row r="205625" ht="15" customHeight="1" x14ac:dyDescent="0.25"/>
    <row r="205633" ht="15" customHeight="1" x14ac:dyDescent="0.25"/>
    <row r="205641" ht="15" customHeight="1" x14ac:dyDescent="0.25"/>
    <row r="205649" ht="15" customHeight="1" x14ac:dyDescent="0.25"/>
    <row r="205657" ht="15" customHeight="1" x14ac:dyDescent="0.25"/>
    <row r="205665" ht="15" customHeight="1" x14ac:dyDescent="0.25"/>
    <row r="205673" ht="15" customHeight="1" x14ac:dyDescent="0.25"/>
    <row r="205681" ht="15" customHeight="1" x14ac:dyDescent="0.25"/>
    <row r="205689" ht="15" customHeight="1" x14ac:dyDescent="0.25"/>
    <row r="205697" ht="15" customHeight="1" x14ac:dyDescent="0.25"/>
    <row r="205705" ht="15" customHeight="1" x14ac:dyDescent="0.25"/>
    <row r="205713" ht="15" customHeight="1" x14ac:dyDescent="0.25"/>
    <row r="205721" ht="15" customHeight="1" x14ac:dyDescent="0.25"/>
    <row r="205729" ht="15" customHeight="1" x14ac:dyDescent="0.25"/>
    <row r="205737" ht="15" customHeight="1" x14ac:dyDescent="0.25"/>
    <row r="205745" ht="15" customHeight="1" x14ac:dyDescent="0.25"/>
    <row r="205753" ht="15" customHeight="1" x14ac:dyDescent="0.25"/>
    <row r="205761" ht="15" customHeight="1" x14ac:dyDescent="0.25"/>
    <row r="205769" ht="15" customHeight="1" x14ac:dyDescent="0.25"/>
    <row r="205777" ht="15" customHeight="1" x14ac:dyDescent="0.25"/>
    <row r="205785" ht="15" customHeight="1" x14ac:dyDescent="0.25"/>
    <row r="205793" ht="15" customHeight="1" x14ac:dyDescent="0.25"/>
    <row r="205801" ht="15" customHeight="1" x14ac:dyDescent="0.25"/>
    <row r="205809" ht="15" customHeight="1" x14ac:dyDescent="0.25"/>
    <row r="205817" ht="15" customHeight="1" x14ac:dyDescent="0.25"/>
    <row r="205825" ht="15" customHeight="1" x14ac:dyDescent="0.25"/>
    <row r="205833" ht="15" customHeight="1" x14ac:dyDescent="0.25"/>
    <row r="205841" ht="15" customHeight="1" x14ac:dyDescent="0.25"/>
    <row r="205849" ht="15" customHeight="1" x14ac:dyDescent="0.25"/>
    <row r="205857" ht="15" customHeight="1" x14ac:dyDescent="0.25"/>
    <row r="205865" ht="15" customHeight="1" x14ac:dyDescent="0.25"/>
    <row r="205873" ht="15" customHeight="1" x14ac:dyDescent="0.25"/>
    <row r="205881" ht="15" customHeight="1" x14ac:dyDescent="0.25"/>
    <row r="205889" ht="15" customHeight="1" x14ac:dyDescent="0.25"/>
    <row r="205897" ht="15" customHeight="1" x14ac:dyDescent="0.25"/>
    <row r="205905" ht="15" customHeight="1" x14ac:dyDescent="0.25"/>
    <row r="205913" ht="15" customHeight="1" x14ac:dyDescent="0.25"/>
    <row r="205921" ht="15" customHeight="1" x14ac:dyDescent="0.25"/>
    <row r="205929" ht="15" customHeight="1" x14ac:dyDescent="0.25"/>
    <row r="205937" ht="15" customHeight="1" x14ac:dyDescent="0.25"/>
    <row r="205945" ht="15" customHeight="1" x14ac:dyDescent="0.25"/>
    <row r="205953" ht="15" customHeight="1" x14ac:dyDescent="0.25"/>
    <row r="205961" ht="15" customHeight="1" x14ac:dyDescent="0.25"/>
    <row r="205969" ht="15" customHeight="1" x14ac:dyDescent="0.25"/>
    <row r="205977" ht="15" customHeight="1" x14ac:dyDescent="0.25"/>
    <row r="205985" ht="15" customHeight="1" x14ac:dyDescent="0.25"/>
    <row r="205993" ht="15" customHeight="1" x14ac:dyDescent="0.25"/>
    <row r="206001" ht="15" customHeight="1" x14ac:dyDescent="0.25"/>
    <row r="206009" ht="15" customHeight="1" x14ac:dyDescent="0.25"/>
    <row r="206017" ht="15" customHeight="1" x14ac:dyDescent="0.25"/>
    <row r="206025" ht="15" customHeight="1" x14ac:dyDescent="0.25"/>
    <row r="206033" ht="15" customHeight="1" x14ac:dyDescent="0.25"/>
    <row r="206041" ht="15" customHeight="1" x14ac:dyDescent="0.25"/>
    <row r="206049" ht="15" customHeight="1" x14ac:dyDescent="0.25"/>
    <row r="206057" ht="15" customHeight="1" x14ac:dyDescent="0.25"/>
    <row r="206065" ht="15" customHeight="1" x14ac:dyDescent="0.25"/>
    <row r="206073" ht="15" customHeight="1" x14ac:dyDescent="0.25"/>
    <row r="206081" ht="15" customHeight="1" x14ac:dyDescent="0.25"/>
    <row r="206089" ht="15" customHeight="1" x14ac:dyDescent="0.25"/>
    <row r="206097" ht="15" customHeight="1" x14ac:dyDescent="0.25"/>
    <row r="206105" ht="15" customHeight="1" x14ac:dyDescent="0.25"/>
    <row r="206113" ht="15" customHeight="1" x14ac:dyDescent="0.25"/>
    <row r="206121" ht="15" customHeight="1" x14ac:dyDescent="0.25"/>
    <row r="206129" ht="15" customHeight="1" x14ac:dyDescent="0.25"/>
    <row r="206137" ht="15" customHeight="1" x14ac:dyDescent="0.25"/>
    <row r="206145" ht="15" customHeight="1" x14ac:dyDescent="0.25"/>
    <row r="206153" ht="15" customHeight="1" x14ac:dyDescent="0.25"/>
    <row r="206161" ht="15" customHeight="1" x14ac:dyDescent="0.25"/>
    <row r="206169" ht="15" customHeight="1" x14ac:dyDescent="0.25"/>
    <row r="206177" ht="15" customHeight="1" x14ac:dyDescent="0.25"/>
    <row r="206185" ht="15" customHeight="1" x14ac:dyDescent="0.25"/>
    <row r="206193" ht="15" customHeight="1" x14ac:dyDescent="0.25"/>
    <row r="206201" ht="15" customHeight="1" x14ac:dyDescent="0.25"/>
    <row r="206209" ht="15" customHeight="1" x14ac:dyDescent="0.25"/>
    <row r="206217" ht="15" customHeight="1" x14ac:dyDescent="0.25"/>
    <row r="206225" ht="15" customHeight="1" x14ac:dyDescent="0.25"/>
    <row r="206233" ht="15" customHeight="1" x14ac:dyDescent="0.25"/>
    <row r="206241" ht="15" customHeight="1" x14ac:dyDescent="0.25"/>
    <row r="206249" ht="15" customHeight="1" x14ac:dyDescent="0.25"/>
    <row r="206257" ht="15" customHeight="1" x14ac:dyDescent="0.25"/>
    <row r="206265" ht="15" customHeight="1" x14ac:dyDescent="0.25"/>
    <row r="206273" ht="15" customHeight="1" x14ac:dyDescent="0.25"/>
    <row r="206281" ht="15" customHeight="1" x14ac:dyDescent="0.25"/>
    <row r="206289" ht="15" customHeight="1" x14ac:dyDescent="0.25"/>
    <row r="206297" ht="15" customHeight="1" x14ac:dyDescent="0.25"/>
    <row r="206305" ht="15" customHeight="1" x14ac:dyDescent="0.25"/>
    <row r="206313" ht="15" customHeight="1" x14ac:dyDescent="0.25"/>
    <row r="206321" ht="15" customHeight="1" x14ac:dyDescent="0.25"/>
    <row r="206329" ht="15" customHeight="1" x14ac:dyDescent="0.25"/>
    <row r="206337" ht="15" customHeight="1" x14ac:dyDescent="0.25"/>
    <row r="206345" ht="15" customHeight="1" x14ac:dyDescent="0.25"/>
    <row r="206353" ht="15" customHeight="1" x14ac:dyDescent="0.25"/>
    <row r="206361" ht="15" customHeight="1" x14ac:dyDescent="0.25"/>
    <row r="206369" ht="15" customHeight="1" x14ac:dyDescent="0.25"/>
    <row r="206377" ht="15" customHeight="1" x14ac:dyDescent="0.25"/>
    <row r="206385" ht="15" customHeight="1" x14ac:dyDescent="0.25"/>
    <row r="206393" ht="15" customHeight="1" x14ac:dyDescent="0.25"/>
    <row r="206401" ht="15" customHeight="1" x14ac:dyDescent="0.25"/>
    <row r="206409" ht="15" customHeight="1" x14ac:dyDescent="0.25"/>
    <row r="206417" ht="15" customHeight="1" x14ac:dyDescent="0.25"/>
    <row r="206425" ht="15" customHeight="1" x14ac:dyDescent="0.25"/>
    <row r="206433" ht="15" customHeight="1" x14ac:dyDescent="0.25"/>
    <row r="206441" ht="15" customHeight="1" x14ac:dyDescent="0.25"/>
    <row r="206449" ht="15" customHeight="1" x14ac:dyDescent="0.25"/>
    <row r="206457" ht="15" customHeight="1" x14ac:dyDescent="0.25"/>
    <row r="206465" ht="15" customHeight="1" x14ac:dyDescent="0.25"/>
    <row r="206473" ht="15" customHeight="1" x14ac:dyDescent="0.25"/>
    <row r="206481" ht="15" customHeight="1" x14ac:dyDescent="0.25"/>
    <row r="206489" ht="15" customHeight="1" x14ac:dyDescent="0.25"/>
    <row r="206497" ht="15" customHeight="1" x14ac:dyDescent="0.25"/>
    <row r="206505" ht="15" customHeight="1" x14ac:dyDescent="0.25"/>
    <row r="206513" ht="15" customHeight="1" x14ac:dyDescent="0.25"/>
    <row r="206521" ht="15" customHeight="1" x14ac:dyDescent="0.25"/>
    <row r="206529" ht="15" customHeight="1" x14ac:dyDescent="0.25"/>
    <row r="206537" ht="15" customHeight="1" x14ac:dyDescent="0.25"/>
    <row r="206545" ht="15" customHeight="1" x14ac:dyDescent="0.25"/>
    <row r="206553" ht="15" customHeight="1" x14ac:dyDescent="0.25"/>
    <row r="206561" ht="15" customHeight="1" x14ac:dyDescent="0.25"/>
    <row r="206569" ht="15" customHeight="1" x14ac:dyDescent="0.25"/>
    <row r="206577" ht="15" customHeight="1" x14ac:dyDescent="0.25"/>
    <row r="206585" ht="15" customHeight="1" x14ac:dyDescent="0.25"/>
    <row r="206593" ht="15" customHeight="1" x14ac:dyDescent="0.25"/>
    <row r="206601" ht="15" customHeight="1" x14ac:dyDescent="0.25"/>
    <row r="206609" ht="15" customHeight="1" x14ac:dyDescent="0.25"/>
    <row r="206617" ht="15" customHeight="1" x14ac:dyDescent="0.25"/>
    <row r="206625" ht="15" customHeight="1" x14ac:dyDescent="0.25"/>
    <row r="206633" ht="15" customHeight="1" x14ac:dyDescent="0.25"/>
    <row r="206641" ht="15" customHeight="1" x14ac:dyDescent="0.25"/>
    <row r="206649" ht="15" customHeight="1" x14ac:dyDescent="0.25"/>
    <row r="206657" ht="15" customHeight="1" x14ac:dyDescent="0.25"/>
    <row r="206665" ht="15" customHeight="1" x14ac:dyDescent="0.25"/>
    <row r="206673" ht="15" customHeight="1" x14ac:dyDescent="0.25"/>
    <row r="206681" ht="15" customHeight="1" x14ac:dyDescent="0.25"/>
    <row r="206689" ht="15" customHeight="1" x14ac:dyDescent="0.25"/>
    <row r="206697" ht="15" customHeight="1" x14ac:dyDescent="0.25"/>
    <row r="206705" ht="15" customHeight="1" x14ac:dyDescent="0.25"/>
    <row r="206713" ht="15" customHeight="1" x14ac:dyDescent="0.25"/>
    <row r="206721" ht="15" customHeight="1" x14ac:dyDescent="0.25"/>
    <row r="206729" ht="15" customHeight="1" x14ac:dyDescent="0.25"/>
    <row r="206737" ht="15" customHeight="1" x14ac:dyDescent="0.25"/>
    <row r="206745" ht="15" customHeight="1" x14ac:dyDescent="0.25"/>
    <row r="206753" ht="15" customHeight="1" x14ac:dyDescent="0.25"/>
    <row r="206761" ht="15" customHeight="1" x14ac:dyDescent="0.25"/>
    <row r="206769" ht="15" customHeight="1" x14ac:dyDescent="0.25"/>
    <row r="206777" ht="15" customHeight="1" x14ac:dyDescent="0.25"/>
    <row r="206785" ht="15" customHeight="1" x14ac:dyDescent="0.25"/>
    <row r="206793" ht="15" customHeight="1" x14ac:dyDescent="0.25"/>
    <row r="206801" ht="15" customHeight="1" x14ac:dyDescent="0.25"/>
    <row r="206809" ht="15" customHeight="1" x14ac:dyDescent="0.25"/>
    <row r="206817" ht="15" customHeight="1" x14ac:dyDescent="0.25"/>
    <row r="206825" ht="15" customHeight="1" x14ac:dyDescent="0.25"/>
    <row r="206833" ht="15" customHeight="1" x14ac:dyDescent="0.25"/>
    <row r="206841" ht="15" customHeight="1" x14ac:dyDescent="0.25"/>
    <row r="206849" ht="15" customHeight="1" x14ac:dyDescent="0.25"/>
    <row r="206857" ht="15" customHeight="1" x14ac:dyDescent="0.25"/>
    <row r="206865" ht="15" customHeight="1" x14ac:dyDescent="0.25"/>
    <row r="206873" ht="15" customHeight="1" x14ac:dyDescent="0.25"/>
    <row r="206881" ht="15" customHeight="1" x14ac:dyDescent="0.25"/>
    <row r="206889" ht="15" customHeight="1" x14ac:dyDescent="0.25"/>
    <row r="206897" ht="15" customHeight="1" x14ac:dyDescent="0.25"/>
    <row r="206905" ht="15" customHeight="1" x14ac:dyDescent="0.25"/>
    <row r="206913" ht="15" customHeight="1" x14ac:dyDescent="0.25"/>
    <row r="206921" ht="15" customHeight="1" x14ac:dyDescent="0.25"/>
    <row r="206929" ht="15" customHeight="1" x14ac:dyDescent="0.25"/>
    <row r="206937" ht="15" customHeight="1" x14ac:dyDescent="0.25"/>
    <row r="206945" ht="15" customHeight="1" x14ac:dyDescent="0.25"/>
    <row r="206953" ht="15" customHeight="1" x14ac:dyDescent="0.25"/>
    <row r="206961" ht="15" customHeight="1" x14ac:dyDescent="0.25"/>
    <row r="206969" ht="15" customHeight="1" x14ac:dyDescent="0.25"/>
    <row r="206977" ht="15" customHeight="1" x14ac:dyDescent="0.25"/>
    <row r="206985" ht="15" customHeight="1" x14ac:dyDescent="0.25"/>
    <row r="206993" ht="15" customHeight="1" x14ac:dyDescent="0.25"/>
    <row r="207001" ht="15" customHeight="1" x14ac:dyDescent="0.25"/>
    <row r="207009" ht="15" customHeight="1" x14ac:dyDescent="0.25"/>
    <row r="207017" ht="15" customHeight="1" x14ac:dyDescent="0.25"/>
    <row r="207025" ht="15" customHeight="1" x14ac:dyDescent="0.25"/>
    <row r="207033" ht="15" customHeight="1" x14ac:dyDescent="0.25"/>
    <row r="207041" ht="15" customHeight="1" x14ac:dyDescent="0.25"/>
    <row r="207049" ht="15" customHeight="1" x14ac:dyDescent="0.25"/>
    <row r="207057" ht="15" customHeight="1" x14ac:dyDescent="0.25"/>
    <row r="207065" ht="15" customHeight="1" x14ac:dyDescent="0.25"/>
    <row r="207073" ht="15" customHeight="1" x14ac:dyDescent="0.25"/>
    <row r="207081" ht="15" customHeight="1" x14ac:dyDescent="0.25"/>
    <row r="207089" ht="15" customHeight="1" x14ac:dyDescent="0.25"/>
    <row r="207097" ht="15" customHeight="1" x14ac:dyDescent="0.25"/>
    <row r="207105" ht="15" customHeight="1" x14ac:dyDescent="0.25"/>
    <row r="207113" ht="15" customHeight="1" x14ac:dyDescent="0.25"/>
    <row r="207121" ht="15" customHeight="1" x14ac:dyDescent="0.25"/>
    <row r="207129" ht="15" customHeight="1" x14ac:dyDescent="0.25"/>
    <row r="207137" ht="15" customHeight="1" x14ac:dyDescent="0.25"/>
    <row r="207145" ht="15" customHeight="1" x14ac:dyDescent="0.25"/>
    <row r="207153" ht="15" customHeight="1" x14ac:dyDescent="0.25"/>
    <row r="207161" ht="15" customHeight="1" x14ac:dyDescent="0.25"/>
    <row r="207169" ht="15" customHeight="1" x14ac:dyDescent="0.25"/>
    <row r="207177" ht="15" customHeight="1" x14ac:dyDescent="0.25"/>
    <row r="207185" ht="15" customHeight="1" x14ac:dyDescent="0.25"/>
    <row r="207193" ht="15" customHeight="1" x14ac:dyDescent="0.25"/>
    <row r="207201" ht="15" customHeight="1" x14ac:dyDescent="0.25"/>
    <row r="207209" ht="15" customHeight="1" x14ac:dyDescent="0.25"/>
    <row r="207217" ht="15" customHeight="1" x14ac:dyDescent="0.25"/>
    <row r="207225" ht="15" customHeight="1" x14ac:dyDescent="0.25"/>
    <row r="207233" ht="15" customHeight="1" x14ac:dyDescent="0.25"/>
    <row r="207241" ht="15" customHeight="1" x14ac:dyDescent="0.25"/>
    <row r="207249" ht="15" customHeight="1" x14ac:dyDescent="0.25"/>
    <row r="207257" ht="15" customHeight="1" x14ac:dyDescent="0.25"/>
    <row r="207265" ht="15" customHeight="1" x14ac:dyDescent="0.25"/>
    <row r="207273" ht="15" customHeight="1" x14ac:dyDescent="0.25"/>
    <row r="207281" ht="15" customHeight="1" x14ac:dyDescent="0.25"/>
    <row r="207289" ht="15" customHeight="1" x14ac:dyDescent="0.25"/>
    <row r="207297" ht="15" customHeight="1" x14ac:dyDescent="0.25"/>
    <row r="207305" ht="15" customHeight="1" x14ac:dyDescent="0.25"/>
    <row r="207313" ht="15" customHeight="1" x14ac:dyDescent="0.25"/>
    <row r="207321" ht="15" customHeight="1" x14ac:dyDescent="0.25"/>
    <row r="207329" ht="15" customHeight="1" x14ac:dyDescent="0.25"/>
    <row r="207337" ht="15" customHeight="1" x14ac:dyDescent="0.25"/>
    <row r="207345" ht="15" customHeight="1" x14ac:dyDescent="0.25"/>
    <row r="207353" ht="15" customHeight="1" x14ac:dyDescent="0.25"/>
    <row r="207361" ht="15" customHeight="1" x14ac:dyDescent="0.25"/>
    <row r="207369" ht="15" customHeight="1" x14ac:dyDescent="0.25"/>
    <row r="207377" ht="15" customHeight="1" x14ac:dyDescent="0.25"/>
    <row r="207385" ht="15" customHeight="1" x14ac:dyDescent="0.25"/>
    <row r="207393" ht="15" customHeight="1" x14ac:dyDescent="0.25"/>
    <row r="207401" ht="15" customHeight="1" x14ac:dyDescent="0.25"/>
    <row r="207409" ht="15" customHeight="1" x14ac:dyDescent="0.25"/>
    <row r="207417" ht="15" customHeight="1" x14ac:dyDescent="0.25"/>
    <row r="207425" ht="15" customHeight="1" x14ac:dyDescent="0.25"/>
    <row r="207433" ht="15" customHeight="1" x14ac:dyDescent="0.25"/>
    <row r="207441" ht="15" customHeight="1" x14ac:dyDescent="0.25"/>
    <row r="207449" ht="15" customHeight="1" x14ac:dyDescent="0.25"/>
    <row r="207457" ht="15" customHeight="1" x14ac:dyDescent="0.25"/>
    <row r="207465" ht="15" customHeight="1" x14ac:dyDescent="0.25"/>
    <row r="207473" ht="15" customHeight="1" x14ac:dyDescent="0.25"/>
    <row r="207481" ht="15" customHeight="1" x14ac:dyDescent="0.25"/>
    <row r="207489" ht="15" customHeight="1" x14ac:dyDescent="0.25"/>
    <row r="207497" ht="15" customHeight="1" x14ac:dyDescent="0.25"/>
    <row r="207505" ht="15" customHeight="1" x14ac:dyDescent="0.25"/>
    <row r="207513" ht="15" customHeight="1" x14ac:dyDescent="0.25"/>
    <row r="207521" ht="15" customHeight="1" x14ac:dyDescent="0.25"/>
    <row r="207529" ht="15" customHeight="1" x14ac:dyDescent="0.25"/>
    <row r="207537" ht="15" customHeight="1" x14ac:dyDescent="0.25"/>
    <row r="207545" ht="15" customHeight="1" x14ac:dyDescent="0.25"/>
    <row r="207553" ht="15" customHeight="1" x14ac:dyDescent="0.25"/>
    <row r="207561" ht="15" customHeight="1" x14ac:dyDescent="0.25"/>
    <row r="207569" ht="15" customHeight="1" x14ac:dyDescent="0.25"/>
    <row r="207577" ht="15" customHeight="1" x14ac:dyDescent="0.25"/>
    <row r="207585" ht="15" customHeight="1" x14ac:dyDescent="0.25"/>
    <row r="207593" ht="15" customHeight="1" x14ac:dyDescent="0.25"/>
    <row r="207601" ht="15" customHeight="1" x14ac:dyDescent="0.25"/>
    <row r="207609" ht="15" customHeight="1" x14ac:dyDescent="0.25"/>
    <row r="207617" ht="15" customHeight="1" x14ac:dyDescent="0.25"/>
    <row r="207625" ht="15" customHeight="1" x14ac:dyDescent="0.25"/>
    <row r="207633" ht="15" customHeight="1" x14ac:dyDescent="0.25"/>
    <row r="207641" ht="15" customHeight="1" x14ac:dyDescent="0.25"/>
    <row r="207649" ht="15" customHeight="1" x14ac:dyDescent="0.25"/>
    <row r="207657" ht="15" customHeight="1" x14ac:dyDescent="0.25"/>
    <row r="207665" ht="15" customHeight="1" x14ac:dyDescent="0.25"/>
    <row r="207673" ht="15" customHeight="1" x14ac:dyDescent="0.25"/>
    <row r="207681" ht="15" customHeight="1" x14ac:dyDescent="0.25"/>
    <row r="207689" ht="15" customHeight="1" x14ac:dyDescent="0.25"/>
    <row r="207697" ht="15" customHeight="1" x14ac:dyDescent="0.25"/>
    <row r="207705" ht="15" customHeight="1" x14ac:dyDescent="0.25"/>
    <row r="207713" ht="15" customHeight="1" x14ac:dyDescent="0.25"/>
    <row r="207721" ht="15" customHeight="1" x14ac:dyDescent="0.25"/>
    <row r="207729" ht="15" customHeight="1" x14ac:dyDescent="0.25"/>
    <row r="207737" ht="15" customHeight="1" x14ac:dyDescent="0.25"/>
    <row r="207745" ht="15" customHeight="1" x14ac:dyDescent="0.25"/>
    <row r="207753" ht="15" customHeight="1" x14ac:dyDescent="0.25"/>
    <row r="207761" ht="15" customHeight="1" x14ac:dyDescent="0.25"/>
    <row r="207769" ht="15" customHeight="1" x14ac:dyDescent="0.25"/>
    <row r="207777" ht="15" customHeight="1" x14ac:dyDescent="0.25"/>
    <row r="207785" ht="15" customHeight="1" x14ac:dyDescent="0.25"/>
    <row r="207793" ht="15" customHeight="1" x14ac:dyDescent="0.25"/>
    <row r="207801" ht="15" customHeight="1" x14ac:dyDescent="0.25"/>
    <row r="207809" ht="15" customHeight="1" x14ac:dyDescent="0.25"/>
    <row r="207817" ht="15" customHeight="1" x14ac:dyDescent="0.25"/>
    <row r="207825" ht="15" customHeight="1" x14ac:dyDescent="0.25"/>
    <row r="207833" ht="15" customHeight="1" x14ac:dyDescent="0.25"/>
    <row r="207841" ht="15" customHeight="1" x14ac:dyDescent="0.25"/>
    <row r="207849" ht="15" customHeight="1" x14ac:dyDescent="0.25"/>
    <row r="207857" ht="15" customHeight="1" x14ac:dyDescent="0.25"/>
    <row r="207865" ht="15" customHeight="1" x14ac:dyDescent="0.25"/>
    <row r="207873" ht="15" customHeight="1" x14ac:dyDescent="0.25"/>
    <row r="207881" ht="15" customHeight="1" x14ac:dyDescent="0.25"/>
    <row r="207889" ht="15" customHeight="1" x14ac:dyDescent="0.25"/>
    <row r="207897" ht="15" customHeight="1" x14ac:dyDescent="0.25"/>
    <row r="207905" ht="15" customHeight="1" x14ac:dyDescent="0.25"/>
    <row r="207913" ht="15" customHeight="1" x14ac:dyDescent="0.25"/>
    <row r="207921" ht="15" customHeight="1" x14ac:dyDescent="0.25"/>
    <row r="207929" ht="15" customHeight="1" x14ac:dyDescent="0.25"/>
    <row r="207937" ht="15" customHeight="1" x14ac:dyDescent="0.25"/>
    <row r="207945" ht="15" customHeight="1" x14ac:dyDescent="0.25"/>
    <row r="207953" ht="15" customHeight="1" x14ac:dyDescent="0.25"/>
    <row r="207961" ht="15" customHeight="1" x14ac:dyDescent="0.25"/>
    <row r="207969" ht="15" customHeight="1" x14ac:dyDescent="0.25"/>
    <row r="207977" ht="15" customHeight="1" x14ac:dyDescent="0.25"/>
    <row r="207985" ht="15" customHeight="1" x14ac:dyDescent="0.25"/>
    <row r="207993" ht="15" customHeight="1" x14ac:dyDescent="0.25"/>
    <row r="208001" ht="15" customHeight="1" x14ac:dyDescent="0.25"/>
    <row r="208009" ht="15" customHeight="1" x14ac:dyDescent="0.25"/>
    <row r="208017" ht="15" customHeight="1" x14ac:dyDescent="0.25"/>
    <row r="208025" ht="15" customHeight="1" x14ac:dyDescent="0.25"/>
    <row r="208033" ht="15" customHeight="1" x14ac:dyDescent="0.25"/>
    <row r="208041" ht="15" customHeight="1" x14ac:dyDescent="0.25"/>
    <row r="208049" ht="15" customHeight="1" x14ac:dyDescent="0.25"/>
    <row r="208057" ht="15" customHeight="1" x14ac:dyDescent="0.25"/>
    <row r="208065" ht="15" customHeight="1" x14ac:dyDescent="0.25"/>
    <row r="208073" ht="15" customHeight="1" x14ac:dyDescent="0.25"/>
    <row r="208081" ht="15" customHeight="1" x14ac:dyDescent="0.25"/>
    <row r="208089" ht="15" customHeight="1" x14ac:dyDescent="0.25"/>
    <row r="208097" ht="15" customHeight="1" x14ac:dyDescent="0.25"/>
    <row r="208105" ht="15" customHeight="1" x14ac:dyDescent="0.25"/>
    <row r="208113" ht="15" customHeight="1" x14ac:dyDescent="0.25"/>
    <row r="208121" ht="15" customHeight="1" x14ac:dyDescent="0.25"/>
    <row r="208129" ht="15" customHeight="1" x14ac:dyDescent="0.25"/>
    <row r="208137" ht="15" customHeight="1" x14ac:dyDescent="0.25"/>
    <row r="208145" ht="15" customHeight="1" x14ac:dyDescent="0.25"/>
    <row r="208153" ht="15" customHeight="1" x14ac:dyDescent="0.25"/>
    <row r="208161" ht="15" customHeight="1" x14ac:dyDescent="0.25"/>
    <row r="208169" ht="15" customHeight="1" x14ac:dyDescent="0.25"/>
    <row r="208177" ht="15" customHeight="1" x14ac:dyDescent="0.25"/>
    <row r="208185" ht="15" customHeight="1" x14ac:dyDescent="0.25"/>
    <row r="208193" ht="15" customHeight="1" x14ac:dyDescent="0.25"/>
    <row r="208201" ht="15" customHeight="1" x14ac:dyDescent="0.25"/>
    <row r="208209" ht="15" customHeight="1" x14ac:dyDescent="0.25"/>
    <row r="208217" ht="15" customHeight="1" x14ac:dyDescent="0.25"/>
    <row r="208225" ht="15" customHeight="1" x14ac:dyDescent="0.25"/>
    <row r="208233" ht="15" customHeight="1" x14ac:dyDescent="0.25"/>
    <row r="208241" ht="15" customHeight="1" x14ac:dyDescent="0.25"/>
    <row r="208249" ht="15" customHeight="1" x14ac:dyDescent="0.25"/>
    <row r="208257" ht="15" customHeight="1" x14ac:dyDescent="0.25"/>
    <row r="208265" ht="15" customHeight="1" x14ac:dyDescent="0.25"/>
    <row r="208273" ht="15" customHeight="1" x14ac:dyDescent="0.25"/>
    <row r="208281" ht="15" customHeight="1" x14ac:dyDescent="0.25"/>
    <row r="208289" ht="15" customHeight="1" x14ac:dyDescent="0.25"/>
    <row r="208297" ht="15" customHeight="1" x14ac:dyDescent="0.25"/>
    <row r="208305" ht="15" customHeight="1" x14ac:dyDescent="0.25"/>
    <row r="208313" ht="15" customHeight="1" x14ac:dyDescent="0.25"/>
    <row r="208321" ht="15" customHeight="1" x14ac:dyDescent="0.25"/>
    <row r="208329" ht="15" customHeight="1" x14ac:dyDescent="0.25"/>
    <row r="208337" ht="15" customHeight="1" x14ac:dyDescent="0.25"/>
    <row r="208345" ht="15" customHeight="1" x14ac:dyDescent="0.25"/>
    <row r="208353" ht="15" customHeight="1" x14ac:dyDescent="0.25"/>
    <row r="208361" ht="15" customHeight="1" x14ac:dyDescent="0.25"/>
    <row r="208369" ht="15" customHeight="1" x14ac:dyDescent="0.25"/>
    <row r="208377" ht="15" customHeight="1" x14ac:dyDescent="0.25"/>
    <row r="208385" ht="15" customHeight="1" x14ac:dyDescent="0.25"/>
    <row r="208393" ht="15" customHeight="1" x14ac:dyDescent="0.25"/>
    <row r="208401" ht="15" customHeight="1" x14ac:dyDescent="0.25"/>
    <row r="208409" ht="15" customHeight="1" x14ac:dyDescent="0.25"/>
    <row r="208417" ht="15" customHeight="1" x14ac:dyDescent="0.25"/>
    <row r="208425" ht="15" customHeight="1" x14ac:dyDescent="0.25"/>
    <row r="208433" ht="15" customHeight="1" x14ac:dyDescent="0.25"/>
    <row r="208441" ht="15" customHeight="1" x14ac:dyDescent="0.25"/>
    <row r="208449" ht="15" customHeight="1" x14ac:dyDescent="0.25"/>
    <row r="208457" ht="15" customHeight="1" x14ac:dyDescent="0.25"/>
    <row r="208465" ht="15" customHeight="1" x14ac:dyDescent="0.25"/>
    <row r="208473" ht="15" customHeight="1" x14ac:dyDescent="0.25"/>
    <row r="208481" ht="15" customHeight="1" x14ac:dyDescent="0.25"/>
    <row r="208489" ht="15" customHeight="1" x14ac:dyDescent="0.25"/>
    <row r="208497" ht="15" customHeight="1" x14ac:dyDescent="0.25"/>
    <row r="208505" ht="15" customHeight="1" x14ac:dyDescent="0.25"/>
    <row r="208513" ht="15" customHeight="1" x14ac:dyDescent="0.25"/>
    <row r="208521" ht="15" customHeight="1" x14ac:dyDescent="0.25"/>
    <row r="208529" ht="15" customHeight="1" x14ac:dyDescent="0.25"/>
    <row r="208537" ht="15" customHeight="1" x14ac:dyDescent="0.25"/>
    <row r="208545" ht="15" customHeight="1" x14ac:dyDescent="0.25"/>
    <row r="208553" ht="15" customHeight="1" x14ac:dyDescent="0.25"/>
    <row r="208561" ht="15" customHeight="1" x14ac:dyDescent="0.25"/>
    <row r="208569" ht="15" customHeight="1" x14ac:dyDescent="0.25"/>
    <row r="208577" ht="15" customHeight="1" x14ac:dyDescent="0.25"/>
    <row r="208585" ht="15" customHeight="1" x14ac:dyDescent="0.25"/>
    <row r="208593" ht="15" customHeight="1" x14ac:dyDescent="0.25"/>
    <row r="208601" ht="15" customHeight="1" x14ac:dyDescent="0.25"/>
    <row r="208609" ht="15" customHeight="1" x14ac:dyDescent="0.25"/>
    <row r="208617" ht="15" customHeight="1" x14ac:dyDescent="0.25"/>
    <row r="208625" ht="15" customHeight="1" x14ac:dyDescent="0.25"/>
    <row r="208633" ht="15" customHeight="1" x14ac:dyDescent="0.25"/>
    <row r="208641" ht="15" customHeight="1" x14ac:dyDescent="0.25"/>
    <row r="208649" ht="15" customHeight="1" x14ac:dyDescent="0.25"/>
    <row r="208657" ht="15" customHeight="1" x14ac:dyDescent="0.25"/>
    <row r="208665" ht="15" customHeight="1" x14ac:dyDescent="0.25"/>
    <row r="208673" ht="15" customHeight="1" x14ac:dyDescent="0.25"/>
    <row r="208681" ht="15" customHeight="1" x14ac:dyDescent="0.25"/>
    <row r="208689" ht="15" customHeight="1" x14ac:dyDescent="0.25"/>
    <row r="208697" ht="15" customHeight="1" x14ac:dyDescent="0.25"/>
    <row r="208705" ht="15" customHeight="1" x14ac:dyDescent="0.25"/>
    <row r="208713" ht="15" customHeight="1" x14ac:dyDescent="0.25"/>
    <row r="208721" ht="15" customHeight="1" x14ac:dyDescent="0.25"/>
    <row r="208729" ht="15" customHeight="1" x14ac:dyDescent="0.25"/>
    <row r="208737" ht="15" customHeight="1" x14ac:dyDescent="0.25"/>
    <row r="208745" ht="15" customHeight="1" x14ac:dyDescent="0.25"/>
    <row r="208753" ht="15" customHeight="1" x14ac:dyDescent="0.25"/>
    <row r="208761" ht="15" customHeight="1" x14ac:dyDescent="0.25"/>
    <row r="208769" ht="15" customHeight="1" x14ac:dyDescent="0.25"/>
    <row r="208777" ht="15" customHeight="1" x14ac:dyDescent="0.25"/>
    <row r="208785" ht="15" customHeight="1" x14ac:dyDescent="0.25"/>
    <row r="208793" ht="15" customHeight="1" x14ac:dyDescent="0.25"/>
    <row r="208801" ht="15" customHeight="1" x14ac:dyDescent="0.25"/>
    <row r="208809" ht="15" customHeight="1" x14ac:dyDescent="0.25"/>
    <row r="208817" ht="15" customHeight="1" x14ac:dyDescent="0.25"/>
    <row r="208825" ht="15" customHeight="1" x14ac:dyDescent="0.25"/>
    <row r="208833" ht="15" customHeight="1" x14ac:dyDescent="0.25"/>
    <row r="208841" ht="15" customHeight="1" x14ac:dyDescent="0.25"/>
    <row r="208849" ht="15" customHeight="1" x14ac:dyDescent="0.25"/>
    <row r="208857" ht="15" customHeight="1" x14ac:dyDescent="0.25"/>
    <row r="208865" ht="15" customHeight="1" x14ac:dyDescent="0.25"/>
    <row r="208873" ht="15" customHeight="1" x14ac:dyDescent="0.25"/>
    <row r="208881" ht="15" customHeight="1" x14ac:dyDescent="0.25"/>
    <row r="208889" ht="15" customHeight="1" x14ac:dyDescent="0.25"/>
    <row r="208897" ht="15" customHeight="1" x14ac:dyDescent="0.25"/>
    <row r="208905" ht="15" customHeight="1" x14ac:dyDescent="0.25"/>
    <row r="208913" ht="15" customHeight="1" x14ac:dyDescent="0.25"/>
    <row r="208921" ht="15" customHeight="1" x14ac:dyDescent="0.25"/>
    <row r="208929" ht="15" customHeight="1" x14ac:dyDescent="0.25"/>
    <row r="208937" ht="15" customHeight="1" x14ac:dyDescent="0.25"/>
    <row r="208945" ht="15" customHeight="1" x14ac:dyDescent="0.25"/>
    <row r="208953" ht="15" customHeight="1" x14ac:dyDescent="0.25"/>
    <row r="208961" ht="15" customHeight="1" x14ac:dyDescent="0.25"/>
    <row r="208969" ht="15" customHeight="1" x14ac:dyDescent="0.25"/>
    <row r="208977" ht="15" customHeight="1" x14ac:dyDescent="0.25"/>
    <row r="208985" ht="15" customHeight="1" x14ac:dyDescent="0.25"/>
    <row r="208993" ht="15" customHeight="1" x14ac:dyDescent="0.25"/>
    <row r="209001" ht="15" customHeight="1" x14ac:dyDescent="0.25"/>
    <row r="209009" ht="15" customHeight="1" x14ac:dyDescent="0.25"/>
    <row r="209017" ht="15" customHeight="1" x14ac:dyDescent="0.25"/>
    <row r="209025" ht="15" customHeight="1" x14ac:dyDescent="0.25"/>
    <row r="209033" ht="15" customHeight="1" x14ac:dyDescent="0.25"/>
    <row r="209041" ht="15" customHeight="1" x14ac:dyDescent="0.25"/>
    <row r="209049" ht="15" customHeight="1" x14ac:dyDescent="0.25"/>
    <row r="209057" ht="15" customHeight="1" x14ac:dyDescent="0.25"/>
    <row r="209065" ht="15" customHeight="1" x14ac:dyDescent="0.25"/>
    <row r="209073" ht="15" customHeight="1" x14ac:dyDescent="0.25"/>
    <row r="209081" ht="15" customHeight="1" x14ac:dyDescent="0.25"/>
    <row r="209089" ht="15" customHeight="1" x14ac:dyDescent="0.25"/>
    <row r="209097" ht="15" customHeight="1" x14ac:dyDescent="0.25"/>
    <row r="209105" ht="15" customHeight="1" x14ac:dyDescent="0.25"/>
    <row r="209113" ht="15" customHeight="1" x14ac:dyDescent="0.25"/>
    <row r="209121" ht="15" customHeight="1" x14ac:dyDescent="0.25"/>
    <row r="209129" ht="15" customHeight="1" x14ac:dyDescent="0.25"/>
    <row r="209137" ht="15" customHeight="1" x14ac:dyDescent="0.25"/>
    <row r="209145" ht="15" customHeight="1" x14ac:dyDescent="0.25"/>
    <row r="209153" ht="15" customHeight="1" x14ac:dyDescent="0.25"/>
    <row r="209161" ht="15" customHeight="1" x14ac:dyDescent="0.25"/>
    <row r="209169" ht="15" customHeight="1" x14ac:dyDescent="0.25"/>
    <row r="209177" ht="15" customHeight="1" x14ac:dyDescent="0.25"/>
    <row r="209185" ht="15" customHeight="1" x14ac:dyDescent="0.25"/>
    <row r="209193" ht="15" customHeight="1" x14ac:dyDescent="0.25"/>
    <row r="209201" ht="15" customHeight="1" x14ac:dyDescent="0.25"/>
    <row r="209209" ht="15" customHeight="1" x14ac:dyDescent="0.25"/>
    <row r="209217" ht="15" customHeight="1" x14ac:dyDescent="0.25"/>
    <row r="209225" ht="15" customHeight="1" x14ac:dyDescent="0.25"/>
    <row r="209233" ht="15" customHeight="1" x14ac:dyDescent="0.25"/>
    <row r="209241" ht="15" customHeight="1" x14ac:dyDescent="0.25"/>
    <row r="209249" ht="15" customHeight="1" x14ac:dyDescent="0.25"/>
    <row r="209257" ht="15" customHeight="1" x14ac:dyDescent="0.25"/>
    <row r="209265" ht="15" customHeight="1" x14ac:dyDescent="0.25"/>
    <row r="209273" ht="15" customHeight="1" x14ac:dyDescent="0.25"/>
    <row r="209281" ht="15" customHeight="1" x14ac:dyDescent="0.25"/>
    <row r="209289" ht="15" customHeight="1" x14ac:dyDescent="0.25"/>
    <row r="209297" ht="15" customHeight="1" x14ac:dyDescent="0.25"/>
    <row r="209305" ht="15" customHeight="1" x14ac:dyDescent="0.25"/>
    <row r="209313" ht="15" customHeight="1" x14ac:dyDescent="0.25"/>
    <row r="209321" ht="15" customHeight="1" x14ac:dyDescent="0.25"/>
    <row r="209329" ht="15" customHeight="1" x14ac:dyDescent="0.25"/>
    <row r="209337" ht="15" customHeight="1" x14ac:dyDescent="0.25"/>
    <row r="209345" ht="15" customHeight="1" x14ac:dyDescent="0.25"/>
    <row r="209353" ht="15" customHeight="1" x14ac:dyDescent="0.25"/>
    <row r="209361" ht="15" customHeight="1" x14ac:dyDescent="0.25"/>
    <row r="209369" ht="15" customHeight="1" x14ac:dyDescent="0.25"/>
    <row r="209377" ht="15" customHeight="1" x14ac:dyDescent="0.25"/>
    <row r="209385" ht="15" customHeight="1" x14ac:dyDescent="0.25"/>
    <row r="209393" ht="15" customHeight="1" x14ac:dyDescent="0.25"/>
    <row r="209401" ht="15" customHeight="1" x14ac:dyDescent="0.25"/>
    <row r="209409" ht="15" customHeight="1" x14ac:dyDescent="0.25"/>
    <row r="209417" ht="15" customHeight="1" x14ac:dyDescent="0.25"/>
    <row r="209425" ht="15" customHeight="1" x14ac:dyDescent="0.25"/>
    <row r="209433" ht="15" customHeight="1" x14ac:dyDescent="0.25"/>
    <row r="209441" ht="15" customHeight="1" x14ac:dyDescent="0.25"/>
    <row r="209449" ht="15" customHeight="1" x14ac:dyDescent="0.25"/>
    <row r="209457" ht="15" customHeight="1" x14ac:dyDescent="0.25"/>
    <row r="209465" ht="15" customHeight="1" x14ac:dyDescent="0.25"/>
    <row r="209473" ht="15" customHeight="1" x14ac:dyDescent="0.25"/>
    <row r="209481" ht="15" customHeight="1" x14ac:dyDescent="0.25"/>
    <row r="209489" ht="15" customHeight="1" x14ac:dyDescent="0.25"/>
    <row r="209497" ht="15" customHeight="1" x14ac:dyDescent="0.25"/>
    <row r="209505" ht="15" customHeight="1" x14ac:dyDescent="0.25"/>
    <row r="209513" ht="15" customHeight="1" x14ac:dyDescent="0.25"/>
    <row r="209521" ht="15" customHeight="1" x14ac:dyDescent="0.25"/>
    <row r="209529" ht="15" customHeight="1" x14ac:dyDescent="0.25"/>
    <row r="209537" ht="15" customHeight="1" x14ac:dyDescent="0.25"/>
    <row r="209545" ht="15" customHeight="1" x14ac:dyDescent="0.25"/>
    <row r="209553" ht="15" customHeight="1" x14ac:dyDescent="0.25"/>
    <row r="209561" ht="15" customHeight="1" x14ac:dyDescent="0.25"/>
    <row r="209569" ht="15" customHeight="1" x14ac:dyDescent="0.25"/>
    <row r="209577" ht="15" customHeight="1" x14ac:dyDescent="0.25"/>
    <row r="209585" ht="15" customHeight="1" x14ac:dyDescent="0.25"/>
    <row r="209593" ht="15" customHeight="1" x14ac:dyDescent="0.25"/>
    <row r="209601" ht="15" customHeight="1" x14ac:dyDescent="0.25"/>
    <row r="209609" ht="15" customHeight="1" x14ac:dyDescent="0.25"/>
    <row r="209617" ht="15" customHeight="1" x14ac:dyDescent="0.25"/>
    <row r="209625" ht="15" customHeight="1" x14ac:dyDescent="0.25"/>
    <row r="209633" ht="15" customHeight="1" x14ac:dyDescent="0.25"/>
    <row r="209641" ht="15" customHeight="1" x14ac:dyDescent="0.25"/>
    <row r="209649" ht="15" customHeight="1" x14ac:dyDescent="0.25"/>
    <row r="209657" ht="15" customHeight="1" x14ac:dyDescent="0.25"/>
    <row r="209665" ht="15" customHeight="1" x14ac:dyDescent="0.25"/>
    <row r="209673" ht="15" customHeight="1" x14ac:dyDescent="0.25"/>
    <row r="209681" ht="15" customHeight="1" x14ac:dyDescent="0.25"/>
    <row r="209689" ht="15" customHeight="1" x14ac:dyDescent="0.25"/>
    <row r="209697" ht="15" customHeight="1" x14ac:dyDescent="0.25"/>
    <row r="209705" ht="15" customHeight="1" x14ac:dyDescent="0.25"/>
    <row r="209713" ht="15" customHeight="1" x14ac:dyDescent="0.25"/>
    <row r="209721" ht="15" customHeight="1" x14ac:dyDescent="0.25"/>
    <row r="209729" ht="15" customHeight="1" x14ac:dyDescent="0.25"/>
    <row r="209737" ht="15" customHeight="1" x14ac:dyDescent="0.25"/>
    <row r="209745" ht="15" customHeight="1" x14ac:dyDescent="0.25"/>
    <row r="209753" ht="15" customHeight="1" x14ac:dyDescent="0.25"/>
    <row r="209761" ht="15" customHeight="1" x14ac:dyDescent="0.25"/>
    <row r="209769" ht="15" customHeight="1" x14ac:dyDescent="0.25"/>
    <row r="209777" ht="15" customHeight="1" x14ac:dyDescent="0.25"/>
    <row r="209785" ht="15" customHeight="1" x14ac:dyDescent="0.25"/>
    <row r="209793" ht="15" customHeight="1" x14ac:dyDescent="0.25"/>
    <row r="209801" ht="15" customHeight="1" x14ac:dyDescent="0.25"/>
    <row r="209809" ht="15" customHeight="1" x14ac:dyDescent="0.25"/>
    <row r="209817" ht="15" customHeight="1" x14ac:dyDescent="0.25"/>
    <row r="209825" ht="15" customHeight="1" x14ac:dyDescent="0.25"/>
    <row r="209833" ht="15" customHeight="1" x14ac:dyDescent="0.25"/>
    <row r="209841" ht="15" customHeight="1" x14ac:dyDescent="0.25"/>
    <row r="209849" ht="15" customHeight="1" x14ac:dyDescent="0.25"/>
    <row r="209857" ht="15" customHeight="1" x14ac:dyDescent="0.25"/>
    <row r="209865" ht="15" customHeight="1" x14ac:dyDescent="0.25"/>
    <row r="209873" ht="15" customHeight="1" x14ac:dyDescent="0.25"/>
    <row r="209881" ht="15" customHeight="1" x14ac:dyDescent="0.25"/>
    <row r="209889" ht="15" customHeight="1" x14ac:dyDescent="0.25"/>
    <row r="209897" ht="15" customHeight="1" x14ac:dyDescent="0.25"/>
    <row r="209905" ht="15" customHeight="1" x14ac:dyDescent="0.25"/>
    <row r="209913" ht="15" customHeight="1" x14ac:dyDescent="0.25"/>
    <row r="209921" ht="15" customHeight="1" x14ac:dyDescent="0.25"/>
    <row r="209929" ht="15" customHeight="1" x14ac:dyDescent="0.25"/>
    <row r="209937" ht="15" customHeight="1" x14ac:dyDescent="0.25"/>
    <row r="209945" ht="15" customHeight="1" x14ac:dyDescent="0.25"/>
    <row r="209953" ht="15" customHeight="1" x14ac:dyDescent="0.25"/>
    <row r="209961" ht="15" customHeight="1" x14ac:dyDescent="0.25"/>
    <row r="209969" ht="15" customHeight="1" x14ac:dyDescent="0.25"/>
    <row r="209977" ht="15" customHeight="1" x14ac:dyDescent="0.25"/>
    <row r="209985" ht="15" customHeight="1" x14ac:dyDescent="0.25"/>
    <row r="209993" ht="15" customHeight="1" x14ac:dyDescent="0.25"/>
    <row r="210001" ht="15" customHeight="1" x14ac:dyDescent="0.25"/>
    <row r="210009" ht="15" customHeight="1" x14ac:dyDescent="0.25"/>
    <row r="210017" ht="15" customHeight="1" x14ac:dyDescent="0.25"/>
    <row r="210025" ht="15" customHeight="1" x14ac:dyDescent="0.25"/>
    <row r="210033" ht="15" customHeight="1" x14ac:dyDescent="0.25"/>
    <row r="210041" ht="15" customHeight="1" x14ac:dyDescent="0.25"/>
    <row r="210049" ht="15" customHeight="1" x14ac:dyDescent="0.25"/>
    <row r="210057" ht="15" customHeight="1" x14ac:dyDescent="0.25"/>
    <row r="210065" ht="15" customHeight="1" x14ac:dyDescent="0.25"/>
    <row r="210073" ht="15" customHeight="1" x14ac:dyDescent="0.25"/>
    <row r="210081" ht="15" customHeight="1" x14ac:dyDescent="0.25"/>
    <row r="210089" ht="15" customHeight="1" x14ac:dyDescent="0.25"/>
    <row r="210097" ht="15" customHeight="1" x14ac:dyDescent="0.25"/>
    <row r="210105" ht="15" customHeight="1" x14ac:dyDescent="0.25"/>
    <row r="210113" ht="15" customHeight="1" x14ac:dyDescent="0.25"/>
    <row r="210121" ht="15" customHeight="1" x14ac:dyDescent="0.25"/>
    <row r="210129" ht="15" customHeight="1" x14ac:dyDescent="0.25"/>
    <row r="210137" ht="15" customHeight="1" x14ac:dyDescent="0.25"/>
    <row r="210145" ht="15" customHeight="1" x14ac:dyDescent="0.25"/>
    <row r="210153" ht="15" customHeight="1" x14ac:dyDescent="0.25"/>
    <row r="210161" ht="15" customHeight="1" x14ac:dyDescent="0.25"/>
    <row r="210169" ht="15" customHeight="1" x14ac:dyDescent="0.25"/>
    <row r="210177" ht="15" customHeight="1" x14ac:dyDescent="0.25"/>
    <row r="210185" ht="15" customHeight="1" x14ac:dyDescent="0.25"/>
    <row r="210193" ht="15" customHeight="1" x14ac:dyDescent="0.25"/>
    <row r="210201" ht="15" customHeight="1" x14ac:dyDescent="0.25"/>
    <row r="210209" ht="15" customHeight="1" x14ac:dyDescent="0.25"/>
    <row r="210217" ht="15" customHeight="1" x14ac:dyDescent="0.25"/>
    <row r="210225" ht="15" customHeight="1" x14ac:dyDescent="0.25"/>
    <row r="210233" ht="15" customHeight="1" x14ac:dyDescent="0.25"/>
    <row r="210241" ht="15" customHeight="1" x14ac:dyDescent="0.25"/>
    <row r="210249" ht="15" customHeight="1" x14ac:dyDescent="0.25"/>
    <row r="210257" ht="15" customHeight="1" x14ac:dyDescent="0.25"/>
    <row r="210265" ht="15" customHeight="1" x14ac:dyDescent="0.25"/>
    <row r="210273" ht="15" customHeight="1" x14ac:dyDescent="0.25"/>
    <row r="210281" ht="15" customHeight="1" x14ac:dyDescent="0.25"/>
    <row r="210289" ht="15" customHeight="1" x14ac:dyDescent="0.25"/>
    <row r="210297" ht="15" customHeight="1" x14ac:dyDescent="0.25"/>
    <row r="210305" ht="15" customHeight="1" x14ac:dyDescent="0.25"/>
    <row r="210313" ht="15" customHeight="1" x14ac:dyDescent="0.25"/>
    <row r="210321" ht="15" customHeight="1" x14ac:dyDescent="0.25"/>
    <row r="210329" ht="15" customHeight="1" x14ac:dyDescent="0.25"/>
    <row r="210337" ht="15" customHeight="1" x14ac:dyDescent="0.25"/>
    <row r="210345" ht="15" customHeight="1" x14ac:dyDescent="0.25"/>
    <row r="210353" ht="15" customHeight="1" x14ac:dyDescent="0.25"/>
    <row r="210361" ht="15" customHeight="1" x14ac:dyDescent="0.25"/>
    <row r="210369" ht="15" customHeight="1" x14ac:dyDescent="0.25"/>
    <row r="210377" ht="15" customHeight="1" x14ac:dyDescent="0.25"/>
    <row r="210385" ht="15" customHeight="1" x14ac:dyDescent="0.25"/>
    <row r="210393" ht="15" customHeight="1" x14ac:dyDescent="0.25"/>
    <row r="210401" ht="15" customHeight="1" x14ac:dyDescent="0.25"/>
    <row r="210409" ht="15" customHeight="1" x14ac:dyDescent="0.25"/>
    <row r="210417" ht="15" customHeight="1" x14ac:dyDescent="0.25"/>
    <row r="210425" ht="15" customHeight="1" x14ac:dyDescent="0.25"/>
    <row r="210433" ht="15" customHeight="1" x14ac:dyDescent="0.25"/>
    <row r="210441" ht="15" customHeight="1" x14ac:dyDescent="0.25"/>
    <row r="210449" ht="15" customHeight="1" x14ac:dyDescent="0.25"/>
    <row r="210457" ht="15" customHeight="1" x14ac:dyDescent="0.25"/>
    <row r="210465" ht="15" customHeight="1" x14ac:dyDescent="0.25"/>
    <row r="210473" ht="15" customHeight="1" x14ac:dyDescent="0.25"/>
    <row r="210481" ht="15" customHeight="1" x14ac:dyDescent="0.25"/>
    <row r="210489" ht="15" customHeight="1" x14ac:dyDescent="0.25"/>
    <row r="210497" ht="15" customHeight="1" x14ac:dyDescent="0.25"/>
    <row r="210505" ht="15" customHeight="1" x14ac:dyDescent="0.25"/>
    <row r="210513" ht="15" customHeight="1" x14ac:dyDescent="0.25"/>
    <row r="210521" ht="15" customHeight="1" x14ac:dyDescent="0.25"/>
    <row r="210529" ht="15" customHeight="1" x14ac:dyDescent="0.25"/>
    <row r="210537" ht="15" customHeight="1" x14ac:dyDescent="0.25"/>
    <row r="210545" ht="15" customHeight="1" x14ac:dyDescent="0.25"/>
    <row r="210553" ht="15" customHeight="1" x14ac:dyDescent="0.25"/>
    <row r="210561" ht="15" customHeight="1" x14ac:dyDescent="0.25"/>
    <row r="210569" ht="15" customHeight="1" x14ac:dyDescent="0.25"/>
    <row r="210577" ht="15" customHeight="1" x14ac:dyDescent="0.25"/>
    <row r="210585" ht="15" customHeight="1" x14ac:dyDescent="0.25"/>
    <row r="210593" ht="15" customHeight="1" x14ac:dyDescent="0.25"/>
    <row r="210601" ht="15" customHeight="1" x14ac:dyDescent="0.25"/>
    <row r="210609" ht="15" customHeight="1" x14ac:dyDescent="0.25"/>
    <row r="210617" ht="15" customHeight="1" x14ac:dyDescent="0.25"/>
    <row r="210625" ht="15" customHeight="1" x14ac:dyDescent="0.25"/>
    <row r="210633" ht="15" customHeight="1" x14ac:dyDescent="0.25"/>
    <row r="210641" ht="15" customHeight="1" x14ac:dyDescent="0.25"/>
    <row r="210649" ht="15" customHeight="1" x14ac:dyDescent="0.25"/>
    <row r="210657" ht="15" customHeight="1" x14ac:dyDescent="0.25"/>
    <row r="210665" ht="15" customHeight="1" x14ac:dyDescent="0.25"/>
    <row r="210673" ht="15" customHeight="1" x14ac:dyDescent="0.25"/>
    <row r="210681" ht="15" customHeight="1" x14ac:dyDescent="0.25"/>
    <row r="210689" ht="15" customHeight="1" x14ac:dyDescent="0.25"/>
    <row r="210697" ht="15" customHeight="1" x14ac:dyDescent="0.25"/>
    <row r="210705" ht="15" customHeight="1" x14ac:dyDescent="0.25"/>
    <row r="210713" ht="15" customHeight="1" x14ac:dyDescent="0.25"/>
    <row r="210721" ht="15" customHeight="1" x14ac:dyDescent="0.25"/>
    <row r="210729" ht="15" customHeight="1" x14ac:dyDescent="0.25"/>
    <row r="210737" ht="15" customHeight="1" x14ac:dyDescent="0.25"/>
    <row r="210745" ht="15" customHeight="1" x14ac:dyDescent="0.25"/>
    <row r="210753" ht="15" customHeight="1" x14ac:dyDescent="0.25"/>
    <row r="210761" ht="15" customHeight="1" x14ac:dyDescent="0.25"/>
    <row r="210769" ht="15" customHeight="1" x14ac:dyDescent="0.25"/>
    <row r="210777" ht="15" customHeight="1" x14ac:dyDescent="0.25"/>
    <row r="210785" ht="15" customHeight="1" x14ac:dyDescent="0.25"/>
    <row r="210793" ht="15" customHeight="1" x14ac:dyDescent="0.25"/>
    <row r="210801" ht="15" customHeight="1" x14ac:dyDescent="0.25"/>
    <row r="210809" ht="15" customHeight="1" x14ac:dyDescent="0.25"/>
    <row r="210817" ht="15" customHeight="1" x14ac:dyDescent="0.25"/>
    <row r="210825" ht="15" customHeight="1" x14ac:dyDescent="0.25"/>
    <row r="210833" ht="15" customHeight="1" x14ac:dyDescent="0.25"/>
    <row r="210841" ht="15" customHeight="1" x14ac:dyDescent="0.25"/>
    <row r="210849" ht="15" customHeight="1" x14ac:dyDescent="0.25"/>
    <row r="210857" ht="15" customHeight="1" x14ac:dyDescent="0.25"/>
    <row r="210865" ht="15" customHeight="1" x14ac:dyDescent="0.25"/>
    <row r="210873" ht="15" customHeight="1" x14ac:dyDescent="0.25"/>
    <row r="210881" ht="15" customHeight="1" x14ac:dyDescent="0.25"/>
    <row r="210889" ht="15" customHeight="1" x14ac:dyDescent="0.25"/>
    <row r="210897" ht="15" customHeight="1" x14ac:dyDescent="0.25"/>
    <row r="210905" ht="15" customHeight="1" x14ac:dyDescent="0.25"/>
    <row r="210913" ht="15" customHeight="1" x14ac:dyDescent="0.25"/>
    <row r="210921" ht="15" customHeight="1" x14ac:dyDescent="0.25"/>
    <row r="210929" ht="15" customHeight="1" x14ac:dyDescent="0.25"/>
    <row r="210937" ht="15" customHeight="1" x14ac:dyDescent="0.25"/>
    <row r="210945" ht="15" customHeight="1" x14ac:dyDescent="0.25"/>
    <row r="210953" ht="15" customHeight="1" x14ac:dyDescent="0.25"/>
    <row r="210961" ht="15" customHeight="1" x14ac:dyDescent="0.25"/>
    <row r="210969" ht="15" customHeight="1" x14ac:dyDescent="0.25"/>
    <row r="210977" ht="15" customHeight="1" x14ac:dyDescent="0.25"/>
    <row r="210985" ht="15" customHeight="1" x14ac:dyDescent="0.25"/>
    <row r="210993" ht="15" customHeight="1" x14ac:dyDescent="0.25"/>
    <row r="211001" ht="15" customHeight="1" x14ac:dyDescent="0.25"/>
    <row r="211009" ht="15" customHeight="1" x14ac:dyDescent="0.25"/>
    <row r="211017" ht="15" customHeight="1" x14ac:dyDescent="0.25"/>
    <row r="211025" ht="15" customHeight="1" x14ac:dyDescent="0.25"/>
    <row r="211033" ht="15" customHeight="1" x14ac:dyDescent="0.25"/>
    <row r="211041" ht="15" customHeight="1" x14ac:dyDescent="0.25"/>
    <row r="211049" ht="15" customHeight="1" x14ac:dyDescent="0.25"/>
    <row r="211057" ht="15" customHeight="1" x14ac:dyDescent="0.25"/>
    <row r="211065" ht="15" customHeight="1" x14ac:dyDescent="0.25"/>
    <row r="211073" ht="15" customHeight="1" x14ac:dyDescent="0.25"/>
    <row r="211081" ht="15" customHeight="1" x14ac:dyDescent="0.25"/>
    <row r="211089" ht="15" customHeight="1" x14ac:dyDescent="0.25"/>
    <row r="211097" ht="15" customHeight="1" x14ac:dyDescent="0.25"/>
    <row r="211105" ht="15" customHeight="1" x14ac:dyDescent="0.25"/>
    <row r="211113" ht="15" customHeight="1" x14ac:dyDescent="0.25"/>
    <row r="211121" ht="15" customHeight="1" x14ac:dyDescent="0.25"/>
    <row r="211129" ht="15" customHeight="1" x14ac:dyDescent="0.25"/>
    <row r="211137" ht="15" customHeight="1" x14ac:dyDescent="0.25"/>
    <row r="211145" ht="15" customHeight="1" x14ac:dyDescent="0.25"/>
    <row r="211153" ht="15" customHeight="1" x14ac:dyDescent="0.25"/>
    <row r="211161" ht="15" customHeight="1" x14ac:dyDescent="0.25"/>
    <row r="211169" ht="15" customHeight="1" x14ac:dyDescent="0.25"/>
    <row r="211177" ht="15" customHeight="1" x14ac:dyDescent="0.25"/>
    <row r="211185" ht="15" customHeight="1" x14ac:dyDescent="0.25"/>
    <row r="211193" ht="15" customHeight="1" x14ac:dyDescent="0.25"/>
    <row r="211201" ht="15" customHeight="1" x14ac:dyDescent="0.25"/>
    <row r="211209" ht="15" customHeight="1" x14ac:dyDescent="0.25"/>
    <row r="211217" ht="15" customHeight="1" x14ac:dyDescent="0.25"/>
    <row r="211225" ht="15" customHeight="1" x14ac:dyDescent="0.25"/>
    <row r="211233" ht="15" customHeight="1" x14ac:dyDescent="0.25"/>
    <row r="211241" ht="15" customHeight="1" x14ac:dyDescent="0.25"/>
    <row r="211249" ht="15" customHeight="1" x14ac:dyDescent="0.25"/>
    <row r="211257" ht="15" customHeight="1" x14ac:dyDescent="0.25"/>
    <row r="211265" ht="15" customHeight="1" x14ac:dyDescent="0.25"/>
    <row r="211273" ht="15" customHeight="1" x14ac:dyDescent="0.25"/>
    <row r="211281" ht="15" customHeight="1" x14ac:dyDescent="0.25"/>
    <row r="211289" ht="15" customHeight="1" x14ac:dyDescent="0.25"/>
    <row r="211297" ht="15" customHeight="1" x14ac:dyDescent="0.25"/>
    <row r="211305" ht="15" customHeight="1" x14ac:dyDescent="0.25"/>
    <row r="211313" ht="15" customHeight="1" x14ac:dyDescent="0.25"/>
    <row r="211321" ht="15" customHeight="1" x14ac:dyDescent="0.25"/>
    <row r="211329" ht="15" customHeight="1" x14ac:dyDescent="0.25"/>
    <row r="211337" ht="15" customHeight="1" x14ac:dyDescent="0.25"/>
    <row r="211345" ht="15" customHeight="1" x14ac:dyDescent="0.25"/>
    <row r="211353" ht="15" customHeight="1" x14ac:dyDescent="0.25"/>
    <row r="211361" ht="15" customHeight="1" x14ac:dyDescent="0.25"/>
    <row r="211369" ht="15" customHeight="1" x14ac:dyDescent="0.25"/>
    <row r="211377" ht="15" customHeight="1" x14ac:dyDescent="0.25"/>
    <row r="211385" ht="15" customHeight="1" x14ac:dyDescent="0.25"/>
    <row r="211393" ht="15" customHeight="1" x14ac:dyDescent="0.25"/>
    <row r="211401" ht="15" customHeight="1" x14ac:dyDescent="0.25"/>
    <row r="211409" ht="15" customHeight="1" x14ac:dyDescent="0.25"/>
    <row r="211417" ht="15" customHeight="1" x14ac:dyDescent="0.25"/>
    <row r="211425" ht="15" customHeight="1" x14ac:dyDescent="0.25"/>
    <row r="211433" ht="15" customHeight="1" x14ac:dyDescent="0.25"/>
    <row r="211441" ht="15" customHeight="1" x14ac:dyDescent="0.25"/>
    <row r="211449" ht="15" customHeight="1" x14ac:dyDescent="0.25"/>
    <row r="211457" ht="15" customHeight="1" x14ac:dyDescent="0.25"/>
    <row r="211465" ht="15" customHeight="1" x14ac:dyDescent="0.25"/>
    <row r="211473" ht="15" customHeight="1" x14ac:dyDescent="0.25"/>
    <row r="211481" ht="15" customHeight="1" x14ac:dyDescent="0.25"/>
    <row r="211489" ht="15" customHeight="1" x14ac:dyDescent="0.25"/>
    <row r="211497" ht="15" customHeight="1" x14ac:dyDescent="0.25"/>
    <row r="211505" ht="15" customHeight="1" x14ac:dyDescent="0.25"/>
    <row r="211513" ht="15" customHeight="1" x14ac:dyDescent="0.25"/>
    <row r="211521" ht="15" customHeight="1" x14ac:dyDescent="0.25"/>
    <row r="211529" ht="15" customHeight="1" x14ac:dyDescent="0.25"/>
    <row r="211537" ht="15" customHeight="1" x14ac:dyDescent="0.25"/>
    <row r="211545" ht="15" customHeight="1" x14ac:dyDescent="0.25"/>
    <row r="211553" ht="15" customHeight="1" x14ac:dyDescent="0.25"/>
    <row r="211561" ht="15" customHeight="1" x14ac:dyDescent="0.25"/>
    <row r="211569" ht="15" customHeight="1" x14ac:dyDescent="0.25"/>
    <row r="211577" ht="15" customHeight="1" x14ac:dyDescent="0.25"/>
    <row r="211585" ht="15" customHeight="1" x14ac:dyDescent="0.25"/>
    <row r="211593" ht="15" customHeight="1" x14ac:dyDescent="0.25"/>
    <row r="211601" ht="15" customHeight="1" x14ac:dyDescent="0.25"/>
    <row r="211609" ht="15" customHeight="1" x14ac:dyDescent="0.25"/>
    <row r="211617" ht="15" customHeight="1" x14ac:dyDescent="0.25"/>
    <row r="211625" ht="15" customHeight="1" x14ac:dyDescent="0.25"/>
    <row r="211633" ht="15" customHeight="1" x14ac:dyDescent="0.25"/>
    <row r="211641" ht="15" customHeight="1" x14ac:dyDescent="0.25"/>
    <row r="211649" ht="15" customHeight="1" x14ac:dyDescent="0.25"/>
    <row r="211657" ht="15" customHeight="1" x14ac:dyDescent="0.25"/>
    <row r="211665" ht="15" customHeight="1" x14ac:dyDescent="0.25"/>
    <row r="211673" ht="15" customHeight="1" x14ac:dyDescent="0.25"/>
    <row r="211681" ht="15" customHeight="1" x14ac:dyDescent="0.25"/>
    <row r="211689" ht="15" customHeight="1" x14ac:dyDescent="0.25"/>
    <row r="211697" ht="15" customHeight="1" x14ac:dyDescent="0.25"/>
    <row r="211705" ht="15" customHeight="1" x14ac:dyDescent="0.25"/>
    <row r="211713" ht="15" customHeight="1" x14ac:dyDescent="0.25"/>
    <row r="211721" ht="15" customHeight="1" x14ac:dyDescent="0.25"/>
    <row r="211729" ht="15" customHeight="1" x14ac:dyDescent="0.25"/>
    <row r="211737" ht="15" customHeight="1" x14ac:dyDescent="0.25"/>
    <row r="211745" ht="15" customHeight="1" x14ac:dyDescent="0.25"/>
    <row r="211753" ht="15" customHeight="1" x14ac:dyDescent="0.25"/>
    <row r="211761" ht="15" customHeight="1" x14ac:dyDescent="0.25"/>
    <row r="211769" ht="15" customHeight="1" x14ac:dyDescent="0.25"/>
    <row r="211777" ht="15" customHeight="1" x14ac:dyDescent="0.25"/>
    <row r="211785" ht="15" customHeight="1" x14ac:dyDescent="0.25"/>
    <row r="211793" ht="15" customHeight="1" x14ac:dyDescent="0.25"/>
    <row r="211801" ht="15" customHeight="1" x14ac:dyDescent="0.25"/>
    <row r="211809" ht="15" customHeight="1" x14ac:dyDescent="0.25"/>
    <row r="211817" ht="15" customHeight="1" x14ac:dyDescent="0.25"/>
    <row r="211825" ht="15" customHeight="1" x14ac:dyDescent="0.25"/>
    <row r="211833" ht="15" customHeight="1" x14ac:dyDescent="0.25"/>
    <row r="211841" ht="15" customHeight="1" x14ac:dyDescent="0.25"/>
    <row r="211849" ht="15" customHeight="1" x14ac:dyDescent="0.25"/>
    <row r="211857" ht="15" customHeight="1" x14ac:dyDescent="0.25"/>
    <row r="211865" ht="15" customHeight="1" x14ac:dyDescent="0.25"/>
    <row r="211873" ht="15" customHeight="1" x14ac:dyDescent="0.25"/>
    <row r="211881" ht="15" customHeight="1" x14ac:dyDescent="0.25"/>
    <row r="211889" ht="15" customHeight="1" x14ac:dyDescent="0.25"/>
    <row r="211897" ht="15" customHeight="1" x14ac:dyDescent="0.25"/>
    <row r="211905" ht="15" customHeight="1" x14ac:dyDescent="0.25"/>
    <row r="211913" ht="15" customHeight="1" x14ac:dyDescent="0.25"/>
    <row r="211921" ht="15" customHeight="1" x14ac:dyDescent="0.25"/>
    <row r="211929" ht="15" customHeight="1" x14ac:dyDescent="0.25"/>
    <row r="211937" ht="15" customHeight="1" x14ac:dyDescent="0.25"/>
    <row r="211945" ht="15" customHeight="1" x14ac:dyDescent="0.25"/>
    <row r="211953" ht="15" customHeight="1" x14ac:dyDescent="0.25"/>
    <row r="211961" ht="15" customHeight="1" x14ac:dyDescent="0.25"/>
    <row r="211969" ht="15" customHeight="1" x14ac:dyDescent="0.25"/>
    <row r="211977" ht="15" customHeight="1" x14ac:dyDescent="0.25"/>
    <row r="211985" ht="15" customHeight="1" x14ac:dyDescent="0.25"/>
    <row r="211993" ht="15" customHeight="1" x14ac:dyDescent="0.25"/>
    <row r="212001" ht="15" customHeight="1" x14ac:dyDescent="0.25"/>
    <row r="212009" ht="15" customHeight="1" x14ac:dyDescent="0.25"/>
    <row r="212017" ht="15" customHeight="1" x14ac:dyDescent="0.25"/>
    <row r="212025" ht="15" customHeight="1" x14ac:dyDescent="0.25"/>
    <row r="212033" ht="15" customHeight="1" x14ac:dyDescent="0.25"/>
    <row r="212041" ht="15" customHeight="1" x14ac:dyDescent="0.25"/>
    <row r="212049" ht="15" customHeight="1" x14ac:dyDescent="0.25"/>
    <row r="212057" ht="15" customHeight="1" x14ac:dyDescent="0.25"/>
    <row r="212065" ht="15" customHeight="1" x14ac:dyDescent="0.25"/>
    <row r="212073" ht="15" customHeight="1" x14ac:dyDescent="0.25"/>
    <row r="212081" ht="15" customHeight="1" x14ac:dyDescent="0.25"/>
    <row r="212089" ht="15" customHeight="1" x14ac:dyDescent="0.25"/>
    <row r="212097" ht="15" customHeight="1" x14ac:dyDescent="0.25"/>
    <row r="212105" ht="15" customHeight="1" x14ac:dyDescent="0.25"/>
    <row r="212113" ht="15" customHeight="1" x14ac:dyDescent="0.25"/>
    <row r="212121" ht="15" customHeight="1" x14ac:dyDescent="0.25"/>
    <row r="212129" ht="15" customHeight="1" x14ac:dyDescent="0.25"/>
    <row r="212137" ht="15" customHeight="1" x14ac:dyDescent="0.25"/>
    <row r="212145" ht="15" customHeight="1" x14ac:dyDescent="0.25"/>
    <row r="212153" ht="15" customHeight="1" x14ac:dyDescent="0.25"/>
    <row r="212161" ht="15" customHeight="1" x14ac:dyDescent="0.25"/>
    <row r="212169" ht="15" customHeight="1" x14ac:dyDescent="0.25"/>
    <row r="212177" ht="15" customHeight="1" x14ac:dyDescent="0.25"/>
    <row r="212185" ht="15" customHeight="1" x14ac:dyDescent="0.25"/>
    <row r="212193" ht="15" customHeight="1" x14ac:dyDescent="0.25"/>
    <row r="212201" ht="15" customHeight="1" x14ac:dyDescent="0.25"/>
    <row r="212209" ht="15" customHeight="1" x14ac:dyDescent="0.25"/>
    <row r="212217" ht="15" customHeight="1" x14ac:dyDescent="0.25"/>
    <row r="212225" ht="15" customHeight="1" x14ac:dyDescent="0.25"/>
    <row r="212233" ht="15" customHeight="1" x14ac:dyDescent="0.25"/>
    <row r="212241" ht="15" customHeight="1" x14ac:dyDescent="0.25"/>
    <row r="212249" ht="15" customHeight="1" x14ac:dyDescent="0.25"/>
    <row r="212257" ht="15" customHeight="1" x14ac:dyDescent="0.25"/>
    <row r="212265" ht="15" customHeight="1" x14ac:dyDescent="0.25"/>
    <row r="212273" ht="15" customHeight="1" x14ac:dyDescent="0.25"/>
    <row r="212281" ht="15" customHeight="1" x14ac:dyDescent="0.25"/>
    <row r="212289" ht="15" customHeight="1" x14ac:dyDescent="0.25"/>
    <row r="212297" ht="15" customHeight="1" x14ac:dyDescent="0.25"/>
    <row r="212305" ht="15" customHeight="1" x14ac:dyDescent="0.25"/>
    <row r="212313" ht="15" customHeight="1" x14ac:dyDescent="0.25"/>
    <row r="212321" ht="15" customHeight="1" x14ac:dyDescent="0.25"/>
    <row r="212329" ht="15" customHeight="1" x14ac:dyDescent="0.25"/>
    <row r="212337" ht="15" customHeight="1" x14ac:dyDescent="0.25"/>
    <row r="212345" ht="15" customHeight="1" x14ac:dyDescent="0.25"/>
    <row r="212353" ht="15" customHeight="1" x14ac:dyDescent="0.25"/>
    <row r="212361" ht="15" customHeight="1" x14ac:dyDescent="0.25"/>
    <row r="212369" ht="15" customHeight="1" x14ac:dyDescent="0.25"/>
    <row r="212377" ht="15" customHeight="1" x14ac:dyDescent="0.25"/>
    <row r="212385" ht="15" customHeight="1" x14ac:dyDescent="0.25"/>
    <row r="212393" ht="15" customHeight="1" x14ac:dyDescent="0.25"/>
    <row r="212401" ht="15" customHeight="1" x14ac:dyDescent="0.25"/>
    <row r="212409" ht="15" customHeight="1" x14ac:dyDescent="0.25"/>
    <row r="212417" ht="15" customHeight="1" x14ac:dyDescent="0.25"/>
    <row r="212425" ht="15" customHeight="1" x14ac:dyDescent="0.25"/>
    <row r="212433" ht="15" customHeight="1" x14ac:dyDescent="0.25"/>
    <row r="212441" ht="15" customHeight="1" x14ac:dyDescent="0.25"/>
    <row r="212449" ht="15" customHeight="1" x14ac:dyDescent="0.25"/>
    <row r="212457" ht="15" customHeight="1" x14ac:dyDescent="0.25"/>
    <row r="212465" ht="15" customHeight="1" x14ac:dyDescent="0.25"/>
    <row r="212473" ht="15" customHeight="1" x14ac:dyDescent="0.25"/>
    <row r="212481" ht="15" customHeight="1" x14ac:dyDescent="0.25"/>
    <row r="212489" ht="15" customHeight="1" x14ac:dyDescent="0.25"/>
    <row r="212497" ht="15" customHeight="1" x14ac:dyDescent="0.25"/>
    <row r="212505" ht="15" customHeight="1" x14ac:dyDescent="0.25"/>
    <row r="212513" ht="15" customHeight="1" x14ac:dyDescent="0.25"/>
    <row r="212521" ht="15" customHeight="1" x14ac:dyDescent="0.25"/>
    <row r="212529" ht="15" customHeight="1" x14ac:dyDescent="0.25"/>
    <row r="212537" ht="15" customHeight="1" x14ac:dyDescent="0.25"/>
    <row r="212545" ht="15" customHeight="1" x14ac:dyDescent="0.25"/>
    <row r="212553" ht="15" customHeight="1" x14ac:dyDescent="0.25"/>
    <row r="212561" ht="15" customHeight="1" x14ac:dyDescent="0.25"/>
    <row r="212569" ht="15" customHeight="1" x14ac:dyDescent="0.25"/>
    <row r="212577" ht="15" customHeight="1" x14ac:dyDescent="0.25"/>
    <row r="212585" ht="15" customHeight="1" x14ac:dyDescent="0.25"/>
    <row r="212593" ht="15" customHeight="1" x14ac:dyDescent="0.25"/>
    <row r="212601" ht="15" customHeight="1" x14ac:dyDescent="0.25"/>
    <row r="212609" ht="15" customHeight="1" x14ac:dyDescent="0.25"/>
    <row r="212617" ht="15" customHeight="1" x14ac:dyDescent="0.25"/>
    <row r="212625" ht="15" customHeight="1" x14ac:dyDescent="0.25"/>
    <row r="212633" ht="15" customHeight="1" x14ac:dyDescent="0.25"/>
    <row r="212641" ht="15" customHeight="1" x14ac:dyDescent="0.25"/>
    <row r="212649" ht="15" customHeight="1" x14ac:dyDescent="0.25"/>
    <row r="212657" ht="15" customHeight="1" x14ac:dyDescent="0.25"/>
    <row r="212665" ht="15" customHeight="1" x14ac:dyDescent="0.25"/>
    <row r="212673" ht="15" customHeight="1" x14ac:dyDescent="0.25"/>
    <row r="212681" ht="15" customHeight="1" x14ac:dyDescent="0.25"/>
    <row r="212689" ht="15" customHeight="1" x14ac:dyDescent="0.25"/>
    <row r="212697" ht="15" customHeight="1" x14ac:dyDescent="0.25"/>
    <row r="212705" ht="15" customHeight="1" x14ac:dyDescent="0.25"/>
    <row r="212713" ht="15" customHeight="1" x14ac:dyDescent="0.25"/>
    <row r="212721" ht="15" customHeight="1" x14ac:dyDescent="0.25"/>
    <row r="212729" ht="15" customHeight="1" x14ac:dyDescent="0.25"/>
    <row r="212737" ht="15" customHeight="1" x14ac:dyDescent="0.25"/>
    <row r="212745" ht="15" customHeight="1" x14ac:dyDescent="0.25"/>
    <row r="212753" ht="15" customHeight="1" x14ac:dyDescent="0.25"/>
    <row r="212761" ht="15" customHeight="1" x14ac:dyDescent="0.25"/>
    <row r="212769" ht="15" customHeight="1" x14ac:dyDescent="0.25"/>
    <row r="212777" ht="15" customHeight="1" x14ac:dyDescent="0.25"/>
    <row r="212785" ht="15" customHeight="1" x14ac:dyDescent="0.25"/>
    <row r="212793" ht="15" customHeight="1" x14ac:dyDescent="0.25"/>
    <row r="212801" ht="15" customHeight="1" x14ac:dyDescent="0.25"/>
    <row r="212809" ht="15" customHeight="1" x14ac:dyDescent="0.25"/>
    <row r="212817" ht="15" customHeight="1" x14ac:dyDescent="0.25"/>
    <row r="212825" ht="15" customHeight="1" x14ac:dyDescent="0.25"/>
    <row r="212833" ht="15" customHeight="1" x14ac:dyDescent="0.25"/>
    <row r="212841" ht="15" customHeight="1" x14ac:dyDescent="0.25"/>
    <row r="212849" ht="15" customHeight="1" x14ac:dyDescent="0.25"/>
    <row r="212857" ht="15" customHeight="1" x14ac:dyDescent="0.25"/>
    <row r="212865" ht="15" customHeight="1" x14ac:dyDescent="0.25"/>
    <row r="212873" ht="15" customHeight="1" x14ac:dyDescent="0.25"/>
    <row r="212881" ht="15" customHeight="1" x14ac:dyDescent="0.25"/>
    <row r="212889" ht="15" customHeight="1" x14ac:dyDescent="0.25"/>
    <row r="212897" ht="15" customHeight="1" x14ac:dyDescent="0.25"/>
    <row r="212905" ht="15" customHeight="1" x14ac:dyDescent="0.25"/>
    <row r="212913" ht="15" customHeight="1" x14ac:dyDescent="0.25"/>
    <row r="212921" ht="15" customHeight="1" x14ac:dyDescent="0.25"/>
    <row r="212929" ht="15" customHeight="1" x14ac:dyDescent="0.25"/>
    <row r="212937" ht="15" customHeight="1" x14ac:dyDescent="0.25"/>
    <row r="212945" ht="15" customHeight="1" x14ac:dyDescent="0.25"/>
    <row r="212953" ht="15" customHeight="1" x14ac:dyDescent="0.25"/>
    <row r="212961" ht="15" customHeight="1" x14ac:dyDescent="0.25"/>
    <row r="212969" ht="15" customHeight="1" x14ac:dyDescent="0.25"/>
    <row r="212977" ht="15" customHeight="1" x14ac:dyDescent="0.25"/>
    <row r="212985" ht="15" customHeight="1" x14ac:dyDescent="0.25"/>
    <row r="212993" ht="15" customHeight="1" x14ac:dyDescent="0.25"/>
    <row r="213001" ht="15" customHeight="1" x14ac:dyDescent="0.25"/>
    <row r="213009" ht="15" customHeight="1" x14ac:dyDescent="0.25"/>
    <row r="213017" ht="15" customHeight="1" x14ac:dyDescent="0.25"/>
    <row r="213025" ht="15" customHeight="1" x14ac:dyDescent="0.25"/>
    <row r="213033" ht="15" customHeight="1" x14ac:dyDescent="0.25"/>
    <row r="213041" ht="15" customHeight="1" x14ac:dyDescent="0.25"/>
    <row r="213049" ht="15" customHeight="1" x14ac:dyDescent="0.25"/>
    <row r="213057" ht="15" customHeight="1" x14ac:dyDescent="0.25"/>
    <row r="213065" ht="15" customHeight="1" x14ac:dyDescent="0.25"/>
    <row r="213073" ht="15" customHeight="1" x14ac:dyDescent="0.25"/>
    <row r="213081" ht="15" customHeight="1" x14ac:dyDescent="0.25"/>
    <row r="213089" ht="15" customHeight="1" x14ac:dyDescent="0.25"/>
    <row r="213097" ht="15" customHeight="1" x14ac:dyDescent="0.25"/>
    <row r="213105" ht="15" customHeight="1" x14ac:dyDescent="0.25"/>
    <row r="213113" ht="15" customHeight="1" x14ac:dyDescent="0.25"/>
    <row r="213121" ht="15" customHeight="1" x14ac:dyDescent="0.25"/>
    <row r="213129" ht="15" customHeight="1" x14ac:dyDescent="0.25"/>
    <row r="213137" ht="15" customHeight="1" x14ac:dyDescent="0.25"/>
    <row r="213145" ht="15" customHeight="1" x14ac:dyDescent="0.25"/>
    <row r="213153" ht="15" customHeight="1" x14ac:dyDescent="0.25"/>
    <row r="213161" ht="15" customHeight="1" x14ac:dyDescent="0.25"/>
    <row r="213169" ht="15" customHeight="1" x14ac:dyDescent="0.25"/>
    <row r="213177" ht="15" customHeight="1" x14ac:dyDescent="0.25"/>
    <row r="213185" ht="15" customHeight="1" x14ac:dyDescent="0.25"/>
    <row r="213193" ht="15" customHeight="1" x14ac:dyDescent="0.25"/>
    <row r="213201" ht="15" customHeight="1" x14ac:dyDescent="0.25"/>
    <row r="213209" ht="15" customHeight="1" x14ac:dyDescent="0.25"/>
    <row r="213217" ht="15" customHeight="1" x14ac:dyDescent="0.25"/>
    <row r="213225" ht="15" customHeight="1" x14ac:dyDescent="0.25"/>
    <row r="213233" ht="15" customHeight="1" x14ac:dyDescent="0.25"/>
    <row r="213241" ht="15" customHeight="1" x14ac:dyDescent="0.25"/>
    <row r="213249" ht="15" customHeight="1" x14ac:dyDescent="0.25"/>
    <row r="213257" ht="15" customHeight="1" x14ac:dyDescent="0.25"/>
    <row r="213265" ht="15" customHeight="1" x14ac:dyDescent="0.25"/>
    <row r="213273" ht="15" customHeight="1" x14ac:dyDescent="0.25"/>
    <row r="213281" ht="15" customHeight="1" x14ac:dyDescent="0.25"/>
    <row r="213289" ht="15" customHeight="1" x14ac:dyDescent="0.25"/>
    <row r="213297" ht="15" customHeight="1" x14ac:dyDescent="0.25"/>
    <row r="213305" ht="15" customHeight="1" x14ac:dyDescent="0.25"/>
    <row r="213313" ht="15" customHeight="1" x14ac:dyDescent="0.25"/>
    <row r="213321" ht="15" customHeight="1" x14ac:dyDescent="0.25"/>
    <row r="213329" ht="15" customHeight="1" x14ac:dyDescent="0.25"/>
    <row r="213337" ht="15" customHeight="1" x14ac:dyDescent="0.25"/>
    <row r="213345" ht="15" customHeight="1" x14ac:dyDescent="0.25"/>
    <row r="213353" ht="15" customHeight="1" x14ac:dyDescent="0.25"/>
    <row r="213361" ht="15" customHeight="1" x14ac:dyDescent="0.25"/>
    <row r="213369" ht="15" customHeight="1" x14ac:dyDescent="0.25"/>
    <row r="213377" ht="15" customHeight="1" x14ac:dyDescent="0.25"/>
    <row r="213385" ht="15" customHeight="1" x14ac:dyDescent="0.25"/>
    <row r="213393" ht="15" customHeight="1" x14ac:dyDescent="0.25"/>
    <row r="213401" ht="15" customHeight="1" x14ac:dyDescent="0.25"/>
    <row r="213409" ht="15" customHeight="1" x14ac:dyDescent="0.25"/>
    <row r="213417" ht="15" customHeight="1" x14ac:dyDescent="0.25"/>
    <row r="213425" ht="15" customHeight="1" x14ac:dyDescent="0.25"/>
    <row r="213433" ht="15" customHeight="1" x14ac:dyDescent="0.25"/>
    <row r="213441" ht="15" customHeight="1" x14ac:dyDescent="0.25"/>
    <row r="213449" ht="15" customHeight="1" x14ac:dyDescent="0.25"/>
    <row r="213457" ht="15" customHeight="1" x14ac:dyDescent="0.25"/>
    <row r="213465" ht="15" customHeight="1" x14ac:dyDescent="0.25"/>
    <row r="213473" ht="15" customHeight="1" x14ac:dyDescent="0.25"/>
    <row r="213481" ht="15" customHeight="1" x14ac:dyDescent="0.25"/>
    <row r="213489" ht="15" customHeight="1" x14ac:dyDescent="0.25"/>
    <row r="213497" ht="15" customHeight="1" x14ac:dyDescent="0.25"/>
    <row r="213505" ht="15" customHeight="1" x14ac:dyDescent="0.25"/>
    <row r="213513" ht="15" customHeight="1" x14ac:dyDescent="0.25"/>
    <row r="213521" ht="15" customHeight="1" x14ac:dyDescent="0.25"/>
    <row r="213529" ht="15" customHeight="1" x14ac:dyDescent="0.25"/>
    <row r="213537" ht="15" customHeight="1" x14ac:dyDescent="0.25"/>
    <row r="213545" ht="15" customHeight="1" x14ac:dyDescent="0.25"/>
    <row r="213553" ht="15" customHeight="1" x14ac:dyDescent="0.25"/>
    <row r="213561" ht="15" customHeight="1" x14ac:dyDescent="0.25"/>
    <row r="213569" ht="15" customHeight="1" x14ac:dyDescent="0.25"/>
    <row r="213577" ht="15" customHeight="1" x14ac:dyDescent="0.25"/>
    <row r="213585" ht="15" customHeight="1" x14ac:dyDescent="0.25"/>
    <row r="213593" ht="15" customHeight="1" x14ac:dyDescent="0.25"/>
    <row r="213601" ht="15" customHeight="1" x14ac:dyDescent="0.25"/>
    <row r="213609" ht="15" customHeight="1" x14ac:dyDescent="0.25"/>
    <row r="213617" ht="15" customHeight="1" x14ac:dyDescent="0.25"/>
    <row r="213625" ht="15" customHeight="1" x14ac:dyDescent="0.25"/>
    <row r="213633" ht="15" customHeight="1" x14ac:dyDescent="0.25"/>
    <row r="213641" ht="15" customHeight="1" x14ac:dyDescent="0.25"/>
    <row r="213649" ht="15" customHeight="1" x14ac:dyDescent="0.25"/>
    <row r="213657" ht="15" customHeight="1" x14ac:dyDescent="0.25"/>
    <row r="213665" ht="15" customHeight="1" x14ac:dyDescent="0.25"/>
    <row r="213673" ht="15" customHeight="1" x14ac:dyDescent="0.25"/>
    <row r="213681" ht="15" customHeight="1" x14ac:dyDescent="0.25"/>
    <row r="213689" ht="15" customHeight="1" x14ac:dyDescent="0.25"/>
    <row r="213697" ht="15" customHeight="1" x14ac:dyDescent="0.25"/>
    <row r="213705" ht="15" customHeight="1" x14ac:dyDescent="0.25"/>
    <row r="213713" ht="15" customHeight="1" x14ac:dyDescent="0.25"/>
    <row r="213721" ht="15" customHeight="1" x14ac:dyDescent="0.25"/>
    <row r="213729" ht="15" customHeight="1" x14ac:dyDescent="0.25"/>
    <row r="213737" ht="15" customHeight="1" x14ac:dyDescent="0.25"/>
    <row r="213745" ht="15" customHeight="1" x14ac:dyDescent="0.25"/>
    <row r="213753" ht="15" customHeight="1" x14ac:dyDescent="0.25"/>
    <row r="213761" ht="15" customHeight="1" x14ac:dyDescent="0.25"/>
    <row r="213769" ht="15" customHeight="1" x14ac:dyDescent="0.25"/>
    <row r="213777" ht="15" customHeight="1" x14ac:dyDescent="0.25"/>
    <row r="213785" ht="15" customHeight="1" x14ac:dyDescent="0.25"/>
    <row r="213793" ht="15" customHeight="1" x14ac:dyDescent="0.25"/>
    <row r="213801" ht="15" customHeight="1" x14ac:dyDescent="0.25"/>
    <row r="213809" ht="15" customHeight="1" x14ac:dyDescent="0.25"/>
    <row r="213817" ht="15" customHeight="1" x14ac:dyDescent="0.25"/>
    <row r="213825" ht="15" customHeight="1" x14ac:dyDescent="0.25"/>
    <row r="213833" ht="15" customHeight="1" x14ac:dyDescent="0.25"/>
    <row r="213841" ht="15" customHeight="1" x14ac:dyDescent="0.25"/>
    <row r="213849" ht="15" customHeight="1" x14ac:dyDescent="0.25"/>
    <row r="213857" ht="15" customHeight="1" x14ac:dyDescent="0.25"/>
    <row r="213865" ht="15" customHeight="1" x14ac:dyDescent="0.25"/>
    <row r="213873" ht="15" customHeight="1" x14ac:dyDescent="0.25"/>
    <row r="213881" ht="15" customHeight="1" x14ac:dyDescent="0.25"/>
    <row r="213889" ht="15" customHeight="1" x14ac:dyDescent="0.25"/>
    <row r="213897" ht="15" customHeight="1" x14ac:dyDescent="0.25"/>
    <row r="213905" ht="15" customHeight="1" x14ac:dyDescent="0.25"/>
    <row r="213913" ht="15" customHeight="1" x14ac:dyDescent="0.25"/>
    <row r="213921" ht="15" customHeight="1" x14ac:dyDescent="0.25"/>
    <row r="213929" ht="15" customHeight="1" x14ac:dyDescent="0.25"/>
    <row r="213937" ht="15" customHeight="1" x14ac:dyDescent="0.25"/>
    <row r="213945" ht="15" customHeight="1" x14ac:dyDescent="0.25"/>
    <row r="213953" ht="15" customHeight="1" x14ac:dyDescent="0.25"/>
    <row r="213961" ht="15" customHeight="1" x14ac:dyDescent="0.25"/>
    <row r="213969" ht="15" customHeight="1" x14ac:dyDescent="0.25"/>
    <row r="213977" ht="15" customHeight="1" x14ac:dyDescent="0.25"/>
    <row r="213985" ht="15" customHeight="1" x14ac:dyDescent="0.25"/>
    <row r="213993" ht="15" customHeight="1" x14ac:dyDescent="0.25"/>
    <row r="214001" ht="15" customHeight="1" x14ac:dyDescent="0.25"/>
    <row r="214009" ht="15" customHeight="1" x14ac:dyDescent="0.25"/>
    <row r="214017" ht="15" customHeight="1" x14ac:dyDescent="0.25"/>
    <row r="214025" ht="15" customHeight="1" x14ac:dyDescent="0.25"/>
    <row r="214033" ht="15" customHeight="1" x14ac:dyDescent="0.25"/>
    <row r="214041" ht="15" customHeight="1" x14ac:dyDescent="0.25"/>
    <row r="214049" ht="15" customHeight="1" x14ac:dyDescent="0.25"/>
    <row r="214057" ht="15" customHeight="1" x14ac:dyDescent="0.25"/>
    <row r="214065" ht="15" customHeight="1" x14ac:dyDescent="0.25"/>
    <row r="214073" ht="15" customHeight="1" x14ac:dyDescent="0.25"/>
    <row r="214081" ht="15" customHeight="1" x14ac:dyDescent="0.25"/>
    <row r="214089" ht="15" customHeight="1" x14ac:dyDescent="0.25"/>
    <row r="214097" ht="15" customHeight="1" x14ac:dyDescent="0.25"/>
    <row r="214105" ht="15" customHeight="1" x14ac:dyDescent="0.25"/>
    <row r="214113" ht="15" customHeight="1" x14ac:dyDescent="0.25"/>
    <row r="214121" ht="15" customHeight="1" x14ac:dyDescent="0.25"/>
    <row r="214129" ht="15" customHeight="1" x14ac:dyDescent="0.25"/>
    <row r="214137" ht="15" customHeight="1" x14ac:dyDescent="0.25"/>
    <row r="214145" ht="15" customHeight="1" x14ac:dyDescent="0.25"/>
    <row r="214153" ht="15" customHeight="1" x14ac:dyDescent="0.25"/>
    <row r="214161" ht="15" customHeight="1" x14ac:dyDescent="0.25"/>
    <row r="214169" ht="15" customHeight="1" x14ac:dyDescent="0.25"/>
    <row r="214177" ht="15" customHeight="1" x14ac:dyDescent="0.25"/>
    <row r="214185" ht="15" customHeight="1" x14ac:dyDescent="0.25"/>
    <row r="214193" ht="15" customHeight="1" x14ac:dyDescent="0.25"/>
    <row r="214201" ht="15" customHeight="1" x14ac:dyDescent="0.25"/>
    <row r="214209" ht="15" customHeight="1" x14ac:dyDescent="0.25"/>
    <row r="214217" ht="15" customHeight="1" x14ac:dyDescent="0.25"/>
    <row r="214225" ht="15" customHeight="1" x14ac:dyDescent="0.25"/>
    <row r="214233" ht="15" customHeight="1" x14ac:dyDescent="0.25"/>
    <row r="214241" ht="15" customHeight="1" x14ac:dyDescent="0.25"/>
    <row r="214249" ht="15" customHeight="1" x14ac:dyDescent="0.25"/>
    <row r="214257" ht="15" customHeight="1" x14ac:dyDescent="0.25"/>
    <row r="214265" ht="15" customHeight="1" x14ac:dyDescent="0.25"/>
    <row r="214273" ht="15" customHeight="1" x14ac:dyDescent="0.25"/>
    <row r="214281" ht="15" customHeight="1" x14ac:dyDescent="0.25"/>
    <row r="214289" ht="15" customHeight="1" x14ac:dyDescent="0.25"/>
    <row r="214297" ht="15" customHeight="1" x14ac:dyDescent="0.25"/>
    <row r="214305" ht="15" customHeight="1" x14ac:dyDescent="0.25"/>
    <row r="214313" ht="15" customHeight="1" x14ac:dyDescent="0.25"/>
    <row r="214321" ht="15" customHeight="1" x14ac:dyDescent="0.25"/>
    <row r="214329" ht="15" customHeight="1" x14ac:dyDescent="0.25"/>
    <row r="214337" ht="15" customHeight="1" x14ac:dyDescent="0.25"/>
    <row r="214345" ht="15" customHeight="1" x14ac:dyDescent="0.25"/>
    <row r="214353" ht="15" customHeight="1" x14ac:dyDescent="0.25"/>
    <row r="214361" ht="15" customHeight="1" x14ac:dyDescent="0.25"/>
    <row r="214369" ht="15" customHeight="1" x14ac:dyDescent="0.25"/>
    <row r="214377" ht="15" customHeight="1" x14ac:dyDescent="0.25"/>
    <row r="214385" ht="15" customHeight="1" x14ac:dyDescent="0.25"/>
    <row r="214393" ht="15" customHeight="1" x14ac:dyDescent="0.25"/>
    <row r="214401" ht="15" customHeight="1" x14ac:dyDescent="0.25"/>
    <row r="214409" ht="15" customHeight="1" x14ac:dyDescent="0.25"/>
    <row r="214417" ht="15" customHeight="1" x14ac:dyDescent="0.25"/>
    <row r="214425" ht="15" customHeight="1" x14ac:dyDescent="0.25"/>
    <row r="214433" ht="15" customHeight="1" x14ac:dyDescent="0.25"/>
    <row r="214441" ht="15" customHeight="1" x14ac:dyDescent="0.25"/>
    <row r="214449" ht="15" customHeight="1" x14ac:dyDescent="0.25"/>
    <row r="214457" ht="15" customHeight="1" x14ac:dyDescent="0.25"/>
    <row r="214465" ht="15" customHeight="1" x14ac:dyDescent="0.25"/>
    <row r="214473" ht="15" customHeight="1" x14ac:dyDescent="0.25"/>
    <row r="214481" ht="15" customHeight="1" x14ac:dyDescent="0.25"/>
    <row r="214489" ht="15" customHeight="1" x14ac:dyDescent="0.25"/>
    <row r="214497" ht="15" customHeight="1" x14ac:dyDescent="0.25"/>
    <row r="214505" ht="15" customHeight="1" x14ac:dyDescent="0.25"/>
    <row r="214513" ht="15" customHeight="1" x14ac:dyDescent="0.25"/>
    <row r="214521" ht="15" customHeight="1" x14ac:dyDescent="0.25"/>
    <row r="214529" ht="15" customHeight="1" x14ac:dyDescent="0.25"/>
    <row r="214537" ht="15" customHeight="1" x14ac:dyDescent="0.25"/>
    <row r="214545" ht="15" customHeight="1" x14ac:dyDescent="0.25"/>
    <row r="214553" ht="15" customHeight="1" x14ac:dyDescent="0.25"/>
    <row r="214561" ht="15" customHeight="1" x14ac:dyDescent="0.25"/>
    <row r="214569" ht="15" customHeight="1" x14ac:dyDescent="0.25"/>
    <row r="214577" ht="15" customHeight="1" x14ac:dyDescent="0.25"/>
    <row r="214585" ht="15" customHeight="1" x14ac:dyDescent="0.25"/>
    <row r="214593" ht="15" customHeight="1" x14ac:dyDescent="0.25"/>
    <row r="214601" ht="15" customHeight="1" x14ac:dyDescent="0.25"/>
    <row r="214609" ht="15" customHeight="1" x14ac:dyDescent="0.25"/>
    <row r="214617" ht="15" customHeight="1" x14ac:dyDescent="0.25"/>
    <row r="214625" ht="15" customHeight="1" x14ac:dyDescent="0.25"/>
    <row r="214633" ht="15" customHeight="1" x14ac:dyDescent="0.25"/>
    <row r="214641" ht="15" customHeight="1" x14ac:dyDescent="0.25"/>
    <row r="214649" ht="15" customHeight="1" x14ac:dyDescent="0.25"/>
    <row r="214657" ht="15" customHeight="1" x14ac:dyDescent="0.25"/>
    <row r="214665" ht="15" customHeight="1" x14ac:dyDescent="0.25"/>
    <row r="214673" ht="15" customHeight="1" x14ac:dyDescent="0.25"/>
    <row r="214681" ht="15" customHeight="1" x14ac:dyDescent="0.25"/>
    <row r="214689" ht="15" customHeight="1" x14ac:dyDescent="0.25"/>
    <row r="214697" ht="15" customHeight="1" x14ac:dyDescent="0.25"/>
    <row r="214705" ht="15" customHeight="1" x14ac:dyDescent="0.25"/>
    <row r="214713" ht="15" customHeight="1" x14ac:dyDescent="0.25"/>
    <row r="214721" ht="15" customHeight="1" x14ac:dyDescent="0.25"/>
    <row r="214729" ht="15" customHeight="1" x14ac:dyDescent="0.25"/>
    <row r="214737" ht="15" customHeight="1" x14ac:dyDescent="0.25"/>
    <row r="214745" ht="15" customHeight="1" x14ac:dyDescent="0.25"/>
    <row r="214753" ht="15" customHeight="1" x14ac:dyDescent="0.25"/>
    <row r="214761" ht="15" customHeight="1" x14ac:dyDescent="0.25"/>
    <row r="214769" ht="15" customHeight="1" x14ac:dyDescent="0.25"/>
    <row r="214777" ht="15" customHeight="1" x14ac:dyDescent="0.25"/>
    <row r="214785" ht="15" customHeight="1" x14ac:dyDescent="0.25"/>
    <row r="214793" ht="15" customHeight="1" x14ac:dyDescent="0.25"/>
    <row r="214801" ht="15" customHeight="1" x14ac:dyDescent="0.25"/>
    <row r="214809" ht="15" customHeight="1" x14ac:dyDescent="0.25"/>
    <row r="214817" ht="15" customHeight="1" x14ac:dyDescent="0.25"/>
    <row r="214825" ht="15" customHeight="1" x14ac:dyDescent="0.25"/>
    <row r="214833" ht="15" customHeight="1" x14ac:dyDescent="0.25"/>
    <row r="214841" ht="15" customHeight="1" x14ac:dyDescent="0.25"/>
    <row r="214849" ht="15" customHeight="1" x14ac:dyDescent="0.25"/>
    <row r="214857" ht="15" customHeight="1" x14ac:dyDescent="0.25"/>
    <row r="214865" ht="15" customHeight="1" x14ac:dyDescent="0.25"/>
    <row r="214873" ht="15" customHeight="1" x14ac:dyDescent="0.25"/>
    <row r="214881" ht="15" customHeight="1" x14ac:dyDescent="0.25"/>
    <row r="214889" ht="15" customHeight="1" x14ac:dyDescent="0.25"/>
    <row r="214897" ht="15" customHeight="1" x14ac:dyDescent="0.25"/>
    <row r="214905" ht="15" customHeight="1" x14ac:dyDescent="0.25"/>
    <row r="214913" ht="15" customHeight="1" x14ac:dyDescent="0.25"/>
    <row r="214921" ht="15" customHeight="1" x14ac:dyDescent="0.25"/>
    <row r="214929" ht="15" customHeight="1" x14ac:dyDescent="0.25"/>
    <row r="214937" ht="15" customHeight="1" x14ac:dyDescent="0.25"/>
    <row r="214945" ht="15" customHeight="1" x14ac:dyDescent="0.25"/>
    <row r="214953" ht="15" customHeight="1" x14ac:dyDescent="0.25"/>
    <row r="214961" ht="15" customHeight="1" x14ac:dyDescent="0.25"/>
    <row r="214969" ht="15" customHeight="1" x14ac:dyDescent="0.25"/>
    <row r="214977" ht="15" customHeight="1" x14ac:dyDescent="0.25"/>
    <row r="214985" ht="15" customHeight="1" x14ac:dyDescent="0.25"/>
    <row r="214993" ht="15" customHeight="1" x14ac:dyDescent="0.25"/>
    <row r="215001" ht="15" customHeight="1" x14ac:dyDescent="0.25"/>
    <row r="215009" ht="15" customHeight="1" x14ac:dyDescent="0.25"/>
    <row r="215017" ht="15" customHeight="1" x14ac:dyDescent="0.25"/>
    <row r="215025" ht="15" customHeight="1" x14ac:dyDescent="0.25"/>
    <row r="215033" ht="15" customHeight="1" x14ac:dyDescent="0.25"/>
    <row r="215041" ht="15" customHeight="1" x14ac:dyDescent="0.25"/>
    <row r="215049" ht="15" customHeight="1" x14ac:dyDescent="0.25"/>
    <row r="215057" ht="15" customHeight="1" x14ac:dyDescent="0.25"/>
    <row r="215065" ht="15" customHeight="1" x14ac:dyDescent="0.25"/>
    <row r="215073" ht="15" customHeight="1" x14ac:dyDescent="0.25"/>
    <row r="215081" ht="15" customHeight="1" x14ac:dyDescent="0.25"/>
    <row r="215089" ht="15" customHeight="1" x14ac:dyDescent="0.25"/>
    <row r="215097" ht="15" customHeight="1" x14ac:dyDescent="0.25"/>
    <row r="215105" ht="15" customHeight="1" x14ac:dyDescent="0.25"/>
    <row r="215113" ht="15" customHeight="1" x14ac:dyDescent="0.25"/>
    <row r="215121" ht="15" customHeight="1" x14ac:dyDescent="0.25"/>
    <row r="215129" ht="15" customHeight="1" x14ac:dyDescent="0.25"/>
    <row r="215137" ht="15" customHeight="1" x14ac:dyDescent="0.25"/>
    <row r="215145" ht="15" customHeight="1" x14ac:dyDescent="0.25"/>
    <row r="215153" ht="15" customHeight="1" x14ac:dyDescent="0.25"/>
    <row r="215161" ht="15" customHeight="1" x14ac:dyDescent="0.25"/>
    <row r="215169" ht="15" customHeight="1" x14ac:dyDescent="0.25"/>
    <row r="215177" ht="15" customHeight="1" x14ac:dyDescent="0.25"/>
    <row r="215185" ht="15" customHeight="1" x14ac:dyDescent="0.25"/>
    <row r="215193" ht="15" customHeight="1" x14ac:dyDescent="0.25"/>
    <row r="215201" ht="15" customHeight="1" x14ac:dyDescent="0.25"/>
    <row r="215209" ht="15" customHeight="1" x14ac:dyDescent="0.25"/>
    <row r="215217" ht="15" customHeight="1" x14ac:dyDescent="0.25"/>
    <row r="215225" ht="15" customHeight="1" x14ac:dyDescent="0.25"/>
    <row r="215233" ht="15" customHeight="1" x14ac:dyDescent="0.25"/>
    <row r="215241" ht="15" customHeight="1" x14ac:dyDescent="0.25"/>
    <row r="215249" ht="15" customHeight="1" x14ac:dyDescent="0.25"/>
    <row r="215257" ht="15" customHeight="1" x14ac:dyDescent="0.25"/>
    <row r="215265" ht="15" customHeight="1" x14ac:dyDescent="0.25"/>
    <row r="215273" ht="15" customHeight="1" x14ac:dyDescent="0.25"/>
    <row r="215281" ht="15" customHeight="1" x14ac:dyDescent="0.25"/>
    <row r="215289" ht="15" customHeight="1" x14ac:dyDescent="0.25"/>
    <row r="215297" ht="15" customHeight="1" x14ac:dyDescent="0.25"/>
    <row r="215305" ht="15" customHeight="1" x14ac:dyDescent="0.25"/>
    <row r="215313" ht="15" customHeight="1" x14ac:dyDescent="0.25"/>
    <row r="215321" ht="15" customHeight="1" x14ac:dyDescent="0.25"/>
    <row r="215329" ht="15" customHeight="1" x14ac:dyDescent="0.25"/>
    <row r="215337" ht="15" customHeight="1" x14ac:dyDescent="0.25"/>
    <row r="215345" ht="15" customHeight="1" x14ac:dyDescent="0.25"/>
    <row r="215353" ht="15" customHeight="1" x14ac:dyDescent="0.25"/>
    <row r="215361" ht="15" customHeight="1" x14ac:dyDescent="0.25"/>
    <row r="215369" ht="15" customHeight="1" x14ac:dyDescent="0.25"/>
    <row r="215377" ht="15" customHeight="1" x14ac:dyDescent="0.25"/>
    <row r="215385" ht="15" customHeight="1" x14ac:dyDescent="0.25"/>
    <row r="215393" ht="15" customHeight="1" x14ac:dyDescent="0.25"/>
    <row r="215401" ht="15" customHeight="1" x14ac:dyDescent="0.25"/>
    <row r="215409" ht="15" customHeight="1" x14ac:dyDescent="0.25"/>
    <row r="215417" ht="15" customHeight="1" x14ac:dyDescent="0.25"/>
    <row r="215425" ht="15" customHeight="1" x14ac:dyDescent="0.25"/>
    <row r="215433" ht="15" customHeight="1" x14ac:dyDescent="0.25"/>
    <row r="215441" ht="15" customHeight="1" x14ac:dyDescent="0.25"/>
    <row r="215449" ht="15" customHeight="1" x14ac:dyDescent="0.25"/>
    <row r="215457" ht="15" customHeight="1" x14ac:dyDescent="0.25"/>
    <row r="215465" ht="15" customHeight="1" x14ac:dyDescent="0.25"/>
    <row r="215473" ht="15" customHeight="1" x14ac:dyDescent="0.25"/>
    <row r="215481" ht="15" customHeight="1" x14ac:dyDescent="0.25"/>
    <row r="215489" ht="15" customHeight="1" x14ac:dyDescent="0.25"/>
    <row r="215497" ht="15" customHeight="1" x14ac:dyDescent="0.25"/>
    <row r="215505" ht="15" customHeight="1" x14ac:dyDescent="0.25"/>
    <row r="215513" ht="15" customHeight="1" x14ac:dyDescent="0.25"/>
    <row r="215521" ht="15" customHeight="1" x14ac:dyDescent="0.25"/>
    <row r="215529" ht="15" customHeight="1" x14ac:dyDescent="0.25"/>
    <row r="215537" ht="15" customHeight="1" x14ac:dyDescent="0.25"/>
    <row r="215545" ht="15" customHeight="1" x14ac:dyDescent="0.25"/>
    <row r="215553" ht="15" customHeight="1" x14ac:dyDescent="0.25"/>
    <row r="215561" ht="15" customHeight="1" x14ac:dyDescent="0.25"/>
    <row r="215569" ht="15" customHeight="1" x14ac:dyDescent="0.25"/>
    <row r="215577" ht="15" customHeight="1" x14ac:dyDescent="0.25"/>
    <row r="215585" ht="15" customHeight="1" x14ac:dyDescent="0.25"/>
    <row r="215593" ht="15" customHeight="1" x14ac:dyDescent="0.25"/>
    <row r="215601" ht="15" customHeight="1" x14ac:dyDescent="0.25"/>
    <row r="215609" ht="15" customHeight="1" x14ac:dyDescent="0.25"/>
    <row r="215617" ht="15" customHeight="1" x14ac:dyDescent="0.25"/>
    <row r="215625" ht="15" customHeight="1" x14ac:dyDescent="0.25"/>
    <row r="215633" ht="15" customHeight="1" x14ac:dyDescent="0.25"/>
    <row r="215641" ht="15" customHeight="1" x14ac:dyDescent="0.25"/>
    <row r="215649" ht="15" customHeight="1" x14ac:dyDescent="0.25"/>
    <row r="215657" ht="15" customHeight="1" x14ac:dyDescent="0.25"/>
    <row r="215665" ht="15" customHeight="1" x14ac:dyDescent="0.25"/>
    <row r="215673" ht="15" customHeight="1" x14ac:dyDescent="0.25"/>
    <row r="215681" ht="15" customHeight="1" x14ac:dyDescent="0.25"/>
    <row r="215689" ht="15" customHeight="1" x14ac:dyDescent="0.25"/>
    <row r="215697" ht="15" customHeight="1" x14ac:dyDescent="0.25"/>
    <row r="215705" ht="15" customHeight="1" x14ac:dyDescent="0.25"/>
    <row r="215713" ht="15" customHeight="1" x14ac:dyDescent="0.25"/>
    <row r="215721" ht="15" customHeight="1" x14ac:dyDescent="0.25"/>
    <row r="215729" ht="15" customHeight="1" x14ac:dyDescent="0.25"/>
    <row r="215737" ht="15" customHeight="1" x14ac:dyDescent="0.25"/>
    <row r="215745" ht="15" customHeight="1" x14ac:dyDescent="0.25"/>
    <row r="215753" ht="15" customHeight="1" x14ac:dyDescent="0.25"/>
    <row r="215761" ht="15" customHeight="1" x14ac:dyDescent="0.25"/>
    <row r="215769" ht="15" customHeight="1" x14ac:dyDescent="0.25"/>
    <row r="215777" ht="15" customHeight="1" x14ac:dyDescent="0.25"/>
    <row r="215785" ht="15" customHeight="1" x14ac:dyDescent="0.25"/>
    <row r="215793" ht="15" customHeight="1" x14ac:dyDescent="0.25"/>
    <row r="215801" ht="15" customHeight="1" x14ac:dyDescent="0.25"/>
    <row r="215809" ht="15" customHeight="1" x14ac:dyDescent="0.25"/>
    <row r="215817" ht="15" customHeight="1" x14ac:dyDescent="0.25"/>
    <row r="215825" ht="15" customHeight="1" x14ac:dyDescent="0.25"/>
    <row r="215833" ht="15" customHeight="1" x14ac:dyDescent="0.25"/>
    <row r="215841" ht="15" customHeight="1" x14ac:dyDescent="0.25"/>
    <row r="215849" ht="15" customHeight="1" x14ac:dyDescent="0.25"/>
    <row r="215857" ht="15" customHeight="1" x14ac:dyDescent="0.25"/>
    <row r="215865" ht="15" customHeight="1" x14ac:dyDescent="0.25"/>
    <row r="215873" ht="15" customHeight="1" x14ac:dyDescent="0.25"/>
    <row r="215881" ht="15" customHeight="1" x14ac:dyDescent="0.25"/>
    <row r="215889" ht="15" customHeight="1" x14ac:dyDescent="0.25"/>
    <row r="215897" ht="15" customHeight="1" x14ac:dyDescent="0.25"/>
    <row r="215905" ht="15" customHeight="1" x14ac:dyDescent="0.25"/>
    <row r="215913" ht="15" customHeight="1" x14ac:dyDescent="0.25"/>
    <row r="215921" ht="15" customHeight="1" x14ac:dyDescent="0.25"/>
    <row r="215929" ht="15" customHeight="1" x14ac:dyDescent="0.25"/>
    <row r="215937" ht="15" customHeight="1" x14ac:dyDescent="0.25"/>
    <row r="215945" ht="15" customHeight="1" x14ac:dyDescent="0.25"/>
    <row r="215953" ht="15" customHeight="1" x14ac:dyDescent="0.25"/>
    <row r="215961" ht="15" customHeight="1" x14ac:dyDescent="0.25"/>
    <row r="215969" ht="15" customHeight="1" x14ac:dyDescent="0.25"/>
    <row r="215977" ht="15" customHeight="1" x14ac:dyDescent="0.25"/>
    <row r="215985" ht="15" customHeight="1" x14ac:dyDescent="0.25"/>
    <row r="215993" ht="15" customHeight="1" x14ac:dyDescent="0.25"/>
    <row r="216001" ht="15" customHeight="1" x14ac:dyDescent="0.25"/>
    <row r="216009" ht="15" customHeight="1" x14ac:dyDescent="0.25"/>
    <row r="216017" ht="15" customHeight="1" x14ac:dyDescent="0.25"/>
    <row r="216025" ht="15" customHeight="1" x14ac:dyDescent="0.25"/>
    <row r="216033" ht="15" customHeight="1" x14ac:dyDescent="0.25"/>
    <row r="216041" ht="15" customHeight="1" x14ac:dyDescent="0.25"/>
    <row r="216049" ht="15" customHeight="1" x14ac:dyDescent="0.25"/>
    <row r="216057" ht="15" customHeight="1" x14ac:dyDescent="0.25"/>
    <row r="216065" ht="15" customHeight="1" x14ac:dyDescent="0.25"/>
    <row r="216073" ht="15" customHeight="1" x14ac:dyDescent="0.25"/>
    <row r="216081" ht="15" customHeight="1" x14ac:dyDescent="0.25"/>
    <row r="216089" ht="15" customHeight="1" x14ac:dyDescent="0.25"/>
    <row r="216097" ht="15" customHeight="1" x14ac:dyDescent="0.25"/>
    <row r="216105" ht="15" customHeight="1" x14ac:dyDescent="0.25"/>
    <row r="216113" ht="15" customHeight="1" x14ac:dyDescent="0.25"/>
    <row r="216121" ht="15" customHeight="1" x14ac:dyDescent="0.25"/>
    <row r="216129" ht="15" customHeight="1" x14ac:dyDescent="0.25"/>
    <row r="216137" ht="15" customHeight="1" x14ac:dyDescent="0.25"/>
    <row r="216145" ht="15" customHeight="1" x14ac:dyDescent="0.25"/>
    <row r="216153" ht="15" customHeight="1" x14ac:dyDescent="0.25"/>
    <row r="216161" ht="15" customHeight="1" x14ac:dyDescent="0.25"/>
    <row r="216169" ht="15" customHeight="1" x14ac:dyDescent="0.25"/>
    <row r="216177" ht="15" customHeight="1" x14ac:dyDescent="0.25"/>
    <row r="216185" ht="15" customHeight="1" x14ac:dyDescent="0.25"/>
    <row r="216193" ht="15" customHeight="1" x14ac:dyDescent="0.25"/>
    <row r="216201" ht="15" customHeight="1" x14ac:dyDescent="0.25"/>
    <row r="216209" ht="15" customHeight="1" x14ac:dyDescent="0.25"/>
    <row r="216217" ht="15" customHeight="1" x14ac:dyDescent="0.25"/>
    <row r="216225" ht="15" customHeight="1" x14ac:dyDescent="0.25"/>
    <row r="216233" ht="15" customHeight="1" x14ac:dyDescent="0.25"/>
    <row r="216241" ht="15" customHeight="1" x14ac:dyDescent="0.25"/>
    <row r="216249" ht="15" customHeight="1" x14ac:dyDescent="0.25"/>
    <row r="216257" ht="15" customHeight="1" x14ac:dyDescent="0.25"/>
    <row r="216265" ht="15" customHeight="1" x14ac:dyDescent="0.25"/>
    <row r="216273" ht="15" customHeight="1" x14ac:dyDescent="0.25"/>
    <row r="216281" ht="15" customHeight="1" x14ac:dyDescent="0.25"/>
    <row r="216289" ht="15" customHeight="1" x14ac:dyDescent="0.25"/>
    <row r="216297" ht="15" customHeight="1" x14ac:dyDescent="0.25"/>
    <row r="216305" ht="15" customHeight="1" x14ac:dyDescent="0.25"/>
    <row r="216313" ht="15" customHeight="1" x14ac:dyDescent="0.25"/>
    <row r="216321" ht="15" customHeight="1" x14ac:dyDescent="0.25"/>
    <row r="216329" ht="15" customHeight="1" x14ac:dyDescent="0.25"/>
    <row r="216337" ht="15" customHeight="1" x14ac:dyDescent="0.25"/>
    <row r="216345" ht="15" customHeight="1" x14ac:dyDescent="0.25"/>
    <row r="216353" ht="15" customHeight="1" x14ac:dyDescent="0.25"/>
    <row r="216361" ht="15" customHeight="1" x14ac:dyDescent="0.25"/>
    <row r="216369" ht="15" customHeight="1" x14ac:dyDescent="0.25"/>
    <row r="216377" ht="15" customHeight="1" x14ac:dyDescent="0.25"/>
    <row r="216385" ht="15" customHeight="1" x14ac:dyDescent="0.25"/>
    <row r="216393" ht="15" customHeight="1" x14ac:dyDescent="0.25"/>
    <row r="216401" ht="15" customHeight="1" x14ac:dyDescent="0.25"/>
    <row r="216409" ht="15" customHeight="1" x14ac:dyDescent="0.25"/>
    <row r="216417" ht="15" customHeight="1" x14ac:dyDescent="0.25"/>
    <row r="216425" ht="15" customHeight="1" x14ac:dyDescent="0.25"/>
    <row r="216433" ht="15" customHeight="1" x14ac:dyDescent="0.25"/>
    <row r="216441" ht="15" customHeight="1" x14ac:dyDescent="0.25"/>
    <row r="216449" ht="15" customHeight="1" x14ac:dyDescent="0.25"/>
    <row r="216457" ht="15" customHeight="1" x14ac:dyDescent="0.25"/>
    <row r="216465" ht="15" customHeight="1" x14ac:dyDescent="0.25"/>
    <row r="216473" ht="15" customHeight="1" x14ac:dyDescent="0.25"/>
    <row r="216481" ht="15" customHeight="1" x14ac:dyDescent="0.25"/>
    <row r="216489" ht="15" customHeight="1" x14ac:dyDescent="0.25"/>
    <row r="216497" ht="15" customHeight="1" x14ac:dyDescent="0.25"/>
    <row r="216505" ht="15" customHeight="1" x14ac:dyDescent="0.25"/>
    <row r="216513" ht="15" customHeight="1" x14ac:dyDescent="0.25"/>
    <row r="216521" ht="15" customHeight="1" x14ac:dyDescent="0.25"/>
    <row r="216529" ht="15" customHeight="1" x14ac:dyDescent="0.25"/>
    <row r="216537" ht="15" customHeight="1" x14ac:dyDescent="0.25"/>
    <row r="216545" ht="15" customHeight="1" x14ac:dyDescent="0.25"/>
    <row r="216553" ht="15" customHeight="1" x14ac:dyDescent="0.25"/>
    <row r="216561" ht="15" customHeight="1" x14ac:dyDescent="0.25"/>
    <row r="216569" ht="15" customHeight="1" x14ac:dyDescent="0.25"/>
    <row r="216577" ht="15" customHeight="1" x14ac:dyDescent="0.25"/>
    <row r="216585" ht="15" customHeight="1" x14ac:dyDescent="0.25"/>
    <row r="216593" ht="15" customHeight="1" x14ac:dyDescent="0.25"/>
    <row r="216601" ht="15" customHeight="1" x14ac:dyDescent="0.25"/>
    <row r="216609" ht="15" customHeight="1" x14ac:dyDescent="0.25"/>
    <row r="216617" ht="15" customHeight="1" x14ac:dyDescent="0.25"/>
    <row r="216625" ht="15" customHeight="1" x14ac:dyDescent="0.25"/>
    <row r="216633" ht="15" customHeight="1" x14ac:dyDescent="0.25"/>
    <row r="216641" ht="15" customHeight="1" x14ac:dyDescent="0.25"/>
    <row r="216649" ht="15" customHeight="1" x14ac:dyDescent="0.25"/>
    <row r="216657" ht="15" customHeight="1" x14ac:dyDescent="0.25"/>
    <row r="216665" ht="15" customHeight="1" x14ac:dyDescent="0.25"/>
    <row r="216673" ht="15" customHeight="1" x14ac:dyDescent="0.25"/>
    <row r="216681" ht="15" customHeight="1" x14ac:dyDescent="0.25"/>
    <row r="216689" ht="15" customHeight="1" x14ac:dyDescent="0.25"/>
    <row r="216697" ht="15" customHeight="1" x14ac:dyDescent="0.25"/>
    <row r="216705" ht="15" customHeight="1" x14ac:dyDescent="0.25"/>
    <row r="216713" ht="15" customHeight="1" x14ac:dyDescent="0.25"/>
    <row r="216721" ht="15" customHeight="1" x14ac:dyDescent="0.25"/>
    <row r="216729" ht="15" customHeight="1" x14ac:dyDescent="0.25"/>
    <row r="216737" ht="15" customHeight="1" x14ac:dyDescent="0.25"/>
    <row r="216745" ht="15" customHeight="1" x14ac:dyDescent="0.25"/>
    <row r="216753" ht="15" customHeight="1" x14ac:dyDescent="0.25"/>
    <row r="216761" ht="15" customHeight="1" x14ac:dyDescent="0.25"/>
    <row r="216769" ht="15" customHeight="1" x14ac:dyDescent="0.25"/>
    <row r="216777" ht="15" customHeight="1" x14ac:dyDescent="0.25"/>
    <row r="216785" ht="15" customHeight="1" x14ac:dyDescent="0.25"/>
    <row r="216793" ht="15" customHeight="1" x14ac:dyDescent="0.25"/>
    <row r="216801" ht="15" customHeight="1" x14ac:dyDescent="0.25"/>
    <row r="216809" ht="15" customHeight="1" x14ac:dyDescent="0.25"/>
    <row r="216817" ht="15" customHeight="1" x14ac:dyDescent="0.25"/>
    <row r="216825" ht="15" customHeight="1" x14ac:dyDescent="0.25"/>
    <row r="216833" ht="15" customHeight="1" x14ac:dyDescent="0.25"/>
    <row r="216841" ht="15" customHeight="1" x14ac:dyDescent="0.25"/>
    <row r="216849" ht="15" customHeight="1" x14ac:dyDescent="0.25"/>
    <row r="216857" ht="15" customHeight="1" x14ac:dyDescent="0.25"/>
    <row r="216865" ht="15" customHeight="1" x14ac:dyDescent="0.25"/>
    <row r="216873" ht="15" customHeight="1" x14ac:dyDescent="0.25"/>
    <row r="216881" ht="15" customHeight="1" x14ac:dyDescent="0.25"/>
    <row r="216889" ht="15" customHeight="1" x14ac:dyDescent="0.25"/>
    <row r="216897" ht="15" customHeight="1" x14ac:dyDescent="0.25"/>
    <row r="216905" ht="15" customHeight="1" x14ac:dyDescent="0.25"/>
    <row r="216913" ht="15" customHeight="1" x14ac:dyDescent="0.25"/>
    <row r="216921" ht="15" customHeight="1" x14ac:dyDescent="0.25"/>
    <row r="216929" ht="15" customHeight="1" x14ac:dyDescent="0.25"/>
    <row r="216937" ht="15" customHeight="1" x14ac:dyDescent="0.25"/>
    <row r="216945" ht="15" customHeight="1" x14ac:dyDescent="0.25"/>
    <row r="216953" ht="15" customHeight="1" x14ac:dyDescent="0.25"/>
    <row r="216961" ht="15" customHeight="1" x14ac:dyDescent="0.25"/>
    <row r="216969" ht="15" customHeight="1" x14ac:dyDescent="0.25"/>
    <row r="216977" ht="15" customHeight="1" x14ac:dyDescent="0.25"/>
    <row r="216985" ht="15" customHeight="1" x14ac:dyDescent="0.25"/>
    <row r="216993" ht="15" customHeight="1" x14ac:dyDescent="0.25"/>
    <row r="217001" ht="15" customHeight="1" x14ac:dyDescent="0.25"/>
    <row r="217009" ht="15" customHeight="1" x14ac:dyDescent="0.25"/>
    <row r="217017" ht="15" customHeight="1" x14ac:dyDescent="0.25"/>
    <row r="217025" ht="15" customHeight="1" x14ac:dyDescent="0.25"/>
    <row r="217033" ht="15" customHeight="1" x14ac:dyDescent="0.25"/>
    <row r="217041" ht="15" customHeight="1" x14ac:dyDescent="0.25"/>
    <row r="217049" ht="15" customHeight="1" x14ac:dyDescent="0.25"/>
    <row r="217057" ht="15" customHeight="1" x14ac:dyDescent="0.25"/>
    <row r="217065" ht="15" customHeight="1" x14ac:dyDescent="0.25"/>
    <row r="217073" ht="15" customHeight="1" x14ac:dyDescent="0.25"/>
    <row r="217081" ht="15" customHeight="1" x14ac:dyDescent="0.25"/>
    <row r="217089" ht="15" customHeight="1" x14ac:dyDescent="0.25"/>
    <row r="217097" ht="15" customHeight="1" x14ac:dyDescent="0.25"/>
    <row r="217105" ht="15" customHeight="1" x14ac:dyDescent="0.25"/>
    <row r="217113" ht="15" customHeight="1" x14ac:dyDescent="0.25"/>
    <row r="217121" ht="15" customHeight="1" x14ac:dyDescent="0.25"/>
    <row r="217129" ht="15" customHeight="1" x14ac:dyDescent="0.25"/>
    <row r="217137" ht="15" customHeight="1" x14ac:dyDescent="0.25"/>
    <row r="217145" ht="15" customHeight="1" x14ac:dyDescent="0.25"/>
    <row r="217153" ht="15" customHeight="1" x14ac:dyDescent="0.25"/>
    <row r="217161" ht="15" customHeight="1" x14ac:dyDescent="0.25"/>
    <row r="217169" ht="15" customHeight="1" x14ac:dyDescent="0.25"/>
    <row r="217177" ht="15" customHeight="1" x14ac:dyDescent="0.25"/>
    <row r="217185" ht="15" customHeight="1" x14ac:dyDescent="0.25"/>
    <row r="217193" ht="15" customHeight="1" x14ac:dyDescent="0.25"/>
    <row r="217201" ht="15" customHeight="1" x14ac:dyDescent="0.25"/>
    <row r="217209" ht="15" customHeight="1" x14ac:dyDescent="0.25"/>
    <row r="217217" ht="15" customHeight="1" x14ac:dyDescent="0.25"/>
    <row r="217225" ht="15" customHeight="1" x14ac:dyDescent="0.25"/>
    <row r="217233" ht="15" customHeight="1" x14ac:dyDescent="0.25"/>
    <row r="217241" ht="15" customHeight="1" x14ac:dyDescent="0.25"/>
    <row r="217249" ht="15" customHeight="1" x14ac:dyDescent="0.25"/>
    <row r="217257" ht="15" customHeight="1" x14ac:dyDescent="0.25"/>
    <row r="217265" ht="15" customHeight="1" x14ac:dyDescent="0.25"/>
    <row r="217273" ht="15" customHeight="1" x14ac:dyDescent="0.25"/>
    <row r="217281" ht="15" customHeight="1" x14ac:dyDescent="0.25"/>
    <row r="217289" ht="15" customHeight="1" x14ac:dyDescent="0.25"/>
    <row r="217297" ht="15" customHeight="1" x14ac:dyDescent="0.25"/>
    <row r="217305" ht="15" customHeight="1" x14ac:dyDescent="0.25"/>
    <row r="217313" ht="15" customHeight="1" x14ac:dyDescent="0.25"/>
    <row r="217321" ht="15" customHeight="1" x14ac:dyDescent="0.25"/>
    <row r="217329" ht="15" customHeight="1" x14ac:dyDescent="0.25"/>
    <row r="217337" ht="15" customHeight="1" x14ac:dyDescent="0.25"/>
    <row r="217345" ht="15" customHeight="1" x14ac:dyDescent="0.25"/>
    <row r="217353" ht="15" customHeight="1" x14ac:dyDescent="0.25"/>
    <row r="217361" ht="15" customHeight="1" x14ac:dyDescent="0.25"/>
    <row r="217369" ht="15" customHeight="1" x14ac:dyDescent="0.25"/>
    <row r="217377" ht="15" customHeight="1" x14ac:dyDescent="0.25"/>
    <row r="217385" ht="15" customHeight="1" x14ac:dyDescent="0.25"/>
    <row r="217393" ht="15" customHeight="1" x14ac:dyDescent="0.25"/>
    <row r="217401" ht="15" customHeight="1" x14ac:dyDescent="0.25"/>
    <row r="217409" ht="15" customHeight="1" x14ac:dyDescent="0.25"/>
    <row r="217417" ht="15" customHeight="1" x14ac:dyDescent="0.25"/>
    <row r="217425" ht="15" customHeight="1" x14ac:dyDescent="0.25"/>
    <row r="217433" ht="15" customHeight="1" x14ac:dyDescent="0.25"/>
    <row r="217441" ht="15" customHeight="1" x14ac:dyDescent="0.25"/>
    <row r="217449" ht="15" customHeight="1" x14ac:dyDescent="0.25"/>
    <row r="217457" ht="15" customHeight="1" x14ac:dyDescent="0.25"/>
    <row r="217465" ht="15" customHeight="1" x14ac:dyDescent="0.25"/>
    <row r="217473" ht="15" customHeight="1" x14ac:dyDescent="0.25"/>
    <row r="217481" ht="15" customHeight="1" x14ac:dyDescent="0.25"/>
    <row r="217489" ht="15" customHeight="1" x14ac:dyDescent="0.25"/>
    <row r="217497" ht="15" customHeight="1" x14ac:dyDescent="0.25"/>
    <row r="217505" ht="15" customHeight="1" x14ac:dyDescent="0.25"/>
    <row r="217513" ht="15" customHeight="1" x14ac:dyDescent="0.25"/>
    <row r="217521" ht="15" customHeight="1" x14ac:dyDescent="0.25"/>
    <row r="217529" ht="15" customHeight="1" x14ac:dyDescent="0.25"/>
    <row r="217537" ht="15" customHeight="1" x14ac:dyDescent="0.25"/>
    <row r="217545" ht="15" customHeight="1" x14ac:dyDescent="0.25"/>
    <row r="217553" ht="15" customHeight="1" x14ac:dyDescent="0.25"/>
    <row r="217561" ht="15" customHeight="1" x14ac:dyDescent="0.25"/>
    <row r="217569" ht="15" customHeight="1" x14ac:dyDescent="0.25"/>
    <row r="217577" ht="15" customHeight="1" x14ac:dyDescent="0.25"/>
    <row r="217585" ht="15" customHeight="1" x14ac:dyDescent="0.25"/>
    <row r="217593" ht="15" customHeight="1" x14ac:dyDescent="0.25"/>
    <row r="217601" ht="15" customHeight="1" x14ac:dyDescent="0.25"/>
    <row r="217609" ht="15" customHeight="1" x14ac:dyDescent="0.25"/>
    <row r="217617" ht="15" customHeight="1" x14ac:dyDescent="0.25"/>
    <row r="217625" ht="15" customHeight="1" x14ac:dyDescent="0.25"/>
    <row r="217633" ht="15" customHeight="1" x14ac:dyDescent="0.25"/>
    <row r="217641" ht="15" customHeight="1" x14ac:dyDescent="0.25"/>
    <row r="217649" ht="15" customHeight="1" x14ac:dyDescent="0.25"/>
    <row r="217657" ht="15" customHeight="1" x14ac:dyDescent="0.25"/>
    <row r="217665" ht="15" customHeight="1" x14ac:dyDescent="0.25"/>
    <row r="217673" ht="15" customHeight="1" x14ac:dyDescent="0.25"/>
    <row r="217681" ht="15" customHeight="1" x14ac:dyDescent="0.25"/>
    <row r="217689" ht="15" customHeight="1" x14ac:dyDescent="0.25"/>
    <row r="217697" ht="15" customHeight="1" x14ac:dyDescent="0.25"/>
    <row r="217705" ht="15" customHeight="1" x14ac:dyDescent="0.25"/>
    <row r="217713" ht="15" customHeight="1" x14ac:dyDescent="0.25"/>
    <row r="217721" ht="15" customHeight="1" x14ac:dyDescent="0.25"/>
    <row r="217729" ht="15" customHeight="1" x14ac:dyDescent="0.25"/>
    <row r="217737" ht="15" customHeight="1" x14ac:dyDescent="0.25"/>
    <row r="217745" ht="15" customHeight="1" x14ac:dyDescent="0.25"/>
    <row r="217753" ht="15" customHeight="1" x14ac:dyDescent="0.25"/>
    <row r="217761" ht="15" customHeight="1" x14ac:dyDescent="0.25"/>
    <row r="217769" ht="15" customHeight="1" x14ac:dyDescent="0.25"/>
    <row r="217777" ht="15" customHeight="1" x14ac:dyDescent="0.25"/>
    <row r="217785" ht="15" customHeight="1" x14ac:dyDescent="0.25"/>
    <row r="217793" ht="15" customHeight="1" x14ac:dyDescent="0.25"/>
    <row r="217801" ht="15" customHeight="1" x14ac:dyDescent="0.25"/>
    <row r="217809" ht="15" customHeight="1" x14ac:dyDescent="0.25"/>
    <row r="217817" ht="15" customHeight="1" x14ac:dyDescent="0.25"/>
    <row r="217825" ht="15" customHeight="1" x14ac:dyDescent="0.25"/>
    <row r="217833" ht="15" customHeight="1" x14ac:dyDescent="0.25"/>
    <row r="217841" ht="15" customHeight="1" x14ac:dyDescent="0.25"/>
    <row r="217849" ht="15" customHeight="1" x14ac:dyDescent="0.25"/>
    <row r="217857" ht="15" customHeight="1" x14ac:dyDescent="0.25"/>
    <row r="217865" ht="15" customHeight="1" x14ac:dyDescent="0.25"/>
    <row r="217873" ht="15" customHeight="1" x14ac:dyDescent="0.25"/>
    <row r="217881" ht="15" customHeight="1" x14ac:dyDescent="0.25"/>
    <row r="217889" ht="15" customHeight="1" x14ac:dyDescent="0.25"/>
    <row r="217897" ht="15" customHeight="1" x14ac:dyDescent="0.25"/>
    <row r="217905" ht="15" customHeight="1" x14ac:dyDescent="0.25"/>
    <row r="217913" ht="15" customHeight="1" x14ac:dyDescent="0.25"/>
    <row r="217921" ht="15" customHeight="1" x14ac:dyDescent="0.25"/>
    <row r="217929" ht="15" customHeight="1" x14ac:dyDescent="0.25"/>
    <row r="217937" ht="15" customHeight="1" x14ac:dyDescent="0.25"/>
    <row r="217945" ht="15" customHeight="1" x14ac:dyDescent="0.25"/>
    <row r="217953" ht="15" customHeight="1" x14ac:dyDescent="0.25"/>
    <row r="217961" ht="15" customHeight="1" x14ac:dyDescent="0.25"/>
    <row r="217969" ht="15" customHeight="1" x14ac:dyDescent="0.25"/>
    <row r="217977" ht="15" customHeight="1" x14ac:dyDescent="0.25"/>
    <row r="217985" ht="15" customHeight="1" x14ac:dyDescent="0.25"/>
    <row r="217993" ht="15" customHeight="1" x14ac:dyDescent="0.25"/>
    <row r="218001" ht="15" customHeight="1" x14ac:dyDescent="0.25"/>
    <row r="218009" ht="15" customHeight="1" x14ac:dyDescent="0.25"/>
    <row r="218017" ht="15" customHeight="1" x14ac:dyDescent="0.25"/>
    <row r="218025" ht="15" customHeight="1" x14ac:dyDescent="0.25"/>
    <row r="218033" ht="15" customHeight="1" x14ac:dyDescent="0.25"/>
    <row r="218041" ht="15" customHeight="1" x14ac:dyDescent="0.25"/>
    <row r="218049" ht="15" customHeight="1" x14ac:dyDescent="0.25"/>
    <row r="218057" ht="15" customHeight="1" x14ac:dyDescent="0.25"/>
    <row r="218065" ht="15" customHeight="1" x14ac:dyDescent="0.25"/>
    <row r="218073" ht="15" customHeight="1" x14ac:dyDescent="0.25"/>
    <row r="218081" ht="15" customHeight="1" x14ac:dyDescent="0.25"/>
    <row r="218089" ht="15" customHeight="1" x14ac:dyDescent="0.25"/>
    <row r="218097" ht="15" customHeight="1" x14ac:dyDescent="0.25"/>
    <row r="218105" ht="15" customHeight="1" x14ac:dyDescent="0.25"/>
    <row r="218113" ht="15" customHeight="1" x14ac:dyDescent="0.25"/>
    <row r="218121" ht="15" customHeight="1" x14ac:dyDescent="0.25"/>
    <row r="218129" ht="15" customHeight="1" x14ac:dyDescent="0.25"/>
    <row r="218137" ht="15" customHeight="1" x14ac:dyDescent="0.25"/>
    <row r="218145" ht="15" customHeight="1" x14ac:dyDescent="0.25"/>
    <row r="218153" ht="15" customHeight="1" x14ac:dyDescent="0.25"/>
    <row r="218161" ht="15" customHeight="1" x14ac:dyDescent="0.25"/>
    <row r="218169" ht="15" customHeight="1" x14ac:dyDescent="0.25"/>
    <row r="218177" ht="15" customHeight="1" x14ac:dyDescent="0.25"/>
    <row r="218185" ht="15" customHeight="1" x14ac:dyDescent="0.25"/>
    <row r="218193" ht="15" customHeight="1" x14ac:dyDescent="0.25"/>
    <row r="218201" ht="15" customHeight="1" x14ac:dyDescent="0.25"/>
    <row r="218209" ht="15" customHeight="1" x14ac:dyDescent="0.25"/>
    <row r="218217" ht="15" customHeight="1" x14ac:dyDescent="0.25"/>
    <row r="218225" ht="15" customHeight="1" x14ac:dyDescent="0.25"/>
    <row r="218233" ht="15" customHeight="1" x14ac:dyDescent="0.25"/>
    <row r="218241" ht="15" customHeight="1" x14ac:dyDescent="0.25"/>
    <row r="218249" ht="15" customHeight="1" x14ac:dyDescent="0.25"/>
    <row r="218257" ht="15" customHeight="1" x14ac:dyDescent="0.25"/>
    <row r="218265" ht="15" customHeight="1" x14ac:dyDescent="0.25"/>
    <row r="218273" ht="15" customHeight="1" x14ac:dyDescent="0.25"/>
    <row r="218281" ht="15" customHeight="1" x14ac:dyDescent="0.25"/>
    <row r="218289" ht="15" customHeight="1" x14ac:dyDescent="0.25"/>
    <row r="218297" ht="15" customHeight="1" x14ac:dyDescent="0.25"/>
    <row r="218305" ht="15" customHeight="1" x14ac:dyDescent="0.25"/>
    <row r="218313" ht="15" customHeight="1" x14ac:dyDescent="0.25"/>
    <row r="218321" ht="15" customHeight="1" x14ac:dyDescent="0.25"/>
    <row r="218329" ht="15" customHeight="1" x14ac:dyDescent="0.25"/>
    <row r="218337" ht="15" customHeight="1" x14ac:dyDescent="0.25"/>
    <row r="218345" ht="15" customHeight="1" x14ac:dyDescent="0.25"/>
    <row r="218353" ht="15" customHeight="1" x14ac:dyDescent="0.25"/>
    <row r="218361" ht="15" customHeight="1" x14ac:dyDescent="0.25"/>
    <row r="218369" ht="15" customHeight="1" x14ac:dyDescent="0.25"/>
    <row r="218377" ht="15" customHeight="1" x14ac:dyDescent="0.25"/>
    <row r="218385" ht="15" customHeight="1" x14ac:dyDescent="0.25"/>
    <row r="218393" ht="15" customHeight="1" x14ac:dyDescent="0.25"/>
    <row r="218401" ht="15" customHeight="1" x14ac:dyDescent="0.25"/>
    <row r="218409" ht="15" customHeight="1" x14ac:dyDescent="0.25"/>
    <row r="218417" ht="15" customHeight="1" x14ac:dyDescent="0.25"/>
    <row r="218425" ht="15" customHeight="1" x14ac:dyDescent="0.25"/>
    <row r="218433" ht="15" customHeight="1" x14ac:dyDescent="0.25"/>
    <row r="218441" ht="15" customHeight="1" x14ac:dyDescent="0.25"/>
    <row r="218449" ht="15" customHeight="1" x14ac:dyDescent="0.25"/>
    <row r="218457" ht="15" customHeight="1" x14ac:dyDescent="0.25"/>
    <row r="218465" ht="15" customHeight="1" x14ac:dyDescent="0.25"/>
    <row r="218473" ht="15" customHeight="1" x14ac:dyDescent="0.25"/>
    <row r="218481" ht="15" customHeight="1" x14ac:dyDescent="0.25"/>
    <row r="218489" ht="15" customHeight="1" x14ac:dyDescent="0.25"/>
    <row r="218497" ht="15" customHeight="1" x14ac:dyDescent="0.25"/>
    <row r="218505" ht="15" customHeight="1" x14ac:dyDescent="0.25"/>
    <row r="218513" ht="15" customHeight="1" x14ac:dyDescent="0.25"/>
    <row r="218521" ht="15" customHeight="1" x14ac:dyDescent="0.25"/>
    <row r="218529" ht="15" customHeight="1" x14ac:dyDescent="0.25"/>
    <row r="218537" ht="15" customHeight="1" x14ac:dyDescent="0.25"/>
    <row r="218545" ht="15" customHeight="1" x14ac:dyDescent="0.25"/>
    <row r="218553" ht="15" customHeight="1" x14ac:dyDescent="0.25"/>
    <row r="218561" ht="15" customHeight="1" x14ac:dyDescent="0.25"/>
    <row r="218569" ht="15" customHeight="1" x14ac:dyDescent="0.25"/>
    <row r="218577" ht="15" customHeight="1" x14ac:dyDescent="0.25"/>
    <row r="218585" ht="15" customHeight="1" x14ac:dyDescent="0.25"/>
    <row r="218593" ht="15" customHeight="1" x14ac:dyDescent="0.25"/>
    <row r="218601" ht="15" customHeight="1" x14ac:dyDescent="0.25"/>
    <row r="218609" ht="15" customHeight="1" x14ac:dyDescent="0.25"/>
    <row r="218617" ht="15" customHeight="1" x14ac:dyDescent="0.25"/>
    <row r="218625" ht="15" customHeight="1" x14ac:dyDescent="0.25"/>
    <row r="218633" ht="15" customHeight="1" x14ac:dyDescent="0.25"/>
    <row r="218641" ht="15" customHeight="1" x14ac:dyDescent="0.25"/>
    <row r="218649" ht="15" customHeight="1" x14ac:dyDescent="0.25"/>
    <row r="218657" ht="15" customHeight="1" x14ac:dyDescent="0.25"/>
    <row r="218665" ht="15" customHeight="1" x14ac:dyDescent="0.25"/>
    <row r="218673" ht="15" customHeight="1" x14ac:dyDescent="0.25"/>
    <row r="218681" ht="15" customHeight="1" x14ac:dyDescent="0.25"/>
    <row r="218689" ht="15" customHeight="1" x14ac:dyDescent="0.25"/>
    <row r="218697" ht="15" customHeight="1" x14ac:dyDescent="0.25"/>
    <row r="218705" ht="15" customHeight="1" x14ac:dyDescent="0.25"/>
    <row r="218713" ht="15" customHeight="1" x14ac:dyDescent="0.25"/>
    <row r="218721" ht="15" customHeight="1" x14ac:dyDescent="0.25"/>
    <row r="218729" ht="15" customHeight="1" x14ac:dyDescent="0.25"/>
    <row r="218737" ht="15" customHeight="1" x14ac:dyDescent="0.25"/>
    <row r="218745" ht="15" customHeight="1" x14ac:dyDescent="0.25"/>
    <row r="218753" ht="15" customHeight="1" x14ac:dyDescent="0.25"/>
    <row r="218761" ht="15" customHeight="1" x14ac:dyDescent="0.25"/>
    <row r="218769" ht="15" customHeight="1" x14ac:dyDescent="0.25"/>
    <row r="218777" ht="15" customHeight="1" x14ac:dyDescent="0.25"/>
    <row r="218785" ht="15" customHeight="1" x14ac:dyDescent="0.25"/>
    <row r="218793" ht="15" customHeight="1" x14ac:dyDescent="0.25"/>
    <row r="218801" ht="15" customHeight="1" x14ac:dyDescent="0.25"/>
    <row r="218809" ht="15" customHeight="1" x14ac:dyDescent="0.25"/>
    <row r="218817" ht="15" customHeight="1" x14ac:dyDescent="0.25"/>
    <row r="218825" ht="15" customHeight="1" x14ac:dyDescent="0.25"/>
    <row r="218833" ht="15" customHeight="1" x14ac:dyDescent="0.25"/>
    <row r="218841" ht="15" customHeight="1" x14ac:dyDescent="0.25"/>
    <row r="218849" ht="15" customHeight="1" x14ac:dyDescent="0.25"/>
    <row r="218857" ht="15" customHeight="1" x14ac:dyDescent="0.25"/>
    <row r="218865" ht="15" customHeight="1" x14ac:dyDescent="0.25"/>
    <row r="218873" ht="15" customHeight="1" x14ac:dyDescent="0.25"/>
    <row r="218881" ht="15" customHeight="1" x14ac:dyDescent="0.25"/>
    <row r="218889" ht="15" customHeight="1" x14ac:dyDescent="0.25"/>
    <row r="218897" ht="15" customHeight="1" x14ac:dyDescent="0.25"/>
    <row r="218905" ht="15" customHeight="1" x14ac:dyDescent="0.25"/>
    <row r="218913" ht="15" customHeight="1" x14ac:dyDescent="0.25"/>
    <row r="218921" ht="15" customHeight="1" x14ac:dyDescent="0.25"/>
    <row r="218929" ht="15" customHeight="1" x14ac:dyDescent="0.25"/>
    <row r="218937" ht="15" customHeight="1" x14ac:dyDescent="0.25"/>
    <row r="218945" ht="15" customHeight="1" x14ac:dyDescent="0.25"/>
    <row r="218953" ht="15" customHeight="1" x14ac:dyDescent="0.25"/>
    <row r="218961" ht="15" customHeight="1" x14ac:dyDescent="0.25"/>
    <row r="218969" ht="15" customHeight="1" x14ac:dyDescent="0.25"/>
    <row r="218977" ht="15" customHeight="1" x14ac:dyDescent="0.25"/>
    <row r="218985" ht="15" customHeight="1" x14ac:dyDescent="0.25"/>
    <row r="218993" ht="15" customHeight="1" x14ac:dyDescent="0.25"/>
    <row r="219001" ht="15" customHeight="1" x14ac:dyDescent="0.25"/>
    <row r="219009" ht="15" customHeight="1" x14ac:dyDescent="0.25"/>
    <row r="219017" ht="15" customHeight="1" x14ac:dyDescent="0.25"/>
    <row r="219025" ht="15" customHeight="1" x14ac:dyDescent="0.25"/>
    <row r="219033" ht="15" customHeight="1" x14ac:dyDescent="0.25"/>
    <row r="219041" ht="15" customHeight="1" x14ac:dyDescent="0.25"/>
    <row r="219049" ht="15" customHeight="1" x14ac:dyDescent="0.25"/>
    <row r="219057" ht="15" customHeight="1" x14ac:dyDescent="0.25"/>
    <row r="219065" ht="15" customHeight="1" x14ac:dyDescent="0.25"/>
    <row r="219073" ht="15" customHeight="1" x14ac:dyDescent="0.25"/>
    <row r="219081" ht="15" customHeight="1" x14ac:dyDescent="0.25"/>
    <row r="219089" ht="15" customHeight="1" x14ac:dyDescent="0.25"/>
    <row r="219097" ht="15" customHeight="1" x14ac:dyDescent="0.25"/>
    <row r="219105" ht="15" customHeight="1" x14ac:dyDescent="0.25"/>
    <row r="219113" ht="15" customHeight="1" x14ac:dyDescent="0.25"/>
    <row r="219121" ht="15" customHeight="1" x14ac:dyDescent="0.25"/>
    <row r="219129" ht="15" customHeight="1" x14ac:dyDescent="0.25"/>
    <row r="219137" ht="15" customHeight="1" x14ac:dyDescent="0.25"/>
    <row r="219145" ht="15" customHeight="1" x14ac:dyDescent="0.25"/>
    <row r="219153" ht="15" customHeight="1" x14ac:dyDescent="0.25"/>
    <row r="219161" ht="15" customHeight="1" x14ac:dyDescent="0.25"/>
    <row r="219169" ht="15" customHeight="1" x14ac:dyDescent="0.25"/>
    <row r="219177" ht="15" customHeight="1" x14ac:dyDescent="0.25"/>
    <row r="219185" ht="15" customHeight="1" x14ac:dyDescent="0.25"/>
    <row r="219193" ht="15" customHeight="1" x14ac:dyDescent="0.25"/>
    <row r="219201" ht="15" customHeight="1" x14ac:dyDescent="0.25"/>
    <row r="219209" ht="15" customHeight="1" x14ac:dyDescent="0.25"/>
    <row r="219217" ht="15" customHeight="1" x14ac:dyDescent="0.25"/>
    <row r="219225" ht="15" customHeight="1" x14ac:dyDescent="0.25"/>
    <row r="219233" ht="15" customHeight="1" x14ac:dyDescent="0.25"/>
    <row r="219241" ht="15" customHeight="1" x14ac:dyDescent="0.25"/>
    <row r="219249" ht="15" customHeight="1" x14ac:dyDescent="0.25"/>
    <row r="219257" ht="15" customHeight="1" x14ac:dyDescent="0.25"/>
    <row r="219265" ht="15" customHeight="1" x14ac:dyDescent="0.25"/>
    <row r="219273" ht="15" customHeight="1" x14ac:dyDescent="0.25"/>
    <row r="219281" ht="15" customHeight="1" x14ac:dyDescent="0.25"/>
    <row r="219289" ht="15" customHeight="1" x14ac:dyDescent="0.25"/>
    <row r="219297" ht="15" customHeight="1" x14ac:dyDescent="0.25"/>
    <row r="219305" ht="15" customHeight="1" x14ac:dyDescent="0.25"/>
    <row r="219313" ht="15" customHeight="1" x14ac:dyDescent="0.25"/>
    <row r="219321" ht="15" customHeight="1" x14ac:dyDescent="0.25"/>
    <row r="219329" ht="15" customHeight="1" x14ac:dyDescent="0.25"/>
    <row r="219337" ht="15" customHeight="1" x14ac:dyDescent="0.25"/>
    <row r="219345" ht="15" customHeight="1" x14ac:dyDescent="0.25"/>
    <row r="219353" ht="15" customHeight="1" x14ac:dyDescent="0.25"/>
    <row r="219361" ht="15" customHeight="1" x14ac:dyDescent="0.25"/>
    <row r="219369" ht="15" customHeight="1" x14ac:dyDescent="0.25"/>
    <row r="219377" ht="15" customHeight="1" x14ac:dyDescent="0.25"/>
    <row r="219385" ht="15" customHeight="1" x14ac:dyDescent="0.25"/>
    <row r="219393" ht="15" customHeight="1" x14ac:dyDescent="0.25"/>
    <row r="219401" ht="15" customHeight="1" x14ac:dyDescent="0.25"/>
    <row r="219409" ht="15" customHeight="1" x14ac:dyDescent="0.25"/>
    <row r="219417" ht="15" customHeight="1" x14ac:dyDescent="0.25"/>
    <row r="219425" ht="15" customHeight="1" x14ac:dyDescent="0.25"/>
    <row r="219433" ht="15" customHeight="1" x14ac:dyDescent="0.25"/>
    <row r="219441" ht="15" customHeight="1" x14ac:dyDescent="0.25"/>
    <row r="219449" ht="15" customHeight="1" x14ac:dyDescent="0.25"/>
    <row r="219457" ht="15" customHeight="1" x14ac:dyDescent="0.25"/>
    <row r="219465" ht="15" customHeight="1" x14ac:dyDescent="0.25"/>
    <row r="219473" ht="15" customHeight="1" x14ac:dyDescent="0.25"/>
    <row r="219481" ht="15" customHeight="1" x14ac:dyDescent="0.25"/>
    <row r="219489" ht="15" customHeight="1" x14ac:dyDescent="0.25"/>
    <row r="219497" ht="15" customHeight="1" x14ac:dyDescent="0.25"/>
    <row r="219505" ht="15" customHeight="1" x14ac:dyDescent="0.25"/>
    <row r="219513" ht="15" customHeight="1" x14ac:dyDescent="0.25"/>
    <row r="219521" ht="15" customHeight="1" x14ac:dyDescent="0.25"/>
    <row r="219529" ht="15" customHeight="1" x14ac:dyDescent="0.25"/>
    <row r="219537" ht="15" customHeight="1" x14ac:dyDescent="0.25"/>
    <row r="219545" ht="15" customHeight="1" x14ac:dyDescent="0.25"/>
    <row r="219553" ht="15" customHeight="1" x14ac:dyDescent="0.25"/>
    <row r="219561" ht="15" customHeight="1" x14ac:dyDescent="0.25"/>
    <row r="219569" ht="15" customHeight="1" x14ac:dyDescent="0.25"/>
    <row r="219577" ht="15" customHeight="1" x14ac:dyDescent="0.25"/>
    <row r="219585" ht="15" customHeight="1" x14ac:dyDescent="0.25"/>
    <row r="219593" ht="15" customHeight="1" x14ac:dyDescent="0.25"/>
    <row r="219601" ht="15" customHeight="1" x14ac:dyDescent="0.25"/>
    <row r="219609" ht="15" customHeight="1" x14ac:dyDescent="0.25"/>
    <row r="219617" ht="15" customHeight="1" x14ac:dyDescent="0.25"/>
    <row r="219625" ht="15" customHeight="1" x14ac:dyDescent="0.25"/>
    <row r="219633" ht="15" customHeight="1" x14ac:dyDescent="0.25"/>
    <row r="219641" ht="15" customHeight="1" x14ac:dyDescent="0.25"/>
    <row r="219649" ht="15" customHeight="1" x14ac:dyDescent="0.25"/>
    <row r="219657" ht="15" customHeight="1" x14ac:dyDescent="0.25"/>
    <row r="219665" ht="15" customHeight="1" x14ac:dyDescent="0.25"/>
    <row r="219673" ht="15" customHeight="1" x14ac:dyDescent="0.25"/>
    <row r="219681" ht="15" customHeight="1" x14ac:dyDescent="0.25"/>
    <row r="219689" ht="15" customHeight="1" x14ac:dyDescent="0.25"/>
    <row r="219697" ht="15" customHeight="1" x14ac:dyDescent="0.25"/>
    <row r="219705" ht="15" customHeight="1" x14ac:dyDescent="0.25"/>
    <row r="219713" ht="15" customHeight="1" x14ac:dyDescent="0.25"/>
    <row r="219721" ht="15" customHeight="1" x14ac:dyDescent="0.25"/>
    <row r="219729" ht="15" customHeight="1" x14ac:dyDescent="0.25"/>
    <row r="219737" ht="15" customHeight="1" x14ac:dyDescent="0.25"/>
    <row r="219745" ht="15" customHeight="1" x14ac:dyDescent="0.25"/>
    <row r="219753" ht="15" customHeight="1" x14ac:dyDescent="0.25"/>
    <row r="219761" ht="15" customHeight="1" x14ac:dyDescent="0.25"/>
    <row r="219769" ht="15" customHeight="1" x14ac:dyDescent="0.25"/>
    <row r="219777" ht="15" customHeight="1" x14ac:dyDescent="0.25"/>
    <row r="219785" ht="15" customHeight="1" x14ac:dyDescent="0.25"/>
    <row r="219793" ht="15" customHeight="1" x14ac:dyDescent="0.25"/>
    <row r="219801" ht="15" customHeight="1" x14ac:dyDescent="0.25"/>
    <row r="219809" ht="15" customHeight="1" x14ac:dyDescent="0.25"/>
    <row r="219817" ht="15" customHeight="1" x14ac:dyDescent="0.25"/>
    <row r="219825" ht="15" customHeight="1" x14ac:dyDescent="0.25"/>
    <row r="219833" ht="15" customHeight="1" x14ac:dyDescent="0.25"/>
    <row r="219841" ht="15" customHeight="1" x14ac:dyDescent="0.25"/>
    <row r="219849" ht="15" customHeight="1" x14ac:dyDescent="0.25"/>
    <row r="219857" ht="15" customHeight="1" x14ac:dyDescent="0.25"/>
    <row r="219865" ht="15" customHeight="1" x14ac:dyDescent="0.25"/>
    <row r="219873" ht="15" customHeight="1" x14ac:dyDescent="0.25"/>
    <row r="219881" ht="15" customHeight="1" x14ac:dyDescent="0.25"/>
    <row r="219889" ht="15" customHeight="1" x14ac:dyDescent="0.25"/>
    <row r="219897" ht="15" customHeight="1" x14ac:dyDescent="0.25"/>
    <row r="219905" ht="15" customHeight="1" x14ac:dyDescent="0.25"/>
    <row r="219913" ht="15" customHeight="1" x14ac:dyDescent="0.25"/>
    <row r="219921" ht="15" customHeight="1" x14ac:dyDescent="0.25"/>
    <row r="219929" ht="15" customHeight="1" x14ac:dyDescent="0.25"/>
    <row r="219937" ht="15" customHeight="1" x14ac:dyDescent="0.25"/>
    <row r="219945" ht="15" customHeight="1" x14ac:dyDescent="0.25"/>
    <row r="219953" ht="15" customHeight="1" x14ac:dyDescent="0.25"/>
    <row r="219961" ht="15" customHeight="1" x14ac:dyDescent="0.25"/>
    <row r="219969" ht="15" customHeight="1" x14ac:dyDescent="0.25"/>
    <row r="219977" ht="15" customHeight="1" x14ac:dyDescent="0.25"/>
    <row r="219985" ht="15" customHeight="1" x14ac:dyDescent="0.25"/>
    <row r="219993" ht="15" customHeight="1" x14ac:dyDescent="0.25"/>
    <row r="220001" ht="15" customHeight="1" x14ac:dyDescent="0.25"/>
    <row r="220009" ht="15" customHeight="1" x14ac:dyDescent="0.25"/>
    <row r="220017" ht="15" customHeight="1" x14ac:dyDescent="0.25"/>
    <row r="220025" ht="15" customHeight="1" x14ac:dyDescent="0.25"/>
    <row r="220033" ht="15" customHeight="1" x14ac:dyDescent="0.25"/>
    <row r="220041" ht="15" customHeight="1" x14ac:dyDescent="0.25"/>
    <row r="220049" ht="15" customHeight="1" x14ac:dyDescent="0.25"/>
    <row r="220057" ht="15" customHeight="1" x14ac:dyDescent="0.25"/>
    <row r="220065" ht="15" customHeight="1" x14ac:dyDescent="0.25"/>
    <row r="220073" ht="15" customHeight="1" x14ac:dyDescent="0.25"/>
    <row r="220081" ht="15" customHeight="1" x14ac:dyDescent="0.25"/>
    <row r="220089" ht="15" customHeight="1" x14ac:dyDescent="0.25"/>
    <row r="220097" ht="15" customHeight="1" x14ac:dyDescent="0.25"/>
    <row r="220105" ht="15" customHeight="1" x14ac:dyDescent="0.25"/>
    <row r="220113" ht="15" customHeight="1" x14ac:dyDescent="0.25"/>
    <row r="220121" ht="15" customHeight="1" x14ac:dyDescent="0.25"/>
    <row r="220129" ht="15" customHeight="1" x14ac:dyDescent="0.25"/>
    <row r="220137" ht="15" customHeight="1" x14ac:dyDescent="0.25"/>
    <row r="220145" ht="15" customHeight="1" x14ac:dyDescent="0.25"/>
    <row r="220153" ht="15" customHeight="1" x14ac:dyDescent="0.25"/>
    <row r="220161" ht="15" customHeight="1" x14ac:dyDescent="0.25"/>
    <row r="220169" ht="15" customHeight="1" x14ac:dyDescent="0.25"/>
    <row r="220177" ht="15" customHeight="1" x14ac:dyDescent="0.25"/>
    <row r="220185" ht="15" customHeight="1" x14ac:dyDescent="0.25"/>
    <row r="220193" ht="15" customHeight="1" x14ac:dyDescent="0.25"/>
    <row r="220201" ht="15" customHeight="1" x14ac:dyDescent="0.25"/>
    <row r="220209" ht="15" customHeight="1" x14ac:dyDescent="0.25"/>
    <row r="220217" ht="15" customHeight="1" x14ac:dyDescent="0.25"/>
    <row r="220225" ht="15" customHeight="1" x14ac:dyDescent="0.25"/>
    <row r="220233" ht="15" customHeight="1" x14ac:dyDescent="0.25"/>
    <row r="220241" ht="15" customHeight="1" x14ac:dyDescent="0.25"/>
    <row r="220249" ht="15" customHeight="1" x14ac:dyDescent="0.25"/>
    <row r="220257" ht="15" customHeight="1" x14ac:dyDescent="0.25"/>
    <row r="220265" ht="15" customHeight="1" x14ac:dyDescent="0.25"/>
    <row r="220273" ht="15" customHeight="1" x14ac:dyDescent="0.25"/>
    <row r="220281" ht="15" customHeight="1" x14ac:dyDescent="0.25"/>
    <row r="220289" ht="15" customHeight="1" x14ac:dyDescent="0.25"/>
    <row r="220297" ht="15" customHeight="1" x14ac:dyDescent="0.25"/>
    <row r="220305" ht="15" customHeight="1" x14ac:dyDescent="0.25"/>
    <row r="220313" ht="15" customHeight="1" x14ac:dyDescent="0.25"/>
    <row r="220321" ht="15" customHeight="1" x14ac:dyDescent="0.25"/>
    <row r="220329" ht="15" customHeight="1" x14ac:dyDescent="0.25"/>
    <row r="220337" ht="15" customHeight="1" x14ac:dyDescent="0.25"/>
    <row r="220345" ht="15" customHeight="1" x14ac:dyDescent="0.25"/>
    <row r="220353" ht="15" customHeight="1" x14ac:dyDescent="0.25"/>
    <row r="220361" ht="15" customHeight="1" x14ac:dyDescent="0.25"/>
    <row r="220369" ht="15" customHeight="1" x14ac:dyDescent="0.25"/>
    <row r="220377" ht="15" customHeight="1" x14ac:dyDescent="0.25"/>
    <row r="220385" ht="15" customHeight="1" x14ac:dyDescent="0.25"/>
    <row r="220393" ht="15" customHeight="1" x14ac:dyDescent="0.25"/>
    <row r="220401" ht="15" customHeight="1" x14ac:dyDescent="0.25"/>
    <row r="220409" ht="15" customHeight="1" x14ac:dyDescent="0.25"/>
    <row r="220417" ht="15" customHeight="1" x14ac:dyDescent="0.25"/>
    <row r="220425" ht="15" customHeight="1" x14ac:dyDescent="0.25"/>
    <row r="220433" ht="15" customHeight="1" x14ac:dyDescent="0.25"/>
    <row r="220441" ht="15" customHeight="1" x14ac:dyDescent="0.25"/>
    <row r="220449" ht="15" customHeight="1" x14ac:dyDescent="0.25"/>
    <row r="220457" ht="15" customHeight="1" x14ac:dyDescent="0.25"/>
    <row r="220465" ht="15" customHeight="1" x14ac:dyDescent="0.25"/>
    <row r="220473" ht="15" customHeight="1" x14ac:dyDescent="0.25"/>
    <row r="220481" ht="15" customHeight="1" x14ac:dyDescent="0.25"/>
    <row r="220489" ht="15" customHeight="1" x14ac:dyDescent="0.25"/>
    <row r="220497" ht="15" customHeight="1" x14ac:dyDescent="0.25"/>
    <row r="220505" ht="15" customHeight="1" x14ac:dyDescent="0.25"/>
    <row r="220513" ht="15" customHeight="1" x14ac:dyDescent="0.25"/>
    <row r="220521" ht="15" customHeight="1" x14ac:dyDescent="0.25"/>
    <row r="220529" ht="15" customHeight="1" x14ac:dyDescent="0.25"/>
    <row r="220537" ht="15" customHeight="1" x14ac:dyDescent="0.25"/>
    <row r="220545" ht="15" customHeight="1" x14ac:dyDescent="0.25"/>
    <row r="220553" ht="15" customHeight="1" x14ac:dyDescent="0.25"/>
    <row r="220561" ht="15" customHeight="1" x14ac:dyDescent="0.25"/>
    <row r="220569" ht="15" customHeight="1" x14ac:dyDescent="0.25"/>
    <row r="220577" ht="15" customHeight="1" x14ac:dyDescent="0.25"/>
    <row r="220585" ht="15" customHeight="1" x14ac:dyDescent="0.25"/>
    <row r="220593" ht="15" customHeight="1" x14ac:dyDescent="0.25"/>
    <row r="220601" ht="15" customHeight="1" x14ac:dyDescent="0.25"/>
    <row r="220609" ht="15" customHeight="1" x14ac:dyDescent="0.25"/>
    <row r="220617" ht="15" customHeight="1" x14ac:dyDescent="0.25"/>
    <row r="220625" ht="15" customHeight="1" x14ac:dyDescent="0.25"/>
    <row r="220633" ht="15" customHeight="1" x14ac:dyDescent="0.25"/>
    <row r="220641" ht="15" customHeight="1" x14ac:dyDescent="0.25"/>
    <row r="220649" ht="15" customHeight="1" x14ac:dyDescent="0.25"/>
    <row r="220657" ht="15" customHeight="1" x14ac:dyDescent="0.25"/>
    <row r="220665" ht="15" customHeight="1" x14ac:dyDescent="0.25"/>
    <row r="220673" ht="15" customHeight="1" x14ac:dyDescent="0.25"/>
    <row r="220681" ht="15" customHeight="1" x14ac:dyDescent="0.25"/>
    <row r="220689" ht="15" customHeight="1" x14ac:dyDescent="0.25"/>
    <row r="220697" ht="15" customHeight="1" x14ac:dyDescent="0.25"/>
    <row r="220705" ht="15" customHeight="1" x14ac:dyDescent="0.25"/>
    <row r="220713" ht="15" customHeight="1" x14ac:dyDescent="0.25"/>
    <row r="220721" ht="15" customHeight="1" x14ac:dyDescent="0.25"/>
    <row r="220729" ht="15" customHeight="1" x14ac:dyDescent="0.25"/>
    <row r="220737" ht="15" customHeight="1" x14ac:dyDescent="0.25"/>
    <row r="220745" ht="15" customHeight="1" x14ac:dyDescent="0.25"/>
    <row r="220753" ht="15" customHeight="1" x14ac:dyDescent="0.25"/>
    <row r="220761" ht="15" customHeight="1" x14ac:dyDescent="0.25"/>
    <row r="220769" ht="15" customHeight="1" x14ac:dyDescent="0.25"/>
    <row r="220777" ht="15" customHeight="1" x14ac:dyDescent="0.25"/>
    <row r="220785" ht="15" customHeight="1" x14ac:dyDescent="0.25"/>
    <row r="220793" ht="15" customHeight="1" x14ac:dyDescent="0.25"/>
    <row r="220801" ht="15" customHeight="1" x14ac:dyDescent="0.25"/>
    <row r="220809" ht="15" customHeight="1" x14ac:dyDescent="0.25"/>
    <row r="220817" ht="15" customHeight="1" x14ac:dyDescent="0.25"/>
    <row r="220825" ht="15" customHeight="1" x14ac:dyDescent="0.25"/>
    <row r="220833" ht="15" customHeight="1" x14ac:dyDescent="0.25"/>
    <row r="220841" ht="15" customHeight="1" x14ac:dyDescent="0.25"/>
    <row r="220849" ht="15" customHeight="1" x14ac:dyDescent="0.25"/>
    <row r="220857" ht="15" customHeight="1" x14ac:dyDescent="0.25"/>
    <row r="220865" ht="15" customHeight="1" x14ac:dyDescent="0.25"/>
    <row r="220873" ht="15" customHeight="1" x14ac:dyDescent="0.25"/>
    <row r="220881" ht="15" customHeight="1" x14ac:dyDescent="0.25"/>
    <row r="220889" ht="15" customHeight="1" x14ac:dyDescent="0.25"/>
    <row r="220897" ht="15" customHeight="1" x14ac:dyDescent="0.25"/>
    <row r="220905" ht="15" customHeight="1" x14ac:dyDescent="0.25"/>
    <row r="220913" ht="15" customHeight="1" x14ac:dyDescent="0.25"/>
    <row r="220921" ht="15" customHeight="1" x14ac:dyDescent="0.25"/>
    <row r="220929" ht="15" customHeight="1" x14ac:dyDescent="0.25"/>
    <row r="220937" ht="15" customHeight="1" x14ac:dyDescent="0.25"/>
    <row r="220945" ht="15" customHeight="1" x14ac:dyDescent="0.25"/>
    <row r="220953" ht="15" customHeight="1" x14ac:dyDescent="0.25"/>
    <row r="220961" ht="15" customHeight="1" x14ac:dyDescent="0.25"/>
    <row r="220969" ht="15" customHeight="1" x14ac:dyDescent="0.25"/>
    <row r="220977" ht="15" customHeight="1" x14ac:dyDescent="0.25"/>
    <row r="220985" ht="15" customHeight="1" x14ac:dyDescent="0.25"/>
    <row r="220993" ht="15" customHeight="1" x14ac:dyDescent="0.25"/>
    <row r="221001" ht="15" customHeight="1" x14ac:dyDescent="0.25"/>
    <row r="221009" ht="15" customHeight="1" x14ac:dyDescent="0.25"/>
    <row r="221017" ht="15" customHeight="1" x14ac:dyDescent="0.25"/>
    <row r="221025" ht="15" customHeight="1" x14ac:dyDescent="0.25"/>
    <row r="221033" ht="15" customHeight="1" x14ac:dyDescent="0.25"/>
    <row r="221041" ht="15" customHeight="1" x14ac:dyDescent="0.25"/>
    <row r="221049" ht="15" customHeight="1" x14ac:dyDescent="0.25"/>
    <row r="221057" ht="15" customHeight="1" x14ac:dyDescent="0.25"/>
    <row r="221065" ht="15" customHeight="1" x14ac:dyDescent="0.25"/>
    <row r="221073" ht="15" customHeight="1" x14ac:dyDescent="0.25"/>
    <row r="221081" ht="15" customHeight="1" x14ac:dyDescent="0.25"/>
    <row r="221089" ht="15" customHeight="1" x14ac:dyDescent="0.25"/>
    <row r="221097" ht="15" customHeight="1" x14ac:dyDescent="0.25"/>
    <row r="221105" ht="15" customHeight="1" x14ac:dyDescent="0.25"/>
    <row r="221113" ht="15" customHeight="1" x14ac:dyDescent="0.25"/>
    <row r="221121" ht="15" customHeight="1" x14ac:dyDescent="0.25"/>
    <row r="221129" ht="15" customHeight="1" x14ac:dyDescent="0.25"/>
    <row r="221137" ht="15" customHeight="1" x14ac:dyDescent="0.25"/>
    <row r="221145" ht="15" customHeight="1" x14ac:dyDescent="0.25"/>
    <row r="221153" ht="15" customHeight="1" x14ac:dyDescent="0.25"/>
    <row r="221161" ht="15" customHeight="1" x14ac:dyDescent="0.25"/>
    <row r="221169" ht="15" customHeight="1" x14ac:dyDescent="0.25"/>
    <row r="221177" ht="15" customHeight="1" x14ac:dyDescent="0.25"/>
    <row r="221185" ht="15" customHeight="1" x14ac:dyDescent="0.25"/>
    <row r="221193" ht="15" customHeight="1" x14ac:dyDescent="0.25"/>
    <row r="221201" ht="15" customHeight="1" x14ac:dyDescent="0.25"/>
    <row r="221209" ht="15" customHeight="1" x14ac:dyDescent="0.25"/>
    <row r="221217" ht="15" customHeight="1" x14ac:dyDescent="0.25"/>
    <row r="221225" ht="15" customHeight="1" x14ac:dyDescent="0.25"/>
    <row r="221233" ht="15" customHeight="1" x14ac:dyDescent="0.25"/>
    <row r="221241" ht="15" customHeight="1" x14ac:dyDescent="0.25"/>
    <row r="221249" ht="15" customHeight="1" x14ac:dyDescent="0.25"/>
    <row r="221257" ht="15" customHeight="1" x14ac:dyDescent="0.25"/>
    <row r="221265" ht="15" customHeight="1" x14ac:dyDescent="0.25"/>
    <row r="221273" ht="15" customHeight="1" x14ac:dyDescent="0.25"/>
    <row r="221281" ht="15" customHeight="1" x14ac:dyDescent="0.25"/>
    <row r="221289" ht="15" customHeight="1" x14ac:dyDescent="0.25"/>
    <row r="221297" ht="15" customHeight="1" x14ac:dyDescent="0.25"/>
    <row r="221305" ht="15" customHeight="1" x14ac:dyDescent="0.25"/>
    <row r="221313" ht="15" customHeight="1" x14ac:dyDescent="0.25"/>
    <row r="221321" ht="15" customHeight="1" x14ac:dyDescent="0.25"/>
    <row r="221329" ht="15" customHeight="1" x14ac:dyDescent="0.25"/>
    <row r="221337" ht="15" customHeight="1" x14ac:dyDescent="0.25"/>
    <row r="221345" ht="15" customHeight="1" x14ac:dyDescent="0.25"/>
    <row r="221353" ht="15" customHeight="1" x14ac:dyDescent="0.25"/>
    <row r="221361" ht="15" customHeight="1" x14ac:dyDescent="0.25"/>
    <row r="221369" ht="15" customHeight="1" x14ac:dyDescent="0.25"/>
    <row r="221377" ht="15" customHeight="1" x14ac:dyDescent="0.25"/>
    <row r="221385" ht="15" customHeight="1" x14ac:dyDescent="0.25"/>
    <row r="221393" ht="15" customHeight="1" x14ac:dyDescent="0.25"/>
    <row r="221401" ht="15" customHeight="1" x14ac:dyDescent="0.25"/>
    <row r="221409" ht="15" customHeight="1" x14ac:dyDescent="0.25"/>
    <row r="221417" ht="15" customHeight="1" x14ac:dyDescent="0.25"/>
    <row r="221425" ht="15" customHeight="1" x14ac:dyDescent="0.25"/>
    <row r="221433" ht="15" customHeight="1" x14ac:dyDescent="0.25"/>
    <row r="221441" ht="15" customHeight="1" x14ac:dyDescent="0.25"/>
    <row r="221449" ht="15" customHeight="1" x14ac:dyDescent="0.25"/>
    <row r="221457" ht="15" customHeight="1" x14ac:dyDescent="0.25"/>
    <row r="221465" ht="15" customHeight="1" x14ac:dyDescent="0.25"/>
    <row r="221473" ht="15" customHeight="1" x14ac:dyDescent="0.25"/>
    <row r="221481" ht="15" customHeight="1" x14ac:dyDescent="0.25"/>
    <row r="221489" ht="15" customHeight="1" x14ac:dyDescent="0.25"/>
    <row r="221497" ht="15" customHeight="1" x14ac:dyDescent="0.25"/>
    <row r="221505" ht="15" customHeight="1" x14ac:dyDescent="0.25"/>
    <row r="221513" ht="15" customHeight="1" x14ac:dyDescent="0.25"/>
    <row r="221521" ht="15" customHeight="1" x14ac:dyDescent="0.25"/>
    <row r="221529" ht="15" customHeight="1" x14ac:dyDescent="0.25"/>
    <row r="221537" ht="15" customHeight="1" x14ac:dyDescent="0.25"/>
    <row r="221545" ht="15" customHeight="1" x14ac:dyDescent="0.25"/>
    <row r="221553" ht="15" customHeight="1" x14ac:dyDescent="0.25"/>
    <row r="221561" ht="15" customHeight="1" x14ac:dyDescent="0.25"/>
    <row r="221569" ht="15" customHeight="1" x14ac:dyDescent="0.25"/>
    <row r="221577" ht="15" customHeight="1" x14ac:dyDescent="0.25"/>
    <row r="221585" ht="15" customHeight="1" x14ac:dyDescent="0.25"/>
    <row r="221593" ht="15" customHeight="1" x14ac:dyDescent="0.25"/>
    <row r="221601" ht="15" customHeight="1" x14ac:dyDescent="0.25"/>
    <row r="221609" ht="15" customHeight="1" x14ac:dyDescent="0.25"/>
    <row r="221617" ht="15" customHeight="1" x14ac:dyDescent="0.25"/>
    <row r="221625" ht="15" customHeight="1" x14ac:dyDescent="0.25"/>
    <row r="221633" ht="15" customHeight="1" x14ac:dyDescent="0.25"/>
    <row r="221641" ht="15" customHeight="1" x14ac:dyDescent="0.25"/>
    <row r="221649" ht="15" customHeight="1" x14ac:dyDescent="0.25"/>
    <row r="221657" ht="15" customHeight="1" x14ac:dyDescent="0.25"/>
    <row r="221665" ht="15" customHeight="1" x14ac:dyDescent="0.25"/>
    <row r="221673" ht="15" customHeight="1" x14ac:dyDescent="0.25"/>
    <row r="221681" ht="15" customHeight="1" x14ac:dyDescent="0.25"/>
    <row r="221689" ht="15" customHeight="1" x14ac:dyDescent="0.25"/>
    <row r="221697" ht="15" customHeight="1" x14ac:dyDescent="0.25"/>
    <row r="221705" ht="15" customHeight="1" x14ac:dyDescent="0.25"/>
    <row r="221713" ht="15" customHeight="1" x14ac:dyDescent="0.25"/>
    <row r="221721" ht="15" customHeight="1" x14ac:dyDescent="0.25"/>
    <row r="221729" ht="15" customHeight="1" x14ac:dyDescent="0.25"/>
    <row r="221737" ht="15" customHeight="1" x14ac:dyDescent="0.25"/>
    <row r="221745" ht="15" customHeight="1" x14ac:dyDescent="0.25"/>
    <row r="221753" ht="15" customHeight="1" x14ac:dyDescent="0.25"/>
    <row r="221761" ht="15" customHeight="1" x14ac:dyDescent="0.25"/>
    <row r="221769" ht="15" customHeight="1" x14ac:dyDescent="0.25"/>
    <row r="221777" ht="15" customHeight="1" x14ac:dyDescent="0.25"/>
    <row r="221785" ht="15" customHeight="1" x14ac:dyDescent="0.25"/>
    <row r="221793" ht="15" customHeight="1" x14ac:dyDescent="0.25"/>
    <row r="221801" ht="15" customHeight="1" x14ac:dyDescent="0.25"/>
    <row r="221809" ht="15" customHeight="1" x14ac:dyDescent="0.25"/>
    <row r="221817" ht="15" customHeight="1" x14ac:dyDescent="0.25"/>
    <row r="221825" ht="15" customHeight="1" x14ac:dyDescent="0.25"/>
    <row r="221833" ht="15" customHeight="1" x14ac:dyDescent="0.25"/>
    <row r="221841" ht="15" customHeight="1" x14ac:dyDescent="0.25"/>
    <row r="221849" ht="15" customHeight="1" x14ac:dyDescent="0.25"/>
    <row r="221857" ht="15" customHeight="1" x14ac:dyDescent="0.25"/>
    <row r="221865" ht="15" customHeight="1" x14ac:dyDescent="0.25"/>
    <row r="221873" ht="15" customHeight="1" x14ac:dyDescent="0.25"/>
    <row r="221881" ht="15" customHeight="1" x14ac:dyDescent="0.25"/>
    <row r="221889" ht="15" customHeight="1" x14ac:dyDescent="0.25"/>
    <row r="221897" ht="15" customHeight="1" x14ac:dyDescent="0.25"/>
    <row r="221905" ht="15" customHeight="1" x14ac:dyDescent="0.25"/>
    <row r="221913" ht="15" customHeight="1" x14ac:dyDescent="0.25"/>
    <row r="221921" ht="15" customHeight="1" x14ac:dyDescent="0.25"/>
    <row r="221929" ht="15" customHeight="1" x14ac:dyDescent="0.25"/>
    <row r="221937" ht="15" customHeight="1" x14ac:dyDescent="0.25"/>
    <row r="221945" ht="15" customHeight="1" x14ac:dyDescent="0.25"/>
    <row r="221953" ht="15" customHeight="1" x14ac:dyDescent="0.25"/>
    <row r="221961" ht="15" customHeight="1" x14ac:dyDescent="0.25"/>
    <row r="221969" ht="15" customHeight="1" x14ac:dyDescent="0.25"/>
    <row r="221977" ht="15" customHeight="1" x14ac:dyDescent="0.25"/>
    <row r="221985" ht="15" customHeight="1" x14ac:dyDescent="0.25"/>
    <row r="221993" ht="15" customHeight="1" x14ac:dyDescent="0.25"/>
    <row r="222001" ht="15" customHeight="1" x14ac:dyDescent="0.25"/>
    <row r="222009" ht="15" customHeight="1" x14ac:dyDescent="0.25"/>
    <row r="222017" ht="15" customHeight="1" x14ac:dyDescent="0.25"/>
    <row r="222025" ht="15" customHeight="1" x14ac:dyDescent="0.25"/>
    <row r="222033" ht="15" customHeight="1" x14ac:dyDescent="0.25"/>
    <row r="222041" ht="15" customHeight="1" x14ac:dyDescent="0.25"/>
    <row r="222049" ht="15" customHeight="1" x14ac:dyDescent="0.25"/>
    <row r="222057" ht="15" customHeight="1" x14ac:dyDescent="0.25"/>
    <row r="222065" ht="15" customHeight="1" x14ac:dyDescent="0.25"/>
    <row r="222073" ht="15" customHeight="1" x14ac:dyDescent="0.25"/>
    <row r="222081" ht="15" customHeight="1" x14ac:dyDescent="0.25"/>
    <row r="222089" ht="15" customHeight="1" x14ac:dyDescent="0.25"/>
    <row r="222097" ht="15" customHeight="1" x14ac:dyDescent="0.25"/>
    <row r="222105" ht="15" customHeight="1" x14ac:dyDescent="0.25"/>
    <row r="222113" ht="15" customHeight="1" x14ac:dyDescent="0.25"/>
    <row r="222121" ht="15" customHeight="1" x14ac:dyDescent="0.25"/>
    <row r="222129" ht="15" customHeight="1" x14ac:dyDescent="0.25"/>
    <row r="222137" ht="15" customHeight="1" x14ac:dyDescent="0.25"/>
    <row r="222145" ht="15" customHeight="1" x14ac:dyDescent="0.25"/>
    <row r="222153" ht="15" customHeight="1" x14ac:dyDescent="0.25"/>
    <row r="222161" ht="15" customHeight="1" x14ac:dyDescent="0.25"/>
    <row r="222169" ht="15" customHeight="1" x14ac:dyDescent="0.25"/>
    <row r="222177" ht="15" customHeight="1" x14ac:dyDescent="0.25"/>
    <row r="222185" ht="15" customHeight="1" x14ac:dyDescent="0.25"/>
    <row r="222193" ht="15" customHeight="1" x14ac:dyDescent="0.25"/>
    <row r="222201" ht="15" customHeight="1" x14ac:dyDescent="0.25"/>
    <row r="222209" ht="15" customHeight="1" x14ac:dyDescent="0.25"/>
    <row r="222217" ht="15" customHeight="1" x14ac:dyDescent="0.25"/>
    <row r="222225" ht="15" customHeight="1" x14ac:dyDescent="0.25"/>
    <row r="222233" ht="15" customHeight="1" x14ac:dyDescent="0.25"/>
    <row r="222241" ht="15" customHeight="1" x14ac:dyDescent="0.25"/>
    <row r="222249" ht="15" customHeight="1" x14ac:dyDescent="0.25"/>
    <row r="222257" ht="15" customHeight="1" x14ac:dyDescent="0.25"/>
    <row r="222265" ht="15" customHeight="1" x14ac:dyDescent="0.25"/>
    <row r="222273" ht="15" customHeight="1" x14ac:dyDescent="0.25"/>
    <row r="222281" ht="15" customHeight="1" x14ac:dyDescent="0.25"/>
    <row r="222289" ht="15" customHeight="1" x14ac:dyDescent="0.25"/>
    <row r="222297" ht="15" customHeight="1" x14ac:dyDescent="0.25"/>
    <row r="222305" ht="15" customHeight="1" x14ac:dyDescent="0.25"/>
    <row r="222313" ht="15" customHeight="1" x14ac:dyDescent="0.25"/>
    <row r="222321" ht="15" customHeight="1" x14ac:dyDescent="0.25"/>
    <row r="222329" ht="15" customHeight="1" x14ac:dyDescent="0.25"/>
    <row r="222337" ht="15" customHeight="1" x14ac:dyDescent="0.25"/>
    <row r="222345" ht="15" customHeight="1" x14ac:dyDescent="0.25"/>
    <row r="222353" ht="15" customHeight="1" x14ac:dyDescent="0.25"/>
    <row r="222361" ht="15" customHeight="1" x14ac:dyDescent="0.25"/>
    <row r="222369" ht="15" customHeight="1" x14ac:dyDescent="0.25"/>
    <row r="222377" ht="15" customHeight="1" x14ac:dyDescent="0.25"/>
    <row r="222385" ht="15" customHeight="1" x14ac:dyDescent="0.25"/>
    <row r="222393" ht="15" customHeight="1" x14ac:dyDescent="0.25"/>
    <row r="222401" ht="15" customHeight="1" x14ac:dyDescent="0.25"/>
    <row r="222409" ht="15" customHeight="1" x14ac:dyDescent="0.25"/>
    <row r="222417" ht="15" customHeight="1" x14ac:dyDescent="0.25"/>
    <row r="222425" ht="15" customHeight="1" x14ac:dyDescent="0.25"/>
    <row r="222433" ht="15" customHeight="1" x14ac:dyDescent="0.25"/>
    <row r="222441" ht="15" customHeight="1" x14ac:dyDescent="0.25"/>
    <row r="222449" ht="15" customHeight="1" x14ac:dyDescent="0.25"/>
    <row r="222457" ht="15" customHeight="1" x14ac:dyDescent="0.25"/>
    <row r="222465" ht="15" customHeight="1" x14ac:dyDescent="0.25"/>
    <row r="222473" ht="15" customHeight="1" x14ac:dyDescent="0.25"/>
    <row r="222481" ht="15" customHeight="1" x14ac:dyDescent="0.25"/>
    <row r="222489" ht="15" customHeight="1" x14ac:dyDescent="0.25"/>
    <row r="222497" ht="15" customHeight="1" x14ac:dyDescent="0.25"/>
    <row r="222505" ht="15" customHeight="1" x14ac:dyDescent="0.25"/>
    <row r="222513" ht="15" customHeight="1" x14ac:dyDescent="0.25"/>
    <row r="222521" ht="15" customHeight="1" x14ac:dyDescent="0.25"/>
    <row r="222529" ht="15" customHeight="1" x14ac:dyDescent="0.25"/>
    <row r="222537" ht="15" customHeight="1" x14ac:dyDescent="0.25"/>
    <row r="222545" ht="15" customHeight="1" x14ac:dyDescent="0.25"/>
    <row r="222553" ht="15" customHeight="1" x14ac:dyDescent="0.25"/>
    <row r="222561" ht="15" customHeight="1" x14ac:dyDescent="0.25"/>
    <row r="222569" ht="15" customHeight="1" x14ac:dyDescent="0.25"/>
    <row r="222577" ht="15" customHeight="1" x14ac:dyDescent="0.25"/>
    <row r="222585" ht="15" customHeight="1" x14ac:dyDescent="0.25"/>
    <row r="222593" ht="15" customHeight="1" x14ac:dyDescent="0.25"/>
    <row r="222601" ht="15" customHeight="1" x14ac:dyDescent="0.25"/>
    <row r="222609" ht="15" customHeight="1" x14ac:dyDescent="0.25"/>
    <row r="222617" ht="15" customHeight="1" x14ac:dyDescent="0.25"/>
    <row r="222625" ht="15" customHeight="1" x14ac:dyDescent="0.25"/>
    <row r="222633" ht="15" customHeight="1" x14ac:dyDescent="0.25"/>
    <row r="222641" ht="15" customHeight="1" x14ac:dyDescent="0.25"/>
    <row r="222649" ht="15" customHeight="1" x14ac:dyDescent="0.25"/>
    <row r="222657" ht="15" customHeight="1" x14ac:dyDescent="0.25"/>
    <row r="222665" ht="15" customHeight="1" x14ac:dyDescent="0.25"/>
    <row r="222673" ht="15" customHeight="1" x14ac:dyDescent="0.25"/>
    <row r="222681" ht="15" customHeight="1" x14ac:dyDescent="0.25"/>
    <row r="222689" ht="15" customHeight="1" x14ac:dyDescent="0.25"/>
    <row r="222697" ht="15" customHeight="1" x14ac:dyDescent="0.25"/>
    <row r="222705" ht="15" customHeight="1" x14ac:dyDescent="0.25"/>
    <row r="222713" ht="15" customHeight="1" x14ac:dyDescent="0.25"/>
    <row r="222721" ht="15" customHeight="1" x14ac:dyDescent="0.25"/>
    <row r="222729" ht="15" customHeight="1" x14ac:dyDescent="0.25"/>
    <row r="222737" ht="15" customHeight="1" x14ac:dyDescent="0.25"/>
    <row r="222745" ht="15" customHeight="1" x14ac:dyDescent="0.25"/>
    <row r="222753" ht="15" customHeight="1" x14ac:dyDescent="0.25"/>
    <row r="222761" ht="15" customHeight="1" x14ac:dyDescent="0.25"/>
    <row r="222769" ht="15" customHeight="1" x14ac:dyDescent="0.25"/>
    <row r="222777" ht="15" customHeight="1" x14ac:dyDescent="0.25"/>
    <row r="222785" ht="15" customHeight="1" x14ac:dyDescent="0.25"/>
    <row r="222793" ht="15" customHeight="1" x14ac:dyDescent="0.25"/>
    <row r="222801" ht="15" customHeight="1" x14ac:dyDescent="0.25"/>
    <row r="222809" ht="15" customHeight="1" x14ac:dyDescent="0.25"/>
    <row r="222817" ht="15" customHeight="1" x14ac:dyDescent="0.25"/>
    <row r="222825" ht="15" customHeight="1" x14ac:dyDescent="0.25"/>
    <row r="222833" ht="15" customHeight="1" x14ac:dyDescent="0.25"/>
    <row r="222841" ht="15" customHeight="1" x14ac:dyDescent="0.25"/>
    <row r="222849" ht="15" customHeight="1" x14ac:dyDescent="0.25"/>
    <row r="222857" ht="15" customHeight="1" x14ac:dyDescent="0.25"/>
    <row r="222865" ht="15" customHeight="1" x14ac:dyDescent="0.25"/>
    <row r="222873" ht="15" customHeight="1" x14ac:dyDescent="0.25"/>
    <row r="222881" ht="15" customHeight="1" x14ac:dyDescent="0.25"/>
    <row r="222889" ht="15" customHeight="1" x14ac:dyDescent="0.25"/>
    <row r="222897" ht="15" customHeight="1" x14ac:dyDescent="0.25"/>
    <row r="222905" ht="15" customHeight="1" x14ac:dyDescent="0.25"/>
    <row r="222913" ht="15" customHeight="1" x14ac:dyDescent="0.25"/>
    <row r="222921" ht="15" customHeight="1" x14ac:dyDescent="0.25"/>
    <row r="222929" ht="15" customHeight="1" x14ac:dyDescent="0.25"/>
    <row r="222937" ht="15" customHeight="1" x14ac:dyDescent="0.25"/>
    <row r="222945" ht="15" customHeight="1" x14ac:dyDescent="0.25"/>
    <row r="222953" ht="15" customHeight="1" x14ac:dyDescent="0.25"/>
    <row r="222961" ht="15" customHeight="1" x14ac:dyDescent="0.25"/>
    <row r="222969" ht="15" customHeight="1" x14ac:dyDescent="0.25"/>
    <row r="222977" ht="15" customHeight="1" x14ac:dyDescent="0.25"/>
    <row r="222985" ht="15" customHeight="1" x14ac:dyDescent="0.25"/>
    <row r="222993" ht="15" customHeight="1" x14ac:dyDescent="0.25"/>
    <row r="223001" ht="15" customHeight="1" x14ac:dyDescent="0.25"/>
    <row r="223009" ht="15" customHeight="1" x14ac:dyDescent="0.25"/>
    <row r="223017" ht="15" customHeight="1" x14ac:dyDescent="0.25"/>
    <row r="223025" ht="15" customHeight="1" x14ac:dyDescent="0.25"/>
    <row r="223033" ht="15" customHeight="1" x14ac:dyDescent="0.25"/>
    <row r="223041" ht="15" customHeight="1" x14ac:dyDescent="0.25"/>
    <row r="223049" ht="15" customHeight="1" x14ac:dyDescent="0.25"/>
    <row r="223057" ht="15" customHeight="1" x14ac:dyDescent="0.25"/>
    <row r="223065" ht="15" customHeight="1" x14ac:dyDescent="0.25"/>
    <row r="223073" ht="15" customHeight="1" x14ac:dyDescent="0.25"/>
    <row r="223081" ht="15" customHeight="1" x14ac:dyDescent="0.25"/>
    <row r="223089" ht="15" customHeight="1" x14ac:dyDescent="0.25"/>
    <row r="223097" ht="15" customHeight="1" x14ac:dyDescent="0.25"/>
    <row r="223105" ht="15" customHeight="1" x14ac:dyDescent="0.25"/>
    <row r="223113" ht="15" customHeight="1" x14ac:dyDescent="0.25"/>
    <row r="223121" ht="15" customHeight="1" x14ac:dyDescent="0.25"/>
    <row r="223129" ht="15" customHeight="1" x14ac:dyDescent="0.25"/>
    <row r="223137" ht="15" customHeight="1" x14ac:dyDescent="0.25"/>
    <row r="223145" ht="15" customHeight="1" x14ac:dyDescent="0.25"/>
    <row r="223153" ht="15" customHeight="1" x14ac:dyDescent="0.25"/>
    <row r="223161" ht="15" customHeight="1" x14ac:dyDescent="0.25"/>
    <row r="223169" ht="15" customHeight="1" x14ac:dyDescent="0.25"/>
    <row r="223177" ht="15" customHeight="1" x14ac:dyDescent="0.25"/>
    <row r="223185" ht="15" customHeight="1" x14ac:dyDescent="0.25"/>
    <row r="223193" ht="15" customHeight="1" x14ac:dyDescent="0.25"/>
    <row r="223201" ht="15" customHeight="1" x14ac:dyDescent="0.25"/>
    <row r="223209" ht="15" customHeight="1" x14ac:dyDescent="0.25"/>
    <row r="223217" ht="15" customHeight="1" x14ac:dyDescent="0.25"/>
    <row r="223225" ht="15" customHeight="1" x14ac:dyDescent="0.25"/>
    <row r="223233" ht="15" customHeight="1" x14ac:dyDescent="0.25"/>
    <row r="223241" ht="15" customHeight="1" x14ac:dyDescent="0.25"/>
    <row r="223249" ht="15" customHeight="1" x14ac:dyDescent="0.25"/>
    <row r="223257" ht="15" customHeight="1" x14ac:dyDescent="0.25"/>
    <row r="223265" ht="15" customHeight="1" x14ac:dyDescent="0.25"/>
    <row r="223273" ht="15" customHeight="1" x14ac:dyDescent="0.25"/>
    <row r="223281" ht="15" customHeight="1" x14ac:dyDescent="0.25"/>
    <row r="223289" ht="15" customHeight="1" x14ac:dyDescent="0.25"/>
    <row r="223297" ht="15" customHeight="1" x14ac:dyDescent="0.25"/>
    <row r="223305" ht="15" customHeight="1" x14ac:dyDescent="0.25"/>
    <row r="223313" ht="15" customHeight="1" x14ac:dyDescent="0.25"/>
    <row r="223321" ht="15" customHeight="1" x14ac:dyDescent="0.25"/>
    <row r="223329" ht="15" customHeight="1" x14ac:dyDescent="0.25"/>
    <row r="223337" ht="15" customHeight="1" x14ac:dyDescent="0.25"/>
    <row r="223345" ht="15" customHeight="1" x14ac:dyDescent="0.25"/>
    <row r="223353" ht="15" customHeight="1" x14ac:dyDescent="0.25"/>
    <row r="223361" ht="15" customHeight="1" x14ac:dyDescent="0.25"/>
    <row r="223369" ht="15" customHeight="1" x14ac:dyDescent="0.25"/>
    <row r="223377" ht="15" customHeight="1" x14ac:dyDescent="0.25"/>
    <row r="223385" ht="15" customHeight="1" x14ac:dyDescent="0.25"/>
    <row r="223393" ht="15" customHeight="1" x14ac:dyDescent="0.25"/>
    <row r="223401" ht="15" customHeight="1" x14ac:dyDescent="0.25"/>
    <row r="223409" ht="15" customHeight="1" x14ac:dyDescent="0.25"/>
    <row r="223417" ht="15" customHeight="1" x14ac:dyDescent="0.25"/>
    <row r="223425" ht="15" customHeight="1" x14ac:dyDescent="0.25"/>
    <row r="223433" ht="15" customHeight="1" x14ac:dyDescent="0.25"/>
    <row r="223441" ht="15" customHeight="1" x14ac:dyDescent="0.25"/>
    <row r="223449" ht="15" customHeight="1" x14ac:dyDescent="0.25"/>
    <row r="223457" ht="15" customHeight="1" x14ac:dyDescent="0.25"/>
    <row r="223465" ht="15" customHeight="1" x14ac:dyDescent="0.25"/>
    <row r="223473" ht="15" customHeight="1" x14ac:dyDescent="0.25"/>
    <row r="223481" ht="15" customHeight="1" x14ac:dyDescent="0.25"/>
    <row r="223489" ht="15" customHeight="1" x14ac:dyDescent="0.25"/>
    <row r="223497" ht="15" customHeight="1" x14ac:dyDescent="0.25"/>
    <row r="223505" ht="15" customHeight="1" x14ac:dyDescent="0.25"/>
    <row r="223513" ht="15" customHeight="1" x14ac:dyDescent="0.25"/>
    <row r="223521" ht="15" customHeight="1" x14ac:dyDescent="0.25"/>
    <row r="223529" ht="15" customHeight="1" x14ac:dyDescent="0.25"/>
    <row r="223537" ht="15" customHeight="1" x14ac:dyDescent="0.25"/>
    <row r="223545" ht="15" customHeight="1" x14ac:dyDescent="0.25"/>
    <row r="223553" ht="15" customHeight="1" x14ac:dyDescent="0.25"/>
    <row r="223561" ht="15" customHeight="1" x14ac:dyDescent="0.25"/>
    <row r="223569" ht="15" customHeight="1" x14ac:dyDescent="0.25"/>
    <row r="223577" ht="15" customHeight="1" x14ac:dyDescent="0.25"/>
    <row r="223585" ht="15" customHeight="1" x14ac:dyDescent="0.25"/>
    <row r="223593" ht="15" customHeight="1" x14ac:dyDescent="0.25"/>
    <row r="223601" ht="15" customHeight="1" x14ac:dyDescent="0.25"/>
    <row r="223609" ht="15" customHeight="1" x14ac:dyDescent="0.25"/>
    <row r="223617" ht="15" customHeight="1" x14ac:dyDescent="0.25"/>
    <row r="223625" ht="15" customHeight="1" x14ac:dyDescent="0.25"/>
    <row r="223633" ht="15" customHeight="1" x14ac:dyDescent="0.25"/>
    <row r="223641" ht="15" customHeight="1" x14ac:dyDescent="0.25"/>
    <row r="223649" ht="15" customHeight="1" x14ac:dyDescent="0.25"/>
    <row r="223657" ht="15" customHeight="1" x14ac:dyDescent="0.25"/>
    <row r="223665" ht="15" customHeight="1" x14ac:dyDescent="0.25"/>
    <row r="223673" ht="15" customHeight="1" x14ac:dyDescent="0.25"/>
    <row r="223681" ht="15" customHeight="1" x14ac:dyDescent="0.25"/>
    <row r="223689" ht="15" customHeight="1" x14ac:dyDescent="0.25"/>
    <row r="223697" ht="15" customHeight="1" x14ac:dyDescent="0.25"/>
    <row r="223705" ht="15" customHeight="1" x14ac:dyDescent="0.25"/>
    <row r="223713" ht="15" customHeight="1" x14ac:dyDescent="0.25"/>
    <row r="223721" ht="15" customHeight="1" x14ac:dyDescent="0.25"/>
    <row r="223729" ht="15" customHeight="1" x14ac:dyDescent="0.25"/>
    <row r="223737" ht="15" customHeight="1" x14ac:dyDescent="0.25"/>
    <row r="223745" ht="15" customHeight="1" x14ac:dyDescent="0.25"/>
    <row r="223753" ht="15" customHeight="1" x14ac:dyDescent="0.25"/>
    <row r="223761" ht="15" customHeight="1" x14ac:dyDescent="0.25"/>
    <row r="223769" ht="15" customHeight="1" x14ac:dyDescent="0.25"/>
    <row r="223777" ht="15" customHeight="1" x14ac:dyDescent="0.25"/>
    <row r="223785" ht="15" customHeight="1" x14ac:dyDescent="0.25"/>
    <row r="223793" ht="15" customHeight="1" x14ac:dyDescent="0.25"/>
    <row r="223801" ht="15" customHeight="1" x14ac:dyDescent="0.25"/>
    <row r="223809" ht="15" customHeight="1" x14ac:dyDescent="0.25"/>
    <row r="223817" ht="15" customHeight="1" x14ac:dyDescent="0.25"/>
    <row r="223825" ht="15" customHeight="1" x14ac:dyDescent="0.25"/>
    <row r="223833" ht="15" customHeight="1" x14ac:dyDescent="0.25"/>
    <row r="223841" ht="15" customHeight="1" x14ac:dyDescent="0.25"/>
    <row r="223849" ht="15" customHeight="1" x14ac:dyDescent="0.25"/>
    <row r="223857" ht="15" customHeight="1" x14ac:dyDescent="0.25"/>
    <row r="223865" ht="15" customHeight="1" x14ac:dyDescent="0.25"/>
    <row r="223873" ht="15" customHeight="1" x14ac:dyDescent="0.25"/>
    <row r="223881" ht="15" customHeight="1" x14ac:dyDescent="0.25"/>
    <row r="223889" ht="15" customHeight="1" x14ac:dyDescent="0.25"/>
    <row r="223897" ht="15" customHeight="1" x14ac:dyDescent="0.25"/>
    <row r="223905" ht="15" customHeight="1" x14ac:dyDescent="0.25"/>
    <row r="223913" ht="15" customHeight="1" x14ac:dyDescent="0.25"/>
    <row r="223921" ht="15" customHeight="1" x14ac:dyDescent="0.25"/>
    <row r="223929" ht="15" customHeight="1" x14ac:dyDescent="0.25"/>
    <row r="223937" ht="15" customHeight="1" x14ac:dyDescent="0.25"/>
    <row r="223945" ht="15" customHeight="1" x14ac:dyDescent="0.25"/>
    <row r="223953" ht="15" customHeight="1" x14ac:dyDescent="0.25"/>
    <row r="223961" ht="15" customHeight="1" x14ac:dyDescent="0.25"/>
    <row r="223969" ht="15" customHeight="1" x14ac:dyDescent="0.25"/>
    <row r="223977" ht="15" customHeight="1" x14ac:dyDescent="0.25"/>
    <row r="223985" ht="15" customHeight="1" x14ac:dyDescent="0.25"/>
    <row r="223993" ht="15" customHeight="1" x14ac:dyDescent="0.25"/>
    <row r="224001" ht="15" customHeight="1" x14ac:dyDescent="0.25"/>
    <row r="224009" ht="15" customHeight="1" x14ac:dyDescent="0.25"/>
    <row r="224017" ht="15" customHeight="1" x14ac:dyDescent="0.25"/>
    <row r="224025" ht="15" customHeight="1" x14ac:dyDescent="0.25"/>
    <row r="224033" ht="15" customHeight="1" x14ac:dyDescent="0.25"/>
    <row r="224041" ht="15" customHeight="1" x14ac:dyDescent="0.25"/>
    <row r="224049" ht="15" customHeight="1" x14ac:dyDescent="0.25"/>
    <row r="224057" ht="15" customHeight="1" x14ac:dyDescent="0.25"/>
    <row r="224065" ht="15" customHeight="1" x14ac:dyDescent="0.25"/>
    <row r="224073" ht="15" customHeight="1" x14ac:dyDescent="0.25"/>
    <row r="224081" ht="15" customHeight="1" x14ac:dyDescent="0.25"/>
    <row r="224089" ht="15" customHeight="1" x14ac:dyDescent="0.25"/>
    <row r="224097" ht="15" customHeight="1" x14ac:dyDescent="0.25"/>
    <row r="224105" ht="15" customHeight="1" x14ac:dyDescent="0.25"/>
    <row r="224113" ht="15" customHeight="1" x14ac:dyDescent="0.25"/>
    <row r="224121" ht="15" customHeight="1" x14ac:dyDescent="0.25"/>
    <row r="224129" ht="15" customHeight="1" x14ac:dyDescent="0.25"/>
    <row r="224137" ht="15" customHeight="1" x14ac:dyDescent="0.25"/>
    <row r="224145" ht="15" customHeight="1" x14ac:dyDescent="0.25"/>
    <row r="224153" ht="15" customHeight="1" x14ac:dyDescent="0.25"/>
    <row r="224161" ht="15" customHeight="1" x14ac:dyDescent="0.25"/>
    <row r="224169" ht="15" customHeight="1" x14ac:dyDescent="0.25"/>
    <row r="224177" ht="15" customHeight="1" x14ac:dyDescent="0.25"/>
    <row r="224185" ht="15" customHeight="1" x14ac:dyDescent="0.25"/>
    <row r="224193" ht="15" customHeight="1" x14ac:dyDescent="0.25"/>
    <row r="224201" ht="15" customHeight="1" x14ac:dyDescent="0.25"/>
    <row r="224209" ht="15" customHeight="1" x14ac:dyDescent="0.25"/>
    <row r="224217" ht="15" customHeight="1" x14ac:dyDescent="0.25"/>
    <row r="224225" ht="15" customHeight="1" x14ac:dyDescent="0.25"/>
    <row r="224233" ht="15" customHeight="1" x14ac:dyDescent="0.25"/>
    <row r="224241" ht="15" customHeight="1" x14ac:dyDescent="0.25"/>
    <row r="224249" ht="15" customHeight="1" x14ac:dyDescent="0.25"/>
    <row r="224257" ht="15" customHeight="1" x14ac:dyDescent="0.25"/>
    <row r="224265" ht="15" customHeight="1" x14ac:dyDescent="0.25"/>
    <row r="224273" ht="15" customHeight="1" x14ac:dyDescent="0.25"/>
    <row r="224281" ht="15" customHeight="1" x14ac:dyDescent="0.25"/>
    <row r="224289" ht="15" customHeight="1" x14ac:dyDescent="0.25"/>
    <row r="224297" ht="15" customHeight="1" x14ac:dyDescent="0.25"/>
    <row r="224305" ht="15" customHeight="1" x14ac:dyDescent="0.25"/>
    <row r="224313" ht="15" customHeight="1" x14ac:dyDescent="0.25"/>
    <row r="224321" ht="15" customHeight="1" x14ac:dyDescent="0.25"/>
    <row r="224329" ht="15" customHeight="1" x14ac:dyDescent="0.25"/>
    <row r="224337" ht="15" customHeight="1" x14ac:dyDescent="0.25"/>
    <row r="224345" ht="15" customHeight="1" x14ac:dyDescent="0.25"/>
    <row r="224353" ht="15" customHeight="1" x14ac:dyDescent="0.25"/>
    <row r="224361" ht="15" customHeight="1" x14ac:dyDescent="0.25"/>
    <row r="224369" ht="15" customHeight="1" x14ac:dyDescent="0.25"/>
    <row r="224377" ht="15" customHeight="1" x14ac:dyDescent="0.25"/>
    <row r="224385" ht="15" customHeight="1" x14ac:dyDescent="0.25"/>
    <row r="224393" ht="15" customHeight="1" x14ac:dyDescent="0.25"/>
    <row r="224401" ht="15" customHeight="1" x14ac:dyDescent="0.25"/>
    <row r="224409" ht="15" customHeight="1" x14ac:dyDescent="0.25"/>
    <row r="224417" ht="15" customHeight="1" x14ac:dyDescent="0.25"/>
    <row r="224425" ht="15" customHeight="1" x14ac:dyDescent="0.25"/>
    <row r="224433" ht="15" customHeight="1" x14ac:dyDescent="0.25"/>
    <row r="224441" ht="15" customHeight="1" x14ac:dyDescent="0.25"/>
    <row r="224449" ht="15" customHeight="1" x14ac:dyDescent="0.25"/>
    <row r="224457" ht="15" customHeight="1" x14ac:dyDescent="0.25"/>
    <row r="224465" ht="15" customHeight="1" x14ac:dyDescent="0.25"/>
    <row r="224473" ht="15" customHeight="1" x14ac:dyDescent="0.25"/>
    <row r="224481" ht="15" customHeight="1" x14ac:dyDescent="0.25"/>
    <row r="224489" ht="15" customHeight="1" x14ac:dyDescent="0.25"/>
    <row r="224497" ht="15" customHeight="1" x14ac:dyDescent="0.25"/>
    <row r="224505" ht="15" customHeight="1" x14ac:dyDescent="0.25"/>
    <row r="224513" ht="15" customHeight="1" x14ac:dyDescent="0.25"/>
    <row r="224521" ht="15" customHeight="1" x14ac:dyDescent="0.25"/>
    <row r="224529" ht="15" customHeight="1" x14ac:dyDescent="0.25"/>
    <row r="224537" ht="15" customHeight="1" x14ac:dyDescent="0.25"/>
    <row r="224545" ht="15" customHeight="1" x14ac:dyDescent="0.25"/>
    <row r="224553" ht="15" customHeight="1" x14ac:dyDescent="0.25"/>
    <row r="224561" ht="15" customHeight="1" x14ac:dyDescent="0.25"/>
    <row r="224569" ht="15" customHeight="1" x14ac:dyDescent="0.25"/>
    <row r="224577" ht="15" customHeight="1" x14ac:dyDescent="0.25"/>
    <row r="224585" ht="15" customHeight="1" x14ac:dyDescent="0.25"/>
    <row r="224593" ht="15" customHeight="1" x14ac:dyDescent="0.25"/>
    <row r="224601" ht="15" customHeight="1" x14ac:dyDescent="0.25"/>
    <row r="224609" ht="15" customHeight="1" x14ac:dyDescent="0.25"/>
    <row r="224617" ht="15" customHeight="1" x14ac:dyDescent="0.25"/>
    <row r="224625" ht="15" customHeight="1" x14ac:dyDescent="0.25"/>
    <row r="224633" ht="15" customHeight="1" x14ac:dyDescent="0.25"/>
    <row r="224641" ht="15" customHeight="1" x14ac:dyDescent="0.25"/>
    <row r="224649" ht="15" customHeight="1" x14ac:dyDescent="0.25"/>
    <row r="224657" ht="15" customHeight="1" x14ac:dyDescent="0.25"/>
    <row r="224665" ht="15" customHeight="1" x14ac:dyDescent="0.25"/>
    <row r="224673" ht="15" customHeight="1" x14ac:dyDescent="0.25"/>
    <row r="224681" ht="15" customHeight="1" x14ac:dyDescent="0.25"/>
    <row r="224689" ht="15" customHeight="1" x14ac:dyDescent="0.25"/>
    <row r="224697" ht="15" customHeight="1" x14ac:dyDescent="0.25"/>
    <row r="224705" ht="15" customHeight="1" x14ac:dyDescent="0.25"/>
    <row r="224713" ht="15" customHeight="1" x14ac:dyDescent="0.25"/>
    <row r="224721" ht="15" customHeight="1" x14ac:dyDescent="0.25"/>
    <row r="224729" ht="15" customHeight="1" x14ac:dyDescent="0.25"/>
    <row r="224737" ht="15" customHeight="1" x14ac:dyDescent="0.25"/>
    <row r="224745" ht="15" customHeight="1" x14ac:dyDescent="0.25"/>
    <row r="224753" ht="15" customHeight="1" x14ac:dyDescent="0.25"/>
    <row r="224761" ht="15" customHeight="1" x14ac:dyDescent="0.25"/>
    <row r="224769" ht="15" customHeight="1" x14ac:dyDescent="0.25"/>
    <row r="224777" ht="15" customHeight="1" x14ac:dyDescent="0.25"/>
    <row r="224785" ht="15" customHeight="1" x14ac:dyDescent="0.25"/>
    <row r="224793" ht="15" customHeight="1" x14ac:dyDescent="0.25"/>
    <row r="224801" ht="15" customHeight="1" x14ac:dyDescent="0.25"/>
    <row r="224809" ht="15" customHeight="1" x14ac:dyDescent="0.25"/>
    <row r="224817" ht="15" customHeight="1" x14ac:dyDescent="0.25"/>
    <row r="224825" ht="15" customHeight="1" x14ac:dyDescent="0.25"/>
    <row r="224833" ht="15" customHeight="1" x14ac:dyDescent="0.25"/>
    <row r="224841" ht="15" customHeight="1" x14ac:dyDescent="0.25"/>
    <row r="224849" ht="15" customHeight="1" x14ac:dyDescent="0.25"/>
    <row r="224857" ht="15" customHeight="1" x14ac:dyDescent="0.25"/>
    <row r="224865" ht="15" customHeight="1" x14ac:dyDescent="0.25"/>
    <row r="224873" ht="15" customHeight="1" x14ac:dyDescent="0.25"/>
    <row r="224881" ht="15" customHeight="1" x14ac:dyDescent="0.25"/>
    <row r="224889" ht="15" customHeight="1" x14ac:dyDescent="0.25"/>
    <row r="224897" ht="15" customHeight="1" x14ac:dyDescent="0.25"/>
    <row r="224905" ht="15" customHeight="1" x14ac:dyDescent="0.25"/>
    <row r="224913" ht="15" customHeight="1" x14ac:dyDescent="0.25"/>
    <row r="224921" ht="15" customHeight="1" x14ac:dyDescent="0.25"/>
    <row r="224929" ht="15" customHeight="1" x14ac:dyDescent="0.25"/>
    <row r="224937" ht="15" customHeight="1" x14ac:dyDescent="0.25"/>
    <row r="224945" ht="15" customHeight="1" x14ac:dyDescent="0.25"/>
    <row r="224953" ht="15" customHeight="1" x14ac:dyDescent="0.25"/>
    <row r="224961" ht="15" customHeight="1" x14ac:dyDescent="0.25"/>
    <row r="224969" ht="15" customHeight="1" x14ac:dyDescent="0.25"/>
    <row r="224977" ht="15" customHeight="1" x14ac:dyDescent="0.25"/>
    <row r="224985" ht="15" customHeight="1" x14ac:dyDescent="0.25"/>
    <row r="224993" ht="15" customHeight="1" x14ac:dyDescent="0.25"/>
    <row r="225001" ht="15" customHeight="1" x14ac:dyDescent="0.25"/>
    <row r="225009" ht="15" customHeight="1" x14ac:dyDescent="0.25"/>
    <row r="225017" ht="15" customHeight="1" x14ac:dyDescent="0.25"/>
    <row r="225025" ht="15" customHeight="1" x14ac:dyDescent="0.25"/>
    <row r="225033" ht="15" customHeight="1" x14ac:dyDescent="0.25"/>
    <row r="225041" ht="15" customHeight="1" x14ac:dyDescent="0.25"/>
    <row r="225049" ht="15" customHeight="1" x14ac:dyDescent="0.25"/>
    <row r="225057" ht="15" customHeight="1" x14ac:dyDescent="0.25"/>
    <row r="225065" ht="15" customHeight="1" x14ac:dyDescent="0.25"/>
    <row r="225073" ht="15" customHeight="1" x14ac:dyDescent="0.25"/>
    <row r="225081" ht="15" customHeight="1" x14ac:dyDescent="0.25"/>
    <row r="225089" ht="15" customHeight="1" x14ac:dyDescent="0.25"/>
    <row r="225097" ht="15" customHeight="1" x14ac:dyDescent="0.25"/>
    <row r="225105" ht="15" customHeight="1" x14ac:dyDescent="0.25"/>
    <row r="225113" ht="15" customHeight="1" x14ac:dyDescent="0.25"/>
    <row r="225121" ht="15" customHeight="1" x14ac:dyDescent="0.25"/>
    <row r="225129" ht="15" customHeight="1" x14ac:dyDescent="0.25"/>
    <row r="225137" ht="15" customHeight="1" x14ac:dyDescent="0.25"/>
    <row r="225145" ht="15" customHeight="1" x14ac:dyDescent="0.25"/>
    <row r="225153" ht="15" customHeight="1" x14ac:dyDescent="0.25"/>
    <row r="225161" ht="15" customHeight="1" x14ac:dyDescent="0.25"/>
    <row r="225169" ht="15" customHeight="1" x14ac:dyDescent="0.25"/>
    <row r="225177" ht="15" customHeight="1" x14ac:dyDescent="0.25"/>
    <row r="225185" ht="15" customHeight="1" x14ac:dyDescent="0.25"/>
    <row r="225193" ht="15" customHeight="1" x14ac:dyDescent="0.25"/>
    <row r="225201" ht="15" customHeight="1" x14ac:dyDescent="0.25"/>
    <row r="225209" ht="15" customHeight="1" x14ac:dyDescent="0.25"/>
    <row r="225217" ht="15" customHeight="1" x14ac:dyDescent="0.25"/>
    <row r="225225" ht="15" customHeight="1" x14ac:dyDescent="0.25"/>
    <row r="225233" ht="15" customHeight="1" x14ac:dyDescent="0.25"/>
    <row r="225241" ht="15" customHeight="1" x14ac:dyDescent="0.25"/>
    <row r="225249" ht="15" customHeight="1" x14ac:dyDescent="0.25"/>
    <row r="225257" ht="15" customHeight="1" x14ac:dyDescent="0.25"/>
    <row r="225265" ht="15" customHeight="1" x14ac:dyDescent="0.25"/>
    <row r="225273" ht="15" customHeight="1" x14ac:dyDescent="0.25"/>
    <row r="225281" ht="15" customHeight="1" x14ac:dyDescent="0.25"/>
    <row r="225289" ht="15" customHeight="1" x14ac:dyDescent="0.25"/>
    <row r="225297" ht="15" customHeight="1" x14ac:dyDescent="0.25"/>
    <row r="225305" ht="15" customHeight="1" x14ac:dyDescent="0.25"/>
    <row r="225313" ht="15" customHeight="1" x14ac:dyDescent="0.25"/>
    <row r="225321" ht="15" customHeight="1" x14ac:dyDescent="0.25"/>
    <row r="225329" ht="15" customHeight="1" x14ac:dyDescent="0.25"/>
    <row r="225337" ht="15" customHeight="1" x14ac:dyDescent="0.25"/>
    <row r="225345" ht="15" customHeight="1" x14ac:dyDescent="0.25"/>
    <row r="225353" ht="15" customHeight="1" x14ac:dyDescent="0.25"/>
    <row r="225361" ht="15" customHeight="1" x14ac:dyDescent="0.25"/>
    <row r="225369" ht="15" customHeight="1" x14ac:dyDescent="0.25"/>
    <row r="225377" ht="15" customHeight="1" x14ac:dyDescent="0.25"/>
    <row r="225385" ht="15" customHeight="1" x14ac:dyDescent="0.25"/>
    <row r="225393" ht="15" customHeight="1" x14ac:dyDescent="0.25"/>
    <row r="225401" ht="15" customHeight="1" x14ac:dyDescent="0.25"/>
    <row r="225409" ht="15" customHeight="1" x14ac:dyDescent="0.25"/>
    <row r="225417" ht="15" customHeight="1" x14ac:dyDescent="0.25"/>
    <row r="225425" ht="15" customHeight="1" x14ac:dyDescent="0.25"/>
    <row r="225433" ht="15" customHeight="1" x14ac:dyDescent="0.25"/>
    <row r="225441" ht="15" customHeight="1" x14ac:dyDescent="0.25"/>
    <row r="225449" ht="15" customHeight="1" x14ac:dyDescent="0.25"/>
    <row r="225457" ht="15" customHeight="1" x14ac:dyDescent="0.25"/>
    <row r="225465" ht="15" customHeight="1" x14ac:dyDescent="0.25"/>
    <row r="225473" ht="15" customHeight="1" x14ac:dyDescent="0.25"/>
    <row r="225481" ht="15" customHeight="1" x14ac:dyDescent="0.25"/>
    <row r="225489" ht="15" customHeight="1" x14ac:dyDescent="0.25"/>
    <row r="225497" ht="15" customHeight="1" x14ac:dyDescent="0.25"/>
    <row r="225505" ht="15" customHeight="1" x14ac:dyDescent="0.25"/>
    <row r="225513" ht="15" customHeight="1" x14ac:dyDescent="0.25"/>
    <row r="225521" ht="15" customHeight="1" x14ac:dyDescent="0.25"/>
    <row r="225529" ht="15" customHeight="1" x14ac:dyDescent="0.25"/>
    <row r="225537" ht="15" customHeight="1" x14ac:dyDescent="0.25"/>
    <row r="225545" ht="15" customHeight="1" x14ac:dyDescent="0.25"/>
    <row r="225553" ht="15" customHeight="1" x14ac:dyDescent="0.25"/>
    <row r="225561" ht="15" customHeight="1" x14ac:dyDescent="0.25"/>
    <row r="225569" ht="15" customHeight="1" x14ac:dyDescent="0.25"/>
    <row r="225577" ht="15" customHeight="1" x14ac:dyDescent="0.25"/>
    <row r="225585" ht="15" customHeight="1" x14ac:dyDescent="0.25"/>
    <row r="225593" ht="15" customHeight="1" x14ac:dyDescent="0.25"/>
    <row r="225601" ht="15" customHeight="1" x14ac:dyDescent="0.25"/>
    <row r="225609" ht="15" customHeight="1" x14ac:dyDescent="0.25"/>
    <row r="225617" ht="15" customHeight="1" x14ac:dyDescent="0.25"/>
    <row r="225625" ht="15" customHeight="1" x14ac:dyDescent="0.25"/>
    <row r="225633" ht="15" customHeight="1" x14ac:dyDescent="0.25"/>
    <row r="225641" ht="15" customHeight="1" x14ac:dyDescent="0.25"/>
    <row r="225649" ht="15" customHeight="1" x14ac:dyDescent="0.25"/>
    <row r="225657" ht="15" customHeight="1" x14ac:dyDescent="0.25"/>
    <row r="225665" ht="15" customHeight="1" x14ac:dyDescent="0.25"/>
    <row r="225673" ht="15" customHeight="1" x14ac:dyDescent="0.25"/>
    <row r="225681" ht="15" customHeight="1" x14ac:dyDescent="0.25"/>
    <row r="225689" ht="15" customHeight="1" x14ac:dyDescent="0.25"/>
    <row r="225697" ht="15" customHeight="1" x14ac:dyDescent="0.25"/>
    <row r="225705" ht="15" customHeight="1" x14ac:dyDescent="0.25"/>
    <row r="225713" ht="15" customHeight="1" x14ac:dyDescent="0.25"/>
    <row r="225721" ht="15" customHeight="1" x14ac:dyDescent="0.25"/>
    <row r="225729" ht="15" customHeight="1" x14ac:dyDescent="0.25"/>
    <row r="225737" ht="15" customHeight="1" x14ac:dyDescent="0.25"/>
    <row r="225745" ht="15" customHeight="1" x14ac:dyDescent="0.25"/>
    <row r="225753" ht="15" customHeight="1" x14ac:dyDescent="0.25"/>
    <row r="225761" ht="15" customHeight="1" x14ac:dyDescent="0.25"/>
    <row r="225769" ht="15" customHeight="1" x14ac:dyDescent="0.25"/>
    <row r="225777" ht="15" customHeight="1" x14ac:dyDescent="0.25"/>
    <row r="225785" ht="15" customHeight="1" x14ac:dyDescent="0.25"/>
    <row r="225793" ht="15" customHeight="1" x14ac:dyDescent="0.25"/>
    <row r="225801" ht="15" customHeight="1" x14ac:dyDescent="0.25"/>
    <row r="225809" ht="15" customHeight="1" x14ac:dyDescent="0.25"/>
    <row r="225817" ht="15" customHeight="1" x14ac:dyDescent="0.25"/>
    <row r="225825" ht="15" customHeight="1" x14ac:dyDescent="0.25"/>
    <row r="225833" ht="15" customHeight="1" x14ac:dyDescent="0.25"/>
    <row r="225841" ht="15" customHeight="1" x14ac:dyDescent="0.25"/>
    <row r="225849" ht="15" customHeight="1" x14ac:dyDescent="0.25"/>
    <row r="225857" ht="15" customHeight="1" x14ac:dyDescent="0.25"/>
    <row r="225865" ht="15" customHeight="1" x14ac:dyDescent="0.25"/>
    <row r="225873" ht="15" customHeight="1" x14ac:dyDescent="0.25"/>
    <row r="225881" ht="15" customHeight="1" x14ac:dyDescent="0.25"/>
    <row r="225889" ht="15" customHeight="1" x14ac:dyDescent="0.25"/>
    <row r="225897" ht="15" customHeight="1" x14ac:dyDescent="0.25"/>
    <row r="225905" ht="15" customHeight="1" x14ac:dyDescent="0.25"/>
    <row r="225913" ht="15" customHeight="1" x14ac:dyDescent="0.25"/>
    <row r="225921" ht="15" customHeight="1" x14ac:dyDescent="0.25"/>
    <row r="225929" ht="15" customHeight="1" x14ac:dyDescent="0.25"/>
    <row r="225937" ht="15" customHeight="1" x14ac:dyDescent="0.25"/>
    <row r="225945" ht="15" customHeight="1" x14ac:dyDescent="0.25"/>
    <row r="225953" ht="15" customHeight="1" x14ac:dyDescent="0.25"/>
    <row r="225961" ht="15" customHeight="1" x14ac:dyDescent="0.25"/>
    <row r="225969" ht="15" customHeight="1" x14ac:dyDescent="0.25"/>
    <row r="225977" ht="15" customHeight="1" x14ac:dyDescent="0.25"/>
    <row r="225985" ht="15" customHeight="1" x14ac:dyDescent="0.25"/>
    <row r="225993" ht="15" customHeight="1" x14ac:dyDescent="0.25"/>
    <row r="226001" ht="15" customHeight="1" x14ac:dyDescent="0.25"/>
    <row r="226009" ht="15" customHeight="1" x14ac:dyDescent="0.25"/>
    <row r="226017" ht="15" customHeight="1" x14ac:dyDescent="0.25"/>
    <row r="226025" ht="15" customHeight="1" x14ac:dyDescent="0.25"/>
    <row r="226033" ht="15" customHeight="1" x14ac:dyDescent="0.25"/>
    <row r="226041" ht="15" customHeight="1" x14ac:dyDescent="0.25"/>
    <row r="226049" ht="15" customHeight="1" x14ac:dyDescent="0.25"/>
    <row r="226057" ht="15" customHeight="1" x14ac:dyDescent="0.25"/>
    <row r="226065" ht="15" customHeight="1" x14ac:dyDescent="0.25"/>
    <row r="226073" ht="15" customHeight="1" x14ac:dyDescent="0.25"/>
    <row r="226081" ht="15" customHeight="1" x14ac:dyDescent="0.25"/>
    <row r="226089" ht="15" customHeight="1" x14ac:dyDescent="0.25"/>
    <row r="226097" ht="15" customHeight="1" x14ac:dyDescent="0.25"/>
    <row r="226105" ht="15" customHeight="1" x14ac:dyDescent="0.25"/>
    <row r="226113" ht="15" customHeight="1" x14ac:dyDescent="0.25"/>
    <row r="226121" ht="15" customHeight="1" x14ac:dyDescent="0.25"/>
    <row r="226129" ht="15" customHeight="1" x14ac:dyDescent="0.25"/>
    <row r="226137" ht="15" customHeight="1" x14ac:dyDescent="0.25"/>
    <row r="226145" ht="15" customHeight="1" x14ac:dyDescent="0.25"/>
    <row r="226153" ht="15" customHeight="1" x14ac:dyDescent="0.25"/>
    <row r="226161" ht="15" customHeight="1" x14ac:dyDescent="0.25"/>
    <row r="226169" ht="15" customHeight="1" x14ac:dyDescent="0.25"/>
    <row r="226177" ht="15" customHeight="1" x14ac:dyDescent="0.25"/>
    <row r="226185" ht="15" customHeight="1" x14ac:dyDescent="0.25"/>
    <row r="226193" ht="15" customHeight="1" x14ac:dyDescent="0.25"/>
    <row r="226201" ht="15" customHeight="1" x14ac:dyDescent="0.25"/>
    <row r="226209" ht="15" customHeight="1" x14ac:dyDescent="0.25"/>
    <row r="226217" ht="15" customHeight="1" x14ac:dyDescent="0.25"/>
    <row r="226225" ht="15" customHeight="1" x14ac:dyDescent="0.25"/>
    <row r="226233" ht="15" customHeight="1" x14ac:dyDescent="0.25"/>
    <row r="226241" ht="15" customHeight="1" x14ac:dyDescent="0.25"/>
    <row r="226249" ht="15" customHeight="1" x14ac:dyDescent="0.25"/>
    <row r="226257" ht="15" customHeight="1" x14ac:dyDescent="0.25"/>
    <row r="226265" ht="15" customHeight="1" x14ac:dyDescent="0.25"/>
    <row r="226273" ht="15" customHeight="1" x14ac:dyDescent="0.25"/>
    <row r="226281" ht="15" customHeight="1" x14ac:dyDescent="0.25"/>
    <row r="226289" ht="15" customHeight="1" x14ac:dyDescent="0.25"/>
    <row r="226297" ht="15" customHeight="1" x14ac:dyDescent="0.25"/>
    <row r="226305" ht="15" customHeight="1" x14ac:dyDescent="0.25"/>
    <row r="226313" ht="15" customHeight="1" x14ac:dyDescent="0.25"/>
    <row r="226321" ht="15" customHeight="1" x14ac:dyDescent="0.25"/>
    <row r="226329" ht="15" customHeight="1" x14ac:dyDescent="0.25"/>
    <row r="226337" ht="15" customHeight="1" x14ac:dyDescent="0.25"/>
    <row r="226345" ht="15" customHeight="1" x14ac:dyDescent="0.25"/>
    <row r="226353" ht="15" customHeight="1" x14ac:dyDescent="0.25"/>
    <row r="226361" ht="15" customHeight="1" x14ac:dyDescent="0.25"/>
    <row r="226369" ht="15" customHeight="1" x14ac:dyDescent="0.25"/>
    <row r="226377" ht="15" customHeight="1" x14ac:dyDescent="0.25"/>
    <row r="226385" ht="15" customHeight="1" x14ac:dyDescent="0.25"/>
    <row r="226393" ht="15" customHeight="1" x14ac:dyDescent="0.25"/>
    <row r="226401" ht="15" customHeight="1" x14ac:dyDescent="0.25"/>
    <row r="226409" ht="15" customHeight="1" x14ac:dyDescent="0.25"/>
    <row r="226417" ht="15" customHeight="1" x14ac:dyDescent="0.25"/>
    <row r="226425" ht="15" customHeight="1" x14ac:dyDescent="0.25"/>
    <row r="226433" ht="15" customHeight="1" x14ac:dyDescent="0.25"/>
    <row r="226441" ht="15" customHeight="1" x14ac:dyDescent="0.25"/>
    <row r="226449" ht="15" customHeight="1" x14ac:dyDescent="0.25"/>
    <row r="226457" ht="15" customHeight="1" x14ac:dyDescent="0.25"/>
    <row r="226465" ht="15" customHeight="1" x14ac:dyDescent="0.25"/>
    <row r="226473" ht="15" customHeight="1" x14ac:dyDescent="0.25"/>
    <row r="226481" ht="15" customHeight="1" x14ac:dyDescent="0.25"/>
    <row r="226489" ht="15" customHeight="1" x14ac:dyDescent="0.25"/>
    <row r="226497" ht="15" customHeight="1" x14ac:dyDescent="0.25"/>
    <row r="226505" ht="15" customHeight="1" x14ac:dyDescent="0.25"/>
    <row r="226513" ht="15" customHeight="1" x14ac:dyDescent="0.25"/>
    <row r="226521" ht="15" customHeight="1" x14ac:dyDescent="0.25"/>
    <row r="226529" ht="15" customHeight="1" x14ac:dyDescent="0.25"/>
    <row r="226537" ht="15" customHeight="1" x14ac:dyDescent="0.25"/>
    <row r="226545" ht="15" customHeight="1" x14ac:dyDescent="0.25"/>
    <row r="226553" ht="15" customHeight="1" x14ac:dyDescent="0.25"/>
    <row r="226561" ht="15" customHeight="1" x14ac:dyDescent="0.25"/>
    <row r="226569" ht="15" customHeight="1" x14ac:dyDescent="0.25"/>
    <row r="226577" ht="15" customHeight="1" x14ac:dyDescent="0.25"/>
    <row r="226585" ht="15" customHeight="1" x14ac:dyDescent="0.25"/>
    <row r="226593" ht="15" customHeight="1" x14ac:dyDescent="0.25"/>
    <row r="226601" ht="15" customHeight="1" x14ac:dyDescent="0.25"/>
    <row r="226609" ht="15" customHeight="1" x14ac:dyDescent="0.25"/>
    <row r="226617" ht="15" customHeight="1" x14ac:dyDescent="0.25"/>
    <row r="226625" ht="15" customHeight="1" x14ac:dyDescent="0.25"/>
    <row r="226633" ht="15" customHeight="1" x14ac:dyDescent="0.25"/>
    <row r="226641" ht="15" customHeight="1" x14ac:dyDescent="0.25"/>
    <row r="226649" ht="15" customHeight="1" x14ac:dyDescent="0.25"/>
    <row r="226657" ht="15" customHeight="1" x14ac:dyDescent="0.25"/>
    <row r="226665" ht="15" customHeight="1" x14ac:dyDescent="0.25"/>
    <row r="226673" ht="15" customHeight="1" x14ac:dyDescent="0.25"/>
    <row r="226681" ht="15" customHeight="1" x14ac:dyDescent="0.25"/>
    <row r="226689" ht="15" customHeight="1" x14ac:dyDescent="0.25"/>
    <row r="226697" ht="15" customHeight="1" x14ac:dyDescent="0.25"/>
    <row r="226705" ht="15" customHeight="1" x14ac:dyDescent="0.25"/>
    <row r="226713" ht="15" customHeight="1" x14ac:dyDescent="0.25"/>
    <row r="226721" ht="15" customHeight="1" x14ac:dyDescent="0.25"/>
    <row r="226729" ht="15" customHeight="1" x14ac:dyDescent="0.25"/>
    <row r="226737" ht="15" customHeight="1" x14ac:dyDescent="0.25"/>
    <row r="226745" ht="15" customHeight="1" x14ac:dyDescent="0.25"/>
    <row r="226753" ht="15" customHeight="1" x14ac:dyDescent="0.25"/>
    <row r="226761" ht="15" customHeight="1" x14ac:dyDescent="0.25"/>
    <row r="226769" ht="15" customHeight="1" x14ac:dyDescent="0.25"/>
    <row r="226777" ht="15" customHeight="1" x14ac:dyDescent="0.25"/>
    <row r="226785" ht="15" customHeight="1" x14ac:dyDescent="0.25"/>
    <row r="226793" ht="15" customHeight="1" x14ac:dyDescent="0.25"/>
    <row r="226801" ht="15" customHeight="1" x14ac:dyDescent="0.25"/>
    <row r="226809" ht="15" customHeight="1" x14ac:dyDescent="0.25"/>
    <row r="226817" ht="15" customHeight="1" x14ac:dyDescent="0.25"/>
    <row r="226825" ht="15" customHeight="1" x14ac:dyDescent="0.25"/>
    <row r="226833" ht="15" customHeight="1" x14ac:dyDescent="0.25"/>
    <row r="226841" ht="15" customHeight="1" x14ac:dyDescent="0.25"/>
    <row r="226849" ht="15" customHeight="1" x14ac:dyDescent="0.25"/>
    <row r="226857" ht="15" customHeight="1" x14ac:dyDescent="0.25"/>
    <row r="226865" ht="15" customHeight="1" x14ac:dyDescent="0.25"/>
    <row r="226873" ht="15" customHeight="1" x14ac:dyDescent="0.25"/>
    <row r="226881" ht="15" customHeight="1" x14ac:dyDescent="0.25"/>
    <row r="226889" ht="15" customHeight="1" x14ac:dyDescent="0.25"/>
    <row r="226897" ht="15" customHeight="1" x14ac:dyDescent="0.25"/>
    <row r="226905" ht="15" customHeight="1" x14ac:dyDescent="0.25"/>
    <row r="226913" ht="15" customHeight="1" x14ac:dyDescent="0.25"/>
    <row r="226921" ht="15" customHeight="1" x14ac:dyDescent="0.25"/>
    <row r="226929" ht="15" customHeight="1" x14ac:dyDescent="0.25"/>
    <row r="226937" ht="15" customHeight="1" x14ac:dyDescent="0.25"/>
    <row r="226945" ht="15" customHeight="1" x14ac:dyDescent="0.25"/>
    <row r="226953" ht="15" customHeight="1" x14ac:dyDescent="0.25"/>
    <row r="226961" ht="15" customHeight="1" x14ac:dyDescent="0.25"/>
    <row r="226969" ht="15" customHeight="1" x14ac:dyDescent="0.25"/>
    <row r="226977" ht="15" customHeight="1" x14ac:dyDescent="0.25"/>
    <row r="226985" ht="15" customHeight="1" x14ac:dyDescent="0.25"/>
    <row r="226993" ht="15" customHeight="1" x14ac:dyDescent="0.25"/>
    <row r="227001" ht="15" customHeight="1" x14ac:dyDescent="0.25"/>
    <row r="227009" ht="15" customHeight="1" x14ac:dyDescent="0.25"/>
    <row r="227017" ht="15" customHeight="1" x14ac:dyDescent="0.25"/>
    <row r="227025" ht="15" customHeight="1" x14ac:dyDescent="0.25"/>
    <row r="227033" ht="15" customHeight="1" x14ac:dyDescent="0.25"/>
    <row r="227041" ht="15" customHeight="1" x14ac:dyDescent="0.25"/>
    <row r="227049" ht="15" customHeight="1" x14ac:dyDescent="0.25"/>
    <row r="227057" ht="15" customHeight="1" x14ac:dyDescent="0.25"/>
    <row r="227065" ht="15" customHeight="1" x14ac:dyDescent="0.25"/>
    <row r="227073" ht="15" customHeight="1" x14ac:dyDescent="0.25"/>
    <row r="227081" ht="15" customHeight="1" x14ac:dyDescent="0.25"/>
    <row r="227089" ht="15" customHeight="1" x14ac:dyDescent="0.25"/>
    <row r="227097" ht="15" customHeight="1" x14ac:dyDescent="0.25"/>
    <row r="227105" ht="15" customHeight="1" x14ac:dyDescent="0.25"/>
    <row r="227113" ht="15" customHeight="1" x14ac:dyDescent="0.25"/>
    <row r="227121" ht="15" customHeight="1" x14ac:dyDescent="0.25"/>
    <row r="227129" ht="15" customHeight="1" x14ac:dyDescent="0.25"/>
    <row r="227137" ht="15" customHeight="1" x14ac:dyDescent="0.25"/>
    <row r="227145" ht="15" customHeight="1" x14ac:dyDescent="0.25"/>
    <row r="227153" ht="15" customHeight="1" x14ac:dyDescent="0.25"/>
    <row r="227161" ht="15" customHeight="1" x14ac:dyDescent="0.25"/>
    <row r="227169" ht="15" customHeight="1" x14ac:dyDescent="0.25"/>
    <row r="227177" ht="15" customHeight="1" x14ac:dyDescent="0.25"/>
    <row r="227185" ht="15" customHeight="1" x14ac:dyDescent="0.25"/>
    <row r="227193" ht="15" customHeight="1" x14ac:dyDescent="0.25"/>
    <row r="227201" ht="15" customHeight="1" x14ac:dyDescent="0.25"/>
    <row r="227209" ht="15" customHeight="1" x14ac:dyDescent="0.25"/>
    <row r="227217" ht="15" customHeight="1" x14ac:dyDescent="0.25"/>
    <row r="227225" ht="15" customHeight="1" x14ac:dyDescent="0.25"/>
    <row r="227233" ht="15" customHeight="1" x14ac:dyDescent="0.25"/>
    <row r="227241" ht="15" customHeight="1" x14ac:dyDescent="0.25"/>
    <row r="227249" ht="15" customHeight="1" x14ac:dyDescent="0.25"/>
    <row r="227257" ht="15" customHeight="1" x14ac:dyDescent="0.25"/>
    <row r="227265" ht="15" customHeight="1" x14ac:dyDescent="0.25"/>
    <row r="227273" ht="15" customHeight="1" x14ac:dyDescent="0.25"/>
    <row r="227281" ht="15" customHeight="1" x14ac:dyDescent="0.25"/>
    <row r="227289" ht="15" customHeight="1" x14ac:dyDescent="0.25"/>
    <row r="227297" ht="15" customHeight="1" x14ac:dyDescent="0.25"/>
    <row r="227305" ht="15" customHeight="1" x14ac:dyDescent="0.25"/>
    <row r="227313" ht="15" customHeight="1" x14ac:dyDescent="0.25"/>
    <row r="227321" ht="15" customHeight="1" x14ac:dyDescent="0.25"/>
    <row r="227329" ht="15" customHeight="1" x14ac:dyDescent="0.25"/>
    <row r="227337" ht="15" customHeight="1" x14ac:dyDescent="0.25"/>
    <row r="227345" ht="15" customHeight="1" x14ac:dyDescent="0.25"/>
    <row r="227353" ht="15" customHeight="1" x14ac:dyDescent="0.25"/>
    <row r="227361" ht="15" customHeight="1" x14ac:dyDescent="0.25"/>
    <row r="227369" ht="15" customHeight="1" x14ac:dyDescent="0.25"/>
    <row r="227377" ht="15" customHeight="1" x14ac:dyDescent="0.25"/>
    <row r="227385" ht="15" customHeight="1" x14ac:dyDescent="0.25"/>
    <row r="227393" ht="15" customHeight="1" x14ac:dyDescent="0.25"/>
    <row r="227401" ht="15" customHeight="1" x14ac:dyDescent="0.25"/>
    <row r="227409" ht="15" customHeight="1" x14ac:dyDescent="0.25"/>
    <row r="227417" ht="15" customHeight="1" x14ac:dyDescent="0.25"/>
    <row r="227425" ht="15" customHeight="1" x14ac:dyDescent="0.25"/>
    <row r="227433" ht="15" customHeight="1" x14ac:dyDescent="0.25"/>
    <row r="227441" ht="15" customHeight="1" x14ac:dyDescent="0.25"/>
    <row r="227449" ht="15" customHeight="1" x14ac:dyDescent="0.25"/>
    <row r="227457" ht="15" customHeight="1" x14ac:dyDescent="0.25"/>
    <row r="227465" ht="15" customHeight="1" x14ac:dyDescent="0.25"/>
    <row r="227473" ht="15" customHeight="1" x14ac:dyDescent="0.25"/>
    <row r="227481" ht="15" customHeight="1" x14ac:dyDescent="0.25"/>
    <row r="227489" ht="15" customHeight="1" x14ac:dyDescent="0.25"/>
    <row r="227497" ht="15" customHeight="1" x14ac:dyDescent="0.25"/>
    <row r="227505" ht="15" customHeight="1" x14ac:dyDescent="0.25"/>
    <row r="227513" ht="15" customHeight="1" x14ac:dyDescent="0.25"/>
    <row r="227521" ht="15" customHeight="1" x14ac:dyDescent="0.25"/>
    <row r="227529" ht="15" customHeight="1" x14ac:dyDescent="0.25"/>
    <row r="227537" ht="15" customHeight="1" x14ac:dyDescent="0.25"/>
    <row r="227545" ht="15" customHeight="1" x14ac:dyDescent="0.25"/>
    <row r="227553" ht="15" customHeight="1" x14ac:dyDescent="0.25"/>
    <row r="227561" ht="15" customHeight="1" x14ac:dyDescent="0.25"/>
    <row r="227569" ht="15" customHeight="1" x14ac:dyDescent="0.25"/>
    <row r="227577" ht="15" customHeight="1" x14ac:dyDescent="0.25"/>
    <row r="227585" ht="15" customHeight="1" x14ac:dyDescent="0.25"/>
    <row r="227593" ht="15" customHeight="1" x14ac:dyDescent="0.25"/>
    <row r="227601" ht="15" customHeight="1" x14ac:dyDescent="0.25"/>
    <row r="227609" ht="15" customHeight="1" x14ac:dyDescent="0.25"/>
    <row r="227617" ht="15" customHeight="1" x14ac:dyDescent="0.25"/>
    <row r="227625" ht="15" customHeight="1" x14ac:dyDescent="0.25"/>
    <row r="227633" ht="15" customHeight="1" x14ac:dyDescent="0.25"/>
    <row r="227641" ht="15" customHeight="1" x14ac:dyDescent="0.25"/>
    <row r="227649" ht="15" customHeight="1" x14ac:dyDescent="0.25"/>
    <row r="227657" ht="15" customHeight="1" x14ac:dyDescent="0.25"/>
    <row r="227665" ht="15" customHeight="1" x14ac:dyDescent="0.25"/>
    <row r="227673" ht="15" customHeight="1" x14ac:dyDescent="0.25"/>
    <row r="227681" ht="15" customHeight="1" x14ac:dyDescent="0.25"/>
    <row r="227689" ht="15" customHeight="1" x14ac:dyDescent="0.25"/>
    <row r="227697" ht="15" customHeight="1" x14ac:dyDescent="0.25"/>
    <row r="227705" ht="15" customHeight="1" x14ac:dyDescent="0.25"/>
    <row r="227713" ht="15" customHeight="1" x14ac:dyDescent="0.25"/>
    <row r="227721" ht="15" customHeight="1" x14ac:dyDescent="0.25"/>
    <row r="227729" ht="15" customHeight="1" x14ac:dyDescent="0.25"/>
    <row r="227737" ht="15" customHeight="1" x14ac:dyDescent="0.25"/>
    <row r="227745" ht="15" customHeight="1" x14ac:dyDescent="0.25"/>
    <row r="227753" ht="15" customHeight="1" x14ac:dyDescent="0.25"/>
    <row r="227761" ht="15" customHeight="1" x14ac:dyDescent="0.25"/>
    <row r="227769" ht="15" customHeight="1" x14ac:dyDescent="0.25"/>
    <row r="227777" ht="15" customHeight="1" x14ac:dyDescent="0.25"/>
    <row r="227785" ht="15" customHeight="1" x14ac:dyDescent="0.25"/>
    <row r="227793" ht="15" customHeight="1" x14ac:dyDescent="0.25"/>
    <row r="227801" ht="15" customHeight="1" x14ac:dyDescent="0.25"/>
    <row r="227809" ht="15" customHeight="1" x14ac:dyDescent="0.25"/>
    <row r="227817" ht="15" customHeight="1" x14ac:dyDescent="0.25"/>
    <row r="227825" ht="15" customHeight="1" x14ac:dyDescent="0.25"/>
    <row r="227833" ht="15" customHeight="1" x14ac:dyDescent="0.25"/>
    <row r="227841" ht="15" customHeight="1" x14ac:dyDescent="0.25"/>
    <row r="227849" ht="15" customHeight="1" x14ac:dyDescent="0.25"/>
    <row r="227857" ht="15" customHeight="1" x14ac:dyDescent="0.25"/>
    <row r="227865" ht="15" customHeight="1" x14ac:dyDescent="0.25"/>
    <row r="227873" ht="15" customHeight="1" x14ac:dyDescent="0.25"/>
    <row r="227881" ht="15" customHeight="1" x14ac:dyDescent="0.25"/>
    <row r="227889" ht="15" customHeight="1" x14ac:dyDescent="0.25"/>
    <row r="227897" ht="15" customHeight="1" x14ac:dyDescent="0.25"/>
    <row r="227905" ht="15" customHeight="1" x14ac:dyDescent="0.25"/>
    <row r="227913" ht="15" customHeight="1" x14ac:dyDescent="0.25"/>
    <row r="227921" ht="15" customHeight="1" x14ac:dyDescent="0.25"/>
    <row r="227929" ht="15" customHeight="1" x14ac:dyDescent="0.25"/>
    <row r="227937" ht="15" customHeight="1" x14ac:dyDescent="0.25"/>
    <row r="227945" ht="15" customHeight="1" x14ac:dyDescent="0.25"/>
    <row r="227953" ht="15" customHeight="1" x14ac:dyDescent="0.25"/>
    <row r="227961" ht="15" customHeight="1" x14ac:dyDescent="0.25"/>
    <row r="227969" ht="15" customHeight="1" x14ac:dyDescent="0.25"/>
    <row r="227977" ht="15" customHeight="1" x14ac:dyDescent="0.25"/>
    <row r="227985" ht="15" customHeight="1" x14ac:dyDescent="0.25"/>
    <row r="227993" ht="15" customHeight="1" x14ac:dyDescent="0.25"/>
    <row r="228001" ht="15" customHeight="1" x14ac:dyDescent="0.25"/>
    <row r="228009" ht="15" customHeight="1" x14ac:dyDescent="0.25"/>
    <row r="228017" ht="15" customHeight="1" x14ac:dyDescent="0.25"/>
    <row r="228025" ht="15" customHeight="1" x14ac:dyDescent="0.25"/>
    <row r="228033" ht="15" customHeight="1" x14ac:dyDescent="0.25"/>
    <row r="228041" ht="15" customHeight="1" x14ac:dyDescent="0.25"/>
    <row r="228049" ht="15" customHeight="1" x14ac:dyDescent="0.25"/>
    <row r="228057" ht="15" customHeight="1" x14ac:dyDescent="0.25"/>
    <row r="228065" ht="15" customHeight="1" x14ac:dyDescent="0.25"/>
    <row r="228073" ht="15" customHeight="1" x14ac:dyDescent="0.25"/>
    <row r="228081" ht="15" customHeight="1" x14ac:dyDescent="0.25"/>
    <row r="228089" ht="15" customHeight="1" x14ac:dyDescent="0.25"/>
    <row r="228097" ht="15" customHeight="1" x14ac:dyDescent="0.25"/>
    <row r="228105" ht="15" customHeight="1" x14ac:dyDescent="0.25"/>
    <row r="228113" ht="15" customHeight="1" x14ac:dyDescent="0.25"/>
    <row r="228121" ht="15" customHeight="1" x14ac:dyDescent="0.25"/>
    <row r="228129" ht="15" customHeight="1" x14ac:dyDescent="0.25"/>
    <row r="228137" ht="15" customHeight="1" x14ac:dyDescent="0.25"/>
    <row r="228145" ht="15" customHeight="1" x14ac:dyDescent="0.25"/>
    <row r="228153" ht="15" customHeight="1" x14ac:dyDescent="0.25"/>
    <row r="228161" ht="15" customHeight="1" x14ac:dyDescent="0.25"/>
    <row r="228169" ht="15" customHeight="1" x14ac:dyDescent="0.25"/>
    <row r="228177" ht="15" customHeight="1" x14ac:dyDescent="0.25"/>
    <row r="228185" ht="15" customHeight="1" x14ac:dyDescent="0.25"/>
    <row r="228193" ht="15" customHeight="1" x14ac:dyDescent="0.25"/>
    <row r="228201" ht="15" customHeight="1" x14ac:dyDescent="0.25"/>
    <row r="228209" ht="15" customHeight="1" x14ac:dyDescent="0.25"/>
    <row r="228217" ht="15" customHeight="1" x14ac:dyDescent="0.25"/>
    <row r="228225" ht="15" customHeight="1" x14ac:dyDescent="0.25"/>
    <row r="228233" ht="15" customHeight="1" x14ac:dyDescent="0.25"/>
    <row r="228241" ht="15" customHeight="1" x14ac:dyDescent="0.25"/>
    <row r="228249" ht="15" customHeight="1" x14ac:dyDescent="0.25"/>
    <row r="228257" ht="15" customHeight="1" x14ac:dyDescent="0.25"/>
    <row r="228265" ht="15" customHeight="1" x14ac:dyDescent="0.25"/>
    <row r="228273" ht="15" customHeight="1" x14ac:dyDescent="0.25"/>
    <row r="228281" ht="15" customHeight="1" x14ac:dyDescent="0.25"/>
    <row r="228289" ht="15" customHeight="1" x14ac:dyDescent="0.25"/>
    <row r="228297" ht="15" customHeight="1" x14ac:dyDescent="0.25"/>
    <row r="228305" ht="15" customHeight="1" x14ac:dyDescent="0.25"/>
    <row r="228313" ht="15" customHeight="1" x14ac:dyDescent="0.25"/>
    <row r="228321" ht="15" customHeight="1" x14ac:dyDescent="0.25"/>
    <row r="228329" ht="15" customHeight="1" x14ac:dyDescent="0.25"/>
    <row r="228337" ht="15" customHeight="1" x14ac:dyDescent="0.25"/>
    <row r="228345" ht="15" customHeight="1" x14ac:dyDescent="0.25"/>
    <row r="228353" ht="15" customHeight="1" x14ac:dyDescent="0.25"/>
    <row r="228361" ht="15" customHeight="1" x14ac:dyDescent="0.25"/>
    <row r="228369" ht="15" customHeight="1" x14ac:dyDescent="0.25"/>
    <row r="228377" ht="15" customHeight="1" x14ac:dyDescent="0.25"/>
    <row r="228385" ht="15" customHeight="1" x14ac:dyDescent="0.25"/>
    <row r="228393" ht="15" customHeight="1" x14ac:dyDescent="0.25"/>
    <row r="228401" ht="15" customHeight="1" x14ac:dyDescent="0.25"/>
    <row r="228409" ht="15" customHeight="1" x14ac:dyDescent="0.25"/>
    <row r="228417" ht="15" customHeight="1" x14ac:dyDescent="0.25"/>
    <row r="228425" ht="15" customHeight="1" x14ac:dyDescent="0.25"/>
    <row r="228433" ht="15" customHeight="1" x14ac:dyDescent="0.25"/>
    <row r="228441" ht="15" customHeight="1" x14ac:dyDescent="0.25"/>
    <row r="228449" ht="15" customHeight="1" x14ac:dyDescent="0.25"/>
    <row r="228457" ht="15" customHeight="1" x14ac:dyDescent="0.25"/>
    <row r="228465" ht="15" customHeight="1" x14ac:dyDescent="0.25"/>
    <row r="228473" ht="15" customHeight="1" x14ac:dyDescent="0.25"/>
    <row r="228481" ht="15" customHeight="1" x14ac:dyDescent="0.25"/>
    <row r="228489" ht="15" customHeight="1" x14ac:dyDescent="0.25"/>
    <row r="228497" ht="15" customHeight="1" x14ac:dyDescent="0.25"/>
    <row r="228505" ht="15" customHeight="1" x14ac:dyDescent="0.25"/>
    <row r="228513" ht="15" customHeight="1" x14ac:dyDescent="0.25"/>
    <row r="228521" ht="15" customHeight="1" x14ac:dyDescent="0.25"/>
    <row r="228529" ht="15" customHeight="1" x14ac:dyDescent="0.25"/>
    <row r="228537" ht="15" customHeight="1" x14ac:dyDescent="0.25"/>
    <row r="228545" ht="15" customHeight="1" x14ac:dyDescent="0.25"/>
    <row r="228553" ht="15" customHeight="1" x14ac:dyDescent="0.25"/>
    <row r="228561" ht="15" customHeight="1" x14ac:dyDescent="0.25"/>
    <row r="228569" ht="15" customHeight="1" x14ac:dyDescent="0.25"/>
    <row r="228577" ht="15" customHeight="1" x14ac:dyDescent="0.25"/>
    <row r="228585" ht="15" customHeight="1" x14ac:dyDescent="0.25"/>
    <row r="228593" ht="15" customHeight="1" x14ac:dyDescent="0.25"/>
    <row r="228601" ht="15" customHeight="1" x14ac:dyDescent="0.25"/>
    <row r="228609" ht="15" customHeight="1" x14ac:dyDescent="0.25"/>
    <row r="228617" ht="15" customHeight="1" x14ac:dyDescent="0.25"/>
    <row r="228625" ht="15" customHeight="1" x14ac:dyDescent="0.25"/>
    <row r="228633" ht="15" customHeight="1" x14ac:dyDescent="0.25"/>
    <row r="228641" ht="15" customHeight="1" x14ac:dyDescent="0.25"/>
    <row r="228649" ht="15" customHeight="1" x14ac:dyDescent="0.25"/>
    <row r="228657" ht="15" customHeight="1" x14ac:dyDescent="0.25"/>
    <row r="228665" ht="15" customHeight="1" x14ac:dyDescent="0.25"/>
    <row r="228673" ht="15" customHeight="1" x14ac:dyDescent="0.25"/>
    <row r="228681" ht="15" customHeight="1" x14ac:dyDescent="0.25"/>
    <row r="228689" ht="15" customHeight="1" x14ac:dyDescent="0.25"/>
    <row r="228697" ht="15" customHeight="1" x14ac:dyDescent="0.25"/>
    <row r="228705" ht="15" customHeight="1" x14ac:dyDescent="0.25"/>
    <row r="228713" ht="15" customHeight="1" x14ac:dyDescent="0.25"/>
    <row r="228721" ht="15" customHeight="1" x14ac:dyDescent="0.25"/>
    <row r="228729" ht="15" customHeight="1" x14ac:dyDescent="0.25"/>
    <row r="228737" ht="15" customHeight="1" x14ac:dyDescent="0.25"/>
    <row r="228745" ht="15" customHeight="1" x14ac:dyDescent="0.25"/>
    <row r="228753" ht="15" customHeight="1" x14ac:dyDescent="0.25"/>
    <row r="228761" ht="15" customHeight="1" x14ac:dyDescent="0.25"/>
    <row r="228769" ht="15" customHeight="1" x14ac:dyDescent="0.25"/>
    <row r="228777" ht="15" customHeight="1" x14ac:dyDescent="0.25"/>
    <row r="228785" ht="15" customHeight="1" x14ac:dyDescent="0.25"/>
    <row r="228793" ht="15" customHeight="1" x14ac:dyDescent="0.25"/>
    <row r="228801" ht="15" customHeight="1" x14ac:dyDescent="0.25"/>
    <row r="228809" ht="15" customHeight="1" x14ac:dyDescent="0.25"/>
    <row r="228817" ht="15" customHeight="1" x14ac:dyDescent="0.25"/>
    <row r="228825" ht="15" customHeight="1" x14ac:dyDescent="0.25"/>
    <row r="228833" ht="15" customHeight="1" x14ac:dyDescent="0.25"/>
    <row r="228841" ht="15" customHeight="1" x14ac:dyDescent="0.25"/>
    <row r="228849" ht="15" customHeight="1" x14ac:dyDescent="0.25"/>
    <row r="228857" ht="15" customHeight="1" x14ac:dyDescent="0.25"/>
    <row r="228865" ht="15" customHeight="1" x14ac:dyDescent="0.25"/>
    <row r="228873" ht="15" customHeight="1" x14ac:dyDescent="0.25"/>
    <row r="228881" ht="15" customHeight="1" x14ac:dyDescent="0.25"/>
    <row r="228889" ht="15" customHeight="1" x14ac:dyDescent="0.25"/>
    <row r="228897" ht="15" customHeight="1" x14ac:dyDescent="0.25"/>
    <row r="228905" ht="15" customHeight="1" x14ac:dyDescent="0.25"/>
    <row r="228913" ht="15" customHeight="1" x14ac:dyDescent="0.25"/>
    <row r="228921" ht="15" customHeight="1" x14ac:dyDescent="0.25"/>
    <row r="228929" ht="15" customHeight="1" x14ac:dyDescent="0.25"/>
    <row r="228937" ht="15" customHeight="1" x14ac:dyDescent="0.25"/>
    <row r="228945" ht="15" customHeight="1" x14ac:dyDescent="0.25"/>
    <row r="228953" ht="15" customHeight="1" x14ac:dyDescent="0.25"/>
    <row r="228961" ht="15" customHeight="1" x14ac:dyDescent="0.25"/>
    <row r="228969" ht="15" customHeight="1" x14ac:dyDescent="0.25"/>
    <row r="228977" ht="15" customHeight="1" x14ac:dyDescent="0.25"/>
    <row r="228985" ht="15" customHeight="1" x14ac:dyDescent="0.25"/>
    <row r="228993" ht="15" customHeight="1" x14ac:dyDescent="0.25"/>
    <row r="229001" ht="15" customHeight="1" x14ac:dyDescent="0.25"/>
    <row r="229009" ht="15" customHeight="1" x14ac:dyDescent="0.25"/>
    <row r="229017" ht="15" customHeight="1" x14ac:dyDescent="0.25"/>
    <row r="229025" ht="15" customHeight="1" x14ac:dyDescent="0.25"/>
    <row r="229033" ht="15" customHeight="1" x14ac:dyDescent="0.25"/>
    <row r="229041" ht="15" customHeight="1" x14ac:dyDescent="0.25"/>
    <row r="229049" ht="15" customHeight="1" x14ac:dyDescent="0.25"/>
    <row r="229057" ht="15" customHeight="1" x14ac:dyDescent="0.25"/>
    <row r="229065" ht="15" customHeight="1" x14ac:dyDescent="0.25"/>
    <row r="229073" ht="15" customHeight="1" x14ac:dyDescent="0.25"/>
    <row r="229081" ht="15" customHeight="1" x14ac:dyDescent="0.25"/>
    <row r="229089" ht="15" customHeight="1" x14ac:dyDescent="0.25"/>
    <row r="229097" ht="15" customHeight="1" x14ac:dyDescent="0.25"/>
    <row r="229105" ht="15" customHeight="1" x14ac:dyDescent="0.25"/>
    <row r="229113" ht="15" customHeight="1" x14ac:dyDescent="0.25"/>
    <row r="229121" ht="15" customHeight="1" x14ac:dyDescent="0.25"/>
    <row r="229129" ht="15" customHeight="1" x14ac:dyDescent="0.25"/>
    <row r="229137" ht="15" customHeight="1" x14ac:dyDescent="0.25"/>
    <row r="229145" ht="15" customHeight="1" x14ac:dyDescent="0.25"/>
    <row r="229153" ht="15" customHeight="1" x14ac:dyDescent="0.25"/>
    <row r="229161" ht="15" customHeight="1" x14ac:dyDescent="0.25"/>
    <row r="229169" ht="15" customHeight="1" x14ac:dyDescent="0.25"/>
    <row r="229177" ht="15" customHeight="1" x14ac:dyDescent="0.25"/>
    <row r="229185" ht="15" customHeight="1" x14ac:dyDescent="0.25"/>
    <row r="229193" ht="15" customHeight="1" x14ac:dyDescent="0.25"/>
    <row r="229201" ht="15" customHeight="1" x14ac:dyDescent="0.25"/>
    <row r="229209" ht="15" customHeight="1" x14ac:dyDescent="0.25"/>
    <row r="229217" ht="15" customHeight="1" x14ac:dyDescent="0.25"/>
    <row r="229225" ht="15" customHeight="1" x14ac:dyDescent="0.25"/>
    <row r="229233" ht="15" customHeight="1" x14ac:dyDescent="0.25"/>
    <row r="229241" ht="15" customHeight="1" x14ac:dyDescent="0.25"/>
    <row r="229249" ht="15" customHeight="1" x14ac:dyDescent="0.25"/>
    <row r="229257" ht="15" customHeight="1" x14ac:dyDescent="0.25"/>
    <row r="229265" ht="15" customHeight="1" x14ac:dyDescent="0.25"/>
    <row r="229273" ht="15" customHeight="1" x14ac:dyDescent="0.25"/>
    <row r="229281" ht="15" customHeight="1" x14ac:dyDescent="0.25"/>
    <row r="229289" ht="15" customHeight="1" x14ac:dyDescent="0.25"/>
    <row r="229297" ht="15" customHeight="1" x14ac:dyDescent="0.25"/>
    <row r="229305" ht="15" customHeight="1" x14ac:dyDescent="0.25"/>
    <row r="229313" ht="15" customHeight="1" x14ac:dyDescent="0.25"/>
    <row r="229321" ht="15" customHeight="1" x14ac:dyDescent="0.25"/>
    <row r="229329" ht="15" customHeight="1" x14ac:dyDescent="0.25"/>
    <row r="229337" ht="15" customHeight="1" x14ac:dyDescent="0.25"/>
    <row r="229345" ht="15" customHeight="1" x14ac:dyDescent="0.25"/>
    <row r="229353" ht="15" customHeight="1" x14ac:dyDescent="0.25"/>
    <row r="229361" ht="15" customHeight="1" x14ac:dyDescent="0.25"/>
    <row r="229369" ht="15" customHeight="1" x14ac:dyDescent="0.25"/>
    <row r="229377" ht="15" customHeight="1" x14ac:dyDescent="0.25"/>
    <row r="229385" ht="15" customHeight="1" x14ac:dyDescent="0.25"/>
    <row r="229393" ht="15" customHeight="1" x14ac:dyDescent="0.25"/>
    <row r="229401" ht="15" customHeight="1" x14ac:dyDescent="0.25"/>
    <row r="229409" ht="15" customHeight="1" x14ac:dyDescent="0.25"/>
    <row r="229417" ht="15" customHeight="1" x14ac:dyDescent="0.25"/>
    <row r="229425" ht="15" customHeight="1" x14ac:dyDescent="0.25"/>
    <row r="229433" ht="15" customHeight="1" x14ac:dyDescent="0.25"/>
    <row r="229441" ht="15" customHeight="1" x14ac:dyDescent="0.25"/>
    <row r="229449" ht="15" customHeight="1" x14ac:dyDescent="0.25"/>
    <row r="229457" ht="15" customHeight="1" x14ac:dyDescent="0.25"/>
    <row r="229465" ht="15" customHeight="1" x14ac:dyDescent="0.25"/>
    <row r="229473" ht="15" customHeight="1" x14ac:dyDescent="0.25"/>
    <row r="229481" ht="15" customHeight="1" x14ac:dyDescent="0.25"/>
    <row r="229489" ht="15" customHeight="1" x14ac:dyDescent="0.25"/>
    <row r="229497" ht="15" customHeight="1" x14ac:dyDescent="0.25"/>
    <row r="229505" ht="15" customHeight="1" x14ac:dyDescent="0.25"/>
    <row r="229513" ht="15" customHeight="1" x14ac:dyDescent="0.25"/>
    <row r="229521" ht="15" customHeight="1" x14ac:dyDescent="0.25"/>
    <row r="229529" ht="15" customHeight="1" x14ac:dyDescent="0.25"/>
    <row r="229537" ht="15" customHeight="1" x14ac:dyDescent="0.25"/>
    <row r="229545" ht="15" customHeight="1" x14ac:dyDescent="0.25"/>
    <row r="229553" ht="15" customHeight="1" x14ac:dyDescent="0.25"/>
    <row r="229561" ht="15" customHeight="1" x14ac:dyDescent="0.25"/>
    <row r="229569" ht="15" customHeight="1" x14ac:dyDescent="0.25"/>
    <row r="229577" ht="15" customHeight="1" x14ac:dyDescent="0.25"/>
    <row r="229585" ht="15" customHeight="1" x14ac:dyDescent="0.25"/>
    <row r="229593" ht="15" customHeight="1" x14ac:dyDescent="0.25"/>
    <row r="229601" ht="15" customHeight="1" x14ac:dyDescent="0.25"/>
    <row r="229609" ht="15" customHeight="1" x14ac:dyDescent="0.25"/>
    <row r="229617" ht="15" customHeight="1" x14ac:dyDescent="0.25"/>
    <row r="229625" ht="15" customHeight="1" x14ac:dyDescent="0.25"/>
    <row r="229633" ht="15" customHeight="1" x14ac:dyDescent="0.25"/>
    <row r="229641" ht="15" customHeight="1" x14ac:dyDescent="0.25"/>
    <row r="229649" ht="15" customHeight="1" x14ac:dyDescent="0.25"/>
    <row r="229657" ht="15" customHeight="1" x14ac:dyDescent="0.25"/>
    <row r="229665" ht="15" customHeight="1" x14ac:dyDescent="0.25"/>
    <row r="229673" ht="15" customHeight="1" x14ac:dyDescent="0.25"/>
    <row r="229681" ht="15" customHeight="1" x14ac:dyDescent="0.25"/>
    <row r="229689" ht="15" customHeight="1" x14ac:dyDescent="0.25"/>
    <row r="229697" ht="15" customHeight="1" x14ac:dyDescent="0.25"/>
    <row r="229705" ht="15" customHeight="1" x14ac:dyDescent="0.25"/>
    <row r="229713" ht="15" customHeight="1" x14ac:dyDescent="0.25"/>
    <row r="229721" ht="15" customHeight="1" x14ac:dyDescent="0.25"/>
    <row r="229729" ht="15" customHeight="1" x14ac:dyDescent="0.25"/>
    <row r="229737" ht="15" customHeight="1" x14ac:dyDescent="0.25"/>
    <row r="229745" ht="15" customHeight="1" x14ac:dyDescent="0.25"/>
    <row r="229753" ht="15" customHeight="1" x14ac:dyDescent="0.25"/>
    <row r="229761" ht="15" customHeight="1" x14ac:dyDescent="0.25"/>
    <row r="229769" ht="15" customHeight="1" x14ac:dyDescent="0.25"/>
    <row r="229777" ht="15" customHeight="1" x14ac:dyDescent="0.25"/>
    <row r="229785" ht="15" customHeight="1" x14ac:dyDescent="0.25"/>
    <row r="229793" ht="15" customHeight="1" x14ac:dyDescent="0.25"/>
    <row r="229801" ht="15" customHeight="1" x14ac:dyDescent="0.25"/>
    <row r="229809" ht="15" customHeight="1" x14ac:dyDescent="0.25"/>
    <row r="229817" ht="15" customHeight="1" x14ac:dyDescent="0.25"/>
    <row r="229825" ht="15" customHeight="1" x14ac:dyDescent="0.25"/>
    <row r="229833" ht="15" customHeight="1" x14ac:dyDescent="0.25"/>
    <row r="229841" ht="15" customHeight="1" x14ac:dyDescent="0.25"/>
    <row r="229849" ht="15" customHeight="1" x14ac:dyDescent="0.25"/>
    <row r="229857" ht="15" customHeight="1" x14ac:dyDescent="0.25"/>
    <row r="229865" ht="15" customHeight="1" x14ac:dyDescent="0.25"/>
    <row r="229873" ht="15" customHeight="1" x14ac:dyDescent="0.25"/>
    <row r="229881" ht="15" customHeight="1" x14ac:dyDescent="0.25"/>
    <row r="229889" ht="15" customHeight="1" x14ac:dyDescent="0.25"/>
    <row r="229897" ht="15" customHeight="1" x14ac:dyDescent="0.25"/>
    <row r="229905" ht="15" customHeight="1" x14ac:dyDescent="0.25"/>
    <row r="229913" ht="15" customHeight="1" x14ac:dyDescent="0.25"/>
    <row r="229921" ht="15" customHeight="1" x14ac:dyDescent="0.25"/>
    <row r="229929" ht="15" customHeight="1" x14ac:dyDescent="0.25"/>
    <row r="229937" ht="15" customHeight="1" x14ac:dyDescent="0.25"/>
    <row r="229945" ht="15" customHeight="1" x14ac:dyDescent="0.25"/>
    <row r="229953" ht="15" customHeight="1" x14ac:dyDescent="0.25"/>
    <row r="229961" ht="15" customHeight="1" x14ac:dyDescent="0.25"/>
    <row r="229969" ht="15" customHeight="1" x14ac:dyDescent="0.25"/>
    <row r="229977" ht="15" customHeight="1" x14ac:dyDescent="0.25"/>
    <row r="229985" ht="15" customHeight="1" x14ac:dyDescent="0.25"/>
    <row r="229993" ht="15" customHeight="1" x14ac:dyDescent="0.25"/>
    <row r="230001" ht="15" customHeight="1" x14ac:dyDescent="0.25"/>
    <row r="230009" ht="15" customHeight="1" x14ac:dyDescent="0.25"/>
    <row r="230017" ht="15" customHeight="1" x14ac:dyDescent="0.25"/>
    <row r="230025" ht="15" customHeight="1" x14ac:dyDescent="0.25"/>
    <row r="230033" ht="15" customHeight="1" x14ac:dyDescent="0.25"/>
    <row r="230041" ht="15" customHeight="1" x14ac:dyDescent="0.25"/>
    <row r="230049" ht="15" customHeight="1" x14ac:dyDescent="0.25"/>
    <row r="230057" ht="15" customHeight="1" x14ac:dyDescent="0.25"/>
    <row r="230065" ht="15" customHeight="1" x14ac:dyDescent="0.25"/>
    <row r="230073" ht="15" customHeight="1" x14ac:dyDescent="0.25"/>
    <row r="230081" ht="15" customHeight="1" x14ac:dyDescent="0.25"/>
    <row r="230089" ht="15" customHeight="1" x14ac:dyDescent="0.25"/>
    <row r="230097" ht="15" customHeight="1" x14ac:dyDescent="0.25"/>
    <row r="230105" ht="15" customHeight="1" x14ac:dyDescent="0.25"/>
    <row r="230113" ht="15" customHeight="1" x14ac:dyDescent="0.25"/>
    <row r="230121" ht="15" customHeight="1" x14ac:dyDescent="0.25"/>
    <row r="230129" ht="15" customHeight="1" x14ac:dyDescent="0.25"/>
    <row r="230137" ht="15" customHeight="1" x14ac:dyDescent="0.25"/>
    <row r="230145" ht="15" customHeight="1" x14ac:dyDescent="0.25"/>
    <row r="230153" ht="15" customHeight="1" x14ac:dyDescent="0.25"/>
    <row r="230161" ht="15" customHeight="1" x14ac:dyDescent="0.25"/>
    <row r="230169" ht="15" customHeight="1" x14ac:dyDescent="0.25"/>
    <row r="230177" ht="15" customHeight="1" x14ac:dyDescent="0.25"/>
    <row r="230185" ht="15" customHeight="1" x14ac:dyDescent="0.25"/>
    <row r="230193" ht="15" customHeight="1" x14ac:dyDescent="0.25"/>
    <row r="230201" ht="15" customHeight="1" x14ac:dyDescent="0.25"/>
    <row r="230209" ht="15" customHeight="1" x14ac:dyDescent="0.25"/>
    <row r="230217" ht="15" customHeight="1" x14ac:dyDescent="0.25"/>
    <row r="230225" ht="15" customHeight="1" x14ac:dyDescent="0.25"/>
    <row r="230233" ht="15" customHeight="1" x14ac:dyDescent="0.25"/>
    <row r="230241" ht="15" customHeight="1" x14ac:dyDescent="0.25"/>
    <row r="230249" ht="15" customHeight="1" x14ac:dyDescent="0.25"/>
    <row r="230257" ht="15" customHeight="1" x14ac:dyDescent="0.25"/>
    <row r="230265" ht="15" customHeight="1" x14ac:dyDescent="0.25"/>
    <row r="230273" ht="15" customHeight="1" x14ac:dyDescent="0.25"/>
    <row r="230281" ht="15" customHeight="1" x14ac:dyDescent="0.25"/>
    <row r="230289" ht="15" customHeight="1" x14ac:dyDescent="0.25"/>
    <row r="230297" ht="15" customHeight="1" x14ac:dyDescent="0.25"/>
    <row r="230305" ht="15" customHeight="1" x14ac:dyDescent="0.25"/>
    <row r="230313" ht="15" customHeight="1" x14ac:dyDescent="0.25"/>
    <row r="230321" ht="15" customHeight="1" x14ac:dyDescent="0.25"/>
    <row r="230329" ht="15" customHeight="1" x14ac:dyDescent="0.25"/>
    <row r="230337" ht="15" customHeight="1" x14ac:dyDescent="0.25"/>
    <row r="230345" ht="15" customHeight="1" x14ac:dyDescent="0.25"/>
    <row r="230353" ht="15" customHeight="1" x14ac:dyDescent="0.25"/>
    <row r="230361" ht="15" customHeight="1" x14ac:dyDescent="0.25"/>
    <row r="230369" ht="15" customHeight="1" x14ac:dyDescent="0.25"/>
    <row r="230377" ht="15" customHeight="1" x14ac:dyDescent="0.25"/>
    <row r="230385" ht="15" customHeight="1" x14ac:dyDescent="0.25"/>
    <row r="230393" ht="15" customHeight="1" x14ac:dyDescent="0.25"/>
    <row r="230401" ht="15" customHeight="1" x14ac:dyDescent="0.25"/>
    <row r="230409" ht="15" customHeight="1" x14ac:dyDescent="0.25"/>
    <row r="230417" ht="15" customHeight="1" x14ac:dyDescent="0.25"/>
    <row r="230425" ht="15" customHeight="1" x14ac:dyDescent="0.25"/>
    <row r="230433" ht="15" customHeight="1" x14ac:dyDescent="0.25"/>
    <row r="230441" ht="15" customHeight="1" x14ac:dyDescent="0.25"/>
    <row r="230449" ht="15" customHeight="1" x14ac:dyDescent="0.25"/>
    <row r="230457" ht="15" customHeight="1" x14ac:dyDescent="0.25"/>
    <row r="230465" ht="15" customHeight="1" x14ac:dyDescent="0.25"/>
    <row r="230473" ht="15" customHeight="1" x14ac:dyDescent="0.25"/>
    <row r="230481" ht="15" customHeight="1" x14ac:dyDescent="0.25"/>
    <row r="230489" ht="15" customHeight="1" x14ac:dyDescent="0.25"/>
    <row r="230497" ht="15" customHeight="1" x14ac:dyDescent="0.25"/>
    <row r="230505" ht="15" customHeight="1" x14ac:dyDescent="0.25"/>
    <row r="230513" ht="15" customHeight="1" x14ac:dyDescent="0.25"/>
    <row r="230521" ht="15" customHeight="1" x14ac:dyDescent="0.25"/>
    <row r="230529" ht="15" customHeight="1" x14ac:dyDescent="0.25"/>
    <row r="230537" ht="15" customHeight="1" x14ac:dyDescent="0.25"/>
    <row r="230545" ht="15" customHeight="1" x14ac:dyDescent="0.25"/>
    <row r="230553" ht="15" customHeight="1" x14ac:dyDescent="0.25"/>
    <row r="230561" ht="15" customHeight="1" x14ac:dyDescent="0.25"/>
    <row r="230569" ht="15" customHeight="1" x14ac:dyDescent="0.25"/>
    <row r="230577" ht="15" customHeight="1" x14ac:dyDescent="0.25"/>
    <row r="230585" ht="15" customHeight="1" x14ac:dyDescent="0.25"/>
    <row r="230593" ht="15" customHeight="1" x14ac:dyDescent="0.25"/>
    <row r="230601" ht="15" customHeight="1" x14ac:dyDescent="0.25"/>
    <row r="230609" ht="15" customHeight="1" x14ac:dyDescent="0.25"/>
    <row r="230617" ht="15" customHeight="1" x14ac:dyDescent="0.25"/>
    <row r="230625" ht="15" customHeight="1" x14ac:dyDescent="0.25"/>
    <row r="230633" ht="15" customHeight="1" x14ac:dyDescent="0.25"/>
    <row r="230641" ht="15" customHeight="1" x14ac:dyDescent="0.25"/>
    <row r="230649" ht="15" customHeight="1" x14ac:dyDescent="0.25"/>
    <row r="230657" ht="15" customHeight="1" x14ac:dyDescent="0.25"/>
    <row r="230665" ht="15" customHeight="1" x14ac:dyDescent="0.25"/>
    <row r="230673" ht="15" customHeight="1" x14ac:dyDescent="0.25"/>
    <row r="230681" ht="15" customHeight="1" x14ac:dyDescent="0.25"/>
    <row r="230689" ht="15" customHeight="1" x14ac:dyDescent="0.25"/>
    <row r="230697" ht="15" customHeight="1" x14ac:dyDescent="0.25"/>
    <row r="230705" ht="15" customHeight="1" x14ac:dyDescent="0.25"/>
    <row r="230713" ht="15" customHeight="1" x14ac:dyDescent="0.25"/>
    <row r="230721" ht="15" customHeight="1" x14ac:dyDescent="0.25"/>
    <row r="230729" ht="15" customHeight="1" x14ac:dyDescent="0.25"/>
    <row r="230737" ht="15" customHeight="1" x14ac:dyDescent="0.25"/>
    <row r="230745" ht="15" customHeight="1" x14ac:dyDescent="0.25"/>
    <row r="230753" ht="15" customHeight="1" x14ac:dyDescent="0.25"/>
    <row r="230761" ht="15" customHeight="1" x14ac:dyDescent="0.25"/>
    <row r="230769" ht="15" customHeight="1" x14ac:dyDescent="0.25"/>
    <row r="230777" ht="15" customHeight="1" x14ac:dyDescent="0.25"/>
    <row r="230785" ht="15" customHeight="1" x14ac:dyDescent="0.25"/>
    <row r="230793" ht="15" customHeight="1" x14ac:dyDescent="0.25"/>
    <row r="230801" ht="15" customHeight="1" x14ac:dyDescent="0.25"/>
    <row r="230809" ht="15" customHeight="1" x14ac:dyDescent="0.25"/>
    <row r="230817" ht="15" customHeight="1" x14ac:dyDescent="0.25"/>
    <row r="230825" ht="15" customHeight="1" x14ac:dyDescent="0.25"/>
    <row r="230833" ht="15" customHeight="1" x14ac:dyDescent="0.25"/>
    <row r="230841" ht="15" customHeight="1" x14ac:dyDescent="0.25"/>
    <row r="230849" ht="15" customHeight="1" x14ac:dyDescent="0.25"/>
    <row r="230857" ht="15" customHeight="1" x14ac:dyDescent="0.25"/>
    <row r="230865" ht="15" customHeight="1" x14ac:dyDescent="0.25"/>
    <row r="230873" ht="15" customHeight="1" x14ac:dyDescent="0.25"/>
    <row r="230881" ht="15" customHeight="1" x14ac:dyDescent="0.25"/>
    <row r="230889" ht="15" customHeight="1" x14ac:dyDescent="0.25"/>
    <row r="230897" ht="15" customHeight="1" x14ac:dyDescent="0.25"/>
    <row r="230905" ht="15" customHeight="1" x14ac:dyDescent="0.25"/>
    <row r="230913" ht="15" customHeight="1" x14ac:dyDescent="0.25"/>
    <row r="230921" ht="15" customHeight="1" x14ac:dyDescent="0.25"/>
    <row r="230929" ht="15" customHeight="1" x14ac:dyDescent="0.25"/>
    <row r="230937" ht="15" customHeight="1" x14ac:dyDescent="0.25"/>
    <row r="230945" ht="15" customHeight="1" x14ac:dyDescent="0.25"/>
    <row r="230953" ht="15" customHeight="1" x14ac:dyDescent="0.25"/>
    <row r="230961" ht="15" customHeight="1" x14ac:dyDescent="0.25"/>
    <row r="230969" ht="15" customHeight="1" x14ac:dyDescent="0.25"/>
    <row r="230977" ht="15" customHeight="1" x14ac:dyDescent="0.25"/>
    <row r="230985" ht="15" customHeight="1" x14ac:dyDescent="0.25"/>
    <row r="230993" ht="15" customHeight="1" x14ac:dyDescent="0.25"/>
    <row r="231001" ht="15" customHeight="1" x14ac:dyDescent="0.25"/>
    <row r="231009" ht="15" customHeight="1" x14ac:dyDescent="0.25"/>
    <row r="231017" ht="15" customHeight="1" x14ac:dyDescent="0.25"/>
    <row r="231025" ht="15" customHeight="1" x14ac:dyDescent="0.25"/>
    <row r="231033" ht="15" customHeight="1" x14ac:dyDescent="0.25"/>
    <row r="231041" ht="15" customHeight="1" x14ac:dyDescent="0.25"/>
    <row r="231049" ht="15" customHeight="1" x14ac:dyDescent="0.25"/>
    <row r="231057" ht="15" customHeight="1" x14ac:dyDescent="0.25"/>
    <row r="231065" ht="15" customHeight="1" x14ac:dyDescent="0.25"/>
    <row r="231073" ht="15" customHeight="1" x14ac:dyDescent="0.25"/>
    <row r="231081" ht="15" customHeight="1" x14ac:dyDescent="0.25"/>
    <row r="231089" ht="15" customHeight="1" x14ac:dyDescent="0.25"/>
    <row r="231097" ht="15" customHeight="1" x14ac:dyDescent="0.25"/>
    <row r="231105" ht="15" customHeight="1" x14ac:dyDescent="0.25"/>
    <row r="231113" ht="15" customHeight="1" x14ac:dyDescent="0.25"/>
    <row r="231121" ht="15" customHeight="1" x14ac:dyDescent="0.25"/>
    <row r="231129" ht="15" customHeight="1" x14ac:dyDescent="0.25"/>
    <row r="231137" ht="15" customHeight="1" x14ac:dyDescent="0.25"/>
    <row r="231145" ht="15" customHeight="1" x14ac:dyDescent="0.25"/>
    <row r="231153" ht="15" customHeight="1" x14ac:dyDescent="0.25"/>
    <row r="231161" ht="15" customHeight="1" x14ac:dyDescent="0.25"/>
    <row r="231169" ht="15" customHeight="1" x14ac:dyDescent="0.25"/>
    <row r="231177" ht="15" customHeight="1" x14ac:dyDescent="0.25"/>
    <row r="231185" ht="15" customHeight="1" x14ac:dyDescent="0.25"/>
    <row r="231193" ht="15" customHeight="1" x14ac:dyDescent="0.25"/>
    <row r="231201" ht="15" customHeight="1" x14ac:dyDescent="0.25"/>
    <row r="231209" ht="15" customHeight="1" x14ac:dyDescent="0.25"/>
    <row r="231217" ht="15" customHeight="1" x14ac:dyDescent="0.25"/>
    <row r="231225" ht="15" customHeight="1" x14ac:dyDescent="0.25"/>
    <row r="231233" ht="15" customHeight="1" x14ac:dyDescent="0.25"/>
    <row r="231241" ht="15" customHeight="1" x14ac:dyDescent="0.25"/>
    <row r="231249" ht="15" customHeight="1" x14ac:dyDescent="0.25"/>
    <row r="231257" ht="15" customHeight="1" x14ac:dyDescent="0.25"/>
    <row r="231265" ht="15" customHeight="1" x14ac:dyDescent="0.25"/>
    <row r="231273" ht="15" customHeight="1" x14ac:dyDescent="0.25"/>
    <row r="231281" ht="15" customHeight="1" x14ac:dyDescent="0.25"/>
    <row r="231289" ht="15" customHeight="1" x14ac:dyDescent="0.25"/>
    <row r="231297" ht="15" customHeight="1" x14ac:dyDescent="0.25"/>
    <row r="231305" ht="15" customHeight="1" x14ac:dyDescent="0.25"/>
    <row r="231313" ht="15" customHeight="1" x14ac:dyDescent="0.25"/>
    <row r="231321" ht="15" customHeight="1" x14ac:dyDescent="0.25"/>
    <row r="231329" ht="15" customHeight="1" x14ac:dyDescent="0.25"/>
    <row r="231337" ht="15" customHeight="1" x14ac:dyDescent="0.25"/>
    <row r="231345" ht="15" customHeight="1" x14ac:dyDescent="0.25"/>
    <row r="231353" ht="15" customHeight="1" x14ac:dyDescent="0.25"/>
    <row r="231361" ht="15" customHeight="1" x14ac:dyDescent="0.25"/>
    <row r="231369" ht="15" customHeight="1" x14ac:dyDescent="0.25"/>
    <row r="231377" ht="15" customHeight="1" x14ac:dyDescent="0.25"/>
    <row r="231385" ht="15" customHeight="1" x14ac:dyDescent="0.25"/>
    <row r="231393" ht="15" customHeight="1" x14ac:dyDescent="0.25"/>
    <row r="231401" ht="15" customHeight="1" x14ac:dyDescent="0.25"/>
    <row r="231409" ht="15" customHeight="1" x14ac:dyDescent="0.25"/>
    <row r="231417" ht="15" customHeight="1" x14ac:dyDescent="0.25"/>
    <row r="231425" ht="15" customHeight="1" x14ac:dyDescent="0.25"/>
    <row r="231433" ht="15" customHeight="1" x14ac:dyDescent="0.25"/>
    <row r="231441" ht="15" customHeight="1" x14ac:dyDescent="0.25"/>
    <row r="231449" ht="15" customHeight="1" x14ac:dyDescent="0.25"/>
    <row r="231457" ht="15" customHeight="1" x14ac:dyDescent="0.25"/>
    <row r="231465" ht="15" customHeight="1" x14ac:dyDescent="0.25"/>
    <row r="231473" ht="15" customHeight="1" x14ac:dyDescent="0.25"/>
    <row r="231481" ht="15" customHeight="1" x14ac:dyDescent="0.25"/>
    <row r="231489" ht="15" customHeight="1" x14ac:dyDescent="0.25"/>
    <row r="231497" ht="15" customHeight="1" x14ac:dyDescent="0.25"/>
    <row r="231505" ht="15" customHeight="1" x14ac:dyDescent="0.25"/>
    <row r="231513" ht="15" customHeight="1" x14ac:dyDescent="0.25"/>
    <row r="231521" ht="15" customHeight="1" x14ac:dyDescent="0.25"/>
    <row r="231529" ht="15" customHeight="1" x14ac:dyDescent="0.25"/>
    <row r="231537" ht="15" customHeight="1" x14ac:dyDescent="0.25"/>
    <row r="231545" ht="15" customHeight="1" x14ac:dyDescent="0.25"/>
    <row r="231553" ht="15" customHeight="1" x14ac:dyDescent="0.25"/>
    <row r="231561" ht="15" customHeight="1" x14ac:dyDescent="0.25"/>
    <row r="231569" ht="15" customHeight="1" x14ac:dyDescent="0.25"/>
    <row r="231577" ht="15" customHeight="1" x14ac:dyDescent="0.25"/>
    <row r="231585" ht="15" customHeight="1" x14ac:dyDescent="0.25"/>
    <row r="231593" ht="15" customHeight="1" x14ac:dyDescent="0.25"/>
    <row r="231601" ht="15" customHeight="1" x14ac:dyDescent="0.25"/>
    <row r="231609" ht="15" customHeight="1" x14ac:dyDescent="0.25"/>
    <row r="231617" ht="15" customHeight="1" x14ac:dyDescent="0.25"/>
    <row r="231625" ht="15" customHeight="1" x14ac:dyDescent="0.25"/>
    <row r="231633" ht="15" customHeight="1" x14ac:dyDescent="0.25"/>
    <row r="231641" ht="15" customHeight="1" x14ac:dyDescent="0.25"/>
    <row r="231649" ht="15" customHeight="1" x14ac:dyDescent="0.25"/>
    <row r="231657" ht="15" customHeight="1" x14ac:dyDescent="0.25"/>
    <row r="231665" ht="15" customHeight="1" x14ac:dyDescent="0.25"/>
    <row r="231673" ht="15" customHeight="1" x14ac:dyDescent="0.25"/>
    <row r="231681" ht="15" customHeight="1" x14ac:dyDescent="0.25"/>
    <row r="231689" ht="15" customHeight="1" x14ac:dyDescent="0.25"/>
    <row r="231697" ht="15" customHeight="1" x14ac:dyDescent="0.25"/>
    <row r="231705" ht="15" customHeight="1" x14ac:dyDescent="0.25"/>
    <row r="231713" ht="15" customHeight="1" x14ac:dyDescent="0.25"/>
    <row r="231721" ht="15" customHeight="1" x14ac:dyDescent="0.25"/>
    <row r="231729" ht="15" customHeight="1" x14ac:dyDescent="0.25"/>
    <row r="231737" ht="15" customHeight="1" x14ac:dyDescent="0.25"/>
    <row r="231745" ht="15" customHeight="1" x14ac:dyDescent="0.25"/>
    <row r="231753" ht="15" customHeight="1" x14ac:dyDescent="0.25"/>
    <row r="231761" ht="15" customHeight="1" x14ac:dyDescent="0.25"/>
    <row r="231769" ht="15" customHeight="1" x14ac:dyDescent="0.25"/>
    <row r="231777" ht="15" customHeight="1" x14ac:dyDescent="0.25"/>
    <row r="231785" ht="15" customHeight="1" x14ac:dyDescent="0.25"/>
    <row r="231793" ht="15" customHeight="1" x14ac:dyDescent="0.25"/>
    <row r="231801" ht="15" customHeight="1" x14ac:dyDescent="0.25"/>
    <row r="231809" ht="15" customHeight="1" x14ac:dyDescent="0.25"/>
    <row r="231817" ht="15" customHeight="1" x14ac:dyDescent="0.25"/>
    <row r="231825" ht="15" customHeight="1" x14ac:dyDescent="0.25"/>
    <row r="231833" ht="15" customHeight="1" x14ac:dyDescent="0.25"/>
    <row r="231841" ht="15" customHeight="1" x14ac:dyDescent="0.25"/>
    <row r="231849" ht="15" customHeight="1" x14ac:dyDescent="0.25"/>
    <row r="231857" ht="15" customHeight="1" x14ac:dyDescent="0.25"/>
    <row r="231865" ht="15" customHeight="1" x14ac:dyDescent="0.25"/>
    <row r="231873" ht="15" customHeight="1" x14ac:dyDescent="0.25"/>
    <row r="231881" ht="15" customHeight="1" x14ac:dyDescent="0.25"/>
    <row r="231889" ht="15" customHeight="1" x14ac:dyDescent="0.25"/>
    <row r="231897" ht="15" customHeight="1" x14ac:dyDescent="0.25"/>
    <row r="231905" ht="15" customHeight="1" x14ac:dyDescent="0.25"/>
    <row r="231913" ht="15" customHeight="1" x14ac:dyDescent="0.25"/>
    <row r="231921" ht="15" customHeight="1" x14ac:dyDescent="0.25"/>
    <row r="231929" ht="15" customHeight="1" x14ac:dyDescent="0.25"/>
    <row r="231937" ht="15" customHeight="1" x14ac:dyDescent="0.25"/>
    <row r="231945" ht="15" customHeight="1" x14ac:dyDescent="0.25"/>
    <row r="231953" ht="15" customHeight="1" x14ac:dyDescent="0.25"/>
    <row r="231961" ht="15" customHeight="1" x14ac:dyDescent="0.25"/>
    <row r="231969" ht="15" customHeight="1" x14ac:dyDescent="0.25"/>
    <row r="231977" ht="15" customHeight="1" x14ac:dyDescent="0.25"/>
    <row r="231985" ht="15" customHeight="1" x14ac:dyDescent="0.25"/>
    <row r="231993" ht="15" customHeight="1" x14ac:dyDescent="0.25"/>
    <row r="232001" ht="15" customHeight="1" x14ac:dyDescent="0.25"/>
    <row r="232009" ht="15" customHeight="1" x14ac:dyDescent="0.25"/>
    <row r="232017" ht="15" customHeight="1" x14ac:dyDescent="0.25"/>
    <row r="232025" ht="15" customHeight="1" x14ac:dyDescent="0.25"/>
    <row r="232033" ht="15" customHeight="1" x14ac:dyDescent="0.25"/>
    <row r="232041" ht="15" customHeight="1" x14ac:dyDescent="0.25"/>
    <row r="232049" ht="15" customHeight="1" x14ac:dyDescent="0.25"/>
    <row r="232057" ht="15" customHeight="1" x14ac:dyDescent="0.25"/>
    <row r="232065" ht="15" customHeight="1" x14ac:dyDescent="0.25"/>
    <row r="232073" ht="15" customHeight="1" x14ac:dyDescent="0.25"/>
    <row r="232081" ht="15" customHeight="1" x14ac:dyDescent="0.25"/>
    <row r="232089" ht="15" customHeight="1" x14ac:dyDescent="0.25"/>
    <row r="232097" ht="15" customHeight="1" x14ac:dyDescent="0.25"/>
    <row r="232105" ht="15" customHeight="1" x14ac:dyDescent="0.25"/>
    <row r="232113" ht="15" customHeight="1" x14ac:dyDescent="0.25"/>
    <row r="232121" ht="15" customHeight="1" x14ac:dyDescent="0.25"/>
    <row r="232129" ht="15" customHeight="1" x14ac:dyDescent="0.25"/>
    <row r="232137" ht="15" customHeight="1" x14ac:dyDescent="0.25"/>
    <row r="232145" ht="15" customHeight="1" x14ac:dyDescent="0.25"/>
    <row r="232153" ht="15" customHeight="1" x14ac:dyDescent="0.25"/>
    <row r="232161" ht="15" customHeight="1" x14ac:dyDescent="0.25"/>
    <row r="232169" ht="15" customHeight="1" x14ac:dyDescent="0.25"/>
    <row r="232177" ht="15" customHeight="1" x14ac:dyDescent="0.25"/>
    <row r="232185" ht="15" customHeight="1" x14ac:dyDescent="0.25"/>
    <row r="232193" ht="15" customHeight="1" x14ac:dyDescent="0.25"/>
    <row r="232201" ht="15" customHeight="1" x14ac:dyDescent="0.25"/>
    <row r="232209" ht="15" customHeight="1" x14ac:dyDescent="0.25"/>
    <row r="232217" ht="15" customHeight="1" x14ac:dyDescent="0.25"/>
    <row r="232225" ht="15" customHeight="1" x14ac:dyDescent="0.25"/>
    <row r="232233" ht="15" customHeight="1" x14ac:dyDescent="0.25"/>
    <row r="232241" ht="15" customHeight="1" x14ac:dyDescent="0.25"/>
    <row r="232249" ht="15" customHeight="1" x14ac:dyDescent="0.25"/>
    <row r="232257" ht="15" customHeight="1" x14ac:dyDescent="0.25"/>
    <row r="232265" ht="15" customHeight="1" x14ac:dyDescent="0.25"/>
    <row r="232273" ht="15" customHeight="1" x14ac:dyDescent="0.25"/>
    <row r="232281" ht="15" customHeight="1" x14ac:dyDescent="0.25"/>
    <row r="232289" ht="15" customHeight="1" x14ac:dyDescent="0.25"/>
    <row r="232297" ht="15" customHeight="1" x14ac:dyDescent="0.25"/>
    <row r="232305" ht="15" customHeight="1" x14ac:dyDescent="0.25"/>
    <row r="232313" ht="15" customHeight="1" x14ac:dyDescent="0.25"/>
    <row r="232321" ht="15" customHeight="1" x14ac:dyDescent="0.25"/>
    <row r="232329" ht="15" customHeight="1" x14ac:dyDescent="0.25"/>
    <row r="232337" ht="15" customHeight="1" x14ac:dyDescent="0.25"/>
    <row r="232345" ht="15" customHeight="1" x14ac:dyDescent="0.25"/>
    <row r="232353" ht="15" customHeight="1" x14ac:dyDescent="0.25"/>
    <row r="232361" ht="15" customHeight="1" x14ac:dyDescent="0.25"/>
    <row r="232369" ht="15" customHeight="1" x14ac:dyDescent="0.25"/>
    <row r="232377" ht="15" customHeight="1" x14ac:dyDescent="0.25"/>
    <row r="232385" ht="15" customHeight="1" x14ac:dyDescent="0.25"/>
    <row r="232393" ht="15" customHeight="1" x14ac:dyDescent="0.25"/>
    <row r="232401" ht="15" customHeight="1" x14ac:dyDescent="0.25"/>
    <row r="232409" ht="15" customHeight="1" x14ac:dyDescent="0.25"/>
    <row r="232417" ht="15" customHeight="1" x14ac:dyDescent="0.25"/>
    <row r="232425" ht="15" customHeight="1" x14ac:dyDescent="0.25"/>
    <row r="232433" ht="15" customHeight="1" x14ac:dyDescent="0.25"/>
    <row r="232441" ht="15" customHeight="1" x14ac:dyDescent="0.25"/>
    <row r="232449" ht="15" customHeight="1" x14ac:dyDescent="0.25"/>
    <row r="232457" ht="15" customHeight="1" x14ac:dyDescent="0.25"/>
    <row r="232465" ht="15" customHeight="1" x14ac:dyDescent="0.25"/>
    <row r="232473" ht="15" customHeight="1" x14ac:dyDescent="0.25"/>
    <row r="232481" ht="15" customHeight="1" x14ac:dyDescent="0.25"/>
    <row r="232489" ht="15" customHeight="1" x14ac:dyDescent="0.25"/>
    <row r="232497" ht="15" customHeight="1" x14ac:dyDescent="0.25"/>
    <row r="232505" ht="15" customHeight="1" x14ac:dyDescent="0.25"/>
    <row r="232513" ht="15" customHeight="1" x14ac:dyDescent="0.25"/>
    <row r="232521" ht="15" customHeight="1" x14ac:dyDescent="0.25"/>
    <row r="232529" ht="15" customHeight="1" x14ac:dyDescent="0.25"/>
    <row r="232537" ht="15" customHeight="1" x14ac:dyDescent="0.25"/>
    <row r="232545" ht="15" customHeight="1" x14ac:dyDescent="0.25"/>
    <row r="232553" ht="15" customHeight="1" x14ac:dyDescent="0.25"/>
    <row r="232561" ht="15" customHeight="1" x14ac:dyDescent="0.25"/>
    <row r="232569" ht="15" customHeight="1" x14ac:dyDescent="0.25"/>
    <row r="232577" ht="15" customHeight="1" x14ac:dyDescent="0.25"/>
    <row r="232585" ht="15" customHeight="1" x14ac:dyDescent="0.25"/>
    <row r="232593" ht="15" customHeight="1" x14ac:dyDescent="0.25"/>
    <row r="232601" ht="15" customHeight="1" x14ac:dyDescent="0.25"/>
    <row r="232609" ht="15" customHeight="1" x14ac:dyDescent="0.25"/>
    <row r="232617" ht="15" customHeight="1" x14ac:dyDescent="0.25"/>
    <row r="232625" ht="15" customHeight="1" x14ac:dyDescent="0.25"/>
    <row r="232633" ht="15" customHeight="1" x14ac:dyDescent="0.25"/>
    <row r="232641" ht="15" customHeight="1" x14ac:dyDescent="0.25"/>
    <row r="232649" ht="15" customHeight="1" x14ac:dyDescent="0.25"/>
    <row r="232657" ht="15" customHeight="1" x14ac:dyDescent="0.25"/>
    <row r="232665" ht="15" customHeight="1" x14ac:dyDescent="0.25"/>
    <row r="232673" ht="15" customHeight="1" x14ac:dyDescent="0.25"/>
    <row r="232681" ht="15" customHeight="1" x14ac:dyDescent="0.25"/>
    <row r="232689" ht="15" customHeight="1" x14ac:dyDescent="0.25"/>
    <row r="232697" ht="15" customHeight="1" x14ac:dyDescent="0.25"/>
    <row r="232705" ht="15" customHeight="1" x14ac:dyDescent="0.25"/>
    <row r="232713" ht="15" customHeight="1" x14ac:dyDescent="0.25"/>
    <row r="232721" ht="15" customHeight="1" x14ac:dyDescent="0.25"/>
    <row r="232729" ht="15" customHeight="1" x14ac:dyDescent="0.25"/>
    <row r="232737" ht="15" customHeight="1" x14ac:dyDescent="0.25"/>
    <row r="232745" ht="15" customHeight="1" x14ac:dyDescent="0.25"/>
    <row r="232753" ht="15" customHeight="1" x14ac:dyDescent="0.25"/>
    <row r="232761" ht="15" customHeight="1" x14ac:dyDescent="0.25"/>
    <row r="232769" ht="15" customHeight="1" x14ac:dyDescent="0.25"/>
    <row r="232777" ht="15" customHeight="1" x14ac:dyDescent="0.25"/>
    <row r="232785" ht="15" customHeight="1" x14ac:dyDescent="0.25"/>
    <row r="232793" ht="15" customHeight="1" x14ac:dyDescent="0.25"/>
    <row r="232801" ht="15" customHeight="1" x14ac:dyDescent="0.25"/>
    <row r="232809" ht="15" customHeight="1" x14ac:dyDescent="0.25"/>
    <row r="232817" ht="15" customHeight="1" x14ac:dyDescent="0.25"/>
    <row r="232825" ht="15" customHeight="1" x14ac:dyDescent="0.25"/>
    <row r="232833" ht="15" customHeight="1" x14ac:dyDescent="0.25"/>
    <row r="232841" ht="15" customHeight="1" x14ac:dyDescent="0.25"/>
    <row r="232849" ht="15" customHeight="1" x14ac:dyDescent="0.25"/>
    <row r="232857" ht="15" customHeight="1" x14ac:dyDescent="0.25"/>
    <row r="232865" ht="15" customHeight="1" x14ac:dyDescent="0.25"/>
    <row r="232873" ht="15" customHeight="1" x14ac:dyDescent="0.25"/>
    <row r="232881" ht="15" customHeight="1" x14ac:dyDescent="0.25"/>
    <row r="232889" ht="15" customHeight="1" x14ac:dyDescent="0.25"/>
    <row r="232897" ht="15" customHeight="1" x14ac:dyDescent="0.25"/>
    <row r="232905" ht="15" customHeight="1" x14ac:dyDescent="0.25"/>
    <row r="232913" ht="15" customHeight="1" x14ac:dyDescent="0.25"/>
    <row r="232921" ht="15" customHeight="1" x14ac:dyDescent="0.25"/>
    <row r="232929" ht="15" customHeight="1" x14ac:dyDescent="0.25"/>
    <row r="232937" ht="15" customHeight="1" x14ac:dyDescent="0.25"/>
    <row r="232945" ht="15" customHeight="1" x14ac:dyDescent="0.25"/>
    <row r="232953" ht="15" customHeight="1" x14ac:dyDescent="0.25"/>
    <row r="232961" ht="15" customHeight="1" x14ac:dyDescent="0.25"/>
    <row r="232969" ht="15" customHeight="1" x14ac:dyDescent="0.25"/>
    <row r="232977" ht="15" customHeight="1" x14ac:dyDescent="0.25"/>
    <row r="232985" ht="15" customHeight="1" x14ac:dyDescent="0.25"/>
    <row r="232993" ht="15" customHeight="1" x14ac:dyDescent="0.25"/>
    <row r="233001" ht="15" customHeight="1" x14ac:dyDescent="0.25"/>
    <row r="233009" ht="15" customHeight="1" x14ac:dyDescent="0.25"/>
    <row r="233017" ht="15" customHeight="1" x14ac:dyDescent="0.25"/>
    <row r="233025" ht="15" customHeight="1" x14ac:dyDescent="0.25"/>
    <row r="233033" ht="15" customHeight="1" x14ac:dyDescent="0.25"/>
    <row r="233041" ht="15" customHeight="1" x14ac:dyDescent="0.25"/>
    <row r="233049" ht="15" customHeight="1" x14ac:dyDescent="0.25"/>
    <row r="233057" ht="15" customHeight="1" x14ac:dyDescent="0.25"/>
    <row r="233065" ht="15" customHeight="1" x14ac:dyDescent="0.25"/>
    <row r="233073" ht="15" customHeight="1" x14ac:dyDescent="0.25"/>
    <row r="233081" ht="15" customHeight="1" x14ac:dyDescent="0.25"/>
    <row r="233089" ht="15" customHeight="1" x14ac:dyDescent="0.25"/>
    <row r="233097" ht="15" customHeight="1" x14ac:dyDescent="0.25"/>
    <row r="233105" ht="15" customHeight="1" x14ac:dyDescent="0.25"/>
    <row r="233113" ht="15" customHeight="1" x14ac:dyDescent="0.25"/>
    <row r="233121" ht="15" customHeight="1" x14ac:dyDescent="0.25"/>
    <row r="233129" ht="15" customHeight="1" x14ac:dyDescent="0.25"/>
    <row r="233137" ht="15" customHeight="1" x14ac:dyDescent="0.25"/>
    <row r="233145" ht="15" customHeight="1" x14ac:dyDescent="0.25"/>
    <row r="233153" ht="15" customHeight="1" x14ac:dyDescent="0.25"/>
    <row r="233161" ht="15" customHeight="1" x14ac:dyDescent="0.25"/>
    <row r="233169" ht="15" customHeight="1" x14ac:dyDescent="0.25"/>
    <row r="233177" ht="15" customHeight="1" x14ac:dyDescent="0.25"/>
    <row r="233185" ht="15" customHeight="1" x14ac:dyDescent="0.25"/>
    <row r="233193" ht="15" customHeight="1" x14ac:dyDescent="0.25"/>
    <row r="233201" ht="15" customHeight="1" x14ac:dyDescent="0.25"/>
    <row r="233209" ht="15" customHeight="1" x14ac:dyDescent="0.25"/>
    <row r="233217" ht="15" customHeight="1" x14ac:dyDescent="0.25"/>
    <row r="233225" ht="15" customHeight="1" x14ac:dyDescent="0.25"/>
    <row r="233233" ht="15" customHeight="1" x14ac:dyDescent="0.25"/>
    <row r="233241" ht="15" customHeight="1" x14ac:dyDescent="0.25"/>
    <row r="233249" ht="15" customHeight="1" x14ac:dyDescent="0.25"/>
    <row r="233257" ht="15" customHeight="1" x14ac:dyDescent="0.25"/>
    <row r="233265" ht="15" customHeight="1" x14ac:dyDescent="0.25"/>
    <row r="233273" ht="15" customHeight="1" x14ac:dyDescent="0.25"/>
    <row r="233281" ht="15" customHeight="1" x14ac:dyDescent="0.25"/>
    <row r="233289" ht="15" customHeight="1" x14ac:dyDescent="0.25"/>
    <row r="233297" ht="15" customHeight="1" x14ac:dyDescent="0.25"/>
    <row r="233305" ht="15" customHeight="1" x14ac:dyDescent="0.25"/>
    <row r="233313" ht="15" customHeight="1" x14ac:dyDescent="0.25"/>
    <row r="233321" ht="15" customHeight="1" x14ac:dyDescent="0.25"/>
    <row r="233329" ht="15" customHeight="1" x14ac:dyDescent="0.25"/>
    <row r="233337" ht="15" customHeight="1" x14ac:dyDescent="0.25"/>
    <row r="233345" ht="15" customHeight="1" x14ac:dyDescent="0.25"/>
    <row r="233353" ht="15" customHeight="1" x14ac:dyDescent="0.25"/>
    <row r="233361" ht="15" customHeight="1" x14ac:dyDescent="0.25"/>
    <row r="233369" ht="15" customHeight="1" x14ac:dyDescent="0.25"/>
    <row r="233377" ht="15" customHeight="1" x14ac:dyDescent="0.25"/>
    <row r="233385" ht="15" customHeight="1" x14ac:dyDescent="0.25"/>
    <row r="233393" ht="15" customHeight="1" x14ac:dyDescent="0.25"/>
    <row r="233401" ht="15" customHeight="1" x14ac:dyDescent="0.25"/>
    <row r="233409" ht="15" customHeight="1" x14ac:dyDescent="0.25"/>
    <row r="233417" ht="15" customHeight="1" x14ac:dyDescent="0.25"/>
    <row r="233425" ht="15" customHeight="1" x14ac:dyDescent="0.25"/>
    <row r="233433" ht="15" customHeight="1" x14ac:dyDescent="0.25"/>
    <row r="233441" ht="15" customHeight="1" x14ac:dyDescent="0.25"/>
    <row r="233449" ht="15" customHeight="1" x14ac:dyDescent="0.25"/>
    <row r="233457" ht="15" customHeight="1" x14ac:dyDescent="0.25"/>
    <row r="233465" ht="15" customHeight="1" x14ac:dyDescent="0.25"/>
    <row r="233473" ht="15" customHeight="1" x14ac:dyDescent="0.25"/>
    <row r="233481" ht="15" customHeight="1" x14ac:dyDescent="0.25"/>
    <row r="233489" ht="15" customHeight="1" x14ac:dyDescent="0.25"/>
    <row r="233497" ht="15" customHeight="1" x14ac:dyDescent="0.25"/>
    <row r="233505" ht="15" customHeight="1" x14ac:dyDescent="0.25"/>
    <row r="233513" ht="15" customHeight="1" x14ac:dyDescent="0.25"/>
    <row r="233521" ht="15" customHeight="1" x14ac:dyDescent="0.25"/>
    <row r="233529" ht="15" customHeight="1" x14ac:dyDescent="0.25"/>
    <row r="233537" ht="15" customHeight="1" x14ac:dyDescent="0.25"/>
    <row r="233545" ht="15" customHeight="1" x14ac:dyDescent="0.25"/>
    <row r="233553" ht="15" customHeight="1" x14ac:dyDescent="0.25"/>
    <row r="233561" ht="15" customHeight="1" x14ac:dyDescent="0.25"/>
    <row r="233569" ht="15" customHeight="1" x14ac:dyDescent="0.25"/>
    <row r="233577" ht="15" customHeight="1" x14ac:dyDescent="0.25"/>
    <row r="233585" ht="15" customHeight="1" x14ac:dyDescent="0.25"/>
    <row r="233593" ht="15" customHeight="1" x14ac:dyDescent="0.25"/>
    <row r="233601" ht="15" customHeight="1" x14ac:dyDescent="0.25"/>
    <row r="233609" ht="15" customHeight="1" x14ac:dyDescent="0.25"/>
    <row r="233617" ht="15" customHeight="1" x14ac:dyDescent="0.25"/>
    <row r="233625" ht="15" customHeight="1" x14ac:dyDescent="0.25"/>
    <row r="233633" ht="15" customHeight="1" x14ac:dyDescent="0.25"/>
    <row r="233641" ht="15" customHeight="1" x14ac:dyDescent="0.25"/>
    <row r="233649" ht="15" customHeight="1" x14ac:dyDescent="0.25"/>
    <row r="233657" ht="15" customHeight="1" x14ac:dyDescent="0.25"/>
    <row r="233665" ht="15" customHeight="1" x14ac:dyDescent="0.25"/>
    <row r="233673" ht="15" customHeight="1" x14ac:dyDescent="0.25"/>
    <row r="233681" ht="15" customHeight="1" x14ac:dyDescent="0.25"/>
    <row r="233689" ht="15" customHeight="1" x14ac:dyDescent="0.25"/>
    <row r="233697" ht="15" customHeight="1" x14ac:dyDescent="0.25"/>
    <row r="233705" ht="15" customHeight="1" x14ac:dyDescent="0.25"/>
    <row r="233713" ht="15" customHeight="1" x14ac:dyDescent="0.25"/>
    <row r="233721" ht="15" customHeight="1" x14ac:dyDescent="0.25"/>
    <row r="233729" ht="15" customHeight="1" x14ac:dyDescent="0.25"/>
    <row r="233737" ht="15" customHeight="1" x14ac:dyDescent="0.25"/>
    <row r="233745" ht="15" customHeight="1" x14ac:dyDescent="0.25"/>
    <row r="233753" ht="15" customHeight="1" x14ac:dyDescent="0.25"/>
    <row r="233761" ht="15" customHeight="1" x14ac:dyDescent="0.25"/>
    <row r="233769" ht="15" customHeight="1" x14ac:dyDescent="0.25"/>
    <row r="233777" ht="15" customHeight="1" x14ac:dyDescent="0.25"/>
    <row r="233785" ht="15" customHeight="1" x14ac:dyDescent="0.25"/>
    <row r="233793" ht="15" customHeight="1" x14ac:dyDescent="0.25"/>
    <row r="233801" ht="15" customHeight="1" x14ac:dyDescent="0.25"/>
    <row r="233809" ht="15" customHeight="1" x14ac:dyDescent="0.25"/>
    <row r="233817" ht="15" customHeight="1" x14ac:dyDescent="0.25"/>
    <row r="233825" ht="15" customHeight="1" x14ac:dyDescent="0.25"/>
    <row r="233833" ht="15" customHeight="1" x14ac:dyDescent="0.25"/>
    <row r="233841" ht="15" customHeight="1" x14ac:dyDescent="0.25"/>
    <row r="233849" ht="15" customHeight="1" x14ac:dyDescent="0.25"/>
    <row r="233857" ht="15" customHeight="1" x14ac:dyDescent="0.25"/>
    <row r="233865" ht="15" customHeight="1" x14ac:dyDescent="0.25"/>
    <row r="233873" ht="15" customHeight="1" x14ac:dyDescent="0.25"/>
    <row r="233881" ht="15" customHeight="1" x14ac:dyDescent="0.25"/>
    <row r="233889" ht="15" customHeight="1" x14ac:dyDescent="0.25"/>
    <row r="233897" ht="15" customHeight="1" x14ac:dyDescent="0.25"/>
    <row r="233905" ht="15" customHeight="1" x14ac:dyDescent="0.25"/>
    <row r="233913" ht="15" customHeight="1" x14ac:dyDescent="0.25"/>
    <row r="233921" ht="15" customHeight="1" x14ac:dyDescent="0.25"/>
    <row r="233929" ht="15" customHeight="1" x14ac:dyDescent="0.25"/>
    <row r="233937" ht="15" customHeight="1" x14ac:dyDescent="0.25"/>
    <row r="233945" ht="15" customHeight="1" x14ac:dyDescent="0.25"/>
    <row r="233953" ht="15" customHeight="1" x14ac:dyDescent="0.25"/>
    <row r="233961" ht="15" customHeight="1" x14ac:dyDescent="0.25"/>
    <row r="233969" ht="15" customHeight="1" x14ac:dyDescent="0.25"/>
    <row r="233977" ht="15" customHeight="1" x14ac:dyDescent="0.25"/>
    <row r="233985" ht="15" customHeight="1" x14ac:dyDescent="0.25"/>
    <row r="233993" ht="15" customHeight="1" x14ac:dyDescent="0.25"/>
    <row r="234001" ht="15" customHeight="1" x14ac:dyDescent="0.25"/>
    <row r="234009" ht="15" customHeight="1" x14ac:dyDescent="0.25"/>
    <row r="234017" ht="15" customHeight="1" x14ac:dyDescent="0.25"/>
    <row r="234025" ht="15" customHeight="1" x14ac:dyDescent="0.25"/>
    <row r="234033" ht="15" customHeight="1" x14ac:dyDescent="0.25"/>
    <row r="234041" ht="15" customHeight="1" x14ac:dyDescent="0.25"/>
    <row r="234049" ht="15" customHeight="1" x14ac:dyDescent="0.25"/>
    <row r="234057" ht="15" customHeight="1" x14ac:dyDescent="0.25"/>
    <row r="234065" ht="15" customHeight="1" x14ac:dyDescent="0.25"/>
    <row r="234073" ht="15" customHeight="1" x14ac:dyDescent="0.25"/>
    <row r="234081" ht="15" customHeight="1" x14ac:dyDescent="0.25"/>
    <row r="234089" ht="15" customHeight="1" x14ac:dyDescent="0.25"/>
    <row r="234097" ht="15" customHeight="1" x14ac:dyDescent="0.25"/>
    <row r="234105" ht="15" customHeight="1" x14ac:dyDescent="0.25"/>
    <row r="234113" ht="15" customHeight="1" x14ac:dyDescent="0.25"/>
    <row r="234121" ht="15" customHeight="1" x14ac:dyDescent="0.25"/>
    <row r="234129" ht="15" customHeight="1" x14ac:dyDescent="0.25"/>
    <row r="234137" ht="15" customHeight="1" x14ac:dyDescent="0.25"/>
    <row r="234145" ht="15" customHeight="1" x14ac:dyDescent="0.25"/>
    <row r="234153" ht="15" customHeight="1" x14ac:dyDescent="0.25"/>
    <row r="234161" ht="15" customHeight="1" x14ac:dyDescent="0.25"/>
    <row r="234169" ht="15" customHeight="1" x14ac:dyDescent="0.25"/>
    <row r="234177" ht="15" customHeight="1" x14ac:dyDescent="0.25"/>
    <row r="234185" ht="15" customHeight="1" x14ac:dyDescent="0.25"/>
    <row r="234193" ht="15" customHeight="1" x14ac:dyDescent="0.25"/>
    <row r="234201" ht="15" customHeight="1" x14ac:dyDescent="0.25"/>
    <row r="234209" ht="15" customHeight="1" x14ac:dyDescent="0.25"/>
    <row r="234217" ht="15" customHeight="1" x14ac:dyDescent="0.25"/>
    <row r="234225" ht="15" customHeight="1" x14ac:dyDescent="0.25"/>
    <row r="234233" ht="15" customHeight="1" x14ac:dyDescent="0.25"/>
    <row r="234241" ht="15" customHeight="1" x14ac:dyDescent="0.25"/>
    <row r="234249" ht="15" customHeight="1" x14ac:dyDescent="0.25"/>
    <row r="234257" ht="15" customHeight="1" x14ac:dyDescent="0.25"/>
    <row r="234265" ht="15" customHeight="1" x14ac:dyDescent="0.25"/>
    <row r="234273" ht="15" customHeight="1" x14ac:dyDescent="0.25"/>
    <row r="234281" ht="15" customHeight="1" x14ac:dyDescent="0.25"/>
    <row r="234289" ht="15" customHeight="1" x14ac:dyDescent="0.25"/>
    <row r="234297" ht="15" customHeight="1" x14ac:dyDescent="0.25"/>
    <row r="234305" ht="15" customHeight="1" x14ac:dyDescent="0.25"/>
    <row r="234313" ht="15" customHeight="1" x14ac:dyDescent="0.25"/>
    <row r="234321" ht="15" customHeight="1" x14ac:dyDescent="0.25"/>
    <row r="234329" ht="15" customHeight="1" x14ac:dyDescent="0.25"/>
    <row r="234337" ht="15" customHeight="1" x14ac:dyDescent="0.25"/>
    <row r="234345" ht="15" customHeight="1" x14ac:dyDescent="0.25"/>
    <row r="234353" ht="15" customHeight="1" x14ac:dyDescent="0.25"/>
    <row r="234361" ht="15" customHeight="1" x14ac:dyDescent="0.25"/>
    <row r="234369" ht="15" customHeight="1" x14ac:dyDescent="0.25"/>
    <row r="234377" ht="15" customHeight="1" x14ac:dyDescent="0.25"/>
    <row r="234385" ht="15" customHeight="1" x14ac:dyDescent="0.25"/>
    <row r="234393" ht="15" customHeight="1" x14ac:dyDescent="0.25"/>
    <row r="234401" ht="15" customHeight="1" x14ac:dyDescent="0.25"/>
    <row r="234409" ht="15" customHeight="1" x14ac:dyDescent="0.25"/>
    <row r="234417" ht="15" customHeight="1" x14ac:dyDescent="0.25"/>
    <row r="234425" ht="15" customHeight="1" x14ac:dyDescent="0.25"/>
    <row r="234433" ht="15" customHeight="1" x14ac:dyDescent="0.25"/>
    <row r="234441" ht="15" customHeight="1" x14ac:dyDescent="0.25"/>
    <row r="234449" ht="15" customHeight="1" x14ac:dyDescent="0.25"/>
    <row r="234457" ht="15" customHeight="1" x14ac:dyDescent="0.25"/>
    <row r="234465" ht="15" customHeight="1" x14ac:dyDescent="0.25"/>
    <row r="234473" ht="15" customHeight="1" x14ac:dyDescent="0.25"/>
    <row r="234481" ht="15" customHeight="1" x14ac:dyDescent="0.25"/>
    <row r="234489" ht="15" customHeight="1" x14ac:dyDescent="0.25"/>
    <row r="234497" ht="15" customHeight="1" x14ac:dyDescent="0.25"/>
    <row r="234505" ht="15" customHeight="1" x14ac:dyDescent="0.25"/>
    <row r="234513" ht="15" customHeight="1" x14ac:dyDescent="0.25"/>
    <row r="234521" ht="15" customHeight="1" x14ac:dyDescent="0.25"/>
    <row r="234529" ht="15" customHeight="1" x14ac:dyDescent="0.25"/>
    <row r="234537" ht="15" customHeight="1" x14ac:dyDescent="0.25"/>
    <row r="234545" ht="15" customHeight="1" x14ac:dyDescent="0.25"/>
    <row r="234553" ht="15" customHeight="1" x14ac:dyDescent="0.25"/>
    <row r="234561" ht="15" customHeight="1" x14ac:dyDescent="0.25"/>
    <row r="234569" ht="15" customHeight="1" x14ac:dyDescent="0.25"/>
    <row r="234577" ht="15" customHeight="1" x14ac:dyDescent="0.25"/>
    <row r="234585" ht="15" customHeight="1" x14ac:dyDescent="0.25"/>
    <row r="234593" ht="15" customHeight="1" x14ac:dyDescent="0.25"/>
    <row r="234601" ht="15" customHeight="1" x14ac:dyDescent="0.25"/>
    <row r="234609" ht="15" customHeight="1" x14ac:dyDescent="0.25"/>
    <row r="234617" ht="15" customHeight="1" x14ac:dyDescent="0.25"/>
    <row r="234625" ht="15" customHeight="1" x14ac:dyDescent="0.25"/>
    <row r="234633" ht="15" customHeight="1" x14ac:dyDescent="0.25"/>
    <row r="234641" ht="15" customHeight="1" x14ac:dyDescent="0.25"/>
    <row r="234649" ht="15" customHeight="1" x14ac:dyDescent="0.25"/>
    <row r="234657" ht="15" customHeight="1" x14ac:dyDescent="0.25"/>
    <row r="234665" ht="15" customHeight="1" x14ac:dyDescent="0.25"/>
    <row r="234673" ht="15" customHeight="1" x14ac:dyDescent="0.25"/>
    <row r="234681" ht="15" customHeight="1" x14ac:dyDescent="0.25"/>
    <row r="234689" ht="15" customHeight="1" x14ac:dyDescent="0.25"/>
    <row r="234697" ht="15" customHeight="1" x14ac:dyDescent="0.25"/>
    <row r="234705" ht="15" customHeight="1" x14ac:dyDescent="0.25"/>
    <row r="234713" ht="15" customHeight="1" x14ac:dyDescent="0.25"/>
    <row r="234721" ht="15" customHeight="1" x14ac:dyDescent="0.25"/>
    <row r="234729" ht="15" customHeight="1" x14ac:dyDescent="0.25"/>
    <row r="234737" ht="15" customHeight="1" x14ac:dyDescent="0.25"/>
    <row r="234745" ht="15" customHeight="1" x14ac:dyDescent="0.25"/>
    <row r="234753" ht="15" customHeight="1" x14ac:dyDescent="0.25"/>
    <row r="234761" ht="15" customHeight="1" x14ac:dyDescent="0.25"/>
    <row r="234769" ht="15" customHeight="1" x14ac:dyDescent="0.25"/>
    <row r="234777" ht="15" customHeight="1" x14ac:dyDescent="0.25"/>
    <row r="234785" ht="15" customHeight="1" x14ac:dyDescent="0.25"/>
    <row r="234793" ht="15" customHeight="1" x14ac:dyDescent="0.25"/>
    <row r="234801" ht="15" customHeight="1" x14ac:dyDescent="0.25"/>
    <row r="234809" ht="15" customHeight="1" x14ac:dyDescent="0.25"/>
    <row r="234817" ht="15" customHeight="1" x14ac:dyDescent="0.25"/>
    <row r="234825" ht="15" customHeight="1" x14ac:dyDescent="0.25"/>
    <row r="234833" ht="15" customHeight="1" x14ac:dyDescent="0.25"/>
    <row r="234841" ht="15" customHeight="1" x14ac:dyDescent="0.25"/>
    <row r="234849" ht="15" customHeight="1" x14ac:dyDescent="0.25"/>
    <row r="234857" ht="15" customHeight="1" x14ac:dyDescent="0.25"/>
    <row r="234865" ht="15" customHeight="1" x14ac:dyDescent="0.25"/>
    <row r="234873" ht="15" customHeight="1" x14ac:dyDescent="0.25"/>
    <row r="234881" ht="15" customHeight="1" x14ac:dyDescent="0.25"/>
    <row r="234889" ht="15" customHeight="1" x14ac:dyDescent="0.25"/>
    <row r="234897" ht="15" customHeight="1" x14ac:dyDescent="0.25"/>
    <row r="234905" ht="15" customHeight="1" x14ac:dyDescent="0.25"/>
    <row r="234913" ht="15" customHeight="1" x14ac:dyDescent="0.25"/>
    <row r="234921" ht="15" customHeight="1" x14ac:dyDescent="0.25"/>
    <row r="234929" ht="15" customHeight="1" x14ac:dyDescent="0.25"/>
    <row r="234937" ht="15" customHeight="1" x14ac:dyDescent="0.25"/>
    <row r="234945" ht="15" customHeight="1" x14ac:dyDescent="0.25"/>
    <row r="234953" ht="15" customHeight="1" x14ac:dyDescent="0.25"/>
    <row r="234961" ht="15" customHeight="1" x14ac:dyDescent="0.25"/>
    <row r="234969" ht="15" customHeight="1" x14ac:dyDescent="0.25"/>
    <row r="234977" ht="15" customHeight="1" x14ac:dyDescent="0.25"/>
    <row r="234985" ht="15" customHeight="1" x14ac:dyDescent="0.25"/>
    <row r="234993" ht="15" customHeight="1" x14ac:dyDescent="0.25"/>
    <row r="235001" ht="15" customHeight="1" x14ac:dyDescent="0.25"/>
    <row r="235009" ht="15" customHeight="1" x14ac:dyDescent="0.25"/>
    <row r="235017" ht="15" customHeight="1" x14ac:dyDescent="0.25"/>
    <row r="235025" ht="15" customHeight="1" x14ac:dyDescent="0.25"/>
    <row r="235033" ht="15" customHeight="1" x14ac:dyDescent="0.25"/>
    <row r="235041" ht="15" customHeight="1" x14ac:dyDescent="0.25"/>
    <row r="235049" ht="15" customHeight="1" x14ac:dyDescent="0.25"/>
    <row r="235057" ht="15" customHeight="1" x14ac:dyDescent="0.25"/>
    <row r="235065" ht="15" customHeight="1" x14ac:dyDescent="0.25"/>
    <row r="235073" ht="15" customHeight="1" x14ac:dyDescent="0.25"/>
    <row r="235081" ht="15" customHeight="1" x14ac:dyDescent="0.25"/>
    <row r="235089" ht="15" customHeight="1" x14ac:dyDescent="0.25"/>
    <row r="235097" ht="15" customHeight="1" x14ac:dyDescent="0.25"/>
    <row r="235105" ht="15" customHeight="1" x14ac:dyDescent="0.25"/>
    <row r="235113" ht="15" customHeight="1" x14ac:dyDescent="0.25"/>
    <row r="235121" ht="15" customHeight="1" x14ac:dyDescent="0.25"/>
    <row r="235129" ht="15" customHeight="1" x14ac:dyDescent="0.25"/>
    <row r="235137" ht="15" customHeight="1" x14ac:dyDescent="0.25"/>
    <row r="235145" ht="15" customHeight="1" x14ac:dyDescent="0.25"/>
    <row r="235153" ht="15" customHeight="1" x14ac:dyDescent="0.25"/>
    <row r="235161" ht="15" customHeight="1" x14ac:dyDescent="0.25"/>
    <row r="235169" ht="15" customHeight="1" x14ac:dyDescent="0.25"/>
    <row r="235177" ht="15" customHeight="1" x14ac:dyDescent="0.25"/>
    <row r="235185" ht="15" customHeight="1" x14ac:dyDescent="0.25"/>
    <row r="235193" ht="15" customHeight="1" x14ac:dyDescent="0.25"/>
    <row r="235201" ht="15" customHeight="1" x14ac:dyDescent="0.25"/>
    <row r="235209" ht="15" customHeight="1" x14ac:dyDescent="0.25"/>
    <row r="235217" ht="15" customHeight="1" x14ac:dyDescent="0.25"/>
    <row r="235225" ht="15" customHeight="1" x14ac:dyDescent="0.25"/>
    <row r="235233" ht="15" customHeight="1" x14ac:dyDescent="0.25"/>
    <row r="235241" ht="15" customHeight="1" x14ac:dyDescent="0.25"/>
    <row r="235249" ht="15" customHeight="1" x14ac:dyDescent="0.25"/>
    <row r="235257" ht="15" customHeight="1" x14ac:dyDescent="0.25"/>
    <row r="235265" ht="15" customHeight="1" x14ac:dyDescent="0.25"/>
    <row r="235273" ht="15" customHeight="1" x14ac:dyDescent="0.25"/>
    <row r="235281" ht="15" customHeight="1" x14ac:dyDescent="0.25"/>
    <row r="235289" ht="15" customHeight="1" x14ac:dyDescent="0.25"/>
    <row r="235297" ht="15" customHeight="1" x14ac:dyDescent="0.25"/>
    <row r="235305" ht="15" customHeight="1" x14ac:dyDescent="0.25"/>
    <row r="235313" ht="15" customHeight="1" x14ac:dyDescent="0.25"/>
    <row r="235321" ht="15" customHeight="1" x14ac:dyDescent="0.25"/>
    <row r="235329" ht="15" customHeight="1" x14ac:dyDescent="0.25"/>
    <row r="235337" ht="15" customHeight="1" x14ac:dyDescent="0.25"/>
    <row r="235345" ht="15" customHeight="1" x14ac:dyDescent="0.25"/>
    <row r="235353" ht="15" customHeight="1" x14ac:dyDescent="0.25"/>
    <row r="235361" ht="15" customHeight="1" x14ac:dyDescent="0.25"/>
    <row r="235369" ht="15" customHeight="1" x14ac:dyDescent="0.25"/>
    <row r="235377" ht="15" customHeight="1" x14ac:dyDescent="0.25"/>
    <row r="235385" ht="15" customHeight="1" x14ac:dyDescent="0.25"/>
    <row r="235393" ht="15" customHeight="1" x14ac:dyDescent="0.25"/>
    <row r="235401" ht="15" customHeight="1" x14ac:dyDescent="0.25"/>
    <row r="235409" ht="15" customHeight="1" x14ac:dyDescent="0.25"/>
    <row r="235417" ht="15" customHeight="1" x14ac:dyDescent="0.25"/>
    <row r="235425" ht="15" customHeight="1" x14ac:dyDescent="0.25"/>
    <row r="235433" ht="15" customHeight="1" x14ac:dyDescent="0.25"/>
    <row r="235441" ht="15" customHeight="1" x14ac:dyDescent="0.25"/>
    <row r="235449" ht="15" customHeight="1" x14ac:dyDescent="0.25"/>
    <row r="235457" ht="15" customHeight="1" x14ac:dyDescent="0.25"/>
    <row r="235465" ht="15" customHeight="1" x14ac:dyDescent="0.25"/>
    <row r="235473" ht="15" customHeight="1" x14ac:dyDescent="0.25"/>
    <row r="235481" ht="15" customHeight="1" x14ac:dyDescent="0.25"/>
    <row r="235489" ht="15" customHeight="1" x14ac:dyDescent="0.25"/>
    <row r="235497" ht="15" customHeight="1" x14ac:dyDescent="0.25"/>
    <row r="235505" ht="15" customHeight="1" x14ac:dyDescent="0.25"/>
    <row r="235513" ht="15" customHeight="1" x14ac:dyDescent="0.25"/>
    <row r="235521" ht="15" customHeight="1" x14ac:dyDescent="0.25"/>
    <row r="235529" ht="15" customHeight="1" x14ac:dyDescent="0.25"/>
    <row r="235537" ht="15" customHeight="1" x14ac:dyDescent="0.25"/>
    <row r="235545" ht="15" customHeight="1" x14ac:dyDescent="0.25"/>
    <row r="235553" ht="15" customHeight="1" x14ac:dyDescent="0.25"/>
    <row r="235561" ht="15" customHeight="1" x14ac:dyDescent="0.25"/>
    <row r="235569" ht="15" customHeight="1" x14ac:dyDescent="0.25"/>
    <row r="235577" ht="15" customHeight="1" x14ac:dyDescent="0.25"/>
    <row r="235585" ht="15" customHeight="1" x14ac:dyDescent="0.25"/>
    <row r="235593" ht="15" customHeight="1" x14ac:dyDescent="0.25"/>
    <row r="235601" ht="15" customHeight="1" x14ac:dyDescent="0.25"/>
    <row r="235609" ht="15" customHeight="1" x14ac:dyDescent="0.25"/>
    <row r="235617" ht="15" customHeight="1" x14ac:dyDescent="0.25"/>
    <row r="235625" ht="15" customHeight="1" x14ac:dyDescent="0.25"/>
    <row r="235633" ht="15" customHeight="1" x14ac:dyDescent="0.25"/>
    <row r="235641" ht="15" customHeight="1" x14ac:dyDescent="0.25"/>
    <row r="235649" ht="15" customHeight="1" x14ac:dyDescent="0.25"/>
    <row r="235657" ht="15" customHeight="1" x14ac:dyDescent="0.25"/>
    <row r="235665" ht="15" customHeight="1" x14ac:dyDescent="0.25"/>
    <row r="235673" ht="15" customHeight="1" x14ac:dyDescent="0.25"/>
    <row r="235681" ht="15" customHeight="1" x14ac:dyDescent="0.25"/>
    <row r="235689" ht="15" customHeight="1" x14ac:dyDescent="0.25"/>
    <row r="235697" ht="15" customHeight="1" x14ac:dyDescent="0.25"/>
    <row r="235705" ht="15" customHeight="1" x14ac:dyDescent="0.25"/>
    <row r="235713" ht="15" customHeight="1" x14ac:dyDescent="0.25"/>
    <row r="235721" ht="15" customHeight="1" x14ac:dyDescent="0.25"/>
    <row r="235729" ht="15" customHeight="1" x14ac:dyDescent="0.25"/>
    <row r="235737" ht="15" customHeight="1" x14ac:dyDescent="0.25"/>
    <row r="235745" ht="15" customHeight="1" x14ac:dyDescent="0.25"/>
    <row r="235753" ht="15" customHeight="1" x14ac:dyDescent="0.25"/>
    <row r="235761" ht="15" customHeight="1" x14ac:dyDescent="0.25"/>
    <row r="235769" ht="15" customHeight="1" x14ac:dyDescent="0.25"/>
    <row r="235777" ht="15" customHeight="1" x14ac:dyDescent="0.25"/>
    <row r="235785" ht="15" customHeight="1" x14ac:dyDescent="0.25"/>
    <row r="235793" ht="15" customHeight="1" x14ac:dyDescent="0.25"/>
    <row r="235801" ht="15" customHeight="1" x14ac:dyDescent="0.25"/>
    <row r="235809" ht="15" customHeight="1" x14ac:dyDescent="0.25"/>
    <row r="235817" ht="15" customHeight="1" x14ac:dyDescent="0.25"/>
    <row r="235825" ht="15" customHeight="1" x14ac:dyDescent="0.25"/>
    <row r="235833" ht="15" customHeight="1" x14ac:dyDescent="0.25"/>
    <row r="235841" ht="15" customHeight="1" x14ac:dyDescent="0.25"/>
    <row r="235849" ht="15" customHeight="1" x14ac:dyDescent="0.25"/>
    <row r="235857" ht="15" customHeight="1" x14ac:dyDescent="0.25"/>
    <row r="235865" ht="15" customHeight="1" x14ac:dyDescent="0.25"/>
    <row r="235873" ht="15" customHeight="1" x14ac:dyDescent="0.25"/>
    <row r="235881" ht="15" customHeight="1" x14ac:dyDescent="0.25"/>
    <row r="235889" ht="15" customHeight="1" x14ac:dyDescent="0.25"/>
    <row r="235897" ht="15" customHeight="1" x14ac:dyDescent="0.25"/>
    <row r="235905" ht="15" customHeight="1" x14ac:dyDescent="0.25"/>
    <row r="235913" ht="15" customHeight="1" x14ac:dyDescent="0.25"/>
    <row r="235921" ht="15" customHeight="1" x14ac:dyDescent="0.25"/>
    <row r="235929" ht="15" customHeight="1" x14ac:dyDescent="0.25"/>
    <row r="235937" ht="15" customHeight="1" x14ac:dyDescent="0.25"/>
    <row r="235945" ht="15" customHeight="1" x14ac:dyDescent="0.25"/>
    <row r="235953" ht="15" customHeight="1" x14ac:dyDescent="0.25"/>
    <row r="235961" ht="15" customHeight="1" x14ac:dyDescent="0.25"/>
    <row r="235969" ht="15" customHeight="1" x14ac:dyDescent="0.25"/>
    <row r="235977" ht="15" customHeight="1" x14ac:dyDescent="0.25"/>
    <row r="235985" ht="15" customHeight="1" x14ac:dyDescent="0.25"/>
    <row r="235993" ht="15" customHeight="1" x14ac:dyDescent="0.25"/>
    <row r="236001" ht="15" customHeight="1" x14ac:dyDescent="0.25"/>
    <row r="236009" ht="15" customHeight="1" x14ac:dyDescent="0.25"/>
    <row r="236017" ht="15" customHeight="1" x14ac:dyDescent="0.25"/>
    <row r="236025" ht="15" customHeight="1" x14ac:dyDescent="0.25"/>
    <row r="236033" ht="15" customHeight="1" x14ac:dyDescent="0.25"/>
    <row r="236041" ht="15" customHeight="1" x14ac:dyDescent="0.25"/>
    <row r="236049" ht="15" customHeight="1" x14ac:dyDescent="0.25"/>
    <row r="236057" ht="15" customHeight="1" x14ac:dyDescent="0.25"/>
    <row r="236065" ht="15" customHeight="1" x14ac:dyDescent="0.25"/>
    <row r="236073" ht="15" customHeight="1" x14ac:dyDescent="0.25"/>
    <row r="236081" ht="15" customHeight="1" x14ac:dyDescent="0.25"/>
    <row r="236089" ht="15" customHeight="1" x14ac:dyDescent="0.25"/>
    <row r="236097" ht="15" customHeight="1" x14ac:dyDescent="0.25"/>
    <row r="236105" ht="15" customHeight="1" x14ac:dyDescent="0.25"/>
    <row r="236113" ht="15" customHeight="1" x14ac:dyDescent="0.25"/>
    <row r="236121" ht="15" customHeight="1" x14ac:dyDescent="0.25"/>
    <row r="236129" ht="15" customHeight="1" x14ac:dyDescent="0.25"/>
    <row r="236137" ht="15" customHeight="1" x14ac:dyDescent="0.25"/>
    <row r="236145" ht="15" customHeight="1" x14ac:dyDescent="0.25"/>
    <row r="236153" ht="15" customHeight="1" x14ac:dyDescent="0.25"/>
    <row r="236161" ht="15" customHeight="1" x14ac:dyDescent="0.25"/>
    <row r="236169" ht="15" customHeight="1" x14ac:dyDescent="0.25"/>
    <row r="236177" ht="15" customHeight="1" x14ac:dyDescent="0.25"/>
    <row r="236185" ht="15" customHeight="1" x14ac:dyDescent="0.25"/>
    <row r="236193" ht="15" customHeight="1" x14ac:dyDescent="0.25"/>
    <row r="236201" ht="15" customHeight="1" x14ac:dyDescent="0.25"/>
    <row r="236209" ht="15" customHeight="1" x14ac:dyDescent="0.25"/>
    <row r="236217" ht="15" customHeight="1" x14ac:dyDescent="0.25"/>
    <row r="236225" ht="15" customHeight="1" x14ac:dyDescent="0.25"/>
    <row r="236233" ht="15" customHeight="1" x14ac:dyDescent="0.25"/>
    <row r="236241" ht="15" customHeight="1" x14ac:dyDescent="0.25"/>
    <row r="236249" ht="15" customHeight="1" x14ac:dyDescent="0.25"/>
    <row r="236257" ht="15" customHeight="1" x14ac:dyDescent="0.25"/>
    <row r="236265" ht="15" customHeight="1" x14ac:dyDescent="0.25"/>
    <row r="236273" ht="15" customHeight="1" x14ac:dyDescent="0.25"/>
    <row r="236281" ht="15" customHeight="1" x14ac:dyDescent="0.25"/>
    <row r="236289" ht="15" customHeight="1" x14ac:dyDescent="0.25"/>
    <row r="236297" ht="15" customHeight="1" x14ac:dyDescent="0.25"/>
    <row r="236305" ht="15" customHeight="1" x14ac:dyDescent="0.25"/>
    <row r="236313" ht="15" customHeight="1" x14ac:dyDescent="0.25"/>
    <row r="236321" ht="15" customHeight="1" x14ac:dyDescent="0.25"/>
    <row r="236329" ht="15" customHeight="1" x14ac:dyDescent="0.25"/>
    <row r="236337" ht="15" customHeight="1" x14ac:dyDescent="0.25"/>
    <row r="236345" ht="15" customHeight="1" x14ac:dyDescent="0.25"/>
    <row r="236353" ht="15" customHeight="1" x14ac:dyDescent="0.25"/>
    <row r="236361" ht="15" customHeight="1" x14ac:dyDescent="0.25"/>
    <row r="236369" ht="15" customHeight="1" x14ac:dyDescent="0.25"/>
    <row r="236377" ht="15" customHeight="1" x14ac:dyDescent="0.25"/>
    <row r="236385" ht="15" customHeight="1" x14ac:dyDescent="0.25"/>
    <row r="236393" ht="15" customHeight="1" x14ac:dyDescent="0.25"/>
    <row r="236401" ht="15" customHeight="1" x14ac:dyDescent="0.25"/>
    <row r="236409" ht="15" customHeight="1" x14ac:dyDescent="0.25"/>
    <row r="236417" ht="15" customHeight="1" x14ac:dyDescent="0.25"/>
    <row r="236425" ht="15" customHeight="1" x14ac:dyDescent="0.25"/>
    <row r="236433" ht="15" customHeight="1" x14ac:dyDescent="0.25"/>
    <row r="236441" ht="15" customHeight="1" x14ac:dyDescent="0.25"/>
    <row r="236449" ht="15" customHeight="1" x14ac:dyDescent="0.25"/>
    <row r="236457" ht="15" customHeight="1" x14ac:dyDescent="0.25"/>
    <row r="236465" ht="15" customHeight="1" x14ac:dyDescent="0.25"/>
    <row r="236473" ht="15" customHeight="1" x14ac:dyDescent="0.25"/>
    <row r="236481" ht="15" customHeight="1" x14ac:dyDescent="0.25"/>
    <row r="236489" ht="15" customHeight="1" x14ac:dyDescent="0.25"/>
    <row r="236497" ht="15" customHeight="1" x14ac:dyDescent="0.25"/>
    <row r="236505" ht="15" customHeight="1" x14ac:dyDescent="0.25"/>
    <row r="236513" ht="15" customHeight="1" x14ac:dyDescent="0.25"/>
    <row r="236521" ht="15" customHeight="1" x14ac:dyDescent="0.25"/>
    <row r="236529" ht="15" customHeight="1" x14ac:dyDescent="0.25"/>
    <row r="236537" ht="15" customHeight="1" x14ac:dyDescent="0.25"/>
    <row r="236545" ht="15" customHeight="1" x14ac:dyDescent="0.25"/>
    <row r="236553" ht="15" customHeight="1" x14ac:dyDescent="0.25"/>
    <row r="236561" ht="15" customHeight="1" x14ac:dyDescent="0.25"/>
    <row r="236569" ht="15" customHeight="1" x14ac:dyDescent="0.25"/>
    <row r="236577" ht="15" customHeight="1" x14ac:dyDescent="0.25"/>
    <row r="236585" ht="15" customHeight="1" x14ac:dyDescent="0.25"/>
    <row r="236593" ht="15" customHeight="1" x14ac:dyDescent="0.25"/>
    <row r="236601" ht="15" customHeight="1" x14ac:dyDescent="0.25"/>
    <row r="236609" ht="15" customHeight="1" x14ac:dyDescent="0.25"/>
    <row r="236617" ht="15" customHeight="1" x14ac:dyDescent="0.25"/>
    <row r="236625" ht="15" customHeight="1" x14ac:dyDescent="0.25"/>
    <row r="236633" ht="15" customHeight="1" x14ac:dyDescent="0.25"/>
    <row r="236641" ht="15" customHeight="1" x14ac:dyDescent="0.25"/>
    <row r="236649" ht="15" customHeight="1" x14ac:dyDescent="0.25"/>
    <row r="236657" ht="15" customHeight="1" x14ac:dyDescent="0.25"/>
    <row r="236665" ht="15" customHeight="1" x14ac:dyDescent="0.25"/>
    <row r="236673" ht="15" customHeight="1" x14ac:dyDescent="0.25"/>
    <row r="236681" ht="15" customHeight="1" x14ac:dyDescent="0.25"/>
    <row r="236689" ht="15" customHeight="1" x14ac:dyDescent="0.25"/>
    <row r="236697" ht="15" customHeight="1" x14ac:dyDescent="0.25"/>
    <row r="236705" ht="15" customHeight="1" x14ac:dyDescent="0.25"/>
    <row r="236713" ht="15" customHeight="1" x14ac:dyDescent="0.25"/>
    <row r="236721" ht="15" customHeight="1" x14ac:dyDescent="0.25"/>
    <row r="236729" ht="15" customHeight="1" x14ac:dyDescent="0.25"/>
    <row r="236737" ht="15" customHeight="1" x14ac:dyDescent="0.25"/>
    <row r="236745" ht="15" customHeight="1" x14ac:dyDescent="0.25"/>
    <row r="236753" ht="15" customHeight="1" x14ac:dyDescent="0.25"/>
    <row r="236761" ht="15" customHeight="1" x14ac:dyDescent="0.25"/>
    <row r="236769" ht="15" customHeight="1" x14ac:dyDescent="0.25"/>
    <row r="236777" ht="15" customHeight="1" x14ac:dyDescent="0.25"/>
    <row r="236785" ht="15" customHeight="1" x14ac:dyDescent="0.25"/>
    <row r="236793" ht="15" customHeight="1" x14ac:dyDescent="0.25"/>
    <row r="236801" ht="15" customHeight="1" x14ac:dyDescent="0.25"/>
    <row r="236809" ht="15" customHeight="1" x14ac:dyDescent="0.25"/>
    <row r="236817" ht="15" customHeight="1" x14ac:dyDescent="0.25"/>
    <row r="236825" ht="15" customHeight="1" x14ac:dyDescent="0.25"/>
    <row r="236833" ht="15" customHeight="1" x14ac:dyDescent="0.25"/>
    <row r="236841" ht="15" customHeight="1" x14ac:dyDescent="0.25"/>
    <row r="236849" ht="15" customHeight="1" x14ac:dyDescent="0.25"/>
    <row r="236857" ht="15" customHeight="1" x14ac:dyDescent="0.25"/>
    <row r="236865" ht="15" customHeight="1" x14ac:dyDescent="0.25"/>
    <row r="236873" ht="15" customHeight="1" x14ac:dyDescent="0.25"/>
    <row r="236881" ht="15" customHeight="1" x14ac:dyDescent="0.25"/>
    <row r="236889" ht="15" customHeight="1" x14ac:dyDescent="0.25"/>
    <row r="236897" ht="15" customHeight="1" x14ac:dyDescent="0.25"/>
    <row r="236905" ht="15" customHeight="1" x14ac:dyDescent="0.25"/>
    <row r="236913" ht="15" customHeight="1" x14ac:dyDescent="0.25"/>
    <row r="236921" ht="15" customHeight="1" x14ac:dyDescent="0.25"/>
    <row r="236929" ht="15" customHeight="1" x14ac:dyDescent="0.25"/>
    <row r="236937" ht="15" customHeight="1" x14ac:dyDescent="0.25"/>
    <row r="236945" ht="15" customHeight="1" x14ac:dyDescent="0.25"/>
    <row r="236953" ht="15" customHeight="1" x14ac:dyDescent="0.25"/>
    <row r="236961" ht="15" customHeight="1" x14ac:dyDescent="0.25"/>
    <row r="236969" ht="15" customHeight="1" x14ac:dyDescent="0.25"/>
    <row r="236977" ht="15" customHeight="1" x14ac:dyDescent="0.25"/>
    <row r="236985" ht="15" customHeight="1" x14ac:dyDescent="0.25"/>
    <row r="236993" ht="15" customHeight="1" x14ac:dyDescent="0.25"/>
    <row r="237001" ht="15" customHeight="1" x14ac:dyDescent="0.25"/>
    <row r="237009" ht="15" customHeight="1" x14ac:dyDescent="0.25"/>
    <row r="237017" ht="15" customHeight="1" x14ac:dyDescent="0.25"/>
    <row r="237025" ht="15" customHeight="1" x14ac:dyDescent="0.25"/>
    <row r="237033" ht="15" customHeight="1" x14ac:dyDescent="0.25"/>
    <row r="237041" ht="15" customHeight="1" x14ac:dyDescent="0.25"/>
    <row r="237049" ht="15" customHeight="1" x14ac:dyDescent="0.25"/>
    <row r="237057" ht="15" customHeight="1" x14ac:dyDescent="0.25"/>
    <row r="237065" ht="15" customHeight="1" x14ac:dyDescent="0.25"/>
    <row r="237073" ht="15" customHeight="1" x14ac:dyDescent="0.25"/>
    <row r="237081" ht="15" customHeight="1" x14ac:dyDescent="0.25"/>
    <row r="237089" ht="15" customHeight="1" x14ac:dyDescent="0.25"/>
    <row r="237097" ht="15" customHeight="1" x14ac:dyDescent="0.25"/>
    <row r="237105" ht="15" customHeight="1" x14ac:dyDescent="0.25"/>
    <row r="237113" ht="15" customHeight="1" x14ac:dyDescent="0.25"/>
    <row r="237121" ht="15" customHeight="1" x14ac:dyDescent="0.25"/>
    <row r="237129" ht="15" customHeight="1" x14ac:dyDescent="0.25"/>
    <row r="237137" ht="15" customHeight="1" x14ac:dyDescent="0.25"/>
    <row r="237145" ht="15" customHeight="1" x14ac:dyDescent="0.25"/>
    <row r="237153" ht="15" customHeight="1" x14ac:dyDescent="0.25"/>
    <row r="237161" ht="15" customHeight="1" x14ac:dyDescent="0.25"/>
    <row r="237169" ht="15" customHeight="1" x14ac:dyDescent="0.25"/>
    <row r="237177" ht="15" customHeight="1" x14ac:dyDescent="0.25"/>
    <row r="237185" ht="15" customHeight="1" x14ac:dyDescent="0.25"/>
    <row r="237193" ht="15" customHeight="1" x14ac:dyDescent="0.25"/>
    <row r="237201" ht="15" customHeight="1" x14ac:dyDescent="0.25"/>
    <row r="237209" ht="15" customHeight="1" x14ac:dyDescent="0.25"/>
    <row r="237217" ht="15" customHeight="1" x14ac:dyDescent="0.25"/>
    <row r="237225" ht="15" customHeight="1" x14ac:dyDescent="0.25"/>
    <row r="237233" ht="15" customHeight="1" x14ac:dyDescent="0.25"/>
    <row r="237241" ht="15" customHeight="1" x14ac:dyDescent="0.25"/>
    <row r="237249" ht="15" customHeight="1" x14ac:dyDescent="0.25"/>
    <row r="237257" ht="15" customHeight="1" x14ac:dyDescent="0.25"/>
    <row r="237265" ht="15" customHeight="1" x14ac:dyDescent="0.25"/>
    <row r="237273" ht="15" customHeight="1" x14ac:dyDescent="0.25"/>
    <row r="237281" ht="15" customHeight="1" x14ac:dyDescent="0.25"/>
    <row r="237289" ht="15" customHeight="1" x14ac:dyDescent="0.25"/>
    <row r="237297" ht="15" customHeight="1" x14ac:dyDescent="0.25"/>
    <row r="237305" ht="15" customHeight="1" x14ac:dyDescent="0.25"/>
    <row r="237313" ht="15" customHeight="1" x14ac:dyDescent="0.25"/>
    <row r="237321" ht="15" customHeight="1" x14ac:dyDescent="0.25"/>
    <row r="237329" ht="15" customHeight="1" x14ac:dyDescent="0.25"/>
    <row r="237337" ht="15" customHeight="1" x14ac:dyDescent="0.25"/>
    <row r="237345" ht="15" customHeight="1" x14ac:dyDescent="0.25"/>
    <row r="237353" ht="15" customHeight="1" x14ac:dyDescent="0.25"/>
    <row r="237361" ht="15" customHeight="1" x14ac:dyDescent="0.25"/>
    <row r="237369" ht="15" customHeight="1" x14ac:dyDescent="0.25"/>
    <row r="237377" ht="15" customHeight="1" x14ac:dyDescent="0.25"/>
    <row r="237385" ht="15" customHeight="1" x14ac:dyDescent="0.25"/>
    <row r="237393" ht="15" customHeight="1" x14ac:dyDescent="0.25"/>
    <row r="237401" ht="15" customHeight="1" x14ac:dyDescent="0.25"/>
    <row r="237409" ht="15" customHeight="1" x14ac:dyDescent="0.25"/>
    <row r="237417" ht="15" customHeight="1" x14ac:dyDescent="0.25"/>
    <row r="237425" ht="15" customHeight="1" x14ac:dyDescent="0.25"/>
    <row r="237433" ht="15" customHeight="1" x14ac:dyDescent="0.25"/>
    <row r="237441" ht="15" customHeight="1" x14ac:dyDescent="0.25"/>
    <row r="237449" ht="15" customHeight="1" x14ac:dyDescent="0.25"/>
    <row r="237457" ht="15" customHeight="1" x14ac:dyDescent="0.25"/>
    <row r="237465" ht="15" customHeight="1" x14ac:dyDescent="0.25"/>
    <row r="237473" ht="15" customHeight="1" x14ac:dyDescent="0.25"/>
    <row r="237481" ht="15" customHeight="1" x14ac:dyDescent="0.25"/>
    <row r="237489" ht="15" customHeight="1" x14ac:dyDescent="0.25"/>
    <row r="237497" ht="15" customHeight="1" x14ac:dyDescent="0.25"/>
    <row r="237505" ht="15" customHeight="1" x14ac:dyDescent="0.25"/>
    <row r="237513" ht="15" customHeight="1" x14ac:dyDescent="0.25"/>
    <row r="237521" ht="15" customHeight="1" x14ac:dyDescent="0.25"/>
    <row r="237529" ht="15" customHeight="1" x14ac:dyDescent="0.25"/>
    <row r="237537" ht="15" customHeight="1" x14ac:dyDescent="0.25"/>
    <row r="237545" ht="15" customHeight="1" x14ac:dyDescent="0.25"/>
    <row r="237553" ht="15" customHeight="1" x14ac:dyDescent="0.25"/>
    <row r="237561" ht="15" customHeight="1" x14ac:dyDescent="0.25"/>
    <row r="237569" ht="15" customHeight="1" x14ac:dyDescent="0.25"/>
    <row r="237577" ht="15" customHeight="1" x14ac:dyDescent="0.25"/>
    <row r="237585" ht="15" customHeight="1" x14ac:dyDescent="0.25"/>
    <row r="237593" ht="15" customHeight="1" x14ac:dyDescent="0.25"/>
    <row r="237601" ht="15" customHeight="1" x14ac:dyDescent="0.25"/>
    <row r="237609" ht="15" customHeight="1" x14ac:dyDescent="0.25"/>
    <row r="237617" ht="15" customHeight="1" x14ac:dyDescent="0.25"/>
    <row r="237625" ht="15" customHeight="1" x14ac:dyDescent="0.25"/>
    <row r="237633" ht="15" customHeight="1" x14ac:dyDescent="0.25"/>
    <row r="237641" ht="15" customHeight="1" x14ac:dyDescent="0.25"/>
    <row r="237649" ht="15" customHeight="1" x14ac:dyDescent="0.25"/>
    <row r="237657" ht="15" customHeight="1" x14ac:dyDescent="0.25"/>
    <row r="237665" ht="15" customHeight="1" x14ac:dyDescent="0.25"/>
    <row r="237673" ht="15" customHeight="1" x14ac:dyDescent="0.25"/>
    <row r="237681" ht="15" customHeight="1" x14ac:dyDescent="0.25"/>
    <row r="237689" ht="15" customHeight="1" x14ac:dyDescent="0.25"/>
    <row r="237697" ht="15" customHeight="1" x14ac:dyDescent="0.25"/>
    <row r="237705" ht="15" customHeight="1" x14ac:dyDescent="0.25"/>
    <row r="237713" ht="15" customHeight="1" x14ac:dyDescent="0.25"/>
    <row r="237721" ht="15" customHeight="1" x14ac:dyDescent="0.25"/>
    <row r="237729" ht="15" customHeight="1" x14ac:dyDescent="0.25"/>
    <row r="237737" ht="15" customHeight="1" x14ac:dyDescent="0.25"/>
    <row r="237745" ht="15" customHeight="1" x14ac:dyDescent="0.25"/>
    <row r="237753" ht="15" customHeight="1" x14ac:dyDescent="0.25"/>
    <row r="237761" ht="15" customHeight="1" x14ac:dyDescent="0.25"/>
    <row r="237769" ht="15" customHeight="1" x14ac:dyDescent="0.25"/>
    <row r="237777" ht="15" customHeight="1" x14ac:dyDescent="0.25"/>
    <row r="237785" ht="15" customHeight="1" x14ac:dyDescent="0.25"/>
    <row r="237793" ht="15" customHeight="1" x14ac:dyDescent="0.25"/>
    <row r="237801" ht="15" customHeight="1" x14ac:dyDescent="0.25"/>
    <row r="237809" ht="15" customHeight="1" x14ac:dyDescent="0.25"/>
    <row r="237817" ht="15" customHeight="1" x14ac:dyDescent="0.25"/>
    <row r="237825" ht="15" customHeight="1" x14ac:dyDescent="0.25"/>
    <row r="237833" ht="15" customHeight="1" x14ac:dyDescent="0.25"/>
    <row r="237841" ht="15" customHeight="1" x14ac:dyDescent="0.25"/>
    <row r="237849" ht="15" customHeight="1" x14ac:dyDescent="0.25"/>
    <row r="237857" ht="15" customHeight="1" x14ac:dyDescent="0.25"/>
    <row r="237865" ht="15" customHeight="1" x14ac:dyDescent="0.25"/>
    <row r="237873" ht="15" customHeight="1" x14ac:dyDescent="0.25"/>
    <row r="237881" ht="15" customHeight="1" x14ac:dyDescent="0.25"/>
    <row r="237889" ht="15" customHeight="1" x14ac:dyDescent="0.25"/>
    <row r="237897" ht="15" customHeight="1" x14ac:dyDescent="0.25"/>
    <row r="237905" ht="15" customHeight="1" x14ac:dyDescent="0.25"/>
    <row r="237913" ht="15" customHeight="1" x14ac:dyDescent="0.25"/>
    <row r="237921" ht="15" customHeight="1" x14ac:dyDescent="0.25"/>
    <row r="237929" ht="15" customHeight="1" x14ac:dyDescent="0.25"/>
    <row r="237937" ht="15" customHeight="1" x14ac:dyDescent="0.25"/>
    <row r="237945" ht="15" customHeight="1" x14ac:dyDescent="0.25"/>
    <row r="237953" ht="15" customHeight="1" x14ac:dyDescent="0.25"/>
    <row r="237961" ht="15" customHeight="1" x14ac:dyDescent="0.25"/>
    <row r="237969" ht="15" customHeight="1" x14ac:dyDescent="0.25"/>
    <row r="237977" ht="15" customHeight="1" x14ac:dyDescent="0.25"/>
    <row r="237985" ht="15" customHeight="1" x14ac:dyDescent="0.25"/>
    <row r="237993" ht="15" customHeight="1" x14ac:dyDescent="0.25"/>
    <row r="238001" ht="15" customHeight="1" x14ac:dyDescent="0.25"/>
    <row r="238009" ht="15" customHeight="1" x14ac:dyDescent="0.25"/>
    <row r="238017" ht="15" customHeight="1" x14ac:dyDescent="0.25"/>
    <row r="238025" ht="15" customHeight="1" x14ac:dyDescent="0.25"/>
    <row r="238033" ht="15" customHeight="1" x14ac:dyDescent="0.25"/>
    <row r="238041" ht="15" customHeight="1" x14ac:dyDescent="0.25"/>
    <row r="238049" ht="15" customHeight="1" x14ac:dyDescent="0.25"/>
    <row r="238057" ht="15" customHeight="1" x14ac:dyDescent="0.25"/>
    <row r="238065" ht="15" customHeight="1" x14ac:dyDescent="0.25"/>
    <row r="238073" ht="15" customHeight="1" x14ac:dyDescent="0.25"/>
    <row r="238081" ht="15" customHeight="1" x14ac:dyDescent="0.25"/>
    <row r="238089" ht="15" customHeight="1" x14ac:dyDescent="0.25"/>
    <row r="238097" ht="15" customHeight="1" x14ac:dyDescent="0.25"/>
    <row r="238105" ht="15" customHeight="1" x14ac:dyDescent="0.25"/>
    <row r="238113" ht="15" customHeight="1" x14ac:dyDescent="0.25"/>
    <row r="238121" ht="15" customHeight="1" x14ac:dyDescent="0.25"/>
    <row r="238129" ht="15" customHeight="1" x14ac:dyDescent="0.25"/>
    <row r="238137" ht="15" customHeight="1" x14ac:dyDescent="0.25"/>
    <row r="238145" ht="15" customHeight="1" x14ac:dyDescent="0.25"/>
    <row r="238153" ht="15" customHeight="1" x14ac:dyDescent="0.25"/>
    <row r="238161" ht="15" customHeight="1" x14ac:dyDescent="0.25"/>
    <row r="238169" ht="15" customHeight="1" x14ac:dyDescent="0.25"/>
    <row r="238177" ht="15" customHeight="1" x14ac:dyDescent="0.25"/>
    <row r="238185" ht="15" customHeight="1" x14ac:dyDescent="0.25"/>
    <row r="238193" ht="15" customHeight="1" x14ac:dyDescent="0.25"/>
    <row r="238201" ht="15" customHeight="1" x14ac:dyDescent="0.25"/>
    <row r="238209" ht="15" customHeight="1" x14ac:dyDescent="0.25"/>
    <row r="238217" ht="15" customHeight="1" x14ac:dyDescent="0.25"/>
    <row r="238225" ht="15" customHeight="1" x14ac:dyDescent="0.25"/>
    <row r="238233" ht="15" customHeight="1" x14ac:dyDescent="0.25"/>
    <row r="238241" ht="15" customHeight="1" x14ac:dyDescent="0.25"/>
    <row r="238249" ht="15" customHeight="1" x14ac:dyDescent="0.25"/>
    <row r="238257" ht="15" customHeight="1" x14ac:dyDescent="0.25"/>
    <row r="238265" ht="15" customHeight="1" x14ac:dyDescent="0.25"/>
    <row r="238273" ht="15" customHeight="1" x14ac:dyDescent="0.25"/>
    <row r="238281" ht="15" customHeight="1" x14ac:dyDescent="0.25"/>
    <row r="238289" ht="15" customHeight="1" x14ac:dyDescent="0.25"/>
    <row r="238297" ht="15" customHeight="1" x14ac:dyDescent="0.25"/>
    <row r="238305" ht="15" customHeight="1" x14ac:dyDescent="0.25"/>
    <row r="238313" ht="15" customHeight="1" x14ac:dyDescent="0.25"/>
    <row r="238321" ht="15" customHeight="1" x14ac:dyDescent="0.25"/>
    <row r="238329" ht="15" customHeight="1" x14ac:dyDescent="0.25"/>
    <row r="238337" ht="15" customHeight="1" x14ac:dyDescent="0.25"/>
    <row r="238345" ht="15" customHeight="1" x14ac:dyDescent="0.25"/>
    <row r="238353" ht="15" customHeight="1" x14ac:dyDescent="0.25"/>
    <row r="238361" ht="15" customHeight="1" x14ac:dyDescent="0.25"/>
    <row r="238369" ht="15" customHeight="1" x14ac:dyDescent="0.25"/>
    <row r="238377" ht="15" customHeight="1" x14ac:dyDescent="0.25"/>
    <row r="238385" ht="15" customHeight="1" x14ac:dyDescent="0.25"/>
    <row r="238393" ht="15" customHeight="1" x14ac:dyDescent="0.25"/>
    <row r="238401" ht="15" customHeight="1" x14ac:dyDescent="0.25"/>
    <row r="238409" ht="15" customHeight="1" x14ac:dyDescent="0.25"/>
    <row r="238417" ht="15" customHeight="1" x14ac:dyDescent="0.25"/>
    <row r="238425" ht="15" customHeight="1" x14ac:dyDescent="0.25"/>
    <row r="238433" ht="15" customHeight="1" x14ac:dyDescent="0.25"/>
    <row r="238441" ht="15" customHeight="1" x14ac:dyDescent="0.25"/>
    <row r="238449" ht="15" customHeight="1" x14ac:dyDescent="0.25"/>
    <row r="238457" ht="15" customHeight="1" x14ac:dyDescent="0.25"/>
    <row r="238465" ht="15" customHeight="1" x14ac:dyDescent="0.25"/>
    <row r="238473" ht="15" customHeight="1" x14ac:dyDescent="0.25"/>
    <row r="238481" ht="15" customHeight="1" x14ac:dyDescent="0.25"/>
    <row r="238489" ht="15" customHeight="1" x14ac:dyDescent="0.25"/>
    <row r="238497" ht="15" customHeight="1" x14ac:dyDescent="0.25"/>
    <row r="238505" ht="15" customHeight="1" x14ac:dyDescent="0.25"/>
    <row r="238513" ht="15" customHeight="1" x14ac:dyDescent="0.25"/>
    <row r="238521" ht="15" customHeight="1" x14ac:dyDescent="0.25"/>
    <row r="238529" ht="15" customHeight="1" x14ac:dyDescent="0.25"/>
    <row r="238537" ht="15" customHeight="1" x14ac:dyDescent="0.25"/>
    <row r="238545" ht="15" customHeight="1" x14ac:dyDescent="0.25"/>
    <row r="238553" ht="15" customHeight="1" x14ac:dyDescent="0.25"/>
    <row r="238561" ht="15" customHeight="1" x14ac:dyDescent="0.25"/>
    <row r="238569" ht="15" customHeight="1" x14ac:dyDescent="0.25"/>
    <row r="238577" ht="15" customHeight="1" x14ac:dyDescent="0.25"/>
    <row r="238585" ht="15" customHeight="1" x14ac:dyDescent="0.25"/>
    <row r="238593" ht="15" customHeight="1" x14ac:dyDescent="0.25"/>
    <row r="238601" ht="15" customHeight="1" x14ac:dyDescent="0.25"/>
    <row r="238609" ht="15" customHeight="1" x14ac:dyDescent="0.25"/>
    <row r="238617" ht="15" customHeight="1" x14ac:dyDescent="0.25"/>
    <row r="238625" ht="15" customHeight="1" x14ac:dyDescent="0.25"/>
    <row r="238633" ht="15" customHeight="1" x14ac:dyDescent="0.25"/>
    <row r="238641" ht="15" customHeight="1" x14ac:dyDescent="0.25"/>
    <row r="238649" ht="15" customHeight="1" x14ac:dyDescent="0.25"/>
    <row r="238657" ht="15" customHeight="1" x14ac:dyDescent="0.25"/>
    <row r="238665" ht="15" customHeight="1" x14ac:dyDescent="0.25"/>
    <row r="238673" ht="15" customHeight="1" x14ac:dyDescent="0.25"/>
    <row r="238681" ht="15" customHeight="1" x14ac:dyDescent="0.25"/>
    <row r="238689" ht="15" customHeight="1" x14ac:dyDescent="0.25"/>
    <row r="238697" ht="15" customHeight="1" x14ac:dyDescent="0.25"/>
    <row r="238705" ht="15" customHeight="1" x14ac:dyDescent="0.25"/>
    <row r="238713" ht="15" customHeight="1" x14ac:dyDescent="0.25"/>
    <row r="238721" ht="15" customHeight="1" x14ac:dyDescent="0.25"/>
    <row r="238729" ht="15" customHeight="1" x14ac:dyDescent="0.25"/>
    <row r="238737" ht="15" customHeight="1" x14ac:dyDescent="0.25"/>
    <row r="238745" ht="15" customHeight="1" x14ac:dyDescent="0.25"/>
    <row r="238753" ht="15" customHeight="1" x14ac:dyDescent="0.25"/>
    <row r="238761" ht="15" customHeight="1" x14ac:dyDescent="0.25"/>
    <row r="238769" ht="15" customHeight="1" x14ac:dyDescent="0.25"/>
    <row r="238777" ht="15" customHeight="1" x14ac:dyDescent="0.25"/>
    <row r="238785" ht="15" customHeight="1" x14ac:dyDescent="0.25"/>
    <row r="238793" ht="15" customHeight="1" x14ac:dyDescent="0.25"/>
    <row r="238801" ht="15" customHeight="1" x14ac:dyDescent="0.25"/>
    <row r="238809" ht="15" customHeight="1" x14ac:dyDescent="0.25"/>
    <row r="238817" ht="15" customHeight="1" x14ac:dyDescent="0.25"/>
    <row r="238825" ht="15" customHeight="1" x14ac:dyDescent="0.25"/>
    <row r="238833" ht="15" customHeight="1" x14ac:dyDescent="0.25"/>
    <row r="238841" ht="15" customHeight="1" x14ac:dyDescent="0.25"/>
    <row r="238849" ht="15" customHeight="1" x14ac:dyDescent="0.25"/>
    <row r="238857" ht="15" customHeight="1" x14ac:dyDescent="0.25"/>
    <row r="238865" ht="15" customHeight="1" x14ac:dyDescent="0.25"/>
    <row r="238873" ht="15" customHeight="1" x14ac:dyDescent="0.25"/>
    <row r="238881" ht="15" customHeight="1" x14ac:dyDescent="0.25"/>
    <row r="238889" ht="15" customHeight="1" x14ac:dyDescent="0.25"/>
    <row r="238897" ht="15" customHeight="1" x14ac:dyDescent="0.25"/>
    <row r="238905" ht="15" customHeight="1" x14ac:dyDescent="0.25"/>
    <row r="238913" ht="15" customHeight="1" x14ac:dyDescent="0.25"/>
    <row r="238921" ht="15" customHeight="1" x14ac:dyDescent="0.25"/>
    <row r="238929" ht="15" customHeight="1" x14ac:dyDescent="0.25"/>
    <row r="238937" ht="15" customHeight="1" x14ac:dyDescent="0.25"/>
    <row r="238945" ht="15" customHeight="1" x14ac:dyDescent="0.25"/>
    <row r="238953" ht="15" customHeight="1" x14ac:dyDescent="0.25"/>
    <row r="238961" ht="15" customHeight="1" x14ac:dyDescent="0.25"/>
    <row r="238969" ht="15" customHeight="1" x14ac:dyDescent="0.25"/>
    <row r="238977" ht="15" customHeight="1" x14ac:dyDescent="0.25"/>
    <row r="238985" ht="15" customHeight="1" x14ac:dyDescent="0.25"/>
    <row r="238993" ht="15" customHeight="1" x14ac:dyDescent="0.25"/>
    <row r="239001" ht="15" customHeight="1" x14ac:dyDescent="0.25"/>
    <row r="239009" ht="15" customHeight="1" x14ac:dyDescent="0.25"/>
    <row r="239017" ht="15" customHeight="1" x14ac:dyDescent="0.25"/>
    <row r="239025" ht="15" customHeight="1" x14ac:dyDescent="0.25"/>
    <row r="239033" ht="15" customHeight="1" x14ac:dyDescent="0.25"/>
    <row r="239041" ht="15" customHeight="1" x14ac:dyDescent="0.25"/>
    <row r="239049" ht="15" customHeight="1" x14ac:dyDescent="0.25"/>
    <row r="239057" ht="15" customHeight="1" x14ac:dyDescent="0.25"/>
    <row r="239065" ht="15" customHeight="1" x14ac:dyDescent="0.25"/>
    <row r="239073" ht="15" customHeight="1" x14ac:dyDescent="0.25"/>
    <row r="239081" ht="15" customHeight="1" x14ac:dyDescent="0.25"/>
    <row r="239089" ht="15" customHeight="1" x14ac:dyDescent="0.25"/>
    <row r="239097" ht="15" customHeight="1" x14ac:dyDescent="0.25"/>
    <row r="239105" ht="15" customHeight="1" x14ac:dyDescent="0.25"/>
    <row r="239113" ht="15" customHeight="1" x14ac:dyDescent="0.25"/>
    <row r="239121" ht="15" customHeight="1" x14ac:dyDescent="0.25"/>
    <row r="239129" ht="15" customHeight="1" x14ac:dyDescent="0.25"/>
    <row r="239137" ht="15" customHeight="1" x14ac:dyDescent="0.25"/>
    <row r="239145" ht="15" customHeight="1" x14ac:dyDescent="0.25"/>
    <row r="239153" ht="15" customHeight="1" x14ac:dyDescent="0.25"/>
    <row r="239161" ht="15" customHeight="1" x14ac:dyDescent="0.25"/>
    <row r="239169" ht="15" customHeight="1" x14ac:dyDescent="0.25"/>
    <row r="239177" ht="15" customHeight="1" x14ac:dyDescent="0.25"/>
    <row r="239185" ht="15" customHeight="1" x14ac:dyDescent="0.25"/>
    <row r="239193" ht="15" customHeight="1" x14ac:dyDescent="0.25"/>
    <row r="239201" ht="15" customHeight="1" x14ac:dyDescent="0.25"/>
    <row r="239209" ht="15" customHeight="1" x14ac:dyDescent="0.25"/>
    <row r="239217" ht="15" customHeight="1" x14ac:dyDescent="0.25"/>
    <row r="239225" ht="15" customHeight="1" x14ac:dyDescent="0.25"/>
    <row r="239233" ht="15" customHeight="1" x14ac:dyDescent="0.25"/>
    <row r="239241" ht="15" customHeight="1" x14ac:dyDescent="0.25"/>
    <row r="239249" ht="15" customHeight="1" x14ac:dyDescent="0.25"/>
    <row r="239257" ht="15" customHeight="1" x14ac:dyDescent="0.25"/>
    <row r="239265" ht="15" customHeight="1" x14ac:dyDescent="0.25"/>
    <row r="239273" ht="15" customHeight="1" x14ac:dyDescent="0.25"/>
    <row r="239281" ht="15" customHeight="1" x14ac:dyDescent="0.25"/>
    <row r="239289" ht="15" customHeight="1" x14ac:dyDescent="0.25"/>
    <row r="239297" ht="15" customHeight="1" x14ac:dyDescent="0.25"/>
    <row r="239305" ht="15" customHeight="1" x14ac:dyDescent="0.25"/>
    <row r="239313" ht="15" customHeight="1" x14ac:dyDescent="0.25"/>
    <row r="239321" ht="15" customHeight="1" x14ac:dyDescent="0.25"/>
    <row r="239329" ht="15" customHeight="1" x14ac:dyDescent="0.25"/>
    <row r="239337" ht="15" customHeight="1" x14ac:dyDescent="0.25"/>
    <row r="239345" ht="15" customHeight="1" x14ac:dyDescent="0.25"/>
    <row r="239353" ht="15" customHeight="1" x14ac:dyDescent="0.25"/>
    <row r="239361" ht="15" customHeight="1" x14ac:dyDescent="0.25"/>
    <row r="239369" ht="15" customHeight="1" x14ac:dyDescent="0.25"/>
    <row r="239377" ht="15" customHeight="1" x14ac:dyDescent="0.25"/>
    <row r="239385" ht="15" customHeight="1" x14ac:dyDescent="0.25"/>
    <row r="239393" ht="15" customHeight="1" x14ac:dyDescent="0.25"/>
    <row r="239401" ht="15" customHeight="1" x14ac:dyDescent="0.25"/>
    <row r="239409" ht="15" customHeight="1" x14ac:dyDescent="0.25"/>
    <row r="239417" ht="15" customHeight="1" x14ac:dyDescent="0.25"/>
    <row r="239425" ht="15" customHeight="1" x14ac:dyDescent="0.25"/>
    <row r="239433" ht="15" customHeight="1" x14ac:dyDescent="0.25"/>
    <row r="239441" ht="15" customHeight="1" x14ac:dyDescent="0.25"/>
    <row r="239449" ht="15" customHeight="1" x14ac:dyDescent="0.25"/>
    <row r="239457" ht="15" customHeight="1" x14ac:dyDescent="0.25"/>
    <row r="239465" ht="15" customHeight="1" x14ac:dyDescent="0.25"/>
    <row r="239473" ht="15" customHeight="1" x14ac:dyDescent="0.25"/>
    <row r="239481" ht="15" customHeight="1" x14ac:dyDescent="0.25"/>
    <row r="239489" ht="15" customHeight="1" x14ac:dyDescent="0.25"/>
    <row r="239497" ht="15" customHeight="1" x14ac:dyDescent="0.25"/>
    <row r="239505" ht="15" customHeight="1" x14ac:dyDescent="0.25"/>
    <row r="239513" ht="15" customHeight="1" x14ac:dyDescent="0.25"/>
    <row r="239521" ht="15" customHeight="1" x14ac:dyDescent="0.25"/>
    <row r="239529" ht="15" customHeight="1" x14ac:dyDescent="0.25"/>
    <row r="239537" ht="15" customHeight="1" x14ac:dyDescent="0.25"/>
    <row r="239545" ht="15" customHeight="1" x14ac:dyDescent="0.25"/>
    <row r="239553" ht="15" customHeight="1" x14ac:dyDescent="0.25"/>
    <row r="239561" ht="15" customHeight="1" x14ac:dyDescent="0.25"/>
    <row r="239569" ht="15" customHeight="1" x14ac:dyDescent="0.25"/>
    <row r="239577" ht="15" customHeight="1" x14ac:dyDescent="0.25"/>
    <row r="239585" ht="15" customHeight="1" x14ac:dyDescent="0.25"/>
    <row r="239593" ht="15" customHeight="1" x14ac:dyDescent="0.25"/>
    <row r="239601" ht="15" customHeight="1" x14ac:dyDescent="0.25"/>
    <row r="239609" ht="15" customHeight="1" x14ac:dyDescent="0.25"/>
    <row r="239617" ht="15" customHeight="1" x14ac:dyDescent="0.25"/>
    <row r="239625" ht="15" customHeight="1" x14ac:dyDescent="0.25"/>
    <row r="239633" ht="15" customHeight="1" x14ac:dyDescent="0.25"/>
    <row r="239641" ht="15" customHeight="1" x14ac:dyDescent="0.25"/>
    <row r="239649" ht="15" customHeight="1" x14ac:dyDescent="0.25"/>
    <row r="239657" ht="15" customHeight="1" x14ac:dyDescent="0.25"/>
    <row r="239665" ht="15" customHeight="1" x14ac:dyDescent="0.25"/>
    <row r="239673" ht="15" customHeight="1" x14ac:dyDescent="0.25"/>
    <row r="239681" ht="15" customHeight="1" x14ac:dyDescent="0.25"/>
    <row r="239689" ht="15" customHeight="1" x14ac:dyDescent="0.25"/>
    <row r="239697" ht="15" customHeight="1" x14ac:dyDescent="0.25"/>
    <row r="239705" ht="15" customHeight="1" x14ac:dyDescent="0.25"/>
    <row r="239713" ht="15" customHeight="1" x14ac:dyDescent="0.25"/>
    <row r="239721" ht="15" customHeight="1" x14ac:dyDescent="0.25"/>
    <row r="239729" ht="15" customHeight="1" x14ac:dyDescent="0.25"/>
    <row r="239737" ht="15" customHeight="1" x14ac:dyDescent="0.25"/>
    <row r="239745" ht="15" customHeight="1" x14ac:dyDescent="0.25"/>
    <row r="239753" ht="15" customHeight="1" x14ac:dyDescent="0.25"/>
    <row r="239761" ht="15" customHeight="1" x14ac:dyDescent="0.25"/>
    <row r="239769" ht="15" customHeight="1" x14ac:dyDescent="0.25"/>
    <row r="239777" ht="15" customHeight="1" x14ac:dyDescent="0.25"/>
    <row r="239785" ht="15" customHeight="1" x14ac:dyDescent="0.25"/>
    <row r="239793" ht="15" customHeight="1" x14ac:dyDescent="0.25"/>
    <row r="239801" ht="15" customHeight="1" x14ac:dyDescent="0.25"/>
    <row r="239809" ht="15" customHeight="1" x14ac:dyDescent="0.25"/>
    <row r="239817" ht="15" customHeight="1" x14ac:dyDescent="0.25"/>
    <row r="239825" ht="15" customHeight="1" x14ac:dyDescent="0.25"/>
    <row r="239833" ht="15" customHeight="1" x14ac:dyDescent="0.25"/>
    <row r="239841" ht="15" customHeight="1" x14ac:dyDescent="0.25"/>
    <row r="239849" ht="15" customHeight="1" x14ac:dyDescent="0.25"/>
    <row r="239857" ht="15" customHeight="1" x14ac:dyDescent="0.25"/>
    <row r="239865" ht="15" customHeight="1" x14ac:dyDescent="0.25"/>
    <row r="239873" ht="15" customHeight="1" x14ac:dyDescent="0.25"/>
    <row r="239881" ht="15" customHeight="1" x14ac:dyDescent="0.25"/>
    <row r="239889" ht="15" customHeight="1" x14ac:dyDescent="0.25"/>
    <row r="239897" ht="15" customHeight="1" x14ac:dyDescent="0.25"/>
    <row r="239905" ht="15" customHeight="1" x14ac:dyDescent="0.25"/>
    <row r="239913" ht="15" customHeight="1" x14ac:dyDescent="0.25"/>
    <row r="239921" ht="15" customHeight="1" x14ac:dyDescent="0.25"/>
    <row r="239929" ht="15" customHeight="1" x14ac:dyDescent="0.25"/>
    <row r="239937" ht="15" customHeight="1" x14ac:dyDescent="0.25"/>
    <row r="239945" ht="15" customHeight="1" x14ac:dyDescent="0.25"/>
    <row r="239953" ht="15" customHeight="1" x14ac:dyDescent="0.25"/>
    <row r="239961" ht="15" customHeight="1" x14ac:dyDescent="0.25"/>
    <row r="239969" ht="15" customHeight="1" x14ac:dyDescent="0.25"/>
    <row r="239977" ht="15" customHeight="1" x14ac:dyDescent="0.25"/>
    <row r="239985" ht="15" customHeight="1" x14ac:dyDescent="0.25"/>
    <row r="239993" ht="15" customHeight="1" x14ac:dyDescent="0.25"/>
    <row r="240001" ht="15" customHeight="1" x14ac:dyDescent="0.25"/>
    <row r="240009" ht="15" customHeight="1" x14ac:dyDescent="0.25"/>
    <row r="240017" ht="15" customHeight="1" x14ac:dyDescent="0.25"/>
    <row r="240025" ht="15" customHeight="1" x14ac:dyDescent="0.25"/>
    <row r="240033" ht="15" customHeight="1" x14ac:dyDescent="0.25"/>
    <row r="240041" ht="15" customHeight="1" x14ac:dyDescent="0.25"/>
    <row r="240049" ht="15" customHeight="1" x14ac:dyDescent="0.25"/>
    <row r="240057" ht="15" customHeight="1" x14ac:dyDescent="0.25"/>
    <row r="240065" ht="15" customHeight="1" x14ac:dyDescent="0.25"/>
    <row r="240073" ht="15" customHeight="1" x14ac:dyDescent="0.25"/>
    <row r="240081" ht="15" customHeight="1" x14ac:dyDescent="0.25"/>
    <row r="240089" ht="15" customHeight="1" x14ac:dyDescent="0.25"/>
    <row r="240097" ht="15" customHeight="1" x14ac:dyDescent="0.25"/>
    <row r="240105" ht="15" customHeight="1" x14ac:dyDescent="0.25"/>
    <row r="240113" ht="15" customHeight="1" x14ac:dyDescent="0.25"/>
    <row r="240121" ht="15" customHeight="1" x14ac:dyDescent="0.25"/>
    <row r="240129" ht="15" customHeight="1" x14ac:dyDescent="0.25"/>
    <row r="240137" ht="15" customHeight="1" x14ac:dyDescent="0.25"/>
    <row r="240145" ht="15" customHeight="1" x14ac:dyDescent="0.25"/>
    <row r="240153" ht="15" customHeight="1" x14ac:dyDescent="0.25"/>
    <row r="240161" ht="15" customHeight="1" x14ac:dyDescent="0.25"/>
    <row r="240169" ht="15" customHeight="1" x14ac:dyDescent="0.25"/>
    <row r="240177" ht="15" customHeight="1" x14ac:dyDescent="0.25"/>
    <row r="240185" ht="15" customHeight="1" x14ac:dyDescent="0.25"/>
    <row r="240193" ht="15" customHeight="1" x14ac:dyDescent="0.25"/>
    <row r="240201" ht="15" customHeight="1" x14ac:dyDescent="0.25"/>
    <row r="240209" ht="15" customHeight="1" x14ac:dyDescent="0.25"/>
    <row r="240217" ht="15" customHeight="1" x14ac:dyDescent="0.25"/>
    <row r="240225" ht="15" customHeight="1" x14ac:dyDescent="0.25"/>
    <row r="240233" ht="15" customHeight="1" x14ac:dyDescent="0.25"/>
    <row r="240241" ht="15" customHeight="1" x14ac:dyDescent="0.25"/>
    <row r="240249" ht="15" customHeight="1" x14ac:dyDescent="0.25"/>
    <row r="240257" ht="15" customHeight="1" x14ac:dyDescent="0.25"/>
    <row r="240265" ht="15" customHeight="1" x14ac:dyDescent="0.25"/>
    <row r="240273" ht="15" customHeight="1" x14ac:dyDescent="0.25"/>
    <row r="240281" ht="15" customHeight="1" x14ac:dyDescent="0.25"/>
    <row r="240289" ht="15" customHeight="1" x14ac:dyDescent="0.25"/>
    <row r="240297" ht="15" customHeight="1" x14ac:dyDescent="0.25"/>
    <row r="240305" ht="15" customHeight="1" x14ac:dyDescent="0.25"/>
    <row r="240313" ht="15" customHeight="1" x14ac:dyDescent="0.25"/>
    <row r="240321" ht="15" customHeight="1" x14ac:dyDescent="0.25"/>
    <row r="240329" ht="15" customHeight="1" x14ac:dyDescent="0.25"/>
    <row r="240337" ht="15" customHeight="1" x14ac:dyDescent="0.25"/>
    <row r="240345" ht="15" customHeight="1" x14ac:dyDescent="0.25"/>
    <row r="240353" ht="15" customHeight="1" x14ac:dyDescent="0.25"/>
    <row r="240361" ht="15" customHeight="1" x14ac:dyDescent="0.25"/>
    <row r="240369" ht="15" customHeight="1" x14ac:dyDescent="0.25"/>
    <row r="240377" ht="15" customHeight="1" x14ac:dyDescent="0.25"/>
    <row r="240385" ht="15" customHeight="1" x14ac:dyDescent="0.25"/>
    <row r="240393" ht="15" customHeight="1" x14ac:dyDescent="0.25"/>
    <row r="240401" ht="15" customHeight="1" x14ac:dyDescent="0.25"/>
    <row r="240409" ht="15" customHeight="1" x14ac:dyDescent="0.25"/>
    <row r="240417" ht="15" customHeight="1" x14ac:dyDescent="0.25"/>
    <row r="240425" ht="15" customHeight="1" x14ac:dyDescent="0.25"/>
    <row r="240433" ht="15" customHeight="1" x14ac:dyDescent="0.25"/>
    <row r="240441" ht="15" customHeight="1" x14ac:dyDescent="0.25"/>
    <row r="240449" ht="15" customHeight="1" x14ac:dyDescent="0.25"/>
    <row r="240457" ht="15" customHeight="1" x14ac:dyDescent="0.25"/>
    <row r="240465" ht="15" customHeight="1" x14ac:dyDescent="0.25"/>
    <row r="240473" ht="15" customHeight="1" x14ac:dyDescent="0.25"/>
    <row r="240481" ht="15" customHeight="1" x14ac:dyDescent="0.25"/>
    <row r="240489" ht="15" customHeight="1" x14ac:dyDescent="0.25"/>
    <row r="240497" ht="15" customHeight="1" x14ac:dyDescent="0.25"/>
    <row r="240505" ht="15" customHeight="1" x14ac:dyDescent="0.25"/>
    <row r="240513" ht="15" customHeight="1" x14ac:dyDescent="0.25"/>
    <row r="240521" ht="15" customHeight="1" x14ac:dyDescent="0.25"/>
    <row r="240529" ht="15" customHeight="1" x14ac:dyDescent="0.25"/>
    <row r="240537" ht="15" customHeight="1" x14ac:dyDescent="0.25"/>
    <row r="240545" ht="15" customHeight="1" x14ac:dyDescent="0.25"/>
    <row r="240553" ht="15" customHeight="1" x14ac:dyDescent="0.25"/>
    <row r="240561" ht="15" customHeight="1" x14ac:dyDescent="0.25"/>
    <row r="240569" ht="15" customHeight="1" x14ac:dyDescent="0.25"/>
    <row r="240577" ht="15" customHeight="1" x14ac:dyDescent="0.25"/>
    <row r="240585" ht="15" customHeight="1" x14ac:dyDescent="0.25"/>
    <row r="240593" ht="15" customHeight="1" x14ac:dyDescent="0.25"/>
    <row r="240601" ht="15" customHeight="1" x14ac:dyDescent="0.25"/>
    <row r="240609" ht="15" customHeight="1" x14ac:dyDescent="0.25"/>
    <row r="240617" ht="15" customHeight="1" x14ac:dyDescent="0.25"/>
    <row r="240625" ht="15" customHeight="1" x14ac:dyDescent="0.25"/>
    <row r="240633" ht="15" customHeight="1" x14ac:dyDescent="0.25"/>
    <row r="240641" ht="15" customHeight="1" x14ac:dyDescent="0.25"/>
    <row r="240649" ht="15" customHeight="1" x14ac:dyDescent="0.25"/>
    <row r="240657" ht="15" customHeight="1" x14ac:dyDescent="0.25"/>
    <row r="240665" ht="15" customHeight="1" x14ac:dyDescent="0.25"/>
    <row r="240673" ht="15" customHeight="1" x14ac:dyDescent="0.25"/>
    <row r="240681" ht="15" customHeight="1" x14ac:dyDescent="0.25"/>
    <row r="240689" ht="15" customHeight="1" x14ac:dyDescent="0.25"/>
    <row r="240697" ht="15" customHeight="1" x14ac:dyDescent="0.25"/>
    <row r="240705" ht="15" customHeight="1" x14ac:dyDescent="0.25"/>
    <row r="240713" ht="15" customHeight="1" x14ac:dyDescent="0.25"/>
    <row r="240721" ht="15" customHeight="1" x14ac:dyDescent="0.25"/>
    <row r="240729" ht="15" customHeight="1" x14ac:dyDescent="0.25"/>
    <row r="240737" ht="15" customHeight="1" x14ac:dyDescent="0.25"/>
    <row r="240745" ht="15" customHeight="1" x14ac:dyDescent="0.25"/>
    <row r="240753" ht="15" customHeight="1" x14ac:dyDescent="0.25"/>
    <row r="240761" ht="15" customHeight="1" x14ac:dyDescent="0.25"/>
    <row r="240769" ht="15" customHeight="1" x14ac:dyDescent="0.25"/>
    <row r="240777" ht="15" customHeight="1" x14ac:dyDescent="0.25"/>
    <row r="240785" ht="15" customHeight="1" x14ac:dyDescent="0.25"/>
    <row r="240793" ht="15" customHeight="1" x14ac:dyDescent="0.25"/>
    <row r="240801" ht="15" customHeight="1" x14ac:dyDescent="0.25"/>
    <row r="240809" ht="15" customHeight="1" x14ac:dyDescent="0.25"/>
    <row r="240817" ht="15" customHeight="1" x14ac:dyDescent="0.25"/>
    <row r="240825" ht="15" customHeight="1" x14ac:dyDescent="0.25"/>
    <row r="240833" ht="15" customHeight="1" x14ac:dyDescent="0.25"/>
    <row r="240841" ht="15" customHeight="1" x14ac:dyDescent="0.25"/>
    <row r="240849" ht="15" customHeight="1" x14ac:dyDescent="0.25"/>
    <row r="240857" ht="15" customHeight="1" x14ac:dyDescent="0.25"/>
    <row r="240865" ht="15" customHeight="1" x14ac:dyDescent="0.25"/>
    <row r="240873" ht="15" customHeight="1" x14ac:dyDescent="0.25"/>
    <row r="240881" ht="15" customHeight="1" x14ac:dyDescent="0.25"/>
    <row r="240889" ht="15" customHeight="1" x14ac:dyDescent="0.25"/>
    <row r="240897" ht="15" customHeight="1" x14ac:dyDescent="0.25"/>
    <row r="240905" ht="15" customHeight="1" x14ac:dyDescent="0.25"/>
    <row r="240913" ht="15" customHeight="1" x14ac:dyDescent="0.25"/>
    <row r="240921" ht="15" customHeight="1" x14ac:dyDescent="0.25"/>
    <row r="240929" ht="15" customHeight="1" x14ac:dyDescent="0.25"/>
    <row r="240937" ht="15" customHeight="1" x14ac:dyDescent="0.25"/>
    <row r="240945" ht="15" customHeight="1" x14ac:dyDescent="0.25"/>
    <row r="240953" ht="15" customHeight="1" x14ac:dyDescent="0.25"/>
    <row r="240961" ht="15" customHeight="1" x14ac:dyDescent="0.25"/>
    <row r="240969" ht="15" customHeight="1" x14ac:dyDescent="0.25"/>
    <row r="240977" ht="15" customHeight="1" x14ac:dyDescent="0.25"/>
    <row r="240985" ht="15" customHeight="1" x14ac:dyDescent="0.25"/>
    <row r="240993" ht="15" customHeight="1" x14ac:dyDescent="0.25"/>
    <row r="241001" ht="15" customHeight="1" x14ac:dyDescent="0.25"/>
    <row r="241009" ht="15" customHeight="1" x14ac:dyDescent="0.25"/>
    <row r="241017" ht="15" customHeight="1" x14ac:dyDescent="0.25"/>
    <row r="241025" ht="15" customHeight="1" x14ac:dyDescent="0.25"/>
    <row r="241033" ht="15" customHeight="1" x14ac:dyDescent="0.25"/>
    <row r="241041" ht="15" customHeight="1" x14ac:dyDescent="0.25"/>
    <row r="241049" ht="15" customHeight="1" x14ac:dyDescent="0.25"/>
    <row r="241057" ht="15" customHeight="1" x14ac:dyDescent="0.25"/>
    <row r="241065" ht="15" customHeight="1" x14ac:dyDescent="0.25"/>
    <row r="241073" ht="15" customHeight="1" x14ac:dyDescent="0.25"/>
    <row r="241081" ht="15" customHeight="1" x14ac:dyDescent="0.25"/>
    <row r="241089" ht="15" customHeight="1" x14ac:dyDescent="0.25"/>
    <row r="241097" ht="15" customHeight="1" x14ac:dyDescent="0.25"/>
    <row r="241105" ht="15" customHeight="1" x14ac:dyDescent="0.25"/>
    <row r="241113" ht="15" customHeight="1" x14ac:dyDescent="0.25"/>
    <row r="241121" ht="15" customHeight="1" x14ac:dyDescent="0.25"/>
    <row r="241129" ht="15" customHeight="1" x14ac:dyDescent="0.25"/>
    <row r="241137" ht="15" customHeight="1" x14ac:dyDescent="0.25"/>
    <row r="241145" ht="15" customHeight="1" x14ac:dyDescent="0.25"/>
    <row r="241153" ht="15" customHeight="1" x14ac:dyDescent="0.25"/>
    <row r="241161" ht="15" customHeight="1" x14ac:dyDescent="0.25"/>
    <row r="241169" ht="15" customHeight="1" x14ac:dyDescent="0.25"/>
    <row r="241177" ht="15" customHeight="1" x14ac:dyDescent="0.25"/>
    <row r="241185" ht="15" customHeight="1" x14ac:dyDescent="0.25"/>
    <row r="241193" ht="15" customHeight="1" x14ac:dyDescent="0.25"/>
    <row r="241201" ht="15" customHeight="1" x14ac:dyDescent="0.25"/>
    <row r="241209" ht="15" customHeight="1" x14ac:dyDescent="0.25"/>
    <row r="241217" ht="15" customHeight="1" x14ac:dyDescent="0.25"/>
    <row r="241225" ht="15" customHeight="1" x14ac:dyDescent="0.25"/>
    <row r="241233" ht="15" customHeight="1" x14ac:dyDescent="0.25"/>
    <row r="241241" ht="15" customHeight="1" x14ac:dyDescent="0.25"/>
    <row r="241249" ht="15" customHeight="1" x14ac:dyDescent="0.25"/>
    <row r="241257" ht="15" customHeight="1" x14ac:dyDescent="0.25"/>
    <row r="241265" ht="15" customHeight="1" x14ac:dyDescent="0.25"/>
    <row r="241273" ht="15" customHeight="1" x14ac:dyDescent="0.25"/>
    <row r="241281" ht="15" customHeight="1" x14ac:dyDescent="0.25"/>
    <row r="241289" ht="15" customHeight="1" x14ac:dyDescent="0.25"/>
    <row r="241297" ht="15" customHeight="1" x14ac:dyDescent="0.25"/>
    <row r="241305" ht="15" customHeight="1" x14ac:dyDescent="0.25"/>
    <row r="241313" ht="15" customHeight="1" x14ac:dyDescent="0.25"/>
    <row r="241321" ht="15" customHeight="1" x14ac:dyDescent="0.25"/>
    <row r="241329" ht="15" customHeight="1" x14ac:dyDescent="0.25"/>
    <row r="241337" ht="15" customHeight="1" x14ac:dyDescent="0.25"/>
    <row r="241345" ht="15" customHeight="1" x14ac:dyDescent="0.25"/>
    <row r="241353" ht="15" customHeight="1" x14ac:dyDescent="0.25"/>
    <row r="241361" ht="15" customHeight="1" x14ac:dyDescent="0.25"/>
    <row r="241369" ht="15" customHeight="1" x14ac:dyDescent="0.25"/>
    <row r="241377" ht="15" customHeight="1" x14ac:dyDescent="0.25"/>
    <row r="241385" ht="15" customHeight="1" x14ac:dyDescent="0.25"/>
    <row r="241393" ht="15" customHeight="1" x14ac:dyDescent="0.25"/>
    <row r="241401" ht="15" customHeight="1" x14ac:dyDescent="0.25"/>
    <row r="241409" ht="15" customHeight="1" x14ac:dyDescent="0.25"/>
    <row r="241417" ht="15" customHeight="1" x14ac:dyDescent="0.25"/>
    <row r="241425" ht="15" customHeight="1" x14ac:dyDescent="0.25"/>
    <row r="241433" ht="15" customHeight="1" x14ac:dyDescent="0.25"/>
    <row r="241441" ht="15" customHeight="1" x14ac:dyDescent="0.25"/>
    <row r="241449" ht="15" customHeight="1" x14ac:dyDescent="0.25"/>
    <row r="241457" ht="15" customHeight="1" x14ac:dyDescent="0.25"/>
    <row r="241465" ht="15" customHeight="1" x14ac:dyDescent="0.25"/>
    <row r="241473" ht="15" customHeight="1" x14ac:dyDescent="0.25"/>
    <row r="241481" ht="15" customHeight="1" x14ac:dyDescent="0.25"/>
    <row r="241489" ht="15" customHeight="1" x14ac:dyDescent="0.25"/>
    <row r="241497" ht="15" customHeight="1" x14ac:dyDescent="0.25"/>
    <row r="241505" ht="15" customHeight="1" x14ac:dyDescent="0.25"/>
    <row r="241513" ht="15" customHeight="1" x14ac:dyDescent="0.25"/>
    <row r="241521" ht="15" customHeight="1" x14ac:dyDescent="0.25"/>
    <row r="241529" ht="15" customHeight="1" x14ac:dyDescent="0.25"/>
    <row r="241537" ht="15" customHeight="1" x14ac:dyDescent="0.25"/>
    <row r="241545" ht="15" customHeight="1" x14ac:dyDescent="0.25"/>
    <row r="241553" ht="15" customHeight="1" x14ac:dyDescent="0.25"/>
    <row r="241561" ht="15" customHeight="1" x14ac:dyDescent="0.25"/>
    <row r="241569" ht="15" customHeight="1" x14ac:dyDescent="0.25"/>
    <row r="241577" ht="15" customHeight="1" x14ac:dyDescent="0.25"/>
    <row r="241585" ht="15" customHeight="1" x14ac:dyDescent="0.25"/>
    <row r="241593" ht="15" customHeight="1" x14ac:dyDescent="0.25"/>
    <row r="241601" ht="15" customHeight="1" x14ac:dyDescent="0.25"/>
    <row r="241609" ht="15" customHeight="1" x14ac:dyDescent="0.25"/>
    <row r="241617" ht="15" customHeight="1" x14ac:dyDescent="0.25"/>
    <row r="241625" ht="15" customHeight="1" x14ac:dyDescent="0.25"/>
    <row r="241633" ht="15" customHeight="1" x14ac:dyDescent="0.25"/>
    <row r="241641" ht="15" customHeight="1" x14ac:dyDescent="0.25"/>
    <row r="241649" ht="15" customHeight="1" x14ac:dyDescent="0.25"/>
    <row r="241657" ht="15" customHeight="1" x14ac:dyDescent="0.25"/>
    <row r="241665" ht="15" customHeight="1" x14ac:dyDescent="0.25"/>
    <row r="241673" ht="15" customHeight="1" x14ac:dyDescent="0.25"/>
    <row r="241681" ht="15" customHeight="1" x14ac:dyDescent="0.25"/>
    <row r="241689" ht="15" customHeight="1" x14ac:dyDescent="0.25"/>
    <row r="241697" ht="15" customHeight="1" x14ac:dyDescent="0.25"/>
    <row r="241705" ht="15" customHeight="1" x14ac:dyDescent="0.25"/>
    <row r="241713" ht="15" customHeight="1" x14ac:dyDescent="0.25"/>
    <row r="241721" ht="15" customHeight="1" x14ac:dyDescent="0.25"/>
    <row r="241729" ht="15" customHeight="1" x14ac:dyDescent="0.25"/>
    <row r="241737" ht="15" customHeight="1" x14ac:dyDescent="0.25"/>
    <row r="241745" ht="15" customHeight="1" x14ac:dyDescent="0.25"/>
    <row r="241753" ht="15" customHeight="1" x14ac:dyDescent="0.25"/>
    <row r="241761" ht="15" customHeight="1" x14ac:dyDescent="0.25"/>
    <row r="241769" ht="15" customHeight="1" x14ac:dyDescent="0.25"/>
    <row r="241777" ht="15" customHeight="1" x14ac:dyDescent="0.25"/>
    <row r="241785" ht="15" customHeight="1" x14ac:dyDescent="0.25"/>
    <row r="241793" ht="15" customHeight="1" x14ac:dyDescent="0.25"/>
    <row r="241801" ht="15" customHeight="1" x14ac:dyDescent="0.25"/>
    <row r="241809" ht="15" customHeight="1" x14ac:dyDescent="0.25"/>
    <row r="241817" ht="15" customHeight="1" x14ac:dyDescent="0.25"/>
    <row r="241825" ht="15" customHeight="1" x14ac:dyDescent="0.25"/>
    <row r="241833" ht="15" customHeight="1" x14ac:dyDescent="0.25"/>
    <row r="241841" ht="15" customHeight="1" x14ac:dyDescent="0.25"/>
    <row r="241849" ht="15" customHeight="1" x14ac:dyDescent="0.25"/>
    <row r="241857" ht="15" customHeight="1" x14ac:dyDescent="0.25"/>
    <row r="241865" ht="15" customHeight="1" x14ac:dyDescent="0.25"/>
    <row r="241873" ht="15" customHeight="1" x14ac:dyDescent="0.25"/>
    <row r="241881" ht="15" customHeight="1" x14ac:dyDescent="0.25"/>
    <row r="241889" ht="15" customHeight="1" x14ac:dyDescent="0.25"/>
    <row r="241897" ht="15" customHeight="1" x14ac:dyDescent="0.25"/>
    <row r="241905" ht="15" customHeight="1" x14ac:dyDescent="0.25"/>
    <row r="241913" ht="15" customHeight="1" x14ac:dyDescent="0.25"/>
    <row r="241921" ht="15" customHeight="1" x14ac:dyDescent="0.25"/>
    <row r="241929" ht="15" customHeight="1" x14ac:dyDescent="0.25"/>
    <row r="241937" ht="15" customHeight="1" x14ac:dyDescent="0.25"/>
    <row r="241945" ht="15" customHeight="1" x14ac:dyDescent="0.25"/>
    <row r="241953" ht="15" customHeight="1" x14ac:dyDescent="0.25"/>
    <row r="241961" ht="15" customHeight="1" x14ac:dyDescent="0.25"/>
    <row r="241969" ht="15" customHeight="1" x14ac:dyDescent="0.25"/>
    <row r="241977" ht="15" customHeight="1" x14ac:dyDescent="0.25"/>
    <row r="241985" ht="15" customHeight="1" x14ac:dyDescent="0.25"/>
    <row r="241993" ht="15" customHeight="1" x14ac:dyDescent="0.25"/>
    <row r="242001" ht="15" customHeight="1" x14ac:dyDescent="0.25"/>
    <row r="242009" ht="15" customHeight="1" x14ac:dyDescent="0.25"/>
    <row r="242017" ht="15" customHeight="1" x14ac:dyDescent="0.25"/>
    <row r="242025" ht="15" customHeight="1" x14ac:dyDescent="0.25"/>
    <row r="242033" ht="15" customHeight="1" x14ac:dyDescent="0.25"/>
    <row r="242041" ht="15" customHeight="1" x14ac:dyDescent="0.25"/>
    <row r="242049" ht="15" customHeight="1" x14ac:dyDescent="0.25"/>
    <row r="242057" ht="15" customHeight="1" x14ac:dyDescent="0.25"/>
    <row r="242065" ht="15" customHeight="1" x14ac:dyDescent="0.25"/>
    <row r="242073" ht="15" customHeight="1" x14ac:dyDescent="0.25"/>
    <row r="242081" ht="15" customHeight="1" x14ac:dyDescent="0.25"/>
    <row r="242089" ht="15" customHeight="1" x14ac:dyDescent="0.25"/>
    <row r="242097" ht="15" customHeight="1" x14ac:dyDescent="0.25"/>
    <row r="242105" ht="15" customHeight="1" x14ac:dyDescent="0.25"/>
    <row r="242113" ht="15" customHeight="1" x14ac:dyDescent="0.25"/>
    <row r="242121" ht="15" customHeight="1" x14ac:dyDescent="0.25"/>
    <row r="242129" ht="15" customHeight="1" x14ac:dyDescent="0.25"/>
    <row r="242137" ht="15" customHeight="1" x14ac:dyDescent="0.25"/>
    <row r="242145" ht="15" customHeight="1" x14ac:dyDescent="0.25"/>
    <row r="242153" ht="15" customHeight="1" x14ac:dyDescent="0.25"/>
    <row r="242161" ht="15" customHeight="1" x14ac:dyDescent="0.25"/>
    <row r="242169" ht="15" customHeight="1" x14ac:dyDescent="0.25"/>
    <row r="242177" ht="15" customHeight="1" x14ac:dyDescent="0.25"/>
    <row r="242185" ht="15" customHeight="1" x14ac:dyDescent="0.25"/>
    <row r="242193" ht="15" customHeight="1" x14ac:dyDescent="0.25"/>
    <row r="242201" ht="15" customHeight="1" x14ac:dyDescent="0.25"/>
    <row r="242209" ht="15" customHeight="1" x14ac:dyDescent="0.25"/>
    <row r="242217" ht="15" customHeight="1" x14ac:dyDescent="0.25"/>
    <row r="242225" ht="15" customHeight="1" x14ac:dyDescent="0.25"/>
    <row r="242233" ht="15" customHeight="1" x14ac:dyDescent="0.25"/>
    <row r="242241" ht="15" customHeight="1" x14ac:dyDescent="0.25"/>
    <row r="242249" ht="15" customHeight="1" x14ac:dyDescent="0.25"/>
    <row r="242257" ht="15" customHeight="1" x14ac:dyDescent="0.25"/>
    <row r="242265" ht="15" customHeight="1" x14ac:dyDescent="0.25"/>
    <row r="242273" ht="15" customHeight="1" x14ac:dyDescent="0.25"/>
    <row r="242281" ht="15" customHeight="1" x14ac:dyDescent="0.25"/>
    <row r="242289" ht="15" customHeight="1" x14ac:dyDescent="0.25"/>
    <row r="242297" ht="15" customHeight="1" x14ac:dyDescent="0.25"/>
    <row r="242305" ht="15" customHeight="1" x14ac:dyDescent="0.25"/>
    <row r="242313" ht="15" customHeight="1" x14ac:dyDescent="0.25"/>
    <row r="242321" ht="15" customHeight="1" x14ac:dyDescent="0.25"/>
    <row r="242329" ht="15" customHeight="1" x14ac:dyDescent="0.25"/>
    <row r="242337" ht="15" customHeight="1" x14ac:dyDescent="0.25"/>
    <row r="242345" ht="15" customHeight="1" x14ac:dyDescent="0.25"/>
    <row r="242353" ht="15" customHeight="1" x14ac:dyDescent="0.25"/>
    <row r="242361" ht="15" customHeight="1" x14ac:dyDescent="0.25"/>
    <row r="242369" ht="15" customHeight="1" x14ac:dyDescent="0.25"/>
    <row r="242377" ht="15" customHeight="1" x14ac:dyDescent="0.25"/>
    <row r="242385" ht="15" customHeight="1" x14ac:dyDescent="0.25"/>
    <row r="242393" ht="15" customHeight="1" x14ac:dyDescent="0.25"/>
    <row r="242401" ht="15" customHeight="1" x14ac:dyDescent="0.25"/>
    <row r="242409" ht="15" customHeight="1" x14ac:dyDescent="0.25"/>
    <row r="242417" ht="15" customHeight="1" x14ac:dyDescent="0.25"/>
    <row r="242425" ht="15" customHeight="1" x14ac:dyDescent="0.25"/>
    <row r="242433" ht="15" customHeight="1" x14ac:dyDescent="0.25"/>
    <row r="242441" ht="15" customHeight="1" x14ac:dyDescent="0.25"/>
    <row r="242449" ht="15" customHeight="1" x14ac:dyDescent="0.25"/>
    <row r="242457" ht="15" customHeight="1" x14ac:dyDescent="0.25"/>
    <row r="242465" ht="15" customHeight="1" x14ac:dyDescent="0.25"/>
    <row r="242473" ht="15" customHeight="1" x14ac:dyDescent="0.25"/>
    <row r="242481" ht="15" customHeight="1" x14ac:dyDescent="0.25"/>
    <row r="242489" ht="15" customHeight="1" x14ac:dyDescent="0.25"/>
    <row r="242497" ht="15" customHeight="1" x14ac:dyDescent="0.25"/>
    <row r="242505" ht="15" customHeight="1" x14ac:dyDescent="0.25"/>
    <row r="242513" ht="15" customHeight="1" x14ac:dyDescent="0.25"/>
    <row r="242521" ht="15" customHeight="1" x14ac:dyDescent="0.25"/>
    <row r="242529" ht="15" customHeight="1" x14ac:dyDescent="0.25"/>
    <row r="242537" ht="15" customHeight="1" x14ac:dyDescent="0.25"/>
    <row r="242545" ht="15" customHeight="1" x14ac:dyDescent="0.25"/>
    <row r="242553" ht="15" customHeight="1" x14ac:dyDescent="0.25"/>
    <row r="242561" ht="15" customHeight="1" x14ac:dyDescent="0.25"/>
    <row r="242569" ht="15" customHeight="1" x14ac:dyDescent="0.25"/>
    <row r="242577" ht="15" customHeight="1" x14ac:dyDescent="0.25"/>
    <row r="242585" ht="15" customHeight="1" x14ac:dyDescent="0.25"/>
    <row r="242593" ht="15" customHeight="1" x14ac:dyDescent="0.25"/>
    <row r="242601" ht="15" customHeight="1" x14ac:dyDescent="0.25"/>
    <row r="242609" ht="15" customHeight="1" x14ac:dyDescent="0.25"/>
    <row r="242617" ht="15" customHeight="1" x14ac:dyDescent="0.25"/>
    <row r="242625" ht="15" customHeight="1" x14ac:dyDescent="0.25"/>
    <row r="242633" ht="15" customHeight="1" x14ac:dyDescent="0.25"/>
    <row r="242641" ht="15" customHeight="1" x14ac:dyDescent="0.25"/>
    <row r="242649" ht="15" customHeight="1" x14ac:dyDescent="0.25"/>
    <row r="242657" ht="15" customHeight="1" x14ac:dyDescent="0.25"/>
    <row r="242665" ht="15" customHeight="1" x14ac:dyDescent="0.25"/>
    <row r="242673" ht="15" customHeight="1" x14ac:dyDescent="0.25"/>
    <row r="242681" ht="15" customHeight="1" x14ac:dyDescent="0.25"/>
    <row r="242689" ht="15" customHeight="1" x14ac:dyDescent="0.25"/>
    <row r="242697" ht="15" customHeight="1" x14ac:dyDescent="0.25"/>
    <row r="242705" ht="15" customHeight="1" x14ac:dyDescent="0.25"/>
    <row r="242713" ht="15" customHeight="1" x14ac:dyDescent="0.25"/>
    <row r="242721" ht="15" customHeight="1" x14ac:dyDescent="0.25"/>
    <row r="242729" ht="15" customHeight="1" x14ac:dyDescent="0.25"/>
    <row r="242737" ht="15" customHeight="1" x14ac:dyDescent="0.25"/>
    <row r="242745" ht="15" customHeight="1" x14ac:dyDescent="0.25"/>
    <row r="242753" ht="15" customHeight="1" x14ac:dyDescent="0.25"/>
    <row r="242761" ht="15" customHeight="1" x14ac:dyDescent="0.25"/>
    <row r="242769" ht="15" customHeight="1" x14ac:dyDescent="0.25"/>
    <row r="242777" ht="15" customHeight="1" x14ac:dyDescent="0.25"/>
    <row r="242785" ht="15" customHeight="1" x14ac:dyDescent="0.25"/>
    <row r="242793" ht="15" customHeight="1" x14ac:dyDescent="0.25"/>
    <row r="242801" ht="15" customHeight="1" x14ac:dyDescent="0.25"/>
    <row r="242809" ht="15" customHeight="1" x14ac:dyDescent="0.25"/>
    <row r="242817" ht="15" customHeight="1" x14ac:dyDescent="0.25"/>
    <row r="242825" ht="15" customHeight="1" x14ac:dyDescent="0.25"/>
    <row r="242833" ht="15" customHeight="1" x14ac:dyDescent="0.25"/>
    <row r="242841" ht="15" customHeight="1" x14ac:dyDescent="0.25"/>
    <row r="242849" ht="15" customHeight="1" x14ac:dyDescent="0.25"/>
    <row r="242857" ht="15" customHeight="1" x14ac:dyDescent="0.25"/>
    <row r="242865" ht="15" customHeight="1" x14ac:dyDescent="0.25"/>
    <row r="242873" ht="15" customHeight="1" x14ac:dyDescent="0.25"/>
    <row r="242881" ht="15" customHeight="1" x14ac:dyDescent="0.25"/>
    <row r="242889" ht="15" customHeight="1" x14ac:dyDescent="0.25"/>
    <row r="242897" ht="15" customHeight="1" x14ac:dyDescent="0.25"/>
    <row r="242905" ht="15" customHeight="1" x14ac:dyDescent="0.25"/>
    <row r="242913" ht="15" customHeight="1" x14ac:dyDescent="0.25"/>
    <row r="242921" ht="15" customHeight="1" x14ac:dyDescent="0.25"/>
    <row r="242929" ht="15" customHeight="1" x14ac:dyDescent="0.25"/>
    <row r="242937" ht="15" customHeight="1" x14ac:dyDescent="0.25"/>
    <row r="242945" ht="15" customHeight="1" x14ac:dyDescent="0.25"/>
    <row r="242953" ht="15" customHeight="1" x14ac:dyDescent="0.25"/>
    <row r="242961" ht="15" customHeight="1" x14ac:dyDescent="0.25"/>
    <row r="242969" ht="15" customHeight="1" x14ac:dyDescent="0.25"/>
    <row r="242977" ht="15" customHeight="1" x14ac:dyDescent="0.25"/>
    <row r="242985" ht="15" customHeight="1" x14ac:dyDescent="0.25"/>
    <row r="242993" ht="15" customHeight="1" x14ac:dyDescent="0.25"/>
    <row r="243001" ht="15" customHeight="1" x14ac:dyDescent="0.25"/>
    <row r="243009" ht="15" customHeight="1" x14ac:dyDescent="0.25"/>
    <row r="243017" ht="15" customHeight="1" x14ac:dyDescent="0.25"/>
    <row r="243025" ht="15" customHeight="1" x14ac:dyDescent="0.25"/>
    <row r="243033" ht="15" customHeight="1" x14ac:dyDescent="0.25"/>
    <row r="243041" ht="15" customHeight="1" x14ac:dyDescent="0.25"/>
    <row r="243049" ht="15" customHeight="1" x14ac:dyDescent="0.25"/>
    <row r="243057" ht="15" customHeight="1" x14ac:dyDescent="0.25"/>
    <row r="243065" ht="15" customHeight="1" x14ac:dyDescent="0.25"/>
    <row r="243073" ht="15" customHeight="1" x14ac:dyDescent="0.25"/>
    <row r="243081" ht="15" customHeight="1" x14ac:dyDescent="0.25"/>
    <row r="243089" ht="15" customHeight="1" x14ac:dyDescent="0.25"/>
    <row r="243097" ht="15" customHeight="1" x14ac:dyDescent="0.25"/>
    <row r="243105" ht="15" customHeight="1" x14ac:dyDescent="0.25"/>
    <row r="243113" ht="15" customHeight="1" x14ac:dyDescent="0.25"/>
    <row r="243121" ht="15" customHeight="1" x14ac:dyDescent="0.25"/>
    <row r="243129" ht="15" customHeight="1" x14ac:dyDescent="0.25"/>
    <row r="243137" ht="15" customHeight="1" x14ac:dyDescent="0.25"/>
    <row r="243145" ht="15" customHeight="1" x14ac:dyDescent="0.25"/>
    <row r="243153" ht="15" customHeight="1" x14ac:dyDescent="0.25"/>
    <row r="243161" ht="15" customHeight="1" x14ac:dyDescent="0.25"/>
    <row r="243169" ht="15" customHeight="1" x14ac:dyDescent="0.25"/>
    <row r="243177" ht="15" customHeight="1" x14ac:dyDescent="0.25"/>
    <row r="243185" ht="15" customHeight="1" x14ac:dyDescent="0.25"/>
    <row r="243193" ht="15" customHeight="1" x14ac:dyDescent="0.25"/>
    <row r="243201" ht="15" customHeight="1" x14ac:dyDescent="0.25"/>
    <row r="243209" ht="15" customHeight="1" x14ac:dyDescent="0.25"/>
    <row r="243217" ht="15" customHeight="1" x14ac:dyDescent="0.25"/>
    <row r="243225" ht="15" customHeight="1" x14ac:dyDescent="0.25"/>
    <row r="243233" ht="15" customHeight="1" x14ac:dyDescent="0.25"/>
    <row r="243241" ht="15" customHeight="1" x14ac:dyDescent="0.25"/>
    <row r="243249" ht="15" customHeight="1" x14ac:dyDescent="0.25"/>
    <row r="243257" ht="15" customHeight="1" x14ac:dyDescent="0.25"/>
    <row r="243265" ht="15" customHeight="1" x14ac:dyDescent="0.25"/>
    <row r="243273" ht="15" customHeight="1" x14ac:dyDescent="0.25"/>
    <row r="243281" ht="15" customHeight="1" x14ac:dyDescent="0.25"/>
    <row r="243289" ht="15" customHeight="1" x14ac:dyDescent="0.25"/>
    <row r="243297" ht="15" customHeight="1" x14ac:dyDescent="0.25"/>
    <row r="243305" ht="15" customHeight="1" x14ac:dyDescent="0.25"/>
    <row r="243313" ht="15" customHeight="1" x14ac:dyDescent="0.25"/>
    <row r="243321" ht="15" customHeight="1" x14ac:dyDescent="0.25"/>
    <row r="243329" ht="15" customHeight="1" x14ac:dyDescent="0.25"/>
    <row r="243337" ht="15" customHeight="1" x14ac:dyDescent="0.25"/>
    <row r="243345" ht="15" customHeight="1" x14ac:dyDescent="0.25"/>
    <row r="243353" ht="15" customHeight="1" x14ac:dyDescent="0.25"/>
    <row r="243361" ht="15" customHeight="1" x14ac:dyDescent="0.25"/>
    <row r="243369" ht="15" customHeight="1" x14ac:dyDescent="0.25"/>
    <row r="243377" ht="15" customHeight="1" x14ac:dyDescent="0.25"/>
    <row r="243385" ht="15" customHeight="1" x14ac:dyDescent="0.25"/>
    <row r="243393" ht="15" customHeight="1" x14ac:dyDescent="0.25"/>
    <row r="243401" ht="15" customHeight="1" x14ac:dyDescent="0.25"/>
    <row r="243409" ht="15" customHeight="1" x14ac:dyDescent="0.25"/>
    <row r="243417" ht="15" customHeight="1" x14ac:dyDescent="0.25"/>
    <row r="243425" ht="15" customHeight="1" x14ac:dyDescent="0.25"/>
    <row r="243433" ht="15" customHeight="1" x14ac:dyDescent="0.25"/>
    <row r="243441" ht="15" customHeight="1" x14ac:dyDescent="0.25"/>
    <row r="243449" ht="15" customHeight="1" x14ac:dyDescent="0.25"/>
    <row r="243457" ht="15" customHeight="1" x14ac:dyDescent="0.25"/>
    <row r="243465" ht="15" customHeight="1" x14ac:dyDescent="0.25"/>
    <row r="243473" ht="15" customHeight="1" x14ac:dyDescent="0.25"/>
    <row r="243481" ht="15" customHeight="1" x14ac:dyDescent="0.25"/>
    <row r="243489" ht="15" customHeight="1" x14ac:dyDescent="0.25"/>
    <row r="243497" ht="15" customHeight="1" x14ac:dyDescent="0.25"/>
    <row r="243505" ht="15" customHeight="1" x14ac:dyDescent="0.25"/>
    <row r="243513" ht="15" customHeight="1" x14ac:dyDescent="0.25"/>
    <row r="243521" ht="15" customHeight="1" x14ac:dyDescent="0.25"/>
    <row r="243529" ht="15" customHeight="1" x14ac:dyDescent="0.25"/>
    <row r="243537" ht="15" customHeight="1" x14ac:dyDescent="0.25"/>
    <row r="243545" ht="15" customHeight="1" x14ac:dyDescent="0.25"/>
    <row r="243553" ht="15" customHeight="1" x14ac:dyDescent="0.25"/>
    <row r="243561" ht="15" customHeight="1" x14ac:dyDescent="0.25"/>
    <row r="243569" ht="15" customHeight="1" x14ac:dyDescent="0.25"/>
    <row r="243577" ht="15" customHeight="1" x14ac:dyDescent="0.25"/>
    <row r="243585" ht="15" customHeight="1" x14ac:dyDescent="0.25"/>
    <row r="243593" ht="15" customHeight="1" x14ac:dyDescent="0.25"/>
    <row r="243601" ht="15" customHeight="1" x14ac:dyDescent="0.25"/>
    <row r="243609" ht="15" customHeight="1" x14ac:dyDescent="0.25"/>
    <row r="243617" ht="15" customHeight="1" x14ac:dyDescent="0.25"/>
    <row r="243625" ht="15" customHeight="1" x14ac:dyDescent="0.25"/>
    <row r="243633" ht="15" customHeight="1" x14ac:dyDescent="0.25"/>
    <row r="243641" ht="15" customHeight="1" x14ac:dyDescent="0.25"/>
    <row r="243649" ht="15" customHeight="1" x14ac:dyDescent="0.25"/>
    <row r="243657" ht="15" customHeight="1" x14ac:dyDescent="0.25"/>
    <row r="243665" ht="15" customHeight="1" x14ac:dyDescent="0.25"/>
    <row r="243673" ht="15" customHeight="1" x14ac:dyDescent="0.25"/>
    <row r="243681" ht="15" customHeight="1" x14ac:dyDescent="0.25"/>
    <row r="243689" ht="15" customHeight="1" x14ac:dyDescent="0.25"/>
    <row r="243697" ht="15" customHeight="1" x14ac:dyDescent="0.25"/>
    <row r="243705" ht="15" customHeight="1" x14ac:dyDescent="0.25"/>
    <row r="243713" ht="15" customHeight="1" x14ac:dyDescent="0.25"/>
    <row r="243721" ht="15" customHeight="1" x14ac:dyDescent="0.25"/>
    <row r="243729" ht="15" customHeight="1" x14ac:dyDescent="0.25"/>
    <row r="243737" ht="15" customHeight="1" x14ac:dyDescent="0.25"/>
    <row r="243745" ht="15" customHeight="1" x14ac:dyDescent="0.25"/>
    <row r="243753" ht="15" customHeight="1" x14ac:dyDescent="0.25"/>
    <row r="243761" ht="15" customHeight="1" x14ac:dyDescent="0.25"/>
    <row r="243769" ht="15" customHeight="1" x14ac:dyDescent="0.25"/>
    <row r="243777" ht="15" customHeight="1" x14ac:dyDescent="0.25"/>
    <row r="243785" ht="15" customHeight="1" x14ac:dyDescent="0.25"/>
    <row r="243793" ht="15" customHeight="1" x14ac:dyDescent="0.25"/>
    <row r="243801" ht="15" customHeight="1" x14ac:dyDescent="0.25"/>
    <row r="243809" ht="15" customHeight="1" x14ac:dyDescent="0.25"/>
    <row r="243817" ht="15" customHeight="1" x14ac:dyDescent="0.25"/>
    <row r="243825" ht="15" customHeight="1" x14ac:dyDescent="0.25"/>
    <row r="243833" ht="15" customHeight="1" x14ac:dyDescent="0.25"/>
    <row r="243841" ht="15" customHeight="1" x14ac:dyDescent="0.25"/>
    <row r="243849" ht="15" customHeight="1" x14ac:dyDescent="0.25"/>
    <row r="243857" ht="15" customHeight="1" x14ac:dyDescent="0.25"/>
    <row r="243865" ht="15" customHeight="1" x14ac:dyDescent="0.25"/>
    <row r="243873" ht="15" customHeight="1" x14ac:dyDescent="0.25"/>
    <row r="243881" ht="15" customHeight="1" x14ac:dyDescent="0.25"/>
    <row r="243889" ht="15" customHeight="1" x14ac:dyDescent="0.25"/>
    <row r="243897" ht="15" customHeight="1" x14ac:dyDescent="0.25"/>
    <row r="243905" ht="15" customHeight="1" x14ac:dyDescent="0.25"/>
    <row r="243913" ht="15" customHeight="1" x14ac:dyDescent="0.25"/>
    <row r="243921" ht="15" customHeight="1" x14ac:dyDescent="0.25"/>
    <row r="243929" ht="15" customHeight="1" x14ac:dyDescent="0.25"/>
    <row r="243937" ht="15" customHeight="1" x14ac:dyDescent="0.25"/>
    <row r="243945" ht="15" customHeight="1" x14ac:dyDescent="0.25"/>
    <row r="243953" ht="15" customHeight="1" x14ac:dyDescent="0.25"/>
    <row r="243961" ht="15" customHeight="1" x14ac:dyDescent="0.25"/>
    <row r="243969" ht="15" customHeight="1" x14ac:dyDescent="0.25"/>
    <row r="243977" ht="15" customHeight="1" x14ac:dyDescent="0.25"/>
    <row r="243985" ht="15" customHeight="1" x14ac:dyDescent="0.25"/>
    <row r="243993" ht="15" customHeight="1" x14ac:dyDescent="0.25"/>
    <row r="244001" ht="15" customHeight="1" x14ac:dyDescent="0.25"/>
    <row r="244009" ht="15" customHeight="1" x14ac:dyDescent="0.25"/>
    <row r="244017" ht="15" customHeight="1" x14ac:dyDescent="0.25"/>
    <row r="244025" ht="15" customHeight="1" x14ac:dyDescent="0.25"/>
    <row r="244033" ht="15" customHeight="1" x14ac:dyDescent="0.25"/>
    <row r="244041" ht="15" customHeight="1" x14ac:dyDescent="0.25"/>
    <row r="244049" ht="15" customHeight="1" x14ac:dyDescent="0.25"/>
    <row r="244057" ht="15" customHeight="1" x14ac:dyDescent="0.25"/>
    <row r="244065" ht="15" customHeight="1" x14ac:dyDescent="0.25"/>
    <row r="244073" ht="15" customHeight="1" x14ac:dyDescent="0.25"/>
    <row r="244081" ht="15" customHeight="1" x14ac:dyDescent="0.25"/>
    <row r="244089" ht="15" customHeight="1" x14ac:dyDescent="0.25"/>
    <row r="244097" ht="15" customHeight="1" x14ac:dyDescent="0.25"/>
    <row r="244105" ht="15" customHeight="1" x14ac:dyDescent="0.25"/>
    <row r="244113" ht="15" customHeight="1" x14ac:dyDescent="0.25"/>
    <row r="244121" ht="15" customHeight="1" x14ac:dyDescent="0.25"/>
    <row r="244129" ht="15" customHeight="1" x14ac:dyDescent="0.25"/>
    <row r="244137" ht="15" customHeight="1" x14ac:dyDescent="0.25"/>
    <row r="244145" ht="15" customHeight="1" x14ac:dyDescent="0.25"/>
    <row r="244153" ht="15" customHeight="1" x14ac:dyDescent="0.25"/>
    <row r="244161" ht="15" customHeight="1" x14ac:dyDescent="0.25"/>
    <row r="244169" ht="15" customHeight="1" x14ac:dyDescent="0.25"/>
    <row r="244177" ht="15" customHeight="1" x14ac:dyDescent="0.25"/>
    <row r="244185" ht="15" customHeight="1" x14ac:dyDescent="0.25"/>
    <row r="244193" ht="15" customHeight="1" x14ac:dyDescent="0.25"/>
    <row r="244201" ht="15" customHeight="1" x14ac:dyDescent="0.25"/>
    <row r="244209" ht="15" customHeight="1" x14ac:dyDescent="0.25"/>
    <row r="244217" ht="15" customHeight="1" x14ac:dyDescent="0.25"/>
    <row r="244225" ht="15" customHeight="1" x14ac:dyDescent="0.25"/>
    <row r="244233" ht="15" customHeight="1" x14ac:dyDescent="0.25"/>
    <row r="244241" ht="15" customHeight="1" x14ac:dyDescent="0.25"/>
    <row r="244249" ht="15" customHeight="1" x14ac:dyDescent="0.25"/>
    <row r="244257" ht="15" customHeight="1" x14ac:dyDescent="0.25"/>
    <row r="244265" ht="15" customHeight="1" x14ac:dyDescent="0.25"/>
    <row r="244273" ht="15" customHeight="1" x14ac:dyDescent="0.25"/>
    <row r="244281" ht="15" customHeight="1" x14ac:dyDescent="0.25"/>
    <row r="244289" ht="15" customHeight="1" x14ac:dyDescent="0.25"/>
    <row r="244297" ht="15" customHeight="1" x14ac:dyDescent="0.25"/>
    <row r="244305" ht="15" customHeight="1" x14ac:dyDescent="0.25"/>
    <row r="244313" ht="15" customHeight="1" x14ac:dyDescent="0.25"/>
    <row r="244321" ht="15" customHeight="1" x14ac:dyDescent="0.25"/>
    <row r="244329" ht="15" customHeight="1" x14ac:dyDescent="0.25"/>
    <row r="244337" ht="15" customHeight="1" x14ac:dyDescent="0.25"/>
    <row r="244345" ht="15" customHeight="1" x14ac:dyDescent="0.25"/>
    <row r="244353" ht="15" customHeight="1" x14ac:dyDescent="0.25"/>
    <row r="244361" ht="15" customHeight="1" x14ac:dyDescent="0.25"/>
    <row r="244369" ht="15" customHeight="1" x14ac:dyDescent="0.25"/>
    <row r="244377" ht="15" customHeight="1" x14ac:dyDescent="0.25"/>
    <row r="244385" ht="15" customHeight="1" x14ac:dyDescent="0.25"/>
    <row r="244393" ht="15" customHeight="1" x14ac:dyDescent="0.25"/>
    <row r="244401" ht="15" customHeight="1" x14ac:dyDescent="0.25"/>
    <row r="244409" ht="15" customHeight="1" x14ac:dyDescent="0.25"/>
    <row r="244417" ht="15" customHeight="1" x14ac:dyDescent="0.25"/>
    <row r="244425" ht="15" customHeight="1" x14ac:dyDescent="0.25"/>
    <row r="244433" ht="15" customHeight="1" x14ac:dyDescent="0.25"/>
    <row r="244441" ht="15" customHeight="1" x14ac:dyDescent="0.25"/>
    <row r="244449" ht="15" customHeight="1" x14ac:dyDescent="0.25"/>
    <row r="244457" ht="15" customHeight="1" x14ac:dyDescent="0.25"/>
    <row r="244465" ht="15" customHeight="1" x14ac:dyDescent="0.25"/>
    <row r="244473" ht="15" customHeight="1" x14ac:dyDescent="0.25"/>
    <row r="244481" ht="15" customHeight="1" x14ac:dyDescent="0.25"/>
    <row r="244489" ht="15" customHeight="1" x14ac:dyDescent="0.25"/>
    <row r="244497" ht="15" customHeight="1" x14ac:dyDescent="0.25"/>
    <row r="244505" ht="15" customHeight="1" x14ac:dyDescent="0.25"/>
    <row r="244513" ht="15" customHeight="1" x14ac:dyDescent="0.25"/>
    <row r="244521" ht="15" customHeight="1" x14ac:dyDescent="0.25"/>
    <row r="244529" ht="15" customHeight="1" x14ac:dyDescent="0.25"/>
    <row r="244537" ht="15" customHeight="1" x14ac:dyDescent="0.25"/>
    <row r="244545" ht="15" customHeight="1" x14ac:dyDescent="0.25"/>
    <row r="244553" ht="15" customHeight="1" x14ac:dyDescent="0.25"/>
    <row r="244561" ht="15" customHeight="1" x14ac:dyDescent="0.25"/>
    <row r="244569" ht="15" customHeight="1" x14ac:dyDescent="0.25"/>
    <row r="244577" ht="15" customHeight="1" x14ac:dyDescent="0.25"/>
    <row r="244585" ht="15" customHeight="1" x14ac:dyDescent="0.25"/>
    <row r="244593" ht="15" customHeight="1" x14ac:dyDescent="0.25"/>
    <row r="244601" ht="15" customHeight="1" x14ac:dyDescent="0.25"/>
    <row r="244609" ht="15" customHeight="1" x14ac:dyDescent="0.25"/>
    <row r="244617" ht="15" customHeight="1" x14ac:dyDescent="0.25"/>
    <row r="244625" ht="15" customHeight="1" x14ac:dyDescent="0.25"/>
    <row r="244633" ht="15" customHeight="1" x14ac:dyDescent="0.25"/>
    <row r="244641" ht="15" customHeight="1" x14ac:dyDescent="0.25"/>
    <row r="244649" ht="15" customHeight="1" x14ac:dyDescent="0.25"/>
    <row r="244657" ht="15" customHeight="1" x14ac:dyDescent="0.25"/>
    <row r="244665" ht="15" customHeight="1" x14ac:dyDescent="0.25"/>
    <row r="244673" ht="15" customHeight="1" x14ac:dyDescent="0.25"/>
    <row r="244681" ht="15" customHeight="1" x14ac:dyDescent="0.25"/>
    <row r="244689" ht="15" customHeight="1" x14ac:dyDescent="0.25"/>
    <row r="244697" ht="15" customHeight="1" x14ac:dyDescent="0.25"/>
    <row r="244705" ht="15" customHeight="1" x14ac:dyDescent="0.25"/>
    <row r="244713" ht="15" customHeight="1" x14ac:dyDescent="0.25"/>
    <row r="244721" ht="15" customHeight="1" x14ac:dyDescent="0.25"/>
    <row r="244729" ht="15" customHeight="1" x14ac:dyDescent="0.25"/>
    <row r="244737" ht="15" customHeight="1" x14ac:dyDescent="0.25"/>
    <row r="244745" ht="15" customHeight="1" x14ac:dyDescent="0.25"/>
    <row r="244753" ht="15" customHeight="1" x14ac:dyDescent="0.25"/>
    <row r="244761" ht="15" customHeight="1" x14ac:dyDescent="0.25"/>
    <row r="244769" ht="15" customHeight="1" x14ac:dyDescent="0.25"/>
    <row r="244777" ht="15" customHeight="1" x14ac:dyDescent="0.25"/>
    <row r="244785" ht="15" customHeight="1" x14ac:dyDescent="0.25"/>
    <row r="244793" ht="15" customHeight="1" x14ac:dyDescent="0.25"/>
    <row r="244801" ht="15" customHeight="1" x14ac:dyDescent="0.25"/>
    <row r="244809" ht="15" customHeight="1" x14ac:dyDescent="0.25"/>
    <row r="244817" ht="15" customHeight="1" x14ac:dyDescent="0.25"/>
    <row r="244825" ht="15" customHeight="1" x14ac:dyDescent="0.25"/>
    <row r="244833" ht="15" customHeight="1" x14ac:dyDescent="0.25"/>
    <row r="244841" ht="15" customHeight="1" x14ac:dyDescent="0.25"/>
    <row r="244849" ht="15" customHeight="1" x14ac:dyDescent="0.25"/>
    <row r="244857" ht="15" customHeight="1" x14ac:dyDescent="0.25"/>
    <row r="244865" ht="15" customHeight="1" x14ac:dyDescent="0.25"/>
    <row r="244873" ht="15" customHeight="1" x14ac:dyDescent="0.25"/>
    <row r="244881" ht="15" customHeight="1" x14ac:dyDescent="0.25"/>
    <row r="244889" ht="15" customHeight="1" x14ac:dyDescent="0.25"/>
    <row r="244897" ht="15" customHeight="1" x14ac:dyDescent="0.25"/>
    <row r="244905" ht="15" customHeight="1" x14ac:dyDescent="0.25"/>
    <row r="244913" ht="15" customHeight="1" x14ac:dyDescent="0.25"/>
    <row r="244921" ht="15" customHeight="1" x14ac:dyDescent="0.25"/>
    <row r="244929" ht="15" customHeight="1" x14ac:dyDescent="0.25"/>
    <row r="244937" ht="15" customHeight="1" x14ac:dyDescent="0.25"/>
    <row r="244945" ht="15" customHeight="1" x14ac:dyDescent="0.25"/>
    <row r="244953" ht="15" customHeight="1" x14ac:dyDescent="0.25"/>
    <row r="244961" ht="15" customHeight="1" x14ac:dyDescent="0.25"/>
    <row r="244969" ht="15" customHeight="1" x14ac:dyDescent="0.25"/>
    <row r="244977" ht="15" customHeight="1" x14ac:dyDescent="0.25"/>
    <row r="244985" ht="15" customHeight="1" x14ac:dyDescent="0.25"/>
    <row r="244993" ht="15" customHeight="1" x14ac:dyDescent="0.25"/>
    <row r="245001" ht="15" customHeight="1" x14ac:dyDescent="0.25"/>
    <row r="245009" ht="15" customHeight="1" x14ac:dyDescent="0.25"/>
    <row r="245017" ht="15" customHeight="1" x14ac:dyDescent="0.25"/>
    <row r="245025" ht="15" customHeight="1" x14ac:dyDescent="0.25"/>
    <row r="245033" ht="15" customHeight="1" x14ac:dyDescent="0.25"/>
    <row r="245041" ht="15" customHeight="1" x14ac:dyDescent="0.25"/>
    <row r="245049" ht="15" customHeight="1" x14ac:dyDescent="0.25"/>
    <row r="245057" ht="15" customHeight="1" x14ac:dyDescent="0.25"/>
    <row r="245065" ht="15" customHeight="1" x14ac:dyDescent="0.25"/>
    <row r="245073" ht="15" customHeight="1" x14ac:dyDescent="0.25"/>
    <row r="245081" ht="15" customHeight="1" x14ac:dyDescent="0.25"/>
    <row r="245089" ht="15" customHeight="1" x14ac:dyDescent="0.25"/>
    <row r="245097" ht="15" customHeight="1" x14ac:dyDescent="0.25"/>
    <row r="245105" ht="15" customHeight="1" x14ac:dyDescent="0.25"/>
    <row r="245113" ht="15" customHeight="1" x14ac:dyDescent="0.25"/>
    <row r="245121" ht="15" customHeight="1" x14ac:dyDescent="0.25"/>
    <row r="245129" ht="15" customHeight="1" x14ac:dyDescent="0.25"/>
    <row r="245137" ht="15" customHeight="1" x14ac:dyDescent="0.25"/>
    <row r="245145" ht="15" customHeight="1" x14ac:dyDescent="0.25"/>
    <row r="245153" ht="15" customHeight="1" x14ac:dyDescent="0.25"/>
    <row r="245161" ht="15" customHeight="1" x14ac:dyDescent="0.25"/>
    <row r="245169" ht="15" customHeight="1" x14ac:dyDescent="0.25"/>
    <row r="245177" ht="15" customHeight="1" x14ac:dyDescent="0.25"/>
    <row r="245185" ht="15" customHeight="1" x14ac:dyDescent="0.25"/>
    <row r="245193" ht="15" customHeight="1" x14ac:dyDescent="0.25"/>
    <row r="245201" ht="15" customHeight="1" x14ac:dyDescent="0.25"/>
    <row r="245209" ht="15" customHeight="1" x14ac:dyDescent="0.25"/>
    <row r="245217" ht="15" customHeight="1" x14ac:dyDescent="0.25"/>
    <row r="245225" ht="15" customHeight="1" x14ac:dyDescent="0.25"/>
    <row r="245233" ht="15" customHeight="1" x14ac:dyDescent="0.25"/>
    <row r="245241" ht="15" customHeight="1" x14ac:dyDescent="0.25"/>
    <row r="245249" ht="15" customHeight="1" x14ac:dyDescent="0.25"/>
    <row r="245257" ht="15" customHeight="1" x14ac:dyDescent="0.25"/>
    <row r="245265" ht="15" customHeight="1" x14ac:dyDescent="0.25"/>
    <row r="245273" ht="15" customHeight="1" x14ac:dyDescent="0.25"/>
    <row r="245281" ht="15" customHeight="1" x14ac:dyDescent="0.25"/>
    <row r="245289" ht="15" customHeight="1" x14ac:dyDescent="0.25"/>
    <row r="245297" ht="15" customHeight="1" x14ac:dyDescent="0.25"/>
    <row r="245305" ht="15" customHeight="1" x14ac:dyDescent="0.25"/>
    <row r="245313" ht="15" customHeight="1" x14ac:dyDescent="0.25"/>
    <row r="245321" ht="15" customHeight="1" x14ac:dyDescent="0.25"/>
    <row r="245329" ht="15" customHeight="1" x14ac:dyDescent="0.25"/>
    <row r="245337" ht="15" customHeight="1" x14ac:dyDescent="0.25"/>
    <row r="245345" ht="15" customHeight="1" x14ac:dyDescent="0.25"/>
    <row r="245353" ht="15" customHeight="1" x14ac:dyDescent="0.25"/>
    <row r="245361" ht="15" customHeight="1" x14ac:dyDescent="0.25"/>
    <row r="245369" ht="15" customHeight="1" x14ac:dyDescent="0.25"/>
    <row r="245377" ht="15" customHeight="1" x14ac:dyDescent="0.25"/>
    <row r="245385" ht="15" customHeight="1" x14ac:dyDescent="0.25"/>
    <row r="245393" ht="15" customHeight="1" x14ac:dyDescent="0.25"/>
    <row r="245401" ht="15" customHeight="1" x14ac:dyDescent="0.25"/>
    <row r="245409" ht="15" customHeight="1" x14ac:dyDescent="0.25"/>
    <row r="245417" ht="15" customHeight="1" x14ac:dyDescent="0.25"/>
    <row r="245425" ht="15" customHeight="1" x14ac:dyDescent="0.25"/>
    <row r="245433" ht="15" customHeight="1" x14ac:dyDescent="0.25"/>
    <row r="245441" ht="15" customHeight="1" x14ac:dyDescent="0.25"/>
    <row r="245449" ht="15" customHeight="1" x14ac:dyDescent="0.25"/>
    <row r="245457" ht="15" customHeight="1" x14ac:dyDescent="0.25"/>
    <row r="245465" ht="15" customHeight="1" x14ac:dyDescent="0.25"/>
    <row r="245473" ht="15" customHeight="1" x14ac:dyDescent="0.25"/>
    <row r="245481" ht="15" customHeight="1" x14ac:dyDescent="0.25"/>
    <row r="245489" ht="15" customHeight="1" x14ac:dyDescent="0.25"/>
    <row r="245497" ht="15" customHeight="1" x14ac:dyDescent="0.25"/>
    <row r="245505" ht="15" customHeight="1" x14ac:dyDescent="0.25"/>
    <row r="245513" ht="15" customHeight="1" x14ac:dyDescent="0.25"/>
    <row r="245521" ht="15" customHeight="1" x14ac:dyDescent="0.25"/>
    <row r="245529" ht="15" customHeight="1" x14ac:dyDescent="0.25"/>
    <row r="245537" ht="15" customHeight="1" x14ac:dyDescent="0.25"/>
    <row r="245545" ht="15" customHeight="1" x14ac:dyDescent="0.25"/>
    <row r="245553" ht="15" customHeight="1" x14ac:dyDescent="0.25"/>
    <row r="245561" ht="15" customHeight="1" x14ac:dyDescent="0.25"/>
    <row r="245569" ht="15" customHeight="1" x14ac:dyDescent="0.25"/>
    <row r="245577" ht="15" customHeight="1" x14ac:dyDescent="0.25"/>
    <row r="245585" ht="15" customHeight="1" x14ac:dyDescent="0.25"/>
    <row r="245593" ht="15" customHeight="1" x14ac:dyDescent="0.25"/>
    <row r="245601" ht="15" customHeight="1" x14ac:dyDescent="0.25"/>
    <row r="245609" ht="15" customHeight="1" x14ac:dyDescent="0.25"/>
    <row r="245617" ht="15" customHeight="1" x14ac:dyDescent="0.25"/>
    <row r="245625" ht="15" customHeight="1" x14ac:dyDescent="0.25"/>
    <row r="245633" ht="15" customHeight="1" x14ac:dyDescent="0.25"/>
    <row r="245641" ht="15" customHeight="1" x14ac:dyDescent="0.25"/>
    <row r="245649" ht="15" customHeight="1" x14ac:dyDescent="0.25"/>
    <row r="245657" ht="15" customHeight="1" x14ac:dyDescent="0.25"/>
    <row r="245665" ht="15" customHeight="1" x14ac:dyDescent="0.25"/>
    <row r="245673" ht="15" customHeight="1" x14ac:dyDescent="0.25"/>
    <row r="245681" ht="15" customHeight="1" x14ac:dyDescent="0.25"/>
    <row r="245689" ht="15" customHeight="1" x14ac:dyDescent="0.25"/>
    <row r="245697" ht="15" customHeight="1" x14ac:dyDescent="0.25"/>
    <row r="245705" ht="15" customHeight="1" x14ac:dyDescent="0.25"/>
    <row r="245713" ht="15" customHeight="1" x14ac:dyDescent="0.25"/>
    <row r="245721" ht="15" customHeight="1" x14ac:dyDescent="0.25"/>
    <row r="245729" ht="15" customHeight="1" x14ac:dyDescent="0.25"/>
    <row r="245737" ht="15" customHeight="1" x14ac:dyDescent="0.25"/>
    <row r="245745" ht="15" customHeight="1" x14ac:dyDescent="0.25"/>
    <row r="245753" ht="15" customHeight="1" x14ac:dyDescent="0.25"/>
    <row r="245761" ht="15" customHeight="1" x14ac:dyDescent="0.25"/>
    <row r="245769" ht="15" customHeight="1" x14ac:dyDescent="0.25"/>
    <row r="245777" ht="15" customHeight="1" x14ac:dyDescent="0.25"/>
    <row r="245785" ht="15" customHeight="1" x14ac:dyDescent="0.25"/>
    <row r="245793" ht="15" customHeight="1" x14ac:dyDescent="0.25"/>
    <row r="245801" ht="15" customHeight="1" x14ac:dyDescent="0.25"/>
    <row r="245809" ht="15" customHeight="1" x14ac:dyDescent="0.25"/>
    <row r="245817" ht="15" customHeight="1" x14ac:dyDescent="0.25"/>
    <row r="245825" ht="15" customHeight="1" x14ac:dyDescent="0.25"/>
    <row r="245833" ht="15" customHeight="1" x14ac:dyDescent="0.25"/>
    <row r="245841" ht="15" customHeight="1" x14ac:dyDescent="0.25"/>
    <row r="245849" ht="15" customHeight="1" x14ac:dyDescent="0.25"/>
    <row r="245857" ht="15" customHeight="1" x14ac:dyDescent="0.25"/>
    <row r="245865" ht="15" customHeight="1" x14ac:dyDescent="0.25"/>
    <row r="245873" ht="15" customHeight="1" x14ac:dyDescent="0.25"/>
    <row r="245881" ht="15" customHeight="1" x14ac:dyDescent="0.25"/>
    <row r="245889" ht="15" customHeight="1" x14ac:dyDescent="0.25"/>
    <row r="245897" ht="15" customHeight="1" x14ac:dyDescent="0.25"/>
    <row r="245905" ht="15" customHeight="1" x14ac:dyDescent="0.25"/>
    <row r="245913" ht="15" customHeight="1" x14ac:dyDescent="0.25"/>
    <row r="245921" ht="15" customHeight="1" x14ac:dyDescent="0.25"/>
    <row r="245929" ht="15" customHeight="1" x14ac:dyDescent="0.25"/>
    <row r="245937" ht="15" customHeight="1" x14ac:dyDescent="0.25"/>
    <row r="245945" ht="15" customHeight="1" x14ac:dyDescent="0.25"/>
    <row r="245953" ht="15" customHeight="1" x14ac:dyDescent="0.25"/>
    <row r="245961" ht="15" customHeight="1" x14ac:dyDescent="0.25"/>
    <row r="245969" ht="15" customHeight="1" x14ac:dyDescent="0.25"/>
    <row r="245977" ht="15" customHeight="1" x14ac:dyDescent="0.25"/>
    <row r="245985" ht="15" customHeight="1" x14ac:dyDescent="0.25"/>
    <row r="245993" ht="15" customHeight="1" x14ac:dyDescent="0.25"/>
    <row r="246001" ht="15" customHeight="1" x14ac:dyDescent="0.25"/>
    <row r="246009" ht="15" customHeight="1" x14ac:dyDescent="0.25"/>
    <row r="246017" ht="15" customHeight="1" x14ac:dyDescent="0.25"/>
    <row r="246025" ht="15" customHeight="1" x14ac:dyDescent="0.25"/>
    <row r="246033" ht="15" customHeight="1" x14ac:dyDescent="0.25"/>
    <row r="246041" ht="15" customHeight="1" x14ac:dyDescent="0.25"/>
    <row r="246049" ht="15" customHeight="1" x14ac:dyDescent="0.25"/>
    <row r="246057" ht="15" customHeight="1" x14ac:dyDescent="0.25"/>
    <row r="246065" ht="15" customHeight="1" x14ac:dyDescent="0.25"/>
    <row r="246073" ht="15" customHeight="1" x14ac:dyDescent="0.25"/>
    <row r="246081" ht="15" customHeight="1" x14ac:dyDescent="0.25"/>
    <row r="246089" ht="15" customHeight="1" x14ac:dyDescent="0.25"/>
    <row r="246097" ht="15" customHeight="1" x14ac:dyDescent="0.25"/>
    <row r="246105" ht="15" customHeight="1" x14ac:dyDescent="0.25"/>
    <row r="246113" ht="15" customHeight="1" x14ac:dyDescent="0.25"/>
    <row r="246121" ht="15" customHeight="1" x14ac:dyDescent="0.25"/>
    <row r="246129" ht="15" customHeight="1" x14ac:dyDescent="0.25"/>
    <row r="246137" ht="15" customHeight="1" x14ac:dyDescent="0.25"/>
    <row r="246145" ht="15" customHeight="1" x14ac:dyDescent="0.25"/>
    <row r="246153" ht="15" customHeight="1" x14ac:dyDescent="0.25"/>
    <row r="246161" ht="15" customHeight="1" x14ac:dyDescent="0.25"/>
    <row r="246169" ht="15" customHeight="1" x14ac:dyDescent="0.25"/>
    <row r="246177" ht="15" customHeight="1" x14ac:dyDescent="0.25"/>
    <row r="246185" ht="15" customHeight="1" x14ac:dyDescent="0.25"/>
    <row r="246193" ht="15" customHeight="1" x14ac:dyDescent="0.25"/>
    <row r="246201" ht="15" customHeight="1" x14ac:dyDescent="0.25"/>
    <row r="246209" ht="15" customHeight="1" x14ac:dyDescent="0.25"/>
    <row r="246217" ht="15" customHeight="1" x14ac:dyDescent="0.25"/>
    <row r="246225" ht="15" customHeight="1" x14ac:dyDescent="0.25"/>
    <row r="246233" ht="15" customHeight="1" x14ac:dyDescent="0.25"/>
    <row r="246241" ht="15" customHeight="1" x14ac:dyDescent="0.25"/>
    <row r="246249" ht="15" customHeight="1" x14ac:dyDescent="0.25"/>
    <row r="246257" ht="15" customHeight="1" x14ac:dyDescent="0.25"/>
    <row r="246265" ht="15" customHeight="1" x14ac:dyDescent="0.25"/>
    <row r="246273" ht="15" customHeight="1" x14ac:dyDescent="0.25"/>
    <row r="246281" ht="15" customHeight="1" x14ac:dyDescent="0.25"/>
    <row r="246289" ht="15" customHeight="1" x14ac:dyDescent="0.25"/>
    <row r="246297" ht="15" customHeight="1" x14ac:dyDescent="0.25"/>
    <row r="246305" ht="15" customHeight="1" x14ac:dyDescent="0.25"/>
    <row r="246313" ht="15" customHeight="1" x14ac:dyDescent="0.25"/>
    <row r="246321" ht="15" customHeight="1" x14ac:dyDescent="0.25"/>
    <row r="246329" ht="15" customHeight="1" x14ac:dyDescent="0.25"/>
    <row r="246337" ht="15" customHeight="1" x14ac:dyDescent="0.25"/>
    <row r="246345" ht="15" customHeight="1" x14ac:dyDescent="0.25"/>
    <row r="246353" ht="15" customHeight="1" x14ac:dyDescent="0.25"/>
    <row r="246361" ht="15" customHeight="1" x14ac:dyDescent="0.25"/>
    <row r="246369" ht="15" customHeight="1" x14ac:dyDescent="0.25"/>
    <row r="246377" ht="15" customHeight="1" x14ac:dyDescent="0.25"/>
    <row r="246385" ht="15" customHeight="1" x14ac:dyDescent="0.25"/>
    <row r="246393" ht="15" customHeight="1" x14ac:dyDescent="0.25"/>
    <row r="246401" ht="15" customHeight="1" x14ac:dyDescent="0.25"/>
    <row r="246409" ht="15" customHeight="1" x14ac:dyDescent="0.25"/>
    <row r="246417" ht="15" customHeight="1" x14ac:dyDescent="0.25"/>
    <row r="246425" ht="15" customHeight="1" x14ac:dyDescent="0.25"/>
    <row r="246433" ht="15" customHeight="1" x14ac:dyDescent="0.25"/>
    <row r="246441" ht="15" customHeight="1" x14ac:dyDescent="0.25"/>
    <row r="246449" ht="15" customHeight="1" x14ac:dyDescent="0.25"/>
    <row r="246457" ht="15" customHeight="1" x14ac:dyDescent="0.25"/>
    <row r="246465" ht="15" customHeight="1" x14ac:dyDescent="0.25"/>
    <row r="246473" ht="15" customHeight="1" x14ac:dyDescent="0.25"/>
    <row r="246481" ht="15" customHeight="1" x14ac:dyDescent="0.25"/>
    <row r="246489" ht="15" customHeight="1" x14ac:dyDescent="0.25"/>
    <row r="246497" ht="15" customHeight="1" x14ac:dyDescent="0.25"/>
    <row r="246505" ht="15" customHeight="1" x14ac:dyDescent="0.25"/>
    <row r="246513" ht="15" customHeight="1" x14ac:dyDescent="0.25"/>
    <row r="246521" ht="15" customHeight="1" x14ac:dyDescent="0.25"/>
    <row r="246529" ht="15" customHeight="1" x14ac:dyDescent="0.25"/>
    <row r="246537" ht="15" customHeight="1" x14ac:dyDescent="0.25"/>
    <row r="246545" ht="15" customHeight="1" x14ac:dyDescent="0.25"/>
    <row r="246553" ht="15" customHeight="1" x14ac:dyDescent="0.25"/>
    <row r="246561" ht="15" customHeight="1" x14ac:dyDescent="0.25"/>
    <row r="246569" ht="15" customHeight="1" x14ac:dyDescent="0.25"/>
    <row r="246577" ht="15" customHeight="1" x14ac:dyDescent="0.25"/>
    <row r="246585" ht="15" customHeight="1" x14ac:dyDescent="0.25"/>
    <row r="246593" ht="15" customHeight="1" x14ac:dyDescent="0.25"/>
    <row r="246601" ht="15" customHeight="1" x14ac:dyDescent="0.25"/>
    <row r="246609" ht="15" customHeight="1" x14ac:dyDescent="0.25"/>
    <row r="246617" ht="15" customHeight="1" x14ac:dyDescent="0.25"/>
    <row r="246625" ht="15" customHeight="1" x14ac:dyDescent="0.25"/>
    <row r="246633" ht="15" customHeight="1" x14ac:dyDescent="0.25"/>
    <row r="246641" ht="15" customHeight="1" x14ac:dyDescent="0.25"/>
    <row r="246649" ht="15" customHeight="1" x14ac:dyDescent="0.25"/>
    <row r="246657" ht="15" customHeight="1" x14ac:dyDescent="0.25"/>
    <row r="246665" ht="15" customHeight="1" x14ac:dyDescent="0.25"/>
    <row r="246673" ht="15" customHeight="1" x14ac:dyDescent="0.25"/>
    <row r="246681" ht="15" customHeight="1" x14ac:dyDescent="0.25"/>
    <row r="246689" ht="15" customHeight="1" x14ac:dyDescent="0.25"/>
    <row r="246697" ht="15" customHeight="1" x14ac:dyDescent="0.25"/>
    <row r="246705" ht="15" customHeight="1" x14ac:dyDescent="0.25"/>
    <row r="246713" ht="15" customHeight="1" x14ac:dyDescent="0.25"/>
    <row r="246721" ht="15" customHeight="1" x14ac:dyDescent="0.25"/>
    <row r="246729" ht="15" customHeight="1" x14ac:dyDescent="0.25"/>
    <row r="246737" ht="15" customHeight="1" x14ac:dyDescent="0.25"/>
    <row r="246745" ht="15" customHeight="1" x14ac:dyDescent="0.25"/>
    <row r="246753" ht="15" customHeight="1" x14ac:dyDescent="0.25"/>
    <row r="246761" ht="15" customHeight="1" x14ac:dyDescent="0.25"/>
    <row r="246769" ht="15" customHeight="1" x14ac:dyDescent="0.25"/>
    <row r="246777" ht="15" customHeight="1" x14ac:dyDescent="0.25"/>
    <row r="246785" ht="15" customHeight="1" x14ac:dyDescent="0.25"/>
    <row r="246793" ht="15" customHeight="1" x14ac:dyDescent="0.25"/>
    <row r="246801" ht="15" customHeight="1" x14ac:dyDescent="0.25"/>
    <row r="246809" ht="15" customHeight="1" x14ac:dyDescent="0.25"/>
    <row r="246817" ht="15" customHeight="1" x14ac:dyDescent="0.25"/>
    <row r="246825" ht="15" customHeight="1" x14ac:dyDescent="0.25"/>
    <row r="246833" ht="15" customHeight="1" x14ac:dyDescent="0.25"/>
    <row r="246841" ht="15" customHeight="1" x14ac:dyDescent="0.25"/>
    <row r="246849" ht="15" customHeight="1" x14ac:dyDescent="0.25"/>
    <row r="246857" ht="15" customHeight="1" x14ac:dyDescent="0.25"/>
    <row r="246865" ht="15" customHeight="1" x14ac:dyDescent="0.25"/>
    <row r="246873" ht="15" customHeight="1" x14ac:dyDescent="0.25"/>
    <row r="246881" ht="15" customHeight="1" x14ac:dyDescent="0.25"/>
    <row r="246889" ht="15" customHeight="1" x14ac:dyDescent="0.25"/>
    <row r="246897" ht="15" customHeight="1" x14ac:dyDescent="0.25"/>
    <row r="246905" ht="15" customHeight="1" x14ac:dyDescent="0.25"/>
    <row r="246913" ht="15" customHeight="1" x14ac:dyDescent="0.25"/>
    <row r="246921" ht="15" customHeight="1" x14ac:dyDescent="0.25"/>
    <row r="246929" ht="15" customHeight="1" x14ac:dyDescent="0.25"/>
    <row r="246937" ht="15" customHeight="1" x14ac:dyDescent="0.25"/>
    <row r="246945" ht="15" customHeight="1" x14ac:dyDescent="0.25"/>
    <row r="246953" ht="15" customHeight="1" x14ac:dyDescent="0.25"/>
    <row r="246961" ht="15" customHeight="1" x14ac:dyDescent="0.25"/>
    <row r="246969" ht="15" customHeight="1" x14ac:dyDescent="0.25"/>
    <row r="246977" ht="15" customHeight="1" x14ac:dyDescent="0.25"/>
    <row r="246985" ht="15" customHeight="1" x14ac:dyDescent="0.25"/>
    <row r="246993" ht="15" customHeight="1" x14ac:dyDescent="0.25"/>
    <row r="247001" ht="15" customHeight="1" x14ac:dyDescent="0.25"/>
    <row r="247009" ht="15" customHeight="1" x14ac:dyDescent="0.25"/>
    <row r="247017" ht="15" customHeight="1" x14ac:dyDescent="0.25"/>
    <row r="247025" ht="15" customHeight="1" x14ac:dyDescent="0.25"/>
    <row r="247033" ht="15" customHeight="1" x14ac:dyDescent="0.25"/>
    <row r="247041" ht="15" customHeight="1" x14ac:dyDescent="0.25"/>
    <row r="247049" ht="15" customHeight="1" x14ac:dyDescent="0.25"/>
    <row r="247057" ht="15" customHeight="1" x14ac:dyDescent="0.25"/>
    <row r="247065" ht="15" customHeight="1" x14ac:dyDescent="0.25"/>
    <row r="247073" ht="15" customHeight="1" x14ac:dyDescent="0.25"/>
    <row r="247081" ht="15" customHeight="1" x14ac:dyDescent="0.25"/>
    <row r="247089" ht="15" customHeight="1" x14ac:dyDescent="0.25"/>
    <row r="247097" ht="15" customHeight="1" x14ac:dyDescent="0.25"/>
    <row r="247105" ht="15" customHeight="1" x14ac:dyDescent="0.25"/>
    <row r="247113" ht="15" customHeight="1" x14ac:dyDescent="0.25"/>
    <row r="247121" ht="15" customHeight="1" x14ac:dyDescent="0.25"/>
    <row r="247129" ht="15" customHeight="1" x14ac:dyDescent="0.25"/>
    <row r="247137" ht="15" customHeight="1" x14ac:dyDescent="0.25"/>
    <row r="247145" ht="15" customHeight="1" x14ac:dyDescent="0.25"/>
    <row r="247153" ht="15" customHeight="1" x14ac:dyDescent="0.25"/>
    <row r="247161" ht="15" customHeight="1" x14ac:dyDescent="0.25"/>
    <row r="247169" ht="15" customHeight="1" x14ac:dyDescent="0.25"/>
    <row r="247177" ht="15" customHeight="1" x14ac:dyDescent="0.25"/>
    <row r="247185" ht="15" customHeight="1" x14ac:dyDescent="0.25"/>
    <row r="247193" ht="15" customHeight="1" x14ac:dyDescent="0.25"/>
    <row r="247201" ht="15" customHeight="1" x14ac:dyDescent="0.25"/>
    <row r="247209" ht="15" customHeight="1" x14ac:dyDescent="0.25"/>
    <row r="247217" ht="15" customHeight="1" x14ac:dyDescent="0.25"/>
    <row r="247225" ht="15" customHeight="1" x14ac:dyDescent="0.25"/>
    <row r="247233" ht="15" customHeight="1" x14ac:dyDescent="0.25"/>
    <row r="247241" ht="15" customHeight="1" x14ac:dyDescent="0.25"/>
    <row r="247249" ht="15" customHeight="1" x14ac:dyDescent="0.25"/>
    <row r="247257" ht="15" customHeight="1" x14ac:dyDescent="0.25"/>
    <row r="247265" ht="15" customHeight="1" x14ac:dyDescent="0.25"/>
    <row r="247273" ht="15" customHeight="1" x14ac:dyDescent="0.25"/>
    <row r="247281" ht="15" customHeight="1" x14ac:dyDescent="0.25"/>
    <row r="247289" ht="15" customHeight="1" x14ac:dyDescent="0.25"/>
    <row r="247297" ht="15" customHeight="1" x14ac:dyDescent="0.25"/>
    <row r="247305" ht="15" customHeight="1" x14ac:dyDescent="0.25"/>
    <row r="247313" ht="15" customHeight="1" x14ac:dyDescent="0.25"/>
    <row r="247321" ht="15" customHeight="1" x14ac:dyDescent="0.25"/>
    <row r="247329" ht="15" customHeight="1" x14ac:dyDescent="0.25"/>
    <row r="247337" ht="15" customHeight="1" x14ac:dyDescent="0.25"/>
    <row r="247345" ht="15" customHeight="1" x14ac:dyDescent="0.25"/>
    <row r="247353" ht="15" customHeight="1" x14ac:dyDescent="0.25"/>
    <row r="247361" ht="15" customHeight="1" x14ac:dyDescent="0.25"/>
    <row r="247369" ht="15" customHeight="1" x14ac:dyDescent="0.25"/>
    <row r="247377" ht="15" customHeight="1" x14ac:dyDescent="0.25"/>
    <row r="247385" ht="15" customHeight="1" x14ac:dyDescent="0.25"/>
    <row r="247393" ht="15" customHeight="1" x14ac:dyDescent="0.25"/>
    <row r="247401" ht="15" customHeight="1" x14ac:dyDescent="0.25"/>
    <row r="247409" ht="15" customHeight="1" x14ac:dyDescent="0.25"/>
    <row r="247417" ht="15" customHeight="1" x14ac:dyDescent="0.25"/>
    <row r="247425" ht="15" customHeight="1" x14ac:dyDescent="0.25"/>
    <row r="247433" ht="15" customHeight="1" x14ac:dyDescent="0.25"/>
    <row r="247441" ht="15" customHeight="1" x14ac:dyDescent="0.25"/>
    <row r="247449" ht="15" customHeight="1" x14ac:dyDescent="0.25"/>
    <row r="247457" ht="15" customHeight="1" x14ac:dyDescent="0.25"/>
    <row r="247465" ht="15" customHeight="1" x14ac:dyDescent="0.25"/>
    <row r="247473" ht="15" customHeight="1" x14ac:dyDescent="0.25"/>
    <row r="247481" ht="15" customHeight="1" x14ac:dyDescent="0.25"/>
    <row r="247489" ht="15" customHeight="1" x14ac:dyDescent="0.25"/>
    <row r="247497" ht="15" customHeight="1" x14ac:dyDescent="0.25"/>
    <row r="247505" ht="15" customHeight="1" x14ac:dyDescent="0.25"/>
    <row r="247513" ht="15" customHeight="1" x14ac:dyDescent="0.25"/>
    <row r="247521" ht="15" customHeight="1" x14ac:dyDescent="0.25"/>
    <row r="247529" ht="15" customHeight="1" x14ac:dyDescent="0.25"/>
    <row r="247537" ht="15" customHeight="1" x14ac:dyDescent="0.25"/>
    <row r="247545" ht="15" customHeight="1" x14ac:dyDescent="0.25"/>
    <row r="247553" ht="15" customHeight="1" x14ac:dyDescent="0.25"/>
    <row r="247561" ht="15" customHeight="1" x14ac:dyDescent="0.25"/>
    <row r="247569" ht="15" customHeight="1" x14ac:dyDescent="0.25"/>
    <row r="247577" ht="15" customHeight="1" x14ac:dyDescent="0.25"/>
    <row r="247585" ht="15" customHeight="1" x14ac:dyDescent="0.25"/>
    <row r="247593" ht="15" customHeight="1" x14ac:dyDescent="0.25"/>
    <row r="247601" ht="15" customHeight="1" x14ac:dyDescent="0.25"/>
    <row r="247609" ht="15" customHeight="1" x14ac:dyDescent="0.25"/>
    <row r="247617" ht="15" customHeight="1" x14ac:dyDescent="0.25"/>
    <row r="247625" ht="15" customHeight="1" x14ac:dyDescent="0.25"/>
    <row r="247633" ht="15" customHeight="1" x14ac:dyDescent="0.25"/>
    <row r="247641" ht="15" customHeight="1" x14ac:dyDescent="0.25"/>
    <row r="247649" ht="15" customHeight="1" x14ac:dyDescent="0.25"/>
    <row r="247657" ht="15" customHeight="1" x14ac:dyDescent="0.25"/>
    <row r="247665" ht="15" customHeight="1" x14ac:dyDescent="0.25"/>
    <row r="247673" ht="15" customHeight="1" x14ac:dyDescent="0.25"/>
    <row r="247681" ht="15" customHeight="1" x14ac:dyDescent="0.25"/>
    <row r="247689" ht="15" customHeight="1" x14ac:dyDescent="0.25"/>
    <row r="247697" ht="15" customHeight="1" x14ac:dyDescent="0.25"/>
    <row r="247705" ht="15" customHeight="1" x14ac:dyDescent="0.25"/>
    <row r="247713" ht="15" customHeight="1" x14ac:dyDescent="0.25"/>
    <row r="247721" ht="15" customHeight="1" x14ac:dyDescent="0.25"/>
    <row r="247729" ht="15" customHeight="1" x14ac:dyDescent="0.25"/>
    <row r="247737" ht="15" customHeight="1" x14ac:dyDescent="0.25"/>
    <row r="247745" ht="15" customHeight="1" x14ac:dyDescent="0.25"/>
    <row r="247753" ht="15" customHeight="1" x14ac:dyDescent="0.25"/>
    <row r="247761" ht="15" customHeight="1" x14ac:dyDescent="0.25"/>
    <row r="247769" ht="15" customHeight="1" x14ac:dyDescent="0.25"/>
    <row r="247777" ht="15" customHeight="1" x14ac:dyDescent="0.25"/>
    <row r="247785" ht="15" customHeight="1" x14ac:dyDescent="0.25"/>
    <row r="247793" ht="15" customHeight="1" x14ac:dyDescent="0.25"/>
    <row r="247801" ht="15" customHeight="1" x14ac:dyDescent="0.25"/>
    <row r="247809" ht="15" customHeight="1" x14ac:dyDescent="0.25"/>
    <row r="247817" ht="15" customHeight="1" x14ac:dyDescent="0.25"/>
    <row r="247825" ht="15" customHeight="1" x14ac:dyDescent="0.25"/>
    <row r="247833" ht="15" customHeight="1" x14ac:dyDescent="0.25"/>
    <row r="247841" ht="15" customHeight="1" x14ac:dyDescent="0.25"/>
    <row r="247849" ht="15" customHeight="1" x14ac:dyDescent="0.25"/>
    <row r="247857" ht="15" customHeight="1" x14ac:dyDescent="0.25"/>
    <row r="247865" ht="15" customHeight="1" x14ac:dyDescent="0.25"/>
    <row r="247873" ht="15" customHeight="1" x14ac:dyDescent="0.25"/>
    <row r="247881" ht="15" customHeight="1" x14ac:dyDescent="0.25"/>
    <row r="247889" ht="15" customHeight="1" x14ac:dyDescent="0.25"/>
    <row r="247897" ht="15" customHeight="1" x14ac:dyDescent="0.25"/>
    <row r="247905" ht="15" customHeight="1" x14ac:dyDescent="0.25"/>
    <row r="247913" ht="15" customHeight="1" x14ac:dyDescent="0.25"/>
    <row r="247921" ht="15" customHeight="1" x14ac:dyDescent="0.25"/>
    <row r="247929" ht="15" customHeight="1" x14ac:dyDescent="0.25"/>
    <row r="247937" ht="15" customHeight="1" x14ac:dyDescent="0.25"/>
    <row r="247945" ht="15" customHeight="1" x14ac:dyDescent="0.25"/>
    <row r="247953" ht="15" customHeight="1" x14ac:dyDescent="0.25"/>
    <row r="247961" ht="15" customHeight="1" x14ac:dyDescent="0.25"/>
    <row r="247969" ht="15" customHeight="1" x14ac:dyDescent="0.25"/>
    <row r="247977" ht="15" customHeight="1" x14ac:dyDescent="0.25"/>
    <row r="247985" ht="15" customHeight="1" x14ac:dyDescent="0.25"/>
    <row r="247993" ht="15" customHeight="1" x14ac:dyDescent="0.25"/>
    <row r="248001" ht="15" customHeight="1" x14ac:dyDescent="0.25"/>
    <row r="248009" ht="15" customHeight="1" x14ac:dyDescent="0.25"/>
    <row r="248017" ht="15" customHeight="1" x14ac:dyDescent="0.25"/>
    <row r="248025" ht="15" customHeight="1" x14ac:dyDescent="0.25"/>
    <row r="248033" ht="15" customHeight="1" x14ac:dyDescent="0.25"/>
    <row r="248041" ht="15" customHeight="1" x14ac:dyDescent="0.25"/>
    <row r="248049" ht="15" customHeight="1" x14ac:dyDescent="0.25"/>
    <row r="248057" ht="15" customHeight="1" x14ac:dyDescent="0.25"/>
    <row r="248065" ht="15" customHeight="1" x14ac:dyDescent="0.25"/>
    <row r="248073" ht="15" customHeight="1" x14ac:dyDescent="0.25"/>
    <row r="248081" ht="15" customHeight="1" x14ac:dyDescent="0.25"/>
    <row r="248089" ht="15" customHeight="1" x14ac:dyDescent="0.25"/>
    <row r="248097" ht="15" customHeight="1" x14ac:dyDescent="0.25"/>
    <row r="248105" ht="15" customHeight="1" x14ac:dyDescent="0.25"/>
    <row r="248113" ht="15" customHeight="1" x14ac:dyDescent="0.25"/>
    <row r="248121" ht="15" customHeight="1" x14ac:dyDescent="0.25"/>
    <row r="248129" ht="15" customHeight="1" x14ac:dyDescent="0.25"/>
    <row r="248137" ht="15" customHeight="1" x14ac:dyDescent="0.25"/>
    <row r="248145" ht="15" customHeight="1" x14ac:dyDescent="0.25"/>
    <row r="248153" ht="15" customHeight="1" x14ac:dyDescent="0.25"/>
    <row r="248161" ht="15" customHeight="1" x14ac:dyDescent="0.25"/>
    <row r="248169" ht="15" customHeight="1" x14ac:dyDescent="0.25"/>
    <row r="248177" ht="15" customHeight="1" x14ac:dyDescent="0.25"/>
    <row r="248185" ht="15" customHeight="1" x14ac:dyDescent="0.25"/>
    <row r="248193" ht="15" customHeight="1" x14ac:dyDescent="0.25"/>
    <row r="248201" ht="15" customHeight="1" x14ac:dyDescent="0.25"/>
    <row r="248209" ht="15" customHeight="1" x14ac:dyDescent="0.25"/>
    <row r="248217" ht="15" customHeight="1" x14ac:dyDescent="0.25"/>
    <row r="248225" ht="15" customHeight="1" x14ac:dyDescent="0.25"/>
    <row r="248233" ht="15" customHeight="1" x14ac:dyDescent="0.25"/>
    <row r="248241" ht="15" customHeight="1" x14ac:dyDescent="0.25"/>
    <row r="248249" ht="15" customHeight="1" x14ac:dyDescent="0.25"/>
    <row r="248257" ht="15" customHeight="1" x14ac:dyDescent="0.25"/>
    <row r="248265" ht="15" customHeight="1" x14ac:dyDescent="0.25"/>
    <row r="248273" ht="15" customHeight="1" x14ac:dyDescent="0.25"/>
    <row r="248281" ht="15" customHeight="1" x14ac:dyDescent="0.25"/>
    <row r="248289" ht="15" customHeight="1" x14ac:dyDescent="0.25"/>
    <row r="248297" ht="15" customHeight="1" x14ac:dyDescent="0.25"/>
    <row r="248305" ht="15" customHeight="1" x14ac:dyDescent="0.25"/>
    <row r="248313" ht="15" customHeight="1" x14ac:dyDescent="0.25"/>
    <row r="248321" ht="15" customHeight="1" x14ac:dyDescent="0.25"/>
    <row r="248329" ht="15" customHeight="1" x14ac:dyDescent="0.25"/>
    <row r="248337" ht="15" customHeight="1" x14ac:dyDescent="0.25"/>
    <row r="248345" ht="15" customHeight="1" x14ac:dyDescent="0.25"/>
    <row r="248353" ht="15" customHeight="1" x14ac:dyDescent="0.25"/>
    <row r="248361" ht="15" customHeight="1" x14ac:dyDescent="0.25"/>
    <row r="248369" ht="15" customHeight="1" x14ac:dyDescent="0.25"/>
    <row r="248377" ht="15" customHeight="1" x14ac:dyDescent="0.25"/>
    <row r="248385" ht="15" customHeight="1" x14ac:dyDescent="0.25"/>
    <row r="248393" ht="15" customHeight="1" x14ac:dyDescent="0.25"/>
    <row r="248401" ht="15" customHeight="1" x14ac:dyDescent="0.25"/>
    <row r="248409" ht="15" customHeight="1" x14ac:dyDescent="0.25"/>
    <row r="248417" ht="15" customHeight="1" x14ac:dyDescent="0.25"/>
    <row r="248425" ht="15" customHeight="1" x14ac:dyDescent="0.25"/>
    <row r="248433" ht="15" customHeight="1" x14ac:dyDescent="0.25"/>
    <row r="248441" ht="15" customHeight="1" x14ac:dyDescent="0.25"/>
    <row r="248449" ht="15" customHeight="1" x14ac:dyDescent="0.25"/>
    <row r="248457" ht="15" customHeight="1" x14ac:dyDescent="0.25"/>
    <row r="248465" ht="15" customHeight="1" x14ac:dyDescent="0.25"/>
    <row r="248473" ht="15" customHeight="1" x14ac:dyDescent="0.25"/>
    <row r="248481" ht="15" customHeight="1" x14ac:dyDescent="0.25"/>
    <row r="248489" ht="15" customHeight="1" x14ac:dyDescent="0.25"/>
    <row r="248497" ht="15" customHeight="1" x14ac:dyDescent="0.25"/>
    <row r="248505" ht="15" customHeight="1" x14ac:dyDescent="0.25"/>
    <row r="248513" ht="15" customHeight="1" x14ac:dyDescent="0.25"/>
    <row r="248521" ht="15" customHeight="1" x14ac:dyDescent="0.25"/>
    <row r="248529" ht="15" customHeight="1" x14ac:dyDescent="0.25"/>
    <row r="248537" ht="15" customHeight="1" x14ac:dyDescent="0.25"/>
    <row r="248545" ht="15" customHeight="1" x14ac:dyDescent="0.25"/>
    <row r="248553" ht="15" customHeight="1" x14ac:dyDescent="0.25"/>
    <row r="248561" ht="15" customHeight="1" x14ac:dyDescent="0.25"/>
    <row r="248569" ht="15" customHeight="1" x14ac:dyDescent="0.25"/>
    <row r="248577" ht="15" customHeight="1" x14ac:dyDescent="0.25"/>
    <row r="248585" ht="15" customHeight="1" x14ac:dyDescent="0.25"/>
    <row r="248593" ht="15" customHeight="1" x14ac:dyDescent="0.25"/>
    <row r="248601" ht="15" customHeight="1" x14ac:dyDescent="0.25"/>
    <row r="248609" ht="15" customHeight="1" x14ac:dyDescent="0.25"/>
    <row r="248617" ht="15" customHeight="1" x14ac:dyDescent="0.25"/>
    <row r="248625" ht="15" customHeight="1" x14ac:dyDescent="0.25"/>
    <row r="248633" ht="15" customHeight="1" x14ac:dyDescent="0.25"/>
    <row r="248641" ht="15" customHeight="1" x14ac:dyDescent="0.25"/>
    <row r="248649" ht="15" customHeight="1" x14ac:dyDescent="0.25"/>
    <row r="248657" ht="15" customHeight="1" x14ac:dyDescent="0.25"/>
    <row r="248665" ht="15" customHeight="1" x14ac:dyDescent="0.25"/>
    <row r="248673" ht="15" customHeight="1" x14ac:dyDescent="0.25"/>
    <row r="248681" ht="15" customHeight="1" x14ac:dyDescent="0.25"/>
    <row r="248689" ht="15" customHeight="1" x14ac:dyDescent="0.25"/>
    <row r="248697" ht="15" customHeight="1" x14ac:dyDescent="0.25"/>
    <row r="248705" ht="15" customHeight="1" x14ac:dyDescent="0.25"/>
    <row r="248713" ht="15" customHeight="1" x14ac:dyDescent="0.25"/>
    <row r="248721" ht="15" customHeight="1" x14ac:dyDescent="0.25"/>
    <row r="248729" ht="15" customHeight="1" x14ac:dyDescent="0.25"/>
    <row r="248737" ht="15" customHeight="1" x14ac:dyDescent="0.25"/>
    <row r="248745" ht="15" customHeight="1" x14ac:dyDescent="0.25"/>
    <row r="248753" ht="15" customHeight="1" x14ac:dyDescent="0.25"/>
    <row r="248761" ht="15" customHeight="1" x14ac:dyDescent="0.25"/>
    <row r="248769" ht="15" customHeight="1" x14ac:dyDescent="0.25"/>
    <row r="248777" ht="15" customHeight="1" x14ac:dyDescent="0.25"/>
    <row r="248785" ht="15" customHeight="1" x14ac:dyDescent="0.25"/>
    <row r="248793" ht="15" customHeight="1" x14ac:dyDescent="0.25"/>
    <row r="248801" ht="15" customHeight="1" x14ac:dyDescent="0.25"/>
    <row r="248809" ht="15" customHeight="1" x14ac:dyDescent="0.25"/>
    <row r="248817" ht="15" customHeight="1" x14ac:dyDescent="0.25"/>
    <row r="248825" ht="15" customHeight="1" x14ac:dyDescent="0.25"/>
    <row r="248833" ht="15" customHeight="1" x14ac:dyDescent="0.25"/>
    <row r="248841" ht="15" customHeight="1" x14ac:dyDescent="0.25"/>
    <row r="248849" ht="15" customHeight="1" x14ac:dyDescent="0.25"/>
    <row r="248857" ht="15" customHeight="1" x14ac:dyDescent="0.25"/>
    <row r="248865" ht="15" customHeight="1" x14ac:dyDescent="0.25"/>
    <row r="248873" ht="15" customHeight="1" x14ac:dyDescent="0.25"/>
    <row r="248881" ht="15" customHeight="1" x14ac:dyDescent="0.25"/>
    <row r="248889" ht="15" customHeight="1" x14ac:dyDescent="0.25"/>
    <row r="248897" ht="15" customHeight="1" x14ac:dyDescent="0.25"/>
    <row r="248905" ht="15" customHeight="1" x14ac:dyDescent="0.25"/>
    <row r="248913" ht="15" customHeight="1" x14ac:dyDescent="0.25"/>
    <row r="248921" ht="15" customHeight="1" x14ac:dyDescent="0.25"/>
    <row r="248929" ht="15" customHeight="1" x14ac:dyDescent="0.25"/>
    <row r="248937" ht="15" customHeight="1" x14ac:dyDescent="0.25"/>
    <row r="248945" ht="15" customHeight="1" x14ac:dyDescent="0.25"/>
    <row r="248953" ht="15" customHeight="1" x14ac:dyDescent="0.25"/>
    <row r="248961" ht="15" customHeight="1" x14ac:dyDescent="0.25"/>
    <row r="248969" ht="15" customHeight="1" x14ac:dyDescent="0.25"/>
    <row r="248977" ht="15" customHeight="1" x14ac:dyDescent="0.25"/>
    <row r="248985" ht="15" customHeight="1" x14ac:dyDescent="0.25"/>
    <row r="248993" ht="15" customHeight="1" x14ac:dyDescent="0.25"/>
    <row r="249001" ht="15" customHeight="1" x14ac:dyDescent="0.25"/>
    <row r="249009" ht="15" customHeight="1" x14ac:dyDescent="0.25"/>
    <row r="249017" ht="15" customHeight="1" x14ac:dyDescent="0.25"/>
    <row r="249025" ht="15" customHeight="1" x14ac:dyDescent="0.25"/>
    <row r="249033" ht="15" customHeight="1" x14ac:dyDescent="0.25"/>
    <row r="249041" ht="15" customHeight="1" x14ac:dyDescent="0.25"/>
    <row r="249049" ht="15" customHeight="1" x14ac:dyDescent="0.25"/>
    <row r="249057" ht="15" customHeight="1" x14ac:dyDescent="0.25"/>
    <row r="249065" ht="15" customHeight="1" x14ac:dyDescent="0.25"/>
    <row r="249073" ht="15" customHeight="1" x14ac:dyDescent="0.25"/>
    <row r="249081" ht="15" customHeight="1" x14ac:dyDescent="0.25"/>
    <row r="249089" ht="15" customHeight="1" x14ac:dyDescent="0.25"/>
    <row r="249097" ht="15" customHeight="1" x14ac:dyDescent="0.25"/>
    <row r="249105" ht="15" customHeight="1" x14ac:dyDescent="0.25"/>
    <row r="249113" ht="15" customHeight="1" x14ac:dyDescent="0.25"/>
    <row r="249121" ht="15" customHeight="1" x14ac:dyDescent="0.25"/>
    <row r="249129" ht="15" customHeight="1" x14ac:dyDescent="0.25"/>
    <row r="249137" ht="15" customHeight="1" x14ac:dyDescent="0.25"/>
    <row r="249145" ht="15" customHeight="1" x14ac:dyDescent="0.25"/>
    <row r="249153" ht="15" customHeight="1" x14ac:dyDescent="0.25"/>
    <row r="249161" ht="15" customHeight="1" x14ac:dyDescent="0.25"/>
    <row r="249169" ht="15" customHeight="1" x14ac:dyDescent="0.25"/>
    <row r="249177" ht="15" customHeight="1" x14ac:dyDescent="0.25"/>
    <row r="249185" ht="15" customHeight="1" x14ac:dyDescent="0.25"/>
    <row r="249193" ht="15" customHeight="1" x14ac:dyDescent="0.25"/>
    <row r="249201" ht="15" customHeight="1" x14ac:dyDescent="0.25"/>
    <row r="249209" ht="15" customHeight="1" x14ac:dyDescent="0.25"/>
    <row r="249217" ht="15" customHeight="1" x14ac:dyDescent="0.25"/>
    <row r="249225" ht="15" customHeight="1" x14ac:dyDescent="0.25"/>
    <row r="249233" ht="15" customHeight="1" x14ac:dyDescent="0.25"/>
    <row r="249241" ht="15" customHeight="1" x14ac:dyDescent="0.25"/>
    <row r="249249" ht="15" customHeight="1" x14ac:dyDescent="0.25"/>
    <row r="249257" ht="15" customHeight="1" x14ac:dyDescent="0.25"/>
    <row r="249265" ht="15" customHeight="1" x14ac:dyDescent="0.25"/>
    <row r="249273" ht="15" customHeight="1" x14ac:dyDescent="0.25"/>
    <row r="249281" ht="15" customHeight="1" x14ac:dyDescent="0.25"/>
    <row r="249289" ht="15" customHeight="1" x14ac:dyDescent="0.25"/>
    <row r="249297" ht="15" customHeight="1" x14ac:dyDescent="0.25"/>
    <row r="249305" ht="15" customHeight="1" x14ac:dyDescent="0.25"/>
    <row r="249313" ht="15" customHeight="1" x14ac:dyDescent="0.25"/>
    <row r="249321" ht="15" customHeight="1" x14ac:dyDescent="0.25"/>
    <row r="249329" ht="15" customHeight="1" x14ac:dyDescent="0.25"/>
    <row r="249337" ht="15" customHeight="1" x14ac:dyDescent="0.25"/>
    <row r="249345" ht="15" customHeight="1" x14ac:dyDescent="0.25"/>
    <row r="249353" ht="15" customHeight="1" x14ac:dyDescent="0.25"/>
    <row r="249361" ht="15" customHeight="1" x14ac:dyDescent="0.25"/>
    <row r="249369" ht="15" customHeight="1" x14ac:dyDescent="0.25"/>
    <row r="249377" ht="15" customHeight="1" x14ac:dyDescent="0.25"/>
    <row r="249385" ht="15" customHeight="1" x14ac:dyDescent="0.25"/>
    <row r="249393" ht="15" customHeight="1" x14ac:dyDescent="0.25"/>
    <row r="249401" ht="15" customHeight="1" x14ac:dyDescent="0.25"/>
    <row r="249409" ht="15" customHeight="1" x14ac:dyDescent="0.25"/>
    <row r="249417" ht="15" customHeight="1" x14ac:dyDescent="0.25"/>
    <row r="249425" ht="15" customHeight="1" x14ac:dyDescent="0.25"/>
    <row r="249433" ht="15" customHeight="1" x14ac:dyDescent="0.25"/>
    <row r="249441" ht="15" customHeight="1" x14ac:dyDescent="0.25"/>
    <row r="249449" ht="15" customHeight="1" x14ac:dyDescent="0.25"/>
    <row r="249457" ht="15" customHeight="1" x14ac:dyDescent="0.25"/>
    <row r="249465" ht="15" customHeight="1" x14ac:dyDescent="0.25"/>
    <row r="249473" ht="15" customHeight="1" x14ac:dyDescent="0.25"/>
    <row r="249481" ht="15" customHeight="1" x14ac:dyDescent="0.25"/>
    <row r="249489" ht="15" customHeight="1" x14ac:dyDescent="0.25"/>
    <row r="249497" ht="15" customHeight="1" x14ac:dyDescent="0.25"/>
    <row r="249505" ht="15" customHeight="1" x14ac:dyDescent="0.25"/>
    <row r="249513" ht="15" customHeight="1" x14ac:dyDescent="0.25"/>
    <row r="249521" ht="15" customHeight="1" x14ac:dyDescent="0.25"/>
    <row r="249529" ht="15" customHeight="1" x14ac:dyDescent="0.25"/>
    <row r="249537" ht="15" customHeight="1" x14ac:dyDescent="0.25"/>
    <row r="249545" ht="15" customHeight="1" x14ac:dyDescent="0.25"/>
    <row r="249553" ht="15" customHeight="1" x14ac:dyDescent="0.25"/>
    <row r="249561" ht="15" customHeight="1" x14ac:dyDescent="0.25"/>
    <row r="249569" ht="15" customHeight="1" x14ac:dyDescent="0.25"/>
    <row r="249577" ht="15" customHeight="1" x14ac:dyDescent="0.25"/>
    <row r="249585" ht="15" customHeight="1" x14ac:dyDescent="0.25"/>
    <row r="249593" ht="15" customHeight="1" x14ac:dyDescent="0.25"/>
    <row r="249601" ht="15" customHeight="1" x14ac:dyDescent="0.25"/>
    <row r="249609" ht="15" customHeight="1" x14ac:dyDescent="0.25"/>
    <row r="249617" ht="15" customHeight="1" x14ac:dyDescent="0.25"/>
    <row r="249625" ht="15" customHeight="1" x14ac:dyDescent="0.25"/>
    <row r="249633" ht="15" customHeight="1" x14ac:dyDescent="0.25"/>
    <row r="249641" ht="15" customHeight="1" x14ac:dyDescent="0.25"/>
    <row r="249649" ht="15" customHeight="1" x14ac:dyDescent="0.25"/>
    <row r="249657" ht="15" customHeight="1" x14ac:dyDescent="0.25"/>
    <row r="249665" ht="15" customHeight="1" x14ac:dyDescent="0.25"/>
    <row r="249673" ht="15" customHeight="1" x14ac:dyDescent="0.25"/>
    <row r="249681" ht="15" customHeight="1" x14ac:dyDescent="0.25"/>
    <row r="249689" ht="15" customHeight="1" x14ac:dyDescent="0.25"/>
    <row r="249697" ht="15" customHeight="1" x14ac:dyDescent="0.25"/>
    <row r="249705" ht="15" customHeight="1" x14ac:dyDescent="0.25"/>
    <row r="249713" ht="15" customHeight="1" x14ac:dyDescent="0.25"/>
    <row r="249721" ht="15" customHeight="1" x14ac:dyDescent="0.25"/>
    <row r="249729" ht="15" customHeight="1" x14ac:dyDescent="0.25"/>
    <row r="249737" ht="15" customHeight="1" x14ac:dyDescent="0.25"/>
    <row r="249745" ht="15" customHeight="1" x14ac:dyDescent="0.25"/>
    <row r="249753" ht="15" customHeight="1" x14ac:dyDescent="0.25"/>
    <row r="249761" ht="15" customHeight="1" x14ac:dyDescent="0.25"/>
    <row r="249769" ht="15" customHeight="1" x14ac:dyDescent="0.25"/>
    <row r="249777" ht="15" customHeight="1" x14ac:dyDescent="0.25"/>
    <row r="249785" ht="15" customHeight="1" x14ac:dyDescent="0.25"/>
    <row r="249793" ht="15" customHeight="1" x14ac:dyDescent="0.25"/>
    <row r="249801" ht="15" customHeight="1" x14ac:dyDescent="0.25"/>
    <row r="249809" ht="15" customHeight="1" x14ac:dyDescent="0.25"/>
    <row r="249817" ht="15" customHeight="1" x14ac:dyDescent="0.25"/>
    <row r="249825" ht="15" customHeight="1" x14ac:dyDescent="0.25"/>
    <row r="249833" ht="15" customHeight="1" x14ac:dyDescent="0.25"/>
    <row r="249841" ht="15" customHeight="1" x14ac:dyDescent="0.25"/>
    <row r="249849" ht="15" customHeight="1" x14ac:dyDescent="0.25"/>
    <row r="249857" ht="15" customHeight="1" x14ac:dyDescent="0.25"/>
    <row r="249865" ht="15" customHeight="1" x14ac:dyDescent="0.25"/>
    <row r="249873" ht="15" customHeight="1" x14ac:dyDescent="0.25"/>
    <row r="249881" ht="15" customHeight="1" x14ac:dyDescent="0.25"/>
    <row r="249889" ht="15" customHeight="1" x14ac:dyDescent="0.25"/>
    <row r="249897" ht="15" customHeight="1" x14ac:dyDescent="0.25"/>
    <row r="249905" ht="15" customHeight="1" x14ac:dyDescent="0.25"/>
    <row r="249913" ht="15" customHeight="1" x14ac:dyDescent="0.25"/>
    <row r="249921" ht="15" customHeight="1" x14ac:dyDescent="0.25"/>
    <row r="249929" ht="15" customHeight="1" x14ac:dyDescent="0.25"/>
    <row r="249937" ht="15" customHeight="1" x14ac:dyDescent="0.25"/>
    <row r="249945" ht="15" customHeight="1" x14ac:dyDescent="0.25"/>
    <row r="249953" ht="15" customHeight="1" x14ac:dyDescent="0.25"/>
    <row r="249961" ht="15" customHeight="1" x14ac:dyDescent="0.25"/>
    <row r="249969" ht="15" customHeight="1" x14ac:dyDescent="0.25"/>
    <row r="249977" ht="15" customHeight="1" x14ac:dyDescent="0.25"/>
    <row r="249985" ht="15" customHeight="1" x14ac:dyDescent="0.25"/>
    <row r="249993" ht="15" customHeight="1" x14ac:dyDescent="0.25"/>
    <row r="250001" ht="15" customHeight="1" x14ac:dyDescent="0.25"/>
    <row r="250009" ht="15" customHeight="1" x14ac:dyDescent="0.25"/>
    <row r="250017" ht="15" customHeight="1" x14ac:dyDescent="0.25"/>
    <row r="250025" ht="15" customHeight="1" x14ac:dyDescent="0.25"/>
    <row r="250033" ht="15" customHeight="1" x14ac:dyDescent="0.25"/>
    <row r="250041" ht="15" customHeight="1" x14ac:dyDescent="0.25"/>
    <row r="250049" ht="15" customHeight="1" x14ac:dyDescent="0.25"/>
    <row r="250057" ht="15" customHeight="1" x14ac:dyDescent="0.25"/>
    <row r="250065" ht="15" customHeight="1" x14ac:dyDescent="0.25"/>
    <row r="250073" ht="15" customHeight="1" x14ac:dyDescent="0.25"/>
    <row r="250081" ht="15" customHeight="1" x14ac:dyDescent="0.25"/>
    <row r="250089" ht="15" customHeight="1" x14ac:dyDescent="0.25"/>
    <row r="250097" ht="15" customHeight="1" x14ac:dyDescent="0.25"/>
    <row r="250105" ht="15" customHeight="1" x14ac:dyDescent="0.25"/>
    <row r="250113" ht="15" customHeight="1" x14ac:dyDescent="0.25"/>
    <row r="250121" ht="15" customHeight="1" x14ac:dyDescent="0.25"/>
    <row r="250129" ht="15" customHeight="1" x14ac:dyDescent="0.25"/>
    <row r="250137" ht="15" customHeight="1" x14ac:dyDescent="0.25"/>
    <row r="250145" ht="15" customHeight="1" x14ac:dyDescent="0.25"/>
    <row r="250153" ht="15" customHeight="1" x14ac:dyDescent="0.25"/>
    <row r="250161" ht="15" customHeight="1" x14ac:dyDescent="0.25"/>
    <row r="250169" ht="15" customHeight="1" x14ac:dyDescent="0.25"/>
    <row r="250177" ht="15" customHeight="1" x14ac:dyDescent="0.25"/>
    <row r="250185" ht="15" customHeight="1" x14ac:dyDescent="0.25"/>
    <row r="250193" ht="15" customHeight="1" x14ac:dyDescent="0.25"/>
    <row r="250201" ht="15" customHeight="1" x14ac:dyDescent="0.25"/>
    <row r="250209" ht="15" customHeight="1" x14ac:dyDescent="0.25"/>
    <row r="250217" ht="15" customHeight="1" x14ac:dyDescent="0.25"/>
    <row r="250225" ht="15" customHeight="1" x14ac:dyDescent="0.25"/>
    <row r="250233" ht="15" customHeight="1" x14ac:dyDescent="0.25"/>
    <row r="250241" ht="15" customHeight="1" x14ac:dyDescent="0.25"/>
    <row r="250249" ht="15" customHeight="1" x14ac:dyDescent="0.25"/>
    <row r="250257" ht="15" customHeight="1" x14ac:dyDescent="0.25"/>
    <row r="250265" ht="15" customHeight="1" x14ac:dyDescent="0.25"/>
    <row r="250273" ht="15" customHeight="1" x14ac:dyDescent="0.25"/>
    <row r="250281" ht="15" customHeight="1" x14ac:dyDescent="0.25"/>
    <row r="250289" ht="15" customHeight="1" x14ac:dyDescent="0.25"/>
    <row r="250297" ht="15" customHeight="1" x14ac:dyDescent="0.25"/>
    <row r="250305" ht="15" customHeight="1" x14ac:dyDescent="0.25"/>
    <row r="250313" ht="15" customHeight="1" x14ac:dyDescent="0.25"/>
    <row r="250321" ht="15" customHeight="1" x14ac:dyDescent="0.25"/>
    <row r="250329" ht="15" customHeight="1" x14ac:dyDescent="0.25"/>
    <row r="250337" ht="15" customHeight="1" x14ac:dyDescent="0.25"/>
    <row r="250345" ht="15" customHeight="1" x14ac:dyDescent="0.25"/>
    <row r="250353" ht="15" customHeight="1" x14ac:dyDescent="0.25"/>
    <row r="250361" ht="15" customHeight="1" x14ac:dyDescent="0.25"/>
    <row r="250369" ht="15" customHeight="1" x14ac:dyDescent="0.25"/>
    <row r="250377" ht="15" customHeight="1" x14ac:dyDescent="0.25"/>
    <row r="250385" ht="15" customHeight="1" x14ac:dyDescent="0.25"/>
    <row r="250393" ht="15" customHeight="1" x14ac:dyDescent="0.25"/>
    <row r="250401" ht="15" customHeight="1" x14ac:dyDescent="0.25"/>
    <row r="250409" ht="15" customHeight="1" x14ac:dyDescent="0.25"/>
    <row r="250417" ht="15" customHeight="1" x14ac:dyDescent="0.25"/>
    <row r="250425" ht="15" customHeight="1" x14ac:dyDescent="0.25"/>
    <row r="250433" ht="15" customHeight="1" x14ac:dyDescent="0.25"/>
    <row r="250441" ht="15" customHeight="1" x14ac:dyDescent="0.25"/>
    <row r="250449" ht="15" customHeight="1" x14ac:dyDescent="0.25"/>
    <row r="250457" ht="15" customHeight="1" x14ac:dyDescent="0.25"/>
    <row r="250465" ht="15" customHeight="1" x14ac:dyDescent="0.25"/>
    <row r="250473" ht="15" customHeight="1" x14ac:dyDescent="0.25"/>
    <row r="250481" ht="15" customHeight="1" x14ac:dyDescent="0.25"/>
    <row r="250489" ht="15" customHeight="1" x14ac:dyDescent="0.25"/>
    <row r="250497" ht="15" customHeight="1" x14ac:dyDescent="0.25"/>
    <row r="250505" ht="15" customHeight="1" x14ac:dyDescent="0.25"/>
    <row r="250513" ht="15" customHeight="1" x14ac:dyDescent="0.25"/>
    <row r="250521" ht="15" customHeight="1" x14ac:dyDescent="0.25"/>
    <row r="250529" ht="15" customHeight="1" x14ac:dyDescent="0.25"/>
    <row r="250537" ht="15" customHeight="1" x14ac:dyDescent="0.25"/>
    <row r="250545" ht="15" customHeight="1" x14ac:dyDescent="0.25"/>
    <row r="250553" ht="15" customHeight="1" x14ac:dyDescent="0.25"/>
    <row r="250561" ht="15" customHeight="1" x14ac:dyDescent="0.25"/>
    <row r="250569" ht="15" customHeight="1" x14ac:dyDescent="0.25"/>
    <row r="250577" ht="15" customHeight="1" x14ac:dyDescent="0.25"/>
    <row r="250585" ht="15" customHeight="1" x14ac:dyDescent="0.25"/>
    <row r="250593" ht="15" customHeight="1" x14ac:dyDescent="0.25"/>
    <row r="250601" ht="15" customHeight="1" x14ac:dyDescent="0.25"/>
    <row r="250609" ht="15" customHeight="1" x14ac:dyDescent="0.25"/>
    <row r="250617" ht="15" customHeight="1" x14ac:dyDescent="0.25"/>
    <row r="250625" ht="15" customHeight="1" x14ac:dyDescent="0.25"/>
    <row r="250633" ht="15" customHeight="1" x14ac:dyDescent="0.25"/>
    <row r="250641" ht="15" customHeight="1" x14ac:dyDescent="0.25"/>
    <row r="250649" ht="15" customHeight="1" x14ac:dyDescent="0.25"/>
    <row r="250657" ht="15" customHeight="1" x14ac:dyDescent="0.25"/>
    <row r="250665" ht="15" customHeight="1" x14ac:dyDescent="0.25"/>
    <row r="250673" ht="15" customHeight="1" x14ac:dyDescent="0.25"/>
    <row r="250681" ht="15" customHeight="1" x14ac:dyDescent="0.25"/>
    <row r="250689" ht="15" customHeight="1" x14ac:dyDescent="0.25"/>
    <row r="250697" ht="15" customHeight="1" x14ac:dyDescent="0.25"/>
    <row r="250705" ht="15" customHeight="1" x14ac:dyDescent="0.25"/>
    <row r="250713" ht="15" customHeight="1" x14ac:dyDescent="0.25"/>
    <row r="250721" ht="15" customHeight="1" x14ac:dyDescent="0.25"/>
    <row r="250729" ht="15" customHeight="1" x14ac:dyDescent="0.25"/>
    <row r="250737" ht="15" customHeight="1" x14ac:dyDescent="0.25"/>
    <row r="250745" ht="15" customHeight="1" x14ac:dyDescent="0.25"/>
    <row r="250753" ht="15" customHeight="1" x14ac:dyDescent="0.25"/>
    <row r="250761" ht="15" customHeight="1" x14ac:dyDescent="0.25"/>
    <row r="250769" ht="15" customHeight="1" x14ac:dyDescent="0.25"/>
    <row r="250777" ht="15" customHeight="1" x14ac:dyDescent="0.25"/>
    <row r="250785" ht="15" customHeight="1" x14ac:dyDescent="0.25"/>
    <row r="250793" ht="15" customHeight="1" x14ac:dyDescent="0.25"/>
    <row r="250801" ht="15" customHeight="1" x14ac:dyDescent="0.25"/>
    <row r="250809" ht="15" customHeight="1" x14ac:dyDescent="0.25"/>
    <row r="250817" ht="15" customHeight="1" x14ac:dyDescent="0.25"/>
    <row r="250825" ht="15" customHeight="1" x14ac:dyDescent="0.25"/>
    <row r="250833" ht="15" customHeight="1" x14ac:dyDescent="0.25"/>
    <row r="250841" ht="15" customHeight="1" x14ac:dyDescent="0.25"/>
    <row r="250849" ht="15" customHeight="1" x14ac:dyDescent="0.25"/>
    <row r="250857" ht="15" customHeight="1" x14ac:dyDescent="0.25"/>
    <row r="250865" ht="15" customHeight="1" x14ac:dyDescent="0.25"/>
    <row r="250873" ht="15" customHeight="1" x14ac:dyDescent="0.25"/>
    <row r="250881" ht="15" customHeight="1" x14ac:dyDescent="0.25"/>
    <row r="250889" ht="15" customHeight="1" x14ac:dyDescent="0.25"/>
    <row r="250897" ht="15" customHeight="1" x14ac:dyDescent="0.25"/>
    <row r="250905" ht="15" customHeight="1" x14ac:dyDescent="0.25"/>
    <row r="250913" ht="15" customHeight="1" x14ac:dyDescent="0.25"/>
    <row r="250921" ht="15" customHeight="1" x14ac:dyDescent="0.25"/>
    <row r="250929" ht="15" customHeight="1" x14ac:dyDescent="0.25"/>
    <row r="250937" ht="15" customHeight="1" x14ac:dyDescent="0.25"/>
    <row r="250945" ht="15" customHeight="1" x14ac:dyDescent="0.25"/>
    <row r="250953" ht="15" customHeight="1" x14ac:dyDescent="0.25"/>
    <row r="250961" ht="15" customHeight="1" x14ac:dyDescent="0.25"/>
    <row r="250969" ht="15" customHeight="1" x14ac:dyDescent="0.25"/>
    <row r="250977" ht="15" customHeight="1" x14ac:dyDescent="0.25"/>
    <row r="250985" ht="15" customHeight="1" x14ac:dyDescent="0.25"/>
    <row r="250993" ht="15" customHeight="1" x14ac:dyDescent="0.25"/>
    <row r="251001" ht="15" customHeight="1" x14ac:dyDescent="0.25"/>
    <row r="251009" ht="15" customHeight="1" x14ac:dyDescent="0.25"/>
    <row r="251017" ht="15" customHeight="1" x14ac:dyDescent="0.25"/>
    <row r="251025" ht="15" customHeight="1" x14ac:dyDescent="0.25"/>
    <row r="251033" ht="15" customHeight="1" x14ac:dyDescent="0.25"/>
    <row r="251041" ht="15" customHeight="1" x14ac:dyDescent="0.25"/>
    <row r="251049" ht="15" customHeight="1" x14ac:dyDescent="0.25"/>
    <row r="251057" ht="15" customHeight="1" x14ac:dyDescent="0.25"/>
    <row r="251065" ht="15" customHeight="1" x14ac:dyDescent="0.25"/>
    <row r="251073" ht="15" customHeight="1" x14ac:dyDescent="0.25"/>
    <row r="251081" ht="15" customHeight="1" x14ac:dyDescent="0.25"/>
    <row r="251089" ht="15" customHeight="1" x14ac:dyDescent="0.25"/>
    <row r="251097" ht="15" customHeight="1" x14ac:dyDescent="0.25"/>
    <row r="251105" ht="15" customHeight="1" x14ac:dyDescent="0.25"/>
    <row r="251113" ht="15" customHeight="1" x14ac:dyDescent="0.25"/>
    <row r="251121" ht="15" customHeight="1" x14ac:dyDescent="0.25"/>
    <row r="251129" ht="15" customHeight="1" x14ac:dyDescent="0.25"/>
    <row r="251137" ht="15" customHeight="1" x14ac:dyDescent="0.25"/>
    <row r="251145" ht="15" customHeight="1" x14ac:dyDescent="0.25"/>
    <row r="251153" ht="15" customHeight="1" x14ac:dyDescent="0.25"/>
    <row r="251161" ht="15" customHeight="1" x14ac:dyDescent="0.25"/>
    <row r="251169" ht="15" customHeight="1" x14ac:dyDescent="0.25"/>
    <row r="251177" ht="15" customHeight="1" x14ac:dyDescent="0.25"/>
    <row r="251185" ht="15" customHeight="1" x14ac:dyDescent="0.25"/>
    <row r="251193" ht="15" customHeight="1" x14ac:dyDescent="0.25"/>
    <row r="251201" ht="15" customHeight="1" x14ac:dyDescent="0.25"/>
    <row r="251209" ht="15" customHeight="1" x14ac:dyDescent="0.25"/>
    <row r="251217" ht="15" customHeight="1" x14ac:dyDescent="0.25"/>
    <row r="251225" ht="15" customHeight="1" x14ac:dyDescent="0.25"/>
    <row r="251233" ht="15" customHeight="1" x14ac:dyDescent="0.25"/>
    <row r="251241" ht="15" customHeight="1" x14ac:dyDescent="0.25"/>
    <row r="251249" ht="15" customHeight="1" x14ac:dyDescent="0.25"/>
    <row r="251257" ht="15" customHeight="1" x14ac:dyDescent="0.25"/>
    <row r="251265" ht="15" customHeight="1" x14ac:dyDescent="0.25"/>
    <row r="251273" ht="15" customHeight="1" x14ac:dyDescent="0.25"/>
    <row r="251281" ht="15" customHeight="1" x14ac:dyDescent="0.25"/>
    <row r="251289" ht="15" customHeight="1" x14ac:dyDescent="0.25"/>
    <row r="251297" ht="15" customHeight="1" x14ac:dyDescent="0.25"/>
    <row r="251305" ht="15" customHeight="1" x14ac:dyDescent="0.25"/>
    <row r="251313" ht="15" customHeight="1" x14ac:dyDescent="0.25"/>
    <row r="251321" ht="15" customHeight="1" x14ac:dyDescent="0.25"/>
    <row r="251329" ht="15" customHeight="1" x14ac:dyDescent="0.25"/>
    <row r="251337" ht="15" customHeight="1" x14ac:dyDescent="0.25"/>
    <row r="251345" ht="15" customHeight="1" x14ac:dyDescent="0.25"/>
    <row r="251353" ht="15" customHeight="1" x14ac:dyDescent="0.25"/>
    <row r="251361" ht="15" customHeight="1" x14ac:dyDescent="0.25"/>
    <row r="251369" ht="15" customHeight="1" x14ac:dyDescent="0.25"/>
    <row r="251377" ht="15" customHeight="1" x14ac:dyDescent="0.25"/>
    <row r="251385" ht="15" customHeight="1" x14ac:dyDescent="0.25"/>
    <row r="251393" ht="15" customHeight="1" x14ac:dyDescent="0.25"/>
    <row r="251401" ht="15" customHeight="1" x14ac:dyDescent="0.25"/>
    <row r="251409" ht="15" customHeight="1" x14ac:dyDescent="0.25"/>
    <row r="251417" ht="15" customHeight="1" x14ac:dyDescent="0.25"/>
    <row r="251425" ht="15" customHeight="1" x14ac:dyDescent="0.25"/>
    <row r="251433" ht="15" customHeight="1" x14ac:dyDescent="0.25"/>
    <row r="251441" ht="15" customHeight="1" x14ac:dyDescent="0.25"/>
    <row r="251449" ht="15" customHeight="1" x14ac:dyDescent="0.25"/>
    <row r="251457" ht="15" customHeight="1" x14ac:dyDescent="0.25"/>
    <row r="251465" ht="15" customHeight="1" x14ac:dyDescent="0.25"/>
    <row r="251473" ht="15" customHeight="1" x14ac:dyDescent="0.25"/>
    <row r="251481" ht="15" customHeight="1" x14ac:dyDescent="0.25"/>
    <row r="251489" ht="15" customHeight="1" x14ac:dyDescent="0.25"/>
    <row r="251497" ht="15" customHeight="1" x14ac:dyDescent="0.25"/>
    <row r="251505" ht="15" customHeight="1" x14ac:dyDescent="0.25"/>
    <row r="251513" ht="15" customHeight="1" x14ac:dyDescent="0.25"/>
    <row r="251521" ht="15" customHeight="1" x14ac:dyDescent="0.25"/>
    <row r="251529" ht="15" customHeight="1" x14ac:dyDescent="0.25"/>
    <row r="251537" ht="15" customHeight="1" x14ac:dyDescent="0.25"/>
    <row r="251545" ht="15" customHeight="1" x14ac:dyDescent="0.25"/>
    <row r="251553" ht="15" customHeight="1" x14ac:dyDescent="0.25"/>
    <row r="251561" ht="15" customHeight="1" x14ac:dyDescent="0.25"/>
    <row r="251569" ht="15" customHeight="1" x14ac:dyDescent="0.25"/>
    <row r="251577" ht="15" customHeight="1" x14ac:dyDescent="0.25"/>
    <row r="251585" ht="15" customHeight="1" x14ac:dyDescent="0.25"/>
    <row r="251593" ht="15" customHeight="1" x14ac:dyDescent="0.25"/>
    <row r="251601" ht="15" customHeight="1" x14ac:dyDescent="0.25"/>
    <row r="251609" ht="15" customHeight="1" x14ac:dyDescent="0.25"/>
    <row r="251617" ht="15" customHeight="1" x14ac:dyDescent="0.25"/>
    <row r="251625" ht="15" customHeight="1" x14ac:dyDescent="0.25"/>
    <row r="251633" ht="15" customHeight="1" x14ac:dyDescent="0.25"/>
    <row r="251641" ht="15" customHeight="1" x14ac:dyDescent="0.25"/>
    <row r="251649" ht="15" customHeight="1" x14ac:dyDescent="0.25"/>
    <row r="251657" ht="15" customHeight="1" x14ac:dyDescent="0.25"/>
    <row r="251665" ht="15" customHeight="1" x14ac:dyDescent="0.25"/>
    <row r="251673" ht="15" customHeight="1" x14ac:dyDescent="0.25"/>
    <row r="251681" ht="15" customHeight="1" x14ac:dyDescent="0.25"/>
    <row r="251689" ht="15" customHeight="1" x14ac:dyDescent="0.25"/>
    <row r="251697" ht="15" customHeight="1" x14ac:dyDescent="0.25"/>
    <row r="251705" ht="15" customHeight="1" x14ac:dyDescent="0.25"/>
    <row r="251713" ht="15" customHeight="1" x14ac:dyDescent="0.25"/>
    <row r="251721" ht="15" customHeight="1" x14ac:dyDescent="0.25"/>
    <row r="251729" ht="15" customHeight="1" x14ac:dyDescent="0.25"/>
    <row r="251737" ht="15" customHeight="1" x14ac:dyDescent="0.25"/>
    <row r="251745" ht="15" customHeight="1" x14ac:dyDescent="0.25"/>
    <row r="251753" ht="15" customHeight="1" x14ac:dyDescent="0.25"/>
    <row r="251761" ht="15" customHeight="1" x14ac:dyDescent="0.25"/>
    <row r="251769" ht="15" customHeight="1" x14ac:dyDescent="0.25"/>
    <row r="251777" ht="15" customHeight="1" x14ac:dyDescent="0.25"/>
    <row r="251785" ht="15" customHeight="1" x14ac:dyDescent="0.25"/>
    <row r="251793" ht="15" customHeight="1" x14ac:dyDescent="0.25"/>
    <row r="251801" ht="15" customHeight="1" x14ac:dyDescent="0.25"/>
    <row r="251809" ht="15" customHeight="1" x14ac:dyDescent="0.25"/>
    <row r="251817" ht="15" customHeight="1" x14ac:dyDescent="0.25"/>
    <row r="251825" ht="15" customHeight="1" x14ac:dyDescent="0.25"/>
    <row r="251833" ht="15" customHeight="1" x14ac:dyDescent="0.25"/>
    <row r="251841" ht="15" customHeight="1" x14ac:dyDescent="0.25"/>
    <row r="251849" ht="15" customHeight="1" x14ac:dyDescent="0.25"/>
    <row r="251857" ht="15" customHeight="1" x14ac:dyDescent="0.25"/>
    <row r="251865" ht="15" customHeight="1" x14ac:dyDescent="0.25"/>
    <row r="251873" ht="15" customHeight="1" x14ac:dyDescent="0.25"/>
    <row r="251881" ht="15" customHeight="1" x14ac:dyDescent="0.25"/>
    <row r="251889" ht="15" customHeight="1" x14ac:dyDescent="0.25"/>
    <row r="251897" ht="15" customHeight="1" x14ac:dyDescent="0.25"/>
    <row r="251905" ht="15" customHeight="1" x14ac:dyDescent="0.25"/>
    <row r="251913" ht="15" customHeight="1" x14ac:dyDescent="0.25"/>
    <row r="251921" ht="15" customHeight="1" x14ac:dyDescent="0.25"/>
    <row r="251929" ht="15" customHeight="1" x14ac:dyDescent="0.25"/>
    <row r="251937" ht="15" customHeight="1" x14ac:dyDescent="0.25"/>
    <row r="251945" ht="15" customHeight="1" x14ac:dyDescent="0.25"/>
    <row r="251953" ht="15" customHeight="1" x14ac:dyDescent="0.25"/>
    <row r="251961" ht="15" customHeight="1" x14ac:dyDescent="0.25"/>
    <row r="251969" ht="15" customHeight="1" x14ac:dyDescent="0.25"/>
    <row r="251977" ht="15" customHeight="1" x14ac:dyDescent="0.25"/>
    <row r="251985" ht="15" customHeight="1" x14ac:dyDescent="0.25"/>
    <row r="251993" ht="15" customHeight="1" x14ac:dyDescent="0.25"/>
    <row r="252001" ht="15" customHeight="1" x14ac:dyDescent="0.25"/>
    <row r="252009" ht="15" customHeight="1" x14ac:dyDescent="0.25"/>
    <row r="252017" ht="15" customHeight="1" x14ac:dyDescent="0.25"/>
    <row r="252025" ht="15" customHeight="1" x14ac:dyDescent="0.25"/>
    <row r="252033" ht="15" customHeight="1" x14ac:dyDescent="0.25"/>
    <row r="252041" ht="15" customHeight="1" x14ac:dyDescent="0.25"/>
    <row r="252049" ht="15" customHeight="1" x14ac:dyDescent="0.25"/>
    <row r="252057" ht="15" customHeight="1" x14ac:dyDescent="0.25"/>
    <row r="252065" ht="15" customHeight="1" x14ac:dyDescent="0.25"/>
    <row r="252073" ht="15" customHeight="1" x14ac:dyDescent="0.25"/>
    <row r="252081" ht="15" customHeight="1" x14ac:dyDescent="0.25"/>
    <row r="252089" ht="15" customHeight="1" x14ac:dyDescent="0.25"/>
    <row r="252097" ht="15" customHeight="1" x14ac:dyDescent="0.25"/>
    <row r="252105" ht="15" customHeight="1" x14ac:dyDescent="0.25"/>
    <row r="252113" ht="15" customHeight="1" x14ac:dyDescent="0.25"/>
    <row r="252121" ht="15" customHeight="1" x14ac:dyDescent="0.25"/>
    <row r="252129" ht="15" customHeight="1" x14ac:dyDescent="0.25"/>
    <row r="252137" ht="15" customHeight="1" x14ac:dyDescent="0.25"/>
    <row r="252145" ht="15" customHeight="1" x14ac:dyDescent="0.25"/>
    <row r="252153" ht="15" customHeight="1" x14ac:dyDescent="0.25"/>
    <row r="252161" ht="15" customHeight="1" x14ac:dyDescent="0.25"/>
    <row r="252169" ht="15" customHeight="1" x14ac:dyDescent="0.25"/>
    <row r="252177" ht="15" customHeight="1" x14ac:dyDescent="0.25"/>
    <row r="252185" ht="15" customHeight="1" x14ac:dyDescent="0.25"/>
    <row r="252193" ht="15" customHeight="1" x14ac:dyDescent="0.25"/>
    <row r="252201" ht="15" customHeight="1" x14ac:dyDescent="0.25"/>
    <row r="252209" ht="15" customHeight="1" x14ac:dyDescent="0.25"/>
    <row r="252217" ht="15" customHeight="1" x14ac:dyDescent="0.25"/>
    <row r="252225" ht="15" customHeight="1" x14ac:dyDescent="0.25"/>
    <row r="252233" ht="15" customHeight="1" x14ac:dyDescent="0.25"/>
    <row r="252241" ht="15" customHeight="1" x14ac:dyDescent="0.25"/>
    <row r="252249" ht="15" customHeight="1" x14ac:dyDescent="0.25"/>
    <row r="252257" ht="15" customHeight="1" x14ac:dyDescent="0.25"/>
    <row r="252265" ht="15" customHeight="1" x14ac:dyDescent="0.25"/>
    <row r="252273" ht="15" customHeight="1" x14ac:dyDescent="0.25"/>
    <row r="252281" ht="15" customHeight="1" x14ac:dyDescent="0.25"/>
    <row r="252289" ht="15" customHeight="1" x14ac:dyDescent="0.25"/>
    <row r="252297" ht="15" customHeight="1" x14ac:dyDescent="0.25"/>
    <row r="252305" ht="15" customHeight="1" x14ac:dyDescent="0.25"/>
    <row r="252313" ht="15" customHeight="1" x14ac:dyDescent="0.25"/>
    <row r="252321" ht="15" customHeight="1" x14ac:dyDescent="0.25"/>
    <row r="252329" ht="15" customHeight="1" x14ac:dyDescent="0.25"/>
    <row r="252337" ht="15" customHeight="1" x14ac:dyDescent="0.25"/>
    <row r="252345" ht="15" customHeight="1" x14ac:dyDescent="0.25"/>
    <row r="252353" ht="15" customHeight="1" x14ac:dyDescent="0.25"/>
    <row r="252361" ht="15" customHeight="1" x14ac:dyDescent="0.25"/>
    <row r="252369" ht="15" customHeight="1" x14ac:dyDescent="0.25"/>
    <row r="252377" ht="15" customHeight="1" x14ac:dyDescent="0.25"/>
    <row r="252385" ht="15" customHeight="1" x14ac:dyDescent="0.25"/>
    <row r="252393" ht="15" customHeight="1" x14ac:dyDescent="0.25"/>
    <row r="252401" ht="15" customHeight="1" x14ac:dyDescent="0.25"/>
    <row r="252409" ht="15" customHeight="1" x14ac:dyDescent="0.25"/>
    <row r="252417" ht="15" customHeight="1" x14ac:dyDescent="0.25"/>
    <row r="252425" ht="15" customHeight="1" x14ac:dyDescent="0.25"/>
    <row r="252433" ht="15" customHeight="1" x14ac:dyDescent="0.25"/>
    <row r="252441" ht="15" customHeight="1" x14ac:dyDescent="0.25"/>
    <row r="252449" ht="15" customHeight="1" x14ac:dyDescent="0.25"/>
    <row r="252457" ht="15" customHeight="1" x14ac:dyDescent="0.25"/>
    <row r="252465" ht="15" customHeight="1" x14ac:dyDescent="0.25"/>
    <row r="252473" ht="15" customHeight="1" x14ac:dyDescent="0.25"/>
    <row r="252481" ht="15" customHeight="1" x14ac:dyDescent="0.25"/>
    <row r="252489" ht="15" customHeight="1" x14ac:dyDescent="0.25"/>
    <row r="252497" ht="15" customHeight="1" x14ac:dyDescent="0.25"/>
    <row r="252505" ht="15" customHeight="1" x14ac:dyDescent="0.25"/>
    <row r="252513" ht="15" customHeight="1" x14ac:dyDescent="0.25"/>
    <row r="252521" ht="15" customHeight="1" x14ac:dyDescent="0.25"/>
    <row r="252529" ht="15" customHeight="1" x14ac:dyDescent="0.25"/>
    <row r="252537" ht="15" customHeight="1" x14ac:dyDescent="0.25"/>
    <row r="252545" ht="15" customHeight="1" x14ac:dyDescent="0.25"/>
    <row r="252553" ht="15" customHeight="1" x14ac:dyDescent="0.25"/>
    <row r="252561" ht="15" customHeight="1" x14ac:dyDescent="0.25"/>
    <row r="252569" ht="15" customHeight="1" x14ac:dyDescent="0.25"/>
    <row r="252577" ht="15" customHeight="1" x14ac:dyDescent="0.25"/>
    <row r="252585" ht="15" customHeight="1" x14ac:dyDescent="0.25"/>
    <row r="252593" ht="15" customHeight="1" x14ac:dyDescent="0.25"/>
    <row r="252601" ht="15" customHeight="1" x14ac:dyDescent="0.25"/>
    <row r="252609" ht="15" customHeight="1" x14ac:dyDescent="0.25"/>
    <row r="252617" ht="15" customHeight="1" x14ac:dyDescent="0.25"/>
    <row r="252625" ht="15" customHeight="1" x14ac:dyDescent="0.25"/>
    <row r="252633" ht="15" customHeight="1" x14ac:dyDescent="0.25"/>
    <row r="252641" ht="15" customHeight="1" x14ac:dyDescent="0.25"/>
    <row r="252649" ht="15" customHeight="1" x14ac:dyDescent="0.25"/>
    <row r="252657" ht="15" customHeight="1" x14ac:dyDescent="0.25"/>
    <row r="252665" ht="15" customHeight="1" x14ac:dyDescent="0.25"/>
    <row r="252673" ht="15" customHeight="1" x14ac:dyDescent="0.25"/>
    <row r="252681" ht="15" customHeight="1" x14ac:dyDescent="0.25"/>
    <row r="252689" ht="15" customHeight="1" x14ac:dyDescent="0.25"/>
    <row r="252697" ht="15" customHeight="1" x14ac:dyDescent="0.25"/>
    <row r="252705" ht="15" customHeight="1" x14ac:dyDescent="0.25"/>
    <row r="252713" ht="15" customHeight="1" x14ac:dyDescent="0.25"/>
    <row r="252721" ht="15" customHeight="1" x14ac:dyDescent="0.25"/>
    <row r="252729" ht="15" customHeight="1" x14ac:dyDescent="0.25"/>
    <row r="252737" ht="15" customHeight="1" x14ac:dyDescent="0.25"/>
    <row r="252745" ht="15" customHeight="1" x14ac:dyDescent="0.25"/>
    <row r="252753" ht="15" customHeight="1" x14ac:dyDescent="0.25"/>
    <row r="252761" ht="15" customHeight="1" x14ac:dyDescent="0.25"/>
    <row r="252769" ht="15" customHeight="1" x14ac:dyDescent="0.25"/>
    <row r="252777" ht="15" customHeight="1" x14ac:dyDescent="0.25"/>
    <row r="252785" ht="15" customHeight="1" x14ac:dyDescent="0.25"/>
    <row r="252793" ht="15" customHeight="1" x14ac:dyDescent="0.25"/>
    <row r="252801" ht="15" customHeight="1" x14ac:dyDescent="0.25"/>
    <row r="252809" ht="15" customHeight="1" x14ac:dyDescent="0.25"/>
    <row r="252817" ht="15" customHeight="1" x14ac:dyDescent="0.25"/>
    <row r="252825" ht="15" customHeight="1" x14ac:dyDescent="0.25"/>
    <row r="252833" ht="15" customHeight="1" x14ac:dyDescent="0.25"/>
    <row r="252841" ht="15" customHeight="1" x14ac:dyDescent="0.25"/>
    <row r="252849" ht="15" customHeight="1" x14ac:dyDescent="0.25"/>
    <row r="252857" ht="15" customHeight="1" x14ac:dyDescent="0.25"/>
    <row r="252865" ht="15" customHeight="1" x14ac:dyDescent="0.25"/>
    <row r="252873" ht="15" customHeight="1" x14ac:dyDescent="0.25"/>
    <row r="252881" ht="15" customHeight="1" x14ac:dyDescent="0.25"/>
    <row r="252889" ht="15" customHeight="1" x14ac:dyDescent="0.25"/>
    <row r="252897" ht="15" customHeight="1" x14ac:dyDescent="0.25"/>
    <row r="252905" ht="15" customHeight="1" x14ac:dyDescent="0.25"/>
    <row r="252913" ht="15" customHeight="1" x14ac:dyDescent="0.25"/>
    <row r="252921" ht="15" customHeight="1" x14ac:dyDescent="0.25"/>
    <row r="252929" ht="15" customHeight="1" x14ac:dyDescent="0.25"/>
    <row r="252937" ht="15" customHeight="1" x14ac:dyDescent="0.25"/>
    <row r="252945" ht="15" customHeight="1" x14ac:dyDescent="0.25"/>
    <row r="252953" ht="15" customHeight="1" x14ac:dyDescent="0.25"/>
    <row r="252961" ht="15" customHeight="1" x14ac:dyDescent="0.25"/>
    <row r="252969" ht="15" customHeight="1" x14ac:dyDescent="0.25"/>
    <row r="252977" ht="15" customHeight="1" x14ac:dyDescent="0.25"/>
    <row r="252985" ht="15" customHeight="1" x14ac:dyDescent="0.25"/>
    <row r="252993" ht="15" customHeight="1" x14ac:dyDescent="0.25"/>
    <row r="253001" ht="15" customHeight="1" x14ac:dyDescent="0.25"/>
    <row r="253009" ht="15" customHeight="1" x14ac:dyDescent="0.25"/>
    <row r="253017" ht="15" customHeight="1" x14ac:dyDescent="0.25"/>
    <row r="253025" ht="15" customHeight="1" x14ac:dyDescent="0.25"/>
    <row r="253033" ht="15" customHeight="1" x14ac:dyDescent="0.25"/>
    <row r="253041" ht="15" customHeight="1" x14ac:dyDescent="0.25"/>
    <row r="253049" ht="15" customHeight="1" x14ac:dyDescent="0.25"/>
    <row r="253057" ht="15" customHeight="1" x14ac:dyDescent="0.25"/>
    <row r="253065" ht="15" customHeight="1" x14ac:dyDescent="0.25"/>
    <row r="253073" ht="15" customHeight="1" x14ac:dyDescent="0.25"/>
    <row r="253081" ht="15" customHeight="1" x14ac:dyDescent="0.25"/>
    <row r="253089" ht="15" customHeight="1" x14ac:dyDescent="0.25"/>
    <row r="253097" ht="15" customHeight="1" x14ac:dyDescent="0.25"/>
    <row r="253105" ht="15" customHeight="1" x14ac:dyDescent="0.25"/>
    <row r="253113" ht="15" customHeight="1" x14ac:dyDescent="0.25"/>
    <row r="253121" ht="15" customHeight="1" x14ac:dyDescent="0.25"/>
    <row r="253129" ht="15" customHeight="1" x14ac:dyDescent="0.25"/>
    <row r="253137" ht="15" customHeight="1" x14ac:dyDescent="0.25"/>
    <row r="253145" ht="15" customHeight="1" x14ac:dyDescent="0.25"/>
    <row r="253153" ht="15" customHeight="1" x14ac:dyDescent="0.25"/>
    <row r="253161" ht="15" customHeight="1" x14ac:dyDescent="0.25"/>
    <row r="253169" ht="15" customHeight="1" x14ac:dyDescent="0.25"/>
    <row r="253177" ht="15" customHeight="1" x14ac:dyDescent="0.25"/>
    <row r="253185" ht="15" customHeight="1" x14ac:dyDescent="0.25"/>
    <row r="253193" ht="15" customHeight="1" x14ac:dyDescent="0.25"/>
    <row r="253201" ht="15" customHeight="1" x14ac:dyDescent="0.25"/>
    <row r="253209" ht="15" customHeight="1" x14ac:dyDescent="0.25"/>
    <row r="253217" ht="15" customHeight="1" x14ac:dyDescent="0.25"/>
    <row r="253225" ht="15" customHeight="1" x14ac:dyDescent="0.25"/>
    <row r="253233" ht="15" customHeight="1" x14ac:dyDescent="0.25"/>
    <row r="253241" ht="15" customHeight="1" x14ac:dyDescent="0.25"/>
    <row r="253249" ht="15" customHeight="1" x14ac:dyDescent="0.25"/>
    <row r="253257" ht="15" customHeight="1" x14ac:dyDescent="0.25"/>
    <row r="253265" ht="15" customHeight="1" x14ac:dyDescent="0.25"/>
    <row r="253273" ht="15" customHeight="1" x14ac:dyDescent="0.25"/>
    <row r="253281" ht="15" customHeight="1" x14ac:dyDescent="0.25"/>
    <row r="253289" ht="15" customHeight="1" x14ac:dyDescent="0.25"/>
    <row r="253297" ht="15" customHeight="1" x14ac:dyDescent="0.25"/>
    <row r="253305" ht="15" customHeight="1" x14ac:dyDescent="0.25"/>
    <row r="253313" ht="15" customHeight="1" x14ac:dyDescent="0.25"/>
    <row r="253321" ht="15" customHeight="1" x14ac:dyDescent="0.25"/>
    <row r="253329" ht="15" customHeight="1" x14ac:dyDescent="0.25"/>
    <row r="253337" ht="15" customHeight="1" x14ac:dyDescent="0.25"/>
    <row r="253345" ht="15" customHeight="1" x14ac:dyDescent="0.25"/>
    <row r="253353" ht="15" customHeight="1" x14ac:dyDescent="0.25"/>
    <row r="253361" ht="15" customHeight="1" x14ac:dyDescent="0.25"/>
    <row r="253369" ht="15" customHeight="1" x14ac:dyDescent="0.25"/>
    <row r="253377" ht="15" customHeight="1" x14ac:dyDescent="0.25"/>
    <row r="253385" ht="15" customHeight="1" x14ac:dyDescent="0.25"/>
    <row r="253393" ht="15" customHeight="1" x14ac:dyDescent="0.25"/>
    <row r="253401" ht="15" customHeight="1" x14ac:dyDescent="0.25"/>
    <row r="253409" ht="15" customHeight="1" x14ac:dyDescent="0.25"/>
    <row r="253417" ht="15" customHeight="1" x14ac:dyDescent="0.25"/>
    <row r="253425" ht="15" customHeight="1" x14ac:dyDescent="0.25"/>
    <row r="253433" ht="15" customHeight="1" x14ac:dyDescent="0.25"/>
    <row r="253441" ht="15" customHeight="1" x14ac:dyDescent="0.25"/>
    <row r="253449" ht="15" customHeight="1" x14ac:dyDescent="0.25"/>
    <row r="253457" ht="15" customHeight="1" x14ac:dyDescent="0.25"/>
    <row r="253465" ht="15" customHeight="1" x14ac:dyDescent="0.25"/>
    <row r="253473" ht="15" customHeight="1" x14ac:dyDescent="0.25"/>
    <row r="253481" ht="15" customHeight="1" x14ac:dyDescent="0.25"/>
    <row r="253489" ht="15" customHeight="1" x14ac:dyDescent="0.25"/>
    <row r="253497" ht="15" customHeight="1" x14ac:dyDescent="0.25"/>
    <row r="253505" ht="15" customHeight="1" x14ac:dyDescent="0.25"/>
    <row r="253513" ht="15" customHeight="1" x14ac:dyDescent="0.25"/>
    <row r="253521" ht="15" customHeight="1" x14ac:dyDescent="0.25"/>
    <row r="253529" ht="15" customHeight="1" x14ac:dyDescent="0.25"/>
    <row r="253537" ht="15" customHeight="1" x14ac:dyDescent="0.25"/>
    <row r="253545" ht="15" customHeight="1" x14ac:dyDescent="0.25"/>
    <row r="253553" ht="15" customHeight="1" x14ac:dyDescent="0.25"/>
    <row r="253561" ht="15" customHeight="1" x14ac:dyDescent="0.25"/>
    <row r="253569" ht="15" customHeight="1" x14ac:dyDescent="0.25"/>
    <row r="253577" ht="15" customHeight="1" x14ac:dyDescent="0.25"/>
    <row r="253585" ht="15" customHeight="1" x14ac:dyDescent="0.25"/>
    <row r="253593" ht="15" customHeight="1" x14ac:dyDescent="0.25"/>
    <row r="253601" ht="15" customHeight="1" x14ac:dyDescent="0.25"/>
    <row r="253609" ht="15" customHeight="1" x14ac:dyDescent="0.25"/>
    <row r="253617" ht="15" customHeight="1" x14ac:dyDescent="0.25"/>
    <row r="253625" ht="15" customHeight="1" x14ac:dyDescent="0.25"/>
    <row r="253633" ht="15" customHeight="1" x14ac:dyDescent="0.25"/>
    <row r="253641" ht="15" customHeight="1" x14ac:dyDescent="0.25"/>
    <row r="253649" ht="15" customHeight="1" x14ac:dyDescent="0.25"/>
    <row r="253657" ht="15" customHeight="1" x14ac:dyDescent="0.25"/>
    <row r="253665" ht="15" customHeight="1" x14ac:dyDescent="0.25"/>
    <row r="253673" ht="15" customHeight="1" x14ac:dyDescent="0.25"/>
    <row r="253681" ht="15" customHeight="1" x14ac:dyDescent="0.25"/>
    <row r="253689" ht="15" customHeight="1" x14ac:dyDescent="0.25"/>
    <row r="253697" ht="15" customHeight="1" x14ac:dyDescent="0.25"/>
    <row r="253705" ht="15" customHeight="1" x14ac:dyDescent="0.25"/>
    <row r="253713" ht="15" customHeight="1" x14ac:dyDescent="0.25"/>
    <row r="253721" ht="15" customHeight="1" x14ac:dyDescent="0.25"/>
    <row r="253729" ht="15" customHeight="1" x14ac:dyDescent="0.25"/>
    <row r="253737" ht="15" customHeight="1" x14ac:dyDescent="0.25"/>
    <row r="253745" ht="15" customHeight="1" x14ac:dyDescent="0.25"/>
    <row r="253753" ht="15" customHeight="1" x14ac:dyDescent="0.25"/>
    <row r="253761" ht="15" customHeight="1" x14ac:dyDescent="0.25"/>
    <row r="253769" ht="15" customHeight="1" x14ac:dyDescent="0.25"/>
    <row r="253777" ht="15" customHeight="1" x14ac:dyDescent="0.25"/>
    <row r="253785" ht="15" customHeight="1" x14ac:dyDescent="0.25"/>
    <row r="253793" ht="15" customHeight="1" x14ac:dyDescent="0.25"/>
    <row r="253801" ht="15" customHeight="1" x14ac:dyDescent="0.25"/>
    <row r="253809" ht="15" customHeight="1" x14ac:dyDescent="0.25"/>
    <row r="253817" ht="15" customHeight="1" x14ac:dyDescent="0.25"/>
    <row r="253825" ht="15" customHeight="1" x14ac:dyDescent="0.25"/>
    <row r="253833" ht="15" customHeight="1" x14ac:dyDescent="0.25"/>
    <row r="253841" ht="15" customHeight="1" x14ac:dyDescent="0.25"/>
    <row r="253849" ht="15" customHeight="1" x14ac:dyDescent="0.25"/>
    <row r="253857" ht="15" customHeight="1" x14ac:dyDescent="0.25"/>
    <row r="253865" ht="15" customHeight="1" x14ac:dyDescent="0.25"/>
    <row r="253873" ht="15" customHeight="1" x14ac:dyDescent="0.25"/>
    <row r="253881" ht="15" customHeight="1" x14ac:dyDescent="0.25"/>
    <row r="253889" ht="15" customHeight="1" x14ac:dyDescent="0.25"/>
    <row r="253897" ht="15" customHeight="1" x14ac:dyDescent="0.25"/>
    <row r="253905" ht="15" customHeight="1" x14ac:dyDescent="0.25"/>
    <row r="253913" ht="15" customHeight="1" x14ac:dyDescent="0.25"/>
    <row r="253921" ht="15" customHeight="1" x14ac:dyDescent="0.25"/>
    <row r="253929" ht="15" customHeight="1" x14ac:dyDescent="0.25"/>
    <row r="253937" ht="15" customHeight="1" x14ac:dyDescent="0.25"/>
    <row r="253945" ht="15" customHeight="1" x14ac:dyDescent="0.25"/>
    <row r="253953" ht="15" customHeight="1" x14ac:dyDescent="0.25"/>
    <row r="253961" ht="15" customHeight="1" x14ac:dyDescent="0.25"/>
    <row r="253969" ht="15" customHeight="1" x14ac:dyDescent="0.25"/>
    <row r="253977" ht="15" customHeight="1" x14ac:dyDescent="0.25"/>
    <row r="253985" ht="15" customHeight="1" x14ac:dyDescent="0.25"/>
    <row r="253993" ht="15" customHeight="1" x14ac:dyDescent="0.25"/>
    <row r="254001" ht="15" customHeight="1" x14ac:dyDescent="0.25"/>
    <row r="254009" ht="15" customHeight="1" x14ac:dyDescent="0.25"/>
    <row r="254017" ht="15" customHeight="1" x14ac:dyDescent="0.25"/>
    <row r="254025" ht="15" customHeight="1" x14ac:dyDescent="0.25"/>
    <row r="254033" ht="15" customHeight="1" x14ac:dyDescent="0.25"/>
    <row r="254041" ht="15" customHeight="1" x14ac:dyDescent="0.25"/>
    <row r="254049" ht="15" customHeight="1" x14ac:dyDescent="0.25"/>
    <row r="254057" ht="15" customHeight="1" x14ac:dyDescent="0.25"/>
    <row r="254065" ht="15" customHeight="1" x14ac:dyDescent="0.25"/>
    <row r="254073" ht="15" customHeight="1" x14ac:dyDescent="0.25"/>
    <row r="254081" ht="15" customHeight="1" x14ac:dyDescent="0.25"/>
    <row r="254089" ht="15" customHeight="1" x14ac:dyDescent="0.25"/>
    <row r="254097" ht="15" customHeight="1" x14ac:dyDescent="0.25"/>
    <row r="254105" ht="15" customHeight="1" x14ac:dyDescent="0.25"/>
    <row r="254113" ht="15" customHeight="1" x14ac:dyDescent="0.25"/>
    <row r="254121" ht="15" customHeight="1" x14ac:dyDescent="0.25"/>
    <row r="254129" ht="15" customHeight="1" x14ac:dyDescent="0.25"/>
    <row r="254137" ht="15" customHeight="1" x14ac:dyDescent="0.25"/>
    <row r="254145" ht="15" customHeight="1" x14ac:dyDescent="0.25"/>
    <row r="254153" ht="15" customHeight="1" x14ac:dyDescent="0.25"/>
    <row r="254161" ht="15" customHeight="1" x14ac:dyDescent="0.25"/>
    <row r="254169" ht="15" customHeight="1" x14ac:dyDescent="0.25"/>
    <row r="254177" ht="15" customHeight="1" x14ac:dyDescent="0.25"/>
    <row r="254185" ht="15" customHeight="1" x14ac:dyDescent="0.25"/>
    <row r="254193" ht="15" customHeight="1" x14ac:dyDescent="0.25"/>
    <row r="254201" ht="15" customHeight="1" x14ac:dyDescent="0.25"/>
    <row r="254209" ht="15" customHeight="1" x14ac:dyDescent="0.25"/>
    <row r="254217" ht="15" customHeight="1" x14ac:dyDescent="0.25"/>
    <row r="254225" ht="15" customHeight="1" x14ac:dyDescent="0.25"/>
    <row r="254233" ht="15" customHeight="1" x14ac:dyDescent="0.25"/>
    <row r="254241" ht="15" customHeight="1" x14ac:dyDescent="0.25"/>
    <row r="254249" ht="15" customHeight="1" x14ac:dyDescent="0.25"/>
    <row r="254257" ht="15" customHeight="1" x14ac:dyDescent="0.25"/>
    <row r="254265" ht="15" customHeight="1" x14ac:dyDescent="0.25"/>
    <row r="254273" ht="15" customHeight="1" x14ac:dyDescent="0.25"/>
    <row r="254281" ht="15" customHeight="1" x14ac:dyDescent="0.25"/>
    <row r="254289" ht="15" customHeight="1" x14ac:dyDescent="0.25"/>
    <row r="254297" ht="15" customHeight="1" x14ac:dyDescent="0.25"/>
    <row r="254305" ht="15" customHeight="1" x14ac:dyDescent="0.25"/>
    <row r="254313" ht="15" customHeight="1" x14ac:dyDescent="0.25"/>
    <row r="254321" ht="15" customHeight="1" x14ac:dyDescent="0.25"/>
    <row r="254329" ht="15" customHeight="1" x14ac:dyDescent="0.25"/>
    <row r="254337" ht="15" customHeight="1" x14ac:dyDescent="0.25"/>
    <row r="254345" ht="15" customHeight="1" x14ac:dyDescent="0.25"/>
    <row r="254353" ht="15" customHeight="1" x14ac:dyDescent="0.25"/>
    <row r="254361" ht="15" customHeight="1" x14ac:dyDescent="0.25"/>
    <row r="254369" ht="15" customHeight="1" x14ac:dyDescent="0.25"/>
    <row r="254377" ht="15" customHeight="1" x14ac:dyDescent="0.25"/>
    <row r="254385" ht="15" customHeight="1" x14ac:dyDescent="0.25"/>
    <row r="254393" ht="15" customHeight="1" x14ac:dyDescent="0.25"/>
    <row r="254401" ht="15" customHeight="1" x14ac:dyDescent="0.25"/>
    <row r="254409" ht="15" customHeight="1" x14ac:dyDescent="0.25"/>
    <row r="254417" ht="15" customHeight="1" x14ac:dyDescent="0.25"/>
    <row r="254425" ht="15" customHeight="1" x14ac:dyDescent="0.25"/>
    <row r="254433" ht="15" customHeight="1" x14ac:dyDescent="0.25"/>
    <row r="254441" ht="15" customHeight="1" x14ac:dyDescent="0.25"/>
    <row r="254449" ht="15" customHeight="1" x14ac:dyDescent="0.25"/>
    <row r="254457" ht="15" customHeight="1" x14ac:dyDescent="0.25"/>
    <row r="254465" ht="15" customHeight="1" x14ac:dyDescent="0.25"/>
    <row r="254473" ht="15" customHeight="1" x14ac:dyDescent="0.25"/>
    <row r="254481" ht="15" customHeight="1" x14ac:dyDescent="0.25"/>
    <row r="254489" ht="15" customHeight="1" x14ac:dyDescent="0.25"/>
    <row r="254497" ht="15" customHeight="1" x14ac:dyDescent="0.25"/>
    <row r="254505" ht="15" customHeight="1" x14ac:dyDescent="0.25"/>
    <row r="254513" ht="15" customHeight="1" x14ac:dyDescent="0.25"/>
    <row r="254521" ht="15" customHeight="1" x14ac:dyDescent="0.25"/>
    <row r="254529" ht="15" customHeight="1" x14ac:dyDescent="0.25"/>
    <row r="254537" ht="15" customHeight="1" x14ac:dyDescent="0.25"/>
    <row r="254545" ht="15" customHeight="1" x14ac:dyDescent="0.25"/>
    <row r="254553" ht="15" customHeight="1" x14ac:dyDescent="0.25"/>
    <row r="254561" ht="15" customHeight="1" x14ac:dyDescent="0.25"/>
    <row r="254569" ht="15" customHeight="1" x14ac:dyDescent="0.25"/>
    <row r="254577" ht="15" customHeight="1" x14ac:dyDescent="0.25"/>
    <row r="254585" ht="15" customHeight="1" x14ac:dyDescent="0.25"/>
    <row r="254593" ht="15" customHeight="1" x14ac:dyDescent="0.25"/>
    <row r="254601" ht="15" customHeight="1" x14ac:dyDescent="0.25"/>
    <row r="254609" ht="15" customHeight="1" x14ac:dyDescent="0.25"/>
    <row r="254617" ht="15" customHeight="1" x14ac:dyDescent="0.25"/>
    <row r="254625" ht="15" customHeight="1" x14ac:dyDescent="0.25"/>
    <row r="254633" ht="15" customHeight="1" x14ac:dyDescent="0.25"/>
    <row r="254641" ht="15" customHeight="1" x14ac:dyDescent="0.25"/>
    <row r="254649" ht="15" customHeight="1" x14ac:dyDescent="0.25"/>
    <row r="254657" ht="15" customHeight="1" x14ac:dyDescent="0.25"/>
    <row r="254665" ht="15" customHeight="1" x14ac:dyDescent="0.25"/>
    <row r="254673" ht="15" customHeight="1" x14ac:dyDescent="0.25"/>
    <row r="254681" ht="15" customHeight="1" x14ac:dyDescent="0.25"/>
    <row r="254689" ht="15" customHeight="1" x14ac:dyDescent="0.25"/>
    <row r="254697" ht="15" customHeight="1" x14ac:dyDescent="0.25"/>
    <row r="254705" ht="15" customHeight="1" x14ac:dyDescent="0.25"/>
    <row r="254713" ht="15" customHeight="1" x14ac:dyDescent="0.25"/>
    <row r="254721" ht="15" customHeight="1" x14ac:dyDescent="0.25"/>
    <row r="254729" ht="15" customHeight="1" x14ac:dyDescent="0.25"/>
    <row r="254737" ht="15" customHeight="1" x14ac:dyDescent="0.25"/>
    <row r="254745" ht="15" customHeight="1" x14ac:dyDescent="0.25"/>
    <row r="254753" ht="15" customHeight="1" x14ac:dyDescent="0.25"/>
    <row r="254761" ht="15" customHeight="1" x14ac:dyDescent="0.25"/>
    <row r="254769" ht="15" customHeight="1" x14ac:dyDescent="0.25"/>
    <row r="254777" ht="15" customHeight="1" x14ac:dyDescent="0.25"/>
    <row r="254785" ht="15" customHeight="1" x14ac:dyDescent="0.25"/>
    <row r="254793" ht="15" customHeight="1" x14ac:dyDescent="0.25"/>
    <row r="254801" ht="15" customHeight="1" x14ac:dyDescent="0.25"/>
    <row r="254809" ht="15" customHeight="1" x14ac:dyDescent="0.25"/>
    <row r="254817" ht="15" customHeight="1" x14ac:dyDescent="0.25"/>
    <row r="254825" ht="15" customHeight="1" x14ac:dyDescent="0.25"/>
    <row r="254833" ht="15" customHeight="1" x14ac:dyDescent="0.25"/>
    <row r="254841" ht="15" customHeight="1" x14ac:dyDescent="0.25"/>
    <row r="254849" ht="15" customHeight="1" x14ac:dyDescent="0.25"/>
    <row r="254857" ht="15" customHeight="1" x14ac:dyDescent="0.25"/>
    <row r="254865" ht="15" customHeight="1" x14ac:dyDescent="0.25"/>
    <row r="254873" ht="15" customHeight="1" x14ac:dyDescent="0.25"/>
    <row r="254881" ht="15" customHeight="1" x14ac:dyDescent="0.25"/>
    <row r="254889" ht="15" customHeight="1" x14ac:dyDescent="0.25"/>
    <row r="254897" ht="15" customHeight="1" x14ac:dyDescent="0.25"/>
    <row r="254905" ht="15" customHeight="1" x14ac:dyDescent="0.25"/>
    <row r="254913" ht="15" customHeight="1" x14ac:dyDescent="0.25"/>
    <row r="254921" ht="15" customHeight="1" x14ac:dyDescent="0.25"/>
    <row r="254929" ht="15" customHeight="1" x14ac:dyDescent="0.25"/>
    <row r="254937" ht="15" customHeight="1" x14ac:dyDescent="0.25"/>
    <row r="254945" ht="15" customHeight="1" x14ac:dyDescent="0.25"/>
    <row r="254953" ht="15" customHeight="1" x14ac:dyDescent="0.25"/>
    <row r="254961" ht="15" customHeight="1" x14ac:dyDescent="0.25"/>
    <row r="254969" ht="15" customHeight="1" x14ac:dyDescent="0.25"/>
    <row r="254977" ht="15" customHeight="1" x14ac:dyDescent="0.25"/>
    <row r="254985" ht="15" customHeight="1" x14ac:dyDescent="0.25"/>
    <row r="254993" ht="15" customHeight="1" x14ac:dyDescent="0.25"/>
    <row r="255001" ht="15" customHeight="1" x14ac:dyDescent="0.25"/>
    <row r="255009" ht="15" customHeight="1" x14ac:dyDescent="0.25"/>
    <row r="255017" ht="15" customHeight="1" x14ac:dyDescent="0.25"/>
    <row r="255025" ht="15" customHeight="1" x14ac:dyDescent="0.25"/>
    <row r="255033" ht="15" customHeight="1" x14ac:dyDescent="0.25"/>
    <row r="255041" ht="15" customHeight="1" x14ac:dyDescent="0.25"/>
    <row r="255049" ht="15" customHeight="1" x14ac:dyDescent="0.25"/>
    <row r="255057" ht="15" customHeight="1" x14ac:dyDescent="0.25"/>
    <row r="255065" ht="15" customHeight="1" x14ac:dyDescent="0.25"/>
    <row r="255073" ht="15" customHeight="1" x14ac:dyDescent="0.25"/>
    <row r="255081" ht="15" customHeight="1" x14ac:dyDescent="0.25"/>
    <row r="255089" ht="15" customHeight="1" x14ac:dyDescent="0.25"/>
    <row r="255097" ht="15" customHeight="1" x14ac:dyDescent="0.25"/>
    <row r="255105" ht="15" customHeight="1" x14ac:dyDescent="0.25"/>
    <row r="255113" ht="15" customHeight="1" x14ac:dyDescent="0.25"/>
    <row r="255121" ht="15" customHeight="1" x14ac:dyDescent="0.25"/>
    <row r="255129" ht="15" customHeight="1" x14ac:dyDescent="0.25"/>
    <row r="255137" ht="15" customHeight="1" x14ac:dyDescent="0.25"/>
    <row r="255145" ht="15" customHeight="1" x14ac:dyDescent="0.25"/>
    <row r="255153" ht="15" customHeight="1" x14ac:dyDescent="0.25"/>
    <row r="255161" ht="15" customHeight="1" x14ac:dyDescent="0.25"/>
    <row r="255169" ht="15" customHeight="1" x14ac:dyDescent="0.25"/>
    <row r="255177" ht="15" customHeight="1" x14ac:dyDescent="0.25"/>
    <row r="255185" ht="15" customHeight="1" x14ac:dyDescent="0.25"/>
    <row r="255193" ht="15" customHeight="1" x14ac:dyDescent="0.25"/>
    <row r="255201" ht="15" customHeight="1" x14ac:dyDescent="0.25"/>
    <row r="255209" ht="15" customHeight="1" x14ac:dyDescent="0.25"/>
    <row r="255217" ht="15" customHeight="1" x14ac:dyDescent="0.25"/>
    <row r="255225" ht="15" customHeight="1" x14ac:dyDescent="0.25"/>
    <row r="255233" ht="15" customHeight="1" x14ac:dyDescent="0.25"/>
    <row r="255241" ht="15" customHeight="1" x14ac:dyDescent="0.25"/>
    <row r="255249" ht="15" customHeight="1" x14ac:dyDescent="0.25"/>
    <row r="255257" ht="15" customHeight="1" x14ac:dyDescent="0.25"/>
    <row r="255265" ht="15" customHeight="1" x14ac:dyDescent="0.25"/>
    <row r="255273" ht="15" customHeight="1" x14ac:dyDescent="0.25"/>
    <row r="255281" ht="15" customHeight="1" x14ac:dyDescent="0.25"/>
    <row r="255289" ht="15" customHeight="1" x14ac:dyDescent="0.25"/>
    <row r="255297" ht="15" customHeight="1" x14ac:dyDescent="0.25"/>
    <row r="255305" ht="15" customHeight="1" x14ac:dyDescent="0.25"/>
    <row r="255313" ht="15" customHeight="1" x14ac:dyDescent="0.25"/>
    <row r="255321" ht="15" customHeight="1" x14ac:dyDescent="0.25"/>
    <row r="255329" ht="15" customHeight="1" x14ac:dyDescent="0.25"/>
    <row r="255337" ht="15" customHeight="1" x14ac:dyDescent="0.25"/>
    <row r="255345" ht="15" customHeight="1" x14ac:dyDescent="0.25"/>
    <row r="255353" ht="15" customHeight="1" x14ac:dyDescent="0.25"/>
    <row r="255361" ht="15" customHeight="1" x14ac:dyDescent="0.25"/>
    <row r="255369" ht="15" customHeight="1" x14ac:dyDescent="0.25"/>
    <row r="255377" ht="15" customHeight="1" x14ac:dyDescent="0.25"/>
    <row r="255385" ht="15" customHeight="1" x14ac:dyDescent="0.25"/>
    <row r="255393" ht="15" customHeight="1" x14ac:dyDescent="0.25"/>
    <row r="255401" ht="15" customHeight="1" x14ac:dyDescent="0.25"/>
    <row r="255409" ht="15" customHeight="1" x14ac:dyDescent="0.25"/>
    <row r="255417" ht="15" customHeight="1" x14ac:dyDescent="0.25"/>
    <row r="255425" ht="15" customHeight="1" x14ac:dyDescent="0.25"/>
    <row r="255433" ht="15" customHeight="1" x14ac:dyDescent="0.25"/>
    <row r="255441" ht="15" customHeight="1" x14ac:dyDescent="0.25"/>
    <row r="255449" ht="15" customHeight="1" x14ac:dyDescent="0.25"/>
    <row r="255457" ht="15" customHeight="1" x14ac:dyDescent="0.25"/>
    <row r="255465" ht="15" customHeight="1" x14ac:dyDescent="0.25"/>
    <row r="255473" ht="15" customHeight="1" x14ac:dyDescent="0.25"/>
    <row r="255481" ht="15" customHeight="1" x14ac:dyDescent="0.25"/>
    <row r="255489" ht="15" customHeight="1" x14ac:dyDescent="0.25"/>
    <row r="255497" ht="15" customHeight="1" x14ac:dyDescent="0.25"/>
    <row r="255505" ht="15" customHeight="1" x14ac:dyDescent="0.25"/>
    <row r="255513" ht="15" customHeight="1" x14ac:dyDescent="0.25"/>
    <row r="255521" ht="15" customHeight="1" x14ac:dyDescent="0.25"/>
    <row r="255529" ht="15" customHeight="1" x14ac:dyDescent="0.25"/>
    <row r="255537" ht="15" customHeight="1" x14ac:dyDescent="0.25"/>
    <row r="255545" ht="15" customHeight="1" x14ac:dyDescent="0.25"/>
    <row r="255553" ht="15" customHeight="1" x14ac:dyDescent="0.25"/>
    <row r="255561" ht="15" customHeight="1" x14ac:dyDescent="0.25"/>
    <row r="255569" ht="15" customHeight="1" x14ac:dyDescent="0.25"/>
    <row r="255577" ht="15" customHeight="1" x14ac:dyDescent="0.25"/>
    <row r="255585" ht="15" customHeight="1" x14ac:dyDescent="0.25"/>
    <row r="255593" ht="15" customHeight="1" x14ac:dyDescent="0.25"/>
    <row r="255601" ht="15" customHeight="1" x14ac:dyDescent="0.25"/>
    <row r="255609" ht="15" customHeight="1" x14ac:dyDescent="0.25"/>
    <row r="255617" ht="15" customHeight="1" x14ac:dyDescent="0.25"/>
    <row r="255625" ht="15" customHeight="1" x14ac:dyDescent="0.25"/>
    <row r="255633" ht="15" customHeight="1" x14ac:dyDescent="0.25"/>
    <row r="255641" ht="15" customHeight="1" x14ac:dyDescent="0.25"/>
    <row r="255649" ht="15" customHeight="1" x14ac:dyDescent="0.25"/>
    <row r="255657" ht="15" customHeight="1" x14ac:dyDescent="0.25"/>
    <row r="255665" ht="15" customHeight="1" x14ac:dyDescent="0.25"/>
    <row r="255673" ht="15" customHeight="1" x14ac:dyDescent="0.25"/>
    <row r="255681" ht="15" customHeight="1" x14ac:dyDescent="0.25"/>
    <row r="255689" ht="15" customHeight="1" x14ac:dyDescent="0.25"/>
    <row r="255697" ht="15" customHeight="1" x14ac:dyDescent="0.25"/>
    <row r="255705" ht="15" customHeight="1" x14ac:dyDescent="0.25"/>
    <row r="255713" ht="15" customHeight="1" x14ac:dyDescent="0.25"/>
    <row r="255721" ht="15" customHeight="1" x14ac:dyDescent="0.25"/>
    <row r="255729" ht="15" customHeight="1" x14ac:dyDescent="0.25"/>
    <row r="255737" ht="15" customHeight="1" x14ac:dyDescent="0.25"/>
    <row r="255745" ht="15" customHeight="1" x14ac:dyDescent="0.25"/>
    <row r="255753" ht="15" customHeight="1" x14ac:dyDescent="0.25"/>
    <row r="255761" ht="15" customHeight="1" x14ac:dyDescent="0.25"/>
    <row r="255769" ht="15" customHeight="1" x14ac:dyDescent="0.25"/>
    <row r="255777" ht="15" customHeight="1" x14ac:dyDescent="0.25"/>
    <row r="255785" ht="15" customHeight="1" x14ac:dyDescent="0.25"/>
    <row r="255793" ht="15" customHeight="1" x14ac:dyDescent="0.25"/>
    <row r="255801" ht="15" customHeight="1" x14ac:dyDescent="0.25"/>
    <row r="255809" ht="15" customHeight="1" x14ac:dyDescent="0.25"/>
    <row r="255817" ht="15" customHeight="1" x14ac:dyDescent="0.25"/>
    <row r="255825" ht="15" customHeight="1" x14ac:dyDescent="0.25"/>
    <row r="255833" ht="15" customHeight="1" x14ac:dyDescent="0.25"/>
    <row r="255841" ht="15" customHeight="1" x14ac:dyDescent="0.25"/>
    <row r="255849" ht="15" customHeight="1" x14ac:dyDescent="0.25"/>
    <row r="255857" ht="15" customHeight="1" x14ac:dyDescent="0.25"/>
    <row r="255865" ht="15" customHeight="1" x14ac:dyDescent="0.25"/>
    <row r="255873" ht="15" customHeight="1" x14ac:dyDescent="0.25"/>
    <row r="255881" ht="15" customHeight="1" x14ac:dyDescent="0.25"/>
    <row r="255889" ht="15" customHeight="1" x14ac:dyDescent="0.25"/>
    <row r="255897" ht="15" customHeight="1" x14ac:dyDescent="0.25"/>
    <row r="255905" ht="15" customHeight="1" x14ac:dyDescent="0.25"/>
    <row r="255913" ht="15" customHeight="1" x14ac:dyDescent="0.25"/>
    <row r="255921" ht="15" customHeight="1" x14ac:dyDescent="0.25"/>
    <row r="255929" ht="15" customHeight="1" x14ac:dyDescent="0.25"/>
    <row r="255937" ht="15" customHeight="1" x14ac:dyDescent="0.25"/>
    <row r="255945" ht="15" customHeight="1" x14ac:dyDescent="0.25"/>
    <row r="255953" ht="15" customHeight="1" x14ac:dyDescent="0.25"/>
    <row r="255961" ht="15" customHeight="1" x14ac:dyDescent="0.25"/>
    <row r="255969" ht="15" customHeight="1" x14ac:dyDescent="0.25"/>
    <row r="255977" ht="15" customHeight="1" x14ac:dyDescent="0.25"/>
    <row r="255985" ht="15" customHeight="1" x14ac:dyDescent="0.25"/>
    <row r="255993" ht="15" customHeight="1" x14ac:dyDescent="0.25"/>
    <row r="256001" ht="15" customHeight="1" x14ac:dyDescent="0.25"/>
    <row r="256009" ht="15" customHeight="1" x14ac:dyDescent="0.25"/>
    <row r="256017" ht="15" customHeight="1" x14ac:dyDescent="0.25"/>
    <row r="256025" ht="15" customHeight="1" x14ac:dyDescent="0.25"/>
    <row r="256033" ht="15" customHeight="1" x14ac:dyDescent="0.25"/>
    <row r="256041" ht="15" customHeight="1" x14ac:dyDescent="0.25"/>
    <row r="256049" ht="15" customHeight="1" x14ac:dyDescent="0.25"/>
    <row r="256057" ht="15" customHeight="1" x14ac:dyDescent="0.25"/>
    <row r="256065" ht="15" customHeight="1" x14ac:dyDescent="0.25"/>
    <row r="256073" ht="15" customHeight="1" x14ac:dyDescent="0.25"/>
    <row r="256081" ht="15" customHeight="1" x14ac:dyDescent="0.25"/>
    <row r="256089" ht="15" customHeight="1" x14ac:dyDescent="0.25"/>
    <row r="256097" ht="15" customHeight="1" x14ac:dyDescent="0.25"/>
    <row r="256105" ht="15" customHeight="1" x14ac:dyDescent="0.25"/>
    <row r="256113" ht="15" customHeight="1" x14ac:dyDescent="0.25"/>
    <row r="256121" ht="15" customHeight="1" x14ac:dyDescent="0.25"/>
    <row r="256129" ht="15" customHeight="1" x14ac:dyDescent="0.25"/>
    <row r="256137" ht="15" customHeight="1" x14ac:dyDescent="0.25"/>
    <row r="256145" ht="15" customHeight="1" x14ac:dyDescent="0.25"/>
    <row r="256153" ht="15" customHeight="1" x14ac:dyDescent="0.25"/>
    <row r="256161" ht="15" customHeight="1" x14ac:dyDescent="0.25"/>
    <row r="256169" ht="15" customHeight="1" x14ac:dyDescent="0.25"/>
    <row r="256177" ht="15" customHeight="1" x14ac:dyDescent="0.25"/>
    <row r="256185" ht="15" customHeight="1" x14ac:dyDescent="0.25"/>
    <row r="256193" ht="15" customHeight="1" x14ac:dyDescent="0.25"/>
    <row r="256201" ht="15" customHeight="1" x14ac:dyDescent="0.25"/>
    <row r="256209" ht="15" customHeight="1" x14ac:dyDescent="0.25"/>
    <row r="256217" ht="15" customHeight="1" x14ac:dyDescent="0.25"/>
    <row r="256225" ht="15" customHeight="1" x14ac:dyDescent="0.25"/>
    <row r="256233" ht="15" customHeight="1" x14ac:dyDescent="0.25"/>
    <row r="256241" ht="15" customHeight="1" x14ac:dyDescent="0.25"/>
    <row r="256249" ht="15" customHeight="1" x14ac:dyDescent="0.25"/>
    <row r="256257" ht="15" customHeight="1" x14ac:dyDescent="0.25"/>
    <row r="256265" ht="15" customHeight="1" x14ac:dyDescent="0.25"/>
    <row r="256273" ht="15" customHeight="1" x14ac:dyDescent="0.25"/>
    <row r="256281" ht="15" customHeight="1" x14ac:dyDescent="0.25"/>
    <row r="256289" ht="15" customHeight="1" x14ac:dyDescent="0.25"/>
    <row r="256297" ht="15" customHeight="1" x14ac:dyDescent="0.25"/>
    <row r="256305" ht="15" customHeight="1" x14ac:dyDescent="0.25"/>
    <row r="256313" ht="15" customHeight="1" x14ac:dyDescent="0.25"/>
    <row r="256321" ht="15" customHeight="1" x14ac:dyDescent="0.25"/>
    <row r="256329" ht="15" customHeight="1" x14ac:dyDescent="0.25"/>
    <row r="256337" ht="15" customHeight="1" x14ac:dyDescent="0.25"/>
    <row r="256345" ht="15" customHeight="1" x14ac:dyDescent="0.25"/>
    <row r="256353" ht="15" customHeight="1" x14ac:dyDescent="0.25"/>
    <row r="256361" ht="15" customHeight="1" x14ac:dyDescent="0.25"/>
    <row r="256369" ht="15" customHeight="1" x14ac:dyDescent="0.25"/>
    <row r="256377" ht="15" customHeight="1" x14ac:dyDescent="0.25"/>
    <row r="256385" ht="15" customHeight="1" x14ac:dyDescent="0.25"/>
    <row r="256393" ht="15" customHeight="1" x14ac:dyDescent="0.25"/>
    <row r="256401" ht="15" customHeight="1" x14ac:dyDescent="0.25"/>
    <row r="256409" ht="15" customHeight="1" x14ac:dyDescent="0.25"/>
    <row r="256417" ht="15" customHeight="1" x14ac:dyDescent="0.25"/>
    <row r="256425" ht="15" customHeight="1" x14ac:dyDescent="0.25"/>
    <row r="256433" ht="15" customHeight="1" x14ac:dyDescent="0.25"/>
    <row r="256441" ht="15" customHeight="1" x14ac:dyDescent="0.25"/>
    <row r="256449" ht="15" customHeight="1" x14ac:dyDescent="0.25"/>
    <row r="256457" ht="15" customHeight="1" x14ac:dyDescent="0.25"/>
    <row r="256465" ht="15" customHeight="1" x14ac:dyDescent="0.25"/>
    <row r="256473" ht="15" customHeight="1" x14ac:dyDescent="0.25"/>
    <row r="256481" ht="15" customHeight="1" x14ac:dyDescent="0.25"/>
    <row r="256489" ht="15" customHeight="1" x14ac:dyDescent="0.25"/>
    <row r="256497" ht="15" customHeight="1" x14ac:dyDescent="0.25"/>
    <row r="256505" ht="15" customHeight="1" x14ac:dyDescent="0.25"/>
    <row r="256513" ht="15" customHeight="1" x14ac:dyDescent="0.25"/>
    <row r="256521" ht="15" customHeight="1" x14ac:dyDescent="0.25"/>
    <row r="256529" ht="15" customHeight="1" x14ac:dyDescent="0.25"/>
    <row r="256537" ht="15" customHeight="1" x14ac:dyDescent="0.25"/>
    <row r="256545" ht="15" customHeight="1" x14ac:dyDescent="0.25"/>
    <row r="256553" ht="15" customHeight="1" x14ac:dyDescent="0.25"/>
    <row r="256561" ht="15" customHeight="1" x14ac:dyDescent="0.25"/>
    <row r="256569" ht="15" customHeight="1" x14ac:dyDescent="0.25"/>
    <row r="256577" ht="15" customHeight="1" x14ac:dyDescent="0.25"/>
    <row r="256585" ht="15" customHeight="1" x14ac:dyDescent="0.25"/>
    <row r="256593" ht="15" customHeight="1" x14ac:dyDescent="0.25"/>
    <row r="256601" ht="15" customHeight="1" x14ac:dyDescent="0.25"/>
    <row r="256609" ht="15" customHeight="1" x14ac:dyDescent="0.25"/>
    <row r="256617" ht="15" customHeight="1" x14ac:dyDescent="0.25"/>
    <row r="256625" ht="15" customHeight="1" x14ac:dyDescent="0.25"/>
    <row r="256633" ht="15" customHeight="1" x14ac:dyDescent="0.25"/>
    <row r="256641" ht="15" customHeight="1" x14ac:dyDescent="0.25"/>
    <row r="256649" ht="15" customHeight="1" x14ac:dyDescent="0.25"/>
    <row r="256657" ht="15" customHeight="1" x14ac:dyDescent="0.25"/>
    <row r="256665" ht="15" customHeight="1" x14ac:dyDescent="0.25"/>
    <row r="256673" ht="15" customHeight="1" x14ac:dyDescent="0.25"/>
    <row r="256681" ht="15" customHeight="1" x14ac:dyDescent="0.25"/>
    <row r="256689" ht="15" customHeight="1" x14ac:dyDescent="0.25"/>
    <row r="256697" ht="15" customHeight="1" x14ac:dyDescent="0.25"/>
    <row r="256705" ht="15" customHeight="1" x14ac:dyDescent="0.25"/>
    <row r="256713" ht="15" customHeight="1" x14ac:dyDescent="0.25"/>
    <row r="256721" ht="15" customHeight="1" x14ac:dyDescent="0.25"/>
    <row r="256729" ht="15" customHeight="1" x14ac:dyDescent="0.25"/>
    <row r="256737" ht="15" customHeight="1" x14ac:dyDescent="0.25"/>
    <row r="256745" ht="15" customHeight="1" x14ac:dyDescent="0.25"/>
    <row r="256753" ht="15" customHeight="1" x14ac:dyDescent="0.25"/>
    <row r="256761" ht="15" customHeight="1" x14ac:dyDescent="0.25"/>
    <row r="256769" ht="15" customHeight="1" x14ac:dyDescent="0.25"/>
    <row r="256777" ht="15" customHeight="1" x14ac:dyDescent="0.25"/>
    <row r="256785" ht="15" customHeight="1" x14ac:dyDescent="0.25"/>
    <row r="256793" ht="15" customHeight="1" x14ac:dyDescent="0.25"/>
    <row r="256801" ht="15" customHeight="1" x14ac:dyDescent="0.25"/>
    <row r="256809" ht="15" customHeight="1" x14ac:dyDescent="0.25"/>
    <row r="256817" ht="15" customHeight="1" x14ac:dyDescent="0.25"/>
    <row r="256825" ht="15" customHeight="1" x14ac:dyDescent="0.25"/>
    <row r="256833" ht="15" customHeight="1" x14ac:dyDescent="0.25"/>
    <row r="256841" ht="15" customHeight="1" x14ac:dyDescent="0.25"/>
    <row r="256849" ht="15" customHeight="1" x14ac:dyDescent="0.25"/>
    <row r="256857" ht="15" customHeight="1" x14ac:dyDescent="0.25"/>
    <row r="256865" ht="15" customHeight="1" x14ac:dyDescent="0.25"/>
    <row r="256873" ht="15" customHeight="1" x14ac:dyDescent="0.25"/>
    <row r="256881" ht="15" customHeight="1" x14ac:dyDescent="0.25"/>
    <row r="256889" ht="15" customHeight="1" x14ac:dyDescent="0.25"/>
    <row r="256897" ht="15" customHeight="1" x14ac:dyDescent="0.25"/>
    <row r="256905" ht="15" customHeight="1" x14ac:dyDescent="0.25"/>
    <row r="256913" ht="15" customHeight="1" x14ac:dyDescent="0.25"/>
    <row r="256921" ht="15" customHeight="1" x14ac:dyDescent="0.25"/>
    <row r="256929" ht="15" customHeight="1" x14ac:dyDescent="0.25"/>
    <row r="256937" ht="15" customHeight="1" x14ac:dyDescent="0.25"/>
    <row r="256945" ht="15" customHeight="1" x14ac:dyDescent="0.25"/>
    <row r="256953" ht="15" customHeight="1" x14ac:dyDescent="0.25"/>
    <row r="256961" ht="15" customHeight="1" x14ac:dyDescent="0.25"/>
    <row r="256969" ht="15" customHeight="1" x14ac:dyDescent="0.25"/>
    <row r="256977" ht="15" customHeight="1" x14ac:dyDescent="0.25"/>
    <row r="256985" ht="15" customHeight="1" x14ac:dyDescent="0.25"/>
    <row r="256993" ht="15" customHeight="1" x14ac:dyDescent="0.25"/>
    <row r="257001" ht="15" customHeight="1" x14ac:dyDescent="0.25"/>
    <row r="257009" ht="15" customHeight="1" x14ac:dyDescent="0.25"/>
    <row r="257017" ht="15" customHeight="1" x14ac:dyDescent="0.25"/>
    <row r="257025" ht="15" customHeight="1" x14ac:dyDescent="0.25"/>
    <row r="257033" ht="15" customHeight="1" x14ac:dyDescent="0.25"/>
    <row r="257041" ht="15" customHeight="1" x14ac:dyDescent="0.25"/>
    <row r="257049" ht="15" customHeight="1" x14ac:dyDescent="0.25"/>
    <row r="257057" ht="15" customHeight="1" x14ac:dyDescent="0.25"/>
    <row r="257065" ht="15" customHeight="1" x14ac:dyDescent="0.25"/>
    <row r="257073" ht="15" customHeight="1" x14ac:dyDescent="0.25"/>
    <row r="257081" ht="15" customHeight="1" x14ac:dyDescent="0.25"/>
    <row r="257089" ht="15" customHeight="1" x14ac:dyDescent="0.25"/>
    <row r="257097" ht="15" customHeight="1" x14ac:dyDescent="0.25"/>
    <row r="257105" ht="15" customHeight="1" x14ac:dyDescent="0.25"/>
    <row r="257113" ht="15" customHeight="1" x14ac:dyDescent="0.25"/>
    <row r="257121" ht="15" customHeight="1" x14ac:dyDescent="0.25"/>
    <row r="257129" ht="15" customHeight="1" x14ac:dyDescent="0.25"/>
    <row r="257137" ht="15" customHeight="1" x14ac:dyDescent="0.25"/>
    <row r="257145" ht="15" customHeight="1" x14ac:dyDescent="0.25"/>
    <row r="257153" ht="15" customHeight="1" x14ac:dyDescent="0.25"/>
    <row r="257161" ht="15" customHeight="1" x14ac:dyDescent="0.25"/>
    <row r="257169" ht="15" customHeight="1" x14ac:dyDescent="0.25"/>
    <row r="257177" ht="15" customHeight="1" x14ac:dyDescent="0.25"/>
    <row r="257185" ht="15" customHeight="1" x14ac:dyDescent="0.25"/>
    <row r="257193" ht="15" customHeight="1" x14ac:dyDescent="0.25"/>
    <row r="257201" ht="15" customHeight="1" x14ac:dyDescent="0.25"/>
    <row r="257209" ht="15" customHeight="1" x14ac:dyDescent="0.25"/>
    <row r="257217" ht="15" customHeight="1" x14ac:dyDescent="0.25"/>
    <row r="257225" ht="15" customHeight="1" x14ac:dyDescent="0.25"/>
    <row r="257233" ht="15" customHeight="1" x14ac:dyDescent="0.25"/>
    <row r="257241" ht="15" customHeight="1" x14ac:dyDescent="0.25"/>
    <row r="257249" ht="15" customHeight="1" x14ac:dyDescent="0.25"/>
    <row r="257257" ht="15" customHeight="1" x14ac:dyDescent="0.25"/>
    <row r="257265" ht="15" customHeight="1" x14ac:dyDescent="0.25"/>
    <row r="257273" ht="15" customHeight="1" x14ac:dyDescent="0.25"/>
    <row r="257281" ht="15" customHeight="1" x14ac:dyDescent="0.25"/>
    <row r="257289" ht="15" customHeight="1" x14ac:dyDescent="0.25"/>
    <row r="257297" ht="15" customHeight="1" x14ac:dyDescent="0.25"/>
    <row r="257305" ht="15" customHeight="1" x14ac:dyDescent="0.25"/>
    <row r="257313" ht="15" customHeight="1" x14ac:dyDescent="0.25"/>
    <row r="257321" ht="15" customHeight="1" x14ac:dyDescent="0.25"/>
    <row r="257329" ht="15" customHeight="1" x14ac:dyDescent="0.25"/>
    <row r="257337" ht="15" customHeight="1" x14ac:dyDescent="0.25"/>
    <row r="257345" ht="15" customHeight="1" x14ac:dyDescent="0.25"/>
    <row r="257353" ht="15" customHeight="1" x14ac:dyDescent="0.25"/>
    <row r="257361" ht="15" customHeight="1" x14ac:dyDescent="0.25"/>
    <row r="257369" ht="15" customHeight="1" x14ac:dyDescent="0.25"/>
    <row r="257377" ht="15" customHeight="1" x14ac:dyDescent="0.25"/>
    <row r="257385" ht="15" customHeight="1" x14ac:dyDescent="0.25"/>
    <row r="257393" ht="15" customHeight="1" x14ac:dyDescent="0.25"/>
    <row r="257401" ht="15" customHeight="1" x14ac:dyDescent="0.25"/>
    <row r="257409" ht="15" customHeight="1" x14ac:dyDescent="0.25"/>
    <row r="257417" ht="15" customHeight="1" x14ac:dyDescent="0.25"/>
    <row r="257425" ht="15" customHeight="1" x14ac:dyDescent="0.25"/>
    <row r="257433" ht="15" customHeight="1" x14ac:dyDescent="0.25"/>
    <row r="257441" ht="15" customHeight="1" x14ac:dyDescent="0.25"/>
    <row r="257449" ht="15" customHeight="1" x14ac:dyDescent="0.25"/>
    <row r="257457" ht="15" customHeight="1" x14ac:dyDescent="0.25"/>
    <row r="257465" ht="15" customHeight="1" x14ac:dyDescent="0.25"/>
    <row r="257473" ht="15" customHeight="1" x14ac:dyDescent="0.25"/>
    <row r="257481" ht="15" customHeight="1" x14ac:dyDescent="0.25"/>
    <row r="257489" ht="15" customHeight="1" x14ac:dyDescent="0.25"/>
    <row r="257497" ht="15" customHeight="1" x14ac:dyDescent="0.25"/>
    <row r="257505" ht="15" customHeight="1" x14ac:dyDescent="0.25"/>
    <row r="257513" ht="15" customHeight="1" x14ac:dyDescent="0.25"/>
    <row r="257521" ht="15" customHeight="1" x14ac:dyDescent="0.25"/>
    <row r="257529" ht="15" customHeight="1" x14ac:dyDescent="0.25"/>
    <row r="257537" ht="15" customHeight="1" x14ac:dyDescent="0.25"/>
    <row r="257545" ht="15" customHeight="1" x14ac:dyDescent="0.25"/>
    <row r="257553" ht="15" customHeight="1" x14ac:dyDescent="0.25"/>
    <row r="257561" ht="15" customHeight="1" x14ac:dyDescent="0.25"/>
    <row r="257569" ht="15" customHeight="1" x14ac:dyDescent="0.25"/>
    <row r="257577" ht="15" customHeight="1" x14ac:dyDescent="0.25"/>
    <row r="257585" ht="15" customHeight="1" x14ac:dyDescent="0.25"/>
    <row r="257593" ht="15" customHeight="1" x14ac:dyDescent="0.25"/>
    <row r="257601" ht="15" customHeight="1" x14ac:dyDescent="0.25"/>
    <row r="257609" ht="15" customHeight="1" x14ac:dyDescent="0.25"/>
    <row r="257617" ht="15" customHeight="1" x14ac:dyDescent="0.25"/>
    <row r="257625" ht="15" customHeight="1" x14ac:dyDescent="0.25"/>
    <row r="257633" ht="15" customHeight="1" x14ac:dyDescent="0.25"/>
    <row r="257641" ht="15" customHeight="1" x14ac:dyDescent="0.25"/>
    <row r="257649" ht="15" customHeight="1" x14ac:dyDescent="0.25"/>
    <row r="257657" ht="15" customHeight="1" x14ac:dyDescent="0.25"/>
    <row r="257665" ht="15" customHeight="1" x14ac:dyDescent="0.25"/>
    <row r="257673" ht="15" customHeight="1" x14ac:dyDescent="0.25"/>
    <row r="257681" ht="15" customHeight="1" x14ac:dyDescent="0.25"/>
    <row r="257689" ht="15" customHeight="1" x14ac:dyDescent="0.25"/>
    <row r="257697" ht="15" customHeight="1" x14ac:dyDescent="0.25"/>
    <row r="257705" ht="15" customHeight="1" x14ac:dyDescent="0.25"/>
    <row r="257713" ht="15" customHeight="1" x14ac:dyDescent="0.25"/>
    <row r="257721" ht="15" customHeight="1" x14ac:dyDescent="0.25"/>
    <row r="257729" ht="15" customHeight="1" x14ac:dyDescent="0.25"/>
    <row r="257737" ht="15" customHeight="1" x14ac:dyDescent="0.25"/>
    <row r="257745" ht="15" customHeight="1" x14ac:dyDescent="0.25"/>
    <row r="257753" ht="15" customHeight="1" x14ac:dyDescent="0.25"/>
    <row r="257761" ht="15" customHeight="1" x14ac:dyDescent="0.25"/>
    <row r="257769" ht="15" customHeight="1" x14ac:dyDescent="0.25"/>
    <row r="257777" ht="15" customHeight="1" x14ac:dyDescent="0.25"/>
    <row r="257785" ht="15" customHeight="1" x14ac:dyDescent="0.25"/>
    <row r="257793" ht="15" customHeight="1" x14ac:dyDescent="0.25"/>
    <row r="257801" ht="15" customHeight="1" x14ac:dyDescent="0.25"/>
    <row r="257809" ht="15" customHeight="1" x14ac:dyDescent="0.25"/>
    <row r="257817" ht="15" customHeight="1" x14ac:dyDescent="0.25"/>
    <row r="257825" ht="15" customHeight="1" x14ac:dyDescent="0.25"/>
    <row r="257833" ht="15" customHeight="1" x14ac:dyDescent="0.25"/>
    <row r="257841" ht="15" customHeight="1" x14ac:dyDescent="0.25"/>
    <row r="257849" ht="15" customHeight="1" x14ac:dyDescent="0.25"/>
    <row r="257857" ht="15" customHeight="1" x14ac:dyDescent="0.25"/>
    <row r="257865" ht="15" customHeight="1" x14ac:dyDescent="0.25"/>
    <row r="257873" ht="15" customHeight="1" x14ac:dyDescent="0.25"/>
    <row r="257881" ht="15" customHeight="1" x14ac:dyDescent="0.25"/>
    <row r="257889" ht="15" customHeight="1" x14ac:dyDescent="0.25"/>
    <row r="257897" ht="15" customHeight="1" x14ac:dyDescent="0.25"/>
    <row r="257905" ht="15" customHeight="1" x14ac:dyDescent="0.25"/>
    <row r="257913" ht="15" customHeight="1" x14ac:dyDescent="0.25"/>
    <row r="257921" ht="15" customHeight="1" x14ac:dyDescent="0.25"/>
    <row r="257929" ht="15" customHeight="1" x14ac:dyDescent="0.25"/>
    <row r="257937" ht="15" customHeight="1" x14ac:dyDescent="0.25"/>
    <row r="257945" ht="15" customHeight="1" x14ac:dyDescent="0.25"/>
    <row r="257953" ht="15" customHeight="1" x14ac:dyDescent="0.25"/>
    <row r="257961" ht="15" customHeight="1" x14ac:dyDescent="0.25"/>
    <row r="257969" ht="15" customHeight="1" x14ac:dyDescent="0.25"/>
    <row r="257977" ht="15" customHeight="1" x14ac:dyDescent="0.25"/>
    <row r="257985" ht="15" customHeight="1" x14ac:dyDescent="0.25"/>
    <row r="257993" ht="15" customHeight="1" x14ac:dyDescent="0.25"/>
    <row r="258001" ht="15" customHeight="1" x14ac:dyDescent="0.25"/>
    <row r="258009" ht="15" customHeight="1" x14ac:dyDescent="0.25"/>
    <row r="258017" ht="15" customHeight="1" x14ac:dyDescent="0.25"/>
    <row r="258025" ht="15" customHeight="1" x14ac:dyDescent="0.25"/>
    <row r="258033" ht="15" customHeight="1" x14ac:dyDescent="0.25"/>
    <row r="258041" ht="15" customHeight="1" x14ac:dyDescent="0.25"/>
    <row r="258049" ht="15" customHeight="1" x14ac:dyDescent="0.25"/>
    <row r="258057" ht="15" customHeight="1" x14ac:dyDescent="0.25"/>
    <row r="258065" ht="15" customHeight="1" x14ac:dyDescent="0.25"/>
    <row r="258073" ht="15" customHeight="1" x14ac:dyDescent="0.25"/>
    <row r="258081" ht="15" customHeight="1" x14ac:dyDescent="0.25"/>
    <row r="258089" ht="15" customHeight="1" x14ac:dyDescent="0.25"/>
    <row r="258097" ht="15" customHeight="1" x14ac:dyDescent="0.25"/>
    <row r="258105" ht="15" customHeight="1" x14ac:dyDescent="0.25"/>
    <row r="258113" ht="15" customHeight="1" x14ac:dyDescent="0.25"/>
    <row r="258121" ht="15" customHeight="1" x14ac:dyDescent="0.25"/>
    <row r="258129" ht="15" customHeight="1" x14ac:dyDescent="0.25"/>
    <row r="258137" ht="15" customHeight="1" x14ac:dyDescent="0.25"/>
    <row r="258145" ht="15" customHeight="1" x14ac:dyDescent="0.25"/>
    <row r="258153" ht="15" customHeight="1" x14ac:dyDescent="0.25"/>
    <row r="258161" ht="15" customHeight="1" x14ac:dyDescent="0.25"/>
    <row r="258169" ht="15" customHeight="1" x14ac:dyDescent="0.25"/>
    <row r="258177" ht="15" customHeight="1" x14ac:dyDescent="0.25"/>
    <row r="258185" ht="15" customHeight="1" x14ac:dyDescent="0.25"/>
    <row r="258193" ht="15" customHeight="1" x14ac:dyDescent="0.25"/>
    <row r="258201" ht="15" customHeight="1" x14ac:dyDescent="0.25"/>
    <row r="258209" ht="15" customHeight="1" x14ac:dyDescent="0.25"/>
    <row r="258217" ht="15" customHeight="1" x14ac:dyDescent="0.25"/>
    <row r="258225" ht="15" customHeight="1" x14ac:dyDescent="0.25"/>
    <row r="258233" ht="15" customHeight="1" x14ac:dyDescent="0.25"/>
    <row r="258241" ht="15" customHeight="1" x14ac:dyDescent="0.25"/>
    <row r="258249" ht="15" customHeight="1" x14ac:dyDescent="0.25"/>
    <row r="258257" ht="15" customHeight="1" x14ac:dyDescent="0.25"/>
    <row r="258265" ht="15" customHeight="1" x14ac:dyDescent="0.25"/>
    <row r="258273" ht="15" customHeight="1" x14ac:dyDescent="0.25"/>
    <row r="258281" ht="15" customHeight="1" x14ac:dyDescent="0.25"/>
    <row r="258289" ht="15" customHeight="1" x14ac:dyDescent="0.25"/>
    <row r="258297" ht="15" customHeight="1" x14ac:dyDescent="0.25"/>
    <row r="258305" ht="15" customHeight="1" x14ac:dyDescent="0.25"/>
    <row r="258313" ht="15" customHeight="1" x14ac:dyDescent="0.25"/>
    <row r="258321" ht="15" customHeight="1" x14ac:dyDescent="0.25"/>
    <row r="258329" ht="15" customHeight="1" x14ac:dyDescent="0.25"/>
    <row r="258337" ht="15" customHeight="1" x14ac:dyDescent="0.25"/>
    <row r="258345" ht="15" customHeight="1" x14ac:dyDescent="0.25"/>
    <row r="258353" ht="15" customHeight="1" x14ac:dyDescent="0.25"/>
    <row r="258361" ht="15" customHeight="1" x14ac:dyDescent="0.25"/>
    <row r="258369" ht="15" customHeight="1" x14ac:dyDescent="0.25"/>
    <row r="258377" ht="15" customHeight="1" x14ac:dyDescent="0.25"/>
    <row r="258385" ht="15" customHeight="1" x14ac:dyDescent="0.25"/>
    <row r="258393" ht="15" customHeight="1" x14ac:dyDescent="0.25"/>
    <row r="258401" ht="15" customHeight="1" x14ac:dyDescent="0.25"/>
    <row r="258409" ht="15" customHeight="1" x14ac:dyDescent="0.25"/>
    <row r="258417" ht="15" customHeight="1" x14ac:dyDescent="0.25"/>
    <row r="258425" ht="15" customHeight="1" x14ac:dyDescent="0.25"/>
    <row r="258433" ht="15" customHeight="1" x14ac:dyDescent="0.25"/>
    <row r="258441" ht="15" customHeight="1" x14ac:dyDescent="0.25"/>
    <row r="258449" ht="15" customHeight="1" x14ac:dyDescent="0.25"/>
    <row r="258457" ht="15" customHeight="1" x14ac:dyDescent="0.25"/>
    <row r="258465" ht="15" customHeight="1" x14ac:dyDescent="0.25"/>
    <row r="258473" ht="15" customHeight="1" x14ac:dyDescent="0.25"/>
    <row r="258481" ht="15" customHeight="1" x14ac:dyDescent="0.25"/>
    <row r="258489" ht="15" customHeight="1" x14ac:dyDescent="0.25"/>
    <row r="258497" ht="15" customHeight="1" x14ac:dyDescent="0.25"/>
    <row r="258505" ht="15" customHeight="1" x14ac:dyDescent="0.25"/>
    <row r="258513" ht="15" customHeight="1" x14ac:dyDescent="0.25"/>
    <row r="258521" ht="15" customHeight="1" x14ac:dyDescent="0.25"/>
    <row r="258529" ht="15" customHeight="1" x14ac:dyDescent="0.25"/>
    <row r="258537" ht="15" customHeight="1" x14ac:dyDescent="0.25"/>
    <row r="258545" ht="15" customHeight="1" x14ac:dyDescent="0.25"/>
    <row r="258553" ht="15" customHeight="1" x14ac:dyDescent="0.25"/>
    <row r="258561" ht="15" customHeight="1" x14ac:dyDescent="0.25"/>
    <row r="258569" ht="15" customHeight="1" x14ac:dyDescent="0.25"/>
    <row r="258577" ht="15" customHeight="1" x14ac:dyDescent="0.25"/>
    <row r="258585" ht="15" customHeight="1" x14ac:dyDescent="0.25"/>
    <row r="258593" ht="15" customHeight="1" x14ac:dyDescent="0.25"/>
    <row r="258601" ht="15" customHeight="1" x14ac:dyDescent="0.25"/>
    <row r="258609" ht="15" customHeight="1" x14ac:dyDescent="0.25"/>
    <row r="258617" ht="15" customHeight="1" x14ac:dyDescent="0.25"/>
    <row r="258625" ht="15" customHeight="1" x14ac:dyDescent="0.25"/>
    <row r="258633" ht="15" customHeight="1" x14ac:dyDescent="0.25"/>
    <row r="258641" ht="15" customHeight="1" x14ac:dyDescent="0.25"/>
    <row r="258649" ht="15" customHeight="1" x14ac:dyDescent="0.25"/>
    <row r="258657" ht="15" customHeight="1" x14ac:dyDescent="0.25"/>
    <row r="258665" ht="15" customHeight="1" x14ac:dyDescent="0.25"/>
    <row r="258673" ht="15" customHeight="1" x14ac:dyDescent="0.25"/>
    <row r="258681" ht="15" customHeight="1" x14ac:dyDescent="0.25"/>
    <row r="258689" ht="15" customHeight="1" x14ac:dyDescent="0.25"/>
    <row r="258697" ht="15" customHeight="1" x14ac:dyDescent="0.25"/>
    <row r="258705" ht="15" customHeight="1" x14ac:dyDescent="0.25"/>
    <row r="258713" ht="15" customHeight="1" x14ac:dyDescent="0.25"/>
    <row r="258721" ht="15" customHeight="1" x14ac:dyDescent="0.25"/>
    <row r="258729" ht="15" customHeight="1" x14ac:dyDescent="0.25"/>
    <row r="258737" ht="15" customHeight="1" x14ac:dyDescent="0.25"/>
    <row r="258745" ht="15" customHeight="1" x14ac:dyDescent="0.25"/>
    <row r="258753" ht="15" customHeight="1" x14ac:dyDescent="0.25"/>
    <row r="258761" ht="15" customHeight="1" x14ac:dyDescent="0.25"/>
    <row r="258769" ht="15" customHeight="1" x14ac:dyDescent="0.25"/>
    <row r="258777" ht="15" customHeight="1" x14ac:dyDescent="0.25"/>
    <row r="258785" ht="15" customHeight="1" x14ac:dyDescent="0.25"/>
    <row r="258793" ht="15" customHeight="1" x14ac:dyDescent="0.25"/>
    <row r="258801" ht="15" customHeight="1" x14ac:dyDescent="0.25"/>
    <row r="258809" ht="15" customHeight="1" x14ac:dyDescent="0.25"/>
    <row r="258817" ht="15" customHeight="1" x14ac:dyDescent="0.25"/>
    <row r="258825" ht="15" customHeight="1" x14ac:dyDescent="0.25"/>
    <row r="258833" ht="15" customHeight="1" x14ac:dyDescent="0.25"/>
    <row r="258841" ht="15" customHeight="1" x14ac:dyDescent="0.25"/>
    <row r="258849" ht="15" customHeight="1" x14ac:dyDescent="0.25"/>
    <row r="258857" ht="15" customHeight="1" x14ac:dyDescent="0.25"/>
    <row r="258865" ht="15" customHeight="1" x14ac:dyDescent="0.25"/>
    <row r="258873" ht="15" customHeight="1" x14ac:dyDescent="0.25"/>
    <row r="258881" ht="15" customHeight="1" x14ac:dyDescent="0.25"/>
    <row r="258889" ht="15" customHeight="1" x14ac:dyDescent="0.25"/>
    <row r="258897" ht="15" customHeight="1" x14ac:dyDescent="0.25"/>
    <row r="258905" ht="15" customHeight="1" x14ac:dyDescent="0.25"/>
    <row r="258913" ht="15" customHeight="1" x14ac:dyDescent="0.25"/>
    <row r="258921" ht="15" customHeight="1" x14ac:dyDescent="0.25"/>
    <row r="258929" ht="15" customHeight="1" x14ac:dyDescent="0.25"/>
    <row r="258937" ht="15" customHeight="1" x14ac:dyDescent="0.25"/>
    <row r="258945" ht="15" customHeight="1" x14ac:dyDescent="0.25"/>
    <row r="258953" ht="15" customHeight="1" x14ac:dyDescent="0.25"/>
    <row r="258961" ht="15" customHeight="1" x14ac:dyDescent="0.25"/>
    <row r="258969" ht="15" customHeight="1" x14ac:dyDescent="0.25"/>
    <row r="258977" ht="15" customHeight="1" x14ac:dyDescent="0.25"/>
    <row r="258985" ht="15" customHeight="1" x14ac:dyDescent="0.25"/>
    <row r="258993" ht="15" customHeight="1" x14ac:dyDescent="0.25"/>
    <row r="259001" ht="15" customHeight="1" x14ac:dyDescent="0.25"/>
    <row r="259009" ht="15" customHeight="1" x14ac:dyDescent="0.25"/>
    <row r="259017" ht="15" customHeight="1" x14ac:dyDescent="0.25"/>
    <row r="259025" ht="15" customHeight="1" x14ac:dyDescent="0.25"/>
    <row r="259033" ht="15" customHeight="1" x14ac:dyDescent="0.25"/>
    <row r="259041" ht="15" customHeight="1" x14ac:dyDescent="0.25"/>
    <row r="259049" ht="15" customHeight="1" x14ac:dyDescent="0.25"/>
    <row r="259057" ht="15" customHeight="1" x14ac:dyDescent="0.25"/>
    <row r="259065" ht="15" customHeight="1" x14ac:dyDescent="0.25"/>
    <row r="259073" ht="15" customHeight="1" x14ac:dyDescent="0.25"/>
    <row r="259081" ht="15" customHeight="1" x14ac:dyDescent="0.25"/>
    <row r="259089" ht="15" customHeight="1" x14ac:dyDescent="0.25"/>
    <row r="259097" ht="15" customHeight="1" x14ac:dyDescent="0.25"/>
    <row r="259105" ht="15" customHeight="1" x14ac:dyDescent="0.25"/>
    <row r="259113" ht="15" customHeight="1" x14ac:dyDescent="0.25"/>
    <row r="259121" ht="15" customHeight="1" x14ac:dyDescent="0.25"/>
    <row r="259129" ht="15" customHeight="1" x14ac:dyDescent="0.25"/>
    <row r="259137" ht="15" customHeight="1" x14ac:dyDescent="0.25"/>
    <row r="259145" ht="15" customHeight="1" x14ac:dyDescent="0.25"/>
    <row r="259153" ht="15" customHeight="1" x14ac:dyDescent="0.25"/>
    <row r="259161" ht="15" customHeight="1" x14ac:dyDescent="0.25"/>
    <row r="259169" ht="15" customHeight="1" x14ac:dyDescent="0.25"/>
    <row r="259177" ht="15" customHeight="1" x14ac:dyDescent="0.25"/>
    <row r="259185" ht="15" customHeight="1" x14ac:dyDescent="0.25"/>
    <row r="259193" ht="15" customHeight="1" x14ac:dyDescent="0.25"/>
    <row r="259201" ht="15" customHeight="1" x14ac:dyDescent="0.25"/>
    <row r="259209" ht="15" customHeight="1" x14ac:dyDescent="0.25"/>
    <row r="259217" ht="15" customHeight="1" x14ac:dyDescent="0.25"/>
    <row r="259225" ht="15" customHeight="1" x14ac:dyDescent="0.25"/>
    <row r="259233" ht="15" customHeight="1" x14ac:dyDescent="0.25"/>
    <row r="259241" ht="15" customHeight="1" x14ac:dyDescent="0.25"/>
    <row r="259249" ht="15" customHeight="1" x14ac:dyDescent="0.25"/>
    <row r="259257" ht="15" customHeight="1" x14ac:dyDescent="0.25"/>
    <row r="259265" ht="15" customHeight="1" x14ac:dyDescent="0.25"/>
    <row r="259273" ht="15" customHeight="1" x14ac:dyDescent="0.25"/>
    <row r="259281" ht="15" customHeight="1" x14ac:dyDescent="0.25"/>
    <row r="259289" ht="15" customHeight="1" x14ac:dyDescent="0.25"/>
    <row r="259297" ht="15" customHeight="1" x14ac:dyDescent="0.25"/>
    <row r="259305" ht="15" customHeight="1" x14ac:dyDescent="0.25"/>
    <row r="259313" ht="15" customHeight="1" x14ac:dyDescent="0.25"/>
    <row r="259321" ht="15" customHeight="1" x14ac:dyDescent="0.25"/>
    <row r="259329" ht="15" customHeight="1" x14ac:dyDescent="0.25"/>
    <row r="259337" ht="15" customHeight="1" x14ac:dyDescent="0.25"/>
    <row r="259345" ht="15" customHeight="1" x14ac:dyDescent="0.25"/>
    <row r="259353" ht="15" customHeight="1" x14ac:dyDescent="0.25"/>
    <row r="259361" ht="15" customHeight="1" x14ac:dyDescent="0.25"/>
    <row r="259369" ht="15" customHeight="1" x14ac:dyDescent="0.25"/>
    <row r="259377" ht="15" customHeight="1" x14ac:dyDescent="0.25"/>
    <row r="259385" ht="15" customHeight="1" x14ac:dyDescent="0.25"/>
    <row r="259393" ht="15" customHeight="1" x14ac:dyDescent="0.25"/>
    <row r="259401" ht="15" customHeight="1" x14ac:dyDescent="0.25"/>
    <row r="259409" ht="15" customHeight="1" x14ac:dyDescent="0.25"/>
    <row r="259417" ht="15" customHeight="1" x14ac:dyDescent="0.25"/>
    <row r="259425" ht="15" customHeight="1" x14ac:dyDescent="0.25"/>
    <row r="259433" ht="15" customHeight="1" x14ac:dyDescent="0.25"/>
    <row r="259441" ht="15" customHeight="1" x14ac:dyDescent="0.25"/>
    <row r="259449" ht="15" customHeight="1" x14ac:dyDescent="0.25"/>
    <row r="259457" ht="15" customHeight="1" x14ac:dyDescent="0.25"/>
    <row r="259465" ht="15" customHeight="1" x14ac:dyDescent="0.25"/>
    <row r="259473" ht="15" customHeight="1" x14ac:dyDescent="0.25"/>
    <row r="259481" ht="15" customHeight="1" x14ac:dyDescent="0.25"/>
    <row r="259489" ht="15" customHeight="1" x14ac:dyDescent="0.25"/>
    <row r="259497" ht="15" customHeight="1" x14ac:dyDescent="0.25"/>
    <row r="259505" ht="15" customHeight="1" x14ac:dyDescent="0.25"/>
    <row r="259513" ht="15" customHeight="1" x14ac:dyDescent="0.25"/>
    <row r="259521" ht="15" customHeight="1" x14ac:dyDescent="0.25"/>
    <row r="259529" ht="15" customHeight="1" x14ac:dyDescent="0.25"/>
    <row r="259537" ht="15" customHeight="1" x14ac:dyDescent="0.25"/>
    <row r="259545" ht="15" customHeight="1" x14ac:dyDescent="0.25"/>
    <row r="259553" ht="15" customHeight="1" x14ac:dyDescent="0.25"/>
    <row r="259561" ht="15" customHeight="1" x14ac:dyDescent="0.25"/>
    <row r="259569" ht="15" customHeight="1" x14ac:dyDescent="0.25"/>
    <row r="259577" ht="15" customHeight="1" x14ac:dyDescent="0.25"/>
    <row r="259585" ht="15" customHeight="1" x14ac:dyDescent="0.25"/>
    <row r="259593" ht="15" customHeight="1" x14ac:dyDescent="0.25"/>
    <row r="259601" ht="15" customHeight="1" x14ac:dyDescent="0.25"/>
    <row r="259609" ht="15" customHeight="1" x14ac:dyDescent="0.25"/>
    <row r="259617" ht="15" customHeight="1" x14ac:dyDescent="0.25"/>
    <row r="259625" ht="15" customHeight="1" x14ac:dyDescent="0.25"/>
    <row r="259633" ht="15" customHeight="1" x14ac:dyDescent="0.25"/>
    <row r="259641" ht="15" customHeight="1" x14ac:dyDescent="0.25"/>
    <row r="259649" ht="15" customHeight="1" x14ac:dyDescent="0.25"/>
    <row r="259657" ht="15" customHeight="1" x14ac:dyDescent="0.25"/>
    <row r="259665" ht="15" customHeight="1" x14ac:dyDescent="0.25"/>
    <row r="259673" ht="15" customHeight="1" x14ac:dyDescent="0.25"/>
    <row r="259681" ht="15" customHeight="1" x14ac:dyDescent="0.25"/>
    <row r="259689" ht="15" customHeight="1" x14ac:dyDescent="0.25"/>
    <row r="259697" ht="15" customHeight="1" x14ac:dyDescent="0.25"/>
    <row r="259705" ht="15" customHeight="1" x14ac:dyDescent="0.25"/>
    <row r="259713" ht="15" customHeight="1" x14ac:dyDescent="0.25"/>
    <row r="259721" ht="15" customHeight="1" x14ac:dyDescent="0.25"/>
    <row r="259729" ht="15" customHeight="1" x14ac:dyDescent="0.25"/>
    <row r="259737" ht="15" customHeight="1" x14ac:dyDescent="0.25"/>
    <row r="259745" ht="15" customHeight="1" x14ac:dyDescent="0.25"/>
    <row r="259753" ht="15" customHeight="1" x14ac:dyDescent="0.25"/>
    <row r="259761" ht="15" customHeight="1" x14ac:dyDescent="0.25"/>
    <row r="259769" ht="15" customHeight="1" x14ac:dyDescent="0.25"/>
    <row r="259777" ht="15" customHeight="1" x14ac:dyDescent="0.25"/>
    <row r="259785" ht="15" customHeight="1" x14ac:dyDescent="0.25"/>
    <row r="259793" ht="15" customHeight="1" x14ac:dyDescent="0.25"/>
    <row r="259801" ht="15" customHeight="1" x14ac:dyDescent="0.25"/>
    <row r="259809" ht="15" customHeight="1" x14ac:dyDescent="0.25"/>
    <row r="259817" ht="15" customHeight="1" x14ac:dyDescent="0.25"/>
    <row r="259825" ht="15" customHeight="1" x14ac:dyDescent="0.25"/>
    <row r="259833" ht="15" customHeight="1" x14ac:dyDescent="0.25"/>
    <row r="259841" ht="15" customHeight="1" x14ac:dyDescent="0.25"/>
    <row r="259849" ht="15" customHeight="1" x14ac:dyDescent="0.25"/>
    <row r="259857" ht="15" customHeight="1" x14ac:dyDescent="0.25"/>
    <row r="259865" ht="15" customHeight="1" x14ac:dyDescent="0.25"/>
    <row r="259873" ht="15" customHeight="1" x14ac:dyDescent="0.25"/>
    <row r="259881" ht="15" customHeight="1" x14ac:dyDescent="0.25"/>
    <row r="259889" ht="15" customHeight="1" x14ac:dyDescent="0.25"/>
    <row r="259897" ht="15" customHeight="1" x14ac:dyDescent="0.25"/>
    <row r="259905" ht="15" customHeight="1" x14ac:dyDescent="0.25"/>
    <row r="259913" ht="15" customHeight="1" x14ac:dyDescent="0.25"/>
    <row r="259921" ht="15" customHeight="1" x14ac:dyDescent="0.25"/>
    <row r="259929" ht="15" customHeight="1" x14ac:dyDescent="0.25"/>
    <row r="259937" ht="15" customHeight="1" x14ac:dyDescent="0.25"/>
    <row r="259945" ht="15" customHeight="1" x14ac:dyDescent="0.25"/>
    <row r="259953" ht="15" customHeight="1" x14ac:dyDescent="0.25"/>
    <row r="259961" ht="15" customHeight="1" x14ac:dyDescent="0.25"/>
    <row r="259969" ht="15" customHeight="1" x14ac:dyDescent="0.25"/>
    <row r="259977" ht="15" customHeight="1" x14ac:dyDescent="0.25"/>
    <row r="259985" ht="15" customHeight="1" x14ac:dyDescent="0.25"/>
    <row r="259993" ht="15" customHeight="1" x14ac:dyDescent="0.25"/>
    <row r="260001" ht="15" customHeight="1" x14ac:dyDescent="0.25"/>
    <row r="260009" ht="15" customHeight="1" x14ac:dyDescent="0.25"/>
    <row r="260017" ht="15" customHeight="1" x14ac:dyDescent="0.25"/>
    <row r="260025" ht="15" customHeight="1" x14ac:dyDescent="0.25"/>
    <row r="260033" ht="15" customHeight="1" x14ac:dyDescent="0.25"/>
    <row r="260041" ht="15" customHeight="1" x14ac:dyDescent="0.25"/>
    <row r="260049" ht="15" customHeight="1" x14ac:dyDescent="0.25"/>
    <row r="260057" ht="15" customHeight="1" x14ac:dyDescent="0.25"/>
    <row r="260065" ht="15" customHeight="1" x14ac:dyDescent="0.25"/>
    <row r="260073" ht="15" customHeight="1" x14ac:dyDescent="0.25"/>
    <row r="260081" ht="15" customHeight="1" x14ac:dyDescent="0.25"/>
    <row r="260089" ht="15" customHeight="1" x14ac:dyDescent="0.25"/>
    <row r="260097" ht="15" customHeight="1" x14ac:dyDescent="0.25"/>
    <row r="260105" ht="15" customHeight="1" x14ac:dyDescent="0.25"/>
    <row r="260113" ht="15" customHeight="1" x14ac:dyDescent="0.25"/>
    <row r="260121" ht="15" customHeight="1" x14ac:dyDescent="0.25"/>
    <row r="260129" ht="15" customHeight="1" x14ac:dyDescent="0.25"/>
    <row r="260137" ht="15" customHeight="1" x14ac:dyDescent="0.25"/>
    <row r="260145" ht="15" customHeight="1" x14ac:dyDescent="0.25"/>
    <row r="260153" ht="15" customHeight="1" x14ac:dyDescent="0.25"/>
    <row r="260161" ht="15" customHeight="1" x14ac:dyDescent="0.25"/>
    <row r="260169" ht="15" customHeight="1" x14ac:dyDescent="0.25"/>
    <row r="260177" ht="15" customHeight="1" x14ac:dyDescent="0.25"/>
    <row r="260185" ht="15" customHeight="1" x14ac:dyDescent="0.25"/>
    <row r="260193" ht="15" customHeight="1" x14ac:dyDescent="0.25"/>
    <row r="260201" ht="15" customHeight="1" x14ac:dyDescent="0.25"/>
    <row r="260209" ht="15" customHeight="1" x14ac:dyDescent="0.25"/>
    <row r="260217" ht="15" customHeight="1" x14ac:dyDescent="0.25"/>
    <row r="260225" ht="15" customHeight="1" x14ac:dyDescent="0.25"/>
    <row r="260233" ht="15" customHeight="1" x14ac:dyDescent="0.25"/>
    <row r="260241" ht="15" customHeight="1" x14ac:dyDescent="0.25"/>
    <row r="260249" ht="15" customHeight="1" x14ac:dyDescent="0.25"/>
    <row r="260257" ht="15" customHeight="1" x14ac:dyDescent="0.25"/>
    <row r="260265" ht="15" customHeight="1" x14ac:dyDescent="0.25"/>
    <row r="260273" ht="15" customHeight="1" x14ac:dyDescent="0.25"/>
    <row r="260281" ht="15" customHeight="1" x14ac:dyDescent="0.25"/>
    <row r="260289" ht="15" customHeight="1" x14ac:dyDescent="0.25"/>
    <row r="260297" ht="15" customHeight="1" x14ac:dyDescent="0.25"/>
    <row r="260305" ht="15" customHeight="1" x14ac:dyDescent="0.25"/>
    <row r="260313" ht="15" customHeight="1" x14ac:dyDescent="0.25"/>
    <row r="260321" ht="15" customHeight="1" x14ac:dyDescent="0.25"/>
    <row r="260329" ht="15" customHeight="1" x14ac:dyDescent="0.25"/>
    <row r="260337" ht="15" customHeight="1" x14ac:dyDescent="0.25"/>
    <row r="260345" ht="15" customHeight="1" x14ac:dyDescent="0.25"/>
    <row r="260353" ht="15" customHeight="1" x14ac:dyDescent="0.25"/>
    <row r="260361" ht="15" customHeight="1" x14ac:dyDescent="0.25"/>
    <row r="260369" ht="15" customHeight="1" x14ac:dyDescent="0.25"/>
    <row r="260377" ht="15" customHeight="1" x14ac:dyDescent="0.25"/>
    <row r="260385" ht="15" customHeight="1" x14ac:dyDescent="0.25"/>
    <row r="260393" ht="15" customHeight="1" x14ac:dyDescent="0.25"/>
    <row r="260401" ht="15" customHeight="1" x14ac:dyDescent="0.25"/>
    <row r="260409" ht="15" customHeight="1" x14ac:dyDescent="0.25"/>
    <row r="260417" ht="15" customHeight="1" x14ac:dyDescent="0.25"/>
    <row r="260425" ht="15" customHeight="1" x14ac:dyDescent="0.25"/>
    <row r="260433" ht="15" customHeight="1" x14ac:dyDescent="0.25"/>
    <row r="260441" ht="15" customHeight="1" x14ac:dyDescent="0.25"/>
    <row r="260449" ht="15" customHeight="1" x14ac:dyDescent="0.25"/>
    <row r="260457" ht="15" customHeight="1" x14ac:dyDescent="0.25"/>
    <row r="260465" ht="15" customHeight="1" x14ac:dyDescent="0.25"/>
    <row r="260473" ht="15" customHeight="1" x14ac:dyDescent="0.25"/>
    <row r="260481" ht="15" customHeight="1" x14ac:dyDescent="0.25"/>
    <row r="260489" ht="15" customHeight="1" x14ac:dyDescent="0.25"/>
    <row r="260497" ht="15" customHeight="1" x14ac:dyDescent="0.25"/>
    <row r="260505" ht="15" customHeight="1" x14ac:dyDescent="0.25"/>
    <row r="260513" ht="15" customHeight="1" x14ac:dyDescent="0.25"/>
    <row r="260521" ht="15" customHeight="1" x14ac:dyDescent="0.25"/>
    <row r="260529" ht="15" customHeight="1" x14ac:dyDescent="0.25"/>
    <row r="260537" ht="15" customHeight="1" x14ac:dyDescent="0.25"/>
    <row r="260545" ht="15" customHeight="1" x14ac:dyDescent="0.25"/>
    <row r="260553" ht="15" customHeight="1" x14ac:dyDescent="0.25"/>
    <row r="260561" ht="15" customHeight="1" x14ac:dyDescent="0.25"/>
    <row r="260569" ht="15" customHeight="1" x14ac:dyDescent="0.25"/>
    <row r="260577" ht="15" customHeight="1" x14ac:dyDescent="0.25"/>
    <row r="260585" ht="15" customHeight="1" x14ac:dyDescent="0.25"/>
    <row r="260593" ht="15" customHeight="1" x14ac:dyDescent="0.25"/>
    <row r="260601" ht="15" customHeight="1" x14ac:dyDescent="0.25"/>
    <row r="260609" ht="15" customHeight="1" x14ac:dyDescent="0.25"/>
    <row r="260617" ht="15" customHeight="1" x14ac:dyDescent="0.25"/>
    <row r="260625" ht="15" customHeight="1" x14ac:dyDescent="0.25"/>
    <row r="260633" ht="15" customHeight="1" x14ac:dyDescent="0.25"/>
    <row r="260641" ht="15" customHeight="1" x14ac:dyDescent="0.25"/>
    <row r="260649" ht="15" customHeight="1" x14ac:dyDescent="0.25"/>
    <row r="260657" ht="15" customHeight="1" x14ac:dyDescent="0.25"/>
    <row r="260665" ht="15" customHeight="1" x14ac:dyDescent="0.25"/>
    <row r="260673" ht="15" customHeight="1" x14ac:dyDescent="0.25"/>
    <row r="260681" ht="15" customHeight="1" x14ac:dyDescent="0.25"/>
    <row r="260689" ht="15" customHeight="1" x14ac:dyDescent="0.25"/>
    <row r="260697" ht="15" customHeight="1" x14ac:dyDescent="0.25"/>
    <row r="260705" ht="15" customHeight="1" x14ac:dyDescent="0.25"/>
    <row r="260713" ht="15" customHeight="1" x14ac:dyDescent="0.25"/>
    <row r="260721" ht="15" customHeight="1" x14ac:dyDescent="0.25"/>
    <row r="260729" ht="15" customHeight="1" x14ac:dyDescent="0.25"/>
    <row r="260737" ht="15" customHeight="1" x14ac:dyDescent="0.25"/>
    <row r="260745" ht="15" customHeight="1" x14ac:dyDescent="0.25"/>
    <row r="260753" ht="15" customHeight="1" x14ac:dyDescent="0.25"/>
    <row r="260761" ht="15" customHeight="1" x14ac:dyDescent="0.25"/>
    <row r="260769" ht="15" customHeight="1" x14ac:dyDescent="0.25"/>
    <row r="260777" ht="15" customHeight="1" x14ac:dyDescent="0.25"/>
    <row r="260785" ht="15" customHeight="1" x14ac:dyDescent="0.25"/>
    <row r="260793" ht="15" customHeight="1" x14ac:dyDescent="0.25"/>
    <row r="260801" ht="15" customHeight="1" x14ac:dyDescent="0.25"/>
    <row r="260809" ht="15" customHeight="1" x14ac:dyDescent="0.25"/>
    <row r="260817" ht="15" customHeight="1" x14ac:dyDescent="0.25"/>
    <row r="260825" ht="15" customHeight="1" x14ac:dyDescent="0.25"/>
    <row r="260833" ht="15" customHeight="1" x14ac:dyDescent="0.25"/>
    <row r="260841" ht="15" customHeight="1" x14ac:dyDescent="0.25"/>
    <row r="260849" ht="15" customHeight="1" x14ac:dyDescent="0.25"/>
    <row r="260857" ht="15" customHeight="1" x14ac:dyDescent="0.25"/>
    <row r="260865" ht="15" customHeight="1" x14ac:dyDescent="0.25"/>
    <row r="260873" ht="15" customHeight="1" x14ac:dyDescent="0.25"/>
    <row r="260881" ht="15" customHeight="1" x14ac:dyDescent="0.25"/>
    <row r="260889" ht="15" customHeight="1" x14ac:dyDescent="0.25"/>
    <row r="260897" ht="15" customHeight="1" x14ac:dyDescent="0.25"/>
    <row r="260905" ht="15" customHeight="1" x14ac:dyDescent="0.25"/>
    <row r="260913" ht="15" customHeight="1" x14ac:dyDescent="0.25"/>
    <row r="260921" ht="15" customHeight="1" x14ac:dyDescent="0.25"/>
    <row r="260929" ht="15" customHeight="1" x14ac:dyDescent="0.25"/>
    <row r="260937" ht="15" customHeight="1" x14ac:dyDescent="0.25"/>
    <row r="260945" ht="15" customHeight="1" x14ac:dyDescent="0.25"/>
    <row r="260953" ht="15" customHeight="1" x14ac:dyDescent="0.25"/>
    <row r="260961" ht="15" customHeight="1" x14ac:dyDescent="0.25"/>
    <row r="260969" ht="15" customHeight="1" x14ac:dyDescent="0.25"/>
    <row r="260977" ht="15" customHeight="1" x14ac:dyDescent="0.25"/>
    <row r="260985" ht="15" customHeight="1" x14ac:dyDescent="0.25"/>
    <row r="260993" ht="15" customHeight="1" x14ac:dyDescent="0.25"/>
    <row r="261001" ht="15" customHeight="1" x14ac:dyDescent="0.25"/>
    <row r="261009" ht="15" customHeight="1" x14ac:dyDescent="0.25"/>
    <row r="261017" ht="15" customHeight="1" x14ac:dyDescent="0.25"/>
    <row r="261025" ht="15" customHeight="1" x14ac:dyDescent="0.25"/>
    <row r="261033" ht="15" customHeight="1" x14ac:dyDescent="0.25"/>
    <row r="261041" ht="15" customHeight="1" x14ac:dyDescent="0.25"/>
    <row r="261049" ht="15" customHeight="1" x14ac:dyDescent="0.25"/>
    <row r="261057" ht="15" customHeight="1" x14ac:dyDescent="0.25"/>
    <row r="261065" ht="15" customHeight="1" x14ac:dyDescent="0.25"/>
    <row r="261073" ht="15" customHeight="1" x14ac:dyDescent="0.25"/>
    <row r="261081" ht="15" customHeight="1" x14ac:dyDescent="0.25"/>
    <row r="261089" ht="15" customHeight="1" x14ac:dyDescent="0.25"/>
    <row r="261097" ht="15" customHeight="1" x14ac:dyDescent="0.25"/>
    <row r="261105" ht="15" customHeight="1" x14ac:dyDescent="0.25"/>
    <row r="261113" ht="15" customHeight="1" x14ac:dyDescent="0.25"/>
    <row r="261121" ht="15" customHeight="1" x14ac:dyDescent="0.25"/>
    <row r="261129" ht="15" customHeight="1" x14ac:dyDescent="0.25"/>
    <row r="261137" ht="15" customHeight="1" x14ac:dyDescent="0.25"/>
    <row r="261145" ht="15" customHeight="1" x14ac:dyDescent="0.25"/>
    <row r="261153" ht="15" customHeight="1" x14ac:dyDescent="0.25"/>
    <row r="261161" ht="15" customHeight="1" x14ac:dyDescent="0.25"/>
    <row r="261169" ht="15" customHeight="1" x14ac:dyDescent="0.25"/>
    <row r="261177" ht="15" customHeight="1" x14ac:dyDescent="0.25"/>
    <row r="261185" ht="15" customHeight="1" x14ac:dyDescent="0.25"/>
    <row r="261193" ht="15" customHeight="1" x14ac:dyDescent="0.25"/>
    <row r="261201" ht="15" customHeight="1" x14ac:dyDescent="0.25"/>
    <row r="261209" ht="15" customHeight="1" x14ac:dyDescent="0.25"/>
    <row r="261217" ht="15" customHeight="1" x14ac:dyDescent="0.25"/>
    <row r="261225" ht="15" customHeight="1" x14ac:dyDescent="0.25"/>
    <row r="261233" ht="15" customHeight="1" x14ac:dyDescent="0.25"/>
    <row r="261241" ht="15" customHeight="1" x14ac:dyDescent="0.25"/>
    <row r="261249" ht="15" customHeight="1" x14ac:dyDescent="0.25"/>
    <row r="261257" ht="15" customHeight="1" x14ac:dyDescent="0.25"/>
    <row r="261265" ht="15" customHeight="1" x14ac:dyDescent="0.25"/>
    <row r="261273" ht="15" customHeight="1" x14ac:dyDescent="0.25"/>
    <row r="261281" ht="15" customHeight="1" x14ac:dyDescent="0.25"/>
    <row r="261289" ht="15" customHeight="1" x14ac:dyDescent="0.25"/>
    <row r="261297" ht="15" customHeight="1" x14ac:dyDescent="0.25"/>
    <row r="261305" ht="15" customHeight="1" x14ac:dyDescent="0.25"/>
    <row r="261313" ht="15" customHeight="1" x14ac:dyDescent="0.25"/>
    <row r="261321" ht="15" customHeight="1" x14ac:dyDescent="0.25"/>
    <row r="261329" ht="15" customHeight="1" x14ac:dyDescent="0.25"/>
    <row r="261337" ht="15" customHeight="1" x14ac:dyDescent="0.25"/>
    <row r="261345" ht="15" customHeight="1" x14ac:dyDescent="0.25"/>
    <row r="261353" ht="15" customHeight="1" x14ac:dyDescent="0.25"/>
    <row r="261361" ht="15" customHeight="1" x14ac:dyDescent="0.25"/>
    <row r="261369" ht="15" customHeight="1" x14ac:dyDescent="0.25"/>
    <row r="261377" ht="15" customHeight="1" x14ac:dyDescent="0.25"/>
    <row r="261385" ht="15" customHeight="1" x14ac:dyDescent="0.25"/>
    <row r="261393" ht="15" customHeight="1" x14ac:dyDescent="0.25"/>
    <row r="261401" ht="15" customHeight="1" x14ac:dyDescent="0.25"/>
    <row r="261409" ht="15" customHeight="1" x14ac:dyDescent="0.25"/>
    <row r="261417" ht="15" customHeight="1" x14ac:dyDescent="0.25"/>
    <row r="261425" ht="15" customHeight="1" x14ac:dyDescent="0.25"/>
    <row r="261433" ht="15" customHeight="1" x14ac:dyDescent="0.25"/>
    <row r="261441" ht="15" customHeight="1" x14ac:dyDescent="0.25"/>
    <row r="261449" ht="15" customHeight="1" x14ac:dyDescent="0.25"/>
    <row r="261457" ht="15" customHeight="1" x14ac:dyDescent="0.25"/>
    <row r="261465" ht="15" customHeight="1" x14ac:dyDescent="0.25"/>
    <row r="261473" ht="15" customHeight="1" x14ac:dyDescent="0.25"/>
    <row r="261481" ht="15" customHeight="1" x14ac:dyDescent="0.25"/>
    <row r="261489" ht="15" customHeight="1" x14ac:dyDescent="0.25"/>
    <row r="261497" ht="15" customHeight="1" x14ac:dyDescent="0.25"/>
    <row r="261505" ht="15" customHeight="1" x14ac:dyDescent="0.25"/>
    <row r="261513" ht="15" customHeight="1" x14ac:dyDescent="0.25"/>
    <row r="261521" ht="15" customHeight="1" x14ac:dyDescent="0.25"/>
    <row r="261529" ht="15" customHeight="1" x14ac:dyDescent="0.25"/>
    <row r="261537" ht="15" customHeight="1" x14ac:dyDescent="0.25"/>
    <row r="261545" ht="15" customHeight="1" x14ac:dyDescent="0.25"/>
    <row r="261553" ht="15" customHeight="1" x14ac:dyDescent="0.25"/>
    <row r="261561" ht="15" customHeight="1" x14ac:dyDescent="0.25"/>
    <row r="261569" ht="15" customHeight="1" x14ac:dyDescent="0.25"/>
    <row r="261577" ht="15" customHeight="1" x14ac:dyDescent="0.25"/>
    <row r="261585" ht="15" customHeight="1" x14ac:dyDescent="0.25"/>
    <row r="261593" ht="15" customHeight="1" x14ac:dyDescent="0.25"/>
    <row r="261601" ht="15" customHeight="1" x14ac:dyDescent="0.25"/>
    <row r="261609" ht="15" customHeight="1" x14ac:dyDescent="0.25"/>
    <row r="261617" ht="15" customHeight="1" x14ac:dyDescent="0.25"/>
    <row r="261625" ht="15" customHeight="1" x14ac:dyDescent="0.25"/>
    <row r="261633" ht="15" customHeight="1" x14ac:dyDescent="0.25"/>
    <row r="261641" ht="15" customHeight="1" x14ac:dyDescent="0.25"/>
    <row r="261649" ht="15" customHeight="1" x14ac:dyDescent="0.25"/>
    <row r="261657" ht="15" customHeight="1" x14ac:dyDescent="0.25"/>
    <row r="261665" ht="15" customHeight="1" x14ac:dyDescent="0.25"/>
    <row r="261673" ht="15" customHeight="1" x14ac:dyDescent="0.25"/>
    <row r="261681" ht="15" customHeight="1" x14ac:dyDescent="0.25"/>
    <row r="261689" ht="15" customHeight="1" x14ac:dyDescent="0.25"/>
    <row r="261697" ht="15" customHeight="1" x14ac:dyDescent="0.25"/>
    <row r="261705" ht="15" customHeight="1" x14ac:dyDescent="0.25"/>
    <row r="261713" ht="15" customHeight="1" x14ac:dyDescent="0.25"/>
    <row r="261721" ht="15" customHeight="1" x14ac:dyDescent="0.25"/>
    <row r="261729" ht="15" customHeight="1" x14ac:dyDescent="0.25"/>
    <row r="261737" ht="15" customHeight="1" x14ac:dyDescent="0.25"/>
    <row r="261745" ht="15" customHeight="1" x14ac:dyDescent="0.25"/>
    <row r="261753" ht="15" customHeight="1" x14ac:dyDescent="0.25"/>
    <row r="261761" ht="15" customHeight="1" x14ac:dyDescent="0.25"/>
    <row r="261769" ht="15" customHeight="1" x14ac:dyDescent="0.25"/>
    <row r="261777" ht="15" customHeight="1" x14ac:dyDescent="0.25"/>
    <row r="261785" ht="15" customHeight="1" x14ac:dyDescent="0.25"/>
    <row r="261793" ht="15" customHeight="1" x14ac:dyDescent="0.25"/>
    <row r="261801" ht="15" customHeight="1" x14ac:dyDescent="0.25"/>
    <row r="261809" ht="15" customHeight="1" x14ac:dyDescent="0.25"/>
    <row r="261817" ht="15" customHeight="1" x14ac:dyDescent="0.25"/>
    <row r="261825" ht="15" customHeight="1" x14ac:dyDescent="0.25"/>
    <row r="261833" ht="15" customHeight="1" x14ac:dyDescent="0.25"/>
    <row r="261841" ht="15" customHeight="1" x14ac:dyDescent="0.25"/>
    <row r="261849" ht="15" customHeight="1" x14ac:dyDescent="0.25"/>
    <row r="261857" ht="15" customHeight="1" x14ac:dyDescent="0.25"/>
    <row r="261865" ht="15" customHeight="1" x14ac:dyDescent="0.25"/>
    <row r="261873" ht="15" customHeight="1" x14ac:dyDescent="0.25"/>
    <row r="261881" ht="15" customHeight="1" x14ac:dyDescent="0.25"/>
    <row r="261889" ht="15" customHeight="1" x14ac:dyDescent="0.25"/>
    <row r="261897" ht="15" customHeight="1" x14ac:dyDescent="0.25"/>
    <row r="261905" ht="15" customHeight="1" x14ac:dyDescent="0.25"/>
    <row r="261913" ht="15" customHeight="1" x14ac:dyDescent="0.25"/>
    <row r="261921" ht="15" customHeight="1" x14ac:dyDescent="0.25"/>
    <row r="261929" ht="15" customHeight="1" x14ac:dyDescent="0.25"/>
    <row r="261937" ht="15" customHeight="1" x14ac:dyDescent="0.25"/>
    <row r="261945" ht="15" customHeight="1" x14ac:dyDescent="0.25"/>
    <row r="261953" ht="15" customHeight="1" x14ac:dyDescent="0.25"/>
    <row r="261961" ht="15" customHeight="1" x14ac:dyDescent="0.25"/>
    <row r="261969" ht="15" customHeight="1" x14ac:dyDescent="0.25"/>
    <row r="261977" ht="15" customHeight="1" x14ac:dyDescent="0.25"/>
    <row r="261985" ht="15" customHeight="1" x14ac:dyDescent="0.25"/>
    <row r="261993" ht="15" customHeight="1" x14ac:dyDescent="0.25"/>
    <row r="262001" ht="15" customHeight="1" x14ac:dyDescent="0.25"/>
    <row r="262009" ht="15" customHeight="1" x14ac:dyDescent="0.25"/>
    <row r="262017" ht="15" customHeight="1" x14ac:dyDescent="0.25"/>
    <row r="262025" ht="15" customHeight="1" x14ac:dyDescent="0.25"/>
    <row r="262033" ht="15" customHeight="1" x14ac:dyDescent="0.25"/>
    <row r="262041" ht="15" customHeight="1" x14ac:dyDescent="0.25"/>
    <row r="262049" ht="15" customHeight="1" x14ac:dyDescent="0.25"/>
    <row r="262057" ht="15" customHeight="1" x14ac:dyDescent="0.25"/>
    <row r="262065" ht="15" customHeight="1" x14ac:dyDescent="0.25"/>
    <row r="262073" ht="15" customHeight="1" x14ac:dyDescent="0.25"/>
    <row r="262081" ht="15" customHeight="1" x14ac:dyDescent="0.25"/>
    <row r="262089" ht="15" customHeight="1" x14ac:dyDescent="0.25"/>
    <row r="262097" ht="15" customHeight="1" x14ac:dyDescent="0.25"/>
    <row r="262105" ht="15" customHeight="1" x14ac:dyDescent="0.25"/>
    <row r="262113" ht="15" customHeight="1" x14ac:dyDescent="0.25"/>
    <row r="262121" ht="15" customHeight="1" x14ac:dyDescent="0.25"/>
    <row r="262129" ht="15" customHeight="1" x14ac:dyDescent="0.25"/>
    <row r="262137" ht="15" customHeight="1" x14ac:dyDescent="0.25"/>
    <row r="262145" ht="15" customHeight="1" x14ac:dyDescent="0.25"/>
    <row r="262153" ht="15" customHeight="1" x14ac:dyDescent="0.25"/>
    <row r="262161" ht="15" customHeight="1" x14ac:dyDescent="0.25"/>
    <row r="262169" ht="15" customHeight="1" x14ac:dyDescent="0.25"/>
    <row r="262177" ht="15" customHeight="1" x14ac:dyDescent="0.25"/>
    <row r="262185" ht="15" customHeight="1" x14ac:dyDescent="0.25"/>
    <row r="262193" ht="15" customHeight="1" x14ac:dyDescent="0.25"/>
    <row r="262201" ht="15" customHeight="1" x14ac:dyDescent="0.25"/>
    <row r="262209" ht="15" customHeight="1" x14ac:dyDescent="0.25"/>
    <row r="262217" ht="15" customHeight="1" x14ac:dyDescent="0.25"/>
    <row r="262225" ht="15" customHeight="1" x14ac:dyDescent="0.25"/>
    <row r="262233" ht="15" customHeight="1" x14ac:dyDescent="0.25"/>
    <row r="262241" ht="15" customHeight="1" x14ac:dyDescent="0.25"/>
    <row r="262249" ht="15" customHeight="1" x14ac:dyDescent="0.25"/>
    <row r="262257" ht="15" customHeight="1" x14ac:dyDescent="0.25"/>
    <row r="262265" ht="15" customHeight="1" x14ac:dyDescent="0.25"/>
    <row r="262273" ht="15" customHeight="1" x14ac:dyDescent="0.25"/>
    <row r="262281" ht="15" customHeight="1" x14ac:dyDescent="0.25"/>
    <row r="262289" ht="15" customHeight="1" x14ac:dyDescent="0.25"/>
    <row r="262297" ht="15" customHeight="1" x14ac:dyDescent="0.25"/>
    <row r="262305" ht="15" customHeight="1" x14ac:dyDescent="0.25"/>
    <row r="262313" ht="15" customHeight="1" x14ac:dyDescent="0.25"/>
    <row r="262321" ht="15" customHeight="1" x14ac:dyDescent="0.25"/>
    <row r="262329" ht="15" customHeight="1" x14ac:dyDescent="0.25"/>
    <row r="262337" ht="15" customHeight="1" x14ac:dyDescent="0.25"/>
    <row r="262345" ht="15" customHeight="1" x14ac:dyDescent="0.25"/>
    <row r="262353" ht="15" customHeight="1" x14ac:dyDescent="0.25"/>
    <row r="262361" ht="15" customHeight="1" x14ac:dyDescent="0.25"/>
    <row r="262369" ht="15" customHeight="1" x14ac:dyDescent="0.25"/>
    <row r="262377" ht="15" customHeight="1" x14ac:dyDescent="0.25"/>
    <row r="262385" ht="15" customHeight="1" x14ac:dyDescent="0.25"/>
    <row r="262393" ht="15" customHeight="1" x14ac:dyDescent="0.25"/>
    <row r="262401" ht="15" customHeight="1" x14ac:dyDescent="0.25"/>
    <row r="262409" ht="15" customHeight="1" x14ac:dyDescent="0.25"/>
    <row r="262417" ht="15" customHeight="1" x14ac:dyDescent="0.25"/>
    <row r="262425" ht="15" customHeight="1" x14ac:dyDescent="0.25"/>
    <row r="262433" ht="15" customHeight="1" x14ac:dyDescent="0.25"/>
    <row r="262441" ht="15" customHeight="1" x14ac:dyDescent="0.25"/>
    <row r="262449" ht="15" customHeight="1" x14ac:dyDescent="0.25"/>
    <row r="262457" ht="15" customHeight="1" x14ac:dyDescent="0.25"/>
    <row r="262465" ht="15" customHeight="1" x14ac:dyDescent="0.25"/>
    <row r="262473" ht="15" customHeight="1" x14ac:dyDescent="0.25"/>
    <row r="262481" ht="15" customHeight="1" x14ac:dyDescent="0.25"/>
    <row r="262489" ht="15" customHeight="1" x14ac:dyDescent="0.25"/>
    <row r="262497" ht="15" customHeight="1" x14ac:dyDescent="0.25"/>
    <row r="262505" ht="15" customHeight="1" x14ac:dyDescent="0.25"/>
    <row r="262513" ht="15" customHeight="1" x14ac:dyDescent="0.25"/>
    <row r="262521" ht="15" customHeight="1" x14ac:dyDescent="0.25"/>
    <row r="262529" ht="15" customHeight="1" x14ac:dyDescent="0.25"/>
    <row r="262537" ht="15" customHeight="1" x14ac:dyDescent="0.25"/>
    <row r="262545" ht="15" customHeight="1" x14ac:dyDescent="0.25"/>
    <row r="262553" ht="15" customHeight="1" x14ac:dyDescent="0.25"/>
    <row r="262561" ht="15" customHeight="1" x14ac:dyDescent="0.25"/>
    <row r="262569" ht="15" customHeight="1" x14ac:dyDescent="0.25"/>
    <row r="262577" ht="15" customHeight="1" x14ac:dyDescent="0.25"/>
    <row r="262585" ht="15" customHeight="1" x14ac:dyDescent="0.25"/>
    <row r="262593" ht="15" customHeight="1" x14ac:dyDescent="0.25"/>
    <row r="262601" ht="15" customHeight="1" x14ac:dyDescent="0.25"/>
    <row r="262609" ht="15" customHeight="1" x14ac:dyDescent="0.25"/>
    <row r="262617" ht="15" customHeight="1" x14ac:dyDescent="0.25"/>
    <row r="262625" ht="15" customHeight="1" x14ac:dyDescent="0.25"/>
    <row r="262633" ht="15" customHeight="1" x14ac:dyDescent="0.25"/>
    <row r="262641" ht="15" customHeight="1" x14ac:dyDescent="0.25"/>
    <row r="262649" ht="15" customHeight="1" x14ac:dyDescent="0.25"/>
    <row r="262657" ht="15" customHeight="1" x14ac:dyDescent="0.25"/>
    <row r="262665" ht="15" customHeight="1" x14ac:dyDescent="0.25"/>
    <row r="262673" ht="15" customHeight="1" x14ac:dyDescent="0.25"/>
    <row r="262681" ht="15" customHeight="1" x14ac:dyDescent="0.25"/>
    <row r="262689" ht="15" customHeight="1" x14ac:dyDescent="0.25"/>
    <row r="262697" ht="15" customHeight="1" x14ac:dyDescent="0.25"/>
    <row r="262705" ht="15" customHeight="1" x14ac:dyDescent="0.25"/>
    <row r="262713" ht="15" customHeight="1" x14ac:dyDescent="0.25"/>
    <row r="262721" ht="15" customHeight="1" x14ac:dyDescent="0.25"/>
    <row r="262729" ht="15" customHeight="1" x14ac:dyDescent="0.25"/>
    <row r="262737" ht="15" customHeight="1" x14ac:dyDescent="0.25"/>
    <row r="262745" ht="15" customHeight="1" x14ac:dyDescent="0.25"/>
    <row r="262753" ht="15" customHeight="1" x14ac:dyDescent="0.25"/>
    <row r="262761" ht="15" customHeight="1" x14ac:dyDescent="0.25"/>
    <row r="262769" ht="15" customHeight="1" x14ac:dyDescent="0.25"/>
    <row r="262777" ht="15" customHeight="1" x14ac:dyDescent="0.25"/>
    <row r="262785" ht="15" customHeight="1" x14ac:dyDescent="0.25"/>
    <row r="262793" ht="15" customHeight="1" x14ac:dyDescent="0.25"/>
    <row r="262801" ht="15" customHeight="1" x14ac:dyDescent="0.25"/>
    <row r="262809" ht="15" customHeight="1" x14ac:dyDescent="0.25"/>
    <row r="262817" ht="15" customHeight="1" x14ac:dyDescent="0.25"/>
    <row r="262825" ht="15" customHeight="1" x14ac:dyDescent="0.25"/>
    <row r="262833" ht="15" customHeight="1" x14ac:dyDescent="0.25"/>
    <row r="262841" ht="15" customHeight="1" x14ac:dyDescent="0.25"/>
    <row r="262849" ht="15" customHeight="1" x14ac:dyDescent="0.25"/>
    <row r="262857" ht="15" customHeight="1" x14ac:dyDescent="0.25"/>
    <row r="262865" ht="15" customHeight="1" x14ac:dyDescent="0.25"/>
    <row r="262873" ht="15" customHeight="1" x14ac:dyDescent="0.25"/>
    <row r="262881" ht="15" customHeight="1" x14ac:dyDescent="0.25"/>
    <row r="262889" ht="15" customHeight="1" x14ac:dyDescent="0.25"/>
    <row r="262897" ht="15" customHeight="1" x14ac:dyDescent="0.25"/>
    <row r="262905" ht="15" customHeight="1" x14ac:dyDescent="0.25"/>
    <row r="262913" ht="15" customHeight="1" x14ac:dyDescent="0.25"/>
    <row r="262921" ht="15" customHeight="1" x14ac:dyDescent="0.25"/>
    <row r="262929" ht="15" customHeight="1" x14ac:dyDescent="0.25"/>
    <row r="262937" ht="15" customHeight="1" x14ac:dyDescent="0.25"/>
    <row r="262945" ht="15" customHeight="1" x14ac:dyDescent="0.25"/>
    <row r="262953" ht="15" customHeight="1" x14ac:dyDescent="0.25"/>
    <row r="262961" ht="15" customHeight="1" x14ac:dyDescent="0.25"/>
    <row r="262969" ht="15" customHeight="1" x14ac:dyDescent="0.25"/>
    <row r="262977" ht="15" customHeight="1" x14ac:dyDescent="0.25"/>
    <row r="262985" ht="15" customHeight="1" x14ac:dyDescent="0.25"/>
    <row r="262993" ht="15" customHeight="1" x14ac:dyDescent="0.25"/>
    <row r="263001" ht="15" customHeight="1" x14ac:dyDescent="0.25"/>
    <row r="263009" ht="15" customHeight="1" x14ac:dyDescent="0.25"/>
    <row r="263017" ht="15" customHeight="1" x14ac:dyDescent="0.25"/>
    <row r="263025" ht="15" customHeight="1" x14ac:dyDescent="0.25"/>
    <row r="263033" ht="15" customHeight="1" x14ac:dyDescent="0.25"/>
    <row r="263041" ht="15" customHeight="1" x14ac:dyDescent="0.25"/>
    <row r="263049" ht="15" customHeight="1" x14ac:dyDescent="0.25"/>
    <row r="263057" ht="15" customHeight="1" x14ac:dyDescent="0.25"/>
    <row r="263065" ht="15" customHeight="1" x14ac:dyDescent="0.25"/>
    <row r="263073" ht="15" customHeight="1" x14ac:dyDescent="0.25"/>
    <row r="263081" ht="15" customHeight="1" x14ac:dyDescent="0.25"/>
    <row r="263089" ht="15" customHeight="1" x14ac:dyDescent="0.25"/>
    <row r="263097" ht="15" customHeight="1" x14ac:dyDescent="0.25"/>
    <row r="263105" ht="15" customHeight="1" x14ac:dyDescent="0.25"/>
    <row r="263113" ht="15" customHeight="1" x14ac:dyDescent="0.25"/>
    <row r="263121" ht="15" customHeight="1" x14ac:dyDescent="0.25"/>
    <row r="263129" ht="15" customHeight="1" x14ac:dyDescent="0.25"/>
    <row r="263137" ht="15" customHeight="1" x14ac:dyDescent="0.25"/>
    <row r="263145" ht="15" customHeight="1" x14ac:dyDescent="0.25"/>
    <row r="263153" ht="15" customHeight="1" x14ac:dyDescent="0.25"/>
    <row r="263161" ht="15" customHeight="1" x14ac:dyDescent="0.25"/>
    <row r="263169" ht="15" customHeight="1" x14ac:dyDescent="0.25"/>
    <row r="263177" ht="15" customHeight="1" x14ac:dyDescent="0.25"/>
    <row r="263185" ht="15" customHeight="1" x14ac:dyDescent="0.25"/>
    <row r="263193" ht="15" customHeight="1" x14ac:dyDescent="0.25"/>
    <row r="263201" ht="15" customHeight="1" x14ac:dyDescent="0.25"/>
    <row r="263209" ht="15" customHeight="1" x14ac:dyDescent="0.25"/>
    <row r="263217" ht="15" customHeight="1" x14ac:dyDescent="0.25"/>
    <row r="263225" ht="15" customHeight="1" x14ac:dyDescent="0.25"/>
    <row r="263233" ht="15" customHeight="1" x14ac:dyDescent="0.25"/>
    <row r="263241" ht="15" customHeight="1" x14ac:dyDescent="0.25"/>
    <row r="263249" ht="15" customHeight="1" x14ac:dyDescent="0.25"/>
    <row r="263257" ht="15" customHeight="1" x14ac:dyDescent="0.25"/>
    <row r="263265" ht="15" customHeight="1" x14ac:dyDescent="0.25"/>
    <row r="263273" ht="15" customHeight="1" x14ac:dyDescent="0.25"/>
    <row r="263281" ht="15" customHeight="1" x14ac:dyDescent="0.25"/>
    <row r="263289" ht="15" customHeight="1" x14ac:dyDescent="0.25"/>
    <row r="263297" ht="15" customHeight="1" x14ac:dyDescent="0.25"/>
    <row r="263305" ht="15" customHeight="1" x14ac:dyDescent="0.25"/>
    <row r="263313" ht="15" customHeight="1" x14ac:dyDescent="0.25"/>
    <row r="263321" ht="15" customHeight="1" x14ac:dyDescent="0.25"/>
    <row r="263329" ht="15" customHeight="1" x14ac:dyDescent="0.25"/>
    <row r="263337" ht="15" customHeight="1" x14ac:dyDescent="0.25"/>
    <row r="263345" ht="15" customHeight="1" x14ac:dyDescent="0.25"/>
    <row r="263353" ht="15" customHeight="1" x14ac:dyDescent="0.25"/>
    <row r="263361" ht="15" customHeight="1" x14ac:dyDescent="0.25"/>
    <row r="263369" ht="15" customHeight="1" x14ac:dyDescent="0.25"/>
    <row r="263377" ht="15" customHeight="1" x14ac:dyDescent="0.25"/>
    <row r="263385" ht="15" customHeight="1" x14ac:dyDescent="0.25"/>
    <row r="263393" ht="15" customHeight="1" x14ac:dyDescent="0.25"/>
    <row r="263401" ht="15" customHeight="1" x14ac:dyDescent="0.25"/>
    <row r="263409" ht="15" customHeight="1" x14ac:dyDescent="0.25"/>
    <row r="263417" ht="15" customHeight="1" x14ac:dyDescent="0.25"/>
    <row r="263425" ht="15" customHeight="1" x14ac:dyDescent="0.25"/>
    <row r="263433" ht="15" customHeight="1" x14ac:dyDescent="0.25"/>
    <row r="263441" ht="15" customHeight="1" x14ac:dyDescent="0.25"/>
    <row r="263449" ht="15" customHeight="1" x14ac:dyDescent="0.25"/>
    <row r="263457" ht="15" customHeight="1" x14ac:dyDescent="0.25"/>
    <row r="263465" ht="15" customHeight="1" x14ac:dyDescent="0.25"/>
    <row r="263473" ht="15" customHeight="1" x14ac:dyDescent="0.25"/>
    <row r="263481" ht="15" customHeight="1" x14ac:dyDescent="0.25"/>
    <row r="263489" ht="15" customHeight="1" x14ac:dyDescent="0.25"/>
    <row r="263497" ht="15" customHeight="1" x14ac:dyDescent="0.25"/>
    <row r="263505" ht="15" customHeight="1" x14ac:dyDescent="0.25"/>
    <row r="263513" ht="15" customHeight="1" x14ac:dyDescent="0.25"/>
    <row r="263521" ht="15" customHeight="1" x14ac:dyDescent="0.25"/>
    <row r="263529" ht="15" customHeight="1" x14ac:dyDescent="0.25"/>
    <row r="263537" ht="15" customHeight="1" x14ac:dyDescent="0.25"/>
    <row r="263545" ht="15" customHeight="1" x14ac:dyDescent="0.25"/>
    <row r="263553" ht="15" customHeight="1" x14ac:dyDescent="0.25"/>
    <row r="263561" ht="15" customHeight="1" x14ac:dyDescent="0.25"/>
    <row r="263569" ht="15" customHeight="1" x14ac:dyDescent="0.25"/>
    <row r="263577" ht="15" customHeight="1" x14ac:dyDescent="0.25"/>
    <row r="263585" ht="15" customHeight="1" x14ac:dyDescent="0.25"/>
    <row r="263593" ht="15" customHeight="1" x14ac:dyDescent="0.25"/>
    <row r="263601" ht="15" customHeight="1" x14ac:dyDescent="0.25"/>
    <row r="263609" ht="15" customHeight="1" x14ac:dyDescent="0.25"/>
    <row r="263617" ht="15" customHeight="1" x14ac:dyDescent="0.25"/>
    <row r="263625" ht="15" customHeight="1" x14ac:dyDescent="0.25"/>
    <row r="263633" ht="15" customHeight="1" x14ac:dyDescent="0.25"/>
    <row r="263641" ht="15" customHeight="1" x14ac:dyDescent="0.25"/>
    <row r="263649" ht="15" customHeight="1" x14ac:dyDescent="0.25"/>
    <row r="263657" ht="15" customHeight="1" x14ac:dyDescent="0.25"/>
    <row r="263665" ht="15" customHeight="1" x14ac:dyDescent="0.25"/>
    <row r="263673" ht="15" customHeight="1" x14ac:dyDescent="0.25"/>
    <row r="263681" ht="15" customHeight="1" x14ac:dyDescent="0.25"/>
    <row r="263689" ht="15" customHeight="1" x14ac:dyDescent="0.25"/>
    <row r="263697" ht="15" customHeight="1" x14ac:dyDescent="0.25"/>
    <row r="263705" ht="15" customHeight="1" x14ac:dyDescent="0.25"/>
    <row r="263713" ht="15" customHeight="1" x14ac:dyDescent="0.25"/>
    <row r="263721" ht="15" customHeight="1" x14ac:dyDescent="0.25"/>
    <row r="263729" ht="15" customHeight="1" x14ac:dyDescent="0.25"/>
    <row r="263737" ht="15" customHeight="1" x14ac:dyDescent="0.25"/>
    <row r="263745" ht="15" customHeight="1" x14ac:dyDescent="0.25"/>
    <row r="263753" ht="15" customHeight="1" x14ac:dyDescent="0.25"/>
    <row r="263761" ht="15" customHeight="1" x14ac:dyDescent="0.25"/>
    <row r="263769" ht="15" customHeight="1" x14ac:dyDescent="0.25"/>
    <row r="263777" ht="15" customHeight="1" x14ac:dyDescent="0.25"/>
    <row r="263785" ht="15" customHeight="1" x14ac:dyDescent="0.25"/>
    <row r="263793" ht="15" customHeight="1" x14ac:dyDescent="0.25"/>
    <row r="263801" ht="15" customHeight="1" x14ac:dyDescent="0.25"/>
    <row r="263809" ht="15" customHeight="1" x14ac:dyDescent="0.25"/>
    <row r="263817" ht="15" customHeight="1" x14ac:dyDescent="0.25"/>
    <row r="263825" ht="15" customHeight="1" x14ac:dyDescent="0.25"/>
    <row r="263833" ht="15" customHeight="1" x14ac:dyDescent="0.25"/>
    <row r="263841" ht="15" customHeight="1" x14ac:dyDescent="0.25"/>
    <row r="263849" ht="15" customHeight="1" x14ac:dyDescent="0.25"/>
    <row r="263857" ht="15" customHeight="1" x14ac:dyDescent="0.25"/>
    <row r="263865" ht="15" customHeight="1" x14ac:dyDescent="0.25"/>
    <row r="263873" ht="15" customHeight="1" x14ac:dyDescent="0.25"/>
    <row r="263881" ht="15" customHeight="1" x14ac:dyDescent="0.25"/>
    <row r="263889" ht="15" customHeight="1" x14ac:dyDescent="0.25"/>
    <row r="263897" ht="15" customHeight="1" x14ac:dyDescent="0.25"/>
    <row r="263905" ht="15" customHeight="1" x14ac:dyDescent="0.25"/>
    <row r="263913" ht="15" customHeight="1" x14ac:dyDescent="0.25"/>
    <row r="263921" ht="15" customHeight="1" x14ac:dyDescent="0.25"/>
    <row r="263929" ht="15" customHeight="1" x14ac:dyDescent="0.25"/>
    <row r="263937" ht="15" customHeight="1" x14ac:dyDescent="0.25"/>
    <row r="263945" ht="15" customHeight="1" x14ac:dyDescent="0.25"/>
    <row r="263953" ht="15" customHeight="1" x14ac:dyDescent="0.25"/>
    <row r="263961" ht="15" customHeight="1" x14ac:dyDescent="0.25"/>
    <row r="263969" ht="15" customHeight="1" x14ac:dyDescent="0.25"/>
    <row r="263977" ht="15" customHeight="1" x14ac:dyDescent="0.25"/>
    <row r="263985" ht="15" customHeight="1" x14ac:dyDescent="0.25"/>
    <row r="263993" ht="15" customHeight="1" x14ac:dyDescent="0.25"/>
    <row r="264001" ht="15" customHeight="1" x14ac:dyDescent="0.25"/>
    <row r="264009" ht="15" customHeight="1" x14ac:dyDescent="0.25"/>
    <row r="264017" ht="15" customHeight="1" x14ac:dyDescent="0.25"/>
    <row r="264025" ht="15" customHeight="1" x14ac:dyDescent="0.25"/>
    <row r="264033" ht="15" customHeight="1" x14ac:dyDescent="0.25"/>
    <row r="264041" ht="15" customHeight="1" x14ac:dyDescent="0.25"/>
    <row r="264049" ht="15" customHeight="1" x14ac:dyDescent="0.25"/>
    <row r="264057" ht="15" customHeight="1" x14ac:dyDescent="0.25"/>
    <row r="264065" ht="15" customHeight="1" x14ac:dyDescent="0.25"/>
    <row r="264073" ht="15" customHeight="1" x14ac:dyDescent="0.25"/>
    <row r="264081" ht="15" customHeight="1" x14ac:dyDescent="0.25"/>
    <row r="264089" ht="15" customHeight="1" x14ac:dyDescent="0.25"/>
    <row r="264097" ht="15" customHeight="1" x14ac:dyDescent="0.25"/>
    <row r="264105" ht="15" customHeight="1" x14ac:dyDescent="0.25"/>
    <row r="264113" ht="15" customHeight="1" x14ac:dyDescent="0.25"/>
    <row r="264121" ht="15" customHeight="1" x14ac:dyDescent="0.25"/>
    <row r="264129" ht="15" customHeight="1" x14ac:dyDescent="0.25"/>
    <row r="264137" ht="15" customHeight="1" x14ac:dyDescent="0.25"/>
    <row r="264145" ht="15" customHeight="1" x14ac:dyDescent="0.25"/>
    <row r="264153" ht="15" customHeight="1" x14ac:dyDescent="0.25"/>
    <row r="264161" ht="15" customHeight="1" x14ac:dyDescent="0.25"/>
    <row r="264169" ht="15" customHeight="1" x14ac:dyDescent="0.25"/>
    <row r="264177" ht="15" customHeight="1" x14ac:dyDescent="0.25"/>
    <row r="264185" ht="15" customHeight="1" x14ac:dyDescent="0.25"/>
    <row r="264193" ht="15" customHeight="1" x14ac:dyDescent="0.25"/>
    <row r="264201" ht="15" customHeight="1" x14ac:dyDescent="0.25"/>
    <row r="264209" ht="15" customHeight="1" x14ac:dyDescent="0.25"/>
    <row r="264217" ht="15" customHeight="1" x14ac:dyDescent="0.25"/>
    <row r="264225" ht="15" customHeight="1" x14ac:dyDescent="0.25"/>
    <row r="264233" ht="15" customHeight="1" x14ac:dyDescent="0.25"/>
    <row r="264241" ht="15" customHeight="1" x14ac:dyDescent="0.25"/>
    <row r="264249" ht="15" customHeight="1" x14ac:dyDescent="0.25"/>
    <row r="264257" ht="15" customHeight="1" x14ac:dyDescent="0.25"/>
    <row r="264265" ht="15" customHeight="1" x14ac:dyDescent="0.25"/>
    <row r="264273" ht="15" customHeight="1" x14ac:dyDescent="0.25"/>
    <row r="264281" ht="15" customHeight="1" x14ac:dyDescent="0.25"/>
    <row r="264289" ht="15" customHeight="1" x14ac:dyDescent="0.25"/>
    <row r="264297" ht="15" customHeight="1" x14ac:dyDescent="0.25"/>
    <row r="264305" ht="15" customHeight="1" x14ac:dyDescent="0.25"/>
    <row r="264313" ht="15" customHeight="1" x14ac:dyDescent="0.25"/>
    <row r="264321" ht="15" customHeight="1" x14ac:dyDescent="0.25"/>
    <row r="264329" ht="15" customHeight="1" x14ac:dyDescent="0.25"/>
    <row r="264337" ht="15" customHeight="1" x14ac:dyDescent="0.25"/>
    <row r="264345" ht="15" customHeight="1" x14ac:dyDescent="0.25"/>
    <row r="264353" ht="15" customHeight="1" x14ac:dyDescent="0.25"/>
    <row r="264361" ht="15" customHeight="1" x14ac:dyDescent="0.25"/>
    <row r="264369" ht="15" customHeight="1" x14ac:dyDescent="0.25"/>
    <row r="264377" ht="15" customHeight="1" x14ac:dyDescent="0.25"/>
    <row r="264385" ht="15" customHeight="1" x14ac:dyDescent="0.25"/>
    <row r="264393" ht="15" customHeight="1" x14ac:dyDescent="0.25"/>
    <row r="264401" ht="15" customHeight="1" x14ac:dyDescent="0.25"/>
    <row r="264409" ht="15" customHeight="1" x14ac:dyDescent="0.25"/>
    <row r="264417" ht="15" customHeight="1" x14ac:dyDescent="0.25"/>
    <row r="264425" ht="15" customHeight="1" x14ac:dyDescent="0.25"/>
    <row r="264433" ht="15" customHeight="1" x14ac:dyDescent="0.25"/>
    <row r="264441" ht="15" customHeight="1" x14ac:dyDescent="0.25"/>
    <row r="264449" ht="15" customHeight="1" x14ac:dyDescent="0.25"/>
    <row r="264457" ht="15" customHeight="1" x14ac:dyDescent="0.25"/>
    <row r="264465" ht="15" customHeight="1" x14ac:dyDescent="0.25"/>
    <row r="264473" ht="15" customHeight="1" x14ac:dyDescent="0.25"/>
    <row r="264481" ht="15" customHeight="1" x14ac:dyDescent="0.25"/>
    <row r="264489" ht="15" customHeight="1" x14ac:dyDescent="0.25"/>
    <row r="264497" ht="15" customHeight="1" x14ac:dyDescent="0.25"/>
    <row r="264505" ht="15" customHeight="1" x14ac:dyDescent="0.25"/>
    <row r="264513" ht="15" customHeight="1" x14ac:dyDescent="0.25"/>
    <row r="264521" ht="15" customHeight="1" x14ac:dyDescent="0.25"/>
    <row r="264529" ht="15" customHeight="1" x14ac:dyDescent="0.25"/>
    <row r="264537" ht="15" customHeight="1" x14ac:dyDescent="0.25"/>
    <row r="264545" ht="15" customHeight="1" x14ac:dyDescent="0.25"/>
    <row r="264553" ht="15" customHeight="1" x14ac:dyDescent="0.25"/>
    <row r="264561" ht="15" customHeight="1" x14ac:dyDescent="0.25"/>
    <row r="264569" ht="15" customHeight="1" x14ac:dyDescent="0.25"/>
    <row r="264577" ht="15" customHeight="1" x14ac:dyDescent="0.25"/>
    <row r="264585" ht="15" customHeight="1" x14ac:dyDescent="0.25"/>
    <row r="264593" ht="15" customHeight="1" x14ac:dyDescent="0.25"/>
    <row r="264601" ht="15" customHeight="1" x14ac:dyDescent="0.25"/>
    <row r="264609" ht="15" customHeight="1" x14ac:dyDescent="0.25"/>
    <row r="264617" ht="15" customHeight="1" x14ac:dyDescent="0.25"/>
    <row r="264625" ht="15" customHeight="1" x14ac:dyDescent="0.25"/>
    <row r="264633" ht="15" customHeight="1" x14ac:dyDescent="0.25"/>
    <row r="264641" ht="15" customHeight="1" x14ac:dyDescent="0.25"/>
    <row r="264649" ht="15" customHeight="1" x14ac:dyDescent="0.25"/>
    <row r="264657" ht="15" customHeight="1" x14ac:dyDescent="0.25"/>
    <row r="264665" ht="15" customHeight="1" x14ac:dyDescent="0.25"/>
    <row r="264673" ht="15" customHeight="1" x14ac:dyDescent="0.25"/>
    <row r="264681" ht="15" customHeight="1" x14ac:dyDescent="0.25"/>
    <row r="264689" ht="15" customHeight="1" x14ac:dyDescent="0.25"/>
    <row r="264697" ht="15" customHeight="1" x14ac:dyDescent="0.25"/>
    <row r="264705" ht="15" customHeight="1" x14ac:dyDescent="0.25"/>
    <row r="264713" ht="15" customHeight="1" x14ac:dyDescent="0.25"/>
    <row r="264721" ht="15" customHeight="1" x14ac:dyDescent="0.25"/>
    <row r="264729" ht="15" customHeight="1" x14ac:dyDescent="0.25"/>
    <row r="264737" ht="15" customHeight="1" x14ac:dyDescent="0.25"/>
    <row r="264745" ht="15" customHeight="1" x14ac:dyDescent="0.25"/>
    <row r="264753" ht="15" customHeight="1" x14ac:dyDescent="0.25"/>
    <row r="264761" ht="15" customHeight="1" x14ac:dyDescent="0.25"/>
    <row r="264769" ht="15" customHeight="1" x14ac:dyDescent="0.25"/>
    <row r="264777" ht="15" customHeight="1" x14ac:dyDescent="0.25"/>
    <row r="264785" ht="15" customHeight="1" x14ac:dyDescent="0.25"/>
    <row r="264793" ht="15" customHeight="1" x14ac:dyDescent="0.25"/>
    <row r="264801" ht="15" customHeight="1" x14ac:dyDescent="0.25"/>
    <row r="264809" ht="15" customHeight="1" x14ac:dyDescent="0.25"/>
    <row r="264817" ht="15" customHeight="1" x14ac:dyDescent="0.25"/>
    <row r="264825" ht="15" customHeight="1" x14ac:dyDescent="0.25"/>
    <row r="264833" ht="15" customHeight="1" x14ac:dyDescent="0.25"/>
    <row r="264841" ht="15" customHeight="1" x14ac:dyDescent="0.25"/>
    <row r="264849" ht="15" customHeight="1" x14ac:dyDescent="0.25"/>
    <row r="264857" ht="15" customHeight="1" x14ac:dyDescent="0.25"/>
    <row r="264865" ht="15" customHeight="1" x14ac:dyDescent="0.25"/>
    <row r="264873" ht="15" customHeight="1" x14ac:dyDescent="0.25"/>
    <row r="264881" ht="15" customHeight="1" x14ac:dyDescent="0.25"/>
    <row r="264889" ht="15" customHeight="1" x14ac:dyDescent="0.25"/>
    <row r="264897" ht="15" customHeight="1" x14ac:dyDescent="0.25"/>
    <row r="264905" ht="15" customHeight="1" x14ac:dyDescent="0.25"/>
    <row r="264913" ht="15" customHeight="1" x14ac:dyDescent="0.25"/>
    <row r="264921" ht="15" customHeight="1" x14ac:dyDescent="0.25"/>
    <row r="264929" ht="15" customHeight="1" x14ac:dyDescent="0.25"/>
    <row r="264937" ht="15" customHeight="1" x14ac:dyDescent="0.25"/>
    <row r="264945" ht="15" customHeight="1" x14ac:dyDescent="0.25"/>
    <row r="264953" ht="15" customHeight="1" x14ac:dyDescent="0.25"/>
    <row r="264961" ht="15" customHeight="1" x14ac:dyDescent="0.25"/>
    <row r="264969" ht="15" customHeight="1" x14ac:dyDescent="0.25"/>
    <row r="264977" ht="15" customHeight="1" x14ac:dyDescent="0.25"/>
    <row r="264985" ht="15" customHeight="1" x14ac:dyDescent="0.25"/>
    <row r="264993" ht="15" customHeight="1" x14ac:dyDescent="0.25"/>
    <row r="265001" ht="15" customHeight="1" x14ac:dyDescent="0.25"/>
    <row r="265009" ht="15" customHeight="1" x14ac:dyDescent="0.25"/>
    <row r="265017" ht="15" customHeight="1" x14ac:dyDescent="0.25"/>
    <row r="265025" ht="15" customHeight="1" x14ac:dyDescent="0.25"/>
    <row r="265033" ht="15" customHeight="1" x14ac:dyDescent="0.25"/>
    <row r="265041" ht="15" customHeight="1" x14ac:dyDescent="0.25"/>
    <row r="265049" ht="15" customHeight="1" x14ac:dyDescent="0.25"/>
    <row r="265057" ht="15" customHeight="1" x14ac:dyDescent="0.25"/>
    <row r="265065" ht="15" customHeight="1" x14ac:dyDescent="0.25"/>
    <row r="265073" ht="15" customHeight="1" x14ac:dyDescent="0.25"/>
    <row r="265081" ht="15" customHeight="1" x14ac:dyDescent="0.25"/>
    <row r="265089" ht="15" customHeight="1" x14ac:dyDescent="0.25"/>
    <row r="265097" ht="15" customHeight="1" x14ac:dyDescent="0.25"/>
    <row r="265105" ht="15" customHeight="1" x14ac:dyDescent="0.25"/>
    <row r="265113" ht="15" customHeight="1" x14ac:dyDescent="0.25"/>
    <row r="265121" ht="15" customHeight="1" x14ac:dyDescent="0.25"/>
    <row r="265129" ht="15" customHeight="1" x14ac:dyDescent="0.25"/>
    <row r="265137" ht="15" customHeight="1" x14ac:dyDescent="0.25"/>
    <row r="265145" ht="15" customHeight="1" x14ac:dyDescent="0.25"/>
    <row r="265153" ht="15" customHeight="1" x14ac:dyDescent="0.25"/>
    <row r="265161" ht="15" customHeight="1" x14ac:dyDescent="0.25"/>
    <row r="265169" ht="15" customHeight="1" x14ac:dyDescent="0.25"/>
    <row r="265177" ht="15" customHeight="1" x14ac:dyDescent="0.25"/>
    <row r="265185" ht="15" customHeight="1" x14ac:dyDescent="0.25"/>
    <row r="265193" ht="15" customHeight="1" x14ac:dyDescent="0.25"/>
    <row r="265201" ht="15" customHeight="1" x14ac:dyDescent="0.25"/>
    <row r="265209" ht="15" customHeight="1" x14ac:dyDescent="0.25"/>
    <row r="265217" ht="15" customHeight="1" x14ac:dyDescent="0.25"/>
    <row r="265225" ht="15" customHeight="1" x14ac:dyDescent="0.25"/>
    <row r="265233" ht="15" customHeight="1" x14ac:dyDescent="0.25"/>
    <row r="265241" ht="15" customHeight="1" x14ac:dyDescent="0.25"/>
    <row r="265249" ht="15" customHeight="1" x14ac:dyDescent="0.25"/>
    <row r="265257" ht="15" customHeight="1" x14ac:dyDescent="0.25"/>
    <row r="265265" ht="15" customHeight="1" x14ac:dyDescent="0.25"/>
    <row r="265273" ht="15" customHeight="1" x14ac:dyDescent="0.25"/>
    <row r="265281" ht="15" customHeight="1" x14ac:dyDescent="0.25"/>
    <row r="265289" ht="15" customHeight="1" x14ac:dyDescent="0.25"/>
    <row r="265297" ht="15" customHeight="1" x14ac:dyDescent="0.25"/>
    <row r="265305" ht="15" customHeight="1" x14ac:dyDescent="0.25"/>
    <row r="265313" ht="15" customHeight="1" x14ac:dyDescent="0.25"/>
    <row r="265321" ht="15" customHeight="1" x14ac:dyDescent="0.25"/>
    <row r="265329" ht="15" customHeight="1" x14ac:dyDescent="0.25"/>
    <row r="265337" ht="15" customHeight="1" x14ac:dyDescent="0.25"/>
    <row r="265345" ht="15" customHeight="1" x14ac:dyDescent="0.25"/>
    <row r="265353" ht="15" customHeight="1" x14ac:dyDescent="0.25"/>
    <row r="265361" ht="15" customHeight="1" x14ac:dyDescent="0.25"/>
    <row r="265369" ht="15" customHeight="1" x14ac:dyDescent="0.25"/>
    <row r="265377" ht="15" customHeight="1" x14ac:dyDescent="0.25"/>
    <row r="265385" ht="15" customHeight="1" x14ac:dyDescent="0.25"/>
    <row r="265393" ht="15" customHeight="1" x14ac:dyDescent="0.25"/>
    <row r="265401" ht="15" customHeight="1" x14ac:dyDescent="0.25"/>
    <row r="265409" ht="15" customHeight="1" x14ac:dyDescent="0.25"/>
    <row r="265417" ht="15" customHeight="1" x14ac:dyDescent="0.25"/>
    <row r="265425" ht="15" customHeight="1" x14ac:dyDescent="0.25"/>
    <row r="265433" ht="15" customHeight="1" x14ac:dyDescent="0.25"/>
    <row r="265441" ht="15" customHeight="1" x14ac:dyDescent="0.25"/>
    <row r="265449" ht="15" customHeight="1" x14ac:dyDescent="0.25"/>
    <row r="265457" ht="15" customHeight="1" x14ac:dyDescent="0.25"/>
    <row r="265465" ht="15" customHeight="1" x14ac:dyDescent="0.25"/>
    <row r="265473" ht="15" customHeight="1" x14ac:dyDescent="0.25"/>
    <row r="265481" ht="15" customHeight="1" x14ac:dyDescent="0.25"/>
    <row r="265489" ht="15" customHeight="1" x14ac:dyDescent="0.25"/>
    <row r="265497" ht="15" customHeight="1" x14ac:dyDescent="0.25"/>
    <row r="265505" ht="15" customHeight="1" x14ac:dyDescent="0.25"/>
    <row r="265513" ht="15" customHeight="1" x14ac:dyDescent="0.25"/>
    <row r="265521" ht="15" customHeight="1" x14ac:dyDescent="0.25"/>
    <row r="265529" ht="15" customHeight="1" x14ac:dyDescent="0.25"/>
    <row r="265537" ht="15" customHeight="1" x14ac:dyDescent="0.25"/>
    <row r="265545" ht="15" customHeight="1" x14ac:dyDescent="0.25"/>
    <row r="265553" ht="15" customHeight="1" x14ac:dyDescent="0.25"/>
    <row r="265561" ht="15" customHeight="1" x14ac:dyDescent="0.25"/>
    <row r="265569" ht="15" customHeight="1" x14ac:dyDescent="0.25"/>
    <row r="265577" ht="15" customHeight="1" x14ac:dyDescent="0.25"/>
    <row r="265585" ht="15" customHeight="1" x14ac:dyDescent="0.25"/>
    <row r="265593" ht="15" customHeight="1" x14ac:dyDescent="0.25"/>
    <row r="265601" ht="15" customHeight="1" x14ac:dyDescent="0.25"/>
    <row r="265609" ht="15" customHeight="1" x14ac:dyDescent="0.25"/>
    <row r="265617" ht="15" customHeight="1" x14ac:dyDescent="0.25"/>
    <row r="265625" ht="15" customHeight="1" x14ac:dyDescent="0.25"/>
    <row r="265633" ht="15" customHeight="1" x14ac:dyDescent="0.25"/>
    <row r="265641" ht="15" customHeight="1" x14ac:dyDescent="0.25"/>
    <row r="265649" ht="15" customHeight="1" x14ac:dyDescent="0.25"/>
    <row r="265657" ht="15" customHeight="1" x14ac:dyDescent="0.25"/>
    <row r="265665" ht="15" customHeight="1" x14ac:dyDescent="0.25"/>
    <row r="265673" ht="15" customHeight="1" x14ac:dyDescent="0.25"/>
    <row r="265681" ht="15" customHeight="1" x14ac:dyDescent="0.25"/>
    <row r="265689" ht="15" customHeight="1" x14ac:dyDescent="0.25"/>
    <row r="265697" ht="15" customHeight="1" x14ac:dyDescent="0.25"/>
    <row r="265705" ht="15" customHeight="1" x14ac:dyDescent="0.25"/>
    <row r="265713" ht="15" customHeight="1" x14ac:dyDescent="0.25"/>
    <row r="265721" ht="15" customHeight="1" x14ac:dyDescent="0.25"/>
    <row r="265729" ht="15" customHeight="1" x14ac:dyDescent="0.25"/>
    <row r="265737" ht="15" customHeight="1" x14ac:dyDescent="0.25"/>
    <row r="265745" ht="15" customHeight="1" x14ac:dyDescent="0.25"/>
    <row r="265753" ht="15" customHeight="1" x14ac:dyDescent="0.25"/>
    <row r="265761" ht="15" customHeight="1" x14ac:dyDescent="0.25"/>
    <row r="265769" ht="15" customHeight="1" x14ac:dyDescent="0.25"/>
    <row r="265777" ht="15" customHeight="1" x14ac:dyDescent="0.25"/>
    <row r="265785" ht="15" customHeight="1" x14ac:dyDescent="0.25"/>
    <row r="265793" ht="15" customHeight="1" x14ac:dyDescent="0.25"/>
    <row r="265801" ht="15" customHeight="1" x14ac:dyDescent="0.25"/>
    <row r="265809" ht="15" customHeight="1" x14ac:dyDescent="0.25"/>
    <row r="265817" ht="15" customHeight="1" x14ac:dyDescent="0.25"/>
    <row r="265825" ht="15" customHeight="1" x14ac:dyDescent="0.25"/>
    <row r="265833" ht="15" customHeight="1" x14ac:dyDescent="0.25"/>
    <row r="265841" ht="15" customHeight="1" x14ac:dyDescent="0.25"/>
    <row r="265849" ht="15" customHeight="1" x14ac:dyDescent="0.25"/>
    <row r="265857" ht="15" customHeight="1" x14ac:dyDescent="0.25"/>
    <row r="265865" ht="15" customHeight="1" x14ac:dyDescent="0.25"/>
    <row r="265873" ht="15" customHeight="1" x14ac:dyDescent="0.25"/>
    <row r="265881" ht="15" customHeight="1" x14ac:dyDescent="0.25"/>
    <row r="265889" ht="15" customHeight="1" x14ac:dyDescent="0.25"/>
    <row r="265897" ht="15" customHeight="1" x14ac:dyDescent="0.25"/>
    <row r="265905" ht="15" customHeight="1" x14ac:dyDescent="0.25"/>
    <row r="265913" ht="15" customHeight="1" x14ac:dyDescent="0.25"/>
    <row r="265921" ht="15" customHeight="1" x14ac:dyDescent="0.25"/>
    <row r="265929" ht="15" customHeight="1" x14ac:dyDescent="0.25"/>
    <row r="265937" ht="15" customHeight="1" x14ac:dyDescent="0.25"/>
    <row r="265945" ht="15" customHeight="1" x14ac:dyDescent="0.25"/>
    <row r="265953" ht="15" customHeight="1" x14ac:dyDescent="0.25"/>
    <row r="265961" ht="15" customHeight="1" x14ac:dyDescent="0.25"/>
    <row r="265969" ht="15" customHeight="1" x14ac:dyDescent="0.25"/>
    <row r="265977" ht="15" customHeight="1" x14ac:dyDescent="0.25"/>
    <row r="265985" ht="15" customHeight="1" x14ac:dyDescent="0.25"/>
    <row r="265993" ht="15" customHeight="1" x14ac:dyDescent="0.25"/>
    <row r="266001" ht="15" customHeight="1" x14ac:dyDescent="0.25"/>
    <row r="266009" ht="15" customHeight="1" x14ac:dyDescent="0.25"/>
    <row r="266017" ht="15" customHeight="1" x14ac:dyDescent="0.25"/>
    <row r="266025" ht="15" customHeight="1" x14ac:dyDescent="0.25"/>
    <row r="266033" ht="15" customHeight="1" x14ac:dyDescent="0.25"/>
    <row r="266041" ht="15" customHeight="1" x14ac:dyDescent="0.25"/>
    <row r="266049" ht="15" customHeight="1" x14ac:dyDescent="0.25"/>
    <row r="266057" ht="15" customHeight="1" x14ac:dyDescent="0.25"/>
    <row r="266065" ht="15" customHeight="1" x14ac:dyDescent="0.25"/>
    <row r="266073" ht="15" customHeight="1" x14ac:dyDescent="0.25"/>
    <row r="266081" ht="15" customHeight="1" x14ac:dyDescent="0.25"/>
    <row r="266089" ht="15" customHeight="1" x14ac:dyDescent="0.25"/>
    <row r="266097" ht="15" customHeight="1" x14ac:dyDescent="0.25"/>
    <row r="266105" ht="15" customHeight="1" x14ac:dyDescent="0.25"/>
    <row r="266113" ht="15" customHeight="1" x14ac:dyDescent="0.25"/>
    <row r="266121" ht="15" customHeight="1" x14ac:dyDescent="0.25"/>
    <row r="266129" ht="15" customHeight="1" x14ac:dyDescent="0.25"/>
    <row r="266137" ht="15" customHeight="1" x14ac:dyDescent="0.25"/>
    <row r="266145" ht="15" customHeight="1" x14ac:dyDescent="0.25"/>
    <row r="266153" ht="15" customHeight="1" x14ac:dyDescent="0.25"/>
    <row r="266161" ht="15" customHeight="1" x14ac:dyDescent="0.25"/>
    <row r="266169" ht="15" customHeight="1" x14ac:dyDescent="0.25"/>
    <row r="266177" ht="15" customHeight="1" x14ac:dyDescent="0.25"/>
    <row r="266185" ht="15" customHeight="1" x14ac:dyDescent="0.25"/>
    <row r="266193" ht="15" customHeight="1" x14ac:dyDescent="0.25"/>
    <row r="266201" ht="15" customHeight="1" x14ac:dyDescent="0.25"/>
    <row r="266209" ht="15" customHeight="1" x14ac:dyDescent="0.25"/>
    <row r="266217" ht="15" customHeight="1" x14ac:dyDescent="0.25"/>
    <row r="266225" ht="15" customHeight="1" x14ac:dyDescent="0.25"/>
    <row r="266233" ht="15" customHeight="1" x14ac:dyDescent="0.25"/>
    <row r="266241" ht="15" customHeight="1" x14ac:dyDescent="0.25"/>
    <row r="266249" ht="15" customHeight="1" x14ac:dyDescent="0.25"/>
    <row r="266257" ht="15" customHeight="1" x14ac:dyDescent="0.25"/>
    <row r="266265" ht="15" customHeight="1" x14ac:dyDescent="0.25"/>
    <row r="266273" ht="15" customHeight="1" x14ac:dyDescent="0.25"/>
    <row r="266281" ht="15" customHeight="1" x14ac:dyDescent="0.25"/>
    <row r="266289" ht="15" customHeight="1" x14ac:dyDescent="0.25"/>
    <row r="266297" ht="15" customHeight="1" x14ac:dyDescent="0.25"/>
    <row r="266305" ht="15" customHeight="1" x14ac:dyDescent="0.25"/>
    <row r="266313" ht="15" customHeight="1" x14ac:dyDescent="0.25"/>
    <row r="266321" ht="15" customHeight="1" x14ac:dyDescent="0.25"/>
    <row r="266329" ht="15" customHeight="1" x14ac:dyDescent="0.25"/>
    <row r="266337" ht="15" customHeight="1" x14ac:dyDescent="0.25"/>
    <row r="266345" ht="15" customHeight="1" x14ac:dyDescent="0.25"/>
    <row r="266353" ht="15" customHeight="1" x14ac:dyDescent="0.25"/>
    <row r="266361" ht="15" customHeight="1" x14ac:dyDescent="0.25"/>
    <row r="266369" ht="15" customHeight="1" x14ac:dyDescent="0.25"/>
    <row r="266377" ht="15" customHeight="1" x14ac:dyDescent="0.25"/>
    <row r="266385" ht="15" customHeight="1" x14ac:dyDescent="0.25"/>
    <row r="266393" ht="15" customHeight="1" x14ac:dyDescent="0.25"/>
    <row r="266401" ht="15" customHeight="1" x14ac:dyDescent="0.25"/>
    <row r="266409" ht="15" customHeight="1" x14ac:dyDescent="0.25"/>
    <row r="266417" ht="15" customHeight="1" x14ac:dyDescent="0.25"/>
    <row r="266425" ht="15" customHeight="1" x14ac:dyDescent="0.25"/>
    <row r="266433" ht="15" customHeight="1" x14ac:dyDescent="0.25"/>
    <row r="266441" ht="15" customHeight="1" x14ac:dyDescent="0.25"/>
    <row r="266449" ht="15" customHeight="1" x14ac:dyDescent="0.25"/>
    <row r="266457" ht="15" customHeight="1" x14ac:dyDescent="0.25"/>
    <row r="266465" ht="15" customHeight="1" x14ac:dyDescent="0.25"/>
    <row r="266473" ht="15" customHeight="1" x14ac:dyDescent="0.25"/>
    <row r="266481" ht="15" customHeight="1" x14ac:dyDescent="0.25"/>
    <row r="266489" ht="15" customHeight="1" x14ac:dyDescent="0.25"/>
    <row r="266497" ht="15" customHeight="1" x14ac:dyDescent="0.25"/>
    <row r="266505" ht="15" customHeight="1" x14ac:dyDescent="0.25"/>
    <row r="266513" ht="15" customHeight="1" x14ac:dyDescent="0.25"/>
    <row r="266521" ht="15" customHeight="1" x14ac:dyDescent="0.25"/>
    <row r="266529" ht="15" customHeight="1" x14ac:dyDescent="0.25"/>
    <row r="266537" ht="15" customHeight="1" x14ac:dyDescent="0.25"/>
    <row r="266545" ht="15" customHeight="1" x14ac:dyDescent="0.25"/>
    <row r="266553" ht="15" customHeight="1" x14ac:dyDescent="0.25"/>
    <row r="266561" ht="15" customHeight="1" x14ac:dyDescent="0.25"/>
    <row r="266569" ht="15" customHeight="1" x14ac:dyDescent="0.25"/>
    <row r="266577" ht="15" customHeight="1" x14ac:dyDescent="0.25"/>
    <row r="266585" ht="15" customHeight="1" x14ac:dyDescent="0.25"/>
    <row r="266593" ht="15" customHeight="1" x14ac:dyDescent="0.25"/>
    <row r="266601" ht="15" customHeight="1" x14ac:dyDescent="0.25"/>
    <row r="266609" ht="15" customHeight="1" x14ac:dyDescent="0.25"/>
    <row r="266617" ht="15" customHeight="1" x14ac:dyDescent="0.25"/>
    <row r="266625" ht="15" customHeight="1" x14ac:dyDescent="0.25"/>
    <row r="266633" ht="15" customHeight="1" x14ac:dyDescent="0.25"/>
    <row r="266641" ht="15" customHeight="1" x14ac:dyDescent="0.25"/>
    <row r="266649" ht="15" customHeight="1" x14ac:dyDescent="0.25"/>
    <row r="266657" ht="15" customHeight="1" x14ac:dyDescent="0.25"/>
    <row r="266665" ht="15" customHeight="1" x14ac:dyDescent="0.25"/>
    <row r="266673" ht="15" customHeight="1" x14ac:dyDescent="0.25"/>
    <row r="266681" ht="15" customHeight="1" x14ac:dyDescent="0.25"/>
    <row r="266689" ht="15" customHeight="1" x14ac:dyDescent="0.25"/>
    <row r="266697" ht="15" customHeight="1" x14ac:dyDescent="0.25"/>
    <row r="266705" ht="15" customHeight="1" x14ac:dyDescent="0.25"/>
    <row r="266713" ht="15" customHeight="1" x14ac:dyDescent="0.25"/>
    <row r="266721" ht="15" customHeight="1" x14ac:dyDescent="0.25"/>
    <row r="266729" ht="15" customHeight="1" x14ac:dyDescent="0.25"/>
    <row r="266737" ht="15" customHeight="1" x14ac:dyDescent="0.25"/>
    <row r="266745" ht="15" customHeight="1" x14ac:dyDescent="0.25"/>
    <row r="266753" ht="15" customHeight="1" x14ac:dyDescent="0.25"/>
    <row r="266761" ht="15" customHeight="1" x14ac:dyDescent="0.25"/>
    <row r="266769" ht="15" customHeight="1" x14ac:dyDescent="0.25"/>
    <row r="266777" ht="15" customHeight="1" x14ac:dyDescent="0.25"/>
    <row r="266785" ht="15" customHeight="1" x14ac:dyDescent="0.25"/>
    <row r="266793" ht="15" customHeight="1" x14ac:dyDescent="0.25"/>
    <row r="266801" ht="15" customHeight="1" x14ac:dyDescent="0.25"/>
    <row r="266809" ht="15" customHeight="1" x14ac:dyDescent="0.25"/>
    <row r="266817" ht="15" customHeight="1" x14ac:dyDescent="0.25"/>
    <row r="266825" ht="15" customHeight="1" x14ac:dyDescent="0.25"/>
    <row r="266833" ht="15" customHeight="1" x14ac:dyDescent="0.25"/>
    <row r="266841" ht="15" customHeight="1" x14ac:dyDescent="0.25"/>
    <row r="266849" ht="15" customHeight="1" x14ac:dyDescent="0.25"/>
    <row r="266857" ht="15" customHeight="1" x14ac:dyDescent="0.25"/>
    <row r="266865" ht="15" customHeight="1" x14ac:dyDescent="0.25"/>
    <row r="266873" ht="15" customHeight="1" x14ac:dyDescent="0.25"/>
    <row r="266881" ht="15" customHeight="1" x14ac:dyDescent="0.25"/>
    <row r="266889" ht="15" customHeight="1" x14ac:dyDescent="0.25"/>
    <row r="266897" ht="15" customHeight="1" x14ac:dyDescent="0.25"/>
    <row r="266905" ht="15" customHeight="1" x14ac:dyDescent="0.25"/>
    <row r="266913" ht="15" customHeight="1" x14ac:dyDescent="0.25"/>
    <row r="266921" ht="15" customHeight="1" x14ac:dyDescent="0.25"/>
    <row r="266929" ht="15" customHeight="1" x14ac:dyDescent="0.25"/>
    <row r="266937" ht="15" customHeight="1" x14ac:dyDescent="0.25"/>
    <row r="266945" ht="15" customHeight="1" x14ac:dyDescent="0.25"/>
    <row r="266953" ht="15" customHeight="1" x14ac:dyDescent="0.25"/>
    <row r="266961" ht="15" customHeight="1" x14ac:dyDescent="0.25"/>
    <row r="266969" ht="15" customHeight="1" x14ac:dyDescent="0.25"/>
    <row r="266977" ht="15" customHeight="1" x14ac:dyDescent="0.25"/>
    <row r="266985" ht="15" customHeight="1" x14ac:dyDescent="0.25"/>
    <row r="266993" ht="15" customHeight="1" x14ac:dyDescent="0.25"/>
    <row r="267001" ht="15" customHeight="1" x14ac:dyDescent="0.25"/>
    <row r="267009" ht="15" customHeight="1" x14ac:dyDescent="0.25"/>
    <row r="267017" ht="15" customHeight="1" x14ac:dyDescent="0.25"/>
    <row r="267025" ht="15" customHeight="1" x14ac:dyDescent="0.25"/>
    <row r="267033" ht="15" customHeight="1" x14ac:dyDescent="0.25"/>
    <row r="267041" ht="15" customHeight="1" x14ac:dyDescent="0.25"/>
    <row r="267049" ht="15" customHeight="1" x14ac:dyDescent="0.25"/>
    <row r="267057" ht="15" customHeight="1" x14ac:dyDescent="0.25"/>
    <row r="267065" ht="15" customHeight="1" x14ac:dyDescent="0.25"/>
    <row r="267073" ht="15" customHeight="1" x14ac:dyDescent="0.25"/>
    <row r="267081" ht="15" customHeight="1" x14ac:dyDescent="0.25"/>
    <row r="267089" ht="15" customHeight="1" x14ac:dyDescent="0.25"/>
    <row r="267097" ht="15" customHeight="1" x14ac:dyDescent="0.25"/>
    <row r="267105" ht="15" customHeight="1" x14ac:dyDescent="0.25"/>
    <row r="267113" ht="15" customHeight="1" x14ac:dyDescent="0.25"/>
    <row r="267121" ht="15" customHeight="1" x14ac:dyDescent="0.25"/>
    <row r="267129" ht="15" customHeight="1" x14ac:dyDescent="0.25"/>
    <row r="267137" ht="15" customHeight="1" x14ac:dyDescent="0.25"/>
    <row r="267145" ht="15" customHeight="1" x14ac:dyDescent="0.25"/>
    <row r="267153" ht="15" customHeight="1" x14ac:dyDescent="0.25"/>
    <row r="267161" ht="15" customHeight="1" x14ac:dyDescent="0.25"/>
    <row r="267169" ht="15" customHeight="1" x14ac:dyDescent="0.25"/>
    <row r="267177" ht="15" customHeight="1" x14ac:dyDescent="0.25"/>
    <row r="267185" ht="15" customHeight="1" x14ac:dyDescent="0.25"/>
    <row r="267193" ht="15" customHeight="1" x14ac:dyDescent="0.25"/>
    <row r="267201" ht="15" customHeight="1" x14ac:dyDescent="0.25"/>
    <row r="267209" ht="15" customHeight="1" x14ac:dyDescent="0.25"/>
    <row r="267217" ht="15" customHeight="1" x14ac:dyDescent="0.25"/>
    <row r="267225" ht="15" customHeight="1" x14ac:dyDescent="0.25"/>
    <row r="267233" ht="15" customHeight="1" x14ac:dyDescent="0.25"/>
    <row r="267241" ht="15" customHeight="1" x14ac:dyDescent="0.25"/>
    <row r="267249" ht="15" customHeight="1" x14ac:dyDescent="0.25"/>
    <row r="267257" ht="15" customHeight="1" x14ac:dyDescent="0.25"/>
    <row r="267265" ht="15" customHeight="1" x14ac:dyDescent="0.25"/>
    <row r="267273" ht="15" customHeight="1" x14ac:dyDescent="0.25"/>
    <row r="267281" ht="15" customHeight="1" x14ac:dyDescent="0.25"/>
    <row r="267289" ht="15" customHeight="1" x14ac:dyDescent="0.25"/>
    <row r="267297" ht="15" customHeight="1" x14ac:dyDescent="0.25"/>
    <row r="267305" ht="15" customHeight="1" x14ac:dyDescent="0.25"/>
    <row r="267313" ht="15" customHeight="1" x14ac:dyDescent="0.25"/>
    <row r="267321" ht="15" customHeight="1" x14ac:dyDescent="0.25"/>
    <row r="267329" ht="15" customHeight="1" x14ac:dyDescent="0.25"/>
    <row r="267337" ht="15" customHeight="1" x14ac:dyDescent="0.25"/>
    <row r="267345" ht="15" customHeight="1" x14ac:dyDescent="0.25"/>
    <row r="267353" ht="15" customHeight="1" x14ac:dyDescent="0.25"/>
    <row r="267361" ht="15" customHeight="1" x14ac:dyDescent="0.25"/>
    <row r="267369" ht="15" customHeight="1" x14ac:dyDescent="0.25"/>
    <row r="267377" ht="15" customHeight="1" x14ac:dyDescent="0.25"/>
    <row r="267385" ht="15" customHeight="1" x14ac:dyDescent="0.25"/>
    <row r="267393" ht="15" customHeight="1" x14ac:dyDescent="0.25"/>
    <row r="267401" ht="15" customHeight="1" x14ac:dyDescent="0.25"/>
    <row r="267409" ht="15" customHeight="1" x14ac:dyDescent="0.25"/>
    <row r="267417" ht="15" customHeight="1" x14ac:dyDescent="0.25"/>
    <row r="267425" ht="15" customHeight="1" x14ac:dyDescent="0.25"/>
    <row r="267433" ht="15" customHeight="1" x14ac:dyDescent="0.25"/>
    <row r="267441" ht="15" customHeight="1" x14ac:dyDescent="0.25"/>
    <row r="267449" ht="15" customHeight="1" x14ac:dyDescent="0.25"/>
    <row r="267457" ht="15" customHeight="1" x14ac:dyDescent="0.25"/>
    <row r="267465" ht="15" customHeight="1" x14ac:dyDescent="0.25"/>
    <row r="267473" ht="15" customHeight="1" x14ac:dyDescent="0.25"/>
    <row r="267481" ht="15" customHeight="1" x14ac:dyDescent="0.25"/>
    <row r="267489" ht="15" customHeight="1" x14ac:dyDescent="0.25"/>
    <row r="267497" ht="15" customHeight="1" x14ac:dyDescent="0.25"/>
    <row r="267505" ht="15" customHeight="1" x14ac:dyDescent="0.25"/>
    <row r="267513" ht="15" customHeight="1" x14ac:dyDescent="0.25"/>
    <row r="267521" ht="15" customHeight="1" x14ac:dyDescent="0.25"/>
    <row r="267529" ht="15" customHeight="1" x14ac:dyDescent="0.25"/>
    <row r="267537" ht="15" customHeight="1" x14ac:dyDescent="0.25"/>
    <row r="267545" ht="15" customHeight="1" x14ac:dyDescent="0.25"/>
    <row r="267553" ht="15" customHeight="1" x14ac:dyDescent="0.25"/>
    <row r="267561" ht="15" customHeight="1" x14ac:dyDescent="0.25"/>
    <row r="267569" ht="15" customHeight="1" x14ac:dyDescent="0.25"/>
    <row r="267577" ht="15" customHeight="1" x14ac:dyDescent="0.25"/>
    <row r="267585" ht="15" customHeight="1" x14ac:dyDescent="0.25"/>
    <row r="267593" ht="15" customHeight="1" x14ac:dyDescent="0.25"/>
    <row r="267601" ht="15" customHeight="1" x14ac:dyDescent="0.25"/>
    <row r="267609" ht="15" customHeight="1" x14ac:dyDescent="0.25"/>
    <row r="267617" ht="15" customHeight="1" x14ac:dyDescent="0.25"/>
    <row r="267625" ht="15" customHeight="1" x14ac:dyDescent="0.25"/>
    <row r="267633" ht="15" customHeight="1" x14ac:dyDescent="0.25"/>
    <row r="267641" ht="15" customHeight="1" x14ac:dyDescent="0.25"/>
    <row r="267649" ht="15" customHeight="1" x14ac:dyDescent="0.25"/>
    <row r="267657" ht="15" customHeight="1" x14ac:dyDescent="0.25"/>
    <row r="267665" ht="15" customHeight="1" x14ac:dyDescent="0.25"/>
    <row r="267673" ht="15" customHeight="1" x14ac:dyDescent="0.25"/>
    <row r="267681" ht="15" customHeight="1" x14ac:dyDescent="0.25"/>
    <row r="267689" ht="15" customHeight="1" x14ac:dyDescent="0.25"/>
    <row r="267697" ht="15" customHeight="1" x14ac:dyDescent="0.25"/>
    <row r="267705" ht="15" customHeight="1" x14ac:dyDescent="0.25"/>
    <row r="267713" ht="15" customHeight="1" x14ac:dyDescent="0.25"/>
    <row r="267721" ht="15" customHeight="1" x14ac:dyDescent="0.25"/>
    <row r="267729" ht="15" customHeight="1" x14ac:dyDescent="0.25"/>
    <row r="267737" ht="15" customHeight="1" x14ac:dyDescent="0.25"/>
    <row r="267745" ht="15" customHeight="1" x14ac:dyDescent="0.25"/>
    <row r="267753" ht="15" customHeight="1" x14ac:dyDescent="0.25"/>
    <row r="267761" ht="15" customHeight="1" x14ac:dyDescent="0.25"/>
    <row r="267769" ht="15" customHeight="1" x14ac:dyDescent="0.25"/>
    <row r="267777" ht="15" customHeight="1" x14ac:dyDescent="0.25"/>
    <row r="267785" ht="15" customHeight="1" x14ac:dyDescent="0.25"/>
    <row r="267793" ht="15" customHeight="1" x14ac:dyDescent="0.25"/>
    <row r="267801" ht="15" customHeight="1" x14ac:dyDescent="0.25"/>
    <row r="267809" ht="15" customHeight="1" x14ac:dyDescent="0.25"/>
    <row r="267817" ht="15" customHeight="1" x14ac:dyDescent="0.25"/>
    <row r="267825" ht="15" customHeight="1" x14ac:dyDescent="0.25"/>
    <row r="267833" ht="15" customHeight="1" x14ac:dyDescent="0.25"/>
    <row r="267841" ht="15" customHeight="1" x14ac:dyDescent="0.25"/>
    <row r="267849" ht="15" customHeight="1" x14ac:dyDescent="0.25"/>
    <row r="267857" ht="15" customHeight="1" x14ac:dyDescent="0.25"/>
    <row r="267865" ht="15" customHeight="1" x14ac:dyDescent="0.25"/>
    <row r="267873" ht="15" customHeight="1" x14ac:dyDescent="0.25"/>
    <row r="267881" ht="15" customHeight="1" x14ac:dyDescent="0.25"/>
    <row r="267889" ht="15" customHeight="1" x14ac:dyDescent="0.25"/>
    <row r="267897" ht="15" customHeight="1" x14ac:dyDescent="0.25"/>
    <row r="267905" ht="15" customHeight="1" x14ac:dyDescent="0.25"/>
    <row r="267913" ht="15" customHeight="1" x14ac:dyDescent="0.25"/>
    <row r="267921" ht="15" customHeight="1" x14ac:dyDescent="0.25"/>
    <row r="267929" ht="15" customHeight="1" x14ac:dyDescent="0.25"/>
    <row r="267937" ht="15" customHeight="1" x14ac:dyDescent="0.25"/>
    <row r="267945" ht="15" customHeight="1" x14ac:dyDescent="0.25"/>
    <row r="267953" ht="15" customHeight="1" x14ac:dyDescent="0.25"/>
    <row r="267961" ht="15" customHeight="1" x14ac:dyDescent="0.25"/>
    <row r="267969" ht="15" customHeight="1" x14ac:dyDescent="0.25"/>
    <row r="267977" ht="15" customHeight="1" x14ac:dyDescent="0.25"/>
    <row r="267985" ht="15" customHeight="1" x14ac:dyDescent="0.25"/>
    <row r="267993" ht="15" customHeight="1" x14ac:dyDescent="0.25"/>
    <row r="268001" ht="15" customHeight="1" x14ac:dyDescent="0.25"/>
    <row r="268009" ht="15" customHeight="1" x14ac:dyDescent="0.25"/>
    <row r="268017" ht="15" customHeight="1" x14ac:dyDescent="0.25"/>
    <row r="268025" ht="15" customHeight="1" x14ac:dyDescent="0.25"/>
    <row r="268033" ht="15" customHeight="1" x14ac:dyDescent="0.25"/>
    <row r="268041" ht="15" customHeight="1" x14ac:dyDescent="0.25"/>
    <row r="268049" ht="15" customHeight="1" x14ac:dyDescent="0.25"/>
    <row r="268057" ht="15" customHeight="1" x14ac:dyDescent="0.25"/>
    <row r="268065" ht="15" customHeight="1" x14ac:dyDescent="0.25"/>
    <row r="268073" ht="15" customHeight="1" x14ac:dyDescent="0.25"/>
    <row r="268081" ht="15" customHeight="1" x14ac:dyDescent="0.25"/>
    <row r="268089" ht="15" customHeight="1" x14ac:dyDescent="0.25"/>
    <row r="268097" ht="15" customHeight="1" x14ac:dyDescent="0.25"/>
    <row r="268105" ht="15" customHeight="1" x14ac:dyDescent="0.25"/>
    <row r="268113" ht="15" customHeight="1" x14ac:dyDescent="0.25"/>
    <row r="268121" ht="15" customHeight="1" x14ac:dyDescent="0.25"/>
    <row r="268129" ht="15" customHeight="1" x14ac:dyDescent="0.25"/>
    <row r="268137" ht="15" customHeight="1" x14ac:dyDescent="0.25"/>
    <row r="268145" ht="15" customHeight="1" x14ac:dyDescent="0.25"/>
    <row r="268153" ht="15" customHeight="1" x14ac:dyDescent="0.25"/>
    <row r="268161" ht="15" customHeight="1" x14ac:dyDescent="0.25"/>
    <row r="268169" ht="15" customHeight="1" x14ac:dyDescent="0.25"/>
    <row r="268177" ht="15" customHeight="1" x14ac:dyDescent="0.25"/>
    <row r="268185" ht="15" customHeight="1" x14ac:dyDescent="0.25"/>
    <row r="268193" ht="15" customHeight="1" x14ac:dyDescent="0.25"/>
    <row r="268201" ht="15" customHeight="1" x14ac:dyDescent="0.25"/>
    <row r="268209" ht="15" customHeight="1" x14ac:dyDescent="0.25"/>
    <row r="268217" ht="15" customHeight="1" x14ac:dyDescent="0.25"/>
    <row r="268225" ht="15" customHeight="1" x14ac:dyDescent="0.25"/>
    <row r="268233" ht="15" customHeight="1" x14ac:dyDescent="0.25"/>
    <row r="268241" ht="15" customHeight="1" x14ac:dyDescent="0.25"/>
    <row r="268249" ht="15" customHeight="1" x14ac:dyDescent="0.25"/>
    <row r="268257" ht="15" customHeight="1" x14ac:dyDescent="0.25"/>
    <row r="268265" ht="15" customHeight="1" x14ac:dyDescent="0.25"/>
    <row r="268273" ht="15" customHeight="1" x14ac:dyDescent="0.25"/>
    <row r="268281" ht="15" customHeight="1" x14ac:dyDescent="0.25"/>
    <row r="268289" ht="15" customHeight="1" x14ac:dyDescent="0.25"/>
    <row r="268297" ht="15" customHeight="1" x14ac:dyDescent="0.25"/>
    <row r="268305" ht="15" customHeight="1" x14ac:dyDescent="0.25"/>
    <row r="268313" ht="15" customHeight="1" x14ac:dyDescent="0.25"/>
    <row r="268321" ht="15" customHeight="1" x14ac:dyDescent="0.25"/>
    <row r="268329" ht="15" customHeight="1" x14ac:dyDescent="0.25"/>
    <row r="268337" ht="15" customHeight="1" x14ac:dyDescent="0.25"/>
    <row r="268345" ht="15" customHeight="1" x14ac:dyDescent="0.25"/>
    <row r="268353" ht="15" customHeight="1" x14ac:dyDescent="0.25"/>
    <row r="268361" ht="15" customHeight="1" x14ac:dyDescent="0.25"/>
    <row r="268369" ht="15" customHeight="1" x14ac:dyDescent="0.25"/>
    <row r="268377" ht="15" customHeight="1" x14ac:dyDescent="0.25"/>
    <row r="268385" ht="15" customHeight="1" x14ac:dyDescent="0.25"/>
    <row r="268393" ht="15" customHeight="1" x14ac:dyDescent="0.25"/>
    <row r="268401" ht="15" customHeight="1" x14ac:dyDescent="0.25"/>
    <row r="268409" ht="15" customHeight="1" x14ac:dyDescent="0.25"/>
    <row r="268417" ht="15" customHeight="1" x14ac:dyDescent="0.25"/>
    <row r="268425" ht="15" customHeight="1" x14ac:dyDescent="0.25"/>
    <row r="268433" ht="15" customHeight="1" x14ac:dyDescent="0.25"/>
    <row r="268441" ht="15" customHeight="1" x14ac:dyDescent="0.25"/>
    <row r="268449" ht="15" customHeight="1" x14ac:dyDescent="0.25"/>
    <row r="268457" ht="15" customHeight="1" x14ac:dyDescent="0.25"/>
    <row r="268465" ht="15" customHeight="1" x14ac:dyDescent="0.25"/>
    <row r="268473" ht="15" customHeight="1" x14ac:dyDescent="0.25"/>
    <row r="268481" ht="15" customHeight="1" x14ac:dyDescent="0.25"/>
    <row r="268489" ht="15" customHeight="1" x14ac:dyDescent="0.25"/>
    <row r="268497" ht="15" customHeight="1" x14ac:dyDescent="0.25"/>
    <row r="268505" ht="15" customHeight="1" x14ac:dyDescent="0.25"/>
    <row r="268513" ht="15" customHeight="1" x14ac:dyDescent="0.25"/>
    <row r="268521" ht="15" customHeight="1" x14ac:dyDescent="0.25"/>
    <row r="268529" ht="15" customHeight="1" x14ac:dyDescent="0.25"/>
    <row r="268537" ht="15" customHeight="1" x14ac:dyDescent="0.25"/>
    <row r="268545" ht="15" customHeight="1" x14ac:dyDescent="0.25"/>
    <row r="268553" ht="15" customHeight="1" x14ac:dyDescent="0.25"/>
    <row r="268561" ht="15" customHeight="1" x14ac:dyDescent="0.25"/>
    <row r="268569" ht="15" customHeight="1" x14ac:dyDescent="0.25"/>
    <row r="268577" ht="15" customHeight="1" x14ac:dyDescent="0.25"/>
    <row r="268585" ht="15" customHeight="1" x14ac:dyDescent="0.25"/>
    <row r="268593" ht="15" customHeight="1" x14ac:dyDescent="0.25"/>
    <row r="268601" ht="15" customHeight="1" x14ac:dyDescent="0.25"/>
    <row r="268609" ht="15" customHeight="1" x14ac:dyDescent="0.25"/>
    <row r="268617" ht="15" customHeight="1" x14ac:dyDescent="0.25"/>
    <row r="268625" ht="15" customHeight="1" x14ac:dyDescent="0.25"/>
    <row r="268633" ht="15" customHeight="1" x14ac:dyDescent="0.25"/>
    <row r="268641" ht="15" customHeight="1" x14ac:dyDescent="0.25"/>
    <row r="268649" ht="15" customHeight="1" x14ac:dyDescent="0.25"/>
    <row r="268657" ht="15" customHeight="1" x14ac:dyDescent="0.25"/>
    <row r="268665" ht="15" customHeight="1" x14ac:dyDescent="0.25"/>
    <row r="268673" ht="15" customHeight="1" x14ac:dyDescent="0.25"/>
    <row r="268681" ht="15" customHeight="1" x14ac:dyDescent="0.25"/>
    <row r="268689" ht="15" customHeight="1" x14ac:dyDescent="0.25"/>
    <row r="268697" ht="15" customHeight="1" x14ac:dyDescent="0.25"/>
    <row r="268705" ht="15" customHeight="1" x14ac:dyDescent="0.25"/>
    <row r="268713" ht="15" customHeight="1" x14ac:dyDescent="0.25"/>
    <row r="268721" ht="15" customHeight="1" x14ac:dyDescent="0.25"/>
    <row r="268729" ht="15" customHeight="1" x14ac:dyDescent="0.25"/>
    <row r="268737" ht="15" customHeight="1" x14ac:dyDescent="0.25"/>
    <row r="268745" ht="15" customHeight="1" x14ac:dyDescent="0.25"/>
    <row r="268753" ht="15" customHeight="1" x14ac:dyDescent="0.25"/>
    <row r="268761" ht="15" customHeight="1" x14ac:dyDescent="0.25"/>
    <row r="268769" ht="15" customHeight="1" x14ac:dyDescent="0.25"/>
    <row r="268777" ht="15" customHeight="1" x14ac:dyDescent="0.25"/>
    <row r="268785" ht="15" customHeight="1" x14ac:dyDescent="0.25"/>
    <row r="268793" ht="15" customHeight="1" x14ac:dyDescent="0.25"/>
    <row r="268801" ht="15" customHeight="1" x14ac:dyDescent="0.25"/>
    <row r="268809" ht="15" customHeight="1" x14ac:dyDescent="0.25"/>
    <row r="268817" ht="15" customHeight="1" x14ac:dyDescent="0.25"/>
    <row r="268825" ht="15" customHeight="1" x14ac:dyDescent="0.25"/>
    <row r="268833" ht="15" customHeight="1" x14ac:dyDescent="0.25"/>
    <row r="268841" ht="15" customHeight="1" x14ac:dyDescent="0.25"/>
    <row r="268849" ht="15" customHeight="1" x14ac:dyDescent="0.25"/>
    <row r="268857" ht="15" customHeight="1" x14ac:dyDescent="0.25"/>
    <row r="268865" ht="15" customHeight="1" x14ac:dyDescent="0.25"/>
    <row r="268873" ht="15" customHeight="1" x14ac:dyDescent="0.25"/>
    <row r="268881" ht="15" customHeight="1" x14ac:dyDescent="0.25"/>
    <row r="268889" ht="15" customHeight="1" x14ac:dyDescent="0.25"/>
    <row r="268897" ht="15" customHeight="1" x14ac:dyDescent="0.25"/>
    <row r="268905" ht="15" customHeight="1" x14ac:dyDescent="0.25"/>
    <row r="268913" ht="15" customHeight="1" x14ac:dyDescent="0.25"/>
    <row r="268921" ht="15" customHeight="1" x14ac:dyDescent="0.25"/>
    <row r="268929" ht="15" customHeight="1" x14ac:dyDescent="0.25"/>
    <row r="268937" ht="15" customHeight="1" x14ac:dyDescent="0.25"/>
    <row r="268945" ht="15" customHeight="1" x14ac:dyDescent="0.25"/>
    <row r="268953" ht="15" customHeight="1" x14ac:dyDescent="0.25"/>
    <row r="268961" ht="15" customHeight="1" x14ac:dyDescent="0.25"/>
    <row r="268969" ht="15" customHeight="1" x14ac:dyDescent="0.25"/>
    <row r="268977" ht="15" customHeight="1" x14ac:dyDescent="0.25"/>
    <row r="268985" ht="15" customHeight="1" x14ac:dyDescent="0.25"/>
    <row r="268993" ht="15" customHeight="1" x14ac:dyDescent="0.25"/>
    <row r="269001" ht="15" customHeight="1" x14ac:dyDescent="0.25"/>
    <row r="269009" ht="15" customHeight="1" x14ac:dyDescent="0.25"/>
    <row r="269017" ht="15" customHeight="1" x14ac:dyDescent="0.25"/>
    <row r="269025" ht="15" customHeight="1" x14ac:dyDescent="0.25"/>
    <row r="269033" ht="15" customHeight="1" x14ac:dyDescent="0.25"/>
    <row r="269041" ht="15" customHeight="1" x14ac:dyDescent="0.25"/>
    <row r="269049" ht="15" customHeight="1" x14ac:dyDescent="0.25"/>
    <row r="269057" ht="15" customHeight="1" x14ac:dyDescent="0.25"/>
    <row r="269065" ht="15" customHeight="1" x14ac:dyDescent="0.25"/>
    <row r="269073" ht="15" customHeight="1" x14ac:dyDescent="0.25"/>
    <row r="269081" ht="15" customHeight="1" x14ac:dyDescent="0.25"/>
    <row r="269089" ht="15" customHeight="1" x14ac:dyDescent="0.25"/>
    <row r="269097" ht="15" customHeight="1" x14ac:dyDescent="0.25"/>
    <row r="269105" ht="15" customHeight="1" x14ac:dyDescent="0.25"/>
    <row r="269113" ht="15" customHeight="1" x14ac:dyDescent="0.25"/>
    <row r="269121" ht="15" customHeight="1" x14ac:dyDescent="0.25"/>
    <row r="269129" ht="15" customHeight="1" x14ac:dyDescent="0.25"/>
    <row r="269137" ht="15" customHeight="1" x14ac:dyDescent="0.25"/>
    <row r="269145" ht="15" customHeight="1" x14ac:dyDescent="0.25"/>
    <row r="269153" ht="15" customHeight="1" x14ac:dyDescent="0.25"/>
    <row r="269161" ht="15" customHeight="1" x14ac:dyDescent="0.25"/>
    <row r="269169" ht="15" customHeight="1" x14ac:dyDescent="0.25"/>
    <row r="269177" ht="15" customHeight="1" x14ac:dyDescent="0.25"/>
    <row r="269185" ht="15" customHeight="1" x14ac:dyDescent="0.25"/>
    <row r="269193" ht="15" customHeight="1" x14ac:dyDescent="0.25"/>
    <row r="269201" ht="15" customHeight="1" x14ac:dyDescent="0.25"/>
    <row r="269209" ht="15" customHeight="1" x14ac:dyDescent="0.25"/>
    <row r="269217" ht="15" customHeight="1" x14ac:dyDescent="0.25"/>
    <row r="269225" ht="15" customHeight="1" x14ac:dyDescent="0.25"/>
    <row r="269233" ht="15" customHeight="1" x14ac:dyDescent="0.25"/>
    <row r="269241" ht="15" customHeight="1" x14ac:dyDescent="0.25"/>
    <row r="269249" ht="15" customHeight="1" x14ac:dyDescent="0.25"/>
    <row r="269257" ht="15" customHeight="1" x14ac:dyDescent="0.25"/>
    <row r="269265" ht="15" customHeight="1" x14ac:dyDescent="0.25"/>
    <row r="269273" ht="15" customHeight="1" x14ac:dyDescent="0.25"/>
    <row r="269281" ht="15" customHeight="1" x14ac:dyDescent="0.25"/>
    <row r="269289" ht="15" customHeight="1" x14ac:dyDescent="0.25"/>
    <row r="269297" ht="15" customHeight="1" x14ac:dyDescent="0.25"/>
    <row r="269305" ht="15" customHeight="1" x14ac:dyDescent="0.25"/>
    <row r="269313" ht="15" customHeight="1" x14ac:dyDescent="0.25"/>
    <row r="269321" ht="15" customHeight="1" x14ac:dyDescent="0.25"/>
    <row r="269329" ht="15" customHeight="1" x14ac:dyDescent="0.25"/>
    <row r="269337" ht="15" customHeight="1" x14ac:dyDescent="0.25"/>
    <row r="269345" ht="15" customHeight="1" x14ac:dyDescent="0.25"/>
    <row r="269353" ht="15" customHeight="1" x14ac:dyDescent="0.25"/>
    <row r="269361" ht="15" customHeight="1" x14ac:dyDescent="0.25"/>
    <row r="269369" ht="15" customHeight="1" x14ac:dyDescent="0.25"/>
    <row r="269377" ht="15" customHeight="1" x14ac:dyDescent="0.25"/>
    <row r="269385" ht="15" customHeight="1" x14ac:dyDescent="0.25"/>
    <row r="269393" ht="15" customHeight="1" x14ac:dyDescent="0.25"/>
    <row r="269401" ht="15" customHeight="1" x14ac:dyDescent="0.25"/>
    <row r="269409" ht="15" customHeight="1" x14ac:dyDescent="0.25"/>
    <row r="269417" ht="15" customHeight="1" x14ac:dyDescent="0.25"/>
    <row r="269425" ht="15" customHeight="1" x14ac:dyDescent="0.25"/>
    <row r="269433" ht="15" customHeight="1" x14ac:dyDescent="0.25"/>
    <row r="269441" ht="15" customHeight="1" x14ac:dyDescent="0.25"/>
    <row r="269449" ht="15" customHeight="1" x14ac:dyDescent="0.25"/>
    <row r="269457" ht="15" customHeight="1" x14ac:dyDescent="0.25"/>
    <row r="269465" ht="15" customHeight="1" x14ac:dyDescent="0.25"/>
    <row r="269473" ht="15" customHeight="1" x14ac:dyDescent="0.25"/>
    <row r="269481" ht="15" customHeight="1" x14ac:dyDescent="0.25"/>
    <row r="269489" ht="15" customHeight="1" x14ac:dyDescent="0.25"/>
    <row r="269497" ht="15" customHeight="1" x14ac:dyDescent="0.25"/>
    <row r="269505" ht="15" customHeight="1" x14ac:dyDescent="0.25"/>
    <row r="269513" ht="15" customHeight="1" x14ac:dyDescent="0.25"/>
    <row r="269521" ht="15" customHeight="1" x14ac:dyDescent="0.25"/>
    <row r="269529" ht="15" customHeight="1" x14ac:dyDescent="0.25"/>
    <row r="269537" ht="15" customHeight="1" x14ac:dyDescent="0.25"/>
    <row r="269545" ht="15" customHeight="1" x14ac:dyDescent="0.25"/>
    <row r="269553" ht="15" customHeight="1" x14ac:dyDescent="0.25"/>
    <row r="269561" ht="15" customHeight="1" x14ac:dyDescent="0.25"/>
    <row r="269569" ht="15" customHeight="1" x14ac:dyDescent="0.25"/>
    <row r="269577" ht="15" customHeight="1" x14ac:dyDescent="0.25"/>
    <row r="269585" ht="15" customHeight="1" x14ac:dyDescent="0.25"/>
    <row r="269593" ht="15" customHeight="1" x14ac:dyDescent="0.25"/>
    <row r="269601" ht="15" customHeight="1" x14ac:dyDescent="0.25"/>
    <row r="269609" ht="15" customHeight="1" x14ac:dyDescent="0.25"/>
    <row r="269617" ht="15" customHeight="1" x14ac:dyDescent="0.25"/>
    <row r="269625" ht="15" customHeight="1" x14ac:dyDescent="0.25"/>
    <row r="269633" ht="15" customHeight="1" x14ac:dyDescent="0.25"/>
    <row r="269641" ht="15" customHeight="1" x14ac:dyDescent="0.25"/>
    <row r="269649" ht="15" customHeight="1" x14ac:dyDescent="0.25"/>
    <row r="269657" ht="15" customHeight="1" x14ac:dyDescent="0.25"/>
    <row r="269665" ht="15" customHeight="1" x14ac:dyDescent="0.25"/>
    <row r="269673" ht="15" customHeight="1" x14ac:dyDescent="0.25"/>
    <row r="269681" ht="15" customHeight="1" x14ac:dyDescent="0.25"/>
    <row r="269689" ht="15" customHeight="1" x14ac:dyDescent="0.25"/>
    <row r="269697" ht="15" customHeight="1" x14ac:dyDescent="0.25"/>
    <row r="269705" ht="15" customHeight="1" x14ac:dyDescent="0.25"/>
    <row r="269713" ht="15" customHeight="1" x14ac:dyDescent="0.25"/>
    <row r="269721" ht="15" customHeight="1" x14ac:dyDescent="0.25"/>
    <row r="269729" ht="15" customHeight="1" x14ac:dyDescent="0.25"/>
    <row r="269737" ht="15" customHeight="1" x14ac:dyDescent="0.25"/>
    <row r="269745" ht="15" customHeight="1" x14ac:dyDescent="0.25"/>
    <row r="269753" ht="15" customHeight="1" x14ac:dyDescent="0.25"/>
    <row r="269761" ht="15" customHeight="1" x14ac:dyDescent="0.25"/>
    <row r="269769" ht="15" customHeight="1" x14ac:dyDescent="0.25"/>
    <row r="269777" ht="15" customHeight="1" x14ac:dyDescent="0.25"/>
    <row r="269785" ht="15" customHeight="1" x14ac:dyDescent="0.25"/>
    <row r="269793" ht="15" customHeight="1" x14ac:dyDescent="0.25"/>
    <row r="269801" ht="15" customHeight="1" x14ac:dyDescent="0.25"/>
    <row r="269809" ht="15" customHeight="1" x14ac:dyDescent="0.25"/>
    <row r="269817" ht="15" customHeight="1" x14ac:dyDescent="0.25"/>
    <row r="269825" ht="15" customHeight="1" x14ac:dyDescent="0.25"/>
    <row r="269833" ht="15" customHeight="1" x14ac:dyDescent="0.25"/>
    <row r="269841" ht="15" customHeight="1" x14ac:dyDescent="0.25"/>
    <row r="269849" ht="15" customHeight="1" x14ac:dyDescent="0.25"/>
    <row r="269857" ht="15" customHeight="1" x14ac:dyDescent="0.25"/>
    <row r="269865" ht="15" customHeight="1" x14ac:dyDescent="0.25"/>
    <row r="269873" ht="15" customHeight="1" x14ac:dyDescent="0.25"/>
    <row r="269881" ht="15" customHeight="1" x14ac:dyDescent="0.25"/>
    <row r="269889" ht="15" customHeight="1" x14ac:dyDescent="0.25"/>
    <row r="269897" ht="15" customHeight="1" x14ac:dyDescent="0.25"/>
    <row r="269905" ht="15" customHeight="1" x14ac:dyDescent="0.25"/>
    <row r="269913" ht="15" customHeight="1" x14ac:dyDescent="0.25"/>
    <row r="269921" ht="15" customHeight="1" x14ac:dyDescent="0.25"/>
    <row r="269929" ht="15" customHeight="1" x14ac:dyDescent="0.25"/>
    <row r="269937" ht="15" customHeight="1" x14ac:dyDescent="0.25"/>
    <row r="269945" ht="15" customHeight="1" x14ac:dyDescent="0.25"/>
    <row r="269953" ht="15" customHeight="1" x14ac:dyDescent="0.25"/>
    <row r="269961" ht="15" customHeight="1" x14ac:dyDescent="0.25"/>
    <row r="269969" ht="15" customHeight="1" x14ac:dyDescent="0.25"/>
    <row r="269977" ht="15" customHeight="1" x14ac:dyDescent="0.25"/>
    <row r="269985" ht="15" customHeight="1" x14ac:dyDescent="0.25"/>
    <row r="269993" ht="15" customHeight="1" x14ac:dyDescent="0.25"/>
    <row r="270001" ht="15" customHeight="1" x14ac:dyDescent="0.25"/>
    <row r="270009" ht="15" customHeight="1" x14ac:dyDescent="0.25"/>
    <row r="270017" ht="15" customHeight="1" x14ac:dyDescent="0.25"/>
    <row r="270025" ht="15" customHeight="1" x14ac:dyDescent="0.25"/>
    <row r="270033" ht="15" customHeight="1" x14ac:dyDescent="0.25"/>
    <row r="270041" ht="15" customHeight="1" x14ac:dyDescent="0.25"/>
    <row r="270049" ht="15" customHeight="1" x14ac:dyDescent="0.25"/>
    <row r="270057" ht="15" customHeight="1" x14ac:dyDescent="0.25"/>
    <row r="270065" ht="15" customHeight="1" x14ac:dyDescent="0.25"/>
    <row r="270073" ht="15" customHeight="1" x14ac:dyDescent="0.25"/>
    <row r="270081" ht="15" customHeight="1" x14ac:dyDescent="0.25"/>
    <row r="270089" ht="15" customHeight="1" x14ac:dyDescent="0.25"/>
    <row r="270097" ht="15" customHeight="1" x14ac:dyDescent="0.25"/>
    <row r="270105" ht="15" customHeight="1" x14ac:dyDescent="0.25"/>
    <row r="270113" ht="15" customHeight="1" x14ac:dyDescent="0.25"/>
    <row r="270121" ht="15" customHeight="1" x14ac:dyDescent="0.25"/>
    <row r="270129" ht="15" customHeight="1" x14ac:dyDescent="0.25"/>
    <row r="270137" ht="15" customHeight="1" x14ac:dyDescent="0.25"/>
    <row r="270145" ht="15" customHeight="1" x14ac:dyDescent="0.25"/>
    <row r="270153" ht="15" customHeight="1" x14ac:dyDescent="0.25"/>
    <row r="270161" ht="15" customHeight="1" x14ac:dyDescent="0.25"/>
    <row r="270169" ht="15" customHeight="1" x14ac:dyDescent="0.25"/>
    <row r="270177" ht="15" customHeight="1" x14ac:dyDescent="0.25"/>
    <row r="270185" ht="15" customHeight="1" x14ac:dyDescent="0.25"/>
    <row r="270193" ht="15" customHeight="1" x14ac:dyDescent="0.25"/>
    <row r="270201" ht="15" customHeight="1" x14ac:dyDescent="0.25"/>
    <row r="270209" ht="15" customHeight="1" x14ac:dyDescent="0.25"/>
    <row r="270217" ht="15" customHeight="1" x14ac:dyDescent="0.25"/>
    <row r="270225" ht="15" customHeight="1" x14ac:dyDescent="0.25"/>
    <row r="270233" ht="15" customHeight="1" x14ac:dyDescent="0.25"/>
    <row r="270241" ht="15" customHeight="1" x14ac:dyDescent="0.25"/>
    <row r="270249" ht="15" customHeight="1" x14ac:dyDescent="0.25"/>
    <row r="270257" ht="15" customHeight="1" x14ac:dyDescent="0.25"/>
    <row r="270265" ht="15" customHeight="1" x14ac:dyDescent="0.25"/>
    <row r="270273" ht="15" customHeight="1" x14ac:dyDescent="0.25"/>
    <row r="270281" ht="15" customHeight="1" x14ac:dyDescent="0.25"/>
    <row r="270289" ht="15" customHeight="1" x14ac:dyDescent="0.25"/>
    <row r="270297" ht="15" customHeight="1" x14ac:dyDescent="0.25"/>
    <row r="270305" ht="15" customHeight="1" x14ac:dyDescent="0.25"/>
    <row r="270313" ht="15" customHeight="1" x14ac:dyDescent="0.25"/>
    <row r="270321" ht="15" customHeight="1" x14ac:dyDescent="0.25"/>
    <row r="270329" ht="15" customHeight="1" x14ac:dyDescent="0.25"/>
    <row r="270337" ht="15" customHeight="1" x14ac:dyDescent="0.25"/>
    <row r="270345" ht="15" customHeight="1" x14ac:dyDescent="0.25"/>
    <row r="270353" ht="15" customHeight="1" x14ac:dyDescent="0.25"/>
    <row r="270361" ht="15" customHeight="1" x14ac:dyDescent="0.25"/>
    <row r="270369" ht="15" customHeight="1" x14ac:dyDescent="0.25"/>
    <row r="270377" ht="15" customHeight="1" x14ac:dyDescent="0.25"/>
    <row r="270385" ht="15" customHeight="1" x14ac:dyDescent="0.25"/>
    <row r="270393" ht="15" customHeight="1" x14ac:dyDescent="0.25"/>
    <row r="270401" ht="15" customHeight="1" x14ac:dyDescent="0.25"/>
    <row r="270409" ht="15" customHeight="1" x14ac:dyDescent="0.25"/>
    <row r="270417" ht="15" customHeight="1" x14ac:dyDescent="0.25"/>
    <row r="270425" ht="15" customHeight="1" x14ac:dyDescent="0.25"/>
    <row r="270433" ht="15" customHeight="1" x14ac:dyDescent="0.25"/>
    <row r="270441" ht="15" customHeight="1" x14ac:dyDescent="0.25"/>
    <row r="270449" ht="15" customHeight="1" x14ac:dyDescent="0.25"/>
    <row r="270457" ht="15" customHeight="1" x14ac:dyDescent="0.25"/>
    <row r="270465" ht="15" customHeight="1" x14ac:dyDescent="0.25"/>
    <row r="270473" ht="15" customHeight="1" x14ac:dyDescent="0.25"/>
    <row r="270481" ht="15" customHeight="1" x14ac:dyDescent="0.25"/>
    <row r="270489" ht="15" customHeight="1" x14ac:dyDescent="0.25"/>
    <row r="270497" ht="15" customHeight="1" x14ac:dyDescent="0.25"/>
    <row r="270505" ht="15" customHeight="1" x14ac:dyDescent="0.25"/>
    <row r="270513" ht="15" customHeight="1" x14ac:dyDescent="0.25"/>
    <row r="270521" ht="15" customHeight="1" x14ac:dyDescent="0.25"/>
    <row r="270529" ht="15" customHeight="1" x14ac:dyDescent="0.25"/>
    <row r="270537" ht="15" customHeight="1" x14ac:dyDescent="0.25"/>
    <row r="270545" ht="15" customHeight="1" x14ac:dyDescent="0.25"/>
    <row r="270553" ht="15" customHeight="1" x14ac:dyDescent="0.25"/>
    <row r="270561" ht="15" customHeight="1" x14ac:dyDescent="0.25"/>
    <row r="270569" ht="15" customHeight="1" x14ac:dyDescent="0.25"/>
    <row r="270577" ht="15" customHeight="1" x14ac:dyDescent="0.25"/>
    <row r="270585" ht="15" customHeight="1" x14ac:dyDescent="0.25"/>
    <row r="270593" ht="15" customHeight="1" x14ac:dyDescent="0.25"/>
    <row r="270601" ht="15" customHeight="1" x14ac:dyDescent="0.25"/>
    <row r="270609" ht="15" customHeight="1" x14ac:dyDescent="0.25"/>
    <row r="270617" ht="15" customHeight="1" x14ac:dyDescent="0.25"/>
    <row r="270625" ht="15" customHeight="1" x14ac:dyDescent="0.25"/>
    <row r="270633" ht="15" customHeight="1" x14ac:dyDescent="0.25"/>
    <row r="270641" ht="15" customHeight="1" x14ac:dyDescent="0.25"/>
    <row r="270649" ht="15" customHeight="1" x14ac:dyDescent="0.25"/>
    <row r="270657" ht="15" customHeight="1" x14ac:dyDescent="0.25"/>
    <row r="270665" ht="15" customHeight="1" x14ac:dyDescent="0.25"/>
    <row r="270673" ht="15" customHeight="1" x14ac:dyDescent="0.25"/>
    <row r="270681" ht="15" customHeight="1" x14ac:dyDescent="0.25"/>
    <row r="270689" ht="15" customHeight="1" x14ac:dyDescent="0.25"/>
    <row r="270697" ht="15" customHeight="1" x14ac:dyDescent="0.25"/>
    <row r="270705" ht="15" customHeight="1" x14ac:dyDescent="0.25"/>
    <row r="270713" ht="15" customHeight="1" x14ac:dyDescent="0.25"/>
    <row r="270721" ht="15" customHeight="1" x14ac:dyDescent="0.25"/>
    <row r="270729" ht="15" customHeight="1" x14ac:dyDescent="0.25"/>
    <row r="270737" ht="15" customHeight="1" x14ac:dyDescent="0.25"/>
    <row r="270745" ht="15" customHeight="1" x14ac:dyDescent="0.25"/>
    <row r="270753" ht="15" customHeight="1" x14ac:dyDescent="0.25"/>
    <row r="270761" ht="15" customHeight="1" x14ac:dyDescent="0.25"/>
    <row r="270769" ht="15" customHeight="1" x14ac:dyDescent="0.25"/>
    <row r="270777" ht="15" customHeight="1" x14ac:dyDescent="0.25"/>
    <row r="270785" ht="15" customHeight="1" x14ac:dyDescent="0.25"/>
    <row r="270793" ht="15" customHeight="1" x14ac:dyDescent="0.25"/>
    <row r="270801" ht="15" customHeight="1" x14ac:dyDescent="0.25"/>
    <row r="270809" ht="15" customHeight="1" x14ac:dyDescent="0.25"/>
    <row r="270817" ht="15" customHeight="1" x14ac:dyDescent="0.25"/>
    <row r="270825" ht="15" customHeight="1" x14ac:dyDescent="0.25"/>
    <row r="270833" ht="15" customHeight="1" x14ac:dyDescent="0.25"/>
    <row r="270841" ht="15" customHeight="1" x14ac:dyDescent="0.25"/>
    <row r="270849" ht="15" customHeight="1" x14ac:dyDescent="0.25"/>
    <row r="270857" ht="15" customHeight="1" x14ac:dyDescent="0.25"/>
    <row r="270865" ht="15" customHeight="1" x14ac:dyDescent="0.25"/>
    <row r="270873" ht="15" customHeight="1" x14ac:dyDescent="0.25"/>
    <row r="270881" ht="15" customHeight="1" x14ac:dyDescent="0.25"/>
    <row r="270889" ht="15" customHeight="1" x14ac:dyDescent="0.25"/>
    <row r="270897" ht="15" customHeight="1" x14ac:dyDescent="0.25"/>
    <row r="270905" ht="15" customHeight="1" x14ac:dyDescent="0.25"/>
    <row r="270913" ht="15" customHeight="1" x14ac:dyDescent="0.25"/>
    <row r="270921" ht="15" customHeight="1" x14ac:dyDescent="0.25"/>
    <row r="270929" ht="15" customHeight="1" x14ac:dyDescent="0.25"/>
    <row r="270937" ht="15" customHeight="1" x14ac:dyDescent="0.25"/>
    <row r="270945" ht="15" customHeight="1" x14ac:dyDescent="0.25"/>
    <row r="270953" ht="15" customHeight="1" x14ac:dyDescent="0.25"/>
    <row r="270961" ht="15" customHeight="1" x14ac:dyDescent="0.25"/>
    <row r="270969" ht="15" customHeight="1" x14ac:dyDescent="0.25"/>
    <row r="270977" ht="15" customHeight="1" x14ac:dyDescent="0.25"/>
    <row r="270985" ht="15" customHeight="1" x14ac:dyDescent="0.25"/>
    <row r="270993" ht="15" customHeight="1" x14ac:dyDescent="0.25"/>
    <row r="271001" ht="15" customHeight="1" x14ac:dyDescent="0.25"/>
    <row r="271009" ht="15" customHeight="1" x14ac:dyDescent="0.25"/>
    <row r="271017" ht="15" customHeight="1" x14ac:dyDescent="0.25"/>
    <row r="271025" ht="15" customHeight="1" x14ac:dyDescent="0.25"/>
    <row r="271033" ht="15" customHeight="1" x14ac:dyDescent="0.25"/>
    <row r="271041" ht="15" customHeight="1" x14ac:dyDescent="0.25"/>
    <row r="271049" ht="15" customHeight="1" x14ac:dyDescent="0.25"/>
    <row r="271057" ht="15" customHeight="1" x14ac:dyDescent="0.25"/>
    <row r="271065" ht="15" customHeight="1" x14ac:dyDescent="0.25"/>
    <row r="271073" ht="15" customHeight="1" x14ac:dyDescent="0.25"/>
    <row r="271081" ht="15" customHeight="1" x14ac:dyDescent="0.25"/>
    <row r="271089" ht="15" customHeight="1" x14ac:dyDescent="0.25"/>
    <row r="271097" ht="15" customHeight="1" x14ac:dyDescent="0.25"/>
    <row r="271105" ht="15" customHeight="1" x14ac:dyDescent="0.25"/>
    <row r="271113" ht="15" customHeight="1" x14ac:dyDescent="0.25"/>
    <row r="271121" ht="15" customHeight="1" x14ac:dyDescent="0.25"/>
    <row r="271129" ht="15" customHeight="1" x14ac:dyDescent="0.25"/>
    <row r="271137" ht="15" customHeight="1" x14ac:dyDescent="0.25"/>
    <row r="271145" ht="15" customHeight="1" x14ac:dyDescent="0.25"/>
    <row r="271153" ht="15" customHeight="1" x14ac:dyDescent="0.25"/>
    <row r="271161" ht="15" customHeight="1" x14ac:dyDescent="0.25"/>
    <row r="271169" ht="15" customHeight="1" x14ac:dyDescent="0.25"/>
    <row r="271177" ht="15" customHeight="1" x14ac:dyDescent="0.25"/>
    <row r="271185" ht="15" customHeight="1" x14ac:dyDescent="0.25"/>
    <row r="271193" ht="15" customHeight="1" x14ac:dyDescent="0.25"/>
    <row r="271201" ht="15" customHeight="1" x14ac:dyDescent="0.25"/>
    <row r="271209" ht="15" customHeight="1" x14ac:dyDescent="0.25"/>
    <row r="271217" ht="15" customHeight="1" x14ac:dyDescent="0.25"/>
    <row r="271225" ht="15" customHeight="1" x14ac:dyDescent="0.25"/>
    <row r="271233" ht="15" customHeight="1" x14ac:dyDescent="0.25"/>
    <row r="271241" ht="15" customHeight="1" x14ac:dyDescent="0.25"/>
    <row r="271249" ht="15" customHeight="1" x14ac:dyDescent="0.25"/>
    <row r="271257" ht="15" customHeight="1" x14ac:dyDescent="0.25"/>
    <row r="271265" ht="15" customHeight="1" x14ac:dyDescent="0.25"/>
    <row r="271273" ht="15" customHeight="1" x14ac:dyDescent="0.25"/>
    <row r="271281" ht="15" customHeight="1" x14ac:dyDescent="0.25"/>
    <row r="271289" ht="15" customHeight="1" x14ac:dyDescent="0.25"/>
    <row r="271297" ht="15" customHeight="1" x14ac:dyDescent="0.25"/>
    <row r="271305" ht="15" customHeight="1" x14ac:dyDescent="0.25"/>
    <row r="271313" ht="15" customHeight="1" x14ac:dyDescent="0.25"/>
    <row r="271321" ht="15" customHeight="1" x14ac:dyDescent="0.25"/>
    <row r="271329" ht="15" customHeight="1" x14ac:dyDescent="0.25"/>
    <row r="271337" ht="15" customHeight="1" x14ac:dyDescent="0.25"/>
    <row r="271345" ht="15" customHeight="1" x14ac:dyDescent="0.25"/>
    <row r="271353" ht="15" customHeight="1" x14ac:dyDescent="0.25"/>
    <row r="271361" ht="15" customHeight="1" x14ac:dyDescent="0.25"/>
    <row r="271369" ht="15" customHeight="1" x14ac:dyDescent="0.25"/>
    <row r="271377" ht="15" customHeight="1" x14ac:dyDescent="0.25"/>
    <row r="271385" ht="15" customHeight="1" x14ac:dyDescent="0.25"/>
    <row r="271393" ht="15" customHeight="1" x14ac:dyDescent="0.25"/>
    <row r="271401" ht="15" customHeight="1" x14ac:dyDescent="0.25"/>
    <row r="271409" ht="15" customHeight="1" x14ac:dyDescent="0.25"/>
    <row r="271417" ht="15" customHeight="1" x14ac:dyDescent="0.25"/>
    <row r="271425" ht="15" customHeight="1" x14ac:dyDescent="0.25"/>
    <row r="271433" ht="15" customHeight="1" x14ac:dyDescent="0.25"/>
    <row r="271441" ht="15" customHeight="1" x14ac:dyDescent="0.25"/>
    <row r="271449" ht="15" customHeight="1" x14ac:dyDescent="0.25"/>
    <row r="271457" ht="15" customHeight="1" x14ac:dyDescent="0.25"/>
    <row r="271465" ht="15" customHeight="1" x14ac:dyDescent="0.25"/>
    <row r="271473" ht="15" customHeight="1" x14ac:dyDescent="0.25"/>
    <row r="271481" ht="15" customHeight="1" x14ac:dyDescent="0.25"/>
    <row r="271489" ht="15" customHeight="1" x14ac:dyDescent="0.25"/>
    <row r="271497" ht="15" customHeight="1" x14ac:dyDescent="0.25"/>
    <row r="271505" ht="15" customHeight="1" x14ac:dyDescent="0.25"/>
    <row r="271513" ht="15" customHeight="1" x14ac:dyDescent="0.25"/>
    <row r="271521" ht="15" customHeight="1" x14ac:dyDescent="0.25"/>
    <row r="271529" ht="15" customHeight="1" x14ac:dyDescent="0.25"/>
    <row r="271537" ht="15" customHeight="1" x14ac:dyDescent="0.25"/>
    <row r="271545" ht="15" customHeight="1" x14ac:dyDescent="0.25"/>
    <row r="271553" ht="15" customHeight="1" x14ac:dyDescent="0.25"/>
    <row r="271561" ht="15" customHeight="1" x14ac:dyDescent="0.25"/>
    <row r="271569" ht="15" customHeight="1" x14ac:dyDescent="0.25"/>
    <row r="271577" ht="15" customHeight="1" x14ac:dyDescent="0.25"/>
    <row r="271585" ht="15" customHeight="1" x14ac:dyDescent="0.25"/>
    <row r="271593" ht="15" customHeight="1" x14ac:dyDescent="0.25"/>
    <row r="271601" ht="15" customHeight="1" x14ac:dyDescent="0.25"/>
    <row r="271609" ht="15" customHeight="1" x14ac:dyDescent="0.25"/>
    <row r="271617" ht="15" customHeight="1" x14ac:dyDescent="0.25"/>
    <row r="271625" ht="15" customHeight="1" x14ac:dyDescent="0.25"/>
    <row r="271633" ht="15" customHeight="1" x14ac:dyDescent="0.25"/>
    <row r="271641" ht="15" customHeight="1" x14ac:dyDescent="0.25"/>
    <row r="271649" ht="15" customHeight="1" x14ac:dyDescent="0.25"/>
    <row r="271657" ht="15" customHeight="1" x14ac:dyDescent="0.25"/>
    <row r="271665" ht="15" customHeight="1" x14ac:dyDescent="0.25"/>
    <row r="271673" ht="15" customHeight="1" x14ac:dyDescent="0.25"/>
    <row r="271681" ht="15" customHeight="1" x14ac:dyDescent="0.25"/>
    <row r="271689" ht="15" customHeight="1" x14ac:dyDescent="0.25"/>
    <row r="271697" ht="15" customHeight="1" x14ac:dyDescent="0.25"/>
    <row r="271705" ht="15" customHeight="1" x14ac:dyDescent="0.25"/>
    <row r="271713" ht="15" customHeight="1" x14ac:dyDescent="0.25"/>
    <row r="271721" ht="15" customHeight="1" x14ac:dyDescent="0.25"/>
    <row r="271729" ht="15" customHeight="1" x14ac:dyDescent="0.25"/>
    <row r="271737" ht="15" customHeight="1" x14ac:dyDescent="0.25"/>
    <row r="271745" ht="15" customHeight="1" x14ac:dyDescent="0.25"/>
    <row r="271753" ht="15" customHeight="1" x14ac:dyDescent="0.25"/>
    <row r="271761" ht="15" customHeight="1" x14ac:dyDescent="0.25"/>
    <row r="271769" ht="15" customHeight="1" x14ac:dyDescent="0.25"/>
    <row r="271777" ht="15" customHeight="1" x14ac:dyDescent="0.25"/>
    <row r="271785" ht="15" customHeight="1" x14ac:dyDescent="0.25"/>
    <row r="271793" ht="15" customHeight="1" x14ac:dyDescent="0.25"/>
    <row r="271801" ht="15" customHeight="1" x14ac:dyDescent="0.25"/>
    <row r="271809" ht="15" customHeight="1" x14ac:dyDescent="0.25"/>
    <row r="271817" ht="15" customHeight="1" x14ac:dyDescent="0.25"/>
    <row r="271825" ht="15" customHeight="1" x14ac:dyDescent="0.25"/>
    <row r="271833" ht="15" customHeight="1" x14ac:dyDescent="0.25"/>
    <row r="271841" ht="15" customHeight="1" x14ac:dyDescent="0.25"/>
    <row r="271849" ht="15" customHeight="1" x14ac:dyDescent="0.25"/>
    <row r="271857" ht="15" customHeight="1" x14ac:dyDescent="0.25"/>
    <row r="271865" ht="15" customHeight="1" x14ac:dyDescent="0.25"/>
    <row r="271873" ht="15" customHeight="1" x14ac:dyDescent="0.25"/>
    <row r="271881" ht="15" customHeight="1" x14ac:dyDescent="0.25"/>
    <row r="271889" ht="15" customHeight="1" x14ac:dyDescent="0.25"/>
    <row r="271897" ht="15" customHeight="1" x14ac:dyDescent="0.25"/>
    <row r="271905" ht="15" customHeight="1" x14ac:dyDescent="0.25"/>
    <row r="271913" ht="15" customHeight="1" x14ac:dyDescent="0.25"/>
    <row r="271921" ht="15" customHeight="1" x14ac:dyDescent="0.25"/>
    <row r="271929" ht="15" customHeight="1" x14ac:dyDescent="0.25"/>
    <row r="271937" ht="15" customHeight="1" x14ac:dyDescent="0.25"/>
    <row r="271945" ht="15" customHeight="1" x14ac:dyDescent="0.25"/>
    <row r="271953" ht="15" customHeight="1" x14ac:dyDescent="0.25"/>
    <row r="271961" ht="15" customHeight="1" x14ac:dyDescent="0.25"/>
    <row r="271969" ht="15" customHeight="1" x14ac:dyDescent="0.25"/>
    <row r="271977" ht="15" customHeight="1" x14ac:dyDescent="0.25"/>
    <row r="271985" ht="15" customHeight="1" x14ac:dyDescent="0.25"/>
    <row r="271993" ht="15" customHeight="1" x14ac:dyDescent="0.25"/>
    <row r="272001" ht="15" customHeight="1" x14ac:dyDescent="0.25"/>
    <row r="272009" ht="15" customHeight="1" x14ac:dyDescent="0.25"/>
    <row r="272017" ht="15" customHeight="1" x14ac:dyDescent="0.25"/>
    <row r="272025" ht="15" customHeight="1" x14ac:dyDescent="0.25"/>
    <row r="272033" ht="15" customHeight="1" x14ac:dyDescent="0.25"/>
    <row r="272041" ht="15" customHeight="1" x14ac:dyDescent="0.25"/>
    <row r="272049" ht="15" customHeight="1" x14ac:dyDescent="0.25"/>
    <row r="272057" ht="15" customHeight="1" x14ac:dyDescent="0.25"/>
    <row r="272065" ht="15" customHeight="1" x14ac:dyDescent="0.25"/>
    <row r="272073" ht="15" customHeight="1" x14ac:dyDescent="0.25"/>
    <row r="272081" ht="15" customHeight="1" x14ac:dyDescent="0.25"/>
    <row r="272089" ht="15" customHeight="1" x14ac:dyDescent="0.25"/>
    <row r="272097" ht="15" customHeight="1" x14ac:dyDescent="0.25"/>
    <row r="272105" ht="15" customHeight="1" x14ac:dyDescent="0.25"/>
    <row r="272113" ht="15" customHeight="1" x14ac:dyDescent="0.25"/>
    <row r="272121" ht="15" customHeight="1" x14ac:dyDescent="0.25"/>
    <row r="272129" ht="15" customHeight="1" x14ac:dyDescent="0.25"/>
    <row r="272137" ht="15" customHeight="1" x14ac:dyDescent="0.25"/>
    <row r="272145" ht="15" customHeight="1" x14ac:dyDescent="0.25"/>
    <row r="272153" ht="15" customHeight="1" x14ac:dyDescent="0.25"/>
    <row r="272161" ht="15" customHeight="1" x14ac:dyDescent="0.25"/>
    <row r="272169" ht="15" customHeight="1" x14ac:dyDescent="0.25"/>
    <row r="272177" ht="15" customHeight="1" x14ac:dyDescent="0.25"/>
    <row r="272185" ht="15" customHeight="1" x14ac:dyDescent="0.25"/>
    <row r="272193" ht="15" customHeight="1" x14ac:dyDescent="0.25"/>
    <row r="272201" ht="15" customHeight="1" x14ac:dyDescent="0.25"/>
    <row r="272209" ht="15" customHeight="1" x14ac:dyDescent="0.25"/>
    <row r="272217" ht="15" customHeight="1" x14ac:dyDescent="0.25"/>
    <row r="272225" ht="15" customHeight="1" x14ac:dyDescent="0.25"/>
    <row r="272233" ht="15" customHeight="1" x14ac:dyDescent="0.25"/>
    <row r="272241" ht="15" customHeight="1" x14ac:dyDescent="0.25"/>
    <row r="272249" ht="15" customHeight="1" x14ac:dyDescent="0.25"/>
    <row r="272257" ht="15" customHeight="1" x14ac:dyDescent="0.25"/>
    <row r="272265" ht="15" customHeight="1" x14ac:dyDescent="0.25"/>
    <row r="272273" ht="15" customHeight="1" x14ac:dyDescent="0.25"/>
    <row r="272281" ht="15" customHeight="1" x14ac:dyDescent="0.25"/>
    <row r="272289" ht="15" customHeight="1" x14ac:dyDescent="0.25"/>
    <row r="272297" ht="15" customHeight="1" x14ac:dyDescent="0.25"/>
    <row r="272305" ht="15" customHeight="1" x14ac:dyDescent="0.25"/>
    <row r="272313" ht="15" customHeight="1" x14ac:dyDescent="0.25"/>
    <row r="272321" ht="15" customHeight="1" x14ac:dyDescent="0.25"/>
    <row r="272329" ht="15" customHeight="1" x14ac:dyDescent="0.25"/>
    <row r="272337" ht="15" customHeight="1" x14ac:dyDescent="0.25"/>
    <row r="272345" ht="15" customHeight="1" x14ac:dyDescent="0.25"/>
    <row r="272353" ht="15" customHeight="1" x14ac:dyDescent="0.25"/>
    <row r="272361" ht="15" customHeight="1" x14ac:dyDescent="0.25"/>
    <row r="272369" ht="15" customHeight="1" x14ac:dyDescent="0.25"/>
    <row r="272377" ht="15" customHeight="1" x14ac:dyDescent="0.25"/>
    <row r="272385" ht="15" customHeight="1" x14ac:dyDescent="0.25"/>
    <row r="272393" ht="15" customHeight="1" x14ac:dyDescent="0.25"/>
    <row r="272401" ht="15" customHeight="1" x14ac:dyDescent="0.25"/>
    <row r="272409" ht="15" customHeight="1" x14ac:dyDescent="0.25"/>
    <row r="272417" ht="15" customHeight="1" x14ac:dyDescent="0.25"/>
    <row r="272425" ht="15" customHeight="1" x14ac:dyDescent="0.25"/>
    <row r="272433" ht="15" customHeight="1" x14ac:dyDescent="0.25"/>
    <row r="272441" ht="15" customHeight="1" x14ac:dyDescent="0.25"/>
    <row r="272449" ht="15" customHeight="1" x14ac:dyDescent="0.25"/>
    <row r="272457" ht="15" customHeight="1" x14ac:dyDescent="0.25"/>
    <row r="272465" ht="15" customHeight="1" x14ac:dyDescent="0.25"/>
    <row r="272473" ht="15" customHeight="1" x14ac:dyDescent="0.25"/>
    <row r="272481" ht="15" customHeight="1" x14ac:dyDescent="0.25"/>
    <row r="272489" ht="15" customHeight="1" x14ac:dyDescent="0.25"/>
    <row r="272497" ht="15" customHeight="1" x14ac:dyDescent="0.25"/>
    <row r="272505" ht="15" customHeight="1" x14ac:dyDescent="0.25"/>
    <row r="272513" ht="15" customHeight="1" x14ac:dyDescent="0.25"/>
    <row r="272521" ht="15" customHeight="1" x14ac:dyDescent="0.25"/>
    <row r="272529" ht="15" customHeight="1" x14ac:dyDescent="0.25"/>
    <row r="272537" ht="15" customHeight="1" x14ac:dyDescent="0.25"/>
    <row r="272545" ht="15" customHeight="1" x14ac:dyDescent="0.25"/>
    <row r="272553" ht="15" customHeight="1" x14ac:dyDescent="0.25"/>
    <row r="272561" ht="15" customHeight="1" x14ac:dyDescent="0.25"/>
    <row r="272569" ht="15" customHeight="1" x14ac:dyDescent="0.25"/>
    <row r="272577" ht="15" customHeight="1" x14ac:dyDescent="0.25"/>
    <row r="272585" ht="15" customHeight="1" x14ac:dyDescent="0.25"/>
    <row r="272593" ht="15" customHeight="1" x14ac:dyDescent="0.25"/>
    <row r="272601" ht="15" customHeight="1" x14ac:dyDescent="0.25"/>
    <row r="272609" ht="15" customHeight="1" x14ac:dyDescent="0.25"/>
    <row r="272617" ht="15" customHeight="1" x14ac:dyDescent="0.25"/>
    <row r="272625" ht="15" customHeight="1" x14ac:dyDescent="0.25"/>
    <row r="272633" ht="15" customHeight="1" x14ac:dyDescent="0.25"/>
    <row r="272641" ht="15" customHeight="1" x14ac:dyDescent="0.25"/>
    <row r="272649" ht="15" customHeight="1" x14ac:dyDescent="0.25"/>
    <row r="272657" ht="15" customHeight="1" x14ac:dyDescent="0.25"/>
    <row r="272665" ht="15" customHeight="1" x14ac:dyDescent="0.25"/>
    <row r="272673" ht="15" customHeight="1" x14ac:dyDescent="0.25"/>
    <row r="272681" ht="15" customHeight="1" x14ac:dyDescent="0.25"/>
    <row r="272689" ht="15" customHeight="1" x14ac:dyDescent="0.25"/>
    <row r="272697" ht="15" customHeight="1" x14ac:dyDescent="0.25"/>
    <row r="272705" ht="15" customHeight="1" x14ac:dyDescent="0.25"/>
    <row r="272713" ht="15" customHeight="1" x14ac:dyDescent="0.25"/>
    <row r="272721" ht="15" customHeight="1" x14ac:dyDescent="0.25"/>
    <row r="272729" ht="15" customHeight="1" x14ac:dyDescent="0.25"/>
    <row r="272737" ht="15" customHeight="1" x14ac:dyDescent="0.25"/>
    <row r="272745" ht="15" customHeight="1" x14ac:dyDescent="0.25"/>
    <row r="272753" ht="15" customHeight="1" x14ac:dyDescent="0.25"/>
    <row r="272761" ht="15" customHeight="1" x14ac:dyDescent="0.25"/>
    <row r="272769" ht="15" customHeight="1" x14ac:dyDescent="0.25"/>
    <row r="272777" ht="15" customHeight="1" x14ac:dyDescent="0.25"/>
    <row r="272785" ht="15" customHeight="1" x14ac:dyDescent="0.25"/>
    <row r="272793" ht="15" customHeight="1" x14ac:dyDescent="0.25"/>
    <row r="272801" ht="15" customHeight="1" x14ac:dyDescent="0.25"/>
    <row r="272809" ht="15" customHeight="1" x14ac:dyDescent="0.25"/>
    <row r="272817" ht="15" customHeight="1" x14ac:dyDescent="0.25"/>
    <row r="272825" ht="15" customHeight="1" x14ac:dyDescent="0.25"/>
    <row r="272833" ht="15" customHeight="1" x14ac:dyDescent="0.25"/>
    <row r="272841" ht="15" customHeight="1" x14ac:dyDescent="0.25"/>
    <row r="272849" ht="15" customHeight="1" x14ac:dyDescent="0.25"/>
    <row r="272857" ht="15" customHeight="1" x14ac:dyDescent="0.25"/>
    <row r="272865" ht="15" customHeight="1" x14ac:dyDescent="0.25"/>
    <row r="272873" ht="15" customHeight="1" x14ac:dyDescent="0.25"/>
    <row r="272881" ht="15" customHeight="1" x14ac:dyDescent="0.25"/>
    <row r="272889" ht="15" customHeight="1" x14ac:dyDescent="0.25"/>
    <row r="272897" ht="15" customHeight="1" x14ac:dyDescent="0.25"/>
    <row r="272905" ht="15" customHeight="1" x14ac:dyDescent="0.25"/>
    <row r="272913" ht="15" customHeight="1" x14ac:dyDescent="0.25"/>
    <row r="272921" ht="15" customHeight="1" x14ac:dyDescent="0.25"/>
    <row r="272929" ht="15" customHeight="1" x14ac:dyDescent="0.25"/>
    <row r="272937" ht="15" customHeight="1" x14ac:dyDescent="0.25"/>
    <row r="272945" ht="15" customHeight="1" x14ac:dyDescent="0.25"/>
    <row r="272953" ht="15" customHeight="1" x14ac:dyDescent="0.25"/>
    <row r="272961" ht="15" customHeight="1" x14ac:dyDescent="0.25"/>
    <row r="272969" ht="15" customHeight="1" x14ac:dyDescent="0.25"/>
    <row r="272977" ht="15" customHeight="1" x14ac:dyDescent="0.25"/>
    <row r="272985" ht="15" customHeight="1" x14ac:dyDescent="0.25"/>
    <row r="272993" ht="15" customHeight="1" x14ac:dyDescent="0.25"/>
    <row r="273001" ht="15" customHeight="1" x14ac:dyDescent="0.25"/>
    <row r="273009" ht="15" customHeight="1" x14ac:dyDescent="0.25"/>
    <row r="273017" ht="15" customHeight="1" x14ac:dyDescent="0.25"/>
    <row r="273025" ht="15" customHeight="1" x14ac:dyDescent="0.25"/>
    <row r="273033" ht="15" customHeight="1" x14ac:dyDescent="0.25"/>
    <row r="273041" ht="15" customHeight="1" x14ac:dyDescent="0.25"/>
    <row r="273049" ht="15" customHeight="1" x14ac:dyDescent="0.25"/>
    <row r="273057" ht="15" customHeight="1" x14ac:dyDescent="0.25"/>
    <row r="273065" ht="15" customHeight="1" x14ac:dyDescent="0.25"/>
    <row r="273073" ht="15" customHeight="1" x14ac:dyDescent="0.25"/>
    <row r="273081" ht="15" customHeight="1" x14ac:dyDescent="0.25"/>
    <row r="273089" ht="15" customHeight="1" x14ac:dyDescent="0.25"/>
    <row r="273097" ht="15" customHeight="1" x14ac:dyDescent="0.25"/>
    <row r="273105" ht="15" customHeight="1" x14ac:dyDescent="0.25"/>
    <row r="273113" ht="15" customHeight="1" x14ac:dyDescent="0.25"/>
    <row r="273121" ht="15" customHeight="1" x14ac:dyDescent="0.25"/>
    <row r="273129" ht="15" customHeight="1" x14ac:dyDescent="0.25"/>
    <row r="273137" ht="15" customHeight="1" x14ac:dyDescent="0.25"/>
    <row r="273145" ht="15" customHeight="1" x14ac:dyDescent="0.25"/>
    <row r="273153" ht="15" customHeight="1" x14ac:dyDescent="0.25"/>
    <row r="273161" ht="15" customHeight="1" x14ac:dyDescent="0.25"/>
    <row r="273169" ht="15" customHeight="1" x14ac:dyDescent="0.25"/>
    <row r="273177" ht="15" customHeight="1" x14ac:dyDescent="0.25"/>
    <row r="273185" ht="15" customHeight="1" x14ac:dyDescent="0.25"/>
    <row r="273193" ht="15" customHeight="1" x14ac:dyDescent="0.25"/>
    <row r="273201" ht="15" customHeight="1" x14ac:dyDescent="0.25"/>
    <row r="273209" ht="15" customHeight="1" x14ac:dyDescent="0.25"/>
    <row r="273217" ht="15" customHeight="1" x14ac:dyDescent="0.25"/>
    <row r="273225" ht="15" customHeight="1" x14ac:dyDescent="0.25"/>
    <row r="273233" ht="15" customHeight="1" x14ac:dyDescent="0.25"/>
    <row r="273241" ht="15" customHeight="1" x14ac:dyDescent="0.25"/>
    <row r="273249" ht="15" customHeight="1" x14ac:dyDescent="0.25"/>
    <row r="273257" ht="15" customHeight="1" x14ac:dyDescent="0.25"/>
    <row r="273265" ht="15" customHeight="1" x14ac:dyDescent="0.25"/>
    <row r="273273" ht="15" customHeight="1" x14ac:dyDescent="0.25"/>
    <row r="273281" ht="15" customHeight="1" x14ac:dyDescent="0.25"/>
    <row r="273289" ht="15" customHeight="1" x14ac:dyDescent="0.25"/>
    <row r="273297" ht="15" customHeight="1" x14ac:dyDescent="0.25"/>
    <row r="273305" ht="15" customHeight="1" x14ac:dyDescent="0.25"/>
    <row r="273313" ht="15" customHeight="1" x14ac:dyDescent="0.25"/>
    <row r="273321" ht="15" customHeight="1" x14ac:dyDescent="0.25"/>
    <row r="273329" ht="15" customHeight="1" x14ac:dyDescent="0.25"/>
    <row r="273337" ht="15" customHeight="1" x14ac:dyDescent="0.25"/>
    <row r="273345" ht="15" customHeight="1" x14ac:dyDescent="0.25"/>
    <row r="273353" ht="15" customHeight="1" x14ac:dyDescent="0.25"/>
    <row r="273361" ht="15" customHeight="1" x14ac:dyDescent="0.25"/>
    <row r="273369" ht="15" customHeight="1" x14ac:dyDescent="0.25"/>
    <row r="273377" ht="15" customHeight="1" x14ac:dyDescent="0.25"/>
    <row r="273385" ht="15" customHeight="1" x14ac:dyDescent="0.25"/>
    <row r="273393" ht="15" customHeight="1" x14ac:dyDescent="0.25"/>
    <row r="273401" ht="15" customHeight="1" x14ac:dyDescent="0.25"/>
    <row r="273409" ht="15" customHeight="1" x14ac:dyDescent="0.25"/>
    <row r="273417" ht="15" customHeight="1" x14ac:dyDescent="0.25"/>
    <row r="273425" ht="15" customHeight="1" x14ac:dyDescent="0.25"/>
    <row r="273433" ht="15" customHeight="1" x14ac:dyDescent="0.25"/>
    <row r="273441" ht="15" customHeight="1" x14ac:dyDescent="0.25"/>
    <row r="273449" ht="15" customHeight="1" x14ac:dyDescent="0.25"/>
    <row r="273457" ht="15" customHeight="1" x14ac:dyDescent="0.25"/>
    <row r="273465" ht="15" customHeight="1" x14ac:dyDescent="0.25"/>
    <row r="273473" ht="15" customHeight="1" x14ac:dyDescent="0.25"/>
    <row r="273481" ht="15" customHeight="1" x14ac:dyDescent="0.25"/>
    <row r="273489" ht="15" customHeight="1" x14ac:dyDescent="0.25"/>
    <row r="273497" ht="15" customHeight="1" x14ac:dyDescent="0.25"/>
    <row r="273505" ht="15" customHeight="1" x14ac:dyDescent="0.25"/>
    <row r="273513" ht="15" customHeight="1" x14ac:dyDescent="0.25"/>
    <row r="273521" ht="15" customHeight="1" x14ac:dyDescent="0.25"/>
    <row r="273529" ht="15" customHeight="1" x14ac:dyDescent="0.25"/>
    <row r="273537" ht="15" customHeight="1" x14ac:dyDescent="0.25"/>
    <row r="273545" ht="15" customHeight="1" x14ac:dyDescent="0.25"/>
    <row r="273553" ht="15" customHeight="1" x14ac:dyDescent="0.25"/>
    <row r="273561" ht="15" customHeight="1" x14ac:dyDescent="0.25"/>
    <row r="273569" ht="15" customHeight="1" x14ac:dyDescent="0.25"/>
    <row r="273577" ht="15" customHeight="1" x14ac:dyDescent="0.25"/>
    <row r="273585" ht="15" customHeight="1" x14ac:dyDescent="0.25"/>
    <row r="273593" ht="15" customHeight="1" x14ac:dyDescent="0.25"/>
    <row r="273601" ht="15" customHeight="1" x14ac:dyDescent="0.25"/>
    <row r="273609" ht="15" customHeight="1" x14ac:dyDescent="0.25"/>
    <row r="273617" ht="15" customHeight="1" x14ac:dyDescent="0.25"/>
    <row r="273625" ht="15" customHeight="1" x14ac:dyDescent="0.25"/>
    <row r="273633" ht="15" customHeight="1" x14ac:dyDescent="0.25"/>
    <row r="273641" ht="15" customHeight="1" x14ac:dyDescent="0.25"/>
    <row r="273649" ht="15" customHeight="1" x14ac:dyDescent="0.25"/>
    <row r="273657" ht="15" customHeight="1" x14ac:dyDescent="0.25"/>
    <row r="273665" ht="15" customHeight="1" x14ac:dyDescent="0.25"/>
    <row r="273673" ht="15" customHeight="1" x14ac:dyDescent="0.25"/>
    <row r="273681" ht="15" customHeight="1" x14ac:dyDescent="0.25"/>
    <row r="273689" ht="15" customHeight="1" x14ac:dyDescent="0.25"/>
    <row r="273697" ht="15" customHeight="1" x14ac:dyDescent="0.25"/>
    <row r="273705" ht="15" customHeight="1" x14ac:dyDescent="0.25"/>
    <row r="273713" ht="15" customHeight="1" x14ac:dyDescent="0.25"/>
    <row r="273721" ht="15" customHeight="1" x14ac:dyDescent="0.25"/>
    <row r="273729" ht="15" customHeight="1" x14ac:dyDescent="0.25"/>
    <row r="273737" ht="15" customHeight="1" x14ac:dyDescent="0.25"/>
    <row r="273745" ht="15" customHeight="1" x14ac:dyDescent="0.25"/>
    <row r="273753" ht="15" customHeight="1" x14ac:dyDescent="0.25"/>
    <row r="273761" ht="15" customHeight="1" x14ac:dyDescent="0.25"/>
    <row r="273769" ht="15" customHeight="1" x14ac:dyDescent="0.25"/>
    <row r="273777" ht="15" customHeight="1" x14ac:dyDescent="0.25"/>
    <row r="273785" ht="15" customHeight="1" x14ac:dyDescent="0.25"/>
    <row r="273793" ht="15" customHeight="1" x14ac:dyDescent="0.25"/>
    <row r="273801" ht="15" customHeight="1" x14ac:dyDescent="0.25"/>
    <row r="273809" ht="15" customHeight="1" x14ac:dyDescent="0.25"/>
    <row r="273817" ht="15" customHeight="1" x14ac:dyDescent="0.25"/>
    <row r="273825" ht="15" customHeight="1" x14ac:dyDescent="0.25"/>
    <row r="273833" ht="15" customHeight="1" x14ac:dyDescent="0.25"/>
    <row r="273841" ht="15" customHeight="1" x14ac:dyDescent="0.25"/>
    <row r="273849" ht="15" customHeight="1" x14ac:dyDescent="0.25"/>
    <row r="273857" ht="15" customHeight="1" x14ac:dyDescent="0.25"/>
    <row r="273865" ht="15" customHeight="1" x14ac:dyDescent="0.25"/>
    <row r="273873" ht="15" customHeight="1" x14ac:dyDescent="0.25"/>
    <row r="273881" ht="15" customHeight="1" x14ac:dyDescent="0.25"/>
    <row r="273889" ht="15" customHeight="1" x14ac:dyDescent="0.25"/>
    <row r="273897" ht="15" customHeight="1" x14ac:dyDescent="0.25"/>
    <row r="273905" ht="15" customHeight="1" x14ac:dyDescent="0.25"/>
    <row r="273913" ht="15" customHeight="1" x14ac:dyDescent="0.25"/>
    <row r="273921" ht="15" customHeight="1" x14ac:dyDescent="0.25"/>
    <row r="273929" ht="15" customHeight="1" x14ac:dyDescent="0.25"/>
    <row r="273937" ht="15" customHeight="1" x14ac:dyDescent="0.25"/>
    <row r="273945" ht="15" customHeight="1" x14ac:dyDescent="0.25"/>
    <row r="273953" ht="15" customHeight="1" x14ac:dyDescent="0.25"/>
    <row r="273961" ht="15" customHeight="1" x14ac:dyDescent="0.25"/>
    <row r="273969" ht="15" customHeight="1" x14ac:dyDescent="0.25"/>
    <row r="273977" ht="15" customHeight="1" x14ac:dyDescent="0.25"/>
    <row r="273985" ht="15" customHeight="1" x14ac:dyDescent="0.25"/>
    <row r="273993" ht="15" customHeight="1" x14ac:dyDescent="0.25"/>
    <row r="274001" ht="15" customHeight="1" x14ac:dyDescent="0.25"/>
    <row r="274009" ht="15" customHeight="1" x14ac:dyDescent="0.25"/>
    <row r="274017" ht="15" customHeight="1" x14ac:dyDescent="0.25"/>
    <row r="274025" ht="15" customHeight="1" x14ac:dyDescent="0.25"/>
    <row r="274033" ht="15" customHeight="1" x14ac:dyDescent="0.25"/>
    <row r="274041" ht="15" customHeight="1" x14ac:dyDescent="0.25"/>
    <row r="274049" ht="15" customHeight="1" x14ac:dyDescent="0.25"/>
    <row r="274057" ht="15" customHeight="1" x14ac:dyDescent="0.25"/>
    <row r="274065" ht="15" customHeight="1" x14ac:dyDescent="0.25"/>
    <row r="274073" ht="15" customHeight="1" x14ac:dyDescent="0.25"/>
    <row r="274081" ht="15" customHeight="1" x14ac:dyDescent="0.25"/>
    <row r="274089" ht="15" customHeight="1" x14ac:dyDescent="0.25"/>
    <row r="274097" ht="15" customHeight="1" x14ac:dyDescent="0.25"/>
    <row r="274105" ht="15" customHeight="1" x14ac:dyDescent="0.25"/>
    <row r="274113" ht="15" customHeight="1" x14ac:dyDescent="0.25"/>
    <row r="274121" ht="15" customHeight="1" x14ac:dyDescent="0.25"/>
    <row r="274129" ht="15" customHeight="1" x14ac:dyDescent="0.25"/>
    <row r="274137" ht="15" customHeight="1" x14ac:dyDescent="0.25"/>
    <row r="274145" ht="15" customHeight="1" x14ac:dyDescent="0.25"/>
    <row r="274153" ht="15" customHeight="1" x14ac:dyDescent="0.25"/>
    <row r="274161" ht="15" customHeight="1" x14ac:dyDescent="0.25"/>
    <row r="274169" ht="15" customHeight="1" x14ac:dyDescent="0.25"/>
    <row r="274177" ht="15" customHeight="1" x14ac:dyDescent="0.25"/>
    <row r="274185" ht="15" customHeight="1" x14ac:dyDescent="0.25"/>
    <row r="274193" ht="15" customHeight="1" x14ac:dyDescent="0.25"/>
    <row r="274201" ht="15" customHeight="1" x14ac:dyDescent="0.25"/>
    <row r="274209" ht="15" customHeight="1" x14ac:dyDescent="0.25"/>
    <row r="274217" ht="15" customHeight="1" x14ac:dyDescent="0.25"/>
    <row r="274225" ht="15" customHeight="1" x14ac:dyDescent="0.25"/>
    <row r="274233" ht="15" customHeight="1" x14ac:dyDescent="0.25"/>
    <row r="274241" ht="15" customHeight="1" x14ac:dyDescent="0.25"/>
    <row r="274249" ht="15" customHeight="1" x14ac:dyDescent="0.25"/>
    <row r="274257" ht="15" customHeight="1" x14ac:dyDescent="0.25"/>
    <row r="274265" ht="15" customHeight="1" x14ac:dyDescent="0.25"/>
    <row r="274273" ht="15" customHeight="1" x14ac:dyDescent="0.25"/>
    <row r="274281" ht="15" customHeight="1" x14ac:dyDescent="0.25"/>
    <row r="274289" ht="15" customHeight="1" x14ac:dyDescent="0.25"/>
    <row r="274297" ht="15" customHeight="1" x14ac:dyDescent="0.25"/>
    <row r="274305" ht="15" customHeight="1" x14ac:dyDescent="0.25"/>
    <row r="274313" ht="15" customHeight="1" x14ac:dyDescent="0.25"/>
    <row r="274321" ht="15" customHeight="1" x14ac:dyDescent="0.25"/>
    <row r="274329" ht="15" customHeight="1" x14ac:dyDescent="0.25"/>
    <row r="274337" ht="15" customHeight="1" x14ac:dyDescent="0.25"/>
    <row r="274345" ht="15" customHeight="1" x14ac:dyDescent="0.25"/>
    <row r="274353" ht="15" customHeight="1" x14ac:dyDescent="0.25"/>
    <row r="274361" ht="15" customHeight="1" x14ac:dyDescent="0.25"/>
    <row r="274369" ht="15" customHeight="1" x14ac:dyDescent="0.25"/>
    <row r="274377" ht="15" customHeight="1" x14ac:dyDescent="0.25"/>
    <row r="274385" ht="15" customHeight="1" x14ac:dyDescent="0.25"/>
    <row r="274393" ht="15" customHeight="1" x14ac:dyDescent="0.25"/>
    <row r="274401" ht="15" customHeight="1" x14ac:dyDescent="0.25"/>
    <row r="274409" ht="15" customHeight="1" x14ac:dyDescent="0.25"/>
    <row r="274417" ht="15" customHeight="1" x14ac:dyDescent="0.25"/>
    <row r="274425" ht="15" customHeight="1" x14ac:dyDescent="0.25"/>
    <row r="274433" ht="15" customHeight="1" x14ac:dyDescent="0.25"/>
    <row r="274441" ht="15" customHeight="1" x14ac:dyDescent="0.25"/>
    <row r="274449" ht="15" customHeight="1" x14ac:dyDescent="0.25"/>
    <row r="274457" ht="15" customHeight="1" x14ac:dyDescent="0.25"/>
    <row r="274465" ht="15" customHeight="1" x14ac:dyDescent="0.25"/>
    <row r="274473" ht="15" customHeight="1" x14ac:dyDescent="0.25"/>
    <row r="274481" ht="15" customHeight="1" x14ac:dyDescent="0.25"/>
    <row r="274489" ht="15" customHeight="1" x14ac:dyDescent="0.25"/>
    <row r="274497" ht="15" customHeight="1" x14ac:dyDescent="0.25"/>
    <row r="274505" ht="15" customHeight="1" x14ac:dyDescent="0.25"/>
    <row r="274513" ht="15" customHeight="1" x14ac:dyDescent="0.25"/>
    <row r="274521" ht="15" customHeight="1" x14ac:dyDescent="0.25"/>
    <row r="274529" ht="15" customHeight="1" x14ac:dyDescent="0.25"/>
    <row r="274537" ht="15" customHeight="1" x14ac:dyDescent="0.25"/>
    <row r="274545" ht="15" customHeight="1" x14ac:dyDescent="0.25"/>
    <row r="274553" ht="15" customHeight="1" x14ac:dyDescent="0.25"/>
    <row r="274561" ht="15" customHeight="1" x14ac:dyDescent="0.25"/>
    <row r="274569" ht="15" customHeight="1" x14ac:dyDescent="0.25"/>
    <row r="274577" ht="15" customHeight="1" x14ac:dyDescent="0.25"/>
    <row r="274585" ht="15" customHeight="1" x14ac:dyDescent="0.25"/>
    <row r="274593" ht="15" customHeight="1" x14ac:dyDescent="0.25"/>
    <row r="274601" ht="15" customHeight="1" x14ac:dyDescent="0.25"/>
    <row r="274609" ht="15" customHeight="1" x14ac:dyDescent="0.25"/>
    <row r="274617" ht="15" customHeight="1" x14ac:dyDescent="0.25"/>
    <row r="274625" ht="15" customHeight="1" x14ac:dyDescent="0.25"/>
    <row r="274633" ht="15" customHeight="1" x14ac:dyDescent="0.25"/>
    <row r="274641" ht="15" customHeight="1" x14ac:dyDescent="0.25"/>
    <row r="274649" ht="15" customHeight="1" x14ac:dyDescent="0.25"/>
    <row r="274657" ht="15" customHeight="1" x14ac:dyDescent="0.25"/>
    <row r="274665" ht="15" customHeight="1" x14ac:dyDescent="0.25"/>
    <row r="274673" ht="15" customHeight="1" x14ac:dyDescent="0.25"/>
    <row r="274681" ht="15" customHeight="1" x14ac:dyDescent="0.25"/>
    <row r="274689" ht="15" customHeight="1" x14ac:dyDescent="0.25"/>
    <row r="274697" ht="15" customHeight="1" x14ac:dyDescent="0.25"/>
    <row r="274705" ht="15" customHeight="1" x14ac:dyDescent="0.25"/>
    <row r="274713" ht="15" customHeight="1" x14ac:dyDescent="0.25"/>
    <row r="274721" ht="15" customHeight="1" x14ac:dyDescent="0.25"/>
    <row r="274729" ht="15" customHeight="1" x14ac:dyDescent="0.25"/>
    <row r="274737" ht="15" customHeight="1" x14ac:dyDescent="0.25"/>
    <row r="274745" ht="15" customHeight="1" x14ac:dyDescent="0.25"/>
    <row r="274753" ht="15" customHeight="1" x14ac:dyDescent="0.25"/>
    <row r="274761" ht="15" customHeight="1" x14ac:dyDescent="0.25"/>
    <row r="274769" ht="15" customHeight="1" x14ac:dyDescent="0.25"/>
    <row r="274777" ht="15" customHeight="1" x14ac:dyDescent="0.25"/>
    <row r="274785" ht="15" customHeight="1" x14ac:dyDescent="0.25"/>
    <row r="274793" ht="15" customHeight="1" x14ac:dyDescent="0.25"/>
    <row r="274801" ht="15" customHeight="1" x14ac:dyDescent="0.25"/>
    <row r="274809" ht="15" customHeight="1" x14ac:dyDescent="0.25"/>
    <row r="274817" ht="15" customHeight="1" x14ac:dyDescent="0.25"/>
    <row r="274825" ht="15" customHeight="1" x14ac:dyDescent="0.25"/>
    <row r="274833" ht="15" customHeight="1" x14ac:dyDescent="0.25"/>
    <row r="274841" ht="15" customHeight="1" x14ac:dyDescent="0.25"/>
    <row r="274849" ht="15" customHeight="1" x14ac:dyDescent="0.25"/>
    <row r="274857" ht="15" customHeight="1" x14ac:dyDescent="0.25"/>
    <row r="274865" ht="15" customHeight="1" x14ac:dyDescent="0.25"/>
    <row r="274873" ht="15" customHeight="1" x14ac:dyDescent="0.25"/>
    <row r="274881" ht="15" customHeight="1" x14ac:dyDescent="0.25"/>
    <row r="274889" ht="15" customHeight="1" x14ac:dyDescent="0.25"/>
    <row r="274897" ht="15" customHeight="1" x14ac:dyDescent="0.25"/>
    <row r="274905" ht="15" customHeight="1" x14ac:dyDescent="0.25"/>
    <row r="274913" ht="15" customHeight="1" x14ac:dyDescent="0.25"/>
    <row r="274921" ht="15" customHeight="1" x14ac:dyDescent="0.25"/>
    <row r="274929" ht="15" customHeight="1" x14ac:dyDescent="0.25"/>
    <row r="274937" ht="15" customHeight="1" x14ac:dyDescent="0.25"/>
    <row r="274945" ht="15" customHeight="1" x14ac:dyDescent="0.25"/>
    <row r="274953" ht="15" customHeight="1" x14ac:dyDescent="0.25"/>
    <row r="274961" ht="15" customHeight="1" x14ac:dyDescent="0.25"/>
    <row r="274969" ht="15" customHeight="1" x14ac:dyDescent="0.25"/>
    <row r="274977" ht="15" customHeight="1" x14ac:dyDescent="0.25"/>
    <row r="274985" ht="15" customHeight="1" x14ac:dyDescent="0.25"/>
    <row r="274993" ht="15" customHeight="1" x14ac:dyDescent="0.25"/>
    <row r="275001" ht="15" customHeight="1" x14ac:dyDescent="0.25"/>
    <row r="275009" ht="15" customHeight="1" x14ac:dyDescent="0.25"/>
    <row r="275017" ht="15" customHeight="1" x14ac:dyDescent="0.25"/>
    <row r="275025" ht="15" customHeight="1" x14ac:dyDescent="0.25"/>
    <row r="275033" ht="15" customHeight="1" x14ac:dyDescent="0.25"/>
    <row r="275041" ht="15" customHeight="1" x14ac:dyDescent="0.25"/>
    <row r="275049" ht="15" customHeight="1" x14ac:dyDescent="0.25"/>
    <row r="275057" ht="15" customHeight="1" x14ac:dyDescent="0.25"/>
    <row r="275065" ht="15" customHeight="1" x14ac:dyDescent="0.25"/>
    <row r="275073" ht="15" customHeight="1" x14ac:dyDescent="0.25"/>
    <row r="275081" ht="15" customHeight="1" x14ac:dyDescent="0.25"/>
    <row r="275089" ht="15" customHeight="1" x14ac:dyDescent="0.25"/>
    <row r="275097" ht="15" customHeight="1" x14ac:dyDescent="0.25"/>
    <row r="275105" ht="15" customHeight="1" x14ac:dyDescent="0.25"/>
    <row r="275113" ht="15" customHeight="1" x14ac:dyDescent="0.25"/>
    <row r="275121" ht="15" customHeight="1" x14ac:dyDescent="0.25"/>
    <row r="275129" ht="15" customHeight="1" x14ac:dyDescent="0.25"/>
    <row r="275137" ht="15" customHeight="1" x14ac:dyDescent="0.25"/>
    <row r="275145" ht="15" customHeight="1" x14ac:dyDescent="0.25"/>
    <row r="275153" ht="15" customHeight="1" x14ac:dyDescent="0.25"/>
    <row r="275161" ht="15" customHeight="1" x14ac:dyDescent="0.25"/>
    <row r="275169" ht="15" customHeight="1" x14ac:dyDescent="0.25"/>
    <row r="275177" ht="15" customHeight="1" x14ac:dyDescent="0.25"/>
    <row r="275185" ht="15" customHeight="1" x14ac:dyDescent="0.25"/>
    <row r="275193" ht="15" customHeight="1" x14ac:dyDescent="0.25"/>
    <row r="275201" ht="15" customHeight="1" x14ac:dyDescent="0.25"/>
    <row r="275209" ht="15" customHeight="1" x14ac:dyDescent="0.25"/>
    <row r="275217" ht="15" customHeight="1" x14ac:dyDescent="0.25"/>
    <row r="275225" ht="15" customHeight="1" x14ac:dyDescent="0.25"/>
    <row r="275233" ht="15" customHeight="1" x14ac:dyDescent="0.25"/>
    <row r="275241" ht="15" customHeight="1" x14ac:dyDescent="0.25"/>
    <row r="275249" ht="15" customHeight="1" x14ac:dyDescent="0.25"/>
    <row r="275257" ht="15" customHeight="1" x14ac:dyDescent="0.25"/>
    <row r="275265" ht="15" customHeight="1" x14ac:dyDescent="0.25"/>
    <row r="275273" ht="15" customHeight="1" x14ac:dyDescent="0.25"/>
    <row r="275281" ht="15" customHeight="1" x14ac:dyDescent="0.25"/>
    <row r="275289" ht="15" customHeight="1" x14ac:dyDescent="0.25"/>
    <row r="275297" ht="15" customHeight="1" x14ac:dyDescent="0.25"/>
    <row r="275305" ht="15" customHeight="1" x14ac:dyDescent="0.25"/>
    <row r="275313" ht="15" customHeight="1" x14ac:dyDescent="0.25"/>
    <row r="275321" ht="15" customHeight="1" x14ac:dyDescent="0.25"/>
    <row r="275329" ht="15" customHeight="1" x14ac:dyDescent="0.25"/>
    <row r="275337" ht="15" customHeight="1" x14ac:dyDescent="0.25"/>
    <row r="275345" ht="15" customHeight="1" x14ac:dyDescent="0.25"/>
    <row r="275353" ht="15" customHeight="1" x14ac:dyDescent="0.25"/>
    <row r="275361" ht="15" customHeight="1" x14ac:dyDescent="0.25"/>
    <row r="275369" ht="15" customHeight="1" x14ac:dyDescent="0.25"/>
    <row r="275377" ht="15" customHeight="1" x14ac:dyDescent="0.25"/>
    <row r="275385" ht="15" customHeight="1" x14ac:dyDescent="0.25"/>
    <row r="275393" ht="15" customHeight="1" x14ac:dyDescent="0.25"/>
    <row r="275401" ht="15" customHeight="1" x14ac:dyDescent="0.25"/>
    <row r="275409" ht="15" customHeight="1" x14ac:dyDescent="0.25"/>
    <row r="275417" ht="15" customHeight="1" x14ac:dyDescent="0.25"/>
    <row r="275425" ht="15" customHeight="1" x14ac:dyDescent="0.25"/>
    <row r="275433" ht="15" customHeight="1" x14ac:dyDescent="0.25"/>
    <row r="275441" ht="15" customHeight="1" x14ac:dyDescent="0.25"/>
    <row r="275449" ht="15" customHeight="1" x14ac:dyDescent="0.25"/>
    <row r="275457" ht="15" customHeight="1" x14ac:dyDescent="0.25"/>
    <row r="275465" ht="15" customHeight="1" x14ac:dyDescent="0.25"/>
    <row r="275473" ht="15" customHeight="1" x14ac:dyDescent="0.25"/>
    <row r="275481" ht="15" customHeight="1" x14ac:dyDescent="0.25"/>
    <row r="275489" ht="15" customHeight="1" x14ac:dyDescent="0.25"/>
    <row r="275497" ht="15" customHeight="1" x14ac:dyDescent="0.25"/>
    <row r="275505" ht="15" customHeight="1" x14ac:dyDescent="0.25"/>
    <row r="275513" ht="15" customHeight="1" x14ac:dyDescent="0.25"/>
    <row r="275521" ht="15" customHeight="1" x14ac:dyDescent="0.25"/>
    <row r="275529" ht="15" customHeight="1" x14ac:dyDescent="0.25"/>
    <row r="275537" ht="15" customHeight="1" x14ac:dyDescent="0.25"/>
    <row r="275545" ht="15" customHeight="1" x14ac:dyDescent="0.25"/>
    <row r="275553" ht="15" customHeight="1" x14ac:dyDescent="0.25"/>
    <row r="275561" ht="15" customHeight="1" x14ac:dyDescent="0.25"/>
    <row r="275569" ht="15" customHeight="1" x14ac:dyDescent="0.25"/>
    <row r="275577" ht="15" customHeight="1" x14ac:dyDescent="0.25"/>
    <row r="275585" ht="15" customHeight="1" x14ac:dyDescent="0.25"/>
    <row r="275593" ht="15" customHeight="1" x14ac:dyDescent="0.25"/>
    <row r="275601" ht="15" customHeight="1" x14ac:dyDescent="0.25"/>
    <row r="275609" ht="15" customHeight="1" x14ac:dyDescent="0.25"/>
    <row r="275617" ht="15" customHeight="1" x14ac:dyDescent="0.25"/>
    <row r="275625" ht="15" customHeight="1" x14ac:dyDescent="0.25"/>
    <row r="275633" ht="15" customHeight="1" x14ac:dyDescent="0.25"/>
    <row r="275641" ht="15" customHeight="1" x14ac:dyDescent="0.25"/>
    <row r="275649" ht="15" customHeight="1" x14ac:dyDescent="0.25"/>
    <row r="275657" ht="15" customHeight="1" x14ac:dyDescent="0.25"/>
    <row r="275665" ht="15" customHeight="1" x14ac:dyDescent="0.25"/>
    <row r="275673" ht="15" customHeight="1" x14ac:dyDescent="0.25"/>
    <row r="275681" ht="15" customHeight="1" x14ac:dyDescent="0.25"/>
    <row r="275689" ht="15" customHeight="1" x14ac:dyDescent="0.25"/>
    <row r="275697" ht="15" customHeight="1" x14ac:dyDescent="0.25"/>
    <row r="275705" ht="15" customHeight="1" x14ac:dyDescent="0.25"/>
    <row r="275713" ht="15" customHeight="1" x14ac:dyDescent="0.25"/>
    <row r="275721" ht="15" customHeight="1" x14ac:dyDescent="0.25"/>
    <row r="275729" ht="15" customHeight="1" x14ac:dyDescent="0.25"/>
    <row r="275737" ht="15" customHeight="1" x14ac:dyDescent="0.25"/>
    <row r="275745" ht="15" customHeight="1" x14ac:dyDescent="0.25"/>
    <row r="275753" ht="15" customHeight="1" x14ac:dyDescent="0.25"/>
    <row r="275761" ht="15" customHeight="1" x14ac:dyDescent="0.25"/>
    <row r="275769" ht="15" customHeight="1" x14ac:dyDescent="0.25"/>
    <row r="275777" ht="15" customHeight="1" x14ac:dyDescent="0.25"/>
    <row r="275785" ht="15" customHeight="1" x14ac:dyDescent="0.25"/>
    <row r="275793" ht="15" customHeight="1" x14ac:dyDescent="0.25"/>
    <row r="275801" ht="15" customHeight="1" x14ac:dyDescent="0.25"/>
    <row r="275809" ht="15" customHeight="1" x14ac:dyDescent="0.25"/>
    <row r="275817" ht="15" customHeight="1" x14ac:dyDescent="0.25"/>
    <row r="275825" ht="15" customHeight="1" x14ac:dyDescent="0.25"/>
    <row r="275833" ht="15" customHeight="1" x14ac:dyDescent="0.25"/>
    <row r="275841" ht="15" customHeight="1" x14ac:dyDescent="0.25"/>
    <row r="275849" ht="15" customHeight="1" x14ac:dyDescent="0.25"/>
    <row r="275857" ht="15" customHeight="1" x14ac:dyDescent="0.25"/>
    <row r="275865" ht="15" customHeight="1" x14ac:dyDescent="0.25"/>
    <row r="275873" ht="15" customHeight="1" x14ac:dyDescent="0.25"/>
    <row r="275881" ht="15" customHeight="1" x14ac:dyDescent="0.25"/>
    <row r="275889" ht="15" customHeight="1" x14ac:dyDescent="0.25"/>
    <row r="275897" ht="15" customHeight="1" x14ac:dyDescent="0.25"/>
    <row r="275905" ht="15" customHeight="1" x14ac:dyDescent="0.25"/>
    <row r="275913" ht="15" customHeight="1" x14ac:dyDescent="0.25"/>
    <row r="275921" ht="15" customHeight="1" x14ac:dyDescent="0.25"/>
    <row r="275929" ht="15" customHeight="1" x14ac:dyDescent="0.25"/>
    <row r="275937" ht="15" customHeight="1" x14ac:dyDescent="0.25"/>
    <row r="275945" ht="15" customHeight="1" x14ac:dyDescent="0.25"/>
    <row r="275953" ht="15" customHeight="1" x14ac:dyDescent="0.25"/>
    <row r="275961" ht="15" customHeight="1" x14ac:dyDescent="0.25"/>
    <row r="275969" ht="15" customHeight="1" x14ac:dyDescent="0.25"/>
    <row r="275977" ht="15" customHeight="1" x14ac:dyDescent="0.25"/>
    <row r="275985" ht="15" customHeight="1" x14ac:dyDescent="0.25"/>
    <row r="275993" ht="15" customHeight="1" x14ac:dyDescent="0.25"/>
    <row r="276001" ht="15" customHeight="1" x14ac:dyDescent="0.25"/>
    <row r="276009" ht="15" customHeight="1" x14ac:dyDescent="0.25"/>
    <row r="276017" ht="15" customHeight="1" x14ac:dyDescent="0.25"/>
    <row r="276025" ht="15" customHeight="1" x14ac:dyDescent="0.25"/>
    <row r="276033" ht="15" customHeight="1" x14ac:dyDescent="0.25"/>
    <row r="276041" ht="15" customHeight="1" x14ac:dyDescent="0.25"/>
    <row r="276049" ht="15" customHeight="1" x14ac:dyDescent="0.25"/>
    <row r="276057" ht="15" customHeight="1" x14ac:dyDescent="0.25"/>
    <row r="276065" ht="15" customHeight="1" x14ac:dyDescent="0.25"/>
    <row r="276073" ht="15" customHeight="1" x14ac:dyDescent="0.25"/>
    <row r="276081" ht="15" customHeight="1" x14ac:dyDescent="0.25"/>
    <row r="276089" ht="15" customHeight="1" x14ac:dyDescent="0.25"/>
    <row r="276097" ht="15" customHeight="1" x14ac:dyDescent="0.25"/>
    <row r="276105" ht="15" customHeight="1" x14ac:dyDescent="0.25"/>
    <row r="276113" ht="15" customHeight="1" x14ac:dyDescent="0.25"/>
    <row r="276121" ht="15" customHeight="1" x14ac:dyDescent="0.25"/>
    <row r="276129" ht="15" customHeight="1" x14ac:dyDescent="0.25"/>
    <row r="276137" ht="15" customHeight="1" x14ac:dyDescent="0.25"/>
    <row r="276145" ht="15" customHeight="1" x14ac:dyDescent="0.25"/>
    <row r="276153" ht="15" customHeight="1" x14ac:dyDescent="0.25"/>
    <row r="276161" ht="15" customHeight="1" x14ac:dyDescent="0.25"/>
    <row r="276169" ht="15" customHeight="1" x14ac:dyDescent="0.25"/>
    <row r="276177" ht="15" customHeight="1" x14ac:dyDescent="0.25"/>
    <row r="276185" ht="15" customHeight="1" x14ac:dyDescent="0.25"/>
    <row r="276193" ht="15" customHeight="1" x14ac:dyDescent="0.25"/>
    <row r="276201" ht="15" customHeight="1" x14ac:dyDescent="0.25"/>
    <row r="276209" ht="15" customHeight="1" x14ac:dyDescent="0.25"/>
    <row r="276217" ht="15" customHeight="1" x14ac:dyDescent="0.25"/>
    <row r="276225" ht="15" customHeight="1" x14ac:dyDescent="0.25"/>
    <row r="276233" ht="15" customHeight="1" x14ac:dyDescent="0.25"/>
    <row r="276241" ht="15" customHeight="1" x14ac:dyDescent="0.25"/>
    <row r="276249" ht="15" customHeight="1" x14ac:dyDescent="0.25"/>
    <row r="276257" ht="15" customHeight="1" x14ac:dyDescent="0.25"/>
    <row r="276265" ht="15" customHeight="1" x14ac:dyDescent="0.25"/>
    <row r="276273" ht="15" customHeight="1" x14ac:dyDescent="0.25"/>
    <row r="276281" ht="15" customHeight="1" x14ac:dyDescent="0.25"/>
    <row r="276289" ht="15" customHeight="1" x14ac:dyDescent="0.25"/>
    <row r="276297" ht="15" customHeight="1" x14ac:dyDescent="0.25"/>
    <row r="276305" ht="15" customHeight="1" x14ac:dyDescent="0.25"/>
    <row r="276313" ht="15" customHeight="1" x14ac:dyDescent="0.25"/>
    <row r="276321" ht="15" customHeight="1" x14ac:dyDescent="0.25"/>
    <row r="276329" ht="15" customHeight="1" x14ac:dyDescent="0.25"/>
    <row r="276337" ht="15" customHeight="1" x14ac:dyDescent="0.25"/>
    <row r="276345" ht="15" customHeight="1" x14ac:dyDescent="0.25"/>
    <row r="276353" ht="15" customHeight="1" x14ac:dyDescent="0.25"/>
    <row r="276361" ht="15" customHeight="1" x14ac:dyDescent="0.25"/>
    <row r="276369" ht="15" customHeight="1" x14ac:dyDescent="0.25"/>
    <row r="276377" ht="15" customHeight="1" x14ac:dyDescent="0.25"/>
    <row r="276385" ht="15" customHeight="1" x14ac:dyDescent="0.25"/>
    <row r="276393" ht="15" customHeight="1" x14ac:dyDescent="0.25"/>
    <row r="276401" ht="15" customHeight="1" x14ac:dyDescent="0.25"/>
    <row r="276409" ht="15" customHeight="1" x14ac:dyDescent="0.25"/>
    <row r="276417" ht="15" customHeight="1" x14ac:dyDescent="0.25"/>
    <row r="276425" ht="15" customHeight="1" x14ac:dyDescent="0.25"/>
    <row r="276433" ht="15" customHeight="1" x14ac:dyDescent="0.25"/>
    <row r="276441" ht="15" customHeight="1" x14ac:dyDescent="0.25"/>
    <row r="276449" ht="15" customHeight="1" x14ac:dyDescent="0.25"/>
    <row r="276457" ht="15" customHeight="1" x14ac:dyDescent="0.25"/>
    <row r="276465" ht="15" customHeight="1" x14ac:dyDescent="0.25"/>
    <row r="276473" ht="15" customHeight="1" x14ac:dyDescent="0.25"/>
    <row r="276481" ht="15" customHeight="1" x14ac:dyDescent="0.25"/>
    <row r="276489" ht="15" customHeight="1" x14ac:dyDescent="0.25"/>
    <row r="276497" ht="15" customHeight="1" x14ac:dyDescent="0.25"/>
    <row r="276505" ht="15" customHeight="1" x14ac:dyDescent="0.25"/>
    <row r="276513" ht="15" customHeight="1" x14ac:dyDescent="0.25"/>
    <row r="276521" ht="15" customHeight="1" x14ac:dyDescent="0.25"/>
    <row r="276529" ht="15" customHeight="1" x14ac:dyDescent="0.25"/>
    <row r="276537" ht="15" customHeight="1" x14ac:dyDescent="0.25"/>
    <row r="276545" ht="15" customHeight="1" x14ac:dyDescent="0.25"/>
    <row r="276553" ht="15" customHeight="1" x14ac:dyDescent="0.25"/>
    <row r="276561" ht="15" customHeight="1" x14ac:dyDescent="0.25"/>
    <row r="276569" ht="15" customHeight="1" x14ac:dyDescent="0.25"/>
    <row r="276577" ht="15" customHeight="1" x14ac:dyDescent="0.25"/>
    <row r="276585" ht="15" customHeight="1" x14ac:dyDescent="0.25"/>
    <row r="276593" ht="15" customHeight="1" x14ac:dyDescent="0.25"/>
    <row r="276601" ht="15" customHeight="1" x14ac:dyDescent="0.25"/>
    <row r="276609" ht="15" customHeight="1" x14ac:dyDescent="0.25"/>
    <row r="276617" ht="15" customHeight="1" x14ac:dyDescent="0.25"/>
    <row r="276625" ht="15" customHeight="1" x14ac:dyDescent="0.25"/>
    <row r="276633" ht="15" customHeight="1" x14ac:dyDescent="0.25"/>
    <row r="276641" ht="15" customHeight="1" x14ac:dyDescent="0.25"/>
    <row r="276649" ht="15" customHeight="1" x14ac:dyDescent="0.25"/>
    <row r="276657" ht="15" customHeight="1" x14ac:dyDescent="0.25"/>
    <row r="276665" ht="15" customHeight="1" x14ac:dyDescent="0.25"/>
    <row r="276673" ht="15" customHeight="1" x14ac:dyDescent="0.25"/>
    <row r="276681" ht="15" customHeight="1" x14ac:dyDescent="0.25"/>
    <row r="276689" ht="15" customHeight="1" x14ac:dyDescent="0.25"/>
    <row r="276697" ht="15" customHeight="1" x14ac:dyDescent="0.25"/>
    <row r="276705" ht="15" customHeight="1" x14ac:dyDescent="0.25"/>
    <row r="276713" ht="15" customHeight="1" x14ac:dyDescent="0.25"/>
    <row r="276721" ht="15" customHeight="1" x14ac:dyDescent="0.25"/>
    <row r="276729" ht="15" customHeight="1" x14ac:dyDescent="0.25"/>
    <row r="276737" ht="15" customHeight="1" x14ac:dyDescent="0.25"/>
    <row r="276745" ht="15" customHeight="1" x14ac:dyDescent="0.25"/>
    <row r="276753" ht="15" customHeight="1" x14ac:dyDescent="0.25"/>
    <row r="276761" ht="15" customHeight="1" x14ac:dyDescent="0.25"/>
    <row r="276769" ht="15" customHeight="1" x14ac:dyDescent="0.25"/>
    <row r="276777" ht="15" customHeight="1" x14ac:dyDescent="0.25"/>
    <row r="276785" ht="15" customHeight="1" x14ac:dyDescent="0.25"/>
    <row r="276793" ht="15" customHeight="1" x14ac:dyDescent="0.25"/>
    <row r="276801" ht="15" customHeight="1" x14ac:dyDescent="0.25"/>
    <row r="276809" ht="15" customHeight="1" x14ac:dyDescent="0.25"/>
    <row r="276817" ht="15" customHeight="1" x14ac:dyDescent="0.25"/>
    <row r="276825" ht="15" customHeight="1" x14ac:dyDescent="0.25"/>
    <row r="276833" ht="15" customHeight="1" x14ac:dyDescent="0.25"/>
    <row r="276841" ht="15" customHeight="1" x14ac:dyDescent="0.25"/>
    <row r="276849" ht="15" customHeight="1" x14ac:dyDescent="0.25"/>
    <row r="276857" ht="15" customHeight="1" x14ac:dyDescent="0.25"/>
    <row r="276865" ht="15" customHeight="1" x14ac:dyDescent="0.25"/>
    <row r="276873" ht="15" customHeight="1" x14ac:dyDescent="0.25"/>
    <row r="276881" ht="15" customHeight="1" x14ac:dyDescent="0.25"/>
    <row r="276889" ht="15" customHeight="1" x14ac:dyDescent="0.25"/>
    <row r="276897" ht="15" customHeight="1" x14ac:dyDescent="0.25"/>
    <row r="276905" ht="15" customHeight="1" x14ac:dyDescent="0.25"/>
    <row r="276913" ht="15" customHeight="1" x14ac:dyDescent="0.25"/>
    <row r="276921" ht="15" customHeight="1" x14ac:dyDescent="0.25"/>
    <row r="276929" ht="15" customHeight="1" x14ac:dyDescent="0.25"/>
    <row r="276937" ht="15" customHeight="1" x14ac:dyDescent="0.25"/>
    <row r="276945" ht="15" customHeight="1" x14ac:dyDescent="0.25"/>
    <row r="276953" ht="15" customHeight="1" x14ac:dyDescent="0.25"/>
    <row r="276961" ht="15" customHeight="1" x14ac:dyDescent="0.25"/>
    <row r="276969" ht="15" customHeight="1" x14ac:dyDescent="0.25"/>
    <row r="276977" ht="15" customHeight="1" x14ac:dyDescent="0.25"/>
    <row r="276985" ht="15" customHeight="1" x14ac:dyDescent="0.25"/>
    <row r="276993" ht="15" customHeight="1" x14ac:dyDescent="0.25"/>
    <row r="277001" ht="15" customHeight="1" x14ac:dyDescent="0.25"/>
    <row r="277009" ht="15" customHeight="1" x14ac:dyDescent="0.25"/>
    <row r="277017" ht="15" customHeight="1" x14ac:dyDescent="0.25"/>
    <row r="277025" ht="15" customHeight="1" x14ac:dyDescent="0.25"/>
    <row r="277033" ht="15" customHeight="1" x14ac:dyDescent="0.25"/>
    <row r="277041" ht="15" customHeight="1" x14ac:dyDescent="0.25"/>
    <row r="277049" ht="15" customHeight="1" x14ac:dyDescent="0.25"/>
    <row r="277057" ht="15" customHeight="1" x14ac:dyDescent="0.25"/>
    <row r="277065" ht="15" customHeight="1" x14ac:dyDescent="0.25"/>
    <row r="277073" ht="15" customHeight="1" x14ac:dyDescent="0.25"/>
    <row r="277081" ht="15" customHeight="1" x14ac:dyDescent="0.25"/>
    <row r="277089" ht="15" customHeight="1" x14ac:dyDescent="0.25"/>
    <row r="277097" ht="15" customHeight="1" x14ac:dyDescent="0.25"/>
    <row r="277105" ht="15" customHeight="1" x14ac:dyDescent="0.25"/>
    <row r="277113" ht="15" customHeight="1" x14ac:dyDescent="0.25"/>
    <row r="277121" ht="15" customHeight="1" x14ac:dyDescent="0.25"/>
    <row r="277129" ht="15" customHeight="1" x14ac:dyDescent="0.25"/>
    <row r="277137" ht="15" customHeight="1" x14ac:dyDescent="0.25"/>
    <row r="277145" ht="15" customHeight="1" x14ac:dyDescent="0.25"/>
    <row r="277153" ht="15" customHeight="1" x14ac:dyDescent="0.25"/>
    <row r="277161" ht="15" customHeight="1" x14ac:dyDescent="0.25"/>
    <row r="277169" ht="15" customHeight="1" x14ac:dyDescent="0.25"/>
    <row r="277177" ht="15" customHeight="1" x14ac:dyDescent="0.25"/>
    <row r="277185" ht="15" customHeight="1" x14ac:dyDescent="0.25"/>
    <row r="277193" ht="15" customHeight="1" x14ac:dyDescent="0.25"/>
    <row r="277201" ht="15" customHeight="1" x14ac:dyDescent="0.25"/>
    <row r="277209" ht="15" customHeight="1" x14ac:dyDescent="0.25"/>
    <row r="277217" ht="15" customHeight="1" x14ac:dyDescent="0.25"/>
    <row r="277225" ht="15" customHeight="1" x14ac:dyDescent="0.25"/>
    <row r="277233" ht="15" customHeight="1" x14ac:dyDescent="0.25"/>
    <row r="277241" ht="15" customHeight="1" x14ac:dyDescent="0.25"/>
    <row r="277249" ht="15" customHeight="1" x14ac:dyDescent="0.25"/>
    <row r="277257" ht="15" customHeight="1" x14ac:dyDescent="0.25"/>
    <row r="277265" ht="15" customHeight="1" x14ac:dyDescent="0.25"/>
    <row r="277273" ht="15" customHeight="1" x14ac:dyDescent="0.25"/>
    <row r="277281" ht="15" customHeight="1" x14ac:dyDescent="0.25"/>
    <row r="277289" ht="15" customHeight="1" x14ac:dyDescent="0.25"/>
    <row r="277297" ht="15" customHeight="1" x14ac:dyDescent="0.25"/>
    <row r="277305" ht="15" customHeight="1" x14ac:dyDescent="0.25"/>
    <row r="277313" ht="15" customHeight="1" x14ac:dyDescent="0.25"/>
    <row r="277321" ht="15" customHeight="1" x14ac:dyDescent="0.25"/>
    <row r="277329" ht="15" customHeight="1" x14ac:dyDescent="0.25"/>
    <row r="277337" ht="15" customHeight="1" x14ac:dyDescent="0.25"/>
    <row r="277345" ht="15" customHeight="1" x14ac:dyDescent="0.25"/>
    <row r="277353" ht="15" customHeight="1" x14ac:dyDescent="0.25"/>
    <row r="277361" ht="15" customHeight="1" x14ac:dyDescent="0.25"/>
    <row r="277369" ht="15" customHeight="1" x14ac:dyDescent="0.25"/>
    <row r="277377" ht="15" customHeight="1" x14ac:dyDescent="0.25"/>
    <row r="277385" ht="15" customHeight="1" x14ac:dyDescent="0.25"/>
    <row r="277393" ht="15" customHeight="1" x14ac:dyDescent="0.25"/>
    <row r="277401" ht="15" customHeight="1" x14ac:dyDescent="0.25"/>
    <row r="277409" ht="15" customHeight="1" x14ac:dyDescent="0.25"/>
    <row r="277417" ht="15" customHeight="1" x14ac:dyDescent="0.25"/>
    <row r="277425" ht="15" customHeight="1" x14ac:dyDescent="0.25"/>
    <row r="277433" ht="15" customHeight="1" x14ac:dyDescent="0.25"/>
    <row r="277441" ht="15" customHeight="1" x14ac:dyDescent="0.25"/>
    <row r="277449" ht="15" customHeight="1" x14ac:dyDescent="0.25"/>
    <row r="277457" ht="15" customHeight="1" x14ac:dyDescent="0.25"/>
    <row r="277465" ht="15" customHeight="1" x14ac:dyDescent="0.25"/>
    <row r="277473" ht="15" customHeight="1" x14ac:dyDescent="0.25"/>
    <row r="277481" ht="15" customHeight="1" x14ac:dyDescent="0.25"/>
    <row r="277489" ht="15" customHeight="1" x14ac:dyDescent="0.25"/>
    <row r="277497" ht="15" customHeight="1" x14ac:dyDescent="0.25"/>
    <row r="277505" ht="15" customHeight="1" x14ac:dyDescent="0.25"/>
    <row r="277513" ht="15" customHeight="1" x14ac:dyDescent="0.25"/>
    <row r="277521" ht="15" customHeight="1" x14ac:dyDescent="0.25"/>
    <row r="277529" ht="15" customHeight="1" x14ac:dyDescent="0.25"/>
    <row r="277537" ht="15" customHeight="1" x14ac:dyDescent="0.25"/>
    <row r="277545" ht="15" customHeight="1" x14ac:dyDescent="0.25"/>
    <row r="277553" ht="15" customHeight="1" x14ac:dyDescent="0.25"/>
    <row r="277561" ht="15" customHeight="1" x14ac:dyDescent="0.25"/>
    <row r="277569" ht="15" customHeight="1" x14ac:dyDescent="0.25"/>
    <row r="277577" ht="15" customHeight="1" x14ac:dyDescent="0.25"/>
    <row r="277585" ht="15" customHeight="1" x14ac:dyDescent="0.25"/>
    <row r="277593" ht="15" customHeight="1" x14ac:dyDescent="0.25"/>
    <row r="277601" ht="15" customHeight="1" x14ac:dyDescent="0.25"/>
    <row r="277609" ht="15" customHeight="1" x14ac:dyDescent="0.25"/>
    <row r="277617" ht="15" customHeight="1" x14ac:dyDescent="0.25"/>
    <row r="277625" ht="15" customHeight="1" x14ac:dyDescent="0.25"/>
    <row r="277633" ht="15" customHeight="1" x14ac:dyDescent="0.25"/>
    <row r="277641" ht="15" customHeight="1" x14ac:dyDescent="0.25"/>
    <row r="277649" ht="15" customHeight="1" x14ac:dyDescent="0.25"/>
    <row r="277657" ht="15" customHeight="1" x14ac:dyDescent="0.25"/>
    <row r="277665" ht="15" customHeight="1" x14ac:dyDescent="0.25"/>
    <row r="277673" ht="15" customHeight="1" x14ac:dyDescent="0.25"/>
    <row r="277681" ht="15" customHeight="1" x14ac:dyDescent="0.25"/>
    <row r="277689" ht="15" customHeight="1" x14ac:dyDescent="0.25"/>
    <row r="277697" ht="15" customHeight="1" x14ac:dyDescent="0.25"/>
    <row r="277705" ht="15" customHeight="1" x14ac:dyDescent="0.25"/>
    <row r="277713" ht="15" customHeight="1" x14ac:dyDescent="0.25"/>
    <row r="277721" ht="15" customHeight="1" x14ac:dyDescent="0.25"/>
    <row r="277729" ht="15" customHeight="1" x14ac:dyDescent="0.25"/>
    <row r="277737" ht="15" customHeight="1" x14ac:dyDescent="0.25"/>
    <row r="277745" ht="15" customHeight="1" x14ac:dyDescent="0.25"/>
    <row r="277753" ht="15" customHeight="1" x14ac:dyDescent="0.25"/>
    <row r="277761" ht="15" customHeight="1" x14ac:dyDescent="0.25"/>
    <row r="277769" ht="15" customHeight="1" x14ac:dyDescent="0.25"/>
    <row r="277777" ht="15" customHeight="1" x14ac:dyDescent="0.25"/>
    <row r="277785" ht="15" customHeight="1" x14ac:dyDescent="0.25"/>
    <row r="277793" ht="15" customHeight="1" x14ac:dyDescent="0.25"/>
    <row r="277801" ht="15" customHeight="1" x14ac:dyDescent="0.25"/>
    <row r="277809" ht="15" customHeight="1" x14ac:dyDescent="0.25"/>
    <row r="277817" ht="15" customHeight="1" x14ac:dyDescent="0.25"/>
    <row r="277825" ht="15" customHeight="1" x14ac:dyDescent="0.25"/>
    <row r="277833" ht="15" customHeight="1" x14ac:dyDescent="0.25"/>
    <row r="277841" ht="15" customHeight="1" x14ac:dyDescent="0.25"/>
    <row r="277849" ht="15" customHeight="1" x14ac:dyDescent="0.25"/>
    <row r="277857" ht="15" customHeight="1" x14ac:dyDescent="0.25"/>
    <row r="277865" ht="15" customHeight="1" x14ac:dyDescent="0.25"/>
    <row r="277873" ht="15" customHeight="1" x14ac:dyDescent="0.25"/>
    <row r="277881" ht="15" customHeight="1" x14ac:dyDescent="0.25"/>
    <row r="277889" ht="15" customHeight="1" x14ac:dyDescent="0.25"/>
    <row r="277897" ht="15" customHeight="1" x14ac:dyDescent="0.25"/>
    <row r="277905" ht="15" customHeight="1" x14ac:dyDescent="0.25"/>
    <row r="277913" ht="15" customHeight="1" x14ac:dyDescent="0.25"/>
    <row r="277921" ht="15" customHeight="1" x14ac:dyDescent="0.25"/>
    <row r="277929" ht="15" customHeight="1" x14ac:dyDescent="0.25"/>
    <row r="277937" ht="15" customHeight="1" x14ac:dyDescent="0.25"/>
    <row r="277945" ht="15" customHeight="1" x14ac:dyDescent="0.25"/>
    <row r="277953" ht="15" customHeight="1" x14ac:dyDescent="0.25"/>
    <row r="277961" ht="15" customHeight="1" x14ac:dyDescent="0.25"/>
    <row r="277969" ht="15" customHeight="1" x14ac:dyDescent="0.25"/>
    <row r="277977" ht="15" customHeight="1" x14ac:dyDescent="0.25"/>
    <row r="277985" ht="15" customHeight="1" x14ac:dyDescent="0.25"/>
    <row r="277993" ht="15" customHeight="1" x14ac:dyDescent="0.25"/>
    <row r="278001" ht="15" customHeight="1" x14ac:dyDescent="0.25"/>
    <row r="278009" ht="15" customHeight="1" x14ac:dyDescent="0.25"/>
    <row r="278017" ht="15" customHeight="1" x14ac:dyDescent="0.25"/>
    <row r="278025" ht="15" customHeight="1" x14ac:dyDescent="0.25"/>
    <row r="278033" ht="15" customHeight="1" x14ac:dyDescent="0.25"/>
    <row r="278041" ht="15" customHeight="1" x14ac:dyDescent="0.25"/>
    <row r="278049" ht="15" customHeight="1" x14ac:dyDescent="0.25"/>
    <row r="278057" ht="15" customHeight="1" x14ac:dyDescent="0.25"/>
    <row r="278065" ht="15" customHeight="1" x14ac:dyDescent="0.25"/>
    <row r="278073" ht="15" customHeight="1" x14ac:dyDescent="0.25"/>
    <row r="278081" ht="15" customHeight="1" x14ac:dyDescent="0.25"/>
    <row r="278089" ht="15" customHeight="1" x14ac:dyDescent="0.25"/>
    <row r="278097" ht="15" customHeight="1" x14ac:dyDescent="0.25"/>
    <row r="278105" ht="15" customHeight="1" x14ac:dyDescent="0.25"/>
    <row r="278113" ht="15" customHeight="1" x14ac:dyDescent="0.25"/>
    <row r="278121" ht="15" customHeight="1" x14ac:dyDescent="0.25"/>
    <row r="278129" ht="15" customHeight="1" x14ac:dyDescent="0.25"/>
    <row r="278137" ht="15" customHeight="1" x14ac:dyDescent="0.25"/>
    <row r="278145" ht="15" customHeight="1" x14ac:dyDescent="0.25"/>
    <row r="278153" ht="15" customHeight="1" x14ac:dyDescent="0.25"/>
    <row r="278161" ht="15" customHeight="1" x14ac:dyDescent="0.25"/>
    <row r="278169" ht="15" customHeight="1" x14ac:dyDescent="0.25"/>
    <row r="278177" ht="15" customHeight="1" x14ac:dyDescent="0.25"/>
    <row r="278185" ht="15" customHeight="1" x14ac:dyDescent="0.25"/>
    <row r="278193" ht="15" customHeight="1" x14ac:dyDescent="0.25"/>
    <row r="278201" ht="15" customHeight="1" x14ac:dyDescent="0.25"/>
    <row r="278209" ht="15" customHeight="1" x14ac:dyDescent="0.25"/>
    <row r="278217" ht="15" customHeight="1" x14ac:dyDescent="0.25"/>
    <row r="278225" ht="15" customHeight="1" x14ac:dyDescent="0.25"/>
    <row r="278233" ht="15" customHeight="1" x14ac:dyDescent="0.25"/>
    <row r="278241" ht="15" customHeight="1" x14ac:dyDescent="0.25"/>
    <row r="278249" ht="15" customHeight="1" x14ac:dyDescent="0.25"/>
    <row r="278257" ht="15" customHeight="1" x14ac:dyDescent="0.25"/>
    <row r="278265" ht="15" customHeight="1" x14ac:dyDescent="0.25"/>
    <row r="278273" ht="15" customHeight="1" x14ac:dyDescent="0.25"/>
    <row r="278281" ht="15" customHeight="1" x14ac:dyDescent="0.25"/>
    <row r="278289" ht="15" customHeight="1" x14ac:dyDescent="0.25"/>
    <row r="278297" ht="15" customHeight="1" x14ac:dyDescent="0.25"/>
    <row r="278305" ht="15" customHeight="1" x14ac:dyDescent="0.25"/>
    <row r="278313" ht="15" customHeight="1" x14ac:dyDescent="0.25"/>
    <row r="278321" ht="15" customHeight="1" x14ac:dyDescent="0.25"/>
    <row r="278329" ht="15" customHeight="1" x14ac:dyDescent="0.25"/>
    <row r="278337" ht="15" customHeight="1" x14ac:dyDescent="0.25"/>
    <row r="278345" ht="15" customHeight="1" x14ac:dyDescent="0.25"/>
    <row r="278353" ht="15" customHeight="1" x14ac:dyDescent="0.25"/>
    <row r="278361" ht="15" customHeight="1" x14ac:dyDescent="0.25"/>
    <row r="278369" ht="15" customHeight="1" x14ac:dyDescent="0.25"/>
    <row r="278377" ht="15" customHeight="1" x14ac:dyDescent="0.25"/>
    <row r="278385" ht="15" customHeight="1" x14ac:dyDescent="0.25"/>
    <row r="278393" ht="15" customHeight="1" x14ac:dyDescent="0.25"/>
    <row r="278401" ht="15" customHeight="1" x14ac:dyDescent="0.25"/>
    <row r="278409" ht="15" customHeight="1" x14ac:dyDescent="0.25"/>
    <row r="278417" ht="15" customHeight="1" x14ac:dyDescent="0.25"/>
    <row r="278425" ht="15" customHeight="1" x14ac:dyDescent="0.25"/>
    <row r="278433" ht="15" customHeight="1" x14ac:dyDescent="0.25"/>
    <row r="278441" ht="15" customHeight="1" x14ac:dyDescent="0.25"/>
    <row r="278449" ht="15" customHeight="1" x14ac:dyDescent="0.25"/>
    <row r="278457" ht="15" customHeight="1" x14ac:dyDescent="0.25"/>
    <row r="278465" ht="15" customHeight="1" x14ac:dyDescent="0.25"/>
    <row r="278473" ht="15" customHeight="1" x14ac:dyDescent="0.25"/>
    <row r="278481" ht="15" customHeight="1" x14ac:dyDescent="0.25"/>
    <row r="278489" ht="15" customHeight="1" x14ac:dyDescent="0.25"/>
    <row r="278497" ht="15" customHeight="1" x14ac:dyDescent="0.25"/>
    <row r="278505" ht="15" customHeight="1" x14ac:dyDescent="0.25"/>
    <row r="278513" ht="15" customHeight="1" x14ac:dyDescent="0.25"/>
    <row r="278521" ht="15" customHeight="1" x14ac:dyDescent="0.25"/>
    <row r="278529" ht="15" customHeight="1" x14ac:dyDescent="0.25"/>
    <row r="278537" ht="15" customHeight="1" x14ac:dyDescent="0.25"/>
    <row r="278545" ht="15" customHeight="1" x14ac:dyDescent="0.25"/>
    <row r="278553" ht="15" customHeight="1" x14ac:dyDescent="0.25"/>
    <row r="278561" ht="15" customHeight="1" x14ac:dyDescent="0.25"/>
    <row r="278569" ht="15" customHeight="1" x14ac:dyDescent="0.25"/>
    <row r="278577" ht="15" customHeight="1" x14ac:dyDescent="0.25"/>
    <row r="278585" ht="15" customHeight="1" x14ac:dyDescent="0.25"/>
    <row r="278593" ht="15" customHeight="1" x14ac:dyDescent="0.25"/>
    <row r="278601" ht="15" customHeight="1" x14ac:dyDescent="0.25"/>
    <row r="278609" ht="15" customHeight="1" x14ac:dyDescent="0.25"/>
    <row r="278617" ht="15" customHeight="1" x14ac:dyDescent="0.25"/>
    <row r="278625" ht="15" customHeight="1" x14ac:dyDescent="0.25"/>
    <row r="278633" ht="15" customHeight="1" x14ac:dyDescent="0.25"/>
    <row r="278641" ht="15" customHeight="1" x14ac:dyDescent="0.25"/>
    <row r="278649" ht="15" customHeight="1" x14ac:dyDescent="0.25"/>
    <row r="278657" ht="15" customHeight="1" x14ac:dyDescent="0.25"/>
    <row r="278665" ht="15" customHeight="1" x14ac:dyDescent="0.25"/>
    <row r="278673" ht="15" customHeight="1" x14ac:dyDescent="0.25"/>
    <row r="278681" ht="15" customHeight="1" x14ac:dyDescent="0.25"/>
    <row r="278689" ht="15" customHeight="1" x14ac:dyDescent="0.25"/>
    <row r="278697" ht="15" customHeight="1" x14ac:dyDescent="0.25"/>
    <row r="278705" ht="15" customHeight="1" x14ac:dyDescent="0.25"/>
    <row r="278713" ht="15" customHeight="1" x14ac:dyDescent="0.25"/>
    <row r="278721" ht="15" customHeight="1" x14ac:dyDescent="0.25"/>
    <row r="278729" ht="15" customHeight="1" x14ac:dyDescent="0.25"/>
    <row r="278737" ht="15" customHeight="1" x14ac:dyDescent="0.25"/>
    <row r="278745" ht="15" customHeight="1" x14ac:dyDescent="0.25"/>
    <row r="278753" ht="15" customHeight="1" x14ac:dyDescent="0.25"/>
    <row r="278761" ht="15" customHeight="1" x14ac:dyDescent="0.25"/>
    <row r="278769" ht="15" customHeight="1" x14ac:dyDescent="0.25"/>
    <row r="278777" ht="15" customHeight="1" x14ac:dyDescent="0.25"/>
    <row r="278785" ht="15" customHeight="1" x14ac:dyDescent="0.25"/>
    <row r="278793" ht="15" customHeight="1" x14ac:dyDescent="0.25"/>
    <row r="278801" ht="15" customHeight="1" x14ac:dyDescent="0.25"/>
    <row r="278809" ht="15" customHeight="1" x14ac:dyDescent="0.25"/>
    <row r="278817" ht="15" customHeight="1" x14ac:dyDescent="0.25"/>
    <row r="278825" ht="15" customHeight="1" x14ac:dyDescent="0.25"/>
    <row r="278833" ht="15" customHeight="1" x14ac:dyDescent="0.25"/>
    <row r="278841" ht="15" customHeight="1" x14ac:dyDescent="0.25"/>
    <row r="278849" ht="15" customHeight="1" x14ac:dyDescent="0.25"/>
    <row r="278857" ht="15" customHeight="1" x14ac:dyDescent="0.25"/>
    <row r="278865" ht="15" customHeight="1" x14ac:dyDescent="0.25"/>
    <row r="278873" ht="15" customHeight="1" x14ac:dyDescent="0.25"/>
    <row r="278881" ht="15" customHeight="1" x14ac:dyDescent="0.25"/>
    <row r="278889" ht="15" customHeight="1" x14ac:dyDescent="0.25"/>
    <row r="278897" ht="15" customHeight="1" x14ac:dyDescent="0.25"/>
    <row r="278905" ht="15" customHeight="1" x14ac:dyDescent="0.25"/>
    <row r="278913" ht="15" customHeight="1" x14ac:dyDescent="0.25"/>
    <row r="278921" ht="15" customHeight="1" x14ac:dyDescent="0.25"/>
    <row r="278929" ht="15" customHeight="1" x14ac:dyDescent="0.25"/>
    <row r="278937" ht="15" customHeight="1" x14ac:dyDescent="0.25"/>
    <row r="278945" ht="15" customHeight="1" x14ac:dyDescent="0.25"/>
    <row r="278953" ht="15" customHeight="1" x14ac:dyDescent="0.25"/>
    <row r="278961" ht="15" customHeight="1" x14ac:dyDescent="0.25"/>
    <row r="278969" ht="15" customHeight="1" x14ac:dyDescent="0.25"/>
    <row r="278977" ht="15" customHeight="1" x14ac:dyDescent="0.25"/>
    <row r="278985" ht="15" customHeight="1" x14ac:dyDescent="0.25"/>
    <row r="278993" ht="15" customHeight="1" x14ac:dyDescent="0.25"/>
    <row r="279001" ht="15" customHeight="1" x14ac:dyDescent="0.25"/>
    <row r="279009" ht="15" customHeight="1" x14ac:dyDescent="0.25"/>
    <row r="279017" ht="15" customHeight="1" x14ac:dyDescent="0.25"/>
    <row r="279025" ht="15" customHeight="1" x14ac:dyDescent="0.25"/>
    <row r="279033" ht="15" customHeight="1" x14ac:dyDescent="0.25"/>
    <row r="279041" ht="15" customHeight="1" x14ac:dyDescent="0.25"/>
    <row r="279049" ht="15" customHeight="1" x14ac:dyDescent="0.25"/>
    <row r="279057" ht="15" customHeight="1" x14ac:dyDescent="0.25"/>
    <row r="279065" ht="15" customHeight="1" x14ac:dyDescent="0.25"/>
    <row r="279073" ht="15" customHeight="1" x14ac:dyDescent="0.25"/>
    <row r="279081" ht="15" customHeight="1" x14ac:dyDescent="0.25"/>
    <row r="279089" ht="15" customHeight="1" x14ac:dyDescent="0.25"/>
    <row r="279097" ht="15" customHeight="1" x14ac:dyDescent="0.25"/>
    <row r="279105" ht="15" customHeight="1" x14ac:dyDescent="0.25"/>
    <row r="279113" ht="15" customHeight="1" x14ac:dyDescent="0.25"/>
    <row r="279121" ht="15" customHeight="1" x14ac:dyDescent="0.25"/>
    <row r="279129" ht="15" customHeight="1" x14ac:dyDescent="0.25"/>
    <row r="279137" ht="15" customHeight="1" x14ac:dyDescent="0.25"/>
    <row r="279145" ht="15" customHeight="1" x14ac:dyDescent="0.25"/>
    <row r="279153" ht="15" customHeight="1" x14ac:dyDescent="0.25"/>
    <row r="279161" ht="15" customHeight="1" x14ac:dyDescent="0.25"/>
    <row r="279169" ht="15" customHeight="1" x14ac:dyDescent="0.25"/>
    <row r="279177" ht="15" customHeight="1" x14ac:dyDescent="0.25"/>
    <row r="279185" ht="15" customHeight="1" x14ac:dyDescent="0.25"/>
    <row r="279193" ht="15" customHeight="1" x14ac:dyDescent="0.25"/>
    <row r="279201" ht="15" customHeight="1" x14ac:dyDescent="0.25"/>
    <row r="279209" ht="15" customHeight="1" x14ac:dyDescent="0.25"/>
    <row r="279217" ht="15" customHeight="1" x14ac:dyDescent="0.25"/>
    <row r="279225" ht="15" customHeight="1" x14ac:dyDescent="0.25"/>
    <row r="279233" ht="15" customHeight="1" x14ac:dyDescent="0.25"/>
    <row r="279241" ht="15" customHeight="1" x14ac:dyDescent="0.25"/>
    <row r="279249" ht="15" customHeight="1" x14ac:dyDescent="0.25"/>
    <row r="279257" ht="15" customHeight="1" x14ac:dyDescent="0.25"/>
    <row r="279265" ht="15" customHeight="1" x14ac:dyDescent="0.25"/>
    <row r="279273" ht="15" customHeight="1" x14ac:dyDescent="0.25"/>
    <row r="279281" ht="15" customHeight="1" x14ac:dyDescent="0.25"/>
    <row r="279289" ht="15" customHeight="1" x14ac:dyDescent="0.25"/>
    <row r="279297" ht="15" customHeight="1" x14ac:dyDescent="0.25"/>
    <row r="279305" ht="15" customHeight="1" x14ac:dyDescent="0.25"/>
    <row r="279313" ht="15" customHeight="1" x14ac:dyDescent="0.25"/>
    <row r="279321" ht="15" customHeight="1" x14ac:dyDescent="0.25"/>
    <row r="279329" ht="15" customHeight="1" x14ac:dyDescent="0.25"/>
    <row r="279337" ht="15" customHeight="1" x14ac:dyDescent="0.25"/>
    <row r="279345" ht="15" customHeight="1" x14ac:dyDescent="0.25"/>
    <row r="279353" ht="15" customHeight="1" x14ac:dyDescent="0.25"/>
    <row r="279361" ht="15" customHeight="1" x14ac:dyDescent="0.25"/>
    <row r="279369" ht="15" customHeight="1" x14ac:dyDescent="0.25"/>
    <row r="279377" ht="15" customHeight="1" x14ac:dyDescent="0.25"/>
    <row r="279385" ht="15" customHeight="1" x14ac:dyDescent="0.25"/>
    <row r="279393" ht="15" customHeight="1" x14ac:dyDescent="0.25"/>
    <row r="279401" ht="15" customHeight="1" x14ac:dyDescent="0.25"/>
    <row r="279409" ht="15" customHeight="1" x14ac:dyDescent="0.25"/>
    <row r="279417" ht="15" customHeight="1" x14ac:dyDescent="0.25"/>
    <row r="279425" ht="15" customHeight="1" x14ac:dyDescent="0.25"/>
    <row r="279433" ht="15" customHeight="1" x14ac:dyDescent="0.25"/>
    <row r="279441" ht="15" customHeight="1" x14ac:dyDescent="0.25"/>
    <row r="279449" ht="15" customHeight="1" x14ac:dyDescent="0.25"/>
    <row r="279457" ht="15" customHeight="1" x14ac:dyDescent="0.25"/>
    <row r="279465" ht="15" customHeight="1" x14ac:dyDescent="0.25"/>
    <row r="279473" ht="15" customHeight="1" x14ac:dyDescent="0.25"/>
    <row r="279481" ht="15" customHeight="1" x14ac:dyDescent="0.25"/>
    <row r="279489" ht="15" customHeight="1" x14ac:dyDescent="0.25"/>
    <row r="279497" ht="15" customHeight="1" x14ac:dyDescent="0.25"/>
    <row r="279505" ht="15" customHeight="1" x14ac:dyDescent="0.25"/>
    <row r="279513" ht="15" customHeight="1" x14ac:dyDescent="0.25"/>
    <row r="279521" ht="15" customHeight="1" x14ac:dyDescent="0.25"/>
    <row r="279529" ht="15" customHeight="1" x14ac:dyDescent="0.25"/>
    <row r="279537" ht="15" customHeight="1" x14ac:dyDescent="0.25"/>
    <row r="279545" ht="15" customHeight="1" x14ac:dyDescent="0.25"/>
    <row r="279553" ht="15" customHeight="1" x14ac:dyDescent="0.25"/>
    <row r="279561" ht="15" customHeight="1" x14ac:dyDescent="0.25"/>
    <row r="279569" ht="15" customHeight="1" x14ac:dyDescent="0.25"/>
    <row r="279577" ht="15" customHeight="1" x14ac:dyDescent="0.25"/>
    <row r="279585" ht="15" customHeight="1" x14ac:dyDescent="0.25"/>
    <row r="279593" ht="15" customHeight="1" x14ac:dyDescent="0.25"/>
    <row r="279601" ht="15" customHeight="1" x14ac:dyDescent="0.25"/>
    <row r="279609" ht="15" customHeight="1" x14ac:dyDescent="0.25"/>
    <row r="279617" ht="15" customHeight="1" x14ac:dyDescent="0.25"/>
    <row r="279625" ht="15" customHeight="1" x14ac:dyDescent="0.25"/>
    <row r="279633" ht="15" customHeight="1" x14ac:dyDescent="0.25"/>
    <row r="279641" ht="15" customHeight="1" x14ac:dyDescent="0.25"/>
    <row r="279649" ht="15" customHeight="1" x14ac:dyDescent="0.25"/>
    <row r="279657" ht="15" customHeight="1" x14ac:dyDescent="0.25"/>
    <row r="279665" ht="15" customHeight="1" x14ac:dyDescent="0.25"/>
    <row r="279673" ht="15" customHeight="1" x14ac:dyDescent="0.25"/>
    <row r="279681" ht="15" customHeight="1" x14ac:dyDescent="0.25"/>
    <row r="279689" ht="15" customHeight="1" x14ac:dyDescent="0.25"/>
    <row r="279697" ht="15" customHeight="1" x14ac:dyDescent="0.25"/>
    <row r="279705" ht="15" customHeight="1" x14ac:dyDescent="0.25"/>
    <row r="279713" ht="15" customHeight="1" x14ac:dyDescent="0.25"/>
    <row r="279721" ht="15" customHeight="1" x14ac:dyDescent="0.25"/>
    <row r="279729" ht="15" customHeight="1" x14ac:dyDescent="0.25"/>
    <row r="279737" ht="15" customHeight="1" x14ac:dyDescent="0.25"/>
    <row r="279745" ht="15" customHeight="1" x14ac:dyDescent="0.25"/>
    <row r="279753" ht="15" customHeight="1" x14ac:dyDescent="0.25"/>
    <row r="279761" ht="15" customHeight="1" x14ac:dyDescent="0.25"/>
    <row r="279769" ht="15" customHeight="1" x14ac:dyDescent="0.25"/>
    <row r="279777" ht="15" customHeight="1" x14ac:dyDescent="0.25"/>
    <row r="279785" ht="15" customHeight="1" x14ac:dyDescent="0.25"/>
    <row r="279793" ht="15" customHeight="1" x14ac:dyDescent="0.25"/>
    <row r="279801" ht="15" customHeight="1" x14ac:dyDescent="0.25"/>
    <row r="279809" ht="15" customHeight="1" x14ac:dyDescent="0.25"/>
    <row r="279817" ht="15" customHeight="1" x14ac:dyDescent="0.25"/>
    <row r="279825" ht="15" customHeight="1" x14ac:dyDescent="0.25"/>
    <row r="279833" ht="15" customHeight="1" x14ac:dyDescent="0.25"/>
    <row r="279841" ht="15" customHeight="1" x14ac:dyDescent="0.25"/>
    <row r="279849" ht="15" customHeight="1" x14ac:dyDescent="0.25"/>
    <row r="279857" ht="15" customHeight="1" x14ac:dyDescent="0.25"/>
    <row r="279865" ht="15" customHeight="1" x14ac:dyDescent="0.25"/>
    <row r="279873" ht="15" customHeight="1" x14ac:dyDescent="0.25"/>
    <row r="279881" ht="15" customHeight="1" x14ac:dyDescent="0.25"/>
    <row r="279889" ht="15" customHeight="1" x14ac:dyDescent="0.25"/>
    <row r="279897" ht="15" customHeight="1" x14ac:dyDescent="0.25"/>
    <row r="279905" ht="15" customHeight="1" x14ac:dyDescent="0.25"/>
    <row r="279913" ht="15" customHeight="1" x14ac:dyDescent="0.25"/>
    <row r="279921" ht="15" customHeight="1" x14ac:dyDescent="0.25"/>
    <row r="279929" ht="15" customHeight="1" x14ac:dyDescent="0.25"/>
    <row r="279937" ht="15" customHeight="1" x14ac:dyDescent="0.25"/>
    <row r="279945" ht="15" customHeight="1" x14ac:dyDescent="0.25"/>
    <row r="279953" ht="15" customHeight="1" x14ac:dyDescent="0.25"/>
    <row r="279961" ht="15" customHeight="1" x14ac:dyDescent="0.25"/>
    <row r="279969" ht="15" customHeight="1" x14ac:dyDescent="0.25"/>
    <row r="279977" ht="15" customHeight="1" x14ac:dyDescent="0.25"/>
    <row r="279985" ht="15" customHeight="1" x14ac:dyDescent="0.25"/>
    <row r="279993" ht="15" customHeight="1" x14ac:dyDescent="0.25"/>
    <row r="280001" ht="15" customHeight="1" x14ac:dyDescent="0.25"/>
    <row r="280009" ht="15" customHeight="1" x14ac:dyDescent="0.25"/>
    <row r="280017" ht="15" customHeight="1" x14ac:dyDescent="0.25"/>
    <row r="280025" ht="15" customHeight="1" x14ac:dyDescent="0.25"/>
    <row r="280033" ht="15" customHeight="1" x14ac:dyDescent="0.25"/>
    <row r="280041" ht="15" customHeight="1" x14ac:dyDescent="0.25"/>
    <row r="280049" ht="15" customHeight="1" x14ac:dyDescent="0.25"/>
    <row r="280057" ht="15" customHeight="1" x14ac:dyDescent="0.25"/>
    <row r="280065" ht="15" customHeight="1" x14ac:dyDescent="0.25"/>
    <row r="280073" ht="15" customHeight="1" x14ac:dyDescent="0.25"/>
    <row r="280081" ht="15" customHeight="1" x14ac:dyDescent="0.25"/>
    <row r="280089" ht="15" customHeight="1" x14ac:dyDescent="0.25"/>
    <row r="280097" ht="15" customHeight="1" x14ac:dyDescent="0.25"/>
    <row r="280105" ht="15" customHeight="1" x14ac:dyDescent="0.25"/>
    <row r="280113" ht="15" customHeight="1" x14ac:dyDescent="0.25"/>
    <row r="280121" ht="15" customHeight="1" x14ac:dyDescent="0.25"/>
    <row r="280129" ht="15" customHeight="1" x14ac:dyDescent="0.25"/>
    <row r="280137" ht="15" customHeight="1" x14ac:dyDescent="0.25"/>
    <row r="280145" ht="15" customHeight="1" x14ac:dyDescent="0.25"/>
    <row r="280153" ht="15" customHeight="1" x14ac:dyDescent="0.25"/>
    <row r="280161" ht="15" customHeight="1" x14ac:dyDescent="0.25"/>
    <row r="280169" ht="15" customHeight="1" x14ac:dyDescent="0.25"/>
    <row r="280177" ht="15" customHeight="1" x14ac:dyDescent="0.25"/>
    <row r="280185" ht="15" customHeight="1" x14ac:dyDescent="0.25"/>
    <row r="280193" ht="15" customHeight="1" x14ac:dyDescent="0.25"/>
    <row r="280201" ht="15" customHeight="1" x14ac:dyDescent="0.25"/>
    <row r="280209" ht="15" customHeight="1" x14ac:dyDescent="0.25"/>
    <row r="280217" ht="15" customHeight="1" x14ac:dyDescent="0.25"/>
    <row r="280225" ht="15" customHeight="1" x14ac:dyDescent="0.25"/>
    <row r="280233" ht="15" customHeight="1" x14ac:dyDescent="0.25"/>
    <row r="280241" ht="15" customHeight="1" x14ac:dyDescent="0.25"/>
    <row r="280249" ht="15" customHeight="1" x14ac:dyDescent="0.25"/>
    <row r="280257" ht="15" customHeight="1" x14ac:dyDescent="0.25"/>
    <row r="280265" ht="15" customHeight="1" x14ac:dyDescent="0.25"/>
    <row r="280273" ht="15" customHeight="1" x14ac:dyDescent="0.25"/>
    <row r="280281" ht="15" customHeight="1" x14ac:dyDescent="0.25"/>
    <row r="280289" ht="15" customHeight="1" x14ac:dyDescent="0.25"/>
    <row r="280297" ht="15" customHeight="1" x14ac:dyDescent="0.25"/>
    <row r="280305" ht="15" customHeight="1" x14ac:dyDescent="0.25"/>
    <row r="280313" ht="15" customHeight="1" x14ac:dyDescent="0.25"/>
    <row r="280321" ht="15" customHeight="1" x14ac:dyDescent="0.25"/>
    <row r="280329" ht="15" customHeight="1" x14ac:dyDescent="0.25"/>
    <row r="280337" ht="15" customHeight="1" x14ac:dyDescent="0.25"/>
    <row r="280345" ht="15" customHeight="1" x14ac:dyDescent="0.25"/>
    <row r="280353" ht="15" customHeight="1" x14ac:dyDescent="0.25"/>
    <row r="280361" ht="15" customHeight="1" x14ac:dyDescent="0.25"/>
    <row r="280369" ht="15" customHeight="1" x14ac:dyDescent="0.25"/>
    <row r="280377" ht="15" customHeight="1" x14ac:dyDescent="0.25"/>
    <row r="280385" ht="15" customHeight="1" x14ac:dyDescent="0.25"/>
    <row r="280393" ht="15" customHeight="1" x14ac:dyDescent="0.25"/>
    <row r="280401" ht="15" customHeight="1" x14ac:dyDescent="0.25"/>
    <row r="280409" ht="15" customHeight="1" x14ac:dyDescent="0.25"/>
    <row r="280417" ht="15" customHeight="1" x14ac:dyDescent="0.25"/>
    <row r="280425" ht="15" customHeight="1" x14ac:dyDescent="0.25"/>
    <row r="280433" ht="15" customHeight="1" x14ac:dyDescent="0.25"/>
    <row r="280441" ht="15" customHeight="1" x14ac:dyDescent="0.25"/>
    <row r="280449" ht="15" customHeight="1" x14ac:dyDescent="0.25"/>
    <row r="280457" ht="15" customHeight="1" x14ac:dyDescent="0.25"/>
    <row r="280465" ht="15" customHeight="1" x14ac:dyDescent="0.25"/>
    <row r="280473" ht="15" customHeight="1" x14ac:dyDescent="0.25"/>
    <row r="280481" ht="15" customHeight="1" x14ac:dyDescent="0.25"/>
    <row r="280489" ht="15" customHeight="1" x14ac:dyDescent="0.25"/>
    <row r="280497" ht="15" customHeight="1" x14ac:dyDescent="0.25"/>
    <row r="280505" ht="15" customHeight="1" x14ac:dyDescent="0.25"/>
    <row r="280513" ht="15" customHeight="1" x14ac:dyDescent="0.25"/>
    <row r="280521" ht="15" customHeight="1" x14ac:dyDescent="0.25"/>
    <row r="280529" ht="15" customHeight="1" x14ac:dyDescent="0.25"/>
    <row r="280537" ht="15" customHeight="1" x14ac:dyDescent="0.25"/>
    <row r="280545" ht="15" customHeight="1" x14ac:dyDescent="0.25"/>
    <row r="280553" ht="15" customHeight="1" x14ac:dyDescent="0.25"/>
    <row r="280561" ht="15" customHeight="1" x14ac:dyDescent="0.25"/>
    <row r="280569" ht="15" customHeight="1" x14ac:dyDescent="0.25"/>
    <row r="280577" ht="15" customHeight="1" x14ac:dyDescent="0.25"/>
    <row r="280585" ht="15" customHeight="1" x14ac:dyDescent="0.25"/>
    <row r="280593" ht="15" customHeight="1" x14ac:dyDescent="0.25"/>
    <row r="280601" ht="15" customHeight="1" x14ac:dyDescent="0.25"/>
    <row r="280609" ht="15" customHeight="1" x14ac:dyDescent="0.25"/>
    <row r="280617" ht="15" customHeight="1" x14ac:dyDescent="0.25"/>
    <row r="280625" ht="15" customHeight="1" x14ac:dyDescent="0.25"/>
    <row r="280633" ht="15" customHeight="1" x14ac:dyDescent="0.25"/>
    <row r="280641" ht="15" customHeight="1" x14ac:dyDescent="0.25"/>
    <row r="280649" ht="15" customHeight="1" x14ac:dyDescent="0.25"/>
    <row r="280657" ht="15" customHeight="1" x14ac:dyDescent="0.25"/>
    <row r="280665" ht="15" customHeight="1" x14ac:dyDescent="0.25"/>
    <row r="280673" ht="15" customHeight="1" x14ac:dyDescent="0.25"/>
    <row r="280681" ht="15" customHeight="1" x14ac:dyDescent="0.25"/>
    <row r="280689" ht="15" customHeight="1" x14ac:dyDescent="0.25"/>
    <row r="280697" ht="15" customHeight="1" x14ac:dyDescent="0.25"/>
    <row r="280705" ht="15" customHeight="1" x14ac:dyDescent="0.25"/>
    <row r="280713" ht="15" customHeight="1" x14ac:dyDescent="0.25"/>
    <row r="280721" ht="15" customHeight="1" x14ac:dyDescent="0.25"/>
    <row r="280729" ht="15" customHeight="1" x14ac:dyDescent="0.25"/>
    <row r="280737" ht="15" customHeight="1" x14ac:dyDescent="0.25"/>
    <row r="280745" ht="15" customHeight="1" x14ac:dyDescent="0.25"/>
    <row r="280753" ht="15" customHeight="1" x14ac:dyDescent="0.25"/>
    <row r="280761" ht="15" customHeight="1" x14ac:dyDescent="0.25"/>
    <row r="280769" ht="15" customHeight="1" x14ac:dyDescent="0.25"/>
    <row r="280777" ht="15" customHeight="1" x14ac:dyDescent="0.25"/>
    <row r="280785" ht="15" customHeight="1" x14ac:dyDescent="0.25"/>
    <row r="280793" ht="15" customHeight="1" x14ac:dyDescent="0.25"/>
    <row r="280801" ht="15" customHeight="1" x14ac:dyDescent="0.25"/>
    <row r="280809" ht="15" customHeight="1" x14ac:dyDescent="0.25"/>
    <row r="280817" ht="15" customHeight="1" x14ac:dyDescent="0.25"/>
    <row r="280825" ht="15" customHeight="1" x14ac:dyDescent="0.25"/>
    <row r="280833" ht="15" customHeight="1" x14ac:dyDescent="0.25"/>
    <row r="280841" ht="15" customHeight="1" x14ac:dyDescent="0.25"/>
    <row r="280849" ht="15" customHeight="1" x14ac:dyDescent="0.25"/>
    <row r="280857" ht="15" customHeight="1" x14ac:dyDescent="0.25"/>
    <row r="280865" ht="15" customHeight="1" x14ac:dyDescent="0.25"/>
    <row r="280873" ht="15" customHeight="1" x14ac:dyDescent="0.25"/>
    <row r="280881" ht="15" customHeight="1" x14ac:dyDescent="0.25"/>
    <row r="280889" ht="15" customHeight="1" x14ac:dyDescent="0.25"/>
    <row r="280897" ht="15" customHeight="1" x14ac:dyDescent="0.25"/>
    <row r="280905" ht="15" customHeight="1" x14ac:dyDescent="0.25"/>
    <row r="280913" ht="15" customHeight="1" x14ac:dyDescent="0.25"/>
    <row r="280921" ht="15" customHeight="1" x14ac:dyDescent="0.25"/>
    <row r="280929" ht="15" customHeight="1" x14ac:dyDescent="0.25"/>
    <row r="280937" ht="15" customHeight="1" x14ac:dyDescent="0.25"/>
    <row r="280945" ht="15" customHeight="1" x14ac:dyDescent="0.25"/>
    <row r="280953" ht="15" customHeight="1" x14ac:dyDescent="0.25"/>
    <row r="280961" ht="15" customHeight="1" x14ac:dyDescent="0.25"/>
    <row r="280969" ht="15" customHeight="1" x14ac:dyDescent="0.25"/>
    <row r="280977" ht="15" customHeight="1" x14ac:dyDescent="0.25"/>
    <row r="280985" ht="15" customHeight="1" x14ac:dyDescent="0.25"/>
    <row r="280993" ht="15" customHeight="1" x14ac:dyDescent="0.25"/>
    <row r="281001" ht="15" customHeight="1" x14ac:dyDescent="0.25"/>
    <row r="281009" ht="15" customHeight="1" x14ac:dyDescent="0.25"/>
    <row r="281017" ht="15" customHeight="1" x14ac:dyDescent="0.25"/>
    <row r="281025" ht="15" customHeight="1" x14ac:dyDescent="0.25"/>
    <row r="281033" ht="15" customHeight="1" x14ac:dyDescent="0.25"/>
    <row r="281041" ht="15" customHeight="1" x14ac:dyDescent="0.25"/>
    <row r="281049" ht="15" customHeight="1" x14ac:dyDescent="0.25"/>
    <row r="281057" ht="15" customHeight="1" x14ac:dyDescent="0.25"/>
    <row r="281065" ht="15" customHeight="1" x14ac:dyDescent="0.25"/>
    <row r="281073" ht="15" customHeight="1" x14ac:dyDescent="0.25"/>
    <row r="281081" ht="15" customHeight="1" x14ac:dyDescent="0.25"/>
    <row r="281089" ht="15" customHeight="1" x14ac:dyDescent="0.25"/>
    <row r="281097" ht="15" customHeight="1" x14ac:dyDescent="0.25"/>
    <row r="281105" ht="15" customHeight="1" x14ac:dyDescent="0.25"/>
    <row r="281113" ht="15" customHeight="1" x14ac:dyDescent="0.25"/>
    <row r="281121" ht="15" customHeight="1" x14ac:dyDescent="0.25"/>
    <row r="281129" ht="15" customHeight="1" x14ac:dyDescent="0.25"/>
    <row r="281137" ht="15" customHeight="1" x14ac:dyDescent="0.25"/>
    <row r="281145" ht="15" customHeight="1" x14ac:dyDescent="0.25"/>
    <row r="281153" ht="15" customHeight="1" x14ac:dyDescent="0.25"/>
    <row r="281161" ht="15" customHeight="1" x14ac:dyDescent="0.25"/>
    <row r="281169" ht="15" customHeight="1" x14ac:dyDescent="0.25"/>
    <row r="281177" ht="15" customHeight="1" x14ac:dyDescent="0.25"/>
    <row r="281185" ht="15" customHeight="1" x14ac:dyDescent="0.25"/>
    <row r="281193" ht="15" customHeight="1" x14ac:dyDescent="0.25"/>
    <row r="281201" ht="15" customHeight="1" x14ac:dyDescent="0.25"/>
    <row r="281209" ht="15" customHeight="1" x14ac:dyDescent="0.25"/>
    <row r="281217" ht="15" customHeight="1" x14ac:dyDescent="0.25"/>
    <row r="281225" ht="15" customHeight="1" x14ac:dyDescent="0.25"/>
    <row r="281233" ht="15" customHeight="1" x14ac:dyDescent="0.25"/>
    <row r="281241" ht="15" customHeight="1" x14ac:dyDescent="0.25"/>
    <row r="281249" ht="15" customHeight="1" x14ac:dyDescent="0.25"/>
    <row r="281257" ht="15" customHeight="1" x14ac:dyDescent="0.25"/>
    <row r="281265" ht="15" customHeight="1" x14ac:dyDescent="0.25"/>
    <row r="281273" ht="15" customHeight="1" x14ac:dyDescent="0.25"/>
    <row r="281281" ht="15" customHeight="1" x14ac:dyDescent="0.25"/>
    <row r="281289" ht="15" customHeight="1" x14ac:dyDescent="0.25"/>
    <row r="281297" ht="15" customHeight="1" x14ac:dyDescent="0.25"/>
    <row r="281305" ht="15" customHeight="1" x14ac:dyDescent="0.25"/>
    <row r="281313" ht="15" customHeight="1" x14ac:dyDescent="0.25"/>
    <row r="281321" ht="15" customHeight="1" x14ac:dyDescent="0.25"/>
    <row r="281329" ht="15" customHeight="1" x14ac:dyDescent="0.25"/>
    <row r="281337" ht="15" customHeight="1" x14ac:dyDescent="0.25"/>
    <row r="281345" ht="15" customHeight="1" x14ac:dyDescent="0.25"/>
    <row r="281353" ht="15" customHeight="1" x14ac:dyDescent="0.25"/>
    <row r="281361" ht="15" customHeight="1" x14ac:dyDescent="0.25"/>
    <row r="281369" ht="15" customHeight="1" x14ac:dyDescent="0.25"/>
    <row r="281377" ht="15" customHeight="1" x14ac:dyDescent="0.25"/>
    <row r="281385" ht="15" customHeight="1" x14ac:dyDescent="0.25"/>
    <row r="281393" ht="15" customHeight="1" x14ac:dyDescent="0.25"/>
    <row r="281401" ht="15" customHeight="1" x14ac:dyDescent="0.25"/>
    <row r="281409" ht="15" customHeight="1" x14ac:dyDescent="0.25"/>
    <row r="281417" ht="15" customHeight="1" x14ac:dyDescent="0.25"/>
    <row r="281425" ht="15" customHeight="1" x14ac:dyDescent="0.25"/>
    <row r="281433" ht="15" customHeight="1" x14ac:dyDescent="0.25"/>
    <row r="281441" ht="15" customHeight="1" x14ac:dyDescent="0.25"/>
    <row r="281449" ht="15" customHeight="1" x14ac:dyDescent="0.25"/>
    <row r="281457" ht="15" customHeight="1" x14ac:dyDescent="0.25"/>
    <row r="281465" ht="15" customHeight="1" x14ac:dyDescent="0.25"/>
    <row r="281473" ht="15" customHeight="1" x14ac:dyDescent="0.25"/>
    <row r="281481" ht="15" customHeight="1" x14ac:dyDescent="0.25"/>
    <row r="281489" ht="15" customHeight="1" x14ac:dyDescent="0.25"/>
    <row r="281497" ht="15" customHeight="1" x14ac:dyDescent="0.25"/>
    <row r="281505" ht="15" customHeight="1" x14ac:dyDescent="0.25"/>
    <row r="281513" ht="15" customHeight="1" x14ac:dyDescent="0.25"/>
    <row r="281521" ht="15" customHeight="1" x14ac:dyDescent="0.25"/>
    <row r="281529" ht="15" customHeight="1" x14ac:dyDescent="0.25"/>
    <row r="281537" ht="15" customHeight="1" x14ac:dyDescent="0.25"/>
    <row r="281545" ht="15" customHeight="1" x14ac:dyDescent="0.25"/>
    <row r="281553" ht="15" customHeight="1" x14ac:dyDescent="0.25"/>
    <row r="281561" ht="15" customHeight="1" x14ac:dyDescent="0.25"/>
    <row r="281569" ht="15" customHeight="1" x14ac:dyDescent="0.25"/>
    <row r="281577" ht="15" customHeight="1" x14ac:dyDescent="0.25"/>
    <row r="281585" ht="15" customHeight="1" x14ac:dyDescent="0.25"/>
    <row r="281593" ht="15" customHeight="1" x14ac:dyDescent="0.25"/>
    <row r="281601" ht="15" customHeight="1" x14ac:dyDescent="0.25"/>
    <row r="281609" ht="15" customHeight="1" x14ac:dyDescent="0.25"/>
    <row r="281617" ht="15" customHeight="1" x14ac:dyDescent="0.25"/>
    <row r="281625" ht="15" customHeight="1" x14ac:dyDescent="0.25"/>
    <row r="281633" ht="15" customHeight="1" x14ac:dyDescent="0.25"/>
    <row r="281641" ht="15" customHeight="1" x14ac:dyDescent="0.25"/>
    <row r="281649" ht="15" customHeight="1" x14ac:dyDescent="0.25"/>
    <row r="281657" ht="15" customHeight="1" x14ac:dyDescent="0.25"/>
    <row r="281665" ht="15" customHeight="1" x14ac:dyDescent="0.25"/>
    <row r="281673" ht="15" customHeight="1" x14ac:dyDescent="0.25"/>
    <row r="281681" ht="15" customHeight="1" x14ac:dyDescent="0.25"/>
    <row r="281689" ht="15" customHeight="1" x14ac:dyDescent="0.25"/>
    <row r="281697" ht="15" customHeight="1" x14ac:dyDescent="0.25"/>
    <row r="281705" ht="15" customHeight="1" x14ac:dyDescent="0.25"/>
    <row r="281713" ht="15" customHeight="1" x14ac:dyDescent="0.25"/>
    <row r="281721" ht="15" customHeight="1" x14ac:dyDescent="0.25"/>
    <row r="281729" ht="15" customHeight="1" x14ac:dyDescent="0.25"/>
    <row r="281737" ht="15" customHeight="1" x14ac:dyDescent="0.25"/>
    <row r="281745" ht="15" customHeight="1" x14ac:dyDescent="0.25"/>
    <row r="281753" ht="15" customHeight="1" x14ac:dyDescent="0.25"/>
    <row r="281761" ht="15" customHeight="1" x14ac:dyDescent="0.25"/>
    <row r="281769" ht="15" customHeight="1" x14ac:dyDescent="0.25"/>
    <row r="281777" ht="15" customHeight="1" x14ac:dyDescent="0.25"/>
    <row r="281785" ht="15" customHeight="1" x14ac:dyDescent="0.25"/>
    <row r="281793" ht="15" customHeight="1" x14ac:dyDescent="0.25"/>
    <row r="281801" ht="15" customHeight="1" x14ac:dyDescent="0.25"/>
    <row r="281809" ht="15" customHeight="1" x14ac:dyDescent="0.25"/>
    <row r="281817" ht="15" customHeight="1" x14ac:dyDescent="0.25"/>
    <row r="281825" ht="15" customHeight="1" x14ac:dyDescent="0.25"/>
    <row r="281833" ht="15" customHeight="1" x14ac:dyDescent="0.25"/>
    <row r="281841" ht="15" customHeight="1" x14ac:dyDescent="0.25"/>
    <row r="281849" ht="15" customHeight="1" x14ac:dyDescent="0.25"/>
    <row r="281857" ht="15" customHeight="1" x14ac:dyDescent="0.25"/>
    <row r="281865" ht="15" customHeight="1" x14ac:dyDescent="0.25"/>
    <row r="281873" ht="15" customHeight="1" x14ac:dyDescent="0.25"/>
    <row r="281881" ht="15" customHeight="1" x14ac:dyDescent="0.25"/>
    <row r="281889" ht="15" customHeight="1" x14ac:dyDescent="0.25"/>
    <row r="281897" ht="15" customHeight="1" x14ac:dyDescent="0.25"/>
    <row r="281905" ht="15" customHeight="1" x14ac:dyDescent="0.25"/>
    <row r="281913" ht="15" customHeight="1" x14ac:dyDescent="0.25"/>
    <row r="281921" ht="15" customHeight="1" x14ac:dyDescent="0.25"/>
    <row r="281929" ht="15" customHeight="1" x14ac:dyDescent="0.25"/>
    <row r="281937" ht="15" customHeight="1" x14ac:dyDescent="0.25"/>
    <row r="281945" ht="15" customHeight="1" x14ac:dyDescent="0.25"/>
    <row r="281953" ht="15" customHeight="1" x14ac:dyDescent="0.25"/>
    <row r="281961" ht="15" customHeight="1" x14ac:dyDescent="0.25"/>
    <row r="281969" ht="15" customHeight="1" x14ac:dyDescent="0.25"/>
    <row r="281977" ht="15" customHeight="1" x14ac:dyDescent="0.25"/>
    <row r="281985" ht="15" customHeight="1" x14ac:dyDescent="0.25"/>
    <row r="281993" ht="15" customHeight="1" x14ac:dyDescent="0.25"/>
    <row r="282001" ht="15" customHeight="1" x14ac:dyDescent="0.25"/>
    <row r="282009" ht="15" customHeight="1" x14ac:dyDescent="0.25"/>
    <row r="282017" ht="15" customHeight="1" x14ac:dyDescent="0.25"/>
    <row r="282025" ht="15" customHeight="1" x14ac:dyDescent="0.25"/>
    <row r="282033" ht="15" customHeight="1" x14ac:dyDescent="0.25"/>
    <row r="282041" ht="15" customHeight="1" x14ac:dyDescent="0.25"/>
    <row r="282049" ht="15" customHeight="1" x14ac:dyDescent="0.25"/>
    <row r="282057" ht="15" customHeight="1" x14ac:dyDescent="0.25"/>
    <row r="282065" ht="15" customHeight="1" x14ac:dyDescent="0.25"/>
    <row r="282073" ht="15" customHeight="1" x14ac:dyDescent="0.25"/>
    <row r="282081" ht="15" customHeight="1" x14ac:dyDescent="0.25"/>
    <row r="282089" ht="15" customHeight="1" x14ac:dyDescent="0.25"/>
    <row r="282097" ht="15" customHeight="1" x14ac:dyDescent="0.25"/>
    <row r="282105" ht="15" customHeight="1" x14ac:dyDescent="0.25"/>
    <row r="282113" ht="15" customHeight="1" x14ac:dyDescent="0.25"/>
    <row r="282121" ht="15" customHeight="1" x14ac:dyDescent="0.25"/>
    <row r="282129" ht="15" customHeight="1" x14ac:dyDescent="0.25"/>
    <row r="282137" ht="15" customHeight="1" x14ac:dyDescent="0.25"/>
    <row r="282145" ht="15" customHeight="1" x14ac:dyDescent="0.25"/>
    <row r="282153" ht="15" customHeight="1" x14ac:dyDescent="0.25"/>
    <row r="282161" ht="15" customHeight="1" x14ac:dyDescent="0.25"/>
    <row r="282169" ht="15" customHeight="1" x14ac:dyDescent="0.25"/>
    <row r="282177" ht="15" customHeight="1" x14ac:dyDescent="0.25"/>
    <row r="282185" ht="15" customHeight="1" x14ac:dyDescent="0.25"/>
    <row r="282193" ht="15" customHeight="1" x14ac:dyDescent="0.25"/>
    <row r="282201" ht="15" customHeight="1" x14ac:dyDescent="0.25"/>
    <row r="282209" ht="15" customHeight="1" x14ac:dyDescent="0.25"/>
    <row r="282217" ht="15" customHeight="1" x14ac:dyDescent="0.25"/>
    <row r="282225" ht="15" customHeight="1" x14ac:dyDescent="0.25"/>
    <row r="282233" ht="15" customHeight="1" x14ac:dyDescent="0.25"/>
    <row r="282241" ht="15" customHeight="1" x14ac:dyDescent="0.25"/>
    <row r="282249" ht="15" customHeight="1" x14ac:dyDescent="0.25"/>
    <row r="282257" ht="15" customHeight="1" x14ac:dyDescent="0.25"/>
    <row r="282265" ht="15" customHeight="1" x14ac:dyDescent="0.25"/>
    <row r="282273" ht="15" customHeight="1" x14ac:dyDescent="0.25"/>
    <row r="282281" ht="15" customHeight="1" x14ac:dyDescent="0.25"/>
    <row r="282289" ht="15" customHeight="1" x14ac:dyDescent="0.25"/>
    <row r="282297" ht="15" customHeight="1" x14ac:dyDescent="0.25"/>
    <row r="282305" ht="15" customHeight="1" x14ac:dyDescent="0.25"/>
    <row r="282313" ht="15" customHeight="1" x14ac:dyDescent="0.25"/>
    <row r="282321" ht="15" customHeight="1" x14ac:dyDescent="0.25"/>
    <row r="282329" ht="15" customHeight="1" x14ac:dyDescent="0.25"/>
    <row r="282337" ht="15" customHeight="1" x14ac:dyDescent="0.25"/>
    <row r="282345" ht="15" customHeight="1" x14ac:dyDescent="0.25"/>
    <row r="282353" ht="15" customHeight="1" x14ac:dyDescent="0.25"/>
    <row r="282361" ht="15" customHeight="1" x14ac:dyDescent="0.25"/>
    <row r="282369" ht="15" customHeight="1" x14ac:dyDescent="0.25"/>
    <row r="282377" ht="15" customHeight="1" x14ac:dyDescent="0.25"/>
    <row r="282385" ht="15" customHeight="1" x14ac:dyDescent="0.25"/>
    <row r="282393" ht="15" customHeight="1" x14ac:dyDescent="0.25"/>
    <row r="282401" ht="15" customHeight="1" x14ac:dyDescent="0.25"/>
    <row r="282409" ht="15" customHeight="1" x14ac:dyDescent="0.25"/>
    <row r="282417" ht="15" customHeight="1" x14ac:dyDescent="0.25"/>
    <row r="282425" ht="15" customHeight="1" x14ac:dyDescent="0.25"/>
    <row r="282433" ht="15" customHeight="1" x14ac:dyDescent="0.25"/>
    <row r="282441" ht="15" customHeight="1" x14ac:dyDescent="0.25"/>
    <row r="282449" ht="15" customHeight="1" x14ac:dyDescent="0.25"/>
    <row r="282457" ht="15" customHeight="1" x14ac:dyDescent="0.25"/>
    <row r="282465" ht="15" customHeight="1" x14ac:dyDescent="0.25"/>
    <row r="282473" ht="15" customHeight="1" x14ac:dyDescent="0.25"/>
    <row r="282481" ht="15" customHeight="1" x14ac:dyDescent="0.25"/>
    <row r="282489" ht="15" customHeight="1" x14ac:dyDescent="0.25"/>
    <row r="282497" ht="15" customHeight="1" x14ac:dyDescent="0.25"/>
    <row r="282505" ht="15" customHeight="1" x14ac:dyDescent="0.25"/>
    <row r="282513" ht="15" customHeight="1" x14ac:dyDescent="0.25"/>
    <row r="282521" ht="15" customHeight="1" x14ac:dyDescent="0.25"/>
    <row r="282529" ht="15" customHeight="1" x14ac:dyDescent="0.25"/>
    <row r="282537" ht="15" customHeight="1" x14ac:dyDescent="0.25"/>
    <row r="282545" ht="15" customHeight="1" x14ac:dyDescent="0.25"/>
    <row r="282553" ht="15" customHeight="1" x14ac:dyDescent="0.25"/>
    <row r="282561" ht="15" customHeight="1" x14ac:dyDescent="0.25"/>
    <row r="282569" ht="15" customHeight="1" x14ac:dyDescent="0.25"/>
    <row r="282577" ht="15" customHeight="1" x14ac:dyDescent="0.25"/>
    <row r="282585" ht="15" customHeight="1" x14ac:dyDescent="0.25"/>
    <row r="282593" ht="15" customHeight="1" x14ac:dyDescent="0.25"/>
    <row r="282601" ht="15" customHeight="1" x14ac:dyDescent="0.25"/>
    <row r="282609" ht="15" customHeight="1" x14ac:dyDescent="0.25"/>
    <row r="282617" ht="15" customHeight="1" x14ac:dyDescent="0.25"/>
    <row r="282625" ht="15" customHeight="1" x14ac:dyDescent="0.25"/>
    <row r="282633" ht="15" customHeight="1" x14ac:dyDescent="0.25"/>
    <row r="282641" ht="15" customHeight="1" x14ac:dyDescent="0.25"/>
    <row r="282649" ht="15" customHeight="1" x14ac:dyDescent="0.25"/>
    <row r="282657" ht="15" customHeight="1" x14ac:dyDescent="0.25"/>
    <row r="282665" ht="15" customHeight="1" x14ac:dyDescent="0.25"/>
    <row r="282673" ht="15" customHeight="1" x14ac:dyDescent="0.25"/>
    <row r="282681" ht="15" customHeight="1" x14ac:dyDescent="0.25"/>
    <row r="282689" ht="15" customHeight="1" x14ac:dyDescent="0.25"/>
    <row r="282697" ht="15" customHeight="1" x14ac:dyDescent="0.25"/>
    <row r="282705" ht="15" customHeight="1" x14ac:dyDescent="0.25"/>
    <row r="282713" ht="15" customHeight="1" x14ac:dyDescent="0.25"/>
    <row r="282721" ht="15" customHeight="1" x14ac:dyDescent="0.25"/>
    <row r="282729" ht="15" customHeight="1" x14ac:dyDescent="0.25"/>
    <row r="282737" ht="15" customHeight="1" x14ac:dyDescent="0.25"/>
    <row r="282745" ht="15" customHeight="1" x14ac:dyDescent="0.25"/>
    <row r="282753" ht="15" customHeight="1" x14ac:dyDescent="0.25"/>
    <row r="282761" ht="15" customHeight="1" x14ac:dyDescent="0.25"/>
    <row r="282769" ht="15" customHeight="1" x14ac:dyDescent="0.25"/>
    <row r="282777" ht="15" customHeight="1" x14ac:dyDescent="0.25"/>
    <row r="282785" ht="15" customHeight="1" x14ac:dyDescent="0.25"/>
    <row r="282793" ht="15" customHeight="1" x14ac:dyDescent="0.25"/>
    <row r="282801" ht="15" customHeight="1" x14ac:dyDescent="0.25"/>
    <row r="282809" ht="15" customHeight="1" x14ac:dyDescent="0.25"/>
    <row r="282817" ht="15" customHeight="1" x14ac:dyDescent="0.25"/>
    <row r="282825" ht="15" customHeight="1" x14ac:dyDescent="0.25"/>
    <row r="282833" ht="15" customHeight="1" x14ac:dyDescent="0.25"/>
    <row r="282841" ht="15" customHeight="1" x14ac:dyDescent="0.25"/>
    <row r="282849" ht="15" customHeight="1" x14ac:dyDescent="0.25"/>
    <row r="282857" ht="15" customHeight="1" x14ac:dyDescent="0.25"/>
    <row r="282865" ht="15" customHeight="1" x14ac:dyDescent="0.25"/>
    <row r="282873" ht="15" customHeight="1" x14ac:dyDescent="0.25"/>
    <row r="282881" ht="15" customHeight="1" x14ac:dyDescent="0.25"/>
    <row r="282889" ht="15" customHeight="1" x14ac:dyDescent="0.25"/>
    <row r="282897" ht="15" customHeight="1" x14ac:dyDescent="0.25"/>
    <row r="282905" ht="15" customHeight="1" x14ac:dyDescent="0.25"/>
    <row r="282913" ht="15" customHeight="1" x14ac:dyDescent="0.25"/>
    <row r="282921" ht="15" customHeight="1" x14ac:dyDescent="0.25"/>
    <row r="282929" ht="15" customHeight="1" x14ac:dyDescent="0.25"/>
    <row r="282937" ht="15" customHeight="1" x14ac:dyDescent="0.25"/>
    <row r="282945" ht="15" customHeight="1" x14ac:dyDescent="0.25"/>
    <row r="282953" ht="15" customHeight="1" x14ac:dyDescent="0.25"/>
    <row r="282961" ht="15" customHeight="1" x14ac:dyDescent="0.25"/>
    <row r="282969" ht="15" customHeight="1" x14ac:dyDescent="0.25"/>
    <row r="282977" ht="15" customHeight="1" x14ac:dyDescent="0.25"/>
    <row r="282985" ht="15" customHeight="1" x14ac:dyDescent="0.25"/>
    <row r="282993" ht="15" customHeight="1" x14ac:dyDescent="0.25"/>
    <row r="283001" ht="15" customHeight="1" x14ac:dyDescent="0.25"/>
    <row r="283009" ht="15" customHeight="1" x14ac:dyDescent="0.25"/>
    <row r="283017" ht="15" customHeight="1" x14ac:dyDescent="0.25"/>
    <row r="283025" ht="15" customHeight="1" x14ac:dyDescent="0.25"/>
    <row r="283033" ht="15" customHeight="1" x14ac:dyDescent="0.25"/>
    <row r="283041" ht="15" customHeight="1" x14ac:dyDescent="0.25"/>
    <row r="283049" ht="15" customHeight="1" x14ac:dyDescent="0.25"/>
    <row r="283057" ht="15" customHeight="1" x14ac:dyDescent="0.25"/>
    <row r="283065" ht="15" customHeight="1" x14ac:dyDescent="0.25"/>
    <row r="283073" ht="15" customHeight="1" x14ac:dyDescent="0.25"/>
    <row r="283081" ht="15" customHeight="1" x14ac:dyDescent="0.25"/>
    <row r="283089" ht="15" customHeight="1" x14ac:dyDescent="0.25"/>
    <row r="283097" ht="15" customHeight="1" x14ac:dyDescent="0.25"/>
    <row r="283105" ht="15" customHeight="1" x14ac:dyDescent="0.25"/>
    <row r="283113" ht="15" customHeight="1" x14ac:dyDescent="0.25"/>
    <row r="283121" ht="15" customHeight="1" x14ac:dyDescent="0.25"/>
    <row r="283129" ht="15" customHeight="1" x14ac:dyDescent="0.25"/>
    <row r="283137" ht="15" customHeight="1" x14ac:dyDescent="0.25"/>
    <row r="283145" ht="15" customHeight="1" x14ac:dyDescent="0.25"/>
    <row r="283153" ht="15" customHeight="1" x14ac:dyDescent="0.25"/>
    <row r="283161" ht="15" customHeight="1" x14ac:dyDescent="0.25"/>
    <row r="283169" ht="15" customHeight="1" x14ac:dyDescent="0.25"/>
    <row r="283177" ht="15" customHeight="1" x14ac:dyDescent="0.25"/>
    <row r="283185" ht="15" customHeight="1" x14ac:dyDescent="0.25"/>
    <row r="283193" ht="15" customHeight="1" x14ac:dyDescent="0.25"/>
    <row r="283201" ht="15" customHeight="1" x14ac:dyDescent="0.25"/>
    <row r="283209" ht="15" customHeight="1" x14ac:dyDescent="0.25"/>
    <row r="283217" ht="15" customHeight="1" x14ac:dyDescent="0.25"/>
    <row r="283225" ht="15" customHeight="1" x14ac:dyDescent="0.25"/>
    <row r="283233" ht="15" customHeight="1" x14ac:dyDescent="0.25"/>
    <row r="283241" ht="15" customHeight="1" x14ac:dyDescent="0.25"/>
    <row r="283249" ht="15" customHeight="1" x14ac:dyDescent="0.25"/>
    <row r="283257" ht="15" customHeight="1" x14ac:dyDescent="0.25"/>
    <row r="283265" ht="15" customHeight="1" x14ac:dyDescent="0.25"/>
    <row r="283273" ht="15" customHeight="1" x14ac:dyDescent="0.25"/>
    <row r="283281" ht="15" customHeight="1" x14ac:dyDescent="0.25"/>
    <row r="283289" ht="15" customHeight="1" x14ac:dyDescent="0.25"/>
    <row r="283297" ht="15" customHeight="1" x14ac:dyDescent="0.25"/>
    <row r="283305" ht="15" customHeight="1" x14ac:dyDescent="0.25"/>
    <row r="283313" ht="15" customHeight="1" x14ac:dyDescent="0.25"/>
    <row r="283321" ht="15" customHeight="1" x14ac:dyDescent="0.25"/>
    <row r="283329" ht="15" customHeight="1" x14ac:dyDescent="0.25"/>
    <row r="283337" ht="15" customHeight="1" x14ac:dyDescent="0.25"/>
    <row r="283345" ht="15" customHeight="1" x14ac:dyDescent="0.25"/>
    <row r="283353" ht="15" customHeight="1" x14ac:dyDescent="0.25"/>
    <row r="283361" ht="15" customHeight="1" x14ac:dyDescent="0.25"/>
    <row r="283369" ht="15" customHeight="1" x14ac:dyDescent="0.25"/>
    <row r="283377" ht="15" customHeight="1" x14ac:dyDescent="0.25"/>
    <row r="283385" ht="15" customHeight="1" x14ac:dyDescent="0.25"/>
    <row r="283393" ht="15" customHeight="1" x14ac:dyDescent="0.25"/>
    <row r="283401" ht="15" customHeight="1" x14ac:dyDescent="0.25"/>
    <row r="283409" ht="15" customHeight="1" x14ac:dyDescent="0.25"/>
    <row r="283417" ht="15" customHeight="1" x14ac:dyDescent="0.25"/>
    <row r="283425" ht="15" customHeight="1" x14ac:dyDescent="0.25"/>
    <row r="283433" ht="15" customHeight="1" x14ac:dyDescent="0.25"/>
    <row r="283441" ht="15" customHeight="1" x14ac:dyDescent="0.25"/>
    <row r="283449" ht="15" customHeight="1" x14ac:dyDescent="0.25"/>
    <row r="283457" ht="15" customHeight="1" x14ac:dyDescent="0.25"/>
    <row r="283465" ht="15" customHeight="1" x14ac:dyDescent="0.25"/>
    <row r="283473" ht="15" customHeight="1" x14ac:dyDescent="0.25"/>
    <row r="283481" ht="15" customHeight="1" x14ac:dyDescent="0.25"/>
    <row r="283489" ht="15" customHeight="1" x14ac:dyDescent="0.25"/>
    <row r="283497" ht="15" customHeight="1" x14ac:dyDescent="0.25"/>
    <row r="283505" ht="15" customHeight="1" x14ac:dyDescent="0.25"/>
    <row r="283513" ht="15" customHeight="1" x14ac:dyDescent="0.25"/>
    <row r="283521" ht="15" customHeight="1" x14ac:dyDescent="0.25"/>
    <row r="283529" ht="15" customHeight="1" x14ac:dyDescent="0.25"/>
    <row r="283537" ht="15" customHeight="1" x14ac:dyDescent="0.25"/>
    <row r="283545" ht="15" customHeight="1" x14ac:dyDescent="0.25"/>
    <row r="283553" ht="15" customHeight="1" x14ac:dyDescent="0.25"/>
    <row r="283561" ht="15" customHeight="1" x14ac:dyDescent="0.25"/>
    <row r="283569" ht="15" customHeight="1" x14ac:dyDescent="0.25"/>
    <row r="283577" ht="15" customHeight="1" x14ac:dyDescent="0.25"/>
    <row r="283585" ht="15" customHeight="1" x14ac:dyDescent="0.25"/>
    <row r="283593" ht="15" customHeight="1" x14ac:dyDescent="0.25"/>
    <row r="283601" ht="15" customHeight="1" x14ac:dyDescent="0.25"/>
    <row r="283609" ht="15" customHeight="1" x14ac:dyDescent="0.25"/>
    <row r="283617" ht="15" customHeight="1" x14ac:dyDescent="0.25"/>
    <row r="283625" ht="15" customHeight="1" x14ac:dyDescent="0.25"/>
    <row r="283633" ht="15" customHeight="1" x14ac:dyDescent="0.25"/>
    <row r="283641" ht="15" customHeight="1" x14ac:dyDescent="0.25"/>
    <row r="283649" ht="15" customHeight="1" x14ac:dyDescent="0.25"/>
    <row r="283657" ht="15" customHeight="1" x14ac:dyDescent="0.25"/>
    <row r="283665" ht="15" customHeight="1" x14ac:dyDescent="0.25"/>
    <row r="283673" ht="15" customHeight="1" x14ac:dyDescent="0.25"/>
    <row r="283681" ht="15" customHeight="1" x14ac:dyDescent="0.25"/>
    <row r="283689" ht="15" customHeight="1" x14ac:dyDescent="0.25"/>
    <row r="283697" ht="15" customHeight="1" x14ac:dyDescent="0.25"/>
    <row r="283705" ht="15" customHeight="1" x14ac:dyDescent="0.25"/>
    <row r="283713" ht="15" customHeight="1" x14ac:dyDescent="0.25"/>
    <row r="283721" ht="15" customHeight="1" x14ac:dyDescent="0.25"/>
    <row r="283729" ht="15" customHeight="1" x14ac:dyDescent="0.25"/>
    <row r="283737" ht="15" customHeight="1" x14ac:dyDescent="0.25"/>
    <row r="283745" ht="15" customHeight="1" x14ac:dyDescent="0.25"/>
    <row r="283753" ht="15" customHeight="1" x14ac:dyDescent="0.25"/>
    <row r="283761" ht="15" customHeight="1" x14ac:dyDescent="0.25"/>
    <row r="283769" ht="15" customHeight="1" x14ac:dyDescent="0.25"/>
    <row r="283777" ht="15" customHeight="1" x14ac:dyDescent="0.25"/>
    <row r="283785" ht="15" customHeight="1" x14ac:dyDescent="0.25"/>
    <row r="283793" ht="15" customHeight="1" x14ac:dyDescent="0.25"/>
    <row r="283801" ht="15" customHeight="1" x14ac:dyDescent="0.25"/>
    <row r="283809" ht="15" customHeight="1" x14ac:dyDescent="0.25"/>
    <row r="283817" ht="15" customHeight="1" x14ac:dyDescent="0.25"/>
    <row r="283825" ht="15" customHeight="1" x14ac:dyDescent="0.25"/>
    <row r="283833" ht="15" customHeight="1" x14ac:dyDescent="0.25"/>
    <row r="283841" ht="15" customHeight="1" x14ac:dyDescent="0.25"/>
    <row r="283849" ht="15" customHeight="1" x14ac:dyDescent="0.25"/>
    <row r="283857" ht="15" customHeight="1" x14ac:dyDescent="0.25"/>
    <row r="283865" ht="15" customHeight="1" x14ac:dyDescent="0.25"/>
    <row r="283873" ht="15" customHeight="1" x14ac:dyDescent="0.25"/>
    <row r="283881" ht="15" customHeight="1" x14ac:dyDescent="0.25"/>
    <row r="283889" ht="15" customHeight="1" x14ac:dyDescent="0.25"/>
    <row r="283897" ht="15" customHeight="1" x14ac:dyDescent="0.25"/>
    <row r="283905" ht="15" customHeight="1" x14ac:dyDescent="0.25"/>
    <row r="283913" ht="15" customHeight="1" x14ac:dyDescent="0.25"/>
    <row r="283921" ht="15" customHeight="1" x14ac:dyDescent="0.25"/>
    <row r="283929" ht="15" customHeight="1" x14ac:dyDescent="0.25"/>
    <row r="283937" ht="15" customHeight="1" x14ac:dyDescent="0.25"/>
    <row r="283945" ht="15" customHeight="1" x14ac:dyDescent="0.25"/>
    <row r="283953" ht="15" customHeight="1" x14ac:dyDescent="0.25"/>
    <row r="283961" ht="15" customHeight="1" x14ac:dyDescent="0.25"/>
    <row r="283969" ht="15" customHeight="1" x14ac:dyDescent="0.25"/>
    <row r="283977" ht="15" customHeight="1" x14ac:dyDescent="0.25"/>
    <row r="283985" ht="15" customHeight="1" x14ac:dyDescent="0.25"/>
    <row r="283993" ht="15" customHeight="1" x14ac:dyDescent="0.25"/>
    <row r="284001" ht="15" customHeight="1" x14ac:dyDescent="0.25"/>
    <row r="284009" ht="15" customHeight="1" x14ac:dyDescent="0.25"/>
    <row r="284017" ht="15" customHeight="1" x14ac:dyDescent="0.25"/>
    <row r="284025" ht="15" customHeight="1" x14ac:dyDescent="0.25"/>
    <row r="284033" ht="15" customHeight="1" x14ac:dyDescent="0.25"/>
    <row r="284041" ht="15" customHeight="1" x14ac:dyDescent="0.25"/>
    <row r="284049" ht="15" customHeight="1" x14ac:dyDescent="0.25"/>
    <row r="284057" ht="15" customHeight="1" x14ac:dyDescent="0.25"/>
    <row r="284065" ht="15" customHeight="1" x14ac:dyDescent="0.25"/>
    <row r="284073" ht="15" customHeight="1" x14ac:dyDescent="0.25"/>
    <row r="284081" ht="15" customHeight="1" x14ac:dyDescent="0.25"/>
    <row r="284089" ht="15" customHeight="1" x14ac:dyDescent="0.25"/>
    <row r="284097" ht="15" customHeight="1" x14ac:dyDescent="0.25"/>
    <row r="284105" ht="15" customHeight="1" x14ac:dyDescent="0.25"/>
    <row r="284113" ht="15" customHeight="1" x14ac:dyDescent="0.25"/>
    <row r="284121" ht="15" customHeight="1" x14ac:dyDescent="0.25"/>
    <row r="284129" ht="15" customHeight="1" x14ac:dyDescent="0.25"/>
    <row r="284137" ht="15" customHeight="1" x14ac:dyDescent="0.25"/>
    <row r="284145" ht="15" customHeight="1" x14ac:dyDescent="0.25"/>
    <row r="284153" ht="15" customHeight="1" x14ac:dyDescent="0.25"/>
    <row r="284161" ht="15" customHeight="1" x14ac:dyDescent="0.25"/>
    <row r="284169" ht="15" customHeight="1" x14ac:dyDescent="0.25"/>
    <row r="284177" ht="15" customHeight="1" x14ac:dyDescent="0.25"/>
    <row r="284185" ht="15" customHeight="1" x14ac:dyDescent="0.25"/>
    <row r="284193" ht="15" customHeight="1" x14ac:dyDescent="0.25"/>
    <row r="284201" ht="15" customHeight="1" x14ac:dyDescent="0.25"/>
    <row r="284209" ht="15" customHeight="1" x14ac:dyDescent="0.25"/>
    <row r="284217" ht="15" customHeight="1" x14ac:dyDescent="0.25"/>
    <row r="284225" ht="15" customHeight="1" x14ac:dyDescent="0.25"/>
    <row r="284233" ht="15" customHeight="1" x14ac:dyDescent="0.25"/>
    <row r="284241" ht="15" customHeight="1" x14ac:dyDescent="0.25"/>
    <row r="284249" ht="15" customHeight="1" x14ac:dyDescent="0.25"/>
    <row r="284257" ht="15" customHeight="1" x14ac:dyDescent="0.25"/>
    <row r="284265" ht="15" customHeight="1" x14ac:dyDescent="0.25"/>
    <row r="284273" ht="15" customHeight="1" x14ac:dyDescent="0.25"/>
    <row r="284281" ht="15" customHeight="1" x14ac:dyDescent="0.25"/>
    <row r="284289" ht="15" customHeight="1" x14ac:dyDescent="0.25"/>
    <row r="284297" ht="15" customHeight="1" x14ac:dyDescent="0.25"/>
    <row r="284305" ht="15" customHeight="1" x14ac:dyDescent="0.25"/>
    <row r="284313" ht="15" customHeight="1" x14ac:dyDescent="0.25"/>
    <row r="284321" ht="15" customHeight="1" x14ac:dyDescent="0.25"/>
    <row r="284329" ht="15" customHeight="1" x14ac:dyDescent="0.25"/>
    <row r="284337" ht="15" customHeight="1" x14ac:dyDescent="0.25"/>
    <row r="284345" ht="15" customHeight="1" x14ac:dyDescent="0.25"/>
    <row r="284353" ht="15" customHeight="1" x14ac:dyDescent="0.25"/>
    <row r="284361" ht="15" customHeight="1" x14ac:dyDescent="0.25"/>
    <row r="284369" ht="15" customHeight="1" x14ac:dyDescent="0.25"/>
    <row r="284377" ht="15" customHeight="1" x14ac:dyDescent="0.25"/>
    <row r="284385" ht="15" customHeight="1" x14ac:dyDescent="0.25"/>
    <row r="284393" ht="15" customHeight="1" x14ac:dyDescent="0.25"/>
    <row r="284401" ht="15" customHeight="1" x14ac:dyDescent="0.25"/>
    <row r="284409" ht="15" customHeight="1" x14ac:dyDescent="0.25"/>
    <row r="284417" ht="15" customHeight="1" x14ac:dyDescent="0.25"/>
    <row r="284425" ht="15" customHeight="1" x14ac:dyDescent="0.25"/>
    <row r="284433" ht="15" customHeight="1" x14ac:dyDescent="0.25"/>
    <row r="284441" ht="15" customHeight="1" x14ac:dyDescent="0.25"/>
    <row r="284449" ht="15" customHeight="1" x14ac:dyDescent="0.25"/>
    <row r="284457" ht="15" customHeight="1" x14ac:dyDescent="0.25"/>
    <row r="284465" ht="15" customHeight="1" x14ac:dyDescent="0.25"/>
    <row r="284473" ht="15" customHeight="1" x14ac:dyDescent="0.25"/>
    <row r="284481" ht="15" customHeight="1" x14ac:dyDescent="0.25"/>
    <row r="284489" ht="15" customHeight="1" x14ac:dyDescent="0.25"/>
    <row r="284497" ht="15" customHeight="1" x14ac:dyDescent="0.25"/>
    <row r="284505" ht="15" customHeight="1" x14ac:dyDescent="0.25"/>
    <row r="284513" ht="15" customHeight="1" x14ac:dyDescent="0.25"/>
    <row r="284521" ht="15" customHeight="1" x14ac:dyDescent="0.25"/>
    <row r="284529" ht="15" customHeight="1" x14ac:dyDescent="0.25"/>
    <row r="284537" ht="15" customHeight="1" x14ac:dyDescent="0.25"/>
    <row r="284545" ht="15" customHeight="1" x14ac:dyDescent="0.25"/>
    <row r="284553" ht="15" customHeight="1" x14ac:dyDescent="0.25"/>
    <row r="284561" ht="15" customHeight="1" x14ac:dyDescent="0.25"/>
    <row r="284569" ht="15" customHeight="1" x14ac:dyDescent="0.25"/>
    <row r="284577" ht="15" customHeight="1" x14ac:dyDescent="0.25"/>
    <row r="284585" ht="15" customHeight="1" x14ac:dyDescent="0.25"/>
    <row r="284593" ht="15" customHeight="1" x14ac:dyDescent="0.25"/>
    <row r="284601" ht="15" customHeight="1" x14ac:dyDescent="0.25"/>
    <row r="284609" ht="15" customHeight="1" x14ac:dyDescent="0.25"/>
    <row r="284617" ht="15" customHeight="1" x14ac:dyDescent="0.25"/>
    <row r="284625" ht="15" customHeight="1" x14ac:dyDescent="0.25"/>
    <row r="284633" ht="15" customHeight="1" x14ac:dyDescent="0.25"/>
    <row r="284641" ht="15" customHeight="1" x14ac:dyDescent="0.25"/>
    <row r="284649" ht="15" customHeight="1" x14ac:dyDescent="0.25"/>
    <row r="284657" ht="15" customHeight="1" x14ac:dyDescent="0.25"/>
    <row r="284665" ht="15" customHeight="1" x14ac:dyDescent="0.25"/>
    <row r="284673" ht="15" customHeight="1" x14ac:dyDescent="0.25"/>
    <row r="284681" ht="15" customHeight="1" x14ac:dyDescent="0.25"/>
    <row r="284689" ht="15" customHeight="1" x14ac:dyDescent="0.25"/>
    <row r="284697" ht="15" customHeight="1" x14ac:dyDescent="0.25"/>
    <row r="284705" ht="15" customHeight="1" x14ac:dyDescent="0.25"/>
    <row r="284713" ht="15" customHeight="1" x14ac:dyDescent="0.25"/>
    <row r="284721" ht="15" customHeight="1" x14ac:dyDescent="0.25"/>
    <row r="284729" ht="15" customHeight="1" x14ac:dyDescent="0.25"/>
    <row r="284737" ht="15" customHeight="1" x14ac:dyDescent="0.25"/>
    <row r="284745" ht="15" customHeight="1" x14ac:dyDescent="0.25"/>
    <row r="284753" ht="15" customHeight="1" x14ac:dyDescent="0.25"/>
    <row r="284761" ht="15" customHeight="1" x14ac:dyDescent="0.25"/>
    <row r="284769" ht="15" customHeight="1" x14ac:dyDescent="0.25"/>
    <row r="284777" ht="15" customHeight="1" x14ac:dyDescent="0.25"/>
    <row r="284785" ht="15" customHeight="1" x14ac:dyDescent="0.25"/>
    <row r="284793" ht="15" customHeight="1" x14ac:dyDescent="0.25"/>
    <row r="284801" ht="15" customHeight="1" x14ac:dyDescent="0.25"/>
    <row r="284809" ht="15" customHeight="1" x14ac:dyDescent="0.25"/>
    <row r="284817" ht="15" customHeight="1" x14ac:dyDescent="0.25"/>
    <row r="284825" ht="15" customHeight="1" x14ac:dyDescent="0.25"/>
    <row r="284833" ht="15" customHeight="1" x14ac:dyDescent="0.25"/>
    <row r="284841" ht="15" customHeight="1" x14ac:dyDescent="0.25"/>
    <row r="284849" ht="15" customHeight="1" x14ac:dyDescent="0.25"/>
    <row r="284857" ht="15" customHeight="1" x14ac:dyDescent="0.25"/>
    <row r="284865" ht="15" customHeight="1" x14ac:dyDescent="0.25"/>
    <row r="284873" ht="15" customHeight="1" x14ac:dyDescent="0.25"/>
    <row r="284881" ht="15" customHeight="1" x14ac:dyDescent="0.25"/>
    <row r="284889" ht="15" customHeight="1" x14ac:dyDescent="0.25"/>
    <row r="284897" ht="15" customHeight="1" x14ac:dyDescent="0.25"/>
    <row r="284905" ht="15" customHeight="1" x14ac:dyDescent="0.25"/>
    <row r="284913" ht="15" customHeight="1" x14ac:dyDescent="0.25"/>
    <row r="284921" ht="15" customHeight="1" x14ac:dyDescent="0.25"/>
    <row r="284929" ht="15" customHeight="1" x14ac:dyDescent="0.25"/>
    <row r="284937" ht="15" customHeight="1" x14ac:dyDescent="0.25"/>
    <row r="284945" ht="15" customHeight="1" x14ac:dyDescent="0.25"/>
    <row r="284953" ht="15" customHeight="1" x14ac:dyDescent="0.25"/>
    <row r="284961" ht="15" customHeight="1" x14ac:dyDescent="0.25"/>
    <row r="284969" ht="15" customHeight="1" x14ac:dyDescent="0.25"/>
    <row r="284977" ht="15" customHeight="1" x14ac:dyDescent="0.25"/>
    <row r="284985" ht="15" customHeight="1" x14ac:dyDescent="0.25"/>
    <row r="284993" ht="15" customHeight="1" x14ac:dyDescent="0.25"/>
    <row r="285001" ht="15" customHeight="1" x14ac:dyDescent="0.25"/>
    <row r="285009" ht="15" customHeight="1" x14ac:dyDescent="0.25"/>
    <row r="285017" ht="15" customHeight="1" x14ac:dyDescent="0.25"/>
    <row r="285025" ht="15" customHeight="1" x14ac:dyDescent="0.25"/>
    <row r="285033" ht="15" customHeight="1" x14ac:dyDescent="0.25"/>
    <row r="285041" ht="15" customHeight="1" x14ac:dyDescent="0.25"/>
    <row r="285049" ht="15" customHeight="1" x14ac:dyDescent="0.25"/>
    <row r="285057" ht="15" customHeight="1" x14ac:dyDescent="0.25"/>
    <row r="285065" ht="15" customHeight="1" x14ac:dyDescent="0.25"/>
    <row r="285073" ht="15" customHeight="1" x14ac:dyDescent="0.25"/>
    <row r="285081" ht="15" customHeight="1" x14ac:dyDescent="0.25"/>
    <row r="285089" ht="15" customHeight="1" x14ac:dyDescent="0.25"/>
    <row r="285097" ht="15" customHeight="1" x14ac:dyDescent="0.25"/>
    <row r="285105" ht="15" customHeight="1" x14ac:dyDescent="0.25"/>
    <row r="285113" ht="15" customHeight="1" x14ac:dyDescent="0.25"/>
    <row r="285121" ht="15" customHeight="1" x14ac:dyDescent="0.25"/>
    <row r="285129" ht="15" customHeight="1" x14ac:dyDescent="0.25"/>
    <row r="285137" ht="15" customHeight="1" x14ac:dyDescent="0.25"/>
    <row r="285145" ht="15" customHeight="1" x14ac:dyDescent="0.25"/>
    <row r="285153" ht="15" customHeight="1" x14ac:dyDescent="0.25"/>
    <row r="285161" ht="15" customHeight="1" x14ac:dyDescent="0.25"/>
    <row r="285169" ht="15" customHeight="1" x14ac:dyDescent="0.25"/>
    <row r="285177" ht="15" customHeight="1" x14ac:dyDescent="0.25"/>
    <row r="285185" ht="15" customHeight="1" x14ac:dyDescent="0.25"/>
    <row r="285193" ht="15" customHeight="1" x14ac:dyDescent="0.25"/>
    <row r="285201" ht="15" customHeight="1" x14ac:dyDescent="0.25"/>
    <row r="285209" ht="15" customHeight="1" x14ac:dyDescent="0.25"/>
    <row r="285217" ht="15" customHeight="1" x14ac:dyDescent="0.25"/>
    <row r="285225" ht="15" customHeight="1" x14ac:dyDescent="0.25"/>
    <row r="285233" ht="15" customHeight="1" x14ac:dyDescent="0.25"/>
    <row r="285241" ht="15" customHeight="1" x14ac:dyDescent="0.25"/>
    <row r="285249" ht="15" customHeight="1" x14ac:dyDescent="0.25"/>
    <row r="285257" ht="15" customHeight="1" x14ac:dyDescent="0.25"/>
    <row r="285265" ht="15" customHeight="1" x14ac:dyDescent="0.25"/>
    <row r="285273" ht="15" customHeight="1" x14ac:dyDescent="0.25"/>
    <row r="285281" ht="15" customHeight="1" x14ac:dyDescent="0.25"/>
    <row r="285289" ht="15" customHeight="1" x14ac:dyDescent="0.25"/>
    <row r="285297" ht="15" customHeight="1" x14ac:dyDescent="0.25"/>
    <row r="285305" ht="15" customHeight="1" x14ac:dyDescent="0.25"/>
    <row r="285313" ht="15" customHeight="1" x14ac:dyDescent="0.25"/>
    <row r="285321" ht="15" customHeight="1" x14ac:dyDescent="0.25"/>
    <row r="285329" ht="15" customHeight="1" x14ac:dyDescent="0.25"/>
    <row r="285337" ht="15" customHeight="1" x14ac:dyDescent="0.25"/>
    <row r="285345" ht="15" customHeight="1" x14ac:dyDescent="0.25"/>
    <row r="285353" ht="15" customHeight="1" x14ac:dyDescent="0.25"/>
    <row r="285361" ht="15" customHeight="1" x14ac:dyDescent="0.25"/>
    <row r="285369" ht="15" customHeight="1" x14ac:dyDescent="0.25"/>
    <row r="285377" ht="15" customHeight="1" x14ac:dyDescent="0.25"/>
    <row r="285385" ht="15" customHeight="1" x14ac:dyDescent="0.25"/>
    <row r="285393" ht="15" customHeight="1" x14ac:dyDescent="0.25"/>
    <row r="285401" ht="15" customHeight="1" x14ac:dyDescent="0.25"/>
    <row r="285409" ht="15" customHeight="1" x14ac:dyDescent="0.25"/>
    <row r="285417" ht="15" customHeight="1" x14ac:dyDescent="0.25"/>
    <row r="285425" ht="15" customHeight="1" x14ac:dyDescent="0.25"/>
    <row r="285433" ht="15" customHeight="1" x14ac:dyDescent="0.25"/>
    <row r="285441" ht="15" customHeight="1" x14ac:dyDescent="0.25"/>
    <row r="285449" ht="15" customHeight="1" x14ac:dyDescent="0.25"/>
    <row r="285457" ht="15" customHeight="1" x14ac:dyDescent="0.25"/>
    <row r="285465" ht="15" customHeight="1" x14ac:dyDescent="0.25"/>
    <row r="285473" ht="15" customHeight="1" x14ac:dyDescent="0.25"/>
    <row r="285481" ht="15" customHeight="1" x14ac:dyDescent="0.25"/>
    <row r="285489" ht="15" customHeight="1" x14ac:dyDescent="0.25"/>
    <row r="285497" ht="15" customHeight="1" x14ac:dyDescent="0.25"/>
    <row r="285505" ht="15" customHeight="1" x14ac:dyDescent="0.25"/>
    <row r="285513" ht="15" customHeight="1" x14ac:dyDescent="0.25"/>
    <row r="285521" ht="15" customHeight="1" x14ac:dyDescent="0.25"/>
    <row r="285529" ht="15" customHeight="1" x14ac:dyDescent="0.25"/>
    <row r="285537" ht="15" customHeight="1" x14ac:dyDescent="0.25"/>
    <row r="285545" ht="15" customHeight="1" x14ac:dyDescent="0.25"/>
    <row r="285553" ht="15" customHeight="1" x14ac:dyDescent="0.25"/>
    <row r="285561" ht="15" customHeight="1" x14ac:dyDescent="0.25"/>
    <row r="285569" ht="15" customHeight="1" x14ac:dyDescent="0.25"/>
    <row r="285577" ht="15" customHeight="1" x14ac:dyDescent="0.25"/>
    <row r="285585" ht="15" customHeight="1" x14ac:dyDescent="0.25"/>
    <row r="285593" ht="15" customHeight="1" x14ac:dyDescent="0.25"/>
    <row r="285601" ht="15" customHeight="1" x14ac:dyDescent="0.25"/>
    <row r="285609" ht="15" customHeight="1" x14ac:dyDescent="0.25"/>
    <row r="285617" ht="15" customHeight="1" x14ac:dyDescent="0.25"/>
    <row r="285625" ht="15" customHeight="1" x14ac:dyDescent="0.25"/>
    <row r="285633" ht="15" customHeight="1" x14ac:dyDescent="0.25"/>
    <row r="285641" ht="15" customHeight="1" x14ac:dyDescent="0.25"/>
    <row r="285649" ht="15" customHeight="1" x14ac:dyDescent="0.25"/>
    <row r="285657" ht="15" customHeight="1" x14ac:dyDescent="0.25"/>
    <row r="285665" ht="15" customHeight="1" x14ac:dyDescent="0.25"/>
    <row r="285673" ht="15" customHeight="1" x14ac:dyDescent="0.25"/>
    <row r="285681" ht="15" customHeight="1" x14ac:dyDescent="0.25"/>
    <row r="285689" ht="15" customHeight="1" x14ac:dyDescent="0.25"/>
    <row r="285697" ht="15" customHeight="1" x14ac:dyDescent="0.25"/>
    <row r="285705" ht="15" customHeight="1" x14ac:dyDescent="0.25"/>
    <row r="285713" ht="15" customHeight="1" x14ac:dyDescent="0.25"/>
    <row r="285721" ht="15" customHeight="1" x14ac:dyDescent="0.25"/>
    <row r="285729" ht="15" customHeight="1" x14ac:dyDescent="0.25"/>
    <row r="285737" ht="15" customHeight="1" x14ac:dyDescent="0.25"/>
    <row r="285745" ht="15" customHeight="1" x14ac:dyDescent="0.25"/>
    <row r="285753" ht="15" customHeight="1" x14ac:dyDescent="0.25"/>
    <row r="285761" ht="15" customHeight="1" x14ac:dyDescent="0.25"/>
    <row r="285769" ht="15" customHeight="1" x14ac:dyDescent="0.25"/>
    <row r="285777" ht="15" customHeight="1" x14ac:dyDescent="0.25"/>
    <row r="285785" ht="15" customHeight="1" x14ac:dyDescent="0.25"/>
    <row r="285793" ht="15" customHeight="1" x14ac:dyDescent="0.25"/>
    <row r="285801" ht="15" customHeight="1" x14ac:dyDescent="0.25"/>
    <row r="285809" ht="15" customHeight="1" x14ac:dyDescent="0.25"/>
    <row r="285817" ht="15" customHeight="1" x14ac:dyDescent="0.25"/>
    <row r="285825" ht="15" customHeight="1" x14ac:dyDescent="0.25"/>
    <row r="285833" ht="15" customHeight="1" x14ac:dyDescent="0.25"/>
    <row r="285841" ht="15" customHeight="1" x14ac:dyDescent="0.25"/>
    <row r="285849" ht="15" customHeight="1" x14ac:dyDescent="0.25"/>
    <row r="285857" ht="15" customHeight="1" x14ac:dyDescent="0.25"/>
    <row r="285865" ht="15" customHeight="1" x14ac:dyDescent="0.25"/>
    <row r="285873" ht="15" customHeight="1" x14ac:dyDescent="0.25"/>
    <row r="285881" ht="15" customHeight="1" x14ac:dyDescent="0.25"/>
    <row r="285889" ht="15" customHeight="1" x14ac:dyDescent="0.25"/>
    <row r="285897" ht="15" customHeight="1" x14ac:dyDescent="0.25"/>
    <row r="285905" ht="15" customHeight="1" x14ac:dyDescent="0.25"/>
    <row r="285913" ht="15" customHeight="1" x14ac:dyDescent="0.25"/>
    <row r="285921" ht="15" customHeight="1" x14ac:dyDescent="0.25"/>
    <row r="285929" ht="15" customHeight="1" x14ac:dyDescent="0.25"/>
    <row r="285937" ht="15" customHeight="1" x14ac:dyDescent="0.25"/>
    <row r="285945" ht="15" customHeight="1" x14ac:dyDescent="0.25"/>
    <row r="285953" ht="15" customHeight="1" x14ac:dyDescent="0.25"/>
    <row r="285961" ht="15" customHeight="1" x14ac:dyDescent="0.25"/>
    <row r="285969" ht="15" customHeight="1" x14ac:dyDescent="0.25"/>
    <row r="285977" ht="15" customHeight="1" x14ac:dyDescent="0.25"/>
    <row r="285985" ht="15" customHeight="1" x14ac:dyDescent="0.25"/>
    <row r="285993" ht="15" customHeight="1" x14ac:dyDescent="0.25"/>
    <row r="286001" ht="15" customHeight="1" x14ac:dyDescent="0.25"/>
    <row r="286009" ht="15" customHeight="1" x14ac:dyDescent="0.25"/>
    <row r="286017" ht="15" customHeight="1" x14ac:dyDescent="0.25"/>
    <row r="286025" ht="15" customHeight="1" x14ac:dyDescent="0.25"/>
    <row r="286033" ht="15" customHeight="1" x14ac:dyDescent="0.25"/>
    <row r="286041" ht="15" customHeight="1" x14ac:dyDescent="0.25"/>
    <row r="286049" ht="15" customHeight="1" x14ac:dyDescent="0.25"/>
    <row r="286057" ht="15" customHeight="1" x14ac:dyDescent="0.25"/>
    <row r="286065" ht="15" customHeight="1" x14ac:dyDescent="0.25"/>
    <row r="286073" ht="15" customHeight="1" x14ac:dyDescent="0.25"/>
    <row r="286081" ht="15" customHeight="1" x14ac:dyDescent="0.25"/>
    <row r="286089" ht="15" customHeight="1" x14ac:dyDescent="0.25"/>
    <row r="286097" ht="15" customHeight="1" x14ac:dyDescent="0.25"/>
    <row r="286105" ht="15" customHeight="1" x14ac:dyDescent="0.25"/>
    <row r="286113" ht="15" customHeight="1" x14ac:dyDescent="0.25"/>
    <row r="286121" ht="15" customHeight="1" x14ac:dyDescent="0.25"/>
    <row r="286129" ht="15" customHeight="1" x14ac:dyDescent="0.25"/>
    <row r="286137" ht="15" customHeight="1" x14ac:dyDescent="0.25"/>
    <row r="286145" ht="15" customHeight="1" x14ac:dyDescent="0.25"/>
    <row r="286153" ht="15" customHeight="1" x14ac:dyDescent="0.25"/>
    <row r="286161" ht="15" customHeight="1" x14ac:dyDescent="0.25"/>
    <row r="286169" ht="15" customHeight="1" x14ac:dyDescent="0.25"/>
    <row r="286177" ht="15" customHeight="1" x14ac:dyDescent="0.25"/>
    <row r="286185" ht="15" customHeight="1" x14ac:dyDescent="0.25"/>
    <row r="286193" ht="15" customHeight="1" x14ac:dyDescent="0.25"/>
    <row r="286201" ht="15" customHeight="1" x14ac:dyDescent="0.25"/>
    <row r="286209" ht="15" customHeight="1" x14ac:dyDescent="0.25"/>
    <row r="286217" ht="15" customHeight="1" x14ac:dyDescent="0.25"/>
    <row r="286225" ht="15" customHeight="1" x14ac:dyDescent="0.25"/>
    <row r="286233" ht="15" customHeight="1" x14ac:dyDescent="0.25"/>
    <row r="286241" ht="15" customHeight="1" x14ac:dyDescent="0.25"/>
    <row r="286249" ht="15" customHeight="1" x14ac:dyDescent="0.25"/>
    <row r="286257" ht="15" customHeight="1" x14ac:dyDescent="0.25"/>
    <row r="286265" ht="15" customHeight="1" x14ac:dyDescent="0.25"/>
    <row r="286273" ht="15" customHeight="1" x14ac:dyDescent="0.25"/>
    <row r="286281" ht="15" customHeight="1" x14ac:dyDescent="0.25"/>
    <row r="286289" ht="15" customHeight="1" x14ac:dyDescent="0.25"/>
    <row r="286297" ht="15" customHeight="1" x14ac:dyDescent="0.25"/>
    <row r="286305" ht="15" customHeight="1" x14ac:dyDescent="0.25"/>
    <row r="286313" ht="15" customHeight="1" x14ac:dyDescent="0.25"/>
    <row r="286321" ht="15" customHeight="1" x14ac:dyDescent="0.25"/>
    <row r="286329" ht="15" customHeight="1" x14ac:dyDescent="0.25"/>
    <row r="286337" ht="15" customHeight="1" x14ac:dyDescent="0.25"/>
    <row r="286345" ht="15" customHeight="1" x14ac:dyDescent="0.25"/>
    <row r="286353" ht="15" customHeight="1" x14ac:dyDescent="0.25"/>
    <row r="286361" ht="15" customHeight="1" x14ac:dyDescent="0.25"/>
    <row r="286369" ht="15" customHeight="1" x14ac:dyDescent="0.25"/>
    <row r="286377" ht="15" customHeight="1" x14ac:dyDescent="0.25"/>
    <row r="286385" ht="15" customHeight="1" x14ac:dyDescent="0.25"/>
    <row r="286393" ht="15" customHeight="1" x14ac:dyDescent="0.25"/>
    <row r="286401" ht="15" customHeight="1" x14ac:dyDescent="0.25"/>
    <row r="286409" ht="15" customHeight="1" x14ac:dyDescent="0.25"/>
    <row r="286417" ht="15" customHeight="1" x14ac:dyDescent="0.25"/>
    <row r="286425" ht="15" customHeight="1" x14ac:dyDescent="0.25"/>
    <row r="286433" ht="15" customHeight="1" x14ac:dyDescent="0.25"/>
    <row r="286441" ht="15" customHeight="1" x14ac:dyDescent="0.25"/>
    <row r="286449" ht="15" customHeight="1" x14ac:dyDescent="0.25"/>
    <row r="286457" ht="15" customHeight="1" x14ac:dyDescent="0.25"/>
    <row r="286465" ht="15" customHeight="1" x14ac:dyDescent="0.25"/>
    <row r="286473" ht="15" customHeight="1" x14ac:dyDescent="0.25"/>
    <row r="286481" ht="15" customHeight="1" x14ac:dyDescent="0.25"/>
    <row r="286489" ht="15" customHeight="1" x14ac:dyDescent="0.25"/>
    <row r="286497" ht="15" customHeight="1" x14ac:dyDescent="0.25"/>
    <row r="286505" ht="15" customHeight="1" x14ac:dyDescent="0.25"/>
    <row r="286513" ht="15" customHeight="1" x14ac:dyDescent="0.25"/>
    <row r="286521" ht="15" customHeight="1" x14ac:dyDescent="0.25"/>
    <row r="286529" ht="15" customHeight="1" x14ac:dyDescent="0.25"/>
    <row r="286537" ht="15" customHeight="1" x14ac:dyDescent="0.25"/>
    <row r="286545" ht="15" customHeight="1" x14ac:dyDescent="0.25"/>
    <row r="286553" ht="15" customHeight="1" x14ac:dyDescent="0.25"/>
    <row r="286561" ht="15" customHeight="1" x14ac:dyDescent="0.25"/>
    <row r="286569" ht="15" customHeight="1" x14ac:dyDescent="0.25"/>
    <row r="286577" ht="15" customHeight="1" x14ac:dyDescent="0.25"/>
    <row r="286585" ht="15" customHeight="1" x14ac:dyDescent="0.25"/>
    <row r="286593" ht="15" customHeight="1" x14ac:dyDescent="0.25"/>
    <row r="286601" ht="15" customHeight="1" x14ac:dyDescent="0.25"/>
    <row r="286609" ht="15" customHeight="1" x14ac:dyDescent="0.25"/>
    <row r="286617" ht="15" customHeight="1" x14ac:dyDescent="0.25"/>
    <row r="286625" ht="15" customHeight="1" x14ac:dyDescent="0.25"/>
    <row r="286633" ht="15" customHeight="1" x14ac:dyDescent="0.25"/>
    <row r="286641" ht="15" customHeight="1" x14ac:dyDescent="0.25"/>
    <row r="286649" ht="15" customHeight="1" x14ac:dyDescent="0.25"/>
    <row r="286657" ht="15" customHeight="1" x14ac:dyDescent="0.25"/>
    <row r="286665" ht="15" customHeight="1" x14ac:dyDescent="0.25"/>
    <row r="286673" ht="15" customHeight="1" x14ac:dyDescent="0.25"/>
    <row r="286681" ht="15" customHeight="1" x14ac:dyDescent="0.25"/>
    <row r="286689" ht="15" customHeight="1" x14ac:dyDescent="0.25"/>
    <row r="286697" ht="15" customHeight="1" x14ac:dyDescent="0.25"/>
    <row r="286705" ht="15" customHeight="1" x14ac:dyDescent="0.25"/>
    <row r="286713" ht="15" customHeight="1" x14ac:dyDescent="0.25"/>
    <row r="286721" ht="15" customHeight="1" x14ac:dyDescent="0.25"/>
    <row r="286729" ht="15" customHeight="1" x14ac:dyDescent="0.25"/>
    <row r="286737" ht="15" customHeight="1" x14ac:dyDescent="0.25"/>
    <row r="286745" ht="15" customHeight="1" x14ac:dyDescent="0.25"/>
    <row r="286753" ht="15" customHeight="1" x14ac:dyDescent="0.25"/>
    <row r="286761" ht="15" customHeight="1" x14ac:dyDescent="0.25"/>
    <row r="286769" ht="15" customHeight="1" x14ac:dyDescent="0.25"/>
    <row r="286777" ht="15" customHeight="1" x14ac:dyDescent="0.25"/>
    <row r="286785" ht="15" customHeight="1" x14ac:dyDescent="0.25"/>
    <row r="286793" ht="15" customHeight="1" x14ac:dyDescent="0.25"/>
    <row r="286801" ht="15" customHeight="1" x14ac:dyDescent="0.25"/>
    <row r="286809" ht="15" customHeight="1" x14ac:dyDescent="0.25"/>
    <row r="286817" ht="15" customHeight="1" x14ac:dyDescent="0.25"/>
    <row r="286825" ht="15" customHeight="1" x14ac:dyDescent="0.25"/>
    <row r="286833" ht="15" customHeight="1" x14ac:dyDescent="0.25"/>
    <row r="286841" ht="15" customHeight="1" x14ac:dyDescent="0.25"/>
    <row r="286849" ht="15" customHeight="1" x14ac:dyDescent="0.25"/>
    <row r="286857" ht="15" customHeight="1" x14ac:dyDescent="0.25"/>
    <row r="286865" ht="15" customHeight="1" x14ac:dyDescent="0.25"/>
    <row r="286873" ht="15" customHeight="1" x14ac:dyDescent="0.25"/>
    <row r="286881" ht="15" customHeight="1" x14ac:dyDescent="0.25"/>
    <row r="286889" ht="15" customHeight="1" x14ac:dyDescent="0.25"/>
    <row r="286897" ht="15" customHeight="1" x14ac:dyDescent="0.25"/>
    <row r="286905" ht="15" customHeight="1" x14ac:dyDescent="0.25"/>
    <row r="286913" ht="15" customHeight="1" x14ac:dyDescent="0.25"/>
    <row r="286921" ht="15" customHeight="1" x14ac:dyDescent="0.25"/>
    <row r="286929" ht="15" customHeight="1" x14ac:dyDescent="0.25"/>
    <row r="286937" ht="15" customHeight="1" x14ac:dyDescent="0.25"/>
    <row r="286945" ht="15" customHeight="1" x14ac:dyDescent="0.25"/>
    <row r="286953" ht="15" customHeight="1" x14ac:dyDescent="0.25"/>
    <row r="286961" ht="15" customHeight="1" x14ac:dyDescent="0.25"/>
    <row r="286969" ht="15" customHeight="1" x14ac:dyDescent="0.25"/>
    <row r="286977" ht="15" customHeight="1" x14ac:dyDescent="0.25"/>
    <row r="286985" ht="15" customHeight="1" x14ac:dyDescent="0.25"/>
    <row r="286993" ht="15" customHeight="1" x14ac:dyDescent="0.25"/>
    <row r="287001" ht="15" customHeight="1" x14ac:dyDescent="0.25"/>
    <row r="287009" ht="15" customHeight="1" x14ac:dyDescent="0.25"/>
    <row r="287017" ht="15" customHeight="1" x14ac:dyDescent="0.25"/>
    <row r="287025" ht="15" customHeight="1" x14ac:dyDescent="0.25"/>
    <row r="287033" ht="15" customHeight="1" x14ac:dyDescent="0.25"/>
    <row r="287041" ht="15" customHeight="1" x14ac:dyDescent="0.25"/>
    <row r="287049" ht="15" customHeight="1" x14ac:dyDescent="0.25"/>
    <row r="287057" ht="15" customHeight="1" x14ac:dyDescent="0.25"/>
    <row r="287065" ht="15" customHeight="1" x14ac:dyDescent="0.25"/>
    <row r="287073" ht="15" customHeight="1" x14ac:dyDescent="0.25"/>
    <row r="287081" ht="15" customHeight="1" x14ac:dyDescent="0.25"/>
    <row r="287089" ht="15" customHeight="1" x14ac:dyDescent="0.25"/>
    <row r="287097" ht="15" customHeight="1" x14ac:dyDescent="0.25"/>
    <row r="287105" ht="15" customHeight="1" x14ac:dyDescent="0.25"/>
    <row r="287113" ht="15" customHeight="1" x14ac:dyDescent="0.25"/>
    <row r="287121" ht="15" customHeight="1" x14ac:dyDescent="0.25"/>
    <row r="287129" ht="15" customHeight="1" x14ac:dyDescent="0.25"/>
    <row r="287137" ht="15" customHeight="1" x14ac:dyDescent="0.25"/>
    <row r="287145" ht="15" customHeight="1" x14ac:dyDescent="0.25"/>
    <row r="287153" ht="15" customHeight="1" x14ac:dyDescent="0.25"/>
    <row r="287161" ht="15" customHeight="1" x14ac:dyDescent="0.25"/>
    <row r="287169" ht="15" customHeight="1" x14ac:dyDescent="0.25"/>
    <row r="287177" ht="15" customHeight="1" x14ac:dyDescent="0.25"/>
    <row r="287185" ht="15" customHeight="1" x14ac:dyDescent="0.25"/>
    <row r="287193" ht="15" customHeight="1" x14ac:dyDescent="0.25"/>
    <row r="287201" ht="15" customHeight="1" x14ac:dyDescent="0.25"/>
    <row r="287209" ht="15" customHeight="1" x14ac:dyDescent="0.25"/>
    <row r="287217" ht="15" customHeight="1" x14ac:dyDescent="0.25"/>
    <row r="287225" ht="15" customHeight="1" x14ac:dyDescent="0.25"/>
    <row r="287233" ht="15" customHeight="1" x14ac:dyDescent="0.25"/>
    <row r="287241" ht="15" customHeight="1" x14ac:dyDescent="0.25"/>
    <row r="287249" ht="15" customHeight="1" x14ac:dyDescent="0.25"/>
    <row r="287257" ht="15" customHeight="1" x14ac:dyDescent="0.25"/>
    <row r="287265" ht="15" customHeight="1" x14ac:dyDescent="0.25"/>
    <row r="287273" ht="15" customHeight="1" x14ac:dyDescent="0.25"/>
    <row r="287281" ht="15" customHeight="1" x14ac:dyDescent="0.25"/>
    <row r="287289" ht="15" customHeight="1" x14ac:dyDescent="0.25"/>
    <row r="287297" ht="15" customHeight="1" x14ac:dyDescent="0.25"/>
    <row r="287305" ht="15" customHeight="1" x14ac:dyDescent="0.25"/>
    <row r="287313" ht="15" customHeight="1" x14ac:dyDescent="0.25"/>
    <row r="287321" ht="15" customHeight="1" x14ac:dyDescent="0.25"/>
    <row r="287329" ht="15" customHeight="1" x14ac:dyDescent="0.25"/>
    <row r="287337" ht="15" customHeight="1" x14ac:dyDescent="0.25"/>
    <row r="287345" ht="15" customHeight="1" x14ac:dyDescent="0.25"/>
    <row r="287353" ht="15" customHeight="1" x14ac:dyDescent="0.25"/>
    <row r="287361" ht="15" customHeight="1" x14ac:dyDescent="0.25"/>
    <row r="287369" ht="15" customHeight="1" x14ac:dyDescent="0.25"/>
    <row r="287377" ht="15" customHeight="1" x14ac:dyDescent="0.25"/>
    <row r="287385" ht="15" customHeight="1" x14ac:dyDescent="0.25"/>
    <row r="287393" ht="15" customHeight="1" x14ac:dyDescent="0.25"/>
    <row r="287401" ht="15" customHeight="1" x14ac:dyDescent="0.25"/>
    <row r="287409" ht="15" customHeight="1" x14ac:dyDescent="0.25"/>
    <row r="287417" ht="15" customHeight="1" x14ac:dyDescent="0.25"/>
    <row r="287425" ht="15" customHeight="1" x14ac:dyDescent="0.25"/>
    <row r="287433" ht="15" customHeight="1" x14ac:dyDescent="0.25"/>
    <row r="287441" ht="15" customHeight="1" x14ac:dyDescent="0.25"/>
    <row r="287449" ht="15" customHeight="1" x14ac:dyDescent="0.25"/>
    <row r="287457" ht="15" customHeight="1" x14ac:dyDescent="0.25"/>
    <row r="287465" ht="15" customHeight="1" x14ac:dyDescent="0.25"/>
    <row r="287473" ht="15" customHeight="1" x14ac:dyDescent="0.25"/>
    <row r="287481" ht="15" customHeight="1" x14ac:dyDescent="0.25"/>
    <row r="287489" ht="15" customHeight="1" x14ac:dyDescent="0.25"/>
    <row r="287497" ht="15" customHeight="1" x14ac:dyDescent="0.25"/>
    <row r="287505" ht="15" customHeight="1" x14ac:dyDescent="0.25"/>
    <row r="287513" ht="15" customHeight="1" x14ac:dyDescent="0.25"/>
    <row r="287521" ht="15" customHeight="1" x14ac:dyDescent="0.25"/>
    <row r="287529" ht="15" customHeight="1" x14ac:dyDescent="0.25"/>
    <row r="287537" ht="15" customHeight="1" x14ac:dyDescent="0.25"/>
    <row r="287545" ht="15" customHeight="1" x14ac:dyDescent="0.25"/>
    <row r="287553" ht="15" customHeight="1" x14ac:dyDescent="0.25"/>
    <row r="287561" ht="15" customHeight="1" x14ac:dyDescent="0.25"/>
    <row r="287569" ht="15" customHeight="1" x14ac:dyDescent="0.25"/>
    <row r="287577" ht="15" customHeight="1" x14ac:dyDescent="0.25"/>
    <row r="287585" ht="15" customHeight="1" x14ac:dyDescent="0.25"/>
    <row r="287593" ht="15" customHeight="1" x14ac:dyDescent="0.25"/>
    <row r="287601" ht="15" customHeight="1" x14ac:dyDescent="0.25"/>
    <row r="287609" ht="15" customHeight="1" x14ac:dyDescent="0.25"/>
    <row r="287617" ht="15" customHeight="1" x14ac:dyDescent="0.25"/>
    <row r="287625" ht="15" customHeight="1" x14ac:dyDescent="0.25"/>
    <row r="287633" ht="15" customHeight="1" x14ac:dyDescent="0.25"/>
    <row r="287641" ht="15" customHeight="1" x14ac:dyDescent="0.25"/>
    <row r="287649" ht="15" customHeight="1" x14ac:dyDescent="0.25"/>
    <row r="287657" ht="15" customHeight="1" x14ac:dyDescent="0.25"/>
    <row r="287665" ht="15" customHeight="1" x14ac:dyDescent="0.25"/>
    <row r="287673" ht="15" customHeight="1" x14ac:dyDescent="0.25"/>
    <row r="287681" ht="15" customHeight="1" x14ac:dyDescent="0.25"/>
    <row r="287689" ht="15" customHeight="1" x14ac:dyDescent="0.25"/>
    <row r="287697" ht="15" customHeight="1" x14ac:dyDescent="0.25"/>
    <row r="287705" ht="15" customHeight="1" x14ac:dyDescent="0.25"/>
    <row r="287713" ht="15" customHeight="1" x14ac:dyDescent="0.25"/>
    <row r="287721" ht="15" customHeight="1" x14ac:dyDescent="0.25"/>
    <row r="287729" ht="15" customHeight="1" x14ac:dyDescent="0.25"/>
    <row r="287737" ht="15" customHeight="1" x14ac:dyDescent="0.25"/>
    <row r="287745" ht="15" customHeight="1" x14ac:dyDescent="0.25"/>
    <row r="287753" ht="15" customHeight="1" x14ac:dyDescent="0.25"/>
    <row r="287761" ht="15" customHeight="1" x14ac:dyDescent="0.25"/>
    <row r="287769" ht="15" customHeight="1" x14ac:dyDescent="0.25"/>
    <row r="287777" ht="15" customHeight="1" x14ac:dyDescent="0.25"/>
    <row r="287785" ht="15" customHeight="1" x14ac:dyDescent="0.25"/>
    <row r="287793" ht="15" customHeight="1" x14ac:dyDescent="0.25"/>
    <row r="287801" ht="15" customHeight="1" x14ac:dyDescent="0.25"/>
    <row r="287809" ht="15" customHeight="1" x14ac:dyDescent="0.25"/>
    <row r="287817" ht="15" customHeight="1" x14ac:dyDescent="0.25"/>
    <row r="287825" ht="15" customHeight="1" x14ac:dyDescent="0.25"/>
    <row r="287833" ht="15" customHeight="1" x14ac:dyDescent="0.25"/>
    <row r="287841" ht="15" customHeight="1" x14ac:dyDescent="0.25"/>
    <row r="287849" ht="15" customHeight="1" x14ac:dyDescent="0.25"/>
    <row r="287857" ht="15" customHeight="1" x14ac:dyDescent="0.25"/>
    <row r="287865" ht="15" customHeight="1" x14ac:dyDescent="0.25"/>
    <row r="287873" ht="15" customHeight="1" x14ac:dyDescent="0.25"/>
    <row r="287881" ht="15" customHeight="1" x14ac:dyDescent="0.25"/>
    <row r="287889" ht="15" customHeight="1" x14ac:dyDescent="0.25"/>
    <row r="287897" ht="15" customHeight="1" x14ac:dyDescent="0.25"/>
    <row r="287905" ht="15" customHeight="1" x14ac:dyDescent="0.25"/>
    <row r="287913" ht="15" customHeight="1" x14ac:dyDescent="0.25"/>
    <row r="287921" ht="15" customHeight="1" x14ac:dyDescent="0.25"/>
    <row r="287929" ht="15" customHeight="1" x14ac:dyDescent="0.25"/>
    <row r="287937" ht="15" customHeight="1" x14ac:dyDescent="0.25"/>
    <row r="287945" ht="15" customHeight="1" x14ac:dyDescent="0.25"/>
    <row r="287953" ht="15" customHeight="1" x14ac:dyDescent="0.25"/>
    <row r="287961" ht="15" customHeight="1" x14ac:dyDescent="0.25"/>
    <row r="287969" ht="15" customHeight="1" x14ac:dyDescent="0.25"/>
    <row r="287977" ht="15" customHeight="1" x14ac:dyDescent="0.25"/>
    <row r="287985" ht="15" customHeight="1" x14ac:dyDescent="0.25"/>
    <row r="287993" ht="15" customHeight="1" x14ac:dyDescent="0.25"/>
    <row r="288001" ht="15" customHeight="1" x14ac:dyDescent="0.25"/>
    <row r="288009" ht="15" customHeight="1" x14ac:dyDescent="0.25"/>
    <row r="288017" ht="15" customHeight="1" x14ac:dyDescent="0.25"/>
    <row r="288025" ht="15" customHeight="1" x14ac:dyDescent="0.25"/>
    <row r="288033" ht="15" customHeight="1" x14ac:dyDescent="0.25"/>
    <row r="288041" ht="15" customHeight="1" x14ac:dyDescent="0.25"/>
    <row r="288049" ht="15" customHeight="1" x14ac:dyDescent="0.25"/>
    <row r="288057" ht="15" customHeight="1" x14ac:dyDescent="0.25"/>
    <row r="288065" ht="15" customHeight="1" x14ac:dyDescent="0.25"/>
    <row r="288073" ht="15" customHeight="1" x14ac:dyDescent="0.25"/>
    <row r="288081" ht="15" customHeight="1" x14ac:dyDescent="0.25"/>
    <row r="288089" ht="15" customHeight="1" x14ac:dyDescent="0.25"/>
    <row r="288097" ht="15" customHeight="1" x14ac:dyDescent="0.25"/>
    <row r="288105" ht="15" customHeight="1" x14ac:dyDescent="0.25"/>
    <row r="288113" ht="15" customHeight="1" x14ac:dyDescent="0.25"/>
    <row r="288121" ht="15" customHeight="1" x14ac:dyDescent="0.25"/>
    <row r="288129" ht="15" customHeight="1" x14ac:dyDescent="0.25"/>
    <row r="288137" ht="15" customHeight="1" x14ac:dyDescent="0.25"/>
    <row r="288145" ht="15" customHeight="1" x14ac:dyDescent="0.25"/>
    <row r="288153" ht="15" customHeight="1" x14ac:dyDescent="0.25"/>
    <row r="288161" ht="15" customHeight="1" x14ac:dyDescent="0.25"/>
    <row r="288169" ht="15" customHeight="1" x14ac:dyDescent="0.25"/>
    <row r="288177" ht="15" customHeight="1" x14ac:dyDescent="0.25"/>
    <row r="288185" ht="15" customHeight="1" x14ac:dyDescent="0.25"/>
    <row r="288193" ht="15" customHeight="1" x14ac:dyDescent="0.25"/>
    <row r="288201" ht="15" customHeight="1" x14ac:dyDescent="0.25"/>
    <row r="288209" ht="15" customHeight="1" x14ac:dyDescent="0.25"/>
    <row r="288217" ht="15" customHeight="1" x14ac:dyDescent="0.25"/>
    <row r="288225" ht="15" customHeight="1" x14ac:dyDescent="0.25"/>
    <row r="288233" ht="15" customHeight="1" x14ac:dyDescent="0.25"/>
    <row r="288241" ht="15" customHeight="1" x14ac:dyDescent="0.25"/>
    <row r="288249" ht="15" customHeight="1" x14ac:dyDescent="0.25"/>
    <row r="288257" ht="15" customHeight="1" x14ac:dyDescent="0.25"/>
    <row r="288265" ht="15" customHeight="1" x14ac:dyDescent="0.25"/>
    <row r="288273" ht="15" customHeight="1" x14ac:dyDescent="0.25"/>
    <row r="288281" ht="15" customHeight="1" x14ac:dyDescent="0.25"/>
    <row r="288289" ht="15" customHeight="1" x14ac:dyDescent="0.25"/>
    <row r="288297" ht="15" customHeight="1" x14ac:dyDescent="0.25"/>
    <row r="288305" ht="15" customHeight="1" x14ac:dyDescent="0.25"/>
    <row r="288313" ht="15" customHeight="1" x14ac:dyDescent="0.25"/>
    <row r="288321" ht="15" customHeight="1" x14ac:dyDescent="0.25"/>
    <row r="288329" ht="15" customHeight="1" x14ac:dyDescent="0.25"/>
    <row r="288337" ht="15" customHeight="1" x14ac:dyDescent="0.25"/>
    <row r="288345" ht="15" customHeight="1" x14ac:dyDescent="0.25"/>
    <row r="288353" ht="15" customHeight="1" x14ac:dyDescent="0.25"/>
    <row r="288361" ht="15" customHeight="1" x14ac:dyDescent="0.25"/>
    <row r="288369" ht="15" customHeight="1" x14ac:dyDescent="0.25"/>
    <row r="288377" ht="15" customHeight="1" x14ac:dyDescent="0.25"/>
    <row r="288385" ht="15" customHeight="1" x14ac:dyDescent="0.25"/>
    <row r="288393" ht="15" customHeight="1" x14ac:dyDescent="0.25"/>
    <row r="288401" ht="15" customHeight="1" x14ac:dyDescent="0.25"/>
    <row r="288409" ht="15" customHeight="1" x14ac:dyDescent="0.25"/>
    <row r="288417" ht="15" customHeight="1" x14ac:dyDescent="0.25"/>
    <row r="288425" ht="15" customHeight="1" x14ac:dyDescent="0.25"/>
    <row r="288433" ht="15" customHeight="1" x14ac:dyDescent="0.25"/>
    <row r="288441" ht="15" customHeight="1" x14ac:dyDescent="0.25"/>
    <row r="288449" ht="15" customHeight="1" x14ac:dyDescent="0.25"/>
    <row r="288457" ht="15" customHeight="1" x14ac:dyDescent="0.25"/>
    <row r="288465" ht="15" customHeight="1" x14ac:dyDescent="0.25"/>
    <row r="288473" ht="15" customHeight="1" x14ac:dyDescent="0.25"/>
    <row r="288481" ht="15" customHeight="1" x14ac:dyDescent="0.25"/>
    <row r="288489" ht="15" customHeight="1" x14ac:dyDescent="0.25"/>
    <row r="288497" ht="15" customHeight="1" x14ac:dyDescent="0.25"/>
    <row r="288505" ht="15" customHeight="1" x14ac:dyDescent="0.25"/>
    <row r="288513" ht="15" customHeight="1" x14ac:dyDescent="0.25"/>
    <row r="288521" ht="15" customHeight="1" x14ac:dyDescent="0.25"/>
    <row r="288529" ht="15" customHeight="1" x14ac:dyDescent="0.25"/>
    <row r="288537" ht="15" customHeight="1" x14ac:dyDescent="0.25"/>
    <row r="288545" ht="15" customHeight="1" x14ac:dyDescent="0.25"/>
    <row r="288553" ht="15" customHeight="1" x14ac:dyDescent="0.25"/>
    <row r="288561" ht="15" customHeight="1" x14ac:dyDescent="0.25"/>
    <row r="288569" ht="15" customHeight="1" x14ac:dyDescent="0.25"/>
    <row r="288577" ht="15" customHeight="1" x14ac:dyDescent="0.25"/>
    <row r="288585" ht="15" customHeight="1" x14ac:dyDescent="0.25"/>
    <row r="288593" ht="15" customHeight="1" x14ac:dyDescent="0.25"/>
    <row r="288601" ht="15" customHeight="1" x14ac:dyDescent="0.25"/>
    <row r="288609" ht="15" customHeight="1" x14ac:dyDescent="0.25"/>
    <row r="288617" ht="15" customHeight="1" x14ac:dyDescent="0.25"/>
    <row r="288625" ht="15" customHeight="1" x14ac:dyDescent="0.25"/>
    <row r="288633" ht="15" customHeight="1" x14ac:dyDescent="0.25"/>
    <row r="288641" ht="15" customHeight="1" x14ac:dyDescent="0.25"/>
    <row r="288649" ht="15" customHeight="1" x14ac:dyDescent="0.25"/>
    <row r="288657" ht="15" customHeight="1" x14ac:dyDescent="0.25"/>
    <row r="288665" ht="15" customHeight="1" x14ac:dyDescent="0.25"/>
    <row r="288673" ht="15" customHeight="1" x14ac:dyDescent="0.25"/>
    <row r="288681" ht="15" customHeight="1" x14ac:dyDescent="0.25"/>
    <row r="288689" ht="15" customHeight="1" x14ac:dyDescent="0.25"/>
    <row r="288697" ht="15" customHeight="1" x14ac:dyDescent="0.25"/>
    <row r="288705" ht="15" customHeight="1" x14ac:dyDescent="0.25"/>
    <row r="288713" ht="15" customHeight="1" x14ac:dyDescent="0.25"/>
    <row r="288721" ht="15" customHeight="1" x14ac:dyDescent="0.25"/>
    <row r="288729" ht="15" customHeight="1" x14ac:dyDescent="0.25"/>
    <row r="288737" ht="15" customHeight="1" x14ac:dyDescent="0.25"/>
    <row r="288745" ht="15" customHeight="1" x14ac:dyDescent="0.25"/>
    <row r="288753" ht="15" customHeight="1" x14ac:dyDescent="0.25"/>
    <row r="288761" ht="15" customHeight="1" x14ac:dyDescent="0.25"/>
    <row r="288769" ht="15" customHeight="1" x14ac:dyDescent="0.25"/>
    <row r="288777" ht="15" customHeight="1" x14ac:dyDescent="0.25"/>
    <row r="288785" ht="15" customHeight="1" x14ac:dyDescent="0.25"/>
    <row r="288793" ht="15" customHeight="1" x14ac:dyDescent="0.25"/>
    <row r="288801" ht="15" customHeight="1" x14ac:dyDescent="0.25"/>
    <row r="288809" ht="15" customHeight="1" x14ac:dyDescent="0.25"/>
    <row r="288817" ht="15" customHeight="1" x14ac:dyDescent="0.25"/>
    <row r="288825" ht="15" customHeight="1" x14ac:dyDescent="0.25"/>
    <row r="288833" ht="15" customHeight="1" x14ac:dyDescent="0.25"/>
    <row r="288841" ht="15" customHeight="1" x14ac:dyDescent="0.25"/>
    <row r="288849" ht="15" customHeight="1" x14ac:dyDescent="0.25"/>
    <row r="288857" ht="15" customHeight="1" x14ac:dyDescent="0.25"/>
    <row r="288865" ht="15" customHeight="1" x14ac:dyDescent="0.25"/>
    <row r="288873" ht="15" customHeight="1" x14ac:dyDescent="0.25"/>
    <row r="288881" ht="15" customHeight="1" x14ac:dyDescent="0.25"/>
    <row r="288889" ht="15" customHeight="1" x14ac:dyDescent="0.25"/>
    <row r="288897" ht="15" customHeight="1" x14ac:dyDescent="0.25"/>
    <row r="288905" ht="15" customHeight="1" x14ac:dyDescent="0.25"/>
    <row r="288913" ht="15" customHeight="1" x14ac:dyDescent="0.25"/>
    <row r="288921" ht="15" customHeight="1" x14ac:dyDescent="0.25"/>
    <row r="288929" ht="15" customHeight="1" x14ac:dyDescent="0.25"/>
    <row r="288937" ht="15" customHeight="1" x14ac:dyDescent="0.25"/>
    <row r="288945" ht="15" customHeight="1" x14ac:dyDescent="0.25"/>
    <row r="288953" ht="15" customHeight="1" x14ac:dyDescent="0.25"/>
    <row r="288961" ht="15" customHeight="1" x14ac:dyDescent="0.25"/>
    <row r="288969" ht="15" customHeight="1" x14ac:dyDescent="0.25"/>
    <row r="288977" ht="15" customHeight="1" x14ac:dyDescent="0.25"/>
    <row r="288985" ht="15" customHeight="1" x14ac:dyDescent="0.25"/>
    <row r="288993" ht="15" customHeight="1" x14ac:dyDescent="0.25"/>
    <row r="289001" ht="15" customHeight="1" x14ac:dyDescent="0.25"/>
    <row r="289009" ht="15" customHeight="1" x14ac:dyDescent="0.25"/>
    <row r="289017" ht="15" customHeight="1" x14ac:dyDescent="0.25"/>
    <row r="289025" ht="15" customHeight="1" x14ac:dyDescent="0.25"/>
    <row r="289033" ht="15" customHeight="1" x14ac:dyDescent="0.25"/>
    <row r="289041" ht="15" customHeight="1" x14ac:dyDescent="0.25"/>
    <row r="289049" ht="15" customHeight="1" x14ac:dyDescent="0.25"/>
    <row r="289057" ht="15" customHeight="1" x14ac:dyDescent="0.25"/>
    <row r="289065" ht="15" customHeight="1" x14ac:dyDescent="0.25"/>
    <row r="289073" ht="15" customHeight="1" x14ac:dyDescent="0.25"/>
    <row r="289081" ht="15" customHeight="1" x14ac:dyDescent="0.25"/>
    <row r="289089" ht="15" customHeight="1" x14ac:dyDescent="0.25"/>
    <row r="289097" ht="15" customHeight="1" x14ac:dyDescent="0.25"/>
    <row r="289105" ht="15" customHeight="1" x14ac:dyDescent="0.25"/>
    <row r="289113" ht="15" customHeight="1" x14ac:dyDescent="0.25"/>
    <row r="289121" ht="15" customHeight="1" x14ac:dyDescent="0.25"/>
    <row r="289129" ht="15" customHeight="1" x14ac:dyDescent="0.25"/>
    <row r="289137" ht="15" customHeight="1" x14ac:dyDescent="0.25"/>
    <row r="289145" ht="15" customHeight="1" x14ac:dyDescent="0.25"/>
    <row r="289153" ht="15" customHeight="1" x14ac:dyDescent="0.25"/>
    <row r="289161" ht="15" customHeight="1" x14ac:dyDescent="0.25"/>
    <row r="289169" ht="15" customHeight="1" x14ac:dyDescent="0.25"/>
    <row r="289177" ht="15" customHeight="1" x14ac:dyDescent="0.25"/>
    <row r="289185" ht="15" customHeight="1" x14ac:dyDescent="0.25"/>
    <row r="289193" ht="15" customHeight="1" x14ac:dyDescent="0.25"/>
    <row r="289201" ht="15" customHeight="1" x14ac:dyDescent="0.25"/>
    <row r="289209" ht="15" customHeight="1" x14ac:dyDescent="0.25"/>
    <row r="289217" ht="15" customHeight="1" x14ac:dyDescent="0.25"/>
    <row r="289225" ht="15" customHeight="1" x14ac:dyDescent="0.25"/>
    <row r="289233" ht="15" customHeight="1" x14ac:dyDescent="0.25"/>
    <row r="289241" ht="15" customHeight="1" x14ac:dyDescent="0.25"/>
    <row r="289249" ht="15" customHeight="1" x14ac:dyDescent="0.25"/>
    <row r="289257" ht="15" customHeight="1" x14ac:dyDescent="0.25"/>
    <row r="289265" ht="15" customHeight="1" x14ac:dyDescent="0.25"/>
    <row r="289273" ht="15" customHeight="1" x14ac:dyDescent="0.25"/>
    <row r="289281" ht="15" customHeight="1" x14ac:dyDescent="0.25"/>
    <row r="289289" ht="15" customHeight="1" x14ac:dyDescent="0.25"/>
    <row r="289297" ht="15" customHeight="1" x14ac:dyDescent="0.25"/>
    <row r="289305" ht="15" customHeight="1" x14ac:dyDescent="0.25"/>
    <row r="289313" ht="15" customHeight="1" x14ac:dyDescent="0.25"/>
    <row r="289321" ht="15" customHeight="1" x14ac:dyDescent="0.25"/>
    <row r="289329" ht="15" customHeight="1" x14ac:dyDescent="0.25"/>
    <row r="289337" ht="15" customHeight="1" x14ac:dyDescent="0.25"/>
    <row r="289345" ht="15" customHeight="1" x14ac:dyDescent="0.25"/>
    <row r="289353" ht="15" customHeight="1" x14ac:dyDescent="0.25"/>
    <row r="289361" ht="15" customHeight="1" x14ac:dyDescent="0.25"/>
    <row r="289369" ht="15" customHeight="1" x14ac:dyDescent="0.25"/>
    <row r="289377" ht="15" customHeight="1" x14ac:dyDescent="0.25"/>
    <row r="289385" ht="15" customHeight="1" x14ac:dyDescent="0.25"/>
    <row r="289393" ht="15" customHeight="1" x14ac:dyDescent="0.25"/>
    <row r="289401" ht="15" customHeight="1" x14ac:dyDescent="0.25"/>
    <row r="289409" ht="15" customHeight="1" x14ac:dyDescent="0.25"/>
    <row r="289417" ht="15" customHeight="1" x14ac:dyDescent="0.25"/>
    <row r="289425" ht="15" customHeight="1" x14ac:dyDescent="0.25"/>
    <row r="289433" ht="15" customHeight="1" x14ac:dyDescent="0.25"/>
    <row r="289441" ht="15" customHeight="1" x14ac:dyDescent="0.25"/>
    <row r="289449" ht="15" customHeight="1" x14ac:dyDescent="0.25"/>
    <row r="289457" ht="15" customHeight="1" x14ac:dyDescent="0.25"/>
    <row r="289465" ht="15" customHeight="1" x14ac:dyDescent="0.25"/>
    <row r="289473" ht="15" customHeight="1" x14ac:dyDescent="0.25"/>
    <row r="289481" ht="15" customHeight="1" x14ac:dyDescent="0.25"/>
    <row r="289489" ht="15" customHeight="1" x14ac:dyDescent="0.25"/>
    <row r="289497" ht="15" customHeight="1" x14ac:dyDescent="0.25"/>
    <row r="289505" ht="15" customHeight="1" x14ac:dyDescent="0.25"/>
    <row r="289513" ht="15" customHeight="1" x14ac:dyDescent="0.25"/>
    <row r="289521" ht="15" customHeight="1" x14ac:dyDescent="0.25"/>
    <row r="289529" ht="15" customHeight="1" x14ac:dyDescent="0.25"/>
    <row r="289537" ht="15" customHeight="1" x14ac:dyDescent="0.25"/>
    <row r="289545" ht="15" customHeight="1" x14ac:dyDescent="0.25"/>
    <row r="289553" ht="15" customHeight="1" x14ac:dyDescent="0.25"/>
    <row r="289561" ht="15" customHeight="1" x14ac:dyDescent="0.25"/>
    <row r="289569" ht="15" customHeight="1" x14ac:dyDescent="0.25"/>
    <row r="289577" ht="15" customHeight="1" x14ac:dyDescent="0.25"/>
    <row r="289585" ht="15" customHeight="1" x14ac:dyDescent="0.25"/>
    <row r="289593" ht="15" customHeight="1" x14ac:dyDescent="0.25"/>
    <row r="289601" ht="15" customHeight="1" x14ac:dyDescent="0.25"/>
    <row r="289609" ht="15" customHeight="1" x14ac:dyDescent="0.25"/>
    <row r="289617" ht="15" customHeight="1" x14ac:dyDescent="0.25"/>
    <row r="289625" ht="15" customHeight="1" x14ac:dyDescent="0.25"/>
    <row r="289633" ht="15" customHeight="1" x14ac:dyDescent="0.25"/>
    <row r="289641" ht="15" customHeight="1" x14ac:dyDescent="0.25"/>
    <row r="289649" ht="15" customHeight="1" x14ac:dyDescent="0.25"/>
    <row r="289657" ht="15" customHeight="1" x14ac:dyDescent="0.25"/>
    <row r="289665" ht="15" customHeight="1" x14ac:dyDescent="0.25"/>
    <row r="289673" ht="15" customHeight="1" x14ac:dyDescent="0.25"/>
    <row r="289681" ht="15" customHeight="1" x14ac:dyDescent="0.25"/>
    <row r="289689" ht="15" customHeight="1" x14ac:dyDescent="0.25"/>
    <row r="289697" ht="15" customHeight="1" x14ac:dyDescent="0.25"/>
    <row r="289705" ht="15" customHeight="1" x14ac:dyDescent="0.25"/>
    <row r="289713" ht="15" customHeight="1" x14ac:dyDescent="0.25"/>
    <row r="289721" ht="15" customHeight="1" x14ac:dyDescent="0.25"/>
    <row r="289729" ht="15" customHeight="1" x14ac:dyDescent="0.25"/>
    <row r="289737" ht="15" customHeight="1" x14ac:dyDescent="0.25"/>
    <row r="289745" ht="15" customHeight="1" x14ac:dyDescent="0.25"/>
    <row r="289753" ht="15" customHeight="1" x14ac:dyDescent="0.25"/>
    <row r="289761" ht="15" customHeight="1" x14ac:dyDescent="0.25"/>
    <row r="289769" ht="15" customHeight="1" x14ac:dyDescent="0.25"/>
    <row r="289777" ht="15" customHeight="1" x14ac:dyDescent="0.25"/>
    <row r="289785" ht="15" customHeight="1" x14ac:dyDescent="0.25"/>
    <row r="289793" ht="15" customHeight="1" x14ac:dyDescent="0.25"/>
    <row r="289801" ht="15" customHeight="1" x14ac:dyDescent="0.25"/>
    <row r="289809" ht="15" customHeight="1" x14ac:dyDescent="0.25"/>
    <row r="289817" ht="15" customHeight="1" x14ac:dyDescent="0.25"/>
    <row r="289825" ht="15" customHeight="1" x14ac:dyDescent="0.25"/>
    <row r="289833" ht="15" customHeight="1" x14ac:dyDescent="0.25"/>
    <row r="289841" ht="15" customHeight="1" x14ac:dyDescent="0.25"/>
    <row r="289849" ht="15" customHeight="1" x14ac:dyDescent="0.25"/>
    <row r="289857" ht="15" customHeight="1" x14ac:dyDescent="0.25"/>
    <row r="289865" ht="15" customHeight="1" x14ac:dyDescent="0.25"/>
    <row r="289873" ht="15" customHeight="1" x14ac:dyDescent="0.25"/>
    <row r="289881" ht="15" customHeight="1" x14ac:dyDescent="0.25"/>
    <row r="289889" ht="15" customHeight="1" x14ac:dyDescent="0.25"/>
    <row r="289897" ht="15" customHeight="1" x14ac:dyDescent="0.25"/>
    <row r="289905" ht="15" customHeight="1" x14ac:dyDescent="0.25"/>
    <row r="289913" ht="15" customHeight="1" x14ac:dyDescent="0.25"/>
    <row r="289921" ht="15" customHeight="1" x14ac:dyDescent="0.25"/>
    <row r="289929" ht="15" customHeight="1" x14ac:dyDescent="0.25"/>
    <row r="289937" ht="15" customHeight="1" x14ac:dyDescent="0.25"/>
    <row r="289945" ht="15" customHeight="1" x14ac:dyDescent="0.25"/>
    <row r="289953" ht="15" customHeight="1" x14ac:dyDescent="0.25"/>
    <row r="289961" ht="15" customHeight="1" x14ac:dyDescent="0.25"/>
    <row r="289969" ht="15" customHeight="1" x14ac:dyDescent="0.25"/>
    <row r="289977" ht="15" customHeight="1" x14ac:dyDescent="0.25"/>
    <row r="289985" ht="15" customHeight="1" x14ac:dyDescent="0.25"/>
    <row r="289993" ht="15" customHeight="1" x14ac:dyDescent="0.25"/>
    <row r="290001" ht="15" customHeight="1" x14ac:dyDescent="0.25"/>
    <row r="290009" ht="15" customHeight="1" x14ac:dyDescent="0.25"/>
    <row r="290017" ht="15" customHeight="1" x14ac:dyDescent="0.25"/>
    <row r="290025" ht="15" customHeight="1" x14ac:dyDescent="0.25"/>
    <row r="290033" ht="15" customHeight="1" x14ac:dyDescent="0.25"/>
    <row r="290041" ht="15" customHeight="1" x14ac:dyDescent="0.25"/>
    <row r="290049" ht="15" customHeight="1" x14ac:dyDescent="0.25"/>
    <row r="290057" ht="15" customHeight="1" x14ac:dyDescent="0.25"/>
    <row r="290065" ht="15" customHeight="1" x14ac:dyDescent="0.25"/>
    <row r="290073" ht="15" customHeight="1" x14ac:dyDescent="0.25"/>
    <row r="290081" ht="15" customHeight="1" x14ac:dyDescent="0.25"/>
    <row r="290089" ht="15" customHeight="1" x14ac:dyDescent="0.25"/>
    <row r="290097" ht="15" customHeight="1" x14ac:dyDescent="0.25"/>
    <row r="290105" ht="15" customHeight="1" x14ac:dyDescent="0.25"/>
    <row r="290113" ht="15" customHeight="1" x14ac:dyDescent="0.25"/>
    <row r="290121" ht="15" customHeight="1" x14ac:dyDescent="0.25"/>
    <row r="290129" ht="15" customHeight="1" x14ac:dyDescent="0.25"/>
    <row r="290137" ht="15" customHeight="1" x14ac:dyDescent="0.25"/>
    <row r="290145" ht="15" customHeight="1" x14ac:dyDescent="0.25"/>
    <row r="290153" ht="15" customHeight="1" x14ac:dyDescent="0.25"/>
    <row r="290161" ht="15" customHeight="1" x14ac:dyDescent="0.25"/>
    <row r="290169" ht="15" customHeight="1" x14ac:dyDescent="0.25"/>
    <row r="290177" ht="15" customHeight="1" x14ac:dyDescent="0.25"/>
    <row r="290185" ht="15" customHeight="1" x14ac:dyDescent="0.25"/>
    <row r="290193" ht="15" customHeight="1" x14ac:dyDescent="0.25"/>
    <row r="290201" ht="15" customHeight="1" x14ac:dyDescent="0.25"/>
    <row r="290209" ht="15" customHeight="1" x14ac:dyDescent="0.25"/>
    <row r="290217" ht="15" customHeight="1" x14ac:dyDescent="0.25"/>
    <row r="290225" ht="15" customHeight="1" x14ac:dyDescent="0.25"/>
    <row r="290233" ht="15" customHeight="1" x14ac:dyDescent="0.25"/>
    <row r="290241" ht="15" customHeight="1" x14ac:dyDescent="0.25"/>
    <row r="290249" ht="15" customHeight="1" x14ac:dyDescent="0.25"/>
    <row r="290257" ht="15" customHeight="1" x14ac:dyDescent="0.25"/>
    <row r="290265" ht="15" customHeight="1" x14ac:dyDescent="0.25"/>
    <row r="290273" ht="15" customHeight="1" x14ac:dyDescent="0.25"/>
    <row r="290281" ht="15" customHeight="1" x14ac:dyDescent="0.25"/>
    <row r="290289" ht="15" customHeight="1" x14ac:dyDescent="0.25"/>
    <row r="290297" ht="15" customHeight="1" x14ac:dyDescent="0.25"/>
    <row r="290305" ht="15" customHeight="1" x14ac:dyDescent="0.25"/>
    <row r="290313" ht="15" customHeight="1" x14ac:dyDescent="0.25"/>
    <row r="290321" ht="15" customHeight="1" x14ac:dyDescent="0.25"/>
    <row r="290329" ht="15" customHeight="1" x14ac:dyDescent="0.25"/>
    <row r="290337" ht="15" customHeight="1" x14ac:dyDescent="0.25"/>
    <row r="290345" ht="15" customHeight="1" x14ac:dyDescent="0.25"/>
    <row r="290353" ht="15" customHeight="1" x14ac:dyDescent="0.25"/>
    <row r="290361" ht="15" customHeight="1" x14ac:dyDescent="0.25"/>
    <row r="290369" ht="15" customHeight="1" x14ac:dyDescent="0.25"/>
    <row r="290377" ht="15" customHeight="1" x14ac:dyDescent="0.25"/>
    <row r="290385" ht="15" customHeight="1" x14ac:dyDescent="0.25"/>
    <row r="290393" ht="15" customHeight="1" x14ac:dyDescent="0.25"/>
    <row r="290401" ht="15" customHeight="1" x14ac:dyDescent="0.25"/>
    <row r="290409" ht="15" customHeight="1" x14ac:dyDescent="0.25"/>
    <row r="290417" ht="15" customHeight="1" x14ac:dyDescent="0.25"/>
    <row r="290425" ht="15" customHeight="1" x14ac:dyDescent="0.25"/>
    <row r="290433" ht="15" customHeight="1" x14ac:dyDescent="0.25"/>
    <row r="290441" ht="15" customHeight="1" x14ac:dyDescent="0.25"/>
    <row r="290449" ht="15" customHeight="1" x14ac:dyDescent="0.25"/>
    <row r="290457" ht="15" customHeight="1" x14ac:dyDescent="0.25"/>
    <row r="290465" ht="15" customHeight="1" x14ac:dyDescent="0.25"/>
    <row r="290473" ht="15" customHeight="1" x14ac:dyDescent="0.25"/>
    <row r="290481" ht="15" customHeight="1" x14ac:dyDescent="0.25"/>
    <row r="290489" ht="15" customHeight="1" x14ac:dyDescent="0.25"/>
    <row r="290497" ht="15" customHeight="1" x14ac:dyDescent="0.25"/>
    <row r="290505" ht="15" customHeight="1" x14ac:dyDescent="0.25"/>
    <row r="290513" ht="15" customHeight="1" x14ac:dyDescent="0.25"/>
    <row r="290521" ht="15" customHeight="1" x14ac:dyDescent="0.25"/>
    <row r="290529" ht="15" customHeight="1" x14ac:dyDescent="0.25"/>
    <row r="290537" ht="15" customHeight="1" x14ac:dyDescent="0.25"/>
    <row r="290545" ht="15" customHeight="1" x14ac:dyDescent="0.25"/>
    <row r="290553" ht="15" customHeight="1" x14ac:dyDescent="0.25"/>
    <row r="290561" ht="15" customHeight="1" x14ac:dyDescent="0.25"/>
    <row r="290569" ht="15" customHeight="1" x14ac:dyDescent="0.25"/>
    <row r="290577" ht="15" customHeight="1" x14ac:dyDescent="0.25"/>
    <row r="290585" ht="15" customHeight="1" x14ac:dyDescent="0.25"/>
    <row r="290593" ht="15" customHeight="1" x14ac:dyDescent="0.25"/>
    <row r="290601" ht="15" customHeight="1" x14ac:dyDescent="0.25"/>
    <row r="290609" ht="15" customHeight="1" x14ac:dyDescent="0.25"/>
    <row r="290617" ht="15" customHeight="1" x14ac:dyDescent="0.25"/>
    <row r="290625" ht="15" customHeight="1" x14ac:dyDescent="0.25"/>
    <row r="290633" ht="15" customHeight="1" x14ac:dyDescent="0.25"/>
    <row r="290641" ht="15" customHeight="1" x14ac:dyDescent="0.25"/>
    <row r="290649" ht="15" customHeight="1" x14ac:dyDescent="0.25"/>
    <row r="290657" ht="15" customHeight="1" x14ac:dyDescent="0.25"/>
    <row r="290665" ht="15" customHeight="1" x14ac:dyDescent="0.25"/>
    <row r="290673" ht="15" customHeight="1" x14ac:dyDescent="0.25"/>
    <row r="290681" ht="15" customHeight="1" x14ac:dyDescent="0.25"/>
    <row r="290689" ht="15" customHeight="1" x14ac:dyDescent="0.25"/>
    <row r="290697" ht="15" customHeight="1" x14ac:dyDescent="0.25"/>
    <row r="290705" ht="15" customHeight="1" x14ac:dyDescent="0.25"/>
    <row r="290713" ht="15" customHeight="1" x14ac:dyDescent="0.25"/>
    <row r="290721" ht="15" customHeight="1" x14ac:dyDescent="0.25"/>
    <row r="290729" ht="15" customHeight="1" x14ac:dyDescent="0.25"/>
    <row r="290737" ht="15" customHeight="1" x14ac:dyDescent="0.25"/>
    <row r="290745" ht="15" customHeight="1" x14ac:dyDescent="0.25"/>
    <row r="290753" ht="15" customHeight="1" x14ac:dyDescent="0.25"/>
    <row r="290761" ht="15" customHeight="1" x14ac:dyDescent="0.25"/>
    <row r="290769" ht="15" customHeight="1" x14ac:dyDescent="0.25"/>
    <row r="290777" ht="15" customHeight="1" x14ac:dyDescent="0.25"/>
    <row r="290785" ht="15" customHeight="1" x14ac:dyDescent="0.25"/>
    <row r="290793" ht="15" customHeight="1" x14ac:dyDescent="0.25"/>
    <row r="290801" ht="15" customHeight="1" x14ac:dyDescent="0.25"/>
    <row r="290809" ht="15" customHeight="1" x14ac:dyDescent="0.25"/>
    <row r="290817" ht="15" customHeight="1" x14ac:dyDescent="0.25"/>
    <row r="290825" ht="15" customHeight="1" x14ac:dyDescent="0.25"/>
    <row r="290833" ht="15" customHeight="1" x14ac:dyDescent="0.25"/>
    <row r="290841" ht="15" customHeight="1" x14ac:dyDescent="0.25"/>
    <row r="290849" ht="15" customHeight="1" x14ac:dyDescent="0.25"/>
    <row r="290857" ht="15" customHeight="1" x14ac:dyDescent="0.25"/>
    <row r="290865" ht="15" customHeight="1" x14ac:dyDescent="0.25"/>
    <row r="290873" ht="15" customHeight="1" x14ac:dyDescent="0.25"/>
    <row r="290881" ht="15" customHeight="1" x14ac:dyDescent="0.25"/>
    <row r="290889" ht="15" customHeight="1" x14ac:dyDescent="0.25"/>
    <row r="290897" ht="15" customHeight="1" x14ac:dyDescent="0.25"/>
    <row r="290905" ht="15" customHeight="1" x14ac:dyDescent="0.25"/>
    <row r="290913" ht="15" customHeight="1" x14ac:dyDescent="0.25"/>
    <row r="290921" ht="15" customHeight="1" x14ac:dyDescent="0.25"/>
    <row r="290929" ht="15" customHeight="1" x14ac:dyDescent="0.25"/>
    <row r="290937" ht="15" customHeight="1" x14ac:dyDescent="0.25"/>
    <row r="290945" ht="15" customHeight="1" x14ac:dyDescent="0.25"/>
    <row r="290953" ht="15" customHeight="1" x14ac:dyDescent="0.25"/>
    <row r="290961" ht="15" customHeight="1" x14ac:dyDescent="0.25"/>
    <row r="290969" ht="15" customHeight="1" x14ac:dyDescent="0.25"/>
    <row r="290977" ht="15" customHeight="1" x14ac:dyDescent="0.25"/>
    <row r="290985" ht="15" customHeight="1" x14ac:dyDescent="0.25"/>
    <row r="290993" ht="15" customHeight="1" x14ac:dyDescent="0.25"/>
    <row r="291001" ht="15" customHeight="1" x14ac:dyDescent="0.25"/>
    <row r="291009" ht="15" customHeight="1" x14ac:dyDescent="0.25"/>
    <row r="291017" ht="15" customHeight="1" x14ac:dyDescent="0.25"/>
    <row r="291025" ht="15" customHeight="1" x14ac:dyDescent="0.25"/>
    <row r="291033" ht="15" customHeight="1" x14ac:dyDescent="0.25"/>
    <row r="291041" ht="15" customHeight="1" x14ac:dyDescent="0.25"/>
    <row r="291049" ht="15" customHeight="1" x14ac:dyDescent="0.25"/>
    <row r="291057" ht="15" customHeight="1" x14ac:dyDescent="0.25"/>
    <row r="291065" ht="15" customHeight="1" x14ac:dyDescent="0.25"/>
    <row r="291073" ht="15" customHeight="1" x14ac:dyDescent="0.25"/>
    <row r="291081" ht="15" customHeight="1" x14ac:dyDescent="0.25"/>
    <row r="291089" ht="15" customHeight="1" x14ac:dyDescent="0.25"/>
    <row r="291097" ht="15" customHeight="1" x14ac:dyDescent="0.25"/>
    <row r="291105" ht="15" customHeight="1" x14ac:dyDescent="0.25"/>
    <row r="291113" ht="15" customHeight="1" x14ac:dyDescent="0.25"/>
    <row r="291121" ht="15" customHeight="1" x14ac:dyDescent="0.25"/>
    <row r="291129" ht="15" customHeight="1" x14ac:dyDescent="0.25"/>
    <row r="291137" ht="15" customHeight="1" x14ac:dyDescent="0.25"/>
    <row r="291145" ht="15" customHeight="1" x14ac:dyDescent="0.25"/>
    <row r="291153" ht="15" customHeight="1" x14ac:dyDescent="0.25"/>
    <row r="291161" ht="15" customHeight="1" x14ac:dyDescent="0.25"/>
    <row r="291169" ht="15" customHeight="1" x14ac:dyDescent="0.25"/>
    <row r="291177" ht="15" customHeight="1" x14ac:dyDescent="0.25"/>
    <row r="291185" ht="15" customHeight="1" x14ac:dyDescent="0.25"/>
    <row r="291193" ht="15" customHeight="1" x14ac:dyDescent="0.25"/>
    <row r="291201" ht="15" customHeight="1" x14ac:dyDescent="0.25"/>
    <row r="291209" ht="15" customHeight="1" x14ac:dyDescent="0.25"/>
    <row r="291217" ht="15" customHeight="1" x14ac:dyDescent="0.25"/>
    <row r="291225" ht="15" customHeight="1" x14ac:dyDescent="0.25"/>
    <row r="291233" ht="15" customHeight="1" x14ac:dyDescent="0.25"/>
    <row r="291241" ht="15" customHeight="1" x14ac:dyDescent="0.25"/>
    <row r="291249" ht="15" customHeight="1" x14ac:dyDescent="0.25"/>
    <row r="291257" ht="15" customHeight="1" x14ac:dyDescent="0.25"/>
    <row r="291265" ht="15" customHeight="1" x14ac:dyDescent="0.25"/>
    <row r="291273" ht="15" customHeight="1" x14ac:dyDescent="0.25"/>
    <row r="291281" ht="15" customHeight="1" x14ac:dyDescent="0.25"/>
    <row r="291289" ht="15" customHeight="1" x14ac:dyDescent="0.25"/>
    <row r="291297" ht="15" customHeight="1" x14ac:dyDescent="0.25"/>
    <row r="291305" ht="15" customHeight="1" x14ac:dyDescent="0.25"/>
    <row r="291313" ht="15" customHeight="1" x14ac:dyDescent="0.25"/>
    <row r="291321" ht="15" customHeight="1" x14ac:dyDescent="0.25"/>
    <row r="291329" ht="15" customHeight="1" x14ac:dyDescent="0.25"/>
    <row r="291337" ht="15" customHeight="1" x14ac:dyDescent="0.25"/>
    <row r="291345" ht="15" customHeight="1" x14ac:dyDescent="0.25"/>
    <row r="291353" ht="15" customHeight="1" x14ac:dyDescent="0.25"/>
    <row r="291361" ht="15" customHeight="1" x14ac:dyDescent="0.25"/>
    <row r="291369" ht="15" customHeight="1" x14ac:dyDescent="0.25"/>
    <row r="291377" ht="15" customHeight="1" x14ac:dyDescent="0.25"/>
    <row r="291385" ht="15" customHeight="1" x14ac:dyDescent="0.25"/>
    <row r="291393" ht="15" customHeight="1" x14ac:dyDescent="0.25"/>
    <row r="291401" ht="15" customHeight="1" x14ac:dyDescent="0.25"/>
    <row r="291409" ht="15" customHeight="1" x14ac:dyDescent="0.25"/>
    <row r="291417" ht="15" customHeight="1" x14ac:dyDescent="0.25"/>
    <row r="291425" ht="15" customHeight="1" x14ac:dyDescent="0.25"/>
    <row r="291433" ht="15" customHeight="1" x14ac:dyDescent="0.25"/>
    <row r="291441" ht="15" customHeight="1" x14ac:dyDescent="0.25"/>
    <row r="291449" ht="15" customHeight="1" x14ac:dyDescent="0.25"/>
    <row r="291457" ht="15" customHeight="1" x14ac:dyDescent="0.25"/>
    <row r="291465" ht="15" customHeight="1" x14ac:dyDescent="0.25"/>
    <row r="291473" ht="15" customHeight="1" x14ac:dyDescent="0.25"/>
    <row r="291481" ht="15" customHeight="1" x14ac:dyDescent="0.25"/>
    <row r="291489" ht="15" customHeight="1" x14ac:dyDescent="0.25"/>
    <row r="291497" ht="15" customHeight="1" x14ac:dyDescent="0.25"/>
    <row r="291505" ht="15" customHeight="1" x14ac:dyDescent="0.25"/>
    <row r="291513" ht="15" customHeight="1" x14ac:dyDescent="0.25"/>
    <row r="291521" ht="15" customHeight="1" x14ac:dyDescent="0.25"/>
    <row r="291529" ht="15" customHeight="1" x14ac:dyDescent="0.25"/>
    <row r="291537" ht="15" customHeight="1" x14ac:dyDescent="0.25"/>
    <row r="291545" ht="15" customHeight="1" x14ac:dyDescent="0.25"/>
    <row r="291553" ht="15" customHeight="1" x14ac:dyDescent="0.25"/>
    <row r="291561" ht="15" customHeight="1" x14ac:dyDescent="0.25"/>
    <row r="291569" ht="15" customHeight="1" x14ac:dyDescent="0.25"/>
    <row r="291577" ht="15" customHeight="1" x14ac:dyDescent="0.25"/>
    <row r="291585" ht="15" customHeight="1" x14ac:dyDescent="0.25"/>
    <row r="291593" ht="15" customHeight="1" x14ac:dyDescent="0.25"/>
    <row r="291601" ht="15" customHeight="1" x14ac:dyDescent="0.25"/>
    <row r="291609" ht="15" customHeight="1" x14ac:dyDescent="0.25"/>
    <row r="291617" ht="15" customHeight="1" x14ac:dyDescent="0.25"/>
    <row r="291625" ht="15" customHeight="1" x14ac:dyDescent="0.25"/>
    <row r="291633" ht="15" customHeight="1" x14ac:dyDescent="0.25"/>
    <row r="291641" ht="15" customHeight="1" x14ac:dyDescent="0.25"/>
    <row r="291649" ht="15" customHeight="1" x14ac:dyDescent="0.25"/>
    <row r="291657" ht="15" customHeight="1" x14ac:dyDescent="0.25"/>
    <row r="291665" ht="15" customHeight="1" x14ac:dyDescent="0.25"/>
    <row r="291673" ht="15" customHeight="1" x14ac:dyDescent="0.25"/>
    <row r="291681" ht="15" customHeight="1" x14ac:dyDescent="0.25"/>
    <row r="291689" ht="15" customHeight="1" x14ac:dyDescent="0.25"/>
    <row r="291697" ht="15" customHeight="1" x14ac:dyDescent="0.25"/>
    <row r="291705" ht="15" customHeight="1" x14ac:dyDescent="0.25"/>
    <row r="291713" ht="15" customHeight="1" x14ac:dyDescent="0.25"/>
    <row r="291721" ht="15" customHeight="1" x14ac:dyDescent="0.25"/>
    <row r="291729" ht="15" customHeight="1" x14ac:dyDescent="0.25"/>
    <row r="291737" ht="15" customHeight="1" x14ac:dyDescent="0.25"/>
    <row r="291745" ht="15" customHeight="1" x14ac:dyDescent="0.25"/>
    <row r="291753" ht="15" customHeight="1" x14ac:dyDescent="0.25"/>
    <row r="291761" ht="15" customHeight="1" x14ac:dyDescent="0.25"/>
    <row r="291769" ht="15" customHeight="1" x14ac:dyDescent="0.25"/>
    <row r="291777" ht="15" customHeight="1" x14ac:dyDescent="0.25"/>
    <row r="291785" ht="15" customHeight="1" x14ac:dyDescent="0.25"/>
    <row r="291793" ht="15" customHeight="1" x14ac:dyDescent="0.25"/>
    <row r="291801" ht="15" customHeight="1" x14ac:dyDescent="0.25"/>
    <row r="291809" ht="15" customHeight="1" x14ac:dyDescent="0.25"/>
    <row r="291817" ht="15" customHeight="1" x14ac:dyDescent="0.25"/>
    <row r="291825" ht="15" customHeight="1" x14ac:dyDescent="0.25"/>
    <row r="291833" ht="15" customHeight="1" x14ac:dyDescent="0.25"/>
    <row r="291841" ht="15" customHeight="1" x14ac:dyDescent="0.25"/>
    <row r="291849" ht="15" customHeight="1" x14ac:dyDescent="0.25"/>
    <row r="291857" ht="15" customHeight="1" x14ac:dyDescent="0.25"/>
    <row r="291865" ht="15" customHeight="1" x14ac:dyDescent="0.25"/>
    <row r="291873" ht="15" customHeight="1" x14ac:dyDescent="0.25"/>
    <row r="291881" ht="15" customHeight="1" x14ac:dyDescent="0.25"/>
    <row r="291889" ht="15" customHeight="1" x14ac:dyDescent="0.25"/>
    <row r="291897" ht="15" customHeight="1" x14ac:dyDescent="0.25"/>
    <row r="291905" ht="15" customHeight="1" x14ac:dyDescent="0.25"/>
    <row r="291913" ht="15" customHeight="1" x14ac:dyDescent="0.25"/>
    <row r="291921" ht="15" customHeight="1" x14ac:dyDescent="0.25"/>
    <row r="291929" ht="15" customHeight="1" x14ac:dyDescent="0.25"/>
    <row r="291937" ht="15" customHeight="1" x14ac:dyDescent="0.25"/>
    <row r="291945" ht="15" customHeight="1" x14ac:dyDescent="0.25"/>
    <row r="291953" ht="15" customHeight="1" x14ac:dyDescent="0.25"/>
    <row r="291961" ht="15" customHeight="1" x14ac:dyDescent="0.25"/>
    <row r="291969" ht="15" customHeight="1" x14ac:dyDescent="0.25"/>
    <row r="291977" ht="15" customHeight="1" x14ac:dyDescent="0.25"/>
    <row r="291985" ht="15" customHeight="1" x14ac:dyDescent="0.25"/>
    <row r="291993" ht="15" customHeight="1" x14ac:dyDescent="0.25"/>
    <row r="292001" ht="15" customHeight="1" x14ac:dyDescent="0.25"/>
    <row r="292009" ht="15" customHeight="1" x14ac:dyDescent="0.25"/>
    <row r="292017" ht="15" customHeight="1" x14ac:dyDescent="0.25"/>
    <row r="292025" ht="15" customHeight="1" x14ac:dyDescent="0.25"/>
    <row r="292033" ht="15" customHeight="1" x14ac:dyDescent="0.25"/>
    <row r="292041" ht="15" customHeight="1" x14ac:dyDescent="0.25"/>
    <row r="292049" ht="15" customHeight="1" x14ac:dyDescent="0.25"/>
    <row r="292057" ht="15" customHeight="1" x14ac:dyDescent="0.25"/>
    <row r="292065" ht="15" customHeight="1" x14ac:dyDescent="0.25"/>
    <row r="292073" ht="15" customHeight="1" x14ac:dyDescent="0.25"/>
    <row r="292081" ht="15" customHeight="1" x14ac:dyDescent="0.25"/>
    <row r="292089" ht="15" customHeight="1" x14ac:dyDescent="0.25"/>
    <row r="292097" ht="15" customHeight="1" x14ac:dyDescent="0.25"/>
    <row r="292105" ht="15" customHeight="1" x14ac:dyDescent="0.25"/>
    <row r="292113" ht="15" customHeight="1" x14ac:dyDescent="0.25"/>
    <row r="292121" ht="15" customHeight="1" x14ac:dyDescent="0.25"/>
    <row r="292129" ht="15" customHeight="1" x14ac:dyDescent="0.25"/>
    <row r="292137" ht="15" customHeight="1" x14ac:dyDescent="0.25"/>
    <row r="292145" ht="15" customHeight="1" x14ac:dyDescent="0.25"/>
    <row r="292153" ht="15" customHeight="1" x14ac:dyDescent="0.25"/>
    <row r="292161" ht="15" customHeight="1" x14ac:dyDescent="0.25"/>
    <row r="292169" ht="15" customHeight="1" x14ac:dyDescent="0.25"/>
    <row r="292177" ht="15" customHeight="1" x14ac:dyDescent="0.25"/>
    <row r="292185" ht="15" customHeight="1" x14ac:dyDescent="0.25"/>
    <row r="292193" ht="15" customHeight="1" x14ac:dyDescent="0.25"/>
    <row r="292201" ht="15" customHeight="1" x14ac:dyDescent="0.25"/>
    <row r="292209" ht="15" customHeight="1" x14ac:dyDescent="0.25"/>
    <row r="292217" ht="15" customHeight="1" x14ac:dyDescent="0.25"/>
    <row r="292225" ht="15" customHeight="1" x14ac:dyDescent="0.25"/>
    <row r="292233" ht="15" customHeight="1" x14ac:dyDescent="0.25"/>
    <row r="292241" ht="15" customHeight="1" x14ac:dyDescent="0.25"/>
    <row r="292249" ht="15" customHeight="1" x14ac:dyDescent="0.25"/>
    <row r="292257" ht="15" customHeight="1" x14ac:dyDescent="0.25"/>
    <row r="292265" ht="15" customHeight="1" x14ac:dyDescent="0.25"/>
    <row r="292273" ht="15" customHeight="1" x14ac:dyDescent="0.25"/>
    <row r="292281" ht="15" customHeight="1" x14ac:dyDescent="0.25"/>
    <row r="292289" ht="15" customHeight="1" x14ac:dyDescent="0.25"/>
    <row r="292297" ht="15" customHeight="1" x14ac:dyDescent="0.25"/>
    <row r="292305" ht="15" customHeight="1" x14ac:dyDescent="0.25"/>
    <row r="292313" ht="15" customHeight="1" x14ac:dyDescent="0.25"/>
    <row r="292321" ht="15" customHeight="1" x14ac:dyDescent="0.25"/>
    <row r="292329" ht="15" customHeight="1" x14ac:dyDescent="0.25"/>
    <row r="292337" ht="15" customHeight="1" x14ac:dyDescent="0.25"/>
    <row r="292345" ht="15" customHeight="1" x14ac:dyDescent="0.25"/>
    <row r="292353" ht="15" customHeight="1" x14ac:dyDescent="0.25"/>
    <row r="292361" ht="15" customHeight="1" x14ac:dyDescent="0.25"/>
    <row r="292369" ht="15" customHeight="1" x14ac:dyDescent="0.25"/>
    <row r="292377" ht="15" customHeight="1" x14ac:dyDescent="0.25"/>
    <row r="292385" ht="15" customHeight="1" x14ac:dyDescent="0.25"/>
    <row r="292393" ht="15" customHeight="1" x14ac:dyDescent="0.25"/>
    <row r="292401" ht="15" customHeight="1" x14ac:dyDescent="0.25"/>
    <row r="292409" ht="15" customHeight="1" x14ac:dyDescent="0.25"/>
    <row r="292417" ht="15" customHeight="1" x14ac:dyDescent="0.25"/>
    <row r="292425" ht="15" customHeight="1" x14ac:dyDescent="0.25"/>
    <row r="292433" ht="15" customHeight="1" x14ac:dyDescent="0.25"/>
    <row r="292441" ht="15" customHeight="1" x14ac:dyDescent="0.25"/>
    <row r="292449" ht="15" customHeight="1" x14ac:dyDescent="0.25"/>
    <row r="292457" ht="15" customHeight="1" x14ac:dyDescent="0.25"/>
    <row r="292465" ht="15" customHeight="1" x14ac:dyDescent="0.25"/>
    <row r="292473" ht="15" customHeight="1" x14ac:dyDescent="0.25"/>
    <row r="292481" ht="15" customHeight="1" x14ac:dyDescent="0.25"/>
    <row r="292489" ht="15" customHeight="1" x14ac:dyDescent="0.25"/>
    <row r="292497" ht="15" customHeight="1" x14ac:dyDescent="0.25"/>
    <row r="292505" ht="15" customHeight="1" x14ac:dyDescent="0.25"/>
    <row r="292513" ht="15" customHeight="1" x14ac:dyDescent="0.25"/>
    <row r="292521" ht="15" customHeight="1" x14ac:dyDescent="0.25"/>
    <row r="292529" ht="15" customHeight="1" x14ac:dyDescent="0.25"/>
    <row r="292537" ht="15" customHeight="1" x14ac:dyDescent="0.25"/>
    <row r="292545" ht="15" customHeight="1" x14ac:dyDescent="0.25"/>
    <row r="292553" ht="15" customHeight="1" x14ac:dyDescent="0.25"/>
    <row r="292561" ht="15" customHeight="1" x14ac:dyDescent="0.25"/>
    <row r="292569" ht="15" customHeight="1" x14ac:dyDescent="0.25"/>
    <row r="292577" ht="15" customHeight="1" x14ac:dyDescent="0.25"/>
    <row r="292585" ht="15" customHeight="1" x14ac:dyDescent="0.25"/>
    <row r="292593" ht="15" customHeight="1" x14ac:dyDescent="0.25"/>
    <row r="292601" ht="15" customHeight="1" x14ac:dyDescent="0.25"/>
    <row r="292609" ht="15" customHeight="1" x14ac:dyDescent="0.25"/>
    <row r="292617" ht="15" customHeight="1" x14ac:dyDescent="0.25"/>
    <row r="292625" ht="15" customHeight="1" x14ac:dyDescent="0.25"/>
    <row r="292633" ht="15" customHeight="1" x14ac:dyDescent="0.25"/>
    <row r="292641" ht="15" customHeight="1" x14ac:dyDescent="0.25"/>
    <row r="292649" ht="15" customHeight="1" x14ac:dyDescent="0.25"/>
    <row r="292657" ht="15" customHeight="1" x14ac:dyDescent="0.25"/>
    <row r="292665" ht="15" customHeight="1" x14ac:dyDescent="0.25"/>
    <row r="292673" ht="15" customHeight="1" x14ac:dyDescent="0.25"/>
    <row r="292681" ht="15" customHeight="1" x14ac:dyDescent="0.25"/>
    <row r="292689" ht="15" customHeight="1" x14ac:dyDescent="0.25"/>
    <row r="292697" ht="15" customHeight="1" x14ac:dyDescent="0.25"/>
    <row r="292705" ht="15" customHeight="1" x14ac:dyDescent="0.25"/>
    <row r="292713" ht="15" customHeight="1" x14ac:dyDescent="0.25"/>
    <row r="292721" ht="15" customHeight="1" x14ac:dyDescent="0.25"/>
    <row r="292729" ht="15" customHeight="1" x14ac:dyDescent="0.25"/>
    <row r="292737" ht="15" customHeight="1" x14ac:dyDescent="0.25"/>
    <row r="292745" ht="15" customHeight="1" x14ac:dyDescent="0.25"/>
    <row r="292753" ht="15" customHeight="1" x14ac:dyDescent="0.25"/>
    <row r="292761" ht="15" customHeight="1" x14ac:dyDescent="0.25"/>
    <row r="292769" ht="15" customHeight="1" x14ac:dyDescent="0.25"/>
    <row r="292777" ht="15" customHeight="1" x14ac:dyDescent="0.25"/>
    <row r="292785" ht="15" customHeight="1" x14ac:dyDescent="0.25"/>
    <row r="292793" ht="15" customHeight="1" x14ac:dyDescent="0.25"/>
    <row r="292801" ht="15" customHeight="1" x14ac:dyDescent="0.25"/>
    <row r="292809" ht="15" customHeight="1" x14ac:dyDescent="0.25"/>
    <row r="292817" ht="15" customHeight="1" x14ac:dyDescent="0.25"/>
    <row r="292825" ht="15" customHeight="1" x14ac:dyDescent="0.25"/>
    <row r="292833" ht="15" customHeight="1" x14ac:dyDescent="0.25"/>
    <row r="292841" ht="15" customHeight="1" x14ac:dyDescent="0.25"/>
    <row r="292849" ht="15" customHeight="1" x14ac:dyDescent="0.25"/>
    <row r="292857" ht="15" customHeight="1" x14ac:dyDescent="0.25"/>
    <row r="292865" ht="15" customHeight="1" x14ac:dyDescent="0.25"/>
    <row r="292873" ht="15" customHeight="1" x14ac:dyDescent="0.25"/>
    <row r="292881" ht="15" customHeight="1" x14ac:dyDescent="0.25"/>
    <row r="292889" ht="15" customHeight="1" x14ac:dyDescent="0.25"/>
    <row r="292897" ht="15" customHeight="1" x14ac:dyDescent="0.25"/>
    <row r="292905" ht="15" customHeight="1" x14ac:dyDescent="0.25"/>
    <row r="292913" ht="15" customHeight="1" x14ac:dyDescent="0.25"/>
    <row r="292921" ht="15" customHeight="1" x14ac:dyDescent="0.25"/>
    <row r="292929" ht="15" customHeight="1" x14ac:dyDescent="0.25"/>
    <row r="292937" ht="15" customHeight="1" x14ac:dyDescent="0.25"/>
    <row r="292945" ht="15" customHeight="1" x14ac:dyDescent="0.25"/>
    <row r="292953" ht="15" customHeight="1" x14ac:dyDescent="0.25"/>
    <row r="292961" ht="15" customHeight="1" x14ac:dyDescent="0.25"/>
    <row r="292969" ht="15" customHeight="1" x14ac:dyDescent="0.25"/>
    <row r="292977" ht="15" customHeight="1" x14ac:dyDescent="0.25"/>
    <row r="292985" ht="15" customHeight="1" x14ac:dyDescent="0.25"/>
    <row r="292993" ht="15" customHeight="1" x14ac:dyDescent="0.25"/>
    <row r="293001" ht="15" customHeight="1" x14ac:dyDescent="0.25"/>
    <row r="293009" ht="15" customHeight="1" x14ac:dyDescent="0.25"/>
    <row r="293017" ht="15" customHeight="1" x14ac:dyDescent="0.25"/>
    <row r="293025" ht="15" customHeight="1" x14ac:dyDescent="0.25"/>
    <row r="293033" ht="15" customHeight="1" x14ac:dyDescent="0.25"/>
    <row r="293041" ht="15" customHeight="1" x14ac:dyDescent="0.25"/>
    <row r="293049" ht="15" customHeight="1" x14ac:dyDescent="0.25"/>
    <row r="293057" ht="15" customHeight="1" x14ac:dyDescent="0.25"/>
    <row r="293065" ht="15" customHeight="1" x14ac:dyDescent="0.25"/>
    <row r="293073" ht="15" customHeight="1" x14ac:dyDescent="0.25"/>
    <row r="293081" ht="15" customHeight="1" x14ac:dyDescent="0.25"/>
    <row r="293089" ht="15" customHeight="1" x14ac:dyDescent="0.25"/>
    <row r="293097" ht="15" customHeight="1" x14ac:dyDescent="0.25"/>
    <row r="293105" ht="15" customHeight="1" x14ac:dyDescent="0.25"/>
    <row r="293113" ht="15" customHeight="1" x14ac:dyDescent="0.25"/>
    <row r="293121" ht="15" customHeight="1" x14ac:dyDescent="0.25"/>
    <row r="293129" ht="15" customHeight="1" x14ac:dyDescent="0.25"/>
    <row r="293137" ht="15" customHeight="1" x14ac:dyDescent="0.25"/>
    <row r="293145" ht="15" customHeight="1" x14ac:dyDescent="0.25"/>
    <row r="293153" ht="15" customHeight="1" x14ac:dyDescent="0.25"/>
    <row r="293161" ht="15" customHeight="1" x14ac:dyDescent="0.25"/>
    <row r="293169" ht="15" customHeight="1" x14ac:dyDescent="0.25"/>
    <row r="293177" ht="15" customHeight="1" x14ac:dyDescent="0.25"/>
    <row r="293185" ht="15" customHeight="1" x14ac:dyDescent="0.25"/>
    <row r="293193" ht="15" customHeight="1" x14ac:dyDescent="0.25"/>
    <row r="293201" ht="15" customHeight="1" x14ac:dyDescent="0.25"/>
    <row r="293209" ht="15" customHeight="1" x14ac:dyDescent="0.25"/>
    <row r="293217" ht="15" customHeight="1" x14ac:dyDescent="0.25"/>
    <row r="293225" ht="15" customHeight="1" x14ac:dyDescent="0.25"/>
    <row r="293233" ht="15" customHeight="1" x14ac:dyDescent="0.25"/>
    <row r="293241" ht="15" customHeight="1" x14ac:dyDescent="0.25"/>
    <row r="293249" ht="15" customHeight="1" x14ac:dyDescent="0.25"/>
    <row r="293257" ht="15" customHeight="1" x14ac:dyDescent="0.25"/>
    <row r="293265" ht="15" customHeight="1" x14ac:dyDescent="0.25"/>
    <row r="293273" ht="15" customHeight="1" x14ac:dyDescent="0.25"/>
    <row r="293281" ht="15" customHeight="1" x14ac:dyDescent="0.25"/>
    <row r="293289" ht="15" customHeight="1" x14ac:dyDescent="0.25"/>
    <row r="293297" ht="15" customHeight="1" x14ac:dyDescent="0.25"/>
    <row r="293305" ht="15" customHeight="1" x14ac:dyDescent="0.25"/>
    <row r="293313" ht="15" customHeight="1" x14ac:dyDescent="0.25"/>
    <row r="293321" ht="15" customHeight="1" x14ac:dyDescent="0.25"/>
    <row r="293329" ht="15" customHeight="1" x14ac:dyDescent="0.25"/>
    <row r="293337" ht="15" customHeight="1" x14ac:dyDescent="0.25"/>
    <row r="293345" ht="15" customHeight="1" x14ac:dyDescent="0.25"/>
    <row r="293353" ht="15" customHeight="1" x14ac:dyDescent="0.25"/>
    <row r="293361" ht="15" customHeight="1" x14ac:dyDescent="0.25"/>
    <row r="293369" ht="15" customHeight="1" x14ac:dyDescent="0.25"/>
    <row r="293377" ht="15" customHeight="1" x14ac:dyDescent="0.25"/>
    <row r="293385" ht="15" customHeight="1" x14ac:dyDescent="0.25"/>
    <row r="293393" ht="15" customHeight="1" x14ac:dyDescent="0.25"/>
    <row r="293401" ht="15" customHeight="1" x14ac:dyDescent="0.25"/>
    <row r="293409" ht="15" customHeight="1" x14ac:dyDescent="0.25"/>
    <row r="293417" ht="15" customHeight="1" x14ac:dyDescent="0.25"/>
    <row r="293425" ht="15" customHeight="1" x14ac:dyDescent="0.25"/>
    <row r="293433" ht="15" customHeight="1" x14ac:dyDescent="0.25"/>
    <row r="293441" ht="15" customHeight="1" x14ac:dyDescent="0.25"/>
    <row r="293449" ht="15" customHeight="1" x14ac:dyDescent="0.25"/>
    <row r="293457" ht="15" customHeight="1" x14ac:dyDescent="0.25"/>
    <row r="293465" ht="15" customHeight="1" x14ac:dyDescent="0.25"/>
    <row r="293473" ht="15" customHeight="1" x14ac:dyDescent="0.25"/>
    <row r="293481" ht="15" customHeight="1" x14ac:dyDescent="0.25"/>
    <row r="293489" ht="15" customHeight="1" x14ac:dyDescent="0.25"/>
    <row r="293497" ht="15" customHeight="1" x14ac:dyDescent="0.25"/>
    <row r="293505" ht="15" customHeight="1" x14ac:dyDescent="0.25"/>
    <row r="293513" ht="15" customHeight="1" x14ac:dyDescent="0.25"/>
    <row r="293521" ht="15" customHeight="1" x14ac:dyDescent="0.25"/>
    <row r="293529" ht="15" customHeight="1" x14ac:dyDescent="0.25"/>
    <row r="293537" ht="15" customHeight="1" x14ac:dyDescent="0.25"/>
    <row r="293545" ht="15" customHeight="1" x14ac:dyDescent="0.25"/>
    <row r="293553" ht="15" customHeight="1" x14ac:dyDescent="0.25"/>
    <row r="293561" ht="15" customHeight="1" x14ac:dyDescent="0.25"/>
    <row r="293569" ht="15" customHeight="1" x14ac:dyDescent="0.25"/>
    <row r="293577" ht="15" customHeight="1" x14ac:dyDescent="0.25"/>
    <row r="293585" ht="15" customHeight="1" x14ac:dyDescent="0.25"/>
    <row r="293593" ht="15" customHeight="1" x14ac:dyDescent="0.25"/>
    <row r="293601" ht="15" customHeight="1" x14ac:dyDescent="0.25"/>
    <row r="293609" ht="15" customHeight="1" x14ac:dyDescent="0.25"/>
    <row r="293617" ht="15" customHeight="1" x14ac:dyDescent="0.25"/>
    <row r="293625" ht="15" customHeight="1" x14ac:dyDescent="0.25"/>
    <row r="293633" ht="15" customHeight="1" x14ac:dyDescent="0.25"/>
    <row r="293641" ht="15" customHeight="1" x14ac:dyDescent="0.25"/>
    <row r="293649" ht="15" customHeight="1" x14ac:dyDescent="0.25"/>
    <row r="293657" ht="15" customHeight="1" x14ac:dyDescent="0.25"/>
    <row r="293665" ht="15" customHeight="1" x14ac:dyDescent="0.25"/>
    <row r="293673" ht="15" customHeight="1" x14ac:dyDescent="0.25"/>
    <row r="293681" ht="15" customHeight="1" x14ac:dyDescent="0.25"/>
    <row r="293689" ht="15" customHeight="1" x14ac:dyDescent="0.25"/>
    <row r="293697" ht="15" customHeight="1" x14ac:dyDescent="0.25"/>
    <row r="293705" ht="15" customHeight="1" x14ac:dyDescent="0.25"/>
    <row r="293713" ht="15" customHeight="1" x14ac:dyDescent="0.25"/>
    <row r="293721" ht="15" customHeight="1" x14ac:dyDescent="0.25"/>
    <row r="293729" ht="15" customHeight="1" x14ac:dyDescent="0.25"/>
    <row r="293737" ht="15" customHeight="1" x14ac:dyDescent="0.25"/>
    <row r="293745" ht="15" customHeight="1" x14ac:dyDescent="0.25"/>
    <row r="293753" ht="15" customHeight="1" x14ac:dyDescent="0.25"/>
    <row r="293761" ht="15" customHeight="1" x14ac:dyDescent="0.25"/>
    <row r="293769" ht="15" customHeight="1" x14ac:dyDescent="0.25"/>
    <row r="293777" ht="15" customHeight="1" x14ac:dyDescent="0.25"/>
    <row r="293785" ht="15" customHeight="1" x14ac:dyDescent="0.25"/>
    <row r="293793" ht="15" customHeight="1" x14ac:dyDescent="0.25"/>
    <row r="293801" ht="15" customHeight="1" x14ac:dyDescent="0.25"/>
    <row r="293809" ht="15" customHeight="1" x14ac:dyDescent="0.25"/>
    <row r="293817" ht="15" customHeight="1" x14ac:dyDescent="0.25"/>
    <row r="293825" ht="15" customHeight="1" x14ac:dyDescent="0.25"/>
    <row r="293833" ht="15" customHeight="1" x14ac:dyDescent="0.25"/>
    <row r="293841" ht="15" customHeight="1" x14ac:dyDescent="0.25"/>
    <row r="293849" ht="15" customHeight="1" x14ac:dyDescent="0.25"/>
    <row r="293857" ht="15" customHeight="1" x14ac:dyDescent="0.25"/>
    <row r="293865" ht="15" customHeight="1" x14ac:dyDescent="0.25"/>
    <row r="293873" ht="15" customHeight="1" x14ac:dyDescent="0.25"/>
    <row r="293881" ht="15" customHeight="1" x14ac:dyDescent="0.25"/>
    <row r="293889" ht="15" customHeight="1" x14ac:dyDescent="0.25"/>
    <row r="293897" ht="15" customHeight="1" x14ac:dyDescent="0.25"/>
    <row r="293905" ht="15" customHeight="1" x14ac:dyDescent="0.25"/>
    <row r="293913" ht="15" customHeight="1" x14ac:dyDescent="0.25"/>
    <row r="293921" ht="15" customHeight="1" x14ac:dyDescent="0.25"/>
    <row r="293929" ht="15" customHeight="1" x14ac:dyDescent="0.25"/>
    <row r="293937" ht="15" customHeight="1" x14ac:dyDescent="0.25"/>
    <row r="293945" ht="15" customHeight="1" x14ac:dyDescent="0.25"/>
    <row r="293953" ht="15" customHeight="1" x14ac:dyDescent="0.25"/>
    <row r="293961" ht="15" customHeight="1" x14ac:dyDescent="0.25"/>
    <row r="293969" ht="15" customHeight="1" x14ac:dyDescent="0.25"/>
    <row r="293977" ht="15" customHeight="1" x14ac:dyDescent="0.25"/>
    <row r="293985" ht="15" customHeight="1" x14ac:dyDescent="0.25"/>
    <row r="293993" ht="15" customHeight="1" x14ac:dyDescent="0.25"/>
    <row r="294001" ht="15" customHeight="1" x14ac:dyDescent="0.25"/>
    <row r="294009" ht="15" customHeight="1" x14ac:dyDescent="0.25"/>
    <row r="294017" ht="15" customHeight="1" x14ac:dyDescent="0.25"/>
    <row r="294025" ht="15" customHeight="1" x14ac:dyDescent="0.25"/>
    <row r="294033" ht="15" customHeight="1" x14ac:dyDescent="0.25"/>
    <row r="294041" ht="15" customHeight="1" x14ac:dyDescent="0.25"/>
    <row r="294049" ht="15" customHeight="1" x14ac:dyDescent="0.25"/>
    <row r="294057" ht="15" customHeight="1" x14ac:dyDescent="0.25"/>
    <row r="294065" ht="15" customHeight="1" x14ac:dyDescent="0.25"/>
    <row r="294073" ht="15" customHeight="1" x14ac:dyDescent="0.25"/>
    <row r="294081" ht="15" customHeight="1" x14ac:dyDescent="0.25"/>
    <row r="294089" ht="15" customHeight="1" x14ac:dyDescent="0.25"/>
    <row r="294097" ht="15" customHeight="1" x14ac:dyDescent="0.25"/>
    <row r="294105" ht="15" customHeight="1" x14ac:dyDescent="0.25"/>
    <row r="294113" ht="15" customHeight="1" x14ac:dyDescent="0.25"/>
    <row r="294121" ht="15" customHeight="1" x14ac:dyDescent="0.25"/>
    <row r="294129" ht="15" customHeight="1" x14ac:dyDescent="0.25"/>
    <row r="294137" ht="15" customHeight="1" x14ac:dyDescent="0.25"/>
    <row r="294145" ht="15" customHeight="1" x14ac:dyDescent="0.25"/>
    <row r="294153" ht="15" customHeight="1" x14ac:dyDescent="0.25"/>
    <row r="294161" ht="15" customHeight="1" x14ac:dyDescent="0.25"/>
    <row r="294169" ht="15" customHeight="1" x14ac:dyDescent="0.25"/>
    <row r="294177" ht="15" customHeight="1" x14ac:dyDescent="0.25"/>
    <row r="294185" ht="15" customHeight="1" x14ac:dyDescent="0.25"/>
    <row r="294193" ht="15" customHeight="1" x14ac:dyDescent="0.25"/>
    <row r="294201" ht="15" customHeight="1" x14ac:dyDescent="0.25"/>
    <row r="294209" ht="15" customHeight="1" x14ac:dyDescent="0.25"/>
    <row r="294217" ht="15" customHeight="1" x14ac:dyDescent="0.25"/>
    <row r="294225" ht="15" customHeight="1" x14ac:dyDescent="0.25"/>
    <row r="294233" ht="15" customHeight="1" x14ac:dyDescent="0.25"/>
    <row r="294241" ht="15" customHeight="1" x14ac:dyDescent="0.25"/>
    <row r="294249" ht="15" customHeight="1" x14ac:dyDescent="0.25"/>
    <row r="294257" ht="15" customHeight="1" x14ac:dyDescent="0.25"/>
    <row r="294265" ht="15" customHeight="1" x14ac:dyDescent="0.25"/>
    <row r="294273" ht="15" customHeight="1" x14ac:dyDescent="0.25"/>
    <row r="294281" ht="15" customHeight="1" x14ac:dyDescent="0.25"/>
    <row r="294289" ht="15" customHeight="1" x14ac:dyDescent="0.25"/>
    <row r="294297" ht="15" customHeight="1" x14ac:dyDescent="0.25"/>
    <row r="294305" ht="15" customHeight="1" x14ac:dyDescent="0.25"/>
    <row r="294313" ht="15" customHeight="1" x14ac:dyDescent="0.25"/>
    <row r="294321" ht="15" customHeight="1" x14ac:dyDescent="0.25"/>
    <row r="294329" ht="15" customHeight="1" x14ac:dyDescent="0.25"/>
    <row r="294337" ht="15" customHeight="1" x14ac:dyDescent="0.25"/>
    <row r="294345" ht="15" customHeight="1" x14ac:dyDescent="0.25"/>
    <row r="294353" ht="15" customHeight="1" x14ac:dyDescent="0.25"/>
    <row r="294361" ht="15" customHeight="1" x14ac:dyDescent="0.25"/>
    <row r="294369" ht="15" customHeight="1" x14ac:dyDescent="0.25"/>
    <row r="294377" ht="15" customHeight="1" x14ac:dyDescent="0.25"/>
    <row r="294385" ht="15" customHeight="1" x14ac:dyDescent="0.25"/>
    <row r="294393" ht="15" customHeight="1" x14ac:dyDescent="0.25"/>
    <row r="294401" ht="15" customHeight="1" x14ac:dyDescent="0.25"/>
    <row r="294409" ht="15" customHeight="1" x14ac:dyDescent="0.25"/>
    <row r="294417" ht="15" customHeight="1" x14ac:dyDescent="0.25"/>
    <row r="294425" ht="15" customHeight="1" x14ac:dyDescent="0.25"/>
    <row r="294433" ht="15" customHeight="1" x14ac:dyDescent="0.25"/>
    <row r="294441" ht="15" customHeight="1" x14ac:dyDescent="0.25"/>
    <row r="294449" ht="15" customHeight="1" x14ac:dyDescent="0.25"/>
    <row r="294457" ht="15" customHeight="1" x14ac:dyDescent="0.25"/>
    <row r="294465" ht="15" customHeight="1" x14ac:dyDescent="0.25"/>
    <row r="294473" ht="15" customHeight="1" x14ac:dyDescent="0.25"/>
    <row r="294481" ht="15" customHeight="1" x14ac:dyDescent="0.25"/>
    <row r="294489" ht="15" customHeight="1" x14ac:dyDescent="0.25"/>
    <row r="294497" ht="15" customHeight="1" x14ac:dyDescent="0.25"/>
    <row r="294505" ht="15" customHeight="1" x14ac:dyDescent="0.25"/>
    <row r="294513" ht="15" customHeight="1" x14ac:dyDescent="0.25"/>
    <row r="294521" ht="15" customHeight="1" x14ac:dyDescent="0.25"/>
    <row r="294529" ht="15" customHeight="1" x14ac:dyDescent="0.25"/>
    <row r="294537" ht="15" customHeight="1" x14ac:dyDescent="0.25"/>
    <row r="294545" ht="15" customHeight="1" x14ac:dyDescent="0.25"/>
    <row r="294553" ht="15" customHeight="1" x14ac:dyDescent="0.25"/>
    <row r="294561" ht="15" customHeight="1" x14ac:dyDescent="0.25"/>
    <row r="294569" ht="15" customHeight="1" x14ac:dyDescent="0.25"/>
    <row r="294577" ht="15" customHeight="1" x14ac:dyDescent="0.25"/>
    <row r="294585" ht="15" customHeight="1" x14ac:dyDescent="0.25"/>
    <row r="294593" ht="15" customHeight="1" x14ac:dyDescent="0.25"/>
    <row r="294601" ht="15" customHeight="1" x14ac:dyDescent="0.25"/>
    <row r="294609" ht="15" customHeight="1" x14ac:dyDescent="0.25"/>
    <row r="294617" ht="15" customHeight="1" x14ac:dyDescent="0.25"/>
    <row r="294625" ht="15" customHeight="1" x14ac:dyDescent="0.25"/>
    <row r="294633" ht="15" customHeight="1" x14ac:dyDescent="0.25"/>
    <row r="294641" ht="15" customHeight="1" x14ac:dyDescent="0.25"/>
    <row r="294649" ht="15" customHeight="1" x14ac:dyDescent="0.25"/>
    <row r="294657" ht="15" customHeight="1" x14ac:dyDescent="0.25"/>
    <row r="294665" ht="15" customHeight="1" x14ac:dyDescent="0.25"/>
    <row r="294673" ht="15" customHeight="1" x14ac:dyDescent="0.25"/>
    <row r="294681" ht="15" customHeight="1" x14ac:dyDescent="0.25"/>
    <row r="294689" ht="15" customHeight="1" x14ac:dyDescent="0.25"/>
    <row r="294697" ht="15" customHeight="1" x14ac:dyDescent="0.25"/>
    <row r="294705" ht="15" customHeight="1" x14ac:dyDescent="0.25"/>
    <row r="294713" ht="15" customHeight="1" x14ac:dyDescent="0.25"/>
    <row r="294721" ht="15" customHeight="1" x14ac:dyDescent="0.25"/>
    <row r="294729" ht="15" customHeight="1" x14ac:dyDescent="0.25"/>
    <row r="294737" ht="15" customHeight="1" x14ac:dyDescent="0.25"/>
    <row r="294745" ht="15" customHeight="1" x14ac:dyDescent="0.25"/>
    <row r="294753" ht="15" customHeight="1" x14ac:dyDescent="0.25"/>
    <row r="294761" ht="15" customHeight="1" x14ac:dyDescent="0.25"/>
    <row r="294769" ht="15" customHeight="1" x14ac:dyDescent="0.25"/>
    <row r="294777" ht="15" customHeight="1" x14ac:dyDescent="0.25"/>
    <row r="294785" ht="15" customHeight="1" x14ac:dyDescent="0.25"/>
    <row r="294793" ht="15" customHeight="1" x14ac:dyDescent="0.25"/>
    <row r="294801" ht="15" customHeight="1" x14ac:dyDescent="0.25"/>
    <row r="294809" ht="15" customHeight="1" x14ac:dyDescent="0.25"/>
    <row r="294817" ht="15" customHeight="1" x14ac:dyDescent="0.25"/>
    <row r="294825" ht="15" customHeight="1" x14ac:dyDescent="0.25"/>
    <row r="294833" ht="15" customHeight="1" x14ac:dyDescent="0.25"/>
    <row r="294841" ht="15" customHeight="1" x14ac:dyDescent="0.25"/>
    <row r="294849" ht="15" customHeight="1" x14ac:dyDescent="0.25"/>
    <row r="294857" ht="15" customHeight="1" x14ac:dyDescent="0.25"/>
    <row r="294865" ht="15" customHeight="1" x14ac:dyDescent="0.25"/>
    <row r="294873" ht="15" customHeight="1" x14ac:dyDescent="0.25"/>
    <row r="294881" ht="15" customHeight="1" x14ac:dyDescent="0.25"/>
    <row r="294889" ht="15" customHeight="1" x14ac:dyDescent="0.25"/>
    <row r="294897" ht="15" customHeight="1" x14ac:dyDescent="0.25"/>
    <row r="294905" ht="15" customHeight="1" x14ac:dyDescent="0.25"/>
    <row r="294913" ht="15" customHeight="1" x14ac:dyDescent="0.25"/>
    <row r="294921" ht="15" customHeight="1" x14ac:dyDescent="0.25"/>
    <row r="294929" ht="15" customHeight="1" x14ac:dyDescent="0.25"/>
    <row r="294937" ht="15" customHeight="1" x14ac:dyDescent="0.25"/>
    <row r="294945" ht="15" customHeight="1" x14ac:dyDescent="0.25"/>
    <row r="294953" ht="15" customHeight="1" x14ac:dyDescent="0.25"/>
    <row r="294961" ht="15" customHeight="1" x14ac:dyDescent="0.25"/>
    <row r="294969" ht="15" customHeight="1" x14ac:dyDescent="0.25"/>
    <row r="294977" ht="15" customHeight="1" x14ac:dyDescent="0.25"/>
    <row r="294985" ht="15" customHeight="1" x14ac:dyDescent="0.25"/>
    <row r="294993" ht="15" customHeight="1" x14ac:dyDescent="0.25"/>
    <row r="295001" ht="15" customHeight="1" x14ac:dyDescent="0.25"/>
    <row r="295009" ht="15" customHeight="1" x14ac:dyDescent="0.25"/>
    <row r="295017" ht="15" customHeight="1" x14ac:dyDescent="0.25"/>
    <row r="295025" ht="15" customHeight="1" x14ac:dyDescent="0.25"/>
    <row r="295033" ht="15" customHeight="1" x14ac:dyDescent="0.25"/>
    <row r="295041" ht="15" customHeight="1" x14ac:dyDescent="0.25"/>
    <row r="295049" ht="15" customHeight="1" x14ac:dyDescent="0.25"/>
    <row r="295057" ht="15" customHeight="1" x14ac:dyDescent="0.25"/>
    <row r="295065" ht="15" customHeight="1" x14ac:dyDescent="0.25"/>
    <row r="295073" ht="15" customHeight="1" x14ac:dyDescent="0.25"/>
    <row r="295081" ht="15" customHeight="1" x14ac:dyDescent="0.25"/>
    <row r="295089" ht="15" customHeight="1" x14ac:dyDescent="0.25"/>
    <row r="295097" ht="15" customHeight="1" x14ac:dyDescent="0.25"/>
    <row r="295105" ht="15" customHeight="1" x14ac:dyDescent="0.25"/>
    <row r="295113" ht="15" customHeight="1" x14ac:dyDescent="0.25"/>
    <row r="295121" ht="15" customHeight="1" x14ac:dyDescent="0.25"/>
    <row r="295129" ht="15" customHeight="1" x14ac:dyDescent="0.25"/>
    <row r="295137" ht="15" customHeight="1" x14ac:dyDescent="0.25"/>
    <row r="295145" ht="15" customHeight="1" x14ac:dyDescent="0.25"/>
    <row r="295153" ht="15" customHeight="1" x14ac:dyDescent="0.25"/>
    <row r="295161" ht="15" customHeight="1" x14ac:dyDescent="0.25"/>
    <row r="295169" ht="15" customHeight="1" x14ac:dyDescent="0.25"/>
    <row r="295177" ht="15" customHeight="1" x14ac:dyDescent="0.25"/>
    <row r="295185" ht="15" customHeight="1" x14ac:dyDescent="0.25"/>
    <row r="295193" ht="15" customHeight="1" x14ac:dyDescent="0.25"/>
    <row r="295201" ht="15" customHeight="1" x14ac:dyDescent="0.25"/>
    <row r="295209" ht="15" customHeight="1" x14ac:dyDescent="0.25"/>
    <row r="295217" ht="15" customHeight="1" x14ac:dyDescent="0.25"/>
    <row r="295225" ht="15" customHeight="1" x14ac:dyDescent="0.25"/>
    <row r="295233" ht="15" customHeight="1" x14ac:dyDescent="0.25"/>
    <row r="295241" ht="15" customHeight="1" x14ac:dyDescent="0.25"/>
    <row r="295249" ht="15" customHeight="1" x14ac:dyDescent="0.25"/>
    <row r="295257" ht="15" customHeight="1" x14ac:dyDescent="0.25"/>
    <row r="295265" ht="15" customHeight="1" x14ac:dyDescent="0.25"/>
    <row r="295273" ht="15" customHeight="1" x14ac:dyDescent="0.25"/>
    <row r="295281" ht="15" customHeight="1" x14ac:dyDescent="0.25"/>
    <row r="295289" ht="15" customHeight="1" x14ac:dyDescent="0.25"/>
    <row r="295297" ht="15" customHeight="1" x14ac:dyDescent="0.25"/>
    <row r="295305" ht="15" customHeight="1" x14ac:dyDescent="0.25"/>
    <row r="295313" ht="15" customHeight="1" x14ac:dyDescent="0.25"/>
    <row r="295321" ht="15" customHeight="1" x14ac:dyDescent="0.25"/>
    <row r="295329" ht="15" customHeight="1" x14ac:dyDescent="0.25"/>
    <row r="295337" ht="15" customHeight="1" x14ac:dyDescent="0.25"/>
    <row r="295345" ht="15" customHeight="1" x14ac:dyDescent="0.25"/>
    <row r="295353" ht="15" customHeight="1" x14ac:dyDescent="0.25"/>
    <row r="295361" ht="15" customHeight="1" x14ac:dyDescent="0.25"/>
    <row r="295369" ht="15" customHeight="1" x14ac:dyDescent="0.25"/>
    <row r="295377" ht="15" customHeight="1" x14ac:dyDescent="0.25"/>
    <row r="295385" ht="15" customHeight="1" x14ac:dyDescent="0.25"/>
    <row r="295393" ht="15" customHeight="1" x14ac:dyDescent="0.25"/>
    <row r="295401" ht="15" customHeight="1" x14ac:dyDescent="0.25"/>
    <row r="295409" ht="15" customHeight="1" x14ac:dyDescent="0.25"/>
    <row r="295417" ht="15" customHeight="1" x14ac:dyDescent="0.25"/>
    <row r="295425" ht="15" customHeight="1" x14ac:dyDescent="0.25"/>
    <row r="295433" ht="15" customHeight="1" x14ac:dyDescent="0.25"/>
    <row r="295441" ht="15" customHeight="1" x14ac:dyDescent="0.25"/>
    <row r="295449" ht="15" customHeight="1" x14ac:dyDescent="0.25"/>
    <row r="295457" ht="15" customHeight="1" x14ac:dyDescent="0.25"/>
    <row r="295465" ht="15" customHeight="1" x14ac:dyDescent="0.25"/>
    <row r="295473" ht="15" customHeight="1" x14ac:dyDescent="0.25"/>
    <row r="295481" ht="15" customHeight="1" x14ac:dyDescent="0.25"/>
    <row r="295489" ht="15" customHeight="1" x14ac:dyDescent="0.25"/>
    <row r="295497" ht="15" customHeight="1" x14ac:dyDescent="0.25"/>
    <row r="295505" ht="15" customHeight="1" x14ac:dyDescent="0.25"/>
    <row r="295513" ht="15" customHeight="1" x14ac:dyDescent="0.25"/>
    <row r="295521" ht="15" customHeight="1" x14ac:dyDescent="0.25"/>
    <row r="295529" ht="15" customHeight="1" x14ac:dyDescent="0.25"/>
    <row r="295537" ht="15" customHeight="1" x14ac:dyDescent="0.25"/>
    <row r="295545" ht="15" customHeight="1" x14ac:dyDescent="0.25"/>
    <row r="295553" ht="15" customHeight="1" x14ac:dyDescent="0.25"/>
    <row r="295561" ht="15" customHeight="1" x14ac:dyDescent="0.25"/>
    <row r="295569" ht="15" customHeight="1" x14ac:dyDescent="0.25"/>
    <row r="295577" ht="15" customHeight="1" x14ac:dyDescent="0.25"/>
    <row r="295585" ht="15" customHeight="1" x14ac:dyDescent="0.25"/>
    <row r="295593" ht="15" customHeight="1" x14ac:dyDescent="0.25"/>
    <row r="295601" ht="15" customHeight="1" x14ac:dyDescent="0.25"/>
    <row r="295609" ht="15" customHeight="1" x14ac:dyDescent="0.25"/>
    <row r="295617" ht="15" customHeight="1" x14ac:dyDescent="0.25"/>
    <row r="295625" ht="15" customHeight="1" x14ac:dyDescent="0.25"/>
    <row r="295633" ht="15" customHeight="1" x14ac:dyDescent="0.25"/>
    <row r="295641" ht="15" customHeight="1" x14ac:dyDescent="0.25"/>
    <row r="295649" ht="15" customHeight="1" x14ac:dyDescent="0.25"/>
    <row r="295657" ht="15" customHeight="1" x14ac:dyDescent="0.25"/>
    <row r="295665" ht="15" customHeight="1" x14ac:dyDescent="0.25"/>
    <row r="295673" ht="15" customHeight="1" x14ac:dyDescent="0.25"/>
    <row r="295681" ht="15" customHeight="1" x14ac:dyDescent="0.25"/>
    <row r="295689" ht="15" customHeight="1" x14ac:dyDescent="0.25"/>
    <row r="295697" ht="15" customHeight="1" x14ac:dyDescent="0.25"/>
    <row r="295705" ht="15" customHeight="1" x14ac:dyDescent="0.25"/>
    <row r="295713" ht="15" customHeight="1" x14ac:dyDescent="0.25"/>
    <row r="295721" ht="15" customHeight="1" x14ac:dyDescent="0.25"/>
    <row r="295729" ht="15" customHeight="1" x14ac:dyDescent="0.25"/>
    <row r="295737" ht="15" customHeight="1" x14ac:dyDescent="0.25"/>
    <row r="295745" ht="15" customHeight="1" x14ac:dyDescent="0.25"/>
    <row r="295753" ht="15" customHeight="1" x14ac:dyDescent="0.25"/>
    <row r="295761" ht="15" customHeight="1" x14ac:dyDescent="0.25"/>
    <row r="295769" ht="15" customHeight="1" x14ac:dyDescent="0.25"/>
    <row r="295777" ht="15" customHeight="1" x14ac:dyDescent="0.25"/>
    <row r="295785" ht="15" customHeight="1" x14ac:dyDescent="0.25"/>
    <row r="295793" ht="15" customHeight="1" x14ac:dyDescent="0.25"/>
    <row r="295801" ht="15" customHeight="1" x14ac:dyDescent="0.25"/>
    <row r="295809" ht="15" customHeight="1" x14ac:dyDescent="0.25"/>
    <row r="295817" ht="15" customHeight="1" x14ac:dyDescent="0.25"/>
    <row r="295825" ht="15" customHeight="1" x14ac:dyDescent="0.25"/>
    <row r="295833" ht="15" customHeight="1" x14ac:dyDescent="0.25"/>
    <row r="295841" ht="15" customHeight="1" x14ac:dyDescent="0.25"/>
    <row r="295849" ht="15" customHeight="1" x14ac:dyDescent="0.25"/>
    <row r="295857" ht="15" customHeight="1" x14ac:dyDescent="0.25"/>
    <row r="295865" ht="15" customHeight="1" x14ac:dyDescent="0.25"/>
    <row r="295873" ht="15" customHeight="1" x14ac:dyDescent="0.25"/>
    <row r="295881" ht="15" customHeight="1" x14ac:dyDescent="0.25"/>
    <row r="295889" ht="15" customHeight="1" x14ac:dyDescent="0.25"/>
    <row r="295897" ht="15" customHeight="1" x14ac:dyDescent="0.25"/>
    <row r="295905" ht="15" customHeight="1" x14ac:dyDescent="0.25"/>
    <row r="295913" ht="15" customHeight="1" x14ac:dyDescent="0.25"/>
    <row r="295921" ht="15" customHeight="1" x14ac:dyDescent="0.25"/>
    <row r="295929" ht="15" customHeight="1" x14ac:dyDescent="0.25"/>
    <row r="295937" ht="15" customHeight="1" x14ac:dyDescent="0.25"/>
    <row r="295945" ht="15" customHeight="1" x14ac:dyDescent="0.25"/>
    <row r="295953" ht="15" customHeight="1" x14ac:dyDescent="0.25"/>
    <row r="295961" ht="15" customHeight="1" x14ac:dyDescent="0.25"/>
    <row r="295969" ht="15" customHeight="1" x14ac:dyDescent="0.25"/>
    <row r="295977" ht="15" customHeight="1" x14ac:dyDescent="0.25"/>
    <row r="295985" ht="15" customHeight="1" x14ac:dyDescent="0.25"/>
    <row r="295993" ht="15" customHeight="1" x14ac:dyDescent="0.25"/>
    <row r="296001" ht="15" customHeight="1" x14ac:dyDescent="0.25"/>
    <row r="296009" ht="15" customHeight="1" x14ac:dyDescent="0.25"/>
    <row r="296017" ht="15" customHeight="1" x14ac:dyDescent="0.25"/>
    <row r="296025" ht="15" customHeight="1" x14ac:dyDescent="0.25"/>
    <row r="296033" ht="15" customHeight="1" x14ac:dyDescent="0.25"/>
    <row r="296041" ht="15" customHeight="1" x14ac:dyDescent="0.25"/>
    <row r="296049" ht="15" customHeight="1" x14ac:dyDescent="0.25"/>
    <row r="296057" ht="15" customHeight="1" x14ac:dyDescent="0.25"/>
    <row r="296065" ht="15" customHeight="1" x14ac:dyDescent="0.25"/>
    <row r="296073" ht="15" customHeight="1" x14ac:dyDescent="0.25"/>
    <row r="296081" ht="15" customHeight="1" x14ac:dyDescent="0.25"/>
    <row r="296089" ht="15" customHeight="1" x14ac:dyDescent="0.25"/>
    <row r="296097" ht="15" customHeight="1" x14ac:dyDescent="0.25"/>
    <row r="296105" ht="15" customHeight="1" x14ac:dyDescent="0.25"/>
    <row r="296113" ht="15" customHeight="1" x14ac:dyDescent="0.25"/>
    <row r="296121" ht="15" customHeight="1" x14ac:dyDescent="0.25"/>
    <row r="296129" ht="15" customHeight="1" x14ac:dyDescent="0.25"/>
    <row r="296137" ht="15" customHeight="1" x14ac:dyDescent="0.25"/>
    <row r="296145" ht="15" customHeight="1" x14ac:dyDescent="0.25"/>
    <row r="296153" ht="15" customHeight="1" x14ac:dyDescent="0.25"/>
    <row r="296161" ht="15" customHeight="1" x14ac:dyDescent="0.25"/>
    <row r="296169" ht="15" customHeight="1" x14ac:dyDescent="0.25"/>
    <row r="296177" ht="15" customHeight="1" x14ac:dyDescent="0.25"/>
    <row r="296185" ht="15" customHeight="1" x14ac:dyDescent="0.25"/>
    <row r="296193" ht="15" customHeight="1" x14ac:dyDescent="0.25"/>
    <row r="296201" ht="15" customHeight="1" x14ac:dyDescent="0.25"/>
    <row r="296209" ht="15" customHeight="1" x14ac:dyDescent="0.25"/>
    <row r="296217" ht="15" customHeight="1" x14ac:dyDescent="0.25"/>
    <row r="296225" ht="15" customHeight="1" x14ac:dyDescent="0.25"/>
    <row r="296233" ht="15" customHeight="1" x14ac:dyDescent="0.25"/>
    <row r="296241" ht="15" customHeight="1" x14ac:dyDescent="0.25"/>
    <row r="296249" ht="15" customHeight="1" x14ac:dyDescent="0.25"/>
    <row r="296257" ht="15" customHeight="1" x14ac:dyDescent="0.25"/>
    <row r="296265" ht="15" customHeight="1" x14ac:dyDescent="0.25"/>
    <row r="296273" ht="15" customHeight="1" x14ac:dyDescent="0.25"/>
    <row r="296281" ht="15" customHeight="1" x14ac:dyDescent="0.25"/>
    <row r="296289" ht="15" customHeight="1" x14ac:dyDescent="0.25"/>
    <row r="296297" ht="15" customHeight="1" x14ac:dyDescent="0.25"/>
    <row r="296305" ht="15" customHeight="1" x14ac:dyDescent="0.25"/>
    <row r="296313" ht="15" customHeight="1" x14ac:dyDescent="0.25"/>
    <row r="296321" ht="15" customHeight="1" x14ac:dyDescent="0.25"/>
    <row r="296329" ht="15" customHeight="1" x14ac:dyDescent="0.25"/>
    <row r="296337" ht="15" customHeight="1" x14ac:dyDescent="0.25"/>
    <row r="296345" ht="15" customHeight="1" x14ac:dyDescent="0.25"/>
    <row r="296353" ht="15" customHeight="1" x14ac:dyDescent="0.25"/>
    <row r="296361" ht="15" customHeight="1" x14ac:dyDescent="0.25"/>
    <row r="296369" ht="15" customHeight="1" x14ac:dyDescent="0.25"/>
    <row r="296377" ht="15" customHeight="1" x14ac:dyDescent="0.25"/>
    <row r="296385" ht="15" customHeight="1" x14ac:dyDescent="0.25"/>
    <row r="296393" ht="15" customHeight="1" x14ac:dyDescent="0.25"/>
    <row r="296401" ht="15" customHeight="1" x14ac:dyDescent="0.25"/>
    <row r="296409" ht="15" customHeight="1" x14ac:dyDescent="0.25"/>
    <row r="296417" ht="15" customHeight="1" x14ac:dyDescent="0.25"/>
    <row r="296425" ht="15" customHeight="1" x14ac:dyDescent="0.25"/>
    <row r="296433" ht="15" customHeight="1" x14ac:dyDescent="0.25"/>
    <row r="296441" ht="15" customHeight="1" x14ac:dyDescent="0.25"/>
    <row r="296449" ht="15" customHeight="1" x14ac:dyDescent="0.25"/>
    <row r="296457" ht="15" customHeight="1" x14ac:dyDescent="0.25"/>
    <row r="296465" ht="15" customHeight="1" x14ac:dyDescent="0.25"/>
    <row r="296473" ht="15" customHeight="1" x14ac:dyDescent="0.25"/>
    <row r="296481" ht="15" customHeight="1" x14ac:dyDescent="0.25"/>
    <row r="296489" ht="15" customHeight="1" x14ac:dyDescent="0.25"/>
    <row r="296497" ht="15" customHeight="1" x14ac:dyDescent="0.25"/>
    <row r="296505" ht="15" customHeight="1" x14ac:dyDescent="0.25"/>
    <row r="296513" ht="15" customHeight="1" x14ac:dyDescent="0.25"/>
    <row r="296521" ht="15" customHeight="1" x14ac:dyDescent="0.25"/>
    <row r="296529" ht="15" customHeight="1" x14ac:dyDescent="0.25"/>
    <row r="296537" ht="15" customHeight="1" x14ac:dyDescent="0.25"/>
    <row r="296545" ht="15" customHeight="1" x14ac:dyDescent="0.25"/>
    <row r="296553" ht="15" customHeight="1" x14ac:dyDescent="0.25"/>
    <row r="296561" ht="15" customHeight="1" x14ac:dyDescent="0.25"/>
    <row r="296569" ht="15" customHeight="1" x14ac:dyDescent="0.25"/>
    <row r="296577" ht="15" customHeight="1" x14ac:dyDescent="0.25"/>
    <row r="296585" ht="15" customHeight="1" x14ac:dyDescent="0.25"/>
    <row r="296593" ht="15" customHeight="1" x14ac:dyDescent="0.25"/>
    <row r="296601" ht="15" customHeight="1" x14ac:dyDescent="0.25"/>
    <row r="296609" ht="15" customHeight="1" x14ac:dyDescent="0.25"/>
    <row r="296617" ht="15" customHeight="1" x14ac:dyDescent="0.25"/>
    <row r="296625" ht="15" customHeight="1" x14ac:dyDescent="0.25"/>
    <row r="296633" ht="15" customHeight="1" x14ac:dyDescent="0.25"/>
    <row r="296641" ht="15" customHeight="1" x14ac:dyDescent="0.25"/>
    <row r="296649" ht="15" customHeight="1" x14ac:dyDescent="0.25"/>
    <row r="296657" ht="15" customHeight="1" x14ac:dyDescent="0.25"/>
    <row r="296665" ht="15" customHeight="1" x14ac:dyDescent="0.25"/>
    <row r="296673" ht="15" customHeight="1" x14ac:dyDescent="0.25"/>
    <row r="296681" ht="15" customHeight="1" x14ac:dyDescent="0.25"/>
    <row r="296689" ht="15" customHeight="1" x14ac:dyDescent="0.25"/>
    <row r="296697" ht="15" customHeight="1" x14ac:dyDescent="0.25"/>
    <row r="296705" ht="15" customHeight="1" x14ac:dyDescent="0.25"/>
    <row r="296713" ht="15" customHeight="1" x14ac:dyDescent="0.25"/>
    <row r="296721" ht="15" customHeight="1" x14ac:dyDescent="0.25"/>
    <row r="296729" ht="15" customHeight="1" x14ac:dyDescent="0.25"/>
    <row r="296737" ht="15" customHeight="1" x14ac:dyDescent="0.25"/>
    <row r="296745" ht="15" customHeight="1" x14ac:dyDescent="0.25"/>
    <row r="296753" ht="15" customHeight="1" x14ac:dyDescent="0.25"/>
    <row r="296761" ht="15" customHeight="1" x14ac:dyDescent="0.25"/>
    <row r="296769" ht="15" customHeight="1" x14ac:dyDescent="0.25"/>
    <row r="296777" ht="15" customHeight="1" x14ac:dyDescent="0.25"/>
    <row r="296785" ht="15" customHeight="1" x14ac:dyDescent="0.25"/>
    <row r="296793" ht="15" customHeight="1" x14ac:dyDescent="0.25"/>
    <row r="296801" ht="15" customHeight="1" x14ac:dyDescent="0.25"/>
    <row r="296809" ht="15" customHeight="1" x14ac:dyDescent="0.25"/>
    <row r="296817" ht="15" customHeight="1" x14ac:dyDescent="0.25"/>
    <row r="296825" ht="15" customHeight="1" x14ac:dyDescent="0.25"/>
    <row r="296833" ht="15" customHeight="1" x14ac:dyDescent="0.25"/>
    <row r="296841" ht="15" customHeight="1" x14ac:dyDescent="0.25"/>
    <row r="296849" ht="15" customHeight="1" x14ac:dyDescent="0.25"/>
    <row r="296857" ht="15" customHeight="1" x14ac:dyDescent="0.25"/>
    <row r="296865" ht="15" customHeight="1" x14ac:dyDescent="0.25"/>
    <row r="296873" ht="15" customHeight="1" x14ac:dyDescent="0.25"/>
    <row r="296881" ht="15" customHeight="1" x14ac:dyDescent="0.25"/>
    <row r="296889" ht="15" customHeight="1" x14ac:dyDescent="0.25"/>
    <row r="296897" ht="15" customHeight="1" x14ac:dyDescent="0.25"/>
    <row r="296905" ht="15" customHeight="1" x14ac:dyDescent="0.25"/>
    <row r="296913" ht="15" customHeight="1" x14ac:dyDescent="0.25"/>
    <row r="296921" ht="15" customHeight="1" x14ac:dyDescent="0.25"/>
    <row r="296929" ht="15" customHeight="1" x14ac:dyDescent="0.25"/>
    <row r="296937" ht="15" customHeight="1" x14ac:dyDescent="0.25"/>
    <row r="296945" ht="15" customHeight="1" x14ac:dyDescent="0.25"/>
    <row r="296953" ht="15" customHeight="1" x14ac:dyDescent="0.25"/>
    <row r="296961" ht="15" customHeight="1" x14ac:dyDescent="0.25"/>
    <row r="296969" ht="15" customHeight="1" x14ac:dyDescent="0.25"/>
    <row r="296977" ht="15" customHeight="1" x14ac:dyDescent="0.25"/>
    <row r="296985" ht="15" customHeight="1" x14ac:dyDescent="0.25"/>
    <row r="296993" ht="15" customHeight="1" x14ac:dyDescent="0.25"/>
    <row r="297001" ht="15" customHeight="1" x14ac:dyDescent="0.25"/>
    <row r="297009" ht="15" customHeight="1" x14ac:dyDescent="0.25"/>
    <row r="297017" ht="15" customHeight="1" x14ac:dyDescent="0.25"/>
    <row r="297025" ht="15" customHeight="1" x14ac:dyDescent="0.25"/>
    <row r="297033" ht="15" customHeight="1" x14ac:dyDescent="0.25"/>
    <row r="297041" ht="15" customHeight="1" x14ac:dyDescent="0.25"/>
    <row r="297049" ht="15" customHeight="1" x14ac:dyDescent="0.25"/>
    <row r="297057" ht="15" customHeight="1" x14ac:dyDescent="0.25"/>
    <row r="297065" ht="15" customHeight="1" x14ac:dyDescent="0.25"/>
    <row r="297073" ht="15" customHeight="1" x14ac:dyDescent="0.25"/>
    <row r="297081" ht="15" customHeight="1" x14ac:dyDescent="0.25"/>
    <row r="297089" ht="15" customHeight="1" x14ac:dyDescent="0.25"/>
    <row r="297097" ht="15" customHeight="1" x14ac:dyDescent="0.25"/>
    <row r="297105" ht="15" customHeight="1" x14ac:dyDescent="0.25"/>
    <row r="297113" ht="15" customHeight="1" x14ac:dyDescent="0.25"/>
    <row r="297121" ht="15" customHeight="1" x14ac:dyDescent="0.25"/>
    <row r="297129" ht="15" customHeight="1" x14ac:dyDescent="0.25"/>
    <row r="297137" ht="15" customHeight="1" x14ac:dyDescent="0.25"/>
    <row r="297145" ht="15" customHeight="1" x14ac:dyDescent="0.25"/>
    <row r="297153" ht="15" customHeight="1" x14ac:dyDescent="0.25"/>
    <row r="297161" ht="15" customHeight="1" x14ac:dyDescent="0.25"/>
    <row r="297169" ht="15" customHeight="1" x14ac:dyDescent="0.25"/>
    <row r="297177" ht="15" customHeight="1" x14ac:dyDescent="0.25"/>
    <row r="297185" ht="15" customHeight="1" x14ac:dyDescent="0.25"/>
    <row r="297193" ht="15" customHeight="1" x14ac:dyDescent="0.25"/>
    <row r="297201" ht="15" customHeight="1" x14ac:dyDescent="0.25"/>
    <row r="297209" ht="15" customHeight="1" x14ac:dyDescent="0.25"/>
    <row r="297217" ht="15" customHeight="1" x14ac:dyDescent="0.25"/>
    <row r="297225" ht="15" customHeight="1" x14ac:dyDescent="0.25"/>
    <row r="297233" ht="15" customHeight="1" x14ac:dyDescent="0.25"/>
    <row r="297241" ht="15" customHeight="1" x14ac:dyDescent="0.25"/>
    <row r="297249" ht="15" customHeight="1" x14ac:dyDescent="0.25"/>
    <row r="297257" ht="15" customHeight="1" x14ac:dyDescent="0.25"/>
    <row r="297265" ht="15" customHeight="1" x14ac:dyDescent="0.25"/>
    <row r="297273" ht="15" customHeight="1" x14ac:dyDescent="0.25"/>
    <row r="297281" ht="15" customHeight="1" x14ac:dyDescent="0.25"/>
    <row r="297289" ht="15" customHeight="1" x14ac:dyDescent="0.25"/>
    <row r="297297" ht="15" customHeight="1" x14ac:dyDescent="0.25"/>
    <row r="297305" ht="15" customHeight="1" x14ac:dyDescent="0.25"/>
    <row r="297313" ht="15" customHeight="1" x14ac:dyDescent="0.25"/>
    <row r="297321" ht="15" customHeight="1" x14ac:dyDescent="0.25"/>
    <row r="297329" ht="15" customHeight="1" x14ac:dyDescent="0.25"/>
    <row r="297337" ht="15" customHeight="1" x14ac:dyDescent="0.25"/>
    <row r="297345" ht="15" customHeight="1" x14ac:dyDescent="0.25"/>
    <row r="297353" ht="15" customHeight="1" x14ac:dyDescent="0.25"/>
    <row r="297361" ht="15" customHeight="1" x14ac:dyDescent="0.25"/>
    <row r="297369" ht="15" customHeight="1" x14ac:dyDescent="0.25"/>
    <row r="297377" ht="15" customHeight="1" x14ac:dyDescent="0.25"/>
    <row r="297385" ht="15" customHeight="1" x14ac:dyDescent="0.25"/>
    <row r="297393" ht="15" customHeight="1" x14ac:dyDescent="0.25"/>
    <row r="297401" ht="15" customHeight="1" x14ac:dyDescent="0.25"/>
    <row r="297409" ht="15" customHeight="1" x14ac:dyDescent="0.25"/>
    <row r="297417" ht="15" customHeight="1" x14ac:dyDescent="0.25"/>
    <row r="297425" ht="15" customHeight="1" x14ac:dyDescent="0.25"/>
    <row r="297433" ht="15" customHeight="1" x14ac:dyDescent="0.25"/>
    <row r="297441" ht="15" customHeight="1" x14ac:dyDescent="0.25"/>
    <row r="297449" ht="15" customHeight="1" x14ac:dyDescent="0.25"/>
    <row r="297457" ht="15" customHeight="1" x14ac:dyDescent="0.25"/>
    <row r="297465" ht="15" customHeight="1" x14ac:dyDescent="0.25"/>
    <row r="297473" ht="15" customHeight="1" x14ac:dyDescent="0.25"/>
    <row r="297481" ht="15" customHeight="1" x14ac:dyDescent="0.25"/>
    <row r="297489" ht="15" customHeight="1" x14ac:dyDescent="0.25"/>
    <row r="297497" ht="15" customHeight="1" x14ac:dyDescent="0.25"/>
    <row r="297505" ht="15" customHeight="1" x14ac:dyDescent="0.25"/>
    <row r="297513" ht="15" customHeight="1" x14ac:dyDescent="0.25"/>
    <row r="297521" ht="15" customHeight="1" x14ac:dyDescent="0.25"/>
    <row r="297529" ht="15" customHeight="1" x14ac:dyDescent="0.25"/>
    <row r="297537" ht="15" customHeight="1" x14ac:dyDescent="0.25"/>
    <row r="297545" ht="15" customHeight="1" x14ac:dyDescent="0.25"/>
    <row r="297553" ht="15" customHeight="1" x14ac:dyDescent="0.25"/>
    <row r="297561" ht="15" customHeight="1" x14ac:dyDescent="0.25"/>
    <row r="297569" ht="15" customHeight="1" x14ac:dyDescent="0.25"/>
    <row r="297577" ht="15" customHeight="1" x14ac:dyDescent="0.25"/>
    <row r="297585" ht="15" customHeight="1" x14ac:dyDescent="0.25"/>
    <row r="297593" ht="15" customHeight="1" x14ac:dyDescent="0.25"/>
    <row r="297601" ht="15" customHeight="1" x14ac:dyDescent="0.25"/>
    <row r="297609" ht="15" customHeight="1" x14ac:dyDescent="0.25"/>
    <row r="297617" ht="15" customHeight="1" x14ac:dyDescent="0.25"/>
    <row r="297625" ht="15" customHeight="1" x14ac:dyDescent="0.25"/>
    <row r="297633" ht="15" customHeight="1" x14ac:dyDescent="0.25"/>
    <row r="297641" ht="15" customHeight="1" x14ac:dyDescent="0.25"/>
    <row r="297649" ht="15" customHeight="1" x14ac:dyDescent="0.25"/>
    <row r="297657" ht="15" customHeight="1" x14ac:dyDescent="0.25"/>
    <row r="297665" ht="15" customHeight="1" x14ac:dyDescent="0.25"/>
    <row r="297673" ht="15" customHeight="1" x14ac:dyDescent="0.25"/>
    <row r="297681" ht="15" customHeight="1" x14ac:dyDescent="0.25"/>
    <row r="297689" ht="15" customHeight="1" x14ac:dyDescent="0.25"/>
    <row r="297697" ht="15" customHeight="1" x14ac:dyDescent="0.25"/>
    <row r="297705" ht="15" customHeight="1" x14ac:dyDescent="0.25"/>
    <row r="297713" ht="15" customHeight="1" x14ac:dyDescent="0.25"/>
    <row r="297721" ht="15" customHeight="1" x14ac:dyDescent="0.25"/>
    <row r="297729" ht="15" customHeight="1" x14ac:dyDescent="0.25"/>
    <row r="297737" ht="15" customHeight="1" x14ac:dyDescent="0.25"/>
    <row r="297745" ht="15" customHeight="1" x14ac:dyDescent="0.25"/>
    <row r="297753" ht="15" customHeight="1" x14ac:dyDescent="0.25"/>
    <row r="297761" ht="15" customHeight="1" x14ac:dyDescent="0.25"/>
    <row r="297769" ht="15" customHeight="1" x14ac:dyDescent="0.25"/>
    <row r="297777" ht="15" customHeight="1" x14ac:dyDescent="0.25"/>
    <row r="297785" ht="15" customHeight="1" x14ac:dyDescent="0.25"/>
    <row r="297793" ht="15" customHeight="1" x14ac:dyDescent="0.25"/>
    <row r="297801" ht="15" customHeight="1" x14ac:dyDescent="0.25"/>
    <row r="297809" ht="15" customHeight="1" x14ac:dyDescent="0.25"/>
    <row r="297817" ht="15" customHeight="1" x14ac:dyDescent="0.25"/>
    <row r="297825" ht="15" customHeight="1" x14ac:dyDescent="0.25"/>
    <row r="297833" ht="15" customHeight="1" x14ac:dyDescent="0.25"/>
    <row r="297841" ht="15" customHeight="1" x14ac:dyDescent="0.25"/>
    <row r="297849" ht="15" customHeight="1" x14ac:dyDescent="0.25"/>
    <row r="297857" ht="15" customHeight="1" x14ac:dyDescent="0.25"/>
    <row r="297865" ht="15" customHeight="1" x14ac:dyDescent="0.25"/>
    <row r="297873" ht="15" customHeight="1" x14ac:dyDescent="0.25"/>
    <row r="297881" ht="15" customHeight="1" x14ac:dyDescent="0.25"/>
    <row r="297889" ht="15" customHeight="1" x14ac:dyDescent="0.25"/>
    <row r="297897" ht="15" customHeight="1" x14ac:dyDescent="0.25"/>
    <row r="297905" ht="15" customHeight="1" x14ac:dyDescent="0.25"/>
    <row r="297913" ht="15" customHeight="1" x14ac:dyDescent="0.25"/>
    <row r="297921" ht="15" customHeight="1" x14ac:dyDescent="0.25"/>
    <row r="297929" ht="15" customHeight="1" x14ac:dyDescent="0.25"/>
    <row r="297937" ht="15" customHeight="1" x14ac:dyDescent="0.25"/>
    <row r="297945" ht="15" customHeight="1" x14ac:dyDescent="0.25"/>
    <row r="297953" ht="15" customHeight="1" x14ac:dyDescent="0.25"/>
    <row r="297961" ht="15" customHeight="1" x14ac:dyDescent="0.25"/>
    <row r="297969" ht="15" customHeight="1" x14ac:dyDescent="0.25"/>
    <row r="297977" ht="15" customHeight="1" x14ac:dyDescent="0.25"/>
    <row r="297985" ht="15" customHeight="1" x14ac:dyDescent="0.25"/>
    <row r="297993" ht="15" customHeight="1" x14ac:dyDescent="0.25"/>
    <row r="298001" ht="15" customHeight="1" x14ac:dyDescent="0.25"/>
    <row r="298009" ht="15" customHeight="1" x14ac:dyDescent="0.25"/>
    <row r="298017" ht="15" customHeight="1" x14ac:dyDescent="0.25"/>
    <row r="298025" ht="15" customHeight="1" x14ac:dyDescent="0.25"/>
    <row r="298033" ht="15" customHeight="1" x14ac:dyDescent="0.25"/>
    <row r="298041" ht="15" customHeight="1" x14ac:dyDescent="0.25"/>
    <row r="298049" ht="15" customHeight="1" x14ac:dyDescent="0.25"/>
    <row r="298057" ht="15" customHeight="1" x14ac:dyDescent="0.25"/>
    <row r="298065" ht="15" customHeight="1" x14ac:dyDescent="0.25"/>
    <row r="298073" ht="15" customHeight="1" x14ac:dyDescent="0.25"/>
    <row r="298081" ht="15" customHeight="1" x14ac:dyDescent="0.25"/>
    <row r="298089" ht="15" customHeight="1" x14ac:dyDescent="0.25"/>
    <row r="298097" ht="15" customHeight="1" x14ac:dyDescent="0.25"/>
    <row r="298105" ht="15" customHeight="1" x14ac:dyDescent="0.25"/>
    <row r="298113" ht="15" customHeight="1" x14ac:dyDescent="0.25"/>
    <row r="298121" ht="15" customHeight="1" x14ac:dyDescent="0.25"/>
    <row r="298129" ht="15" customHeight="1" x14ac:dyDescent="0.25"/>
    <row r="298137" ht="15" customHeight="1" x14ac:dyDescent="0.25"/>
    <row r="298145" ht="15" customHeight="1" x14ac:dyDescent="0.25"/>
    <row r="298153" ht="15" customHeight="1" x14ac:dyDescent="0.25"/>
    <row r="298161" ht="15" customHeight="1" x14ac:dyDescent="0.25"/>
    <row r="298169" ht="15" customHeight="1" x14ac:dyDescent="0.25"/>
    <row r="298177" ht="15" customHeight="1" x14ac:dyDescent="0.25"/>
    <row r="298185" ht="15" customHeight="1" x14ac:dyDescent="0.25"/>
    <row r="298193" ht="15" customHeight="1" x14ac:dyDescent="0.25"/>
    <row r="298201" ht="15" customHeight="1" x14ac:dyDescent="0.25"/>
    <row r="298209" ht="15" customHeight="1" x14ac:dyDescent="0.25"/>
    <row r="298217" ht="15" customHeight="1" x14ac:dyDescent="0.25"/>
    <row r="298225" ht="15" customHeight="1" x14ac:dyDescent="0.25"/>
    <row r="298233" ht="15" customHeight="1" x14ac:dyDescent="0.25"/>
    <row r="298241" ht="15" customHeight="1" x14ac:dyDescent="0.25"/>
    <row r="298249" ht="15" customHeight="1" x14ac:dyDescent="0.25"/>
    <row r="298257" ht="15" customHeight="1" x14ac:dyDescent="0.25"/>
    <row r="298265" ht="15" customHeight="1" x14ac:dyDescent="0.25"/>
    <row r="298273" ht="15" customHeight="1" x14ac:dyDescent="0.25"/>
    <row r="298281" ht="15" customHeight="1" x14ac:dyDescent="0.25"/>
    <row r="298289" ht="15" customHeight="1" x14ac:dyDescent="0.25"/>
    <row r="298297" ht="15" customHeight="1" x14ac:dyDescent="0.25"/>
    <row r="298305" ht="15" customHeight="1" x14ac:dyDescent="0.25"/>
    <row r="298313" ht="15" customHeight="1" x14ac:dyDescent="0.25"/>
    <row r="298321" ht="15" customHeight="1" x14ac:dyDescent="0.25"/>
    <row r="298329" ht="15" customHeight="1" x14ac:dyDescent="0.25"/>
    <row r="298337" ht="15" customHeight="1" x14ac:dyDescent="0.25"/>
    <row r="298345" ht="15" customHeight="1" x14ac:dyDescent="0.25"/>
    <row r="298353" ht="15" customHeight="1" x14ac:dyDescent="0.25"/>
    <row r="298361" ht="15" customHeight="1" x14ac:dyDescent="0.25"/>
    <row r="298369" ht="15" customHeight="1" x14ac:dyDescent="0.25"/>
    <row r="298377" ht="15" customHeight="1" x14ac:dyDescent="0.25"/>
    <row r="298385" ht="15" customHeight="1" x14ac:dyDescent="0.25"/>
    <row r="298393" ht="15" customHeight="1" x14ac:dyDescent="0.25"/>
    <row r="298401" ht="15" customHeight="1" x14ac:dyDescent="0.25"/>
    <row r="298409" ht="15" customHeight="1" x14ac:dyDescent="0.25"/>
    <row r="298417" ht="15" customHeight="1" x14ac:dyDescent="0.25"/>
    <row r="298425" ht="15" customHeight="1" x14ac:dyDescent="0.25"/>
    <row r="298433" ht="15" customHeight="1" x14ac:dyDescent="0.25"/>
    <row r="298441" ht="15" customHeight="1" x14ac:dyDescent="0.25"/>
    <row r="298449" ht="15" customHeight="1" x14ac:dyDescent="0.25"/>
    <row r="298457" ht="15" customHeight="1" x14ac:dyDescent="0.25"/>
    <row r="298465" ht="15" customHeight="1" x14ac:dyDescent="0.25"/>
    <row r="298473" ht="15" customHeight="1" x14ac:dyDescent="0.25"/>
    <row r="298481" ht="15" customHeight="1" x14ac:dyDescent="0.25"/>
    <row r="298489" ht="15" customHeight="1" x14ac:dyDescent="0.25"/>
    <row r="298497" ht="15" customHeight="1" x14ac:dyDescent="0.25"/>
    <row r="298505" ht="15" customHeight="1" x14ac:dyDescent="0.25"/>
    <row r="298513" ht="15" customHeight="1" x14ac:dyDescent="0.25"/>
    <row r="298521" ht="15" customHeight="1" x14ac:dyDescent="0.25"/>
    <row r="298529" ht="15" customHeight="1" x14ac:dyDescent="0.25"/>
    <row r="298537" ht="15" customHeight="1" x14ac:dyDescent="0.25"/>
    <row r="298545" ht="15" customHeight="1" x14ac:dyDescent="0.25"/>
    <row r="298553" ht="15" customHeight="1" x14ac:dyDescent="0.25"/>
    <row r="298561" ht="15" customHeight="1" x14ac:dyDescent="0.25"/>
    <row r="298569" ht="15" customHeight="1" x14ac:dyDescent="0.25"/>
    <row r="298577" ht="15" customHeight="1" x14ac:dyDescent="0.25"/>
    <row r="298585" ht="15" customHeight="1" x14ac:dyDescent="0.25"/>
    <row r="298593" ht="15" customHeight="1" x14ac:dyDescent="0.25"/>
    <row r="298601" ht="15" customHeight="1" x14ac:dyDescent="0.25"/>
    <row r="298609" ht="15" customHeight="1" x14ac:dyDescent="0.25"/>
    <row r="298617" ht="15" customHeight="1" x14ac:dyDescent="0.25"/>
    <row r="298625" ht="15" customHeight="1" x14ac:dyDescent="0.25"/>
    <row r="298633" ht="15" customHeight="1" x14ac:dyDescent="0.25"/>
    <row r="298641" ht="15" customHeight="1" x14ac:dyDescent="0.25"/>
    <row r="298649" ht="15" customHeight="1" x14ac:dyDescent="0.25"/>
    <row r="298657" ht="15" customHeight="1" x14ac:dyDescent="0.25"/>
    <row r="298665" ht="15" customHeight="1" x14ac:dyDescent="0.25"/>
    <row r="298673" ht="15" customHeight="1" x14ac:dyDescent="0.25"/>
    <row r="298681" ht="15" customHeight="1" x14ac:dyDescent="0.25"/>
    <row r="298689" ht="15" customHeight="1" x14ac:dyDescent="0.25"/>
    <row r="298697" ht="15" customHeight="1" x14ac:dyDescent="0.25"/>
    <row r="298705" ht="15" customHeight="1" x14ac:dyDescent="0.25"/>
    <row r="298713" ht="15" customHeight="1" x14ac:dyDescent="0.25"/>
    <row r="298721" ht="15" customHeight="1" x14ac:dyDescent="0.25"/>
    <row r="298729" ht="15" customHeight="1" x14ac:dyDescent="0.25"/>
    <row r="298737" ht="15" customHeight="1" x14ac:dyDescent="0.25"/>
    <row r="298745" ht="15" customHeight="1" x14ac:dyDescent="0.25"/>
    <row r="298753" ht="15" customHeight="1" x14ac:dyDescent="0.25"/>
    <row r="298761" ht="15" customHeight="1" x14ac:dyDescent="0.25"/>
    <row r="298769" ht="15" customHeight="1" x14ac:dyDescent="0.25"/>
    <row r="298777" ht="15" customHeight="1" x14ac:dyDescent="0.25"/>
    <row r="298785" ht="15" customHeight="1" x14ac:dyDescent="0.25"/>
    <row r="298793" ht="15" customHeight="1" x14ac:dyDescent="0.25"/>
    <row r="298801" ht="15" customHeight="1" x14ac:dyDescent="0.25"/>
    <row r="298809" ht="15" customHeight="1" x14ac:dyDescent="0.25"/>
    <row r="298817" ht="15" customHeight="1" x14ac:dyDescent="0.25"/>
    <row r="298825" ht="15" customHeight="1" x14ac:dyDescent="0.25"/>
    <row r="298833" ht="15" customHeight="1" x14ac:dyDescent="0.25"/>
    <row r="298841" ht="15" customHeight="1" x14ac:dyDescent="0.25"/>
    <row r="298849" ht="15" customHeight="1" x14ac:dyDescent="0.25"/>
    <row r="298857" ht="15" customHeight="1" x14ac:dyDescent="0.25"/>
    <row r="298865" ht="15" customHeight="1" x14ac:dyDescent="0.25"/>
    <row r="298873" ht="15" customHeight="1" x14ac:dyDescent="0.25"/>
    <row r="298881" ht="15" customHeight="1" x14ac:dyDescent="0.25"/>
    <row r="298889" ht="15" customHeight="1" x14ac:dyDescent="0.25"/>
    <row r="298897" ht="15" customHeight="1" x14ac:dyDescent="0.25"/>
    <row r="298905" ht="15" customHeight="1" x14ac:dyDescent="0.25"/>
    <row r="298913" ht="15" customHeight="1" x14ac:dyDescent="0.25"/>
    <row r="298921" ht="15" customHeight="1" x14ac:dyDescent="0.25"/>
    <row r="298929" ht="15" customHeight="1" x14ac:dyDescent="0.25"/>
    <row r="298937" ht="15" customHeight="1" x14ac:dyDescent="0.25"/>
    <row r="298945" ht="15" customHeight="1" x14ac:dyDescent="0.25"/>
    <row r="298953" ht="15" customHeight="1" x14ac:dyDescent="0.25"/>
    <row r="298961" ht="15" customHeight="1" x14ac:dyDescent="0.25"/>
    <row r="298969" ht="15" customHeight="1" x14ac:dyDescent="0.25"/>
    <row r="298977" ht="15" customHeight="1" x14ac:dyDescent="0.25"/>
    <row r="298985" ht="15" customHeight="1" x14ac:dyDescent="0.25"/>
    <row r="298993" ht="15" customHeight="1" x14ac:dyDescent="0.25"/>
    <row r="299001" ht="15" customHeight="1" x14ac:dyDescent="0.25"/>
    <row r="299009" ht="15" customHeight="1" x14ac:dyDescent="0.25"/>
    <row r="299017" ht="15" customHeight="1" x14ac:dyDescent="0.25"/>
    <row r="299025" ht="15" customHeight="1" x14ac:dyDescent="0.25"/>
    <row r="299033" ht="15" customHeight="1" x14ac:dyDescent="0.25"/>
    <row r="299041" ht="15" customHeight="1" x14ac:dyDescent="0.25"/>
    <row r="299049" ht="15" customHeight="1" x14ac:dyDescent="0.25"/>
    <row r="299057" ht="15" customHeight="1" x14ac:dyDescent="0.25"/>
    <row r="299065" ht="15" customHeight="1" x14ac:dyDescent="0.25"/>
    <row r="299073" ht="15" customHeight="1" x14ac:dyDescent="0.25"/>
    <row r="299081" ht="15" customHeight="1" x14ac:dyDescent="0.25"/>
    <row r="299089" ht="15" customHeight="1" x14ac:dyDescent="0.25"/>
    <row r="299097" ht="15" customHeight="1" x14ac:dyDescent="0.25"/>
    <row r="299105" ht="15" customHeight="1" x14ac:dyDescent="0.25"/>
    <row r="299113" ht="15" customHeight="1" x14ac:dyDescent="0.25"/>
    <row r="299121" ht="15" customHeight="1" x14ac:dyDescent="0.25"/>
    <row r="299129" ht="15" customHeight="1" x14ac:dyDescent="0.25"/>
    <row r="299137" ht="15" customHeight="1" x14ac:dyDescent="0.25"/>
    <row r="299145" ht="15" customHeight="1" x14ac:dyDescent="0.25"/>
    <row r="299153" ht="15" customHeight="1" x14ac:dyDescent="0.25"/>
    <row r="299161" ht="15" customHeight="1" x14ac:dyDescent="0.25"/>
    <row r="299169" ht="15" customHeight="1" x14ac:dyDescent="0.25"/>
    <row r="299177" ht="15" customHeight="1" x14ac:dyDescent="0.25"/>
    <row r="299185" ht="15" customHeight="1" x14ac:dyDescent="0.25"/>
    <row r="299193" ht="15" customHeight="1" x14ac:dyDescent="0.25"/>
    <row r="299201" ht="15" customHeight="1" x14ac:dyDescent="0.25"/>
    <row r="299209" ht="15" customHeight="1" x14ac:dyDescent="0.25"/>
    <row r="299217" ht="15" customHeight="1" x14ac:dyDescent="0.25"/>
    <row r="299225" ht="15" customHeight="1" x14ac:dyDescent="0.25"/>
    <row r="299233" ht="15" customHeight="1" x14ac:dyDescent="0.25"/>
    <row r="299241" ht="15" customHeight="1" x14ac:dyDescent="0.25"/>
    <row r="299249" ht="15" customHeight="1" x14ac:dyDescent="0.25"/>
    <row r="299257" ht="15" customHeight="1" x14ac:dyDescent="0.25"/>
    <row r="299265" ht="15" customHeight="1" x14ac:dyDescent="0.25"/>
    <row r="299273" ht="15" customHeight="1" x14ac:dyDescent="0.25"/>
    <row r="299281" ht="15" customHeight="1" x14ac:dyDescent="0.25"/>
    <row r="299289" ht="15" customHeight="1" x14ac:dyDescent="0.25"/>
    <row r="299297" ht="15" customHeight="1" x14ac:dyDescent="0.25"/>
    <row r="299305" ht="15" customHeight="1" x14ac:dyDescent="0.25"/>
    <row r="299313" ht="15" customHeight="1" x14ac:dyDescent="0.25"/>
    <row r="299321" ht="15" customHeight="1" x14ac:dyDescent="0.25"/>
    <row r="299329" ht="15" customHeight="1" x14ac:dyDescent="0.25"/>
    <row r="299337" ht="15" customHeight="1" x14ac:dyDescent="0.25"/>
    <row r="299345" ht="15" customHeight="1" x14ac:dyDescent="0.25"/>
    <row r="299353" ht="15" customHeight="1" x14ac:dyDescent="0.25"/>
    <row r="299361" ht="15" customHeight="1" x14ac:dyDescent="0.25"/>
    <row r="299369" ht="15" customHeight="1" x14ac:dyDescent="0.25"/>
    <row r="299377" ht="15" customHeight="1" x14ac:dyDescent="0.25"/>
    <row r="299385" ht="15" customHeight="1" x14ac:dyDescent="0.25"/>
    <row r="299393" ht="15" customHeight="1" x14ac:dyDescent="0.25"/>
    <row r="299401" ht="15" customHeight="1" x14ac:dyDescent="0.25"/>
    <row r="299409" ht="15" customHeight="1" x14ac:dyDescent="0.25"/>
    <row r="299417" ht="15" customHeight="1" x14ac:dyDescent="0.25"/>
    <row r="299425" ht="15" customHeight="1" x14ac:dyDescent="0.25"/>
    <row r="299433" ht="15" customHeight="1" x14ac:dyDescent="0.25"/>
    <row r="299441" ht="15" customHeight="1" x14ac:dyDescent="0.25"/>
    <row r="299449" ht="15" customHeight="1" x14ac:dyDescent="0.25"/>
    <row r="299457" ht="15" customHeight="1" x14ac:dyDescent="0.25"/>
    <row r="299465" ht="15" customHeight="1" x14ac:dyDescent="0.25"/>
    <row r="299473" ht="15" customHeight="1" x14ac:dyDescent="0.25"/>
    <row r="299481" ht="15" customHeight="1" x14ac:dyDescent="0.25"/>
    <row r="299489" ht="15" customHeight="1" x14ac:dyDescent="0.25"/>
    <row r="299497" ht="15" customHeight="1" x14ac:dyDescent="0.25"/>
    <row r="299505" ht="15" customHeight="1" x14ac:dyDescent="0.25"/>
    <row r="299513" ht="15" customHeight="1" x14ac:dyDescent="0.25"/>
    <row r="299521" ht="15" customHeight="1" x14ac:dyDescent="0.25"/>
    <row r="299529" ht="15" customHeight="1" x14ac:dyDescent="0.25"/>
    <row r="299537" ht="15" customHeight="1" x14ac:dyDescent="0.25"/>
    <row r="299545" ht="15" customHeight="1" x14ac:dyDescent="0.25"/>
    <row r="299553" ht="15" customHeight="1" x14ac:dyDescent="0.25"/>
    <row r="299561" ht="15" customHeight="1" x14ac:dyDescent="0.25"/>
    <row r="299569" ht="15" customHeight="1" x14ac:dyDescent="0.25"/>
    <row r="299577" ht="15" customHeight="1" x14ac:dyDescent="0.25"/>
    <row r="299585" ht="15" customHeight="1" x14ac:dyDescent="0.25"/>
    <row r="299593" ht="15" customHeight="1" x14ac:dyDescent="0.25"/>
    <row r="299601" ht="15" customHeight="1" x14ac:dyDescent="0.25"/>
    <row r="299609" ht="15" customHeight="1" x14ac:dyDescent="0.25"/>
    <row r="299617" ht="15" customHeight="1" x14ac:dyDescent="0.25"/>
    <row r="299625" ht="15" customHeight="1" x14ac:dyDescent="0.25"/>
    <row r="299633" ht="15" customHeight="1" x14ac:dyDescent="0.25"/>
    <row r="299641" ht="15" customHeight="1" x14ac:dyDescent="0.25"/>
    <row r="299649" ht="15" customHeight="1" x14ac:dyDescent="0.25"/>
    <row r="299657" ht="15" customHeight="1" x14ac:dyDescent="0.25"/>
    <row r="299665" ht="15" customHeight="1" x14ac:dyDescent="0.25"/>
    <row r="299673" ht="15" customHeight="1" x14ac:dyDescent="0.25"/>
    <row r="299681" ht="15" customHeight="1" x14ac:dyDescent="0.25"/>
    <row r="299689" ht="15" customHeight="1" x14ac:dyDescent="0.25"/>
    <row r="299697" ht="15" customHeight="1" x14ac:dyDescent="0.25"/>
    <row r="299705" ht="15" customHeight="1" x14ac:dyDescent="0.25"/>
    <row r="299713" ht="15" customHeight="1" x14ac:dyDescent="0.25"/>
    <row r="299721" ht="15" customHeight="1" x14ac:dyDescent="0.25"/>
    <row r="299729" ht="15" customHeight="1" x14ac:dyDescent="0.25"/>
    <row r="299737" ht="15" customHeight="1" x14ac:dyDescent="0.25"/>
    <row r="299745" ht="15" customHeight="1" x14ac:dyDescent="0.25"/>
    <row r="299753" ht="15" customHeight="1" x14ac:dyDescent="0.25"/>
    <row r="299761" ht="15" customHeight="1" x14ac:dyDescent="0.25"/>
    <row r="299769" ht="15" customHeight="1" x14ac:dyDescent="0.25"/>
    <row r="299777" ht="15" customHeight="1" x14ac:dyDescent="0.25"/>
    <row r="299785" ht="15" customHeight="1" x14ac:dyDescent="0.25"/>
    <row r="299793" ht="15" customHeight="1" x14ac:dyDescent="0.25"/>
    <row r="299801" ht="15" customHeight="1" x14ac:dyDescent="0.25"/>
    <row r="299809" ht="15" customHeight="1" x14ac:dyDescent="0.25"/>
    <row r="299817" ht="15" customHeight="1" x14ac:dyDescent="0.25"/>
    <row r="299825" ht="15" customHeight="1" x14ac:dyDescent="0.25"/>
    <row r="299833" ht="15" customHeight="1" x14ac:dyDescent="0.25"/>
    <row r="299841" ht="15" customHeight="1" x14ac:dyDescent="0.25"/>
    <row r="299849" ht="15" customHeight="1" x14ac:dyDescent="0.25"/>
    <row r="299857" ht="15" customHeight="1" x14ac:dyDescent="0.25"/>
    <row r="299865" ht="15" customHeight="1" x14ac:dyDescent="0.25"/>
    <row r="299873" ht="15" customHeight="1" x14ac:dyDescent="0.25"/>
    <row r="299881" ht="15" customHeight="1" x14ac:dyDescent="0.25"/>
    <row r="299889" ht="15" customHeight="1" x14ac:dyDescent="0.25"/>
    <row r="299897" ht="15" customHeight="1" x14ac:dyDescent="0.25"/>
    <row r="299905" ht="15" customHeight="1" x14ac:dyDescent="0.25"/>
    <row r="299913" ht="15" customHeight="1" x14ac:dyDescent="0.25"/>
    <row r="299921" ht="15" customHeight="1" x14ac:dyDescent="0.25"/>
    <row r="299929" ht="15" customHeight="1" x14ac:dyDescent="0.25"/>
    <row r="299937" ht="15" customHeight="1" x14ac:dyDescent="0.25"/>
    <row r="299945" ht="15" customHeight="1" x14ac:dyDescent="0.25"/>
    <row r="299953" ht="15" customHeight="1" x14ac:dyDescent="0.25"/>
    <row r="299961" ht="15" customHeight="1" x14ac:dyDescent="0.25"/>
    <row r="299969" ht="15" customHeight="1" x14ac:dyDescent="0.25"/>
    <row r="299977" ht="15" customHeight="1" x14ac:dyDescent="0.25"/>
    <row r="299985" ht="15" customHeight="1" x14ac:dyDescent="0.25"/>
    <row r="299993" ht="15" customHeight="1" x14ac:dyDescent="0.25"/>
    <row r="300001" ht="15" customHeight="1" x14ac:dyDescent="0.25"/>
    <row r="300009" ht="15" customHeight="1" x14ac:dyDescent="0.25"/>
    <row r="300017" ht="15" customHeight="1" x14ac:dyDescent="0.25"/>
    <row r="300025" ht="15" customHeight="1" x14ac:dyDescent="0.25"/>
    <row r="300033" ht="15" customHeight="1" x14ac:dyDescent="0.25"/>
    <row r="300041" ht="15" customHeight="1" x14ac:dyDescent="0.25"/>
    <row r="300049" ht="15" customHeight="1" x14ac:dyDescent="0.25"/>
    <row r="300057" ht="15" customHeight="1" x14ac:dyDescent="0.25"/>
    <row r="300065" ht="15" customHeight="1" x14ac:dyDescent="0.25"/>
    <row r="300073" ht="15" customHeight="1" x14ac:dyDescent="0.25"/>
    <row r="300081" ht="15" customHeight="1" x14ac:dyDescent="0.25"/>
    <row r="300089" ht="15" customHeight="1" x14ac:dyDescent="0.25"/>
    <row r="300097" ht="15" customHeight="1" x14ac:dyDescent="0.25"/>
    <row r="300105" ht="15" customHeight="1" x14ac:dyDescent="0.25"/>
    <row r="300113" ht="15" customHeight="1" x14ac:dyDescent="0.25"/>
    <row r="300121" ht="15" customHeight="1" x14ac:dyDescent="0.25"/>
    <row r="300129" ht="15" customHeight="1" x14ac:dyDescent="0.25"/>
    <row r="300137" ht="15" customHeight="1" x14ac:dyDescent="0.25"/>
    <row r="300145" ht="15" customHeight="1" x14ac:dyDescent="0.25"/>
    <row r="300153" ht="15" customHeight="1" x14ac:dyDescent="0.25"/>
    <row r="300161" ht="15" customHeight="1" x14ac:dyDescent="0.25"/>
    <row r="300169" ht="15" customHeight="1" x14ac:dyDescent="0.25"/>
    <row r="300177" ht="15" customHeight="1" x14ac:dyDescent="0.25"/>
    <row r="300185" ht="15" customHeight="1" x14ac:dyDescent="0.25"/>
    <row r="300193" ht="15" customHeight="1" x14ac:dyDescent="0.25"/>
    <row r="300201" ht="15" customHeight="1" x14ac:dyDescent="0.25"/>
    <row r="300209" ht="15" customHeight="1" x14ac:dyDescent="0.25"/>
    <row r="300217" ht="15" customHeight="1" x14ac:dyDescent="0.25"/>
    <row r="300225" ht="15" customHeight="1" x14ac:dyDescent="0.25"/>
    <row r="300233" ht="15" customHeight="1" x14ac:dyDescent="0.25"/>
    <row r="300241" ht="15" customHeight="1" x14ac:dyDescent="0.25"/>
    <row r="300249" ht="15" customHeight="1" x14ac:dyDescent="0.25"/>
    <row r="300257" ht="15" customHeight="1" x14ac:dyDescent="0.25"/>
    <row r="300265" ht="15" customHeight="1" x14ac:dyDescent="0.25"/>
    <row r="300273" ht="15" customHeight="1" x14ac:dyDescent="0.25"/>
    <row r="300281" ht="15" customHeight="1" x14ac:dyDescent="0.25"/>
    <row r="300289" ht="15" customHeight="1" x14ac:dyDescent="0.25"/>
    <row r="300297" ht="15" customHeight="1" x14ac:dyDescent="0.25"/>
    <row r="300305" ht="15" customHeight="1" x14ac:dyDescent="0.25"/>
    <row r="300313" ht="15" customHeight="1" x14ac:dyDescent="0.25"/>
    <row r="300321" ht="15" customHeight="1" x14ac:dyDescent="0.25"/>
    <row r="300329" ht="15" customHeight="1" x14ac:dyDescent="0.25"/>
    <row r="300337" ht="15" customHeight="1" x14ac:dyDescent="0.25"/>
    <row r="300345" ht="15" customHeight="1" x14ac:dyDescent="0.25"/>
    <row r="300353" ht="15" customHeight="1" x14ac:dyDescent="0.25"/>
    <row r="300361" ht="15" customHeight="1" x14ac:dyDescent="0.25"/>
    <row r="300369" ht="15" customHeight="1" x14ac:dyDescent="0.25"/>
    <row r="300377" ht="15" customHeight="1" x14ac:dyDescent="0.25"/>
    <row r="300385" ht="15" customHeight="1" x14ac:dyDescent="0.25"/>
    <row r="300393" ht="15" customHeight="1" x14ac:dyDescent="0.25"/>
    <row r="300401" ht="15" customHeight="1" x14ac:dyDescent="0.25"/>
    <row r="300409" ht="15" customHeight="1" x14ac:dyDescent="0.25"/>
    <row r="300417" ht="15" customHeight="1" x14ac:dyDescent="0.25"/>
    <row r="300425" ht="15" customHeight="1" x14ac:dyDescent="0.25"/>
    <row r="300433" ht="15" customHeight="1" x14ac:dyDescent="0.25"/>
    <row r="300441" ht="15" customHeight="1" x14ac:dyDescent="0.25"/>
    <row r="300449" ht="15" customHeight="1" x14ac:dyDescent="0.25"/>
    <row r="300457" ht="15" customHeight="1" x14ac:dyDescent="0.25"/>
    <row r="300465" ht="15" customHeight="1" x14ac:dyDescent="0.25"/>
    <row r="300473" ht="15" customHeight="1" x14ac:dyDescent="0.25"/>
    <row r="300481" ht="15" customHeight="1" x14ac:dyDescent="0.25"/>
    <row r="300489" ht="15" customHeight="1" x14ac:dyDescent="0.25"/>
    <row r="300497" ht="15" customHeight="1" x14ac:dyDescent="0.25"/>
    <row r="300505" ht="15" customHeight="1" x14ac:dyDescent="0.25"/>
    <row r="300513" ht="15" customHeight="1" x14ac:dyDescent="0.25"/>
    <row r="300521" ht="15" customHeight="1" x14ac:dyDescent="0.25"/>
    <row r="300529" ht="15" customHeight="1" x14ac:dyDescent="0.25"/>
    <row r="300537" ht="15" customHeight="1" x14ac:dyDescent="0.25"/>
    <row r="300545" ht="15" customHeight="1" x14ac:dyDescent="0.25"/>
    <row r="300553" ht="15" customHeight="1" x14ac:dyDescent="0.25"/>
    <row r="300561" ht="15" customHeight="1" x14ac:dyDescent="0.25"/>
    <row r="300569" ht="15" customHeight="1" x14ac:dyDescent="0.25"/>
    <row r="300577" ht="15" customHeight="1" x14ac:dyDescent="0.25"/>
    <row r="300585" ht="15" customHeight="1" x14ac:dyDescent="0.25"/>
    <row r="300593" ht="15" customHeight="1" x14ac:dyDescent="0.25"/>
    <row r="300601" ht="15" customHeight="1" x14ac:dyDescent="0.25"/>
    <row r="300609" ht="15" customHeight="1" x14ac:dyDescent="0.25"/>
    <row r="300617" ht="15" customHeight="1" x14ac:dyDescent="0.25"/>
    <row r="300625" ht="15" customHeight="1" x14ac:dyDescent="0.25"/>
    <row r="300633" ht="15" customHeight="1" x14ac:dyDescent="0.25"/>
    <row r="300641" ht="15" customHeight="1" x14ac:dyDescent="0.25"/>
    <row r="300649" ht="15" customHeight="1" x14ac:dyDescent="0.25"/>
    <row r="300657" ht="15" customHeight="1" x14ac:dyDescent="0.25"/>
    <row r="300665" ht="15" customHeight="1" x14ac:dyDescent="0.25"/>
    <row r="300673" ht="15" customHeight="1" x14ac:dyDescent="0.25"/>
    <row r="300681" ht="15" customHeight="1" x14ac:dyDescent="0.25"/>
    <row r="300689" ht="15" customHeight="1" x14ac:dyDescent="0.25"/>
    <row r="300697" ht="15" customHeight="1" x14ac:dyDescent="0.25"/>
    <row r="300705" ht="15" customHeight="1" x14ac:dyDescent="0.25"/>
    <row r="300713" ht="15" customHeight="1" x14ac:dyDescent="0.25"/>
    <row r="300721" ht="15" customHeight="1" x14ac:dyDescent="0.25"/>
    <row r="300729" ht="15" customHeight="1" x14ac:dyDescent="0.25"/>
    <row r="300737" ht="15" customHeight="1" x14ac:dyDescent="0.25"/>
    <row r="300745" ht="15" customHeight="1" x14ac:dyDescent="0.25"/>
    <row r="300753" ht="15" customHeight="1" x14ac:dyDescent="0.25"/>
    <row r="300761" ht="15" customHeight="1" x14ac:dyDescent="0.25"/>
    <row r="300769" ht="15" customHeight="1" x14ac:dyDescent="0.25"/>
    <row r="300777" ht="15" customHeight="1" x14ac:dyDescent="0.25"/>
    <row r="300785" ht="15" customHeight="1" x14ac:dyDescent="0.25"/>
    <row r="300793" ht="15" customHeight="1" x14ac:dyDescent="0.25"/>
    <row r="300801" ht="15" customHeight="1" x14ac:dyDescent="0.25"/>
    <row r="300809" ht="15" customHeight="1" x14ac:dyDescent="0.25"/>
    <row r="300817" ht="15" customHeight="1" x14ac:dyDescent="0.25"/>
    <row r="300825" ht="15" customHeight="1" x14ac:dyDescent="0.25"/>
    <row r="300833" ht="15" customHeight="1" x14ac:dyDescent="0.25"/>
    <row r="300841" ht="15" customHeight="1" x14ac:dyDescent="0.25"/>
    <row r="300849" ht="15" customHeight="1" x14ac:dyDescent="0.25"/>
    <row r="300857" ht="15" customHeight="1" x14ac:dyDescent="0.25"/>
    <row r="300865" ht="15" customHeight="1" x14ac:dyDescent="0.25"/>
    <row r="300873" ht="15" customHeight="1" x14ac:dyDescent="0.25"/>
    <row r="300881" ht="15" customHeight="1" x14ac:dyDescent="0.25"/>
    <row r="300889" ht="15" customHeight="1" x14ac:dyDescent="0.25"/>
    <row r="300897" ht="15" customHeight="1" x14ac:dyDescent="0.25"/>
    <row r="300905" ht="15" customHeight="1" x14ac:dyDescent="0.25"/>
    <row r="300913" ht="15" customHeight="1" x14ac:dyDescent="0.25"/>
    <row r="300921" ht="15" customHeight="1" x14ac:dyDescent="0.25"/>
    <row r="300929" ht="15" customHeight="1" x14ac:dyDescent="0.25"/>
    <row r="300937" ht="15" customHeight="1" x14ac:dyDescent="0.25"/>
    <row r="300945" ht="15" customHeight="1" x14ac:dyDescent="0.25"/>
    <row r="300953" ht="15" customHeight="1" x14ac:dyDescent="0.25"/>
    <row r="300961" ht="15" customHeight="1" x14ac:dyDescent="0.25"/>
    <row r="300969" ht="15" customHeight="1" x14ac:dyDescent="0.25"/>
    <row r="300977" ht="15" customHeight="1" x14ac:dyDescent="0.25"/>
    <row r="300985" ht="15" customHeight="1" x14ac:dyDescent="0.25"/>
    <row r="300993" ht="15" customHeight="1" x14ac:dyDescent="0.25"/>
    <row r="301001" ht="15" customHeight="1" x14ac:dyDescent="0.25"/>
    <row r="301009" ht="15" customHeight="1" x14ac:dyDescent="0.25"/>
    <row r="301017" ht="15" customHeight="1" x14ac:dyDescent="0.25"/>
    <row r="301025" ht="15" customHeight="1" x14ac:dyDescent="0.25"/>
    <row r="301033" ht="15" customHeight="1" x14ac:dyDescent="0.25"/>
    <row r="301041" ht="15" customHeight="1" x14ac:dyDescent="0.25"/>
    <row r="301049" ht="15" customHeight="1" x14ac:dyDescent="0.25"/>
    <row r="301057" ht="15" customHeight="1" x14ac:dyDescent="0.25"/>
    <row r="301065" ht="15" customHeight="1" x14ac:dyDescent="0.25"/>
    <row r="301073" ht="15" customHeight="1" x14ac:dyDescent="0.25"/>
    <row r="301081" ht="15" customHeight="1" x14ac:dyDescent="0.25"/>
    <row r="301089" ht="15" customHeight="1" x14ac:dyDescent="0.25"/>
    <row r="301097" ht="15" customHeight="1" x14ac:dyDescent="0.25"/>
    <row r="301105" ht="15" customHeight="1" x14ac:dyDescent="0.25"/>
    <row r="301113" ht="15" customHeight="1" x14ac:dyDescent="0.25"/>
    <row r="301121" ht="15" customHeight="1" x14ac:dyDescent="0.25"/>
    <row r="301129" ht="15" customHeight="1" x14ac:dyDescent="0.25"/>
    <row r="301137" ht="15" customHeight="1" x14ac:dyDescent="0.25"/>
    <row r="301145" ht="15" customHeight="1" x14ac:dyDescent="0.25"/>
    <row r="301153" ht="15" customHeight="1" x14ac:dyDescent="0.25"/>
    <row r="301161" ht="15" customHeight="1" x14ac:dyDescent="0.25"/>
    <row r="301169" ht="15" customHeight="1" x14ac:dyDescent="0.25"/>
    <row r="301177" ht="15" customHeight="1" x14ac:dyDescent="0.25"/>
    <row r="301185" ht="15" customHeight="1" x14ac:dyDescent="0.25"/>
    <row r="301193" ht="15" customHeight="1" x14ac:dyDescent="0.25"/>
    <row r="301201" ht="15" customHeight="1" x14ac:dyDescent="0.25"/>
    <row r="301209" ht="15" customHeight="1" x14ac:dyDescent="0.25"/>
    <row r="301217" ht="15" customHeight="1" x14ac:dyDescent="0.25"/>
    <row r="301225" ht="15" customHeight="1" x14ac:dyDescent="0.25"/>
    <row r="301233" ht="15" customHeight="1" x14ac:dyDescent="0.25"/>
    <row r="301241" ht="15" customHeight="1" x14ac:dyDescent="0.25"/>
    <row r="301249" ht="15" customHeight="1" x14ac:dyDescent="0.25"/>
    <row r="301257" ht="15" customHeight="1" x14ac:dyDescent="0.25"/>
    <row r="301265" ht="15" customHeight="1" x14ac:dyDescent="0.25"/>
    <row r="301273" ht="15" customHeight="1" x14ac:dyDescent="0.25"/>
    <row r="301281" ht="15" customHeight="1" x14ac:dyDescent="0.25"/>
    <row r="301289" ht="15" customHeight="1" x14ac:dyDescent="0.25"/>
    <row r="301297" ht="15" customHeight="1" x14ac:dyDescent="0.25"/>
    <row r="301305" ht="15" customHeight="1" x14ac:dyDescent="0.25"/>
    <row r="301313" ht="15" customHeight="1" x14ac:dyDescent="0.25"/>
    <row r="301321" ht="15" customHeight="1" x14ac:dyDescent="0.25"/>
    <row r="301329" ht="15" customHeight="1" x14ac:dyDescent="0.25"/>
    <row r="301337" ht="15" customHeight="1" x14ac:dyDescent="0.25"/>
    <row r="301345" ht="15" customHeight="1" x14ac:dyDescent="0.25"/>
    <row r="301353" ht="15" customHeight="1" x14ac:dyDescent="0.25"/>
    <row r="301361" ht="15" customHeight="1" x14ac:dyDescent="0.25"/>
    <row r="301369" ht="15" customHeight="1" x14ac:dyDescent="0.25"/>
    <row r="301377" ht="15" customHeight="1" x14ac:dyDescent="0.25"/>
    <row r="301385" ht="15" customHeight="1" x14ac:dyDescent="0.25"/>
    <row r="301393" ht="15" customHeight="1" x14ac:dyDescent="0.25"/>
    <row r="301401" ht="15" customHeight="1" x14ac:dyDescent="0.25"/>
    <row r="301409" ht="15" customHeight="1" x14ac:dyDescent="0.25"/>
    <row r="301417" ht="15" customHeight="1" x14ac:dyDescent="0.25"/>
    <row r="301425" ht="15" customHeight="1" x14ac:dyDescent="0.25"/>
    <row r="301433" ht="15" customHeight="1" x14ac:dyDescent="0.25"/>
    <row r="301441" ht="15" customHeight="1" x14ac:dyDescent="0.25"/>
    <row r="301449" ht="15" customHeight="1" x14ac:dyDescent="0.25"/>
    <row r="301457" ht="15" customHeight="1" x14ac:dyDescent="0.25"/>
    <row r="301465" ht="15" customHeight="1" x14ac:dyDescent="0.25"/>
    <row r="301473" ht="15" customHeight="1" x14ac:dyDescent="0.25"/>
    <row r="301481" ht="15" customHeight="1" x14ac:dyDescent="0.25"/>
    <row r="301489" ht="15" customHeight="1" x14ac:dyDescent="0.25"/>
    <row r="301497" ht="15" customHeight="1" x14ac:dyDescent="0.25"/>
    <row r="301505" ht="15" customHeight="1" x14ac:dyDescent="0.25"/>
    <row r="301513" ht="15" customHeight="1" x14ac:dyDescent="0.25"/>
    <row r="301521" ht="15" customHeight="1" x14ac:dyDescent="0.25"/>
    <row r="301529" ht="15" customHeight="1" x14ac:dyDescent="0.25"/>
    <row r="301537" ht="15" customHeight="1" x14ac:dyDescent="0.25"/>
    <row r="301545" ht="15" customHeight="1" x14ac:dyDescent="0.25"/>
    <row r="301553" ht="15" customHeight="1" x14ac:dyDescent="0.25"/>
    <row r="301561" ht="15" customHeight="1" x14ac:dyDescent="0.25"/>
    <row r="301569" ht="15" customHeight="1" x14ac:dyDescent="0.25"/>
    <row r="301577" ht="15" customHeight="1" x14ac:dyDescent="0.25"/>
    <row r="301585" ht="15" customHeight="1" x14ac:dyDescent="0.25"/>
    <row r="301593" ht="15" customHeight="1" x14ac:dyDescent="0.25"/>
    <row r="301601" ht="15" customHeight="1" x14ac:dyDescent="0.25"/>
    <row r="301609" ht="15" customHeight="1" x14ac:dyDescent="0.25"/>
    <row r="301617" ht="15" customHeight="1" x14ac:dyDescent="0.25"/>
    <row r="301625" ht="15" customHeight="1" x14ac:dyDescent="0.25"/>
    <row r="301633" ht="15" customHeight="1" x14ac:dyDescent="0.25"/>
    <row r="301641" ht="15" customHeight="1" x14ac:dyDescent="0.25"/>
    <row r="301649" ht="15" customHeight="1" x14ac:dyDescent="0.25"/>
    <row r="301657" ht="15" customHeight="1" x14ac:dyDescent="0.25"/>
    <row r="301665" ht="15" customHeight="1" x14ac:dyDescent="0.25"/>
    <row r="301673" ht="15" customHeight="1" x14ac:dyDescent="0.25"/>
    <row r="301681" ht="15" customHeight="1" x14ac:dyDescent="0.25"/>
    <row r="301689" ht="15" customHeight="1" x14ac:dyDescent="0.25"/>
    <row r="301697" ht="15" customHeight="1" x14ac:dyDescent="0.25"/>
    <row r="301705" ht="15" customHeight="1" x14ac:dyDescent="0.25"/>
    <row r="301713" ht="15" customHeight="1" x14ac:dyDescent="0.25"/>
    <row r="301721" ht="15" customHeight="1" x14ac:dyDescent="0.25"/>
    <row r="301729" ht="15" customHeight="1" x14ac:dyDescent="0.25"/>
    <row r="301737" ht="15" customHeight="1" x14ac:dyDescent="0.25"/>
    <row r="301745" ht="15" customHeight="1" x14ac:dyDescent="0.25"/>
    <row r="301753" ht="15" customHeight="1" x14ac:dyDescent="0.25"/>
    <row r="301761" ht="15" customHeight="1" x14ac:dyDescent="0.25"/>
    <row r="301769" ht="15" customHeight="1" x14ac:dyDescent="0.25"/>
    <row r="301777" ht="15" customHeight="1" x14ac:dyDescent="0.25"/>
    <row r="301785" ht="15" customHeight="1" x14ac:dyDescent="0.25"/>
    <row r="301793" ht="15" customHeight="1" x14ac:dyDescent="0.25"/>
    <row r="301801" ht="15" customHeight="1" x14ac:dyDescent="0.25"/>
    <row r="301809" ht="15" customHeight="1" x14ac:dyDescent="0.25"/>
    <row r="301817" ht="15" customHeight="1" x14ac:dyDescent="0.25"/>
    <row r="301825" ht="15" customHeight="1" x14ac:dyDescent="0.25"/>
    <row r="301833" ht="15" customHeight="1" x14ac:dyDescent="0.25"/>
    <row r="301841" ht="15" customHeight="1" x14ac:dyDescent="0.25"/>
    <row r="301849" ht="15" customHeight="1" x14ac:dyDescent="0.25"/>
    <row r="301857" ht="15" customHeight="1" x14ac:dyDescent="0.25"/>
    <row r="301865" ht="15" customHeight="1" x14ac:dyDescent="0.25"/>
    <row r="301873" ht="15" customHeight="1" x14ac:dyDescent="0.25"/>
    <row r="301881" ht="15" customHeight="1" x14ac:dyDescent="0.25"/>
    <row r="301889" ht="15" customHeight="1" x14ac:dyDescent="0.25"/>
    <row r="301897" ht="15" customHeight="1" x14ac:dyDescent="0.25"/>
    <row r="301905" ht="15" customHeight="1" x14ac:dyDescent="0.25"/>
    <row r="301913" ht="15" customHeight="1" x14ac:dyDescent="0.25"/>
    <row r="301921" ht="15" customHeight="1" x14ac:dyDescent="0.25"/>
    <row r="301929" ht="15" customHeight="1" x14ac:dyDescent="0.25"/>
    <row r="301937" ht="15" customHeight="1" x14ac:dyDescent="0.25"/>
    <row r="301945" ht="15" customHeight="1" x14ac:dyDescent="0.25"/>
    <row r="301953" ht="15" customHeight="1" x14ac:dyDescent="0.25"/>
    <row r="301961" ht="15" customHeight="1" x14ac:dyDescent="0.25"/>
    <row r="301969" ht="15" customHeight="1" x14ac:dyDescent="0.25"/>
    <row r="301977" ht="15" customHeight="1" x14ac:dyDescent="0.25"/>
    <row r="301985" ht="15" customHeight="1" x14ac:dyDescent="0.25"/>
    <row r="301993" ht="15" customHeight="1" x14ac:dyDescent="0.25"/>
    <row r="302001" ht="15" customHeight="1" x14ac:dyDescent="0.25"/>
    <row r="302009" ht="15" customHeight="1" x14ac:dyDescent="0.25"/>
    <row r="302017" ht="15" customHeight="1" x14ac:dyDescent="0.25"/>
    <row r="302025" ht="15" customHeight="1" x14ac:dyDescent="0.25"/>
    <row r="302033" ht="15" customHeight="1" x14ac:dyDescent="0.25"/>
    <row r="302041" ht="15" customHeight="1" x14ac:dyDescent="0.25"/>
    <row r="302049" ht="15" customHeight="1" x14ac:dyDescent="0.25"/>
    <row r="302057" ht="15" customHeight="1" x14ac:dyDescent="0.25"/>
    <row r="302065" ht="15" customHeight="1" x14ac:dyDescent="0.25"/>
    <row r="302073" ht="15" customHeight="1" x14ac:dyDescent="0.25"/>
    <row r="302081" ht="15" customHeight="1" x14ac:dyDescent="0.25"/>
    <row r="302089" ht="15" customHeight="1" x14ac:dyDescent="0.25"/>
    <row r="302097" ht="15" customHeight="1" x14ac:dyDescent="0.25"/>
    <row r="302105" ht="15" customHeight="1" x14ac:dyDescent="0.25"/>
    <row r="302113" ht="15" customHeight="1" x14ac:dyDescent="0.25"/>
    <row r="302121" ht="15" customHeight="1" x14ac:dyDescent="0.25"/>
    <row r="302129" ht="15" customHeight="1" x14ac:dyDescent="0.25"/>
    <row r="302137" ht="15" customHeight="1" x14ac:dyDescent="0.25"/>
    <row r="302145" ht="15" customHeight="1" x14ac:dyDescent="0.25"/>
    <row r="302153" ht="15" customHeight="1" x14ac:dyDescent="0.25"/>
    <row r="302161" ht="15" customHeight="1" x14ac:dyDescent="0.25"/>
    <row r="302169" ht="15" customHeight="1" x14ac:dyDescent="0.25"/>
    <row r="302177" ht="15" customHeight="1" x14ac:dyDescent="0.25"/>
    <row r="302185" ht="15" customHeight="1" x14ac:dyDescent="0.25"/>
    <row r="302193" ht="15" customHeight="1" x14ac:dyDescent="0.25"/>
    <row r="302201" ht="15" customHeight="1" x14ac:dyDescent="0.25"/>
    <row r="302209" ht="15" customHeight="1" x14ac:dyDescent="0.25"/>
    <row r="302217" ht="15" customHeight="1" x14ac:dyDescent="0.25"/>
    <row r="302225" ht="15" customHeight="1" x14ac:dyDescent="0.25"/>
    <row r="302233" ht="15" customHeight="1" x14ac:dyDescent="0.25"/>
    <row r="302241" ht="15" customHeight="1" x14ac:dyDescent="0.25"/>
    <row r="302249" ht="15" customHeight="1" x14ac:dyDescent="0.25"/>
    <row r="302257" ht="15" customHeight="1" x14ac:dyDescent="0.25"/>
    <row r="302265" ht="15" customHeight="1" x14ac:dyDescent="0.25"/>
    <row r="302273" ht="15" customHeight="1" x14ac:dyDescent="0.25"/>
    <row r="302281" ht="15" customHeight="1" x14ac:dyDescent="0.25"/>
    <row r="302289" ht="15" customHeight="1" x14ac:dyDescent="0.25"/>
    <row r="302297" ht="15" customHeight="1" x14ac:dyDescent="0.25"/>
    <row r="302305" ht="15" customHeight="1" x14ac:dyDescent="0.25"/>
    <row r="302313" ht="15" customHeight="1" x14ac:dyDescent="0.25"/>
    <row r="302321" ht="15" customHeight="1" x14ac:dyDescent="0.25"/>
    <row r="302329" ht="15" customHeight="1" x14ac:dyDescent="0.25"/>
    <row r="302337" ht="15" customHeight="1" x14ac:dyDescent="0.25"/>
    <row r="302345" ht="15" customHeight="1" x14ac:dyDescent="0.25"/>
    <row r="302353" ht="15" customHeight="1" x14ac:dyDescent="0.25"/>
    <row r="302361" ht="15" customHeight="1" x14ac:dyDescent="0.25"/>
    <row r="302369" ht="15" customHeight="1" x14ac:dyDescent="0.25"/>
    <row r="302377" ht="15" customHeight="1" x14ac:dyDescent="0.25"/>
    <row r="302385" ht="15" customHeight="1" x14ac:dyDescent="0.25"/>
    <row r="302393" ht="15" customHeight="1" x14ac:dyDescent="0.25"/>
    <row r="302401" ht="15" customHeight="1" x14ac:dyDescent="0.25"/>
    <row r="302409" ht="15" customHeight="1" x14ac:dyDescent="0.25"/>
    <row r="302417" ht="15" customHeight="1" x14ac:dyDescent="0.25"/>
    <row r="302425" ht="15" customHeight="1" x14ac:dyDescent="0.25"/>
    <row r="302433" ht="15" customHeight="1" x14ac:dyDescent="0.25"/>
    <row r="302441" ht="15" customHeight="1" x14ac:dyDescent="0.25"/>
    <row r="302449" ht="15" customHeight="1" x14ac:dyDescent="0.25"/>
    <row r="302457" ht="15" customHeight="1" x14ac:dyDescent="0.25"/>
    <row r="302465" ht="15" customHeight="1" x14ac:dyDescent="0.25"/>
    <row r="302473" ht="15" customHeight="1" x14ac:dyDescent="0.25"/>
    <row r="302481" ht="15" customHeight="1" x14ac:dyDescent="0.25"/>
    <row r="302489" ht="15" customHeight="1" x14ac:dyDescent="0.25"/>
    <row r="302497" ht="15" customHeight="1" x14ac:dyDescent="0.25"/>
    <row r="302505" ht="15" customHeight="1" x14ac:dyDescent="0.25"/>
    <row r="302513" ht="15" customHeight="1" x14ac:dyDescent="0.25"/>
    <row r="302521" ht="15" customHeight="1" x14ac:dyDescent="0.25"/>
    <row r="302529" ht="15" customHeight="1" x14ac:dyDescent="0.25"/>
    <row r="302537" ht="15" customHeight="1" x14ac:dyDescent="0.25"/>
    <row r="302545" ht="15" customHeight="1" x14ac:dyDescent="0.25"/>
    <row r="302553" ht="15" customHeight="1" x14ac:dyDescent="0.25"/>
    <row r="302561" ht="15" customHeight="1" x14ac:dyDescent="0.25"/>
    <row r="302569" ht="15" customHeight="1" x14ac:dyDescent="0.25"/>
    <row r="302577" ht="15" customHeight="1" x14ac:dyDescent="0.25"/>
    <row r="302585" ht="15" customHeight="1" x14ac:dyDescent="0.25"/>
    <row r="302593" ht="15" customHeight="1" x14ac:dyDescent="0.25"/>
    <row r="302601" ht="15" customHeight="1" x14ac:dyDescent="0.25"/>
    <row r="302609" ht="15" customHeight="1" x14ac:dyDescent="0.25"/>
    <row r="302617" ht="15" customHeight="1" x14ac:dyDescent="0.25"/>
    <row r="302625" ht="15" customHeight="1" x14ac:dyDescent="0.25"/>
    <row r="302633" ht="15" customHeight="1" x14ac:dyDescent="0.25"/>
    <row r="302641" ht="15" customHeight="1" x14ac:dyDescent="0.25"/>
    <row r="302649" ht="15" customHeight="1" x14ac:dyDescent="0.25"/>
    <row r="302657" ht="15" customHeight="1" x14ac:dyDescent="0.25"/>
    <row r="302665" ht="15" customHeight="1" x14ac:dyDescent="0.25"/>
    <row r="302673" ht="15" customHeight="1" x14ac:dyDescent="0.25"/>
    <row r="302681" ht="15" customHeight="1" x14ac:dyDescent="0.25"/>
    <row r="302689" ht="15" customHeight="1" x14ac:dyDescent="0.25"/>
    <row r="302697" ht="15" customHeight="1" x14ac:dyDescent="0.25"/>
    <row r="302705" ht="15" customHeight="1" x14ac:dyDescent="0.25"/>
    <row r="302713" ht="15" customHeight="1" x14ac:dyDescent="0.25"/>
    <row r="302721" ht="15" customHeight="1" x14ac:dyDescent="0.25"/>
    <row r="302729" ht="15" customHeight="1" x14ac:dyDescent="0.25"/>
    <row r="302737" ht="15" customHeight="1" x14ac:dyDescent="0.25"/>
    <row r="302745" ht="15" customHeight="1" x14ac:dyDescent="0.25"/>
    <row r="302753" ht="15" customHeight="1" x14ac:dyDescent="0.25"/>
    <row r="302761" ht="15" customHeight="1" x14ac:dyDescent="0.25"/>
    <row r="302769" ht="15" customHeight="1" x14ac:dyDescent="0.25"/>
    <row r="302777" ht="15" customHeight="1" x14ac:dyDescent="0.25"/>
    <row r="302785" ht="15" customHeight="1" x14ac:dyDescent="0.25"/>
    <row r="302793" ht="15" customHeight="1" x14ac:dyDescent="0.25"/>
    <row r="302801" ht="15" customHeight="1" x14ac:dyDescent="0.25"/>
    <row r="302809" ht="15" customHeight="1" x14ac:dyDescent="0.25"/>
    <row r="302817" ht="15" customHeight="1" x14ac:dyDescent="0.25"/>
    <row r="302825" ht="15" customHeight="1" x14ac:dyDescent="0.25"/>
    <row r="302833" ht="15" customHeight="1" x14ac:dyDescent="0.25"/>
    <row r="302841" ht="15" customHeight="1" x14ac:dyDescent="0.25"/>
    <row r="302849" ht="15" customHeight="1" x14ac:dyDescent="0.25"/>
    <row r="302857" ht="15" customHeight="1" x14ac:dyDescent="0.25"/>
    <row r="302865" ht="15" customHeight="1" x14ac:dyDescent="0.25"/>
    <row r="302873" ht="15" customHeight="1" x14ac:dyDescent="0.25"/>
    <row r="302881" ht="15" customHeight="1" x14ac:dyDescent="0.25"/>
    <row r="302889" ht="15" customHeight="1" x14ac:dyDescent="0.25"/>
    <row r="302897" ht="15" customHeight="1" x14ac:dyDescent="0.25"/>
    <row r="302905" ht="15" customHeight="1" x14ac:dyDescent="0.25"/>
    <row r="302913" ht="15" customHeight="1" x14ac:dyDescent="0.25"/>
    <row r="302921" ht="15" customHeight="1" x14ac:dyDescent="0.25"/>
    <row r="302929" ht="15" customHeight="1" x14ac:dyDescent="0.25"/>
    <row r="302937" ht="15" customHeight="1" x14ac:dyDescent="0.25"/>
    <row r="302945" ht="15" customHeight="1" x14ac:dyDescent="0.25"/>
    <row r="302953" ht="15" customHeight="1" x14ac:dyDescent="0.25"/>
    <row r="302961" ht="15" customHeight="1" x14ac:dyDescent="0.25"/>
    <row r="302969" ht="15" customHeight="1" x14ac:dyDescent="0.25"/>
    <row r="302977" ht="15" customHeight="1" x14ac:dyDescent="0.25"/>
    <row r="302985" ht="15" customHeight="1" x14ac:dyDescent="0.25"/>
    <row r="302993" ht="15" customHeight="1" x14ac:dyDescent="0.25"/>
    <row r="303001" ht="15" customHeight="1" x14ac:dyDescent="0.25"/>
    <row r="303009" ht="15" customHeight="1" x14ac:dyDescent="0.25"/>
    <row r="303017" ht="15" customHeight="1" x14ac:dyDescent="0.25"/>
    <row r="303025" ht="15" customHeight="1" x14ac:dyDescent="0.25"/>
    <row r="303033" ht="15" customHeight="1" x14ac:dyDescent="0.25"/>
    <row r="303041" ht="15" customHeight="1" x14ac:dyDescent="0.25"/>
    <row r="303049" ht="15" customHeight="1" x14ac:dyDescent="0.25"/>
    <row r="303057" ht="15" customHeight="1" x14ac:dyDescent="0.25"/>
    <row r="303065" ht="15" customHeight="1" x14ac:dyDescent="0.25"/>
    <row r="303073" ht="15" customHeight="1" x14ac:dyDescent="0.25"/>
    <row r="303081" ht="15" customHeight="1" x14ac:dyDescent="0.25"/>
    <row r="303089" ht="15" customHeight="1" x14ac:dyDescent="0.25"/>
    <row r="303097" ht="15" customHeight="1" x14ac:dyDescent="0.25"/>
    <row r="303105" ht="15" customHeight="1" x14ac:dyDescent="0.25"/>
    <row r="303113" ht="15" customHeight="1" x14ac:dyDescent="0.25"/>
    <row r="303121" ht="15" customHeight="1" x14ac:dyDescent="0.25"/>
    <row r="303129" ht="15" customHeight="1" x14ac:dyDescent="0.25"/>
    <row r="303137" ht="15" customHeight="1" x14ac:dyDescent="0.25"/>
    <row r="303145" ht="15" customHeight="1" x14ac:dyDescent="0.25"/>
    <row r="303153" ht="15" customHeight="1" x14ac:dyDescent="0.25"/>
    <row r="303161" ht="15" customHeight="1" x14ac:dyDescent="0.25"/>
    <row r="303169" ht="15" customHeight="1" x14ac:dyDescent="0.25"/>
    <row r="303177" ht="15" customHeight="1" x14ac:dyDescent="0.25"/>
    <row r="303185" ht="15" customHeight="1" x14ac:dyDescent="0.25"/>
    <row r="303193" ht="15" customHeight="1" x14ac:dyDescent="0.25"/>
    <row r="303201" ht="15" customHeight="1" x14ac:dyDescent="0.25"/>
    <row r="303209" ht="15" customHeight="1" x14ac:dyDescent="0.25"/>
    <row r="303217" ht="15" customHeight="1" x14ac:dyDescent="0.25"/>
    <row r="303225" ht="15" customHeight="1" x14ac:dyDescent="0.25"/>
    <row r="303233" ht="15" customHeight="1" x14ac:dyDescent="0.25"/>
    <row r="303241" ht="15" customHeight="1" x14ac:dyDescent="0.25"/>
    <row r="303249" ht="15" customHeight="1" x14ac:dyDescent="0.25"/>
    <row r="303257" ht="15" customHeight="1" x14ac:dyDescent="0.25"/>
    <row r="303265" ht="15" customHeight="1" x14ac:dyDescent="0.25"/>
    <row r="303273" ht="15" customHeight="1" x14ac:dyDescent="0.25"/>
    <row r="303281" ht="15" customHeight="1" x14ac:dyDescent="0.25"/>
    <row r="303289" ht="15" customHeight="1" x14ac:dyDescent="0.25"/>
    <row r="303297" ht="15" customHeight="1" x14ac:dyDescent="0.25"/>
    <row r="303305" ht="15" customHeight="1" x14ac:dyDescent="0.25"/>
    <row r="303313" ht="15" customHeight="1" x14ac:dyDescent="0.25"/>
    <row r="303321" ht="15" customHeight="1" x14ac:dyDescent="0.25"/>
    <row r="303329" ht="15" customHeight="1" x14ac:dyDescent="0.25"/>
    <row r="303337" ht="15" customHeight="1" x14ac:dyDescent="0.25"/>
    <row r="303345" ht="15" customHeight="1" x14ac:dyDescent="0.25"/>
    <row r="303353" ht="15" customHeight="1" x14ac:dyDescent="0.25"/>
    <row r="303361" ht="15" customHeight="1" x14ac:dyDescent="0.25"/>
    <row r="303369" ht="15" customHeight="1" x14ac:dyDescent="0.25"/>
    <row r="303377" ht="15" customHeight="1" x14ac:dyDescent="0.25"/>
    <row r="303385" ht="15" customHeight="1" x14ac:dyDescent="0.25"/>
    <row r="303393" ht="15" customHeight="1" x14ac:dyDescent="0.25"/>
    <row r="303401" ht="15" customHeight="1" x14ac:dyDescent="0.25"/>
    <row r="303409" ht="15" customHeight="1" x14ac:dyDescent="0.25"/>
    <row r="303417" ht="15" customHeight="1" x14ac:dyDescent="0.25"/>
    <row r="303425" ht="15" customHeight="1" x14ac:dyDescent="0.25"/>
    <row r="303433" ht="15" customHeight="1" x14ac:dyDescent="0.25"/>
    <row r="303441" ht="15" customHeight="1" x14ac:dyDescent="0.25"/>
    <row r="303449" ht="15" customHeight="1" x14ac:dyDescent="0.25"/>
    <row r="303457" ht="15" customHeight="1" x14ac:dyDescent="0.25"/>
    <row r="303465" ht="15" customHeight="1" x14ac:dyDescent="0.25"/>
    <row r="303473" ht="15" customHeight="1" x14ac:dyDescent="0.25"/>
    <row r="303481" ht="15" customHeight="1" x14ac:dyDescent="0.25"/>
    <row r="303489" ht="15" customHeight="1" x14ac:dyDescent="0.25"/>
    <row r="303497" ht="15" customHeight="1" x14ac:dyDescent="0.25"/>
    <row r="303505" ht="15" customHeight="1" x14ac:dyDescent="0.25"/>
    <row r="303513" ht="15" customHeight="1" x14ac:dyDescent="0.25"/>
    <row r="303521" ht="15" customHeight="1" x14ac:dyDescent="0.25"/>
    <row r="303529" ht="15" customHeight="1" x14ac:dyDescent="0.25"/>
    <row r="303537" ht="15" customHeight="1" x14ac:dyDescent="0.25"/>
    <row r="303545" ht="15" customHeight="1" x14ac:dyDescent="0.25"/>
    <row r="303553" ht="15" customHeight="1" x14ac:dyDescent="0.25"/>
    <row r="303561" ht="15" customHeight="1" x14ac:dyDescent="0.25"/>
    <row r="303569" ht="15" customHeight="1" x14ac:dyDescent="0.25"/>
    <row r="303577" ht="15" customHeight="1" x14ac:dyDescent="0.25"/>
    <row r="303585" ht="15" customHeight="1" x14ac:dyDescent="0.25"/>
    <row r="303593" ht="15" customHeight="1" x14ac:dyDescent="0.25"/>
    <row r="303601" ht="15" customHeight="1" x14ac:dyDescent="0.25"/>
    <row r="303609" ht="15" customHeight="1" x14ac:dyDescent="0.25"/>
    <row r="303617" ht="15" customHeight="1" x14ac:dyDescent="0.25"/>
    <row r="303625" ht="15" customHeight="1" x14ac:dyDescent="0.25"/>
    <row r="303633" ht="15" customHeight="1" x14ac:dyDescent="0.25"/>
    <row r="303641" ht="15" customHeight="1" x14ac:dyDescent="0.25"/>
    <row r="303649" ht="15" customHeight="1" x14ac:dyDescent="0.25"/>
    <row r="303657" ht="15" customHeight="1" x14ac:dyDescent="0.25"/>
    <row r="303665" ht="15" customHeight="1" x14ac:dyDescent="0.25"/>
    <row r="303673" ht="15" customHeight="1" x14ac:dyDescent="0.25"/>
    <row r="303681" ht="15" customHeight="1" x14ac:dyDescent="0.25"/>
    <row r="303689" ht="15" customHeight="1" x14ac:dyDescent="0.25"/>
    <row r="303697" ht="15" customHeight="1" x14ac:dyDescent="0.25"/>
    <row r="303705" ht="15" customHeight="1" x14ac:dyDescent="0.25"/>
    <row r="303713" ht="15" customHeight="1" x14ac:dyDescent="0.25"/>
    <row r="303721" ht="15" customHeight="1" x14ac:dyDescent="0.25"/>
    <row r="303729" ht="15" customHeight="1" x14ac:dyDescent="0.25"/>
    <row r="303737" ht="15" customHeight="1" x14ac:dyDescent="0.25"/>
    <row r="303745" ht="15" customHeight="1" x14ac:dyDescent="0.25"/>
    <row r="303753" ht="15" customHeight="1" x14ac:dyDescent="0.25"/>
    <row r="303761" ht="15" customHeight="1" x14ac:dyDescent="0.25"/>
    <row r="303769" ht="15" customHeight="1" x14ac:dyDescent="0.25"/>
    <row r="303777" ht="15" customHeight="1" x14ac:dyDescent="0.25"/>
    <row r="303785" ht="15" customHeight="1" x14ac:dyDescent="0.25"/>
    <row r="303793" ht="15" customHeight="1" x14ac:dyDescent="0.25"/>
    <row r="303801" ht="15" customHeight="1" x14ac:dyDescent="0.25"/>
    <row r="303809" ht="15" customHeight="1" x14ac:dyDescent="0.25"/>
    <row r="303817" ht="15" customHeight="1" x14ac:dyDescent="0.25"/>
    <row r="303825" ht="15" customHeight="1" x14ac:dyDescent="0.25"/>
    <row r="303833" ht="15" customHeight="1" x14ac:dyDescent="0.25"/>
    <row r="303841" ht="15" customHeight="1" x14ac:dyDescent="0.25"/>
    <row r="303849" ht="15" customHeight="1" x14ac:dyDescent="0.25"/>
    <row r="303857" ht="15" customHeight="1" x14ac:dyDescent="0.25"/>
    <row r="303865" ht="15" customHeight="1" x14ac:dyDescent="0.25"/>
    <row r="303873" ht="15" customHeight="1" x14ac:dyDescent="0.25"/>
    <row r="303881" ht="15" customHeight="1" x14ac:dyDescent="0.25"/>
    <row r="303889" ht="15" customHeight="1" x14ac:dyDescent="0.25"/>
    <row r="303897" ht="15" customHeight="1" x14ac:dyDescent="0.25"/>
    <row r="303905" ht="15" customHeight="1" x14ac:dyDescent="0.25"/>
    <row r="303913" ht="15" customHeight="1" x14ac:dyDescent="0.25"/>
    <row r="303921" ht="15" customHeight="1" x14ac:dyDescent="0.25"/>
    <row r="303929" ht="15" customHeight="1" x14ac:dyDescent="0.25"/>
    <row r="303937" ht="15" customHeight="1" x14ac:dyDescent="0.25"/>
    <row r="303945" ht="15" customHeight="1" x14ac:dyDescent="0.25"/>
    <row r="303953" ht="15" customHeight="1" x14ac:dyDescent="0.25"/>
    <row r="303961" ht="15" customHeight="1" x14ac:dyDescent="0.25"/>
    <row r="303969" ht="15" customHeight="1" x14ac:dyDescent="0.25"/>
    <row r="303977" ht="15" customHeight="1" x14ac:dyDescent="0.25"/>
    <row r="303985" ht="15" customHeight="1" x14ac:dyDescent="0.25"/>
    <row r="303993" ht="15" customHeight="1" x14ac:dyDescent="0.25"/>
    <row r="304001" ht="15" customHeight="1" x14ac:dyDescent="0.25"/>
    <row r="304009" ht="15" customHeight="1" x14ac:dyDescent="0.25"/>
    <row r="304017" ht="15" customHeight="1" x14ac:dyDescent="0.25"/>
    <row r="304025" ht="15" customHeight="1" x14ac:dyDescent="0.25"/>
    <row r="304033" ht="15" customHeight="1" x14ac:dyDescent="0.25"/>
    <row r="304041" ht="15" customHeight="1" x14ac:dyDescent="0.25"/>
    <row r="304049" ht="15" customHeight="1" x14ac:dyDescent="0.25"/>
    <row r="304057" ht="15" customHeight="1" x14ac:dyDescent="0.25"/>
    <row r="304065" ht="15" customHeight="1" x14ac:dyDescent="0.25"/>
    <row r="304073" ht="15" customHeight="1" x14ac:dyDescent="0.25"/>
    <row r="304081" ht="15" customHeight="1" x14ac:dyDescent="0.25"/>
    <row r="304089" ht="15" customHeight="1" x14ac:dyDescent="0.25"/>
    <row r="304097" ht="15" customHeight="1" x14ac:dyDescent="0.25"/>
    <row r="304105" ht="15" customHeight="1" x14ac:dyDescent="0.25"/>
    <row r="304113" ht="15" customHeight="1" x14ac:dyDescent="0.25"/>
    <row r="304121" ht="15" customHeight="1" x14ac:dyDescent="0.25"/>
    <row r="304129" ht="15" customHeight="1" x14ac:dyDescent="0.25"/>
    <row r="304137" ht="15" customHeight="1" x14ac:dyDescent="0.25"/>
    <row r="304145" ht="15" customHeight="1" x14ac:dyDescent="0.25"/>
    <row r="304153" ht="15" customHeight="1" x14ac:dyDescent="0.25"/>
    <row r="304161" ht="15" customHeight="1" x14ac:dyDescent="0.25"/>
    <row r="304169" ht="15" customHeight="1" x14ac:dyDescent="0.25"/>
    <row r="304177" ht="15" customHeight="1" x14ac:dyDescent="0.25"/>
    <row r="304185" ht="15" customHeight="1" x14ac:dyDescent="0.25"/>
    <row r="304193" ht="15" customHeight="1" x14ac:dyDescent="0.25"/>
    <row r="304201" ht="15" customHeight="1" x14ac:dyDescent="0.25"/>
    <row r="304209" ht="15" customHeight="1" x14ac:dyDescent="0.25"/>
    <row r="304217" ht="15" customHeight="1" x14ac:dyDescent="0.25"/>
    <row r="304225" ht="15" customHeight="1" x14ac:dyDescent="0.25"/>
    <row r="304233" ht="15" customHeight="1" x14ac:dyDescent="0.25"/>
    <row r="304241" ht="15" customHeight="1" x14ac:dyDescent="0.25"/>
    <row r="304249" ht="15" customHeight="1" x14ac:dyDescent="0.25"/>
    <row r="304257" ht="15" customHeight="1" x14ac:dyDescent="0.25"/>
    <row r="304265" ht="15" customHeight="1" x14ac:dyDescent="0.25"/>
    <row r="304273" ht="15" customHeight="1" x14ac:dyDescent="0.25"/>
    <row r="304281" ht="15" customHeight="1" x14ac:dyDescent="0.25"/>
    <row r="304289" ht="15" customHeight="1" x14ac:dyDescent="0.25"/>
    <row r="304297" ht="15" customHeight="1" x14ac:dyDescent="0.25"/>
    <row r="304305" ht="15" customHeight="1" x14ac:dyDescent="0.25"/>
    <row r="304313" ht="15" customHeight="1" x14ac:dyDescent="0.25"/>
    <row r="304321" ht="15" customHeight="1" x14ac:dyDescent="0.25"/>
    <row r="304329" ht="15" customHeight="1" x14ac:dyDescent="0.25"/>
    <row r="304337" ht="15" customHeight="1" x14ac:dyDescent="0.25"/>
    <row r="304345" ht="15" customHeight="1" x14ac:dyDescent="0.25"/>
    <row r="304353" ht="15" customHeight="1" x14ac:dyDescent="0.25"/>
    <row r="304361" ht="15" customHeight="1" x14ac:dyDescent="0.25"/>
    <row r="304369" ht="15" customHeight="1" x14ac:dyDescent="0.25"/>
    <row r="304377" ht="15" customHeight="1" x14ac:dyDescent="0.25"/>
    <row r="304385" ht="15" customHeight="1" x14ac:dyDescent="0.25"/>
    <row r="304393" ht="15" customHeight="1" x14ac:dyDescent="0.25"/>
    <row r="304401" ht="15" customHeight="1" x14ac:dyDescent="0.25"/>
    <row r="304409" ht="15" customHeight="1" x14ac:dyDescent="0.25"/>
    <row r="304417" ht="15" customHeight="1" x14ac:dyDescent="0.25"/>
    <row r="304425" ht="15" customHeight="1" x14ac:dyDescent="0.25"/>
    <row r="304433" ht="15" customHeight="1" x14ac:dyDescent="0.25"/>
    <row r="304441" ht="15" customHeight="1" x14ac:dyDescent="0.25"/>
    <row r="304449" ht="15" customHeight="1" x14ac:dyDescent="0.25"/>
    <row r="304457" ht="15" customHeight="1" x14ac:dyDescent="0.25"/>
    <row r="304465" ht="15" customHeight="1" x14ac:dyDescent="0.25"/>
    <row r="304473" ht="15" customHeight="1" x14ac:dyDescent="0.25"/>
    <row r="304481" ht="15" customHeight="1" x14ac:dyDescent="0.25"/>
    <row r="304489" ht="15" customHeight="1" x14ac:dyDescent="0.25"/>
    <row r="304497" ht="15" customHeight="1" x14ac:dyDescent="0.25"/>
    <row r="304505" ht="15" customHeight="1" x14ac:dyDescent="0.25"/>
    <row r="304513" ht="15" customHeight="1" x14ac:dyDescent="0.25"/>
    <row r="304521" ht="15" customHeight="1" x14ac:dyDescent="0.25"/>
    <row r="304529" ht="15" customHeight="1" x14ac:dyDescent="0.25"/>
    <row r="304537" ht="15" customHeight="1" x14ac:dyDescent="0.25"/>
    <row r="304545" ht="15" customHeight="1" x14ac:dyDescent="0.25"/>
    <row r="304553" ht="15" customHeight="1" x14ac:dyDescent="0.25"/>
    <row r="304561" ht="15" customHeight="1" x14ac:dyDescent="0.25"/>
    <row r="304569" ht="15" customHeight="1" x14ac:dyDescent="0.25"/>
    <row r="304577" ht="15" customHeight="1" x14ac:dyDescent="0.25"/>
    <row r="304585" ht="15" customHeight="1" x14ac:dyDescent="0.25"/>
    <row r="304593" ht="15" customHeight="1" x14ac:dyDescent="0.25"/>
    <row r="304601" ht="15" customHeight="1" x14ac:dyDescent="0.25"/>
    <row r="304609" ht="15" customHeight="1" x14ac:dyDescent="0.25"/>
    <row r="304617" ht="15" customHeight="1" x14ac:dyDescent="0.25"/>
    <row r="304625" ht="15" customHeight="1" x14ac:dyDescent="0.25"/>
    <row r="304633" ht="15" customHeight="1" x14ac:dyDescent="0.25"/>
    <row r="304641" ht="15" customHeight="1" x14ac:dyDescent="0.25"/>
    <row r="304649" ht="15" customHeight="1" x14ac:dyDescent="0.25"/>
    <row r="304657" ht="15" customHeight="1" x14ac:dyDescent="0.25"/>
    <row r="304665" ht="15" customHeight="1" x14ac:dyDescent="0.25"/>
    <row r="304673" ht="15" customHeight="1" x14ac:dyDescent="0.25"/>
    <row r="304681" ht="15" customHeight="1" x14ac:dyDescent="0.25"/>
    <row r="304689" ht="15" customHeight="1" x14ac:dyDescent="0.25"/>
    <row r="304697" ht="15" customHeight="1" x14ac:dyDescent="0.25"/>
    <row r="304705" ht="15" customHeight="1" x14ac:dyDescent="0.25"/>
    <row r="304713" ht="15" customHeight="1" x14ac:dyDescent="0.25"/>
    <row r="304721" ht="15" customHeight="1" x14ac:dyDescent="0.25"/>
    <row r="304729" ht="15" customHeight="1" x14ac:dyDescent="0.25"/>
    <row r="304737" ht="15" customHeight="1" x14ac:dyDescent="0.25"/>
    <row r="304745" ht="15" customHeight="1" x14ac:dyDescent="0.25"/>
    <row r="304753" ht="15" customHeight="1" x14ac:dyDescent="0.25"/>
    <row r="304761" ht="15" customHeight="1" x14ac:dyDescent="0.25"/>
    <row r="304769" ht="15" customHeight="1" x14ac:dyDescent="0.25"/>
    <row r="304777" ht="15" customHeight="1" x14ac:dyDescent="0.25"/>
    <row r="304785" ht="15" customHeight="1" x14ac:dyDescent="0.25"/>
    <row r="304793" ht="15" customHeight="1" x14ac:dyDescent="0.25"/>
    <row r="304801" ht="15" customHeight="1" x14ac:dyDescent="0.25"/>
    <row r="304809" ht="15" customHeight="1" x14ac:dyDescent="0.25"/>
    <row r="304817" ht="15" customHeight="1" x14ac:dyDescent="0.25"/>
    <row r="304825" ht="15" customHeight="1" x14ac:dyDescent="0.25"/>
    <row r="304833" ht="15" customHeight="1" x14ac:dyDescent="0.25"/>
    <row r="304841" ht="15" customHeight="1" x14ac:dyDescent="0.25"/>
    <row r="304849" ht="15" customHeight="1" x14ac:dyDescent="0.25"/>
    <row r="304857" ht="15" customHeight="1" x14ac:dyDescent="0.25"/>
    <row r="304865" ht="15" customHeight="1" x14ac:dyDescent="0.25"/>
    <row r="304873" ht="15" customHeight="1" x14ac:dyDescent="0.25"/>
    <row r="304881" ht="15" customHeight="1" x14ac:dyDescent="0.25"/>
    <row r="304889" ht="15" customHeight="1" x14ac:dyDescent="0.25"/>
    <row r="304897" ht="15" customHeight="1" x14ac:dyDescent="0.25"/>
    <row r="304905" ht="15" customHeight="1" x14ac:dyDescent="0.25"/>
    <row r="304913" ht="15" customHeight="1" x14ac:dyDescent="0.25"/>
    <row r="304921" ht="15" customHeight="1" x14ac:dyDescent="0.25"/>
    <row r="304929" ht="15" customHeight="1" x14ac:dyDescent="0.25"/>
    <row r="304937" ht="15" customHeight="1" x14ac:dyDescent="0.25"/>
    <row r="304945" ht="15" customHeight="1" x14ac:dyDescent="0.25"/>
    <row r="304953" ht="15" customHeight="1" x14ac:dyDescent="0.25"/>
    <row r="304961" ht="15" customHeight="1" x14ac:dyDescent="0.25"/>
    <row r="304969" ht="15" customHeight="1" x14ac:dyDescent="0.25"/>
    <row r="304977" ht="15" customHeight="1" x14ac:dyDescent="0.25"/>
    <row r="304985" ht="15" customHeight="1" x14ac:dyDescent="0.25"/>
    <row r="304993" ht="15" customHeight="1" x14ac:dyDescent="0.25"/>
    <row r="305001" ht="15" customHeight="1" x14ac:dyDescent="0.25"/>
    <row r="305009" ht="15" customHeight="1" x14ac:dyDescent="0.25"/>
    <row r="305017" ht="15" customHeight="1" x14ac:dyDescent="0.25"/>
    <row r="305025" ht="15" customHeight="1" x14ac:dyDescent="0.25"/>
    <row r="305033" ht="15" customHeight="1" x14ac:dyDescent="0.25"/>
    <row r="305041" ht="15" customHeight="1" x14ac:dyDescent="0.25"/>
    <row r="305049" ht="15" customHeight="1" x14ac:dyDescent="0.25"/>
    <row r="305057" ht="15" customHeight="1" x14ac:dyDescent="0.25"/>
    <row r="305065" ht="15" customHeight="1" x14ac:dyDescent="0.25"/>
    <row r="305073" ht="15" customHeight="1" x14ac:dyDescent="0.25"/>
    <row r="305081" ht="15" customHeight="1" x14ac:dyDescent="0.25"/>
    <row r="305089" ht="15" customHeight="1" x14ac:dyDescent="0.25"/>
    <row r="305097" ht="15" customHeight="1" x14ac:dyDescent="0.25"/>
    <row r="305105" ht="15" customHeight="1" x14ac:dyDescent="0.25"/>
    <row r="305113" ht="15" customHeight="1" x14ac:dyDescent="0.25"/>
    <row r="305121" ht="15" customHeight="1" x14ac:dyDescent="0.25"/>
    <row r="305129" ht="15" customHeight="1" x14ac:dyDescent="0.25"/>
    <row r="305137" ht="15" customHeight="1" x14ac:dyDescent="0.25"/>
    <row r="305145" ht="15" customHeight="1" x14ac:dyDescent="0.25"/>
    <row r="305153" ht="15" customHeight="1" x14ac:dyDescent="0.25"/>
    <row r="305161" ht="15" customHeight="1" x14ac:dyDescent="0.25"/>
    <row r="305169" ht="15" customHeight="1" x14ac:dyDescent="0.25"/>
    <row r="305177" ht="15" customHeight="1" x14ac:dyDescent="0.25"/>
    <row r="305185" ht="15" customHeight="1" x14ac:dyDescent="0.25"/>
    <row r="305193" ht="15" customHeight="1" x14ac:dyDescent="0.25"/>
    <row r="305201" ht="15" customHeight="1" x14ac:dyDescent="0.25"/>
    <row r="305209" ht="15" customHeight="1" x14ac:dyDescent="0.25"/>
    <row r="305217" ht="15" customHeight="1" x14ac:dyDescent="0.25"/>
    <row r="305225" ht="15" customHeight="1" x14ac:dyDescent="0.25"/>
    <row r="305233" ht="15" customHeight="1" x14ac:dyDescent="0.25"/>
    <row r="305241" ht="15" customHeight="1" x14ac:dyDescent="0.25"/>
    <row r="305249" ht="15" customHeight="1" x14ac:dyDescent="0.25"/>
    <row r="305257" ht="15" customHeight="1" x14ac:dyDescent="0.25"/>
    <row r="305265" ht="15" customHeight="1" x14ac:dyDescent="0.25"/>
    <row r="305273" ht="15" customHeight="1" x14ac:dyDescent="0.25"/>
    <row r="305281" ht="15" customHeight="1" x14ac:dyDescent="0.25"/>
    <row r="305289" ht="15" customHeight="1" x14ac:dyDescent="0.25"/>
    <row r="305297" ht="15" customHeight="1" x14ac:dyDescent="0.25"/>
    <row r="305305" ht="15" customHeight="1" x14ac:dyDescent="0.25"/>
    <row r="305313" ht="15" customHeight="1" x14ac:dyDescent="0.25"/>
    <row r="305321" ht="15" customHeight="1" x14ac:dyDescent="0.25"/>
    <row r="305329" ht="15" customHeight="1" x14ac:dyDescent="0.25"/>
    <row r="305337" ht="15" customHeight="1" x14ac:dyDescent="0.25"/>
    <row r="305345" ht="15" customHeight="1" x14ac:dyDescent="0.25"/>
    <row r="305353" ht="15" customHeight="1" x14ac:dyDescent="0.25"/>
    <row r="305361" ht="15" customHeight="1" x14ac:dyDescent="0.25"/>
    <row r="305369" ht="15" customHeight="1" x14ac:dyDescent="0.25"/>
    <row r="305377" ht="15" customHeight="1" x14ac:dyDescent="0.25"/>
    <row r="305385" ht="15" customHeight="1" x14ac:dyDescent="0.25"/>
    <row r="305393" ht="15" customHeight="1" x14ac:dyDescent="0.25"/>
    <row r="305401" ht="15" customHeight="1" x14ac:dyDescent="0.25"/>
    <row r="305409" ht="15" customHeight="1" x14ac:dyDescent="0.25"/>
    <row r="305417" ht="15" customHeight="1" x14ac:dyDescent="0.25"/>
    <row r="305425" ht="15" customHeight="1" x14ac:dyDescent="0.25"/>
    <row r="305433" ht="15" customHeight="1" x14ac:dyDescent="0.25"/>
    <row r="305441" ht="15" customHeight="1" x14ac:dyDescent="0.25"/>
    <row r="305449" ht="15" customHeight="1" x14ac:dyDescent="0.25"/>
    <row r="305457" ht="15" customHeight="1" x14ac:dyDescent="0.25"/>
    <row r="305465" ht="15" customHeight="1" x14ac:dyDescent="0.25"/>
    <row r="305473" ht="15" customHeight="1" x14ac:dyDescent="0.25"/>
    <row r="305481" ht="15" customHeight="1" x14ac:dyDescent="0.25"/>
    <row r="305489" ht="15" customHeight="1" x14ac:dyDescent="0.25"/>
    <row r="305497" ht="15" customHeight="1" x14ac:dyDescent="0.25"/>
    <row r="305505" ht="15" customHeight="1" x14ac:dyDescent="0.25"/>
    <row r="305513" ht="15" customHeight="1" x14ac:dyDescent="0.25"/>
    <row r="305521" ht="15" customHeight="1" x14ac:dyDescent="0.25"/>
    <row r="305529" ht="15" customHeight="1" x14ac:dyDescent="0.25"/>
    <row r="305537" ht="15" customHeight="1" x14ac:dyDescent="0.25"/>
    <row r="305545" ht="15" customHeight="1" x14ac:dyDescent="0.25"/>
    <row r="305553" ht="15" customHeight="1" x14ac:dyDescent="0.25"/>
    <row r="305561" ht="15" customHeight="1" x14ac:dyDescent="0.25"/>
    <row r="305569" ht="15" customHeight="1" x14ac:dyDescent="0.25"/>
    <row r="305577" ht="15" customHeight="1" x14ac:dyDescent="0.25"/>
    <row r="305585" ht="15" customHeight="1" x14ac:dyDescent="0.25"/>
    <row r="305593" ht="15" customHeight="1" x14ac:dyDescent="0.25"/>
    <row r="305601" ht="15" customHeight="1" x14ac:dyDescent="0.25"/>
    <row r="305609" ht="15" customHeight="1" x14ac:dyDescent="0.25"/>
    <row r="305617" ht="15" customHeight="1" x14ac:dyDescent="0.25"/>
    <row r="305625" ht="15" customHeight="1" x14ac:dyDescent="0.25"/>
    <row r="305633" ht="15" customHeight="1" x14ac:dyDescent="0.25"/>
    <row r="305641" ht="15" customHeight="1" x14ac:dyDescent="0.25"/>
    <row r="305649" ht="15" customHeight="1" x14ac:dyDescent="0.25"/>
    <row r="305657" ht="15" customHeight="1" x14ac:dyDescent="0.25"/>
    <row r="305665" ht="15" customHeight="1" x14ac:dyDescent="0.25"/>
    <row r="305673" ht="15" customHeight="1" x14ac:dyDescent="0.25"/>
    <row r="305681" ht="15" customHeight="1" x14ac:dyDescent="0.25"/>
    <row r="305689" ht="15" customHeight="1" x14ac:dyDescent="0.25"/>
    <row r="305697" ht="15" customHeight="1" x14ac:dyDescent="0.25"/>
    <row r="305705" ht="15" customHeight="1" x14ac:dyDescent="0.25"/>
    <row r="305713" ht="15" customHeight="1" x14ac:dyDescent="0.25"/>
    <row r="305721" ht="15" customHeight="1" x14ac:dyDescent="0.25"/>
    <row r="305729" ht="15" customHeight="1" x14ac:dyDescent="0.25"/>
    <row r="305737" ht="15" customHeight="1" x14ac:dyDescent="0.25"/>
    <row r="305745" ht="15" customHeight="1" x14ac:dyDescent="0.25"/>
    <row r="305753" ht="15" customHeight="1" x14ac:dyDescent="0.25"/>
    <row r="305761" ht="15" customHeight="1" x14ac:dyDescent="0.25"/>
    <row r="305769" ht="15" customHeight="1" x14ac:dyDescent="0.25"/>
    <row r="305777" ht="15" customHeight="1" x14ac:dyDescent="0.25"/>
    <row r="305785" ht="15" customHeight="1" x14ac:dyDescent="0.25"/>
    <row r="305793" ht="15" customHeight="1" x14ac:dyDescent="0.25"/>
    <row r="305801" ht="15" customHeight="1" x14ac:dyDescent="0.25"/>
    <row r="305809" ht="15" customHeight="1" x14ac:dyDescent="0.25"/>
    <row r="305817" ht="15" customHeight="1" x14ac:dyDescent="0.25"/>
    <row r="305825" ht="15" customHeight="1" x14ac:dyDescent="0.25"/>
    <row r="305833" ht="15" customHeight="1" x14ac:dyDescent="0.25"/>
    <row r="305841" ht="15" customHeight="1" x14ac:dyDescent="0.25"/>
    <row r="305849" ht="15" customHeight="1" x14ac:dyDescent="0.25"/>
    <row r="305857" ht="15" customHeight="1" x14ac:dyDescent="0.25"/>
    <row r="305865" ht="15" customHeight="1" x14ac:dyDescent="0.25"/>
    <row r="305873" ht="15" customHeight="1" x14ac:dyDescent="0.25"/>
    <row r="305881" ht="15" customHeight="1" x14ac:dyDescent="0.25"/>
    <row r="305889" ht="15" customHeight="1" x14ac:dyDescent="0.25"/>
    <row r="305897" ht="15" customHeight="1" x14ac:dyDescent="0.25"/>
    <row r="305905" ht="15" customHeight="1" x14ac:dyDescent="0.25"/>
    <row r="305913" ht="15" customHeight="1" x14ac:dyDescent="0.25"/>
    <row r="305921" ht="15" customHeight="1" x14ac:dyDescent="0.25"/>
    <row r="305929" ht="15" customHeight="1" x14ac:dyDescent="0.25"/>
    <row r="305937" ht="15" customHeight="1" x14ac:dyDescent="0.25"/>
    <row r="305945" ht="15" customHeight="1" x14ac:dyDescent="0.25"/>
    <row r="305953" ht="15" customHeight="1" x14ac:dyDescent="0.25"/>
    <row r="305961" ht="15" customHeight="1" x14ac:dyDescent="0.25"/>
    <row r="305969" ht="15" customHeight="1" x14ac:dyDescent="0.25"/>
    <row r="305977" ht="15" customHeight="1" x14ac:dyDescent="0.25"/>
    <row r="305985" ht="15" customHeight="1" x14ac:dyDescent="0.25"/>
    <row r="305993" ht="15" customHeight="1" x14ac:dyDescent="0.25"/>
    <row r="306001" ht="15" customHeight="1" x14ac:dyDescent="0.25"/>
    <row r="306009" ht="15" customHeight="1" x14ac:dyDescent="0.25"/>
    <row r="306017" ht="15" customHeight="1" x14ac:dyDescent="0.25"/>
    <row r="306025" ht="15" customHeight="1" x14ac:dyDescent="0.25"/>
    <row r="306033" ht="15" customHeight="1" x14ac:dyDescent="0.25"/>
    <row r="306041" ht="15" customHeight="1" x14ac:dyDescent="0.25"/>
    <row r="306049" ht="15" customHeight="1" x14ac:dyDescent="0.25"/>
    <row r="306057" ht="15" customHeight="1" x14ac:dyDescent="0.25"/>
    <row r="306065" ht="15" customHeight="1" x14ac:dyDescent="0.25"/>
    <row r="306073" ht="15" customHeight="1" x14ac:dyDescent="0.25"/>
    <row r="306081" ht="15" customHeight="1" x14ac:dyDescent="0.25"/>
    <row r="306089" ht="15" customHeight="1" x14ac:dyDescent="0.25"/>
    <row r="306097" ht="15" customHeight="1" x14ac:dyDescent="0.25"/>
    <row r="306105" ht="15" customHeight="1" x14ac:dyDescent="0.25"/>
    <row r="306113" ht="15" customHeight="1" x14ac:dyDescent="0.25"/>
    <row r="306121" ht="15" customHeight="1" x14ac:dyDescent="0.25"/>
    <row r="306129" ht="15" customHeight="1" x14ac:dyDescent="0.25"/>
    <row r="306137" ht="15" customHeight="1" x14ac:dyDescent="0.25"/>
    <row r="306145" ht="15" customHeight="1" x14ac:dyDescent="0.25"/>
    <row r="306153" ht="15" customHeight="1" x14ac:dyDescent="0.25"/>
    <row r="306161" ht="15" customHeight="1" x14ac:dyDescent="0.25"/>
    <row r="306169" ht="15" customHeight="1" x14ac:dyDescent="0.25"/>
    <row r="306177" ht="15" customHeight="1" x14ac:dyDescent="0.25"/>
    <row r="306185" ht="15" customHeight="1" x14ac:dyDescent="0.25"/>
    <row r="306193" ht="15" customHeight="1" x14ac:dyDescent="0.25"/>
    <row r="306201" ht="15" customHeight="1" x14ac:dyDescent="0.25"/>
    <row r="306209" ht="15" customHeight="1" x14ac:dyDescent="0.25"/>
    <row r="306217" ht="15" customHeight="1" x14ac:dyDescent="0.25"/>
    <row r="306225" ht="15" customHeight="1" x14ac:dyDescent="0.25"/>
    <row r="306233" ht="15" customHeight="1" x14ac:dyDescent="0.25"/>
    <row r="306241" ht="15" customHeight="1" x14ac:dyDescent="0.25"/>
    <row r="306249" ht="15" customHeight="1" x14ac:dyDescent="0.25"/>
    <row r="306257" ht="15" customHeight="1" x14ac:dyDescent="0.25"/>
    <row r="306265" ht="15" customHeight="1" x14ac:dyDescent="0.25"/>
    <row r="306273" ht="15" customHeight="1" x14ac:dyDescent="0.25"/>
    <row r="306281" ht="15" customHeight="1" x14ac:dyDescent="0.25"/>
    <row r="306289" ht="15" customHeight="1" x14ac:dyDescent="0.25"/>
    <row r="306297" ht="15" customHeight="1" x14ac:dyDescent="0.25"/>
    <row r="306305" ht="15" customHeight="1" x14ac:dyDescent="0.25"/>
    <row r="306313" ht="15" customHeight="1" x14ac:dyDescent="0.25"/>
    <row r="306321" ht="15" customHeight="1" x14ac:dyDescent="0.25"/>
    <row r="306329" ht="15" customHeight="1" x14ac:dyDescent="0.25"/>
    <row r="306337" ht="15" customHeight="1" x14ac:dyDescent="0.25"/>
    <row r="306345" ht="15" customHeight="1" x14ac:dyDescent="0.25"/>
    <row r="306353" ht="15" customHeight="1" x14ac:dyDescent="0.25"/>
    <row r="306361" ht="15" customHeight="1" x14ac:dyDescent="0.25"/>
    <row r="306369" ht="15" customHeight="1" x14ac:dyDescent="0.25"/>
    <row r="306377" ht="15" customHeight="1" x14ac:dyDescent="0.25"/>
    <row r="306385" ht="15" customHeight="1" x14ac:dyDescent="0.25"/>
    <row r="306393" ht="15" customHeight="1" x14ac:dyDescent="0.25"/>
    <row r="306401" ht="15" customHeight="1" x14ac:dyDescent="0.25"/>
    <row r="306409" ht="15" customHeight="1" x14ac:dyDescent="0.25"/>
    <row r="306417" ht="15" customHeight="1" x14ac:dyDescent="0.25"/>
    <row r="306425" ht="15" customHeight="1" x14ac:dyDescent="0.25"/>
    <row r="306433" ht="15" customHeight="1" x14ac:dyDescent="0.25"/>
    <row r="306441" ht="15" customHeight="1" x14ac:dyDescent="0.25"/>
    <row r="306449" ht="15" customHeight="1" x14ac:dyDescent="0.25"/>
    <row r="306457" ht="15" customHeight="1" x14ac:dyDescent="0.25"/>
    <row r="306465" ht="15" customHeight="1" x14ac:dyDescent="0.25"/>
    <row r="306473" ht="15" customHeight="1" x14ac:dyDescent="0.25"/>
    <row r="306481" ht="15" customHeight="1" x14ac:dyDescent="0.25"/>
    <row r="306489" ht="15" customHeight="1" x14ac:dyDescent="0.25"/>
    <row r="306497" ht="15" customHeight="1" x14ac:dyDescent="0.25"/>
    <row r="306505" ht="15" customHeight="1" x14ac:dyDescent="0.25"/>
    <row r="306513" ht="15" customHeight="1" x14ac:dyDescent="0.25"/>
    <row r="306521" ht="15" customHeight="1" x14ac:dyDescent="0.25"/>
    <row r="306529" ht="15" customHeight="1" x14ac:dyDescent="0.25"/>
    <row r="306537" ht="15" customHeight="1" x14ac:dyDescent="0.25"/>
    <row r="306545" ht="15" customHeight="1" x14ac:dyDescent="0.25"/>
    <row r="306553" ht="15" customHeight="1" x14ac:dyDescent="0.25"/>
    <row r="306561" ht="15" customHeight="1" x14ac:dyDescent="0.25"/>
    <row r="306569" ht="15" customHeight="1" x14ac:dyDescent="0.25"/>
    <row r="306577" ht="15" customHeight="1" x14ac:dyDescent="0.25"/>
    <row r="306585" ht="15" customHeight="1" x14ac:dyDescent="0.25"/>
    <row r="306593" ht="15" customHeight="1" x14ac:dyDescent="0.25"/>
    <row r="306601" ht="15" customHeight="1" x14ac:dyDescent="0.25"/>
    <row r="306609" ht="15" customHeight="1" x14ac:dyDescent="0.25"/>
    <row r="306617" ht="15" customHeight="1" x14ac:dyDescent="0.25"/>
    <row r="306625" ht="15" customHeight="1" x14ac:dyDescent="0.25"/>
    <row r="306633" ht="15" customHeight="1" x14ac:dyDescent="0.25"/>
    <row r="306641" ht="15" customHeight="1" x14ac:dyDescent="0.25"/>
    <row r="306649" ht="15" customHeight="1" x14ac:dyDescent="0.25"/>
    <row r="306657" ht="15" customHeight="1" x14ac:dyDescent="0.25"/>
    <row r="306665" ht="15" customHeight="1" x14ac:dyDescent="0.25"/>
    <row r="306673" ht="15" customHeight="1" x14ac:dyDescent="0.25"/>
    <row r="306681" ht="15" customHeight="1" x14ac:dyDescent="0.25"/>
    <row r="306689" ht="15" customHeight="1" x14ac:dyDescent="0.25"/>
    <row r="306697" ht="15" customHeight="1" x14ac:dyDescent="0.25"/>
    <row r="306705" ht="15" customHeight="1" x14ac:dyDescent="0.25"/>
    <row r="306713" ht="15" customHeight="1" x14ac:dyDescent="0.25"/>
    <row r="306721" ht="15" customHeight="1" x14ac:dyDescent="0.25"/>
    <row r="306729" ht="15" customHeight="1" x14ac:dyDescent="0.25"/>
    <row r="306737" ht="15" customHeight="1" x14ac:dyDescent="0.25"/>
    <row r="306745" ht="15" customHeight="1" x14ac:dyDescent="0.25"/>
    <row r="306753" ht="15" customHeight="1" x14ac:dyDescent="0.25"/>
    <row r="306761" ht="15" customHeight="1" x14ac:dyDescent="0.25"/>
    <row r="306769" ht="15" customHeight="1" x14ac:dyDescent="0.25"/>
    <row r="306777" ht="15" customHeight="1" x14ac:dyDescent="0.25"/>
    <row r="306785" ht="15" customHeight="1" x14ac:dyDescent="0.25"/>
    <row r="306793" ht="15" customHeight="1" x14ac:dyDescent="0.25"/>
    <row r="306801" ht="15" customHeight="1" x14ac:dyDescent="0.25"/>
    <row r="306809" ht="15" customHeight="1" x14ac:dyDescent="0.25"/>
    <row r="306817" ht="15" customHeight="1" x14ac:dyDescent="0.25"/>
    <row r="306825" ht="15" customHeight="1" x14ac:dyDescent="0.25"/>
    <row r="306833" ht="15" customHeight="1" x14ac:dyDescent="0.25"/>
    <row r="306841" ht="15" customHeight="1" x14ac:dyDescent="0.25"/>
    <row r="306849" ht="15" customHeight="1" x14ac:dyDescent="0.25"/>
    <row r="306857" ht="15" customHeight="1" x14ac:dyDescent="0.25"/>
    <row r="306865" ht="15" customHeight="1" x14ac:dyDescent="0.25"/>
    <row r="306873" ht="15" customHeight="1" x14ac:dyDescent="0.25"/>
    <row r="306881" ht="15" customHeight="1" x14ac:dyDescent="0.25"/>
    <row r="306889" ht="15" customHeight="1" x14ac:dyDescent="0.25"/>
    <row r="306897" ht="15" customHeight="1" x14ac:dyDescent="0.25"/>
    <row r="306905" ht="15" customHeight="1" x14ac:dyDescent="0.25"/>
    <row r="306913" ht="15" customHeight="1" x14ac:dyDescent="0.25"/>
    <row r="306921" ht="15" customHeight="1" x14ac:dyDescent="0.25"/>
    <row r="306929" ht="15" customHeight="1" x14ac:dyDescent="0.25"/>
    <row r="306937" ht="15" customHeight="1" x14ac:dyDescent="0.25"/>
    <row r="306945" ht="15" customHeight="1" x14ac:dyDescent="0.25"/>
    <row r="306953" ht="15" customHeight="1" x14ac:dyDescent="0.25"/>
    <row r="306961" ht="15" customHeight="1" x14ac:dyDescent="0.25"/>
    <row r="306969" ht="15" customHeight="1" x14ac:dyDescent="0.25"/>
    <row r="306977" ht="15" customHeight="1" x14ac:dyDescent="0.25"/>
    <row r="306985" ht="15" customHeight="1" x14ac:dyDescent="0.25"/>
    <row r="306993" ht="15" customHeight="1" x14ac:dyDescent="0.25"/>
    <row r="307001" ht="15" customHeight="1" x14ac:dyDescent="0.25"/>
    <row r="307009" ht="15" customHeight="1" x14ac:dyDescent="0.25"/>
    <row r="307017" ht="15" customHeight="1" x14ac:dyDescent="0.25"/>
    <row r="307025" ht="15" customHeight="1" x14ac:dyDescent="0.25"/>
    <row r="307033" ht="15" customHeight="1" x14ac:dyDescent="0.25"/>
    <row r="307041" ht="15" customHeight="1" x14ac:dyDescent="0.25"/>
    <row r="307049" ht="15" customHeight="1" x14ac:dyDescent="0.25"/>
    <row r="307057" ht="15" customHeight="1" x14ac:dyDescent="0.25"/>
    <row r="307065" ht="15" customHeight="1" x14ac:dyDescent="0.25"/>
    <row r="307073" ht="15" customHeight="1" x14ac:dyDescent="0.25"/>
    <row r="307081" ht="15" customHeight="1" x14ac:dyDescent="0.25"/>
    <row r="307089" ht="15" customHeight="1" x14ac:dyDescent="0.25"/>
    <row r="307097" ht="15" customHeight="1" x14ac:dyDescent="0.25"/>
    <row r="307105" ht="15" customHeight="1" x14ac:dyDescent="0.25"/>
    <row r="307113" ht="15" customHeight="1" x14ac:dyDescent="0.25"/>
    <row r="307121" ht="15" customHeight="1" x14ac:dyDescent="0.25"/>
    <row r="307129" ht="15" customHeight="1" x14ac:dyDescent="0.25"/>
    <row r="307137" ht="15" customHeight="1" x14ac:dyDescent="0.25"/>
    <row r="307145" ht="15" customHeight="1" x14ac:dyDescent="0.25"/>
    <row r="307153" ht="15" customHeight="1" x14ac:dyDescent="0.25"/>
    <row r="307161" ht="15" customHeight="1" x14ac:dyDescent="0.25"/>
    <row r="307169" ht="15" customHeight="1" x14ac:dyDescent="0.25"/>
    <row r="307177" ht="15" customHeight="1" x14ac:dyDescent="0.25"/>
    <row r="307185" ht="15" customHeight="1" x14ac:dyDescent="0.25"/>
    <row r="307193" ht="15" customHeight="1" x14ac:dyDescent="0.25"/>
    <row r="307201" ht="15" customHeight="1" x14ac:dyDescent="0.25"/>
    <row r="307209" ht="15" customHeight="1" x14ac:dyDescent="0.25"/>
    <row r="307217" ht="15" customHeight="1" x14ac:dyDescent="0.25"/>
    <row r="307225" ht="15" customHeight="1" x14ac:dyDescent="0.25"/>
    <row r="307233" ht="15" customHeight="1" x14ac:dyDescent="0.25"/>
    <row r="307241" ht="15" customHeight="1" x14ac:dyDescent="0.25"/>
    <row r="307249" ht="15" customHeight="1" x14ac:dyDescent="0.25"/>
    <row r="307257" ht="15" customHeight="1" x14ac:dyDescent="0.25"/>
    <row r="307265" ht="15" customHeight="1" x14ac:dyDescent="0.25"/>
    <row r="307273" ht="15" customHeight="1" x14ac:dyDescent="0.25"/>
    <row r="307281" ht="15" customHeight="1" x14ac:dyDescent="0.25"/>
    <row r="307289" ht="15" customHeight="1" x14ac:dyDescent="0.25"/>
    <row r="307297" ht="15" customHeight="1" x14ac:dyDescent="0.25"/>
    <row r="307305" ht="15" customHeight="1" x14ac:dyDescent="0.25"/>
    <row r="307313" ht="15" customHeight="1" x14ac:dyDescent="0.25"/>
    <row r="307321" ht="15" customHeight="1" x14ac:dyDescent="0.25"/>
    <row r="307329" ht="15" customHeight="1" x14ac:dyDescent="0.25"/>
    <row r="307337" ht="15" customHeight="1" x14ac:dyDescent="0.25"/>
    <row r="307345" ht="15" customHeight="1" x14ac:dyDescent="0.25"/>
    <row r="307353" ht="15" customHeight="1" x14ac:dyDescent="0.25"/>
    <row r="307361" ht="15" customHeight="1" x14ac:dyDescent="0.25"/>
    <row r="307369" ht="15" customHeight="1" x14ac:dyDescent="0.25"/>
    <row r="307377" ht="15" customHeight="1" x14ac:dyDescent="0.25"/>
    <row r="307385" ht="15" customHeight="1" x14ac:dyDescent="0.25"/>
    <row r="307393" ht="15" customHeight="1" x14ac:dyDescent="0.25"/>
    <row r="307401" ht="15" customHeight="1" x14ac:dyDescent="0.25"/>
    <row r="307409" ht="15" customHeight="1" x14ac:dyDescent="0.25"/>
    <row r="307417" ht="15" customHeight="1" x14ac:dyDescent="0.25"/>
    <row r="307425" ht="15" customHeight="1" x14ac:dyDescent="0.25"/>
    <row r="307433" ht="15" customHeight="1" x14ac:dyDescent="0.25"/>
    <row r="307441" ht="15" customHeight="1" x14ac:dyDescent="0.25"/>
    <row r="307449" ht="15" customHeight="1" x14ac:dyDescent="0.25"/>
    <row r="307457" ht="15" customHeight="1" x14ac:dyDescent="0.25"/>
    <row r="307465" ht="15" customHeight="1" x14ac:dyDescent="0.25"/>
    <row r="307473" ht="15" customHeight="1" x14ac:dyDescent="0.25"/>
    <row r="307481" ht="15" customHeight="1" x14ac:dyDescent="0.25"/>
    <row r="307489" ht="15" customHeight="1" x14ac:dyDescent="0.25"/>
    <row r="307497" ht="15" customHeight="1" x14ac:dyDescent="0.25"/>
    <row r="307505" ht="15" customHeight="1" x14ac:dyDescent="0.25"/>
    <row r="307513" ht="15" customHeight="1" x14ac:dyDescent="0.25"/>
    <row r="307521" ht="15" customHeight="1" x14ac:dyDescent="0.25"/>
    <row r="307529" ht="15" customHeight="1" x14ac:dyDescent="0.25"/>
    <row r="307537" ht="15" customHeight="1" x14ac:dyDescent="0.25"/>
    <row r="307545" ht="15" customHeight="1" x14ac:dyDescent="0.25"/>
    <row r="307553" ht="15" customHeight="1" x14ac:dyDescent="0.25"/>
    <row r="307561" ht="15" customHeight="1" x14ac:dyDescent="0.25"/>
    <row r="307569" ht="15" customHeight="1" x14ac:dyDescent="0.25"/>
    <row r="307577" ht="15" customHeight="1" x14ac:dyDescent="0.25"/>
    <row r="307585" ht="15" customHeight="1" x14ac:dyDescent="0.25"/>
    <row r="307593" ht="15" customHeight="1" x14ac:dyDescent="0.25"/>
    <row r="307601" ht="15" customHeight="1" x14ac:dyDescent="0.25"/>
    <row r="307609" ht="15" customHeight="1" x14ac:dyDescent="0.25"/>
    <row r="307617" ht="15" customHeight="1" x14ac:dyDescent="0.25"/>
    <row r="307625" ht="15" customHeight="1" x14ac:dyDescent="0.25"/>
    <row r="307633" ht="15" customHeight="1" x14ac:dyDescent="0.25"/>
    <row r="307641" ht="15" customHeight="1" x14ac:dyDescent="0.25"/>
    <row r="307649" ht="15" customHeight="1" x14ac:dyDescent="0.25"/>
    <row r="307657" ht="15" customHeight="1" x14ac:dyDescent="0.25"/>
    <row r="307665" ht="15" customHeight="1" x14ac:dyDescent="0.25"/>
    <row r="307673" ht="15" customHeight="1" x14ac:dyDescent="0.25"/>
    <row r="307681" ht="15" customHeight="1" x14ac:dyDescent="0.25"/>
    <row r="307689" ht="15" customHeight="1" x14ac:dyDescent="0.25"/>
    <row r="307697" ht="15" customHeight="1" x14ac:dyDescent="0.25"/>
    <row r="307705" ht="15" customHeight="1" x14ac:dyDescent="0.25"/>
    <row r="307713" ht="15" customHeight="1" x14ac:dyDescent="0.25"/>
    <row r="307721" ht="15" customHeight="1" x14ac:dyDescent="0.25"/>
    <row r="307729" ht="15" customHeight="1" x14ac:dyDescent="0.25"/>
    <row r="307737" ht="15" customHeight="1" x14ac:dyDescent="0.25"/>
    <row r="307745" ht="15" customHeight="1" x14ac:dyDescent="0.25"/>
    <row r="307753" ht="15" customHeight="1" x14ac:dyDescent="0.25"/>
    <row r="307761" ht="15" customHeight="1" x14ac:dyDescent="0.25"/>
    <row r="307769" ht="15" customHeight="1" x14ac:dyDescent="0.25"/>
    <row r="307777" ht="15" customHeight="1" x14ac:dyDescent="0.25"/>
    <row r="307785" ht="15" customHeight="1" x14ac:dyDescent="0.25"/>
    <row r="307793" ht="15" customHeight="1" x14ac:dyDescent="0.25"/>
    <row r="307801" ht="15" customHeight="1" x14ac:dyDescent="0.25"/>
    <row r="307809" ht="15" customHeight="1" x14ac:dyDescent="0.25"/>
    <row r="307817" ht="15" customHeight="1" x14ac:dyDescent="0.25"/>
    <row r="307825" ht="15" customHeight="1" x14ac:dyDescent="0.25"/>
    <row r="307833" ht="15" customHeight="1" x14ac:dyDescent="0.25"/>
    <row r="307841" ht="15" customHeight="1" x14ac:dyDescent="0.25"/>
    <row r="307849" ht="15" customHeight="1" x14ac:dyDescent="0.25"/>
    <row r="307857" ht="15" customHeight="1" x14ac:dyDescent="0.25"/>
    <row r="307865" ht="15" customHeight="1" x14ac:dyDescent="0.25"/>
    <row r="307873" ht="15" customHeight="1" x14ac:dyDescent="0.25"/>
    <row r="307881" ht="15" customHeight="1" x14ac:dyDescent="0.25"/>
    <row r="307889" ht="15" customHeight="1" x14ac:dyDescent="0.25"/>
    <row r="307897" ht="15" customHeight="1" x14ac:dyDescent="0.25"/>
    <row r="307905" ht="15" customHeight="1" x14ac:dyDescent="0.25"/>
    <row r="307913" ht="15" customHeight="1" x14ac:dyDescent="0.25"/>
    <row r="307921" ht="15" customHeight="1" x14ac:dyDescent="0.25"/>
    <row r="307929" ht="15" customHeight="1" x14ac:dyDescent="0.25"/>
    <row r="307937" ht="15" customHeight="1" x14ac:dyDescent="0.25"/>
    <row r="307945" ht="15" customHeight="1" x14ac:dyDescent="0.25"/>
    <row r="307953" ht="15" customHeight="1" x14ac:dyDescent="0.25"/>
    <row r="307961" ht="15" customHeight="1" x14ac:dyDescent="0.25"/>
    <row r="307969" ht="15" customHeight="1" x14ac:dyDescent="0.25"/>
    <row r="307977" ht="15" customHeight="1" x14ac:dyDescent="0.25"/>
    <row r="307985" ht="15" customHeight="1" x14ac:dyDescent="0.25"/>
    <row r="307993" ht="15" customHeight="1" x14ac:dyDescent="0.25"/>
    <row r="308001" ht="15" customHeight="1" x14ac:dyDescent="0.25"/>
    <row r="308009" ht="15" customHeight="1" x14ac:dyDescent="0.25"/>
    <row r="308017" ht="15" customHeight="1" x14ac:dyDescent="0.25"/>
    <row r="308025" ht="15" customHeight="1" x14ac:dyDescent="0.25"/>
    <row r="308033" ht="15" customHeight="1" x14ac:dyDescent="0.25"/>
    <row r="308041" ht="15" customHeight="1" x14ac:dyDescent="0.25"/>
    <row r="308049" ht="15" customHeight="1" x14ac:dyDescent="0.25"/>
    <row r="308057" ht="15" customHeight="1" x14ac:dyDescent="0.25"/>
    <row r="308065" ht="15" customHeight="1" x14ac:dyDescent="0.25"/>
    <row r="308073" ht="15" customHeight="1" x14ac:dyDescent="0.25"/>
    <row r="308081" ht="15" customHeight="1" x14ac:dyDescent="0.25"/>
    <row r="308089" ht="15" customHeight="1" x14ac:dyDescent="0.25"/>
    <row r="308097" ht="15" customHeight="1" x14ac:dyDescent="0.25"/>
    <row r="308105" ht="15" customHeight="1" x14ac:dyDescent="0.25"/>
    <row r="308113" ht="15" customHeight="1" x14ac:dyDescent="0.25"/>
    <row r="308121" ht="15" customHeight="1" x14ac:dyDescent="0.25"/>
    <row r="308129" ht="15" customHeight="1" x14ac:dyDescent="0.25"/>
    <row r="308137" ht="15" customHeight="1" x14ac:dyDescent="0.25"/>
    <row r="308145" ht="15" customHeight="1" x14ac:dyDescent="0.25"/>
    <row r="308153" ht="15" customHeight="1" x14ac:dyDescent="0.25"/>
    <row r="308161" ht="15" customHeight="1" x14ac:dyDescent="0.25"/>
    <row r="308169" ht="15" customHeight="1" x14ac:dyDescent="0.25"/>
    <row r="308177" ht="15" customHeight="1" x14ac:dyDescent="0.25"/>
    <row r="308185" ht="15" customHeight="1" x14ac:dyDescent="0.25"/>
    <row r="308193" ht="15" customHeight="1" x14ac:dyDescent="0.25"/>
    <row r="308201" ht="15" customHeight="1" x14ac:dyDescent="0.25"/>
    <row r="308209" ht="15" customHeight="1" x14ac:dyDescent="0.25"/>
    <row r="308217" ht="15" customHeight="1" x14ac:dyDescent="0.25"/>
    <row r="308225" ht="15" customHeight="1" x14ac:dyDescent="0.25"/>
    <row r="308233" ht="15" customHeight="1" x14ac:dyDescent="0.25"/>
    <row r="308241" ht="15" customHeight="1" x14ac:dyDescent="0.25"/>
    <row r="308249" ht="15" customHeight="1" x14ac:dyDescent="0.25"/>
    <row r="308257" ht="15" customHeight="1" x14ac:dyDescent="0.25"/>
    <row r="308265" ht="15" customHeight="1" x14ac:dyDescent="0.25"/>
    <row r="308273" ht="15" customHeight="1" x14ac:dyDescent="0.25"/>
    <row r="308281" ht="15" customHeight="1" x14ac:dyDescent="0.25"/>
    <row r="308289" ht="15" customHeight="1" x14ac:dyDescent="0.25"/>
    <row r="308297" ht="15" customHeight="1" x14ac:dyDescent="0.25"/>
    <row r="308305" ht="15" customHeight="1" x14ac:dyDescent="0.25"/>
    <row r="308313" ht="15" customHeight="1" x14ac:dyDescent="0.25"/>
    <row r="308321" ht="15" customHeight="1" x14ac:dyDescent="0.25"/>
    <row r="308329" ht="15" customHeight="1" x14ac:dyDescent="0.25"/>
    <row r="308337" ht="15" customHeight="1" x14ac:dyDescent="0.25"/>
    <row r="308345" ht="15" customHeight="1" x14ac:dyDescent="0.25"/>
    <row r="308353" ht="15" customHeight="1" x14ac:dyDescent="0.25"/>
    <row r="308361" ht="15" customHeight="1" x14ac:dyDescent="0.25"/>
    <row r="308369" ht="15" customHeight="1" x14ac:dyDescent="0.25"/>
    <row r="308377" ht="15" customHeight="1" x14ac:dyDescent="0.25"/>
    <row r="308385" ht="15" customHeight="1" x14ac:dyDescent="0.25"/>
    <row r="308393" ht="15" customHeight="1" x14ac:dyDescent="0.25"/>
    <row r="308401" ht="15" customHeight="1" x14ac:dyDescent="0.25"/>
    <row r="308409" ht="15" customHeight="1" x14ac:dyDescent="0.25"/>
    <row r="308417" ht="15" customHeight="1" x14ac:dyDescent="0.25"/>
    <row r="308425" ht="15" customHeight="1" x14ac:dyDescent="0.25"/>
    <row r="308433" ht="15" customHeight="1" x14ac:dyDescent="0.25"/>
    <row r="308441" ht="15" customHeight="1" x14ac:dyDescent="0.25"/>
    <row r="308449" ht="15" customHeight="1" x14ac:dyDescent="0.25"/>
    <row r="308457" ht="15" customHeight="1" x14ac:dyDescent="0.25"/>
    <row r="308465" ht="15" customHeight="1" x14ac:dyDescent="0.25"/>
    <row r="308473" ht="15" customHeight="1" x14ac:dyDescent="0.25"/>
    <row r="308481" ht="15" customHeight="1" x14ac:dyDescent="0.25"/>
    <row r="308489" ht="15" customHeight="1" x14ac:dyDescent="0.25"/>
    <row r="308497" ht="15" customHeight="1" x14ac:dyDescent="0.25"/>
    <row r="308505" ht="15" customHeight="1" x14ac:dyDescent="0.25"/>
    <row r="308513" ht="15" customHeight="1" x14ac:dyDescent="0.25"/>
    <row r="308521" ht="15" customHeight="1" x14ac:dyDescent="0.25"/>
    <row r="308529" ht="15" customHeight="1" x14ac:dyDescent="0.25"/>
    <row r="308537" ht="15" customHeight="1" x14ac:dyDescent="0.25"/>
    <row r="308545" ht="15" customHeight="1" x14ac:dyDescent="0.25"/>
    <row r="308553" ht="15" customHeight="1" x14ac:dyDescent="0.25"/>
    <row r="308561" ht="15" customHeight="1" x14ac:dyDescent="0.25"/>
    <row r="308569" ht="15" customHeight="1" x14ac:dyDescent="0.25"/>
    <row r="308577" ht="15" customHeight="1" x14ac:dyDescent="0.25"/>
    <row r="308585" ht="15" customHeight="1" x14ac:dyDescent="0.25"/>
    <row r="308593" ht="15" customHeight="1" x14ac:dyDescent="0.25"/>
    <row r="308601" ht="15" customHeight="1" x14ac:dyDescent="0.25"/>
    <row r="308609" ht="15" customHeight="1" x14ac:dyDescent="0.25"/>
    <row r="308617" ht="15" customHeight="1" x14ac:dyDescent="0.25"/>
    <row r="308625" ht="15" customHeight="1" x14ac:dyDescent="0.25"/>
    <row r="308633" ht="15" customHeight="1" x14ac:dyDescent="0.25"/>
    <row r="308641" ht="15" customHeight="1" x14ac:dyDescent="0.25"/>
    <row r="308649" ht="15" customHeight="1" x14ac:dyDescent="0.25"/>
    <row r="308657" ht="15" customHeight="1" x14ac:dyDescent="0.25"/>
    <row r="308665" ht="15" customHeight="1" x14ac:dyDescent="0.25"/>
    <row r="308673" ht="15" customHeight="1" x14ac:dyDescent="0.25"/>
    <row r="308681" ht="15" customHeight="1" x14ac:dyDescent="0.25"/>
    <row r="308689" ht="15" customHeight="1" x14ac:dyDescent="0.25"/>
    <row r="308697" ht="15" customHeight="1" x14ac:dyDescent="0.25"/>
    <row r="308705" ht="15" customHeight="1" x14ac:dyDescent="0.25"/>
    <row r="308713" ht="15" customHeight="1" x14ac:dyDescent="0.25"/>
    <row r="308721" ht="15" customHeight="1" x14ac:dyDescent="0.25"/>
    <row r="308729" ht="15" customHeight="1" x14ac:dyDescent="0.25"/>
    <row r="308737" ht="15" customHeight="1" x14ac:dyDescent="0.25"/>
    <row r="308745" ht="15" customHeight="1" x14ac:dyDescent="0.25"/>
    <row r="308753" ht="15" customHeight="1" x14ac:dyDescent="0.25"/>
    <row r="308761" ht="15" customHeight="1" x14ac:dyDescent="0.25"/>
    <row r="308769" ht="15" customHeight="1" x14ac:dyDescent="0.25"/>
    <row r="308777" ht="15" customHeight="1" x14ac:dyDescent="0.25"/>
    <row r="308785" ht="15" customHeight="1" x14ac:dyDescent="0.25"/>
    <row r="308793" ht="15" customHeight="1" x14ac:dyDescent="0.25"/>
    <row r="308801" ht="15" customHeight="1" x14ac:dyDescent="0.25"/>
    <row r="308809" ht="15" customHeight="1" x14ac:dyDescent="0.25"/>
    <row r="308817" ht="15" customHeight="1" x14ac:dyDescent="0.25"/>
    <row r="308825" ht="15" customHeight="1" x14ac:dyDescent="0.25"/>
    <row r="308833" ht="15" customHeight="1" x14ac:dyDescent="0.25"/>
    <row r="308841" ht="15" customHeight="1" x14ac:dyDescent="0.25"/>
    <row r="308849" ht="15" customHeight="1" x14ac:dyDescent="0.25"/>
    <row r="308857" ht="15" customHeight="1" x14ac:dyDescent="0.25"/>
    <row r="308865" ht="15" customHeight="1" x14ac:dyDescent="0.25"/>
    <row r="308873" ht="15" customHeight="1" x14ac:dyDescent="0.25"/>
    <row r="308881" ht="15" customHeight="1" x14ac:dyDescent="0.25"/>
    <row r="308889" ht="15" customHeight="1" x14ac:dyDescent="0.25"/>
    <row r="308897" ht="15" customHeight="1" x14ac:dyDescent="0.25"/>
    <row r="308905" ht="15" customHeight="1" x14ac:dyDescent="0.25"/>
    <row r="308913" ht="15" customHeight="1" x14ac:dyDescent="0.25"/>
    <row r="308921" ht="15" customHeight="1" x14ac:dyDescent="0.25"/>
    <row r="308929" ht="15" customHeight="1" x14ac:dyDescent="0.25"/>
    <row r="308937" ht="15" customHeight="1" x14ac:dyDescent="0.25"/>
    <row r="308945" ht="15" customHeight="1" x14ac:dyDescent="0.25"/>
    <row r="308953" ht="15" customHeight="1" x14ac:dyDescent="0.25"/>
    <row r="308961" ht="15" customHeight="1" x14ac:dyDescent="0.25"/>
    <row r="308969" ht="15" customHeight="1" x14ac:dyDescent="0.25"/>
    <row r="308977" ht="15" customHeight="1" x14ac:dyDescent="0.25"/>
    <row r="308985" ht="15" customHeight="1" x14ac:dyDescent="0.25"/>
    <row r="308993" ht="15" customHeight="1" x14ac:dyDescent="0.25"/>
    <row r="309001" ht="15" customHeight="1" x14ac:dyDescent="0.25"/>
    <row r="309009" ht="15" customHeight="1" x14ac:dyDescent="0.25"/>
    <row r="309017" ht="15" customHeight="1" x14ac:dyDescent="0.25"/>
    <row r="309025" ht="15" customHeight="1" x14ac:dyDescent="0.25"/>
    <row r="309033" ht="15" customHeight="1" x14ac:dyDescent="0.25"/>
    <row r="309041" ht="15" customHeight="1" x14ac:dyDescent="0.25"/>
    <row r="309049" ht="15" customHeight="1" x14ac:dyDescent="0.25"/>
    <row r="309057" ht="15" customHeight="1" x14ac:dyDescent="0.25"/>
    <row r="309065" ht="15" customHeight="1" x14ac:dyDescent="0.25"/>
    <row r="309073" ht="15" customHeight="1" x14ac:dyDescent="0.25"/>
    <row r="309081" ht="15" customHeight="1" x14ac:dyDescent="0.25"/>
    <row r="309089" ht="15" customHeight="1" x14ac:dyDescent="0.25"/>
    <row r="309097" ht="15" customHeight="1" x14ac:dyDescent="0.25"/>
    <row r="309105" ht="15" customHeight="1" x14ac:dyDescent="0.25"/>
    <row r="309113" ht="15" customHeight="1" x14ac:dyDescent="0.25"/>
    <row r="309121" ht="15" customHeight="1" x14ac:dyDescent="0.25"/>
    <row r="309129" ht="15" customHeight="1" x14ac:dyDescent="0.25"/>
    <row r="309137" ht="15" customHeight="1" x14ac:dyDescent="0.25"/>
    <row r="309145" ht="15" customHeight="1" x14ac:dyDescent="0.25"/>
    <row r="309153" ht="15" customHeight="1" x14ac:dyDescent="0.25"/>
    <row r="309161" ht="15" customHeight="1" x14ac:dyDescent="0.25"/>
    <row r="309169" ht="15" customHeight="1" x14ac:dyDescent="0.25"/>
    <row r="309177" ht="15" customHeight="1" x14ac:dyDescent="0.25"/>
    <row r="309185" ht="15" customHeight="1" x14ac:dyDescent="0.25"/>
    <row r="309193" ht="15" customHeight="1" x14ac:dyDescent="0.25"/>
    <row r="309201" ht="15" customHeight="1" x14ac:dyDescent="0.25"/>
    <row r="309209" ht="15" customHeight="1" x14ac:dyDescent="0.25"/>
    <row r="309217" ht="15" customHeight="1" x14ac:dyDescent="0.25"/>
    <row r="309225" ht="15" customHeight="1" x14ac:dyDescent="0.25"/>
    <row r="309233" ht="15" customHeight="1" x14ac:dyDescent="0.25"/>
    <row r="309241" ht="15" customHeight="1" x14ac:dyDescent="0.25"/>
    <row r="309249" ht="15" customHeight="1" x14ac:dyDescent="0.25"/>
    <row r="309257" ht="15" customHeight="1" x14ac:dyDescent="0.25"/>
    <row r="309265" ht="15" customHeight="1" x14ac:dyDescent="0.25"/>
    <row r="309273" ht="15" customHeight="1" x14ac:dyDescent="0.25"/>
    <row r="309281" ht="15" customHeight="1" x14ac:dyDescent="0.25"/>
    <row r="309289" ht="15" customHeight="1" x14ac:dyDescent="0.25"/>
    <row r="309297" ht="15" customHeight="1" x14ac:dyDescent="0.25"/>
    <row r="309305" ht="15" customHeight="1" x14ac:dyDescent="0.25"/>
    <row r="309313" ht="15" customHeight="1" x14ac:dyDescent="0.25"/>
    <row r="309321" ht="15" customHeight="1" x14ac:dyDescent="0.25"/>
    <row r="309329" ht="15" customHeight="1" x14ac:dyDescent="0.25"/>
    <row r="309337" ht="15" customHeight="1" x14ac:dyDescent="0.25"/>
    <row r="309345" ht="15" customHeight="1" x14ac:dyDescent="0.25"/>
    <row r="309353" ht="15" customHeight="1" x14ac:dyDescent="0.25"/>
    <row r="309361" ht="15" customHeight="1" x14ac:dyDescent="0.25"/>
    <row r="309369" ht="15" customHeight="1" x14ac:dyDescent="0.25"/>
    <row r="309377" ht="15" customHeight="1" x14ac:dyDescent="0.25"/>
    <row r="309385" ht="15" customHeight="1" x14ac:dyDescent="0.25"/>
    <row r="309393" ht="15" customHeight="1" x14ac:dyDescent="0.25"/>
    <row r="309401" ht="15" customHeight="1" x14ac:dyDescent="0.25"/>
    <row r="309409" ht="15" customHeight="1" x14ac:dyDescent="0.25"/>
    <row r="309417" ht="15" customHeight="1" x14ac:dyDescent="0.25"/>
    <row r="309425" ht="15" customHeight="1" x14ac:dyDescent="0.25"/>
    <row r="309433" ht="15" customHeight="1" x14ac:dyDescent="0.25"/>
    <row r="309441" ht="15" customHeight="1" x14ac:dyDescent="0.25"/>
    <row r="309449" ht="15" customHeight="1" x14ac:dyDescent="0.25"/>
    <row r="309457" ht="15" customHeight="1" x14ac:dyDescent="0.25"/>
    <row r="309465" ht="15" customHeight="1" x14ac:dyDescent="0.25"/>
    <row r="309473" ht="15" customHeight="1" x14ac:dyDescent="0.25"/>
    <row r="309481" ht="15" customHeight="1" x14ac:dyDescent="0.25"/>
    <row r="309489" ht="15" customHeight="1" x14ac:dyDescent="0.25"/>
    <row r="309497" ht="15" customHeight="1" x14ac:dyDescent="0.25"/>
    <row r="309505" ht="15" customHeight="1" x14ac:dyDescent="0.25"/>
    <row r="309513" ht="15" customHeight="1" x14ac:dyDescent="0.25"/>
    <row r="309521" ht="15" customHeight="1" x14ac:dyDescent="0.25"/>
    <row r="309529" ht="15" customHeight="1" x14ac:dyDescent="0.25"/>
    <row r="309537" ht="15" customHeight="1" x14ac:dyDescent="0.25"/>
    <row r="309545" ht="15" customHeight="1" x14ac:dyDescent="0.25"/>
    <row r="309553" ht="15" customHeight="1" x14ac:dyDescent="0.25"/>
    <row r="309561" ht="15" customHeight="1" x14ac:dyDescent="0.25"/>
    <row r="309569" ht="15" customHeight="1" x14ac:dyDescent="0.25"/>
    <row r="309577" ht="15" customHeight="1" x14ac:dyDescent="0.25"/>
    <row r="309585" ht="15" customHeight="1" x14ac:dyDescent="0.25"/>
    <row r="309593" ht="15" customHeight="1" x14ac:dyDescent="0.25"/>
    <row r="309601" ht="15" customHeight="1" x14ac:dyDescent="0.25"/>
    <row r="309609" ht="15" customHeight="1" x14ac:dyDescent="0.25"/>
    <row r="309617" ht="15" customHeight="1" x14ac:dyDescent="0.25"/>
    <row r="309625" ht="15" customHeight="1" x14ac:dyDescent="0.25"/>
    <row r="309633" ht="15" customHeight="1" x14ac:dyDescent="0.25"/>
    <row r="309641" ht="15" customHeight="1" x14ac:dyDescent="0.25"/>
    <row r="309649" ht="15" customHeight="1" x14ac:dyDescent="0.25"/>
    <row r="309657" ht="15" customHeight="1" x14ac:dyDescent="0.25"/>
    <row r="309665" ht="15" customHeight="1" x14ac:dyDescent="0.25"/>
    <row r="309673" ht="15" customHeight="1" x14ac:dyDescent="0.25"/>
    <row r="309681" ht="15" customHeight="1" x14ac:dyDescent="0.25"/>
    <row r="309689" ht="15" customHeight="1" x14ac:dyDescent="0.25"/>
    <row r="309697" ht="15" customHeight="1" x14ac:dyDescent="0.25"/>
    <row r="309705" ht="15" customHeight="1" x14ac:dyDescent="0.25"/>
    <row r="309713" ht="15" customHeight="1" x14ac:dyDescent="0.25"/>
    <row r="309721" ht="15" customHeight="1" x14ac:dyDescent="0.25"/>
    <row r="309729" ht="15" customHeight="1" x14ac:dyDescent="0.25"/>
    <row r="309737" ht="15" customHeight="1" x14ac:dyDescent="0.25"/>
    <row r="309745" ht="15" customHeight="1" x14ac:dyDescent="0.25"/>
    <row r="309753" ht="15" customHeight="1" x14ac:dyDescent="0.25"/>
    <row r="309761" ht="15" customHeight="1" x14ac:dyDescent="0.25"/>
    <row r="309769" ht="15" customHeight="1" x14ac:dyDescent="0.25"/>
    <row r="309777" ht="15" customHeight="1" x14ac:dyDescent="0.25"/>
    <row r="309785" ht="15" customHeight="1" x14ac:dyDescent="0.25"/>
    <row r="309793" ht="15" customHeight="1" x14ac:dyDescent="0.25"/>
    <row r="309801" ht="15" customHeight="1" x14ac:dyDescent="0.25"/>
    <row r="309809" ht="15" customHeight="1" x14ac:dyDescent="0.25"/>
    <row r="309817" ht="15" customHeight="1" x14ac:dyDescent="0.25"/>
    <row r="309825" ht="15" customHeight="1" x14ac:dyDescent="0.25"/>
    <row r="309833" ht="15" customHeight="1" x14ac:dyDescent="0.25"/>
    <row r="309841" ht="15" customHeight="1" x14ac:dyDescent="0.25"/>
    <row r="309849" ht="15" customHeight="1" x14ac:dyDescent="0.25"/>
    <row r="309857" ht="15" customHeight="1" x14ac:dyDescent="0.25"/>
    <row r="309865" ht="15" customHeight="1" x14ac:dyDescent="0.25"/>
    <row r="309873" ht="15" customHeight="1" x14ac:dyDescent="0.25"/>
    <row r="309881" ht="15" customHeight="1" x14ac:dyDescent="0.25"/>
    <row r="309889" ht="15" customHeight="1" x14ac:dyDescent="0.25"/>
    <row r="309897" ht="15" customHeight="1" x14ac:dyDescent="0.25"/>
    <row r="309905" ht="15" customHeight="1" x14ac:dyDescent="0.25"/>
    <row r="309913" ht="15" customHeight="1" x14ac:dyDescent="0.25"/>
    <row r="309921" ht="15" customHeight="1" x14ac:dyDescent="0.25"/>
    <row r="309929" ht="15" customHeight="1" x14ac:dyDescent="0.25"/>
    <row r="309937" ht="15" customHeight="1" x14ac:dyDescent="0.25"/>
    <row r="309945" ht="15" customHeight="1" x14ac:dyDescent="0.25"/>
    <row r="309953" ht="15" customHeight="1" x14ac:dyDescent="0.25"/>
    <row r="309961" ht="15" customHeight="1" x14ac:dyDescent="0.25"/>
    <row r="309969" ht="15" customHeight="1" x14ac:dyDescent="0.25"/>
    <row r="309977" ht="15" customHeight="1" x14ac:dyDescent="0.25"/>
    <row r="309985" ht="15" customHeight="1" x14ac:dyDescent="0.25"/>
    <row r="309993" ht="15" customHeight="1" x14ac:dyDescent="0.25"/>
    <row r="310001" ht="15" customHeight="1" x14ac:dyDescent="0.25"/>
    <row r="310009" ht="15" customHeight="1" x14ac:dyDescent="0.25"/>
    <row r="310017" ht="15" customHeight="1" x14ac:dyDescent="0.25"/>
    <row r="310025" ht="15" customHeight="1" x14ac:dyDescent="0.25"/>
    <row r="310033" ht="15" customHeight="1" x14ac:dyDescent="0.25"/>
    <row r="310041" ht="15" customHeight="1" x14ac:dyDescent="0.25"/>
    <row r="310049" ht="15" customHeight="1" x14ac:dyDescent="0.25"/>
    <row r="310057" ht="15" customHeight="1" x14ac:dyDescent="0.25"/>
    <row r="310065" ht="15" customHeight="1" x14ac:dyDescent="0.25"/>
    <row r="310073" ht="15" customHeight="1" x14ac:dyDescent="0.25"/>
    <row r="310081" ht="15" customHeight="1" x14ac:dyDescent="0.25"/>
    <row r="310089" ht="15" customHeight="1" x14ac:dyDescent="0.25"/>
    <row r="310097" ht="15" customHeight="1" x14ac:dyDescent="0.25"/>
    <row r="310105" ht="15" customHeight="1" x14ac:dyDescent="0.25"/>
    <row r="310113" ht="15" customHeight="1" x14ac:dyDescent="0.25"/>
    <row r="310121" ht="15" customHeight="1" x14ac:dyDescent="0.25"/>
    <row r="310129" ht="15" customHeight="1" x14ac:dyDescent="0.25"/>
    <row r="310137" ht="15" customHeight="1" x14ac:dyDescent="0.25"/>
    <row r="310145" ht="15" customHeight="1" x14ac:dyDescent="0.25"/>
    <row r="310153" ht="15" customHeight="1" x14ac:dyDescent="0.25"/>
    <row r="310161" ht="15" customHeight="1" x14ac:dyDescent="0.25"/>
    <row r="310169" ht="15" customHeight="1" x14ac:dyDescent="0.25"/>
    <row r="310177" ht="15" customHeight="1" x14ac:dyDescent="0.25"/>
    <row r="310185" ht="15" customHeight="1" x14ac:dyDescent="0.25"/>
    <row r="310193" ht="15" customHeight="1" x14ac:dyDescent="0.25"/>
    <row r="310201" ht="15" customHeight="1" x14ac:dyDescent="0.25"/>
    <row r="310209" ht="15" customHeight="1" x14ac:dyDescent="0.25"/>
    <row r="310217" ht="15" customHeight="1" x14ac:dyDescent="0.25"/>
    <row r="310225" ht="15" customHeight="1" x14ac:dyDescent="0.25"/>
    <row r="310233" ht="15" customHeight="1" x14ac:dyDescent="0.25"/>
    <row r="310241" ht="15" customHeight="1" x14ac:dyDescent="0.25"/>
    <row r="310249" ht="15" customHeight="1" x14ac:dyDescent="0.25"/>
    <row r="310257" ht="15" customHeight="1" x14ac:dyDescent="0.25"/>
    <row r="310265" ht="15" customHeight="1" x14ac:dyDescent="0.25"/>
    <row r="310273" ht="15" customHeight="1" x14ac:dyDescent="0.25"/>
    <row r="310281" ht="15" customHeight="1" x14ac:dyDescent="0.25"/>
    <row r="310289" ht="15" customHeight="1" x14ac:dyDescent="0.25"/>
    <row r="310297" ht="15" customHeight="1" x14ac:dyDescent="0.25"/>
    <row r="310305" ht="15" customHeight="1" x14ac:dyDescent="0.25"/>
    <row r="310313" ht="15" customHeight="1" x14ac:dyDescent="0.25"/>
    <row r="310321" ht="15" customHeight="1" x14ac:dyDescent="0.25"/>
    <row r="310329" ht="15" customHeight="1" x14ac:dyDescent="0.25"/>
    <row r="310337" ht="15" customHeight="1" x14ac:dyDescent="0.25"/>
    <row r="310345" ht="15" customHeight="1" x14ac:dyDescent="0.25"/>
    <row r="310353" ht="15" customHeight="1" x14ac:dyDescent="0.25"/>
    <row r="310361" ht="15" customHeight="1" x14ac:dyDescent="0.25"/>
    <row r="310369" ht="15" customHeight="1" x14ac:dyDescent="0.25"/>
    <row r="310377" ht="15" customHeight="1" x14ac:dyDescent="0.25"/>
    <row r="310385" ht="15" customHeight="1" x14ac:dyDescent="0.25"/>
    <row r="310393" ht="15" customHeight="1" x14ac:dyDescent="0.25"/>
    <row r="310401" ht="15" customHeight="1" x14ac:dyDescent="0.25"/>
    <row r="310409" ht="15" customHeight="1" x14ac:dyDescent="0.25"/>
    <row r="310417" ht="15" customHeight="1" x14ac:dyDescent="0.25"/>
    <row r="310425" ht="15" customHeight="1" x14ac:dyDescent="0.25"/>
    <row r="310433" ht="15" customHeight="1" x14ac:dyDescent="0.25"/>
    <row r="310441" ht="15" customHeight="1" x14ac:dyDescent="0.25"/>
    <row r="310449" ht="15" customHeight="1" x14ac:dyDescent="0.25"/>
    <row r="310457" ht="15" customHeight="1" x14ac:dyDescent="0.25"/>
    <row r="310465" ht="15" customHeight="1" x14ac:dyDescent="0.25"/>
    <row r="310473" ht="15" customHeight="1" x14ac:dyDescent="0.25"/>
    <row r="310481" ht="15" customHeight="1" x14ac:dyDescent="0.25"/>
    <row r="310489" ht="15" customHeight="1" x14ac:dyDescent="0.25"/>
    <row r="310497" ht="15" customHeight="1" x14ac:dyDescent="0.25"/>
    <row r="310505" ht="15" customHeight="1" x14ac:dyDescent="0.25"/>
    <row r="310513" ht="15" customHeight="1" x14ac:dyDescent="0.25"/>
    <row r="310521" ht="15" customHeight="1" x14ac:dyDescent="0.25"/>
    <row r="310529" ht="15" customHeight="1" x14ac:dyDescent="0.25"/>
    <row r="310537" ht="15" customHeight="1" x14ac:dyDescent="0.25"/>
    <row r="310545" ht="15" customHeight="1" x14ac:dyDescent="0.25"/>
    <row r="310553" ht="15" customHeight="1" x14ac:dyDescent="0.25"/>
    <row r="310561" ht="15" customHeight="1" x14ac:dyDescent="0.25"/>
    <row r="310569" ht="15" customHeight="1" x14ac:dyDescent="0.25"/>
    <row r="310577" ht="15" customHeight="1" x14ac:dyDescent="0.25"/>
    <row r="310585" ht="15" customHeight="1" x14ac:dyDescent="0.25"/>
    <row r="310593" ht="15" customHeight="1" x14ac:dyDescent="0.25"/>
    <row r="310601" ht="15" customHeight="1" x14ac:dyDescent="0.25"/>
    <row r="310609" ht="15" customHeight="1" x14ac:dyDescent="0.25"/>
    <row r="310617" ht="15" customHeight="1" x14ac:dyDescent="0.25"/>
    <row r="310625" ht="15" customHeight="1" x14ac:dyDescent="0.25"/>
    <row r="310633" ht="15" customHeight="1" x14ac:dyDescent="0.25"/>
    <row r="310641" ht="15" customHeight="1" x14ac:dyDescent="0.25"/>
    <row r="310649" ht="15" customHeight="1" x14ac:dyDescent="0.25"/>
    <row r="310657" ht="15" customHeight="1" x14ac:dyDescent="0.25"/>
    <row r="310665" ht="15" customHeight="1" x14ac:dyDescent="0.25"/>
    <row r="310673" ht="15" customHeight="1" x14ac:dyDescent="0.25"/>
    <row r="310681" ht="15" customHeight="1" x14ac:dyDescent="0.25"/>
    <row r="310689" ht="15" customHeight="1" x14ac:dyDescent="0.25"/>
    <row r="310697" ht="15" customHeight="1" x14ac:dyDescent="0.25"/>
    <row r="310705" ht="15" customHeight="1" x14ac:dyDescent="0.25"/>
    <row r="310713" ht="15" customHeight="1" x14ac:dyDescent="0.25"/>
    <row r="310721" ht="15" customHeight="1" x14ac:dyDescent="0.25"/>
    <row r="310729" ht="15" customHeight="1" x14ac:dyDescent="0.25"/>
    <row r="310737" ht="15" customHeight="1" x14ac:dyDescent="0.25"/>
    <row r="310745" ht="15" customHeight="1" x14ac:dyDescent="0.25"/>
    <row r="310753" ht="15" customHeight="1" x14ac:dyDescent="0.25"/>
    <row r="310761" ht="15" customHeight="1" x14ac:dyDescent="0.25"/>
    <row r="310769" ht="15" customHeight="1" x14ac:dyDescent="0.25"/>
    <row r="310777" ht="15" customHeight="1" x14ac:dyDescent="0.25"/>
    <row r="310785" ht="15" customHeight="1" x14ac:dyDescent="0.25"/>
    <row r="310793" ht="15" customHeight="1" x14ac:dyDescent="0.25"/>
    <row r="310801" ht="15" customHeight="1" x14ac:dyDescent="0.25"/>
    <row r="310809" ht="15" customHeight="1" x14ac:dyDescent="0.25"/>
    <row r="310817" ht="15" customHeight="1" x14ac:dyDescent="0.25"/>
    <row r="310825" ht="15" customHeight="1" x14ac:dyDescent="0.25"/>
    <row r="310833" ht="15" customHeight="1" x14ac:dyDescent="0.25"/>
    <row r="310841" ht="15" customHeight="1" x14ac:dyDescent="0.25"/>
    <row r="310849" ht="15" customHeight="1" x14ac:dyDescent="0.25"/>
    <row r="310857" ht="15" customHeight="1" x14ac:dyDescent="0.25"/>
    <row r="310865" ht="15" customHeight="1" x14ac:dyDescent="0.25"/>
    <row r="310873" ht="15" customHeight="1" x14ac:dyDescent="0.25"/>
    <row r="310881" ht="15" customHeight="1" x14ac:dyDescent="0.25"/>
    <row r="310889" ht="15" customHeight="1" x14ac:dyDescent="0.25"/>
    <row r="310897" ht="15" customHeight="1" x14ac:dyDescent="0.25"/>
    <row r="310905" ht="15" customHeight="1" x14ac:dyDescent="0.25"/>
    <row r="310913" ht="15" customHeight="1" x14ac:dyDescent="0.25"/>
    <row r="310921" ht="15" customHeight="1" x14ac:dyDescent="0.25"/>
    <row r="310929" ht="15" customHeight="1" x14ac:dyDescent="0.25"/>
    <row r="310937" ht="15" customHeight="1" x14ac:dyDescent="0.25"/>
    <row r="310945" ht="15" customHeight="1" x14ac:dyDescent="0.25"/>
    <row r="310953" ht="15" customHeight="1" x14ac:dyDescent="0.25"/>
    <row r="310961" ht="15" customHeight="1" x14ac:dyDescent="0.25"/>
    <row r="310969" ht="15" customHeight="1" x14ac:dyDescent="0.25"/>
    <row r="310977" ht="15" customHeight="1" x14ac:dyDescent="0.25"/>
    <row r="310985" ht="15" customHeight="1" x14ac:dyDescent="0.25"/>
    <row r="310993" ht="15" customHeight="1" x14ac:dyDescent="0.25"/>
    <row r="311001" ht="15" customHeight="1" x14ac:dyDescent="0.25"/>
    <row r="311009" ht="15" customHeight="1" x14ac:dyDescent="0.25"/>
    <row r="311017" ht="15" customHeight="1" x14ac:dyDescent="0.25"/>
    <row r="311025" ht="15" customHeight="1" x14ac:dyDescent="0.25"/>
    <row r="311033" ht="15" customHeight="1" x14ac:dyDescent="0.25"/>
    <row r="311041" ht="15" customHeight="1" x14ac:dyDescent="0.25"/>
    <row r="311049" ht="15" customHeight="1" x14ac:dyDescent="0.25"/>
    <row r="311057" ht="15" customHeight="1" x14ac:dyDescent="0.25"/>
    <row r="311065" ht="15" customHeight="1" x14ac:dyDescent="0.25"/>
    <row r="311073" ht="15" customHeight="1" x14ac:dyDescent="0.25"/>
    <row r="311081" ht="15" customHeight="1" x14ac:dyDescent="0.25"/>
    <row r="311089" ht="15" customHeight="1" x14ac:dyDescent="0.25"/>
    <row r="311097" ht="15" customHeight="1" x14ac:dyDescent="0.25"/>
    <row r="311105" ht="15" customHeight="1" x14ac:dyDescent="0.25"/>
    <row r="311113" ht="15" customHeight="1" x14ac:dyDescent="0.25"/>
    <row r="311121" ht="15" customHeight="1" x14ac:dyDescent="0.25"/>
    <row r="311129" ht="15" customHeight="1" x14ac:dyDescent="0.25"/>
    <row r="311137" ht="15" customHeight="1" x14ac:dyDescent="0.25"/>
    <row r="311145" ht="15" customHeight="1" x14ac:dyDescent="0.25"/>
    <row r="311153" ht="15" customHeight="1" x14ac:dyDescent="0.25"/>
    <row r="311161" ht="15" customHeight="1" x14ac:dyDescent="0.25"/>
    <row r="311169" ht="15" customHeight="1" x14ac:dyDescent="0.25"/>
    <row r="311177" ht="15" customHeight="1" x14ac:dyDescent="0.25"/>
    <row r="311185" ht="15" customHeight="1" x14ac:dyDescent="0.25"/>
    <row r="311193" ht="15" customHeight="1" x14ac:dyDescent="0.25"/>
    <row r="311201" ht="15" customHeight="1" x14ac:dyDescent="0.25"/>
    <row r="311209" ht="15" customHeight="1" x14ac:dyDescent="0.25"/>
    <row r="311217" ht="15" customHeight="1" x14ac:dyDescent="0.25"/>
    <row r="311225" ht="15" customHeight="1" x14ac:dyDescent="0.25"/>
    <row r="311233" ht="15" customHeight="1" x14ac:dyDescent="0.25"/>
    <row r="311241" ht="15" customHeight="1" x14ac:dyDescent="0.25"/>
    <row r="311249" ht="15" customHeight="1" x14ac:dyDescent="0.25"/>
    <row r="311257" ht="15" customHeight="1" x14ac:dyDescent="0.25"/>
    <row r="311265" ht="15" customHeight="1" x14ac:dyDescent="0.25"/>
    <row r="311273" ht="15" customHeight="1" x14ac:dyDescent="0.25"/>
    <row r="311281" ht="15" customHeight="1" x14ac:dyDescent="0.25"/>
    <row r="311289" ht="15" customHeight="1" x14ac:dyDescent="0.25"/>
    <row r="311297" ht="15" customHeight="1" x14ac:dyDescent="0.25"/>
    <row r="311305" ht="15" customHeight="1" x14ac:dyDescent="0.25"/>
    <row r="311313" ht="15" customHeight="1" x14ac:dyDescent="0.25"/>
    <row r="311321" ht="15" customHeight="1" x14ac:dyDescent="0.25"/>
    <row r="311329" ht="15" customHeight="1" x14ac:dyDescent="0.25"/>
    <row r="311337" ht="15" customHeight="1" x14ac:dyDescent="0.25"/>
    <row r="311345" ht="15" customHeight="1" x14ac:dyDescent="0.25"/>
    <row r="311353" ht="15" customHeight="1" x14ac:dyDescent="0.25"/>
    <row r="311361" ht="15" customHeight="1" x14ac:dyDescent="0.25"/>
    <row r="311369" ht="15" customHeight="1" x14ac:dyDescent="0.25"/>
    <row r="311377" ht="15" customHeight="1" x14ac:dyDescent="0.25"/>
    <row r="311385" ht="15" customHeight="1" x14ac:dyDescent="0.25"/>
    <row r="311393" ht="15" customHeight="1" x14ac:dyDescent="0.25"/>
    <row r="311401" ht="15" customHeight="1" x14ac:dyDescent="0.25"/>
    <row r="311409" ht="15" customHeight="1" x14ac:dyDescent="0.25"/>
    <row r="311417" ht="15" customHeight="1" x14ac:dyDescent="0.25"/>
    <row r="311425" ht="15" customHeight="1" x14ac:dyDescent="0.25"/>
    <row r="311433" ht="15" customHeight="1" x14ac:dyDescent="0.25"/>
    <row r="311441" ht="15" customHeight="1" x14ac:dyDescent="0.25"/>
    <row r="311449" ht="15" customHeight="1" x14ac:dyDescent="0.25"/>
    <row r="311457" ht="15" customHeight="1" x14ac:dyDescent="0.25"/>
    <row r="311465" ht="15" customHeight="1" x14ac:dyDescent="0.25"/>
    <row r="311473" ht="15" customHeight="1" x14ac:dyDescent="0.25"/>
    <row r="311481" ht="15" customHeight="1" x14ac:dyDescent="0.25"/>
    <row r="311489" ht="15" customHeight="1" x14ac:dyDescent="0.25"/>
    <row r="311497" ht="15" customHeight="1" x14ac:dyDescent="0.25"/>
    <row r="311505" ht="15" customHeight="1" x14ac:dyDescent="0.25"/>
    <row r="311513" ht="15" customHeight="1" x14ac:dyDescent="0.25"/>
    <row r="311521" ht="15" customHeight="1" x14ac:dyDescent="0.25"/>
    <row r="311529" ht="15" customHeight="1" x14ac:dyDescent="0.25"/>
    <row r="311537" ht="15" customHeight="1" x14ac:dyDescent="0.25"/>
    <row r="311545" ht="15" customHeight="1" x14ac:dyDescent="0.25"/>
    <row r="311553" ht="15" customHeight="1" x14ac:dyDescent="0.25"/>
    <row r="311561" ht="15" customHeight="1" x14ac:dyDescent="0.25"/>
    <row r="311569" ht="15" customHeight="1" x14ac:dyDescent="0.25"/>
    <row r="311577" ht="15" customHeight="1" x14ac:dyDescent="0.25"/>
    <row r="311585" ht="15" customHeight="1" x14ac:dyDescent="0.25"/>
    <row r="311593" ht="15" customHeight="1" x14ac:dyDescent="0.25"/>
    <row r="311601" ht="15" customHeight="1" x14ac:dyDescent="0.25"/>
    <row r="311609" ht="15" customHeight="1" x14ac:dyDescent="0.25"/>
    <row r="311617" ht="15" customHeight="1" x14ac:dyDescent="0.25"/>
    <row r="311625" ht="15" customHeight="1" x14ac:dyDescent="0.25"/>
    <row r="311633" ht="15" customHeight="1" x14ac:dyDescent="0.25"/>
    <row r="311641" ht="15" customHeight="1" x14ac:dyDescent="0.25"/>
    <row r="311649" ht="15" customHeight="1" x14ac:dyDescent="0.25"/>
    <row r="311657" ht="15" customHeight="1" x14ac:dyDescent="0.25"/>
    <row r="311665" ht="15" customHeight="1" x14ac:dyDescent="0.25"/>
    <row r="311673" ht="15" customHeight="1" x14ac:dyDescent="0.25"/>
    <row r="311681" ht="15" customHeight="1" x14ac:dyDescent="0.25"/>
    <row r="311689" ht="15" customHeight="1" x14ac:dyDescent="0.25"/>
    <row r="311697" ht="15" customHeight="1" x14ac:dyDescent="0.25"/>
    <row r="311705" ht="15" customHeight="1" x14ac:dyDescent="0.25"/>
    <row r="311713" ht="15" customHeight="1" x14ac:dyDescent="0.25"/>
    <row r="311721" ht="15" customHeight="1" x14ac:dyDescent="0.25"/>
    <row r="311729" ht="15" customHeight="1" x14ac:dyDescent="0.25"/>
    <row r="311737" ht="15" customHeight="1" x14ac:dyDescent="0.25"/>
    <row r="311745" ht="15" customHeight="1" x14ac:dyDescent="0.25"/>
    <row r="311753" ht="15" customHeight="1" x14ac:dyDescent="0.25"/>
    <row r="311761" ht="15" customHeight="1" x14ac:dyDescent="0.25"/>
    <row r="311769" ht="15" customHeight="1" x14ac:dyDescent="0.25"/>
    <row r="311777" ht="15" customHeight="1" x14ac:dyDescent="0.25"/>
    <row r="311785" ht="15" customHeight="1" x14ac:dyDescent="0.25"/>
    <row r="311793" ht="15" customHeight="1" x14ac:dyDescent="0.25"/>
    <row r="311801" ht="15" customHeight="1" x14ac:dyDescent="0.25"/>
    <row r="311809" ht="15" customHeight="1" x14ac:dyDescent="0.25"/>
    <row r="311817" ht="15" customHeight="1" x14ac:dyDescent="0.25"/>
    <row r="311825" ht="15" customHeight="1" x14ac:dyDescent="0.25"/>
    <row r="311833" ht="15" customHeight="1" x14ac:dyDescent="0.25"/>
    <row r="311841" ht="15" customHeight="1" x14ac:dyDescent="0.25"/>
    <row r="311849" ht="15" customHeight="1" x14ac:dyDescent="0.25"/>
    <row r="311857" ht="15" customHeight="1" x14ac:dyDescent="0.25"/>
    <row r="311865" ht="15" customHeight="1" x14ac:dyDescent="0.25"/>
    <row r="311873" ht="15" customHeight="1" x14ac:dyDescent="0.25"/>
    <row r="311881" ht="15" customHeight="1" x14ac:dyDescent="0.25"/>
    <row r="311889" ht="15" customHeight="1" x14ac:dyDescent="0.25"/>
    <row r="311897" ht="15" customHeight="1" x14ac:dyDescent="0.25"/>
    <row r="311905" ht="15" customHeight="1" x14ac:dyDescent="0.25"/>
    <row r="311913" ht="15" customHeight="1" x14ac:dyDescent="0.25"/>
    <row r="311921" ht="15" customHeight="1" x14ac:dyDescent="0.25"/>
    <row r="311929" ht="15" customHeight="1" x14ac:dyDescent="0.25"/>
    <row r="311937" ht="15" customHeight="1" x14ac:dyDescent="0.25"/>
    <row r="311945" ht="15" customHeight="1" x14ac:dyDescent="0.25"/>
    <row r="311953" ht="15" customHeight="1" x14ac:dyDescent="0.25"/>
    <row r="311961" ht="15" customHeight="1" x14ac:dyDescent="0.25"/>
    <row r="311969" ht="15" customHeight="1" x14ac:dyDescent="0.25"/>
    <row r="311977" ht="15" customHeight="1" x14ac:dyDescent="0.25"/>
    <row r="311985" ht="15" customHeight="1" x14ac:dyDescent="0.25"/>
    <row r="311993" ht="15" customHeight="1" x14ac:dyDescent="0.25"/>
    <row r="312001" ht="15" customHeight="1" x14ac:dyDescent="0.25"/>
    <row r="312009" ht="15" customHeight="1" x14ac:dyDescent="0.25"/>
    <row r="312017" ht="15" customHeight="1" x14ac:dyDescent="0.25"/>
    <row r="312025" ht="15" customHeight="1" x14ac:dyDescent="0.25"/>
    <row r="312033" ht="15" customHeight="1" x14ac:dyDescent="0.25"/>
    <row r="312041" ht="15" customHeight="1" x14ac:dyDescent="0.25"/>
    <row r="312049" ht="15" customHeight="1" x14ac:dyDescent="0.25"/>
    <row r="312057" ht="15" customHeight="1" x14ac:dyDescent="0.25"/>
    <row r="312065" ht="15" customHeight="1" x14ac:dyDescent="0.25"/>
    <row r="312073" ht="15" customHeight="1" x14ac:dyDescent="0.25"/>
    <row r="312081" ht="15" customHeight="1" x14ac:dyDescent="0.25"/>
    <row r="312089" ht="15" customHeight="1" x14ac:dyDescent="0.25"/>
    <row r="312097" ht="15" customHeight="1" x14ac:dyDescent="0.25"/>
    <row r="312105" ht="15" customHeight="1" x14ac:dyDescent="0.25"/>
    <row r="312113" ht="15" customHeight="1" x14ac:dyDescent="0.25"/>
    <row r="312121" ht="15" customHeight="1" x14ac:dyDescent="0.25"/>
    <row r="312129" ht="15" customHeight="1" x14ac:dyDescent="0.25"/>
    <row r="312137" ht="15" customHeight="1" x14ac:dyDescent="0.25"/>
    <row r="312145" ht="15" customHeight="1" x14ac:dyDescent="0.25"/>
    <row r="312153" ht="15" customHeight="1" x14ac:dyDescent="0.25"/>
    <row r="312161" ht="15" customHeight="1" x14ac:dyDescent="0.25"/>
    <row r="312169" ht="15" customHeight="1" x14ac:dyDescent="0.25"/>
    <row r="312177" ht="15" customHeight="1" x14ac:dyDescent="0.25"/>
    <row r="312185" ht="15" customHeight="1" x14ac:dyDescent="0.25"/>
    <row r="312193" ht="15" customHeight="1" x14ac:dyDescent="0.25"/>
    <row r="312201" ht="15" customHeight="1" x14ac:dyDescent="0.25"/>
    <row r="312209" ht="15" customHeight="1" x14ac:dyDescent="0.25"/>
    <row r="312217" ht="15" customHeight="1" x14ac:dyDescent="0.25"/>
    <row r="312225" ht="15" customHeight="1" x14ac:dyDescent="0.25"/>
    <row r="312233" ht="15" customHeight="1" x14ac:dyDescent="0.25"/>
    <row r="312241" ht="15" customHeight="1" x14ac:dyDescent="0.25"/>
    <row r="312249" ht="15" customHeight="1" x14ac:dyDescent="0.25"/>
    <row r="312257" ht="15" customHeight="1" x14ac:dyDescent="0.25"/>
    <row r="312265" ht="15" customHeight="1" x14ac:dyDescent="0.25"/>
    <row r="312273" ht="15" customHeight="1" x14ac:dyDescent="0.25"/>
    <row r="312281" ht="15" customHeight="1" x14ac:dyDescent="0.25"/>
    <row r="312289" ht="15" customHeight="1" x14ac:dyDescent="0.25"/>
    <row r="312297" ht="15" customHeight="1" x14ac:dyDescent="0.25"/>
    <row r="312305" ht="15" customHeight="1" x14ac:dyDescent="0.25"/>
    <row r="312313" ht="15" customHeight="1" x14ac:dyDescent="0.25"/>
    <row r="312321" ht="15" customHeight="1" x14ac:dyDescent="0.25"/>
    <row r="312329" ht="15" customHeight="1" x14ac:dyDescent="0.25"/>
    <row r="312337" ht="15" customHeight="1" x14ac:dyDescent="0.25"/>
    <row r="312345" ht="15" customHeight="1" x14ac:dyDescent="0.25"/>
    <row r="312353" ht="15" customHeight="1" x14ac:dyDescent="0.25"/>
    <row r="312361" ht="15" customHeight="1" x14ac:dyDescent="0.25"/>
    <row r="312369" ht="15" customHeight="1" x14ac:dyDescent="0.25"/>
    <row r="312377" ht="15" customHeight="1" x14ac:dyDescent="0.25"/>
    <row r="312385" ht="15" customHeight="1" x14ac:dyDescent="0.25"/>
    <row r="312393" ht="15" customHeight="1" x14ac:dyDescent="0.25"/>
    <row r="312401" ht="15" customHeight="1" x14ac:dyDescent="0.25"/>
    <row r="312409" ht="15" customHeight="1" x14ac:dyDescent="0.25"/>
    <row r="312417" ht="15" customHeight="1" x14ac:dyDescent="0.25"/>
    <row r="312425" ht="15" customHeight="1" x14ac:dyDescent="0.25"/>
    <row r="312433" ht="15" customHeight="1" x14ac:dyDescent="0.25"/>
    <row r="312441" ht="15" customHeight="1" x14ac:dyDescent="0.25"/>
    <row r="312449" ht="15" customHeight="1" x14ac:dyDescent="0.25"/>
    <row r="312457" ht="15" customHeight="1" x14ac:dyDescent="0.25"/>
    <row r="312465" ht="15" customHeight="1" x14ac:dyDescent="0.25"/>
    <row r="312473" ht="15" customHeight="1" x14ac:dyDescent="0.25"/>
    <row r="312481" ht="15" customHeight="1" x14ac:dyDescent="0.25"/>
    <row r="312489" ht="15" customHeight="1" x14ac:dyDescent="0.25"/>
    <row r="312497" ht="15" customHeight="1" x14ac:dyDescent="0.25"/>
    <row r="312505" ht="15" customHeight="1" x14ac:dyDescent="0.25"/>
    <row r="312513" ht="15" customHeight="1" x14ac:dyDescent="0.25"/>
    <row r="312521" ht="15" customHeight="1" x14ac:dyDescent="0.25"/>
    <row r="312529" ht="15" customHeight="1" x14ac:dyDescent="0.25"/>
    <row r="312537" ht="15" customHeight="1" x14ac:dyDescent="0.25"/>
    <row r="312545" ht="15" customHeight="1" x14ac:dyDescent="0.25"/>
    <row r="312553" ht="15" customHeight="1" x14ac:dyDescent="0.25"/>
    <row r="312561" ht="15" customHeight="1" x14ac:dyDescent="0.25"/>
    <row r="312569" ht="15" customHeight="1" x14ac:dyDescent="0.25"/>
    <row r="312577" ht="15" customHeight="1" x14ac:dyDescent="0.25"/>
    <row r="312585" ht="15" customHeight="1" x14ac:dyDescent="0.25"/>
    <row r="312593" ht="15" customHeight="1" x14ac:dyDescent="0.25"/>
    <row r="312601" ht="15" customHeight="1" x14ac:dyDescent="0.25"/>
    <row r="312609" ht="15" customHeight="1" x14ac:dyDescent="0.25"/>
    <row r="312617" ht="15" customHeight="1" x14ac:dyDescent="0.25"/>
    <row r="312625" ht="15" customHeight="1" x14ac:dyDescent="0.25"/>
    <row r="312633" ht="15" customHeight="1" x14ac:dyDescent="0.25"/>
    <row r="312641" ht="15" customHeight="1" x14ac:dyDescent="0.25"/>
    <row r="312649" ht="15" customHeight="1" x14ac:dyDescent="0.25"/>
    <row r="312657" ht="15" customHeight="1" x14ac:dyDescent="0.25"/>
    <row r="312665" ht="15" customHeight="1" x14ac:dyDescent="0.25"/>
    <row r="312673" ht="15" customHeight="1" x14ac:dyDescent="0.25"/>
    <row r="312681" ht="15" customHeight="1" x14ac:dyDescent="0.25"/>
    <row r="312689" ht="15" customHeight="1" x14ac:dyDescent="0.25"/>
    <row r="312697" ht="15" customHeight="1" x14ac:dyDescent="0.25"/>
    <row r="312705" ht="15" customHeight="1" x14ac:dyDescent="0.25"/>
    <row r="312713" ht="15" customHeight="1" x14ac:dyDescent="0.25"/>
    <row r="312721" ht="15" customHeight="1" x14ac:dyDescent="0.25"/>
    <row r="312729" ht="15" customHeight="1" x14ac:dyDescent="0.25"/>
    <row r="312737" ht="15" customHeight="1" x14ac:dyDescent="0.25"/>
    <row r="312745" ht="15" customHeight="1" x14ac:dyDescent="0.25"/>
    <row r="312753" ht="15" customHeight="1" x14ac:dyDescent="0.25"/>
    <row r="312761" ht="15" customHeight="1" x14ac:dyDescent="0.25"/>
    <row r="312769" ht="15" customHeight="1" x14ac:dyDescent="0.25"/>
    <row r="312777" ht="15" customHeight="1" x14ac:dyDescent="0.25"/>
    <row r="312785" ht="15" customHeight="1" x14ac:dyDescent="0.25"/>
    <row r="312793" ht="15" customHeight="1" x14ac:dyDescent="0.25"/>
    <row r="312801" ht="15" customHeight="1" x14ac:dyDescent="0.25"/>
    <row r="312809" ht="15" customHeight="1" x14ac:dyDescent="0.25"/>
    <row r="312817" ht="15" customHeight="1" x14ac:dyDescent="0.25"/>
    <row r="312825" ht="15" customHeight="1" x14ac:dyDescent="0.25"/>
    <row r="312833" ht="15" customHeight="1" x14ac:dyDescent="0.25"/>
    <row r="312841" ht="15" customHeight="1" x14ac:dyDescent="0.25"/>
    <row r="312849" ht="15" customHeight="1" x14ac:dyDescent="0.25"/>
    <row r="312857" ht="15" customHeight="1" x14ac:dyDescent="0.25"/>
    <row r="312865" ht="15" customHeight="1" x14ac:dyDescent="0.25"/>
    <row r="312873" ht="15" customHeight="1" x14ac:dyDescent="0.25"/>
    <row r="312881" ht="15" customHeight="1" x14ac:dyDescent="0.25"/>
    <row r="312889" ht="15" customHeight="1" x14ac:dyDescent="0.25"/>
    <row r="312897" ht="15" customHeight="1" x14ac:dyDescent="0.25"/>
    <row r="312905" ht="15" customHeight="1" x14ac:dyDescent="0.25"/>
    <row r="312913" ht="15" customHeight="1" x14ac:dyDescent="0.25"/>
    <row r="312921" ht="15" customHeight="1" x14ac:dyDescent="0.25"/>
    <row r="312929" ht="15" customHeight="1" x14ac:dyDescent="0.25"/>
    <row r="312937" ht="15" customHeight="1" x14ac:dyDescent="0.25"/>
    <row r="312945" ht="15" customHeight="1" x14ac:dyDescent="0.25"/>
    <row r="312953" ht="15" customHeight="1" x14ac:dyDescent="0.25"/>
    <row r="312961" ht="15" customHeight="1" x14ac:dyDescent="0.25"/>
    <row r="312969" ht="15" customHeight="1" x14ac:dyDescent="0.25"/>
    <row r="312977" ht="15" customHeight="1" x14ac:dyDescent="0.25"/>
    <row r="312985" ht="15" customHeight="1" x14ac:dyDescent="0.25"/>
    <row r="312993" ht="15" customHeight="1" x14ac:dyDescent="0.25"/>
    <row r="313001" ht="15" customHeight="1" x14ac:dyDescent="0.25"/>
    <row r="313009" ht="15" customHeight="1" x14ac:dyDescent="0.25"/>
    <row r="313017" ht="15" customHeight="1" x14ac:dyDescent="0.25"/>
    <row r="313025" ht="15" customHeight="1" x14ac:dyDescent="0.25"/>
    <row r="313033" ht="15" customHeight="1" x14ac:dyDescent="0.25"/>
    <row r="313041" ht="15" customHeight="1" x14ac:dyDescent="0.25"/>
    <row r="313049" ht="15" customHeight="1" x14ac:dyDescent="0.25"/>
    <row r="313057" ht="15" customHeight="1" x14ac:dyDescent="0.25"/>
    <row r="313065" ht="15" customHeight="1" x14ac:dyDescent="0.25"/>
    <row r="313073" ht="15" customHeight="1" x14ac:dyDescent="0.25"/>
    <row r="313081" ht="15" customHeight="1" x14ac:dyDescent="0.25"/>
    <row r="313089" ht="15" customHeight="1" x14ac:dyDescent="0.25"/>
    <row r="313097" ht="15" customHeight="1" x14ac:dyDescent="0.25"/>
    <row r="313105" ht="15" customHeight="1" x14ac:dyDescent="0.25"/>
    <row r="313113" ht="15" customHeight="1" x14ac:dyDescent="0.25"/>
    <row r="313121" ht="15" customHeight="1" x14ac:dyDescent="0.25"/>
    <row r="313129" ht="15" customHeight="1" x14ac:dyDescent="0.25"/>
    <row r="313137" ht="15" customHeight="1" x14ac:dyDescent="0.25"/>
    <row r="313145" ht="15" customHeight="1" x14ac:dyDescent="0.25"/>
    <row r="313153" ht="15" customHeight="1" x14ac:dyDescent="0.25"/>
    <row r="313161" ht="15" customHeight="1" x14ac:dyDescent="0.25"/>
    <row r="313169" ht="15" customHeight="1" x14ac:dyDescent="0.25"/>
    <row r="313177" ht="15" customHeight="1" x14ac:dyDescent="0.25"/>
    <row r="313185" ht="15" customHeight="1" x14ac:dyDescent="0.25"/>
    <row r="313193" ht="15" customHeight="1" x14ac:dyDescent="0.25"/>
    <row r="313201" ht="15" customHeight="1" x14ac:dyDescent="0.25"/>
    <row r="313209" ht="15" customHeight="1" x14ac:dyDescent="0.25"/>
    <row r="313217" ht="15" customHeight="1" x14ac:dyDescent="0.25"/>
    <row r="313225" ht="15" customHeight="1" x14ac:dyDescent="0.25"/>
    <row r="313233" ht="15" customHeight="1" x14ac:dyDescent="0.25"/>
    <row r="313241" ht="15" customHeight="1" x14ac:dyDescent="0.25"/>
    <row r="313249" ht="15" customHeight="1" x14ac:dyDescent="0.25"/>
    <row r="313257" ht="15" customHeight="1" x14ac:dyDescent="0.25"/>
    <row r="313265" ht="15" customHeight="1" x14ac:dyDescent="0.25"/>
    <row r="313273" ht="15" customHeight="1" x14ac:dyDescent="0.25"/>
    <row r="313281" ht="15" customHeight="1" x14ac:dyDescent="0.25"/>
    <row r="313289" ht="15" customHeight="1" x14ac:dyDescent="0.25"/>
    <row r="313297" ht="15" customHeight="1" x14ac:dyDescent="0.25"/>
    <row r="313305" ht="15" customHeight="1" x14ac:dyDescent="0.25"/>
    <row r="313313" ht="15" customHeight="1" x14ac:dyDescent="0.25"/>
    <row r="313321" ht="15" customHeight="1" x14ac:dyDescent="0.25"/>
    <row r="313329" ht="15" customHeight="1" x14ac:dyDescent="0.25"/>
    <row r="313337" ht="15" customHeight="1" x14ac:dyDescent="0.25"/>
    <row r="313345" ht="15" customHeight="1" x14ac:dyDescent="0.25"/>
    <row r="313353" ht="15" customHeight="1" x14ac:dyDescent="0.25"/>
    <row r="313361" ht="15" customHeight="1" x14ac:dyDescent="0.25"/>
    <row r="313369" ht="15" customHeight="1" x14ac:dyDescent="0.25"/>
    <row r="313377" ht="15" customHeight="1" x14ac:dyDescent="0.25"/>
    <row r="313385" ht="15" customHeight="1" x14ac:dyDescent="0.25"/>
    <row r="313393" ht="15" customHeight="1" x14ac:dyDescent="0.25"/>
    <row r="313401" ht="15" customHeight="1" x14ac:dyDescent="0.25"/>
    <row r="313409" ht="15" customHeight="1" x14ac:dyDescent="0.25"/>
    <row r="313417" ht="15" customHeight="1" x14ac:dyDescent="0.25"/>
    <row r="313425" ht="15" customHeight="1" x14ac:dyDescent="0.25"/>
    <row r="313433" ht="15" customHeight="1" x14ac:dyDescent="0.25"/>
    <row r="313441" ht="15" customHeight="1" x14ac:dyDescent="0.25"/>
    <row r="313449" ht="15" customHeight="1" x14ac:dyDescent="0.25"/>
    <row r="313457" ht="15" customHeight="1" x14ac:dyDescent="0.25"/>
    <row r="313465" ht="15" customHeight="1" x14ac:dyDescent="0.25"/>
    <row r="313473" ht="15" customHeight="1" x14ac:dyDescent="0.25"/>
    <row r="313481" ht="15" customHeight="1" x14ac:dyDescent="0.25"/>
    <row r="313489" ht="15" customHeight="1" x14ac:dyDescent="0.25"/>
    <row r="313497" ht="15" customHeight="1" x14ac:dyDescent="0.25"/>
    <row r="313505" ht="15" customHeight="1" x14ac:dyDescent="0.25"/>
    <row r="313513" ht="15" customHeight="1" x14ac:dyDescent="0.25"/>
    <row r="313521" ht="15" customHeight="1" x14ac:dyDescent="0.25"/>
    <row r="313529" ht="15" customHeight="1" x14ac:dyDescent="0.25"/>
    <row r="313537" ht="15" customHeight="1" x14ac:dyDescent="0.25"/>
    <row r="313545" ht="15" customHeight="1" x14ac:dyDescent="0.25"/>
    <row r="313553" ht="15" customHeight="1" x14ac:dyDescent="0.25"/>
    <row r="313561" ht="15" customHeight="1" x14ac:dyDescent="0.25"/>
    <row r="313569" ht="15" customHeight="1" x14ac:dyDescent="0.25"/>
    <row r="313577" ht="15" customHeight="1" x14ac:dyDescent="0.25"/>
    <row r="313585" ht="15" customHeight="1" x14ac:dyDescent="0.25"/>
    <row r="313593" ht="15" customHeight="1" x14ac:dyDescent="0.25"/>
    <row r="313601" ht="15" customHeight="1" x14ac:dyDescent="0.25"/>
    <row r="313609" ht="15" customHeight="1" x14ac:dyDescent="0.25"/>
    <row r="313617" ht="15" customHeight="1" x14ac:dyDescent="0.25"/>
    <row r="313625" ht="15" customHeight="1" x14ac:dyDescent="0.25"/>
    <row r="313633" ht="15" customHeight="1" x14ac:dyDescent="0.25"/>
    <row r="313641" ht="15" customHeight="1" x14ac:dyDescent="0.25"/>
    <row r="313649" ht="15" customHeight="1" x14ac:dyDescent="0.25"/>
    <row r="313657" ht="15" customHeight="1" x14ac:dyDescent="0.25"/>
    <row r="313665" ht="15" customHeight="1" x14ac:dyDescent="0.25"/>
    <row r="313673" ht="15" customHeight="1" x14ac:dyDescent="0.25"/>
    <row r="313681" ht="15" customHeight="1" x14ac:dyDescent="0.25"/>
    <row r="313689" ht="15" customHeight="1" x14ac:dyDescent="0.25"/>
    <row r="313697" ht="15" customHeight="1" x14ac:dyDescent="0.25"/>
    <row r="313705" ht="15" customHeight="1" x14ac:dyDescent="0.25"/>
    <row r="313713" ht="15" customHeight="1" x14ac:dyDescent="0.25"/>
    <row r="313721" ht="15" customHeight="1" x14ac:dyDescent="0.25"/>
    <row r="313729" ht="15" customHeight="1" x14ac:dyDescent="0.25"/>
    <row r="313737" ht="15" customHeight="1" x14ac:dyDescent="0.25"/>
    <row r="313745" ht="15" customHeight="1" x14ac:dyDescent="0.25"/>
    <row r="313753" ht="15" customHeight="1" x14ac:dyDescent="0.25"/>
    <row r="313761" ht="15" customHeight="1" x14ac:dyDescent="0.25"/>
    <row r="313769" ht="15" customHeight="1" x14ac:dyDescent="0.25"/>
    <row r="313777" ht="15" customHeight="1" x14ac:dyDescent="0.25"/>
    <row r="313785" ht="15" customHeight="1" x14ac:dyDescent="0.25"/>
    <row r="313793" ht="15" customHeight="1" x14ac:dyDescent="0.25"/>
    <row r="313801" ht="15" customHeight="1" x14ac:dyDescent="0.25"/>
    <row r="313809" ht="15" customHeight="1" x14ac:dyDescent="0.25"/>
    <row r="313817" ht="15" customHeight="1" x14ac:dyDescent="0.25"/>
    <row r="313825" ht="15" customHeight="1" x14ac:dyDescent="0.25"/>
    <row r="313833" ht="15" customHeight="1" x14ac:dyDescent="0.25"/>
    <row r="313841" ht="15" customHeight="1" x14ac:dyDescent="0.25"/>
    <row r="313849" ht="15" customHeight="1" x14ac:dyDescent="0.25"/>
    <row r="313857" ht="15" customHeight="1" x14ac:dyDescent="0.25"/>
    <row r="313865" ht="15" customHeight="1" x14ac:dyDescent="0.25"/>
    <row r="313873" ht="15" customHeight="1" x14ac:dyDescent="0.25"/>
    <row r="313881" ht="15" customHeight="1" x14ac:dyDescent="0.25"/>
    <row r="313889" ht="15" customHeight="1" x14ac:dyDescent="0.25"/>
    <row r="313897" ht="15" customHeight="1" x14ac:dyDescent="0.25"/>
    <row r="313905" ht="15" customHeight="1" x14ac:dyDescent="0.25"/>
    <row r="313913" ht="15" customHeight="1" x14ac:dyDescent="0.25"/>
    <row r="313921" ht="15" customHeight="1" x14ac:dyDescent="0.25"/>
    <row r="313929" ht="15" customHeight="1" x14ac:dyDescent="0.25"/>
    <row r="313937" ht="15" customHeight="1" x14ac:dyDescent="0.25"/>
    <row r="313945" ht="15" customHeight="1" x14ac:dyDescent="0.25"/>
    <row r="313953" ht="15" customHeight="1" x14ac:dyDescent="0.25"/>
    <row r="313961" ht="15" customHeight="1" x14ac:dyDescent="0.25"/>
    <row r="313969" ht="15" customHeight="1" x14ac:dyDescent="0.25"/>
    <row r="313977" ht="15" customHeight="1" x14ac:dyDescent="0.25"/>
    <row r="313985" ht="15" customHeight="1" x14ac:dyDescent="0.25"/>
    <row r="313993" ht="15" customHeight="1" x14ac:dyDescent="0.25"/>
    <row r="314001" ht="15" customHeight="1" x14ac:dyDescent="0.25"/>
    <row r="314009" ht="15" customHeight="1" x14ac:dyDescent="0.25"/>
    <row r="314017" ht="15" customHeight="1" x14ac:dyDescent="0.25"/>
    <row r="314025" ht="15" customHeight="1" x14ac:dyDescent="0.25"/>
    <row r="314033" ht="15" customHeight="1" x14ac:dyDescent="0.25"/>
    <row r="314041" ht="15" customHeight="1" x14ac:dyDescent="0.25"/>
    <row r="314049" ht="15" customHeight="1" x14ac:dyDescent="0.25"/>
    <row r="314057" ht="15" customHeight="1" x14ac:dyDescent="0.25"/>
    <row r="314065" ht="15" customHeight="1" x14ac:dyDescent="0.25"/>
    <row r="314073" ht="15" customHeight="1" x14ac:dyDescent="0.25"/>
    <row r="314081" ht="15" customHeight="1" x14ac:dyDescent="0.25"/>
    <row r="314089" ht="15" customHeight="1" x14ac:dyDescent="0.25"/>
    <row r="314097" ht="15" customHeight="1" x14ac:dyDescent="0.25"/>
    <row r="314105" ht="15" customHeight="1" x14ac:dyDescent="0.25"/>
    <row r="314113" ht="15" customHeight="1" x14ac:dyDescent="0.25"/>
    <row r="314121" ht="15" customHeight="1" x14ac:dyDescent="0.25"/>
    <row r="314129" ht="15" customHeight="1" x14ac:dyDescent="0.25"/>
    <row r="314137" ht="15" customHeight="1" x14ac:dyDescent="0.25"/>
    <row r="314145" ht="15" customHeight="1" x14ac:dyDescent="0.25"/>
    <row r="314153" ht="15" customHeight="1" x14ac:dyDescent="0.25"/>
    <row r="314161" ht="15" customHeight="1" x14ac:dyDescent="0.25"/>
    <row r="314169" ht="15" customHeight="1" x14ac:dyDescent="0.25"/>
    <row r="314177" ht="15" customHeight="1" x14ac:dyDescent="0.25"/>
    <row r="314185" ht="15" customHeight="1" x14ac:dyDescent="0.25"/>
    <row r="314193" ht="15" customHeight="1" x14ac:dyDescent="0.25"/>
    <row r="314201" ht="15" customHeight="1" x14ac:dyDescent="0.25"/>
    <row r="314209" ht="15" customHeight="1" x14ac:dyDescent="0.25"/>
    <row r="314217" ht="15" customHeight="1" x14ac:dyDescent="0.25"/>
    <row r="314225" ht="15" customHeight="1" x14ac:dyDescent="0.25"/>
    <row r="314233" ht="15" customHeight="1" x14ac:dyDescent="0.25"/>
    <row r="314241" ht="15" customHeight="1" x14ac:dyDescent="0.25"/>
    <row r="314249" ht="15" customHeight="1" x14ac:dyDescent="0.25"/>
    <row r="314257" ht="15" customHeight="1" x14ac:dyDescent="0.25"/>
    <row r="314265" ht="15" customHeight="1" x14ac:dyDescent="0.25"/>
    <row r="314273" ht="15" customHeight="1" x14ac:dyDescent="0.25"/>
    <row r="314281" ht="15" customHeight="1" x14ac:dyDescent="0.25"/>
    <row r="314289" ht="15" customHeight="1" x14ac:dyDescent="0.25"/>
    <row r="314297" ht="15" customHeight="1" x14ac:dyDescent="0.25"/>
    <row r="314305" ht="15" customHeight="1" x14ac:dyDescent="0.25"/>
    <row r="314313" ht="15" customHeight="1" x14ac:dyDescent="0.25"/>
    <row r="314321" ht="15" customHeight="1" x14ac:dyDescent="0.25"/>
    <row r="314329" ht="15" customHeight="1" x14ac:dyDescent="0.25"/>
    <row r="314337" ht="15" customHeight="1" x14ac:dyDescent="0.25"/>
    <row r="314345" ht="15" customHeight="1" x14ac:dyDescent="0.25"/>
    <row r="314353" ht="15" customHeight="1" x14ac:dyDescent="0.25"/>
    <row r="314361" ht="15" customHeight="1" x14ac:dyDescent="0.25"/>
    <row r="314369" ht="15" customHeight="1" x14ac:dyDescent="0.25"/>
    <row r="314377" ht="15" customHeight="1" x14ac:dyDescent="0.25"/>
    <row r="314385" ht="15" customHeight="1" x14ac:dyDescent="0.25"/>
    <row r="314393" ht="15" customHeight="1" x14ac:dyDescent="0.25"/>
    <row r="314401" ht="15" customHeight="1" x14ac:dyDescent="0.25"/>
    <row r="314409" ht="15" customHeight="1" x14ac:dyDescent="0.25"/>
    <row r="314417" ht="15" customHeight="1" x14ac:dyDescent="0.25"/>
    <row r="314425" ht="15" customHeight="1" x14ac:dyDescent="0.25"/>
    <row r="314433" ht="15" customHeight="1" x14ac:dyDescent="0.25"/>
    <row r="314441" ht="15" customHeight="1" x14ac:dyDescent="0.25"/>
    <row r="314449" ht="15" customHeight="1" x14ac:dyDescent="0.25"/>
    <row r="314457" ht="15" customHeight="1" x14ac:dyDescent="0.25"/>
    <row r="314465" ht="15" customHeight="1" x14ac:dyDescent="0.25"/>
    <row r="314473" ht="15" customHeight="1" x14ac:dyDescent="0.25"/>
    <row r="314481" ht="15" customHeight="1" x14ac:dyDescent="0.25"/>
    <row r="314489" ht="15" customHeight="1" x14ac:dyDescent="0.25"/>
    <row r="314497" ht="15" customHeight="1" x14ac:dyDescent="0.25"/>
    <row r="314505" ht="15" customHeight="1" x14ac:dyDescent="0.25"/>
    <row r="314513" ht="15" customHeight="1" x14ac:dyDescent="0.25"/>
    <row r="314521" ht="15" customHeight="1" x14ac:dyDescent="0.25"/>
    <row r="314529" ht="15" customHeight="1" x14ac:dyDescent="0.25"/>
    <row r="314537" ht="15" customHeight="1" x14ac:dyDescent="0.25"/>
    <row r="314545" ht="15" customHeight="1" x14ac:dyDescent="0.25"/>
    <row r="314553" ht="15" customHeight="1" x14ac:dyDescent="0.25"/>
    <row r="314561" ht="15" customHeight="1" x14ac:dyDescent="0.25"/>
    <row r="314569" ht="15" customHeight="1" x14ac:dyDescent="0.25"/>
    <row r="314577" ht="15" customHeight="1" x14ac:dyDescent="0.25"/>
    <row r="314585" ht="15" customHeight="1" x14ac:dyDescent="0.25"/>
    <row r="314593" ht="15" customHeight="1" x14ac:dyDescent="0.25"/>
    <row r="314601" ht="15" customHeight="1" x14ac:dyDescent="0.25"/>
    <row r="314609" ht="15" customHeight="1" x14ac:dyDescent="0.25"/>
    <row r="314617" ht="15" customHeight="1" x14ac:dyDescent="0.25"/>
    <row r="314625" ht="15" customHeight="1" x14ac:dyDescent="0.25"/>
    <row r="314633" ht="15" customHeight="1" x14ac:dyDescent="0.25"/>
    <row r="314641" ht="15" customHeight="1" x14ac:dyDescent="0.25"/>
    <row r="314649" ht="15" customHeight="1" x14ac:dyDescent="0.25"/>
    <row r="314657" ht="15" customHeight="1" x14ac:dyDescent="0.25"/>
    <row r="314665" ht="15" customHeight="1" x14ac:dyDescent="0.25"/>
    <row r="314673" ht="15" customHeight="1" x14ac:dyDescent="0.25"/>
    <row r="314681" ht="15" customHeight="1" x14ac:dyDescent="0.25"/>
    <row r="314689" ht="15" customHeight="1" x14ac:dyDescent="0.25"/>
    <row r="314697" ht="15" customHeight="1" x14ac:dyDescent="0.25"/>
    <row r="314705" ht="15" customHeight="1" x14ac:dyDescent="0.25"/>
    <row r="314713" ht="15" customHeight="1" x14ac:dyDescent="0.25"/>
    <row r="314721" ht="15" customHeight="1" x14ac:dyDescent="0.25"/>
    <row r="314729" ht="15" customHeight="1" x14ac:dyDescent="0.25"/>
    <row r="314737" ht="15" customHeight="1" x14ac:dyDescent="0.25"/>
    <row r="314745" ht="15" customHeight="1" x14ac:dyDescent="0.25"/>
    <row r="314753" ht="15" customHeight="1" x14ac:dyDescent="0.25"/>
    <row r="314761" ht="15" customHeight="1" x14ac:dyDescent="0.25"/>
    <row r="314769" ht="15" customHeight="1" x14ac:dyDescent="0.25"/>
    <row r="314777" ht="15" customHeight="1" x14ac:dyDescent="0.25"/>
    <row r="314785" ht="15" customHeight="1" x14ac:dyDescent="0.25"/>
    <row r="314793" ht="15" customHeight="1" x14ac:dyDescent="0.25"/>
    <row r="314801" ht="15" customHeight="1" x14ac:dyDescent="0.25"/>
    <row r="314809" ht="15" customHeight="1" x14ac:dyDescent="0.25"/>
    <row r="314817" ht="15" customHeight="1" x14ac:dyDescent="0.25"/>
    <row r="314825" ht="15" customHeight="1" x14ac:dyDescent="0.25"/>
    <row r="314833" ht="15" customHeight="1" x14ac:dyDescent="0.25"/>
    <row r="314841" ht="15" customHeight="1" x14ac:dyDescent="0.25"/>
    <row r="314849" ht="15" customHeight="1" x14ac:dyDescent="0.25"/>
    <row r="314857" ht="15" customHeight="1" x14ac:dyDescent="0.25"/>
    <row r="314865" ht="15" customHeight="1" x14ac:dyDescent="0.25"/>
    <row r="314873" ht="15" customHeight="1" x14ac:dyDescent="0.25"/>
    <row r="314881" ht="15" customHeight="1" x14ac:dyDescent="0.25"/>
    <row r="314889" ht="15" customHeight="1" x14ac:dyDescent="0.25"/>
    <row r="314897" ht="15" customHeight="1" x14ac:dyDescent="0.25"/>
    <row r="314905" ht="15" customHeight="1" x14ac:dyDescent="0.25"/>
    <row r="314913" ht="15" customHeight="1" x14ac:dyDescent="0.25"/>
    <row r="314921" ht="15" customHeight="1" x14ac:dyDescent="0.25"/>
    <row r="314929" ht="15" customHeight="1" x14ac:dyDescent="0.25"/>
    <row r="314937" ht="15" customHeight="1" x14ac:dyDescent="0.25"/>
    <row r="314945" ht="15" customHeight="1" x14ac:dyDescent="0.25"/>
    <row r="314953" ht="15" customHeight="1" x14ac:dyDescent="0.25"/>
    <row r="314961" ht="15" customHeight="1" x14ac:dyDescent="0.25"/>
    <row r="314969" ht="15" customHeight="1" x14ac:dyDescent="0.25"/>
    <row r="314977" ht="15" customHeight="1" x14ac:dyDescent="0.25"/>
    <row r="314985" ht="15" customHeight="1" x14ac:dyDescent="0.25"/>
    <row r="314993" ht="15" customHeight="1" x14ac:dyDescent="0.25"/>
    <row r="315001" ht="15" customHeight="1" x14ac:dyDescent="0.25"/>
    <row r="315009" ht="15" customHeight="1" x14ac:dyDescent="0.25"/>
    <row r="315017" ht="15" customHeight="1" x14ac:dyDescent="0.25"/>
    <row r="315025" ht="15" customHeight="1" x14ac:dyDescent="0.25"/>
    <row r="315033" ht="15" customHeight="1" x14ac:dyDescent="0.25"/>
    <row r="315041" ht="15" customHeight="1" x14ac:dyDescent="0.25"/>
    <row r="315049" ht="15" customHeight="1" x14ac:dyDescent="0.25"/>
    <row r="315057" ht="15" customHeight="1" x14ac:dyDescent="0.25"/>
    <row r="315065" ht="15" customHeight="1" x14ac:dyDescent="0.25"/>
    <row r="315073" ht="15" customHeight="1" x14ac:dyDescent="0.25"/>
    <row r="315081" ht="15" customHeight="1" x14ac:dyDescent="0.25"/>
    <row r="315089" ht="15" customHeight="1" x14ac:dyDescent="0.25"/>
    <row r="315097" ht="15" customHeight="1" x14ac:dyDescent="0.25"/>
    <row r="315105" ht="15" customHeight="1" x14ac:dyDescent="0.25"/>
    <row r="315113" ht="15" customHeight="1" x14ac:dyDescent="0.25"/>
    <row r="315121" ht="15" customHeight="1" x14ac:dyDescent="0.25"/>
    <row r="315129" ht="15" customHeight="1" x14ac:dyDescent="0.25"/>
    <row r="315137" ht="15" customHeight="1" x14ac:dyDescent="0.25"/>
    <row r="315145" ht="15" customHeight="1" x14ac:dyDescent="0.25"/>
    <row r="315153" ht="15" customHeight="1" x14ac:dyDescent="0.25"/>
    <row r="315161" ht="15" customHeight="1" x14ac:dyDescent="0.25"/>
    <row r="315169" ht="15" customHeight="1" x14ac:dyDescent="0.25"/>
    <row r="315177" ht="15" customHeight="1" x14ac:dyDescent="0.25"/>
    <row r="315185" ht="15" customHeight="1" x14ac:dyDescent="0.25"/>
    <row r="315193" ht="15" customHeight="1" x14ac:dyDescent="0.25"/>
    <row r="315201" ht="15" customHeight="1" x14ac:dyDescent="0.25"/>
    <row r="315209" ht="15" customHeight="1" x14ac:dyDescent="0.25"/>
    <row r="315217" ht="15" customHeight="1" x14ac:dyDescent="0.25"/>
    <row r="315225" ht="15" customHeight="1" x14ac:dyDescent="0.25"/>
    <row r="315233" ht="15" customHeight="1" x14ac:dyDescent="0.25"/>
    <row r="315241" ht="15" customHeight="1" x14ac:dyDescent="0.25"/>
    <row r="315249" ht="15" customHeight="1" x14ac:dyDescent="0.25"/>
    <row r="315257" ht="15" customHeight="1" x14ac:dyDescent="0.25"/>
    <row r="315265" ht="15" customHeight="1" x14ac:dyDescent="0.25"/>
    <row r="315273" ht="15" customHeight="1" x14ac:dyDescent="0.25"/>
    <row r="315281" ht="15" customHeight="1" x14ac:dyDescent="0.25"/>
    <row r="315289" ht="15" customHeight="1" x14ac:dyDescent="0.25"/>
    <row r="315297" ht="15" customHeight="1" x14ac:dyDescent="0.25"/>
    <row r="315305" ht="15" customHeight="1" x14ac:dyDescent="0.25"/>
    <row r="315313" ht="15" customHeight="1" x14ac:dyDescent="0.25"/>
    <row r="315321" ht="15" customHeight="1" x14ac:dyDescent="0.25"/>
    <row r="315329" ht="15" customHeight="1" x14ac:dyDescent="0.25"/>
    <row r="315337" ht="15" customHeight="1" x14ac:dyDescent="0.25"/>
    <row r="315345" ht="15" customHeight="1" x14ac:dyDescent="0.25"/>
    <row r="315353" ht="15" customHeight="1" x14ac:dyDescent="0.25"/>
    <row r="315361" ht="15" customHeight="1" x14ac:dyDescent="0.25"/>
    <row r="315369" ht="15" customHeight="1" x14ac:dyDescent="0.25"/>
    <row r="315377" ht="15" customHeight="1" x14ac:dyDescent="0.25"/>
    <row r="315385" ht="15" customHeight="1" x14ac:dyDescent="0.25"/>
    <row r="315393" ht="15" customHeight="1" x14ac:dyDescent="0.25"/>
    <row r="315401" ht="15" customHeight="1" x14ac:dyDescent="0.25"/>
    <row r="315409" ht="15" customHeight="1" x14ac:dyDescent="0.25"/>
    <row r="315417" ht="15" customHeight="1" x14ac:dyDescent="0.25"/>
    <row r="315425" ht="15" customHeight="1" x14ac:dyDescent="0.25"/>
    <row r="315433" ht="15" customHeight="1" x14ac:dyDescent="0.25"/>
    <row r="315441" ht="15" customHeight="1" x14ac:dyDescent="0.25"/>
    <row r="315449" ht="15" customHeight="1" x14ac:dyDescent="0.25"/>
    <row r="315457" ht="15" customHeight="1" x14ac:dyDescent="0.25"/>
    <row r="315465" ht="15" customHeight="1" x14ac:dyDescent="0.25"/>
    <row r="315473" ht="15" customHeight="1" x14ac:dyDescent="0.25"/>
    <row r="315481" ht="15" customHeight="1" x14ac:dyDescent="0.25"/>
    <row r="315489" ht="15" customHeight="1" x14ac:dyDescent="0.25"/>
    <row r="315497" ht="15" customHeight="1" x14ac:dyDescent="0.25"/>
    <row r="315505" ht="15" customHeight="1" x14ac:dyDescent="0.25"/>
    <row r="315513" ht="15" customHeight="1" x14ac:dyDescent="0.25"/>
    <row r="315521" ht="15" customHeight="1" x14ac:dyDescent="0.25"/>
    <row r="315529" ht="15" customHeight="1" x14ac:dyDescent="0.25"/>
    <row r="315537" ht="15" customHeight="1" x14ac:dyDescent="0.25"/>
    <row r="315545" ht="15" customHeight="1" x14ac:dyDescent="0.25"/>
    <row r="315553" ht="15" customHeight="1" x14ac:dyDescent="0.25"/>
    <row r="315561" ht="15" customHeight="1" x14ac:dyDescent="0.25"/>
    <row r="315569" ht="15" customHeight="1" x14ac:dyDescent="0.25"/>
    <row r="315577" ht="15" customHeight="1" x14ac:dyDescent="0.25"/>
    <row r="315585" ht="15" customHeight="1" x14ac:dyDescent="0.25"/>
    <row r="315593" ht="15" customHeight="1" x14ac:dyDescent="0.25"/>
    <row r="315601" ht="15" customHeight="1" x14ac:dyDescent="0.25"/>
    <row r="315609" ht="15" customHeight="1" x14ac:dyDescent="0.25"/>
    <row r="315617" ht="15" customHeight="1" x14ac:dyDescent="0.25"/>
    <row r="315625" ht="15" customHeight="1" x14ac:dyDescent="0.25"/>
    <row r="315633" ht="15" customHeight="1" x14ac:dyDescent="0.25"/>
    <row r="315641" ht="15" customHeight="1" x14ac:dyDescent="0.25"/>
    <row r="315649" ht="15" customHeight="1" x14ac:dyDescent="0.25"/>
    <row r="315657" ht="15" customHeight="1" x14ac:dyDescent="0.25"/>
    <row r="315665" ht="15" customHeight="1" x14ac:dyDescent="0.25"/>
    <row r="315673" ht="15" customHeight="1" x14ac:dyDescent="0.25"/>
    <row r="315681" ht="15" customHeight="1" x14ac:dyDescent="0.25"/>
    <row r="315689" ht="15" customHeight="1" x14ac:dyDescent="0.25"/>
    <row r="315697" ht="15" customHeight="1" x14ac:dyDescent="0.25"/>
    <row r="315705" ht="15" customHeight="1" x14ac:dyDescent="0.25"/>
    <row r="315713" ht="15" customHeight="1" x14ac:dyDescent="0.25"/>
    <row r="315721" ht="15" customHeight="1" x14ac:dyDescent="0.25"/>
    <row r="315729" ht="15" customHeight="1" x14ac:dyDescent="0.25"/>
    <row r="315737" ht="15" customHeight="1" x14ac:dyDescent="0.25"/>
    <row r="315745" ht="15" customHeight="1" x14ac:dyDescent="0.25"/>
    <row r="315753" ht="15" customHeight="1" x14ac:dyDescent="0.25"/>
    <row r="315761" ht="15" customHeight="1" x14ac:dyDescent="0.25"/>
    <row r="315769" ht="15" customHeight="1" x14ac:dyDescent="0.25"/>
    <row r="315777" ht="15" customHeight="1" x14ac:dyDescent="0.25"/>
    <row r="315785" ht="15" customHeight="1" x14ac:dyDescent="0.25"/>
    <row r="315793" ht="15" customHeight="1" x14ac:dyDescent="0.25"/>
    <row r="315801" ht="15" customHeight="1" x14ac:dyDescent="0.25"/>
    <row r="315809" ht="15" customHeight="1" x14ac:dyDescent="0.25"/>
    <row r="315817" ht="15" customHeight="1" x14ac:dyDescent="0.25"/>
    <row r="315825" ht="15" customHeight="1" x14ac:dyDescent="0.25"/>
    <row r="315833" ht="15" customHeight="1" x14ac:dyDescent="0.25"/>
    <row r="315841" ht="15" customHeight="1" x14ac:dyDescent="0.25"/>
    <row r="315849" ht="15" customHeight="1" x14ac:dyDescent="0.25"/>
    <row r="315857" ht="15" customHeight="1" x14ac:dyDescent="0.25"/>
    <row r="315865" ht="15" customHeight="1" x14ac:dyDescent="0.25"/>
    <row r="315873" ht="15" customHeight="1" x14ac:dyDescent="0.25"/>
    <row r="315881" ht="15" customHeight="1" x14ac:dyDescent="0.25"/>
    <row r="315889" ht="15" customHeight="1" x14ac:dyDescent="0.25"/>
    <row r="315897" ht="15" customHeight="1" x14ac:dyDescent="0.25"/>
    <row r="315905" ht="15" customHeight="1" x14ac:dyDescent="0.25"/>
    <row r="315913" ht="15" customHeight="1" x14ac:dyDescent="0.25"/>
    <row r="315921" ht="15" customHeight="1" x14ac:dyDescent="0.25"/>
    <row r="315929" ht="15" customHeight="1" x14ac:dyDescent="0.25"/>
    <row r="315937" ht="15" customHeight="1" x14ac:dyDescent="0.25"/>
    <row r="315945" ht="15" customHeight="1" x14ac:dyDescent="0.25"/>
    <row r="315953" ht="15" customHeight="1" x14ac:dyDescent="0.25"/>
    <row r="315961" ht="15" customHeight="1" x14ac:dyDescent="0.25"/>
    <row r="315969" ht="15" customHeight="1" x14ac:dyDescent="0.25"/>
    <row r="315977" ht="15" customHeight="1" x14ac:dyDescent="0.25"/>
    <row r="315985" ht="15" customHeight="1" x14ac:dyDescent="0.25"/>
    <row r="315993" ht="15" customHeight="1" x14ac:dyDescent="0.25"/>
    <row r="316001" ht="15" customHeight="1" x14ac:dyDescent="0.25"/>
    <row r="316009" ht="15" customHeight="1" x14ac:dyDescent="0.25"/>
    <row r="316017" ht="15" customHeight="1" x14ac:dyDescent="0.25"/>
    <row r="316025" ht="15" customHeight="1" x14ac:dyDescent="0.25"/>
    <row r="316033" ht="15" customHeight="1" x14ac:dyDescent="0.25"/>
    <row r="316041" ht="15" customHeight="1" x14ac:dyDescent="0.25"/>
    <row r="316049" ht="15" customHeight="1" x14ac:dyDescent="0.25"/>
    <row r="316057" ht="15" customHeight="1" x14ac:dyDescent="0.25"/>
    <row r="316065" ht="15" customHeight="1" x14ac:dyDescent="0.25"/>
    <row r="316073" ht="15" customHeight="1" x14ac:dyDescent="0.25"/>
    <row r="316081" ht="15" customHeight="1" x14ac:dyDescent="0.25"/>
    <row r="316089" ht="15" customHeight="1" x14ac:dyDescent="0.25"/>
    <row r="316097" ht="15" customHeight="1" x14ac:dyDescent="0.25"/>
    <row r="316105" ht="15" customHeight="1" x14ac:dyDescent="0.25"/>
    <row r="316113" ht="15" customHeight="1" x14ac:dyDescent="0.25"/>
    <row r="316121" ht="15" customHeight="1" x14ac:dyDescent="0.25"/>
    <row r="316129" ht="15" customHeight="1" x14ac:dyDescent="0.25"/>
    <row r="316137" ht="15" customHeight="1" x14ac:dyDescent="0.25"/>
    <row r="316145" ht="15" customHeight="1" x14ac:dyDescent="0.25"/>
    <row r="316153" ht="15" customHeight="1" x14ac:dyDescent="0.25"/>
    <row r="316161" ht="15" customHeight="1" x14ac:dyDescent="0.25"/>
    <row r="316169" ht="15" customHeight="1" x14ac:dyDescent="0.25"/>
    <row r="316177" ht="15" customHeight="1" x14ac:dyDescent="0.25"/>
    <row r="316185" ht="15" customHeight="1" x14ac:dyDescent="0.25"/>
    <row r="316193" ht="15" customHeight="1" x14ac:dyDescent="0.25"/>
    <row r="316201" ht="15" customHeight="1" x14ac:dyDescent="0.25"/>
    <row r="316209" ht="15" customHeight="1" x14ac:dyDescent="0.25"/>
    <row r="316217" ht="15" customHeight="1" x14ac:dyDescent="0.25"/>
    <row r="316225" ht="15" customHeight="1" x14ac:dyDescent="0.25"/>
    <row r="316233" ht="15" customHeight="1" x14ac:dyDescent="0.25"/>
    <row r="316241" ht="15" customHeight="1" x14ac:dyDescent="0.25"/>
    <row r="316249" ht="15" customHeight="1" x14ac:dyDescent="0.25"/>
    <row r="316257" ht="15" customHeight="1" x14ac:dyDescent="0.25"/>
    <row r="316265" ht="15" customHeight="1" x14ac:dyDescent="0.25"/>
    <row r="316273" ht="15" customHeight="1" x14ac:dyDescent="0.25"/>
    <row r="316281" ht="15" customHeight="1" x14ac:dyDescent="0.25"/>
    <row r="316289" ht="15" customHeight="1" x14ac:dyDescent="0.25"/>
    <row r="316297" ht="15" customHeight="1" x14ac:dyDescent="0.25"/>
    <row r="316305" ht="15" customHeight="1" x14ac:dyDescent="0.25"/>
    <row r="316313" ht="15" customHeight="1" x14ac:dyDescent="0.25"/>
    <row r="316321" ht="15" customHeight="1" x14ac:dyDescent="0.25"/>
    <row r="316329" ht="15" customHeight="1" x14ac:dyDescent="0.25"/>
    <row r="316337" ht="15" customHeight="1" x14ac:dyDescent="0.25"/>
    <row r="316345" ht="15" customHeight="1" x14ac:dyDescent="0.25"/>
    <row r="316353" ht="15" customHeight="1" x14ac:dyDescent="0.25"/>
    <row r="316361" ht="15" customHeight="1" x14ac:dyDescent="0.25"/>
    <row r="316369" ht="15" customHeight="1" x14ac:dyDescent="0.25"/>
    <row r="316377" ht="15" customHeight="1" x14ac:dyDescent="0.25"/>
    <row r="316385" ht="15" customHeight="1" x14ac:dyDescent="0.25"/>
    <row r="316393" ht="15" customHeight="1" x14ac:dyDescent="0.25"/>
    <row r="316401" ht="15" customHeight="1" x14ac:dyDescent="0.25"/>
    <row r="316409" ht="15" customHeight="1" x14ac:dyDescent="0.25"/>
    <row r="316417" ht="15" customHeight="1" x14ac:dyDescent="0.25"/>
    <row r="316425" ht="15" customHeight="1" x14ac:dyDescent="0.25"/>
    <row r="316433" ht="15" customHeight="1" x14ac:dyDescent="0.25"/>
    <row r="316441" ht="15" customHeight="1" x14ac:dyDescent="0.25"/>
    <row r="316449" ht="15" customHeight="1" x14ac:dyDescent="0.25"/>
    <row r="316457" ht="15" customHeight="1" x14ac:dyDescent="0.25"/>
    <row r="316465" ht="15" customHeight="1" x14ac:dyDescent="0.25"/>
    <row r="316473" ht="15" customHeight="1" x14ac:dyDescent="0.25"/>
    <row r="316481" ht="15" customHeight="1" x14ac:dyDescent="0.25"/>
    <row r="316489" ht="15" customHeight="1" x14ac:dyDescent="0.25"/>
    <row r="316497" ht="15" customHeight="1" x14ac:dyDescent="0.25"/>
    <row r="316505" ht="15" customHeight="1" x14ac:dyDescent="0.25"/>
    <row r="316513" ht="15" customHeight="1" x14ac:dyDescent="0.25"/>
    <row r="316521" ht="15" customHeight="1" x14ac:dyDescent="0.25"/>
    <row r="316529" ht="15" customHeight="1" x14ac:dyDescent="0.25"/>
    <row r="316537" ht="15" customHeight="1" x14ac:dyDescent="0.25"/>
    <row r="316545" ht="15" customHeight="1" x14ac:dyDescent="0.25"/>
    <row r="316553" ht="15" customHeight="1" x14ac:dyDescent="0.25"/>
    <row r="316561" ht="15" customHeight="1" x14ac:dyDescent="0.25"/>
    <row r="316569" ht="15" customHeight="1" x14ac:dyDescent="0.25"/>
    <row r="316577" ht="15" customHeight="1" x14ac:dyDescent="0.25"/>
    <row r="316585" ht="15" customHeight="1" x14ac:dyDescent="0.25"/>
    <row r="316593" ht="15" customHeight="1" x14ac:dyDescent="0.25"/>
    <row r="316601" ht="15" customHeight="1" x14ac:dyDescent="0.25"/>
    <row r="316609" ht="15" customHeight="1" x14ac:dyDescent="0.25"/>
    <row r="316617" ht="15" customHeight="1" x14ac:dyDescent="0.25"/>
    <row r="316625" ht="15" customHeight="1" x14ac:dyDescent="0.25"/>
    <row r="316633" ht="15" customHeight="1" x14ac:dyDescent="0.25"/>
    <row r="316641" ht="15" customHeight="1" x14ac:dyDescent="0.25"/>
    <row r="316649" ht="15" customHeight="1" x14ac:dyDescent="0.25"/>
    <row r="316657" ht="15" customHeight="1" x14ac:dyDescent="0.25"/>
    <row r="316665" ht="15" customHeight="1" x14ac:dyDescent="0.25"/>
    <row r="316673" ht="15" customHeight="1" x14ac:dyDescent="0.25"/>
    <row r="316681" ht="15" customHeight="1" x14ac:dyDescent="0.25"/>
    <row r="316689" ht="15" customHeight="1" x14ac:dyDescent="0.25"/>
    <row r="316697" ht="15" customHeight="1" x14ac:dyDescent="0.25"/>
    <row r="316705" ht="15" customHeight="1" x14ac:dyDescent="0.25"/>
    <row r="316713" ht="15" customHeight="1" x14ac:dyDescent="0.25"/>
    <row r="316721" ht="15" customHeight="1" x14ac:dyDescent="0.25"/>
    <row r="316729" ht="15" customHeight="1" x14ac:dyDescent="0.25"/>
    <row r="316737" ht="15" customHeight="1" x14ac:dyDescent="0.25"/>
    <row r="316745" ht="15" customHeight="1" x14ac:dyDescent="0.25"/>
    <row r="316753" ht="15" customHeight="1" x14ac:dyDescent="0.25"/>
    <row r="316761" ht="15" customHeight="1" x14ac:dyDescent="0.25"/>
    <row r="316769" ht="15" customHeight="1" x14ac:dyDescent="0.25"/>
    <row r="316777" ht="15" customHeight="1" x14ac:dyDescent="0.25"/>
    <row r="316785" ht="15" customHeight="1" x14ac:dyDescent="0.25"/>
    <row r="316793" ht="15" customHeight="1" x14ac:dyDescent="0.25"/>
    <row r="316801" ht="15" customHeight="1" x14ac:dyDescent="0.25"/>
    <row r="316809" ht="15" customHeight="1" x14ac:dyDescent="0.25"/>
    <row r="316817" ht="15" customHeight="1" x14ac:dyDescent="0.25"/>
    <row r="316825" ht="15" customHeight="1" x14ac:dyDescent="0.25"/>
    <row r="316833" ht="15" customHeight="1" x14ac:dyDescent="0.25"/>
    <row r="316841" ht="15" customHeight="1" x14ac:dyDescent="0.25"/>
    <row r="316849" ht="15" customHeight="1" x14ac:dyDescent="0.25"/>
    <row r="316857" ht="15" customHeight="1" x14ac:dyDescent="0.25"/>
    <row r="316865" ht="15" customHeight="1" x14ac:dyDescent="0.25"/>
    <row r="316873" ht="15" customHeight="1" x14ac:dyDescent="0.25"/>
    <row r="316881" ht="15" customHeight="1" x14ac:dyDescent="0.25"/>
    <row r="316889" ht="15" customHeight="1" x14ac:dyDescent="0.25"/>
    <row r="316897" ht="15" customHeight="1" x14ac:dyDescent="0.25"/>
    <row r="316905" ht="15" customHeight="1" x14ac:dyDescent="0.25"/>
    <row r="316913" ht="15" customHeight="1" x14ac:dyDescent="0.25"/>
    <row r="316921" ht="15" customHeight="1" x14ac:dyDescent="0.25"/>
    <row r="316929" ht="15" customHeight="1" x14ac:dyDescent="0.25"/>
    <row r="316937" ht="15" customHeight="1" x14ac:dyDescent="0.25"/>
    <row r="316945" ht="15" customHeight="1" x14ac:dyDescent="0.25"/>
    <row r="316953" ht="15" customHeight="1" x14ac:dyDescent="0.25"/>
    <row r="316961" ht="15" customHeight="1" x14ac:dyDescent="0.25"/>
    <row r="316969" ht="15" customHeight="1" x14ac:dyDescent="0.25"/>
    <row r="316977" ht="15" customHeight="1" x14ac:dyDescent="0.25"/>
    <row r="316985" ht="15" customHeight="1" x14ac:dyDescent="0.25"/>
    <row r="316993" ht="15" customHeight="1" x14ac:dyDescent="0.25"/>
    <row r="317001" ht="15" customHeight="1" x14ac:dyDescent="0.25"/>
    <row r="317009" ht="15" customHeight="1" x14ac:dyDescent="0.25"/>
    <row r="317017" ht="15" customHeight="1" x14ac:dyDescent="0.25"/>
    <row r="317025" ht="15" customHeight="1" x14ac:dyDescent="0.25"/>
    <row r="317033" ht="15" customHeight="1" x14ac:dyDescent="0.25"/>
    <row r="317041" ht="15" customHeight="1" x14ac:dyDescent="0.25"/>
    <row r="317049" ht="15" customHeight="1" x14ac:dyDescent="0.25"/>
    <row r="317057" ht="15" customHeight="1" x14ac:dyDescent="0.25"/>
    <row r="317065" ht="15" customHeight="1" x14ac:dyDescent="0.25"/>
    <row r="317073" ht="15" customHeight="1" x14ac:dyDescent="0.25"/>
    <row r="317081" ht="15" customHeight="1" x14ac:dyDescent="0.25"/>
    <row r="317089" ht="15" customHeight="1" x14ac:dyDescent="0.25"/>
    <row r="317097" ht="15" customHeight="1" x14ac:dyDescent="0.25"/>
    <row r="317105" ht="15" customHeight="1" x14ac:dyDescent="0.25"/>
    <row r="317113" ht="15" customHeight="1" x14ac:dyDescent="0.25"/>
    <row r="317121" ht="15" customHeight="1" x14ac:dyDescent="0.25"/>
    <row r="317129" ht="15" customHeight="1" x14ac:dyDescent="0.25"/>
    <row r="317137" ht="15" customHeight="1" x14ac:dyDescent="0.25"/>
    <row r="317145" ht="15" customHeight="1" x14ac:dyDescent="0.25"/>
    <row r="317153" ht="15" customHeight="1" x14ac:dyDescent="0.25"/>
    <row r="317161" ht="15" customHeight="1" x14ac:dyDescent="0.25"/>
    <row r="317169" ht="15" customHeight="1" x14ac:dyDescent="0.25"/>
    <row r="317177" ht="15" customHeight="1" x14ac:dyDescent="0.25"/>
    <row r="317185" ht="15" customHeight="1" x14ac:dyDescent="0.25"/>
    <row r="317193" ht="15" customHeight="1" x14ac:dyDescent="0.25"/>
    <row r="317201" ht="15" customHeight="1" x14ac:dyDescent="0.25"/>
    <row r="317209" ht="15" customHeight="1" x14ac:dyDescent="0.25"/>
    <row r="317217" ht="15" customHeight="1" x14ac:dyDescent="0.25"/>
    <row r="317225" ht="15" customHeight="1" x14ac:dyDescent="0.25"/>
    <row r="317233" ht="15" customHeight="1" x14ac:dyDescent="0.25"/>
    <row r="317241" ht="15" customHeight="1" x14ac:dyDescent="0.25"/>
    <row r="317249" ht="15" customHeight="1" x14ac:dyDescent="0.25"/>
    <row r="317257" ht="15" customHeight="1" x14ac:dyDescent="0.25"/>
    <row r="317265" ht="15" customHeight="1" x14ac:dyDescent="0.25"/>
    <row r="317273" ht="15" customHeight="1" x14ac:dyDescent="0.25"/>
    <row r="317281" ht="15" customHeight="1" x14ac:dyDescent="0.25"/>
    <row r="317289" ht="15" customHeight="1" x14ac:dyDescent="0.25"/>
    <row r="317297" ht="15" customHeight="1" x14ac:dyDescent="0.25"/>
    <row r="317305" ht="15" customHeight="1" x14ac:dyDescent="0.25"/>
    <row r="317313" ht="15" customHeight="1" x14ac:dyDescent="0.25"/>
    <row r="317321" ht="15" customHeight="1" x14ac:dyDescent="0.25"/>
    <row r="317329" ht="15" customHeight="1" x14ac:dyDescent="0.25"/>
    <row r="317337" ht="15" customHeight="1" x14ac:dyDescent="0.25"/>
    <row r="317345" ht="15" customHeight="1" x14ac:dyDescent="0.25"/>
    <row r="317353" ht="15" customHeight="1" x14ac:dyDescent="0.25"/>
    <row r="317361" ht="15" customHeight="1" x14ac:dyDescent="0.25"/>
    <row r="317369" ht="15" customHeight="1" x14ac:dyDescent="0.25"/>
    <row r="317377" ht="15" customHeight="1" x14ac:dyDescent="0.25"/>
    <row r="317385" ht="15" customHeight="1" x14ac:dyDescent="0.25"/>
    <row r="317393" ht="15" customHeight="1" x14ac:dyDescent="0.25"/>
    <row r="317401" ht="15" customHeight="1" x14ac:dyDescent="0.25"/>
    <row r="317409" ht="15" customHeight="1" x14ac:dyDescent="0.25"/>
    <row r="317417" ht="15" customHeight="1" x14ac:dyDescent="0.25"/>
    <row r="317425" ht="15" customHeight="1" x14ac:dyDescent="0.25"/>
    <row r="317433" ht="15" customHeight="1" x14ac:dyDescent="0.25"/>
    <row r="317441" ht="15" customHeight="1" x14ac:dyDescent="0.25"/>
    <row r="317449" ht="15" customHeight="1" x14ac:dyDescent="0.25"/>
    <row r="317457" ht="15" customHeight="1" x14ac:dyDescent="0.25"/>
    <row r="317465" ht="15" customHeight="1" x14ac:dyDescent="0.25"/>
    <row r="317473" ht="15" customHeight="1" x14ac:dyDescent="0.25"/>
    <row r="317481" ht="15" customHeight="1" x14ac:dyDescent="0.25"/>
    <row r="317489" ht="15" customHeight="1" x14ac:dyDescent="0.25"/>
    <row r="317497" ht="15" customHeight="1" x14ac:dyDescent="0.25"/>
    <row r="317505" ht="15" customHeight="1" x14ac:dyDescent="0.25"/>
    <row r="317513" ht="15" customHeight="1" x14ac:dyDescent="0.25"/>
    <row r="317521" ht="15" customHeight="1" x14ac:dyDescent="0.25"/>
    <row r="317529" ht="15" customHeight="1" x14ac:dyDescent="0.25"/>
    <row r="317537" ht="15" customHeight="1" x14ac:dyDescent="0.25"/>
    <row r="317545" ht="15" customHeight="1" x14ac:dyDescent="0.25"/>
    <row r="317553" ht="15" customHeight="1" x14ac:dyDescent="0.25"/>
    <row r="317561" ht="15" customHeight="1" x14ac:dyDescent="0.25"/>
    <row r="317569" ht="15" customHeight="1" x14ac:dyDescent="0.25"/>
    <row r="317577" ht="15" customHeight="1" x14ac:dyDescent="0.25"/>
    <row r="317585" ht="15" customHeight="1" x14ac:dyDescent="0.25"/>
    <row r="317593" ht="15" customHeight="1" x14ac:dyDescent="0.25"/>
    <row r="317601" ht="15" customHeight="1" x14ac:dyDescent="0.25"/>
    <row r="317609" ht="15" customHeight="1" x14ac:dyDescent="0.25"/>
    <row r="317617" ht="15" customHeight="1" x14ac:dyDescent="0.25"/>
    <row r="317625" ht="15" customHeight="1" x14ac:dyDescent="0.25"/>
    <row r="317633" ht="15" customHeight="1" x14ac:dyDescent="0.25"/>
    <row r="317641" ht="15" customHeight="1" x14ac:dyDescent="0.25"/>
    <row r="317649" ht="15" customHeight="1" x14ac:dyDescent="0.25"/>
    <row r="317657" ht="15" customHeight="1" x14ac:dyDescent="0.25"/>
    <row r="317665" ht="15" customHeight="1" x14ac:dyDescent="0.25"/>
    <row r="317673" ht="15" customHeight="1" x14ac:dyDescent="0.25"/>
    <row r="317681" ht="15" customHeight="1" x14ac:dyDescent="0.25"/>
    <row r="317689" ht="15" customHeight="1" x14ac:dyDescent="0.25"/>
    <row r="317697" ht="15" customHeight="1" x14ac:dyDescent="0.25"/>
    <row r="317705" ht="15" customHeight="1" x14ac:dyDescent="0.25"/>
    <row r="317713" ht="15" customHeight="1" x14ac:dyDescent="0.25"/>
    <row r="317721" ht="15" customHeight="1" x14ac:dyDescent="0.25"/>
    <row r="317729" ht="15" customHeight="1" x14ac:dyDescent="0.25"/>
    <row r="317737" ht="15" customHeight="1" x14ac:dyDescent="0.25"/>
    <row r="317745" ht="15" customHeight="1" x14ac:dyDescent="0.25"/>
    <row r="317753" ht="15" customHeight="1" x14ac:dyDescent="0.25"/>
    <row r="317761" ht="15" customHeight="1" x14ac:dyDescent="0.25"/>
    <row r="317769" ht="15" customHeight="1" x14ac:dyDescent="0.25"/>
    <row r="317777" ht="15" customHeight="1" x14ac:dyDescent="0.25"/>
    <row r="317785" ht="15" customHeight="1" x14ac:dyDescent="0.25"/>
    <row r="317793" ht="15" customHeight="1" x14ac:dyDescent="0.25"/>
    <row r="317801" ht="15" customHeight="1" x14ac:dyDescent="0.25"/>
    <row r="317809" ht="15" customHeight="1" x14ac:dyDescent="0.25"/>
    <row r="317817" ht="15" customHeight="1" x14ac:dyDescent="0.25"/>
    <row r="317825" ht="15" customHeight="1" x14ac:dyDescent="0.25"/>
    <row r="317833" ht="15" customHeight="1" x14ac:dyDescent="0.25"/>
    <row r="317841" ht="15" customHeight="1" x14ac:dyDescent="0.25"/>
    <row r="317849" ht="15" customHeight="1" x14ac:dyDescent="0.25"/>
    <row r="317857" ht="15" customHeight="1" x14ac:dyDescent="0.25"/>
    <row r="317865" ht="15" customHeight="1" x14ac:dyDescent="0.25"/>
    <row r="317873" ht="15" customHeight="1" x14ac:dyDescent="0.25"/>
    <row r="317881" ht="15" customHeight="1" x14ac:dyDescent="0.25"/>
    <row r="317889" ht="15" customHeight="1" x14ac:dyDescent="0.25"/>
    <row r="317897" ht="15" customHeight="1" x14ac:dyDescent="0.25"/>
    <row r="317905" ht="15" customHeight="1" x14ac:dyDescent="0.25"/>
    <row r="317913" ht="15" customHeight="1" x14ac:dyDescent="0.25"/>
    <row r="317921" ht="15" customHeight="1" x14ac:dyDescent="0.25"/>
    <row r="317929" ht="15" customHeight="1" x14ac:dyDescent="0.25"/>
    <row r="317937" ht="15" customHeight="1" x14ac:dyDescent="0.25"/>
    <row r="317945" ht="15" customHeight="1" x14ac:dyDescent="0.25"/>
    <row r="317953" ht="15" customHeight="1" x14ac:dyDescent="0.25"/>
    <row r="317961" ht="15" customHeight="1" x14ac:dyDescent="0.25"/>
    <row r="317969" ht="15" customHeight="1" x14ac:dyDescent="0.25"/>
    <row r="317977" ht="15" customHeight="1" x14ac:dyDescent="0.25"/>
    <row r="317985" ht="15" customHeight="1" x14ac:dyDescent="0.25"/>
    <row r="317993" ht="15" customHeight="1" x14ac:dyDescent="0.25"/>
    <row r="318001" ht="15" customHeight="1" x14ac:dyDescent="0.25"/>
    <row r="318009" ht="15" customHeight="1" x14ac:dyDescent="0.25"/>
    <row r="318017" ht="15" customHeight="1" x14ac:dyDescent="0.25"/>
    <row r="318025" ht="15" customHeight="1" x14ac:dyDescent="0.25"/>
    <row r="318033" ht="15" customHeight="1" x14ac:dyDescent="0.25"/>
    <row r="318041" ht="15" customHeight="1" x14ac:dyDescent="0.25"/>
    <row r="318049" ht="15" customHeight="1" x14ac:dyDescent="0.25"/>
    <row r="318057" ht="15" customHeight="1" x14ac:dyDescent="0.25"/>
    <row r="318065" ht="15" customHeight="1" x14ac:dyDescent="0.25"/>
    <row r="318073" ht="15" customHeight="1" x14ac:dyDescent="0.25"/>
    <row r="318081" ht="15" customHeight="1" x14ac:dyDescent="0.25"/>
    <row r="318089" ht="15" customHeight="1" x14ac:dyDescent="0.25"/>
    <row r="318097" ht="15" customHeight="1" x14ac:dyDescent="0.25"/>
    <row r="318105" ht="15" customHeight="1" x14ac:dyDescent="0.25"/>
    <row r="318113" ht="15" customHeight="1" x14ac:dyDescent="0.25"/>
    <row r="318121" ht="15" customHeight="1" x14ac:dyDescent="0.25"/>
    <row r="318129" ht="15" customHeight="1" x14ac:dyDescent="0.25"/>
    <row r="318137" ht="15" customHeight="1" x14ac:dyDescent="0.25"/>
    <row r="318145" ht="15" customHeight="1" x14ac:dyDescent="0.25"/>
    <row r="318153" ht="15" customHeight="1" x14ac:dyDescent="0.25"/>
    <row r="318161" ht="15" customHeight="1" x14ac:dyDescent="0.25"/>
    <row r="318169" ht="15" customHeight="1" x14ac:dyDescent="0.25"/>
    <row r="318177" ht="15" customHeight="1" x14ac:dyDescent="0.25"/>
    <row r="318185" ht="15" customHeight="1" x14ac:dyDescent="0.25"/>
    <row r="318193" ht="15" customHeight="1" x14ac:dyDescent="0.25"/>
    <row r="318201" ht="15" customHeight="1" x14ac:dyDescent="0.25"/>
    <row r="318209" ht="15" customHeight="1" x14ac:dyDescent="0.25"/>
    <row r="318217" ht="15" customHeight="1" x14ac:dyDescent="0.25"/>
    <row r="318225" ht="15" customHeight="1" x14ac:dyDescent="0.25"/>
    <row r="318233" ht="15" customHeight="1" x14ac:dyDescent="0.25"/>
    <row r="318241" ht="15" customHeight="1" x14ac:dyDescent="0.25"/>
    <row r="318249" ht="15" customHeight="1" x14ac:dyDescent="0.25"/>
    <row r="318257" ht="15" customHeight="1" x14ac:dyDescent="0.25"/>
    <row r="318265" ht="15" customHeight="1" x14ac:dyDescent="0.25"/>
    <row r="318273" ht="15" customHeight="1" x14ac:dyDescent="0.25"/>
    <row r="318281" ht="15" customHeight="1" x14ac:dyDescent="0.25"/>
    <row r="318289" ht="15" customHeight="1" x14ac:dyDescent="0.25"/>
    <row r="318297" ht="15" customHeight="1" x14ac:dyDescent="0.25"/>
    <row r="318305" ht="15" customHeight="1" x14ac:dyDescent="0.25"/>
    <row r="318313" ht="15" customHeight="1" x14ac:dyDescent="0.25"/>
    <row r="318321" ht="15" customHeight="1" x14ac:dyDescent="0.25"/>
    <row r="318329" ht="15" customHeight="1" x14ac:dyDescent="0.25"/>
    <row r="318337" ht="15" customHeight="1" x14ac:dyDescent="0.25"/>
    <row r="318345" ht="15" customHeight="1" x14ac:dyDescent="0.25"/>
    <row r="318353" ht="15" customHeight="1" x14ac:dyDescent="0.25"/>
    <row r="318361" ht="15" customHeight="1" x14ac:dyDescent="0.25"/>
    <row r="318369" ht="15" customHeight="1" x14ac:dyDescent="0.25"/>
    <row r="318377" ht="15" customHeight="1" x14ac:dyDescent="0.25"/>
    <row r="318385" ht="15" customHeight="1" x14ac:dyDescent="0.25"/>
    <row r="318393" ht="15" customHeight="1" x14ac:dyDescent="0.25"/>
    <row r="318401" ht="15" customHeight="1" x14ac:dyDescent="0.25"/>
    <row r="318409" ht="15" customHeight="1" x14ac:dyDescent="0.25"/>
    <row r="318417" ht="15" customHeight="1" x14ac:dyDescent="0.25"/>
    <row r="318425" ht="15" customHeight="1" x14ac:dyDescent="0.25"/>
    <row r="318433" ht="15" customHeight="1" x14ac:dyDescent="0.25"/>
    <row r="318441" ht="15" customHeight="1" x14ac:dyDescent="0.25"/>
    <row r="318449" ht="15" customHeight="1" x14ac:dyDescent="0.25"/>
    <row r="318457" ht="15" customHeight="1" x14ac:dyDescent="0.25"/>
    <row r="318465" ht="15" customHeight="1" x14ac:dyDescent="0.25"/>
    <row r="318473" ht="15" customHeight="1" x14ac:dyDescent="0.25"/>
    <row r="318481" ht="15" customHeight="1" x14ac:dyDescent="0.25"/>
    <row r="318489" ht="15" customHeight="1" x14ac:dyDescent="0.25"/>
    <row r="318497" ht="15" customHeight="1" x14ac:dyDescent="0.25"/>
    <row r="318505" ht="15" customHeight="1" x14ac:dyDescent="0.25"/>
    <row r="318513" ht="15" customHeight="1" x14ac:dyDescent="0.25"/>
    <row r="318521" ht="15" customHeight="1" x14ac:dyDescent="0.25"/>
    <row r="318529" ht="15" customHeight="1" x14ac:dyDescent="0.25"/>
    <row r="318537" ht="15" customHeight="1" x14ac:dyDescent="0.25"/>
    <row r="318545" ht="15" customHeight="1" x14ac:dyDescent="0.25"/>
    <row r="318553" ht="15" customHeight="1" x14ac:dyDescent="0.25"/>
    <row r="318561" ht="15" customHeight="1" x14ac:dyDescent="0.25"/>
    <row r="318569" ht="15" customHeight="1" x14ac:dyDescent="0.25"/>
    <row r="318577" ht="15" customHeight="1" x14ac:dyDescent="0.25"/>
    <row r="318585" ht="15" customHeight="1" x14ac:dyDescent="0.25"/>
    <row r="318593" ht="15" customHeight="1" x14ac:dyDescent="0.25"/>
    <row r="318601" ht="15" customHeight="1" x14ac:dyDescent="0.25"/>
    <row r="318609" ht="15" customHeight="1" x14ac:dyDescent="0.25"/>
    <row r="318617" ht="15" customHeight="1" x14ac:dyDescent="0.25"/>
    <row r="318625" ht="15" customHeight="1" x14ac:dyDescent="0.25"/>
    <row r="318633" ht="15" customHeight="1" x14ac:dyDescent="0.25"/>
    <row r="318641" ht="15" customHeight="1" x14ac:dyDescent="0.25"/>
    <row r="318649" ht="15" customHeight="1" x14ac:dyDescent="0.25"/>
    <row r="318657" ht="15" customHeight="1" x14ac:dyDescent="0.25"/>
    <row r="318665" ht="15" customHeight="1" x14ac:dyDescent="0.25"/>
    <row r="318673" ht="15" customHeight="1" x14ac:dyDescent="0.25"/>
    <row r="318681" ht="15" customHeight="1" x14ac:dyDescent="0.25"/>
    <row r="318689" ht="15" customHeight="1" x14ac:dyDescent="0.25"/>
    <row r="318697" ht="15" customHeight="1" x14ac:dyDescent="0.25"/>
    <row r="318705" ht="15" customHeight="1" x14ac:dyDescent="0.25"/>
    <row r="318713" ht="15" customHeight="1" x14ac:dyDescent="0.25"/>
    <row r="318721" ht="15" customHeight="1" x14ac:dyDescent="0.25"/>
    <row r="318729" ht="15" customHeight="1" x14ac:dyDescent="0.25"/>
    <row r="318737" ht="15" customHeight="1" x14ac:dyDescent="0.25"/>
    <row r="318745" ht="15" customHeight="1" x14ac:dyDescent="0.25"/>
    <row r="318753" ht="15" customHeight="1" x14ac:dyDescent="0.25"/>
    <row r="318761" ht="15" customHeight="1" x14ac:dyDescent="0.25"/>
    <row r="318769" ht="15" customHeight="1" x14ac:dyDescent="0.25"/>
    <row r="318777" ht="15" customHeight="1" x14ac:dyDescent="0.25"/>
    <row r="318785" ht="15" customHeight="1" x14ac:dyDescent="0.25"/>
    <row r="318793" ht="15" customHeight="1" x14ac:dyDescent="0.25"/>
    <row r="318801" ht="15" customHeight="1" x14ac:dyDescent="0.25"/>
    <row r="318809" ht="15" customHeight="1" x14ac:dyDescent="0.25"/>
    <row r="318817" ht="15" customHeight="1" x14ac:dyDescent="0.25"/>
    <row r="318825" ht="15" customHeight="1" x14ac:dyDescent="0.25"/>
    <row r="318833" ht="15" customHeight="1" x14ac:dyDescent="0.25"/>
    <row r="318841" ht="15" customHeight="1" x14ac:dyDescent="0.25"/>
    <row r="318849" ht="15" customHeight="1" x14ac:dyDescent="0.25"/>
    <row r="318857" ht="15" customHeight="1" x14ac:dyDescent="0.25"/>
    <row r="318865" ht="15" customHeight="1" x14ac:dyDescent="0.25"/>
    <row r="318873" ht="15" customHeight="1" x14ac:dyDescent="0.25"/>
    <row r="318881" ht="15" customHeight="1" x14ac:dyDescent="0.25"/>
    <row r="318889" ht="15" customHeight="1" x14ac:dyDescent="0.25"/>
    <row r="318897" ht="15" customHeight="1" x14ac:dyDescent="0.25"/>
    <row r="318905" ht="15" customHeight="1" x14ac:dyDescent="0.25"/>
    <row r="318913" ht="15" customHeight="1" x14ac:dyDescent="0.25"/>
    <row r="318921" ht="15" customHeight="1" x14ac:dyDescent="0.25"/>
    <row r="318929" ht="15" customHeight="1" x14ac:dyDescent="0.25"/>
    <row r="318937" ht="15" customHeight="1" x14ac:dyDescent="0.25"/>
    <row r="318945" ht="15" customHeight="1" x14ac:dyDescent="0.25"/>
    <row r="318953" ht="15" customHeight="1" x14ac:dyDescent="0.25"/>
    <row r="318961" ht="15" customHeight="1" x14ac:dyDescent="0.25"/>
    <row r="318969" ht="15" customHeight="1" x14ac:dyDescent="0.25"/>
    <row r="318977" ht="15" customHeight="1" x14ac:dyDescent="0.25"/>
    <row r="318985" ht="15" customHeight="1" x14ac:dyDescent="0.25"/>
    <row r="318993" ht="15" customHeight="1" x14ac:dyDescent="0.25"/>
    <row r="319001" ht="15" customHeight="1" x14ac:dyDescent="0.25"/>
    <row r="319009" ht="15" customHeight="1" x14ac:dyDescent="0.25"/>
    <row r="319017" ht="15" customHeight="1" x14ac:dyDescent="0.25"/>
    <row r="319025" ht="15" customHeight="1" x14ac:dyDescent="0.25"/>
    <row r="319033" ht="15" customHeight="1" x14ac:dyDescent="0.25"/>
    <row r="319041" ht="15" customHeight="1" x14ac:dyDescent="0.25"/>
    <row r="319049" ht="15" customHeight="1" x14ac:dyDescent="0.25"/>
    <row r="319057" ht="15" customHeight="1" x14ac:dyDescent="0.25"/>
    <row r="319065" ht="15" customHeight="1" x14ac:dyDescent="0.25"/>
    <row r="319073" ht="15" customHeight="1" x14ac:dyDescent="0.25"/>
    <row r="319081" ht="15" customHeight="1" x14ac:dyDescent="0.25"/>
    <row r="319089" ht="15" customHeight="1" x14ac:dyDescent="0.25"/>
    <row r="319097" ht="15" customHeight="1" x14ac:dyDescent="0.25"/>
    <row r="319105" ht="15" customHeight="1" x14ac:dyDescent="0.25"/>
    <row r="319113" ht="15" customHeight="1" x14ac:dyDescent="0.25"/>
    <row r="319121" ht="15" customHeight="1" x14ac:dyDescent="0.25"/>
    <row r="319129" ht="15" customHeight="1" x14ac:dyDescent="0.25"/>
    <row r="319137" ht="15" customHeight="1" x14ac:dyDescent="0.25"/>
    <row r="319145" ht="15" customHeight="1" x14ac:dyDescent="0.25"/>
    <row r="319153" ht="15" customHeight="1" x14ac:dyDescent="0.25"/>
    <row r="319161" ht="15" customHeight="1" x14ac:dyDescent="0.25"/>
    <row r="319169" ht="15" customHeight="1" x14ac:dyDescent="0.25"/>
    <row r="319177" ht="15" customHeight="1" x14ac:dyDescent="0.25"/>
    <row r="319185" ht="15" customHeight="1" x14ac:dyDescent="0.25"/>
    <row r="319193" ht="15" customHeight="1" x14ac:dyDescent="0.25"/>
    <row r="319201" ht="15" customHeight="1" x14ac:dyDescent="0.25"/>
    <row r="319209" ht="15" customHeight="1" x14ac:dyDescent="0.25"/>
    <row r="319217" ht="15" customHeight="1" x14ac:dyDescent="0.25"/>
    <row r="319225" ht="15" customHeight="1" x14ac:dyDescent="0.25"/>
    <row r="319233" ht="15" customHeight="1" x14ac:dyDescent="0.25"/>
    <row r="319241" ht="15" customHeight="1" x14ac:dyDescent="0.25"/>
    <row r="319249" ht="15" customHeight="1" x14ac:dyDescent="0.25"/>
    <row r="319257" ht="15" customHeight="1" x14ac:dyDescent="0.25"/>
    <row r="319265" ht="15" customHeight="1" x14ac:dyDescent="0.25"/>
    <row r="319273" ht="15" customHeight="1" x14ac:dyDescent="0.25"/>
    <row r="319281" ht="15" customHeight="1" x14ac:dyDescent="0.25"/>
    <row r="319289" ht="15" customHeight="1" x14ac:dyDescent="0.25"/>
    <row r="319297" ht="15" customHeight="1" x14ac:dyDescent="0.25"/>
    <row r="319305" ht="15" customHeight="1" x14ac:dyDescent="0.25"/>
    <row r="319313" ht="15" customHeight="1" x14ac:dyDescent="0.25"/>
    <row r="319321" ht="15" customHeight="1" x14ac:dyDescent="0.25"/>
    <row r="319329" ht="15" customHeight="1" x14ac:dyDescent="0.25"/>
    <row r="319337" ht="15" customHeight="1" x14ac:dyDescent="0.25"/>
    <row r="319345" ht="15" customHeight="1" x14ac:dyDescent="0.25"/>
    <row r="319353" ht="15" customHeight="1" x14ac:dyDescent="0.25"/>
    <row r="319361" ht="15" customHeight="1" x14ac:dyDescent="0.25"/>
    <row r="319369" ht="15" customHeight="1" x14ac:dyDescent="0.25"/>
    <row r="319377" ht="15" customHeight="1" x14ac:dyDescent="0.25"/>
    <row r="319385" ht="15" customHeight="1" x14ac:dyDescent="0.25"/>
    <row r="319393" ht="15" customHeight="1" x14ac:dyDescent="0.25"/>
    <row r="319401" ht="15" customHeight="1" x14ac:dyDescent="0.25"/>
    <row r="319409" ht="15" customHeight="1" x14ac:dyDescent="0.25"/>
    <row r="319417" ht="15" customHeight="1" x14ac:dyDescent="0.25"/>
    <row r="319425" ht="15" customHeight="1" x14ac:dyDescent="0.25"/>
    <row r="319433" ht="15" customHeight="1" x14ac:dyDescent="0.25"/>
    <row r="319441" ht="15" customHeight="1" x14ac:dyDescent="0.25"/>
    <row r="319449" ht="15" customHeight="1" x14ac:dyDescent="0.25"/>
    <row r="319457" ht="15" customHeight="1" x14ac:dyDescent="0.25"/>
    <row r="319465" ht="15" customHeight="1" x14ac:dyDescent="0.25"/>
    <row r="319473" ht="15" customHeight="1" x14ac:dyDescent="0.25"/>
    <row r="319481" ht="15" customHeight="1" x14ac:dyDescent="0.25"/>
    <row r="319489" ht="15" customHeight="1" x14ac:dyDescent="0.25"/>
    <row r="319497" ht="15" customHeight="1" x14ac:dyDescent="0.25"/>
    <row r="319505" ht="15" customHeight="1" x14ac:dyDescent="0.25"/>
    <row r="319513" ht="15" customHeight="1" x14ac:dyDescent="0.25"/>
    <row r="319521" ht="15" customHeight="1" x14ac:dyDescent="0.25"/>
    <row r="319529" ht="15" customHeight="1" x14ac:dyDescent="0.25"/>
    <row r="319537" ht="15" customHeight="1" x14ac:dyDescent="0.25"/>
    <row r="319545" ht="15" customHeight="1" x14ac:dyDescent="0.25"/>
    <row r="319553" ht="15" customHeight="1" x14ac:dyDescent="0.25"/>
    <row r="319561" ht="15" customHeight="1" x14ac:dyDescent="0.25"/>
    <row r="319569" ht="15" customHeight="1" x14ac:dyDescent="0.25"/>
    <row r="319577" ht="15" customHeight="1" x14ac:dyDescent="0.25"/>
    <row r="319585" ht="15" customHeight="1" x14ac:dyDescent="0.25"/>
    <row r="319593" ht="15" customHeight="1" x14ac:dyDescent="0.25"/>
    <row r="319601" ht="15" customHeight="1" x14ac:dyDescent="0.25"/>
    <row r="319609" ht="15" customHeight="1" x14ac:dyDescent="0.25"/>
    <row r="319617" ht="15" customHeight="1" x14ac:dyDescent="0.25"/>
    <row r="319625" ht="15" customHeight="1" x14ac:dyDescent="0.25"/>
    <row r="319633" ht="15" customHeight="1" x14ac:dyDescent="0.25"/>
    <row r="319641" ht="15" customHeight="1" x14ac:dyDescent="0.25"/>
    <row r="319649" ht="15" customHeight="1" x14ac:dyDescent="0.25"/>
    <row r="319657" ht="15" customHeight="1" x14ac:dyDescent="0.25"/>
    <row r="319665" ht="15" customHeight="1" x14ac:dyDescent="0.25"/>
    <row r="319673" ht="15" customHeight="1" x14ac:dyDescent="0.25"/>
    <row r="319681" ht="15" customHeight="1" x14ac:dyDescent="0.25"/>
    <row r="319689" ht="15" customHeight="1" x14ac:dyDescent="0.25"/>
    <row r="319697" ht="15" customHeight="1" x14ac:dyDescent="0.25"/>
    <row r="319705" ht="15" customHeight="1" x14ac:dyDescent="0.25"/>
    <row r="319713" ht="15" customHeight="1" x14ac:dyDescent="0.25"/>
    <row r="319721" ht="15" customHeight="1" x14ac:dyDescent="0.25"/>
    <row r="319729" ht="15" customHeight="1" x14ac:dyDescent="0.25"/>
    <row r="319737" ht="15" customHeight="1" x14ac:dyDescent="0.25"/>
    <row r="319745" ht="15" customHeight="1" x14ac:dyDescent="0.25"/>
    <row r="319753" ht="15" customHeight="1" x14ac:dyDescent="0.25"/>
    <row r="319761" ht="15" customHeight="1" x14ac:dyDescent="0.25"/>
    <row r="319769" ht="15" customHeight="1" x14ac:dyDescent="0.25"/>
    <row r="319777" ht="15" customHeight="1" x14ac:dyDescent="0.25"/>
    <row r="319785" ht="15" customHeight="1" x14ac:dyDescent="0.25"/>
    <row r="319793" ht="15" customHeight="1" x14ac:dyDescent="0.25"/>
    <row r="319801" ht="15" customHeight="1" x14ac:dyDescent="0.25"/>
    <row r="319809" ht="15" customHeight="1" x14ac:dyDescent="0.25"/>
    <row r="319817" ht="15" customHeight="1" x14ac:dyDescent="0.25"/>
    <row r="319825" ht="15" customHeight="1" x14ac:dyDescent="0.25"/>
    <row r="319833" ht="15" customHeight="1" x14ac:dyDescent="0.25"/>
    <row r="319841" ht="15" customHeight="1" x14ac:dyDescent="0.25"/>
    <row r="319849" ht="15" customHeight="1" x14ac:dyDescent="0.25"/>
    <row r="319857" ht="15" customHeight="1" x14ac:dyDescent="0.25"/>
    <row r="319865" ht="15" customHeight="1" x14ac:dyDescent="0.25"/>
    <row r="319873" ht="15" customHeight="1" x14ac:dyDescent="0.25"/>
    <row r="319881" ht="15" customHeight="1" x14ac:dyDescent="0.25"/>
    <row r="319889" ht="15" customHeight="1" x14ac:dyDescent="0.25"/>
    <row r="319897" ht="15" customHeight="1" x14ac:dyDescent="0.25"/>
    <row r="319905" ht="15" customHeight="1" x14ac:dyDescent="0.25"/>
    <row r="319913" ht="15" customHeight="1" x14ac:dyDescent="0.25"/>
    <row r="319921" ht="15" customHeight="1" x14ac:dyDescent="0.25"/>
    <row r="319929" ht="15" customHeight="1" x14ac:dyDescent="0.25"/>
    <row r="319937" ht="15" customHeight="1" x14ac:dyDescent="0.25"/>
    <row r="319945" ht="15" customHeight="1" x14ac:dyDescent="0.25"/>
    <row r="319953" ht="15" customHeight="1" x14ac:dyDescent="0.25"/>
    <row r="319961" ht="15" customHeight="1" x14ac:dyDescent="0.25"/>
    <row r="319969" ht="15" customHeight="1" x14ac:dyDescent="0.25"/>
    <row r="319977" ht="15" customHeight="1" x14ac:dyDescent="0.25"/>
    <row r="319985" ht="15" customHeight="1" x14ac:dyDescent="0.25"/>
    <row r="319993" ht="15" customHeight="1" x14ac:dyDescent="0.25"/>
    <row r="320001" ht="15" customHeight="1" x14ac:dyDescent="0.25"/>
    <row r="320009" ht="15" customHeight="1" x14ac:dyDescent="0.25"/>
    <row r="320017" ht="15" customHeight="1" x14ac:dyDescent="0.25"/>
    <row r="320025" ht="15" customHeight="1" x14ac:dyDescent="0.25"/>
    <row r="320033" ht="15" customHeight="1" x14ac:dyDescent="0.25"/>
    <row r="320041" ht="15" customHeight="1" x14ac:dyDescent="0.25"/>
    <row r="320049" ht="15" customHeight="1" x14ac:dyDescent="0.25"/>
    <row r="320057" ht="15" customHeight="1" x14ac:dyDescent="0.25"/>
    <row r="320065" ht="15" customHeight="1" x14ac:dyDescent="0.25"/>
    <row r="320073" ht="15" customHeight="1" x14ac:dyDescent="0.25"/>
    <row r="320081" ht="15" customHeight="1" x14ac:dyDescent="0.25"/>
    <row r="320089" ht="15" customHeight="1" x14ac:dyDescent="0.25"/>
    <row r="320097" ht="15" customHeight="1" x14ac:dyDescent="0.25"/>
    <row r="320105" ht="15" customHeight="1" x14ac:dyDescent="0.25"/>
    <row r="320113" ht="15" customHeight="1" x14ac:dyDescent="0.25"/>
    <row r="320121" ht="15" customHeight="1" x14ac:dyDescent="0.25"/>
    <row r="320129" ht="15" customHeight="1" x14ac:dyDescent="0.25"/>
    <row r="320137" ht="15" customHeight="1" x14ac:dyDescent="0.25"/>
    <row r="320145" ht="15" customHeight="1" x14ac:dyDescent="0.25"/>
    <row r="320153" ht="15" customHeight="1" x14ac:dyDescent="0.25"/>
    <row r="320161" ht="15" customHeight="1" x14ac:dyDescent="0.25"/>
    <row r="320169" ht="15" customHeight="1" x14ac:dyDescent="0.25"/>
    <row r="320177" ht="15" customHeight="1" x14ac:dyDescent="0.25"/>
    <row r="320185" ht="15" customHeight="1" x14ac:dyDescent="0.25"/>
    <row r="320193" ht="15" customHeight="1" x14ac:dyDescent="0.25"/>
    <row r="320201" ht="15" customHeight="1" x14ac:dyDescent="0.25"/>
    <row r="320209" ht="15" customHeight="1" x14ac:dyDescent="0.25"/>
    <row r="320217" ht="15" customHeight="1" x14ac:dyDescent="0.25"/>
    <row r="320225" ht="15" customHeight="1" x14ac:dyDescent="0.25"/>
    <row r="320233" ht="15" customHeight="1" x14ac:dyDescent="0.25"/>
    <row r="320241" ht="15" customHeight="1" x14ac:dyDescent="0.25"/>
    <row r="320249" ht="15" customHeight="1" x14ac:dyDescent="0.25"/>
    <row r="320257" ht="15" customHeight="1" x14ac:dyDescent="0.25"/>
    <row r="320265" ht="15" customHeight="1" x14ac:dyDescent="0.25"/>
    <row r="320273" ht="15" customHeight="1" x14ac:dyDescent="0.25"/>
    <row r="320281" ht="15" customHeight="1" x14ac:dyDescent="0.25"/>
    <row r="320289" ht="15" customHeight="1" x14ac:dyDescent="0.25"/>
    <row r="320297" ht="15" customHeight="1" x14ac:dyDescent="0.25"/>
    <row r="320305" ht="15" customHeight="1" x14ac:dyDescent="0.25"/>
    <row r="320313" ht="15" customHeight="1" x14ac:dyDescent="0.25"/>
    <row r="320321" ht="15" customHeight="1" x14ac:dyDescent="0.25"/>
    <row r="320329" ht="15" customHeight="1" x14ac:dyDescent="0.25"/>
    <row r="320337" ht="15" customHeight="1" x14ac:dyDescent="0.25"/>
    <row r="320345" ht="15" customHeight="1" x14ac:dyDescent="0.25"/>
    <row r="320353" ht="15" customHeight="1" x14ac:dyDescent="0.25"/>
    <row r="320361" ht="15" customHeight="1" x14ac:dyDescent="0.25"/>
    <row r="320369" ht="15" customHeight="1" x14ac:dyDescent="0.25"/>
    <row r="320377" ht="15" customHeight="1" x14ac:dyDescent="0.25"/>
    <row r="320385" ht="15" customHeight="1" x14ac:dyDescent="0.25"/>
    <row r="320393" ht="15" customHeight="1" x14ac:dyDescent="0.25"/>
    <row r="320401" ht="15" customHeight="1" x14ac:dyDescent="0.25"/>
    <row r="320409" ht="15" customHeight="1" x14ac:dyDescent="0.25"/>
    <row r="320417" ht="15" customHeight="1" x14ac:dyDescent="0.25"/>
    <row r="320425" ht="15" customHeight="1" x14ac:dyDescent="0.25"/>
    <row r="320433" ht="15" customHeight="1" x14ac:dyDescent="0.25"/>
    <row r="320441" ht="15" customHeight="1" x14ac:dyDescent="0.25"/>
    <row r="320449" ht="15" customHeight="1" x14ac:dyDescent="0.25"/>
    <row r="320457" ht="15" customHeight="1" x14ac:dyDescent="0.25"/>
    <row r="320465" ht="15" customHeight="1" x14ac:dyDescent="0.25"/>
    <row r="320473" ht="15" customHeight="1" x14ac:dyDescent="0.25"/>
    <row r="320481" ht="15" customHeight="1" x14ac:dyDescent="0.25"/>
    <row r="320489" ht="15" customHeight="1" x14ac:dyDescent="0.25"/>
    <row r="320497" ht="15" customHeight="1" x14ac:dyDescent="0.25"/>
    <row r="320505" ht="15" customHeight="1" x14ac:dyDescent="0.25"/>
    <row r="320513" ht="15" customHeight="1" x14ac:dyDescent="0.25"/>
    <row r="320521" ht="15" customHeight="1" x14ac:dyDescent="0.25"/>
    <row r="320529" ht="15" customHeight="1" x14ac:dyDescent="0.25"/>
    <row r="320537" ht="15" customHeight="1" x14ac:dyDescent="0.25"/>
    <row r="320545" ht="15" customHeight="1" x14ac:dyDescent="0.25"/>
    <row r="320553" ht="15" customHeight="1" x14ac:dyDescent="0.25"/>
    <row r="320561" ht="15" customHeight="1" x14ac:dyDescent="0.25"/>
    <row r="320569" ht="15" customHeight="1" x14ac:dyDescent="0.25"/>
    <row r="320577" ht="15" customHeight="1" x14ac:dyDescent="0.25"/>
    <row r="320585" ht="15" customHeight="1" x14ac:dyDescent="0.25"/>
    <row r="320593" ht="15" customHeight="1" x14ac:dyDescent="0.25"/>
    <row r="320601" ht="15" customHeight="1" x14ac:dyDescent="0.25"/>
    <row r="320609" ht="15" customHeight="1" x14ac:dyDescent="0.25"/>
    <row r="320617" ht="15" customHeight="1" x14ac:dyDescent="0.25"/>
    <row r="320625" ht="15" customHeight="1" x14ac:dyDescent="0.25"/>
    <row r="320633" ht="15" customHeight="1" x14ac:dyDescent="0.25"/>
    <row r="320641" ht="15" customHeight="1" x14ac:dyDescent="0.25"/>
    <row r="320649" ht="15" customHeight="1" x14ac:dyDescent="0.25"/>
    <row r="320657" ht="15" customHeight="1" x14ac:dyDescent="0.25"/>
    <row r="320665" ht="15" customHeight="1" x14ac:dyDescent="0.25"/>
    <row r="320673" ht="15" customHeight="1" x14ac:dyDescent="0.25"/>
    <row r="320681" ht="15" customHeight="1" x14ac:dyDescent="0.25"/>
    <row r="320689" ht="15" customHeight="1" x14ac:dyDescent="0.25"/>
    <row r="320697" ht="15" customHeight="1" x14ac:dyDescent="0.25"/>
    <row r="320705" ht="15" customHeight="1" x14ac:dyDescent="0.25"/>
    <row r="320713" ht="15" customHeight="1" x14ac:dyDescent="0.25"/>
    <row r="320721" ht="15" customHeight="1" x14ac:dyDescent="0.25"/>
    <row r="320729" ht="15" customHeight="1" x14ac:dyDescent="0.25"/>
    <row r="320737" ht="15" customHeight="1" x14ac:dyDescent="0.25"/>
    <row r="320745" ht="15" customHeight="1" x14ac:dyDescent="0.25"/>
    <row r="320753" ht="15" customHeight="1" x14ac:dyDescent="0.25"/>
    <row r="320761" ht="15" customHeight="1" x14ac:dyDescent="0.25"/>
    <row r="320769" ht="15" customHeight="1" x14ac:dyDescent="0.25"/>
    <row r="320777" ht="15" customHeight="1" x14ac:dyDescent="0.25"/>
    <row r="320785" ht="15" customHeight="1" x14ac:dyDescent="0.25"/>
    <row r="320793" ht="15" customHeight="1" x14ac:dyDescent="0.25"/>
    <row r="320801" ht="15" customHeight="1" x14ac:dyDescent="0.25"/>
    <row r="320809" ht="15" customHeight="1" x14ac:dyDescent="0.25"/>
    <row r="320817" ht="15" customHeight="1" x14ac:dyDescent="0.25"/>
    <row r="320825" ht="15" customHeight="1" x14ac:dyDescent="0.25"/>
    <row r="320833" ht="15" customHeight="1" x14ac:dyDescent="0.25"/>
    <row r="320841" ht="15" customHeight="1" x14ac:dyDescent="0.25"/>
    <row r="320849" ht="15" customHeight="1" x14ac:dyDescent="0.25"/>
    <row r="320857" ht="15" customHeight="1" x14ac:dyDescent="0.25"/>
    <row r="320865" ht="15" customHeight="1" x14ac:dyDescent="0.25"/>
    <row r="320873" ht="15" customHeight="1" x14ac:dyDescent="0.25"/>
    <row r="320881" ht="15" customHeight="1" x14ac:dyDescent="0.25"/>
    <row r="320889" ht="15" customHeight="1" x14ac:dyDescent="0.25"/>
    <row r="320897" ht="15" customHeight="1" x14ac:dyDescent="0.25"/>
    <row r="320905" ht="15" customHeight="1" x14ac:dyDescent="0.25"/>
    <row r="320913" ht="15" customHeight="1" x14ac:dyDescent="0.25"/>
    <row r="320921" ht="15" customHeight="1" x14ac:dyDescent="0.25"/>
    <row r="320929" ht="15" customHeight="1" x14ac:dyDescent="0.25"/>
    <row r="320937" ht="15" customHeight="1" x14ac:dyDescent="0.25"/>
    <row r="320945" ht="15" customHeight="1" x14ac:dyDescent="0.25"/>
    <row r="320953" ht="15" customHeight="1" x14ac:dyDescent="0.25"/>
    <row r="320961" ht="15" customHeight="1" x14ac:dyDescent="0.25"/>
    <row r="320969" ht="15" customHeight="1" x14ac:dyDescent="0.25"/>
    <row r="320977" ht="15" customHeight="1" x14ac:dyDescent="0.25"/>
    <row r="320985" ht="15" customHeight="1" x14ac:dyDescent="0.25"/>
    <row r="320993" ht="15" customHeight="1" x14ac:dyDescent="0.25"/>
    <row r="321001" ht="15" customHeight="1" x14ac:dyDescent="0.25"/>
    <row r="321009" ht="15" customHeight="1" x14ac:dyDescent="0.25"/>
    <row r="321017" ht="15" customHeight="1" x14ac:dyDescent="0.25"/>
    <row r="321025" ht="15" customHeight="1" x14ac:dyDescent="0.25"/>
    <row r="321033" ht="15" customHeight="1" x14ac:dyDescent="0.25"/>
    <row r="321041" ht="15" customHeight="1" x14ac:dyDescent="0.25"/>
    <row r="321049" ht="15" customHeight="1" x14ac:dyDescent="0.25"/>
    <row r="321057" ht="15" customHeight="1" x14ac:dyDescent="0.25"/>
    <row r="321065" ht="15" customHeight="1" x14ac:dyDescent="0.25"/>
    <row r="321073" ht="15" customHeight="1" x14ac:dyDescent="0.25"/>
    <row r="321081" ht="15" customHeight="1" x14ac:dyDescent="0.25"/>
    <row r="321089" ht="15" customHeight="1" x14ac:dyDescent="0.25"/>
    <row r="321097" ht="15" customHeight="1" x14ac:dyDescent="0.25"/>
    <row r="321105" ht="15" customHeight="1" x14ac:dyDescent="0.25"/>
    <row r="321113" ht="15" customHeight="1" x14ac:dyDescent="0.25"/>
    <row r="321121" ht="15" customHeight="1" x14ac:dyDescent="0.25"/>
    <row r="321129" ht="15" customHeight="1" x14ac:dyDescent="0.25"/>
    <row r="321137" ht="15" customHeight="1" x14ac:dyDescent="0.25"/>
    <row r="321145" ht="15" customHeight="1" x14ac:dyDescent="0.25"/>
    <row r="321153" ht="15" customHeight="1" x14ac:dyDescent="0.25"/>
    <row r="321161" ht="15" customHeight="1" x14ac:dyDescent="0.25"/>
    <row r="321169" ht="15" customHeight="1" x14ac:dyDescent="0.25"/>
    <row r="321177" ht="15" customHeight="1" x14ac:dyDescent="0.25"/>
    <row r="321185" ht="15" customHeight="1" x14ac:dyDescent="0.25"/>
    <row r="321193" ht="15" customHeight="1" x14ac:dyDescent="0.25"/>
    <row r="321201" ht="15" customHeight="1" x14ac:dyDescent="0.25"/>
    <row r="321209" ht="15" customHeight="1" x14ac:dyDescent="0.25"/>
    <row r="321217" ht="15" customHeight="1" x14ac:dyDescent="0.25"/>
    <row r="321225" ht="15" customHeight="1" x14ac:dyDescent="0.25"/>
    <row r="321233" ht="15" customHeight="1" x14ac:dyDescent="0.25"/>
    <row r="321241" ht="15" customHeight="1" x14ac:dyDescent="0.25"/>
    <row r="321249" ht="15" customHeight="1" x14ac:dyDescent="0.25"/>
    <row r="321257" ht="15" customHeight="1" x14ac:dyDescent="0.25"/>
    <row r="321265" ht="15" customHeight="1" x14ac:dyDescent="0.25"/>
    <row r="321273" ht="15" customHeight="1" x14ac:dyDescent="0.25"/>
    <row r="321281" ht="15" customHeight="1" x14ac:dyDescent="0.25"/>
    <row r="321289" ht="15" customHeight="1" x14ac:dyDescent="0.25"/>
    <row r="321297" ht="15" customHeight="1" x14ac:dyDescent="0.25"/>
    <row r="321305" ht="15" customHeight="1" x14ac:dyDescent="0.25"/>
    <row r="321313" ht="15" customHeight="1" x14ac:dyDescent="0.25"/>
    <row r="321321" ht="15" customHeight="1" x14ac:dyDescent="0.25"/>
    <row r="321329" ht="15" customHeight="1" x14ac:dyDescent="0.25"/>
    <row r="321337" ht="15" customHeight="1" x14ac:dyDescent="0.25"/>
    <row r="321345" ht="15" customHeight="1" x14ac:dyDescent="0.25"/>
    <row r="321353" ht="15" customHeight="1" x14ac:dyDescent="0.25"/>
    <row r="321361" ht="15" customHeight="1" x14ac:dyDescent="0.25"/>
    <row r="321369" ht="15" customHeight="1" x14ac:dyDescent="0.25"/>
    <row r="321377" ht="15" customHeight="1" x14ac:dyDescent="0.25"/>
    <row r="321385" ht="15" customHeight="1" x14ac:dyDescent="0.25"/>
    <row r="321393" ht="15" customHeight="1" x14ac:dyDescent="0.25"/>
    <row r="321401" ht="15" customHeight="1" x14ac:dyDescent="0.25"/>
    <row r="321409" ht="15" customHeight="1" x14ac:dyDescent="0.25"/>
    <row r="321417" ht="15" customHeight="1" x14ac:dyDescent="0.25"/>
    <row r="321425" ht="15" customHeight="1" x14ac:dyDescent="0.25"/>
    <row r="321433" ht="15" customHeight="1" x14ac:dyDescent="0.25"/>
    <row r="321441" ht="15" customHeight="1" x14ac:dyDescent="0.25"/>
    <row r="321449" ht="15" customHeight="1" x14ac:dyDescent="0.25"/>
    <row r="321457" ht="15" customHeight="1" x14ac:dyDescent="0.25"/>
    <row r="321465" ht="15" customHeight="1" x14ac:dyDescent="0.25"/>
    <row r="321473" ht="15" customHeight="1" x14ac:dyDescent="0.25"/>
    <row r="321481" ht="15" customHeight="1" x14ac:dyDescent="0.25"/>
    <row r="321489" ht="15" customHeight="1" x14ac:dyDescent="0.25"/>
    <row r="321497" ht="15" customHeight="1" x14ac:dyDescent="0.25"/>
    <row r="321505" ht="15" customHeight="1" x14ac:dyDescent="0.25"/>
    <row r="321513" ht="15" customHeight="1" x14ac:dyDescent="0.25"/>
    <row r="321521" ht="15" customHeight="1" x14ac:dyDescent="0.25"/>
    <row r="321529" ht="15" customHeight="1" x14ac:dyDescent="0.25"/>
    <row r="321537" ht="15" customHeight="1" x14ac:dyDescent="0.25"/>
    <row r="321545" ht="15" customHeight="1" x14ac:dyDescent="0.25"/>
    <row r="321553" ht="15" customHeight="1" x14ac:dyDescent="0.25"/>
    <row r="321561" ht="15" customHeight="1" x14ac:dyDescent="0.25"/>
    <row r="321569" ht="15" customHeight="1" x14ac:dyDescent="0.25"/>
    <row r="321577" ht="15" customHeight="1" x14ac:dyDescent="0.25"/>
    <row r="321585" ht="15" customHeight="1" x14ac:dyDescent="0.25"/>
    <row r="321593" ht="15" customHeight="1" x14ac:dyDescent="0.25"/>
    <row r="321601" ht="15" customHeight="1" x14ac:dyDescent="0.25"/>
    <row r="321609" ht="15" customHeight="1" x14ac:dyDescent="0.25"/>
    <row r="321617" ht="15" customHeight="1" x14ac:dyDescent="0.25"/>
    <row r="321625" ht="15" customHeight="1" x14ac:dyDescent="0.25"/>
    <row r="321633" ht="15" customHeight="1" x14ac:dyDescent="0.25"/>
    <row r="321641" ht="15" customHeight="1" x14ac:dyDescent="0.25"/>
    <row r="321649" ht="15" customHeight="1" x14ac:dyDescent="0.25"/>
    <row r="321657" ht="15" customHeight="1" x14ac:dyDescent="0.25"/>
    <row r="321665" ht="15" customHeight="1" x14ac:dyDescent="0.25"/>
    <row r="321673" ht="15" customHeight="1" x14ac:dyDescent="0.25"/>
    <row r="321681" ht="15" customHeight="1" x14ac:dyDescent="0.25"/>
    <row r="321689" ht="15" customHeight="1" x14ac:dyDescent="0.25"/>
    <row r="321697" ht="15" customHeight="1" x14ac:dyDescent="0.25"/>
    <row r="321705" ht="15" customHeight="1" x14ac:dyDescent="0.25"/>
    <row r="321713" ht="15" customHeight="1" x14ac:dyDescent="0.25"/>
    <row r="321721" ht="15" customHeight="1" x14ac:dyDescent="0.25"/>
    <row r="321729" ht="15" customHeight="1" x14ac:dyDescent="0.25"/>
    <row r="321737" ht="15" customHeight="1" x14ac:dyDescent="0.25"/>
    <row r="321745" ht="15" customHeight="1" x14ac:dyDescent="0.25"/>
    <row r="321753" ht="15" customHeight="1" x14ac:dyDescent="0.25"/>
    <row r="321761" ht="15" customHeight="1" x14ac:dyDescent="0.25"/>
    <row r="321769" ht="15" customHeight="1" x14ac:dyDescent="0.25"/>
    <row r="321777" ht="15" customHeight="1" x14ac:dyDescent="0.25"/>
    <row r="321785" ht="15" customHeight="1" x14ac:dyDescent="0.25"/>
    <row r="321793" ht="15" customHeight="1" x14ac:dyDescent="0.25"/>
    <row r="321801" ht="15" customHeight="1" x14ac:dyDescent="0.25"/>
    <row r="321809" ht="15" customHeight="1" x14ac:dyDescent="0.25"/>
    <row r="321817" ht="15" customHeight="1" x14ac:dyDescent="0.25"/>
    <row r="321825" ht="15" customHeight="1" x14ac:dyDescent="0.25"/>
    <row r="321833" ht="15" customHeight="1" x14ac:dyDescent="0.25"/>
    <row r="321841" ht="15" customHeight="1" x14ac:dyDescent="0.25"/>
    <row r="321849" ht="15" customHeight="1" x14ac:dyDescent="0.25"/>
    <row r="321857" ht="15" customHeight="1" x14ac:dyDescent="0.25"/>
    <row r="321865" ht="15" customHeight="1" x14ac:dyDescent="0.25"/>
    <row r="321873" ht="15" customHeight="1" x14ac:dyDescent="0.25"/>
    <row r="321881" ht="15" customHeight="1" x14ac:dyDescent="0.25"/>
    <row r="321889" ht="15" customHeight="1" x14ac:dyDescent="0.25"/>
    <row r="321897" ht="15" customHeight="1" x14ac:dyDescent="0.25"/>
    <row r="321905" ht="15" customHeight="1" x14ac:dyDescent="0.25"/>
    <row r="321913" ht="15" customHeight="1" x14ac:dyDescent="0.25"/>
    <row r="321921" ht="15" customHeight="1" x14ac:dyDescent="0.25"/>
    <row r="321929" ht="15" customHeight="1" x14ac:dyDescent="0.25"/>
    <row r="321937" ht="15" customHeight="1" x14ac:dyDescent="0.25"/>
    <row r="321945" ht="15" customHeight="1" x14ac:dyDescent="0.25"/>
    <row r="321953" ht="15" customHeight="1" x14ac:dyDescent="0.25"/>
    <row r="321961" ht="15" customHeight="1" x14ac:dyDescent="0.25"/>
    <row r="321969" ht="15" customHeight="1" x14ac:dyDescent="0.25"/>
    <row r="321977" ht="15" customHeight="1" x14ac:dyDescent="0.25"/>
    <row r="321985" ht="15" customHeight="1" x14ac:dyDescent="0.25"/>
    <row r="321993" ht="15" customHeight="1" x14ac:dyDescent="0.25"/>
    <row r="322001" ht="15" customHeight="1" x14ac:dyDescent="0.25"/>
    <row r="322009" ht="15" customHeight="1" x14ac:dyDescent="0.25"/>
    <row r="322017" ht="15" customHeight="1" x14ac:dyDescent="0.25"/>
    <row r="322025" ht="15" customHeight="1" x14ac:dyDescent="0.25"/>
    <row r="322033" ht="15" customHeight="1" x14ac:dyDescent="0.25"/>
    <row r="322041" ht="15" customHeight="1" x14ac:dyDescent="0.25"/>
    <row r="322049" ht="15" customHeight="1" x14ac:dyDescent="0.25"/>
    <row r="322057" ht="15" customHeight="1" x14ac:dyDescent="0.25"/>
    <row r="322065" ht="15" customHeight="1" x14ac:dyDescent="0.25"/>
    <row r="322073" ht="15" customHeight="1" x14ac:dyDescent="0.25"/>
    <row r="322081" ht="15" customHeight="1" x14ac:dyDescent="0.25"/>
    <row r="322089" ht="15" customHeight="1" x14ac:dyDescent="0.25"/>
    <row r="322097" ht="15" customHeight="1" x14ac:dyDescent="0.25"/>
    <row r="322105" ht="15" customHeight="1" x14ac:dyDescent="0.25"/>
    <row r="322113" ht="15" customHeight="1" x14ac:dyDescent="0.25"/>
    <row r="322121" ht="15" customHeight="1" x14ac:dyDescent="0.25"/>
    <row r="322129" ht="15" customHeight="1" x14ac:dyDescent="0.25"/>
    <row r="322137" ht="15" customHeight="1" x14ac:dyDescent="0.25"/>
    <row r="322145" ht="15" customHeight="1" x14ac:dyDescent="0.25"/>
    <row r="322153" ht="15" customHeight="1" x14ac:dyDescent="0.25"/>
    <row r="322161" ht="15" customHeight="1" x14ac:dyDescent="0.25"/>
    <row r="322169" ht="15" customHeight="1" x14ac:dyDescent="0.25"/>
    <row r="322177" ht="15" customHeight="1" x14ac:dyDescent="0.25"/>
    <row r="322185" ht="15" customHeight="1" x14ac:dyDescent="0.25"/>
    <row r="322193" ht="15" customHeight="1" x14ac:dyDescent="0.25"/>
    <row r="322201" ht="15" customHeight="1" x14ac:dyDescent="0.25"/>
    <row r="322209" ht="15" customHeight="1" x14ac:dyDescent="0.25"/>
    <row r="322217" ht="15" customHeight="1" x14ac:dyDescent="0.25"/>
    <row r="322225" ht="15" customHeight="1" x14ac:dyDescent="0.25"/>
    <row r="322233" ht="15" customHeight="1" x14ac:dyDescent="0.25"/>
    <row r="322241" ht="15" customHeight="1" x14ac:dyDescent="0.25"/>
    <row r="322249" ht="15" customHeight="1" x14ac:dyDescent="0.25"/>
    <row r="322257" ht="15" customHeight="1" x14ac:dyDescent="0.25"/>
    <row r="322265" ht="15" customHeight="1" x14ac:dyDescent="0.25"/>
    <row r="322273" ht="15" customHeight="1" x14ac:dyDescent="0.25"/>
    <row r="322281" ht="15" customHeight="1" x14ac:dyDescent="0.25"/>
    <row r="322289" ht="15" customHeight="1" x14ac:dyDescent="0.25"/>
    <row r="322297" ht="15" customHeight="1" x14ac:dyDescent="0.25"/>
    <row r="322305" ht="15" customHeight="1" x14ac:dyDescent="0.25"/>
    <row r="322313" ht="15" customHeight="1" x14ac:dyDescent="0.25"/>
    <row r="322321" ht="15" customHeight="1" x14ac:dyDescent="0.25"/>
    <row r="322329" ht="15" customHeight="1" x14ac:dyDescent="0.25"/>
    <row r="322337" ht="15" customHeight="1" x14ac:dyDescent="0.25"/>
    <row r="322345" ht="15" customHeight="1" x14ac:dyDescent="0.25"/>
    <row r="322353" ht="15" customHeight="1" x14ac:dyDescent="0.25"/>
    <row r="322361" ht="15" customHeight="1" x14ac:dyDescent="0.25"/>
    <row r="322369" ht="15" customHeight="1" x14ac:dyDescent="0.25"/>
    <row r="322377" ht="15" customHeight="1" x14ac:dyDescent="0.25"/>
    <row r="322385" ht="15" customHeight="1" x14ac:dyDescent="0.25"/>
    <row r="322393" ht="15" customHeight="1" x14ac:dyDescent="0.25"/>
    <row r="322401" ht="15" customHeight="1" x14ac:dyDescent="0.25"/>
    <row r="322409" ht="15" customHeight="1" x14ac:dyDescent="0.25"/>
    <row r="322417" ht="15" customHeight="1" x14ac:dyDescent="0.25"/>
    <row r="322425" ht="15" customHeight="1" x14ac:dyDescent="0.25"/>
    <row r="322433" ht="15" customHeight="1" x14ac:dyDescent="0.25"/>
    <row r="322441" ht="15" customHeight="1" x14ac:dyDescent="0.25"/>
    <row r="322449" ht="15" customHeight="1" x14ac:dyDescent="0.25"/>
    <row r="322457" ht="15" customHeight="1" x14ac:dyDescent="0.25"/>
    <row r="322465" ht="15" customHeight="1" x14ac:dyDescent="0.25"/>
    <row r="322473" ht="15" customHeight="1" x14ac:dyDescent="0.25"/>
    <row r="322481" ht="15" customHeight="1" x14ac:dyDescent="0.25"/>
    <row r="322489" ht="15" customHeight="1" x14ac:dyDescent="0.25"/>
    <row r="322497" ht="15" customHeight="1" x14ac:dyDescent="0.25"/>
    <row r="322505" ht="15" customHeight="1" x14ac:dyDescent="0.25"/>
    <row r="322513" ht="15" customHeight="1" x14ac:dyDescent="0.25"/>
    <row r="322521" ht="15" customHeight="1" x14ac:dyDescent="0.25"/>
    <row r="322529" ht="15" customHeight="1" x14ac:dyDescent="0.25"/>
    <row r="322537" ht="15" customHeight="1" x14ac:dyDescent="0.25"/>
    <row r="322545" ht="15" customHeight="1" x14ac:dyDescent="0.25"/>
    <row r="322553" ht="15" customHeight="1" x14ac:dyDescent="0.25"/>
    <row r="322561" ht="15" customHeight="1" x14ac:dyDescent="0.25"/>
    <row r="322569" ht="15" customHeight="1" x14ac:dyDescent="0.25"/>
    <row r="322577" ht="15" customHeight="1" x14ac:dyDescent="0.25"/>
    <row r="322585" ht="15" customHeight="1" x14ac:dyDescent="0.25"/>
    <row r="322593" ht="15" customHeight="1" x14ac:dyDescent="0.25"/>
    <row r="322601" ht="15" customHeight="1" x14ac:dyDescent="0.25"/>
    <row r="322609" ht="15" customHeight="1" x14ac:dyDescent="0.25"/>
    <row r="322617" ht="15" customHeight="1" x14ac:dyDescent="0.25"/>
    <row r="322625" ht="15" customHeight="1" x14ac:dyDescent="0.25"/>
    <row r="322633" ht="15" customHeight="1" x14ac:dyDescent="0.25"/>
    <row r="322641" ht="15" customHeight="1" x14ac:dyDescent="0.25"/>
    <row r="322649" ht="15" customHeight="1" x14ac:dyDescent="0.25"/>
    <row r="322657" ht="15" customHeight="1" x14ac:dyDescent="0.25"/>
    <row r="322665" ht="15" customHeight="1" x14ac:dyDescent="0.25"/>
    <row r="322673" ht="15" customHeight="1" x14ac:dyDescent="0.25"/>
    <row r="322681" ht="15" customHeight="1" x14ac:dyDescent="0.25"/>
    <row r="322689" ht="15" customHeight="1" x14ac:dyDescent="0.25"/>
    <row r="322697" ht="15" customHeight="1" x14ac:dyDescent="0.25"/>
    <row r="322705" ht="15" customHeight="1" x14ac:dyDescent="0.25"/>
    <row r="322713" ht="15" customHeight="1" x14ac:dyDescent="0.25"/>
    <row r="322721" ht="15" customHeight="1" x14ac:dyDescent="0.25"/>
    <row r="322729" ht="15" customHeight="1" x14ac:dyDescent="0.25"/>
    <row r="322737" ht="15" customHeight="1" x14ac:dyDescent="0.25"/>
    <row r="322745" ht="15" customHeight="1" x14ac:dyDescent="0.25"/>
    <row r="322753" ht="15" customHeight="1" x14ac:dyDescent="0.25"/>
    <row r="322761" ht="15" customHeight="1" x14ac:dyDescent="0.25"/>
    <row r="322769" ht="15" customHeight="1" x14ac:dyDescent="0.25"/>
    <row r="322777" ht="15" customHeight="1" x14ac:dyDescent="0.25"/>
    <row r="322785" ht="15" customHeight="1" x14ac:dyDescent="0.25"/>
    <row r="322793" ht="15" customHeight="1" x14ac:dyDescent="0.25"/>
    <row r="322801" ht="15" customHeight="1" x14ac:dyDescent="0.25"/>
    <row r="322809" ht="15" customHeight="1" x14ac:dyDescent="0.25"/>
    <row r="322817" ht="15" customHeight="1" x14ac:dyDescent="0.25"/>
    <row r="322825" ht="15" customHeight="1" x14ac:dyDescent="0.25"/>
    <row r="322833" ht="15" customHeight="1" x14ac:dyDescent="0.25"/>
    <row r="322841" ht="15" customHeight="1" x14ac:dyDescent="0.25"/>
    <row r="322849" ht="15" customHeight="1" x14ac:dyDescent="0.25"/>
    <row r="322857" ht="15" customHeight="1" x14ac:dyDescent="0.25"/>
    <row r="322865" ht="15" customHeight="1" x14ac:dyDescent="0.25"/>
    <row r="322873" ht="15" customHeight="1" x14ac:dyDescent="0.25"/>
    <row r="322881" ht="15" customHeight="1" x14ac:dyDescent="0.25"/>
    <row r="322889" ht="15" customHeight="1" x14ac:dyDescent="0.25"/>
    <row r="322897" ht="15" customHeight="1" x14ac:dyDescent="0.25"/>
    <row r="322905" ht="15" customHeight="1" x14ac:dyDescent="0.25"/>
    <row r="322913" ht="15" customHeight="1" x14ac:dyDescent="0.25"/>
    <row r="322921" ht="15" customHeight="1" x14ac:dyDescent="0.25"/>
    <row r="322929" ht="15" customHeight="1" x14ac:dyDescent="0.25"/>
    <row r="322937" ht="15" customHeight="1" x14ac:dyDescent="0.25"/>
    <row r="322945" ht="15" customHeight="1" x14ac:dyDescent="0.25"/>
    <row r="322953" ht="15" customHeight="1" x14ac:dyDescent="0.25"/>
    <row r="322961" ht="15" customHeight="1" x14ac:dyDescent="0.25"/>
    <row r="322969" ht="15" customHeight="1" x14ac:dyDescent="0.25"/>
    <row r="322977" ht="15" customHeight="1" x14ac:dyDescent="0.25"/>
    <row r="322985" ht="15" customHeight="1" x14ac:dyDescent="0.25"/>
    <row r="322993" ht="15" customHeight="1" x14ac:dyDescent="0.25"/>
    <row r="323001" ht="15" customHeight="1" x14ac:dyDescent="0.25"/>
    <row r="323009" ht="15" customHeight="1" x14ac:dyDescent="0.25"/>
    <row r="323017" ht="15" customHeight="1" x14ac:dyDescent="0.25"/>
    <row r="323025" ht="15" customHeight="1" x14ac:dyDescent="0.25"/>
    <row r="323033" ht="15" customHeight="1" x14ac:dyDescent="0.25"/>
    <row r="323041" ht="15" customHeight="1" x14ac:dyDescent="0.25"/>
    <row r="323049" ht="15" customHeight="1" x14ac:dyDescent="0.25"/>
    <row r="323057" ht="15" customHeight="1" x14ac:dyDescent="0.25"/>
    <row r="323065" ht="15" customHeight="1" x14ac:dyDescent="0.25"/>
    <row r="323073" ht="15" customHeight="1" x14ac:dyDescent="0.25"/>
    <row r="323081" ht="15" customHeight="1" x14ac:dyDescent="0.25"/>
    <row r="323089" ht="15" customHeight="1" x14ac:dyDescent="0.25"/>
    <row r="323097" ht="15" customHeight="1" x14ac:dyDescent="0.25"/>
    <row r="323105" ht="15" customHeight="1" x14ac:dyDescent="0.25"/>
    <row r="323113" ht="15" customHeight="1" x14ac:dyDescent="0.25"/>
    <row r="323121" ht="15" customHeight="1" x14ac:dyDescent="0.25"/>
    <row r="323129" ht="15" customHeight="1" x14ac:dyDescent="0.25"/>
    <row r="323137" ht="15" customHeight="1" x14ac:dyDescent="0.25"/>
    <row r="323145" ht="15" customHeight="1" x14ac:dyDescent="0.25"/>
    <row r="323153" ht="15" customHeight="1" x14ac:dyDescent="0.25"/>
    <row r="323161" ht="15" customHeight="1" x14ac:dyDescent="0.25"/>
    <row r="323169" ht="15" customHeight="1" x14ac:dyDescent="0.25"/>
    <row r="323177" ht="15" customHeight="1" x14ac:dyDescent="0.25"/>
    <row r="323185" ht="15" customHeight="1" x14ac:dyDescent="0.25"/>
    <row r="323193" ht="15" customHeight="1" x14ac:dyDescent="0.25"/>
    <row r="323201" ht="15" customHeight="1" x14ac:dyDescent="0.25"/>
    <row r="323209" ht="15" customHeight="1" x14ac:dyDescent="0.25"/>
    <row r="323217" ht="15" customHeight="1" x14ac:dyDescent="0.25"/>
    <row r="323225" ht="15" customHeight="1" x14ac:dyDescent="0.25"/>
    <row r="323233" ht="15" customHeight="1" x14ac:dyDescent="0.25"/>
    <row r="323241" ht="15" customHeight="1" x14ac:dyDescent="0.25"/>
    <row r="323249" ht="15" customHeight="1" x14ac:dyDescent="0.25"/>
    <row r="323257" ht="15" customHeight="1" x14ac:dyDescent="0.25"/>
    <row r="323265" ht="15" customHeight="1" x14ac:dyDescent="0.25"/>
    <row r="323273" ht="15" customHeight="1" x14ac:dyDescent="0.25"/>
    <row r="323281" ht="15" customHeight="1" x14ac:dyDescent="0.25"/>
    <row r="323289" ht="15" customHeight="1" x14ac:dyDescent="0.25"/>
    <row r="323297" ht="15" customHeight="1" x14ac:dyDescent="0.25"/>
    <row r="323305" ht="15" customHeight="1" x14ac:dyDescent="0.25"/>
    <row r="323313" ht="15" customHeight="1" x14ac:dyDescent="0.25"/>
    <row r="323321" ht="15" customHeight="1" x14ac:dyDescent="0.25"/>
    <row r="323329" ht="15" customHeight="1" x14ac:dyDescent="0.25"/>
    <row r="323337" ht="15" customHeight="1" x14ac:dyDescent="0.25"/>
    <row r="323345" ht="15" customHeight="1" x14ac:dyDescent="0.25"/>
    <row r="323353" ht="15" customHeight="1" x14ac:dyDescent="0.25"/>
    <row r="323361" ht="15" customHeight="1" x14ac:dyDescent="0.25"/>
    <row r="323369" ht="15" customHeight="1" x14ac:dyDescent="0.25"/>
    <row r="323377" ht="15" customHeight="1" x14ac:dyDescent="0.25"/>
    <row r="323385" ht="15" customHeight="1" x14ac:dyDescent="0.25"/>
    <row r="323393" ht="15" customHeight="1" x14ac:dyDescent="0.25"/>
    <row r="323401" ht="15" customHeight="1" x14ac:dyDescent="0.25"/>
    <row r="323409" ht="15" customHeight="1" x14ac:dyDescent="0.25"/>
    <row r="323417" ht="15" customHeight="1" x14ac:dyDescent="0.25"/>
    <row r="323425" ht="15" customHeight="1" x14ac:dyDescent="0.25"/>
    <row r="323433" ht="15" customHeight="1" x14ac:dyDescent="0.25"/>
    <row r="323441" ht="15" customHeight="1" x14ac:dyDescent="0.25"/>
    <row r="323449" ht="15" customHeight="1" x14ac:dyDescent="0.25"/>
    <row r="323457" ht="15" customHeight="1" x14ac:dyDescent="0.25"/>
    <row r="323465" ht="15" customHeight="1" x14ac:dyDescent="0.25"/>
    <row r="323473" ht="15" customHeight="1" x14ac:dyDescent="0.25"/>
    <row r="323481" ht="15" customHeight="1" x14ac:dyDescent="0.25"/>
    <row r="323489" ht="15" customHeight="1" x14ac:dyDescent="0.25"/>
    <row r="323497" ht="15" customHeight="1" x14ac:dyDescent="0.25"/>
    <row r="323505" ht="15" customHeight="1" x14ac:dyDescent="0.25"/>
    <row r="323513" ht="15" customHeight="1" x14ac:dyDescent="0.25"/>
    <row r="323521" ht="15" customHeight="1" x14ac:dyDescent="0.25"/>
    <row r="323529" ht="15" customHeight="1" x14ac:dyDescent="0.25"/>
    <row r="323537" ht="15" customHeight="1" x14ac:dyDescent="0.25"/>
    <row r="323545" ht="15" customHeight="1" x14ac:dyDescent="0.25"/>
    <row r="323553" ht="15" customHeight="1" x14ac:dyDescent="0.25"/>
    <row r="323561" ht="15" customHeight="1" x14ac:dyDescent="0.25"/>
    <row r="323569" ht="15" customHeight="1" x14ac:dyDescent="0.25"/>
    <row r="323577" ht="15" customHeight="1" x14ac:dyDescent="0.25"/>
    <row r="323585" ht="15" customHeight="1" x14ac:dyDescent="0.25"/>
    <row r="323593" ht="15" customHeight="1" x14ac:dyDescent="0.25"/>
    <row r="323601" ht="15" customHeight="1" x14ac:dyDescent="0.25"/>
    <row r="323609" ht="15" customHeight="1" x14ac:dyDescent="0.25"/>
    <row r="323617" ht="15" customHeight="1" x14ac:dyDescent="0.25"/>
    <row r="323625" ht="15" customHeight="1" x14ac:dyDescent="0.25"/>
    <row r="323633" ht="15" customHeight="1" x14ac:dyDescent="0.25"/>
    <row r="323641" ht="15" customHeight="1" x14ac:dyDescent="0.25"/>
    <row r="323649" ht="15" customHeight="1" x14ac:dyDescent="0.25"/>
    <row r="323657" ht="15" customHeight="1" x14ac:dyDescent="0.25"/>
    <row r="323665" ht="15" customHeight="1" x14ac:dyDescent="0.25"/>
    <row r="323673" ht="15" customHeight="1" x14ac:dyDescent="0.25"/>
    <row r="323681" ht="15" customHeight="1" x14ac:dyDescent="0.25"/>
    <row r="323689" ht="15" customHeight="1" x14ac:dyDescent="0.25"/>
    <row r="323697" ht="15" customHeight="1" x14ac:dyDescent="0.25"/>
    <row r="323705" ht="15" customHeight="1" x14ac:dyDescent="0.25"/>
    <row r="323713" ht="15" customHeight="1" x14ac:dyDescent="0.25"/>
    <row r="323721" ht="15" customHeight="1" x14ac:dyDescent="0.25"/>
    <row r="323729" ht="15" customHeight="1" x14ac:dyDescent="0.25"/>
    <row r="323737" ht="15" customHeight="1" x14ac:dyDescent="0.25"/>
    <row r="323745" ht="15" customHeight="1" x14ac:dyDescent="0.25"/>
    <row r="323753" ht="15" customHeight="1" x14ac:dyDescent="0.25"/>
    <row r="323761" ht="15" customHeight="1" x14ac:dyDescent="0.25"/>
    <row r="323769" ht="15" customHeight="1" x14ac:dyDescent="0.25"/>
    <row r="323777" ht="15" customHeight="1" x14ac:dyDescent="0.25"/>
    <row r="323785" ht="15" customHeight="1" x14ac:dyDescent="0.25"/>
    <row r="323793" ht="15" customHeight="1" x14ac:dyDescent="0.25"/>
    <row r="323801" ht="15" customHeight="1" x14ac:dyDescent="0.25"/>
    <row r="323809" ht="15" customHeight="1" x14ac:dyDescent="0.25"/>
    <row r="323817" ht="15" customHeight="1" x14ac:dyDescent="0.25"/>
    <row r="323825" ht="15" customHeight="1" x14ac:dyDescent="0.25"/>
    <row r="323833" ht="15" customHeight="1" x14ac:dyDescent="0.25"/>
    <row r="323841" ht="15" customHeight="1" x14ac:dyDescent="0.25"/>
    <row r="323849" ht="15" customHeight="1" x14ac:dyDescent="0.25"/>
    <row r="323857" ht="15" customHeight="1" x14ac:dyDescent="0.25"/>
    <row r="323865" ht="15" customHeight="1" x14ac:dyDescent="0.25"/>
    <row r="323873" ht="15" customHeight="1" x14ac:dyDescent="0.25"/>
    <row r="323881" ht="15" customHeight="1" x14ac:dyDescent="0.25"/>
    <row r="323889" ht="15" customHeight="1" x14ac:dyDescent="0.25"/>
    <row r="323897" ht="15" customHeight="1" x14ac:dyDescent="0.25"/>
    <row r="323905" ht="15" customHeight="1" x14ac:dyDescent="0.25"/>
    <row r="323913" ht="15" customHeight="1" x14ac:dyDescent="0.25"/>
    <row r="323921" ht="15" customHeight="1" x14ac:dyDescent="0.25"/>
    <row r="323929" ht="15" customHeight="1" x14ac:dyDescent="0.25"/>
    <row r="323937" ht="15" customHeight="1" x14ac:dyDescent="0.25"/>
    <row r="323945" ht="15" customHeight="1" x14ac:dyDescent="0.25"/>
    <row r="323953" ht="15" customHeight="1" x14ac:dyDescent="0.25"/>
    <row r="323961" ht="15" customHeight="1" x14ac:dyDescent="0.25"/>
    <row r="323969" ht="15" customHeight="1" x14ac:dyDescent="0.25"/>
    <row r="323977" ht="15" customHeight="1" x14ac:dyDescent="0.25"/>
    <row r="323985" ht="15" customHeight="1" x14ac:dyDescent="0.25"/>
    <row r="323993" ht="15" customHeight="1" x14ac:dyDescent="0.25"/>
    <row r="324001" ht="15" customHeight="1" x14ac:dyDescent="0.25"/>
    <row r="324009" ht="15" customHeight="1" x14ac:dyDescent="0.25"/>
    <row r="324017" ht="15" customHeight="1" x14ac:dyDescent="0.25"/>
    <row r="324025" ht="15" customHeight="1" x14ac:dyDescent="0.25"/>
    <row r="324033" ht="15" customHeight="1" x14ac:dyDescent="0.25"/>
    <row r="324041" ht="15" customHeight="1" x14ac:dyDescent="0.25"/>
    <row r="324049" ht="15" customHeight="1" x14ac:dyDescent="0.25"/>
    <row r="324057" ht="15" customHeight="1" x14ac:dyDescent="0.25"/>
    <row r="324065" ht="15" customHeight="1" x14ac:dyDescent="0.25"/>
    <row r="324073" ht="15" customHeight="1" x14ac:dyDescent="0.25"/>
    <row r="324081" ht="15" customHeight="1" x14ac:dyDescent="0.25"/>
    <row r="324089" ht="15" customHeight="1" x14ac:dyDescent="0.25"/>
    <row r="324097" ht="15" customHeight="1" x14ac:dyDescent="0.25"/>
    <row r="324105" ht="15" customHeight="1" x14ac:dyDescent="0.25"/>
    <row r="324113" ht="15" customHeight="1" x14ac:dyDescent="0.25"/>
    <row r="324121" ht="15" customHeight="1" x14ac:dyDescent="0.25"/>
    <row r="324129" ht="15" customHeight="1" x14ac:dyDescent="0.25"/>
    <row r="324137" ht="15" customHeight="1" x14ac:dyDescent="0.25"/>
    <row r="324145" ht="15" customHeight="1" x14ac:dyDescent="0.25"/>
    <row r="324153" ht="15" customHeight="1" x14ac:dyDescent="0.25"/>
    <row r="324161" ht="15" customHeight="1" x14ac:dyDescent="0.25"/>
    <row r="324169" ht="15" customHeight="1" x14ac:dyDescent="0.25"/>
    <row r="324177" ht="15" customHeight="1" x14ac:dyDescent="0.25"/>
    <row r="324185" ht="15" customHeight="1" x14ac:dyDescent="0.25"/>
    <row r="324193" ht="15" customHeight="1" x14ac:dyDescent="0.25"/>
    <row r="324201" ht="15" customHeight="1" x14ac:dyDescent="0.25"/>
    <row r="324209" ht="15" customHeight="1" x14ac:dyDescent="0.25"/>
    <row r="324217" ht="15" customHeight="1" x14ac:dyDescent="0.25"/>
    <row r="324225" ht="15" customHeight="1" x14ac:dyDescent="0.25"/>
    <row r="324233" ht="15" customHeight="1" x14ac:dyDescent="0.25"/>
    <row r="324241" ht="15" customHeight="1" x14ac:dyDescent="0.25"/>
    <row r="324249" ht="15" customHeight="1" x14ac:dyDescent="0.25"/>
    <row r="324257" ht="15" customHeight="1" x14ac:dyDescent="0.25"/>
    <row r="324265" ht="15" customHeight="1" x14ac:dyDescent="0.25"/>
    <row r="324273" ht="15" customHeight="1" x14ac:dyDescent="0.25"/>
    <row r="324281" ht="15" customHeight="1" x14ac:dyDescent="0.25"/>
    <row r="324289" ht="15" customHeight="1" x14ac:dyDescent="0.25"/>
    <row r="324297" ht="15" customHeight="1" x14ac:dyDescent="0.25"/>
    <row r="324305" ht="15" customHeight="1" x14ac:dyDescent="0.25"/>
    <row r="324313" ht="15" customHeight="1" x14ac:dyDescent="0.25"/>
    <row r="324321" ht="15" customHeight="1" x14ac:dyDescent="0.25"/>
    <row r="324329" ht="15" customHeight="1" x14ac:dyDescent="0.25"/>
    <row r="324337" ht="15" customHeight="1" x14ac:dyDescent="0.25"/>
    <row r="324345" ht="15" customHeight="1" x14ac:dyDescent="0.25"/>
    <row r="324353" ht="15" customHeight="1" x14ac:dyDescent="0.25"/>
    <row r="324361" ht="15" customHeight="1" x14ac:dyDescent="0.25"/>
    <row r="324369" ht="15" customHeight="1" x14ac:dyDescent="0.25"/>
    <row r="324377" ht="15" customHeight="1" x14ac:dyDescent="0.25"/>
    <row r="324385" ht="15" customHeight="1" x14ac:dyDescent="0.25"/>
    <row r="324393" ht="15" customHeight="1" x14ac:dyDescent="0.25"/>
    <row r="324401" ht="15" customHeight="1" x14ac:dyDescent="0.25"/>
    <row r="324409" ht="15" customHeight="1" x14ac:dyDescent="0.25"/>
    <row r="324417" ht="15" customHeight="1" x14ac:dyDescent="0.25"/>
    <row r="324425" ht="15" customHeight="1" x14ac:dyDescent="0.25"/>
    <row r="324433" ht="15" customHeight="1" x14ac:dyDescent="0.25"/>
    <row r="324441" ht="15" customHeight="1" x14ac:dyDescent="0.25"/>
    <row r="324449" ht="15" customHeight="1" x14ac:dyDescent="0.25"/>
    <row r="324457" ht="15" customHeight="1" x14ac:dyDescent="0.25"/>
    <row r="324465" ht="15" customHeight="1" x14ac:dyDescent="0.25"/>
    <row r="324473" ht="15" customHeight="1" x14ac:dyDescent="0.25"/>
    <row r="324481" ht="15" customHeight="1" x14ac:dyDescent="0.25"/>
    <row r="324489" ht="15" customHeight="1" x14ac:dyDescent="0.25"/>
    <row r="324497" ht="15" customHeight="1" x14ac:dyDescent="0.25"/>
    <row r="324505" ht="15" customHeight="1" x14ac:dyDescent="0.25"/>
    <row r="324513" ht="15" customHeight="1" x14ac:dyDescent="0.25"/>
    <row r="324521" ht="15" customHeight="1" x14ac:dyDescent="0.25"/>
    <row r="324529" ht="15" customHeight="1" x14ac:dyDescent="0.25"/>
    <row r="324537" ht="15" customHeight="1" x14ac:dyDescent="0.25"/>
    <row r="324545" ht="15" customHeight="1" x14ac:dyDescent="0.25"/>
    <row r="324553" ht="15" customHeight="1" x14ac:dyDescent="0.25"/>
    <row r="324561" ht="15" customHeight="1" x14ac:dyDescent="0.25"/>
    <row r="324569" ht="15" customHeight="1" x14ac:dyDescent="0.25"/>
    <row r="324577" ht="15" customHeight="1" x14ac:dyDescent="0.25"/>
    <row r="324585" ht="15" customHeight="1" x14ac:dyDescent="0.25"/>
    <row r="324593" ht="15" customHeight="1" x14ac:dyDescent="0.25"/>
    <row r="324601" ht="15" customHeight="1" x14ac:dyDescent="0.25"/>
    <row r="324609" ht="15" customHeight="1" x14ac:dyDescent="0.25"/>
    <row r="324617" ht="15" customHeight="1" x14ac:dyDescent="0.25"/>
    <row r="324625" ht="15" customHeight="1" x14ac:dyDescent="0.25"/>
    <row r="324633" ht="15" customHeight="1" x14ac:dyDescent="0.25"/>
    <row r="324641" ht="15" customHeight="1" x14ac:dyDescent="0.25"/>
    <row r="324649" ht="15" customHeight="1" x14ac:dyDescent="0.25"/>
    <row r="324657" ht="15" customHeight="1" x14ac:dyDescent="0.25"/>
    <row r="324665" ht="15" customHeight="1" x14ac:dyDescent="0.25"/>
    <row r="324673" ht="15" customHeight="1" x14ac:dyDescent="0.25"/>
    <row r="324681" ht="15" customHeight="1" x14ac:dyDescent="0.25"/>
    <row r="324689" ht="15" customHeight="1" x14ac:dyDescent="0.25"/>
    <row r="324697" ht="15" customHeight="1" x14ac:dyDescent="0.25"/>
    <row r="324705" ht="15" customHeight="1" x14ac:dyDescent="0.25"/>
    <row r="324713" ht="15" customHeight="1" x14ac:dyDescent="0.25"/>
    <row r="324721" ht="15" customHeight="1" x14ac:dyDescent="0.25"/>
    <row r="324729" ht="15" customHeight="1" x14ac:dyDescent="0.25"/>
    <row r="324737" ht="15" customHeight="1" x14ac:dyDescent="0.25"/>
    <row r="324745" ht="15" customHeight="1" x14ac:dyDescent="0.25"/>
    <row r="324753" ht="15" customHeight="1" x14ac:dyDescent="0.25"/>
    <row r="324761" ht="15" customHeight="1" x14ac:dyDescent="0.25"/>
    <row r="324769" ht="15" customHeight="1" x14ac:dyDescent="0.25"/>
    <row r="324777" ht="15" customHeight="1" x14ac:dyDescent="0.25"/>
    <row r="324785" ht="15" customHeight="1" x14ac:dyDescent="0.25"/>
    <row r="324793" ht="15" customHeight="1" x14ac:dyDescent="0.25"/>
    <row r="324801" ht="15" customHeight="1" x14ac:dyDescent="0.25"/>
    <row r="324809" ht="15" customHeight="1" x14ac:dyDescent="0.25"/>
    <row r="324817" ht="15" customHeight="1" x14ac:dyDescent="0.25"/>
    <row r="324825" ht="15" customHeight="1" x14ac:dyDescent="0.25"/>
    <row r="324833" ht="15" customHeight="1" x14ac:dyDescent="0.25"/>
    <row r="324841" ht="15" customHeight="1" x14ac:dyDescent="0.25"/>
    <row r="324849" ht="15" customHeight="1" x14ac:dyDescent="0.25"/>
    <row r="324857" ht="15" customHeight="1" x14ac:dyDescent="0.25"/>
    <row r="324865" ht="15" customHeight="1" x14ac:dyDescent="0.25"/>
    <row r="324873" ht="15" customHeight="1" x14ac:dyDescent="0.25"/>
    <row r="324881" ht="15" customHeight="1" x14ac:dyDescent="0.25"/>
    <row r="324889" ht="15" customHeight="1" x14ac:dyDescent="0.25"/>
    <row r="324897" ht="15" customHeight="1" x14ac:dyDescent="0.25"/>
    <row r="324905" ht="15" customHeight="1" x14ac:dyDescent="0.25"/>
    <row r="324913" ht="15" customHeight="1" x14ac:dyDescent="0.25"/>
    <row r="324921" ht="15" customHeight="1" x14ac:dyDescent="0.25"/>
    <row r="324929" ht="15" customHeight="1" x14ac:dyDescent="0.25"/>
    <row r="324937" ht="15" customHeight="1" x14ac:dyDescent="0.25"/>
    <row r="324945" ht="15" customHeight="1" x14ac:dyDescent="0.25"/>
    <row r="324953" ht="15" customHeight="1" x14ac:dyDescent="0.25"/>
    <row r="324961" ht="15" customHeight="1" x14ac:dyDescent="0.25"/>
    <row r="324969" ht="15" customHeight="1" x14ac:dyDescent="0.25"/>
    <row r="324977" ht="15" customHeight="1" x14ac:dyDescent="0.25"/>
    <row r="324985" ht="15" customHeight="1" x14ac:dyDescent="0.25"/>
    <row r="324993" ht="15" customHeight="1" x14ac:dyDescent="0.25"/>
    <row r="325001" ht="15" customHeight="1" x14ac:dyDescent="0.25"/>
    <row r="325009" ht="15" customHeight="1" x14ac:dyDescent="0.25"/>
    <row r="325017" ht="15" customHeight="1" x14ac:dyDescent="0.25"/>
    <row r="325025" ht="15" customHeight="1" x14ac:dyDescent="0.25"/>
    <row r="325033" ht="15" customHeight="1" x14ac:dyDescent="0.25"/>
    <row r="325041" ht="15" customHeight="1" x14ac:dyDescent="0.25"/>
    <row r="325049" ht="15" customHeight="1" x14ac:dyDescent="0.25"/>
    <row r="325057" ht="15" customHeight="1" x14ac:dyDescent="0.25"/>
    <row r="325065" ht="15" customHeight="1" x14ac:dyDescent="0.25"/>
    <row r="325073" ht="15" customHeight="1" x14ac:dyDescent="0.25"/>
    <row r="325081" ht="15" customHeight="1" x14ac:dyDescent="0.25"/>
    <row r="325089" ht="15" customHeight="1" x14ac:dyDescent="0.25"/>
    <row r="325097" ht="15" customHeight="1" x14ac:dyDescent="0.25"/>
    <row r="325105" ht="15" customHeight="1" x14ac:dyDescent="0.25"/>
    <row r="325113" ht="15" customHeight="1" x14ac:dyDescent="0.25"/>
    <row r="325121" ht="15" customHeight="1" x14ac:dyDescent="0.25"/>
    <row r="325129" ht="15" customHeight="1" x14ac:dyDescent="0.25"/>
    <row r="325137" ht="15" customHeight="1" x14ac:dyDescent="0.25"/>
    <row r="325145" ht="15" customHeight="1" x14ac:dyDescent="0.25"/>
    <row r="325153" ht="15" customHeight="1" x14ac:dyDescent="0.25"/>
    <row r="325161" ht="15" customHeight="1" x14ac:dyDescent="0.25"/>
    <row r="325169" ht="15" customHeight="1" x14ac:dyDescent="0.25"/>
    <row r="325177" ht="15" customHeight="1" x14ac:dyDescent="0.25"/>
    <row r="325185" ht="15" customHeight="1" x14ac:dyDescent="0.25"/>
    <row r="325193" ht="15" customHeight="1" x14ac:dyDescent="0.25"/>
    <row r="325201" ht="15" customHeight="1" x14ac:dyDescent="0.25"/>
    <row r="325209" ht="15" customHeight="1" x14ac:dyDescent="0.25"/>
    <row r="325217" ht="15" customHeight="1" x14ac:dyDescent="0.25"/>
    <row r="325225" ht="15" customHeight="1" x14ac:dyDescent="0.25"/>
    <row r="325233" ht="15" customHeight="1" x14ac:dyDescent="0.25"/>
    <row r="325241" ht="15" customHeight="1" x14ac:dyDescent="0.25"/>
    <row r="325249" ht="15" customHeight="1" x14ac:dyDescent="0.25"/>
    <row r="325257" ht="15" customHeight="1" x14ac:dyDescent="0.25"/>
    <row r="325265" ht="15" customHeight="1" x14ac:dyDescent="0.25"/>
    <row r="325273" ht="15" customHeight="1" x14ac:dyDescent="0.25"/>
    <row r="325281" ht="15" customHeight="1" x14ac:dyDescent="0.25"/>
    <row r="325289" ht="15" customHeight="1" x14ac:dyDescent="0.25"/>
    <row r="325297" ht="15" customHeight="1" x14ac:dyDescent="0.25"/>
    <row r="325305" ht="15" customHeight="1" x14ac:dyDescent="0.25"/>
    <row r="325313" ht="15" customHeight="1" x14ac:dyDescent="0.25"/>
    <row r="325321" ht="15" customHeight="1" x14ac:dyDescent="0.25"/>
    <row r="325329" ht="15" customHeight="1" x14ac:dyDescent="0.25"/>
    <row r="325337" ht="15" customHeight="1" x14ac:dyDescent="0.25"/>
    <row r="325345" ht="15" customHeight="1" x14ac:dyDescent="0.25"/>
    <row r="325353" ht="15" customHeight="1" x14ac:dyDescent="0.25"/>
    <row r="325361" ht="15" customHeight="1" x14ac:dyDescent="0.25"/>
    <row r="325369" ht="15" customHeight="1" x14ac:dyDescent="0.25"/>
    <row r="325377" ht="15" customHeight="1" x14ac:dyDescent="0.25"/>
    <row r="325385" ht="15" customHeight="1" x14ac:dyDescent="0.25"/>
    <row r="325393" ht="15" customHeight="1" x14ac:dyDescent="0.25"/>
    <row r="325401" ht="15" customHeight="1" x14ac:dyDescent="0.25"/>
    <row r="325409" ht="15" customHeight="1" x14ac:dyDescent="0.25"/>
    <row r="325417" ht="15" customHeight="1" x14ac:dyDescent="0.25"/>
    <row r="325425" ht="15" customHeight="1" x14ac:dyDescent="0.25"/>
    <row r="325433" ht="15" customHeight="1" x14ac:dyDescent="0.25"/>
    <row r="325441" ht="15" customHeight="1" x14ac:dyDescent="0.25"/>
    <row r="325449" ht="15" customHeight="1" x14ac:dyDescent="0.25"/>
    <row r="325457" ht="15" customHeight="1" x14ac:dyDescent="0.25"/>
    <row r="325465" ht="15" customHeight="1" x14ac:dyDescent="0.25"/>
    <row r="325473" ht="15" customHeight="1" x14ac:dyDescent="0.25"/>
    <row r="325481" ht="15" customHeight="1" x14ac:dyDescent="0.25"/>
    <row r="325489" ht="15" customHeight="1" x14ac:dyDescent="0.25"/>
    <row r="325497" ht="15" customHeight="1" x14ac:dyDescent="0.25"/>
    <row r="325505" ht="15" customHeight="1" x14ac:dyDescent="0.25"/>
    <row r="325513" ht="15" customHeight="1" x14ac:dyDescent="0.25"/>
    <row r="325521" ht="15" customHeight="1" x14ac:dyDescent="0.25"/>
    <row r="325529" ht="15" customHeight="1" x14ac:dyDescent="0.25"/>
    <row r="325537" ht="15" customHeight="1" x14ac:dyDescent="0.25"/>
    <row r="325545" ht="15" customHeight="1" x14ac:dyDescent="0.25"/>
    <row r="325553" ht="15" customHeight="1" x14ac:dyDescent="0.25"/>
    <row r="325561" ht="15" customHeight="1" x14ac:dyDescent="0.25"/>
    <row r="325569" ht="15" customHeight="1" x14ac:dyDescent="0.25"/>
    <row r="325577" ht="15" customHeight="1" x14ac:dyDescent="0.25"/>
    <row r="325585" ht="15" customHeight="1" x14ac:dyDescent="0.25"/>
    <row r="325593" ht="15" customHeight="1" x14ac:dyDescent="0.25"/>
    <row r="325601" ht="15" customHeight="1" x14ac:dyDescent="0.25"/>
    <row r="325609" ht="15" customHeight="1" x14ac:dyDescent="0.25"/>
    <row r="325617" ht="15" customHeight="1" x14ac:dyDescent="0.25"/>
    <row r="325625" ht="15" customHeight="1" x14ac:dyDescent="0.25"/>
    <row r="325633" ht="15" customHeight="1" x14ac:dyDescent="0.25"/>
    <row r="325641" ht="15" customHeight="1" x14ac:dyDescent="0.25"/>
    <row r="325649" ht="15" customHeight="1" x14ac:dyDescent="0.25"/>
    <row r="325657" ht="15" customHeight="1" x14ac:dyDescent="0.25"/>
    <row r="325665" ht="15" customHeight="1" x14ac:dyDescent="0.25"/>
    <row r="325673" ht="15" customHeight="1" x14ac:dyDescent="0.25"/>
    <row r="325681" ht="15" customHeight="1" x14ac:dyDescent="0.25"/>
    <row r="325689" ht="15" customHeight="1" x14ac:dyDescent="0.25"/>
    <row r="325697" ht="15" customHeight="1" x14ac:dyDescent="0.25"/>
    <row r="325705" ht="15" customHeight="1" x14ac:dyDescent="0.25"/>
    <row r="325713" ht="15" customHeight="1" x14ac:dyDescent="0.25"/>
    <row r="325721" ht="15" customHeight="1" x14ac:dyDescent="0.25"/>
    <row r="325729" ht="15" customHeight="1" x14ac:dyDescent="0.25"/>
    <row r="325737" ht="15" customHeight="1" x14ac:dyDescent="0.25"/>
    <row r="325745" ht="15" customHeight="1" x14ac:dyDescent="0.25"/>
    <row r="325753" ht="15" customHeight="1" x14ac:dyDescent="0.25"/>
    <row r="325761" ht="15" customHeight="1" x14ac:dyDescent="0.25"/>
    <row r="325769" ht="15" customHeight="1" x14ac:dyDescent="0.25"/>
    <row r="325777" ht="15" customHeight="1" x14ac:dyDescent="0.25"/>
    <row r="325785" ht="15" customHeight="1" x14ac:dyDescent="0.25"/>
    <row r="325793" ht="15" customHeight="1" x14ac:dyDescent="0.25"/>
    <row r="325801" ht="15" customHeight="1" x14ac:dyDescent="0.25"/>
    <row r="325809" ht="15" customHeight="1" x14ac:dyDescent="0.25"/>
    <row r="325817" ht="15" customHeight="1" x14ac:dyDescent="0.25"/>
    <row r="325825" ht="15" customHeight="1" x14ac:dyDescent="0.25"/>
    <row r="325833" ht="15" customHeight="1" x14ac:dyDescent="0.25"/>
    <row r="325841" ht="15" customHeight="1" x14ac:dyDescent="0.25"/>
    <row r="325849" ht="15" customHeight="1" x14ac:dyDescent="0.25"/>
    <row r="325857" ht="15" customHeight="1" x14ac:dyDescent="0.25"/>
    <row r="325865" ht="15" customHeight="1" x14ac:dyDescent="0.25"/>
    <row r="325873" ht="15" customHeight="1" x14ac:dyDescent="0.25"/>
    <row r="325881" ht="15" customHeight="1" x14ac:dyDescent="0.25"/>
    <row r="325889" ht="15" customHeight="1" x14ac:dyDescent="0.25"/>
    <row r="325897" ht="15" customHeight="1" x14ac:dyDescent="0.25"/>
    <row r="325905" ht="15" customHeight="1" x14ac:dyDescent="0.25"/>
    <row r="325913" ht="15" customHeight="1" x14ac:dyDescent="0.25"/>
    <row r="325921" ht="15" customHeight="1" x14ac:dyDescent="0.25"/>
    <row r="325929" ht="15" customHeight="1" x14ac:dyDescent="0.25"/>
    <row r="325937" ht="15" customHeight="1" x14ac:dyDescent="0.25"/>
    <row r="325945" ht="15" customHeight="1" x14ac:dyDescent="0.25"/>
    <row r="325953" ht="15" customHeight="1" x14ac:dyDescent="0.25"/>
    <row r="325961" ht="15" customHeight="1" x14ac:dyDescent="0.25"/>
    <row r="325969" ht="15" customHeight="1" x14ac:dyDescent="0.25"/>
    <row r="325977" ht="15" customHeight="1" x14ac:dyDescent="0.25"/>
    <row r="325985" ht="15" customHeight="1" x14ac:dyDescent="0.25"/>
    <row r="325993" ht="15" customHeight="1" x14ac:dyDescent="0.25"/>
    <row r="326001" ht="15" customHeight="1" x14ac:dyDescent="0.25"/>
    <row r="326009" ht="15" customHeight="1" x14ac:dyDescent="0.25"/>
    <row r="326017" ht="15" customHeight="1" x14ac:dyDescent="0.25"/>
    <row r="326025" ht="15" customHeight="1" x14ac:dyDescent="0.25"/>
    <row r="326033" ht="15" customHeight="1" x14ac:dyDescent="0.25"/>
    <row r="326041" ht="15" customHeight="1" x14ac:dyDescent="0.25"/>
    <row r="326049" ht="15" customHeight="1" x14ac:dyDescent="0.25"/>
    <row r="326057" ht="15" customHeight="1" x14ac:dyDescent="0.25"/>
    <row r="326065" ht="15" customHeight="1" x14ac:dyDescent="0.25"/>
    <row r="326073" ht="15" customHeight="1" x14ac:dyDescent="0.25"/>
    <row r="326081" ht="15" customHeight="1" x14ac:dyDescent="0.25"/>
    <row r="326089" ht="15" customHeight="1" x14ac:dyDescent="0.25"/>
    <row r="326097" ht="15" customHeight="1" x14ac:dyDescent="0.25"/>
    <row r="326105" ht="15" customHeight="1" x14ac:dyDescent="0.25"/>
    <row r="326113" ht="15" customHeight="1" x14ac:dyDescent="0.25"/>
    <row r="326121" ht="15" customHeight="1" x14ac:dyDescent="0.25"/>
    <row r="326129" ht="15" customHeight="1" x14ac:dyDescent="0.25"/>
    <row r="326137" ht="15" customHeight="1" x14ac:dyDescent="0.25"/>
    <row r="326145" ht="15" customHeight="1" x14ac:dyDescent="0.25"/>
    <row r="326153" ht="15" customHeight="1" x14ac:dyDescent="0.25"/>
    <row r="326161" ht="15" customHeight="1" x14ac:dyDescent="0.25"/>
    <row r="326169" ht="15" customHeight="1" x14ac:dyDescent="0.25"/>
    <row r="326177" ht="15" customHeight="1" x14ac:dyDescent="0.25"/>
    <row r="326185" ht="15" customHeight="1" x14ac:dyDescent="0.25"/>
    <row r="326193" ht="15" customHeight="1" x14ac:dyDescent="0.25"/>
    <row r="326201" ht="15" customHeight="1" x14ac:dyDescent="0.25"/>
    <row r="326209" ht="15" customHeight="1" x14ac:dyDescent="0.25"/>
    <row r="326217" ht="15" customHeight="1" x14ac:dyDescent="0.25"/>
    <row r="326225" ht="15" customHeight="1" x14ac:dyDescent="0.25"/>
    <row r="326233" ht="15" customHeight="1" x14ac:dyDescent="0.25"/>
    <row r="326241" ht="15" customHeight="1" x14ac:dyDescent="0.25"/>
    <row r="326249" ht="15" customHeight="1" x14ac:dyDescent="0.25"/>
    <row r="326257" ht="15" customHeight="1" x14ac:dyDescent="0.25"/>
    <row r="326265" ht="15" customHeight="1" x14ac:dyDescent="0.25"/>
    <row r="326273" ht="15" customHeight="1" x14ac:dyDescent="0.25"/>
    <row r="326281" ht="15" customHeight="1" x14ac:dyDescent="0.25"/>
    <row r="326289" ht="15" customHeight="1" x14ac:dyDescent="0.25"/>
    <row r="326297" ht="15" customHeight="1" x14ac:dyDescent="0.25"/>
    <row r="326305" ht="15" customHeight="1" x14ac:dyDescent="0.25"/>
    <row r="326313" ht="15" customHeight="1" x14ac:dyDescent="0.25"/>
    <row r="326321" ht="15" customHeight="1" x14ac:dyDescent="0.25"/>
    <row r="326329" ht="15" customHeight="1" x14ac:dyDescent="0.25"/>
    <row r="326337" ht="15" customHeight="1" x14ac:dyDescent="0.25"/>
    <row r="326345" ht="15" customHeight="1" x14ac:dyDescent="0.25"/>
    <row r="326353" ht="15" customHeight="1" x14ac:dyDescent="0.25"/>
    <row r="326361" ht="15" customHeight="1" x14ac:dyDescent="0.25"/>
    <row r="326369" ht="15" customHeight="1" x14ac:dyDescent="0.25"/>
    <row r="326377" ht="15" customHeight="1" x14ac:dyDescent="0.25"/>
    <row r="326385" ht="15" customHeight="1" x14ac:dyDescent="0.25"/>
    <row r="326393" ht="15" customHeight="1" x14ac:dyDescent="0.25"/>
    <row r="326401" ht="15" customHeight="1" x14ac:dyDescent="0.25"/>
    <row r="326409" ht="15" customHeight="1" x14ac:dyDescent="0.25"/>
    <row r="326417" ht="15" customHeight="1" x14ac:dyDescent="0.25"/>
    <row r="326425" ht="15" customHeight="1" x14ac:dyDescent="0.25"/>
    <row r="326433" ht="15" customHeight="1" x14ac:dyDescent="0.25"/>
    <row r="326441" ht="15" customHeight="1" x14ac:dyDescent="0.25"/>
    <row r="326449" ht="15" customHeight="1" x14ac:dyDescent="0.25"/>
    <row r="326457" ht="15" customHeight="1" x14ac:dyDescent="0.25"/>
    <row r="326465" ht="15" customHeight="1" x14ac:dyDescent="0.25"/>
    <row r="326473" ht="15" customHeight="1" x14ac:dyDescent="0.25"/>
    <row r="326481" ht="15" customHeight="1" x14ac:dyDescent="0.25"/>
    <row r="326489" ht="15" customHeight="1" x14ac:dyDescent="0.25"/>
    <row r="326497" ht="15" customHeight="1" x14ac:dyDescent="0.25"/>
    <row r="326505" ht="15" customHeight="1" x14ac:dyDescent="0.25"/>
    <row r="326513" ht="15" customHeight="1" x14ac:dyDescent="0.25"/>
    <row r="326521" ht="15" customHeight="1" x14ac:dyDescent="0.25"/>
    <row r="326529" ht="15" customHeight="1" x14ac:dyDescent="0.25"/>
    <row r="326537" ht="15" customHeight="1" x14ac:dyDescent="0.25"/>
    <row r="326545" ht="15" customHeight="1" x14ac:dyDescent="0.25"/>
    <row r="326553" ht="15" customHeight="1" x14ac:dyDescent="0.25"/>
    <row r="326561" ht="15" customHeight="1" x14ac:dyDescent="0.25"/>
    <row r="326569" ht="15" customHeight="1" x14ac:dyDescent="0.25"/>
    <row r="326577" ht="15" customHeight="1" x14ac:dyDescent="0.25"/>
    <row r="326585" ht="15" customHeight="1" x14ac:dyDescent="0.25"/>
    <row r="326593" ht="15" customHeight="1" x14ac:dyDescent="0.25"/>
    <row r="326601" ht="15" customHeight="1" x14ac:dyDescent="0.25"/>
    <row r="326609" ht="15" customHeight="1" x14ac:dyDescent="0.25"/>
    <row r="326617" ht="15" customHeight="1" x14ac:dyDescent="0.25"/>
    <row r="326625" ht="15" customHeight="1" x14ac:dyDescent="0.25"/>
    <row r="326633" ht="15" customHeight="1" x14ac:dyDescent="0.25"/>
    <row r="326641" ht="15" customHeight="1" x14ac:dyDescent="0.25"/>
    <row r="326649" ht="15" customHeight="1" x14ac:dyDescent="0.25"/>
    <row r="326657" ht="15" customHeight="1" x14ac:dyDescent="0.25"/>
    <row r="326665" ht="15" customHeight="1" x14ac:dyDescent="0.25"/>
    <row r="326673" ht="15" customHeight="1" x14ac:dyDescent="0.25"/>
    <row r="326681" ht="15" customHeight="1" x14ac:dyDescent="0.25"/>
    <row r="326689" ht="15" customHeight="1" x14ac:dyDescent="0.25"/>
    <row r="326697" ht="15" customHeight="1" x14ac:dyDescent="0.25"/>
    <row r="326705" ht="15" customHeight="1" x14ac:dyDescent="0.25"/>
    <row r="326713" ht="15" customHeight="1" x14ac:dyDescent="0.25"/>
    <row r="326721" ht="15" customHeight="1" x14ac:dyDescent="0.25"/>
    <row r="326729" ht="15" customHeight="1" x14ac:dyDescent="0.25"/>
    <row r="326737" ht="15" customHeight="1" x14ac:dyDescent="0.25"/>
    <row r="326745" ht="15" customHeight="1" x14ac:dyDescent="0.25"/>
    <row r="326753" ht="15" customHeight="1" x14ac:dyDescent="0.25"/>
    <row r="326761" ht="15" customHeight="1" x14ac:dyDescent="0.25"/>
    <row r="326769" ht="15" customHeight="1" x14ac:dyDescent="0.25"/>
    <row r="326777" ht="15" customHeight="1" x14ac:dyDescent="0.25"/>
    <row r="326785" ht="15" customHeight="1" x14ac:dyDescent="0.25"/>
    <row r="326793" ht="15" customHeight="1" x14ac:dyDescent="0.25"/>
    <row r="326801" ht="15" customHeight="1" x14ac:dyDescent="0.25"/>
    <row r="326809" ht="15" customHeight="1" x14ac:dyDescent="0.25"/>
    <row r="326817" ht="15" customHeight="1" x14ac:dyDescent="0.25"/>
    <row r="326825" ht="15" customHeight="1" x14ac:dyDescent="0.25"/>
    <row r="326833" ht="15" customHeight="1" x14ac:dyDescent="0.25"/>
    <row r="326841" ht="15" customHeight="1" x14ac:dyDescent="0.25"/>
    <row r="326849" ht="15" customHeight="1" x14ac:dyDescent="0.25"/>
    <row r="326857" ht="15" customHeight="1" x14ac:dyDescent="0.25"/>
    <row r="326865" ht="15" customHeight="1" x14ac:dyDescent="0.25"/>
    <row r="326873" ht="15" customHeight="1" x14ac:dyDescent="0.25"/>
    <row r="326881" ht="15" customHeight="1" x14ac:dyDescent="0.25"/>
    <row r="326889" ht="15" customHeight="1" x14ac:dyDescent="0.25"/>
    <row r="326897" ht="15" customHeight="1" x14ac:dyDescent="0.25"/>
    <row r="326905" ht="15" customHeight="1" x14ac:dyDescent="0.25"/>
    <row r="326913" ht="15" customHeight="1" x14ac:dyDescent="0.25"/>
    <row r="326921" ht="15" customHeight="1" x14ac:dyDescent="0.25"/>
    <row r="326929" ht="15" customHeight="1" x14ac:dyDescent="0.25"/>
    <row r="326937" ht="15" customHeight="1" x14ac:dyDescent="0.25"/>
    <row r="326945" ht="15" customHeight="1" x14ac:dyDescent="0.25"/>
    <row r="326953" ht="15" customHeight="1" x14ac:dyDescent="0.25"/>
    <row r="326961" ht="15" customHeight="1" x14ac:dyDescent="0.25"/>
    <row r="326969" ht="15" customHeight="1" x14ac:dyDescent="0.25"/>
    <row r="326977" ht="15" customHeight="1" x14ac:dyDescent="0.25"/>
    <row r="326985" ht="15" customHeight="1" x14ac:dyDescent="0.25"/>
    <row r="326993" ht="15" customHeight="1" x14ac:dyDescent="0.25"/>
    <row r="327001" ht="15" customHeight="1" x14ac:dyDescent="0.25"/>
    <row r="327009" ht="15" customHeight="1" x14ac:dyDescent="0.25"/>
    <row r="327017" ht="15" customHeight="1" x14ac:dyDescent="0.25"/>
    <row r="327025" ht="15" customHeight="1" x14ac:dyDescent="0.25"/>
    <row r="327033" ht="15" customHeight="1" x14ac:dyDescent="0.25"/>
    <row r="327041" ht="15" customHeight="1" x14ac:dyDescent="0.25"/>
    <row r="327049" ht="15" customHeight="1" x14ac:dyDescent="0.25"/>
    <row r="327057" ht="15" customHeight="1" x14ac:dyDescent="0.25"/>
    <row r="327065" ht="15" customHeight="1" x14ac:dyDescent="0.25"/>
    <row r="327073" ht="15" customHeight="1" x14ac:dyDescent="0.25"/>
    <row r="327081" ht="15" customHeight="1" x14ac:dyDescent="0.25"/>
    <row r="327089" ht="15" customHeight="1" x14ac:dyDescent="0.25"/>
    <row r="327097" ht="15" customHeight="1" x14ac:dyDescent="0.25"/>
    <row r="327105" ht="15" customHeight="1" x14ac:dyDescent="0.25"/>
    <row r="327113" ht="15" customHeight="1" x14ac:dyDescent="0.25"/>
    <row r="327121" ht="15" customHeight="1" x14ac:dyDescent="0.25"/>
    <row r="327129" ht="15" customHeight="1" x14ac:dyDescent="0.25"/>
    <row r="327137" ht="15" customHeight="1" x14ac:dyDescent="0.25"/>
    <row r="327145" ht="15" customHeight="1" x14ac:dyDescent="0.25"/>
    <row r="327153" ht="15" customHeight="1" x14ac:dyDescent="0.25"/>
    <row r="327161" ht="15" customHeight="1" x14ac:dyDescent="0.25"/>
    <row r="327169" ht="15" customHeight="1" x14ac:dyDescent="0.25"/>
    <row r="327177" ht="15" customHeight="1" x14ac:dyDescent="0.25"/>
    <row r="327185" ht="15" customHeight="1" x14ac:dyDescent="0.25"/>
    <row r="327193" ht="15" customHeight="1" x14ac:dyDescent="0.25"/>
    <row r="327201" ht="15" customHeight="1" x14ac:dyDescent="0.25"/>
    <row r="327209" ht="15" customHeight="1" x14ac:dyDescent="0.25"/>
    <row r="327217" ht="15" customHeight="1" x14ac:dyDescent="0.25"/>
    <row r="327225" ht="15" customHeight="1" x14ac:dyDescent="0.25"/>
    <row r="327233" ht="15" customHeight="1" x14ac:dyDescent="0.25"/>
    <row r="327241" ht="15" customHeight="1" x14ac:dyDescent="0.25"/>
    <row r="327249" ht="15" customHeight="1" x14ac:dyDescent="0.25"/>
    <row r="327257" ht="15" customHeight="1" x14ac:dyDescent="0.25"/>
    <row r="327265" ht="15" customHeight="1" x14ac:dyDescent="0.25"/>
    <row r="327273" ht="15" customHeight="1" x14ac:dyDescent="0.25"/>
    <row r="327281" ht="15" customHeight="1" x14ac:dyDescent="0.25"/>
    <row r="327289" ht="15" customHeight="1" x14ac:dyDescent="0.25"/>
    <row r="327297" ht="15" customHeight="1" x14ac:dyDescent="0.25"/>
    <row r="327305" ht="15" customHeight="1" x14ac:dyDescent="0.25"/>
    <row r="327313" ht="15" customHeight="1" x14ac:dyDescent="0.25"/>
    <row r="327321" ht="15" customHeight="1" x14ac:dyDescent="0.25"/>
    <row r="327329" ht="15" customHeight="1" x14ac:dyDescent="0.25"/>
    <row r="327337" ht="15" customHeight="1" x14ac:dyDescent="0.25"/>
    <row r="327345" ht="15" customHeight="1" x14ac:dyDescent="0.25"/>
    <row r="327353" ht="15" customHeight="1" x14ac:dyDescent="0.25"/>
    <row r="327361" ht="15" customHeight="1" x14ac:dyDescent="0.25"/>
    <row r="327369" ht="15" customHeight="1" x14ac:dyDescent="0.25"/>
    <row r="327377" ht="15" customHeight="1" x14ac:dyDescent="0.25"/>
    <row r="327385" ht="15" customHeight="1" x14ac:dyDescent="0.25"/>
    <row r="327393" ht="15" customHeight="1" x14ac:dyDescent="0.25"/>
    <row r="327401" ht="15" customHeight="1" x14ac:dyDescent="0.25"/>
    <row r="327409" ht="15" customHeight="1" x14ac:dyDescent="0.25"/>
    <row r="327417" ht="15" customHeight="1" x14ac:dyDescent="0.25"/>
    <row r="327425" ht="15" customHeight="1" x14ac:dyDescent="0.25"/>
    <row r="327433" ht="15" customHeight="1" x14ac:dyDescent="0.25"/>
    <row r="327441" ht="15" customHeight="1" x14ac:dyDescent="0.25"/>
    <row r="327449" ht="15" customHeight="1" x14ac:dyDescent="0.25"/>
    <row r="327457" ht="15" customHeight="1" x14ac:dyDescent="0.25"/>
    <row r="327465" ht="15" customHeight="1" x14ac:dyDescent="0.25"/>
    <row r="327473" ht="15" customHeight="1" x14ac:dyDescent="0.25"/>
    <row r="327481" ht="15" customHeight="1" x14ac:dyDescent="0.25"/>
    <row r="327489" ht="15" customHeight="1" x14ac:dyDescent="0.25"/>
    <row r="327497" ht="15" customHeight="1" x14ac:dyDescent="0.25"/>
    <row r="327505" ht="15" customHeight="1" x14ac:dyDescent="0.25"/>
    <row r="327513" ht="15" customHeight="1" x14ac:dyDescent="0.25"/>
    <row r="327521" ht="15" customHeight="1" x14ac:dyDescent="0.25"/>
    <row r="327529" ht="15" customHeight="1" x14ac:dyDescent="0.25"/>
    <row r="327537" ht="15" customHeight="1" x14ac:dyDescent="0.25"/>
    <row r="327545" ht="15" customHeight="1" x14ac:dyDescent="0.25"/>
    <row r="327553" ht="15" customHeight="1" x14ac:dyDescent="0.25"/>
    <row r="327561" ht="15" customHeight="1" x14ac:dyDescent="0.25"/>
    <row r="327569" ht="15" customHeight="1" x14ac:dyDescent="0.25"/>
    <row r="327577" ht="15" customHeight="1" x14ac:dyDescent="0.25"/>
    <row r="327585" ht="15" customHeight="1" x14ac:dyDescent="0.25"/>
    <row r="327593" ht="15" customHeight="1" x14ac:dyDescent="0.25"/>
    <row r="327601" ht="15" customHeight="1" x14ac:dyDescent="0.25"/>
    <row r="327609" ht="15" customHeight="1" x14ac:dyDescent="0.25"/>
    <row r="327617" ht="15" customHeight="1" x14ac:dyDescent="0.25"/>
    <row r="327625" ht="15" customHeight="1" x14ac:dyDescent="0.25"/>
    <row r="327633" ht="15" customHeight="1" x14ac:dyDescent="0.25"/>
    <row r="327641" ht="15" customHeight="1" x14ac:dyDescent="0.25"/>
    <row r="327649" ht="15" customHeight="1" x14ac:dyDescent="0.25"/>
    <row r="327657" ht="15" customHeight="1" x14ac:dyDescent="0.25"/>
    <row r="327665" ht="15" customHeight="1" x14ac:dyDescent="0.25"/>
    <row r="327673" ht="15" customHeight="1" x14ac:dyDescent="0.25"/>
  </sheetData>
  <mergeCells count="3">
    <mergeCell ref="AQ9:AS13"/>
    <mergeCell ref="B1:L1"/>
    <mergeCell ref="AT4:AU4"/>
  </mergeCells>
  <dataValidations count="2">
    <dataValidation type="decimal" allowBlank="1" showInputMessage="1" showErrorMessage="1" error="Data is of incorrect type!" sqref="C13:D34 AH13:AH34 AF13:AF34 AD13:AD34 AB13:AB34 Z13:Z34 X13:X34 V13:V34 T13:T34 R13:R34 P13:P34 N13:N34 L13:L34 J13:J34 H13:H34 F13:F34 AT13:AT34 BX13:BX34 BV13:BV34 BT13:BT34 BR13:BR34 BP13:BP34 BN13:BN34 BL13:BL34 BJ13:BJ34 BH13:BH34 BF13:BF34 BD13:BD34 BB13:BB34 AZ13:AZ34 AX13:AX34 AV13:AV34"/>
    <dataValidation type="whole" allowBlank="1" showInputMessage="1" showErrorMessage="1" error="Data is of incorrect type!" sqref="B15 E13:E34 AG13:AG34 AE13:AE34 AC13:AC34 AA13:AA34 Y13:Y34 W13:W34 U13:U34 S13:S34 Q13:Q34 O13:O34 M13:M34 K13:K34 I13:I34 G13:G34 AU13:AU34 BW13:BW34 BU13:BU34 BS13:BS34 BQ13:BQ34 BO13:BO34 BM13:BM34 BK13:BK34 BI13:BI34 BG13:BG34 BE13:BE34 BC13:BC34 BA13:BA34 AY13:AY34 AW13:AW34"/>
  </dataValidations>
  <hyperlinks>
    <hyperlink ref="A1" location="'Table of Contents'!A1" display="S.05.02.01.03 - Total Top 5 and home country - non-life obligations"/>
    <hyperlink ref="AV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Enumerations!$A$894:$A$894</xm:f>
          </x14:formula1>
          <xm:sqref>B7</xm:sqref>
        </x14:dataValidation>
        <x14:dataValidation type="list" allowBlank="1" showInputMessage="1" showErrorMessage="1" error="Data is of incorrect type!">
          <x14:formula1>
            <xm:f>Enumerations!$A$895:$L$895</xm:f>
          </x14:formula1>
          <xm:sqref>B8</xm:sqref>
        </x14:dataValidation>
        <x14:dataValidation type="list" allowBlank="1" showInputMessage="1" showErrorMessage="1" error="Data is of incorrect type!">
          <x14:formula1>
            <xm:f>Enumerations!$A$896:$B$896</xm:f>
          </x14:formula1>
          <xm:sqref>B9</xm:sqref>
        </x14:dataValidation>
        <x14:dataValidation type="list" allowBlank="1" showInputMessage="1" showErrorMessage="1" error="Data is of incorrect type!">
          <x14:formula1>
            <xm:f>Enumerations!$A$893:$B$893</xm:f>
          </x14:formula1>
          <xm:sqref>E9</xm:sqref>
        </x14:dataValidation>
        <x14:dataValidation type="list" allowBlank="1" showInputMessage="1" showErrorMessage="1" error="Data is of incorrect type!">
          <x14:formula1>
            <xm:f>Enumerations!$A$892:$L$892</xm:f>
          </x14:formula1>
          <xm:sqref>E8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9"/>
  <sheetViews>
    <sheetView showGridLines="0" workbookViewId="0"/>
  </sheetViews>
  <sheetFormatPr defaultRowHeight="15" x14ac:dyDescent="0.25"/>
  <cols>
    <col min="1" max="3" width="9.140625" style="646"/>
    <col min="4" max="4" width="27.28515625" style="646" customWidth="1"/>
    <col min="5" max="5" width="38.5703125" style="646" customWidth="1"/>
    <col min="6" max="6" width="18.28515625" style="646" customWidth="1"/>
    <col min="7" max="7" width="18.7109375" style="646" customWidth="1"/>
    <col min="8" max="8" width="21.85546875" style="646" customWidth="1"/>
    <col min="9" max="9" width="17.7109375" style="646" customWidth="1"/>
    <col min="10" max="10" width="18.5703125" style="646" customWidth="1"/>
    <col min="11" max="11" width="12.42578125" style="646" customWidth="1"/>
    <col min="12" max="12" width="15.5703125" style="646" customWidth="1"/>
    <col min="13" max="13" width="20.85546875" style="646" customWidth="1"/>
    <col min="14" max="14" width="18.42578125" style="646" customWidth="1"/>
    <col min="15" max="15" width="18.5703125" style="646" customWidth="1"/>
    <col min="16" max="16" width="34.5703125" style="646" customWidth="1"/>
    <col min="17" max="17" width="40" style="646" customWidth="1"/>
    <col min="18" max="18" width="18.28515625" style="646" customWidth="1"/>
    <col min="19" max="19" width="9.140625" style="646"/>
    <col min="20" max="20" width="9.140625" style="647"/>
    <col min="21" max="21" width="20.7109375" style="647" customWidth="1"/>
    <col min="22" max="36" width="20.7109375" style="646" customWidth="1"/>
    <col min="37" max="16384" width="9.140625" style="646"/>
  </cols>
  <sheetData>
    <row r="1" spans="1:35" ht="27.75" customHeight="1" x14ac:dyDescent="0.3">
      <c r="A1" s="187" t="s">
        <v>17053</v>
      </c>
      <c r="B1" s="798" t="s">
        <v>15239</v>
      </c>
      <c r="C1" s="799"/>
      <c r="D1" s="799"/>
      <c r="E1" s="799"/>
      <c r="F1" s="799"/>
      <c r="G1" s="799"/>
      <c r="H1" s="799"/>
      <c r="I1" s="799"/>
      <c r="J1" s="799"/>
      <c r="K1" s="799"/>
      <c r="L1" s="799"/>
      <c r="U1" s="237" t="s">
        <v>15261</v>
      </c>
      <c r="W1" s="724" t="s">
        <v>13439</v>
      </c>
    </row>
    <row r="3" spans="1:35" ht="12.4" customHeight="1" x14ac:dyDescent="0.25"/>
    <row r="4" spans="1:35" ht="12.4" customHeight="1" x14ac:dyDescent="0.25"/>
    <row r="6" spans="1:35" x14ac:dyDescent="0.25">
      <c r="D6" s="10" t="s">
        <v>13145</v>
      </c>
      <c r="E6" s="10" t="s">
        <v>1425</v>
      </c>
      <c r="F6" s="10" t="s">
        <v>1426</v>
      </c>
      <c r="G6" s="10" t="s">
        <v>1427</v>
      </c>
      <c r="H6" s="10" t="s">
        <v>1428</v>
      </c>
      <c r="I6" s="10" t="s">
        <v>1429</v>
      </c>
      <c r="J6" s="10" t="s">
        <v>1430</v>
      </c>
      <c r="K6" s="10" t="s">
        <v>928</v>
      </c>
      <c r="L6" s="10" t="s">
        <v>1431</v>
      </c>
      <c r="M6" s="10" t="s">
        <v>1432</v>
      </c>
      <c r="N6" s="10" t="s">
        <v>1433</v>
      </c>
      <c r="O6" s="10" t="s">
        <v>1434</v>
      </c>
      <c r="P6" s="10" t="s">
        <v>1435</v>
      </c>
      <c r="Q6" s="10" t="s">
        <v>1436</v>
      </c>
      <c r="R6" s="10" t="s">
        <v>1437</v>
      </c>
      <c r="U6" s="665" t="s">
        <v>13145</v>
      </c>
      <c r="V6" s="557" t="s">
        <v>1425</v>
      </c>
      <c r="W6" s="557" t="s">
        <v>1426</v>
      </c>
      <c r="X6" s="557" t="s">
        <v>1427</v>
      </c>
      <c r="Y6" s="557" t="s">
        <v>1428</v>
      </c>
      <c r="Z6" s="557" t="s">
        <v>1429</v>
      </c>
      <c r="AA6" s="557" t="s">
        <v>1430</v>
      </c>
      <c r="AB6" s="557" t="s">
        <v>928</v>
      </c>
      <c r="AC6" s="557" t="s">
        <v>1431</v>
      </c>
      <c r="AD6" s="557" t="s">
        <v>1432</v>
      </c>
      <c r="AE6" s="557" t="s">
        <v>1433</v>
      </c>
      <c r="AF6" s="557" t="s">
        <v>1434</v>
      </c>
      <c r="AG6" s="557" t="s">
        <v>1435</v>
      </c>
      <c r="AH6" s="557" t="s">
        <v>1436</v>
      </c>
      <c r="AI6" s="557" t="s">
        <v>1437</v>
      </c>
    </row>
    <row r="7" spans="1:35" x14ac:dyDescent="0.25">
      <c r="D7" s="13" t="s">
        <v>13145</v>
      </c>
      <c r="E7" s="13" t="s">
        <v>13149</v>
      </c>
      <c r="F7" s="13" t="s">
        <v>13160</v>
      </c>
      <c r="G7" s="13" t="s">
        <v>15240</v>
      </c>
      <c r="H7" s="13" t="s">
        <v>13150</v>
      </c>
      <c r="I7" s="13" t="s">
        <v>4733</v>
      </c>
      <c r="J7" s="13" t="s">
        <v>4734</v>
      </c>
      <c r="K7" s="13" t="s">
        <v>4780</v>
      </c>
      <c r="L7" s="13" t="s">
        <v>13152</v>
      </c>
      <c r="M7" s="13" t="s">
        <v>15241</v>
      </c>
      <c r="N7" s="13" t="s">
        <v>13161</v>
      </c>
      <c r="O7" s="13" t="s">
        <v>13162</v>
      </c>
      <c r="P7" s="13" t="s">
        <v>15242</v>
      </c>
      <c r="Q7" s="13" t="s">
        <v>15243</v>
      </c>
      <c r="R7" s="13" t="s">
        <v>15244</v>
      </c>
      <c r="U7" s="541" t="s">
        <v>15259</v>
      </c>
      <c r="V7" s="638" t="s">
        <v>15245</v>
      </c>
      <c r="W7" s="638" t="s">
        <v>15246</v>
      </c>
      <c r="X7" s="638" t="s">
        <v>15247</v>
      </c>
      <c r="Y7" s="638" t="s">
        <v>15248</v>
      </c>
      <c r="Z7" s="638" t="s">
        <v>15249</v>
      </c>
      <c r="AA7" s="638" t="s">
        <v>15250</v>
      </c>
      <c r="AB7" s="638" t="s">
        <v>15251</v>
      </c>
      <c r="AC7" s="638" t="s">
        <v>15252</v>
      </c>
      <c r="AD7" s="638" t="s">
        <v>15253</v>
      </c>
      <c r="AE7" s="638" t="s">
        <v>15254</v>
      </c>
      <c r="AF7" s="638" t="s">
        <v>15255</v>
      </c>
      <c r="AG7" s="638" t="s">
        <v>15256</v>
      </c>
      <c r="AH7" s="638" t="s">
        <v>15257</v>
      </c>
      <c r="AI7" s="638" t="s">
        <v>15258</v>
      </c>
    </row>
    <row r="8" spans="1:35" x14ac:dyDescent="0.25">
      <c r="D8" s="15" t="s">
        <v>418</v>
      </c>
      <c r="E8" s="15" t="s">
        <v>607</v>
      </c>
      <c r="F8" s="15" t="s">
        <v>720</v>
      </c>
      <c r="G8" s="15" t="s">
        <v>721</v>
      </c>
      <c r="H8" s="15" t="s">
        <v>599</v>
      </c>
      <c r="I8" s="15" t="s">
        <v>600</v>
      </c>
      <c r="J8" s="15" t="s">
        <v>601</v>
      </c>
      <c r="K8" s="15" t="s">
        <v>602</v>
      </c>
      <c r="L8" s="15" t="s">
        <v>603</v>
      </c>
      <c r="M8" s="15" t="s">
        <v>789</v>
      </c>
      <c r="N8" s="15" t="s">
        <v>790</v>
      </c>
      <c r="O8" s="15" t="s">
        <v>604</v>
      </c>
      <c r="P8" s="15" t="s">
        <v>815</v>
      </c>
      <c r="Q8" s="15" t="s">
        <v>816</v>
      </c>
      <c r="R8" s="15" t="s">
        <v>817</v>
      </c>
      <c r="U8" s="666" t="s">
        <v>418</v>
      </c>
      <c r="V8" s="664" t="s">
        <v>607</v>
      </c>
      <c r="W8" s="664" t="s">
        <v>720</v>
      </c>
      <c r="X8" s="664" t="s">
        <v>721</v>
      </c>
      <c r="Y8" s="664" t="s">
        <v>599</v>
      </c>
      <c r="Z8" s="664" t="s">
        <v>600</v>
      </c>
      <c r="AA8" s="664" t="s">
        <v>601</v>
      </c>
      <c r="AB8" s="664" t="s">
        <v>602</v>
      </c>
      <c r="AC8" s="664" t="s">
        <v>603</v>
      </c>
      <c r="AD8" s="664" t="s">
        <v>789</v>
      </c>
      <c r="AE8" s="664" t="s">
        <v>790</v>
      </c>
      <c r="AF8" s="664" t="s">
        <v>604</v>
      </c>
      <c r="AG8" s="664" t="s">
        <v>815</v>
      </c>
      <c r="AH8" s="664" t="s">
        <v>816</v>
      </c>
      <c r="AI8" s="664" t="s">
        <v>817</v>
      </c>
    </row>
    <row r="9" spans="1:35" x14ac:dyDescent="0.25">
      <c r="B9" s="13" t="s">
        <v>3231</v>
      </c>
      <c r="C9" s="15" t="s">
        <v>1082</v>
      </c>
      <c r="D9" s="39" t="s">
        <v>3374</v>
      </c>
      <c r="E9" s="20" t="s">
        <v>3489</v>
      </c>
      <c r="F9" s="20" t="s">
        <v>3489</v>
      </c>
      <c r="G9" s="20" t="s">
        <v>14171</v>
      </c>
      <c r="H9" s="20" t="s">
        <v>3489</v>
      </c>
      <c r="I9" s="20" t="s">
        <v>3492</v>
      </c>
      <c r="J9" s="20" t="s">
        <v>3492</v>
      </c>
      <c r="K9" s="20" t="s">
        <v>4787</v>
      </c>
      <c r="L9" s="20" t="s">
        <v>3501</v>
      </c>
      <c r="M9" s="20" t="s">
        <v>3501</v>
      </c>
      <c r="N9" s="20" t="s">
        <v>13163</v>
      </c>
      <c r="O9" s="20" t="s">
        <v>3501</v>
      </c>
      <c r="P9" s="20" t="s">
        <v>3501</v>
      </c>
      <c r="Q9" s="20" t="s">
        <v>3501</v>
      </c>
      <c r="R9" s="20" t="s">
        <v>3501</v>
      </c>
      <c r="U9" s="53" t="s">
        <v>3374</v>
      </c>
      <c r="V9" s="20" t="s">
        <v>3489</v>
      </c>
      <c r="W9" s="20" t="s">
        <v>3489</v>
      </c>
      <c r="X9" s="20" t="s">
        <v>14171</v>
      </c>
      <c r="Y9" s="20" t="s">
        <v>3489</v>
      </c>
      <c r="Z9" s="20" t="s">
        <v>3492</v>
      </c>
      <c r="AA9" s="20" t="s">
        <v>3492</v>
      </c>
      <c r="AB9" s="20" t="s">
        <v>4787</v>
      </c>
      <c r="AC9" s="20" t="s">
        <v>3501</v>
      </c>
      <c r="AD9" s="20" t="s">
        <v>3501</v>
      </c>
      <c r="AE9" s="20" t="s">
        <v>13163</v>
      </c>
      <c r="AF9" s="20" t="s">
        <v>3501</v>
      </c>
      <c r="AG9" s="20" t="s">
        <v>3501</v>
      </c>
      <c r="AH9" s="20" t="s">
        <v>3501</v>
      </c>
      <c r="AI9" s="20" t="s">
        <v>3501</v>
      </c>
    </row>
    <row r="10" spans="1:35" x14ac:dyDescent="0.25">
      <c r="B10" s="657"/>
      <c r="C10" s="658" t="s">
        <v>3373</v>
      </c>
      <c r="D10" s="659"/>
      <c r="E10" s="659"/>
      <c r="F10" s="659"/>
      <c r="G10" s="660"/>
      <c r="H10" s="659"/>
      <c r="I10" s="661"/>
      <c r="J10" s="661"/>
      <c r="K10" s="660"/>
      <c r="L10" s="160"/>
      <c r="M10" s="160"/>
      <c r="N10" s="660"/>
      <c r="O10" s="160"/>
      <c r="P10" s="160"/>
      <c r="Q10" s="160"/>
      <c r="R10" s="160"/>
      <c r="U10" s="563"/>
      <c r="V10" s="659"/>
      <c r="W10" s="659"/>
      <c r="X10" s="660"/>
      <c r="Y10" s="659"/>
      <c r="Z10" s="661"/>
      <c r="AA10" s="661"/>
      <c r="AB10" s="660"/>
      <c r="AC10" s="160"/>
      <c r="AD10" s="160"/>
      <c r="AE10" s="660"/>
      <c r="AF10" s="160"/>
      <c r="AG10" s="160"/>
      <c r="AH10" s="160"/>
      <c r="AI10" s="160"/>
    </row>
    <row r="11" spans="1:35" x14ac:dyDescent="0.25">
      <c r="B11" s="657"/>
      <c r="C11" s="658" t="s">
        <v>3375</v>
      </c>
      <c r="D11" s="659"/>
      <c r="E11" s="659"/>
      <c r="F11" s="659"/>
      <c r="G11" s="660"/>
      <c r="H11" s="659"/>
      <c r="I11" s="661"/>
      <c r="J11" s="661"/>
      <c r="K11" s="660"/>
      <c r="L11" s="160"/>
      <c r="M11" s="160"/>
      <c r="N11" s="660"/>
      <c r="O11" s="160"/>
      <c r="P11" s="160"/>
      <c r="Q11" s="160"/>
      <c r="R11" s="160"/>
      <c r="U11" s="563"/>
      <c r="V11" s="659"/>
      <c r="W11" s="659"/>
      <c r="X11" s="660"/>
      <c r="Y11" s="659"/>
      <c r="Z11" s="661"/>
      <c r="AA11" s="661"/>
      <c r="AB11" s="660"/>
      <c r="AC11" s="160"/>
      <c r="AD11" s="160"/>
      <c r="AE11" s="660"/>
      <c r="AF11" s="160"/>
      <c r="AG11" s="160"/>
      <c r="AH11" s="160"/>
      <c r="AI11" s="160"/>
    </row>
    <row r="12" spans="1:35" x14ac:dyDescent="0.25">
      <c r="B12" s="657"/>
      <c r="C12" s="658" t="s">
        <v>3376</v>
      </c>
      <c r="D12" s="659"/>
      <c r="E12" s="659"/>
      <c r="F12" s="659"/>
      <c r="G12" s="660"/>
      <c r="H12" s="659"/>
      <c r="I12" s="661"/>
      <c r="J12" s="661"/>
      <c r="K12" s="660"/>
      <c r="L12" s="160"/>
      <c r="M12" s="160"/>
      <c r="N12" s="660"/>
      <c r="O12" s="160"/>
      <c r="P12" s="160"/>
      <c r="Q12" s="160"/>
      <c r="R12" s="160"/>
      <c r="U12" s="563"/>
      <c r="V12" s="659"/>
      <c r="W12" s="659"/>
      <c r="X12" s="660"/>
      <c r="Y12" s="659"/>
      <c r="Z12" s="661"/>
      <c r="AA12" s="661"/>
      <c r="AB12" s="660"/>
      <c r="AC12" s="160"/>
      <c r="AD12" s="160"/>
      <c r="AE12" s="660"/>
      <c r="AF12" s="160"/>
      <c r="AG12" s="160"/>
      <c r="AH12" s="160"/>
      <c r="AI12" s="160"/>
    </row>
    <row r="13" spans="1:35" x14ac:dyDescent="0.25">
      <c r="B13" s="657"/>
      <c r="C13" s="658" t="s">
        <v>3377</v>
      </c>
      <c r="D13" s="659"/>
      <c r="E13" s="659"/>
      <c r="F13" s="659"/>
      <c r="G13" s="660"/>
      <c r="H13" s="659"/>
      <c r="I13" s="661"/>
      <c r="J13" s="661"/>
      <c r="K13" s="660"/>
      <c r="L13" s="160"/>
      <c r="M13" s="160"/>
      <c r="N13" s="660"/>
      <c r="O13" s="160"/>
      <c r="P13" s="160"/>
      <c r="Q13" s="160"/>
      <c r="R13" s="160"/>
      <c r="U13" s="563"/>
      <c r="V13" s="659"/>
      <c r="W13" s="659"/>
      <c r="X13" s="660"/>
      <c r="Y13" s="659"/>
      <c r="Z13" s="661"/>
      <c r="AA13" s="661"/>
      <c r="AB13" s="660"/>
      <c r="AC13" s="160"/>
      <c r="AD13" s="160"/>
      <c r="AE13" s="660"/>
      <c r="AF13" s="160"/>
      <c r="AG13" s="160"/>
      <c r="AH13" s="160"/>
      <c r="AI13" s="160"/>
    </row>
    <row r="14" spans="1:35" x14ac:dyDescent="0.25">
      <c r="B14" s="657"/>
      <c r="C14" s="658" t="s">
        <v>3378</v>
      </c>
      <c r="D14" s="659"/>
      <c r="E14" s="659"/>
      <c r="F14" s="659"/>
      <c r="G14" s="660"/>
      <c r="H14" s="659"/>
      <c r="I14" s="661"/>
      <c r="J14" s="661"/>
      <c r="K14" s="660"/>
      <c r="L14" s="160"/>
      <c r="M14" s="160"/>
      <c r="N14" s="660"/>
      <c r="O14" s="160"/>
      <c r="P14" s="160"/>
      <c r="Q14" s="160"/>
      <c r="R14" s="160"/>
      <c r="U14" s="563"/>
      <c r="V14" s="659"/>
      <c r="W14" s="659"/>
      <c r="X14" s="660"/>
      <c r="Y14" s="659"/>
      <c r="Z14" s="661"/>
      <c r="AA14" s="661"/>
      <c r="AB14" s="660"/>
      <c r="AC14" s="160"/>
      <c r="AD14" s="160"/>
      <c r="AE14" s="660"/>
      <c r="AF14" s="160"/>
      <c r="AG14" s="160"/>
      <c r="AH14" s="160"/>
      <c r="AI14" s="160"/>
    </row>
    <row r="15" spans="1:35" x14ac:dyDescent="0.25">
      <c r="B15" s="657"/>
      <c r="C15" s="658" t="s">
        <v>3379</v>
      </c>
      <c r="D15" s="659"/>
      <c r="E15" s="659"/>
      <c r="F15" s="659"/>
      <c r="G15" s="660"/>
      <c r="H15" s="659"/>
      <c r="I15" s="661"/>
      <c r="J15" s="661"/>
      <c r="K15" s="660"/>
      <c r="L15" s="160"/>
      <c r="M15" s="160"/>
      <c r="N15" s="660"/>
      <c r="O15" s="160"/>
      <c r="P15" s="160"/>
      <c r="Q15" s="160"/>
      <c r="R15" s="160"/>
      <c r="U15" s="563"/>
      <c r="V15" s="659"/>
      <c r="W15" s="659"/>
      <c r="X15" s="660"/>
      <c r="Y15" s="659"/>
      <c r="Z15" s="661"/>
      <c r="AA15" s="661"/>
      <c r="AB15" s="660"/>
      <c r="AC15" s="160"/>
      <c r="AD15" s="160"/>
      <c r="AE15" s="660"/>
      <c r="AF15" s="160"/>
      <c r="AG15" s="160"/>
      <c r="AH15" s="160"/>
      <c r="AI15" s="160"/>
    </row>
    <row r="16" spans="1:35" x14ac:dyDescent="0.25">
      <c r="B16" s="657"/>
      <c r="C16" s="658" t="s">
        <v>3380</v>
      </c>
      <c r="D16" s="659"/>
      <c r="E16" s="659"/>
      <c r="F16" s="659"/>
      <c r="G16" s="660"/>
      <c r="H16" s="659"/>
      <c r="I16" s="661"/>
      <c r="J16" s="661"/>
      <c r="K16" s="660"/>
      <c r="L16" s="160"/>
      <c r="M16" s="160"/>
      <c r="N16" s="660"/>
      <c r="O16" s="160"/>
      <c r="P16" s="160"/>
      <c r="Q16" s="160"/>
      <c r="R16" s="160"/>
      <c r="U16" s="563"/>
      <c r="V16" s="659"/>
      <c r="W16" s="659"/>
      <c r="X16" s="660"/>
      <c r="Y16" s="659"/>
      <c r="Z16" s="661"/>
      <c r="AA16" s="661"/>
      <c r="AB16" s="660"/>
      <c r="AC16" s="160"/>
      <c r="AD16" s="160"/>
      <c r="AE16" s="660"/>
      <c r="AF16" s="160"/>
      <c r="AG16" s="160"/>
      <c r="AH16" s="160"/>
      <c r="AI16" s="160"/>
    </row>
    <row r="17" spans="2:35" x14ac:dyDescent="0.25">
      <c r="B17" s="657"/>
      <c r="C17" s="658" t="s">
        <v>3381</v>
      </c>
      <c r="D17" s="659"/>
      <c r="E17" s="659"/>
      <c r="F17" s="659"/>
      <c r="G17" s="660"/>
      <c r="H17" s="659"/>
      <c r="I17" s="661"/>
      <c r="J17" s="661"/>
      <c r="K17" s="660"/>
      <c r="L17" s="162"/>
      <c r="M17" s="160"/>
      <c r="N17" s="660"/>
      <c r="O17" s="160"/>
      <c r="P17" s="160"/>
      <c r="Q17" s="160"/>
      <c r="R17" s="160"/>
      <c r="U17" s="563"/>
      <c r="V17" s="659"/>
      <c r="W17" s="659"/>
      <c r="X17" s="660"/>
      <c r="Y17" s="659"/>
      <c r="Z17" s="661"/>
      <c r="AA17" s="661"/>
      <c r="AB17" s="660"/>
      <c r="AC17" s="162"/>
      <c r="AD17" s="160"/>
      <c r="AE17" s="660"/>
      <c r="AF17" s="160"/>
      <c r="AG17" s="160"/>
      <c r="AH17" s="160"/>
      <c r="AI17" s="160"/>
    </row>
    <row r="18" spans="2:35" x14ac:dyDescent="0.25">
      <c r="B18" s="657"/>
      <c r="C18" s="658" t="s">
        <v>3382</v>
      </c>
      <c r="D18" s="659"/>
      <c r="E18" s="659"/>
      <c r="F18" s="659"/>
      <c r="G18" s="660"/>
      <c r="H18" s="659"/>
      <c r="I18" s="661"/>
      <c r="J18" s="661"/>
      <c r="K18" s="660"/>
      <c r="L18" s="160"/>
      <c r="M18" s="160"/>
      <c r="N18" s="660"/>
      <c r="O18" s="160"/>
      <c r="P18" s="160"/>
      <c r="Q18" s="160"/>
      <c r="R18" s="160"/>
      <c r="U18" s="563"/>
      <c r="V18" s="659"/>
      <c r="W18" s="659"/>
      <c r="X18" s="660"/>
      <c r="Y18" s="659"/>
      <c r="Z18" s="661"/>
      <c r="AA18" s="661"/>
      <c r="AB18" s="660"/>
      <c r="AC18" s="160"/>
      <c r="AD18" s="160"/>
      <c r="AE18" s="660"/>
      <c r="AF18" s="160"/>
      <c r="AG18" s="160"/>
      <c r="AH18" s="160"/>
      <c r="AI18" s="160"/>
    </row>
    <row r="19" spans="2:35" x14ac:dyDescent="0.25">
      <c r="B19" s="657"/>
      <c r="C19" s="658" t="s">
        <v>3383</v>
      </c>
      <c r="D19" s="659"/>
      <c r="E19" s="659"/>
      <c r="F19" s="659"/>
      <c r="G19" s="660"/>
      <c r="H19" s="659"/>
      <c r="I19" s="661"/>
      <c r="J19" s="661"/>
      <c r="K19" s="660"/>
      <c r="L19" s="160"/>
      <c r="M19" s="160"/>
      <c r="N19" s="660"/>
      <c r="O19" s="160"/>
      <c r="P19" s="160"/>
      <c r="Q19" s="160"/>
      <c r="R19" s="160"/>
      <c r="U19" s="563"/>
      <c r="V19" s="659"/>
      <c r="W19" s="659"/>
      <c r="X19" s="660"/>
      <c r="Y19" s="659"/>
      <c r="Z19" s="661"/>
      <c r="AA19" s="661"/>
      <c r="AB19" s="660"/>
      <c r="AC19" s="160"/>
      <c r="AD19" s="160"/>
      <c r="AE19" s="660"/>
      <c r="AF19" s="160"/>
      <c r="AG19" s="160"/>
      <c r="AH19" s="160"/>
      <c r="AI19" s="160"/>
    </row>
    <row r="20" spans="2:35" x14ac:dyDescent="0.25">
      <c r="B20" s="657"/>
      <c r="C20" s="658" t="s">
        <v>3384</v>
      </c>
      <c r="D20" s="659"/>
      <c r="E20" s="659"/>
      <c r="F20" s="659"/>
      <c r="G20" s="660"/>
      <c r="H20" s="659"/>
      <c r="I20" s="661"/>
      <c r="J20" s="661"/>
      <c r="K20" s="660"/>
      <c r="L20" s="160"/>
      <c r="M20" s="160"/>
      <c r="N20" s="660"/>
      <c r="O20" s="160"/>
      <c r="P20" s="160"/>
      <c r="Q20" s="160"/>
      <c r="R20" s="160"/>
      <c r="U20" s="563"/>
      <c r="V20" s="659"/>
      <c r="W20" s="659"/>
      <c r="X20" s="660"/>
      <c r="Y20" s="659"/>
      <c r="Z20" s="661"/>
      <c r="AA20" s="661"/>
      <c r="AB20" s="660"/>
      <c r="AC20" s="160"/>
      <c r="AD20" s="160"/>
      <c r="AE20" s="660"/>
      <c r="AF20" s="160"/>
      <c r="AG20" s="160"/>
      <c r="AH20" s="160"/>
      <c r="AI20" s="160"/>
    </row>
    <row r="21" spans="2:35" x14ac:dyDescent="0.25">
      <c r="B21" s="657"/>
      <c r="C21" s="658" t="s">
        <v>3385</v>
      </c>
      <c r="D21" s="659"/>
      <c r="E21" s="659"/>
      <c r="F21" s="659"/>
      <c r="G21" s="660"/>
      <c r="H21" s="659"/>
      <c r="I21" s="661"/>
      <c r="J21" s="661"/>
      <c r="K21" s="660"/>
      <c r="L21" s="160"/>
      <c r="M21" s="160"/>
      <c r="N21" s="660"/>
      <c r="O21" s="160"/>
      <c r="P21" s="160"/>
      <c r="Q21" s="160"/>
      <c r="R21" s="160"/>
      <c r="U21" s="563"/>
      <c r="V21" s="659"/>
      <c r="W21" s="659"/>
      <c r="X21" s="660"/>
      <c r="Y21" s="659"/>
      <c r="Z21" s="661"/>
      <c r="AA21" s="661"/>
      <c r="AB21" s="660"/>
      <c r="AC21" s="160"/>
      <c r="AD21" s="160"/>
      <c r="AE21" s="660"/>
      <c r="AF21" s="160"/>
      <c r="AG21" s="160"/>
      <c r="AH21" s="160"/>
      <c r="AI21" s="160"/>
    </row>
    <row r="22" spans="2:35" x14ac:dyDescent="0.25">
      <c r="B22" s="657"/>
      <c r="C22" s="658" t="s">
        <v>3386</v>
      </c>
      <c r="D22" s="659"/>
      <c r="E22" s="659"/>
      <c r="F22" s="659"/>
      <c r="G22" s="660"/>
      <c r="H22" s="659"/>
      <c r="I22" s="661"/>
      <c r="J22" s="661"/>
      <c r="K22" s="660"/>
      <c r="L22" s="160"/>
      <c r="M22" s="160"/>
      <c r="N22" s="660"/>
      <c r="O22" s="160"/>
      <c r="P22" s="160"/>
      <c r="Q22" s="160"/>
      <c r="R22" s="160"/>
      <c r="U22" s="563"/>
      <c r="V22" s="659"/>
      <c r="W22" s="659"/>
      <c r="X22" s="660"/>
      <c r="Y22" s="659"/>
      <c r="Z22" s="661"/>
      <c r="AA22" s="661"/>
      <c r="AB22" s="660"/>
      <c r="AC22" s="160"/>
      <c r="AD22" s="160"/>
      <c r="AE22" s="660"/>
      <c r="AF22" s="160"/>
      <c r="AG22" s="160"/>
      <c r="AH22" s="160"/>
      <c r="AI22" s="160"/>
    </row>
    <row r="23" spans="2:35" x14ac:dyDescent="0.25">
      <c r="B23" s="657"/>
      <c r="C23" s="658" t="s">
        <v>3387</v>
      </c>
      <c r="D23" s="659"/>
      <c r="E23" s="659"/>
      <c r="F23" s="659"/>
      <c r="G23" s="660"/>
      <c r="H23" s="659"/>
      <c r="I23" s="661"/>
      <c r="J23" s="661"/>
      <c r="K23" s="660"/>
      <c r="L23" s="160"/>
      <c r="M23" s="160"/>
      <c r="N23" s="660"/>
      <c r="O23" s="160"/>
      <c r="P23" s="160"/>
      <c r="Q23" s="160"/>
      <c r="R23" s="160"/>
      <c r="U23" s="563"/>
      <c r="V23" s="659"/>
      <c r="W23" s="659"/>
      <c r="X23" s="660"/>
      <c r="Y23" s="659"/>
      <c r="Z23" s="661"/>
      <c r="AA23" s="661"/>
      <c r="AB23" s="660"/>
      <c r="AC23" s="160"/>
      <c r="AD23" s="160"/>
      <c r="AE23" s="660"/>
      <c r="AF23" s="160"/>
      <c r="AG23" s="160"/>
      <c r="AH23" s="160"/>
      <c r="AI23" s="160"/>
    </row>
    <row r="24" spans="2:35" x14ac:dyDescent="0.25">
      <c r="B24" s="657"/>
      <c r="C24" s="658" t="s">
        <v>3388</v>
      </c>
      <c r="D24" s="659"/>
      <c r="E24" s="659"/>
      <c r="F24" s="659"/>
      <c r="G24" s="660"/>
      <c r="H24" s="659"/>
      <c r="I24" s="661"/>
      <c r="J24" s="661"/>
      <c r="K24" s="660"/>
      <c r="L24" s="160"/>
      <c r="M24" s="160"/>
      <c r="N24" s="660"/>
      <c r="O24" s="160"/>
      <c r="P24" s="160"/>
      <c r="Q24" s="160"/>
      <c r="R24" s="160"/>
      <c r="U24" s="563"/>
      <c r="V24" s="659"/>
      <c r="W24" s="659"/>
      <c r="X24" s="660"/>
      <c r="Y24" s="659"/>
      <c r="Z24" s="661"/>
      <c r="AA24" s="661"/>
      <c r="AB24" s="660"/>
      <c r="AC24" s="160"/>
      <c r="AD24" s="160"/>
      <c r="AE24" s="660"/>
      <c r="AF24" s="160"/>
      <c r="AG24" s="160"/>
      <c r="AH24" s="160"/>
      <c r="AI24" s="160"/>
    </row>
    <row r="25" spans="2:35" x14ac:dyDescent="0.25">
      <c r="B25" s="657"/>
      <c r="C25" s="658" t="s">
        <v>3389</v>
      </c>
      <c r="D25" s="659"/>
      <c r="E25" s="659"/>
      <c r="F25" s="659"/>
      <c r="G25" s="660"/>
      <c r="H25" s="659"/>
      <c r="I25" s="661"/>
      <c r="J25" s="661"/>
      <c r="K25" s="660"/>
      <c r="L25" s="160"/>
      <c r="M25" s="160"/>
      <c r="N25" s="660"/>
      <c r="O25" s="160"/>
      <c r="P25" s="160"/>
      <c r="Q25" s="160"/>
      <c r="R25" s="160"/>
      <c r="U25" s="563"/>
      <c r="V25" s="659"/>
      <c r="W25" s="659"/>
      <c r="X25" s="660"/>
      <c r="Y25" s="659"/>
      <c r="Z25" s="661"/>
      <c r="AA25" s="661"/>
      <c r="AB25" s="660"/>
      <c r="AC25" s="160"/>
      <c r="AD25" s="160"/>
      <c r="AE25" s="660"/>
      <c r="AF25" s="160"/>
      <c r="AG25" s="160"/>
      <c r="AH25" s="160"/>
      <c r="AI25" s="160"/>
    </row>
    <row r="26" spans="2:35" x14ac:dyDescent="0.25">
      <c r="B26" s="657"/>
      <c r="C26" s="658" t="s">
        <v>3390</v>
      </c>
      <c r="D26" s="659"/>
      <c r="E26" s="659"/>
      <c r="F26" s="659"/>
      <c r="G26" s="660"/>
      <c r="H26" s="659"/>
      <c r="I26" s="661"/>
      <c r="J26" s="661"/>
      <c r="K26" s="660"/>
      <c r="L26" s="160"/>
      <c r="M26" s="160"/>
      <c r="N26" s="660"/>
      <c r="O26" s="160"/>
      <c r="P26" s="160"/>
      <c r="Q26" s="160"/>
      <c r="R26" s="160"/>
      <c r="U26" s="563"/>
      <c r="V26" s="659"/>
      <c r="W26" s="659"/>
      <c r="X26" s="660"/>
      <c r="Y26" s="659"/>
      <c r="Z26" s="661"/>
      <c r="AA26" s="661"/>
      <c r="AB26" s="660"/>
      <c r="AC26" s="160"/>
      <c r="AD26" s="160"/>
      <c r="AE26" s="660"/>
      <c r="AF26" s="160"/>
      <c r="AG26" s="160"/>
      <c r="AH26" s="160"/>
      <c r="AI26" s="160"/>
    </row>
    <row r="27" spans="2:35" x14ac:dyDescent="0.25">
      <c r="B27" s="657"/>
      <c r="C27" s="658" t="s">
        <v>3391</v>
      </c>
      <c r="D27" s="659"/>
      <c r="E27" s="659"/>
      <c r="F27" s="659"/>
      <c r="G27" s="660"/>
      <c r="H27" s="659"/>
      <c r="I27" s="661"/>
      <c r="J27" s="661"/>
      <c r="K27" s="660"/>
      <c r="L27" s="160"/>
      <c r="M27" s="160"/>
      <c r="N27" s="660"/>
      <c r="O27" s="160"/>
      <c r="P27" s="160"/>
      <c r="Q27" s="160"/>
      <c r="R27" s="160"/>
      <c r="U27" s="563"/>
      <c r="V27" s="659"/>
      <c r="W27" s="659"/>
      <c r="X27" s="660"/>
      <c r="Y27" s="659"/>
      <c r="Z27" s="661"/>
      <c r="AA27" s="661"/>
      <c r="AB27" s="660"/>
      <c r="AC27" s="160"/>
      <c r="AD27" s="160"/>
      <c r="AE27" s="660"/>
      <c r="AF27" s="160"/>
      <c r="AG27" s="160"/>
      <c r="AH27" s="160"/>
      <c r="AI27" s="160"/>
    </row>
    <row r="28" spans="2:35" x14ac:dyDescent="0.25">
      <c r="B28" s="657"/>
      <c r="C28" s="658" t="s">
        <v>3392</v>
      </c>
      <c r="D28" s="659"/>
      <c r="E28" s="659"/>
      <c r="F28" s="659"/>
      <c r="G28" s="660"/>
      <c r="H28" s="659"/>
      <c r="I28" s="661"/>
      <c r="J28" s="661"/>
      <c r="K28" s="660"/>
      <c r="L28" s="160"/>
      <c r="M28" s="160"/>
      <c r="N28" s="660"/>
      <c r="O28" s="160"/>
      <c r="P28" s="160"/>
      <c r="Q28" s="160"/>
      <c r="R28" s="160"/>
      <c r="U28" s="563"/>
      <c r="V28" s="659"/>
      <c r="W28" s="659"/>
      <c r="X28" s="660"/>
      <c r="Y28" s="659"/>
      <c r="Z28" s="661"/>
      <c r="AA28" s="661"/>
      <c r="AB28" s="660"/>
      <c r="AC28" s="160"/>
      <c r="AD28" s="160"/>
      <c r="AE28" s="660"/>
      <c r="AF28" s="160"/>
      <c r="AG28" s="160"/>
      <c r="AH28" s="160"/>
      <c r="AI28" s="160"/>
    </row>
    <row r="29" spans="2:35" x14ac:dyDescent="0.25">
      <c r="B29" s="657"/>
      <c r="C29" s="658" t="s">
        <v>3393</v>
      </c>
      <c r="D29" s="659"/>
      <c r="E29" s="659"/>
      <c r="F29" s="659"/>
      <c r="G29" s="660"/>
      <c r="H29" s="659"/>
      <c r="I29" s="661"/>
      <c r="J29" s="661"/>
      <c r="K29" s="660"/>
      <c r="L29" s="160"/>
      <c r="M29" s="160"/>
      <c r="N29" s="660"/>
      <c r="O29" s="160"/>
      <c r="P29" s="160"/>
      <c r="Q29" s="160"/>
      <c r="R29" s="160"/>
      <c r="U29" s="563"/>
      <c r="V29" s="659"/>
      <c r="W29" s="659"/>
      <c r="X29" s="660"/>
      <c r="Y29" s="659"/>
      <c r="Z29" s="661"/>
      <c r="AA29" s="661"/>
      <c r="AB29" s="660"/>
      <c r="AC29" s="160"/>
      <c r="AD29" s="160"/>
      <c r="AE29" s="660"/>
      <c r="AF29" s="160"/>
      <c r="AG29" s="160"/>
      <c r="AH29" s="160"/>
      <c r="AI29" s="160"/>
    </row>
    <row r="30" spans="2:35" x14ac:dyDescent="0.25">
      <c r="B30" s="657"/>
      <c r="C30" s="658" t="s">
        <v>3394</v>
      </c>
      <c r="D30" s="659"/>
      <c r="E30" s="659"/>
      <c r="F30" s="659"/>
      <c r="G30" s="660"/>
      <c r="H30" s="659"/>
      <c r="I30" s="662"/>
      <c r="J30" s="662"/>
      <c r="K30" s="660"/>
      <c r="L30" s="663"/>
      <c r="M30" s="663"/>
      <c r="N30" s="660"/>
      <c r="O30" s="663"/>
      <c r="P30" s="663"/>
      <c r="Q30" s="663"/>
      <c r="R30" s="663"/>
      <c r="U30" s="563"/>
      <c r="V30" s="659"/>
      <c r="W30" s="659"/>
      <c r="X30" s="660"/>
      <c r="Y30" s="659"/>
      <c r="Z30" s="662"/>
      <c r="AA30" s="662"/>
      <c r="AB30" s="660"/>
      <c r="AC30" s="663"/>
      <c r="AD30" s="663"/>
      <c r="AE30" s="660"/>
      <c r="AF30" s="663"/>
      <c r="AG30" s="663"/>
      <c r="AH30" s="663"/>
      <c r="AI30" s="663"/>
    </row>
    <row r="31" spans="2:35" x14ac:dyDescent="0.25">
      <c r="B31" s="657"/>
      <c r="C31" s="658" t="s">
        <v>3395</v>
      </c>
      <c r="D31" s="659"/>
      <c r="E31" s="659"/>
      <c r="F31" s="659"/>
      <c r="G31" s="660"/>
      <c r="H31" s="659"/>
      <c r="I31" s="662"/>
      <c r="J31" s="662"/>
      <c r="K31" s="660"/>
      <c r="L31" s="663"/>
      <c r="M31" s="663"/>
      <c r="N31" s="660"/>
      <c r="O31" s="663"/>
      <c r="P31" s="663"/>
      <c r="Q31" s="663"/>
      <c r="R31" s="663"/>
      <c r="U31" s="563"/>
      <c r="V31" s="659"/>
      <c r="W31" s="659"/>
      <c r="X31" s="660"/>
      <c r="Y31" s="659"/>
      <c r="Z31" s="662"/>
      <c r="AA31" s="662"/>
      <c r="AB31" s="660"/>
      <c r="AC31" s="663"/>
      <c r="AD31" s="663"/>
      <c r="AE31" s="660"/>
      <c r="AF31" s="663"/>
      <c r="AG31" s="663"/>
      <c r="AH31" s="663"/>
      <c r="AI31" s="663"/>
    </row>
    <row r="32" spans="2:35" x14ac:dyDescent="0.25">
      <c r="B32" s="657"/>
      <c r="C32" s="658" t="s">
        <v>3396</v>
      </c>
      <c r="D32" s="659"/>
      <c r="E32" s="659"/>
      <c r="F32" s="659"/>
      <c r="G32" s="660"/>
      <c r="H32" s="659"/>
      <c r="I32" s="662"/>
      <c r="J32" s="662"/>
      <c r="K32" s="660"/>
      <c r="L32" s="663"/>
      <c r="M32" s="663"/>
      <c r="N32" s="660"/>
      <c r="O32" s="663"/>
      <c r="P32" s="663"/>
      <c r="Q32" s="663"/>
      <c r="R32" s="663"/>
      <c r="U32" s="563"/>
      <c r="V32" s="659"/>
      <c r="W32" s="659"/>
      <c r="X32" s="660"/>
      <c r="Y32" s="659"/>
      <c r="Z32" s="662"/>
      <c r="AA32" s="662"/>
      <c r="AB32" s="660"/>
      <c r="AC32" s="663"/>
      <c r="AD32" s="663"/>
      <c r="AE32" s="660"/>
      <c r="AF32" s="663"/>
      <c r="AG32" s="663"/>
      <c r="AH32" s="663"/>
      <c r="AI32" s="663"/>
    </row>
    <row r="33" spans="2:35" x14ac:dyDescent="0.25">
      <c r="B33" s="657"/>
      <c r="C33" s="658" t="s">
        <v>3397</v>
      </c>
      <c r="D33" s="659"/>
      <c r="E33" s="659"/>
      <c r="F33" s="659"/>
      <c r="G33" s="660"/>
      <c r="H33" s="659"/>
      <c r="I33" s="662"/>
      <c r="J33" s="662"/>
      <c r="K33" s="660"/>
      <c r="L33" s="663"/>
      <c r="M33" s="663"/>
      <c r="N33" s="660"/>
      <c r="O33" s="663"/>
      <c r="P33" s="663"/>
      <c r="Q33" s="663"/>
      <c r="R33" s="663"/>
      <c r="U33" s="563"/>
      <c r="V33" s="659"/>
      <c r="W33" s="659"/>
      <c r="X33" s="660"/>
      <c r="Y33" s="659"/>
      <c r="Z33" s="662"/>
      <c r="AA33" s="662"/>
      <c r="AB33" s="660"/>
      <c r="AC33" s="663"/>
      <c r="AD33" s="663"/>
      <c r="AE33" s="660"/>
      <c r="AF33" s="663"/>
      <c r="AG33" s="663"/>
      <c r="AH33" s="663"/>
      <c r="AI33" s="663"/>
    </row>
    <row r="34" spans="2:35" x14ac:dyDescent="0.25">
      <c r="B34" s="657"/>
      <c r="C34" s="658" t="s">
        <v>3398</v>
      </c>
      <c r="D34" s="659"/>
      <c r="E34" s="659"/>
      <c r="F34" s="659"/>
      <c r="G34" s="660"/>
      <c r="H34" s="659"/>
      <c r="I34" s="662"/>
      <c r="J34" s="662"/>
      <c r="K34" s="660"/>
      <c r="L34" s="663"/>
      <c r="M34" s="663"/>
      <c r="N34" s="660"/>
      <c r="O34" s="663"/>
      <c r="P34" s="663"/>
      <c r="Q34" s="663"/>
      <c r="R34" s="663"/>
      <c r="U34" s="563"/>
      <c r="V34" s="659"/>
      <c r="W34" s="659"/>
      <c r="X34" s="660"/>
      <c r="Y34" s="659"/>
      <c r="Z34" s="662"/>
      <c r="AA34" s="662"/>
      <c r="AB34" s="660"/>
      <c r="AC34" s="663"/>
      <c r="AD34" s="663"/>
      <c r="AE34" s="660"/>
      <c r="AF34" s="663"/>
      <c r="AG34" s="663"/>
      <c r="AH34" s="663"/>
      <c r="AI34" s="663"/>
    </row>
    <row r="35" spans="2:35" x14ac:dyDescent="0.25">
      <c r="B35" s="657"/>
      <c r="C35" s="658" t="s">
        <v>3399</v>
      </c>
      <c r="D35" s="659"/>
      <c r="E35" s="659"/>
      <c r="F35" s="659"/>
      <c r="G35" s="660"/>
      <c r="H35" s="659"/>
      <c r="I35" s="662"/>
      <c r="J35" s="662"/>
      <c r="K35" s="660"/>
      <c r="L35" s="663"/>
      <c r="M35" s="663"/>
      <c r="N35" s="660"/>
      <c r="O35" s="663"/>
      <c r="P35" s="663"/>
      <c r="Q35" s="663"/>
      <c r="R35" s="663"/>
      <c r="U35" s="563"/>
      <c r="V35" s="659"/>
      <c r="W35" s="659"/>
      <c r="X35" s="660"/>
      <c r="Y35" s="659"/>
      <c r="Z35" s="662"/>
      <c r="AA35" s="662"/>
      <c r="AB35" s="660"/>
      <c r="AC35" s="663"/>
      <c r="AD35" s="663"/>
      <c r="AE35" s="660"/>
      <c r="AF35" s="663"/>
      <c r="AG35" s="663"/>
      <c r="AH35" s="663"/>
      <c r="AI35" s="663"/>
    </row>
    <row r="36" spans="2:35" x14ac:dyDescent="0.25">
      <c r="B36" s="657"/>
      <c r="C36" s="658" t="s">
        <v>3400</v>
      </c>
      <c r="D36" s="659"/>
      <c r="E36" s="659"/>
      <c r="F36" s="659"/>
      <c r="G36" s="660"/>
      <c r="H36" s="659"/>
      <c r="I36" s="662"/>
      <c r="J36" s="662"/>
      <c r="K36" s="660"/>
      <c r="L36" s="663"/>
      <c r="M36" s="663"/>
      <c r="N36" s="660"/>
      <c r="O36" s="663"/>
      <c r="P36" s="663"/>
      <c r="Q36" s="663"/>
      <c r="R36" s="663"/>
      <c r="U36" s="563"/>
      <c r="V36" s="659"/>
      <c r="W36" s="659"/>
      <c r="X36" s="660"/>
      <c r="Y36" s="659"/>
      <c r="Z36" s="662"/>
      <c r="AA36" s="662"/>
      <c r="AB36" s="660"/>
      <c r="AC36" s="663"/>
      <c r="AD36" s="663"/>
      <c r="AE36" s="660"/>
      <c r="AF36" s="663"/>
      <c r="AG36" s="663"/>
      <c r="AH36" s="663"/>
      <c r="AI36" s="663"/>
    </row>
    <row r="37" spans="2:35" x14ac:dyDescent="0.25">
      <c r="B37" s="657"/>
      <c r="C37" s="658" t="s">
        <v>3401</v>
      </c>
      <c r="D37" s="659"/>
      <c r="E37" s="659"/>
      <c r="F37" s="659"/>
      <c r="G37" s="660"/>
      <c r="H37" s="659"/>
      <c r="I37" s="662"/>
      <c r="J37" s="662"/>
      <c r="K37" s="660"/>
      <c r="L37" s="663"/>
      <c r="M37" s="663"/>
      <c r="N37" s="660"/>
      <c r="O37" s="663"/>
      <c r="P37" s="663"/>
      <c r="Q37" s="663"/>
      <c r="R37" s="663"/>
      <c r="U37" s="563"/>
      <c r="V37" s="659"/>
      <c r="W37" s="659"/>
      <c r="X37" s="660"/>
      <c r="Y37" s="659"/>
      <c r="Z37" s="662"/>
      <c r="AA37" s="662"/>
      <c r="AB37" s="660"/>
      <c r="AC37" s="663"/>
      <c r="AD37" s="663"/>
      <c r="AE37" s="660"/>
      <c r="AF37" s="663"/>
      <c r="AG37" s="663"/>
      <c r="AH37" s="663"/>
      <c r="AI37" s="663"/>
    </row>
    <row r="38" spans="2:35" x14ac:dyDescent="0.25">
      <c r="B38" s="657"/>
      <c r="C38" s="658" t="s">
        <v>3402</v>
      </c>
      <c r="D38" s="659"/>
      <c r="E38" s="659"/>
      <c r="F38" s="659"/>
      <c r="G38" s="660"/>
      <c r="H38" s="659"/>
      <c r="I38" s="662"/>
      <c r="J38" s="662"/>
      <c r="K38" s="660"/>
      <c r="L38" s="663"/>
      <c r="M38" s="663"/>
      <c r="N38" s="660"/>
      <c r="O38" s="663"/>
      <c r="P38" s="663"/>
      <c r="Q38" s="663"/>
      <c r="R38" s="663"/>
      <c r="U38" s="563"/>
      <c r="V38" s="659"/>
      <c r="W38" s="659"/>
      <c r="X38" s="660"/>
      <c r="Y38" s="659"/>
      <c r="Z38" s="662"/>
      <c r="AA38" s="662"/>
      <c r="AB38" s="660"/>
      <c r="AC38" s="663"/>
      <c r="AD38" s="663"/>
      <c r="AE38" s="660"/>
      <c r="AF38" s="663"/>
      <c r="AG38" s="663"/>
      <c r="AH38" s="663"/>
      <c r="AI38" s="663"/>
    </row>
    <row r="39" spans="2:35" x14ac:dyDescent="0.25">
      <c r="B39" s="657"/>
      <c r="C39" s="658" t="s">
        <v>3403</v>
      </c>
      <c r="D39" s="659"/>
      <c r="E39" s="659"/>
      <c r="F39" s="659"/>
      <c r="G39" s="660"/>
      <c r="H39" s="659"/>
      <c r="I39" s="662"/>
      <c r="J39" s="662"/>
      <c r="K39" s="660"/>
      <c r="L39" s="663"/>
      <c r="M39" s="663"/>
      <c r="N39" s="660"/>
      <c r="O39" s="663"/>
      <c r="P39" s="663"/>
      <c r="Q39" s="663"/>
      <c r="R39" s="663"/>
      <c r="U39" s="563"/>
      <c r="V39" s="659"/>
      <c r="W39" s="659"/>
      <c r="X39" s="660"/>
      <c r="Y39" s="659"/>
      <c r="Z39" s="662"/>
      <c r="AA39" s="662"/>
      <c r="AB39" s="660"/>
      <c r="AC39" s="663"/>
      <c r="AD39" s="663"/>
      <c r="AE39" s="660"/>
      <c r="AF39" s="663"/>
      <c r="AG39" s="663"/>
      <c r="AH39" s="663"/>
      <c r="AI39" s="663"/>
    </row>
    <row r="40" spans="2:35" x14ac:dyDescent="0.25">
      <c r="B40" s="657"/>
      <c r="C40" s="658" t="s">
        <v>3404</v>
      </c>
      <c r="D40" s="659"/>
      <c r="E40" s="659"/>
      <c r="F40" s="659"/>
      <c r="G40" s="660"/>
      <c r="H40" s="659"/>
      <c r="I40" s="662"/>
      <c r="J40" s="662"/>
      <c r="K40" s="660"/>
      <c r="L40" s="663"/>
      <c r="M40" s="663"/>
      <c r="N40" s="660"/>
      <c r="O40" s="663"/>
      <c r="P40" s="663"/>
      <c r="Q40" s="663"/>
      <c r="R40" s="663"/>
      <c r="U40" s="563"/>
      <c r="V40" s="659"/>
      <c r="W40" s="659"/>
      <c r="X40" s="660"/>
      <c r="Y40" s="659"/>
      <c r="Z40" s="662"/>
      <c r="AA40" s="662"/>
      <c r="AB40" s="660"/>
      <c r="AC40" s="663"/>
      <c r="AD40" s="663"/>
      <c r="AE40" s="660"/>
      <c r="AF40" s="663"/>
      <c r="AG40" s="663"/>
      <c r="AH40" s="663"/>
      <c r="AI40" s="663"/>
    </row>
    <row r="41" spans="2:35" x14ac:dyDescent="0.25">
      <c r="B41" s="657"/>
      <c r="C41" s="658" t="s">
        <v>3405</v>
      </c>
      <c r="D41" s="659"/>
      <c r="E41" s="659"/>
      <c r="F41" s="659"/>
      <c r="G41" s="660"/>
      <c r="H41" s="659"/>
      <c r="I41" s="662"/>
      <c r="J41" s="662"/>
      <c r="K41" s="660"/>
      <c r="L41" s="663"/>
      <c r="M41" s="663"/>
      <c r="N41" s="660"/>
      <c r="O41" s="663"/>
      <c r="P41" s="663"/>
      <c r="Q41" s="663"/>
      <c r="R41" s="663"/>
      <c r="U41" s="563"/>
      <c r="V41" s="659"/>
      <c r="W41" s="659"/>
      <c r="X41" s="660"/>
      <c r="Y41" s="659"/>
      <c r="Z41" s="662"/>
      <c r="AA41" s="662"/>
      <c r="AB41" s="660"/>
      <c r="AC41" s="663"/>
      <c r="AD41" s="663"/>
      <c r="AE41" s="660"/>
      <c r="AF41" s="663"/>
      <c r="AG41" s="663"/>
      <c r="AH41" s="663"/>
      <c r="AI41" s="663"/>
    </row>
    <row r="42" spans="2:35" x14ac:dyDescent="0.25">
      <c r="B42" s="657"/>
      <c r="C42" s="658" t="s">
        <v>3406</v>
      </c>
      <c r="D42" s="659"/>
      <c r="E42" s="659"/>
      <c r="F42" s="659"/>
      <c r="G42" s="660"/>
      <c r="H42" s="659"/>
      <c r="I42" s="662"/>
      <c r="J42" s="662"/>
      <c r="K42" s="660"/>
      <c r="L42" s="663"/>
      <c r="M42" s="663"/>
      <c r="N42" s="660"/>
      <c r="O42" s="663"/>
      <c r="P42" s="663"/>
      <c r="Q42" s="663"/>
      <c r="R42" s="663"/>
      <c r="U42" s="563"/>
      <c r="V42" s="659"/>
      <c r="W42" s="659"/>
      <c r="X42" s="660"/>
      <c r="Y42" s="659"/>
      <c r="Z42" s="662"/>
      <c r="AA42" s="662"/>
      <c r="AB42" s="660"/>
      <c r="AC42" s="663"/>
      <c r="AD42" s="663"/>
      <c r="AE42" s="660"/>
      <c r="AF42" s="663"/>
      <c r="AG42" s="663"/>
      <c r="AH42" s="663"/>
      <c r="AI42" s="663"/>
    </row>
    <row r="43" spans="2:35" x14ac:dyDescent="0.25">
      <c r="B43" s="657"/>
      <c r="C43" s="658" t="s">
        <v>3407</v>
      </c>
      <c r="D43" s="659"/>
      <c r="E43" s="659"/>
      <c r="F43" s="659"/>
      <c r="G43" s="660"/>
      <c r="H43" s="659"/>
      <c r="I43" s="662"/>
      <c r="J43" s="662"/>
      <c r="K43" s="660"/>
      <c r="L43" s="663"/>
      <c r="M43" s="663"/>
      <c r="N43" s="660"/>
      <c r="O43" s="663"/>
      <c r="P43" s="663"/>
      <c r="Q43" s="663"/>
      <c r="R43" s="663"/>
      <c r="U43" s="563"/>
      <c r="V43" s="659"/>
      <c r="W43" s="659"/>
      <c r="X43" s="660"/>
      <c r="Y43" s="659"/>
      <c r="Z43" s="662"/>
      <c r="AA43" s="662"/>
      <c r="AB43" s="660"/>
      <c r="AC43" s="663"/>
      <c r="AD43" s="663"/>
      <c r="AE43" s="660"/>
      <c r="AF43" s="663"/>
      <c r="AG43" s="663"/>
      <c r="AH43" s="663"/>
      <c r="AI43" s="663"/>
    </row>
    <row r="44" spans="2:35" x14ac:dyDescent="0.25">
      <c r="B44" s="657"/>
      <c r="C44" s="658" t="s">
        <v>3408</v>
      </c>
      <c r="D44" s="659"/>
      <c r="E44" s="659"/>
      <c r="F44" s="659"/>
      <c r="G44" s="660"/>
      <c r="H44" s="659"/>
      <c r="I44" s="662"/>
      <c r="J44" s="662"/>
      <c r="K44" s="660"/>
      <c r="L44" s="663"/>
      <c r="M44" s="663"/>
      <c r="N44" s="660"/>
      <c r="O44" s="663"/>
      <c r="P44" s="663"/>
      <c r="Q44" s="663"/>
      <c r="R44" s="663"/>
      <c r="U44" s="563"/>
      <c r="V44" s="659"/>
      <c r="W44" s="659"/>
      <c r="X44" s="660"/>
      <c r="Y44" s="659"/>
      <c r="Z44" s="662"/>
      <c r="AA44" s="662"/>
      <c r="AB44" s="660"/>
      <c r="AC44" s="663"/>
      <c r="AD44" s="663"/>
      <c r="AE44" s="660"/>
      <c r="AF44" s="663"/>
      <c r="AG44" s="663"/>
      <c r="AH44" s="663"/>
      <c r="AI44" s="663"/>
    </row>
    <row r="45" spans="2:35" x14ac:dyDescent="0.25">
      <c r="B45" s="657"/>
      <c r="C45" s="658" t="s">
        <v>3409</v>
      </c>
      <c r="D45" s="659"/>
      <c r="E45" s="659"/>
      <c r="F45" s="659"/>
      <c r="G45" s="660"/>
      <c r="H45" s="659"/>
      <c r="I45" s="662"/>
      <c r="J45" s="662"/>
      <c r="K45" s="660"/>
      <c r="L45" s="663"/>
      <c r="M45" s="663"/>
      <c r="N45" s="660"/>
      <c r="O45" s="663"/>
      <c r="P45" s="663"/>
      <c r="Q45" s="663"/>
      <c r="R45" s="663"/>
      <c r="U45" s="563"/>
      <c r="V45" s="659"/>
      <c r="W45" s="659"/>
      <c r="X45" s="660"/>
      <c r="Y45" s="659"/>
      <c r="Z45" s="662"/>
      <c r="AA45" s="662"/>
      <c r="AB45" s="660"/>
      <c r="AC45" s="663"/>
      <c r="AD45" s="663"/>
      <c r="AE45" s="660"/>
      <c r="AF45" s="663"/>
      <c r="AG45" s="663"/>
      <c r="AH45" s="663"/>
      <c r="AI45" s="663"/>
    </row>
    <row r="46" spans="2:35" x14ac:dyDescent="0.25">
      <c r="B46" s="657"/>
      <c r="C46" s="658" t="s">
        <v>3410</v>
      </c>
      <c r="D46" s="659"/>
      <c r="E46" s="659"/>
      <c r="F46" s="659"/>
      <c r="G46" s="660"/>
      <c r="H46" s="659"/>
      <c r="I46" s="662"/>
      <c r="J46" s="662"/>
      <c r="K46" s="660"/>
      <c r="L46" s="663"/>
      <c r="M46" s="663"/>
      <c r="N46" s="660"/>
      <c r="O46" s="663"/>
      <c r="P46" s="663"/>
      <c r="Q46" s="663"/>
      <c r="R46" s="663"/>
      <c r="U46" s="563"/>
      <c r="V46" s="659"/>
      <c r="W46" s="659"/>
      <c r="X46" s="660"/>
      <c r="Y46" s="659"/>
      <c r="Z46" s="662"/>
      <c r="AA46" s="662"/>
      <c r="AB46" s="660"/>
      <c r="AC46" s="663"/>
      <c r="AD46" s="663"/>
      <c r="AE46" s="660"/>
      <c r="AF46" s="663"/>
      <c r="AG46" s="663"/>
      <c r="AH46" s="663"/>
      <c r="AI46" s="663"/>
    </row>
    <row r="47" spans="2:35" x14ac:dyDescent="0.25">
      <c r="B47" s="657"/>
      <c r="C47" s="658" t="s">
        <v>3411</v>
      </c>
      <c r="D47" s="659"/>
      <c r="E47" s="659"/>
      <c r="F47" s="659"/>
      <c r="G47" s="660"/>
      <c r="H47" s="659"/>
      <c r="I47" s="662"/>
      <c r="J47" s="662"/>
      <c r="K47" s="660"/>
      <c r="L47" s="663"/>
      <c r="M47" s="663"/>
      <c r="N47" s="660"/>
      <c r="O47" s="663"/>
      <c r="P47" s="663"/>
      <c r="Q47" s="663"/>
      <c r="R47" s="663"/>
      <c r="U47" s="563"/>
      <c r="V47" s="659"/>
      <c r="W47" s="659"/>
      <c r="X47" s="660"/>
      <c r="Y47" s="659"/>
      <c r="Z47" s="662"/>
      <c r="AA47" s="662"/>
      <c r="AB47" s="660"/>
      <c r="AC47" s="663"/>
      <c r="AD47" s="663"/>
      <c r="AE47" s="660"/>
      <c r="AF47" s="663"/>
      <c r="AG47" s="663"/>
      <c r="AH47" s="663"/>
      <c r="AI47" s="663"/>
    </row>
    <row r="48" spans="2:35" x14ac:dyDescent="0.25">
      <c r="B48" s="657"/>
      <c r="C48" s="658" t="s">
        <v>3412</v>
      </c>
      <c r="D48" s="659"/>
      <c r="E48" s="659"/>
      <c r="F48" s="659"/>
      <c r="G48" s="660"/>
      <c r="H48" s="659"/>
      <c r="I48" s="662"/>
      <c r="J48" s="662"/>
      <c r="K48" s="660"/>
      <c r="L48" s="663"/>
      <c r="M48" s="663"/>
      <c r="N48" s="660"/>
      <c r="O48" s="663"/>
      <c r="P48" s="663"/>
      <c r="Q48" s="663"/>
      <c r="R48" s="663"/>
      <c r="U48" s="563"/>
      <c r="V48" s="659"/>
      <c r="W48" s="659"/>
      <c r="X48" s="660"/>
      <c r="Y48" s="659"/>
      <c r="Z48" s="662"/>
      <c r="AA48" s="662"/>
      <c r="AB48" s="660"/>
      <c r="AC48" s="663"/>
      <c r="AD48" s="663"/>
      <c r="AE48" s="660"/>
      <c r="AF48" s="663"/>
      <c r="AG48" s="663"/>
      <c r="AH48" s="663"/>
      <c r="AI48" s="663"/>
    </row>
    <row r="49" spans="2:35" x14ac:dyDescent="0.25">
      <c r="B49" s="657"/>
      <c r="C49" s="658" t="s">
        <v>3413</v>
      </c>
      <c r="D49" s="659"/>
      <c r="E49" s="659"/>
      <c r="F49" s="659"/>
      <c r="G49" s="660"/>
      <c r="H49" s="659"/>
      <c r="I49" s="662"/>
      <c r="J49" s="662"/>
      <c r="K49" s="660"/>
      <c r="L49" s="663"/>
      <c r="M49" s="663"/>
      <c r="N49" s="660"/>
      <c r="O49" s="663"/>
      <c r="P49" s="663"/>
      <c r="Q49" s="663"/>
      <c r="R49" s="663"/>
      <c r="U49" s="563"/>
      <c r="V49" s="659"/>
      <c r="W49" s="659"/>
      <c r="X49" s="660"/>
      <c r="Y49" s="659"/>
      <c r="Z49" s="662"/>
      <c r="AA49" s="662"/>
      <c r="AB49" s="660"/>
      <c r="AC49" s="663"/>
      <c r="AD49" s="663"/>
      <c r="AE49" s="660"/>
      <c r="AF49" s="663"/>
      <c r="AG49" s="663"/>
      <c r="AH49" s="663"/>
      <c r="AI49" s="663"/>
    </row>
    <row r="50" spans="2:35" x14ac:dyDescent="0.25">
      <c r="B50" s="657"/>
      <c r="C50" s="658" t="s">
        <v>3414</v>
      </c>
      <c r="D50" s="659"/>
      <c r="E50" s="659"/>
      <c r="F50" s="659"/>
      <c r="G50" s="660"/>
      <c r="H50" s="659"/>
      <c r="I50" s="662"/>
      <c r="J50" s="662"/>
      <c r="K50" s="660"/>
      <c r="L50" s="663"/>
      <c r="M50" s="663"/>
      <c r="N50" s="660"/>
      <c r="O50" s="663"/>
      <c r="P50" s="663"/>
      <c r="Q50" s="663"/>
      <c r="R50" s="663"/>
      <c r="U50" s="563"/>
      <c r="V50" s="659"/>
      <c r="W50" s="659"/>
      <c r="X50" s="660"/>
      <c r="Y50" s="659"/>
      <c r="Z50" s="662"/>
      <c r="AA50" s="662"/>
      <c r="AB50" s="660"/>
      <c r="AC50" s="663"/>
      <c r="AD50" s="663"/>
      <c r="AE50" s="660"/>
      <c r="AF50" s="663"/>
      <c r="AG50" s="663"/>
      <c r="AH50" s="663"/>
      <c r="AI50" s="663"/>
    </row>
    <row r="51" spans="2:35" x14ac:dyDescent="0.25">
      <c r="B51" s="657"/>
      <c r="C51" s="658" t="s">
        <v>3415</v>
      </c>
      <c r="D51" s="659"/>
      <c r="E51" s="659"/>
      <c r="F51" s="659"/>
      <c r="G51" s="660"/>
      <c r="H51" s="659"/>
      <c r="I51" s="662"/>
      <c r="J51" s="662"/>
      <c r="K51" s="660"/>
      <c r="L51" s="663"/>
      <c r="M51" s="663"/>
      <c r="N51" s="660"/>
      <c r="O51" s="663"/>
      <c r="P51" s="663"/>
      <c r="Q51" s="663"/>
      <c r="R51" s="663"/>
      <c r="U51" s="563"/>
      <c r="V51" s="659"/>
      <c r="W51" s="659"/>
      <c r="X51" s="660"/>
      <c r="Y51" s="659"/>
      <c r="Z51" s="662"/>
      <c r="AA51" s="662"/>
      <c r="AB51" s="660"/>
      <c r="AC51" s="663"/>
      <c r="AD51" s="663"/>
      <c r="AE51" s="660"/>
      <c r="AF51" s="663"/>
      <c r="AG51" s="663"/>
      <c r="AH51" s="663"/>
      <c r="AI51" s="663"/>
    </row>
    <row r="52" spans="2:35" x14ac:dyDescent="0.25">
      <c r="B52" s="657"/>
      <c r="C52" s="658" t="s">
        <v>3416</v>
      </c>
      <c r="D52" s="659"/>
      <c r="E52" s="659"/>
      <c r="F52" s="659"/>
      <c r="G52" s="660"/>
      <c r="H52" s="659"/>
      <c r="I52" s="662"/>
      <c r="J52" s="662"/>
      <c r="K52" s="660"/>
      <c r="L52" s="663"/>
      <c r="M52" s="663"/>
      <c r="N52" s="660"/>
      <c r="O52" s="663"/>
      <c r="P52" s="663"/>
      <c r="Q52" s="663"/>
      <c r="R52" s="663"/>
      <c r="U52" s="563"/>
      <c r="V52" s="659"/>
      <c r="W52" s="659"/>
      <c r="X52" s="660"/>
      <c r="Y52" s="659"/>
      <c r="Z52" s="662"/>
      <c r="AA52" s="662"/>
      <c r="AB52" s="660"/>
      <c r="AC52" s="663"/>
      <c r="AD52" s="663"/>
      <c r="AE52" s="660"/>
      <c r="AF52" s="663"/>
      <c r="AG52" s="663"/>
      <c r="AH52" s="663"/>
      <c r="AI52" s="663"/>
    </row>
    <row r="53" spans="2:35" x14ac:dyDescent="0.25">
      <c r="B53" s="657"/>
      <c r="C53" s="658" t="s">
        <v>3417</v>
      </c>
      <c r="D53" s="659"/>
      <c r="E53" s="659"/>
      <c r="F53" s="659"/>
      <c r="G53" s="660"/>
      <c r="H53" s="659"/>
      <c r="I53" s="662"/>
      <c r="J53" s="662"/>
      <c r="K53" s="660"/>
      <c r="L53" s="663"/>
      <c r="M53" s="663"/>
      <c r="N53" s="660"/>
      <c r="O53" s="663"/>
      <c r="P53" s="663"/>
      <c r="Q53" s="663"/>
      <c r="R53" s="663"/>
      <c r="U53" s="563"/>
      <c r="V53" s="659"/>
      <c r="W53" s="659"/>
      <c r="X53" s="660"/>
      <c r="Y53" s="659"/>
      <c r="Z53" s="662"/>
      <c r="AA53" s="662"/>
      <c r="AB53" s="660"/>
      <c r="AC53" s="663"/>
      <c r="AD53" s="663"/>
      <c r="AE53" s="660"/>
      <c r="AF53" s="663"/>
      <c r="AG53" s="663"/>
      <c r="AH53" s="663"/>
      <c r="AI53" s="663"/>
    </row>
    <row r="54" spans="2:35" x14ac:dyDescent="0.25">
      <c r="B54" s="657"/>
      <c r="C54" s="658" t="s">
        <v>3418</v>
      </c>
      <c r="D54" s="659"/>
      <c r="E54" s="659"/>
      <c r="F54" s="659"/>
      <c r="G54" s="660"/>
      <c r="H54" s="659"/>
      <c r="I54" s="662"/>
      <c r="J54" s="662"/>
      <c r="K54" s="660"/>
      <c r="L54" s="663"/>
      <c r="M54" s="663"/>
      <c r="N54" s="660"/>
      <c r="O54" s="663"/>
      <c r="P54" s="663"/>
      <c r="Q54" s="663"/>
      <c r="R54" s="663"/>
      <c r="U54" s="563"/>
      <c r="V54" s="659"/>
      <c r="W54" s="659"/>
      <c r="X54" s="660"/>
      <c r="Y54" s="659"/>
      <c r="Z54" s="662"/>
      <c r="AA54" s="662"/>
      <c r="AB54" s="660"/>
      <c r="AC54" s="663"/>
      <c r="AD54" s="663"/>
      <c r="AE54" s="660"/>
      <c r="AF54" s="663"/>
      <c r="AG54" s="663"/>
      <c r="AH54" s="663"/>
      <c r="AI54" s="663"/>
    </row>
    <row r="55" spans="2:35" x14ac:dyDescent="0.25">
      <c r="B55" s="657"/>
      <c r="C55" s="658" t="s">
        <v>3419</v>
      </c>
      <c r="D55" s="659"/>
      <c r="E55" s="659"/>
      <c r="F55" s="659"/>
      <c r="G55" s="660"/>
      <c r="H55" s="659"/>
      <c r="I55" s="662"/>
      <c r="J55" s="662"/>
      <c r="K55" s="660"/>
      <c r="L55" s="663"/>
      <c r="M55" s="663"/>
      <c r="N55" s="660"/>
      <c r="O55" s="663"/>
      <c r="P55" s="663"/>
      <c r="Q55" s="663"/>
      <c r="R55" s="663"/>
      <c r="U55" s="563"/>
      <c r="V55" s="659"/>
      <c r="W55" s="659"/>
      <c r="X55" s="660"/>
      <c r="Y55" s="659"/>
      <c r="Z55" s="662"/>
      <c r="AA55" s="662"/>
      <c r="AB55" s="660"/>
      <c r="AC55" s="663"/>
      <c r="AD55" s="663"/>
      <c r="AE55" s="660"/>
      <c r="AF55" s="663"/>
      <c r="AG55" s="663"/>
      <c r="AH55" s="663"/>
      <c r="AI55" s="663"/>
    </row>
    <row r="56" spans="2:35" x14ac:dyDescent="0.25">
      <c r="B56" s="657"/>
      <c r="C56" s="658" t="s">
        <v>3420</v>
      </c>
      <c r="D56" s="659"/>
      <c r="E56" s="659"/>
      <c r="F56" s="659"/>
      <c r="G56" s="660"/>
      <c r="H56" s="659"/>
      <c r="I56" s="662"/>
      <c r="J56" s="662"/>
      <c r="K56" s="660"/>
      <c r="L56" s="663"/>
      <c r="M56" s="663"/>
      <c r="N56" s="660"/>
      <c r="O56" s="663"/>
      <c r="P56" s="663"/>
      <c r="Q56" s="663"/>
      <c r="R56" s="663"/>
      <c r="U56" s="563"/>
      <c r="V56" s="659"/>
      <c r="W56" s="659"/>
      <c r="X56" s="660"/>
      <c r="Y56" s="659"/>
      <c r="Z56" s="662"/>
      <c r="AA56" s="662"/>
      <c r="AB56" s="660"/>
      <c r="AC56" s="663"/>
      <c r="AD56" s="663"/>
      <c r="AE56" s="660"/>
      <c r="AF56" s="663"/>
      <c r="AG56" s="663"/>
      <c r="AH56" s="663"/>
      <c r="AI56" s="663"/>
    </row>
    <row r="57" spans="2:35" x14ac:dyDescent="0.25">
      <c r="B57" s="657"/>
      <c r="C57" s="658" t="s">
        <v>3421</v>
      </c>
      <c r="D57" s="659"/>
      <c r="E57" s="659"/>
      <c r="F57" s="659"/>
      <c r="G57" s="660"/>
      <c r="H57" s="659"/>
      <c r="I57" s="662"/>
      <c r="J57" s="662"/>
      <c r="K57" s="660"/>
      <c r="L57" s="663"/>
      <c r="M57" s="663"/>
      <c r="N57" s="660"/>
      <c r="O57" s="663"/>
      <c r="P57" s="663"/>
      <c r="Q57" s="663"/>
      <c r="R57" s="663"/>
      <c r="U57" s="563"/>
      <c r="V57" s="659"/>
      <c r="W57" s="659"/>
      <c r="X57" s="660"/>
      <c r="Y57" s="659"/>
      <c r="Z57" s="662"/>
      <c r="AA57" s="662"/>
      <c r="AB57" s="660"/>
      <c r="AC57" s="663"/>
      <c r="AD57" s="663"/>
      <c r="AE57" s="660"/>
      <c r="AF57" s="663"/>
      <c r="AG57" s="663"/>
      <c r="AH57" s="663"/>
      <c r="AI57" s="663"/>
    </row>
    <row r="58" spans="2:35" x14ac:dyDescent="0.25">
      <c r="B58" s="657"/>
      <c r="C58" s="658" t="s">
        <v>3422</v>
      </c>
      <c r="D58" s="659"/>
      <c r="E58" s="659"/>
      <c r="F58" s="659"/>
      <c r="G58" s="660"/>
      <c r="H58" s="659"/>
      <c r="I58" s="662"/>
      <c r="J58" s="662"/>
      <c r="K58" s="660"/>
      <c r="L58" s="663"/>
      <c r="M58" s="663"/>
      <c r="N58" s="660"/>
      <c r="O58" s="663"/>
      <c r="P58" s="663"/>
      <c r="Q58" s="663"/>
      <c r="R58" s="663"/>
      <c r="U58" s="563"/>
      <c r="V58" s="659"/>
      <c r="W58" s="659"/>
      <c r="X58" s="660"/>
      <c r="Y58" s="659"/>
      <c r="Z58" s="662"/>
      <c r="AA58" s="662"/>
      <c r="AB58" s="660"/>
      <c r="AC58" s="663"/>
      <c r="AD58" s="663"/>
      <c r="AE58" s="660"/>
      <c r="AF58" s="663"/>
      <c r="AG58" s="663"/>
      <c r="AH58" s="663"/>
      <c r="AI58" s="663"/>
    </row>
    <row r="59" spans="2:35" x14ac:dyDescent="0.25">
      <c r="B59" s="657"/>
      <c r="C59" s="658" t="s">
        <v>3423</v>
      </c>
      <c r="D59" s="659"/>
      <c r="E59" s="659"/>
      <c r="F59" s="659"/>
      <c r="G59" s="660"/>
      <c r="H59" s="659"/>
      <c r="I59" s="662"/>
      <c r="J59" s="662"/>
      <c r="K59" s="660"/>
      <c r="L59" s="663"/>
      <c r="M59" s="663"/>
      <c r="N59" s="660"/>
      <c r="O59" s="663"/>
      <c r="P59" s="663"/>
      <c r="Q59" s="663"/>
      <c r="R59" s="663"/>
      <c r="U59" s="563"/>
      <c r="V59" s="659"/>
      <c r="W59" s="659"/>
      <c r="X59" s="660"/>
      <c r="Y59" s="659"/>
      <c r="Z59" s="662"/>
      <c r="AA59" s="662"/>
      <c r="AB59" s="660"/>
      <c r="AC59" s="663"/>
      <c r="AD59" s="663"/>
      <c r="AE59" s="660"/>
      <c r="AF59" s="663"/>
      <c r="AG59" s="663"/>
      <c r="AH59" s="663"/>
      <c r="AI59" s="663"/>
    </row>
    <row r="60" spans="2:35" x14ac:dyDescent="0.25">
      <c r="B60" s="657"/>
      <c r="C60" s="658" t="s">
        <v>3424</v>
      </c>
      <c r="D60" s="659"/>
      <c r="E60" s="659"/>
      <c r="F60" s="659"/>
      <c r="G60" s="660"/>
      <c r="H60" s="659"/>
      <c r="I60" s="662"/>
      <c r="J60" s="662"/>
      <c r="K60" s="660"/>
      <c r="L60" s="663"/>
      <c r="M60" s="663"/>
      <c r="N60" s="660"/>
      <c r="O60" s="663"/>
      <c r="P60" s="663"/>
      <c r="Q60" s="663"/>
      <c r="R60" s="663"/>
      <c r="U60" s="563"/>
      <c r="V60" s="659"/>
      <c r="W60" s="659"/>
      <c r="X60" s="660"/>
      <c r="Y60" s="659"/>
      <c r="Z60" s="662"/>
      <c r="AA60" s="662"/>
      <c r="AB60" s="660"/>
      <c r="AC60" s="663"/>
      <c r="AD60" s="663"/>
      <c r="AE60" s="660"/>
      <c r="AF60" s="663"/>
      <c r="AG60" s="663"/>
      <c r="AH60" s="663"/>
      <c r="AI60" s="663"/>
    </row>
    <row r="61" spans="2:35" x14ac:dyDescent="0.25">
      <c r="B61" s="657"/>
      <c r="C61" s="658" t="s">
        <v>3425</v>
      </c>
      <c r="D61" s="659"/>
      <c r="E61" s="659"/>
      <c r="F61" s="659"/>
      <c r="G61" s="660"/>
      <c r="H61" s="659"/>
      <c r="I61" s="662"/>
      <c r="J61" s="662"/>
      <c r="K61" s="660"/>
      <c r="L61" s="663"/>
      <c r="M61" s="663"/>
      <c r="N61" s="660"/>
      <c r="O61" s="663"/>
      <c r="P61" s="663"/>
      <c r="Q61" s="663"/>
      <c r="R61" s="663"/>
      <c r="U61" s="563"/>
      <c r="V61" s="659"/>
      <c r="W61" s="659"/>
      <c r="X61" s="660"/>
      <c r="Y61" s="659"/>
      <c r="Z61" s="662"/>
      <c r="AA61" s="662"/>
      <c r="AB61" s="660"/>
      <c r="AC61" s="663"/>
      <c r="AD61" s="663"/>
      <c r="AE61" s="660"/>
      <c r="AF61" s="663"/>
      <c r="AG61" s="663"/>
      <c r="AH61" s="663"/>
      <c r="AI61" s="663"/>
    </row>
    <row r="62" spans="2:35" x14ac:dyDescent="0.25">
      <c r="B62" s="657"/>
      <c r="C62" s="658" t="s">
        <v>3426</v>
      </c>
      <c r="D62" s="659"/>
      <c r="E62" s="659"/>
      <c r="F62" s="659"/>
      <c r="G62" s="660"/>
      <c r="H62" s="659"/>
      <c r="I62" s="662"/>
      <c r="J62" s="662"/>
      <c r="K62" s="660"/>
      <c r="L62" s="663"/>
      <c r="M62" s="663"/>
      <c r="N62" s="660"/>
      <c r="O62" s="663"/>
      <c r="P62" s="663"/>
      <c r="Q62" s="663"/>
      <c r="R62" s="663"/>
      <c r="U62" s="563"/>
      <c r="V62" s="659"/>
      <c r="W62" s="659"/>
      <c r="X62" s="660"/>
      <c r="Y62" s="659"/>
      <c r="Z62" s="662"/>
      <c r="AA62" s="662"/>
      <c r="AB62" s="660"/>
      <c r="AC62" s="663"/>
      <c r="AD62" s="663"/>
      <c r="AE62" s="660"/>
      <c r="AF62" s="663"/>
      <c r="AG62" s="663"/>
      <c r="AH62" s="663"/>
      <c r="AI62" s="663"/>
    </row>
    <row r="63" spans="2:35" x14ac:dyDescent="0.25">
      <c r="B63" s="657"/>
      <c r="C63" s="658" t="s">
        <v>3427</v>
      </c>
      <c r="D63" s="659"/>
      <c r="E63" s="659"/>
      <c r="F63" s="659"/>
      <c r="G63" s="660"/>
      <c r="H63" s="659"/>
      <c r="I63" s="662"/>
      <c r="J63" s="662"/>
      <c r="K63" s="660"/>
      <c r="L63" s="663"/>
      <c r="M63" s="663"/>
      <c r="N63" s="660"/>
      <c r="O63" s="663"/>
      <c r="P63" s="663"/>
      <c r="Q63" s="663"/>
      <c r="R63" s="663"/>
      <c r="U63" s="563"/>
      <c r="V63" s="659"/>
      <c r="W63" s="659"/>
      <c r="X63" s="660"/>
      <c r="Y63" s="659"/>
      <c r="Z63" s="662"/>
      <c r="AA63" s="662"/>
      <c r="AB63" s="660"/>
      <c r="AC63" s="663"/>
      <c r="AD63" s="663"/>
      <c r="AE63" s="660"/>
      <c r="AF63" s="663"/>
      <c r="AG63" s="663"/>
      <c r="AH63" s="663"/>
      <c r="AI63" s="663"/>
    </row>
    <row r="64" spans="2:35" x14ac:dyDescent="0.25">
      <c r="B64" s="657"/>
      <c r="C64" s="658" t="s">
        <v>3428</v>
      </c>
      <c r="D64" s="659"/>
      <c r="E64" s="659"/>
      <c r="F64" s="659"/>
      <c r="G64" s="660"/>
      <c r="H64" s="659"/>
      <c r="I64" s="662"/>
      <c r="J64" s="662"/>
      <c r="K64" s="660"/>
      <c r="L64" s="663"/>
      <c r="M64" s="663"/>
      <c r="N64" s="660"/>
      <c r="O64" s="663"/>
      <c r="P64" s="663"/>
      <c r="Q64" s="663"/>
      <c r="R64" s="663"/>
      <c r="U64" s="563"/>
      <c r="V64" s="659"/>
      <c r="W64" s="659"/>
      <c r="X64" s="660"/>
      <c r="Y64" s="659"/>
      <c r="Z64" s="662"/>
      <c r="AA64" s="662"/>
      <c r="AB64" s="660"/>
      <c r="AC64" s="663"/>
      <c r="AD64" s="663"/>
      <c r="AE64" s="660"/>
      <c r="AF64" s="663"/>
      <c r="AG64" s="663"/>
      <c r="AH64" s="663"/>
      <c r="AI64" s="663"/>
    </row>
    <row r="65" spans="2:35" x14ac:dyDescent="0.25">
      <c r="B65" s="657"/>
      <c r="C65" s="658" t="s">
        <v>3429</v>
      </c>
      <c r="D65" s="659"/>
      <c r="E65" s="659"/>
      <c r="F65" s="659"/>
      <c r="G65" s="660"/>
      <c r="H65" s="659"/>
      <c r="I65" s="662"/>
      <c r="J65" s="662"/>
      <c r="K65" s="660"/>
      <c r="L65" s="663"/>
      <c r="M65" s="663"/>
      <c r="N65" s="660"/>
      <c r="O65" s="663"/>
      <c r="P65" s="663"/>
      <c r="Q65" s="663"/>
      <c r="R65" s="663"/>
      <c r="U65" s="563"/>
      <c r="V65" s="659"/>
      <c r="W65" s="659"/>
      <c r="X65" s="660"/>
      <c r="Y65" s="659"/>
      <c r="Z65" s="662"/>
      <c r="AA65" s="662"/>
      <c r="AB65" s="660"/>
      <c r="AC65" s="663"/>
      <c r="AD65" s="663"/>
      <c r="AE65" s="660"/>
      <c r="AF65" s="663"/>
      <c r="AG65" s="663"/>
      <c r="AH65" s="663"/>
      <c r="AI65" s="663"/>
    </row>
    <row r="66" spans="2:35" x14ac:dyDescent="0.25">
      <c r="B66" s="657"/>
      <c r="C66" s="658" t="s">
        <v>3430</v>
      </c>
      <c r="D66" s="659"/>
      <c r="E66" s="659"/>
      <c r="F66" s="659"/>
      <c r="G66" s="660"/>
      <c r="H66" s="659"/>
      <c r="I66" s="662"/>
      <c r="J66" s="662"/>
      <c r="K66" s="660"/>
      <c r="L66" s="663"/>
      <c r="M66" s="663"/>
      <c r="N66" s="660"/>
      <c r="O66" s="663"/>
      <c r="P66" s="663"/>
      <c r="Q66" s="663"/>
      <c r="R66" s="663"/>
      <c r="U66" s="563"/>
      <c r="V66" s="659"/>
      <c r="W66" s="659"/>
      <c r="X66" s="660"/>
      <c r="Y66" s="659"/>
      <c r="Z66" s="662"/>
      <c r="AA66" s="662"/>
      <c r="AB66" s="660"/>
      <c r="AC66" s="663"/>
      <c r="AD66" s="663"/>
      <c r="AE66" s="660"/>
      <c r="AF66" s="663"/>
      <c r="AG66" s="663"/>
      <c r="AH66" s="663"/>
      <c r="AI66" s="663"/>
    </row>
    <row r="67" spans="2:35" x14ac:dyDescent="0.25">
      <c r="B67" s="657"/>
      <c r="C67" s="658" t="s">
        <v>3431</v>
      </c>
      <c r="D67" s="659"/>
      <c r="E67" s="659"/>
      <c r="F67" s="659"/>
      <c r="G67" s="660"/>
      <c r="H67" s="659"/>
      <c r="I67" s="662"/>
      <c r="J67" s="662"/>
      <c r="K67" s="660"/>
      <c r="L67" s="663"/>
      <c r="M67" s="663"/>
      <c r="N67" s="660"/>
      <c r="O67" s="663"/>
      <c r="P67" s="663"/>
      <c r="Q67" s="663"/>
      <c r="R67" s="663"/>
      <c r="U67" s="563"/>
      <c r="V67" s="659"/>
      <c r="W67" s="659"/>
      <c r="X67" s="660"/>
      <c r="Y67" s="659"/>
      <c r="Z67" s="662"/>
      <c r="AA67" s="662"/>
      <c r="AB67" s="660"/>
      <c r="AC67" s="663"/>
      <c r="AD67" s="663"/>
      <c r="AE67" s="660"/>
      <c r="AF67" s="663"/>
      <c r="AG67" s="663"/>
      <c r="AH67" s="663"/>
      <c r="AI67" s="663"/>
    </row>
    <row r="68" spans="2:35" x14ac:dyDescent="0.25">
      <c r="B68" s="657"/>
      <c r="C68" s="658" t="s">
        <v>3432</v>
      </c>
      <c r="D68" s="659"/>
      <c r="E68" s="659"/>
      <c r="F68" s="659"/>
      <c r="G68" s="660"/>
      <c r="H68" s="659"/>
      <c r="I68" s="662"/>
      <c r="J68" s="662"/>
      <c r="K68" s="660"/>
      <c r="L68" s="663"/>
      <c r="M68" s="663"/>
      <c r="N68" s="660"/>
      <c r="O68" s="663"/>
      <c r="P68" s="663"/>
      <c r="Q68" s="663"/>
      <c r="R68" s="663"/>
      <c r="U68" s="563"/>
      <c r="V68" s="659"/>
      <c r="W68" s="659"/>
      <c r="X68" s="660"/>
      <c r="Y68" s="659"/>
      <c r="Z68" s="662"/>
      <c r="AA68" s="662"/>
      <c r="AB68" s="660"/>
      <c r="AC68" s="663"/>
      <c r="AD68" s="663"/>
      <c r="AE68" s="660"/>
      <c r="AF68" s="663"/>
      <c r="AG68" s="663"/>
      <c r="AH68" s="663"/>
      <c r="AI68" s="663"/>
    </row>
    <row r="69" spans="2:35" x14ac:dyDescent="0.25">
      <c r="B69" s="657"/>
      <c r="C69" s="658" t="s">
        <v>3433</v>
      </c>
      <c r="D69" s="659"/>
      <c r="E69" s="659"/>
      <c r="F69" s="659"/>
      <c r="G69" s="660"/>
      <c r="H69" s="659"/>
      <c r="I69" s="662"/>
      <c r="J69" s="662"/>
      <c r="K69" s="660"/>
      <c r="L69" s="663"/>
      <c r="M69" s="663"/>
      <c r="N69" s="660"/>
      <c r="O69" s="663"/>
      <c r="P69" s="663"/>
      <c r="Q69" s="663"/>
      <c r="R69" s="663"/>
      <c r="U69" s="563"/>
      <c r="V69" s="659"/>
      <c r="W69" s="659"/>
      <c r="X69" s="660"/>
      <c r="Y69" s="659"/>
      <c r="Z69" s="662"/>
      <c r="AA69" s="662"/>
      <c r="AB69" s="660"/>
      <c r="AC69" s="663"/>
      <c r="AD69" s="663"/>
      <c r="AE69" s="660"/>
      <c r="AF69" s="663"/>
      <c r="AG69" s="663"/>
      <c r="AH69" s="663"/>
      <c r="AI69" s="663"/>
    </row>
    <row r="70" spans="2:35" x14ac:dyDescent="0.25">
      <c r="B70" s="657"/>
      <c r="C70" s="658" t="s">
        <v>3434</v>
      </c>
      <c r="D70" s="659"/>
      <c r="E70" s="659"/>
      <c r="F70" s="659"/>
      <c r="G70" s="660"/>
      <c r="H70" s="659"/>
      <c r="I70" s="662"/>
      <c r="J70" s="662"/>
      <c r="K70" s="660"/>
      <c r="L70" s="663"/>
      <c r="M70" s="663"/>
      <c r="N70" s="660"/>
      <c r="O70" s="663"/>
      <c r="P70" s="663"/>
      <c r="Q70" s="663"/>
      <c r="R70" s="663"/>
      <c r="U70" s="563"/>
      <c r="V70" s="659"/>
      <c r="W70" s="659"/>
      <c r="X70" s="660"/>
      <c r="Y70" s="659"/>
      <c r="Z70" s="662"/>
      <c r="AA70" s="662"/>
      <c r="AB70" s="660"/>
      <c r="AC70" s="663"/>
      <c r="AD70" s="663"/>
      <c r="AE70" s="660"/>
      <c r="AF70" s="663"/>
      <c r="AG70" s="663"/>
      <c r="AH70" s="663"/>
      <c r="AI70" s="663"/>
    </row>
    <row r="71" spans="2:35" x14ac:dyDescent="0.25">
      <c r="B71" s="657"/>
      <c r="C71" s="658" t="s">
        <v>3435</v>
      </c>
      <c r="D71" s="659"/>
      <c r="E71" s="659"/>
      <c r="F71" s="659"/>
      <c r="G71" s="660"/>
      <c r="H71" s="659"/>
      <c r="I71" s="662"/>
      <c r="J71" s="662"/>
      <c r="K71" s="660"/>
      <c r="L71" s="663"/>
      <c r="M71" s="663"/>
      <c r="N71" s="660"/>
      <c r="O71" s="663"/>
      <c r="P71" s="663"/>
      <c r="Q71" s="663"/>
      <c r="R71" s="663"/>
      <c r="U71" s="563"/>
      <c r="V71" s="659"/>
      <c r="W71" s="659"/>
      <c r="X71" s="660"/>
      <c r="Y71" s="659"/>
      <c r="Z71" s="662"/>
      <c r="AA71" s="662"/>
      <c r="AB71" s="660"/>
      <c r="AC71" s="663"/>
      <c r="AD71" s="663"/>
      <c r="AE71" s="660"/>
      <c r="AF71" s="663"/>
      <c r="AG71" s="663"/>
      <c r="AH71" s="663"/>
      <c r="AI71" s="663"/>
    </row>
    <row r="72" spans="2:35" x14ac:dyDescent="0.25">
      <c r="B72" s="657"/>
      <c r="C72" s="658" t="s">
        <v>3436</v>
      </c>
      <c r="D72" s="659"/>
      <c r="E72" s="659"/>
      <c r="F72" s="659"/>
      <c r="G72" s="660"/>
      <c r="H72" s="659"/>
      <c r="I72" s="662"/>
      <c r="J72" s="662"/>
      <c r="K72" s="660"/>
      <c r="L72" s="663"/>
      <c r="M72" s="663"/>
      <c r="N72" s="660"/>
      <c r="O72" s="663"/>
      <c r="P72" s="663"/>
      <c r="Q72" s="663"/>
      <c r="R72" s="663"/>
      <c r="U72" s="563"/>
      <c r="V72" s="659"/>
      <c r="W72" s="659"/>
      <c r="X72" s="660"/>
      <c r="Y72" s="659"/>
      <c r="Z72" s="662"/>
      <c r="AA72" s="662"/>
      <c r="AB72" s="660"/>
      <c r="AC72" s="663"/>
      <c r="AD72" s="663"/>
      <c r="AE72" s="660"/>
      <c r="AF72" s="663"/>
      <c r="AG72" s="663"/>
      <c r="AH72" s="663"/>
      <c r="AI72" s="663"/>
    </row>
    <row r="73" spans="2:35" x14ac:dyDescent="0.25">
      <c r="B73" s="657"/>
      <c r="C73" s="658" t="s">
        <v>3437</v>
      </c>
      <c r="D73" s="659"/>
      <c r="E73" s="659"/>
      <c r="F73" s="659"/>
      <c r="G73" s="660"/>
      <c r="H73" s="659"/>
      <c r="I73" s="662"/>
      <c r="J73" s="662"/>
      <c r="K73" s="660"/>
      <c r="L73" s="663"/>
      <c r="M73" s="663"/>
      <c r="N73" s="660"/>
      <c r="O73" s="663"/>
      <c r="P73" s="663"/>
      <c r="Q73" s="663"/>
      <c r="R73" s="663"/>
      <c r="U73" s="563"/>
      <c r="V73" s="659"/>
      <c r="W73" s="659"/>
      <c r="X73" s="660"/>
      <c r="Y73" s="659"/>
      <c r="Z73" s="662"/>
      <c r="AA73" s="662"/>
      <c r="AB73" s="660"/>
      <c r="AC73" s="663"/>
      <c r="AD73" s="663"/>
      <c r="AE73" s="660"/>
      <c r="AF73" s="663"/>
      <c r="AG73" s="663"/>
      <c r="AH73" s="663"/>
      <c r="AI73" s="663"/>
    </row>
    <row r="74" spans="2:35" x14ac:dyDescent="0.25">
      <c r="B74" s="657"/>
      <c r="C74" s="658" t="s">
        <v>3438</v>
      </c>
      <c r="D74" s="659"/>
      <c r="E74" s="659"/>
      <c r="F74" s="659"/>
      <c r="G74" s="660"/>
      <c r="H74" s="659"/>
      <c r="I74" s="662"/>
      <c r="J74" s="662"/>
      <c r="K74" s="660"/>
      <c r="L74" s="663"/>
      <c r="M74" s="663"/>
      <c r="N74" s="660"/>
      <c r="O74" s="663"/>
      <c r="P74" s="663"/>
      <c r="Q74" s="663"/>
      <c r="R74" s="663"/>
      <c r="U74" s="563"/>
      <c r="V74" s="659"/>
      <c r="W74" s="659"/>
      <c r="X74" s="660"/>
      <c r="Y74" s="659"/>
      <c r="Z74" s="662"/>
      <c r="AA74" s="662"/>
      <c r="AB74" s="660"/>
      <c r="AC74" s="663"/>
      <c r="AD74" s="663"/>
      <c r="AE74" s="660"/>
      <c r="AF74" s="663"/>
      <c r="AG74" s="663"/>
      <c r="AH74" s="663"/>
      <c r="AI74" s="663"/>
    </row>
    <row r="75" spans="2:35" x14ac:dyDescent="0.25">
      <c r="B75" s="657"/>
      <c r="C75" s="658" t="s">
        <v>3439</v>
      </c>
      <c r="D75" s="659"/>
      <c r="E75" s="659"/>
      <c r="F75" s="659"/>
      <c r="G75" s="660"/>
      <c r="H75" s="659"/>
      <c r="I75" s="662"/>
      <c r="J75" s="662"/>
      <c r="K75" s="660"/>
      <c r="L75" s="663"/>
      <c r="M75" s="663"/>
      <c r="N75" s="660"/>
      <c r="O75" s="663"/>
      <c r="P75" s="663"/>
      <c r="Q75" s="663"/>
      <c r="R75" s="663"/>
      <c r="U75" s="563"/>
      <c r="V75" s="659"/>
      <c r="W75" s="659"/>
      <c r="X75" s="660"/>
      <c r="Y75" s="659"/>
      <c r="Z75" s="662"/>
      <c r="AA75" s="662"/>
      <c r="AB75" s="660"/>
      <c r="AC75" s="663"/>
      <c r="AD75" s="663"/>
      <c r="AE75" s="660"/>
      <c r="AF75" s="663"/>
      <c r="AG75" s="663"/>
      <c r="AH75" s="663"/>
      <c r="AI75" s="663"/>
    </row>
    <row r="76" spans="2:35" x14ac:dyDescent="0.25">
      <c r="B76" s="657"/>
      <c r="C76" s="658" t="s">
        <v>3440</v>
      </c>
      <c r="D76" s="659"/>
      <c r="E76" s="659"/>
      <c r="F76" s="659"/>
      <c r="G76" s="660"/>
      <c r="H76" s="659"/>
      <c r="I76" s="662"/>
      <c r="J76" s="662"/>
      <c r="K76" s="660"/>
      <c r="L76" s="663"/>
      <c r="M76" s="663"/>
      <c r="N76" s="660"/>
      <c r="O76" s="663"/>
      <c r="P76" s="663"/>
      <c r="Q76" s="663"/>
      <c r="R76" s="663"/>
      <c r="U76" s="563"/>
      <c r="V76" s="659"/>
      <c r="W76" s="659"/>
      <c r="X76" s="660"/>
      <c r="Y76" s="659"/>
      <c r="Z76" s="662"/>
      <c r="AA76" s="662"/>
      <c r="AB76" s="660"/>
      <c r="AC76" s="663"/>
      <c r="AD76" s="663"/>
      <c r="AE76" s="660"/>
      <c r="AF76" s="663"/>
      <c r="AG76" s="663"/>
      <c r="AH76" s="663"/>
      <c r="AI76" s="663"/>
    </row>
    <row r="77" spans="2:35" x14ac:dyDescent="0.25">
      <c r="B77" s="657"/>
      <c r="C77" s="658" t="s">
        <v>3441</v>
      </c>
      <c r="D77" s="659"/>
      <c r="E77" s="659"/>
      <c r="F77" s="659"/>
      <c r="G77" s="660"/>
      <c r="H77" s="659"/>
      <c r="I77" s="662"/>
      <c r="J77" s="662"/>
      <c r="K77" s="660"/>
      <c r="L77" s="663"/>
      <c r="M77" s="663"/>
      <c r="N77" s="660"/>
      <c r="O77" s="663"/>
      <c r="P77" s="663"/>
      <c r="Q77" s="663"/>
      <c r="R77" s="663"/>
      <c r="U77" s="563"/>
      <c r="V77" s="659"/>
      <c r="W77" s="659"/>
      <c r="X77" s="660"/>
      <c r="Y77" s="659"/>
      <c r="Z77" s="662"/>
      <c r="AA77" s="662"/>
      <c r="AB77" s="660"/>
      <c r="AC77" s="663"/>
      <c r="AD77" s="663"/>
      <c r="AE77" s="660"/>
      <c r="AF77" s="663"/>
      <c r="AG77" s="663"/>
      <c r="AH77" s="663"/>
      <c r="AI77" s="663"/>
    </row>
    <row r="78" spans="2:35" x14ac:dyDescent="0.25">
      <c r="B78" s="657"/>
      <c r="C78" s="658" t="s">
        <v>3442</v>
      </c>
      <c r="D78" s="659"/>
      <c r="E78" s="659"/>
      <c r="F78" s="659"/>
      <c r="G78" s="660"/>
      <c r="H78" s="659"/>
      <c r="I78" s="662"/>
      <c r="J78" s="662"/>
      <c r="K78" s="660"/>
      <c r="L78" s="663"/>
      <c r="M78" s="663"/>
      <c r="N78" s="660"/>
      <c r="O78" s="663"/>
      <c r="P78" s="663"/>
      <c r="Q78" s="663"/>
      <c r="R78" s="663"/>
      <c r="U78" s="563"/>
      <c r="V78" s="659"/>
      <c r="W78" s="659"/>
      <c r="X78" s="660"/>
      <c r="Y78" s="659"/>
      <c r="Z78" s="662"/>
      <c r="AA78" s="662"/>
      <c r="AB78" s="660"/>
      <c r="AC78" s="663"/>
      <c r="AD78" s="663"/>
      <c r="AE78" s="660"/>
      <c r="AF78" s="663"/>
      <c r="AG78" s="663"/>
      <c r="AH78" s="663"/>
      <c r="AI78" s="663"/>
    </row>
    <row r="79" spans="2:35" x14ac:dyDescent="0.25">
      <c r="B79" s="657"/>
      <c r="C79" s="658" t="s">
        <v>3443</v>
      </c>
      <c r="D79" s="659"/>
      <c r="E79" s="659"/>
      <c r="F79" s="659"/>
      <c r="G79" s="660"/>
      <c r="H79" s="659"/>
      <c r="I79" s="662"/>
      <c r="J79" s="662"/>
      <c r="K79" s="660"/>
      <c r="L79" s="663"/>
      <c r="M79" s="663"/>
      <c r="N79" s="660"/>
      <c r="O79" s="663"/>
      <c r="P79" s="663"/>
      <c r="Q79" s="663"/>
      <c r="R79" s="663"/>
      <c r="U79" s="563"/>
      <c r="V79" s="659"/>
      <c r="W79" s="659"/>
      <c r="X79" s="660"/>
      <c r="Y79" s="659"/>
      <c r="Z79" s="662"/>
      <c r="AA79" s="662"/>
      <c r="AB79" s="660"/>
      <c r="AC79" s="663"/>
      <c r="AD79" s="663"/>
      <c r="AE79" s="660"/>
      <c r="AF79" s="663"/>
      <c r="AG79" s="663"/>
      <c r="AH79" s="663"/>
      <c r="AI79" s="663"/>
    </row>
    <row r="80" spans="2:35" x14ac:dyDescent="0.25">
      <c r="B80" s="657"/>
      <c r="C80" s="658" t="s">
        <v>3444</v>
      </c>
      <c r="D80" s="659"/>
      <c r="E80" s="659"/>
      <c r="F80" s="659"/>
      <c r="G80" s="660"/>
      <c r="H80" s="659"/>
      <c r="I80" s="662"/>
      <c r="J80" s="662"/>
      <c r="K80" s="660"/>
      <c r="L80" s="663"/>
      <c r="M80" s="663"/>
      <c r="N80" s="660"/>
      <c r="O80" s="663"/>
      <c r="P80" s="663"/>
      <c r="Q80" s="663"/>
      <c r="R80" s="663"/>
      <c r="U80" s="563"/>
      <c r="V80" s="659"/>
      <c r="W80" s="659"/>
      <c r="X80" s="660"/>
      <c r="Y80" s="659"/>
      <c r="Z80" s="662"/>
      <c r="AA80" s="662"/>
      <c r="AB80" s="660"/>
      <c r="AC80" s="663"/>
      <c r="AD80" s="663"/>
      <c r="AE80" s="660"/>
      <c r="AF80" s="663"/>
      <c r="AG80" s="663"/>
      <c r="AH80" s="663"/>
      <c r="AI80" s="663"/>
    </row>
    <row r="81" spans="2:35" x14ac:dyDescent="0.25">
      <c r="B81" s="657"/>
      <c r="C81" s="658" t="s">
        <v>3445</v>
      </c>
      <c r="D81" s="659"/>
      <c r="E81" s="659"/>
      <c r="F81" s="659"/>
      <c r="G81" s="660"/>
      <c r="H81" s="659"/>
      <c r="I81" s="662"/>
      <c r="J81" s="662"/>
      <c r="K81" s="660"/>
      <c r="L81" s="663"/>
      <c r="M81" s="663"/>
      <c r="N81" s="660"/>
      <c r="O81" s="663"/>
      <c r="P81" s="663"/>
      <c r="Q81" s="663"/>
      <c r="R81" s="663"/>
      <c r="U81" s="563"/>
      <c r="V81" s="659"/>
      <c r="W81" s="659"/>
      <c r="X81" s="660"/>
      <c r="Y81" s="659"/>
      <c r="Z81" s="662"/>
      <c r="AA81" s="662"/>
      <c r="AB81" s="660"/>
      <c r="AC81" s="663"/>
      <c r="AD81" s="663"/>
      <c r="AE81" s="660"/>
      <c r="AF81" s="663"/>
      <c r="AG81" s="663"/>
      <c r="AH81" s="663"/>
      <c r="AI81" s="663"/>
    </row>
    <row r="82" spans="2:35" x14ac:dyDescent="0.25">
      <c r="B82" s="657"/>
      <c r="C82" s="658" t="s">
        <v>3446</v>
      </c>
      <c r="D82" s="659"/>
      <c r="E82" s="659"/>
      <c r="F82" s="659"/>
      <c r="G82" s="660"/>
      <c r="H82" s="659"/>
      <c r="I82" s="662"/>
      <c r="J82" s="662"/>
      <c r="K82" s="660"/>
      <c r="L82" s="663"/>
      <c r="M82" s="663"/>
      <c r="N82" s="660"/>
      <c r="O82" s="663"/>
      <c r="P82" s="663"/>
      <c r="Q82" s="663"/>
      <c r="R82" s="663"/>
      <c r="U82" s="563"/>
      <c r="V82" s="659"/>
      <c r="W82" s="659"/>
      <c r="X82" s="660"/>
      <c r="Y82" s="659"/>
      <c r="Z82" s="662"/>
      <c r="AA82" s="662"/>
      <c r="AB82" s="660"/>
      <c r="AC82" s="663"/>
      <c r="AD82" s="663"/>
      <c r="AE82" s="660"/>
      <c r="AF82" s="663"/>
      <c r="AG82" s="663"/>
      <c r="AH82" s="663"/>
      <c r="AI82" s="663"/>
    </row>
    <row r="83" spans="2:35" x14ac:dyDescent="0.25">
      <c r="B83" s="657"/>
      <c r="C83" s="658" t="s">
        <v>3447</v>
      </c>
      <c r="D83" s="659"/>
      <c r="E83" s="659"/>
      <c r="F83" s="659"/>
      <c r="G83" s="660"/>
      <c r="H83" s="659"/>
      <c r="I83" s="662"/>
      <c r="J83" s="662"/>
      <c r="K83" s="660"/>
      <c r="L83" s="663"/>
      <c r="M83" s="663"/>
      <c r="N83" s="660"/>
      <c r="O83" s="663"/>
      <c r="P83" s="663"/>
      <c r="Q83" s="663"/>
      <c r="R83" s="663"/>
      <c r="U83" s="563"/>
      <c r="V83" s="659"/>
      <c r="W83" s="659"/>
      <c r="X83" s="660"/>
      <c r="Y83" s="659"/>
      <c r="Z83" s="662"/>
      <c r="AA83" s="662"/>
      <c r="AB83" s="660"/>
      <c r="AC83" s="663"/>
      <c r="AD83" s="663"/>
      <c r="AE83" s="660"/>
      <c r="AF83" s="663"/>
      <c r="AG83" s="663"/>
      <c r="AH83" s="663"/>
      <c r="AI83" s="663"/>
    </row>
    <row r="84" spans="2:35" x14ac:dyDescent="0.25">
      <c r="B84" s="657"/>
      <c r="C84" s="658" t="s">
        <v>3448</v>
      </c>
      <c r="D84" s="659"/>
      <c r="E84" s="659"/>
      <c r="F84" s="659"/>
      <c r="G84" s="660"/>
      <c r="H84" s="659"/>
      <c r="I84" s="662"/>
      <c r="J84" s="662"/>
      <c r="K84" s="660"/>
      <c r="L84" s="663"/>
      <c r="M84" s="663"/>
      <c r="N84" s="660"/>
      <c r="O84" s="663"/>
      <c r="P84" s="663"/>
      <c r="Q84" s="663"/>
      <c r="R84" s="663"/>
      <c r="U84" s="563"/>
      <c r="V84" s="659"/>
      <c r="W84" s="659"/>
      <c r="X84" s="660"/>
      <c r="Y84" s="659"/>
      <c r="Z84" s="662"/>
      <c r="AA84" s="662"/>
      <c r="AB84" s="660"/>
      <c r="AC84" s="663"/>
      <c r="AD84" s="663"/>
      <c r="AE84" s="660"/>
      <c r="AF84" s="663"/>
      <c r="AG84" s="663"/>
      <c r="AH84" s="663"/>
      <c r="AI84" s="663"/>
    </row>
    <row r="85" spans="2:35" x14ac:dyDescent="0.25">
      <c r="B85" s="657"/>
      <c r="C85" s="658" t="s">
        <v>3449</v>
      </c>
      <c r="D85" s="659"/>
      <c r="E85" s="659"/>
      <c r="F85" s="659"/>
      <c r="G85" s="660"/>
      <c r="H85" s="659"/>
      <c r="I85" s="662"/>
      <c r="J85" s="662"/>
      <c r="K85" s="660"/>
      <c r="L85" s="663"/>
      <c r="M85" s="663"/>
      <c r="N85" s="660"/>
      <c r="O85" s="663"/>
      <c r="P85" s="663"/>
      <c r="Q85" s="663"/>
      <c r="R85" s="663"/>
      <c r="U85" s="563"/>
      <c r="V85" s="659"/>
      <c r="W85" s="659"/>
      <c r="X85" s="660"/>
      <c r="Y85" s="659"/>
      <c r="Z85" s="662"/>
      <c r="AA85" s="662"/>
      <c r="AB85" s="660"/>
      <c r="AC85" s="663"/>
      <c r="AD85" s="663"/>
      <c r="AE85" s="660"/>
      <c r="AF85" s="663"/>
      <c r="AG85" s="663"/>
      <c r="AH85" s="663"/>
      <c r="AI85" s="663"/>
    </row>
    <row r="86" spans="2:35" x14ac:dyDescent="0.25">
      <c r="B86" s="657"/>
      <c r="C86" s="658" t="s">
        <v>3450</v>
      </c>
      <c r="D86" s="659"/>
      <c r="E86" s="659"/>
      <c r="F86" s="659"/>
      <c r="G86" s="660"/>
      <c r="H86" s="659"/>
      <c r="I86" s="662"/>
      <c r="J86" s="662"/>
      <c r="K86" s="660"/>
      <c r="L86" s="663"/>
      <c r="M86" s="663"/>
      <c r="N86" s="660"/>
      <c r="O86" s="663"/>
      <c r="P86" s="663"/>
      <c r="Q86" s="663"/>
      <c r="R86" s="663"/>
      <c r="U86" s="563"/>
      <c r="V86" s="659"/>
      <c r="W86" s="659"/>
      <c r="X86" s="660"/>
      <c r="Y86" s="659"/>
      <c r="Z86" s="662"/>
      <c r="AA86" s="662"/>
      <c r="AB86" s="660"/>
      <c r="AC86" s="663"/>
      <c r="AD86" s="663"/>
      <c r="AE86" s="660"/>
      <c r="AF86" s="663"/>
      <c r="AG86" s="663"/>
      <c r="AH86" s="663"/>
      <c r="AI86" s="663"/>
    </row>
    <row r="87" spans="2:35" x14ac:dyDescent="0.25">
      <c r="B87" s="657"/>
      <c r="C87" s="658" t="s">
        <v>3451</v>
      </c>
      <c r="D87" s="659"/>
      <c r="E87" s="659"/>
      <c r="F87" s="659"/>
      <c r="G87" s="660"/>
      <c r="H87" s="659"/>
      <c r="I87" s="662"/>
      <c r="J87" s="662"/>
      <c r="K87" s="660"/>
      <c r="L87" s="663"/>
      <c r="M87" s="663"/>
      <c r="N87" s="660"/>
      <c r="O87" s="663"/>
      <c r="P87" s="663"/>
      <c r="Q87" s="663"/>
      <c r="R87" s="663"/>
      <c r="U87" s="563"/>
      <c r="V87" s="659"/>
      <c r="W87" s="659"/>
      <c r="X87" s="660"/>
      <c r="Y87" s="659"/>
      <c r="Z87" s="662"/>
      <c r="AA87" s="662"/>
      <c r="AB87" s="660"/>
      <c r="AC87" s="663"/>
      <c r="AD87" s="663"/>
      <c r="AE87" s="660"/>
      <c r="AF87" s="663"/>
      <c r="AG87" s="663"/>
      <c r="AH87" s="663"/>
      <c r="AI87" s="663"/>
    </row>
    <row r="88" spans="2:35" x14ac:dyDescent="0.25">
      <c r="B88" s="657"/>
      <c r="C88" s="658" t="s">
        <v>3452</v>
      </c>
      <c r="D88" s="659"/>
      <c r="E88" s="659"/>
      <c r="F88" s="659"/>
      <c r="G88" s="660"/>
      <c r="H88" s="659"/>
      <c r="I88" s="662"/>
      <c r="J88" s="662"/>
      <c r="K88" s="660"/>
      <c r="L88" s="663"/>
      <c r="M88" s="663"/>
      <c r="N88" s="660"/>
      <c r="O88" s="663"/>
      <c r="P88" s="663"/>
      <c r="Q88" s="663"/>
      <c r="R88" s="663"/>
      <c r="U88" s="563"/>
      <c r="V88" s="659"/>
      <c r="W88" s="659"/>
      <c r="X88" s="660"/>
      <c r="Y88" s="659"/>
      <c r="Z88" s="662"/>
      <c r="AA88" s="662"/>
      <c r="AB88" s="660"/>
      <c r="AC88" s="663"/>
      <c r="AD88" s="663"/>
      <c r="AE88" s="660"/>
      <c r="AF88" s="663"/>
      <c r="AG88" s="663"/>
      <c r="AH88" s="663"/>
      <c r="AI88" s="663"/>
    </row>
    <row r="89" spans="2:35" x14ac:dyDescent="0.25">
      <c r="B89" s="657"/>
      <c r="C89" s="658" t="s">
        <v>3453</v>
      </c>
      <c r="D89" s="659"/>
      <c r="E89" s="659"/>
      <c r="F89" s="659"/>
      <c r="G89" s="660"/>
      <c r="H89" s="659"/>
      <c r="I89" s="662"/>
      <c r="J89" s="662"/>
      <c r="K89" s="660"/>
      <c r="L89" s="663"/>
      <c r="M89" s="663"/>
      <c r="N89" s="660"/>
      <c r="O89" s="663"/>
      <c r="P89" s="663"/>
      <c r="Q89" s="663"/>
      <c r="R89" s="663"/>
      <c r="U89" s="563"/>
      <c r="V89" s="659"/>
      <c r="W89" s="659"/>
      <c r="X89" s="660"/>
      <c r="Y89" s="659"/>
      <c r="Z89" s="662"/>
      <c r="AA89" s="662"/>
      <c r="AB89" s="660"/>
      <c r="AC89" s="663"/>
      <c r="AD89" s="663"/>
      <c r="AE89" s="660"/>
      <c r="AF89" s="663"/>
      <c r="AG89" s="663"/>
      <c r="AH89" s="663"/>
      <c r="AI89" s="663"/>
    </row>
    <row r="90" spans="2:35" x14ac:dyDescent="0.25">
      <c r="B90" s="657"/>
      <c r="C90" s="658" t="s">
        <v>3454</v>
      </c>
      <c r="D90" s="659"/>
      <c r="E90" s="659"/>
      <c r="F90" s="659"/>
      <c r="G90" s="660"/>
      <c r="H90" s="659"/>
      <c r="I90" s="662"/>
      <c r="J90" s="662"/>
      <c r="K90" s="660"/>
      <c r="L90" s="663"/>
      <c r="M90" s="663"/>
      <c r="N90" s="660"/>
      <c r="O90" s="663"/>
      <c r="P90" s="663"/>
      <c r="Q90" s="663"/>
      <c r="R90" s="663"/>
      <c r="U90" s="563"/>
      <c r="V90" s="659"/>
      <c r="W90" s="659"/>
      <c r="X90" s="660"/>
      <c r="Y90" s="659"/>
      <c r="Z90" s="662"/>
      <c r="AA90" s="662"/>
      <c r="AB90" s="660"/>
      <c r="AC90" s="663"/>
      <c r="AD90" s="663"/>
      <c r="AE90" s="660"/>
      <c r="AF90" s="663"/>
      <c r="AG90" s="663"/>
      <c r="AH90" s="663"/>
      <c r="AI90" s="663"/>
    </row>
    <row r="91" spans="2:35" x14ac:dyDescent="0.25">
      <c r="B91" s="657"/>
      <c r="C91" s="658" t="s">
        <v>3455</v>
      </c>
      <c r="D91" s="659"/>
      <c r="E91" s="659"/>
      <c r="F91" s="659"/>
      <c r="G91" s="660"/>
      <c r="H91" s="659"/>
      <c r="I91" s="662"/>
      <c r="J91" s="662"/>
      <c r="K91" s="660"/>
      <c r="L91" s="663"/>
      <c r="M91" s="663"/>
      <c r="N91" s="660"/>
      <c r="O91" s="663"/>
      <c r="P91" s="663"/>
      <c r="Q91" s="663"/>
      <c r="R91" s="663"/>
      <c r="U91" s="563"/>
      <c r="V91" s="659"/>
      <c r="W91" s="659"/>
      <c r="X91" s="660"/>
      <c r="Y91" s="659"/>
      <c r="Z91" s="662"/>
      <c r="AA91" s="662"/>
      <c r="AB91" s="660"/>
      <c r="AC91" s="663"/>
      <c r="AD91" s="663"/>
      <c r="AE91" s="660"/>
      <c r="AF91" s="663"/>
      <c r="AG91" s="663"/>
      <c r="AH91" s="663"/>
      <c r="AI91" s="663"/>
    </row>
    <row r="92" spans="2:35" x14ac:dyDescent="0.25">
      <c r="B92" s="657"/>
      <c r="C92" s="658" t="s">
        <v>3456</v>
      </c>
      <c r="D92" s="659"/>
      <c r="E92" s="659"/>
      <c r="F92" s="659"/>
      <c r="G92" s="660"/>
      <c r="H92" s="659"/>
      <c r="I92" s="662"/>
      <c r="J92" s="662"/>
      <c r="K92" s="660"/>
      <c r="L92" s="663"/>
      <c r="M92" s="663"/>
      <c r="N92" s="660"/>
      <c r="O92" s="663"/>
      <c r="P92" s="663"/>
      <c r="Q92" s="663"/>
      <c r="R92" s="663"/>
      <c r="U92" s="563"/>
      <c r="V92" s="659"/>
      <c r="W92" s="659"/>
      <c r="X92" s="660"/>
      <c r="Y92" s="659"/>
      <c r="Z92" s="662"/>
      <c r="AA92" s="662"/>
      <c r="AB92" s="660"/>
      <c r="AC92" s="663"/>
      <c r="AD92" s="663"/>
      <c r="AE92" s="660"/>
      <c r="AF92" s="663"/>
      <c r="AG92" s="663"/>
      <c r="AH92" s="663"/>
      <c r="AI92" s="663"/>
    </row>
    <row r="93" spans="2:35" x14ac:dyDescent="0.25">
      <c r="B93" s="657"/>
      <c r="C93" s="658" t="s">
        <v>3457</v>
      </c>
      <c r="D93" s="659"/>
      <c r="E93" s="659"/>
      <c r="F93" s="659"/>
      <c r="G93" s="660"/>
      <c r="H93" s="659"/>
      <c r="I93" s="662"/>
      <c r="J93" s="662"/>
      <c r="K93" s="660"/>
      <c r="L93" s="663"/>
      <c r="M93" s="663"/>
      <c r="N93" s="660"/>
      <c r="O93" s="663"/>
      <c r="P93" s="663"/>
      <c r="Q93" s="663"/>
      <c r="R93" s="663"/>
      <c r="U93" s="563"/>
      <c r="V93" s="659"/>
      <c r="W93" s="659"/>
      <c r="X93" s="660"/>
      <c r="Y93" s="659"/>
      <c r="Z93" s="662"/>
      <c r="AA93" s="662"/>
      <c r="AB93" s="660"/>
      <c r="AC93" s="663"/>
      <c r="AD93" s="663"/>
      <c r="AE93" s="660"/>
      <c r="AF93" s="663"/>
      <c r="AG93" s="663"/>
      <c r="AH93" s="663"/>
      <c r="AI93" s="663"/>
    </row>
    <row r="94" spans="2:35" x14ac:dyDescent="0.25">
      <c r="B94" s="657"/>
      <c r="C94" s="658" t="s">
        <v>3458</v>
      </c>
      <c r="D94" s="659"/>
      <c r="E94" s="659"/>
      <c r="F94" s="659"/>
      <c r="G94" s="660"/>
      <c r="H94" s="659"/>
      <c r="I94" s="662"/>
      <c r="J94" s="662"/>
      <c r="K94" s="660"/>
      <c r="L94" s="663"/>
      <c r="M94" s="663"/>
      <c r="N94" s="660"/>
      <c r="O94" s="663"/>
      <c r="P94" s="663"/>
      <c r="Q94" s="663"/>
      <c r="R94" s="663"/>
      <c r="U94" s="563"/>
      <c r="V94" s="659"/>
      <c r="W94" s="659"/>
      <c r="X94" s="660"/>
      <c r="Y94" s="659"/>
      <c r="Z94" s="662"/>
      <c r="AA94" s="662"/>
      <c r="AB94" s="660"/>
      <c r="AC94" s="663"/>
      <c r="AD94" s="663"/>
      <c r="AE94" s="660"/>
      <c r="AF94" s="663"/>
      <c r="AG94" s="663"/>
      <c r="AH94" s="663"/>
      <c r="AI94" s="663"/>
    </row>
    <row r="95" spans="2:35" x14ac:dyDescent="0.25">
      <c r="B95" s="657"/>
      <c r="C95" s="658" t="s">
        <v>3459</v>
      </c>
      <c r="D95" s="659"/>
      <c r="E95" s="659"/>
      <c r="F95" s="659"/>
      <c r="G95" s="660"/>
      <c r="H95" s="659"/>
      <c r="I95" s="662"/>
      <c r="J95" s="662"/>
      <c r="K95" s="660"/>
      <c r="L95" s="663"/>
      <c r="M95" s="663"/>
      <c r="N95" s="660"/>
      <c r="O95" s="663"/>
      <c r="P95" s="663"/>
      <c r="Q95" s="663"/>
      <c r="R95" s="663"/>
      <c r="U95" s="563"/>
      <c r="V95" s="659"/>
      <c r="W95" s="659"/>
      <c r="X95" s="660"/>
      <c r="Y95" s="659"/>
      <c r="Z95" s="662"/>
      <c r="AA95" s="662"/>
      <c r="AB95" s="660"/>
      <c r="AC95" s="663"/>
      <c r="AD95" s="663"/>
      <c r="AE95" s="660"/>
      <c r="AF95" s="663"/>
      <c r="AG95" s="663"/>
      <c r="AH95" s="663"/>
      <c r="AI95" s="663"/>
    </row>
    <row r="96" spans="2:35" x14ac:dyDescent="0.25">
      <c r="B96" s="657"/>
      <c r="C96" s="658" t="s">
        <v>3460</v>
      </c>
      <c r="D96" s="659"/>
      <c r="E96" s="659"/>
      <c r="F96" s="659"/>
      <c r="G96" s="660"/>
      <c r="H96" s="659"/>
      <c r="I96" s="662"/>
      <c r="J96" s="662"/>
      <c r="K96" s="660"/>
      <c r="L96" s="663"/>
      <c r="M96" s="663"/>
      <c r="N96" s="660"/>
      <c r="O96" s="663"/>
      <c r="P96" s="663"/>
      <c r="Q96" s="663"/>
      <c r="R96" s="663"/>
      <c r="U96" s="563"/>
      <c r="V96" s="659"/>
      <c r="W96" s="659"/>
      <c r="X96" s="660"/>
      <c r="Y96" s="659"/>
      <c r="Z96" s="662"/>
      <c r="AA96" s="662"/>
      <c r="AB96" s="660"/>
      <c r="AC96" s="663"/>
      <c r="AD96" s="663"/>
      <c r="AE96" s="660"/>
      <c r="AF96" s="663"/>
      <c r="AG96" s="663"/>
      <c r="AH96" s="663"/>
      <c r="AI96" s="663"/>
    </row>
    <row r="97" spans="2:35" x14ac:dyDescent="0.25">
      <c r="B97" s="657"/>
      <c r="C97" s="658" t="s">
        <v>3461</v>
      </c>
      <c r="D97" s="659"/>
      <c r="E97" s="659"/>
      <c r="F97" s="659"/>
      <c r="G97" s="660"/>
      <c r="H97" s="659"/>
      <c r="I97" s="662"/>
      <c r="J97" s="662"/>
      <c r="K97" s="660"/>
      <c r="L97" s="663"/>
      <c r="M97" s="663"/>
      <c r="N97" s="660"/>
      <c r="O97" s="663"/>
      <c r="P97" s="663"/>
      <c r="Q97" s="663"/>
      <c r="R97" s="663"/>
      <c r="U97" s="563"/>
      <c r="V97" s="659"/>
      <c r="W97" s="659"/>
      <c r="X97" s="660"/>
      <c r="Y97" s="659"/>
      <c r="Z97" s="662"/>
      <c r="AA97" s="662"/>
      <c r="AB97" s="660"/>
      <c r="AC97" s="663"/>
      <c r="AD97" s="663"/>
      <c r="AE97" s="660"/>
      <c r="AF97" s="663"/>
      <c r="AG97" s="663"/>
      <c r="AH97" s="663"/>
      <c r="AI97" s="663"/>
    </row>
    <row r="98" spans="2:35" x14ac:dyDescent="0.25">
      <c r="B98" s="657"/>
      <c r="C98" s="658" t="s">
        <v>3462</v>
      </c>
      <c r="D98" s="659"/>
      <c r="E98" s="659"/>
      <c r="F98" s="659"/>
      <c r="G98" s="660"/>
      <c r="H98" s="659"/>
      <c r="I98" s="662"/>
      <c r="J98" s="662"/>
      <c r="K98" s="660"/>
      <c r="L98" s="663"/>
      <c r="M98" s="663"/>
      <c r="N98" s="660"/>
      <c r="O98" s="663"/>
      <c r="P98" s="663"/>
      <c r="Q98" s="663"/>
      <c r="R98" s="663"/>
      <c r="U98" s="563"/>
      <c r="V98" s="659"/>
      <c r="W98" s="659"/>
      <c r="X98" s="660"/>
      <c r="Y98" s="659"/>
      <c r="Z98" s="662"/>
      <c r="AA98" s="662"/>
      <c r="AB98" s="660"/>
      <c r="AC98" s="663"/>
      <c r="AD98" s="663"/>
      <c r="AE98" s="660"/>
      <c r="AF98" s="663"/>
      <c r="AG98" s="663"/>
      <c r="AH98" s="663"/>
      <c r="AI98" s="663"/>
    </row>
    <row r="99" spans="2:35" x14ac:dyDescent="0.25">
      <c r="B99" s="657"/>
      <c r="C99" s="658" t="s">
        <v>3463</v>
      </c>
      <c r="D99" s="659"/>
      <c r="E99" s="659"/>
      <c r="F99" s="659"/>
      <c r="G99" s="660"/>
      <c r="H99" s="659"/>
      <c r="I99" s="662"/>
      <c r="J99" s="662"/>
      <c r="K99" s="660"/>
      <c r="L99" s="663"/>
      <c r="M99" s="663"/>
      <c r="N99" s="660"/>
      <c r="O99" s="663"/>
      <c r="P99" s="663"/>
      <c r="Q99" s="663"/>
      <c r="R99" s="663"/>
      <c r="U99" s="563"/>
      <c r="V99" s="659"/>
      <c r="W99" s="659"/>
      <c r="X99" s="660"/>
      <c r="Y99" s="659"/>
      <c r="Z99" s="662"/>
      <c r="AA99" s="662"/>
      <c r="AB99" s="660"/>
      <c r="AC99" s="663"/>
      <c r="AD99" s="663"/>
      <c r="AE99" s="660"/>
      <c r="AF99" s="663"/>
      <c r="AG99" s="663"/>
      <c r="AH99" s="663"/>
      <c r="AI99" s="663"/>
    </row>
    <row r="100" spans="2:35" x14ac:dyDescent="0.25">
      <c r="B100" s="657"/>
      <c r="C100" s="658" t="s">
        <v>3464</v>
      </c>
      <c r="D100" s="659"/>
      <c r="E100" s="659"/>
      <c r="F100" s="659"/>
      <c r="G100" s="660"/>
      <c r="H100" s="659"/>
      <c r="I100" s="662"/>
      <c r="J100" s="662"/>
      <c r="K100" s="660"/>
      <c r="L100" s="663"/>
      <c r="M100" s="663"/>
      <c r="N100" s="660"/>
      <c r="O100" s="663"/>
      <c r="P100" s="663"/>
      <c r="Q100" s="663"/>
      <c r="R100" s="663"/>
      <c r="U100" s="563"/>
      <c r="V100" s="659"/>
      <c r="W100" s="659"/>
      <c r="X100" s="660"/>
      <c r="Y100" s="659"/>
      <c r="Z100" s="662"/>
      <c r="AA100" s="662"/>
      <c r="AB100" s="660"/>
      <c r="AC100" s="663"/>
      <c r="AD100" s="663"/>
      <c r="AE100" s="660"/>
      <c r="AF100" s="663"/>
      <c r="AG100" s="663"/>
      <c r="AH100" s="663"/>
      <c r="AI100" s="663"/>
    </row>
    <row r="101" spans="2:35" x14ac:dyDescent="0.25">
      <c r="B101" s="657"/>
      <c r="C101" s="658" t="s">
        <v>3465</v>
      </c>
      <c r="D101" s="659"/>
      <c r="E101" s="659"/>
      <c r="F101" s="659"/>
      <c r="G101" s="660"/>
      <c r="H101" s="659"/>
      <c r="I101" s="662"/>
      <c r="J101" s="662"/>
      <c r="K101" s="660"/>
      <c r="L101" s="663"/>
      <c r="M101" s="663"/>
      <c r="N101" s="660"/>
      <c r="O101" s="663"/>
      <c r="P101" s="663"/>
      <c r="Q101" s="663"/>
      <c r="R101" s="663"/>
      <c r="U101" s="563"/>
      <c r="V101" s="659"/>
      <c r="W101" s="659"/>
      <c r="X101" s="660"/>
      <c r="Y101" s="659"/>
      <c r="Z101" s="662"/>
      <c r="AA101" s="662"/>
      <c r="AB101" s="660"/>
      <c r="AC101" s="663"/>
      <c r="AD101" s="663"/>
      <c r="AE101" s="660"/>
      <c r="AF101" s="663"/>
      <c r="AG101" s="663"/>
      <c r="AH101" s="663"/>
      <c r="AI101" s="663"/>
    </row>
    <row r="102" spans="2:35" x14ac:dyDescent="0.25">
      <c r="B102" s="657"/>
      <c r="C102" s="658" t="s">
        <v>3466</v>
      </c>
      <c r="D102" s="659"/>
      <c r="E102" s="659"/>
      <c r="F102" s="659"/>
      <c r="G102" s="660"/>
      <c r="H102" s="659"/>
      <c r="I102" s="662"/>
      <c r="J102" s="662"/>
      <c r="K102" s="660"/>
      <c r="L102" s="663"/>
      <c r="M102" s="663"/>
      <c r="N102" s="660"/>
      <c r="O102" s="663"/>
      <c r="P102" s="663"/>
      <c r="Q102" s="663"/>
      <c r="R102" s="663"/>
      <c r="U102" s="563"/>
      <c r="V102" s="659"/>
      <c r="W102" s="659"/>
      <c r="X102" s="660"/>
      <c r="Y102" s="659"/>
      <c r="Z102" s="662"/>
      <c r="AA102" s="662"/>
      <c r="AB102" s="660"/>
      <c r="AC102" s="663"/>
      <c r="AD102" s="663"/>
      <c r="AE102" s="660"/>
      <c r="AF102" s="663"/>
      <c r="AG102" s="663"/>
      <c r="AH102" s="663"/>
      <c r="AI102" s="663"/>
    </row>
    <row r="103" spans="2:35" x14ac:dyDescent="0.25">
      <c r="B103" s="657"/>
      <c r="C103" s="658" t="s">
        <v>3467</v>
      </c>
      <c r="D103" s="659"/>
      <c r="E103" s="659"/>
      <c r="F103" s="659"/>
      <c r="G103" s="660"/>
      <c r="H103" s="659"/>
      <c r="I103" s="662"/>
      <c r="J103" s="662"/>
      <c r="K103" s="660"/>
      <c r="L103" s="663"/>
      <c r="M103" s="663"/>
      <c r="N103" s="660"/>
      <c r="O103" s="663"/>
      <c r="P103" s="663"/>
      <c r="Q103" s="663"/>
      <c r="R103" s="663"/>
      <c r="U103" s="563"/>
      <c r="V103" s="659"/>
      <c r="W103" s="659"/>
      <c r="X103" s="660"/>
      <c r="Y103" s="659"/>
      <c r="Z103" s="662"/>
      <c r="AA103" s="662"/>
      <c r="AB103" s="660"/>
      <c r="AC103" s="663"/>
      <c r="AD103" s="663"/>
      <c r="AE103" s="660"/>
      <c r="AF103" s="663"/>
      <c r="AG103" s="663"/>
      <c r="AH103" s="663"/>
      <c r="AI103" s="663"/>
    </row>
    <row r="104" spans="2:35" x14ac:dyDescent="0.25">
      <c r="B104" s="657"/>
      <c r="C104" s="658" t="s">
        <v>3468</v>
      </c>
      <c r="D104" s="659"/>
      <c r="E104" s="659"/>
      <c r="F104" s="659"/>
      <c r="G104" s="660"/>
      <c r="H104" s="659"/>
      <c r="I104" s="662"/>
      <c r="J104" s="662"/>
      <c r="K104" s="660"/>
      <c r="L104" s="663"/>
      <c r="M104" s="663"/>
      <c r="N104" s="660"/>
      <c r="O104" s="663"/>
      <c r="P104" s="663"/>
      <c r="Q104" s="663"/>
      <c r="R104" s="663"/>
      <c r="U104" s="563"/>
      <c r="V104" s="659"/>
      <c r="W104" s="659"/>
      <c r="X104" s="660"/>
      <c r="Y104" s="659"/>
      <c r="Z104" s="662"/>
      <c r="AA104" s="662"/>
      <c r="AB104" s="660"/>
      <c r="AC104" s="663"/>
      <c r="AD104" s="663"/>
      <c r="AE104" s="660"/>
      <c r="AF104" s="663"/>
      <c r="AG104" s="663"/>
      <c r="AH104" s="663"/>
      <c r="AI104" s="663"/>
    </row>
    <row r="105" spans="2:35" x14ac:dyDescent="0.25">
      <c r="B105" s="657"/>
      <c r="C105" s="658" t="s">
        <v>3469</v>
      </c>
      <c r="D105" s="659"/>
      <c r="E105" s="659"/>
      <c r="F105" s="659"/>
      <c r="G105" s="660"/>
      <c r="H105" s="659"/>
      <c r="I105" s="662"/>
      <c r="J105" s="662"/>
      <c r="K105" s="660"/>
      <c r="L105" s="663"/>
      <c r="M105" s="663"/>
      <c r="N105" s="660"/>
      <c r="O105" s="663"/>
      <c r="P105" s="663"/>
      <c r="Q105" s="663"/>
      <c r="R105" s="663"/>
      <c r="U105" s="563"/>
      <c r="V105" s="659"/>
      <c r="W105" s="659"/>
      <c r="X105" s="660"/>
      <c r="Y105" s="659"/>
      <c r="Z105" s="662"/>
      <c r="AA105" s="662"/>
      <c r="AB105" s="660"/>
      <c r="AC105" s="663"/>
      <c r="AD105" s="663"/>
      <c r="AE105" s="660"/>
      <c r="AF105" s="663"/>
      <c r="AG105" s="663"/>
      <c r="AH105" s="663"/>
      <c r="AI105" s="663"/>
    </row>
    <row r="106" spans="2:35" x14ac:dyDescent="0.25">
      <c r="B106" s="657"/>
      <c r="C106" s="658" t="s">
        <v>3470</v>
      </c>
      <c r="D106" s="659"/>
      <c r="E106" s="659"/>
      <c r="F106" s="659"/>
      <c r="G106" s="660"/>
      <c r="H106" s="659"/>
      <c r="I106" s="662"/>
      <c r="J106" s="662"/>
      <c r="K106" s="660"/>
      <c r="L106" s="663"/>
      <c r="M106" s="663"/>
      <c r="N106" s="660"/>
      <c r="O106" s="663"/>
      <c r="P106" s="663"/>
      <c r="Q106" s="663"/>
      <c r="R106" s="663"/>
      <c r="U106" s="563"/>
      <c r="V106" s="659"/>
      <c r="W106" s="659"/>
      <c r="X106" s="660"/>
      <c r="Y106" s="659"/>
      <c r="Z106" s="662"/>
      <c r="AA106" s="662"/>
      <c r="AB106" s="660"/>
      <c r="AC106" s="663"/>
      <c r="AD106" s="663"/>
      <c r="AE106" s="660"/>
      <c r="AF106" s="663"/>
      <c r="AG106" s="663"/>
      <c r="AH106" s="663"/>
      <c r="AI106" s="663"/>
    </row>
    <row r="107" spans="2:35" x14ac:dyDescent="0.25">
      <c r="B107" s="657"/>
      <c r="C107" s="658" t="s">
        <v>3471</v>
      </c>
      <c r="D107" s="659"/>
      <c r="E107" s="659"/>
      <c r="F107" s="659"/>
      <c r="G107" s="660"/>
      <c r="H107" s="659"/>
      <c r="I107" s="662"/>
      <c r="J107" s="662"/>
      <c r="K107" s="660"/>
      <c r="L107" s="663"/>
      <c r="M107" s="663"/>
      <c r="N107" s="660"/>
      <c r="O107" s="663"/>
      <c r="P107" s="663"/>
      <c r="Q107" s="663"/>
      <c r="R107" s="663"/>
      <c r="U107" s="563"/>
      <c r="V107" s="659"/>
      <c r="W107" s="659"/>
      <c r="X107" s="660"/>
      <c r="Y107" s="659"/>
      <c r="Z107" s="662"/>
      <c r="AA107" s="662"/>
      <c r="AB107" s="660"/>
      <c r="AC107" s="663"/>
      <c r="AD107" s="663"/>
      <c r="AE107" s="660"/>
      <c r="AF107" s="663"/>
      <c r="AG107" s="663"/>
      <c r="AH107" s="663"/>
      <c r="AI107" s="663"/>
    </row>
    <row r="108" spans="2:35" x14ac:dyDescent="0.25">
      <c r="B108" s="657"/>
      <c r="C108" s="658" t="s">
        <v>3472</v>
      </c>
      <c r="D108" s="659"/>
      <c r="E108" s="659"/>
      <c r="F108" s="659"/>
      <c r="G108" s="660"/>
      <c r="H108" s="659"/>
      <c r="I108" s="662"/>
      <c r="J108" s="662"/>
      <c r="K108" s="660"/>
      <c r="L108" s="663"/>
      <c r="M108" s="663"/>
      <c r="N108" s="660"/>
      <c r="O108" s="663"/>
      <c r="P108" s="663"/>
      <c r="Q108" s="663"/>
      <c r="R108" s="663"/>
      <c r="U108" s="563"/>
      <c r="V108" s="659"/>
      <c r="W108" s="659"/>
      <c r="X108" s="660"/>
      <c r="Y108" s="659"/>
      <c r="Z108" s="662"/>
      <c r="AA108" s="662"/>
      <c r="AB108" s="660"/>
      <c r="AC108" s="663"/>
      <c r="AD108" s="663"/>
      <c r="AE108" s="660"/>
      <c r="AF108" s="663"/>
      <c r="AG108" s="663"/>
      <c r="AH108" s="663"/>
      <c r="AI108" s="663"/>
    </row>
    <row r="109" spans="2:35" x14ac:dyDescent="0.25">
      <c r="B109" s="657"/>
      <c r="C109" s="658" t="s">
        <v>3473</v>
      </c>
      <c r="D109" s="659"/>
      <c r="E109" s="659"/>
      <c r="F109" s="659"/>
      <c r="G109" s="660"/>
      <c r="H109" s="659"/>
      <c r="I109" s="662"/>
      <c r="J109" s="662"/>
      <c r="K109" s="660"/>
      <c r="L109" s="663"/>
      <c r="M109" s="663"/>
      <c r="N109" s="660"/>
      <c r="O109" s="663"/>
      <c r="P109" s="663"/>
      <c r="Q109" s="663"/>
      <c r="R109" s="663"/>
      <c r="U109" s="563"/>
      <c r="V109" s="659"/>
      <c r="W109" s="659"/>
      <c r="X109" s="660"/>
      <c r="Y109" s="659"/>
      <c r="Z109" s="662"/>
      <c r="AA109" s="662"/>
      <c r="AB109" s="660"/>
      <c r="AC109" s="663"/>
      <c r="AD109" s="663"/>
      <c r="AE109" s="660"/>
      <c r="AF109" s="663"/>
      <c r="AG109" s="663"/>
      <c r="AH109" s="663"/>
      <c r="AI109" s="663"/>
    </row>
  </sheetData>
  <mergeCells count="1">
    <mergeCell ref="B1:L1"/>
  </mergeCells>
  <dataValidations count="3">
    <dataValidation type="decimal" allowBlank="1" showInputMessage="1" showErrorMessage="1" error="Data is of incorrect type!" sqref="L5:O5 I5:J5 O9:R9 L9:M9 AF9:AI9 AC9:AD9"/>
    <dataValidation type="date" allowBlank="1" showInputMessage="1" showErrorMessage="1" error="Data is of incorrect type!" sqref="F5:G5 I9:J9 Z9:AA9"/>
    <dataValidation allowBlank="1" showInputMessage="1" showErrorMessage="1" error="Data is of incorrect type!" sqref="E5 A5:C5 H9 E9:F9 Y9 V9:W9"/>
  </dataValidations>
  <hyperlinks>
    <hyperlink ref="A1" location="'Table of Contents'!A1" display="S.05.02.01.03 - Total Top 5 and home country - non-life obligations"/>
    <hyperlink ref="W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Enumerations!$A$899:$E$899</xm:f>
          </x14:formula1>
          <xm:sqref>K5 N9 AE9</xm:sqref>
        </x14:dataValidation>
        <x14:dataValidation type="list" allowBlank="1" showInputMessage="1" showErrorMessage="1" error="Data is of incorrect type!">
          <x14:formula1>
            <xm:f>Enumerations!$A$898:$GG$898</xm:f>
          </x14:formula1>
          <xm:sqref>H5 K9 AB9</xm:sqref>
        </x14:dataValidation>
        <x14:dataValidation type="list" allowBlank="1" showInputMessage="1" showErrorMessage="1" error="Data is of incorrect type!">
          <x14:formula1>
            <xm:f>Enumerations!$A$897:$L$897</xm:f>
          </x14:formula1>
          <xm:sqref>D5 G9 X9</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showGridLines="0" workbookViewId="0"/>
  </sheetViews>
  <sheetFormatPr defaultRowHeight="15" x14ac:dyDescent="0.25"/>
  <cols>
    <col min="1" max="1" width="9.140625" style="646"/>
    <col min="2" max="2" width="18.7109375" style="646" customWidth="1"/>
    <col min="3" max="4" width="9.140625" style="646"/>
    <col min="5" max="5" width="12.7109375" style="646" customWidth="1"/>
    <col min="6" max="6" width="19.42578125" style="646" customWidth="1"/>
    <col min="7" max="7" width="19.28515625" style="646" customWidth="1"/>
    <col min="8" max="8" width="12.85546875" style="646" customWidth="1"/>
    <col min="9" max="9" width="19.5703125" style="646" customWidth="1"/>
    <col min="10" max="12" width="9.140625" style="646"/>
    <col min="13" max="13" width="9.140625" style="647"/>
    <col min="14" max="16" width="9.140625" style="98"/>
    <col min="17" max="24" width="20.7109375" style="646" customWidth="1"/>
    <col min="25" max="16384" width="9.140625" style="646"/>
  </cols>
  <sheetData>
    <row r="1" spans="1:23" ht="21.75" customHeight="1" x14ac:dyDescent="0.3">
      <c r="A1" s="187" t="s">
        <v>17053</v>
      </c>
      <c r="B1" s="798" t="s">
        <v>15262</v>
      </c>
      <c r="C1" s="799"/>
      <c r="D1" s="799"/>
      <c r="E1" s="799"/>
      <c r="F1" s="799"/>
      <c r="G1" s="799"/>
      <c r="H1" s="799"/>
      <c r="I1" s="799"/>
      <c r="J1" s="799"/>
      <c r="K1" s="799"/>
      <c r="L1" s="799"/>
      <c r="M1" s="237" t="s">
        <v>15376</v>
      </c>
      <c r="U1" s="724" t="s">
        <v>13439</v>
      </c>
    </row>
    <row r="2" spans="1:23" ht="62.25" customHeight="1" x14ac:dyDescent="0.25">
      <c r="E2" s="830" t="s">
        <v>15267</v>
      </c>
      <c r="F2" s="852"/>
      <c r="S2" s="832" t="s">
        <v>15375</v>
      </c>
      <c r="T2" s="831"/>
    </row>
    <row r="3" spans="1:23" ht="54" customHeight="1" x14ac:dyDescent="0.25">
      <c r="N3" s="832" t="s">
        <v>15238</v>
      </c>
      <c r="O3" s="852"/>
      <c r="P3" s="852"/>
    </row>
    <row r="4" spans="1:23" ht="12" customHeight="1" x14ac:dyDescent="0.25">
      <c r="B4" s="10" t="s">
        <v>1427</v>
      </c>
      <c r="C4" s="13" t="s">
        <v>7496</v>
      </c>
      <c r="D4" s="15" t="s">
        <v>2611</v>
      </c>
      <c r="E4" s="39" t="s">
        <v>14171</v>
      </c>
      <c r="N4" s="852"/>
      <c r="O4" s="852"/>
      <c r="P4" s="852"/>
      <c r="R4" s="15" t="s">
        <v>2611</v>
      </c>
      <c r="S4" s="39" t="s">
        <v>14036</v>
      </c>
    </row>
    <row r="5" spans="1:23" ht="15" customHeight="1" x14ac:dyDescent="0.25">
      <c r="N5" s="852"/>
      <c r="O5" s="852"/>
      <c r="P5" s="852"/>
    </row>
    <row r="6" spans="1:23" ht="12.4" customHeight="1" x14ac:dyDescent="0.25">
      <c r="E6" s="10" t="s">
        <v>1438</v>
      </c>
      <c r="F6" s="10" t="s">
        <v>1439</v>
      </c>
      <c r="G6" s="10" t="s">
        <v>1440</v>
      </c>
      <c r="H6" s="10" t="s">
        <v>1441</v>
      </c>
      <c r="I6" s="10" t="s">
        <v>1442</v>
      </c>
      <c r="N6" s="852"/>
      <c r="O6" s="852"/>
      <c r="P6" s="852"/>
      <c r="S6" s="468" t="s">
        <v>1438</v>
      </c>
      <c r="T6" s="468" t="s">
        <v>1439</v>
      </c>
      <c r="U6" s="468" t="s">
        <v>1440</v>
      </c>
      <c r="V6" s="468" t="s">
        <v>1441</v>
      </c>
      <c r="W6" s="468" t="s">
        <v>1442</v>
      </c>
    </row>
    <row r="7" spans="1:23" ht="12.4" customHeight="1" x14ac:dyDescent="0.25">
      <c r="E7" s="13" t="s">
        <v>15263</v>
      </c>
      <c r="F7" s="13" t="s">
        <v>15263</v>
      </c>
      <c r="G7" s="13"/>
      <c r="H7" s="13"/>
      <c r="I7" s="13" t="s">
        <v>15264</v>
      </c>
      <c r="N7" s="852"/>
      <c r="O7" s="852"/>
      <c r="P7" s="852"/>
      <c r="S7" s="13" t="s">
        <v>15263</v>
      </c>
      <c r="T7" s="13" t="s">
        <v>15263</v>
      </c>
      <c r="U7" s="13"/>
      <c r="V7" s="13"/>
      <c r="W7" s="13" t="s">
        <v>15264</v>
      </c>
    </row>
    <row r="8" spans="1:23" ht="12.4" customHeight="1" x14ac:dyDescent="0.25">
      <c r="E8" s="13" t="s">
        <v>14532</v>
      </c>
      <c r="F8" s="13" t="s">
        <v>14533</v>
      </c>
      <c r="G8" s="13"/>
      <c r="H8" s="13" t="s">
        <v>15263</v>
      </c>
      <c r="I8" s="13" t="s">
        <v>15265</v>
      </c>
      <c r="S8" s="13" t="s">
        <v>14532</v>
      </c>
      <c r="T8" s="13" t="s">
        <v>14533</v>
      </c>
      <c r="U8" s="13"/>
      <c r="V8" s="13" t="s">
        <v>15263</v>
      </c>
      <c r="W8" s="13" t="s">
        <v>15265</v>
      </c>
    </row>
    <row r="9" spans="1:23" ht="12.4" customHeight="1" x14ac:dyDescent="0.25">
      <c r="E9" s="13" t="s">
        <v>3212</v>
      </c>
      <c r="F9" s="13" t="s">
        <v>3212</v>
      </c>
      <c r="G9" s="13" t="s">
        <v>15266</v>
      </c>
      <c r="H9" s="13" t="s">
        <v>3212</v>
      </c>
      <c r="I9" s="13" t="s">
        <v>3212</v>
      </c>
      <c r="S9" s="13" t="s">
        <v>3212</v>
      </c>
      <c r="T9" s="13" t="s">
        <v>3212</v>
      </c>
      <c r="U9" s="13" t="s">
        <v>15266</v>
      </c>
      <c r="V9" s="13" t="s">
        <v>3212</v>
      </c>
      <c r="W9" s="13" t="s">
        <v>3212</v>
      </c>
    </row>
    <row r="10" spans="1:23" ht="12.4" customHeight="1" x14ac:dyDescent="0.25">
      <c r="B10" s="20" t="s">
        <v>3501</v>
      </c>
      <c r="E10" s="15" t="s">
        <v>607</v>
      </c>
      <c r="F10" s="15" t="s">
        <v>720</v>
      </c>
      <c r="G10" s="15" t="s">
        <v>721</v>
      </c>
      <c r="H10" s="15" t="s">
        <v>599</v>
      </c>
      <c r="I10" s="15" t="s">
        <v>600</v>
      </c>
      <c r="S10" s="483" t="s">
        <v>607</v>
      </c>
      <c r="T10" s="483" t="s">
        <v>720</v>
      </c>
      <c r="U10" s="483" t="s">
        <v>721</v>
      </c>
      <c r="V10" s="483" t="s">
        <v>599</v>
      </c>
      <c r="W10" s="483" t="s">
        <v>600</v>
      </c>
    </row>
    <row r="11" spans="1:23" ht="12.4" customHeight="1" x14ac:dyDescent="0.25">
      <c r="B11" s="10" t="s">
        <v>1404</v>
      </c>
      <c r="C11" s="13" t="s">
        <v>1082</v>
      </c>
      <c r="D11" s="15" t="s">
        <v>421</v>
      </c>
      <c r="E11" s="46"/>
      <c r="F11" s="46"/>
      <c r="G11" s="46"/>
      <c r="H11" s="46"/>
      <c r="I11" s="46"/>
      <c r="Q11" s="10" t="s">
        <v>1404</v>
      </c>
      <c r="R11" s="648" t="s">
        <v>421</v>
      </c>
      <c r="S11" s="638" t="s">
        <v>15268</v>
      </c>
      <c r="T11" s="638" t="s">
        <v>15269</v>
      </c>
      <c r="U11" s="638" t="s">
        <v>15270</v>
      </c>
      <c r="V11" s="638" t="s">
        <v>15271</v>
      </c>
      <c r="W11" s="638" t="s">
        <v>15272</v>
      </c>
    </row>
    <row r="12" spans="1:23" ht="12.4" customHeight="1" x14ac:dyDescent="0.25">
      <c r="B12" s="10" t="s">
        <v>1405</v>
      </c>
      <c r="C12" s="13" t="s">
        <v>1083</v>
      </c>
      <c r="D12" s="15" t="s">
        <v>423</v>
      </c>
      <c r="E12" s="46"/>
      <c r="F12" s="46"/>
      <c r="G12" s="46"/>
      <c r="H12" s="46"/>
      <c r="I12" s="46"/>
      <c r="Q12" s="10" t="s">
        <v>1405</v>
      </c>
      <c r="R12" s="648" t="s">
        <v>423</v>
      </c>
      <c r="S12" s="638" t="s">
        <v>15273</v>
      </c>
      <c r="T12" s="638" t="s">
        <v>15274</v>
      </c>
      <c r="U12" s="638" t="s">
        <v>15275</v>
      </c>
      <c r="V12" s="638" t="s">
        <v>15276</v>
      </c>
      <c r="W12" s="638" t="s">
        <v>15277</v>
      </c>
    </row>
    <row r="13" spans="1:23" ht="12.4" customHeight="1" x14ac:dyDescent="0.25">
      <c r="B13" s="10" t="s">
        <v>1406</v>
      </c>
      <c r="C13" s="13" t="s">
        <v>1084</v>
      </c>
      <c r="D13" s="15" t="s">
        <v>613</v>
      </c>
      <c r="E13" s="46"/>
      <c r="F13" s="46"/>
      <c r="G13" s="46"/>
      <c r="H13" s="46"/>
      <c r="I13" s="46"/>
      <c r="Q13" s="10" t="s">
        <v>1406</v>
      </c>
      <c r="R13" s="648" t="s">
        <v>613</v>
      </c>
      <c r="S13" s="638" t="s">
        <v>15278</v>
      </c>
      <c r="T13" s="638" t="s">
        <v>15279</v>
      </c>
      <c r="U13" s="638" t="s">
        <v>15280</v>
      </c>
      <c r="V13" s="638" t="s">
        <v>15281</v>
      </c>
      <c r="W13" s="638" t="s">
        <v>15282</v>
      </c>
    </row>
    <row r="14" spans="1:23" ht="12.4" customHeight="1" x14ac:dyDescent="0.25">
      <c r="B14" s="10" t="s">
        <v>1407</v>
      </c>
      <c r="C14" s="13" t="s">
        <v>1085</v>
      </c>
      <c r="D14" s="15" t="s">
        <v>427</v>
      </c>
      <c r="E14" s="46"/>
      <c r="F14" s="46"/>
      <c r="G14" s="46"/>
      <c r="H14" s="46"/>
      <c r="I14" s="46"/>
      <c r="Q14" s="10" t="s">
        <v>1407</v>
      </c>
      <c r="R14" s="648" t="s">
        <v>427</v>
      </c>
      <c r="S14" s="638" t="s">
        <v>15283</v>
      </c>
      <c r="T14" s="638" t="s">
        <v>15284</v>
      </c>
      <c r="U14" s="638" t="s">
        <v>15285</v>
      </c>
      <c r="V14" s="638" t="s">
        <v>15286</v>
      </c>
      <c r="W14" s="638" t="s">
        <v>15287</v>
      </c>
    </row>
    <row r="15" spans="1:23" ht="12.4" customHeight="1" x14ac:dyDescent="0.25">
      <c r="B15" s="10" t="s">
        <v>1408</v>
      </c>
      <c r="C15" s="13" t="s">
        <v>1086</v>
      </c>
      <c r="D15" s="15" t="s">
        <v>573</v>
      </c>
      <c r="E15" s="46"/>
      <c r="F15" s="46"/>
      <c r="G15" s="46"/>
      <c r="H15" s="46"/>
      <c r="I15" s="46"/>
      <c r="Q15" s="10" t="s">
        <v>1408</v>
      </c>
      <c r="R15" s="648" t="s">
        <v>573</v>
      </c>
      <c r="S15" s="638" t="s">
        <v>15288</v>
      </c>
      <c r="T15" s="638" t="s">
        <v>15289</v>
      </c>
      <c r="U15" s="638" t="s">
        <v>15290</v>
      </c>
      <c r="V15" s="638" t="s">
        <v>15291</v>
      </c>
      <c r="W15" s="638" t="s">
        <v>15292</v>
      </c>
    </row>
    <row r="16" spans="1:23" ht="12.4" customHeight="1" x14ac:dyDescent="0.25">
      <c r="B16" s="10" t="s">
        <v>1409</v>
      </c>
      <c r="C16" s="13" t="s">
        <v>1087</v>
      </c>
      <c r="D16" s="15" t="s">
        <v>429</v>
      </c>
      <c r="E16" s="46"/>
      <c r="F16" s="46"/>
      <c r="G16" s="46"/>
      <c r="H16" s="46"/>
      <c r="I16" s="46"/>
      <c r="Q16" s="10" t="s">
        <v>1409</v>
      </c>
      <c r="R16" s="648" t="s">
        <v>429</v>
      </c>
      <c r="S16" s="638" t="s">
        <v>15293</v>
      </c>
      <c r="T16" s="638" t="s">
        <v>15294</v>
      </c>
      <c r="U16" s="638" t="s">
        <v>15295</v>
      </c>
      <c r="V16" s="638" t="s">
        <v>15296</v>
      </c>
      <c r="W16" s="638" t="s">
        <v>15297</v>
      </c>
    </row>
    <row r="17" spans="2:23" ht="12.4" customHeight="1" x14ac:dyDescent="0.25">
      <c r="B17" s="10" t="s">
        <v>1410</v>
      </c>
      <c r="C17" s="13" t="s">
        <v>1088</v>
      </c>
      <c r="D17" s="15" t="s">
        <v>431</v>
      </c>
      <c r="E17" s="46"/>
      <c r="F17" s="46"/>
      <c r="G17" s="46"/>
      <c r="H17" s="46"/>
      <c r="I17" s="46"/>
      <c r="Q17" s="10" t="s">
        <v>1410</v>
      </c>
      <c r="R17" s="648" t="s">
        <v>431</v>
      </c>
      <c r="S17" s="638" t="s">
        <v>15298</v>
      </c>
      <c r="T17" s="638" t="s">
        <v>15299</v>
      </c>
      <c r="U17" s="638" t="s">
        <v>15300</v>
      </c>
      <c r="V17" s="638" t="s">
        <v>15301</v>
      </c>
      <c r="W17" s="638" t="s">
        <v>15302</v>
      </c>
    </row>
    <row r="18" spans="2:23" ht="12.4" customHeight="1" x14ac:dyDescent="0.25">
      <c r="B18" s="10" t="s">
        <v>1411</v>
      </c>
      <c r="C18" s="13" t="s">
        <v>1089</v>
      </c>
      <c r="D18" s="15" t="s">
        <v>433</v>
      </c>
      <c r="E18" s="46"/>
      <c r="F18" s="46"/>
      <c r="G18" s="46"/>
      <c r="H18" s="46"/>
      <c r="I18" s="46"/>
      <c r="Q18" s="10" t="s">
        <v>1411</v>
      </c>
      <c r="R18" s="648" t="s">
        <v>433</v>
      </c>
      <c r="S18" s="638" t="s">
        <v>15303</v>
      </c>
      <c r="T18" s="638" t="s">
        <v>15304</v>
      </c>
      <c r="U18" s="638" t="s">
        <v>15305</v>
      </c>
      <c r="V18" s="638" t="s">
        <v>15306</v>
      </c>
      <c r="W18" s="638" t="s">
        <v>15307</v>
      </c>
    </row>
    <row r="19" spans="2:23" ht="12.4" customHeight="1" x14ac:dyDescent="0.25">
      <c r="B19" s="10" t="s">
        <v>1412</v>
      </c>
      <c r="C19" s="13" t="s">
        <v>1090</v>
      </c>
      <c r="D19" s="15" t="s">
        <v>435</v>
      </c>
      <c r="E19" s="46"/>
      <c r="F19" s="46"/>
      <c r="G19" s="46"/>
      <c r="H19" s="46"/>
      <c r="I19" s="46"/>
      <c r="Q19" s="10" t="s">
        <v>1412</v>
      </c>
      <c r="R19" s="648" t="s">
        <v>435</v>
      </c>
      <c r="S19" s="638" t="s">
        <v>15308</v>
      </c>
      <c r="T19" s="638" t="s">
        <v>15309</v>
      </c>
      <c r="U19" s="638" t="s">
        <v>15310</v>
      </c>
      <c r="V19" s="638" t="s">
        <v>15311</v>
      </c>
      <c r="W19" s="638" t="s">
        <v>15312</v>
      </c>
    </row>
    <row r="20" spans="2:23" ht="12.4" customHeight="1" x14ac:dyDescent="0.25">
      <c r="B20" s="10" t="s">
        <v>1413</v>
      </c>
      <c r="C20" s="13" t="s">
        <v>1091</v>
      </c>
      <c r="D20" s="15" t="s">
        <v>437</v>
      </c>
      <c r="E20" s="46"/>
      <c r="F20" s="46"/>
      <c r="G20" s="46"/>
      <c r="H20" s="46"/>
      <c r="I20" s="46"/>
      <c r="Q20" s="10" t="s">
        <v>1413</v>
      </c>
      <c r="R20" s="648" t="s">
        <v>437</v>
      </c>
      <c r="S20" s="638" t="s">
        <v>15313</v>
      </c>
      <c r="T20" s="638" t="s">
        <v>15314</v>
      </c>
      <c r="U20" s="638" t="s">
        <v>15315</v>
      </c>
      <c r="V20" s="638" t="s">
        <v>15316</v>
      </c>
      <c r="W20" s="638" t="s">
        <v>15317</v>
      </c>
    </row>
    <row r="21" spans="2:23" ht="12.4" customHeight="1" x14ac:dyDescent="0.25">
      <c r="B21" s="10" t="s">
        <v>1414</v>
      </c>
      <c r="C21" s="13" t="s">
        <v>1092</v>
      </c>
      <c r="D21" s="15" t="s">
        <v>439</v>
      </c>
      <c r="E21" s="46"/>
      <c r="F21" s="46"/>
      <c r="G21" s="46"/>
      <c r="H21" s="46"/>
      <c r="I21" s="46"/>
      <c r="Q21" s="10" t="s">
        <v>1414</v>
      </c>
      <c r="R21" s="648" t="s">
        <v>439</v>
      </c>
      <c r="S21" s="638" t="s">
        <v>15318</v>
      </c>
      <c r="T21" s="638" t="s">
        <v>15319</v>
      </c>
      <c r="U21" s="638" t="s">
        <v>15320</v>
      </c>
      <c r="V21" s="638" t="s">
        <v>15321</v>
      </c>
      <c r="W21" s="638" t="s">
        <v>15322</v>
      </c>
    </row>
    <row r="22" spans="2:23" ht="12.4" customHeight="1" x14ac:dyDescent="0.25">
      <c r="B22" s="10" t="s">
        <v>1415</v>
      </c>
      <c r="C22" s="13" t="s">
        <v>1093</v>
      </c>
      <c r="D22" s="15" t="s">
        <v>441</v>
      </c>
      <c r="E22" s="46"/>
      <c r="F22" s="46"/>
      <c r="G22" s="46"/>
      <c r="H22" s="46"/>
      <c r="I22" s="46"/>
      <c r="Q22" s="10" t="s">
        <v>1415</v>
      </c>
      <c r="R22" s="648" t="s">
        <v>441</v>
      </c>
      <c r="S22" s="638" t="s">
        <v>15323</v>
      </c>
      <c r="T22" s="638" t="s">
        <v>15324</v>
      </c>
      <c r="U22" s="638" t="s">
        <v>15325</v>
      </c>
      <c r="V22" s="638" t="s">
        <v>15326</v>
      </c>
      <c r="W22" s="638" t="s">
        <v>15327</v>
      </c>
    </row>
    <row r="23" spans="2:23" ht="12.4" customHeight="1" x14ac:dyDescent="0.25">
      <c r="B23" s="10" t="s">
        <v>1416</v>
      </c>
      <c r="C23" s="13" t="s">
        <v>1094</v>
      </c>
      <c r="D23" s="15" t="s">
        <v>443</v>
      </c>
      <c r="E23" s="46"/>
      <c r="F23" s="46"/>
      <c r="G23" s="46"/>
      <c r="H23" s="46"/>
      <c r="I23" s="46"/>
      <c r="Q23" s="10" t="s">
        <v>1416</v>
      </c>
      <c r="R23" s="648" t="s">
        <v>443</v>
      </c>
      <c r="S23" s="638" t="s">
        <v>15328</v>
      </c>
      <c r="T23" s="638" t="s">
        <v>15329</v>
      </c>
      <c r="U23" s="638" t="s">
        <v>15330</v>
      </c>
      <c r="V23" s="638" t="s">
        <v>15331</v>
      </c>
      <c r="W23" s="638" t="s">
        <v>15332</v>
      </c>
    </row>
    <row r="24" spans="2:23" ht="12.4" customHeight="1" x14ac:dyDescent="0.25">
      <c r="B24" s="10" t="s">
        <v>1417</v>
      </c>
      <c r="C24" s="13" t="s">
        <v>1095</v>
      </c>
      <c r="D24" s="15" t="s">
        <v>584</v>
      </c>
      <c r="E24" s="46"/>
      <c r="F24" s="46"/>
      <c r="G24" s="46"/>
      <c r="H24" s="46"/>
      <c r="I24" s="46"/>
      <c r="Q24" s="10" t="s">
        <v>1417</v>
      </c>
      <c r="R24" s="648" t="s">
        <v>584</v>
      </c>
      <c r="S24" s="638" t="s">
        <v>15333</v>
      </c>
      <c r="T24" s="638" t="s">
        <v>15334</v>
      </c>
      <c r="U24" s="638" t="s">
        <v>15335</v>
      </c>
      <c r="V24" s="638" t="s">
        <v>15336</v>
      </c>
      <c r="W24" s="638" t="s">
        <v>15337</v>
      </c>
    </row>
    <row r="25" spans="2:23" ht="12.4" customHeight="1" x14ac:dyDescent="0.25">
      <c r="B25" s="10" t="s">
        <v>1418</v>
      </c>
      <c r="C25" s="13" t="s">
        <v>1096</v>
      </c>
      <c r="D25" s="15" t="s">
        <v>447</v>
      </c>
      <c r="E25" s="46"/>
      <c r="F25" s="46"/>
      <c r="G25" s="46"/>
      <c r="H25" s="46"/>
      <c r="I25" s="46"/>
      <c r="Q25" s="10" t="s">
        <v>1418</v>
      </c>
      <c r="R25" s="648" t="s">
        <v>447</v>
      </c>
      <c r="S25" s="638" t="s">
        <v>15338</v>
      </c>
      <c r="T25" s="638" t="s">
        <v>15339</v>
      </c>
      <c r="U25" s="638" t="s">
        <v>15340</v>
      </c>
      <c r="V25" s="638" t="s">
        <v>15341</v>
      </c>
      <c r="W25" s="638" t="s">
        <v>15342</v>
      </c>
    </row>
    <row r="26" spans="2:23" ht="12.4" customHeight="1" x14ac:dyDescent="0.25">
      <c r="B26" s="10" t="s">
        <v>1419</v>
      </c>
      <c r="C26" s="13" t="s">
        <v>1097</v>
      </c>
      <c r="D26" s="15" t="s">
        <v>449</v>
      </c>
      <c r="E26" s="46"/>
      <c r="F26" s="46"/>
      <c r="G26" s="46"/>
      <c r="H26" s="46"/>
      <c r="I26" s="46"/>
      <c r="Q26" s="10" t="s">
        <v>1419</v>
      </c>
      <c r="R26" s="648" t="s">
        <v>449</v>
      </c>
      <c r="S26" s="638" t="s">
        <v>15343</v>
      </c>
      <c r="T26" s="638" t="s">
        <v>15344</v>
      </c>
      <c r="U26" s="638" t="s">
        <v>15345</v>
      </c>
      <c r="V26" s="638" t="s">
        <v>15346</v>
      </c>
      <c r="W26" s="638" t="s">
        <v>15347</v>
      </c>
    </row>
    <row r="27" spans="2:23" ht="12.4" customHeight="1" x14ac:dyDescent="0.25">
      <c r="B27" s="10" t="s">
        <v>1420</v>
      </c>
      <c r="C27" s="13" t="s">
        <v>1098</v>
      </c>
      <c r="D27" s="15" t="s">
        <v>451</v>
      </c>
      <c r="E27" s="46"/>
      <c r="F27" s="46"/>
      <c r="G27" s="46"/>
      <c r="H27" s="46"/>
      <c r="I27" s="46"/>
      <c r="Q27" s="10" t="s">
        <v>1420</v>
      </c>
      <c r="R27" s="648" t="s">
        <v>451</v>
      </c>
      <c r="S27" s="638" t="s">
        <v>15348</v>
      </c>
      <c r="T27" s="638" t="s">
        <v>15349</v>
      </c>
      <c r="U27" s="638" t="s">
        <v>15350</v>
      </c>
      <c r="V27" s="638" t="s">
        <v>15351</v>
      </c>
      <c r="W27" s="638" t="s">
        <v>15352</v>
      </c>
    </row>
    <row r="28" spans="2:23" ht="12.4" customHeight="1" x14ac:dyDescent="0.25">
      <c r="B28" s="10" t="s">
        <v>1421</v>
      </c>
      <c r="C28" s="13" t="s">
        <v>1099</v>
      </c>
      <c r="D28" s="15" t="s">
        <v>453</v>
      </c>
      <c r="E28" s="46"/>
      <c r="F28" s="46"/>
      <c r="G28" s="46"/>
      <c r="H28" s="46"/>
      <c r="I28" s="46"/>
      <c r="Q28" s="10" t="s">
        <v>1421</v>
      </c>
      <c r="R28" s="648" t="s">
        <v>453</v>
      </c>
      <c r="S28" s="638" t="s">
        <v>15353</v>
      </c>
      <c r="T28" s="638" t="s">
        <v>15354</v>
      </c>
      <c r="U28" s="638" t="s">
        <v>15355</v>
      </c>
      <c r="V28" s="638" t="s">
        <v>15356</v>
      </c>
      <c r="W28" s="638" t="s">
        <v>15357</v>
      </c>
    </row>
    <row r="29" spans="2:23" ht="12.4" customHeight="1" x14ac:dyDescent="0.25">
      <c r="B29" s="10" t="s">
        <v>1422</v>
      </c>
      <c r="C29" s="13" t="s">
        <v>1100</v>
      </c>
      <c r="D29" s="15" t="s">
        <v>455</v>
      </c>
      <c r="E29" s="46"/>
      <c r="F29" s="46"/>
      <c r="G29" s="46"/>
      <c r="H29" s="46"/>
      <c r="I29" s="46"/>
      <c r="Q29" s="10" t="s">
        <v>1422</v>
      </c>
      <c r="R29" s="648" t="s">
        <v>455</v>
      </c>
      <c r="S29" s="638" t="s">
        <v>15358</v>
      </c>
      <c r="T29" s="638" t="s">
        <v>15359</v>
      </c>
      <c r="U29" s="638" t="s">
        <v>15360</v>
      </c>
      <c r="V29" s="638" t="s">
        <v>15361</v>
      </c>
      <c r="W29" s="638" t="s">
        <v>15362</v>
      </c>
    </row>
    <row r="30" spans="2:23" ht="30" x14ac:dyDescent="0.25">
      <c r="B30" s="10" t="s">
        <v>1423</v>
      </c>
      <c r="C30" s="13" t="s">
        <v>1101</v>
      </c>
      <c r="D30" s="15" t="s">
        <v>457</v>
      </c>
      <c r="E30" s="46"/>
      <c r="F30" s="46"/>
      <c r="G30" s="46"/>
      <c r="H30" s="46"/>
      <c r="I30" s="46"/>
      <c r="Q30" s="10" t="s">
        <v>1423</v>
      </c>
      <c r="R30" s="648" t="s">
        <v>457</v>
      </c>
      <c r="S30" s="638" t="s">
        <v>15363</v>
      </c>
      <c r="T30" s="638" t="s">
        <v>15364</v>
      </c>
      <c r="U30" s="638" t="s">
        <v>15365</v>
      </c>
      <c r="V30" s="638" t="s">
        <v>15366</v>
      </c>
      <c r="W30" s="638" t="s">
        <v>15367</v>
      </c>
    </row>
    <row r="31" spans="2:23" ht="30" x14ac:dyDescent="0.25">
      <c r="B31" s="10" t="s">
        <v>1424</v>
      </c>
      <c r="C31" s="13" t="s">
        <v>1102</v>
      </c>
      <c r="D31" s="15" t="s">
        <v>459</v>
      </c>
      <c r="E31" s="46"/>
      <c r="F31" s="283"/>
      <c r="G31" s="46"/>
      <c r="H31" s="46"/>
      <c r="I31" s="46"/>
      <c r="Q31" s="10" t="s">
        <v>1424</v>
      </c>
      <c r="R31" s="648" t="s">
        <v>459</v>
      </c>
      <c r="S31" s="638" t="s">
        <v>15368</v>
      </c>
      <c r="T31" s="651" t="s">
        <v>2949</v>
      </c>
      <c r="U31" s="638" t="s">
        <v>15369</v>
      </c>
      <c r="V31" s="638" t="s">
        <v>15370</v>
      </c>
      <c r="W31" s="638" t="s">
        <v>15371</v>
      </c>
    </row>
    <row r="32" spans="2:23" x14ac:dyDescent="0.25">
      <c r="B32" s="10" t="s">
        <v>798</v>
      </c>
      <c r="C32" s="13"/>
      <c r="D32" s="15" t="s">
        <v>461</v>
      </c>
      <c r="E32" s="283"/>
      <c r="F32" s="283"/>
      <c r="G32" s="46"/>
      <c r="H32" s="46"/>
      <c r="I32" s="46"/>
      <c r="Q32" s="10" t="s">
        <v>798</v>
      </c>
      <c r="R32" s="648" t="s">
        <v>461</v>
      </c>
      <c r="S32" s="651" t="s">
        <v>2949</v>
      </c>
      <c r="T32" s="651" t="s">
        <v>2949</v>
      </c>
      <c r="U32" s="638" t="s">
        <v>15372</v>
      </c>
      <c r="V32" s="638" t="s">
        <v>15373</v>
      </c>
      <c r="W32" s="638" t="s">
        <v>15374</v>
      </c>
    </row>
  </sheetData>
  <mergeCells count="4">
    <mergeCell ref="S2:T2"/>
    <mergeCell ref="B1:L1"/>
    <mergeCell ref="E2:F2"/>
    <mergeCell ref="N3:P7"/>
  </mergeCells>
  <dataValidations count="2">
    <dataValidation type="decimal" allowBlank="1" showInputMessage="1" showErrorMessage="1" error="Data is of incorrect type!" sqref="F8:G29 T8:U29 C8:D29 R8:R29 Q10"/>
    <dataValidation type="whole" allowBlank="1" showInputMessage="1" showErrorMessage="1" error="Data is of incorrect type!" sqref="E8:E29 S8:S29"/>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Enumerations!$A$900:$A$900</xm:f>
          </x14:formula1>
          <xm:sqref>B3</xm:sqref>
        </x14:dataValidation>
        <x14:dataValidation type="list" allowBlank="1" showInputMessage="1" showErrorMessage="1" error="Data is of incorrect type!">
          <x14:formula1>
            <xm:f>Enumerations!$A$901:$L$901</xm:f>
          </x14:formula1>
          <xm:sqref>B4</xm:sqref>
        </x14:dataValidation>
        <x14:dataValidation type="list" allowBlank="1" showInputMessage="1" showErrorMessage="1" error="Data is of incorrect type!">
          <x14:formula1>
            <xm:f>Enumerations!$A$892:$L$892</xm:f>
          </x14:formula1>
          <xm:sqref>E4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showGridLines="0" workbookViewId="0">
      <selection activeCell="F2" sqref="F2:G2"/>
    </sheetView>
  </sheetViews>
  <sheetFormatPr defaultRowHeight="15" x14ac:dyDescent="0.25"/>
  <cols>
    <col min="1" max="1" width="9.140625" style="649"/>
    <col min="2" max="2" width="64" style="649" customWidth="1"/>
    <col min="3" max="5" width="9.140625" style="649"/>
    <col min="6" max="6" width="38.7109375" style="649" customWidth="1"/>
    <col min="7" max="7" width="40" style="649" customWidth="1"/>
    <col min="8" max="8" width="28.42578125" style="649" customWidth="1"/>
    <col min="9" max="9" width="23.140625" style="649" customWidth="1"/>
    <col min="10" max="10" width="24" style="649" customWidth="1"/>
    <col min="11" max="11" width="40" style="649" customWidth="1"/>
    <col min="12" max="12" width="26.5703125" style="649" customWidth="1"/>
    <col min="13" max="13" width="34.85546875" style="649" customWidth="1"/>
    <col min="14" max="14" width="27" style="649" customWidth="1"/>
    <col min="15" max="15" width="28.140625" style="649" customWidth="1"/>
    <col min="16" max="17" width="9.140625" style="649"/>
    <col min="18" max="18" width="9.140625" style="650"/>
    <col min="19" max="30" width="20.7109375" style="649" customWidth="1"/>
    <col min="31" max="16384" width="9.140625" style="649"/>
  </cols>
  <sheetData>
    <row r="1" spans="1:29" ht="18.75" customHeight="1" thickBot="1" x14ac:dyDescent="0.35">
      <c r="A1" s="187" t="s">
        <v>17053</v>
      </c>
      <c r="B1" s="798" t="s">
        <v>15377</v>
      </c>
      <c r="C1" s="799"/>
      <c r="D1" s="799"/>
      <c r="E1" s="799"/>
      <c r="F1" s="799"/>
      <c r="G1" s="799"/>
      <c r="H1" s="799"/>
      <c r="I1" s="799"/>
      <c r="J1" s="799"/>
      <c r="K1" s="799"/>
      <c r="L1" s="799"/>
      <c r="R1" s="237" t="s">
        <v>15496</v>
      </c>
      <c r="U1" s="724" t="s">
        <v>13439</v>
      </c>
    </row>
    <row r="2" spans="1:29" ht="45.75" thickBot="1" x14ac:dyDescent="0.3">
      <c r="F2" s="770" t="s">
        <v>20169</v>
      </c>
      <c r="G2" s="771" t="s">
        <v>20167</v>
      </c>
    </row>
    <row r="3" spans="1:29" ht="12.4" customHeight="1" x14ac:dyDescent="0.25">
      <c r="D3" s="13" t="s">
        <v>3212</v>
      </c>
      <c r="F3" s="759"/>
    </row>
    <row r="5" spans="1:29" x14ac:dyDescent="0.25">
      <c r="E5" s="20" t="s">
        <v>3501</v>
      </c>
    </row>
    <row r="6" spans="1:29" ht="12.4" customHeight="1" x14ac:dyDescent="0.25">
      <c r="F6" s="10" t="s">
        <v>1443</v>
      </c>
      <c r="G6" s="10" t="s">
        <v>1444</v>
      </c>
      <c r="H6" s="10"/>
      <c r="I6" s="10"/>
      <c r="J6" s="10"/>
      <c r="K6" s="10"/>
      <c r="L6" s="10"/>
      <c r="M6" s="10"/>
      <c r="N6" s="10"/>
      <c r="O6" s="10"/>
      <c r="T6" s="46" t="s">
        <v>1443</v>
      </c>
      <c r="U6" s="46" t="s">
        <v>1444</v>
      </c>
      <c r="V6" s="46"/>
      <c r="W6" s="46"/>
      <c r="X6" s="46"/>
      <c r="Y6" s="46"/>
      <c r="Z6" s="46"/>
      <c r="AA6" s="46"/>
      <c r="AB6" s="46"/>
      <c r="AC6" s="46"/>
    </row>
    <row r="7" spans="1:29" ht="12.4" customHeight="1" x14ac:dyDescent="0.25">
      <c r="F7" s="10"/>
      <c r="G7" s="10" t="s">
        <v>1445</v>
      </c>
      <c r="H7" s="10" t="s">
        <v>1446</v>
      </c>
      <c r="I7" s="10" t="s">
        <v>1447</v>
      </c>
      <c r="J7" s="10" t="s">
        <v>1448</v>
      </c>
      <c r="K7" s="10" t="s">
        <v>1449</v>
      </c>
      <c r="L7" s="10" t="s">
        <v>1450</v>
      </c>
      <c r="M7" s="10" t="s">
        <v>1451</v>
      </c>
      <c r="N7" s="10" t="s">
        <v>1452</v>
      </c>
      <c r="O7" s="10" t="s">
        <v>1453</v>
      </c>
      <c r="T7" s="46"/>
      <c r="U7" s="46" t="s">
        <v>1445</v>
      </c>
      <c r="V7" s="46" t="s">
        <v>1446</v>
      </c>
      <c r="W7" s="46" t="s">
        <v>1447</v>
      </c>
      <c r="X7" s="46" t="s">
        <v>1448</v>
      </c>
      <c r="Y7" s="46" t="s">
        <v>1449</v>
      </c>
      <c r="Z7" s="46" t="s">
        <v>1450</v>
      </c>
      <c r="AA7" s="46" t="s">
        <v>1451</v>
      </c>
      <c r="AB7" s="46" t="s">
        <v>1452</v>
      </c>
      <c r="AC7" s="46" t="s">
        <v>1453</v>
      </c>
    </row>
    <row r="8" spans="1:29" ht="12.4" customHeight="1" x14ac:dyDescent="0.25">
      <c r="F8" s="13"/>
      <c r="G8" s="13" t="s">
        <v>15378</v>
      </c>
      <c r="H8" s="13" t="s">
        <v>1050</v>
      </c>
      <c r="I8" s="13" t="s">
        <v>15379</v>
      </c>
      <c r="J8" s="13" t="s">
        <v>15380</v>
      </c>
      <c r="K8" s="13" t="s">
        <v>15381</v>
      </c>
      <c r="L8" s="13" t="s">
        <v>15382</v>
      </c>
      <c r="M8" s="13" t="s">
        <v>15383</v>
      </c>
      <c r="N8" s="13" t="s">
        <v>15384</v>
      </c>
      <c r="O8" s="13" t="s">
        <v>15385</v>
      </c>
      <c r="T8" s="13"/>
      <c r="U8" s="13" t="s">
        <v>15378</v>
      </c>
      <c r="V8" s="13" t="s">
        <v>1050</v>
      </c>
      <c r="W8" s="13" t="s">
        <v>15379</v>
      </c>
      <c r="X8" s="13" t="s">
        <v>15380</v>
      </c>
      <c r="Y8" s="13" t="s">
        <v>15381</v>
      </c>
      <c r="Z8" s="13" t="s">
        <v>15382</v>
      </c>
      <c r="AA8" s="13" t="s">
        <v>15383</v>
      </c>
      <c r="AB8" s="13" t="s">
        <v>15384</v>
      </c>
      <c r="AC8" s="13" t="s">
        <v>15385</v>
      </c>
    </row>
    <row r="9" spans="1:29" ht="12.4" customHeight="1" x14ac:dyDescent="0.25">
      <c r="F9" s="15" t="s">
        <v>418</v>
      </c>
      <c r="G9" s="15" t="s">
        <v>607</v>
      </c>
      <c r="H9" s="15" t="s">
        <v>720</v>
      </c>
      <c r="I9" s="15" t="s">
        <v>721</v>
      </c>
      <c r="J9" s="15" t="s">
        <v>599</v>
      </c>
      <c r="K9" s="15" t="s">
        <v>600</v>
      </c>
      <c r="L9" s="15" t="s">
        <v>601</v>
      </c>
      <c r="M9" s="15" t="s">
        <v>602</v>
      </c>
      <c r="N9" s="15" t="s">
        <v>603</v>
      </c>
      <c r="O9" s="15" t="s">
        <v>789</v>
      </c>
      <c r="T9" s="469" t="s">
        <v>418</v>
      </c>
      <c r="U9" s="469" t="s">
        <v>607</v>
      </c>
      <c r="V9" s="469" t="s">
        <v>720</v>
      </c>
      <c r="W9" s="469" t="s">
        <v>721</v>
      </c>
      <c r="X9" s="469" t="s">
        <v>599</v>
      </c>
      <c r="Y9" s="469" t="s">
        <v>600</v>
      </c>
      <c r="Z9" s="469" t="s">
        <v>601</v>
      </c>
      <c r="AA9" s="469" t="s">
        <v>602</v>
      </c>
      <c r="AB9" s="469" t="s">
        <v>603</v>
      </c>
      <c r="AC9" s="469" t="s">
        <v>789</v>
      </c>
    </row>
    <row r="10" spans="1:29" ht="12.4" customHeight="1" x14ac:dyDescent="0.25">
      <c r="B10" s="10" t="s">
        <v>1454</v>
      </c>
      <c r="C10" s="13"/>
      <c r="D10" s="13" t="s">
        <v>3224</v>
      </c>
      <c r="E10" s="15" t="s">
        <v>421</v>
      </c>
      <c r="F10" s="46"/>
      <c r="G10" s="46"/>
      <c r="H10" s="46"/>
      <c r="I10" s="46"/>
      <c r="J10" s="46"/>
      <c r="K10" s="46"/>
      <c r="L10" s="46"/>
      <c r="M10" s="46"/>
      <c r="N10" s="46"/>
      <c r="O10" s="46"/>
      <c r="S10" s="469" t="s">
        <v>421</v>
      </c>
      <c r="T10" s="46" t="s">
        <v>15386</v>
      </c>
      <c r="U10" s="46" t="s">
        <v>15387</v>
      </c>
      <c r="V10" s="46" t="s">
        <v>15388</v>
      </c>
      <c r="W10" s="46" t="s">
        <v>15389</v>
      </c>
      <c r="X10" s="46" t="s">
        <v>15390</v>
      </c>
      <c r="Y10" s="46" t="s">
        <v>15391</v>
      </c>
      <c r="Z10" s="46" t="s">
        <v>15392</v>
      </c>
      <c r="AA10" s="46" t="s">
        <v>15393</v>
      </c>
      <c r="AB10" s="46" t="s">
        <v>15394</v>
      </c>
      <c r="AC10" s="46" t="s">
        <v>15395</v>
      </c>
    </row>
    <row r="11" spans="1:29" ht="12.4" customHeight="1" x14ac:dyDescent="0.25">
      <c r="B11" s="10" t="s">
        <v>156</v>
      </c>
      <c r="C11" s="13"/>
      <c r="D11" s="13" t="s">
        <v>10374</v>
      </c>
      <c r="E11" s="15" t="s">
        <v>423</v>
      </c>
      <c r="F11" s="46"/>
      <c r="G11" s="46"/>
      <c r="H11" s="46"/>
      <c r="I11" s="46"/>
      <c r="J11" s="46"/>
      <c r="K11" s="46"/>
      <c r="L11" s="46"/>
      <c r="M11" s="46"/>
      <c r="N11" s="46"/>
      <c r="O11" s="46"/>
      <c r="S11" s="469" t="s">
        <v>423</v>
      </c>
      <c r="T11" s="46" t="s">
        <v>15396</v>
      </c>
      <c r="U11" s="46" t="s">
        <v>15397</v>
      </c>
      <c r="V11" s="46" t="s">
        <v>15398</v>
      </c>
      <c r="W11" s="46" t="s">
        <v>15399</v>
      </c>
      <c r="X11" s="46" t="s">
        <v>15400</v>
      </c>
      <c r="Y11" s="46" t="s">
        <v>15401</v>
      </c>
      <c r="Z11" s="46" t="s">
        <v>15402</v>
      </c>
      <c r="AA11" s="46" t="s">
        <v>15403</v>
      </c>
      <c r="AB11" s="46" t="s">
        <v>15404</v>
      </c>
      <c r="AC11" s="46" t="s">
        <v>15405</v>
      </c>
    </row>
    <row r="12" spans="1:29" ht="12.4" customHeight="1" x14ac:dyDescent="0.25">
      <c r="B12" s="19" t="s">
        <v>713</v>
      </c>
      <c r="C12" s="13"/>
      <c r="D12" s="13" t="s">
        <v>10489</v>
      </c>
      <c r="E12" s="15" t="s">
        <v>613</v>
      </c>
      <c r="F12" s="46"/>
      <c r="G12" s="46"/>
      <c r="H12" s="46"/>
      <c r="I12" s="46"/>
      <c r="J12" s="46"/>
      <c r="K12" s="46"/>
      <c r="L12" s="46"/>
      <c r="M12" s="46"/>
      <c r="N12" s="46"/>
      <c r="O12" s="46"/>
      <c r="S12" s="469" t="s">
        <v>613</v>
      </c>
      <c r="T12" s="46" t="s">
        <v>15406</v>
      </c>
      <c r="U12" s="46" t="s">
        <v>15407</v>
      </c>
      <c r="V12" s="46" t="s">
        <v>15408</v>
      </c>
      <c r="W12" s="46" t="s">
        <v>15409</v>
      </c>
      <c r="X12" s="46" t="s">
        <v>15410</v>
      </c>
      <c r="Y12" s="46" t="s">
        <v>15411</v>
      </c>
      <c r="Z12" s="46" t="s">
        <v>15412</v>
      </c>
      <c r="AA12" s="46" t="s">
        <v>15413</v>
      </c>
      <c r="AB12" s="46" t="s">
        <v>15414</v>
      </c>
      <c r="AC12" s="46" t="s">
        <v>15415</v>
      </c>
    </row>
    <row r="13" spans="1:29" ht="12.4" customHeight="1" x14ac:dyDescent="0.25">
      <c r="B13" s="19" t="s">
        <v>1455</v>
      </c>
      <c r="C13" s="13"/>
      <c r="D13" s="13" t="s">
        <v>10493</v>
      </c>
      <c r="E13" s="15" t="s">
        <v>427</v>
      </c>
      <c r="F13" s="46"/>
      <c r="G13" s="46"/>
      <c r="H13" s="46"/>
      <c r="I13" s="46"/>
      <c r="J13" s="46"/>
      <c r="K13" s="46"/>
      <c r="L13" s="46"/>
      <c r="M13" s="46"/>
      <c r="N13" s="46"/>
      <c r="O13" s="46"/>
      <c r="S13" s="469" t="s">
        <v>427</v>
      </c>
      <c r="T13" s="46" t="s">
        <v>15416</v>
      </c>
      <c r="U13" s="46" t="s">
        <v>15417</v>
      </c>
      <c r="V13" s="46" t="s">
        <v>15418</v>
      </c>
      <c r="W13" s="46" t="s">
        <v>15419</v>
      </c>
      <c r="X13" s="46" t="s">
        <v>15420</v>
      </c>
      <c r="Y13" s="46" t="s">
        <v>15421</v>
      </c>
      <c r="Z13" s="46" t="s">
        <v>15422</v>
      </c>
      <c r="AA13" s="46" t="s">
        <v>15423</v>
      </c>
      <c r="AB13" s="46" t="s">
        <v>15424</v>
      </c>
      <c r="AC13" s="46" t="s">
        <v>15425</v>
      </c>
    </row>
    <row r="14" spans="1:29" ht="12.4" customHeight="1" x14ac:dyDescent="0.25">
      <c r="B14" s="10" t="s">
        <v>1456</v>
      </c>
      <c r="C14" s="13"/>
      <c r="D14" s="13" t="s">
        <v>10387</v>
      </c>
      <c r="E14" s="15" t="s">
        <v>573</v>
      </c>
      <c r="F14" s="46"/>
      <c r="G14" s="46"/>
      <c r="H14" s="46"/>
      <c r="I14" s="46"/>
      <c r="J14" s="46"/>
      <c r="K14" s="46"/>
      <c r="L14" s="46"/>
      <c r="M14" s="46"/>
      <c r="N14" s="46"/>
      <c r="O14" s="46"/>
      <c r="S14" s="469" t="s">
        <v>573</v>
      </c>
      <c r="T14" s="46" t="s">
        <v>15426</v>
      </c>
      <c r="U14" s="46" t="s">
        <v>15427</v>
      </c>
      <c r="V14" s="46" t="s">
        <v>15428</v>
      </c>
      <c r="W14" s="46" t="s">
        <v>15429</v>
      </c>
      <c r="X14" s="46" t="s">
        <v>15430</v>
      </c>
      <c r="Y14" s="46" t="s">
        <v>15431</v>
      </c>
      <c r="Z14" s="46" t="s">
        <v>15432</v>
      </c>
      <c r="AA14" s="46" t="s">
        <v>15433</v>
      </c>
      <c r="AB14" s="46" t="s">
        <v>15434</v>
      </c>
      <c r="AC14" s="46" t="s">
        <v>15435</v>
      </c>
    </row>
    <row r="15" spans="1:29" ht="12.4" customHeight="1" x14ac:dyDescent="0.25">
      <c r="B15" s="19" t="s">
        <v>1457</v>
      </c>
      <c r="C15" s="13" t="s">
        <v>10387</v>
      </c>
      <c r="D15" s="13" t="s">
        <v>1457</v>
      </c>
      <c r="E15" s="15" t="s">
        <v>429</v>
      </c>
      <c r="F15" s="46"/>
      <c r="G15" s="46"/>
      <c r="H15" s="46"/>
      <c r="I15" s="46"/>
      <c r="J15" s="46"/>
      <c r="K15" s="46"/>
      <c r="L15" s="46"/>
      <c r="M15" s="46"/>
      <c r="N15" s="46"/>
      <c r="O15" s="46"/>
      <c r="S15" s="469" t="s">
        <v>429</v>
      </c>
      <c r="T15" s="46" t="s">
        <v>15436</v>
      </c>
      <c r="U15" s="46" t="s">
        <v>15437</v>
      </c>
      <c r="V15" s="46" t="s">
        <v>15438</v>
      </c>
      <c r="W15" s="46" t="s">
        <v>15439</v>
      </c>
      <c r="X15" s="46" t="s">
        <v>15440</v>
      </c>
      <c r="Y15" s="46" t="s">
        <v>15441</v>
      </c>
      <c r="Z15" s="46" t="s">
        <v>15442</v>
      </c>
      <c r="AA15" s="46" t="s">
        <v>15443</v>
      </c>
      <c r="AB15" s="46" t="s">
        <v>15444</v>
      </c>
      <c r="AC15" s="46" t="s">
        <v>15445</v>
      </c>
    </row>
    <row r="16" spans="1:29" ht="12.4" customHeight="1" x14ac:dyDescent="0.25">
      <c r="B16" s="19" t="s">
        <v>1458</v>
      </c>
      <c r="C16" s="13" t="s">
        <v>10387</v>
      </c>
      <c r="D16" s="13" t="s">
        <v>1458</v>
      </c>
      <c r="E16" s="15" t="s">
        <v>431</v>
      </c>
      <c r="F16" s="46"/>
      <c r="G16" s="46"/>
      <c r="H16" s="46"/>
      <c r="I16" s="46"/>
      <c r="J16" s="46"/>
      <c r="K16" s="46"/>
      <c r="L16" s="46"/>
      <c r="M16" s="46"/>
      <c r="N16" s="46"/>
      <c r="O16" s="46"/>
      <c r="S16" s="469" t="s">
        <v>431</v>
      </c>
      <c r="T16" s="46" t="s">
        <v>15446</v>
      </c>
      <c r="U16" s="46" t="s">
        <v>15447</v>
      </c>
      <c r="V16" s="46" t="s">
        <v>15448</v>
      </c>
      <c r="W16" s="46" t="s">
        <v>15449</v>
      </c>
      <c r="X16" s="46" t="s">
        <v>15450</v>
      </c>
      <c r="Y16" s="46" t="s">
        <v>15451</v>
      </c>
      <c r="Z16" s="46" t="s">
        <v>15452</v>
      </c>
      <c r="AA16" s="46" t="s">
        <v>15453</v>
      </c>
      <c r="AB16" s="46" t="s">
        <v>15454</v>
      </c>
      <c r="AC16" s="46" t="s">
        <v>15455</v>
      </c>
    </row>
    <row r="17" spans="2:29" ht="12.4" customHeight="1" x14ac:dyDescent="0.25">
      <c r="B17" s="19" t="s">
        <v>1459</v>
      </c>
      <c r="C17" s="13" t="s">
        <v>10387</v>
      </c>
      <c r="D17" s="13" t="s">
        <v>1459</v>
      </c>
      <c r="E17" s="15" t="s">
        <v>433</v>
      </c>
      <c r="F17" s="46"/>
      <c r="G17" s="46"/>
      <c r="H17" s="46"/>
      <c r="I17" s="46"/>
      <c r="J17" s="46"/>
      <c r="K17" s="46"/>
      <c r="L17" s="46"/>
      <c r="M17" s="46"/>
      <c r="N17" s="46"/>
      <c r="O17" s="46"/>
      <c r="S17" s="469" t="s">
        <v>433</v>
      </c>
      <c r="T17" s="46" t="s">
        <v>15456</v>
      </c>
      <c r="U17" s="46" t="s">
        <v>15457</v>
      </c>
      <c r="V17" s="46" t="s">
        <v>15458</v>
      </c>
      <c r="W17" s="46" t="s">
        <v>15459</v>
      </c>
      <c r="X17" s="46" t="s">
        <v>15460</v>
      </c>
      <c r="Y17" s="46" t="s">
        <v>15461</v>
      </c>
      <c r="Z17" s="46" t="s">
        <v>15462</v>
      </c>
      <c r="AA17" s="46" t="s">
        <v>15463</v>
      </c>
      <c r="AB17" s="46" t="s">
        <v>15464</v>
      </c>
      <c r="AC17" s="46" t="s">
        <v>15465</v>
      </c>
    </row>
    <row r="18" spans="2:29" ht="12.4" customHeight="1" x14ac:dyDescent="0.25">
      <c r="B18" s="10" t="s">
        <v>1460</v>
      </c>
      <c r="C18" s="13"/>
      <c r="D18" s="13" t="s">
        <v>10389</v>
      </c>
      <c r="E18" s="15" t="s">
        <v>435</v>
      </c>
      <c r="F18" s="46"/>
      <c r="G18" s="46"/>
      <c r="H18" s="46"/>
      <c r="I18" s="46"/>
      <c r="J18" s="46"/>
      <c r="K18" s="46"/>
      <c r="L18" s="46"/>
      <c r="M18" s="46"/>
      <c r="N18" s="46"/>
      <c r="O18" s="46"/>
      <c r="S18" s="469" t="s">
        <v>435</v>
      </c>
      <c r="T18" s="46" t="s">
        <v>15466</v>
      </c>
      <c r="U18" s="46" t="s">
        <v>15467</v>
      </c>
      <c r="V18" s="46" t="s">
        <v>15468</v>
      </c>
      <c r="W18" s="46" t="s">
        <v>15469</v>
      </c>
      <c r="X18" s="46" t="s">
        <v>15470</v>
      </c>
      <c r="Y18" s="46" t="s">
        <v>15471</v>
      </c>
      <c r="Z18" s="46" t="s">
        <v>15472</v>
      </c>
      <c r="AA18" s="46" t="s">
        <v>15473</v>
      </c>
      <c r="AB18" s="46" t="s">
        <v>15474</v>
      </c>
      <c r="AC18" s="46" t="s">
        <v>15475</v>
      </c>
    </row>
    <row r="19" spans="2:29" x14ac:dyDescent="0.25">
      <c r="B19" s="10" t="s">
        <v>1461</v>
      </c>
      <c r="C19" s="13"/>
      <c r="D19" s="13" t="s">
        <v>10388</v>
      </c>
      <c r="E19" s="15" t="s">
        <v>437</v>
      </c>
      <c r="F19" s="46"/>
      <c r="G19" s="46"/>
      <c r="H19" s="46"/>
      <c r="I19" s="46"/>
      <c r="J19" s="46"/>
      <c r="K19" s="46"/>
      <c r="L19" s="46"/>
      <c r="M19" s="46"/>
      <c r="N19" s="46"/>
      <c r="O19" s="46"/>
      <c r="S19" s="469" t="s">
        <v>437</v>
      </c>
      <c r="T19" s="46" t="s">
        <v>15476</v>
      </c>
      <c r="U19" s="46" t="s">
        <v>15477</v>
      </c>
      <c r="V19" s="46" t="s">
        <v>15478</v>
      </c>
      <c r="W19" s="46" t="s">
        <v>15479</v>
      </c>
      <c r="X19" s="46" t="s">
        <v>15480</v>
      </c>
      <c r="Y19" s="46" t="s">
        <v>15481</v>
      </c>
      <c r="Z19" s="46" t="s">
        <v>15482</v>
      </c>
      <c r="AA19" s="46" t="s">
        <v>15483</v>
      </c>
      <c r="AB19" s="46" t="s">
        <v>15484</v>
      </c>
      <c r="AC19" s="46" t="s">
        <v>15485</v>
      </c>
    </row>
    <row r="20" spans="2:29" x14ac:dyDescent="0.25">
      <c r="B20" s="10" t="s">
        <v>1462</v>
      </c>
      <c r="C20" s="13"/>
      <c r="D20" s="13" t="s">
        <v>10390</v>
      </c>
      <c r="E20" s="15" t="s">
        <v>439</v>
      </c>
      <c r="F20" s="46"/>
      <c r="G20" s="46"/>
      <c r="H20" s="46"/>
      <c r="I20" s="46"/>
      <c r="J20" s="46"/>
      <c r="K20" s="46"/>
      <c r="L20" s="46"/>
      <c r="M20" s="46"/>
      <c r="N20" s="46"/>
      <c r="O20" s="46"/>
      <c r="S20" s="469" t="s">
        <v>439</v>
      </c>
      <c r="T20" s="46" t="s">
        <v>15486</v>
      </c>
      <c r="U20" s="46" t="s">
        <v>15487</v>
      </c>
      <c r="V20" s="46" t="s">
        <v>15488</v>
      </c>
      <c r="W20" s="46" t="s">
        <v>15489</v>
      </c>
      <c r="X20" s="46" t="s">
        <v>15490</v>
      </c>
      <c r="Y20" s="46" t="s">
        <v>15491</v>
      </c>
      <c r="Z20" s="46" t="s">
        <v>15492</v>
      </c>
      <c r="AA20" s="46" t="s">
        <v>15493</v>
      </c>
      <c r="AB20" s="46" t="s">
        <v>15494</v>
      </c>
      <c r="AC20" s="46" t="s">
        <v>15495</v>
      </c>
    </row>
  </sheetData>
  <mergeCells count="1">
    <mergeCell ref="B1:L1"/>
  </mergeCells>
  <dataValidations count="1">
    <dataValidation type="decimal" allowBlank="1" showInputMessage="1" showErrorMessage="1" error="Data is of incorrect type!" sqref="S8:AA18 E5 D8:M18"/>
  </dataValidations>
  <hyperlinks>
    <hyperlink ref="A1" location="'Table of Contents'!A1" display="S.05.02.01.03 - Total Top 5 and home country - non-life obligations"/>
    <hyperlink ref="U1" location="'Enumerations SDNS_SDAT'!A1" display="Převodní můstek číselníky"/>
    <hyperlink ref="G2" location="'Identical datapoint'!A1" display="Mapa identických datových oblastí"/>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Enumerations!$A$902:$A$902</xm:f>
          </x14:formula1>
          <xm:sqref>B3</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election activeCell="B2" sqref="B2:C2"/>
    </sheetView>
  </sheetViews>
  <sheetFormatPr defaultRowHeight="15" x14ac:dyDescent="0.25"/>
  <cols>
    <col min="1" max="1" width="9.140625" style="668"/>
    <col min="2" max="2" width="78.42578125" style="668" customWidth="1"/>
    <col min="3" max="3" width="11.7109375" style="668" customWidth="1"/>
    <col min="4" max="5" width="9.140625" style="668"/>
    <col min="6" max="7" width="40" style="668" customWidth="1"/>
    <col min="8" max="11" width="9.140625" style="668"/>
    <col min="12" max="12" width="9.140625" style="674"/>
    <col min="13" max="14" width="9.140625" style="668"/>
    <col min="15" max="15" width="24.5703125" style="668" customWidth="1"/>
    <col min="16" max="16" width="19.28515625" style="668" customWidth="1"/>
    <col min="17" max="17" width="29.5703125" style="668" customWidth="1"/>
    <col min="18" max="16384" width="9.140625" style="668"/>
  </cols>
  <sheetData>
    <row r="1" spans="1:18" ht="21.75" customHeight="1" thickBot="1" x14ac:dyDescent="0.35">
      <c r="A1" s="187" t="s">
        <v>17053</v>
      </c>
      <c r="B1" s="667" t="s">
        <v>15497</v>
      </c>
      <c r="L1" s="237" t="s">
        <v>15503</v>
      </c>
      <c r="R1" s="724" t="s">
        <v>13439</v>
      </c>
    </row>
    <row r="2" spans="1:18" ht="59.25" customHeight="1" thickBot="1" x14ac:dyDescent="0.3">
      <c r="B2" s="770" t="s">
        <v>20170</v>
      </c>
      <c r="C2" s="771" t="s">
        <v>20167</v>
      </c>
      <c r="F2" s="119" t="s">
        <v>15500</v>
      </c>
      <c r="O2" s="832" t="s">
        <v>15502</v>
      </c>
      <c r="P2" s="831"/>
      <c r="Q2" s="831"/>
    </row>
    <row r="3" spans="1:18" ht="36.75" customHeight="1" x14ac:dyDescent="0.25"/>
    <row r="4" spans="1:18" ht="25.5" customHeight="1" x14ac:dyDescent="0.25">
      <c r="B4" s="10" t="s">
        <v>1115</v>
      </c>
      <c r="C4" s="60"/>
      <c r="D4" s="13" t="s">
        <v>7496</v>
      </c>
      <c r="E4" s="15" t="s">
        <v>2611</v>
      </c>
      <c r="F4" s="39" t="s">
        <v>2532</v>
      </c>
    </row>
    <row r="5" spans="1:18" ht="12.4" customHeight="1" x14ac:dyDescent="0.25">
      <c r="F5" s="20" t="s">
        <v>3501</v>
      </c>
    </row>
    <row r="6" spans="1:18" ht="12.4" customHeight="1" x14ac:dyDescent="0.25">
      <c r="F6" s="10" t="s">
        <v>1463</v>
      </c>
      <c r="G6" s="10" t="s">
        <v>1464</v>
      </c>
      <c r="P6" s="643" t="s">
        <v>1463</v>
      </c>
      <c r="Q6" s="643" t="s">
        <v>1464</v>
      </c>
    </row>
    <row r="7" spans="1:18" ht="12.4" customHeight="1" x14ac:dyDescent="0.25">
      <c r="F7" s="13"/>
      <c r="G7" s="13" t="s">
        <v>3214</v>
      </c>
      <c r="P7" s="643"/>
      <c r="Q7" s="643" t="s">
        <v>3214</v>
      </c>
    </row>
    <row r="8" spans="1:18" ht="12.4" customHeight="1" x14ac:dyDescent="0.25">
      <c r="F8" s="15" t="s">
        <v>720</v>
      </c>
      <c r="G8" s="15" t="s">
        <v>721</v>
      </c>
      <c r="P8" s="675" t="s">
        <v>720</v>
      </c>
      <c r="Q8" s="675" t="s">
        <v>721</v>
      </c>
    </row>
    <row r="9" spans="1:18" x14ac:dyDescent="0.25">
      <c r="B9" s="10" t="s">
        <v>1465</v>
      </c>
      <c r="C9" s="13"/>
      <c r="D9" s="13" t="s">
        <v>15499</v>
      </c>
      <c r="E9" s="15" t="s">
        <v>423</v>
      </c>
      <c r="F9" s="46"/>
      <c r="G9" s="46"/>
      <c r="O9" s="675" t="s">
        <v>423</v>
      </c>
      <c r="P9" s="46" t="s">
        <v>15501</v>
      </c>
      <c r="Q9" s="46" t="s">
        <v>15505</v>
      </c>
    </row>
    <row r="10" spans="1:18" x14ac:dyDescent="0.25">
      <c r="B10" s="10" t="s">
        <v>1466</v>
      </c>
      <c r="C10" s="13" t="s">
        <v>15499</v>
      </c>
      <c r="D10" s="13" t="s">
        <v>899</v>
      </c>
      <c r="E10" s="15" t="s">
        <v>613</v>
      </c>
      <c r="F10" s="46"/>
      <c r="G10" s="46"/>
      <c r="O10" s="675" t="s">
        <v>613</v>
      </c>
      <c r="P10" s="46" t="s">
        <v>15504</v>
      </c>
      <c r="Q10" s="46" t="s">
        <v>15510</v>
      </c>
    </row>
  </sheetData>
  <mergeCells count="1">
    <mergeCell ref="O2:Q2"/>
  </mergeCells>
  <dataValidations count="1">
    <dataValidation type="decimal" allowBlank="1" showInputMessage="1" showErrorMessage="1" error="Data is of incorrect type!" sqref="C7:D8"/>
  </dataValidations>
  <hyperlinks>
    <hyperlink ref="A1" location="'Table of Contents'!A1" display="S.05.02.01.03 - Total Top 5 and home country - non-life obligations"/>
    <hyperlink ref="R1" location="'Enumerations SDNS_SDAT'!A1" display="Převodní můstek číselníky"/>
    <hyperlink ref="C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Enumerations!$A$913:$B$913</xm:f>
          </x14:formula1>
          <xm:sqref>F4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election activeCell="B2" sqref="B2:C2"/>
    </sheetView>
  </sheetViews>
  <sheetFormatPr defaultRowHeight="15" x14ac:dyDescent="0.25"/>
  <cols>
    <col min="1" max="1" width="9.140625" style="668"/>
    <col min="2" max="2" width="78.42578125" style="668" customWidth="1"/>
    <col min="3" max="5" width="9.140625" style="668"/>
    <col min="6" max="7" width="40" style="668" customWidth="1"/>
    <col min="8" max="11" width="9.140625" style="668"/>
    <col min="12" max="12" width="9.140625" style="674"/>
    <col min="13" max="14" width="9.140625" style="668"/>
    <col min="15" max="15" width="24.5703125" style="668" customWidth="1"/>
    <col min="16" max="16" width="19.28515625" style="668" customWidth="1"/>
    <col min="17" max="17" width="29.5703125" style="668" customWidth="1"/>
    <col min="18" max="16384" width="9.140625" style="668"/>
  </cols>
  <sheetData>
    <row r="1" spans="1:18" ht="21.75" customHeight="1" thickBot="1" x14ac:dyDescent="0.35">
      <c r="A1" s="187" t="s">
        <v>17053</v>
      </c>
      <c r="B1" s="667" t="s">
        <v>15497</v>
      </c>
      <c r="L1" s="237" t="s">
        <v>15511</v>
      </c>
      <c r="R1" s="724" t="s">
        <v>13439</v>
      </c>
    </row>
    <row r="2" spans="1:18" ht="59.25" customHeight="1" thickBot="1" x14ac:dyDescent="0.3">
      <c r="B2" s="770" t="s">
        <v>20170</v>
      </c>
      <c r="C2" s="771" t="s">
        <v>20167</v>
      </c>
      <c r="F2" s="119" t="s">
        <v>15500</v>
      </c>
      <c r="O2" s="853" t="s">
        <v>15512</v>
      </c>
      <c r="P2" s="854"/>
      <c r="Q2" s="855"/>
    </row>
    <row r="3" spans="1:18" ht="36.75" customHeight="1" x14ac:dyDescent="0.25"/>
    <row r="4" spans="1:18" ht="25.5" customHeight="1" x14ac:dyDescent="0.25">
      <c r="B4" s="10" t="s">
        <v>1115</v>
      </c>
      <c r="C4" s="60"/>
      <c r="D4" s="13" t="s">
        <v>7496</v>
      </c>
      <c r="E4" s="15" t="s">
        <v>2611</v>
      </c>
      <c r="F4" s="39" t="s">
        <v>2533</v>
      </c>
    </row>
    <row r="5" spans="1:18" ht="12.4" customHeight="1" x14ac:dyDescent="0.25">
      <c r="F5" s="20" t="s">
        <v>3501</v>
      </c>
    </row>
    <row r="6" spans="1:18" ht="12.4" customHeight="1" x14ac:dyDescent="0.25">
      <c r="F6" s="10" t="s">
        <v>1463</v>
      </c>
      <c r="G6" s="10" t="s">
        <v>1464</v>
      </c>
      <c r="P6" s="643" t="s">
        <v>1463</v>
      </c>
      <c r="Q6" s="643" t="s">
        <v>1464</v>
      </c>
    </row>
    <row r="7" spans="1:18" ht="12.4" customHeight="1" x14ac:dyDescent="0.25">
      <c r="F7" s="13"/>
      <c r="G7" s="13" t="s">
        <v>3214</v>
      </c>
      <c r="P7" s="643"/>
      <c r="Q7" s="643" t="s">
        <v>3214</v>
      </c>
    </row>
    <row r="8" spans="1:18" ht="12.4" customHeight="1" x14ac:dyDescent="0.25">
      <c r="F8" s="15" t="s">
        <v>720</v>
      </c>
      <c r="G8" s="15" t="s">
        <v>721</v>
      </c>
      <c r="P8" s="675" t="s">
        <v>720</v>
      </c>
      <c r="Q8" s="675" t="s">
        <v>721</v>
      </c>
    </row>
    <row r="9" spans="1:18" x14ac:dyDescent="0.25">
      <c r="B9" s="10" t="s">
        <v>1465</v>
      </c>
      <c r="C9" s="13"/>
      <c r="D9" s="13" t="s">
        <v>15499</v>
      </c>
      <c r="E9" s="15" t="s">
        <v>423</v>
      </c>
      <c r="F9" s="46"/>
      <c r="G9" s="46"/>
      <c r="O9" s="675" t="s">
        <v>423</v>
      </c>
      <c r="P9" s="46" t="s">
        <v>15506</v>
      </c>
      <c r="Q9" s="46" t="s">
        <v>15508</v>
      </c>
    </row>
    <row r="10" spans="1:18" x14ac:dyDescent="0.25">
      <c r="B10" s="10" t="s">
        <v>1466</v>
      </c>
      <c r="C10" s="13" t="s">
        <v>15499</v>
      </c>
      <c r="D10" s="13" t="s">
        <v>899</v>
      </c>
      <c r="E10" s="15" t="s">
        <v>613</v>
      </c>
      <c r="F10" s="46"/>
      <c r="G10" s="46"/>
      <c r="O10" s="675" t="s">
        <v>613</v>
      </c>
      <c r="P10" s="46" t="s">
        <v>15507</v>
      </c>
      <c r="Q10" s="46" t="s">
        <v>15509</v>
      </c>
    </row>
  </sheetData>
  <mergeCells count="1">
    <mergeCell ref="O2:Q2"/>
  </mergeCells>
  <dataValidations count="1">
    <dataValidation type="decimal" allowBlank="1" showInputMessage="1" showErrorMessage="1" error="Data is of incorrect type!" sqref="C7:D8"/>
  </dataValidations>
  <hyperlinks>
    <hyperlink ref="A1" location="'Table of Contents'!A1" display="S.05.02.01.03 - Total Top 5 and home country - non-life obligations"/>
    <hyperlink ref="R1" location="'Enumerations SDNS_SDAT'!A1" display="Převodní můstek číselníky"/>
    <hyperlink ref="C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Enumerations!$A$913:$B$913</xm:f>
          </x14:formula1>
          <xm:sqref>F4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showGridLines="0" workbookViewId="0"/>
  </sheetViews>
  <sheetFormatPr defaultRowHeight="15" x14ac:dyDescent="0.25"/>
  <cols>
    <col min="1" max="1" width="9.140625" style="669" customWidth="1"/>
    <col min="2" max="2" width="85.5703125" style="669" customWidth="1"/>
    <col min="3" max="6" width="9.140625" style="669" customWidth="1"/>
    <col min="7" max="7" width="40" style="669" customWidth="1"/>
    <col min="8" max="27" width="9.140625" style="669" customWidth="1"/>
    <col min="28" max="28" width="9.140625" style="51"/>
    <col min="29" max="29" width="9.140625" style="669"/>
    <col min="30" max="30" width="25.7109375" style="669" customWidth="1"/>
    <col min="31" max="31" width="9.140625" style="669"/>
    <col min="32" max="32" width="18.28515625" style="669" customWidth="1"/>
    <col min="33" max="16384" width="9.140625" style="669"/>
  </cols>
  <sheetData>
    <row r="1" spans="1:33" ht="29.25" customHeight="1" thickBot="1" x14ac:dyDescent="0.35">
      <c r="A1" s="187" t="s">
        <v>17053</v>
      </c>
      <c r="B1" s="779" t="s">
        <v>15513</v>
      </c>
      <c r="C1" s="780"/>
      <c r="D1" s="780"/>
      <c r="E1" s="780"/>
      <c r="F1" s="780"/>
      <c r="G1" s="780"/>
      <c r="H1" s="780"/>
      <c r="I1" s="780"/>
      <c r="J1" s="780"/>
      <c r="K1" s="780"/>
      <c r="L1" s="780"/>
      <c r="AB1" s="237" t="s">
        <v>15522</v>
      </c>
      <c r="AG1" s="724" t="s">
        <v>13439</v>
      </c>
    </row>
    <row r="2" spans="1:33" ht="87" customHeight="1" thickBot="1" x14ac:dyDescent="0.3">
      <c r="G2" s="119" t="s">
        <v>15516</v>
      </c>
      <c r="AD2" s="795" t="s">
        <v>3544</v>
      </c>
      <c r="AE2" s="796"/>
      <c r="AF2" s="797"/>
    </row>
    <row r="3" spans="1:33" ht="38.25" customHeight="1" thickBot="1" x14ac:dyDescent="0.3"/>
    <row r="4" spans="1:33" ht="15" customHeight="1" thickBot="1" x14ac:dyDescent="0.3">
      <c r="B4" s="677" t="s">
        <v>15514</v>
      </c>
      <c r="E4" s="657" t="s">
        <v>7496</v>
      </c>
      <c r="F4" s="658" t="s">
        <v>2611</v>
      </c>
      <c r="G4" s="39" t="s">
        <v>15498</v>
      </c>
      <c r="AC4" s="658" t="s">
        <v>2611</v>
      </c>
      <c r="AD4" s="109" t="s">
        <v>15527</v>
      </c>
      <c r="AE4" s="109" t="s">
        <v>3532</v>
      </c>
      <c r="AF4" s="110" t="s">
        <v>15521</v>
      </c>
    </row>
    <row r="5" spans="1:33" ht="49.5" customHeight="1" x14ac:dyDescent="0.25"/>
    <row r="6" spans="1:33" ht="12.4" customHeight="1" x14ac:dyDescent="0.25">
      <c r="G6" s="10" t="s">
        <v>1467</v>
      </c>
    </row>
    <row r="7" spans="1:33" ht="12.4" customHeight="1" x14ac:dyDescent="0.25">
      <c r="G7" s="657" t="s">
        <v>3231</v>
      </c>
    </row>
    <row r="8" spans="1:33" ht="12.4" customHeight="1" x14ac:dyDescent="0.25">
      <c r="G8" s="39" t="s">
        <v>3232</v>
      </c>
      <c r="H8" s="658" t="s">
        <v>3233</v>
      </c>
      <c r="I8" s="658" t="s">
        <v>3234</v>
      </c>
      <c r="J8" s="658" t="s">
        <v>3235</v>
      </c>
      <c r="K8" s="658" t="s">
        <v>3236</v>
      </c>
      <c r="L8" s="658" t="s">
        <v>3237</v>
      </c>
      <c r="M8" s="658" t="s">
        <v>3238</v>
      </c>
      <c r="N8" s="658" t="s">
        <v>3239</v>
      </c>
      <c r="O8" s="658" t="s">
        <v>3240</v>
      </c>
      <c r="P8" s="658" t="s">
        <v>3241</v>
      </c>
      <c r="Q8" s="658" t="s">
        <v>3242</v>
      </c>
      <c r="R8" s="658" t="s">
        <v>3243</v>
      </c>
      <c r="S8" s="658" t="s">
        <v>3244</v>
      </c>
      <c r="T8" s="658" t="s">
        <v>3245</v>
      </c>
      <c r="U8" s="658" t="s">
        <v>3246</v>
      </c>
      <c r="V8" s="658" t="s">
        <v>3247</v>
      </c>
      <c r="W8" s="658" t="s">
        <v>3248</v>
      </c>
      <c r="X8" s="658" t="s">
        <v>3249</v>
      </c>
      <c r="Y8" s="658" t="s">
        <v>3250</v>
      </c>
      <c r="Z8" s="658" t="s">
        <v>3251</v>
      </c>
      <c r="AD8" s="679" t="s">
        <v>599</v>
      </c>
    </row>
    <row r="9" spans="1:33" ht="12.4" customHeight="1" x14ac:dyDescent="0.25">
      <c r="B9" s="677" t="s">
        <v>3215</v>
      </c>
      <c r="D9" s="657"/>
      <c r="E9" s="657" t="s">
        <v>3283</v>
      </c>
      <c r="F9" s="658" t="s">
        <v>421</v>
      </c>
      <c r="G9" s="39" t="s">
        <v>2510</v>
      </c>
      <c r="H9" s="39" t="s">
        <v>2509</v>
      </c>
      <c r="I9" s="39" t="s">
        <v>3284</v>
      </c>
      <c r="J9" s="39" t="s">
        <v>3284</v>
      </c>
      <c r="K9" s="39" t="s">
        <v>3284</v>
      </c>
      <c r="L9" s="39" t="s">
        <v>3284</v>
      </c>
      <c r="M9" s="39" t="s">
        <v>3284</v>
      </c>
      <c r="N9" s="39" t="s">
        <v>3284</v>
      </c>
      <c r="O9" s="39" t="s">
        <v>3284</v>
      </c>
      <c r="P9" s="39" t="s">
        <v>3284</v>
      </c>
      <c r="Q9" s="39" t="s">
        <v>3284</v>
      </c>
      <c r="R9" s="39" t="s">
        <v>3284</v>
      </c>
      <c r="S9" s="39" t="s">
        <v>3284</v>
      </c>
      <c r="T9" s="39" t="s">
        <v>3284</v>
      </c>
      <c r="U9" s="39" t="s">
        <v>3284</v>
      </c>
      <c r="V9" s="39" t="s">
        <v>3284</v>
      </c>
      <c r="W9" s="39" t="s">
        <v>3284</v>
      </c>
      <c r="X9" s="39" t="s">
        <v>3284</v>
      </c>
      <c r="Y9" s="39" t="s">
        <v>3284</v>
      </c>
      <c r="Z9" s="39" t="s">
        <v>3284</v>
      </c>
      <c r="AC9" s="679" t="s">
        <v>421</v>
      </c>
      <c r="AD9" s="39" t="s">
        <v>15520</v>
      </c>
    </row>
    <row r="10" spans="1:33" x14ac:dyDescent="0.25">
      <c r="B10" s="10" t="s">
        <v>1465</v>
      </c>
      <c r="D10" s="657"/>
      <c r="E10" s="657" t="s">
        <v>15499</v>
      </c>
      <c r="F10" s="658" t="s">
        <v>423</v>
      </c>
      <c r="G10" s="663"/>
      <c r="H10" s="663"/>
      <c r="I10" s="663"/>
      <c r="J10" s="663"/>
      <c r="K10" s="663"/>
      <c r="L10" s="663"/>
      <c r="M10" s="663"/>
      <c r="N10" s="663"/>
      <c r="O10" s="663"/>
      <c r="P10" s="663"/>
      <c r="Q10" s="663"/>
      <c r="R10" s="663"/>
      <c r="S10" s="663"/>
      <c r="T10" s="663"/>
      <c r="U10" s="663"/>
      <c r="V10" s="663"/>
      <c r="W10" s="663"/>
      <c r="X10" s="663"/>
      <c r="Y10" s="663"/>
      <c r="Z10" s="663"/>
      <c r="AC10" s="679" t="s">
        <v>423</v>
      </c>
      <c r="AD10" s="663" t="s">
        <v>15518</v>
      </c>
    </row>
    <row r="11" spans="1:33" x14ac:dyDescent="0.25">
      <c r="B11" s="10" t="s">
        <v>1466</v>
      </c>
      <c r="D11" s="657" t="s">
        <v>15499</v>
      </c>
      <c r="E11" s="657" t="s">
        <v>15515</v>
      </c>
      <c r="F11" s="658" t="s">
        <v>613</v>
      </c>
      <c r="G11" s="663"/>
      <c r="H11" s="663"/>
      <c r="I11" s="663"/>
      <c r="J11" s="663"/>
      <c r="K11" s="663"/>
      <c r="L11" s="663"/>
      <c r="M11" s="663"/>
      <c r="N11" s="663"/>
      <c r="O11" s="663"/>
      <c r="P11" s="663"/>
      <c r="Q11" s="663"/>
      <c r="R11" s="663"/>
      <c r="S11" s="663"/>
      <c r="T11" s="663"/>
      <c r="U11" s="663"/>
      <c r="V11" s="663"/>
      <c r="W11" s="663"/>
      <c r="X11" s="663"/>
      <c r="Y11" s="663"/>
      <c r="Z11" s="663"/>
      <c r="AC11" s="679" t="s">
        <v>613</v>
      </c>
      <c r="AD11" s="663" t="s">
        <v>15519</v>
      </c>
    </row>
    <row r="13" spans="1:33" ht="15.75" thickBot="1" x14ac:dyDescent="0.3"/>
    <row r="14" spans="1:33" ht="75.75" thickBot="1" x14ac:dyDescent="0.3">
      <c r="G14" s="120" t="s">
        <v>15517</v>
      </c>
      <c r="AD14" s="795" t="s">
        <v>15523</v>
      </c>
      <c r="AE14" s="796"/>
      <c r="AF14" s="797"/>
    </row>
  </sheetData>
  <mergeCells count="3">
    <mergeCell ref="B1:L1"/>
    <mergeCell ref="AD2:AF2"/>
    <mergeCell ref="AD14:AF14"/>
  </mergeCells>
  <dataValidations count="1">
    <dataValidation type="decimal" allowBlank="1" showInputMessage="1" showErrorMessage="1" error="Data is of incorrect type!" sqref="C8:C9"/>
  </dataValidations>
  <hyperlinks>
    <hyperlink ref="A1" location="'Table of Contents'!A1" display="S.05.02.01.03 - Total Top 5 and home country - non-life obligations"/>
    <hyperlink ref="AG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Enumerations!$A$915:$B$915</xm:f>
          </x14:formula1>
          <xm:sqref>B3 G4</xm:sqref>
        </x14:dataValidation>
        <x14:dataValidation type="list" allowBlank="1" showInputMessage="1" showErrorMessage="1" error="Data is of incorrect type!">
          <x14:formula1>
            <xm:f>Enumerations!$A$916:$GG$916</xm:f>
          </x14:formula1>
          <xm:sqref>C5 G9:Z9</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9"/>
  <sheetViews>
    <sheetView showGridLines="0" workbookViewId="0"/>
  </sheetViews>
  <sheetFormatPr defaultRowHeight="15" x14ac:dyDescent="0.25"/>
  <cols>
    <col min="1" max="1" width="9.140625" style="668"/>
    <col min="2" max="2" width="94" style="668" customWidth="1"/>
    <col min="3" max="6" width="9.140625" style="668"/>
    <col min="7" max="7" width="28.140625" style="668" customWidth="1"/>
    <col min="8" max="9" width="40" style="668" customWidth="1"/>
    <col min="10" max="10" width="9.140625" style="668"/>
    <col min="11" max="11" width="9.140625" style="670"/>
    <col min="12" max="15" width="20.7109375" style="668" customWidth="1"/>
    <col min="16" max="16384" width="9.140625" style="668"/>
  </cols>
  <sheetData>
    <row r="1" spans="1:16" ht="21.75" customHeight="1" thickBot="1" x14ac:dyDescent="0.35">
      <c r="A1" s="187" t="s">
        <v>17053</v>
      </c>
      <c r="B1" s="667" t="s">
        <v>15524</v>
      </c>
      <c r="K1" s="237" t="s">
        <v>15528</v>
      </c>
      <c r="P1" s="724" t="s">
        <v>13439</v>
      </c>
    </row>
    <row r="2" spans="1:16" ht="123" customHeight="1" thickBot="1" x14ac:dyDescent="0.3">
      <c r="G2" s="119" t="s">
        <v>15529</v>
      </c>
      <c r="M2" s="795" t="s">
        <v>3544</v>
      </c>
      <c r="N2" s="796"/>
      <c r="O2" s="797"/>
    </row>
    <row r="3" spans="1:16" ht="48" customHeight="1" thickBot="1" x14ac:dyDescent="0.3">
      <c r="G3" s="669"/>
    </row>
    <row r="4" spans="1:16" ht="24" customHeight="1" thickBot="1" x14ac:dyDescent="0.3">
      <c r="B4" s="10" t="s">
        <v>1115</v>
      </c>
      <c r="C4" s="60"/>
      <c r="D4" s="60"/>
      <c r="E4" s="13" t="s">
        <v>7496</v>
      </c>
      <c r="F4" s="15" t="s">
        <v>2611</v>
      </c>
      <c r="G4" s="39" t="s">
        <v>15498</v>
      </c>
      <c r="L4" s="15" t="s">
        <v>2611</v>
      </c>
      <c r="M4" s="109" t="s">
        <v>15527</v>
      </c>
      <c r="N4" s="109" t="s">
        <v>3532</v>
      </c>
      <c r="O4" s="110" t="s">
        <v>15521</v>
      </c>
    </row>
    <row r="5" spans="1:16" ht="86.25" customHeight="1" x14ac:dyDescent="0.25"/>
    <row r="6" spans="1:16" ht="12.4" customHeight="1" x14ac:dyDescent="0.25">
      <c r="G6" s="10" t="s">
        <v>13469</v>
      </c>
      <c r="H6" s="10" t="s">
        <v>1463</v>
      </c>
      <c r="I6" s="10" t="s">
        <v>1464</v>
      </c>
      <c r="M6" s="10" t="s">
        <v>13469</v>
      </c>
      <c r="N6" s="10" t="s">
        <v>1463</v>
      </c>
      <c r="O6" s="10" t="s">
        <v>1464</v>
      </c>
    </row>
    <row r="7" spans="1:16" x14ac:dyDescent="0.25">
      <c r="G7" s="13" t="s">
        <v>13470</v>
      </c>
      <c r="H7" s="13" t="s">
        <v>15499</v>
      </c>
      <c r="I7" s="13" t="s">
        <v>3214</v>
      </c>
      <c r="M7" s="638" t="s">
        <v>15525</v>
      </c>
      <c r="N7" s="638" t="s">
        <v>15525</v>
      </c>
      <c r="O7" s="638" t="s">
        <v>15526</v>
      </c>
    </row>
    <row r="8" spans="1:16" x14ac:dyDescent="0.25">
      <c r="G8" s="15" t="s">
        <v>607</v>
      </c>
      <c r="H8" s="15" t="s">
        <v>720</v>
      </c>
      <c r="I8" s="15" t="s">
        <v>721</v>
      </c>
      <c r="M8" s="680" t="s">
        <v>607</v>
      </c>
      <c r="N8" s="680" t="s">
        <v>720</v>
      </c>
      <c r="O8" s="680" t="s">
        <v>721</v>
      </c>
    </row>
    <row r="9" spans="1:16" x14ac:dyDescent="0.25">
      <c r="B9" s="59" t="s">
        <v>1468</v>
      </c>
      <c r="C9" s="60"/>
      <c r="D9" s="60"/>
      <c r="E9" s="13" t="s">
        <v>3231</v>
      </c>
      <c r="F9" s="15" t="s">
        <v>427</v>
      </c>
      <c r="G9" s="39" t="s">
        <v>4587</v>
      </c>
      <c r="H9" s="20" t="s">
        <v>3501</v>
      </c>
      <c r="I9" s="20" t="s">
        <v>3501</v>
      </c>
      <c r="L9" s="15" t="s">
        <v>427</v>
      </c>
      <c r="M9" s="39" t="s">
        <v>5334</v>
      </c>
      <c r="N9" s="20" t="s">
        <v>3502</v>
      </c>
      <c r="O9" s="20" t="s">
        <v>3502</v>
      </c>
    </row>
    <row r="10" spans="1:16" x14ac:dyDescent="0.25">
      <c r="B10" s="676"/>
      <c r="E10" s="657"/>
      <c r="F10" s="658" t="s">
        <v>5222</v>
      </c>
      <c r="G10" s="678" t="s">
        <v>2508</v>
      </c>
      <c r="H10" s="663"/>
      <c r="I10" s="663"/>
      <c r="L10" s="681" t="s">
        <v>5222</v>
      </c>
      <c r="M10" s="672"/>
      <c r="N10" s="663"/>
      <c r="O10" s="663"/>
    </row>
    <row r="11" spans="1:16" x14ac:dyDescent="0.25">
      <c r="B11" s="676"/>
      <c r="E11" s="657"/>
      <c r="F11" s="658" t="s">
        <v>5223</v>
      </c>
      <c r="G11" s="660"/>
      <c r="H11" s="663"/>
      <c r="I11" s="663"/>
      <c r="L11" s="681" t="s">
        <v>5223</v>
      </c>
      <c r="M11" s="660"/>
      <c r="N11" s="663"/>
      <c r="O11" s="663"/>
    </row>
    <row r="12" spans="1:16" x14ac:dyDescent="0.25">
      <c r="B12" s="676"/>
      <c r="E12" s="657"/>
      <c r="F12" s="658" t="s">
        <v>5224</v>
      </c>
      <c r="G12" s="660"/>
      <c r="H12" s="663"/>
      <c r="I12" s="663"/>
      <c r="L12" s="681" t="s">
        <v>5224</v>
      </c>
      <c r="M12" s="660"/>
      <c r="N12" s="663"/>
      <c r="O12" s="663"/>
    </row>
    <row r="13" spans="1:16" x14ac:dyDescent="0.25">
      <c r="B13" s="676"/>
      <c r="E13" s="657"/>
      <c r="F13" s="658" t="s">
        <v>5225</v>
      </c>
      <c r="G13" s="660"/>
      <c r="H13" s="663"/>
      <c r="I13" s="663"/>
      <c r="L13" s="681" t="s">
        <v>5225</v>
      </c>
      <c r="M13" s="660"/>
      <c r="N13" s="663"/>
      <c r="O13" s="663"/>
    </row>
    <row r="14" spans="1:16" x14ac:dyDescent="0.25">
      <c r="B14" s="676"/>
      <c r="E14" s="657"/>
      <c r="F14" s="658" t="s">
        <v>5226</v>
      </c>
      <c r="G14" s="660"/>
      <c r="H14" s="663"/>
      <c r="I14" s="663"/>
      <c r="L14" s="681" t="s">
        <v>5226</v>
      </c>
      <c r="M14" s="660"/>
      <c r="N14" s="663"/>
      <c r="O14" s="663"/>
    </row>
    <row r="15" spans="1:16" x14ac:dyDescent="0.25">
      <c r="B15" s="676"/>
      <c r="E15" s="657"/>
      <c r="F15" s="658" t="s">
        <v>5227</v>
      </c>
      <c r="G15" s="660"/>
      <c r="H15" s="663"/>
      <c r="I15" s="663"/>
      <c r="L15" s="681" t="s">
        <v>5227</v>
      </c>
      <c r="M15" s="660"/>
      <c r="N15" s="663"/>
      <c r="O15" s="663"/>
    </row>
    <row r="16" spans="1:16" x14ac:dyDescent="0.25">
      <c r="B16" s="676"/>
      <c r="E16" s="657"/>
      <c r="F16" s="658" t="s">
        <v>5228</v>
      </c>
      <c r="G16" s="660"/>
      <c r="H16" s="663"/>
      <c r="I16" s="663"/>
      <c r="L16" s="681" t="s">
        <v>5228</v>
      </c>
      <c r="M16" s="660"/>
      <c r="N16" s="663"/>
      <c r="O16" s="663"/>
    </row>
    <row r="17" spans="2:15" x14ac:dyDescent="0.25">
      <c r="B17" s="676"/>
      <c r="E17" s="657"/>
      <c r="F17" s="658" t="s">
        <v>5229</v>
      </c>
      <c r="G17" s="660"/>
      <c r="H17" s="663"/>
      <c r="I17" s="663"/>
      <c r="L17" s="681" t="s">
        <v>5229</v>
      </c>
      <c r="M17" s="660"/>
      <c r="N17" s="663"/>
      <c r="O17" s="663"/>
    </row>
    <row r="18" spans="2:15" x14ac:dyDescent="0.25">
      <c r="B18" s="676"/>
      <c r="E18" s="657"/>
      <c r="F18" s="658" t="s">
        <v>5230</v>
      </c>
      <c r="G18" s="660"/>
      <c r="H18" s="663"/>
      <c r="I18" s="663"/>
      <c r="L18" s="681" t="s">
        <v>5230</v>
      </c>
      <c r="M18" s="660"/>
      <c r="N18" s="663"/>
      <c r="O18" s="663"/>
    </row>
    <row r="19" spans="2:15" x14ac:dyDescent="0.25">
      <c r="B19" s="676"/>
      <c r="E19" s="657"/>
      <c r="F19" s="658" t="s">
        <v>5231</v>
      </c>
      <c r="G19" s="660"/>
      <c r="H19" s="663"/>
      <c r="I19" s="663"/>
      <c r="L19" s="681" t="s">
        <v>5231</v>
      </c>
      <c r="M19" s="660"/>
      <c r="N19" s="663"/>
      <c r="O19" s="663"/>
    </row>
    <row r="20" spans="2:15" x14ac:dyDescent="0.25">
      <c r="B20" s="676"/>
      <c r="E20" s="657"/>
      <c r="F20" s="658" t="s">
        <v>5232</v>
      </c>
      <c r="G20" s="660"/>
      <c r="H20" s="663"/>
      <c r="I20" s="663"/>
      <c r="L20" s="681" t="s">
        <v>5232</v>
      </c>
      <c r="M20" s="660"/>
      <c r="N20" s="663"/>
      <c r="O20" s="663"/>
    </row>
    <row r="21" spans="2:15" x14ac:dyDescent="0.25">
      <c r="B21" s="676"/>
      <c r="E21" s="657"/>
      <c r="F21" s="658" t="s">
        <v>5233</v>
      </c>
      <c r="G21" s="660"/>
      <c r="H21" s="663"/>
      <c r="I21" s="663"/>
      <c r="L21" s="681" t="s">
        <v>5233</v>
      </c>
      <c r="M21" s="660"/>
      <c r="N21" s="663"/>
      <c r="O21" s="663"/>
    </row>
    <row r="22" spans="2:15" x14ac:dyDescent="0.25">
      <c r="B22" s="676"/>
      <c r="E22" s="657"/>
      <c r="F22" s="658" t="s">
        <v>5234</v>
      </c>
      <c r="G22" s="660"/>
      <c r="H22" s="663"/>
      <c r="I22" s="663"/>
      <c r="L22" s="681" t="s">
        <v>5234</v>
      </c>
      <c r="M22" s="660"/>
      <c r="N22" s="663"/>
      <c r="O22" s="663"/>
    </row>
    <row r="23" spans="2:15" x14ac:dyDescent="0.25">
      <c r="B23" s="676"/>
      <c r="E23" s="657"/>
      <c r="F23" s="658" t="s">
        <v>5235</v>
      </c>
      <c r="G23" s="660"/>
      <c r="H23" s="663"/>
      <c r="I23" s="663"/>
      <c r="L23" s="681" t="s">
        <v>5235</v>
      </c>
      <c r="M23" s="660"/>
      <c r="N23" s="663"/>
      <c r="O23" s="663"/>
    </row>
    <row r="24" spans="2:15" x14ac:dyDescent="0.25">
      <c r="B24" s="676"/>
      <c r="E24" s="657"/>
      <c r="F24" s="658" t="s">
        <v>5236</v>
      </c>
      <c r="G24" s="660"/>
      <c r="H24" s="663"/>
      <c r="I24" s="663"/>
      <c r="L24" s="681" t="s">
        <v>5236</v>
      </c>
      <c r="M24" s="660"/>
      <c r="N24" s="663"/>
      <c r="O24" s="663"/>
    </row>
    <row r="25" spans="2:15" x14ac:dyDescent="0.25">
      <c r="B25" s="676"/>
      <c r="E25" s="657"/>
      <c r="F25" s="658" t="s">
        <v>5237</v>
      </c>
      <c r="G25" s="660"/>
      <c r="H25" s="663"/>
      <c r="I25" s="663"/>
      <c r="L25" s="681" t="s">
        <v>5237</v>
      </c>
      <c r="M25" s="660"/>
      <c r="N25" s="663"/>
      <c r="O25" s="663"/>
    </row>
    <row r="26" spans="2:15" x14ac:dyDescent="0.25">
      <c r="B26" s="676"/>
      <c r="E26" s="657"/>
      <c r="F26" s="658" t="s">
        <v>5238</v>
      </c>
      <c r="G26" s="660"/>
      <c r="H26" s="663"/>
      <c r="I26" s="663"/>
      <c r="L26" s="681" t="s">
        <v>5238</v>
      </c>
      <c r="M26" s="660"/>
      <c r="N26" s="663"/>
      <c r="O26" s="663"/>
    </row>
    <row r="27" spans="2:15" x14ac:dyDescent="0.25">
      <c r="B27" s="676"/>
      <c r="E27" s="657"/>
      <c r="F27" s="658" t="s">
        <v>5239</v>
      </c>
      <c r="G27" s="660"/>
      <c r="H27" s="663"/>
      <c r="I27" s="663"/>
      <c r="L27" s="681" t="s">
        <v>5239</v>
      </c>
      <c r="M27" s="660"/>
      <c r="N27" s="663"/>
      <c r="O27" s="663"/>
    </row>
    <row r="28" spans="2:15" x14ac:dyDescent="0.25">
      <c r="B28" s="676"/>
      <c r="E28" s="657"/>
      <c r="F28" s="658" t="s">
        <v>5240</v>
      </c>
      <c r="G28" s="660"/>
      <c r="H28" s="663"/>
      <c r="I28" s="663"/>
      <c r="L28" s="681" t="s">
        <v>5240</v>
      </c>
      <c r="M28" s="660"/>
      <c r="N28" s="663"/>
      <c r="O28" s="663"/>
    </row>
    <row r="29" spans="2:15" x14ac:dyDescent="0.25">
      <c r="B29" s="676"/>
      <c r="E29" s="657"/>
      <c r="F29" s="658" t="s">
        <v>5241</v>
      </c>
      <c r="G29" s="660"/>
      <c r="H29" s="663"/>
      <c r="I29" s="663"/>
      <c r="L29" s="681" t="s">
        <v>5241</v>
      </c>
      <c r="M29" s="660"/>
      <c r="N29" s="663"/>
      <c r="O29" s="663"/>
    </row>
    <row r="30" spans="2:15" x14ac:dyDescent="0.25">
      <c r="B30" s="676"/>
      <c r="E30" s="657"/>
      <c r="F30" s="658" t="s">
        <v>5242</v>
      </c>
      <c r="G30" s="660"/>
      <c r="H30" s="663"/>
      <c r="I30" s="663"/>
      <c r="L30" s="681" t="s">
        <v>5242</v>
      </c>
      <c r="M30" s="660"/>
      <c r="N30" s="663"/>
      <c r="O30" s="663"/>
    </row>
    <row r="31" spans="2:15" x14ac:dyDescent="0.25">
      <c r="B31" s="676"/>
      <c r="E31" s="657"/>
      <c r="F31" s="658" t="s">
        <v>5243</v>
      </c>
      <c r="G31" s="660"/>
      <c r="H31" s="663"/>
      <c r="I31" s="663"/>
      <c r="L31" s="681" t="s">
        <v>5243</v>
      </c>
      <c r="M31" s="660"/>
      <c r="N31" s="663"/>
      <c r="O31" s="663"/>
    </row>
    <row r="32" spans="2:15" x14ac:dyDescent="0.25">
      <c r="B32" s="676"/>
      <c r="E32" s="657"/>
      <c r="F32" s="658" t="s">
        <v>5244</v>
      </c>
      <c r="G32" s="660"/>
      <c r="H32" s="663"/>
      <c r="I32" s="663"/>
      <c r="L32" s="681" t="s">
        <v>5244</v>
      </c>
      <c r="M32" s="660"/>
      <c r="N32" s="663"/>
      <c r="O32" s="663"/>
    </row>
    <row r="33" spans="2:15" x14ac:dyDescent="0.25">
      <c r="B33" s="676"/>
      <c r="E33" s="657"/>
      <c r="F33" s="658" t="s">
        <v>5245</v>
      </c>
      <c r="G33" s="660"/>
      <c r="H33" s="663"/>
      <c r="I33" s="663"/>
      <c r="L33" s="681" t="s">
        <v>5245</v>
      </c>
      <c r="M33" s="660"/>
      <c r="N33" s="663"/>
      <c r="O33" s="663"/>
    </row>
    <row r="34" spans="2:15" x14ac:dyDescent="0.25">
      <c r="B34" s="676"/>
      <c r="E34" s="657"/>
      <c r="F34" s="658" t="s">
        <v>5246</v>
      </c>
      <c r="G34" s="660"/>
      <c r="H34" s="663"/>
      <c r="I34" s="663"/>
      <c r="L34" s="681" t="s">
        <v>5246</v>
      </c>
      <c r="M34" s="660"/>
      <c r="N34" s="663"/>
      <c r="O34" s="663"/>
    </row>
    <row r="35" spans="2:15" x14ac:dyDescent="0.25">
      <c r="B35" s="676"/>
      <c r="E35" s="657"/>
      <c r="F35" s="658" t="s">
        <v>5247</v>
      </c>
      <c r="G35" s="660"/>
      <c r="H35" s="663"/>
      <c r="I35" s="663"/>
      <c r="L35" s="681" t="s">
        <v>5247</v>
      </c>
      <c r="M35" s="660"/>
      <c r="N35" s="663"/>
      <c r="O35" s="663"/>
    </row>
    <row r="36" spans="2:15" x14ac:dyDescent="0.25">
      <c r="B36" s="676"/>
      <c r="E36" s="657"/>
      <c r="F36" s="658" t="s">
        <v>5248</v>
      </c>
      <c r="G36" s="660"/>
      <c r="H36" s="663"/>
      <c r="I36" s="663"/>
      <c r="L36" s="681" t="s">
        <v>5248</v>
      </c>
      <c r="M36" s="660"/>
      <c r="N36" s="663"/>
      <c r="O36" s="663"/>
    </row>
    <row r="37" spans="2:15" x14ac:dyDescent="0.25">
      <c r="B37" s="676"/>
      <c r="E37" s="657"/>
      <c r="F37" s="658" t="s">
        <v>5249</v>
      </c>
      <c r="G37" s="660"/>
      <c r="H37" s="663"/>
      <c r="I37" s="663"/>
      <c r="L37" s="681" t="s">
        <v>5249</v>
      </c>
      <c r="M37" s="660"/>
      <c r="N37" s="663"/>
      <c r="O37" s="663"/>
    </row>
    <row r="38" spans="2:15" x14ac:dyDescent="0.25">
      <c r="B38" s="676"/>
      <c r="E38" s="657"/>
      <c r="F38" s="658" t="s">
        <v>5250</v>
      </c>
      <c r="G38" s="660"/>
      <c r="H38" s="663"/>
      <c r="I38" s="663"/>
      <c r="L38" s="681" t="s">
        <v>5250</v>
      </c>
      <c r="M38" s="660"/>
      <c r="N38" s="663"/>
      <c r="O38" s="663"/>
    </row>
    <row r="39" spans="2:15" x14ac:dyDescent="0.25">
      <c r="B39" s="676"/>
      <c r="E39" s="657"/>
      <c r="F39" s="658" t="s">
        <v>5251</v>
      </c>
      <c r="G39" s="660"/>
      <c r="H39" s="663"/>
      <c r="I39" s="663"/>
      <c r="L39" s="681" t="s">
        <v>5251</v>
      </c>
      <c r="M39" s="660"/>
      <c r="N39" s="663"/>
      <c r="O39" s="663"/>
    </row>
    <row r="40" spans="2:15" x14ac:dyDescent="0.25">
      <c r="B40" s="676"/>
      <c r="E40" s="657"/>
      <c r="F40" s="658" t="s">
        <v>5252</v>
      </c>
      <c r="G40" s="660"/>
      <c r="H40" s="663"/>
      <c r="I40" s="663"/>
      <c r="L40" s="681" t="s">
        <v>5252</v>
      </c>
      <c r="M40" s="660"/>
      <c r="N40" s="663"/>
      <c r="O40" s="663"/>
    </row>
    <row r="41" spans="2:15" x14ac:dyDescent="0.25">
      <c r="B41" s="676"/>
      <c r="E41" s="657"/>
      <c r="F41" s="658" t="s">
        <v>5253</v>
      </c>
      <c r="G41" s="660"/>
      <c r="H41" s="663"/>
      <c r="I41" s="663"/>
      <c r="L41" s="681" t="s">
        <v>5253</v>
      </c>
      <c r="M41" s="660"/>
      <c r="N41" s="663"/>
      <c r="O41" s="663"/>
    </row>
    <row r="42" spans="2:15" x14ac:dyDescent="0.25">
      <c r="B42" s="676"/>
      <c r="E42" s="657"/>
      <c r="F42" s="658" t="s">
        <v>5254</v>
      </c>
      <c r="G42" s="660"/>
      <c r="H42" s="663"/>
      <c r="I42" s="663"/>
      <c r="L42" s="681" t="s">
        <v>5254</v>
      </c>
      <c r="M42" s="660"/>
      <c r="N42" s="663"/>
      <c r="O42" s="663"/>
    </row>
    <row r="43" spans="2:15" x14ac:dyDescent="0.25">
      <c r="B43" s="676"/>
      <c r="E43" s="657"/>
      <c r="F43" s="658" t="s">
        <v>5255</v>
      </c>
      <c r="G43" s="660"/>
      <c r="H43" s="663"/>
      <c r="I43" s="663"/>
      <c r="L43" s="681" t="s">
        <v>5255</v>
      </c>
      <c r="M43" s="660"/>
      <c r="N43" s="663"/>
      <c r="O43" s="663"/>
    </row>
    <row r="44" spans="2:15" x14ac:dyDescent="0.25">
      <c r="B44" s="676"/>
      <c r="E44" s="657"/>
      <c r="F44" s="658" t="s">
        <v>5256</v>
      </c>
      <c r="G44" s="660"/>
      <c r="H44" s="663"/>
      <c r="I44" s="663"/>
      <c r="L44" s="681" t="s">
        <v>5256</v>
      </c>
      <c r="M44" s="660"/>
      <c r="N44" s="663"/>
      <c r="O44" s="663"/>
    </row>
    <row r="45" spans="2:15" x14ac:dyDescent="0.25">
      <c r="B45" s="676"/>
      <c r="E45" s="657"/>
      <c r="F45" s="658" t="s">
        <v>5257</v>
      </c>
      <c r="G45" s="660"/>
      <c r="H45" s="663"/>
      <c r="I45" s="663"/>
      <c r="L45" s="681" t="s">
        <v>5257</v>
      </c>
      <c r="M45" s="660"/>
      <c r="N45" s="663"/>
      <c r="O45" s="663"/>
    </row>
    <row r="46" spans="2:15" x14ac:dyDescent="0.25">
      <c r="B46" s="676"/>
      <c r="E46" s="657"/>
      <c r="F46" s="658" t="s">
        <v>5258</v>
      </c>
      <c r="G46" s="660"/>
      <c r="H46" s="663"/>
      <c r="I46" s="663"/>
      <c r="L46" s="681" t="s">
        <v>5258</v>
      </c>
      <c r="M46" s="660"/>
      <c r="N46" s="663"/>
      <c r="O46" s="663"/>
    </row>
    <row r="47" spans="2:15" x14ac:dyDescent="0.25">
      <c r="B47" s="676"/>
      <c r="E47" s="657"/>
      <c r="F47" s="658" t="s">
        <v>5259</v>
      </c>
      <c r="G47" s="660"/>
      <c r="H47" s="663"/>
      <c r="I47" s="663"/>
      <c r="L47" s="681" t="s">
        <v>5259</v>
      </c>
      <c r="M47" s="660"/>
      <c r="N47" s="663"/>
      <c r="O47" s="663"/>
    </row>
    <row r="48" spans="2:15" x14ac:dyDescent="0.25">
      <c r="B48" s="676"/>
      <c r="E48" s="657"/>
      <c r="F48" s="658" t="s">
        <v>5260</v>
      </c>
      <c r="G48" s="660"/>
      <c r="H48" s="663"/>
      <c r="I48" s="663"/>
      <c r="L48" s="681" t="s">
        <v>5260</v>
      </c>
      <c r="M48" s="660"/>
      <c r="N48" s="663"/>
      <c r="O48" s="663"/>
    </row>
    <row r="49" spans="2:15" x14ac:dyDescent="0.25">
      <c r="B49" s="676"/>
      <c r="E49" s="657"/>
      <c r="F49" s="658" t="s">
        <v>5261</v>
      </c>
      <c r="G49" s="660"/>
      <c r="H49" s="663"/>
      <c r="I49" s="663"/>
      <c r="L49" s="681" t="s">
        <v>5261</v>
      </c>
      <c r="M49" s="660"/>
      <c r="N49" s="663"/>
      <c r="O49" s="663"/>
    </row>
    <row r="50" spans="2:15" x14ac:dyDescent="0.25">
      <c r="B50" s="676"/>
      <c r="E50" s="657"/>
      <c r="F50" s="658" t="s">
        <v>5262</v>
      </c>
      <c r="G50" s="660"/>
      <c r="H50" s="663"/>
      <c r="I50" s="663"/>
      <c r="L50" s="681" t="s">
        <v>5262</v>
      </c>
      <c r="M50" s="660"/>
      <c r="N50" s="663"/>
      <c r="O50" s="663"/>
    </row>
    <row r="51" spans="2:15" x14ac:dyDescent="0.25">
      <c r="B51" s="676"/>
      <c r="E51" s="657"/>
      <c r="F51" s="658" t="s">
        <v>5263</v>
      </c>
      <c r="G51" s="660"/>
      <c r="H51" s="663"/>
      <c r="I51" s="663"/>
      <c r="L51" s="681" t="s">
        <v>5263</v>
      </c>
      <c r="M51" s="660"/>
      <c r="N51" s="663"/>
      <c r="O51" s="663"/>
    </row>
    <row r="52" spans="2:15" x14ac:dyDescent="0.25">
      <c r="B52" s="676"/>
      <c r="E52" s="657"/>
      <c r="F52" s="658" t="s">
        <v>5264</v>
      </c>
      <c r="G52" s="660"/>
      <c r="H52" s="663"/>
      <c r="I52" s="663"/>
      <c r="L52" s="681" t="s">
        <v>5264</v>
      </c>
      <c r="M52" s="660"/>
      <c r="N52" s="663"/>
      <c r="O52" s="663"/>
    </row>
    <row r="53" spans="2:15" x14ac:dyDescent="0.25">
      <c r="B53" s="676"/>
      <c r="E53" s="657"/>
      <c r="F53" s="658" t="s">
        <v>5265</v>
      </c>
      <c r="G53" s="660"/>
      <c r="H53" s="663"/>
      <c r="I53" s="663"/>
      <c r="L53" s="681" t="s">
        <v>5265</v>
      </c>
      <c r="M53" s="660"/>
      <c r="N53" s="663"/>
      <c r="O53" s="663"/>
    </row>
    <row r="54" spans="2:15" x14ac:dyDescent="0.25">
      <c r="B54" s="676"/>
      <c r="E54" s="657"/>
      <c r="F54" s="658" t="s">
        <v>5266</v>
      </c>
      <c r="G54" s="660"/>
      <c r="H54" s="663"/>
      <c r="I54" s="663"/>
      <c r="L54" s="681" t="s">
        <v>5266</v>
      </c>
      <c r="M54" s="660"/>
      <c r="N54" s="663"/>
      <c r="O54" s="663"/>
    </row>
    <row r="55" spans="2:15" x14ac:dyDescent="0.25">
      <c r="B55" s="676"/>
      <c r="E55" s="657"/>
      <c r="F55" s="658" t="s">
        <v>5267</v>
      </c>
      <c r="G55" s="660"/>
      <c r="H55" s="663"/>
      <c r="I55" s="663"/>
      <c r="L55" s="681" t="s">
        <v>5267</v>
      </c>
      <c r="M55" s="660"/>
      <c r="N55" s="663"/>
      <c r="O55" s="663"/>
    </row>
    <row r="56" spans="2:15" x14ac:dyDescent="0.25">
      <c r="B56" s="676"/>
      <c r="E56" s="657"/>
      <c r="F56" s="658" t="s">
        <v>5268</v>
      </c>
      <c r="G56" s="660"/>
      <c r="H56" s="663"/>
      <c r="I56" s="663"/>
      <c r="L56" s="681" t="s">
        <v>5268</v>
      </c>
      <c r="M56" s="660"/>
      <c r="N56" s="663"/>
      <c r="O56" s="663"/>
    </row>
    <row r="57" spans="2:15" x14ac:dyDescent="0.25">
      <c r="B57" s="676"/>
      <c r="E57" s="657"/>
      <c r="F57" s="658" t="s">
        <v>5269</v>
      </c>
      <c r="G57" s="660"/>
      <c r="H57" s="663"/>
      <c r="I57" s="663"/>
      <c r="L57" s="681" t="s">
        <v>5269</v>
      </c>
      <c r="M57" s="660"/>
      <c r="N57" s="663"/>
      <c r="O57" s="663"/>
    </row>
    <row r="58" spans="2:15" x14ac:dyDescent="0.25">
      <c r="B58" s="676"/>
      <c r="E58" s="657"/>
      <c r="F58" s="658" t="s">
        <v>5270</v>
      </c>
      <c r="G58" s="660"/>
      <c r="H58" s="663"/>
      <c r="I58" s="663"/>
      <c r="L58" s="681" t="s">
        <v>5270</v>
      </c>
      <c r="M58" s="660"/>
      <c r="N58" s="663"/>
      <c r="O58" s="663"/>
    </row>
    <row r="59" spans="2:15" x14ac:dyDescent="0.25">
      <c r="B59" s="676"/>
      <c r="E59" s="657"/>
      <c r="F59" s="658" t="s">
        <v>5271</v>
      </c>
      <c r="G59" s="660"/>
      <c r="H59" s="663"/>
      <c r="I59" s="663"/>
      <c r="L59" s="681" t="s">
        <v>5271</v>
      </c>
      <c r="M59" s="660"/>
      <c r="N59" s="663"/>
      <c r="O59" s="663"/>
    </row>
    <row r="60" spans="2:15" x14ac:dyDescent="0.25">
      <c r="B60" s="676"/>
      <c r="E60" s="657"/>
      <c r="F60" s="658" t="s">
        <v>5272</v>
      </c>
      <c r="G60" s="660"/>
      <c r="H60" s="663"/>
      <c r="I60" s="663"/>
      <c r="L60" s="681" t="s">
        <v>5272</v>
      </c>
      <c r="M60" s="660"/>
      <c r="N60" s="663"/>
      <c r="O60" s="663"/>
    </row>
    <row r="61" spans="2:15" x14ac:dyDescent="0.25">
      <c r="B61" s="676"/>
      <c r="E61" s="657"/>
      <c r="F61" s="658" t="s">
        <v>5273</v>
      </c>
      <c r="G61" s="660"/>
      <c r="H61" s="663"/>
      <c r="I61" s="663"/>
      <c r="L61" s="681" t="s">
        <v>5273</v>
      </c>
      <c r="M61" s="660"/>
      <c r="N61" s="663"/>
      <c r="O61" s="663"/>
    </row>
    <row r="62" spans="2:15" x14ac:dyDescent="0.25">
      <c r="B62" s="676"/>
      <c r="E62" s="657"/>
      <c r="F62" s="658" t="s">
        <v>5274</v>
      </c>
      <c r="G62" s="660"/>
      <c r="H62" s="663"/>
      <c r="I62" s="663"/>
      <c r="L62" s="681" t="s">
        <v>5274</v>
      </c>
      <c r="M62" s="660"/>
      <c r="N62" s="663"/>
      <c r="O62" s="663"/>
    </row>
    <row r="63" spans="2:15" x14ac:dyDescent="0.25">
      <c r="B63" s="676"/>
      <c r="E63" s="657"/>
      <c r="F63" s="658" t="s">
        <v>5275</v>
      </c>
      <c r="G63" s="660"/>
      <c r="H63" s="663"/>
      <c r="I63" s="663"/>
      <c r="L63" s="681" t="s">
        <v>5275</v>
      </c>
      <c r="M63" s="660"/>
      <c r="N63" s="663"/>
      <c r="O63" s="663"/>
    </row>
    <row r="64" spans="2:15" x14ac:dyDescent="0.25">
      <c r="B64" s="676"/>
      <c r="E64" s="657"/>
      <c r="F64" s="658" t="s">
        <v>5276</v>
      </c>
      <c r="G64" s="660"/>
      <c r="H64" s="663"/>
      <c r="I64" s="663"/>
      <c r="L64" s="681" t="s">
        <v>5276</v>
      </c>
      <c r="M64" s="660"/>
      <c r="N64" s="663"/>
      <c r="O64" s="663"/>
    </row>
    <row r="65" spans="2:15" x14ac:dyDescent="0.25">
      <c r="B65" s="676"/>
      <c r="E65" s="657"/>
      <c r="F65" s="658" t="s">
        <v>5277</v>
      </c>
      <c r="G65" s="660"/>
      <c r="H65" s="663"/>
      <c r="I65" s="663"/>
      <c r="L65" s="681" t="s">
        <v>5277</v>
      </c>
      <c r="M65" s="660"/>
      <c r="N65" s="663"/>
      <c r="O65" s="663"/>
    </row>
    <row r="66" spans="2:15" x14ac:dyDescent="0.25">
      <c r="B66" s="676"/>
      <c r="E66" s="657"/>
      <c r="F66" s="658" t="s">
        <v>5278</v>
      </c>
      <c r="G66" s="660"/>
      <c r="H66" s="663"/>
      <c r="I66" s="663"/>
      <c r="L66" s="681" t="s">
        <v>5278</v>
      </c>
      <c r="M66" s="660"/>
      <c r="N66" s="663"/>
      <c r="O66" s="663"/>
    </row>
    <row r="67" spans="2:15" x14ac:dyDescent="0.25">
      <c r="B67" s="676"/>
      <c r="E67" s="657"/>
      <c r="F67" s="658" t="s">
        <v>5279</v>
      </c>
      <c r="G67" s="660"/>
      <c r="H67" s="663"/>
      <c r="I67" s="663"/>
      <c r="L67" s="681" t="s">
        <v>5279</v>
      </c>
      <c r="M67" s="660"/>
      <c r="N67" s="663"/>
      <c r="O67" s="663"/>
    </row>
    <row r="68" spans="2:15" x14ac:dyDescent="0.25">
      <c r="B68" s="676"/>
      <c r="E68" s="657"/>
      <c r="F68" s="658" t="s">
        <v>5280</v>
      </c>
      <c r="G68" s="660"/>
      <c r="H68" s="663"/>
      <c r="I68" s="663"/>
      <c r="L68" s="681" t="s">
        <v>5280</v>
      </c>
      <c r="M68" s="660"/>
      <c r="N68" s="663"/>
      <c r="O68" s="663"/>
    </row>
    <row r="69" spans="2:15" x14ac:dyDescent="0.25">
      <c r="B69" s="676"/>
      <c r="E69" s="657"/>
      <c r="F69" s="658" t="s">
        <v>5281</v>
      </c>
      <c r="G69" s="660"/>
      <c r="H69" s="663"/>
      <c r="I69" s="663"/>
      <c r="L69" s="681" t="s">
        <v>5281</v>
      </c>
      <c r="M69" s="660"/>
      <c r="N69" s="663"/>
      <c r="O69" s="663"/>
    </row>
    <row r="70" spans="2:15" x14ac:dyDescent="0.25">
      <c r="B70" s="676"/>
      <c r="E70" s="657"/>
      <c r="F70" s="658" t="s">
        <v>5282</v>
      </c>
      <c r="G70" s="660"/>
      <c r="H70" s="663"/>
      <c r="I70" s="663"/>
      <c r="L70" s="681" t="s">
        <v>5282</v>
      </c>
      <c r="M70" s="660"/>
      <c r="N70" s="663"/>
      <c r="O70" s="663"/>
    </row>
    <row r="71" spans="2:15" x14ac:dyDescent="0.25">
      <c r="B71" s="676"/>
      <c r="E71" s="657"/>
      <c r="F71" s="658" t="s">
        <v>5283</v>
      </c>
      <c r="G71" s="660"/>
      <c r="H71" s="663"/>
      <c r="I71" s="663"/>
      <c r="L71" s="681" t="s">
        <v>5283</v>
      </c>
      <c r="M71" s="660"/>
      <c r="N71" s="663"/>
      <c r="O71" s="663"/>
    </row>
    <row r="72" spans="2:15" x14ac:dyDescent="0.25">
      <c r="B72" s="676"/>
      <c r="E72" s="657"/>
      <c r="F72" s="658" t="s">
        <v>5284</v>
      </c>
      <c r="G72" s="660"/>
      <c r="H72" s="663"/>
      <c r="I72" s="663"/>
      <c r="L72" s="681" t="s">
        <v>5284</v>
      </c>
      <c r="M72" s="660"/>
      <c r="N72" s="663"/>
      <c r="O72" s="663"/>
    </row>
    <row r="73" spans="2:15" x14ac:dyDescent="0.25">
      <c r="B73" s="676"/>
      <c r="E73" s="657"/>
      <c r="F73" s="658" t="s">
        <v>5285</v>
      </c>
      <c r="G73" s="660"/>
      <c r="H73" s="663"/>
      <c r="I73" s="663"/>
      <c r="L73" s="681" t="s">
        <v>5285</v>
      </c>
      <c r="M73" s="660"/>
      <c r="N73" s="663"/>
      <c r="O73" s="663"/>
    </row>
    <row r="74" spans="2:15" x14ac:dyDescent="0.25">
      <c r="B74" s="676"/>
      <c r="E74" s="657"/>
      <c r="F74" s="658" t="s">
        <v>5286</v>
      </c>
      <c r="G74" s="660"/>
      <c r="H74" s="663"/>
      <c r="I74" s="663"/>
      <c r="L74" s="681" t="s">
        <v>5286</v>
      </c>
      <c r="M74" s="660"/>
      <c r="N74" s="663"/>
      <c r="O74" s="663"/>
    </row>
    <row r="75" spans="2:15" x14ac:dyDescent="0.25">
      <c r="B75" s="676"/>
      <c r="E75" s="657"/>
      <c r="F75" s="658" t="s">
        <v>5287</v>
      </c>
      <c r="G75" s="660"/>
      <c r="H75" s="663"/>
      <c r="I75" s="663"/>
      <c r="L75" s="681" t="s">
        <v>5287</v>
      </c>
      <c r="M75" s="660"/>
      <c r="N75" s="663"/>
      <c r="O75" s="663"/>
    </row>
    <row r="76" spans="2:15" x14ac:dyDescent="0.25">
      <c r="B76" s="676"/>
      <c r="E76" s="657"/>
      <c r="F76" s="658" t="s">
        <v>5288</v>
      </c>
      <c r="G76" s="660"/>
      <c r="H76" s="663"/>
      <c r="I76" s="663"/>
      <c r="L76" s="681" t="s">
        <v>5288</v>
      </c>
      <c r="M76" s="660"/>
      <c r="N76" s="663"/>
      <c r="O76" s="663"/>
    </row>
    <row r="77" spans="2:15" x14ac:dyDescent="0.25">
      <c r="B77" s="676"/>
      <c r="E77" s="657"/>
      <c r="F77" s="658" t="s">
        <v>5289</v>
      </c>
      <c r="G77" s="660"/>
      <c r="H77" s="663"/>
      <c r="I77" s="663"/>
      <c r="L77" s="681" t="s">
        <v>5289</v>
      </c>
      <c r="M77" s="660"/>
      <c r="N77" s="663"/>
      <c r="O77" s="663"/>
    </row>
    <row r="78" spans="2:15" x14ac:dyDescent="0.25">
      <c r="B78" s="676"/>
      <c r="E78" s="657"/>
      <c r="F78" s="658" t="s">
        <v>5290</v>
      </c>
      <c r="G78" s="660"/>
      <c r="H78" s="663"/>
      <c r="I78" s="663"/>
      <c r="L78" s="681" t="s">
        <v>5290</v>
      </c>
      <c r="M78" s="660"/>
      <c r="N78" s="663"/>
      <c r="O78" s="663"/>
    </row>
    <row r="79" spans="2:15" x14ac:dyDescent="0.25">
      <c r="B79" s="676"/>
      <c r="E79" s="657"/>
      <c r="F79" s="658" t="s">
        <v>5291</v>
      </c>
      <c r="G79" s="660"/>
      <c r="H79" s="663"/>
      <c r="I79" s="663"/>
      <c r="L79" s="681" t="s">
        <v>5291</v>
      </c>
      <c r="M79" s="660"/>
      <c r="N79" s="663"/>
      <c r="O79" s="663"/>
    </row>
    <row r="80" spans="2:15" x14ac:dyDescent="0.25">
      <c r="B80" s="676"/>
      <c r="E80" s="657"/>
      <c r="F80" s="658" t="s">
        <v>5292</v>
      </c>
      <c r="G80" s="660"/>
      <c r="H80" s="663"/>
      <c r="I80" s="663"/>
      <c r="L80" s="681" t="s">
        <v>5292</v>
      </c>
      <c r="M80" s="660"/>
      <c r="N80" s="663"/>
      <c r="O80" s="663"/>
    </row>
    <row r="81" spans="2:15" x14ac:dyDescent="0.25">
      <c r="B81" s="676"/>
      <c r="E81" s="657"/>
      <c r="F81" s="658" t="s">
        <v>5293</v>
      </c>
      <c r="G81" s="660"/>
      <c r="H81" s="663"/>
      <c r="I81" s="663"/>
      <c r="L81" s="681" t="s">
        <v>5293</v>
      </c>
      <c r="M81" s="660"/>
      <c r="N81" s="663"/>
      <c r="O81" s="663"/>
    </row>
    <row r="82" spans="2:15" x14ac:dyDescent="0.25">
      <c r="B82" s="676"/>
      <c r="E82" s="657"/>
      <c r="F82" s="658" t="s">
        <v>5294</v>
      </c>
      <c r="G82" s="660"/>
      <c r="H82" s="663"/>
      <c r="I82" s="663"/>
      <c r="L82" s="681" t="s">
        <v>5294</v>
      </c>
      <c r="M82" s="660"/>
      <c r="N82" s="663"/>
      <c r="O82" s="663"/>
    </row>
    <row r="83" spans="2:15" x14ac:dyDescent="0.25">
      <c r="B83" s="676"/>
      <c r="E83" s="657"/>
      <c r="F83" s="658" t="s">
        <v>5295</v>
      </c>
      <c r="G83" s="660"/>
      <c r="H83" s="663"/>
      <c r="I83" s="663"/>
      <c r="L83" s="681" t="s">
        <v>5295</v>
      </c>
      <c r="M83" s="660"/>
      <c r="N83" s="663"/>
      <c r="O83" s="663"/>
    </row>
    <row r="84" spans="2:15" x14ac:dyDescent="0.25">
      <c r="B84" s="676"/>
      <c r="E84" s="657"/>
      <c r="F84" s="658" t="s">
        <v>5296</v>
      </c>
      <c r="G84" s="660"/>
      <c r="H84" s="663"/>
      <c r="I84" s="663"/>
      <c r="L84" s="681" t="s">
        <v>5296</v>
      </c>
      <c r="M84" s="660"/>
      <c r="N84" s="663"/>
      <c r="O84" s="663"/>
    </row>
    <row r="85" spans="2:15" x14ac:dyDescent="0.25">
      <c r="B85" s="676"/>
      <c r="E85" s="657"/>
      <c r="F85" s="658" t="s">
        <v>5297</v>
      </c>
      <c r="G85" s="660"/>
      <c r="H85" s="663"/>
      <c r="I85" s="663"/>
      <c r="L85" s="681" t="s">
        <v>5297</v>
      </c>
      <c r="M85" s="660"/>
      <c r="N85" s="663"/>
      <c r="O85" s="663"/>
    </row>
    <row r="86" spans="2:15" x14ac:dyDescent="0.25">
      <c r="B86" s="676"/>
      <c r="E86" s="657"/>
      <c r="F86" s="658" t="s">
        <v>5298</v>
      </c>
      <c r="G86" s="660"/>
      <c r="H86" s="663"/>
      <c r="I86" s="663"/>
      <c r="L86" s="681" t="s">
        <v>5298</v>
      </c>
      <c r="M86" s="660"/>
      <c r="N86" s="663"/>
      <c r="O86" s="663"/>
    </row>
    <row r="87" spans="2:15" x14ac:dyDescent="0.25">
      <c r="B87" s="676"/>
      <c r="E87" s="657"/>
      <c r="F87" s="658" t="s">
        <v>5299</v>
      </c>
      <c r="G87" s="660"/>
      <c r="H87" s="663"/>
      <c r="I87" s="663"/>
      <c r="L87" s="681" t="s">
        <v>5299</v>
      </c>
      <c r="M87" s="660"/>
      <c r="N87" s="663"/>
      <c r="O87" s="663"/>
    </row>
    <row r="88" spans="2:15" x14ac:dyDescent="0.25">
      <c r="B88" s="676"/>
      <c r="E88" s="657"/>
      <c r="F88" s="658" t="s">
        <v>5300</v>
      </c>
      <c r="G88" s="660"/>
      <c r="H88" s="663"/>
      <c r="I88" s="663"/>
      <c r="L88" s="681" t="s">
        <v>5300</v>
      </c>
      <c r="M88" s="660"/>
      <c r="N88" s="663"/>
      <c r="O88" s="663"/>
    </row>
    <row r="89" spans="2:15" x14ac:dyDescent="0.25">
      <c r="B89" s="676"/>
      <c r="E89" s="657"/>
      <c r="F89" s="658" t="s">
        <v>5301</v>
      </c>
      <c r="G89" s="660"/>
      <c r="H89" s="663"/>
      <c r="I89" s="663"/>
      <c r="L89" s="681" t="s">
        <v>5301</v>
      </c>
      <c r="M89" s="660"/>
      <c r="N89" s="663"/>
      <c r="O89" s="663"/>
    </row>
    <row r="90" spans="2:15" x14ac:dyDescent="0.25">
      <c r="B90" s="676"/>
      <c r="E90" s="657"/>
      <c r="F90" s="658" t="s">
        <v>5302</v>
      </c>
      <c r="G90" s="660"/>
      <c r="H90" s="663"/>
      <c r="I90" s="663"/>
      <c r="L90" s="681" t="s">
        <v>5302</v>
      </c>
      <c r="M90" s="660"/>
      <c r="N90" s="663"/>
      <c r="O90" s="663"/>
    </row>
    <row r="91" spans="2:15" x14ac:dyDescent="0.25">
      <c r="B91" s="676"/>
      <c r="E91" s="657"/>
      <c r="F91" s="658" t="s">
        <v>5303</v>
      </c>
      <c r="G91" s="660"/>
      <c r="H91" s="663"/>
      <c r="I91" s="663"/>
      <c r="L91" s="681" t="s">
        <v>5303</v>
      </c>
      <c r="M91" s="660"/>
      <c r="N91" s="663"/>
      <c r="O91" s="663"/>
    </row>
    <row r="92" spans="2:15" x14ac:dyDescent="0.25">
      <c r="B92" s="676"/>
      <c r="E92" s="657"/>
      <c r="F92" s="658" t="s">
        <v>5304</v>
      </c>
      <c r="G92" s="660"/>
      <c r="H92" s="663"/>
      <c r="I92" s="663"/>
      <c r="L92" s="681" t="s">
        <v>5304</v>
      </c>
      <c r="M92" s="660"/>
      <c r="N92" s="663"/>
      <c r="O92" s="663"/>
    </row>
    <row r="93" spans="2:15" x14ac:dyDescent="0.25">
      <c r="B93" s="676"/>
      <c r="E93" s="657"/>
      <c r="F93" s="658" t="s">
        <v>5305</v>
      </c>
      <c r="G93" s="660"/>
      <c r="H93" s="663"/>
      <c r="I93" s="663"/>
      <c r="L93" s="681" t="s">
        <v>5305</v>
      </c>
      <c r="M93" s="660"/>
      <c r="N93" s="663"/>
      <c r="O93" s="663"/>
    </row>
    <row r="94" spans="2:15" x14ac:dyDescent="0.25">
      <c r="B94" s="676"/>
      <c r="E94" s="657"/>
      <c r="F94" s="658" t="s">
        <v>5306</v>
      </c>
      <c r="G94" s="660"/>
      <c r="H94" s="663"/>
      <c r="I94" s="663"/>
      <c r="L94" s="681" t="s">
        <v>5306</v>
      </c>
      <c r="M94" s="660"/>
      <c r="N94" s="663"/>
      <c r="O94" s="663"/>
    </row>
    <row r="95" spans="2:15" x14ac:dyDescent="0.25">
      <c r="B95" s="676"/>
      <c r="E95" s="657"/>
      <c r="F95" s="658" t="s">
        <v>5307</v>
      </c>
      <c r="G95" s="660"/>
      <c r="H95" s="663"/>
      <c r="I95" s="663"/>
      <c r="L95" s="681" t="s">
        <v>5307</v>
      </c>
      <c r="M95" s="660"/>
      <c r="N95" s="663"/>
      <c r="O95" s="663"/>
    </row>
    <row r="96" spans="2:15" x14ac:dyDescent="0.25">
      <c r="B96" s="676"/>
      <c r="E96" s="657"/>
      <c r="F96" s="658" t="s">
        <v>5308</v>
      </c>
      <c r="G96" s="660"/>
      <c r="H96" s="663"/>
      <c r="I96" s="663"/>
      <c r="L96" s="681" t="s">
        <v>5308</v>
      </c>
      <c r="M96" s="660"/>
      <c r="N96" s="663"/>
      <c r="O96" s="663"/>
    </row>
    <row r="97" spans="2:15" x14ac:dyDescent="0.25">
      <c r="B97" s="676"/>
      <c r="E97" s="657"/>
      <c r="F97" s="658" t="s">
        <v>5309</v>
      </c>
      <c r="G97" s="660"/>
      <c r="H97" s="663"/>
      <c r="I97" s="663"/>
      <c r="L97" s="681" t="s">
        <v>5309</v>
      </c>
      <c r="M97" s="660"/>
      <c r="N97" s="663"/>
      <c r="O97" s="663"/>
    </row>
    <row r="98" spans="2:15" x14ac:dyDescent="0.25">
      <c r="B98" s="676"/>
      <c r="E98" s="657"/>
      <c r="F98" s="658" t="s">
        <v>5310</v>
      </c>
      <c r="G98" s="660"/>
      <c r="H98" s="663"/>
      <c r="I98" s="663"/>
      <c r="L98" s="681" t="s">
        <v>5310</v>
      </c>
      <c r="M98" s="660"/>
      <c r="N98" s="663"/>
      <c r="O98" s="663"/>
    </row>
    <row r="99" spans="2:15" x14ac:dyDescent="0.25">
      <c r="B99" s="676"/>
      <c r="E99" s="657"/>
      <c r="F99" s="658" t="s">
        <v>5311</v>
      </c>
      <c r="G99" s="660"/>
      <c r="H99" s="663"/>
      <c r="I99" s="663"/>
      <c r="L99" s="681" t="s">
        <v>5311</v>
      </c>
      <c r="M99" s="660"/>
      <c r="N99" s="663"/>
      <c r="O99" s="663"/>
    </row>
    <row r="100" spans="2:15" x14ac:dyDescent="0.25">
      <c r="B100" s="676"/>
      <c r="E100" s="657"/>
      <c r="F100" s="658" t="s">
        <v>5312</v>
      </c>
      <c r="G100" s="660"/>
      <c r="H100" s="663"/>
      <c r="I100" s="663"/>
      <c r="L100" s="681" t="s">
        <v>5312</v>
      </c>
      <c r="M100" s="660"/>
      <c r="N100" s="663"/>
      <c r="O100" s="663"/>
    </row>
    <row r="101" spans="2:15" x14ac:dyDescent="0.25">
      <c r="B101" s="676"/>
      <c r="E101" s="657"/>
      <c r="F101" s="658" t="s">
        <v>5313</v>
      </c>
      <c r="G101" s="660"/>
      <c r="H101" s="663"/>
      <c r="I101" s="663"/>
      <c r="L101" s="681" t="s">
        <v>5313</v>
      </c>
      <c r="M101" s="660"/>
      <c r="N101" s="663"/>
      <c r="O101" s="663"/>
    </row>
    <row r="102" spans="2:15" x14ac:dyDescent="0.25">
      <c r="B102" s="676"/>
      <c r="E102" s="657"/>
      <c r="F102" s="658" t="s">
        <v>5314</v>
      </c>
      <c r="G102" s="660"/>
      <c r="H102" s="663"/>
      <c r="I102" s="663"/>
      <c r="L102" s="681" t="s">
        <v>5314</v>
      </c>
      <c r="M102" s="660"/>
      <c r="N102" s="663"/>
      <c r="O102" s="663"/>
    </row>
    <row r="103" spans="2:15" x14ac:dyDescent="0.25">
      <c r="B103" s="676"/>
      <c r="E103" s="657"/>
      <c r="F103" s="658" t="s">
        <v>5315</v>
      </c>
      <c r="G103" s="660"/>
      <c r="H103" s="663"/>
      <c r="I103" s="663"/>
      <c r="L103" s="681" t="s">
        <v>5315</v>
      </c>
      <c r="M103" s="660"/>
      <c r="N103" s="663"/>
      <c r="O103" s="663"/>
    </row>
    <row r="104" spans="2:15" x14ac:dyDescent="0.25">
      <c r="B104" s="676"/>
      <c r="E104" s="657"/>
      <c r="F104" s="658" t="s">
        <v>5316</v>
      </c>
      <c r="G104" s="660"/>
      <c r="H104" s="663"/>
      <c r="I104" s="663"/>
      <c r="L104" s="681" t="s">
        <v>5316</v>
      </c>
      <c r="M104" s="660"/>
      <c r="N104" s="663"/>
      <c r="O104" s="663"/>
    </row>
    <row r="105" spans="2:15" x14ac:dyDescent="0.25">
      <c r="B105" s="676"/>
      <c r="E105" s="657"/>
      <c r="F105" s="658" t="s">
        <v>5317</v>
      </c>
      <c r="G105" s="660"/>
      <c r="H105" s="663"/>
      <c r="I105" s="663"/>
      <c r="L105" s="681" t="s">
        <v>5317</v>
      </c>
      <c r="M105" s="660"/>
      <c r="N105" s="663"/>
      <c r="O105" s="663"/>
    </row>
    <row r="106" spans="2:15" x14ac:dyDescent="0.25">
      <c r="B106" s="676"/>
      <c r="E106" s="657"/>
      <c r="F106" s="658" t="s">
        <v>5318</v>
      </c>
      <c r="G106" s="660"/>
      <c r="H106" s="663"/>
      <c r="I106" s="663"/>
      <c r="L106" s="681" t="s">
        <v>5318</v>
      </c>
      <c r="M106" s="660"/>
      <c r="N106" s="663"/>
      <c r="O106" s="663"/>
    </row>
    <row r="107" spans="2:15" x14ac:dyDescent="0.25">
      <c r="B107" s="676"/>
      <c r="E107" s="657"/>
      <c r="F107" s="658" t="s">
        <v>5319</v>
      </c>
      <c r="G107" s="660"/>
      <c r="H107" s="663"/>
      <c r="I107" s="663"/>
      <c r="L107" s="681" t="s">
        <v>5319</v>
      </c>
      <c r="M107" s="660"/>
      <c r="N107" s="663"/>
      <c r="O107" s="663"/>
    </row>
    <row r="108" spans="2:15" x14ac:dyDescent="0.25">
      <c r="B108" s="676"/>
      <c r="E108" s="657"/>
      <c r="F108" s="658" t="s">
        <v>5320</v>
      </c>
      <c r="G108" s="660"/>
      <c r="H108" s="663"/>
      <c r="I108" s="663"/>
      <c r="L108" s="681" t="s">
        <v>5320</v>
      </c>
      <c r="M108" s="660"/>
      <c r="N108" s="663"/>
      <c r="O108" s="663"/>
    </row>
    <row r="109" spans="2:15" x14ac:dyDescent="0.25">
      <c r="B109" s="676"/>
      <c r="E109" s="657"/>
      <c r="F109" s="658" t="s">
        <v>5321</v>
      </c>
      <c r="G109" s="660"/>
      <c r="H109" s="663"/>
      <c r="I109" s="663"/>
      <c r="L109" s="681" t="s">
        <v>5321</v>
      </c>
      <c r="M109" s="660"/>
      <c r="N109" s="663"/>
      <c r="O109" s="663"/>
    </row>
  </sheetData>
  <mergeCells count="1">
    <mergeCell ref="M2:O2"/>
  </mergeCells>
  <hyperlinks>
    <hyperlink ref="A1" location="'Table of Contents'!A1" display="S.05.02.01.03 - Total Top 5 and home country - non-life obligations"/>
    <hyperlink ref="P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Enumerations!$A$918:$B$918</xm:f>
          </x14:formula1>
          <xm:sqref>B3</xm:sqref>
        </x14:dataValidation>
        <x14:dataValidation type="list" allowBlank="1" showInputMessage="1" showErrorMessage="1" error="Data is of incorrect type!">
          <x14:formula1>
            <xm:f>Enumerations!$A$919:$IU$919</xm:f>
          </x14:formula1>
          <xm:sqref>G9:G109 M9</xm:sqref>
        </x14:dataValidation>
        <x14:dataValidation type="list" allowBlank="1" showInputMessage="1" showErrorMessage="1" error="Data is of incorrect type!">
          <x14:formula1>
            <xm:f>Enumerations!$A$915:$B$915</xm:f>
          </x14:formula1>
          <xm:sqref>G4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election activeCell="J1" sqref="J1"/>
    </sheetView>
  </sheetViews>
  <sheetFormatPr defaultRowHeight="15" x14ac:dyDescent="0.25"/>
  <cols>
    <col min="1" max="1" width="9.140625" style="672"/>
    <col min="2" max="2" width="94" style="672" customWidth="1"/>
    <col min="3" max="7" width="9.140625" style="672"/>
    <col min="8" max="8" width="40" style="672" customWidth="1"/>
    <col min="9" max="9" width="9.140625" style="672"/>
    <col min="10" max="10" width="9.140625" style="673"/>
    <col min="11" max="11" width="9.140625" style="672"/>
    <col min="12" max="12" width="23.7109375" style="672" customWidth="1"/>
    <col min="13" max="13" width="9.140625" style="672"/>
    <col min="14" max="14" width="19.140625" style="672" customWidth="1"/>
    <col min="15" max="16384" width="9.140625" style="672"/>
  </cols>
  <sheetData>
    <row r="1" spans="1:15" ht="24.75" customHeight="1" thickBot="1" x14ac:dyDescent="0.35">
      <c r="A1" s="187" t="s">
        <v>17053</v>
      </c>
      <c r="B1" s="671" t="s">
        <v>15530</v>
      </c>
      <c r="J1" s="237" t="s">
        <v>15537</v>
      </c>
      <c r="O1" s="724" t="s">
        <v>13439</v>
      </c>
    </row>
    <row r="2" spans="1:15" ht="105.75" customHeight="1" thickBot="1" x14ac:dyDescent="0.3">
      <c r="H2" s="119" t="s">
        <v>15531</v>
      </c>
      <c r="L2" s="795" t="s">
        <v>3544</v>
      </c>
      <c r="M2" s="796"/>
      <c r="N2" s="797"/>
    </row>
    <row r="3" spans="1:15" ht="51.75" customHeight="1" thickBot="1" x14ac:dyDescent="0.3"/>
    <row r="4" spans="1:15" ht="15.75" thickBot="1" x14ac:dyDescent="0.3">
      <c r="B4" s="10" t="s">
        <v>1115</v>
      </c>
      <c r="C4" s="60"/>
      <c r="D4" s="60"/>
      <c r="E4" s="60"/>
      <c r="F4" s="13" t="s">
        <v>7496</v>
      </c>
      <c r="G4" s="15" t="s">
        <v>2611</v>
      </c>
      <c r="H4" s="39" t="s">
        <v>15498</v>
      </c>
      <c r="K4" s="675" t="s">
        <v>2611</v>
      </c>
      <c r="L4" s="109" t="s">
        <v>15535</v>
      </c>
      <c r="M4" s="109" t="s">
        <v>3532</v>
      </c>
      <c r="N4" s="110" t="s">
        <v>15521</v>
      </c>
    </row>
    <row r="5" spans="1:15" ht="15.75" thickBot="1" x14ac:dyDescent="0.3">
      <c r="B5" s="10" t="s">
        <v>3215</v>
      </c>
      <c r="C5" s="60"/>
      <c r="D5" s="60"/>
      <c r="E5" s="60"/>
      <c r="F5" s="13" t="s">
        <v>3283</v>
      </c>
      <c r="G5" s="15" t="s">
        <v>421</v>
      </c>
      <c r="H5" s="39" t="s">
        <v>3284</v>
      </c>
      <c r="K5" s="675" t="s">
        <v>421</v>
      </c>
      <c r="L5" s="109" t="s">
        <v>15533</v>
      </c>
      <c r="M5" s="109" t="s">
        <v>15536</v>
      </c>
      <c r="N5" s="110" t="s">
        <v>4825</v>
      </c>
    </row>
    <row r="6" spans="1:15" ht="12.4" customHeight="1" thickBot="1" x14ac:dyDescent="0.3">
      <c r="B6" s="10" t="s">
        <v>13469</v>
      </c>
      <c r="C6" s="60"/>
      <c r="D6" s="60"/>
      <c r="E6" s="60"/>
      <c r="F6" s="13" t="s">
        <v>13470</v>
      </c>
      <c r="G6" s="15" t="s">
        <v>607</v>
      </c>
      <c r="H6" s="39" t="s">
        <v>4587</v>
      </c>
      <c r="K6" s="675" t="s">
        <v>607</v>
      </c>
      <c r="L6" s="109" t="s">
        <v>15534</v>
      </c>
      <c r="M6" s="109" t="s">
        <v>3540</v>
      </c>
      <c r="N6" s="110" t="s">
        <v>5334</v>
      </c>
    </row>
    <row r="7" spans="1:15" ht="12.4" customHeight="1" x14ac:dyDescent="0.25"/>
    <row r="8" spans="1:15" ht="12.4" customHeight="1" x14ac:dyDescent="0.25">
      <c r="H8" s="59" t="s">
        <v>1467</v>
      </c>
      <c r="L8" s="675" t="s">
        <v>1467</v>
      </c>
    </row>
    <row r="9" spans="1:15" x14ac:dyDescent="0.25">
      <c r="E9" s="20" t="s">
        <v>3501</v>
      </c>
      <c r="H9" s="15" t="s">
        <v>599</v>
      </c>
      <c r="L9" s="675" t="s">
        <v>599</v>
      </c>
    </row>
    <row r="10" spans="1:15" x14ac:dyDescent="0.25">
      <c r="B10" s="59"/>
      <c r="C10" s="60"/>
      <c r="D10" s="60"/>
      <c r="E10" s="60"/>
      <c r="F10" s="13"/>
      <c r="G10" s="15"/>
      <c r="H10" s="283"/>
      <c r="K10" s="675"/>
      <c r="L10" s="283"/>
    </row>
    <row r="11" spans="1:15" x14ac:dyDescent="0.25">
      <c r="B11" s="10" t="s">
        <v>1468</v>
      </c>
      <c r="C11" s="60"/>
      <c r="D11" s="60"/>
      <c r="E11" s="60"/>
      <c r="F11" s="13" t="s">
        <v>15499</v>
      </c>
      <c r="G11" s="15" t="s">
        <v>427</v>
      </c>
      <c r="H11" s="46"/>
      <c r="K11" s="675" t="s">
        <v>427</v>
      </c>
      <c r="L11" s="46" t="s">
        <v>15532</v>
      </c>
    </row>
  </sheetData>
  <mergeCells count="1">
    <mergeCell ref="L2:N2"/>
  </mergeCells>
  <dataValidations count="1">
    <dataValidation type="decimal" allowBlank="1" showInputMessage="1" showErrorMessage="1" error="Data is of incorrect type!" sqref="D8"/>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Enumerations!$A$921:$B$921</xm:f>
          </x14:formula1>
          <xm:sqref>B3 H4</xm:sqref>
        </x14:dataValidation>
        <x14:dataValidation type="list" allowBlank="1" showInputMessage="1" showErrorMessage="1" error="Data is of incorrect type!">
          <x14:formula1>
            <xm:f>Enumerations!$A$922:$GG$922</xm:f>
          </x14:formula1>
          <xm:sqref>D5 H5</xm:sqref>
        </x14:dataValidation>
        <x14:dataValidation type="list" allowBlank="1" showInputMessage="1" showErrorMessage="1" error="Data is of incorrect type!">
          <x14:formula1>
            <xm:f>Enumerations!$A$923:$IU$923</xm:f>
          </x14:formula1>
          <xm:sqref>A8 H6</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showGridLines="0" topLeftCell="A2" workbookViewId="0">
      <selection activeCell="E2" sqref="E2"/>
    </sheetView>
  </sheetViews>
  <sheetFormatPr defaultRowHeight="15" x14ac:dyDescent="0.25"/>
  <cols>
    <col min="1" max="1" width="9.140625" style="432"/>
    <col min="2" max="2" width="100" style="432" customWidth="1"/>
    <col min="3" max="3" width="0" style="432" hidden="1" customWidth="1"/>
    <col min="4" max="4" width="9.140625" style="432"/>
    <col min="5" max="5" width="34.140625" style="432" customWidth="1"/>
    <col min="6" max="6" width="14" style="432" customWidth="1"/>
    <col min="7" max="7" width="20" style="432" customWidth="1"/>
    <col min="8" max="9" width="9.28515625" style="432" customWidth="1"/>
    <col min="10" max="10" width="23.7109375" style="432" customWidth="1"/>
    <col min="11" max="11" width="9.140625" style="435"/>
    <col min="12" max="17" width="20.7109375" style="432" customWidth="1"/>
    <col min="18" max="16384" width="9.140625" style="432"/>
  </cols>
  <sheetData>
    <row r="1" spans="1:17" ht="21" customHeight="1" thickBot="1" x14ac:dyDescent="0.35">
      <c r="A1" s="187" t="s">
        <v>17053</v>
      </c>
      <c r="B1" s="431" t="s">
        <v>10358</v>
      </c>
      <c r="L1" s="322" t="s">
        <v>10487</v>
      </c>
    </row>
    <row r="2" spans="1:17" ht="86.25" customHeight="1" thickBot="1" x14ac:dyDescent="0.3">
      <c r="E2" s="770" t="s">
        <v>20170</v>
      </c>
      <c r="F2" s="771" t="s">
        <v>20167</v>
      </c>
    </row>
    <row r="3" spans="1:17" ht="12.4" customHeight="1" x14ac:dyDescent="0.25">
      <c r="C3" s="13" t="s">
        <v>3212</v>
      </c>
    </row>
    <row r="5" spans="1:17" ht="12.4" customHeight="1" x14ac:dyDescent="0.25"/>
    <row r="6" spans="1:17" ht="12.4" customHeight="1" x14ac:dyDescent="0.25">
      <c r="B6" s="20" t="s">
        <v>2922</v>
      </c>
      <c r="E6" s="10" t="s">
        <v>798</v>
      </c>
      <c r="F6" s="10" t="s">
        <v>1469</v>
      </c>
      <c r="G6" s="10" t="s">
        <v>1470</v>
      </c>
      <c r="H6" s="10" t="s">
        <v>1458</v>
      </c>
      <c r="I6" s="10" t="s">
        <v>1459</v>
      </c>
      <c r="M6" s="46" t="s">
        <v>798</v>
      </c>
      <c r="N6" s="46" t="s">
        <v>1469</v>
      </c>
      <c r="O6" s="46" t="s">
        <v>1470</v>
      </c>
      <c r="P6" s="46" t="s">
        <v>1458</v>
      </c>
      <c r="Q6" s="46" t="s">
        <v>1459</v>
      </c>
    </row>
    <row r="7" spans="1:17" ht="12.4" hidden="1" customHeight="1" x14ac:dyDescent="0.25">
      <c r="E7" s="13"/>
      <c r="F7" s="13" t="s">
        <v>10359</v>
      </c>
      <c r="G7" s="13" t="s">
        <v>10360</v>
      </c>
      <c r="H7" s="13" t="s">
        <v>1458</v>
      </c>
      <c r="I7" s="13" t="s">
        <v>1459</v>
      </c>
      <c r="M7" s="133"/>
      <c r="N7" s="133" t="s">
        <v>10359</v>
      </c>
      <c r="O7" s="133" t="s">
        <v>10360</v>
      </c>
      <c r="P7" s="133" t="s">
        <v>1458</v>
      </c>
      <c r="Q7" s="133" t="s">
        <v>1459</v>
      </c>
    </row>
    <row r="8" spans="1:17" ht="12.4" customHeight="1" x14ac:dyDescent="0.25">
      <c r="E8" s="429" t="s">
        <v>418</v>
      </c>
      <c r="F8" s="429" t="s">
        <v>607</v>
      </c>
      <c r="G8" s="429" t="s">
        <v>720</v>
      </c>
      <c r="H8" s="429" t="s">
        <v>721</v>
      </c>
      <c r="I8" s="429" t="s">
        <v>599</v>
      </c>
      <c r="L8" s="434"/>
      <c r="M8" s="389" t="s">
        <v>418</v>
      </c>
      <c r="N8" s="389" t="s">
        <v>607</v>
      </c>
      <c r="O8" s="389" t="s">
        <v>720</v>
      </c>
      <c r="P8" s="389" t="s">
        <v>721</v>
      </c>
      <c r="Q8" s="389" t="s">
        <v>599</v>
      </c>
    </row>
    <row r="9" spans="1:17" ht="12.4" customHeight="1" x14ac:dyDescent="0.25">
      <c r="B9" s="10" t="s">
        <v>1471</v>
      </c>
      <c r="C9" s="13"/>
      <c r="D9" s="15"/>
      <c r="E9" s="357"/>
      <c r="F9" s="357"/>
      <c r="G9" s="357"/>
      <c r="H9" s="357"/>
      <c r="I9" s="357"/>
      <c r="L9" s="384" t="s">
        <v>2949</v>
      </c>
      <c r="M9" s="363" t="s">
        <v>2949</v>
      </c>
      <c r="N9" s="363" t="s">
        <v>2949</v>
      </c>
      <c r="O9" s="363" t="s">
        <v>2949</v>
      </c>
      <c r="P9" s="363" t="s">
        <v>2949</v>
      </c>
      <c r="Q9" s="363" t="s">
        <v>2949</v>
      </c>
    </row>
    <row r="10" spans="1:17" ht="12.4" customHeight="1" x14ac:dyDescent="0.25">
      <c r="B10" s="19" t="s">
        <v>1472</v>
      </c>
      <c r="C10" s="13" t="s">
        <v>10361</v>
      </c>
      <c r="D10" s="15" t="s">
        <v>421</v>
      </c>
      <c r="E10" s="358"/>
      <c r="F10" s="358"/>
      <c r="G10" s="357"/>
      <c r="H10" s="358"/>
      <c r="I10" s="357"/>
      <c r="L10" s="384" t="s">
        <v>421</v>
      </c>
      <c r="M10" s="364" t="s">
        <v>10393</v>
      </c>
      <c r="N10" s="364" t="s">
        <v>10394</v>
      </c>
      <c r="O10" s="363" t="s">
        <v>2949</v>
      </c>
      <c r="P10" s="364" t="s">
        <v>10395</v>
      </c>
      <c r="Q10" s="363" t="s">
        <v>2949</v>
      </c>
    </row>
    <row r="11" spans="1:17" ht="12.4" customHeight="1" x14ac:dyDescent="0.25">
      <c r="B11" s="19" t="s">
        <v>1473</v>
      </c>
      <c r="C11" s="13" t="s">
        <v>10362</v>
      </c>
      <c r="D11" s="15" t="s">
        <v>613</v>
      </c>
      <c r="E11" s="358"/>
      <c r="F11" s="358"/>
      <c r="G11" s="357"/>
      <c r="H11" s="358"/>
      <c r="I11" s="357"/>
      <c r="L11" s="384" t="s">
        <v>613</v>
      </c>
      <c r="M11" s="364" t="s">
        <v>10396</v>
      </c>
      <c r="N11" s="364" t="s">
        <v>10397</v>
      </c>
      <c r="O11" s="363" t="s">
        <v>2949</v>
      </c>
      <c r="P11" s="364" t="s">
        <v>10398</v>
      </c>
      <c r="Q11" s="363" t="s">
        <v>2949</v>
      </c>
    </row>
    <row r="12" spans="1:17" ht="12.4" customHeight="1" x14ac:dyDescent="0.25">
      <c r="B12" s="19" t="s">
        <v>1474</v>
      </c>
      <c r="C12" s="13" t="s">
        <v>10363</v>
      </c>
      <c r="D12" s="15" t="s">
        <v>427</v>
      </c>
      <c r="E12" s="358"/>
      <c r="F12" s="358"/>
      <c r="G12" s="357"/>
      <c r="H12" s="358"/>
      <c r="I12" s="357"/>
      <c r="L12" s="384" t="s">
        <v>427</v>
      </c>
      <c r="M12" s="364" t="s">
        <v>10399</v>
      </c>
      <c r="N12" s="364" t="s">
        <v>10400</v>
      </c>
      <c r="O12" s="363" t="s">
        <v>2949</v>
      </c>
      <c r="P12" s="364" t="s">
        <v>10401</v>
      </c>
      <c r="Q12" s="363" t="s">
        <v>2949</v>
      </c>
    </row>
    <row r="13" spans="1:17" ht="12.4" customHeight="1" x14ac:dyDescent="0.25">
      <c r="B13" s="19" t="s">
        <v>1475</v>
      </c>
      <c r="C13" s="13" t="s">
        <v>10364</v>
      </c>
      <c r="D13" s="15" t="s">
        <v>573</v>
      </c>
      <c r="E13" s="358"/>
      <c r="F13" s="357"/>
      <c r="G13" s="358"/>
      <c r="H13" s="358"/>
      <c r="I13" s="358"/>
      <c r="L13" s="384" t="s">
        <v>573</v>
      </c>
      <c r="M13" s="364" t="s">
        <v>10402</v>
      </c>
      <c r="N13" s="363" t="s">
        <v>2949</v>
      </c>
      <c r="O13" s="364" t="s">
        <v>10403</v>
      </c>
      <c r="P13" s="364" t="s">
        <v>10404</v>
      </c>
      <c r="Q13" s="364" t="s">
        <v>10405</v>
      </c>
    </row>
    <row r="14" spans="1:17" ht="12.4" customHeight="1" x14ac:dyDescent="0.25">
      <c r="B14" s="19" t="s">
        <v>168</v>
      </c>
      <c r="C14" s="13" t="s">
        <v>10365</v>
      </c>
      <c r="D14" s="15" t="s">
        <v>431</v>
      </c>
      <c r="E14" s="358"/>
      <c r="F14" s="358"/>
      <c r="G14" s="357"/>
      <c r="H14" s="357"/>
      <c r="I14" s="357"/>
      <c r="L14" s="384" t="s">
        <v>431</v>
      </c>
      <c r="M14" s="364" t="s">
        <v>10406</v>
      </c>
      <c r="N14" s="364" t="s">
        <v>10407</v>
      </c>
      <c r="O14" s="363" t="s">
        <v>2949</v>
      </c>
      <c r="P14" s="363" t="s">
        <v>2949</v>
      </c>
      <c r="Q14" s="363" t="s">
        <v>2949</v>
      </c>
    </row>
    <row r="15" spans="1:17" ht="12.4" customHeight="1" x14ac:dyDescent="0.25">
      <c r="B15" s="19" t="s">
        <v>1476</v>
      </c>
      <c r="C15" s="13" t="s">
        <v>10366</v>
      </c>
      <c r="D15" s="15" t="s">
        <v>435</v>
      </c>
      <c r="E15" s="358"/>
      <c r="F15" s="357"/>
      <c r="G15" s="358"/>
      <c r="H15" s="358"/>
      <c r="I15" s="358"/>
      <c r="L15" s="384" t="s">
        <v>435</v>
      </c>
      <c r="M15" s="364" t="s">
        <v>10408</v>
      </c>
      <c r="N15" s="363" t="s">
        <v>2949</v>
      </c>
      <c r="O15" s="364" t="s">
        <v>10409</v>
      </c>
      <c r="P15" s="364" t="s">
        <v>10410</v>
      </c>
      <c r="Q15" s="364" t="s">
        <v>10411</v>
      </c>
    </row>
    <row r="16" spans="1:17" ht="12.4" customHeight="1" x14ac:dyDescent="0.25">
      <c r="B16" s="19" t="s">
        <v>1477</v>
      </c>
      <c r="C16" s="13" t="s">
        <v>10367</v>
      </c>
      <c r="D16" s="15" t="s">
        <v>439</v>
      </c>
      <c r="E16" s="358"/>
      <c r="F16" s="357"/>
      <c r="G16" s="358"/>
      <c r="H16" s="358"/>
      <c r="I16" s="358"/>
      <c r="L16" s="384" t="s">
        <v>439</v>
      </c>
      <c r="M16" s="364" t="s">
        <v>10412</v>
      </c>
      <c r="N16" s="363" t="s">
        <v>2949</v>
      </c>
      <c r="O16" s="364" t="s">
        <v>10413</v>
      </c>
      <c r="P16" s="364" t="s">
        <v>10414</v>
      </c>
      <c r="Q16" s="364" t="s">
        <v>10415</v>
      </c>
    </row>
    <row r="17" spans="2:17" ht="12.4" customHeight="1" x14ac:dyDescent="0.25">
      <c r="B17" s="19" t="s">
        <v>154</v>
      </c>
      <c r="C17" s="13" t="s">
        <v>10368</v>
      </c>
      <c r="D17" s="15" t="s">
        <v>443</v>
      </c>
      <c r="E17" s="358"/>
      <c r="F17" s="358"/>
      <c r="G17" s="357"/>
      <c r="H17" s="357"/>
      <c r="I17" s="357"/>
      <c r="L17" s="384" t="s">
        <v>443</v>
      </c>
      <c r="M17" s="364" t="s">
        <v>10416</v>
      </c>
      <c r="N17" s="364" t="s">
        <v>10417</v>
      </c>
      <c r="O17" s="363" t="s">
        <v>2949</v>
      </c>
      <c r="P17" s="363" t="s">
        <v>2949</v>
      </c>
      <c r="Q17" s="363" t="s">
        <v>2949</v>
      </c>
    </row>
    <row r="18" spans="2:17" ht="12.4" customHeight="1" x14ac:dyDescent="0.25">
      <c r="B18" s="19" t="s">
        <v>703</v>
      </c>
      <c r="C18" s="13" t="s">
        <v>10369</v>
      </c>
      <c r="D18" s="15" t="s">
        <v>584</v>
      </c>
      <c r="E18" s="358"/>
      <c r="F18" s="357"/>
      <c r="G18" s="358"/>
      <c r="H18" s="358"/>
      <c r="I18" s="358"/>
      <c r="L18" s="384" t="s">
        <v>584</v>
      </c>
      <c r="M18" s="364" t="s">
        <v>10418</v>
      </c>
      <c r="N18" s="363" t="s">
        <v>2949</v>
      </c>
      <c r="O18" s="364" t="s">
        <v>10419</v>
      </c>
      <c r="P18" s="364" t="s">
        <v>10420</v>
      </c>
      <c r="Q18" s="364" t="s">
        <v>10421</v>
      </c>
    </row>
    <row r="19" spans="2:17" ht="12.4" customHeight="1" x14ac:dyDescent="0.25">
      <c r="B19" s="19" t="s">
        <v>174</v>
      </c>
      <c r="C19" s="13" t="s">
        <v>10370</v>
      </c>
      <c r="D19" s="15" t="s">
        <v>449</v>
      </c>
      <c r="E19" s="358"/>
      <c r="F19" s="357"/>
      <c r="G19" s="357"/>
      <c r="H19" s="357"/>
      <c r="I19" s="358"/>
      <c r="L19" s="384" t="s">
        <v>449</v>
      </c>
      <c r="M19" s="364" t="s">
        <v>10422</v>
      </c>
      <c r="N19" s="363" t="s">
        <v>2949</v>
      </c>
      <c r="O19" s="363" t="s">
        <v>2949</v>
      </c>
      <c r="P19" s="363" t="s">
        <v>2949</v>
      </c>
      <c r="Q19" s="364" t="s">
        <v>10423</v>
      </c>
    </row>
    <row r="20" spans="2:17" ht="12.4" customHeight="1" x14ac:dyDescent="0.25">
      <c r="B20" s="19" t="s">
        <v>1478</v>
      </c>
      <c r="C20" s="13" t="s">
        <v>10371</v>
      </c>
      <c r="D20" s="15" t="s">
        <v>453</v>
      </c>
      <c r="E20" s="358"/>
      <c r="F20" s="358"/>
      <c r="G20" s="358"/>
      <c r="H20" s="358"/>
      <c r="I20" s="358"/>
      <c r="L20" s="384" t="s">
        <v>453</v>
      </c>
      <c r="M20" s="364" t="s">
        <v>10424</v>
      </c>
      <c r="N20" s="364" t="s">
        <v>10425</v>
      </c>
      <c r="O20" s="364" t="s">
        <v>10426</v>
      </c>
      <c r="P20" s="364" t="s">
        <v>10427</v>
      </c>
      <c r="Q20" s="364" t="s">
        <v>10428</v>
      </c>
    </row>
    <row r="21" spans="2:17" ht="12.4" customHeight="1" x14ac:dyDescent="0.25">
      <c r="B21" s="10" t="s">
        <v>1479</v>
      </c>
      <c r="C21" s="13"/>
      <c r="D21" s="15"/>
      <c r="E21" s="357"/>
      <c r="F21" s="357"/>
      <c r="G21" s="357"/>
      <c r="H21" s="357"/>
      <c r="I21" s="357"/>
      <c r="L21" s="384" t="s">
        <v>2949</v>
      </c>
      <c r="M21" s="363" t="s">
        <v>2949</v>
      </c>
      <c r="N21" s="363" t="s">
        <v>2949</v>
      </c>
      <c r="O21" s="363" t="s">
        <v>2949</v>
      </c>
      <c r="P21" s="363" t="s">
        <v>2949</v>
      </c>
      <c r="Q21" s="363" t="s">
        <v>2949</v>
      </c>
    </row>
    <row r="22" spans="2:17" ht="12.4" customHeight="1" x14ac:dyDescent="0.25">
      <c r="B22" s="19" t="s">
        <v>1479</v>
      </c>
      <c r="C22" s="13" t="s">
        <v>10372</v>
      </c>
      <c r="D22" s="15" t="s">
        <v>461</v>
      </c>
      <c r="E22" s="358"/>
      <c r="F22" s="357"/>
      <c r="G22" s="357"/>
      <c r="H22" s="357"/>
      <c r="I22" s="357"/>
      <c r="L22" s="384" t="s">
        <v>461</v>
      </c>
      <c r="M22" s="364" t="s">
        <v>10429</v>
      </c>
      <c r="N22" s="363" t="s">
        <v>2949</v>
      </c>
      <c r="O22" s="363" t="s">
        <v>2949</v>
      </c>
      <c r="P22" s="363" t="s">
        <v>2949</v>
      </c>
      <c r="Q22" s="363" t="s">
        <v>2949</v>
      </c>
    </row>
    <row r="23" spans="2:17" ht="12.4" customHeight="1" x14ac:dyDescent="0.25">
      <c r="B23" s="10" t="s">
        <v>1480</v>
      </c>
      <c r="C23" s="13"/>
      <c r="D23" s="15"/>
      <c r="E23" s="357"/>
      <c r="F23" s="357"/>
      <c r="G23" s="357"/>
      <c r="H23" s="357"/>
      <c r="I23" s="357"/>
      <c r="L23" s="384" t="s">
        <v>2949</v>
      </c>
      <c r="M23" s="363" t="s">
        <v>2949</v>
      </c>
      <c r="N23" s="363" t="s">
        <v>2949</v>
      </c>
      <c r="O23" s="363" t="s">
        <v>2949</v>
      </c>
      <c r="P23" s="363" t="s">
        <v>2949</v>
      </c>
      <c r="Q23" s="363" t="s">
        <v>2949</v>
      </c>
    </row>
    <row r="24" spans="2:17" ht="12.4" customHeight="1" x14ac:dyDescent="0.25">
      <c r="B24" s="19" t="s">
        <v>1481</v>
      </c>
      <c r="C24" s="13" t="s">
        <v>10373</v>
      </c>
      <c r="D24" s="15" t="s">
        <v>463</v>
      </c>
      <c r="E24" s="358"/>
      <c r="F24" s="358"/>
      <c r="G24" s="358"/>
      <c r="H24" s="358"/>
      <c r="I24" s="358"/>
      <c r="L24" s="384" t="s">
        <v>463</v>
      </c>
      <c r="M24" s="364" t="s">
        <v>10430</v>
      </c>
      <c r="N24" s="364" t="s">
        <v>10431</v>
      </c>
      <c r="O24" s="364" t="s">
        <v>10432</v>
      </c>
      <c r="P24" s="364" t="s">
        <v>10433</v>
      </c>
      <c r="Q24" s="364" t="s">
        <v>2949</v>
      </c>
    </row>
    <row r="25" spans="2:17" ht="12.4" customHeight="1" x14ac:dyDescent="0.25">
      <c r="B25" s="10" t="s">
        <v>1482</v>
      </c>
      <c r="C25" s="13" t="s">
        <v>10374</v>
      </c>
      <c r="D25" s="15" t="s">
        <v>475</v>
      </c>
      <c r="E25" s="358"/>
      <c r="F25" s="358"/>
      <c r="G25" s="358"/>
      <c r="H25" s="358"/>
      <c r="I25" s="358"/>
      <c r="L25" s="384" t="s">
        <v>475</v>
      </c>
      <c r="M25" s="364" t="s">
        <v>10434</v>
      </c>
      <c r="N25" s="364" t="s">
        <v>10435</v>
      </c>
      <c r="O25" s="364" t="s">
        <v>10436</v>
      </c>
      <c r="P25" s="364" t="s">
        <v>10437</v>
      </c>
      <c r="Q25" s="364" t="s">
        <v>10438</v>
      </c>
    </row>
    <row r="26" spans="2:17" ht="12.4" customHeight="1" x14ac:dyDescent="0.25">
      <c r="B26" s="10" t="s">
        <v>158</v>
      </c>
      <c r="C26" s="13"/>
      <c r="D26" s="15"/>
      <c r="E26" s="357"/>
      <c r="F26" s="357"/>
      <c r="G26" s="357"/>
      <c r="H26" s="357"/>
      <c r="I26" s="357"/>
      <c r="L26" s="384" t="s">
        <v>2949</v>
      </c>
      <c r="M26" s="363" t="s">
        <v>2949</v>
      </c>
      <c r="N26" s="363" t="s">
        <v>2949</v>
      </c>
      <c r="O26" s="363" t="s">
        <v>2949</v>
      </c>
      <c r="P26" s="363" t="s">
        <v>2949</v>
      </c>
      <c r="Q26" s="363" t="s">
        <v>2949</v>
      </c>
    </row>
    <row r="27" spans="2:17" ht="12.4" customHeight="1" x14ac:dyDescent="0.25">
      <c r="B27" s="19" t="s">
        <v>1483</v>
      </c>
      <c r="C27" s="13" t="s">
        <v>10375</v>
      </c>
      <c r="D27" s="15" t="s">
        <v>477</v>
      </c>
      <c r="E27" s="358"/>
      <c r="F27" s="357"/>
      <c r="G27" s="357"/>
      <c r="H27" s="358"/>
      <c r="I27" s="357"/>
      <c r="L27" s="384" t="s">
        <v>477</v>
      </c>
      <c r="M27" s="364" t="s">
        <v>10439</v>
      </c>
      <c r="N27" s="363" t="s">
        <v>2949</v>
      </c>
      <c r="O27" s="363" t="s">
        <v>2949</v>
      </c>
      <c r="P27" s="364" t="s">
        <v>10440</v>
      </c>
      <c r="Q27" s="363" t="s">
        <v>2949</v>
      </c>
    </row>
    <row r="28" spans="2:17" ht="12.4" customHeight="1" x14ac:dyDescent="0.25">
      <c r="B28" s="19" t="s">
        <v>1484</v>
      </c>
      <c r="C28" s="13" t="s">
        <v>10376</v>
      </c>
      <c r="D28" s="15" t="s">
        <v>479</v>
      </c>
      <c r="E28" s="358"/>
      <c r="F28" s="357"/>
      <c r="G28" s="357"/>
      <c r="H28" s="358"/>
      <c r="I28" s="357"/>
      <c r="L28" s="384" t="s">
        <v>479</v>
      </c>
      <c r="M28" s="364" t="s">
        <v>10441</v>
      </c>
      <c r="N28" s="363" t="s">
        <v>2949</v>
      </c>
      <c r="O28" s="363" t="s">
        <v>2949</v>
      </c>
      <c r="P28" s="364" t="s">
        <v>10442</v>
      </c>
      <c r="Q28" s="363" t="s">
        <v>2949</v>
      </c>
    </row>
    <row r="29" spans="2:17" ht="12.4" customHeight="1" x14ac:dyDescent="0.25">
      <c r="B29" s="19" t="s">
        <v>1485</v>
      </c>
      <c r="C29" s="13" t="s">
        <v>10377</v>
      </c>
      <c r="D29" s="15" t="s">
        <v>481</v>
      </c>
      <c r="E29" s="358"/>
      <c r="F29" s="357"/>
      <c r="G29" s="357"/>
      <c r="H29" s="358"/>
      <c r="I29" s="358"/>
      <c r="L29" s="384" t="s">
        <v>481</v>
      </c>
      <c r="M29" s="364" t="s">
        <v>10443</v>
      </c>
      <c r="N29" s="363" t="s">
        <v>2949</v>
      </c>
      <c r="O29" s="363" t="s">
        <v>2949</v>
      </c>
      <c r="P29" s="364" t="s">
        <v>10444</v>
      </c>
      <c r="Q29" s="364" t="s">
        <v>10445</v>
      </c>
    </row>
    <row r="30" spans="2:17" ht="12.4" customHeight="1" x14ac:dyDescent="0.25">
      <c r="B30" s="19" t="s">
        <v>1486</v>
      </c>
      <c r="C30" s="13" t="s">
        <v>10378</v>
      </c>
      <c r="D30" s="15" t="s">
        <v>483</v>
      </c>
      <c r="E30" s="358"/>
      <c r="F30" s="357"/>
      <c r="G30" s="357"/>
      <c r="H30" s="358"/>
      <c r="I30" s="358"/>
      <c r="L30" s="384" t="s">
        <v>483</v>
      </c>
      <c r="M30" s="364" t="s">
        <v>10446</v>
      </c>
      <c r="N30" s="363" t="s">
        <v>2949</v>
      </c>
      <c r="O30" s="363" t="s">
        <v>2949</v>
      </c>
      <c r="P30" s="364" t="s">
        <v>10447</v>
      </c>
      <c r="Q30" s="364" t="s">
        <v>10448</v>
      </c>
    </row>
    <row r="31" spans="2:17" ht="12.4" customHeight="1" x14ac:dyDescent="0.25">
      <c r="B31" s="19" t="s">
        <v>1487</v>
      </c>
      <c r="C31" s="13" t="s">
        <v>10379</v>
      </c>
      <c r="D31" s="15" t="s">
        <v>485</v>
      </c>
      <c r="E31" s="358"/>
      <c r="F31" s="357"/>
      <c r="G31" s="357"/>
      <c r="H31" s="358"/>
      <c r="I31" s="357"/>
      <c r="L31" s="384" t="s">
        <v>485</v>
      </c>
      <c r="M31" s="364" t="s">
        <v>10449</v>
      </c>
      <c r="N31" s="363" t="s">
        <v>2949</v>
      </c>
      <c r="O31" s="363" t="s">
        <v>2949</v>
      </c>
      <c r="P31" s="364" t="s">
        <v>10450</v>
      </c>
      <c r="Q31" s="363" t="s">
        <v>2949</v>
      </c>
    </row>
    <row r="32" spans="2:17" ht="12.4" customHeight="1" x14ac:dyDescent="0.25">
      <c r="B32" s="19" t="s">
        <v>1488</v>
      </c>
      <c r="C32" s="13" t="s">
        <v>10380</v>
      </c>
      <c r="D32" s="15" t="s">
        <v>487</v>
      </c>
      <c r="E32" s="358"/>
      <c r="F32" s="357"/>
      <c r="G32" s="357"/>
      <c r="H32" s="358"/>
      <c r="I32" s="358"/>
      <c r="L32" s="384" t="s">
        <v>487</v>
      </c>
      <c r="M32" s="364" t="s">
        <v>10451</v>
      </c>
      <c r="N32" s="363" t="s">
        <v>2949</v>
      </c>
      <c r="O32" s="363" t="s">
        <v>2949</v>
      </c>
      <c r="P32" s="364" t="s">
        <v>10452</v>
      </c>
      <c r="Q32" s="364" t="s">
        <v>10453</v>
      </c>
    </row>
    <row r="33" spans="2:17" ht="12.4" customHeight="1" x14ac:dyDescent="0.25">
      <c r="B33" s="19" t="s">
        <v>1489</v>
      </c>
      <c r="C33" s="13" t="s">
        <v>10381</v>
      </c>
      <c r="D33" s="15" t="s">
        <v>489</v>
      </c>
      <c r="E33" s="358"/>
      <c r="F33" s="357"/>
      <c r="G33" s="357"/>
      <c r="H33" s="358"/>
      <c r="I33" s="357"/>
      <c r="L33" s="384" t="s">
        <v>489</v>
      </c>
      <c r="M33" s="364" t="s">
        <v>10454</v>
      </c>
      <c r="N33" s="363" t="s">
        <v>2949</v>
      </c>
      <c r="O33" s="363" t="s">
        <v>2949</v>
      </c>
      <c r="P33" s="364" t="s">
        <v>10455</v>
      </c>
      <c r="Q33" s="363" t="s">
        <v>2949</v>
      </c>
    </row>
    <row r="34" spans="2:17" ht="12.4" customHeight="1" x14ac:dyDescent="0.25">
      <c r="B34" s="19" t="s">
        <v>1490</v>
      </c>
      <c r="C34" s="13" t="s">
        <v>10382</v>
      </c>
      <c r="D34" s="15" t="s">
        <v>491</v>
      </c>
      <c r="E34" s="358"/>
      <c r="F34" s="357"/>
      <c r="G34" s="357"/>
      <c r="H34" s="358"/>
      <c r="I34" s="358"/>
      <c r="L34" s="384" t="s">
        <v>491</v>
      </c>
      <c r="M34" s="364" t="s">
        <v>10456</v>
      </c>
      <c r="N34" s="363" t="s">
        <v>2949</v>
      </c>
      <c r="O34" s="363" t="s">
        <v>2949</v>
      </c>
      <c r="P34" s="364" t="s">
        <v>10457</v>
      </c>
      <c r="Q34" s="364" t="s">
        <v>10458</v>
      </c>
    </row>
    <row r="35" spans="2:17" ht="12.4" customHeight="1" x14ac:dyDescent="0.25">
      <c r="B35" s="19" t="s">
        <v>1491</v>
      </c>
      <c r="C35" s="13" t="s">
        <v>10383</v>
      </c>
      <c r="D35" s="15" t="s">
        <v>495</v>
      </c>
      <c r="E35" s="358"/>
      <c r="F35" s="357"/>
      <c r="G35" s="357"/>
      <c r="H35" s="358"/>
      <c r="I35" s="358"/>
      <c r="L35" s="384" t="s">
        <v>495</v>
      </c>
      <c r="M35" s="364" t="s">
        <v>10459</v>
      </c>
      <c r="N35" s="363" t="s">
        <v>2949</v>
      </c>
      <c r="O35" s="363" t="s">
        <v>2949</v>
      </c>
      <c r="P35" s="364" t="s">
        <v>10460</v>
      </c>
      <c r="Q35" s="364" t="s">
        <v>10461</v>
      </c>
    </row>
    <row r="36" spans="2:17" ht="12.4" customHeight="1" x14ac:dyDescent="0.25">
      <c r="B36" s="10" t="s">
        <v>1492</v>
      </c>
      <c r="C36" s="13" t="s">
        <v>10384</v>
      </c>
      <c r="D36" s="15" t="s">
        <v>497</v>
      </c>
      <c r="E36" s="358"/>
      <c r="F36" s="357"/>
      <c r="G36" s="357"/>
      <c r="H36" s="358"/>
      <c r="I36" s="358"/>
      <c r="L36" s="384" t="s">
        <v>497</v>
      </c>
      <c r="M36" s="364" t="s">
        <v>10462</v>
      </c>
      <c r="N36" s="363" t="s">
        <v>2949</v>
      </c>
      <c r="O36" s="363" t="s">
        <v>2949</v>
      </c>
      <c r="P36" s="364" t="s">
        <v>10463</v>
      </c>
      <c r="Q36" s="364" t="s">
        <v>10464</v>
      </c>
    </row>
    <row r="37" spans="2:17" ht="12.4" customHeight="1" x14ac:dyDescent="0.25">
      <c r="B37" s="10" t="s">
        <v>1493</v>
      </c>
      <c r="C37" s="13"/>
      <c r="D37" s="15"/>
      <c r="E37" s="357"/>
      <c r="F37" s="357"/>
      <c r="G37" s="357"/>
      <c r="H37" s="357"/>
      <c r="I37" s="357"/>
      <c r="L37" s="384" t="s">
        <v>2949</v>
      </c>
      <c r="M37" s="363" t="s">
        <v>2949</v>
      </c>
      <c r="N37" s="363" t="s">
        <v>2949</v>
      </c>
      <c r="O37" s="363" t="s">
        <v>2949</v>
      </c>
      <c r="P37" s="363" t="s">
        <v>2949</v>
      </c>
      <c r="Q37" s="363" t="s">
        <v>2949</v>
      </c>
    </row>
    <row r="38" spans="2:17" ht="12.4" customHeight="1" x14ac:dyDescent="0.25">
      <c r="B38" s="19" t="s">
        <v>1494</v>
      </c>
      <c r="C38" s="13" t="s">
        <v>10385</v>
      </c>
      <c r="D38" s="15" t="s">
        <v>515</v>
      </c>
      <c r="E38" s="358"/>
      <c r="F38" s="358"/>
      <c r="G38" s="358"/>
      <c r="H38" s="358"/>
      <c r="I38" s="358"/>
      <c r="L38" s="384" t="s">
        <v>515</v>
      </c>
      <c r="M38" s="364" t="s">
        <v>10465</v>
      </c>
      <c r="N38" s="364" t="s">
        <v>10466</v>
      </c>
      <c r="O38" s="364" t="s">
        <v>10467</v>
      </c>
      <c r="P38" s="364" t="s">
        <v>10468</v>
      </c>
      <c r="Q38" s="364" t="s">
        <v>10469</v>
      </c>
    </row>
    <row r="39" spans="2:17" x14ac:dyDescent="0.25">
      <c r="B39" s="19" t="s">
        <v>1495</v>
      </c>
      <c r="C39" s="13" t="s">
        <v>10386</v>
      </c>
      <c r="D39" s="15" t="s">
        <v>517</v>
      </c>
      <c r="E39" s="358"/>
      <c r="F39" s="358"/>
      <c r="G39" s="358"/>
      <c r="H39" s="358"/>
      <c r="I39" s="357"/>
      <c r="L39" s="384" t="s">
        <v>517</v>
      </c>
      <c r="M39" s="364" t="s">
        <v>10470</v>
      </c>
      <c r="N39" s="364" t="s">
        <v>10471</v>
      </c>
      <c r="O39" s="364" t="s">
        <v>10472</v>
      </c>
      <c r="P39" s="364" t="s">
        <v>10473</v>
      </c>
      <c r="Q39" s="363" t="s">
        <v>2949</v>
      </c>
    </row>
    <row r="40" spans="2:17" x14ac:dyDescent="0.25">
      <c r="B40" s="19" t="s">
        <v>1496</v>
      </c>
      <c r="C40" s="13" t="s">
        <v>10387</v>
      </c>
      <c r="D40" s="15" t="s">
        <v>523</v>
      </c>
      <c r="E40" s="358"/>
      <c r="F40" s="358"/>
      <c r="G40" s="358"/>
      <c r="H40" s="358"/>
      <c r="I40" s="358"/>
      <c r="L40" s="384" t="s">
        <v>523</v>
      </c>
      <c r="M40" s="364" t="s">
        <v>10474</v>
      </c>
      <c r="N40" s="364" t="s">
        <v>10475</v>
      </c>
      <c r="O40" s="364" t="s">
        <v>10476</v>
      </c>
      <c r="P40" s="364" t="s">
        <v>10477</v>
      </c>
      <c r="Q40" s="364" t="s">
        <v>10478</v>
      </c>
    </row>
    <row r="41" spans="2:17" x14ac:dyDescent="0.25">
      <c r="B41" s="19" t="s">
        <v>1497</v>
      </c>
      <c r="C41" s="13" t="s">
        <v>10388</v>
      </c>
      <c r="D41" s="15" t="s">
        <v>525</v>
      </c>
      <c r="E41" s="358"/>
      <c r="F41" s="358"/>
      <c r="G41" s="358"/>
      <c r="H41" s="358"/>
      <c r="I41" s="357"/>
      <c r="L41" s="384" t="s">
        <v>525</v>
      </c>
      <c r="M41" s="364" t="s">
        <v>10479</v>
      </c>
      <c r="N41" s="364" t="s">
        <v>10480</v>
      </c>
      <c r="O41" s="364" t="s">
        <v>10481</v>
      </c>
      <c r="P41" s="364" t="s">
        <v>10482</v>
      </c>
      <c r="Q41" s="363" t="s">
        <v>2949</v>
      </c>
    </row>
    <row r="42" spans="2:17" x14ac:dyDescent="0.25">
      <c r="B42" s="10" t="s">
        <v>1498</v>
      </c>
      <c r="C42" s="13" t="s">
        <v>10389</v>
      </c>
      <c r="D42" s="15" t="s">
        <v>531</v>
      </c>
      <c r="E42" s="358"/>
      <c r="F42" s="357"/>
      <c r="G42" s="357"/>
      <c r="H42" s="357"/>
      <c r="I42" s="357"/>
      <c r="L42" s="384" t="s">
        <v>531</v>
      </c>
      <c r="M42" s="364" t="s">
        <v>10483</v>
      </c>
      <c r="N42" s="363" t="s">
        <v>2949</v>
      </c>
      <c r="O42" s="363" t="s">
        <v>2949</v>
      </c>
      <c r="P42" s="363" t="s">
        <v>2949</v>
      </c>
      <c r="Q42" s="363" t="s">
        <v>2949</v>
      </c>
    </row>
    <row r="43" spans="2:17" x14ac:dyDescent="0.25">
      <c r="B43" s="10" t="s">
        <v>1499</v>
      </c>
      <c r="C43" s="13" t="s">
        <v>10390</v>
      </c>
      <c r="D43" s="15" t="s">
        <v>535</v>
      </c>
      <c r="E43" s="358"/>
      <c r="F43" s="357"/>
      <c r="G43" s="357"/>
      <c r="H43" s="357"/>
      <c r="I43" s="357"/>
      <c r="L43" s="384" t="s">
        <v>535</v>
      </c>
      <c r="M43" s="364" t="s">
        <v>10484</v>
      </c>
      <c r="N43" s="363" t="s">
        <v>2949</v>
      </c>
      <c r="O43" s="363" t="s">
        <v>2949</v>
      </c>
      <c r="P43" s="363" t="s">
        <v>2949</v>
      </c>
      <c r="Q43" s="363" t="s">
        <v>2949</v>
      </c>
    </row>
    <row r="44" spans="2:17" x14ac:dyDescent="0.25">
      <c r="B44" s="10" t="s">
        <v>1500</v>
      </c>
      <c r="C44" s="13" t="s">
        <v>10391</v>
      </c>
      <c r="D44" s="15" t="s">
        <v>539</v>
      </c>
      <c r="E44" s="358"/>
      <c r="F44" s="357"/>
      <c r="G44" s="357"/>
      <c r="H44" s="357"/>
      <c r="I44" s="357"/>
      <c r="J44" s="21" t="s">
        <v>4788</v>
      </c>
      <c r="L44" s="384" t="s">
        <v>539</v>
      </c>
      <c r="M44" s="364" t="s">
        <v>10485</v>
      </c>
      <c r="N44" s="363" t="s">
        <v>2949</v>
      </c>
      <c r="O44" s="363" t="s">
        <v>2949</v>
      </c>
      <c r="P44" s="363" t="s">
        <v>2949</v>
      </c>
      <c r="Q44" s="363" t="s">
        <v>2949</v>
      </c>
    </row>
    <row r="45" spans="2:17" x14ac:dyDescent="0.25">
      <c r="B45" s="10" t="s">
        <v>1501</v>
      </c>
      <c r="C45" s="13" t="s">
        <v>10392</v>
      </c>
      <c r="D45" s="15" t="s">
        <v>543</v>
      </c>
      <c r="E45" s="358"/>
      <c r="F45" s="357"/>
      <c r="G45" s="357"/>
      <c r="H45" s="357"/>
      <c r="I45" s="357"/>
      <c r="J45" s="21" t="s">
        <v>4788</v>
      </c>
      <c r="L45" s="384" t="s">
        <v>543</v>
      </c>
      <c r="M45" s="364" t="s">
        <v>10486</v>
      </c>
      <c r="N45" s="363" t="s">
        <v>2949</v>
      </c>
      <c r="O45" s="363" t="s">
        <v>2949</v>
      </c>
      <c r="P45" s="363" t="s">
        <v>2949</v>
      </c>
      <c r="Q45" s="363" t="s">
        <v>2949</v>
      </c>
    </row>
  </sheetData>
  <dataValidations count="1">
    <dataValidation type="decimal" allowBlank="1" showInputMessage="1" showErrorMessage="1" error="Data is of incorrect type!" sqref="D7:H38 L7:P38"/>
  </dataValidations>
  <hyperlinks>
    <hyperlink ref="A1" location="'Table of Contents'!A1" display="S.05.02.01.03 - Total Top 5 and home country - non-life obligations"/>
    <hyperlink ref="F2" location="'Identical datapoint'!A1" display="Mapa identických datových oblastí"/>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Enumerations!$A$924:$A$924</xm:f>
          </x14:formula1>
          <xm:sqref>B3</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election activeCell="F2" sqref="F2:G2"/>
    </sheetView>
  </sheetViews>
  <sheetFormatPr defaultRowHeight="15" x14ac:dyDescent="0.25"/>
  <cols>
    <col min="1" max="1" width="9.140625" style="432"/>
    <col min="2" max="2" width="100" style="432" customWidth="1"/>
    <col min="3" max="4" width="0" style="432" hidden="1" customWidth="1"/>
    <col min="5" max="5" width="9.140625" style="432"/>
    <col min="6" max="6" width="23.5703125" style="432" customWidth="1"/>
    <col min="7" max="7" width="14.140625" style="432" customWidth="1"/>
    <col min="8" max="8" width="9.140625" style="435"/>
    <col min="9" max="9" width="9.140625" style="432"/>
    <col min="10" max="10" width="21.85546875" style="432" customWidth="1"/>
    <col min="11" max="16384" width="9.140625" style="432"/>
  </cols>
  <sheetData>
    <row r="1" spans="1:10" ht="18.75" customHeight="1" thickBot="1" x14ac:dyDescent="0.35">
      <c r="A1" s="187" t="s">
        <v>17053</v>
      </c>
      <c r="B1" s="431" t="s">
        <v>10488</v>
      </c>
      <c r="I1" s="322" t="s">
        <v>17128</v>
      </c>
    </row>
    <row r="2" spans="1:10" ht="91.5" customHeight="1" thickBot="1" x14ac:dyDescent="0.3">
      <c r="F2" s="770" t="s">
        <v>20170</v>
      </c>
      <c r="G2" s="771" t="s">
        <v>20167</v>
      </c>
    </row>
    <row r="3" spans="1:10" ht="12.4" customHeight="1" x14ac:dyDescent="0.25">
      <c r="D3" s="13" t="s">
        <v>3212</v>
      </c>
    </row>
    <row r="4" spans="1:10" x14ac:dyDescent="0.25">
      <c r="F4" s="20" t="s">
        <v>2922</v>
      </c>
    </row>
    <row r="6" spans="1:10" ht="15.75" customHeight="1" x14ac:dyDescent="0.25">
      <c r="F6" s="429" t="s">
        <v>600</v>
      </c>
      <c r="I6" s="434"/>
      <c r="J6" s="384" t="s">
        <v>600</v>
      </c>
    </row>
    <row r="7" spans="1:10" ht="12.4" customHeight="1" x14ac:dyDescent="0.25">
      <c r="B7" s="10" t="s">
        <v>154</v>
      </c>
      <c r="C7" s="13"/>
      <c r="D7" s="13"/>
      <c r="E7" s="15"/>
      <c r="F7" s="357"/>
      <c r="I7" s="389" t="s">
        <v>2949</v>
      </c>
      <c r="J7" s="363" t="s">
        <v>2949</v>
      </c>
    </row>
    <row r="8" spans="1:10" ht="12.4" customHeight="1" x14ac:dyDescent="0.25">
      <c r="B8" s="19" t="s">
        <v>713</v>
      </c>
      <c r="C8" s="13"/>
      <c r="D8" s="13" t="s">
        <v>10489</v>
      </c>
      <c r="E8" s="15" t="s">
        <v>665</v>
      </c>
      <c r="F8" s="358"/>
      <c r="I8" s="389" t="s">
        <v>665</v>
      </c>
      <c r="J8" s="364" t="s">
        <v>10496</v>
      </c>
    </row>
    <row r="9" spans="1:10" ht="12.4" customHeight="1" x14ac:dyDescent="0.25">
      <c r="B9" s="19" t="s">
        <v>1502</v>
      </c>
      <c r="C9" s="13"/>
      <c r="D9" s="13" t="s">
        <v>10490</v>
      </c>
      <c r="E9" s="15" t="s">
        <v>666</v>
      </c>
      <c r="F9" s="358"/>
      <c r="I9" s="389" t="s">
        <v>666</v>
      </c>
      <c r="J9" s="364" t="s">
        <v>10497</v>
      </c>
    </row>
    <row r="10" spans="1:10" ht="12.4" customHeight="1" x14ac:dyDescent="0.25">
      <c r="B10" s="19" t="s">
        <v>1503</v>
      </c>
      <c r="C10" s="13"/>
      <c r="D10" s="13" t="s">
        <v>10491</v>
      </c>
      <c r="E10" s="15" t="s">
        <v>667</v>
      </c>
      <c r="F10" s="358"/>
      <c r="I10" s="389" t="s">
        <v>667</v>
      </c>
      <c r="J10" s="364" t="s">
        <v>10498</v>
      </c>
    </row>
    <row r="11" spans="1:10" ht="12.4" customHeight="1" x14ac:dyDescent="0.25">
      <c r="B11" s="19" t="s">
        <v>1504</v>
      </c>
      <c r="C11" s="13"/>
      <c r="D11" s="13" t="s">
        <v>10492</v>
      </c>
      <c r="E11" s="15" t="s">
        <v>669</v>
      </c>
      <c r="F11" s="358"/>
      <c r="I11" s="389" t="s">
        <v>669</v>
      </c>
      <c r="J11" s="364" t="s">
        <v>10499</v>
      </c>
    </row>
    <row r="12" spans="1:10" ht="12.4" customHeight="1" x14ac:dyDescent="0.25">
      <c r="B12" s="19" t="s">
        <v>1505</v>
      </c>
      <c r="C12" s="13"/>
      <c r="D12" s="13" t="s">
        <v>10493</v>
      </c>
      <c r="E12" s="15" t="s">
        <v>555</v>
      </c>
      <c r="F12" s="358"/>
      <c r="I12" s="389" t="s">
        <v>555</v>
      </c>
      <c r="J12" s="364" t="s">
        <v>10500</v>
      </c>
    </row>
    <row r="13" spans="1:10" ht="12.4" customHeight="1" x14ac:dyDescent="0.25">
      <c r="B13" s="10" t="s">
        <v>154</v>
      </c>
      <c r="C13" s="13"/>
      <c r="D13" s="13" t="s">
        <v>10368</v>
      </c>
      <c r="E13" s="15" t="s">
        <v>559</v>
      </c>
      <c r="F13" s="358"/>
      <c r="I13" s="389" t="s">
        <v>559</v>
      </c>
      <c r="J13" s="364" t="s">
        <v>10501</v>
      </c>
    </row>
    <row r="14" spans="1:10" ht="12.4" customHeight="1" x14ac:dyDescent="0.25">
      <c r="B14" s="10" t="s">
        <v>1506</v>
      </c>
      <c r="C14" s="13"/>
      <c r="D14" s="13"/>
      <c r="E14" s="15"/>
      <c r="F14" s="357"/>
      <c r="I14" s="389" t="s">
        <v>2949</v>
      </c>
      <c r="J14" s="363" t="s">
        <v>2949</v>
      </c>
    </row>
    <row r="15" spans="1:10" ht="12.4" customHeight="1" x14ac:dyDescent="0.25">
      <c r="B15" s="19" t="s">
        <v>1507</v>
      </c>
      <c r="C15" s="13" t="s">
        <v>10494</v>
      </c>
      <c r="D15" s="13" t="s">
        <v>10495</v>
      </c>
      <c r="E15" s="15" t="s">
        <v>561</v>
      </c>
      <c r="F15" s="358"/>
      <c r="I15" s="389" t="s">
        <v>561</v>
      </c>
      <c r="J15" s="364" t="s">
        <v>10502</v>
      </c>
    </row>
    <row r="16" spans="1:10" x14ac:dyDescent="0.25">
      <c r="B16" s="19" t="s">
        <v>1508</v>
      </c>
      <c r="C16" s="13" t="s">
        <v>10494</v>
      </c>
      <c r="D16" s="13" t="s">
        <v>7199</v>
      </c>
      <c r="E16" s="15" t="s">
        <v>675</v>
      </c>
      <c r="F16" s="358"/>
      <c r="I16" s="389" t="s">
        <v>675</v>
      </c>
      <c r="J16" s="364" t="s">
        <v>10503</v>
      </c>
    </row>
    <row r="17" spans="2:10" x14ac:dyDescent="0.25">
      <c r="B17" s="10" t="s">
        <v>1509</v>
      </c>
      <c r="C17" s="13"/>
      <c r="D17" s="13" t="s">
        <v>10494</v>
      </c>
      <c r="E17" s="15" t="s">
        <v>676</v>
      </c>
      <c r="F17" s="358"/>
      <c r="I17" s="389" t="s">
        <v>676</v>
      </c>
      <c r="J17" s="364" t="s">
        <v>10504</v>
      </c>
    </row>
  </sheetData>
  <dataValidations count="9">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Enumerations!$A$925:$A$925</xm:f>
          </x14:formula1>
          <xm:sqref>B3</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workbookViewId="0">
      <selection activeCell="E2" sqref="E2:F2"/>
    </sheetView>
  </sheetViews>
  <sheetFormatPr defaultRowHeight="22.5" customHeight="1" x14ac:dyDescent="0.25"/>
  <cols>
    <col min="1" max="1" width="9.140625" style="432"/>
    <col min="2" max="2" width="100" style="432" customWidth="1"/>
    <col min="3" max="3" width="0" style="432" hidden="1" customWidth="1"/>
    <col min="4" max="4" width="9.140625" style="432"/>
    <col min="5" max="10" width="20.7109375" style="432" customWidth="1"/>
    <col min="11" max="11" width="9.140625" style="432"/>
    <col min="12" max="12" width="9.140625" style="435"/>
    <col min="13" max="20" width="20.7109375" style="432" customWidth="1"/>
    <col min="21" max="16384" width="9.140625" style="432"/>
  </cols>
  <sheetData>
    <row r="1" spans="1:19" ht="22.5" customHeight="1" thickBot="1" x14ac:dyDescent="0.35">
      <c r="A1" s="187" t="s">
        <v>17053</v>
      </c>
      <c r="B1" s="431" t="s">
        <v>10505</v>
      </c>
      <c r="M1" s="322" t="s">
        <v>17129</v>
      </c>
    </row>
    <row r="2" spans="1:19" ht="60" customHeight="1" thickBot="1" x14ac:dyDescent="0.3">
      <c r="E2" s="770" t="s">
        <v>20170</v>
      </c>
      <c r="F2" s="771" t="s">
        <v>20167</v>
      </c>
    </row>
    <row r="3" spans="1:19" ht="22.5" customHeight="1" x14ac:dyDescent="0.25">
      <c r="C3" s="13" t="s">
        <v>3212</v>
      </c>
    </row>
    <row r="5" spans="1:19" ht="22.5" customHeight="1" x14ac:dyDescent="0.25">
      <c r="E5" s="20" t="s">
        <v>2922</v>
      </c>
    </row>
    <row r="6" spans="1:19" ht="22.5" customHeight="1" x14ac:dyDescent="0.25">
      <c r="E6" s="10" t="s">
        <v>798</v>
      </c>
      <c r="F6" s="10" t="s">
        <v>1457</v>
      </c>
      <c r="G6" s="10"/>
      <c r="H6" s="10" t="s">
        <v>1458</v>
      </c>
      <c r="I6" s="10"/>
      <c r="J6" s="10" t="s">
        <v>1459</v>
      </c>
      <c r="N6" s="444" t="s">
        <v>798</v>
      </c>
      <c r="O6" s="444" t="s">
        <v>1457</v>
      </c>
      <c r="P6" s="444"/>
      <c r="Q6" s="444" t="s">
        <v>1458</v>
      </c>
      <c r="R6" s="444"/>
      <c r="S6" s="444" t="s">
        <v>1459</v>
      </c>
    </row>
    <row r="7" spans="1:19" ht="22.5" customHeight="1" x14ac:dyDescent="0.25">
      <c r="E7" s="10"/>
      <c r="F7" s="10"/>
      <c r="G7" s="10" t="s">
        <v>1510</v>
      </c>
      <c r="H7" s="10"/>
      <c r="I7" s="10" t="s">
        <v>1510</v>
      </c>
      <c r="J7" s="10"/>
      <c r="N7" s="444"/>
      <c r="O7" s="444"/>
      <c r="P7" s="444" t="s">
        <v>1510</v>
      </c>
      <c r="Q7" s="444"/>
      <c r="R7" s="444" t="s">
        <v>1510</v>
      </c>
      <c r="S7" s="444"/>
    </row>
    <row r="8" spans="1:19" ht="22.5" hidden="1" customHeight="1" x14ac:dyDescent="0.25">
      <c r="E8" s="13"/>
      <c r="F8" s="13"/>
      <c r="G8" s="13" t="s">
        <v>10506</v>
      </c>
      <c r="H8" s="13"/>
      <c r="I8" s="13" t="s">
        <v>10506</v>
      </c>
      <c r="J8" s="13"/>
      <c r="N8" s="285"/>
      <c r="O8" s="285"/>
      <c r="P8" s="285" t="s">
        <v>10506</v>
      </c>
      <c r="Q8" s="285"/>
      <c r="R8" s="285" t="s">
        <v>10506</v>
      </c>
      <c r="S8" s="285"/>
    </row>
    <row r="9" spans="1:19" ht="22.5" hidden="1" customHeight="1" x14ac:dyDescent="0.25">
      <c r="E9" s="13"/>
      <c r="F9" s="13" t="s">
        <v>1457</v>
      </c>
      <c r="G9" s="13" t="s">
        <v>1457</v>
      </c>
      <c r="H9" s="13" t="s">
        <v>1458</v>
      </c>
      <c r="I9" s="13" t="s">
        <v>1458</v>
      </c>
      <c r="J9" s="13" t="s">
        <v>1459</v>
      </c>
      <c r="N9" s="13"/>
      <c r="O9" s="13" t="s">
        <v>1457</v>
      </c>
      <c r="P9" s="13" t="s">
        <v>1457</v>
      </c>
      <c r="Q9" s="13" t="s">
        <v>1458</v>
      </c>
      <c r="R9" s="13" t="s">
        <v>1458</v>
      </c>
      <c r="S9" s="13" t="s">
        <v>1459</v>
      </c>
    </row>
    <row r="10" spans="1:19" ht="22.5" customHeight="1" x14ac:dyDescent="0.25">
      <c r="E10" s="429" t="s">
        <v>418</v>
      </c>
      <c r="F10" s="429" t="s">
        <v>607</v>
      </c>
      <c r="G10" s="429" t="s">
        <v>720</v>
      </c>
      <c r="H10" s="429" t="s">
        <v>721</v>
      </c>
      <c r="I10" s="429" t="s">
        <v>599</v>
      </c>
      <c r="J10" s="429" t="s">
        <v>600</v>
      </c>
      <c r="M10" s="434"/>
      <c r="N10" s="384" t="s">
        <v>418</v>
      </c>
      <c r="O10" s="384" t="s">
        <v>607</v>
      </c>
      <c r="P10" s="384" t="s">
        <v>720</v>
      </c>
      <c r="Q10" s="384" t="s">
        <v>721</v>
      </c>
      <c r="R10" s="384" t="s">
        <v>599</v>
      </c>
      <c r="S10" s="384" t="s">
        <v>600</v>
      </c>
    </row>
    <row r="11" spans="1:19" ht="22.5" customHeight="1" x14ac:dyDescent="0.25">
      <c r="B11" s="10" t="s">
        <v>1511</v>
      </c>
      <c r="C11" s="13"/>
      <c r="D11" s="15"/>
      <c r="E11" s="357"/>
      <c r="F11" s="357"/>
      <c r="G11" s="357"/>
      <c r="H11" s="357"/>
      <c r="I11" s="357"/>
      <c r="J11" s="357"/>
      <c r="M11" s="384" t="s">
        <v>2949</v>
      </c>
      <c r="N11" s="363" t="s">
        <v>2949</v>
      </c>
      <c r="O11" s="363" t="s">
        <v>2949</v>
      </c>
      <c r="P11" s="363" t="s">
        <v>2949</v>
      </c>
      <c r="Q11" s="363" t="s">
        <v>2949</v>
      </c>
      <c r="R11" s="363" t="s">
        <v>2949</v>
      </c>
      <c r="S11" s="363" t="s">
        <v>2949</v>
      </c>
    </row>
    <row r="12" spans="1:19" ht="22.5" customHeight="1" x14ac:dyDescent="0.25">
      <c r="B12" s="19" t="s">
        <v>1512</v>
      </c>
      <c r="C12" s="13" t="s">
        <v>10507</v>
      </c>
      <c r="D12" s="15" t="s">
        <v>421</v>
      </c>
      <c r="E12" s="358"/>
      <c r="F12" s="358"/>
      <c r="G12" s="357"/>
      <c r="H12" s="357"/>
      <c r="I12" s="357"/>
      <c r="J12" s="357"/>
      <c r="M12" s="384" t="s">
        <v>421</v>
      </c>
      <c r="N12" s="364" t="s">
        <v>10539</v>
      </c>
      <c r="O12" s="364" t="s">
        <v>10521</v>
      </c>
      <c r="P12" s="363"/>
      <c r="Q12" s="363" t="s">
        <v>2949</v>
      </c>
      <c r="R12" s="363" t="s">
        <v>2949</v>
      </c>
      <c r="S12" s="363" t="s">
        <v>2949</v>
      </c>
    </row>
    <row r="13" spans="1:19" ht="22.5" customHeight="1" x14ac:dyDescent="0.25">
      <c r="B13" s="19" t="s">
        <v>1513</v>
      </c>
      <c r="C13" s="13" t="s">
        <v>10508</v>
      </c>
      <c r="D13" s="15" t="s">
        <v>423</v>
      </c>
      <c r="E13" s="358"/>
      <c r="F13" s="357"/>
      <c r="G13" s="357"/>
      <c r="H13" s="358"/>
      <c r="I13" s="357"/>
      <c r="J13" s="357"/>
      <c r="M13" s="384" t="s">
        <v>423</v>
      </c>
      <c r="N13" s="364" t="s">
        <v>10555</v>
      </c>
      <c r="O13" s="363" t="s">
        <v>2949</v>
      </c>
      <c r="P13" s="363"/>
      <c r="Q13" s="364" t="s">
        <v>10569</v>
      </c>
      <c r="R13" s="363" t="s">
        <v>2949</v>
      </c>
      <c r="S13" s="363" t="s">
        <v>2949</v>
      </c>
    </row>
    <row r="14" spans="1:19" ht="22.5" customHeight="1" x14ac:dyDescent="0.25">
      <c r="B14" s="19" t="s">
        <v>1514</v>
      </c>
      <c r="C14" s="13" t="s">
        <v>10509</v>
      </c>
      <c r="D14" s="15" t="s">
        <v>613</v>
      </c>
      <c r="E14" s="358"/>
      <c r="F14" s="358"/>
      <c r="G14" s="357"/>
      <c r="H14" s="357"/>
      <c r="I14" s="357"/>
      <c r="J14" s="357"/>
      <c r="M14" s="384" t="s">
        <v>613</v>
      </c>
      <c r="N14" s="364" t="s">
        <v>10540</v>
      </c>
      <c r="O14" s="364" t="s">
        <v>10522</v>
      </c>
      <c r="P14" s="363"/>
      <c r="Q14" s="363" t="s">
        <v>2949</v>
      </c>
      <c r="R14" s="363" t="s">
        <v>2949</v>
      </c>
      <c r="S14" s="363" t="s">
        <v>2949</v>
      </c>
    </row>
    <row r="15" spans="1:19" ht="22.5" customHeight="1" x14ac:dyDescent="0.25">
      <c r="B15" s="10" t="s">
        <v>1515</v>
      </c>
      <c r="C15" s="13" t="s">
        <v>10361</v>
      </c>
      <c r="D15" s="15" t="s">
        <v>437</v>
      </c>
      <c r="E15" s="358"/>
      <c r="F15" s="358"/>
      <c r="G15" s="357"/>
      <c r="H15" s="358"/>
      <c r="I15" s="357"/>
      <c r="J15" s="357"/>
      <c r="M15" s="384" t="s">
        <v>437</v>
      </c>
      <c r="N15" s="364" t="s">
        <v>10541</v>
      </c>
      <c r="O15" s="364" t="s">
        <v>10523</v>
      </c>
      <c r="P15" s="363"/>
      <c r="Q15" s="364" t="s">
        <v>10570</v>
      </c>
      <c r="R15" s="363" t="s">
        <v>2949</v>
      </c>
      <c r="S15" s="363" t="s">
        <v>2949</v>
      </c>
    </row>
    <row r="16" spans="1:19" ht="22.5" customHeight="1" x14ac:dyDescent="0.25">
      <c r="B16" s="10" t="s">
        <v>1516</v>
      </c>
      <c r="C16" s="13"/>
      <c r="D16" s="15"/>
      <c r="E16" s="357"/>
      <c r="F16" s="357"/>
      <c r="G16" s="357"/>
      <c r="H16" s="357"/>
      <c r="I16" s="357"/>
      <c r="J16" s="357"/>
      <c r="M16" s="384" t="s">
        <v>2949</v>
      </c>
      <c r="N16" s="363" t="s">
        <v>2949</v>
      </c>
      <c r="O16" s="363" t="s">
        <v>2949</v>
      </c>
      <c r="P16" s="363"/>
      <c r="Q16" s="363" t="s">
        <v>2949</v>
      </c>
      <c r="R16" s="363" t="s">
        <v>2949</v>
      </c>
      <c r="S16" s="363" t="s">
        <v>2949</v>
      </c>
    </row>
    <row r="17" spans="2:19" ht="22.5" customHeight="1" x14ac:dyDescent="0.25">
      <c r="B17" s="19" t="s">
        <v>1512</v>
      </c>
      <c r="C17" s="13" t="s">
        <v>10510</v>
      </c>
      <c r="D17" s="15" t="s">
        <v>439</v>
      </c>
      <c r="E17" s="358"/>
      <c r="F17" s="358"/>
      <c r="G17" s="357"/>
      <c r="H17" s="357"/>
      <c r="I17" s="357"/>
      <c r="J17" s="357"/>
      <c r="M17" s="384" t="s">
        <v>439</v>
      </c>
      <c r="N17" s="364" t="s">
        <v>10542</v>
      </c>
      <c r="O17" s="364" t="s">
        <v>10524</v>
      </c>
      <c r="P17" s="363"/>
      <c r="Q17" s="363" t="s">
        <v>2949</v>
      </c>
      <c r="R17" s="363" t="s">
        <v>2949</v>
      </c>
      <c r="S17" s="363" t="s">
        <v>2949</v>
      </c>
    </row>
    <row r="18" spans="2:19" ht="22.5" customHeight="1" x14ac:dyDescent="0.25">
      <c r="B18" s="19" t="s">
        <v>1513</v>
      </c>
      <c r="C18" s="13" t="s">
        <v>10511</v>
      </c>
      <c r="D18" s="15" t="s">
        <v>441</v>
      </c>
      <c r="E18" s="358"/>
      <c r="F18" s="357"/>
      <c r="G18" s="357"/>
      <c r="H18" s="358"/>
      <c r="I18" s="357"/>
      <c r="J18" s="357"/>
      <c r="M18" s="384" t="s">
        <v>441</v>
      </c>
      <c r="N18" s="364" t="s">
        <v>10540</v>
      </c>
      <c r="O18" s="363" t="s">
        <v>2949</v>
      </c>
      <c r="P18" s="363"/>
      <c r="Q18" s="364" t="s">
        <v>10579</v>
      </c>
      <c r="R18" s="363" t="s">
        <v>2949</v>
      </c>
      <c r="S18" s="363" t="s">
        <v>2949</v>
      </c>
    </row>
    <row r="19" spans="2:19" ht="22.5" customHeight="1" x14ac:dyDescent="0.25">
      <c r="B19" s="10" t="s">
        <v>1517</v>
      </c>
      <c r="C19" s="13" t="s">
        <v>10363</v>
      </c>
      <c r="D19" s="15" t="s">
        <v>457</v>
      </c>
      <c r="E19" s="358"/>
      <c r="F19" s="358"/>
      <c r="G19" s="357"/>
      <c r="H19" s="358"/>
      <c r="I19" s="357"/>
      <c r="J19" s="357"/>
      <c r="M19" s="384" t="s">
        <v>457</v>
      </c>
      <c r="N19" s="364" t="s">
        <v>10543</v>
      </c>
      <c r="O19" s="364" t="s">
        <v>10525</v>
      </c>
      <c r="P19" s="363"/>
      <c r="Q19" s="364" t="s">
        <v>10574</v>
      </c>
      <c r="R19" s="363" t="s">
        <v>2949</v>
      </c>
      <c r="S19" s="363" t="s">
        <v>2949</v>
      </c>
    </row>
    <row r="20" spans="2:19" ht="22.5" customHeight="1" x14ac:dyDescent="0.25">
      <c r="B20" s="10" t="s">
        <v>1518</v>
      </c>
      <c r="C20" s="13"/>
      <c r="D20" s="15"/>
      <c r="E20" s="357"/>
      <c r="F20" s="357"/>
      <c r="G20" s="357"/>
      <c r="H20" s="357"/>
      <c r="I20" s="357"/>
      <c r="J20" s="357"/>
      <c r="M20" s="384" t="s">
        <v>2949</v>
      </c>
      <c r="N20" s="363" t="s">
        <v>2949</v>
      </c>
      <c r="O20" s="363" t="s">
        <v>2949</v>
      </c>
      <c r="P20" s="363"/>
      <c r="Q20" s="363" t="s">
        <v>2949</v>
      </c>
      <c r="R20" s="363" t="s">
        <v>2949</v>
      </c>
      <c r="S20" s="363" t="s">
        <v>2949</v>
      </c>
    </row>
    <row r="21" spans="2:19" ht="22.5" customHeight="1" x14ac:dyDescent="0.25">
      <c r="B21" s="19" t="s">
        <v>1519</v>
      </c>
      <c r="C21" s="13" t="s">
        <v>10512</v>
      </c>
      <c r="D21" s="15" t="s">
        <v>459</v>
      </c>
      <c r="E21" s="358"/>
      <c r="F21" s="358"/>
      <c r="G21" s="358"/>
      <c r="H21" s="358"/>
      <c r="I21" s="358"/>
      <c r="J21" s="358"/>
      <c r="M21" s="384" t="s">
        <v>459</v>
      </c>
      <c r="N21" s="364" t="s">
        <v>10544</v>
      </c>
      <c r="O21" s="364" t="s">
        <v>10526</v>
      </c>
      <c r="P21" s="364" t="s">
        <v>10556</v>
      </c>
      <c r="Q21" s="364" t="s">
        <v>10568</v>
      </c>
      <c r="R21" s="364" t="s">
        <v>10580</v>
      </c>
      <c r="S21" s="364" t="s">
        <v>10592</v>
      </c>
    </row>
    <row r="22" spans="2:19" ht="22.5" customHeight="1" x14ac:dyDescent="0.25">
      <c r="B22" s="19" t="s">
        <v>1520</v>
      </c>
      <c r="C22" s="13" t="s">
        <v>10513</v>
      </c>
      <c r="D22" s="15" t="s">
        <v>461</v>
      </c>
      <c r="E22" s="358"/>
      <c r="F22" s="358"/>
      <c r="G22" s="358"/>
      <c r="H22" s="358"/>
      <c r="I22" s="358"/>
      <c r="J22" s="358"/>
      <c r="M22" s="384" t="s">
        <v>461</v>
      </c>
      <c r="N22" s="364" t="s">
        <v>10545</v>
      </c>
      <c r="O22" s="364" t="s">
        <v>10527</v>
      </c>
      <c r="P22" s="364" t="s">
        <v>10557</v>
      </c>
      <c r="Q22" s="364" t="s">
        <v>10569</v>
      </c>
      <c r="R22" s="364" t="s">
        <v>10581</v>
      </c>
      <c r="S22" s="364" t="s">
        <v>10593</v>
      </c>
    </row>
    <row r="23" spans="2:19" ht="22.5" customHeight="1" x14ac:dyDescent="0.25">
      <c r="B23" s="19" t="s">
        <v>1521</v>
      </c>
      <c r="C23" s="13" t="s">
        <v>10514</v>
      </c>
      <c r="D23" s="15" t="s">
        <v>463</v>
      </c>
      <c r="E23" s="358"/>
      <c r="F23" s="358"/>
      <c r="G23" s="358"/>
      <c r="H23" s="358"/>
      <c r="I23" s="358"/>
      <c r="J23" s="358"/>
      <c r="M23" s="384" t="s">
        <v>463</v>
      </c>
      <c r="N23" s="364" t="s">
        <v>10546</v>
      </c>
      <c r="O23" s="364" t="s">
        <v>10528</v>
      </c>
      <c r="P23" s="364" t="s">
        <v>10558</v>
      </c>
      <c r="Q23" s="364" t="s">
        <v>10558</v>
      </c>
      <c r="R23" s="364" t="s">
        <v>10582</v>
      </c>
      <c r="S23" s="364" t="s">
        <v>10594</v>
      </c>
    </row>
    <row r="24" spans="2:19" ht="22.5" customHeight="1" x14ac:dyDescent="0.25">
      <c r="B24" s="10" t="s">
        <v>1522</v>
      </c>
      <c r="C24" s="13" t="s">
        <v>10364</v>
      </c>
      <c r="D24" s="15" t="s">
        <v>477</v>
      </c>
      <c r="E24" s="358"/>
      <c r="F24" s="358"/>
      <c r="G24" s="358"/>
      <c r="H24" s="358"/>
      <c r="I24" s="358"/>
      <c r="J24" s="358"/>
      <c r="M24" s="384" t="s">
        <v>477</v>
      </c>
      <c r="N24" s="364" t="s">
        <v>10538</v>
      </c>
      <c r="O24" s="364" t="s">
        <v>10529</v>
      </c>
      <c r="P24" s="364" t="s">
        <v>10559</v>
      </c>
      <c r="Q24" s="364" t="s">
        <v>10570</v>
      </c>
      <c r="R24" s="364" t="s">
        <v>10583</v>
      </c>
      <c r="S24" s="364" t="s">
        <v>10583</v>
      </c>
    </row>
    <row r="25" spans="2:19" ht="22.5" customHeight="1" x14ac:dyDescent="0.25">
      <c r="B25" s="10" t="s">
        <v>1476</v>
      </c>
      <c r="C25" s="13"/>
      <c r="D25" s="15"/>
      <c r="E25" s="357"/>
      <c r="F25" s="357"/>
      <c r="G25" s="357"/>
      <c r="H25" s="357"/>
      <c r="I25" s="357"/>
      <c r="J25" s="357"/>
      <c r="M25" s="384" t="s">
        <v>2949</v>
      </c>
      <c r="N25" s="363" t="s">
        <v>2949</v>
      </c>
      <c r="O25" s="363" t="s">
        <v>2949</v>
      </c>
      <c r="P25" s="363" t="s">
        <v>2949</v>
      </c>
      <c r="Q25" s="363" t="s">
        <v>2949</v>
      </c>
      <c r="R25" s="363" t="s">
        <v>2949</v>
      </c>
      <c r="S25" s="363" t="s">
        <v>2949</v>
      </c>
    </row>
    <row r="26" spans="2:19" ht="22.5" customHeight="1" x14ac:dyDescent="0.25">
      <c r="B26" s="19" t="s">
        <v>1523</v>
      </c>
      <c r="C26" s="13" t="s">
        <v>10515</v>
      </c>
      <c r="D26" s="15" t="s">
        <v>479</v>
      </c>
      <c r="E26" s="358"/>
      <c r="F26" s="358"/>
      <c r="G26" s="358"/>
      <c r="H26" s="358"/>
      <c r="I26" s="358"/>
      <c r="J26" s="358"/>
      <c r="M26" s="384" t="s">
        <v>479</v>
      </c>
      <c r="N26" s="364" t="s">
        <v>10547</v>
      </c>
      <c r="O26" s="364" t="s">
        <v>10530</v>
      </c>
      <c r="P26" s="364" t="s">
        <v>10560</v>
      </c>
      <c r="Q26" s="364" t="s">
        <v>10571</v>
      </c>
      <c r="R26" s="364" t="s">
        <v>10584</v>
      </c>
      <c r="S26" s="364" t="s">
        <v>10595</v>
      </c>
    </row>
    <row r="27" spans="2:19" ht="22.5" customHeight="1" x14ac:dyDescent="0.25">
      <c r="B27" s="19" t="s">
        <v>1524</v>
      </c>
      <c r="C27" s="13" t="s">
        <v>10516</v>
      </c>
      <c r="D27" s="15" t="s">
        <v>481</v>
      </c>
      <c r="E27" s="358"/>
      <c r="F27" s="358"/>
      <c r="G27" s="358"/>
      <c r="H27" s="358"/>
      <c r="I27" s="358"/>
      <c r="J27" s="358"/>
      <c r="M27" s="384" t="s">
        <v>481</v>
      </c>
      <c r="N27" s="364" t="s">
        <v>10548</v>
      </c>
      <c r="O27" s="364" t="s">
        <v>10531</v>
      </c>
      <c r="P27" s="364" t="s">
        <v>10561</v>
      </c>
      <c r="Q27" s="364" t="s">
        <v>10572</v>
      </c>
      <c r="R27" s="364" t="s">
        <v>10585</v>
      </c>
      <c r="S27" s="364" t="s">
        <v>10596</v>
      </c>
    </row>
    <row r="28" spans="2:19" ht="22.5" customHeight="1" x14ac:dyDescent="0.25">
      <c r="B28" s="19" t="s">
        <v>1525</v>
      </c>
      <c r="C28" s="13" t="s">
        <v>10517</v>
      </c>
      <c r="D28" s="15" t="s">
        <v>483</v>
      </c>
      <c r="E28" s="358"/>
      <c r="F28" s="358"/>
      <c r="G28" s="358"/>
      <c r="H28" s="358"/>
      <c r="I28" s="358"/>
      <c r="J28" s="358"/>
      <c r="M28" s="384" t="s">
        <v>483</v>
      </c>
      <c r="N28" s="364" t="s">
        <v>10549</v>
      </c>
      <c r="O28" s="364" t="s">
        <v>10532</v>
      </c>
      <c r="P28" s="364" t="s">
        <v>10562</v>
      </c>
      <c r="Q28" s="364" t="s">
        <v>10573</v>
      </c>
      <c r="R28" s="364" t="s">
        <v>10586</v>
      </c>
      <c r="S28" s="364" t="s">
        <v>10597</v>
      </c>
    </row>
    <row r="29" spans="2:19" ht="22.5" customHeight="1" x14ac:dyDescent="0.25">
      <c r="B29" s="10" t="s">
        <v>1526</v>
      </c>
      <c r="C29" s="13" t="s">
        <v>10366</v>
      </c>
      <c r="D29" s="15" t="s">
        <v>497</v>
      </c>
      <c r="E29" s="358"/>
      <c r="F29" s="358"/>
      <c r="G29" s="358"/>
      <c r="H29" s="358"/>
      <c r="I29" s="358"/>
      <c r="J29" s="358"/>
      <c r="M29" s="384" t="s">
        <v>497</v>
      </c>
      <c r="N29" s="364" t="s">
        <v>10550</v>
      </c>
      <c r="O29" s="364" t="s">
        <v>10533</v>
      </c>
      <c r="P29" s="364" t="s">
        <v>10563</v>
      </c>
      <c r="Q29" s="364" t="s">
        <v>10574</v>
      </c>
      <c r="R29" s="364" t="s">
        <v>10587</v>
      </c>
      <c r="S29" s="364" t="s">
        <v>10595</v>
      </c>
    </row>
    <row r="30" spans="2:19" ht="22.5" customHeight="1" x14ac:dyDescent="0.25">
      <c r="B30" s="10" t="s">
        <v>703</v>
      </c>
      <c r="C30" s="13"/>
      <c r="D30" s="15"/>
      <c r="E30" s="357"/>
      <c r="F30" s="357"/>
      <c r="G30" s="357"/>
      <c r="H30" s="357"/>
      <c r="I30" s="357"/>
      <c r="J30" s="357"/>
      <c r="M30" s="384" t="s">
        <v>2949</v>
      </c>
      <c r="N30" s="363" t="s">
        <v>2949</v>
      </c>
      <c r="O30" s="363" t="s">
        <v>2949</v>
      </c>
      <c r="P30" s="363" t="s">
        <v>2949</v>
      </c>
      <c r="Q30" s="363" t="s">
        <v>2949</v>
      </c>
      <c r="R30" s="363" t="s">
        <v>2949</v>
      </c>
      <c r="S30" s="363" t="s">
        <v>2949</v>
      </c>
    </row>
    <row r="31" spans="2:19" ht="22.5" customHeight="1" x14ac:dyDescent="0.25">
      <c r="B31" s="19" t="s">
        <v>1527</v>
      </c>
      <c r="C31" s="13" t="s">
        <v>10518</v>
      </c>
      <c r="D31" s="15" t="s">
        <v>499</v>
      </c>
      <c r="E31" s="358"/>
      <c r="F31" s="358"/>
      <c r="G31" s="358"/>
      <c r="H31" s="358"/>
      <c r="I31" s="358"/>
      <c r="J31" s="358"/>
      <c r="M31" s="384" t="s">
        <v>499</v>
      </c>
      <c r="N31" s="364" t="s">
        <v>10551</v>
      </c>
      <c r="O31" s="364" t="s">
        <v>10534</v>
      </c>
      <c r="P31" s="364" t="s">
        <v>10564</v>
      </c>
      <c r="Q31" s="364" t="s">
        <v>10575</v>
      </c>
      <c r="R31" s="364" t="s">
        <v>10588</v>
      </c>
      <c r="S31" s="364" t="s">
        <v>10598</v>
      </c>
    </row>
    <row r="32" spans="2:19" ht="22.5" customHeight="1" x14ac:dyDescent="0.25">
      <c r="B32" s="19" t="s">
        <v>1528</v>
      </c>
      <c r="C32" s="13" t="s">
        <v>10519</v>
      </c>
      <c r="D32" s="15" t="s">
        <v>501</v>
      </c>
      <c r="E32" s="358"/>
      <c r="F32" s="358"/>
      <c r="G32" s="358"/>
      <c r="H32" s="358"/>
      <c r="I32" s="358"/>
      <c r="J32" s="358"/>
      <c r="M32" s="384" t="s">
        <v>501</v>
      </c>
      <c r="N32" s="364" t="s">
        <v>10552</v>
      </c>
      <c r="O32" s="364" t="s">
        <v>10535</v>
      </c>
      <c r="P32" s="364" t="s">
        <v>10565</v>
      </c>
      <c r="Q32" s="364" t="s">
        <v>10576</v>
      </c>
      <c r="R32" s="364" t="s">
        <v>10589</v>
      </c>
      <c r="S32" s="364" t="s">
        <v>10599</v>
      </c>
    </row>
    <row r="33" spans="2:19" ht="22.5" customHeight="1" x14ac:dyDescent="0.25">
      <c r="B33" s="19" t="s">
        <v>1529</v>
      </c>
      <c r="C33" s="13" t="s">
        <v>10520</v>
      </c>
      <c r="D33" s="15" t="s">
        <v>503</v>
      </c>
      <c r="E33" s="358"/>
      <c r="F33" s="358"/>
      <c r="G33" s="358"/>
      <c r="H33" s="358"/>
      <c r="I33" s="358"/>
      <c r="J33" s="358"/>
      <c r="M33" s="384" t="s">
        <v>503</v>
      </c>
      <c r="N33" s="364" t="s">
        <v>10553</v>
      </c>
      <c r="O33" s="364" t="s">
        <v>10536</v>
      </c>
      <c r="P33" s="364" t="s">
        <v>10566</v>
      </c>
      <c r="Q33" s="364" t="s">
        <v>10577</v>
      </c>
      <c r="R33" s="364" t="s">
        <v>10590</v>
      </c>
      <c r="S33" s="364" t="s">
        <v>10600</v>
      </c>
    </row>
    <row r="34" spans="2:19" ht="22.5" customHeight="1" x14ac:dyDescent="0.25">
      <c r="B34" s="10" t="s">
        <v>1530</v>
      </c>
      <c r="C34" s="13" t="s">
        <v>10369</v>
      </c>
      <c r="D34" s="15" t="s">
        <v>515</v>
      </c>
      <c r="E34" s="358"/>
      <c r="F34" s="358"/>
      <c r="G34" s="358"/>
      <c r="H34" s="358"/>
      <c r="I34" s="358"/>
      <c r="J34" s="358"/>
      <c r="M34" s="384" t="s">
        <v>515</v>
      </c>
      <c r="N34" s="364" t="s">
        <v>10554</v>
      </c>
      <c r="O34" s="364" t="s">
        <v>10537</v>
      </c>
      <c r="P34" s="364" t="s">
        <v>10567</v>
      </c>
      <c r="Q34" s="364" t="s">
        <v>10578</v>
      </c>
      <c r="R34" s="364" t="s">
        <v>10591</v>
      </c>
      <c r="S34" s="364" t="s">
        <v>10601</v>
      </c>
    </row>
  </sheetData>
  <dataValidations count="114">
    <dataValidation type="decimal" allowBlank="1" showInputMessage="1" showErrorMessage="1" error="Data is of incorrect type!" sqref="D8 M8"/>
    <dataValidation type="decimal" allowBlank="1" showInputMessage="1" showErrorMessage="1" error="Data is of incorrect type!" sqref="E8 N8"/>
    <dataValidation type="decimal" allowBlank="1" showInputMessage="1" showErrorMessage="1" error="Data is of incorrect type!" sqref="F8 O8"/>
    <dataValidation type="decimal" allowBlank="1" showInputMessage="1" showErrorMessage="1" error="Data is of incorrect type!" sqref="G8 P8"/>
    <dataValidation type="decimal" allowBlank="1" showInputMessage="1" showErrorMessage="1" error="Data is of incorrect type!" sqref="H8 Q8"/>
    <dataValidation type="decimal" allowBlank="1" showInputMessage="1" showErrorMessage="1" error="Data is of incorrect type!" sqref="I8 R8"/>
    <dataValidation type="decimal" allowBlank="1" showInputMessage="1" showErrorMessage="1" error="Data is of incorrect type!" sqref="D9 M9"/>
    <dataValidation type="decimal" allowBlank="1" showInputMessage="1" showErrorMessage="1" error="Data is of incorrect type!" sqref="E9 N9"/>
    <dataValidation type="decimal" allowBlank="1" showInputMessage="1" showErrorMessage="1" error="Data is of incorrect type!" sqref="F9 O9"/>
    <dataValidation type="decimal" allowBlank="1" showInputMessage="1" showErrorMessage="1" error="Data is of incorrect type!" sqref="G9 P9"/>
    <dataValidation type="decimal" allowBlank="1" showInputMessage="1" showErrorMessage="1" error="Data is of incorrect type!" sqref="H9 Q9"/>
    <dataValidation type="decimal" allowBlank="1" showInputMessage="1" showErrorMessage="1" error="Data is of incorrect type!" sqref="I9 R9"/>
    <dataValidation type="decimal" allowBlank="1" showInputMessage="1" showErrorMessage="1" error="Data is of incorrect type!" sqref="D10 M10"/>
    <dataValidation type="decimal" allowBlank="1" showInputMessage="1" showErrorMessage="1" error="Data is of incorrect type!" sqref="E10 N10"/>
    <dataValidation type="decimal" allowBlank="1" showInputMessage="1" showErrorMessage="1" error="Data is of incorrect type!" sqref="F10 O10"/>
    <dataValidation type="decimal" allowBlank="1" showInputMessage="1" showErrorMessage="1" error="Data is of incorrect type!" sqref="G10 P10"/>
    <dataValidation type="decimal" allowBlank="1" showInputMessage="1" showErrorMessage="1" error="Data is of incorrect type!" sqref="H10 Q10"/>
    <dataValidation type="decimal" allowBlank="1" showInputMessage="1" showErrorMessage="1" error="Data is of incorrect type!" sqref="I10 R10"/>
    <dataValidation type="decimal" allowBlank="1" showInputMessage="1" showErrorMessage="1" error="Data is of incorrect type!" sqref="D11 M11"/>
    <dataValidation type="decimal" allowBlank="1" showInputMessage="1" showErrorMessage="1" error="Data is of incorrect type!" sqref="E11"/>
    <dataValidation type="decimal" allowBlank="1" showInputMessage="1" showErrorMessage="1" error="Data is of incorrect type!" sqref="F11"/>
    <dataValidation type="decimal" allowBlank="1" showInputMessage="1" showErrorMessage="1" error="Data is of incorrect type!" sqref="G11"/>
    <dataValidation type="decimal" allowBlank="1" showInputMessage="1" showErrorMessage="1" error="Data is of incorrect type!" sqref="H11"/>
    <dataValidation type="decimal" allowBlank="1" showInputMessage="1" showErrorMessage="1" error="Data is of incorrect type!" sqref="I11"/>
    <dataValidation type="decimal" allowBlank="1" showInputMessage="1" showErrorMessage="1" error="Data is of incorrect type!" sqref="D12 M12"/>
    <dataValidation type="decimal" allowBlank="1" showInputMessage="1" showErrorMessage="1" error="Data is of incorrect type!" sqref="E12"/>
    <dataValidation type="decimal" allowBlank="1" showInputMessage="1" showErrorMessage="1" error="Data is of incorrect type!" sqref="F12"/>
    <dataValidation type="decimal" allowBlank="1" showInputMessage="1" showErrorMessage="1" error="Data is of incorrect type!" sqref="G12"/>
    <dataValidation type="decimal" allowBlank="1" showInputMessage="1" showErrorMessage="1" error="Data is of incorrect type!" sqref="H12"/>
    <dataValidation type="decimal" allowBlank="1" showInputMessage="1" showErrorMessage="1" error="Data is of incorrect type!" sqref="I12"/>
    <dataValidation type="decimal" allowBlank="1" showInputMessage="1" showErrorMessage="1" error="Data is of incorrect type!" sqref="D13 M13"/>
    <dataValidation type="decimal" allowBlank="1" showInputMessage="1" showErrorMessage="1" error="Data is of incorrect type!" sqref="E13"/>
    <dataValidation type="decimal" allowBlank="1" showInputMessage="1" showErrorMessage="1" error="Data is of incorrect type!" sqref="F13"/>
    <dataValidation type="decimal" allowBlank="1" showInputMessage="1" showErrorMessage="1" error="Data is of incorrect type!" sqref="G13"/>
    <dataValidation type="decimal" allowBlank="1" showInputMessage="1" showErrorMessage="1" error="Data is of incorrect type!" sqref="H13"/>
    <dataValidation type="decimal" allowBlank="1" showInputMessage="1" showErrorMessage="1" error="Data is of incorrect type!" sqref="I13"/>
    <dataValidation type="decimal" allowBlank="1" showInputMessage="1" showErrorMessage="1" error="Data is of incorrect type!" sqref="D14 M14"/>
    <dataValidation type="decimal" allowBlank="1" showInputMessage="1" showErrorMessage="1" error="Data is of incorrect type!" sqref="E14"/>
    <dataValidation type="decimal" allowBlank="1" showInputMessage="1" showErrorMessage="1" error="Data is of incorrect type!" sqref="F14"/>
    <dataValidation type="decimal" allowBlank="1" showInputMessage="1" showErrorMessage="1" error="Data is of incorrect type!" sqref="G14"/>
    <dataValidation type="decimal" allowBlank="1" showInputMessage="1" showErrorMessage="1" error="Data is of incorrect type!" sqref="H14"/>
    <dataValidation type="decimal" allowBlank="1" showInputMessage="1" showErrorMessage="1" error="Data is of incorrect type!" sqref="I14"/>
    <dataValidation type="decimal" allowBlank="1" showInputMessage="1" showErrorMessage="1" error="Data is of incorrect type!" sqref="D15 M15"/>
    <dataValidation type="decimal" allowBlank="1" showInputMessage="1" showErrorMessage="1" error="Data is of incorrect type!" sqref="E15"/>
    <dataValidation type="decimal" allowBlank="1" showInputMessage="1" showErrorMessage="1" error="Data is of incorrect type!" sqref="F15"/>
    <dataValidation type="decimal" allowBlank="1" showInputMessage="1" showErrorMessage="1" error="Data is of incorrect type!" sqref="G15"/>
    <dataValidation type="decimal" allowBlank="1" showInputMessage="1" showErrorMessage="1" error="Data is of incorrect type!" sqref="H15"/>
    <dataValidation type="decimal" allowBlank="1" showInputMessage="1" showErrorMessage="1" error="Data is of incorrect type!" sqref="I15"/>
    <dataValidation type="decimal" allowBlank="1" showInputMessage="1" showErrorMessage="1" error="Data is of incorrect type!" sqref="D16 M16"/>
    <dataValidation type="decimal" allowBlank="1" showInputMessage="1" showErrorMessage="1" error="Data is of incorrect type!" sqref="E16"/>
    <dataValidation type="decimal" allowBlank="1" showInputMessage="1" showErrorMessage="1" error="Data is of incorrect type!" sqref="F16"/>
    <dataValidation type="decimal" allowBlank="1" showInputMessage="1" showErrorMessage="1" error="Data is of incorrect type!" sqref="G16"/>
    <dataValidation type="decimal" allowBlank="1" showInputMessage="1" showErrorMessage="1" error="Data is of incorrect type!" sqref="H16"/>
    <dataValidation type="decimal" allowBlank="1" showInputMessage="1" showErrorMessage="1" error="Data is of incorrect type!" sqref="I16"/>
    <dataValidation type="decimal" allowBlank="1" showInputMessage="1" showErrorMessage="1" error="Data is of incorrect type!" sqref="D17 M17"/>
    <dataValidation type="decimal" allowBlank="1" showInputMessage="1" showErrorMessage="1" error="Data is of incorrect type!" sqref="E17"/>
    <dataValidation type="decimal" allowBlank="1" showInputMessage="1" showErrorMessage="1" error="Data is of incorrect type!" sqref="F17"/>
    <dataValidation type="decimal" allowBlank="1" showInputMessage="1" showErrorMessage="1" error="Data is of incorrect type!" sqref="G17"/>
    <dataValidation type="decimal" allowBlank="1" showInputMessage="1" showErrorMessage="1" error="Data is of incorrect type!" sqref="H17"/>
    <dataValidation type="decimal" allowBlank="1" showInputMessage="1" showErrorMessage="1" error="Data is of incorrect type!" sqref="I17"/>
    <dataValidation type="decimal" allowBlank="1" showInputMessage="1" showErrorMessage="1" error="Data is of incorrect type!" sqref="D18 M18"/>
    <dataValidation type="decimal" allowBlank="1" showInputMessage="1" showErrorMessage="1" error="Data is of incorrect type!" sqref="E18"/>
    <dataValidation type="decimal" allowBlank="1" showInputMessage="1" showErrorMessage="1" error="Data is of incorrect type!" sqref="F18"/>
    <dataValidation type="decimal" allowBlank="1" showInputMessage="1" showErrorMessage="1" error="Data is of incorrect type!" sqref="G18"/>
    <dataValidation type="decimal" allowBlank="1" showInputMessage="1" showErrorMessage="1" error="Data is of incorrect type!" sqref="H18"/>
    <dataValidation type="decimal" allowBlank="1" showInputMessage="1" showErrorMessage="1" error="Data is of incorrect type!" sqref="I18"/>
    <dataValidation type="decimal" allowBlank="1" showInputMessage="1" showErrorMessage="1" error="Data is of incorrect type!" sqref="D19 M19"/>
    <dataValidation type="decimal" allowBlank="1" showInputMessage="1" showErrorMessage="1" error="Data is of incorrect type!" sqref="E19"/>
    <dataValidation type="decimal" allowBlank="1" showInputMessage="1" showErrorMessage="1" error="Data is of incorrect type!" sqref="F19"/>
    <dataValidation type="decimal" allowBlank="1" showInputMessage="1" showErrorMessage="1" error="Data is of incorrect type!" sqref="G19"/>
    <dataValidation type="decimal" allowBlank="1" showInputMessage="1" showErrorMessage="1" error="Data is of incorrect type!" sqref="H19"/>
    <dataValidation type="decimal" allowBlank="1" showInputMessage="1" showErrorMessage="1" error="Data is of incorrect type!" sqref="I19"/>
    <dataValidation type="decimal" allowBlank="1" showInputMessage="1" showErrorMessage="1" error="Data is of incorrect type!" sqref="D20 M20"/>
    <dataValidation type="decimal" allowBlank="1" showInputMessage="1" showErrorMessage="1" error="Data is of incorrect type!" sqref="E20"/>
    <dataValidation type="decimal" allowBlank="1" showInputMessage="1" showErrorMessage="1" error="Data is of incorrect type!" sqref="F20"/>
    <dataValidation type="decimal" allowBlank="1" showInputMessage="1" showErrorMessage="1" error="Data is of incorrect type!" sqref="G20"/>
    <dataValidation type="decimal" allowBlank="1" showInputMessage="1" showErrorMessage="1" error="Data is of incorrect type!" sqref="H20"/>
    <dataValidation type="decimal" allowBlank="1" showInputMessage="1" showErrorMessage="1" error="Data is of incorrect type!" sqref="I20"/>
    <dataValidation type="decimal" allowBlank="1" showInputMessage="1" showErrorMessage="1" error="Data is of incorrect type!" sqref="D21 M21"/>
    <dataValidation type="decimal" allowBlank="1" showInputMessage="1" showErrorMessage="1" error="Data is of incorrect type!" sqref="E21"/>
    <dataValidation type="decimal" allowBlank="1" showInputMessage="1" showErrorMessage="1" error="Data is of incorrect type!" sqref="F21"/>
    <dataValidation type="decimal" allowBlank="1" showInputMessage="1" showErrorMessage="1" error="Data is of incorrect type!" sqref="G21"/>
    <dataValidation type="decimal" allowBlank="1" showInputMessage="1" showErrorMessage="1" error="Data is of incorrect type!" sqref="H21"/>
    <dataValidation type="decimal" allowBlank="1" showInputMessage="1" showErrorMessage="1" error="Data is of incorrect type!" sqref="I21"/>
    <dataValidation type="decimal" allowBlank="1" showInputMessage="1" showErrorMessage="1" error="Data is of incorrect type!" sqref="D22 M22"/>
    <dataValidation type="decimal" allowBlank="1" showInputMessage="1" showErrorMessage="1" error="Data is of incorrect type!" sqref="E22"/>
    <dataValidation type="decimal" allowBlank="1" showInputMessage="1" showErrorMessage="1" error="Data is of incorrect type!" sqref="F22"/>
    <dataValidation type="decimal" allowBlank="1" showInputMessage="1" showErrorMessage="1" error="Data is of incorrect type!" sqref="G22"/>
    <dataValidation type="decimal" allowBlank="1" showInputMessage="1" showErrorMessage="1" error="Data is of incorrect type!" sqref="H22"/>
    <dataValidation type="decimal" allowBlank="1" showInputMessage="1" showErrorMessage="1" error="Data is of incorrect type!" sqref="I22"/>
    <dataValidation type="decimal" allowBlank="1" showInputMessage="1" showErrorMessage="1" error="Data is of incorrect type!" sqref="D23 M23"/>
    <dataValidation type="decimal" allowBlank="1" showInputMessage="1" showErrorMessage="1" error="Data is of incorrect type!" sqref="E23"/>
    <dataValidation type="decimal" allowBlank="1" showInputMessage="1" showErrorMessage="1" error="Data is of incorrect type!" sqref="F23"/>
    <dataValidation type="decimal" allowBlank="1" showInputMessage="1" showErrorMessage="1" error="Data is of incorrect type!" sqref="G23"/>
    <dataValidation type="decimal" allowBlank="1" showInputMessage="1" showErrorMessage="1" error="Data is of incorrect type!" sqref="H23"/>
    <dataValidation type="decimal" allowBlank="1" showInputMessage="1" showErrorMessage="1" error="Data is of incorrect type!" sqref="I23"/>
    <dataValidation type="decimal" allowBlank="1" showInputMessage="1" showErrorMessage="1" error="Data is of incorrect type!" sqref="D24 M24"/>
    <dataValidation type="decimal" allowBlank="1" showInputMessage="1" showErrorMessage="1" error="Data is of incorrect type!" sqref="E24"/>
    <dataValidation type="decimal" allowBlank="1" showInputMessage="1" showErrorMessage="1" error="Data is of incorrect type!" sqref="F24"/>
    <dataValidation type="decimal" allowBlank="1" showInputMessage="1" showErrorMessage="1" error="Data is of incorrect type!" sqref="G24"/>
    <dataValidation type="decimal" allowBlank="1" showInputMessage="1" showErrorMessage="1" error="Data is of incorrect type!" sqref="H24"/>
    <dataValidation type="decimal" allowBlank="1" showInputMessage="1" showErrorMessage="1" error="Data is of incorrect type!" sqref="I24"/>
    <dataValidation type="decimal" allowBlank="1" showInputMessage="1" showErrorMessage="1" error="Data is of incorrect type!" sqref="D25 M25"/>
    <dataValidation type="decimal" allowBlank="1" showInputMessage="1" showErrorMessage="1" error="Data is of incorrect type!" sqref="E25"/>
    <dataValidation type="decimal" allowBlank="1" showInputMessage="1" showErrorMessage="1" error="Data is of incorrect type!" sqref="F25"/>
    <dataValidation type="decimal" allowBlank="1" showInputMessage="1" showErrorMessage="1" error="Data is of incorrect type!" sqref="G25"/>
    <dataValidation type="decimal" allowBlank="1" showInputMessage="1" showErrorMessage="1" error="Data is of incorrect type!" sqref="H25"/>
    <dataValidation type="decimal" allowBlank="1" showInputMessage="1" showErrorMessage="1" error="Data is of incorrect type!" sqref="I25"/>
    <dataValidation type="decimal" allowBlank="1" showInputMessage="1" showErrorMessage="1" error="Data is of incorrect type!" sqref="D26 M26"/>
    <dataValidation type="decimal" allowBlank="1" showInputMessage="1" showErrorMessage="1" error="Data is of incorrect type!" sqref="E26"/>
    <dataValidation type="decimal" allowBlank="1" showInputMessage="1" showErrorMessage="1" error="Data is of incorrect type!" sqref="F26"/>
    <dataValidation type="decimal" allowBlank="1" showInputMessage="1" showErrorMessage="1" error="Data is of incorrect type!" sqref="G26"/>
    <dataValidation type="decimal" allowBlank="1" showInputMessage="1" showErrorMessage="1" error="Data is of incorrect type!" sqref="H26"/>
    <dataValidation type="decimal" allowBlank="1" showInputMessage="1" showErrorMessage="1" error="Data is of incorrect type!" sqref="I26"/>
  </dataValidations>
  <hyperlinks>
    <hyperlink ref="A1" location="'Table of Contents'!A1" display="S.05.02.01.03 - Total Top 5 and home country - non-life obligations"/>
    <hyperlink ref="F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Enumerations!$A$933:$A$933</xm:f>
          </x14:formula1>
          <xm:sqref>B3</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F2" sqref="F2:G2"/>
    </sheetView>
  </sheetViews>
  <sheetFormatPr defaultRowHeight="15" x14ac:dyDescent="0.25"/>
  <cols>
    <col min="1" max="1" width="9.140625" style="432"/>
    <col min="2" max="2" width="43.140625" style="432" customWidth="1"/>
    <col min="3" max="3" width="0" style="432" hidden="1" customWidth="1"/>
    <col min="4" max="4" width="9.140625" style="432"/>
    <col min="5" max="5" width="16.85546875" style="432" customWidth="1"/>
    <col min="6" max="6" width="18" style="432" customWidth="1"/>
    <col min="7" max="7" width="16.85546875" style="432" customWidth="1"/>
    <col min="8" max="8" width="19.5703125" style="432" customWidth="1"/>
    <col min="9" max="9" width="9.140625" style="432"/>
    <col min="10" max="10" width="9.140625" style="435"/>
    <col min="11" max="11" width="15.28515625" style="432" customWidth="1"/>
    <col min="12" max="15" width="20.7109375" style="432" customWidth="1"/>
    <col min="16" max="16384" width="9.140625" style="432"/>
  </cols>
  <sheetData>
    <row r="1" spans="1:15" ht="18.75" customHeight="1" thickBot="1" x14ac:dyDescent="0.35">
      <c r="A1" s="187" t="s">
        <v>17053</v>
      </c>
      <c r="B1" s="431" t="s">
        <v>10602</v>
      </c>
      <c r="K1" s="322" t="s">
        <v>10613</v>
      </c>
    </row>
    <row r="2" spans="1:15" ht="15.75" thickBot="1" x14ac:dyDescent="0.3">
      <c r="F2" s="770"/>
      <c r="G2" s="771"/>
    </row>
    <row r="3" spans="1:15" ht="12.4" customHeight="1" x14ac:dyDescent="0.25">
      <c r="C3" s="13" t="s">
        <v>3212</v>
      </c>
    </row>
    <row r="5" spans="1:15" x14ac:dyDescent="0.25">
      <c r="E5" s="20" t="s">
        <v>2922</v>
      </c>
    </row>
    <row r="6" spans="1:15" ht="12.4" customHeight="1" x14ac:dyDescent="0.25">
      <c r="E6" s="10" t="s">
        <v>1458</v>
      </c>
      <c r="F6" s="10"/>
      <c r="G6" s="10" t="s">
        <v>1459</v>
      </c>
      <c r="H6" s="10"/>
    </row>
    <row r="7" spans="1:15" ht="12.4" customHeight="1" x14ac:dyDescent="0.25">
      <c r="E7" s="10" t="s">
        <v>1531</v>
      </c>
      <c r="F7" s="10" t="s">
        <v>1532</v>
      </c>
      <c r="G7" s="10" t="s">
        <v>1531</v>
      </c>
      <c r="H7" s="10" t="s">
        <v>1532</v>
      </c>
    </row>
    <row r="8" spans="1:15" ht="12.4" hidden="1" customHeight="1" x14ac:dyDescent="0.25">
      <c r="E8" s="13" t="s">
        <v>10603</v>
      </c>
      <c r="F8" s="13" t="s">
        <v>10604</v>
      </c>
      <c r="G8" s="13" t="s">
        <v>10603</v>
      </c>
      <c r="H8" s="13" t="s">
        <v>10604</v>
      </c>
    </row>
    <row r="9" spans="1:15" ht="12.4" hidden="1" customHeight="1" x14ac:dyDescent="0.25">
      <c r="E9" s="13" t="s">
        <v>1458</v>
      </c>
      <c r="F9" s="13" t="s">
        <v>1458</v>
      </c>
      <c r="G9" s="13" t="s">
        <v>1459</v>
      </c>
      <c r="H9" s="13" t="s">
        <v>1459</v>
      </c>
    </row>
    <row r="10" spans="1:15" x14ac:dyDescent="0.25">
      <c r="E10" s="429" t="s">
        <v>601</v>
      </c>
      <c r="F10" s="429" t="s">
        <v>602</v>
      </c>
      <c r="G10" s="429" t="s">
        <v>603</v>
      </c>
      <c r="H10" s="429" t="s">
        <v>789</v>
      </c>
      <c r="K10" s="434"/>
      <c r="L10" s="389" t="s">
        <v>601</v>
      </c>
      <c r="M10" s="389" t="s">
        <v>602</v>
      </c>
      <c r="N10" s="389" t="s">
        <v>603</v>
      </c>
      <c r="O10" s="389" t="s">
        <v>789</v>
      </c>
    </row>
    <row r="11" spans="1:15" x14ac:dyDescent="0.25">
      <c r="B11" s="10" t="s">
        <v>158</v>
      </c>
      <c r="C11" s="13"/>
      <c r="D11" s="15"/>
      <c r="E11" s="357"/>
      <c r="F11" s="357"/>
      <c r="G11" s="357"/>
      <c r="H11" s="357"/>
      <c r="K11" s="389" t="s">
        <v>2949</v>
      </c>
      <c r="L11" s="363" t="s">
        <v>2949</v>
      </c>
      <c r="M11" s="363" t="s">
        <v>2949</v>
      </c>
      <c r="N11" s="363" t="s">
        <v>2949</v>
      </c>
      <c r="O11" s="363" t="s">
        <v>2949</v>
      </c>
    </row>
    <row r="12" spans="1:15" x14ac:dyDescent="0.25">
      <c r="B12" s="19" t="s">
        <v>1533</v>
      </c>
      <c r="C12" s="13" t="s">
        <v>10605</v>
      </c>
      <c r="D12" s="15" t="s">
        <v>517</v>
      </c>
      <c r="E12" s="358"/>
      <c r="F12" s="358"/>
      <c r="G12" s="358"/>
      <c r="H12" s="358"/>
      <c r="K12" s="389" t="s">
        <v>517</v>
      </c>
      <c r="L12" s="364" t="s">
        <v>10607</v>
      </c>
      <c r="M12" s="364" t="s">
        <v>10608</v>
      </c>
      <c r="N12" s="364" t="s">
        <v>10609</v>
      </c>
      <c r="O12" s="364" t="s">
        <v>10610</v>
      </c>
    </row>
    <row r="13" spans="1:15" x14ac:dyDescent="0.25">
      <c r="B13" s="19" t="s">
        <v>1534</v>
      </c>
      <c r="C13" s="13" t="s">
        <v>10606</v>
      </c>
      <c r="D13" s="15" t="s">
        <v>519</v>
      </c>
      <c r="E13" s="357"/>
      <c r="F13" s="358"/>
      <c r="G13" s="357"/>
      <c r="H13" s="358"/>
      <c r="K13" s="389" t="s">
        <v>519</v>
      </c>
      <c r="L13" s="363" t="s">
        <v>2949</v>
      </c>
      <c r="M13" s="364" t="s">
        <v>10611</v>
      </c>
      <c r="N13" s="363" t="s">
        <v>2949</v>
      </c>
      <c r="O13" s="364" t="s">
        <v>10612</v>
      </c>
    </row>
  </sheetData>
  <dataValidations count="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Enumerations!$A$934:$A$934</xm:f>
          </x14:formula1>
          <xm:sqref>B3</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activeCell="B4" sqref="B4"/>
    </sheetView>
  </sheetViews>
  <sheetFormatPr defaultRowHeight="36" customHeight="1" x14ac:dyDescent="0.25"/>
  <cols>
    <col min="1" max="1" width="9.140625" style="432"/>
    <col min="2" max="2" width="100" style="432" customWidth="1"/>
    <col min="3" max="5" width="0" style="432" hidden="1" customWidth="1"/>
    <col min="6" max="6" width="9.140625" style="432"/>
    <col min="7" max="7" width="22.28515625" style="432" customWidth="1"/>
    <col min="8" max="8" width="15.140625" style="432" customWidth="1"/>
    <col min="9" max="9" width="9.140625" style="432"/>
    <col min="10" max="10" width="9.140625" style="435"/>
    <col min="11" max="11" width="9.140625" style="432"/>
    <col min="12" max="12" width="24.42578125" style="432" customWidth="1"/>
    <col min="13" max="16384" width="9.140625" style="432"/>
  </cols>
  <sheetData>
    <row r="1" spans="1:12" ht="15" customHeight="1" x14ac:dyDescent="0.3">
      <c r="A1" s="187" t="s">
        <v>17053</v>
      </c>
      <c r="B1" s="26" t="s">
        <v>10614</v>
      </c>
      <c r="C1" s="98"/>
      <c r="D1" s="98"/>
      <c r="E1" s="98"/>
      <c r="F1" s="98"/>
      <c r="G1" s="98"/>
      <c r="H1" s="98"/>
      <c r="I1" s="98"/>
      <c r="K1" s="322" t="s">
        <v>10633</v>
      </c>
      <c r="L1" s="98"/>
    </row>
    <row r="2" spans="1:12" ht="36" customHeight="1" thickBot="1" x14ac:dyDescent="0.3"/>
    <row r="3" spans="1:12" ht="46.5" customHeight="1" thickBot="1" x14ac:dyDescent="0.3">
      <c r="G3" s="770" t="s">
        <v>20170</v>
      </c>
      <c r="H3" s="771" t="s">
        <v>20167</v>
      </c>
    </row>
    <row r="5" spans="1:12" ht="18" customHeight="1" x14ac:dyDescent="0.25">
      <c r="G5" s="20" t="s">
        <v>2922</v>
      </c>
    </row>
    <row r="6" spans="1:12" ht="18" customHeight="1" x14ac:dyDescent="0.25">
      <c r="G6" s="59" t="s">
        <v>798</v>
      </c>
      <c r="L6" s="47" t="s">
        <v>798</v>
      </c>
    </row>
    <row r="7" spans="1:12" ht="18" customHeight="1" x14ac:dyDescent="0.25">
      <c r="G7" s="15" t="s">
        <v>790</v>
      </c>
      <c r="K7" s="434"/>
      <c r="L7" s="389" t="s">
        <v>790</v>
      </c>
    </row>
    <row r="8" spans="1:12" ht="18" customHeight="1" x14ac:dyDescent="0.25">
      <c r="B8" s="10" t="s">
        <v>160</v>
      </c>
      <c r="C8" s="13"/>
      <c r="D8" s="13"/>
      <c r="E8" s="13"/>
      <c r="F8" s="15"/>
      <c r="G8" s="283"/>
      <c r="K8" s="389" t="s">
        <v>2949</v>
      </c>
      <c r="L8" s="363" t="s">
        <v>2949</v>
      </c>
    </row>
    <row r="9" spans="1:12" ht="18" customHeight="1" x14ac:dyDescent="0.25">
      <c r="B9" s="19" t="s">
        <v>1535</v>
      </c>
      <c r="C9" s="13"/>
      <c r="D9" s="13" t="s">
        <v>3223</v>
      </c>
      <c r="E9" s="13" t="s">
        <v>10615</v>
      </c>
      <c r="F9" s="15" t="s">
        <v>535</v>
      </c>
      <c r="G9" s="46"/>
      <c r="K9" s="389" t="s">
        <v>535</v>
      </c>
      <c r="L9" s="364" t="s">
        <v>10621</v>
      </c>
    </row>
    <row r="10" spans="1:12" ht="18" customHeight="1" x14ac:dyDescent="0.25">
      <c r="B10" s="19" t="s">
        <v>1536</v>
      </c>
      <c r="C10" s="13"/>
      <c r="D10" s="13" t="s">
        <v>10616</v>
      </c>
      <c r="E10" s="13" t="s">
        <v>10615</v>
      </c>
      <c r="F10" s="15" t="s">
        <v>537</v>
      </c>
      <c r="G10" s="46"/>
      <c r="K10" s="389" t="s">
        <v>537</v>
      </c>
      <c r="L10" s="364" t="s">
        <v>10622</v>
      </c>
    </row>
    <row r="11" spans="1:12" ht="18" customHeight="1" x14ac:dyDescent="0.25">
      <c r="B11" s="19" t="s">
        <v>1537</v>
      </c>
      <c r="C11" s="13"/>
      <c r="D11" s="13" t="s">
        <v>10617</v>
      </c>
      <c r="E11" s="13" t="s">
        <v>10615</v>
      </c>
      <c r="F11" s="15" t="s">
        <v>539</v>
      </c>
      <c r="G11" s="46"/>
      <c r="K11" s="389" t="s">
        <v>539</v>
      </c>
      <c r="L11" s="364" t="s">
        <v>10623</v>
      </c>
    </row>
    <row r="12" spans="1:12" ht="18" customHeight="1" x14ac:dyDescent="0.25">
      <c r="B12" s="19" t="s">
        <v>1538</v>
      </c>
      <c r="C12" s="13"/>
      <c r="D12" s="13" t="s">
        <v>10618</v>
      </c>
      <c r="E12" s="13" t="s">
        <v>2915</v>
      </c>
      <c r="F12" s="15" t="s">
        <v>541</v>
      </c>
      <c r="G12" s="46"/>
      <c r="K12" s="389" t="s">
        <v>541</v>
      </c>
      <c r="L12" s="364" t="s">
        <v>10624</v>
      </c>
    </row>
    <row r="13" spans="1:12" ht="18" customHeight="1" x14ac:dyDescent="0.25">
      <c r="B13" s="19" t="s">
        <v>1539</v>
      </c>
      <c r="C13" s="13"/>
      <c r="D13" s="13" t="s">
        <v>10619</v>
      </c>
      <c r="E13" s="13" t="s">
        <v>2915</v>
      </c>
      <c r="F13" s="15" t="s">
        <v>543</v>
      </c>
      <c r="G13" s="46"/>
      <c r="K13" s="389" t="s">
        <v>543</v>
      </c>
      <c r="L13" s="364" t="s">
        <v>10625</v>
      </c>
    </row>
    <row r="14" spans="1:12" ht="18" customHeight="1" x14ac:dyDescent="0.25">
      <c r="B14" s="19" t="s">
        <v>1540</v>
      </c>
      <c r="C14" s="13"/>
      <c r="D14" s="13" t="s">
        <v>10618</v>
      </c>
      <c r="E14" s="13" t="s">
        <v>10620</v>
      </c>
      <c r="F14" s="15" t="s">
        <v>545</v>
      </c>
      <c r="G14" s="46"/>
      <c r="K14" s="389" t="s">
        <v>545</v>
      </c>
      <c r="L14" s="364" t="s">
        <v>10626</v>
      </c>
    </row>
    <row r="15" spans="1:12" ht="18" customHeight="1" x14ac:dyDescent="0.25">
      <c r="B15" s="19" t="s">
        <v>1541</v>
      </c>
      <c r="C15" s="13" t="s">
        <v>10492</v>
      </c>
      <c r="D15" s="13" t="s">
        <v>10360</v>
      </c>
      <c r="E15" s="13" t="s">
        <v>3212</v>
      </c>
      <c r="F15" s="15" t="s">
        <v>547</v>
      </c>
      <c r="G15" s="46"/>
      <c r="K15" s="389" t="s">
        <v>547</v>
      </c>
      <c r="L15" s="364" t="s">
        <v>10627</v>
      </c>
    </row>
    <row r="16" spans="1:12" ht="18" customHeight="1" x14ac:dyDescent="0.25">
      <c r="B16" s="19" t="s">
        <v>713</v>
      </c>
      <c r="C16" s="13"/>
      <c r="D16" s="13" t="s">
        <v>10489</v>
      </c>
      <c r="E16" s="13" t="s">
        <v>3212</v>
      </c>
      <c r="F16" s="15" t="s">
        <v>665</v>
      </c>
      <c r="G16" s="46"/>
      <c r="K16" s="389" t="s">
        <v>665</v>
      </c>
      <c r="L16" s="364" t="s">
        <v>10628</v>
      </c>
    </row>
  </sheetData>
  <dataValidations count="8">
    <dataValidation type="decimal" allowBlank="1" showInputMessage="1" showErrorMessage="1" error="Data is of incorrect type!" sqref="D5"/>
    <dataValidation type="decimal" allowBlank="1" showInputMessage="1" showErrorMessage="1" error="Data is of incorrect type!" sqref="D6"/>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s>
  <hyperlinks>
    <hyperlink ref="A1" location="'Table of Contents'!A1" display="S.05.02.01.03 - Total Top 5 and home country - non-life obligations"/>
    <hyperlink ref="H3" location="'Identical datapoint'!A1" display="Mapa identických datových oblastí"/>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9.140625" style="432"/>
    <col min="2" max="2" width="51.140625" style="432" customWidth="1"/>
    <col min="3" max="3" width="0" style="432" hidden="1" customWidth="1"/>
    <col min="4" max="4" width="9.140625" style="432"/>
    <col min="5" max="5" width="22.28515625" style="432" customWidth="1"/>
    <col min="6" max="6" width="9.140625" style="432"/>
    <col min="7" max="7" width="9.140625" style="435"/>
    <col min="8" max="8" width="17.85546875" style="432" customWidth="1"/>
    <col min="9" max="9" width="24.5703125" style="432" customWidth="1"/>
    <col min="10" max="16384" width="9.140625" style="432"/>
  </cols>
  <sheetData>
    <row r="1" spans="1:9" ht="35.25" customHeight="1" x14ac:dyDescent="0.3">
      <c r="A1" s="187" t="s">
        <v>17053</v>
      </c>
      <c r="B1" s="431" t="s">
        <v>10629</v>
      </c>
      <c r="I1" s="322" t="s">
        <v>10632</v>
      </c>
    </row>
    <row r="3" spans="1:9" ht="12.4" customHeight="1" x14ac:dyDescent="0.25"/>
    <row r="4" spans="1:9" ht="12.4" customHeight="1" x14ac:dyDescent="0.25"/>
    <row r="5" spans="1:9" ht="12.4" customHeight="1" x14ac:dyDescent="0.25">
      <c r="E5" s="20" t="s">
        <v>3489</v>
      </c>
    </row>
    <row r="6" spans="1:9" x14ac:dyDescent="0.25">
      <c r="E6" s="59" t="s">
        <v>1542</v>
      </c>
      <c r="I6" s="47" t="s">
        <v>1542</v>
      </c>
    </row>
    <row r="7" spans="1:9" x14ac:dyDescent="0.25">
      <c r="E7" s="318" t="s">
        <v>604</v>
      </c>
      <c r="H7" s="434"/>
      <c r="I7" s="389" t="s">
        <v>604</v>
      </c>
    </row>
    <row r="8" spans="1:9" ht="19.5" customHeight="1" x14ac:dyDescent="0.25">
      <c r="B8" s="59" t="s">
        <v>1539</v>
      </c>
      <c r="C8" s="13" t="s">
        <v>10630</v>
      </c>
      <c r="D8" s="16" t="s">
        <v>543</v>
      </c>
      <c r="E8" s="445"/>
      <c r="H8" s="389" t="s">
        <v>543</v>
      </c>
      <c r="I8" s="364" t="s">
        <v>10631</v>
      </c>
    </row>
  </sheetData>
  <dataValidations count="1">
    <dataValidation allowBlank="1" showInputMessage="1" showErrorMessage="1" error="Data is of incorrect type!" sqref="C5"/>
  </dataValidations>
  <hyperlinks>
    <hyperlink ref="A1" location="'Table of Contents'!A1" display="S.05.02.01.03 - Total Top 5 and home country - non-life obligations"/>
  </hyperlinks>
  <pageMargins left="0.75" right="0.75" top="0.75" bottom="0.5" header="0.5" footer="0.7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election activeCell="F2" sqref="F2:G2"/>
    </sheetView>
  </sheetViews>
  <sheetFormatPr defaultRowHeight="15" x14ac:dyDescent="0.25"/>
  <cols>
    <col min="1" max="1" width="9.140625" style="432"/>
    <col min="2" max="2" width="100" style="432" customWidth="1"/>
    <col min="3" max="4" width="0" style="432" hidden="1" customWidth="1"/>
    <col min="5" max="5" width="9.140625" style="432"/>
    <col min="6" max="6" width="17" style="432" customWidth="1"/>
    <col min="7" max="7" width="11.85546875" style="432" customWidth="1"/>
    <col min="8" max="8" width="13.28515625" style="432" customWidth="1"/>
    <col min="9" max="11" width="16.85546875" style="432" customWidth="1"/>
    <col min="12" max="12" width="9.140625" style="432"/>
    <col min="13" max="13" width="9.140625" style="435"/>
    <col min="14" max="19" width="20.7109375" style="432" customWidth="1"/>
    <col min="20" max="16384" width="9.140625" style="432"/>
  </cols>
  <sheetData>
    <row r="1" spans="1:18" ht="22.5" customHeight="1" thickBot="1" x14ac:dyDescent="0.35">
      <c r="A1" s="187" t="s">
        <v>17053</v>
      </c>
      <c r="B1" s="431" t="s">
        <v>10634</v>
      </c>
      <c r="N1" s="322" t="s">
        <v>10676</v>
      </c>
    </row>
    <row r="2" spans="1:18" ht="60.75" thickBot="1" x14ac:dyDescent="0.3">
      <c r="F2" s="770" t="s">
        <v>20170</v>
      </c>
      <c r="G2" s="771" t="s">
        <v>20167</v>
      </c>
    </row>
    <row r="3" spans="1:18" ht="12.4" customHeight="1" x14ac:dyDescent="0.25">
      <c r="D3" s="13" t="s">
        <v>3212</v>
      </c>
    </row>
    <row r="5" spans="1:18" ht="12.4" customHeight="1" x14ac:dyDescent="0.25">
      <c r="F5" s="20" t="s">
        <v>2922</v>
      </c>
    </row>
    <row r="6" spans="1:18" ht="12.4" customHeight="1" x14ac:dyDescent="0.25">
      <c r="F6" s="10" t="s">
        <v>1543</v>
      </c>
      <c r="G6" s="10" t="s">
        <v>1544</v>
      </c>
      <c r="H6" s="10" t="s">
        <v>1545</v>
      </c>
      <c r="I6" s="10" t="s">
        <v>1546</v>
      </c>
      <c r="O6" s="46" t="s">
        <v>1543</v>
      </c>
      <c r="P6" s="46" t="s">
        <v>1544</v>
      </c>
      <c r="Q6" s="46" t="s">
        <v>1545</v>
      </c>
      <c r="R6" s="46" t="s">
        <v>1546</v>
      </c>
    </row>
    <row r="7" spans="1:18" ht="12.4" hidden="1" customHeight="1" x14ac:dyDescent="0.25">
      <c r="F7" s="13"/>
      <c r="G7" s="13" t="s">
        <v>1544</v>
      </c>
      <c r="H7" s="13" t="s">
        <v>9392</v>
      </c>
      <c r="I7" s="13"/>
      <c r="O7" s="13"/>
      <c r="P7" s="13" t="s">
        <v>1544</v>
      </c>
      <c r="Q7" s="13" t="s">
        <v>9392</v>
      </c>
      <c r="R7" s="13"/>
    </row>
    <row r="8" spans="1:18" ht="12.4" hidden="1" customHeight="1" x14ac:dyDescent="0.25">
      <c r="F8" s="13" t="s">
        <v>10635</v>
      </c>
      <c r="G8" s="13" t="s">
        <v>9783</v>
      </c>
      <c r="H8" s="13" t="s">
        <v>9783</v>
      </c>
      <c r="I8" s="13"/>
      <c r="O8" s="13" t="s">
        <v>10635</v>
      </c>
      <c r="P8" s="13" t="s">
        <v>9783</v>
      </c>
      <c r="Q8" s="13" t="s">
        <v>9783</v>
      </c>
      <c r="R8" s="13"/>
    </row>
    <row r="9" spans="1:18" ht="12.4" customHeight="1" x14ac:dyDescent="0.25">
      <c r="F9" s="429" t="s">
        <v>418</v>
      </c>
      <c r="G9" s="429" t="s">
        <v>607</v>
      </c>
      <c r="H9" s="429" t="s">
        <v>720</v>
      </c>
      <c r="I9" s="429" t="s">
        <v>600</v>
      </c>
      <c r="N9" s="434"/>
      <c r="O9" s="389" t="s">
        <v>418</v>
      </c>
      <c r="P9" s="389" t="s">
        <v>607</v>
      </c>
      <c r="Q9" s="389" t="s">
        <v>720</v>
      </c>
      <c r="R9" s="389" t="s">
        <v>600</v>
      </c>
    </row>
    <row r="10" spans="1:18" ht="12.4" customHeight="1" x14ac:dyDescent="0.25">
      <c r="B10" s="10" t="s">
        <v>1547</v>
      </c>
      <c r="C10" s="13"/>
      <c r="D10" s="13"/>
      <c r="E10" s="15"/>
      <c r="F10" s="357"/>
      <c r="G10" s="357"/>
      <c r="H10" s="357"/>
      <c r="I10" s="357"/>
      <c r="N10" s="384" t="s">
        <v>2949</v>
      </c>
      <c r="O10" s="363" t="s">
        <v>2949</v>
      </c>
      <c r="P10" s="363" t="s">
        <v>2949</v>
      </c>
      <c r="Q10" s="363" t="s">
        <v>2949</v>
      </c>
      <c r="R10" s="363" t="s">
        <v>2949</v>
      </c>
    </row>
    <row r="11" spans="1:18" ht="12.4" customHeight="1" x14ac:dyDescent="0.25">
      <c r="B11" s="19" t="s">
        <v>1512</v>
      </c>
      <c r="C11" s="13"/>
      <c r="D11" s="13" t="s">
        <v>10507</v>
      </c>
      <c r="E11" s="15" t="s">
        <v>421</v>
      </c>
      <c r="F11" s="358"/>
      <c r="G11" s="358"/>
      <c r="H11" s="358"/>
      <c r="I11" s="358"/>
      <c r="N11" s="384" t="s">
        <v>421</v>
      </c>
      <c r="O11" s="364" t="s">
        <v>10636</v>
      </c>
      <c r="P11" s="364" t="s">
        <v>10637</v>
      </c>
      <c r="Q11" s="364" t="s">
        <v>10638</v>
      </c>
      <c r="R11" s="364" t="s">
        <v>10639</v>
      </c>
    </row>
    <row r="12" spans="1:18" ht="12.4" customHeight="1" x14ac:dyDescent="0.25">
      <c r="B12" s="19" t="s">
        <v>1513</v>
      </c>
      <c r="C12" s="13"/>
      <c r="D12" s="13" t="s">
        <v>10508</v>
      </c>
      <c r="E12" s="15" t="s">
        <v>423</v>
      </c>
      <c r="F12" s="358"/>
      <c r="G12" s="358"/>
      <c r="H12" s="358"/>
      <c r="I12" s="358"/>
      <c r="N12" s="384" t="s">
        <v>423</v>
      </c>
      <c r="O12" s="364" t="s">
        <v>10640</v>
      </c>
      <c r="P12" s="364" t="s">
        <v>10641</v>
      </c>
      <c r="Q12" s="364" t="s">
        <v>10642</v>
      </c>
      <c r="R12" s="364" t="s">
        <v>10643</v>
      </c>
    </row>
    <row r="13" spans="1:18" ht="12.4" customHeight="1" x14ac:dyDescent="0.25">
      <c r="B13" s="19" t="s">
        <v>1514</v>
      </c>
      <c r="C13" s="13"/>
      <c r="D13" s="13" t="s">
        <v>10509</v>
      </c>
      <c r="E13" s="15" t="s">
        <v>613</v>
      </c>
      <c r="F13" s="358"/>
      <c r="G13" s="358"/>
      <c r="H13" s="358"/>
      <c r="I13" s="358"/>
      <c r="N13" s="384" t="s">
        <v>613</v>
      </c>
      <c r="O13" s="364" t="s">
        <v>10644</v>
      </c>
      <c r="P13" s="364" t="s">
        <v>10645</v>
      </c>
      <c r="Q13" s="364" t="s">
        <v>10646</v>
      </c>
      <c r="R13" s="364" t="s">
        <v>10647</v>
      </c>
    </row>
    <row r="14" spans="1:18" ht="12.4" customHeight="1" x14ac:dyDescent="0.25">
      <c r="B14" s="10" t="s">
        <v>1515</v>
      </c>
      <c r="C14" s="13"/>
      <c r="D14" s="13" t="s">
        <v>10361</v>
      </c>
      <c r="E14" s="15" t="s">
        <v>437</v>
      </c>
      <c r="F14" s="358"/>
      <c r="G14" s="358"/>
      <c r="H14" s="358"/>
      <c r="I14" s="358"/>
      <c r="N14" s="384" t="s">
        <v>437</v>
      </c>
      <c r="O14" s="364" t="s">
        <v>10648</v>
      </c>
      <c r="P14" s="364" t="s">
        <v>10649</v>
      </c>
      <c r="Q14" s="364" t="s">
        <v>10650</v>
      </c>
      <c r="R14" s="364" t="s">
        <v>10651</v>
      </c>
    </row>
    <row r="15" spans="1:18" ht="12.4" customHeight="1" x14ac:dyDescent="0.25">
      <c r="B15" s="10" t="s">
        <v>1548</v>
      </c>
      <c r="C15" s="13"/>
      <c r="D15" s="13"/>
      <c r="E15" s="15"/>
      <c r="F15" s="357"/>
      <c r="G15" s="357"/>
      <c r="H15" s="357"/>
      <c r="I15" s="357"/>
      <c r="N15" s="384" t="s">
        <v>2949</v>
      </c>
      <c r="O15" s="363" t="s">
        <v>2949</v>
      </c>
      <c r="P15" s="363" t="s">
        <v>2949</v>
      </c>
      <c r="Q15" s="363" t="s">
        <v>2949</v>
      </c>
      <c r="R15" s="363" t="s">
        <v>2949</v>
      </c>
    </row>
    <row r="16" spans="1:18" ht="12.4" customHeight="1" x14ac:dyDescent="0.25">
      <c r="B16" s="19" t="s">
        <v>1457</v>
      </c>
      <c r="C16" s="13" t="s">
        <v>10362</v>
      </c>
      <c r="D16" s="13" t="s">
        <v>1457</v>
      </c>
      <c r="E16" s="15" t="s">
        <v>439</v>
      </c>
      <c r="F16" s="358"/>
      <c r="G16" s="358"/>
      <c r="H16" s="358"/>
      <c r="I16" s="358"/>
      <c r="N16" s="384" t="s">
        <v>439</v>
      </c>
      <c r="O16" s="364" t="s">
        <v>10652</v>
      </c>
      <c r="P16" s="364" t="s">
        <v>10653</v>
      </c>
      <c r="Q16" s="364" t="s">
        <v>10654</v>
      </c>
      <c r="R16" s="364" t="s">
        <v>10655</v>
      </c>
    </row>
    <row r="17" spans="2:18" x14ac:dyDescent="0.25">
      <c r="B17" s="19" t="s">
        <v>1458</v>
      </c>
      <c r="C17" s="13" t="s">
        <v>10362</v>
      </c>
      <c r="D17" s="13" t="s">
        <v>1458</v>
      </c>
      <c r="E17" s="15" t="s">
        <v>441</v>
      </c>
      <c r="F17" s="358"/>
      <c r="G17" s="358"/>
      <c r="H17" s="358"/>
      <c r="I17" s="358"/>
      <c r="N17" s="384" t="s">
        <v>441</v>
      </c>
      <c r="O17" s="364" t="s">
        <v>10656</v>
      </c>
      <c r="P17" s="364" t="s">
        <v>10657</v>
      </c>
      <c r="Q17" s="364" t="s">
        <v>10658</v>
      </c>
      <c r="R17" s="364" t="s">
        <v>10659</v>
      </c>
    </row>
    <row r="18" spans="2:18" x14ac:dyDescent="0.25">
      <c r="B18" s="10" t="s">
        <v>798</v>
      </c>
      <c r="C18" s="13"/>
      <c r="D18" s="13" t="s">
        <v>10362</v>
      </c>
      <c r="E18" s="15" t="s">
        <v>457</v>
      </c>
      <c r="F18" s="358"/>
      <c r="G18" s="358"/>
      <c r="H18" s="358"/>
      <c r="I18" s="358"/>
      <c r="N18" s="384" t="s">
        <v>457</v>
      </c>
      <c r="O18" s="364" t="s">
        <v>10660</v>
      </c>
      <c r="P18" s="364" t="s">
        <v>10661</v>
      </c>
      <c r="Q18" s="364" t="s">
        <v>10662</v>
      </c>
      <c r="R18" s="364" t="s">
        <v>10663</v>
      </c>
    </row>
    <row r="19" spans="2:18" x14ac:dyDescent="0.25">
      <c r="B19" s="10" t="s">
        <v>1549</v>
      </c>
      <c r="C19" s="13"/>
      <c r="D19" s="13"/>
      <c r="E19" s="15"/>
      <c r="F19" s="357"/>
      <c r="G19" s="357"/>
      <c r="H19" s="357"/>
      <c r="I19" s="357"/>
      <c r="N19" s="384" t="s">
        <v>2949</v>
      </c>
      <c r="O19" s="363" t="s">
        <v>2949</v>
      </c>
      <c r="P19" s="363" t="s">
        <v>2949</v>
      </c>
      <c r="Q19" s="363" t="s">
        <v>2949</v>
      </c>
      <c r="R19" s="363" t="s">
        <v>2949</v>
      </c>
    </row>
    <row r="20" spans="2:18" x14ac:dyDescent="0.25">
      <c r="B20" s="19" t="s">
        <v>1512</v>
      </c>
      <c r="C20" s="13"/>
      <c r="D20" s="13" t="s">
        <v>10510</v>
      </c>
      <c r="E20" s="15" t="s">
        <v>459</v>
      </c>
      <c r="F20" s="358"/>
      <c r="G20" s="358"/>
      <c r="H20" s="358"/>
      <c r="I20" s="358"/>
      <c r="N20" s="384" t="s">
        <v>459</v>
      </c>
      <c r="O20" s="364" t="s">
        <v>10664</v>
      </c>
      <c r="P20" s="364" t="s">
        <v>10665</v>
      </c>
      <c r="Q20" s="364" t="s">
        <v>10666</v>
      </c>
      <c r="R20" s="364" t="s">
        <v>10667</v>
      </c>
    </row>
    <row r="21" spans="2:18" x14ac:dyDescent="0.25">
      <c r="B21" s="19" t="s">
        <v>1513</v>
      </c>
      <c r="C21" s="13"/>
      <c r="D21" s="13" t="s">
        <v>10511</v>
      </c>
      <c r="E21" s="15" t="s">
        <v>461</v>
      </c>
      <c r="F21" s="358"/>
      <c r="G21" s="358"/>
      <c r="H21" s="358"/>
      <c r="I21" s="358"/>
      <c r="N21" s="384" t="s">
        <v>461</v>
      </c>
      <c r="O21" s="364" t="s">
        <v>10668</v>
      </c>
      <c r="P21" s="364" t="s">
        <v>10669</v>
      </c>
      <c r="Q21" s="364" t="s">
        <v>10670</v>
      </c>
      <c r="R21" s="364" t="s">
        <v>10671</v>
      </c>
    </row>
    <row r="22" spans="2:18" x14ac:dyDescent="0.25">
      <c r="B22" s="10" t="s">
        <v>1550</v>
      </c>
      <c r="C22" s="13"/>
      <c r="D22" s="13" t="s">
        <v>10363</v>
      </c>
      <c r="E22" s="15" t="s">
        <v>477</v>
      </c>
      <c r="F22" s="358"/>
      <c r="G22" s="358"/>
      <c r="H22" s="358"/>
      <c r="I22" s="358"/>
      <c r="N22" s="384" t="s">
        <v>477</v>
      </c>
      <c r="O22" s="364" t="s">
        <v>10672</v>
      </c>
      <c r="P22" s="364" t="s">
        <v>10673</v>
      </c>
      <c r="Q22" s="364" t="s">
        <v>10674</v>
      </c>
      <c r="R22" s="364" t="s">
        <v>10675</v>
      </c>
    </row>
  </sheetData>
  <dataValidations count="1">
    <dataValidation type="decimal" allowBlank="1" showInputMessage="1" showErrorMessage="1" error="Data is of incorrect type!" sqref="D7:G16 N9:N16 O7:P16"/>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Enumerations!$A$939:$A$939</xm:f>
          </x14:formula1>
          <xm:sqref>B3</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showGridLines="0" workbookViewId="0">
      <selection activeCell="G17" sqref="G17"/>
    </sheetView>
  </sheetViews>
  <sheetFormatPr defaultRowHeight="15" x14ac:dyDescent="0.25"/>
  <cols>
    <col min="1" max="1" width="9.140625" style="432"/>
    <col min="2" max="2" width="75.5703125" style="432" customWidth="1"/>
    <col min="3" max="4" width="0" style="432" hidden="1" customWidth="1"/>
    <col min="5" max="5" width="9.140625" style="432"/>
    <col min="6" max="6" width="17" style="432" customWidth="1"/>
    <col min="7" max="7" width="13.85546875" style="432" customWidth="1"/>
    <col min="8" max="8" width="14" style="432" customWidth="1"/>
    <col min="9" max="9" width="16.28515625" style="432" customWidth="1"/>
    <col min="10" max="10" width="12.7109375" style="432" customWidth="1"/>
    <col min="11" max="11" width="16.85546875" style="432" customWidth="1"/>
    <col min="12" max="12" width="9.140625" style="432"/>
    <col min="13" max="13" width="9.140625" style="435"/>
    <col min="14" max="21" width="20.7109375" style="432" customWidth="1"/>
    <col min="22" max="16384" width="9.140625" style="432"/>
  </cols>
  <sheetData>
    <row r="1" spans="1:20" ht="42" customHeight="1" thickBot="1" x14ac:dyDescent="0.35">
      <c r="A1" s="187" t="s">
        <v>17053</v>
      </c>
      <c r="B1" s="798" t="s">
        <v>10677</v>
      </c>
      <c r="C1" s="799"/>
      <c r="D1" s="799"/>
      <c r="E1" s="799"/>
      <c r="F1" s="799"/>
      <c r="G1" s="799"/>
      <c r="H1" s="799"/>
      <c r="I1" s="799"/>
      <c r="J1" s="799"/>
      <c r="K1" s="799"/>
      <c r="L1" s="799"/>
      <c r="N1" s="322" t="s">
        <v>10703</v>
      </c>
    </row>
    <row r="2" spans="1:20" ht="60.75" thickBot="1" x14ac:dyDescent="0.3">
      <c r="F2" s="770" t="s">
        <v>20170</v>
      </c>
      <c r="G2" s="771" t="s">
        <v>20167</v>
      </c>
    </row>
    <row r="3" spans="1:20" ht="12.4" customHeight="1" x14ac:dyDescent="0.25">
      <c r="D3" s="13" t="s">
        <v>3212</v>
      </c>
    </row>
    <row r="4" spans="1:20" x14ac:dyDescent="0.25">
      <c r="F4" s="20" t="s">
        <v>2922</v>
      </c>
    </row>
    <row r="5" spans="1:20" ht="12.4" customHeight="1" x14ac:dyDescent="0.25"/>
    <row r="6" spans="1:20" ht="12.4" customHeight="1" x14ac:dyDescent="0.25">
      <c r="F6" s="10" t="s">
        <v>1543</v>
      </c>
      <c r="G6" s="10" t="s">
        <v>1551</v>
      </c>
      <c r="H6" s="10" t="s">
        <v>1552</v>
      </c>
      <c r="I6" s="10" t="s">
        <v>1553</v>
      </c>
      <c r="J6" s="10" t="s">
        <v>1554</v>
      </c>
      <c r="K6" s="10" t="s">
        <v>1546</v>
      </c>
      <c r="O6" s="10" t="s">
        <v>1543</v>
      </c>
      <c r="P6" s="10" t="s">
        <v>1551</v>
      </c>
      <c r="Q6" s="10" t="s">
        <v>1552</v>
      </c>
      <c r="R6" s="10" t="s">
        <v>1553</v>
      </c>
      <c r="S6" s="10" t="s">
        <v>1554</v>
      </c>
      <c r="T6" s="10" t="s">
        <v>1546</v>
      </c>
    </row>
    <row r="7" spans="1:20" ht="12.4" hidden="1" customHeight="1" x14ac:dyDescent="0.25">
      <c r="F7" s="13"/>
      <c r="G7" s="13" t="s">
        <v>1551</v>
      </c>
      <c r="H7" s="13" t="s">
        <v>1552</v>
      </c>
      <c r="I7" s="13" t="s">
        <v>1553</v>
      </c>
      <c r="J7" s="13" t="s">
        <v>10678</v>
      </c>
      <c r="K7" s="13"/>
      <c r="O7" s="13"/>
      <c r="P7" s="13" t="s">
        <v>1551</v>
      </c>
      <c r="Q7" s="13" t="s">
        <v>1552</v>
      </c>
      <c r="R7" s="13" t="s">
        <v>1553</v>
      </c>
      <c r="S7" s="13" t="s">
        <v>10678</v>
      </c>
      <c r="T7" s="13"/>
    </row>
    <row r="8" spans="1:20" ht="12.4" hidden="1" customHeight="1" x14ac:dyDescent="0.25">
      <c r="F8" s="13" t="s">
        <v>10635</v>
      </c>
      <c r="G8" s="13" t="s">
        <v>9783</v>
      </c>
      <c r="H8" s="13" t="s">
        <v>9783</v>
      </c>
      <c r="I8" s="13" t="s">
        <v>9783</v>
      </c>
      <c r="J8" s="13" t="s">
        <v>9783</v>
      </c>
      <c r="K8" s="13"/>
      <c r="O8" s="13" t="s">
        <v>10635</v>
      </c>
      <c r="P8" s="13" t="s">
        <v>9783</v>
      </c>
      <c r="Q8" s="13" t="s">
        <v>9783</v>
      </c>
      <c r="R8" s="13" t="s">
        <v>9783</v>
      </c>
      <c r="S8" s="13" t="s">
        <v>9783</v>
      </c>
      <c r="T8" s="13"/>
    </row>
    <row r="9" spans="1:20" ht="12.4" customHeight="1" x14ac:dyDescent="0.25">
      <c r="F9" s="15" t="s">
        <v>418</v>
      </c>
      <c r="G9" s="15" t="s">
        <v>601</v>
      </c>
      <c r="H9" s="15" t="s">
        <v>602</v>
      </c>
      <c r="I9" s="15" t="s">
        <v>603</v>
      </c>
      <c r="J9" s="15" t="s">
        <v>789</v>
      </c>
      <c r="K9" s="15" t="s">
        <v>600</v>
      </c>
      <c r="N9" s="434"/>
      <c r="O9" s="389" t="s">
        <v>418</v>
      </c>
      <c r="P9" s="389" t="s">
        <v>601</v>
      </c>
      <c r="Q9" s="389" t="s">
        <v>602</v>
      </c>
      <c r="R9" s="389" t="s">
        <v>603</v>
      </c>
      <c r="S9" s="389" t="s">
        <v>789</v>
      </c>
      <c r="T9" s="389" t="s">
        <v>600</v>
      </c>
    </row>
    <row r="10" spans="1:20" ht="12.4" customHeight="1" x14ac:dyDescent="0.25">
      <c r="B10" s="10" t="s">
        <v>166</v>
      </c>
      <c r="C10" s="13"/>
      <c r="D10" s="13"/>
      <c r="E10" s="15"/>
      <c r="F10" s="283"/>
      <c r="G10" s="283"/>
      <c r="H10" s="283"/>
      <c r="I10" s="283"/>
      <c r="J10" s="283"/>
      <c r="K10" s="283"/>
      <c r="N10" s="389" t="s">
        <v>2949</v>
      </c>
      <c r="O10" s="363" t="s">
        <v>2949</v>
      </c>
      <c r="P10" s="363" t="s">
        <v>2949</v>
      </c>
      <c r="Q10" s="363" t="s">
        <v>2949</v>
      </c>
      <c r="R10" s="363" t="s">
        <v>2949</v>
      </c>
      <c r="S10" s="363" t="s">
        <v>2949</v>
      </c>
      <c r="T10" s="363" t="s">
        <v>2949</v>
      </c>
    </row>
    <row r="11" spans="1:20" x14ac:dyDescent="0.25">
      <c r="B11" s="19" t="s">
        <v>1457</v>
      </c>
      <c r="C11" s="13" t="s">
        <v>10364</v>
      </c>
      <c r="D11" s="13" t="s">
        <v>1457</v>
      </c>
      <c r="E11" s="15" t="s">
        <v>479</v>
      </c>
      <c r="F11" s="46"/>
      <c r="G11" s="46"/>
      <c r="H11" s="46"/>
      <c r="I11" s="46"/>
      <c r="J11" s="46"/>
      <c r="K11" s="46"/>
      <c r="N11" s="389" t="s">
        <v>479</v>
      </c>
      <c r="O11" s="364" t="s">
        <v>10679</v>
      </c>
      <c r="P11" s="364" t="s">
        <v>10680</v>
      </c>
      <c r="Q11" s="364" t="s">
        <v>10681</v>
      </c>
      <c r="R11" s="364" t="s">
        <v>10682</v>
      </c>
      <c r="S11" s="364" t="s">
        <v>10683</v>
      </c>
      <c r="T11" s="364" t="s">
        <v>10684</v>
      </c>
    </row>
    <row r="12" spans="1:20" x14ac:dyDescent="0.25">
      <c r="B12" s="19" t="s">
        <v>1458</v>
      </c>
      <c r="C12" s="13" t="s">
        <v>10364</v>
      </c>
      <c r="D12" s="13" t="s">
        <v>1458</v>
      </c>
      <c r="E12" s="15" t="s">
        <v>481</v>
      </c>
      <c r="F12" s="46"/>
      <c r="G12" s="46"/>
      <c r="H12" s="46"/>
      <c r="I12" s="46"/>
      <c r="J12" s="46"/>
      <c r="K12" s="46"/>
      <c r="N12" s="389" t="s">
        <v>481</v>
      </c>
      <c r="O12" s="364" t="s">
        <v>10685</v>
      </c>
      <c r="P12" s="364" t="s">
        <v>10686</v>
      </c>
      <c r="Q12" s="364" t="s">
        <v>10687</v>
      </c>
      <c r="R12" s="364" t="s">
        <v>10688</v>
      </c>
      <c r="S12" s="364" t="s">
        <v>10689</v>
      </c>
      <c r="T12" s="364" t="s">
        <v>10690</v>
      </c>
    </row>
    <row r="13" spans="1:20" x14ac:dyDescent="0.25">
      <c r="B13" s="19" t="s">
        <v>1459</v>
      </c>
      <c r="C13" s="13" t="s">
        <v>10364</v>
      </c>
      <c r="D13" s="13" t="s">
        <v>1459</v>
      </c>
      <c r="E13" s="15" t="s">
        <v>483</v>
      </c>
      <c r="F13" s="46"/>
      <c r="G13" s="46"/>
      <c r="H13" s="46"/>
      <c r="I13" s="46"/>
      <c r="J13" s="46"/>
      <c r="K13" s="46"/>
      <c r="N13" s="389" t="s">
        <v>483</v>
      </c>
      <c r="O13" s="364" t="s">
        <v>10691</v>
      </c>
      <c r="P13" s="364" t="s">
        <v>10692</v>
      </c>
      <c r="Q13" s="364" t="s">
        <v>10693</v>
      </c>
      <c r="R13" s="364" t="s">
        <v>10694</v>
      </c>
      <c r="S13" s="364" t="s">
        <v>10695</v>
      </c>
      <c r="T13" s="364" t="s">
        <v>10696</v>
      </c>
    </row>
    <row r="14" spans="1:20" x14ac:dyDescent="0.25">
      <c r="B14" s="10" t="s">
        <v>1522</v>
      </c>
      <c r="C14" s="13"/>
      <c r="D14" s="13" t="s">
        <v>10364</v>
      </c>
      <c r="E14" s="15" t="s">
        <v>497</v>
      </c>
      <c r="F14" s="46"/>
      <c r="G14" s="46"/>
      <c r="H14" s="46"/>
      <c r="I14" s="46"/>
      <c r="J14" s="46"/>
      <c r="K14" s="46"/>
      <c r="N14" s="389" t="s">
        <v>497</v>
      </c>
      <c r="O14" s="364" t="s">
        <v>10697</v>
      </c>
      <c r="P14" s="364" t="s">
        <v>10698</v>
      </c>
      <c r="Q14" s="364" t="s">
        <v>10699</v>
      </c>
      <c r="R14" s="364" t="s">
        <v>10700</v>
      </c>
      <c r="S14" s="364" t="s">
        <v>10701</v>
      </c>
      <c r="T14" s="364" t="s">
        <v>10702</v>
      </c>
    </row>
  </sheetData>
  <mergeCells count="1">
    <mergeCell ref="B1:L1"/>
  </mergeCells>
  <dataValidations count="24">
    <dataValidation type="decimal" allowBlank="1" showInputMessage="1" showErrorMessage="1" error="Data is of incorrect type!" sqref="D7"/>
    <dataValidation type="decimal" allowBlank="1" showInputMessage="1" showErrorMessage="1" error="Data is of incorrect type!" sqref="E7 N7"/>
    <dataValidation type="decimal" allowBlank="1" showInputMessage="1" showErrorMessage="1" error="Data is of incorrect type!" sqref="F7 O7"/>
    <dataValidation type="decimal" allowBlank="1" showInputMessage="1" showErrorMessage="1" error="Data is of incorrect type!" sqref="G7 P7"/>
    <dataValidation type="decimal" allowBlank="1" showInputMessage="1" showErrorMessage="1" error="Data is of incorrect type!" sqref="H7 Q7"/>
    <dataValidation type="decimal" allowBlank="1" showInputMessage="1" showErrorMessage="1" error="Data is of incorrect type!" sqref="I7 R7"/>
    <dataValidation type="decimal" allowBlank="1" showInputMessage="1" showErrorMessage="1" error="Data is of incorrect type!" sqref="D8"/>
    <dataValidation type="decimal" allowBlank="1" showInputMessage="1" showErrorMessage="1" error="Data is of incorrect type!" sqref="E8 N8"/>
    <dataValidation type="decimal" allowBlank="1" showInputMessage="1" showErrorMessage="1" error="Data is of incorrect type!" sqref="F8 O8"/>
    <dataValidation type="decimal" allowBlank="1" showInputMessage="1" showErrorMessage="1" error="Data is of incorrect type!" sqref="G8 P8"/>
    <dataValidation type="decimal" allowBlank="1" showInputMessage="1" showErrorMessage="1" error="Data is of incorrect type!" sqref="H8 Q8"/>
    <dataValidation type="decimal" allowBlank="1" showInputMessage="1" showErrorMessage="1" error="Data is of incorrect type!" sqref="I8 R8"/>
    <dataValidation type="decimal" allowBlank="1" showInputMessage="1" showErrorMessage="1" error="Data is of incorrect type!" sqref="D9"/>
    <dataValidation type="decimal" allowBlank="1" showInputMessage="1" showErrorMessage="1" error="Data is of incorrect type!" sqref="E9 N9"/>
    <dataValidation type="decimal" allowBlank="1" showInputMessage="1" showErrorMessage="1" error="Data is of incorrect type!" sqref="F9 O9"/>
    <dataValidation type="decimal" allowBlank="1" showInputMessage="1" showErrorMessage="1" error="Data is of incorrect type!" sqref="G9 P9"/>
    <dataValidation type="decimal" allowBlank="1" showInputMessage="1" showErrorMessage="1" error="Data is of incorrect type!" sqref="H9 Q9"/>
    <dataValidation type="decimal" allowBlank="1" showInputMessage="1" showErrorMessage="1" error="Data is of incorrect type!" sqref="I9 R9"/>
    <dataValidation type="decimal" allowBlank="1" showInputMessage="1" showErrorMessage="1" error="Data is of incorrect type!" sqref="D10"/>
    <dataValidation type="decimal" allowBlank="1" showInputMessage="1" showErrorMessage="1" error="Data is of incorrect type!" sqref="E10 N10"/>
    <dataValidation type="decimal" allowBlank="1" showInputMessage="1" showErrorMessage="1" error="Data is of incorrect type!" sqref="F10 O10"/>
    <dataValidation type="decimal" allowBlank="1" showInputMessage="1" showErrorMessage="1" error="Data is of incorrect type!" sqref="G10 P10"/>
    <dataValidation type="decimal" allowBlank="1" showInputMessage="1" showErrorMessage="1" error="Data is of incorrect type!" sqref="H10 Q10"/>
    <dataValidation type="decimal" allowBlank="1" showInputMessage="1" showErrorMessage="1" error="Data is of incorrect type!" sqref="I10 R10"/>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Enumerations!$A$940:$A$940</xm:f>
          </x14:formula1>
          <xm:sqref>B3</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workbookViewId="0">
      <selection activeCell="E15" sqref="E15"/>
    </sheetView>
  </sheetViews>
  <sheetFormatPr defaultRowHeight="15" x14ac:dyDescent="0.25"/>
  <cols>
    <col min="1" max="1" width="9.140625" style="432"/>
    <col min="2" max="2" width="16.5703125" style="432" customWidth="1"/>
    <col min="3" max="3" width="0" style="432" hidden="1" customWidth="1"/>
    <col min="4" max="4" width="9.140625" style="432"/>
    <col min="5" max="5" width="17" style="432" customWidth="1"/>
    <col min="6" max="6" width="18.85546875" style="432" customWidth="1"/>
    <col min="7" max="7" width="9.140625" style="432"/>
    <col min="8" max="8" width="9.140625" style="435"/>
    <col min="9" max="9" width="20.7109375" style="98" customWidth="1"/>
    <col min="10" max="11" width="20.7109375" style="432" customWidth="1"/>
    <col min="12" max="16384" width="9.140625" style="432"/>
  </cols>
  <sheetData>
    <row r="1" spans="1:11" ht="25.5" customHeight="1" thickBot="1" x14ac:dyDescent="0.35">
      <c r="A1" s="187" t="s">
        <v>17053</v>
      </c>
      <c r="B1" s="431" t="s">
        <v>10704</v>
      </c>
      <c r="I1" s="322" t="s">
        <v>10707</v>
      </c>
    </row>
    <row r="2" spans="1:11" ht="60.75" thickBot="1" x14ac:dyDescent="0.3">
      <c r="E2" s="770" t="s">
        <v>20170</v>
      </c>
      <c r="F2" s="771" t="s">
        <v>20167</v>
      </c>
    </row>
    <row r="3" spans="1:11" ht="12.4" customHeight="1" x14ac:dyDescent="0.25">
      <c r="C3" s="13" t="s">
        <v>3212</v>
      </c>
    </row>
    <row r="5" spans="1:11" ht="12.4" customHeight="1" x14ac:dyDescent="0.25">
      <c r="E5" s="20" t="s">
        <v>2922</v>
      </c>
      <c r="I5" s="432"/>
      <c r="J5" s="46" t="s">
        <v>1543</v>
      </c>
      <c r="K5" s="46" t="s">
        <v>1546</v>
      </c>
    </row>
    <row r="6" spans="1:11" ht="12.4" customHeight="1" x14ac:dyDescent="0.25">
      <c r="E6" s="10" t="s">
        <v>1543</v>
      </c>
      <c r="F6" s="10" t="s">
        <v>1546</v>
      </c>
      <c r="I6" s="434"/>
      <c r="J6" s="111" t="s">
        <v>418</v>
      </c>
      <c r="K6" s="111" t="s">
        <v>600</v>
      </c>
    </row>
    <row r="7" spans="1:11" ht="12.4" hidden="1" customHeight="1" x14ac:dyDescent="0.25">
      <c r="E7" s="13" t="s">
        <v>10635</v>
      </c>
      <c r="F7" s="13"/>
      <c r="I7" s="434"/>
      <c r="J7" s="389" t="s">
        <v>418</v>
      </c>
      <c r="K7" s="389" t="s">
        <v>600</v>
      </c>
    </row>
    <row r="8" spans="1:11" x14ac:dyDescent="0.25">
      <c r="E8" s="15" t="s">
        <v>418</v>
      </c>
      <c r="F8" s="15" t="s">
        <v>600</v>
      </c>
      <c r="I8" s="389" t="s">
        <v>515</v>
      </c>
      <c r="J8" s="364" t="s">
        <v>10705</v>
      </c>
      <c r="K8" s="364" t="s">
        <v>10706</v>
      </c>
    </row>
    <row r="9" spans="1:11" x14ac:dyDescent="0.25">
      <c r="B9" s="59" t="s">
        <v>168</v>
      </c>
      <c r="C9" s="13" t="s">
        <v>10365</v>
      </c>
      <c r="D9" s="15" t="s">
        <v>515</v>
      </c>
      <c r="E9" s="46"/>
      <c r="F9" s="46"/>
    </row>
  </sheetData>
  <dataValidations count="2">
    <dataValidation type="decimal" allowBlank="1" showInputMessage="1" showErrorMessage="1" error="Data is of incorrect type!" sqref="C7"/>
    <dataValidation type="decimal" allowBlank="1" showInputMessage="1" showErrorMessage="1" error="Data is of incorrect type!" sqref="D7 I6"/>
  </dataValidations>
  <hyperlinks>
    <hyperlink ref="A1" location="'Table of Contents'!A1" display="S.05.02.01.03 - Total Top 5 and home country - non-life obligations"/>
    <hyperlink ref="F2" location="'Identical datapoint'!A1" display="Mapa identických datových oblastí"/>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Enumerations!$A$941:$A$941</xm:f>
          </x14:formula1>
          <xm:sqref>B3</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workbookViewId="0">
      <selection activeCell="F4" sqref="F4"/>
    </sheetView>
  </sheetViews>
  <sheetFormatPr defaultRowHeight="28.5" customHeight="1" x14ac:dyDescent="0.25"/>
  <cols>
    <col min="1" max="1" width="9.140625" style="432"/>
    <col min="2" max="2" width="54.7109375" style="432" customWidth="1"/>
    <col min="3" max="4" width="0" style="432" hidden="1" customWidth="1"/>
    <col min="5" max="5" width="15" style="432" customWidth="1"/>
    <col min="6" max="6" width="17" style="432" customWidth="1"/>
    <col min="7" max="7" width="14.7109375" style="432" customWidth="1"/>
    <col min="8" max="8" width="13.28515625" style="432" customWidth="1"/>
    <col min="9" max="9" width="16.85546875" style="432" customWidth="1"/>
    <col min="10" max="10" width="9.140625" style="432"/>
    <col min="11" max="11" width="9.140625" style="435"/>
    <col min="12" max="12" width="14.140625" style="432" customWidth="1"/>
    <col min="13" max="18" width="20.7109375" style="432" customWidth="1"/>
    <col min="19" max="16384" width="9.140625" style="432"/>
  </cols>
  <sheetData>
    <row r="1" spans="1:16" ht="28.5" customHeight="1" thickBot="1" x14ac:dyDescent="0.35">
      <c r="A1" s="187" t="s">
        <v>17053</v>
      </c>
      <c r="B1" s="431" t="s">
        <v>10708</v>
      </c>
      <c r="L1" s="322" t="s">
        <v>10741</v>
      </c>
    </row>
    <row r="2" spans="1:16" ht="44.25" customHeight="1" thickBot="1" x14ac:dyDescent="0.3">
      <c r="F2" s="770" t="s">
        <v>20170</v>
      </c>
      <c r="G2" s="771" t="s">
        <v>20167</v>
      </c>
    </row>
    <row r="3" spans="1:16" ht="28.5" customHeight="1" x14ac:dyDescent="0.25">
      <c r="D3" s="13" t="s">
        <v>3212</v>
      </c>
    </row>
    <row r="5" spans="1:16" ht="28.5" customHeight="1" x14ac:dyDescent="0.25">
      <c r="F5" s="20" t="s">
        <v>2922</v>
      </c>
    </row>
    <row r="6" spans="1:16" ht="28.5" customHeight="1" x14ac:dyDescent="0.25">
      <c r="F6" s="10" t="s">
        <v>1543</v>
      </c>
      <c r="G6" s="10" t="s">
        <v>1544</v>
      </c>
      <c r="H6" s="10" t="s">
        <v>1545</v>
      </c>
      <c r="I6" s="10" t="s">
        <v>1546</v>
      </c>
      <c r="M6" s="46" t="s">
        <v>1543</v>
      </c>
      <c r="N6" s="46" t="s">
        <v>1544</v>
      </c>
      <c r="O6" s="46" t="s">
        <v>1545</v>
      </c>
      <c r="P6" s="46" t="s">
        <v>1546</v>
      </c>
    </row>
    <row r="7" spans="1:16" ht="28.5" hidden="1" customHeight="1" x14ac:dyDescent="0.25">
      <c r="F7" s="13"/>
      <c r="G7" s="13" t="s">
        <v>1544</v>
      </c>
      <c r="H7" s="13" t="s">
        <v>9392</v>
      </c>
      <c r="I7" s="13"/>
      <c r="M7" s="13"/>
      <c r="N7" s="13" t="s">
        <v>1544</v>
      </c>
      <c r="O7" s="13" t="s">
        <v>9392</v>
      </c>
      <c r="P7" s="13"/>
    </row>
    <row r="8" spans="1:16" ht="28.5" hidden="1" customHeight="1" x14ac:dyDescent="0.25">
      <c r="F8" s="13" t="s">
        <v>10635</v>
      </c>
      <c r="G8" s="13" t="s">
        <v>9783</v>
      </c>
      <c r="H8" s="13" t="s">
        <v>9783</v>
      </c>
      <c r="I8" s="13"/>
      <c r="M8" s="133" t="s">
        <v>10635</v>
      </c>
      <c r="N8" s="133" t="s">
        <v>9783</v>
      </c>
      <c r="O8" s="133" t="s">
        <v>9783</v>
      </c>
      <c r="P8" s="133"/>
    </row>
    <row r="9" spans="1:16" ht="28.5" customHeight="1" x14ac:dyDescent="0.25">
      <c r="F9" s="446" t="s">
        <v>418</v>
      </c>
      <c r="G9" s="446" t="s">
        <v>607</v>
      </c>
      <c r="H9" s="446" t="s">
        <v>720</v>
      </c>
      <c r="I9" s="446" t="s">
        <v>600</v>
      </c>
      <c r="L9" s="395"/>
      <c r="M9" s="367" t="s">
        <v>418</v>
      </c>
      <c r="N9" s="367" t="s">
        <v>607</v>
      </c>
      <c r="O9" s="367" t="s">
        <v>720</v>
      </c>
      <c r="P9" s="367" t="s">
        <v>600</v>
      </c>
    </row>
    <row r="10" spans="1:16" ht="28.5" customHeight="1" x14ac:dyDescent="0.25">
      <c r="B10" s="10" t="s">
        <v>1555</v>
      </c>
      <c r="C10" s="13"/>
      <c r="D10" s="13"/>
      <c r="E10" s="15"/>
      <c r="F10" s="357"/>
      <c r="G10" s="357"/>
      <c r="H10" s="357"/>
      <c r="I10" s="357"/>
      <c r="L10" s="389" t="s">
        <v>2949</v>
      </c>
      <c r="M10" s="357"/>
      <c r="N10" s="357"/>
      <c r="O10" s="357"/>
      <c r="P10" s="357"/>
    </row>
    <row r="11" spans="1:16" ht="28.5" customHeight="1" x14ac:dyDescent="0.25">
      <c r="B11" s="19" t="s">
        <v>1457</v>
      </c>
      <c r="C11" s="13" t="s">
        <v>10366</v>
      </c>
      <c r="D11" s="13" t="s">
        <v>1457</v>
      </c>
      <c r="E11" s="15" t="s">
        <v>517</v>
      </c>
      <c r="F11" s="358"/>
      <c r="G11" s="358"/>
      <c r="H11" s="358"/>
      <c r="I11" s="358"/>
      <c r="L11" s="389" t="s">
        <v>517</v>
      </c>
      <c r="M11" s="364" t="s">
        <v>10709</v>
      </c>
      <c r="N11" s="364" t="s">
        <v>10710</v>
      </c>
      <c r="O11" s="364" t="s">
        <v>10711</v>
      </c>
      <c r="P11" s="364" t="s">
        <v>10712</v>
      </c>
    </row>
    <row r="12" spans="1:16" ht="28.5" customHeight="1" x14ac:dyDescent="0.25">
      <c r="B12" s="19" t="s">
        <v>1458</v>
      </c>
      <c r="C12" s="13" t="s">
        <v>10366</v>
      </c>
      <c r="D12" s="13" t="s">
        <v>1458</v>
      </c>
      <c r="E12" s="15" t="s">
        <v>519</v>
      </c>
      <c r="F12" s="358"/>
      <c r="G12" s="358"/>
      <c r="H12" s="358"/>
      <c r="I12" s="358"/>
      <c r="L12" s="389" t="s">
        <v>519</v>
      </c>
      <c r="M12" s="364" t="s">
        <v>10713</v>
      </c>
      <c r="N12" s="364" t="s">
        <v>10714</v>
      </c>
      <c r="O12" s="364" t="s">
        <v>10715</v>
      </c>
      <c r="P12" s="364" t="s">
        <v>10716</v>
      </c>
    </row>
    <row r="13" spans="1:16" ht="28.5" customHeight="1" x14ac:dyDescent="0.25">
      <c r="B13" s="19" t="s">
        <v>1459</v>
      </c>
      <c r="C13" s="13" t="s">
        <v>10366</v>
      </c>
      <c r="D13" s="13" t="s">
        <v>1459</v>
      </c>
      <c r="E13" s="15" t="s">
        <v>521</v>
      </c>
      <c r="F13" s="358"/>
      <c r="G13" s="358"/>
      <c r="H13" s="358"/>
      <c r="I13" s="358"/>
      <c r="L13" s="389" t="s">
        <v>521</v>
      </c>
      <c r="M13" s="364" t="s">
        <v>10717</v>
      </c>
      <c r="N13" s="364" t="s">
        <v>10718</v>
      </c>
      <c r="O13" s="364" t="s">
        <v>10719</v>
      </c>
      <c r="P13" s="364" t="s">
        <v>10720</v>
      </c>
    </row>
    <row r="14" spans="1:16" ht="28.5" customHeight="1" x14ac:dyDescent="0.25">
      <c r="B14" s="10" t="s">
        <v>1526</v>
      </c>
      <c r="C14" s="13"/>
      <c r="D14" s="13" t="s">
        <v>10366</v>
      </c>
      <c r="E14" s="15" t="s">
        <v>535</v>
      </c>
      <c r="F14" s="358"/>
      <c r="G14" s="358"/>
      <c r="H14" s="358"/>
      <c r="I14" s="358"/>
      <c r="L14" s="389" t="s">
        <v>535</v>
      </c>
      <c r="M14" s="364" t="s">
        <v>10721</v>
      </c>
      <c r="N14" s="364" t="s">
        <v>10722</v>
      </c>
      <c r="O14" s="364" t="s">
        <v>10723</v>
      </c>
      <c r="P14" s="364" t="s">
        <v>10724</v>
      </c>
    </row>
    <row r="15" spans="1:16" ht="28.5" customHeight="1" x14ac:dyDescent="0.25">
      <c r="B15" s="10" t="s">
        <v>1556</v>
      </c>
      <c r="C15" s="13"/>
      <c r="D15" s="13"/>
      <c r="E15" s="15"/>
      <c r="F15" s="357"/>
      <c r="G15" s="357"/>
      <c r="H15" s="357"/>
      <c r="I15" s="357"/>
      <c r="L15" s="389" t="s">
        <v>2949</v>
      </c>
      <c r="M15" s="357"/>
      <c r="N15" s="357"/>
      <c r="O15" s="357"/>
      <c r="P15" s="357"/>
    </row>
    <row r="16" spans="1:16" ht="28.5" customHeight="1" x14ac:dyDescent="0.25">
      <c r="B16" s="19" t="s">
        <v>1457</v>
      </c>
      <c r="C16" s="13" t="s">
        <v>10367</v>
      </c>
      <c r="D16" s="13" t="s">
        <v>1457</v>
      </c>
      <c r="E16" s="15" t="s">
        <v>537</v>
      </c>
      <c r="F16" s="358"/>
      <c r="G16" s="358"/>
      <c r="H16" s="358"/>
      <c r="I16" s="358"/>
      <c r="L16" s="389" t="s">
        <v>537</v>
      </c>
      <c r="M16" s="364" t="s">
        <v>10725</v>
      </c>
      <c r="N16" s="364" t="s">
        <v>10726</v>
      </c>
      <c r="O16" s="364" t="s">
        <v>10727</v>
      </c>
      <c r="P16" s="364" t="s">
        <v>10728</v>
      </c>
    </row>
    <row r="17" spans="2:16" ht="28.5" customHeight="1" x14ac:dyDescent="0.25">
      <c r="B17" s="19" t="s">
        <v>1458</v>
      </c>
      <c r="C17" s="13" t="s">
        <v>10367</v>
      </c>
      <c r="D17" s="13" t="s">
        <v>1458</v>
      </c>
      <c r="E17" s="15" t="s">
        <v>539</v>
      </c>
      <c r="F17" s="358"/>
      <c r="G17" s="358"/>
      <c r="H17" s="358"/>
      <c r="I17" s="358"/>
      <c r="L17" s="389" t="s">
        <v>539</v>
      </c>
      <c r="M17" s="364" t="s">
        <v>10729</v>
      </c>
      <c r="N17" s="364" t="s">
        <v>10730</v>
      </c>
      <c r="O17" s="364" t="s">
        <v>10731</v>
      </c>
      <c r="P17" s="364" t="s">
        <v>10732</v>
      </c>
    </row>
    <row r="18" spans="2:16" ht="28.5" customHeight="1" x14ac:dyDescent="0.25">
      <c r="B18" s="19" t="s">
        <v>1459</v>
      </c>
      <c r="C18" s="13" t="s">
        <v>10367</v>
      </c>
      <c r="D18" s="13" t="s">
        <v>1459</v>
      </c>
      <c r="E18" s="15" t="s">
        <v>541</v>
      </c>
      <c r="F18" s="358"/>
      <c r="G18" s="358"/>
      <c r="H18" s="358"/>
      <c r="I18" s="358"/>
      <c r="L18" s="389" t="s">
        <v>541</v>
      </c>
      <c r="M18" s="364" t="s">
        <v>10733</v>
      </c>
      <c r="N18" s="364" t="s">
        <v>10734</v>
      </c>
      <c r="O18" s="364" t="s">
        <v>10735</v>
      </c>
      <c r="P18" s="364" t="s">
        <v>10736</v>
      </c>
    </row>
    <row r="19" spans="2:16" ht="28.5" customHeight="1" x14ac:dyDescent="0.25">
      <c r="B19" s="10" t="s">
        <v>798</v>
      </c>
      <c r="C19" s="13"/>
      <c r="D19" s="13" t="s">
        <v>10367</v>
      </c>
      <c r="E19" s="15" t="s">
        <v>665</v>
      </c>
      <c r="F19" s="358"/>
      <c r="G19" s="358"/>
      <c r="H19" s="358"/>
      <c r="I19" s="358"/>
      <c r="L19" s="389" t="s">
        <v>665</v>
      </c>
      <c r="M19" s="364" t="s">
        <v>10737</v>
      </c>
      <c r="N19" s="364" t="s">
        <v>10738</v>
      </c>
      <c r="O19" s="364" t="s">
        <v>10739</v>
      </c>
      <c r="P19" s="364" t="s">
        <v>10740</v>
      </c>
    </row>
  </sheetData>
  <dataValidations count="32">
    <dataValidation type="decimal" allowBlank="1" showInputMessage="1" showErrorMessage="1" error="Data is of incorrect type!" sqref="D7"/>
    <dataValidation type="decimal" allowBlank="1" showInputMessage="1" showErrorMessage="1" error="Data is of incorrect type!" sqref="E7 L7"/>
    <dataValidation type="decimal" allowBlank="1" showInputMessage="1" showErrorMessage="1" error="Data is of incorrect type!" sqref="F7 M7"/>
    <dataValidation type="decimal" allowBlank="1" showInputMessage="1" showErrorMessage="1" error="Data is of incorrect type!" sqref="G7 N7"/>
    <dataValidation type="decimal" allowBlank="1" showInputMessage="1" showErrorMessage="1" error="Data is of incorrect type!" sqref="D8"/>
    <dataValidation type="decimal" allowBlank="1" showInputMessage="1" showErrorMessage="1" error="Data is of incorrect type!" sqref="E8 L8"/>
    <dataValidation type="decimal" allowBlank="1" showInputMessage="1" showErrorMessage="1" error="Data is of incorrect type!" sqref="F8 M8"/>
    <dataValidation type="decimal" allowBlank="1" showInputMessage="1" showErrorMessage="1" error="Data is of incorrect type!" sqref="G8 N8"/>
    <dataValidation type="decimal" allowBlank="1" showInputMessage="1" showErrorMessage="1" error="Data is of incorrect type!" sqref="D9"/>
    <dataValidation type="decimal" allowBlank="1" showInputMessage="1" showErrorMessage="1" error="Data is of incorrect type!" sqref="E9 L9"/>
    <dataValidation type="decimal" allowBlank="1" showInputMessage="1" showErrorMessage="1" error="Data is of incorrect type!" sqref="F9 M9"/>
    <dataValidation type="decimal" allowBlank="1" showInputMessage="1" showErrorMessage="1" error="Data is of incorrect type!" sqref="G9 N9"/>
    <dataValidation type="decimal" allowBlank="1" showInputMessage="1" showErrorMessage="1" error="Data is of incorrect type!" sqref="D10"/>
    <dataValidation type="decimal" allowBlank="1" showInputMessage="1" showErrorMessage="1" error="Data is of incorrect type!" sqref="E10 L10"/>
    <dataValidation type="decimal" allowBlank="1" showInputMessage="1" showErrorMessage="1" error="Data is of incorrect type!" sqref="F10 M10"/>
    <dataValidation type="decimal" allowBlank="1" showInputMessage="1" showErrorMessage="1" error="Data is of incorrect type!" sqref="G10 N10"/>
    <dataValidation type="decimal" allowBlank="1" showInputMessage="1" showErrorMessage="1" error="Data is of incorrect type!" sqref="D11"/>
    <dataValidation type="decimal" allowBlank="1" showInputMessage="1" showErrorMessage="1" error="Data is of incorrect type!" sqref="E11 L11"/>
    <dataValidation type="decimal" allowBlank="1" showInputMessage="1" showErrorMessage="1" error="Data is of incorrect type!" sqref="F11 M11"/>
    <dataValidation type="decimal" allowBlank="1" showInputMessage="1" showErrorMessage="1" error="Data is of incorrect type!" sqref="G11 N11"/>
    <dataValidation type="decimal" allowBlank="1" showInputMessage="1" showErrorMessage="1" error="Data is of incorrect type!" sqref="D12"/>
    <dataValidation type="decimal" allowBlank="1" showInputMessage="1" showErrorMessage="1" error="Data is of incorrect type!" sqref="E12 L12"/>
    <dataValidation type="decimal" allowBlank="1" showInputMessage="1" showErrorMessage="1" error="Data is of incorrect type!" sqref="F12 M12"/>
    <dataValidation type="decimal" allowBlank="1" showInputMessage="1" showErrorMessage="1" error="Data is of incorrect type!" sqref="G12 N12"/>
    <dataValidation type="decimal" allowBlank="1" showInputMessage="1" showErrorMessage="1" error="Data is of incorrect type!" sqref="D13"/>
    <dataValidation type="decimal" allowBlank="1" showInputMessage="1" showErrorMessage="1" error="Data is of incorrect type!" sqref="E13 L13"/>
    <dataValidation type="decimal" allowBlank="1" showInputMessage="1" showErrorMessage="1" error="Data is of incorrect type!" sqref="F13 M13"/>
    <dataValidation type="decimal" allowBlank="1" showInputMessage="1" showErrorMessage="1" error="Data is of incorrect type!" sqref="G13 N13"/>
    <dataValidation type="decimal" allowBlank="1" showInputMessage="1" showErrorMessage="1" error="Data is of incorrect type!" sqref="D14"/>
    <dataValidation type="decimal" allowBlank="1" showInputMessage="1" showErrorMessage="1" error="Data is of incorrect type!" sqref="E14 L14"/>
    <dataValidation type="decimal" allowBlank="1" showInputMessage="1" showErrorMessage="1" error="Data is of incorrect type!" sqref="F14 M14"/>
    <dataValidation type="decimal" allowBlank="1" showInputMessage="1" showErrorMessage="1" error="Data is of incorrect type!" sqref="G14 N14"/>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Enumerations!$A$942:$A$942</xm:f>
          </x14:formula1>
          <xm:sqref>B3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showGridLines="0" workbookViewId="0">
      <selection activeCell="F16" sqref="F16"/>
    </sheetView>
  </sheetViews>
  <sheetFormatPr defaultRowHeight="15" x14ac:dyDescent="0.25"/>
  <cols>
    <col min="1" max="1" width="9.140625" style="432"/>
    <col min="2" max="2" width="59.140625" style="432" customWidth="1"/>
    <col min="3" max="4" width="0" style="432" hidden="1" customWidth="1"/>
    <col min="5" max="5" width="9.140625" style="432"/>
    <col min="6" max="6" width="17" style="432" customWidth="1"/>
    <col min="7" max="7" width="19" style="432" customWidth="1"/>
    <col min="8" max="8" width="14" style="432" customWidth="1"/>
    <col min="9" max="9" width="16.28515625" style="432" customWidth="1"/>
    <col min="10" max="10" width="12.7109375" style="432" customWidth="1"/>
    <col min="11" max="11" width="16.85546875" style="432" customWidth="1"/>
    <col min="12" max="12" width="9.140625" style="432"/>
    <col min="13" max="13" width="9.140625" style="435"/>
    <col min="14" max="21" width="20.7109375" style="432" customWidth="1"/>
    <col min="22" max="16384" width="9.140625" style="432"/>
  </cols>
  <sheetData>
    <row r="1" spans="1:20" ht="21.75" customHeight="1" thickBot="1" x14ac:dyDescent="0.35">
      <c r="A1" s="187" t="s">
        <v>17053</v>
      </c>
      <c r="B1" s="431" t="s">
        <v>10742</v>
      </c>
      <c r="N1" s="322" t="s">
        <v>10763</v>
      </c>
    </row>
    <row r="2" spans="1:20" ht="60.75" thickBot="1" x14ac:dyDescent="0.3">
      <c r="F2" s="770" t="s">
        <v>20170</v>
      </c>
      <c r="G2" s="771" t="s">
        <v>20167</v>
      </c>
    </row>
    <row r="3" spans="1:20" ht="12.4" customHeight="1" x14ac:dyDescent="0.25">
      <c r="D3" s="13" t="s">
        <v>3212</v>
      </c>
    </row>
    <row r="5" spans="1:20" ht="12.4" customHeight="1" x14ac:dyDescent="0.25">
      <c r="F5" s="20" t="s">
        <v>2922</v>
      </c>
    </row>
    <row r="6" spans="1:20" ht="12.4" customHeight="1" x14ac:dyDescent="0.25">
      <c r="F6" s="10" t="s">
        <v>1543</v>
      </c>
      <c r="G6" s="10" t="s">
        <v>1551</v>
      </c>
      <c r="H6" s="10" t="s">
        <v>1552</v>
      </c>
      <c r="I6" s="10" t="s">
        <v>1553</v>
      </c>
      <c r="J6" s="10" t="s">
        <v>1554</v>
      </c>
      <c r="K6" s="10" t="s">
        <v>1546</v>
      </c>
      <c r="O6" s="46" t="s">
        <v>1543</v>
      </c>
      <c r="P6" s="46" t="s">
        <v>1551</v>
      </c>
      <c r="Q6" s="46" t="s">
        <v>1552</v>
      </c>
      <c r="R6" s="46" t="s">
        <v>1553</v>
      </c>
      <c r="S6" s="46" t="s">
        <v>1554</v>
      </c>
      <c r="T6" s="46" t="s">
        <v>1546</v>
      </c>
    </row>
    <row r="7" spans="1:20" ht="12.4" hidden="1" customHeight="1" x14ac:dyDescent="0.25">
      <c r="F7" s="13"/>
      <c r="G7" s="13" t="s">
        <v>1551</v>
      </c>
      <c r="H7" s="13" t="s">
        <v>1552</v>
      </c>
      <c r="I7" s="13" t="s">
        <v>1553</v>
      </c>
      <c r="J7" s="13" t="s">
        <v>10678</v>
      </c>
      <c r="K7" s="13"/>
      <c r="O7" s="46"/>
      <c r="P7" s="46" t="s">
        <v>1551</v>
      </c>
      <c r="Q7" s="46" t="s">
        <v>1552</v>
      </c>
      <c r="R7" s="46" t="s">
        <v>1553</v>
      </c>
      <c r="S7" s="46" t="s">
        <v>10678</v>
      </c>
      <c r="T7" s="46"/>
    </row>
    <row r="8" spans="1:20" ht="12.4" hidden="1" customHeight="1" x14ac:dyDescent="0.25">
      <c r="F8" s="13" t="s">
        <v>10635</v>
      </c>
      <c r="G8" s="13" t="s">
        <v>9783</v>
      </c>
      <c r="H8" s="13" t="s">
        <v>9783</v>
      </c>
      <c r="I8" s="13" t="s">
        <v>9783</v>
      </c>
      <c r="J8" s="13" t="s">
        <v>9783</v>
      </c>
      <c r="K8" s="13"/>
      <c r="O8" s="46" t="s">
        <v>10635</v>
      </c>
      <c r="P8" s="46" t="s">
        <v>9783</v>
      </c>
      <c r="Q8" s="46" t="s">
        <v>9783</v>
      </c>
      <c r="R8" s="46" t="s">
        <v>9783</v>
      </c>
      <c r="S8" s="46" t="s">
        <v>9783</v>
      </c>
      <c r="T8" s="46"/>
    </row>
    <row r="9" spans="1:20" ht="12.4" customHeight="1" x14ac:dyDescent="0.25">
      <c r="F9" s="429" t="s">
        <v>418</v>
      </c>
      <c r="G9" s="429" t="s">
        <v>601</v>
      </c>
      <c r="H9" s="429" t="s">
        <v>602</v>
      </c>
      <c r="I9" s="429" t="s">
        <v>603</v>
      </c>
      <c r="J9" s="429" t="s">
        <v>789</v>
      </c>
      <c r="K9" s="429" t="s">
        <v>600</v>
      </c>
      <c r="N9" s="434"/>
      <c r="O9" s="447" t="s">
        <v>418</v>
      </c>
      <c r="P9" s="447" t="s">
        <v>601</v>
      </c>
      <c r="Q9" s="447" t="s">
        <v>602</v>
      </c>
      <c r="R9" s="447" t="s">
        <v>603</v>
      </c>
      <c r="S9" s="447" t="s">
        <v>789</v>
      </c>
      <c r="T9" s="447" t="s">
        <v>600</v>
      </c>
    </row>
    <row r="10" spans="1:20" ht="12.4" customHeight="1" x14ac:dyDescent="0.25">
      <c r="B10" s="10" t="s">
        <v>172</v>
      </c>
      <c r="C10" s="13"/>
      <c r="D10" s="13"/>
      <c r="E10" s="15"/>
      <c r="F10" s="357"/>
      <c r="G10" s="357"/>
      <c r="H10" s="357"/>
      <c r="I10" s="357"/>
      <c r="J10" s="357"/>
      <c r="K10" s="357"/>
      <c r="N10" s="389" t="s">
        <v>2949</v>
      </c>
      <c r="O10" s="363" t="s">
        <v>2949</v>
      </c>
      <c r="P10" s="363" t="s">
        <v>2949</v>
      </c>
      <c r="Q10" s="363" t="s">
        <v>2949</v>
      </c>
      <c r="R10" s="363" t="s">
        <v>2949</v>
      </c>
      <c r="S10" s="363" t="s">
        <v>2949</v>
      </c>
      <c r="T10" s="363" t="s">
        <v>2949</v>
      </c>
    </row>
    <row r="11" spans="1:20" x14ac:dyDescent="0.25">
      <c r="B11" s="19" t="s">
        <v>1457</v>
      </c>
      <c r="C11" s="13" t="s">
        <v>10369</v>
      </c>
      <c r="D11" s="13" t="s">
        <v>1457</v>
      </c>
      <c r="E11" s="15" t="s">
        <v>666</v>
      </c>
      <c r="F11" s="358"/>
      <c r="G11" s="358"/>
      <c r="H11" s="358"/>
      <c r="I11" s="358"/>
      <c r="J11" s="358"/>
      <c r="K11" s="358"/>
      <c r="N11" s="389" t="s">
        <v>666</v>
      </c>
      <c r="O11" s="364" t="s">
        <v>10743</v>
      </c>
      <c r="P11" s="364" t="s">
        <v>10744</v>
      </c>
      <c r="Q11" s="364" t="s">
        <v>10745</v>
      </c>
      <c r="R11" s="364" t="s">
        <v>10746</v>
      </c>
      <c r="S11" s="364" t="s">
        <v>10747</v>
      </c>
      <c r="T11" s="364" t="s">
        <v>10743</v>
      </c>
    </row>
    <row r="12" spans="1:20" x14ac:dyDescent="0.25">
      <c r="B12" s="19" t="s">
        <v>1458</v>
      </c>
      <c r="C12" s="13" t="s">
        <v>10369</v>
      </c>
      <c r="D12" s="13" t="s">
        <v>1458</v>
      </c>
      <c r="E12" s="15" t="s">
        <v>667</v>
      </c>
      <c r="F12" s="358"/>
      <c r="G12" s="358"/>
      <c r="H12" s="358"/>
      <c r="I12" s="358"/>
      <c r="J12" s="358"/>
      <c r="K12" s="358"/>
      <c r="N12" s="389" t="s">
        <v>667</v>
      </c>
      <c r="O12" s="364" t="s">
        <v>10748</v>
      </c>
      <c r="P12" s="364" t="s">
        <v>10749</v>
      </c>
      <c r="Q12" s="364" t="s">
        <v>10750</v>
      </c>
      <c r="R12" s="364" t="s">
        <v>10751</v>
      </c>
      <c r="S12" s="364" t="s">
        <v>10752</v>
      </c>
      <c r="T12" s="364" t="s">
        <v>10748</v>
      </c>
    </row>
    <row r="13" spans="1:20" x14ac:dyDescent="0.25">
      <c r="B13" s="19" t="s">
        <v>1459</v>
      </c>
      <c r="C13" s="13" t="s">
        <v>10369</v>
      </c>
      <c r="D13" s="13" t="s">
        <v>1459</v>
      </c>
      <c r="E13" s="15" t="s">
        <v>669</v>
      </c>
      <c r="F13" s="358"/>
      <c r="G13" s="358"/>
      <c r="H13" s="358"/>
      <c r="I13" s="358"/>
      <c r="J13" s="358"/>
      <c r="K13" s="358"/>
      <c r="N13" s="389" t="s">
        <v>669</v>
      </c>
      <c r="O13" s="364" t="s">
        <v>10753</v>
      </c>
      <c r="P13" s="364" t="s">
        <v>10754</v>
      </c>
      <c r="Q13" s="364" t="s">
        <v>10755</v>
      </c>
      <c r="R13" s="364" t="s">
        <v>10756</v>
      </c>
      <c r="S13" s="364" t="s">
        <v>10757</v>
      </c>
      <c r="T13" s="364" t="s">
        <v>10753</v>
      </c>
    </row>
    <row r="14" spans="1:20" x14ac:dyDescent="0.25">
      <c r="B14" s="10" t="s">
        <v>1530</v>
      </c>
      <c r="C14" s="13"/>
      <c r="D14" s="13" t="s">
        <v>10369</v>
      </c>
      <c r="E14" s="15" t="s">
        <v>678</v>
      </c>
      <c r="F14" s="358"/>
      <c r="G14" s="358"/>
      <c r="H14" s="358"/>
      <c r="I14" s="358"/>
      <c r="J14" s="358"/>
      <c r="K14" s="358"/>
      <c r="N14" s="389" t="s">
        <v>678</v>
      </c>
      <c r="O14" s="364" t="s">
        <v>10758</v>
      </c>
      <c r="P14" s="364" t="s">
        <v>10759</v>
      </c>
      <c r="Q14" s="364" t="s">
        <v>10760</v>
      </c>
      <c r="R14" s="364" t="s">
        <v>10761</v>
      </c>
      <c r="S14" s="364" t="s">
        <v>10762</v>
      </c>
      <c r="T14" s="364" t="s">
        <v>10758</v>
      </c>
    </row>
  </sheetData>
  <dataValidations count="24">
    <dataValidation type="decimal" allowBlank="1" showInputMessage="1" showErrorMessage="1" error="Data is of incorrect type!" sqref="D7"/>
    <dataValidation type="decimal" allowBlank="1" showInputMessage="1" showErrorMessage="1" error="Data is of incorrect type!" sqref="E7 N7"/>
    <dataValidation type="decimal" allowBlank="1" showInputMessage="1" showErrorMessage="1" error="Data is of incorrect type!" sqref="F7 O7"/>
    <dataValidation type="decimal" allowBlank="1" showInputMessage="1" showErrorMessage="1" error="Data is of incorrect type!" sqref="G7 P7"/>
    <dataValidation type="decimal" allowBlank="1" showInputMessage="1" showErrorMessage="1" error="Data is of incorrect type!" sqref="H7 Q7"/>
    <dataValidation type="decimal" allowBlank="1" showInputMessage="1" showErrorMessage="1" error="Data is of incorrect type!" sqref="I7 R7"/>
    <dataValidation type="decimal" allowBlank="1" showInputMessage="1" showErrorMessage="1" error="Data is of incorrect type!" sqref="D8"/>
    <dataValidation type="decimal" allowBlank="1" showInputMessage="1" showErrorMessage="1" error="Data is of incorrect type!" sqref="E8 N8"/>
    <dataValidation type="decimal" allowBlank="1" showInputMessage="1" showErrorMessage="1" error="Data is of incorrect type!" sqref="F8 O8"/>
    <dataValidation type="decimal" allowBlank="1" showInputMessage="1" showErrorMessage="1" error="Data is of incorrect type!" sqref="G8 P8"/>
    <dataValidation type="decimal" allowBlank="1" showInputMessage="1" showErrorMessage="1" error="Data is of incorrect type!" sqref="H8 Q8"/>
    <dataValidation type="decimal" allowBlank="1" showInputMessage="1" showErrorMessage="1" error="Data is of incorrect type!" sqref="I8 R8"/>
    <dataValidation type="decimal" allowBlank="1" showInputMessage="1" showErrorMessage="1" error="Data is of incorrect type!" sqref="D9"/>
    <dataValidation type="decimal" allowBlank="1" showInputMessage="1" showErrorMessage="1" error="Data is of incorrect type!" sqref="E9 N9"/>
    <dataValidation type="decimal" allowBlank="1" showInputMessage="1" showErrorMessage="1" error="Data is of incorrect type!" sqref="F9 O9"/>
    <dataValidation type="decimal" allowBlank="1" showInputMessage="1" showErrorMessage="1" error="Data is of incorrect type!" sqref="G9 P9"/>
    <dataValidation type="decimal" allowBlank="1" showInputMessage="1" showErrorMessage="1" error="Data is of incorrect type!" sqref="H9 Q9"/>
    <dataValidation type="decimal" allowBlank="1" showInputMessage="1" showErrorMessage="1" error="Data is of incorrect type!" sqref="I9 R9"/>
    <dataValidation type="decimal" allowBlank="1" showInputMessage="1" showErrorMessage="1" error="Data is of incorrect type!" sqref="D10"/>
    <dataValidation type="decimal" allowBlank="1" showInputMessage="1" showErrorMessage="1" error="Data is of incorrect type!" sqref="E10 N10"/>
    <dataValidation type="decimal" allowBlank="1" showInputMessage="1" showErrorMessage="1" error="Data is of incorrect type!" sqref="F10 O10"/>
    <dataValidation type="decimal" allowBlank="1" showInputMessage="1" showErrorMessage="1" error="Data is of incorrect type!" sqref="G10 P10"/>
    <dataValidation type="decimal" allowBlank="1" showInputMessage="1" showErrorMessage="1" error="Data is of incorrect type!" sqref="H10 Q10"/>
    <dataValidation type="decimal" allowBlank="1" showInputMessage="1" showErrorMessage="1" error="Data is of incorrect type!" sqref="I10 R10"/>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Enumerations!$A$943:$A$943</xm:f>
          </x14:formula1>
          <xm:sqref>B3</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election activeCell="B13" sqref="B13"/>
    </sheetView>
  </sheetViews>
  <sheetFormatPr defaultRowHeight="18" customHeight="1" x14ac:dyDescent="0.25"/>
  <cols>
    <col min="1" max="1" width="9.140625" style="434" customWidth="1"/>
    <col min="2" max="2" width="75.140625" style="434" customWidth="1"/>
    <col min="3" max="3" width="9.140625" style="434" hidden="1" customWidth="1"/>
    <col min="4" max="4" width="9.140625" style="434" customWidth="1"/>
    <col min="5" max="5" width="26.7109375" style="434" customWidth="1"/>
    <col min="6" max="6" width="24.5703125" style="434" customWidth="1"/>
    <col min="7" max="7" width="9.140625" style="434" customWidth="1"/>
    <col min="8" max="8" width="9.140625" style="51"/>
    <col min="9" max="9" width="0" style="434" hidden="1" customWidth="1"/>
    <col min="10" max="10" width="9.140625" style="434"/>
    <col min="11" max="12" width="20.7109375" style="434" customWidth="1"/>
    <col min="13" max="16384" width="9.140625" style="434"/>
  </cols>
  <sheetData>
    <row r="1" spans="1:12" ht="18" customHeight="1" thickBot="1" x14ac:dyDescent="0.35">
      <c r="A1" s="187" t="s">
        <v>17053</v>
      </c>
      <c r="B1" s="433" t="s">
        <v>10764</v>
      </c>
      <c r="C1" s="432"/>
      <c r="D1" s="432"/>
      <c r="E1" s="432"/>
      <c r="F1" s="432"/>
      <c r="G1" s="432"/>
      <c r="H1" s="435"/>
      <c r="I1" s="432"/>
      <c r="J1" s="322" t="s">
        <v>10767</v>
      </c>
      <c r="K1" s="432"/>
    </row>
    <row r="2" spans="1:12" ht="53.25" customHeight="1" thickBot="1" x14ac:dyDescent="0.3">
      <c r="E2" s="770" t="s">
        <v>20170</v>
      </c>
      <c r="F2" s="771" t="s">
        <v>20167</v>
      </c>
    </row>
    <row r="3" spans="1:12" ht="18" customHeight="1" x14ac:dyDescent="0.25">
      <c r="C3" s="448" t="s">
        <v>3212</v>
      </c>
    </row>
    <row r="5" spans="1:12" ht="18" customHeight="1" x14ac:dyDescent="0.25">
      <c r="E5" s="20" t="s">
        <v>2922</v>
      </c>
    </row>
    <row r="6" spans="1:12" ht="18" customHeight="1" x14ac:dyDescent="0.25">
      <c r="E6" s="10" t="s">
        <v>1543</v>
      </c>
      <c r="F6" s="10" t="s">
        <v>1546</v>
      </c>
      <c r="K6" s="450" t="s">
        <v>1543</v>
      </c>
      <c r="L6" s="450" t="s">
        <v>1546</v>
      </c>
    </row>
    <row r="7" spans="1:12" ht="18" hidden="1" customHeight="1" x14ac:dyDescent="0.25">
      <c r="E7" s="448" t="s">
        <v>10635</v>
      </c>
      <c r="F7" s="448"/>
      <c r="K7" s="449" t="s">
        <v>10635</v>
      </c>
      <c r="L7" s="449"/>
    </row>
    <row r="8" spans="1:12" ht="18" customHeight="1" x14ac:dyDescent="0.25">
      <c r="E8" s="429" t="s">
        <v>418</v>
      </c>
      <c r="F8" s="429" t="s">
        <v>600</v>
      </c>
      <c r="J8" s="395"/>
      <c r="K8" s="384" t="s">
        <v>418</v>
      </c>
      <c r="L8" s="384" t="s">
        <v>600</v>
      </c>
    </row>
    <row r="9" spans="1:12" ht="18" customHeight="1" x14ac:dyDescent="0.25">
      <c r="B9" s="59" t="s">
        <v>174</v>
      </c>
      <c r="C9" s="448" t="s">
        <v>10370</v>
      </c>
      <c r="D9" s="429" t="s">
        <v>712</v>
      </c>
      <c r="E9" s="358"/>
      <c r="F9" s="358"/>
      <c r="I9" s="196" t="s">
        <v>10370</v>
      </c>
      <c r="J9" s="389" t="s">
        <v>712</v>
      </c>
      <c r="K9" s="364" t="s">
        <v>10765</v>
      </c>
      <c r="L9" s="364" t="s">
        <v>10766</v>
      </c>
    </row>
  </sheetData>
  <dataValidations count="1">
    <dataValidation type="decimal" allowBlank="1" showInputMessage="1" showErrorMessage="1" error="Data is of incorrect type!" sqref="C7:D7 I7:J7"/>
  </dataValidations>
  <hyperlinks>
    <hyperlink ref="A1" location="'Table of Contents'!A1" display="S.05.02.01.03 - Total Top 5 and home country - non-life obligations"/>
    <hyperlink ref="F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Enumerations!$A$944:$A$944</xm:f>
          </x14:formula1>
          <xm:sqref>B3</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workbookViewId="0">
      <selection activeCell="F4" sqref="F4"/>
    </sheetView>
  </sheetViews>
  <sheetFormatPr defaultRowHeight="20.25" customHeight="1" x14ac:dyDescent="0.25"/>
  <cols>
    <col min="1" max="1" width="9.140625" style="432"/>
    <col min="2" max="2" width="100" style="432" customWidth="1"/>
    <col min="3" max="4" width="0" style="432" hidden="1" customWidth="1"/>
    <col min="5" max="5" width="9.140625" style="432"/>
    <col min="6" max="6" width="17" style="432" customWidth="1"/>
    <col min="7" max="7" width="15.5703125" style="432" customWidth="1"/>
    <col min="8" max="8" width="14" style="432" customWidth="1"/>
    <col min="9" max="9" width="16.28515625" style="432" customWidth="1"/>
    <col min="10" max="10" width="16.85546875" style="432" customWidth="1"/>
    <col min="11" max="11" width="9.140625" style="432"/>
    <col min="12" max="12" width="9.140625" style="435"/>
    <col min="13" max="13" width="14.5703125" style="432" customWidth="1"/>
    <col min="14" max="20" width="20.7109375" style="432" customWidth="1"/>
    <col min="21" max="16384" width="9.140625" style="432"/>
  </cols>
  <sheetData>
    <row r="1" spans="1:18" ht="20.25" customHeight="1" thickBot="1" x14ac:dyDescent="0.35">
      <c r="A1" s="187" t="s">
        <v>17053</v>
      </c>
      <c r="B1" s="431" t="s">
        <v>10768</v>
      </c>
      <c r="N1" s="322" t="s">
        <v>10794</v>
      </c>
    </row>
    <row r="2" spans="1:18" ht="45" customHeight="1" thickBot="1" x14ac:dyDescent="0.3">
      <c r="F2" s="770" t="s">
        <v>20170</v>
      </c>
      <c r="G2" s="771" t="s">
        <v>20167</v>
      </c>
    </row>
    <row r="3" spans="1:18" ht="20.25" customHeight="1" x14ac:dyDescent="0.25">
      <c r="D3" s="13" t="s">
        <v>3212</v>
      </c>
    </row>
    <row r="5" spans="1:18" ht="20.25" customHeight="1" x14ac:dyDescent="0.25">
      <c r="F5" s="20" t="s">
        <v>2922</v>
      </c>
    </row>
    <row r="6" spans="1:18" ht="20.25" customHeight="1" x14ac:dyDescent="0.25">
      <c r="F6" s="10" t="s">
        <v>1543</v>
      </c>
      <c r="G6" s="10" t="s">
        <v>1551</v>
      </c>
      <c r="H6" s="10" t="s">
        <v>1552</v>
      </c>
      <c r="I6" s="10" t="s">
        <v>1553</v>
      </c>
      <c r="J6" s="10" t="s">
        <v>1546</v>
      </c>
      <c r="N6" s="46" t="s">
        <v>1543</v>
      </c>
      <c r="O6" s="46" t="s">
        <v>1551</v>
      </c>
      <c r="P6" s="46" t="s">
        <v>1552</v>
      </c>
      <c r="Q6" s="46" t="s">
        <v>1553</v>
      </c>
      <c r="R6" s="46" t="s">
        <v>1546</v>
      </c>
    </row>
    <row r="7" spans="1:18" ht="20.25" hidden="1" customHeight="1" x14ac:dyDescent="0.25">
      <c r="F7" s="13"/>
      <c r="G7" s="13" t="s">
        <v>1551</v>
      </c>
      <c r="H7" s="13" t="s">
        <v>1552</v>
      </c>
      <c r="I7" s="13" t="s">
        <v>1553</v>
      </c>
      <c r="J7" s="13"/>
      <c r="N7" s="13"/>
      <c r="O7" s="13" t="s">
        <v>1551</v>
      </c>
      <c r="P7" s="13" t="s">
        <v>1552</v>
      </c>
      <c r="Q7" s="13" t="s">
        <v>1553</v>
      </c>
      <c r="R7" s="13"/>
    </row>
    <row r="8" spans="1:18" ht="20.25" hidden="1" customHeight="1" x14ac:dyDescent="0.25">
      <c r="F8" s="13" t="s">
        <v>10635</v>
      </c>
      <c r="G8" s="13" t="s">
        <v>9783</v>
      </c>
      <c r="H8" s="13" t="s">
        <v>9783</v>
      </c>
      <c r="I8" s="13" t="s">
        <v>9783</v>
      </c>
      <c r="J8" s="13"/>
      <c r="N8" s="133" t="s">
        <v>10635</v>
      </c>
      <c r="O8" s="133" t="s">
        <v>9783</v>
      </c>
      <c r="P8" s="133" t="s">
        <v>9783</v>
      </c>
      <c r="Q8" s="133" t="s">
        <v>9783</v>
      </c>
      <c r="R8" s="133"/>
    </row>
    <row r="9" spans="1:18" ht="20.25" customHeight="1" x14ac:dyDescent="0.25">
      <c r="F9" s="429" t="s">
        <v>418</v>
      </c>
      <c r="G9" s="429" t="s">
        <v>601</v>
      </c>
      <c r="H9" s="429" t="s">
        <v>602</v>
      </c>
      <c r="I9" s="429" t="s">
        <v>603</v>
      </c>
      <c r="J9" s="429" t="s">
        <v>600</v>
      </c>
      <c r="M9" s="395"/>
      <c r="N9" s="389" t="s">
        <v>418</v>
      </c>
      <c r="O9" s="389" t="s">
        <v>601</v>
      </c>
      <c r="P9" s="389" t="s">
        <v>602</v>
      </c>
      <c r="Q9" s="389" t="s">
        <v>603</v>
      </c>
      <c r="R9" s="389" t="s">
        <v>600</v>
      </c>
    </row>
    <row r="10" spans="1:18" ht="20.25" customHeight="1" x14ac:dyDescent="0.25">
      <c r="B10" s="10" t="s">
        <v>176</v>
      </c>
      <c r="C10" s="13"/>
      <c r="D10" s="13"/>
      <c r="E10" s="15"/>
      <c r="F10" s="357"/>
      <c r="G10" s="357"/>
      <c r="H10" s="357"/>
      <c r="I10" s="357"/>
      <c r="J10" s="357"/>
      <c r="M10" s="389" t="s">
        <v>2949</v>
      </c>
      <c r="N10" s="363" t="s">
        <v>2949</v>
      </c>
      <c r="O10" s="363" t="s">
        <v>2949</v>
      </c>
      <c r="P10" s="363" t="s">
        <v>2949</v>
      </c>
      <c r="Q10" s="363" t="s">
        <v>2949</v>
      </c>
      <c r="R10" s="363" t="s">
        <v>2949</v>
      </c>
    </row>
    <row r="11" spans="1:18" ht="20.25" customHeight="1" x14ac:dyDescent="0.25">
      <c r="B11" s="19" t="s">
        <v>1557</v>
      </c>
      <c r="C11" s="13" t="s">
        <v>10371</v>
      </c>
      <c r="D11" s="13" t="s">
        <v>10359</v>
      </c>
      <c r="E11" s="15" t="s">
        <v>714</v>
      </c>
      <c r="F11" s="358"/>
      <c r="G11" s="358"/>
      <c r="H11" s="358"/>
      <c r="I11" s="358"/>
      <c r="J11" s="358"/>
      <c r="M11" s="389" t="s">
        <v>714</v>
      </c>
      <c r="N11" s="364" t="s">
        <v>10769</v>
      </c>
      <c r="O11" s="364" t="s">
        <v>10770</v>
      </c>
      <c r="P11" s="364" t="s">
        <v>10771</v>
      </c>
      <c r="Q11" s="364" t="s">
        <v>10772</v>
      </c>
      <c r="R11" s="364" t="s">
        <v>10773</v>
      </c>
    </row>
    <row r="12" spans="1:18" ht="20.25" customHeight="1" x14ac:dyDescent="0.25">
      <c r="B12" s="19" t="s">
        <v>1558</v>
      </c>
      <c r="C12" s="13" t="s">
        <v>10371</v>
      </c>
      <c r="D12" s="13" t="s">
        <v>10360</v>
      </c>
      <c r="E12" s="15" t="s">
        <v>838</v>
      </c>
      <c r="F12" s="358"/>
      <c r="G12" s="358"/>
      <c r="H12" s="358"/>
      <c r="I12" s="358"/>
      <c r="J12" s="358"/>
      <c r="M12" s="389" t="s">
        <v>838</v>
      </c>
      <c r="N12" s="364" t="s">
        <v>10774</v>
      </c>
      <c r="O12" s="364" t="s">
        <v>10775</v>
      </c>
      <c r="P12" s="364" t="s">
        <v>10776</v>
      </c>
      <c r="Q12" s="364" t="s">
        <v>10777</v>
      </c>
      <c r="R12" s="364" t="s">
        <v>10778</v>
      </c>
    </row>
    <row r="13" spans="1:18" ht="20.25" customHeight="1" x14ac:dyDescent="0.25">
      <c r="B13" s="19" t="s">
        <v>1458</v>
      </c>
      <c r="C13" s="13" t="s">
        <v>10371</v>
      </c>
      <c r="D13" s="13" t="s">
        <v>1458</v>
      </c>
      <c r="E13" s="15" t="s">
        <v>839</v>
      </c>
      <c r="F13" s="358"/>
      <c r="G13" s="358"/>
      <c r="H13" s="358"/>
      <c r="I13" s="358"/>
      <c r="J13" s="358"/>
      <c r="M13" s="389" t="s">
        <v>839</v>
      </c>
      <c r="N13" s="364" t="s">
        <v>10779</v>
      </c>
      <c r="O13" s="364" t="s">
        <v>10780</v>
      </c>
      <c r="P13" s="364" t="s">
        <v>10781</v>
      </c>
      <c r="Q13" s="364" t="s">
        <v>10782</v>
      </c>
      <c r="R13" s="364" t="s">
        <v>10783</v>
      </c>
    </row>
    <row r="14" spans="1:18" ht="20.25" customHeight="1" x14ac:dyDescent="0.25">
      <c r="B14" s="19" t="s">
        <v>1459</v>
      </c>
      <c r="C14" s="13" t="s">
        <v>10371</v>
      </c>
      <c r="D14" s="13" t="s">
        <v>1459</v>
      </c>
      <c r="E14" s="15" t="s">
        <v>840</v>
      </c>
      <c r="F14" s="358"/>
      <c r="G14" s="358"/>
      <c r="H14" s="358"/>
      <c r="I14" s="358"/>
      <c r="J14" s="358"/>
      <c r="M14" s="389" t="s">
        <v>840</v>
      </c>
      <c r="N14" s="364" t="s">
        <v>10784</v>
      </c>
      <c r="O14" s="364" t="s">
        <v>10785</v>
      </c>
      <c r="P14" s="364" t="s">
        <v>10786</v>
      </c>
      <c r="Q14" s="364" t="s">
        <v>10787</v>
      </c>
      <c r="R14" s="364" t="s">
        <v>10788</v>
      </c>
    </row>
    <row r="15" spans="1:18" ht="20.25" customHeight="1" x14ac:dyDescent="0.25">
      <c r="B15" s="10" t="s">
        <v>1559</v>
      </c>
      <c r="C15" s="13"/>
      <c r="D15" s="13" t="s">
        <v>10371</v>
      </c>
      <c r="E15" s="15" t="s">
        <v>842</v>
      </c>
      <c r="F15" s="358"/>
      <c r="G15" s="358"/>
      <c r="H15" s="358"/>
      <c r="I15" s="358"/>
      <c r="J15" s="358"/>
      <c r="M15" s="389" t="s">
        <v>842</v>
      </c>
      <c r="N15" s="364" t="s">
        <v>10789</v>
      </c>
      <c r="O15" s="364" t="s">
        <v>10790</v>
      </c>
      <c r="P15" s="364" t="s">
        <v>10791</v>
      </c>
      <c r="Q15" s="364" t="s">
        <v>10792</v>
      </c>
      <c r="R15" s="364" t="s">
        <v>10793</v>
      </c>
    </row>
  </sheetData>
  <dataValidations count="25">
    <dataValidation type="decimal" allowBlank="1" showInputMessage="1" showErrorMessage="1" error="Data is of incorrect type!" sqref="D7"/>
    <dataValidation type="decimal" allowBlank="1" showInputMessage="1" showErrorMessage="1" error="Data is of incorrect type!" sqref="E7 M7"/>
    <dataValidation type="decimal" allowBlank="1" showInputMessage="1" showErrorMessage="1" error="Data is of incorrect type!" sqref="F7 N7"/>
    <dataValidation type="decimal" allowBlank="1" showInputMessage="1" showErrorMessage="1" error="Data is of incorrect type!" sqref="G7 O7"/>
    <dataValidation type="decimal" allowBlank="1" showInputMessage="1" showErrorMessage="1" error="Data is of incorrect type!" sqref="H7 P7"/>
    <dataValidation type="decimal" allowBlank="1" showInputMessage="1" showErrorMessage="1" error="Data is of incorrect type!" sqref="D8"/>
    <dataValidation type="decimal" allowBlank="1" showInputMessage="1" showErrorMessage="1" error="Data is of incorrect type!" sqref="E8 M8"/>
    <dataValidation type="decimal" allowBlank="1" showInputMessage="1" showErrorMessage="1" error="Data is of incorrect type!" sqref="F8 N8"/>
    <dataValidation type="decimal" allowBlank="1" showInputMessage="1" showErrorMessage="1" error="Data is of incorrect type!" sqref="G8 O8"/>
    <dataValidation type="decimal" allowBlank="1" showInputMessage="1" showErrorMessage="1" error="Data is of incorrect type!" sqref="H8 P8"/>
    <dataValidation type="decimal" allowBlank="1" showInputMessage="1" showErrorMessage="1" error="Data is of incorrect type!" sqref="D9"/>
    <dataValidation type="decimal" allowBlank="1" showInputMessage="1" showErrorMessage="1" error="Data is of incorrect type!" sqref="E9 M9"/>
    <dataValidation type="decimal" allowBlank="1" showInputMessage="1" showErrorMessage="1" error="Data is of incorrect type!" sqref="F9 N9"/>
    <dataValidation type="decimal" allowBlank="1" showInputMessage="1" showErrorMessage="1" error="Data is of incorrect type!" sqref="G9 O9"/>
    <dataValidation type="decimal" allowBlank="1" showInputMessage="1" showErrorMessage="1" error="Data is of incorrect type!" sqref="H9 P9"/>
    <dataValidation type="decimal" allowBlank="1" showInputMessage="1" showErrorMessage="1" error="Data is of incorrect type!" sqref="D10"/>
    <dataValidation type="decimal" allowBlank="1" showInputMessage="1" showErrorMessage="1" error="Data is of incorrect type!" sqref="E10 M10"/>
    <dataValidation type="decimal" allowBlank="1" showInputMessage="1" showErrorMessage="1" error="Data is of incorrect type!" sqref="F10 N10"/>
    <dataValidation type="decimal" allowBlank="1" showInputMessage="1" showErrorMessage="1" error="Data is of incorrect type!" sqref="G10 O10"/>
    <dataValidation type="decimal" allowBlank="1" showInputMessage="1" showErrorMessage="1" error="Data is of incorrect type!" sqref="H10 P10"/>
    <dataValidation type="decimal" allowBlank="1" showInputMessage="1" showErrorMessage="1" error="Data is of incorrect type!" sqref="D11"/>
    <dataValidation type="decimal" allowBlank="1" showInputMessage="1" showErrorMessage="1" error="Data is of incorrect type!" sqref="E11 M11"/>
    <dataValidation type="decimal" allowBlank="1" showInputMessage="1" showErrorMessage="1" error="Data is of incorrect type!" sqref="F11 N11"/>
    <dataValidation type="decimal" allowBlank="1" showInputMessage="1" showErrorMessage="1" error="Data is of incorrect type!" sqref="G11 O11"/>
    <dataValidation type="decimal" allowBlank="1" showInputMessage="1" showErrorMessage="1" error="Data is of incorrect type!" sqref="H11 P11"/>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Enumerations!$A$945:$A$945</xm:f>
          </x14:formula1>
          <xm:sqref>B3</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election activeCell="F2" sqref="F2:G2"/>
    </sheetView>
  </sheetViews>
  <sheetFormatPr defaultRowHeight="18" customHeight="1" x14ac:dyDescent="0.25"/>
  <cols>
    <col min="1" max="1" width="9.140625" style="432"/>
    <col min="2" max="2" width="56" style="432" customWidth="1"/>
    <col min="3" max="4" width="0" style="432" hidden="1" customWidth="1"/>
    <col min="5" max="5" width="9.140625" style="432"/>
    <col min="6" max="6" width="17" style="432" customWidth="1"/>
    <col min="7" max="7" width="19" style="432" customWidth="1"/>
    <col min="8" max="8" width="20.140625" style="432" customWidth="1"/>
    <col min="9" max="9" width="18.42578125" style="432" customWidth="1"/>
    <col min="10" max="10" width="16.85546875" style="432" customWidth="1"/>
    <col min="11" max="12" width="9.140625" style="432"/>
    <col min="13" max="13" width="9.140625" style="435"/>
    <col min="14" max="20" width="20.7109375" style="432" customWidth="1"/>
    <col min="21" max="16384" width="9.140625" style="432"/>
  </cols>
  <sheetData>
    <row r="1" spans="1:19" ht="18" customHeight="1" thickBot="1" x14ac:dyDescent="0.35">
      <c r="A1" s="187" t="s">
        <v>17053</v>
      </c>
      <c r="B1" s="798" t="s">
        <v>10795</v>
      </c>
      <c r="C1" s="799"/>
      <c r="D1" s="799"/>
      <c r="E1" s="799"/>
      <c r="F1" s="799"/>
      <c r="G1" s="799"/>
      <c r="H1" s="799"/>
      <c r="I1" s="799"/>
      <c r="J1" s="799"/>
      <c r="K1" s="799"/>
      <c r="L1" s="799"/>
      <c r="N1" s="322" t="s">
        <v>10811</v>
      </c>
    </row>
    <row r="2" spans="1:19" ht="48.75" customHeight="1" thickBot="1" x14ac:dyDescent="0.3">
      <c r="F2" s="770" t="s">
        <v>20170</v>
      </c>
      <c r="G2" s="771" t="s">
        <v>20167</v>
      </c>
    </row>
    <row r="3" spans="1:19" ht="18" customHeight="1" x14ac:dyDescent="0.25">
      <c r="D3" s="13" t="s">
        <v>3212</v>
      </c>
    </row>
    <row r="6" spans="1:19" ht="18" customHeight="1" x14ac:dyDescent="0.25">
      <c r="B6" s="20" t="s">
        <v>2922</v>
      </c>
      <c r="F6" s="10" t="s">
        <v>1543</v>
      </c>
      <c r="G6" s="10" t="s">
        <v>1560</v>
      </c>
      <c r="H6" s="10" t="s">
        <v>1561</v>
      </c>
      <c r="I6" s="10" t="s">
        <v>1562</v>
      </c>
      <c r="J6" s="10" t="s">
        <v>1546</v>
      </c>
      <c r="O6" s="46" t="s">
        <v>1543</v>
      </c>
      <c r="P6" s="46" t="s">
        <v>1560</v>
      </c>
      <c r="Q6" s="46" t="s">
        <v>1561</v>
      </c>
      <c r="R6" s="46" t="s">
        <v>1562</v>
      </c>
      <c r="S6" s="46" t="s">
        <v>1546</v>
      </c>
    </row>
    <row r="7" spans="1:19" ht="18" hidden="1" customHeight="1" x14ac:dyDescent="0.25">
      <c r="F7" s="13"/>
      <c r="G7" s="13" t="s">
        <v>1560</v>
      </c>
      <c r="H7" s="13" t="s">
        <v>1561</v>
      </c>
      <c r="I7" s="13" t="s">
        <v>1562</v>
      </c>
      <c r="J7" s="13"/>
      <c r="O7" s="13"/>
      <c r="P7" s="13" t="s">
        <v>1560</v>
      </c>
      <c r="Q7" s="13" t="s">
        <v>1561</v>
      </c>
      <c r="R7" s="13" t="s">
        <v>1562</v>
      </c>
      <c r="S7" s="13"/>
    </row>
    <row r="8" spans="1:19" ht="18" hidden="1" customHeight="1" x14ac:dyDescent="0.25">
      <c r="F8" s="13" t="s">
        <v>10635</v>
      </c>
      <c r="G8" s="13" t="s">
        <v>9783</v>
      </c>
      <c r="H8" s="13" t="s">
        <v>9783</v>
      </c>
      <c r="I8" s="13" t="s">
        <v>9783</v>
      </c>
      <c r="J8" s="13"/>
      <c r="O8" s="13" t="s">
        <v>10635</v>
      </c>
      <c r="P8" s="13" t="s">
        <v>9783</v>
      </c>
      <c r="Q8" s="13" t="s">
        <v>9783</v>
      </c>
      <c r="R8" s="13" t="s">
        <v>9783</v>
      </c>
      <c r="S8" s="13"/>
    </row>
    <row r="9" spans="1:19" ht="18" customHeight="1" x14ac:dyDescent="0.25">
      <c r="F9" s="15" t="s">
        <v>418</v>
      </c>
      <c r="G9" s="15" t="s">
        <v>790</v>
      </c>
      <c r="H9" s="15" t="s">
        <v>604</v>
      </c>
      <c r="I9" s="15" t="s">
        <v>815</v>
      </c>
      <c r="J9" s="15" t="s">
        <v>600</v>
      </c>
      <c r="N9" s="434"/>
      <c r="O9" s="384" t="s">
        <v>418</v>
      </c>
      <c r="P9" s="384" t="s">
        <v>790</v>
      </c>
      <c r="Q9" s="384" t="s">
        <v>604</v>
      </c>
      <c r="R9" s="384" t="s">
        <v>815</v>
      </c>
      <c r="S9" s="384" t="s">
        <v>600</v>
      </c>
    </row>
    <row r="10" spans="1:19" ht="18" customHeight="1" x14ac:dyDescent="0.25">
      <c r="B10" s="10" t="s">
        <v>178</v>
      </c>
      <c r="C10" s="13"/>
      <c r="D10" s="13"/>
      <c r="E10" s="15"/>
      <c r="F10" s="357"/>
      <c r="G10" s="357"/>
      <c r="H10" s="357"/>
      <c r="I10" s="357"/>
      <c r="J10" s="357"/>
      <c r="N10" s="389" t="s">
        <v>2949</v>
      </c>
      <c r="O10" s="363" t="s">
        <v>2949</v>
      </c>
      <c r="P10" s="363" t="s">
        <v>2949</v>
      </c>
      <c r="Q10" s="363" t="s">
        <v>2949</v>
      </c>
      <c r="R10" s="363" t="s">
        <v>2949</v>
      </c>
      <c r="S10" s="363" t="s">
        <v>2949</v>
      </c>
    </row>
    <row r="11" spans="1:19" ht="18" customHeight="1" x14ac:dyDescent="0.25">
      <c r="B11" s="19" t="s">
        <v>1458</v>
      </c>
      <c r="C11" s="13" t="s">
        <v>10384</v>
      </c>
      <c r="D11" s="13" t="s">
        <v>1458</v>
      </c>
      <c r="E11" s="15" t="s">
        <v>1563</v>
      </c>
      <c r="F11" s="358"/>
      <c r="G11" s="358"/>
      <c r="H11" s="358"/>
      <c r="I11" s="358"/>
      <c r="J11" s="358"/>
      <c r="N11" s="384" t="s">
        <v>1563</v>
      </c>
      <c r="O11" s="364" t="s">
        <v>10796</v>
      </c>
      <c r="P11" s="364" t="s">
        <v>10797</v>
      </c>
      <c r="Q11" s="364" t="s">
        <v>10798</v>
      </c>
      <c r="R11" s="364" t="s">
        <v>10799</v>
      </c>
      <c r="S11" s="364" t="s">
        <v>10800</v>
      </c>
    </row>
    <row r="12" spans="1:19" ht="18" customHeight="1" x14ac:dyDescent="0.25">
      <c r="B12" s="19" t="s">
        <v>1459</v>
      </c>
      <c r="C12" s="13" t="s">
        <v>10384</v>
      </c>
      <c r="D12" s="13" t="s">
        <v>1459</v>
      </c>
      <c r="E12" s="15" t="s">
        <v>1564</v>
      </c>
      <c r="F12" s="358"/>
      <c r="G12" s="358"/>
      <c r="H12" s="358"/>
      <c r="I12" s="358"/>
      <c r="J12" s="358"/>
      <c r="N12" s="384" t="s">
        <v>1564</v>
      </c>
      <c r="O12" s="364" t="s">
        <v>10801</v>
      </c>
      <c r="P12" s="364" t="s">
        <v>10802</v>
      </c>
      <c r="Q12" s="364" t="s">
        <v>10803</v>
      </c>
      <c r="R12" s="364" t="s">
        <v>10804</v>
      </c>
      <c r="S12" s="364" t="s">
        <v>10805</v>
      </c>
    </row>
    <row r="13" spans="1:19" ht="18" customHeight="1" x14ac:dyDescent="0.25">
      <c r="B13" s="10" t="s">
        <v>1492</v>
      </c>
      <c r="C13" s="13"/>
      <c r="D13" s="13" t="s">
        <v>10384</v>
      </c>
      <c r="E13" s="15" t="s">
        <v>844</v>
      </c>
      <c r="F13" s="358"/>
      <c r="G13" s="358"/>
      <c r="H13" s="358"/>
      <c r="I13" s="358"/>
      <c r="J13" s="358"/>
      <c r="N13" s="384" t="s">
        <v>844</v>
      </c>
      <c r="O13" s="364" t="s">
        <v>10806</v>
      </c>
      <c r="P13" s="364" t="s">
        <v>10807</v>
      </c>
      <c r="Q13" s="364" t="s">
        <v>10808</v>
      </c>
      <c r="R13" s="364" t="s">
        <v>10809</v>
      </c>
      <c r="S13" s="364" t="s">
        <v>10810</v>
      </c>
    </row>
  </sheetData>
  <mergeCells count="1">
    <mergeCell ref="B1:L1"/>
  </mergeCells>
  <dataValidations count="15">
    <dataValidation type="decimal" allowBlank="1" showInputMessage="1" showErrorMessage="1" error="Data is of incorrect type!" sqref="D7"/>
    <dataValidation type="decimal" allowBlank="1" showInputMessage="1" showErrorMessage="1" error="Data is of incorrect type!" sqref="E7 N7"/>
    <dataValidation type="decimal" allowBlank="1" showInputMessage="1" showErrorMessage="1" error="Data is of incorrect type!" sqref="F7 O7"/>
    <dataValidation type="decimal" allowBlank="1" showInputMessage="1" showErrorMessage="1" error="Data is of incorrect type!" sqref="G7 P7"/>
    <dataValidation type="decimal" allowBlank="1" showInputMessage="1" showErrorMessage="1" error="Data is of incorrect type!" sqref="H7 Q7"/>
    <dataValidation type="decimal" allowBlank="1" showInputMessage="1" showErrorMessage="1" error="Data is of incorrect type!" sqref="D8"/>
    <dataValidation type="decimal" allowBlank="1" showInputMessage="1" showErrorMessage="1" error="Data is of incorrect type!" sqref="E8 N8"/>
    <dataValidation type="decimal" allowBlank="1" showInputMessage="1" showErrorMessage="1" error="Data is of incorrect type!" sqref="F8 O8"/>
    <dataValidation type="decimal" allowBlank="1" showInputMessage="1" showErrorMessage="1" error="Data is of incorrect type!" sqref="G8 P8"/>
    <dataValidation type="decimal" allowBlank="1" showInputMessage="1" showErrorMessage="1" error="Data is of incorrect type!" sqref="H8 Q8"/>
    <dataValidation type="decimal" allowBlank="1" showInputMessage="1" showErrorMessage="1" error="Data is of incorrect type!" sqref="D9"/>
    <dataValidation type="decimal" allowBlank="1" showInputMessage="1" showErrorMessage="1" error="Data is of incorrect type!" sqref="E9 N9"/>
    <dataValidation type="decimal" allowBlank="1" showInputMessage="1" showErrorMessage="1" error="Data is of incorrect type!" sqref="F9 O9"/>
    <dataValidation type="decimal" allowBlank="1" showInputMessage="1" showErrorMessage="1" error="Data is of incorrect type!" sqref="G9 P9"/>
    <dataValidation type="decimal" allowBlank="1" showInputMessage="1" showErrorMessage="1" error="Data is of incorrect type!" sqref="H9 Q9"/>
  </dataValidations>
  <hyperlinks>
    <hyperlink ref="A1" location="'Table of Contents'!A1" display="S.05.02.01.03 - Total Top 5 and home country - non-life obligations"/>
    <hyperlink ref="G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Enumerations!$A$946:$A$946</xm:f>
          </x14:formula1>
          <xm:sqref>B3</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9"/>
  <sheetViews>
    <sheetView showGridLines="0" workbookViewId="0"/>
  </sheetViews>
  <sheetFormatPr defaultRowHeight="15" x14ac:dyDescent="0.25"/>
  <cols>
    <col min="1" max="3" width="9.140625" style="432"/>
    <col min="4" max="4" width="12.7109375" style="432" customWidth="1"/>
    <col min="5" max="5" width="34.5703125" style="432" customWidth="1"/>
    <col min="6" max="6" width="11.28515625" style="432" customWidth="1"/>
    <col min="7" max="7" width="8" style="432" customWidth="1"/>
    <col min="8" max="8" width="17.7109375" style="432" customWidth="1"/>
    <col min="9" max="9" width="19.140625" style="432" customWidth="1"/>
    <col min="10" max="10" width="16.85546875" style="432" customWidth="1"/>
    <col min="11" max="11" width="13.5703125" style="432" customWidth="1"/>
    <col min="12" max="13" width="16.42578125" style="432" customWidth="1"/>
    <col min="14" max="14" width="18.140625" style="432" customWidth="1"/>
    <col min="15" max="15" width="20.42578125" style="432" customWidth="1"/>
    <col min="16" max="16" width="16.28515625" style="432" customWidth="1"/>
    <col min="17" max="17" width="17" style="432" customWidth="1"/>
    <col min="18" max="18" width="9.140625" style="432"/>
    <col min="19" max="19" width="9.140625" style="435"/>
    <col min="20" max="33" width="20.7109375" style="432" customWidth="1"/>
    <col min="34" max="16384" width="9.140625" style="432"/>
  </cols>
  <sheetData>
    <row r="1" spans="1:33" ht="18.75" x14ac:dyDescent="0.3">
      <c r="A1" s="187" t="s">
        <v>17053</v>
      </c>
      <c r="B1" s="798" t="s">
        <v>10812</v>
      </c>
      <c r="C1" s="799"/>
      <c r="D1" s="799"/>
      <c r="E1" s="799"/>
      <c r="F1" s="799"/>
      <c r="G1" s="799"/>
      <c r="H1" s="799"/>
      <c r="I1" s="799"/>
      <c r="J1" s="799"/>
      <c r="K1" s="799"/>
      <c r="L1" s="799"/>
      <c r="T1" s="322" t="s">
        <v>10854</v>
      </c>
      <c r="V1" s="724" t="s">
        <v>13439</v>
      </c>
    </row>
    <row r="6" spans="1:33" x14ac:dyDescent="0.25">
      <c r="D6" s="10" t="s">
        <v>4701</v>
      </c>
      <c r="E6" s="10" t="s">
        <v>1565</v>
      </c>
      <c r="F6" s="10" t="s">
        <v>1566</v>
      </c>
      <c r="G6" s="10" t="s">
        <v>1567</v>
      </c>
      <c r="H6" s="10" t="s">
        <v>1568</v>
      </c>
      <c r="I6" s="10" t="s">
        <v>1569</v>
      </c>
      <c r="J6" s="10" t="s">
        <v>1570</v>
      </c>
      <c r="K6" s="10" t="s">
        <v>940</v>
      </c>
      <c r="L6" s="10" t="s">
        <v>941</v>
      </c>
      <c r="M6" s="10" t="s">
        <v>1571</v>
      </c>
      <c r="N6" s="10" t="s">
        <v>1572</v>
      </c>
      <c r="O6" s="10" t="s">
        <v>1573</v>
      </c>
      <c r="P6" s="10" t="s">
        <v>1574</v>
      </c>
      <c r="Q6" s="10" t="s">
        <v>1575</v>
      </c>
      <c r="T6" s="46" t="s">
        <v>4701</v>
      </c>
      <c r="U6" s="221" t="s">
        <v>1565</v>
      </c>
      <c r="V6" s="221" t="s">
        <v>1566</v>
      </c>
      <c r="W6" s="221" t="s">
        <v>1567</v>
      </c>
      <c r="X6" s="221" t="s">
        <v>1568</v>
      </c>
      <c r="Y6" s="221" t="s">
        <v>1569</v>
      </c>
      <c r="Z6" s="221" t="s">
        <v>1570</v>
      </c>
      <c r="AA6" s="221" t="s">
        <v>940</v>
      </c>
      <c r="AB6" s="221" t="s">
        <v>941</v>
      </c>
      <c r="AC6" s="221" t="s">
        <v>1571</v>
      </c>
      <c r="AD6" s="221" t="s">
        <v>1572</v>
      </c>
      <c r="AE6" s="221" t="s">
        <v>1573</v>
      </c>
      <c r="AF6" s="221" t="s">
        <v>1574</v>
      </c>
      <c r="AG6" s="221" t="s">
        <v>1575</v>
      </c>
    </row>
    <row r="7" spans="1:33" ht="20.25" customHeight="1" x14ac:dyDescent="0.25">
      <c r="D7" s="13" t="s">
        <v>10813</v>
      </c>
      <c r="E7" s="13" t="s">
        <v>10814</v>
      </c>
      <c r="F7" s="13" t="s">
        <v>10815</v>
      </c>
      <c r="G7" s="13" t="s">
        <v>10816</v>
      </c>
      <c r="H7" s="13" t="s">
        <v>4780</v>
      </c>
      <c r="I7" s="13" t="s">
        <v>10817</v>
      </c>
      <c r="J7" s="13" t="s">
        <v>4726</v>
      </c>
      <c r="K7" s="13" t="s">
        <v>10818</v>
      </c>
      <c r="L7" s="13" t="s">
        <v>4784</v>
      </c>
      <c r="M7" s="13" t="s">
        <v>10819</v>
      </c>
      <c r="N7" s="13" t="s">
        <v>10820</v>
      </c>
      <c r="O7" s="13" t="s">
        <v>10821</v>
      </c>
      <c r="P7" s="13" t="s">
        <v>10822</v>
      </c>
      <c r="Q7" s="13" t="s">
        <v>10823</v>
      </c>
      <c r="T7" s="447" t="s">
        <v>10839</v>
      </c>
      <c r="U7" s="447" t="s">
        <v>10826</v>
      </c>
      <c r="V7" s="447" t="s">
        <v>10827</v>
      </c>
      <c r="W7" s="447" t="s">
        <v>10828</v>
      </c>
      <c r="X7" s="447" t="s">
        <v>10829</v>
      </c>
      <c r="Y7" s="447" t="s">
        <v>10830</v>
      </c>
      <c r="Z7" s="447" t="s">
        <v>10831</v>
      </c>
      <c r="AA7" s="447" t="s">
        <v>10832</v>
      </c>
      <c r="AB7" s="447" t="s">
        <v>10833</v>
      </c>
      <c r="AC7" s="447" t="s">
        <v>10834</v>
      </c>
      <c r="AD7" s="447" t="s">
        <v>10835</v>
      </c>
      <c r="AE7" s="447" t="s">
        <v>10836</v>
      </c>
      <c r="AF7" s="447" t="s">
        <v>10837</v>
      </c>
      <c r="AG7" s="447" t="s">
        <v>10838</v>
      </c>
    </row>
    <row r="8" spans="1:33" x14ac:dyDescent="0.25">
      <c r="D8" s="15" t="s">
        <v>2702</v>
      </c>
      <c r="E8" s="15" t="s">
        <v>418</v>
      </c>
      <c r="F8" s="15" t="s">
        <v>607</v>
      </c>
      <c r="G8" s="15" t="s">
        <v>720</v>
      </c>
      <c r="H8" s="15" t="s">
        <v>721</v>
      </c>
      <c r="I8" s="15" t="s">
        <v>601</v>
      </c>
      <c r="J8" s="15" t="s">
        <v>602</v>
      </c>
      <c r="K8" s="15" t="s">
        <v>603</v>
      </c>
      <c r="L8" s="15" t="s">
        <v>789</v>
      </c>
      <c r="M8" s="15" t="s">
        <v>790</v>
      </c>
      <c r="N8" s="15" t="s">
        <v>604</v>
      </c>
      <c r="O8" s="15" t="s">
        <v>815</v>
      </c>
      <c r="P8" s="15" t="s">
        <v>816</v>
      </c>
      <c r="Q8" s="15" t="s">
        <v>818</v>
      </c>
      <c r="T8" s="384" t="s">
        <v>2702</v>
      </c>
      <c r="U8" s="384" t="s">
        <v>418</v>
      </c>
      <c r="V8" s="384" t="s">
        <v>607</v>
      </c>
      <c r="W8" s="384" t="s">
        <v>720</v>
      </c>
      <c r="X8" s="384" t="s">
        <v>721</v>
      </c>
      <c r="Y8" s="384" t="s">
        <v>601</v>
      </c>
      <c r="Z8" s="384" t="s">
        <v>602</v>
      </c>
      <c r="AA8" s="384" t="s">
        <v>603</v>
      </c>
      <c r="AB8" s="384" t="s">
        <v>789</v>
      </c>
      <c r="AC8" s="384" t="s">
        <v>790</v>
      </c>
      <c r="AD8" s="384" t="s">
        <v>604</v>
      </c>
      <c r="AE8" s="384" t="s">
        <v>815</v>
      </c>
      <c r="AF8" s="384" t="s">
        <v>816</v>
      </c>
      <c r="AG8" s="384" t="s">
        <v>818</v>
      </c>
    </row>
    <row r="9" spans="1:33" x14ac:dyDescent="0.25">
      <c r="B9" s="13" t="s">
        <v>3231</v>
      </c>
      <c r="C9" s="15" t="s">
        <v>1082</v>
      </c>
      <c r="D9" s="39" t="s">
        <v>4704</v>
      </c>
      <c r="E9" s="20" t="s">
        <v>3489</v>
      </c>
      <c r="F9" s="20" t="s">
        <v>2922</v>
      </c>
      <c r="G9" s="20" t="s">
        <v>10824</v>
      </c>
      <c r="H9" s="20" t="s">
        <v>4787</v>
      </c>
      <c r="I9" s="20" t="s">
        <v>10825</v>
      </c>
      <c r="J9" s="20" t="s">
        <v>3489</v>
      </c>
      <c r="K9" s="20" t="s">
        <v>3492</v>
      </c>
      <c r="L9" s="20" t="s">
        <v>3492</v>
      </c>
      <c r="M9" s="20" t="s">
        <v>3492</v>
      </c>
      <c r="N9" s="20" t="s">
        <v>3489</v>
      </c>
      <c r="O9" s="20" t="s">
        <v>3489</v>
      </c>
      <c r="P9" s="20" t="s">
        <v>3492</v>
      </c>
      <c r="Q9" s="20" t="s">
        <v>3489</v>
      </c>
      <c r="T9" s="39" t="s">
        <v>10840</v>
      </c>
      <c r="U9" s="20" t="s">
        <v>3486</v>
      </c>
      <c r="V9" s="20" t="s">
        <v>3502</v>
      </c>
      <c r="W9" s="20" t="s">
        <v>10841</v>
      </c>
      <c r="X9" s="20" t="s">
        <v>4825</v>
      </c>
      <c r="Y9" s="20" t="s">
        <v>3484</v>
      </c>
      <c r="Z9" s="20" t="s">
        <v>3486</v>
      </c>
      <c r="AA9" s="20" t="s">
        <v>3487</v>
      </c>
      <c r="AB9" s="20" t="s">
        <v>3487</v>
      </c>
      <c r="AC9" s="20" t="s">
        <v>3487</v>
      </c>
      <c r="AD9" s="20" t="s">
        <v>3486</v>
      </c>
      <c r="AE9" s="20" t="s">
        <v>3486</v>
      </c>
      <c r="AF9" s="20" t="s">
        <v>3487</v>
      </c>
      <c r="AG9" s="20" t="s">
        <v>3486</v>
      </c>
    </row>
    <row r="10" spans="1:33" x14ac:dyDescent="0.25">
      <c r="B10" s="448"/>
      <c r="C10" s="429" t="s">
        <v>3373</v>
      </c>
      <c r="D10" s="388"/>
      <c r="E10" s="388"/>
      <c r="F10" s="358"/>
      <c r="G10" s="451"/>
      <c r="H10" s="451"/>
      <c r="I10" s="451"/>
      <c r="J10" s="388"/>
      <c r="K10" s="452"/>
      <c r="L10" s="452"/>
      <c r="M10" s="452"/>
      <c r="N10" s="388"/>
      <c r="O10" s="388"/>
      <c r="P10" s="452"/>
      <c r="Q10" s="388"/>
      <c r="T10" s="388"/>
      <c r="U10" s="388"/>
      <c r="V10" s="358"/>
      <c r="W10" s="451"/>
      <c r="X10" s="451"/>
      <c r="Y10" s="451"/>
      <c r="Z10" s="388"/>
      <c r="AA10" s="452"/>
      <c r="AB10" s="452"/>
      <c r="AC10" s="452"/>
      <c r="AD10" s="388"/>
      <c r="AE10" s="388"/>
      <c r="AF10" s="452"/>
      <c r="AG10" s="388"/>
    </row>
    <row r="11" spans="1:33" x14ac:dyDescent="0.25">
      <c r="B11" s="448"/>
      <c r="C11" s="429" t="s">
        <v>3375</v>
      </c>
      <c r="D11" s="388"/>
      <c r="E11" s="388"/>
      <c r="F11" s="358"/>
      <c r="G11" s="451"/>
      <c r="H11" s="451"/>
      <c r="I11" s="451"/>
      <c r="J11" s="388"/>
      <c r="K11" s="452"/>
      <c r="L11" s="452"/>
      <c r="M11" s="452"/>
      <c r="N11" s="388"/>
      <c r="O11" s="388"/>
      <c r="P11" s="452"/>
      <c r="Q11" s="388"/>
      <c r="T11" s="388"/>
      <c r="U11" s="388"/>
      <c r="V11" s="358"/>
      <c r="W11" s="451"/>
      <c r="X11" s="451"/>
      <c r="Y11" s="451"/>
      <c r="Z11" s="388"/>
      <c r="AA11" s="452"/>
      <c r="AB11" s="452"/>
      <c r="AC11" s="452"/>
      <c r="AD11" s="388"/>
      <c r="AE11" s="388"/>
      <c r="AF11" s="452"/>
      <c r="AG11" s="388"/>
    </row>
    <row r="12" spans="1:33" x14ac:dyDescent="0.25">
      <c r="B12" s="448"/>
      <c r="C12" s="429" t="s">
        <v>3376</v>
      </c>
      <c r="D12" s="388"/>
      <c r="E12" s="388"/>
      <c r="F12" s="358"/>
      <c r="G12" s="451"/>
      <c r="H12" s="451"/>
      <c r="I12" s="451"/>
      <c r="J12" s="388"/>
      <c r="K12" s="452"/>
      <c r="L12" s="452"/>
      <c r="M12" s="452"/>
      <c r="N12" s="388"/>
      <c r="O12" s="388"/>
      <c r="P12" s="452"/>
      <c r="Q12" s="388"/>
      <c r="T12" s="388"/>
      <c r="U12" s="388"/>
      <c r="V12" s="358"/>
      <c r="W12" s="451"/>
      <c r="X12" s="451"/>
      <c r="Y12" s="451"/>
      <c r="Z12" s="388"/>
      <c r="AA12" s="452"/>
      <c r="AB12" s="452"/>
      <c r="AC12" s="452"/>
      <c r="AD12" s="388"/>
      <c r="AE12" s="388"/>
      <c r="AF12" s="452"/>
      <c r="AG12" s="388"/>
    </row>
    <row r="13" spans="1:33" x14ac:dyDescent="0.25">
      <c r="B13" s="448"/>
      <c r="C13" s="429" t="s">
        <v>3377</v>
      </c>
      <c r="D13" s="388"/>
      <c r="E13" s="388"/>
      <c r="F13" s="358"/>
      <c r="G13" s="451"/>
      <c r="H13" s="451"/>
      <c r="I13" s="451"/>
      <c r="J13" s="388"/>
      <c r="K13" s="452"/>
      <c r="L13" s="452"/>
      <c r="M13" s="452"/>
      <c r="N13" s="388"/>
      <c r="O13" s="388"/>
      <c r="P13" s="452"/>
      <c r="Q13" s="388"/>
      <c r="T13" s="388"/>
      <c r="U13" s="388"/>
      <c r="V13" s="358"/>
      <c r="W13" s="451"/>
      <c r="X13" s="451"/>
      <c r="Y13" s="451"/>
      <c r="Z13" s="388"/>
      <c r="AA13" s="452"/>
      <c r="AB13" s="452"/>
      <c r="AC13" s="452"/>
      <c r="AD13" s="388"/>
      <c r="AE13" s="388"/>
      <c r="AF13" s="452"/>
      <c r="AG13" s="388"/>
    </row>
    <row r="14" spans="1:33" x14ac:dyDescent="0.25">
      <c r="B14" s="448"/>
      <c r="C14" s="429" t="s">
        <v>3378</v>
      </c>
      <c r="D14" s="388"/>
      <c r="E14" s="388"/>
      <c r="F14" s="358"/>
      <c r="G14" s="451"/>
      <c r="H14" s="451"/>
      <c r="I14" s="451"/>
      <c r="J14" s="388"/>
      <c r="K14" s="452"/>
      <c r="L14" s="452"/>
      <c r="M14" s="452"/>
      <c r="N14" s="388"/>
      <c r="O14" s="388"/>
      <c r="P14" s="452"/>
      <c r="Q14" s="388"/>
      <c r="T14" s="388"/>
      <c r="U14" s="388"/>
      <c r="V14" s="358"/>
      <c r="W14" s="451"/>
      <c r="X14" s="451"/>
      <c r="Y14" s="451"/>
      <c r="Z14" s="388"/>
      <c r="AA14" s="452"/>
      <c r="AB14" s="452"/>
      <c r="AC14" s="452"/>
      <c r="AD14" s="388"/>
      <c r="AE14" s="388"/>
      <c r="AF14" s="452"/>
      <c r="AG14" s="388"/>
    </row>
    <row r="15" spans="1:33" x14ac:dyDescent="0.25">
      <c r="B15" s="448"/>
      <c r="C15" s="429" t="s">
        <v>3379</v>
      </c>
      <c r="D15" s="388"/>
      <c r="E15" s="388"/>
      <c r="F15" s="358"/>
      <c r="G15" s="451"/>
      <c r="H15" s="451"/>
      <c r="I15" s="451"/>
      <c r="J15" s="388"/>
      <c r="K15" s="452"/>
      <c r="L15" s="452"/>
      <c r="M15" s="452"/>
      <c r="N15" s="388"/>
      <c r="O15" s="388"/>
      <c r="P15" s="452"/>
      <c r="Q15" s="388"/>
      <c r="T15" s="388"/>
      <c r="U15" s="388"/>
      <c r="V15" s="358"/>
      <c r="W15" s="451"/>
      <c r="X15" s="451"/>
      <c r="Y15" s="451"/>
      <c r="Z15" s="388"/>
      <c r="AA15" s="452"/>
      <c r="AB15" s="452"/>
      <c r="AC15" s="452"/>
      <c r="AD15" s="388"/>
      <c r="AE15" s="388"/>
      <c r="AF15" s="452"/>
      <c r="AG15" s="388"/>
    </row>
    <row r="16" spans="1:33" x14ac:dyDescent="0.25">
      <c r="B16" s="448"/>
      <c r="C16" s="429" t="s">
        <v>3380</v>
      </c>
      <c r="D16" s="388"/>
      <c r="E16" s="388"/>
      <c r="F16" s="358"/>
      <c r="G16" s="451"/>
      <c r="H16" s="451"/>
      <c r="I16" s="451"/>
      <c r="J16" s="388"/>
      <c r="K16" s="452"/>
      <c r="L16" s="452"/>
      <c r="M16" s="452"/>
      <c r="N16" s="388"/>
      <c r="O16" s="388"/>
      <c r="P16" s="452"/>
      <c r="Q16" s="388"/>
      <c r="T16" s="388"/>
      <c r="U16" s="388"/>
      <c r="V16" s="358"/>
      <c r="W16" s="451"/>
      <c r="X16" s="451"/>
      <c r="Y16" s="451"/>
      <c r="Z16" s="388"/>
      <c r="AA16" s="452"/>
      <c r="AB16" s="452"/>
      <c r="AC16" s="452"/>
      <c r="AD16" s="388"/>
      <c r="AE16" s="388"/>
      <c r="AF16" s="452"/>
      <c r="AG16" s="388"/>
    </row>
    <row r="17" spans="2:33" x14ac:dyDescent="0.25">
      <c r="B17" s="448"/>
      <c r="C17" s="429" t="s">
        <v>3381</v>
      </c>
      <c r="D17" s="388"/>
      <c r="E17" s="388"/>
      <c r="F17" s="358"/>
      <c r="G17" s="451"/>
      <c r="H17" s="451"/>
      <c r="I17" s="451"/>
      <c r="J17" s="388"/>
      <c r="K17" s="452"/>
      <c r="L17" s="452"/>
      <c r="M17" s="452"/>
      <c r="N17" s="388"/>
      <c r="O17" s="388"/>
      <c r="P17" s="452"/>
      <c r="Q17" s="388"/>
      <c r="T17" s="388"/>
      <c r="U17" s="388"/>
      <c r="V17" s="358"/>
      <c r="W17" s="451"/>
      <c r="X17" s="451"/>
      <c r="Y17" s="451"/>
      <c r="Z17" s="388"/>
      <c r="AA17" s="452"/>
      <c r="AB17" s="452"/>
      <c r="AC17" s="452"/>
      <c r="AD17" s="388"/>
      <c r="AE17" s="388"/>
      <c r="AF17" s="452"/>
      <c r="AG17" s="388"/>
    </row>
    <row r="18" spans="2:33" x14ac:dyDescent="0.25">
      <c r="B18" s="448"/>
      <c r="C18" s="429" t="s">
        <v>3382</v>
      </c>
      <c r="D18" s="388"/>
      <c r="E18" s="388"/>
      <c r="F18" s="358"/>
      <c r="G18" s="451"/>
      <c r="H18" s="451"/>
      <c r="I18" s="451"/>
      <c r="J18" s="388"/>
      <c r="K18" s="452"/>
      <c r="L18" s="452"/>
      <c r="M18" s="452"/>
      <c r="N18" s="388"/>
      <c r="O18" s="388"/>
      <c r="P18" s="452"/>
      <c r="Q18" s="388"/>
      <c r="T18" s="388"/>
      <c r="U18" s="388"/>
      <c r="V18" s="358"/>
      <c r="W18" s="451"/>
      <c r="X18" s="451"/>
      <c r="Y18" s="451"/>
      <c r="Z18" s="388"/>
      <c r="AA18" s="452"/>
      <c r="AB18" s="452"/>
      <c r="AC18" s="452"/>
      <c r="AD18" s="388"/>
      <c r="AE18" s="388"/>
      <c r="AF18" s="452"/>
      <c r="AG18" s="388"/>
    </row>
    <row r="19" spans="2:33" x14ac:dyDescent="0.25">
      <c r="B19" s="448"/>
      <c r="C19" s="429" t="s">
        <v>3383</v>
      </c>
      <c r="D19" s="388"/>
      <c r="E19" s="388"/>
      <c r="F19" s="358"/>
      <c r="G19" s="451"/>
      <c r="H19" s="451"/>
      <c r="I19" s="451"/>
      <c r="J19" s="388"/>
      <c r="K19" s="452"/>
      <c r="L19" s="452"/>
      <c r="M19" s="452"/>
      <c r="N19" s="388"/>
      <c r="O19" s="388"/>
      <c r="P19" s="452"/>
      <c r="Q19" s="388"/>
      <c r="T19" s="388"/>
      <c r="U19" s="388"/>
      <c r="V19" s="358"/>
      <c r="W19" s="451"/>
      <c r="X19" s="451"/>
      <c r="Y19" s="451"/>
      <c r="Z19" s="388"/>
      <c r="AA19" s="452"/>
      <c r="AB19" s="452"/>
      <c r="AC19" s="452"/>
      <c r="AD19" s="388"/>
      <c r="AE19" s="388"/>
      <c r="AF19" s="452"/>
      <c r="AG19" s="388"/>
    </row>
    <row r="20" spans="2:33" x14ac:dyDescent="0.25">
      <c r="B20" s="448"/>
      <c r="C20" s="429" t="s">
        <v>3384</v>
      </c>
      <c r="D20" s="388"/>
      <c r="E20" s="388"/>
      <c r="F20" s="358"/>
      <c r="G20" s="451"/>
      <c r="H20" s="451"/>
      <c r="I20" s="451"/>
      <c r="J20" s="388"/>
      <c r="K20" s="452"/>
      <c r="L20" s="452"/>
      <c r="M20" s="452"/>
      <c r="N20" s="388"/>
      <c r="O20" s="388"/>
      <c r="P20" s="452"/>
      <c r="Q20" s="388"/>
      <c r="T20" s="388"/>
      <c r="U20" s="388"/>
      <c r="V20" s="358"/>
      <c r="W20" s="451"/>
      <c r="X20" s="451"/>
      <c r="Y20" s="451"/>
      <c r="Z20" s="388"/>
      <c r="AA20" s="452"/>
      <c r="AB20" s="452"/>
      <c r="AC20" s="452"/>
      <c r="AD20" s="388"/>
      <c r="AE20" s="388"/>
      <c r="AF20" s="452"/>
      <c r="AG20" s="388"/>
    </row>
    <row r="21" spans="2:33" x14ac:dyDescent="0.25">
      <c r="B21" s="448"/>
      <c r="C21" s="429" t="s">
        <v>3385</v>
      </c>
      <c r="D21" s="388"/>
      <c r="E21" s="388"/>
      <c r="F21" s="358"/>
      <c r="G21" s="451"/>
      <c r="H21" s="451"/>
      <c r="I21" s="451"/>
      <c r="J21" s="388"/>
      <c r="K21" s="452"/>
      <c r="L21" s="452"/>
      <c r="M21" s="452"/>
      <c r="N21" s="388"/>
      <c r="O21" s="388"/>
      <c r="P21" s="452"/>
      <c r="Q21" s="388"/>
      <c r="T21" s="388"/>
      <c r="U21" s="388"/>
      <c r="V21" s="358"/>
      <c r="W21" s="451"/>
      <c r="X21" s="451"/>
      <c r="Y21" s="451"/>
      <c r="Z21" s="388"/>
      <c r="AA21" s="452"/>
      <c r="AB21" s="452"/>
      <c r="AC21" s="452"/>
      <c r="AD21" s="388"/>
      <c r="AE21" s="388"/>
      <c r="AF21" s="452"/>
      <c r="AG21" s="388"/>
    </row>
    <row r="22" spans="2:33" x14ac:dyDescent="0.25">
      <c r="B22" s="448"/>
      <c r="C22" s="429" t="s">
        <v>3386</v>
      </c>
      <c r="D22" s="388"/>
      <c r="E22" s="388"/>
      <c r="F22" s="358"/>
      <c r="G22" s="451"/>
      <c r="H22" s="451"/>
      <c r="I22" s="451"/>
      <c r="J22" s="388"/>
      <c r="K22" s="452"/>
      <c r="L22" s="452"/>
      <c r="M22" s="452"/>
      <c r="N22" s="388"/>
      <c r="O22" s="388"/>
      <c r="P22" s="452"/>
      <c r="Q22" s="388"/>
      <c r="T22" s="388"/>
      <c r="U22" s="388"/>
      <c r="V22" s="358"/>
      <c r="W22" s="451"/>
      <c r="X22" s="451"/>
      <c r="Y22" s="451"/>
      <c r="Z22" s="388"/>
      <c r="AA22" s="452"/>
      <c r="AB22" s="452"/>
      <c r="AC22" s="452"/>
      <c r="AD22" s="388"/>
      <c r="AE22" s="388"/>
      <c r="AF22" s="452"/>
      <c r="AG22" s="388"/>
    </row>
    <row r="23" spans="2:33" x14ac:dyDescent="0.25">
      <c r="B23" s="448"/>
      <c r="C23" s="429" t="s">
        <v>3387</v>
      </c>
      <c r="D23" s="388"/>
      <c r="E23" s="388"/>
      <c r="F23" s="358"/>
      <c r="G23" s="451"/>
      <c r="H23" s="451"/>
      <c r="I23" s="451"/>
      <c r="J23" s="388"/>
      <c r="K23" s="452"/>
      <c r="L23" s="452"/>
      <c r="M23" s="452"/>
      <c r="N23" s="388"/>
      <c r="O23" s="388"/>
      <c r="P23" s="452"/>
      <c r="Q23" s="388"/>
      <c r="T23" s="388"/>
      <c r="U23" s="388"/>
      <c r="V23" s="358"/>
      <c r="W23" s="451"/>
      <c r="X23" s="451"/>
      <c r="Y23" s="451"/>
      <c r="Z23" s="388"/>
      <c r="AA23" s="452"/>
      <c r="AB23" s="452"/>
      <c r="AC23" s="452"/>
      <c r="AD23" s="388"/>
      <c r="AE23" s="388"/>
      <c r="AF23" s="452"/>
      <c r="AG23" s="388"/>
    </row>
    <row r="24" spans="2:33" x14ac:dyDescent="0.25">
      <c r="B24" s="448"/>
      <c r="C24" s="429" t="s">
        <v>3388</v>
      </c>
      <c r="D24" s="388"/>
      <c r="E24" s="388"/>
      <c r="F24" s="358"/>
      <c r="G24" s="451"/>
      <c r="H24" s="451"/>
      <c r="I24" s="451"/>
      <c r="J24" s="388"/>
      <c r="K24" s="452"/>
      <c r="L24" s="452"/>
      <c r="M24" s="452"/>
      <c r="N24" s="388"/>
      <c r="O24" s="388"/>
      <c r="P24" s="452"/>
      <c r="Q24" s="388"/>
      <c r="T24" s="388"/>
      <c r="U24" s="388"/>
      <c r="V24" s="358"/>
      <c r="W24" s="451"/>
      <c r="X24" s="451"/>
      <c r="Y24" s="451"/>
      <c r="Z24" s="388"/>
      <c r="AA24" s="452"/>
      <c r="AB24" s="452"/>
      <c r="AC24" s="452"/>
      <c r="AD24" s="388"/>
      <c r="AE24" s="388"/>
      <c r="AF24" s="452"/>
      <c r="AG24" s="388"/>
    </row>
    <row r="25" spans="2:33" x14ac:dyDescent="0.25">
      <c r="B25" s="448"/>
      <c r="C25" s="429" t="s">
        <v>3389</v>
      </c>
      <c r="D25" s="388"/>
      <c r="E25" s="388"/>
      <c r="F25" s="358"/>
      <c r="G25" s="451"/>
      <c r="H25" s="451"/>
      <c r="I25" s="451"/>
      <c r="J25" s="388"/>
      <c r="K25" s="452"/>
      <c r="L25" s="452"/>
      <c r="M25" s="452"/>
      <c r="N25" s="388"/>
      <c r="O25" s="388"/>
      <c r="P25" s="452"/>
      <c r="Q25" s="388"/>
      <c r="T25" s="388"/>
      <c r="U25" s="388"/>
      <c r="V25" s="358"/>
      <c r="W25" s="451"/>
      <c r="X25" s="451"/>
      <c r="Y25" s="451"/>
      <c r="Z25" s="388"/>
      <c r="AA25" s="452"/>
      <c r="AB25" s="452"/>
      <c r="AC25" s="452"/>
      <c r="AD25" s="388"/>
      <c r="AE25" s="388"/>
      <c r="AF25" s="452"/>
      <c r="AG25" s="388"/>
    </row>
    <row r="26" spans="2:33" x14ac:dyDescent="0.25">
      <c r="B26" s="448"/>
      <c r="C26" s="429" t="s">
        <v>3390</v>
      </c>
      <c r="D26" s="388"/>
      <c r="E26" s="388"/>
      <c r="F26" s="358"/>
      <c r="G26" s="451"/>
      <c r="H26" s="451"/>
      <c r="I26" s="451"/>
      <c r="J26" s="388"/>
      <c r="K26" s="452"/>
      <c r="L26" s="452"/>
      <c r="M26" s="452"/>
      <c r="N26" s="388"/>
      <c r="O26" s="388"/>
      <c r="P26" s="452"/>
      <c r="Q26" s="388"/>
      <c r="T26" s="388"/>
      <c r="U26" s="388"/>
      <c r="V26" s="358"/>
      <c r="W26" s="451"/>
      <c r="X26" s="451"/>
      <c r="Y26" s="451"/>
      <c r="Z26" s="388"/>
      <c r="AA26" s="452"/>
      <c r="AB26" s="452"/>
      <c r="AC26" s="452"/>
      <c r="AD26" s="388"/>
      <c r="AE26" s="388"/>
      <c r="AF26" s="452"/>
      <c r="AG26" s="388"/>
    </row>
    <row r="27" spans="2:33" x14ac:dyDescent="0.25">
      <c r="B27" s="448"/>
      <c r="C27" s="429" t="s">
        <v>3391</v>
      </c>
      <c r="D27" s="388"/>
      <c r="E27" s="388"/>
      <c r="F27" s="358"/>
      <c r="G27" s="451"/>
      <c r="H27" s="451"/>
      <c r="I27" s="451"/>
      <c r="J27" s="388"/>
      <c r="K27" s="452"/>
      <c r="L27" s="452"/>
      <c r="M27" s="452"/>
      <c r="N27" s="388"/>
      <c r="O27" s="388"/>
      <c r="P27" s="452"/>
      <c r="Q27" s="388"/>
      <c r="T27" s="388"/>
      <c r="U27" s="388"/>
      <c r="V27" s="358"/>
      <c r="W27" s="451"/>
      <c r="X27" s="451"/>
      <c r="Y27" s="451"/>
      <c r="Z27" s="388"/>
      <c r="AA27" s="452"/>
      <c r="AB27" s="452"/>
      <c r="AC27" s="452"/>
      <c r="AD27" s="388"/>
      <c r="AE27" s="388"/>
      <c r="AF27" s="452"/>
      <c r="AG27" s="388"/>
    </row>
    <row r="28" spans="2:33" x14ac:dyDescent="0.25">
      <c r="B28" s="448"/>
      <c r="C28" s="429" t="s">
        <v>3392</v>
      </c>
      <c r="D28" s="388"/>
      <c r="E28" s="388"/>
      <c r="F28" s="358"/>
      <c r="G28" s="451"/>
      <c r="H28" s="451"/>
      <c r="I28" s="451"/>
      <c r="J28" s="388"/>
      <c r="K28" s="452"/>
      <c r="L28" s="452"/>
      <c r="M28" s="452"/>
      <c r="N28" s="388"/>
      <c r="O28" s="388"/>
      <c r="P28" s="452"/>
      <c r="Q28" s="388"/>
      <c r="T28" s="388"/>
      <c r="U28" s="388"/>
      <c r="V28" s="358"/>
      <c r="W28" s="451"/>
      <c r="X28" s="451"/>
      <c r="Y28" s="451"/>
      <c r="Z28" s="388"/>
      <c r="AA28" s="452"/>
      <c r="AB28" s="452"/>
      <c r="AC28" s="452"/>
      <c r="AD28" s="388"/>
      <c r="AE28" s="388"/>
      <c r="AF28" s="452"/>
      <c r="AG28" s="388"/>
    </row>
    <row r="29" spans="2:33" x14ac:dyDescent="0.25">
      <c r="B29" s="448"/>
      <c r="C29" s="429" t="s">
        <v>3393</v>
      </c>
      <c r="D29" s="388"/>
      <c r="E29" s="388"/>
      <c r="F29" s="358"/>
      <c r="G29" s="451"/>
      <c r="H29" s="451"/>
      <c r="I29" s="451"/>
      <c r="J29" s="388"/>
      <c r="K29" s="452"/>
      <c r="L29" s="452"/>
      <c r="M29" s="452"/>
      <c r="N29" s="388"/>
      <c r="O29" s="388"/>
      <c r="P29" s="452"/>
      <c r="Q29" s="388"/>
      <c r="T29" s="388"/>
      <c r="U29" s="388"/>
      <c r="V29" s="358"/>
      <c r="W29" s="451"/>
      <c r="X29" s="451"/>
      <c r="Y29" s="451"/>
      <c r="Z29" s="388"/>
      <c r="AA29" s="452"/>
      <c r="AB29" s="452"/>
      <c r="AC29" s="452"/>
      <c r="AD29" s="388"/>
      <c r="AE29" s="388"/>
      <c r="AF29" s="452"/>
      <c r="AG29" s="388"/>
    </row>
    <row r="30" spans="2:33" x14ac:dyDescent="0.25">
      <c r="B30" s="448"/>
      <c r="C30" s="429" t="s">
        <v>3394</v>
      </c>
      <c r="D30" s="388"/>
      <c r="E30" s="388"/>
      <c r="F30" s="358"/>
      <c r="G30" s="451"/>
      <c r="H30" s="451"/>
      <c r="I30" s="451"/>
      <c r="J30" s="388"/>
      <c r="K30" s="452"/>
      <c r="L30" s="452"/>
      <c r="M30" s="452"/>
      <c r="N30" s="388"/>
      <c r="O30" s="388"/>
      <c r="P30" s="452"/>
      <c r="Q30" s="388"/>
      <c r="T30" s="388"/>
      <c r="U30" s="388"/>
      <c r="V30" s="358"/>
      <c r="W30" s="451"/>
      <c r="X30" s="451"/>
      <c r="Y30" s="451"/>
      <c r="Z30" s="388"/>
      <c r="AA30" s="452"/>
      <c r="AB30" s="452"/>
      <c r="AC30" s="452"/>
      <c r="AD30" s="388"/>
      <c r="AE30" s="388"/>
      <c r="AF30" s="452"/>
      <c r="AG30" s="388"/>
    </row>
    <row r="31" spans="2:33" x14ac:dyDescent="0.25">
      <c r="B31" s="448"/>
      <c r="C31" s="429" t="s">
        <v>3395</v>
      </c>
      <c r="D31" s="388"/>
      <c r="E31" s="388"/>
      <c r="F31" s="358"/>
      <c r="G31" s="451"/>
      <c r="H31" s="451"/>
      <c r="I31" s="451"/>
      <c r="J31" s="388"/>
      <c r="K31" s="452"/>
      <c r="L31" s="452"/>
      <c r="M31" s="452"/>
      <c r="N31" s="388"/>
      <c r="O31" s="388"/>
      <c r="P31" s="452"/>
      <c r="Q31" s="388"/>
      <c r="T31" s="388"/>
      <c r="U31" s="388"/>
      <c r="V31" s="358"/>
      <c r="W31" s="451"/>
      <c r="X31" s="451"/>
      <c r="Y31" s="451"/>
      <c r="Z31" s="388"/>
      <c r="AA31" s="452"/>
      <c r="AB31" s="452"/>
      <c r="AC31" s="452"/>
      <c r="AD31" s="388"/>
      <c r="AE31" s="388"/>
      <c r="AF31" s="452"/>
      <c r="AG31" s="388"/>
    </row>
    <row r="32" spans="2:33" x14ac:dyDescent="0.25">
      <c r="B32" s="448"/>
      <c r="C32" s="429" t="s">
        <v>3396</v>
      </c>
      <c r="D32" s="388"/>
      <c r="E32" s="388"/>
      <c r="F32" s="358"/>
      <c r="G32" s="451"/>
      <c r="H32" s="451"/>
      <c r="I32" s="451"/>
      <c r="J32" s="388"/>
      <c r="K32" s="452"/>
      <c r="L32" s="452"/>
      <c r="M32" s="452"/>
      <c r="N32" s="388"/>
      <c r="O32" s="388"/>
      <c r="P32" s="452"/>
      <c r="Q32" s="388"/>
      <c r="T32" s="388"/>
      <c r="U32" s="388"/>
      <c r="V32" s="358"/>
      <c r="W32" s="451"/>
      <c r="X32" s="451"/>
      <c r="Y32" s="451"/>
      <c r="Z32" s="388"/>
      <c r="AA32" s="452"/>
      <c r="AB32" s="452"/>
      <c r="AC32" s="452"/>
      <c r="AD32" s="388"/>
      <c r="AE32" s="388"/>
      <c r="AF32" s="452"/>
      <c r="AG32" s="388"/>
    </row>
    <row r="33" spans="2:33" x14ac:dyDescent="0.25">
      <c r="B33" s="448"/>
      <c r="C33" s="429" t="s">
        <v>3397</v>
      </c>
      <c r="D33" s="388"/>
      <c r="E33" s="388"/>
      <c r="F33" s="358"/>
      <c r="G33" s="451"/>
      <c r="H33" s="451"/>
      <c r="I33" s="451"/>
      <c r="J33" s="388"/>
      <c r="K33" s="452"/>
      <c r="L33" s="452"/>
      <c r="M33" s="452"/>
      <c r="N33" s="388"/>
      <c r="O33" s="388"/>
      <c r="P33" s="452"/>
      <c r="Q33" s="388"/>
      <c r="T33" s="388"/>
      <c r="U33" s="388"/>
      <c r="V33" s="358"/>
      <c r="W33" s="451"/>
      <c r="X33" s="451"/>
      <c r="Y33" s="451"/>
      <c r="Z33" s="388"/>
      <c r="AA33" s="452"/>
      <c r="AB33" s="452"/>
      <c r="AC33" s="452"/>
      <c r="AD33" s="388"/>
      <c r="AE33" s="388"/>
      <c r="AF33" s="452"/>
      <c r="AG33" s="388"/>
    </row>
    <row r="34" spans="2:33" x14ac:dyDescent="0.25">
      <c r="B34" s="448"/>
      <c r="C34" s="429" t="s">
        <v>3398</v>
      </c>
      <c r="D34" s="388"/>
      <c r="E34" s="388"/>
      <c r="F34" s="358"/>
      <c r="G34" s="451"/>
      <c r="H34" s="451"/>
      <c r="I34" s="451"/>
      <c r="J34" s="388"/>
      <c r="K34" s="452"/>
      <c r="L34" s="452"/>
      <c r="M34" s="452"/>
      <c r="N34" s="388"/>
      <c r="O34" s="388"/>
      <c r="P34" s="452"/>
      <c r="Q34" s="388"/>
      <c r="T34" s="388"/>
      <c r="U34" s="388"/>
      <c r="V34" s="358"/>
      <c r="W34" s="451"/>
      <c r="X34" s="451"/>
      <c r="Y34" s="451"/>
      <c r="Z34" s="388"/>
      <c r="AA34" s="452"/>
      <c r="AB34" s="452"/>
      <c r="AC34" s="452"/>
      <c r="AD34" s="388"/>
      <c r="AE34" s="388"/>
      <c r="AF34" s="452"/>
      <c r="AG34" s="388"/>
    </row>
    <row r="35" spans="2:33" x14ac:dyDescent="0.25">
      <c r="B35" s="448"/>
      <c r="C35" s="429" t="s">
        <v>3399</v>
      </c>
      <c r="D35" s="388"/>
      <c r="E35" s="388"/>
      <c r="F35" s="358"/>
      <c r="G35" s="451"/>
      <c r="H35" s="451"/>
      <c r="I35" s="451"/>
      <c r="J35" s="388"/>
      <c r="K35" s="452"/>
      <c r="L35" s="452"/>
      <c r="M35" s="452"/>
      <c r="N35" s="388"/>
      <c r="O35" s="388"/>
      <c r="P35" s="452"/>
      <c r="Q35" s="388"/>
      <c r="T35" s="388"/>
      <c r="U35" s="388"/>
      <c r="V35" s="358"/>
      <c r="W35" s="451"/>
      <c r="X35" s="451"/>
      <c r="Y35" s="451"/>
      <c r="Z35" s="388"/>
      <c r="AA35" s="452"/>
      <c r="AB35" s="452"/>
      <c r="AC35" s="452"/>
      <c r="AD35" s="388"/>
      <c r="AE35" s="388"/>
      <c r="AF35" s="452"/>
      <c r="AG35" s="388"/>
    </row>
    <row r="36" spans="2:33" x14ac:dyDescent="0.25">
      <c r="B36" s="448"/>
      <c r="C36" s="429" t="s">
        <v>3400</v>
      </c>
      <c r="D36" s="388"/>
      <c r="E36" s="388"/>
      <c r="F36" s="358"/>
      <c r="G36" s="451"/>
      <c r="H36" s="451"/>
      <c r="I36" s="451"/>
      <c r="J36" s="388"/>
      <c r="K36" s="452"/>
      <c r="L36" s="452"/>
      <c r="M36" s="452"/>
      <c r="N36" s="388"/>
      <c r="O36" s="388"/>
      <c r="P36" s="452"/>
      <c r="Q36" s="388"/>
      <c r="T36" s="388"/>
      <c r="U36" s="388"/>
      <c r="V36" s="358"/>
      <c r="W36" s="451"/>
      <c r="X36" s="451"/>
      <c r="Y36" s="451"/>
      <c r="Z36" s="388"/>
      <c r="AA36" s="452"/>
      <c r="AB36" s="452"/>
      <c r="AC36" s="452"/>
      <c r="AD36" s="388"/>
      <c r="AE36" s="388"/>
      <c r="AF36" s="452"/>
      <c r="AG36" s="388"/>
    </row>
    <row r="37" spans="2:33" x14ac:dyDescent="0.25">
      <c r="B37" s="448"/>
      <c r="C37" s="429" t="s">
        <v>3401</v>
      </c>
      <c r="D37" s="388"/>
      <c r="E37" s="388"/>
      <c r="F37" s="358"/>
      <c r="G37" s="451"/>
      <c r="H37" s="451"/>
      <c r="I37" s="451"/>
      <c r="J37" s="388"/>
      <c r="K37" s="452"/>
      <c r="L37" s="452"/>
      <c r="M37" s="452"/>
      <c r="N37" s="388"/>
      <c r="O37" s="388"/>
      <c r="P37" s="452"/>
      <c r="Q37" s="388"/>
      <c r="T37" s="388"/>
      <c r="U37" s="388"/>
      <c r="V37" s="358"/>
      <c r="W37" s="451"/>
      <c r="X37" s="451"/>
      <c r="Y37" s="451"/>
      <c r="Z37" s="388"/>
      <c r="AA37" s="452"/>
      <c r="AB37" s="452"/>
      <c r="AC37" s="452"/>
      <c r="AD37" s="388"/>
      <c r="AE37" s="388"/>
      <c r="AF37" s="452"/>
      <c r="AG37" s="388"/>
    </row>
    <row r="38" spans="2:33" x14ac:dyDescent="0.25">
      <c r="B38" s="448"/>
      <c r="C38" s="429" t="s">
        <v>3402</v>
      </c>
      <c r="D38" s="388"/>
      <c r="E38" s="388"/>
      <c r="F38" s="358"/>
      <c r="G38" s="451"/>
      <c r="H38" s="451"/>
      <c r="I38" s="451"/>
      <c r="J38" s="388"/>
      <c r="K38" s="452"/>
      <c r="L38" s="452"/>
      <c r="M38" s="452"/>
      <c r="N38" s="388"/>
      <c r="O38" s="388"/>
      <c r="P38" s="452"/>
      <c r="Q38" s="388"/>
      <c r="T38" s="388"/>
      <c r="U38" s="388"/>
      <c r="V38" s="358"/>
      <c r="W38" s="451"/>
      <c r="X38" s="451"/>
      <c r="Y38" s="451"/>
      <c r="Z38" s="388"/>
      <c r="AA38" s="452"/>
      <c r="AB38" s="452"/>
      <c r="AC38" s="452"/>
      <c r="AD38" s="388"/>
      <c r="AE38" s="388"/>
      <c r="AF38" s="452"/>
      <c r="AG38" s="388"/>
    </row>
    <row r="39" spans="2:33" x14ac:dyDescent="0.25">
      <c r="B39" s="448"/>
      <c r="C39" s="429" t="s">
        <v>3403</v>
      </c>
      <c r="D39" s="388"/>
      <c r="E39" s="388"/>
      <c r="F39" s="358"/>
      <c r="G39" s="451"/>
      <c r="H39" s="451"/>
      <c r="I39" s="451"/>
      <c r="J39" s="388"/>
      <c r="K39" s="452"/>
      <c r="L39" s="452"/>
      <c r="M39" s="452"/>
      <c r="N39" s="388"/>
      <c r="O39" s="388"/>
      <c r="P39" s="452"/>
      <c r="Q39" s="388"/>
      <c r="T39" s="388"/>
      <c r="U39" s="388"/>
      <c r="V39" s="358"/>
      <c r="W39" s="451"/>
      <c r="X39" s="451"/>
      <c r="Y39" s="451"/>
      <c r="Z39" s="388"/>
      <c r="AA39" s="452"/>
      <c r="AB39" s="452"/>
      <c r="AC39" s="452"/>
      <c r="AD39" s="388"/>
      <c r="AE39" s="388"/>
      <c r="AF39" s="452"/>
      <c r="AG39" s="388"/>
    </row>
    <row r="40" spans="2:33" x14ac:dyDescent="0.25">
      <c r="B40" s="448"/>
      <c r="C40" s="429" t="s">
        <v>3404</v>
      </c>
      <c r="D40" s="388"/>
      <c r="E40" s="388"/>
      <c r="F40" s="358"/>
      <c r="G40" s="451"/>
      <c r="H40" s="451"/>
      <c r="I40" s="451"/>
      <c r="J40" s="388"/>
      <c r="K40" s="452"/>
      <c r="L40" s="452"/>
      <c r="M40" s="452"/>
      <c r="N40" s="388"/>
      <c r="O40" s="388"/>
      <c r="P40" s="452"/>
      <c r="Q40" s="388"/>
      <c r="T40" s="388"/>
      <c r="U40" s="388"/>
      <c r="V40" s="358"/>
      <c r="W40" s="451"/>
      <c r="X40" s="451"/>
      <c r="Y40" s="451"/>
      <c r="Z40" s="388"/>
      <c r="AA40" s="452"/>
      <c r="AB40" s="452"/>
      <c r="AC40" s="452"/>
      <c r="AD40" s="388"/>
      <c r="AE40" s="388"/>
      <c r="AF40" s="452"/>
      <c r="AG40" s="388"/>
    </row>
    <row r="41" spans="2:33" x14ac:dyDescent="0.25">
      <c r="B41" s="448"/>
      <c r="C41" s="429" t="s">
        <v>3405</v>
      </c>
      <c r="D41" s="388"/>
      <c r="E41" s="388"/>
      <c r="F41" s="358"/>
      <c r="G41" s="451"/>
      <c r="H41" s="451"/>
      <c r="I41" s="451"/>
      <c r="J41" s="388"/>
      <c r="K41" s="452"/>
      <c r="L41" s="452"/>
      <c r="M41" s="452"/>
      <c r="N41" s="388"/>
      <c r="O41" s="388"/>
      <c r="P41" s="452"/>
      <c r="Q41" s="388"/>
      <c r="T41" s="388"/>
      <c r="U41" s="388"/>
      <c r="V41" s="358"/>
      <c r="W41" s="451"/>
      <c r="X41" s="451"/>
      <c r="Y41" s="451"/>
      <c r="Z41" s="388"/>
      <c r="AA41" s="452"/>
      <c r="AB41" s="452"/>
      <c r="AC41" s="452"/>
      <c r="AD41" s="388"/>
      <c r="AE41" s="388"/>
      <c r="AF41" s="452"/>
      <c r="AG41" s="388"/>
    </row>
    <row r="42" spans="2:33" x14ac:dyDescent="0.25">
      <c r="B42" s="448"/>
      <c r="C42" s="429" t="s">
        <v>3406</v>
      </c>
      <c r="D42" s="388"/>
      <c r="E42" s="388"/>
      <c r="F42" s="358"/>
      <c r="G42" s="451"/>
      <c r="H42" s="451"/>
      <c r="I42" s="451"/>
      <c r="J42" s="388"/>
      <c r="K42" s="452"/>
      <c r="L42" s="452"/>
      <c r="M42" s="452"/>
      <c r="N42" s="388"/>
      <c r="O42" s="388"/>
      <c r="P42" s="452"/>
      <c r="Q42" s="388"/>
      <c r="T42" s="388"/>
      <c r="U42" s="388"/>
      <c r="V42" s="358"/>
      <c r="W42" s="451"/>
      <c r="X42" s="451"/>
      <c r="Y42" s="451"/>
      <c r="Z42" s="388"/>
      <c r="AA42" s="452"/>
      <c r="AB42" s="452"/>
      <c r="AC42" s="452"/>
      <c r="AD42" s="388"/>
      <c r="AE42" s="388"/>
      <c r="AF42" s="452"/>
      <c r="AG42" s="388"/>
    </row>
    <row r="43" spans="2:33" x14ac:dyDescent="0.25">
      <c r="B43" s="448"/>
      <c r="C43" s="429" t="s">
        <v>3407</v>
      </c>
      <c r="D43" s="388"/>
      <c r="E43" s="388"/>
      <c r="F43" s="358"/>
      <c r="G43" s="451"/>
      <c r="H43" s="451"/>
      <c r="I43" s="451"/>
      <c r="J43" s="388"/>
      <c r="K43" s="452"/>
      <c r="L43" s="452"/>
      <c r="M43" s="452"/>
      <c r="N43" s="388"/>
      <c r="O43" s="388"/>
      <c r="P43" s="452"/>
      <c r="Q43" s="388"/>
      <c r="T43" s="388"/>
      <c r="U43" s="388"/>
      <c r="V43" s="358"/>
      <c r="W43" s="451"/>
      <c r="X43" s="451"/>
      <c r="Y43" s="451"/>
      <c r="Z43" s="388"/>
      <c r="AA43" s="452"/>
      <c r="AB43" s="452"/>
      <c r="AC43" s="452"/>
      <c r="AD43" s="388"/>
      <c r="AE43" s="388"/>
      <c r="AF43" s="452"/>
      <c r="AG43" s="388"/>
    </row>
    <row r="44" spans="2:33" x14ac:dyDescent="0.25">
      <c r="B44" s="448"/>
      <c r="C44" s="429" t="s">
        <v>3408</v>
      </c>
      <c r="D44" s="388"/>
      <c r="E44" s="388"/>
      <c r="F44" s="358"/>
      <c r="G44" s="451"/>
      <c r="H44" s="451"/>
      <c r="I44" s="451"/>
      <c r="J44" s="388"/>
      <c r="K44" s="452"/>
      <c r="L44" s="452"/>
      <c r="M44" s="452"/>
      <c r="N44" s="388"/>
      <c r="O44" s="388"/>
      <c r="P44" s="452"/>
      <c r="Q44" s="388"/>
      <c r="T44" s="388"/>
      <c r="U44" s="388"/>
      <c r="V44" s="358"/>
      <c r="W44" s="451"/>
      <c r="X44" s="451"/>
      <c r="Y44" s="451"/>
      <c r="Z44" s="388"/>
      <c r="AA44" s="452"/>
      <c r="AB44" s="452"/>
      <c r="AC44" s="452"/>
      <c r="AD44" s="388"/>
      <c r="AE44" s="388"/>
      <c r="AF44" s="452"/>
      <c r="AG44" s="388"/>
    </row>
    <row r="45" spans="2:33" x14ac:dyDescent="0.25">
      <c r="B45" s="448"/>
      <c r="C45" s="429" t="s">
        <v>3409</v>
      </c>
      <c r="D45" s="388"/>
      <c r="E45" s="388"/>
      <c r="F45" s="358"/>
      <c r="G45" s="451"/>
      <c r="H45" s="451"/>
      <c r="I45" s="451"/>
      <c r="J45" s="388"/>
      <c r="K45" s="452"/>
      <c r="L45" s="452"/>
      <c r="M45" s="452"/>
      <c r="N45" s="388"/>
      <c r="O45" s="388"/>
      <c r="P45" s="452"/>
      <c r="Q45" s="388"/>
      <c r="T45" s="388"/>
      <c r="U45" s="388"/>
      <c r="V45" s="358"/>
      <c r="W45" s="451"/>
      <c r="X45" s="451"/>
      <c r="Y45" s="451"/>
      <c r="Z45" s="388"/>
      <c r="AA45" s="452"/>
      <c r="AB45" s="452"/>
      <c r="AC45" s="452"/>
      <c r="AD45" s="388"/>
      <c r="AE45" s="388"/>
      <c r="AF45" s="452"/>
      <c r="AG45" s="388"/>
    </row>
    <row r="46" spans="2:33" x14ac:dyDescent="0.25">
      <c r="B46" s="448"/>
      <c r="C46" s="429" t="s">
        <v>3410</v>
      </c>
      <c r="D46" s="388"/>
      <c r="E46" s="388"/>
      <c r="F46" s="358"/>
      <c r="G46" s="451"/>
      <c r="H46" s="451"/>
      <c r="I46" s="451"/>
      <c r="J46" s="388"/>
      <c r="K46" s="452"/>
      <c r="L46" s="452"/>
      <c r="M46" s="452"/>
      <c r="N46" s="388"/>
      <c r="O46" s="388"/>
      <c r="P46" s="452"/>
      <c r="Q46" s="388"/>
      <c r="T46" s="388"/>
      <c r="U46" s="388"/>
      <c r="V46" s="358"/>
      <c r="W46" s="451"/>
      <c r="X46" s="451"/>
      <c r="Y46" s="451"/>
      <c r="Z46" s="388"/>
      <c r="AA46" s="452"/>
      <c r="AB46" s="452"/>
      <c r="AC46" s="452"/>
      <c r="AD46" s="388"/>
      <c r="AE46" s="388"/>
      <c r="AF46" s="452"/>
      <c r="AG46" s="388"/>
    </row>
    <row r="47" spans="2:33" x14ac:dyDescent="0.25">
      <c r="B47" s="448"/>
      <c r="C47" s="429" t="s">
        <v>3411</v>
      </c>
      <c r="D47" s="388"/>
      <c r="E47" s="388"/>
      <c r="F47" s="358"/>
      <c r="G47" s="451"/>
      <c r="H47" s="451"/>
      <c r="I47" s="451"/>
      <c r="J47" s="388"/>
      <c r="K47" s="452"/>
      <c r="L47" s="452"/>
      <c r="M47" s="452"/>
      <c r="N47" s="388"/>
      <c r="O47" s="388"/>
      <c r="P47" s="452"/>
      <c r="Q47" s="388"/>
      <c r="T47" s="388"/>
      <c r="U47" s="388"/>
      <c r="V47" s="358"/>
      <c r="W47" s="451"/>
      <c r="X47" s="451"/>
      <c r="Y47" s="451"/>
      <c r="Z47" s="388"/>
      <c r="AA47" s="452"/>
      <c r="AB47" s="452"/>
      <c r="AC47" s="452"/>
      <c r="AD47" s="388"/>
      <c r="AE47" s="388"/>
      <c r="AF47" s="452"/>
      <c r="AG47" s="388"/>
    </row>
    <row r="48" spans="2:33" x14ac:dyDescent="0.25">
      <c r="B48" s="448"/>
      <c r="C48" s="429" t="s">
        <v>3412</v>
      </c>
      <c r="D48" s="388"/>
      <c r="E48" s="388"/>
      <c r="F48" s="358"/>
      <c r="G48" s="451"/>
      <c r="H48" s="451"/>
      <c r="I48" s="451"/>
      <c r="J48" s="388"/>
      <c r="K48" s="452"/>
      <c r="L48" s="452"/>
      <c r="M48" s="452"/>
      <c r="N48" s="388"/>
      <c r="O48" s="388"/>
      <c r="P48" s="452"/>
      <c r="Q48" s="388"/>
      <c r="T48" s="388"/>
      <c r="U48" s="388"/>
      <c r="V48" s="358"/>
      <c r="W48" s="451"/>
      <c r="X48" s="451"/>
      <c r="Y48" s="451"/>
      <c r="Z48" s="388"/>
      <c r="AA48" s="452"/>
      <c r="AB48" s="452"/>
      <c r="AC48" s="452"/>
      <c r="AD48" s="388"/>
      <c r="AE48" s="388"/>
      <c r="AF48" s="452"/>
      <c r="AG48" s="388"/>
    </row>
    <row r="49" spans="2:33" x14ac:dyDescent="0.25">
      <c r="B49" s="448"/>
      <c r="C49" s="429" t="s">
        <v>3413</v>
      </c>
      <c r="D49" s="388"/>
      <c r="E49" s="388"/>
      <c r="F49" s="358"/>
      <c r="G49" s="451"/>
      <c r="H49" s="451"/>
      <c r="I49" s="451"/>
      <c r="J49" s="388"/>
      <c r="K49" s="452"/>
      <c r="L49" s="452"/>
      <c r="M49" s="452"/>
      <c r="N49" s="388"/>
      <c r="O49" s="388"/>
      <c r="P49" s="452"/>
      <c r="Q49" s="388"/>
      <c r="T49" s="388"/>
      <c r="U49" s="388"/>
      <c r="V49" s="358"/>
      <c r="W49" s="451"/>
      <c r="X49" s="451"/>
      <c r="Y49" s="451"/>
      <c r="Z49" s="388"/>
      <c r="AA49" s="452"/>
      <c r="AB49" s="452"/>
      <c r="AC49" s="452"/>
      <c r="AD49" s="388"/>
      <c r="AE49" s="388"/>
      <c r="AF49" s="452"/>
      <c r="AG49" s="388"/>
    </row>
    <row r="50" spans="2:33" x14ac:dyDescent="0.25">
      <c r="B50" s="448"/>
      <c r="C50" s="429" t="s">
        <v>3414</v>
      </c>
      <c r="D50" s="388"/>
      <c r="E50" s="388"/>
      <c r="F50" s="358"/>
      <c r="G50" s="451"/>
      <c r="H50" s="451"/>
      <c r="I50" s="451"/>
      <c r="J50" s="388"/>
      <c r="K50" s="452"/>
      <c r="L50" s="452"/>
      <c r="M50" s="452"/>
      <c r="N50" s="388"/>
      <c r="O50" s="388"/>
      <c r="P50" s="452"/>
      <c r="Q50" s="388"/>
      <c r="T50" s="388"/>
      <c r="U50" s="388"/>
      <c r="V50" s="358"/>
      <c r="W50" s="451"/>
      <c r="X50" s="451"/>
      <c r="Y50" s="451"/>
      <c r="Z50" s="388"/>
      <c r="AA50" s="452"/>
      <c r="AB50" s="452"/>
      <c r="AC50" s="452"/>
      <c r="AD50" s="388"/>
      <c r="AE50" s="388"/>
      <c r="AF50" s="452"/>
      <c r="AG50" s="388"/>
    </row>
    <row r="51" spans="2:33" x14ac:dyDescent="0.25">
      <c r="B51" s="448"/>
      <c r="C51" s="429" t="s">
        <v>3415</v>
      </c>
      <c r="D51" s="388"/>
      <c r="E51" s="388"/>
      <c r="F51" s="358"/>
      <c r="G51" s="451"/>
      <c r="H51" s="451"/>
      <c r="I51" s="451"/>
      <c r="J51" s="388"/>
      <c r="K51" s="452"/>
      <c r="L51" s="452"/>
      <c r="M51" s="452"/>
      <c r="N51" s="388"/>
      <c r="O51" s="388"/>
      <c r="P51" s="452"/>
      <c r="Q51" s="388"/>
      <c r="T51" s="388"/>
      <c r="U51" s="388"/>
      <c r="V51" s="358"/>
      <c r="W51" s="451"/>
      <c r="X51" s="451"/>
      <c r="Y51" s="451"/>
      <c r="Z51" s="388"/>
      <c r="AA51" s="452"/>
      <c r="AB51" s="452"/>
      <c r="AC51" s="452"/>
      <c r="AD51" s="388"/>
      <c r="AE51" s="388"/>
      <c r="AF51" s="452"/>
      <c r="AG51" s="388"/>
    </row>
    <row r="52" spans="2:33" x14ac:dyDescent="0.25">
      <c r="B52" s="448"/>
      <c r="C52" s="429" t="s">
        <v>3416</v>
      </c>
      <c r="D52" s="388"/>
      <c r="E52" s="388"/>
      <c r="F52" s="358"/>
      <c r="G52" s="451"/>
      <c r="H52" s="451"/>
      <c r="I52" s="451"/>
      <c r="J52" s="388"/>
      <c r="K52" s="452"/>
      <c r="L52" s="452"/>
      <c r="M52" s="452"/>
      <c r="N52" s="388"/>
      <c r="O52" s="388"/>
      <c r="P52" s="452"/>
      <c r="Q52" s="388"/>
      <c r="T52" s="388"/>
      <c r="U52" s="388"/>
      <c r="V52" s="358"/>
      <c r="W52" s="451"/>
      <c r="X52" s="451"/>
      <c r="Y52" s="451"/>
      <c r="Z52" s="388"/>
      <c r="AA52" s="452"/>
      <c r="AB52" s="452"/>
      <c r="AC52" s="452"/>
      <c r="AD52" s="388"/>
      <c r="AE52" s="388"/>
      <c r="AF52" s="452"/>
      <c r="AG52" s="388"/>
    </row>
    <row r="53" spans="2:33" x14ac:dyDescent="0.25">
      <c r="B53" s="448"/>
      <c r="C53" s="429" t="s">
        <v>3417</v>
      </c>
      <c r="D53" s="388"/>
      <c r="E53" s="388"/>
      <c r="F53" s="358"/>
      <c r="G53" s="451"/>
      <c r="H53" s="451"/>
      <c r="I53" s="451"/>
      <c r="J53" s="388"/>
      <c r="K53" s="452"/>
      <c r="L53" s="452"/>
      <c r="M53" s="452"/>
      <c r="N53" s="388"/>
      <c r="O53" s="388"/>
      <c r="P53" s="452"/>
      <c r="Q53" s="388"/>
      <c r="T53" s="388"/>
      <c r="U53" s="388"/>
      <c r="V53" s="358"/>
      <c r="W53" s="451"/>
      <c r="X53" s="451"/>
      <c r="Y53" s="451"/>
      <c r="Z53" s="388"/>
      <c r="AA53" s="452"/>
      <c r="AB53" s="452"/>
      <c r="AC53" s="452"/>
      <c r="AD53" s="388"/>
      <c r="AE53" s="388"/>
      <c r="AF53" s="452"/>
      <c r="AG53" s="388"/>
    </row>
    <row r="54" spans="2:33" x14ac:dyDescent="0.25">
      <c r="B54" s="448"/>
      <c r="C54" s="429" t="s">
        <v>3418</v>
      </c>
      <c r="D54" s="388"/>
      <c r="E54" s="388"/>
      <c r="F54" s="358"/>
      <c r="G54" s="451"/>
      <c r="H54" s="451"/>
      <c r="I54" s="451"/>
      <c r="J54" s="388"/>
      <c r="K54" s="452"/>
      <c r="L54" s="452"/>
      <c r="M54" s="452"/>
      <c r="N54" s="388"/>
      <c r="O54" s="388"/>
      <c r="P54" s="452"/>
      <c r="Q54" s="388"/>
      <c r="T54" s="388"/>
      <c r="U54" s="388"/>
      <c r="V54" s="358"/>
      <c r="W54" s="451"/>
      <c r="X54" s="451"/>
      <c r="Y54" s="451"/>
      <c r="Z54" s="388"/>
      <c r="AA54" s="452"/>
      <c r="AB54" s="452"/>
      <c r="AC54" s="452"/>
      <c r="AD54" s="388"/>
      <c r="AE54" s="388"/>
      <c r="AF54" s="452"/>
      <c r="AG54" s="388"/>
    </row>
    <row r="55" spans="2:33" x14ac:dyDescent="0.25">
      <c r="B55" s="448"/>
      <c r="C55" s="429" t="s">
        <v>3419</v>
      </c>
      <c r="D55" s="388"/>
      <c r="E55" s="388"/>
      <c r="F55" s="358"/>
      <c r="G55" s="451"/>
      <c r="H55" s="451"/>
      <c r="I55" s="451"/>
      <c r="J55" s="388"/>
      <c r="K55" s="452"/>
      <c r="L55" s="452"/>
      <c r="M55" s="452"/>
      <c r="N55" s="388"/>
      <c r="O55" s="388"/>
      <c r="P55" s="452"/>
      <c r="Q55" s="388"/>
      <c r="T55" s="388"/>
      <c r="U55" s="388"/>
      <c r="V55" s="358"/>
      <c r="W55" s="451"/>
      <c r="X55" s="451"/>
      <c r="Y55" s="451"/>
      <c r="Z55" s="388"/>
      <c r="AA55" s="452"/>
      <c r="AB55" s="452"/>
      <c r="AC55" s="452"/>
      <c r="AD55" s="388"/>
      <c r="AE55" s="388"/>
      <c r="AF55" s="452"/>
      <c r="AG55" s="388"/>
    </row>
    <row r="56" spans="2:33" x14ac:dyDescent="0.25">
      <c r="B56" s="448"/>
      <c r="C56" s="429" t="s">
        <v>3420</v>
      </c>
      <c r="D56" s="388"/>
      <c r="E56" s="388"/>
      <c r="F56" s="358"/>
      <c r="G56" s="451"/>
      <c r="H56" s="451"/>
      <c r="I56" s="451"/>
      <c r="J56" s="388"/>
      <c r="K56" s="452"/>
      <c r="L56" s="452"/>
      <c r="M56" s="452"/>
      <c r="N56" s="388"/>
      <c r="O56" s="388"/>
      <c r="P56" s="452"/>
      <c r="Q56" s="388"/>
      <c r="T56" s="388"/>
      <c r="U56" s="388"/>
      <c r="V56" s="358"/>
      <c r="W56" s="451"/>
      <c r="X56" s="451"/>
      <c r="Y56" s="451"/>
      <c r="Z56" s="388"/>
      <c r="AA56" s="452"/>
      <c r="AB56" s="452"/>
      <c r="AC56" s="452"/>
      <c r="AD56" s="388"/>
      <c r="AE56" s="388"/>
      <c r="AF56" s="452"/>
      <c r="AG56" s="388"/>
    </row>
    <row r="57" spans="2:33" x14ac:dyDescent="0.25">
      <c r="B57" s="448"/>
      <c r="C57" s="429" t="s">
        <v>3421</v>
      </c>
      <c r="D57" s="388"/>
      <c r="E57" s="388"/>
      <c r="F57" s="358"/>
      <c r="G57" s="451"/>
      <c r="H57" s="451"/>
      <c r="I57" s="451"/>
      <c r="J57" s="388"/>
      <c r="K57" s="452"/>
      <c r="L57" s="452"/>
      <c r="M57" s="452"/>
      <c r="N57" s="388"/>
      <c r="O57" s="388"/>
      <c r="P57" s="452"/>
      <c r="Q57" s="388"/>
      <c r="T57" s="388"/>
      <c r="U57" s="388"/>
      <c r="V57" s="358"/>
      <c r="W57" s="451"/>
      <c r="X57" s="451"/>
      <c r="Y57" s="451"/>
      <c r="Z57" s="388"/>
      <c r="AA57" s="452"/>
      <c r="AB57" s="452"/>
      <c r="AC57" s="452"/>
      <c r="AD57" s="388"/>
      <c r="AE57" s="388"/>
      <c r="AF57" s="452"/>
      <c r="AG57" s="388"/>
    </row>
    <row r="58" spans="2:33" x14ac:dyDescent="0.25">
      <c r="B58" s="448"/>
      <c r="C58" s="429" t="s">
        <v>3422</v>
      </c>
      <c r="D58" s="388"/>
      <c r="E58" s="388"/>
      <c r="F58" s="358"/>
      <c r="G58" s="451"/>
      <c r="H58" s="451"/>
      <c r="I58" s="451"/>
      <c r="J58" s="388"/>
      <c r="K58" s="452"/>
      <c r="L58" s="452"/>
      <c r="M58" s="452"/>
      <c r="N58" s="388"/>
      <c r="O58" s="388"/>
      <c r="P58" s="452"/>
      <c r="Q58" s="388"/>
      <c r="T58" s="388"/>
      <c r="U58" s="388"/>
      <c r="V58" s="358"/>
      <c r="W58" s="451"/>
      <c r="X58" s="451"/>
      <c r="Y58" s="451"/>
      <c r="Z58" s="388"/>
      <c r="AA58" s="452"/>
      <c r="AB58" s="452"/>
      <c r="AC58" s="452"/>
      <c r="AD58" s="388"/>
      <c r="AE58" s="388"/>
      <c r="AF58" s="452"/>
      <c r="AG58" s="388"/>
    </row>
    <row r="59" spans="2:33" x14ac:dyDescent="0.25">
      <c r="B59" s="448"/>
      <c r="C59" s="429" t="s">
        <v>3423</v>
      </c>
      <c r="D59" s="388"/>
      <c r="E59" s="388"/>
      <c r="F59" s="358"/>
      <c r="G59" s="451"/>
      <c r="H59" s="451"/>
      <c r="I59" s="451"/>
      <c r="J59" s="388"/>
      <c r="K59" s="452"/>
      <c r="L59" s="452"/>
      <c r="M59" s="452"/>
      <c r="N59" s="388"/>
      <c r="O59" s="388"/>
      <c r="P59" s="452"/>
      <c r="Q59" s="388"/>
      <c r="T59" s="388"/>
      <c r="U59" s="388"/>
      <c r="V59" s="358"/>
      <c r="W59" s="451"/>
      <c r="X59" s="451"/>
      <c r="Y59" s="451"/>
      <c r="Z59" s="388"/>
      <c r="AA59" s="452"/>
      <c r="AB59" s="452"/>
      <c r="AC59" s="452"/>
      <c r="AD59" s="388"/>
      <c r="AE59" s="388"/>
      <c r="AF59" s="452"/>
      <c r="AG59" s="388"/>
    </row>
    <row r="60" spans="2:33" x14ac:dyDescent="0.25">
      <c r="B60" s="448"/>
      <c r="C60" s="429" t="s">
        <v>3424</v>
      </c>
      <c r="D60" s="388"/>
      <c r="E60" s="388"/>
      <c r="F60" s="358"/>
      <c r="G60" s="451"/>
      <c r="H60" s="451"/>
      <c r="I60" s="451"/>
      <c r="J60" s="388"/>
      <c r="K60" s="452"/>
      <c r="L60" s="452"/>
      <c r="M60" s="452"/>
      <c r="N60" s="388"/>
      <c r="O60" s="388"/>
      <c r="P60" s="452"/>
      <c r="Q60" s="388"/>
      <c r="T60" s="388"/>
      <c r="U60" s="388"/>
      <c r="V60" s="358"/>
      <c r="W60" s="451"/>
      <c r="X60" s="451"/>
      <c r="Y60" s="451"/>
      <c r="Z60" s="388"/>
      <c r="AA60" s="452"/>
      <c r="AB60" s="452"/>
      <c r="AC60" s="452"/>
      <c r="AD60" s="388"/>
      <c r="AE60" s="388"/>
      <c r="AF60" s="452"/>
      <c r="AG60" s="388"/>
    </row>
    <row r="61" spans="2:33" x14ac:dyDescent="0.25">
      <c r="B61" s="448"/>
      <c r="C61" s="429" t="s">
        <v>3425</v>
      </c>
      <c r="D61" s="388"/>
      <c r="E61" s="388"/>
      <c r="F61" s="358"/>
      <c r="G61" s="451"/>
      <c r="H61" s="451"/>
      <c r="I61" s="451"/>
      <c r="J61" s="388"/>
      <c r="K61" s="452"/>
      <c r="L61" s="452"/>
      <c r="M61" s="452"/>
      <c r="N61" s="388"/>
      <c r="O61" s="388"/>
      <c r="P61" s="452"/>
      <c r="Q61" s="388"/>
      <c r="T61" s="388"/>
      <c r="U61" s="388"/>
      <c r="V61" s="358"/>
      <c r="W61" s="451"/>
      <c r="X61" s="451"/>
      <c r="Y61" s="451"/>
      <c r="Z61" s="388"/>
      <c r="AA61" s="452"/>
      <c r="AB61" s="452"/>
      <c r="AC61" s="452"/>
      <c r="AD61" s="388"/>
      <c r="AE61" s="388"/>
      <c r="AF61" s="452"/>
      <c r="AG61" s="388"/>
    </row>
    <row r="62" spans="2:33" x14ac:dyDescent="0.25">
      <c r="B62" s="448"/>
      <c r="C62" s="429" t="s">
        <v>3426</v>
      </c>
      <c r="D62" s="388"/>
      <c r="E62" s="388"/>
      <c r="F62" s="358"/>
      <c r="G62" s="451"/>
      <c r="H62" s="451"/>
      <c r="I62" s="451"/>
      <c r="J62" s="388"/>
      <c r="K62" s="452"/>
      <c r="L62" s="452"/>
      <c r="M62" s="452"/>
      <c r="N62" s="388"/>
      <c r="O62" s="388"/>
      <c r="P62" s="452"/>
      <c r="Q62" s="388"/>
      <c r="T62" s="388"/>
      <c r="U62" s="388"/>
      <c r="V62" s="358"/>
      <c r="W62" s="451"/>
      <c r="X62" s="451"/>
      <c r="Y62" s="451"/>
      <c r="Z62" s="388"/>
      <c r="AA62" s="452"/>
      <c r="AB62" s="452"/>
      <c r="AC62" s="452"/>
      <c r="AD62" s="388"/>
      <c r="AE62" s="388"/>
      <c r="AF62" s="452"/>
      <c r="AG62" s="388"/>
    </row>
    <row r="63" spans="2:33" x14ac:dyDescent="0.25">
      <c r="B63" s="448"/>
      <c r="C63" s="429" t="s">
        <v>3427</v>
      </c>
      <c r="D63" s="388"/>
      <c r="E63" s="388"/>
      <c r="F63" s="358"/>
      <c r="G63" s="451"/>
      <c r="H63" s="451"/>
      <c r="I63" s="451"/>
      <c r="J63" s="388"/>
      <c r="K63" s="452"/>
      <c r="L63" s="452"/>
      <c r="M63" s="452"/>
      <c r="N63" s="388"/>
      <c r="O63" s="388"/>
      <c r="P63" s="452"/>
      <c r="Q63" s="388"/>
      <c r="T63" s="388"/>
      <c r="U63" s="388"/>
      <c r="V63" s="358"/>
      <c r="W63" s="451"/>
      <c r="X63" s="451"/>
      <c r="Y63" s="451"/>
      <c r="Z63" s="388"/>
      <c r="AA63" s="452"/>
      <c r="AB63" s="452"/>
      <c r="AC63" s="452"/>
      <c r="AD63" s="388"/>
      <c r="AE63" s="388"/>
      <c r="AF63" s="452"/>
      <c r="AG63" s="388"/>
    </row>
    <row r="64" spans="2:33" x14ac:dyDescent="0.25">
      <c r="B64" s="448"/>
      <c r="C64" s="429" t="s">
        <v>3428</v>
      </c>
      <c r="D64" s="388"/>
      <c r="E64" s="388"/>
      <c r="F64" s="358"/>
      <c r="G64" s="451"/>
      <c r="H64" s="451"/>
      <c r="I64" s="451"/>
      <c r="J64" s="388"/>
      <c r="K64" s="452"/>
      <c r="L64" s="452"/>
      <c r="M64" s="452"/>
      <c r="N64" s="388"/>
      <c r="O64" s="388"/>
      <c r="P64" s="452"/>
      <c r="Q64" s="388"/>
      <c r="T64" s="388"/>
      <c r="U64" s="388"/>
      <c r="V64" s="358"/>
      <c r="W64" s="451"/>
      <c r="X64" s="451"/>
      <c r="Y64" s="451"/>
      <c r="Z64" s="388"/>
      <c r="AA64" s="452"/>
      <c r="AB64" s="452"/>
      <c r="AC64" s="452"/>
      <c r="AD64" s="388"/>
      <c r="AE64" s="388"/>
      <c r="AF64" s="452"/>
      <c r="AG64" s="388"/>
    </row>
    <row r="65" spans="2:33" x14ac:dyDescent="0.25">
      <c r="B65" s="448"/>
      <c r="C65" s="429" t="s">
        <v>3429</v>
      </c>
      <c r="D65" s="388"/>
      <c r="E65" s="388"/>
      <c r="F65" s="358"/>
      <c r="G65" s="451"/>
      <c r="H65" s="451"/>
      <c r="I65" s="451"/>
      <c r="J65" s="388"/>
      <c r="K65" s="452"/>
      <c r="L65" s="452"/>
      <c r="M65" s="452"/>
      <c r="N65" s="388"/>
      <c r="O65" s="388"/>
      <c r="P65" s="452"/>
      <c r="Q65" s="388"/>
      <c r="T65" s="388"/>
      <c r="U65" s="388"/>
      <c r="V65" s="358"/>
      <c r="W65" s="451"/>
      <c r="X65" s="451"/>
      <c r="Y65" s="451"/>
      <c r="Z65" s="388"/>
      <c r="AA65" s="452"/>
      <c r="AB65" s="452"/>
      <c r="AC65" s="452"/>
      <c r="AD65" s="388"/>
      <c r="AE65" s="388"/>
      <c r="AF65" s="452"/>
      <c r="AG65" s="388"/>
    </row>
    <row r="66" spans="2:33" x14ac:dyDescent="0.25">
      <c r="B66" s="448"/>
      <c r="C66" s="429" t="s">
        <v>3430</v>
      </c>
      <c r="D66" s="388"/>
      <c r="E66" s="388"/>
      <c r="F66" s="358"/>
      <c r="G66" s="451"/>
      <c r="H66" s="451"/>
      <c r="I66" s="451"/>
      <c r="J66" s="388"/>
      <c r="K66" s="452"/>
      <c r="L66" s="452"/>
      <c r="M66" s="452"/>
      <c r="N66" s="388"/>
      <c r="O66" s="388"/>
      <c r="P66" s="452"/>
      <c r="Q66" s="388"/>
      <c r="T66" s="388"/>
      <c r="U66" s="388"/>
      <c r="V66" s="358"/>
      <c r="W66" s="451"/>
      <c r="X66" s="451"/>
      <c r="Y66" s="451"/>
      <c r="Z66" s="388"/>
      <c r="AA66" s="452"/>
      <c r="AB66" s="452"/>
      <c r="AC66" s="452"/>
      <c r="AD66" s="388"/>
      <c r="AE66" s="388"/>
      <c r="AF66" s="452"/>
      <c r="AG66" s="388"/>
    </row>
    <row r="67" spans="2:33" x14ac:dyDescent="0.25">
      <c r="B67" s="448"/>
      <c r="C67" s="429" t="s">
        <v>3431</v>
      </c>
      <c r="D67" s="388"/>
      <c r="E67" s="388"/>
      <c r="F67" s="358"/>
      <c r="G67" s="451"/>
      <c r="H67" s="451"/>
      <c r="I67" s="451"/>
      <c r="J67" s="388"/>
      <c r="K67" s="452"/>
      <c r="L67" s="452"/>
      <c r="M67" s="452"/>
      <c r="N67" s="388"/>
      <c r="O67" s="388"/>
      <c r="P67" s="452"/>
      <c r="Q67" s="388"/>
      <c r="T67" s="388"/>
      <c r="U67" s="388"/>
      <c r="V67" s="358"/>
      <c r="W67" s="451"/>
      <c r="X67" s="451"/>
      <c r="Y67" s="451"/>
      <c r="Z67" s="388"/>
      <c r="AA67" s="452"/>
      <c r="AB67" s="452"/>
      <c r="AC67" s="452"/>
      <c r="AD67" s="388"/>
      <c r="AE67" s="388"/>
      <c r="AF67" s="452"/>
      <c r="AG67" s="388"/>
    </row>
    <row r="68" spans="2:33" x14ac:dyDescent="0.25">
      <c r="B68" s="448"/>
      <c r="C68" s="429" t="s">
        <v>3432</v>
      </c>
      <c r="D68" s="388"/>
      <c r="E68" s="388"/>
      <c r="F68" s="358"/>
      <c r="G68" s="451"/>
      <c r="H68" s="451"/>
      <c r="I68" s="451"/>
      <c r="J68" s="388"/>
      <c r="K68" s="452"/>
      <c r="L68" s="452"/>
      <c r="M68" s="452"/>
      <c r="N68" s="388"/>
      <c r="O68" s="388"/>
      <c r="P68" s="452"/>
      <c r="Q68" s="388"/>
      <c r="T68" s="388"/>
      <c r="U68" s="388"/>
      <c r="V68" s="358"/>
      <c r="W68" s="451"/>
      <c r="X68" s="451"/>
      <c r="Y68" s="451"/>
      <c r="Z68" s="388"/>
      <c r="AA68" s="452"/>
      <c r="AB68" s="452"/>
      <c r="AC68" s="452"/>
      <c r="AD68" s="388"/>
      <c r="AE68" s="388"/>
      <c r="AF68" s="452"/>
      <c r="AG68" s="388"/>
    </row>
    <row r="69" spans="2:33" x14ac:dyDescent="0.25">
      <c r="B69" s="448"/>
      <c r="C69" s="429" t="s">
        <v>3433</v>
      </c>
      <c r="D69" s="388"/>
      <c r="E69" s="388"/>
      <c r="F69" s="358"/>
      <c r="G69" s="451"/>
      <c r="H69" s="451"/>
      <c r="I69" s="451"/>
      <c r="J69" s="388"/>
      <c r="K69" s="452"/>
      <c r="L69" s="452"/>
      <c r="M69" s="452"/>
      <c r="N69" s="388"/>
      <c r="O69" s="388"/>
      <c r="P69" s="452"/>
      <c r="Q69" s="388"/>
      <c r="T69" s="388"/>
      <c r="U69" s="388"/>
      <c r="V69" s="358"/>
      <c r="W69" s="451"/>
      <c r="X69" s="451"/>
      <c r="Y69" s="451"/>
      <c r="Z69" s="388"/>
      <c r="AA69" s="452"/>
      <c r="AB69" s="452"/>
      <c r="AC69" s="452"/>
      <c r="AD69" s="388"/>
      <c r="AE69" s="388"/>
      <c r="AF69" s="452"/>
      <c r="AG69" s="388"/>
    </row>
    <row r="70" spans="2:33" x14ac:dyDescent="0.25">
      <c r="B70" s="448"/>
      <c r="C70" s="429" t="s">
        <v>3434</v>
      </c>
      <c r="D70" s="388"/>
      <c r="E70" s="388"/>
      <c r="F70" s="358"/>
      <c r="G70" s="451"/>
      <c r="H70" s="451"/>
      <c r="I70" s="451"/>
      <c r="J70" s="388"/>
      <c r="K70" s="452"/>
      <c r="L70" s="452"/>
      <c r="M70" s="452"/>
      <c r="N70" s="388"/>
      <c r="O70" s="388"/>
      <c r="P70" s="452"/>
      <c r="Q70" s="388"/>
      <c r="T70" s="388"/>
      <c r="U70" s="388"/>
      <c r="V70" s="358"/>
      <c r="W70" s="451"/>
      <c r="X70" s="451"/>
      <c r="Y70" s="451"/>
      <c r="Z70" s="388"/>
      <c r="AA70" s="452"/>
      <c r="AB70" s="452"/>
      <c r="AC70" s="452"/>
      <c r="AD70" s="388"/>
      <c r="AE70" s="388"/>
      <c r="AF70" s="452"/>
      <c r="AG70" s="388"/>
    </row>
    <row r="71" spans="2:33" x14ac:dyDescent="0.25">
      <c r="B71" s="448"/>
      <c r="C71" s="429" t="s">
        <v>3435</v>
      </c>
      <c r="D71" s="388"/>
      <c r="E71" s="388"/>
      <c r="F71" s="358"/>
      <c r="G71" s="451"/>
      <c r="H71" s="451"/>
      <c r="I71" s="451"/>
      <c r="J71" s="388"/>
      <c r="K71" s="452"/>
      <c r="L71" s="452"/>
      <c r="M71" s="452"/>
      <c r="N71" s="388"/>
      <c r="O71" s="388"/>
      <c r="P71" s="452"/>
      <c r="Q71" s="388"/>
      <c r="T71" s="388"/>
      <c r="U71" s="388"/>
      <c r="V71" s="358"/>
      <c r="W71" s="451"/>
      <c r="X71" s="451"/>
      <c r="Y71" s="451"/>
      <c r="Z71" s="388"/>
      <c r="AA71" s="452"/>
      <c r="AB71" s="452"/>
      <c r="AC71" s="452"/>
      <c r="AD71" s="388"/>
      <c r="AE71" s="388"/>
      <c r="AF71" s="452"/>
      <c r="AG71" s="388"/>
    </row>
    <row r="72" spans="2:33" x14ac:dyDescent="0.25">
      <c r="B72" s="448"/>
      <c r="C72" s="429" t="s">
        <v>3436</v>
      </c>
      <c r="D72" s="388"/>
      <c r="E72" s="388"/>
      <c r="F72" s="358"/>
      <c r="G72" s="451"/>
      <c r="H72" s="451"/>
      <c r="I72" s="451"/>
      <c r="J72" s="388"/>
      <c r="K72" s="452"/>
      <c r="L72" s="452"/>
      <c r="M72" s="452"/>
      <c r="N72" s="388"/>
      <c r="O72" s="388"/>
      <c r="P72" s="452"/>
      <c r="Q72" s="388"/>
      <c r="T72" s="388"/>
      <c r="U72" s="388"/>
      <c r="V72" s="358"/>
      <c r="W72" s="451"/>
      <c r="X72" s="451"/>
      <c r="Y72" s="451"/>
      <c r="Z72" s="388"/>
      <c r="AA72" s="452"/>
      <c r="AB72" s="452"/>
      <c r="AC72" s="452"/>
      <c r="AD72" s="388"/>
      <c r="AE72" s="388"/>
      <c r="AF72" s="452"/>
      <c r="AG72" s="388"/>
    </row>
    <row r="73" spans="2:33" x14ac:dyDescent="0.25">
      <c r="B73" s="448"/>
      <c r="C73" s="429" t="s">
        <v>3437</v>
      </c>
      <c r="D73" s="388"/>
      <c r="E73" s="388"/>
      <c r="F73" s="358"/>
      <c r="G73" s="451"/>
      <c r="H73" s="451"/>
      <c r="I73" s="451"/>
      <c r="J73" s="388"/>
      <c r="K73" s="452"/>
      <c r="L73" s="452"/>
      <c r="M73" s="452"/>
      <c r="N73" s="388"/>
      <c r="O73" s="388"/>
      <c r="P73" s="452"/>
      <c r="Q73" s="388"/>
      <c r="T73" s="388"/>
      <c r="U73" s="388"/>
      <c r="V73" s="358"/>
      <c r="W73" s="451"/>
      <c r="X73" s="451"/>
      <c r="Y73" s="451"/>
      <c r="Z73" s="388"/>
      <c r="AA73" s="452"/>
      <c r="AB73" s="452"/>
      <c r="AC73" s="452"/>
      <c r="AD73" s="388"/>
      <c r="AE73" s="388"/>
      <c r="AF73" s="452"/>
      <c r="AG73" s="388"/>
    </row>
    <row r="74" spans="2:33" x14ac:dyDescent="0.25">
      <c r="B74" s="448"/>
      <c r="C74" s="429" t="s">
        <v>3438</v>
      </c>
      <c r="D74" s="388"/>
      <c r="E74" s="388"/>
      <c r="F74" s="358"/>
      <c r="G74" s="451"/>
      <c r="H74" s="451"/>
      <c r="I74" s="451"/>
      <c r="J74" s="388"/>
      <c r="K74" s="452"/>
      <c r="L74" s="452"/>
      <c r="M74" s="452"/>
      <c r="N74" s="388"/>
      <c r="O74" s="388"/>
      <c r="P74" s="452"/>
      <c r="Q74" s="388"/>
      <c r="T74" s="388"/>
      <c r="U74" s="388"/>
      <c r="V74" s="358"/>
      <c r="W74" s="451"/>
      <c r="X74" s="451"/>
      <c r="Y74" s="451"/>
      <c r="Z74" s="388"/>
      <c r="AA74" s="452"/>
      <c r="AB74" s="452"/>
      <c r="AC74" s="452"/>
      <c r="AD74" s="388"/>
      <c r="AE74" s="388"/>
      <c r="AF74" s="452"/>
      <c r="AG74" s="388"/>
    </row>
    <row r="75" spans="2:33" x14ac:dyDescent="0.25">
      <c r="B75" s="448"/>
      <c r="C75" s="429" t="s">
        <v>3439</v>
      </c>
      <c r="D75" s="388"/>
      <c r="E75" s="388"/>
      <c r="F75" s="358"/>
      <c r="G75" s="451"/>
      <c r="H75" s="451"/>
      <c r="I75" s="451"/>
      <c r="J75" s="388"/>
      <c r="K75" s="452"/>
      <c r="L75" s="452"/>
      <c r="M75" s="452"/>
      <c r="N75" s="388"/>
      <c r="O75" s="388"/>
      <c r="P75" s="452"/>
      <c r="Q75" s="388"/>
      <c r="T75" s="388"/>
      <c r="U75" s="388"/>
      <c r="V75" s="358"/>
      <c r="W75" s="451"/>
      <c r="X75" s="451"/>
      <c r="Y75" s="451"/>
      <c r="Z75" s="388"/>
      <c r="AA75" s="452"/>
      <c r="AB75" s="452"/>
      <c r="AC75" s="452"/>
      <c r="AD75" s="388"/>
      <c r="AE75" s="388"/>
      <c r="AF75" s="452"/>
      <c r="AG75" s="388"/>
    </row>
    <row r="76" spans="2:33" x14ac:dyDescent="0.25">
      <c r="B76" s="448"/>
      <c r="C76" s="429" t="s">
        <v>3440</v>
      </c>
      <c r="D76" s="388"/>
      <c r="E76" s="388"/>
      <c r="F76" s="358"/>
      <c r="G76" s="451"/>
      <c r="H76" s="451"/>
      <c r="I76" s="451"/>
      <c r="J76" s="388"/>
      <c r="K76" s="452"/>
      <c r="L76" s="452"/>
      <c r="M76" s="452"/>
      <c r="N76" s="388"/>
      <c r="O76" s="388"/>
      <c r="P76" s="452"/>
      <c r="Q76" s="388"/>
      <c r="T76" s="388"/>
      <c r="U76" s="388"/>
      <c r="V76" s="358"/>
      <c r="W76" s="451"/>
      <c r="X76" s="451"/>
      <c r="Y76" s="451"/>
      <c r="Z76" s="388"/>
      <c r="AA76" s="452"/>
      <c r="AB76" s="452"/>
      <c r="AC76" s="452"/>
      <c r="AD76" s="388"/>
      <c r="AE76" s="388"/>
      <c r="AF76" s="452"/>
      <c r="AG76" s="388"/>
    </row>
    <row r="77" spans="2:33" x14ac:dyDescent="0.25">
      <c r="B77" s="448"/>
      <c r="C77" s="429" t="s">
        <v>3441</v>
      </c>
      <c r="D77" s="388"/>
      <c r="E77" s="388"/>
      <c r="F77" s="358"/>
      <c r="G77" s="451"/>
      <c r="H77" s="451"/>
      <c r="I77" s="451"/>
      <c r="J77" s="388"/>
      <c r="K77" s="452"/>
      <c r="L77" s="452"/>
      <c r="M77" s="452"/>
      <c r="N77" s="388"/>
      <c r="O77" s="388"/>
      <c r="P77" s="452"/>
      <c r="Q77" s="388"/>
      <c r="T77" s="388"/>
      <c r="U77" s="388"/>
      <c r="V77" s="358"/>
      <c r="W77" s="451"/>
      <c r="X77" s="451"/>
      <c r="Y77" s="451"/>
      <c r="Z77" s="388"/>
      <c r="AA77" s="452"/>
      <c r="AB77" s="452"/>
      <c r="AC77" s="452"/>
      <c r="AD77" s="388"/>
      <c r="AE77" s="388"/>
      <c r="AF77" s="452"/>
      <c r="AG77" s="388"/>
    </row>
    <row r="78" spans="2:33" x14ac:dyDescent="0.25">
      <c r="B78" s="448"/>
      <c r="C78" s="429" t="s">
        <v>3442</v>
      </c>
      <c r="D78" s="388"/>
      <c r="E78" s="388"/>
      <c r="F78" s="358"/>
      <c r="G78" s="451"/>
      <c r="H78" s="451"/>
      <c r="I78" s="451"/>
      <c r="J78" s="388"/>
      <c r="K78" s="452"/>
      <c r="L78" s="452"/>
      <c r="M78" s="452"/>
      <c r="N78" s="388"/>
      <c r="O78" s="388"/>
      <c r="P78" s="452"/>
      <c r="Q78" s="388"/>
      <c r="T78" s="388"/>
      <c r="U78" s="388"/>
      <c r="V78" s="358"/>
      <c r="W78" s="451"/>
      <c r="X78" s="451"/>
      <c r="Y78" s="451"/>
      <c r="Z78" s="388"/>
      <c r="AA78" s="452"/>
      <c r="AB78" s="452"/>
      <c r="AC78" s="452"/>
      <c r="AD78" s="388"/>
      <c r="AE78" s="388"/>
      <c r="AF78" s="452"/>
      <c r="AG78" s="388"/>
    </row>
    <row r="79" spans="2:33" x14ac:dyDescent="0.25">
      <c r="B79" s="448"/>
      <c r="C79" s="429" t="s">
        <v>3443</v>
      </c>
      <c r="D79" s="388"/>
      <c r="E79" s="388"/>
      <c r="F79" s="358"/>
      <c r="G79" s="451"/>
      <c r="H79" s="451"/>
      <c r="I79" s="451"/>
      <c r="J79" s="388"/>
      <c r="K79" s="452"/>
      <c r="L79" s="452"/>
      <c r="M79" s="452"/>
      <c r="N79" s="388"/>
      <c r="O79" s="388"/>
      <c r="P79" s="452"/>
      <c r="Q79" s="388"/>
      <c r="T79" s="388"/>
      <c r="U79" s="388"/>
      <c r="V79" s="358"/>
      <c r="W79" s="451"/>
      <c r="X79" s="451"/>
      <c r="Y79" s="451"/>
      <c r="Z79" s="388"/>
      <c r="AA79" s="452"/>
      <c r="AB79" s="452"/>
      <c r="AC79" s="452"/>
      <c r="AD79" s="388"/>
      <c r="AE79" s="388"/>
      <c r="AF79" s="452"/>
      <c r="AG79" s="388"/>
    </row>
    <row r="80" spans="2:33" x14ac:dyDescent="0.25">
      <c r="B80" s="448"/>
      <c r="C80" s="429" t="s">
        <v>3444</v>
      </c>
      <c r="D80" s="388"/>
      <c r="E80" s="388"/>
      <c r="F80" s="358"/>
      <c r="G80" s="451"/>
      <c r="H80" s="451"/>
      <c r="I80" s="451"/>
      <c r="J80" s="388"/>
      <c r="K80" s="452"/>
      <c r="L80" s="452"/>
      <c r="M80" s="452"/>
      <c r="N80" s="388"/>
      <c r="O80" s="388"/>
      <c r="P80" s="452"/>
      <c r="Q80" s="388"/>
      <c r="T80" s="388"/>
      <c r="U80" s="388"/>
      <c r="V80" s="358"/>
      <c r="W80" s="451"/>
      <c r="X80" s="451"/>
      <c r="Y80" s="451"/>
      <c r="Z80" s="388"/>
      <c r="AA80" s="452"/>
      <c r="AB80" s="452"/>
      <c r="AC80" s="452"/>
      <c r="AD80" s="388"/>
      <c r="AE80" s="388"/>
      <c r="AF80" s="452"/>
      <c r="AG80" s="388"/>
    </row>
    <row r="81" spans="2:33" x14ac:dyDescent="0.25">
      <c r="B81" s="448"/>
      <c r="C81" s="429" t="s">
        <v>3445</v>
      </c>
      <c r="D81" s="388"/>
      <c r="E81" s="388"/>
      <c r="F81" s="358"/>
      <c r="G81" s="451"/>
      <c r="H81" s="451"/>
      <c r="I81" s="451"/>
      <c r="J81" s="388"/>
      <c r="K81" s="452"/>
      <c r="L81" s="452"/>
      <c r="M81" s="452"/>
      <c r="N81" s="388"/>
      <c r="O81" s="388"/>
      <c r="P81" s="452"/>
      <c r="Q81" s="388"/>
      <c r="T81" s="388"/>
      <c r="U81" s="388"/>
      <c r="V81" s="358"/>
      <c r="W81" s="451"/>
      <c r="X81" s="451"/>
      <c r="Y81" s="451"/>
      <c r="Z81" s="388"/>
      <c r="AA81" s="452"/>
      <c r="AB81" s="452"/>
      <c r="AC81" s="452"/>
      <c r="AD81" s="388"/>
      <c r="AE81" s="388"/>
      <c r="AF81" s="452"/>
      <c r="AG81" s="388"/>
    </row>
    <row r="82" spans="2:33" x14ac:dyDescent="0.25">
      <c r="B82" s="448"/>
      <c r="C82" s="429" t="s">
        <v>3446</v>
      </c>
      <c r="D82" s="388"/>
      <c r="E82" s="388"/>
      <c r="F82" s="358"/>
      <c r="G82" s="451"/>
      <c r="H82" s="451"/>
      <c r="I82" s="451"/>
      <c r="J82" s="388"/>
      <c r="K82" s="452"/>
      <c r="L82" s="452"/>
      <c r="M82" s="452"/>
      <c r="N82" s="388"/>
      <c r="O82" s="388"/>
      <c r="P82" s="452"/>
      <c r="Q82" s="388"/>
      <c r="T82" s="388"/>
      <c r="U82" s="388"/>
      <c r="V82" s="358"/>
      <c r="W82" s="451"/>
      <c r="X82" s="451"/>
      <c r="Y82" s="451"/>
      <c r="Z82" s="388"/>
      <c r="AA82" s="452"/>
      <c r="AB82" s="452"/>
      <c r="AC82" s="452"/>
      <c r="AD82" s="388"/>
      <c r="AE82" s="388"/>
      <c r="AF82" s="452"/>
      <c r="AG82" s="388"/>
    </row>
    <row r="83" spans="2:33" x14ac:dyDescent="0.25">
      <c r="B83" s="448"/>
      <c r="C83" s="429" t="s">
        <v>3447</v>
      </c>
      <c r="D83" s="388"/>
      <c r="E83" s="388"/>
      <c r="F83" s="358"/>
      <c r="G83" s="451"/>
      <c r="H83" s="451"/>
      <c r="I83" s="451"/>
      <c r="J83" s="388"/>
      <c r="K83" s="452"/>
      <c r="L83" s="452"/>
      <c r="M83" s="452"/>
      <c r="N83" s="388"/>
      <c r="O83" s="388"/>
      <c r="P83" s="452"/>
      <c r="Q83" s="388"/>
      <c r="T83" s="388"/>
      <c r="U83" s="388"/>
      <c r="V83" s="358"/>
      <c r="W83" s="451"/>
      <c r="X83" s="451"/>
      <c r="Y83" s="451"/>
      <c r="Z83" s="388"/>
      <c r="AA83" s="452"/>
      <c r="AB83" s="452"/>
      <c r="AC83" s="452"/>
      <c r="AD83" s="388"/>
      <c r="AE83" s="388"/>
      <c r="AF83" s="452"/>
      <c r="AG83" s="388"/>
    </row>
    <row r="84" spans="2:33" x14ac:dyDescent="0.25">
      <c r="B84" s="448"/>
      <c r="C84" s="429" t="s">
        <v>3448</v>
      </c>
      <c r="D84" s="388"/>
      <c r="E84" s="388"/>
      <c r="F84" s="358"/>
      <c r="G84" s="451"/>
      <c r="H84" s="451"/>
      <c r="I84" s="451"/>
      <c r="J84" s="388"/>
      <c r="K84" s="452"/>
      <c r="L84" s="452"/>
      <c r="M84" s="452"/>
      <c r="N84" s="388"/>
      <c r="O84" s="388"/>
      <c r="P84" s="452"/>
      <c r="Q84" s="388"/>
      <c r="T84" s="388"/>
      <c r="U84" s="388"/>
      <c r="V84" s="358"/>
      <c r="W84" s="451"/>
      <c r="X84" s="451"/>
      <c r="Y84" s="451"/>
      <c r="Z84" s="388"/>
      <c r="AA84" s="452"/>
      <c r="AB84" s="452"/>
      <c r="AC84" s="452"/>
      <c r="AD84" s="388"/>
      <c r="AE84" s="388"/>
      <c r="AF84" s="452"/>
      <c r="AG84" s="388"/>
    </row>
    <row r="85" spans="2:33" x14ac:dyDescent="0.25">
      <c r="B85" s="448"/>
      <c r="C85" s="429" t="s">
        <v>3449</v>
      </c>
      <c r="D85" s="388"/>
      <c r="E85" s="388"/>
      <c r="F85" s="358"/>
      <c r="G85" s="451"/>
      <c r="H85" s="451"/>
      <c r="I85" s="451"/>
      <c r="J85" s="388"/>
      <c r="K85" s="452"/>
      <c r="L85" s="452"/>
      <c r="M85" s="452"/>
      <c r="N85" s="388"/>
      <c r="O85" s="388"/>
      <c r="P85" s="452"/>
      <c r="Q85" s="388"/>
      <c r="T85" s="388"/>
      <c r="U85" s="388"/>
      <c r="V85" s="358"/>
      <c r="W85" s="451"/>
      <c r="X85" s="451"/>
      <c r="Y85" s="451"/>
      <c r="Z85" s="388"/>
      <c r="AA85" s="452"/>
      <c r="AB85" s="452"/>
      <c r="AC85" s="452"/>
      <c r="AD85" s="388"/>
      <c r="AE85" s="388"/>
      <c r="AF85" s="452"/>
      <c r="AG85" s="388"/>
    </row>
    <row r="86" spans="2:33" x14ac:dyDescent="0.25">
      <c r="B86" s="448"/>
      <c r="C86" s="429" t="s">
        <v>3450</v>
      </c>
      <c r="D86" s="388"/>
      <c r="E86" s="388"/>
      <c r="F86" s="358"/>
      <c r="G86" s="451"/>
      <c r="H86" s="451"/>
      <c r="I86" s="451"/>
      <c r="J86" s="388"/>
      <c r="K86" s="452"/>
      <c r="L86" s="452"/>
      <c r="M86" s="452"/>
      <c r="N86" s="388"/>
      <c r="O86" s="388"/>
      <c r="P86" s="452"/>
      <c r="Q86" s="388"/>
      <c r="T86" s="388"/>
      <c r="U86" s="388"/>
      <c r="V86" s="358"/>
      <c r="W86" s="451"/>
      <c r="X86" s="451"/>
      <c r="Y86" s="451"/>
      <c r="Z86" s="388"/>
      <c r="AA86" s="452"/>
      <c r="AB86" s="452"/>
      <c r="AC86" s="452"/>
      <c r="AD86" s="388"/>
      <c r="AE86" s="388"/>
      <c r="AF86" s="452"/>
      <c r="AG86" s="388"/>
    </row>
    <row r="87" spans="2:33" x14ac:dyDescent="0.25">
      <c r="B87" s="448"/>
      <c r="C87" s="429" t="s">
        <v>3451</v>
      </c>
      <c r="D87" s="388"/>
      <c r="E87" s="388"/>
      <c r="F87" s="358"/>
      <c r="G87" s="451"/>
      <c r="H87" s="451"/>
      <c r="I87" s="451"/>
      <c r="J87" s="388"/>
      <c r="K87" s="452"/>
      <c r="L87" s="452"/>
      <c r="M87" s="452"/>
      <c r="N87" s="388"/>
      <c r="O87" s="388"/>
      <c r="P87" s="452"/>
      <c r="Q87" s="388"/>
      <c r="T87" s="388"/>
      <c r="U87" s="388"/>
      <c r="V87" s="358"/>
      <c r="W87" s="451"/>
      <c r="X87" s="451"/>
      <c r="Y87" s="451"/>
      <c r="Z87" s="388"/>
      <c r="AA87" s="452"/>
      <c r="AB87" s="452"/>
      <c r="AC87" s="452"/>
      <c r="AD87" s="388"/>
      <c r="AE87" s="388"/>
      <c r="AF87" s="452"/>
      <c r="AG87" s="388"/>
    </row>
    <row r="88" spans="2:33" x14ac:dyDescent="0.25">
      <c r="B88" s="448"/>
      <c r="C88" s="429" t="s">
        <v>3452</v>
      </c>
      <c r="D88" s="388"/>
      <c r="E88" s="388"/>
      <c r="F88" s="358"/>
      <c r="G88" s="451"/>
      <c r="H88" s="451"/>
      <c r="I88" s="451"/>
      <c r="J88" s="388"/>
      <c r="K88" s="452"/>
      <c r="L88" s="452"/>
      <c r="M88" s="452"/>
      <c r="N88" s="388"/>
      <c r="O88" s="388"/>
      <c r="P88" s="452"/>
      <c r="Q88" s="388"/>
      <c r="T88" s="388"/>
      <c r="U88" s="388"/>
      <c r="V88" s="358"/>
      <c r="W88" s="451"/>
      <c r="X88" s="451"/>
      <c r="Y88" s="451"/>
      <c r="Z88" s="388"/>
      <c r="AA88" s="452"/>
      <c r="AB88" s="452"/>
      <c r="AC88" s="452"/>
      <c r="AD88" s="388"/>
      <c r="AE88" s="388"/>
      <c r="AF88" s="452"/>
      <c r="AG88" s="388"/>
    </row>
    <row r="89" spans="2:33" x14ac:dyDescent="0.25">
      <c r="B89" s="448"/>
      <c r="C89" s="429" t="s">
        <v>3453</v>
      </c>
      <c r="D89" s="388"/>
      <c r="E89" s="388"/>
      <c r="F89" s="358"/>
      <c r="G89" s="451"/>
      <c r="H89" s="451"/>
      <c r="I89" s="451"/>
      <c r="J89" s="388"/>
      <c r="K89" s="452"/>
      <c r="L89" s="452"/>
      <c r="M89" s="452"/>
      <c r="N89" s="388"/>
      <c r="O89" s="388"/>
      <c r="P89" s="452"/>
      <c r="Q89" s="388"/>
      <c r="T89" s="388"/>
      <c r="U89" s="388"/>
      <c r="V89" s="358"/>
      <c r="W89" s="451"/>
      <c r="X89" s="451"/>
      <c r="Y89" s="451"/>
      <c r="Z89" s="388"/>
      <c r="AA89" s="452"/>
      <c r="AB89" s="452"/>
      <c r="AC89" s="452"/>
      <c r="AD89" s="388"/>
      <c r="AE89" s="388"/>
      <c r="AF89" s="452"/>
      <c r="AG89" s="388"/>
    </row>
    <row r="90" spans="2:33" x14ac:dyDescent="0.25">
      <c r="B90" s="448"/>
      <c r="C90" s="429" t="s">
        <v>3454</v>
      </c>
      <c r="D90" s="388"/>
      <c r="E90" s="388"/>
      <c r="F90" s="358"/>
      <c r="G90" s="451"/>
      <c r="H90" s="451"/>
      <c r="I90" s="451"/>
      <c r="J90" s="388"/>
      <c r="K90" s="452"/>
      <c r="L90" s="452"/>
      <c r="M90" s="452"/>
      <c r="N90" s="388"/>
      <c r="O90" s="388"/>
      <c r="P90" s="452"/>
      <c r="Q90" s="388"/>
      <c r="T90" s="388"/>
      <c r="U90" s="388"/>
      <c r="V90" s="358"/>
      <c r="W90" s="451"/>
      <c r="X90" s="451"/>
      <c r="Y90" s="451"/>
      <c r="Z90" s="388"/>
      <c r="AA90" s="452"/>
      <c r="AB90" s="452"/>
      <c r="AC90" s="452"/>
      <c r="AD90" s="388"/>
      <c r="AE90" s="388"/>
      <c r="AF90" s="452"/>
      <c r="AG90" s="388"/>
    </row>
    <row r="91" spans="2:33" x14ac:dyDescent="0.25">
      <c r="B91" s="448"/>
      <c r="C91" s="429" t="s">
        <v>3455</v>
      </c>
      <c r="D91" s="388"/>
      <c r="E91" s="388"/>
      <c r="F91" s="358"/>
      <c r="G91" s="451"/>
      <c r="H91" s="451"/>
      <c r="I91" s="451"/>
      <c r="J91" s="388"/>
      <c r="K91" s="452"/>
      <c r="L91" s="452"/>
      <c r="M91" s="452"/>
      <c r="N91" s="388"/>
      <c r="O91" s="388"/>
      <c r="P91" s="452"/>
      <c r="Q91" s="388"/>
      <c r="T91" s="388"/>
      <c r="U91" s="388"/>
      <c r="V91" s="358"/>
      <c r="W91" s="451"/>
      <c r="X91" s="451"/>
      <c r="Y91" s="451"/>
      <c r="Z91" s="388"/>
      <c r="AA91" s="452"/>
      <c r="AB91" s="452"/>
      <c r="AC91" s="452"/>
      <c r="AD91" s="388"/>
      <c r="AE91" s="388"/>
      <c r="AF91" s="452"/>
      <c r="AG91" s="388"/>
    </row>
    <row r="92" spans="2:33" x14ac:dyDescent="0.25">
      <c r="B92" s="448"/>
      <c r="C92" s="429" t="s">
        <v>3456</v>
      </c>
      <c r="D92" s="388"/>
      <c r="E92" s="388"/>
      <c r="F92" s="358"/>
      <c r="G92" s="451"/>
      <c r="H92" s="451"/>
      <c r="I92" s="451"/>
      <c r="J92" s="388"/>
      <c r="K92" s="452"/>
      <c r="L92" s="452"/>
      <c r="M92" s="452"/>
      <c r="N92" s="388"/>
      <c r="O92" s="388"/>
      <c r="P92" s="452"/>
      <c r="Q92" s="388"/>
      <c r="T92" s="388"/>
      <c r="U92" s="388"/>
      <c r="V92" s="358"/>
      <c r="W92" s="451"/>
      <c r="X92" s="451"/>
      <c r="Y92" s="451"/>
      <c r="Z92" s="388"/>
      <c r="AA92" s="452"/>
      <c r="AB92" s="452"/>
      <c r="AC92" s="452"/>
      <c r="AD92" s="388"/>
      <c r="AE92" s="388"/>
      <c r="AF92" s="452"/>
      <c r="AG92" s="388"/>
    </row>
    <row r="93" spans="2:33" x14ac:dyDescent="0.25">
      <c r="B93" s="448"/>
      <c r="C93" s="429" t="s">
        <v>3457</v>
      </c>
      <c r="D93" s="388"/>
      <c r="E93" s="388"/>
      <c r="F93" s="358"/>
      <c r="G93" s="451"/>
      <c r="H93" s="451"/>
      <c r="I93" s="451"/>
      <c r="J93" s="388"/>
      <c r="K93" s="452"/>
      <c r="L93" s="452"/>
      <c r="M93" s="452"/>
      <c r="N93" s="388"/>
      <c r="O93" s="388"/>
      <c r="P93" s="452"/>
      <c r="Q93" s="388"/>
      <c r="T93" s="388"/>
      <c r="U93" s="388"/>
      <c r="V93" s="358"/>
      <c r="W93" s="451"/>
      <c r="X93" s="451"/>
      <c r="Y93" s="451"/>
      <c r="Z93" s="388"/>
      <c r="AA93" s="452"/>
      <c r="AB93" s="452"/>
      <c r="AC93" s="452"/>
      <c r="AD93" s="388"/>
      <c r="AE93" s="388"/>
      <c r="AF93" s="452"/>
      <c r="AG93" s="388"/>
    </row>
    <row r="94" spans="2:33" x14ac:dyDescent="0.25">
      <c r="B94" s="448"/>
      <c r="C94" s="429" t="s">
        <v>3458</v>
      </c>
      <c r="D94" s="388"/>
      <c r="E94" s="388"/>
      <c r="F94" s="358"/>
      <c r="G94" s="451"/>
      <c r="H94" s="451"/>
      <c r="I94" s="451"/>
      <c r="J94" s="388"/>
      <c r="K94" s="452"/>
      <c r="L94" s="452"/>
      <c r="M94" s="452"/>
      <c r="N94" s="388"/>
      <c r="O94" s="388"/>
      <c r="P94" s="452"/>
      <c r="Q94" s="388"/>
      <c r="T94" s="388"/>
      <c r="U94" s="388"/>
      <c r="V94" s="358"/>
      <c r="W94" s="451"/>
      <c r="X94" s="451"/>
      <c r="Y94" s="451"/>
      <c r="Z94" s="388"/>
      <c r="AA94" s="452"/>
      <c r="AB94" s="452"/>
      <c r="AC94" s="452"/>
      <c r="AD94" s="388"/>
      <c r="AE94" s="388"/>
      <c r="AF94" s="452"/>
      <c r="AG94" s="388"/>
    </row>
    <row r="95" spans="2:33" x14ac:dyDescent="0.25">
      <c r="B95" s="448"/>
      <c r="C95" s="429" t="s">
        <v>3459</v>
      </c>
      <c r="D95" s="388"/>
      <c r="E95" s="388"/>
      <c r="F95" s="358"/>
      <c r="G95" s="451"/>
      <c r="H95" s="451"/>
      <c r="I95" s="451"/>
      <c r="J95" s="388"/>
      <c r="K95" s="452"/>
      <c r="L95" s="452"/>
      <c r="M95" s="452"/>
      <c r="N95" s="388"/>
      <c r="O95" s="388"/>
      <c r="P95" s="452"/>
      <c r="Q95" s="388"/>
      <c r="T95" s="388"/>
      <c r="U95" s="388"/>
      <c r="V95" s="358"/>
      <c r="W95" s="451"/>
      <c r="X95" s="451"/>
      <c r="Y95" s="451"/>
      <c r="Z95" s="388"/>
      <c r="AA95" s="452"/>
      <c r="AB95" s="452"/>
      <c r="AC95" s="452"/>
      <c r="AD95" s="388"/>
      <c r="AE95" s="388"/>
      <c r="AF95" s="452"/>
      <c r="AG95" s="388"/>
    </row>
    <row r="96" spans="2:33" x14ac:dyDescent="0.25">
      <c r="B96" s="448"/>
      <c r="C96" s="429" t="s">
        <v>3460</v>
      </c>
      <c r="D96" s="388"/>
      <c r="E96" s="388"/>
      <c r="F96" s="358"/>
      <c r="G96" s="451"/>
      <c r="H96" s="451"/>
      <c r="I96" s="451"/>
      <c r="J96" s="388"/>
      <c r="K96" s="452"/>
      <c r="L96" s="452"/>
      <c r="M96" s="452"/>
      <c r="N96" s="388"/>
      <c r="O96" s="388"/>
      <c r="P96" s="452"/>
      <c r="Q96" s="388"/>
      <c r="T96" s="388"/>
      <c r="U96" s="388"/>
      <c r="V96" s="358"/>
      <c r="W96" s="451"/>
      <c r="X96" s="451"/>
      <c r="Y96" s="451"/>
      <c r="Z96" s="388"/>
      <c r="AA96" s="452"/>
      <c r="AB96" s="452"/>
      <c r="AC96" s="452"/>
      <c r="AD96" s="388"/>
      <c r="AE96" s="388"/>
      <c r="AF96" s="452"/>
      <c r="AG96" s="388"/>
    </row>
    <row r="97" spans="2:33" x14ac:dyDescent="0.25">
      <c r="B97" s="448"/>
      <c r="C97" s="429" t="s">
        <v>3461</v>
      </c>
      <c r="D97" s="388"/>
      <c r="E97" s="388"/>
      <c r="F97" s="358"/>
      <c r="G97" s="451"/>
      <c r="H97" s="451"/>
      <c r="I97" s="451"/>
      <c r="J97" s="388"/>
      <c r="K97" s="452"/>
      <c r="L97" s="452"/>
      <c r="M97" s="452"/>
      <c r="N97" s="388"/>
      <c r="O97" s="388"/>
      <c r="P97" s="452"/>
      <c r="Q97" s="388"/>
      <c r="T97" s="388"/>
      <c r="U97" s="388"/>
      <c r="V97" s="358"/>
      <c r="W97" s="451"/>
      <c r="X97" s="451"/>
      <c r="Y97" s="451"/>
      <c r="Z97" s="388"/>
      <c r="AA97" s="452"/>
      <c r="AB97" s="452"/>
      <c r="AC97" s="452"/>
      <c r="AD97" s="388"/>
      <c r="AE97" s="388"/>
      <c r="AF97" s="452"/>
      <c r="AG97" s="388"/>
    </row>
    <row r="98" spans="2:33" x14ac:dyDescent="0.25">
      <c r="B98" s="448"/>
      <c r="C98" s="429" t="s">
        <v>3462</v>
      </c>
      <c r="D98" s="388"/>
      <c r="E98" s="388"/>
      <c r="F98" s="358"/>
      <c r="G98" s="451"/>
      <c r="H98" s="451"/>
      <c r="I98" s="451"/>
      <c r="J98" s="388"/>
      <c r="K98" s="452"/>
      <c r="L98" s="452"/>
      <c r="M98" s="452"/>
      <c r="N98" s="388"/>
      <c r="O98" s="388"/>
      <c r="P98" s="452"/>
      <c r="Q98" s="388"/>
      <c r="T98" s="388"/>
      <c r="U98" s="388"/>
      <c r="V98" s="358"/>
      <c r="W98" s="451"/>
      <c r="X98" s="451"/>
      <c r="Y98" s="451"/>
      <c r="Z98" s="388"/>
      <c r="AA98" s="452"/>
      <c r="AB98" s="452"/>
      <c r="AC98" s="452"/>
      <c r="AD98" s="388"/>
      <c r="AE98" s="388"/>
      <c r="AF98" s="452"/>
      <c r="AG98" s="388"/>
    </row>
    <row r="99" spans="2:33" x14ac:dyDescent="0.25">
      <c r="B99" s="448"/>
      <c r="C99" s="429" t="s">
        <v>3463</v>
      </c>
      <c r="D99" s="388"/>
      <c r="E99" s="388"/>
      <c r="F99" s="358"/>
      <c r="G99" s="451"/>
      <c r="H99" s="451"/>
      <c r="I99" s="451"/>
      <c r="J99" s="388"/>
      <c r="K99" s="452"/>
      <c r="L99" s="452"/>
      <c r="M99" s="452"/>
      <c r="N99" s="388"/>
      <c r="O99" s="388"/>
      <c r="P99" s="452"/>
      <c r="Q99" s="388"/>
      <c r="T99" s="388"/>
      <c r="U99" s="388"/>
      <c r="V99" s="358"/>
      <c r="W99" s="451"/>
      <c r="X99" s="451"/>
      <c r="Y99" s="451"/>
      <c r="Z99" s="388"/>
      <c r="AA99" s="452"/>
      <c r="AB99" s="452"/>
      <c r="AC99" s="452"/>
      <c r="AD99" s="388"/>
      <c r="AE99" s="388"/>
      <c r="AF99" s="452"/>
      <c r="AG99" s="388"/>
    </row>
    <row r="100" spans="2:33" x14ac:dyDescent="0.25">
      <c r="B100" s="448"/>
      <c r="C100" s="429" t="s">
        <v>3464</v>
      </c>
      <c r="D100" s="388"/>
      <c r="E100" s="388"/>
      <c r="F100" s="358"/>
      <c r="G100" s="451"/>
      <c r="H100" s="451"/>
      <c r="I100" s="451"/>
      <c r="J100" s="388"/>
      <c r="K100" s="452"/>
      <c r="L100" s="452"/>
      <c r="M100" s="452"/>
      <c r="N100" s="388"/>
      <c r="O100" s="388"/>
      <c r="P100" s="452"/>
      <c r="Q100" s="388"/>
      <c r="T100" s="388"/>
      <c r="U100" s="388"/>
      <c r="V100" s="358"/>
      <c r="W100" s="451"/>
      <c r="X100" s="451"/>
      <c r="Y100" s="451"/>
      <c r="Z100" s="388"/>
      <c r="AA100" s="452"/>
      <c r="AB100" s="452"/>
      <c r="AC100" s="452"/>
      <c r="AD100" s="388"/>
      <c r="AE100" s="388"/>
      <c r="AF100" s="452"/>
      <c r="AG100" s="388"/>
    </row>
    <row r="101" spans="2:33" x14ac:dyDescent="0.25">
      <c r="B101" s="448"/>
      <c r="C101" s="429" t="s">
        <v>3465</v>
      </c>
      <c r="D101" s="388"/>
      <c r="E101" s="388"/>
      <c r="F101" s="358"/>
      <c r="G101" s="451"/>
      <c r="H101" s="451"/>
      <c r="I101" s="451"/>
      <c r="J101" s="388"/>
      <c r="K101" s="452"/>
      <c r="L101" s="452"/>
      <c r="M101" s="452"/>
      <c r="N101" s="388"/>
      <c r="O101" s="388"/>
      <c r="P101" s="452"/>
      <c r="Q101" s="388"/>
      <c r="T101" s="388"/>
      <c r="U101" s="388"/>
      <c r="V101" s="358"/>
      <c r="W101" s="451"/>
      <c r="X101" s="451"/>
      <c r="Y101" s="451"/>
      <c r="Z101" s="388"/>
      <c r="AA101" s="452"/>
      <c r="AB101" s="452"/>
      <c r="AC101" s="452"/>
      <c r="AD101" s="388"/>
      <c r="AE101" s="388"/>
      <c r="AF101" s="452"/>
      <c r="AG101" s="388"/>
    </row>
    <row r="102" spans="2:33" x14ac:dyDescent="0.25">
      <c r="B102" s="448"/>
      <c r="C102" s="429" t="s">
        <v>3466</v>
      </c>
      <c r="D102" s="388"/>
      <c r="E102" s="388"/>
      <c r="F102" s="358"/>
      <c r="G102" s="451"/>
      <c r="H102" s="451"/>
      <c r="I102" s="451"/>
      <c r="J102" s="388"/>
      <c r="K102" s="452"/>
      <c r="L102" s="452"/>
      <c r="M102" s="452"/>
      <c r="N102" s="388"/>
      <c r="O102" s="388"/>
      <c r="P102" s="452"/>
      <c r="Q102" s="388"/>
      <c r="T102" s="388"/>
      <c r="U102" s="388"/>
      <c r="V102" s="358"/>
      <c r="W102" s="451"/>
      <c r="X102" s="451"/>
      <c r="Y102" s="451"/>
      <c r="Z102" s="388"/>
      <c r="AA102" s="452"/>
      <c r="AB102" s="452"/>
      <c r="AC102" s="452"/>
      <c r="AD102" s="388"/>
      <c r="AE102" s="388"/>
      <c r="AF102" s="452"/>
      <c r="AG102" s="388"/>
    </row>
    <row r="103" spans="2:33" x14ac:dyDescent="0.25">
      <c r="B103" s="448"/>
      <c r="C103" s="429" t="s">
        <v>3467</v>
      </c>
      <c r="D103" s="388"/>
      <c r="E103" s="388"/>
      <c r="F103" s="358"/>
      <c r="G103" s="451"/>
      <c r="H103" s="451"/>
      <c r="I103" s="451"/>
      <c r="J103" s="388"/>
      <c r="K103" s="452"/>
      <c r="L103" s="452"/>
      <c r="M103" s="452"/>
      <c r="N103" s="388"/>
      <c r="O103" s="388"/>
      <c r="P103" s="452"/>
      <c r="Q103" s="388"/>
      <c r="T103" s="388"/>
      <c r="U103" s="388"/>
      <c r="V103" s="358"/>
      <c r="W103" s="451"/>
      <c r="X103" s="451"/>
      <c r="Y103" s="451"/>
      <c r="Z103" s="388"/>
      <c r="AA103" s="452"/>
      <c r="AB103" s="452"/>
      <c r="AC103" s="452"/>
      <c r="AD103" s="388"/>
      <c r="AE103" s="388"/>
      <c r="AF103" s="452"/>
      <c r="AG103" s="388"/>
    </row>
    <row r="104" spans="2:33" x14ac:dyDescent="0.25">
      <c r="B104" s="448"/>
      <c r="C104" s="429" t="s">
        <v>3468</v>
      </c>
      <c r="D104" s="388"/>
      <c r="E104" s="388"/>
      <c r="F104" s="358"/>
      <c r="G104" s="451"/>
      <c r="H104" s="451"/>
      <c r="I104" s="451"/>
      <c r="J104" s="388"/>
      <c r="K104" s="452"/>
      <c r="L104" s="452"/>
      <c r="M104" s="452"/>
      <c r="N104" s="388"/>
      <c r="O104" s="388"/>
      <c r="P104" s="452"/>
      <c r="Q104" s="388"/>
      <c r="T104" s="388"/>
      <c r="U104" s="388"/>
      <c r="V104" s="358"/>
      <c r="W104" s="451"/>
      <c r="X104" s="451"/>
      <c r="Y104" s="451"/>
      <c r="Z104" s="388"/>
      <c r="AA104" s="452"/>
      <c r="AB104" s="452"/>
      <c r="AC104" s="452"/>
      <c r="AD104" s="388"/>
      <c r="AE104" s="388"/>
      <c r="AF104" s="452"/>
      <c r="AG104" s="388"/>
    </row>
    <row r="105" spans="2:33" x14ac:dyDescent="0.25">
      <c r="B105" s="448"/>
      <c r="C105" s="429" t="s">
        <v>3469</v>
      </c>
      <c r="D105" s="388"/>
      <c r="E105" s="388"/>
      <c r="F105" s="358"/>
      <c r="G105" s="451"/>
      <c r="H105" s="451"/>
      <c r="I105" s="451"/>
      <c r="J105" s="388"/>
      <c r="K105" s="452"/>
      <c r="L105" s="452"/>
      <c r="M105" s="452"/>
      <c r="N105" s="388"/>
      <c r="O105" s="388"/>
      <c r="P105" s="452"/>
      <c r="Q105" s="388"/>
      <c r="T105" s="388"/>
      <c r="U105" s="388"/>
      <c r="V105" s="358"/>
      <c r="W105" s="451"/>
      <c r="X105" s="451"/>
      <c r="Y105" s="451"/>
      <c r="Z105" s="388"/>
      <c r="AA105" s="452"/>
      <c r="AB105" s="452"/>
      <c r="AC105" s="452"/>
      <c r="AD105" s="388"/>
      <c r="AE105" s="388"/>
      <c r="AF105" s="452"/>
      <c r="AG105" s="388"/>
    </row>
    <row r="106" spans="2:33" x14ac:dyDescent="0.25">
      <c r="B106" s="448"/>
      <c r="C106" s="429" t="s">
        <v>3470</v>
      </c>
      <c r="D106" s="388"/>
      <c r="E106" s="388"/>
      <c r="F106" s="358"/>
      <c r="G106" s="451"/>
      <c r="H106" s="451"/>
      <c r="I106" s="451"/>
      <c r="J106" s="388"/>
      <c r="K106" s="452"/>
      <c r="L106" s="452"/>
      <c r="M106" s="452"/>
      <c r="N106" s="388"/>
      <c r="O106" s="388"/>
      <c r="P106" s="452"/>
      <c r="Q106" s="388"/>
      <c r="T106" s="388"/>
      <c r="U106" s="388"/>
      <c r="V106" s="358"/>
      <c r="W106" s="451"/>
      <c r="X106" s="451"/>
      <c r="Y106" s="451"/>
      <c r="Z106" s="388"/>
      <c r="AA106" s="452"/>
      <c r="AB106" s="452"/>
      <c r="AC106" s="452"/>
      <c r="AD106" s="388"/>
      <c r="AE106" s="388"/>
      <c r="AF106" s="452"/>
      <c r="AG106" s="388"/>
    </row>
    <row r="107" spans="2:33" x14ac:dyDescent="0.25">
      <c r="B107" s="448"/>
      <c r="C107" s="429" t="s">
        <v>3471</v>
      </c>
      <c r="D107" s="388"/>
      <c r="E107" s="388"/>
      <c r="F107" s="358"/>
      <c r="G107" s="451"/>
      <c r="H107" s="451"/>
      <c r="I107" s="451"/>
      <c r="J107" s="388"/>
      <c r="K107" s="452"/>
      <c r="L107" s="452"/>
      <c r="M107" s="452"/>
      <c r="N107" s="388"/>
      <c r="O107" s="388"/>
      <c r="P107" s="452"/>
      <c r="Q107" s="388"/>
      <c r="T107" s="388"/>
      <c r="U107" s="388"/>
      <c r="V107" s="358"/>
      <c r="W107" s="451"/>
      <c r="X107" s="451"/>
      <c r="Y107" s="451"/>
      <c r="Z107" s="388"/>
      <c r="AA107" s="452"/>
      <c r="AB107" s="452"/>
      <c r="AC107" s="452"/>
      <c r="AD107" s="388"/>
      <c r="AE107" s="388"/>
      <c r="AF107" s="452"/>
      <c r="AG107" s="388"/>
    </row>
    <row r="108" spans="2:33" x14ac:dyDescent="0.25">
      <c r="B108" s="448"/>
      <c r="C108" s="429" t="s">
        <v>3472</v>
      </c>
      <c r="D108" s="388"/>
      <c r="E108" s="388"/>
      <c r="F108" s="358"/>
      <c r="G108" s="451"/>
      <c r="H108" s="451"/>
      <c r="I108" s="451"/>
      <c r="J108" s="388"/>
      <c r="K108" s="452"/>
      <c r="L108" s="452"/>
      <c r="M108" s="452"/>
      <c r="N108" s="388"/>
      <c r="O108" s="388"/>
      <c r="P108" s="452"/>
      <c r="Q108" s="388"/>
      <c r="T108" s="388"/>
      <c r="U108" s="388"/>
      <c r="V108" s="358"/>
      <c r="W108" s="451"/>
      <c r="X108" s="451"/>
      <c r="Y108" s="451"/>
      <c r="Z108" s="388"/>
      <c r="AA108" s="452"/>
      <c r="AB108" s="452"/>
      <c r="AC108" s="452"/>
      <c r="AD108" s="388"/>
      <c r="AE108" s="388"/>
      <c r="AF108" s="452"/>
      <c r="AG108" s="388"/>
    </row>
    <row r="109" spans="2:33" x14ac:dyDescent="0.25">
      <c r="B109" s="448"/>
      <c r="C109" s="429" t="s">
        <v>3473</v>
      </c>
      <c r="D109" s="388"/>
      <c r="E109" s="388"/>
      <c r="F109" s="358"/>
      <c r="G109" s="451"/>
      <c r="H109" s="451"/>
      <c r="I109" s="451"/>
      <c r="J109" s="388"/>
      <c r="K109" s="452"/>
      <c r="L109" s="452"/>
      <c r="M109" s="452"/>
      <c r="N109" s="388"/>
      <c r="O109" s="388"/>
      <c r="P109" s="452"/>
      <c r="Q109" s="388"/>
      <c r="T109" s="388"/>
      <c r="U109" s="388"/>
      <c r="V109" s="358"/>
      <c r="W109" s="451"/>
      <c r="X109" s="451"/>
      <c r="Y109" s="451"/>
      <c r="Z109" s="388"/>
      <c r="AA109" s="452"/>
      <c r="AB109" s="452"/>
      <c r="AC109" s="452"/>
      <c r="AD109" s="388"/>
      <c r="AE109" s="388"/>
      <c r="AF109" s="452"/>
      <c r="AG109" s="388"/>
    </row>
  </sheetData>
  <mergeCells count="1">
    <mergeCell ref="B1:L1"/>
  </mergeCells>
  <hyperlinks>
    <hyperlink ref="A1" location="'Table of Contents'!A1" display="S.05.02.01.03 - Total Top 5 and home country - non-life obligations"/>
    <hyperlink ref="V1" location="'Enumerations SDNS_SDAT'!A1" display="Převodní můstek číselníky"/>
  </hyperlinks>
  <pageMargins left="0.7" right="0.7" top="0.78740157499999996" bottom="0.78740157499999996"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Enumerations!$A$958:$GG$958</xm:f>
          </x14:formula1>
          <xm:sqref>H9:H109</xm:sqref>
        </x14:dataValidation>
        <x14:dataValidation type="list" allowBlank="1" showInputMessage="1" showErrorMessage="1">
          <x14:formula1>
            <xm:f>Enumerations!$A$957:$E$957</xm:f>
          </x14:formula1>
          <xm:sqref>G9:G109</xm:sqref>
        </x14:dataValidation>
        <x14:dataValidation type="list" allowBlank="1" showInputMessage="1" showErrorMessage="1">
          <x14:formula1>
            <xm:f>Enumerations!$A$959:$B$959</xm:f>
          </x14:formula1>
          <xm:sqref>I9:I109</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9"/>
  <sheetViews>
    <sheetView showGridLines="0" workbookViewId="0"/>
  </sheetViews>
  <sheetFormatPr defaultRowHeight="15" x14ac:dyDescent="0.25"/>
  <cols>
    <col min="1" max="3" width="9.140625" style="432"/>
    <col min="4" max="4" width="12.7109375" style="432" customWidth="1"/>
    <col min="5" max="5" width="21.28515625" style="432" customWidth="1"/>
    <col min="6" max="6" width="11.28515625" style="432" customWidth="1"/>
    <col min="7" max="7" width="19.140625" style="432" customWidth="1"/>
    <col min="8" max="8" width="16.85546875" style="432" customWidth="1"/>
    <col min="9" max="9" width="13.5703125" style="432" customWidth="1"/>
    <col min="10" max="10" width="16.42578125" style="432" customWidth="1"/>
    <col min="11" max="11" width="18.140625" style="432" customWidth="1"/>
    <col min="12" max="12" width="34.7109375" style="432" customWidth="1"/>
    <col min="13" max="13" width="9.140625" style="432"/>
    <col min="14" max="14" width="9.140625" style="435"/>
    <col min="15" max="25" width="20.7109375" style="432" customWidth="1"/>
    <col min="26" max="16384" width="9.140625" style="432"/>
  </cols>
  <sheetData>
    <row r="1" spans="1:23" ht="18.75" x14ac:dyDescent="0.3">
      <c r="A1" s="187" t="s">
        <v>17053</v>
      </c>
      <c r="B1" s="798" t="s">
        <v>10842</v>
      </c>
      <c r="C1" s="799"/>
      <c r="D1" s="799"/>
      <c r="E1" s="799"/>
      <c r="F1" s="799"/>
      <c r="G1" s="799"/>
      <c r="H1" s="799"/>
      <c r="I1" s="799"/>
      <c r="J1" s="799"/>
      <c r="K1" s="799"/>
      <c r="L1" s="799"/>
      <c r="O1" s="322" t="s">
        <v>10855</v>
      </c>
      <c r="Q1" s="724" t="s">
        <v>13439</v>
      </c>
    </row>
    <row r="6" spans="1:23" x14ac:dyDescent="0.25">
      <c r="D6" s="10" t="s">
        <v>4701</v>
      </c>
      <c r="E6" s="10" t="s">
        <v>1576</v>
      </c>
      <c r="F6" s="10" t="s">
        <v>1566</v>
      </c>
      <c r="G6" s="10" t="s">
        <v>1569</v>
      </c>
      <c r="H6" s="10" t="s">
        <v>1570</v>
      </c>
      <c r="I6" s="10" t="s">
        <v>940</v>
      </c>
      <c r="J6" s="10" t="s">
        <v>1571</v>
      </c>
      <c r="K6" s="10" t="s">
        <v>1572</v>
      </c>
      <c r="L6" s="10" t="s">
        <v>1573</v>
      </c>
      <c r="O6" s="221" t="s">
        <v>4701</v>
      </c>
      <c r="P6" s="221" t="s">
        <v>1576</v>
      </c>
      <c r="Q6" s="221" t="s">
        <v>1566</v>
      </c>
      <c r="R6" s="221" t="s">
        <v>1569</v>
      </c>
      <c r="S6" s="221" t="s">
        <v>1570</v>
      </c>
      <c r="T6" s="221" t="s">
        <v>940</v>
      </c>
      <c r="U6" s="221" t="s">
        <v>1571</v>
      </c>
      <c r="V6" s="221" t="s">
        <v>1572</v>
      </c>
      <c r="W6" s="221" t="s">
        <v>1573</v>
      </c>
    </row>
    <row r="7" spans="1:23" x14ac:dyDescent="0.25">
      <c r="D7" s="13" t="s">
        <v>10843</v>
      </c>
      <c r="E7" s="13" t="s">
        <v>10844</v>
      </c>
      <c r="F7" s="13" t="s">
        <v>10845</v>
      </c>
      <c r="G7" s="13" t="s">
        <v>10817</v>
      </c>
      <c r="H7" s="13" t="s">
        <v>4726</v>
      </c>
      <c r="I7" s="13" t="s">
        <v>10818</v>
      </c>
      <c r="J7" s="13" t="s">
        <v>10819</v>
      </c>
      <c r="K7" s="13" t="s">
        <v>10820</v>
      </c>
      <c r="L7" s="13" t="s">
        <v>10821</v>
      </c>
      <c r="O7" s="447" t="s">
        <v>10846</v>
      </c>
      <c r="P7" s="447" t="s">
        <v>10846</v>
      </c>
      <c r="Q7" s="447" t="s">
        <v>10847</v>
      </c>
      <c r="R7" s="447" t="s">
        <v>10848</v>
      </c>
      <c r="S7" s="447" t="s">
        <v>10849</v>
      </c>
      <c r="T7" s="447" t="s">
        <v>10850</v>
      </c>
      <c r="U7" s="447" t="s">
        <v>10851</v>
      </c>
      <c r="V7" s="447" t="s">
        <v>10852</v>
      </c>
      <c r="W7" s="447" t="s">
        <v>10853</v>
      </c>
    </row>
    <row r="8" spans="1:23" x14ac:dyDescent="0.25">
      <c r="D8" s="15" t="s">
        <v>2703</v>
      </c>
      <c r="E8" s="15" t="s">
        <v>942</v>
      </c>
      <c r="F8" s="15" t="s">
        <v>819</v>
      </c>
      <c r="G8" s="15" t="s">
        <v>857</v>
      </c>
      <c r="H8" s="15" t="s">
        <v>858</v>
      </c>
      <c r="I8" s="15" t="s">
        <v>859</v>
      </c>
      <c r="J8" s="15" t="s">
        <v>860</v>
      </c>
      <c r="K8" s="15" t="s">
        <v>861</v>
      </c>
      <c r="L8" s="15" t="s">
        <v>862</v>
      </c>
      <c r="O8" s="384" t="s">
        <v>2703</v>
      </c>
      <c r="P8" s="384" t="s">
        <v>942</v>
      </c>
      <c r="Q8" s="384" t="s">
        <v>819</v>
      </c>
      <c r="R8" s="384" t="s">
        <v>857</v>
      </c>
      <c r="S8" s="384" t="s">
        <v>858</v>
      </c>
      <c r="T8" s="384" t="s">
        <v>859</v>
      </c>
      <c r="U8" s="384" t="s">
        <v>860</v>
      </c>
      <c r="V8" s="384" t="s">
        <v>861</v>
      </c>
      <c r="W8" s="384" t="s">
        <v>862</v>
      </c>
    </row>
    <row r="9" spans="1:23" x14ac:dyDescent="0.25">
      <c r="B9" s="13" t="s">
        <v>3231</v>
      </c>
      <c r="C9" s="15" t="s">
        <v>1082</v>
      </c>
      <c r="D9" s="39" t="s">
        <v>4704</v>
      </c>
      <c r="E9" s="20" t="s">
        <v>3489</v>
      </c>
      <c r="F9" s="20" t="s">
        <v>2922</v>
      </c>
      <c r="G9" s="20" t="s">
        <v>10825</v>
      </c>
      <c r="H9" s="20" t="s">
        <v>3489</v>
      </c>
      <c r="I9" s="20" t="s">
        <v>3492</v>
      </c>
      <c r="J9" s="20" t="s">
        <v>3492</v>
      </c>
      <c r="K9" s="20" t="s">
        <v>3489</v>
      </c>
      <c r="L9" s="20" t="s">
        <v>3489</v>
      </c>
      <c r="O9" s="39" t="s">
        <v>10840</v>
      </c>
      <c r="P9" s="20" t="s">
        <v>3486</v>
      </c>
      <c r="Q9" s="20" t="s">
        <v>3502</v>
      </c>
      <c r="R9" s="20" t="s">
        <v>3484</v>
      </c>
      <c r="S9" s="20" t="s">
        <v>3486</v>
      </c>
      <c r="T9" s="20" t="s">
        <v>3487</v>
      </c>
      <c r="U9" s="20" t="s">
        <v>3487</v>
      </c>
      <c r="V9" s="20" t="s">
        <v>3486</v>
      </c>
      <c r="W9" s="20" t="s">
        <v>3486</v>
      </c>
    </row>
    <row r="10" spans="1:23" x14ac:dyDescent="0.25">
      <c r="B10" s="448"/>
      <c r="C10" s="429" t="s">
        <v>3373</v>
      </c>
      <c r="D10" s="388"/>
      <c r="E10" s="388"/>
      <c r="F10" s="358"/>
      <c r="G10" s="451"/>
      <c r="H10" s="388"/>
      <c r="I10" s="452"/>
      <c r="J10" s="452"/>
      <c r="K10" s="388"/>
      <c r="L10" s="388"/>
      <c r="O10" s="388"/>
      <c r="P10" s="388"/>
      <c r="Q10" s="358"/>
      <c r="R10" s="451"/>
      <c r="S10" s="388"/>
      <c r="T10" s="452"/>
      <c r="U10" s="452"/>
      <c r="V10" s="388"/>
      <c r="W10" s="388"/>
    </row>
    <row r="11" spans="1:23" x14ac:dyDescent="0.25">
      <c r="B11" s="448"/>
      <c r="C11" s="429" t="s">
        <v>3375</v>
      </c>
      <c r="D11" s="388"/>
      <c r="E11" s="388"/>
      <c r="F11" s="358"/>
      <c r="G11" s="451"/>
      <c r="H11" s="388"/>
      <c r="I11" s="452"/>
      <c r="J11" s="452"/>
      <c r="K11" s="388"/>
      <c r="L11" s="388"/>
      <c r="O11" s="388"/>
      <c r="P11" s="388"/>
      <c r="Q11" s="358"/>
      <c r="R11" s="451"/>
      <c r="S11" s="388"/>
      <c r="T11" s="452"/>
      <c r="U11" s="452"/>
      <c r="V11" s="388"/>
      <c r="W11" s="388"/>
    </row>
    <row r="12" spans="1:23" x14ac:dyDescent="0.25">
      <c r="B12" s="448"/>
      <c r="C12" s="429" t="s">
        <v>3376</v>
      </c>
      <c r="D12" s="388"/>
      <c r="E12" s="388"/>
      <c r="F12" s="358"/>
      <c r="G12" s="451"/>
      <c r="H12" s="388"/>
      <c r="I12" s="452"/>
      <c r="J12" s="452"/>
      <c r="K12" s="388"/>
      <c r="L12" s="388"/>
      <c r="O12" s="388"/>
      <c r="P12" s="388"/>
      <c r="Q12" s="358"/>
      <c r="R12" s="451"/>
      <c r="S12" s="388"/>
      <c r="T12" s="452"/>
      <c r="U12" s="452"/>
      <c r="V12" s="388"/>
      <c r="W12" s="388"/>
    </row>
    <row r="13" spans="1:23" x14ac:dyDescent="0.25">
      <c r="B13" s="448"/>
      <c r="C13" s="429" t="s">
        <v>3377</v>
      </c>
      <c r="D13" s="388"/>
      <c r="E13" s="388"/>
      <c r="F13" s="358"/>
      <c r="G13" s="451"/>
      <c r="H13" s="388"/>
      <c r="I13" s="452"/>
      <c r="J13" s="452"/>
      <c r="K13" s="388"/>
      <c r="L13" s="388"/>
      <c r="O13" s="388"/>
      <c r="P13" s="388"/>
      <c r="Q13" s="358"/>
      <c r="R13" s="451"/>
      <c r="S13" s="388"/>
      <c r="T13" s="452"/>
      <c r="U13" s="452"/>
      <c r="V13" s="388"/>
      <c r="W13" s="388"/>
    </row>
    <row r="14" spans="1:23" x14ac:dyDescent="0.25">
      <c r="B14" s="448"/>
      <c r="C14" s="429" t="s">
        <v>3378</v>
      </c>
      <c r="D14" s="388"/>
      <c r="E14" s="388"/>
      <c r="F14" s="358"/>
      <c r="G14" s="451"/>
      <c r="H14" s="388"/>
      <c r="I14" s="452"/>
      <c r="J14" s="452"/>
      <c r="K14" s="388"/>
      <c r="L14" s="388"/>
      <c r="O14" s="388"/>
      <c r="P14" s="388"/>
      <c r="Q14" s="358"/>
      <c r="R14" s="451"/>
      <c r="S14" s="388"/>
      <c r="T14" s="452"/>
      <c r="U14" s="452"/>
      <c r="V14" s="388"/>
      <c r="W14" s="388"/>
    </row>
    <row r="15" spans="1:23" x14ac:dyDescent="0.25">
      <c r="B15" s="448"/>
      <c r="C15" s="429" t="s">
        <v>3379</v>
      </c>
      <c r="D15" s="388"/>
      <c r="E15" s="388"/>
      <c r="F15" s="358"/>
      <c r="G15" s="451"/>
      <c r="H15" s="388"/>
      <c r="I15" s="452"/>
      <c r="J15" s="452"/>
      <c r="K15" s="388"/>
      <c r="L15" s="388"/>
      <c r="O15" s="388"/>
      <c r="P15" s="388"/>
      <c r="Q15" s="358"/>
      <c r="R15" s="451"/>
      <c r="S15" s="388"/>
      <c r="T15" s="452"/>
      <c r="U15" s="452"/>
      <c r="V15" s="388"/>
      <c r="W15" s="388"/>
    </row>
    <row r="16" spans="1:23" x14ac:dyDescent="0.25">
      <c r="B16" s="448"/>
      <c r="C16" s="429" t="s">
        <v>3380</v>
      </c>
      <c r="D16" s="388"/>
      <c r="E16" s="388"/>
      <c r="F16" s="358"/>
      <c r="G16" s="451"/>
      <c r="H16" s="388"/>
      <c r="I16" s="452"/>
      <c r="J16" s="452"/>
      <c r="K16" s="388"/>
      <c r="L16" s="388"/>
      <c r="O16" s="388"/>
      <c r="P16" s="388"/>
      <c r="Q16" s="358"/>
      <c r="R16" s="451"/>
      <c r="S16" s="388"/>
      <c r="T16" s="452"/>
      <c r="U16" s="452"/>
      <c r="V16" s="388"/>
      <c r="W16" s="388"/>
    </row>
    <row r="17" spans="2:23" x14ac:dyDescent="0.25">
      <c r="B17" s="448"/>
      <c r="C17" s="429" t="s">
        <v>3381</v>
      </c>
      <c r="D17" s="388"/>
      <c r="E17" s="388"/>
      <c r="F17" s="358"/>
      <c r="G17" s="451"/>
      <c r="H17" s="388"/>
      <c r="I17" s="452"/>
      <c r="J17" s="452"/>
      <c r="K17" s="388"/>
      <c r="L17" s="388"/>
      <c r="O17" s="388"/>
      <c r="P17" s="388"/>
      <c r="Q17" s="358"/>
      <c r="R17" s="451"/>
      <c r="S17" s="388"/>
      <c r="T17" s="452"/>
      <c r="U17" s="452"/>
      <c r="V17" s="388"/>
      <c r="W17" s="388"/>
    </row>
    <row r="18" spans="2:23" x14ac:dyDescent="0.25">
      <c r="B18" s="448"/>
      <c r="C18" s="429" t="s">
        <v>3382</v>
      </c>
      <c r="D18" s="388"/>
      <c r="E18" s="388"/>
      <c r="F18" s="358"/>
      <c r="G18" s="451"/>
      <c r="H18" s="388"/>
      <c r="I18" s="452"/>
      <c r="J18" s="452"/>
      <c r="K18" s="388"/>
      <c r="L18" s="388"/>
      <c r="O18" s="388"/>
      <c r="P18" s="388"/>
      <c r="Q18" s="358"/>
      <c r="R18" s="451"/>
      <c r="S18" s="388"/>
      <c r="T18" s="452"/>
      <c r="U18" s="452"/>
      <c r="V18" s="388"/>
      <c r="W18" s="388"/>
    </row>
    <row r="19" spans="2:23" x14ac:dyDescent="0.25">
      <c r="B19" s="448"/>
      <c r="C19" s="429" t="s">
        <v>3383</v>
      </c>
      <c r="D19" s="388"/>
      <c r="E19" s="388"/>
      <c r="F19" s="358"/>
      <c r="G19" s="451"/>
      <c r="H19" s="388"/>
      <c r="I19" s="452"/>
      <c r="J19" s="452"/>
      <c r="K19" s="388"/>
      <c r="L19" s="388"/>
      <c r="O19" s="388"/>
      <c r="P19" s="388"/>
      <c r="Q19" s="358"/>
      <c r="R19" s="451"/>
      <c r="S19" s="388"/>
      <c r="T19" s="452"/>
      <c r="U19" s="452"/>
      <c r="V19" s="388"/>
      <c r="W19" s="388"/>
    </row>
    <row r="20" spans="2:23" x14ac:dyDescent="0.25">
      <c r="B20" s="448"/>
      <c r="C20" s="429" t="s">
        <v>3384</v>
      </c>
      <c r="D20" s="388"/>
      <c r="E20" s="388"/>
      <c r="F20" s="358"/>
      <c r="G20" s="451"/>
      <c r="H20" s="388"/>
      <c r="I20" s="452"/>
      <c r="J20" s="452"/>
      <c r="K20" s="388"/>
      <c r="L20" s="388"/>
      <c r="O20" s="388"/>
      <c r="P20" s="388"/>
      <c r="Q20" s="358"/>
      <c r="R20" s="451"/>
      <c r="S20" s="388"/>
      <c r="T20" s="452"/>
      <c r="U20" s="452"/>
      <c r="V20" s="388"/>
      <c r="W20" s="388"/>
    </row>
    <row r="21" spans="2:23" x14ac:dyDescent="0.25">
      <c r="B21" s="448"/>
      <c r="C21" s="429" t="s">
        <v>3385</v>
      </c>
      <c r="D21" s="388"/>
      <c r="E21" s="388"/>
      <c r="F21" s="358"/>
      <c r="G21" s="451"/>
      <c r="H21" s="388"/>
      <c r="I21" s="452"/>
      <c r="J21" s="452"/>
      <c r="K21" s="388"/>
      <c r="L21" s="388"/>
      <c r="O21" s="388"/>
      <c r="P21" s="388"/>
      <c r="Q21" s="358"/>
      <c r="R21" s="451"/>
      <c r="S21" s="388"/>
      <c r="T21" s="452"/>
      <c r="U21" s="452"/>
      <c r="V21" s="388"/>
      <c r="W21" s="388"/>
    </row>
    <row r="22" spans="2:23" x14ac:dyDescent="0.25">
      <c r="B22" s="448"/>
      <c r="C22" s="429" t="s">
        <v>3386</v>
      </c>
      <c r="D22" s="388"/>
      <c r="E22" s="388"/>
      <c r="F22" s="358"/>
      <c r="G22" s="451"/>
      <c r="H22" s="388"/>
      <c r="I22" s="452"/>
      <c r="J22" s="452"/>
      <c r="K22" s="388"/>
      <c r="L22" s="388"/>
      <c r="O22" s="388"/>
      <c r="P22" s="388"/>
      <c r="Q22" s="358"/>
      <c r="R22" s="451"/>
      <c r="S22" s="388"/>
      <c r="T22" s="452"/>
      <c r="U22" s="452"/>
      <c r="V22" s="388"/>
      <c r="W22" s="388"/>
    </row>
    <row r="23" spans="2:23" x14ac:dyDescent="0.25">
      <c r="B23" s="448"/>
      <c r="C23" s="429" t="s">
        <v>3387</v>
      </c>
      <c r="D23" s="388"/>
      <c r="E23" s="388"/>
      <c r="F23" s="358"/>
      <c r="G23" s="451"/>
      <c r="H23" s="388"/>
      <c r="I23" s="452"/>
      <c r="J23" s="452"/>
      <c r="K23" s="388"/>
      <c r="L23" s="388"/>
      <c r="O23" s="388"/>
      <c r="P23" s="388"/>
      <c r="Q23" s="358"/>
      <c r="R23" s="451"/>
      <c r="S23" s="388"/>
      <c r="T23" s="452"/>
      <c r="U23" s="452"/>
      <c r="V23" s="388"/>
      <c r="W23" s="388"/>
    </row>
    <row r="24" spans="2:23" x14ac:dyDescent="0.25">
      <c r="B24" s="448"/>
      <c r="C24" s="429" t="s">
        <v>3388</v>
      </c>
      <c r="D24" s="388"/>
      <c r="E24" s="388"/>
      <c r="F24" s="358"/>
      <c r="G24" s="451"/>
      <c r="H24" s="388"/>
      <c r="I24" s="452"/>
      <c r="J24" s="452"/>
      <c r="K24" s="388"/>
      <c r="L24" s="388"/>
      <c r="O24" s="388"/>
      <c r="P24" s="388"/>
      <c r="Q24" s="358"/>
      <c r="R24" s="451"/>
      <c r="S24" s="388"/>
      <c r="T24" s="452"/>
      <c r="U24" s="452"/>
      <c r="V24" s="388"/>
      <c r="W24" s="388"/>
    </row>
    <row r="25" spans="2:23" x14ac:dyDescent="0.25">
      <c r="B25" s="448"/>
      <c r="C25" s="429" t="s">
        <v>3389</v>
      </c>
      <c r="D25" s="388"/>
      <c r="E25" s="388"/>
      <c r="F25" s="358"/>
      <c r="G25" s="451"/>
      <c r="H25" s="388"/>
      <c r="I25" s="452"/>
      <c r="J25" s="452"/>
      <c r="K25" s="388"/>
      <c r="L25" s="388"/>
      <c r="O25" s="388"/>
      <c r="P25" s="388"/>
      <c r="Q25" s="358"/>
      <c r="R25" s="451"/>
      <c r="S25" s="388"/>
      <c r="T25" s="452"/>
      <c r="U25" s="452"/>
      <c r="V25" s="388"/>
      <c r="W25" s="388"/>
    </row>
    <row r="26" spans="2:23" x14ac:dyDescent="0.25">
      <c r="B26" s="448"/>
      <c r="C26" s="429" t="s">
        <v>3390</v>
      </c>
      <c r="D26" s="388"/>
      <c r="E26" s="388"/>
      <c r="F26" s="358"/>
      <c r="G26" s="451"/>
      <c r="H26" s="388"/>
      <c r="I26" s="452"/>
      <c r="J26" s="452"/>
      <c r="K26" s="388"/>
      <c r="L26" s="388"/>
      <c r="O26" s="388"/>
      <c r="P26" s="388"/>
      <c r="Q26" s="358"/>
      <c r="R26" s="451"/>
      <c r="S26" s="388"/>
      <c r="T26" s="452"/>
      <c r="U26" s="452"/>
      <c r="V26" s="388"/>
      <c r="W26" s="388"/>
    </row>
    <row r="27" spans="2:23" x14ac:dyDescent="0.25">
      <c r="B27" s="448"/>
      <c r="C27" s="429" t="s">
        <v>3391</v>
      </c>
      <c r="D27" s="388"/>
      <c r="E27" s="388"/>
      <c r="F27" s="358"/>
      <c r="G27" s="451"/>
      <c r="H27" s="388"/>
      <c r="I27" s="452"/>
      <c r="J27" s="452"/>
      <c r="K27" s="388"/>
      <c r="L27" s="388"/>
      <c r="O27" s="388"/>
      <c r="P27" s="388"/>
      <c r="Q27" s="358"/>
      <c r="R27" s="451"/>
      <c r="S27" s="388"/>
      <c r="T27" s="452"/>
      <c r="U27" s="452"/>
      <c r="V27" s="388"/>
      <c r="W27" s="388"/>
    </row>
    <row r="28" spans="2:23" x14ac:dyDescent="0.25">
      <c r="B28" s="448"/>
      <c r="C28" s="429" t="s">
        <v>3392</v>
      </c>
      <c r="D28" s="388"/>
      <c r="E28" s="388"/>
      <c r="F28" s="358"/>
      <c r="G28" s="451"/>
      <c r="H28" s="388"/>
      <c r="I28" s="452"/>
      <c r="J28" s="452"/>
      <c r="K28" s="388"/>
      <c r="L28" s="388"/>
      <c r="O28" s="388"/>
      <c r="P28" s="388"/>
      <c r="Q28" s="358"/>
      <c r="R28" s="451"/>
      <c r="S28" s="388"/>
      <c r="T28" s="452"/>
      <c r="U28" s="452"/>
      <c r="V28" s="388"/>
      <c r="W28" s="388"/>
    </row>
    <row r="29" spans="2:23" x14ac:dyDescent="0.25">
      <c r="B29" s="448"/>
      <c r="C29" s="429" t="s">
        <v>3393</v>
      </c>
      <c r="D29" s="388"/>
      <c r="E29" s="388"/>
      <c r="F29" s="358"/>
      <c r="G29" s="451"/>
      <c r="H29" s="388"/>
      <c r="I29" s="452"/>
      <c r="J29" s="452"/>
      <c r="K29" s="388"/>
      <c r="L29" s="388"/>
      <c r="O29" s="388"/>
      <c r="P29" s="388"/>
      <c r="Q29" s="358"/>
      <c r="R29" s="451"/>
      <c r="S29" s="388"/>
      <c r="T29" s="452"/>
      <c r="U29" s="452"/>
      <c r="V29" s="388"/>
      <c r="W29" s="388"/>
    </row>
    <row r="30" spans="2:23" x14ac:dyDescent="0.25">
      <c r="B30" s="448"/>
      <c r="C30" s="429" t="s">
        <v>3394</v>
      </c>
      <c r="D30" s="388"/>
      <c r="E30" s="388"/>
      <c r="F30" s="358"/>
      <c r="G30" s="451"/>
      <c r="H30" s="388"/>
      <c r="I30" s="452"/>
      <c r="J30" s="452"/>
      <c r="K30" s="388"/>
      <c r="L30" s="388"/>
      <c r="O30" s="388"/>
      <c r="P30" s="388"/>
      <c r="Q30" s="358"/>
      <c r="R30" s="451"/>
      <c r="S30" s="388"/>
      <c r="T30" s="452"/>
      <c r="U30" s="452"/>
      <c r="V30" s="388"/>
      <c r="W30" s="388"/>
    </row>
    <row r="31" spans="2:23" x14ac:dyDescent="0.25">
      <c r="B31" s="448"/>
      <c r="C31" s="429" t="s">
        <v>3395</v>
      </c>
      <c r="D31" s="388"/>
      <c r="E31" s="388"/>
      <c r="F31" s="358"/>
      <c r="G31" s="451"/>
      <c r="H31" s="388"/>
      <c r="I31" s="452"/>
      <c r="J31" s="452"/>
      <c r="K31" s="388"/>
      <c r="L31" s="388"/>
      <c r="O31" s="388"/>
      <c r="P31" s="388"/>
      <c r="Q31" s="358"/>
      <c r="R31" s="451"/>
      <c r="S31" s="388"/>
      <c r="T31" s="452"/>
      <c r="U31" s="452"/>
      <c r="V31" s="388"/>
      <c r="W31" s="388"/>
    </row>
    <row r="32" spans="2:23" x14ac:dyDescent="0.25">
      <c r="B32" s="448"/>
      <c r="C32" s="429" t="s">
        <v>3396</v>
      </c>
      <c r="D32" s="388"/>
      <c r="E32" s="388"/>
      <c r="F32" s="358"/>
      <c r="G32" s="451"/>
      <c r="H32" s="388"/>
      <c r="I32" s="452"/>
      <c r="J32" s="452"/>
      <c r="K32" s="388"/>
      <c r="L32" s="388"/>
      <c r="O32" s="388"/>
      <c r="P32" s="388"/>
      <c r="Q32" s="358"/>
      <c r="R32" s="451"/>
      <c r="S32" s="388"/>
      <c r="T32" s="452"/>
      <c r="U32" s="452"/>
      <c r="V32" s="388"/>
      <c r="W32" s="388"/>
    </row>
    <row r="33" spans="2:23" x14ac:dyDescent="0.25">
      <c r="B33" s="448"/>
      <c r="C33" s="429" t="s">
        <v>3397</v>
      </c>
      <c r="D33" s="388"/>
      <c r="E33" s="388"/>
      <c r="F33" s="358"/>
      <c r="G33" s="451"/>
      <c r="H33" s="388"/>
      <c r="I33" s="452"/>
      <c r="J33" s="452"/>
      <c r="K33" s="388"/>
      <c r="L33" s="388"/>
      <c r="O33" s="388"/>
      <c r="P33" s="388"/>
      <c r="Q33" s="358"/>
      <c r="R33" s="451"/>
      <c r="S33" s="388"/>
      <c r="T33" s="452"/>
      <c r="U33" s="452"/>
      <c r="V33" s="388"/>
      <c r="W33" s="388"/>
    </row>
    <row r="34" spans="2:23" x14ac:dyDescent="0.25">
      <c r="B34" s="448"/>
      <c r="C34" s="429" t="s">
        <v>3398</v>
      </c>
      <c r="D34" s="388"/>
      <c r="E34" s="388"/>
      <c r="F34" s="358"/>
      <c r="G34" s="451"/>
      <c r="H34" s="388"/>
      <c r="I34" s="452"/>
      <c r="J34" s="452"/>
      <c r="K34" s="388"/>
      <c r="L34" s="388"/>
      <c r="O34" s="388"/>
      <c r="P34" s="388"/>
      <c r="Q34" s="358"/>
      <c r="R34" s="451"/>
      <c r="S34" s="388"/>
      <c r="T34" s="452"/>
      <c r="U34" s="452"/>
      <c r="V34" s="388"/>
      <c r="W34" s="388"/>
    </row>
    <row r="35" spans="2:23" x14ac:dyDescent="0.25">
      <c r="B35" s="448"/>
      <c r="C35" s="429" t="s">
        <v>3399</v>
      </c>
      <c r="D35" s="388"/>
      <c r="E35" s="388"/>
      <c r="F35" s="358"/>
      <c r="G35" s="451"/>
      <c r="H35" s="388"/>
      <c r="I35" s="452"/>
      <c r="J35" s="452"/>
      <c r="K35" s="388"/>
      <c r="L35" s="388"/>
      <c r="O35" s="388"/>
      <c r="P35" s="388"/>
      <c r="Q35" s="358"/>
      <c r="R35" s="451"/>
      <c r="S35" s="388"/>
      <c r="T35" s="452"/>
      <c r="U35" s="452"/>
      <c r="V35" s="388"/>
      <c r="W35" s="388"/>
    </row>
    <row r="36" spans="2:23" x14ac:dyDescent="0.25">
      <c r="B36" s="448"/>
      <c r="C36" s="429" t="s">
        <v>3400</v>
      </c>
      <c r="D36" s="388"/>
      <c r="E36" s="388"/>
      <c r="F36" s="358"/>
      <c r="G36" s="451"/>
      <c r="H36" s="388"/>
      <c r="I36" s="452"/>
      <c r="J36" s="452"/>
      <c r="K36" s="388"/>
      <c r="L36" s="388"/>
      <c r="O36" s="388"/>
      <c r="P36" s="388"/>
      <c r="Q36" s="358"/>
      <c r="R36" s="451"/>
      <c r="S36" s="388"/>
      <c r="T36" s="452"/>
      <c r="U36" s="452"/>
      <c r="V36" s="388"/>
      <c r="W36" s="388"/>
    </row>
    <row r="37" spans="2:23" x14ac:dyDescent="0.25">
      <c r="B37" s="448"/>
      <c r="C37" s="429" t="s">
        <v>3401</v>
      </c>
      <c r="D37" s="388"/>
      <c r="E37" s="388"/>
      <c r="F37" s="358"/>
      <c r="G37" s="451"/>
      <c r="H37" s="388"/>
      <c r="I37" s="452"/>
      <c r="J37" s="452"/>
      <c r="K37" s="388"/>
      <c r="L37" s="388"/>
      <c r="O37" s="388"/>
      <c r="P37" s="388"/>
      <c r="Q37" s="358"/>
      <c r="R37" s="451"/>
      <c r="S37" s="388"/>
      <c r="T37" s="452"/>
      <c r="U37" s="452"/>
      <c r="V37" s="388"/>
      <c r="W37" s="388"/>
    </row>
    <row r="38" spans="2:23" x14ac:dyDescent="0.25">
      <c r="B38" s="448"/>
      <c r="C38" s="429" t="s">
        <v>3402</v>
      </c>
      <c r="D38" s="388"/>
      <c r="E38" s="388"/>
      <c r="F38" s="358"/>
      <c r="G38" s="451"/>
      <c r="H38" s="388"/>
      <c r="I38" s="452"/>
      <c r="J38" s="452"/>
      <c r="K38" s="388"/>
      <c r="L38" s="388"/>
      <c r="O38" s="388"/>
      <c r="P38" s="388"/>
      <c r="Q38" s="358"/>
      <c r="R38" s="451"/>
      <c r="S38" s="388"/>
      <c r="T38" s="452"/>
      <c r="U38" s="452"/>
      <c r="V38" s="388"/>
      <c r="W38" s="388"/>
    </row>
    <row r="39" spans="2:23" x14ac:dyDescent="0.25">
      <c r="B39" s="448"/>
      <c r="C39" s="429" t="s">
        <v>3403</v>
      </c>
      <c r="D39" s="388"/>
      <c r="E39" s="388"/>
      <c r="F39" s="358"/>
      <c r="G39" s="451"/>
      <c r="H39" s="388"/>
      <c r="I39" s="452"/>
      <c r="J39" s="452"/>
      <c r="K39" s="388"/>
      <c r="L39" s="388"/>
      <c r="O39" s="388"/>
      <c r="P39" s="388"/>
      <c r="Q39" s="358"/>
      <c r="R39" s="451"/>
      <c r="S39" s="388"/>
      <c r="T39" s="452"/>
      <c r="U39" s="452"/>
      <c r="V39" s="388"/>
      <c r="W39" s="388"/>
    </row>
    <row r="40" spans="2:23" x14ac:dyDescent="0.25">
      <c r="B40" s="448"/>
      <c r="C40" s="429" t="s">
        <v>3404</v>
      </c>
      <c r="D40" s="388"/>
      <c r="E40" s="388"/>
      <c r="F40" s="358"/>
      <c r="G40" s="451"/>
      <c r="H40" s="388"/>
      <c r="I40" s="452"/>
      <c r="J40" s="452"/>
      <c r="K40" s="388"/>
      <c r="L40" s="388"/>
      <c r="O40" s="388"/>
      <c r="P40" s="388"/>
      <c r="Q40" s="358"/>
      <c r="R40" s="451"/>
      <c r="S40" s="388"/>
      <c r="T40" s="452"/>
      <c r="U40" s="452"/>
      <c r="V40" s="388"/>
      <c r="W40" s="388"/>
    </row>
    <row r="41" spans="2:23" x14ac:dyDescent="0.25">
      <c r="B41" s="448"/>
      <c r="C41" s="429" t="s">
        <v>3405</v>
      </c>
      <c r="D41" s="388"/>
      <c r="E41" s="388"/>
      <c r="F41" s="358"/>
      <c r="G41" s="451"/>
      <c r="H41" s="388"/>
      <c r="I41" s="452"/>
      <c r="J41" s="452"/>
      <c r="K41" s="388"/>
      <c r="L41" s="388"/>
      <c r="O41" s="388"/>
      <c r="P41" s="388"/>
      <c r="Q41" s="358"/>
      <c r="R41" s="451"/>
      <c r="S41" s="388"/>
      <c r="T41" s="452"/>
      <c r="U41" s="452"/>
      <c r="V41" s="388"/>
      <c r="W41" s="388"/>
    </row>
    <row r="42" spans="2:23" x14ac:dyDescent="0.25">
      <c r="B42" s="448"/>
      <c r="C42" s="429" t="s">
        <v>3406</v>
      </c>
      <c r="D42" s="388"/>
      <c r="E42" s="388"/>
      <c r="F42" s="358"/>
      <c r="G42" s="451"/>
      <c r="H42" s="388"/>
      <c r="I42" s="452"/>
      <c r="J42" s="452"/>
      <c r="K42" s="388"/>
      <c r="L42" s="388"/>
      <c r="O42" s="388"/>
      <c r="P42" s="388"/>
      <c r="Q42" s="358"/>
      <c r="R42" s="451"/>
      <c r="S42" s="388"/>
      <c r="T42" s="452"/>
      <c r="U42" s="452"/>
      <c r="V42" s="388"/>
      <c r="W42" s="388"/>
    </row>
    <row r="43" spans="2:23" x14ac:dyDescent="0.25">
      <c r="B43" s="448"/>
      <c r="C43" s="429" t="s">
        <v>3407</v>
      </c>
      <c r="D43" s="388"/>
      <c r="E43" s="388"/>
      <c r="F43" s="358"/>
      <c r="G43" s="451"/>
      <c r="H43" s="388"/>
      <c r="I43" s="452"/>
      <c r="J43" s="452"/>
      <c r="K43" s="388"/>
      <c r="L43" s="388"/>
      <c r="O43" s="388"/>
      <c r="P43" s="388"/>
      <c r="Q43" s="358"/>
      <c r="R43" s="451"/>
      <c r="S43" s="388"/>
      <c r="T43" s="452"/>
      <c r="U43" s="452"/>
      <c r="V43" s="388"/>
      <c r="W43" s="388"/>
    </row>
    <row r="44" spans="2:23" x14ac:dyDescent="0.25">
      <c r="B44" s="448"/>
      <c r="C44" s="429" t="s">
        <v>3408</v>
      </c>
      <c r="D44" s="388"/>
      <c r="E44" s="388"/>
      <c r="F44" s="358"/>
      <c r="G44" s="451"/>
      <c r="H44" s="388"/>
      <c r="I44" s="452"/>
      <c r="J44" s="452"/>
      <c r="K44" s="388"/>
      <c r="L44" s="388"/>
      <c r="O44" s="388"/>
      <c r="P44" s="388"/>
      <c r="Q44" s="358"/>
      <c r="R44" s="451"/>
      <c r="S44" s="388"/>
      <c r="T44" s="452"/>
      <c r="U44" s="452"/>
      <c r="V44" s="388"/>
      <c r="W44" s="388"/>
    </row>
    <row r="45" spans="2:23" x14ac:dyDescent="0.25">
      <c r="B45" s="448"/>
      <c r="C45" s="429" t="s">
        <v>3409</v>
      </c>
      <c r="D45" s="388"/>
      <c r="E45" s="388"/>
      <c r="F45" s="358"/>
      <c r="G45" s="451"/>
      <c r="H45" s="388"/>
      <c r="I45" s="452"/>
      <c r="J45" s="452"/>
      <c r="K45" s="388"/>
      <c r="L45" s="388"/>
      <c r="O45" s="388"/>
      <c r="P45" s="388"/>
      <c r="Q45" s="358"/>
      <c r="R45" s="451"/>
      <c r="S45" s="388"/>
      <c r="T45" s="452"/>
      <c r="U45" s="452"/>
      <c r="V45" s="388"/>
      <c r="W45" s="388"/>
    </row>
    <row r="46" spans="2:23" x14ac:dyDescent="0.25">
      <c r="B46" s="448"/>
      <c r="C46" s="429" t="s">
        <v>3410</v>
      </c>
      <c r="D46" s="388"/>
      <c r="E46" s="388"/>
      <c r="F46" s="358"/>
      <c r="G46" s="451"/>
      <c r="H46" s="388"/>
      <c r="I46" s="452"/>
      <c r="J46" s="452"/>
      <c r="K46" s="388"/>
      <c r="L46" s="388"/>
      <c r="O46" s="388"/>
      <c r="P46" s="388"/>
      <c r="Q46" s="358"/>
      <c r="R46" s="451"/>
      <c r="S46" s="388"/>
      <c r="T46" s="452"/>
      <c r="U46" s="452"/>
      <c r="V46" s="388"/>
      <c r="W46" s="388"/>
    </row>
    <row r="47" spans="2:23" x14ac:dyDescent="0.25">
      <c r="B47" s="448"/>
      <c r="C47" s="429" t="s">
        <v>3411</v>
      </c>
      <c r="D47" s="388"/>
      <c r="E47" s="388"/>
      <c r="F47" s="358"/>
      <c r="G47" s="451"/>
      <c r="H47" s="388"/>
      <c r="I47" s="452"/>
      <c r="J47" s="452"/>
      <c r="K47" s="388"/>
      <c r="L47" s="388"/>
      <c r="O47" s="388"/>
      <c r="P47" s="388"/>
      <c r="Q47" s="358"/>
      <c r="R47" s="451"/>
      <c r="S47" s="388"/>
      <c r="T47" s="452"/>
      <c r="U47" s="452"/>
      <c r="V47" s="388"/>
      <c r="W47" s="388"/>
    </row>
    <row r="48" spans="2:23" x14ac:dyDescent="0.25">
      <c r="B48" s="448"/>
      <c r="C48" s="429" t="s">
        <v>3412</v>
      </c>
      <c r="D48" s="388"/>
      <c r="E48" s="388"/>
      <c r="F48" s="358"/>
      <c r="G48" s="451"/>
      <c r="H48" s="388"/>
      <c r="I48" s="452"/>
      <c r="J48" s="452"/>
      <c r="K48" s="388"/>
      <c r="L48" s="388"/>
      <c r="O48" s="388"/>
      <c r="P48" s="388"/>
      <c r="Q48" s="358"/>
      <c r="R48" s="451"/>
      <c r="S48" s="388"/>
      <c r="T48" s="452"/>
      <c r="U48" s="452"/>
      <c r="V48" s="388"/>
      <c r="W48" s="388"/>
    </row>
    <row r="49" spans="2:23" x14ac:dyDescent="0.25">
      <c r="B49" s="448"/>
      <c r="C49" s="429" t="s">
        <v>3413</v>
      </c>
      <c r="D49" s="388"/>
      <c r="E49" s="388"/>
      <c r="F49" s="358"/>
      <c r="G49" s="451"/>
      <c r="H49" s="388"/>
      <c r="I49" s="452"/>
      <c r="J49" s="452"/>
      <c r="K49" s="388"/>
      <c r="L49" s="388"/>
      <c r="O49" s="388"/>
      <c r="P49" s="388"/>
      <c r="Q49" s="358"/>
      <c r="R49" s="451"/>
      <c r="S49" s="388"/>
      <c r="T49" s="452"/>
      <c r="U49" s="452"/>
      <c r="V49" s="388"/>
      <c r="W49" s="388"/>
    </row>
    <row r="50" spans="2:23" x14ac:dyDescent="0.25">
      <c r="B50" s="448"/>
      <c r="C50" s="429" t="s">
        <v>3414</v>
      </c>
      <c r="D50" s="388"/>
      <c r="E50" s="388"/>
      <c r="F50" s="358"/>
      <c r="G50" s="451"/>
      <c r="H50" s="388"/>
      <c r="I50" s="452"/>
      <c r="J50" s="452"/>
      <c r="K50" s="388"/>
      <c r="L50" s="388"/>
      <c r="O50" s="388"/>
      <c r="P50" s="388"/>
      <c r="Q50" s="358"/>
      <c r="R50" s="451"/>
      <c r="S50" s="388"/>
      <c r="T50" s="452"/>
      <c r="U50" s="452"/>
      <c r="V50" s="388"/>
      <c r="W50" s="388"/>
    </row>
    <row r="51" spans="2:23" x14ac:dyDescent="0.25">
      <c r="B51" s="448"/>
      <c r="C51" s="429" t="s">
        <v>3415</v>
      </c>
      <c r="D51" s="388"/>
      <c r="E51" s="388"/>
      <c r="F51" s="358"/>
      <c r="G51" s="451"/>
      <c r="H51" s="388"/>
      <c r="I51" s="452"/>
      <c r="J51" s="452"/>
      <c r="K51" s="388"/>
      <c r="L51" s="388"/>
      <c r="O51" s="388"/>
      <c r="P51" s="388"/>
      <c r="Q51" s="358"/>
      <c r="R51" s="451"/>
      <c r="S51" s="388"/>
      <c r="T51" s="452"/>
      <c r="U51" s="452"/>
      <c r="V51" s="388"/>
      <c r="W51" s="388"/>
    </row>
    <row r="52" spans="2:23" x14ac:dyDescent="0.25">
      <c r="B52" s="448"/>
      <c r="C52" s="429" t="s">
        <v>3416</v>
      </c>
      <c r="D52" s="388"/>
      <c r="E52" s="388"/>
      <c r="F52" s="358"/>
      <c r="G52" s="451"/>
      <c r="H52" s="388"/>
      <c r="I52" s="452"/>
      <c r="J52" s="452"/>
      <c r="K52" s="388"/>
      <c r="L52" s="388"/>
      <c r="O52" s="388"/>
      <c r="P52" s="388"/>
      <c r="Q52" s="358"/>
      <c r="R52" s="451"/>
      <c r="S52" s="388"/>
      <c r="T52" s="452"/>
      <c r="U52" s="452"/>
      <c r="V52" s="388"/>
      <c r="W52" s="388"/>
    </row>
    <row r="53" spans="2:23" x14ac:dyDescent="0.25">
      <c r="B53" s="448"/>
      <c r="C53" s="429" t="s">
        <v>3417</v>
      </c>
      <c r="D53" s="388"/>
      <c r="E53" s="388"/>
      <c r="F53" s="358"/>
      <c r="G53" s="451"/>
      <c r="H53" s="388"/>
      <c r="I53" s="452"/>
      <c r="J53" s="452"/>
      <c r="K53" s="388"/>
      <c r="L53" s="388"/>
      <c r="O53" s="388"/>
      <c r="P53" s="388"/>
      <c r="Q53" s="358"/>
      <c r="R53" s="451"/>
      <c r="S53" s="388"/>
      <c r="T53" s="452"/>
      <c r="U53" s="452"/>
      <c r="V53" s="388"/>
      <c r="W53" s="388"/>
    </row>
    <row r="54" spans="2:23" x14ac:dyDescent="0.25">
      <c r="B54" s="448"/>
      <c r="C54" s="429" t="s">
        <v>3418</v>
      </c>
      <c r="D54" s="388"/>
      <c r="E54" s="388"/>
      <c r="F54" s="358"/>
      <c r="G54" s="451"/>
      <c r="H54" s="388"/>
      <c r="I54" s="452"/>
      <c r="J54" s="452"/>
      <c r="K54" s="388"/>
      <c r="L54" s="388"/>
      <c r="O54" s="388"/>
      <c r="P54" s="388"/>
      <c r="Q54" s="358"/>
      <c r="R54" s="451"/>
      <c r="S54" s="388"/>
      <c r="T54" s="452"/>
      <c r="U54" s="452"/>
      <c r="V54" s="388"/>
      <c r="W54" s="388"/>
    </row>
    <row r="55" spans="2:23" x14ac:dyDescent="0.25">
      <c r="B55" s="448"/>
      <c r="C55" s="429" t="s">
        <v>3419</v>
      </c>
      <c r="D55" s="388"/>
      <c r="E55" s="388"/>
      <c r="F55" s="358"/>
      <c r="G55" s="451"/>
      <c r="H55" s="388"/>
      <c r="I55" s="452"/>
      <c r="J55" s="452"/>
      <c r="K55" s="388"/>
      <c r="L55" s="388"/>
      <c r="O55" s="388"/>
      <c r="P55" s="388"/>
      <c r="Q55" s="358"/>
      <c r="R55" s="451"/>
      <c r="S55" s="388"/>
      <c r="T55" s="452"/>
      <c r="U55" s="452"/>
      <c r="V55" s="388"/>
      <c r="W55" s="388"/>
    </row>
    <row r="56" spans="2:23" x14ac:dyDescent="0.25">
      <c r="B56" s="448"/>
      <c r="C56" s="429" t="s">
        <v>3420</v>
      </c>
      <c r="D56" s="388"/>
      <c r="E56" s="388"/>
      <c r="F56" s="358"/>
      <c r="G56" s="451"/>
      <c r="H56" s="388"/>
      <c r="I56" s="452"/>
      <c r="J56" s="452"/>
      <c r="K56" s="388"/>
      <c r="L56" s="388"/>
      <c r="O56" s="388"/>
      <c r="P56" s="388"/>
      <c r="Q56" s="358"/>
      <c r="R56" s="451"/>
      <c r="S56" s="388"/>
      <c r="T56" s="452"/>
      <c r="U56" s="452"/>
      <c r="V56" s="388"/>
      <c r="W56" s="388"/>
    </row>
    <row r="57" spans="2:23" x14ac:dyDescent="0.25">
      <c r="B57" s="448"/>
      <c r="C57" s="429" t="s">
        <v>3421</v>
      </c>
      <c r="D57" s="388"/>
      <c r="E57" s="388"/>
      <c r="F57" s="358"/>
      <c r="G57" s="451"/>
      <c r="H57" s="388"/>
      <c r="I57" s="452"/>
      <c r="J57" s="452"/>
      <c r="K57" s="388"/>
      <c r="L57" s="388"/>
      <c r="O57" s="388"/>
      <c r="P57" s="388"/>
      <c r="Q57" s="358"/>
      <c r="R57" s="451"/>
      <c r="S57" s="388"/>
      <c r="T57" s="452"/>
      <c r="U57" s="452"/>
      <c r="V57" s="388"/>
      <c r="W57" s="388"/>
    </row>
    <row r="58" spans="2:23" x14ac:dyDescent="0.25">
      <c r="B58" s="448"/>
      <c r="C58" s="429" t="s">
        <v>3422</v>
      </c>
      <c r="D58" s="388"/>
      <c r="E58" s="388"/>
      <c r="F58" s="358"/>
      <c r="G58" s="451"/>
      <c r="H58" s="388"/>
      <c r="I58" s="452"/>
      <c r="J58" s="452"/>
      <c r="K58" s="388"/>
      <c r="L58" s="388"/>
      <c r="O58" s="388"/>
      <c r="P58" s="388"/>
      <c r="Q58" s="358"/>
      <c r="R58" s="451"/>
      <c r="S58" s="388"/>
      <c r="T58" s="452"/>
      <c r="U58" s="452"/>
      <c r="V58" s="388"/>
      <c r="W58" s="388"/>
    </row>
    <row r="59" spans="2:23" x14ac:dyDescent="0.25">
      <c r="B59" s="448"/>
      <c r="C59" s="429" t="s">
        <v>3423</v>
      </c>
      <c r="D59" s="388"/>
      <c r="E59" s="388"/>
      <c r="F59" s="358"/>
      <c r="G59" s="451"/>
      <c r="H59" s="388"/>
      <c r="I59" s="452"/>
      <c r="J59" s="452"/>
      <c r="K59" s="388"/>
      <c r="L59" s="388"/>
      <c r="O59" s="388"/>
      <c r="P59" s="388"/>
      <c r="Q59" s="358"/>
      <c r="R59" s="451"/>
      <c r="S59" s="388"/>
      <c r="T59" s="452"/>
      <c r="U59" s="452"/>
      <c r="V59" s="388"/>
      <c r="W59" s="388"/>
    </row>
    <row r="60" spans="2:23" x14ac:dyDescent="0.25">
      <c r="B60" s="448"/>
      <c r="C60" s="429" t="s">
        <v>3424</v>
      </c>
      <c r="D60" s="388"/>
      <c r="E60" s="388"/>
      <c r="F60" s="358"/>
      <c r="G60" s="451"/>
      <c r="H60" s="388"/>
      <c r="I60" s="452"/>
      <c r="J60" s="452"/>
      <c r="K60" s="388"/>
      <c r="L60" s="388"/>
      <c r="O60" s="388"/>
      <c r="P60" s="388"/>
      <c r="Q60" s="358"/>
      <c r="R60" s="451"/>
      <c r="S60" s="388"/>
      <c r="T60" s="452"/>
      <c r="U60" s="452"/>
      <c r="V60" s="388"/>
      <c r="W60" s="388"/>
    </row>
    <row r="61" spans="2:23" x14ac:dyDescent="0.25">
      <c r="B61" s="448"/>
      <c r="C61" s="429" t="s">
        <v>3425</v>
      </c>
      <c r="D61" s="388"/>
      <c r="E61" s="388"/>
      <c r="F61" s="358"/>
      <c r="G61" s="451"/>
      <c r="H61" s="388"/>
      <c r="I61" s="452"/>
      <c r="J61" s="452"/>
      <c r="K61" s="388"/>
      <c r="L61" s="388"/>
      <c r="O61" s="388"/>
      <c r="P61" s="388"/>
      <c r="Q61" s="358"/>
      <c r="R61" s="451"/>
      <c r="S61" s="388"/>
      <c r="T61" s="452"/>
      <c r="U61" s="452"/>
      <c r="V61" s="388"/>
      <c r="W61" s="388"/>
    </row>
    <row r="62" spans="2:23" x14ac:dyDescent="0.25">
      <c r="B62" s="448"/>
      <c r="C62" s="429" t="s">
        <v>3426</v>
      </c>
      <c r="D62" s="388"/>
      <c r="E62" s="388"/>
      <c r="F62" s="358"/>
      <c r="G62" s="451"/>
      <c r="H62" s="388"/>
      <c r="I62" s="452"/>
      <c r="J62" s="452"/>
      <c r="K62" s="388"/>
      <c r="L62" s="388"/>
      <c r="O62" s="388"/>
      <c r="P62" s="388"/>
      <c r="Q62" s="358"/>
      <c r="R62" s="451"/>
      <c r="S62" s="388"/>
      <c r="T62" s="452"/>
      <c r="U62" s="452"/>
      <c r="V62" s="388"/>
      <c r="W62" s="388"/>
    </row>
    <row r="63" spans="2:23" x14ac:dyDescent="0.25">
      <c r="B63" s="448"/>
      <c r="C63" s="429" t="s">
        <v>3427</v>
      </c>
      <c r="D63" s="388"/>
      <c r="E63" s="388"/>
      <c r="F63" s="358"/>
      <c r="G63" s="451"/>
      <c r="H63" s="388"/>
      <c r="I63" s="452"/>
      <c r="J63" s="452"/>
      <c r="K63" s="388"/>
      <c r="L63" s="388"/>
      <c r="O63" s="388"/>
      <c r="P63" s="388"/>
      <c r="Q63" s="358"/>
      <c r="R63" s="451"/>
      <c r="S63" s="388"/>
      <c r="T63" s="452"/>
      <c r="U63" s="452"/>
      <c r="V63" s="388"/>
      <c r="W63" s="388"/>
    </row>
    <row r="64" spans="2:23" x14ac:dyDescent="0.25">
      <c r="B64" s="448"/>
      <c r="C64" s="429" t="s">
        <v>3428</v>
      </c>
      <c r="D64" s="388"/>
      <c r="E64" s="388"/>
      <c r="F64" s="358"/>
      <c r="G64" s="451"/>
      <c r="H64" s="388"/>
      <c r="I64" s="452"/>
      <c r="J64" s="452"/>
      <c r="K64" s="388"/>
      <c r="L64" s="388"/>
      <c r="O64" s="388"/>
      <c r="P64" s="388"/>
      <c r="Q64" s="358"/>
      <c r="R64" s="451"/>
      <c r="S64" s="388"/>
      <c r="T64" s="452"/>
      <c r="U64" s="452"/>
      <c r="V64" s="388"/>
      <c r="W64" s="388"/>
    </row>
    <row r="65" spans="2:23" x14ac:dyDescent="0.25">
      <c r="B65" s="448"/>
      <c r="C65" s="429" t="s">
        <v>3429</v>
      </c>
      <c r="D65" s="388"/>
      <c r="E65" s="388"/>
      <c r="F65" s="358"/>
      <c r="G65" s="451"/>
      <c r="H65" s="388"/>
      <c r="I65" s="452"/>
      <c r="J65" s="452"/>
      <c r="K65" s="388"/>
      <c r="L65" s="388"/>
      <c r="O65" s="388"/>
      <c r="P65" s="388"/>
      <c r="Q65" s="358"/>
      <c r="R65" s="451"/>
      <c r="S65" s="388"/>
      <c r="T65" s="452"/>
      <c r="U65" s="452"/>
      <c r="V65" s="388"/>
      <c r="W65" s="388"/>
    </row>
    <row r="66" spans="2:23" x14ac:dyDescent="0.25">
      <c r="B66" s="448"/>
      <c r="C66" s="429" t="s">
        <v>3430</v>
      </c>
      <c r="D66" s="388"/>
      <c r="E66" s="388"/>
      <c r="F66" s="358"/>
      <c r="G66" s="451"/>
      <c r="H66" s="388"/>
      <c r="I66" s="452"/>
      <c r="J66" s="452"/>
      <c r="K66" s="388"/>
      <c r="L66" s="388"/>
      <c r="O66" s="388"/>
      <c r="P66" s="388"/>
      <c r="Q66" s="358"/>
      <c r="R66" s="451"/>
      <c r="S66" s="388"/>
      <c r="T66" s="452"/>
      <c r="U66" s="452"/>
      <c r="V66" s="388"/>
      <c r="W66" s="388"/>
    </row>
    <row r="67" spans="2:23" x14ac:dyDescent="0.25">
      <c r="B67" s="448"/>
      <c r="C67" s="429" t="s">
        <v>3431</v>
      </c>
      <c r="D67" s="388"/>
      <c r="E67" s="388"/>
      <c r="F67" s="358"/>
      <c r="G67" s="451"/>
      <c r="H67" s="388"/>
      <c r="I67" s="452"/>
      <c r="J67" s="452"/>
      <c r="K67" s="388"/>
      <c r="L67" s="388"/>
      <c r="O67" s="388"/>
      <c r="P67" s="388"/>
      <c r="Q67" s="358"/>
      <c r="R67" s="451"/>
      <c r="S67" s="388"/>
      <c r="T67" s="452"/>
      <c r="U67" s="452"/>
      <c r="V67" s="388"/>
      <c r="W67" s="388"/>
    </row>
    <row r="68" spans="2:23" x14ac:dyDescent="0.25">
      <c r="B68" s="448"/>
      <c r="C68" s="429" t="s">
        <v>3432</v>
      </c>
      <c r="D68" s="388"/>
      <c r="E68" s="388"/>
      <c r="F68" s="358"/>
      <c r="G68" s="451"/>
      <c r="H68" s="388"/>
      <c r="I68" s="452"/>
      <c r="J68" s="452"/>
      <c r="K68" s="388"/>
      <c r="L68" s="388"/>
      <c r="O68" s="388"/>
      <c r="P68" s="388"/>
      <c r="Q68" s="358"/>
      <c r="R68" s="451"/>
      <c r="S68" s="388"/>
      <c r="T68" s="452"/>
      <c r="U68" s="452"/>
      <c r="V68" s="388"/>
      <c r="W68" s="388"/>
    </row>
    <row r="69" spans="2:23" x14ac:dyDescent="0.25">
      <c r="B69" s="448"/>
      <c r="C69" s="429" t="s">
        <v>3433</v>
      </c>
      <c r="D69" s="388"/>
      <c r="E69" s="388"/>
      <c r="F69" s="358"/>
      <c r="G69" s="451"/>
      <c r="H69" s="388"/>
      <c r="I69" s="452"/>
      <c r="J69" s="452"/>
      <c r="K69" s="388"/>
      <c r="L69" s="388"/>
      <c r="O69" s="388"/>
      <c r="P69" s="388"/>
      <c r="Q69" s="358"/>
      <c r="R69" s="451"/>
      <c r="S69" s="388"/>
      <c r="T69" s="452"/>
      <c r="U69" s="452"/>
      <c r="V69" s="388"/>
      <c r="W69" s="388"/>
    </row>
    <row r="70" spans="2:23" x14ac:dyDescent="0.25">
      <c r="B70" s="448"/>
      <c r="C70" s="429" t="s">
        <v>3434</v>
      </c>
      <c r="D70" s="388"/>
      <c r="E70" s="388"/>
      <c r="F70" s="358"/>
      <c r="G70" s="451"/>
      <c r="H70" s="388"/>
      <c r="I70" s="452"/>
      <c r="J70" s="452"/>
      <c r="K70" s="388"/>
      <c r="L70" s="388"/>
      <c r="O70" s="388"/>
      <c r="P70" s="388"/>
      <c r="Q70" s="358"/>
      <c r="R70" s="451"/>
      <c r="S70" s="388"/>
      <c r="T70" s="452"/>
      <c r="U70" s="452"/>
      <c r="V70" s="388"/>
      <c r="W70" s="388"/>
    </row>
    <row r="71" spans="2:23" x14ac:dyDescent="0.25">
      <c r="B71" s="448"/>
      <c r="C71" s="429" t="s">
        <v>3435</v>
      </c>
      <c r="D71" s="388"/>
      <c r="E71" s="388"/>
      <c r="F71" s="358"/>
      <c r="G71" s="451"/>
      <c r="H71" s="388"/>
      <c r="I71" s="452"/>
      <c r="J71" s="452"/>
      <c r="K71" s="388"/>
      <c r="L71" s="388"/>
      <c r="O71" s="388"/>
      <c r="P71" s="388"/>
      <c r="Q71" s="358"/>
      <c r="R71" s="451"/>
      <c r="S71" s="388"/>
      <c r="T71" s="452"/>
      <c r="U71" s="452"/>
      <c r="V71" s="388"/>
      <c r="W71" s="388"/>
    </row>
    <row r="72" spans="2:23" x14ac:dyDescent="0.25">
      <c r="B72" s="448"/>
      <c r="C72" s="429" t="s">
        <v>3436</v>
      </c>
      <c r="D72" s="388"/>
      <c r="E72" s="388"/>
      <c r="F72" s="358"/>
      <c r="G72" s="451"/>
      <c r="H72" s="388"/>
      <c r="I72" s="452"/>
      <c r="J72" s="452"/>
      <c r="K72" s="388"/>
      <c r="L72" s="388"/>
      <c r="O72" s="388"/>
      <c r="P72" s="388"/>
      <c r="Q72" s="358"/>
      <c r="R72" s="451"/>
      <c r="S72" s="388"/>
      <c r="T72" s="452"/>
      <c r="U72" s="452"/>
      <c r="V72" s="388"/>
      <c r="W72" s="388"/>
    </row>
    <row r="73" spans="2:23" x14ac:dyDescent="0.25">
      <c r="B73" s="448"/>
      <c r="C73" s="429" t="s">
        <v>3437</v>
      </c>
      <c r="D73" s="388"/>
      <c r="E73" s="388"/>
      <c r="F73" s="358"/>
      <c r="G73" s="451"/>
      <c r="H73" s="388"/>
      <c r="I73" s="452"/>
      <c r="J73" s="452"/>
      <c r="K73" s="388"/>
      <c r="L73" s="388"/>
      <c r="O73" s="388"/>
      <c r="P73" s="388"/>
      <c r="Q73" s="358"/>
      <c r="R73" s="451"/>
      <c r="S73" s="388"/>
      <c r="T73" s="452"/>
      <c r="U73" s="452"/>
      <c r="V73" s="388"/>
      <c r="W73" s="388"/>
    </row>
    <row r="74" spans="2:23" x14ac:dyDescent="0.25">
      <c r="B74" s="448"/>
      <c r="C74" s="429" t="s">
        <v>3438</v>
      </c>
      <c r="D74" s="388"/>
      <c r="E74" s="388"/>
      <c r="F74" s="358"/>
      <c r="G74" s="451"/>
      <c r="H74" s="388"/>
      <c r="I74" s="452"/>
      <c r="J74" s="452"/>
      <c r="K74" s="388"/>
      <c r="L74" s="388"/>
      <c r="O74" s="388"/>
      <c r="P74" s="388"/>
      <c r="Q74" s="358"/>
      <c r="R74" s="451"/>
      <c r="S74" s="388"/>
      <c r="T74" s="452"/>
      <c r="U74" s="452"/>
      <c r="V74" s="388"/>
      <c r="W74" s="388"/>
    </row>
    <row r="75" spans="2:23" x14ac:dyDescent="0.25">
      <c r="B75" s="448"/>
      <c r="C75" s="429" t="s">
        <v>3439</v>
      </c>
      <c r="D75" s="388"/>
      <c r="E75" s="388"/>
      <c r="F75" s="358"/>
      <c r="G75" s="451"/>
      <c r="H75" s="388"/>
      <c r="I75" s="452"/>
      <c r="J75" s="452"/>
      <c r="K75" s="388"/>
      <c r="L75" s="388"/>
      <c r="O75" s="388"/>
      <c r="P75" s="388"/>
      <c r="Q75" s="358"/>
      <c r="R75" s="451"/>
      <c r="S75" s="388"/>
      <c r="T75" s="452"/>
      <c r="U75" s="452"/>
      <c r="V75" s="388"/>
      <c r="W75" s="388"/>
    </row>
    <row r="76" spans="2:23" x14ac:dyDescent="0.25">
      <c r="B76" s="448"/>
      <c r="C76" s="429" t="s">
        <v>3440</v>
      </c>
      <c r="D76" s="388"/>
      <c r="E76" s="388"/>
      <c r="F76" s="358"/>
      <c r="G76" s="451"/>
      <c r="H76" s="388"/>
      <c r="I76" s="452"/>
      <c r="J76" s="452"/>
      <c r="K76" s="388"/>
      <c r="L76" s="388"/>
      <c r="O76" s="388"/>
      <c r="P76" s="388"/>
      <c r="Q76" s="358"/>
      <c r="R76" s="451"/>
      <c r="S76" s="388"/>
      <c r="T76" s="452"/>
      <c r="U76" s="452"/>
      <c r="V76" s="388"/>
      <c r="W76" s="388"/>
    </row>
    <row r="77" spans="2:23" x14ac:dyDescent="0.25">
      <c r="B77" s="448"/>
      <c r="C77" s="429" t="s">
        <v>3441</v>
      </c>
      <c r="D77" s="388"/>
      <c r="E77" s="388"/>
      <c r="F77" s="358"/>
      <c r="G77" s="451"/>
      <c r="H77" s="388"/>
      <c r="I77" s="452"/>
      <c r="J77" s="452"/>
      <c r="K77" s="388"/>
      <c r="L77" s="388"/>
      <c r="O77" s="388"/>
      <c r="P77" s="388"/>
      <c r="Q77" s="358"/>
      <c r="R77" s="451"/>
      <c r="S77" s="388"/>
      <c r="T77" s="452"/>
      <c r="U77" s="452"/>
      <c r="V77" s="388"/>
      <c r="W77" s="388"/>
    </row>
    <row r="78" spans="2:23" x14ac:dyDescent="0.25">
      <c r="B78" s="448"/>
      <c r="C78" s="429" t="s">
        <v>3442</v>
      </c>
      <c r="D78" s="388"/>
      <c r="E78" s="388"/>
      <c r="F78" s="358"/>
      <c r="G78" s="451"/>
      <c r="H78" s="388"/>
      <c r="I78" s="452"/>
      <c r="J78" s="452"/>
      <c r="K78" s="388"/>
      <c r="L78" s="388"/>
      <c r="O78" s="388"/>
      <c r="P78" s="388"/>
      <c r="Q78" s="358"/>
      <c r="R78" s="451"/>
      <c r="S78" s="388"/>
      <c r="T78" s="452"/>
      <c r="U78" s="452"/>
      <c r="V78" s="388"/>
      <c r="W78" s="388"/>
    </row>
    <row r="79" spans="2:23" x14ac:dyDescent="0.25">
      <c r="B79" s="448"/>
      <c r="C79" s="429" t="s">
        <v>3443</v>
      </c>
      <c r="D79" s="388"/>
      <c r="E79" s="388"/>
      <c r="F79" s="358"/>
      <c r="G79" s="451"/>
      <c r="H79" s="388"/>
      <c r="I79" s="452"/>
      <c r="J79" s="452"/>
      <c r="K79" s="388"/>
      <c r="L79" s="388"/>
      <c r="O79" s="388"/>
      <c r="P79" s="388"/>
      <c r="Q79" s="358"/>
      <c r="R79" s="451"/>
      <c r="S79" s="388"/>
      <c r="T79" s="452"/>
      <c r="U79" s="452"/>
      <c r="V79" s="388"/>
      <c r="W79" s="388"/>
    </row>
    <row r="80" spans="2:23" x14ac:dyDescent="0.25">
      <c r="B80" s="448"/>
      <c r="C80" s="429" t="s">
        <v>3444</v>
      </c>
      <c r="D80" s="388"/>
      <c r="E80" s="388"/>
      <c r="F80" s="358"/>
      <c r="G80" s="451"/>
      <c r="H80" s="388"/>
      <c r="I80" s="452"/>
      <c r="J80" s="452"/>
      <c r="K80" s="388"/>
      <c r="L80" s="388"/>
      <c r="O80" s="388"/>
      <c r="P80" s="388"/>
      <c r="Q80" s="358"/>
      <c r="R80" s="451"/>
      <c r="S80" s="388"/>
      <c r="T80" s="452"/>
      <c r="U80" s="452"/>
      <c r="V80" s="388"/>
      <c r="W80" s="388"/>
    </row>
    <row r="81" spans="2:23" x14ac:dyDescent="0.25">
      <c r="B81" s="448"/>
      <c r="C81" s="429" t="s">
        <v>3445</v>
      </c>
      <c r="D81" s="388"/>
      <c r="E81" s="388"/>
      <c r="F81" s="358"/>
      <c r="G81" s="451"/>
      <c r="H81" s="388"/>
      <c r="I81" s="452"/>
      <c r="J81" s="452"/>
      <c r="K81" s="388"/>
      <c r="L81" s="388"/>
      <c r="O81" s="388"/>
      <c r="P81" s="388"/>
      <c r="Q81" s="358"/>
      <c r="R81" s="451"/>
      <c r="S81" s="388"/>
      <c r="T81" s="452"/>
      <c r="U81" s="452"/>
      <c r="V81" s="388"/>
      <c r="W81" s="388"/>
    </row>
    <row r="82" spans="2:23" x14ac:dyDescent="0.25">
      <c r="B82" s="448"/>
      <c r="C82" s="429" t="s">
        <v>3446</v>
      </c>
      <c r="D82" s="388"/>
      <c r="E82" s="388"/>
      <c r="F82" s="358"/>
      <c r="G82" s="451"/>
      <c r="H82" s="388"/>
      <c r="I82" s="452"/>
      <c r="J82" s="452"/>
      <c r="K82" s="388"/>
      <c r="L82" s="388"/>
      <c r="O82" s="388"/>
      <c r="P82" s="388"/>
      <c r="Q82" s="358"/>
      <c r="R82" s="451"/>
      <c r="S82" s="388"/>
      <c r="T82" s="452"/>
      <c r="U82" s="452"/>
      <c r="V82" s="388"/>
      <c r="W82" s="388"/>
    </row>
    <row r="83" spans="2:23" x14ac:dyDescent="0.25">
      <c r="B83" s="448"/>
      <c r="C83" s="429" t="s">
        <v>3447</v>
      </c>
      <c r="D83" s="388"/>
      <c r="E83" s="388"/>
      <c r="F83" s="358"/>
      <c r="G83" s="451"/>
      <c r="H83" s="388"/>
      <c r="I83" s="452"/>
      <c r="J83" s="452"/>
      <c r="K83" s="388"/>
      <c r="L83" s="388"/>
      <c r="O83" s="388"/>
      <c r="P83" s="388"/>
      <c r="Q83" s="358"/>
      <c r="R83" s="451"/>
      <c r="S83" s="388"/>
      <c r="T83" s="452"/>
      <c r="U83" s="452"/>
      <c r="V83" s="388"/>
      <c r="W83" s="388"/>
    </row>
    <row r="84" spans="2:23" x14ac:dyDescent="0.25">
      <c r="B84" s="448"/>
      <c r="C84" s="429" t="s">
        <v>3448</v>
      </c>
      <c r="D84" s="388"/>
      <c r="E84" s="388"/>
      <c r="F84" s="358"/>
      <c r="G84" s="451"/>
      <c r="H84" s="388"/>
      <c r="I84" s="452"/>
      <c r="J84" s="452"/>
      <c r="K84" s="388"/>
      <c r="L84" s="388"/>
      <c r="O84" s="388"/>
      <c r="P84" s="388"/>
      <c r="Q84" s="358"/>
      <c r="R84" s="451"/>
      <c r="S84" s="388"/>
      <c r="T84" s="452"/>
      <c r="U84" s="452"/>
      <c r="V84" s="388"/>
      <c r="W84" s="388"/>
    </row>
    <row r="85" spans="2:23" x14ac:dyDescent="0.25">
      <c r="B85" s="448"/>
      <c r="C85" s="429" t="s">
        <v>3449</v>
      </c>
      <c r="D85" s="388"/>
      <c r="E85" s="388"/>
      <c r="F85" s="358"/>
      <c r="G85" s="451"/>
      <c r="H85" s="388"/>
      <c r="I85" s="452"/>
      <c r="J85" s="452"/>
      <c r="K85" s="388"/>
      <c r="L85" s="388"/>
      <c r="O85" s="388"/>
      <c r="P85" s="388"/>
      <c r="Q85" s="358"/>
      <c r="R85" s="451"/>
      <c r="S85" s="388"/>
      <c r="T85" s="452"/>
      <c r="U85" s="452"/>
      <c r="V85" s="388"/>
      <c r="W85" s="388"/>
    </row>
    <row r="86" spans="2:23" x14ac:dyDescent="0.25">
      <c r="B86" s="448"/>
      <c r="C86" s="429" t="s">
        <v>3450</v>
      </c>
      <c r="D86" s="388"/>
      <c r="E86" s="388"/>
      <c r="F86" s="358"/>
      <c r="G86" s="451"/>
      <c r="H86" s="388"/>
      <c r="I86" s="452"/>
      <c r="J86" s="452"/>
      <c r="K86" s="388"/>
      <c r="L86" s="388"/>
      <c r="O86" s="388"/>
      <c r="P86" s="388"/>
      <c r="Q86" s="358"/>
      <c r="R86" s="451"/>
      <c r="S86" s="388"/>
      <c r="T86" s="452"/>
      <c r="U86" s="452"/>
      <c r="V86" s="388"/>
      <c r="W86" s="388"/>
    </row>
    <row r="87" spans="2:23" x14ac:dyDescent="0.25">
      <c r="B87" s="448"/>
      <c r="C87" s="429" t="s">
        <v>3451</v>
      </c>
      <c r="D87" s="388"/>
      <c r="E87" s="388"/>
      <c r="F87" s="358"/>
      <c r="G87" s="451"/>
      <c r="H87" s="388"/>
      <c r="I87" s="452"/>
      <c r="J87" s="452"/>
      <c r="K87" s="388"/>
      <c r="L87" s="388"/>
      <c r="O87" s="388"/>
      <c r="P87" s="388"/>
      <c r="Q87" s="358"/>
      <c r="R87" s="451"/>
      <c r="S87" s="388"/>
      <c r="T87" s="452"/>
      <c r="U87" s="452"/>
      <c r="V87" s="388"/>
      <c r="W87" s="388"/>
    </row>
    <row r="88" spans="2:23" x14ac:dyDescent="0.25">
      <c r="B88" s="448"/>
      <c r="C88" s="429" t="s">
        <v>3452</v>
      </c>
      <c r="D88" s="388"/>
      <c r="E88" s="388"/>
      <c r="F88" s="358"/>
      <c r="G88" s="451"/>
      <c r="H88" s="388"/>
      <c r="I88" s="452"/>
      <c r="J88" s="452"/>
      <c r="K88" s="388"/>
      <c r="L88" s="388"/>
      <c r="O88" s="388"/>
      <c r="P88" s="388"/>
      <c r="Q88" s="358"/>
      <c r="R88" s="451"/>
      <c r="S88" s="388"/>
      <c r="T88" s="452"/>
      <c r="U88" s="452"/>
      <c r="V88" s="388"/>
      <c r="W88" s="388"/>
    </row>
    <row r="89" spans="2:23" x14ac:dyDescent="0.25">
      <c r="B89" s="448"/>
      <c r="C89" s="429" t="s">
        <v>3453</v>
      </c>
      <c r="D89" s="388"/>
      <c r="E89" s="388"/>
      <c r="F89" s="358"/>
      <c r="G89" s="451"/>
      <c r="H89" s="388"/>
      <c r="I89" s="452"/>
      <c r="J89" s="452"/>
      <c r="K89" s="388"/>
      <c r="L89" s="388"/>
      <c r="O89" s="388"/>
      <c r="P89" s="388"/>
      <c r="Q89" s="358"/>
      <c r="R89" s="451"/>
      <c r="S89" s="388"/>
      <c r="T89" s="452"/>
      <c r="U89" s="452"/>
      <c r="V89" s="388"/>
      <c r="W89" s="388"/>
    </row>
    <row r="90" spans="2:23" x14ac:dyDescent="0.25">
      <c r="B90" s="448"/>
      <c r="C90" s="429" t="s">
        <v>3454</v>
      </c>
      <c r="D90" s="388"/>
      <c r="E90" s="388"/>
      <c r="F90" s="358"/>
      <c r="G90" s="451"/>
      <c r="H90" s="388"/>
      <c r="I90" s="452"/>
      <c r="J90" s="452"/>
      <c r="K90" s="388"/>
      <c r="L90" s="388"/>
      <c r="O90" s="388"/>
      <c r="P90" s="388"/>
      <c r="Q90" s="358"/>
      <c r="R90" s="451"/>
      <c r="S90" s="388"/>
      <c r="T90" s="452"/>
      <c r="U90" s="452"/>
      <c r="V90" s="388"/>
      <c r="W90" s="388"/>
    </row>
    <row r="91" spans="2:23" x14ac:dyDescent="0.25">
      <c r="B91" s="448"/>
      <c r="C91" s="429" t="s">
        <v>3455</v>
      </c>
      <c r="D91" s="388"/>
      <c r="E91" s="388"/>
      <c r="F91" s="358"/>
      <c r="G91" s="451"/>
      <c r="H91" s="388"/>
      <c r="I91" s="452"/>
      <c r="J91" s="452"/>
      <c r="K91" s="388"/>
      <c r="L91" s="388"/>
      <c r="O91" s="388"/>
      <c r="P91" s="388"/>
      <c r="Q91" s="358"/>
      <c r="R91" s="451"/>
      <c r="S91" s="388"/>
      <c r="T91" s="452"/>
      <c r="U91" s="452"/>
      <c r="V91" s="388"/>
      <c r="W91" s="388"/>
    </row>
    <row r="92" spans="2:23" x14ac:dyDescent="0.25">
      <c r="B92" s="448"/>
      <c r="C92" s="429" t="s">
        <v>3456</v>
      </c>
      <c r="D92" s="388"/>
      <c r="E92" s="388"/>
      <c r="F92" s="358"/>
      <c r="G92" s="451"/>
      <c r="H92" s="388"/>
      <c r="I92" s="452"/>
      <c r="J92" s="452"/>
      <c r="K92" s="388"/>
      <c r="L92" s="388"/>
      <c r="O92" s="388"/>
      <c r="P92" s="388"/>
      <c r="Q92" s="358"/>
      <c r="R92" s="451"/>
      <c r="S92" s="388"/>
      <c r="T92" s="452"/>
      <c r="U92" s="452"/>
      <c r="V92" s="388"/>
      <c r="W92" s="388"/>
    </row>
    <row r="93" spans="2:23" x14ac:dyDescent="0.25">
      <c r="B93" s="448"/>
      <c r="C93" s="429" t="s">
        <v>3457</v>
      </c>
      <c r="D93" s="388"/>
      <c r="E93" s="388"/>
      <c r="F93" s="358"/>
      <c r="G93" s="451"/>
      <c r="H93" s="388"/>
      <c r="I93" s="452"/>
      <c r="J93" s="452"/>
      <c r="K93" s="388"/>
      <c r="L93" s="388"/>
      <c r="O93" s="388"/>
      <c r="P93" s="388"/>
      <c r="Q93" s="358"/>
      <c r="R93" s="451"/>
      <c r="S93" s="388"/>
      <c r="T93" s="452"/>
      <c r="U93" s="452"/>
      <c r="V93" s="388"/>
      <c r="W93" s="388"/>
    </row>
    <row r="94" spans="2:23" x14ac:dyDescent="0.25">
      <c r="B94" s="448"/>
      <c r="C94" s="429" t="s">
        <v>3458</v>
      </c>
      <c r="D94" s="388"/>
      <c r="E94" s="388"/>
      <c r="F94" s="358"/>
      <c r="G94" s="451"/>
      <c r="H94" s="388"/>
      <c r="I94" s="452"/>
      <c r="J94" s="452"/>
      <c r="K94" s="388"/>
      <c r="L94" s="388"/>
      <c r="O94" s="388"/>
      <c r="P94" s="388"/>
      <c r="Q94" s="358"/>
      <c r="R94" s="451"/>
      <c r="S94" s="388"/>
      <c r="T94" s="452"/>
      <c r="U94" s="452"/>
      <c r="V94" s="388"/>
      <c r="W94" s="388"/>
    </row>
    <row r="95" spans="2:23" x14ac:dyDescent="0.25">
      <c r="B95" s="448"/>
      <c r="C95" s="429" t="s">
        <v>3459</v>
      </c>
      <c r="D95" s="388"/>
      <c r="E95" s="388"/>
      <c r="F95" s="358"/>
      <c r="G95" s="451"/>
      <c r="H95" s="388"/>
      <c r="I95" s="452"/>
      <c r="J95" s="452"/>
      <c r="K95" s="388"/>
      <c r="L95" s="388"/>
      <c r="O95" s="388"/>
      <c r="P95" s="388"/>
      <c r="Q95" s="358"/>
      <c r="R95" s="451"/>
      <c r="S95" s="388"/>
      <c r="T95" s="452"/>
      <c r="U95" s="452"/>
      <c r="V95" s="388"/>
      <c r="W95" s="388"/>
    </row>
    <row r="96" spans="2:23" x14ac:dyDescent="0.25">
      <c r="B96" s="448"/>
      <c r="C96" s="429" t="s">
        <v>3460</v>
      </c>
      <c r="D96" s="388"/>
      <c r="E96" s="388"/>
      <c r="F96" s="358"/>
      <c r="G96" s="451"/>
      <c r="H96" s="388"/>
      <c r="I96" s="452"/>
      <c r="J96" s="452"/>
      <c r="K96" s="388"/>
      <c r="L96" s="388"/>
      <c r="O96" s="388"/>
      <c r="P96" s="388"/>
      <c r="Q96" s="358"/>
      <c r="R96" s="451"/>
      <c r="S96" s="388"/>
      <c r="T96" s="452"/>
      <c r="U96" s="452"/>
      <c r="V96" s="388"/>
      <c r="W96" s="388"/>
    </row>
    <row r="97" spans="2:23" x14ac:dyDescent="0.25">
      <c r="B97" s="448"/>
      <c r="C97" s="429" t="s">
        <v>3461</v>
      </c>
      <c r="D97" s="388"/>
      <c r="E97" s="388"/>
      <c r="F97" s="358"/>
      <c r="G97" s="451"/>
      <c r="H97" s="388"/>
      <c r="I97" s="452"/>
      <c r="J97" s="452"/>
      <c r="K97" s="388"/>
      <c r="L97" s="388"/>
      <c r="O97" s="388"/>
      <c r="P97" s="388"/>
      <c r="Q97" s="358"/>
      <c r="R97" s="451"/>
      <c r="S97" s="388"/>
      <c r="T97" s="452"/>
      <c r="U97" s="452"/>
      <c r="V97" s="388"/>
      <c r="W97" s="388"/>
    </row>
    <row r="98" spans="2:23" x14ac:dyDescent="0.25">
      <c r="B98" s="448"/>
      <c r="C98" s="429" t="s">
        <v>3462</v>
      </c>
      <c r="D98" s="388"/>
      <c r="E98" s="388"/>
      <c r="F98" s="358"/>
      <c r="G98" s="451"/>
      <c r="H98" s="388"/>
      <c r="I98" s="452"/>
      <c r="J98" s="452"/>
      <c r="K98" s="388"/>
      <c r="L98" s="388"/>
      <c r="O98" s="388"/>
      <c r="P98" s="388"/>
      <c r="Q98" s="358"/>
      <c r="R98" s="451"/>
      <c r="S98" s="388"/>
      <c r="T98" s="452"/>
      <c r="U98" s="452"/>
      <c r="V98" s="388"/>
      <c r="W98" s="388"/>
    </row>
    <row r="99" spans="2:23" x14ac:dyDescent="0.25">
      <c r="B99" s="448"/>
      <c r="C99" s="429" t="s">
        <v>3463</v>
      </c>
      <c r="D99" s="388"/>
      <c r="E99" s="388"/>
      <c r="F99" s="358"/>
      <c r="G99" s="451"/>
      <c r="H99" s="388"/>
      <c r="I99" s="452"/>
      <c r="J99" s="452"/>
      <c r="K99" s="388"/>
      <c r="L99" s="388"/>
      <c r="O99" s="388"/>
      <c r="P99" s="388"/>
      <c r="Q99" s="358"/>
      <c r="R99" s="451"/>
      <c r="S99" s="388"/>
      <c r="T99" s="452"/>
      <c r="U99" s="452"/>
      <c r="V99" s="388"/>
      <c r="W99" s="388"/>
    </row>
    <row r="100" spans="2:23" x14ac:dyDescent="0.25">
      <c r="B100" s="448"/>
      <c r="C100" s="429" t="s">
        <v>3464</v>
      </c>
      <c r="D100" s="388"/>
      <c r="E100" s="388"/>
      <c r="F100" s="358"/>
      <c r="G100" s="451"/>
      <c r="H100" s="388"/>
      <c r="I100" s="452"/>
      <c r="J100" s="452"/>
      <c r="K100" s="388"/>
      <c r="L100" s="388"/>
      <c r="O100" s="388"/>
      <c r="P100" s="388"/>
      <c r="Q100" s="358"/>
      <c r="R100" s="451"/>
      <c r="S100" s="388"/>
      <c r="T100" s="452"/>
      <c r="U100" s="452"/>
      <c r="V100" s="388"/>
      <c r="W100" s="388"/>
    </row>
    <row r="101" spans="2:23" x14ac:dyDescent="0.25">
      <c r="B101" s="448"/>
      <c r="C101" s="429" t="s">
        <v>3465</v>
      </c>
      <c r="D101" s="388"/>
      <c r="E101" s="388"/>
      <c r="F101" s="358"/>
      <c r="G101" s="451"/>
      <c r="H101" s="388"/>
      <c r="I101" s="452"/>
      <c r="J101" s="452"/>
      <c r="K101" s="388"/>
      <c r="L101" s="388"/>
      <c r="O101" s="388"/>
      <c r="P101" s="388"/>
      <c r="Q101" s="358"/>
      <c r="R101" s="451"/>
      <c r="S101" s="388"/>
      <c r="T101" s="452"/>
      <c r="U101" s="452"/>
      <c r="V101" s="388"/>
      <c r="W101" s="388"/>
    </row>
    <row r="102" spans="2:23" x14ac:dyDescent="0.25">
      <c r="B102" s="448"/>
      <c r="C102" s="429" t="s">
        <v>3466</v>
      </c>
      <c r="D102" s="388"/>
      <c r="E102" s="388"/>
      <c r="F102" s="358"/>
      <c r="G102" s="451"/>
      <c r="H102" s="388"/>
      <c r="I102" s="452"/>
      <c r="J102" s="452"/>
      <c r="K102" s="388"/>
      <c r="L102" s="388"/>
      <c r="O102" s="388"/>
      <c r="P102" s="388"/>
      <c r="Q102" s="358"/>
      <c r="R102" s="451"/>
      <c r="S102" s="388"/>
      <c r="T102" s="452"/>
      <c r="U102" s="452"/>
      <c r="V102" s="388"/>
      <c r="W102" s="388"/>
    </row>
    <row r="103" spans="2:23" x14ac:dyDescent="0.25">
      <c r="B103" s="448"/>
      <c r="C103" s="429" t="s">
        <v>3467</v>
      </c>
      <c r="D103" s="388"/>
      <c r="E103" s="388"/>
      <c r="F103" s="358"/>
      <c r="G103" s="451"/>
      <c r="H103" s="388"/>
      <c r="I103" s="452"/>
      <c r="J103" s="452"/>
      <c r="K103" s="388"/>
      <c r="L103" s="388"/>
      <c r="O103" s="388"/>
      <c r="P103" s="388"/>
      <c r="Q103" s="358"/>
      <c r="R103" s="451"/>
      <c r="S103" s="388"/>
      <c r="T103" s="452"/>
      <c r="U103" s="452"/>
      <c r="V103" s="388"/>
      <c r="W103" s="388"/>
    </row>
    <row r="104" spans="2:23" x14ac:dyDescent="0.25">
      <c r="B104" s="448"/>
      <c r="C104" s="429" t="s">
        <v>3468</v>
      </c>
      <c r="D104" s="388"/>
      <c r="E104" s="388"/>
      <c r="F104" s="358"/>
      <c r="G104" s="451"/>
      <c r="H104" s="388"/>
      <c r="I104" s="452"/>
      <c r="J104" s="452"/>
      <c r="K104" s="388"/>
      <c r="L104" s="388"/>
      <c r="O104" s="388"/>
      <c r="P104" s="388"/>
      <c r="Q104" s="358"/>
      <c r="R104" s="451"/>
      <c r="S104" s="388"/>
      <c r="T104" s="452"/>
      <c r="U104" s="452"/>
      <c r="V104" s="388"/>
      <c r="W104" s="388"/>
    </row>
    <row r="105" spans="2:23" x14ac:dyDescent="0.25">
      <c r="B105" s="448"/>
      <c r="C105" s="429" t="s">
        <v>3469</v>
      </c>
      <c r="D105" s="388"/>
      <c r="E105" s="388"/>
      <c r="F105" s="358"/>
      <c r="G105" s="451"/>
      <c r="H105" s="388"/>
      <c r="I105" s="452"/>
      <c r="J105" s="452"/>
      <c r="K105" s="388"/>
      <c r="L105" s="388"/>
      <c r="O105" s="388"/>
      <c r="P105" s="388"/>
      <c r="Q105" s="358"/>
      <c r="R105" s="451"/>
      <c r="S105" s="388"/>
      <c r="T105" s="452"/>
      <c r="U105" s="452"/>
      <c r="V105" s="388"/>
      <c r="W105" s="388"/>
    </row>
    <row r="106" spans="2:23" x14ac:dyDescent="0.25">
      <c r="B106" s="448"/>
      <c r="C106" s="429" t="s">
        <v>3470</v>
      </c>
      <c r="D106" s="388"/>
      <c r="E106" s="388"/>
      <c r="F106" s="358"/>
      <c r="G106" s="451"/>
      <c r="H106" s="388"/>
      <c r="I106" s="452"/>
      <c r="J106" s="452"/>
      <c r="K106" s="388"/>
      <c r="L106" s="388"/>
      <c r="O106" s="388"/>
      <c r="P106" s="388"/>
      <c r="Q106" s="358"/>
      <c r="R106" s="451"/>
      <c r="S106" s="388"/>
      <c r="T106" s="452"/>
      <c r="U106" s="452"/>
      <c r="V106" s="388"/>
      <c r="W106" s="388"/>
    </row>
    <row r="107" spans="2:23" x14ac:dyDescent="0.25">
      <c r="B107" s="448"/>
      <c r="C107" s="429" t="s">
        <v>3471</v>
      </c>
      <c r="D107" s="388"/>
      <c r="E107" s="388"/>
      <c r="F107" s="358"/>
      <c r="G107" s="451"/>
      <c r="H107" s="388"/>
      <c r="I107" s="452"/>
      <c r="J107" s="452"/>
      <c r="K107" s="388"/>
      <c r="L107" s="388"/>
      <c r="O107" s="388"/>
      <c r="P107" s="388"/>
      <c r="Q107" s="358"/>
      <c r="R107" s="451"/>
      <c r="S107" s="388"/>
      <c r="T107" s="452"/>
      <c r="U107" s="452"/>
      <c r="V107" s="388"/>
      <c r="W107" s="388"/>
    </row>
    <row r="108" spans="2:23" x14ac:dyDescent="0.25">
      <c r="B108" s="448"/>
      <c r="C108" s="429" t="s">
        <v>3472</v>
      </c>
      <c r="D108" s="388"/>
      <c r="E108" s="388"/>
      <c r="F108" s="358"/>
      <c r="G108" s="451"/>
      <c r="H108" s="388"/>
      <c r="I108" s="452"/>
      <c r="J108" s="452"/>
      <c r="K108" s="388"/>
      <c r="L108" s="388"/>
      <c r="O108" s="388"/>
      <c r="P108" s="388"/>
      <c r="Q108" s="358"/>
      <c r="R108" s="451"/>
      <c r="S108" s="388"/>
      <c r="T108" s="452"/>
      <c r="U108" s="452"/>
      <c r="V108" s="388"/>
      <c r="W108" s="388"/>
    </row>
    <row r="109" spans="2:23" x14ac:dyDescent="0.25">
      <c r="B109" s="448"/>
      <c r="C109" s="429" t="s">
        <v>3473</v>
      </c>
      <c r="D109" s="388"/>
      <c r="E109" s="388"/>
      <c r="F109" s="358"/>
      <c r="G109" s="451"/>
      <c r="H109" s="388"/>
      <c r="I109" s="452"/>
      <c r="J109" s="452"/>
      <c r="K109" s="388"/>
      <c r="L109" s="388"/>
      <c r="O109" s="388"/>
      <c r="P109" s="388"/>
      <c r="Q109" s="358"/>
      <c r="R109" s="451"/>
      <c r="S109" s="388"/>
      <c r="T109" s="452"/>
      <c r="U109" s="452"/>
      <c r="V109" s="388"/>
      <c r="W109" s="388"/>
    </row>
  </sheetData>
  <mergeCells count="1">
    <mergeCell ref="B1:L1"/>
  </mergeCells>
  <hyperlinks>
    <hyperlink ref="A1" location="'Table of Contents'!A1" display="S.05.02.01.03 - Total Top 5 and home country - non-life obligations"/>
    <hyperlink ref="Q1" location="'Enumerations SDNS_SDAT'!A1" display="Převodní můstek číselníky"/>
  </hyperlink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Enumerations!$A$958:$GG$958</xm:f>
          </x14:formula1>
          <xm:sqref>G9:G109</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9"/>
  <sheetViews>
    <sheetView showGridLines="0" workbookViewId="0"/>
  </sheetViews>
  <sheetFormatPr defaultRowHeight="15" x14ac:dyDescent="0.25"/>
  <cols>
    <col min="1" max="3" width="9.140625" style="432"/>
    <col min="4" max="4" width="12.7109375" style="432" customWidth="1"/>
    <col min="5" max="5" width="23.85546875" style="432" customWidth="1"/>
    <col min="6" max="6" width="11.28515625" style="432" customWidth="1"/>
    <col min="7" max="7" width="8" style="432" customWidth="1"/>
    <col min="8" max="8" width="17.7109375" style="432" customWidth="1"/>
    <col min="9" max="9" width="13.140625" style="432" customWidth="1"/>
    <col min="10" max="10" width="19.140625" style="432" customWidth="1"/>
    <col min="11" max="11" width="13.5703125" style="432" customWidth="1"/>
    <col min="12" max="13" width="16.42578125" style="432" customWidth="1"/>
    <col min="14" max="14" width="12.5703125" style="432" customWidth="1"/>
    <col min="15" max="15" width="20.42578125" style="432" customWidth="1"/>
    <col min="16" max="16" width="16.28515625" style="432" customWidth="1"/>
    <col min="17" max="17" width="9.140625" style="432"/>
    <col min="18" max="18" width="9.140625" style="435"/>
    <col min="19" max="33" width="20.7109375" style="432" customWidth="1"/>
    <col min="34" max="16384" width="9.140625" style="432"/>
  </cols>
  <sheetData>
    <row r="1" spans="1:31" ht="28.5" customHeight="1" x14ac:dyDescent="0.3">
      <c r="A1" s="187" t="s">
        <v>17053</v>
      </c>
      <c r="B1" s="798" t="s">
        <v>10856</v>
      </c>
      <c r="C1" s="799"/>
      <c r="D1" s="799"/>
      <c r="E1" s="799"/>
      <c r="F1" s="799"/>
      <c r="G1" s="799"/>
      <c r="H1" s="799"/>
      <c r="I1" s="799"/>
      <c r="J1" s="799"/>
      <c r="K1" s="799"/>
      <c r="L1" s="799"/>
      <c r="S1" s="322" t="s">
        <v>10873</v>
      </c>
      <c r="U1" s="724" t="s">
        <v>13439</v>
      </c>
    </row>
    <row r="6" spans="1:31" ht="45" x14ac:dyDescent="0.25">
      <c r="D6" s="10" t="s">
        <v>4701</v>
      </c>
      <c r="E6" s="10" t="s">
        <v>1577</v>
      </c>
      <c r="F6" s="10" t="s">
        <v>1566</v>
      </c>
      <c r="G6" s="10" t="s">
        <v>1567</v>
      </c>
      <c r="H6" s="10" t="s">
        <v>1568</v>
      </c>
      <c r="I6" s="10" t="s">
        <v>1578</v>
      </c>
      <c r="J6" s="10" t="s">
        <v>1569</v>
      </c>
      <c r="K6" s="10" t="s">
        <v>940</v>
      </c>
      <c r="L6" s="10" t="s">
        <v>941</v>
      </c>
      <c r="M6" s="10" t="s">
        <v>1571</v>
      </c>
      <c r="N6" s="10" t="s">
        <v>1579</v>
      </c>
      <c r="O6" s="10" t="s">
        <v>1573</v>
      </c>
      <c r="P6" s="10" t="s">
        <v>1574</v>
      </c>
      <c r="S6" s="384" t="s">
        <v>4701</v>
      </c>
      <c r="T6" s="384" t="s">
        <v>1577</v>
      </c>
      <c r="U6" s="384" t="s">
        <v>1566</v>
      </c>
      <c r="V6" s="384" t="s">
        <v>1567</v>
      </c>
      <c r="W6" s="384" t="s">
        <v>1568</v>
      </c>
      <c r="X6" s="384" t="s">
        <v>1578</v>
      </c>
      <c r="Y6" s="384" t="s">
        <v>1569</v>
      </c>
      <c r="Z6" s="384" t="s">
        <v>940</v>
      </c>
      <c r="AA6" s="384" t="s">
        <v>941</v>
      </c>
      <c r="AB6" s="384" t="s">
        <v>1571</v>
      </c>
      <c r="AC6" s="384" t="s">
        <v>1579</v>
      </c>
      <c r="AD6" s="384" t="s">
        <v>1573</v>
      </c>
      <c r="AE6" s="384" t="s">
        <v>1574</v>
      </c>
    </row>
    <row r="7" spans="1:31" ht="17.25" customHeight="1" x14ac:dyDescent="0.25">
      <c r="D7" s="13" t="s">
        <v>10857</v>
      </c>
      <c r="E7" s="13" t="s">
        <v>10858</v>
      </c>
      <c r="F7" s="13" t="s">
        <v>10859</v>
      </c>
      <c r="G7" s="13" t="s">
        <v>10816</v>
      </c>
      <c r="H7" s="13" t="s">
        <v>4780</v>
      </c>
      <c r="I7" s="13" t="s">
        <v>4726</v>
      </c>
      <c r="J7" s="13" t="s">
        <v>10817</v>
      </c>
      <c r="K7" s="13" t="s">
        <v>10818</v>
      </c>
      <c r="L7" s="13" t="s">
        <v>4784</v>
      </c>
      <c r="M7" s="13" t="s">
        <v>10819</v>
      </c>
      <c r="N7" s="13" t="s">
        <v>10820</v>
      </c>
      <c r="O7" s="13" t="s">
        <v>10821</v>
      </c>
      <c r="P7" s="13" t="s">
        <v>10822</v>
      </c>
      <c r="S7" s="364" t="s">
        <v>10872</v>
      </c>
      <c r="T7" s="364" t="s">
        <v>10860</v>
      </c>
      <c r="U7" s="364" t="s">
        <v>10861</v>
      </c>
      <c r="V7" s="364" t="s">
        <v>10862</v>
      </c>
      <c r="W7" s="364" t="s">
        <v>10863</v>
      </c>
      <c r="X7" s="364" t="s">
        <v>10864</v>
      </c>
      <c r="Y7" s="364" t="s">
        <v>10865</v>
      </c>
      <c r="Z7" s="364" t="s">
        <v>10866</v>
      </c>
      <c r="AA7" s="364" t="s">
        <v>10867</v>
      </c>
      <c r="AB7" s="364" t="s">
        <v>10868</v>
      </c>
      <c r="AC7" s="364" t="s">
        <v>10869</v>
      </c>
      <c r="AD7" s="364" t="s">
        <v>10870</v>
      </c>
      <c r="AE7" s="364" t="s">
        <v>10871</v>
      </c>
    </row>
    <row r="8" spans="1:31" x14ac:dyDescent="0.25">
      <c r="D8" s="15" t="s">
        <v>2704</v>
      </c>
      <c r="E8" s="15" t="s">
        <v>863</v>
      </c>
      <c r="F8" s="15" t="s">
        <v>864</v>
      </c>
      <c r="G8" s="15" t="s">
        <v>945</v>
      </c>
      <c r="H8" s="15" t="s">
        <v>865</v>
      </c>
      <c r="I8" s="15" t="s">
        <v>949</v>
      </c>
      <c r="J8" s="15" t="s">
        <v>950</v>
      </c>
      <c r="K8" s="15" t="s">
        <v>952</v>
      </c>
      <c r="L8" s="15" t="s">
        <v>953</v>
      </c>
      <c r="M8" s="15" t="s">
        <v>954</v>
      </c>
      <c r="N8" s="15" t="s">
        <v>955</v>
      </c>
      <c r="O8" s="15" t="s">
        <v>957</v>
      </c>
      <c r="P8" s="15" t="s">
        <v>1000</v>
      </c>
      <c r="S8" s="384" t="s">
        <v>2704</v>
      </c>
      <c r="T8" s="384" t="s">
        <v>863</v>
      </c>
      <c r="U8" s="384" t="s">
        <v>864</v>
      </c>
      <c r="V8" s="384" t="s">
        <v>945</v>
      </c>
      <c r="W8" s="384" t="s">
        <v>865</v>
      </c>
      <c r="X8" s="384" t="s">
        <v>949</v>
      </c>
      <c r="Y8" s="384" t="s">
        <v>950</v>
      </c>
      <c r="Z8" s="384" t="s">
        <v>952</v>
      </c>
      <c r="AA8" s="384" t="s">
        <v>953</v>
      </c>
      <c r="AB8" s="384" t="s">
        <v>954</v>
      </c>
      <c r="AC8" s="384" t="s">
        <v>955</v>
      </c>
      <c r="AD8" s="384" t="s">
        <v>957</v>
      </c>
      <c r="AE8" s="384" t="s">
        <v>1000</v>
      </c>
    </row>
    <row r="9" spans="1:31" x14ac:dyDescent="0.25">
      <c r="B9" s="13" t="s">
        <v>3231</v>
      </c>
      <c r="C9" s="15" t="s">
        <v>1082</v>
      </c>
      <c r="D9" s="39" t="s">
        <v>4704</v>
      </c>
      <c r="E9" s="20" t="s">
        <v>3489</v>
      </c>
      <c r="F9" s="20" t="s">
        <v>2922</v>
      </c>
      <c r="G9" s="20" t="s">
        <v>10824</v>
      </c>
      <c r="H9" s="20" t="s">
        <v>4787</v>
      </c>
      <c r="I9" s="20" t="s">
        <v>3489</v>
      </c>
      <c r="J9" s="20" t="s">
        <v>10825</v>
      </c>
      <c r="K9" s="20" t="s">
        <v>3492</v>
      </c>
      <c r="L9" s="20" t="s">
        <v>3492</v>
      </c>
      <c r="M9" s="20" t="s">
        <v>3492</v>
      </c>
      <c r="N9" s="20" t="s">
        <v>3489</v>
      </c>
      <c r="O9" s="20" t="s">
        <v>3489</v>
      </c>
      <c r="P9" s="20" t="s">
        <v>3492</v>
      </c>
      <c r="S9" s="39" t="s">
        <v>10840</v>
      </c>
      <c r="T9" s="20" t="s">
        <v>3486</v>
      </c>
      <c r="U9" s="20" t="s">
        <v>3502</v>
      </c>
      <c r="V9" s="20" t="s">
        <v>10841</v>
      </c>
      <c r="W9" s="20" t="s">
        <v>4825</v>
      </c>
      <c r="X9" s="20" t="s">
        <v>3486</v>
      </c>
      <c r="Y9" s="20" t="s">
        <v>3484</v>
      </c>
      <c r="Z9" s="20" t="s">
        <v>3487</v>
      </c>
      <c r="AA9" s="20" t="s">
        <v>3487</v>
      </c>
      <c r="AB9" s="20" t="s">
        <v>3487</v>
      </c>
      <c r="AC9" s="20" t="s">
        <v>3486</v>
      </c>
      <c r="AD9" s="20" t="s">
        <v>3486</v>
      </c>
      <c r="AE9" s="20" t="s">
        <v>3487</v>
      </c>
    </row>
    <row r="10" spans="1:31" x14ac:dyDescent="0.25">
      <c r="B10" s="448"/>
      <c r="C10" s="429" t="s">
        <v>3373</v>
      </c>
      <c r="D10" s="388"/>
      <c r="E10" s="388"/>
      <c r="F10" s="358"/>
      <c r="G10" s="451"/>
      <c r="H10" s="451"/>
      <c r="I10" s="388"/>
      <c r="J10" s="451"/>
      <c r="K10" s="452"/>
      <c r="L10" s="452"/>
      <c r="M10" s="452"/>
      <c r="N10" s="388"/>
      <c r="O10" s="388"/>
      <c r="P10" s="452"/>
      <c r="S10" s="388"/>
      <c r="T10" s="388"/>
      <c r="U10" s="358"/>
      <c r="V10" s="451"/>
      <c r="W10" s="451"/>
      <c r="X10" s="388"/>
      <c r="Y10" s="451"/>
      <c r="Z10" s="452"/>
      <c r="AA10" s="452"/>
      <c r="AB10" s="452"/>
      <c r="AC10" s="388"/>
      <c r="AD10" s="388"/>
      <c r="AE10" s="452"/>
    </row>
    <row r="11" spans="1:31" x14ac:dyDescent="0.25">
      <c r="B11" s="448"/>
      <c r="C11" s="429" t="s">
        <v>3375</v>
      </c>
      <c r="D11" s="388"/>
      <c r="E11" s="388"/>
      <c r="F11" s="358"/>
      <c r="G11" s="451"/>
      <c r="H11" s="451"/>
      <c r="I11" s="388"/>
      <c r="J11" s="451"/>
      <c r="K11" s="452"/>
      <c r="L11" s="452"/>
      <c r="M11" s="452"/>
      <c r="N11" s="388"/>
      <c r="O11" s="388"/>
      <c r="P11" s="452"/>
      <c r="S11" s="388"/>
      <c r="T11" s="388"/>
      <c r="U11" s="358"/>
      <c r="V11" s="451"/>
      <c r="W11" s="451"/>
      <c r="X11" s="388"/>
      <c r="Y11" s="451"/>
      <c r="Z11" s="452"/>
      <c r="AA11" s="452"/>
      <c r="AB11" s="452"/>
      <c r="AC11" s="388"/>
      <c r="AD11" s="388"/>
      <c r="AE11" s="452"/>
    </row>
    <row r="12" spans="1:31" x14ac:dyDescent="0.25">
      <c r="B12" s="448"/>
      <c r="C12" s="429" t="s">
        <v>3376</v>
      </c>
      <c r="D12" s="388"/>
      <c r="E12" s="388"/>
      <c r="F12" s="358"/>
      <c r="G12" s="451"/>
      <c r="H12" s="451"/>
      <c r="I12" s="388"/>
      <c r="J12" s="451"/>
      <c r="K12" s="452"/>
      <c r="L12" s="452"/>
      <c r="M12" s="452"/>
      <c r="N12" s="388"/>
      <c r="O12" s="388"/>
      <c r="P12" s="452"/>
      <c r="S12" s="388"/>
      <c r="T12" s="388"/>
      <c r="U12" s="358"/>
      <c r="V12" s="451"/>
      <c r="W12" s="451"/>
      <c r="X12" s="388"/>
      <c r="Y12" s="451"/>
      <c r="Z12" s="452"/>
      <c r="AA12" s="452"/>
      <c r="AB12" s="452"/>
      <c r="AC12" s="388"/>
      <c r="AD12" s="388"/>
      <c r="AE12" s="452"/>
    </row>
    <row r="13" spans="1:31" x14ac:dyDescent="0.25">
      <c r="B13" s="448"/>
      <c r="C13" s="429" t="s">
        <v>3377</v>
      </c>
      <c r="D13" s="388"/>
      <c r="E13" s="388"/>
      <c r="F13" s="358"/>
      <c r="G13" s="451"/>
      <c r="H13" s="451"/>
      <c r="I13" s="388"/>
      <c r="J13" s="451"/>
      <c r="K13" s="452"/>
      <c r="L13" s="452"/>
      <c r="M13" s="452"/>
      <c r="N13" s="388"/>
      <c r="O13" s="388"/>
      <c r="P13" s="452"/>
      <c r="S13" s="388"/>
      <c r="T13" s="388"/>
      <c r="U13" s="358"/>
      <c r="V13" s="451"/>
      <c r="W13" s="451"/>
      <c r="X13" s="388"/>
      <c r="Y13" s="451"/>
      <c r="Z13" s="452"/>
      <c r="AA13" s="452"/>
      <c r="AB13" s="452"/>
      <c r="AC13" s="388"/>
      <c r="AD13" s="388"/>
      <c r="AE13" s="452"/>
    </row>
    <row r="14" spans="1:31" x14ac:dyDescent="0.25">
      <c r="B14" s="448"/>
      <c r="C14" s="429" t="s">
        <v>3378</v>
      </c>
      <c r="D14" s="388"/>
      <c r="E14" s="388"/>
      <c r="F14" s="358"/>
      <c r="G14" s="451"/>
      <c r="H14" s="451"/>
      <c r="I14" s="388"/>
      <c r="J14" s="451"/>
      <c r="K14" s="452"/>
      <c r="L14" s="452"/>
      <c r="M14" s="452"/>
      <c r="N14" s="388"/>
      <c r="O14" s="388"/>
      <c r="P14" s="452"/>
      <c r="S14" s="388"/>
      <c r="T14" s="388"/>
      <c r="U14" s="358"/>
      <c r="V14" s="451"/>
      <c r="W14" s="451"/>
      <c r="X14" s="388"/>
      <c r="Y14" s="451"/>
      <c r="Z14" s="452"/>
      <c r="AA14" s="452"/>
      <c r="AB14" s="452"/>
      <c r="AC14" s="388"/>
      <c r="AD14" s="388"/>
      <c r="AE14" s="452"/>
    </row>
    <row r="15" spans="1:31" x14ac:dyDescent="0.25">
      <c r="B15" s="448"/>
      <c r="C15" s="429" t="s">
        <v>3379</v>
      </c>
      <c r="D15" s="388"/>
      <c r="E15" s="388"/>
      <c r="F15" s="358"/>
      <c r="G15" s="451"/>
      <c r="H15" s="451"/>
      <c r="I15" s="388"/>
      <c r="J15" s="451"/>
      <c r="K15" s="452"/>
      <c r="L15" s="452"/>
      <c r="M15" s="452"/>
      <c r="N15" s="388"/>
      <c r="O15" s="388"/>
      <c r="P15" s="452"/>
      <c r="S15" s="388"/>
      <c r="T15" s="388"/>
      <c r="U15" s="358"/>
      <c r="V15" s="451"/>
      <c r="W15" s="451"/>
      <c r="X15" s="388"/>
      <c r="Y15" s="451"/>
      <c r="Z15" s="452"/>
      <c r="AA15" s="452"/>
      <c r="AB15" s="452"/>
      <c r="AC15" s="388"/>
      <c r="AD15" s="388"/>
      <c r="AE15" s="452"/>
    </row>
    <row r="16" spans="1:31" x14ac:dyDescent="0.25">
      <c r="B16" s="448"/>
      <c r="C16" s="429" t="s">
        <v>3380</v>
      </c>
      <c r="D16" s="388"/>
      <c r="E16" s="388"/>
      <c r="F16" s="358"/>
      <c r="G16" s="451"/>
      <c r="H16" s="451"/>
      <c r="I16" s="388"/>
      <c r="J16" s="451"/>
      <c r="K16" s="452"/>
      <c r="L16" s="452"/>
      <c r="M16" s="452"/>
      <c r="N16" s="388"/>
      <c r="O16" s="388"/>
      <c r="P16" s="452"/>
      <c r="S16" s="388"/>
      <c r="T16" s="388"/>
      <c r="U16" s="358"/>
      <c r="V16" s="451"/>
      <c r="W16" s="451"/>
      <c r="X16" s="388"/>
      <c r="Y16" s="451"/>
      <c r="Z16" s="452"/>
      <c r="AA16" s="452"/>
      <c r="AB16" s="452"/>
      <c r="AC16" s="388"/>
      <c r="AD16" s="388"/>
      <c r="AE16" s="452"/>
    </row>
    <row r="17" spans="2:31" x14ac:dyDescent="0.25">
      <c r="B17" s="448"/>
      <c r="C17" s="429" t="s">
        <v>3381</v>
      </c>
      <c r="D17" s="388"/>
      <c r="E17" s="388"/>
      <c r="F17" s="358"/>
      <c r="G17" s="451"/>
      <c r="H17" s="451"/>
      <c r="I17" s="388"/>
      <c r="J17" s="451"/>
      <c r="K17" s="452"/>
      <c r="L17" s="452"/>
      <c r="M17" s="452"/>
      <c r="N17" s="388"/>
      <c r="O17" s="388"/>
      <c r="P17" s="452"/>
      <c r="S17" s="388"/>
      <c r="T17" s="388"/>
      <c r="U17" s="358"/>
      <c r="V17" s="451"/>
      <c r="W17" s="451"/>
      <c r="X17" s="388"/>
      <c r="Y17" s="451"/>
      <c r="Z17" s="452"/>
      <c r="AA17" s="452"/>
      <c r="AB17" s="452"/>
      <c r="AC17" s="388"/>
      <c r="AD17" s="388"/>
      <c r="AE17" s="452"/>
    </row>
    <row r="18" spans="2:31" x14ac:dyDescent="0.25">
      <c r="B18" s="448"/>
      <c r="C18" s="429" t="s">
        <v>3382</v>
      </c>
      <c r="D18" s="388"/>
      <c r="E18" s="388"/>
      <c r="F18" s="358"/>
      <c r="G18" s="451"/>
      <c r="H18" s="451"/>
      <c r="I18" s="388"/>
      <c r="J18" s="451"/>
      <c r="K18" s="452"/>
      <c r="L18" s="452"/>
      <c r="M18" s="452"/>
      <c r="N18" s="388"/>
      <c r="O18" s="388"/>
      <c r="P18" s="452"/>
      <c r="S18" s="388"/>
      <c r="T18" s="388"/>
      <c r="U18" s="358"/>
      <c r="V18" s="451"/>
      <c r="W18" s="451"/>
      <c r="X18" s="388"/>
      <c r="Y18" s="451"/>
      <c r="Z18" s="452"/>
      <c r="AA18" s="452"/>
      <c r="AB18" s="452"/>
      <c r="AC18" s="388"/>
      <c r="AD18" s="388"/>
      <c r="AE18" s="452"/>
    </row>
    <row r="19" spans="2:31" x14ac:dyDescent="0.25">
      <c r="B19" s="448"/>
      <c r="C19" s="429" t="s">
        <v>3383</v>
      </c>
      <c r="D19" s="388"/>
      <c r="E19" s="388"/>
      <c r="F19" s="358"/>
      <c r="G19" s="451"/>
      <c r="H19" s="451"/>
      <c r="I19" s="388"/>
      <c r="J19" s="451"/>
      <c r="K19" s="452"/>
      <c r="L19" s="452"/>
      <c r="M19" s="452"/>
      <c r="N19" s="388"/>
      <c r="O19" s="388"/>
      <c r="P19" s="452"/>
      <c r="S19" s="388"/>
      <c r="T19" s="388"/>
      <c r="U19" s="358"/>
      <c r="V19" s="451"/>
      <c r="W19" s="451"/>
      <c r="X19" s="388"/>
      <c r="Y19" s="451"/>
      <c r="Z19" s="452"/>
      <c r="AA19" s="452"/>
      <c r="AB19" s="452"/>
      <c r="AC19" s="388"/>
      <c r="AD19" s="388"/>
      <c r="AE19" s="452"/>
    </row>
    <row r="20" spans="2:31" x14ac:dyDescent="0.25">
      <c r="B20" s="448"/>
      <c r="C20" s="429" t="s">
        <v>3384</v>
      </c>
      <c r="D20" s="388"/>
      <c r="E20" s="388"/>
      <c r="F20" s="358"/>
      <c r="G20" s="451"/>
      <c r="H20" s="451"/>
      <c r="I20" s="388"/>
      <c r="J20" s="451"/>
      <c r="K20" s="452"/>
      <c r="L20" s="452"/>
      <c r="M20" s="452"/>
      <c r="N20" s="388"/>
      <c r="O20" s="388"/>
      <c r="P20" s="452"/>
      <c r="S20" s="388"/>
      <c r="T20" s="388"/>
      <c r="U20" s="358"/>
      <c r="V20" s="451"/>
      <c r="W20" s="451"/>
      <c r="X20" s="388"/>
      <c r="Y20" s="451"/>
      <c r="Z20" s="452"/>
      <c r="AA20" s="452"/>
      <c r="AB20" s="452"/>
      <c r="AC20" s="388"/>
      <c r="AD20" s="388"/>
      <c r="AE20" s="452"/>
    </row>
    <row r="21" spans="2:31" x14ac:dyDescent="0.25">
      <c r="B21" s="448"/>
      <c r="C21" s="429" t="s">
        <v>3385</v>
      </c>
      <c r="D21" s="388"/>
      <c r="E21" s="388"/>
      <c r="F21" s="358"/>
      <c r="G21" s="451"/>
      <c r="H21" s="451"/>
      <c r="I21" s="388"/>
      <c r="J21" s="451"/>
      <c r="K21" s="452"/>
      <c r="L21" s="452"/>
      <c r="M21" s="452"/>
      <c r="N21" s="388"/>
      <c r="O21" s="388"/>
      <c r="P21" s="452"/>
      <c r="S21" s="388"/>
      <c r="T21" s="388"/>
      <c r="U21" s="358"/>
      <c r="V21" s="451"/>
      <c r="W21" s="451"/>
      <c r="X21" s="388"/>
      <c r="Y21" s="451"/>
      <c r="Z21" s="452"/>
      <c r="AA21" s="452"/>
      <c r="AB21" s="452"/>
      <c r="AC21" s="388"/>
      <c r="AD21" s="388"/>
      <c r="AE21" s="452"/>
    </row>
    <row r="22" spans="2:31" x14ac:dyDescent="0.25">
      <c r="B22" s="448"/>
      <c r="C22" s="429" t="s">
        <v>3386</v>
      </c>
      <c r="D22" s="388"/>
      <c r="E22" s="388"/>
      <c r="F22" s="358"/>
      <c r="G22" s="451"/>
      <c r="H22" s="451"/>
      <c r="I22" s="388"/>
      <c r="J22" s="451"/>
      <c r="K22" s="452"/>
      <c r="L22" s="452"/>
      <c r="M22" s="452"/>
      <c r="N22" s="388"/>
      <c r="O22" s="388"/>
      <c r="P22" s="452"/>
      <c r="S22" s="388"/>
      <c r="T22" s="388"/>
      <c r="U22" s="358"/>
      <c r="V22" s="451"/>
      <c r="W22" s="451"/>
      <c r="X22" s="388"/>
      <c r="Y22" s="451"/>
      <c r="Z22" s="452"/>
      <c r="AA22" s="452"/>
      <c r="AB22" s="452"/>
      <c r="AC22" s="388"/>
      <c r="AD22" s="388"/>
      <c r="AE22" s="452"/>
    </row>
    <row r="23" spans="2:31" x14ac:dyDescent="0.25">
      <c r="B23" s="448"/>
      <c r="C23" s="429" t="s">
        <v>3387</v>
      </c>
      <c r="D23" s="388"/>
      <c r="E23" s="388"/>
      <c r="F23" s="358"/>
      <c r="G23" s="451"/>
      <c r="H23" s="451"/>
      <c r="I23" s="388"/>
      <c r="J23" s="451"/>
      <c r="K23" s="452"/>
      <c r="L23" s="452"/>
      <c r="M23" s="452"/>
      <c r="N23" s="388"/>
      <c r="O23" s="388"/>
      <c r="P23" s="452"/>
      <c r="S23" s="388"/>
      <c r="T23" s="388"/>
      <c r="U23" s="358"/>
      <c r="V23" s="451"/>
      <c r="W23" s="451"/>
      <c r="X23" s="388"/>
      <c r="Y23" s="451"/>
      <c r="Z23" s="452"/>
      <c r="AA23" s="452"/>
      <c r="AB23" s="452"/>
      <c r="AC23" s="388"/>
      <c r="AD23" s="388"/>
      <c r="AE23" s="452"/>
    </row>
    <row r="24" spans="2:31" x14ac:dyDescent="0.25">
      <c r="B24" s="448"/>
      <c r="C24" s="429" t="s">
        <v>3388</v>
      </c>
      <c r="D24" s="388"/>
      <c r="E24" s="388"/>
      <c r="F24" s="358"/>
      <c r="G24" s="451"/>
      <c r="H24" s="451"/>
      <c r="I24" s="388"/>
      <c r="J24" s="451"/>
      <c r="K24" s="452"/>
      <c r="L24" s="452"/>
      <c r="M24" s="452"/>
      <c r="N24" s="388"/>
      <c r="O24" s="388"/>
      <c r="P24" s="452"/>
      <c r="S24" s="388"/>
      <c r="T24" s="388"/>
      <c r="U24" s="358"/>
      <c r="V24" s="451"/>
      <c r="W24" s="451"/>
      <c r="X24" s="388"/>
      <c r="Y24" s="451"/>
      <c r="Z24" s="452"/>
      <c r="AA24" s="452"/>
      <c r="AB24" s="452"/>
      <c r="AC24" s="388"/>
      <c r="AD24" s="388"/>
      <c r="AE24" s="452"/>
    </row>
    <row r="25" spans="2:31" x14ac:dyDescent="0.25">
      <c r="B25" s="448"/>
      <c r="C25" s="429" t="s">
        <v>3389</v>
      </c>
      <c r="D25" s="388"/>
      <c r="E25" s="388"/>
      <c r="F25" s="358"/>
      <c r="G25" s="451"/>
      <c r="H25" s="451"/>
      <c r="I25" s="388"/>
      <c r="J25" s="451"/>
      <c r="K25" s="452"/>
      <c r="L25" s="452"/>
      <c r="M25" s="452"/>
      <c r="N25" s="388"/>
      <c r="O25" s="388"/>
      <c r="P25" s="452"/>
      <c r="S25" s="388"/>
      <c r="T25" s="388"/>
      <c r="U25" s="358"/>
      <c r="V25" s="451"/>
      <c r="W25" s="451"/>
      <c r="X25" s="388"/>
      <c r="Y25" s="451"/>
      <c r="Z25" s="452"/>
      <c r="AA25" s="452"/>
      <c r="AB25" s="452"/>
      <c r="AC25" s="388"/>
      <c r="AD25" s="388"/>
      <c r="AE25" s="452"/>
    </row>
    <row r="26" spans="2:31" x14ac:dyDescent="0.25">
      <c r="B26" s="448"/>
      <c r="C26" s="429" t="s">
        <v>3390</v>
      </c>
      <c r="D26" s="388"/>
      <c r="E26" s="388"/>
      <c r="F26" s="358"/>
      <c r="G26" s="451"/>
      <c r="H26" s="451"/>
      <c r="I26" s="388"/>
      <c r="J26" s="451"/>
      <c r="K26" s="452"/>
      <c r="L26" s="452"/>
      <c r="M26" s="452"/>
      <c r="N26" s="388"/>
      <c r="O26" s="388"/>
      <c r="P26" s="452"/>
      <c r="S26" s="388"/>
      <c r="T26" s="388"/>
      <c r="U26" s="358"/>
      <c r="V26" s="451"/>
      <c r="W26" s="451"/>
      <c r="X26" s="388"/>
      <c r="Y26" s="451"/>
      <c r="Z26" s="452"/>
      <c r="AA26" s="452"/>
      <c r="AB26" s="452"/>
      <c r="AC26" s="388"/>
      <c r="AD26" s="388"/>
      <c r="AE26" s="452"/>
    </row>
    <row r="27" spans="2:31" x14ac:dyDescent="0.25">
      <c r="B27" s="448"/>
      <c r="C27" s="429" t="s">
        <v>3391</v>
      </c>
      <c r="D27" s="388"/>
      <c r="E27" s="388"/>
      <c r="F27" s="358"/>
      <c r="G27" s="451"/>
      <c r="H27" s="451"/>
      <c r="I27" s="388"/>
      <c r="J27" s="451"/>
      <c r="K27" s="452"/>
      <c r="L27" s="452"/>
      <c r="M27" s="452"/>
      <c r="N27" s="388"/>
      <c r="O27" s="388"/>
      <c r="P27" s="452"/>
      <c r="S27" s="388"/>
      <c r="T27" s="388"/>
      <c r="U27" s="358"/>
      <c r="V27" s="451"/>
      <c r="W27" s="451"/>
      <c r="X27" s="388"/>
      <c r="Y27" s="451"/>
      <c r="Z27" s="452"/>
      <c r="AA27" s="452"/>
      <c r="AB27" s="452"/>
      <c r="AC27" s="388"/>
      <c r="AD27" s="388"/>
      <c r="AE27" s="452"/>
    </row>
    <row r="28" spans="2:31" x14ac:dyDescent="0.25">
      <c r="B28" s="448"/>
      <c r="C28" s="429" t="s">
        <v>3392</v>
      </c>
      <c r="D28" s="388"/>
      <c r="E28" s="388"/>
      <c r="F28" s="358"/>
      <c r="G28" s="451"/>
      <c r="H28" s="451"/>
      <c r="I28" s="388"/>
      <c r="J28" s="451"/>
      <c r="K28" s="452"/>
      <c r="L28" s="452"/>
      <c r="M28" s="452"/>
      <c r="N28" s="388"/>
      <c r="O28" s="388"/>
      <c r="P28" s="452"/>
      <c r="S28" s="388"/>
      <c r="T28" s="388"/>
      <c r="U28" s="358"/>
      <c r="V28" s="451"/>
      <c r="W28" s="451"/>
      <c r="X28" s="388"/>
      <c r="Y28" s="451"/>
      <c r="Z28" s="452"/>
      <c r="AA28" s="452"/>
      <c r="AB28" s="452"/>
      <c r="AC28" s="388"/>
      <c r="AD28" s="388"/>
      <c r="AE28" s="452"/>
    </row>
    <row r="29" spans="2:31" x14ac:dyDescent="0.25">
      <c r="B29" s="448"/>
      <c r="C29" s="429" t="s">
        <v>3393</v>
      </c>
      <c r="D29" s="388"/>
      <c r="E29" s="388"/>
      <c r="F29" s="358"/>
      <c r="G29" s="451"/>
      <c r="H29" s="451"/>
      <c r="I29" s="388"/>
      <c r="J29" s="451"/>
      <c r="K29" s="452"/>
      <c r="L29" s="452"/>
      <c r="M29" s="452"/>
      <c r="N29" s="388"/>
      <c r="O29" s="388"/>
      <c r="P29" s="452"/>
      <c r="S29" s="388"/>
      <c r="T29" s="388"/>
      <c r="U29" s="358"/>
      <c r="V29" s="451"/>
      <c r="W29" s="451"/>
      <c r="X29" s="388"/>
      <c r="Y29" s="451"/>
      <c r="Z29" s="452"/>
      <c r="AA29" s="452"/>
      <c r="AB29" s="452"/>
      <c r="AC29" s="388"/>
      <c r="AD29" s="388"/>
      <c r="AE29" s="452"/>
    </row>
    <row r="30" spans="2:31" x14ac:dyDescent="0.25">
      <c r="B30" s="448"/>
      <c r="C30" s="429" t="s">
        <v>3394</v>
      </c>
      <c r="D30" s="388"/>
      <c r="E30" s="388"/>
      <c r="F30" s="358"/>
      <c r="G30" s="451"/>
      <c r="H30" s="451"/>
      <c r="I30" s="388"/>
      <c r="J30" s="451"/>
      <c r="K30" s="452"/>
      <c r="L30" s="452"/>
      <c r="M30" s="452"/>
      <c r="N30" s="388"/>
      <c r="O30" s="388"/>
      <c r="P30" s="452"/>
      <c r="S30" s="388"/>
      <c r="T30" s="388"/>
      <c r="U30" s="358"/>
      <c r="V30" s="451"/>
      <c r="W30" s="451"/>
      <c r="X30" s="388"/>
      <c r="Y30" s="451"/>
      <c r="Z30" s="452"/>
      <c r="AA30" s="452"/>
      <c r="AB30" s="452"/>
      <c r="AC30" s="388"/>
      <c r="AD30" s="388"/>
      <c r="AE30" s="452"/>
    </row>
    <row r="31" spans="2:31" x14ac:dyDescent="0.25">
      <c r="B31" s="448"/>
      <c r="C31" s="429" t="s">
        <v>3395</v>
      </c>
      <c r="D31" s="388"/>
      <c r="E31" s="388"/>
      <c r="F31" s="358"/>
      <c r="G31" s="451"/>
      <c r="H31" s="451"/>
      <c r="I31" s="388"/>
      <c r="J31" s="451"/>
      <c r="K31" s="452"/>
      <c r="L31" s="452"/>
      <c r="M31" s="452"/>
      <c r="N31" s="388"/>
      <c r="O31" s="388"/>
      <c r="P31" s="452"/>
      <c r="S31" s="388"/>
      <c r="T31" s="388"/>
      <c r="U31" s="358"/>
      <c r="V31" s="451"/>
      <c r="W31" s="451"/>
      <c r="X31" s="388"/>
      <c r="Y31" s="451"/>
      <c r="Z31" s="452"/>
      <c r="AA31" s="452"/>
      <c r="AB31" s="452"/>
      <c r="AC31" s="388"/>
      <c r="AD31" s="388"/>
      <c r="AE31" s="452"/>
    </row>
    <row r="32" spans="2:31" x14ac:dyDescent="0.25">
      <c r="B32" s="448"/>
      <c r="C32" s="429" t="s">
        <v>3396</v>
      </c>
      <c r="D32" s="388"/>
      <c r="E32" s="388"/>
      <c r="F32" s="358"/>
      <c r="G32" s="451"/>
      <c r="H32" s="451"/>
      <c r="I32" s="388"/>
      <c r="J32" s="451"/>
      <c r="K32" s="452"/>
      <c r="L32" s="452"/>
      <c r="M32" s="452"/>
      <c r="N32" s="388"/>
      <c r="O32" s="388"/>
      <c r="P32" s="452"/>
      <c r="S32" s="388"/>
      <c r="T32" s="388"/>
      <c r="U32" s="358"/>
      <c r="V32" s="451"/>
      <c r="W32" s="451"/>
      <c r="X32" s="388"/>
      <c r="Y32" s="451"/>
      <c r="Z32" s="452"/>
      <c r="AA32" s="452"/>
      <c r="AB32" s="452"/>
      <c r="AC32" s="388"/>
      <c r="AD32" s="388"/>
      <c r="AE32" s="452"/>
    </row>
    <row r="33" spans="2:31" x14ac:dyDescent="0.25">
      <c r="B33" s="448"/>
      <c r="C33" s="429" t="s">
        <v>3397</v>
      </c>
      <c r="D33" s="388"/>
      <c r="E33" s="388"/>
      <c r="F33" s="358"/>
      <c r="G33" s="451"/>
      <c r="H33" s="451"/>
      <c r="I33" s="388"/>
      <c r="J33" s="451"/>
      <c r="K33" s="452"/>
      <c r="L33" s="452"/>
      <c r="M33" s="452"/>
      <c r="N33" s="388"/>
      <c r="O33" s="388"/>
      <c r="P33" s="452"/>
      <c r="S33" s="388"/>
      <c r="T33" s="388"/>
      <c r="U33" s="358"/>
      <c r="V33" s="451"/>
      <c r="W33" s="451"/>
      <c r="X33" s="388"/>
      <c r="Y33" s="451"/>
      <c r="Z33" s="452"/>
      <c r="AA33" s="452"/>
      <c r="AB33" s="452"/>
      <c r="AC33" s="388"/>
      <c r="AD33" s="388"/>
      <c r="AE33" s="452"/>
    </row>
    <row r="34" spans="2:31" x14ac:dyDescent="0.25">
      <c r="B34" s="448"/>
      <c r="C34" s="429" t="s">
        <v>3398</v>
      </c>
      <c r="D34" s="388"/>
      <c r="E34" s="388"/>
      <c r="F34" s="358"/>
      <c r="G34" s="451"/>
      <c r="H34" s="451"/>
      <c r="I34" s="388"/>
      <c r="J34" s="451"/>
      <c r="K34" s="452"/>
      <c r="L34" s="452"/>
      <c r="M34" s="452"/>
      <c r="N34" s="388"/>
      <c r="O34" s="388"/>
      <c r="P34" s="452"/>
      <c r="S34" s="388"/>
      <c r="T34" s="388"/>
      <c r="U34" s="358"/>
      <c r="V34" s="451"/>
      <c r="W34" s="451"/>
      <c r="X34" s="388"/>
      <c r="Y34" s="451"/>
      <c r="Z34" s="452"/>
      <c r="AA34" s="452"/>
      <c r="AB34" s="452"/>
      <c r="AC34" s="388"/>
      <c r="AD34" s="388"/>
      <c r="AE34" s="452"/>
    </row>
    <row r="35" spans="2:31" x14ac:dyDescent="0.25">
      <c r="B35" s="448"/>
      <c r="C35" s="429" t="s">
        <v>3399</v>
      </c>
      <c r="D35" s="388"/>
      <c r="E35" s="388"/>
      <c r="F35" s="358"/>
      <c r="G35" s="451"/>
      <c r="H35" s="451"/>
      <c r="I35" s="388"/>
      <c r="J35" s="451"/>
      <c r="K35" s="452"/>
      <c r="L35" s="452"/>
      <c r="M35" s="452"/>
      <c r="N35" s="388"/>
      <c r="O35" s="388"/>
      <c r="P35" s="452"/>
      <c r="S35" s="388"/>
      <c r="T35" s="388"/>
      <c r="U35" s="358"/>
      <c r="V35" s="451"/>
      <c r="W35" s="451"/>
      <c r="X35" s="388"/>
      <c r="Y35" s="451"/>
      <c r="Z35" s="452"/>
      <c r="AA35" s="452"/>
      <c r="AB35" s="452"/>
      <c r="AC35" s="388"/>
      <c r="AD35" s="388"/>
      <c r="AE35" s="452"/>
    </row>
    <row r="36" spans="2:31" x14ac:dyDescent="0.25">
      <c r="B36" s="448"/>
      <c r="C36" s="429" t="s">
        <v>3400</v>
      </c>
      <c r="D36" s="388"/>
      <c r="E36" s="388"/>
      <c r="F36" s="358"/>
      <c r="G36" s="451"/>
      <c r="H36" s="451"/>
      <c r="I36" s="388"/>
      <c r="J36" s="451"/>
      <c r="K36" s="452"/>
      <c r="L36" s="452"/>
      <c r="M36" s="452"/>
      <c r="N36" s="388"/>
      <c r="O36" s="388"/>
      <c r="P36" s="452"/>
      <c r="S36" s="388"/>
      <c r="T36" s="388"/>
      <c r="U36" s="358"/>
      <c r="V36" s="451"/>
      <c r="W36" s="451"/>
      <c r="X36" s="388"/>
      <c r="Y36" s="451"/>
      <c r="Z36" s="452"/>
      <c r="AA36" s="452"/>
      <c r="AB36" s="452"/>
      <c r="AC36" s="388"/>
      <c r="AD36" s="388"/>
      <c r="AE36" s="452"/>
    </row>
    <row r="37" spans="2:31" x14ac:dyDescent="0.25">
      <c r="B37" s="448"/>
      <c r="C37" s="429" t="s">
        <v>3401</v>
      </c>
      <c r="D37" s="388"/>
      <c r="E37" s="388"/>
      <c r="F37" s="358"/>
      <c r="G37" s="451"/>
      <c r="H37" s="451"/>
      <c r="I37" s="388"/>
      <c r="J37" s="451"/>
      <c r="K37" s="452"/>
      <c r="L37" s="452"/>
      <c r="M37" s="452"/>
      <c r="N37" s="388"/>
      <c r="O37" s="388"/>
      <c r="P37" s="452"/>
      <c r="S37" s="388"/>
      <c r="T37" s="388"/>
      <c r="U37" s="358"/>
      <c r="V37" s="451"/>
      <c r="W37" s="451"/>
      <c r="X37" s="388"/>
      <c r="Y37" s="451"/>
      <c r="Z37" s="452"/>
      <c r="AA37" s="452"/>
      <c r="AB37" s="452"/>
      <c r="AC37" s="388"/>
      <c r="AD37" s="388"/>
      <c r="AE37" s="452"/>
    </row>
    <row r="38" spans="2:31" x14ac:dyDescent="0.25">
      <c r="B38" s="448"/>
      <c r="C38" s="429" t="s">
        <v>3402</v>
      </c>
      <c r="D38" s="388"/>
      <c r="E38" s="388"/>
      <c r="F38" s="358"/>
      <c r="G38" s="451"/>
      <c r="H38" s="451"/>
      <c r="I38" s="388"/>
      <c r="J38" s="451"/>
      <c r="K38" s="452"/>
      <c r="L38" s="452"/>
      <c r="M38" s="452"/>
      <c r="N38" s="388"/>
      <c r="O38" s="388"/>
      <c r="P38" s="452"/>
      <c r="S38" s="388"/>
      <c r="T38" s="388"/>
      <c r="U38" s="358"/>
      <c r="V38" s="451"/>
      <c r="W38" s="451"/>
      <c r="X38" s="388"/>
      <c r="Y38" s="451"/>
      <c r="Z38" s="452"/>
      <c r="AA38" s="452"/>
      <c r="AB38" s="452"/>
      <c r="AC38" s="388"/>
      <c r="AD38" s="388"/>
      <c r="AE38" s="452"/>
    </row>
    <row r="39" spans="2:31" x14ac:dyDescent="0.25">
      <c r="B39" s="448"/>
      <c r="C39" s="429" t="s">
        <v>3403</v>
      </c>
      <c r="D39" s="388"/>
      <c r="E39" s="388"/>
      <c r="F39" s="358"/>
      <c r="G39" s="451"/>
      <c r="H39" s="451"/>
      <c r="I39" s="388"/>
      <c r="J39" s="451"/>
      <c r="K39" s="452"/>
      <c r="L39" s="452"/>
      <c r="M39" s="452"/>
      <c r="N39" s="388"/>
      <c r="O39" s="388"/>
      <c r="P39" s="452"/>
      <c r="S39" s="388"/>
      <c r="T39" s="388"/>
      <c r="U39" s="358"/>
      <c r="V39" s="451"/>
      <c r="W39" s="451"/>
      <c r="X39" s="388"/>
      <c r="Y39" s="451"/>
      <c r="Z39" s="452"/>
      <c r="AA39" s="452"/>
      <c r="AB39" s="452"/>
      <c r="AC39" s="388"/>
      <c r="AD39" s="388"/>
      <c r="AE39" s="452"/>
    </row>
    <row r="40" spans="2:31" x14ac:dyDescent="0.25">
      <c r="B40" s="448"/>
      <c r="C40" s="429" t="s">
        <v>3404</v>
      </c>
      <c r="D40" s="388"/>
      <c r="E40" s="388"/>
      <c r="F40" s="358"/>
      <c r="G40" s="451"/>
      <c r="H40" s="451"/>
      <c r="I40" s="388"/>
      <c r="J40" s="451"/>
      <c r="K40" s="452"/>
      <c r="L40" s="452"/>
      <c r="M40" s="452"/>
      <c r="N40" s="388"/>
      <c r="O40" s="388"/>
      <c r="P40" s="452"/>
      <c r="S40" s="388"/>
      <c r="T40" s="388"/>
      <c r="U40" s="358"/>
      <c r="V40" s="451"/>
      <c r="W40" s="451"/>
      <c r="X40" s="388"/>
      <c r="Y40" s="451"/>
      <c r="Z40" s="452"/>
      <c r="AA40" s="452"/>
      <c r="AB40" s="452"/>
      <c r="AC40" s="388"/>
      <c r="AD40" s="388"/>
      <c r="AE40" s="452"/>
    </row>
    <row r="41" spans="2:31" x14ac:dyDescent="0.25">
      <c r="B41" s="448"/>
      <c r="C41" s="429" t="s">
        <v>3405</v>
      </c>
      <c r="D41" s="388"/>
      <c r="E41" s="388"/>
      <c r="F41" s="358"/>
      <c r="G41" s="451"/>
      <c r="H41" s="451"/>
      <c r="I41" s="388"/>
      <c r="J41" s="451"/>
      <c r="K41" s="452"/>
      <c r="L41" s="452"/>
      <c r="M41" s="452"/>
      <c r="N41" s="388"/>
      <c r="O41" s="388"/>
      <c r="P41" s="452"/>
      <c r="S41" s="388"/>
      <c r="T41" s="388"/>
      <c r="U41" s="358"/>
      <c r="V41" s="451"/>
      <c r="W41" s="451"/>
      <c r="X41" s="388"/>
      <c r="Y41" s="451"/>
      <c r="Z41" s="452"/>
      <c r="AA41" s="452"/>
      <c r="AB41" s="452"/>
      <c r="AC41" s="388"/>
      <c r="AD41" s="388"/>
      <c r="AE41" s="452"/>
    </row>
    <row r="42" spans="2:31" x14ac:dyDescent="0.25">
      <c r="B42" s="448"/>
      <c r="C42" s="429" t="s">
        <v>3406</v>
      </c>
      <c r="D42" s="388"/>
      <c r="E42" s="388"/>
      <c r="F42" s="358"/>
      <c r="G42" s="451"/>
      <c r="H42" s="451"/>
      <c r="I42" s="388"/>
      <c r="J42" s="451"/>
      <c r="K42" s="452"/>
      <c r="L42" s="452"/>
      <c r="M42" s="452"/>
      <c r="N42" s="388"/>
      <c r="O42" s="388"/>
      <c r="P42" s="452"/>
      <c r="S42" s="388"/>
      <c r="T42" s="388"/>
      <c r="U42" s="358"/>
      <c r="V42" s="451"/>
      <c r="W42" s="451"/>
      <c r="X42" s="388"/>
      <c r="Y42" s="451"/>
      <c r="Z42" s="452"/>
      <c r="AA42" s="452"/>
      <c r="AB42" s="452"/>
      <c r="AC42" s="388"/>
      <c r="AD42" s="388"/>
      <c r="AE42" s="452"/>
    </row>
    <row r="43" spans="2:31" x14ac:dyDescent="0.25">
      <c r="B43" s="448"/>
      <c r="C43" s="429" t="s">
        <v>3407</v>
      </c>
      <c r="D43" s="388"/>
      <c r="E43" s="388"/>
      <c r="F43" s="358"/>
      <c r="G43" s="451"/>
      <c r="H43" s="451"/>
      <c r="I43" s="388"/>
      <c r="J43" s="451"/>
      <c r="K43" s="452"/>
      <c r="L43" s="452"/>
      <c r="M43" s="452"/>
      <c r="N43" s="388"/>
      <c r="O43" s="388"/>
      <c r="P43" s="452"/>
      <c r="S43" s="388"/>
      <c r="T43" s="388"/>
      <c r="U43" s="358"/>
      <c r="V43" s="451"/>
      <c r="W43" s="451"/>
      <c r="X43" s="388"/>
      <c r="Y43" s="451"/>
      <c r="Z43" s="452"/>
      <c r="AA43" s="452"/>
      <c r="AB43" s="452"/>
      <c r="AC43" s="388"/>
      <c r="AD43" s="388"/>
      <c r="AE43" s="452"/>
    </row>
    <row r="44" spans="2:31" x14ac:dyDescent="0.25">
      <c r="B44" s="448"/>
      <c r="C44" s="429" t="s">
        <v>3408</v>
      </c>
      <c r="D44" s="388"/>
      <c r="E44" s="388"/>
      <c r="F44" s="358"/>
      <c r="G44" s="451"/>
      <c r="H44" s="451"/>
      <c r="I44" s="388"/>
      <c r="J44" s="451"/>
      <c r="K44" s="452"/>
      <c r="L44" s="452"/>
      <c r="M44" s="452"/>
      <c r="N44" s="388"/>
      <c r="O44" s="388"/>
      <c r="P44" s="452"/>
      <c r="S44" s="388"/>
      <c r="T44" s="388"/>
      <c r="U44" s="358"/>
      <c r="V44" s="451"/>
      <c r="W44" s="451"/>
      <c r="X44" s="388"/>
      <c r="Y44" s="451"/>
      <c r="Z44" s="452"/>
      <c r="AA44" s="452"/>
      <c r="AB44" s="452"/>
      <c r="AC44" s="388"/>
      <c r="AD44" s="388"/>
      <c r="AE44" s="452"/>
    </row>
    <row r="45" spans="2:31" x14ac:dyDescent="0.25">
      <c r="B45" s="448"/>
      <c r="C45" s="429" t="s">
        <v>3409</v>
      </c>
      <c r="D45" s="388"/>
      <c r="E45" s="388"/>
      <c r="F45" s="358"/>
      <c r="G45" s="451"/>
      <c r="H45" s="451"/>
      <c r="I45" s="388"/>
      <c r="J45" s="451"/>
      <c r="K45" s="452"/>
      <c r="L45" s="452"/>
      <c r="M45" s="452"/>
      <c r="N45" s="388"/>
      <c r="O45" s="388"/>
      <c r="P45" s="452"/>
      <c r="S45" s="388"/>
      <c r="T45" s="388"/>
      <c r="U45" s="358"/>
      <c r="V45" s="451"/>
      <c r="W45" s="451"/>
      <c r="X45" s="388"/>
      <c r="Y45" s="451"/>
      <c r="Z45" s="452"/>
      <c r="AA45" s="452"/>
      <c r="AB45" s="452"/>
      <c r="AC45" s="388"/>
      <c r="AD45" s="388"/>
      <c r="AE45" s="452"/>
    </row>
    <row r="46" spans="2:31" x14ac:dyDescent="0.25">
      <c r="B46" s="448"/>
      <c r="C46" s="429" t="s">
        <v>3410</v>
      </c>
      <c r="D46" s="388"/>
      <c r="E46" s="388"/>
      <c r="F46" s="358"/>
      <c r="G46" s="451"/>
      <c r="H46" s="451"/>
      <c r="I46" s="388"/>
      <c r="J46" s="451"/>
      <c r="K46" s="452"/>
      <c r="L46" s="452"/>
      <c r="M46" s="452"/>
      <c r="N46" s="388"/>
      <c r="O46" s="388"/>
      <c r="P46" s="452"/>
      <c r="S46" s="388"/>
      <c r="T46" s="388"/>
      <c r="U46" s="358"/>
      <c r="V46" s="451"/>
      <c r="W46" s="451"/>
      <c r="X46" s="388"/>
      <c r="Y46" s="451"/>
      <c r="Z46" s="452"/>
      <c r="AA46" s="452"/>
      <c r="AB46" s="452"/>
      <c r="AC46" s="388"/>
      <c r="AD46" s="388"/>
      <c r="AE46" s="452"/>
    </row>
    <row r="47" spans="2:31" x14ac:dyDescent="0.25">
      <c r="B47" s="448"/>
      <c r="C47" s="429" t="s">
        <v>3411</v>
      </c>
      <c r="D47" s="388"/>
      <c r="E47" s="388"/>
      <c r="F47" s="358"/>
      <c r="G47" s="451"/>
      <c r="H47" s="451"/>
      <c r="I47" s="388"/>
      <c r="J47" s="451"/>
      <c r="K47" s="452"/>
      <c r="L47" s="452"/>
      <c r="M47" s="452"/>
      <c r="N47" s="388"/>
      <c r="O47" s="388"/>
      <c r="P47" s="452"/>
      <c r="S47" s="388"/>
      <c r="T47" s="388"/>
      <c r="U47" s="358"/>
      <c r="V47" s="451"/>
      <c r="W47" s="451"/>
      <c r="X47" s="388"/>
      <c r="Y47" s="451"/>
      <c r="Z47" s="452"/>
      <c r="AA47" s="452"/>
      <c r="AB47" s="452"/>
      <c r="AC47" s="388"/>
      <c r="AD47" s="388"/>
      <c r="AE47" s="452"/>
    </row>
    <row r="48" spans="2:31" x14ac:dyDescent="0.25">
      <c r="B48" s="448"/>
      <c r="C48" s="429" t="s">
        <v>3412</v>
      </c>
      <c r="D48" s="388"/>
      <c r="E48" s="388"/>
      <c r="F48" s="358"/>
      <c r="G48" s="451"/>
      <c r="H48" s="451"/>
      <c r="I48" s="388"/>
      <c r="J48" s="451"/>
      <c r="K48" s="452"/>
      <c r="L48" s="452"/>
      <c r="M48" s="452"/>
      <c r="N48" s="388"/>
      <c r="O48" s="388"/>
      <c r="P48" s="452"/>
      <c r="S48" s="388"/>
      <c r="T48" s="388"/>
      <c r="U48" s="358"/>
      <c r="V48" s="451"/>
      <c r="W48" s="451"/>
      <c r="X48" s="388"/>
      <c r="Y48" s="451"/>
      <c r="Z48" s="452"/>
      <c r="AA48" s="452"/>
      <c r="AB48" s="452"/>
      <c r="AC48" s="388"/>
      <c r="AD48" s="388"/>
      <c r="AE48" s="452"/>
    </row>
    <row r="49" spans="2:31" x14ac:dyDescent="0.25">
      <c r="B49" s="448"/>
      <c r="C49" s="429" t="s">
        <v>3413</v>
      </c>
      <c r="D49" s="388"/>
      <c r="E49" s="388"/>
      <c r="F49" s="358"/>
      <c r="G49" s="451"/>
      <c r="H49" s="451"/>
      <c r="I49" s="388"/>
      <c r="J49" s="451"/>
      <c r="K49" s="452"/>
      <c r="L49" s="452"/>
      <c r="M49" s="452"/>
      <c r="N49" s="388"/>
      <c r="O49" s="388"/>
      <c r="P49" s="452"/>
      <c r="S49" s="388"/>
      <c r="T49" s="388"/>
      <c r="U49" s="358"/>
      <c r="V49" s="451"/>
      <c r="W49" s="451"/>
      <c r="X49" s="388"/>
      <c r="Y49" s="451"/>
      <c r="Z49" s="452"/>
      <c r="AA49" s="452"/>
      <c r="AB49" s="452"/>
      <c r="AC49" s="388"/>
      <c r="AD49" s="388"/>
      <c r="AE49" s="452"/>
    </row>
    <row r="50" spans="2:31" x14ac:dyDescent="0.25">
      <c r="B50" s="448"/>
      <c r="C50" s="429" t="s">
        <v>3414</v>
      </c>
      <c r="D50" s="388"/>
      <c r="E50" s="388"/>
      <c r="F50" s="358"/>
      <c r="G50" s="451"/>
      <c r="H50" s="451"/>
      <c r="I50" s="388"/>
      <c r="J50" s="451"/>
      <c r="K50" s="452"/>
      <c r="L50" s="452"/>
      <c r="M50" s="452"/>
      <c r="N50" s="388"/>
      <c r="O50" s="388"/>
      <c r="P50" s="452"/>
      <c r="S50" s="388"/>
      <c r="T50" s="388"/>
      <c r="U50" s="358"/>
      <c r="V50" s="451"/>
      <c r="W50" s="451"/>
      <c r="X50" s="388"/>
      <c r="Y50" s="451"/>
      <c r="Z50" s="452"/>
      <c r="AA50" s="452"/>
      <c r="AB50" s="452"/>
      <c r="AC50" s="388"/>
      <c r="AD50" s="388"/>
      <c r="AE50" s="452"/>
    </row>
    <row r="51" spans="2:31" x14ac:dyDescent="0.25">
      <c r="B51" s="448"/>
      <c r="C51" s="429" t="s">
        <v>3415</v>
      </c>
      <c r="D51" s="388"/>
      <c r="E51" s="388"/>
      <c r="F51" s="358"/>
      <c r="G51" s="451"/>
      <c r="H51" s="451"/>
      <c r="I51" s="388"/>
      <c r="J51" s="451"/>
      <c r="K51" s="452"/>
      <c r="L51" s="452"/>
      <c r="M51" s="452"/>
      <c r="N51" s="388"/>
      <c r="O51" s="388"/>
      <c r="P51" s="452"/>
      <c r="S51" s="388"/>
      <c r="T51" s="388"/>
      <c r="U51" s="358"/>
      <c r="V51" s="451"/>
      <c r="W51" s="451"/>
      <c r="X51" s="388"/>
      <c r="Y51" s="451"/>
      <c r="Z51" s="452"/>
      <c r="AA51" s="452"/>
      <c r="AB51" s="452"/>
      <c r="AC51" s="388"/>
      <c r="AD51" s="388"/>
      <c r="AE51" s="452"/>
    </row>
    <row r="52" spans="2:31" x14ac:dyDescent="0.25">
      <c r="B52" s="448"/>
      <c r="C52" s="429" t="s">
        <v>3416</v>
      </c>
      <c r="D52" s="388"/>
      <c r="E52" s="388"/>
      <c r="F52" s="358"/>
      <c r="G52" s="451"/>
      <c r="H52" s="451"/>
      <c r="I52" s="388"/>
      <c r="J52" s="451"/>
      <c r="K52" s="452"/>
      <c r="L52" s="452"/>
      <c r="M52" s="452"/>
      <c r="N52" s="388"/>
      <c r="O52" s="388"/>
      <c r="P52" s="452"/>
      <c r="S52" s="388"/>
      <c r="T52" s="388"/>
      <c r="U52" s="358"/>
      <c r="V52" s="451"/>
      <c r="W52" s="451"/>
      <c r="X52" s="388"/>
      <c r="Y52" s="451"/>
      <c r="Z52" s="452"/>
      <c r="AA52" s="452"/>
      <c r="AB52" s="452"/>
      <c r="AC52" s="388"/>
      <c r="AD52" s="388"/>
      <c r="AE52" s="452"/>
    </row>
    <row r="53" spans="2:31" x14ac:dyDescent="0.25">
      <c r="B53" s="448"/>
      <c r="C53" s="429" t="s">
        <v>3417</v>
      </c>
      <c r="D53" s="388"/>
      <c r="E53" s="388"/>
      <c r="F53" s="358"/>
      <c r="G53" s="451"/>
      <c r="H53" s="451"/>
      <c r="I53" s="388"/>
      <c r="J53" s="451"/>
      <c r="K53" s="452"/>
      <c r="L53" s="452"/>
      <c r="M53" s="452"/>
      <c r="N53" s="388"/>
      <c r="O53" s="388"/>
      <c r="P53" s="452"/>
      <c r="S53" s="388"/>
      <c r="T53" s="388"/>
      <c r="U53" s="358"/>
      <c r="V53" s="451"/>
      <c r="W53" s="451"/>
      <c r="X53" s="388"/>
      <c r="Y53" s="451"/>
      <c r="Z53" s="452"/>
      <c r="AA53" s="452"/>
      <c r="AB53" s="452"/>
      <c r="AC53" s="388"/>
      <c r="AD53" s="388"/>
      <c r="AE53" s="452"/>
    </row>
    <row r="54" spans="2:31" x14ac:dyDescent="0.25">
      <c r="B54" s="448"/>
      <c r="C54" s="429" t="s">
        <v>3418</v>
      </c>
      <c r="D54" s="388"/>
      <c r="E54" s="388"/>
      <c r="F54" s="358"/>
      <c r="G54" s="451"/>
      <c r="H54" s="451"/>
      <c r="I54" s="388"/>
      <c r="J54" s="451"/>
      <c r="K54" s="452"/>
      <c r="L54" s="452"/>
      <c r="M54" s="452"/>
      <c r="N54" s="388"/>
      <c r="O54" s="388"/>
      <c r="P54" s="452"/>
      <c r="S54" s="388"/>
      <c r="T54" s="388"/>
      <c r="U54" s="358"/>
      <c r="V54" s="451"/>
      <c r="W54" s="451"/>
      <c r="X54" s="388"/>
      <c r="Y54" s="451"/>
      <c r="Z54" s="452"/>
      <c r="AA54" s="452"/>
      <c r="AB54" s="452"/>
      <c r="AC54" s="388"/>
      <c r="AD54" s="388"/>
      <c r="AE54" s="452"/>
    </row>
    <row r="55" spans="2:31" x14ac:dyDescent="0.25">
      <c r="B55" s="448"/>
      <c r="C55" s="429" t="s">
        <v>3419</v>
      </c>
      <c r="D55" s="388"/>
      <c r="E55" s="388"/>
      <c r="F55" s="358"/>
      <c r="G55" s="451"/>
      <c r="H55" s="451"/>
      <c r="I55" s="388"/>
      <c r="J55" s="451"/>
      <c r="K55" s="452"/>
      <c r="L55" s="452"/>
      <c r="M55" s="452"/>
      <c r="N55" s="388"/>
      <c r="O55" s="388"/>
      <c r="P55" s="452"/>
      <c r="S55" s="388"/>
      <c r="T55" s="388"/>
      <c r="U55" s="358"/>
      <c r="V55" s="451"/>
      <c r="W55" s="451"/>
      <c r="X55" s="388"/>
      <c r="Y55" s="451"/>
      <c r="Z55" s="452"/>
      <c r="AA55" s="452"/>
      <c r="AB55" s="452"/>
      <c r="AC55" s="388"/>
      <c r="AD55" s="388"/>
      <c r="AE55" s="452"/>
    </row>
    <row r="56" spans="2:31" x14ac:dyDescent="0.25">
      <c r="B56" s="448"/>
      <c r="C56" s="429" t="s">
        <v>3420</v>
      </c>
      <c r="D56" s="388"/>
      <c r="E56" s="388"/>
      <c r="F56" s="358"/>
      <c r="G56" s="451"/>
      <c r="H56" s="451"/>
      <c r="I56" s="388"/>
      <c r="J56" s="451"/>
      <c r="K56" s="452"/>
      <c r="L56" s="452"/>
      <c r="M56" s="452"/>
      <c r="N56" s="388"/>
      <c r="O56" s="388"/>
      <c r="P56" s="452"/>
      <c r="S56" s="388"/>
      <c r="T56" s="388"/>
      <c r="U56" s="358"/>
      <c r="V56" s="451"/>
      <c r="W56" s="451"/>
      <c r="X56" s="388"/>
      <c r="Y56" s="451"/>
      <c r="Z56" s="452"/>
      <c r="AA56" s="452"/>
      <c r="AB56" s="452"/>
      <c r="AC56" s="388"/>
      <c r="AD56" s="388"/>
      <c r="AE56" s="452"/>
    </row>
    <row r="57" spans="2:31" x14ac:dyDescent="0.25">
      <c r="B57" s="448"/>
      <c r="C57" s="429" t="s">
        <v>3421</v>
      </c>
      <c r="D57" s="388"/>
      <c r="E57" s="388"/>
      <c r="F57" s="358"/>
      <c r="G57" s="451"/>
      <c r="H57" s="451"/>
      <c r="I57" s="388"/>
      <c r="J57" s="451"/>
      <c r="K57" s="452"/>
      <c r="L57" s="452"/>
      <c r="M57" s="452"/>
      <c r="N57" s="388"/>
      <c r="O57" s="388"/>
      <c r="P57" s="452"/>
      <c r="S57" s="388"/>
      <c r="T57" s="388"/>
      <c r="U57" s="358"/>
      <c r="V57" s="451"/>
      <c r="W57" s="451"/>
      <c r="X57" s="388"/>
      <c r="Y57" s="451"/>
      <c r="Z57" s="452"/>
      <c r="AA57" s="452"/>
      <c r="AB57" s="452"/>
      <c r="AC57" s="388"/>
      <c r="AD57" s="388"/>
      <c r="AE57" s="452"/>
    </row>
    <row r="58" spans="2:31" x14ac:dyDescent="0.25">
      <c r="B58" s="448"/>
      <c r="C58" s="429" t="s">
        <v>3422</v>
      </c>
      <c r="D58" s="388"/>
      <c r="E58" s="388"/>
      <c r="F58" s="358"/>
      <c r="G58" s="451"/>
      <c r="H58" s="451"/>
      <c r="I58" s="388"/>
      <c r="J58" s="451"/>
      <c r="K58" s="452"/>
      <c r="L58" s="452"/>
      <c r="M58" s="452"/>
      <c r="N58" s="388"/>
      <c r="O58" s="388"/>
      <c r="P58" s="452"/>
      <c r="S58" s="388"/>
      <c r="T58" s="388"/>
      <c r="U58" s="358"/>
      <c r="V58" s="451"/>
      <c r="W58" s="451"/>
      <c r="X58" s="388"/>
      <c r="Y58" s="451"/>
      <c r="Z58" s="452"/>
      <c r="AA58" s="452"/>
      <c r="AB58" s="452"/>
      <c r="AC58" s="388"/>
      <c r="AD58" s="388"/>
      <c r="AE58" s="452"/>
    </row>
    <row r="59" spans="2:31" x14ac:dyDescent="0.25">
      <c r="B59" s="448"/>
      <c r="C59" s="429" t="s">
        <v>3423</v>
      </c>
      <c r="D59" s="388"/>
      <c r="E59" s="388"/>
      <c r="F59" s="358"/>
      <c r="G59" s="451"/>
      <c r="H59" s="451"/>
      <c r="I59" s="388"/>
      <c r="J59" s="451"/>
      <c r="K59" s="452"/>
      <c r="L59" s="452"/>
      <c r="M59" s="452"/>
      <c r="N59" s="388"/>
      <c r="O59" s="388"/>
      <c r="P59" s="452"/>
      <c r="S59" s="388"/>
      <c r="T59" s="388"/>
      <c r="U59" s="358"/>
      <c r="V59" s="451"/>
      <c r="W59" s="451"/>
      <c r="X59" s="388"/>
      <c r="Y59" s="451"/>
      <c r="Z59" s="452"/>
      <c r="AA59" s="452"/>
      <c r="AB59" s="452"/>
      <c r="AC59" s="388"/>
      <c r="AD59" s="388"/>
      <c r="AE59" s="452"/>
    </row>
    <row r="60" spans="2:31" x14ac:dyDescent="0.25">
      <c r="B60" s="448"/>
      <c r="C60" s="429" t="s">
        <v>3424</v>
      </c>
      <c r="D60" s="388"/>
      <c r="E60" s="388"/>
      <c r="F60" s="358"/>
      <c r="G60" s="451"/>
      <c r="H60" s="451"/>
      <c r="I60" s="388"/>
      <c r="J60" s="451"/>
      <c r="K60" s="452"/>
      <c r="L60" s="452"/>
      <c r="M60" s="452"/>
      <c r="N60" s="388"/>
      <c r="O60" s="388"/>
      <c r="P60" s="452"/>
      <c r="S60" s="388"/>
      <c r="T60" s="388"/>
      <c r="U60" s="358"/>
      <c r="V60" s="451"/>
      <c r="W60" s="451"/>
      <c r="X60" s="388"/>
      <c r="Y60" s="451"/>
      <c r="Z60" s="452"/>
      <c r="AA60" s="452"/>
      <c r="AB60" s="452"/>
      <c r="AC60" s="388"/>
      <c r="AD60" s="388"/>
      <c r="AE60" s="452"/>
    </row>
    <row r="61" spans="2:31" x14ac:dyDescent="0.25">
      <c r="B61" s="448"/>
      <c r="C61" s="429" t="s">
        <v>3425</v>
      </c>
      <c r="D61" s="388"/>
      <c r="E61" s="388"/>
      <c r="F61" s="358"/>
      <c r="G61" s="451"/>
      <c r="H61" s="451"/>
      <c r="I61" s="388"/>
      <c r="J61" s="451"/>
      <c r="K61" s="452"/>
      <c r="L61" s="452"/>
      <c r="M61" s="452"/>
      <c r="N61" s="388"/>
      <c r="O61" s="388"/>
      <c r="P61" s="452"/>
      <c r="S61" s="388"/>
      <c r="T61" s="388"/>
      <c r="U61" s="358"/>
      <c r="V61" s="451"/>
      <c r="W61" s="451"/>
      <c r="X61" s="388"/>
      <c r="Y61" s="451"/>
      <c r="Z61" s="452"/>
      <c r="AA61" s="452"/>
      <c r="AB61" s="452"/>
      <c r="AC61" s="388"/>
      <c r="AD61" s="388"/>
      <c r="AE61" s="452"/>
    </row>
    <row r="62" spans="2:31" x14ac:dyDescent="0.25">
      <c r="B62" s="448"/>
      <c r="C62" s="429" t="s">
        <v>3426</v>
      </c>
      <c r="D62" s="388"/>
      <c r="E62" s="388"/>
      <c r="F62" s="358"/>
      <c r="G62" s="451"/>
      <c r="H62" s="451"/>
      <c r="I62" s="388"/>
      <c r="J62" s="451"/>
      <c r="K62" s="452"/>
      <c r="L62" s="452"/>
      <c r="M62" s="452"/>
      <c r="N62" s="388"/>
      <c r="O62" s="388"/>
      <c r="P62" s="452"/>
      <c r="S62" s="388"/>
      <c r="T62" s="388"/>
      <c r="U62" s="358"/>
      <c r="V62" s="451"/>
      <c r="W62" s="451"/>
      <c r="X62" s="388"/>
      <c r="Y62" s="451"/>
      <c r="Z62" s="452"/>
      <c r="AA62" s="452"/>
      <c r="AB62" s="452"/>
      <c r="AC62" s="388"/>
      <c r="AD62" s="388"/>
      <c r="AE62" s="452"/>
    </row>
    <row r="63" spans="2:31" x14ac:dyDescent="0.25">
      <c r="B63" s="448"/>
      <c r="C63" s="429" t="s">
        <v>3427</v>
      </c>
      <c r="D63" s="388"/>
      <c r="E63" s="388"/>
      <c r="F63" s="358"/>
      <c r="G63" s="451"/>
      <c r="H63" s="451"/>
      <c r="I63" s="388"/>
      <c r="J63" s="451"/>
      <c r="K63" s="452"/>
      <c r="L63" s="452"/>
      <c r="M63" s="452"/>
      <c r="N63" s="388"/>
      <c r="O63" s="388"/>
      <c r="P63" s="452"/>
      <c r="S63" s="388"/>
      <c r="T63" s="388"/>
      <c r="U63" s="358"/>
      <c r="V63" s="451"/>
      <c r="W63" s="451"/>
      <c r="X63" s="388"/>
      <c r="Y63" s="451"/>
      <c r="Z63" s="452"/>
      <c r="AA63" s="452"/>
      <c r="AB63" s="452"/>
      <c r="AC63" s="388"/>
      <c r="AD63" s="388"/>
      <c r="AE63" s="452"/>
    </row>
    <row r="64" spans="2:31" x14ac:dyDescent="0.25">
      <c r="B64" s="448"/>
      <c r="C64" s="429" t="s">
        <v>3428</v>
      </c>
      <c r="D64" s="388"/>
      <c r="E64" s="388"/>
      <c r="F64" s="358"/>
      <c r="G64" s="451"/>
      <c r="H64" s="451"/>
      <c r="I64" s="388"/>
      <c r="J64" s="451"/>
      <c r="K64" s="452"/>
      <c r="L64" s="452"/>
      <c r="M64" s="452"/>
      <c r="N64" s="388"/>
      <c r="O64" s="388"/>
      <c r="P64" s="452"/>
      <c r="S64" s="388"/>
      <c r="T64" s="388"/>
      <c r="U64" s="358"/>
      <c r="V64" s="451"/>
      <c r="W64" s="451"/>
      <c r="X64" s="388"/>
      <c r="Y64" s="451"/>
      <c r="Z64" s="452"/>
      <c r="AA64" s="452"/>
      <c r="AB64" s="452"/>
      <c r="AC64" s="388"/>
      <c r="AD64" s="388"/>
      <c r="AE64" s="452"/>
    </row>
    <row r="65" spans="2:31" x14ac:dyDescent="0.25">
      <c r="B65" s="448"/>
      <c r="C65" s="429" t="s">
        <v>3429</v>
      </c>
      <c r="D65" s="388"/>
      <c r="E65" s="388"/>
      <c r="F65" s="358"/>
      <c r="G65" s="451"/>
      <c r="H65" s="451"/>
      <c r="I65" s="388"/>
      <c r="J65" s="451"/>
      <c r="K65" s="452"/>
      <c r="L65" s="452"/>
      <c r="M65" s="452"/>
      <c r="N65" s="388"/>
      <c r="O65" s="388"/>
      <c r="P65" s="452"/>
      <c r="S65" s="388"/>
      <c r="T65" s="388"/>
      <c r="U65" s="358"/>
      <c r="V65" s="451"/>
      <c r="W65" s="451"/>
      <c r="X65" s="388"/>
      <c r="Y65" s="451"/>
      <c r="Z65" s="452"/>
      <c r="AA65" s="452"/>
      <c r="AB65" s="452"/>
      <c r="AC65" s="388"/>
      <c r="AD65" s="388"/>
      <c r="AE65" s="452"/>
    </row>
    <row r="66" spans="2:31" x14ac:dyDescent="0.25">
      <c r="B66" s="448"/>
      <c r="C66" s="429" t="s">
        <v>3430</v>
      </c>
      <c r="D66" s="388"/>
      <c r="E66" s="388"/>
      <c r="F66" s="358"/>
      <c r="G66" s="451"/>
      <c r="H66" s="451"/>
      <c r="I66" s="388"/>
      <c r="J66" s="451"/>
      <c r="K66" s="452"/>
      <c r="L66" s="452"/>
      <c r="M66" s="452"/>
      <c r="N66" s="388"/>
      <c r="O66" s="388"/>
      <c r="P66" s="452"/>
      <c r="S66" s="388"/>
      <c r="T66" s="388"/>
      <c r="U66" s="358"/>
      <c r="V66" s="451"/>
      <c r="W66" s="451"/>
      <c r="X66" s="388"/>
      <c r="Y66" s="451"/>
      <c r="Z66" s="452"/>
      <c r="AA66" s="452"/>
      <c r="AB66" s="452"/>
      <c r="AC66" s="388"/>
      <c r="AD66" s="388"/>
      <c r="AE66" s="452"/>
    </row>
    <row r="67" spans="2:31" x14ac:dyDescent="0.25">
      <c r="B67" s="448"/>
      <c r="C67" s="429" t="s">
        <v>3431</v>
      </c>
      <c r="D67" s="388"/>
      <c r="E67" s="388"/>
      <c r="F67" s="358"/>
      <c r="G67" s="451"/>
      <c r="H67" s="451"/>
      <c r="I67" s="388"/>
      <c r="J67" s="451"/>
      <c r="K67" s="452"/>
      <c r="L67" s="452"/>
      <c r="M67" s="452"/>
      <c r="N67" s="388"/>
      <c r="O67" s="388"/>
      <c r="P67" s="452"/>
      <c r="S67" s="388"/>
      <c r="T67" s="388"/>
      <c r="U67" s="358"/>
      <c r="V67" s="451"/>
      <c r="W67" s="451"/>
      <c r="X67" s="388"/>
      <c r="Y67" s="451"/>
      <c r="Z67" s="452"/>
      <c r="AA67" s="452"/>
      <c r="AB67" s="452"/>
      <c r="AC67" s="388"/>
      <c r="AD67" s="388"/>
      <c r="AE67" s="452"/>
    </row>
    <row r="68" spans="2:31" x14ac:dyDescent="0.25">
      <c r="B68" s="448"/>
      <c r="C68" s="429" t="s">
        <v>3432</v>
      </c>
      <c r="D68" s="388"/>
      <c r="E68" s="388"/>
      <c r="F68" s="358"/>
      <c r="G68" s="451"/>
      <c r="H68" s="451"/>
      <c r="I68" s="388"/>
      <c r="J68" s="451"/>
      <c r="K68" s="452"/>
      <c r="L68" s="452"/>
      <c r="M68" s="452"/>
      <c r="N68" s="388"/>
      <c r="O68" s="388"/>
      <c r="P68" s="452"/>
      <c r="S68" s="388"/>
      <c r="T68" s="388"/>
      <c r="U68" s="358"/>
      <c r="V68" s="451"/>
      <c r="W68" s="451"/>
      <c r="X68" s="388"/>
      <c r="Y68" s="451"/>
      <c r="Z68" s="452"/>
      <c r="AA68" s="452"/>
      <c r="AB68" s="452"/>
      <c r="AC68" s="388"/>
      <c r="AD68" s="388"/>
      <c r="AE68" s="452"/>
    </row>
    <row r="69" spans="2:31" x14ac:dyDescent="0.25">
      <c r="B69" s="448"/>
      <c r="C69" s="429" t="s">
        <v>3433</v>
      </c>
      <c r="D69" s="388"/>
      <c r="E69" s="388"/>
      <c r="F69" s="358"/>
      <c r="G69" s="451"/>
      <c r="H69" s="451"/>
      <c r="I69" s="388"/>
      <c r="J69" s="451"/>
      <c r="K69" s="452"/>
      <c r="L69" s="452"/>
      <c r="M69" s="452"/>
      <c r="N69" s="388"/>
      <c r="O69" s="388"/>
      <c r="P69" s="452"/>
      <c r="S69" s="388"/>
      <c r="T69" s="388"/>
      <c r="U69" s="358"/>
      <c r="V69" s="451"/>
      <c r="W69" s="451"/>
      <c r="X69" s="388"/>
      <c r="Y69" s="451"/>
      <c r="Z69" s="452"/>
      <c r="AA69" s="452"/>
      <c r="AB69" s="452"/>
      <c r="AC69" s="388"/>
      <c r="AD69" s="388"/>
      <c r="AE69" s="452"/>
    </row>
    <row r="70" spans="2:31" x14ac:dyDescent="0.25">
      <c r="B70" s="448"/>
      <c r="C70" s="429" t="s">
        <v>3434</v>
      </c>
      <c r="D70" s="388"/>
      <c r="E70" s="388"/>
      <c r="F70" s="358"/>
      <c r="G70" s="451"/>
      <c r="H70" s="451"/>
      <c r="I70" s="388"/>
      <c r="J70" s="451"/>
      <c r="K70" s="452"/>
      <c r="L70" s="452"/>
      <c r="M70" s="452"/>
      <c r="N70" s="388"/>
      <c r="O70" s="388"/>
      <c r="P70" s="452"/>
      <c r="S70" s="388"/>
      <c r="T70" s="388"/>
      <c r="U70" s="358"/>
      <c r="V70" s="451"/>
      <c r="W70" s="451"/>
      <c r="X70" s="388"/>
      <c r="Y70" s="451"/>
      <c r="Z70" s="452"/>
      <c r="AA70" s="452"/>
      <c r="AB70" s="452"/>
      <c r="AC70" s="388"/>
      <c r="AD70" s="388"/>
      <c r="AE70" s="452"/>
    </row>
    <row r="71" spans="2:31" x14ac:dyDescent="0.25">
      <c r="B71" s="448"/>
      <c r="C71" s="429" t="s">
        <v>3435</v>
      </c>
      <c r="D71" s="388"/>
      <c r="E71" s="388"/>
      <c r="F71" s="358"/>
      <c r="G71" s="451"/>
      <c r="H71" s="451"/>
      <c r="I71" s="388"/>
      <c r="J71" s="451"/>
      <c r="K71" s="452"/>
      <c r="L71" s="452"/>
      <c r="M71" s="452"/>
      <c r="N71" s="388"/>
      <c r="O71" s="388"/>
      <c r="P71" s="452"/>
      <c r="S71" s="388"/>
      <c r="T71" s="388"/>
      <c r="U71" s="358"/>
      <c r="V71" s="451"/>
      <c r="W71" s="451"/>
      <c r="X71" s="388"/>
      <c r="Y71" s="451"/>
      <c r="Z71" s="452"/>
      <c r="AA71" s="452"/>
      <c r="AB71" s="452"/>
      <c r="AC71" s="388"/>
      <c r="AD71" s="388"/>
      <c r="AE71" s="452"/>
    </row>
    <row r="72" spans="2:31" x14ac:dyDescent="0.25">
      <c r="B72" s="448"/>
      <c r="C72" s="429" t="s">
        <v>3436</v>
      </c>
      <c r="D72" s="388"/>
      <c r="E72" s="388"/>
      <c r="F72" s="358"/>
      <c r="G72" s="451"/>
      <c r="H72" s="451"/>
      <c r="I72" s="388"/>
      <c r="J72" s="451"/>
      <c r="K72" s="452"/>
      <c r="L72" s="452"/>
      <c r="M72" s="452"/>
      <c r="N72" s="388"/>
      <c r="O72" s="388"/>
      <c r="P72" s="452"/>
      <c r="S72" s="388"/>
      <c r="T72" s="388"/>
      <c r="U72" s="358"/>
      <c r="V72" s="451"/>
      <c r="W72" s="451"/>
      <c r="X72" s="388"/>
      <c r="Y72" s="451"/>
      <c r="Z72" s="452"/>
      <c r="AA72" s="452"/>
      <c r="AB72" s="452"/>
      <c r="AC72" s="388"/>
      <c r="AD72" s="388"/>
      <c r="AE72" s="452"/>
    </row>
    <row r="73" spans="2:31" x14ac:dyDescent="0.25">
      <c r="B73" s="448"/>
      <c r="C73" s="429" t="s">
        <v>3437</v>
      </c>
      <c r="D73" s="388"/>
      <c r="E73" s="388"/>
      <c r="F73" s="358"/>
      <c r="G73" s="451"/>
      <c r="H73" s="451"/>
      <c r="I73" s="388"/>
      <c r="J73" s="451"/>
      <c r="K73" s="452"/>
      <c r="L73" s="452"/>
      <c r="M73" s="452"/>
      <c r="N73" s="388"/>
      <c r="O73" s="388"/>
      <c r="P73" s="452"/>
      <c r="S73" s="388"/>
      <c r="T73" s="388"/>
      <c r="U73" s="358"/>
      <c r="V73" s="451"/>
      <c r="W73" s="451"/>
      <c r="X73" s="388"/>
      <c r="Y73" s="451"/>
      <c r="Z73" s="452"/>
      <c r="AA73" s="452"/>
      <c r="AB73" s="452"/>
      <c r="AC73" s="388"/>
      <c r="AD73" s="388"/>
      <c r="AE73" s="452"/>
    </row>
    <row r="74" spans="2:31" x14ac:dyDescent="0.25">
      <c r="B74" s="448"/>
      <c r="C74" s="429" t="s">
        <v>3438</v>
      </c>
      <c r="D74" s="388"/>
      <c r="E74" s="388"/>
      <c r="F74" s="358"/>
      <c r="G74" s="451"/>
      <c r="H74" s="451"/>
      <c r="I74" s="388"/>
      <c r="J74" s="451"/>
      <c r="K74" s="452"/>
      <c r="L74" s="452"/>
      <c r="M74" s="452"/>
      <c r="N74" s="388"/>
      <c r="O74" s="388"/>
      <c r="P74" s="452"/>
      <c r="S74" s="388"/>
      <c r="T74" s="388"/>
      <c r="U74" s="358"/>
      <c r="V74" s="451"/>
      <c r="W74" s="451"/>
      <c r="X74" s="388"/>
      <c r="Y74" s="451"/>
      <c r="Z74" s="452"/>
      <c r="AA74" s="452"/>
      <c r="AB74" s="452"/>
      <c r="AC74" s="388"/>
      <c r="AD74" s="388"/>
      <c r="AE74" s="452"/>
    </row>
    <row r="75" spans="2:31" x14ac:dyDescent="0.25">
      <c r="B75" s="448"/>
      <c r="C75" s="429" t="s">
        <v>3439</v>
      </c>
      <c r="D75" s="388"/>
      <c r="E75" s="388"/>
      <c r="F75" s="358"/>
      <c r="G75" s="451"/>
      <c r="H75" s="451"/>
      <c r="I75" s="388"/>
      <c r="J75" s="451"/>
      <c r="K75" s="452"/>
      <c r="L75" s="452"/>
      <c r="M75" s="452"/>
      <c r="N75" s="388"/>
      <c r="O75" s="388"/>
      <c r="P75" s="452"/>
      <c r="S75" s="388"/>
      <c r="T75" s="388"/>
      <c r="U75" s="358"/>
      <c r="V75" s="451"/>
      <c r="W75" s="451"/>
      <c r="X75" s="388"/>
      <c r="Y75" s="451"/>
      <c r="Z75" s="452"/>
      <c r="AA75" s="452"/>
      <c r="AB75" s="452"/>
      <c r="AC75" s="388"/>
      <c r="AD75" s="388"/>
      <c r="AE75" s="452"/>
    </row>
    <row r="76" spans="2:31" x14ac:dyDescent="0.25">
      <c r="B76" s="448"/>
      <c r="C76" s="429" t="s">
        <v>3440</v>
      </c>
      <c r="D76" s="388"/>
      <c r="E76" s="388"/>
      <c r="F76" s="358"/>
      <c r="G76" s="451"/>
      <c r="H76" s="451"/>
      <c r="I76" s="388"/>
      <c r="J76" s="451"/>
      <c r="K76" s="452"/>
      <c r="L76" s="452"/>
      <c r="M76" s="452"/>
      <c r="N76" s="388"/>
      <c r="O76" s="388"/>
      <c r="P76" s="452"/>
      <c r="S76" s="388"/>
      <c r="T76" s="388"/>
      <c r="U76" s="358"/>
      <c r="V76" s="451"/>
      <c r="W76" s="451"/>
      <c r="X76" s="388"/>
      <c r="Y76" s="451"/>
      <c r="Z76" s="452"/>
      <c r="AA76" s="452"/>
      <c r="AB76" s="452"/>
      <c r="AC76" s="388"/>
      <c r="AD76" s="388"/>
      <c r="AE76" s="452"/>
    </row>
    <row r="77" spans="2:31" x14ac:dyDescent="0.25">
      <c r="B77" s="448"/>
      <c r="C77" s="429" t="s">
        <v>3441</v>
      </c>
      <c r="D77" s="388"/>
      <c r="E77" s="388"/>
      <c r="F77" s="358"/>
      <c r="G77" s="451"/>
      <c r="H77" s="451"/>
      <c r="I77" s="388"/>
      <c r="J77" s="451"/>
      <c r="K77" s="452"/>
      <c r="L77" s="452"/>
      <c r="M77" s="452"/>
      <c r="N77" s="388"/>
      <c r="O77" s="388"/>
      <c r="P77" s="452"/>
      <c r="S77" s="388"/>
      <c r="T77" s="388"/>
      <c r="U77" s="358"/>
      <c r="V77" s="451"/>
      <c r="W77" s="451"/>
      <c r="X77" s="388"/>
      <c r="Y77" s="451"/>
      <c r="Z77" s="452"/>
      <c r="AA77" s="452"/>
      <c r="AB77" s="452"/>
      <c r="AC77" s="388"/>
      <c r="AD77" s="388"/>
      <c r="AE77" s="452"/>
    </row>
    <row r="78" spans="2:31" x14ac:dyDescent="0.25">
      <c r="B78" s="448"/>
      <c r="C78" s="429" t="s">
        <v>3442</v>
      </c>
      <c r="D78" s="388"/>
      <c r="E78" s="388"/>
      <c r="F78" s="358"/>
      <c r="G78" s="451"/>
      <c r="H78" s="451"/>
      <c r="I78" s="388"/>
      <c r="J78" s="451"/>
      <c r="K78" s="452"/>
      <c r="L78" s="452"/>
      <c r="M78" s="452"/>
      <c r="N78" s="388"/>
      <c r="O78" s="388"/>
      <c r="P78" s="452"/>
      <c r="S78" s="388"/>
      <c r="T78" s="388"/>
      <c r="U78" s="358"/>
      <c r="V78" s="451"/>
      <c r="W78" s="451"/>
      <c r="X78" s="388"/>
      <c r="Y78" s="451"/>
      <c r="Z78" s="452"/>
      <c r="AA78" s="452"/>
      <c r="AB78" s="452"/>
      <c r="AC78" s="388"/>
      <c r="AD78" s="388"/>
      <c r="AE78" s="452"/>
    </row>
    <row r="79" spans="2:31" x14ac:dyDescent="0.25">
      <c r="B79" s="448"/>
      <c r="C79" s="429" t="s">
        <v>3443</v>
      </c>
      <c r="D79" s="388"/>
      <c r="E79" s="388"/>
      <c r="F79" s="358"/>
      <c r="G79" s="451"/>
      <c r="H79" s="451"/>
      <c r="I79" s="388"/>
      <c r="J79" s="451"/>
      <c r="K79" s="452"/>
      <c r="L79" s="452"/>
      <c r="M79" s="452"/>
      <c r="N79" s="388"/>
      <c r="O79" s="388"/>
      <c r="P79" s="452"/>
      <c r="S79" s="388"/>
      <c r="T79" s="388"/>
      <c r="U79" s="358"/>
      <c r="V79" s="451"/>
      <c r="W79" s="451"/>
      <c r="X79" s="388"/>
      <c r="Y79" s="451"/>
      <c r="Z79" s="452"/>
      <c r="AA79" s="452"/>
      <c r="AB79" s="452"/>
      <c r="AC79" s="388"/>
      <c r="AD79" s="388"/>
      <c r="AE79" s="452"/>
    </row>
    <row r="80" spans="2:31" x14ac:dyDescent="0.25">
      <c r="B80" s="448"/>
      <c r="C80" s="429" t="s">
        <v>3444</v>
      </c>
      <c r="D80" s="388"/>
      <c r="E80" s="388"/>
      <c r="F80" s="358"/>
      <c r="G80" s="451"/>
      <c r="H80" s="451"/>
      <c r="I80" s="388"/>
      <c r="J80" s="451"/>
      <c r="K80" s="452"/>
      <c r="L80" s="452"/>
      <c r="M80" s="452"/>
      <c r="N80" s="388"/>
      <c r="O80" s="388"/>
      <c r="P80" s="452"/>
      <c r="S80" s="388"/>
      <c r="T80" s="388"/>
      <c r="U80" s="358"/>
      <c r="V80" s="451"/>
      <c r="W80" s="451"/>
      <c r="X80" s="388"/>
      <c r="Y80" s="451"/>
      <c r="Z80" s="452"/>
      <c r="AA80" s="452"/>
      <c r="AB80" s="452"/>
      <c r="AC80" s="388"/>
      <c r="AD80" s="388"/>
      <c r="AE80" s="452"/>
    </row>
    <row r="81" spans="2:31" x14ac:dyDescent="0.25">
      <c r="B81" s="448"/>
      <c r="C81" s="429" t="s">
        <v>3445</v>
      </c>
      <c r="D81" s="388"/>
      <c r="E81" s="388"/>
      <c r="F81" s="358"/>
      <c r="G81" s="451"/>
      <c r="H81" s="451"/>
      <c r="I81" s="388"/>
      <c r="J81" s="451"/>
      <c r="K81" s="452"/>
      <c r="L81" s="452"/>
      <c r="M81" s="452"/>
      <c r="N81" s="388"/>
      <c r="O81" s="388"/>
      <c r="P81" s="452"/>
      <c r="S81" s="388"/>
      <c r="T81" s="388"/>
      <c r="U81" s="358"/>
      <c r="V81" s="451"/>
      <c r="W81" s="451"/>
      <c r="X81" s="388"/>
      <c r="Y81" s="451"/>
      <c r="Z81" s="452"/>
      <c r="AA81" s="452"/>
      <c r="AB81" s="452"/>
      <c r="AC81" s="388"/>
      <c r="AD81" s="388"/>
      <c r="AE81" s="452"/>
    </row>
    <row r="82" spans="2:31" x14ac:dyDescent="0.25">
      <c r="B82" s="448"/>
      <c r="C82" s="429" t="s">
        <v>3446</v>
      </c>
      <c r="D82" s="388"/>
      <c r="E82" s="388"/>
      <c r="F82" s="358"/>
      <c r="G82" s="451"/>
      <c r="H82" s="451"/>
      <c r="I82" s="388"/>
      <c r="J82" s="451"/>
      <c r="K82" s="452"/>
      <c r="L82" s="452"/>
      <c r="M82" s="452"/>
      <c r="N82" s="388"/>
      <c r="O82" s="388"/>
      <c r="P82" s="452"/>
      <c r="S82" s="388"/>
      <c r="T82" s="388"/>
      <c r="U82" s="358"/>
      <c r="V82" s="451"/>
      <c r="W82" s="451"/>
      <c r="X82" s="388"/>
      <c r="Y82" s="451"/>
      <c r="Z82" s="452"/>
      <c r="AA82" s="452"/>
      <c r="AB82" s="452"/>
      <c r="AC82" s="388"/>
      <c r="AD82" s="388"/>
      <c r="AE82" s="452"/>
    </row>
    <row r="83" spans="2:31" x14ac:dyDescent="0.25">
      <c r="B83" s="448"/>
      <c r="C83" s="429" t="s">
        <v>3447</v>
      </c>
      <c r="D83" s="388"/>
      <c r="E83" s="388"/>
      <c r="F83" s="358"/>
      <c r="G83" s="451"/>
      <c r="H83" s="451"/>
      <c r="I83" s="388"/>
      <c r="J83" s="451"/>
      <c r="K83" s="452"/>
      <c r="L83" s="452"/>
      <c r="M83" s="452"/>
      <c r="N83" s="388"/>
      <c r="O83" s="388"/>
      <c r="P83" s="452"/>
      <c r="S83" s="388"/>
      <c r="T83" s="388"/>
      <c r="U83" s="358"/>
      <c r="V83" s="451"/>
      <c r="W83" s="451"/>
      <c r="X83" s="388"/>
      <c r="Y83" s="451"/>
      <c r="Z83" s="452"/>
      <c r="AA83" s="452"/>
      <c r="AB83" s="452"/>
      <c r="AC83" s="388"/>
      <c r="AD83" s="388"/>
      <c r="AE83" s="452"/>
    </row>
    <row r="84" spans="2:31" x14ac:dyDescent="0.25">
      <c r="B84" s="448"/>
      <c r="C84" s="429" t="s">
        <v>3448</v>
      </c>
      <c r="D84" s="388"/>
      <c r="E84" s="388"/>
      <c r="F84" s="358"/>
      <c r="G84" s="451"/>
      <c r="H84" s="451"/>
      <c r="I84" s="388"/>
      <c r="J84" s="451"/>
      <c r="K84" s="452"/>
      <c r="L84" s="452"/>
      <c r="M84" s="452"/>
      <c r="N84" s="388"/>
      <c r="O84" s="388"/>
      <c r="P84" s="452"/>
      <c r="S84" s="388"/>
      <c r="T84" s="388"/>
      <c r="U84" s="358"/>
      <c r="V84" s="451"/>
      <c r="W84" s="451"/>
      <c r="X84" s="388"/>
      <c r="Y84" s="451"/>
      <c r="Z84" s="452"/>
      <c r="AA84" s="452"/>
      <c r="AB84" s="452"/>
      <c r="AC84" s="388"/>
      <c r="AD84" s="388"/>
      <c r="AE84" s="452"/>
    </row>
    <row r="85" spans="2:31" x14ac:dyDescent="0.25">
      <c r="B85" s="448"/>
      <c r="C85" s="429" t="s">
        <v>3449</v>
      </c>
      <c r="D85" s="388"/>
      <c r="E85" s="388"/>
      <c r="F85" s="358"/>
      <c r="G85" s="451"/>
      <c r="H85" s="451"/>
      <c r="I85" s="388"/>
      <c r="J85" s="451"/>
      <c r="K85" s="452"/>
      <c r="L85" s="452"/>
      <c r="M85" s="452"/>
      <c r="N85" s="388"/>
      <c r="O85" s="388"/>
      <c r="P85" s="452"/>
      <c r="S85" s="388"/>
      <c r="T85" s="388"/>
      <c r="U85" s="358"/>
      <c r="V85" s="451"/>
      <c r="W85" s="451"/>
      <c r="X85" s="388"/>
      <c r="Y85" s="451"/>
      <c r="Z85" s="452"/>
      <c r="AA85" s="452"/>
      <c r="AB85" s="452"/>
      <c r="AC85" s="388"/>
      <c r="AD85" s="388"/>
      <c r="AE85" s="452"/>
    </row>
    <row r="86" spans="2:31" x14ac:dyDescent="0.25">
      <c r="B86" s="448"/>
      <c r="C86" s="429" t="s">
        <v>3450</v>
      </c>
      <c r="D86" s="388"/>
      <c r="E86" s="388"/>
      <c r="F86" s="358"/>
      <c r="G86" s="451"/>
      <c r="H86" s="451"/>
      <c r="I86" s="388"/>
      <c r="J86" s="451"/>
      <c r="K86" s="452"/>
      <c r="L86" s="452"/>
      <c r="M86" s="452"/>
      <c r="N86" s="388"/>
      <c r="O86" s="388"/>
      <c r="P86" s="452"/>
      <c r="S86" s="388"/>
      <c r="T86" s="388"/>
      <c r="U86" s="358"/>
      <c r="V86" s="451"/>
      <c r="W86" s="451"/>
      <c r="X86" s="388"/>
      <c r="Y86" s="451"/>
      <c r="Z86" s="452"/>
      <c r="AA86" s="452"/>
      <c r="AB86" s="452"/>
      <c r="AC86" s="388"/>
      <c r="AD86" s="388"/>
      <c r="AE86" s="452"/>
    </row>
    <row r="87" spans="2:31" x14ac:dyDescent="0.25">
      <c r="B87" s="448"/>
      <c r="C87" s="429" t="s">
        <v>3451</v>
      </c>
      <c r="D87" s="388"/>
      <c r="E87" s="388"/>
      <c r="F87" s="358"/>
      <c r="G87" s="451"/>
      <c r="H87" s="451"/>
      <c r="I87" s="388"/>
      <c r="J87" s="451"/>
      <c r="K87" s="452"/>
      <c r="L87" s="452"/>
      <c r="M87" s="452"/>
      <c r="N87" s="388"/>
      <c r="O87" s="388"/>
      <c r="P87" s="452"/>
      <c r="S87" s="388"/>
      <c r="T87" s="388"/>
      <c r="U87" s="358"/>
      <c r="V87" s="451"/>
      <c r="W87" s="451"/>
      <c r="X87" s="388"/>
      <c r="Y87" s="451"/>
      <c r="Z87" s="452"/>
      <c r="AA87" s="452"/>
      <c r="AB87" s="452"/>
      <c r="AC87" s="388"/>
      <c r="AD87" s="388"/>
      <c r="AE87" s="452"/>
    </row>
    <row r="88" spans="2:31" x14ac:dyDescent="0.25">
      <c r="B88" s="448"/>
      <c r="C88" s="429" t="s">
        <v>3452</v>
      </c>
      <c r="D88" s="388"/>
      <c r="E88" s="388"/>
      <c r="F88" s="358"/>
      <c r="G88" s="451"/>
      <c r="H88" s="451"/>
      <c r="I88" s="388"/>
      <c r="J88" s="451"/>
      <c r="K88" s="452"/>
      <c r="L88" s="452"/>
      <c r="M88" s="452"/>
      <c r="N88" s="388"/>
      <c r="O88" s="388"/>
      <c r="P88" s="452"/>
      <c r="S88" s="388"/>
      <c r="T88" s="388"/>
      <c r="U88" s="358"/>
      <c r="V88" s="451"/>
      <c r="W88" s="451"/>
      <c r="X88" s="388"/>
      <c r="Y88" s="451"/>
      <c r="Z88" s="452"/>
      <c r="AA88" s="452"/>
      <c r="AB88" s="452"/>
      <c r="AC88" s="388"/>
      <c r="AD88" s="388"/>
      <c r="AE88" s="452"/>
    </row>
    <row r="89" spans="2:31" x14ac:dyDescent="0.25">
      <c r="B89" s="448"/>
      <c r="C89" s="429" t="s">
        <v>3453</v>
      </c>
      <c r="D89" s="388"/>
      <c r="E89" s="388"/>
      <c r="F89" s="358"/>
      <c r="G89" s="451"/>
      <c r="H89" s="451"/>
      <c r="I89" s="388"/>
      <c r="J89" s="451"/>
      <c r="K89" s="452"/>
      <c r="L89" s="452"/>
      <c r="M89" s="452"/>
      <c r="N89" s="388"/>
      <c r="O89" s="388"/>
      <c r="P89" s="452"/>
      <c r="S89" s="388"/>
      <c r="T89" s="388"/>
      <c r="U89" s="358"/>
      <c r="V89" s="451"/>
      <c r="W89" s="451"/>
      <c r="X89" s="388"/>
      <c r="Y89" s="451"/>
      <c r="Z89" s="452"/>
      <c r="AA89" s="452"/>
      <c r="AB89" s="452"/>
      <c r="AC89" s="388"/>
      <c r="AD89" s="388"/>
      <c r="AE89" s="452"/>
    </row>
    <row r="90" spans="2:31" x14ac:dyDescent="0.25">
      <c r="B90" s="448"/>
      <c r="C90" s="429" t="s">
        <v>3454</v>
      </c>
      <c r="D90" s="388"/>
      <c r="E90" s="388"/>
      <c r="F90" s="358"/>
      <c r="G90" s="451"/>
      <c r="H90" s="451"/>
      <c r="I90" s="388"/>
      <c r="J90" s="451"/>
      <c r="K90" s="452"/>
      <c r="L90" s="452"/>
      <c r="M90" s="452"/>
      <c r="N90" s="388"/>
      <c r="O90" s="388"/>
      <c r="P90" s="452"/>
      <c r="S90" s="388"/>
      <c r="T90" s="388"/>
      <c r="U90" s="358"/>
      <c r="V90" s="451"/>
      <c r="W90" s="451"/>
      <c r="X90" s="388"/>
      <c r="Y90" s="451"/>
      <c r="Z90" s="452"/>
      <c r="AA90" s="452"/>
      <c r="AB90" s="452"/>
      <c r="AC90" s="388"/>
      <c r="AD90" s="388"/>
      <c r="AE90" s="452"/>
    </row>
    <row r="91" spans="2:31" x14ac:dyDescent="0.25">
      <c r="B91" s="448"/>
      <c r="C91" s="429" t="s">
        <v>3455</v>
      </c>
      <c r="D91" s="388"/>
      <c r="E91" s="388"/>
      <c r="F91" s="358"/>
      <c r="G91" s="451"/>
      <c r="H91" s="451"/>
      <c r="I91" s="388"/>
      <c r="J91" s="451"/>
      <c r="K91" s="452"/>
      <c r="L91" s="452"/>
      <c r="M91" s="452"/>
      <c r="N91" s="388"/>
      <c r="O91" s="388"/>
      <c r="P91" s="452"/>
      <c r="S91" s="388"/>
      <c r="T91" s="388"/>
      <c r="U91" s="358"/>
      <c r="V91" s="451"/>
      <c r="W91" s="451"/>
      <c r="X91" s="388"/>
      <c r="Y91" s="451"/>
      <c r="Z91" s="452"/>
      <c r="AA91" s="452"/>
      <c r="AB91" s="452"/>
      <c r="AC91" s="388"/>
      <c r="AD91" s="388"/>
      <c r="AE91" s="452"/>
    </row>
    <row r="92" spans="2:31" x14ac:dyDescent="0.25">
      <c r="B92" s="448"/>
      <c r="C92" s="429" t="s">
        <v>3456</v>
      </c>
      <c r="D92" s="388"/>
      <c r="E92" s="388"/>
      <c r="F92" s="358"/>
      <c r="G92" s="451"/>
      <c r="H92" s="451"/>
      <c r="I92" s="388"/>
      <c r="J92" s="451"/>
      <c r="K92" s="452"/>
      <c r="L92" s="452"/>
      <c r="M92" s="452"/>
      <c r="N92" s="388"/>
      <c r="O92" s="388"/>
      <c r="P92" s="452"/>
      <c r="S92" s="388"/>
      <c r="T92" s="388"/>
      <c r="U92" s="358"/>
      <c r="V92" s="451"/>
      <c r="W92" s="451"/>
      <c r="X92" s="388"/>
      <c r="Y92" s="451"/>
      <c r="Z92" s="452"/>
      <c r="AA92" s="452"/>
      <c r="AB92" s="452"/>
      <c r="AC92" s="388"/>
      <c r="AD92" s="388"/>
      <c r="AE92" s="452"/>
    </row>
    <row r="93" spans="2:31" x14ac:dyDescent="0.25">
      <c r="B93" s="448"/>
      <c r="C93" s="429" t="s">
        <v>3457</v>
      </c>
      <c r="D93" s="388"/>
      <c r="E93" s="388"/>
      <c r="F93" s="358"/>
      <c r="G93" s="451"/>
      <c r="H93" s="451"/>
      <c r="I93" s="388"/>
      <c r="J93" s="451"/>
      <c r="K93" s="452"/>
      <c r="L93" s="452"/>
      <c r="M93" s="452"/>
      <c r="N93" s="388"/>
      <c r="O93" s="388"/>
      <c r="P93" s="452"/>
      <c r="S93" s="388"/>
      <c r="T93" s="388"/>
      <c r="U93" s="358"/>
      <c r="V93" s="451"/>
      <c r="W93" s="451"/>
      <c r="X93" s="388"/>
      <c r="Y93" s="451"/>
      <c r="Z93" s="452"/>
      <c r="AA93" s="452"/>
      <c r="AB93" s="452"/>
      <c r="AC93" s="388"/>
      <c r="AD93" s="388"/>
      <c r="AE93" s="452"/>
    </row>
    <row r="94" spans="2:31" x14ac:dyDescent="0.25">
      <c r="B94" s="448"/>
      <c r="C94" s="429" t="s">
        <v>3458</v>
      </c>
      <c r="D94" s="388"/>
      <c r="E94" s="388"/>
      <c r="F94" s="358"/>
      <c r="G94" s="451"/>
      <c r="H94" s="451"/>
      <c r="I94" s="388"/>
      <c r="J94" s="451"/>
      <c r="K94" s="452"/>
      <c r="L94" s="452"/>
      <c r="M94" s="452"/>
      <c r="N94" s="388"/>
      <c r="O94" s="388"/>
      <c r="P94" s="452"/>
      <c r="S94" s="388"/>
      <c r="T94" s="388"/>
      <c r="U94" s="358"/>
      <c r="V94" s="451"/>
      <c r="W94" s="451"/>
      <c r="X94" s="388"/>
      <c r="Y94" s="451"/>
      <c r="Z94" s="452"/>
      <c r="AA94" s="452"/>
      <c r="AB94" s="452"/>
      <c r="AC94" s="388"/>
      <c r="AD94" s="388"/>
      <c r="AE94" s="452"/>
    </row>
    <row r="95" spans="2:31" x14ac:dyDescent="0.25">
      <c r="B95" s="448"/>
      <c r="C95" s="429" t="s">
        <v>3459</v>
      </c>
      <c r="D95" s="388"/>
      <c r="E95" s="388"/>
      <c r="F95" s="358"/>
      <c r="G95" s="451"/>
      <c r="H95" s="451"/>
      <c r="I95" s="388"/>
      <c r="J95" s="451"/>
      <c r="K95" s="452"/>
      <c r="L95" s="452"/>
      <c r="M95" s="452"/>
      <c r="N95" s="388"/>
      <c r="O95" s="388"/>
      <c r="P95" s="452"/>
      <c r="S95" s="388"/>
      <c r="T95" s="388"/>
      <c r="U95" s="358"/>
      <c r="V95" s="451"/>
      <c r="W95" s="451"/>
      <c r="X95" s="388"/>
      <c r="Y95" s="451"/>
      <c r="Z95" s="452"/>
      <c r="AA95" s="452"/>
      <c r="AB95" s="452"/>
      <c r="AC95" s="388"/>
      <c r="AD95" s="388"/>
      <c r="AE95" s="452"/>
    </row>
    <row r="96" spans="2:31" x14ac:dyDescent="0.25">
      <c r="B96" s="448"/>
      <c r="C96" s="429" t="s">
        <v>3460</v>
      </c>
      <c r="D96" s="388"/>
      <c r="E96" s="388"/>
      <c r="F96" s="358"/>
      <c r="G96" s="451"/>
      <c r="H96" s="451"/>
      <c r="I96" s="388"/>
      <c r="J96" s="451"/>
      <c r="K96" s="452"/>
      <c r="L96" s="452"/>
      <c r="M96" s="452"/>
      <c r="N96" s="388"/>
      <c r="O96" s="388"/>
      <c r="P96" s="452"/>
      <c r="S96" s="388"/>
      <c r="T96" s="388"/>
      <c r="U96" s="358"/>
      <c r="V96" s="451"/>
      <c r="W96" s="451"/>
      <c r="X96" s="388"/>
      <c r="Y96" s="451"/>
      <c r="Z96" s="452"/>
      <c r="AA96" s="452"/>
      <c r="AB96" s="452"/>
      <c r="AC96" s="388"/>
      <c r="AD96" s="388"/>
      <c r="AE96" s="452"/>
    </row>
    <row r="97" spans="2:31" x14ac:dyDescent="0.25">
      <c r="B97" s="448"/>
      <c r="C97" s="429" t="s">
        <v>3461</v>
      </c>
      <c r="D97" s="388"/>
      <c r="E97" s="388"/>
      <c r="F97" s="358"/>
      <c r="G97" s="451"/>
      <c r="H97" s="451"/>
      <c r="I97" s="388"/>
      <c r="J97" s="451"/>
      <c r="K97" s="452"/>
      <c r="L97" s="452"/>
      <c r="M97" s="452"/>
      <c r="N97" s="388"/>
      <c r="O97" s="388"/>
      <c r="P97" s="452"/>
      <c r="S97" s="388"/>
      <c r="T97" s="388"/>
      <c r="U97" s="358"/>
      <c r="V97" s="451"/>
      <c r="W97" s="451"/>
      <c r="X97" s="388"/>
      <c r="Y97" s="451"/>
      <c r="Z97" s="452"/>
      <c r="AA97" s="452"/>
      <c r="AB97" s="452"/>
      <c r="AC97" s="388"/>
      <c r="AD97" s="388"/>
      <c r="AE97" s="452"/>
    </row>
    <row r="98" spans="2:31" x14ac:dyDescent="0.25">
      <c r="B98" s="448"/>
      <c r="C98" s="429" t="s">
        <v>3462</v>
      </c>
      <c r="D98" s="388"/>
      <c r="E98" s="388"/>
      <c r="F98" s="358"/>
      <c r="G98" s="451"/>
      <c r="H98" s="451"/>
      <c r="I98" s="388"/>
      <c r="J98" s="451"/>
      <c r="K98" s="452"/>
      <c r="L98" s="452"/>
      <c r="M98" s="452"/>
      <c r="N98" s="388"/>
      <c r="O98" s="388"/>
      <c r="P98" s="452"/>
      <c r="S98" s="388"/>
      <c r="T98" s="388"/>
      <c r="U98" s="358"/>
      <c r="V98" s="451"/>
      <c r="W98" s="451"/>
      <c r="X98" s="388"/>
      <c r="Y98" s="451"/>
      <c r="Z98" s="452"/>
      <c r="AA98" s="452"/>
      <c r="AB98" s="452"/>
      <c r="AC98" s="388"/>
      <c r="AD98" s="388"/>
      <c r="AE98" s="452"/>
    </row>
    <row r="99" spans="2:31" x14ac:dyDescent="0.25">
      <c r="B99" s="448"/>
      <c r="C99" s="429" t="s">
        <v>3463</v>
      </c>
      <c r="D99" s="388"/>
      <c r="E99" s="388"/>
      <c r="F99" s="358"/>
      <c r="G99" s="451"/>
      <c r="H99" s="451"/>
      <c r="I99" s="388"/>
      <c r="J99" s="451"/>
      <c r="K99" s="452"/>
      <c r="L99" s="452"/>
      <c r="M99" s="452"/>
      <c r="N99" s="388"/>
      <c r="O99" s="388"/>
      <c r="P99" s="452"/>
      <c r="S99" s="388"/>
      <c r="T99" s="388"/>
      <c r="U99" s="358"/>
      <c r="V99" s="451"/>
      <c r="W99" s="451"/>
      <c r="X99" s="388"/>
      <c r="Y99" s="451"/>
      <c r="Z99" s="452"/>
      <c r="AA99" s="452"/>
      <c r="AB99" s="452"/>
      <c r="AC99" s="388"/>
      <c r="AD99" s="388"/>
      <c r="AE99" s="452"/>
    </row>
    <row r="100" spans="2:31" x14ac:dyDescent="0.25">
      <c r="B100" s="448"/>
      <c r="C100" s="429" t="s">
        <v>3464</v>
      </c>
      <c r="D100" s="388"/>
      <c r="E100" s="388"/>
      <c r="F100" s="358"/>
      <c r="G100" s="451"/>
      <c r="H100" s="451"/>
      <c r="I100" s="388"/>
      <c r="J100" s="451"/>
      <c r="K100" s="452"/>
      <c r="L100" s="452"/>
      <c r="M100" s="452"/>
      <c r="N100" s="388"/>
      <c r="O100" s="388"/>
      <c r="P100" s="452"/>
      <c r="S100" s="388"/>
      <c r="T100" s="388"/>
      <c r="U100" s="358"/>
      <c r="V100" s="451"/>
      <c r="W100" s="451"/>
      <c r="X100" s="388"/>
      <c r="Y100" s="451"/>
      <c r="Z100" s="452"/>
      <c r="AA100" s="452"/>
      <c r="AB100" s="452"/>
      <c r="AC100" s="388"/>
      <c r="AD100" s="388"/>
      <c r="AE100" s="452"/>
    </row>
    <row r="101" spans="2:31" x14ac:dyDescent="0.25">
      <c r="B101" s="448"/>
      <c r="C101" s="429" t="s">
        <v>3465</v>
      </c>
      <c r="D101" s="388"/>
      <c r="E101" s="388"/>
      <c r="F101" s="358"/>
      <c r="G101" s="451"/>
      <c r="H101" s="451"/>
      <c r="I101" s="388"/>
      <c r="J101" s="451"/>
      <c r="K101" s="452"/>
      <c r="L101" s="452"/>
      <c r="M101" s="452"/>
      <c r="N101" s="388"/>
      <c r="O101" s="388"/>
      <c r="P101" s="452"/>
      <c r="S101" s="388"/>
      <c r="T101" s="388"/>
      <c r="U101" s="358"/>
      <c r="V101" s="451"/>
      <c r="W101" s="451"/>
      <c r="X101" s="388"/>
      <c r="Y101" s="451"/>
      <c r="Z101" s="452"/>
      <c r="AA101" s="452"/>
      <c r="AB101" s="452"/>
      <c r="AC101" s="388"/>
      <c r="AD101" s="388"/>
      <c r="AE101" s="452"/>
    </row>
    <row r="102" spans="2:31" x14ac:dyDescent="0.25">
      <c r="B102" s="448"/>
      <c r="C102" s="429" t="s">
        <v>3466</v>
      </c>
      <c r="D102" s="388"/>
      <c r="E102" s="388"/>
      <c r="F102" s="358"/>
      <c r="G102" s="451"/>
      <c r="H102" s="451"/>
      <c r="I102" s="388"/>
      <c r="J102" s="451"/>
      <c r="K102" s="452"/>
      <c r="L102" s="452"/>
      <c r="M102" s="452"/>
      <c r="N102" s="388"/>
      <c r="O102" s="388"/>
      <c r="P102" s="452"/>
      <c r="S102" s="388"/>
      <c r="T102" s="388"/>
      <c r="U102" s="358"/>
      <c r="V102" s="451"/>
      <c r="W102" s="451"/>
      <c r="X102" s="388"/>
      <c r="Y102" s="451"/>
      <c r="Z102" s="452"/>
      <c r="AA102" s="452"/>
      <c r="AB102" s="452"/>
      <c r="AC102" s="388"/>
      <c r="AD102" s="388"/>
      <c r="AE102" s="452"/>
    </row>
    <row r="103" spans="2:31" x14ac:dyDescent="0.25">
      <c r="B103" s="448"/>
      <c r="C103" s="429" t="s">
        <v>3467</v>
      </c>
      <c r="D103" s="388"/>
      <c r="E103" s="388"/>
      <c r="F103" s="358"/>
      <c r="G103" s="451"/>
      <c r="H103" s="451"/>
      <c r="I103" s="388"/>
      <c r="J103" s="451"/>
      <c r="K103" s="452"/>
      <c r="L103" s="452"/>
      <c r="M103" s="452"/>
      <c r="N103" s="388"/>
      <c r="O103" s="388"/>
      <c r="P103" s="452"/>
      <c r="S103" s="388"/>
      <c r="T103" s="388"/>
      <c r="U103" s="358"/>
      <c r="V103" s="451"/>
      <c r="W103" s="451"/>
      <c r="X103" s="388"/>
      <c r="Y103" s="451"/>
      <c r="Z103" s="452"/>
      <c r="AA103" s="452"/>
      <c r="AB103" s="452"/>
      <c r="AC103" s="388"/>
      <c r="AD103" s="388"/>
      <c r="AE103" s="452"/>
    </row>
    <row r="104" spans="2:31" x14ac:dyDescent="0.25">
      <c r="B104" s="448"/>
      <c r="C104" s="429" t="s">
        <v>3468</v>
      </c>
      <c r="D104" s="388"/>
      <c r="E104" s="388"/>
      <c r="F104" s="358"/>
      <c r="G104" s="451"/>
      <c r="H104" s="451"/>
      <c r="I104" s="388"/>
      <c r="J104" s="451"/>
      <c r="K104" s="452"/>
      <c r="L104" s="452"/>
      <c r="M104" s="452"/>
      <c r="N104" s="388"/>
      <c r="O104" s="388"/>
      <c r="P104" s="452"/>
      <c r="S104" s="388"/>
      <c r="T104" s="388"/>
      <c r="U104" s="358"/>
      <c r="V104" s="451"/>
      <c r="W104" s="451"/>
      <c r="X104" s="388"/>
      <c r="Y104" s="451"/>
      <c r="Z104" s="452"/>
      <c r="AA104" s="452"/>
      <c r="AB104" s="452"/>
      <c r="AC104" s="388"/>
      <c r="AD104" s="388"/>
      <c r="AE104" s="452"/>
    </row>
    <row r="105" spans="2:31" x14ac:dyDescent="0.25">
      <c r="B105" s="448"/>
      <c r="C105" s="429" t="s">
        <v>3469</v>
      </c>
      <c r="D105" s="388"/>
      <c r="E105" s="388"/>
      <c r="F105" s="358"/>
      <c r="G105" s="451"/>
      <c r="H105" s="451"/>
      <c r="I105" s="388"/>
      <c r="J105" s="451"/>
      <c r="K105" s="452"/>
      <c r="L105" s="452"/>
      <c r="M105" s="452"/>
      <c r="N105" s="388"/>
      <c r="O105" s="388"/>
      <c r="P105" s="452"/>
      <c r="S105" s="388"/>
      <c r="T105" s="388"/>
      <c r="U105" s="358"/>
      <c r="V105" s="451"/>
      <c r="W105" s="451"/>
      <c r="X105" s="388"/>
      <c r="Y105" s="451"/>
      <c r="Z105" s="452"/>
      <c r="AA105" s="452"/>
      <c r="AB105" s="452"/>
      <c r="AC105" s="388"/>
      <c r="AD105" s="388"/>
      <c r="AE105" s="452"/>
    </row>
    <row r="106" spans="2:31" x14ac:dyDescent="0.25">
      <c r="B106" s="448"/>
      <c r="C106" s="429" t="s">
        <v>3470</v>
      </c>
      <c r="D106" s="388"/>
      <c r="E106" s="388"/>
      <c r="F106" s="358"/>
      <c r="G106" s="451"/>
      <c r="H106" s="451"/>
      <c r="I106" s="388"/>
      <c r="J106" s="451"/>
      <c r="K106" s="452"/>
      <c r="L106" s="452"/>
      <c r="M106" s="452"/>
      <c r="N106" s="388"/>
      <c r="O106" s="388"/>
      <c r="P106" s="452"/>
      <c r="S106" s="388"/>
      <c r="T106" s="388"/>
      <c r="U106" s="358"/>
      <c r="V106" s="451"/>
      <c r="W106" s="451"/>
      <c r="X106" s="388"/>
      <c r="Y106" s="451"/>
      <c r="Z106" s="452"/>
      <c r="AA106" s="452"/>
      <c r="AB106" s="452"/>
      <c r="AC106" s="388"/>
      <c r="AD106" s="388"/>
      <c r="AE106" s="452"/>
    </row>
    <row r="107" spans="2:31" x14ac:dyDescent="0.25">
      <c r="B107" s="448"/>
      <c r="C107" s="429" t="s">
        <v>3471</v>
      </c>
      <c r="D107" s="388"/>
      <c r="E107" s="388"/>
      <c r="F107" s="358"/>
      <c r="G107" s="451"/>
      <c r="H107" s="451"/>
      <c r="I107" s="388"/>
      <c r="J107" s="451"/>
      <c r="K107" s="452"/>
      <c r="L107" s="452"/>
      <c r="M107" s="452"/>
      <c r="N107" s="388"/>
      <c r="O107" s="388"/>
      <c r="P107" s="452"/>
      <c r="S107" s="388"/>
      <c r="T107" s="388"/>
      <c r="U107" s="358"/>
      <c r="V107" s="451"/>
      <c r="W107" s="451"/>
      <c r="X107" s="388"/>
      <c r="Y107" s="451"/>
      <c r="Z107" s="452"/>
      <c r="AA107" s="452"/>
      <c r="AB107" s="452"/>
      <c r="AC107" s="388"/>
      <c r="AD107" s="388"/>
      <c r="AE107" s="452"/>
    </row>
    <row r="108" spans="2:31" x14ac:dyDescent="0.25">
      <c r="B108" s="448"/>
      <c r="C108" s="429" t="s">
        <v>3472</v>
      </c>
      <c r="D108" s="388"/>
      <c r="E108" s="388"/>
      <c r="F108" s="358"/>
      <c r="G108" s="451"/>
      <c r="H108" s="451"/>
      <c r="I108" s="388"/>
      <c r="J108" s="451"/>
      <c r="K108" s="452"/>
      <c r="L108" s="452"/>
      <c r="M108" s="452"/>
      <c r="N108" s="388"/>
      <c r="O108" s="388"/>
      <c r="P108" s="452"/>
      <c r="S108" s="388"/>
      <c r="T108" s="388"/>
      <c r="U108" s="358"/>
      <c r="V108" s="451"/>
      <c r="W108" s="451"/>
      <c r="X108" s="388"/>
      <c r="Y108" s="451"/>
      <c r="Z108" s="452"/>
      <c r="AA108" s="452"/>
      <c r="AB108" s="452"/>
      <c r="AC108" s="388"/>
      <c r="AD108" s="388"/>
      <c r="AE108" s="452"/>
    </row>
    <row r="109" spans="2:31" x14ac:dyDescent="0.25">
      <c r="B109" s="448"/>
      <c r="C109" s="429" t="s">
        <v>3473</v>
      </c>
      <c r="D109" s="388"/>
      <c r="E109" s="388"/>
      <c r="F109" s="358"/>
      <c r="G109" s="451"/>
      <c r="H109" s="451"/>
      <c r="I109" s="388"/>
      <c r="J109" s="451"/>
      <c r="K109" s="452"/>
      <c r="L109" s="452"/>
      <c r="M109" s="452"/>
      <c r="N109" s="388"/>
      <c r="O109" s="388"/>
      <c r="P109" s="452"/>
      <c r="S109" s="388"/>
      <c r="T109" s="388"/>
      <c r="U109" s="358"/>
      <c r="V109" s="451"/>
      <c r="W109" s="451"/>
      <c r="X109" s="388"/>
      <c r="Y109" s="451"/>
      <c r="Z109" s="452"/>
      <c r="AA109" s="452"/>
      <c r="AB109" s="452"/>
      <c r="AC109" s="388"/>
      <c r="AD109" s="388"/>
      <c r="AE109" s="452"/>
    </row>
  </sheetData>
  <mergeCells count="1">
    <mergeCell ref="B1:L1"/>
  </mergeCells>
  <hyperlinks>
    <hyperlink ref="A1" location="'Table of Contents'!A1" display="S.05.02.01.03 - Total Top 5 and home country - non-life obligations"/>
    <hyperlink ref="U1" location="'Enumerations SDNS_SDAT'!A1" display="Převodní můstek číselníky"/>
  </hyperlinks>
  <pageMargins left="0.7" right="0.7" top="0.78740157499999996" bottom="0.78740157499999996" header="0.3" footer="0.3"/>
  <extLst>
    <ext xmlns:x14="http://schemas.microsoft.com/office/spreadsheetml/2009/9/main" uri="{CCE6A557-97BC-4b89-ADB6-D9C93CAAB3DF}">
      <x14:dataValidations xmlns:xm="http://schemas.microsoft.com/office/excel/2006/main" count="3">
        <x14:dataValidation type="list" allowBlank="1" showInputMessage="1" showErrorMessage="1">
          <x14:formula1>
            <xm:f>Enumerations!$A$957:$E$957</xm:f>
          </x14:formula1>
          <xm:sqref>G9:G109</xm:sqref>
        </x14:dataValidation>
        <x14:dataValidation type="list" allowBlank="1" showInputMessage="1" showErrorMessage="1">
          <x14:formula1>
            <xm:f>Enumerations!$A$958:$GG$958</xm:f>
          </x14:formula1>
          <xm:sqref>H9:H109</xm:sqref>
        </x14:dataValidation>
        <x14:dataValidation type="list" allowBlank="1" showInputMessage="1" showErrorMessage="1">
          <x14:formula1>
            <xm:f>Enumerations!$A$959:$B$959</xm:f>
          </x14:formula1>
          <xm:sqref>J9:J109</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9"/>
  <sheetViews>
    <sheetView showGridLines="0" workbookViewId="0"/>
  </sheetViews>
  <sheetFormatPr defaultRowHeight="15" x14ac:dyDescent="0.25"/>
  <cols>
    <col min="1" max="3" width="9.140625" style="432"/>
    <col min="4" max="4" width="12.7109375" style="432" customWidth="1"/>
    <col min="5" max="5" width="40" style="432" customWidth="1"/>
    <col min="6" max="6" width="11.28515625" style="432" customWidth="1"/>
    <col min="7" max="7" width="17.7109375" style="432" customWidth="1"/>
    <col min="8" max="10" width="9.28515625" style="432" customWidth="1"/>
    <col min="11" max="11" width="14.7109375" style="432" customWidth="1"/>
    <col min="12" max="13" width="9.140625" style="432"/>
    <col min="14" max="14" width="9.140625" style="435"/>
    <col min="15" max="23" width="20.7109375" style="432" customWidth="1"/>
    <col min="24" max="16384" width="9.140625" style="432"/>
  </cols>
  <sheetData>
    <row r="1" spans="1:22" ht="18.75" x14ac:dyDescent="0.3">
      <c r="A1" s="187" t="s">
        <v>17053</v>
      </c>
      <c r="B1" s="798" t="s">
        <v>10874</v>
      </c>
      <c r="C1" s="799"/>
      <c r="D1" s="799"/>
      <c r="E1" s="799"/>
      <c r="F1" s="799"/>
      <c r="G1" s="799"/>
      <c r="H1" s="799"/>
      <c r="I1" s="799"/>
      <c r="J1" s="799"/>
      <c r="K1" s="799"/>
      <c r="L1" s="799"/>
      <c r="O1" s="322" t="s">
        <v>10890</v>
      </c>
      <c r="Q1" s="724" t="s">
        <v>13439</v>
      </c>
    </row>
    <row r="6" spans="1:22" x14ac:dyDescent="0.25">
      <c r="D6" s="10" t="s">
        <v>4701</v>
      </c>
      <c r="E6" s="10" t="s">
        <v>1580</v>
      </c>
      <c r="F6" s="10" t="s">
        <v>1566</v>
      </c>
      <c r="G6" s="10" t="s">
        <v>1568</v>
      </c>
      <c r="H6" s="10" t="s">
        <v>1457</v>
      </c>
      <c r="I6" s="10" t="s">
        <v>1458</v>
      </c>
      <c r="J6" s="10" t="s">
        <v>1459</v>
      </c>
      <c r="K6" s="10" t="s">
        <v>1581</v>
      </c>
      <c r="O6" s="10" t="s">
        <v>4701</v>
      </c>
      <c r="P6" s="302" t="s">
        <v>1580</v>
      </c>
      <c r="Q6" s="302" t="s">
        <v>1566</v>
      </c>
      <c r="R6" s="302" t="s">
        <v>1568</v>
      </c>
      <c r="S6" s="302" t="s">
        <v>1457</v>
      </c>
      <c r="T6" s="302" t="s">
        <v>1458</v>
      </c>
      <c r="U6" s="302" t="s">
        <v>1459</v>
      </c>
      <c r="V6" s="302" t="s">
        <v>1581</v>
      </c>
    </row>
    <row r="7" spans="1:22" ht="15.75" customHeight="1" x14ac:dyDescent="0.25">
      <c r="D7" s="13" t="s">
        <v>10875</v>
      </c>
      <c r="E7" s="13" t="s">
        <v>10876</v>
      </c>
      <c r="F7" s="13" t="s">
        <v>10877</v>
      </c>
      <c r="G7" s="13" t="s">
        <v>4780</v>
      </c>
      <c r="H7" s="13" t="s">
        <v>10878</v>
      </c>
      <c r="I7" s="13" t="s">
        <v>10879</v>
      </c>
      <c r="J7" s="13" t="s">
        <v>10880</v>
      </c>
      <c r="K7" s="13" t="s">
        <v>10881</v>
      </c>
      <c r="O7" s="364" t="s">
        <v>10889</v>
      </c>
      <c r="P7" s="364" t="s">
        <v>10882</v>
      </c>
      <c r="Q7" s="364" t="s">
        <v>10883</v>
      </c>
      <c r="R7" s="364" t="s">
        <v>10884</v>
      </c>
      <c r="S7" s="364" t="s">
        <v>10885</v>
      </c>
      <c r="T7" s="364" t="s">
        <v>10886</v>
      </c>
      <c r="U7" s="364" t="s">
        <v>10887</v>
      </c>
      <c r="V7" s="364" t="s">
        <v>10888</v>
      </c>
    </row>
    <row r="8" spans="1:22" x14ac:dyDescent="0.25">
      <c r="D8" s="15" t="s">
        <v>2705</v>
      </c>
      <c r="E8" s="15" t="s">
        <v>1210</v>
      </c>
      <c r="F8" s="15" t="s">
        <v>1211</v>
      </c>
      <c r="G8" s="15" t="s">
        <v>1212</v>
      </c>
      <c r="H8" s="15" t="s">
        <v>1213</v>
      </c>
      <c r="I8" s="15" t="s">
        <v>1214</v>
      </c>
      <c r="J8" s="15" t="s">
        <v>1215</v>
      </c>
      <c r="K8" s="15" t="s">
        <v>1216</v>
      </c>
      <c r="O8" s="15" t="s">
        <v>2705</v>
      </c>
      <c r="P8" s="453" t="s">
        <v>1210</v>
      </c>
      <c r="Q8" s="453" t="s">
        <v>1211</v>
      </c>
      <c r="R8" s="453" t="s">
        <v>1212</v>
      </c>
      <c r="S8" s="453" t="s">
        <v>1213</v>
      </c>
      <c r="T8" s="453" t="s">
        <v>1214</v>
      </c>
      <c r="U8" s="453" t="s">
        <v>1215</v>
      </c>
      <c r="V8" s="453" t="s">
        <v>1216</v>
      </c>
    </row>
    <row r="9" spans="1:22" x14ac:dyDescent="0.25">
      <c r="B9" s="13" t="s">
        <v>3231</v>
      </c>
      <c r="C9" s="15" t="s">
        <v>1082</v>
      </c>
      <c r="D9" s="39" t="s">
        <v>4704</v>
      </c>
      <c r="E9" s="20" t="s">
        <v>3489</v>
      </c>
      <c r="F9" s="20" t="s">
        <v>2922</v>
      </c>
      <c r="G9" s="20" t="s">
        <v>4787</v>
      </c>
      <c r="H9" s="20" t="s">
        <v>2922</v>
      </c>
      <c r="I9" s="20" t="s">
        <v>2922</v>
      </c>
      <c r="J9" s="20" t="s">
        <v>2922</v>
      </c>
      <c r="K9" s="20" t="s">
        <v>3492</v>
      </c>
      <c r="O9" s="39" t="s">
        <v>10840</v>
      </c>
      <c r="P9" s="20" t="s">
        <v>3486</v>
      </c>
      <c r="Q9" s="20" t="s">
        <v>3502</v>
      </c>
      <c r="R9" s="20" t="s">
        <v>4825</v>
      </c>
      <c r="S9" s="20" t="s">
        <v>3502</v>
      </c>
      <c r="T9" s="20" t="s">
        <v>3502</v>
      </c>
      <c r="U9" s="20" t="s">
        <v>3502</v>
      </c>
      <c r="V9" s="20" t="s">
        <v>3487</v>
      </c>
    </row>
    <row r="10" spans="1:22" x14ac:dyDescent="0.25">
      <c r="B10" s="448"/>
      <c r="C10" s="429" t="s">
        <v>3373</v>
      </c>
      <c r="D10" s="388"/>
      <c r="E10" s="388"/>
      <c r="F10" s="358"/>
      <c r="G10" s="451"/>
      <c r="H10" s="358"/>
      <c r="I10" s="358"/>
      <c r="J10" s="358"/>
      <c r="K10" s="452"/>
      <c r="O10" s="388"/>
      <c r="P10" s="388"/>
      <c r="Q10" s="358"/>
      <c r="R10" s="451"/>
      <c r="S10" s="358"/>
      <c r="T10" s="358"/>
      <c r="U10" s="358"/>
      <c r="V10" s="452"/>
    </row>
    <row r="11" spans="1:22" x14ac:dyDescent="0.25">
      <c r="B11" s="448"/>
      <c r="C11" s="429" t="s">
        <v>3375</v>
      </c>
      <c r="D11" s="388"/>
      <c r="E11" s="388"/>
      <c r="F11" s="358"/>
      <c r="G11" s="451"/>
      <c r="H11" s="358"/>
      <c r="I11" s="358"/>
      <c r="J11" s="358"/>
      <c r="K11" s="452"/>
      <c r="O11" s="388"/>
      <c r="P11" s="388"/>
      <c r="Q11" s="358"/>
      <c r="R11" s="451"/>
      <c r="S11" s="358"/>
      <c r="T11" s="358"/>
      <c r="U11" s="358"/>
      <c r="V11" s="452"/>
    </row>
    <row r="12" spans="1:22" x14ac:dyDescent="0.25">
      <c r="B12" s="448"/>
      <c r="C12" s="429" t="s">
        <v>3376</v>
      </c>
      <c r="D12" s="388"/>
      <c r="E12" s="388"/>
      <c r="F12" s="358"/>
      <c r="G12" s="451"/>
      <c r="H12" s="358"/>
      <c r="I12" s="358"/>
      <c r="J12" s="358"/>
      <c r="K12" s="452"/>
      <c r="O12" s="388"/>
      <c r="P12" s="388"/>
      <c r="Q12" s="358"/>
      <c r="R12" s="451"/>
      <c r="S12" s="358"/>
      <c r="T12" s="358"/>
      <c r="U12" s="358"/>
      <c r="V12" s="452"/>
    </row>
    <row r="13" spans="1:22" x14ac:dyDescent="0.25">
      <c r="B13" s="448"/>
      <c r="C13" s="429" t="s">
        <v>3377</v>
      </c>
      <c r="D13" s="388"/>
      <c r="E13" s="388"/>
      <c r="F13" s="358"/>
      <c r="G13" s="451"/>
      <c r="H13" s="358"/>
      <c r="I13" s="358"/>
      <c r="J13" s="358"/>
      <c r="K13" s="452"/>
      <c r="O13" s="388"/>
      <c r="P13" s="388"/>
      <c r="Q13" s="358"/>
      <c r="R13" s="451"/>
      <c r="S13" s="358"/>
      <c r="T13" s="358"/>
      <c r="U13" s="358"/>
      <c r="V13" s="452"/>
    </row>
    <row r="14" spans="1:22" x14ac:dyDescent="0.25">
      <c r="B14" s="448"/>
      <c r="C14" s="429" t="s">
        <v>3378</v>
      </c>
      <c r="D14" s="388"/>
      <c r="E14" s="388"/>
      <c r="F14" s="358"/>
      <c r="G14" s="451"/>
      <c r="H14" s="358"/>
      <c r="I14" s="358"/>
      <c r="J14" s="358"/>
      <c r="K14" s="452"/>
      <c r="O14" s="388"/>
      <c r="P14" s="388"/>
      <c r="Q14" s="358"/>
      <c r="R14" s="451"/>
      <c r="S14" s="358"/>
      <c r="T14" s="358"/>
      <c r="U14" s="358"/>
      <c r="V14" s="452"/>
    </row>
    <row r="15" spans="1:22" x14ac:dyDescent="0.25">
      <c r="B15" s="448"/>
      <c r="C15" s="429" t="s">
        <v>3379</v>
      </c>
      <c r="D15" s="388"/>
      <c r="E15" s="388"/>
      <c r="F15" s="358"/>
      <c r="G15" s="451"/>
      <c r="H15" s="358"/>
      <c r="I15" s="358"/>
      <c r="J15" s="358"/>
      <c r="K15" s="452"/>
      <c r="O15" s="388"/>
      <c r="P15" s="388"/>
      <c r="Q15" s="358"/>
      <c r="R15" s="451"/>
      <c r="S15" s="358"/>
      <c r="T15" s="358"/>
      <c r="U15" s="358"/>
      <c r="V15" s="452"/>
    </row>
    <row r="16" spans="1:22" x14ac:dyDescent="0.25">
      <c r="B16" s="448"/>
      <c r="C16" s="429" t="s">
        <v>3380</v>
      </c>
      <c r="D16" s="388"/>
      <c r="E16" s="388"/>
      <c r="F16" s="358"/>
      <c r="G16" s="451"/>
      <c r="H16" s="358"/>
      <c r="I16" s="358"/>
      <c r="J16" s="358"/>
      <c r="K16" s="452"/>
      <c r="O16" s="388"/>
      <c r="P16" s="388"/>
      <c r="Q16" s="358"/>
      <c r="R16" s="451"/>
      <c r="S16" s="358"/>
      <c r="T16" s="358"/>
      <c r="U16" s="358"/>
      <c r="V16" s="452"/>
    </row>
    <row r="17" spans="2:22" x14ac:dyDescent="0.25">
      <c r="B17" s="448"/>
      <c r="C17" s="429" t="s">
        <v>3381</v>
      </c>
      <c r="D17" s="388"/>
      <c r="E17" s="388"/>
      <c r="F17" s="358"/>
      <c r="G17" s="451"/>
      <c r="H17" s="358"/>
      <c r="I17" s="358"/>
      <c r="J17" s="358"/>
      <c r="K17" s="452"/>
      <c r="O17" s="388"/>
      <c r="P17" s="388"/>
      <c r="Q17" s="358"/>
      <c r="R17" s="451"/>
      <c r="S17" s="358"/>
      <c r="T17" s="358"/>
      <c r="U17" s="358"/>
      <c r="V17" s="452"/>
    </row>
    <row r="18" spans="2:22" x14ac:dyDescent="0.25">
      <c r="B18" s="448"/>
      <c r="C18" s="429" t="s">
        <v>3382</v>
      </c>
      <c r="D18" s="388"/>
      <c r="E18" s="388"/>
      <c r="F18" s="358"/>
      <c r="G18" s="451"/>
      <c r="H18" s="358"/>
      <c r="I18" s="358"/>
      <c r="J18" s="358"/>
      <c r="K18" s="452"/>
      <c r="O18" s="388"/>
      <c r="P18" s="388"/>
      <c r="Q18" s="358"/>
      <c r="R18" s="451"/>
      <c r="S18" s="358"/>
      <c r="T18" s="358"/>
      <c r="U18" s="358"/>
      <c r="V18" s="452"/>
    </row>
    <row r="19" spans="2:22" x14ac:dyDescent="0.25">
      <c r="B19" s="448"/>
      <c r="C19" s="429" t="s">
        <v>3383</v>
      </c>
      <c r="D19" s="388"/>
      <c r="E19" s="388"/>
      <c r="F19" s="358"/>
      <c r="G19" s="451"/>
      <c r="H19" s="358"/>
      <c r="I19" s="358"/>
      <c r="J19" s="358"/>
      <c r="K19" s="452"/>
      <c r="O19" s="388"/>
      <c r="P19" s="388"/>
      <c r="Q19" s="358"/>
      <c r="R19" s="451"/>
      <c r="S19" s="358"/>
      <c r="T19" s="358"/>
      <c r="U19" s="358"/>
      <c r="V19" s="452"/>
    </row>
    <row r="20" spans="2:22" x14ac:dyDescent="0.25">
      <c r="B20" s="448"/>
      <c r="C20" s="429" t="s">
        <v>3384</v>
      </c>
      <c r="D20" s="388"/>
      <c r="E20" s="388"/>
      <c r="F20" s="358"/>
      <c r="G20" s="451"/>
      <c r="H20" s="358"/>
      <c r="I20" s="358"/>
      <c r="J20" s="358"/>
      <c r="K20" s="452"/>
      <c r="O20" s="388"/>
      <c r="P20" s="388"/>
      <c r="Q20" s="358"/>
      <c r="R20" s="451"/>
      <c r="S20" s="358"/>
      <c r="T20" s="358"/>
      <c r="U20" s="358"/>
      <c r="V20" s="452"/>
    </row>
    <row r="21" spans="2:22" x14ac:dyDescent="0.25">
      <c r="B21" s="448"/>
      <c r="C21" s="429" t="s">
        <v>3385</v>
      </c>
      <c r="D21" s="388"/>
      <c r="E21" s="388"/>
      <c r="F21" s="358"/>
      <c r="G21" s="451"/>
      <c r="H21" s="358"/>
      <c r="I21" s="358"/>
      <c r="J21" s="358"/>
      <c r="K21" s="452"/>
      <c r="O21" s="388"/>
      <c r="P21" s="388"/>
      <c r="Q21" s="358"/>
      <c r="R21" s="451"/>
      <c r="S21" s="358"/>
      <c r="T21" s="358"/>
      <c r="U21" s="358"/>
      <c r="V21" s="452"/>
    </row>
    <row r="22" spans="2:22" x14ac:dyDescent="0.25">
      <c r="B22" s="448"/>
      <c r="C22" s="429" t="s">
        <v>3386</v>
      </c>
      <c r="D22" s="388"/>
      <c r="E22" s="388"/>
      <c r="F22" s="358"/>
      <c r="G22" s="451"/>
      <c r="H22" s="358"/>
      <c r="I22" s="358"/>
      <c r="J22" s="358"/>
      <c r="K22" s="452"/>
      <c r="O22" s="388"/>
      <c r="P22" s="388"/>
      <c r="Q22" s="358"/>
      <c r="R22" s="451"/>
      <c r="S22" s="358"/>
      <c r="T22" s="358"/>
      <c r="U22" s="358"/>
      <c r="V22" s="452"/>
    </row>
    <row r="23" spans="2:22" x14ac:dyDescent="0.25">
      <c r="B23" s="448"/>
      <c r="C23" s="429" t="s">
        <v>3387</v>
      </c>
      <c r="D23" s="388"/>
      <c r="E23" s="388"/>
      <c r="F23" s="358"/>
      <c r="G23" s="451"/>
      <c r="H23" s="358"/>
      <c r="I23" s="358"/>
      <c r="J23" s="358"/>
      <c r="K23" s="452"/>
      <c r="O23" s="388"/>
      <c r="P23" s="388"/>
      <c r="Q23" s="358"/>
      <c r="R23" s="451"/>
      <c r="S23" s="358"/>
      <c r="T23" s="358"/>
      <c r="U23" s="358"/>
      <c r="V23" s="452"/>
    </row>
    <row r="24" spans="2:22" x14ac:dyDescent="0.25">
      <c r="B24" s="448"/>
      <c r="C24" s="429" t="s">
        <v>3388</v>
      </c>
      <c r="D24" s="388"/>
      <c r="E24" s="388"/>
      <c r="F24" s="358"/>
      <c r="G24" s="451"/>
      <c r="H24" s="358"/>
      <c r="I24" s="358"/>
      <c r="J24" s="358"/>
      <c r="K24" s="452"/>
      <c r="O24" s="388"/>
      <c r="P24" s="388"/>
      <c r="Q24" s="358"/>
      <c r="R24" s="451"/>
      <c r="S24" s="358"/>
      <c r="T24" s="358"/>
      <c r="U24" s="358"/>
      <c r="V24" s="452"/>
    </row>
    <row r="25" spans="2:22" x14ac:dyDescent="0.25">
      <c r="B25" s="448"/>
      <c r="C25" s="429" t="s">
        <v>3389</v>
      </c>
      <c r="D25" s="388"/>
      <c r="E25" s="388"/>
      <c r="F25" s="358"/>
      <c r="G25" s="451"/>
      <c r="H25" s="358"/>
      <c r="I25" s="358"/>
      <c r="J25" s="358"/>
      <c r="K25" s="452"/>
      <c r="O25" s="388"/>
      <c r="P25" s="388"/>
      <c r="Q25" s="358"/>
      <c r="R25" s="451"/>
      <c r="S25" s="358"/>
      <c r="T25" s="358"/>
      <c r="U25" s="358"/>
      <c r="V25" s="452"/>
    </row>
    <row r="26" spans="2:22" x14ac:dyDescent="0.25">
      <c r="B26" s="448"/>
      <c r="C26" s="429" t="s">
        <v>3390</v>
      </c>
      <c r="D26" s="388"/>
      <c r="E26" s="388"/>
      <c r="F26" s="358"/>
      <c r="G26" s="451"/>
      <c r="H26" s="358"/>
      <c r="I26" s="358"/>
      <c r="J26" s="358"/>
      <c r="K26" s="452"/>
      <c r="O26" s="388"/>
      <c r="P26" s="388"/>
      <c r="Q26" s="358"/>
      <c r="R26" s="451"/>
      <c r="S26" s="358"/>
      <c r="T26" s="358"/>
      <c r="U26" s="358"/>
      <c r="V26" s="452"/>
    </row>
    <row r="27" spans="2:22" x14ac:dyDescent="0.25">
      <c r="B27" s="448"/>
      <c r="C27" s="429" t="s">
        <v>3391</v>
      </c>
      <c r="D27" s="388"/>
      <c r="E27" s="388"/>
      <c r="F27" s="358"/>
      <c r="G27" s="451"/>
      <c r="H27" s="358"/>
      <c r="I27" s="358"/>
      <c r="J27" s="358"/>
      <c r="K27" s="452"/>
      <c r="O27" s="388"/>
      <c r="P27" s="388"/>
      <c r="Q27" s="358"/>
      <c r="R27" s="451"/>
      <c r="S27" s="358"/>
      <c r="T27" s="358"/>
      <c r="U27" s="358"/>
      <c r="V27" s="452"/>
    </row>
    <row r="28" spans="2:22" x14ac:dyDescent="0.25">
      <c r="B28" s="448"/>
      <c r="C28" s="429" t="s">
        <v>3392</v>
      </c>
      <c r="D28" s="388"/>
      <c r="E28" s="388"/>
      <c r="F28" s="358"/>
      <c r="G28" s="451"/>
      <c r="H28" s="358"/>
      <c r="I28" s="358"/>
      <c r="J28" s="358"/>
      <c r="K28" s="452"/>
      <c r="O28" s="388"/>
      <c r="P28" s="388"/>
      <c r="Q28" s="358"/>
      <c r="R28" s="451"/>
      <c r="S28" s="358"/>
      <c r="T28" s="358"/>
      <c r="U28" s="358"/>
      <c r="V28" s="452"/>
    </row>
    <row r="29" spans="2:22" x14ac:dyDescent="0.25">
      <c r="B29" s="448"/>
      <c r="C29" s="429" t="s">
        <v>3393</v>
      </c>
      <c r="D29" s="388"/>
      <c r="E29" s="388"/>
      <c r="F29" s="358"/>
      <c r="G29" s="451"/>
      <c r="H29" s="358"/>
      <c r="I29" s="358"/>
      <c r="J29" s="358"/>
      <c r="K29" s="452"/>
      <c r="O29" s="388"/>
      <c r="P29" s="388"/>
      <c r="Q29" s="358"/>
      <c r="R29" s="451"/>
      <c r="S29" s="358"/>
      <c r="T29" s="358"/>
      <c r="U29" s="358"/>
      <c r="V29" s="452"/>
    </row>
    <row r="30" spans="2:22" x14ac:dyDescent="0.25">
      <c r="B30" s="448"/>
      <c r="C30" s="429" t="s">
        <v>3394</v>
      </c>
      <c r="D30" s="388"/>
      <c r="E30" s="388"/>
      <c r="F30" s="358"/>
      <c r="G30" s="451"/>
      <c r="H30" s="358"/>
      <c r="I30" s="358"/>
      <c r="J30" s="358"/>
      <c r="K30" s="452"/>
      <c r="O30" s="388"/>
      <c r="P30" s="388"/>
      <c r="Q30" s="358"/>
      <c r="R30" s="451"/>
      <c r="S30" s="358"/>
      <c r="T30" s="358"/>
      <c r="U30" s="358"/>
      <c r="V30" s="452"/>
    </row>
    <row r="31" spans="2:22" x14ac:dyDescent="0.25">
      <c r="B31" s="448"/>
      <c r="C31" s="429" t="s">
        <v>3395</v>
      </c>
      <c r="D31" s="388"/>
      <c r="E31" s="388"/>
      <c r="F31" s="358"/>
      <c r="G31" s="451"/>
      <c r="H31" s="358"/>
      <c r="I31" s="358"/>
      <c r="J31" s="358"/>
      <c r="K31" s="452"/>
      <c r="O31" s="388"/>
      <c r="P31" s="388"/>
      <c r="Q31" s="358"/>
      <c r="R31" s="451"/>
      <c r="S31" s="358"/>
      <c r="T31" s="358"/>
      <c r="U31" s="358"/>
      <c r="V31" s="452"/>
    </row>
    <row r="32" spans="2:22" x14ac:dyDescent="0.25">
      <c r="B32" s="448"/>
      <c r="C32" s="429" t="s">
        <v>3396</v>
      </c>
      <c r="D32" s="388"/>
      <c r="E32" s="388"/>
      <c r="F32" s="358"/>
      <c r="G32" s="451"/>
      <c r="H32" s="358"/>
      <c r="I32" s="358"/>
      <c r="J32" s="358"/>
      <c r="K32" s="452"/>
      <c r="O32" s="388"/>
      <c r="P32" s="388"/>
      <c r="Q32" s="358"/>
      <c r="R32" s="451"/>
      <c r="S32" s="358"/>
      <c r="T32" s="358"/>
      <c r="U32" s="358"/>
      <c r="V32" s="452"/>
    </row>
    <row r="33" spans="2:22" x14ac:dyDescent="0.25">
      <c r="B33" s="448"/>
      <c r="C33" s="429" t="s">
        <v>3397</v>
      </c>
      <c r="D33" s="388"/>
      <c r="E33" s="388"/>
      <c r="F33" s="358"/>
      <c r="G33" s="451"/>
      <c r="H33" s="358"/>
      <c r="I33" s="358"/>
      <c r="J33" s="358"/>
      <c r="K33" s="452"/>
      <c r="O33" s="388"/>
      <c r="P33" s="388"/>
      <c r="Q33" s="358"/>
      <c r="R33" s="451"/>
      <c r="S33" s="358"/>
      <c r="T33" s="358"/>
      <c r="U33" s="358"/>
      <c r="V33" s="452"/>
    </row>
    <row r="34" spans="2:22" x14ac:dyDescent="0.25">
      <c r="B34" s="448"/>
      <c r="C34" s="429" t="s">
        <v>3398</v>
      </c>
      <c r="D34" s="388"/>
      <c r="E34" s="388"/>
      <c r="F34" s="358"/>
      <c r="G34" s="451"/>
      <c r="H34" s="358"/>
      <c r="I34" s="358"/>
      <c r="J34" s="358"/>
      <c r="K34" s="452"/>
      <c r="O34" s="388"/>
      <c r="P34" s="388"/>
      <c r="Q34" s="358"/>
      <c r="R34" s="451"/>
      <c r="S34" s="358"/>
      <c r="T34" s="358"/>
      <c r="U34" s="358"/>
      <c r="V34" s="452"/>
    </row>
    <row r="35" spans="2:22" x14ac:dyDescent="0.25">
      <c r="B35" s="448"/>
      <c r="C35" s="429" t="s">
        <v>3399</v>
      </c>
      <c r="D35" s="388"/>
      <c r="E35" s="388"/>
      <c r="F35" s="358"/>
      <c r="G35" s="451"/>
      <c r="H35" s="358"/>
      <c r="I35" s="358"/>
      <c r="J35" s="358"/>
      <c r="K35" s="452"/>
      <c r="O35" s="388"/>
      <c r="P35" s="388"/>
      <c r="Q35" s="358"/>
      <c r="R35" s="451"/>
      <c r="S35" s="358"/>
      <c r="T35" s="358"/>
      <c r="U35" s="358"/>
      <c r="V35" s="452"/>
    </row>
    <row r="36" spans="2:22" x14ac:dyDescent="0.25">
      <c r="B36" s="448"/>
      <c r="C36" s="429" t="s">
        <v>3400</v>
      </c>
      <c r="D36" s="388"/>
      <c r="E36" s="388"/>
      <c r="F36" s="358"/>
      <c r="G36" s="451"/>
      <c r="H36" s="358"/>
      <c r="I36" s="358"/>
      <c r="J36" s="358"/>
      <c r="K36" s="452"/>
      <c r="O36" s="388"/>
      <c r="P36" s="388"/>
      <c r="Q36" s="358"/>
      <c r="R36" s="451"/>
      <c r="S36" s="358"/>
      <c r="T36" s="358"/>
      <c r="U36" s="358"/>
      <c r="V36" s="452"/>
    </row>
    <row r="37" spans="2:22" x14ac:dyDescent="0.25">
      <c r="B37" s="448"/>
      <c r="C37" s="429" t="s">
        <v>3401</v>
      </c>
      <c r="D37" s="388"/>
      <c r="E37" s="388"/>
      <c r="F37" s="358"/>
      <c r="G37" s="451"/>
      <c r="H37" s="358"/>
      <c r="I37" s="358"/>
      <c r="J37" s="358"/>
      <c r="K37" s="452"/>
      <c r="O37" s="388"/>
      <c r="P37" s="388"/>
      <c r="Q37" s="358"/>
      <c r="R37" s="451"/>
      <c r="S37" s="358"/>
      <c r="T37" s="358"/>
      <c r="U37" s="358"/>
      <c r="V37" s="452"/>
    </row>
    <row r="38" spans="2:22" x14ac:dyDescent="0.25">
      <c r="B38" s="448"/>
      <c r="C38" s="429" t="s">
        <v>3402</v>
      </c>
      <c r="D38" s="388"/>
      <c r="E38" s="388"/>
      <c r="F38" s="358"/>
      <c r="G38" s="451"/>
      <c r="H38" s="358"/>
      <c r="I38" s="358"/>
      <c r="J38" s="358"/>
      <c r="K38" s="452"/>
      <c r="O38" s="388"/>
      <c r="P38" s="388"/>
      <c r="Q38" s="358"/>
      <c r="R38" s="451"/>
      <c r="S38" s="358"/>
      <c r="T38" s="358"/>
      <c r="U38" s="358"/>
      <c r="V38" s="452"/>
    </row>
    <row r="39" spans="2:22" x14ac:dyDescent="0.25">
      <c r="B39" s="448"/>
      <c r="C39" s="429" t="s">
        <v>3403</v>
      </c>
      <c r="D39" s="388"/>
      <c r="E39" s="388"/>
      <c r="F39" s="358"/>
      <c r="G39" s="451"/>
      <c r="H39" s="358"/>
      <c r="I39" s="358"/>
      <c r="J39" s="358"/>
      <c r="K39" s="452"/>
      <c r="O39" s="388"/>
      <c r="P39" s="388"/>
      <c r="Q39" s="358"/>
      <c r="R39" s="451"/>
      <c r="S39" s="358"/>
      <c r="T39" s="358"/>
      <c r="U39" s="358"/>
      <c r="V39" s="452"/>
    </row>
    <row r="40" spans="2:22" x14ac:dyDescent="0.25">
      <c r="B40" s="448"/>
      <c r="C40" s="429" t="s">
        <v>3404</v>
      </c>
      <c r="D40" s="388"/>
      <c r="E40" s="388"/>
      <c r="F40" s="358"/>
      <c r="G40" s="451"/>
      <c r="H40" s="358"/>
      <c r="I40" s="358"/>
      <c r="J40" s="358"/>
      <c r="K40" s="452"/>
      <c r="O40" s="388"/>
      <c r="P40" s="388"/>
      <c r="Q40" s="358"/>
      <c r="R40" s="451"/>
      <c r="S40" s="358"/>
      <c r="T40" s="358"/>
      <c r="U40" s="358"/>
      <c r="V40" s="452"/>
    </row>
    <row r="41" spans="2:22" x14ac:dyDescent="0.25">
      <c r="B41" s="448"/>
      <c r="C41" s="429" t="s">
        <v>3405</v>
      </c>
      <c r="D41" s="388"/>
      <c r="E41" s="388"/>
      <c r="F41" s="358"/>
      <c r="G41" s="451"/>
      <c r="H41" s="358"/>
      <c r="I41" s="358"/>
      <c r="J41" s="358"/>
      <c r="K41" s="452"/>
      <c r="O41" s="388"/>
      <c r="P41" s="388"/>
      <c r="Q41" s="358"/>
      <c r="R41" s="451"/>
      <c r="S41" s="358"/>
      <c r="T41" s="358"/>
      <c r="U41" s="358"/>
      <c r="V41" s="452"/>
    </row>
    <row r="42" spans="2:22" x14ac:dyDescent="0.25">
      <c r="B42" s="448"/>
      <c r="C42" s="429" t="s">
        <v>3406</v>
      </c>
      <c r="D42" s="388"/>
      <c r="E42" s="388"/>
      <c r="F42" s="358"/>
      <c r="G42" s="451"/>
      <c r="H42" s="358"/>
      <c r="I42" s="358"/>
      <c r="J42" s="358"/>
      <c r="K42" s="452"/>
      <c r="O42" s="388"/>
      <c r="P42" s="388"/>
      <c r="Q42" s="358"/>
      <c r="R42" s="451"/>
      <c r="S42" s="358"/>
      <c r="T42" s="358"/>
      <c r="U42" s="358"/>
      <c r="V42" s="452"/>
    </row>
    <row r="43" spans="2:22" x14ac:dyDescent="0.25">
      <c r="B43" s="448"/>
      <c r="C43" s="429" t="s">
        <v>3407</v>
      </c>
      <c r="D43" s="388"/>
      <c r="E43" s="388"/>
      <c r="F43" s="358"/>
      <c r="G43" s="451"/>
      <c r="H43" s="358"/>
      <c r="I43" s="358"/>
      <c r="J43" s="358"/>
      <c r="K43" s="452"/>
      <c r="O43" s="388"/>
      <c r="P43" s="388"/>
      <c r="Q43" s="358"/>
      <c r="R43" s="451"/>
      <c r="S43" s="358"/>
      <c r="T43" s="358"/>
      <c r="U43" s="358"/>
      <c r="V43" s="452"/>
    </row>
    <row r="44" spans="2:22" x14ac:dyDescent="0.25">
      <c r="B44" s="448"/>
      <c r="C44" s="429" t="s">
        <v>3408</v>
      </c>
      <c r="D44" s="388"/>
      <c r="E44" s="388"/>
      <c r="F44" s="358"/>
      <c r="G44" s="451"/>
      <c r="H44" s="358"/>
      <c r="I44" s="358"/>
      <c r="J44" s="358"/>
      <c r="K44" s="452"/>
      <c r="O44" s="388"/>
      <c r="P44" s="388"/>
      <c r="Q44" s="358"/>
      <c r="R44" s="451"/>
      <c r="S44" s="358"/>
      <c r="T44" s="358"/>
      <c r="U44" s="358"/>
      <c r="V44" s="452"/>
    </row>
    <row r="45" spans="2:22" x14ac:dyDescent="0.25">
      <c r="B45" s="448"/>
      <c r="C45" s="429" t="s">
        <v>3409</v>
      </c>
      <c r="D45" s="388"/>
      <c r="E45" s="388"/>
      <c r="F45" s="358"/>
      <c r="G45" s="451"/>
      <c r="H45" s="358"/>
      <c r="I45" s="358"/>
      <c r="J45" s="358"/>
      <c r="K45" s="452"/>
      <c r="O45" s="388"/>
      <c r="P45" s="388"/>
      <c r="Q45" s="358"/>
      <c r="R45" s="451"/>
      <c r="S45" s="358"/>
      <c r="T45" s="358"/>
      <c r="U45" s="358"/>
      <c r="V45" s="452"/>
    </row>
    <row r="46" spans="2:22" x14ac:dyDescent="0.25">
      <c r="B46" s="448"/>
      <c r="C46" s="429" t="s">
        <v>3410</v>
      </c>
      <c r="D46" s="388"/>
      <c r="E46" s="388"/>
      <c r="F46" s="358"/>
      <c r="G46" s="451"/>
      <c r="H46" s="358"/>
      <c r="I46" s="358"/>
      <c r="J46" s="358"/>
      <c r="K46" s="452"/>
      <c r="O46" s="388"/>
      <c r="P46" s="388"/>
      <c r="Q46" s="358"/>
      <c r="R46" s="451"/>
      <c r="S46" s="358"/>
      <c r="T46" s="358"/>
      <c r="U46" s="358"/>
      <c r="V46" s="452"/>
    </row>
    <row r="47" spans="2:22" x14ac:dyDescent="0.25">
      <c r="B47" s="448"/>
      <c r="C47" s="429" t="s">
        <v>3411</v>
      </c>
      <c r="D47" s="388"/>
      <c r="E47" s="388"/>
      <c r="F47" s="358"/>
      <c r="G47" s="451"/>
      <c r="H47" s="358"/>
      <c r="I47" s="358"/>
      <c r="J47" s="358"/>
      <c r="K47" s="452"/>
      <c r="O47" s="388"/>
      <c r="P47" s="388"/>
      <c r="Q47" s="358"/>
      <c r="R47" s="451"/>
      <c r="S47" s="358"/>
      <c r="T47" s="358"/>
      <c r="U47" s="358"/>
      <c r="V47" s="452"/>
    </row>
    <row r="48" spans="2:22" x14ac:dyDescent="0.25">
      <c r="B48" s="448"/>
      <c r="C48" s="429" t="s">
        <v>3412</v>
      </c>
      <c r="D48" s="388"/>
      <c r="E48" s="388"/>
      <c r="F48" s="358"/>
      <c r="G48" s="451"/>
      <c r="H48" s="358"/>
      <c r="I48" s="358"/>
      <c r="J48" s="358"/>
      <c r="K48" s="452"/>
      <c r="O48" s="388"/>
      <c r="P48" s="388"/>
      <c r="Q48" s="358"/>
      <c r="R48" s="451"/>
      <c r="S48" s="358"/>
      <c r="T48" s="358"/>
      <c r="U48" s="358"/>
      <c r="V48" s="452"/>
    </row>
    <row r="49" spans="2:22" x14ac:dyDescent="0.25">
      <c r="B49" s="448"/>
      <c r="C49" s="429" t="s">
        <v>3413</v>
      </c>
      <c r="D49" s="388"/>
      <c r="E49" s="388"/>
      <c r="F49" s="358"/>
      <c r="G49" s="451"/>
      <c r="H49" s="358"/>
      <c r="I49" s="358"/>
      <c r="J49" s="358"/>
      <c r="K49" s="452"/>
      <c r="O49" s="388"/>
      <c r="P49" s="388"/>
      <c r="Q49" s="358"/>
      <c r="R49" s="451"/>
      <c r="S49" s="358"/>
      <c r="T49" s="358"/>
      <c r="U49" s="358"/>
      <c r="V49" s="452"/>
    </row>
    <row r="50" spans="2:22" x14ac:dyDescent="0.25">
      <c r="B50" s="448"/>
      <c r="C50" s="429" t="s">
        <v>3414</v>
      </c>
      <c r="D50" s="388"/>
      <c r="E50" s="388"/>
      <c r="F50" s="358"/>
      <c r="G50" s="451"/>
      <c r="H50" s="358"/>
      <c r="I50" s="358"/>
      <c r="J50" s="358"/>
      <c r="K50" s="452"/>
      <c r="O50" s="388"/>
      <c r="P50" s="388"/>
      <c r="Q50" s="358"/>
      <c r="R50" s="451"/>
      <c r="S50" s="358"/>
      <c r="T50" s="358"/>
      <c r="U50" s="358"/>
      <c r="V50" s="452"/>
    </row>
    <row r="51" spans="2:22" x14ac:dyDescent="0.25">
      <c r="B51" s="448"/>
      <c r="C51" s="429" t="s">
        <v>3415</v>
      </c>
      <c r="D51" s="388"/>
      <c r="E51" s="388"/>
      <c r="F51" s="358"/>
      <c r="G51" s="451"/>
      <c r="H51" s="358"/>
      <c r="I51" s="358"/>
      <c r="J51" s="358"/>
      <c r="K51" s="452"/>
      <c r="O51" s="388"/>
      <c r="P51" s="388"/>
      <c r="Q51" s="358"/>
      <c r="R51" s="451"/>
      <c r="S51" s="358"/>
      <c r="T51" s="358"/>
      <c r="U51" s="358"/>
      <c r="V51" s="452"/>
    </row>
    <row r="52" spans="2:22" x14ac:dyDescent="0.25">
      <c r="B52" s="448"/>
      <c r="C52" s="429" t="s">
        <v>3416</v>
      </c>
      <c r="D52" s="388"/>
      <c r="E52" s="388"/>
      <c r="F52" s="358"/>
      <c r="G52" s="451"/>
      <c r="H52" s="358"/>
      <c r="I52" s="358"/>
      <c r="J52" s="358"/>
      <c r="K52" s="452"/>
      <c r="O52" s="388"/>
      <c r="P52" s="388"/>
      <c r="Q52" s="358"/>
      <c r="R52" s="451"/>
      <c r="S52" s="358"/>
      <c r="T52" s="358"/>
      <c r="U52" s="358"/>
      <c r="V52" s="452"/>
    </row>
    <row r="53" spans="2:22" x14ac:dyDescent="0.25">
      <c r="B53" s="448"/>
      <c r="C53" s="429" t="s">
        <v>3417</v>
      </c>
      <c r="D53" s="388"/>
      <c r="E53" s="388"/>
      <c r="F53" s="358"/>
      <c r="G53" s="451"/>
      <c r="H53" s="358"/>
      <c r="I53" s="358"/>
      <c r="J53" s="358"/>
      <c r="K53" s="452"/>
      <c r="O53" s="388"/>
      <c r="P53" s="388"/>
      <c r="Q53" s="358"/>
      <c r="R53" s="451"/>
      <c r="S53" s="358"/>
      <c r="T53" s="358"/>
      <c r="U53" s="358"/>
      <c r="V53" s="452"/>
    </row>
    <row r="54" spans="2:22" x14ac:dyDescent="0.25">
      <c r="B54" s="448"/>
      <c r="C54" s="429" t="s">
        <v>3418</v>
      </c>
      <c r="D54" s="388"/>
      <c r="E54" s="388"/>
      <c r="F54" s="358"/>
      <c r="G54" s="451"/>
      <c r="H54" s="358"/>
      <c r="I54" s="358"/>
      <c r="J54" s="358"/>
      <c r="K54" s="452"/>
      <c r="O54" s="388"/>
      <c r="P54" s="388"/>
      <c r="Q54" s="358"/>
      <c r="R54" s="451"/>
      <c r="S54" s="358"/>
      <c r="T54" s="358"/>
      <c r="U54" s="358"/>
      <c r="V54" s="452"/>
    </row>
    <row r="55" spans="2:22" x14ac:dyDescent="0.25">
      <c r="B55" s="448"/>
      <c r="C55" s="429" t="s">
        <v>3419</v>
      </c>
      <c r="D55" s="388"/>
      <c r="E55" s="388"/>
      <c r="F55" s="358"/>
      <c r="G55" s="451"/>
      <c r="H55" s="358"/>
      <c r="I55" s="358"/>
      <c r="J55" s="358"/>
      <c r="K55" s="452"/>
      <c r="O55" s="388"/>
      <c r="P55" s="388"/>
      <c r="Q55" s="358"/>
      <c r="R55" s="451"/>
      <c r="S55" s="358"/>
      <c r="T55" s="358"/>
      <c r="U55" s="358"/>
      <c r="V55" s="452"/>
    </row>
    <row r="56" spans="2:22" x14ac:dyDescent="0.25">
      <c r="B56" s="448"/>
      <c r="C56" s="429" t="s">
        <v>3420</v>
      </c>
      <c r="D56" s="388"/>
      <c r="E56" s="388"/>
      <c r="F56" s="358"/>
      <c r="G56" s="451"/>
      <c r="H56" s="358"/>
      <c r="I56" s="358"/>
      <c r="J56" s="358"/>
      <c r="K56" s="452"/>
      <c r="O56" s="388"/>
      <c r="P56" s="388"/>
      <c r="Q56" s="358"/>
      <c r="R56" s="451"/>
      <c r="S56" s="358"/>
      <c r="T56" s="358"/>
      <c r="U56" s="358"/>
      <c r="V56" s="452"/>
    </row>
    <row r="57" spans="2:22" x14ac:dyDescent="0.25">
      <c r="B57" s="448"/>
      <c r="C57" s="429" t="s">
        <v>3421</v>
      </c>
      <c r="D57" s="388"/>
      <c r="E57" s="388"/>
      <c r="F57" s="358"/>
      <c r="G57" s="451"/>
      <c r="H57" s="358"/>
      <c r="I57" s="358"/>
      <c r="J57" s="358"/>
      <c r="K57" s="452"/>
      <c r="O57" s="388"/>
      <c r="P57" s="388"/>
      <c r="Q57" s="358"/>
      <c r="R57" s="451"/>
      <c r="S57" s="358"/>
      <c r="T57" s="358"/>
      <c r="U57" s="358"/>
      <c r="V57" s="452"/>
    </row>
    <row r="58" spans="2:22" x14ac:dyDescent="0.25">
      <c r="B58" s="448"/>
      <c r="C58" s="429" t="s">
        <v>3422</v>
      </c>
      <c r="D58" s="388"/>
      <c r="E58" s="388"/>
      <c r="F58" s="358"/>
      <c r="G58" s="451"/>
      <c r="H58" s="358"/>
      <c r="I58" s="358"/>
      <c r="J58" s="358"/>
      <c r="K58" s="452"/>
      <c r="O58" s="388"/>
      <c r="P58" s="388"/>
      <c r="Q58" s="358"/>
      <c r="R58" s="451"/>
      <c r="S58" s="358"/>
      <c r="T58" s="358"/>
      <c r="U58" s="358"/>
      <c r="V58" s="452"/>
    </row>
    <row r="59" spans="2:22" x14ac:dyDescent="0.25">
      <c r="B59" s="448"/>
      <c r="C59" s="429" t="s">
        <v>3423</v>
      </c>
      <c r="D59" s="388"/>
      <c r="E59" s="388"/>
      <c r="F59" s="358"/>
      <c r="G59" s="451"/>
      <c r="H59" s="358"/>
      <c r="I59" s="358"/>
      <c r="J59" s="358"/>
      <c r="K59" s="452"/>
      <c r="O59" s="388"/>
      <c r="P59" s="388"/>
      <c r="Q59" s="358"/>
      <c r="R59" s="451"/>
      <c r="S59" s="358"/>
      <c r="T59" s="358"/>
      <c r="U59" s="358"/>
      <c r="V59" s="452"/>
    </row>
    <row r="60" spans="2:22" x14ac:dyDescent="0.25">
      <c r="B60" s="448"/>
      <c r="C60" s="429" t="s">
        <v>3424</v>
      </c>
      <c r="D60" s="388"/>
      <c r="E60" s="388"/>
      <c r="F60" s="358"/>
      <c r="G60" s="451"/>
      <c r="H60" s="358"/>
      <c r="I60" s="358"/>
      <c r="J60" s="358"/>
      <c r="K60" s="452"/>
      <c r="O60" s="388"/>
      <c r="P60" s="388"/>
      <c r="Q60" s="358"/>
      <c r="R60" s="451"/>
      <c r="S60" s="358"/>
      <c r="T60" s="358"/>
      <c r="U60" s="358"/>
      <c r="V60" s="452"/>
    </row>
    <row r="61" spans="2:22" x14ac:dyDescent="0.25">
      <c r="B61" s="448"/>
      <c r="C61" s="429" t="s">
        <v>3425</v>
      </c>
      <c r="D61" s="388"/>
      <c r="E61" s="388"/>
      <c r="F61" s="358"/>
      <c r="G61" s="451"/>
      <c r="H61" s="358"/>
      <c r="I61" s="358"/>
      <c r="J61" s="358"/>
      <c r="K61" s="452"/>
      <c r="O61" s="388"/>
      <c r="P61" s="388"/>
      <c r="Q61" s="358"/>
      <c r="R61" s="451"/>
      <c r="S61" s="358"/>
      <c r="T61" s="358"/>
      <c r="U61" s="358"/>
      <c r="V61" s="452"/>
    </row>
    <row r="62" spans="2:22" x14ac:dyDescent="0.25">
      <c r="B62" s="448"/>
      <c r="C62" s="429" t="s">
        <v>3426</v>
      </c>
      <c r="D62" s="388"/>
      <c r="E62" s="388"/>
      <c r="F62" s="358"/>
      <c r="G62" s="451"/>
      <c r="H62" s="358"/>
      <c r="I62" s="358"/>
      <c r="J62" s="358"/>
      <c r="K62" s="452"/>
      <c r="O62" s="388"/>
      <c r="P62" s="388"/>
      <c r="Q62" s="358"/>
      <c r="R62" s="451"/>
      <c r="S62" s="358"/>
      <c r="T62" s="358"/>
      <c r="U62" s="358"/>
      <c r="V62" s="452"/>
    </row>
    <row r="63" spans="2:22" x14ac:dyDescent="0.25">
      <c r="B63" s="448"/>
      <c r="C63" s="429" t="s">
        <v>3427</v>
      </c>
      <c r="D63" s="388"/>
      <c r="E63" s="388"/>
      <c r="F63" s="358"/>
      <c r="G63" s="451"/>
      <c r="H63" s="358"/>
      <c r="I63" s="358"/>
      <c r="J63" s="358"/>
      <c r="K63" s="452"/>
      <c r="O63" s="388"/>
      <c r="P63" s="388"/>
      <c r="Q63" s="358"/>
      <c r="R63" s="451"/>
      <c r="S63" s="358"/>
      <c r="T63" s="358"/>
      <c r="U63" s="358"/>
      <c r="V63" s="452"/>
    </row>
    <row r="64" spans="2:22" x14ac:dyDescent="0.25">
      <c r="B64" s="448"/>
      <c r="C64" s="429" t="s">
        <v>3428</v>
      </c>
      <c r="D64" s="388"/>
      <c r="E64" s="388"/>
      <c r="F64" s="358"/>
      <c r="G64" s="451"/>
      <c r="H64" s="358"/>
      <c r="I64" s="358"/>
      <c r="J64" s="358"/>
      <c r="K64" s="452"/>
      <c r="O64" s="388"/>
      <c r="P64" s="388"/>
      <c r="Q64" s="358"/>
      <c r="R64" s="451"/>
      <c r="S64" s="358"/>
      <c r="T64" s="358"/>
      <c r="U64" s="358"/>
      <c r="V64" s="452"/>
    </row>
    <row r="65" spans="2:22" x14ac:dyDescent="0.25">
      <c r="B65" s="448"/>
      <c r="C65" s="429" t="s">
        <v>3429</v>
      </c>
      <c r="D65" s="388"/>
      <c r="E65" s="388"/>
      <c r="F65" s="358"/>
      <c r="G65" s="451"/>
      <c r="H65" s="358"/>
      <c r="I65" s="358"/>
      <c r="J65" s="358"/>
      <c r="K65" s="452"/>
      <c r="O65" s="388"/>
      <c r="P65" s="388"/>
      <c r="Q65" s="358"/>
      <c r="R65" s="451"/>
      <c r="S65" s="358"/>
      <c r="T65" s="358"/>
      <c r="U65" s="358"/>
      <c r="V65" s="452"/>
    </row>
    <row r="66" spans="2:22" x14ac:dyDescent="0.25">
      <c r="B66" s="448"/>
      <c r="C66" s="429" t="s">
        <v>3430</v>
      </c>
      <c r="D66" s="388"/>
      <c r="E66" s="388"/>
      <c r="F66" s="358"/>
      <c r="G66" s="451"/>
      <c r="H66" s="358"/>
      <c r="I66" s="358"/>
      <c r="J66" s="358"/>
      <c r="K66" s="452"/>
      <c r="O66" s="388"/>
      <c r="P66" s="388"/>
      <c r="Q66" s="358"/>
      <c r="R66" s="451"/>
      <c r="S66" s="358"/>
      <c r="T66" s="358"/>
      <c r="U66" s="358"/>
      <c r="V66" s="452"/>
    </row>
    <row r="67" spans="2:22" x14ac:dyDescent="0.25">
      <c r="B67" s="448"/>
      <c r="C67" s="429" t="s">
        <v>3431</v>
      </c>
      <c r="D67" s="388"/>
      <c r="E67" s="388"/>
      <c r="F67" s="358"/>
      <c r="G67" s="451"/>
      <c r="H67" s="358"/>
      <c r="I67" s="358"/>
      <c r="J67" s="358"/>
      <c r="K67" s="452"/>
      <c r="O67" s="388"/>
      <c r="P67" s="388"/>
      <c r="Q67" s="358"/>
      <c r="R67" s="451"/>
      <c r="S67" s="358"/>
      <c r="T67" s="358"/>
      <c r="U67" s="358"/>
      <c r="V67" s="452"/>
    </row>
    <row r="68" spans="2:22" x14ac:dyDescent="0.25">
      <c r="B68" s="448"/>
      <c r="C68" s="429" t="s">
        <v>3432</v>
      </c>
      <c r="D68" s="388"/>
      <c r="E68" s="388"/>
      <c r="F68" s="358"/>
      <c r="G68" s="451"/>
      <c r="H68" s="358"/>
      <c r="I68" s="358"/>
      <c r="J68" s="358"/>
      <c r="K68" s="452"/>
      <c r="O68" s="388"/>
      <c r="P68" s="388"/>
      <c r="Q68" s="358"/>
      <c r="R68" s="451"/>
      <c r="S68" s="358"/>
      <c r="T68" s="358"/>
      <c r="U68" s="358"/>
      <c r="V68" s="452"/>
    </row>
    <row r="69" spans="2:22" x14ac:dyDescent="0.25">
      <c r="B69" s="448"/>
      <c r="C69" s="429" t="s">
        <v>3433</v>
      </c>
      <c r="D69" s="388"/>
      <c r="E69" s="388"/>
      <c r="F69" s="358"/>
      <c r="G69" s="451"/>
      <c r="H69" s="358"/>
      <c r="I69" s="358"/>
      <c r="J69" s="358"/>
      <c r="K69" s="452"/>
      <c r="O69" s="388"/>
      <c r="P69" s="388"/>
      <c r="Q69" s="358"/>
      <c r="R69" s="451"/>
      <c r="S69" s="358"/>
      <c r="T69" s="358"/>
      <c r="U69" s="358"/>
      <c r="V69" s="452"/>
    </row>
    <row r="70" spans="2:22" x14ac:dyDescent="0.25">
      <c r="B70" s="448"/>
      <c r="C70" s="429" t="s">
        <v>3434</v>
      </c>
      <c r="D70" s="388"/>
      <c r="E70" s="388"/>
      <c r="F70" s="358"/>
      <c r="G70" s="451"/>
      <c r="H70" s="358"/>
      <c r="I70" s="358"/>
      <c r="J70" s="358"/>
      <c r="K70" s="452"/>
      <c r="O70" s="388"/>
      <c r="P70" s="388"/>
      <c r="Q70" s="358"/>
      <c r="R70" s="451"/>
      <c r="S70" s="358"/>
      <c r="T70" s="358"/>
      <c r="U70" s="358"/>
      <c r="V70" s="452"/>
    </row>
    <row r="71" spans="2:22" x14ac:dyDescent="0.25">
      <c r="B71" s="448"/>
      <c r="C71" s="429" t="s">
        <v>3435</v>
      </c>
      <c r="D71" s="388"/>
      <c r="E71" s="388"/>
      <c r="F71" s="358"/>
      <c r="G71" s="451"/>
      <c r="H71" s="358"/>
      <c r="I71" s="358"/>
      <c r="J71" s="358"/>
      <c r="K71" s="452"/>
      <c r="O71" s="388"/>
      <c r="P71" s="388"/>
      <c r="Q71" s="358"/>
      <c r="R71" s="451"/>
      <c r="S71" s="358"/>
      <c r="T71" s="358"/>
      <c r="U71" s="358"/>
      <c r="V71" s="452"/>
    </row>
    <row r="72" spans="2:22" x14ac:dyDescent="0.25">
      <c r="B72" s="448"/>
      <c r="C72" s="429" t="s">
        <v>3436</v>
      </c>
      <c r="D72" s="388"/>
      <c r="E72" s="388"/>
      <c r="F72" s="358"/>
      <c r="G72" s="451"/>
      <c r="H72" s="358"/>
      <c r="I72" s="358"/>
      <c r="J72" s="358"/>
      <c r="K72" s="452"/>
      <c r="O72" s="388"/>
      <c r="P72" s="388"/>
      <c r="Q72" s="358"/>
      <c r="R72" s="451"/>
      <c r="S72" s="358"/>
      <c r="T72" s="358"/>
      <c r="U72" s="358"/>
      <c r="V72" s="452"/>
    </row>
    <row r="73" spans="2:22" x14ac:dyDescent="0.25">
      <c r="B73" s="448"/>
      <c r="C73" s="429" t="s">
        <v>3437</v>
      </c>
      <c r="D73" s="388"/>
      <c r="E73" s="388"/>
      <c r="F73" s="358"/>
      <c r="G73" s="451"/>
      <c r="H73" s="358"/>
      <c r="I73" s="358"/>
      <c r="J73" s="358"/>
      <c r="K73" s="452"/>
      <c r="O73" s="388"/>
      <c r="P73" s="388"/>
      <c r="Q73" s="358"/>
      <c r="R73" s="451"/>
      <c r="S73" s="358"/>
      <c r="T73" s="358"/>
      <c r="U73" s="358"/>
      <c r="V73" s="452"/>
    </row>
    <row r="74" spans="2:22" x14ac:dyDescent="0.25">
      <c r="B74" s="448"/>
      <c r="C74" s="429" t="s">
        <v>3438</v>
      </c>
      <c r="D74" s="388"/>
      <c r="E74" s="388"/>
      <c r="F74" s="358"/>
      <c r="G74" s="451"/>
      <c r="H74" s="358"/>
      <c r="I74" s="358"/>
      <c r="J74" s="358"/>
      <c r="K74" s="452"/>
      <c r="O74" s="388"/>
      <c r="P74" s="388"/>
      <c r="Q74" s="358"/>
      <c r="R74" s="451"/>
      <c r="S74" s="358"/>
      <c r="T74" s="358"/>
      <c r="U74" s="358"/>
      <c r="V74" s="452"/>
    </row>
    <row r="75" spans="2:22" x14ac:dyDescent="0.25">
      <c r="B75" s="448"/>
      <c r="C75" s="429" t="s">
        <v>3439</v>
      </c>
      <c r="D75" s="388"/>
      <c r="E75" s="388"/>
      <c r="F75" s="358"/>
      <c r="G75" s="451"/>
      <c r="H75" s="358"/>
      <c r="I75" s="358"/>
      <c r="J75" s="358"/>
      <c r="K75" s="452"/>
      <c r="O75" s="388"/>
      <c r="P75" s="388"/>
      <c r="Q75" s="358"/>
      <c r="R75" s="451"/>
      <c r="S75" s="358"/>
      <c r="T75" s="358"/>
      <c r="U75" s="358"/>
      <c r="V75" s="452"/>
    </row>
    <row r="76" spans="2:22" x14ac:dyDescent="0.25">
      <c r="B76" s="448"/>
      <c r="C76" s="429" t="s">
        <v>3440</v>
      </c>
      <c r="D76" s="388"/>
      <c r="E76" s="388"/>
      <c r="F76" s="358"/>
      <c r="G76" s="451"/>
      <c r="H76" s="358"/>
      <c r="I76" s="358"/>
      <c r="J76" s="358"/>
      <c r="K76" s="452"/>
      <c r="O76" s="388"/>
      <c r="P76" s="388"/>
      <c r="Q76" s="358"/>
      <c r="R76" s="451"/>
      <c r="S76" s="358"/>
      <c r="T76" s="358"/>
      <c r="U76" s="358"/>
      <c r="V76" s="452"/>
    </row>
    <row r="77" spans="2:22" x14ac:dyDescent="0.25">
      <c r="B77" s="448"/>
      <c r="C77" s="429" t="s">
        <v>3441</v>
      </c>
      <c r="D77" s="388"/>
      <c r="E77" s="388"/>
      <c r="F77" s="358"/>
      <c r="G77" s="451"/>
      <c r="H77" s="358"/>
      <c r="I77" s="358"/>
      <c r="J77" s="358"/>
      <c r="K77" s="452"/>
      <c r="O77" s="388"/>
      <c r="P77" s="388"/>
      <c r="Q77" s="358"/>
      <c r="R77" s="451"/>
      <c r="S77" s="358"/>
      <c r="T77" s="358"/>
      <c r="U77" s="358"/>
      <c r="V77" s="452"/>
    </row>
    <row r="78" spans="2:22" x14ac:dyDescent="0.25">
      <c r="B78" s="448"/>
      <c r="C78" s="429" t="s">
        <v>3442</v>
      </c>
      <c r="D78" s="388"/>
      <c r="E78" s="388"/>
      <c r="F78" s="358"/>
      <c r="G78" s="451"/>
      <c r="H78" s="358"/>
      <c r="I78" s="358"/>
      <c r="J78" s="358"/>
      <c r="K78" s="452"/>
      <c r="O78" s="388"/>
      <c r="P78" s="388"/>
      <c r="Q78" s="358"/>
      <c r="R78" s="451"/>
      <c r="S78" s="358"/>
      <c r="T78" s="358"/>
      <c r="U78" s="358"/>
      <c r="V78" s="452"/>
    </row>
    <row r="79" spans="2:22" x14ac:dyDescent="0.25">
      <c r="B79" s="448"/>
      <c r="C79" s="429" t="s">
        <v>3443</v>
      </c>
      <c r="D79" s="388"/>
      <c r="E79" s="388"/>
      <c r="F79" s="358"/>
      <c r="G79" s="451"/>
      <c r="H79" s="358"/>
      <c r="I79" s="358"/>
      <c r="J79" s="358"/>
      <c r="K79" s="452"/>
      <c r="O79" s="388"/>
      <c r="P79" s="388"/>
      <c r="Q79" s="358"/>
      <c r="R79" s="451"/>
      <c r="S79" s="358"/>
      <c r="T79" s="358"/>
      <c r="U79" s="358"/>
      <c r="V79" s="452"/>
    </row>
    <row r="80" spans="2:22" x14ac:dyDescent="0.25">
      <c r="B80" s="448"/>
      <c r="C80" s="429" t="s">
        <v>3444</v>
      </c>
      <c r="D80" s="388"/>
      <c r="E80" s="388"/>
      <c r="F80" s="358"/>
      <c r="G80" s="451"/>
      <c r="H80" s="358"/>
      <c r="I80" s="358"/>
      <c r="J80" s="358"/>
      <c r="K80" s="452"/>
      <c r="O80" s="388"/>
      <c r="P80" s="388"/>
      <c r="Q80" s="358"/>
      <c r="R80" s="451"/>
      <c r="S80" s="358"/>
      <c r="T80" s="358"/>
      <c r="U80" s="358"/>
      <c r="V80" s="452"/>
    </row>
    <row r="81" spans="2:22" x14ac:dyDescent="0.25">
      <c r="B81" s="448"/>
      <c r="C81" s="429" t="s">
        <v>3445</v>
      </c>
      <c r="D81" s="388"/>
      <c r="E81" s="388"/>
      <c r="F81" s="358"/>
      <c r="G81" s="451"/>
      <c r="H81" s="358"/>
      <c r="I81" s="358"/>
      <c r="J81" s="358"/>
      <c r="K81" s="452"/>
      <c r="O81" s="388"/>
      <c r="P81" s="388"/>
      <c r="Q81" s="358"/>
      <c r="R81" s="451"/>
      <c r="S81" s="358"/>
      <c r="T81" s="358"/>
      <c r="U81" s="358"/>
      <c r="V81" s="452"/>
    </row>
    <row r="82" spans="2:22" x14ac:dyDescent="0.25">
      <c r="B82" s="448"/>
      <c r="C82" s="429" t="s">
        <v>3446</v>
      </c>
      <c r="D82" s="388"/>
      <c r="E82" s="388"/>
      <c r="F82" s="358"/>
      <c r="G82" s="451"/>
      <c r="H82" s="358"/>
      <c r="I82" s="358"/>
      <c r="J82" s="358"/>
      <c r="K82" s="452"/>
      <c r="O82" s="388"/>
      <c r="P82" s="388"/>
      <c r="Q82" s="358"/>
      <c r="R82" s="451"/>
      <c r="S82" s="358"/>
      <c r="T82" s="358"/>
      <c r="U82" s="358"/>
      <c r="V82" s="452"/>
    </row>
    <row r="83" spans="2:22" x14ac:dyDescent="0.25">
      <c r="B83" s="448"/>
      <c r="C83" s="429" t="s">
        <v>3447</v>
      </c>
      <c r="D83" s="388"/>
      <c r="E83" s="388"/>
      <c r="F83" s="358"/>
      <c r="G83" s="451"/>
      <c r="H83" s="358"/>
      <c r="I83" s="358"/>
      <c r="J83" s="358"/>
      <c r="K83" s="452"/>
      <c r="O83" s="388"/>
      <c r="P83" s="388"/>
      <c r="Q83" s="358"/>
      <c r="R83" s="451"/>
      <c r="S83" s="358"/>
      <c r="T83" s="358"/>
      <c r="U83" s="358"/>
      <c r="V83" s="452"/>
    </row>
    <row r="84" spans="2:22" x14ac:dyDescent="0.25">
      <c r="B84" s="448"/>
      <c r="C84" s="429" t="s">
        <v>3448</v>
      </c>
      <c r="D84" s="388"/>
      <c r="E84" s="388"/>
      <c r="F84" s="358"/>
      <c r="G84" s="451"/>
      <c r="H84" s="358"/>
      <c r="I84" s="358"/>
      <c r="J84" s="358"/>
      <c r="K84" s="452"/>
      <c r="O84" s="388"/>
      <c r="P84" s="388"/>
      <c r="Q84" s="358"/>
      <c r="R84" s="451"/>
      <c r="S84" s="358"/>
      <c r="T84" s="358"/>
      <c r="U84" s="358"/>
      <c r="V84" s="452"/>
    </row>
    <row r="85" spans="2:22" x14ac:dyDescent="0.25">
      <c r="B85" s="448"/>
      <c r="C85" s="429" t="s">
        <v>3449</v>
      </c>
      <c r="D85" s="388"/>
      <c r="E85" s="388"/>
      <c r="F85" s="358"/>
      <c r="G85" s="451"/>
      <c r="H85" s="358"/>
      <c r="I85" s="358"/>
      <c r="J85" s="358"/>
      <c r="K85" s="452"/>
      <c r="O85" s="388"/>
      <c r="P85" s="388"/>
      <c r="Q85" s="358"/>
      <c r="R85" s="451"/>
      <c r="S85" s="358"/>
      <c r="T85" s="358"/>
      <c r="U85" s="358"/>
      <c r="V85" s="452"/>
    </row>
    <row r="86" spans="2:22" x14ac:dyDescent="0.25">
      <c r="B86" s="448"/>
      <c r="C86" s="429" t="s">
        <v>3450</v>
      </c>
      <c r="D86" s="388"/>
      <c r="E86" s="388"/>
      <c r="F86" s="358"/>
      <c r="G86" s="451"/>
      <c r="H86" s="358"/>
      <c r="I86" s="358"/>
      <c r="J86" s="358"/>
      <c r="K86" s="452"/>
      <c r="O86" s="388"/>
      <c r="P86" s="388"/>
      <c r="Q86" s="358"/>
      <c r="R86" s="451"/>
      <c r="S86" s="358"/>
      <c r="T86" s="358"/>
      <c r="U86" s="358"/>
      <c r="V86" s="452"/>
    </row>
    <row r="87" spans="2:22" x14ac:dyDescent="0.25">
      <c r="B87" s="448"/>
      <c r="C87" s="429" t="s">
        <v>3451</v>
      </c>
      <c r="D87" s="388"/>
      <c r="E87" s="388"/>
      <c r="F87" s="358"/>
      <c r="G87" s="451"/>
      <c r="H87" s="358"/>
      <c r="I87" s="358"/>
      <c r="J87" s="358"/>
      <c r="K87" s="452"/>
      <c r="O87" s="388"/>
      <c r="P87" s="388"/>
      <c r="Q87" s="358"/>
      <c r="R87" s="451"/>
      <c r="S87" s="358"/>
      <c r="T87" s="358"/>
      <c r="U87" s="358"/>
      <c r="V87" s="452"/>
    </row>
    <row r="88" spans="2:22" x14ac:dyDescent="0.25">
      <c r="B88" s="448"/>
      <c r="C88" s="429" t="s">
        <v>3452</v>
      </c>
      <c r="D88" s="388"/>
      <c r="E88" s="388"/>
      <c r="F88" s="358"/>
      <c r="G88" s="451"/>
      <c r="H88" s="358"/>
      <c r="I88" s="358"/>
      <c r="J88" s="358"/>
      <c r="K88" s="452"/>
      <c r="O88" s="388"/>
      <c r="P88" s="388"/>
      <c r="Q88" s="358"/>
      <c r="R88" s="451"/>
      <c r="S88" s="358"/>
      <c r="T88" s="358"/>
      <c r="U88" s="358"/>
      <c r="V88" s="452"/>
    </row>
    <row r="89" spans="2:22" x14ac:dyDescent="0.25">
      <c r="B89" s="448"/>
      <c r="C89" s="429" t="s">
        <v>3453</v>
      </c>
      <c r="D89" s="388"/>
      <c r="E89" s="388"/>
      <c r="F89" s="358"/>
      <c r="G89" s="451"/>
      <c r="H89" s="358"/>
      <c r="I89" s="358"/>
      <c r="J89" s="358"/>
      <c r="K89" s="452"/>
      <c r="O89" s="388"/>
      <c r="P89" s="388"/>
      <c r="Q89" s="358"/>
      <c r="R89" s="451"/>
      <c r="S89" s="358"/>
      <c r="T89" s="358"/>
      <c r="U89" s="358"/>
      <c r="V89" s="452"/>
    </row>
    <row r="90" spans="2:22" x14ac:dyDescent="0.25">
      <c r="B90" s="448"/>
      <c r="C90" s="429" t="s">
        <v>3454</v>
      </c>
      <c r="D90" s="388"/>
      <c r="E90" s="388"/>
      <c r="F90" s="358"/>
      <c r="G90" s="451"/>
      <c r="H90" s="358"/>
      <c r="I90" s="358"/>
      <c r="J90" s="358"/>
      <c r="K90" s="452"/>
      <c r="O90" s="388"/>
      <c r="P90" s="388"/>
      <c r="Q90" s="358"/>
      <c r="R90" s="451"/>
      <c r="S90" s="358"/>
      <c r="T90" s="358"/>
      <c r="U90" s="358"/>
      <c r="V90" s="452"/>
    </row>
    <row r="91" spans="2:22" x14ac:dyDescent="0.25">
      <c r="B91" s="448"/>
      <c r="C91" s="429" t="s">
        <v>3455</v>
      </c>
      <c r="D91" s="388"/>
      <c r="E91" s="388"/>
      <c r="F91" s="358"/>
      <c r="G91" s="451"/>
      <c r="H91" s="358"/>
      <c r="I91" s="358"/>
      <c r="J91" s="358"/>
      <c r="K91" s="452"/>
      <c r="O91" s="388"/>
      <c r="P91" s="388"/>
      <c r="Q91" s="358"/>
      <c r="R91" s="451"/>
      <c r="S91" s="358"/>
      <c r="T91" s="358"/>
      <c r="U91" s="358"/>
      <c r="V91" s="452"/>
    </row>
    <row r="92" spans="2:22" x14ac:dyDescent="0.25">
      <c r="B92" s="448"/>
      <c r="C92" s="429" t="s">
        <v>3456</v>
      </c>
      <c r="D92" s="388"/>
      <c r="E92" s="388"/>
      <c r="F92" s="358"/>
      <c r="G92" s="451"/>
      <c r="H92" s="358"/>
      <c r="I92" s="358"/>
      <c r="J92" s="358"/>
      <c r="K92" s="452"/>
      <c r="O92" s="388"/>
      <c r="P92" s="388"/>
      <c r="Q92" s="358"/>
      <c r="R92" s="451"/>
      <c r="S92" s="358"/>
      <c r="T92" s="358"/>
      <c r="U92" s="358"/>
      <c r="V92" s="452"/>
    </row>
    <row r="93" spans="2:22" x14ac:dyDescent="0.25">
      <c r="B93" s="448"/>
      <c r="C93" s="429" t="s">
        <v>3457</v>
      </c>
      <c r="D93" s="388"/>
      <c r="E93" s="388"/>
      <c r="F93" s="358"/>
      <c r="G93" s="451"/>
      <c r="H93" s="358"/>
      <c r="I93" s="358"/>
      <c r="J93" s="358"/>
      <c r="K93" s="452"/>
      <c r="O93" s="388"/>
      <c r="P93" s="388"/>
      <c r="Q93" s="358"/>
      <c r="R93" s="451"/>
      <c r="S93" s="358"/>
      <c r="T93" s="358"/>
      <c r="U93" s="358"/>
      <c r="V93" s="452"/>
    </row>
    <row r="94" spans="2:22" x14ac:dyDescent="0.25">
      <c r="B94" s="448"/>
      <c r="C94" s="429" t="s">
        <v>3458</v>
      </c>
      <c r="D94" s="388"/>
      <c r="E94" s="388"/>
      <c r="F94" s="358"/>
      <c r="G94" s="451"/>
      <c r="H94" s="358"/>
      <c r="I94" s="358"/>
      <c r="J94" s="358"/>
      <c r="K94" s="452"/>
      <c r="O94" s="388"/>
      <c r="P94" s="388"/>
      <c r="Q94" s="358"/>
      <c r="R94" s="451"/>
      <c r="S94" s="358"/>
      <c r="T94" s="358"/>
      <c r="U94" s="358"/>
      <c r="V94" s="452"/>
    </row>
    <row r="95" spans="2:22" x14ac:dyDescent="0.25">
      <c r="B95" s="448"/>
      <c r="C95" s="429" t="s">
        <v>3459</v>
      </c>
      <c r="D95" s="388"/>
      <c r="E95" s="388"/>
      <c r="F95" s="358"/>
      <c r="G95" s="451"/>
      <c r="H95" s="358"/>
      <c r="I95" s="358"/>
      <c r="J95" s="358"/>
      <c r="K95" s="452"/>
      <c r="O95" s="388"/>
      <c r="P95" s="388"/>
      <c r="Q95" s="358"/>
      <c r="R95" s="451"/>
      <c r="S95" s="358"/>
      <c r="T95" s="358"/>
      <c r="U95" s="358"/>
      <c r="V95" s="452"/>
    </row>
    <row r="96" spans="2:22" x14ac:dyDescent="0.25">
      <c r="B96" s="448"/>
      <c r="C96" s="429" t="s">
        <v>3460</v>
      </c>
      <c r="D96" s="388"/>
      <c r="E96" s="388"/>
      <c r="F96" s="358"/>
      <c r="G96" s="451"/>
      <c r="H96" s="358"/>
      <c r="I96" s="358"/>
      <c r="J96" s="358"/>
      <c r="K96" s="452"/>
      <c r="O96" s="388"/>
      <c r="P96" s="388"/>
      <c r="Q96" s="358"/>
      <c r="R96" s="451"/>
      <c r="S96" s="358"/>
      <c r="T96" s="358"/>
      <c r="U96" s="358"/>
      <c r="V96" s="452"/>
    </row>
    <row r="97" spans="2:22" x14ac:dyDescent="0.25">
      <c r="B97" s="448"/>
      <c r="C97" s="429" t="s">
        <v>3461</v>
      </c>
      <c r="D97" s="388"/>
      <c r="E97" s="388"/>
      <c r="F97" s="358"/>
      <c r="G97" s="451"/>
      <c r="H97" s="358"/>
      <c r="I97" s="358"/>
      <c r="J97" s="358"/>
      <c r="K97" s="452"/>
      <c r="O97" s="388"/>
      <c r="P97" s="388"/>
      <c r="Q97" s="358"/>
      <c r="R97" s="451"/>
      <c r="S97" s="358"/>
      <c r="T97" s="358"/>
      <c r="U97" s="358"/>
      <c r="V97" s="452"/>
    </row>
    <row r="98" spans="2:22" x14ac:dyDescent="0.25">
      <c r="B98" s="448"/>
      <c r="C98" s="429" t="s">
        <v>3462</v>
      </c>
      <c r="D98" s="388"/>
      <c r="E98" s="388"/>
      <c r="F98" s="358"/>
      <c r="G98" s="451"/>
      <c r="H98" s="358"/>
      <c r="I98" s="358"/>
      <c r="J98" s="358"/>
      <c r="K98" s="452"/>
      <c r="O98" s="388"/>
      <c r="P98" s="388"/>
      <c r="Q98" s="358"/>
      <c r="R98" s="451"/>
      <c r="S98" s="358"/>
      <c r="T98" s="358"/>
      <c r="U98" s="358"/>
      <c r="V98" s="452"/>
    </row>
    <row r="99" spans="2:22" x14ac:dyDescent="0.25">
      <c r="B99" s="448"/>
      <c r="C99" s="429" t="s">
        <v>3463</v>
      </c>
      <c r="D99" s="388"/>
      <c r="E99" s="388"/>
      <c r="F99" s="358"/>
      <c r="G99" s="451"/>
      <c r="H99" s="358"/>
      <c r="I99" s="358"/>
      <c r="J99" s="358"/>
      <c r="K99" s="452"/>
      <c r="O99" s="388"/>
      <c r="P99" s="388"/>
      <c r="Q99" s="358"/>
      <c r="R99" s="451"/>
      <c r="S99" s="358"/>
      <c r="T99" s="358"/>
      <c r="U99" s="358"/>
      <c r="V99" s="452"/>
    </row>
    <row r="100" spans="2:22" x14ac:dyDescent="0.25">
      <c r="B100" s="448"/>
      <c r="C100" s="429" t="s">
        <v>3464</v>
      </c>
      <c r="D100" s="388"/>
      <c r="E100" s="388"/>
      <c r="F100" s="358"/>
      <c r="G100" s="451"/>
      <c r="H100" s="358"/>
      <c r="I100" s="358"/>
      <c r="J100" s="358"/>
      <c r="K100" s="452"/>
      <c r="O100" s="388"/>
      <c r="P100" s="388"/>
      <c r="Q100" s="358"/>
      <c r="R100" s="451"/>
      <c r="S100" s="358"/>
      <c r="T100" s="358"/>
      <c r="U100" s="358"/>
      <c r="V100" s="452"/>
    </row>
    <row r="101" spans="2:22" x14ac:dyDescent="0.25">
      <c r="B101" s="448"/>
      <c r="C101" s="429" t="s">
        <v>3465</v>
      </c>
      <c r="D101" s="388"/>
      <c r="E101" s="388"/>
      <c r="F101" s="358"/>
      <c r="G101" s="451"/>
      <c r="H101" s="358"/>
      <c r="I101" s="358"/>
      <c r="J101" s="358"/>
      <c r="K101" s="452"/>
      <c r="O101" s="388"/>
      <c r="P101" s="388"/>
      <c r="Q101" s="358"/>
      <c r="R101" s="451"/>
      <c r="S101" s="358"/>
      <c r="T101" s="358"/>
      <c r="U101" s="358"/>
      <c r="V101" s="452"/>
    </row>
    <row r="102" spans="2:22" x14ac:dyDescent="0.25">
      <c r="B102" s="448"/>
      <c r="C102" s="429" t="s">
        <v>3466</v>
      </c>
      <c r="D102" s="388"/>
      <c r="E102" s="388"/>
      <c r="F102" s="358"/>
      <c r="G102" s="451"/>
      <c r="H102" s="358"/>
      <c r="I102" s="358"/>
      <c r="J102" s="358"/>
      <c r="K102" s="452"/>
      <c r="O102" s="388"/>
      <c r="P102" s="388"/>
      <c r="Q102" s="358"/>
      <c r="R102" s="451"/>
      <c r="S102" s="358"/>
      <c r="T102" s="358"/>
      <c r="U102" s="358"/>
      <c r="V102" s="452"/>
    </row>
    <row r="103" spans="2:22" x14ac:dyDescent="0.25">
      <c r="B103" s="448"/>
      <c r="C103" s="429" t="s">
        <v>3467</v>
      </c>
      <c r="D103" s="388"/>
      <c r="E103" s="388"/>
      <c r="F103" s="358"/>
      <c r="G103" s="451"/>
      <c r="H103" s="358"/>
      <c r="I103" s="358"/>
      <c r="J103" s="358"/>
      <c r="K103" s="452"/>
      <c r="O103" s="388"/>
      <c r="P103" s="388"/>
      <c r="Q103" s="358"/>
      <c r="R103" s="451"/>
      <c r="S103" s="358"/>
      <c r="T103" s="358"/>
      <c r="U103" s="358"/>
      <c r="V103" s="452"/>
    </row>
    <row r="104" spans="2:22" x14ac:dyDescent="0.25">
      <c r="B104" s="448"/>
      <c r="C104" s="429" t="s">
        <v>3468</v>
      </c>
      <c r="D104" s="388"/>
      <c r="E104" s="388"/>
      <c r="F104" s="358"/>
      <c r="G104" s="451"/>
      <c r="H104" s="358"/>
      <c r="I104" s="358"/>
      <c r="J104" s="358"/>
      <c r="K104" s="452"/>
      <c r="O104" s="388"/>
      <c r="P104" s="388"/>
      <c r="Q104" s="358"/>
      <c r="R104" s="451"/>
      <c r="S104" s="358"/>
      <c r="T104" s="358"/>
      <c r="U104" s="358"/>
      <c r="V104" s="452"/>
    </row>
    <row r="105" spans="2:22" x14ac:dyDescent="0.25">
      <c r="B105" s="448"/>
      <c r="C105" s="429" t="s">
        <v>3469</v>
      </c>
      <c r="D105" s="388"/>
      <c r="E105" s="388"/>
      <c r="F105" s="358"/>
      <c r="G105" s="451"/>
      <c r="H105" s="358"/>
      <c r="I105" s="358"/>
      <c r="J105" s="358"/>
      <c r="K105" s="452"/>
      <c r="O105" s="388"/>
      <c r="P105" s="388"/>
      <c r="Q105" s="358"/>
      <c r="R105" s="451"/>
      <c r="S105" s="358"/>
      <c r="T105" s="358"/>
      <c r="U105" s="358"/>
      <c r="V105" s="452"/>
    </row>
    <row r="106" spans="2:22" x14ac:dyDescent="0.25">
      <c r="B106" s="448"/>
      <c r="C106" s="429" t="s">
        <v>3470</v>
      </c>
      <c r="D106" s="388"/>
      <c r="E106" s="388"/>
      <c r="F106" s="358"/>
      <c r="G106" s="451"/>
      <c r="H106" s="358"/>
      <c r="I106" s="358"/>
      <c r="J106" s="358"/>
      <c r="K106" s="452"/>
      <c r="O106" s="388"/>
      <c r="P106" s="388"/>
      <c r="Q106" s="358"/>
      <c r="R106" s="451"/>
      <c r="S106" s="358"/>
      <c r="T106" s="358"/>
      <c r="U106" s="358"/>
      <c r="V106" s="452"/>
    </row>
    <row r="107" spans="2:22" x14ac:dyDescent="0.25">
      <c r="B107" s="448"/>
      <c r="C107" s="429" t="s">
        <v>3471</v>
      </c>
      <c r="D107" s="388"/>
      <c r="E107" s="388"/>
      <c r="F107" s="358"/>
      <c r="G107" s="451"/>
      <c r="H107" s="358"/>
      <c r="I107" s="358"/>
      <c r="J107" s="358"/>
      <c r="K107" s="452"/>
      <c r="O107" s="388"/>
      <c r="P107" s="388"/>
      <c r="Q107" s="358"/>
      <c r="R107" s="451"/>
      <c r="S107" s="358"/>
      <c r="T107" s="358"/>
      <c r="U107" s="358"/>
      <c r="V107" s="452"/>
    </row>
    <row r="108" spans="2:22" x14ac:dyDescent="0.25">
      <c r="B108" s="448"/>
      <c r="C108" s="429" t="s">
        <v>3472</v>
      </c>
      <c r="D108" s="388"/>
      <c r="E108" s="388"/>
      <c r="F108" s="358"/>
      <c r="G108" s="451"/>
      <c r="H108" s="358"/>
      <c r="I108" s="358"/>
      <c r="J108" s="358"/>
      <c r="K108" s="452"/>
      <c r="O108" s="388"/>
      <c r="P108" s="388"/>
      <c r="Q108" s="358"/>
      <c r="R108" s="451"/>
      <c r="S108" s="358"/>
      <c r="T108" s="358"/>
      <c r="U108" s="358"/>
      <c r="V108" s="452"/>
    </row>
    <row r="109" spans="2:22" x14ac:dyDescent="0.25">
      <c r="B109" s="448"/>
      <c r="C109" s="429" t="s">
        <v>3473</v>
      </c>
      <c r="D109" s="388"/>
      <c r="E109" s="388"/>
      <c r="F109" s="358"/>
      <c r="G109" s="451"/>
      <c r="H109" s="358"/>
      <c r="I109" s="358"/>
      <c r="J109" s="358"/>
      <c r="K109" s="452"/>
      <c r="O109" s="388"/>
      <c r="P109" s="388"/>
      <c r="Q109" s="358"/>
      <c r="R109" s="451"/>
      <c r="S109" s="358"/>
      <c r="T109" s="358"/>
      <c r="U109" s="358"/>
      <c r="V109" s="452"/>
    </row>
  </sheetData>
  <mergeCells count="1">
    <mergeCell ref="B1:L1"/>
  </mergeCells>
  <hyperlinks>
    <hyperlink ref="A1" location="'Table of Contents'!A1" display="S.05.02.01.03 - Total Top 5 and home country - non-life obligations"/>
    <hyperlink ref="Q1" location="'Enumerations SDNS_SDAT'!A1" display="Převodní můstek číselníky"/>
  </hyperlink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Enumerations!$A$958:$GG$958</xm:f>
          </x14:formula1>
          <xm:sqref>G9 R9</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showGridLines="0" workbookViewId="0"/>
  </sheetViews>
  <sheetFormatPr defaultRowHeight="15" x14ac:dyDescent="0.25"/>
  <cols>
    <col min="1" max="3" width="9.140625" style="432"/>
    <col min="4" max="4" width="17.140625" style="432" customWidth="1"/>
    <col min="5" max="5" width="16.42578125" style="432" customWidth="1"/>
    <col min="6" max="6" width="19" style="432" customWidth="1"/>
    <col min="7" max="7" width="9.140625" style="432"/>
    <col min="8" max="8" width="9.140625" style="98"/>
    <col min="9" max="9" width="9.140625" style="432"/>
    <col min="10" max="10" width="9.140625" style="435"/>
    <col min="11" max="13" width="20.7109375" style="432" customWidth="1"/>
    <col min="14" max="16384" width="9.140625" style="432"/>
  </cols>
  <sheetData>
    <row r="1" spans="1:13" ht="18.75" x14ac:dyDescent="0.3">
      <c r="A1" s="187" t="s">
        <v>17053</v>
      </c>
      <c r="B1" s="431" t="s">
        <v>10891</v>
      </c>
      <c r="K1" s="322" t="s">
        <v>10898</v>
      </c>
      <c r="M1" s="724" t="s">
        <v>13439</v>
      </c>
    </row>
    <row r="6" spans="1:13" x14ac:dyDescent="0.25">
      <c r="D6" s="10" t="s">
        <v>4701</v>
      </c>
      <c r="E6" s="10" t="s">
        <v>1582</v>
      </c>
      <c r="F6" s="10" t="s">
        <v>798</v>
      </c>
      <c r="K6" s="384" t="s">
        <v>4701</v>
      </c>
      <c r="L6" s="384" t="s">
        <v>1582</v>
      </c>
      <c r="M6" s="384" t="s">
        <v>798</v>
      </c>
    </row>
    <row r="7" spans="1:13" ht="18" customHeight="1" x14ac:dyDescent="0.25">
      <c r="D7" s="13" t="s">
        <v>10892</v>
      </c>
      <c r="E7" s="13" t="s">
        <v>10893</v>
      </c>
      <c r="F7" s="13" t="s">
        <v>10894</v>
      </c>
      <c r="K7" s="364" t="s">
        <v>10897</v>
      </c>
      <c r="L7" s="364" t="s">
        <v>10895</v>
      </c>
      <c r="M7" s="364" t="s">
        <v>10896</v>
      </c>
    </row>
    <row r="8" spans="1:13" x14ac:dyDescent="0.25">
      <c r="D8" s="15" t="s">
        <v>2706</v>
      </c>
      <c r="E8" s="15" t="s">
        <v>1583</v>
      </c>
      <c r="F8" s="15" t="s">
        <v>1584</v>
      </c>
      <c r="K8" s="384" t="s">
        <v>2706</v>
      </c>
      <c r="L8" s="384" t="s">
        <v>1583</v>
      </c>
      <c r="M8" s="384" t="s">
        <v>1584</v>
      </c>
    </row>
    <row r="9" spans="1:13" x14ac:dyDescent="0.25">
      <c r="B9" s="13" t="s">
        <v>3231</v>
      </c>
      <c r="C9" s="15" t="s">
        <v>1082</v>
      </c>
      <c r="D9" s="39" t="s">
        <v>4704</v>
      </c>
      <c r="E9" s="20" t="s">
        <v>2949</v>
      </c>
      <c r="F9" s="20" t="s">
        <v>2922</v>
      </c>
      <c r="K9" s="39" t="s">
        <v>10840</v>
      </c>
      <c r="L9" s="20" t="s">
        <v>3486</v>
      </c>
      <c r="M9" s="20" t="s">
        <v>3502</v>
      </c>
    </row>
    <row r="10" spans="1:13" x14ac:dyDescent="0.25">
      <c r="B10" s="448"/>
      <c r="C10" s="429" t="s">
        <v>3373</v>
      </c>
      <c r="D10" s="388"/>
      <c r="E10" s="388"/>
      <c r="F10" s="358"/>
      <c r="K10" s="388"/>
      <c r="L10" s="388"/>
      <c r="M10" s="358"/>
    </row>
    <row r="11" spans="1:13" x14ac:dyDescent="0.25">
      <c r="B11" s="448"/>
      <c r="C11" s="429" t="s">
        <v>3375</v>
      </c>
      <c r="D11" s="388"/>
      <c r="E11" s="388"/>
      <c r="F11" s="358"/>
      <c r="K11" s="388"/>
      <c r="L11" s="388"/>
      <c r="M11" s="358"/>
    </row>
    <row r="12" spans="1:13" x14ac:dyDescent="0.25">
      <c r="B12" s="448"/>
      <c r="C12" s="429" t="s">
        <v>3376</v>
      </c>
      <c r="D12" s="388"/>
      <c r="E12" s="388"/>
      <c r="F12" s="358"/>
      <c r="K12" s="388"/>
      <c r="L12" s="388"/>
      <c r="M12" s="358"/>
    </row>
    <row r="13" spans="1:13" x14ac:dyDescent="0.25">
      <c r="B13" s="448"/>
      <c r="C13" s="429" t="s">
        <v>3377</v>
      </c>
      <c r="D13" s="388"/>
      <c r="E13" s="388"/>
      <c r="F13" s="358"/>
      <c r="K13" s="388"/>
      <c r="L13" s="388"/>
      <c r="M13" s="358"/>
    </row>
    <row r="14" spans="1:13" x14ac:dyDescent="0.25">
      <c r="B14" s="448"/>
      <c r="C14" s="429" t="s">
        <v>3378</v>
      </c>
      <c r="D14" s="388"/>
      <c r="E14" s="388"/>
      <c r="F14" s="358"/>
      <c r="K14" s="388"/>
      <c r="L14" s="388"/>
      <c r="M14" s="358"/>
    </row>
    <row r="15" spans="1:13" x14ac:dyDescent="0.25">
      <c r="B15" s="448"/>
      <c r="C15" s="429" t="s">
        <v>3379</v>
      </c>
      <c r="D15" s="388"/>
      <c r="E15" s="388"/>
      <c r="F15" s="358"/>
      <c r="K15" s="388"/>
      <c r="L15" s="388"/>
      <c r="M15" s="358"/>
    </row>
    <row r="16" spans="1:13" x14ac:dyDescent="0.25">
      <c r="B16" s="448"/>
      <c r="C16" s="429" t="s">
        <v>3380</v>
      </c>
      <c r="D16" s="388"/>
      <c r="E16" s="388"/>
      <c r="F16" s="358"/>
      <c r="K16" s="388"/>
      <c r="L16" s="388"/>
      <c r="M16" s="358"/>
    </row>
    <row r="17" spans="2:13" x14ac:dyDescent="0.25">
      <c r="B17" s="448"/>
      <c r="C17" s="429" t="s">
        <v>3381</v>
      </c>
      <c r="D17" s="388"/>
      <c r="E17" s="388"/>
      <c r="F17" s="358"/>
      <c r="K17" s="388"/>
      <c r="L17" s="388"/>
      <c r="M17" s="358"/>
    </row>
    <row r="18" spans="2:13" x14ac:dyDescent="0.25">
      <c r="B18" s="448"/>
      <c r="C18" s="429" t="s">
        <v>3382</v>
      </c>
      <c r="D18" s="388"/>
      <c r="E18" s="388"/>
      <c r="F18" s="358"/>
      <c r="K18" s="388"/>
      <c r="L18" s="388"/>
      <c r="M18" s="358"/>
    </row>
    <row r="19" spans="2:13" x14ac:dyDescent="0.25">
      <c r="B19" s="448"/>
      <c r="C19" s="429" t="s">
        <v>3383</v>
      </c>
      <c r="D19" s="388"/>
      <c r="E19" s="388"/>
      <c r="F19" s="358"/>
      <c r="K19" s="388"/>
      <c r="L19" s="388"/>
      <c r="M19" s="358"/>
    </row>
    <row r="20" spans="2:13" x14ac:dyDescent="0.25">
      <c r="B20" s="448"/>
      <c r="C20" s="429" t="s">
        <v>3384</v>
      </c>
      <c r="D20" s="388"/>
      <c r="E20" s="388"/>
      <c r="F20" s="358"/>
      <c r="K20" s="388"/>
      <c r="L20" s="388"/>
      <c r="M20" s="358"/>
    </row>
    <row r="21" spans="2:13" x14ac:dyDescent="0.25">
      <c r="B21" s="448"/>
      <c r="C21" s="429" t="s">
        <v>3385</v>
      </c>
      <c r="D21" s="388"/>
      <c r="E21" s="388"/>
      <c r="F21" s="358"/>
      <c r="K21" s="388"/>
      <c r="L21" s="388"/>
      <c r="M21" s="358"/>
    </row>
    <row r="22" spans="2:13" x14ac:dyDescent="0.25">
      <c r="B22" s="448"/>
      <c r="C22" s="429" t="s">
        <v>3386</v>
      </c>
      <c r="D22" s="388"/>
      <c r="E22" s="388"/>
      <c r="F22" s="358"/>
      <c r="K22" s="388"/>
      <c r="L22" s="388"/>
      <c r="M22" s="358"/>
    </row>
    <row r="23" spans="2:13" x14ac:dyDescent="0.25">
      <c r="B23" s="448"/>
      <c r="C23" s="429" t="s">
        <v>3387</v>
      </c>
      <c r="D23" s="388"/>
      <c r="E23" s="388"/>
      <c r="F23" s="358"/>
      <c r="K23" s="388"/>
      <c r="L23" s="388"/>
      <c r="M23" s="358"/>
    </row>
    <row r="24" spans="2:13" x14ac:dyDescent="0.25">
      <c r="B24" s="448"/>
      <c r="C24" s="429" t="s">
        <v>3388</v>
      </c>
      <c r="D24" s="388"/>
      <c r="E24" s="388"/>
      <c r="F24" s="358"/>
      <c r="K24" s="388"/>
      <c r="L24" s="388"/>
      <c r="M24" s="358"/>
    </row>
    <row r="25" spans="2:13" x14ac:dyDescent="0.25">
      <c r="B25" s="448"/>
      <c r="C25" s="429" t="s">
        <v>3389</v>
      </c>
      <c r="D25" s="388"/>
      <c r="E25" s="388"/>
      <c r="F25" s="358"/>
      <c r="K25" s="388"/>
      <c r="L25" s="388"/>
      <c r="M25" s="358"/>
    </row>
    <row r="26" spans="2:13" x14ac:dyDescent="0.25">
      <c r="B26" s="448"/>
      <c r="C26" s="429" t="s">
        <v>3390</v>
      </c>
      <c r="D26" s="388"/>
      <c r="E26" s="388"/>
      <c r="F26" s="358"/>
      <c r="K26" s="388"/>
      <c r="L26" s="388"/>
      <c r="M26" s="358"/>
    </row>
    <row r="27" spans="2:13" x14ac:dyDescent="0.25">
      <c r="B27" s="448"/>
      <c r="C27" s="429" t="s">
        <v>3391</v>
      </c>
      <c r="D27" s="388"/>
      <c r="E27" s="388"/>
      <c r="F27" s="358"/>
      <c r="K27" s="388"/>
      <c r="L27" s="388"/>
      <c r="M27" s="358"/>
    </row>
    <row r="28" spans="2:13" x14ac:dyDescent="0.25">
      <c r="B28" s="448"/>
      <c r="C28" s="429" t="s">
        <v>3392</v>
      </c>
      <c r="D28" s="388"/>
      <c r="E28" s="388"/>
      <c r="F28" s="358"/>
      <c r="K28" s="388"/>
      <c r="L28" s="388"/>
      <c r="M28" s="358"/>
    </row>
    <row r="29" spans="2:13" x14ac:dyDescent="0.25">
      <c r="B29" s="448"/>
      <c r="C29" s="429" t="s">
        <v>3393</v>
      </c>
      <c r="D29" s="388"/>
      <c r="E29" s="388"/>
      <c r="F29" s="358"/>
      <c r="K29" s="388"/>
      <c r="L29" s="388"/>
      <c r="M29" s="358"/>
    </row>
    <row r="30" spans="2:13" x14ac:dyDescent="0.25">
      <c r="B30" s="448"/>
      <c r="C30" s="429" t="s">
        <v>3394</v>
      </c>
      <c r="D30" s="388"/>
      <c r="E30" s="388"/>
      <c r="F30" s="358"/>
      <c r="K30" s="388"/>
      <c r="L30" s="388"/>
      <c r="M30" s="358"/>
    </row>
    <row r="31" spans="2:13" x14ac:dyDescent="0.25">
      <c r="B31" s="448"/>
      <c r="C31" s="429" t="s">
        <v>3395</v>
      </c>
      <c r="D31" s="388"/>
      <c r="E31" s="388"/>
      <c r="F31" s="358"/>
      <c r="K31" s="388"/>
      <c r="L31" s="388"/>
      <c r="M31" s="358"/>
    </row>
    <row r="32" spans="2:13" x14ac:dyDescent="0.25">
      <c r="B32" s="448"/>
      <c r="C32" s="429" t="s">
        <v>3396</v>
      </c>
      <c r="D32" s="388"/>
      <c r="E32" s="388"/>
      <c r="F32" s="358"/>
      <c r="K32" s="388"/>
      <c r="L32" s="388"/>
      <c r="M32" s="358"/>
    </row>
    <row r="33" spans="2:13" x14ac:dyDescent="0.25">
      <c r="B33" s="448"/>
      <c r="C33" s="429" t="s">
        <v>3397</v>
      </c>
      <c r="D33" s="388"/>
      <c r="E33" s="388"/>
      <c r="F33" s="358"/>
      <c r="K33" s="388"/>
      <c r="L33" s="388"/>
      <c r="M33" s="358"/>
    </row>
    <row r="34" spans="2:13" x14ac:dyDescent="0.25">
      <c r="B34" s="448"/>
      <c r="C34" s="429" t="s">
        <v>3398</v>
      </c>
      <c r="D34" s="388"/>
      <c r="E34" s="388"/>
      <c r="F34" s="358"/>
      <c r="K34" s="388"/>
      <c r="L34" s="388"/>
      <c r="M34" s="358"/>
    </row>
    <row r="35" spans="2:13" x14ac:dyDescent="0.25">
      <c r="B35" s="448"/>
      <c r="C35" s="429" t="s">
        <v>3399</v>
      </c>
      <c r="D35" s="388"/>
      <c r="E35" s="388"/>
      <c r="F35" s="358"/>
      <c r="K35" s="388"/>
      <c r="L35" s="388"/>
      <c r="M35" s="358"/>
    </row>
    <row r="36" spans="2:13" x14ac:dyDescent="0.25">
      <c r="B36" s="448"/>
      <c r="C36" s="429" t="s">
        <v>3400</v>
      </c>
      <c r="D36" s="388"/>
      <c r="E36" s="388"/>
      <c r="F36" s="358"/>
      <c r="K36" s="388"/>
      <c r="L36" s="388"/>
      <c r="M36" s="358"/>
    </row>
    <row r="37" spans="2:13" x14ac:dyDescent="0.25">
      <c r="B37" s="448"/>
      <c r="C37" s="429" t="s">
        <v>3401</v>
      </c>
      <c r="D37" s="388"/>
      <c r="E37" s="388"/>
      <c r="F37" s="358"/>
      <c r="K37" s="388"/>
      <c r="L37" s="388"/>
      <c r="M37" s="358"/>
    </row>
    <row r="38" spans="2:13" x14ac:dyDescent="0.25">
      <c r="B38" s="448"/>
      <c r="C38" s="429" t="s">
        <v>3402</v>
      </c>
      <c r="D38" s="388"/>
      <c r="E38" s="388"/>
      <c r="F38" s="358"/>
      <c r="K38" s="388"/>
      <c r="L38" s="388"/>
      <c r="M38" s="358"/>
    </row>
    <row r="39" spans="2:13" x14ac:dyDescent="0.25">
      <c r="B39" s="448"/>
      <c r="C39" s="429" t="s">
        <v>3403</v>
      </c>
      <c r="D39" s="388"/>
      <c r="E39" s="388"/>
      <c r="F39" s="358"/>
      <c r="K39" s="388"/>
      <c r="L39" s="388"/>
      <c r="M39" s="358"/>
    </row>
    <row r="40" spans="2:13" x14ac:dyDescent="0.25">
      <c r="B40" s="448"/>
      <c r="C40" s="429" t="s">
        <v>3404</v>
      </c>
      <c r="D40" s="388"/>
      <c r="E40" s="388"/>
      <c r="F40" s="358"/>
      <c r="K40" s="388"/>
      <c r="L40" s="388"/>
      <c r="M40" s="358"/>
    </row>
    <row r="41" spans="2:13" x14ac:dyDescent="0.25">
      <c r="B41" s="448"/>
      <c r="C41" s="429" t="s">
        <v>3405</v>
      </c>
      <c r="D41" s="388"/>
      <c r="E41" s="388"/>
      <c r="F41" s="358"/>
      <c r="K41" s="388"/>
      <c r="L41" s="388"/>
      <c r="M41" s="358"/>
    </row>
    <row r="42" spans="2:13" x14ac:dyDescent="0.25">
      <c r="B42" s="448"/>
      <c r="C42" s="429" t="s">
        <v>3406</v>
      </c>
      <c r="D42" s="388"/>
      <c r="E42" s="388"/>
      <c r="F42" s="358"/>
      <c r="K42" s="388"/>
      <c r="L42" s="388"/>
      <c r="M42" s="358"/>
    </row>
    <row r="43" spans="2:13" x14ac:dyDescent="0.25">
      <c r="B43" s="448"/>
      <c r="C43" s="429" t="s">
        <v>3407</v>
      </c>
      <c r="D43" s="388"/>
      <c r="E43" s="388"/>
      <c r="F43" s="358"/>
      <c r="K43" s="388"/>
      <c r="L43" s="388"/>
      <c r="M43" s="358"/>
    </row>
    <row r="44" spans="2:13" x14ac:dyDescent="0.25">
      <c r="B44" s="448"/>
      <c r="C44" s="429" t="s">
        <v>3408</v>
      </c>
      <c r="D44" s="388"/>
      <c r="E44" s="388"/>
      <c r="F44" s="358"/>
      <c r="K44" s="388"/>
      <c r="L44" s="388"/>
      <c r="M44" s="358"/>
    </row>
    <row r="45" spans="2:13" x14ac:dyDescent="0.25">
      <c r="B45" s="448"/>
      <c r="C45" s="429" t="s">
        <v>3409</v>
      </c>
      <c r="D45" s="388"/>
      <c r="E45" s="388"/>
      <c r="F45" s="358"/>
      <c r="K45" s="388"/>
      <c r="L45" s="388"/>
      <c r="M45" s="358"/>
    </row>
    <row r="46" spans="2:13" x14ac:dyDescent="0.25">
      <c r="B46" s="448"/>
      <c r="C46" s="429" t="s">
        <v>3410</v>
      </c>
      <c r="D46" s="388"/>
      <c r="E46" s="388"/>
      <c r="F46" s="358"/>
      <c r="K46" s="388"/>
      <c r="L46" s="388"/>
      <c r="M46" s="358"/>
    </row>
    <row r="47" spans="2:13" x14ac:dyDescent="0.25">
      <c r="B47" s="448"/>
      <c r="C47" s="429" t="s">
        <v>3411</v>
      </c>
      <c r="D47" s="388"/>
      <c r="E47" s="388"/>
      <c r="F47" s="358"/>
      <c r="K47" s="388"/>
      <c r="L47" s="388"/>
      <c r="M47" s="358"/>
    </row>
    <row r="48" spans="2:13" x14ac:dyDescent="0.25">
      <c r="B48" s="448"/>
      <c r="C48" s="429" t="s">
        <v>3412</v>
      </c>
      <c r="D48" s="388"/>
      <c r="E48" s="388"/>
      <c r="F48" s="358"/>
      <c r="K48" s="388"/>
      <c r="L48" s="388"/>
      <c r="M48" s="358"/>
    </row>
    <row r="49" spans="2:13" x14ac:dyDescent="0.25">
      <c r="B49" s="448"/>
      <c r="C49" s="429" t="s">
        <v>3413</v>
      </c>
      <c r="D49" s="388"/>
      <c r="E49" s="388"/>
      <c r="F49" s="358"/>
      <c r="K49" s="388"/>
      <c r="L49" s="388"/>
      <c r="M49" s="358"/>
    </row>
    <row r="50" spans="2:13" x14ac:dyDescent="0.25">
      <c r="B50" s="448"/>
      <c r="C50" s="429" t="s">
        <v>3414</v>
      </c>
      <c r="D50" s="388"/>
      <c r="E50" s="388"/>
      <c r="F50" s="358"/>
      <c r="K50" s="388"/>
      <c r="L50" s="388"/>
      <c r="M50" s="358"/>
    </row>
    <row r="51" spans="2:13" x14ac:dyDescent="0.25">
      <c r="B51" s="448"/>
      <c r="C51" s="429" t="s">
        <v>3415</v>
      </c>
      <c r="D51" s="388"/>
      <c r="E51" s="388"/>
      <c r="F51" s="358"/>
      <c r="K51" s="388"/>
      <c r="L51" s="388"/>
      <c r="M51" s="358"/>
    </row>
    <row r="52" spans="2:13" x14ac:dyDescent="0.25">
      <c r="B52" s="448"/>
      <c r="C52" s="429" t="s">
        <v>3416</v>
      </c>
      <c r="D52" s="388"/>
      <c r="E52" s="388"/>
      <c r="F52" s="358"/>
      <c r="K52" s="388"/>
      <c r="L52" s="388"/>
      <c r="M52" s="358"/>
    </row>
    <row r="53" spans="2:13" x14ac:dyDescent="0.25">
      <c r="B53" s="448"/>
      <c r="C53" s="429" t="s">
        <v>3417</v>
      </c>
      <c r="D53" s="388"/>
      <c r="E53" s="388"/>
      <c r="F53" s="358"/>
      <c r="K53" s="388"/>
      <c r="L53" s="388"/>
      <c r="M53" s="358"/>
    </row>
    <row r="54" spans="2:13" x14ac:dyDescent="0.25">
      <c r="B54" s="448"/>
      <c r="C54" s="429" t="s">
        <v>3418</v>
      </c>
      <c r="D54" s="388"/>
      <c r="E54" s="388"/>
      <c r="F54" s="358"/>
      <c r="K54" s="388"/>
      <c r="L54" s="388"/>
      <c r="M54" s="358"/>
    </row>
    <row r="55" spans="2:13" x14ac:dyDescent="0.25">
      <c r="B55" s="448"/>
      <c r="C55" s="429" t="s">
        <v>3419</v>
      </c>
      <c r="D55" s="388"/>
      <c r="E55" s="388"/>
      <c r="F55" s="358"/>
      <c r="K55" s="388"/>
      <c r="L55" s="388"/>
      <c r="M55" s="358"/>
    </row>
    <row r="56" spans="2:13" x14ac:dyDescent="0.25">
      <c r="B56" s="448"/>
      <c r="C56" s="429" t="s">
        <v>3420</v>
      </c>
      <c r="D56" s="388"/>
      <c r="E56" s="388"/>
      <c r="F56" s="358"/>
      <c r="K56" s="388"/>
      <c r="L56" s="388"/>
      <c r="M56" s="358"/>
    </row>
    <row r="57" spans="2:13" x14ac:dyDescent="0.25">
      <c r="B57" s="448"/>
      <c r="C57" s="429" t="s">
        <v>3421</v>
      </c>
      <c r="D57" s="388"/>
      <c r="E57" s="388"/>
      <c r="F57" s="358"/>
      <c r="K57" s="388"/>
      <c r="L57" s="388"/>
      <c r="M57" s="358"/>
    </row>
    <row r="58" spans="2:13" x14ac:dyDescent="0.25">
      <c r="B58" s="448"/>
      <c r="C58" s="429" t="s">
        <v>3422</v>
      </c>
      <c r="D58" s="388"/>
      <c r="E58" s="388"/>
      <c r="F58" s="358"/>
      <c r="K58" s="388"/>
      <c r="L58" s="388"/>
      <c r="M58" s="358"/>
    </row>
    <row r="59" spans="2:13" x14ac:dyDescent="0.25">
      <c r="B59" s="448"/>
      <c r="C59" s="429" t="s">
        <v>3423</v>
      </c>
      <c r="D59" s="388"/>
      <c r="E59" s="388"/>
      <c r="F59" s="358"/>
      <c r="K59" s="388"/>
      <c r="L59" s="388"/>
      <c r="M59" s="358"/>
    </row>
    <row r="60" spans="2:13" x14ac:dyDescent="0.25">
      <c r="B60" s="448"/>
      <c r="C60" s="429" t="s">
        <v>3424</v>
      </c>
      <c r="D60" s="388"/>
      <c r="E60" s="388"/>
      <c r="F60" s="358"/>
      <c r="K60" s="388"/>
      <c r="L60" s="388"/>
      <c r="M60" s="358"/>
    </row>
    <row r="61" spans="2:13" x14ac:dyDescent="0.25">
      <c r="B61" s="448"/>
      <c r="C61" s="429" t="s">
        <v>3425</v>
      </c>
      <c r="D61" s="388"/>
      <c r="E61" s="388"/>
      <c r="F61" s="358"/>
      <c r="K61" s="388"/>
      <c r="L61" s="388"/>
      <c r="M61" s="358"/>
    </row>
    <row r="62" spans="2:13" x14ac:dyDescent="0.25">
      <c r="B62" s="448"/>
      <c r="C62" s="429" t="s">
        <v>3426</v>
      </c>
      <c r="D62" s="388"/>
      <c r="E62" s="388"/>
      <c r="F62" s="358"/>
      <c r="K62" s="388"/>
      <c r="L62" s="388"/>
      <c r="M62" s="358"/>
    </row>
    <row r="63" spans="2:13" x14ac:dyDescent="0.25">
      <c r="B63" s="448"/>
      <c r="C63" s="429" t="s">
        <v>3427</v>
      </c>
      <c r="D63" s="388"/>
      <c r="E63" s="388"/>
      <c r="F63" s="358"/>
      <c r="K63" s="388"/>
      <c r="L63" s="388"/>
      <c r="M63" s="358"/>
    </row>
    <row r="64" spans="2:13" x14ac:dyDescent="0.25">
      <c r="B64" s="448"/>
      <c r="C64" s="429" t="s">
        <v>3428</v>
      </c>
      <c r="D64" s="388"/>
      <c r="E64" s="388"/>
      <c r="F64" s="358"/>
      <c r="K64" s="388"/>
      <c r="L64" s="388"/>
      <c r="M64" s="358"/>
    </row>
    <row r="65" spans="2:13" x14ac:dyDescent="0.25">
      <c r="B65" s="448"/>
      <c r="C65" s="429" t="s">
        <v>3429</v>
      </c>
      <c r="D65" s="388"/>
      <c r="E65" s="388"/>
      <c r="F65" s="358"/>
      <c r="K65" s="388"/>
      <c r="L65" s="388"/>
      <c r="M65" s="358"/>
    </row>
    <row r="66" spans="2:13" x14ac:dyDescent="0.25">
      <c r="B66" s="448"/>
      <c r="C66" s="429" t="s">
        <v>3430</v>
      </c>
      <c r="D66" s="388"/>
      <c r="E66" s="388"/>
      <c r="F66" s="358"/>
      <c r="K66" s="388"/>
      <c r="L66" s="388"/>
      <c r="M66" s="358"/>
    </row>
    <row r="67" spans="2:13" x14ac:dyDescent="0.25">
      <c r="B67" s="448"/>
      <c r="C67" s="429" t="s">
        <v>3431</v>
      </c>
      <c r="D67" s="388"/>
      <c r="E67" s="388"/>
      <c r="F67" s="358"/>
      <c r="K67" s="388"/>
      <c r="L67" s="388"/>
      <c r="M67" s="358"/>
    </row>
    <row r="68" spans="2:13" x14ac:dyDescent="0.25">
      <c r="B68" s="448"/>
      <c r="C68" s="429" t="s">
        <v>3432</v>
      </c>
      <c r="D68" s="388"/>
      <c r="E68" s="388"/>
      <c r="F68" s="358"/>
      <c r="K68" s="388"/>
      <c r="L68" s="388"/>
      <c r="M68" s="358"/>
    </row>
    <row r="69" spans="2:13" x14ac:dyDescent="0.25">
      <c r="B69" s="448"/>
      <c r="C69" s="429" t="s">
        <v>3433</v>
      </c>
      <c r="D69" s="388"/>
      <c r="E69" s="388"/>
      <c r="F69" s="358"/>
      <c r="K69" s="388"/>
      <c r="L69" s="388"/>
      <c r="M69" s="358"/>
    </row>
    <row r="70" spans="2:13" x14ac:dyDescent="0.25">
      <c r="B70" s="448"/>
      <c r="C70" s="429" t="s">
        <v>3434</v>
      </c>
      <c r="D70" s="388"/>
      <c r="E70" s="388"/>
      <c r="F70" s="358"/>
      <c r="K70" s="388"/>
      <c r="L70" s="388"/>
      <c r="M70" s="358"/>
    </row>
    <row r="71" spans="2:13" x14ac:dyDescent="0.25">
      <c r="B71" s="448"/>
      <c r="C71" s="429" t="s">
        <v>3435</v>
      </c>
      <c r="D71" s="388"/>
      <c r="E71" s="388"/>
      <c r="F71" s="358"/>
      <c r="K71" s="388"/>
      <c r="L71" s="388"/>
      <c r="M71" s="358"/>
    </row>
    <row r="72" spans="2:13" x14ac:dyDescent="0.25">
      <c r="B72" s="448"/>
      <c r="C72" s="429" t="s">
        <v>3436</v>
      </c>
      <c r="D72" s="388"/>
      <c r="E72" s="388"/>
      <c r="F72" s="358"/>
      <c r="K72" s="388"/>
      <c r="L72" s="388"/>
      <c r="M72" s="358"/>
    </row>
    <row r="73" spans="2:13" x14ac:dyDescent="0.25">
      <c r="B73" s="448"/>
      <c r="C73" s="429" t="s">
        <v>3437</v>
      </c>
      <c r="D73" s="388"/>
      <c r="E73" s="388"/>
      <c r="F73" s="358"/>
      <c r="K73" s="388"/>
      <c r="L73" s="388"/>
      <c r="M73" s="358"/>
    </row>
    <row r="74" spans="2:13" x14ac:dyDescent="0.25">
      <c r="B74" s="448"/>
      <c r="C74" s="429" t="s">
        <v>3438</v>
      </c>
      <c r="D74" s="388"/>
      <c r="E74" s="388"/>
      <c r="F74" s="358"/>
      <c r="K74" s="388"/>
      <c r="L74" s="388"/>
      <c r="M74" s="358"/>
    </row>
    <row r="75" spans="2:13" x14ac:dyDescent="0.25">
      <c r="B75" s="448"/>
      <c r="C75" s="429" t="s">
        <v>3439</v>
      </c>
      <c r="D75" s="388"/>
      <c r="E75" s="388"/>
      <c r="F75" s="358"/>
      <c r="K75" s="388"/>
      <c r="L75" s="388"/>
      <c r="M75" s="358"/>
    </row>
    <row r="76" spans="2:13" x14ac:dyDescent="0.25">
      <c r="B76" s="448"/>
      <c r="C76" s="429" t="s">
        <v>3440</v>
      </c>
      <c r="D76" s="388"/>
      <c r="E76" s="388"/>
      <c r="F76" s="358"/>
      <c r="K76" s="388"/>
      <c r="L76" s="388"/>
      <c r="M76" s="358"/>
    </row>
    <row r="77" spans="2:13" x14ac:dyDescent="0.25">
      <c r="B77" s="448"/>
      <c r="C77" s="429" t="s">
        <v>3441</v>
      </c>
      <c r="D77" s="388"/>
      <c r="E77" s="388"/>
      <c r="F77" s="358"/>
      <c r="K77" s="388"/>
      <c r="L77" s="388"/>
      <c r="M77" s="358"/>
    </row>
    <row r="78" spans="2:13" x14ac:dyDescent="0.25">
      <c r="B78" s="448"/>
      <c r="C78" s="429" t="s">
        <v>3442</v>
      </c>
      <c r="D78" s="388"/>
      <c r="E78" s="388"/>
      <c r="F78" s="358"/>
      <c r="K78" s="388"/>
      <c r="L78" s="388"/>
      <c r="M78" s="358"/>
    </row>
    <row r="79" spans="2:13" x14ac:dyDescent="0.25">
      <c r="B79" s="448"/>
      <c r="C79" s="429" t="s">
        <v>3443</v>
      </c>
      <c r="D79" s="388"/>
      <c r="E79" s="388"/>
      <c r="F79" s="358"/>
      <c r="K79" s="388"/>
      <c r="L79" s="388"/>
      <c r="M79" s="358"/>
    </row>
    <row r="80" spans="2:13" x14ac:dyDescent="0.25">
      <c r="B80" s="448"/>
      <c r="C80" s="429" t="s">
        <v>3444</v>
      </c>
      <c r="D80" s="388"/>
      <c r="E80" s="388"/>
      <c r="F80" s="358"/>
      <c r="K80" s="388"/>
      <c r="L80" s="388"/>
      <c r="M80" s="358"/>
    </row>
    <row r="81" spans="2:13" x14ac:dyDescent="0.25">
      <c r="B81" s="448"/>
      <c r="C81" s="429" t="s">
        <v>3445</v>
      </c>
      <c r="D81" s="388"/>
      <c r="E81" s="388"/>
      <c r="F81" s="358"/>
      <c r="K81" s="388"/>
      <c r="L81" s="388"/>
      <c r="M81" s="358"/>
    </row>
    <row r="82" spans="2:13" x14ac:dyDescent="0.25">
      <c r="B82" s="448"/>
      <c r="C82" s="429" t="s">
        <v>3446</v>
      </c>
      <c r="D82" s="388"/>
      <c r="E82" s="388"/>
      <c r="F82" s="358"/>
      <c r="K82" s="388"/>
      <c r="L82" s="388"/>
      <c r="M82" s="358"/>
    </row>
    <row r="83" spans="2:13" x14ac:dyDescent="0.25">
      <c r="B83" s="448"/>
      <c r="C83" s="429" t="s">
        <v>3447</v>
      </c>
      <c r="D83" s="388"/>
      <c r="E83" s="388"/>
      <c r="F83" s="358"/>
      <c r="K83" s="388"/>
      <c r="L83" s="388"/>
      <c r="M83" s="358"/>
    </row>
    <row r="84" spans="2:13" x14ac:dyDescent="0.25">
      <c r="B84" s="448"/>
      <c r="C84" s="429" t="s">
        <v>3448</v>
      </c>
      <c r="D84" s="388"/>
      <c r="E84" s="388"/>
      <c r="F84" s="358"/>
      <c r="K84" s="388"/>
      <c r="L84" s="388"/>
      <c r="M84" s="358"/>
    </row>
    <row r="85" spans="2:13" x14ac:dyDescent="0.25">
      <c r="B85" s="448"/>
      <c r="C85" s="429" t="s">
        <v>3449</v>
      </c>
      <c r="D85" s="388"/>
      <c r="E85" s="388"/>
      <c r="F85" s="358"/>
      <c r="K85" s="388"/>
      <c r="L85" s="388"/>
      <c r="M85" s="358"/>
    </row>
    <row r="86" spans="2:13" x14ac:dyDescent="0.25">
      <c r="B86" s="448"/>
      <c r="C86" s="429" t="s">
        <v>3450</v>
      </c>
      <c r="D86" s="388"/>
      <c r="E86" s="388"/>
      <c r="F86" s="358"/>
      <c r="K86" s="388"/>
      <c r="L86" s="388"/>
      <c r="M86" s="358"/>
    </row>
    <row r="87" spans="2:13" x14ac:dyDescent="0.25">
      <c r="B87" s="448"/>
      <c r="C87" s="429" t="s">
        <v>3451</v>
      </c>
      <c r="D87" s="388"/>
      <c r="E87" s="388"/>
      <c r="F87" s="358"/>
      <c r="K87" s="388"/>
      <c r="L87" s="388"/>
      <c r="M87" s="358"/>
    </row>
    <row r="88" spans="2:13" x14ac:dyDescent="0.25">
      <c r="B88" s="448"/>
      <c r="C88" s="429" t="s">
        <v>3452</v>
      </c>
      <c r="D88" s="388"/>
      <c r="E88" s="388"/>
      <c r="F88" s="358"/>
      <c r="K88" s="388"/>
      <c r="L88" s="388"/>
      <c r="M88" s="358"/>
    </row>
    <row r="89" spans="2:13" x14ac:dyDescent="0.25">
      <c r="B89" s="448"/>
      <c r="C89" s="429" t="s">
        <v>3453</v>
      </c>
      <c r="D89" s="388"/>
      <c r="E89" s="388"/>
      <c r="F89" s="358"/>
      <c r="K89" s="388"/>
      <c r="L89" s="388"/>
      <c r="M89" s="358"/>
    </row>
    <row r="90" spans="2:13" x14ac:dyDescent="0.25">
      <c r="B90" s="448"/>
      <c r="C90" s="429" t="s">
        <v>3454</v>
      </c>
      <c r="D90" s="388"/>
      <c r="E90" s="388"/>
      <c r="F90" s="358"/>
      <c r="K90" s="388"/>
      <c r="L90" s="388"/>
      <c r="M90" s="358"/>
    </row>
    <row r="91" spans="2:13" x14ac:dyDescent="0.25">
      <c r="B91" s="448"/>
      <c r="C91" s="429" t="s">
        <v>3455</v>
      </c>
      <c r="D91" s="388"/>
      <c r="E91" s="388"/>
      <c r="F91" s="358"/>
      <c r="K91" s="388"/>
      <c r="L91" s="388"/>
      <c r="M91" s="358"/>
    </row>
    <row r="92" spans="2:13" x14ac:dyDescent="0.25">
      <c r="B92" s="448"/>
      <c r="C92" s="429" t="s">
        <v>3456</v>
      </c>
      <c r="D92" s="388"/>
      <c r="E92" s="388"/>
      <c r="F92" s="358"/>
      <c r="K92" s="388"/>
      <c r="L92" s="388"/>
      <c r="M92" s="358"/>
    </row>
    <row r="93" spans="2:13" x14ac:dyDescent="0.25">
      <c r="B93" s="448"/>
      <c r="C93" s="429" t="s">
        <v>3457</v>
      </c>
      <c r="D93" s="388"/>
      <c r="E93" s="388"/>
      <c r="F93" s="358"/>
      <c r="K93" s="388"/>
      <c r="L93" s="388"/>
      <c r="M93" s="358"/>
    </row>
    <row r="94" spans="2:13" x14ac:dyDescent="0.25">
      <c r="B94" s="448"/>
      <c r="C94" s="429" t="s">
        <v>3458</v>
      </c>
      <c r="D94" s="388"/>
      <c r="E94" s="388"/>
      <c r="F94" s="358"/>
      <c r="K94" s="388"/>
      <c r="L94" s="388"/>
      <c r="M94" s="358"/>
    </row>
    <row r="95" spans="2:13" x14ac:dyDescent="0.25">
      <c r="B95" s="448"/>
      <c r="C95" s="429" t="s">
        <v>3459</v>
      </c>
      <c r="D95" s="388"/>
      <c r="E95" s="388"/>
      <c r="F95" s="358"/>
      <c r="K95" s="388"/>
      <c r="L95" s="388"/>
      <c r="M95" s="358"/>
    </row>
    <row r="96" spans="2:13" x14ac:dyDescent="0.25">
      <c r="B96" s="448"/>
      <c r="C96" s="429" t="s">
        <v>3460</v>
      </c>
      <c r="D96" s="388"/>
      <c r="E96" s="388"/>
      <c r="F96" s="358"/>
      <c r="K96" s="388"/>
      <c r="L96" s="388"/>
      <c r="M96" s="358"/>
    </row>
    <row r="97" spans="2:13" x14ac:dyDescent="0.25">
      <c r="B97" s="448"/>
      <c r="C97" s="429" t="s">
        <v>3461</v>
      </c>
      <c r="D97" s="388"/>
      <c r="E97" s="388"/>
      <c r="F97" s="358"/>
      <c r="K97" s="388"/>
      <c r="L97" s="388"/>
      <c r="M97" s="358"/>
    </row>
    <row r="98" spans="2:13" x14ac:dyDescent="0.25">
      <c r="B98" s="448"/>
      <c r="C98" s="429" t="s">
        <v>3462</v>
      </c>
      <c r="D98" s="388"/>
      <c r="E98" s="388"/>
      <c r="F98" s="358"/>
      <c r="K98" s="388"/>
      <c r="L98" s="388"/>
      <c r="M98" s="358"/>
    </row>
    <row r="99" spans="2:13" x14ac:dyDescent="0.25">
      <c r="B99" s="448"/>
      <c r="C99" s="429" t="s">
        <v>3463</v>
      </c>
      <c r="D99" s="388"/>
      <c r="E99" s="388"/>
      <c r="F99" s="358"/>
      <c r="K99" s="388"/>
      <c r="L99" s="388"/>
      <c r="M99" s="358"/>
    </row>
    <row r="100" spans="2:13" x14ac:dyDescent="0.25">
      <c r="B100" s="448"/>
      <c r="C100" s="429" t="s">
        <v>3464</v>
      </c>
      <c r="D100" s="388"/>
      <c r="E100" s="388"/>
      <c r="F100" s="358"/>
      <c r="K100" s="388"/>
      <c r="L100" s="388"/>
      <c r="M100" s="358"/>
    </row>
    <row r="101" spans="2:13" x14ac:dyDescent="0.25">
      <c r="B101" s="448"/>
      <c r="C101" s="429" t="s">
        <v>3465</v>
      </c>
      <c r="D101" s="388"/>
      <c r="E101" s="388"/>
      <c r="F101" s="358"/>
      <c r="K101" s="388"/>
      <c r="L101" s="388"/>
      <c r="M101" s="358"/>
    </row>
    <row r="102" spans="2:13" x14ac:dyDescent="0.25">
      <c r="B102" s="448"/>
      <c r="C102" s="429" t="s">
        <v>3466</v>
      </c>
      <c r="D102" s="388"/>
      <c r="E102" s="388"/>
      <c r="F102" s="358"/>
      <c r="K102" s="388"/>
      <c r="L102" s="388"/>
      <c r="M102" s="358"/>
    </row>
    <row r="103" spans="2:13" x14ac:dyDescent="0.25">
      <c r="B103" s="448"/>
      <c r="C103" s="429" t="s">
        <v>3467</v>
      </c>
      <c r="D103" s="388"/>
      <c r="E103" s="388"/>
      <c r="F103" s="358"/>
      <c r="K103" s="388"/>
      <c r="L103" s="388"/>
      <c r="M103" s="358"/>
    </row>
    <row r="104" spans="2:13" x14ac:dyDescent="0.25">
      <c r="B104" s="448"/>
      <c r="C104" s="429" t="s">
        <v>3468</v>
      </c>
      <c r="D104" s="388"/>
      <c r="E104" s="388"/>
      <c r="F104" s="358"/>
      <c r="K104" s="388"/>
      <c r="L104" s="388"/>
      <c r="M104" s="358"/>
    </row>
    <row r="105" spans="2:13" x14ac:dyDescent="0.25">
      <c r="B105" s="448"/>
      <c r="C105" s="429" t="s">
        <v>3469</v>
      </c>
      <c r="D105" s="388"/>
      <c r="E105" s="388"/>
      <c r="F105" s="358"/>
      <c r="K105" s="388"/>
      <c r="L105" s="388"/>
      <c r="M105" s="358"/>
    </row>
    <row r="106" spans="2:13" x14ac:dyDescent="0.25">
      <c r="B106" s="448"/>
      <c r="C106" s="429" t="s">
        <v>3470</v>
      </c>
      <c r="D106" s="388"/>
      <c r="E106" s="388"/>
      <c r="F106" s="358"/>
      <c r="K106" s="388"/>
      <c r="L106" s="388"/>
      <c r="M106" s="358"/>
    </row>
    <row r="107" spans="2:13" x14ac:dyDescent="0.25">
      <c r="B107" s="448"/>
      <c r="C107" s="429" t="s">
        <v>3471</v>
      </c>
      <c r="D107" s="388"/>
      <c r="E107" s="388"/>
      <c r="F107" s="358"/>
      <c r="K107" s="388"/>
      <c r="L107" s="388"/>
      <c r="M107" s="358"/>
    </row>
    <row r="108" spans="2:13" x14ac:dyDescent="0.25">
      <c r="B108" s="448"/>
      <c r="C108" s="429" t="s">
        <v>3472</v>
      </c>
      <c r="D108" s="388"/>
      <c r="E108" s="388"/>
      <c r="F108" s="358"/>
      <c r="K108" s="388"/>
      <c r="L108" s="388"/>
      <c r="M108" s="358"/>
    </row>
    <row r="109" spans="2:13" x14ac:dyDescent="0.25">
      <c r="B109" s="448"/>
      <c r="C109" s="429" t="s">
        <v>3473</v>
      </c>
      <c r="D109" s="388"/>
      <c r="E109" s="388"/>
      <c r="F109" s="358"/>
      <c r="K109" s="388"/>
      <c r="L109" s="388"/>
      <c r="M109" s="358"/>
    </row>
  </sheetData>
  <hyperlinks>
    <hyperlink ref="A1" location="'Table of Contents'!A1" display="S.05.02.01.03 - Total Top 5 and home country - non-life obligations"/>
    <hyperlink ref="M1" location="'Enumerations SDNS_SDAT'!A1" display="Převodní můstek číselníky"/>
  </hyperlinks>
  <pageMargins left="0.7" right="0.7" top="0.78740157499999996" bottom="0.78740157499999996"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9"/>
  <sheetViews>
    <sheetView showGridLines="0" workbookViewId="0"/>
  </sheetViews>
  <sheetFormatPr defaultRowHeight="24" customHeight="1" x14ac:dyDescent="0.25"/>
  <cols>
    <col min="1" max="3" width="9.140625" style="434" customWidth="1"/>
    <col min="4" max="4" width="12.7109375" style="434" customWidth="1"/>
    <col min="5" max="5" width="18.28515625" style="434" customWidth="1"/>
    <col min="6" max="6" width="10.28515625" style="434" customWidth="1"/>
    <col min="7" max="7" width="14.140625" style="434" customWidth="1"/>
    <col min="8" max="8" width="17" style="434" customWidth="1"/>
    <col min="9" max="9" width="18.5703125" style="434" customWidth="1"/>
    <col min="10" max="10" width="9.140625" style="434" customWidth="1"/>
    <col min="11" max="11" width="9.140625" style="51"/>
    <col min="12" max="17" width="20.7109375" style="434" customWidth="1"/>
    <col min="18" max="16384" width="9.140625" style="434"/>
  </cols>
  <sheetData>
    <row r="1" spans="1:17" ht="24" customHeight="1" x14ac:dyDescent="0.3">
      <c r="A1" s="187" t="s">
        <v>17053</v>
      </c>
      <c r="B1" s="433" t="s">
        <v>10899</v>
      </c>
      <c r="C1" s="432"/>
      <c r="D1" s="432"/>
      <c r="E1" s="432"/>
      <c r="F1" s="432"/>
      <c r="G1" s="432"/>
      <c r="H1" s="432"/>
      <c r="I1" s="432"/>
      <c r="J1" s="432"/>
      <c r="K1" s="435"/>
      <c r="L1" s="322" t="s">
        <v>17130</v>
      </c>
      <c r="N1" s="724" t="s">
        <v>13439</v>
      </c>
    </row>
    <row r="6" spans="1:17" ht="24" customHeight="1" x14ac:dyDescent="0.25">
      <c r="B6" s="432"/>
      <c r="C6" s="432"/>
      <c r="D6" s="10" t="s">
        <v>4701</v>
      </c>
      <c r="E6" s="10" t="s">
        <v>1585</v>
      </c>
      <c r="F6" s="10" t="s">
        <v>1566</v>
      </c>
      <c r="G6" s="10" t="s">
        <v>1586</v>
      </c>
      <c r="H6" s="10" t="s">
        <v>940</v>
      </c>
      <c r="I6" s="10" t="s">
        <v>1581</v>
      </c>
      <c r="L6" s="384" t="s">
        <v>4701</v>
      </c>
      <c r="M6" s="384" t="s">
        <v>1585</v>
      </c>
      <c r="N6" s="384" t="s">
        <v>1566</v>
      </c>
      <c r="O6" s="384" t="s">
        <v>1586</v>
      </c>
      <c r="P6" s="384" t="s">
        <v>940</v>
      </c>
      <c r="Q6" s="384" t="s">
        <v>1581</v>
      </c>
    </row>
    <row r="7" spans="1:17" ht="24" customHeight="1" x14ac:dyDescent="0.25">
      <c r="B7" s="432"/>
      <c r="C7" s="432"/>
      <c r="D7" s="13" t="s">
        <v>10900</v>
      </c>
      <c r="E7" s="13" t="s">
        <v>10901</v>
      </c>
      <c r="F7" s="13" t="s">
        <v>10902</v>
      </c>
      <c r="G7" s="13" t="s">
        <v>4726</v>
      </c>
      <c r="H7" s="13" t="s">
        <v>10818</v>
      </c>
      <c r="I7" s="13" t="s">
        <v>10881</v>
      </c>
      <c r="L7" s="364" t="s">
        <v>10908</v>
      </c>
      <c r="M7" s="364" t="s">
        <v>10903</v>
      </c>
      <c r="N7" s="364" t="s">
        <v>10904</v>
      </c>
      <c r="O7" s="364" t="s">
        <v>10905</v>
      </c>
      <c r="P7" s="364" t="s">
        <v>10906</v>
      </c>
      <c r="Q7" s="364" t="s">
        <v>10907</v>
      </c>
    </row>
    <row r="8" spans="1:17" ht="24" customHeight="1" x14ac:dyDescent="0.25">
      <c r="B8" s="432"/>
      <c r="C8" s="432"/>
      <c r="D8" s="15" t="s">
        <v>2707</v>
      </c>
      <c r="E8" s="15" t="s">
        <v>1587</v>
      </c>
      <c r="F8" s="15" t="s">
        <v>1222</v>
      </c>
      <c r="G8" s="15" t="s">
        <v>1223</v>
      </c>
      <c r="H8" s="15" t="s">
        <v>1224</v>
      </c>
      <c r="I8" s="15" t="s">
        <v>1225</v>
      </c>
      <c r="L8" s="384" t="s">
        <v>2707</v>
      </c>
      <c r="M8" s="384" t="s">
        <v>1587</v>
      </c>
      <c r="N8" s="384" t="s">
        <v>1222</v>
      </c>
      <c r="O8" s="384" t="s">
        <v>1223</v>
      </c>
      <c r="P8" s="384" t="s">
        <v>1224</v>
      </c>
      <c r="Q8" s="384" t="s">
        <v>1225</v>
      </c>
    </row>
    <row r="9" spans="1:17" ht="24" customHeight="1" x14ac:dyDescent="0.25">
      <c r="B9" s="13" t="s">
        <v>3231</v>
      </c>
      <c r="C9" s="15" t="s">
        <v>1082</v>
      </c>
      <c r="D9" s="39" t="s">
        <v>4704</v>
      </c>
      <c r="E9" s="20" t="s">
        <v>3489</v>
      </c>
      <c r="F9" s="20" t="s">
        <v>2922</v>
      </c>
      <c r="G9" s="20" t="s">
        <v>3489</v>
      </c>
      <c r="H9" s="20" t="s">
        <v>3492</v>
      </c>
      <c r="I9" s="20" t="s">
        <v>3492</v>
      </c>
      <c r="L9" s="39" t="s">
        <v>10840</v>
      </c>
      <c r="M9" s="20" t="s">
        <v>3486</v>
      </c>
      <c r="N9" s="20" t="s">
        <v>3502</v>
      </c>
      <c r="O9" s="20" t="s">
        <v>3486</v>
      </c>
      <c r="P9" s="20" t="s">
        <v>3487</v>
      </c>
      <c r="Q9" s="20" t="s">
        <v>3487</v>
      </c>
    </row>
    <row r="10" spans="1:17" ht="24" customHeight="1" x14ac:dyDescent="0.25">
      <c r="B10" s="448"/>
      <c r="C10" s="429" t="s">
        <v>3373</v>
      </c>
      <c r="D10" s="388"/>
      <c r="E10" s="388"/>
      <c r="F10" s="358"/>
      <c r="G10" s="388"/>
      <c r="H10" s="452"/>
      <c r="I10" s="452"/>
      <c r="L10" s="388"/>
      <c r="M10" s="388"/>
      <c r="N10" s="358"/>
      <c r="O10" s="388"/>
      <c r="P10" s="452"/>
      <c r="Q10" s="452"/>
    </row>
    <row r="11" spans="1:17" ht="24" customHeight="1" x14ac:dyDescent="0.25">
      <c r="B11" s="448"/>
      <c r="C11" s="429" t="s">
        <v>3375</v>
      </c>
      <c r="D11" s="388"/>
      <c r="E11" s="388"/>
      <c r="F11" s="358"/>
      <c r="G11" s="388"/>
      <c r="H11" s="452"/>
      <c r="I11" s="452"/>
      <c r="L11" s="388"/>
      <c r="M11" s="388"/>
      <c r="N11" s="358"/>
      <c r="O11" s="388"/>
      <c r="P11" s="452"/>
      <c r="Q11" s="452"/>
    </row>
    <row r="12" spans="1:17" ht="24" customHeight="1" x14ac:dyDescent="0.25">
      <c r="B12" s="448"/>
      <c r="C12" s="429" t="s">
        <v>3376</v>
      </c>
      <c r="D12" s="388"/>
      <c r="E12" s="388"/>
      <c r="F12" s="358"/>
      <c r="G12" s="388"/>
      <c r="H12" s="452"/>
      <c r="I12" s="452"/>
      <c r="L12" s="388"/>
      <c r="M12" s="388"/>
      <c r="N12" s="358"/>
      <c r="O12" s="388"/>
      <c r="P12" s="452"/>
      <c r="Q12" s="452"/>
    </row>
    <row r="13" spans="1:17" ht="24" customHeight="1" x14ac:dyDescent="0.25">
      <c r="B13" s="448"/>
      <c r="C13" s="429" t="s">
        <v>3377</v>
      </c>
      <c r="D13" s="388"/>
      <c r="E13" s="388"/>
      <c r="F13" s="358"/>
      <c r="G13" s="388"/>
      <c r="H13" s="452"/>
      <c r="I13" s="452"/>
      <c r="L13" s="388"/>
      <c r="M13" s="388"/>
      <c r="N13" s="358"/>
      <c r="O13" s="388"/>
      <c r="P13" s="452"/>
      <c r="Q13" s="452"/>
    </row>
    <row r="14" spans="1:17" ht="24" customHeight="1" x14ac:dyDescent="0.25">
      <c r="B14" s="448"/>
      <c r="C14" s="429" t="s">
        <v>3378</v>
      </c>
      <c r="D14" s="388"/>
      <c r="E14" s="388"/>
      <c r="F14" s="358"/>
      <c r="G14" s="388"/>
      <c r="H14" s="452"/>
      <c r="I14" s="452"/>
      <c r="L14" s="388"/>
      <c r="M14" s="388"/>
      <c r="N14" s="358"/>
      <c r="O14" s="388"/>
      <c r="P14" s="452"/>
      <c r="Q14" s="452"/>
    </row>
    <row r="15" spans="1:17" ht="24" customHeight="1" x14ac:dyDescent="0.25">
      <c r="B15" s="448"/>
      <c r="C15" s="429" t="s">
        <v>3379</v>
      </c>
      <c r="D15" s="388"/>
      <c r="E15" s="388"/>
      <c r="F15" s="358"/>
      <c r="G15" s="388"/>
      <c r="H15" s="452"/>
      <c r="I15" s="452"/>
      <c r="L15" s="388"/>
      <c r="M15" s="388"/>
      <c r="N15" s="358"/>
      <c r="O15" s="388"/>
      <c r="P15" s="452"/>
      <c r="Q15" s="452"/>
    </row>
    <row r="16" spans="1:17" ht="24" customHeight="1" x14ac:dyDescent="0.25">
      <c r="B16" s="448"/>
      <c r="C16" s="429" t="s">
        <v>3380</v>
      </c>
      <c r="D16" s="388"/>
      <c r="E16" s="388"/>
      <c r="F16" s="358"/>
      <c r="G16" s="388"/>
      <c r="H16" s="452"/>
      <c r="I16" s="452"/>
      <c r="L16" s="388"/>
      <c r="M16" s="388"/>
      <c r="N16" s="358"/>
      <c r="O16" s="388"/>
      <c r="P16" s="452"/>
      <c r="Q16" s="452"/>
    </row>
    <row r="17" spans="2:17" ht="24" customHeight="1" x14ac:dyDescent="0.25">
      <c r="B17" s="448"/>
      <c r="C17" s="429" t="s">
        <v>3381</v>
      </c>
      <c r="D17" s="388"/>
      <c r="E17" s="388"/>
      <c r="F17" s="358"/>
      <c r="G17" s="388"/>
      <c r="H17" s="452"/>
      <c r="I17" s="452"/>
      <c r="L17" s="388"/>
      <c r="M17" s="388"/>
      <c r="N17" s="358"/>
      <c r="O17" s="388"/>
      <c r="P17" s="452"/>
      <c r="Q17" s="452"/>
    </row>
    <row r="18" spans="2:17" ht="24" customHeight="1" x14ac:dyDescent="0.25">
      <c r="B18" s="448"/>
      <c r="C18" s="429" t="s">
        <v>3382</v>
      </c>
      <c r="D18" s="388"/>
      <c r="E18" s="388"/>
      <c r="F18" s="358"/>
      <c r="G18" s="388"/>
      <c r="H18" s="452"/>
      <c r="I18" s="452"/>
      <c r="L18" s="388"/>
      <c r="M18" s="388"/>
      <c r="N18" s="358"/>
      <c r="O18" s="388"/>
      <c r="P18" s="452"/>
      <c r="Q18" s="452"/>
    </row>
    <row r="19" spans="2:17" ht="24" customHeight="1" x14ac:dyDescent="0.25">
      <c r="B19" s="448"/>
      <c r="C19" s="429" t="s">
        <v>3383</v>
      </c>
      <c r="D19" s="388"/>
      <c r="E19" s="388"/>
      <c r="F19" s="358"/>
      <c r="G19" s="388"/>
      <c r="H19" s="452"/>
      <c r="I19" s="452"/>
      <c r="L19" s="388"/>
      <c r="M19" s="388"/>
      <c r="N19" s="358"/>
      <c r="O19" s="388"/>
      <c r="P19" s="452"/>
      <c r="Q19" s="452"/>
    </row>
    <row r="20" spans="2:17" ht="24" customHeight="1" x14ac:dyDescent="0.25">
      <c r="B20" s="448"/>
      <c r="C20" s="429" t="s">
        <v>3384</v>
      </c>
      <c r="D20" s="388"/>
      <c r="E20" s="388"/>
      <c r="F20" s="358"/>
      <c r="G20" s="388"/>
      <c r="H20" s="452"/>
      <c r="I20" s="452"/>
      <c r="L20" s="388"/>
      <c r="M20" s="388"/>
      <c r="N20" s="358"/>
      <c r="O20" s="388"/>
      <c r="P20" s="452"/>
      <c r="Q20" s="452"/>
    </row>
    <row r="21" spans="2:17" ht="24" customHeight="1" x14ac:dyDescent="0.25">
      <c r="B21" s="448"/>
      <c r="C21" s="429" t="s">
        <v>3385</v>
      </c>
      <c r="D21" s="388"/>
      <c r="E21" s="388"/>
      <c r="F21" s="358"/>
      <c r="G21" s="388"/>
      <c r="H21" s="452"/>
      <c r="I21" s="452"/>
      <c r="L21" s="388"/>
      <c r="M21" s="388"/>
      <c r="N21" s="358"/>
      <c r="O21" s="388"/>
      <c r="P21" s="452"/>
      <c r="Q21" s="452"/>
    </row>
    <row r="22" spans="2:17" ht="24" customHeight="1" x14ac:dyDescent="0.25">
      <c r="B22" s="448"/>
      <c r="C22" s="429" t="s">
        <v>3386</v>
      </c>
      <c r="D22" s="388"/>
      <c r="E22" s="388"/>
      <c r="F22" s="358"/>
      <c r="G22" s="388"/>
      <c r="H22" s="452"/>
      <c r="I22" s="452"/>
      <c r="L22" s="388"/>
      <c r="M22" s="388"/>
      <c r="N22" s="358"/>
      <c r="O22" s="388"/>
      <c r="P22" s="452"/>
      <c r="Q22" s="452"/>
    </row>
    <row r="23" spans="2:17" ht="24" customHeight="1" x14ac:dyDescent="0.25">
      <c r="B23" s="448"/>
      <c r="C23" s="429" t="s">
        <v>3387</v>
      </c>
      <c r="D23" s="388"/>
      <c r="E23" s="388"/>
      <c r="F23" s="358"/>
      <c r="G23" s="388"/>
      <c r="H23" s="452"/>
      <c r="I23" s="452"/>
      <c r="L23" s="388"/>
      <c r="M23" s="388"/>
      <c r="N23" s="358"/>
      <c r="O23" s="388"/>
      <c r="P23" s="452"/>
      <c r="Q23" s="452"/>
    </row>
    <row r="24" spans="2:17" ht="24" customHeight="1" x14ac:dyDescent="0.25">
      <c r="B24" s="448"/>
      <c r="C24" s="429" t="s">
        <v>3388</v>
      </c>
      <c r="D24" s="388"/>
      <c r="E24" s="388"/>
      <c r="F24" s="358"/>
      <c r="G24" s="388"/>
      <c r="H24" s="452"/>
      <c r="I24" s="452"/>
      <c r="L24" s="388"/>
      <c r="M24" s="388"/>
      <c r="N24" s="358"/>
      <c r="O24" s="388"/>
      <c r="P24" s="452"/>
      <c r="Q24" s="452"/>
    </row>
    <row r="25" spans="2:17" ht="24" customHeight="1" x14ac:dyDescent="0.25">
      <c r="B25" s="448"/>
      <c r="C25" s="429" t="s">
        <v>3389</v>
      </c>
      <c r="D25" s="388"/>
      <c r="E25" s="388"/>
      <c r="F25" s="358"/>
      <c r="G25" s="388"/>
      <c r="H25" s="452"/>
      <c r="I25" s="452"/>
      <c r="L25" s="388"/>
      <c r="M25" s="388"/>
      <c r="N25" s="358"/>
      <c r="O25" s="388"/>
      <c r="P25" s="452"/>
      <c r="Q25" s="452"/>
    </row>
    <row r="26" spans="2:17" ht="24" customHeight="1" x14ac:dyDescent="0.25">
      <c r="B26" s="448"/>
      <c r="C26" s="429" t="s">
        <v>3390</v>
      </c>
      <c r="D26" s="388"/>
      <c r="E26" s="388"/>
      <c r="F26" s="358"/>
      <c r="G26" s="388"/>
      <c r="H26" s="452"/>
      <c r="I26" s="452"/>
      <c r="L26" s="388"/>
      <c r="M26" s="388"/>
      <c r="N26" s="358"/>
      <c r="O26" s="388"/>
      <c r="P26" s="452"/>
      <c r="Q26" s="452"/>
    </row>
    <row r="27" spans="2:17" ht="24" customHeight="1" x14ac:dyDescent="0.25">
      <c r="B27" s="448"/>
      <c r="C27" s="429" t="s">
        <v>3391</v>
      </c>
      <c r="D27" s="388"/>
      <c r="E27" s="388"/>
      <c r="F27" s="358"/>
      <c r="G27" s="388"/>
      <c r="H27" s="452"/>
      <c r="I27" s="452"/>
      <c r="L27" s="388"/>
      <c r="M27" s="388"/>
      <c r="N27" s="358"/>
      <c r="O27" s="388"/>
      <c r="P27" s="452"/>
      <c r="Q27" s="452"/>
    </row>
    <row r="28" spans="2:17" ht="24" customHeight="1" x14ac:dyDescent="0.25">
      <c r="B28" s="448"/>
      <c r="C28" s="429" t="s">
        <v>3392</v>
      </c>
      <c r="D28" s="388"/>
      <c r="E28" s="388"/>
      <c r="F28" s="358"/>
      <c r="G28" s="388"/>
      <c r="H28" s="452"/>
      <c r="I28" s="452"/>
      <c r="L28" s="388"/>
      <c r="M28" s="388"/>
      <c r="N28" s="358"/>
      <c r="O28" s="388"/>
      <c r="P28" s="452"/>
      <c r="Q28" s="452"/>
    </row>
    <row r="29" spans="2:17" ht="24" customHeight="1" x14ac:dyDescent="0.25">
      <c r="B29" s="448"/>
      <c r="C29" s="429" t="s">
        <v>3393</v>
      </c>
      <c r="D29" s="388"/>
      <c r="E29" s="388"/>
      <c r="F29" s="358"/>
      <c r="G29" s="388"/>
      <c r="H29" s="452"/>
      <c r="I29" s="452"/>
      <c r="L29" s="388"/>
      <c r="M29" s="388"/>
      <c r="N29" s="358"/>
      <c r="O29" s="388"/>
      <c r="P29" s="452"/>
      <c r="Q29" s="452"/>
    </row>
    <row r="30" spans="2:17" ht="24" customHeight="1" x14ac:dyDescent="0.25">
      <c r="B30" s="448"/>
      <c r="C30" s="429" t="s">
        <v>3394</v>
      </c>
      <c r="D30" s="388"/>
      <c r="E30" s="388"/>
      <c r="F30" s="358"/>
      <c r="G30" s="388"/>
      <c r="H30" s="452"/>
      <c r="I30" s="452"/>
      <c r="L30" s="388"/>
      <c r="M30" s="388"/>
      <c r="N30" s="358"/>
      <c r="O30" s="388"/>
      <c r="P30" s="452"/>
      <c r="Q30" s="452"/>
    </row>
    <row r="31" spans="2:17" ht="24" customHeight="1" x14ac:dyDescent="0.25">
      <c r="B31" s="448"/>
      <c r="C31" s="429" t="s">
        <v>3395</v>
      </c>
      <c r="D31" s="388"/>
      <c r="E31" s="388"/>
      <c r="F31" s="358"/>
      <c r="G31" s="388"/>
      <c r="H31" s="452"/>
      <c r="I31" s="452"/>
      <c r="L31" s="388"/>
      <c r="M31" s="388"/>
      <c r="N31" s="358"/>
      <c r="O31" s="388"/>
      <c r="P31" s="452"/>
      <c r="Q31" s="452"/>
    </row>
    <row r="32" spans="2:17" ht="24" customHeight="1" x14ac:dyDescent="0.25">
      <c r="B32" s="448"/>
      <c r="C32" s="429" t="s">
        <v>3396</v>
      </c>
      <c r="D32" s="388"/>
      <c r="E32" s="388"/>
      <c r="F32" s="358"/>
      <c r="G32" s="388"/>
      <c r="H32" s="452"/>
      <c r="I32" s="452"/>
      <c r="L32" s="388"/>
      <c r="M32" s="388"/>
      <c r="N32" s="358"/>
      <c r="O32" s="388"/>
      <c r="P32" s="452"/>
      <c r="Q32" s="452"/>
    </row>
    <row r="33" spans="2:17" ht="24" customHeight="1" x14ac:dyDescent="0.25">
      <c r="B33" s="448"/>
      <c r="C33" s="429" t="s">
        <v>3397</v>
      </c>
      <c r="D33" s="388"/>
      <c r="E33" s="388"/>
      <c r="F33" s="358"/>
      <c r="G33" s="388"/>
      <c r="H33" s="452"/>
      <c r="I33" s="452"/>
      <c r="L33" s="388"/>
      <c r="M33" s="388"/>
      <c r="N33" s="358"/>
      <c r="O33" s="388"/>
      <c r="P33" s="452"/>
      <c r="Q33" s="452"/>
    </row>
    <row r="34" spans="2:17" ht="24" customHeight="1" x14ac:dyDescent="0.25">
      <c r="B34" s="448"/>
      <c r="C34" s="429" t="s">
        <v>3398</v>
      </c>
      <c r="D34" s="388"/>
      <c r="E34" s="388"/>
      <c r="F34" s="358"/>
      <c r="G34" s="388"/>
      <c r="H34" s="452"/>
      <c r="I34" s="452"/>
      <c r="L34" s="388"/>
      <c r="M34" s="388"/>
      <c r="N34" s="358"/>
      <c r="O34" s="388"/>
      <c r="P34" s="452"/>
      <c r="Q34" s="452"/>
    </row>
    <row r="35" spans="2:17" ht="24" customHeight="1" x14ac:dyDescent="0.25">
      <c r="B35" s="448"/>
      <c r="C35" s="429" t="s">
        <v>3399</v>
      </c>
      <c r="D35" s="388"/>
      <c r="E35" s="388"/>
      <c r="F35" s="358"/>
      <c r="G35" s="388"/>
      <c r="H35" s="452"/>
      <c r="I35" s="452"/>
      <c r="L35" s="388"/>
      <c r="M35" s="388"/>
      <c r="N35" s="358"/>
      <c r="O35" s="388"/>
      <c r="P35" s="452"/>
      <c r="Q35" s="452"/>
    </row>
    <row r="36" spans="2:17" ht="24" customHeight="1" x14ac:dyDescent="0.25">
      <c r="B36" s="448"/>
      <c r="C36" s="429" t="s">
        <v>3400</v>
      </c>
      <c r="D36" s="388"/>
      <c r="E36" s="388"/>
      <c r="F36" s="358"/>
      <c r="G36" s="388"/>
      <c r="H36" s="452"/>
      <c r="I36" s="452"/>
      <c r="L36" s="388"/>
      <c r="M36" s="388"/>
      <c r="N36" s="358"/>
      <c r="O36" s="388"/>
      <c r="P36" s="452"/>
      <c r="Q36" s="452"/>
    </row>
    <row r="37" spans="2:17" ht="24" customHeight="1" x14ac:dyDescent="0.25">
      <c r="B37" s="448"/>
      <c r="C37" s="429" t="s">
        <v>3401</v>
      </c>
      <c r="D37" s="388"/>
      <c r="E37" s="388"/>
      <c r="F37" s="358"/>
      <c r="G37" s="388"/>
      <c r="H37" s="452"/>
      <c r="I37" s="452"/>
      <c r="L37" s="388"/>
      <c r="M37" s="388"/>
      <c r="N37" s="358"/>
      <c r="O37" s="388"/>
      <c r="P37" s="452"/>
      <c r="Q37" s="452"/>
    </row>
    <row r="38" spans="2:17" ht="24" customHeight="1" x14ac:dyDescent="0.25">
      <c r="B38" s="448"/>
      <c r="C38" s="429" t="s">
        <v>3402</v>
      </c>
      <c r="D38" s="388"/>
      <c r="E38" s="388"/>
      <c r="F38" s="358"/>
      <c r="G38" s="388"/>
      <c r="H38" s="452"/>
      <c r="I38" s="452"/>
      <c r="L38" s="388"/>
      <c r="M38" s="388"/>
      <c r="N38" s="358"/>
      <c r="O38" s="388"/>
      <c r="P38" s="452"/>
      <c r="Q38" s="452"/>
    </row>
    <row r="39" spans="2:17" ht="24" customHeight="1" x14ac:dyDescent="0.25">
      <c r="B39" s="448"/>
      <c r="C39" s="429" t="s">
        <v>3403</v>
      </c>
      <c r="D39" s="388"/>
      <c r="E39" s="388"/>
      <c r="F39" s="358"/>
      <c r="G39" s="388"/>
      <c r="H39" s="452"/>
      <c r="I39" s="452"/>
      <c r="L39" s="388"/>
      <c r="M39" s="388"/>
      <c r="N39" s="358"/>
      <c r="O39" s="388"/>
      <c r="P39" s="452"/>
      <c r="Q39" s="452"/>
    </row>
    <row r="40" spans="2:17" ht="24" customHeight="1" x14ac:dyDescent="0.25">
      <c r="B40" s="448"/>
      <c r="C40" s="429" t="s">
        <v>3404</v>
      </c>
      <c r="D40" s="388"/>
      <c r="E40" s="388"/>
      <c r="F40" s="358"/>
      <c r="G40" s="388"/>
      <c r="H40" s="452"/>
      <c r="I40" s="452"/>
      <c r="L40" s="388"/>
      <c r="M40" s="388"/>
      <c r="N40" s="358"/>
      <c r="O40" s="388"/>
      <c r="P40" s="452"/>
      <c r="Q40" s="452"/>
    </row>
    <row r="41" spans="2:17" ht="24" customHeight="1" x14ac:dyDescent="0.25">
      <c r="B41" s="448"/>
      <c r="C41" s="429" t="s">
        <v>3405</v>
      </c>
      <c r="D41" s="388"/>
      <c r="E41" s="388"/>
      <c r="F41" s="358"/>
      <c r="G41" s="388"/>
      <c r="H41" s="452"/>
      <c r="I41" s="452"/>
      <c r="L41" s="388"/>
      <c r="M41" s="388"/>
      <c r="N41" s="358"/>
      <c r="O41" s="388"/>
      <c r="P41" s="452"/>
      <c r="Q41" s="452"/>
    </row>
    <row r="42" spans="2:17" ht="24" customHeight="1" x14ac:dyDescent="0.25">
      <c r="B42" s="448"/>
      <c r="C42" s="429" t="s">
        <v>3406</v>
      </c>
      <c r="D42" s="388"/>
      <c r="E42" s="388"/>
      <c r="F42" s="358"/>
      <c r="G42" s="388"/>
      <c r="H42" s="452"/>
      <c r="I42" s="452"/>
      <c r="L42" s="388"/>
      <c r="M42" s="388"/>
      <c r="N42" s="358"/>
      <c r="O42" s="388"/>
      <c r="P42" s="452"/>
      <c r="Q42" s="452"/>
    </row>
    <row r="43" spans="2:17" ht="24" customHeight="1" x14ac:dyDescent="0.25">
      <c r="B43" s="448"/>
      <c r="C43" s="429" t="s">
        <v>3407</v>
      </c>
      <c r="D43" s="388"/>
      <c r="E43" s="388"/>
      <c r="F43" s="358"/>
      <c r="G43" s="388"/>
      <c r="H43" s="452"/>
      <c r="I43" s="452"/>
      <c r="L43" s="388"/>
      <c r="M43" s="388"/>
      <c r="N43" s="358"/>
      <c r="O43" s="388"/>
      <c r="P43" s="452"/>
      <c r="Q43" s="452"/>
    </row>
    <row r="44" spans="2:17" ht="24" customHeight="1" x14ac:dyDescent="0.25">
      <c r="B44" s="448"/>
      <c r="C44" s="429" t="s">
        <v>3408</v>
      </c>
      <c r="D44" s="388"/>
      <c r="E44" s="388"/>
      <c r="F44" s="358"/>
      <c r="G44" s="388"/>
      <c r="H44" s="452"/>
      <c r="I44" s="452"/>
      <c r="L44" s="388"/>
      <c r="M44" s="388"/>
      <c r="N44" s="358"/>
      <c r="O44" s="388"/>
      <c r="P44" s="452"/>
      <c r="Q44" s="452"/>
    </row>
    <row r="45" spans="2:17" ht="24" customHeight="1" x14ac:dyDescent="0.25">
      <c r="B45" s="448"/>
      <c r="C45" s="429" t="s">
        <v>3409</v>
      </c>
      <c r="D45" s="388"/>
      <c r="E45" s="388"/>
      <c r="F45" s="358"/>
      <c r="G45" s="388"/>
      <c r="H45" s="452"/>
      <c r="I45" s="452"/>
      <c r="L45" s="388"/>
      <c r="M45" s="388"/>
      <c r="N45" s="358"/>
      <c r="O45" s="388"/>
      <c r="P45" s="452"/>
      <c r="Q45" s="452"/>
    </row>
    <row r="46" spans="2:17" ht="24" customHeight="1" x14ac:dyDescent="0.25">
      <c r="B46" s="448"/>
      <c r="C46" s="429" t="s">
        <v>3410</v>
      </c>
      <c r="D46" s="388"/>
      <c r="E46" s="388"/>
      <c r="F46" s="358"/>
      <c r="G46" s="388"/>
      <c r="H46" s="452"/>
      <c r="I46" s="452"/>
      <c r="L46" s="388"/>
      <c r="M46" s="388"/>
      <c r="N46" s="358"/>
      <c r="O46" s="388"/>
      <c r="P46" s="452"/>
      <c r="Q46" s="452"/>
    </row>
    <row r="47" spans="2:17" ht="24" customHeight="1" x14ac:dyDescent="0.25">
      <c r="B47" s="448"/>
      <c r="C47" s="429" t="s">
        <v>3411</v>
      </c>
      <c r="D47" s="388"/>
      <c r="E47" s="388"/>
      <c r="F47" s="358"/>
      <c r="G47" s="388"/>
      <c r="H47" s="452"/>
      <c r="I47" s="452"/>
      <c r="L47" s="388"/>
      <c r="M47" s="388"/>
      <c r="N47" s="358"/>
      <c r="O47" s="388"/>
      <c r="P47" s="452"/>
      <c r="Q47" s="452"/>
    </row>
    <row r="48" spans="2:17" ht="24" customHeight="1" x14ac:dyDescent="0.25">
      <c r="B48" s="448"/>
      <c r="C48" s="429" t="s">
        <v>3412</v>
      </c>
      <c r="D48" s="388"/>
      <c r="E48" s="388"/>
      <c r="F48" s="358"/>
      <c r="G48" s="388"/>
      <c r="H48" s="452"/>
      <c r="I48" s="452"/>
      <c r="L48" s="388"/>
      <c r="M48" s="388"/>
      <c r="N48" s="358"/>
      <c r="O48" s="388"/>
      <c r="P48" s="452"/>
      <c r="Q48" s="452"/>
    </row>
    <row r="49" spans="2:17" ht="24" customHeight="1" x14ac:dyDescent="0.25">
      <c r="B49" s="448"/>
      <c r="C49" s="429" t="s">
        <v>3413</v>
      </c>
      <c r="D49" s="388"/>
      <c r="E49" s="388"/>
      <c r="F49" s="358"/>
      <c r="G49" s="388"/>
      <c r="H49" s="452"/>
      <c r="I49" s="452"/>
      <c r="L49" s="388"/>
      <c r="M49" s="388"/>
      <c r="N49" s="358"/>
      <c r="O49" s="388"/>
      <c r="P49" s="452"/>
      <c r="Q49" s="452"/>
    </row>
    <row r="50" spans="2:17" ht="24" customHeight="1" x14ac:dyDescent="0.25">
      <c r="B50" s="448"/>
      <c r="C50" s="429" t="s">
        <v>3414</v>
      </c>
      <c r="D50" s="388"/>
      <c r="E50" s="388"/>
      <c r="F50" s="358"/>
      <c r="G50" s="388"/>
      <c r="H50" s="452"/>
      <c r="I50" s="452"/>
      <c r="L50" s="388"/>
      <c r="M50" s="388"/>
      <c r="N50" s="358"/>
      <c r="O50" s="388"/>
      <c r="P50" s="452"/>
      <c r="Q50" s="452"/>
    </row>
    <row r="51" spans="2:17" ht="24" customHeight="1" x14ac:dyDescent="0.25">
      <c r="B51" s="448"/>
      <c r="C51" s="429" t="s">
        <v>3415</v>
      </c>
      <c r="D51" s="388"/>
      <c r="E51" s="388"/>
      <c r="F51" s="358"/>
      <c r="G51" s="388"/>
      <c r="H51" s="452"/>
      <c r="I51" s="452"/>
      <c r="L51" s="388"/>
      <c r="M51" s="388"/>
      <c r="N51" s="358"/>
      <c r="O51" s="388"/>
      <c r="P51" s="452"/>
      <c r="Q51" s="452"/>
    </row>
    <row r="52" spans="2:17" ht="24" customHeight="1" x14ac:dyDescent="0.25">
      <c r="B52" s="448"/>
      <c r="C52" s="429" t="s">
        <v>3416</v>
      </c>
      <c r="D52" s="388"/>
      <c r="E52" s="388"/>
      <c r="F52" s="358"/>
      <c r="G52" s="388"/>
      <c r="H52" s="452"/>
      <c r="I52" s="452"/>
      <c r="L52" s="388"/>
      <c r="M52" s="388"/>
      <c r="N52" s="358"/>
      <c r="O52" s="388"/>
      <c r="P52" s="452"/>
      <c r="Q52" s="452"/>
    </row>
    <row r="53" spans="2:17" ht="24" customHeight="1" x14ac:dyDescent="0.25">
      <c r="B53" s="448"/>
      <c r="C53" s="429" t="s">
        <v>3417</v>
      </c>
      <c r="D53" s="388"/>
      <c r="E53" s="388"/>
      <c r="F53" s="358"/>
      <c r="G53" s="388"/>
      <c r="H53" s="452"/>
      <c r="I53" s="452"/>
      <c r="L53" s="388"/>
      <c r="M53" s="388"/>
      <c r="N53" s="358"/>
      <c r="O53" s="388"/>
      <c r="P53" s="452"/>
      <c r="Q53" s="452"/>
    </row>
    <row r="54" spans="2:17" ht="24" customHeight="1" x14ac:dyDescent="0.25">
      <c r="B54" s="448"/>
      <c r="C54" s="429" t="s">
        <v>3418</v>
      </c>
      <c r="D54" s="388"/>
      <c r="E54" s="388"/>
      <c r="F54" s="358"/>
      <c r="G54" s="388"/>
      <c r="H54" s="452"/>
      <c r="I54" s="452"/>
      <c r="L54" s="388"/>
      <c r="M54" s="388"/>
      <c r="N54" s="358"/>
      <c r="O54" s="388"/>
      <c r="P54" s="452"/>
      <c r="Q54" s="452"/>
    </row>
    <row r="55" spans="2:17" ht="24" customHeight="1" x14ac:dyDescent="0.25">
      <c r="B55" s="448"/>
      <c r="C55" s="429" t="s">
        <v>3419</v>
      </c>
      <c r="D55" s="388"/>
      <c r="E55" s="388"/>
      <c r="F55" s="358"/>
      <c r="G55" s="388"/>
      <c r="H55" s="452"/>
      <c r="I55" s="452"/>
      <c r="L55" s="388"/>
      <c r="M55" s="388"/>
      <c r="N55" s="358"/>
      <c r="O55" s="388"/>
      <c r="P55" s="452"/>
      <c r="Q55" s="452"/>
    </row>
    <row r="56" spans="2:17" ht="24" customHeight="1" x14ac:dyDescent="0.25">
      <c r="B56" s="448"/>
      <c r="C56" s="429" t="s">
        <v>3420</v>
      </c>
      <c r="D56" s="388"/>
      <c r="E56" s="388"/>
      <c r="F56" s="358"/>
      <c r="G56" s="388"/>
      <c r="H56" s="452"/>
      <c r="I56" s="452"/>
      <c r="L56" s="388"/>
      <c r="M56" s="388"/>
      <c r="N56" s="358"/>
      <c r="O56" s="388"/>
      <c r="P56" s="452"/>
      <c r="Q56" s="452"/>
    </row>
    <row r="57" spans="2:17" ht="24" customHeight="1" x14ac:dyDescent="0.25">
      <c r="B57" s="448"/>
      <c r="C57" s="429" t="s">
        <v>3421</v>
      </c>
      <c r="D57" s="388"/>
      <c r="E57" s="388"/>
      <c r="F57" s="358"/>
      <c r="G57" s="388"/>
      <c r="H57" s="452"/>
      <c r="I57" s="452"/>
      <c r="L57" s="388"/>
      <c r="M57" s="388"/>
      <c r="N57" s="358"/>
      <c r="O57" s="388"/>
      <c r="P57" s="452"/>
      <c r="Q57" s="452"/>
    </row>
    <row r="58" spans="2:17" ht="24" customHeight="1" x14ac:dyDescent="0.25">
      <c r="B58" s="448"/>
      <c r="C58" s="429" t="s">
        <v>3422</v>
      </c>
      <c r="D58" s="388"/>
      <c r="E58" s="388"/>
      <c r="F58" s="358"/>
      <c r="G58" s="388"/>
      <c r="H58" s="452"/>
      <c r="I58" s="452"/>
      <c r="L58" s="388"/>
      <c r="M58" s="388"/>
      <c r="N58" s="358"/>
      <c r="O58" s="388"/>
      <c r="P58" s="452"/>
      <c r="Q58" s="452"/>
    </row>
    <row r="59" spans="2:17" ht="24" customHeight="1" x14ac:dyDescent="0.25">
      <c r="B59" s="448"/>
      <c r="C59" s="429" t="s">
        <v>3423</v>
      </c>
      <c r="D59" s="388"/>
      <c r="E59" s="388"/>
      <c r="F59" s="358"/>
      <c r="G59" s="388"/>
      <c r="H59" s="452"/>
      <c r="I59" s="452"/>
      <c r="L59" s="388"/>
      <c r="M59" s="388"/>
      <c r="N59" s="358"/>
      <c r="O59" s="388"/>
      <c r="P59" s="452"/>
      <c r="Q59" s="452"/>
    </row>
    <row r="60" spans="2:17" ht="24" customHeight="1" x14ac:dyDescent="0.25">
      <c r="B60" s="448"/>
      <c r="C60" s="429" t="s">
        <v>3424</v>
      </c>
      <c r="D60" s="388"/>
      <c r="E60" s="388"/>
      <c r="F60" s="358"/>
      <c r="G60" s="388"/>
      <c r="H60" s="452"/>
      <c r="I60" s="452"/>
      <c r="L60" s="388"/>
      <c r="M60" s="388"/>
      <c r="N60" s="358"/>
      <c r="O60" s="388"/>
      <c r="P60" s="452"/>
      <c r="Q60" s="452"/>
    </row>
    <row r="61" spans="2:17" ht="24" customHeight="1" x14ac:dyDescent="0.25">
      <c r="B61" s="448"/>
      <c r="C61" s="429" t="s">
        <v>3425</v>
      </c>
      <c r="D61" s="388"/>
      <c r="E61" s="388"/>
      <c r="F61" s="358"/>
      <c r="G61" s="388"/>
      <c r="H61" s="452"/>
      <c r="I61" s="452"/>
      <c r="L61" s="388"/>
      <c r="M61" s="388"/>
      <c r="N61" s="358"/>
      <c r="O61" s="388"/>
      <c r="P61" s="452"/>
      <c r="Q61" s="452"/>
    </row>
    <row r="62" spans="2:17" ht="24" customHeight="1" x14ac:dyDescent="0.25">
      <c r="B62" s="448"/>
      <c r="C62" s="429" t="s">
        <v>3426</v>
      </c>
      <c r="D62" s="388"/>
      <c r="E62" s="388"/>
      <c r="F62" s="358"/>
      <c r="G62" s="388"/>
      <c r="H62" s="452"/>
      <c r="I62" s="452"/>
      <c r="L62" s="388"/>
      <c r="M62" s="388"/>
      <c r="N62" s="358"/>
      <c r="O62" s="388"/>
      <c r="P62" s="452"/>
      <c r="Q62" s="452"/>
    </row>
    <row r="63" spans="2:17" ht="24" customHeight="1" x14ac:dyDescent="0.25">
      <c r="B63" s="448"/>
      <c r="C63" s="429" t="s">
        <v>3427</v>
      </c>
      <c r="D63" s="388"/>
      <c r="E63" s="388"/>
      <c r="F63" s="358"/>
      <c r="G63" s="388"/>
      <c r="H63" s="452"/>
      <c r="I63" s="452"/>
      <c r="L63" s="388"/>
      <c r="M63" s="388"/>
      <c r="N63" s="358"/>
      <c r="O63" s="388"/>
      <c r="P63" s="452"/>
      <c r="Q63" s="452"/>
    </row>
    <row r="64" spans="2:17" ht="24" customHeight="1" x14ac:dyDescent="0.25">
      <c r="B64" s="448"/>
      <c r="C64" s="429" t="s">
        <v>3428</v>
      </c>
      <c r="D64" s="388"/>
      <c r="E64" s="388"/>
      <c r="F64" s="358"/>
      <c r="G64" s="388"/>
      <c r="H64" s="452"/>
      <c r="I64" s="452"/>
      <c r="L64" s="388"/>
      <c r="M64" s="388"/>
      <c r="N64" s="358"/>
      <c r="O64" s="388"/>
      <c r="P64" s="452"/>
      <c r="Q64" s="452"/>
    </row>
    <row r="65" spans="2:17" ht="24" customHeight="1" x14ac:dyDescent="0.25">
      <c r="B65" s="448"/>
      <c r="C65" s="429" t="s">
        <v>3429</v>
      </c>
      <c r="D65" s="388"/>
      <c r="E65" s="388"/>
      <c r="F65" s="358"/>
      <c r="G65" s="388"/>
      <c r="H65" s="452"/>
      <c r="I65" s="452"/>
      <c r="L65" s="388"/>
      <c r="M65" s="388"/>
      <c r="N65" s="358"/>
      <c r="O65" s="388"/>
      <c r="P65" s="452"/>
      <c r="Q65" s="452"/>
    </row>
    <row r="66" spans="2:17" ht="24" customHeight="1" x14ac:dyDescent="0.25">
      <c r="B66" s="448"/>
      <c r="C66" s="429" t="s">
        <v>3430</v>
      </c>
      <c r="D66" s="388"/>
      <c r="E66" s="388"/>
      <c r="F66" s="358"/>
      <c r="G66" s="388"/>
      <c r="H66" s="452"/>
      <c r="I66" s="452"/>
      <c r="L66" s="388"/>
      <c r="M66" s="388"/>
      <c r="N66" s="358"/>
      <c r="O66" s="388"/>
      <c r="P66" s="452"/>
      <c r="Q66" s="452"/>
    </row>
    <row r="67" spans="2:17" ht="24" customHeight="1" x14ac:dyDescent="0.25">
      <c r="B67" s="448"/>
      <c r="C67" s="429" t="s">
        <v>3431</v>
      </c>
      <c r="D67" s="388"/>
      <c r="E67" s="388"/>
      <c r="F67" s="358"/>
      <c r="G67" s="388"/>
      <c r="H67" s="452"/>
      <c r="I67" s="452"/>
      <c r="L67" s="388"/>
      <c r="M67" s="388"/>
      <c r="N67" s="358"/>
      <c r="O67" s="388"/>
      <c r="P67" s="452"/>
      <c r="Q67" s="452"/>
    </row>
    <row r="68" spans="2:17" ht="24" customHeight="1" x14ac:dyDescent="0.25">
      <c r="B68" s="448"/>
      <c r="C68" s="429" t="s">
        <v>3432</v>
      </c>
      <c r="D68" s="388"/>
      <c r="E68" s="388"/>
      <c r="F68" s="358"/>
      <c r="G68" s="388"/>
      <c r="H68" s="452"/>
      <c r="I68" s="452"/>
      <c r="L68" s="388"/>
      <c r="M68" s="388"/>
      <c r="N68" s="358"/>
      <c r="O68" s="388"/>
      <c r="P68" s="452"/>
      <c r="Q68" s="452"/>
    </row>
    <row r="69" spans="2:17" ht="24" customHeight="1" x14ac:dyDescent="0.25">
      <c r="B69" s="448"/>
      <c r="C69" s="429" t="s">
        <v>3433</v>
      </c>
      <c r="D69" s="388"/>
      <c r="E69" s="388"/>
      <c r="F69" s="358"/>
      <c r="G69" s="388"/>
      <c r="H69" s="452"/>
      <c r="I69" s="452"/>
      <c r="L69" s="388"/>
      <c r="M69" s="388"/>
      <c r="N69" s="358"/>
      <c r="O69" s="388"/>
      <c r="P69" s="452"/>
      <c r="Q69" s="452"/>
    </row>
    <row r="70" spans="2:17" ht="24" customHeight="1" x14ac:dyDescent="0.25">
      <c r="B70" s="448"/>
      <c r="C70" s="429" t="s">
        <v>3434</v>
      </c>
      <c r="D70" s="388"/>
      <c r="E70" s="388"/>
      <c r="F70" s="358"/>
      <c r="G70" s="388"/>
      <c r="H70" s="452"/>
      <c r="I70" s="452"/>
      <c r="L70" s="388"/>
      <c r="M70" s="388"/>
      <c r="N70" s="358"/>
      <c r="O70" s="388"/>
      <c r="P70" s="452"/>
      <c r="Q70" s="452"/>
    </row>
    <row r="71" spans="2:17" ht="24" customHeight="1" x14ac:dyDescent="0.25">
      <c r="B71" s="448"/>
      <c r="C71" s="429" t="s">
        <v>3435</v>
      </c>
      <c r="D71" s="388"/>
      <c r="E71" s="388"/>
      <c r="F71" s="358"/>
      <c r="G71" s="388"/>
      <c r="H71" s="452"/>
      <c r="I71" s="452"/>
      <c r="L71" s="388"/>
      <c r="M71" s="388"/>
      <c r="N71" s="358"/>
      <c r="O71" s="388"/>
      <c r="P71" s="452"/>
      <c r="Q71" s="452"/>
    </row>
    <row r="72" spans="2:17" ht="24" customHeight="1" x14ac:dyDescent="0.25">
      <c r="B72" s="448"/>
      <c r="C72" s="429" t="s">
        <v>3436</v>
      </c>
      <c r="D72" s="388"/>
      <c r="E72" s="388"/>
      <c r="F72" s="358"/>
      <c r="G72" s="388"/>
      <c r="H72" s="452"/>
      <c r="I72" s="452"/>
      <c r="L72" s="388"/>
      <c r="M72" s="388"/>
      <c r="N72" s="358"/>
      <c r="O72" s="388"/>
      <c r="P72" s="452"/>
      <c r="Q72" s="452"/>
    </row>
    <row r="73" spans="2:17" ht="24" customHeight="1" x14ac:dyDescent="0.25">
      <c r="B73" s="448"/>
      <c r="C73" s="429" t="s">
        <v>3437</v>
      </c>
      <c r="D73" s="388"/>
      <c r="E73" s="388"/>
      <c r="F73" s="358"/>
      <c r="G73" s="388"/>
      <c r="H73" s="452"/>
      <c r="I73" s="452"/>
      <c r="L73" s="388"/>
      <c r="M73" s="388"/>
      <c r="N73" s="358"/>
      <c r="O73" s="388"/>
      <c r="P73" s="452"/>
      <c r="Q73" s="452"/>
    </row>
    <row r="74" spans="2:17" ht="24" customHeight="1" x14ac:dyDescent="0.25">
      <c r="B74" s="448"/>
      <c r="C74" s="429" t="s">
        <v>3438</v>
      </c>
      <c r="D74" s="388"/>
      <c r="E74" s="388"/>
      <c r="F74" s="358"/>
      <c r="G74" s="388"/>
      <c r="H74" s="452"/>
      <c r="I74" s="452"/>
      <c r="L74" s="388"/>
      <c r="M74" s="388"/>
      <c r="N74" s="358"/>
      <c r="O74" s="388"/>
      <c r="P74" s="452"/>
      <c r="Q74" s="452"/>
    </row>
    <row r="75" spans="2:17" ht="24" customHeight="1" x14ac:dyDescent="0.25">
      <c r="B75" s="448"/>
      <c r="C75" s="429" t="s">
        <v>3439</v>
      </c>
      <c r="D75" s="388"/>
      <c r="E75" s="388"/>
      <c r="F75" s="358"/>
      <c r="G75" s="388"/>
      <c r="H75" s="452"/>
      <c r="I75" s="452"/>
      <c r="L75" s="388"/>
      <c r="M75" s="388"/>
      <c r="N75" s="358"/>
      <c r="O75" s="388"/>
      <c r="P75" s="452"/>
      <c r="Q75" s="452"/>
    </row>
    <row r="76" spans="2:17" ht="24" customHeight="1" x14ac:dyDescent="0.25">
      <c r="B76" s="448"/>
      <c r="C76" s="429" t="s">
        <v>3440</v>
      </c>
      <c r="D76" s="388"/>
      <c r="E76" s="388"/>
      <c r="F76" s="358"/>
      <c r="G76" s="388"/>
      <c r="H76" s="452"/>
      <c r="I76" s="452"/>
      <c r="L76" s="388"/>
      <c r="M76" s="388"/>
      <c r="N76" s="358"/>
      <c r="O76" s="388"/>
      <c r="P76" s="452"/>
      <c r="Q76" s="452"/>
    </row>
    <row r="77" spans="2:17" ht="24" customHeight="1" x14ac:dyDescent="0.25">
      <c r="B77" s="448"/>
      <c r="C77" s="429" t="s">
        <v>3441</v>
      </c>
      <c r="D77" s="388"/>
      <c r="E77" s="388"/>
      <c r="F77" s="358"/>
      <c r="G77" s="388"/>
      <c r="H77" s="452"/>
      <c r="I77" s="452"/>
      <c r="L77" s="388"/>
      <c r="M77" s="388"/>
      <c r="N77" s="358"/>
      <c r="O77" s="388"/>
      <c r="P77" s="452"/>
      <c r="Q77" s="452"/>
    </row>
    <row r="78" spans="2:17" ht="24" customHeight="1" x14ac:dyDescent="0.25">
      <c r="B78" s="448"/>
      <c r="C78" s="429" t="s">
        <v>3442</v>
      </c>
      <c r="D78" s="388"/>
      <c r="E78" s="388"/>
      <c r="F78" s="358"/>
      <c r="G78" s="388"/>
      <c r="H78" s="452"/>
      <c r="I78" s="452"/>
      <c r="L78" s="388"/>
      <c r="M78" s="388"/>
      <c r="N78" s="358"/>
      <c r="O78" s="388"/>
      <c r="P78" s="452"/>
      <c r="Q78" s="452"/>
    </row>
    <row r="79" spans="2:17" ht="24" customHeight="1" x14ac:dyDescent="0.25">
      <c r="B79" s="448"/>
      <c r="C79" s="429" t="s">
        <v>3443</v>
      </c>
      <c r="D79" s="388"/>
      <c r="E79" s="388"/>
      <c r="F79" s="358"/>
      <c r="G79" s="388"/>
      <c r="H79" s="452"/>
      <c r="I79" s="452"/>
      <c r="L79" s="388"/>
      <c r="M79" s="388"/>
      <c r="N79" s="358"/>
      <c r="O79" s="388"/>
      <c r="P79" s="452"/>
      <c r="Q79" s="452"/>
    </row>
    <row r="80" spans="2:17" ht="24" customHeight="1" x14ac:dyDescent="0.25">
      <c r="B80" s="448"/>
      <c r="C80" s="429" t="s">
        <v>3444</v>
      </c>
      <c r="D80" s="388"/>
      <c r="E80" s="388"/>
      <c r="F80" s="358"/>
      <c r="G80" s="388"/>
      <c r="H80" s="452"/>
      <c r="I80" s="452"/>
      <c r="L80" s="388"/>
      <c r="M80" s="388"/>
      <c r="N80" s="358"/>
      <c r="O80" s="388"/>
      <c r="P80" s="452"/>
      <c r="Q80" s="452"/>
    </row>
    <row r="81" spans="2:17" ht="24" customHeight="1" x14ac:dyDescent="0.25">
      <c r="B81" s="448"/>
      <c r="C81" s="429" t="s">
        <v>3445</v>
      </c>
      <c r="D81" s="388"/>
      <c r="E81" s="388"/>
      <c r="F81" s="358"/>
      <c r="G81" s="388"/>
      <c r="H81" s="452"/>
      <c r="I81" s="452"/>
      <c r="L81" s="388"/>
      <c r="M81" s="388"/>
      <c r="N81" s="358"/>
      <c r="O81" s="388"/>
      <c r="P81" s="452"/>
      <c r="Q81" s="452"/>
    </row>
    <row r="82" spans="2:17" ht="24" customHeight="1" x14ac:dyDescent="0.25">
      <c r="B82" s="448"/>
      <c r="C82" s="429" t="s">
        <v>3446</v>
      </c>
      <c r="D82" s="388"/>
      <c r="E82" s="388"/>
      <c r="F82" s="358"/>
      <c r="G82" s="388"/>
      <c r="H82" s="452"/>
      <c r="I82" s="452"/>
      <c r="L82" s="388"/>
      <c r="M82" s="388"/>
      <c r="N82" s="358"/>
      <c r="O82" s="388"/>
      <c r="P82" s="452"/>
      <c r="Q82" s="452"/>
    </row>
    <row r="83" spans="2:17" ht="24" customHeight="1" x14ac:dyDescent="0.25">
      <c r="B83" s="448"/>
      <c r="C83" s="429" t="s">
        <v>3447</v>
      </c>
      <c r="D83" s="388"/>
      <c r="E83" s="388"/>
      <c r="F83" s="358"/>
      <c r="G83" s="388"/>
      <c r="H83" s="452"/>
      <c r="I83" s="452"/>
      <c r="L83" s="388"/>
      <c r="M83" s="388"/>
      <c r="N83" s="358"/>
      <c r="O83" s="388"/>
      <c r="P83" s="452"/>
      <c r="Q83" s="452"/>
    </row>
    <row r="84" spans="2:17" ht="24" customHeight="1" x14ac:dyDescent="0.25">
      <c r="B84" s="448"/>
      <c r="C84" s="429" t="s">
        <v>3448</v>
      </c>
      <c r="D84" s="388"/>
      <c r="E84" s="388"/>
      <c r="F84" s="358"/>
      <c r="G84" s="388"/>
      <c r="H84" s="452"/>
      <c r="I84" s="452"/>
      <c r="L84" s="388"/>
      <c r="M84" s="388"/>
      <c r="N84" s="358"/>
      <c r="O84" s="388"/>
      <c r="P84" s="452"/>
      <c r="Q84" s="452"/>
    </row>
    <row r="85" spans="2:17" ht="24" customHeight="1" x14ac:dyDescent="0.25">
      <c r="B85" s="448"/>
      <c r="C85" s="429" t="s">
        <v>3449</v>
      </c>
      <c r="D85" s="388"/>
      <c r="E85" s="388"/>
      <c r="F85" s="358"/>
      <c r="G85" s="388"/>
      <c r="H85" s="452"/>
      <c r="I85" s="452"/>
      <c r="L85" s="388"/>
      <c r="M85" s="388"/>
      <c r="N85" s="358"/>
      <c r="O85" s="388"/>
      <c r="P85" s="452"/>
      <c r="Q85" s="452"/>
    </row>
    <row r="86" spans="2:17" ht="24" customHeight="1" x14ac:dyDescent="0.25">
      <c r="B86" s="448"/>
      <c r="C86" s="429" t="s">
        <v>3450</v>
      </c>
      <c r="D86" s="388"/>
      <c r="E86" s="388"/>
      <c r="F86" s="358"/>
      <c r="G86" s="388"/>
      <c r="H86" s="452"/>
      <c r="I86" s="452"/>
      <c r="L86" s="388"/>
      <c r="M86" s="388"/>
      <c r="N86" s="358"/>
      <c r="O86" s="388"/>
      <c r="P86" s="452"/>
      <c r="Q86" s="452"/>
    </row>
    <row r="87" spans="2:17" ht="24" customHeight="1" x14ac:dyDescent="0.25">
      <c r="B87" s="448"/>
      <c r="C87" s="429" t="s">
        <v>3451</v>
      </c>
      <c r="D87" s="388"/>
      <c r="E87" s="388"/>
      <c r="F87" s="358"/>
      <c r="G87" s="388"/>
      <c r="H87" s="452"/>
      <c r="I87" s="452"/>
      <c r="L87" s="388"/>
      <c r="M87" s="388"/>
      <c r="N87" s="358"/>
      <c r="O87" s="388"/>
      <c r="P87" s="452"/>
      <c r="Q87" s="452"/>
    </row>
    <row r="88" spans="2:17" ht="24" customHeight="1" x14ac:dyDescent="0.25">
      <c r="B88" s="448"/>
      <c r="C88" s="429" t="s">
        <v>3452</v>
      </c>
      <c r="D88" s="388"/>
      <c r="E88" s="388"/>
      <c r="F88" s="358"/>
      <c r="G88" s="388"/>
      <c r="H88" s="452"/>
      <c r="I88" s="452"/>
      <c r="L88" s="388"/>
      <c r="M88" s="388"/>
      <c r="N88" s="358"/>
      <c r="O88" s="388"/>
      <c r="P88" s="452"/>
      <c r="Q88" s="452"/>
    </row>
    <row r="89" spans="2:17" ht="24" customHeight="1" x14ac:dyDescent="0.25">
      <c r="B89" s="448"/>
      <c r="C89" s="429" t="s">
        <v>3453</v>
      </c>
      <c r="D89" s="388"/>
      <c r="E89" s="388"/>
      <c r="F89" s="358"/>
      <c r="G89" s="388"/>
      <c r="H89" s="452"/>
      <c r="I89" s="452"/>
      <c r="L89" s="388"/>
      <c r="M89" s="388"/>
      <c r="N89" s="358"/>
      <c r="O89" s="388"/>
      <c r="P89" s="452"/>
      <c r="Q89" s="452"/>
    </row>
    <row r="90" spans="2:17" ht="24" customHeight="1" x14ac:dyDescent="0.25">
      <c r="B90" s="448"/>
      <c r="C90" s="429" t="s">
        <v>3454</v>
      </c>
      <c r="D90" s="388"/>
      <c r="E90" s="388"/>
      <c r="F90" s="358"/>
      <c r="G90" s="388"/>
      <c r="H90" s="452"/>
      <c r="I90" s="452"/>
      <c r="L90" s="388"/>
      <c r="M90" s="388"/>
      <c r="N90" s="358"/>
      <c r="O90" s="388"/>
      <c r="P90" s="452"/>
      <c r="Q90" s="452"/>
    </row>
    <row r="91" spans="2:17" ht="24" customHeight="1" x14ac:dyDescent="0.25">
      <c r="B91" s="448"/>
      <c r="C91" s="429" t="s">
        <v>3455</v>
      </c>
      <c r="D91" s="388"/>
      <c r="E91" s="388"/>
      <c r="F91" s="358"/>
      <c r="G91" s="388"/>
      <c r="H91" s="452"/>
      <c r="I91" s="452"/>
      <c r="L91" s="388"/>
      <c r="M91" s="388"/>
      <c r="N91" s="358"/>
      <c r="O91" s="388"/>
      <c r="P91" s="452"/>
      <c r="Q91" s="452"/>
    </row>
    <row r="92" spans="2:17" ht="24" customHeight="1" x14ac:dyDescent="0.25">
      <c r="B92" s="448"/>
      <c r="C92" s="429" t="s">
        <v>3456</v>
      </c>
      <c r="D92" s="388"/>
      <c r="E92" s="388"/>
      <c r="F92" s="358"/>
      <c r="G92" s="388"/>
      <c r="H92" s="452"/>
      <c r="I92" s="452"/>
      <c r="L92" s="388"/>
      <c r="M92" s="388"/>
      <c r="N92" s="358"/>
      <c r="O92" s="388"/>
      <c r="P92" s="452"/>
      <c r="Q92" s="452"/>
    </row>
    <row r="93" spans="2:17" ht="24" customHeight="1" x14ac:dyDescent="0.25">
      <c r="B93" s="448"/>
      <c r="C93" s="429" t="s">
        <v>3457</v>
      </c>
      <c r="D93" s="388"/>
      <c r="E93" s="388"/>
      <c r="F93" s="358"/>
      <c r="G93" s="388"/>
      <c r="H93" s="452"/>
      <c r="I93" s="452"/>
      <c r="L93" s="388"/>
      <c r="M93" s="388"/>
      <c r="N93" s="358"/>
      <c r="O93" s="388"/>
      <c r="P93" s="452"/>
      <c r="Q93" s="452"/>
    </row>
    <row r="94" spans="2:17" ht="24" customHeight="1" x14ac:dyDescent="0.25">
      <c r="B94" s="448"/>
      <c r="C94" s="429" t="s">
        <v>3458</v>
      </c>
      <c r="D94" s="388"/>
      <c r="E94" s="388"/>
      <c r="F94" s="358"/>
      <c r="G94" s="388"/>
      <c r="H94" s="452"/>
      <c r="I94" s="452"/>
      <c r="L94" s="388"/>
      <c r="M94" s="388"/>
      <c r="N94" s="358"/>
      <c r="O94" s="388"/>
      <c r="P94" s="452"/>
      <c r="Q94" s="452"/>
    </row>
    <row r="95" spans="2:17" ht="24" customHeight="1" x14ac:dyDescent="0.25">
      <c r="B95" s="448"/>
      <c r="C95" s="429" t="s">
        <v>3459</v>
      </c>
      <c r="D95" s="388"/>
      <c r="E95" s="388"/>
      <c r="F95" s="358"/>
      <c r="G95" s="388"/>
      <c r="H95" s="452"/>
      <c r="I95" s="452"/>
      <c r="L95" s="388"/>
      <c r="M95" s="388"/>
      <c r="N95" s="358"/>
      <c r="O95" s="388"/>
      <c r="P95" s="452"/>
      <c r="Q95" s="452"/>
    </row>
    <row r="96" spans="2:17" ht="24" customHeight="1" x14ac:dyDescent="0.25">
      <c r="B96" s="448"/>
      <c r="C96" s="429" t="s">
        <v>3460</v>
      </c>
      <c r="D96" s="388"/>
      <c r="E96" s="388"/>
      <c r="F96" s="358"/>
      <c r="G96" s="388"/>
      <c r="H96" s="452"/>
      <c r="I96" s="452"/>
      <c r="L96" s="388"/>
      <c r="M96" s="388"/>
      <c r="N96" s="358"/>
      <c r="O96" s="388"/>
      <c r="P96" s="452"/>
      <c r="Q96" s="452"/>
    </row>
    <row r="97" spans="2:17" ht="24" customHeight="1" x14ac:dyDescent="0.25">
      <c r="B97" s="448"/>
      <c r="C97" s="429" t="s">
        <v>3461</v>
      </c>
      <c r="D97" s="388"/>
      <c r="E97" s="388"/>
      <c r="F97" s="358"/>
      <c r="G97" s="388"/>
      <c r="H97" s="452"/>
      <c r="I97" s="452"/>
      <c r="L97" s="388"/>
      <c r="M97" s="388"/>
      <c r="N97" s="358"/>
      <c r="O97" s="388"/>
      <c r="P97" s="452"/>
      <c r="Q97" s="452"/>
    </row>
    <row r="98" spans="2:17" ht="24" customHeight="1" x14ac:dyDescent="0.25">
      <c r="B98" s="448"/>
      <c r="C98" s="429" t="s">
        <v>3462</v>
      </c>
      <c r="D98" s="388"/>
      <c r="E98" s="388"/>
      <c r="F98" s="358"/>
      <c r="G98" s="388"/>
      <c r="H98" s="452"/>
      <c r="I98" s="452"/>
      <c r="L98" s="388"/>
      <c r="M98" s="388"/>
      <c r="N98" s="358"/>
      <c r="O98" s="388"/>
      <c r="P98" s="452"/>
      <c r="Q98" s="452"/>
    </row>
    <row r="99" spans="2:17" ht="24" customHeight="1" x14ac:dyDescent="0.25">
      <c r="B99" s="448"/>
      <c r="C99" s="429" t="s">
        <v>3463</v>
      </c>
      <c r="D99" s="388"/>
      <c r="E99" s="388"/>
      <c r="F99" s="358"/>
      <c r="G99" s="388"/>
      <c r="H99" s="452"/>
      <c r="I99" s="452"/>
      <c r="L99" s="388"/>
      <c r="M99" s="388"/>
      <c r="N99" s="358"/>
      <c r="O99" s="388"/>
      <c r="P99" s="452"/>
      <c r="Q99" s="452"/>
    </row>
    <row r="100" spans="2:17" ht="24" customHeight="1" x14ac:dyDescent="0.25">
      <c r="B100" s="448"/>
      <c r="C100" s="429" t="s">
        <v>3464</v>
      </c>
      <c r="D100" s="388"/>
      <c r="E100" s="388"/>
      <c r="F100" s="358"/>
      <c r="G100" s="388"/>
      <c r="H100" s="452"/>
      <c r="I100" s="452"/>
      <c r="L100" s="388"/>
      <c r="M100" s="388"/>
      <c r="N100" s="358"/>
      <c r="O100" s="388"/>
      <c r="P100" s="452"/>
      <c r="Q100" s="452"/>
    </row>
    <row r="101" spans="2:17" ht="24" customHeight="1" x14ac:dyDescent="0.25">
      <c r="B101" s="448"/>
      <c r="C101" s="429" t="s">
        <v>3465</v>
      </c>
      <c r="D101" s="388"/>
      <c r="E101" s="388"/>
      <c r="F101" s="358"/>
      <c r="G101" s="388"/>
      <c r="H101" s="452"/>
      <c r="I101" s="452"/>
      <c r="L101" s="388"/>
      <c r="M101" s="388"/>
      <c r="N101" s="358"/>
      <c r="O101" s="388"/>
      <c r="P101" s="452"/>
      <c r="Q101" s="452"/>
    </row>
    <row r="102" spans="2:17" ht="24" customHeight="1" x14ac:dyDescent="0.25">
      <c r="B102" s="448"/>
      <c r="C102" s="429" t="s">
        <v>3466</v>
      </c>
      <c r="D102" s="388"/>
      <c r="E102" s="388"/>
      <c r="F102" s="358"/>
      <c r="G102" s="388"/>
      <c r="H102" s="452"/>
      <c r="I102" s="452"/>
      <c r="L102" s="388"/>
      <c r="M102" s="388"/>
      <c r="N102" s="358"/>
      <c r="O102" s="388"/>
      <c r="P102" s="452"/>
      <c r="Q102" s="452"/>
    </row>
    <row r="103" spans="2:17" ht="24" customHeight="1" x14ac:dyDescent="0.25">
      <c r="B103" s="448"/>
      <c r="C103" s="429" t="s">
        <v>3467</v>
      </c>
      <c r="D103" s="388"/>
      <c r="E103" s="388"/>
      <c r="F103" s="358"/>
      <c r="G103" s="388"/>
      <c r="H103" s="452"/>
      <c r="I103" s="452"/>
      <c r="L103" s="388"/>
      <c r="M103" s="388"/>
      <c r="N103" s="358"/>
      <c r="O103" s="388"/>
      <c r="P103" s="452"/>
      <c r="Q103" s="452"/>
    </row>
    <row r="104" spans="2:17" ht="24" customHeight="1" x14ac:dyDescent="0.25">
      <c r="B104" s="448"/>
      <c r="C104" s="429" t="s">
        <v>3468</v>
      </c>
      <c r="D104" s="388"/>
      <c r="E104" s="388"/>
      <c r="F104" s="358"/>
      <c r="G104" s="388"/>
      <c r="H104" s="452"/>
      <c r="I104" s="452"/>
      <c r="L104" s="388"/>
      <c r="M104" s="388"/>
      <c r="N104" s="358"/>
      <c r="O104" s="388"/>
      <c r="P104" s="452"/>
      <c r="Q104" s="452"/>
    </row>
    <row r="105" spans="2:17" ht="24" customHeight="1" x14ac:dyDescent="0.25">
      <c r="B105" s="448"/>
      <c r="C105" s="429" t="s">
        <v>3469</v>
      </c>
      <c r="D105" s="388"/>
      <c r="E105" s="388"/>
      <c r="F105" s="358"/>
      <c r="G105" s="388"/>
      <c r="H105" s="452"/>
      <c r="I105" s="452"/>
      <c r="L105" s="388"/>
      <c r="M105" s="388"/>
      <c r="N105" s="358"/>
      <c r="O105" s="388"/>
      <c r="P105" s="452"/>
      <c r="Q105" s="452"/>
    </row>
    <row r="106" spans="2:17" ht="24" customHeight="1" x14ac:dyDescent="0.25">
      <c r="B106" s="448"/>
      <c r="C106" s="429" t="s">
        <v>3470</v>
      </c>
      <c r="D106" s="388"/>
      <c r="E106" s="388"/>
      <c r="F106" s="358"/>
      <c r="G106" s="388"/>
      <c r="H106" s="452"/>
      <c r="I106" s="452"/>
      <c r="L106" s="388"/>
      <c r="M106" s="388"/>
      <c r="N106" s="358"/>
      <c r="O106" s="388"/>
      <c r="P106" s="452"/>
      <c r="Q106" s="452"/>
    </row>
    <row r="107" spans="2:17" ht="24" customHeight="1" x14ac:dyDescent="0.25">
      <c r="B107" s="448"/>
      <c r="C107" s="429" t="s">
        <v>3471</v>
      </c>
      <c r="D107" s="388"/>
      <c r="E107" s="388"/>
      <c r="F107" s="358"/>
      <c r="G107" s="388"/>
      <c r="H107" s="452"/>
      <c r="I107" s="452"/>
      <c r="L107" s="388"/>
      <c r="M107" s="388"/>
      <c r="N107" s="358"/>
      <c r="O107" s="388"/>
      <c r="P107" s="452"/>
      <c r="Q107" s="452"/>
    </row>
    <row r="108" spans="2:17" ht="24" customHeight="1" x14ac:dyDescent="0.25">
      <c r="B108" s="448"/>
      <c r="C108" s="429" t="s">
        <v>3472</v>
      </c>
      <c r="D108" s="388"/>
      <c r="E108" s="388"/>
      <c r="F108" s="358"/>
      <c r="G108" s="388"/>
      <c r="H108" s="452"/>
      <c r="I108" s="452"/>
      <c r="L108" s="388"/>
      <c r="M108" s="388"/>
      <c r="N108" s="358"/>
      <c r="O108" s="388"/>
      <c r="P108" s="452"/>
      <c r="Q108" s="452"/>
    </row>
    <row r="109" spans="2:17" ht="24" customHeight="1" x14ac:dyDescent="0.25">
      <c r="B109" s="448"/>
      <c r="C109" s="429" t="s">
        <v>3473</v>
      </c>
      <c r="D109" s="388"/>
      <c r="E109" s="388"/>
      <c r="F109" s="358"/>
      <c r="G109" s="388"/>
      <c r="H109" s="452"/>
      <c r="I109" s="452"/>
      <c r="L109" s="388"/>
      <c r="M109" s="388"/>
      <c r="N109" s="358"/>
      <c r="O109" s="388"/>
      <c r="P109" s="452"/>
      <c r="Q109" s="452"/>
    </row>
  </sheetData>
  <hyperlinks>
    <hyperlink ref="A1" location="'Table of Contents'!A1" display="S.05.02.01.03 - Total Top 5 and home country - non-life obligations"/>
    <hyperlink ref="N1" location="'Enumerations SDNS_SDAT'!A1" display="Převodní můstek číselníky"/>
  </hyperlinks>
  <pageMargins left="0.7" right="0.7" top="0.78740157499999996" bottom="0.78740157499999996"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9"/>
  <sheetViews>
    <sheetView showGridLines="0" workbookViewId="0"/>
  </sheetViews>
  <sheetFormatPr defaultRowHeight="15" x14ac:dyDescent="0.25"/>
  <cols>
    <col min="1" max="3" width="9.140625" style="442" customWidth="1"/>
    <col min="4" max="4" width="20.85546875" style="442" customWidth="1"/>
    <col min="5" max="5" width="19" style="442" customWidth="1"/>
    <col min="6" max="6" width="21.42578125" style="442" customWidth="1"/>
    <col min="7" max="7" width="21.7109375" style="442" customWidth="1"/>
    <col min="8" max="8" width="22.42578125" style="442" customWidth="1"/>
    <col min="9" max="9" width="28.42578125" style="442" customWidth="1"/>
    <col min="10" max="10" width="11.5703125" style="442" customWidth="1"/>
    <col min="11" max="11" width="9.140625" style="51"/>
    <col min="12" max="18" width="20.7109375" style="442" customWidth="1"/>
    <col min="19" max="16384" width="9.140625" style="442"/>
  </cols>
  <sheetData>
    <row r="1" spans="1:17" ht="23.25" customHeight="1" x14ac:dyDescent="0.3">
      <c r="A1" s="187" t="s">
        <v>17053</v>
      </c>
      <c r="B1" s="441" t="s">
        <v>10921</v>
      </c>
      <c r="C1" s="440"/>
      <c r="D1" s="440"/>
      <c r="E1" s="440"/>
      <c r="F1" s="440"/>
      <c r="G1" s="440"/>
      <c r="H1" s="440"/>
      <c r="I1" s="440"/>
      <c r="J1" s="440"/>
      <c r="K1" s="443"/>
      <c r="L1" s="322" t="s">
        <v>10984</v>
      </c>
      <c r="N1" s="724" t="s">
        <v>13439</v>
      </c>
    </row>
    <row r="3" spans="1:17" ht="14.25" customHeight="1" x14ac:dyDescent="0.25">
      <c r="B3" s="448" t="s">
        <v>3212</v>
      </c>
    </row>
    <row r="6" spans="1:17" ht="14.25" customHeight="1" x14ac:dyDescent="0.25">
      <c r="D6" s="10" t="s">
        <v>4756</v>
      </c>
      <c r="E6" s="10" t="s">
        <v>1588</v>
      </c>
      <c r="F6" s="10" t="s">
        <v>798</v>
      </c>
      <c r="G6" s="10" t="s">
        <v>1589</v>
      </c>
      <c r="H6" s="10" t="s">
        <v>1590</v>
      </c>
      <c r="I6" s="10" t="s">
        <v>1458</v>
      </c>
      <c r="L6" s="46" t="s">
        <v>4756</v>
      </c>
      <c r="M6" s="46" t="s">
        <v>1588</v>
      </c>
      <c r="N6" s="46" t="s">
        <v>798</v>
      </c>
      <c r="O6" s="46" t="s">
        <v>1589</v>
      </c>
      <c r="P6" s="46" t="s">
        <v>1590</v>
      </c>
      <c r="Q6" s="46" t="s">
        <v>1458</v>
      </c>
    </row>
    <row r="7" spans="1:17" ht="14.25" customHeight="1" x14ac:dyDescent="0.25">
      <c r="D7" s="13" t="s">
        <v>4758</v>
      </c>
      <c r="E7" s="13" t="s">
        <v>10924</v>
      </c>
      <c r="F7" s="13" t="s">
        <v>10925</v>
      </c>
      <c r="G7" s="13" t="s">
        <v>10926</v>
      </c>
      <c r="H7" s="13" t="s">
        <v>10927</v>
      </c>
      <c r="I7" s="13"/>
      <c r="L7" s="388" t="s">
        <v>10977</v>
      </c>
      <c r="M7" s="388" t="s">
        <v>10978</v>
      </c>
      <c r="N7" s="388" t="s">
        <v>10979</v>
      </c>
      <c r="O7" s="388" t="s">
        <v>10980</v>
      </c>
      <c r="P7" s="388" t="s">
        <v>10981</v>
      </c>
      <c r="Q7" s="388" t="s">
        <v>10982</v>
      </c>
    </row>
    <row r="8" spans="1:17" ht="14.25" customHeight="1" x14ac:dyDescent="0.25">
      <c r="D8" s="15" t="s">
        <v>607</v>
      </c>
      <c r="E8" s="15" t="s">
        <v>418</v>
      </c>
      <c r="F8" s="15" t="s">
        <v>721</v>
      </c>
      <c r="G8" s="15" t="s">
        <v>599</v>
      </c>
      <c r="H8" s="15" t="s">
        <v>600</v>
      </c>
      <c r="I8" s="15" t="s">
        <v>601</v>
      </c>
      <c r="L8" s="384" t="s">
        <v>607</v>
      </c>
      <c r="M8" s="384" t="s">
        <v>418</v>
      </c>
      <c r="N8" s="384" t="s">
        <v>721</v>
      </c>
      <c r="O8" s="384" t="s">
        <v>599</v>
      </c>
      <c r="P8" s="384" t="s">
        <v>600</v>
      </c>
      <c r="Q8" s="384" t="s">
        <v>601</v>
      </c>
    </row>
    <row r="9" spans="1:17" ht="14.25" customHeight="1" x14ac:dyDescent="0.25">
      <c r="D9" s="39" t="s">
        <v>3374</v>
      </c>
      <c r="E9" s="20" t="s">
        <v>3489</v>
      </c>
      <c r="F9" s="20" t="s">
        <v>2922</v>
      </c>
      <c r="G9" s="20" t="s">
        <v>2922</v>
      </c>
      <c r="H9" s="20" t="s">
        <v>2922</v>
      </c>
      <c r="I9" s="20" t="s">
        <v>2922</v>
      </c>
      <c r="L9" s="464" t="s">
        <v>10983</v>
      </c>
      <c r="M9" s="464" t="s">
        <v>10983</v>
      </c>
      <c r="N9" s="20" t="s">
        <v>3502</v>
      </c>
      <c r="O9" s="20" t="s">
        <v>3502</v>
      </c>
      <c r="P9" s="20" t="s">
        <v>3502</v>
      </c>
      <c r="Q9" s="20" t="s">
        <v>3502</v>
      </c>
    </row>
    <row r="10" spans="1:17" ht="14.25" customHeight="1" x14ac:dyDescent="0.25">
      <c r="B10" s="448" t="s">
        <v>4703</v>
      </c>
      <c r="C10" s="429" t="s">
        <v>3373</v>
      </c>
      <c r="D10" s="388"/>
      <c r="E10" s="388"/>
      <c r="F10" s="358"/>
      <c r="G10" s="358"/>
      <c r="H10" s="358"/>
      <c r="I10" s="358"/>
      <c r="L10" s="388"/>
      <c r="M10" s="388"/>
      <c r="N10" s="358"/>
      <c r="O10" s="358"/>
      <c r="P10" s="358"/>
      <c r="Q10" s="358"/>
    </row>
    <row r="11" spans="1:17" ht="14.25" customHeight="1" x14ac:dyDescent="0.25">
      <c r="B11" s="448"/>
      <c r="C11" s="429" t="s">
        <v>3375</v>
      </c>
      <c r="D11" s="388"/>
      <c r="E11" s="388"/>
      <c r="F11" s="358"/>
      <c r="G11" s="358"/>
      <c r="H11" s="358"/>
      <c r="I11" s="358"/>
      <c r="L11" s="388"/>
      <c r="M11" s="388"/>
      <c r="N11" s="358"/>
      <c r="O11" s="358"/>
      <c r="P11" s="358"/>
      <c r="Q11" s="358"/>
    </row>
    <row r="12" spans="1:17" ht="14.25" customHeight="1" x14ac:dyDescent="0.25">
      <c r="B12" s="448"/>
      <c r="C12" s="429" t="s">
        <v>3376</v>
      </c>
      <c r="D12" s="388"/>
      <c r="E12" s="388"/>
      <c r="F12" s="358"/>
      <c r="G12" s="358"/>
      <c r="H12" s="358"/>
      <c r="I12" s="358"/>
      <c r="L12" s="388"/>
      <c r="M12" s="388"/>
      <c r="N12" s="358"/>
      <c r="O12" s="358"/>
      <c r="P12" s="358"/>
      <c r="Q12" s="358"/>
    </row>
    <row r="13" spans="1:17" ht="14.25" customHeight="1" x14ac:dyDescent="0.25">
      <c r="B13" s="448"/>
      <c r="C13" s="429" t="s">
        <v>3377</v>
      </c>
      <c r="D13" s="388"/>
      <c r="E13" s="388"/>
      <c r="F13" s="358"/>
      <c r="G13" s="358"/>
      <c r="H13" s="358"/>
      <c r="I13" s="358"/>
      <c r="L13" s="388"/>
      <c r="M13" s="388"/>
      <c r="N13" s="358"/>
      <c r="O13" s="358"/>
      <c r="P13" s="358"/>
      <c r="Q13" s="358"/>
    </row>
    <row r="14" spans="1:17" ht="14.25" customHeight="1" x14ac:dyDescent="0.25">
      <c r="B14" s="448"/>
      <c r="C14" s="429" t="s">
        <v>3378</v>
      </c>
      <c r="D14" s="388"/>
      <c r="E14" s="388"/>
      <c r="F14" s="358"/>
      <c r="G14" s="358"/>
      <c r="H14" s="358"/>
      <c r="I14" s="358"/>
      <c r="L14" s="388"/>
      <c r="M14" s="388"/>
      <c r="N14" s="358"/>
      <c r="O14" s="358"/>
      <c r="P14" s="358"/>
      <c r="Q14" s="358"/>
    </row>
    <row r="15" spans="1:17" ht="14.25" customHeight="1" x14ac:dyDescent="0.25">
      <c r="B15" s="448"/>
      <c r="C15" s="429" t="s">
        <v>3379</v>
      </c>
      <c r="D15" s="388"/>
      <c r="E15" s="388"/>
      <c r="F15" s="358"/>
      <c r="G15" s="358"/>
      <c r="H15" s="358"/>
      <c r="I15" s="358"/>
      <c r="L15" s="388"/>
      <c r="M15" s="388"/>
      <c r="N15" s="358"/>
      <c r="O15" s="358"/>
      <c r="P15" s="358"/>
      <c r="Q15" s="358"/>
    </row>
    <row r="16" spans="1:17" ht="14.25" customHeight="1" x14ac:dyDescent="0.25">
      <c r="B16" s="448"/>
      <c r="C16" s="429" t="s">
        <v>3380</v>
      </c>
      <c r="D16" s="388"/>
      <c r="E16" s="388"/>
      <c r="F16" s="358"/>
      <c r="G16" s="358"/>
      <c r="H16" s="358"/>
      <c r="I16" s="358"/>
      <c r="L16" s="388"/>
      <c r="M16" s="388"/>
      <c r="N16" s="358"/>
      <c r="O16" s="358"/>
      <c r="P16" s="358"/>
      <c r="Q16" s="358"/>
    </row>
    <row r="17" spans="2:17" ht="14.25" customHeight="1" x14ac:dyDescent="0.25">
      <c r="B17" s="448"/>
      <c r="C17" s="429" t="s">
        <v>3381</v>
      </c>
      <c r="D17" s="388"/>
      <c r="E17" s="388"/>
      <c r="F17" s="358"/>
      <c r="G17" s="358"/>
      <c r="H17" s="358"/>
      <c r="I17" s="358"/>
      <c r="L17" s="388"/>
      <c r="M17" s="388"/>
      <c r="N17" s="358"/>
      <c r="O17" s="358"/>
      <c r="P17" s="358"/>
      <c r="Q17" s="358"/>
    </row>
    <row r="18" spans="2:17" ht="14.25" customHeight="1" x14ac:dyDescent="0.25">
      <c r="B18" s="448"/>
      <c r="C18" s="429" t="s">
        <v>3382</v>
      </c>
      <c r="D18" s="388"/>
      <c r="E18" s="388"/>
      <c r="F18" s="358"/>
      <c r="G18" s="358"/>
      <c r="H18" s="358"/>
      <c r="I18" s="358"/>
      <c r="L18" s="388"/>
      <c r="M18" s="388"/>
      <c r="N18" s="358"/>
      <c r="O18" s="358"/>
      <c r="P18" s="358"/>
      <c r="Q18" s="358"/>
    </row>
    <row r="19" spans="2:17" ht="14.25" customHeight="1" x14ac:dyDescent="0.25">
      <c r="B19" s="448"/>
      <c r="C19" s="429" t="s">
        <v>3383</v>
      </c>
      <c r="D19" s="388"/>
      <c r="E19" s="388"/>
      <c r="F19" s="358"/>
      <c r="G19" s="358"/>
      <c r="H19" s="358"/>
      <c r="I19" s="358"/>
      <c r="L19" s="388"/>
      <c r="M19" s="388"/>
      <c r="N19" s="358"/>
      <c r="O19" s="358"/>
      <c r="P19" s="358"/>
      <c r="Q19" s="358"/>
    </row>
    <row r="20" spans="2:17" ht="14.25" customHeight="1" x14ac:dyDescent="0.25">
      <c r="B20" s="448"/>
      <c r="C20" s="429" t="s">
        <v>3384</v>
      </c>
      <c r="D20" s="388"/>
      <c r="E20" s="388"/>
      <c r="F20" s="358"/>
      <c r="G20" s="358"/>
      <c r="H20" s="358"/>
      <c r="I20" s="358"/>
      <c r="L20" s="388"/>
      <c r="M20" s="388"/>
      <c r="N20" s="358"/>
      <c r="O20" s="358"/>
      <c r="P20" s="358"/>
      <c r="Q20" s="358"/>
    </row>
    <row r="21" spans="2:17" ht="14.25" customHeight="1" x14ac:dyDescent="0.25">
      <c r="B21" s="448"/>
      <c r="C21" s="429" t="s">
        <v>3385</v>
      </c>
      <c r="D21" s="388"/>
      <c r="E21" s="388"/>
      <c r="F21" s="358"/>
      <c r="G21" s="358"/>
      <c r="H21" s="358"/>
      <c r="I21" s="358"/>
      <c r="L21" s="388"/>
      <c r="M21" s="388"/>
      <c r="N21" s="358"/>
      <c r="O21" s="358"/>
      <c r="P21" s="358"/>
      <c r="Q21" s="358"/>
    </row>
    <row r="22" spans="2:17" ht="14.25" customHeight="1" x14ac:dyDescent="0.25">
      <c r="B22" s="448"/>
      <c r="C22" s="429" t="s">
        <v>3386</v>
      </c>
      <c r="D22" s="388"/>
      <c r="E22" s="388"/>
      <c r="F22" s="358"/>
      <c r="G22" s="358"/>
      <c r="H22" s="358"/>
      <c r="I22" s="358"/>
      <c r="L22" s="388"/>
      <c r="M22" s="388"/>
      <c r="N22" s="358"/>
      <c r="O22" s="358"/>
      <c r="P22" s="358"/>
      <c r="Q22" s="358"/>
    </row>
    <row r="23" spans="2:17" ht="14.25" customHeight="1" x14ac:dyDescent="0.25">
      <c r="B23" s="448"/>
      <c r="C23" s="429" t="s">
        <v>3387</v>
      </c>
      <c r="D23" s="388"/>
      <c r="E23" s="388"/>
      <c r="F23" s="358"/>
      <c r="G23" s="358"/>
      <c r="H23" s="358"/>
      <c r="I23" s="358"/>
      <c r="L23" s="388"/>
      <c r="M23" s="388"/>
      <c r="N23" s="358"/>
      <c r="O23" s="358"/>
      <c r="P23" s="358"/>
      <c r="Q23" s="358"/>
    </row>
    <row r="24" spans="2:17" ht="14.25" customHeight="1" x14ac:dyDescent="0.25">
      <c r="B24" s="448"/>
      <c r="C24" s="429" t="s">
        <v>3388</v>
      </c>
      <c r="D24" s="388"/>
      <c r="E24" s="388"/>
      <c r="F24" s="358"/>
      <c r="G24" s="358"/>
      <c r="H24" s="358"/>
      <c r="I24" s="358"/>
      <c r="L24" s="388"/>
      <c r="M24" s="388"/>
      <c r="N24" s="358"/>
      <c r="O24" s="358"/>
      <c r="P24" s="358"/>
      <c r="Q24" s="358"/>
    </row>
    <row r="25" spans="2:17" ht="14.25" customHeight="1" x14ac:dyDescent="0.25">
      <c r="B25" s="448"/>
      <c r="C25" s="429" t="s">
        <v>3389</v>
      </c>
      <c r="D25" s="388"/>
      <c r="E25" s="388"/>
      <c r="F25" s="358"/>
      <c r="G25" s="358"/>
      <c r="H25" s="358"/>
      <c r="I25" s="358"/>
      <c r="L25" s="388"/>
      <c r="M25" s="388"/>
      <c r="N25" s="358"/>
      <c r="O25" s="358"/>
      <c r="P25" s="358"/>
      <c r="Q25" s="358"/>
    </row>
    <row r="26" spans="2:17" ht="14.25" customHeight="1" x14ac:dyDescent="0.25">
      <c r="B26" s="448"/>
      <c r="C26" s="429" t="s">
        <v>3390</v>
      </c>
      <c r="D26" s="388"/>
      <c r="E26" s="388"/>
      <c r="F26" s="358"/>
      <c r="G26" s="358"/>
      <c r="H26" s="358"/>
      <c r="I26" s="358"/>
      <c r="L26" s="388"/>
      <c r="M26" s="388"/>
      <c r="N26" s="358"/>
      <c r="O26" s="358"/>
      <c r="P26" s="358"/>
      <c r="Q26" s="358"/>
    </row>
    <row r="27" spans="2:17" ht="14.25" customHeight="1" x14ac:dyDescent="0.25">
      <c r="B27" s="448"/>
      <c r="C27" s="429" t="s">
        <v>3391</v>
      </c>
      <c r="D27" s="388"/>
      <c r="E27" s="388"/>
      <c r="F27" s="358"/>
      <c r="G27" s="358"/>
      <c r="H27" s="358"/>
      <c r="I27" s="358"/>
      <c r="L27" s="388"/>
      <c r="M27" s="388"/>
      <c r="N27" s="358"/>
      <c r="O27" s="358"/>
      <c r="P27" s="358"/>
      <c r="Q27" s="358"/>
    </row>
    <row r="28" spans="2:17" ht="14.25" customHeight="1" x14ac:dyDescent="0.25">
      <c r="B28" s="448"/>
      <c r="C28" s="429" t="s">
        <v>3392</v>
      </c>
      <c r="D28" s="388"/>
      <c r="E28" s="388"/>
      <c r="F28" s="358"/>
      <c r="G28" s="358"/>
      <c r="H28" s="358"/>
      <c r="I28" s="358"/>
      <c r="L28" s="388"/>
      <c r="M28" s="388"/>
      <c r="N28" s="358"/>
      <c r="O28" s="358"/>
      <c r="P28" s="358"/>
      <c r="Q28" s="358"/>
    </row>
    <row r="29" spans="2:17" ht="14.25" customHeight="1" x14ac:dyDescent="0.25">
      <c r="B29" s="448"/>
      <c r="C29" s="429" t="s">
        <v>3393</v>
      </c>
      <c r="D29" s="388"/>
      <c r="E29" s="388"/>
      <c r="F29" s="358"/>
      <c r="G29" s="358"/>
      <c r="H29" s="358"/>
      <c r="I29" s="358"/>
      <c r="L29" s="388"/>
      <c r="M29" s="388"/>
      <c r="N29" s="358"/>
      <c r="O29" s="358"/>
      <c r="P29" s="358"/>
      <c r="Q29" s="358"/>
    </row>
    <row r="30" spans="2:17" ht="14.25" customHeight="1" x14ac:dyDescent="0.25">
      <c r="B30" s="448"/>
      <c r="C30" s="429" t="s">
        <v>3394</v>
      </c>
      <c r="D30" s="388"/>
      <c r="E30" s="388"/>
      <c r="F30" s="358"/>
      <c r="G30" s="358"/>
      <c r="H30" s="358"/>
      <c r="I30" s="358"/>
      <c r="L30" s="388"/>
      <c r="M30" s="388"/>
      <c r="N30" s="358"/>
      <c r="O30" s="358"/>
      <c r="P30" s="358"/>
      <c r="Q30" s="358"/>
    </row>
    <row r="31" spans="2:17" ht="14.25" customHeight="1" x14ac:dyDescent="0.25">
      <c r="B31" s="448"/>
      <c r="C31" s="429" t="s">
        <v>3395</v>
      </c>
      <c r="D31" s="388"/>
      <c r="E31" s="388"/>
      <c r="F31" s="358"/>
      <c r="G31" s="358"/>
      <c r="H31" s="358"/>
      <c r="I31" s="358"/>
      <c r="L31" s="388"/>
      <c r="M31" s="388"/>
      <c r="N31" s="358"/>
      <c r="O31" s="358"/>
      <c r="P31" s="358"/>
      <c r="Q31" s="358"/>
    </row>
    <row r="32" spans="2:17" ht="14.25" customHeight="1" x14ac:dyDescent="0.25">
      <c r="B32" s="448"/>
      <c r="C32" s="429" t="s">
        <v>3396</v>
      </c>
      <c r="D32" s="388"/>
      <c r="E32" s="388"/>
      <c r="F32" s="358"/>
      <c r="G32" s="358"/>
      <c r="H32" s="358"/>
      <c r="I32" s="358"/>
      <c r="L32" s="388"/>
      <c r="M32" s="388"/>
      <c r="N32" s="358"/>
      <c r="O32" s="358"/>
      <c r="P32" s="358"/>
      <c r="Q32" s="358"/>
    </row>
    <row r="33" spans="2:17" ht="14.25" customHeight="1" x14ac:dyDescent="0.25">
      <c r="B33" s="448"/>
      <c r="C33" s="429" t="s">
        <v>3397</v>
      </c>
      <c r="D33" s="388"/>
      <c r="E33" s="388"/>
      <c r="F33" s="358"/>
      <c r="G33" s="358"/>
      <c r="H33" s="358"/>
      <c r="I33" s="358"/>
      <c r="L33" s="388"/>
      <c r="M33" s="388"/>
      <c r="N33" s="358"/>
      <c r="O33" s="358"/>
      <c r="P33" s="358"/>
      <c r="Q33" s="358"/>
    </row>
    <row r="34" spans="2:17" ht="14.25" customHeight="1" x14ac:dyDescent="0.25">
      <c r="B34" s="448"/>
      <c r="C34" s="429" t="s">
        <v>3398</v>
      </c>
      <c r="D34" s="388"/>
      <c r="E34" s="388"/>
      <c r="F34" s="358"/>
      <c r="G34" s="358"/>
      <c r="H34" s="358"/>
      <c r="I34" s="358"/>
      <c r="L34" s="388"/>
      <c r="M34" s="388"/>
      <c r="N34" s="358"/>
      <c r="O34" s="358"/>
      <c r="P34" s="358"/>
      <c r="Q34" s="358"/>
    </row>
    <row r="35" spans="2:17" ht="14.25" customHeight="1" x14ac:dyDescent="0.25">
      <c r="B35" s="448"/>
      <c r="C35" s="429" t="s">
        <v>3399</v>
      </c>
      <c r="D35" s="388"/>
      <c r="E35" s="388"/>
      <c r="F35" s="358"/>
      <c r="G35" s="358"/>
      <c r="H35" s="358"/>
      <c r="I35" s="358"/>
      <c r="L35" s="388"/>
      <c r="M35" s="388"/>
      <c r="N35" s="358"/>
      <c r="O35" s="358"/>
      <c r="P35" s="358"/>
      <c r="Q35" s="358"/>
    </row>
    <row r="36" spans="2:17" ht="14.25" customHeight="1" x14ac:dyDescent="0.25">
      <c r="B36" s="448"/>
      <c r="C36" s="429" t="s">
        <v>3400</v>
      </c>
      <c r="D36" s="388"/>
      <c r="E36" s="388"/>
      <c r="F36" s="358"/>
      <c r="G36" s="358"/>
      <c r="H36" s="358"/>
      <c r="I36" s="358"/>
      <c r="L36" s="388"/>
      <c r="M36" s="388"/>
      <c r="N36" s="358"/>
      <c r="O36" s="358"/>
      <c r="P36" s="358"/>
      <c r="Q36" s="358"/>
    </row>
    <row r="37" spans="2:17" ht="14.25" customHeight="1" x14ac:dyDescent="0.25">
      <c r="B37" s="448"/>
      <c r="C37" s="429" t="s">
        <v>3401</v>
      </c>
      <c r="D37" s="388"/>
      <c r="E37" s="388"/>
      <c r="F37" s="358"/>
      <c r="G37" s="358"/>
      <c r="H37" s="358"/>
      <c r="I37" s="358"/>
      <c r="L37" s="388"/>
      <c r="M37" s="388"/>
      <c r="N37" s="358"/>
      <c r="O37" s="358"/>
      <c r="P37" s="358"/>
      <c r="Q37" s="358"/>
    </row>
    <row r="38" spans="2:17" ht="14.25" customHeight="1" x14ac:dyDescent="0.25">
      <c r="B38" s="448"/>
      <c r="C38" s="429" t="s">
        <v>3402</v>
      </c>
      <c r="D38" s="388"/>
      <c r="E38" s="388"/>
      <c r="F38" s="358"/>
      <c r="G38" s="358"/>
      <c r="H38" s="358"/>
      <c r="I38" s="358"/>
      <c r="L38" s="388"/>
      <c r="M38" s="388"/>
      <c r="N38" s="358"/>
      <c r="O38" s="358"/>
      <c r="P38" s="358"/>
      <c r="Q38" s="358"/>
    </row>
    <row r="39" spans="2:17" ht="14.25" customHeight="1" x14ac:dyDescent="0.25">
      <c r="B39" s="448"/>
      <c r="C39" s="429" t="s">
        <v>3403</v>
      </c>
      <c r="D39" s="388"/>
      <c r="E39" s="388"/>
      <c r="F39" s="358"/>
      <c r="G39" s="358"/>
      <c r="H39" s="358"/>
      <c r="I39" s="358"/>
      <c r="L39" s="388"/>
      <c r="M39" s="388"/>
      <c r="N39" s="358"/>
      <c r="O39" s="358"/>
      <c r="P39" s="358"/>
      <c r="Q39" s="358"/>
    </row>
    <row r="40" spans="2:17" ht="14.25" customHeight="1" x14ac:dyDescent="0.25">
      <c r="B40" s="448"/>
      <c r="C40" s="429" t="s">
        <v>3404</v>
      </c>
      <c r="D40" s="388"/>
      <c r="E40" s="388"/>
      <c r="F40" s="358"/>
      <c r="G40" s="358"/>
      <c r="H40" s="358"/>
      <c r="I40" s="358"/>
      <c r="L40" s="388"/>
      <c r="M40" s="388"/>
      <c r="N40" s="358"/>
      <c r="O40" s="358"/>
      <c r="P40" s="358"/>
      <c r="Q40" s="358"/>
    </row>
    <row r="41" spans="2:17" ht="14.25" customHeight="1" x14ac:dyDescent="0.25">
      <c r="B41" s="448"/>
      <c r="C41" s="429" t="s">
        <v>3405</v>
      </c>
      <c r="D41" s="388"/>
      <c r="E41" s="388"/>
      <c r="F41" s="358"/>
      <c r="G41" s="358"/>
      <c r="H41" s="358"/>
      <c r="I41" s="358"/>
      <c r="L41" s="388"/>
      <c r="M41" s="388"/>
      <c r="N41" s="358"/>
      <c r="O41" s="358"/>
      <c r="P41" s="358"/>
      <c r="Q41" s="358"/>
    </row>
    <row r="42" spans="2:17" ht="14.25" customHeight="1" x14ac:dyDescent="0.25">
      <c r="B42" s="448"/>
      <c r="C42" s="429" t="s">
        <v>3406</v>
      </c>
      <c r="D42" s="388"/>
      <c r="E42" s="388"/>
      <c r="F42" s="358"/>
      <c r="G42" s="358"/>
      <c r="H42" s="358"/>
      <c r="I42" s="358"/>
      <c r="L42" s="388"/>
      <c r="M42" s="388"/>
      <c r="N42" s="358"/>
      <c r="O42" s="358"/>
      <c r="P42" s="358"/>
      <c r="Q42" s="358"/>
    </row>
    <row r="43" spans="2:17" ht="14.25" customHeight="1" x14ac:dyDescent="0.25">
      <c r="B43" s="448"/>
      <c r="C43" s="429" t="s">
        <v>3407</v>
      </c>
      <c r="D43" s="388"/>
      <c r="E43" s="388"/>
      <c r="F43" s="358"/>
      <c r="G43" s="358"/>
      <c r="H43" s="358"/>
      <c r="I43" s="358"/>
      <c r="L43" s="388"/>
      <c r="M43" s="388"/>
      <c r="N43" s="358"/>
      <c r="O43" s="358"/>
      <c r="P43" s="358"/>
      <c r="Q43" s="358"/>
    </row>
    <row r="44" spans="2:17" ht="14.25" customHeight="1" x14ac:dyDescent="0.25">
      <c r="B44" s="448"/>
      <c r="C44" s="429" t="s">
        <v>3408</v>
      </c>
      <c r="D44" s="388"/>
      <c r="E44" s="388"/>
      <c r="F44" s="358"/>
      <c r="G44" s="358"/>
      <c r="H44" s="358"/>
      <c r="I44" s="358"/>
      <c r="L44" s="388"/>
      <c r="M44" s="388"/>
      <c r="N44" s="358"/>
      <c r="O44" s="358"/>
      <c r="P44" s="358"/>
      <c r="Q44" s="358"/>
    </row>
    <row r="45" spans="2:17" ht="14.25" customHeight="1" x14ac:dyDescent="0.25">
      <c r="B45" s="448"/>
      <c r="C45" s="429" t="s">
        <v>3409</v>
      </c>
      <c r="D45" s="388"/>
      <c r="E45" s="388"/>
      <c r="F45" s="358"/>
      <c r="G45" s="358"/>
      <c r="H45" s="358"/>
      <c r="I45" s="358"/>
      <c r="L45" s="388"/>
      <c r="M45" s="388"/>
      <c r="N45" s="358"/>
      <c r="O45" s="358"/>
      <c r="P45" s="358"/>
      <c r="Q45" s="358"/>
    </row>
    <row r="46" spans="2:17" ht="14.25" customHeight="1" x14ac:dyDescent="0.25">
      <c r="B46" s="448"/>
      <c r="C46" s="429" t="s">
        <v>3410</v>
      </c>
      <c r="D46" s="388"/>
      <c r="E46" s="388"/>
      <c r="F46" s="358"/>
      <c r="G46" s="358"/>
      <c r="H46" s="358"/>
      <c r="I46" s="358"/>
      <c r="L46" s="388"/>
      <c r="M46" s="388"/>
      <c r="N46" s="358"/>
      <c r="O46" s="358"/>
      <c r="P46" s="358"/>
      <c r="Q46" s="358"/>
    </row>
    <row r="47" spans="2:17" ht="14.25" customHeight="1" x14ac:dyDescent="0.25">
      <c r="B47" s="448"/>
      <c r="C47" s="429" t="s">
        <v>3411</v>
      </c>
      <c r="D47" s="388"/>
      <c r="E47" s="388"/>
      <c r="F47" s="358"/>
      <c r="G47" s="358"/>
      <c r="H47" s="358"/>
      <c r="I47" s="358"/>
      <c r="L47" s="388"/>
      <c r="M47" s="388"/>
      <c r="N47" s="358"/>
      <c r="O47" s="358"/>
      <c r="P47" s="358"/>
      <c r="Q47" s="358"/>
    </row>
    <row r="48" spans="2:17" ht="14.25" customHeight="1" x14ac:dyDescent="0.25">
      <c r="B48" s="448"/>
      <c r="C48" s="429" t="s">
        <v>3412</v>
      </c>
      <c r="D48" s="388"/>
      <c r="E48" s="388"/>
      <c r="F48" s="358"/>
      <c r="G48" s="358"/>
      <c r="H48" s="358"/>
      <c r="I48" s="358"/>
      <c r="L48" s="388"/>
      <c r="M48" s="388"/>
      <c r="N48" s="358"/>
      <c r="O48" s="358"/>
      <c r="P48" s="358"/>
      <c r="Q48" s="358"/>
    </row>
    <row r="49" spans="2:17" ht="14.25" customHeight="1" x14ac:dyDescent="0.25">
      <c r="B49" s="448"/>
      <c r="C49" s="429" t="s">
        <v>3413</v>
      </c>
      <c r="D49" s="388"/>
      <c r="E49" s="388"/>
      <c r="F49" s="358"/>
      <c r="G49" s="358"/>
      <c r="H49" s="358"/>
      <c r="I49" s="358"/>
      <c r="L49" s="388"/>
      <c r="M49" s="388"/>
      <c r="N49" s="358"/>
      <c r="O49" s="358"/>
      <c r="P49" s="358"/>
      <c r="Q49" s="358"/>
    </row>
    <row r="50" spans="2:17" ht="14.25" customHeight="1" x14ac:dyDescent="0.25">
      <c r="B50" s="448"/>
      <c r="C50" s="429" t="s">
        <v>3414</v>
      </c>
      <c r="D50" s="388"/>
      <c r="E50" s="388"/>
      <c r="F50" s="358"/>
      <c r="G50" s="358"/>
      <c r="H50" s="358"/>
      <c r="I50" s="358"/>
      <c r="L50" s="388"/>
      <c r="M50" s="388"/>
      <c r="N50" s="358"/>
      <c r="O50" s="358"/>
      <c r="P50" s="358"/>
      <c r="Q50" s="358"/>
    </row>
    <row r="51" spans="2:17" ht="14.25" customHeight="1" x14ac:dyDescent="0.25">
      <c r="B51" s="448"/>
      <c r="C51" s="429" t="s">
        <v>3415</v>
      </c>
      <c r="D51" s="388"/>
      <c r="E51" s="388"/>
      <c r="F51" s="358"/>
      <c r="G51" s="358"/>
      <c r="H51" s="358"/>
      <c r="I51" s="358"/>
      <c r="L51" s="388"/>
      <c r="M51" s="388"/>
      <c r="N51" s="358"/>
      <c r="O51" s="358"/>
      <c r="P51" s="358"/>
      <c r="Q51" s="358"/>
    </row>
    <row r="52" spans="2:17" ht="14.25" customHeight="1" x14ac:dyDescent="0.25">
      <c r="B52" s="448"/>
      <c r="C52" s="429" t="s">
        <v>3416</v>
      </c>
      <c r="D52" s="388"/>
      <c r="E52" s="388"/>
      <c r="F52" s="358"/>
      <c r="G52" s="358"/>
      <c r="H52" s="358"/>
      <c r="I52" s="358"/>
      <c r="L52" s="388"/>
      <c r="M52" s="388"/>
      <c r="N52" s="358"/>
      <c r="O52" s="358"/>
      <c r="P52" s="358"/>
      <c r="Q52" s="358"/>
    </row>
    <row r="53" spans="2:17" ht="14.25" customHeight="1" x14ac:dyDescent="0.25">
      <c r="B53" s="448"/>
      <c r="C53" s="429" t="s">
        <v>3417</v>
      </c>
      <c r="D53" s="388"/>
      <c r="E53" s="388"/>
      <c r="F53" s="358"/>
      <c r="G53" s="358"/>
      <c r="H53" s="358"/>
      <c r="I53" s="358"/>
      <c r="L53" s="388"/>
      <c r="M53" s="388"/>
      <c r="N53" s="358"/>
      <c r="O53" s="358"/>
      <c r="P53" s="358"/>
      <c r="Q53" s="358"/>
    </row>
    <row r="54" spans="2:17" ht="14.25" customHeight="1" x14ac:dyDescent="0.25">
      <c r="B54" s="448"/>
      <c r="C54" s="429" t="s">
        <v>3418</v>
      </c>
      <c r="D54" s="388"/>
      <c r="E54" s="388"/>
      <c r="F54" s="358"/>
      <c r="G54" s="358"/>
      <c r="H54" s="358"/>
      <c r="I54" s="358"/>
      <c r="L54" s="388"/>
      <c r="M54" s="388"/>
      <c r="N54" s="358"/>
      <c r="O54" s="358"/>
      <c r="P54" s="358"/>
      <c r="Q54" s="358"/>
    </row>
    <row r="55" spans="2:17" ht="14.25" customHeight="1" x14ac:dyDescent="0.25">
      <c r="B55" s="448"/>
      <c r="C55" s="429" t="s">
        <v>3419</v>
      </c>
      <c r="D55" s="388"/>
      <c r="E55" s="388"/>
      <c r="F55" s="358"/>
      <c r="G55" s="358"/>
      <c r="H55" s="358"/>
      <c r="I55" s="358"/>
      <c r="L55" s="388"/>
      <c r="M55" s="388"/>
      <c r="N55" s="358"/>
      <c r="O55" s="358"/>
      <c r="P55" s="358"/>
      <c r="Q55" s="358"/>
    </row>
    <row r="56" spans="2:17" ht="14.25" customHeight="1" x14ac:dyDescent="0.25">
      <c r="B56" s="448"/>
      <c r="C56" s="429" t="s">
        <v>3420</v>
      </c>
      <c r="D56" s="388"/>
      <c r="E56" s="388"/>
      <c r="F56" s="358"/>
      <c r="G56" s="358"/>
      <c r="H56" s="358"/>
      <c r="I56" s="358"/>
      <c r="L56" s="388"/>
      <c r="M56" s="388"/>
      <c r="N56" s="358"/>
      <c r="O56" s="358"/>
      <c r="P56" s="358"/>
      <c r="Q56" s="358"/>
    </row>
    <row r="57" spans="2:17" ht="14.25" customHeight="1" x14ac:dyDescent="0.25">
      <c r="B57" s="448"/>
      <c r="C57" s="429" t="s">
        <v>3421</v>
      </c>
      <c r="D57" s="388"/>
      <c r="E57" s="388"/>
      <c r="F57" s="358"/>
      <c r="G57" s="358"/>
      <c r="H57" s="358"/>
      <c r="I57" s="358"/>
      <c r="L57" s="388"/>
      <c r="M57" s="388"/>
      <c r="N57" s="358"/>
      <c r="O57" s="358"/>
      <c r="P57" s="358"/>
      <c r="Q57" s="358"/>
    </row>
    <row r="58" spans="2:17" ht="14.25" customHeight="1" x14ac:dyDescent="0.25">
      <c r="B58" s="448"/>
      <c r="C58" s="429" t="s">
        <v>3422</v>
      </c>
      <c r="D58" s="388"/>
      <c r="E58" s="388"/>
      <c r="F58" s="358"/>
      <c r="G58" s="358"/>
      <c r="H58" s="358"/>
      <c r="I58" s="358"/>
      <c r="L58" s="388"/>
      <c r="M58" s="388"/>
      <c r="N58" s="358"/>
      <c r="O58" s="358"/>
      <c r="P58" s="358"/>
      <c r="Q58" s="358"/>
    </row>
    <row r="59" spans="2:17" ht="14.25" customHeight="1" x14ac:dyDescent="0.25">
      <c r="B59" s="448"/>
      <c r="C59" s="429" t="s">
        <v>3423</v>
      </c>
      <c r="D59" s="388"/>
      <c r="E59" s="388"/>
      <c r="F59" s="358"/>
      <c r="G59" s="358"/>
      <c r="H59" s="358"/>
      <c r="I59" s="358"/>
      <c r="L59" s="388"/>
      <c r="M59" s="388"/>
      <c r="N59" s="358"/>
      <c r="O59" s="358"/>
      <c r="P59" s="358"/>
      <c r="Q59" s="358"/>
    </row>
    <row r="60" spans="2:17" ht="14.25" customHeight="1" x14ac:dyDescent="0.25">
      <c r="B60" s="448"/>
      <c r="C60" s="429" t="s">
        <v>3424</v>
      </c>
      <c r="D60" s="388"/>
      <c r="E60" s="388"/>
      <c r="F60" s="358"/>
      <c r="G60" s="358"/>
      <c r="H60" s="358"/>
      <c r="I60" s="358"/>
      <c r="L60" s="388"/>
      <c r="M60" s="388"/>
      <c r="N60" s="358"/>
      <c r="O60" s="358"/>
      <c r="P60" s="358"/>
      <c r="Q60" s="358"/>
    </row>
    <row r="61" spans="2:17" ht="14.25" customHeight="1" x14ac:dyDescent="0.25">
      <c r="B61" s="448"/>
      <c r="C61" s="429" t="s">
        <v>3425</v>
      </c>
      <c r="D61" s="388"/>
      <c r="E61" s="388"/>
      <c r="F61" s="358"/>
      <c r="G61" s="358"/>
      <c r="H61" s="358"/>
      <c r="I61" s="358"/>
      <c r="L61" s="388"/>
      <c r="M61" s="388"/>
      <c r="N61" s="358"/>
      <c r="O61" s="358"/>
      <c r="P61" s="358"/>
      <c r="Q61" s="358"/>
    </row>
    <row r="62" spans="2:17" ht="14.25" customHeight="1" x14ac:dyDescent="0.25">
      <c r="B62" s="448"/>
      <c r="C62" s="429" t="s">
        <v>3426</v>
      </c>
      <c r="D62" s="388"/>
      <c r="E62" s="388"/>
      <c r="F62" s="358"/>
      <c r="G62" s="358"/>
      <c r="H62" s="358"/>
      <c r="I62" s="358"/>
      <c r="L62" s="388"/>
      <c r="M62" s="388"/>
      <c r="N62" s="358"/>
      <c r="O62" s="358"/>
      <c r="P62" s="358"/>
      <c r="Q62" s="358"/>
    </row>
    <row r="63" spans="2:17" ht="14.25" customHeight="1" x14ac:dyDescent="0.25">
      <c r="B63" s="448"/>
      <c r="C63" s="429" t="s">
        <v>3427</v>
      </c>
      <c r="D63" s="388"/>
      <c r="E63" s="388"/>
      <c r="F63" s="358"/>
      <c r="G63" s="358"/>
      <c r="H63" s="358"/>
      <c r="I63" s="358"/>
      <c r="L63" s="388"/>
      <c r="M63" s="388"/>
      <c r="N63" s="358"/>
      <c r="O63" s="358"/>
      <c r="P63" s="358"/>
      <c r="Q63" s="358"/>
    </row>
    <row r="64" spans="2:17" ht="14.25" customHeight="1" x14ac:dyDescent="0.25">
      <c r="B64" s="448"/>
      <c r="C64" s="429" t="s">
        <v>3428</v>
      </c>
      <c r="D64" s="388"/>
      <c r="E64" s="388"/>
      <c r="F64" s="358"/>
      <c r="G64" s="358"/>
      <c r="H64" s="358"/>
      <c r="I64" s="358"/>
      <c r="L64" s="388"/>
      <c r="M64" s="388"/>
      <c r="N64" s="358"/>
      <c r="O64" s="358"/>
      <c r="P64" s="358"/>
      <c r="Q64" s="358"/>
    </row>
    <row r="65" spans="2:17" ht="14.25" customHeight="1" x14ac:dyDescent="0.25">
      <c r="B65" s="448"/>
      <c r="C65" s="429" t="s">
        <v>3429</v>
      </c>
      <c r="D65" s="388"/>
      <c r="E65" s="388"/>
      <c r="F65" s="358"/>
      <c r="G65" s="358"/>
      <c r="H65" s="358"/>
      <c r="I65" s="358"/>
      <c r="L65" s="388"/>
      <c r="M65" s="388"/>
      <c r="N65" s="358"/>
      <c r="O65" s="358"/>
      <c r="P65" s="358"/>
      <c r="Q65" s="358"/>
    </row>
    <row r="66" spans="2:17" ht="14.25" customHeight="1" x14ac:dyDescent="0.25">
      <c r="B66" s="448"/>
      <c r="C66" s="429" t="s">
        <v>3430</v>
      </c>
      <c r="D66" s="388"/>
      <c r="E66" s="388"/>
      <c r="F66" s="358"/>
      <c r="G66" s="358"/>
      <c r="H66" s="358"/>
      <c r="I66" s="358"/>
      <c r="L66" s="388"/>
      <c r="M66" s="388"/>
      <c r="N66" s="358"/>
      <c r="O66" s="358"/>
      <c r="P66" s="358"/>
      <c r="Q66" s="358"/>
    </row>
    <row r="67" spans="2:17" ht="14.25" customHeight="1" x14ac:dyDescent="0.25">
      <c r="B67" s="448"/>
      <c r="C67" s="429" t="s">
        <v>3431</v>
      </c>
      <c r="D67" s="388"/>
      <c r="E67" s="388"/>
      <c r="F67" s="358"/>
      <c r="G67" s="358"/>
      <c r="H67" s="358"/>
      <c r="I67" s="358"/>
      <c r="L67" s="388"/>
      <c r="M67" s="388"/>
      <c r="N67" s="358"/>
      <c r="O67" s="358"/>
      <c r="P67" s="358"/>
      <c r="Q67" s="358"/>
    </row>
    <row r="68" spans="2:17" ht="14.25" customHeight="1" x14ac:dyDescent="0.25">
      <c r="B68" s="448"/>
      <c r="C68" s="429" t="s">
        <v>3432</v>
      </c>
      <c r="D68" s="388"/>
      <c r="E68" s="388"/>
      <c r="F68" s="358"/>
      <c r="G68" s="358"/>
      <c r="H68" s="358"/>
      <c r="I68" s="358"/>
      <c r="L68" s="388"/>
      <c r="M68" s="388"/>
      <c r="N68" s="358"/>
      <c r="O68" s="358"/>
      <c r="P68" s="358"/>
      <c r="Q68" s="358"/>
    </row>
    <row r="69" spans="2:17" ht="14.25" customHeight="1" x14ac:dyDescent="0.25">
      <c r="B69" s="448"/>
      <c r="C69" s="429" t="s">
        <v>3433</v>
      </c>
      <c r="D69" s="388"/>
      <c r="E69" s="388"/>
      <c r="F69" s="358"/>
      <c r="G69" s="358"/>
      <c r="H69" s="358"/>
      <c r="I69" s="358"/>
      <c r="L69" s="388"/>
      <c r="M69" s="388"/>
      <c r="N69" s="358"/>
      <c r="O69" s="358"/>
      <c r="P69" s="358"/>
      <c r="Q69" s="358"/>
    </row>
    <row r="70" spans="2:17" ht="14.25" customHeight="1" x14ac:dyDescent="0.25">
      <c r="B70" s="448"/>
      <c r="C70" s="429" t="s">
        <v>3434</v>
      </c>
      <c r="D70" s="388"/>
      <c r="E70" s="388"/>
      <c r="F70" s="358"/>
      <c r="G70" s="358"/>
      <c r="H70" s="358"/>
      <c r="I70" s="358"/>
      <c r="L70" s="388"/>
      <c r="M70" s="388"/>
      <c r="N70" s="358"/>
      <c r="O70" s="358"/>
      <c r="P70" s="358"/>
      <c r="Q70" s="358"/>
    </row>
    <row r="71" spans="2:17" ht="14.25" customHeight="1" x14ac:dyDescent="0.25">
      <c r="B71" s="448"/>
      <c r="C71" s="429" t="s">
        <v>3435</v>
      </c>
      <c r="D71" s="388"/>
      <c r="E71" s="388"/>
      <c r="F71" s="358"/>
      <c r="G71" s="358"/>
      <c r="H71" s="358"/>
      <c r="I71" s="358"/>
      <c r="L71" s="388"/>
      <c r="M71" s="388"/>
      <c r="N71" s="358"/>
      <c r="O71" s="358"/>
      <c r="P71" s="358"/>
      <c r="Q71" s="358"/>
    </row>
    <row r="72" spans="2:17" ht="14.25" customHeight="1" x14ac:dyDescent="0.25">
      <c r="B72" s="448"/>
      <c r="C72" s="429" t="s">
        <v>3436</v>
      </c>
      <c r="D72" s="388"/>
      <c r="E72" s="388"/>
      <c r="F72" s="358"/>
      <c r="G72" s="358"/>
      <c r="H72" s="358"/>
      <c r="I72" s="358"/>
      <c r="L72" s="388"/>
      <c r="M72" s="388"/>
      <c r="N72" s="358"/>
      <c r="O72" s="358"/>
      <c r="P72" s="358"/>
      <c r="Q72" s="358"/>
    </row>
    <row r="73" spans="2:17" ht="14.25" customHeight="1" x14ac:dyDescent="0.25">
      <c r="B73" s="448"/>
      <c r="C73" s="429" t="s">
        <v>3437</v>
      </c>
      <c r="D73" s="388"/>
      <c r="E73" s="388"/>
      <c r="F73" s="358"/>
      <c r="G73" s="358"/>
      <c r="H73" s="358"/>
      <c r="I73" s="358"/>
      <c r="L73" s="388"/>
      <c r="M73" s="388"/>
      <c r="N73" s="358"/>
      <c r="O73" s="358"/>
      <c r="P73" s="358"/>
      <c r="Q73" s="358"/>
    </row>
    <row r="74" spans="2:17" ht="14.25" customHeight="1" x14ac:dyDescent="0.25">
      <c r="B74" s="448"/>
      <c r="C74" s="429" t="s">
        <v>3438</v>
      </c>
      <c r="D74" s="388"/>
      <c r="E74" s="388"/>
      <c r="F74" s="358"/>
      <c r="G74" s="358"/>
      <c r="H74" s="358"/>
      <c r="I74" s="358"/>
      <c r="L74" s="388"/>
      <c r="M74" s="388"/>
      <c r="N74" s="358"/>
      <c r="O74" s="358"/>
      <c r="P74" s="358"/>
      <c r="Q74" s="358"/>
    </row>
    <row r="75" spans="2:17" ht="14.25" customHeight="1" x14ac:dyDescent="0.25">
      <c r="B75" s="448"/>
      <c r="C75" s="429" t="s">
        <v>3439</v>
      </c>
      <c r="D75" s="388"/>
      <c r="E75" s="388"/>
      <c r="F75" s="358"/>
      <c r="G75" s="358"/>
      <c r="H75" s="358"/>
      <c r="I75" s="358"/>
      <c r="L75" s="388"/>
      <c r="M75" s="388"/>
      <c r="N75" s="358"/>
      <c r="O75" s="358"/>
      <c r="P75" s="358"/>
      <c r="Q75" s="358"/>
    </row>
    <row r="76" spans="2:17" ht="14.25" customHeight="1" x14ac:dyDescent="0.25">
      <c r="B76" s="448"/>
      <c r="C76" s="429" t="s">
        <v>3440</v>
      </c>
      <c r="D76" s="388"/>
      <c r="E76" s="388"/>
      <c r="F76" s="358"/>
      <c r="G76" s="358"/>
      <c r="H76" s="358"/>
      <c r="I76" s="358"/>
      <c r="L76" s="388"/>
      <c r="M76" s="388"/>
      <c r="N76" s="358"/>
      <c r="O76" s="358"/>
      <c r="P76" s="358"/>
      <c r="Q76" s="358"/>
    </row>
    <row r="77" spans="2:17" ht="14.25" customHeight="1" x14ac:dyDescent="0.25">
      <c r="B77" s="448"/>
      <c r="C77" s="429" t="s">
        <v>3441</v>
      </c>
      <c r="D77" s="388"/>
      <c r="E77" s="388"/>
      <c r="F77" s="358"/>
      <c r="G77" s="358"/>
      <c r="H77" s="358"/>
      <c r="I77" s="358"/>
      <c r="L77" s="388"/>
      <c r="M77" s="388"/>
      <c r="N77" s="358"/>
      <c r="O77" s="358"/>
      <c r="P77" s="358"/>
      <c r="Q77" s="358"/>
    </row>
    <row r="78" spans="2:17" ht="14.25" customHeight="1" x14ac:dyDescent="0.25">
      <c r="B78" s="448"/>
      <c r="C78" s="429" t="s">
        <v>3442</v>
      </c>
      <c r="D78" s="388"/>
      <c r="E78" s="388"/>
      <c r="F78" s="358"/>
      <c r="G78" s="358"/>
      <c r="H78" s="358"/>
      <c r="I78" s="358"/>
      <c r="L78" s="388"/>
      <c r="M78" s="388"/>
      <c r="N78" s="358"/>
      <c r="O78" s="358"/>
      <c r="P78" s="358"/>
      <c r="Q78" s="358"/>
    </row>
    <row r="79" spans="2:17" ht="14.25" customHeight="1" x14ac:dyDescent="0.25">
      <c r="B79" s="448"/>
      <c r="C79" s="429" t="s">
        <v>3443</v>
      </c>
      <c r="D79" s="388"/>
      <c r="E79" s="388"/>
      <c r="F79" s="358"/>
      <c r="G79" s="358"/>
      <c r="H79" s="358"/>
      <c r="I79" s="358"/>
      <c r="L79" s="388"/>
      <c r="M79" s="388"/>
      <c r="N79" s="358"/>
      <c r="O79" s="358"/>
      <c r="P79" s="358"/>
      <c r="Q79" s="358"/>
    </row>
    <row r="80" spans="2:17" ht="14.25" customHeight="1" x14ac:dyDescent="0.25">
      <c r="B80" s="448"/>
      <c r="C80" s="429" t="s">
        <v>3444</v>
      </c>
      <c r="D80" s="388"/>
      <c r="E80" s="388"/>
      <c r="F80" s="358"/>
      <c r="G80" s="358"/>
      <c r="H80" s="358"/>
      <c r="I80" s="358"/>
      <c r="L80" s="388"/>
      <c r="M80" s="388"/>
      <c r="N80" s="358"/>
      <c r="O80" s="358"/>
      <c r="P80" s="358"/>
      <c r="Q80" s="358"/>
    </row>
    <row r="81" spans="2:17" ht="14.25" customHeight="1" x14ac:dyDescent="0.25">
      <c r="B81" s="448"/>
      <c r="C81" s="429" t="s">
        <v>3445</v>
      </c>
      <c r="D81" s="388"/>
      <c r="E81" s="388"/>
      <c r="F81" s="358"/>
      <c r="G81" s="358"/>
      <c r="H81" s="358"/>
      <c r="I81" s="358"/>
      <c r="L81" s="388"/>
      <c r="M81" s="388"/>
      <c r="N81" s="358"/>
      <c r="O81" s="358"/>
      <c r="P81" s="358"/>
      <c r="Q81" s="358"/>
    </row>
    <row r="82" spans="2:17" ht="14.25" customHeight="1" x14ac:dyDescent="0.25">
      <c r="B82" s="448"/>
      <c r="C82" s="429" t="s">
        <v>3446</v>
      </c>
      <c r="D82" s="388"/>
      <c r="E82" s="388"/>
      <c r="F82" s="358"/>
      <c r="G82" s="358"/>
      <c r="H82" s="358"/>
      <c r="I82" s="358"/>
      <c r="L82" s="388"/>
      <c r="M82" s="388"/>
      <c r="N82" s="358"/>
      <c r="O82" s="358"/>
      <c r="P82" s="358"/>
      <c r="Q82" s="358"/>
    </row>
    <row r="83" spans="2:17" ht="14.25" customHeight="1" x14ac:dyDescent="0.25">
      <c r="B83" s="448"/>
      <c r="C83" s="429" t="s">
        <v>3447</v>
      </c>
      <c r="D83" s="388"/>
      <c r="E83" s="388"/>
      <c r="F83" s="358"/>
      <c r="G83" s="358"/>
      <c r="H83" s="358"/>
      <c r="I83" s="358"/>
      <c r="L83" s="388"/>
      <c r="M83" s="388"/>
      <c r="N83" s="358"/>
      <c r="O83" s="358"/>
      <c r="P83" s="358"/>
      <c r="Q83" s="358"/>
    </row>
    <row r="84" spans="2:17" ht="14.25" customHeight="1" x14ac:dyDescent="0.25">
      <c r="B84" s="448"/>
      <c r="C84" s="429" t="s">
        <v>3448</v>
      </c>
      <c r="D84" s="388"/>
      <c r="E84" s="388"/>
      <c r="F84" s="358"/>
      <c r="G84" s="358"/>
      <c r="H84" s="358"/>
      <c r="I84" s="358"/>
      <c r="L84" s="388"/>
      <c r="M84" s="388"/>
      <c r="N84" s="358"/>
      <c r="O84" s="358"/>
      <c r="P84" s="358"/>
      <c r="Q84" s="358"/>
    </row>
    <row r="85" spans="2:17" ht="14.25" customHeight="1" x14ac:dyDescent="0.25">
      <c r="B85" s="448"/>
      <c r="C85" s="429" t="s">
        <v>3449</v>
      </c>
      <c r="D85" s="388"/>
      <c r="E85" s="388"/>
      <c r="F85" s="358"/>
      <c r="G85" s="358"/>
      <c r="H85" s="358"/>
      <c r="I85" s="358"/>
      <c r="L85" s="388"/>
      <c r="M85" s="388"/>
      <c r="N85" s="358"/>
      <c r="O85" s="358"/>
      <c r="P85" s="358"/>
      <c r="Q85" s="358"/>
    </row>
    <row r="86" spans="2:17" ht="14.25" customHeight="1" x14ac:dyDescent="0.25">
      <c r="B86" s="448"/>
      <c r="C86" s="429" t="s">
        <v>3450</v>
      </c>
      <c r="D86" s="388"/>
      <c r="E86" s="388"/>
      <c r="F86" s="358"/>
      <c r="G86" s="358"/>
      <c r="H86" s="358"/>
      <c r="I86" s="358"/>
      <c r="L86" s="388"/>
      <c r="M86" s="388"/>
      <c r="N86" s="358"/>
      <c r="O86" s="358"/>
      <c r="P86" s="358"/>
      <c r="Q86" s="358"/>
    </row>
    <row r="87" spans="2:17" ht="14.25" customHeight="1" x14ac:dyDescent="0.25">
      <c r="B87" s="448"/>
      <c r="C87" s="429" t="s">
        <v>3451</v>
      </c>
      <c r="D87" s="388"/>
      <c r="E87" s="388"/>
      <c r="F87" s="358"/>
      <c r="G87" s="358"/>
      <c r="H87" s="358"/>
      <c r="I87" s="358"/>
      <c r="L87" s="388"/>
      <c r="M87" s="388"/>
      <c r="N87" s="358"/>
      <c r="O87" s="358"/>
      <c r="P87" s="358"/>
      <c r="Q87" s="358"/>
    </row>
    <row r="88" spans="2:17" ht="14.25" customHeight="1" x14ac:dyDescent="0.25">
      <c r="B88" s="448"/>
      <c r="C88" s="429" t="s">
        <v>3452</v>
      </c>
      <c r="D88" s="388"/>
      <c r="E88" s="388"/>
      <c r="F88" s="358"/>
      <c r="G88" s="358"/>
      <c r="H88" s="358"/>
      <c r="I88" s="358"/>
      <c r="L88" s="388"/>
      <c r="M88" s="388"/>
      <c r="N88" s="358"/>
      <c r="O88" s="358"/>
      <c r="P88" s="358"/>
      <c r="Q88" s="358"/>
    </row>
    <row r="89" spans="2:17" ht="14.25" customHeight="1" x14ac:dyDescent="0.25">
      <c r="B89" s="448"/>
      <c r="C89" s="429" t="s">
        <v>3453</v>
      </c>
      <c r="D89" s="388"/>
      <c r="E89" s="388"/>
      <c r="F89" s="358"/>
      <c r="G89" s="358"/>
      <c r="H89" s="358"/>
      <c r="I89" s="358"/>
      <c r="L89" s="388"/>
      <c r="M89" s="388"/>
      <c r="N89" s="358"/>
      <c r="O89" s="358"/>
      <c r="P89" s="358"/>
      <c r="Q89" s="358"/>
    </row>
    <row r="90" spans="2:17" ht="14.25" customHeight="1" x14ac:dyDescent="0.25">
      <c r="B90" s="448"/>
      <c r="C90" s="429" t="s">
        <v>3454</v>
      </c>
      <c r="D90" s="388"/>
      <c r="E90" s="388"/>
      <c r="F90" s="358"/>
      <c r="G90" s="358"/>
      <c r="H90" s="358"/>
      <c r="I90" s="358"/>
      <c r="L90" s="388"/>
      <c r="M90" s="388"/>
      <c r="N90" s="358"/>
      <c r="O90" s="358"/>
      <c r="P90" s="358"/>
      <c r="Q90" s="358"/>
    </row>
    <row r="91" spans="2:17" ht="14.25" customHeight="1" x14ac:dyDescent="0.25">
      <c r="B91" s="448"/>
      <c r="C91" s="429" t="s">
        <v>3455</v>
      </c>
      <c r="D91" s="388"/>
      <c r="E91" s="388"/>
      <c r="F91" s="358"/>
      <c r="G91" s="358"/>
      <c r="H91" s="358"/>
      <c r="I91" s="358"/>
      <c r="L91" s="388"/>
      <c r="M91" s="388"/>
      <c r="N91" s="358"/>
      <c r="O91" s="358"/>
      <c r="P91" s="358"/>
      <c r="Q91" s="358"/>
    </row>
    <row r="92" spans="2:17" ht="14.25" customHeight="1" x14ac:dyDescent="0.25">
      <c r="B92" s="448"/>
      <c r="C92" s="429" t="s">
        <v>3456</v>
      </c>
      <c r="D92" s="388"/>
      <c r="E92" s="388"/>
      <c r="F92" s="358"/>
      <c r="G92" s="358"/>
      <c r="H92" s="358"/>
      <c r="I92" s="358"/>
      <c r="L92" s="388"/>
      <c r="M92" s="388"/>
      <c r="N92" s="358"/>
      <c r="O92" s="358"/>
      <c r="P92" s="358"/>
      <c r="Q92" s="358"/>
    </row>
    <row r="93" spans="2:17" ht="14.25" customHeight="1" x14ac:dyDescent="0.25">
      <c r="B93" s="448"/>
      <c r="C93" s="429" t="s">
        <v>3457</v>
      </c>
      <c r="D93" s="388"/>
      <c r="E93" s="388"/>
      <c r="F93" s="358"/>
      <c r="G93" s="358"/>
      <c r="H93" s="358"/>
      <c r="I93" s="358"/>
      <c r="L93" s="388"/>
      <c r="M93" s="388"/>
      <c r="N93" s="358"/>
      <c r="O93" s="358"/>
      <c r="P93" s="358"/>
      <c r="Q93" s="358"/>
    </row>
    <row r="94" spans="2:17" ht="14.25" customHeight="1" x14ac:dyDescent="0.25">
      <c r="B94" s="448"/>
      <c r="C94" s="429" t="s">
        <v>3458</v>
      </c>
      <c r="D94" s="388"/>
      <c r="E94" s="388"/>
      <c r="F94" s="358"/>
      <c r="G94" s="358"/>
      <c r="H94" s="358"/>
      <c r="I94" s="358"/>
      <c r="L94" s="388"/>
      <c r="M94" s="388"/>
      <c r="N94" s="358"/>
      <c r="O94" s="358"/>
      <c r="P94" s="358"/>
      <c r="Q94" s="358"/>
    </row>
    <row r="95" spans="2:17" ht="14.25" customHeight="1" x14ac:dyDescent="0.25">
      <c r="B95" s="448"/>
      <c r="C95" s="429" t="s">
        <v>3459</v>
      </c>
      <c r="D95" s="388"/>
      <c r="E95" s="388"/>
      <c r="F95" s="358"/>
      <c r="G95" s="358"/>
      <c r="H95" s="358"/>
      <c r="I95" s="358"/>
      <c r="L95" s="388"/>
      <c r="M95" s="388"/>
      <c r="N95" s="358"/>
      <c r="O95" s="358"/>
      <c r="P95" s="358"/>
      <c r="Q95" s="358"/>
    </row>
    <row r="96" spans="2:17" ht="14.25" customHeight="1" x14ac:dyDescent="0.25">
      <c r="B96" s="448"/>
      <c r="C96" s="429" t="s">
        <v>3460</v>
      </c>
      <c r="D96" s="388"/>
      <c r="E96" s="388"/>
      <c r="F96" s="358"/>
      <c r="G96" s="358"/>
      <c r="H96" s="358"/>
      <c r="I96" s="358"/>
      <c r="L96" s="388"/>
      <c r="M96" s="388"/>
      <c r="N96" s="358"/>
      <c r="O96" s="358"/>
      <c r="P96" s="358"/>
      <c r="Q96" s="358"/>
    </row>
    <row r="97" spans="2:17" ht="14.25" customHeight="1" x14ac:dyDescent="0.25">
      <c r="B97" s="448"/>
      <c r="C97" s="429" t="s">
        <v>3461</v>
      </c>
      <c r="D97" s="388"/>
      <c r="E97" s="388"/>
      <c r="F97" s="358"/>
      <c r="G97" s="358"/>
      <c r="H97" s="358"/>
      <c r="I97" s="358"/>
      <c r="L97" s="388"/>
      <c r="M97" s="388"/>
      <c r="N97" s="358"/>
      <c r="O97" s="358"/>
      <c r="P97" s="358"/>
      <c r="Q97" s="358"/>
    </row>
    <row r="98" spans="2:17" ht="14.25" customHeight="1" x14ac:dyDescent="0.25">
      <c r="B98" s="448"/>
      <c r="C98" s="429" t="s">
        <v>3462</v>
      </c>
      <c r="D98" s="388"/>
      <c r="E98" s="388"/>
      <c r="F98" s="358"/>
      <c r="G98" s="358"/>
      <c r="H98" s="358"/>
      <c r="I98" s="358"/>
      <c r="L98" s="388"/>
      <c r="M98" s="388"/>
      <c r="N98" s="358"/>
      <c r="O98" s="358"/>
      <c r="P98" s="358"/>
      <c r="Q98" s="358"/>
    </row>
    <row r="99" spans="2:17" ht="14.25" customHeight="1" x14ac:dyDescent="0.25">
      <c r="B99" s="448"/>
      <c r="C99" s="429" t="s">
        <v>3463</v>
      </c>
      <c r="D99" s="388"/>
      <c r="E99" s="388"/>
      <c r="F99" s="358"/>
      <c r="G99" s="358"/>
      <c r="H99" s="358"/>
      <c r="I99" s="358"/>
      <c r="L99" s="388"/>
      <c r="M99" s="388"/>
      <c r="N99" s="358"/>
      <c r="O99" s="358"/>
      <c r="P99" s="358"/>
      <c r="Q99" s="358"/>
    </row>
    <row r="100" spans="2:17" ht="14.25" customHeight="1" x14ac:dyDescent="0.25">
      <c r="B100" s="448"/>
      <c r="C100" s="429" t="s">
        <v>3464</v>
      </c>
      <c r="D100" s="388"/>
      <c r="E100" s="388"/>
      <c r="F100" s="358"/>
      <c r="G100" s="358"/>
      <c r="H100" s="358"/>
      <c r="I100" s="358"/>
      <c r="L100" s="388"/>
      <c r="M100" s="388"/>
      <c r="N100" s="358"/>
      <c r="O100" s="358"/>
      <c r="P100" s="358"/>
      <c r="Q100" s="358"/>
    </row>
    <row r="101" spans="2:17" ht="14.25" customHeight="1" x14ac:dyDescent="0.25">
      <c r="B101" s="448"/>
      <c r="C101" s="429" t="s">
        <v>3465</v>
      </c>
      <c r="D101" s="388"/>
      <c r="E101" s="388"/>
      <c r="F101" s="358"/>
      <c r="G101" s="358"/>
      <c r="H101" s="358"/>
      <c r="I101" s="358"/>
      <c r="L101" s="388"/>
      <c r="M101" s="388"/>
      <c r="N101" s="358"/>
      <c r="O101" s="358"/>
      <c r="P101" s="358"/>
      <c r="Q101" s="358"/>
    </row>
    <row r="102" spans="2:17" ht="14.25" customHeight="1" x14ac:dyDescent="0.25">
      <c r="B102" s="448"/>
      <c r="C102" s="429" t="s">
        <v>3466</v>
      </c>
      <c r="D102" s="388"/>
      <c r="E102" s="388"/>
      <c r="F102" s="358"/>
      <c r="G102" s="358"/>
      <c r="H102" s="358"/>
      <c r="I102" s="358"/>
      <c r="L102" s="388"/>
      <c r="M102" s="388"/>
      <c r="N102" s="358"/>
      <c r="O102" s="358"/>
      <c r="P102" s="358"/>
      <c r="Q102" s="358"/>
    </row>
    <row r="103" spans="2:17" ht="14.25" customHeight="1" x14ac:dyDescent="0.25">
      <c r="B103" s="448"/>
      <c r="C103" s="429" t="s">
        <v>3467</v>
      </c>
      <c r="D103" s="388"/>
      <c r="E103" s="388"/>
      <c r="F103" s="358"/>
      <c r="G103" s="358"/>
      <c r="H103" s="358"/>
      <c r="I103" s="358"/>
      <c r="L103" s="388"/>
      <c r="M103" s="388"/>
      <c r="N103" s="358"/>
      <c r="O103" s="358"/>
      <c r="P103" s="358"/>
      <c r="Q103" s="358"/>
    </row>
    <row r="104" spans="2:17" ht="14.25" customHeight="1" x14ac:dyDescent="0.25">
      <c r="B104" s="448"/>
      <c r="C104" s="429" t="s">
        <v>3468</v>
      </c>
      <c r="D104" s="388"/>
      <c r="E104" s="388"/>
      <c r="F104" s="358"/>
      <c r="G104" s="358"/>
      <c r="H104" s="358"/>
      <c r="I104" s="358"/>
      <c r="L104" s="388"/>
      <c r="M104" s="388"/>
      <c r="N104" s="358"/>
      <c r="O104" s="358"/>
      <c r="P104" s="358"/>
      <c r="Q104" s="358"/>
    </row>
    <row r="105" spans="2:17" ht="14.25" customHeight="1" x14ac:dyDescent="0.25">
      <c r="B105" s="448"/>
      <c r="C105" s="429" t="s">
        <v>3469</v>
      </c>
      <c r="D105" s="388"/>
      <c r="E105" s="388"/>
      <c r="F105" s="358"/>
      <c r="G105" s="358"/>
      <c r="H105" s="358"/>
      <c r="I105" s="358"/>
      <c r="L105" s="388"/>
      <c r="M105" s="388"/>
      <c r="N105" s="358"/>
      <c r="O105" s="358"/>
      <c r="P105" s="358"/>
      <c r="Q105" s="358"/>
    </row>
    <row r="106" spans="2:17" ht="14.25" customHeight="1" x14ac:dyDescent="0.25">
      <c r="B106" s="448"/>
      <c r="C106" s="429" t="s">
        <v>3470</v>
      </c>
      <c r="D106" s="388"/>
      <c r="E106" s="388"/>
      <c r="F106" s="358"/>
      <c r="G106" s="358"/>
      <c r="H106" s="358"/>
      <c r="I106" s="358"/>
      <c r="L106" s="388"/>
      <c r="M106" s="388"/>
      <c r="N106" s="358"/>
      <c r="O106" s="358"/>
      <c r="P106" s="358"/>
      <c r="Q106" s="358"/>
    </row>
    <row r="107" spans="2:17" ht="14.25" customHeight="1" x14ac:dyDescent="0.25">
      <c r="B107" s="448"/>
      <c r="C107" s="429" t="s">
        <v>3471</v>
      </c>
      <c r="D107" s="388"/>
      <c r="E107" s="388"/>
      <c r="F107" s="358"/>
      <c r="G107" s="358"/>
      <c r="H107" s="358"/>
      <c r="I107" s="358"/>
      <c r="L107" s="388"/>
      <c r="M107" s="388"/>
      <c r="N107" s="358"/>
      <c r="O107" s="358"/>
      <c r="P107" s="358"/>
      <c r="Q107" s="358"/>
    </row>
    <row r="108" spans="2:17" ht="14.25" customHeight="1" x14ac:dyDescent="0.25">
      <c r="B108" s="448"/>
      <c r="C108" s="429" t="s">
        <v>3472</v>
      </c>
      <c r="D108" s="388"/>
      <c r="E108" s="388"/>
      <c r="F108" s="358"/>
      <c r="G108" s="358"/>
      <c r="H108" s="358"/>
      <c r="I108" s="358"/>
      <c r="L108" s="388"/>
      <c r="M108" s="388"/>
      <c r="N108" s="358"/>
      <c r="O108" s="358"/>
      <c r="P108" s="358"/>
      <c r="Q108" s="358"/>
    </row>
    <row r="109" spans="2:17" ht="14.25" customHeight="1" x14ac:dyDescent="0.25">
      <c r="B109" s="448"/>
      <c r="C109" s="429" t="s">
        <v>3473</v>
      </c>
      <c r="D109" s="388"/>
      <c r="E109" s="388"/>
      <c r="F109" s="358"/>
      <c r="G109" s="358"/>
      <c r="H109" s="358"/>
      <c r="I109" s="358"/>
      <c r="L109" s="388"/>
      <c r="M109" s="388"/>
      <c r="N109" s="358"/>
      <c r="O109" s="358"/>
      <c r="P109" s="358"/>
      <c r="Q109" s="358"/>
    </row>
  </sheetData>
  <dataValidations count="2">
    <dataValidation allowBlank="1" showInputMessage="1" showErrorMessage="1" error="Data is of incorrect type!" sqref="B7:C7"/>
    <dataValidation type="decimal" allowBlank="1" showInputMessage="1" showErrorMessage="1" error="Data is of incorrect type!" sqref="D7:G7"/>
  </dataValidations>
  <hyperlinks>
    <hyperlink ref="A1" location="'Table of Contents'!A1" display="S.05.02.01.03 - Total Top 5 and home country - non-life obligations"/>
    <hyperlink ref="N1" location="'Enumerations SDNS_SDAT'!A1" display="Převodní můstek číselníky"/>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Enumerations!$A$987:$A$987</xm:f>
          </x14:formula1>
          <xm:sqref>B3</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21" customHeight="1" x14ac:dyDescent="0.25"/>
  <cols>
    <col min="1" max="3" width="9.140625" style="442" customWidth="1"/>
    <col min="4" max="4" width="20.85546875" style="442" customWidth="1"/>
    <col min="5" max="5" width="19" style="442" customWidth="1"/>
    <col min="6" max="6" width="11" style="442" customWidth="1"/>
    <col min="7" max="7" width="15.7109375" style="442" customWidth="1"/>
    <col min="8" max="8" width="16.5703125" style="442" customWidth="1"/>
    <col min="9" max="9" width="9.28515625" style="442" customWidth="1"/>
    <col min="10" max="10" width="9.140625" style="442" customWidth="1"/>
    <col min="11" max="11" width="9.140625" style="442"/>
    <col min="12" max="12" width="9.140625" style="51"/>
    <col min="13" max="18" width="21.7109375" style="442" customWidth="1"/>
    <col min="19" max="16384" width="9.140625" style="442"/>
  </cols>
  <sheetData>
    <row r="1" spans="1:18" ht="21" customHeight="1" x14ac:dyDescent="0.3">
      <c r="A1" s="187" t="s">
        <v>17053</v>
      </c>
      <c r="B1" s="779" t="s">
        <v>10928</v>
      </c>
      <c r="C1" s="780"/>
      <c r="D1" s="780"/>
      <c r="E1" s="780"/>
      <c r="F1" s="780"/>
      <c r="G1" s="780"/>
      <c r="H1" s="780"/>
      <c r="I1" s="780"/>
      <c r="J1" s="780"/>
      <c r="K1" s="780"/>
      <c r="L1" s="780"/>
      <c r="M1" s="322" t="s">
        <v>10991</v>
      </c>
      <c r="O1" s="724" t="s">
        <v>13439</v>
      </c>
    </row>
    <row r="3" spans="1:18" ht="21" customHeight="1" x14ac:dyDescent="0.25">
      <c r="B3" s="448" t="s">
        <v>3212</v>
      </c>
    </row>
    <row r="6" spans="1:18" ht="28.5" customHeight="1" x14ac:dyDescent="0.25">
      <c r="D6" s="463" t="s">
        <v>4756</v>
      </c>
      <c r="E6" s="463" t="s">
        <v>1588</v>
      </c>
      <c r="F6" s="463" t="s">
        <v>798</v>
      </c>
      <c r="G6" s="463" t="s">
        <v>1589</v>
      </c>
      <c r="H6" s="463" t="s">
        <v>1590</v>
      </c>
      <c r="I6" s="463" t="s">
        <v>1458</v>
      </c>
      <c r="M6" s="384" t="s">
        <v>4756</v>
      </c>
      <c r="N6" s="384" t="s">
        <v>1588</v>
      </c>
      <c r="O6" s="384" t="s">
        <v>798</v>
      </c>
      <c r="P6" s="384" t="s">
        <v>1589</v>
      </c>
      <c r="Q6" s="384" t="s">
        <v>1590</v>
      </c>
      <c r="R6" s="384" t="s">
        <v>1458</v>
      </c>
    </row>
    <row r="7" spans="1:18" ht="21" customHeight="1" x14ac:dyDescent="0.25">
      <c r="D7" s="448" t="s">
        <v>4758</v>
      </c>
      <c r="E7" s="448" t="s">
        <v>10929</v>
      </c>
      <c r="F7" s="448" t="s">
        <v>10930</v>
      </c>
      <c r="G7" s="448" t="s">
        <v>10931</v>
      </c>
      <c r="H7" s="448" t="s">
        <v>10932</v>
      </c>
      <c r="I7" s="448" t="s">
        <v>10933</v>
      </c>
      <c r="M7" s="388" t="s">
        <v>10985</v>
      </c>
      <c r="N7" s="388" t="s">
        <v>10986</v>
      </c>
      <c r="O7" s="388" t="s">
        <v>10987</v>
      </c>
      <c r="P7" s="388" t="s">
        <v>10988</v>
      </c>
      <c r="Q7" s="388" t="s">
        <v>10989</v>
      </c>
      <c r="R7" s="388" t="s">
        <v>10990</v>
      </c>
    </row>
    <row r="8" spans="1:18" ht="21" customHeight="1" x14ac:dyDescent="0.25">
      <c r="C8" s="440"/>
      <c r="D8" s="15" t="s">
        <v>603</v>
      </c>
      <c r="E8" s="15" t="s">
        <v>602</v>
      </c>
      <c r="F8" s="15" t="s">
        <v>790</v>
      </c>
      <c r="G8" s="15" t="s">
        <v>604</v>
      </c>
      <c r="H8" s="15" t="s">
        <v>815</v>
      </c>
      <c r="I8" s="15" t="s">
        <v>816</v>
      </c>
      <c r="M8" s="384" t="s">
        <v>603</v>
      </c>
      <c r="N8" s="384" t="s">
        <v>602</v>
      </c>
      <c r="O8" s="384" t="s">
        <v>790</v>
      </c>
      <c r="P8" s="384" t="s">
        <v>604</v>
      </c>
      <c r="Q8" s="384" t="s">
        <v>815</v>
      </c>
      <c r="R8" s="384" t="s">
        <v>816</v>
      </c>
    </row>
    <row r="9" spans="1:18" ht="21" customHeight="1" x14ac:dyDescent="0.25">
      <c r="C9" s="15" t="s">
        <v>1082</v>
      </c>
      <c r="D9" s="39" t="s">
        <v>3374</v>
      </c>
      <c r="E9" s="20" t="s">
        <v>3489</v>
      </c>
      <c r="F9" s="20" t="s">
        <v>2922</v>
      </c>
      <c r="G9" s="20" t="s">
        <v>2922</v>
      </c>
      <c r="H9" s="20" t="s">
        <v>2922</v>
      </c>
      <c r="I9" s="20" t="s">
        <v>2922</v>
      </c>
      <c r="M9" s="39" t="s">
        <v>10983</v>
      </c>
      <c r="N9" s="464" t="s">
        <v>10983</v>
      </c>
      <c r="O9" s="20" t="s">
        <v>3502</v>
      </c>
      <c r="P9" s="20" t="s">
        <v>3502</v>
      </c>
      <c r="Q9" s="20" t="s">
        <v>3502</v>
      </c>
      <c r="R9" s="20" t="s">
        <v>3502</v>
      </c>
    </row>
    <row r="10" spans="1:18" ht="21" customHeight="1" x14ac:dyDescent="0.25">
      <c r="B10" s="448" t="s">
        <v>4703</v>
      </c>
      <c r="C10" s="429" t="s">
        <v>3373</v>
      </c>
      <c r="D10" s="388"/>
      <c r="E10" s="388"/>
      <c r="F10" s="358"/>
      <c r="G10" s="358"/>
      <c r="H10" s="358"/>
      <c r="I10" s="358"/>
      <c r="M10" s="388"/>
      <c r="N10" s="388"/>
      <c r="O10" s="358"/>
      <c r="P10" s="358"/>
      <c r="Q10" s="358"/>
      <c r="R10" s="358"/>
    </row>
    <row r="11" spans="1:18" ht="21" customHeight="1" x14ac:dyDescent="0.25">
      <c r="B11" s="448"/>
      <c r="C11" s="429" t="s">
        <v>3375</v>
      </c>
      <c r="D11" s="388"/>
      <c r="E11" s="388"/>
      <c r="F11" s="358"/>
      <c r="G11" s="358"/>
      <c r="H11" s="358"/>
      <c r="I11" s="358"/>
      <c r="M11" s="388"/>
      <c r="N11" s="388"/>
      <c r="O11" s="358"/>
      <c r="P11" s="358"/>
      <c r="Q11" s="358"/>
      <c r="R11" s="358"/>
    </row>
    <row r="12" spans="1:18" ht="21" customHeight="1" x14ac:dyDescent="0.25">
      <c r="B12" s="448"/>
      <c r="C12" s="429" t="s">
        <v>3376</v>
      </c>
      <c r="D12" s="388"/>
      <c r="E12" s="388"/>
      <c r="F12" s="358"/>
      <c r="G12" s="358"/>
      <c r="H12" s="358"/>
      <c r="I12" s="358"/>
      <c r="M12" s="388"/>
      <c r="N12" s="388"/>
      <c r="O12" s="358"/>
      <c r="P12" s="358"/>
      <c r="Q12" s="358"/>
      <c r="R12" s="358"/>
    </row>
    <row r="13" spans="1:18" ht="21" customHeight="1" x14ac:dyDescent="0.25">
      <c r="B13" s="448"/>
      <c r="C13" s="429" t="s">
        <v>3377</v>
      </c>
      <c r="D13" s="388"/>
      <c r="E13" s="388"/>
      <c r="F13" s="358"/>
      <c r="G13" s="358"/>
      <c r="H13" s="358"/>
      <c r="I13" s="358"/>
      <c r="M13" s="388"/>
      <c r="N13" s="388"/>
      <c r="O13" s="358"/>
      <c r="P13" s="358"/>
      <c r="Q13" s="358"/>
      <c r="R13" s="358"/>
    </row>
    <row r="14" spans="1:18" ht="21" customHeight="1" x14ac:dyDescent="0.25">
      <c r="B14" s="448"/>
      <c r="C14" s="429" t="s">
        <v>3378</v>
      </c>
      <c r="D14" s="388"/>
      <c r="E14" s="388"/>
      <c r="F14" s="358"/>
      <c r="G14" s="358"/>
      <c r="H14" s="358"/>
      <c r="I14" s="358"/>
      <c r="M14" s="388"/>
      <c r="N14" s="388"/>
      <c r="O14" s="358"/>
      <c r="P14" s="358"/>
      <c r="Q14" s="358"/>
      <c r="R14" s="358"/>
    </row>
    <row r="15" spans="1:18" ht="21" customHeight="1" x14ac:dyDescent="0.25">
      <c r="B15" s="448"/>
      <c r="C15" s="429" t="s">
        <v>3379</v>
      </c>
      <c r="D15" s="388"/>
      <c r="E15" s="388"/>
      <c r="F15" s="358"/>
      <c r="G15" s="358"/>
      <c r="H15" s="358"/>
      <c r="I15" s="358"/>
      <c r="M15" s="388"/>
      <c r="N15" s="388"/>
      <c r="O15" s="358"/>
      <c r="P15" s="358"/>
      <c r="Q15" s="358"/>
      <c r="R15" s="358"/>
    </row>
    <row r="16" spans="1:18" ht="21" customHeight="1" x14ac:dyDescent="0.25">
      <c r="B16" s="448"/>
      <c r="C16" s="429" t="s">
        <v>3380</v>
      </c>
      <c r="D16" s="388"/>
      <c r="E16" s="388"/>
      <c r="F16" s="358"/>
      <c r="G16" s="358"/>
      <c r="H16" s="358"/>
      <c r="I16" s="358"/>
      <c r="M16" s="388"/>
      <c r="N16" s="388"/>
      <c r="O16" s="358"/>
      <c r="P16" s="358"/>
      <c r="Q16" s="358"/>
      <c r="R16" s="358"/>
    </row>
    <row r="17" spans="2:18" ht="21" customHeight="1" x14ac:dyDescent="0.25">
      <c r="B17" s="448"/>
      <c r="C17" s="429" t="s">
        <v>3381</v>
      </c>
      <c r="D17" s="388"/>
      <c r="E17" s="388"/>
      <c r="F17" s="358"/>
      <c r="G17" s="358"/>
      <c r="H17" s="358"/>
      <c r="I17" s="358"/>
      <c r="M17" s="388"/>
      <c r="N17" s="388"/>
      <c r="O17" s="358"/>
      <c r="P17" s="358"/>
      <c r="Q17" s="358"/>
      <c r="R17" s="358"/>
    </row>
    <row r="18" spans="2:18" ht="21" customHeight="1" x14ac:dyDescent="0.25">
      <c r="B18" s="448"/>
      <c r="C18" s="429" t="s">
        <v>3382</v>
      </c>
      <c r="D18" s="388"/>
      <c r="E18" s="388"/>
      <c r="F18" s="358"/>
      <c r="G18" s="358"/>
      <c r="H18" s="358"/>
      <c r="I18" s="358"/>
      <c r="M18" s="388"/>
      <c r="N18" s="388"/>
      <c r="O18" s="358"/>
      <c r="P18" s="358"/>
      <c r="Q18" s="358"/>
      <c r="R18" s="358"/>
    </row>
    <row r="19" spans="2:18" ht="21" customHeight="1" x14ac:dyDescent="0.25">
      <c r="B19" s="448"/>
      <c r="C19" s="429" t="s">
        <v>3383</v>
      </c>
      <c r="D19" s="388"/>
      <c r="E19" s="388"/>
      <c r="F19" s="358"/>
      <c r="G19" s="358"/>
      <c r="H19" s="358"/>
      <c r="I19" s="358"/>
      <c r="M19" s="388"/>
      <c r="N19" s="388"/>
      <c r="O19" s="358"/>
      <c r="P19" s="358"/>
      <c r="Q19" s="358"/>
      <c r="R19" s="358"/>
    </row>
    <row r="20" spans="2:18" ht="21" customHeight="1" x14ac:dyDescent="0.25">
      <c r="B20" s="448"/>
      <c r="C20" s="429" t="s">
        <v>3384</v>
      </c>
      <c r="D20" s="388"/>
      <c r="E20" s="388"/>
      <c r="F20" s="358"/>
      <c r="G20" s="358"/>
      <c r="H20" s="358"/>
      <c r="I20" s="358"/>
      <c r="M20" s="388"/>
      <c r="N20" s="388"/>
      <c r="O20" s="358"/>
      <c r="P20" s="358"/>
      <c r="Q20" s="358"/>
      <c r="R20" s="358"/>
    </row>
    <row r="21" spans="2:18" ht="21" customHeight="1" x14ac:dyDescent="0.25">
      <c r="B21" s="448"/>
      <c r="C21" s="429" t="s">
        <v>3385</v>
      </c>
      <c r="D21" s="388"/>
      <c r="E21" s="388"/>
      <c r="F21" s="358"/>
      <c r="G21" s="358"/>
      <c r="H21" s="358"/>
      <c r="I21" s="358"/>
      <c r="M21" s="388"/>
      <c r="N21" s="388"/>
      <c r="O21" s="358"/>
      <c r="P21" s="358"/>
      <c r="Q21" s="358"/>
      <c r="R21" s="358"/>
    </row>
    <row r="22" spans="2:18" ht="21" customHeight="1" x14ac:dyDescent="0.25">
      <c r="B22" s="448"/>
      <c r="C22" s="429" t="s">
        <v>3386</v>
      </c>
      <c r="D22" s="388"/>
      <c r="E22" s="388"/>
      <c r="F22" s="358"/>
      <c r="G22" s="358"/>
      <c r="H22" s="358"/>
      <c r="I22" s="358"/>
      <c r="M22" s="388"/>
      <c r="N22" s="388"/>
      <c r="O22" s="358"/>
      <c r="P22" s="358"/>
      <c r="Q22" s="358"/>
      <c r="R22" s="358"/>
    </row>
    <row r="23" spans="2:18" ht="21" customHeight="1" x14ac:dyDescent="0.25">
      <c r="B23" s="448"/>
      <c r="C23" s="429" t="s">
        <v>3387</v>
      </c>
      <c r="D23" s="388"/>
      <c r="E23" s="388"/>
      <c r="F23" s="358"/>
      <c r="G23" s="358"/>
      <c r="H23" s="358"/>
      <c r="I23" s="358"/>
      <c r="M23" s="388"/>
      <c r="N23" s="388"/>
      <c r="O23" s="358"/>
      <c r="P23" s="358"/>
      <c r="Q23" s="358"/>
      <c r="R23" s="358"/>
    </row>
    <row r="24" spans="2:18" ht="21" customHeight="1" x14ac:dyDescent="0.25">
      <c r="B24" s="448"/>
      <c r="C24" s="429" t="s">
        <v>3388</v>
      </c>
      <c r="D24" s="388"/>
      <c r="E24" s="388"/>
      <c r="F24" s="358"/>
      <c r="G24" s="358"/>
      <c r="H24" s="358"/>
      <c r="I24" s="358"/>
      <c r="M24" s="388"/>
      <c r="N24" s="388"/>
      <c r="O24" s="358"/>
      <c r="P24" s="358"/>
      <c r="Q24" s="358"/>
      <c r="R24" s="358"/>
    </row>
    <row r="25" spans="2:18" ht="21" customHeight="1" x14ac:dyDescent="0.25">
      <c r="B25" s="448"/>
      <c r="C25" s="429" t="s">
        <v>3389</v>
      </c>
      <c r="D25" s="388"/>
      <c r="E25" s="388"/>
      <c r="F25" s="358"/>
      <c r="G25" s="358"/>
      <c r="H25" s="358"/>
      <c r="I25" s="358"/>
      <c r="M25" s="388"/>
      <c r="N25" s="388"/>
      <c r="O25" s="358"/>
      <c r="P25" s="358"/>
      <c r="Q25" s="358"/>
      <c r="R25" s="358"/>
    </row>
    <row r="26" spans="2:18" ht="21" customHeight="1" x14ac:dyDescent="0.25">
      <c r="B26" s="448"/>
      <c r="C26" s="429" t="s">
        <v>3390</v>
      </c>
      <c r="D26" s="388"/>
      <c r="E26" s="388"/>
      <c r="F26" s="358"/>
      <c r="G26" s="358"/>
      <c r="H26" s="358"/>
      <c r="I26" s="358"/>
      <c r="M26" s="388"/>
      <c r="N26" s="388"/>
      <c r="O26" s="358"/>
      <c r="P26" s="358"/>
      <c r="Q26" s="358"/>
      <c r="R26" s="358"/>
    </row>
    <row r="27" spans="2:18" ht="21" customHeight="1" x14ac:dyDescent="0.25">
      <c r="B27" s="448"/>
      <c r="C27" s="429" t="s">
        <v>3391</v>
      </c>
      <c r="D27" s="388"/>
      <c r="E27" s="388"/>
      <c r="F27" s="358"/>
      <c r="G27" s="358"/>
      <c r="H27" s="358"/>
      <c r="I27" s="358"/>
      <c r="M27" s="388"/>
      <c r="N27" s="388"/>
      <c r="O27" s="358"/>
      <c r="P27" s="358"/>
      <c r="Q27" s="358"/>
      <c r="R27" s="358"/>
    </row>
    <row r="28" spans="2:18" ht="21" customHeight="1" x14ac:dyDescent="0.25">
      <c r="B28" s="448"/>
      <c r="C28" s="429" t="s">
        <v>3392</v>
      </c>
      <c r="D28" s="388"/>
      <c r="E28" s="388"/>
      <c r="F28" s="358"/>
      <c r="G28" s="358"/>
      <c r="H28" s="358"/>
      <c r="I28" s="358"/>
      <c r="M28" s="388"/>
      <c r="N28" s="388"/>
      <c r="O28" s="358"/>
      <c r="P28" s="358"/>
      <c r="Q28" s="358"/>
      <c r="R28" s="358"/>
    </row>
    <row r="29" spans="2:18" ht="21" customHeight="1" x14ac:dyDescent="0.25">
      <c r="B29" s="448"/>
      <c r="C29" s="429" t="s">
        <v>3393</v>
      </c>
      <c r="D29" s="388"/>
      <c r="E29" s="388"/>
      <c r="F29" s="358"/>
      <c r="G29" s="358"/>
      <c r="H29" s="358"/>
      <c r="I29" s="358"/>
      <c r="M29" s="388"/>
      <c r="N29" s="388"/>
      <c r="O29" s="358"/>
      <c r="P29" s="358"/>
      <c r="Q29" s="358"/>
      <c r="R29" s="358"/>
    </row>
    <row r="30" spans="2:18" ht="21" customHeight="1" x14ac:dyDescent="0.25">
      <c r="B30" s="448"/>
      <c r="C30" s="429" t="s">
        <v>3394</v>
      </c>
      <c r="D30" s="388"/>
      <c r="E30" s="388"/>
      <c r="F30" s="358"/>
      <c r="G30" s="358"/>
      <c r="H30" s="358"/>
      <c r="I30" s="358"/>
      <c r="M30" s="388"/>
      <c r="N30" s="388"/>
      <c r="O30" s="358"/>
      <c r="P30" s="358"/>
      <c r="Q30" s="358"/>
      <c r="R30" s="358"/>
    </row>
    <row r="31" spans="2:18" ht="21" customHeight="1" x14ac:dyDescent="0.25">
      <c r="B31" s="448"/>
      <c r="C31" s="429" t="s">
        <v>3395</v>
      </c>
      <c r="D31" s="388"/>
      <c r="E31" s="388"/>
      <c r="F31" s="358"/>
      <c r="G31" s="358"/>
      <c r="H31" s="358"/>
      <c r="I31" s="358"/>
      <c r="M31" s="388"/>
      <c r="N31" s="388"/>
      <c r="O31" s="358"/>
      <c r="P31" s="358"/>
      <c r="Q31" s="358"/>
      <c r="R31" s="358"/>
    </row>
    <row r="32" spans="2:18" ht="21" customHeight="1" x14ac:dyDescent="0.25">
      <c r="B32" s="448"/>
      <c r="C32" s="429" t="s">
        <v>3396</v>
      </c>
      <c r="D32" s="388"/>
      <c r="E32" s="388"/>
      <c r="F32" s="358"/>
      <c r="G32" s="358"/>
      <c r="H32" s="358"/>
      <c r="I32" s="358"/>
      <c r="M32" s="388"/>
      <c r="N32" s="388"/>
      <c r="O32" s="358"/>
      <c r="P32" s="358"/>
      <c r="Q32" s="358"/>
      <c r="R32" s="358"/>
    </row>
    <row r="33" spans="2:18" ht="21" customHeight="1" x14ac:dyDescent="0.25">
      <c r="B33" s="448"/>
      <c r="C33" s="429" t="s">
        <v>3397</v>
      </c>
      <c r="D33" s="388"/>
      <c r="E33" s="388"/>
      <c r="F33" s="358"/>
      <c r="G33" s="358"/>
      <c r="H33" s="358"/>
      <c r="I33" s="358"/>
      <c r="M33" s="388"/>
      <c r="N33" s="388"/>
      <c r="O33" s="358"/>
      <c r="P33" s="358"/>
      <c r="Q33" s="358"/>
      <c r="R33" s="358"/>
    </row>
    <row r="34" spans="2:18" ht="21" customHeight="1" x14ac:dyDescent="0.25">
      <c r="B34" s="448"/>
      <c r="C34" s="429" t="s">
        <v>3398</v>
      </c>
      <c r="D34" s="388"/>
      <c r="E34" s="388"/>
      <c r="F34" s="358"/>
      <c r="G34" s="358"/>
      <c r="H34" s="358"/>
      <c r="I34" s="358"/>
      <c r="M34" s="388"/>
      <c r="N34" s="388"/>
      <c r="O34" s="358"/>
      <c r="P34" s="358"/>
      <c r="Q34" s="358"/>
      <c r="R34" s="358"/>
    </row>
    <row r="35" spans="2:18" ht="21" customHeight="1" x14ac:dyDescent="0.25">
      <c r="B35" s="448"/>
      <c r="C35" s="429" t="s">
        <v>3399</v>
      </c>
      <c r="D35" s="388"/>
      <c r="E35" s="388"/>
      <c r="F35" s="358"/>
      <c r="G35" s="358"/>
      <c r="H35" s="358"/>
      <c r="I35" s="358"/>
      <c r="M35" s="388"/>
      <c r="N35" s="388"/>
      <c r="O35" s="358"/>
      <c r="P35" s="358"/>
      <c r="Q35" s="358"/>
      <c r="R35" s="358"/>
    </row>
    <row r="36" spans="2:18" ht="21" customHeight="1" x14ac:dyDescent="0.25">
      <c r="B36" s="448"/>
      <c r="C36" s="429" t="s">
        <v>3400</v>
      </c>
      <c r="D36" s="388"/>
      <c r="E36" s="388"/>
      <c r="F36" s="358"/>
      <c r="G36" s="358"/>
      <c r="H36" s="358"/>
      <c r="I36" s="358"/>
      <c r="M36" s="388"/>
      <c r="N36" s="388"/>
      <c r="O36" s="358"/>
      <c r="P36" s="358"/>
      <c r="Q36" s="358"/>
      <c r="R36" s="358"/>
    </row>
    <row r="37" spans="2:18" ht="21" customHeight="1" x14ac:dyDescent="0.25">
      <c r="B37" s="448"/>
      <c r="C37" s="429" t="s">
        <v>3401</v>
      </c>
      <c r="D37" s="388"/>
      <c r="E37" s="388"/>
      <c r="F37" s="358"/>
      <c r="G37" s="358"/>
      <c r="H37" s="358"/>
      <c r="I37" s="358"/>
      <c r="M37" s="388"/>
      <c r="N37" s="388"/>
      <c r="O37" s="358"/>
      <c r="P37" s="358"/>
      <c r="Q37" s="358"/>
      <c r="R37" s="358"/>
    </row>
    <row r="38" spans="2:18" ht="21" customHeight="1" x14ac:dyDescent="0.25">
      <c r="B38" s="448"/>
      <c r="C38" s="429" t="s">
        <v>3402</v>
      </c>
      <c r="D38" s="388"/>
      <c r="E38" s="388"/>
      <c r="F38" s="358"/>
      <c r="G38" s="358"/>
      <c r="H38" s="358"/>
      <c r="I38" s="358"/>
      <c r="M38" s="388"/>
      <c r="N38" s="388"/>
      <c r="O38" s="358"/>
      <c r="P38" s="358"/>
      <c r="Q38" s="358"/>
      <c r="R38" s="358"/>
    </row>
    <row r="39" spans="2:18" ht="21" customHeight="1" x14ac:dyDescent="0.25">
      <c r="B39" s="448"/>
      <c r="C39" s="429" t="s">
        <v>3403</v>
      </c>
      <c r="D39" s="388"/>
      <c r="E39" s="388"/>
      <c r="F39" s="358"/>
      <c r="G39" s="358"/>
      <c r="H39" s="358"/>
      <c r="I39" s="358"/>
      <c r="M39" s="388"/>
      <c r="N39" s="388"/>
      <c r="O39" s="358"/>
      <c r="P39" s="358"/>
      <c r="Q39" s="358"/>
      <c r="R39" s="358"/>
    </row>
    <row r="40" spans="2:18" ht="21" customHeight="1" x14ac:dyDescent="0.25">
      <c r="B40" s="448"/>
      <c r="C40" s="429" t="s">
        <v>3404</v>
      </c>
      <c r="D40" s="388"/>
      <c r="E40" s="388"/>
      <c r="F40" s="358"/>
      <c r="G40" s="358"/>
      <c r="H40" s="358"/>
      <c r="I40" s="358"/>
      <c r="M40" s="388"/>
      <c r="N40" s="388"/>
      <c r="O40" s="358"/>
      <c r="P40" s="358"/>
      <c r="Q40" s="358"/>
      <c r="R40" s="358"/>
    </row>
    <row r="41" spans="2:18" ht="21" customHeight="1" x14ac:dyDescent="0.25">
      <c r="B41" s="448"/>
      <c r="C41" s="429" t="s">
        <v>3405</v>
      </c>
      <c r="D41" s="388"/>
      <c r="E41" s="388"/>
      <c r="F41" s="358"/>
      <c r="G41" s="358"/>
      <c r="H41" s="358"/>
      <c r="I41" s="358"/>
      <c r="M41" s="388"/>
      <c r="N41" s="388"/>
      <c r="O41" s="358"/>
      <c r="P41" s="358"/>
      <c r="Q41" s="358"/>
      <c r="R41" s="358"/>
    </row>
    <row r="42" spans="2:18" ht="21" customHeight="1" x14ac:dyDescent="0.25">
      <c r="B42" s="448"/>
      <c r="C42" s="429" t="s">
        <v>3406</v>
      </c>
      <c r="D42" s="388"/>
      <c r="E42" s="388"/>
      <c r="F42" s="358"/>
      <c r="G42" s="358"/>
      <c r="H42" s="358"/>
      <c r="I42" s="358"/>
      <c r="M42" s="388"/>
      <c r="N42" s="388"/>
      <c r="O42" s="358"/>
      <c r="P42" s="358"/>
      <c r="Q42" s="358"/>
      <c r="R42" s="358"/>
    </row>
    <row r="43" spans="2:18" ht="21" customHeight="1" x14ac:dyDescent="0.25">
      <c r="B43" s="448"/>
      <c r="C43" s="429" t="s">
        <v>3407</v>
      </c>
      <c r="D43" s="388"/>
      <c r="E43" s="388"/>
      <c r="F43" s="358"/>
      <c r="G43" s="358"/>
      <c r="H43" s="358"/>
      <c r="I43" s="358"/>
      <c r="M43" s="388"/>
      <c r="N43" s="388"/>
      <c r="O43" s="358"/>
      <c r="P43" s="358"/>
      <c r="Q43" s="358"/>
      <c r="R43" s="358"/>
    </row>
    <row r="44" spans="2:18" ht="21" customHeight="1" x14ac:dyDescent="0.25">
      <c r="B44" s="448"/>
      <c r="C44" s="429" t="s">
        <v>3408</v>
      </c>
      <c r="D44" s="388"/>
      <c r="E44" s="388"/>
      <c r="F44" s="358"/>
      <c r="G44" s="358"/>
      <c r="H44" s="358"/>
      <c r="I44" s="358"/>
      <c r="M44" s="388"/>
      <c r="N44" s="388"/>
      <c r="O44" s="358"/>
      <c r="P44" s="358"/>
      <c r="Q44" s="358"/>
      <c r="R44" s="358"/>
    </row>
    <row r="45" spans="2:18" ht="21" customHeight="1" x14ac:dyDescent="0.25">
      <c r="B45" s="448"/>
      <c r="C45" s="429" t="s">
        <v>3409</v>
      </c>
      <c r="D45" s="388"/>
      <c r="E45" s="388"/>
      <c r="F45" s="358"/>
      <c r="G45" s="358"/>
      <c r="H45" s="358"/>
      <c r="I45" s="358"/>
      <c r="M45" s="388"/>
      <c r="N45" s="388"/>
      <c r="O45" s="358"/>
      <c r="P45" s="358"/>
      <c r="Q45" s="358"/>
      <c r="R45" s="358"/>
    </row>
    <row r="46" spans="2:18" ht="21" customHeight="1" x14ac:dyDescent="0.25">
      <c r="B46" s="448"/>
      <c r="C46" s="429" t="s">
        <v>3410</v>
      </c>
      <c r="D46" s="388"/>
      <c r="E46" s="388"/>
      <c r="F46" s="358"/>
      <c r="G46" s="358"/>
      <c r="H46" s="358"/>
      <c r="I46" s="358"/>
      <c r="M46" s="388"/>
      <c r="N46" s="388"/>
      <c r="O46" s="358"/>
      <c r="P46" s="358"/>
      <c r="Q46" s="358"/>
      <c r="R46" s="358"/>
    </row>
    <row r="47" spans="2:18" ht="21" customHeight="1" x14ac:dyDescent="0.25">
      <c r="B47" s="448"/>
      <c r="C47" s="429" t="s">
        <v>3411</v>
      </c>
      <c r="D47" s="388"/>
      <c r="E47" s="388"/>
      <c r="F47" s="358"/>
      <c r="G47" s="358"/>
      <c r="H47" s="358"/>
      <c r="I47" s="358"/>
      <c r="M47" s="388"/>
      <c r="N47" s="388"/>
      <c r="O47" s="358"/>
      <c r="P47" s="358"/>
      <c r="Q47" s="358"/>
      <c r="R47" s="358"/>
    </row>
    <row r="48" spans="2:18" ht="21" customHeight="1" x14ac:dyDescent="0.25">
      <c r="B48" s="448"/>
      <c r="C48" s="429" t="s">
        <v>3412</v>
      </c>
      <c r="D48" s="388"/>
      <c r="E48" s="388"/>
      <c r="F48" s="358"/>
      <c r="G48" s="358"/>
      <c r="H48" s="358"/>
      <c r="I48" s="358"/>
      <c r="M48" s="388"/>
      <c r="N48" s="388"/>
      <c r="O48" s="358"/>
      <c r="P48" s="358"/>
      <c r="Q48" s="358"/>
      <c r="R48" s="358"/>
    </row>
    <row r="49" spans="2:18" ht="21" customHeight="1" x14ac:dyDescent="0.25">
      <c r="B49" s="448"/>
      <c r="C49" s="429" t="s">
        <v>3413</v>
      </c>
      <c r="D49" s="388"/>
      <c r="E49" s="388"/>
      <c r="F49" s="358"/>
      <c r="G49" s="358"/>
      <c r="H49" s="358"/>
      <c r="I49" s="358"/>
      <c r="M49" s="388"/>
      <c r="N49" s="388"/>
      <c r="O49" s="358"/>
      <c r="P49" s="358"/>
      <c r="Q49" s="358"/>
      <c r="R49" s="358"/>
    </row>
    <row r="50" spans="2:18" ht="21" customHeight="1" x14ac:dyDescent="0.25">
      <c r="B50" s="448"/>
      <c r="C50" s="429" t="s">
        <v>3414</v>
      </c>
      <c r="D50" s="388"/>
      <c r="E50" s="388"/>
      <c r="F50" s="358"/>
      <c r="G50" s="358"/>
      <c r="H50" s="358"/>
      <c r="I50" s="358"/>
      <c r="M50" s="388"/>
      <c r="N50" s="388"/>
      <c r="O50" s="358"/>
      <c r="P50" s="358"/>
      <c r="Q50" s="358"/>
      <c r="R50" s="358"/>
    </row>
    <row r="51" spans="2:18" ht="21" customHeight="1" x14ac:dyDescent="0.25">
      <c r="B51" s="448"/>
      <c r="C51" s="429" t="s">
        <v>3415</v>
      </c>
      <c r="D51" s="388"/>
      <c r="E51" s="388"/>
      <c r="F51" s="358"/>
      <c r="G51" s="358"/>
      <c r="H51" s="358"/>
      <c r="I51" s="358"/>
      <c r="M51" s="388"/>
      <c r="N51" s="388"/>
      <c r="O51" s="358"/>
      <c r="P51" s="358"/>
      <c r="Q51" s="358"/>
      <c r="R51" s="358"/>
    </row>
    <row r="52" spans="2:18" ht="21" customHeight="1" x14ac:dyDescent="0.25">
      <c r="B52" s="448"/>
      <c r="C52" s="429" t="s">
        <v>3416</v>
      </c>
      <c r="D52" s="388"/>
      <c r="E52" s="388"/>
      <c r="F52" s="358"/>
      <c r="G52" s="358"/>
      <c r="H52" s="358"/>
      <c r="I52" s="358"/>
      <c r="M52" s="388"/>
      <c r="N52" s="388"/>
      <c r="O52" s="358"/>
      <c r="P52" s="358"/>
      <c r="Q52" s="358"/>
      <c r="R52" s="358"/>
    </row>
    <row r="53" spans="2:18" ht="21" customHeight="1" x14ac:dyDescent="0.25">
      <c r="B53" s="448"/>
      <c r="C53" s="429" t="s">
        <v>3417</v>
      </c>
      <c r="D53" s="388"/>
      <c r="E53" s="388"/>
      <c r="F53" s="358"/>
      <c r="G53" s="358"/>
      <c r="H53" s="358"/>
      <c r="I53" s="358"/>
      <c r="M53" s="388"/>
      <c r="N53" s="388"/>
      <c r="O53" s="358"/>
      <c r="P53" s="358"/>
      <c r="Q53" s="358"/>
      <c r="R53" s="358"/>
    </row>
    <row r="54" spans="2:18" ht="21" customHeight="1" x14ac:dyDescent="0.25">
      <c r="B54" s="448"/>
      <c r="C54" s="429" t="s">
        <v>3418</v>
      </c>
      <c r="D54" s="388"/>
      <c r="E54" s="388"/>
      <c r="F54" s="358"/>
      <c r="G54" s="358"/>
      <c r="H54" s="358"/>
      <c r="I54" s="358"/>
      <c r="M54" s="388"/>
      <c r="N54" s="388"/>
      <c r="O54" s="358"/>
      <c r="P54" s="358"/>
      <c r="Q54" s="358"/>
      <c r="R54" s="358"/>
    </row>
    <row r="55" spans="2:18" ht="21" customHeight="1" x14ac:dyDescent="0.25">
      <c r="B55" s="448"/>
      <c r="C55" s="429" t="s">
        <v>3419</v>
      </c>
      <c r="D55" s="388"/>
      <c r="E55" s="388"/>
      <c r="F55" s="358"/>
      <c r="G55" s="358"/>
      <c r="H55" s="358"/>
      <c r="I55" s="358"/>
      <c r="M55" s="388"/>
      <c r="N55" s="388"/>
      <c r="O55" s="358"/>
      <c r="P55" s="358"/>
      <c r="Q55" s="358"/>
      <c r="R55" s="358"/>
    </row>
    <row r="56" spans="2:18" ht="21" customHeight="1" x14ac:dyDescent="0.25">
      <c r="B56" s="448"/>
      <c r="C56" s="429" t="s">
        <v>3420</v>
      </c>
      <c r="D56" s="388"/>
      <c r="E56" s="388"/>
      <c r="F56" s="358"/>
      <c r="G56" s="358"/>
      <c r="H56" s="358"/>
      <c r="I56" s="358"/>
      <c r="M56" s="388"/>
      <c r="N56" s="388"/>
      <c r="O56" s="358"/>
      <c r="P56" s="358"/>
      <c r="Q56" s="358"/>
      <c r="R56" s="358"/>
    </row>
    <row r="57" spans="2:18" ht="21" customHeight="1" x14ac:dyDescent="0.25">
      <c r="B57" s="448"/>
      <c r="C57" s="429" t="s">
        <v>3421</v>
      </c>
      <c r="D57" s="388"/>
      <c r="E57" s="388"/>
      <c r="F57" s="358"/>
      <c r="G57" s="358"/>
      <c r="H57" s="358"/>
      <c r="I57" s="358"/>
      <c r="M57" s="388"/>
      <c r="N57" s="388"/>
      <c r="O57" s="358"/>
      <c r="P57" s="358"/>
      <c r="Q57" s="358"/>
      <c r="R57" s="358"/>
    </row>
    <row r="58" spans="2:18" ht="21" customHeight="1" x14ac:dyDescent="0.25">
      <c r="B58" s="448"/>
      <c r="C58" s="429" t="s">
        <v>3422</v>
      </c>
      <c r="D58" s="388"/>
      <c r="E58" s="388"/>
      <c r="F58" s="358"/>
      <c r="G58" s="358"/>
      <c r="H58" s="358"/>
      <c r="I58" s="358"/>
      <c r="M58" s="388"/>
      <c r="N58" s="388"/>
      <c r="O58" s="358"/>
      <c r="P58" s="358"/>
      <c r="Q58" s="358"/>
      <c r="R58" s="358"/>
    </row>
    <row r="59" spans="2:18" ht="21" customHeight="1" x14ac:dyDescent="0.25">
      <c r="B59" s="448"/>
      <c r="C59" s="429" t="s">
        <v>3423</v>
      </c>
      <c r="D59" s="388"/>
      <c r="E59" s="388"/>
      <c r="F59" s="358"/>
      <c r="G59" s="358"/>
      <c r="H59" s="358"/>
      <c r="I59" s="358"/>
      <c r="M59" s="388"/>
      <c r="N59" s="388"/>
      <c r="O59" s="358"/>
      <c r="P59" s="358"/>
      <c r="Q59" s="358"/>
      <c r="R59" s="358"/>
    </row>
    <row r="60" spans="2:18" ht="21" customHeight="1" x14ac:dyDescent="0.25">
      <c r="B60" s="448"/>
      <c r="C60" s="429" t="s">
        <v>3424</v>
      </c>
      <c r="D60" s="388"/>
      <c r="E60" s="388"/>
      <c r="F60" s="358"/>
      <c r="G60" s="358"/>
      <c r="H60" s="358"/>
      <c r="I60" s="358"/>
      <c r="M60" s="388"/>
      <c r="N60" s="388"/>
      <c r="O60" s="358"/>
      <c r="P60" s="358"/>
      <c r="Q60" s="358"/>
      <c r="R60" s="358"/>
    </row>
    <row r="61" spans="2:18" ht="21" customHeight="1" x14ac:dyDescent="0.25">
      <c r="B61" s="448"/>
      <c r="C61" s="429" t="s">
        <v>3425</v>
      </c>
      <c r="D61" s="388"/>
      <c r="E61" s="388"/>
      <c r="F61" s="358"/>
      <c r="G61" s="358"/>
      <c r="H61" s="358"/>
      <c r="I61" s="358"/>
      <c r="M61" s="388"/>
      <c r="N61" s="388"/>
      <c r="O61" s="358"/>
      <c r="P61" s="358"/>
      <c r="Q61" s="358"/>
      <c r="R61" s="358"/>
    </row>
    <row r="62" spans="2:18" ht="21" customHeight="1" x14ac:dyDescent="0.25">
      <c r="B62" s="448"/>
      <c r="C62" s="429" t="s">
        <v>3426</v>
      </c>
      <c r="D62" s="388"/>
      <c r="E62" s="388"/>
      <c r="F62" s="358"/>
      <c r="G62" s="358"/>
      <c r="H62" s="358"/>
      <c r="I62" s="358"/>
      <c r="M62" s="388"/>
      <c r="N62" s="388"/>
      <c r="O62" s="358"/>
      <c r="P62" s="358"/>
      <c r="Q62" s="358"/>
      <c r="R62" s="358"/>
    </row>
    <row r="63" spans="2:18" ht="21" customHeight="1" x14ac:dyDescent="0.25">
      <c r="B63" s="448"/>
      <c r="C63" s="429" t="s">
        <v>3427</v>
      </c>
      <c r="D63" s="388"/>
      <c r="E63" s="388"/>
      <c r="F63" s="358"/>
      <c r="G63" s="358"/>
      <c r="H63" s="358"/>
      <c r="I63" s="358"/>
      <c r="M63" s="388"/>
      <c r="N63" s="388"/>
      <c r="O63" s="358"/>
      <c r="P63" s="358"/>
      <c r="Q63" s="358"/>
      <c r="R63" s="358"/>
    </row>
    <row r="64" spans="2:18" ht="21" customHeight="1" x14ac:dyDescent="0.25">
      <c r="B64" s="448"/>
      <c r="C64" s="429" t="s">
        <v>3428</v>
      </c>
      <c r="D64" s="388"/>
      <c r="E64" s="388"/>
      <c r="F64" s="358"/>
      <c r="G64" s="358"/>
      <c r="H64" s="358"/>
      <c r="I64" s="358"/>
      <c r="M64" s="388"/>
      <c r="N64" s="388"/>
      <c r="O64" s="358"/>
      <c r="P64" s="358"/>
      <c r="Q64" s="358"/>
      <c r="R64" s="358"/>
    </row>
    <row r="65" spans="2:18" ht="21" customHeight="1" x14ac:dyDescent="0.25">
      <c r="B65" s="448"/>
      <c r="C65" s="429" t="s">
        <v>3429</v>
      </c>
      <c r="D65" s="388"/>
      <c r="E65" s="388"/>
      <c r="F65" s="358"/>
      <c r="G65" s="358"/>
      <c r="H65" s="358"/>
      <c r="I65" s="358"/>
      <c r="M65" s="388"/>
      <c r="N65" s="388"/>
      <c r="O65" s="358"/>
      <c r="P65" s="358"/>
      <c r="Q65" s="358"/>
      <c r="R65" s="358"/>
    </row>
    <row r="66" spans="2:18" ht="21" customHeight="1" x14ac:dyDescent="0.25">
      <c r="B66" s="448"/>
      <c r="C66" s="429" t="s">
        <v>3430</v>
      </c>
      <c r="D66" s="388"/>
      <c r="E66" s="388"/>
      <c r="F66" s="358"/>
      <c r="G66" s="358"/>
      <c r="H66" s="358"/>
      <c r="I66" s="358"/>
      <c r="M66" s="388"/>
      <c r="N66" s="388"/>
      <c r="O66" s="358"/>
      <c r="P66" s="358"/>
      <c r="Q66" s="358"/>
      <c r="R66" s="358"/>
    </row>
    <row r="67" spans="2:18" ht="21" customHeight="1" x14ac:dyDescent="0.25">
      <c r="B67" s="448"/>
      <c r="C67" s="429" t="s">
        <v>3431</v>
      </c>
      <c r="D67" s="388"/>
      <c r="E67" s="388"/>
      <c r="F67" s="358"/>
      <c r="G67" s="358"/>
      <c r="H67" s="358"/>
      <c r="I67" s="358"/>
      <c r="M67" s="388"/>
      <c r="N67" s="388"/>
      <c r="O67" s="358"/>
      <c r="P67" s="358"/>
      <c r="Q67" s="358"/>
      <c r="R67" s="358"/>
    </row>
    <row r="68" spans="2:18" ht="21" customHeight="1" x14ac:dyDescent="0.25">
      <c r="B68" s="448"/>
      <c r="C68" s="429" t="s">
        <v>3432</v>
      </c>
      <c r="D68" s="388"/>
      <c r="E68" s="388"/>
      <c r="F68" s="358"/>
      <c r="G68" s="358"/>
      <c r="H68" s="358"/>
      <c r="I68" s="358"/>
      <c r="M68" s="388"/>
      <c r="N68" s="388"/>
      <c r="O68" s="358"/>
      <c r="P68" s="358"/>
      <c r="Q68" s="358"/>
      <c r="R68" s="358"/>
    </row>
    <row r="69" spans="2:18" ht="21" customHeight="1" x14ac:dyDescent="0.25">
      <c r="B69" s="448"/>
      <c r="C69" s="429" t="s">
        <v>3433</v>
      </c>
      <c r="D69" s="388"/>
      <c r="E69" s="388"/>
      <c r="F69" s="358"/>
      <c r="G69" s="358"/>
      <c r="H69" s="358"/>
      <c r="I69" s="358"/>
      <c r="M69" s="388"/>
      <c r="N69" s="388"/>
      <c r="O69" s="358"/>
      <c r="P69" s="358"/>
      <c r="Q69" s="358"/>
      <c r="R69" s="358"/>
    </row>
    <row r="70" spans="2:18" ht="21" customHeight="1" x14ac:dyDescent="0.25">
      <c r="B70" s="448"/>
      <c r="C70" s="429" t="s">
        <v>3434</v>
      </c>
      <c r="D70" s="388"/>
      <c r="E70" s="388"/>
      <c r="F70" s="358"/>
      <c r="G70" s="358"/>
      <c r="H70" s="358"/>
      <c r="I70" s="358"/>
      <c r="M70" s="388"/>
      <c r="N70" s="388"/>
      <c r="O70" s="358"/>
      <c r="P70" s="358"/>
      <c r="Q70" s="358"/>
      <c r="R70" s="358"/>
    </row>
    <row r="71" spans="2:18" ht="21" customHeight="1" x14ac:dyDescent="0.25">
      <c r="B71" s="448"/>
      <c r="C71" s="429" t="s">
        <v>3435</v>
      </c>
      <c r="D71" s="388"/>
      <c r="E71" s="388"/>
      <c r="F71" s="358"/>
      <c r="G71" s="358"/>
      <c r="H71" s="358"/>
      <c r="I71" s="358"/>
      <c r="M71" s="388"/>
      <c r="N71" s="388"/>
      <c r="O71" s="358"/>
      <c r="P71" s="358"/>
      <c r="Q71" s="358"/>
      <c r="R71" s="358"/>
    </row>
    <row r="72" spans="2:18" ht="21" customHeight="1" x14ac:dyDescent="0.25">
      <c r="B72" s="448"/>
      <c r="C72" s="429" t="s">
        <v>3436</v>
      </c>
      <c r="D72" s="388"/>
      <c r="E72" s="388"/>
      <c r="F72" s="358"/>
      <c r="G72" s="358"/>
      <c r="H72" s="358"/>
      <c r="I72" s="358"/>
      <c r="M72" s="388"/>
      <c r="N72" s="388"/>
      <c r="O72" s="358"/>
      <c r="P72" s="358"/>
      <c r="Q72" s="358"/>
      <c r="R72" s="358"/>
    </row>
    <row r="73" spans="2:18" ht="21" customHeight="1" x14ac:dyDescent="0.25">
      <c r="B73" s="448"/>
      <c r="C73" s="429" t="s">
        <v>3437</v>
      </c>
      <c r="D73" s="388"/>
      <c r="E73" s="388"/>
      <c r="F73" s="358"/>
      <c r="G73" s="358"/>
      <c r="H73" s="358"/>
      <c r="I73" s="358"/>
      <c r="M73" s="388"/>
      <c r="N73" s="388"/>
      <c r="O73" s="358"/>
      <c r="P73" s="358"/>
      <c r="Q73" s="358"/>
      <c r="R73" s="358"/>
    </row>
    <row r="74" spans="2:18" ht="21" customHeight="1" x14ac:dyDescent="0.25">
      <c r="B74" s="448"/>
      <c r="C74" s="429" t="s">
        <v>3438</v>
      </c>
      <c r="D74" s="388"/>
      <c r="E74" s="388"/>
      <c r="F74" s="358"/>
      <c r="G74" s="358"/>
      <c r="H74" s="358"/>
      <c r="I74" s="358"/>
      <c r="M74" s="388"/>
      <c r="N74" s="388"/>
      <c r="O74" s="358"/>
      <c r="P74" s="358"/>
      <c r="Q74" s="358"/>
      <c r="R74" s="358"/>
    </row>
    <row r="75" spans="2:18" ht="21" customHeight="1" x14ac:dyDescent="0.25">
      <c r="B75" s="448"/>
      <c r="C75" s="429" t="s">
        <v>3439</v>
      </c>
      <c r="D75" s="388"/>
      <c r="E75" s="388"/>
      <c r="F75" s="358"/>
      <c r="G75" s="358"/>
      <c r="H75" s="358"/>
      <c r="I75" s="358"/>
      <c r="M75" s="388"/>
      <c r="N75" s="388"/>
      <c r="O75" s="358"/>
      <c r="P75" s="358"/>
      <c r="Q75" s="358"/>
      <c r="R75" s="358"/>
    </row>
    <row r="76" spans="2:18" ht="21" customHeight="1" x14ac:dyDescent="0.25">
      <c r="B76" s="448"/>
      <c r="C76" s="429" t="s">
        <v>3440</v>
      </c>
      <c r="D76" s="388"/>
      <c r="E76" s="388"/>
      <c r="F76" s="358"/>
      <c r="G76" s="358"/>
      <c r="H76" s="358"/>
      <c r="I76" s="358"/>
      <c r="M76" s="388"/>
      <c r="N76" s="388"/>
      <c r="O76" s="358"/>
      <c r="P76" s="358"/>
      <c r="Q76" s="358"/>
      <c r="R76" s="358"/>
    </row>
    <row r="77" spans="2:18" ht="21" customHeight="1" x14ac:dyDescent="0.25">
      <c r="B77" s="448"/>
      <c r="C77" s="429" t="s">
        <v>3441</v>
      </c>
      <c r="D77" s="388"/>
      <c r="E77" s="388"/>
      <c r="F77" s="358"/>
      <c r="G77" s="358"/>
      <c r="H77" s="358"/>
      <c r="I77" s="358"/>
      <c r="M77" s="388"/>
      <c r="N77" s="388"/>
      <c r="O77" s="358"/>
      <c r="P77" s="358"/>
      <c r="Q77" s="358"/>
      <c r="R77" s="358"/>
    </row>
    <row r="78" spans="2:18" ht="21" customHeight="1" x14ac:dyDescent="0.25">
      <c r="B78" s="448"/>
      <c r="C78" s="429" t="s">
        <v>3442</v>
      </c>
      <c r="D78" s="388"/>
      <c r="E78" s="388"/>
      <c r="F78" s="358"/>
      <c r="G78" s="358"/>
      <c r="H78" s="358"/>
      <c r="I78" s="358"/>
      <c r="M78" s="388"/>
      <c r="N78" s="388"/>
      <c r="O78" s="358"/>
      <c r="P78" s="358"/>
      <c r="Q78" s="358"/>
      <c r="R78" s="358"/>
    </row>
    <row r="79" spans="2:18" ht="21" customHeight="1" x14ac:dyDescent="0.25">
      <c r="B79" s="448"/>
      <c r="C79" s="429" t="s">
        <v>3443</v>
      </c>
      <c r="D79" s="388"/>
      <c r="E79" s="388"/>
      <c r="F79" s="358"/>
      <c r="G79" s="358"/>
      <c r="H79" s="358"/>
      <c r="I79" s="358"/>
      <c r="M79" s="388"/>
      <c r="N79" s="388"/>
      <c r="O79" s="358"/>
      <c r="P79" s="358"/>
      <c r="Q79" s="358"/>
      <c r="R79" s="358"/>
    </row>
    <row r="80" spans="2:18" ht="21" customHeight="1" x14ac:dyDescent="0.25">
      <c r="B80" s="448"/>
      <c r="C80" s="429" t="s">
        <v>3444</v>
      </c>
      <c r="D80" s="388"/>
      <c r="E80" s="388"/>
      <c r="F80" s="358"/>
      <c r="G80" s="358"/>
      <c r="H80" s="358"/>
      <c r="I80" s="358"/>
      <c r="M80" s="388"/>
      <c r="N80" s="388"/>
      <c r="O80" s="358"/>
      <c r="P80" s="358"/>
      <c r="Q80" s="358"/>
      <c r="R80" s="358"/>
    </row>
    <row r="81" spans="2:18" ht="21" customHeight="1" x14ac:dyDescent="0.25">
      <c r="B81" s="448"/>
      <c r="C81" s="429" t="s">
        <v>3445</v>
      </c>
      <c r="D81" s="388"/>
      <c r="E81" s="388"/>
      <c r="F81" s="358"/>
      <c r="G81" s="358"/>
      <c r="H81" s="358"/>
      <c r="I81" s="358"/>
      <c r="M81" s="388"/>
      <c r="N81" s="388"/>
      <c r="O81" s="358"/>
      <c r="P81" s="358"/>
      <c r="Q81" s="358"/>
      <c r="R81" s="358"/>
    </row>
    <row r="82" spans="2:18" ht="21" customHeight="1" x14ac:dyDescent="0.25">
      <c r="B82" s="448"/>
      <c r="C82" s="429" t="s">
        <v>3446</v>
      </c>
      <c r="D82" s="388"/>
      <c r="E82" s="388"/>
      <c r="F82" s="358"/>
      <c r="G82" s="358"/>
      <c r="H82" s="358"/>
      <c r="I82" s="358"/>
      <c r="M82" s="388"/>
      <c r="N82" s="388"/>
      <c r="O82" s="358"/>
      <c r="P82" s="358"/>
      <c r="Q82" s="358"/>
      <c r="R82" s="358"/>
    </row>
    <row r="83" spans="2:18" ht="21" customHeight="1" x14ac:dyDescent="0.25">
      <c r="B83" s="448"/>
      <c r="C83" s="429" t="s">
        <v>3447</v>
      </c>
      <c r="D83" s="388"/>
      <c r="E83" s="388"/>
      <c r="F83" s="358"/>
      <c r="G83" s="358"/>
      <c r="H83" s="358"/>
      <c r="I83" s="358"/>
      <c r="M83" s="388"/>
      <c r="N83" s="388"/>
      <c r="O83" s="358"/>
      <c r="P83" s="358"/>
      <c r="Q83" s="358"/>
      <c r="R83" s="358"/>
    </row>
    <row r="84" spans="2:18" ht="21" customHeight="1" x14ac:dyDescent="0.25">
      <c r="B84" s="448"/>
      <c r="C84" s="429" t="s">
        <v>3448</v>
      </c>
      <c r="D84" s="388"/>
      <c r="E84" s="388"/>
      <c r="F84" s="358"/>
      <c r="G84" s="358"/>
      <c r="H84" s="358"/>
      <c r="I84" s="358"/>
      <c r="M84" s="388"/>
      <c r="N84" s="388"/>
      <c r="O84" s="358"/>
      <c r="P84" s="358"/>
      <c r="Q84" s="358"/>
      <c r="R84" s="358"/>
    </row>
    <row r="85" spans="2:18" ht="21" customHeight="1" x14ac:dyDescent="0.25">
      <c r="B85" s="448"/>
      <c r="C85" s="429" t="s">
        <v>3449</v>
      </c>
      <c r="D85" s="388"/>
      <c r="E85" s="388"/>
      <c r="F85" s="358"/>
      <c r="G85" s="358"/>
      <c r="H85" s="358"/>
      <c r="I85" s="358"/>
      <c r="M85" s="388"/>
      <c r="N85" s="388"/>
      <c r="O85" s="358"/>
      <c r="P85" s="358"/>
      <c r="Q85" s="358"/>
      <c r="R85" s="358"/>
    </row>
    <row r="86" spans="2:18" ht="21" customHeight="1" x14ac:dyDescent="0.25">
      <c r="B86" s="448"/>
      <c r="C86" s="429" t="s">
        <v>3450</v>
      </c>
      <c r="D86" s="388"/>
      <c r="E86" s="388"/>
      <c r="F86" s="358"/>
      <c r="G86" s="358"/>
      <c r="H86" s="358"/>
      <c r="I86" s="358"/>
      <c r="M86" s="388"/>
      <c r="N86" s="388"/>
      <c r="O86" s="358"/>
      <c r="P86" s="358"/>
      <c r="Q86" s="358"/>
      <c r="R86" s="358"/>
    </row>
    <row r="87" spans="2:18" ht="21" customHeight="1" x14ac:dyDescent="0.25">
      <c r="B87" s="448"/>
      <c r="C87" s="429" t="s">
        <v>3451</v>
      </c>
      <c r="D87" s="388"/>
      <c r="E87" s="388"/>
      <c r="F87" s="358"/>
      <c r="G87" s="358"/>
      <c r="H87" s="358"/>
      <c r="I87" s="358"/>
      <c r="M87" s="388"/>
      <c r="N87" s="388"/>
      <c r="O87" s="358"/>
      <c r="P87" s="358"/>
      <c r="Q87" s="358"/>
      <c r="R87" s="358"/>
    </row>
    <row r="88" spans="2:18" ht="21" customHeight="1" x14ac:dyDescent="0.25">
      <c r="B88" s="448"/>
      <c r="C88" s="429" t="s">
        <v>3452</v>
      </c>
      <c r="D88" s="388"/>
      <c r="E88" s="388"/>
      <c r="F88" s="358"/>
      <c r="G88" s="358"/>
      <c r="H88" s="358"/>
      <c r="I88" s="358"/>
      <c r="M88" s="388"/>
      <c r="N88" s="388"/>
      <c r="O88" s="358"/>
      <c r="P88" s="358"/>
      <c r="Q88" s="358"/>
      <c r="R88" s="358"/>
    </row>
    <row r="89" spans="2:18" ht="21" customHeight="1" x14ac:dyDescent="0.25">
      <c r="B89" s="448"/>
      <c r="C89" s="429" t="s">
        <v>3453</v>
      </c>
      <c r="D89" s="388"/>
      <c r="E89" s="388"/>
      <c r="F89" s="358"/>
      <c r="G89" s="358"/>
      <c r="H89" s="358"/>
      <c r="I89" s="358"/>
      <c r="M89" s="388"/>
      <c r="N89" s="388"/>
      <c r="O89" s="358"/>
      <c r="P89" s="358"/>
      <c r="Q89" s="358"/>
      <c r="R89" s="358"/>
    </row>
    <row r="90" spans="2:18" ht="21" customHeight="1" x14ac:dyDescent="0.25">
      <c r="B90" s="448"/>
      <c r="C90" s="429" t="s">
        <v>3454</v>
      </c>
      <c r="D90" s="388"/>
      <c r="E90" s="388"/>
      <c r="F90" s="358"/>
      <c r="G90" s="358"/>
      <c r="H90" s="358"/>
      <c r="I90" s="358"/>
      <c r="M90" s="388"/>
      <c r="N90" s="388"/>
      <c r="O90" s="358"/>
      <c r="P90" s="358"/>
      <c r="Q90" s="358"/>
      <c r="R90" s="358"/>
    </row>
    <row r="91" spans="2:18" ht="21" customHeight="1" x14ac:dyDescent="0.25">
      <c r="B91" s="448"/>
      <c r="C91" s="429" t="s">
        <v>3455</v>
      </c>
      <c r="D91" s="388"/>
      <c r="E91" s="388"/>
      <c r="F91" s="358"/>
      <c r="G91" s="358"/>
      <c r="H91" s="358"/>
      <c r="I91" s="358"/>
      <c r="M91" s="388"/>
      <c r="N91" s="388"/>
      <c r="O91" s="358"/>
      <c r="P91" s="358"/>
      <c r="Q91" s="358"/>
      <c r="R91" s="358"/>
    </row>
    <row r="92" spans="2:18" ht="21" customHeight="1" x14ac:dyDescent="0.25">
      <c r="B92" s="448"/>
      <c r="C92" s="429" t="s">
        <v>3456</v>
      </c>
      <c r="D92" s="388"/>
      <c r="E92" s="388"/>
      <c r="F92" s="358"/>
      <c r="G92" s="358"/>
      <c r="H92" s="358"/>
      <c r="I92" s="358"/>
      <c r="M92" s="388"/>
      <c r="N92" s="388"/>
      <c r="O92" s="358"/>
      <c r="P92" s="358"/>
      <c r="Q92" s="358"/>
      <c r="R92" s="358"/>
    </row>
    <row r="93" spans="2:18" ht="21" customHeight="1" x14ac:dyDescent="0.25">
      <c r="B93" s="448"/>
      <c r="C93" s="429" t="s">
        <v>3457</v>
      </c>
      <c r="D93" s="388"/>
      <c r="E93" s="388"/>
      <c r="F93" s="358"/>
      <c r="G93" s="358"/>
      <c r="H93" s="358"/>
      <c r="I93" s="358"/>
      <c r="M93" s="388"/>
      <c r="N93" s="388"/>
      <c r="O93" s="358"/>
      <c r="P93" s="358"/>
      <c r="Q93" s="358"/>
      <c r="R93" s="358"/>
    </row>
    <row r="94" spans="2:18" ht="21" customHeight="1" x14ac:dyDescent="0.25">
      <c r="B94" s="448"/>
      <c r="C94" s="429" t="s">
        <v>3458</v>
      </c>
      <c r="D94" s="388"/>
      <c r="E94" s="388"/>
      <c r="F94" s="358"/>
      <c r="G94" s="358"/>
      <c r="H94" s="358"/>
      <c r="I94" s="358"/>
      <c r="M94" s="388"/>
      <c r="N94" s="388"/>
      <c r="O94" s="358"/>
      <c r="P94" s="358"/>
      <c r="Q94" s="358"/>
      <c r="R94" s="358"/>
    </row>
    <row r="95" spans="2:18" ht="21" customHeight="1" x14ac:dyDescent="0.25">
      <c r="B95" s="448"/>
      <c r="C95" s="429" t="s">
        <v>3459</v>
      </c>
      <c r="D95" s="388"/>
      <c r="E95" s="388"/>
      <c r="F95" s="358"/>
      <c r="G95" s="358"/>
      <c r="H95" s="358"/>
      <c r="I95" s="358"/>
      <c r="M95" s="388"/>
      <c r="N95" s="388"/>
      <c r="O95" s="358"/>
      <c r="P95" s="358"/>
      <c r="Q95" s="358"/>
      <c r="R95" s="358"/>
    </row>
    <row r="96" spans="2:18" ht="21" customHeight="1" x14ac:dyDescent="0.25">
      <c r="B96" s="448"/>
      <c r="C96" s="429" t="s">
        <v>3460</v>
      </c>
      <c r="D96" s="388"/>
      <c r="E96" s="388"/>
      <c r="F96" s="358"/>
      <c r="G96" s="358"/>
      <c r="H96" s="358"/>
      <c r="I96" s="358"/>
      <c r="M96" s="388"/>
      <c r="N96" s="388"/>
      <c r="O96" s="358"/>
      <c r="P96" s="358"/>
      <c r="Q96" s="358"/>
      <c r="R96" s="358"/>
    </row>
    <row r="97" spans="2:18" ht="21" customHeight="1" x14ac:dyDescent="0.25">
      <c r="B97" s="448"/>
      <c r="C97" s="429" t="s">
        <v>3461</v>
      </c>
      <c r="D97" s="388"/>
      <c r="E97" s="388"/>
      <c r="F97" s="358"/>
      <c r="G97" s="358"/>
      <c r="H97" s="358"/>
      <c r="I97" s="358"/>
      <c r="M97" s="388"/>
      <c r="N97" s="388"/>
      <c r="O97" s="358"/>
      <c r="P97" s="358"/>
      <c r="Q97" s="358"/>
      <c r="R97" s="358"/>
    </row>
    <row r="98" spans="2:18" ht="21" customHeight="1" x14ac:dyDescent="0.25">
      <c r="B98" s="448"/>
      <c r="C98" s="429" t="s">
        <v>3462</v>
      </c>
      <c r="D98" s="388"/>
      <c r="E98" s="388"/>
      <c r="F98" s="358"/>
      <c r="G98" s="358"/>
      <c r="H98" s="358"/>
      <c r="I98" s="358"/>
      <c r="M98" s="388"/>
      <c r="N98" s="388"/>
      <c r="O98" s="358"/>
      <c r="P98" s="358"/>
      <c r="Q98" s="358"/>
      <c r="R98" s="358"/>
    </row>
    <row r="99" spans="2:18" ht="21" customHeight="1" x14ac:dyDescent="0.25">
      <c r="B99" s="448"/>
      <c r="C99" s="429" t="s">
        <v>3463</v>
      </c>
      <c r="D99" s="388"/>
      <c r="E99" s="388"/>
      <c r="F99" s="358"/>
      <c r="G99" s="358"/>
      <c r="H99" s="358"/>
      <c r="I99" s="358"/>
      <c r="M99" s="388"/>
      <c r="N99" s="388"/>
      <c r="O99" s="358"/>
      <c r="P99" s="358"/>
      <c r="Q99" s="358"/>
      <c r="R99" s="358"/>
    </row>
    <row r="100" spans="2:18" ht="21" customHeight="1" x14ac:dyDescent="0.25">
      <c r="B100" s="448"/>
      <c r="C100" s="429" t="s">
        <v>3464</v>
      </c>
      <c r="D100" s="388"/>
      <c r="E100" s="388"/>
      <c r="F100" s="358"/>
      <c r="G100" s="358"/>
      <c r="H100" s="358"/>
      <c r="I100" s="358"/>
      <c r="M100" s="388"/>
      <c r="N100" s="388"/>
      <c r="O100" s="358"/>
      <c r="P100" s="358"/>
      <c r="Q100" s="358"/>
      <c r="R100" s="358"/>
    </row>
    <row r="101" spans="2:18" ht="21" customHeight="1" x14ac:dyDescent="0.25">
      <c r="B101" s="448"/>
      <c r="C101" s="429" t="s">
        <v>3465</v>
      </c>
      <c r="D101" s="388"/>
      <c r="E101" s="388"/>
      <c r="F101" s="358"/>
      <c r="G101" s="358"/>
      <c r="H101" s="358"/>
      <c r="I101" s="358"/>
      <c r="M101" s="388"/>
      <c r="N101" s="388"/>
      <c r="O101" s="358"/>
      <c r="P101" s="358"/>
      <c r="Q101" s="358"/>
      <c r="R101" s="358"/>
    </row>
    <row r="102" spans="2:18" ht="21" customHeight="1" x14ac:dyDescent="0.25">
      <c r="B102" s="448"/>
      <c r="C102" s="429" t="s">
        <v>3466</v>
      </c>
      <c r="D102" s="388"/>
      <c r="E102" s="388"/>
      <c r="F102" s="358"/>
      <c r="G102" s="358"/>
      <c r="H102" s="358"/>
      <c r="I102" s="358"/>
      <c r="M102" s="388"/>
      <c r="N102" s="388"/>
      <c r="O102" s="358"/>
      <c r="P102" s="358"/>
      <c r="Q102" s="358"/>
      <c r="R102" s="358"/>
    </row>
    <row r="103" spans="2:18" ht="21" customHeight="1" x14ac:dyDescent="0.25">
      <c r="B103" s="448"/>
      <c r="C103" s="429" t="s">
        <v>3467</v>
      </c>
      <c r="D103" s="388"/>
      <c r="E103" s="388"/>
      <c r="F103" s="358"/>
      <c r="G103" s="358"/>
      <c r="H103" s="358"/>
      <c r="I103" s="358"/>
      <c r="M103" s="388"/>
      <c r="N103" s="388"/>
      <c r="O103" s="358"/>
      <c r="P103" s="358"/>
      <c r="Q103" s="358"/>
      <c r="R103" s="358"/>
    </row>
    <row r="104" spans="2:18" ht="21" customHeight="1" x14ac:dyDescent="0.25">
      <c r="B104" s="448"/>
      <c r="C104" s="429" t="s">
        <v>3468</v>
      </c>
      <c r="D104" s="388"/>
      <c r="E104" s="388"/>
      <c r="F104" s="358"/>
      <c r="G104" s="358"/>
      <c r="H104" s="358"/>
      <c r="I104" s="358"/>
      <c r="M104" s="388"/>
      <c r="N104" s="388"/>
      <c r="O104" s="358"/>
      <c r="P104" s="358"/>
      <c r="Q104" s="358"/>
      <c r="R104" s="358"/>
    </row>
    <row r="105" spans="2:18" ht="21" customHeight="1" x14ac:dyDescent="0.25">
      <c r="B105" s="448"/>
      <c r="C105" s="429" t="s">
        <v>3469</v>
      </c>
      <c r="D105" s="388"/>
      <c r="E105" s="388"/>
      <c r="F105" s="358"/>
      <c r="G105" s="358"/>
      <c r="H105" s="358"/>
      <c r="I105" s="358"/>
      <c r="M105" s="388"/>
      <c r="N105" s="388"/>
      <c r="O105" s="358"/>
      <c r="P105" s="358"/>
      <c r="Q105" s="358"/>
      <c r="R105" s="358"/>
    </row>
    <row r="106" spans="2:18" ht="21" customHeight="1" x14ac:dyDescent="0.25">
      <c r="B106" s="448"/>
      <c r="C106" s="429" t="s">
        <v>3470</v>
      </c>
      <c r="D106" s="388"/>
      <c r="E106" s="388"/>
      <c r="F106" s="358"/>
      <c r="G106" s="358"/>
      <c r="H106" s="358"/>
      <c r="I106" s="358"/>
      <c r="M106" s="388"/>
      <c r="N106" s="388"/>
      <c r="O106" s="358"/>
      <c r="P106" s="358"/>
      <c r="Q106" s="358"/>
      <c r="R106" s="358"/>
    </row>
    <row r="107" spans="2:18" ht="21" customHeight="1" x14ac:dyDescent="0.25">
      <c r="B107" s="448"/>
      <c r="C107" s="429" t="s">
        <v>3471</v>
      </c>
      <c r="D107" s="388"/>
      <c r="E107" s="388"/>
      <c r="F107" s="358"/>
      <c r="G107" s="358"/>
      <c r="H107" s="358"/>
      <c r="I107" s="358"/>
      <c r="M107" s="388"/>
      <c r="N107" s="388"/>
      <c r="O107" s="358"/>
      <c r="P107" s="358"/>
      <c r="Q107" s="358"/>
      <c r="R107" s="358"/>
    </row>
    <row r="108" spans="2:18" ht="21" customHeight="1" x14ac:dyDescent="0.25">
      <c r="B108" s="448"/>
      <c r="C108" s="429" t="s">
        <v>3472</v>
      </c>
      <c r="D108" s="388"/>
      <c r="E108" s="388"/>
      <c r="F108" s="358"/>
      <c r="G108" s="358"/>
      <c r="H108" s="358"/>
      <c r="I108" s="358"/>
      <c r="M108" s="388"/>
      <c r="N108" s="388"/>
      <c r="O108" s="358"/>
      <c r="P108" s="358"/>
      <c r="Q108" s="358"/>
      <c r="R108" s="358"/>
    </row>
    <row r="109" spans="2:18" ht="21" customHeight="1" x14ac:dyDescent="0.25">
      <c r="B109" s="448"/>
      <c r="C109" s="429" t="s">
        <v>3473</v>
      </c>
      <c r="D109" s="388"/>
      <c r="E109" s="388"/>
      <c r="F109" s="358"/>
      <c r="G109" s="358"/>
      <c r="H109" s="358"/>
      <c r="I109" s="358"/>
      <c r="M109" s="388"/>
      <c r="N109" s="388"/>
      <c r="O109" s="358"/>
      <c r="P109" s="358"/>
      <c r="Q109" s="358"/>
      <c r="R109" s="358"/>
    </row>
  </sheetData>
  <mergeCells count="1">
    <mergeCell ref="B1:L1"/>
  </mergeCells>
  <dataValidations count="2">
    <dataValidation allowBlank="1" showInputMessage="1" showErrorMessage="1" error="Data is of incorrect type!" sqref="B7:C8"/>
    <dataValidation type="decimal" allowBlank="1" showInputMessage="1" showErrorMessage="1" error="Data is of incorrect type!" sqref="D7:G8 M7:P8"/>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Enumerations!$A$988:$A$988</xm:f>
          </x14:formula1>
          <xm:sqref>B3</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showGridLines="0" workbookViewId="0"/>
  </sheetViews>
  <sheetFormatPr defaultRowHeight="27.75" customHeight="1" x14ac:dyDescent="0.25"/>
  <cols>
    <col min="1" max="1" width="9.140625" style="440"/>
    <col min="2" max="2" width="100" style="440" customWidth="1"/>
    <col min="3" max="3" width="0" style="440" hidden="1" customWidth="1"/>
    <col min="4" max="4" width="9.140625" style="440"/>
    <col min="5" max="5" width="8.5703125" style="440" customWidth="1"/>
    <col min="6" max="6" width="15.28515625" style="440" customWidth="1"/>
    <col min="7" max="7" width="19.140625" style="440" customWidth="1"/>
    <col min="8" max="8" width="9.28515625" style="440" customWidth="1"/>
    <col min="9" max="9" width="9.140625" style="440"/>
    <col min="10" max="10" width="9.140625" style="443"/>
    <col min="11" max="16" width="20.7109375" style="440" customWidth="1"/>
    <col min="17" max="16384" width="9.140625" style="440"/>
  </cols>
  <sheetData>
    <row r="1" spans="1:15" ht="27.75" customHeight="1" x14ac:dyDescent="0.3">
      <c r="A1" s="187" t="s">
        <v>17053</v>
      </c>
      <c r="B1" s="439" t="s">
        <v>10934</v>
      </c>
      <c r="K1" s="439" t="s">
        <v>10996</v>
      </c>
      <c r="M1" s="724" t="s">
        <v>13439</v>
      </c>
    </row>
    <row r="3" spans="1:15" ht="27.75" customHeight="1" x14ac:dyDescent="0.25">
      <c r="C3" s="13" t="s">
        <v>3212</v>
      </c>
    </row>
    <row r="5" spans="1:15" ht="27.75" customHeight="1" x14ac:dyDescent="0.25">
      <c r="E5" s="20" t="s">
        <v>2922</v>
      </c>
    </row>
    <row r="6" spans="1:15" ht="27.75" customHeight="1" x14ac:dyDescent="0.25">
      <c r="E6" s="10" t="s">
        <v>798</v>
      </c>
      <c r="F6" s="10" t="s">
        <v>1589</v>
      </c>
      <c r="G6" s="10" t="s">
        <v>1590</v>
      </c>
      <c r="H6" s="10" t="s">
        <v>1458</v>
      </c>
      <c r="L6" s="384" t="s">
        <v>798</v>
      </c>
      <c r="M6" s="384" t="s">
        <v>1589</v>
      </c>
      <c r="N6" s="384" t="s">
        <v>1590</v>
      </c>
      <c r="O6" s="384" t="s">
        <v>1458</v>
      </c>
    </row>
    <row r="7" spans="1:15" ht="27.75" hidden="1" customHeight="1" x14ac:dyDescent="0.25">
      <c r="E7" s="13" t="s">
        <v>10935</v>
      </c>
      <c r="F7" s="13" t="s">
        <v>10935</v>
      </c>
      <c r="G7" s="13" t="s">
        <v>10935</v>
      </c>
      <c r="H7" s="13" t="s">
        <v>10935</v>
      </c>
      <c r="L7" s="384" t="s">
        <v>10935</v>
      </c>
      <c r="M7" s="384" t="s">
        <v>10935</v>
      </c>
      <c r="N7" s="384" t="s">
        <v>10935</v>
      </c>
      <c r="O7" s="384" t="s">
        <v>10935</v>
      </c>
    </row>
    <row r="8" spans="1:15" ht="27.75" hidden="1" customHeight="1" x14ac:dyDescent="0.25">
      <c r="E8" s="13" t="s">
        <v>10936</v>
      </c>
      <c r="F8" s="13" t="s">
        <v>10359</v>
      </c>
      <c r="G8" s="13" t="s">
        <v>10360</v>
      </c>
      <c r="H8" s="13" t="s">
        <v>1458</v>
      </c>
      <c r="L8" s="384" t="s">
        <v>10936</v>
      </c>
      <c r="M8" s="384" t="s">
        <v>10359</v>
      </c>
      <c r="N8" s="384" t="s">
        <v>10360</v>
      </c>
      <c r="O8" s="384" t="s">
        <v>1458</v>
      </c>
    </row>
    <row r="9" spans="1:15" ht="27.75" customHeight="1" x14ac:dyDescent="0.25">
      <c r="E9" s="15" t="s">
        <v>817</v>
      </c>
      <c r="F9" s="15" t="s">
        <v>818</v>
      </c>
      <c r="G9" s="15" t="s">
        <v>916</v>
      </c>
      <c r="H9" s="15" t="s">
        <v>917</v>
      </c>
      <c r="L9" s="384" t="s">
        <v>817</v>
      </c>
      <c r="M9" s="384" t="s">
        <v>818</v>
      </c>
      <c r="N9" s="384" t="s">
        <v>916</v>
      </c>
      <c r="O9" s="384" t="s">
        <v>917</v>
      </c>
    </row>
    <row r="10" spans="1:15" ht="21" customHeight="1" x14ac:dyDescent="0.25">
      <c r="B10" s="59" t="s">
        <v>197</v>
      </c>
      <c r="C10" s="60"/>
      <c r="D10" s="15" t="s">
        <v>1591</v>
      </c>
      <c r="E10" s="46"/>
      <c r="F10" s="46"/>
      <c r="G10" s="46"/>
      <c r="H10" s="46"/>
      <c r="K10" s="16" t="s">
        <v>1591</v>
      </c>
      <c r="L10" s="465" t="s">
        <v>10992</v>
      </c>
      <c r="M10" s="465" t="s">
        <v>10993</v>
      </c>
      <c r="N10" s="465" t="s">
        <v>10994</v>
      </c>
      <c r="O10" s="465" t="s">
        <v>10995</v>
      </c>
    </row>
  </sheetData>
  <dataValidations count="4">
    <dataValidation type="decimal" allowBlank="1" showInputMessage="1" showErrorMessage="1" error="Data is of incorrect type!" sqref="C7"/>
    <dataValidation type="decimal" allowBlank="1" showInputMessage="1" showErrorMessage="1" error="Data is of incorrect type!" sqref="D7 K7"/>
    <dataValidation type="decimal" allowBlank="1" showInputMessage="1" showErrorMessage="1" error="Data is of incorrect type!" sqref="E7 L7"/>
    <dataValidation type="decimal" allowBlank="1" showInputMessage="1" showErrorMessage="1" error="Data is of incorrect type!" sqref="F7 M7"/>
  </dataValidations>
  <hyperlinks>
    <hyperlink ref="A1" location="'Table of Contents'!A1" display="S.05.02.01.03 - Total Top 5 and home country - non-life obligations"/>
    <hyperlink ref="M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Enumerations!$A$989:$A$989</xm:f>
          </x14:formula1>
          <xm:sqref>B3</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showGridLines="0" showRowColHeaders="0" workbookViewId="0"/>
  </sheetViews>
  <sheetFormatPr defaultRowHeight="15" x14ac:dyDescent="0.25"/>
  <cols>
    <col min="1" max="1" width="9.140625" style="440"/>
    <col min="2" max="2" width="25.7109375" style="440" customWidth="1"/>
    <col min="3" max="4" width="9.140625" style="440"/>
    <col min="5" max="5" width="8.5703125" style="440" customWidth="1"/>
    <col min="6" max="6" width="14" style="440" customWidth="1"/>
    <col min="7" max="7" width="20" style="440" customWidth="1"/>
    <col min="8" max="8" width="9.28515625" style="440" customWidth="1"/>
    <col min="9" max="13" width="9.140625" style="440"/>
    <col min="14" max="14" width="9.140625" style="443"/>
    <col min="15" max="16384" width="9.140625" style="440"/>
  </cols>
  <sheetData>
    <row r="1" spans="1:21" ht="19.5" customHeight="1" x14ac:dyDescent="0.3">
      <c r="A1" s="187" t="s">
        <v>17053</v>
      </c>
      <c r="B1" s="798" t="s">
        <v>10937</v>
      </c>
      <c r="C1" s="799"/>
      <c r="D1" s="799"/>
      <c r="E1" s="799"/>
      <c r="F1" s="799"/>
      <c r="G1" s="799"/>
      <c r="H1" s="799"/>
      <c r="I1" s="799"/>
      <c r="J1" s="799"/>
      <c r="K1" s="799"/>
      <c r="L1" s="799"/>
      <c r="P1" s="322" t="s">
        <v>11009</v>
      </c>
    </row>
    <row r="3" spans="1:21" ht="12.4" customHeight="1" x14ac:dyDescent="0.25">
      <c r="C3" s="13" t="s">
        <v>3212</v>
      </c>
    </row>
    <row r="5" spans="1:21" ht="12.4" customHeight="1" x14ac:dyDescent="0.25">
      <c r="E5" s="20" t="s">
        <v>2922</v>
      </c>
    </row>
    <row r="6" spans="1:21" ht="12.4" customHeight="1" x14ac:dyDescent="0.25">
      <c r="E6" s="10" t="s">
        <v>798</v>
      </c>
      <c r="F6" s="10" t="s">
        <v>1469</v>
      </c>
      <c r="G6" s="10" t="s">
        <v>1470</v>
      </c>
      <c r="H6" s="10" t="s">
        <v>1458</v>
      </c>
      <c r="R6" s="384" t="s">
        <v>798</v>
      </c>
      <c r="S6" s="384" t="s">
        <v>1469</v>
      </c>
      <c r="T6" s="384" t="s">
        <v>1470</v>
      </c>
      <c r="U6" s="384" t="s">
        <v>1458</v>
      </c>
    </row>
    <row r="7" spans="1:21" ht="12.4" customHeight="1" x14ac:dyDescent="0.25">
      <c r="E7" s="13"/>
      <c r="F7" s="13" t="s">
        <v>10359</v>
      </c>
      <c r="G7" s="13" t="s">
        <v>10360</v>
      </c>
      <c r="H7" s="13" t="s">
        <v>1458</v>
      </c>
      <c r="R7" s="13"/>
      <c r="S7" s="13" t="s">
        <v>10359</v>
      </c>
      <c r="T7" s="13" t="s">
        <v>10360</v>
      </c>
      <c r="U7" s="13" t="s">
        <v>1458</v>
      </c>
    </row>
    <row r="8" spans="1:21" ht="12.4" customHeight="1" x14ac:dyDescent="0.25">
      <c r="E8" s="15" t="s">
        <v>942</v>
      </c>
      <c r="F8" s="15" t="s">
        <v>819</v>
      </c>
      <c r="G8" s="15" t="s">
        <v>857</v>
      </c>
      <c r="H8" s="15" t="s">
        <v>858</v>
      </c>
      <c r="R8" s="384" t="s">
        <v>942</v>
      </c>
      <c r="S8" s="384" t="s">
        <v>819</v>
      </c>
      <c r="T8" s="384" t="s">
        <v>857</v>
      </c>
      <c r="U8" s="384" t="s">
        <v>858</v>
      </c>
    </row>
    <row r="9" spans="1:21" ht="12.4" customHeight="1" x14ac:dyDescent="0.25">
      <c r="B9" s="10" t="s">
        <v>1592</v>
      </c>
      <c r="C9" s="13" t="s">
        <v>10938</v>
      </c>
      <c r="D9" s="15" t="s">
        <v>421</v>
      </c>
      <c r="E9" s="46"/>
      <c r="F9" s="46"/>
      <c r="G9" s="46"/>
      <c r="H9" s="46"/>
      <c r="O9" s="10" t="s">
        <v>1592</v>
      </c>
      <c r="P9" s="13" t="s">
        <v>10938</v>
      </c>
      <c r="Q9" s="384" t="s">
        <v>421</v>
      </c>
      <c r="R9" s="46" t="s">
        <v>10997</v>
      </c>
      <c r="S9" s="46" t="s">
        <v>10998</v>
      </c>
      <c r="T9" s="46" t="s">
        <v>10999</v>
      </c>
      <c r="U9" s="46" t="s">
        <v>11000</v>
      </c>
    </row>
    <row r="10" spans="1:21" x14ac:dyDescent="0.25">
      <c r="B10" s="10" t="s">
        <v>1593</v>
      </c>
      <c r="C10" s="13" t="s">
        <v>10939</v>
      </c>
      <c r="D10" s="15" t="s">
        <v>423</v>
      </c>
      <c r="E10" s="46"/>
      <c r="F10" s="46"/>
      <c r="G10" s="46"/>
      <c r="H10" s="46"/>
      <c r="O10" s="10" t="s">
        <v>1593</v>
      </c>
      <c r="P10" s="13" t="s">
        <v>10939</v>
      </c>
      <c r="Q10" s="384" t="s">
        <v>423</v>
      </c>
      <c r="R10" s="46" t="s">
        <v>11001</v>
      </c>
      <c r="S10" s="46" t="s">
        <v>11002</v>
      </c>
      <c r="T10" s="46" t="s">
        <v>11003</v>
      </c>
      <c r="U10" s="46" t="s">
        <v>11004</v>
      </c>
    </row>
    <row r="11" spans="1:21" x14ac:dyDescent="0.25">
      <c r="B11" s="10" t="s">
        <v>798</v>
      </c>
      <c r="C11" s="13" t="s">
        <v>10373</v>
      </c>
      <c r="D11" s="15" t="s">
        <v>613</v>
      </c>
      <c r="E11" s="46"/>
      <c r="F11" s="46"/>
      <c r="G11" s="46"/>
      <c r="H11" s="46"/>
      <c r="O11" s="10" t="s">
        <v>798</v>
      </c>
      <c r="P11" s="13" t="s">
        <v>10373</v>
      </c>
      <c r="Q11" s="384" t="s">
        <v>613</v>
      </c>
      <c r="R11" s="46" t="s">
        <v>11005</v>
      </c>
      <c r="S11" s="46" t="s">
        <v>11006</v>
      </c>
      <c r="T11" s="46" t="s">
        <v>11007</v>
      </c>
      <c r="U11" s="46" t="s">
        <v>11008</v>
      </c>
    </row>
  </sheetData>
  <mergeCells count="1">
    <mergeCell ref="B1:L1"/>
  </mergeCells>
  <dataValidations count="1">
    <dataValidation type="decimal" allowBlank="1" showInputMessage="1" showErrorMessage="1" error="Data is of incorrect type!" sqref="C7:F9 P7:S9"/>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Enumerations!$A$990:$A$990</xm:f>
          </x14:formula1>
          <xm:sqref>B3</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9"/>
  <sheetViews>
    <sheetView showGridLines="0" workbookViewId="0"/>
  </sheetViews>
  <sheetFormatPr defaultRowHeight="15" x14ac:dyDescent="0.25"/>
  <cols>
    <col min="1" max="3" width="9.140625" style="442" customWidth="1"/>
    <col min="4" max="4" width="20.85546875" style="442" customWidth="1"/>
    <col min="5" max="5" width="19" style="442" customWidth="1"/>
    <col min="6" max="6" width="11" style="442" customWidth="1"/>
    <col min="7" max="8" width="15.42578125" style="442" customWidth="1"/>
    <col min="9" max="9" width="15.85546875" style="442" customWidth="1"/>
    <col min="10" max="10" width="9.140625" style="442" customWidth="1"/>
    <col min="11" max="11" width="9.140625" style="442"/>
    <col min="12" max="12" width="9.140625" style="51"/>
    <col min="13" max="13" width="9.140625" style="442"/>
    <col min="14" max="20" width="20.7109375" style="442" customWidth="1"/>
    <col min="21" max="16384" width="9.140625" style="442"/>
  </cols>
  <sheetData>
    <row r="1" spans="1:19" ht="31.5" customHeight="1" x14ac:dyDescent="0.3">
      <c r="A1" s="187" t="s">
        <v>17053</v>
      </c>
      <c r="B1" s="856" t="s">
        <v>10940</v>
      </c>
      <c r="C1" s="857"/>
      <c r="D1" s="857"/>
      <c r="E1" s="857"/>
      <c r="F1" s="857"/>
      <c r="G1" s="857"/>
      <c r="H1" s="857"/>
      <c r="I1" s="857"/>
      <c r="J1" s="857"/>
      <c r="K1" s="857"/>
      <c r="L1" s="443"/>
      <c r="N1" s="322" t="s">
        <v>11016</v>
      </c>
      <c r="P1" s="724" t="s">
        <v>13439</v>
      </c>
    </row>
    <row r="2" spans="1:19" ht="36" customHeight="1" x14ac:dyDescent="0.25">
      <c r="B2" s="857"/>
      <c r="C2" s="857"/>
      <c r="D2" s="857"/>
      <c r="E2" s="857"/>
      <c r="F2" s="857"/>
      <c r="G2" s="857"/>
      <c r="H2" s="857"/>
      <c r="I2" s="857"/>
      <c r="J2" s="857"/>
      <c r="K2" s="857"/>
    </row>
    <row r="3" spans="1:19" ht="14.25" customHeight="1" x14ac:dyDescent="0.25">
      <c r="B3" s="448" t="s">
        <v>3212</v>
      </c>
    </row>
    <row r="6" spans="1:19" ht="14.25" customHeight="1" x14ac:dyDescent="0.25">
      <c r="D6" s="463" t="s">
        <v>4756</v>
      </c>
      <c r="E6" s="463" t="s">
        <v>10922</v>
      </c>
      <c r="F6" s="463" t="s">
        <v>10923</v>
      </c>
      <c r="G6" s="463" t="s">
        <v>10941</v>
      </c>
      <c r="H6" s="463" t="s">
        <v>10942</v>
      </c>
      <c r="I6" s="463" t="s">
        <v>10943</v>
      </c>
      <c r="N6" s="384" t="s">
        <v>4756</v>
      </c>
      <c r="O6" s="384" t="s">
        <v>1588</v>
      </c>
      <c r="P6" s="384" t="s">
        <v>798</v>
      </c>
      <c r="Q6" s="384" t="s">
        <v>1594</v>
      </c>
      <c r="R6" s="384" t="s">
        <v>1595</v>
      </c>
      <c r="S6" s="384" t="s">
        <v>703</v>
      </c>
    </row>
    <row r="7" spans="1:19" ht="14.25" customHeight="1" x14ac:dyDescent="0.25">
      <c r="D7" s="448" t="s">
        <v>4758</v>
      </c>
      <c r="E7" s="448" t="s">
        <v>10944</v>
      </c>
      <c r="F7" s="448" t="s">
        <v>10945</v>
      </c>
      <c r="G7" s="448" t="s">
        <v>10946</v>
      </c>
      <c r="H7" s="448" t="s">
        <v>10947</v>
      </c>
      <c r="I7" s="448" t="s">
        <v>10948</v>
      </c>
      <c r="N7" s="466" t="s">
        <v>11010</v>
      </c>
      <c r="O7" s="466" t="s">
        <v>11011</v>
      </c>
      <c r="P7" s="466" t="s">
        <v>11012</v>
      </c>
      <c r="Q7" s="466" t="s">
        <v>11013</v>
      </c>
      <c r="R7" s="466" t="s">
        <v>11014</v>
      </c>
      <c r="S7" s="466" t="s">
        <v>11015</v>
      </c>
    </row>
    <row r="8" spans="1:19" ht="14.25" customHeight="1" x14ac:dyDescent="0.25">
      <c r="C8" s="440"/>
      <c r="D8" s="15" t="s">
        <v>860</v>
      </c>
      <c r="E8" s="15" t="s">
        <v>859</v>
      </c>
      <c r="F8" s="15" t="s">
        <v>862</v>
      </c>
      <c r="G8" s="15" t="s">
        <v>863</v>
      </c>
      <c r="H8" s="15" t="s">
        <v>864</v>
      </c>
      <c r="I8" s="15" t="s">
        <v>945</v>
      </c>
      <c r="N8" s="384" t="s">
        <v>860</v>
      </c>
      <c r="O8" s="384" t="s">
        <v>859</v>
      </c>
      <c r="P8" s="384" t="s">
        <v>862</v>
      </c>
      <c r="Q8" s="384" t="s">
        <v>863</v>
      </c>
      <c r="R8" s="384" t="s">
        <v>864</v>
      </c>
      <c r="S8" s="384" t="s">
        <v>945</v>
      </c>
    </row>
    <row r="9" spans="1:19" ht="14.25" customHeight="1" x14ac:dyDescent="0.25">
      <c r="C9" s="15" t="s">
        <v>1082</v>
      </c>
      <c r="D9" s="39" t="s">
        <v>3374</v>
      </c>
      <c r="E9" s="20" t="s">
        <v>3489</v>
      </c>
      <c r="F9" s="20" t="s">
        <v>3501</v>
      </c>
      <c r="G9" s="20" t="s">
        <v>3501</v>
      </c>
      <c r="H9" s="20" t="s">
        <v>3501</v>
      </c>
      <c r="I9" s="20" t="s">
        <v>3501</v>
      </c>
      <c r="N9" s="39" t="s">
        <v>10983</v>
      </c>
      <c r="O9" s="20" t="s">
        <v>10983</v>
      </c>
      <c r="P9" s="20" t="s">
        <v>3502</v>
      </c>
      <c r="Q9" s="20" t="s">
        <v>3502</v>
      </c>
      <c r="R9" s="20" t="s">
        <v>3502</v>
      </c>
      <c r="S9" s="20" t="s">
        <v>3502</v>
      </c>
    </row>
    <row r="10" spans="1:19" ht="14.25" customHeight="1" x14ac:dyDescent="0.25">
      <c r="B10" s="448" t="s">
        <v>4703</v>
      </c>
      <c r="C10" s="429" t="s">
        <v>3373</v>
      </c>
      <c r="D10" s="388"/>
      <c r="E10" s="388"/>
      <c r="F10" s="358"/>
      <c r="G10" s="358"/>
      <c r="H10" s="358"/>
      <c r="I10" s="358"/>
      <c r="N10" s="388"/>
      <c r="O10" s="388"/>
      <c r="P10" s="358"/>
      <c r="Q10" s="358"/>
      <c r="R10" s="358"/>
      <c r="S10" s="358"/>
    </row>
    <row r="11" spans="1:19" ht="14.25" customHeight="1" x14ac:dyDescent="0.25">
      <c r="B11" s="448"/>
      <c r="C11" s="429" t="s">
        <v>3375</v>
      </c>
      <c r="D11" s="388"/>
      <c r="E11" s="388"/>
      <c r="F11" s="358"/>
      <c r="G11" s="358"/>
      <c r="H11" s="358"/>
      <c r="I11" s="358"/>
      <c r="N11" s="388"/>
      <c r="O11" s="388"/>
      <c r="P11" s="358"/>
      <c r="Q11" s="358"/>
      <c r="R11" s="358"/>
      <c r="S11" s="358"/>
    </row>
    <row r="12" spans="1:19" ht="14.25" customHeight="1" x14ac:dyDescent="0.25">
      <c r="B12" s="448"/>
      <c r="C12" s="429" t="s">
        <v>3376</v>
      </c>
      <c r="D12" s="388"/>
      <c r="E12" s="388"/>
      <c r="F12" s="358"/>
      <c r="G12" s="358"/>
      <c r="H12" s="358"/>
      <c r="I12" s="358"/>
      <c r="N12" s="388"/>
      <c r="O12" s="388"/>
      <c r="P12" s="358"/>
      <c r="Q12" s="358"/>
      <c r="R12" s="358"/>
      <c r="S12" s="358"/>
    </row>
    <row r="13" spans="1:19" ht="14.25" customHeight="1" x14ac:dyDescent="0.25">
      <c r="B13" s="448"/>
      <c r="C13" s="429" t="s">
        <v>3377</v>
      </c>
      <c r="D13" s="388"/>
      <c r="E13" s="388"/>
      <c r="F13" s="358"/>
      <c r="G13" s="358"/>
      <c r="H13" s="358"/>
      <c r="I13" s="358"/>
      <c r="N13" s="388"/>
      <c r="O13" s="388"/>
      <c r="P13" s="358"/>
      <c r="Q13" s="358"/>
      <c r="R13" s="358"/>
      <c r="S13" s="358"/>
    </row>
    <row r="14" spans="1:19" ht="14.25" customHeight="1" x14ac:dyDescent="0.25">
      <c r="B14" s="448"/>
      <c r="C14" s="429" t="s">
        <v>3378</v>
      </c>
      <c r="D14" s="388"/>
      <c r="E14" s="388"/>
      <c r="F14" s="358"/>
      <c r="G14" s="358"/>
      <c r="H14" s="358"/>
      <c r="I14" s="358"/>
      <c r="N14" s="388"/>
      <c r="O14" s="388"/>
      <c r="P14" s="358"/>
      <c r="Q14" s="358"/>
      <c r="R14" s="358"/>
      <c r="S14" s="358"/>
    </row>
    <row r="15" spans="1:19" ht="14.25" customHeight="1" x14ac:dyDescent="0.25">
      <c r="B15" s="448"/>
      <c r="C15" s="429" t="s">
        <v>3379</v>
      </c>
      <c r="D15" s="388"/>
      <c r="E15" s="388"/>
      <c r="F15" s="358"/>
      <c r="G15" s="358"/>
      <c r="H15" s="358"/>
      <c r="I15" s="358"/>
      <c r="N15" s="388"/>
      <c r="O15" s="388"/>
      <c r="P15" s="358"/>
      <c r="Q15" s="358"/>
      <c r="R15" s="358"/>
      <c r="S15" s="358"/>
    </row>
    <row r="16" spans="1:19" ht="14.25" customHeight="1" x14ac:dyDescent="0.25">
      <c r="B16" s="448"/>
      <c r="C16" s="429" t="s">
        <v>3380</v>
      </c>
      <c r="D16" s="388"/>
      <c r="E16" s="388"/>
      <c r="F16" s="358"/>
      <c r="G16" s="358"/>
      <c r="H16" s="358"/>
      <c r="I16" s="358"/>
      <c r="N16" s="388"/>
      <c r="O16" s="388"/>
      <c r="P16" s="358"/>
      <c r="Q16" s="358"/>
      <c r="R16" s="358"/>
      <c r="S16" s="358"/>
    </row>
    <row r="17" spans="2:19" ht="14.25" customHeight="1" x14ac:dyDescent="0.25">
      <c r="B17" s="448"/>
      <c r="C17" s="429" t="s">
        <v>3381</v>
      </c>
      <c r="D17" s="388"/>
      <c r="E17" s="388"/>
      <c r="F17" s="358"/>
      <c r="G17" s="358"/>
      <c r="H17" s="358"/>
      <c r="I17" s="358"/>
      <c r="N17" s="388"/>
      <c r="O17" s="388"/>
      <c r="P17" s="358"/>
      <c r="Q17" s="358"/>
      <c r="R17" s="358"/>
      <c r="S17" s="358"/>
    </row>
    <row r="18" spans="2:19" ht="14.25" customHeight="1" x14ac:dyDescent="0.25">
      <c r="B18" s="448"/>
      <c r="C18" s="429" t="s">
        <v>3382</v>
      </c>
      <c r="D18" s="388"/>
      <c r="E18" s="388"/>
      <c r="F18" s="358"/>
      <c r="G18" s="358"/>
      <c r="H18" s="358"/>
      <c r="I18" s="358"/>
      <c r="N18" s="388"/>
      <c r="O18" s="388"/>
      <c r="P18" s="358"/>
      <c r="Q18" s="358"/>
      <c r="R18" s="358"/>
      <c r="S18" s="358"/>
    </row>
    <row r="19" spans="2:19" ht="14.25" customHeight="1" x14ac:dyDescent="0.25">
      <c r="B19" s="448"/>
      <c r="C19" s="429" t="s">
        <v>3383</v>
      </c>
      <c r="D19" s="388"/>
      <c r="E19" s="388"/>
      <c r="F19" s="358"/>
      <c r="G19" s="358"/>
      <c r="H19" s="358"/>
      <c r="I19" s="358"/>
      <c r="N19" s="388"/>
      <c r="O19" s="388"/>
      <c r="P19" s="358"/>
      <c r="Q19" s="358"/>
      <c r="R19" s="358"/>
      <c r="S19" s="358"/>
    </row>
    <row r="20" spans="2:19" ht="14.25" customHeight="1" x14ac:dyDescent="0.25">
      <c r="B20" s="448"/>
      <c r="C20" s="429" t="s">
        <v>3384</v>
      </c>
      <c r="D20" s="388"/>
      <c r="E20" s="388"/>
      <c r="F20" s="358"/>
      <c r="G20" s="358"/>
      <c r="H20" s="358"/>
      <c r="I20" s="358"/>
      <c r="N20" s="388"/>
      <c r="O20" s="388"/>
      <c r="P20" s="358"/>
      <c r="Q20" s="358"/>
      <c r="R20" s="358"/>
      <c r="S20" s="358"/>
    </row>
    <row r="21" spans="2:19" ht="14.25" customHeight="1" x14ac:dyDescent="0.25">
      <c r="B21" s="448"/>
      <c r="C21" s="429" t="s">
        <v>3385</v>
      </c>
      <c r="D21" s="388"/>
      <c r="E21" s="388"/>
      <c r="F21" s="358"/>
      <c r="G21" s="358"/>
      <c r="H21" s="358"/>
      <c r="I21" s="358"/>
      <c r="N21" s="388"/>
      <c r="O21" s="388"/>
      <c r="P21" s="358"/>
      <c r="Q21" s="358"/>
      <c r="R21" s="358"/>
      <c r="S21" s="358"/>
    </row>
    <row r="22" spans="2:19" ht="14.25" customHeight="1" x14ac:dyDescent="0.25">
      <c r="B22" s="448"/>
      <c r="C22" s="429" t="s">
        <v>3386</v>
      </c>
      <c r="D22" s="388"/>
      <c r="E22" s="388"/>
      <c r="F22" s="358"/>
      <c r="G22" s="358"/>
      <c r="H22" s="358"/>
      <c r="I22" s="358"/>
      <c r="N22" s="388"/>
      <c r="O22" s="388"/>
      <c r="P22" s="358"/>
      <c r="Q22" s="358"/>
      <c r="R22" s="358"/>
      <c r="S22" s="358"/>
    </row>
    <row r="23" spans="2:19" ht="14.25" customHeight="1" x14ac:dyDescent="0.25">
      <c r="B23" s="448"/>
      <c r="C23" s="429" t="s">
        <v>3387</v>
      </c>
      <c r="D23" s="388"/>
      <c r="E23" s="388"/>
      <c r="F23" s="358"/>
      <c r="G23" s="358"/>
      <c r="H23" s="358"/>
      <c r="I23" s="358"/>
      <c r="N23" s="388"/>
      <c r="O23" s="388"/>
      <c r="P23" s="358"/>
      <c r="Q23" s="358"/>
      <c r="R23" s="358"/>
      <c r="S23" s="358"/>
    </row>
    <row r="24" spans="2:19" ht="14.25" customHeight="1" x14ac:dyDescent="0.25">
      <c r="B24" s="448"/>
      <c r="C24" s="429" t="s">
        <v>3388</v>
      </c>
      <c r="D24" s="388"/>
      <c r="E24" s="388"/>
      <c r="F24" s="358"/>
      <c r="G24" s="358"/>
      <c r="H24" s="358"/>
      <c r="I24" s="358"/>
      <c r="N24" s="388"/>
      <c r="O24" s="388"/>
      <c r="P24" s="358"/>
      <c r="Q24" s="358"/>
      <c r="R24" s="358"/>
      <c r="S24" s="358"/>
    </row>
    <row r="25" spans="2:19" ht="14.25" customHeight="1" x14ac:dyDescent="0.25">
      <c r="B25" s="448"/>
      <c r="C25" s="429" t="s">
        <v>3389</v>
      </c>
      <c r="D25" s="388"/>
      <c r="E25" s="388"/>
      <c r="F25" s="358"/>
      <c r="G25" s="358"/>
      <c r="H25" s="358"/>
      <c r="I25" s="358"/>
      <c r="N25" s="388"/>
      <c r="O25" s="388"/>
      <c r="P25" s="358"/>
      <c r="Q25" s="358"/>
      <c r="R25" s="358"/>
      <c r="S25" s="358"/>
    </row>
    <row r="26" spans="2:19" ht="14.25" customHeight="1" x14ac:dyDescent="0.25">
      <c r="B26" s="448"/>
      <c r="C26" s="429" t="s">
        <v>3390</v>
      </c>
      <c r="D26" s="388"/>
      <c r="E26" s="388"/>
      <c r="F26" s="358"/>
      <c r="G26" s="358"/>
      <c r="H26" s="358"/>
      <c r="I26" s="358"/>
      <c r="N26" s="388"/>
      <c r="O26" s="388"/>
      <c r="P26" s="358"/>
      <c r="Q26" s="358"/>
      <c r="R26" s="358"/>
      <c r="S26" s="358"/>
    </row>
    <row r="27" spans="2:19" ht="14.25" customHeight="1" x14ac:dyDescent="0.25">
      <c r="B27" s="448"/>
      <c r="C27" s="429" t="s">
        <v>3391</v>
      </c>
      <c r="D27" s="388"/>
      <c r="E27" s="388"/>
      <c r="F27" s="358"/>
      <c r="G27" s="358"/>
      <c r="H27" s="358"/>
      <c r="I27" s="358"/>
      <c r="N27" s="388"/>
      <c r="O27" s="388"/>
      <c r="P27" s="358"/>
      <c r="Q27" s="358"/>
      <c r="R27" s="358"/>
      <c r="S27" s="358"/>
    </row>
    <row r="28" spans="2:19" ht="14.25" customHeight="1" x14ac:dyDescent="0.25">
      <c r="B28" s="448"/>
      <c r="C28" s="429" t="s">
        <v>3392</v>
      </c>
      <c r="D28" s="388"/>
      <c r="E28" s="388"/>
      <c r="F28" s="358"/>
      <c r="G28" s="358"/>
      <c r="H28" s="358"/>
      <c r="I28" s="358"/>
      <c r="N28" s="388"/>
      <c r="O28" s="388"/>
      <c r="P28" s="358"/>
      <c r="Q28" s="358"/>
      <c r="R28" s="358"/>
      <c r="S28" s="358"/>
    </row>
    <row r="29" spans="2:19" ht="14.25" customHeight="1" x14ac:dyDescent="0.25">
      <c r="B29" s="448"/>
      <c r="C29" s="429" t="s">
        <v>3393</v>
      </c>
      <c r="D29" s="388"/>
      <c r="E29" s="388"/>
      <c r="F29" s="358"/>
      <c r="G29" s="358"/>
      <c r="H29" s="358"/>
      <c r="I29" s="358"/>
      <c r="N29" s="388"/>
      <c r="O29" s="388"/>
      <c r="P29" s="358"/>
      <c r="Q29" s="358"/>
      <c r="R29" s="358"/>
      <c r="S29" s="358"/>
    </row>
    <row r="30" spans="2:19" ht="14.25" customHeight="1" x14ac:dyDescent="0.25">
      <c r="B30" s="448"/>
      <c r="C30" s="429" t="s">
        <v>3394</v>
      </c>
      <c r="D30" s="388"/>
      <c r="E30" s="388"/>
      <c r="F30" s="358"/>
      <c r="G30" s="358"/>
      <c r="H30" s="358"/>
      <c r="I30" s="358"/>
      <c r="N30" s="388"/>
      <c r="O30" s="388"/>
      <c r="P30" s="358"/>
      <c r="Q30" s="358"/>
      <c r="R30" s="358"/>
      <c r="S30" s="358"/>
    </row>
    <row r="31" spans="2:19" ht="14.25" customHeight="1" x14ac:dyDescent="0.25">
      <c r="B31" s="448"/>
      <c r="C31" s="429" t="s">
        <v>3395</v>
      </c>
      <c r="D31" s="388"/>
      <c r="E31" s="388"/>
      <c r="F31" s="358"/>
      <c r="G31" s="358"/>
      <c r="H31" s="358"/>
      <c r="I31" s="358"/>
      <c r="N31" s="388"/>
      <c r="O31" s="388"/>
      <c r="P31" s="358"/>
      <c r="Q31" s="358"/>
      <c r="R31" s="358"/>
      <c r="S31" s="358"/>
    </row>
    <row r="32" spans="2:19" ht="14.25" customHeight="1" x14ac:dyDescent="0.25">
      <c r="B32" s="448"/>
      <c r="C32" s="429" t="s">
        <v>3396</v>
      </c>
      <c r="D32" s="388"/>
      <c r="E32" s="388"/>
      <c r="F32" s="358"/>
      <c r="G32" s="358"/>
      <c r="H32" s="358"/>
      <c r="I32" s="358"/>
      <c r="N32" s="388"/>
      <c r="O32" s="388"/>
      <c r="P32" s="358"/>
      <c r="Q32" s="358"/>
      <c r="R32" s="358"/>
      <c r="S32" s="358"/>
    </row>
    <row r="33" spans="2:19" ht="14.25" customHeight="1" x14ac:dyDescent="0.25">
      <c r="B33" s="448"/>
      <c r="C33" s="429" t="s">
        <v>3397</v>
      </c>
      <c r="D33" s="388"/>
      <c r="E33" s="388"/>
      <c r="F33" s="358"/>
      <c r="G33" s="358"/>
      <c r="H33" s="358"/>
      <c r="I33" s="358"/>
      <c r="N33" s="388"/>
      <c r="O33" s="388"/>
      <c r="P33" s="358"/>
      <c r="Q33" s="358"/>
      <c r="R33" s="358"/>
      <c r="S33" s="358"/>
    </row>
    <row r="34" spans="2:19" ht="14.25" customHeight="1" x14ac:dyDescent="0.25">
      <c r="B34" s="448"/>
      <c r="C34" s="429" t="s">
        <v>3398</v>
      </c>
      <c r="D34" s="388"/>
      <c r="E34" s="388"/>
      <c r="F34" s="358"/>
      <c r="G34" s="358"/>
      <c r="H34" s="358"/>
      <c r="I34" s="358"/>
      <c r="N34" s="388"/>
      <c r="O34" s="388"/>
      <c r="P34" s="358"/>
      <c r="Q34" s="358"/>
      <c r="R34" s="358"/>
      <c r="S34" s="358"/>
    </row>
    <row r="35" spans="2:19" ht="14.25" customHeight="1" x14ac:dyDescent="0.25">
      <c r="B35" s="448"/>
      <c r="C35" s="429" t="s">
        <v>3399</v>
      </c>
      <c r="D35" s="388"/>
      <c r="E35" s="388"/>
      <c r="F35" s="358"/>
      <c r="G35" s="358"/>
      <c r="H35" s="358"/>
      <c r="I35" s="358"/>
      <c r="N35" s="388"/>
      <c r="O35" s="388"/>
      <c r="P35" s="358"/>
      <c r="Q35" s="358"/>
      <c r="R35" s="358"/>
      <c r="S35" s="358"/>
    </row>
    <row r="36" spans="2:19" ht="14.25" customHeight="1" x14ac:dyDescent="0.25">
      <c r="B36" s="448"/>
      <c r="C36" s="429" t="s">
        <v>3400</v>
      </c>
      <c r="D36" s="388"/>
      <c r="E36" s="388"/>
      <c r="F36" s="358"/>
      <c r="G36" s="358"/>
      <c r="H36" s="358"/>
      <c r="I36" s="358"/>
      <c r="N36" s="388"/>
      <c r="O36" s="388"/>
      <c r="P36" s="358"/>
      <c r="Q36" s="358"/>
      <c r="R36" s="358"/>
      <c r="S36" s="358"/>
    </row>
    <row r="37" spans="2:19" ht="14.25" customHeight="1" x14ac:dyDescent="0.25">
      <c r="B37" s="448"/>
      <c r="C37" s="429" t="s">
        <v>3401</v>
      </c>
      <c r="D37" s="388"/>
      <c r="E37" s="388"/>
      <c r="F37" s="358"/>
      <c r="G37" s="358"/>
      <c r="H37" s="358"/>
      <c r="I37" s="358"/>
      <c r="N37" s="388"/>
      <c r="O37" s="388"/>
      <c r="P37" s="358"/>
      <c r="Q37" s="358"/>
      <c r="R37" s="358"/>
      <c r="S37" s="358"/>
    </row>
    <row r="38" spans="2:19" ht="14.25" customHeight="1" x14ac:dyDescent="0.25">
      <c r="B38" s="448"/>
      <c r="C38" s="429" t="s">
        <v>3402</v>
      </c>
      <c r="D38" s="388"/>
      <c r="E38" s="388"/>
      <c r="F38" s="358"/>
      <c r="G38" s="358"/>
      <c r="H38" s="358"/>
      <c r="I38" s="358"/>
      <c r="N38" s="388"/>
      <c r="O38" s="388"/>
      <c r="P38" s="358"/>
      <c r="Q38" s="358"/>
      <c r="R38" s="358"/>
      <c r="S38" s="358"/>
    </row>
    <row r="39" spans="2:19" ht="14.25" customHeight="1" x14ac:dyDescent="0.25">
      <c r="B39" s="448"/>
      <c r="C39" s="429" t="s">
        <v>3403</v>
      </c>
      <c r="D39" s="388"/>
      <c r="E39" s="388"/>
      <c r="F39" s="358"/>
      <c r="G39" s="358"/>
      <c r="H39" s="358"/>
      <c r="I39" s="358"/>
      <c r="N39" s="388"/>
      <c r="O39" s="388"/>
      <c r="P39" s="358"/>
      <c r="Q39" s="358"/>
      <c r="R39" s="358"/>
      <c r="S39" s="358"/>
    </row>
    <row r="40" spans="2:19" ht="14.25" customHeight="1" x14ac:dyDescent="0.25">
      <c r="B40" s="448"/>
      <c r="C40" s="429" t="s">
        <v>3404</v>
      </c>
      <c r="D40" s="388"/>
      <c r="E40" s="388"/>
      <c r="F40" s="358"/>
      <c r="G40" s="358"/>
      <c r="H40" s="358"/>
      <c r="I40" s="358"/>
      <c r="N40" s="388"/>
      <c r="O40" s="388"/>
      <c r="P40" s="358"/>
      <c r="Q40" s="358"/>
      <c r="R40" s="358"/>
      <c r="S40" s="358"/>
    </row>
    <row r="41" spans="2:19" ht="14.25" customHeight="1" x14ac:dyDescent="0.25">
      <c r="B41" s="448"/>
      <c r="C41" s="429" t="s">
        <v>3405</v>
      </c>
      <c r="D41" s="388"/>
      <c r="E41" s="388"/>
      <c r="F41" s="358"/>
      <c r="G41" s="358"/>
      <c r="H41" s="358"/>
      <c r="I41" s="358"/>
      <c r="N41" s="388"/>
      <c r="O41" s="388"/>
      <c r="P41" s="358"/>
      <c r="Q41" s="358"/>
      <c r="R41" s="358"/>
      <c r="S41" s="358"/>
    </row>
    <row r="42" spans="2:19" ht="14.25" customHeight="1" x14ac:dyDescent="0.25">
      <c r="B42" s="448"/>
      <c r="C42" s="429" t="s">
        <v>3406</v>
      </c>
      <c r="D42" s="388"/>
      <c r="E42" s="388"/>
      <c r="F42" s="358"/>
      <c r="G42" s="358"/>
      <c r="H42" s="358"/>
      <c r="I42" s="358"/>
      <c r="N42" s="388"/>
      <c r="O42" s="388"/>
      <c r="P42" s="358"/>
      <c r="Q42" s="358"/>
      <c r="R42" s="358"/>
      <c r="S42" s="358"/>
    </row>
    <row r="43" spans="2:19" ht="14.25" customHeight="1" x14ac:dyDescent="0.25">
      <c r="B43" s="448"/>
      <c r="C43" s="429" t="s">
        <v>3407</v>
      </c>
      <c r="D43" s="388"/>
      <c r="E43" s="388"/>
      <c r="F43" s="358"/>
      <c r="G43" s="358"/>
      <c r="H43" s="358"/>
      <c r="I43" s="358"/>
      <c r="N43" s="388"/>
      <c r="O43" s="388"/>
      <c r="P43" s="358"/>
      <c r="Q43" s="358"/>
      <c r="R43" s="358"/>
      <c r="S43" s="358"/>
    </row>
    <row r="44" spans="2:19" ht="14.25" customHeight="1" x14ac:dyDescent="0.25">
      <c r="B44" s="448"/>
      <c r="C44" s="429" t="s">
        <v>3408</v>
      </c>
      <c r="D44" s="388"/>
      <c r="E44" s="388"/>
      <c r="F44" s="358"/>
      <c r="G44" s="358"/>
      <c r="H44" s="358"/>
      <c r="I44" s="358"/>
      <c r="N44" s="388"/>
      <c r="O44" s="388"/>
      <c r="P44" s="358"/>
      <c r="Q44" s="358"/>
      <c r="R44" s="358"/>
      <c r="S44" s="358"/>
    </row>
    <row r="45" spans="2:19" ht="14.25" customHeight="1" x14ac:dyDescent="0.25">
      <c r="B45" s="448"/>
      <c r="C45" s="429" t="s">
        <v>3409</v>
      </c>
      <c r="D45" s="388"/>
      <c r="E45" s="388"/>
      <c r="F45" s="358"/>
      <c r="G45" s="358"/>
      <c r="H45" s="358"/>
      <c r="I45" s="358"/>
      <c r="N45" s="388"/>
      <c r="O45" s="388"/>
      <c r="P45" s="358"/>
      <c r="Q45" s="358"/>
      <c r="R45" s="358"/>
      <c r="S45" s="358"/>
    </row>
    <row r="46" spans="2:19" ht="14.25" customHeight="1" x14ac:dyDescent="0.25">
      <c r="B46" s="448"/>
      <c r="C46" s="429" t="s">
        <v>3410</v>
      </c>
      <c r="D46" s="388"/>
      <c r="E46" s="388"/>
      <c r="F46" s="358"/>
      <c r="G46" s="358"/>
      <c r="H46" s="358"/>
      <c r="I46" s="358"/>
      <c r="N46" s="388"/>
      <c r="O46" s="388"/>
      <c r="P46" s="358"/>
      <c r="Q46" s="358"/>
      <c r="R46" s="358"/>
      <c r="S46" s="358"/>
    </row>
    <row r="47" spans="2:19" ht="14.25" customHeight="1" x14ac:dyDescent="0.25">
      <c r="B47" s="448"/>
      <c r="C47" s="429" t="s">
        <v>3411</v>
      </c>
      <c r="D47" s="388"/>
      <c r="E47" s="388"/>
      <c r="F47" s="358"/>
      <c r="G47" s="358"/>
      <c r="H47" s="358"/>
      <c r="I47" s="358"/>
      <c r="N47" s="388"/>
      <c r="O47" s="388"/>
      <c r="P47" s="358"/>
      <c r="Q47" s="358"/>
      <c r="R47" s="358"/>
      <c r="S47" s="358"/>
    </row>
    <row r="48" spans="2:19" ht="14.25" customHeight="1" x14ac:dyDescent="0.25">
      <c r="B48" s="448"/>
      <c r="C48" s="429" t="s">
        <v>3412</v>
      </c>
      <c r="D48" s="388"/>
      <c r="E48" s="388"/>
      <c r="F48" s="358"/>
      <c r="G48" s="358"/>
      <c r="H48" s="358"/>
      <c r="I48" s="358"/>
      <c r="N48" s="388"/>
      <c r="O48" s="388"/>
      <c r="P48" s="358"/>
      <c r="Q48" s="358"/>
      <c r="R48" s="358"/>
      <c r="S48" s="358"/>
    </row>
    <row r="49" spans="2:19" ht="14.25" customHeight="1" x14ac:dyDescent="0.25">
      <c r="B49" s="448"/>
      <c r="C49" s="429" t="s">
        <v>3413</v>
      </c>
      <c r="D49" s="388"/>
      <c r="E49" s="388"/>
      <c r="F49" s="358"/>
      <c r="G49" s="358"/>
      <c r="H49" s="358"/>
      <c r="I49" s="358"/>
      <c r="N49" s="388"/>
      <c r="O49" s="388"/>
      <c r="P49" s="358"/>
      <c r="Q49" s="358"/>
      <c r="R49" s="358"/>
      <c r="S49" s="358"/>
    </row>
    <row r="50" spans="2:19" ht="14.25" customHeight="1" x14ac:dyDescent="0.25">
      <c r="B50" s="448"/>
      <c r="C50" s="429" t="s">
        <v>3414</v>
      </c>
      <c r="D50" s="388"/>
      <c r="E50" s="388"/>
      <c r="F50" s="358"/>
      <c r="G50" s="358"/>
      <c r="H50" s="358"/>
      <c r="I50" s="358"/>
      <c r="N50" s="388"/>
      <c r="O50" s="388"/>
      <c r="P50" s="358"/>
      <c r="Q50" s="358"/>
      <c r="R50" s="358"/>
      <c r="S50" s="358"/>
    </row>
    <row r="51" spans="2:19" ht="14.25" customHeight="1" x14ac:dyDescent="0.25">
      <c r="B51" s="448"/>
      <c r="C51" s="429" t="s">
        <v>3415</v>
      </c>
      <c r="D51" s="388"/>
      <c r="E51" s="388"/>
      <c r="F51" s="358"/>
      <c r="G51" s="358"/>
      <c r="H51" s="358"/>
      <c r="I51" s="358"/>
      <c r="N51" s="388"/>
      <c r="O51" s="388"/>
      <c r="P51" s="358"/>
      <c r="Q51" s="358"/>
      <c r="R51" s="358"/>
      <c r="S51" s="358"/>
    </row>
    <row r="52" spans="2:19" ht="14.25" customHeight="1" x14ac:dyDescent="0.25">
      <c r="B52" s="448"/>
      <c r="C52" s="429" t="s">
        <v>3416</v>
      </c>
      <c r="D52" s="388"/>
      <c r="E52" s="388"/>
      <c r="F52" s="358"/>
      <c r="G52" s="358"/>
      <c r="H52" s="358"/>
      <c r="I52" s="358"/>
      <c r="N52" s="388"/>
      <c r="O52" s="388"/>
      <c r="P52" s="358"/>
      <c r="Q52" s="358"/>
      <c r="R52" s="358"/>
      <c r="S52" s="358"/>
    </row>
    <row r="53" spans="2:19" ht="14.25" customHeight="1" x14ac:dyDescent="0.25">
      <c r="B53" s="448"/>
      <c r="C53" s="429" t="s">
        <v>3417</v>
      </c>
      <c r="D53" s="388"/>
      <c r="E53" s="388"/>
      <c r="F53" s="358"/>
      <c r="G53" s="358"/>
      <c r="H53" s="358"/>
      <c r="I53" s="358"/>
      <c r="N53" s="388"/>
      <c r="O53" s="388"/>
      <c r="P53" s="358"/>
      <c r="Q53" s="358"/>
      <c r="R53" s="358"/>
      <c r="S53" s="358"/>
    </row>
    <row r="54" spans="2:19" ht="14.25" customHeight="1" x14ac:dyDescent="0.25">
      <c r="B54" s="448"/>
      <c r="C54" s="429" t="s">
        <v>3418</v>
      </c>
      <c r="D54" s="388"/>
      <c r="E54" s="388"/>
      <c r="F54" s="358"/>
      <c r="G54" s="358"/>
      <c r="H54" s="358"/>
      <c r="I54" s="358"/>
      <c r="N54" s="388"/>
      <c r="O54" s="388"/>
      <c r="P54" s="358"/>
      <c r="Q54" s="358"/>
      <c r="R54" s="358"/>
      <c r="S54" s="358"/>
    </row>
    <row r="55" spans="2:19" ht="14.25" customHeight="1" x14ac:dyDescent="0.25">
      <c r="B55" s="448"/>
      <c r="C55" s="429" t="s">
        <v>3419</v>
      </c>
      <c r="D55" s="388"/>
      <c r="E55" s="388"/>
      <c r="F55" s="358"/>
      <c r="G55" s="358"/>
      <c r="H55" s="358"/>
      <c r="I55" s="358"/>
      <c r="N55" s="388"/>
      <c r="O55" s="388"/>
      <c r="P55" s="358"/>
      <c r="Q55" s="358"/>
      <c r="R55" s="358"/>
      <c r="S55" s="358"/>
    </row>
    <row r="56" spans="2:19" ht="14.25" customHeight="1" x14ac:dyDescent="0.25">
      <c r="B56" s="448"/>
      <c r="C56" s="429" t="s">
        <v>3420</v>
      </c>
      <c r="D56" s="388"/>
      <c r="E56" s="388"/>
      <c r="F56" s="358"/>
      <c r="G56" s="358"/>
      <c r="H56" s="358"/>
      <c r="I56" s="358"/>
      <c r="N56" s="388"/>
      <c r="O56" s="388"/>
      <c r="P56" s="358"/>
      <c r="Q56" s="358"/>
      <c r="R56" s="358"/>
      <c r="S56" s="358"/>
    </row>
    <row r="57" spans="2:19" ht="14.25" customHeight="1" x14ac:dyDescent="0.25">
      <c r="B57" s="448"/>
      <c r="C57" s="429" t="s">
        <v>3421</v>
      </c>
      <c r="D57" s="388"/>
      <c r="E57" s="388"/>
      <c r="F57" s="358"/>
      <c r="G57" s="358"/>
      <c r="H57" s="358"/>
      <c r="I57" s="358"/>
      <c r="N57" s="388"/>
      <c r="O57" s="388"/>
      <c r="P57" s="358"/>
      <c r="Q57" s="358"/>
      <c r="R57" s="358"/>
      <c r="S57" s="358"/>
    </row>
    <row r="58" spans="2:19" ht="14.25" customHeight="1" x14ac:dyDescent="0.25">
      <c r="B58" s="448"/>
      <c r="C58" s="429" t="s">
        <v>3422</v>
      </c>
      <c r="D58" s="388"/>
      <c r="E58" s="388"/>
      <c r="F58" s="358"/>
      <c r="G58" s="358"/>
      <c r="H58" s="358"/>
      <c r="I58" s="358"/>
      <c r="N58" s="388"/>
      <c r="O58" s="388"/>
      <c r="P58" s="358"/>
      <c r="Q58" s="358"/>
      <c r="R58" s="358"/>
      <c r="S58" s="358"/>
    </row>
    <row r="59" spans="2:19" ht="14.25" customHeight="1" x14ac:dyDescent="0.25">
      <c r="B59" s="448"/>
      <c r="C59" s="429" t="s">
        <v>3423</v>
      </c>
      <c r="D59" s="388"/>
      <c r="E59" s="388"/>
      <c r="F59" s="358"/>
      <c r="G59" s="358"/>
      <c r="H59" s="358"/>
      <c r="I59" s="358"/>
      <c r="N59" s="388"/>
      <c r="O59" s="388"/>
      <c r="P59" s="358"/>
      <c r="Q59" s="358"/>
      <c r="R59" s="358"/>
      <c r="S59" s="358"/>
    </row>
    <row r="60" spans="2:19" ht="14.25" customHeight="1" x14ac:dyDescent="0.25">
      <c r="B60" s="448"/>
      <c r="C60" s="429" t="s">
        <v>3424</v>
      </c>
      <c r="D60" s="388"/>
      <c r="E60" s="388"/>
      <c r="F60" s="358"/>
      <c r="G60" s="358"/>
      <c r="H60" s="358"/>
      <c r="I60" s="358"/>
      <c r="N60" s="388"/>
      <c r="O60" s="388"/>
      <c r="P60" s="358"/>
      <c r="Q60" s="358"/>
      <c r="R60" s="358"/>
      <c r="S60" s="358"/>
    </row>
    <row r="61" spans="2:19" ht="14.25" customHeight="1" x14ac:dyDescent="0.25">
      <c r="B61" s="448"/>
      <c r="C61" s="429" t="s">
        <v>3425</v>
      </c>
      <c r="D61" s="388"/>
      <c r="E61" s="388"/>
      <c r="F61" s="358"/>
      <c r="G61" s="358"/>
      <c r="H61" s="358"/>
      <c r="I61" s="358"/>
      <c r="N61" s="388"/>
      <c r="O61" s="388"/>
      <c r="P61" s="358"/>
      <c r="Q61" s="358"/>
      <c r="R61" s="358"/>
      <c r="S61" s="358"/>
    </row>
    <row r="62" spans="2:19" ht="14.25" customHeight="1" x14ac:dyDescent="0.25">
      <c r="B62" s="448"/>
      <c r="C62" s="429" t="s">
        <v>3426</v>
      </c>
      <c r="D62" s="388"/>
      <c r="E62" s="388"/>
      <c r="F62" s="358"/>
      <c r="G62" s="358"/>
      <c r="H62" s="358"/>
      <c r="I62" s="358"/>
      <c r="N62" s="388"/>
      <c r="O62" s="388"/>
      <c r="P62" s="358"/>
      <c r="Q62" s="358"/>
      <c r="R62" s="358"/>
      <c r="S62" s="358"/>
    </row>
    <row r="63" spans="2:19" ht="14.25" customHeight="1" x14ac:dyDescent="0.25">
      <c r="B63" s="448"/>
      <c r="C63" s="429" t="s">
        <v>3427</v>
      </c>
      <c r="D63" s="388"/>
      <c r="E63" s="388"/>
      <c r="F63" s="358"/>
      <c r="G63" s="358"/>
      <c r="H63" s="358"/>
      <c r="I63" s="358"/>
      <c r="N63" s="388"/>
      <c r="O63" s="388"/>
      <c r="P63" s="358"/>
      <c r="Q63" s="358"/>
      <c r="R63" s="358"/>
      <c r="S63" s="358"/>
    </row>
    <row r="64" spans="2:19" ht="14.25" customHeight="1" x14ac:dyDescent="0.25">
      <c r="B64" s="448"/>
      <c r="C64" s="429" t="s">
        <v>3428</v>
      </c>
      <c r="D64" s="388"/>
      <c r="E64" s="388"/>
      <c r="F64" s="358"/>
      <c r="G64" s="358"/>
      <c r="H64" s="358"/>
      <c r="I64" s="358"/>
      <c r="N64" s="388"/>
      <c r="O64" s="388"/>
      <c r="P64" s="358"/>
      <c r="Q64" s="358"/>
      <c r="R64" s="358"/>
      <c r="S64" s="358"/>
    </row>
    <row r="65" spans="2:19" ht="14.25" customHeight="1" x14ac:dyDescent="0.25">
      <c r="B65" s="448"/>
      <c r="C65" s="429" t="s">
        <v>3429</v>
      </c>
      <c r="D65" s="388"/>
      <c r="E65" s="388"/>
      <c r="F65" s="358"/>
      <c r="G65" s="358"/>
      <c r="H65" s="358"/>
      <c r="I65" s="358"/>
      <c r="N65" s="388"/>
      <c r="O65" s="388"/>
      <c r="P65" s="358"/>
      <c r="Q65" s="358"/>
      <c r="R65" s="358"/>
      <c r="S65" s="358"/>
    </row>
    <row r="66" spans="2:19" ht="14.25" customHeight="1" x14ac:dyDescent="0.25">
      <c r="B66" s="448"/>
      <c r="C66" s="429" t="s">
        <v>3430</v>
      </c>
      <c r="D66" s="388"/>
      <c r="E66" s="388"/>
      <c r="F66" s="358"/>
      <c r="G66" s="358"/>
      <c r="H66" s="358"/>
      <c r="I66" s="358"/>
      <c r="N66" s="388"/>
      <c r="O66" s="388"/>
      <c r="P66" s="358"/>
      <c r="Q66" s="358"/>
      <c r="R66" s="358"/>
      <c r="S66" s="358"/>
    </row>
    <row r="67" spans="2:19" ht="14.25" customHeight="1" x14ac:dyDescent="0.25">
      <c r="B67" s="448"/>
      <c r="C67" s="429" t="s">
        <v>3431</v>
      </c>
      <c r="D67" s="388"/>
      <c r="E67" s="388"/>
      <c r="F67" s="358"/>
      <c r="G67" s="358"/>
      <c r="H67" s="358"/>
      <c r="I67" s="358"/>
      <c r="N67" s="388"/>
      <c r="O67" s="388"/>
      <c r="P67" s="358"/>
      <c r="Q67" s="358"/>
      <c r="R67" s="358"/>
      <c r="S67" s="358"/>
    </row>
    <row r="68" spans="2:19" ht="14.25" customHeight="1" x14ac:dyDescent="0.25">
      <c r="B68" s="448"/>
      <c r="C68" s="429" t="s">
        <v>3432</v>
      </c>
      <c r="D68" s="388"/>
      <c r="E68" s="388"/>
      <c r="F68" s="358"/>
      <c r="G68" s="358"/>
      <c r="H68" s="358"/>
      <c r="I68" s="358"/>
      <c r="N68" s="388"/>
      <c r="O68" s="388"/>
      <c r="P68" s="358"/>
      <c r="Q68" s="358"/>
      <c r="R68" s="358"/>
      <c r="S68" s="358"/>
    </row>
    <row r="69" spans="2:19" ht="14.25" customHeight="1" x14ac:dyDescent="0.25">
      <c r="B69" s="448"/>
      <c r="C69" s="429" t="s">
        <v>3433</v>
      </c>
      <c r="D69" s="388"/>
      <c r="E69" s="388"/>
      <c r="F69" s="358"/>
      <c r="G69" s="358"/>
      <c r="H69" s="358"/>
      <c r="I69" s="358"/>
      <c r="N69" s="388"/>
      <c r="O69" s="388"/>
      <c r="P69" s="358"/>
      <c r="Q69" s="358"/>
      <c r="R69" s="358"/>
      <c r="S69" s="358"/>
    </row>
    <row r="70" spans="2:19" ht="14.25" customHeight="1" x14ac:dyDescent="0.25">
      <c r="B70" s="448"/>
      <c r="C70" s="429" t="s">
        <v>3434</v>
      </c>
      <c r="D70" s="388"/>
      <c r="E70" s="388"/>
      <c r="F70" s="358"/>
      <c r="G70" s="358"/>
      <c r="H70" s="358"/>
      <c r="I70" s="358"/>
      <c r="N70" s="388"/>
      <c r="O70" s="388"/>
      <c r="P70" s="358"/>
      <c r="Q70" s="358"/>
      <c r="R70" s="358"/>
      <c r="S70" s="358"/>
    </row>
    <row r="71" spans="2:19" ht="14.25" customHeight="1" x14ac:dyDescent="0.25">
      <c r="B71" s="448"/>
      <c r="C71" s="429" t="s">
        <v>3435</v>
      </c>
      <c r="D71" s="388"/>
      <c r="E71" s="388"/>
      <c r="F71" s="358"/>
      <c r="G71" s="358"/>
      <c r="H71" s="358"/>
      <c r="I71" s="358"/>
      <c r="N71" s="388"/>
      <c r="O71" s="388"/>
      <c r="P71" s="358"/>
      <c r="Q71" s="358"/>
      <c r="R71" s="358"/>
      <c r="S71" s="358"/>
    </row>
    <row r="72" spans="2:19" ht="14.25" customHeight="1" x14ac:dyDescent="0.25">
      <c r="B72" s="448"/>
      <c r="C72" s="429" t="s">
        <v>3436</v>
      </c>
      <c r="D72" s="388"/>
      <c r="E72" s="388"/>
      <c r="F72" s="358"/>
      <c r="G72" s="358"/>
      <c r="H72" s="358"/>
      <c r="I72" s="358"/>
      <c r="N72" s="388"/>
      <c r="O72" s="388"/>
      <c r="P72" s="358"/>
      <c r="Q72" s="358"/>
      <c r="R72" s="358"/>
      <c r="S72" s="358"/>
    </row>
    <row r="73" spans="2:19" ht="14.25" customHeight="1" x14ac:dyDescent="0.25">
      <c r="B73" s="448"/>
      <c r="C73" s="429" t="s">
        <v>3437</v>
      </c>
      <c r="D73" s="388"/>
      <c r="E73" s="388"/>
      <c r="F73" s="358"/>
      <c r="G73" s="358"/>
      <c r="H73" s="358"/>
      <c r="I73" s="358"/>
      <c r="N73" s="388"/>
      <c r="O73" s="388"/>
      <c r="P73" s="358"/>
      <c r="Q73" s="358"/>
      <c r="R73" s="358"/>
      <c r="S73" s="358"/>
    </row>
    <row r="74" spans="2:19" ht="14.25" customHeight="1" x14ac:dyDescent="0.25">
      <c r="B74" s="448"/>
      <c r="C74" s="429" t="s">
        <v>3438</v>
      </c>
      <c r="D74" s="388"/>
      <c r="E74" s="388"/>
      <c r="F74" s="358"/>
      <c r="G74" s="358"/>
      <c r="H74" s="358"/>
      <c r="I74" s="358"/>
      <c r="N74" s="388"/>
      <c r="O74" s="388"/>
      <c r="P74" s="358"/>
      <c r="Q74" s="358"/>
      <c r="R74" s="358"/>
      <c r="S74" s="358"/>
    </row>
    <row r="75" spans="2:19" ht="14.25" customHeight="1" x14ac:dyDescent="0.25">
      <c r="B75" s="448"/>
      <c r="C75" s="429" t="s">
        <v>3439</v>
      </c>
      <c r="D75" s="388"/>
      <c r="E75" s="388"/>
      <c r="F75" s="358"/>
      <c r="G75" s="358"/>
      <c r="H75" s="358"/>
      <c r="I75" s="358"/>
      <c r="N75" s="388"/>
      <c r="O75" s="388"/>
      <c r="P75" s="358"/>
      <c r="Q75" s="358"/>
      <c r="R75" s="358"/>
      <c r="S75" s="358"/>
    </row>
    <row r="76" spans="2:19" ht="14.25" customHeight="1" x14ac:dyDescent="0.25">
      <c r="B76" s="448"/>
      <c r="C76" s="429" t="s">
        <v>3440</v>
      </c>
      <c r="D76" s="388"/>
      <c r="E76" s="388"/>
      <c r="F76" s="358"/>
      <c r="G76" s="358"/>
      <c r="H76" s="358"/>
      <c r="I76" s="358"/>
      <c r="N76" s="388"/>
      <c r="O76" s="388"/>
      <c r="P76" s="358"/>
      <c r="Q76" s="358"/>
      <c r="R76" s="358"/>
      <c r="S76" s="358"/>
    </row>
    <row r="77" spans="2:19" ht="14.25" customHeight="1" x14ac:dyDescent="0.25">
      <c r="B77" s="448"/>
      <c r="C77" s="429" t="s">
        <v>3441</v>
      </c>
      <c r="D77" s="388"/>
      <c r="E77" s="388"/>
      <c r="F77" s="358"/>
      <c r="G77" s="358"/>
      <c r="H77" s="358"/>
      <c r="I77" s="358"/>
      <c r="N77" s="388"/>
      <c r="O77" s="388"/>
      <c r="P77" s="358"/>
      <c r="Q77" s="358"/>
      <c r="R77" s="358"/>
      <c r="S77" s="358"/>
    </row>
    <row r="78" spans="2:19" ht="14.25" customHeight="1" x14ac:dyDescent="0.25">
      <c r="B78" s="448"/>
      <c r="C78" s="429" t="s">
        <v>3442</v>
      </c>
      <c r="D78" s="388"/>
      <c r="E78" s="388"/>
      <c r="F78" s="358"/>
      <c r="G78" s="358"/>
      <c r="H78" s="358"/>
      <c r="I78" s="358"/>
      <c r="N78" s="388"/>
      <c r="O78" s="388"/>
      <c r="P78" s="358"/>
      <c r="Q78" s="358"/>
      <c r="R78" s="358"/>
      <c r="S78" s="358"/>
    </row>
    <row r="79" spans="2:19" ht="14.25" customHeight="1" x14ac:dyDescent="0.25">
      <c r="B79" s="448"/>
      <c r="C79" s="429" t="s">
        <v>3443</v>
      </c>
      <c r="D79" s="388"/>
      <c r="E79" s="388"/>
      <c r="F79" s="358"/>
      <c r="G79" s="358"/>
      <c r="H79" s="358"/>
      <c r="I79" s="358"/>
      <c r="N79" s="388"/>
      <c r="O79" s="388"/>
      <c r="P79" s="358"/>
      <c r="Q79" s="358"/>
      <c r="R79" s="358"/>
      <c r="S79" s="358"/>
    </row>
    <row r="80" spans="2:19" ht="14.25" customHeight="1" x14ac:dyDescent="0.25">
      <c r="B80" s="448"/>
      <c r="C80" s="429" t="s">
        <v>3444</v>
      </c>
      <c r="D80" s="388"/>
      <c r="E80" s="388"/>
      <c r="F80" s="358"/>
      <c r="G80" s="358"/>
      <c r="H80" s="358"/>
      <c r="I80" s="358"/>
      <c r="N80" s="388"/>
      <c r="O80" s="388"/>
      <c r="P80" s="358"/>
      <c r="Q80" s="358"/>
      <c r="R80" s="358"/>
      <c r="S80" s="358"/>
    </row>
    <row r="81" spans="2:19" ht="14.25" customHeight="1" x14ac:dyDescent="0.25">
      <c r="B81" s="448"/>
      <c r="C81" s="429" t="s">
        <v>3445</v>
      </c>
      <c r="D81" s="388"/>
      <c r="E81" s="388"/>
      <c r="F81" s="358"/>
      <c r="G81" s="358"/>
      <c r="H81" s="358"/>
      <c r="I81" s="358"/>
      <c r="N81" s="388"/>
      <c r="O81" s="388"/>
      <c r="P81" s="358"/>
      <c r="Q81" s="358"/>
      <c r="R81" s="358"/>
      <c r="S81" s="358"/>
    </row>
    <row r="82" spans="2:19" ht="14.25" customHeight="1" x14ac:dyDescent="0.25">
      <c r="B82" s="448"/>
      <c r="C82" s="429" t="s">
        <v>3446</v>
      </c>
      <c r="D82" s="388"/>
      <c r="E82" s="388"/>
      <c r="F82" s="358"/>
      <c r="G82" s="358"/>
      <c r="H82" s="358"/>
      <c r="I82" s="358"/>
      <c r="N82" s="388"/>
      <c r="O82" s="388"/>
      <c r="P82" s="358"/>
      <c r="Q82" s="358"/>
      <c r="R82" s="358"/>
      <c r="S82" s="358"/>
    </row>
    <row r="83" spans="2:19" ht="14.25" customHeight="1" x14ac:dyDescent="0.25">
      <c r="B83" s="448"/>
      <c r="C83" s="429" t="s">
        <v>3447</v>
      </c>
      <c r="D83" s="388"/>
      <c r="E83" s="388"/>
      <c r="F83" s="358"/>
      <c r="G83" s="358"/>
      <c r="H83" s="358"/>
      <c r="I83" s="358"/>
      <c r="N83" s="388"/>
      <c r="O83" s="388"/>
      <c r="P83" s="358"/>
      <c r="Q83" s="358"/>
      <c r="R83" s="358"/>
      <c r="S83" s="358"/>
    </row>
    <row r="84" spans="2:19" ht="14.25" customHeight="1" x14ac:dyDescent="0.25">
      <c r="B84" s="448"/>
      <c r="C84" s="429" t="s">
        <v>3448</v>
      </c>
      <c r="D84" s="388"/>
      <c r="E84" s="388"/>
      <c r="F84" s="358"/>
      <c r="G84" s="358"/>
      <c r="H84" s="358"/>
      <c r="I84" s="358"/>
      <c r="N84" s="388"/>
      <c r="O84" s="388"/>
      <c r="P84" s="358"/>
      <c r="Q84" s="358"/>
      <c r="R84" s="358"/>
      <c r="S84" s="358"/>
    </row>
    <row r="85" spans="2:19" ht="14.25" customHeight="1" x14ac:dyDescent="0.25">
      <c r="B85" s="448"/>
      <c r="C85" s="429" t="s">
        <v>3449</v>
      </c>
      <c r="D85" s="388"/>
      <c r="E85" s="388"/>
      <c r="F85" s="358"/>
      <c r="G85" s="358"/>
      <c r="H85" s="358"/>
      <c r="I85" s="358"/>
      <c r="N85" s="388"/>
      <c r="O85" s="388"/>
      <c r="P85" s="358"/>
      <c r="Q85" s="358"/>
      <c r="R85" s="358"/>
      <c r="S85" s="358"/>
    </row>
    <row r="86" spans="2:19" ht="14.25" customHeight="1" x14ac:dyDescent="0.25">
      <c r="B86" s="448"/>
      <c r="C86" s="429" t="s">
        <v>3450</v>
      </c>
      <c r="D86" s="388"/>
      <c r="E86" s="388"/>
      <c r="F86" s="358"/>
      <c r="G86" s="358"/>
      <c r="H86" s="358"/>
      <c r="I86" s="358"/>
      <c r="N86" s="388"/>
      <c r="O86" s="388"/>
      <c r="P86" s="358"/>
      <c r="Q86" s="358"/>
      <c r="R86" s="358"/>
      <c r="S86" s="358"/>
    </row>
    <row r="87" spans="2:19" ht="14.25" customHeight="1" x14ac:dyDescent="0.25">
      <c r="B87" s="448"/>
      <c r="C87" s="429" t="s">
        <v>3451</v>
      </c>
      <c r="D87" s="388"/>
      <c r="E87" s="388"/>
      <c r="F87" s="358"/>
      <c r="G87" s="358"/>
      <c r="H87" s="358"/>
      <c r="I87" s="358"/>
      <c r="N87" s="388"/>
      <c r="O87" s="388"/>
      <c r="P87" s="358"/>
      <c r="Q87" s="358"/>
      <c r="R87" s="358"/>
      <c r="S87" s="358"/>
    </row>
    <row r="88" spans="2:19" ht="14.25" customHeight="1" x14ac:dyDescent="0.25">
      <c r="B88" s="448"/>
      <c r="C88" s="429" t="s">
        <v>3452</v>
      </c>
      <c r="D88" s="388"/>
      <c r="E88" s="388"/>
      <c r="F88" s="358"/>
      <c r="G88" s="358"/>
      <c r="H88" s="358"/>
      <c r="I88" s="358"/>
      <c r="N88" s="388"/>
      <c r="O88" s="388"/>
      <c r="P88" s="358"/>
      <c r="Q88" s="358"/>
      <c r="R88" s="358"/>
      <c r="S88" s="358"/>
    </row>
    <row r="89" spans="2:19" ht="14.25" customHeight="1" x14ac:dyDescent="0.25">
      <c r="B89" s="448"/>
      <c r="C89" s="429" t="s">
        <v>3453</v>
      </c>
      <c r="D89" s="388"/>
      <c r="E89" s="388"/>
      <c r="F89" s="358"/>
      <c r="G89" s="358"/>
      <c r="H89" s="358"/>
      <c r="I89" s="358"/>
      <c r="N89" s="388"/>
      <c r="O89" s="388"/>
      <c r="P89" s="358"/>
      <c r="Q89" s="358"/>
      <c r="R89" s="358"/>
      <c r="S89" s="358"/>
    </row>
    <row r="90" spans="2:19" ht="14.25" customHeight="1" x14ac:dyDescent="0.25">
      <c r="B90" s="448"/>
      <c r="C90" s="429" t="s">
        <v>3454</v>
      </c>
      <c r="D90" s="388"/>
      <c r="E90" s="388"/>
      <c r="F90" s="358"/>
      <c r="G90" s="358"/>
      <c r="H90" s="358"/>
      <c r="I90" s="358"/>
      <c r="N90" s="388"/>
      <c r="O90" s="388"/>
      <c r="P90" s="358"/>
      <c r="Q90" s="358"/>
      <c r="R90" s="358"/>
      <c r="S90" s="358"/>
    </row>
    <row r="91" spans="2:19" ht="14.25" customHeight="1" x14ac:dyDescent="0.25">
      <c r="B91" s="448"/>
      <c r="C91" s="429" t="s">
        <v>3455</v>
      </c>
      <c r="D91" s="388"/>
      <c r="E91" s="388"/>
      <c r="F91" s="358"/>
      <c r="G91" s="358"/>
      <c r="H91" s="358"/>
      <c r="I91" s="358"/>
      <c r="N91" s="388"/>
      <c r="O91" s="388"/>
      <c r="P91" s="358"/>
      <c r="Q91" s="358"/>
      <c r="R91" s="358"/>
      <c r="S91" s="358"/>
    </row>
    <row r="92" spans="2:19" ht="14.25" customHeight="1" x14ac:dyDescent="0.25">
      <c r="B92" s="448"/>
      <c r="C92" s="429" t="s">
        <v>3456</v>
      </c>
      <c r="D92" s="388"/>
      <c r="E92" s="388"/>
      <c r="F92" s="358"/>
      <c r="G92" s="358"/>
      <c r="H92" s="358"/>
      <c r="I92" s="358"/>
      <c r="N92" s="388"/>
      <c r="O92" s="388"/>
      <c r="P92" s="358"/>
      <c r="Q92" s="358"/>
      <c r="R92" s="358"/>
      <c r="S92" s="358"/>
    </row>
    <row r="93" spans="2:19" ht="14.25" customHeight="1" x14ac:dyDescent="0.25">
      <c r="B93" s="448"/>
      <c r="C93" s="429" t="s">
        <v>3457</v>
      </c>
      <c r="D93" s="388"/>
      <c r="E93" s="388"/>
      <c r="F93" s="358"/>
      <c r="G93" s="358"/>
      <c r="H93" s="358"/>
      <c r="I93" s="358"/>
      <c r="N93" s="388"/>
      <c r="O93" s="388"/>
      <c r="P93" s="358"/>
      <c r="Q93" s="358"/>
      <c r="R93" s="358"/>
      <c r="S93" s="358"/>
    </row>
    <row r="94" spans="2:19" ht="14.25" customHeight="1" x14ac:dyDescent="0.25">
      <c r="B94" s="448"/>
      <c r="C94" s="429" t="s">
        <v>3458</v>
      </c>
      <c r="D94" s="388"/>
      <c r="E94" s="388"/>
      <c r="F94" s="358"/>
      <c r="G94" s="358"/>
      <c r="H94" s="358"/>
      <c r="I94" s="358"/>
      <c r="N94" s="388"/>
      <c r="O94" s="388"/>
      <c r="P94" s="358"/>
      <c r="Q94" s="358"/>
      <c r="R94" s="358"/>
      <c r="S94" s="358"/>
    </row>
    <row r="95" spans="2:19" ht="14.25" customHeight="1" x14ac:dyDescent="0.25">
      <c r="B95" s="448"/>
      <c r="C95" s="429" t="s">
        <v>3459</v>
      </c>
      <c r="D95" s="388"/>
      <c r="E95" s="388"/>
      <c r="F95" s="358"/>
      <c r="G95" s="358"/>
      <c r="H95" s="358"/>
      <c r="I95" s="358"/>
      <c r="N95" s="388"/>
      <c r="O95" s="388"/>
      <c r="P95" s="358"/>
      <c r="Q95" s="358"/>
      <c r="R95" s="358"/>
      <c r="S95" s="358"/>
    </row>
    <row r="96" spans="2:19" ht="14.25" customHeight="1" x14ac:dyDescent="0.25">
      <c r="B96" s="448"/>
      <c r="C96" s="429" t="s">
        <v>3460</v>
      </c>
      <c r="D96" s="388"/>
      <c r="E96" s="388"/>
      <c r="F96" s="358"/>
      <c r="G96" s="358"/>
      <c r="H96" s="358"/>
      <c r="I96" s="358"/>
      <c r="N96" s="388"/>
      <c r="O96" s="388"/>
      <c r="P96" s="358"/>
      <c r="Q96" s="358"/>
      <c r="R96" s="358"/>
      <c r="S96" s="358"/>
    </row>
    <row r="97" spans="2:19" ht="14.25" customHeight="1" x14ac:dyDescent="0.25">
      <c r="B97" s="448"/>
      <c r="C97" s="429" t="s">
        <v>3461</v>
      </c>
      <c r="D97" s="388"/>
      <c r="E97" s="388"/>
      <c r="F97" s="358"/>
      <c r="G97" s="358"/>
      <c r="H97" s="358"/>
      <c r="I97" s="358"/>
      <c r="N97" s="388"/>
      <c r="O97" s="388"/>
      <c r="P97" s="358"/>
      <c r="Q97" s="358"/>
      <c r="R97" s="358"/>
      <c r="S97" s="358"/>
    </row>
    <row r="98" spans="2:19" ht="14.25" customHeight="1" x14ac:dyDescent="0.25">
      <c r="B98" s="448"/>
      <c r="C98" s="429" t="s">
        <v>3462</v>
      </c>
      <c r="D98" s="388"/>
      <c r="E98" s="388"/>
      <c r="F98" s="358"/>
      <c r="G98" s="358"/>
      <c r="H98" s="358"/>
      <c r="I98" s="358"/>
      <c r="N98" s="388"/>
      <c r="O98" s="388"/>
      <c r="P98" s="358"/>
      <c r="Q98" s="358"/>
      <c r="R98" s="358"/>
      <c r="S98" s="358"/>
    </row>
    <row r="99" spans="2:19" ht="14.25" customHeight="1" x14ac:dyDescent="0.25">
      <c r="B99" s="448"/>
      <c r="C99" s="429" t="s">
        <v>3463</v>
      </c>
      <c r="D99" s="388"/>
      <c r="E99" s="388"/>
      <c r="F99" s="358"/>
      <c r="G99" s="358"/>
      <c r="H99" s="358"/>
      <c r="I99" s="358"/>
      <c r="N99" s="388"/>
      <c r="O99" s="388"/>
      <c r="P99" s="358"/>
      <c r="Q99" s="358"/>
      <c r="R99" s="358"/>
      <c r="S99" s="358"/>
    </row>
    <row r="100" spans="2:19" ht="14.25" customHeight="1" x14ac:dyDescent="0.25">
      <c r="B100" s="448"/>
      <c r="C100" s="429" t="s">
        <v>3464</v>
      </c>
      <c r="D100" s="388"/>
      <c r="E100" s="388"/>
      <c r="F100" s="358"/>
      <c r="G100" s="358"/>
      <c r="H100" s="358"/>
      <c r="I100" s="358"/>
      <c r="N100" s="388"/>
      <c r="O100" s="388"/>
      <c r="P100" s="358"/>
      <c r="Q100" s="358"/>
      <c r="R100" s="358"/>
      <c r="S100" s="358"/>
    </row>
    <row r="101" spans="2:19" ht="14.25" customHeight="1" x14ac:dyDescent="0.25">
      <c r="B101" s="448"/>
      <c r="C101" s="429" t="s">
        <v>3465</v>
      </c>
      <c r="D101" s="388"/>
      <c r="E101" s="388"/>
      <c r="F101" s="358"/>
      <c r="G101" s="358"/>
      <c r="H101" s="358"/>
      <c r="I101" s="358"/>
      <c r="N101" s="388"/>
      <c r="O101" s="388"/>
      <c r="P101" s="358"/>
      <c r="Q101" s="358"/>
      <c r="R101" s="358"/>
      <c r="S101" s="358"/>
    </row>
    <row r="102" spans="2:19" ht="14.25" customHeight="1" x14ac:dyDescent="0.25">
      <c r="B102" s="448"/>
      <c r="C102" s="429" t="s">
        <v>3466</v>
      </c>
      <c r="D102" s="388"/>
      <c r="E102" s="388"/>
      <c r="F102" s="358"/>
      <c r="G102" s="358"/>
      <c r="H102" s="358"/>
      <c r="I102" s="358"/>
      <c r="N102" s="388"/>
      <c r="O102" s="388"/>
      <c r="P102" s="358"/>
      <c r="Q102" s="358"/>
      <c r="R102" s="358"/>
      <c r="S102" s="358"/>
    </row>
    <row r="103" spans="2:19" ht="14.25" customHeight="1" x14ac:dyDescent="0.25">
      <c r="B103" s="448"/>
      <c r="C103" s="429" t="s">
        <v>3467</v>
      </c>
      <c r="D103" s="388"/>
      <c r="E103" s="388"/>
      <c r="F103" s="358"/>
      <c r="G103" s="358"/>
      <c r="H103" s="358"/>
      <c r="I103" s="358"/>
      <c r="N103" s="388"/>
      <c r="O103" s="388"/>
      <c r="P103" s="358"/>
      <c r="Q103" s="358"/>
      <c r="R103" s="358"/>
      <c r="S103" s="358"/>
    </row>
    <row r="104" spans="2:19" ht="14.25" customHeight="1" x14ac:dyDescent="0.25">
      <c r="B104" s="448"/>
      <c r="C104" s="429" t="s">
        <v>3468</v>
      </c>
      <c r="D104" s="388"/>
      <c r="E104" s="388"/>
      <c r="F104" s="358"/>
      <c r="G104" s="358"/>
      <c r="H104" s="358"/>
      <c r="I104" s="358"/>
      <c r="N104" s="388"/>
      <c r="O104" s="388"/>
      <c r="P104" s="358"/>
      <c r="Q104" s="358"/>
      <c r="R104" s="358"/>
      <c r="S104" s="358"/>
    </row>
    <row r="105" spans="2:19" ht="14.25" customHeight="1" x14ac:dyDescent="0.25">
      <c r="B105" s="448"/>
      <c r="C105" s="429" t="s">
        <v>3469</v>
      </c>
      <c r="D105" s="388"/>
      <c r="E105" s="388"/>
      <c r="F105" s="358"/>
      <c r="G105" s="358"/>
      <c r="H105" s="358"/>
      <c r="I105" s="358"/>
      <c r="N105" s="388"/>
      <c r="O105" s="388"/>
      <c r="P105" s="358"/>
      <c r="Q105" s="358"/>
      <c r="R105" s="358"/>
      <c r="S105" s="358"/>
    </row>
    <row r="106" spans="2:19" ht="14.25" customHeight="1" x14ac:dyDescent="0.25">
      <c r="B106" s="448"/>
      <c r="C106" s="429" t="s">
        <v>3470</v>
      </c>
      <c r="D106" s="388"/>
      <c r="E106" s="388"/>
      <c r="F106" s="358"/>
      <c r="G106" s="358"/>
      <c r="H106" s="358"/>
      <c r="I106" s="358"/>
      <c r="N106" s="388"/>
      <c r="O106" s="388"/>
      <c r="P106" s="358"/>
      <c r="Q106" s="358"/>
      <c r="R106" s="358"/>
      <c r="S106" s="358"/>
    </row>
    <row r="107" spans="2:19" ht="14.25" customHeight="1" x14ac:dyDescent="0.25">
      <c r="B107" s="448"/>
      <c r="C107" s="429" t="s">
        <v>3471</v>
      </c>
      <c r="D107" s="388"/>
      <c r="E107" s="388"/>
      <c r="F107" s="358"/>
      <c r="G107" s="358"/>
      <c r="H107" s="358"/>
      <c r="I107" s="358"/>
      <c r="N107" s="388"/>
      <c r="O107" s="388"/>
      <c r="P107" s="358"/>
      <c r="Q107" s="358"/>
      <c r="R107" s="358"/>
      <c r="S107" s="358"/>
    </row>
    <row r="108" spans="2:19" ht="14.25" customHeight="1" x14ac:dyDescent="0.25">
      <c r="B108" s="448"/>
      <c r="C108" s="429" t="s">
        <v>3472</v>
      </c>
      <c r="D108" s="388"/>
      <c r="E108" s="388"/>
      <c r="F108" s="358"/>
      <c r="G108" s="358"/>
      <c r="H108" s="358"/>
      <c r="I108" s="358"/>
      <c r="N108" s="388"/>
      <c r="O108" s="388"/>
      <c r="P108" s="358"/>
      <c r="Q108" s="358"/>
      <c r="R108" s="358"/>
      <c r="S108" s="358"/>
    </row>
    <row r="109" spans="2:19" ht="14.25" customHeight="1" x14ac:dyDescent="0.25">
      <c r="B109" s="448"/>
      <c r="C109" s="429" t="s">
        <v>3473</v>
      </c>
      <c r="D109" s="388"/>
      <c r="E109" s="388"/>
      <c r="F109" s="358"/>
      <c r="G109" s="358"/>
      <c r="H109" s="358"/>
      <c r="I109" s="358"/>
      <c r="N109" s="388"/>
      <c r="O109" s="388"/>
      <c r="P109" s="358"/>
      <c r="Q109" s="358"/>
      <c r="R109" s="358"/>
      <c r="S109" s="358"/>
    </row>
  </sheetData>
  <mergeCells count="1">
    <mergeCell ref="B1:K2"/>
  </mergeCells>
  <dataValidations count="2">
    <dataValidation allowBlank="1" showInputMessage="1" showErrorMessage="1" error="Data is of incorrect type!" sqref="B7:C8"/>
    <dataValidation type="decimal" allowBlank="1" showInputMessage="1" showErrorMessage="1" error="Data is of incorrect type!" sqref="D7:G8 N7:Q8"/>
  </dataValidations>
  <hyperlinks>
    <hyperlink ref="A1" location="'Table of Contents'!A1" display="S.05.02.01.03 - Total Top 5 and home country - non-life obligations"/>
    <hyperlink ref="P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Enumerations!$A$991:$A$991</xm:f>
          </x14:formula1>
          <xm:sqref>B3</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15" x14ac:dyDescent="0.25"/>
  <cols>
    <col min="1" max="3" width="9.140625" style="442" customWidth="1"/>
    <col min="4" max="8" width="15.7109375" style="442" customWidth="1"/>
    <col min="9" max="9" width="22" style="442" customWidth="1"/>
    <col min="10" max="10" width="9.140625" style="442" customWidth="1"/>
    <col min="11" max="11" width="9.140625" style="442"/>
    <col min="12" max="12" width="9.140625" style="51"/>
    <col min="13" max="18" width="20.7109375" style="442" customWidth="1"/>
    <col min="19" max="16384" width="9.140625" style="442"/>
  </cols>
  <sheetData>
    <row r="1" spans="1:18" ht="21" customHeight="1" x14ac:dyDescent="0.3">
      <c r="A1" s="187" t="s">
        <v>17053</v>
      </c>
      <c r="B1" s="779" t="s">
        <v>10949</v>
      </c>
      <c r="C1" s="780"/>
      <c r="D1" s="780"/>
      <c r="E1" s="780"/>
      <c r="F1" s="780"/>
      <c r="G1" s="780"/>
      <c r="H1" s="780"/>
      <c r="I1" s="780"/>
      <c r="J1" s="780"/>
      <c r="K1" s="780"/>
      <c r="L1" s="780"/>
      <c r="M1" s="322" t="s">
        <v>11029</v>
      </c>
      <c r="O1" s="724" t="s">
        <v>13439</v>
      </c>
    </row>
    <row r="3" spans="1:18" ht="14.25" customHeight="1" x14ac:dyDescent="0.25">
      <c r="B3" s="448" t="s">
        <v>3212</v>
      </c>
    </row>
    <row r="6" spans="1:18" ht="14.25" customHeight="1" x14ac:dyDescent="0.25">
      <c r="D6" s="10" t="s">
        <v>4756</v>
      </c>
      <c r="E6" s="10" t="s">
        <v>1588</v>
      </c>
      <c r="F6" s="10" t="s">
        <v>798</v>
      </c>
      <c r="G6" s="10" t="s">
        <v>1594</v>
      </c>
      <c r="H6" s="10" t="s">
        <v>1595</v>
      </c>
      <c r="I6" s="10" t="s">
        <v>703</v>
      </c>
      <c r="M6" s="467" t="s">
        <v>4756</v>
      </c>
      <c r="N6" s="384" t="s">
        <v>1588</v>
      </c>
      <c r="O6" s="384" t="s">
        <v>798</v>
      </c>
      <c r="P6" s="384" t="s">
        <v>1594</v>
      </c>
      <c r="Q6" s="384" t="s">
        <v>1595</v>
      </c>
      <c r="R6" s="384" t="s">
        <v>703</v>
      </c>
    </row>
    <row r="7" spans="1:18" ht="14.25" customHeight="1" x14ac:dyDescent="0.25">
      <c r="D7" s="448" t="s">
        <v>4758</v>
      </c>
      <c r="E7" s="448" t="s">
        <v>10950</v>
      </c>
      <c r="F7" s="448" t="s">
        <v>10951</v>
      </c>
      <c r="G7" s="448" t="s">
        <v>10952</v>
      </c>
      <c r="H7" s="448" t="s">
        <v>10953</v>
      </c>
      <c r="I7" s="448" t="s">
        <v>10954</v>
      </c>
      <c r="M7" s="466" t="s">
        <v>11017</v>
      </c>
      <c r="N7" s="466" t="s">
        <v>11018</v>
      </c>
      <c r="O7" s="466" t="s">
        <v>11019</v>
      </c>
      <c r="P7" s="466" t="s">
        <v>11020</v>
      </c>
      <c r="Q7" s="466" t="s">
        <v>11021</v>
      </c>
      <c r="R7" s="466" t="s">
        <v>11022</v>
      </c>
    </row>
    <row r="8" spans="1:18" ht="14.25" customHeight="1" x14ac:dyDescent="0.25">
      <c r="C8" s="440"/>
      <c r="D8" s="15" t="s">
        <v>948</v>
      </c>
      <c r="E8" s="15" t="s">
        <v>865</v>
      </c>
      <c r="F8" s="15" t="s">
        <v>950</v>
      </c>
      <c r="G8" s="15" t="s">
        <v>951</v>
      </c>
      <c r="H8" s="15" t="s">
        <v>952</v>
      </c>
      <c r="I8" s="15" t="s">
        <v>953</v>
      </c>
      <c r="M8" s="384" t="s">
        <v>948</v>
      </c>
      <c r="N8" s="384" t="s">
        <v>865</v>
      </c>
      <c r="O8" s="384" t="s">
        <v>950</v>
      </c>
      <c r="P8" s="384" t="s">
        <v>951</v>
      </c>
      <c r="Q8" s="384" t="s">
        <v>952</v>
      </c>
      <c r="R8" s="384" t="s">
        <v>953</v>
      </c>
    </row>
    <row r="9" spans="1:18" ht="14.25" customHeight="1" x14ac:dyDescent="0.25">
      <c r="B9" s="448" t="s">
        <v>4703</v>
      </c>
      <c r="C9" s="15" t="s">
        <v>1082</v>
      </c>
      <c r="D9" s="39" t="s">
        <v>3374</v>
      </c>
      <c r="E9" s="20" t="s">
        <v>3489</v>
      </c>
      <c r="F9" s="20" t="s">
        <v>3501</v>
      </c>
      <c r="G9" s="20" t="s">
        <v>3501</v>
      </c>
      <c r="H9" s="20" t="s">
        <v>3501</v>
      </c>
      <c r="I9" s="20" t="s">
        <v>3501</v>
      </c>
      <c r="M9" s="39" t="s">
        <v>10983</v>
      </c>
      <c r="N9" s="20" t="s">
        <v>10983</v>
      </c>
      <c r="O9" s="20" t="s">
        <v>3502</v>
      </c>
      <c r="P9" s="20" t="s">
        <v>3502</v>
      </c>
      <c r="Q9" s="20" t="s">
        <v>3502</v>
      </c>
      <c r="R9" s="20" t="s">
        <v>3502</v>
      </c>
    </row>
    <row r="10" spans="1:18" ht="14.25" customHeight="1" x14ac:dyDescent="0.25">
      <c r="B10" s="448"/>
      <c r="C10" s="429" t="s">
        <v>3373</v>
      </c>
      <c r="D10" s="388"/>
      <c r="E10" s="388"/>
      <c r="F10" s="358"/>
      <c r="G10" s="358"/>
      <c r="H10" s="358"/>
      <c r="I10" s="358"/>
      <c r="M10" s="388"/>
      <c r="N10" s="388"/>
      <c r="O10" s="358"/>
      <c r="P10" s="358"/>
      <c r="Q10" s="358"/>
      <c r="R10" s="358"/>
    </row>
    <row r="11" spans="1:18" ht="14.25" customHeight="1" x14ac:dyDescent="0.25">
      <c r="B11" s="448"/>
      <c r="C11" s="429" t="s">
        <v>3375</v>
      </c>
      <c r="D11" s="388"/>
      <c r="E11" s="388"/>
      <c r="F11" s="358"/>
      <c r="G11" s="358"/>
      <c r="H11" s="358"/>
      <c r="I11" s="358"/>
      <c r="M11" s="388"/>
      <c r="N11" s="388"/>
      <c r="O11" s="358"/>
      <c r="P11" s="358"/>
      <c r="Q11" s="358"/>
      <c r="R11" s="358"/>
    </row>
    <row r="12" spans="1:18" ht="14.25" customHeight="1" x14ac:dyDescent="0.25">
      <c r="B12" s="448"/>
      <c r="C12" s="429" t="s">
        <v>3376</v>
      </c>
      <c r="D12" s="388"/>
      <c r="E12" s="388"/>
      <c r="F12" s="358"/>
      <c r="G12" s="358"/>
      <c r="H12" s="358"/>
      <c r="I12" s="358"/>
      <c r="M12" s="388"/>
      <c r="N12" s="388"/>
      <c r="O12" s="358"/>
      <c r="P12" s="358"/>
      <c r="Q12" s="358"/>
      <c r="R12" s="358"/>
    </row>
    <row r="13" spans="1:18" ht="14.25" customHeight="1" x14ac:dyDescent="0.25">
      <c r="B13" s="448"/>
      <c r="C13" s="429" t="s">
        <v>3377</v>
      </c>
      <c r="D13" s="388"/>
      <c r="E13" s="388"/>
      <c r="F13" s="358"/>
      <c r="G13" s="358"/>
      <c r="H13" s="358"/>
      <c r="I13" s="358"/>
      <c r="M13" s="388"/>
      <c r="N13" s="388"/>
      <c r="O13" s="358"/>
      <c r="P13" s="358"/>
      <c r="Q13" s="358"/>
      <c r="R13" s="358"/>
    </row>
    <row r="14" spans="1:18" ht="14.25" customHeight="1" x14ac:dyDescent="0.25">
      <c r="B14" s="448"/>
      <c r="C14" s="429" t="s">
        <v>3378</v>
      </c>
      <c r="D14" s="388"/>
      <c r="E14" s="388"/>
      <c r="F14" s="358"/>
      <c r="G14" s="358"/>
      <c r="H14" s="358"/>
      <c r="I14" s="358"/>
      <c r="M14" s="388"/>
      <c r="N14" s="388"/>
      <c r="O14" s="358"/>
      <c r="P14" s="358"/>
      <c r="Q14" s="358"/>
      <c r="R14" s="358"/>
    </row>
    <row r="15" spans="1:18" ht="14.25" customHeight="1" x14ac:dyDescent="0.25">
      <c r="B15" s="448"/>
      <c r="C15" s="429" t="s">
        <v>3379</v>
      </c>
      <c r="D15" s="388"/>
      <c r="E15" s="388"/>
      <c r="F15" s="358"/>
      <c r="G15" s="358"/>
      <c r="H15" s="358"/>
      <c r="I15" s="358"/>
      <c r="M15" s="388"/>
      <c r="N15" s="388"/>
      <c r="O15" s="358"/>
      <c r="P15" s="358"/>
      <c r="Q15" s="358"/>
      <c r="R15" s="358"/>
    </row>
    <row r="16" spans="1:18" ht="14.25" customHeight="1" x14ac:dyDescent="0.25">
      <c r="B16" s="448"/>
      <c r="C16" s="429" t="s">
        <v>3380</v>
      </c>
      <c r="D16" s="388"/>
      <c r="E16" s="388"/>
      <c r="F16" s="358"/>
      <c r="G16" s="358"/>
      <c r="H16" s="358"/>
      <c r="I16" s="358"/>
      <c r="M16" s="388"/>
      <c r="N16" s="388"/>
      <c r="O16" s="358"/>
      <c r="P16" s="358"/>
      <c r="Q16" s="358"/>
      <c r="R16" s="358"/>
    </row>
    <row r="17" spans="2:18" ht="14.25" customHeight="1" x14ac:dyDescent="0.25">
      <c r="B17" s="448"/>
      <c r="C17" s="429" t="s">
        <v>3381</v>
      </c>
      <c r="D17" s="388"/>
      <c r="E17" s="388"/>
      <c r="F17" s="358"/>
      <c r="G17" s="358"/>
      <c r="H17" s="358"/>
      <c r="I17" s="358"/>
      <c r="M17" s="388"/>
      <c r="N17" s="388"/>
      <c r="O17" s="358"/>
      <c r="P17" s="358"/>
      <c r="Q17" s="358"/>
      <c r="R17" s="358"/>
    </row>
    <row r="18" spans="2:18" ht="14.25" customHeight="1" x14ac:dyDescent="0.25">
      <c r="B18" s="448"/>
      <c r="C18" s="429" t="s">
        <v>3382</v>
      </c>
      <c r="D18" s="388"/>
      <c r="E18" s="388"/>
      <c r="F18" s="358"/>
      <c r="G18" s="358"/>
      <c r="H18" s="358"/>
      <c r="I18" s="358"/>
      <c r="M18" s="388"/>
      <c r="N18" s="388"/>
      <c r="O18" s="358"/>
      <c r="P18" s="358"/>
      <c r="Q18" s="358"/>
      <c r="R18" s="358"/>
    </row>
    <row r="19" spans="2:18" ht="14.25" customHeight="1" x14ac:dyDescent="0.25">
      <c r="B19" s="448"/>
      <c r="C19" s="429" t="s">
        <v>3383</v>
      </c>
      <c r="D19" s="388"/>
      <c r="E19" s="388"/>
      <c r="F19" s="358"/>
      <c r="G19" s="358"/>
      <c r="H19" s="358"/>
      <c r="I19" s="358"/>
      <c r="M19" s="388"/>
      <c r="N19" s="388"/>
      <c r="O19" s="358"/>
      <c r="P19" s="358"/>
      <c r="Q19" s="358"/>
      <c r="R19" s="358"/>
    </row>
    <row r="20" spans="2:18" ht="14.25" customHeight="1" x14ac:dyDescent="0.25">
      <c r="B20" s="448"/>
      <c r="C20" s="429" t="s">
        <v>3384</v>
      </c>
      <c r="D20" s="388"/>
      <c r="E20" s="388"/>
      <c r="F20" s="358"/>
      <c r="G20" s="358"/>
      <c r="H20" s="358"/>
      <c r="I20" s="358"/>
      <c r="M20" s="388"/>
      <c r="N20" s="388"/>
      <c r="O20" s="358"/>
      <c r="P20" s="358"/>
      <c r="Q20" s="358"/>
      <c r="R20" s="358"/>
    </row>
    <row r="21" spans="2:18" ht="14.25" customHeight="1" x14ac:dyDescent="0.25">
      <c r="B21" s="448"/>
      <c r="C21" s="429" t="s">
        <v>3385</v>
      </c>
      <c r="D21" s="388"/>
      <c r="E21" s="388"/>
      <c r="F21" s="358"/>
      <c r="G21" s="358"/>
      <c r="H21" s="358"/>
      <c r="I21" s="358"/>
      <c r="M21" s="388"/>
      <c r="N21" s="388"/>
      <c r="O21" s="358"/>
      <c r="P21" s="358"/>
      <c r="Q21" s="358"/>
      <c r="R21" s="358"/>
    </row>
    <row r="22" spans="2:18" ht="14.25" customHeight="1" x14ac:dyDescent="0.25">
      <c r="B22" s="448"/>
      <c r="C22" s="429" t="s">
        <v>3386</v>
      </c>
      <c r="D22" s="388"/>
      <c r="E22" s="388"/>
      <c r="F22" s="358"/>
      <c r="G22" s="358"/>
      <c r="H22" s="358"/>
      <c r="I22" s="358"/>
      <c r="M22" s="388"/>
      <c r="N22" s="388"/>
      <c r="O22" s="358"/>
      <c r="P22" s="358"/>
      <c r="Q22" s="358"/>
      <c r="R22" s="358"/>
    </row>
    <row r="23" spans="2:18" ht="14.25" customHeight="1" x14ac:dyDescent="0.25">
      <c r="B23" s="448"/>
      <c r="C23" s="429" t="s">
        <v>3387</v>
      </c>
      <c r="D23" s="388"/>
      <c r="E23" s="388"/>
      <c r="F23" s="358"/>
      <c r="G23" s="358"/>
      <c r="H23" s="358"/>
      <c r="I23" s="358"/>
      <c r="M23" s="388"/>
      <c r="N23" s="388"/>
      <c r="O23" s="358"/>
      <c r="P23" s="358"/>
      <c r="Q23" s="358"/>
      <c r="R23" s="358"/>
    </row>
    <row r="24" spans="2:18" ht="14.25" customHeight="1" x14ac:dyDescent="0.25">
      <c r="B24" s="448"/>
      <c r="C24" s="429" t="s">
        <v>3388</v>
      </c>
      <c r="D24" s="388"/>
      <c r="E24" s="388"/>
      <c r="F24" s="358"/>
      <c r="G24" s="358"/>
      <c r="H24" s="358"/>
      <c r="I24" s="358"/>
      <c r="M24" s="388"/>
      <c r="N24" s="388"/>
      <c r="O24" s="358"/>
      <c r="P24" s="358"/>
      <c r="Q24" s="358"/>
      <c r="R24" s="358"/>
    </row>
    <row r="25" spans="2:18" ht="14.25" customHeight="1" x14ac:dyDescent="0.25">
      <c r="B25" s="448"/>
      <c r="C25" s="429" t="s">
        <v>3389</v>
      </c>
      <c r="D25" s="388"/>
      <c r="E25" s="388"/>
      <c r="F25" s="358"/>
      <c r="G25" s="358"/>
      <c r="H25" s="358"/>
      <c r="I25" s="358"/>
      <c r="M25" s="388"/>
      <c r="N25" s="388"/>
      <c r="O25" s="358"/>
      <c r="P25" s="358"/>
      <c r="Q25" s="358"/>
      <c r="R25" s="358"/>
    </row>
    <row r="26" spans="2:18" ht="14.25" customHeight="1" x14ac:dyDescent="0.25">
      <c r="B26" s="448"/>
      <c r="C26" s="429" t="s">
        <v>3390</v>
      </c>
      <c r="D26" s="388"/>
      <c r="E26" s="388"/>
      <c r="F26" s="358"/>
      <c r="G26" s="358"/>
      <c r="H26" s="358"/>
      <c r="I26" s="358"/>
      <c r="M26" s="388"/>
      <c r="N26" s="388"/>
      <c r="O26" s="358"/>
      <c r="P26" s="358"/>
      <c r="Q26" s="358"/>
      <c r="R26" s="358"/>
    </row>
    <row r="27" spans="2:18" ht="14.25" customHeight="1" x14ac:dyDescent="0.25">
      <c r="B27" s="448"/>
      <c r="C27" s="429" t="s">
        <v>3391</v>
      </c>
      <c r="D27" s="388"/>
      <c r="E27" s="388"/>
      <c r="F27" s="358"/>
      <c r="G27" s="358"/>
      <c r="H27" s="358"/>
      <c r="I27" s="358"/>
      <c r="M27" s="388"/>
      <c r="N27" s="388"/>
      <c r="O27" s="358"/>
      <c r="P27" s="358"/>
      <c r="Q27" s="358"/>
      <c r="R27" s="358"/>
    </row>
    <row r="28" spans="2:18" ht="14.25" customHeight="1" x14ac:dyDescent="0.25">
      <c r="B28" s="448"/>
      <c r="C28" s="429" t="s">
        <v>3392</v>
      </c>
      <c r="D28" s="388"/>
      <c r="E28" s="388"/>
      <c r="F28" s="358"/>
      <c r="G28" s="358"/>
      <c r="H28" s="358"/>
      <c r="I28" s="358"/>
      <c r="M28" s="388"/>
      <c r="N28" s="388"/>
      <c r="O28" s="358"/>
      <c r="P28" s="358"/>
      <c r="Q28" s="358"/>
      <c r="R28" s="358"/>
    </row>
    <row r="29" spans="2:18" ht="14.25" customHeight="1" x14ac:dyDescent="0.25">
      <c r="B29" s="448"/>
      <c r="C29" s="429" t="s">
        <v>3393</v>
      </c>
      <c r="D29" s="388"/>
      <c r="E29" s="388"/>
      <c r="F29" s="358"/>
      <c r="G29" s="358"/>
      <c r="H29" s="358"/>
      <c r="I29" s="358"/>
      <c r="M29" s="388"/>
      <c r="N29" s="388"/>
      <c r="O29" s="358"/>
      <c r="P29" s="358"/>
      <c r="Q29" s="358"/>
      <c r="R29" s="358"/>
    </row>
    <row r="30" spans="2:18" ht="14.25" customHeight="1" x14ac:dyDescent="0.25">
      <c r="B30" s="448"/>
      <c r="C30" s="429" t="s">
        <v>3394</v>
      </c>
      <c r="D30" s="388"/>
      <c r="E30" s="388"/>
      <c r="F30" s="358"/>
      <c r="G30" s="358"/>
      <c r="H30" s="358"/>
      <c r="I30" s="358"/>
      <c r="M30" s="388"/>
      <c r="N30" s="388"/>
      <c r="O30" s="358"/>
      <c r="P30" s="358"/>
      <c r="Q30" s="358"/>
      <c r="R30" s="358"/>
    </row>
    <row r="31" spans="2:18" ht="14.25" customHeight="1" x14ac:dyDescent="0.25">
      <c r="B31" s="448"/>
      <c r="C31" s="429" t="s">
        <v>3395</v>
      </c>
      <c r="D31" s="388"/>
      <c r="E31" s="388"/>
      <c r="F31" s="358"/>
      <c r="G31" s="358"/>
      <c r="H31" s="358"/>
      <c r="I31" s="358"/>
      <c r="M31" s="388"/>
      <c r="N31" s="388"/>
      <c r="O31" s="358"/>
      <c r="P31" s="358"/>
      <c r="Q31" s="358"/>
      <c r="R31" s="358"/>
    </row>
    <row r="32" spans="2:18" ht="14.25" customHeight="1" x14ac:dyDescent="0.25">
      <c r="B32" s="448"/>
      <c r="C32" s="429" t="s">
        <v>3396</v>
      </c>
      <c r="D32" s="388"/>
      <c r="E32" s="388"/>
      <c r="F32" s="358"/>
      <c r="G32" s="358"/>
      <c r="H32" s="358"/>
      <c r="I32" s="358"/>
      <c r="M32" s="388"/>
      <c r="N32" s="388"/>
      <c r="O32" s="358"/>
      <c r="P32" s="358"/>
      <c r="Q32" s="358"/>
      <c r="R32" s="358"/>
    </row>
    <row r="33" spans="2:18" ht="14.25" customHeight="1" x14ac:dyDescent="0.25">
      <c r="B33" s="448"/>
      <c r="C33" s="429" t="s">
        <v>3397</v>
      </c>
      <c r="D33" s="388"/>
      <c r="E33" s="388"/>
      <c r="F33" s="358"/>
      <c r="G33" s="358"/>
      <c r="H33" s="358"/>
      <c r="I33" s="358"/>
      <c r="M33" s="388"/>
      <c r="N33" s="388"/>
      <c r="O33" s="358"/>
      <c r="P33" s="358"/>
      <c r="Q33" s="358"/>
      <c r="R33" s="358"/>
    </row>
    <row r="34" spans="2:18" ht="14.25" customHeight="1" x14ac:dyDescent="0.25">
      <c r="B34" s="448"/>
      <c r="C34" s="429" t="s">
        <v>3398</v>
      </c>
      <c r="D34" s="388"/>
      <c r="E34" s="388"/>
      <c r="F34" s="358"/>
      <c r="G34" s="358"/>
      <c r="H34" s="358"/>
      <c r="I34" s="358"/>
      <c r="M34" s="388"/>
      <c r="N34" s="388"/>
      <c r="O34" s="358"/>
      <c r="P34" s="358"/>
      <c r="Q34" s="358"/>
      <c r="R34" s="358"/>
    </row>
    <row r="35" spans="2:18" ht="14.25" customHeight="1" x14ac:dyDescent="0.25">
      <c r="B35" s="448"/>
      <c r="C35" s="429" t="s">
        <v>3399</v>
      </c>
      <c r="D35" s="388"/>
      <c r="E35" s="388"/>
      <c r="F35" s="358"/>
      <c r="G35" s="358"/>
      <c r="H35" s="358"/>
      <c r="I35" s="358"/>
      <c r="M35" s="388"/>
      <c r="N35" s="388"/>
      <c r="O35" s="358"/>
      <c r="P35" s="358"/>
      <c r="Q35" s="358"/>
      <c r="R35" s="358"/>
    </row>
    <row r="36" spans="2:18" ht="14.25" customHeight="1" x14ac:dyDescent="0.25">
      <c r="B36" s="448"/>
      <c r="C36" s="429" t="s">
        <v>3400</v>
      </c>
      <c r="D36" s="388"/>
      <c r="E36" s="388"/>
      <c r="F36" s="358"/>
      <c r="G36" s="358"/>
      <c r="H36" s="358"/>
      <c r="I36" s="358"/>
      <c r="M36" s="388"/>
      <c r="N36" s="388"/>
      <c r="O36" s="358"/>
      <c r="P36" s="358"/>
      <c r="Q36" s="358"/>
      <c r="R36" s="358"/>
    </row>
    <row r="37" spans="2:18" ht="14.25" customHeight="1" x14ac:dyDescent="0.25">
      <c r="B37" s="448"/>
      <c r="C37" s="429" t="s">
        <v>3401</v>
      </c>
      <c r="D37" s="388"/>
      <c r="E37" s="388"/>
      <c r="F37" s="358"/>
      <c r="G37" s="358"/>
      <c r="H37" s="358"/>
      <c r="I37" s="358"/>
      <c r="M37" s="388"/>
      <c r="N37" s="388"/>
      <c r="O37" s="358"/>
      <c r="P37" s="358"/>
      <c r="Q37" s="358"/>
      <c r="R37" s="358"/>
    </row>
    <row r="38" spans="2:18" ht="14.25" customHeight="1" x14ac:dyDescent="0.25">
      <c r="B38" s="448"/>
      <c r="C38" s="429" t="s">
        <v>3402</v>
      </c>
      <c r="D38" s="388"/>
      <c r="E38" s="388"/>
      <c r="F38" s="358"/>
      <c r="G38" s="358"/>
      <c r="H38" s="358"/>
      <c r="I38" s="358"/>
      <c r="M38" s="388"/>
      <c r="N38" s="388"/>
      <c r="O38" s="358"/>
      <c r="P38" s="358"/>
      <c r="Q38" s="358"/>
      <c r="R38" s="358"/>
    </row>
    <row r="39" spans="2:18" ht="14.25" customHeight="1" x14ac:dyDescent="0.25">
      <c r="B39" s="448"/>
      <c r="C39" s="429" t="s">
        <v>3403</v>
      </c>
      <c r="D39" s="388"/>
      <c r="E39" s="388"/>
      <c r="F39" s="358"/>
      <c r="G39" s="358"/>
      <c r="H39" s="358"/>
      <c r="I39" s="358"/>
      <c r="M39" s="388"/>
      <c r="N39" s="388"/>
      <c r="O39" s="358"/>
      <c r="P39" s="358"/>
      <c r="Q39" s="358"/>
      <c r="R39" s="358"/>
    </row>
    <row r="40" spans="2:18" ht="14.25" customHeight="1" x14ac:dyDescent="0.25">
      <c r="B40" s="448"/>
      <c r="C40" s="429" t="s">
        <v>3404</v>
      </c>
      <c r="D40" s="388"/>
      <c r="E40" s="388"/>
      <c r="F40" s="358"/>
      <c r="G40" s="358"/>
      <c r="H40" s="358"/>
      <c r="I40" s="358"/>
      <c r="M40" s="388"/>
      <c r="N40" s="388"/>
      <c r="O40" s="358"/>
      <c r="P40" s="358"/>
      <c r="Q40" s="358"/>
      <c r="R40" s="358"/>
    </row>
    <row r="41" spans="2:18" ht="14.25" customHeight="1" x14ac:dyDescent="0.25">
      <c r="B41" s="448"/>
      <c r="C41" s="429" t="s">
        <v>3405</v>
      </c>
      <c r="D41" s="388"/>
      <c r="E41" s="388"/>
      <c r="F41" s="358"/>
      <c r="G41" s="358"/>
      <c r="H41" s="358"/>
      <c r="I41" s="358"/>
      <c r="M41" s="388"/>
      <c r="N41" s="388"/>
      <c r="O41" s="358"/>
      <c r="P41" s="358"/>
      <c r="Q41" s="358"/>
      <c r="R41" s="358"/>
    </row>
    <row r="42" spans="2:18" ht="14.25" customHeight="1" x14ac:dyDescent="0.25">
      <c r="B42" s="448"/>
      <c r="C42" s="429" t="s">
        <v>3406</v>
      </c>
      <c r="D42" s="388"/>
      <c r="E42" s="388"/>
      <c r="F42" s="358"/>
      <c r="G42" s="358"/>
      <c r="H42" s="358"/>
      <c r="I42" s="358"/>
      <c r="M42" s="388"/>
      <c r="N42" s="388"/>
      <c r="O42" s="358"/>
      <c r="P42" s="358"/>
      <c r="Q42" s="358"/>
      <c r="R42" s="358"/>
    </row>
    <row r="43" spans="2:18" ht="14.25" customHeight="1" x14ac:dyDescent="0.25">
      <c r="B43" s="448"/>
      <c r="C43" s="429" t="s">
        <v>3407</v>
      </c>
      <c r="D43" s="388"/>
      <c r="E43" s="388"/>
      <c r="F43" s="358"/>
      <c r="G43" s="358"/>
      <c r="H43" s="358"/>
      <c r="I43" s="358"/>
      <c r="M43" s="388"/>
      <c r="N43" s="388"/>
      <c r="O43" s="358"/>
      <c r="P43" s="358"/>
      <c r="Q43" s="358"/>
      <c r="R43" s="358"/>
    </row>
    <row r="44" spans="2:18" ht="14.25" customHeight="1" x14ac:dyDescent="0.25">
      <c r="B44" s="448"/>
      <c r="C44" s="429" t="s">
        <v>3408</v>
      </c>
      <c r="D44" s="388"/>
      <c r="E44" s="388"/>
      <c r="F44" s="358"/>
      <c r="G44" s="358"/>
      <c r="H44" s="358"/>
      <c r="I44" s="358"/>
      <c r="M44" s="388"/>
      <c r="N44" s="388"/>
      <c r="O44" s="358"/>
      <c r="P44" s="358"/>
      <c r="Q44" s="358"/>
      <c r="R44" s="358"/>
    </row>
    <row r="45" spans="2:18" ht="14.25" customHeight="1" x14ac:dyDescent="0.25">
      <c r="B45" s="448"/>
      <c r="C45" s="429" t="s">
        <v>3409</v>
      </c>
      <c r="D45" s="388"/>
      <c r="E45" s="388"/>
      <c r="F45" s="358"/>
      <c r="G45" s="358"/>
      <c r="H45" s="358"/>
      <c r="I45" s="358"/>
      <c r="M45" s="388"/>
      <c r="N45" s="388"/>
      <c r="O45" s="358"/>
      <c r="P45" s="358"/>
      <c r="Q45" s="358"/>
      <c r="R45" s="358"/>
    </row>
    <row r="46" spans="2:18" ht="14.25" customHeight="1" x14ac:dyDescent="0.25">
      <c r="B46" s="448"/>
      <c r="C46" s="429" t="s">
        <v>3410</v>
      </c>
      <c r="D46" s="388"/>
      <c r="E46" s="388"/>
      <c r="F46" s="358"/>
      <c r="G46" s="358"/>
      <c r="H46" s="358"/>
      <c r="I46" s="358"/>
      <c r="M46" s="388"/>
      <c r="N46" s="388"/>
      <c r="O46" s="358"/>
      <c r="P46" s="358"/>
      <c r="Q46" s="358"/>
      <c r="R46" s="358"/>
    </row>
    <row r="47" spans="2:18" ht="14.25" customHeight="1" x14ac:dyDescent="0.25">
      <c r="B47" s="448"/>
      <c r="C47" s="429" t="s">
        <v>3411</v>
      </c>
      <c r="D47" s="388"/>
      <c r="E47" s="388"/>
      <c r="F47" s="358"/>
      <c r="G47" s="358"/>
      <c r="H47" s="358"/>
      <c r="I47" s="358"/>
      <c r="M47" s="388"/>
      <c r="N47" s="388"/>
      <c r="O47" s="358"/>
      <c r="P47" s="358"/>
      <c r="Q47" s="358"/>
      <c r="R47" s="358"/>
    </row>
    <row r="48" spans="2:18" ht="14.25" customHeight="1" x14ac:dyDescent="0.25">
      <c r="B48" s="448"/>
      <c r="C48" s="429" t="s">
        <v>3412</v>
      </c>
      <c r="D48" s="388"/>
      <c r="E48" s="388"/>
      <c r="F48" s="358"/>
      <c r="G48" s="358"/>
      <c r="H48" s="358"/>
      <c r="I48" s="358"/>
      <c r="M48" s="388"/>
      <c r="N48" s="388"/>
      <c r="O48" s="358"/>
      <c r="P48" s="358"/>
      <c r="Q48" s="358"/>
      <c r="R48" s="358"/>
    </row>
    <row r="49" spans="2:18" ht="14.25" customHeight="1" x14ac:dyDescent="0.25">
      <c r="B49" s="448"/>
      <c r="C49" s="429" t="s">
        <v>3413</v>
      </c>
      <c r="D49" s="388"/>
      <c r="E49" s="388"/>
      <c r="F49" s="358"/>
      <c r="G49" s="358"/>
      <c r="H49" s="358"/>
      <c r="I49" s="358"/>
      <c r="M49" s="388"/>
      <c r="N49" s="388"/>
      <c r="O49" s="358"/>
      <c r="P49" s="358"/>
      <c r="Q49" s="358"/>
      <c r="R49" s="358"/>
    </row>
    <row r="50" spans="2:18" ht="14.25" customHeight="1" x14ac:dyDescent="0.25">
      <c r="B50" s="448"/>
      <c r="C50" s="429" t="s">
        <v>3414</v>
      </c>
      <c r="D50" s="388"/>
      <c r="E50" s="388"/>
      <c r="F50" s="358"/>
      <c r="G50" s="358"/>
      <c r="H50" s="358"/>
      <c r="I50" s="358"/>
      <c r="M50" s="388"/>
      <c r="N50" s="388"/>
      <c r="O50" s="358"/>
      <c r="P50" s="358"/>
      <c r="Q50" s="358"/>
      <c r="R50" s="358"/>
    </row>
    <row r="51" spans="2:18" ht="14.25" customHeight="1" x14ac:dyDescent="0.25">
      <c r="B51" s="448"/>
      <c r="C51" s="429" t="s">
        <v>3415</v>
      </c>
      <c r="D51" s="388"/>
      <c r="E51" s="388"/>
      <c r="F51" s="358"/>
      <c r="G51" s="358"/>
      <c r="H51" s="358"/>
      <c r="I51" s="358"/>
      <c r="M51" s="388"/>
      <c r="N51" s="388"/>
      <c r="O51" s="358"/>
      <c r="P51" s="358"/>
      <c r="Q51" s="358"/>
      <c r="R51" s="358"/>
    </row>
    <row r="52" spans="2:18" ht="14.25" customHeight="1" x14ac:dyDescent="0.25">
      <c r="B52" s="448"/>
      <c r="C52" s="429" t="s">
        <v>3416</v>
      </c>
      <c r="D52" s="388"/>
      <c r="E52" s="388"/>
      <c r="F52" s="358"/>
      <c r="G52" s="358"/>
      <c r="H52" s="358"/>
      <c r="I52" s="358"/>
      <c r="M52" s="388"/>
      <c r="N52" s="388"/>
      <c r="O52" s="358"/>
      <c r="P52" s="358"/>
      <c r="Q52" s="358"/>
      <c r="R52" s="358"/>
    </row>
    <row r="53" spans="2:18" ht="14.25" customHeight="1" x14ac:dyDescent="0.25">
      <c r="B53" s="448"/>
      <c r="C53" s="429" t="s">
        <v>3417</v>
      </c>
      <c r="D53" s="388"/>
      <c r="E53" s="388"/>
      <c r="F53" s="358"/>
      <c r="G53" s="358"/>
      <c r="H53" s="358"/>
      <c r="I53" s="358"/>
      <c r="M53" s="388"/>
      <c r="N53" s="388"/>
      <c r="O53" s="358"/>
      <c r="P53" s="358"/>
      <c r="Q53" s="358"/>
      <c r="R53" s="358"/>
    </row>
    <row r="54" spans="2:18" ht="14.25" customHeight="1" x14ac:dyDescent="0.25">
      <c r="B54" s="448"/>
      <c r="C54" s="429" t="s">
        <v>3418</v>
      </c>
      <c r="D54" s="388"/>
      <c r="E54" s="388"/>
      <c r="F54" s="358"/>
      <c r="G54" s="358"/>
      <c r="H54" s="358"/>
      <c r="I54" s="358"/>
      <c r="M54" s="388"/>
      <c r="N54" s="388"/>
      <c r="O54" s="358"/>
      <c r="P54" s="358"/>
      <c r="Q54" s="358"/>
      <c r="R54" s="358"/>
    </row>
    <row r="55" spans="2:18" ht="14.25" customHeight="1" x14ac:dyDescent="0.25">
      <c r="B55" s="448"/>
      <c r="C55" s="429" t="s">
        <v>3419</v>
      </c>
      <c r="D55" s="388"/>
      <c r="E55" s="388"/>
      <c r="F55" s="358"/>
      <c r="G55" s="358"/>
      <c r="H55" s="358"/>
      <c r="I55" s="358"/>
      <c r="M55" s="388"/>
      <c r="N55" s="388"/>
      <c r="O55" s="358"/>
      <c r="P55" s="358"/>
      <c r="Q55" s="358"/>
      <c r="R55" s="358"/>
    </row>
    <row r="56" spans="2:18" ht="14.25" customHeight="1" x14ac:dyDescent="0.25">
      <c r="B56" s="448"/>
      <c r="C56" s="429" t="s">
        <v>3420</v>
      </c>
      <c r="D56" s="388"/>
      <c r="E56" s="388"/>
      <c r="F56" s="358"/>
      <c r="G56" s="358"/>
      <c r="H56" s="358"/>
      <c r="I56" s="358"/>
      <c r="M56" s="388"/>
      <c r="N56" s="388"/>
      <c r="O56" s="358"/>
      <c r="P56" s="358"/>
      <c r="Q56" s="358"/>
      <c r="R56" s="358"/>
    </row>
    <row r="57" spans="2:18" ht="14.25" customHeight="1" x14ac:dyDescent="0.25">
      <c r="B57" s="448"/>
      <c r="C57" s="429" t="s">
        <v>3421</v>
      </c>
      <c r="D57" s="388"/>
      <c r="E57" s="388"/>
      <c r="F57" s="358"/>
      <c r="G57" s="358"/>
      <c r="H57" s="358"/>
      <c r="I57" s="358"/>
      <c r="M57" s="388"/>
      <c r="N57" s="388"/>
      <c r="O57" s="358"/>
      <c r="P57" s="358"/>
      <c r="Q57" s="358"/>
      <c r="R57" s="358"/>
    </row>
    <row r="58" spans="2:18" ht="14.25" customHeight="1" x14ac:dyDescent="0.25">
      <c r="B58" s="448"/>
      <c r="C58" s="429" t="s">
        <v>3422</v>
      </c>
      <c r="D58" s="388"/>
      <c r="E58" s="388"/>
      <c r="F58" s="358"/>
      <c r="G58" s="358"/>
      <c r="H58" s="358"/>
      <c r="I58" s="358"/>
      <c r="M58" s="388"/>
      <c r="N58" s="388"/>
      <c r="O58" s="358"/>
      <c r="P58" s="358"/>
      <c r="Q58" s="358"/>
      <c r="R58" s="358"/>
    </row>
    <row r="59" spans="2:18" ht="14.25" customHeight="1" x14ac:dyDescent="0.25">
      <c r="B59" s="448"/>
      <c r="C59" s="429" t="s">
        <v>3423</v>
      </c>
      <c r="D59" s="388"/>
      <c r="E59" s="388"/>
      <c r="F59" s="358"/>
      <c r="G59" s="358"/>
      <c r="H59" s="358"/>
      <c r="I59" s="358"/>
      <c r="M59" s="388"/>
      <c r="N59" s="388"/>
      <c r="O59" s="358"/>
      <c r="P59" s="358"/>
      <c r="Q59" s="358"/>
      <c r="R59" s="358"/>
    </row>
    <row r="60" spans="2:18" ht="14.25" customHeight="1" x14ac:dyDescent="0.25">
      <c r="B60" s="448"/>
      <c r="C60" s="429" t="s">
        <v>3424</v>
      </c>
      <c r="D60" s="388"/>
      <c r="E60" s="388"/>
      <c r="F60" s="358"/>
      <c r="G60" s="358"/>
      <c r="H60" s="358"/>
      <c r="I60" s="358"/>
      <c r="M60" s="388"/>
      <c r="N60" s="388"/>
      <c r="O60" s="358"/>
      <c r="P60" s="358"/>
      <c r="Q60" s="358"/>
      <c r="R60" s="358"/>
    </row>
    <row r="61" spans="2:18" ht="14.25" customHeight="1" x14ac:dyDescent="0.25">
      <c r="B61" s="448"/>
      <c r="C61" s="429" t="s">
        <v>3425</v>
      </c>
      <c r="D61" s="388"/>
      <c r="E61" s="388"/>
      <c r="F61" s="358"/>
      <c r="G61" s="358"/>
      <c r="H61" s="358"/>
      <c r="I61" s="358"/>
      <c r="M61" s="388"/>
      <c r="N61" s="388"/>
      <c r="O61" s="358"/>
      <c r="P61" s="358"/>
      <c r="Q61" s="358"/>
      <c r="R61" s="358"/>
    </row>
    <row r="62" spans="2:18" ht="14.25" customHeight="1" x14ac:dyDescent="0.25">
      <c r="B62" s="448"/>
      <c r="C62" s="429" t="s">
        <v>3426</v>
      </c>
      <c r="D62" s="388"/>
      <c r="E62" s="388"/>
      <c r="F62" s="358"/>
      <c r="G62" s="358"/>
      <c r="H62" s="358"/>
      <c r="I62" s="358"/>
      <c r="M62" s="388"/>
      <c r="N62" s="388"/>
      <c r="O62" s="358"/>
      <c r="P62" s="358"/>
      <c r="Q62" s="358"/>
      <c r="R62" s="358"/>
    </row>
    <row r="63" spans="2:18" ht="14.25" customHeight="1" x14ac:dyDescent="0.25">
      <c r="B63" s="448"/>
      <c r="C63" s="429" t="s">
        <v>3427</v>
      </c>
      <c r="D63" s="388"/>
      <c r="E63" s="388"/>
      <c r="F63" s="358"/>
      <c r="G63" s="358"/>
      <c r="H63" s="358"/>
      <c r="I63" s="358"/>
      <c r="M63" s="388"/>
      <c r="N63" s="388"/>
      <c r="O63" s="358"/>
      <c r="P63" s="358"/>
      <c r="Q63" s="358"/>
      <c r="R63" s="358"/>
    </row>
    <row r="64" spans="2:18" ht="14.25" customHeight="1" x14ac:dyDescent="0.25">
      <c r="B64" s="448"/>
      <c r="C64" s="429" t="s">
        <v>3428</v>
      </c>
      <c r="D64" s="388"/>
      <c r="E64" s="388"/>
      <c r="F64" s="358"/>
      <c r="G64" s="358"/>
      <c r="H64" s="358"/>
      <c r="I64" s="358"/>
      <c r="M64" s="388"/>
      <c r="N64" s="388"/>
      <c r="O64" s="358"/>
      <c r="P64" s="358"/>
      <c r="Q64" s="358"/>
      <c r="R64" s="358"/>
    </row>
    <row r="65" spans="2:18" ht="14.25" customHeight="1" x14ac:dyDescent="0.25">
      <c r="B65" s="448"/>
      <c r="C65" s="429" t="s">
        <v>3429</v>
      </c>
      <c r="D65" s="388"/>
      <c r="E65" s="388"/>
      <c r="F65" s="358"/>
      <c r="G65" s="358"/>
      <c r="H65" s="358"/>
      <c r="I65" s="358"/>
      <c r="M65" s="388"/>
      <c r="N65" s="388"/>
      <c r="O65" s="358"/>
      <c r="P65" s="358"/>
      <c r="Q65" s="358"/>
      <c r="R65" s="358"/>
    </row>
    <row r="66" spans="2:18" ht="14.25" customHeight="1" x14ac:dyDescent="0.25">
      <c r="B66" s="448"/>
      <c r="C66" s="429" t="s">
        <v>3430</v>
      </c>
      <c r="D66" s="388"/>
      <c r="E66" s="388"/>
      <c r="F66" s="358"/>
      <c r="G66" s="358"/>
      <c r="H66" s="358"/>
      <c r="I66" s="358"/>
      <c r="M66" s="388"/>
      <c r="N66" s="388"/>
      <c r="O66" s="358"/>
      <c r="P66" s="358"/>
      <c r="Q66" s="358"/>
      <c r="R66" s="358"/>
    </row>
    <row r="67" spans="2:18" ht="14.25" customHeight="1" x14ac:dyDescent="0.25">
      <c r="B67" s="448"/>
      <c r="C67" s="429" t="s">
        <v>3431</v>
      </c>
      <c r="D67" s="388"/>
      <c r="E67" s="388"/>
      <c r="F67" s="358"/>
      <c r="G67" s="358"/>
      <c r="H67" s="358"/>
      <c r="I67" s="358"/>
      <c r="M67" s="388"/>
      <c r="N67" s="388"/>
      <c r="O67" s="358"/>
      <c r="P67" s="358"/>
      <c r="Q67" s="358"/>
      <c r="R67" s="358"/>
    </row>
    <row r="68" spans="2:18" ht="14.25" customHeight="1" x14ac:dyDescent="0.25">
      <c r="B68" s="448"/>
      <c r="C68" s="429" t="s">
        <v>3432</v>
      </c>
      <c r="D68" s="388"/>
      <c r="E68" s="388"/>
      <c r="F68" s="358"/>
      <c r="G68" s="358"/>
      <c r="H68" s="358"/>
      <c r="I68" s="358"/>
      <c r="M68" s="388"/>
      <c r="N68" s="388"/>
      <c r="O68" s="358"/>
      <c r="P68" s="358"/>
      <c r="Q68" s="358"/>
      <c r="R68" s="358"/>
    </row>
    <row r="69" spans="2:18" ht="14.25" customHeight="1" x14ac:dyDescent="0.25">
      <c r="B69" s="448"/>
      <c r="C69" s="429" t="s">
        <v>3433</v>
      </c>
      <c r="D69" s="388"/>
      <c r="E69" s="388"/>
      <c r="F69" s="358"/>
      <c r="G69" s="358"/>
      <c r="H69" s="358"/>
      <c r="I69" s="358"/>
      <c r="M69" s="388"/>
      <c r="N69" s="388"/>
      <c r="O69" s="358"/>
      <c r="P69" s="358"/>
      <c r="Q69" s="358"/>
      <c r="R69" s="358"/>
    </row>
    <row r="70" spans="2:18" ht="14.25" customHeight="1" x14ac:dyDescent="0.25">
      <c r="B70" s="448"/>
      <c r="C70" s="429" t="s">
        <v>3434</v>
      </c>
      <c r="D70" s="388"/>
      <c r="E70" s="388"/>
      <c r="F70" s="358"/>
      <c r="G70" s="358"/>
      <c r="H70" s="358"/>
      <c r="I70" s="358"/>
      <c r="M70" s="388"/>
      <c r="N70" s="388"/>
      <c r="O70" s="358"/>
      <c r="P70" s="358"/>
      <c r="Q70" s="358"/>
      <c r="R70" s="358"/>
    </row>
    <row r="71" spans="2:18" ht="14.25" customHeight="1" x14ac:dyDescent="0.25">
      <c r="B71" s="448"/>
      <c r="C71" s="429" t="s">
        <v>3435</v>
      </c>
      <c r="D71" s="388"/>
      <c r="E71" s="388"/>
      <c r="F71" s="358"/>
      <c r="G71" s="358"/>
      <c r="H71" s="358"/>
      <c r="I71" s="358"/>
      <c r="M71" s="388"/>
      <c r="N71" s="388"/>
      <c r="O71" s="358"/>
      <c r="P71" s="358"/>
      <c r="Q71" s="358"/>
      <c r="R71" s="358"/>
    </row>
    <row r="72" spans="2:18" ht="14.25" customHeight="1" x14ac:dyDescent="0.25">
      <c r="B72" s="448"/>
      <c r="C72" s="429" t="s">
        <v>3436</v>
      </c>
      <c r="D72" s="388"/>
      <c r="E72" s="388"/>
      <c r="F72" s="358"/>
      <c r="G72" s="358"/>
      <c r="H72" s="358"/>
      <c r="I72" s="358"/>
      <c r="M72" s="388"/>
      <c r="N72" s="388"/>
      <c r="O72" s="358"/>
      <c r="P72" s="358"/>
      <c r="Q72" s="358"/>
      <c r="R72" s="358"/>
    </row>
    <row r="73" spans="2:18" ht="14.25" customHeight="1" x14ac:dyDescent="0.25">
      <c r="B73" s="448"/>
      <c r="C73" s="429" t="s">
        <v>3437</v>
      </c>
      <c r="D73" s="388"/>
      <c r="E73" s="388"/>
      <c r="F73" s="358"/>
      <c r="G73" s="358"/>
      <c r="H73" s="358"/>
      <c r="I73" s="358"/>
      <c r="M73" s="388"/>
      <c r="N73" s="388"/>
      <c r="O73" s="358"/>
      <c r="P73" s="358"/>
      <c r="Q73" s="358"/>
      <c r="R73" s="358"/>
    </row>
    <row r="74" spans="2:18" ht="14.25" customHeight="1" x14ac:dyDescent="0.25">
      <c r="B74" s="448"/>
      <c r="C74" s="429" t="s">
        <v>3438</v>
      </c>
      <c r="D74" s="388"/>
      <c r="E74" s="388"/>
      <c r="F74" s="358"/>
      <c r="G74" s="358"/>
      <c r="H74" s="358"/>
      <c r="I74" s="358"/>
      <c r="M74" s="388"/>
      <c r="N74" s="388"/>
      <c r="O74" s="358"/>
      <c r="P74" s="358"/>
      <c r="Q74" s="358"/>
      <c r="R74" s="358"/>
    </row>
    <row r="75" spans="2:18" ht="14.25" customHeight="1" x14ac:dyDescent="0.25">
      <c r="B75" s="448"/>
      <c r="C75" s="429" t="s">
        <v>3439</v>
      </c>
      <c r="D75" s="388"/>
      <c r="E75" s="388"/>
      <c r="F75" s="358"/>
      <c r="G75" s="358"/>
      <c r="H75" s="358"/>
      <c r="I75" s="358"/>
      <c r="M75" s="388"/>
      <c r="N75" s="388"/>
      <c r="O75" s="358"/>
      <c r="P75" s="358"/>
      <c r="Q75" s="358"/>
      <c r="R75" s="358"/>
    </row>
    <row r="76" spans="2:18" ht="14.25" customHeight="1" x14ac:dyDescent="0.25">
      <c r="B76" s="448"/>
      <c r="C76" s="429" t="s">
        <v>3440</v>
      </c>
      <c r="D76" s="388"/>
      <c r="E76" s="388"/>
      <c r="F76" s="358"/>
      <c r="G76" s="358"/>
      <c r="H76" s="358"/>
      <c r="I76" s="358"/>
      <c r="M76" s="388"/>
      <c r="N76" s="388"/>
      <c r="O76" s="358"/>
      <c r="P76" s="358"/>
      <c r="Q76" s="358"/>
      <c r="R76" s="358"/>
    </row>
    <row r="77" spans="2:18" ht="14.25" customHeight="1" x14ac:dyDescent="0.25">
      <c r="B77" s="448"/>
      <c r="C77" s="429" t="s">
        <v>3441</v>
      </c>
      <c r="D77" s="388"/>
      <c r="E77" s="388"/>
      <c r="F77" s="358"/>
      <c r="G77" s="358"/>
      <c r="H77" s="358"/>
      <c r="I77" s="358"/>
      <c r="M77" s="388"/>
      <c r="N77" s="388"/>
      <c r="O77" s="358"/>
      <c r="P77" s="358"/>
      <c r="Q77" s="358"/>
      <c r="R77" s="358"/>
    </row>
    <row r="78" spans="2:18" ht="14.25" customHeight="1" x14ac:dyDescent="0.25">
      <c r="B78" s="448"/>
      <c r="C78" s="429" t="s">
        <v>3442</v>
      </c>
      <c r="D78" s="388"/>
      <c r="E78" s="388"/>
      <c r="F78" s="358"/>
      <c r="G78" s="358"/>
      <c r="H78" s="358"/>
      <c r="I78" s="358"/>
      <c r="M78" s="388"/>
      <c r="N78" s="388"/>
      <c r="O78" s="358"/>
      <c r="P78" s="358"/>
      <c r="Q78" s="358"/>
      <c r="R78" s="358"/>
    </row>
    <row r="79" spans="2:18" ht="14.25" customHeight="1" x14ac:dyDescent="0.25">
      <c r="B79" s="448"/>
      <c r="C79" s="429" t="s">
        <v>3443</v>
      </c>
      <c r="D79" s="388"/>
      <c r="E79" s="388"/>
      <c r="F79" s="358"/>
      <c r="G79" s="358"/>
      <c r="H79" s="358"/>
      <c r="I79" s="358"/>
      <c r="M79" s="388"/>
      <c r="N79" s="388"/>
      <c r="O79" s="358"/>
      <c r="P79" s="358"/>
      <c r="Q79" s="358"/>
      <c r="R79" s="358"/>
    </row>
    <row r="80" spans="2:18" ht="14.25" customHeight="1" x14ac:dyDescent="0.25">
      <c r="B80" s="448"/>
      <c r="C80" s="429" t="s">
        <v>3444</v>
      </c>
      <c r="D80" s="388"/>
      <c r="E80" s="388"/>
      <c r="F80" s="358"/>
      <c r="G80" s="358"/>
      <c r="H80" s="358"/>
      <c r="I80" s="358"/>
      <c r="M80" s="388"/>
      <c r="N80" s="388"/>
      <c r="O80" s="358"/>
      <c r="P80" s="358"/>
      <c r="Q80" s="358"/>
      <c r="R80" s="358"/>
    </row>
    <row r="81" spans="2:18" ht="14.25" customHeight="1" x14ac:dyDescent="0.25">
      <c r="B81" s="448"/>
      <c r="C81" s="429" t="s">
        <v>3445</v>
      </c>
      <c r="D81" s="388"/>
      <c r="E81" s="388"/>
      <c r="F81" s="358"/>
      <c r="G81" s="358"/>
      <c r="H81" s="358"/>
      <c r="I81" s="358"/>
      <c r="M81" s="388"/>
      <c r="N81" s="388"/>
      <c r="O81" s="358"/>
      <c r="P81" s="358"/>
      <c r="Q81" s="358"/>
      <c r="R81" s="358"/>
    </row>
    <row r="82" spans="2:18" ht="14.25" customHeight="1" x14ac:dyDescent="0.25">
      <c r="B82" s="448"/>
      <c r="C82" s="429" t="s">
        <v>3446</v>
      </c>
      <c r="D82" s="388"/>
      <c r="E82" s="388"/>
      <c r="F82" s="358"/>
      <c r="G82" s="358"/>
      <c r="H82" s="358"/>
      <c r="I82" s="358"/>
      <c r="M82" s="388"/>
      <c r="N82" s="388"/>
      <c r="O82" s="358"/>
      <c r="P82" s="358"/>
      <c r="Q82" s="358"/>
      <c r="R82" s="358"/>
    </row>
    <row r="83" spans="2:18" ht="14.25" customHeight="1" x14ac:dyDescent="0.25">
      <c r="B83" s="448"/>
      <c r="C83" s="429" t="s">
        <v>3447</v>
      </c>
      <c r="D83" s="388"/>
      <c r="E83" s="388"/>
      <c r="F83" s="358"/>
      <c r="G83" s="358"/>
      <c r="H83" s="358"/>
      <c r="I83" s="358"/>
      <c r="M83" s="388"/>
      <c r="N83" s="388"/>
      <c r="O83" s="358"/>
      <c r="P83" s="358"/>
      <c r="Q83" s="358"/>
      <c r="R83" s="358"/>
    </row>
    <row r="84" spans="2:18" ht="14.25" customHeight="1" x14ac:dyDescent="0.25">
      <c r="B84" s="448"/>
      <c r="C84" s="429" t="s">
        <v>3448</v>
      </c>
      <c r="D84" s="388"/>
      <c r="E84" s="388"/>
      <c r="F84" s="358"/>
      <c r="G84" s="358"/>
      <c r="H84" s="358"/>
      <c r="I84" s="358"/>
      <c r="M84" s="388"/>
      <c r="N84" s="388"/>
      <c r="O84" s="358"/>
      <c r="P84" s="358"/>
      <c r="Q84" s="358"/>
      <c r="R84" s="358"/>
    </row>
    <row r="85" spans="2:18" ht="14.25" customHeight="1" x14ac:dyDescent="0.25">
      <c r="B85" s="448"/>
      <c r="C85" s="429" t="s">
        <v>3449</v>
      </c>
      <c r="D85" s="388"/>
      <c r="E85" s="388"/>
      <c r="F85" s="358"/>
      <c r="G85" s="358"/>
      <c r="H85" s="358"/>
      <c r="I85" s="358"/>
      <c r="M85" s="388"/>
      <c r="N85" s="388"/>
      <c r="O85" s="358"/>
      <c r="P85" s="358"/>
      <c r="Q85" s="358"/>
      <c r="R85" s="358"/>
    </row>
    <row r="86" spans="2:18" ht="14.25" customHeight="1" x14ac:dyDescent="0.25">
      <c r="B86" s="448"/>
      <c r="C86" s="429" t="s">
        <v>3450</v>
      </c>
      <c r="D86" s="388"/>
      <c r="E86" s="388"/>
      <c r="F86" s="358"/>
      <c r="G86" s="358"/>
      <c r="H86" s="358"/>
      <c r="I86" s="358"/>
      <c r="M86" s="388"/>
      <c r="N86" s="388"/>
      <c r="O86" s="358"/>
      <c r="P86" s="358"/>
      <c r="Q86" s="358"/>
      <c r="R86" s="358"/>
    </row>
    <row r="87" spans="2:18" ht="14.25" customHeight="1" x14ac:dyDescent="0.25">
      <c r="B87" s="448"/>
      <c r="C87" s="429" t="s">
        <v>3451</v>
      </c>
      <c r="D87" s="388"/>
      <c r="E87" s="388"/>
      <c r="F87" s="358"/>
      <c r="G87" s="358"/>
      <c r="H87" s="358"/>
      <c r="I87" s="358"/>
      <c r="M87" s="388"/>
      <c r="N87" s="388"/>
      <c r="O87" s="358"/>
      <c r="P87" s="358"/>
      <c r="Q87" s="358"/>
      <c r="R87" s="358"/>
    </row>
    <row r="88" spans="2:18" ht="14.25" customHeight="1" x14ac:dyDescent="0.25">
      <c r="B88" s="448"/>
      <c r="C88" s="429" t="s">
        <v>3452</v>
      </c>
      <c r="D88" s="388"/>
      <c r="E88" s="388"/>
      <c r="F88" s="358"/>
      <c r="G88" s="358"/>
      <c r="H88" s="358"/>
      <c r="I88" s="358"/>
      <c r="M88" s="388"/>
      <c r="N88" s="388"/>
      <c r="O88" s="358"/>
      <c r="P88" s="358"/>
      <c r="Q88" s="358"/>
      <c r="R88" s="358"/>
    </row>
    <row r="89" spans="2:18" ht="14.25" customHeight="1" x14ac:dyDescent="0.25">
      <c r="B89" s="448"/>
      <c r="C89" s="429" t="s">
        <v>3453</v>
      </c>
      <c r="D89" s="388"/>
      <c r="E89" s="388"/>
      <c r="F89" s="358"/>
      <c r="G89" s="358"/>
      <c r="H89" s="358"/>
      <c r="I89" s="358"/>
      <c r="M89" s="388"/>
      <c r="N89" s="388"/>
      <c r="O89" s="358"/>
      <c r="P89" s="358"/>
      <c r="Q89" s="358"/>
      <c r="R89" s="358"/>
    </row>
    <row r="90" spans="2:18" ht="14.25" customHeight="1" x14ac:dyDescent="0.25">
      <c r="B90" s="448"/>
      <c r="C90" s="429" t="s">
        <v>3454</v>
      </c>
      <c r="D90" s="388"/>
      <c r="E90" s="388"/>
      <c r="F90" s="358"/>
      <c r="G90" s="358"/>
      <c r="H90" s="358"/>
      <c r="I90" s="358"/>
      <c r="M90" s="388"/>
      <c r="N90" s="388"/>
      <c r="O90" s="358"/>
      <c r="P90" s="358"/>
      <c r="Q90" s="358"/>
      <c r="R90" s="358"/>
    </row>
    <row r="91" spans="2:18" ht="14.25" customHeight="1" x14ac:dyDescent="0.25">
      <c r="B91" s="448"/>
      <c r="C91" s="429" t="s">
        <v>3455</v>
      </c>
      <c r="D91" s="388"/>
      <c r="E91" s="388"/>
      <c r="F91" s="358"/>
      <c r="G91" s="358"/>
      <c r="H91" s="358"/>
      <c r="I91" s="358"/>
      <c r="M91" s="388"/>
      <c r="N91" s="388"/>
      <c r="O91" s="358"/>
      <c r="P91" s="358"/>
      <c r="Q91" s="358"/>
      <c r="R91" s="358"/>
    </row>
    <row r="92" spans="2:18" ht="14.25" customHeight="1" x14ac:dyDescent="0.25">
      <c r="B92" s="448"/>
      <c r="C92" s="429" t="s">
        <v>3456</v>
      </c>
      <c r="D92" s="388"/>
      <c r="E92" s="388"/>
      <c r="F92" s="358"/>
      <c r="G92" s="358"/>
      <c r="H92" s="358"/>
      <c r="I92" s="358"/>
      <c r="M92" s="388"/>
      <c r="N92" s="388"/>
      <c r="O92" s="358"/>
      <c r="P92" s="358"/>
      <c r="Q92" s="358"/>
      <c r="R92" s="358"/>
    </row>
    <row r="93" spans="2:18" ht="14.25" customHeight="1" x14ac:dyDescent="0.25">
      <c r="B93" s="448"/>
      <c r="C93" s="429" t="s">
        <v>3457</v>
      </c>
      <c r="D93" s="388"/>
      <c r="E93" s="388"/>
      <c r="F93" s="358"/>
      <c r="G93" s="358"/>
      <c r="H93" s="358"/>
      <c r="I93" s="358"/>
      <c r="M93" s="388"/>
      <c r="N93" s="388"/>
      <c r="O93" s="358"/>
      <c r="P93" s="358"/>
      <c r="Q93" s="358"/>
      <c r="R93" s="358"/>
    </row>
    <row r="94" spans="2:18" ht="14.25" customHeight="1" x14ac:dyDescent="0.25">
      <c r="B94" s="448"/>
      <c r="C94" s="429" t="s">
        <v>3458</v>
      </c>
      <c r="D94" s="388"/>
      <c r="E94" s="388"/>
      <c r="F94" s="358"/>
      <c r="G94" s="358"/>
      <c r="H94" s="358"/>
      <c r="I94" s="358"/>
      <c r="M94" s="388"/>
      <c r="N94" s="388"/>
      <c r="O94" s="358"/>
      <c r="P94" s="358"/>
      <c r="Q94" s="358"/>
      <c r="R94" s="358"/>
    </row>
    <row r="95" spans="2:18" ht="14.25" customHeight="1" x14ac:dyDescent="0.25">
      <c r="B95" s="448"/>
      <c r="C95" s="429" t="s">
        <v>3459</v>
      </c>
      <c r="D95" s="388"/>
      <c r="E95" s="388"/>
      <c r="F95" s="358"/>
      <c r="G95" s="358"/>
      <c r="H95" s="358"/>
      <c r="I95" s="358"/>
      <c r="M95" s="388"/>
      <c r="N95" s="388"/>
      <c r="O95" s="358"/>
      <c r="P95" s="358"/>
      <c r="Q95" s="358"/>
      <c r="R95" s="358"/>
    </row>
    <row r="96" spans="2:18" ht="14.25" customHeight="1" x14ac:dyDescent="0.25">
      <c r="B96" s="448"/>
      <c r="C96" s="429" t="s">
        <v>3460</v>
      </c>
      <c r="D96" s="388"/>
      <c r="E96" s="388"/>
      <c r="F96" s="358"/>
      <c r="G96" s="358"/>
      <c r="H96" s="358"/>
      <c r="I96" s="358"/>
      <c r="M96" s="388"/>
      <c r="N96" s="388"/>
      <c r="O96" s="358"/>
      <c r="P96" s="358"/>
      <c r="Q96" s="358"/>
      <c r="R96" s="358"/>
    </row>
    <row r="97" spans="2:18" ht="14.25" customHeight="1" x14ac:dyDescent="0.25">
      <c r="B97" s="448"/>
      <c r="C97" s="429" t="s">
        <v>3461</v>
      </c>
      <c r="D97" s="388"/>
      <c r="E97" s="388"/>
      <c r="F97" s="358"/>
      <c r="G97" s="358"/>
      <c r="H97" s="358"/>
      <c r="I97" s="358"/>
      <c r="M97" s="388"/>
      <c r="N97" s="388"/>
      <c r="O97" s="358"/>
      <c r="P97" s="358"/>
      <c r="Q97" s="358"/>
      <c r="R97" s="358"/>
    </row>
    <row r="98" spans="2:18" ht="14.25" customHeight="1" x14ac:dyDescent="0.25">
      <c r="B98" s="448"/>
      <c r="C98" s="429" t="s">
        <v>3462</v>
      </c>
      <c r="D98" s="388"/>
      <c r="E98" s="388"/>
      <c r="F98" s="358"/>
      <c r="G98" s="358"/>
      <c r="H98" s="358"/>
      <c r="I98" s="358"/>
      <c r="M98" s="388"/>
      <c r="N98" s="388"/>
      <c r="O98" s="358"/>
      <c r="P98" s="358"/>
      <c r="Q98" s="358"/>
      <c r="R98" s="358"/>
    </row>
    <row r="99" spans="2:18" ht="14.25" customHeight="1" x14ac:dyDescent="0.25">
      <c r="B99" s="448"/>
      <c r="C99" s="429" t="s">
        <v>3463</v>
      </c>
      <c r="D99" s="388"/>
      <c r="E99" s="388"/>
      <c r="F99" s="358"/>
      <c r="G99" s="358"/>
      <c r="H99" s="358"/>
      <c r="I99" s="358"/>
      <c r="M99" s="388"/>
      <c r="N99" s="388"/>
      <c r="O99" s="358"/>
      <c r="P99" s="358"/>
      <c r="Q99" s="358"/>
      <c r="R99" s="358"/>
    </row>
    <row r="100" spans="2:18" ht="14.25" customHeight="1" x14ac:dyDescent="0.25">
      <c r="B100" s="448"/>
      <c r="C100" s="429" t="s">
        <v>3464</v>
      </c>
      <c r="D100" s="388"/>
      <c r="E100" s="388"/>
      <c r="F100" s="358"/>
      <c r="G100" s="358"/>
      <c r="H100" s="358"/>
      <c r="I100" s="358"/>
      <c r="M100" s="388"/>
      <c r="N100" s="388"/>
      <c r="O100" s="358"/>
      <c r="P100" s="358"/>
      <c r="Q100" s="358"/>
      <c r="R100" s="358"/>
    </row>
    <row r="101" spans="2:18" ht="14.25" customHeight="1" x14ac:dyDescent="0.25">
      <c r="B101" s="448"/>
      <c r="C101" s="429" t="s">
        <v>3465</v>
      </c>
      <c r="D101" s="388"/>
      <c r="E101" s="388"/>
      <c r="F101" s="358"/>
      <c r="G101" s="358"/>
      <c r="H101" s="358"/>
      <c r="I101" s="358"/>
      <c r="M101" s="388"/>
      <c r="N101" s="388"/>
      <c r="O101" s="358"/>
      <c r="P101" s="358"/>
      <c r="Q101" s="358"/>
      <c r="R101" s="358"/>
    </row>
    <row r="102" spans="2:18" ht="14.25" customHeight="1" x14ac:dyDescent="0.25">
      <c r="B102" s="448"/>
      <c r="C102" s="429" t="s">
        <v>3466</v>
      </c>
      <c r="D102" s="388"/>
      <c r="E102" s="388"/>
      <c r="F102" s="358"/>
      <c r="G102" s="358"/>
      <c r="H102" s="358"/>
      <c r="I102" s="358"/>
      <c r="M102" s="388"/>
      <c r="N102" s="388"/>
      <c r="O102" s="358"/>
      <c r="P102" s="358"/>
      <c r="Q102" s="358"/>
      <c r="R102" s="358"/>
    </row>
    <row r="103" spans="2:18" ht="14.25" customHeight="1" x14ac:dyDescent="0.25">
      <c r="B103" s="448"/>
      <c r="C103" s="429" t="s">
        <v>3467</v>
      </c>
      <c r="D103" s="388"/>
      <c r="E103" s="388"/>
      <c r="F103" s="358"/>
      <c r="G103" s="358"/>
      <c r="H103" s="358"/>
      <c r="I103" s="358"/>
      <c r="M103" s="388"/>
      <c r="N103" s="388"/>
      <c r="O103" s="358"/>
      <c r="P103" s="358"/>
      <c r="Q103" s="358"/>
      <c r="R103" s="358"/>
    </row>
    <row r="104" spans="2:18" ht="14.25" customHeight="1" x14ac:dyDescent="0.25">
      <c r="B104" s="448"/>
      <c r="C104" s="429" t="s">
        <v>3468</v>
      </c>
      <c r="D104" s="388"/>
      <c r="E104" s="388"/>
      <c r="F104" s="358"/>
      <c r="G104" s="358"/>
      <c r="H104" s="358"/>
      <c r="I104" s="358"/>
      <c r="M104" s="388"/>
      <c r="N104" s="388"/>
      <c r="O104" s="358"/>
      <c r="P104" s="358"/>
      <c r="Q104" s="358"/>
      <c r="R104" s="358"/>
    </row>
    <row r="105" spans="2:18" ht="14.25" customHeight="1" x14ac:dyDescent="0.25">
      <c r="B105" s="448"/>
      <c r="C105" s="429" t="s">
        <v>3469</v>
      </c>
      <c r="D105" s="388"/>
      <c r="E105" s="388"/>
      <c r="F105" s="358"/>
      <c r="G105" s="358"/>
      <c r="H105" s="358"/>
      <c r="I105" s="358"/>
      <c r="M105" s="388"/>
      <c r="N105" s="388"/>
      <c r="O105" s="358"/>
      <c r="P105" s="358"/>
      <c r="Q105" s="358"/>
      <c r="R105" s="358"/>
    </row>
    <row r="106" spans="2:18" ht="14.25" customHeight="1" x14ac:dyDescent="0.25">
      <c r="B106" s="448"/>
      <c r="C106" s="429" t="s">
        <v>3470</v>
      </c>
      <c r="D106" s="388"/>
      <c r="E106" s="388"/>
      <c r="F106" s="358"/>
      <c r="G106" s="358"/>
      <c r="H106" s="358"/>
      <c r="I106" s="358"/>
      <c r="M106" s="388"/>
      <c r="N106" s="388"/>
      <c r="O106" s="358"/>
      <c r="P106" s="358"/>
      <c r="Q106" s="358"/>
      <c r="R106" s="358"/>
    </row>
    <row r="107" spans="2:18" ht="14.25" customHeight="1" x14ac:dyDescent="0.25">
      <c r="B107" s="448"/>
      <c r="C107" s="429" t="s">
        <v>3471</v>
      </c>
      <c r="D107" s="388"/>
      <c r="E107" s="388"/>
      <c r="F107" s="358"/>
      <c r="G107" s="358"/>
      <c r="H107" s="358"/>
      <c r="I107" s="358"/>
      <c r="M107" s="388"/>
      <c r="N107" s="388"/>
      <c r="O107" s="358"/>
      <c r="P107" s="358"/>
      <c r="Q107" s="358"/>
      <c r="R107" s="358"/>
    </row>
    <row r="108" spans="2:18" ht="14.25" customHeight="1" x14ac:dyDescent="0.25">
      <c r="B108" s="448"/>
      <c r="C108" s="429" t="s">
        <v>3472</v>
      </c>
      <c r="D108" s="388"/>
      <c r="E108" s="388"/>
      <c r="F108" s="358"/>
      <c r="G108" s="358"/>
      <c r="H108" s="358"/>
      <c r="I108" s="358"/>
      <c r="M108" s="388"/>
      <c r="N108" s="388"/>
      <c r="O108" s="358"/>
      <c r="P108" s="358"/>
      <c r="Q108" s="358"/>
      <c r="R108" s="358"/>
    </row>
    <row r="109" spans="2:18" ht="14.25" customHeight="1" x14ac:dyDescent="0.25">
      <c r="B109" s="448"/>
      <c r="C109" s="429" t="s">
        <v>3473</v>
      </c>
      <c r="D109" s="388"/>
      <c r="E109" s="388"/>
      <c r="F109" s="358"/>
      <c r="G109" s="358"/>
      <c r="H109" s="358"/>
      <c r="I109" s="358"/>
      <c r="M109" s="388"/>
      <c r="N109" s="388"/>
      <c r="O109" s="358"/>
      <c r="P109" s="358"/>
      <c r="Q109" s="358"/>
      <c r="R109" s="358"/>
    </row>
  </sheetData>
  <mergeCells count="1">
    <mergeCell ref="B1:L1"/>
  </mergeCells>
  <dataValidations count="2">
    <dataValidation allowBlank="1" showInputMessage="1" showErrorMessage="1" error="Data is of incorrect type!" sqref="B7:C8"/>
    <dataValidation type="decimal" allowBlank="1" showInputMessage="1" showErrorMessage="1" error="Data is of incorrect type!" sqref="D7:G8 M7:P8"/>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Enumerations!$A$992:$A$992</xm:f>
          </x14:formula1>
          <xm:sqref>B3</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15" x14ac:dyDescent="0.25"/>
  <cols>
    <col min="1" max="3" width="9.140625" style="442" customWidth="1"/>
    <col min="4" max="4" width="20.85546875" style="442" customWidth="1"/>
    <col min="5" max="5" width="19" style="442" customWidth="1"/>
    <col min="6" max="6" width="11" style="442" customWidth="1"/>
    <col min="7" max="8" width="15.42578125" style="442" customWidth="1"/>
    <col min="9" max="9" width="20.42578125" style="442" customWidth="1"/>
    <col min="10" max="10" width="9.140625" style="442" customWidth="1"/>
    <col min="11" max="11" width="9.140625" style="442"/>
    <col min="12" max="12" width="9.140625" style="51"/>
    <col min="13" max="19" width="20.7109375" style="442" customWidth="1"/>
    <col min="20" max="16384" width="9.140625" style="442"/>
  </cols>
  <sheetData>
    <row r="1" spans="1:18" ht="14.25" customHeight="1" x14ac:dyDescent="0.3">
      <c r="A1" s="187" t="s">
        <v>17053</v>
      </c>
      <c r="B1" s="779" t="s">
        <v>10955</v>
      </c>
      <c r="C1" s="780"/>
      <c r="D1" s="780"/>
      <c r="E1" s="780"/>
      <c r="F1" s="780"/>
      <c r="G1" s="780"/>
      <c r="H1" s="780"/>
      <c r="I1" s="780"/>
      <c r="J1" s="780"/>
      <c r="K1" s="780"/>
      <c r="L1" s="780"/>
      <c r="M1" s="322" t="s">
        <v>11030</v>
      </c>
      <c r="O1" s="724" t="s">
        <v>13439</v>
      </c>
    </row>
    <row r="3" spans="1:18" ht="14.25" customHeight="1" x14ac:dyDescent="0.25">
      <c r="B3" s="448" t="s">
        <v>3212</v>
      </c>
    </row>
    <row r="6" spans="1:18" ht="14.25" customHeight="1" x14ac:dyDescent="0.25">
      <c r="D6" s="10" t="s">
        <v>4756</v>
      </c>
      <c r="E6" s="10" t="s">
        <v>1588</v>
      </c>
      <c r="F6" s="10" t="s">
        <v>798</v>
      </c>
      <c r="G6" s="10" t="s">
        <v>1594</v>
      </c>
      <c r="H6" s="10" t="s">
        <v>1595</v>
      </c>
      <c r="I6" s="10" t="s">
        <v>703</v>
      </c>
      <c r="M6" s="468" t="s">
        <v>4756</v>
      </c>
      <c r="N6" s="468" t="s">
        <v>1588</v>
      </c>
      <c r="O6" s="468" t="s">
        <v>798</v>
      </c>
      <c r="P6" s="468" t="s">
        <v>1594</v>
      </c>
      <c r="Q6" s="468" t="s">
        <v>1595</v>
      </c>
      <c r="R6" s="468" t="s">
        <v>703</v>
      </c>
    </row>
    <row r="7" spans="1:18" ht="14.25" customHeight="1" x14ac:dyDescent="0.25">
      <c r="D7" s="448" t="s">
        <v>4758</v>
      </c>
      <c r="E7" s="448" t="s">
        <v>10956</v>
      </c>
      <c r="F7" s="448" t="s">
        <v>10957</v>
      </c>
      <c r="G7" s="448" t="s">
        <v>10958</v>
      </c>
      <c r="H7" s="448" t="s">
        <v>10959</v>
      </c>
      <c r="I7" s="448" t="s">
        <v>10960</v>
      </c>
      <c r="M7" s="470" t="s">
        <v>11023</v>
      </c>
      <c r="N7" s="470" t="s">
        <v>11024</v>
      </c>
      <c r="O7" s="470" t="s">
        <v>11025</v>
      </c>
      <c r="P7" s="470" t="s">
        <v>11026</v>
      </c>
      <c r="Q7" s="470" t="s">
        <v>11027</v>
      </c>
      <c r="R7" s="470" t="s">
        <v>11028</v>
      </c>
    </row>
    <row r="8" spans="1:18" ht="14.25" customHeight="1" x14ac:dyDescent="0.25">
      <c r="C8" s="440"/>
      <c r="D8" s="15" t="s">
        <v>955</v>
      </c>
      <c r="E8" s="15" t="s">
        <v>954</v>
      </c>
      <c r="F8" s="15" t="s">
        <v>1000</v>
      </c>
      <c r="G8" s="15" t="s">
        <v>1001</v>
      </c>
      <c r="H8" s="15" t="s">
        <v>1002</v>
      </c>
      <c r="I8" s="15" t="s">
        <v>1003</v>
      </c>
      <c r="M8" s="469" t="s">
        <v>955</v>
      </c>
      <c r="N8" s="469" t="s">
        <v>954</v>
      </c>
      <c r="O8" s="469" t="s">
        <v>1000</v>
      </c>
      <c r="P8" s="469" t="s">
        <v>1001</v>
      </c>
      <c r="Q8" s="469" t="s">
        <v>1002</v>
      </c>
      <c r="R8" s="469" t="s">
        <v>1003</v>
      </c>
    </row>
    <row r="9" spans="1:18" ht="14.25" customHeight="1" x14ac:dyDescent="0.25">
      <c r="B9" s="448" t="s">
        <v>4703</v>
      </c>
      <c r="C9" s="15" t="s">
        <v>1082</v>
      </c>
      <c r="D9" s="39" t="s">
        <v>3374</v>
      </c>
      <c r="E9" s="20" t="s">
        <v>3489</v>
      </c>
      <c r="F9" s="20" t="s">
        <v>3501</v>
      </c>
      <c r="G9" s="20" t="s">
        <v>3501</v>
      </c>
      <c r="H9" s="20" t="s">
        <v>3501</v>
      </c>
      <c r="I9" s="20" t="s">
        <v>3501</v>
      </c>
      <c r="M9" s="39" t="s">
        <v>10983</v>
      </c>
      <c r="N9" s="20" t="s">
        <v>10983</v>
      </c>
      <c r="O9" s="20" t="s">
        <v>3502</v>
      </c>
      <c r="P9" s="20" t="s">
        <v>3502</v>
      </c>
      <c r="Q9" s="20" t="s">
        <v>3502</v>
      </c>
      <c r="R9" s="20" t="s">
        <v>3502</v>
      </c>
    </row>
    <row r="10" spans="1:18" ht="14.25" customHeight="1" x14ac:dyDescent="0.25">
      <c r="B10" s="448"/>
      <c r="C10" s="429" t="s">
        <v>3373</v>
      </c>
      <c r="D10" s="388"/>
      <c r="E10" s="388"/>
      <c r="F10" s="358"/>
      <c r="G10" s="358"/>
      <c r="H10" s="358"/>
      <c r="I10" s="358"/>
      <c r="M10" s="388"/>
      <c r="N10" s="388"/>
      <c r="O10" s="358"/>
      <c r="P10" s="358"/>
      <c r="Q10" s="358"/>
      <c r="R10" s="358"/>
    </row>
    <row r="11" spans="1:18" ht="14.25" customHeight="1" x14ac:dyDescent="0.25">
      <c r="B11" s="448"/>
      <c r="C11" s="429" t="s">
        <v>3375</v>
      </c>
      <c r="D11" s="388"/>
      <c r="E11" s="388"/>
      <c r="F11" s="358"/>
      <c r="G11" s="358"/>
      <c r="H11" s="358"/>
      <c r="I11" s="358"/>
      <c r="M11" s="388"/>
      <c r="N11" s="388"/>
      <c r="O11" s="358"/>
      <c r="P11" s="358"/>
      <c r="Q11" s="358"/>
      <c r="R11" s="358"/>
    </row>
    <row r="12" spans="1:18" ht="14.25" customHeight="1" x14ac:dyDescent="0.25">
      <c r="B12" s="448"/>
      <c r="C12" s="429" t="s">
        <v>3376</v>
      </c>
      <c r="D12" s="388"/>
      <c r="E12" s="388"/>
      <c r="F12" s="358"/>
      <c r="G12" s="358"/>
      <c r="H12" s="358"/>
      <c r="I12" s="358"/>
      <c r="M12" s="388"/>
      <c r="N12" s="388"/>
      <c r="O12" s="358"/>
      <c r="P12" s="358"/>
      <c r="Q12" s="358"/>
      <c r="R12" s="358"/>
    </row>
    <row r="13" spans="1:18" ht="14.25" customHeight="1" x14ac:dyDescent="0.25">
      <c r="B13" s="448"/>
      <c r="C13" s="429" t="s">
        <v>3377</v>
      </c>
      <c r="D13" s="388"/>
      <c r="E13" s="388"/>
      <c r="F13" s="358"/>
      <c r="G13" s="358"/>
      <c r="H13" s="358"/>
      <c r="I13" s="358"/>
      <c r="M13" s="388"/>
      <c r="N13" s="388"/>
      <c r="O13" s="358"/>
      <c r="P13" s="358"/>
      <c r="Q13" s="358"/>
      <c r="R13" s="358"/>
    </row>
    <row r="14" spans="1:18" ht="14.25" customHeight="1" x14ac:dyDescent="0.25">
      <c r="B14" s="448"/>
      <c r="C14" s="429" t="s">
        <v>3378</v>
      </c>
      <c r="D14" s="388"/>
      <c r="E14" s="388"/>
      <c r="F14" s="358"/>
      <c r="G14" s="358"/>
      <c r="H14" s="358"/>
      <c r="I14" s="358"/>
      <c r="M14" s="388"/>
      <c r="N14" s="388"/>
      <c r="O14" s="358"/>
      <c r="P14" s="358"/>
      <c r="Q14" s="358"/>
      <c r="R14" s="358"/>
    </row>
    <row r="15" spans="1:18" ht="14.25" customHeight="1" x14ac:dyDescent="0.25">
      <c r="B15" s="448"/>
      <c r="C15" s="429" t="s">
        <v>3379</v>
      </c>
      <c r="D15" s="388"/>
      <c r="E15" s="388"/>
      <c r="F15" s="358"/>
      <c r="G15" s="358"/>
      <c r="H15" s="358"/>
      <c r="I15" s="358"/>
      <c r="M15" s="388"/>
      <c r="N15" s="388"/>
      <c r="O15" s="358"/>
      <c r="P15" s="358"/>
      <c r="Q15" s="358"/>
      <c r="R15" s="358"/>
    </row>
    <row r="16" spans="1:18" ht="14.25" customHeight="1" x14ac:dyDescent="0.25">
      <c r="B16" s="448"/>
      <c r="C16" s="429" t="s">
        <v>3380</v>
      </c>
      <c r="D16" s="388"/>
      <c r="E16" s="388"/>
      <c r="F16" s="358"/>
      <c r="G16" s="358"/>
      <c r="H16" s="358"/>
      <c r="I16" s="358"/>
      <c r="M16" s="388"/>
      <c r="N16" s="388"/>
      <c r="O16" s="358"/>
      <c r="P16" s="358"/>
      <c r="Q16" s="358"/>
      <c r="R16" s="358"/>
    </row>
    <row r="17" spans="2:18" ht="14.25" customHeight="1" x14ac:dyDescent="0.25">
      <c r="B17" s="448"/>
      <c r="C17" s="429" t="s">
        <v>3381</v>
      </c>
      <c r="D17" s="388"/>
      <c r="E17" s="388"/>
      <c r="F17" s="358"/>
      <c r="G17" s="358"/>
      <c r="H17" s="358"/>
      <c r="I17" s="358"/>
      <c r="M17" s="388"/>
      <c r="N17" s="388"/>
      <c r="O17" s="358"/>
      <c r="P17" s="358"/>
      <c r="Q17" s="358"/>
      <c r="R17" s="358"/>
    </row>
    <row r="18" spans="2:18" ht="14.25" customHeight="1" x14ac:dyDescent="0.25">
      <c r="B18" s="448"/>
      <c r="C18" s="429" t="s">
        <v>3382</v>
      </c>
      <c r="D18" s="388"/>
      <c r="E18" s="388"/>
      <c r="F18" s="358"/>
      <c r="G18" s="358"/>
      <c r="H18" s="358"/>
      <c r="I18" s="358"/>
      <c r="M18" s="388"/>
      <c r="N18" s="388"/>
      <c r="O18" s="358"/>
      <c r="P18" s="358"/>
      <c r="Q18" s="358"/>
      <c r="R18" s="358"/>
    </row>
    <row r="19" spans="2:18" ht="14.25" customHeight="1" x14ac:dyDescent="0.25">
      <c r="B19" s="448"/>
      <c r="C19" s="429" t="s">
        <v>3383</v>
      </c>
      <c r="D19" s="388"/>
      <c r="E19" s="388"/>
      <c r="F19" s="358"/>
      <c r="G19" s="358"/>
      <c r="H19" s="358"/>
      <c r="I19" s="358"/>
      <c r="M19" s="388"/>
      <c r="N19" s="388"/>
      <c r="O19" s="358"/>
      <c r="P19" s="358"/>
      <c r="Q19" s="358"/>
      <c r="R19" s="358"/>
    </row>
    <row r="20" spans="2:18" ht="14.25" customHeight="1" x14ac:dyDescent="0.25">
      <c r="B20" s="448"/>
      <c r="C20" s="429" t="s">
        <v>3384</v>
      </c>
      <c r="D20" s="388"/>
      <c r="E20" s="388"/>
      <c r="F20" s="358"/>
      <c r="G20" s="358"/>
      <c r="H20" s="358"/>
      <c r="I20" s="358"/>
      <c r="M20" s="388"/>
      <c r="N20" s="388"/>
      <c r="O20" s="358"/>
      <c r="P20" s="358"/>
      <c r="Q20" s="358"/>
      <c r="R20" s="358"/>
    </row>
    <row r="21" spans="2:18" ht="14.25" customHeight="1" x14ac:dyDescent="0.25">
      <c r="B21" s="448"/>
      <c r="C21" s="429" t="s">
        <v>3385</v>
      </c>
      <c r="D21" s="388"/>
      <c r="E21" s="388"/>
      <c r="F21" s="358"/>
      <c r="G21" s="358"/>
      <c r="H21" s="358"/>
      <c r="I21" s="358"/>
      <c r="M21" s="388"/>
      <c r="N21" s="388"/>
      <c r="O21" s="358"/>
      <c r="P21" s="358"/>
      <c r="Q21" s="358"/>
      <c r="R21" s="358"/>
    </row>
    <row r="22" spans="2:18" ht="14.25" customHeight="1" x14ac:dyDescent="0.25">
      <c r="B22" s="448"/>
      <c r="C22" s="429" t="s">
        <v>3386</v>
      </c>
      <c r="D22" s="388"/>
      <c r="E22" s="388"/>
      <c r="F22" s="358"/>
      <c r="G22" s="358"/>
      <c r="H22" s="358"/>
      <c r="I22" s="358"/>
      <c r="M22" s="388"/>
      <c r="N22" s="388"/>
      <c r="O22" s="358"/>
      <c r="P22" s="358"/>
      <c r="Q22" s="358"/>
      <c r="R22" s="358"/>
    </row>
    <row r="23" spans="2:18" ht="14.25" customHeight="1" x14ac:dyDescent="0.25">
      <c r="B23" s="448"/>
      <c r="C23" s="429" t="s">
        <v>3387</v>
      </c>
      <c r="D23" s="388"/>
      <c r="E23" s="388"/>
      <c r="F23" s="358"/>
      <c r="G23" s="358"/>
      <c r="H23" s="358"/>
      <c r="I23" s="358"/>
      <c r="M23" s="388"/>
      <c r="N23" s="388"/>
      <c r="O23" s="358"/>
      <c r="P23" s="358"/>
      <c r="Q23" s="358"/>
      <c r="R23" s="358"/>
    </row>
    <row r="24" spans="2:18" ht="14.25" customHeight="1" x14ac:dyDescent="0.25">
      <c r="B24" s="448"/>
      <c r="C24" s="429" t="s">
        <v>3388</v>
      </c>
      <c r="D24" s="388"/>
      <c r="E24" s="388"/>
      <c r="F24" s="358"/>
      <c r="G24" s="358"/>
      <c r="H24" s="358"/>
      <c r="I24" s="358"/>
      <c r="M24" s="388"/>
      <c r="N24" s="388"/>
      <c r="O24" s="358"/>
      <c r="P24" s="358"/>
      <c r="Q24" s="358"/>
      <c r="R24" s="358"/>
    </row>
    <row r="25" spans="2:18" ht="14.25" customHeight="1" x14ac:dyDescent="0.25">
      <c r="B25" s="448"/>
      <c r="C25" s="429" t="s">
        <v>3389</v>
      </c>
      <c r="D25" s="388"/>
      <c r="E25" s="388"/>
      <c r="F25" s="358"/>
      <c r="G25" s="358"/>
      <c r="H25" s="358"/>
      <c r="I25" s="358"/>
      <c r="M25" s="388"/>
      <c r="N25" s="388"/>
      <c r="O25" s="358"/>
      <c r="P25" s="358"/>
      <c r="Q25" s="358"/>
      <c r="R25" s="358"/>
    </row>
    <row r="26" spans="2:18" ht="14.25" customHeight="1" x14ac:dyDescent="0.25">
      <c r="B26" s="448"/>
      <c r="C26" s="429" t="s">
        <v>3390</v>
      </c>
      <c r="D26" s="388"/>
      <c r="E26" s="388"/>
      <c r="F26" s="358"/>
      <c r="G26" s="358"/>
      <c r="H26" s="358"/>
      <c r="I26" s="358"/>
      <c r="M26" s="388"/>
      <c r="N26" s="388"/>
      <c r="O26" s="358"/>
      <c r="P26" s="358"/>
      <c r="Q26" s="358"/>
      <c r="R26" s="358"/>
    </row>
    <row r="27" spans="2:18" ht="14.25" customHeight="1" x14ac:dyDescent="0.25">
      <c r="B27" s="448"/>
      <c r="C27" s="429" t="s">
        <v>3391</v>
      </c>
      <c r="D27" s="388"/>
      <c r="E27" s="388"/>
      <c r="F27" s="358"/>
      <c r="G27" s="358"/>
      <c r="H27" s="358"/>
      <c r="I27" s="358"/>
      <c r="M27" s="388"/>
      <c r="N27" s="388"/>
      <c r="O27" s="358"/>
      <c r="P27" s="358"/>
      <c r="Q27" s="358"/>
      <c r="R27" s="358"/>
    </row>
    <row r="28" spans="2:18" ht="14.25" customHeight="1" x14ac:dyDescent="0.25">
      <c r="B28" s="448"/>
      <c r="C28" s="429" t="s">
        <v>3392</v>
      </c>
      <c r="D28" s="388"/>
      <c r="E28" s="388"/>
      <c r="F28" s="358"/>
      <c r="G28" s="358"/>
      <c r="H28" s="358"/>
      <c r="I28" s="358"/>
      <c r="M28" s="388"/>
      <c r="N28" s="388"/>
      <c r="O28" s="358"/>
      <c r="P28" s="358"/>
      <c r="Q28" s="358"/>
      <c r="R28" s="358"/>
    </row>
    <row r="29" spans="2:18" ht="14.25" customHeight="1" x14ac:dyDescent="0.25">
      <c r="B29" s="448"/>
      <c r="C29" s="429" t="s">
        <v>3393</v>
      </c>
      <c r="D29" s="388"/>
      <c r="E29" s="388"/>
      <c r="F29" s="358"/>
      <c r="G29" s="358"/>
      <c r="H29" s="358"/>
      <c r="I29" s="358"/>
      <c r="M29" s="388"/>
      <c r="N29" s="388"/>
      <c r="O29" s="358"/>
      <c r="P29" s="358"/>
      <c r="Q29" s="358"/>
      <c r="R29" s="358"/>
    </row>
    <row r="30" spans="2:18" ht="14.25" customHeight="1" x14ac:dyDescent="0.25">
      <c r="B30" s="448"/>
      <c r="C30" s="429" t="s">
        <v>3394</v>
      </c>
      <c r="D30" s="388"/>
      <c r="E30" s="388"/>
      <c r="F30" s="358"/>
      <c r="G30" s="358"/>
      <c r="H30" s="358"/>
      <c r="I30" s="358"/>
      <c r="M30" s="388"/>
      <c r="N30" s="388"/>
      <c r="O30" s="358"/>
      <c r="P30" s="358"/>
      <c r="Q30" s="358"/>
      <c r="R30" s="358"/>
    </row>
    <row r="31" spans="2:18" ht="14.25" customHeight="1" x14ac:dyDescent="0.25">
      <c r="B31" s="448"/>
      <c r="C31" s="429" t="s">
        <v>3395</v>
      </c>
      <c r="D31" s="388"/>
      <c r="E31" s="388"/>
      <c r="F31" s="358"/>
      <c r="G31" s="358"/>
      <c r="H31" s="358"/>
      <c r="I31" s="358"/>
      <c r="M31" s="388"/>
      <c r="N31" s="388"/>
      <c r="O31" s="358"/>
      <c r="P31" s="358"/>
      <c r="Q31" s="358"/>
      <c r="R31" s="358"/>
    </row>
    <row r="32" spans="2:18" ht="14.25" customHeight="1" x14ac:dyDescent="0.25">
      <c r="B32" s="448"/>
      <c r="C32" s="429" t="s">
        <v>3396</v>
      </c>
      <c r="D32" s="388"/>
      <c r="E32" s="388"/>
      <c r="F32" s="358"/>
      <c r="G32" s="358"/>
      <c r="H32" s="358"/>
      <c r="I32" s="358"/>
      <c r="M32" s="388"/>
      <c r="N32" s="388"/>
      <c r="O32" s="358"/>
      <c r="P32" s="358"/>
      <c r="Q32" s="358"/>
      <c r="R32" s="358"/>
    </row>
    <row r="33" spans="2:18" ht="14.25" customHeight="1" x14ac:dyDescent="0.25">
      <c r="B33" s="448"/>
      <c r="C33" s="429" t="s">
        <v>3397</v>
      </c>
      <c r="D33" s="388"/>
      <c r="E33" s="388"/>
      <c r="F33" s="358"/>
      <c r="G33" s="358"/>
      <c r="H33" s="358"/>
      <c r="I33" s="358"/>
      <c r="M33" s="388"/>
      <c r="N33" s="388"/>
      <c r="O33" s="358"/>
      <c r="P33" s="358"/>
      <c r="Q33" s="358"/>
      <c r="R33" s="358"/>
    </row>
    <row r="34" spans="2:18" ht="14.25" customHeight="1" x14ac:dyDescent="0.25">
      <c r="B34" s="448"/>
      <c r="C34" s="429" t="s">
        <v>3398</v>
      </c>
      <c r="D34" s="388"/>
      <c r="E34" s="388"/>
      <c r="F34" s="358"/>
      <c r="G34" s="358"/>
      <c r="H34" s="358"/>
      <c r="I34" s="358"/>
      <c r="M34" s="388"/>
      <c r="N34" s="388"/>
      <c r="O34" s="358"/>
      <c r="P34" s="358"/>
      <c r="Q34" s="358"/>
      <c r="R34" s="358"/>
    </row>
    <row r="35" spans="2:18" ht="14.25" customHeight="1" x14ac:dyDescent="0.25">
      <c r="B35" s="448"/>
      <c r="C35" s="429" t="s">
        <v>3399</v>
      </c>
      <c r="D35" s="388"/>
      <c r="E35" s="388"/>
      <c r="F35" s="358"/>
      <c r="G35" s="358"/>
      <c r="H35" s="358"/>
      <c r="I35" s="358"/>
      <c r="M35" s="388"/>
      <c r="N35" s="388"/>
      <c r="O35" s="358"/>
      <c r="P35" s="358"/>
      <c r="Q35" s="358"/>
      <c r="R35" s="358"/>
    </row>
    <row r="36" spans="2:18" ht="14.25" customHeight="1" x14ac:dyDescent="0.25">
      <c r="B36" s="448"/>
      <c r="C36" s="429" t="s">
        <v>3400</v>
      </c>
      <c r="D36" s="388"/>
      <c r="E36" s="388"/>
      <c r="F36" s="358"/>
      <c r="G36" s="358"/>
      <c r="H36" s="358"/>
      <c r="I36" s="358"/>
      <c r="M36" s="388"/>
      <c r="N36" s="388"/>
      <c r="O36" s="358"/>
      <c r="P36" s="358"/>
      <c r="Q36" s="358"/>
      <c r="R36" s="358"/>
    </row>
    <row r="37" spans="2:18" ht="14.25" customHeight="1" x14ac:dyDescent="0.25">
      <c r="B37" s="448"/>
      <c r="C37" s="429" t="s">
        <v>3401</v>
      </c>
      <c r="D37" s="388"/>
      <c r="E37" s="388"/>
      <c r="F37" s="358"/>
      <c r="G37" s="358"/>
      <c r="H37" s="358"/>
      <c r="I37" s="358"/>
      <c r="M37" s="388"/>
      <c r="N37" s="388"/>
      <c r="O37" s="358"/>
      <c r="P37" s="358"/>
      <c r="Q37" s="358"/>
      <c r="R37" s="358"/>
    </row>
    <row r="38" spans="2:18" ht="14.25" customHeight="1" x14ac:dyDescent="0.25">
      <c r="B38" s="448"/>
      <c r="C38" s="429" t="s">
        <v>3402</v>
      </c>
      <c r="D38" s="388"/>
      <c r="E38" s="388"/>
      <c r="F38" s="358"/>
      <c r="G38" s="358"/>
      <c r="H38" s="358"/>
      <c r="I38" s="358"/>
      <c r="M38" s="388"/>
      <c r="N38" s="388"/>
      <c r="O38" s="358"/>
      <c r="P38" s="358"/>
      <c r="Q38" s="358"/>
      <c r="R38" s="358"/>
    </row>
    <row r="39" spans="2:18" ht="14.25" customHeight="1" x14ac:dyDescent="0.25">
      <c r="B39" s="448"/>
      <c r="C39" s="429" t="s">
        <v>3403</v>
      </c>
      <c r="D39" s="388"/>
      <c r="E39" s="388"/>
      <c r="F39" s="358"/>
      <c r="G39" s="358"/>
      <c r="H39" s="358"/>
      <c r="I39" s="358"/>
      <c r="M39" s="388"/>
      <c r="N39" s="388"/>
      <c r="O39" s="358"/>
      <c r="P39" s="358"/>
      <c r="Q39" s="358"/>
      <c r="R39" s="358"/>
    </row>
    <row r="40" spans="2:18" ht="14.25" customHeight="1" x14ac:dyDescent="0.25">
      <c r="B40" s="448"/>
      <c r="C40" s="429" t="s">
        <v>3404</v>
      </c>
      <c r="D40" s="388"/>
      <c r="E40" s="388"/>
      <c r="F40" s="358"/>
      <c r="G40" s="358"/>
      <c r="H40" s="358"/>
      <c r="I40" s="358"/>
      <c r="M40" s="388"/>
      <c r="N40" s="388"/>
      <c r="O40" s="358"/>
      <c r="P40" s="358"/>
      <c r="Q40" s="358"/>
      <c r="R40" s="358"/>
    </row>
    <row r="41" spans="2:18" ht="14.25" customHeight="1" x14ac:dyDescent="0.25">
      <c r="B41" s="448"/>
      <c r="C41" s="429" t="s">
        <v>3405</v>
      </c>
      <c r="D41" s="388"/>
      <c r="E41" s="388"/>
      <c r="F41" s="358"/>
      <c r="G41" s="358"/>
      <c r="H41" s="358"/>
      <c r="I41" s="358"/>
      <c r="M41" s="388"/>
      <c r="N41" s="388"/>
      <c r="O41" s="358"/>
      <c r="P41" s="358"/>
      <c r="Q41" s="358"/>
      <c r="R41" s="358"/>
    </row>
    <row r="42" spans="2:18" ht="14.25" customHeight="1" x14ac:dyDescent="0.25">
      <c r="B42" s="448"/>
      <c r="C42" s="429" t="s">
        <v>3406</v>
      </c>
      <c r="D42" s="388"/>
      <c r="E42" s="388"/>
      <c r="F42" s="358"/>
      <c r="G42" s="358"/>
      <c r="H42" s="358"/>
      <c r="I42" s="358"/>
      <c r="M42" s="388"/>
      <c r="N42" s="388"/>
      <c r="O42" s="358"/>
      <c r="P42" s="358"/>
      <c r="Q42" s="358"/>
      <c r="R42" s="358"/>
    </row>
    <row r="43" spans="2:18" ht="14.25" customHeight="1" x14ac:dyDescent="0.25">
      <c r="B43" s="448"/>
      <c r="C43" s="429" t="s">
        <v>3407</v>
      </c>
      <c r="D43" s="388"/>
      <c r="E43" s="388"/>
      <c r="F43" s="358"/>
      <c r="G43" s="358"/>
      <c r="H43" s="358"/>
      <c r="I43" s="358"/>
      <c r="M43" s="388"/>
      <c r="N43" s="388"/>
      <c r="O43" s="358"/>
      <c r="P43" s="358"/>
      <c r="Q43" s="358"/>
      <c r="R43" s="358"/>
    </row>
    <row r="44" spans="2:18" ht="14.25" customHeight="1" x14ac:dyDescent="0.25">
      <c r="B44" s="448"/>
      <c r="C44" s="429" t="s">
        <v>3408</v>
      </c>
      <c r="D44" s="388"/>
      <c r="E44" s="388"/>
      <c r="F44" s="358"/>
      <c r="G44" s="358"/>
      <c r="H44" s="358"/>
      <c r="I44" s="358"/>
      <c r="M44" s="388"/>
      <c r="N44" s="388"/>
      <c r="O44" s="358"/>
      <c r="P44" s="358"/>
      <c r="Q44" s="358"/>
      <c r="R44" s="358"/>
    </row>
    <row r="45" spans="2:18" ht="14.25" customHeight="1" x14ac:dyDescent="0.25">
      <c r="B45" s="448"/>
      <c r="C45" s="429" t="s">
        <v>3409</v>
      </c>
      <c r="D45" s="388"/>
      <c r="E45" s="388"/>
      <c r="F45" s="358"/>
      <c r="G45" s="358"/>
      <c r="H45" s="358"/>
      <c r="I45" s="358"/>
      <c r="M45" s="388"/>
      <c r="N45" s="388"/>
      <c r="O45" s="358"/>
      <c r="P45" s="358"/>
      <c r="Q45" s="358"/>
      <c r="R45" s="358"/>
    </row>
    <row r="46" spans="2:18" ht="14.25" customHeight="1" x14ac:dyDescent="0.25">
      <c r="B46" s="448"/>
      <c r="C46" s="429" t="s">
        <v>3410</v>
      </c>
      <c r="D46" s="388"/>
      <c r="E46" s="388"/>
      <c r="F46" s="358"/>
      <c r="G46" s="358"/>
      <c r="H46" s="358"/>
      <c r="I46" s="358"/>
      <c r="M46" s="388"/>
      <c r="N46" s="388"/>
      <c r="O46" s="358"/>
      <c r="P46" s="358"/>
      <c r="Q46" s="358"/>
      <c r="R46" s="358"/>
    </row>
    <row r="47" spans="2:18" ht="14.25" customHeight="1" x14ac:dyDescent="0.25">
      <c r="B47" s="448"/>
      <c r="C47" s="429" t="s">
        <v>3411</v>
      </c>
      <c r="D47" s="388"/>
      <c r="E47" s="388"/>
      <c r="F47" s="358"/>
      <c r="G47" s="358"/>
      <c r="H47" s="358"/>
      <c r="I47" s="358"/>
      <c r="M47" s="388"/>
      <c r="N47" s="388"/>
      <c r="O47" s="358"/>
      <c r="P47" s="358"/>
      <c r="Q47" s="358"/>
      <c r="R47" s="358"/>
    </row>
    <row r="48" spans="2:18" ht="14.25" customHeight="1" x14ac:dyDescent="0.25">
      <c r="B48" s="448"/>
      <c r="C48" s="429" t="s">
        <v>3412</v>
      </c>
      <c r="D48" s="388"/>
      <c r="E48" s="388"/>
      <c r="F48" s="358"/>
      <c r="G48" s="358"/>
      <c r="H48" s="358"/>
      <c r="I48" s="358"/>
      <c r="M48" s="388"/>
      <c r="N48" s="388"/>
      <c r="O48" s="358"/>
      <c r="P48" s="358"/>
      <c r="Q48" s="358"/>
      <c r="R48" s="358"/>
    </row>
    <row r="49" spans="2:18" ht="14.25" customHeight="1" x14ac:dyDescent="0.25">
      <c r="B49" s="448"/>
      <c r="C49" s="429" t="s">
        <v>3413</v>
      </c>
      <c r="D49" s="388"/>
      <c r="E49" s="388"/>
      <c r="F49" s="358"/>
      <c r="G49" s="358"/>
      <c r="H49" s="358"/>
      <c r="I49" s="358"/>
      <c r="M49" s="388"/>
      <c r="N49" s="388"/>
      <c r="O49" s="358"/>
      <c r="P49" s="358"/>
      <c r="Q49" s="358"/>
      <c r="R49" s="358"/>
    </row>
    <row r="50" spans="2:18" ht="14.25" customHeight="1" x14ac:dyDescent="0.25">
      <c r="B50" s="448"/>
      <c r="C50" s="429" t="s">
        <v>3414</v>
      </c>
      <c r="D50" s="388"/>
      <c r="E50" s="388"/>
      <c r="F50" s="358"/>
      <c r="G50" s="358"/>
      <c r="H50" s="358"/>
      <c r="I50" s="358"/>
      <c r="M50" s="388"/>
      <c r="N50" s="388"/>
      <c r="O50" s="358"/>
      <c r="P50" s="358"/>
      <c r="Q50" s="358"/>
      <c r="R50" s="358"/>
    </row>
    <row r="51" spans="2:18" ht="14.25" customHeight="1" x14ac:dyDescent="0.25">
      <c r="B51" s="448"/>
      <c r="C51" s="429" t="s">
        <v>3415</v>
      </c>
      <c r="D51" s="388"/>
      <c r="E51" s="388"/>
      <c r="F51" s="358"/>
      <c r="G51" s="358"/>
      <c r="H51" s="358"/>
      <c r="I51" s="358"/>
      <c r="M51" s="388"/>
      <c r="N51" s="388"/>
      <c r="O51" s="358"/>
      <c r="P51" s="358"/>
      <c r="Q51" s="358"/>
      <c r="R51" s="358"/>
    </row>
    <row r="52" spans="2:18" ht="14.25" customHeight="1" x14ac:dyDescent="0.25">
      <c r="B52" s="448"/>
      <c r="C52" s="429" t="s">
        <v>3416</v>
      </c>
      <c r="D52" s="388"/>
      <c r="E52" s="388"/>
      <c r="F52" s="358"/>
      <c r="G52" s="358"/>
      <c r="H52" s="358"/>
      <c r="I52" s="358"/>
      <c r="M52" s="388"/>
      <c r="N52" s="388"/>
      <c r="O52" s="358"/>
      <c r="P52" s="358"/>
      <c r="Q52" s="358"/>
      <c r="R52" s="358"/>
    </row>
    <row r="53" spans="2:18" ht="14.25" customHeight="1" x14ac:dyDescent="0.25">
      <c r="B53" s="448"/>
      <c r="C53" s="429" t="s">
        <v>3417</v>
      </c>
      <c r="D53" s="388"/>
      <c r="E53" s="388"/>
      <c r="F53" s="358"/>
      <c r="G53" s="358"/>
      <c r="H53" s="358"/>
      <c r="I53" s="358"/>
      <c r="M53" s="388"/>
      <c r="N53" s="388"/>
      <c r="O53" s="358"/>
      <c r="P53" s="358"/>
      <c r="Q53" s="358"/>
      <c r="R53" s="358"/>
    </row>
    <row r="54" spans="2:18" ht="14.25" customHeight="1" x14ac:dyDescent="0.25">
      <c r="B54" s="448"/>
      <c r="C54" s="429" t="s">
        <v>3418</v>
      </c>
      <c r="D54" s="388"/>
      <c r="E54" s="388"/>
      <c r="F54" s="358"/>
      <c r="G54" s="358"/>
      <c r="H54" s="358"/>
      <c r="I54" s="358"/>
      <c r="M54" s="388"/>
      <c r="N54" s="388"/>
      <c r="O54" s="358"/>
      <c r="P54" s="358"/>
      <c r="Q54" s="358"/>
      <c r="R54" s="358"/>
    </row>
    <row r="55" spans="2:18" ht="14.25" customHeight="1" x14ac:dyDescent="0.25">
      <c r="B55" s="448"/>
      <c r="C55" s="429" t="s">
        <v>3419</v>
      </c>
      <c r="D55" s="388"/>
      <c r="E55" s="388"/>
      <c r="F55" s="358"/>
      <c r="G55" s="358"/>
      <c r="H55" s="358"/>
      <c r="I55" s="358"/>
      <c r="M55" s="388"/>
      <c r="N55" s="388"/>
      <c r="O55" s="358"/>
      <c r="P55" s="358"/>
      <c r="Q55" s="358"/>
      <c r="R55" s="358"/>
    </row>
    <row r="56" spans="2:18" ht="14.25" customHeight="1" x14ac:dyDescent="0.25">
      <c r="B56" s="448"/>
      <c r="C56" s="429" t="s">
        <v>3420</v>
      </c>
      <c r="D56" s="388"/>
      <c r="E56" s="388"/>
      <c r="F56" s="358"/>
      <c r="G56" s="358"/>
      <c r="H56" s="358"/>
      <c r="I56" s="358"/>
      <c r="M56" s="388"/>
      <c r="N56" s="388"/>
      <c r="O56" s="358"/>
      <c r="P56" s="358"/>
      <c r="Q56" s="358"/>
      <c r="R56" s="358"/>
    </row>
    <row r="57" spans="2:18" ht="14.25" customHeight="1" x14ac:dyDescent="0.25">
      <c r="B57" s="448"/>
      <c r="C57" s="429" t="s">
        <v>3421</v>
      </c>
      <c r="D57" s="388"/>
      <c r="E57" s="388"/>
      <c r="F57" s="358"/>
      <c r="G57" s="358"/>
      <c r="H57" s="358"/>
      <c r="I57" s="358"/>
      <c r="M57" s="388"/>
      <c r="N57" s="388"/>
      <c r="O57" s="358"/>
      <c r="P57" s="358"/>
      <c r="Q57" s="358"/>
      <c r="R57" s="358"/>
    </row>
    <row r="58" spans="2:18" ht="14.25" customHeight="1" x14ac:dyDescent="0.25">
      <c r="B58" s="448"/>
      <c r="C58" s="429" t="s">
        <v>3422</v>
      </c>
      <c r="D58" s="388"/>
      <c r="E58" s="388"/>
      <c r="F58" s="358"/>
      <c r="G58" s="358"/>
      <c r="H58" s="358"/>
      <c r="I58" s="358"/>
      <c r="M58" s="388"/>
      <c r="N58" s="388"/>
      <c r="O58" s="358"/>
      <c r="P58" s="358"/>
      <c r="Q58" s="358"/>
      <c r="R58" s="358"/>
    </row>
    <row r="59" spans="2:18" ht="14.25" customHeight="1" x14ac:dyDescent="0.25">
      <c r="B59" s="448"/>
      <c r="C59" s="429" t="s">
        <v>3423</v>
      </c>
      <c r="D59" s="388"/>
      <c r="E59" s="388"/>
      <c r="F59" s="358"/>
      <c r="G59" s="358"/>
      <c r="H59" s="358"/>
      <c r="I59" s="358"/>
      <c r="M59" s="388"/>
      <c r="N59" s="388"/>
      <c r="O59" s="358"/>
      <c r="P59" s="358"/>
      <c r="Q59" s="358"/>
      <c r="R59" s="358"/>
    </row>
    <row r="60" spans="2:18" ht="14.25" customHeight="1" x14ac:dyDescent="0.25">
      <c r="B60" s="448"/>
      <c r="C60" s="429" t="s">
        <v>3424</v>
      </c>
      <c r="D60" s="388"/>
      <c r="E60" s="388"/>
      <c r="F60" s="358"/>
      <c r="G60" s="358"/>
      <c r="H60" s="358"/>
      <c r="I60" s="358"/>
      <c r="M60" s="388"/>
      <c r="N60" s="388"/>
      <c r="O60" s="358"/>
      <c r="P60" s="358"/>
      <c r="Q60" s="358"/>
      <c r="R60" s="358"/>
    </row>
    <row r="61" spans="2:18" ht="14.25" customHeight="1" x14ac:dyDescent="0.25">
      <c r="B61" s="448"/>
      <c r="C61" s="429" t="s">
        <v>3425</v>
      </c>
      <c r="D61" s="388"/>
      <c r="E61" s="388"/>
      <c r="F61" s="358"/>
      <c r="G61" s="358"/>
      <c r="H61" s="358"/>
      <c r="I61" s="358"/>
      <c r="M61" s="388"/>
      <c r="N61" s="388"/>
      <c r="O61" s="358"/>
      <c r="P61" s="358"/>
      <c r="Q61" s="358"/>
      <c r="R61" s="358"/>
    </row>
    <row r="62" spans="2:18" ht="14.25" customHeight="1" x14ac:dyDescent="0.25">
      <c r="B62" s="448"/>
      <c r="C62" s="429" t="s">
        <v>3426</v>
      </c>
      <c r="D62" s="388"/>
      <c r="E62" s="388"/>
      <c r="F62" s="358"/>
      <c r="G62" s="358"/>
      <c r="H62" s="358"/>
      <c r="I62" s="358"/>
      <c r="M62" s="388"/>
      <c r="N62" s="388"/>
      <c r="O62" s="358"/>
      <c r="P62" s="358"/>
      <c r="Q62" s="358"/>
      <c r="R62" s="358"/>
    </row>
    <row r="63" spans="2:18" ht="14.25" customHeight="1" x14ac:dyDescent="0.25">
      <c r="B63" s="448"/>
      <c r="C63" s="429" t="s">
        <v>3427</v>
      </c>
      <c r="D63" s="388"/>
      <c r="E63" s="388"/>
      <c r="F63" s="358"/>
      <c r="G63" s="358"/>
      <c r="H63" s="358"/>
      <c r="I63" s="358"/>
      <c r="M63" s="388"/>
      <c r="N63" s="388"/>
      <c r="O63" s="358"/>
      <c r="P63" s="358"/>
      <c r="Q63" s="358"/>
      <c r="R63" s="358"/>
    </row>
    <row r="64" spans="2:18" ht="14.25" customHeight="1" x14ac:dyDescent="0.25">
      <c r="B64" s="448"/>
      <c r="C64" s="429" t="s">
        <v>3428</v>
      </c>
      <c r="D64" s="388"/>
      <c r="E64" s="388"/>
      <c r="F64" s="358"/>
      <c r="G64" s="358"/>
      <c r="H64" s="358"/>
      <c r="I64" s="358"/>
      <c r="M64" s="388"/>
      <c r="N64" s="388"/>
      <c r="O64" s="358"/>
      <c r="P64" s="358"/>
      <c r="Q64" s="358"/>
      <c r="R64" s="358"/>
    </row>
    <row r="65" spans="2:18" ht="14.25" customHeight="1" x14ac:dyDescent="0.25">
      <c r="B65" s="448"/>
      <c r="C65" s="429" t="s">
        <v>3429</v>
      </c>
      <c r="D65" s="388"/>
      <c r="E65" s="388"/>
      <c r="F65" s="358"/>
      <c r="G65" s="358"/>
      <c r="H65" s="358"/>
      <c r="I65" s="358"/>
      <c r="M65" s="388"/>
      <c r="N65" s="388"/>
      <c r="O65" s="358"/>
      <c r="P65" s="358"/>
      <c r="Q65" s="358"/>
      <c r="R65" s="358"/>
    </row>
    <row r="66" spans="2:18" ht="14.25" customHeight="1" x14ac:dyDescent="0.25">
      <c r="B66" s="448"/>
      <c r="C66" s="429" t="s">
        <v>3430</v>
      </c>
      <c r="D66" s="388"/>
      <c r="E66" s="388"/>
      <c r="F66" s="358"/>
      <c r="G66" s="358"/>
      <c r="H66" s="358"/>
      <c r="I66" s="358"/>
      <c r="M66" s="388"/>
      <c r="N66" s="388"/>
      <c r="O66" s="358"/>
      <c r="P66" s="358"/>
      <c r="Q66" s="358"/>
      <c r="R66" s="358"/>
    </row>
    <row r="67" spans="2:18" ht="14.25" customHeight="1" x14ac:dyDescent="0.25">
      <c r="B67" s="448"/>
      <c r="C67" s="429" t="s">
        <v>3431</v>
      </c>
      <c r="D67" s="388"/>
      <c r="E67" s="388"/>
      <c r="F67" s="358"/>
      <c r="G67" s="358"/>
      <c r="H67" s="358"/>
      <c r="I67" s="358"/>
      <c r="M67" s="388"/>
      <c r="N67" s="388"/>
      <c r="O67" s="358"/>
      <c r="P67" s="358"/>
      <c r="Q67" s="358"/>
      <c r="R67" s="358"/>
    </row>
    <row r="68" spans="2:18" ht="14.25" customHeight="1" x14ac:dyDescent="0.25">
      <c r="B68" s="448"/>
      <c r="C68" s="429" t="s">
        <v>3432</v>
      </c>
      <c r="D68" s="388"/>
      <c r="E68" s="388"/>
      <c r="F68" s="358"/>
      <c r="G68" s="358"/>
      <c r="H68" s="358"/>
      <c r="I68" s="358"/>
      <c r="M68" s="388"/>
      <c r="N68" s="388"/>
      <c r="O68" s="358"/>
      <c r="P68" s="358"/>
      <c r="Q68" s="358"/>
      <c r="R68" s="358"/>
    </row>
    <row r="69" spans="2:18" ht="14.25" customHeight="1" x14ac:dyDescent="0.25">
      <c r="B69" s="448"/>
      <c r="C69" s="429" t="s">
        <v>3433</v>
      </c>
      <c r="D69" s="388"/>
      <c r="E69" s="388"/>
      <c r="F69" s="358"/>
      <c r="G69" s="358"/>
      <c r="H69" s="358"/>
      <c r="I69" s="358"/>
      <c r="M69" s="388"/>
      <c r="N69" s="388"/>
      <c r="O69" s="358"/>
      <c r="P69" s="358"/>
      <c r="Q69" s="358"/>
      <c r="R69" s="358"/>
    </row>
    <row r="70" spans="2:18" ht="14.25" customHeight="1" x14ac:dyDescent="0.25">
      <c r="B70" s="448"/>
      <c r="C70" s="429" t="s">
        <v>3434</v>
      </c>
      <c r="D70" s="388"/>
      <c r="E70" s="388"/>
      <c r="F70" s="358"/>
      <c r="G70" s="358"/>
      <c r="H70" s="358"/>
      <c r="I70" s="358"/>
      <c r="M70" s="388"/>
      <c r="N70" s="388"/>
      <c r="O70" s="358"/>
      <c r="P70" s="358"/>
      <c r="Q70" s="358"/>
      <c r="R70" s="358"/>
    </row>
    <row r="71" spans="2:18" ht="14.25" customHeight="1" x14ac:dyDescent="0.25">
      <c r="B71" s="448"/>
      <c r="C71" s="429" t="s">
        <v>3435</v>
      </c>
      <c r="D71" s="388"/>
      <c r="E71" s="388"/>
      <c r="F71" s="358"/>
      <c r="G71" s="358"/>
      <c r="H71" s="358"/>
      <c r="I71" s="358"/>
      <c r="M71" s="388"/>
      <c r="N71" s="388"/>
      <c r="O71" s="358"/>
      <c r="P71" s="358"/>
      <c r="Q71" s="358"/>
      <c r="R71" s="358"/>
    </row>
    <row r="72" spans="2:18" ht="14.25" customHeight="1" x14ac:dyDescent="0.25">
      <c r="B72" s="448"/>
      <c r="C72" s="429" t="s">
        <v>3436</v>
      </c>
      <c r="D72" s="388"/>
      <c r="E72" s="388"/>
      <c r="F72" s="358"/>
      <c r="G72" s="358"/>
      <c r="H72" s="358"/>
      <c r="I72" s="358"/>
      <c r="M72" s="388"/>
      <c r="N72" s="388"/>
      <c r="O72" s="358"/>
      <c r="P72" s="358"/>
      <c r="Q72" s="358"/>
      <c r="R72" s="358"/>
    </row>
    <row r="73" spans="2:18" ht="14.25" customHeight="1" x14ac:dyDescent="0.25">
      <c r="B73" s="448"/>
      <c r="C73" s="429" t="s">
        <v>3437</v>
      </c>
      <c r="D73" s="388"/>
      <c r="E73" s="388"/>
      <c r="F73" s="358"/>
      <c r="G73" s="358"/>
      <c r="H73" s="358"/>
      <c r="I73" s="358"/>
      <c r="M73" s="388"/>
      <c r="N73" s="388"/>
      <c r="O73" s="358"/>
      <c r="P73" s="358"/>
      <c r="Q73" s="358"/>
      <c r="R73" s="358"/>
    </row>
    <row r="74" spans="2:18" ht="14.25" customHeight="1" x14ac:dyDescent="0.25">
      <c r="B74" s="448"/>
      <c r="C74" s="429" t="s">
        <v>3438</v>
      </c>
      <c r="D74" s="388"/>
      <c r="E74" s="388"/>
      <c r="F74" s="358"/>
      <c r="G74" s="358"/>
      <c r="H74" s="358"/>
      <c r="I74" s="358"/>
      <c r="M74" s="388"/>
      <c r="N74" s="388"/>
      <c r="O74" s="358"/>
      <c r="P74" s="358"/>
      <c r="Q74" s="358"/>
      <c r="R74" s="358"/>
    </row>
    <row r="75" spans="2:18" ht="14.25" customHeight="1" x14ac:dyDescent="0.25">
      <c r="B75" s="448"/>
      <c r="C75" s="429" t="s">
        <v>3439</v>
      </c>
      <c r="D75" s="388"/>
      <c r="E75" s="388"/>
      <c r="F75" s="358"/>
      <c r="G75" s="358"/>
      <c r="H75" s="358"/>
      <c r="I75" s="358"/>
      <c r="M75" s="388"/>
      <c r="N75" s="388"/>
      <c r="O75" s="358"/>
      <c r="P75" s="358"/>
      <c r="Q75" s="358"/>
      <c r="R75" s="358"/>
    </row>
    <row r="76" spans="2:18" ht="14.25" customHeight="1" x14ac:dyDescent="0.25">
      <c r="B76" s="448"/>
      <c r="C76" s="429" t="s">
        <v>3440</v>
      </c>
      <c r="D76" s="388"/>
      <c r="E76" s="388"/>
      <c r="F76" s="358"/>
      <c r="G76" s="358"/>
      <c r="H76" s="358"/>
      <c r="I76" s="358"/>
      <c r="M76" s="388"/>
      <c r="N76" s="388"/>
      <c r="O76" s="358"/>
      <c r="P76" s="358"/>
      <c r="Q76" s="358"/>
      <c r="R76" s="358"/>
    </row>
    <row r="77" spans="2:18" ht="14.25" customHeight="1" x14ac:dyDescent="0.25">
      <c r="B77" s="448"/>
      <c r="C77" s="429" t="s">
        <v>3441</v>
      </c>
      <c r="D77" s="388"/>
      <c r="E77" s="388"/>
      <c r="F77" s="358"/>
      <c r="G77" s="358"/>
      <c r="H77" s="358"/>
      <c r="I77" s="358"/>
      <c r="M77" s="388"/>
      <c r="N77" s="388"/>
      <c r="O77" s="358"/>
      <c r="P77" s="358"/>
      <c r="Q77" s="358"/>
      <c r="R77" s="358"/>
    </row>
    <row r="78" spans="2:18" ht="14.25" customHeight="1" x14ac:dyDescent="0.25">
      <c r="B78" s="448"/>
      <c r="C78" s="429" t="s">
        <v>3442</v>
      </c>
      <c r="D78" s="388"/>
      <c r="E78" s="388"/>
      <c r="F78" s="358"/>
      <c r="G78" s="358"/>
      <c r="H78" s="358"/>
      <c r="I78" s="358"/>
      <c r="M78" s="388"/>
      <c r="N78" s="388"/>
      <c r="O78" s="358"/>
      <c r="P78" s="358"/>
      <c r="Q78" s="358"/>
      <c r="R78" s="358"/>
    </row>
    <row r="79" spans="2:18" ht="14.25" customHeight="1" x14ac:dyDescent="0.25">
      <c r="B79" s="448"/>
      <c r="C79" s="429" t="s">
        <v>3443</v>
      </c>
      <c r="D79" s="388"/>
      <c r="E79" s="388"/>
      <c r="F79" s="358"/>
      <c r="G79" s="358"/>
      <c r="H79" s="358"/>
      <c r="I79" s="358"/>
      <c r="M79" s="388"/>
      <c r="N79" s="388"/>
      <c r="O79" s="358"/>
      <c r="P79" s="358"/>
      <c r="Q79" s="358"/>
      <c r="R79" s="358"/>
    </row>
    <row r="80" spans="2:18" ht="14.25" customHeight="1" x14ac:dyDescent="0.25">
      <c r="B80" s="448"/>
      <c r="C80" s="429" t="s">
        <v>3444</v>
      </c>
      <c r="D80" s="388"/>
      <c r="E80" s="388"/>
      <c r="F80" s="358"/>
      <c r="G80" s="358"/>
      <c r="H80" s="358"/>
      <c r="I80" s="358"/>
      <c r="M80" s="388"/>
      <c r="N80" s="388"/>
      <c r="O80" s="358"/>
      <c r="P80" s="358"/>
      <c r="Q80" s="358"/>
      <c r="R80" s="358"/>
    </row>
    <row r="81" spans="2:18" ht="14.25" customHeight="1" x14ac:dyDescent="0.25">
      <c r="B81" s="448"/>
      <c r="C81" s="429" t="s">
        <v>3445</v>
      </c>
      <c r="D81" s="388"/>
      <c r="E81" s="388"/>
      <c r="F81" s="358"/>
      <c r="G81" s="358"/>
      <c r="H81" s="358"/>
      <c r="I81" s="358"/>
      <c r="M81" s="388"/>
      <c r="N81" s="388"/>
      <c r="O81" s="358"/>
      <c r="P81" s="358"/>
      <c r="Q81" s="358"/>
      <c r="R81" s="358"/>
    </row>
    <row r="82" spans="2:18" ht="14.25" customHeight="1" x14ac:dyDescent="0.25">
      <c r="B82" s="448"/>
      <c r="C82" s="429" t="s">
        <v>3446</v>
      </c>
      <c r="D82" s="388"/>
      <c r="E82" s="388"/>
      <c r="F82" s="358"/>
      <c r="G82" s="358"/>
      <c r="H82" s="358"/>
      <c r="I82" s="358"/>
      <c r="M82" s="388"/>
      <c r="N82" s="388"/>
      <c r="O82" s="358"/>
      <c r="P82" s="358"/>
      <c r="Q82" s="358"/>
      <c r="R82" s="358"/>
    </row>
    <row r="83" spans="2:18" ht="14.25" customHeight="1" x14ac:dyDescent="0.25">
      <c r="B83" s="448"/>
      <c r="C83" s="429" t="s">
        <v>3447</v>
      </c>
      <c r="D83" s="388"/>
      <c r="E83" s="388"/>
      <c r="F83" s="358"/>
      <c r="G83" s="358"/>
      <c r="H83" s="358"/>
      <c r="I83" s="358"/>
      <c r="M83" s="388"/>
      <c r="N83" s="388"/>
      <c r="O83" s="358"/>
      <c r="P83" s="358"/>
      <c r="Q83" s="358"/>
      <c r="R83" s="358"/>
    </row>
    <row r="84" spans="2:18" ht="14.25" customHeight="1" x14ac:dyDescent="0.25">
      <c r="B84" s="448"/>
      <c r="C84" s="429" t="s">
        <v>3448</v>
      </c>
      <c r="D84" s="388"/>
      <c r="E84" s="388"/>
      <c r="F84" s="358"/>
      <c r="G84" s="358"/>
      <c r="H84" s="358"/>
      <c r="I84" s="358"/>
      <c r="M84" s="388"/>
      <c r="N84" s="388"/>
      <c r="O84" s="358"/>
      <c r="P84" s="358"/>
      <c r="Q84" s="358"/>
      <c r="R84" s="358"/>
    </row>
    <row r="85" spans="2:18" ht="14.25" customHeight="1" x14ac:dyDescent="0.25">
      <c r="B85" s="448"/>
      <c r="C85" s="429" t="s">
        <v>3449</v>
      </c>
      <c r="D85" s="388"/>
      <c r="E85" s="388"/>
      <c r="F85" s="358"/>
      <c r="G85" s="358"/>
      <c r="H85" s="358"/>
      <c r="I85" s="358"/>
      <c r="M85" s="388"/>
      <c r="N85" s="388"/>
      <c r="O85" s="358"/>
      <c r="P85" s="358"/>
      <c r="Q85" s="358"/>
      <c r="R85" s="358"/>
    </row>
    <row r="86" spans="2:18" ht="14.25" customHeight="1" x14ac:dyDescent="0.25">
      <c r="B86" s="448"/>
      <c r="C86" s="429" t="s">
        <v>3450</v>
      </c>
      <c r="D86" s="388"/>
      <c r="E86" s="388"/>
      <c r="F86" s="358"/>
      <c r="G86" s="358"/>
      <c r="H86" s="358"/>
      <c r="I86" s="358"/>
      <c r="M86" s="388"/>
      <c r="N86" s="388"/>
      <c r="O86" s="358"/>
      <c r="P86" s="358"/>
      <c r="Q86" s="358"/>
      <c r="R86" s="358"/>
    </row>
    <row r="87" spans="2:18" ht="14.25" customHeight="1" x14ac:dyDescent="0.25">
      <c r="B87" s="448"/>
      <c r="C87" s="429" t="s">
        <v>3451</v>
      </c>
      <c r="D87" s="388"/>
      <c r="E87" s="388"/>
      <c r="F87" s="358"/>
      <c r="G87" s="358"/>
      <c r="H87" s="358"/>
      <c r="I87" s="358"/>
      <c r="M87" s="388"/>
      <c r="N87" s="388"/>
      <c r="O87" s="358"/>
      <c r="P87" s="358"/>
      <c r="Q87" s="358"/>
      <c r="R87" s="358"/>
    </row>
    <row r="88" spans="2:18" ht="14.25" customHeight="1" x14ac:dyDescent="0.25">
      <c r="B88" s="448"/>
      <c r="C88" s="429" t="s">
        <v>3452</v>
      </c>
      <c r="D88" s="388"/>
      <c r="E88" s="388"/>
      <c r="F88" s="358"/>
      <c r="G88" s="358"/>
      <c r="H88" s="358"/>
      <c r="I88" s="358"/>
      <c r="M88" s="388"/>
      <c r="N88" s="388"/>
      <c r="O88" s="358"/>
      <c r="P88" s="358"/>
      <c r="Q88" s="358"/>
      <c r="R88" s="358"/>
    </row>
    <row r="89" spans="2:18" ht="14.25" customHeight="1" x14ac:dyDescent="0.25">
      <c r="B89" s="448"/>
      <c r="C89" s="429" t="s">
        <v>3453</v>
      </c>
      <c r="D89" s="388"/>
      <c r="E89" s="388"/>
      <c r="F89" s="358"/>
      <c r="G89" s="358"/>
      <c r="H89" s="358"/>
      <c r="I89" s="358"/>
      <c r="M89" s="388"/>
      <c r="N89" s="388"/>
      <c r="O89" s="358"/>
      <c r="P89" s="358"/>
      <c r="Q89" s="358"/>
      <c r="R89" s="358"/>
    </row>
    <row r="90" spans="2:18" ht="14.25" customHeight="1" x14ac:dyDescent="0.25">
      <c r="B90" s="448"/>
      <c r="C90" s="429" t="s">
        <v>3454</v>
      </c>
      <c r="D90" s="388"/>
      <c r="E90" s="388"/>
      <c r="F90" s="358"/>
      <c r="G90" s="358"/>
      <c r="H90" s="358"/>
      <c r="I90" s="358"/>
      <c r="M90" s="388"/>
      <c r="N90" s="388"/>
      <c r="O90" s="358"/>
      <c r="P90" s="358"/>
      <c r="Q90" s="358"/>
      <c r="R90" s="358"/>
    </row>
    <row r="91" spans="2:18" ht="14.25" customHeight="1" x14ac:dyDescent="0.25">
      <c r="B91" s="448"/>
      <c r="C91" s="429" t="s">
        <v>3455</v>
      </c>
      <c r="D91" s="388"/>
      <c r="E91" s="388"/>
      <c r="F91" s="358"/>
      <c r="G91" s="358"/>
      <c r="H91" s="358"/>
      <c r="I91" s="358"/>
      <c r="M91" s="388"/>
      <c r="N91" s="388"/>
      <c r="O91" s="358"/>
      <c r="P91" s="358"/>
      <c r="Q91" s="358"/>
      <c r="R91" s="358"/>
    </row>
    <row r="92" spans="2:18" ht="14.25" customHeight="1" x14ac:dyDescent="0.25">
      <c r="B92" s="448"/>
      <c r="C92" s="429" t="s">
        <v>3456</v>
      </c>
      <c r="D92" s="388"/>
      <c r="E92" s="388"/>
      <c r="F92" s="358"/>
      <c r="G92" s="358"/>
      <c r="H92" s="358"/>
      <c r="I92" s="358"/>
      <c r="M92" s="388"/>
      <c r="N92" s="388"/>
      <c r="O92" s="358"/>
      <c r="P92" s="358"/>
      <c r="Q92" s="358"/>
      <c r="R92" s="358"/>
    </row>
    <row r="93" spans="2:18" ht="14.25" customHeight="1" x14ac:dyDescent="0.25">
      <c r="B93" s="448"/>
      <c r="C93" s="429" t="s">
        <v>3457</v>
      </c>
      <c r="D93" s="388"/>
      <c r="E93" s="388"/>
      <c r="F93" s="358"/>
      <c r="G93" s="358"/>
      <c r="H93" s="358"/>
      <c r="I93" s="358"/>
      <c r="M93" s="388"/>
      <c r="N93" s="388"/>
      <c r="O93" s="358"/>
      <c r="P93" s="358"/>
      <c r="Q93" s="358"/>
      <c r="R93" s="358"/>
    </row>
    <row r="94" spans="2:18" ht="14.25" customHeight="1" x14ac:dyDescent="0.25">
      <c r="B94" s="448"/>
      <c r="C94" s="429" t="s">
        <v>3458</v>
      </c>
      <c r="D94" s="388"/>
      <c r="E94" s="388"/>
      <c r="F94" s="358"/>
      <c r="G94" s="358"/>
      <c r="H94" s="358"/>
      <c r="I94" s="358"/>
      <c r="M94" s="388"/>
      <c r="N94" s="388"/>
      <c r="O94" s="358"/>
      <c r="P94" s="358"/>
      <c r="Q94" s="358"/>
      <c r="R94" s="358"/>
    </row>
    <row r="95" spans="2:18" ht="14.25" customHeight="1" x14ac:dyDescent="0.25">
      <c r="B95" s="448"/>
      <c r="C95" s="429" t="s">
        <v>3459</v>
      </c>
      <c r="D95" s="388"/>
      <c r="E95" s="388"/>
      <c r="F95" s="358"/>
      <c r="G95" s="358"/>
      <c r="H95" s="358"/>
      <c r="I95" s="358"/>
      <c r="M95" s="388"/>
      <c r="N95" s="388"/>
      <c r="O95" s="358"/>
      <c r="P95" s="358"/>
      <c r="Q95" s="358"/>
      <c r="R95" s="358"/>
    </row>
    <row r="96" spans="2:18" ht="14.25" customHeight="1" x14ac:dyDescent="0.25">
      <c r="B96" s="448"/>
      <c r="C96" s="429" t="s">
        <v>3460</v>
      </c>
      <c r="D96" s="388"/>
      <c r="E96" s="388"/>
      <c r="F96" s="358"/>
      <c r="G96" s="358"/>
      <c r="H96" s="358"/>
      <c r="I96" s="358"/>
      <c r="M96" s="388"/>
      <c r="N96" s="388"/>
      <c r="O96" s="358"/>
      <c r="P96" s="358"/>
      <c r="Q96" s="358"/>
      <c r="R96" s="358"/>
    </row>
    <row r="97" spans="2:18" ht="14.25" customHeight="1" x14ac:dyDescent="0.25">
      <c r="B97" s="448"/>
      <c r="C97" s="429" t="s">
        <v>3461</v>
      </c>
      <c r="D97" s="388"/>
      <c r="E97" s="388"/>
      <c r="F97" s="358"/>
      <c r="G97" s="358"/>
      <c r="H97" s="358"/>
      <c r="I97" s="358"/>
      <c r="M97" s="388"/>
      <c r="N97" s="388"/>
      <c r="O97" s="358"/>
      <c r="P97" s="358"/>
      <c r="Q97" s="358"/>
      <c r="R97" s="358"/>
    </row>
    <row r="98" spans="2:18" ht="14.25" customHeight="1" x14ac:dyDescent="0.25">
      <c r="B98" s="448"/>
      <c r="C98" s="429" t="s">
        <v>3462</v>
      </c>
      <c r="D98" s="388"/>
      <c r="E98" s="388"/>
      <c r="F98" s="358"/>
      <c r="G98" s="358"/>
      <c r="H98" s="358"/>
      <c r="I98" s="358"/>
      <c r="M98" s="388"/>
      <c r="N98" s="388"/>
      <c r="O98" s="358"/>
      <c r="P98" s="358"/>
      <c r="Q98" s="358"/>
      <c r="R98" s="358"/>
    </row>
    <row r="99" spans="2:18" ht="14.25" customHeight="1" x14ac:dyDescent="0.25">
      <c r="B99" s="448"/>
      <c r="C99" s="429" t="s">
        <v>3463</v>
      </c>
      <c r="D99" s="388"/>
      <c r="E99" s="388"/>
      <c r="F99" s="358"/>
      <c r="G99" s="358"/>
      <c r="H99" s="358"/>
      <c r="I99" s="358"/>
      <c r="M99" s="388"/>
      <c r="N99" s="388"/>
      <c r="O99" s="358"/>
      <c r="P99" s="358"/>
      <c r="Q99" s="358"/>
      <c r="R99" s="358"/>
    </row>
    <row r="100" spans="2:18" ht="14.25" customHeight="1" x14ac:dyDescent="0.25">
      <c r="B100" s="448"/>
      <c r="C100" s="429" t="s">
        <v>3464</v>
      </c>
      <c r="D100" s="388"/>
      <c r="E100" s="388"/>
      <c r="F100" s="358"/>
      <c r="G100" s="358"/>
      <c r="H100" s="358"/>
      <c r="I100" s="358"/>
      <c r="M100" s="388"/>
      <c r="N100" s="388"/>
      <c r="O100" s="358"/>
      <c r="P100" s="358"/>
      <c r="Q100" s="358"/>
      <c r="R100" s="358"/>
    </row>
    <row r="101" spans="2:18" ht="14.25" customHeight="1" x14ac:dyDescent="0.25">
      <c r="B101" s="448"/>
      <c r="C101" s="429" t="s">
        <v>3465</v>
      </c>
      <c r="D101" s="388"/>
      <c r="E101" s="388"/>
      <c r="F101" s="358"/>
      <c r="G101" s="358"/>
      <c r="H101" s="358"/>
      <c r="I101" s="358"/>
      <c r="M101" s="388"/>
      <c r="N101" s="388"/>
      <c r="O101" s="358"/>
      <c r="P101" s="358"/>
      <c r="Q101" s="358"/>
      <c r="R101" s="358"/>
    </row>
    <row r="102" spans="2:18" ht="14.25" customHeight="1" x14ac:dyDescent="0.25">
      <c r="B102" s="448"/>
      <c r="C102" s="429" t="s">
        <v>3466</v>
      </c>
      <c r="D102" s="388"/>
      <c r="E102" s="388"/>
      <c r="F102" s="358"/>
      <c r="G102" s="358"/>
      <c r="H102" s="358"/>
      <c r="I102" s="358"/>
      <c r="M102" s="388"/>
      <c r="N102" s="388"/>
      <c r="O102" s="358"/>
      <c r="P102" s="358"/>
      <c r="Q102" s="358"/>
      <c r="R102" s="358"/>
    </row>
    <row r="103" spans="2:18" ht="14.25" customHeight="1" x14ac:dyDescent="0.25">
      <c r="B103" s="448"/>
      <c r="C103" s="429" t="s">
        <v>3467</v>
      </c>
      <c r="D103" s="388"/>
      <c r="E103" s="388"/>
      <c r="F103" s="358"/>
      <c r="G103" s="358"/>
      <c r="H103" s="358"/>
      <c r="I103" s="358"/>
      <c r="M103" s="388"/>
      <c r="N103" s="388"/>
      <c r="O103" s="358"/>
      <c r="P103" s="358"/>
      <c r="Q103" s="358"/>
      <c r="R103" s="358"/>
    </row>
    <row r="104" spans="2:18" ht="14.25" customHeight="1" x14ac:dyDescent="0.25">
      <c r="B104" s="448"/>
      <c r="C104" s="429" t="s">
        <v>3468</v>
      </c>
      <c r="D104" s="388"/>
      <c r="E104" s="388"/>
      <c r="F104" s="358"/>
      <c r="G104" s="358"/>
      <c r="H104" s="358"/>
      <c r="I104" s="358"/>
      <c r="M104" s="388"/>
      <c r="N104" s="388"/>
      <c r="O104" s="358"/>
      <c r="P104" s="358"/>
      <c r="Q104" s="358"/>
      <c r="R104" s="358"/>
    </row>
    <row r="105" spans="2:18" ht="14.25" customHeight="1" x14ac:dyDescent="0.25">
      <c r="B105" s="448"/>
      <c r="C105" s="429" t="s">
        <v>3469</v>
      </c>
      <c r="D105" s="388"/>
      <c r="E105" s="388"/>
      <c r="F105" s="358"/>
      <c r="G105" s="358"/>
      <c r="H105" s="358"/>
      <c r="I105" s="358"/>
      <c r="M105" s="388"/>
      <c r="N105" s="388"/>
      <c r="O105" s="358"/>
      <c r="P105" s="358"/>
      <c r="Q105" s="358"/>
      <c r="R105" s="358"/>
    </row>
    <row r="106" spans="2:18" ht="14.25" customHeight="1" x14ac:dyDescent="0.25">
      <c r="B106" s="448"/>
      <c r="C106" s="429" t="s">
        <v>3470</v>
      </c>
      <c r="D106" s="388"/>
      <c r="E106" s="388"/>
      <c r="F106" s="358"/>
      <c r="G106" s="358"/>
      <c r="H106" s="358"/>
      <c r="I106" s="358"/>
      <c r="M106" s="388"/>
      <c r="N106" s="388"/>
      <c r="O106" s="358"/>
      <c r="P106" s="358"/>
      <c r="Q106" s="358"/>
      <c r="R106" s="358"/>
    </row>
    <row r="107" spans="2:18" ht="14.25" customHeight="1" x14ac:dyDescent="0.25">
      <c r="B107" s="448"/>
      <c r="C107" s="429" t="s">
        <v>3471</v>
      </c>
      <c r="D107" s="388"/>
      <c r="E107" s="388"/>
      <c r="F107" s="358"/>
      <c r="G107" s="358"/>
      <c r="H107" s="358"/>
      <c r="I107" s="358"/>
      <c r="M107" s="388"/>
      <c r="N107" s="388"/>
      <c r="O107" s="358"/>
      <c r="P107" s="358"/>
      <c r="Q107" s="358"/>
      <c r="R107" s="358"/>
    </row>
    <row r="108" spans="2:18" ht="14.25" customHeight="1" x14ac:dyDescent="0.25">
      <c r="B108" s="448"/>
      <c r="C108" s="429" t="s">
        <v>3472</v>
      </c>
      <c r="D108" s="388"/>
      <c r="E108" s="388"/>
      <c r="F108" s="358"/>
      <c r="G108" s="358"/>
      <c r="H108" s="358"/>
      <c r="I108" s="358"/>
      <c r="M108" s="388"/>
      <c r="N108" s="388"/>
      <c r="O108" s="358"/>
      <c r="P108" s="358"/>
      <c r="Q108" s="358"/>
      <c r="R108" s="358"/>
    </row>
    <row r="109" spans="2:18" ht="14.25" customHeight="1" x14ac:dyDescent="0.25">
      <c r="B109" s="448"/>
      <c r="C109" s="429" t="s">
        <v>3473</v>
      </c>
      <c r="D109" s="388"/>
      <c r="E109" s="388"/>
      <c r="F109" s="358"/>
      <c r="G109" s="358"/>
      <c r="H109" s="358"/>
      <c r="I109" s="358"/>
      <c r="M109" s="388"/>
      <c r="N109" s="388"/>
      <c r="O109" s="358"/>
      <c r="P109" s="358"/>
      <c r="Q109" s="358"/>
      <c r="R109" s="358"/>
    </row>
  </sheetData>
  <mergeCells count="1">
    <mergeCell ref="B1:L1"/>
  </mergeCells>
  <dataValidations count="2">
    <dataValidation allowBlank="1" showInputMessage="1" showErrorMessage="1" error="Data is of incorrect type!" sqref="B7:C7"/>
    <dataValidation type="decimal" allowBlank="1" showInputMessage="1" showErrorMessage="1" error="Data is of incorrect type!" sqref="D7:G7 M7:P7"/>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Enumerations!$A$993:$A$993</xm:f>
          </x14:formula1>
          <xm:sqref>B3</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15" x14ac:dyDescent="0.25"/>
  <cols>
    <col min="1" max="3" width="9.140625" style="442" customWidth="1"/>
    <col min="4" max="4" width="20.85546875" style="442" customWidth="1"/>
    <col min="5" max="5" width="19" style="442" customWidth="1"/>
    <col min="6" max="6" width="11" style="442" customWidth="1"/>
    <col min="7" max="8" width="15.42578125" style="442" customWidth="1"/>
    <col min="9" max="9" width="29.42578125" style="442" customWidth="1"/>
    <col min="10" max="10" width="9.140625" style="442" customWidth="1"/>
    <col min="11" max="11" width="9.140625" style="442"/>
    <col min="12" max="12" width="9.140625" style="51"/>
    <col min="13" max="18" width="20.7109375" style="442" customWidth="1"/>
    <col min="19" max="16384" width="9.140625" style="442"/>
  </cols>
  <sheetData>
    <row r="1" spans="1:18" ht="22.5" customHeight="1" x14ac:dyDescent="0.3">
      <c r="A1" s="187" t="s">
        <v>17053</v>
      </c>
      <c r="B1" s="441" t="s">
        <v>10961</v>
      </c>
      <c r="C1" s="440"/>
      <c r="D1" s="440"/>
      <c r="E1" s="440"/>
      <c r="F1" s="440"/>
      <c r="G1" s="440"/>
      <c r="H1" s="440"/>
      <c r="I1" s="440"/>
      <c r="J1" s="440"/>
      <c r="K1" s="440"/>
      <c r="L1" s="443"/>
      <c r="M1" s="322" t="s">
        <v>11151</v>
      </c>
      <c r="O1" s="724" t="s">
        <v>13439</v>
      </c>
    </row>
    <row r="3" spans="1:18" ht="14.25" customHeight="1" x14ac:dyDescent="0.25">
      <c r="B3" s="448" t="s">
        <v>3212</v>
      </c>
    </row>
    <row r="6" spans="1:18" ht="14.25" customHeight="1" x14ac:dyDescent="0.25">
      <c r="D6" s="463" t="s">
        <v>4756</v>
      </c>
      <c r="E6" s="463" t="s">
        <v>10922</v>
      </c>
      <c r="F6" s="463" t="s">
        <v>10923</v>
      </c>
      <c r="G6" s="463" t="s">
        <v>10941</v>
      </c>
      <c r="H6" s="463" t="s">
        <v>10942</v>
      </c>
      <c r="I6" s="463" t="s">
        <v>10943</v>
      </c>
      <c r="M6" s="471" t="s">
        <v>4756</v>
      </c>
      <c r="N6" s="471" t="s">
        <v>10922</v>
      </c>
      <c r="O6" s="471" t="s">
        <v>10923</v>
      </c>
      <c r="P6" s="471" t="s">
        <v>10941</v>
      </c>
      <c r="Q6" s="471" t="s">
        <v>10942</v>
      </c>
      <c r="R6" s="471" t="s">
        <v>10943</v>
      </c>
    </row>
    <row r="7" spans="1:18" ht="14.25" customHeight="1" x14ac:dyDescent="0.25">
      <c r="D7" s="448" t="s">
        <v>4758</v>
      </c>
      <c r="E7" s="448" t="s">
        <v>10962</v>
      </c>
      <c r="F7" s="448" t="s">
        <v>10963</v>
      </c>
      <c r="G7" s="448" t="s">
        <v>10964</v>
      </c>
      <c r="H7" s="448" t="s">
        <v>10965</v>
      </c>
      <c r="I7" s="448" t="s">
        <v>10966</v>
      </c>
      <c r="M7" s="477" t="s">
        <v>11145</v>
      </c>
      <c r="N7" s="477" t="s">
        <v>11146</v>
      </c>
      <c r="O7" s="477" t="s">
        <v>11147</v>
      </c>
      <c r="P7" s="477" t="s">
        <v>11148</v>
      </c>
      <c r="Q7" s="477" t="s">
        <v>11149</v>
      </c>
      <c r="R7" s="477" t="s">
        <v>11150</v>
      </c>
    </row>
    <row r="8" spans="1:18" ht="14.25" customHeight="1" x14ac:dyDescent="0.25">
      <c r="C8" s="440"/>
      <c r="D8" s="15" t="s">
        <v>1210</v>
      </c>
      <c r="E8" s="15" t="s">
        <v>1209</v>
      </c>
      <c r="F8" s="15" t="s">
        <v>1212</v>
      </c>
      <c r="G8" s="15" t="s">
        <v>1213</v>
      </c>
      <c r="H8" s="15" t="s">
        <v>1214</v>
      </c>
      <c r="I8" s="15" t="s">
        <v>1215</v>
      </c>
      <c r="M8" s="469" t="s">
        <v>1210</v>
      </c>
      <c r="N8" s="469" t="s">
        <v>1209</v>
      </c>
      <c r="O8" s="469" t="s">
        <v>1212</v>
      </c>
      <c r="P8" s="469" t="s">
        <v>1213</v>
      </c>
      <c r="Q8" s="469" t="s">
        <v>1214</v>
      </c>
      <c r="R8" s="469" t="s">
        <v>1215</v>
      </c>
    </row>
    <row r="9" spans="1:18" ht="14.25" customHeight="1" x14ac:dyDescent="0.25">
      <c r="B9" s="448" t="s">
        <v>4703</v>
      </c>
      <c r="C9" s="15" t="s">
        <v>1082</v>
      </c>
      <c r="D9" s="39" t="s">
        <v>3374</v>
      </c>
      <c r="E9" s="20" t="s">
        <v>3489</v>
      </c>
      <c r="F9" s="20" t="s">
        <v>3501</v>
      </c>
      <c r="G9" s="20" t="s">
        <v>3501</v>
      </c>
      <c r="H9" s="20" t="s">
        <v>3501</v>
      </c>
      <c r="I9" s="20" t="s">
        <v>3501</v>
      </c>
      <c r="M9" s="39" t="s">
        <v>10983</v>
      </c>
      <c r="N9" s="20" t="s">
        <v>10983</v>
      </c>
      <c r="O9" s="20" t="s">
        <v>3502</v>
      </c>
      <c r="P9" s="20" t="s">
        <v>3502</v>
      </c>
      <c r="Q9" s="20" t="s">
        <v>3502</v>
      </c>
      <c r="R9" s="20" t="s">
        <v>3502</v>
      </c>
    </row>
    <row r="10" spans="1:18" ht="14.25" customHeight="1" x14ac:dyDescent="0.25">
      <c r="B10" s="448"/>
      <c r="C10" s="429" t="s">
        <v>3373</v>
      </c>
      <c r="D10" s="388"/>
      <c r="E10" s="388"/>
      <c r="F10" s="358"/>
      <c r="G10" s="358"/>
      <c r="H10" s="358"/>
      <c r="I10" s="358"/>
      <c r="M10" s="388"/>
      <c r="N10" s="388"/>
      <c r="O10" s="358"/>
      <c r="P10" s="358"/>
      <c r="Q10" s="358"/>
      <c r="R10" s="358"/>
    </row>
    <row r="11" spans="1:18" ht="14.25" customHeight="1" x14ac:dyDescent="0.25">
      <c r="B11" s="448"/>
      <c r="C11" s="429" t="s">
        <v>3375</v>
      </c>
      <c r="D11" s="388"/>
      <c r="E11" s="388"/>
      <c r="F11" s="358"/>
      <c r="G11" s="358"/>
      <c r="H11" s="358"/>
      <c r="I11" s="358"/>
      <c r="M11" s="388"/>
      <c r="N11" s="388"/>
      <c r="O11" s="358"/>
      <c r="P11" s="358"/>
      <c r="Q11" s="358"/>
      <c r="R11" s="358"/>
    </row>
    <row r="12" spans="1:18" ht="14.25" customHeight="1" x14ac:dyDescent="0.25">
      <c r="B12" s="448"/>
      <c r="C12" s="429" t="s">
        <v>3376</v>
      </c>
      <c r="D12" s="388"/>
      <c r="E12" s="388"/>
      <c r="F12" s="358"/>
      <c r="G12" s="358"/>
      <c r="H12" s="358"/>
      <c r="I12" s="358"/>
      <c r="M12" s="388"/>
      <c r="N12" s="388"/>
      <c r="O12" s="358"/>
      <c r="P12" s="358"/>
      <c r="Q12" s="358"/>
      <c r="R12" s="358"/>
    </row>
    <row r="13" spans="1:18" ht="14.25" customHeight="1" x14ac:dyDescent="0.25">
      <c r="B13" s="448"/>
      <c r="C13" s="429" t="s">
        <v>3377</v>
      </c>
      <c r="D13" s="388"/>
      <c r="E13" s="388"/>
      <c r="F13" s="358"/>
      <c r="G13" s="358"/>
      <c r="H13" s="358"/>
      <c r="I13" s="358"/>
      <c r="M13" s="388"/>
      <c r="N13" s="388"/>
      <c r="O13" s="358"/>
      <c r="P13" s="358"/>
      <c r="Q13" s="358"/>
      <c r="R13" s="358"/>
    </row>
    <row r="14" spans="1:18" ht="14.25" customHeight="1" x14ac:dyDescent="0.25">
      <c r="B14" s="448"/>
      <c r="C14" s="429" t="s">
        <v>3378</v>
      </c>
      <c r="D14" s="388"/>
      <c r="E14" s="388"/>
      <c r="F14" s="358"/>
      <c r="G14" s="358"/>
      <c r="H14" s="358"/>
      <c r="I14" s="358"/>
      <c r="M14" s="388"/>
      <c r="N14" s="388"/>
      <c r="O14" s="358"/>
      <c r="P14" s="358"/>
      <c r="Q14" s="358"/>
      <c r="R14" s="358"/>
    </row>
    <row r="15" spans="1:18" ht="14.25" customHeight="1" x14ac:dyDescent="0.25">
      <c r="B15" s="448"/>
      <c r="C15" s="429" t="s">
        <v>3379</v>
      </c>
      <c r="D15" s="388"/>
      <c r="E15" s="388"/>
      <c r="F15" s="358"/>
      <c r="G15" s="358"/>
      <c r="H15" s="358"/>
      <c r="I15" s="358"/>
      <c r="M15" s="388"/>
      <c r="N15" s="388"/>
      <c r="O15" s="358"/>
      <c r="P15" s="358"/>
      <c r="Q15" s="358"/>
      <c r="R15" s="358"/>
    </row>
    <row r="16" spans="1:18" ht="14.25" customHeight="1" x14ac:dyDescent="0.25">
      <c r="B16" s="448"/>
      <c r="C16" s="429" t="s">
        <v>3380</v>
      </c>
      <c r="D16" s="388"/>
      <c r="E16" s="388"/>
      <c r="F16" s="358"/>
      <c r="G16" s="358"/>
      <c r="H16" s="358"/>
      <c r="I16" s="358"/>
      <c r="M16" s="388"/>
      <c r="N16" s="388"/>
      <c r="O16" s="358"/>
      <c r="P16" s="358"/>
      <c r="Q16" s="358"/>
      <c r="R16" s="358"/>
    </row>
    <row r="17" spans="2:18" ht="14.25" customHeight="1" x14ac:dyDescent="0.25">
      <c r="B17" s="448"/>
      <c r="C17" s="429" t="s">
        <v>3381</v>
      </c>
      <c r="D17" s="388"/>
      <c r="E17" s="388"/>
      <c r="F17" s="358"/>
      <c r="G17" s="358"/>
      <c r="H17" s="358"/>
      <c r="I17" s="358"/>
      <c r="M17" s="388"/>
      <c r="N17" s="388"/>
      <c r="O17" s="358"/>
      <c r="P17" s="358"/>
      <c r="Q17" s="358"/>
      <c r="R17" s="358"/>
    </row>
    <row r="18" spans="2:18" ht="14.25" customHeight="1" x14ac:dyDescent="0.25">
      <c r="B18" s="448"/>
      <c r="C18" s="429" t="s">
        <v>3382</v>
      </c>
      <c r="D18" s="388"/>
      <c r="E18" s="388"/>
      <c r="F18" s="358"/>
      <c r="G18" s="358"/>
      <c r="H18" s="358"/>
      <c r="I18" s="358"/>
      <c r="M18" s="388"/>
      <c r="N18" s="388"/>
      <c r="O18" s="358"/>
      <c r="P18" s="358"/>
      <c r="Q18" s="358"/>
      <c r="R18" s="358"/>
    </row>
    <row r="19" spans="2:18" ht="14.25" customHeight="1" x14ac:dyDescent="0.25">
      <c r="B19" s="448"/>
      <c r="C19" s="429" t="s">
        <v>3383</v>
      </c>
      <c r="D19" s="388"/>
      <c r="E19" s="388"/>
      <c r="F19" s="358"/>
      <c r="G19" s="358"/>
      <c r="H19" s="358"/>
      <c r="I19" s="358"/>
      <c r="M19" s="388"/>
      <c r="N19" s="388"/>
      <c r="O19" s="358"/>
      <c r="P19" s="358"/>
      <c r="Q19" s="358"/>
      <c r="R19" s="358"/>
    </row>
    <row r="20" spans="2:18" ht="14.25" customHeight="1" x14ac:dyDescent="0.25">
      <c r="B20" s="448"/>
      <c r="C20" s="429" t="s">
        <v>3384</v>
      </c>
      <c r="D20" s="388"/>
      <c r="E20" s="388"/>
      <c r="F20" s="358"/>
      <c r="G20" s="358"/>
      <c r="H20" s="358"/>
      <c r="I20" s="358"/>
      <c r="M20" s="388"/>
      <c r="N20" s="388"/>
      <c r="O20" s="358"/>
      <c r="P20" s="358"/>
      <c r="Q20" s="358"/>
      <c r="R20" s="358"/>
    </row>
    <row r="21" spans="2:18" ht="14.25" customHeight="1" x14ac:dyDescent="0.25">
      <c r="B21" s="448"/>
      <c r="C21" s="429" t="s">
        <v>3385</v>
      </c>
      <c r="D21" s="388"/>
      <c r="E21" s="388"/>
      <c r="F21" s="358"/>
      <c r="G21" s="358"/>
      <c r="H21" s="358"/>
      <c r="I21" s="358"/>
      <c r="M21" s="388"/>
      <c r="N21" s="388"/>
      <c r="O21" s="358"/>
      <c r="P21" s="358"/>
      <c r="Q21" s="358"/>
      <c r="R21" s="358"/>
    </row>
    <row r="22" spans="2:18" ht="14.25" customHeight="1" x14ac:dyDescent="0.25">
      <c r="B22" s="448"/>
      <c r="C22" s="429" t="s">
        <v>3386</v>
      </c>
      <c r="D22" s="388"/>
      <c r="E22" s="388"/>
      <c r="F22" s="358"/>
      <c r="G22" s="358"/>
      <c r="H22" s="358"/>
      <c r="I22" s="358"/>
      <c r="M22" s="388"/>
      <c r="N22" s="388"/>
      <c r="O22" s="358"/>
      <c r="P22" s="358"/>
      <c r="Q22" s="358"/>
      <c r="R22" s="358"/>
    </row>
    <row r="23" spans="2:18" ht="14.25" customHeight="1" x14ac:dyDescent="0.25">
      <c r="B23" s="448"/>
      <c r="C23" s="429" t="s">
        <v>3387</v>
      </c>
      <c r="D23" s="388"/>
      <c r="E23" s="388"/>
      <c r="F23" s="358"/>
      <c r="G23" s="358"/>
      <c r="H23" s="358"/>
      <c r="I23" s="358"/>
      <c r="M23" s="388"/>
      <c r="N23" s="388"/>
      <c r="O23" s="358"/>
      <c r="P23" s="358"/>
      <c r="Q23" s="358"/>
      <c r="R23" s="358"/>
    </row>
    <row r="24" spans="2:18" ht="14.25" customHeight="1" x14ac:dyDescent="0.25">
      <c r="B24" s="448"/>
      <c r="C24" s="429" t="s">
        <v>3388</v>
      </c>
      <c r="D24" s="388"/>
      <c r="E24" s="388"/>
      <c r="F24" s="358"/>
      <c r="G24" s="358"/>
      <c r="H24" s="358"/>
      <c r="I24" s="358"/>
      <c r="M24" s="388"/>
      <c r="N24" s="388"/>
      <c r="O24" s="358"/>
      <c r="P24" s="358"/>
      <c r="Q24" s="358"/>
      <c r="R24" s="358"/>
    </row>
    <row r="25" spans="2:18" ht="14.25" customHeight="1" x14ac:dyDescent="0.25">
      <c r="B25" s="448"/>
      <c r="C25" s="429" t="s">
        <v>3389</v>
      </c>
      <c r="D25" s="388"/>
      <c r="E25" s="388"/>
      <c r="F25" s="358"/>
      <c r="G25" s="358"/>
      <c r="H25" s="358"/>
      <c r="I25" s="358"/>
      <c r="M25" s="388"/>
      <c r="N25" s="388"/>
      <c r="O25" s="358"/>
      <c r="P25" s="358"/>
      <c r="Q25" s="358"/>
      <c r="R25" s="358"/>
    </row>
    <row r="26" spans="2:18" ht="14.25" customHeight="1" x14ac:dyDescent="0.25">
      <c r="B26" s="448"/>
      <c r="C26" s="429" t="s">
        <v>3390</v>
      </c>
      <c r="D26" s="388"/>
      <c r="E26" s="388"/>
      <c r="F26" s="358"/>
      <c r="G26" s="358"/>
      <c r="H26" s="358"/>
      <c r="I26" s="358"/>
      <c r="M26" s="388"/>
      <c r="N26" s="388"/>
      <c r="O26" s="358"/>
      <c r="P26" s="358"/>
      <c r="Q26" s="358"/>
      <c r="R26" s="358"/>
    </row>
    <row r="27" spans="2:18" ht="14.25" customHeight="1" x14ac:dyDescent="0.25">
      <c r="B27" s="448"/>
      <c r="C27" s="429" t="s">
        <v>3391</v>
      </c>
      <c r="D27" s="388"/>
      <c r="E27" s="388"/>
      <c r="F27" s="358"/>
      <c r="G27" s="358"/>
      <c r="H27" s="358"/>
      <c r="I27" s="358"/>
      <c r="M27" s="388"/>
      <c r="N27" s="388"/>
      <c r="O27" s="358"/>
      <c r="P27" s="358"/>
      <c r="Q27" s="358"/>
      <c r="R27" s="358"/>
    </row>
    <row r="28" spans="2:18" ht="14.25" customHeight="1" x14ac:dyDescent="0.25">
      <c r="B28" s="448"/>
      <c r="C28" s="429" t="s">
        <v>3392</v>
      </c>
      <c r="D28" s="388"/>
      <c r="E28" s="388"/>
      <c r="F28" s="358"/>
      <c r="G28" s="358"/>
      <c r="H28" s="358"/>
      <c r="I28" s="358"/>
      <c r="M28" s="388"/>
      <c r="N28" s="388"/>
      <c r="O28" s="358"/>
      <c r="P28" s="358"/>
      <c r="Q28" s="358"/>
      <c r="R28" s="358"/>
    </row>
    <row r="29" spans="2:18" ht="14.25" customHeight="1" x14ac:dyDescent="0.25">
      <c r="B29" s="448"/>
      <c r="C29" s="429" t="s">
        <v>3393</v>
      </c>
      <c r="D29" s="388"/>
      <c r="E29" s="388"/>
      <c r="F29" s="358"/>
      <c r="G29" s="358"/>
      <c r="H29" s="358"/>
      <c r="I29" s="358"/>
      <c r="M29" s="388"/>
      <c r="N29" s="388"/>
      <c r="O29" s="358"/>
      <c r="P29" s="358"/>
      <c r="Q29" s="358"/>
      <c r="R29" s="358"/>
    </row>
    <row r="30" spans="2:18" ht="14.25" customHeight="1" x14ac:dyDescent="0.25">
      <c r="B30" s="448"/>
      <c r="C30" s="429" t="s">
        <v>3394</v>
      </c>
      <c r="D30" s="388"/>
      <c r="E30" s="388"/>
      <c r="F30" s="358"/>
      <c r="G30" s="358"/>
      <c r="H30" s="358"/>
      <c r="I30" s="358"/>
      <c r="M30" s="388"/>
      <c r="N30" s="388"/>
      <c r="O30" s="358"/>
      <c r="P30" s="358"/>
      <c r="Q30" s="358"/>
      <c r="R30" s="358"/>
    </row>
    <row r="31" spans="2:18" ht="14.25" customHeight="1" x14ac:dyDescent="0.25">
      <c r="B31" s="448"/>
      <c r="C31" s="429" t="s">
        <v>3395</v>
      </c>
      <c r="D31" s="388"/>
      <c r="E31" s="388"/>
      <c r="F31" s="358"/>
      <c r="G31" s="358"/>
      <c r="H31" s="358"/>
      <c r="I31" s="358"/>
      <c r="M31" s="388"/>
      <c r="N31" s="388"/>
      <c r="O31" s="358"/>
      <c r="P31" s="358"/>
      <c r="Q31" s="358"/>
      <c r="R31" s="358"/>
    </row>
    <row r="32" spans="2:18" ht="14.25" customHeight="1" x14ac:dyDescent="0.25">
      <c r="B32" s="448"/>
      <c r="C32" s="429" t="s">
        <v>3396</v>
      </c>
      <c r="D32" s="388"/>
      <c r="E32" s="388"/>
      <c r="F32" s="358"/>
      <c r="G32" s="358"/>
      <c r="H32" s="358"/>
      <c r="I32" s="358"/>
      <c r="M32" s="388"/>
      <c r="N32" s="388"/>
      <c r="O32" s="358"/>
      <c r="P32" s="358"/>
      <c r="Q32" s="358"/>
      <c r="R32" s="358"/>
    </row>
    <row r="33" spans="2:18" ht="14.25" customHeight="1" x14ac:dyDescent="0.25">
      <c r="B33" s="448"/>
      <c r="C33" s="429" t="s">
        <v>3397</v>
      </c>
      <c r="D33" s="388"/>
      <c r="E33" s="388"/>
      <c r="F33" s="358"/>
      <c r="G33" s="358"/>
      <c r="H33" s="358"/>
      <c r="I33" s="358"/>
      <c r="M33" s="388"/>
      <c r="N33" s="388"/>
      <c r="O33" s="358"/>
      <c r="P33" s="358"/>
      <c r="Q33" s="358"/>
      <c r="R33" s="358"/>
    </row>
    <row r="34" spans="2:18" ht="14.25" customHeight="1" x14ac:dyDescent="0.25">
      <c r="B34" s="448"/>
      <c r="C34" s="429" t="s">
        <v>3398</v>
      </c>
      <c r="D34" s="388"/>
      <c r="E34" s="388"/>
      <c r="F34" s="358"/>
      <c r="G34" s="358"/>
      <c r="H34" s="358"/>
      <c r="I34" s="358"/>
      <c r="M34" s="388"/>
      <c r="N34" s="388"/>
      <c r="O34" s="358"/>
      <c r="P34" s="358"/>
      <c r="Q34" s="358"/>
      <c r="R34" s="358"/>
    </row>
    <row r="35" spans="2:18" ht="14.25" customHeight="1" x14ac:dyDescent="0.25">
      <c r="B35" s="448"/>
      <c r="C35" s="429" t="s">
        <v>3399</v>
      </c>
      <c r="D35" s="388"/>
      <c r="E35" s="388"/>
      <c r="F35" s="358"/>
      <c r="G35" s="358"/>
      <c r="H35" s="358"/>
      <c r="I35" s="358"/>
      <c r="M35" s="388"/>
      <c r="N35" s="388"/>
      <c r="O35" s="358"/>
      <c r="P35" s="358"/>
      <c r="Q35" s="358"/>
      <c r="R35" s="358"/>
    </row>
    <row r="36" spans="2:18" ht="14.25" customHeight="1" x14ac:dyDescent="0.25">
      <c r="B36" s="448"/>
      <c r="C36" s="429" t="s">
        <v>3400</v>
      </c>
      <c r="D36" s="388"/>
      <c r="E36" s="388"/>
      <c r="F36" s="358"/>
      <c r="G36" s="358"/>
      <c r="H36" s="358"/>
      <c r="I36" s="358"/>
      <c r="M36" s="388"/>
      <c r="N36" s="388"/>
      <c r="O36" s="358"/>
      <c r="P36" s="358"/>
      <c r="Q36" s="358"/>
      <c r="R36" s="358"/>
    </row>
    <row r="37" spans="2:18" ht="14.25" customHeight="1" x14ac:dyDescent="0.25">
      <c r="B37" s="448"/>
      <c r="C37" s="429" t="s">
        <v>3401</v>
      </c>
      <c r="D37" s="388"/>
      <c r="E37" s="388"/>
      <c r="F37" s="358"/>
      <c r="G37" s="358"/>
      <c r="H37" s="358"/>
      <c r="I37" s="358"/>
      <c r="M37" s="388"/>
      <c r="N37" s="388"/>
      <c r="O37" s="358"/>
      <c r="P37" s="358"/>
      <c r="Q37" s="358"/>
      <c r="R37" s="358"/>
    </row>
    <row r="38" spans="2:18" ht="14.25" customHeight="1" x14ac:dyDescent="0.25">
      <c r="B38" s="448"/>
      <c r="C38" s="429" t="s">
        <v>3402</v>
      </c>
      <c r="D38" s="388"/>
      <c r="E38" s="388"/>
      <c r="F38" s="358"/>
      <c r="G38" s="358"/>
      <c r="H38" s="358"/>
      <c r="I38" s="358"/>
      <c r="M38" s="388"/>
      <c r="N38" s="388"/>
      <c r="O38" s="358"/>
      <c r="P38" s="358"/>
      <c r="Q38" s="358"/>
      <c r="R38" s="358"/>
    </row>
    <row r="39" spans="2:18" ht="14.25" customHeight="1" x14ac:dyDescent="0.25">
      <c r="B39" s="448"/>
      <c r="C39" s="429" t="s">
        <v>3403</v>
      </c>
      <c r="D39" s="388"/>
      <c r="E39" s="388"/>
      <c r="F39" s="358"/>
      <c r="G39" s="358"/>
      <c r="H39" s="358"/>
      <c r="I39" s="358"/>
      <c r="M39" s="388"/>
      <c r="N39" s="388"/>
      <c r="O39" s="358"/>
      <c r="P39" s="358"/>
      <c r="Q39" s="358"/>
      <c r="R39" s="358"/>
    </row>
    <row r="40" spans="2:18" ht="14.25" customHeight="1" x14ac:dyDescent="0.25">
      <c r="B40" s="448"/>
      <c r="C40" s="429" t="s">
        <v>3404</v>
      </c>
      <c r="D40" s="388"/>
      <c r="E40" s="388"/>
      <c r="F40" s="358"/>
      <c r="G40" s="358"/>
      <c r="H40" s="358"/>
      <c r="I40" s="358"/>
      <c r="M40" s="388"/>
      <c r="N40" s="388"/>
      <c r="O40" s="358"/>
      <c r="P40" s="358"/>
      <c r="Q40" s="358"/>
      <c r="R40" s="358"/>
    </row>
    <row r="41" spans="2:18" ht="14.25" customHeight="1" x14ac:dyDescent="0.25">
      <c r="B41" s="448"/>
      <c r="C41" s="429" t="s">
        <v>3405</v>
      </c>
      <c r="D41" s="388"/>
      <c r="E41" s="388"/>
      <c r="F41" s="358"/>
      <c r="G41" s="358"/>
      <c r="H41" s="358"/>
      <c r="I41" s="358"/>
      <c r="M41" s="388"/>
      <c r="N41" s="388"/>
      <c r="O41" s="358"/>
      <c r="P41" s="358"/>
      <c r="Q41" s="358"/>
      <c r="R41" s="358"/>
    </row>
    <row r="42" spans="2:18" ht="14.25" customHeight="1" x14ac:dyDescent="0.25">
      <c r="B42" s="448"/>
      <c r="C42" s="429" t="s">
        <v>3406</v>
      </c>
      <c r="D42" s="388"/>
      <c r="E42" s="388"/>
      <c r="F42" s="358"/>
      <c r="G42" s="358"/>
      <c r="H42" s="358"/>
      <c r="I42" s="358"/>
      <c r="M42" s="388"/>
      <c r="N42" s="388"/>
      <c r="O42" s="358"/>
      <c r="P42" s="358"/>
      <c r="Q42" s="358"/>
      <c r="R42" s="358"/>
    </row>
    <row r="43" spans="2:18" ht="14.25" customHeight="1" x14ac:dyDescent="0.25">
      <c r="B43" s="448"/>
      <c r="C43" s="429" t="s">
        <v>3407</v>
      </c>
      <c r="D43" s="388"/>
      <c r="E43" s="388"/>
      <c r="F43" s="358"/>
      <c r="G43" s="358"/>
      <c r="H43" s="358"/>
      <c r="I43" s="358"/>
      <c r="M43" s="388"/>
      <c r="N43" s="388"/>
      <c r="O43" s="358"/>
      <c r="P43" s="358"/>
      <c r="Q43" s="358"/>
      <c r="R43" s="358"/>
    </row>
    <row r="44" spans="2:18" ht="14.25" customHeight="1" x14ac:dyDescent="0.25">
      <c r="B44" s="448"/>
      <c r="C44" s="429" t="s">
        <v>3408</v>
      </c>
      <c r="D44" s="388"/>
      <c r="E44" s="388"/>
      <c r="F44" s="358"/>
      <c r="G44" s="358"/>
      <c r="H44" s="358"/>
      <c r="I44" s="358"/>
      <c r="M44" s="388"/>
      <c r="N44" s="388"/>
      <c r="O44" s="358"/>
      <c r="P44" s="358"/>
      <c r="Q44" s="358"/>
      <c r="R44" s="358"/>
    </row>
    <row r="45" spans="2:18" ht="14.25" customHeight="1" x14ac:dyDescent="0.25">
      <c r="B45" s="448"/>
      <c r="C45" s="429" t="s">
        <v>3409</v>
      </c>
      <c r="D45" s="388"/>
      <c r="E45" s="388"/>
      <c r="F45" s="358"/>
      <c r="G45" s="358"/>
      <c r="H45" s="358"/>
      <c r="I45" s="358"/>
      <c r="M45" s="388"/>
      <c r="N45" s="388"/>
      <c r="O45" s="358"/>
      <c r="P45" s="358"/>
      <c r="Q45" s="358"/>
      <c r="R45" s="358"/>
    </row>
    <row r="46" spans="2:18" ht="14.25" customHeight="1" x14ac:dyDescent="0.25">
      <c r="B46" s="448"/>
      <c r="C46" s="429" t="s">
        <v>3410</v>
      </c>
      <c r="D46" s="388"/>
      <c r="E46" s="388"/>
      <c r="F46" s="358"/>
      <c r="G46" s="358"/>
      <c r="H46" s="358"/>
      <c r="I46" s="358"/>
      <c r="M46" s="388"/>
      <c r="N46" s="388"/>
      <c r="O46" s="358"/>
      <c r="P46" s="358"/>
      <c r="Q46" s="358"/>
      <c r="R46" s="358"/>
    </row>
    <row r="47" spans="2:18" ht="14.25" customHeight="1" x14ac:dyDescent="0.25">
      <c r="B47" s="448"/>
      <c r="C47" s="429" t="s">
        <v>3411</v>
      </c>
      <c r="D47" s="388"/>
      <c r="E47" s="388"/>
      <c r="F47" s="358"/>
      <c r="G47" s="358"/>
      <c r="H47" s="358"/>
      <c r="I47" s="358"/>
      <c r="M47" s="388"/>
      <c r="N47" s="388"/>
      <c r="O47" s="358"/>
      <c r="P47" s="358"/>
      <c r="Q47" s="358"/>
      <c r="R47" s="358"/>
    </row>
    <row r="48" spans="2:18" ht="14.25" customHeight="1" x14ac:dyDescent="0.25">
      <c r="B48" s="448"/>
      <c r="C48" s="429" t="s">
        <v>3412</v>
      </c>
      <c r="D48" s="388"/>
      <c r="E48" s="388"/>
      <c r="F48" s="358"/>
      <c r="G48" s="358"/>
      <c r="H48" s="358"/>
      <c r="I48" s="358"/>
      <c r="M48" s="388"/>
      <c r="N48" s="388"/>
      <c r="O48" s="358"/>
      <c r="P48" s="358"/>
      <c r="Q48" s="358"/>
      <c r="R48" s="358"/>
    </row>
    <row r="49" spans="2:18" ht="14.25" customHeight="1" x14ac:dyDescent="0.25">
      <c r="B49" s="448"/>
      <c r="C49" s="429" t="s">
        <v>3413</v>
      </c>
      <c r="D49" s="388"/>
      <c r="E49" s="388"/>
      <c r="F49" s="358"/>
      <c r="G49" s="358"/>
      <c r="H49" s="358"/>
      <c r="I49" s="358"/>
      <c r="M49" s="388"/>
      <c r="N49" s="388"/>
      <c r="O49" s="358"/>
      <c r="P49" s="358"/>
      <c r="Q49" s="358"/>
      <c r="R49" s="358"/>
    </row>
    <row r="50" spans="2:18" ht="14.25" customHeight="1" x14ac:dyDescent="0.25">
      <c r="B50" s="448"/>
      <c r="C50" s="429" t="s">
        <v>3414</v>
      </c>
      <c r="D50" s="388"/>
      <c r="E50" s="388"/>
      <c r="F50" s="358"/>
      <c r="G50" s="358"/>
      <c r="H50" s="358"/>
      <c r="I50" s="358"/>
      <c r="M50" s="388"/>
      <c r="N50" s="388"/>
      <c r="O50" s="358"/>
      <c r="P50" s="358"/>
      <c r="Q50" s="358"/>
      <c r="R50" s="358"/>
    </row>
    <row r="51" spans="2:18" ht="14.25" customHeight="1" x14ac:dyDescent="0.25">
      <c r="B51" s="448"/>
      <c r="C51" s="429" t="s">
        <v>3415</v>
      </c>
      <c r="D51" s="388"/>
      <c r="E51" s="388"/>
      <c r="F51" s="358"/>
      <c r="G51" s="358"/>
      <c r="H51" s="358"/>
      <c r="I51" s="358"/>
      <c r="M51" s="388"/>
      <c r="N51" s="388"/>
      <c r="O51" s="358"/>
      <c r="P51" s="358"/>
      <c r="Q51" s="358"/>
      <c r="R51" s="358"/>
    </row>
    <row r="52" spans="2:18" ht="14.25" customHeight="1" x14ac:dyDescent="0.25">
      <c r="B52" s="448"/>
      <c r="C52" s="429" t="s">
        <v>3416</v>
      </c>
      <c r="D52" s="388"/>
      <c r="E52" s="388"/>
      <c r="F52" s="358"/>
      <c r="G52" s="358"/>
      <c r="H52" s="358"/>
      <c r="I52" s="358"/>
      <c r="M52" s="388"/>
      <c r="N52" s="388"/>
      <c r="O52" s="358"/>
      <c r="P52" s="358"/>
      <c r="Q52" s="358"/>
      <c r="R52" s="358"/>
    </row>
    <row r="53" spans="2:18" ht="14.25" customHeight="1" x14ac:dyDescent="0.25">
      <c r="B53" s="448"/>
      <c r="C53" s="429" t="s">
        <v>3417</v>
      </c>
      <c r="D53" s="388"/>
      <c r="E53" s="388"/>
      <c r="F53" s="358"/>
      <c r="G53" s="358"/>
      <c r="H53" s="358"/>
      <c r="I53" s="358"/>
      <c r="M53" s="388"/>
      <c r="N53" s="388"/>
      <c r="O53" s="358"/>
      <c r="P53" s="358"/>
      <c r="Q53" s="358"/>
      <c r="R53" s="358"/>
    </row>
    <row r="54" spans="2:18" ht="14.25" customHeight="1" x14ac:dyDescent="0.25">
      <c r="B54" s="448"/>
      <c r="C54" s="429" t="s">
        <v>3418</v>
      </c>
      <c r="D54" s="388"/>
      <c r="E54" s="388"/>
      <c r="F54" s="358"/>
      <c r="G54" s="358"/>
      <c r="H54" s="358"/>
      <c r="I54" s="358"/>
      <c r="M54" s="388"/>
      <c r="N54" s="388"/>
      <c r="O54" s="358"/>
      <c r="P54" s="358"/>
      <c r="Q54" s="358"/>
      <c r="R54" s="358"/>
    </row>
    <row r="55" spans="2:18" ht="14.25" customHeight="1" x14ac:dyDescent="0.25">
      <c r="B55" s="448"/>
      <c r="C55" s="429" t="s">
        <v>3419</v>
      </c>
      <c r="D55" s="388"/>
      <c r="E55" s="388"/>
      <c r="F55" s="358"/>
      <c r="G55" s="358"/>
      <c r="H55" s="358"/>
      <c r="I55" s="358"/>
      <c r="M55" s="388"/>
      <c r="N55" s="388"/>
      <c r="O55" s="358"/>
      <c r="P55" s="358"/>
      <c r="Q55" s="358"/>
      <c r="R55" s="358"/>
    </row>
    <row r="56" spans="2:18" ht="14.25" customHeight="1" x14ac:dyDescent="0.25">
      <c r="B56" s="448"/>
      <c r="C56" s="429" t="s">
        <v>3420</v>
      </c>
      <c r="D56" s="388"/>
      <c r="E56" s="388"/>
      <c r="F56" s="358"/>
      <c r="G56" s="358"/>
      <c r="H56" s="358"/>
      <c r="I56" s="358"/>
      <c r="M56" s="388"/>
      <c r="N56" s="388"/>
      <c r="O56" s="358"/>
      <c r="P56" s="358"/>
      <c r="Q56" s="358"/>
      <c r="R56" s="358"/>
    </row>
    <row r="57" spans="2:18" ht="14.25" customHeight="1" x14ac:dyDescent="0.25">
      <c r="B57" s="448"/>
      <c r="C57" s="429" t="s">
        <v>3421</v>
      </c>
      <c r="D57" s="388"/>
      <c r="E57" s="388"/>
      <c r="F57" s="358"/>
      <c r="G57" s="358"/>
      <c r="H57" s="358"/>
      <c r="I57" s="358"/>
      <c r="M57" s="388"/>
      <c r="N57" s="388"/>
      <c r="O57" s="358"/>
      <c r="P57" s="358"/>
      <c r="Q57" s="358"/>
      <c r="R57" s="358"/>
    </row>
    <row r="58" spans="2:18" ht="14.25" customHeight="1" x14ac:dyDescent="0.25">
      <c r="B58" s="448"/>
      <c r="C58" s="429" t="s">
        <v>3422</v>
      </c>
      <c r="D58" s="388"/>
      <c r="E58" s="388"/>
      <c r="F58" s="358"/>
      <c r="G58" s="358"/>
      <c r="H58" s="358"/>
      <c r="I58" s="358"/>
      <c r="M58" s="388"/>
      <c r="N58" s="388"/>
      <c r="O58" s="358"/>
      <c r="P58" s="358"/>
      <c r="Q58" s="358"/>
      <c r="R58" s="358"/>
    </row>
    <row r="59" spans="2:18" ht="14.25" customHeight="1" x14ac:dyDescent="0.25">
      <c r="B59" s="448"/>
      <c r="C59" s="429" t="s">
        <v>3423</v>
      </c>
      <c r="D59" s="388"/>
      <c r="E59" s="388"/>
      <c r="F59" s="358"/>
      <c r="G59" s="358"/>
      <c r="H59" s="358"/>
      <c r="I59" s="358"/>
      <c r="M59" s="388"/>
      <c r="N59" s="388"/>
      <c r="O59" s="358"/>
      <c r="P59" s="358"/>
      <c r="Q59" s="358"/>
      <c r="R59" s="358"/>
    </row>
    <row r="60" spans="2:18" ht="14.25" customHeight="1" x14ac:dyDescent="0.25">
      <c r="B60" s="448"/>
      <c r="C60" s="429" t="s">
        <v>3424</v>
      </c>
      <c r="D60" s="388"/>
      <c r="E60" s="388"/>
      <c r="F60" s="358"/>
      <c r="G60" s="358"/>
      <c r="H60" s="358"/>
      <c r="I60" s="358"/>
      <c r="M60" s="388"/>
      <c r="N60" s="388"/>
      <c r="O60" s="358"/>
      <c r="P60" s="358"/>
      <c r="Q60" s="358"/>
      <c r="R60" s="358"/>
    </row>
    <row r="61" spans="2:18" ht="14.25" customHeight="1" x14ac:dyDescent="0.25">
      <c r="B61" s="448"/>
      <c r="C61" s="429" t="s">
        <v>3425</v>
      </c>
      <c r="D61" s="388"/>
      <c r="E61" s="388"/>
      <c r="F61" s="358"/>
      <c r="G61" s="358"/>
      <c r="H61" s="358"/>
      <c r="I61" s="358"/>
      <c r="M61" s="388"/>
      <c r="N61" s="388"/>
      <c r="O61" s="358"/>
      <c r="P61" s="358"/>
      <c r="Q61" s="358"/>
      <c r="R61" s="358"/>
    </row>
    <row r="62" spans="2:18" ht="14.25" customHeight="1" x14ac:dyDescent="0.25">
      <c r="B62" s="448"/>
      <c r="C62" s="429" t="s">
        <v>3426</v>
      </c>
      <c r="D62" s="388"/>
      <c r="E62" s="388"/>
      <c r="F62" s="358"/>
      <c r="G62" s="358"/>
      <c r="H62" s="358"/>
      <c r="I62" s="358"/>
      <c r="M62" s="388"/>
      <c r="N62" s="388"/>
      <c r="O62" s="358"/>
      <c r="P62" s="358"/>
      <c r="Q62" s="358"/>
      <c r="R62" s="358"/>
    </row>
    <row r="63" spans="2:18" ht="14.25" customHeight="1" x14ac:dyDescent="0.25">
      <c r="B63" s="448"/>
      <c r="C63" s="429" t="s">
        <v>3427</v>
      </c>
      <c r="D63" s="388"/>
      <c r="E63" s="388"/>
      <c r="F63" s="358"/>
      <c r="G63" s="358"/>
      <c r="H63" s="358"/>
      <c r="I63" s="358"/>
      <c r="M63" s="388"/>
      <c r="N63" s="388"/>
      <c r="O63" s="358"/>
      <c r="P63" s="358"/>
      <c r="Q63" s="358"/>
      <c r="R63" s="358"/>
    </row>
    <row r="64" spans="2:18" ht="14.25" customHeight="1" x14ac:dyDescent="0.25">
      <c r="B64" s="448"/>
      <c r="C64" s="429" t="s">
        <v>3428</v>
      </c>
      <c r="D64" s="388"/>
      <c r="E64" s="388"/>
      <c r="F64" s="358"/>
      <c r="G64" s="358"/>
      <c r="H64" s="358"/>
      <c r="I64" s="358"/>
      <c r="M64" s="388"/>
      <c r="N64" s="388"/>
      <c r="O64" s="358"/>
      <c r="P64" s="358"/>
      <c r="Q64" s="358"/>
      <c r="R64" s="358"/>
    </row>
    <row r="65" spans="2:18" ht="14.25" customHeight="1" x14ac:dyDescent="0.25">
      <c r="B65" s="448"/>
      <c r="C65" s="429" t="s">
        <v>3429</v>
      </c>
      <c r="D65" s="388"/>
      <c r="E65" s="388"/>
      <c r="F65" s="358"/>
      <c r="G65" s="358"/>
      <c r="H65" s="358"/>
      <c r="I65" s="358"/>
      <c r="M65" s="388"/>
      <c r="N65" s="388"/>
      <c r="O65" s="358"/>
      <c r="P65" s="358"/>
      <c r="Q65" s="358"/>
      <c r="R65" s="358"/>
    </row>
    <row r="66" spans="2:18" ht="14.25" customHeight="1" x14ac:dyDescent="0.25">
      <c r="B66" s="448"/>
      <c r="C66" s="429" t="s">
        <v>3430</v>
      </c>
      <c r="D66" s="388"/>
      <c r="E66" s="388"/>
      <c r="F66" s="358"/>
      <c r="G66" s="358"/>
      <c r="H66" s="358"/>
      <c r="I66" s="358"/>
      <c r="M66" s="388"/>
      <c r="N66" s="388"/>
      <c r="O66" s="358"/>
      <c r="P66" s="358"/>
      <c r="Q66" s="358"/>
      <c r="R66" s="358"/>
    </row>
    <row r="67" spans="2:18" ht="14.25" customHeight="1" x14ac:dyDescent="0.25">
      <c r="B67" s="448"/>
      <c r="C67" s="429" t="s">
        <v>3431</v>
      </c>
      <c r="D67" s="388"/>
      <c r="E67" s="388"/>
      <c r="F67" s="358"/>
      <c r="G67" s="358"/>
      <c r="H67" s="358"/>
      <c r="I67" s="358"/>
      <c r="M67" s="388"/>
      <c r="N67" s="388"/>
      <c r="O67" s="358"/>
      <c r="P67" s="358"/>
      <c r="Q67" s="358"/>
      <c r="R67" s="358"/>
    </row>
    <row r="68" spans="2:18" ht="14.25" customHeight="1" x14ac:dyDescent="0.25">
      <c r="B68" s="448"/>
      <c r="C68" s="429" t="s">
        <v>3432</v>
      </c>
      <c r="D68" s="388"/>
      <c r="E68" s="388"/>
      <c r="F68" s="358"/>
      <c r="G68" s="358"/>
      <c r="H68" s="358"/>
      <c r="I68" s="358"/>
      <c r="M68" s="388"/>
      <c r="N68" s="388"/>
      <c r="O68" s="358"/>
      <c r="P68" s="358"/>
      <c r="Q68" s="358"/>
      <c r="R68" s="358"/>
    </row>
    <row r="69" spans="2:18" ht="14.25" customHeight="1" x14ac:dyDescent="0.25">
      <c r="B69" s="448"/>
      <c r="C69" s="429" t="s">
        <v>3433</v>
      </c>
      <c r="D69" s="388"/>
      <c r="E69" s="388"/>
      <c r="F69" s="358"/>
      <c r="G69" s="358"/>
      <c r="H69" s="358"/>
      <c r="I69" s="358"/>
      <c r="M69" s="388"/>
      <c r="N69" s="388"/>
      <c r="O69" s="358"/>
      <c r="P69" s="358"/>
      <c r="Q69" s="358"/>
      <c r="R69" s="358"/>
    </row>
    <row r="70" spans="2:18" ht="14.25" customHeight="1" x14ac:dyDescent="0.25">
      <c r="B70" s="448"/>
      <c r="C70" s="429" t="s">
        <v>3434</v>
      </c>
      <c r="D70" s="388"/>
      <c r="E70" s="388"/>
      <c r="F70" s="358"/>
      <c r="G70" s="358"/>
      <c r="H70" s="358"/>
      <c r="I70" s="358"/>
      <c r="M70" s="388"/>
      <c r="N70" s="388"/>
      <c r="O70" s="358"/>
      <c r="P70" s="358"/>
      <c r="Q70" s="358"/>
      <c r="R70" s="358"/>
    </row>
    <row r="71" spans="2:18" ht="14.25" customHeight="1" x14ac:dyDescent="0.25">
      <c r="B71" s="448"/>
      <c r="C71" s="429" t="s">
        <v>3435</v>
      </c>
      <c r="D71" s="388"/>
      <c r="E71" s="388"/>
      <c r="F71" s="358"/>
      <c r="G71" s="358"/>
      <c r="H71" s="358"/>
      <c r="I71" s="358"/>
      <c r="M71" s="388"/>
      <c r="N71" s="388"/>
      <c r="O71" s="358"/>
      <c r="P71" s="358"/>
      <c r="Q71" s="358"/>
      <c r="R71" s="358"/>
    </row>
    <row r="72" spans="2:18" ht="14.25" customHeight="1" x14ac:dyDescent="0.25">
      <c r="B72" s="448"/>
      <c r="C72" s="429" t="s">
        <v>3436</v>
      </c>
      <c r="D72" s="388"/>
      <c r="E72" s="388"/>
      <c r="F72" s="358"/>
      <c r="G72" s="358"/>
      <c r="H72" s="358"/>
      <c r="I72" s="358"/>
      <c r="M72" s="388"/>
      <c r="N72" s="388"/>
      <c r="O72" s="358"/>
      <c r="P72" s="358"/>
      <c r="Q72" s="358"/>
      <c r="R72" s="358"/>
    </row>
    <row r="73" spans="2:18" ht="14.25" customHeight="1" x14ac:dyDescent="0.25">
      <c r="B73" s="448"/>
      <c r="C73" s="429" t="s">
        <v>3437</v>
      </c>
      <c r="D73" s="388"/>
      <c r="E73" s="388"/>
      <c r="F73" s="358"/>
      <c r="G73" s="358"/>
      <c r="H73" s="358"/>
      <c r="I73" s="358"/>
      <c r="M73" s="388"/>
      <c r="N73" s="388"/>
      <c r="O73" s="358"/>
      <c r="P73" s="358"/>
      <c r="Q73" s="358"/>
      <c r="R73" s="358"/>
    </row>
    <row r="74" spans="2:18" ht="14.25" customHeight="1" x14ac:dyDescent="0.25">
      <c r="B74" s="448"/>
      <c r="C74" s="429" t="s">
        <v>3438</v>
      </c>
      <c r="D74" s="388"/>
      <c r="E74" s="388"/>
      <c r="F74" s="358"/>
      <c r="G74" s="358"/>
      <c r="H74" s="358"/>
      <c r="I74" s="358"/>
      <c r="M74" s="388"/>
      <c r="N74" s="388"/>
      <c r="O74" s="358"/>
      <c r="P74" s="358"/>
      <c r="Q74" s="358"/>
      <c r="R74" s="358"/>
    </row>
    <row r="75" spans="2:18" ht="14.25" customHeight="1" x14ac:dyDescent="0.25">
      <c r="B75" s="448"/>
      <c r="C75" s="429" t="s">
        <v>3439</v>
      </c>
      <c r="D75" s="388"/>
      <c r="E75" s="388"/>
      <c r="F75" s="358"/>
      <c r="G75" s="358"/>
      <c r="H75" s="358"/>
      <c r="I75" s="358"/>
      <c r="M75" s="388"/>
      <c r="N75" s="388"/>
      <c r="O75" s="358"/>
      <c r="P75" s="358"/>
      <c r="Q75" s="358"/>
      <c r="R75" s="358"/>
    </row>
    <row r="76" spans="2:18" ht="14.25" customHeight="1" x14ac:dyDescent="0.25">
      <c r="B76" s="448"/>
      <c r="C76" s="429" t="s">
        <v>3440</v>
      </c>
      <c r="D76" s="388"/>
      <c r="E76" s="388"/>
      <c r="F76" s="358"/>
      <c r="G76" s="358"/>
      <c r="H76" s="358"/>
      <c r="I76" s="358"/>
      <c r="M76" s="388"/>
      <c r="N76" s="388"/>
      <c r="O76" s="358"/>
      <c r="P76" s="358"/>
      <c r="Q76" s="358"/>
      <c r="R76" s="358"/>
    </row>
    <row r="77" spans="2:18" ht="14.25" customHeight="1" x14ac:dyDescent="0.25">
      <c r="B77" s="448"/>
      <c r="C77" s="429" t="s">
        <v>3441</v>
      </c>
      <c r="D77" s="388"/>
      <c r="E77" s="388"/>
      <c r="F77" s="358"/>
      <c r="G77" s="358"/>
      <c r="H77" s="358"/>
      <c r="I77" s="358"/>
      <c r="M77" s="388"/>
      <c r="N77" s="388"/>
      <c r="O77" s="358"/>
      <c r="P77" s="358"/>
      <c r="Q77" s="358"/>
      <c r="R77" s="358"/>
    </row>
    <row r="78" spans="2:18" ht="14.25" customHeight="1" x14ac:dyDescent="0.25">
      <c r="B78" s="448"/>
      <c r="C78" s="429" t="s">
        <v>3442</v>
      </c>
      <c r="D78" s="388"/>
      <c r="E78" s="388"/>
      <c r="F78" s="358"/>
      <c r="G78" s="358"/>
      <c r="H78" s="358"/>
      <c r="I78" s="358"/>
      <c r="M78" s="388"/>
      <c r="N78" s="388"/>
      <c r="O78" s="358"/>
      <c r="P78" s="358"/>
      <c r="Q78" s="358"/>
      <c r="R78" s="358"/>
    </row>
    <row r="79" spans="2:18" ht="14.25" customHeight="1" x14ac:dyDescent="0.25">
      <c r="B79" s="448"/>
      <c r="C79" s="429" t="s">
        <v>3443</v>
      </c>
      <c r="D79" s="388"/>
      <c r="E79" s="388"/>
      <c r="F79" s="358"/>
      <c r="G79" s="358"/>
      <c r="H79" s="358"/>
      <c r="I79" s="358"/>
      <c r="M79" s="388"/>
      <c r="N79" s="388"/>
      <c r="O79" s="358"/>
      <c r="P79" s="358"/>
      <c r="Q79" s="358"/>
      <c r="R79" s="358"/>
    </row>
    <row r="80" spans="2:18" ht="14.25" customHeight="1" x14ac:dyDescent="0.25">
      <c r="B80" s="448"/>
      <c r="C80" s="429" t="s">
        <v>3444</v>
      </c>
      <c r="D80" s="388"/>
      <c r="E80" s="388"/>
      <c r="F80" s="358"/>
      <c r="G80" s="358"/>
      <c r="H80" s="358"/>
      <c r="I80" s="358"/>
      <c r="M80" s="388"/>
      <c r="N80" s="388"/>
      <c r="O80" s="358"/>
      <c r="P80" s="358"/>
      <c r="Q80" s="358"/>
      <c r="R80" s="358"/>
    </row>
    <row r="81" spans="2:18" ht="14.25" customHeight="1" x14ac:dyDescent="0.25">
      <c r="B81" s="448"/>
      <c r="C81" s="429" t="s">
        <v>3445</v>
      </c>
      <c r="D81" s="388"/>
      <c r="E81" s="388"/>
      <c r="F81" s="358"/>
      <c r="G81" s="358"/>
      <c r="H81" s="358"/>
      <c r="I81" s="358"/>
      <c r="M81" s="388"/>
      <c r="N81" s="388"/>
      <c r="O81" s="358"/>
      <c r="P81" s="358"/>
      <c r="Q81" s="358"/>
      <c r="R81" s="358"/>
    </row>
    <row r="82" spans="2:18" ht="14.25" customHeight="1" x14ac:dyDescent="0.25">
      <c r="B82" s="448"/>
      <c r="C82" s="429" t="s">
        <v>3446</v>
      </c>
      <c r="D82" s="388"/>
      <c r="E82" s="388"/>
      <c r="F82" s="358"/>
      <c r="G82" s="358"/>
      <c r="H82" s="358"/>
      <c r="I82" s="358"/>
      <c r="M82" s="388"/>
      <c r="N82" s="388"/>
      <c r="O82" s="358"/>
      <c r="P82" s="358"/>
      <c r="Q82" s="358"/>
      <c r="R82" s="358"/>
    </row>
    <row r="83" spans="2:18" ht="14.25" customHeight="1" x14ac:dyDescent="0.25">
      <c r="B83" s="448"/>
      <c r="C83" s="429" t="s">
        <v>3447</v>
      </c>
      <c r="D83" s="388"/>
      <c r="E83" s="388"/>
      <c r="F83" s="358"/>
      <c r="G83" s="358"/>
      <c r="H83" s="358"/>
      <c r="I83" s="358"/>
      <c r="M83" s="388"/>
      <c r="N83" s="388"/>
      <c r="O83" s="358"/>
      <c r="P83" s="358"/>
      <c r="Q83" s="358"/>
      <c r="R83" s="358"/>
    </row>
    <row r="84" spans="2:18" ht="14.25" customHeight="1" x14ac:dyDescent="0.25">
      <c r="B84" s="448"/>
      <c r="C84" s="429" t="s">
        <v>3448</v>
      </c>
      <c r="D84" s="388"/>
      <c r="E84" s="388"/>
      <c r="F84" s="358"/>
      <c r="G84" s="358"/>
      <c r="H84" s="358"/>
      <c r="I84" s="358"/>
      <c r="M84" s="388"/>
      <c r="N84" s="388"/>
      <c r="O84" s="358"/>
      <c r="P84" s="358"/>
      <c r="Q84" s="358"/>
      <c r="R84" s="358"/>
    </row>
    <row r="85" spans="2:18" ht="14.25" customHeight="1" x14ac:dyDescent="0.25">
      <c r="B85" s="448"/>
      <c r="C85" s="429" t="s">
        <v>3449</v>
      </c>
      <c r="D85" s="388"/>
      <c r="E85" s="388"/>
      <c r="F85" s="358"/>
      <c r="G85" s="358"/>
      <c r="H85" s="358"/>
      <c r="I85" s="358"/>
      <c r="M85" s="388"/>
      <c r="N85" s="388"/>
      <c r="O85" s="358"/>
      <c r="P85" s="358"/>
      <c r="Q85" s="358"/>
      <c r="R85" s="358"/>
    </row>
    <row r="86" spans="2:18" ht="14.25" customHeight="1" x14ac:dyDescent="0.25">
      <c r="B86" s="448"/>
      <c r="C86" s="429" t="s">
        <v>3450</v>
      </c>
      <c r="D86" s="388"/>
      <c r="E86" s="388"/>
      <c r="F86" s="358"/>
      <c r="G86" s="358"/>
      <c r="H86" s="358"/>
      <c r="I86" s="358"/>
      <c r="M86" s="388"/>
      <c r="N86" s="388"/>
      <c r="O86" s="358"/>
      <c r="P86" s="358"/>
      <c r="Q86" s="358"/>
      <c r="R86" s="358"/>
    </row>
    <row r="87" spans="2:18" ht="14.25" customHeight="1" x14ac:dyDescent="0.25">
      <c r="B87" s="448"/>
      <c r="C87" s="429" t="s">
        <v>3451</v>
      </c>
      <c r="D87" s="388"/>
      <c r="E87" s="388"/>
      <c r="F87" s="358"/>
      <c r="G87" s="358"/>
      <c r="H87" s="358"/>
      <c r="I87" s="358"/>
      <c r="M87" s="388"/>
      <c r="N87" s="388"/>
      <c r="O87" s="358"/>
      <c r="P87" s="358"/>
      <c r="Q87" s="358"/>
      <c r="R87" s="358"/>
    </row>
    <row r="88" spans="2:18" ht="14.25" customHeight="1" x14ac:dyDescent="0.25">
      <c r="B88" s="448"/>
      <c r="C88" s="429" t="s">
        <v>3452</v>
      </c>
      <c r="D88" s="388"/>
      <c r="E88" s="388"/>
      <c r="F88" s="358"/>
      <c r="G88" s="358"/>
      <c r="H88" s="358"/>
      <c r="I88" s="358"/>
      <c r="M88" s="388"/>
      <c r="N88" s="388"/>
      <c r="O88" s="358"/>
      <c r="P88" s="358"/>
      <c r="Q88" s="358"/>
      <c r="R88" s="358"/>
    </row>
    <row r="89" spans="2:18" ht="14.25" customHeight="1" x14ac:dyDescent="0.25">
      <c r="B89" s="448"/>
      <c r="C89" s="429" t="s">
        <v>3453</v>
      </c>
      <c r="D89" s="388"/>
      <c r="E89" s="388"/>
      <c r="F89" s="358"/>
      <c r="G89" s="358"/>
      <c r="H89" s="358"/>
      <c r="I89" s="358"/>
      <c r="M89" s="388"/>
      <c r="N89" s="388"/>
      <c r="O89" s="358"/>
      <c r="P89" s="358"/>
      <c r="Q89" s="358"/>
      <c r="R89" s="358"/>
    </row>
    <row r="90" spans="2:18" ht="14.25" customHeight="1" x14ac:dyDescent="0.25">
      <c r="B90" s="448"/>
      <c r="C90" s="429" t="s">
        <v>3454</v>
      </c>
      <c r="D90" s="388"/>
      <c r="E90" s="388"/>
      <c r="F90" s="358"/>
      <c r="G90" s="358"/>
      <c r="H90" s="358"/>
      <c r="I90" s="358"/>
      <c r="M90" s="388"/>
      <c r="N90" s="388"/>
      <c r="O90" s="358"/>
      <c r="P90" s="358"/>
      <c r="Q90" s="358"/>
      <c r="R90" s="358"/>
    </row>
    <row r="91" spans="2:18" ht="14.25" customHeight="1" x14ac:dyDescent="0.25">
      <c r="B91" s="448"/>
      <c r="C91" s="429" t="s">
        <v>3455</v>
      </c>
      <c r="D91" s="388"/>
      <c r="E91" s="388"/>
      <c r="F91" s="358"/>
      <c r="G91" s="358"/>
      <c r="H91" s="358"/>
      <c r="I91" s="358"/>
      <c r="M91" s="388"/>
      <c r="N91" s="388"/>
      <c r="O91" s="358"/>
      <c r="P91" s="358"/>
      <c r="Q91" s="358"/>
      <c r="R91" s="358"/>
    </row>
    <row r="92" spans="2:18" ht="14.25" customHeight="1" x14ac:dyDescent="0.25">
      <c r="B92" s="448"/>
      <c r="C92" s="429" t="s">
        <v>3456</v>
      </c>
      <c r="D92" s="388"/>
      <c r="E92" s="388"/>
      <c r="F92" s="358"/>
      <c r="G92" s="358"/>
      <c r="H92" s="358"/>
      <c r="I92" s="358"/>
      <c r="M92" s="388"/>
      <c r="N92" s="388"/>
      <c r="O92" s="358"/>
      <c r="P92" s="358"/>
      <c r="Q92" s="358"/>
      <c r="R92" s="358"/>
    </row>
    <row r="93" spans="2:18" ht="14.25" customHeight="1" x14ac:dyDescent="0.25">
      <c r="B93" s="448"/>
      <c r="C93" s="429" t="s">
        <v>3457</v>
      </c>
      <c r="D93" s="388"/>
      <c r="E93" s="388"/>
      <c r="F93" s="358"/>
      <c r="G93" s="358"/>
      <c r="H93" s="358"/>
      <c r="I93" s="358"/>
      <c r="M93" s="388"/>
      <c r="N93" s="388"/>
      <c r="O93" s="358"/>
      <c r="P93" s="358"/>
      <c r="Q93" s="358"/>
      <c r="R93" s="358"/>
    </row>
    <row r="94" spans="2:18" ht="14.25" customHeight="1" x14ac:dyDescent="0.25">
      <c r="B94" s="448"/>
      <c r="C94" s="429" t="s">
        <v>3458</v>
      </c>
      <c r="D94" s="388"/>
      <c r="E94" s="388"/>
      <c r="F94" s="358"/>
      <c r="G94" s="358"/>
      <c r="H94" s="358"/>
      <c r="I94" s="358"/>
      <c r="M94" s="388"/>
      <c r="N94" s="388"/>
      <c r="O94" s="358"/>
      <c r="P94" s="358"/>
      <c r="Q94" s="358"/>
      <c r="R94" s="358"/>
    </row>
    <row r="95" spans="2:18" ht="14.25" customHeight="1" x14ac:dyDescent="0.25">
      <c r="B95" s="448"/>
      <c r="C95" s="429" t="s">
        <v>3459</v>
      </c>
      <c r="D95" s="388"/>
      <c r="E95" s="388"/>
      <c r="F95" s="358"/>
      <c r="G95" s="358"/>
      <c r="H95" s="358"/>
      <c r="I95" s="358"/>
      <c r="M95" s="388"/>
      <c r="N95" s="388"/>
      <c r="O95" s="358"/>
      <c r="P95" s="358"/>
      <c r="Q95" s="358"/>
      <c r="R95" s="358"/>
    </row>
    <row r="96" spans="2:18" ht="14.25" customHeight="1" x14ac:dyDescent="0.25">
      <c r="B96" s="448"/>
      <c r="C96" s="429" t="s">
        <v>3460</v>
      </c>
      <c r="D96" s="388"/>
      <c r="E96" s="388"/>
      <c r="F96" s="358"/>
      <c r="G96" s="358"/>
      <c r="H96" s="358"/>
      <c r="I96" s="358"/>
      <c r="M96" s="388"/>
      <c r="N96" s="388"/>
      <c r="O96" s="358"/>
      <c r="P96" s="358"/>
      <c r="Q96" s="358"/>
      <c r="R96" s="358"/>
    </row>
    <row r="97" spans="2:18" ht="14.25" customHeight="1" x14ac:dyDescent="0.25">
      <c r="B97" s="448"/>
      <c r="C97" s="429" t="s">
        <v>3461</v>
      </c>
      <c r="D97" s="388"/>
      <c r="E97" s="388"/>
      <c r="F97" s="358"/>
      <c r="G97" s="358"/>
      <c r="H97" s="358"/>
      <c r="I97" s="358"/>
      <c r="M97" s="388"/>
      <c r="N97" s="388"/>
      <c r="O97" s="358"/>
      <c r="P97" s="358"/>
      <c r="Q97" s="358"/>
      <c r="R97" s="358"/>
    </row>
    <row r="98" spans="2:18" ht="14.25" customHeight="1" x14ac:dyDescent="0.25">
      <c r="B98" s="448"/>
      <c r="C98" s="429" t="s">
        <v>3462</v>
      </c>
      <c r="D98" s="388"/>
      <c r="E98" s="388"/>
      <c r="F98" s="358"/>
      <c r="G98" s="358"/>
      <c r="H98" s="358"/>
      <c r="I98" s="358"/>
      <c r="M98" s="388"/>
      <c r="N98" s="388"/>
      <c r="O98" s="358"/>
      <c r="P98" s="358"/>
      <c r="Q98" s="358"/>
      <c r="R98" s="358"/>
    </row>
    <row r="99" spans="2:18" ht="14.25" customHeight="1" x14ac:dyDescent="0.25">
      <c r="B99" s="448"/>
      <c r="C99" s="429" t="s">
        <v>3463</v>
      </c>
      <c r="D99" s="388"/>
      <c r="E99" s="388"/>
      <c r="F99" s="358"/>
      <c r="G99" s="358"/>
      <c r="H99" s="358"/>
      <c r="I99" s="358"/>
      <c r="M99" s="388"/>
      <c r="N99" s="388"/>
      <c r="O99" s="358"/>
      <c r="P99" s="358"/>
      <c r="Q99" s="358"/>
      <c r="R99" s="358"/>
    </row>
    <row r="100" spans="2:18" ht="14.25" customHeight="1" x14ac:dyDescent="0.25">
      <c r="B100" s="448"/>
      <c r="C100" s="429" t="s">
        <v>3464</v>
      </c>
      <c r="D100" s="388"/>
      <c r="E100" s="388"/>
      <c r="F100" s="358"/>
      <c r="G100" s="358"/>
      <c r="H100" s="358"/>
      <c r="I100" s="358"/>
      <c r="M100" s="388"/>
      <c r="N100" s="388"/>
      <c r="O100" s="358"/>
      <c r="P100" s="358"/>
      <c r="Q100" s="358"/>
      <c r="R100" s="358"/>
    </row>
    <row r="101" spans="2:18" ht="14.25" customHeight="1" x14ac:dyDescent="0.25">
      <c r="B101" s="448"/>
      <c r="C101" s="429" t="s">
        <v>3465</v>
      </c>
      <c r="D101" s="388"/>
      <c r="E101" s="388"/>
      <c r="F101" s="358"/>
      <c r="G101" s="358"/>
      <c r="H101" s="358"/>
      <c r="I101" s="358"/>
      <c r="M101" s="388"/>
      <c r="N101" s="388"/>
      <c r="O101" s="358"/>
      <c r="P101" s="358"/>
      <c r="Q101" s="358"/>
      <c r="R101" s="358"/>
    </row>
    <row r="102" spans="2:18" ht="14.25" customHeight="1" x14ac:dyDescent="0.25">
      <c r="B102" s="448"/>
      <c r="C102" s="429" t="s">
        <v>3466</v>
      </c>
      <c r="D102" s="388"/>
      <c r="E102" s="388"/>
      <c r="F102" s="358"/>
      <c r="G102" s="358"/>
      <c r="H102" s="358"/>
      <c r="I102" s="358"/>
      <c r="M102" s="388"/>
      <c r="N102" s="388"/>
      <c r="O102" s="358"/>
      <c r="P102" s="358"/>
      <c r="Q102" s="358"/>
      <c r="R102" s="358"/>
    </row>
    <row r="103" spans="2:18" ht="14.25" customHeight="1" x14ac:dyDescent="0.25">
      <c r="B103" s="448"/>
      <c r="C103" s="429" t="s">
        <v>3467</v>
      </c>
      <c r="D103" s="388"/>
      <c r="E103" s="388"/>
      <c r="F103" s="358"/>
      <c r="G103" s="358"/>
      <c r="H103" s="358"/>
      <c r="I103" s="358"/>
      <c r="M103" s="388"/>
      <c r="N103" s="388"/>
      <c r="O103" s="358"/>
      <c r="P103" s="358"/>
      <c r="Q103" s="358"/>
      <c r="R103" s="358"/>
    </row>
    <row r="104" spans="2:18" ht="14.25" customHeight="1" x14ac:dyDescent="0.25">
      <c r="B104" s="448"/>
      <c r="C104" s="429" t="s">
        <v>3468</v>
      </c>
      <c r="D104" s="388"/>
      <c r="E104" s="388"/>
      <c r="F104" s="358"/>
      <c r="G104" s="358"/>
      <c r="H104" s="358"/>
      <c r="I104" s="358"/>
      <c r="M104" s="388"/>
      <c r="N104" s="388"/>
      <c r="O104" s="358"/>
      <c r="P104" s="358"/>
      <c r="Q104" s="358"/>
      <c r="R104" s="358"/>
    </row>
    <row r="105" spans="2:18" ht="14.25" customHeight="1" x14ac:dyDescent="0.25">
      <c r="B105" s="448"/>
      <c r="C105" s="429" t="s">
        <v>3469</v>
      </c>
      <c r="D105" s="388"/>
      <c r="E105" s="388"/>
      <c r="F105" s="358"/>
      <c r="G105" s="358"/>
      <c r="H105" s="358"/>
      <c r="I105" s="358"/>
      <c r="M105" s="388"/>
      <c r="N105" s="388"/>
      <c r="O105" s="358"/>
      <c r="P105" s="358"/>
      <c r="Q105" s="358"/>
      <c r="R105" s="358"/>
    </row>
    <row r="106" spans="2:18" ht="14.25" customHeight="1" x14ac:dyDescent="0.25">
      <c r="B106" s="448"/>
      <c r="C106" s="429" t="s">
        <v>3470</v>
      </c>
      <c r="D106" s="388"/>
      <c r="E106" s="388"/>
      <c r="F106" s="358"/>
      <c r="G106" s="358"/>
      <c r="H106" s="358"/>
      <c r="I106" s="358"/>
      <c r="M106" s="388"/>
      <c r="N106" s="388"/>
      <c r="O106" s="358"/>
      <c r="P106" s="358"/>
      <c r="Q106" s="358"/>
      <c r="R106" s="358"/>
    </row>
    <row r="107" spans="2:18" ht="14.25" customHeight="1" x14ac:dyDescent="0.25">
      <c r="B107" s="448"/>
      <c r="C107" s="429" t="s">
        <v>3471</v>
      </c>
      <c r="D107" s="388"/>
      <c r="E107" s="388"/>
      <c r="F107" s="358"/>
      <c r="G107" s="358"/>
      <c r="H107" s="358"/>
      <c r="I107" s="358"/>
      <c r="M107" s="388"/>
      <c r="N107" s="388"/>
      <c r="O107" s="358"/>
      <c r="P107" s="358"/>
      <c r="Q107" s="358"/>
      <c r="R107" s="358"/>
    </row>
    <row r="108" spans="2:18" ht="14.25" customHeight="1" x14ac:dyDescent="0.25">
      <c r="B108" s="448"/>
      <c r="C108" s="429" t="s">
        <v>3472</v>
      </c>
      <c r="D108" s="388"/>
      <c r="E108" s="388"/>
      <c r="F108" s="358"/>
      <c r="G108" s="358"/>
      <c r="H108" s="358"/>
      <c r="I108" s="358"/>
      <c r="M108" s="388"/>
      <c r="N108" s="388"/>
      <c r="O108" s="358"/>
      <c r="P108" s="358"/>
      <c r="Q108" s="358"/>
      <c r="R108" s="358"/>
    </row>
    <row r="109" spans="2:18" ht="14.25" customHeight="1" x14ac:dyDescent="0.25">
      <c r="B109" s="448"/>
      <c r="C109" s="429" t="s">
        <v>3473</v>
      </c>
      <c r="D109" s="388"/>
      <c r="E109" s="388"/>
      <c r="F109" s="358"/>
      <c r="G109" s="358"/>
      <c r="H109" s="358"/>
      <c r="I109" s="358"/>
      <c r="M109" s="388"/>
      <c r="N109" s="388"/>
      <c r="O109" s="358"/>
      <c r="P109" s="358"/>
      <c r="Q109" s="358"/>
      <c r="R109" s="358"/>
    </row>
  </sheetData>
  <dataValidations count="2">
    <dataValidation allowBlank="1" showInputMessage="1" showErrorMessage="1" error="Data is of incorrect type!" sqref="B7:C7"/>
    <dataValidation type="decimal" allowBlank="1" showInputMessage="1" showErrorMessage="1" error="Data is of incorrect type!" sqref="D7:G7 M7:P7"/>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Enumerations!$A$994:$A$994</xm:f>
          </x14:formula1>
          <xm:sqref>B3</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9"/>
  <sheetViews>
    <sheetView showGridLines="0" workbookViewId="0"/>
  </sheetViews>
  <sheetFormatPr defaultRowHeight="15" x14ac:dyDescent="0.25"/>
  <cols>
    <col min="1" max="3" width="9.140625" style="442" customWidth="1"/>
    <col min="4" max="4" width="20.85546875" style="442" customWidth="1"/>
    <col min="5" max="5" width="19" style="442" customWidth="1"/>
    <col min="6" max="6" width="11" style="442" customWidth="1"/>
    <col min="7" max="8" width="15.42578125" style="442" customWidth="1"/>
    <col min="9" max="9" width="13.140625" style="442" customWidth="1"/>
    <col min="10" max="10" width="19.28515625" style="442" customWidth="1"/>
    <col min="11" max="11" width="9.140625" style="51"/>
    <col min="12" max="18" width="20.7109375" style="442" customWidth="1"/>
    <col min="19" max="16384" width="9.140625" style="442"/>
  </cols>
  <sheetData>
    <row r="1" spans="1:17" ht="19.5" customHeight="1" x14ac:dyDescent="0.3">
      <c r="A1" s="187" t="s">
        <v>17053</v>
      </c>
      <c r="B1" s="457" t="s">
        <v>10967</v>
      </c>
      <c r="C1" s="455"/>
      <c r="D1" s="455"/>
      <c r="E1" s="455"/>
      <c r="F1" s="455"/>
      <c r="G1" s="455"/>
      <c r="H1" s="455"/>
      <c r="I1" s="455"/>
      <c r="J1" s="455"/>
      <c r="K1" s="729"/>
      <c r="L1" s="322" t="s">
        <v>11158</v>
      </c>
      <c r="N1" s="724" t="s">
        <v>13439</v>
      </c>
    </row>
    <row r="3" spans="1:17" ht="14.25" customHeight="1" x14ac:dyDescent="0.25">
      <c r="B3" s="448" t="s">
        <v>3212</v>
      </c>
    </row>
    <row r="6" spans="1:17" ht="14.25" customHeight="1" x14ac:dyDescent="0.25">
      <c r="D6" s="10" t="s">
        <v>4756</v>
      </c>
      <c r="E6" s="10" t="s">
        <v>1588</v>
      </c>
      <c r="F6" s="10" t="s">
        <v>798</v>
      </c>
      <c r="G6" s="10" t="s">
        <v>1594</v>
      </c>
      <c r="H6" s="10" t="s">
        <v>1595</v>
      </c>
      <c r="I6" s="10" t="s">
        <v>703</v>
      </c>
      <c r="L6" s="468" t="s">
        <v>4756</v>
      </c>
      <c r="M6" s="468" t="s">
        <v>1588</v>
      </c>
      <c r="N6" s="468" t="s">
        <v>798</v>
      </c>
      <c r="O6" s="468" t="s">
        <v>1594</v>
      </c>
      <c r="P6" s="468" t="s">
        <v>1595</v>
      </c>
      <c r="Q6" s="468" t="s">
        <v>703</v>
      </c>
    </row>
    <row r="7" spans="1:17" ht="14.25" customHeight="1" x14ac:dyDescent="0.25">
      <c r="D7" s="448" t="s">
        <v>4758</v>
      </c>
      <c r="E7" s="448" t="s">
        <v>10968</v>
      </c>
      <c r="F7" s="448" t="s">
        <v>10969</v>
      </c>
      <c r="G7" s="448" t="s">
        <v>10970</v>
      </c>
      <c r="H7" s="448" t="s">
        <v>10971</v>
      </c>
      <c r="I7" s="448" t="s">
        <v>10972</v>
      </c>
      <c r="L7" s="477" t="s">
        <v>11152</v>
      </c>
      <c r="M7" s="477" t="s">
        <v>11153</v>
      </c>
      <c r="N7" s="477" t="s">
        <v>11154</v>
      </c>
      <c r="O7" s="477" t="s">
        <v>11155</v>
      </c>
      <c r="P7" s="477" t="s">
        <v>11156</v>
      </c>
      <c r="Q7" s="477" t="s">
        <v>11157</v>
      </c>
    </row>
    <row r="8" spans="1:17" ht="14.25" customHeight="1" x14ac:dyDescent="0.25">
      <c r="C8" s="440"/>
      <c r="D8" s="15" t="s">
        <v>1217</v>
      </c>
      <c r="E8" s="15" t="s">
        <v>1216</v>
      </c>
      <c r="F8" s="15" t="s">
        <v>1219</v>
      </c>
      <c r="G8" s="15" t="s">
        <v>1220</v>
      </c>
      <c r="H8" s="15" t="s">
        <v>1221</v>
      </c>
      <c r="I8" s="15" t="s">
        <v>1583</v>
      </c>
      <c r="L8" s="469" t="s">
        <v>1217</v>
      </c>
      <c r="M8" s="469" t="s">
        <v>1216</v>
      </c>
      <c r="N8" s="469" t="s">
        <v>1219</v>
      </c>
      <c r="O8" s="469" t="s">
        <v>1220</v>
      </c>
      <c r="P8" s="469" t="s">
        <v>1221</v>
      </c>
      <c r="Q8" s="469" t="s">
        <v>1583</v>
      </c>
    </row>
    <row r="9" spans="1:17" ht="14.25" customHeight="1" x14ac:dyDescent="0.25">
      <c r="C9" s="15" t="s">
        <v>1082</v>
      </c>
      <c r="D9" s="39" t="s">
        <v>3374</v>
      </c>
      <c r="E9" s="20" t="s">
        <v>3489</v>
      </c>
      <c r="F9" s="20" t="s">
        <v>3501</v>
      </c>
      <c r="G9" s="20" t="s">
        <v>3501</v>
      </c>
      <c r="H9" s="20" t="s">
        <v>3501</v>
      </c>
      <c r="I9" s="20" t="s">
        <v>3501</v>
      </c>
      <c r="L9" s="39" t="s">
        <v>10983</v>
      </c>
      <c r="M9" s="20" t="s">
        <v>10983</v>
      </c>
      <c r="N9" s="20" t="s">
        <v>3502</v>
      </c>
      <c r="O9" s="20" t="s">
        <v>3502</v>
      </c>
      <c r="P9" s="20" t="s">
        <v>3502</v>
      </c>
      <c r="Q9" s="20" t="s">
        <v>3502</v>
      </c>
    </row>
    <row r="10" spans="1:17" ht="14.25" customHeight="1" x14ac:dyDescent="0.25">
      <c r="B10" s="448" t="s">
        <v>4703</v>
      </c>
      <c r="C10" s="429" t="s">
        <v>3373</v>
      </c>
      <c r="D10" s="388"/>
      <c r="E10" s="388"/>
      <c r="F10" s="358"/>
      <c r="G10" s="358"/>
      <c r="H10" s="358"/>
      <c r="I10" s="358"/>
      <c r="L10" s="388"/>
      <c r="M10" s="388"/>
      <c r="N10" s="358"/>
      <c r="O10" s="358"/>
      <c r="P10" s="358"/>
      <c r="Q10" s="358"/>
    </row>
    <row r="11" spans="1:17" ht="14.25" customHeight="1" x14ac:dyDescent="0.25">
      <c r="B11" s="448"/>
      <c r="C11" s="429" t="s">
        <v>3375</v>
      </c>
      <c r="D11" s="388"/>
      <c r="E11" s="388"/>
      <c r="F11" s="358"/>
      <c r="G11" s="358"/>
      <c r="H11" s="358"/>
      <c r="I11" s="358"/>
      <c r="L11" s="388"/>
      <c r="M11" s="388"/>
      <c r="N11" s="358"/>
      <c r="O11" s="358"/>
      <c r="P11" s="358"/>
      <c r="Q11" s="358"/>
    </row>
    <row r="12" spans="1:17" ht="14.25" customHeight="1" x14ac:dyDescent="0.25">
      <c r="B12" s="448"/>
      <c r="C12" s="429" t="s">
        <v>3376</v>
      </c>
      <c r="D12" s="388"/>
      <c r="E12" s="388"/>
      <c r="F12" s="358"/>
      <c r="G12" s="358"/>
      <c r="H12" s="358"/>
      <c r="I12" s="358"/>
      <c r="L12" s="388"/>
      <c r="M12" s="388"/>
      <c r="N12" s="358"/>
      <c r="O12" s="358"/>
      <c r="P12" s="358"/>
      <c r="Q12" s="358"/>
    </row>
    <row r="13" spans="1:17" ht="14.25" customHeight="1" x14ac:dyDescent="0.25">
      <c r="B13" s="448"/>
      <c r="C13" s="429" t="s">
        <v>3377</v>
      </c>
      <c r="D13" s="388"/>
      <c r="E13" s="388"/>
      <c r="F13" s="358"/>
      <c r="G13" s="358"/>
      <c r="H13" s="358"/>
      <c r="I13" s="358"/>
      <c r="L13" s="388"/>
      <c r="M13" s="388"/>
      <c r="N13" s="358"/>
      <c r="O13" s="358"/>
      <c r="P13" s="358"/>
      <c r="Q13" s="358"/>
    </row>
    <row r="14" spans="1:17" ht="14.25" customHeight="1" x14ac:dyDescent="0.25">
      <c r="B14" s="448"/>
      <c r="C14" s="429" t="s">
        <v>3378</v>
      </c>
      <c r="D14" s="388"/>
      <c r="E14" s="388"/>
      <c r="F14" s="358"/>
      <c r="G14" s="358"/>
      <c r="H14" s="358"/>
      <c r="I14" s="358"/>
      <c r="L14" s="388"/>
      <c r="M14" s="388"/>
      <c r="N14" s="358"/>
      <c r="O14" s="358"/>
      <c r="P14" s="358"/>
      <c r="Q14" s="358"/>
    </row>
    <row r="15" spans="1:17" ht="14.25" customHeight="1" x14ac:dyDescent="0.25">
      <c r="B15" s="448"/>
      <c r="C15" s="429" t="s">
        <v>3379</v>
      </c>
      <c r="D15" s="388"/>
      <c r="E15" s="388"/>
      <c r="F15" s="358"/>
      <c r="G15" s="358"/>
      <c r="H15" s="358"/>
      <c r="I15" s="358"/>
      <c r="L15" s="388"/>
      <c r="M15" s="388"/>
      <c r="N15" s="358"/>
      <c r="O15" s="358"/>
      <c r="P15" s="358"/>
      <c r="Q15" s="358"/>
    </row>
    <row r="16" spans="1:17" ht="14.25" customHeight="1" x14ac:dyDescent="0.25">
      <c r="B16" s="448"/>
      <c r="C16" s="429" t="s">
        <v>3380</v>
      </c>
      <c r="D16" s="388"/>
      <c r="E16" s="388"/>
      <c r="F16" s="358"/>
      <c r="G16" s="358"/>
      <c r="H16" s="358"/>
      <c r="I16" s="358"/>
      <c r="L16" s="388"/>
      <c r="M16" s="388"/>
      <c r="N16" s="358"/>
      <c r="O16" s="358"/>
      <c r="P16" s="358"/>
      <c r="Q16" s="358"/>
    </row>
    <row r="17" spans="2:17" ht="14.25" customHeight="1" x14ac:dyDescent="0.25">
      <c r="B17" s="448"/>
      <c r="C17" s="429" t="s">
        <v>3381</v>
      </c>
      <c r="D17" s="388"/>
      <c r="E17" s="388"/>
      <c r="F17" s="358"/>
      <c r="G17" s="358"/>
      <c r="H17" s="358"/>
      <c r="I17" s="358"/>
      <c r="L17" s="388"/>
      <c r="M17" s="388"/>
      <c r="N17" s="358"/>
      <c r="O17" s="358"/>
      <c r="P17" s="358"/>
      <c r="Q17" s="358"/>
    </row>
    <row r="18" spans="2:17" ht="14.25" customHeight="1" x14ac:dyDescent="0.25">
      <c r="B18" s="448"/>
      <c r="C18" s="429" t="s">
        <v>3382</v>
      </c>
      <c r="D18" s="388"/>
      <c r="E18" s="388"/>
      <c r="F18" s="358"/>
      <c r="G18" s="358"/>
      <c r="H18" s="358"/>
      <c r="I18" s="358"/>
      <c r="L18" s="388"/>
      <c r="M18" s="388"/>
      <c r="N18" s="358"/>
      <c r="O18" s="358"/>
      <c r="P18" s="358"/>
      <c r="Q18" s="358"/>
    </row>
    <row r="19" spans="2:17" ht="14.25" customHeight="1" x14ac:dyDescent="0.25">
      <c r="B19" s="448"/>
      <c r="C19" s="429" t="s">
        <v>3383</v>
      </c>
      <c r="D19" s="388"/>
      <c r="E19" s="388"/>
      <c r="F19" s="358"/>
      <c r="G19" s="358"/>
      <c r="H19" s="358"/>
      <c r="I19" s="358"/>
      <c r="L19" s="388"/>
      <c r="M19" s="388"/>
      <c r="N19" s="358"/>
      <c r="O19" s="358"/>
      <c r="P19" s="358"/>
      <c r="Q19" s="358"/>
    </row>
    <row r="20" spans="2:17" ht="14.25" customHeight="1" x14ac:dyDescent="0.25">
      <c r="B20" s="448"/>
      <c r="C20" s="429" t="s">
        <v>3384</v>
      </c>
      <c r="D20" s="388"/>
      <c r="E20" s="388"/>
      <c r="F20" s="358"/>
      <c r="G20" s="358"/>
      <c r="H20" s="358"/>
      <c r="I20" s="358"/>
      <c r="L20" s="388"/>
      <c r="M20" s="388"/>
      <c r="N20" s="358"/>
      <c r="O20" s="358"/>
      <c r="P20" s="358"/>
      <c r="Q20" s="358"/>
    </row>
    <row r="21" spans="2:17" ht="14.25" customHeight="1" x14ac:dyDescent="0.25">
      <c r="B21" s="448"/>
      <c r="C21" s="429" t="s">
        <v>3385</v>
      </c>
      <c r="D21" s="388"/>
      <c r="E21" s="388"/>
      <c r="F21" s="358"/>
      <c r="G21" s="358"/>
      <c r="H21" s="358"/>
      <c r="I21" s="358"/>
      <c r="L21" s="388"/>
      <c r="M21" s="388"/>
      <c r="N21" s="358"/>
      <c r="O21" s="358"/>
      <c r="P21" s="358"/>
      <c r="Q21" s="358"/>
    </row>
    <row r="22" spans="2:17" ht="14.25" customHeight="1" x14ac:dyDescent="0.25">
      <c r="B22" s="448"/>
      <c r="C22" s="429" t="s">
        <v>3386</v>
      </c>
      <c r="D22" s="388"/>
      <c r="E22" s="388"/>
      <c r="F22" s="358"/>
      <c r="G22" s="358"/>
      <c r="H22" s="358"/>
      <c r="I22" s="358"/>
      <c r="L22" s="388"/>
      <c r="M22" s="388"/>
      <c r="N22" s="358"/>
      <c r="O22" s="358"/>
      <c r="P22" s="358"/>
      <c r="Q22" s="358"/>
    </row>
    <row r="23" spans="2:17" ht="14.25" customHeight="1" x14ac:dyDescent="0.25">
      <c r="B23" s="448"/>
      <c r="C23" s="429" t="s">
        <v>3387</v>
      </c>
      <c r="D23" s="388"/>
      <c r="E23" s="388"/>
      <c r="F23" s="358"/>
      <c r="G23" s="358"/>
      <c r="H23" s="358"/>
      <c r="I23" s="358"/>
      <c r="L23" s="388"/>
      <c r="M23" s="388"/>
      <c r="N23" s="358"/>
      <c r="O23" s="358"/>
      <c r="P23" s="358"/>
      <c r="Q23" s="358"/>
    </row>
    <row r="24" spans="2:17" ht="14.25" customHeight="1" x14ac:dyDescent="0.25">
      <c r="B24" s="448"/>
      <c r="C24" s="429" t="s">
        <v>3388</v>
      </c>
      <c r="D24" s="388"/>
      <c r="E24" s="388"/>
      <c r="F24" s="358"/>
      <c r="G24" s="358"/>
      <c r="H24" s="358"/>
      <c r="I24" s="358"/>
      <c r="L24" s="388"/>
      <c r="M24" s="388"/>
      <c r="N24" s="358"/>
      <c r="O24" s="358"/>
      <c r="P24" s="358"/>
      <c r="Q24" s="358"/>
    </row>
    <row r="25" spans="2:17" ht="14.25" customHeight="1" x14ac:dyDescent="0.25">
      <c r="B25" s="448"/>
      <c r="C25" s="429" t="s">
        <v>3389</v>
      </c>
      <c r="D25" s="388"/>
      <c r="E25" s="388"/>
      <c r="F25" s="358"/>
      <c r="G25" s="358"/>
      <c r="H25" s="358"/>
      <c r="I25" s="358"/>
      <c r="L25" s="388"/>
      <c r="M25" s="388"/>
      <c r="N25" s="358"/>
      <c r="O25" s="358"/>
      <c r="P25" s="358"/>
      <c r="Q25" s="358"/>
    </row>
    <row r="26" spans="2:17" ht="14.25" customHeight="1" x14ac:dyDescent="0.25">
      <c r="B26" s="448"/>
      <c r="C26" s="429" t="s">
        <v>3390</v>
      </c>
      <c r="D26" s="388"/>
      <c r="E26" s="388"/>
      <c r="F26" s="358"/>
      <c r="G26" s="358"/>
      <c r="H26" s="358"/>
      <c r="I26" s="358"/>
      <c r="L26" s="388"/>
      <c r="M26" s="388"/>
      <c r="N26" s="358"/>
      <c r="O26" s="358"/>
      <c r="P26" s="358"/>
      <c r="Q26" s="358"/>
    </row>
    <row r="27" spans="2:17" ht="14.25" customHeight="1" x14ac:dyDescent="0.25">
      <c r="B27" s="448"/>
      <c r="C27" s="429" t="s">
        <v>3391</v>
      </c>
      <c r="D27" s="388"/>
      <c r="E27" s="388"/>
      <c r="F27" s="358"/>
      <c r="G27" s="358"/>
      <c r="H27" s="358"/>
      <c r="I27" s="358"/>
      <c r="L27" s="388"/>
      <c r="M27" s="388"/>
      <c r="N27" s="358"/>
      <c r="O27" s="358"/>
      <c r="P27" s="358"/>
      <c r="Q27" s="358"/>
    </row>
    <row r="28" spans="2:17" ht="14.25" customHeight="1" x14ac:dyDescent="0.25">
      <c r="B28" s="448"/>
      <c r="C28" s="429" t="s">
        <v>3392</v>
      </c>
      <c r="D28" s="388"/>
      <c r="E28" s="388"/>
      <c r="F28" s="358"/>
      <c r="G28" s="358"/>
      <c r="H28" s="358"/>
      <c r="I28" s="358"/>
      <c r="L28" s="388"/>
      <c r="M28" s="388"/>
      <c r="N28" s="358"/>
      <c r="O28" s="358"/>
      <c r="P28" s="358"/>
      <c r="Q28" s="358"/>
    </row>
    <row r="29" spans="2:17" ht="14.25" customHeight="1" x14ac:dyDescent="0.25">
      <c r="B29" s="448"/>
      <c r="C29" s="429" t="s">
        <v>3393</v>
      </c>
      <c r="D29" s="388"/>
      <c r="E29" s="388"/>
      <c r="F29" s="358"/>
      <c r="G29" s="358"/>
      <c r="H29" s="358"/>
      <c r="I29" s="358"/>
      <c r="L29" s="388"/>
      <c r="M29" s="388"/>
      <c r="N29" s="358"/>
      <c r="O29" s="358"/>
      <c r="P29" s="358"/>
      <c r="Q29" s="358"/>
    </row>
    <row r="30" spans="2:17" ht="14.25" customHeight="1" x14ac:dyDescent="0.25">
      <c r="B30" s="448"/>
      <c r="C30" s="429" t="s">
        <v>3394</v>
      </c>
      <c r="D30" s="388"/>
      <c r="E30" s="388"/>
      <c r="F30" s="358"/>
      <c r="G30" s="358"/>
      <c r="H30" s="358"/>
      <c r="I30" s="358"/>
      <c r="L30" s="388"/>
      <c r="M30" s="388"/>
      <c r="N30" s="358"/>
      <c r="O30" s="358"/>
      <c r="P30" s="358"/>
      <c r="Q30" s="358"/>
    </row>
    <row r="31" spans="2:17" ht="14.25" customHeight="1" x14ac:dyDescent="0.25">
      <c r="B31" s="448"/>
      <c r="C31" s="429" t="s">
        <v>3395</v>
      </c>
      <c r="D31" s="388"/>
      <c r="E31" s="388"/>
      <c r="F31" s="358"/>
      <c r="G31" s="358"/>
      <c r="H31" s="358"/>
      <c r="I31" s="358"/>
      <c r="L31" s="388"/>
      <c r="M31" s="388"/>
      <c r="N31" s="358"/>
      <c r="O31" s="358"/>
      <c r="P31" s="358"/>
      <c r="Q31" s="358"/>
    </row>
    <row r="32" spans="2:17" ht="14.25" customHeight="1" x14ac:dyDescent="0.25">
      <c r="B32" s="448"/>
      <c r="C32" s="429" t="s">
        <v>3396</v>
      </c>
      <c r="D32" s="388"/>
      <c r="E32" s="388"/>
      <c r="F32" s="358"/>
      <c r="G32" s="358"/>
      <c r="H32" s="358"/>
      <c r="I32" s="358"/>
      <c r="L32" s="388"/>
      <c r="M32" s="388"/>
      <c r="N32" s="358"/>
      <c r="O32" s="358"/>
      <c r="P32" s="358"/>
      <c r="Q32" s="358"/>
    </row>
    <row r="33" spans="2:17" ht="14.25" customHeight="1" x14ac:dyDescent="0.25">
      <c r="B33" s="448"/>
      <c r="C33" s="429" t="s">
        <v>3397</v>
      </c>
      <c r="D33" s="388"/>
      <c r="E33" s="388"/>
      <c r="F33" s="358"/>
      <c r="G33" s="358"/>
      <c r="H33" s="358"/>
      <c r="I33" s="358"/>
      <c r="L33" s="388"/>
      <c r="M33" s="388"/>
      <c r="N33" s="358"/>
      <c r="O33" s="358"/>
      <c r="P33" s="358"/>
      <c r="Q33" s="358"/>
    </row>
    <row r="34" spans="2:17" ht="14.25" customHeight="1" x14ac:dyDescent="0.25">
      <c r="B34" s="448"/>
      <c r="C34" s="429" t="s">
        <v>3398</v>
      </c>
      <c r="D34" s="388"/>
      <c r="E34" s="388"/>
      <c r="F34" s="358"/>
      <c r="G34" s="358"/>
      <c r="H34" s="358"/>
      <c r="I34" s="358"/>
      <c r="L34" s="388"/>
      <c r="M34" s="388"/>
      <c r="N34" s="358"/>
      <c r="O34" s="358"/>
      <c r="P34" s="358"/>
      <c r="Q34" s="358"/>
    </row>
    <row r="35" spans="2:17" ht="14.25" customHeight="1" x14ac:dyDescent="0.25">
      <c r="B35" s="448"/>
      <c r="C35" s="429" t="s">
        <v>3399</v>
      </c>
      <c r="D35" s="388"/>
      <c r="E35" s="388"/>
      <c r="F35" s="358"/>
      <c r="G35" s="358"/>
      <c r="H35" s="358"/>
      <c r="I35" s="358"/>
      <c r="L35" s="388"/>
      <c r="M35" s="388"/>
      <c r="N35" s="358"/>
      <c r="O35" s="358"/>
      <c r="P35" s="358"/>
      <c r="Q35" s="358"/>
    </row>
    <row r="36" spans="2:17" ht="14.25" customHeight="1" x14ac:dyDescent="0.25">
      <c r="B36" s="448"/>
      <c r="C36" s="429" t="s">
        <v>3400</v>
      </c>
      <c r="D36" s="388"/>
      <c r="E36" s="388"/>
      <c r="F36" s="358"/>
      <c r="G36" s="358"/>
      <c r="H36" s="358"/>
      <c r="I36" s="358"/>
      <c r="L36" s="388"/>
      <c r="M36" s="388"/>
      <c r="N36" s="358"/>
      <c r="O36" s="358"/>
      <c r="P36" s="358"/>
      <c r="Q36" s="358"/>
    </row>
    <row r="37" spans="2:17" ht="14.25" customHeight="1" x14ac:dyDescent="0.25">
      <c r="B37" s="448"/>
      <c r="C37" s="429" t="s">
        <v>3401</v>
      </c>
      <c r="D37" s="388"/>
      <c r="E37" s="388"/>
      <c r="F37" s="358"/>
      <c r="G37" s="358"/>
      <c r="H37" s="358"/>
      <c r="I37" s="358"/>
      <c r="L37" s="388"/>
      <c r="M37" s="388"/>
      <c r="N37" s="358"/>
      <c r="O37" s="358"/>
      <c r="P37" s="358"/>
      <c r="Q37" s="358"/>
    </row>
    <row r="38" spans="2:17" ht="14.25" customHeight="1" x14ac:dyDescent="0.25">
      <c r="B38" s="448"/>
      <c r="C38" s="429" t="s">
        <v>3402</v>
      </c>
      <c r="D38" s="388"/>
      <c r="E38" s="388"/>
      <c r="F38" s="358"/>
      <c r="G38" s="358"/>
      <c r="H38" s="358"/>
      <c r="I38" s="358"/>
      <c r="L38" s="388"/>
      <c r="M38" s="388"/>
      <c r="N38" s="358"/>
      <c r="O38" s="358"/>
      <c r="P38" s="358"/>
      <c r="Q38" s="358"/>
    </row>
    <row r="39" spans="2:17" ht="14.25" customHeight="1" x14ac:dyDescent="0.25">
      <c r="B39" s="448"/>
      <c r="C39" s="429" t="s">
        <v>3403</v>
      </c>
      <c r="D39" s="388"/>
      <c r="E39" s="388"/>
      <c r="F39" s="358"/>
      <c r="G39" s="358"/>
      <c r="H39" s="358"/>
      <c r="I39" s="358"/>
      <c r="L39" s="388"/>
      <c r="M39" s="388"/>
      <c r="N39" s="358"/>
      <c r="O39" s="358"/>
      <c r="P39" s="358"/>
      <c r="Q39" s="358"/>
    </row>
    <row r="40" spans="2:17" ht="14.25" customHeight="1" x14ac:dyDescent="0.25">
      <c r="B40" s="448"/>
      <c r="C40" s="429" t="s">
        <v>3404</v>
      </c>
      <c r="D40" s="388"/>
      <c r="E40" s="388"/>
      <c r="F40" s="358"/>
      <c r="G40" s="358"/>
      <c r="H40" s="358"/>
      <c r="I40" s="358"/>
      <c r="L40" s="388"/>
      <c r="M40" s="388"/>
      <c r="N40" s="358"/>
      <c r="O40" s="358"/>
      <c r="P40" s="358"/>
      <c r="Q40" s="358"/>
    </row>
    <row r="41" spans="2:17" ht="14.25" customHeight="1" x14ac:dyDescent="0.25">
      <c r="B41" s="448"/>
      <c r="C41" s="429" t="s">
        <v>3405</v>
      </c>
      <c r="D41" s="388"/>
      <c r="E41" s="388"/>
      <c r="F41" s="358"/>
      <c r="G41" s="358"/>
      <c r="H41" s="358"/>
      <c r="I41" s="358"/>
      <c r="L41" s="388"/>
      <c r="M41" s="388"/>
      <c r="N41" s="358"/>
      <c r="O41" s="358"/>
      <c r="P41" s="358"/>
      <c r="Q41" s="358"/>
    </row>
    <row r="42" spans="2:17" ht="14.25" customHeight="1" x14ac:dyDescent="0.25">
      <c r="B42" s="448"/>
      <c r="C42" s="429" t="s">
        <v>3406</v>
      </c>
      <c r="D42" s="388"/>
      <c r="E42" s="388"/>
      <c r="F42" s="358"/>
      <c r="G42" s="358"/>
      <c r="H42" s="358"/>
      <c r="I42" s="358"/>
      <c r="L42" s="388"/>
      <c r="M42" s="388"/>
      <c r="N42" s="358"/>
      <c r="O42" s="358"/>
      <c r="P42" s="358"/>
      <c r="Q42" s="358"/>
    </row>
    <row r="43" spans="2:17" ht="14.25" customHeight="1" x14ac:dyDescent="0.25">
      <c r="B43" s="448"/>
      <c r="C43" s="429" t="s">
        <v>3407</v>
      </c>
      <c r="D43" s="388"/>
      <c r="E43" s="388"/>
      <c r="F43" s="358"/>
      <c r="G43" s="358"/>
      <c r="H43" s="358"/>
      <c r="I43" s="358"/>
      <c r="L43" s="388"/>
      <c r="M43" s="388"/>
      <c r="N43" s="358"/>
      <c r="O43" s="358"/>
      <c r="P43" s="358"/>
      <c r="Q43" s="358"/>
    </row>
    <row r="44" spans="2:17" ht="14.25" customHeight="1" x14ac:dyDescent="0.25">
      <c r="B44" s="448"/>
      <c r="C44" s="429" t="s">
        <v>3408</v>
      </c>
      <c r="D44" s="388"/>
      <c r="E44" s="388"/>
      <c r="F44" s="358"/>
      <c r="G44" s="358"/>
      <c r="H44" s="358"/>
      <c r="I44" s="358"/>
      <c r="L44" s="388"/>
      <c r="M44" s="388"/>
      <c r="N44" s="358"/>
      <c r="O44" s="358"/>
      <c r="P44" s="358"/>
      <c r="Q44" s="358"/>
    </row>
    <row r="45" spans="2:17" ht="14.25" customHeight="1" x14ac:dyDescent="0.25">
      <c r="B45" s="448"/>
      <c r="C45" s="429" t="s">
        <v>3409</v>
      </c>
      <c r="D45" s="388"/>
      <c r="E45" s="388"/>
      <c r="F45" s="358"/>
      <c r="G45" s="358"/>
      <c r="H45" s="358"/>
      <c r="I45" s="358"/>
      <c r="L45" s="388"/>
      <c r="M45" s="388"/>
      <c r="N45" s="358"/>
      <c r="O45" s="358"/>
      <c r="P45" s="358"/>
      <c r="Q45" s="358"/>
    </row>
    <row r="46" spans="2:17" ht="14.25" customHeight="1" x14ac:dyDescent="0.25">
      <c r="B46" s="448"/>
      <c r="C46" s="429" t="s">
        <v>3410</v>
      </c>
      <c r="D46" s="388"/>
      <c r="E46" s="388"/>
      <c r="F46" s="358"/>
      <c r="G46" s="358"/>
      <c r="H46" s="358"/>
      <c r="I46" s="358"/>
      <c r="L46" s="388"/>
      <c r="M46" s="388"/>
      <c r="N46" s="358"/>
      <c r="O46" s="358"/>
      <c r="P46" s="358"/>
      <c r="Q46" s="358"/>
    </row>
    <row r="47" spans="2:17" ht="14.25" customHeight="1" x14ac:dyDescent="0.25">
      <c r="B47" s="448"/>
      <c r="C47" s="429" t="s">
        <v>3411</v>
      </c>
      <c r="D47" s="388"/>
      <c r="E47" s="388"/>
      <c r="F47" s="358"/>
      <c r="G47" s="358"/>
      <c r="H47" s="358"/>
      <c r="I47" s="358"/>
      <c r="L47" s="388"/>
      <c r="M47" s="388"/>
      <c r="N47" s="358"/>
      <c r="O47" s="358"/>
      <c r="P47" s="358"/>
      <c r="Q47" s="358"/>
    </row>
    <row r="48" spans="2:17" ht="14.25" customHeight="1" x14ac:dyDescent="0.25">
      <c r="B48" s="448"/>
      <c r="C48" s="429" t="s">
        <v>3412</v>
      </c>
      <c r="D48" s="388"/>
      <c r="E48" s="388"/>
      <c r="F48" s="358"/>
      <c r="G48" s="358"/>
      <c r="H48" s="358"/>
      <c r="I48" s="358"/>
      <c r="L48" s="388"/>
      <c r="M48" s="388"/>
      <c r="N48" s="358"/>
      <c r="O48" s="358"/>
      <c r="P48" s="358"/>
      <c r="Q48" s="358"/>
    </row>
    <row r="49" spans="2:17" ht="14.25" customHeight="1" x14ac:dyDescent="0.25">
      <c r="B49" s="448"/>
      <c r="C49" s="429" t="s">
        <v>3413</v>
      </c>
      <c r="D49" s="388"/>
      <c r="E49" s="388"/>
      <c r="F49" s="358"/>
      <c r="G49" s="358"/>
      <c r="H49" s="358"/>
      <c r="I49" s="358"/>
      <c r="L49" s="388"/>
      <c r="M49" s="388"/>
      <c r="N49" s="358"/>
      <c r="O49" s="358"/>
      <c r="P49" s="358"/>
      <c r="Q49" s="358"/>
    </row>
    <row r="50" spans="2:17" ht="14.25" customHeight="1" x14ac:dyDescent="0.25">
      <c r="B50" s="448"/>
      <c r="C50" s="429" t="s">
        <v>3414</v>
      </c>
      <c r="D50" s="388"/>
      <c r="E50" s="388"/>
      <c r="F50" s="358"/>
      <c r="G50" s="358"/>
      <c r="H50" s="358"/>
      <c r="I50" s="358"/>
      <c r="L50" s="388"/>
      <c r="M50" s="388"/>
      <c r="N50" s="358"/>
      <c r="O50" s="358"/>
      <c r="P50" s="358"/>
      <c r="Q50" s="358"/>
    </row>
    <row r="51" spans="2:17" ht="14.25" customHeight="1" x14ac:dyDescent="0.25">
      <c r="B51" s="448"/>
      <c r="C51" s="429" t="s">
        <v>3415</v>
      </c>
      <c r="D51" s="388"/>
      <c r="E51" s="388"/>
      <c r="F51" s="358"/>
      <c r="G51" s="358"/>
      <c r="H51" s="358"/>
      <c r="I51" s="358"/>
      <c r="L51" s="388"/>
      <c r="M51" s="388"/>
      <c r="N51" s="358"/>
      <c r="O51" s="358"/>
      <c r="P51" s="358"/>
      <c r="Q51" s="358"/>
    </row>
    <row r="52" spans="2:17" ht="14.25" customHeight="1" x14ac:dyDescent="0.25">
      <c r="B52" s="448"/>
      <c r="C52" s="429" t="s">
        <v>3416</v>
      </c>
      <c r="D52" s="388"/>
      <c r="E52" s="388"/>
      <c r="F52" s="358"/>
      <c r="G52" s="358"/>
      <c r="H52" s="358"/>
      <c r="I52" s="358"/>
      <c r="L52" s="388"/>
      <c r="M52" s="388"/>
      <c r="N52" s="358"/>
      <c r="O52" s="358"/>
      <c r="P52" s="358"/>
      <c r="Q52" s="358"/>
    </row>
    <row r="53" spans="2:17" ht="14.25" customHeight="1" x14ac:dyDescent="0.25">
      <c r="B53" s="448"/>
      <c r="C53" s="429" t="s">
        <v>3417</v>
      </c>
      <c r="D53" s="388"/>
      <c r="E53" s="388"/>
      <c r="F53" s="358"/>
      <c r="G53" s="358"/>
      <c r="H53" s="358"/>
      <c r="I53" s="358"/>
      <c r="L53" s="388"/>
      <c r="M53" s="388"/>
      <c r="N53" s="358"/>
      <c r="O53" s="358"/>
      <c r="P53" s="358"/>
      <c r="Q53" s="358"/>
    </row>
    <row r="54" spans="2:17" ht="14.25" customHeight="1" x14ac:dyDescent="0.25">
      <c r="B54" s="448"/>
      <c r="C54" s="429" t="s">
        <v>3418</v>
      </c>
      <c r="D54" s="388"/>
      <c r="E54" s="388"/>
      <c r="F54" s="358"/>
      <c r="G54" s="358"/>
      <c r="H54" s="358"/>
      <c r="I54" s="358"/>
      <c r="L54" s="388"/>
      <c r="M54" s="388"/>
      <c r="N54" s="358"/>
      <c r="O54" s="358"/>
      <c r="P54" s="358"/>
      <c r="Q54" s="358"/>
    </row>
    <row r="55" spans="2:17" ht="14.25" customHeight="1" x14ac:dyDescent="0.25">
      <c r="B55" s="448"/>
      <c r="C55" s="429" t="s">
        <v>3419</v>
      </c>
      <c r="D55" s="388"/>
      <c r="E55" s="388"/>
      <c r="F55" s="358"/>
      <c r="G55" s="358"/>
      <c r="H55" s="358"/>
      <c r="I55" s="358"/>
      <c r="L55" s="388"/>
      <c r="M55" s="388"/>
      <c r="N55" s="358"/>
      <c r="O55" s="358"/>
      <c r="P55" s="358"/>
      <c r="Q55" s="358"/>
    </row>
    <row r="56" spans="2:17" ht="14.25" customHeight="1" x14ac:dyDescent="0.25">
      <c r="B56" s="448"/>
      <c r="C56" s="429" t="s">
        <v>3420</v>
      </c>
      <c r="D56" s="388"/>
      <c r="E56" s="388"/>
      <c r="F56" s="358"/>
      <c r="G56" s="358"/>
      <c r="H56" s="358"/>
      <c r="I56" s="358"/>
      <c r="L56" s="388"/>
      <c r="M56" s="388"/>
      <c r="N56" s="358"/>
      <c r="O56" s="358"/>
      <c r="P56" s="358"/>
      <c r="Q56" s="358"/>
    </row>
    <row r="57" spans="2:17" ht="14.25" customHeight="1" x14ac:dyDescent="0.25">
      <c r="B57" s="448"/>
      <c r="C57" s="429" t="s">
        <v>3421</v>
      </c>
      <c r="D57" s="388"/>
      <c r="E57" s="388"/>
      <c r="F57" s="358"/>
      <c r="G57" s="358"/>
      <c r="H57" s="358"/>
      <c r="I57" s="358"/>
      <c r="L57" s="388"/>
      <c r="M57" s="388"/>
      <c r="N57" s="358"/>
      <c r="O57" s="358"/>
      <c r="P57" s="358"/>
      <c r="Q57" s="358"/>
    </row>
    <row r="58" spans="2:17" ht="14.25" customHeight="1" x14ac:dyDescent="0.25">
      <c r="B58" s="448"/>
      <c r="C58" s="429" t="s">
        <v>3422</v>
      </c>
      <c r="D58" s="388"/>
      <c r="E58" s="388"/>
      <c r="F58" s="358"/>
      <c r="G58" s="358"/>
      <c r="H58" s="358"/>
      <c r="I58" s="358"/>
      <c r="L58" s="388"/>
      <c r="M58" s="388"/>
      <c r="N58" s="358"/>
      <c r="O58" s="358"/>
      <c r="P58" s="358"/>
      <c r="Q58" s="358"/>
    </row>
    <row r="59" spans="2:17" ht="14.25" customHeight="1" x14ac:dyDescent="0.25">
      <c r="B59" s="448"/>
      <c r="C59" s="429" t="s">
        <v>3423</v>
      </c>
      <c r="D59" s="388"/>
      <c r="E59" s="388"/>
      <c r="F59" s="358"/>
      <c r="G59" s="358"/>
      <c r="H59" s="358"/>
      <c r="I59" s="358"/>
      <c r="L59" s="388"/>
      <c r="M59" s="388"/>
      <c r="N59" s="358"/>
      <c r="O59" s="358"/>
      <c r="P59" s="358"/>
      <c r="Q59" s="358"/>
    </row>
    <row r="60" spans="2:17" ht="14.25" customHeight="1" x14ac:dyDescent="0.25">
      <c r="B60" s="448"/>
      <c r="C60" s="429" t="s">
        <v>3424</v>
      </c>
      <c r="D60" s="388"/>
      <c r="E60" s="388"/>
      <c r="F60" s="358"/>
      <c r="G60" s="358"/>
      <c r="H60" s="358"/>
      <c r="I60" s="358"/>
      <c r="L60" s="388"/>
      <c r="M60" s="388"/>
      <c r="N60" s="358"/>
      <c r="O60" s="358"/>
      <c r="P60" s="358"/>
      <c r="Q60" s="358"/>
    </row>
    <row r="61" spans="2:17" ht="14.25" customHeight="1" x14ac:dyDescent="0.25">
      <c r="B61" s="448"/>
      <c r="C61" s="429" t="s">
        <v>3425</v>
      </c>
      <c r="D61" s="388"/>
      <c r="E61" s="388"/>
      <c r="F61" s="358"/>
      <c r="G61" s="358"/>
      <c r="H61" s="358"/>
      <c r="I61" s="358"/>
      <c r="L61" s="388"/>
      <c r="M61" s="388"/>
      <c r="N61" s="358"/>
      <c r="O61" s="358"/>
      <c r="P61" s="358"/>
      <c r="Q61" s="358"/>
    </row>
    <row r="62" spans="2:17" ht="14.25" customHeight="1" x14ac:dyDescent="0.25">
      <c r="B62" s="448"/>
      <c r="C62" s="429" t="s">
        <v>3426</v>
      </c>
      <c r="D62" s="388"/>
      <c r="E62" s="388"/>
      <c r="F62" s="358"/>
      <c r="G62" s="358"/>
      <c r="H62" s="358"/>
      <c r="I62" s="358"/>
      <c r="L62" s="388"/>
      <c r="M62" s="388"/>
      <c r="N62" s="358"/>
      <c r="O62" s="358"/>
      <c r="P62" s="358"/>
      <c r="Q62" s="358"/>
    </row>
    <row r="63" spans="2:17" ht="14.25" customHeight="1" x14ac:dyDescent="0.25">
      <c r="B63" s="448"/>
      <c r="C63" s="429" t="s">
        <v>3427</v>
      </c>
      <c r="D63" s="388"/>
      <c r="E63" s="388"/>
      <c r="F63" s="358"/>
      <c r="G63" s="358"/>
      <c r="H63" s="358"/>
      <c r="I63" s="358"/>
      <c r="L63" s="388"/>
      <c r="M63" s="388"/>
      <c r="N63" s="358"/>
      <c r="O63" s="358"/>
      <c r="P63" s="358"/>
      <c r="Q63" s="358"/>
    </row>
    <row r="64" spans="2:17" ht="14.25" customHeight="1" x14ac:dyDescent="0.25">
      <c r="B64" s="448"/>
      <c r="C64" s="429" t="s">
        <v>3428</v>
      </c>
      <c r="D64" s="388"/>
      <c r="E64" s="388"/>
      <c r="F64" s="358"/>
      <c r="G64" s="358"/>
      <c r="H64" s="358"/>
      <c r="I64" s="358"/>
      <c r="L64" s="388"/>
      <c r="M64" s="388"/>
      <c r="N64" s="358"/>
      <c r="O64" s="358"/>
      <c r="P64" s="358"/>
      <c r="Q64" s="358"/>
    </row>
    <row r="65" spans="2:17" ht="14.25" customHeight="1" x14ac:dyDescent="0.25">
      <c r="B65" s="448"/>
      <c r="C65" s="429" t="s">
        <v>3429</v>
      </c>
      <c r="D65" s="388"/>
      <c r="E65" s="388"/>
      <c r="F65" s="358"/>
      <c r="G65" s="358"/>
      <c r="H65" s="358"/>
      <c r="I65" s="358"/>
      <c r="L65" s="388"/>
      <c r="M65" s="388"/>
      <c r="N65" s="358"/>
      <c r="O65" s="358"/>
      <c r="P65" s="358"/>
      <c r="Q65" s="358"/>
    </row>
    <row r="66" spans="2:17" ht="14.25" customHeight="1" x14ac:dyDescent="0.25">
      <c r="B66" s="448"/>
      <c r="C66" s="429" t="s">
        <v>3430</v>
      </c>
      <c r="D66" s="388"/>
      <c r="E66" s="388"/>
      <c r="F66" s="358"/>
      <c r="G66" s="358"/>
      <c r="H66" s="358"/>
      <c r="I66" s="358"/>
      <c r="L66" s="388"/>
      <c r="M66" s="388"/>
      <c r="N66" s="358"/>
      <c r="O66" s="358"/>
      <c r="P66" s="358"/>
      <c r="Q66" s="358"/>
    </row>
    <row r="67" spans="2:17" ht="14.25" customHeight="1" x14ac:dyDescent="0.25">
      <c r="B67" s="448"/>
      <c r="C67" s="429" t="s">
        <v>3431</v>
      </c>
      <c r="D67" s="388"/>
      <c r="E67" s="388"/>
      <c r="F67" s="358"/>
      <c r="G67" s="358"/>
      <c r="H67" s="358"/>
      <c r="I67" s="358"/>
      <c r="L67" s="388"/>
      <c r="M67" s="388"/>
      <c r="N67" s="358"/>
      <c r="O67" s="358"/>
      <c r="P67" s="358"/>
      <c r="Q67" s="358"/>
    </row>
    <row r="68" spans="2:17" ht="14.25" customHeight="1" x14ac:dyDescent="0.25">
      <c r="B68" s="448"/>
      <c r="C68" s="429" t="s">
        <v>3432</v>
      </c>
      <c r="D68" s="388"/>
      <c r="E68" s="388"/>
      <c r="F68" s="358"/>
      <c r="G68" s="358"/>
      <c r="H68" s="358"/>
      <c r="I68" s="358"/>
      <c r="L68" s="388"/>
      <c r="M68" s="388"/>
      <c r="N68" s="358"/>
      <c r="O68" s="358"/>
      <c r="P68" s="358"/>
      <c r="Q68" s="358"/>
    </row>
    <row r="69" spans="2:17" ht="14.25" customHeight="1" x14ac:dyDescent="0.25">
      <c r="B69" s="448"/>
      <c r="C69" s="429" t="s">
        <v>3433</v>
      </c>
      <c r="D69" s="388"/>
      <c r="E69" s="388"/>
      <c r="F69" s="358"/>
      <c r="G69" s="358"/>
      <c r="H69" s="358"/>
      <c r="I69" s="358"/>
      <c r="L69" s="388"/>
      <c r="M69" s="388"/>
      <c r="N69" s="358"/>
      <c r="O69" s="358"/>
      <c r="P69" s="358"/>
      <c r="Q69" s="358"/>
    </row>
    <row r="70" spans="2:17" ht="14.25" customHeight="1" x14ac:dyDescent="0.25">
      <c r="B70" s="448"/>
      <c r="C70" s="429" t="s">
        <v>3434</v>
      </c>
      <c r="D70" s="388"/>
      <c r="E70" s="388"/>
      <c r="F70" s="358"/>
      <c r="G70" s="358"/>
      <c r="H70" s="358"/>
      <c r="I70" s="358"/>
      <c r="L70" s="388"/>
      <c r="M70" s="388"/>
      <c r="N70" s="358"/>
      <c r="O70" s="358"/>
      <c r="P70" s="358"/>
      <c r="Q70" s="358"/>
    </row>
    <row r="71" spans="2:17" ht="14.25" customHeight="1" x14ac:dyDescent="0.25">
      <c r="B71" s="448"/>
      <c r="C71" s="429" t="s">
        <v>3435</v>
      </c>
      <c r="D71" s="388"/>
      <c r="E71" s="388"/>
      <c r="F71" s="358"/>
      <c r="G71" s="358"/>
      <c r="H71" s="358"/>
      <c r="I71" s="358"/>
      <c r="L71" s="388"/>
      <c r="M71" s="388"/>
      <c r="N71" s="358"/>
      <c r="O71" s="358"/>
      <c r="P71" s="358"/>
      <c r="Q71" s="358"/>
    </row>
    <row r="72" spans="2:17" ht="14.25" customHeight="1" x14ac:dyDescent="0.25">
      <c r="B72" s="448"/>
      <c r="C72" s="429" t="s">
        <v>3436</v>
      </c>
      <c r="D72" s="388"/>
      <c r="E72" s="388"/>
      <c r="F72" s="358"/>
      <c r="G72" s="358"/>
      <c r="H72" s="358"/>
      <c r="I72" s="358"/>
      <c r="L72" s="388"/>
      <c r="M72" s="388"/>
      <c r="N72" s="358"/>
      <c r="O72" s="358"/>
      <c r="P72" s="358"/>
      <c r="Q72" s="358"/>
    </row>
    <row r="73" spans="2:17" ht="14.25" customHeight="1" x14ac:dyDescent="0.25">
      <c r="B73" s="448"/>
      <c r="C73" s="429" t="s">
        <v>3437</v>
      </c>
      <c r="D73" s="388"/>
      <c r="E73" s="388"/>
      <c r="F73" s="358"/>
      <c r="G73" s="358"/>
      <c r="H73" s="358"/>
      <c r="I73" s="358"/>
      <c r="L73" s="388"/>
      <c r="M73" s="388"/>
      <c r="N73" s="358"/>
      <c r="O73" s="358"/>
      <c r="P73" s="358"/>
      <c r="Q73" s="358"/>
    </row>
    <row r="74" spans="2:17" ht="14.25" customHeight="1" x14ac:dyDescent="0.25">
      <c r="B74" s="448"/>
      <c r="C74" s="429" t="s">
        <v>3438</v>
      </c>
      <c r="D74" s="388"/>
      <c r="E74" s="388"/>
      <c r="F74" s="358"/>
      <c r="G74" s="358"/>
      <c r="H74" s="358"/>
      <c r="I74" s="358"/>
      <c r="L74" s="388"/>
      <c r="M74" s="388"/>
      <c r="N74" s="358"/>
      <c r="O74" s="358"/>
      <c r="P74" s="358"/>
      <c r="Q74" s="358"/>
    </row>
    <row r="75" spans="2:17" ht="14.25" customHeight="1" x14ac:dyDescent="0.25">
      <c r="B75" s="448"/>
      <c r="C75" s="429" t="s">
        <v>3439</v>
      </c>
      <c r="D75" s="388"/>
      <c r="E75" s="388"/>
      <c r="F75" s="358"/>
      <c r="G75" s="358"/>
      <c r="H75" s="358"/>
      <c r="I75" s="358"/>
      <c r="L75" s="388"/>
      <c r="M75" s="388"/>
      <c r="N75" s="358"/>
      <c r="O75" s="358"/>
      <c r="P75" s="358"/>
      <c r="Q75" s="358"/>
    </row>
    <row r="76" spans="2:17" ht="14.25" customHeight="1" x14ac:dyDescent="0.25">
      <c r="B76" s="448"/>
      <c r="C76" s="429" t="s">
        <v>3440</v>
      </c>
      <c r="D76" s="388"/>
      <c r="E76" s="388"/>
      <c r="F76" s="358"/>
      <c r="G76" s="358"/>
      <c r="H76" s="358"/>
      <c r="I76" s="358"/>
      <c r="L76" s="388"/>
      <c r="M76" s="388"/>
      <c r="N76" s="358"/>
      <c r="O76" s="358"/>
      <c r="P76" s="358"/>
      <c r="Q76" s="358"/>
    </row>
    <row r="77" spans="2:17" ht="14.25" customHeight="1" x14ac:dyDescent="0.25">
      <c r="B77" s="448"/>
      <c r="C77" s="429" t="s">
        <v>3441</v>
      </c>
      <c r="D77" s="388"/>
      <c r="E77" s="388"/>
      <c r="F77" s="358"/>
      <c r="G77" s="358"/>
      <c r="H77" s="358"/>
      <c r="I77" s="358"/>
      <c r="L77" s="388"/>
      <c r="M77" s="388"/>
      <c r="N77" s="358"/>
      <c r="O77" s="358"/>
      <c r="P77" s="358"/>
      <c r="Q77" s="358"/>
    </row>
    <row r="78" spans="2:17" ht="14.25" customHeight="1" x14ac:dyDescent="0.25">
      <c r="B78" s="448"/>
      <c r="C78" s="429" t="s">
        <v>3442</v>
      </c>
      <c r="D78" s="388"/>
      <c r="E78" s="388"/>
      <c r="F78" s="358"/>
      <c r="G78" s="358"/>
      <c r="H78" s="358"/>
      <c r="I78" s="358"/>
      <c r="L78" s="388"/>
      <c r="M78" s="388"/>
      <c r="N78" s="358"/>
      <c r="O78" s="358"/>
      <c r="P78" s="358"/>
      <c r="Q78" s="358"/>
    </row>
    <row r="79" spans="2:17" ht="14.25" customHeight="1" x14ac:dyDescent="0.25">
      <c r="B79" s="448"/>
      <c r="C79" s="429" t="s">
        <v>3443</v>
      </c>
      <c r="D79" s="388"/>
      <c r="E79" s="388"/>
      <c r="F79" s="358"/>
      <c r="G79" s="358"/>
      <c r="H79" s="358"/>
      <c r="I79" s="358"/>
      <c r="L79" s="388"/>
      <c r="M79" s="388"/>
      <c r="N79" s="358"/>
      <c r="O79" s="358"/>
      <c r="P79" s="358"/>
      <c r="Q79" s="358"/>
    </row>
    <row r="80" spans="2:17" ht="14.25" customHeight="1" x14ac:dyDescent="0.25">
      <c r="B80" s="448"/>
      <c r="C80" s="429" t="s">
        <v>3444</v>
      </c>
      <c r="D80" s="388"/>
      <c r="E80" s="388"/>
      <c r="F80" s="358"/>
      <c r="G80" s="358"/>
      <c r="H80" s="358"/>
      <c r="I80" s="358"/>
      <c r="L80" s="388"/>
      <c r="M80" s="388"/>
      <c r="N80" s="358"/>
      <c r="O80" s="358"/>
      <c r="P80" s="358"/>
      <c r="Q80" s="358"/>
    </row>
    <row r="81" spans="2:17" ht="14.25" customHeight="1" x14ac:dyDescent="0.25">
      <c r="B81" s="448"/>
      <c r="C81" s="429" t="s">
        <v>3445</v>
      </c>
      <c r="D81" s="388"/>
      <c r="E81" s="388"/>
      <c r="F81" s="358"/>
      <c r="G81" s="358"/>
      <c r="H81" s="358"/>
      <c r="I81" s="358"/>
      <c r="L81" s="388"/>
      <c r="M81" s="388"/>
      <c r="N81" s="358"/>
      <c r="O81" s="358"/>
      <c r="P81" s="358"/>
      <c r="Q81" s="358"/>
    </row>
    <row r="82" spans="2:17" ht="14.25" customHeight="1" x14ac:dyDescent="0.25">
      <c r="B82" s="448"/>
      <c r="C82" s="429" t="s">
        <v>3446</v>
      </c>
      <c r="D82" s="388"/>
      <c r="E82" s="388"/>
      <c r="F82" s="358"/>
      <c r="G82" s="358"/>
      <c r="H82" s="358"/>
      <c r="I82" s="358"/>
      <c r="L82" s="388"/>
      <c r="M82" s="388"/>
      <c r="N82" s="358"/>
      <c r="O82" s="358"/>
      <c r="P82" s="358"/>
      <c r="Q82" s="358"/>
    </row>
    <row r="83" spans="2:17" ht="14.25" customHeight="1" x14ac:dyDescent="0.25">
      <c r="B83" s="448"/>
      <c r="C83" s="429" t="s">
        <v>3447</v>
      </c>
      <c r="D83" s="388"/>
      <c r="E83" s="388"/>
      <c r="F83" s="358"/>
      <c r="G83" s="358"/>
      <c r="H83" s="358"/>
      <c r="I83" s="358"/>
      <c r="L83" s="388"/>
      <c r="M83" s="388"/>
      <c r="N83" s="358"/>
      <c r="O83" s="358"/>
      <c r="P83" s="358"/>
      <c r="Q83" s="358"/>
    </row>
    <row r="84" spans="2:17" ht="14.25" customHeight="1" x14ac:dyDescent="0.25">
      <c r="B84" s="448"/>
      <c r="C84" s="429" t="s">
        <v>3448</v>
      </c>
      <c r="D84" s="388"/>
      <c r="E84" s="388"/>
      <c r="F84" s="358"/>
      <c r="G84" s="358"/>
      <c r="H84" s="358"/>
      <c r="I84" s="358"/>
      <c r="L84" s="388"/>
      <c r="M84" s="388"/>
      <c r="N84" s="358"/>
      <c r="O84" s="358"/>
      <c r="P84" s="358"/>
      <c r="Q84" s="358"/>
    </row>
    <row r="85" spans="2:17" ht="14.25" customHeight="1" x14ac:dyDescent="0.25">
      <c r="B85" s="448"/>
      <c r="C85" s="429" t="s">
        <v>3449</v>
      </c>
      <c r="D85" s="388"/>
      <c r="E85" s="388"/>
      <c r="F85" s="358"/>
      <c r="G85" s="358"/>
      <c r="H85" s="358"/>
      <c r="I85" s="358"/>
      <c r="L85" s="388"/>
      <c r="M85" s="388"/>
      <c r="N85" s="358"/>
      <c r="O85" s="358"/>
      <c r="P85" s="358"/>
      <c r="Q85" s="358"/>
    </row>
    <row r="86" spans="2:17" ht="14.25" customHeight="1" x14ac:dyDescent="0.25">
      <c r="B86" s="448"/>
      <c r="C86" s="429" t="s">
        <v>3450</v>
      </c>
      <c r="D86" s="388"/>
      <c r="E86" s="388"/>
      <c r="F86" s="358"/>
      <c r="G86" s="358"/>
      <c r="H86" s="358"/>
      <c r="I86" s="358"/>
      <c r="L86" s="388"/>
      <c r="M86" s="388"/>
      <c r="N86" s="358"/>
      <c r="O86" s="358"/>
      <c r="P86" s="358"/>
      <c r="Q86" s="358"/>
    </row>
    <row r="87" spans="2:17" ht="14.25" customHeight="1" x14ac:dyDescent="0.25">
      <c r="B87" s="448"/>
      <c r="C87" s="429" t="s">
        <v>3451</v>
      </c>
      <c r="D87" s="388"/>
      <c r="E87" s="388"/>
      <c r="F87" s="358"/>
      <c r="G87" s="358"/>
      <c r="H87" s="358"/>
      <c r="I87" s="358"/>
      <c r="L87" s="388"/>
      <c r="M87" s="388"/>
      <c r="N87" s="358"/>
      <c r="O87" s="358"/>
      <c r="P87" s="358"/>
      <c r="Q87" s="358"/>
    </row>
    <row r="88" spans="2:17" ht="14.25" customHeight="1" x14ac:dyDescent="0.25">
      <c r="B88" s="448"/>
      <c r="C88" s="429" t="s">
        <v>3452</v>
      </c>
      <c r="D88" s="388"/>
      <c r="E88" s="388"/>
      <c r="F88" s="358"/>
      <c r="G88" s="358"/>
      <c r="H88" s="358"/>
      <c r="I88" s="358"/>
      <c r="L88" s="388"/>
      <c r="M88" s="388"/>
      <c r="N88" s="358"/>
      <c r="O88" s="358"/>
      <c r="P88" s="358"/>
      <c r="Q88" s="358"/>
    </row>
    <row r="89" spans="2:17" ht="14.25" customHeight="1" x14ac:dyDescent="0.25">
      <c r="B89" s="448"/>
      <c r="C89" s="429" t="s">
        <v>3453</v>
      </c>
      <c r="D89" s="388"/>
      <c r="E89" s="388"/>
      <c r="F89" s="358"/>
      <c r="G89" s="358"/>
      <c r="H89" s="358"/>
      <c r="I89" s="358"/>
      <c r="L89" s="388"/>
      <c r="M89" s="388"/>
      <c r="N89" s="358"/>
      <c r="O89" s="358"/>
      <c r="P89" s="358"/>
      <c r="Q89" s="358"/>
    </row>
    <row r="90" spans="2:17" ht="14.25" customHeight="1" x14ac:dyDescent="0.25">
      <c r="B90" s="448"/>
      <c r="C90" s="429" t="s">
        <v>3454</v>
      </c>
      <c r="D90" s="388"/>
      <c r="E90" s="388"/>
      <c r="F90" s="358"/>
      <c r="G90" s="358"/>
      <c r="H90" s="358"/>
      <c r="I90" s="358"/>
      <c r="L90" s="388"/>
      <c r="M90" s="388"/>
      <c r="N90" s="358"/>
      <c r="O90" s="358"/>
      <c r="P90" s="358"/>
      <c r="Q90" s="358"/>
    </row>
    <row r="91" spans="2:17" ht="14.25" customHeight="1" x14ac:dyDescent="0.25">
      <c r="B91" s="448"/>
      <c r="C91" s="429" t="s">
        <v>3455</v>
      </c>
      <c r="D91" s="388"/>
      <c r="E91" s="388"/>
      <c r="F91" s="358"/>
      <c r="G91" s="358"/>
      <c r="H91" s="358"/>
      <c r="I91" s="358"/>
      <c r="L91" s="388"/>
      <c r="M91" s="388"/>
      <c r="N91" s="358"/>
      <c r="O91" s="358"/>
      <c r="P91" s="358"/>
      <c r="Q91" s="358"/>
    </row>
    <row r="92" spans="2:17" ht="14.25" customHeight="1" x14ac:dyDescent="0.25">
      <c r="B92" s="448"/>
      <c r="C92" s="429" t="s">
        <v>3456</v>
      </c>
      <c r="D92" s="388"/>
      <c r="E92" s="388"/>
      <c r="F92" s="358"/>
      <c r="G92" s="358"/>
      <c r="H92" s="358"/>
      <c r="I92" s="358"/>
      <c r="L92" s="388"/>
      <c r="M92" s="388"/>
      <c r="N92" s="358"/>
      <c r="O92" s="358"/>
      <c r="P92" s="358"/>
      <c r="Q92" s="358"/>
    </row>
    <row r="93" spans="2:17" ht="14.25" customHeight="1" x14ac:dyDescent="0.25">
      <c r="B93" s="448"/>
      <c r="C93" s="429" t="s">
        <v>3457</v>
      </c>
      <c r="D93" s="388"/>
      <c r="E93" s="388"/>
      <c r="F93" s="358"/>
      <c r="G93" s="358"/>
      <c r="H93" s="358"/>
      <c r="I93" s="358"/>
      <c r="L93" s="388"/>
      <c r="M93" s="388"/>
      <c r="N93" s="358"/>
      <c r="O93" s="358"/>
      <c r="P93" s="358"/>
      <c r="Q93" s="358"/>
    </row>
    <row r="94" spans="2:17" ht="14.25" customHeight="1" x14ac:dyDescent="0.25">
      <c r="B94" s="448"/>
      <c r="C94" s="429" t="s">
        <v>3458</v>
      </c>
      <c r="D94" s="388"/>
      <c r="E94" s="388"/>
      <c r="F94" s="358"/>
      <c r="G94" s="358"/>
      <c r="H94" s="358"/>
      <c r="I94" s="358"/>
      <c r="L94" s="388"/>
      <c r="M94" s="388"/>
      <c r="N94" s="358"/>
      <c r="O94" s="358"/>
      <c r="P94" s="358"/>
      <c r="Q94" s="358"/>
    </row>
    <row r="95" spans="2:17" ht="14.25" customHeight="1" x14ac:dyDescent="0.25">
      <c r="B95" s="448"/>
      <c r="C95" s="429" t="s">
        <v>3459</v>
      </c>
      <c r="D95" s="388"/>
      <c r="E95" s="388"/>
      <c r="F95" s="358"/>
      <c r="G95" s="358"/>
      <c r="H95" s="358"/>
      <c r="I95" s="358"/>
      <c r="L95" s="388"/>
      <c r="M95" s="388"/>
      <c r="N95" s="358"/>
      <c r="O95" s="358"/>
      <c r="P95" s="358"/>
      <c r="Q95" s="358"/>
    </row>
    <row r="96" spans="2:17" ht="14.25" customHeight="1" x14ac:dyDescent="0.25">
      <c r="B96" s="448"/>
      <c r="C96" s="429" t="s">
        <v>3460</v>
      </c>
      <c r="D96" s="388"/>
      <c r="E96" s="388"/>
      <c r="F96" s="358"/>
      <c r="G96" s="358"/>
      <c r="H96" s="358"/>
      <c r="I96" s="358"/>
      <c r="L96" s="388"/>
      <c r="M96" s="388"/>
      <c r="N96" s="358"/>
      <c r="O96" s="358"/>
      <c r="P96" s="358"/>
      <c r="Q96" s="358"/>
    </row>
    <row r="97" spans="2:17" ht="14.25" customHeight="1" x14ac:dyDescent="0.25">
      <c r="B97" s="448"/>
      <c r="C97" s="429" t="s">
        <v>3461</v>
      </c>
      <c r="D97" s="388"/>
      <c r="E97" s="388"/>
      <c r="F97" s="358"/>
      <c r="G97" s="358"/>
      <c r="H97" s="358"/>
      <c r="I97" s="358"/>
      <c r="L97" s="388"/>
      <c r="M97" s="388"/>
      <c r="N97" s="358"/>
      <c r="O97" s="358"/>
      <c r="P97" s="358"/>
      <c r="Q97" s="358"/>
    </row>
    <row r="98" spans="2:17" ht="14.25" customHeight="1" x14ac:dyDescent="0.25">
      <c r="B98" s="448"/>
      <c r="C98" s="429" t="s">
        <v>3462</v>
      </c>
      <c r="D98" s="388"/>
      <c r="E98" s="388"/>
      <c r="F98" s="358"/>
      <c r="G98" s="358"/>
      <c r="H98" s="358"/>
      <c r="I98" s="358"/>
      <c r="L98" s="388"/>
      <c r="M98" s="388"/>
      <c r="N98" s="358"/>
      <c r="O98" s="358"/>
      <c r="P98" s="358"/>
      <c r="Q98" s="358"/>
    </row>
    <row r="99" spans="2:17" ht="14.25" customHeight="1" x14ac:dyDescent="0.25">
      <c r="B99" s="448"/>
      <c r="C99" s="429" t="s">
        <v>3463</v>
      </c>
      <c r="D99" s="388"/>
      <c r="E99" s="388"/>
      <c r="F99" s="358"/>
      <c r="G99" s="358"/>
      <c r="H99" s="358"/>
      <c r="I99" s="358"/>
      <c r="L99" s="388"/>
      <c r="M99" s="388"/>
      <c r="N99" s="358"/>
      <c r="O99" s="358"/>
      <c r="P99" s="358"/>
      <c r="Q99" s="358"/>
    </row>
    <row r="100" spans="2:17" ht="14.25" customHeight="1" x14ac:dyDescent="0.25">
      <c r="B100" s="448"/>
      <c r="C100" s="429" t="s">
        <v>3464</v>
      </c>
      <c r="D100" s="388"/>
      <c r="E100" s="388"/>
      <c r="F100" s="358"/>
      <c r="G100" s="358"/>
      <c r="H100" s="358"/>
      <c r="I100" s="358"/>
      <c r="L100" s="388"/>
      <c r="M100" s="388"/>
      <c r="N100" s="358"/>
      <c r="O100" s="358"/>
      <c r="P100" s="358"/>
      <c r="Q100" s="358"/>
    </row>
    <row r="101" spans="2:17" ht="14.25" customHeight="1" x14ac:dyDescent="0.25">
      <c r="B101" s="448"/>
      <c r="C101" s="429" t="s">
        <v>3465</v>
      </c>
      <c r="D101" s="388"/>
      <c r="E101" s="388"/>
      <c r="F101" s="358"/>
      <c r="G101" s="358"/>
      <c r="H101" s="358"/>
      <c r="I101" s="358"/>
      <c r="L101" s="388"/>
      <c r="M101" s="388"/>
      <c r="N101" s="358"/>
      <c r="O101" s="358"/>
      <c r="P101" s="358"/>
      <c r="Q101" s="358"/>
    </row>
    <row r="102" spans="2:17" ht="14.25" customHeight="1" x14ac:dyDescent="0.25">
      <c r="B102" s="448"/>
      <c r="C102" s="429" t="s">
        <v>3466</v>
      </c>
      <c r="D102" s="388"/>
      <c r="E102" s="388"/>
      <c r="F102" s="358"/>
      <c r="G102" s="358"/>
      <c r="H102" s="358"/>
      <c r="I102" s="358"/>
      <c r="L102" s="388"/>
      <c r="M102" s="388"/>
      <c r="N102" s="358"/>
      <c r="O102" s="358"/>
      <c r="P102" s="358"/>
      <c r="Q102" s="358"/>
    </row>
    <row r="103" spans="2:17" ht="14.25" customHeight="1" x14ac:dyDescent="0.25">
      <c r="B103" s="448"/>
      <c r="C103" s="429" t="s">
        <v>3467</v>
      </c>
      <c r="D103" s="388"/>
      <c r="E103" s="388"/>
      <c r="F103" s="358"/>
      <c r="G103" s="358"/>
      <c r="H103" s="358"/>
      <c r="I103" s="358"/>
      <c r="L103" s="388"/>
      <c r="M103" s="388"/>
      <c r="N103" s="358"/>
      <c r="O103" s="358"/>
      <c r="P103" s="358"/>
      <c r="Q103" s="358"/>
    </row>
    <row r="104" spans="2:17" ht="14.25" customHeight="1" x14ac:dyDescent="0.25">
      <c r="B104" s="448"/>
      <c r="C104" s="429" t="s">
        <v>3468</v>
      </c>
      <c r="D104" s="388"/>
      <c r="E104" s="388"/>
      <c r="F104" s="358"/>
      <c r="G104" s="358"/>
      <c r="H104" s="358"/>
      <c r="I104" s="358"/>
      <c r="L104" s="388"/>
      <c r="M104" s="388"/>
      <c r="N104" s="358"/>
      <c r="O104" s="358"/>
      <c r="P104" s="358"/>
      <c r="Q104" s="358"/>
    </row>
    <row r="105" spans="2:17" ht="14.25" customHeight="1" x14ac:dyDescent="0.25">
      <c r="B105" s="448"/>
      <c r="C105" s="429" t="s">
        <v>3469</v>
      </c>
      <c r="D105" s="388"/>
      <c r="E105" s="388"/>
      <c r="F105" s="358"/>
      <c r="G105" s="358"/>
      <c r="H105" s="358"/>
      <c r="I105" s="358"/>
      <c r="L105" s="388"/>
      <c r="M105" s="388"/>
      <c r="N105" s="358"/>
      <c r="O105" s="358"/>
      <c r="P105" s="358"/>
      <c r="Q105" s="358"/>
    </row>
    <row r="106" spans="2:17" ht="14.25" customHeight="1" x14ac:dyDescent="0.25">
      <c r="B106" s="448"/>
      <c r="C106" s="429" t="s">
        <v>3470</v>
      </c>
      <c r="D106" s="388"/>
      <c r="E106" s="388"/>
      <c r="F106" s="358"/>
      <c r="G106" s="358"/>
      <c r="H106" s="358"/>
      <c r="I106" s="358"/>
      <c r="L106" s="388"/>
      <c r="M106" s="388"/>
      <c r="N106" s="358"/>
      <c r="O106" s="358"/>
      <c r="P106" s="358"/>
      <c r="Q106" s="358"/>
    </row>
    <row r="107" spans="2:17" ht="14.25" customHeight="1" x14ac:dyDescent="0.25">
      <c r="B107" s="448"/>
      <c r="C107" s="429" t="s">
        <v>3471</v>
      </c>
      <c r="D107" s="388"/>
      <c r="E107" s="388"/>
      <c r="F107" s="358"/>
      <c r="G107" s="358"/>
      <c r="H107" s="358"/>
      <c r="I107" s="358"/>
      <c r="L107" s="388"/>
      <c r="M107" s="388"/>
      <c r="N107" s="358"/>
      <c r="O107" s="358"/>
      <c r="P107" s="358"/>
      <c r="Q107" s="358"/>
    </row>
    <row r="108" spans="2:17" ht="14.25" customHeight="1" x14ac:dyDescent="0.25">
      <c r="B108" s="448"/>
      <c r="C108" s="429" t="s">
        <v>3472</v>
      </c>
      <c r="D108" s="388"/>
      <c r="E108" s="388"/>
      <c r="F108" s="358"/>
      <c r="G108" s="358"/>
      <c r="H108" s="358"/>
      <c r="I108" s="358"/>
      <c r="L108" s="388"/>
      <c r="M108" s="388"/>
      <c r="N108" s="358"/>
      <c r="O108" s="358"/>
      <c r="P108" s="358"/>
      <c r="Q108" s="358"/>
    </row>
    <row r="109" spans="2:17" ht="14.25" customHeight="1" x14ac:dyDescent="0.25">
      <c r="B109" s="448"/>
      <c r="C109" s="429" t="s">
        <v>3473</v>
      </c>
      <c r="D109" s="388"/>
      <c r="E109" s="388"/>
      <c r="F109" s="358"/>
      <c r="G109" s="358"/>
      <c r="H109" s="358"/>
      <c r="I109" s="358"/>
      <c r="L109" s="388"/>
      <c r="M109" s="388"/>
      <c r="N109" s="358"/>
      <c r="O109" s="358"/>
      <c r="P109" s="358"/>
      <c r="Q109" s="358"/>
    </row>
  </sheetData>
  <dataValidations count="2">
    <dataValidation allowBlank="1" showInputMessage="1" showErrorMessage="1" error="Data is of incorrect type!" sqref="B7:C8"/>
    <dataValidation type="decimal" allowBlank="1" showInputMessage="1" showErrorMessage="1" error="Data is of incorrect type!" sqref="D7:G8 L7:O8"/>
  </dataValidations>
  <hyperlinks>
    <hyperlink ref="A1" location="'Table of Contents'!A1" display="S.05.02.01.03 - Total Top 5 and home country - non-life obligations"/>
    <hyperlink ref="N1" location="'Enumerations SDNS_SDAT'!A1" display="Převodní můstek číselníky"/>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Enumerations!$A$995:$A$995</xm:f>
          </x14:formula1>
          <xm:sqref>B3</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workbookViewId="0"/>
  </sheetViews>
  <sheetFormatPr defaultRowHeight="15" x14ac:dyDescent="0.25"/>
  <cols>
    <col min="1" max="1" width="9.140625" style="440"/>
    <col min="2" max="2" width="84.28515625" style="440" customWidth="1"/>
    <col min="3" max="3" width="0" style="440" hidden="1" customWidth="1"/>
    <col min="4" max="4" width="9.140625" style="440"/>
    <col min="5" max="5" width="19" style="440" customWidth="1"/>
    <col min="6" max="7" width="16.7109375" style="440" customWidth="1"/>
    <col min="8" max="8" width="15.7109375" style="440" customWidth="1"/>
    <col min="9" max="10" width="9.140625" style="440"/>
    <col min="11" max="11" width="9.140625" style="443"/>
    <col min="12" max="12" width="9.140625" style="440"/>
    <col min="13" max="19" width="20.7109375" style="440" customWidth="1"/>
    <col min="20" max="16384" width="9.140625" style="440"/>
  </cols>
  <sheetData>
    <row r="1" spans="1:16" ht="23.25" customHeight="1" x14ac:dyDescent="0.3">
      <c r="A1" s="187" t="s">
        <v>17053</v>
      </c>
      <c r="B1" s="439" t="s">
        <v>10973</v>
      </c>
      <c r="L1" s="322" t="s">
        <v>11183</v>
      </c>
      <c r="N1" s="724" t="s">
        <v>13439</v>
      </c>
    </row>
    <row r="3" spans="1:16" ht="12.4" customHeight="1" x14ac:dyDescent="0.25">
      <c r="C3" s="13" t="s">
        <v>3212</v>
      </c>
    </row>
    <row r="5" spans="1:16" ht="12.4" customHeight="1" x14ac:dyDescent="0.25">
      <c r="E5" s="20" t="s">
        <v>2922</v>
      </c>
    </row>
    <row r="6" spans="1:16" ht="12.4" customHeight="1" x14ac:dyDescent="0.25">
      <c r="E6" s="10" t="s">
        <v>798</v>
      </c>
      <c r="F6" s="10" t="s">
        <v>1594</v>
      </c>
      <c r="G6" s="10" t="s">
        <v>1595</v>
      </c>
      <c r="H6" s="10" t="s">
        <v>703</v>
      </c>
      <c r="L6" s="455"/>
      <c r="M6" s="468" t="s">
        <v>798</v>
      </c>
      <c r="N6" s="468" t="s">
        <v>1594</v>
      </c>
      <c r="O6" s="468" t="s">
        <v>1595</v>
      </c>
      <c r="P6" s="468" t="s">
        <v>703</v>
      </c>
    </row>
    <row r="7" spans="1:16" ht="12.4" hidden="1" customHeight="1" x14ac:dyDescent="0.25">
      <c r="E7" s="13"/>
      <c r="F7" s="13" t="s">
        <v>1594</v>
      </c>
      <c r="G7" s="13" t="s">
        <v>1595</v>
      </c>
      <c r="H7" s="13" t="s">
        <v>703</v>
      </c>
      <c r="L7" s="455"/>
      <c r="M7" s="468"/>
      <c r="N7" s="468" t="s">
        <v>1594</v>
      </c>
      <c r="O7" s="468" t="s">
        <v>1595</v>
      </c>
      <c r="P7" s="468" t="s">
        <v>703</v>
      </c>
    </row>
    <row r="8" spans="1:16" ht="12.4" customHeight="1" x14ac:dyDescent="0.25">
      <c r="D8" s="442"/>
      <c r="E8" s="429" t="s">
        <v>1584</v>
      </c>
      <c r="F8" s="429" t="s">
        <v>1587</v>
      </c>
      <c r="G8" s="429" t="s">
        <v>1222</v>
      </c>
      <c r="H8" s="429" t="s">
        <v>1223</v>
      </c>
      <c r="L8" s="458"/>
      <c r="M8" s="481" t="s">
        <v>1584</v>
      </c>
      <c r="N8" s="481" t="s">
        <v>1587</v>
      </c>
      <c r="O8" s="481" t="s">
        <v>1222</v>
      </c>
      <c r="P8" s="481" t="s">
        <v>1223</v>
      </c>
    </row>
    <row r="9" spans="1:16" ht="12.4" customHeight="1" x14ac:dyDescent="0.25">
      <c r="B9" s="10" t="s">
        <v>1596</v>
      </c>
      <c r="C9" s="13" t="s">
        <v>10974</v>
      </c>
      <c r="D9" s="429" t="s">
        <v>427</v>
      </c>
      <c r="E9" s="358"/>
      <c r="F9" s="358"/>
      <c r="G9" s="358"/>
      <c r="H9" s="358"/>
      <c r="L9" s="480" t="s">
        <v>427</v>
      </c>
      <c r="M9" s="479" t="s">
        <v>11159</v>
      </c>
      <c r="N9" s="479" t="s">
        <v>11160</v>
      </c>
      <c r="O9" s="479" t="s">
        <v>11161</v>
      </c>
      <c r="P9" s="479" t="s">
        <v>11162</v>
      </c>
    </row>
    <row r="10" spans="1:16" ht="12.4" customHeight="1" x14ac:dyDescent="0.25">
      <c r="B10" s="19" t="s">
        <v>1597</v>
      </c>
      <c r="C10" s="13" t="s">
        <v>10975</v>
      </c>
      <c r="D10" s="429" t="s">
        <v>573</v>
      </c>
      <c r="E10" s="358"/>
      <c r="F10" s="358"/>
      <c r="G10" s="358"/>
      <c r="H10" s="358"/>
      <c r="L10" s="480" t="s">
        <v>573</v>
      </c>
      <c r="M10" s="479" t="s">
        <v>11163</v>
      </c>
      <c r="N10" s="479" t="s">
        <v>11164</v>
      </c>
      <c r="O10" s="479" t="s">
        <v>11165</v>
      </c>
      <c r="P10" s="479" t="s">
        <v>11166</v>
      </c>
    </row>
    <row r="11" spans="1:16" ht="12.4" customHeight="1" x14ac:dyDescent="0.25">
      <c r="B11" s="19" t="s">
        <v>1598</v>
      </c>
      <c r="C11" s="13" t="s">
        <v>10957</v>
      </c>
      <c r="D11" s="429" t="s">
        <v>429</v>
      </c>
      <c r="E11" s="358"/>
      <c r="F11" s="358"/>
      <c r="G11" s="358"/>
      <c r="H11" s="358"/>
      <c r="L11" s="480" t="s">
        <v>429</v>
      </c>
      <c r="M11" s="479" t="s">
        <v>11167</v>
      </c>
      <c r="N11" s="479" t="s">
        <v>11168</v>
      </c>
      <c r="O11" s="479" t="s">
        <v>11169</v>
      </c>
      <c r="P11" s="479" t="s">
        <v>11170</v>
      </c>
    </row>
    <row r="12" spans="1:16" ht="12.4" customHeight="1" x14ac:dyDescent="0.25">
      <c r="B12" s="10" t="s">
        <v>1599</v>
      </c>
      <c r="C12" s="13" t="s">
        <v>10976</v>
      </c>
      <c r="D12" s="429" t="s">
        <v>431</v>
      </c>
      <c r="E12" s="358"/>
      <c r="F12" s="358"/>
      <c r="G12" s="358"/>
      <c r="H12" s="358"/>
      <c r="L12" s="480" t="s">
        <v>431</v>
      </c>
      <c r="M12" s="479" t="s">
        <v>11171</v>
      </c>
      <c r="N12" s="479" t="s">
        <v>11172</v>
      </c>
      <c r="O12" s="479" t="s">
        <v>11173</v>
      </c>
      <c r="P12" s="479" t="s">
        <v>11174</v>
      </c>
    </row>
    <row r="13" spans="1:16" x14ac:dyDescent="0.25">
      <c r="B13" s="19" t="s">
        <v>1600</v>
      </c>
      <c r="C13" s="13" t="s">
        <v>10963</v>
      </c>
      <c r="D13" s="429" t="s">
        <v>433</v>
      </c>
      <c r="E13" s="358"/>
      <c r="F13" s="358"/>
      <c r="G13" s="358"/>
      <c r="H13" s="358"/>
      <c r="L13" s="480" t="s">
        <v>433</v>
      </c>
      <c r="M13" s="479" t="s">
        <v>11175</v>
      </c>
      <c r="N13" s="479" t="s">
        <v>11176</v>
      </c>
      <c r="O13" s="479" t="s">
        <v>11177</v>
      </c>
      <c r="P13" s="479" t="s">
        <v>11178</v>
      </c>
    </row>
    <row r="14" spans="1:16" x14ac:dyDescent="0.25">
      <c r="B14" s="19" t="s">
        <v>1601</v>
      </c>
      <c r="C14" s="13" t="s">
        <v>10969</v>
      </c>
      <c r="D14" s="429" t="s">
        <v>435</v>
      </c>
      <c r="E14" s="358"/>
      <c r="F14" s="358"/>
      <c r="G14" s="358"/>
      <c r="H14" s="358"/>
      <c r="L14" s="480" t="s">
        <v>435</v>
      </c>
      <c r="M14" s="479" t="s">
        <v>11179</v>
      </c>
      <c r="N14" s="479" t="s">
        <v>11180</v>
      </c>
      <c r="O14" s="479" t="s">
        <v>11181</v>
      </c>
      <c r="P14" s="479" t="s">
        <v>11182</v>
      </c>
    </row>
  </sheetData>
  <dataValidations count="1">
    <dataValidation type="decimal" allowBlank="1" showInputMessage="1" showErrorMessage="1" error="Data is of incorrect type!" sqref="D7:G12 L7:O12"/>
  </dataValidations>
  <hyperlinks>
    <hyperlink ref="A1" location="'Table of Contents'!A1" display="S.05.02.01.03 - Total Top 5 and home country - non-life obligations"/>
    <hyperlink ref="N1" location="'Enumerations SDNS_SDAT'!A1" display="Převodní můstek číselníky"/>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Enumerations!$A$996:$A$996</xm:f>
          </x14:formula1>
          <xm:sqref>B3</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9.140625" style="455"/>
    <col min="2" max="2" width="24.42578125" style="455" customWidth="1"/>
    <col min="3" max="4" width="9.140625" style="455"/>
    <col min="5" max="5" width="8.5703125" style="455" customWidth="1"/>
    <col min="6" max="7" width="9.140625" style="455"/>
    <col min="8" max="8" width="9.140625" style="461"/>
    <col min="9" max="9" width="9.140625" style="455"/>
    <col min="10" max="10" width="23.28515625" style="455" customWidth="1"/>
    <col min="11" max="16384" width="9.140625" style="455"/>
  </cols>
  <sheetData>
    <row r="1" spans="1:10" ht="21.75" customHeight="1" x14ac:dyDescent="0.3">
      <c r="A1" s="187" t="s">
        <v>17053</v>
      </c>
      <c r="B1" s="454" t="s">
        <v>11184</v>
      </c>
      <c r="I1" s="322" t="s">
        <v>11187</v>
      </c>
    </row>
    <row r="3" spans="1:10" ht="12.4" customHeight="1" x14ac:dyDescent="0.25">
      <c r="C3" s="13" t="s">
        <v>3212</v>
      </c>
    </row>
    <row r="5" spans="1:10" ht="12.4" customHeight="1" x14ac:dyDescent="0.25"/>
    <row r="6" spans="1:10" ht="12.4" customHeight="1" x14ac:dyDescent="0.25">
      <c r="E6" s="59" t="s">
        <v>798</v>
      </c>
      <c r="I6" s="60"/>
      <c r="J6" s="482" t="s">
        <v>798</v>
      </c>
    </row>
    <row r="7" spans="1:10" ht="12.4" customHeight="1" x14ac:dyDescent="0.25">
      <c r="E7" s="15" t="s">
        <v>1224</v>
      </c>
      <c r="I7" s="478"/>
      <c r="J7" s="483" t="s">
        <v>1224</v>
      </c>
    </row>
    <row r="8" spans="1:10" x14ac:dyDescent="0.25">
      <c r="B8" s="59" t="s">
        <v>213</v>
      </c>
      <c r="C8" s="13" t="s">
        <v>11185</v>
      </c>
      <c r="D8" s="15" t="s">
        <v>437</v>
      </c>
      <c r="E8" s="20" t="s">
        <v>3501</v>
      </c>
      <c r="I8" s="484" t="s">
        <v>437</v>
      </c>
      <c r="J8" s="485" t="s">
        <v>11186</v>
      </c>
    </row>
  </sheetData>
  <dataValidations count="1">
    <dataValidation type="decimal" allowBlank="1" showInputMessage="1" showErrorMessage="1" error="Data is of incorrect type!" sqref="C7"/>
  </dataValidations>
  <hyperlinks>
    <hyperlink ref="A1" location="'Table of Contents'!A1" display="S.05.02.01.03 - Total Top 5 and home country - non-life obligations"/>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Enumerations!$A$997:$A$997</xm:f>
          </x14:formula1>
          <xm:sqref>B3</xm:sqref>
        </x14:dataValidation>
        <x14:dataValidation type="list" allowBlank="1" showInputMessage="1" showErrorMessage="1" error="Data is of incorrect type!">
          <x14:formula1>
            <xm:f>Enumerations!$A$999:$B$999</xm:f>
          </x14:formula1>
          <xm:sqref>L24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activeCell="H6" sqref="H6"/>
    </sheetView>
  </sheetViews>
  <sheetFormatPr defaultRowHeight="15" x14ac:dyDescent="0.25"/>
  <cols>
    <col min="1" max="1" width="9.140625" style="329"/>
    <col min="2" max="2" width="37.28515625" style="329" customWidth="1"/>
    <col min="3" max="4" width="0" style="329" hidden="1" customWidth="1"/>
    <col min="5" max="5" width="9.140625" style="329"/>
    <col min="6" max="6" width="21.5703125" style="329" customWidth="1"/>
    <col min="7" max="7" width="22.85546875" style="329" customWidth="1"/>
    <col min="8" max="8" width="40" style="329" customWidth="1"/>
    <col min="9" max="9" width="9.140625" style="329"/>
    <col min="10" max="10" width="6.5703125" style="98" customWidth="1"/>
    <col min="11" max="11" width="35.7109375" style="41" customWidth="1"/>
    <col min="12" max="15" width="35.7109375" style="329" customWidth="1"/>
    <col min="16" max="38" width="9.140625" style="329"/>
    <col min="39" max="39" width="9.140625" style="329" customWidth="1"/>
    <col min="40" max="16384" width="9.140625" style="329"/>
  </cols>
  <sheetData>
    <row r="1" spans="1:14" ht="36" customHeight="1" thickBot="1" x14ac:dyDescent="0.35">
      <c r="A1" s="187" t="s">
        <v>17053</v>
      </c>
      <c r="B1" s="330" t="s">
        <v>8870</v>
      </c>
      <c r="C1" s="330"/>
      <c r="D1" s="330"/>
      <c r="E1" s="330"/>
      <c r="F1" s="330"/>
      <c r="G1" s="330"/>
      <c r="H1" s="330"/>
      <c r="I1" s="330"/>
      <c r="J1" s="26"/>
      <c r="K1" s="5" t="s">
        <v>8928</v>
      </c>
      <c r="L1" s="330"/>
    </row>
    <row r="2" spans="1:14" ht="51.75" customHeight="1" thickBot="1" x14ac:dyDescent="0.3">
      <c r="F2" s="812" t="s">
        <v>8955</v>
      </c>
      <c r="G2" s="813"/>
      <c r="H2" s="814"/>
    </row>
    <row r="3" spans="1:14" ht="14.25" customHeight="1" x14ac:dyDescent="0.25">
      <c r="B3" s="59"/>
      <c r="C3" s="60"/>
      <c r="D3" s="13" t="s">
        <v>2916</v>
      </c>
    </row>
    <row r="4" spans="1:14" ht="14.25" customHeight="1" x14ac:dyDescent="0.25">
      <c r="G4" s="20" t="s">
        <v>2922</v>
      </c>
    </row>
    <row r="5" spans="1:14" ht="14.25" customHeight="1" thickBot="1" x14ac:dyDescent="0.3">
      <c r="B5" s="10" t="s">
        <v>8871</v>
      </c>
      <c r="C5" s="60"/>
      <c r="D5" s="13" t="s">
        <v>8872</v>
      </c>
      <c r="E5" s="15" t="s">
        <v>2611</v>
      </c>
      <c r="F5" s="39" t="s">
        <v>2513</v>
      </c>
      <c r="K5" s="57" t="s">
        <v>2611</v>
      </c>
      <c r="L5" s="39" t="s">
        <v>8908</v>
      </c>
      <c r="M5" s="331"/>
      <c r="N5" s="331"/>
    </row>
    <row r="6" spans="1:14" ht="57" customHeight="1" thickBot="1" x14ac:dyDescent="0.3">
      <c r="H6" s="770" t="s">
        <v>20170</v>
      </c>
      <c r="I6" s="771" t="s">
        <v>20167</v>
      </c>
      <c r="L6" s="331"/>
      <c r="M6" s="331"/>
      <c r="N6" s="331"/>
    </row>
    <row r="7" spans="1:14" ht="14.25" customHeight="1" x14ac:dyDescent="0.25">
      <c r="F7" s="10" t="s">
        <v>1602</v>
      </c>
      <c r="G7" s="10" t="s">
        <v>1603</v>
      </c>
      <c r="H7" s="10" t="s">
        <v>1604</v>
      </c>
      <c r="L7" s="302" t="s">
        <v>1602</v>
      </c>
      <c r="M7" s="302" t="s">
        <v>1603</v>
      </c>
      <c r="N7" s="302" t="s">
        <v>1604</v>
      </c>
    </row>
    <row r="8" spans="1:14" ht="23.25" hidden="1" customHeight="1" x14ac:dyDescent="0.25">
      <c r="F8" s="13" t="s">
        <v>8873</v>
      </c>
      <c r="G8" s="13" t="s">
        <v>8873</v>
      </c>
      <c r="H8" s="13"/>
      <c r="K8" s="175"/>
      <c r="L8" s="150" t="s">
        <v>8873</v>
      </c>
      <c r="M8" s="150" t="s">
        <v>8873</v>
      </c>
      <c r="N8" s="150"/>
    </row>
    <row r="9" spans="1:14" ht="23.25" hidden="1" customHeight="1" x14ac:dyDescent="0.25">
      <c r="F9" s="13" t="s">
        <v>8874</v>
      </c>
      <c r="G9" s="13" t="s">
        <v>8875</v>
      </c>
      <c r="H9" s="13" t="s">
        <v>8876</v>
      </c>
      <c r="K9" s="175"/>
      <c r="L9" s="150" t="s">
        <v>8874</v>
      </c>
      <c r="M9" s="150" t="s">
        <v>8875</v>
      </c>
      <c r="N9" s="150" t="s">
        <v>8876</v>
      </c>
    </row>
    <row r="10" spans="1:14" ht="23.25" customHeight="1" x14ac:dyDescent="0.25">
      <c r="F10" s="15" t="s">
        <v>720</v>
      </c>
      <c r="G10" s="15" t="s">
        <v>721</v>
      </c>
      <c r="H10" s="15" t="s">
        <v>599</v>
      </c>
      <c r="K10" s="188"/>
      <c r="L10" s="168" t="s">
        <v>720</v>
      </c>
      <c r="M10" s="168" t="s">
        <v>721</v>
      </c>
      <c r="N10" s="168" t="s">
        <v>599</v>
      </c>
    </row>
    <row r="11" spans="1:14" ht="23.25" customHeight="1" x14ac:dyDescent="0.25">
      <c r="B11" s="10" t="s">
        <v>1605</v>
      </c>
      <c r="C11" s="13"/>
      <c r="D11" s="13" t="s">
        <v>8877</v>
      </c>
      <c r="E11" s="15" t="s">
        <v>421</v>
      </c>
      <c r="F11" s="254"/>
      <c r="G11" s="254"/>
      <c r="H11" s="254"/>
      <c r="K11" s="117" t="s">
        <v>421</v>
      </c>
      <c r="L11" s="131" t="s">
        <v>8887</v>
      </c>
      <c r="M11" s="131" t="s">
        <v>8888</v>
      </c>
      <c r="N11" s="131" t="s">
        <v>8889</v>
      </c>
    </row>
    <row r="12" spans="1:14" ht="23.25" customHeight="1" x14ac:dyDescent="0.25">
      <c r="B12" s="10" t="s">
        <v>1606</v>
      </c>
      <c r="C12" s="13"/>
      <c r="D12" s="13" t="s">
        <v>8878</v>
      </c>
      <c r="E12" s="15" t="s">
        <v>423</v>
      </c>
      <c r="F12" s="254"/>
      <c r="G12" s="254"/>
      <c r="H12" s="254"/>
      <c r="K12" s="117" t="s">
        <v>423</v>
      </c>
      <c r="L12" s="131" t="s">
        <v>8890</v>
      </c>
      <c r="M12" s="131" t="s">
        <v>8891</v>
      </c>
      <c r="N12" s="131" t="s">
        <v>8892</v>
      </c>
    </row>
    <row r="13" spans="1:14" ht="23.25" customHeight="1" x14ac:dyDescent="0.25">
      <c r="B13" s="10" t="s">
        <v>246</v>
      </c>
      <c r="C13" s="13"/>
      <c r="D13" s="13" t="s">
        <v>8879</v>
      </c>
      <c r="E13" s="15" t="s">
        <v>613</v>
      </c>
      <c r="F13" s="254"/>
      <c r="G13" s="254"/>
      <c r="H13" s="254"/>
      <c r="K13" s="117" t="s">
        <v>613</v>
      </c>
      <c r="L13" s="131" t="s">
        <v>8893</v>
      </c>
      <c r="M13" s="131" t="s">
        <v>8894</v>
      </c>
      <c r="N13" s="131" t="s">
        <v>8895</v>
      </c>
    </row>
    <row r="14" spans="1:14" ht="23.25" customHeight="1" x14ac:dyDescent="0.25">
      <c r="B14" s="10" t="s">
        <v>1607</v>
      </c>
      <c r="C14" s="13"/>
      <c r="D14" s="13" t="s">
        <v>8880</v>
      </c>
      <c r="E14" s="15" t="s">
        <v>427</v>
      </c>
      <c r="F14" s="254"/>
      <c r="G14" s="254"/>
      <c r="H14" s="254"/>
      <c r="K14" s="117" t="s">
        <v>427</v>
      </c>
      <c r="L14" s="131" t="s">
        <v>8896</v>
      </c>
      <c r="M14" s="131" t="s">
        <v>8897</v>
      </c>
      <c r="N14" s="131" t="s">
        <v>8898</v>
      </c>
    </row>
    <row r="15" spans="1:14" ht="36.75" customHeight="1" x14ac:dyDescent="0.25">
      <c r="B15" s="10" t="s">
        <v>1608</v>
      </c>
      <c r="C15" s="13"/>
      <c r="D15" s="13" t="s">
        <v>8881</v>
      </c>
      <c r="E15" s="15" t="s">
        <v>573</v>
      </c>
      <c r="F15" s="254"/>
      <c r="G15" s="245">
        <f>F15</f>
        <v>0</v>
      </c>
      <c r="H15" s="254"/>
      <c r="K15" s="117" t="s">
        <v>573</v>
      </c>
      <c r="L15" s="131" t="s">
        <v>8899</v>
      </c>
      <c r="M15" s="131" t="s">
        <v>8900</v>
      </c>
      <c r="N15" s="131" t="s">
        <v>8901</v>
      </c>
    </row>
    <row r="16" spans="1:14" ht="23.25" customHeight="1" x14ac:dyDescent="0.25">
      <c r="B16" s="10" t="s">
        <v>1609</v>
      </c>
      <c r="C16" s="13" t="s">
        <v>8882</v>
      </c>
      <c r="D16" s="13" t="s">
        <v>8883</v>
      </c>
      <c r="E16" s="15" t="s">
        <v>429</v>
      </c>
      <c r="F16" s="254"/>
      <c r="G16" s="254"/>
      <c r="H16" s="335"/>
      <c r="K16" s="117" t="s">
        <v>429</v>
      </c>
      <c r="L16" s="131" t="s">
        <v>8902</v>
      </c>
      <c r="M16" s="131" t="s">
        <v>8903</v>
      </c>
      <c r="N16" s="170" t="s">
        <v>2949</v>
      </c>
    </row>
    <row r="17" spans="2:14" ht="30.75" customHeight="1" x14ac:dyDescent="0.25">
      <c r="B17" s="10" t="s">
        <v>1610</v>
      </c>
      <c r="C17" s="13"/>
      <c r="D17" s="13" t="s">
        <v>8884</v>
      </c>
      <c r="E17" s="15" t="s">
        <v>431</v>
      </c>
      <c r="F17" s="254"/>
      <c r="G17" s="245">
        <f>F17</f>
        <v>0</v>
      </c>
      <c r="H17" s="335"/>
      <c r="K17" s="117" t="s">
        <v>431</v>
      </c>
      <c r="L17" s="131" t="s">
        <v>8904</v>
      </c>
      <c r="M17" s="131" t="s">
        <v>8905</v>
      </c>
      <c r="N17" s="170" t="s">
        <v>2949</v>
      </c>
    </row>
    <row r="18" spans="2:14" ht="31.5" customHeight="1" x14ac:dyDescent="0.25">
      <c r="B18" s="10" t="s">
        <v>215</v>
      </c>
      <c r="C18" s="13" t="s">
        <v>8885</v>
      </c>
      <c r="D18" s="13" t="s">
        <v>8886</v>
      </c>
      <c r="E18" s="15" t="s">
        <v>437</v>
      </c>
      <c r="F18" s="245">
        <f>SUM(F11:F17)</f>
        <v>0</v>
      </c>
      <c r="G18" s="245">
        <f>SUM(G11:G17)</f>
        <v>0</v>
      </c>
      <c r="H18" s="335"/>
      <c r="K18" s="117" t="s">
        <v>437</v>
      </c>
      <c r="L18" s="131" t="s">
        <v>8906</v>
      </c>
      <c r="M18" s="131" t="s">
        <v>8907</v>
      </c>
      <c r="N18" s="170" t="s">
        <v>2949</v>
      </c>
    </row>
  </sheetData>
  <mergeCells count="1">
    <mergeCell ref="F2:H2"/>
  </mergeCells>
  <dataValidations count="24">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K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K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K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E11 K11"/>
    <dataValidation type="decimal" allowBlank="1" showInputMessage="1" showErrorMessage="1" error="Data is of incorrect type!" sqref="C12"/>
    <dataValidation type="decimal" allowBlank="1" showInputMessage="1" showErrorMessage="1" error="Data is of incorrect type!" sqref="D12"/>
    <dataValidation type="decimal" allowBlank="1" showInputMessage="1" showErrorMessage="1" error="Data is of incorrect type!" sqref="E12 K12"/>
    <dataValidation type="decimal" allowBlank="1" showInputMessage="1" showErrorMessage="1" error="Data is of incorrect type!" sqref="C13"/>
    <dataValidation type="decimal" allowBlank="1" showInputMessage="1" showErrorMessage="1" error="Data is of incorrect type!" sqref="D13"/>
    <dataValidation type="decimal" allowBlank="1" showInputMessage="1" showErrorMessage="1" error="Data is of incorrect type!" sqref="E13 K13"/>
    <dataValidation type="decimal" allowBlank="1" showInputMessage="1" showErrorMessage="1" error="Data is of incorrect type!" sqref="C14"/>
    <dataValidation type="decimal" allowBlank="1" showInputMessage="1" showErrorMessage="1" error="Data is of incorrect type!" sqref="D14"/>
    <dataValidation type="decimal" allowBlank="1" showInputMessage="1" showErrorMessage="1" error="Data is of incorrect type!" sqref="E14 K14"/>
    <dataValidation type="decimal" allowBlank="1" showInputMessage="1" showErrorMessage="1" error="Data is of incorrect type!" sqref="C15"/>
    <dataValidation type="decimal" allowBlank="1" showInputMessage="1" showErrorMessage="1" error="Data is of incorrect type!" sqref="D15"/>
    <dataValidation type="decimal" allowBlank="1" showInputMessage="1" showErrorMessage="1" error="Data is of incorrect type!" sqref="E15 K15"/>
  </dataValidations>
  <hyperlinks>
    <hyperlink ref="A1" location="'Table of Contents'!A1" display="S.05.02.01.03 - Total Top 5 and home country - non-life obligations"/>
    <hyperlink ref="I6" location="'Identical datapoint'!A1" display="Mapa identických datových oblastí"/>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Enumerations!$A$998:$A$998</xm:f>
          </x14:formula1>
          <xm:sqref>B3</xm:sqref>
        </x14:dataValidation>
        <x14:dataValidation type="list" allowBlank="1" showInputMessage="1" showErrorMessage="1" error="Data is of incorrect type!">
          <x14:formula1>
            <xm:f>Enumerations!$A$999:$B$999</xm:f>
          </x14:formula1>
          <xm:sqref>F5</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topLeftCell="G1" workbookViewId="0">
      <selection activeCell="K25" sqref="K25"/>
    </sheetView>
  </sheetViews>
  <sheetFormatPr defaultRowHeight="15" x14ac:dyDescent="0.25"/>
  <cols>
    <col min="1" max="1" width="9.140625" style="331"/>
    <col min="2" max="2" width="89.7109375" style="331" customWidth="1"/>
    <col min="3" max="6" width="9.140625" style="331" hidden="1" customWidth="1"/>
    <col min="7" max="7" width="9.140625" style="331"/>
    <col min="8" max="8" width="30.28515625" style="331" customWidth="1"/>
    <col min="9" max="9" width="18.7109375" style="331" customWidth="1"/>
    <col min="10" max="10" width="16.140625" style="41" customWidth="1"/>
    <col min="11" max="11" width="25.7109375" style="331" customWidth="1"/>
    <col min="12" max="16384" width="9.140625" style="331"/>
  </cols>
  <sheetData>
    <row r="1" spans="1:14" ht="51.75" customHeight="1" thickBot="1" x14ac:dyDescent="0.35">
      <c r="A1" s="187" t="s">
        <v>17053</v>
      </c>
      <c r="B1" s="330" t="s">
        <v>8909</v>
      </c>
      <c r="G1" s="812" t="s">
        <v>8955</v>
      </c>
      <c r="H1" s="813"/>
      <c r="I1" s="814"/>
      <c r="J1" s="5" t="s">
        <v>17131</v>
      </c>
      <c r="N1" s="724" t="s">
        <v>13439</v>
      </c>
    </row>
    <row r="3" spans="1:14" ht="12.4" customHeight="1" x14ac:dyDescent="0.25"/>
    <row r="4" spans="1:14" ht="12.4" customHeight="1" x14ac:dyDescent="0.25">
      <c r="B4" s="10" t="s">
        <v>8871</v>
      </c>
      <c r="C4" s="60"/>
      <c r="D4" s="60"/>
      <c r="E4" s="60"/>
      <c r="F4" s="13" t="s">
        <v>8872</v>
      </c>
      <c r="G4" s="15" t="s">
        <v>2611</v>
      </c>
      <c r="H4" s="39" t="s">
        <v>2513</v>
      </c>
      <c r="J4" s="57" t="s">
        <v>2611</v>
      </c>
      <c r="K4" s="39" t="s">
        <v>8908</v>
      </c>
    </row>
    <row r="5" spans="1:14" x14ac:dyDescent="0.25">
      <c r="H5" s="20" t="s">
        <v>2922</v>
      </c>
    </row>
    <row r="6" spans="1:14" ht="12.4" customHeight="1" x14ac:dyDescent="0.25">
      <c r="H6" s="59" t="s">
        <v>1611</v>
      </c>
      <c r="K6" s="336" t="s">
        <v>1611</v>
      </c>
    </row>
    <row r="7" spans="1:14" ht="12.4" customHeight="1" x14ac:dyDescent="0.25">
      <c r="H7" s="15" t="s">
        <v>789</v>
      </c>
      <c r="J7" s="188"/>
      <c r="K7" s="168" t="s">
        <v>789</v>
      </c>
    </row>
    <row r="8" spans="1:14" ht="12.4" customHeight="1" x14ac:dyDescent="0.25">
      <c r="B8" s="10" t="s">
        <v>1612</v>
      </c>
      <c r="C8" s="13"/>
      <c r="D8" s="13" t="s">
        <v>8876</v>
      </c>
      <c r="E8" s="13" t="s">
        <v>8886</v>
      </c>
      <c r="F8" s="13" t="s">
        <v>2916</v>
      </c>
      <c r="G8" s="15" t="s">
        <v>441</v>
      </c>
      <c r="H8" s="46"/>
      <c r="J8" s="117" t="s">
        <v>441</v>
      </c>
      <c r="K8" s="131" t="s">
        <v>8929</v>
      </c>
    </row>
    <row r="9" spans="1:14" ht="12.4" customHeight="1" x14ac:dyDescent="0.25">
      <c r="B9" s="10" t="s">
        <v>1613</v>
      </c>
      <c r="C9" s="13" t="s">
        <v>8910</v>
      </c>
      <c r="D9" s="13" t="s">
        <v>8874</v>
      </c>
      <c r="E9" s="13" t="s">
        <v>8911</v>
      </c>
      <c r="F9" s="13" t="s">
        <v>2916</v>
      </c>
      <c r="G9" s="15" t="s">
        <v>443</v>
      </c>
      <c r="H9" s="46"/>
      <c r="J9" s="117" t="s">
        <v>443</v>
      </c>
      <c r="K9" s="131" t="s">
        <v>8930</v>
      </c>
    </row>
    <row r="10" spans="1:14" ht="12.4" customHeight="1" x14ac:dyDescent="0.25">
      <c r="B10" s="10" t="s">
        <v>1614</v>
      </c>
      <c r="C10" s="13"/>
      <c r="D10" s="13" t="s">
        <v>8910</v>
      </c>
      <c r="E10" s="13" t="s">
        <v>8912</v>
      </c>
      <c r="F10" s="13" t="s">
        <v>2916</v>
      </c>
      <c r="G10" s="15" t="s">
        <v>584</v>
      </c>
      <c r="H10" s="46"/>
      <c r="J10" s="117" t="s">
        <v>584</v>
      </c>
      <c r="K10" s="131" t="s">
        <v>8931</v>
      </c>
    </row>
    <row r="11" spans="1:14" ht="12.4" customHeight="1" x14ac:dyDescent="0.25">
      <c r="B11" s="10" t="s">
        <v>1615</v>
      </c>
      <c r="C11" s="13"/>
      <c r="D11" s="13" t="s">
        <v>8910</v>
      </c>
      <c r="E11" s="13" t="s">
        <v>8913</v>
      </c>
      <c r="F11" s="13" t="s">
        <v>2916</v>
      </c>
      <c r="G11" s="15" t="s">
        <v>447</v>
      </c>
      <c r="H11" s="46"/>
      <c r="J11" s="117" t="s">
        <v>447</v>
      </c>
      <c r="K11" s="131" t="s">
        <v>8932</v>
      </c>
    </row>
    <row r="12" spans="1:14" ht="12.4" customHeight="1" x14ac:dyDescent="0.25">
      <c r="B12" s="10" t="s">
        <v>1616</v>
      </c>
      <c r="C12" s="13"/>
      <c r="D12" s="13" t="s">
        <v>8910</v>
      </c>
      <c r="E12" s="13" t="s">
        <v>8914</v>
      </c>
      <c r="F12" s="13" t="s">
        <v>2916</v>
      </c>
      <c r="G12" s="15" t="s">
        <v>449</v>
      </c>
      <c r="H12" s="46"/>
      <c r="J12" s="117" t="s">
        <v>449</v>
      </c>
      <c r="K12" s="131" t="s">
        <v>8933</v>
      </c>
    </row>
    <row r="13" spans="1:14" ht="12.4" customHeight="1" x14ac:dyDescent="0.25">
      <c r="B13" s="10" t="s">
        <v>1617</v>
      </c>
      <c r="C13" s="13"/>
      <c r="D13" s="13" t="s">
        <v>8910</v>
      </c>
      <c r="E13" s="13" t="s">
        <v>8915</v>
      </c>
      <c r="F13" s="13" t="s">
        <v>2916</v>
      </c>
      <c r="G13" s="15" t="s">
        <v>457</v>
      </c>
      <c r="H13" s="245">
        <f>S.25.01.01.01.1!G18+S.25.01.01.02.1!H8+S.25.01.01.02.1!H9+S.25.01.01.02.1!H10+S.25.01.01.02.1!H11+S.25.01.01.02.1!H12</f>
        <v>0</v>
      </c>
      <c r="J13" s="117" t="s">
        <v>457</v>
      </c>
      <c r="K13" s="131" t="s">
        <v>8934</v>
      </c>
    </row>
    <row r="14" spans="1:14" ht="12.4" customHeight="1" x14ac:dyDescent="0.25">
      <c r="B14" s="10" t="s">
        <v>1618</v>
      </c>
      <c r="C14" s="13"/>
      <c r="D14" s="13" t="s">
        <v>8910</v>
      </c>
      <c r="E14" s="13" t="s">
        <v>8916</v>
      </c>
      <c r="F14" s="13" t="s">
        <v>2916</v>
      </c>
      <c r="G14" s="15" t="s">
        <v>459</v>
      </c>
      <c r="H14" s="221"/>
      <c r="J14" s="117" t="s">
        <v>459</v>
      </c>
      <c r="K14" s="131" t="s">
        <v>8935</v>
      </c>
    </row>
    <row r="15" spans="1:14" ht="12.4" customHeight="1" x14ac:dyDescent="0.25">
      <c r="B15" s="10" t="s">
        <v>1619</v>
      </c>
      <c r="C15" s="13"/>
      <c r="D15" s="13"/>
      <c r="E15" s="13" t="s">
        <v>8910</v>
      </c>
      <c r="F15" s="13" t="s">
        <v>2916</v>
      </c>
      <c r="G15" s="16" t="s">
        <v>461</v>
      </c>
      <c r="H15" s="245">
        <f>H13+H14</f>
        <v>0</v>
      </c>
      <c r="J15" s="117" t="s">
        <v>461</v>
      </c>
      <c r="K15" s="131" t="s">
        <v>8936</v>
      </c>
    </row>
    <row r="16" spans="1:14" ht="12.4" customHeight="1" x14ac:dyDescent="0.25">
      <c r="B16" s="10" t="s">
        <v>1620</v>
      </c>
      <c r="C16" s="13"/>
      <c r="D16" s="13"/>
      <c r="E16" s="13"/>
      <c r="F16" s="13"/>
      <c r="G16" s="15"/>
      <c r="H16" s="334"/>
      <c r="J16" s="117" t="s">
        <v>2949</v>
      </c>
      <c r="K16" s="170" t="s">
        <v>2949</v>
      </c>
    </row>
    <row r="17" spans="2:13" ht="12.4" customHeight="1" x14ac:dyDescent="0.25">
      <c r="B17" s="19" t="s">
        <v>1621</v>
      </c>
      <c r="C17" s="13" t="s">
        <v>8917</v>
      </c>
      <c r="D17" s="13" t="s">
        <v>8918</v>
      </c>
      <c r="E17" s="13" t="s">
        <v>8919</v>
      </c>
      <c r="F17" s="13" t="s">
        <v>2916</v>
      </c>
      <c r="G17" s="15" t="s">
        <v>497</v>
      </c>
      <c r="H17" s="46"/>
      <c r="J17" s="117" t="s">
        <v>497</v>
      </c>
      <c r="K17" s="131" t="s">
        <v>8937</v>
      </c>
    </row>
    <row r="18" spans="2:13" ht="12.4" customHeight="1" x14ac:dyDescent="0.25">
      <c r="B18" s="19" t="s">
        <v>1622</v>
      </c>
      <c r="C18" s="13" t="s">
        <v>8920</v>
      </c>
      <c r="D18" s="13" t="s">
        <v>8918</v>
      </c>
      <c r="E18" s="13" t="s">
        <v>8921</v>
      </c>
      <c r="F18" s="13" t="s">
        <v>2916</v>
      </c>
      <c r="G18" s="15" t="s">
        <v>499</v>
      </c>
      <c r="H18" s="46"/>
      <c r="J18" s="117" t="s">
        <v>499</v>
      </c>
      <c r="K18" s="131" t="s">
        <v>8938</v>
      </c>
    </row>
    <row r="19" spans="2:13" ht="12.4" customHeight="1" x14ac:dyDescent="0.25">
      <c r="B19" s="19" t="s">
        <v>1623</v>
      </c>
      <c r="C19" s="13" t="s">
        <v>8920</v>
      </c>
      <c r="D19" s="13" t="s">
        <v>8918</v>
      </c>
      <c r="E19" s="13" t="s">
        <v>8922</v>
      </c>
      <c r="F19" s="13" t="s">
        <v>2916</v>
      </c>
      <c r="G19" s="15" t="s">
        <v>501</v>
      </c>
      <c r="H19" s="46"/>
      <c r="J19" s="117" t="s">
        <v>501</v>
      </c>
      <c r="K19" s="131" t="s">
        <v>8939</v>
      </c>
    </row>
    <row r="20" spans="2:13" ht="12.4" customHeight="1" x14ac:dyDescent="0.25">
      <c r="B20" s="19" t="s">
        <v>1624</v>
      </c>
      <c r="C20" s="13" t="s">
        <v>8920</v>
      </c>
      <c r="D20" s="13" t="s">
        <v>8918</v>
      </c>
      <c r="E20" s="13" t="s">
        <v>8923</v>
      </c>
      <c r="F20" s="13" t="s">
        <v>2916</v>
      </c>
      <c r="G20" s="15" t="s">
        <v>503</v>
      </c>
      <c r="H20" s="46"/>
      <c r="J20" s="117" t="s">
        <v>503</v>
      </c>
      <c r="K20" s="131" t="s">
        <v>8940</v>
      </c>
    </row>
    <row r="21" spans="2:13" ht="12.4" customHeight="1" x14ac:dyDescent="0.25">
      <c r="B21" s="19" t="s">
        <v>1625</v>
      </c>
      <c r="C21" s="13"/>
      <c r="D21" s="13" t="s">
        <v>8924</v>
      </c>
      <c r="E21" s="13" t="s">
        <v>8918</v>
      </c>
      <c r="F21" s="13" t="s">
        <v>2916</v>
      </c>
      <c r="G21" s="15" t="s">
        <v>505</v>
      </c>
      <c r="H21" s="46"/>
      <c r="J21" s="117" t="s">
        <v>505</v>
      </c>
      <c r="K21" s="131" t="s">
        <v>8941</v>
      </c>
    </row>
    <row r="22" spans="2:13" ht="15" customHeight="1" x14ac:dyDescent="0.25">
      <c r="B22" s="19" t="s">
        <v>1626</v>
      </c>
      <c r="C22" s="13"/>
      <c r="D22" s="13"/>
      <c r="E22" s="13"/>
      <c r="F22" s="13" t="s">
        <v>8925</v>
      </c>
      <c r="G22" s="15" t="s">
        <v>507</v>
      </c>
      <c r="H22" s="20" t="s">
        <v>8927</v>
      </c>
      <c r="J22" s="117" t="s">
        <v>507</v>
      </c>
      <c r="K22" s="131" t="s">
        <v>8942</v>
      </c>
      <c r="L22" s="20" t="s">
        <v>17096</v>
      </c>
      <c r="M22" s="20" t="s">
        <v>17097</v>
      </c>
    </row>
    <row r="23" spans="2:13" x14ac:dyDescent="0.25">
      <c r="B23" s="19" t="s">
        <v>1627</v>
      </c>
      <c r="C23" s="13"/>
      <c r="D23" s="13" t="s">
        <v>8926</v>
      </c>
      <c r="E23" s="13" t="s">
        <v>2916</v>
      </c>
      <c r="F23" s="13" t="s">
        <v>2967</v>
      </c>
      <c r="G23" s="15" t="s">
        <v>509</v>
      </c>
      <c r="H23" s="46"/>
      <c r="J23" s="117" t="s">
        <v>509</v>
      </c>
      <c r="K23" s="131" t="s">
        <v>8943</v>
      </c>
    </row>
    <row r="25" spans="2:13" ht="15.75" thickBot="1" x14ac:dyDescent="0.3"/>
    <row r="26" spans="2:13" ht="62.25" customHeight="1" thickBot="1" x14ac:dyDescent="0.3">
      <c r="H26" s="770" t="s">
        <v>20170</v>
      </c>
      <c r="I26" s="771" t="s">
        <v>20167</v>
      </c>
    </row>
  </sheetData>
  <mergeCells count="1">
    <mergeCell ref="G1:I1"/>
  </mergeCells>
  <dataValidations count="1">
    <dataValidation type="decimal" allowBlank="1" showInputMessage="1" showErrorMessage="1" error="Data is of incorrect type!" sqref="D22 D8:D20"/>
  </dataValidations>
  <hyperlinks>
    <hyperlink ref="A1" location="'Table of Contents'!A1" display="S.05.02.01.03 - Total Top 5 and home country - non-life obligations"/>
    <hyperlink ref="N1" location="'Enumerations SDNS_SDAT'!A1" display="Převodní můstek číselníky"/>
    <hyperlink ref="I26"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Enumerations!$A$1000:$A$1000</xm:f>
          </x14:formula1>
          <xm:sqref>B3</xm:sqref>
        </x14:dataValidation>
        <x14:dataValidation type="list" allowBlank="1" showInputMessage="1" showErrorMessage="1" error="Data is of incorrect type!">
          <x14:formula1>
            <xm:f>Enumerations!$A$1001:$B$1001</xm:f>
          </x14:formula1>
          <xm:sqref>B4 H4</xm:sqref>
        </x14:dataValidation>
        <x14:dataValidation type="list" allowBlank="1" showInputMessage="1" showErrorMessage="1" error="Data is of incorrect type!">
          <x14:formula1>
            <xm:f>Enumerations!$A$1002:$D$1002</xm:f>
          </x14:formula1>
          <xm:sqref>D21 H22</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9.140625" style="331"/>
    <col min="2" max="2" width="37.7109375" style="331" customWidth="1"/>
    <col min="3" max="3" width="0" style="331" hidden="1" customWidth="1"/>
    <col min="4" max="4" width="9.140625" style="331"/>
    <col min="5" max="5" width="10.28515625" style="331" customWidth="1"/>
    <col min="6" max="6" width="14.28515625" style="304" customWidth="1"/>
    <col min="7" max="7" width="9.140625" style="41"/>
    <col min="8" max="11" width="9.140625" style="331"/>
    <col min="12" max="12" width="11.5703125" style="331" customWidth="1"/>
    <col min="13" max="16384" width="9.140625" style="331"/>
  </cols>
  <sheetData>
    <row r="1" spans="1:12" ht="21.75" thickBot="1" x14ac:dyDescent="0.4">
      <c r="A1" s="187" t="s">
        <v>17053</v>
      </c>
      <c r="B1" s="330" t="s">
        <v>8944</v>
      </c>
      <c r="C1" s="330"/>
      <c r="D1" s="330"/>
      <c r="E1" s="330"/>
      <c r="F1" s="339"/>
      <c r="G1" s="5"/>
      <c r="H1" s="858" t="s">
        <v>8954</v>
      </c>
      <c r="I1" s="857"/>
      <c r="J1" s="857"/>
      <c r="K1" s="857"/>
      <c r="L1" s="857"/>
    </row>
    <row r="2" spans="1:12" ht="60.75" customHeight="1" thickBot="1" x14ac:dyDescent="0.3">
      <c r="D2" s="812" t="s">
        <v>8955</v>
      </c>
      <c r="E2" s="813"/>
      <c r="F2" s="814"/>
    </row>
    <row r="3" spans="1:12" ht="27.75" customHeight="1" x14ac:dyDescent="0.25"/>
    <row r="4" spans="1:12" ht="12.75" customHeight="1" x14ac:dyDescent="0.25">
      <c r="B4" s="10" t="s">
        <v>8871</v>
      </c>
      <c r="C4" s="13" t="s">
        <v>8872</v>
      </c>
      <c r="D4" s="15" t="s">
        <v>2611</v>
      </c>
      <c r="E4" s="39" t="s">
        <v>2513</v>
      </c>
    </row>
    <row r="6" spans="1:12" x14ac:dyDescent="0.25">
      <c r="E6" s="59" t="s">
        <v>1628</v>
      </c>
    </row>
    <row r="7" spans="1:12" x14ac:dyDescent="0.25">
      <c r="E7" s="15" t="s">
        <v>1629</v>
      </c>
    </row>
    <row r="8" spans="1:12" x14ac:dyDescent="0.25">
      <c r="B8" s="340" t="s">
        <v>1630</v>
      </c>
      <c r="C8" s="342" t="s">
        <v>8945</v>
      </c>
      <c r="D8" s="340" t="s">
        <v>533</v>
      </c>
      <c r="E8" s="20" t="s">
        <v>8946</v>
      </c>
    </row>
  </sheetData>
  <mergeCells count="2">
    <mergeCell ref="D2:F2"/>
    <mergeCell ref="H1:L1"/>
  </mergeCells>
  <hyperlinks>
    <hyperlink ref="A1" location="'Table of Contents'!A1" display="S.05.02.01.03 - Total Top 5 and home country - non-life obligations"/>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Enumerations!$A$1005:$C$1005</xm:f>
          </x14:formula1>
          <xm:sqref>E8</xm:sqref>
        </x14:dataValidation>
        <x14:dataValidation type="list" allowBlank="1" showInputMessage="1" showErrorMessage="1" error="Data is of incorrect type!">
          <x14:formula1>
            <xm:f>Enumerations!$A$1001:$B$1001</xm:f>
          </x14:formula1>
          <xm:sqref>E4</xm:sqref>
        </x14:dataValidation>
      </x14:dataValidations>
    </ext>
  </extLst>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1" width="9.140625" style="333"/>
    <col min="2" max="2" width="72.42578125" style="333" customWidth="1"/>
    <col min="3" max="3" width="0" style="333" hidden="1" customWidth="1"/>
    <col min="4" max="4" width="9.140625" style="333"/>
    <col min="5" max="5" width="19.5703125" style="333" customWidth="1"/>
    <col min="6" max="6" width="25.28515625" style="333" customWidth="1"/>
    <col min="7" max="7" width="9.140625" style="41" customWidth="1"/>
    <col min="8" max="11" width="9.140625" style="333"/>
    <col min="12" max="12" width="19.28515625" style="333" customWidth="1"/>
    <col min="13" max="16384" width="9.140625" style="333"/>
  </cols>
  <sheetData>
    <row r="1" spans="1:12" ht="26.25" customHeight="1" thickBot="1" x14ac:dyDescent="0.4">
      <c r="A1" s="187" t="s">
        <v>17053</v>
      </c>
      <c r="B1" s="332" t="s">
        <v>8947</v>
      </c>
      <c r="H1" s="858" t="s">
        <v>9851</v>
      </c>
      <c r="I1" s="857"/>
      <c r="J1" s="857"/>
      <c r="K1" s="857"/>
      <c r="L1" s="857"/>
    </row>
    <row r="2" spans="1:12" ht="48" customHeight="1" thickBot="1" x14ac:dyDescent="0.3">
      <c r="D2" s="812" t="s">
        <v>8955</v>
      </c>
      <c r="E2" s="813"/>
      <c r="F2" s="859"/>
    </row>
    <row r="3" spans="1:12" ht="26.25" customHeight="1" x14ac:dyDescent="0.25">
      <c r="F3" s="98"/>
    </row>
    <row r="4" spans="1:12" ht="12.4" customHeight="1" x14ac:dyDescent="0.25">
      <c r="B4" s="10" t="s">
        <v>8871</v>
      </c>
      <c r="C4" s="13" t="s">
        <v>8871</v>
      </c>
      <c r="D4" s="15" t="s">
        <v>2611</v>
      </c>
      <c r="E4" s="345" t="s">
        <v>2513</v>
      </c>
    </row>
    <row r="5" spans="1:12" x14ac:dyDescent="0.25">
      <c r="E5" s="347" t="s">
        <v>2922</v>
      </c>
      <c r="F5" s="348"/>
    </row>
    <row r="6" spans="1:12" ht="12.4" customHeight="1" x14ac:dyDescent="0.25">
      <c r="E6" s="346" t="s">
        <v>1631</v>
      </c>
      <c r="F6" s="349" t="s">
        <v>1632</v>
      </c>
    </row>
    <row r="7" spans="1:12" ht="12.4" customHeight="1" x14ac:dyDescent="0.25">
      <c r="E7" s="13" t="s">
        <v>8948</v>
      </c>
      <c r="F7" s="14" t="s">
        <v>8949</v>
      </c>
    </row>
    <row r="8" spans="1:12" ht="12.4" customHeight="1" x14ac:dyDescent="0.25">
      <c r="E8" s="133" t="s">
        <v>3212</v>
      </c>
      <c r="F8" s="173" t="s">
        <v>3212</v>
      </c>
    </row>
    <row r="9" spans="1:12" ht="12.4" customHeight="1" x14ac:dyDescent="0.25">
      <c r="E9" s="344" t="s">
        <v>790</v>
      </c>
      <c r="F9" s="350" t="s">
        <v>604</v>
      </c>
    </row>
    <row r="10" spans="1:12" ht="12.4" customHeight="1" x14ac:dyDescent="0.25">
      <c r="B10" s="340" t="s">
        <v>1633</v>
      </c>
      <c r="C10" s="13" t="s">
        <v>8950</v>
      </c>
      <c r="D10" s="16" t="s">
        <v>535</v>
      </c>
      <c r="E10" s="343"/>
      <c r="F10" s="351"/>
    </row>
    <row r="11" spans="1:12" ht="12.4" customHeight="1" x14ac:dyDescent="0.25">
      <c r="B11" s="341" t="s">
        <v>1634</v>
      </c>
      <c r="C11" s="13" t="s">
        <v>8951</v>
      </c>
      <c r="D11" s="16" t="s">
        <v>537</v>
      </c>
      <c r="E11" s="343"/>
      <c r="F11" s="351"/>
    </row>
    <row r="12" spans="1:12" ht="12.4" customHeight="1" x14ac:dyDescent="0.25">
      <c r="B12" s="341" t="s">
        <v>1635</v>
      </c>
      <c r="C12" s="13" t="s">
        <v>8952</v>
      </c>
      <c r="D12" s="16" t="s">
        <v>539</v>
      </c>
      <c r="E12" s="343"/>
      <c r="F12" s="351"/>
    </row>
    <row r="13" spans="1:12" ht="12.4" customHeight="1" x14ac:dyDescent="0.25">
      <c r="B13" s="340" t="s">
        <v>1636</v>
      </c>
      <c r="C13" s="13" t="s">
        <v>8953</v>
      </c>
      <c r="D13" s="16" t="s">
        <v>541</v>
      </c>
      <c r="E13" s="343"/>
      <c r="F13" s="351"/>
    </row>
    <row r="14" spans="1:12" ht="12.4" customHeight="1" x14ac:dyDescent="0.25">
      <c r="B14" s="340" t="s">
        <v>1637</v>
      </c>
      <c r="C14" s="13"/>
      <c r="D14" s="15" t="s">
        <v>543</v>
      </c>
      <c r="E14" s="334"/>
      <c r="F14" s="352"/>
    </row>
    <row r="15" spans="1:12" ht="12.4" customHeight="1" x14ac:dyDescent="0.25">
      <c r="B15" s="341" t="s">
        <v>1638</v>
      </c>
      <c r="C15" s="13"/>
      <c r="D15" s="15" t="s">
        <v>545</v>
      </c>
      <c r="E15" s="283"/>
      <c r="F15" s="284"/>
    </row>
    <row r="16" spans="1:12" ht="12.4" customHeight="1" x14ac:dyDescent="0.25">
      <c r="B16" s="341" t="s">
        <v>1639</v>
      </c>
      <c r="C16" s="13"/>
      <c r="D16" s="15" t="s">
        <v>547</v>
      </c>
      <c r="E16" s="283"/>
      <c r="F16" s="284"/>
    </row>
    <row r="17" spans="2:6" x14ac:dyDescent="0.25">
      <c r="B17" s="341" t="s">
        <v>1640</v>
      </c>
      <c r="C17" s="13"/>
      <c r="D17" s="15" t="s">
        <v>549</v>
      </c>
      <c r="E17" s="283"/>
      <c r="F17" s="284"/>
    </row>
    <row r="18" spans="2:6" x14ac:dyDescent="0.25">
      <c r="B18" s="341" t="s">
        <v>1641</v>
      </c>
      <c r="C18" s="13"/>
      <c r="D18" s="15" t="s">
        <v>551</v>
      </c>
      <c r="E18" s="283"/>
      <c r="F18" s="284"/>
    </row>
    <row r="19" spans="2:6" x14ac:dyDescent="0.25">
      <c r="B19" s="341" t="s">
        <v>1642</v>
      </c>
      <c r="C19" s="13"/>
      <c r="D19" s="15" t="s">
        <v>553</v>
      </c>
      <c r="E19" s="283"/>
      <c r="F19" s="284"/>
    </row>
  </sheetData>
  <mergeCells count="2">
    <mergeCell ref="D2:F2"/>
    <mergeCell ref="H1:L1"/>
  </mergeCells>
  <dataValidations count="1">
    <dataValidation type="decimal" allowBlank="1" showInputMessage="1" showErrorMessage="1" error="Data is of incorrect type!" sqref="D8:E16"/>
  </dataValidations>
  <hyperlinks>
    <hyperlink ref="A1" location="'Table of Contents'!A1" display="S.05.02.01.03 - Total Top 5 and home country - non-life obligations"/>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Enumerations!$A$1006:$A$1006</xm:f>
          </x14:formula1>
          <xm:sqref>B3</xm:sqref>
        </x14:dataValidation>
        <x14:dataValidation type="list" allowBlank="1" showInputMessage="1" showErrorMessage="1" error="Data is of incorrect type!">
          <x14:formula1>
            <xm:f>Enumerations!$A$1007:$B$1007</xm:f>
          </x14:formula1>
          <xm:sqref>B4</xm:sqref>
        </x14:dataValidation>
        <x14:dataValidation type="list" allowBlank="1" showInputMessage="1" showErrorMessage="1" error="Data is of incorrect type!">
          <x14:formula1>
            <xm:f>Enumerations!$A$1001:$B$1001</xm:f>
          </x14:formula1>
          <xm:sqref>E4</xm:sqref>
        </x14:dataValidation>
      </x14:dataValidations>
    </ext>
  </extLst>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8"/>
  <sheetViews>
    <sheetView showGridLines="0" workbookViewId="0">
      <selection activeCell="G2" sqref="G2:I2"/>
    </sheetView>
  </sheetViews>
  <sheetFormatPr defaultRowHeight="15" x14ac:dyDescent="0.25"/>
  <cols>
    <col min="1" max="1" width="9.140625" style="333"/>
    <col min="2" max="2" width="71.42578125" style="333" customWidth="1"/>
    <col min="3" max="5" width="0" style="333" hidden="1" customWidth="1"/>
    <col min="6" max="6" width="9.140625" style="333"/>
    <col min="7" max="7" width="27.28515625" style="333" customWidth="1"/>
    <col min="8" max="9" width="9.140625" style="333"/>
    <col min="10" max="10" width="9.140625" style="41"/>
    <col min="11" max="14" width="9.140625" style="333"/>
    <col min="15" max="15" width="16" style="333" customWidth="1"/>
    <col min="16" max="16384" width="9.140625" style="333"/>
  </cols>
  <sheetData>
    <row r="1" spans="1:15" ht="39.75" customHeight="1" thickBot="1" x14ac:dyDescent="0.4">
      <c r="A1" s="187" t="s">
        <v>17053</v>
      </c>
      <c r="B1" s="332" t="s">
        <v>8956</v>
      </c>
      <c r="K1" s="858" t="s">
        <v>9851</v>
      </c>
      <c r="L1" s="857"/>
      <c r="M1" s="857"/>
      <c r="N1" s="857"/>
      <c r="O1" s="857"/>
    </row>
    <row r="2" spans="1:15" ht="63.75" customHeight="1" thickBot="1" x14ac:dyDescent="0.3">
      <c r="G2" s="812" t="s">
        <v>8955</v>
      </c>
      <c r="H2" s="813"/>
      <c r="I2" s="859"/>
    </row>
    <row r="3" spans="1:15" ht="30" customHeight="1" x14ac:dyDescent="0.25"/>
    <row r="4" spans="1:15" ht="12.4" customHeight="1" x14ac:dyDescent="0.25">
      <c r="B4" s="10" t="s">
        <v>8871</v>
      </c>
      <c r="C4" s="60"/>
      <c r="D4" s="60"/>
      <c r="E4" s="13" t="s">
        <v>8871</v>
      </c>
      <c r="F4" s="15" t="s">
        <v>2611</v>
      </c>
      <c r="G4" s="345" t="s">
        <v>2513</v>
      </c>
    </row>
    <row r="5" spans="1:15" x14ac:dyDescent="0.25">
      <c r="G5" s="347" t="s">
        <v>2922</v>
      </c>
    </row>
    <row r="6" spans="1:15" ht="12.4" customHeight="1" x14ac:dyDescent="0.25">
      <c r="G6" s="10" t="s">
        <v>1637</v>
      </c>
    </row>
    <row r="7" spans="1:15" ht="12.4" customHeight="1" x14ac:dyDescent="0.25">
      <c r="G7" s="13" t="s">
        <v>3212</v>
      </c>
    </row>
    <row r="8" spans="1:15" ht="12.4" customHeight="1" x14ac:dyDescent="0.25">
      <c r="G8" s="15" t="s">
        <v>815</v>
      </c>
    </row>
    <row r="9" spans="1:15" ht="12.4" customHeight="1" x14ac:dyDescent="0.25">
      <c r="B9" s="340" t="s">
        <v>1633</v>
      </c>
      <c r="C9" s="13"/>
      <c r="D9" s="13"/>
      <c r="E9" s="13"/>
      <c r="F9" s="15" t="s">
        <v>535</v>
      </c>
      <c r="G9" s="283"/>
    </row>
    <row r="10" spans="1:15" ht="12.4" customHeight="1" x14ac:dyDescent="0.25">
      <c r="B10" s="341" t="s">
        <v>1634</v>
      </c>
      <c r="C10" s="13"/>
      <c r="D10" s="13"/>
      <c r="E10" s="13"/>
      <c r="F10" s="15" t="s">
        <v>537</v>
      </c>
      <c r="G10" s="283"/>
    </row>
    <row r="11" spans="1:15" ht="12.4" customHeight="1" x14ac:dyDescent="0.25">
      <c r="B11" s="341" t="s">
        <v>1635</v>
      </c>
      <c r="C11" s="13"/>
      <c r="D11" s="13"/>
      <c r="E11" s="13"/>
      <c r="F11" s="15" t="s">
        <v>539</v>
      </c>
      <c r="G11" s="283"/>
    </row>
    <row r="12" spans="1:15" ht="12.4" customHeight="1" x14ac:dyDescent="0.25">
      <c r="B12" s="340" t="s">
        <v>1636</v>
      </c>
      <c r="C12" s="13"/>
      <c r="D12" s="13"/>
      <c r="E12" s="13"/>
      <c r="F12" s="15" t="s">
        <v>541</v>
      </c>
      <c r="G12" s="283"/>
    </row>
    <row r="13" spans="1:15" ht="12.4" customHeight="1" x14ac:dyDescent="0.25">
      <c r="B13" s="340" t="s">
        <v>1637</v>
      </c>
      <c r="C13" s="13"/>
      <c r="D13" s="13" t="s">
        <v>8957</v>
      </c>
      <c r="E13" s="13" t="s">
        <v>1615</v>
      </c>
      <c r="F13" s="15" t="s">
        <v>543</v>
      </c>
      <c r="G13" s="343"/>
    </row>
    <row r="14" spans="1:15" ht="12.4" customHeight="1" x14ac:dyDescent="0.25">
      <c r="B14" s="341" t="s">
        <v>1638</v>
      </c>
      <c r="C14" s="13"/>
      <c r="D14" s="13" t="s">
        <v>8957</v>
      </c>
      <c r="E14" s="13" t="s">
        <v>8958</v>
      </c>
      <c r="F14" s="15" t="s">
        <v>545</v>
      </c>
      <c r="G14" s="343"/>
    </row>
    <row r="15" spans="1:15" ht="12.4" customHeight="1" x14ac:dyDescent="0.25">
      <c r="B15" s="341" t="s">
        <v>1639</v>
      </c>
      <c r="C15" s="13"/>
      <c r="D15" s="13" t="s">
        <v>8957</v>
      </c>
      <c r="E15" s="13" t="s">
        <v>8959</v>
      </c>
      <c r="F15" s="15" t="s">
        <v>547</v>
      </c>
      <c r="G15" s="343"/>
    </row>
    <row r="16" spans="1:15" ht="12.4" customHeight="1" x14ac:dyDescent="0.25">
      <c r="B16" s="341" t="s">
        <v>1640</v>
      </c>
      <c r="C16" s="13"/>
      <c r="D16" s="13" t="s">
        <v>8957</v>
      </c>
      <c r="E16" s="13" t="s">
        <v>8960</v>
      </c>
      <c r="F16" s="15" t="s">
        <v>549</v>
      </c>
      <c r="G16" s="343"/>
    </row>
    <row r="17" spans="2:7" x14ac:dyDescent="0.25">
      <c r="B17" s="341" t="s">
        <v>1641</v>
      </c>
      <c r="C17" s="13"/>
      <c r="D17" s="13" t="s">
        <v>8957</v>
      </c>
      <c r="E17" s="13" t="s">
        <v>8961</v>
      </c>
      <c r="F17" s="15" t="s">
        <v>551</v>
      </c>
      <c r="G17" s="343"/>
    </row>
    <row r="18" spans="2:7" x14ac:dyDescent="0.25">
      <c r="B18" s="341" t="s">
        <v>1642</v>
      </c>
      <c r="C18" s="13" t="s">
        <v>8957</v>
      </c>
      <c r="D18" s="13" t="s">
        <v>1615</v>
      </c>
      <c r="E18" s="13" t="s">
        <v>734</v>
      </c>
      <c r="F18" s="15" t="s">
        <v>553</v>
      </c>
      <c r="G18" s="343"/>
    </row>
  </sheetData>
  <mergeCells count="2">
    <mergeCell ref="G2:I2"/>
    <mergeCell ref="K1:O1"/>
  </mergeCells>
  <dataValidations count="9">
    <dataValidation type="decimal" allowBlank="1" showInputMessage="1" showErrorMessage="1" error="Data is of incorrect type!" sqref="D8 G13:G1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s>
  <hyperlinks>
    <hyperlink ref="A1" location="'Table of Contents'!A1" display="S.05.02.01.03 - Total Top 5 and home country - non-life obligations"/>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Enumerations!$A$1008:$A$1008</xm:f>
          </x14:formula1>
          <xm:sqref>B3</xm:sqref>
        </x14:dataValidation>
        <x14:dataValidation type="list" allowBlank="1" showInputMessage="1" showErrorMessage="1" error="Data is of incorrect type!">
          <x14:formula1>
            <xm:f>Enumerations!$A$1009:$B$1009</xm:f>
          </x14:formula1>
          <xm:sqref>B4</xm:sqref>
        </x14:dataValidation>
        <x14:dataValidation type="list" allowBlank="1" showInputMessage="1" showErrorMessage="1" error="Data is of incorrect type!">
          <x14:formula1>
            <xm:f>Enumerations!$A$1001:$B$1001</xm:f>
          </x14:formula1>
          <xm:sqref>G4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9"/>
  <sheetViews>
    <sheetView showGridLines="0" workbookViewId="0"/>
  </sheetViews>
  <sheetFormatPr defaultRowHeight="15" x14ac:dyDescent="0.25"/>
  <cols>
    <col min="1" max="3" width="9.140625" style="333"/>
    <col min="4" max="4" width="25.140625" style="333" customWidth="1"/>
    <col min="5" max="5" width="34" style="333" customWidth="1"/>
    <col min="6" max="6" width="30.28515625" style="333" customWidth="1"/>
    <col min="7" max="8" width="40" style="333" customWidth="1"/>
    <col min="9" max="9" width="49.42578125" style="333" customWidth="1"/>
    <col min="10" max="10" width="33.85546875" style="41" customWidth="1"/>
    <col min="11" max="11" width="20.7109375" style="333" customWidth="1"/>
    <col min="12" max="12" width="27.85546875" style="333" customWidth="1"/>
    <col min="13" max="16" width="20.7109375" style="333" customWidth="1"/>
    <col min="17" max="17" width="19" style="333" customWidth="1"/>
    <col min="18" max="16384" width="9.140625" style="333"/>
  </cols>
  <sheetData>
    <row r="1" spans="1:17" ht="21" customHeight="1" x14ac:dyDescent="0.3">
      <c r="A1" s="187" t="s">
        <v>17053</v>
      </c>
      <c r="B1" s="332" t="s">
        <v>8962</v>
      </c>
      <c r="J1" s="237" t="s">
        <v>8974</v>
      </c>
      <c r="K1" s="846" t="s">
        <v>8973</v>
      </c>
      <c r="L1" s="847"/>
      <c r="N1" s="724" t="s">
        <v>13439</v>
      </c>
    </row>
    <row r="2" spans="1:17" x14ac:dyDescent="0.25">
      <c r="K2" s="847"/>
      <c r="L2" s="847"/>
    </row>
    <row r="3" spans="1:17" ht="28.5" customHeight="1" x14ac:dyDescent="0.25">
      <c r="K3" s="847"/>
      <c r="L3" s="847"/>
    </row>
    <row r="4" spans="1:17" ht="12.4" customHeight="1" x14ac:dyDescent="0.25">
      <c r="K4" s="847"/>
      <c r="L4" s="847"/>
    </row>
    <row r="6" spans="1:17" x14ac:dyDescent="0.25">
      <c r="D6" s="10" t="s">
        <v>8963</v>
      </c>
      <c r="E6" s="10" t="s">
        <v>1643</v>
      </c>
      <c r="F6" s="10" t="s">
        <v>1644</v>
      </c>
      <c r="G6" s="10" t="s">
        <v>1604</v>
      </c>
      <c r="H6" s="10" t="s">
        <v>1645</v>
      </c>
      <c r="I6" s="11" t="s">
        <v>1646</v>
      </c>
      <c r="K6" s="860" t="s">
        <v>8963</v>
      </c>
      <c r="L6" s="861"/>
      <c r="M6" s="10" t="s">
        <v>1643</v>
      </c>
      <c r="N6" s="10" t="s">
        <v>1644</v>
      </c>
      <c r="O6" s="10" t="s">
        <v>1604</v>
      </c>
      <c r="P6" s="10" t="s">
        <v>1645</v>
      </c>
      <c r="Q6" s="10" t="s">
        <v>1646</v>
      </c>
    </row>
    <row r="7" spans="1:17" ht="15" customHeight="1" x14ac:dyDescent="0.25">
      <c r="D7" s="13" t="s">
        <v>8964</v>
      </c>
      <c r="E7" s="13" t="s">
        <v>8965</v>
      </c>
      <c r="F7" s="13" t="s">
        <v>8966</v>
      </c>
      <c r="G7" s="13" t="s">
        <v>8967</v>
      </c>
      <c r="H7" s="13" t="s">
        <v>8968</v>
      </c>
      <c r="I7" s="14" t="s">
        <v>8969</v>
      </c>
      <c r="K7" s="46" t="s">
        <v>8981</v>
      </c>
      <c r="L7" s="46" t="s">
        <v>8980</v>
      </c>
      <c r="M7" s="46" t="s">
        <v>8975</v>
      </c>
      <c r="N7" s="46" t="s">
        <v>8976</v>
      </c>
      <c r="O7" s="46" t="s">
        <v>8977</v>
      </c>
      <c r="P7" s="46" t="s">
        <v>8978</v>
      </c>
      <c r="Q7" s="46" t="s">
        <v>8979</v>
      </c>
    </row>
    <row r="8" spans="1:17" x14ac:dyDescent="0.25">
      <c r="D8" s="15" t="s">
        <v>418</v>
      </c>
      <c r="E8" s="15" t="s">
        <v>607</v>
      </c>
      <c r="F8" s="15" t="s">
        <v>720</v>
      </c>
      <c r="G8" s="15" t="s">
        <v>599</v>
      </c>
      <c r="H8" s="15" t="s">
        <v>600</v>
      </c>
      <c r="I8" s="16" t="s">
        <v>601</v>
      </c>
      <c r="K8" s="862" t="s">
        <v>418</v>
      </c>
      <c r="L8" s="863" t="s">
        <v>607</v>
      </c>
      <c r="M8" s="15" t="s">
        <v>607</v>
      </c>
      <c r="N8" s="15" t="s">
        <v>720</v>
      </c>
      <c r="O8" s="15" t="s">
        <v>599</v>
      </c>
      <c r="P8" s="15" t="s">
        <v>600</v>
      </c>
      <c r="Q8" s="15" t="s">
        <v>601</v>
      </c>
    </row>
    <row r="9" spans="1:17" x14ac:dyDescent="0.25">
      <c r="B9" s="13" t="s">
        <v>3231</v>
      </c>
      <c r="C9" s="15" t="s">
        <v>1082</v>
      </c>
      <c r="D9" s="39" t="s">
        <v>3374</v>
      </c>
      <c r="E9" s="20" t="s">
        <v>3489</v>
      </c>
      <c r="F9" s="20" t="s">
        <v>3501</v>
      </c>
      <c r="G9" s="20" t="s">
        <v>3501</v>
      </c>
      <c r="H9" s="20" t="s">
        <v>8970</v>
      </c>
      <c r="I9" s="21" t="s">
        <v>3501</v>
      </c>
      <c r="K9" s="39" t="s">
        <v>8971</v>
      </c>
      <c r="L9" s="39" t="s">
        <v>3482</v>
      </c>
      <c r="M9" s="20" t="s">
        <v>3482</v>
      </c>
      <c r="N9" s="20" t="s">
        <v>3502</v>
      </c>
      <c r="O9" s="20" t="s">
        <v>4719</v>
      </c>
      <c r="P9" s="20" t="s">
        <v>8972</v>
      </c>
      <c r="Q9" s="20" t="s">
        <v>4719</v>
      </c>
    </row>
    <row r="10" spans="1:17" x14ac:dyDescent="0.25">
      <c r="B10" s="193"/>
      <c r="C10" s="177" t="s">
        <v>3373</v>
      </c>
      <c r="D10" s="194"/>
      <c r="E10" s="194"/>
      <c r="F10" s="159"/>
      <c r="G10" s="159"/>
      <c r="H10" s="178"/>
      <c r="I10" s="128" t="s">
        <v>3528</v>
      </c>
      <c r="K10" s="194"/>
      <c r="L10" s="194"/>
      <c r="M10" s="194"/>
      <c r="N10" s="159"/>
      <c r="O10" s="159"/>
      <c r="P10" s="178"/>
      <c r="Q10" s="159" t="s">
        <v>3528</v>
      </c>
    </row>
    <row r="11" spans="1:17" x14ac:dyDescent="0.25">
      <c r="B11" s="193"/>
      <c r="C11" s="177" t="s">
        <v>3375</v>
      </c>
      <c r="D11" s="194"/>
      <c r="E11" s="194"/>
      <c r="F11" s="159"/>
      <c r="G11" s="159"/>
      <c r="H11" s="178"/>
      <c r="I11" s="128"/>
      <c r="K11" s="194"/>
      <c r="L11" s="194"/>
      <c r="M11" s="194"/>
      <c r="N11" s="159"/>
      <c r="O11" s="159"/>
      <c r="P11" s="178"/>
      <c r="Q11" s="159"/>
    </row>
    <row r="12" spans="1:17" x14ac:dyDescent="0.25">
      <c r="B12" s="193"/>
      <c r="C12" s="177" t="s">
        <v>3376</v>
      </c>
      <c r="D12" s="194"/>
      <c r="E12" s="194"/>
      <c r="F12" s="159"/>
      <c r="G12" s="159"/>
      <c r="H12" s="178"/>
      <c r="I12" s="128"/>
      <c r="K12" s="194"/>
      <c r="L12" s="194"/>
      <c r="M12" s="194"/>
      <c r="N12" s="159"/>
      <c r="O12" s="159"/>
      <c r="P12" s="178"/>
      <c r="Q12" s="159"/>
    </row>
    <row r="13" spans="1:17" x14ac:dyDescent="0.25">
      <c r="B13" s="193"/>
      <c r="C13" s="177" t="s">
        <v>3377</v>
      </c>
      <c r="D13" s="194"/>
      <c r="E13" s="194"/>
      <c r="F13" s="159"/>
      <c r="G13" s="159"/>
      <c r="H13" s="178"/>
      <c r="I13" s="128"/>
      <c r="K13" s="194"/>
      <c r="L13" s="194"/>
      <c r="M13" s="194"/>
      <c r="N13" s="159"/>
      <c r="O13" s="159"/>
      <c r="P13" s="178"/>
      <c r="Q13" s="159"/>
    </row>
    <row r="14" spans="1:17" x14ac:dyDescent="0.25">
      <c r="B14" s="193"/>
      <c r="C14" s="177" t="s">
        <v>3378</v>
      </c>
      <c r="D14" s="194"/>
      <c r="E14" s="194"/>
      <c r="F14" s="159"/>
      <c r="G14" s="159"/>
      <c r="H14" s="178"/>
      <c r="I14" s="128"/>
      <c r="K14" s="194"/>
      <c r="L14" s="194"/>
      <c r="M14" s="194"/>
      <c r="N14" s="159"/>
      <c r="O14" s="159"/>
      <c r="P14" s="178"/>
      <c r="Q14" s="159"/>
    </row>
    <row r="15" spans="1:17" x14ac:dyDescent="0.25">
      <c r="B15" s="193"/>
      <c r="C15" s="177" t="s">
        <v>3379</v>
      </c>
      <c r="D15" s="194"/>
      <c r="E15" s="194"/>
      <c r="F15" s="159"/>
      <c r="G15" s="159"/>
      <c r="H15" s="178"/>
      <c r="I15" s="128"/>
      <c r="K15" s="194"/>
      <c r="L15" s="194"/>
      <c r="M15" s="194"/>
      <c r="N15" s="159"/>
      <c r="O15" s="159"/>
      <c r="P15" s="178"/>
      <c r="Q15" s="159"/>
    </row>
    <row r="16" spans="1:17" x14ac:dyDescent="0.25">
      <c r="B16" s="193"/>
      <c r="C16" s="177" t="s">
        <v>3380</v>
      </c>
      <c r="D16" s="194"/>
      <c r="E16" s="194"/>
      <c r="F16" s="159"/>
      <c r="G16" s="159"/>
      <c r="H16" s="178"/>
      <c r="I16" s="128"/>
      <c r="K16" s="194"/>
      <c r="L16" s="194"/>
      <c r="M16" s="194"/>
      <c r="N16" s="159"/>
      <c r="O16" s="159"/>
      <c r="P16" s="178"/>
      <c r="Q16" s="159"/>
    </row>
    <row r="17" spans="2:17" x14ac:dyDescent="0.25">
      <c r="B17" s="193"/>
      <c r="C17" s="177" t="s">
        <v>3381</v>
      </c>
      <c r="D17" s="194"/>
      <c r="E17" s="194"/>
      <c r="F17" s="159"/>
      <c r="G17" s="159"/>
      <c r="H17" s="178"/>
      <c r="I17" s="128"/>
      <c r="K17" s="194"/>
      <c r="L17" s="194"/>
      <c r="M17" s="194"/>
      <c r="N17" s="159"/>
      <c r="O17" s="159"/>
      <c r="P17" s="178"/>
      <c r="Q17" s="159"/>
    </row>
    <row r="18" spans="2:17" x14ac:dyDescent="0.25">
      <c r="B18" s="193"/>
      <c r="C18" s="177" t="s">
        <v>3382</v>
      </c>
      <c r="D18" s="194"/>
      <c r="E18" s="194"/>
      <c r="F18" s="159"/>
      <c r="G18" s="159"/>
      <c r="H18" s="178"/>
      <c r="I18" s="128"/>
      <c r="K18" s="194"/>
      <c r="L18" s="194"/>
      <c r="M18" s="194"/>
      <c r="N18" s="159"/>
      <c r="O18" s="159"/>
      <c r="P18" s="178"/>
      <c r="Q18" s="159"/>
    </row>
    <row r="19" spans="2:17" x14ac:dyDescent="0.25">
      <c r="B19" s="193"/>
      <c r="C19" s="177" t="s">
        <v>3383</v>
      </c>
      <c r="D19" s="194"/>
      <c r="E19" s="194"/>
      <c r="F19" s="159"/>
      <c r="G19" s="159"/>
      <c r="H19" s="178"/>
      <c r="I19" s="128"/>
      <c r="K19" s="194"/>
      <c r="L19" s="194"/>
      <c r="M19" s="194"/>
      <c r="N19" s="159"/>
      <c r="O19" s="159"/>
      <c r="P19" s="178"/>
      <c r="Q19" s="159"/>
    </row>
    <row r="20" spans="2:17" x14ac:dyDescent="0.25">
      <c r="B20" s="193"/>
      <c r="C20" s="177" t="s">
        <v>3384</v>
      </c>
      <c r="D20" s="194"/>
      <c r="E20" s="194"/>
      <c r="F20" s="159"/>
      <c r="G20" s="159"/>
      <c r="H20" s="178"/>
      <c r="I20" s="128"/>
      <c r="K20" s="194"/>
      <c r="L20" s="194"/>
      <c r="M20" s="194"/>
      <c r="N20" s="159"/>
      <c r="O20" s="159"/>
      <c r="P20" s="178"/>
      <c r="Q20" s="159"/>
    </row>
    <row r="21" spans="2:17" x14ac:dyDescent="0.25">
      <c r="B21" s="193"/>
      <c r="C21" s="177" t="s">
        <v>3385</v>
      </c>
      <c r="D21" s="194"/>
      <c r="E21" s="194"/>
      <c r="F21" s="159"/>
      <c r="G21" s="159"/>
      <c r="H21" s="178"/>
      <c r="I21" s="128"/>
      <c r="K21" s="194"/>
      <c r="L21" s="194"/>
      <c r="M21" s="194"/>
      <c r="N21" s="159"/>
      <c r="O21" s="159"/>
      <c r="P21" s="178"/>
      <c r="Q21" s="159"/>
    </row>
    <row r="22" spans="2:17" x14ac:dyDescent="0.25">
      <c r="B22" s="193"/>
      <c r="C22" s="177" t="s">
        <v>3386</v>
      </c>
      <c r="D22" s="194"/>
      <c r="E22" s="194"/>
      <c r="F22" s="159"/>
      <c r="G22" s="159"/>
      <c r="H22" s="178"/>
      <c r="I22" s="128"/>
      <c r="K22" s="194"/>
      <c r="L22" s="194"/>
      <c r="M22" s="194"/>
      <c r="N22" s="159"/>
      <c r="O22" s="159"/>
      <c r="P22" s="178"/>
      <c r="Q22" s="159"/>
    </row>
    <row r="23" spans="2:17" x14ac:dyDescent="0.25">
      <c r="B23" s="193"/>
      <c r="C23" s="177" t="s">
        <v>3387</v>
      </c>
      <c r="D23" s="194"/>
      <c r="E23" s="194"/>
      <c r="F23" s="159"/>
      <c r="G23" s="159"/>
      <c r="H23" s="178"/>
      <c r="I23" s="128"/>
      <c r="K23" s="194"/>
      <c r="L23" s="194"/>
      <c r="M23" s="194"/>
      <c r="N23" s="159"/>
      <c r="O23" s="159"/>
      <c r="P23" s="178"/>
      <c r="Q23" s="159"/>
    </row>
    <row r="24" spans="2:17" x14ac:dyDescent="0.25">
      <c r="B24" s="193"/>
      <c r="C24" s="177" t="s">
        <v>3388</v>
      </c>
      <c r="D24" s="194"/>
      <c r="E24" s="194"/>
      <c r="F24" s="159"/>
      <c r="G24" s="159"/>
      <c r="H24" s="178"/>
      <c r="I24" s="128"/>
      <c r="K24" s="194"/>
      <c r="L24" s="194"/>
      <c r="M24" s="194"/>
      <c r="N24" s="159"/>
      <c r="O24" s="159"/>
      <c r="P24" s="178"/>
      <c r="Q24" s="159"/>
    </row>
    <row r="25" spans="2:17" x14ac:dyDescent="0.25">
      <c r="B25" s="193"/>
      <c r="C25" s="177" t="s">
        <v>3389</v>
      </c>
      <c r="D25" s="194"/>
      <c r="E25" s="194"/>
      <c r="F25" s="159"/>
      <c r="G25" s="159"/>
      <c r="H25" s="178"/>
      <c r="I25" s="128"/>
      <c r="K25" s="194"/>
      <c r="L25" s="194"/>
      <c r="M25" s="194"/>
      <c r="N25" s="159"/>
      <c r="O25" s="159"/>
      <c r="P25" s="178"/>
      <c r="Q25" s="159"/>
    </row>
    <row r="26" spans="2:17" x14ac:dyDescent="0.25">
      <c r="B26" s="193"/>
      <c r="C26" s="177" t="s">
        <v>3390</v>
      </c>
      <c r="D26" s="194"/>
      <c r="E26" s="194"/>
      <c r="F26" s="159"/>
      <c r="G26" s="159"/>
      <c r="H26" s="178"/>
      <c r="I26" s="128"/>
      <c r="K26" s="194"/>
      <c r="L26" s="194"/>
      <c r="M26" s="194"/>
      <c r="N26" s="159"/>
      <c r="O26" s="159"/>
      <c r="P26" s="178"/>
      <c r="Q26" s="159"/>
    </row>
    <row r="27" spans="2:17" x14ac:dyDescent="0.25">
      <c r="B27" s="193"/>
      <c r="C27" s="177" t="s">
        <v>3391</v>
      </c>
      <c r="D27" s="194"/>
      <c r="E27" s="194"/>
      <c r="F27" s="159"/>
      <c r="G27" s="159"/>
      <c r="H27" s="178"/>
      <c r="I27" s="128"/>
      <c r="K27" s="194"/>
      <c r="L27" s="194"/>
      <c r="M27" s="194"/>
      <c r="N27" s="159"/>
      <c r="O27" s="159"/>
      <c r="P27" s="178"/>
      <c r="Q27" s="159"/>
    </row>
    <row r="28" spans="2:17" x14ac:dyDescent="0.25">
      <c r="B28" s="193"/>
      <c r="C28" s="177" t="s">
        <v>3392</v>
      </c>
      <c r="D28" s="194"/>
      <c r="E28" s="194"/>
      <c r="F28" s="159"/>
      <c r="G28" s="159"/>
      <c r="H28" s="178"/>
      <c r="I28" s="128"/>
      <c r="K28" s="194"/>
      <c r="L28" s="194"/>
      <c r="M28" s="194"/>
      <c r="N28" s="159"/>
      <c r="O28" s="159"/>
      <c r="P28" s="178"/>
      <c r="Q28" s="159"/>
    </row>
    <row r="29" spans="2:17" x14ac:dyDescent="0.25">
      <c r="B29" s="193"/>
      <c r="C29" s="177" t="s">
        <v>3393</v>
      </c>
      <c r="D29" s="194"/>
      <c r="E29" s="194"/>
      <c r="F29" s="159"/>
      <c r="G29" s="159"/>
      <c r="H29" s="178"/>
      <c r="I29" s="128"/>
      <c r="K29" s="194"/>
      <c r="L29" s="194"/>
      <c r="M29" s="194"/>
      <c r="N29" s="159"/>
      <c r="O29" s="159"/>
      <c r="P29" s="178"/>
      <c r="Q29" s="159"/>
    </row>
    <row r="30" spans="2:17" x14ac:dyDescent="0.25">
      <c r="B30" s="193"/>
      <c r="C30" s="177" t="s">
        <v>3394</v>
      </c>
      <c r="D30" s="194"/>
      <c r="E30" s="194"/>
      <c r="F30" s="159"/>
      <c r="G30" s="159"/>
      <c r="H30" s="178"/>
      <c r="I30" s="128"/>
      <c r="K30" s="194"/>
      <c r="L30" s="194"/>
      <c r="M30" s="194"/>
      <c r="N30" s="159"/>
      <c r="O30" s="159"/>
      <c r="P30" s="178"/>
      <c r="Q30" s="159"/>
    </row>
    <row r="31" spans="2:17" x14ac:dyDescent="0.25">
      <c r="B31" s="193"/>
      <c r="C31" s="177" t="s">
        <v>3395</v>
      </c>
      <c r="D31" s="194"/>
      <c r="E31" s="194"/>
      <c r="F31" s="159"/>
      <c r="G31" s="159"/>
      <c r="H31" s="178"/>
      <c r="I31" s="128"/>
      <c r="K31" s="194"/>
      <c r="L31" s="194"/>
      <c r="M31" s="194"/>
      <c r="N31" s="159"/>
      <c r="O31" s="159"/>
      <c r="P31" s="178"/>
      <c r="Q31" s="159"/>
    </row>
    <row r="32" spans="2:17" x14ac:dyDescent="0.25">
      <c r="B32" s="193"/>
      <c r="C32" s="177" t="s">
        <v>3396</v>
      </c>
      <c r="D32" s="194"/>
      <c r="E32" s="194"/>
      <c r="F32" s="159"/>
      <c r="G32" s="159"/>
      <c r="H32" s="178"/>
      <c r="I32" s="128"/>
      <c r="K32" s="194"/>
      <c r="L32" s="194"/>
      <c r="M32" s="194"/>
      <c r="N32" s="159"/>
      <c r="O32" s="159"/>
      <c r="P32" s="178"/>
      <c r="Q32" s="159"/>
    </row>
    <row r="33" spans="2:17" x14ac:dyDescent="0.25">
      <c r="B33" s="193"/>
      <c r="C33" s="177" t="s">
        <v>3397</v>
      </c>
      <c r="D33" s="194"/>
      <c r="E33" s="194"/>
      <c r="F33" s="159"/>
      <c r="G33" s="159"/>
      <c r="H33" s="178"/>
      <c r="I33" s="128"/>
      <c r="K33" s="194"/>
      <c r="L33" s="194"/>
      <c r="M33" s="194"/>
      <c r="N33" s="159"/>
      <c r="O33" s="159"/>
      <c r="P33" s="178"/>
      <c r="Q33" s="159"/>
    </row>
    <row r="34" spans="2:17" x14ac:dyDescent="0.25">
      <c r="B34" s="193"/>
      <c r="C34" s="177" t="s">
        <v>3398</v>
      </c>
      <c r="D34" s="194"/>
      <c r="E34" s="194"/>
      <c r="F34" s="159"/>
      <c r="G34" s="159"/>
      <c r="H34" s="178"/>
      <c r="I34" s="128"/>
      <c r="K34" s="194"/>
      <c r="L34" s="194"/>
      <c r="M34" s="194"/>
      <c r="N34" s="159"/>
      <c r="O34" s="159"/>
      <c r="P34" s="178"/>
      <c r="Q34" s="159"/>
    </row>
    <row r="35" spans="2:17" x14ac:dyDescent="0.25">
      <c r="B35" s="193"/>
      <c r="C35" s="177" t="s">
        <v>3399</v>
      </c>
      <c r="D35" s="194"/>
      <c r="E35" s="194"/>
      <c r="F35" s="159"/>
      <c r="G35" s="159"/>
      <c r="H35" s="178"/>
      <c r="I35" s="128"/>
      <c r="K35" s="194"/>
      <c r="L35" s="194"/>
      <c r="M35" s="194"/>
      <c r="N35" s="159"/>
      <c r="O35" s="159"/>
      <c r="P35" s="178"/>
      <c r="Q35" s="159"/>
    </row>
    <row r="36" spans="2:17" x14ac:dyDescent="0.25">
      <c r="B36" s="193"/>
      <c r="C36" s="177" t="s">
        <v>3400</v>
      </c>
      <c r="D36" s="194"/>
      <c r="E36" s="194"/>
      <c r="F36" s="159"/>
      <c r="G36" s="159"/>
      <c r="H36" s="178"/>
      <c r="I36" s="128"/>
      <c r="K36" s="194"/>
      <c r="L36" s="194"/>
      <c r="M36" s="194"/>
      <c r="N36" s="159"/>
      <c r="O36" s="159"/>
      <c r="P36" s="178"/>
      <c r="Q36" s="159"/>
    </row>
    <row r="37" spans="2:17" x14ac:dyDescent="0.25">
      <c r="B37" s="193"/>
      <c r="C37" s="177" t="s">
        <v>3401</v>
      </c>
      <c r="D37" s="194"/>
      <c r="E37" s="194"/>
      <c r="F37" s="159"/>
      <c r="G37" s="159"/>
      <c r="H37" s="178"/>
      <c r="I37" s="128"/>
      <c r="K37" s="194"/>
      <c r="L37" s="194"/>
      <c r="M37" s="194"/>
      <c r="N37" s="159"/>
      <c r="O37" s="159"/>
      <c r="P37" s="178"/>
      <c r="Q37" s="159"/>
    </row>
    <row r="38" spans="2:17" x14ac:dyDescent="0.25">
      <c r="B38" s="193"/>
      <c r="C38" s="177" t="s">
        <v>3402</v>
      </c>
      <c r="D38" s="194"/>
      <c r="E38" s="194"/>
      <c r="F38" s="159"/>
      <c r="G38" s="159"/>
      <c r="H38" s="178"/>
      <c r="I38" s="128"/>
      <c r="K38" s="194"/>
      <c r="L38" s="194"/>
      <c r="M38" s="194"/>
      <c r="N38" s="159"/>
      <c r="O38" s="159"/>
      <c r="P38" s="178"/>
      <c r="Q38" s="159"/>
    </row>
    <row r="39" spans="2:17" x14ac:dyDescent="0.25">
      <c r="B39" s="193"/>
      <c r="C39" s="177" t="s">
        <v>3403</v>
      </c>
      <c r="D39" s="194"/>
      <c r="E39" s="194"/>
      <c r="F39" s="159"/>
      <c r="G39" s="159"/>
      <c r="H39" s="178"/>
      <c r="I39" s="128"/>
      <c r="K39" s="194"/>
      <c r="L39" s="194"/>
      <c r="M39" s="194"/>
      <c r="N39" s="159"/>
      <c r="O39" s="159"/>
      <c r="P39" s="178"/>
      <c r="Q39" s="159"/>
    </row>
    <row r="40" spans="2:17" x14ac:dyDescent="0.25">
      <c r="B40" s="193"/>
      <c r="C40" s="177" t="s">
        <v>3404</v>
      </c>
      <c r="D40" s="194"/>
      <c r="E40" s="194"/>
      <c r="F40" s="159"/>
      <c r="G40" s="159"/>
      <c r="H40" s="178"/>
      <c r="I40" s="128"/>
      <c r="K40" s="194"/>
      <c r="L40" s="194"/>
      <c r="M40" s="194"/>
      <c r="N40" s="159"/>
      <c r="O40" s="159"/>
      <c r="P40" s="178"/>
      <c r="Q40" s="159"/>
    </row>
    <row r="41" spans="2:17" x14ac:dyDescent="0.25">
      <c r="B41" s="193"/>
      <c r="C41" s="177" t="s">
        <v>3405</v>
      </c>
      <c r="D41" s="194"/>
      <c r="E41" s="194"/>
      <c r="F41" s="159"/>
      <c r="G41" s="159"/>
      <c r="H41" s="178"/>
      <c r="I41" s="128"/>
      <c r="K41" s="194"/>
      <c r="L41" s="194"/>
      <c r="M41" s="194"/>
      <c r="N41" s="159"/>
      <c r="O41" s="159"/>
      <c r="P41" s="178"/>
      <c r="Q41" s="159"/>
    </row>
    <row r="42" spans="2:17" x14ac:dyDescent="0.25">
      <c r="B42" s="193"/>
      <c r="C42" s="177" t="s">
        <v>3406</v>
      </c>
      <c r="D42" s="194"/>
      <c r="E42" s="194"/>
      <c r="F42" s="159"/>
      <c r="G42" s="159"/>
      <c r="H42" s="178"/>
      <c r="I42" s="128"/>
      <c r="K42" s="194"/>
      <c r="L42" s="194"/>
      <c r="M42" s="194"/>
      <c r="N42" s="159"/>
      <c r="O42" s="159"/>
      <c r="P42" s="178"/>
      <c r="Q42" s="159"/>
    </row>
    <row r="43" spans="2:17" x14ac:dyDescent="0.25">
      <c r="B43" s="193"/>
      <c r="C43" s="177" t="s">
        <v>3407</v>
      </c>
      <c r="D43" s="194"/>
      <c r="E43" s="194"/>
      <c r="F43" s="159"/>
      <c r="G43" s="159"/>
      <c r="H43" s="178"/>
      <c r="I43" s="128"/>
      <c r="K43" s="194"/>
      <c r="L43" s="194"/>
      <c r="M43" s="194"/>
      <c r="N43" s="159"/>
      <c r="O43" s="159"/>
      <c r="P43" s="178"/>
      <c r="Q43" s="159"/>
    </row>
    <row r="44" spans="2:17" x14ac:dyDescent="0.25">
      <c r="B44" s="193"/>
      <c r="C44" s="177" t="s">
        <v>3408</v>
      </c>
      <c r="D44" s="194"/>
      <c r="E44" s="194"/>
      <c r="F44" s="159"/>
      <c r="G44" s="159"/>
      <c r="H44" s="178"/>
      <c r="I44" s="128"/>
      <c r="K44" s="194"/>
      <c r="L44" s="194"/>
      <c r="M44" s="194"/>
      <c r="N44" s="159"/>
      <c r="O44" s="159"/>
      <c r="P44" s="178"/>
      <c r="Q44" s="159"/>
    </row>
    <row r="45" spans="2:17" x14ac:dyDescent="0.25">
      <c r="B45" s="193"/>
      <c r="C45" s="177" t="s">
        <v>3409</v>
      </c>
      <c r="D45" s="194"/>
      <c r="E45" s="194"/>
      <c r="F45" s="159"/>
      <c r="G45" s="159"/>
      <c r="H45" s="178"/>
      <c r="I45" s="128"/>
      <c r="K45" s="194"/>
      <c r="L45" s="194"/>
      <c r="M45" s="194"/>
      <c r="N45" s="159"/>
      <c r="O45" s="159"/>
      <c r="P45" s="178"/>
      <c r="Q45" s="159"/>
    </row>
    <row r="46" spans="2:17" x14ac:dyDescent="0.25">
      <c r="B46" s="193"/>
      <c r="C46" s="177" t="s">
        <v>3410</v>
      </c>
      <c r="D46" s="194"/>
      <c r="E46" s="194"/>
      <c r="F46" s="159"/>
      <c r="G46" s="159"/>
      <c r="H46" s="178"/>
      <c r="I46" s="128"/>
      <c r="K46" s="194"/>
      <c r="L46" s="194"/>
      <c r="M46" s="194"/>
      <c r="N46" s="159"/>
      <c r="O46" s="159"/>
      <c r="P46" s="178"/>
      <c r="Q46" s="159"/>
    </row>
    <row r="47" spans="2:17" x14ac:dyDescent="0.25">
      <c r="B47" s="193"/>
      <c r="C47" s="177" t="s">
        <v>3411</v>
      </c>
      <c r="D47" s="194"/>
      <c r="E47" s="194"/>
      <c r="F47" s="159"/>
      <c r="G47" s="159"/>
      <c r="H47" s="178"/>
      <c r="I47" s="128"/>
      <c r="K47" s="194"/>
      <c r="L47" s="194"/>
      <c r="M47" s="194"/>
      <c r="N47" s="159"/>
      <c r="O47" s="159"/>
      <c r="P47" s="178"/>
      <c r="Q47" s="159"/>
    </row>
    <row r="48" spans="2:17" x14ac:dyDescent="0.25">
      <c r="B48" s="193"/>
      <c r="C48" s="177" t="s">
        <v>3412</v>
      </c>
      <c r="D48" s="194"/>
      <c r="E48" s="194"/>
      <c r="F48" s="159"/>
      <c r="G48" s="159"/>
      <c r="H48" s="178"/>
      <c r="I48" s="128"/>
      <c r="K48" s="194"/>
      <c r="L48" s="194"/>
      <c r="M48" s="194"/>
      <c r="N48" s="159"/>
      <c r="O48" s="159"/>
      <c r="P48" s="178"/>
      <c r="Q48" s="159"/>
    </row>
    <row r="49" spans="2:17" x14ac:dyDescent="0.25">
      <c r="B49" s="193"/>
      <c r="C49" s="177" t="s">
        <v>3413</v>
      </c>
      <c r="D49" s="194"/>
      <c r="E49" s="194"/>
      <c r="F49" s="159"/>
      <c r="G49" s="159"/>
      <c r="H49" s="178"/>
      <c r="I49" s="128"/>
      <c r="K49" s="194"/>
      <c r="L49" s="194"/>
      <c r="M49" s="194"/>
      <c r="N49" s="159"/>
      <c r="O49" s="159"/>
      <c r="P49" s="178"/>
      <c r="Q49" s="159"/>
    </row>
    <row r="50" spans="2:17" x14ac:dyDescent="0.25">
      <c r="B50" s="193"/>
      <c r="C50" s="177" t="s">
        <v>3414</v>
      </c>
      <c r="D50" s="194"/>
      <c r="E50" s="194"/>
      <c r="F50" s="159"/>
      <c r="G50" s="159"/>
      <c r="H50" s="178"/>
      <c r="I50" s="128"/>
      <c r="K50" s="194"/>
      <c r="L50" s="194"/>
      <c r="M50" s="194"/>
      <c r="N50" s="159"/>
      <c r="O50" s="159"/>
      <c r="P50" s="178"/>
      <c r="Q50" s="159"/>
    </row>
    <row r="51" spans="2:17" x14ac:dyDescent="0.25">
      <c r="B51" s="193"/>
      <c r="C51" s="177" t="s">
        <v>3415</v>
      </c>
      <c r="D51" s="194"/>
      <c r="E51" s="194"/>
      <c r="F51" s="159"/>
      <c r="G51" s="159"/>
      <c r="H51" s="178"/>
      <c r="I51" s="128"/>
      <c r="K51" s="194"/>
      <c r="L51" s="194"/>
      <c r="M51" s="194"/>
      <c r="N51" s="159"/>
      <c r="O51" s="159"/>
      <c r="P51" s="178"/>
      <c r="Q51" s="159"/>
    </row>
    <row r="52" spans="2:17" x14ac:dyDescent="0.25">
      <c r="B52" s="193"/>
      <c r="C52" s="177" t="s">
        <v>3416</v>
      </c>
      <c r="D52" s="194"/>
      <c r="E52" s="194"/>
      <c r="F52" s="159"/>
      <c r="G52" s="159"/>
      <c r="H52" s="178"/>
      <c r="I52" s="128"/>
      <c r="K52" s="194"/>
      <c r="L52" s="194"/>
      <c r="M52" s="194"/>
      <c r="N52" s="159"/>
      <c r="O52" s="159"/>
      <c r="P52" s="178"/>
      <c r="Q52" s="159"/>
    </row>
    <row r="53" spans="2:17" x14ac:dyDescent="0.25">
      <c r="B53" s="193"/>
      <c r="C53" s="177" t="s">
        <v>3417</v>
      </c>
      <c r="D53" s="194"/>
      <c r="E53" s="194"/>
      <c r="F53" s="159"/>
      <c r="G53" s="159"/>
      <c r="H53" s="178"/>
      <c r="I53" s="128"/>
      <c r="K53" s="194"/>
      <c r="L53" s="194"/>
      <c r="M53" s="194"/>
      <c r="N53" s="159"/>
      <c r="O53" s="159"/>
      <c r="P53" s="178"/>
      <c r="Q53" s="159"/>
    </row>
    <row r="54" spans="2:17" x14ac:dyDescent="0.25">
      <c r="B54" s="193"/>
      <c r="C54" s="177" t="s">
        <v>3418</v>
      </c>
      <c r="D54" s="194"/>
      <c r="E54" s="194"/>
      <c r="F54" s="159"/>
      <c r="G54" s="159"/>
      <c r="H54" s="178"/>
      <c r="I54" s="128"/>
      <c r="K54" s="194"/>
      <c r="L54" s="194"/>
      <c r="M54" s="194"/>
      <c r="N54" s="159"/>
      <c r="O54" s="159"/>
      <c r="P54" s="178"/>
      <c r="Q54" s="159"/>
    </row>
    <row r="55" spans="2:17" x14ac:dyDescent="0.25">
      <c r="B55" s="193"/>
      <c r="C55" s="177" t="s">
        <v>3419</v>
      </c>
      <c r="D55" s="194"/>
      <c r="E55" s="194"/>
      <c r="F55" s="159"/>
      <c r="G55" s="159"/>
      <c r="H55" s="178"/>
      <c r="I55" s="128"/>
      <c r="K55" s="194"/>
      <c r="L55" s="194"/>
      <c r="M55" s="194"/>
      <c r="N55" s="159"/>
      <c r="O55" s="159"/>
      <c r="P55" s="178"/>
      <c r="Q55" s="159"/>
    </row>
    <row r="56" spans="2:17" x14ac:dyDescent="0.25">
      <c r="B56" s="193"/>
      <c r="C56" s="177" t="s">
        <v>3420</v>
      </c>
      <c r="D56" s="194"/>
      <c r="E56" s="194"/>
      <c r="F56" s="159"/>
      <c r="G56" s="159"/>
      <c r="H56" s="178"/>
      <c r="I56" s="128"/>
      <c r="K56" s="194"/>
      <c r="L56" s="194"/>
      <c r="M56" s="194"/>
      <c r="N56" s="159"/>
      <c r="O56" s="159"/>
      <c r="P56" s="178"/>
      <c r="Q56" s="159"/>
    </row>
    <row r="57" spans="2:17" x14ac:dyDescent="0.25">
      <c r="B57" s="193"/>
      <c r="C57" s="177" t="s">
        <v>3421</v>
      </c>
      <c r="D57" s="194"/>
      <c r="E57" s="194"/>
      <c r="F57" s="159"/>
      <c r="G57" s="159"/>
      <c r="H57" s="178"/>
      <c r="I57" s="128"/>
      <c r="K57" s="194"/>
      <c r="L57" s="194"/>
      <c r="M57" s="194"/>
      <c r="N57" s="159"/>
      <c r="O57" s="159"/>
      <c r="P57" s="178"/>
      <c r="Q57" s="159"/>
    </row>
    <row r="58" spans="2:17" x14ac:dyDescent="0.25">
      <c r="B58" s="193"/>
      <c r="C58" s="177" t="s">
        <v>3422</v>
      </c>
      <c r="D58" s="194"/>
      <c r="E58" s="194"/>
      <c r="F58" s="159"/>
      <c r="G58" s="159"/>
      <c r="H58" s="178"/>
      <c r="I58" s="128"/>
      <c r="K58" s="194"/>
      <c r="L58" s="194"/>
      <c r="M58" s="194"/>
      <c r="N58" s="159"/>
      <c r="O58" s="159"/>
      <c r="P58" s="178"/>
      <c r="Q58" s="159"/>
    </row>
    <row r="59" spans="2:17" x14ac:dyDescent="0.25">
      <c r="B59" s="193"/>
      <c r="C59" s="177" t="s">
        <v>3423</v>
      </c>
      <c r="D59" s="194"/>
      <c r="E59" s="194"/>
      <c r="F59" s="159"/>
      <c r="G59" s="159"/>
      <c r="H59" s="178"/>
      <c r="I59" s="128"/>
      <c r="K59" s="194"/>
      <c r="L59" s="194"/>
      <c r="M59" s="194"/>
      <c r="N59" s="159"/>
      <c r="O59" s="159"/>
      <c r="P59" s="178"/>
      <c r="Q59" s="159"/>
    </row>
    <row r="60" spans="2:17" x14ac:dyDescent="0.25">
      <c r="B60" s="193"/>
      <c r="C60" s="177" t="s">
        <v>3424</v>
      </c>
      <c r="D60" s="194"/>
      <c r="E60" s="194"/>
      <c r="F60" s="159"/>
      <c r="G60" s="159"/>
      <c r="H60" s="178"/>
      <c r="I60" s="128"/>
      <c r="K60" s="194"/>
      <c r="L60" s="194"/>
      <c r="M60" s="194"/>
      <c r="N60" s="159"/>
      <c r="O60" s="159"/>
      <c r="P60" s="178"/>
      <c r="Q60" s="159"/>
    </row>
    <row r="61" spans="2:17" x14ac:dyDescent="0.25">
      <c r="B61" s="193"/>
      <c r="C61" s="177" t="s">
        <v>3425</v>
      </c>
      <c r="D61" s="194"/>
      <c r="E61" s="194"/>
      <c r="F61" s="159"/>
      <c r="G61" s="159"/>
      <c r="H61" s="178"/>
      <c r="I61" s="128"/>
      <c r="K61" s="194"/>
      <c r="L61" s="194"/>
      <c r="M61" s="194"/>
      <c r="N61" s="159"/>
      <c r="O61" s="159"/>
      <c r="P61" s="178"/>
      <c r="Q61" s="159"/>
    </row>
    <row r="62" spans="2:17" x14ac:dyDescent="0.25">
      <c r="B62" s="193"/>
      <c r="C62" s="177" t="s">
        <v>3426</v>
      </c>
      <c r="D62" s="194"/>
      <c r="E62" s="194"/>
      <c r="F62" s="159"/>
      <c r="G62" s="159"/>
      <c r="H62" s="178"/>
      <c r="I62" s="128"/>
      <c r="K62" s="194"/>
      <c r="L62" s="194"/>
      <c r="M62" s="194"/>
      <c r="N62" s="159"/>
      <c r="O62" s="159"/>
      <c r="P62" s="178"/>
      <c r="Q62" s="159"/>
    </row>
    <row r="63" spans="2:17" x14ac:dyDescent="0.25">
      <c r="B63" s="193"/>
      <c r="C63" s="177" t="s">
        <v>3427</v>
      </c>
      <c r="D63" s="194"/>
      <c r="E63" s="194"/>
      <c r="F63" s="159"/>
      <c r="G63" s="159"/>
      <c r="H63" s="178"/>
      <c r="I63" s="128"/>
      <c r="K63" s="194"/>
      <c r="L63" s="194"/>
      <c r="M63" s="194"/>
      <c r="N63" s="159"/>
      <c r="O63" s="159"/>
      <c r="P63" s="178"/>
      <c r="Q63" s="159"/>
    </row>
    <row r="64" spans="2:17" x14ac:dyDescent="0.25">
      <c r="B64" s="193"/>
      <c r="C64" s="177" t="s">
        <v>3428</v>
      </c>
      <c r="D64" s="194"/>
      <c r="E64" s="194"/>
      <c r="F64" s="159"/>
      <c r="G64" s="159"/>
      <c r="H64" s="178"/>
      <c r="I64" s="128"/>
      <c r="K64" s="194"/>
      <c r="L64" s="194"/>
      <c r="M64" s="194"/>
      <c r="N64" s="159"/>
      <c r="O64" s="159"/>
      <c r="P64" s="178"/>
      <c r="Q64" s="159"/>
    </row>
    <row r="65" spans="2:17" x14ac:dyDescent="0.25">
      <c r="B65" s="193"/>
      <c r="C65" s="177" t="s">
        <v>3429</v>
      </c>
      <c r="D65" s="194"/>
      <c r="E65" s="194"/>
      <c r="F65" s="159"/>
      <c r="G65" s="159"/>
      <c r="H65" s="178"/>
      <c r="I65" s="128"/>
      <c r="K65" s="194"/>
      <c r="L65" s="194"/>
      <c r="M65" s="194"/>
      <c r="N65" s="159"/>
      <c r="O65" s="159"/>
      <c r="P65" s="178"/>
      <c r="Q65" s="159"/>
    </row>
    <row r="66" spans="2:17" x14ac:dyDescent="0.25">
      <c r="B66" s="193"/>
      <c r="C66" s="177" t="s">
        <v>3430</v>
      </c>
      <c r="D66" s="194"/>
      <c r="E66" s="194"/>
      <c r="F66" s="159"/>
      <c r="G66" s="159"/>
      <c r="H66" s="178"/>
      <c r="I66" s="128"/>
      <c r="K66" s="194"/>
      <c r="L66" s="194"/>
      <c r="M66" s="194"/>
      <c r="N66" s="159"/>
      <c r="O66" s="159"/>
      <c r="P66" s="178"/>
      <c r="Q66" s="159"/>
    </row>
    <row r="67" spans="2:17" x14ac:dyDescent="0.25">
      <c r="B67" s="193"/>
      <c r="C67" s="177" t="s">
        <v>3431</v>
      </c>
      <c r="D67" s="194"/>
      <c r="E67" s="194"/>
      <c r="F67" s="159"/>
      <c r="G67" s="159"/>
      <c r="H67" s="178"/>
      <c r="I67" s="128"/>
      <c r="K67" s="194"/>
      <c r="L67" s="194"/>
      <c r="M67" s="194"/>
      <c r="N67" s="159"/>
      <c r="O67" s="159"/>
      <c r="P67" s="178"/>
      <c r="Q67" s="159"/>
    </row>
    <row r="68" spans="2:17" x14ac:dyDescent="0.25">
      <c r="B68" s="193"/>
      <c r="C68" s="177" t="s">
        <v>3432</v>
      </c>
      <c r="D68" s="194"/>
      <c r="E68" s="194"/>
      <c r="F68" s="159"/>
      <c r="G68" s="159"/>
      <c r="H68" s="178"/>
      <c r="I68" s="128"/>
      <c r="K68" s="194"/>
      <c r="L68" s="194"/>
      <c r="M68" s="194"/>
      <c r="N68" s="159"/>
      <c r="O68" s="159"/>
      <c r="P68" s="178"/>
      <c r="Q68" s="159"/>
    </row>
    <row r="69" spans="2:17" x14ac:dyDescent="0.25">
      <c r="B69" s="193"/>
      <c r="C69" s="177" t="s">
        <v>3433</v>
      </c>
      <c r="D69" s="194"/>
      <c r="E69" s="194"/>
      <c r="F69" s="159"/>
      <c r="G69" s="159"/>
      <c r="H69" s="178"/>
      <c r="I69" s="128"/>
      <c r="K69" s="194"/>
      <c r="L69" s="194"/>
      <c r="M69" s="194"/>
      <c r="N69" s="159"/>
      <c r="O69" s="159"/>
      <c r="P69" s="178"/>
      <c r="Q69" s="159"/>
    </row>
    <row r="70" spans="2:17" x14ac:dyDescent="0.25">
      <c r="B70" s="193"/>
      <c r="C70" s="177" t="s">
        <v>3434</v>
      </c>
      <c r="D70" s="194"/>
      <c r="E70" s="194"/>
      <c r="F70" s="159"/>
      <c r="G70" s="159"/>
      <c r="H70" s="178"/>
      <c r="I70" s="128"/>
      <c r="K70" s="194"/>
      <c r="L70" s="194"/>
      <c r="M70" s="194"/>
      <c r="N70" s="159"/>
      <c r="O70" s="159"/>
      <c r="P70" s="178"/>
      <c r="Q70" s="159"/>
    </row>
    <row r="71" spans="2:17" x14ac:dyDescent="0.25">
      <c r="B71" s="193"/>
      <c r="C71" s="177" t="s">
        <v>3435</v>
      </c>
      <c r="D71" s="194"/>
      <c r="E71" s="194"/>
      <c r="F71" s="159"/>
      <c r="G71" s="159"/>
      <c r="H71" s="178"/>
      <c r="I71" s="128"/>
      <c r="K71" s="194"/>
      <c r="L71" s="194"/>
      <c r="M71" s="194"/>
      <c r="N71" s="159"/>
      <c r="O71" s="159"/>
      <c r="P71" s="178"/>
      <c r="Q71" s="159"/>
    </row>
    <row r="72" spans="2:17" x14ac:dyDescent="0.25">
      <c r="B72" s="193"/>
      <c r="C72" s="177" t="s">
        <v>3436</v>
      </c>
      <c r="D72" s="194"/>
      <c r="E72" s="194"/>
      <c r="F72" s="159"/>
      <c r="G72" s="159"/>
      <c r="H72" s="178"/>
      <c r="I72" s="128"/>
      <c r="K72" s="194"/>
      <c r="L72" s="194"/>
      <c r="M72" s="194"/>
      <c r="N72" s="159"/>
      <c r="O72" s="159"/>
      <c r="P72" s="178"/>
      <c r="Q72" s="159"/>
    </row>
    <row r="73" spans="2:17" x14ac:dyDescent="0.25">
      <c r="B73" s="193"/>
      <c r="C73" s="177" t="s">
        <v>3437</v>
      </c>
      <c r="D73" s="194"/>
      <c r="E73" s="194"/>
      <c r="F73" s="159"/>
      <c r="G73" s="159"/>
      <c r="H73" s="178"/>
      <c r="I73" s="128"/>
      <c r="K73" s="194"/>
      <c r="L73" s="194"/>
      <c r="M73" s="194"/>
      <c r="N73" s="159"/>
      <c r="O73" s="159"/>
      <c r="P73" s="178"/>
      <c r="Q73" s="159"/>
    </row>
    <row r="74" spans="2:17" x14ac:dyDescent="0.25">
      <c r="B74" s="193"/>
      <c r="C74" s="177" t="s">
        <v>3438</v>
      </c>
      <c r="D74" s="194"/>
      <c r="E74" s="194"/>
      <c r="F74" s="159"/>
      <c r="G74" s="159"/>
      <c r="H74" s="178"/>
      <c r="I74" s="128"/>
      <c r="K74" s="194"/>
      <c r="L74" s="194"/>
      <c r="M74" s="194"/>
      <c r="N74" s="159"/>
      <c r="O74" s="159"/>
      <c r="P74" s="178"/>
      <c r="Q74" s="159"/>
    </row>
    <row r="75" spans="2:17" x14ac:dyDescent="0.25">
      <c r="B75" s="193"/>
      <c r="C75" s="177" t="s">
        <v>3439</v>
      </c>
      <c r="D75" s="194"/>
      <c r="E75" s="194"/>
      <c r="F75" s="159"/>
      <c r="G75" s="159"/>
      <c r="H75" s="178"/>
      <c r="I75" s="128"/>
      <c r="K75" s="194"/>
      <c r="L75" s="194"/>
      <c r="M75" s="194"/>
      <c r="N75" s="159"/>
      <c r="O75" s="159"/>
      <c r="P75" s="178"/>
      <c r="Q75" s="159"/>
    </row>
    <row r="76" spans="2:17" x14ac:dyDescent="0.25">
      <c r="B76" s="193"/>
      <c r="C76" s="177" t="s">
        <v>3440</v>
      </c>
      <c r="D76" s="194"/>
      <c r="E76" s="194"/>
      <c r="F76" s="159"/>
      <c r="G76" s="159"/>
      <c r="H76" s="178"/>
      <c r="I76" s="128"/>
      <c r="K76" s="194"/>
      <c r="L76" s="194"/>
      <c r="M76" s="194"/>
      <c r="N76" s="159"/>
      <c r="O76" s="159"/>
      <c r="P76" s="178"/>
      <c r="Q76" s="159"/>
    </row>
    <row r="77" spans="2:17" x14ac:dyDescent="0.25">
      <c r="B77" s="193"/>
      <c r="C77" s="177" t="s">
        <v>3441</v>
      </c>
      <c r="D77" s="194"/>
      <c r="E77" s="194"/>
      <c r="F77" s="159"/>
      <c r="G77" s="159"/>
      <c r="H77" s="178"/>
      <c r="I77" s="128"/>
      <c r="K77" s="194"/>
      <c r="L77" s="194"/>
      <c r="M77" s="194"/>
      <c r="N77" s="159"/>
      <c r="O77" s="159"/>
      <c r="P77" s="178"/>
      <c r="Q77" s="159"/>
    </row>
    <row r="78" spans="2:17" x14ac:dyDescent="0.25">
      <c r="B78" s="193"/>
      <c r="C78" s="177" t="s">
        <v>3442</v>
      </c>
      <c r="D78" s="194"/>
      <c r="E78" s="194"/>
      <c r="F78" s="159"/>
      <c r="G78" s="159"/>
      <c r="H78" s="178"/>
      <c r="I78" s="128"/>
      <c r="K78" s="194"/>
      <c r="L78" s="194"/>
      <c r="M78" s="194"/>
      <c r="N78" s="159"/>
      <c r="O78" s="159"/>
      <c r="P78" s="178"/>
      <c r="Q78" s="159"/>
    </row>
    <row r="79" spans="2:17" x14ac:dyDescent="0.25">
      <c r="B79" s="193"/>
      <c r="C79" s="177" t="s">
        <v>3443</v>
      </c>
      <c r="D79" s="194"/>
      <c r="E79" s="194"/>
      <c r="F79" s="159"/>
      <c r="G79" s="159"/>
      <c r="H79" s="178"/>
      <c r="I79" s="128"/>
      <c r="K79" s="194"/>
      <c r="L79" s="194"/>
      <c r="M79" s="194"/>
      <c r="N79" s="159"/>
      <c r="O79" s="159"/>
      <c r="P79" s="178"/>
      <c r="Q79" s="159"/>
    </row>
    <row r="80" spans="2:17" x14ac:dyDescent="0.25">
      <c r="B80" s="193"/>
      <c r="C80" s="177" t="s">
        <v>3444</v>
      </c>
      <c r="D80" s="194"/>
      <c r="E80" s="194"/>
      <c r="F80" s="159"/>
      <c r="G80" s="159"/>
      <c r="H80" s="178"/>
      <c r="I80" s="128"/>
      <c r="K80" s="194"/>
      <c r="L80" s="194"/>
      <c r="M80" s="194"/>
      <c r="N80" s="159"/>
      <c r="O80" s="159"/>
      <c r="P80" s="178"/>
      <c r="Q80" s="159"/>
    </row>
    <row r="81" spans="2:17" x14ac:dyDescent="0.25">
      <c r="B81" s="193"/>
      <c r="C81" s="177" t="s">
        <v>3445</v>
      </c>
      <c r="D81" s="194"/>
      <c r="E81" s="194"/>
      <c r="F81" s="159"/>
      <c r="G81" s="159"/>
      <c r="H81" s="178"/>
      <c r="I81" s="128"/>
      <c r="K81" s="194"/>
      <c r="L81" s="194"/>
      <c r="M81" s="194"/>
      <c r="N81" s="159"/>
      <c r="O81" s="159"/>
      <c r="P81" s="178"/>
      <c r="Q81" s="159"/>
    </row>
    <row r="82" spans="2:17" x14ac:dyDescent="0.25">
      <c r="B82" s="193"/>
      <c r="C82" s="177" t="s">
        <v>3446</v>
      </c>
      <c r="D82" s="194"/>
      <c r="E82" s="194"/>
      <c r="F82" s="159"/>
      <c r="G82" s="159"/>
      <c r="H82" s="178"/>
      <c r="I82" s="128"/>
      <c r="K82" s="194"/>
      <c r="L82" s="194"/>
      <c r="M82" s="194"/>
      <c r="N82" s="159"/>
      <c r="O82" s="159"/>
      <c r="P82" s="178"/>
      <c r="Q82" s="159"/>
    </row>
    <row r="83" spans="2:17" x14ac:dyDescent="0.25">
      <c r="B83" s="193"/>
      <c r="C83" s="177" t="s">
        <v>3447</v>
      </c>
      <c r="D83" s="194"/>
      <c r="E83" s="194"/>
      <c r="F83" s="159"/>
      <c r="G83" s="159"/>
      <c r="H83" s="178"/>
      <c r="I83" s="128"/>
      <c r="K83" s="194"/>
      <c r="L83" s="194"/>
      <c r="M83" s="194"/>
      <c r="N83" s="159"/>
      <c r="O83" s="159"/>
      <c r="P83" s="178"/>
      <c r="Q83" s="159"/>
    </row>
    <row r="84" spans="2:17" x14ac:dyDescent="0.25">
      <c r="B84" s="193"/>
      <c r="C84" s="177" t="s">
        <v>3448</v>
      </c>
      <c r="D84" s="194"/>
      <c r="E84" s="194"/>
      <c r="F84" s="159"/>
      <c r="G84" s="159"/>
      <c r="H84" s="178"/>
      <c r="I84" s="128"/>
      <c r="K84" s="194"/>
      <c r="L84" s="194"/>
      <c r="M84" s="194"/>
      <c r="N84" s="159"/>
      <c r="O84" s="159"/>
      <c r="P84" s="178"/>
      <c r="Q84" s="159"/>
    </row>
    <row r="85" spans="2:17" x14ac:dyDescent="0.25">
      <c r="B85" s="193"/>
      <c r="C85" s="177" t="s">
        <v>3449</v>
      </c>
      <c r="D85" s="194"/>
      <c r="E85" s="194"/>
      <c r="F85" s="159"/>
      <c r="G85" s="159"/>
      <c r="H85" s="178"/>
      <c r="I85" s="128"/>
      <c r="K85" s="194"/>
      <c r="L85" s="194"/>
      <c r="M85" s="194"/>
      <c r="N85" s="159"/>
      <c r="O85" s="159"/>
      <c r="P85" s="178"/>
      <c r="Q85" s="159"/>
    </row>
    <row r="86" spans="2:17" x14ac:dyDescent="0.25">
      <c r="B86" s="193"/>
      <c r="C86" s="177" t="s">
        <v>3450</v>
      </c>
      <c r="D86" s="194"/>
      <c r="E86" s="194"/>
      <c r="F86" s="159"/>
      <c r="G86" s="159"/>
      <c r="H86" s="178"/>
      <c r="I86" s="128"/>
      <c r="K86" s="194"/>
      <c r="L86" s="194"/>
      <c r="M86" s="194"/>
      <c r="N86" s="159"/>
      <c r="O86" s="159"/>
      <c r="P86" s="178"/>
      <c r="Q86" s="159"/>
    </row>
    <row r="87" spans="2:17" x14ac:dyDescent="0.25">
      <c r="B87" s="193"/>
      <c r="C87" s="177" t="s">
        <v>3451</v>
      </c>
      <c r="D87" s="194"/>
      <c r="E87" s="194"/>
      <c r="F87" s="159"/>
      <c r="G87" s="159"/>
      <c r="H87" s="178"/>
      <c r="I87" s="128"/>
      <c r="K87" s="194"/>
      <c r="L87" s="194"/>
      <c r="M87" s="194"/>
      <c r="N87" s="159"/>
      <c r="O87" s="159"/>
      <c r="P87" s="178"/>
      <c r="Q87" s="159"/>
    </row>
    <row r="88" spans="2:17" x14ac:dyDescent="0.25">
      <c r="B88" s="193"/>
      <c r="C88" s="177" t="s">
        <v>3452</v>
      </c>
      <c r="D88" s="194"/>
      <c r="E88" s="194"/>
      <c r="F88" s="159"/>
      <c r="G88" s="159"/>
      <c r="H88" s="178"/>
      <c r="I88" s="128"/>
      <c r="K88" s="194"/>
      <c r="L88" s="194"/>
      <c r="M88" s="194"/>
      <c r="N88" s="159"/>
      <c r="O88" s="159"/>
      <c r="P88" s="178"/>
      <c r="Q88" s="159"/>
    </row>
    <row r="89" spans="2:17" x14ac:dyDescent="0.25">
      <c r="B89" s="193"/>
      <c r="C89" s="177" t="s">
        <v>3453</v>
      </c>
      <c r="D89" s="194"/>
      <c r="E89" s="194"/>
      <c r="F89" s="159"/>
      <c r="G89" s="159"/>
      <c r="H89" s="178"/>
      <c r="I89" s="128"/>
      <c r="K89" s="194"/>
      <c r="L89" s="194"/>
      <c r="M89" s="194"/>
      <c r="N89" s="159"/>
      <c r="O89" s="159"/>
      <c r="P89" s="178"/>
      <c r="Q89" s="159"/>
    </row>
    <row r="90" spans="2:17" x14ac:dyDescent="0.25">
      <c r="B90" s="193"/>
      <c r="C90" s="177" t="s">
        <v>3454</v>
      </c>
      <c r="D90" s="194"/>
      <c r="E90" s="194"/>
      <c r="F90" s="159"/>
      <c r="G90" s="159"/>
      <c r="H90" s="178"/>
      <c r="I90" s="128"/>
      <c r="K90" s="194"/>
      <c r="L90" s="194"/>
      <c r="M90" s="194"/>
      <c r="N90" s="159"/>
      <c r="O90" s="159"/>
      <c r="P90" s="178"/>
      <c r="Q90" s="159"/>
    </row>
    <row r="91" spans="2:17" x14ac:dyDescent="0.25">
      <c r="B91" s="193"/>
      <c r="C91" s="177" t="s">
        <v>3455</v>
      </c>
      <c r="D91" s="194"/>
      <c r="E91" s="194"/>
      <c r="F91" s="159"/>
      <c r="G91" s="159"/>
      <c r="H91" s="178"/>
      <c r="I91" s="128"/>
      <c r="K91" s="194"/>
      <c r="L91" s="194"/>
      <c r="M91" s="194"/>
      <c r="N91" s="159"/>
      <c r="O91" s="159"/>
      <c r="P91" s="178"/>
      <c r="Q91" s="159"/>
    </row>
    <row r="92" spans="2:17" x14ac:dyDescent="0.25">
      <c r="B92" s="193"/>
      <c r="C92" s="177" t="s">
        <v>3456</v>
      </c>
      <c r="D92" s="194"/>
      <c r="E92" s="194"/>
      <c r="F92" s="159"/>
      <c r="G92" s="159"/>
      <c r="H92" s="178"/>
      <c r="I92" s="128"/>
      <c r="K92" s="194"/>
      <c r="L92" s="194"/>
      <c r="M92" s="194"/>
      <c r="N92" s="159"/>
      <c r="O92" s="159"/>
      <c r="P92" s="178"/>
      <c r="Q92" s="159"/>
    </row>
    <row r="93" spans="2:17" x14ac:dyDescent="0.25">
      <c r="B93" s="193"/>
      <c r="C93" s="177" t="s">
        <v>3457</v>
      </c>
      <c r="D93" s="194"/>
      <c r="E93" s="194"/>
      <c r="F93" s="159"/>
      <c r="G93" s="159"/>
      <c r="H93" s="178"/>
      <c r="I93" s="128"/>
      <c r="K93" s="194"/>
      <c r="L93" s="194"/>
      <c r="M93" s="194"/>
      <c r="N93" s="159"/>
      <c r="O93" s="159"/>
      <c r="P93" s="178"/>
      <c r="Q93" s="159"/>
    </row>
    <row r="94" spans="2:17" x14ac:dyDescent="0.25">
      <c r="B94" s="193"/>
      <c r="C94" s="177" t="s">
        <v>3458</v>
      </c>
      <c r="D94" s="194"/>
      <c r="E94" s="194"/>
      <c r="F94" s="159"/>
      <c r="G94" s="159"/>
      <c r="H94" s="178"/>
      <c r="I94" s="128"/>
      <c r="K94" s="194"/>
      <c r="L94" s="194"/>
      <c r="M94" s="194"/>
      <c r="N94" s="159"/>
      <c r="O94" s="159"/>
      <c r="P94" s="178"/>
      <c r="Q94" s="159"/>
    </row>
    <row r="95" spans="2:17" x14ac:dyDescent="0.25">
      <c r="B95" s="193"/>
      <c r="C95" s="177" t="s">
        <v>3459</v>
      </c>
      <c r="D95" s="194"/>
      <c r="E95" s="194"/>
      <c r="F95" s="159"/>
      <c r="G95" s="159"/>
      <c r="H95" s="178"/>
      <c r="I95" s="128"/>
      <c r="K95" s="194"/>
      <c r="L95" s="194"/>
      <c r="M95" s="194"/>
      <c r="N95" s="159"/>
      <c r="O95" s="159"/>
      <c r="P95" s="178"/>
      <c r="Q95" s="159"/>
    </row>
    <row r="96" spans="2:17" x14ac:dyDescent="0.25">
      <c r="B96" s="193"/>
      <c r="C96" s="177" t="s">
        <v>3460</v>
      </c>
      <c r="D96" s="194"/>
      <c r="E96" s="194"/>
      <c r="F96" s="159"/>
      <c r="G96" s="159"/>
      <c r="H96" s="178"/>
      <c r="I96" s="128"/>
      <c r="K96" s="194"/>
      <c r="L96" s="194"/>
      <c r="M96" s="194"/>
      <c r="N96" s="159"/>
      <c r="O96" s="159"/>
      <c r="P96" s="178"/>
      <c r="Q96" s="159"/>
    </row>
    <row r="97" spans="2:17" x14ac:dyDescent="0.25">
      <c r="B97" s="193"/>
      <c r="C97" s="177" t="s">
        <v>3461</v>
      </c>
      <c r="D97" s="194"/>
      <c r="E97" s="194"/>
      <c r="F97" s="159"/>
      <c r="G97" s="159"/>
      <c r="H97" s="178"/>
      <c r="I97" s="128"/>
      <c r="K97" s="194"/>
      <c r="L97" s="194"/>
      <c r="M97" s="194"/>
      <c r="N97" s="159"/>
      <c r="O97" s="159"/>
      <c r="P97" s="178"/>
      <c r="Q97" s="159"/>
    </row>
    <row r="98" spans="2:17" x14ac:dyDescent="0.25">
      <c r="B98" s="193"/>
      <c r="C98" s="177" t="s">
        <v>3462</v>
      </c>
      <c r="D98" s="194"/>
      <c r="E98" s="194"/>
      <c r="F98" s="159"/>
      <c r="G98" s="159"/>
      <c r="H98" s="178"/>
      <c r="I98" s="128"/>
      <c r="K98" s="194"/>
      <c r="L98" s="194"/>
      <c r="M98" s="194"/>
      <c r="N98" s="159"/>
      <c r="O98" s="159"/>
      <c r="P98" s="178"/>
      <c r="Q98" s="159"/>
    </row>
    <row r="99" spans="2:17" x14ac:dyDescent="0.25">
      <c r="B99" s="193"/>
      <c r="C99" s="177" t="s">
        <v>3463</v>
      </c>
      <c r="D99" s="194"/>
      <c r="E99" s="194"/>
      <c r="F99" s="159"/>
      <c r="G99" s="159"/>
      <c r="H99" s="178"/>
      <c r="I99" s="128"/>
      <c r="K99" s="194"/>
      <c r="L99" s="194"/>
      <c r="M99" s="194"/>
      <c r="N99" s="159"/>
      <c r="O99" s="159"/>
      <c r="P99" s="178"/>
      <c r="Q99" s="159"/>
    </row>
    <row r="100" spans="2:17" x14ac:dyDescent="0.25">
      <c r="B100" s="193"/>
      <c r="C100" s="177" t="s">
        <v>3464</v>
      </c>
      <c r="D100" s="194"/>
      <c r="E100" s="194"/>
      <c r="F100" s="159"/>
      <c r="G100" s="159"/>
      <c r="H100" s="178"/>
      <c r="I100" s="128"/>
      <c r="K100" s="194"/>
      <c r="L100" s="194"/>
      <c r="M100" s="194"/>
      <c r="N100" s="159"/>
      <c r="O100" s="159"/>
      <c r="P100" s="178"/>
      <c r="Q100" s="159"/>
    </row>
    <row r="101" spans="2:17" x14ac:dyDescent="0.25">
      <c r="B101" s="193"/>
      <c r="C101" s="177" t="s">
        <v>3465</v>
      </c>
      <c r="D101" s="194"/>
      <c r="E101" s="194"/>
      <c r="F101" s="159"/>
      <c r="G101" s="159"/>
      <c r="H101" s="178"/>
      <c r="I101" s="128"/>
      <c r="K101" s="194"/>
      <c r="L101" s="194"/>
      <c r="M101" s="194"/>
      <c r="N101" s="159"/>
      <c r="O101" s="159"/>
      <c r="P101" s="178"/>
      <c r="Q101" s="159"/>
    </row>
    <row r="102" spans="2:17" x14ac:dyDescent="0.25">
      <c r="B102" s="193"/>
      <c r="C102" s="177" t="s">
        <v>3466</v>
      </c>
      <c r="D102" s="194"/>
      <c r="E102" s="194"/>
      <c r="F102" s="159"/>
      <c r="G102" s="159"/>
      <c r="H102" s="178"/>
      <c r="I102" s="128"/>
      <c r="K102" s="194"/>
      <c r="L102" s="194"/>
      <c r="M102" s="194"/>
      <c r="N102" s="159"/>
      <c r="O102" s="159"/>
      <c r="P102" s="178"/>
      <c r="Q102" s="159"/>
    </row>
    <row r="103" spans="2:17" x14ac:dyDescent="0.25">
      <c r="B103" s="193"/>
      <c r="C103" s="177" t="s">
        <v>3467</v>
      </c>
      <c r="D103" s="194"/>
      <c r="E103" s="194"/>
      <c r="F103" s="159"/>
      <c r="G103" s="159"/>
      <c r="H103" s="178"/>
      <c r="I103" s="128"/>
      <c r="K103" s="194"/>
      <c r="L103" s="194"/>
      <c r="M103" s="194"/>
      <c r="N103" s="159"/>
      <c r="O103" s="159"/>
      <c r="P103" s="178"/>
      <c r="Q103" s="159"/>
    </row>
    <row r="104" spans="2:17" x14ac:dyDescent="0.25">
      <c r="B104" s="193"/>
      <c r="C104" s="177" t="s">
        <v>3468</v>
      </c>
      <c r="D104" s="194"/>
      <c r="E104" s="194"/>
      <c r="F104" s="159"/>
      <c r="G104" s="159"/>
      <c r="H104" s="178"/>
      <c r="I104" s="128"/>
      <c r="K104" s="194"/>
      <c r="L104" s="194"/>
      <c r="M104" s="194"/>
      <c r="N104" s="159"/>
      <c r="O104" s="159"/>
      <c r="P104" s="178"/>
      <c r="Q104" s="159"/>
    </row>
    <row r="105" spans="2:17" x14ac:dyDescent="0.25">
      <c r="B105" s="193"/>
      <c r="C105" s="177" t="s">
        <v>3469</v>
      </c>
      <c r="D105" s="194"/>
      <c r="E105" s="194"/>
      <c r="F105" s="159"/>
      <c r="G105" s="159"/>
      <c r="H105" s="178"/>
      <c r="I105" s="128"/>
      <c r="K105" s="194"/>
      <c r="L105" s="194"/>
      <c r="M105" s="194"/>
      <c r="N105" s="159"/>
      <c r="O105" s="159"/>
      <c r="P105" s="178"/>
      <c r="Q105" s="159"/>
    </row>
    <row r="106" spans="2:17" x14ac:dyDescent="0.25">
      <c r="B106" s="193"/>
      <c r="C106" s="177" t="s">
        <v>3470</v>
      </c>
      <c r="D106" s="194"/>
      <c r="E106" s="194"/>
      <c r="F106" s="159"/>
      <c r="G106" s="159"/>
      <c r="H106" s="178"/>
      <c r="I106" s="128"/>
      <c r="K106" s="194"/>
      <c r="L106" s="194"/>
      <c r="M106" s="194"/>
      <c r="N106" s="159"/>
      <c r="O106" s="159"/>
      <c r="P106" s="178"/>
      <c r="Q106" s="159"/>
    </row>
    <row r="107" spans="2:17" x14ac:dyDescent="0.25">
      <c r="B107" s="193"/>
      <c r="C107" s="177" t="s">
        <v>3471</v>
      </c>
      <c r="D107" s="194"/>
      <c r="E107" s="194"/>
      <c r="F107" s="159"/>
      <c r="G107" s="159"/>
      <c r="H107" s="178"/>
      <c r="I107" s="128"/>
      <c r="K107" s="194"/>
      <c r="L107" s="194"/>
      <c r="M107" s="194"/>
      <c r="N107" s="159"/>
      <c r="O107" s="159"/>
      <c r="P107" s="178"/>
      <c r="Q107" s="159"/>
    </row>
    <row r="108" spans="2:17" x14ac:dyDescent="0.25">
      <c r="B108" s="193"/>
      <c r="C108" s="177" t="s">
        <v>3472</v>
      </c>
      <c r="D108" s="194"/>
      <c r="E108" s="194"/>
      <c r="F108" s="159"/>
      <c r="G108" s="159"/>
      <c r="H108" s="178"/>
      <c r="I108" s="128"/>
      <c r="K108" s="194"/>
      <c r="L108" s="194"/>
      <c r="M108" s="194"/>
      <c r="N108" s="159"/>
      <c r="O108" s="159"/>
      <c r="P108" s="178"/>
      <c r="Q108" s="159"/>
    </row>
    <row r="109" spans="2:17" x14ac:dyDescent="0.25">
      <c r="B109" s="193"/>
      <c r="C109" s="177" t="s">
        <v>3473</v>
      </c>
      <c r="D109" s="194"/>
      <c r="E109" s="194"/>
      <c r="F109" s="159"/>
      <c r="G109" s="159"/>
      <c r="H109" s="178"/>
      <c r="I109" s="128"/>
      <c r="K109" s="194"/>
      <c r="L109" s="194"/>
      <c r="M109" s="194"/>
      <c r="N109" s="159"/>
      <c r="O109" s="159"/>
      <c r="P109" s="178"/>
      <c r="Q109" s="159"/>
    </row>
  </sheetData>
  <mergeCells count="3">
    <mergeCell ref="K6:L6"/>
    <mergeCell ref="K8:L8"/>
    <mergeCell ref="K1:L4"/>
  </mergeCells>
  <dataValidations disablePrompts="1" count="2">
    <dataValidation allowBlank="1" showInputMessage="1" showErrorMessage="1" error="Data is of incorrect type!" sqref="A5:B5"/>
    <dataValidation type="decimal" allowBlank="1" showInputMessage="1" showErrorMessage="1" error="Data is of incorrect type!" sqref="F5 C5:D5"/>
  </dataValidations>
  <hyperlinks>
    <hyperlink ref="A1" location="'Table of Contents'!A1" display="S.05.02.01.03 - Total Top 5 and home country - non-life obligations"/>
    <hyperlink ref="N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error="Data is of incorrect type!">
          <x14:formula1>
            <xm:f>Enumerations!$A$1034:$D$1034</xm:f>
          </x14:formula1>
          <xm:sqref>H9:H109 P9:P109</xm:sqref>
        </x14:dataValidation>
      </x14:dataValidations>
    </ext>
  </extLst>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3"/>
  <sheetViews>
    <sheetView showGridLines="0" workbookViewId="0"/>
  </sheetViews>
  <sheetFormatPr defaultRowHeight="15" x14ac:dyDescent="0.25"/>
  <cols>
    <col min="1" max="1" width="9.140625" style="333"/>
    <col min="2" max="2" width="89" style="333" customWidth="1"/>
    <col min="3" max="5" width="0" style="333" hidden="1" customWidth="1"/>
    <col min="6" max="6" width="9.140625" style="333"/>
    <col min="7" max="7" width="14.140625" style="333" customWidth="1"/>
    <col min="8" max="8" width="9.140625" style="333"/>
    <col min="9" max="9" width="9.140625" style="727"/>
    <col min="10" max="10" width="9.140625" style="333"/>
    <col min="11" max="11" width="13.42578125" style="333" customWidth="1"/>
    <col min="12" max="12" width="17.42578125" style="333" customWidth="1"/>
    <col min="13" max="13" width="14.28515625" style="333" customWidth="1"/>
    <col min="14" max="14" width="19.140625" style="333" customWidth="1"/>
    <col min="15" max="16384" width="9.140625" style="333"/>
  </cols>
  <sheetData>
    <row r="1" spans="1:13" ht="27.75" customHeight="1" x14ac:dyDescent="0.3">
      <c r="A1" s="187" t="s">
        <v>17053</v>
      </c>
      <c r="B1" s="332" t="s">
        <v>8982</v>
      </c>
      <c r="I1" s="237" t="s">
        <v>17095</v>
      </c>
      <c r="M1" s="724" t="s">
        <v>13439</v>
      </c>
    </row>
    <row r="3" spans="1:13" ht="12.4" customHeight="1" x14ac:dyDescent="0.25">
      <c r="E3" s="13" t="s">
        <v>2916</v>
      </c>
    </row>
    <row r="5" spans="1:13" x14ac:dyDescent="0.25">
      <c r="G5" s="20" t="s">
        <v>2922</v>
      </c>
    </row>
    <row r="6" spans="1:13" ht="12.4" customHeight="1" x14ac:dyDescent="0.25">
      <c r="G6" s="15" t="s">
        <v>789</v>
      </c>
    </row>
    <row r="7" spans="1:13" ht="12.4" customHeight="1" x14ac:dyDescent="0.25">
      <c r="B7" s="10" t="s">
        <v>1647</v>
      </c>
      <c r="C7" s="13"/>
      <c r="D7" s="13" t="s">
        <v>8983</v>
      </c>
      <c r="E7" s="13" t="s">
        <v>8885</v>
      </c>
      <c r="F7" s="15" t="s">
        <v>439</v>
      </c>
      <c r="G7" s="245">
        <f>SUM(S.25.02.01.01!F10:F109)</f>
        <v>0</v>
      </c>
      <c r="K7" s="733" t="s">
        <v>439</v>
      </c>
      <c r="L7" s="638" t="s">
        <v>17079</v>
      </c>
    </row>
    <row r="8" spans="1:13" ht="12.4" customHeight="1" x14ac:dyDescent="0.25">
      <c r="B8" s="10" t="s">
        <v>1609</v>
      </c>
      <c r="C8" s="13"/>
      <c r="D8" s="13" t="s">
        <v>8983</v>
      </c>
      <c r="E8" s="13" t="s">
        <v>8882</v>
      </c>
      <c r="F8" s="15" t="s">
        <v>429</v>
      </c>
      <c r="G8" s="46"/>
      <c r="K8" s="733" t="s">
        <v>429</v>
      </c>
      <c r="L8" s="638" t="s">
        <v>17080</v>
      </c>
    </row>
    <row r="9" spans="1:13" ht="12.4" customHeight="1" x14ac:dyDescent="0.25">
      <c r="B9" s="10" t="s">
        <v>1612</v>
      </c>
      <c r="C9" s="13"/>
      <c r="D9" s="13"/>
      <c r="E9" s="13" t="s">
        <v>8984</v>
      </c>
      <c r="F9" s="15" t="s">
        <v>441</v>
      </c>
      <c r="G9" s="46"/>
      <c r="K9" s="733" t="s">
        <v>441</v>
      </c>
      <c r="L9" s="638" t="s">
        <v>17081</v>
      </c>
    </row>
    <row r="10" spans="1:13" ht="12.4" customHeight="1" x14ac:dyDescent="0.25">
      <c r="B10" s="10" t="s">
        <v>1616</v>
      </c>
      <c r="C10" s="13"/>
      <c r="D10" s="13" t="s">
        <v>8985</v>
      </c>
      <c r="E10" s="13" t="s">
        <v>8914</v>
      </c>
      <c r="F10" s="15" t="s">
        <v>449</v>
      </c>
      <c r="G10" s="46"/>
      <c r="K10" s="733" t="s">
        <v>449</v>
      </c>
      <c r="L10" s="638" t="s">
        <v>17082</v>
      </c>
    </row>
    <row r="11" spans="1:13" ht="12.4" customHeight="1" x14ac:dyDescent="0.25">
      <c r="B11" s="10" t="s">
        <v>1648</v>
      </c>
      <c r="C11" s="13"/>
      <c r="D11" s="13" t="s">
        <v>8985</v>
      </c>
      <c r="E11" s="13" t="s">
        <v>8915</v>
      </c>
      <c r="F11" s="15" t="s">
        <v>457</v>
      </c>
      <c r="G11" s="245">
        <f>G7+G8+G9+G10</f>
        <v>0</v>
      </c>
      <c r="K11" s="733" t="s">
        <v>457</v>
      </c>
      <c r="L11" s="638" t="s">
        <v>17083</v>
      </c>
    </row>
    <row r="12" spans="1:13" ht="12.4" customHeight="1" x14ac:dyDescent="0.25">
      <c r="B12" s="10" t="s">
        <v>1649</v>
      </c>
      <c r="C12" s="13"/>
      <c r="D12" s="13" t="s">
        <v>8985</v>
      </c>
      <c r="E12" s="13" t="s">
        <v>8916</v>
      </c>
      <c r="F12" s="15" t="s">
        <v>459</v>
      </c>
      <c r="G12" s="46"/>
      <c r="K12" s="733" t="s">
        <v>459</v>
      </c>
      <c r="L12" s="638" t="s">
        <v>17084</v>
      </c>
    </row>
    <row r="13" spans="1:13" ht="12.4" customHeight="1" x14ac:dyDescent="0.25">
      <c r="B13" s="10" t="s">
        <v>1619</v>
      </c>
      <c r="C13" s="13"/>
      <c r="D13" s="13"/>
      <c r="E13" s="13" t="s">
        <v>8985</v>
      </c>
      <c r="F13" s="15" t="s">
        <v>461</v>
      </c>
      <c r="G13" s="245">
        <f>G11+G12</f>
        <v>0</v>
      </c>
      <c r="K13" s="733" t="s">
        <v>461</v>
      </c>
      <c r="L13" s="638" t="s">
        <v>17085</v>
      </c>
    </row>
    <row r="14" spans="1:13" ht="12.4" customHeight="1" x14ac:dyDescent="0.25">
      <c r="B14" s="10" t="s">
        <v>1620</v>
      </c>
      <c r="C14" s="13"/>
      <c r="D14" s="13"/>
      <c r="E14" s="13"/>
      <c r="F14" s="15"/>
      <c r="G14" s="283"/>
      <c r="K14" s="733"/>
      <c r="L14" s="651" t="s">
        <v>2949</v>
      </c>
    </row>
    <row r="15" spans="1:13" ht="12.4" customHeight="1" x14ac:dyDescent="0.25">
      <c r="B15" s="19" t="s">
        <v>1650</v>
      </c>
      <c r="C15" s="13"/>
      <c r="D15" s="13" t="s">
        <v>8985</v>
      </c>
      <c r="E15" s="13" t="s">
        <v>8912</v>
      </c>
      <c r="F15" s="15" t="s">
        <v>477</v>
      </c>
      <c r="G15" s="46"/>
      <c r="K15" s="733" t="s">
        <v>477</v>
      </c>
      <c r="L15" s="638" t="s">
        <v>17086</v>
      </c>
    </row>
    <row r="16" spans="1:13" ht="12.4" customHeight="1" x14ac:dyDescent="0.25">
      <c r="B16" s="353" t="s">
        <v>1651</v>
      </c>
      <c r="C16" s="13"/>
      <c r="D16" s="13" t="s">
        <v>8985</v>
      </c>
      <c r="E16" s="13" t="s">
        <v>8913</v>
      </c>
      <c r="F16" s="15" t="s">
        <v>479</v>
      </c>
      <c r="G16" s="46"/>
      <c r="K16" s="733" t="s">
        <v>479</v>
      </c>
      <c r="L16" s="638" t="s">
        <v>17087</v>
      </c>
    </row>
    <row r="17" spans="2:14" ht="12.4" customHeight="1" x14ac:dyDescent="0.25">
      <c r="B17" s="19" t="s">
        <v>1621</v>
      </c>
      <c r="C17" s="13" t="s">
        <v>8986</v>
      </c>
      <c r="D17" s="13" t="s">
        <v>8918</v>
      </c>
      <c r="E17" s="13" t="s">
        <v>8919</v>
      </c>
      <c r="F17" s="15" t="s">
        <v>497</v>
      </c>
      <c r="G17" s="46"/>
      <c r="K17" s="733" t="s">
        <v>497</v>
      </c>
      <c r="L17" s="638" t="s">
        <v>17088</v>
      </c>
    </row>
    <row r="18" spans="2:14" ht="12.4" customHeight="1" x14ac:dyDescent="0.25">
      <c r="B18" s="19" t="s">
        <v>1622</v>
      </c>
      <c r="C18" s="13" t="s">
        <v>8987</v>
      </c>
      <c r="D18" s="13" t="s">
        <v>8918</v>
      </c>
      <c r="E18" s="13" t="s">
        <v>8921</v>
      </c>
      <c r="F18" s="15" t="s">
        <v>499</v>
      </c>
      <c r="G18" s="46"/>
      <c r="K18" s="733" t="s">
        <v>499</v>
      </c>
      <c r="L18" s="638" t="s">
        <v>17089</v>
      </c>
    </row>
    <row r="19" spans="2:14" ht="12.4" customHeight="1" x14ac:dyDescent="0.25">
      <c r="B19" s="19" t="s">
        <v>1652</v>
      </c>
      <c r="C19" s="13" t="s">
        <v>8987</v>
      </c>
      <c r="D19" s="13" t="s">
        <v>8918</v>
      </c>
      <c r="E19" s="13" t="s">
        <v>8922</v>
      </c>
      <c r="F19" s="15" t="s">
        <v>501</v>
      </c>
      <c r="G19" s="46"/>
      <c r="K19" s="733" t="s">
        <v>501</v>
      </c>
      <c r="L19" s="638" t="s">
        <v>17090</v>
      </c>
    </row>
    <row r="20" spans="2:14" ht="12.4" customHeight="1" x14ac:dyDescent="0.25">
      <c r="B20" s="19" t="s">
        <v>1653</v>
      </c>
      <c r="C20" s="13" t="s">
        <v>8987</v>
      </c>
      <c r="D20" s="13" t="s">
        <v>8918</v>
      </c>
      <c r="E20" s="13" t="s">
        <v>8923</v>
      </c>
      <c r="F20" s="15" t="s">
        <v>503</v>
      </c>
      <c r="G20" s="46"/>
      <c r="K20" s="733" t="s">
        <v>503</v>
      </c>
      <c r="L20" s="638" t="s">
        <v>17091</v>
      </c>
    </row>
    <row r="21" spans="2:14" ht="12.4" customHeight="1" x14ac:dyDescent="0.25">
      <c r="B21" s="19" t="s">
        <v>1625</v>
      </c>
      <c r="C21" s="13"/>
      <c r="D21" s="13" t="s">
        <v>8988</v>
      </c>
      <c r="E21" s="13" t="s">
        <v>8918</v>
      </c>
      <c r="F21" s="15" t="s">
        <v>505</v>
      </c>
      <c r="G21" s="46"/>
      <c r="K21" s="733" t="s">
        <v>505</v>
      </c>
      <c r="L21" s="638" t="s">
        <v>17092</v>
      </c>
    </row>
    <row r="22" spans="2:14" ht="12.4" customHeight="1" x14ac:dyDescent="0.25">
      <c r="B22" s="19" t="s">
        <v>1626</v>
      </c>
      <c r="C22" s="13"/>
      <c r="D22" s="13"/>
      <c r="E22" s="13" t="s">
        <v>8925</v>
      </c>
      <c r="F22" s="15" t="s">
        <v>507</v>
      </c>
      <c r="G22" s="20" t="s">
        <v>8927</v>
      </c>
      <c r="H22" s="726"/>
      <c r="K22" s="733" t="s">
        <v>507</v>
      </c>
      <c r="L22" s="638" t="s">
        <v>17093</v>
      </c>
      <c r="M22" s="20" t="s">
        <v>17096</v>
      </c>
      <c r="N22" s="20" t="s">
        <v>17097</v>
      </c>
    </row>
    <row r="23" spans="2:14" x14ac:dyDescent="0.25">
      <c r="B23" s="19" t="s">
        <v>1627</v>
      </c>
      <c r="C23" s="13"/>
      <c r="D23" s="13" t="s">
        <v>8989</v>
      </c>
      <c r="E23" s="13" t="s">
        <v>2967</v>
      </c>
      <c r="F23" s="15" t="s">
        <v>509</v>
      </c>
      <c r="G23" s="46"/>
      <c r="K23" s="733" t="s">
        <v>509</v>
      </c>
      <c r="L23" s="638" t="s">
        <v>17094</v>
      </c>
    </row>
  </sheetData>
  <dataValidations count="1">
    <dataValidation type="decimal" allowBlank="1" showInputMessage="1" showErrorMessage="1" error="Data is of incorrect type!" sqref="D22 D7:D20"/>
  </dataValidations>
  <hyperlinks>
    <hyperlink ref="A1" location="'Table of Contents'!A1" display="S.05.02.01.03 - Total Top 5 and home country - non-life obligations"/>
    <hyperlink ref="M1" location="'Enumerations SDNS_SDAT'!A1" display="Převodní můstek číselníky"/>
  </hyperlinks>
  <pageMargins left="0.75" right="0.75" top="0.75" bottom="0.5" header="0.5" footer="0.75"/>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Enumerations!$A$1035:$A$1035</xm:f>
          </x14:formula1>
          <xm:sqref>B3</xm:sqref>
        </x14:dataValidation>
        <x14:dataValidation type="list" allowBlank="1" showInputMessage="1" showErrorMessage="1" error="Data is of incorrect type!">
          <x14:formula1>
            <xm:f>Enumerations!$A$1036:$D$1036</xm:f>
          </x14:formula1>
          <xm:sqref>G22 L22</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9.140625" style="333"/>
    <col min="2" max="2" width="37.7109375" style="333" customWidth="1"/>
    <col min="3" max="3" width="0" style="333" hidden="1" customWidth="1"/>
    <col min="4" max="4" width="9.140625" style="333"/>
    <col min="5" max="5" width="10.28515625" style="333" customWidth="1"/>
    <col min="6" max="6" width="14.28515625" style="304" customWidth="1"/>
    <col min="7" max="7" width="9.140625" style="41"/>
    <col min="8" max="11" width="9.140625" style="333"/>
    <col min="12" max="12" width="11.5703125" style="333" customWidth="1"/>
    <col min="13" max="16384" width="9.140625" style="333"/>
  </cols>
  <sheetData>
    <row r="1" spans="1:12" ht="21.75" thickBot="1" x14ac:dyDescent="0.4">
      <c r="A1" s="187" t="s">
        <v>17053</v>
      </c>
      <c r="B1" s="332" t="s">
        <v>8990</v>
      </c>
      <c r="C1" s="332"/>
      <c r="D1" s="332"/>
      <c r="E1" s="332"/>
      <c r="F1" s="339"/>
      <c r="G1" s="5"/>
      <c r="H1" s="858" t="s">
        <v>8954</v>
      </c>
      <c r="I1" s="864"/>
      <c r="J1" s="864"/>
      <c r="K1" s="864"/>
      <c r="L1" s="864"/>
    </row>
    <row r="2" spans="1:12" ht="60.75" customHeight="1" thickBot="1" x14ac:dyDescent="0.3">
      <c r="D2" s="812" t="s">
        <v>8955</v>
      </c>
      <c r="E2" s="813"/>
      <c r="F2" s="814"/>
    </row>
    <row r="3" spans="1:12" ht="27.75" customHeight="1" x14ac:dyDescent="0.25"/>
    <row r="4" spans="1:12" ht="12.75" customHeight="1" x14ac:dyDescent="0.25">
      <c r="B4" s="10" t="s">
        <v>8871</v>
      </c>
      <c r="C4" s="13" t="s">
        <v>8872</v>
      </c>
      <c r="D4" s="15" t="s">
        <v>2611</v>
      </c>
      <c r="E4" s="39" t="s">
        <v>2513</v>
      </c>
    </row>
    <row r="6" spans="1:12" x14ac:dyDescent="0.25">
      <c r="E6" s="59" t="s">
        <v>1628</v>
      </c>
    </row>
    <row r="7" spans="1:12" x14ac:dyDescent="0.25">
      <c r="E7" s="15" t="s">
        <v>1629</v>
      </c>
    </row>
    <row r="8" spans="1:12" x14ac:dyDescent="0.25">
      <c r="B8" s="340" t="s">
        <v>1630</v>
      </c>
      <c r="C8" s="342" t="s">
        <v>8945</v>
      </c>
      <c r="D8" s="340" t="s">
        <v>533</v>
      </c>
      <c r="E8" s="20" t="s">
        <v>8946</v>
      </c>
    </row>
  </sheetData>
  <mergeCells count="2">
    <mergeCell ref="H1:L1"/>
    <mergeCell ref="D2:F2"/>
  </mergeCell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Enumerations!$A$1001:$B$1001</xm:f>
          </x14:formula1>
          <xm:sqref>E4</xm:sqref>
        </x14:dataValidation>
        <x14:dataValidation type="list" allowBlank="1" showInputMessage="1" showErrorMessage="1" error="Data is of incorrect type!">
          <x14:formula1>
            <xm:f>Enumerations!$A$1005:$C$1005</xm:f>
          </x14:formula1>
          <xm:sqref>E8</xm:sqref>
        </x14:dataValidation>
      </x14:dataValidations>
    </ext>
  </extLst>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1" width="9.140625" style="333"/>
    <col min="2" max="2" width="72.42578125" style="333" customWidth="1"/>
    <col min="3" max="3" width="0" style="333" hidden="1" customWidth="1"/>
    <col min="4" max="4" width="9.140625" style="333"/>
    <col min="5" max="5" width="19.5703125" style="333" customWidth="1"/>
    <col min="6" max="6" width="25.28515625" style="333" customWidth="1"/>
    <col min="7" max="7" width="9.140625" style="41" customWidth="1"/>
    <col min="8" max="11" width="9.140625" style="333"/>
    <col min="12" max="12" width="19.28515625" style="333" customWidth="1"/>
    <col min="13" max="16384" width="9.140625" style="333"/>
  </cols>
  <sheetData>
    <row r="1" spans="1:12" ht="26.25" customHeight="1" thickBot="1" x14ac:dyDescent="0.4">
      <c r="A1" s="187" t="s">
        <v>17053</v>
      </c>
      <c r="B1" s="332" t="s">
        <v>8991</v>
      </c>
      <c r="H1" s="858" t="s">
        <v>9851</v>
      </c>
      <c r="I1" s="857"/>
      <c r="J1" s="857"/>
      <c r="K1" s="857"/>
      <c r="L1" s="857"/>
    </row>
    <row r="2" spans="1:12" ht="48" customHeight="1" thickBot="1" x14ac:dyDescent="0.3">
      <c r="D2" s="812" t="s">
        <v>8955</v>
      </c>
      <c r="E2" s="813"/>
      <c r="F2" s="859"/>
    </row>
    <row r="3" spans="1:12" ht="26.25" customHeight="1" x14ac:dyDescent="0.25">
      <c r="F3" s="98"/>
    </row>
    <row r="4" spans="1:12" ht="12.4" customHeight="1" x14ac:dyDescent="0.25">
      <c r="B4" s="10" t="s">
        <v>8871</v>
      </c>
      <c r="C4" s="13" t="s">
        <v>8871</v>
      </c>
      <c r="D4" s="15" t="s">
        <v>2611</v>
      </c>
      <c r="E4" s="345" t="s">
        <v>2513</v>
      </c>
    </row>
    <row r="5" spans="1:12" x14ac:dyDescent="0.25">
      <c r="E5" s="347" t="s">
        <v>2922</v>
      </c>
      <c r="F5" s="348"/>
    </row>
    <row r="6" spans="1:12" ht="12.4" customHeight="1" x14ac:dyDescent="0.25">
      <c r="E6" s="346" t="s">
        <v>1631</v>
      </c>
      <c r="F6" s="349" t="s">
        <v>1632</v>
      </c>
    </row>
    <row r="7" spans="1:12" ht="12.4" customHeight="1" x14ac:dyDescent="0.25">
      <c r="E7" s="13" t="s">
        <v>8948</v>
      </c>
      <c r="F7" s="14" t="s">
        <v>8949</v>
      </c>
    </row>
    <row r="8" spans="1:12" ht="12.4" customHeight="1" x14ac:dyDescent="0.25">
      <c r="E8" s="133" t="s">
        <v>3212</v>
      </c>
      <c r="F8" s="173" t="s">
        <v>3212</v>
      </c>
    </row>
    <row r="9" spans="1:12" ht="12.4" customHeight="1" x14ac:dyDescent="0.25">
      <c r="E9" s="344" t="s">
        <v>790</v>
      </c>
      <c r="F9" s="350" t="s">
        <v>604</v>
      </c>
    </row>
    <row r="10" spans="1:12" ht="12.4" customHeight="1" x14ac:dyDescent="0.25">
      <c r="B10" s="340" t="s">
        <v>1633</v>
      </c>
      <c r="C10" s="13" t="s">
        <v>8950</v>
      </c>
      <c r="D10" s="16" t="s">
        <v>535</v>
      </c>
      <c r="E10" s="343"/>
      <c r="F10" s="351"/>
    </row>
    <row r="11" spans="1:12" ht="12.4" customHeight="1" x14ac:dyDescent="0.25">
      <c r="B11" s="341" t="s">
        <v>1634</v>
      </c>
      <c r="C11" s="13" t="s">
        <v>8951</v>
      </c>
      <c r="D11" s="16" t="s">
        <v>537</v>
      </c>
      <c r="E11" s="343"/>
      <c r="F11" s="351"/>
    </row>
    <row r="12" spans="1:12" ht="12.4" customHeight="1" x14ac:dyDescent="0.25">
      <c r="B12" s="341" t="s">
        <v>1635</v>
      </c>
      <c r="C12" s="13" t="s">
        <v>8952</v>
      </c>
      <c r="D12" s="16" t="s">
        <v>539</v>
      </c>
      <c r="E12" s="343"/>
      <c r="F12" s="351"/>
    </row>
    <row r="13" spans="1:12" ht="12.4" customHeight="1" x14ac:dyDescent="0.25">
      <c r="B13" s="340" t="s">
        <v>1636</v>
      </c>
      <c r="C13" s="13" t="s">
        <v>8953</v>
      </c>
      <c r="D13" s="16" t="s">
        <v>541</v>
      </c>
      <c r="E13" s="343"/>
      <c r="F13" s="351"/>
    </row>
    <row r="14" spans="1:12" ht="12.4" customHeight="1" x14ac:dyDescent="0.25">
      <c r="B14" s="340" t="s">
        <v>1637</v>
      </c>
      <c r="C14" s="13"/>
      <c r="D14" s="15" t="s">
        <v>543</v>
      </c>
      <c r="E14" s="334"/>
      <c r="F14" s="352"/>
    </row>
    <row r="15" spans="1:12" ht="12.4" customHeight="1" x14ac:dyDescent="0.25">
      <c r="B15" s="341" t="s">
        <v>1638</v>
      </c>
      <c r="C15" s="13"/>
      <c r="D15" s="15" t="s">
        <v>545</v>
      </c>
      <c r="E15" s="283"/>
      <c r="F15" s="284"/>
    </row>
    <row r="16" spans="1:12" ht="12.4" customHeight="1" x14ac:dyDescent="0.25">
      <c r="B16" s="341" t="s">
        <v>1639</v>
      </c>
      <c r="C16" s="13"/>
      <c r="D16" s="15" t="s">
        <v>547</v>
      </c>
      <c r="E16" s="283"/>
      <c r="F16" s="284"/>
    </row>
    <row r="17" spans="2:6" s="333" customFormat="1" x14ac:dyDescent="0.25">
      <c r="B17" s="341" t="s">
        <v>1640</v>
      </c>
      <c r="C17" s="13"/>
      <c r="D17" s="15" t="s">
        <v>549</v>
      </c>
      <c r="E17" s="283"/>
      <c r="F17" s="284"/>
    </row>
    <row r="18" spans="2:6" s="333" customFormat="1" x14ac:dyDescent="0.25">
      <c r="B18" s="341" t="s">
        <v>1641</v>
      </c>
      <c r="C18" s="13"/>
      <c r="D18" s="15" t="s">
        <v>551</v>
      </c>
      <c r="E18" s="283"/>
      <c r="F18" s="284"/>
    </row>
    <row r="19" spans="2:6" s="333" customFormat="1" x14ac:dyDescent="0.25">
      <c r="B19" s="341" t="s">
        <v>1642</v>
      </c>
      <c r="C19" s="13"/>
      <c r="D19" s="15" t="s">
        <v>553</v>
      </c>
      <c r="E19" s="283"/>
      <c r="F19" s="284"/>
    </row>
  </sheetData>
  <mergeCells count="2">
    <mergeCell ref="H1:L1"/>
    <mergeCell ref="D2:F2"/>
  </mergeCells>
  <dataValidations count="1">
    <dataValidation type="decimal" allowBlank="1" showInputMessage="1" showErrorMessage="1" error="Data is of incorrect type!" sqref="D8:E16"/>
  </dataValidations>
  <hyperlinks>
    <hyperlink ref="A1" location="'Table of Contents'!A1" display="S.05.02.01.03 - Total Top 5 and home country - non-life obligations"/>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Enumerations!$A$1001:$B$1001</xm:f>
          </x14:formula1>
          <xm:sqref>E4</xm:sqref>
        </x14:dataValidation>
        <x14:dataValidation type="list" allowBlank="1" showInputMessage="1" showErrorMessage="1" error="Data is of incorrect type!">
          <x14:formula1>
            <xm:f>Enumerations!$A$1007:$B$1007</xm:f>
          </x14:formula1>
          <xm:sqref>B4</xm:sqref>
        </x14:dataValidation>
        <x14:dataValidation type="list" allowBlank="1" showInputMessage="1" showErrorMessage="1" error="Data is of incorrect type!">
          <x14:formula1>
            <xm:f>Enumerations!$A$1006:$A$1006</xm:f>
          </x14:formula1>
          <xm:sqref>B3</xm:sqref>
        </x14:dataValidation>
      </x14:dataValidations>
    </ext>
  </extLst>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8"/>
  <sheetViews>
    <sheetView showGridLines="0" workbookViewId="0"/>
  </sheetViews>
  <sheetFormatPr defaultRowHeight="15" x14ac:dyDescent="0.25"/>
  <cols>
    <col min="1" max="1" width="9.140625" style="333"/>
    <col min="2" max="2" width="71.42578125" style="333" customWidth="1"/>
    <col min="3" max="5" width="0" style="333" hidden="1" customWidth="1"/>
    <col min="6" max="6" width="9.140625" style="333"/>
    <col min="7" max="7" width="27.28515625" style="333" customWidth="1"/>
    <col min="8" max="9" width="9.140625" style="333"/>
    <col min="10" max="10" width="9.140625" style="41"/>
    <col min="11" max="14" width="9.140625" style="333"/>
    <col min="15" max="15" width="16" style="333" customWidth="1"/>
    <col min="16" max="16384" width="9.140625" style="333"/>
  </cols>
  <sheetData>
    <row r="1" spans="1:15" ht="39.75" customHeight="1" thickBot="1" x14ac:dyDescent="0.4">
      <c r="A1" s="187" t="s">
        <v>17053</v>
      </c>
      <c r="B1" s="332" t="s">
        <v>8992</v>
      </c>
      <c r="K1" s="858" t="s">
        <v>9851</v>
      </c>
      <c r="L1" s="857"/>
      <c r="M1" s="857"/>
      <c r="N1" s="857"/>
      <c r="O1" s="857"/>
    </row>
    <row r="2" spans="1:15" ht="63.75" customHeight="1" thickBot="1" x14ac:dyDescent="0.3">
      <c r="G2" s="812" t="s">
        <v>8955</v>
      </c>
      <c r="H2" s="813"/>
      <c r="I2" s="859"/>
    </row>
    <row r="3" spans="1:15" ht="30" customHeight="1" x14ac:dyDescent="0.25"/>
    <row r="4" spans="1:15" ht="12.4" customHeight="1" x14ac:dyDescent="0.25">
      <c r="B4" s="10" t="s">
        <v>8871</v>
      </c>
      <c r="C4" s="60"/>
      <c r="D4" s="60"/>
      <c r="E4" s="13" t="s">
        <v>8871</v>
      </c>
      <c r="F4" s="15" t="s">
        <v>2611</v>
      </c>
      <c r="G4" s="345" t="s">
        <v>2513</v>
      </c>
    </row>
    <row r="5" spans="1:15" x14ac:dyDescent="0.25">
      <c r="G5" s="347" t="s">
        <v>2922</v>
      </c>
    </row>
    <row r="6" spans="1:15" ht="12.4" customHeight="1" x14ac:dyDescent="0.25">
      <c r="G6" s="10" t="s">
        <v>1637</v>
      </c>
    </row>
    <row r="7" spans="1:15" ht="12.4" customHeight="1" x14ac:dyDescent="0.25">
      <c r="G7" s="13" t="s">
        <v>3212</v>
      </c>
    </row>
    <row r="8" spans="1:15" ht="12.4" customHeight="1" x14ac:dyDescent="0.25">
      <c r="G8" s="15" t="s">
        <v>815</v>
      </c>
    </row>
    <row r="9" spans="1:15" ht="12.4" customHeight="1" x14ac:dyDescent="0.25">
      <c r="B9" s="340" t="s">
        <v>1633</v>
      </c>
      <c r="C9" s="13"/>
      <c r="D9" s="13"/>
      <c r="E9" s="13"/>
      <c r="F9" s="15" t="s">
        <v>535</v>
      </c>
      <c r="G9" s="283"/>
    </row>
    <row r="10" spans="1:15" ht="12.4" customHeight="1" x14ac:dyDescent="0.25">
      <c r="B10" s="341" t="s">
        <v>1634</v>
      </c>
      <c r="C10" s="13"/>
      <c r="D10" s="13"/>
      <c r="E10" s="13"/>
      <c r="F10" s="15" t="s">
        <v>537</v>
      </c>
      <c r="G10" s="283"/>
    </row>
    <row r="11" spans="1:15" ht="12.4" customHeight="1" x14ac:dyDescent="0.25">
      <c r="B11" s="341" t="s">
        <v>1635</v>
      </c>
      <c r="C11" s="13"/>
      <c r="D11" s="13"/>
      <c r="E11" s="13"/>
      <c r="F11" s="15" t="s">
        <v>539</v>
      </c>
      <c r="G11" s="283"/>
    </row>
    <row r="12" spans="1:15" ht="12.4" customHeight="1" x14ac:dyDescent="0.25">
      <c r="B12" s="340" t="s">
        <v>1636</v>
      </c>
      <c r="C12" s="13"/>
      <c r="D12" s="13"/>
      <c r="E12" s="13"/>
      <c r="F12" s="15" t="s">
        <v>541</v>
      </c>
      <c r="G12" s="283"/>
    </row>
    <row r="13" spans="1:15" ht="12.4" customHeight="1" x14ac:dyDescent="0.25">
      <c r="B13" s="340" t="s">
        <v>1637</v>
      </c>
      <c r="C13" s="13"/>
      <c r="D13" s="13" t="s">
        <v>8957</v>
      </c>
      <c r="E13" s="13" t="s">
        <v>1615</v>
      </c>
      <c r="F13" s="15" t="s">
        <v>543</v>
      </c>
      <c r="G13" s="343"/>
    </row>
    <row r="14" spans="1:15" ht="12.4" customHeight="1" x14ac:dyDescent="0.25">
      <c r="B14" s="341" t="s">
        <v>1638</v>
      </c>
      <c r="C14" s="13"/>
      <c r="D14" s="13" t="s">
        <v>8957</v>
      </c>
      <c r="E14" s="13" t="s">
        <v>8958</v>
      </c>
      <c r="F14" s="15" t="s">
        <v>545</v>
      </c>
      <c r="G14" s="343"/>
    </row>
    <row r="15" spans="1:15" ht="12.4" customHeight="1" x14ac:dyDescent="0.25">
      <c r="B15" s="341" t="s">
        <v>1639</v>
      </c>
      <c r="C15" s="13"/>
      <c r="D15" s="13" t="s">
        <v>8957</v>
      </c>
      <c r="E15" s="13" t="s">
        <v>8959</v>
      </c>
      <c r="F15" s="15" t="s">
        <v>547</v>
      </c>
      <c r="G15" s="343"/>
    </row>
    <row r="16" spans="1:15" ht="12.4" customHeight="1" x14ac:dyDescent="0.25">
      <c r="B16" s="341" t="s">
        <v>1640</v>
      </c>
      <c r="C16" s="13"/>
      <c r="D16" s="13" t="s">
        <v>8957</v>
      </c>
      <c r="E16" s="13" t="s">
        <v>8960</v>
      </c>
      <c r="F16" s="15" t="s">
        <v>549</v>
      </c>
      <c r="G16" s="343"/>
    </row>
    <row r="17" spans="2:7" x14ac:dyDescent="0.25">
      <c r="B17" s="341" t="s">
        <v>1641</v>
      </c>
      <c r="C17" s="13"/>
      <c r="D17" s="13" t="s">
        <v>8957</v>
      </c>
      <c r="E17" s="13" t="s">
        <v>8961</v>
      </c>
      <c r="F17" s="15" t="s">
        <v>551</v>
      </c>
      <c r="G17" s="343"/>
    </row>
    <row r="18" spans="2:7" x14ac:dyDescent="0.25">
      <c r="B18" s="341" t="s">
        <v>1642</v>
      </c>
      <c r="C18" s="13" t="s">
        <v>8957</v>
      </c>
      <c r="D18" s="13" t="s">
        <v>1615</v>
      </c>
      <c r="E18" s="13" t="s">
        <v>734</v>
      </c>
      <c r="F18" s="15" t="s">
        <v>553</v>
      </c>
      <c r="G18" s="343"/>
    </row>
  </sheetData>
  <mergeCells count="2">
    <mergeCell ref="K1:O1"/>
    <mergeCell ref="G2:I2"/>
  </mergeCells>
  <dataValidations count="1">
    <dataValidation type="decimal" allowBlank="1" showInputMessage="1" showErrorMessage="1" error="Data is of incorrect type!" sqref="D8:D16 G13:G18"/>
  </dataValidations>
  <hyperlinks>
    <hyperlink ref="A1" location="'Table of Contents'!A1" display="S.05.02.01.03 - Total Top 5 and home country - non-life obligations"/>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Enumerations!$A$1001:$B$1001</xm:f>
          </x14:formula1>
          <xm:sqref>G4</xm:sqref>
        </x14:dataValidation>
        <x14:dataValidation type="list" allowBlank="1" showInputMessage="1" showErrorMessage="1" error="Data is of incorrect type!">
          <x14:formula1>
            <xm:f>Enumerations!$A$1009:$B$1009</xm:f>
          </x14:formula1>
          <xm:sqref>B4</xm:sqref>
        </x14:dataValidation>
        <x14:dataValidation type="list" allowBlank="1" showInputMessage="1" showErrorMessage="1" error="Data is of incorrect type!">
          <x14:formula1>
            <xm:f>Enumerations!$A$1008:$A$1008</xm:f>
          </x14:formula1>
          <xm:sqref>B3</xm:sqref>
        </x14:dataValidation>
      </x14:dataValidations>
    </ext>
  </extLst>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6"/>
  <sheetViews>
    <sheetView showGridLines="0" topLeftCell="J1" workbookViewId="0">
      <selection activeCell="M1" sqref="M1"/>
    </sheetView>
  </sheetViews>
  <sheetFormatPr defaultRowHeight="15" x14ac:dyDescent="0.25"/>
  <cols>
    <col min="1" max="1" width="9.140625" style="333"/>
    <col min="2" max="2" width="93.140625" style="333" customWidth="1"/>
    <col min="3" max="5" width="0" style="333" hidden="1" customWidth="1"/>
    <col min="6" max="6" width="9.140625" style="333"/>
    <col min="7" max="7" width="22.85546875" style="333" customWidth="1"/>
    <col min="8" max="8" width="12.7109375" style="333" customWidth="1"/>
    <col min="9" max="9" width="18.42578125" style="333" customWidth="1"/>
    <col min="10" max="10" width="40" style="333" customWidth="1"/>
    <col min="11" max="11" width="19.85546875" style="333" customWidth="1"/>
    <col min="12" max="12" width="9.140625" style="366" customWidth="1"/>
    <col min="13" max="17" width="20.7109375" style="333" customWidth="1"/>
    <col min="18" max="16384" width="9.140625" style="333"/>
  </cols>
  <sheetData>
    <row r="1" spans="1:17" ht="28.5" customHeight="1" thickBot="1" x14ac:dyDescent="0.35">
      <c r="A1" s="187" t="s">
        <v>17053</v>
      </c>
      <c r="B1" s="337" t="s">
        <v>8993</v>
      </c>
      <c r="C1" s="338"/>
      <c r="D1" s="338"/>
      <c r="E1" s="338"/>
      <c r="F1" s="338"/>
      <c r="G1" s="338"/>
      <c r="H1" s="338"/>
      <c r="I1" s="338"/>
      <c r="J1" s="338"/>
      <c r="K1" s="338"/>
      <c r="M1" s="239" t="s">
        <v>17132</v>
      </c>
    </row>
    <row r="2" spans="1:17" ht="81.75" customHeight="1" thickBot="1" x14ac:dyDescent="0.3">
      <c r="G2" s="812" t="s">
        <v>8955</v>
      </c>
      <c r="H2" s="813"/>
      <c r="I2" s="814"/>
    </row>
    <row r="3" spans="1:17" x14ac:dyDescent="0.25">
      <c r="B3" s="59"/>
      <c r="C3" s="60"/>
      <c r="D3" s="60"/>
      <c r="E3" s="13" t="s">
        <v>3212</v>
      </c>
    </row>
    <row r="4" spans="1:17" ht="41.25" customHeight="1" x14ac:dyDescent="0.25"/>
    <row r="5" spans="1:17" x14ac:dyDescent="0.25">
      <c r="B5" s="10" t="s">
        <v>8871</v>
      </c>
      <c r="C5" s="60"/>
      <c r="D5" s="60"/>
      <c r="E5" s="13" t="s">
        <v>8871</v>
      </c>
      <c r="F5" s="15" t="s">
        <v>2611</v>
      </c>
      <c r="G5" s="345" t="s">
        <v>2513</v>
      </c>
      <c r="J5" s="20" t="s">
        <v>2922</v>
      </c>
      <c r="L5" s="57" t="s">
        <v>2611</v>
      </c>
      <c r="M5" s="39" t="s">
        <v>8908</v>
      </c>
    </row>
    <row r="7" spans="1:17" x14ac:dyDescent="0.25">
      <c r="G7" s="10" t="s">
        <v>1654</v>
      </c>
      <c r="H7" s="10"/>
      <c r="I7" s="10" t="s">
        <v>1655</v>
      </c>
      <c r="J7" s="10"/>
      <c r="K7" s="11"/>
      <c r="M7" s="46" t="s">
        <v>1654</v>
      </c>
      <c r="N7" s="46"/>
      <c r="O7" s="46" t="s">
        <v>1655</v>
      </c>
      <c r="P7" s="46"/>
      <c r="Q7" s="46"/>
    </row>
    <row r="8" spans="1:17" ht="60" x14ac:dyDescent="0.25">
      <c r="C8" s="20" t="s">
        <v>3501</v>
      </c>
      <c r="G8" s="10" t="s">
        <v>609</v>
      </c>
      <c r="H8" s="247" t="s">
        <v>654</v>
      </c>
      <c r="I8" s="247" t="s">
        <v>609</v>
      </c>
      <c r="J8" s="247" t="s">
        <v>1656</v>
      </c>
      <c r="K8" s="248" t="s">
        <v>1657</v>
      </c>
      <c r="M8" s="250" t="s">
        <v>609</v>
      </c>
      <c r="N8" s="250" t="s">
        <v>654</v>
      </c>
      <c r="O8" s="250" t="s">
        <v>609</v>
      </c>
      <c r="P8" s="258" t="s">
        <v>1656</v>
      </c>
      <c r="Q8" s="250" t="s">
        <v>1657</v>
      </c>
    </row>
    <row r="9" spans="1:17" hidden="1" x14ac:dyDescent="0.25">
      <c r="G9" s="13"/>
      <c r="H9" s="13"/>
      <c r="I9" s="13"/>
      <c r="J9" s="13" t="s">
        <v>8994</v>
      </c>
      <c r="K9" s="14" t="s">
        <v>8995</v>
      </c>
      <c r="M9" s="46"/>
      <c r="N9" s="46"/>
      <c r="O9" s="46"/>
      <c r="P9" s="46" t="s">
        <v>8994</v>
      </c>
      <c r="Q9" s="46" t="s">
        <v>8995</v>
      </c>
    </row>
    <row r="10" spans="1:17" hidden="1" x14ac:dyDescent="0.25">
      <c r="G10" s="13" t="s">
        <v>8996</v>
      </c>
      <c r="H10" s="13" t="s">
        <v>8997</v>
      </c>
      <c r="I10" s="13" t="s">
        <v>8996</v>
      </c>
      <c r="J10" s="13" t="s">
        <v>8997</v>
      </c>
      <c r="K10" s="14" t="s">
        <v>8997</v>
      </c>
      <c r="M10" s="46" t="s">
        <v>8996</v>
      </c>
      <c r="N10" s="46" t="s">
        <v>8997</v>
      </c>
      <c r="O10" s="46" t="s">
        <v>8996</v>
      </c>
      <c r="P10" s="46" t="s">
        <v>8997</v>
      </c>
      <c r="Q10" s="46" t="s">
        <v>8997</v>
      </c>
    </row>
    <row r="11" spans="1:17" hidden="1" x14ac:dyDescent="0.25">
      <c r="G11" s="13" t="s">
        <v>8948</v>
      </c>
      <c r="H11" s="13" t="s">
        <v>8948</v>
      </c>
      <c r="I11" s="13" t="s">
        <v>8949</v>
      </c>
      <c r="J11" s="13" t="s">
        <v>8949</v>
      </c>
      <c r="K11" s="14" t="s">
        <v>8949</v>
      </c>
      <c r="M11" s="46" t="s">
        <v>8948</v>
      </c>
      <c r="N11" s="46" t="s">
        <v>8948</v>
      </c>
      <c r="O11" s="46" t="s">
        <v>8949</v>
      </c>
      <c r="P11" s="46" t="s">
        <v>8949</v>
      </c>
      <c r="Q11" s="46" t="s">
        <v>8949</v>
      </c>
    </row>
    <row r="12" spans="1:17" x14ac:dyDescent="0.25">
      <c r="G12" s="15" t="s">
        <v>607</v>
      </c>
      <c r="H12" s="15" t="s">
        <v>720</v>
      </c>
      <c r="I12" s="15" t="s">
        <v>721</v>
      </c>
      <c r="J12" s="15" t="s">
        <v>599</v>
      </c>
      <c r="K12" s="16" t="s">
        <v>601</v>
      </c>
      <c r="M12" s="367" t="s">
        <v>607</v>
      </c>
      <c r="N12" s="367" t="s">
        <v>720</v>
      </c>
      <c r="O12" s="367" t="s">
        <v>721</v>
      </c>
      <c r="P12" s="367" t="s">
        <v>599</v>
      </c>
      <c r="Q12" s="367" t="s">
        <v>601</v>
      </c>
    </row>
    <row r="13" spans="1:17" x14ac:dyDescent="0.25">
      <c r="B13" s="10" t="s">
        <v>1658</v>
      </c>
      <c r="C13" s="13"/>
      <c r="D13" s="13"/>
      <c r="E13" s="13"/>
      <c r="F13" s="15" t="s">
        <v>437</v>
      </c>
      <c r="G13" s="357"/>
      <c r="H13" s="357"/>
      <c r="I13" s="357"/>
      <c r="J13" s="357"/>
      <c r="K13" s="164"/>
      <c r="L13" s="368" t="s">
        <v>437</v>
      </c>
      <c r="M13" s="363" t="s">
        <v>2949</v>
      </c>
      <c r="N13" s="363" t="s">
        <v>2949</v>
      </c>
      <c r="O13" s="363" t="s">
        <v>2949</v>
      </c>
      <c r="P13" s="363" t="s">
        <v>2949</v>
      </c>
      <c r="Q13" s="363" t="s">
        <v>2949</v>
      </c>
    </row>
    <row r="14" spans="1:17" x14ac:dyDescent="0.25">
      <c r="B14" s="19" t="s">
        <v>1659</v>
      </c>
      <c r="C14" s="13"/>
      <c r="D14" s="13" t="s">
        <v>8998</v>
      </c>
      <c r="E14" s="13" t="s">
        <v>8999</v>
      </c>
      <c r="F14" s="15" t="s">
        <v>439</v>
      </c>
      <c r="G14" s="358"/>
      <c r="H14" s="358"/>
      <c r="I14" s="358"/>
      <c r="J14" s="358"/>
      <c r="K14" s="128"/>
      <c r="L14" s="368" t="s">
        <v>439</v>
      </c>
      <c r="M14" s="364" t="s">
        <v>9021</v>
      </c>
      <c r="N14" s="364" t="s">
        <v>9022</v>
      </c>
      <c r="O14" s="364" t="s">
        <v>9023</v>
      </c>
      <c r="P14" s="364" t="s">
        <v>9024</v>
      </c>
      <c r="Q14" s="364" t="s">
        <v>9025</v>
      </c>
    </row>
    <row r="15" spans="1:17" x14ac:dyDescent="0.25">
      <c r="B15" s="19" t="s">
        <v>1660</v>
      </c>
      <c r="C15" s="13"/>
      <c r="D15" s="13" t="s">
        <v>8998</v>
      </c>
      <c r="E15" s="13" t="s">
        <v>9000</v>
      </c>
      <c r="F15" s="15" t="s">
        <v>441</v>
      </c>
      <c r="G15" s="358"/>
      <c r="H15" s="358"/>
      <c r="I15" s="358"/>
      <c r="J15" s="358"/>
      <c r="K15" s="128"/>
      <c r="L15" s="368" t="s">
        <v>441</v>
      </c>
      <c r="M15" s="364" t="s">
        <v>9026</v>
      </c>
      <c r="N15" s="364" t="s">
        <v>9027</v>
      </c>
      <c r="O15" s="364" t="s">
        <v>9028</v>
      </c>
      <c r="P15" s="364" t="s">
        <v>9029</v>
      </c>
      <c r="Q15" s="364" t="s">
        <v>9030</v>
      </c>
    </row>
    <row r="16" spans="1:17" x14ac:dyDescent="0.25">
      <c r="B16" s="10" t="s">
        <v>1661</v>
      </c>
      <c r="C16" s="13"/>
      <c r="D16" s="13"/>
      <c r="E16" s="13"/>
      <c r="F16" s="15" t="s">
        <v>457</v>
      </c>
      <c r="G16" s="357"/>
      <c r="H16" s="357"/>
      <c r="I16" s="357"/>
      <c r="J16" s="357"/>
      <c r="K16" s="164"/>
      <c r="L16" s="368" t="s">
        <v>457</v>
      </c>
      <c r="M16" s="363" t="s">
        <v>2949</v>
      </c>
      <c r="N16" s="363" t="s">
        <v>2949</v>
      </c>
      <c r="O16" s="363" t="s">
        <v>2949</v>
      </c>
      <c r="P16" s="363" t="s">
        <v>2949</v>
      </c>
      <c r="Q16" s="363" t="s">
        <v>2949</v>
      </c>
    </row>
    <row r="17" spans="2:17" x14ac:dyDescent="0.25">
      <c r="B17" s="19" t="s">
        <v>1662</v>
      </c>
      <c r="C17" s="13" t="s">
        <v>9001</v>
      </c>
      <c r="D17" s="13" t="s">
        <v>1594</v>
      </c>
      <c r="E17" s="13" t="s">
        <v>1661</v>
      </c>
      <c r="F17" s="15" t="s">
        <v>459</v>
      </c>
      <c r="G17" s="245">
        <f>G18+G19+G20+G21</f>
        <v>0</v>
      </c>
      <c r="H17" s="358"/>
      <c r="I17" s="245">
        <f>I18+I19+I20+I21</f>
        <v>0</v>
      </c>
      <c r="J17" s="358"/>
      <c r="K17" s="128"/>
      <c r="L17" s="368" t="s">
        <v>459</v>
      </c>
      <c r="M17" s="364" t="s">
        <v>9031</v>
      </c>
      <c r="N17" s="364" t="s">
        <v>9032</v>
      </c>
      <c r="O17" s="364" t="s">
        <v>9033</v>
      </c>
      <c r="P17" s="364" t="s">
        <v>9034</v>
      </c>
      <c r="Q17" s="364" t="s">
        <v>9035</v>
      </c>
    </row>
    <row r="18" spans="2:17" x14ac:dyDescent="0.25">
      <c r="B18" s="359" t="s">
        <v>1663</v>
      </c>
      <c r="C18" s="13" t="s">
        <v>9002</v>
      </c>
      <c r="D18" s="13" t="s">
        <v>1594</v>
      </c>
      <c r="E18" s="13" t="s">
        <v>9003</v>
      </c>
      <c r="F18" s="361" t="s">
        <v>1664</v>
      </c>
      <c r="G18" s="358"/>
      <c r="H18" s="357"/>
      <c r="I18" s="358"/>
      <c r="J18" s="357"/>
      <c r="K18" s="164"/>
      <c r="L18" s="369" t="s">
        <v>1664</v>
      </c>
      <c r="M18" s="358"/>
      <c r="N18" s="357"/>
      <c r="O18" s="358"/>
      <c r="P18" s="357"/>
      <c r="Q18" s="357"/>
    </row>
    <row r="19" spans="2:17" x14ac:dyDescent="0.25">
      <c r="B19" s="24" t="s">
        <v>1665</v>
      </c>
      <c r="C19" s="13" t="s">
        <v>9004</v>
      </c>
      <c r="D19" s="13" t="s">
        <v>1594</v>
      </c>
      <c r="E19" s="13" t="s">
        <v>9003</v>
      </c>
      <c r="F19" s="15" t="s">
        <v>463</v>
      </c>
      <c r="G19" s="358"/>
      <c r="H19" s="357"/>
      <c r="I19" s="358"/>
      <c r="J19" s="357"/>
      <c r="K19" s="164"/>
      <c r="L19" s="368" t="s">
        <v>463</v>
      </c>
      <c r="M19" s="364" t="s">
        <v>9036</v>
      </c>
      <c r="N19" s="363" t="s">
        <v>2949</v>
      </c>
      <c r="O19" s="364" t="s">
        <v>9037</v>
      </c>
      <c r="P19" s="363" t="s">
        <v>2949</v>
      </c>
      <c r="Q19" s="363" t="s">
        <v>2949</v>
      </c>
    </row>
    <row r="20" spans="2:17" x14ac:dyDescent="0.25">
      <c r="B20" s="359" t="s">
        <v>1666</v>
      </c>
      <c r="C20" s="13" t="s">
        <v>9005</v>
      </c>
      <c r="D20" s="13" t="s">
        <v>1594</v>
      </c>
      <c r="E20" s="13" t="s">
        <v>9003</v>
      </c>
      <c r="F20" s="361" t="s">
        <v>1667</v>
      </c>
      <c r="G20" s="358"/>
      <c r="H20" s="357"/>
      <c r="I20" s="358"/>
      <c r="J20" s="357"/>
      <c r="K20" s="164"/>
      <c r="L20" s="369" t="s">
        <v>1667</v>
      </c>
      <c r="M20" s="358"/>
      <c r="N20" s="357"/>
      <c r="O20" s="358"/>
      <c r="P20" s="357"/>
      <c r="Q20" s="357"/>
    </row>
    <row r="21" spans="2:17" x14ac:dyDescent="0.25">
      <c r="B21" s="24" t="s">
        <v>1668</v>
      </c>
      <c r="C21" s="13" t="s">
        <v>9006</v>
      </c>
      <c r="D21" s="13" t="s">
        <v>1594</v>
      </c>
      <c r="E21" s="13" t="s">
        <v>9007</v>
      </c>
      <c r="F21" s="15" t="s">
        <v>465</v>
      </c>
      <c r="G21" s="358"/>
      <c r="H21" s="357"/>
      <c r="I21" s="358"/>
      <c r="J21" s="357"/>
      <c r="K21" s="164"/>
      <c r="L21" s="368" t="s">
        <v>465</v>
      </c>
      <c r="M21" s="364" t="s">
        <v>9038</v>
      </c>
      <c r="N21" s="363" t="s">
        <v>2949</v>
      </c>
      <c r="O21" s="364" t="s">
        <v>9039</v>
      </c>
      <c r="P21" s="363" t="s">
        <v>2949</v>
      </c>
      <c r="Q21" s="363" t="s">
        <v>2949</v>
      </c>
    </row>
    <row r="22" spans="2:17" x14ac:dyDescent="0.25">
      <c r="B22" s="19" t="s">
        <v>1669</v>
      </c>
      <c r="C22" s="13" t="s">
        <v>9001</v>
      </c>
      <c r="D22" s="13" t="s">
        <v>1595</v>
      </c>
      <c r="E22" s="13" t="s">
        <v>1661</v>
      </c>
      <c r="F22" s="15" t="s">
        <v>467</v>
      </c>
      <c r="G22" s="245">
        <f>G23+G24+G25+G26</f>
        <v>0</v>
      </c>
      <c r="H22" s="358"/>
      <c r="I22" s="245">
        <f>I23+I24+I25+I26</f>
        <v>0</v>
      </c>
      <c r="J22" s="358"/>
      <c r="K22" s="128"/>
      <c r="L22" s="368" t="s">
        <v>467</v>
      </c>
      <c r="M22" s="364" t="s">
        <v>9040</v>
      </c>
      <c r="N22" s="364" t="s">
        <v>9041</v>
      </c>
      <c r="O22" s="364" t="s">
        <v>9042</v>
      </c>
      <c r="P22" s="364" t="s">
        <v>9043</v>
      </c>
      <c r="Q22" s="364" t="s">
        <v>9044</v>
      </c>
    </row>
    <row r="23" spans="2:17" x14ac:dyDescent="0.25">
      <c r="B23" s="359" t="s">
        <v>1670</v>
      </c>
      <c r="C23" s="13" t="s">
        <v>9002</v>
      </c>
      <c r="D23" s="13" t="s">
        <v>1595</v>
      </c>
      <c r="E23" s="13" t="s">
        <v>9003</v>
      </c>
      <c r="F23" s="361" t="s">
        <v>1671</v>
      </c>
      <c r="G23" s="358"/>
      <c r="H23" s="357"/>
      <c r="I23" s="358"/>
      <c r="J23" s="357"/>
      <c r="K23" s="164"/>
      <c r="L23" s="369" t="s">
        <v>1671</v>
      </c>
      <c r="M23" s="358"/>
      <c r="N23" s="357"/>
      <c r="O23" s="358"/>
      <c r="P23" s="357"/>
      <c r="Q23" s="357"/>
    </row>
    <row r="24" spans="2:17" x14ac:dyDescent="0.25">
      <c r="B24" s="24" t="s">
        <v>1672</v>
      </c>
      <c r="C24" s="13" t="s">
        <v>9004</v>
      </c>
      <c r="D24" s="13" t="s">
        <v>1595</v>
      </c>
      <c r="E24" s="13" t="s">
        <v>9003</v>
      </c>
      <c r="F24" s="15" t="s">
        <v>471</v>
      </c>
      <c r="G24" s="358"/>
      <c r="H24" s="357"/>
      <c r="I24" s="358"/>
      <c r="J24" s="357"/>
      <c r="K24" s="164"/>
      <c r="L24" s="368" t="s">
        <v>471</v>
      </c>
      <c r="M24" s="364" t="s">
        <v>9045</v>
      </c>
      <c r="N24" s="363" t="s">
        <v>2949</v>
      </c>
      <c r="O24" s="364" t="s">
        <v>9046</v>
      </c>
      <c r="P24" s="363" t="s">
        <v>2949</v>
      </c>
      <c r="Q24" s="363" t="s">
        <v>2949</v>
      </c>
    </row>
    <row r="25" spans="2:17" x14ac:dyDescent="0.25">
      <c r="B25" s="359" t="s">
        <v>1673</v>
      </c>
      <c r="C25" s="13" t="s">
        <v>9005</v>
      </c>
      <c r="D25" s="13" t="s">
        <v>1595</v>
      </c>
      <c r="E25" s="13" t="s">
        <v>9003</v>
      </c>
      <c r="F25" s="361" t="s">
        <v>1674</v>
      </c>
      <c r="G25" s="358"/>
      <c r="H25" s="357"/>
      <c r="I25" s="358"/>
      <c r="J25" s="357"/>
      <c r="K25" s="164"/>
      <c r="L25" s="369" t="s">
        <v>1674</v>
      </c>
      <c r="M25" s="358"/>
      <c r="N25" s="357"/>
      <c r="O25" s="358"/>
      <c r="P25" s="357"/>
      <c r="Q25" s="357"/>
    </row>
    <row r="26" spans="2:17" x14ac:dyDescent="0.25">
      <c r="B26" s="24" t="s">
        <v>1675</v>
      </c>
      <c r="C26" s="13" t="s">
        <v>9006</v>
      </c>
      <c r="D26" s="13" t="s">
        <v>1595</v>
      </c>
      <c r="E26" s="13" t="s">
        <v>9007</v>
      </c>
      <c r="F26" s="15" t="s">
        <v>473</v>
      </c>
      <c r="G26" s="358"/>
      <c r="H26" s="357"/>
      <c r="I26" s="358"/>
      <c r="J26" s="357"/>
      <c r="K26" s="164"/>
      <c r="L26" s="368" t="s">
        <v>473</v>
      </c>
      <c r="M26" s="364" t="s">
        <v>9047</v>
      </c>
      <c r="N26" s="363" t="s">
        <v>2949</v>
      </c>
      <c r="O26" s="364" t="s">
        <v>9048</v>
      </c>
      <c r="P26" s="363" t="s">
        <v>2949</v>
      </c>
      <c r="Q26" s="363" t="s">
        <v>2949</v>
      </c>
    </row>
    <row r="27" spans="2:17" x14ac:dyDescent="0.25">
      <c r="B27" s="19" t="s">
        <v>1676</v>
      </c>
      <c r="C27" s="13" t="s">
        <v>9001</v>
      </c>
      <c r="D27" s="13" t="s">
        <v>9008</v>
      </c>
      <c r="E27" s="13" t="s">
        <v>1661</v>
      </c>
      <c r="F27" s="15" t="s">
        <v>1677</v>
      </c>
      <c r="G27" s="245">
        <f>G28+G29+G30</f>
        <v>0</v>
      </c>
      <c r="H27" s="358"/>
      <c r="I27" s="245">
        <f>I28+I29+I30</f>
        <v>0</v>
      </c>
      <c r="J27" s="358"/>
      <c r="K27" s="128"/>
      <c r="L27" s="368" t="s">
        <v>1677</v>
      </c>
      <c r="M27" s="364" t="s">
        <v>9049</v>
      </c>
      <c r="N27" s="364" t="s">
        <v>9050</v>
      </c>
      <c r="O27" s="364" t="s">
        <v>9051</v>
      </c>
      <c r="P27" s="364" t="s">
        <v>9052</v>
      </c>
      <c r="Q27" s="364" t="s">
        <v>9053</v>
      </c>
    </row>
    <row r="28" spans="2:17" x14ac:dyDescent="0.25">
      <c r="B28" s="359" t="s">
        <v>1678</v>
      </c>
      <c r="C28" s="13" t="s">
        <v>9002</v>
      </c>
      <c r="D28" s="13" t="s">
        <v>9008</v>
      </c>
      <c r="E28" s="13" t="s">
        <v>1661</v>
      </c>
      <c r="F28" s="361" t="s">
        <v>1679</v>
      </c>
      <c r="G28" s="358"/>
      <c r="H28" s="357"/>
      <c r="I28" s="358"/>
      <c r="J28" s="357"/>
      <c r="K28" s="164"/>
      <c r="L28" s="369" t="s">
        <v>1679</v>
      </c>
      <c r="M28" s="358"/>
      <c r="N28" s="357"/>
      <c r="O28" s="358"/>
      <c r="P28" s="357"/>
      <c r="Q28" s="357"/>
    </row>
    <row r="29" spans="2:17" x14ac:dyDescent="0.25">
      <c r="B29" s="359" t="s">
        <v>1680</v>
      </c>
      <c r="C29" s="13" t="s">
        <v>9004</v>
      </c>
      <c r="D29" s="13" t="s">
        <v>9008</v>
      </c>
      <c r="E29" s="13" t="s">
        <v>1661</v>
      </c>
      <c r="F29" s="361" t="s">
        <v>1681</v>
      </c>
      <c r="G29" s="358"/>
      <c r="H29" s="357"/>
      <c r="I29" s="358"/>
      <c r="J29" s="357"/>
      <c r="K29" s="164"/>
      <c r="L29" s="369" t="s">
        <v>1681</v>
      </c>
      <c r="M29" s="358"/>
      <c r="N29" s="357"/>
      <c r="O29" s="358"/>
      <c r="P29" s="357"/>
      <c r="Q29" s="357"/>
    </row>
    <row r="30" spans="2:17" x14ac:dyDescent="0.25">
      <c r="B30" s="359" t="s">
        <v>1682</v>
      </c>
      <c r="C30" s="13" t="s">
        <v>9005</v>
      </c>
      <c r="D30" s="13" t="s">
        <v>9008</v>
      </c>
      <c r="E30" s="13" t="s">
        <v>1661</v>
      </c>
      <c r="F30" s="361" t="s">
        <v>1683</v>
      </c>
      <c r="G30" s="358"/>
      <c r="H30" s="357"/>
      <c r="I30" s="358"/>
      <c r="J30" s="357"/>
      <c r="K30" s="164"/>
      <c r="L30" s="369" t="s">
        <v>1683</v>
      </c>
      <c r="M30" s="358"/>
      <c r="N30" s="357"/>
      <c r="O30" s="358"/>
      <c r="P30" s="357"/>
      <c r="Q30" s="357"/>
    </row>
    <row r="31" spans="2:17" x14ac:dyDescent="0.25">
      <c r="B31" s="19" t="s">
        <v>1684</v>
      </c>
      <c r="C31" s="13" t="s">
        <v>9001</v>
      </c>
      <c r="D31" s="13" t="s">
        <v>9009</v>
      </c>
      <c r="E31" s="13" t="s">
        <v>1661</v>
      </c>
      <c r="F31" s="15" t="s">
        <v>1685</v>
      </c>
      <c r="G31" s="245">
        <f>G32+G33+G34</f>
        <v>0</v>
      </c>
      <c r="H31" s="358"/>
      <c r="I31" s="245">
        <f>I32+I33+I34</f>
        <v>0</v>
      </c>
      <c r="J31" s="358"/>
      <c r="K31" s="128"/>
      <c r="L31" s="368" t="s">
        <v>1685</v>
      </c>
      <c r="M31" s="364" t="s">
        <v>9054</v>
      </c>
      <c r="N31" s="364" t="s">
        <v>9055</v>
      </c>
      <c r="O31" s="364" t="s">
        <v>9056</v>
      </c>
      <c r="P31" s="364" t="s">
        <v>9057</v>
      </c>
      <c r="Q31" s="364" t="s">
        <v>9058</v>
      </c>
    </row>
    <row r="32" spans="2:17" x14ac:dyDescent="0.25">
      <c r="B32" s="359" t="s">
        <v>1686</v>
      </c>
      <c r="C32" s="13" t="s">
        <v>9002</v>
      </c>
      <c r="D32" s="13" t="s">
        <v>9009</v>
      </c>
      <c r="E32" s="13" t="s">
        <v>1661</v>
      </c>
      <c r="F32" s="361" t="s">
        <v>1687</v>
      </c>
      <c r="G32" s="358"/>
      <c r="H32" s="357"/>
      <c r="I32" s="358"/>
      <c r="J32" s="357"/>
      <c r="K32" s="164"/>
      <c r="L32" s="369" t="s">
        <v>1687</v>
      </c>
      <c r="M32" s="358"/>
      <c r="N32" s="357"/>
      <c r="O32" s="358"/>
      <c r="P32" s="357"/>
      <c r="Q32" s="357"/>
    </row>
    <row r="33" spans="2:17" x14ac:dyDescent="0.25">
      <c r="B33" s="359" t="s">
        <v>1688</v>
      </c>
      <c r="C33" s="13" t="s">
        <v>9004</v>
      </c>
      <c r="D33" s="13" t="s">
        <v>9009</v>
      </c>
      <c r="E33" s="13" t="s">
        <v>1661</v>
      </c>
      <c r="F33" s="361" t="s">
        <v>1689</v>
      </c>
      <c r="G33" s="358"/>
      <c r="H33" s="357"/>
      <c r="I33" s="358"/>
      <c r="J33" s="357"/>
      <c r="K33" s="164"/>
      <c r="L33" s="369" t="s">
        <v>1689</v>
      </c>
      <c r="M33" s="358"/>
      <c r="N33" s="357"/>
      <c r="O33" s="358"/>
      <c r="P33" s="357"/>
      <c r="Q33" s="357"/>
    </row>
    <row r="34" spans="2:17" x14ac:dyDescent="0.25">
      <c r="B34" s="359" t="s">
        <v>1690</v>
      </c>
      <c r="C34" s="13" t="s">
        <v>9005</v>
      </c>
      <c r="D34" s="13" t="s">
        <v>9009</v>
      </c>
      <c r="E34" s="13" t="s">
        <v>1661</v>
      </c>
      <c r="F34" s="361" t="s">
        <v>1691</v>
      </c>
      <c r="G34" s="358"/>
      <c r="H34" s="357"/>
      <c r="I34" s="358"/>
      <c r="J34" s="357"/>
      <c r="K34" s="164"/>
      <c r="L34" s="369" t="s">
        <v>1691</v>
      </c>
      <c r="M34" s="358"/>
      <c r="N34" s="357"/>
      <c r="O34" s="358"/>
      <c r="P34" s="357"/>
      <c r="Q34" s="357"/>
    </row>
    <row r="35" spans="2:17" x14ac:dyDescent="0.25">
      <c r="B35" s="10" t="s">
        <v>1692</v>
      </c>
      <c r="C35" s="13"/>
      <c r="D35" s="13" t="s">
        <v>8998</v>
      </c>
      <c r="E35" s="13" t="s">
        <v>1692</v>
      </c>
      <c r="F35" s="15" t="s">
        <v>477</v>
      </c>
      <c r="G35" s="358"/>
      <c r="H35" s="358"/>
      <c r="I35" s="358"/>
      <c r="J35" s="358"/>
      <c r="K35" s="128"/>
      <c r="L35" s="368" t="s">
        <v>477</v>
      </c>
      <c r="M35" s="365" t="s">
        <v>9059</v>
      </c>
      <c r="N35" s="365" t="s">
        <v>9060</v>
      </c>
      <c r="O35" s="365" t="s">
        <v>9061</v>
      </c>
      <c r="P35" s="365" t="s">
        <v>9062</v>
      </c>
      <c r="Q35" s="365" t="s">
        <v>9063</v>
      </c>
    </row>
    <row r="36" spans="2:17" x14ac:dyDescent="0.25">
      <c r="B36" s="10" t="s">
        <v>1693</v>
      </c>
      <c r="C36" s="13"/>
      <c r="D36" s="13"/>
      <c r="E36" s="13"/>
      <c r="F36" s="15" t="s">
        <v>497</v>
      </c>
      <c r="G36" s="357"/>
      <c r="H36" s="357"/>
      <c r="I36" s="357"/>
      <c r="J36" s="357"/>
      <c r="K36" s="164"/>
      <c r="L36" s="368" t="s">
        <v>497</v>
      </c>
      <c r="M36" s="357"/>
      <c r="N36" s="357"/>
      <c r="O36" s="357"/>
      <c r="P36" s="357"/>
      <c r="Q36" s="357"/>
    </row>
    <row r="37" spans="2:17" x14ac:dyDescent="0.25">
      <c r="B37" s="19" t="s">
        <v>1694</v>
      </c>
      <c r="C37" s="13" t="s">
        <v>8998</v>
      </c>
      <c r="D37" s="13" t="s">
        <v>9010</v>
      </c>
      <c r="E37" s="13" t="s">
        <v>1693</v>
      </c>
      <c r="F37" s="15" t="s">
        <v>499</v>
      </c>
      <c r="G37" s="245">
        <f>G38+G39+G40</f>
        <v>0</v>
      </c>
      <c r="H37" s="245">
        <f>H38+H39+H40</f>
        <v>0</v>
      </c>
      <c r="I37" s="245">
        <f>I38+I39+I40</f>
        <v>0</v>
      </c>
      <c r="J37" s="358"/>
      <c r="K37" s="128"/>
      <c r="L37" s="368" t="s">
        <v>499</v>
      </c>
      <c r="M37" s="364" t="s">
        <v>9064</v>
      </c>
      <c r="N37" s="364" t="s">
        <v>9065</v>
      </c>
      <c r="O37" s="364" t="s">
        <v>9066</v>
      </c>
      <c r="P37" s="364" t="s">
        <v>9067</v>
      </c>
      <c r="Q37" s="364" t="s">
        <v>9068</v>
      </c>
    </row>
    <row r="38" spans="2:17" x14ac:dyDescent="0.25">
      <c r="B38" s="24" t="s">
        <v>1695</v>
      </c>
      <c r="C38" s="13" t="s">
        <v>8998</v>
      </c>
      <c r="D38" s="13" t="s">
        <v>9011</v>
      </c>
      <c r="E38" s="13" t="s">
        <v>1693</v>
      </c>
      <c r="F38" s="15" t="s">
        <v>1696</v>
      </c>
      <c r="G38" s="358"/>
      <c r="H38" s="358"/>
      <c r="I38" s="358"/>
      <c r="J38" s="358"/>
      <c r="K38" s="128"/>
      <c r="L38" s="368" t="s">
        <v>1696</v>
      </c>
      <c r="M38" s="364" t="s">
        <v>9069</v>
      </c>
      <c r="N38" s="364" t="s">
        <v>9070</v>
      </c>
      <c r="O38" s="364" t="s">
        <v>9071</v>
      </c>
      <c r="P38" s="364" t="s">
        <v>9072</v>
      </c>
      <c r="Q38" s="364" t="s">
        <v>9073</v>
      </c>
    </row>
    <row r="39" spans="2:17" x14ac:dyDescent="0.25">
      <c r="B39" s="24" t="s">
        <v>1697</v>
      </c>
      <c r="C39" s="13" t="s">
        <v>8998</v>
      </c>
      <c r="D39" s="13" t="s">
        <v>9012</v>
      </c>
      <c r="E39" s="13" t="s">
        <v>1693</v>
      </c>
      <c r="F39" s="15" t="s">
        <v>1698</v>
      </c>
      <c r="G39" s="358"/>
      <c r="H39" s="358"/>
      <c r="I39" s="358"/>
      <c r="J39" s="358"/>
      <c r="K39" s="128"/>
      <c r="L39" s="368" t="s">
        <v>1698</v>
      </c>
      <c r="M39" s="364" t="s">
        <v>9074</v>
      </c>
      <c r="N39" s="364" t="s">
        <v>9075</v>
      </c>
      <c r="O39" s="364" t="s">
        <v>9076</v>
      </c>
      <c r="P39" s="364" t="s">
        <v>9077</v>
      </c>
      <c r="Q39" s="364" t="s">
        <v>9078</v>
      </c>
    </row>
    <row r="40" spans="2:17" x14ac:dyDescent="0.25">
      <c r="B40" s="24" t="s">
        <v>1699</v>
      </c>
      <c r="C40" s="13" t="s">
        <v>8998</v>
      </c>
      <c r="D40" s="13" t="s">
        <v>9013</v>
      </c>
      <c r="E40" s="13" t="s">
        <v>1693</v>
      </c>
      <c r="F40" s="15" t="s">
        <v>1700</v>
      </c>
      <c r="G40" s="358"/>
      <c r="H40" s="358"/>
      <c r="I40" s="358"/>
      <c r="J40" s="358"/>
      <c r="K40" s="128"/>
      <c r="L40" s="368" t="s">
        <v>1700</v>
      </c>
      <c r="M40" s="364" t="s">
        <v>9079</v>
      </c>
      <c r="N40" s="364" t="s">
        <v>9080</v>
      </c>
      <c r="O40" s="364" t="s">
        <v>9081</v>
      </c>
      <c r="P40" s="364" t="s">
        <v>9082</v>
      </c>
      <c r="Q40" s="364" t="s">
        <v>9083</v>
      </c>
    </row>
    <row r="41" spans="2:17" x14ac:dyDescent="0.25">
      <c r="B41" s="19" t="s">
        <v>1701</v>
      </c>
      <c r="C41" s="13"/>
      <c r="D41" s="13"/>
      <c r="E41" s="13"/>
      <c r="F41" s="15" t="s">
        <v>501</v>
      </c>
      <c r="G41" s="357"/>
      <c r="H41" s="357"/>
      <c r="I41" s="357"/>
      <c r="J41" s="357"/>
      <c r="K41" s="164"/>
      <c r="L41" s="368" t="s">
        <v>501</v>
      </c>
      <c r="M41" s="357"/>
      <c r="N41" s="357"/>
      <c r="O41" s="357"/>
      <c r="P41" s="357"/>
      <c r="Q41" s="357"/>
    </row>
    <row r="42" spans="2:17" x14ac:dyDescent="0.25">
      <c r="B42" s="24" t="s">
        <v>1702</v>
      </c>
      <c r="C42" s="13" t="s">
        <v>8998</v>
      </c>
      <c r="D42" s="13" t="s">
        <v>9014</v>
      </c>
      <c r="E42" s="13" t="s">
        <v>9015</v>
      </c>
      <c r="F42" s="15" t="s">
        <v>503</v>
      </c>
      <c r="G42" s="358"/>
      <c r="H42" s="358"/>
      <c r="I42" s="358"/>
      <c r="J42" s="358"/>
      <c r="K42" s="128"/>
      <c r="L42" s="368" t="s">
        <v>503</v>
      </c>
      <c r="M42" s="364" t="s">
        <v>9084</v>
      </c>
      <c r="N42" s="364" t="s">
        <v>9085</v>
      </c>
      <c r="O42" s="364" t="s">
        <v>9086</v>
      </c>
      <c r="P42" s="364" t="s">
        <v>9087</v>
      </c>
      <c r="Q42" s="364" t="s">
        <v>9088</v>
      </c>
    </row>
    <row r="43" spans="2:17" x14ac:dyDescent="0.25">
      <c r="B43" s="24" t="s">
        <v>1703</v>
      </c>
      <c r="C43" s="13" t="s">
        <v>8998</v>
      </c>
      <c r="D43" s="13" t="s">
        <v>9014</v>
      </c>
      <c r="E43" s="13" t="s">
        <v>9016</v>
      </c>
      <c r="F43" s="15" t="s">
        <v>505</v>
      </c>
      <c r="G43" s="358"/>
      <c r="H43" s="358"/>
      <c r="I43" s="358"/>
      <c r="J43" s="358"/>
      <c r="K43" s="128"/>
      <c r="L43" s="368" t="s">
        <v>505</v>
      </c>
      <c r="M43" s="364" t="s">
        <v>9089</v>
      </c>
      <c r="N43" s="364" t="s">
        <v>9090</v>
      </c>
      <c r="O43" s="364" t="s">
        <v>9091</v>
      </c>
      <c r="P43" s="364" t="s">
        <v>9092</v>
      </c>
      <c r="Q43" s="364" t="s">
        <v>9093</v>
      </c>
    </row>
    <row r="44" spans="2:17" x14ac:dyDescent="0.25">
      <c r="B44" s="19" t="s">
        <v>1704</v>
      </c>
      <c r="C44" s="13" t="s">
        <v>8998</v>
      </c>
      <c r="D44" s="13" t="s">
        <v>1704</v>
      </c>
      <c r="E44" s="13" t="s">
        <v>1693</v>
      </c>
      <c r="F44" s="15" t="s">
        <v>507</v>
      </c>
      <c r="G44" s="245">
        <f>G45+G46+G47+G48+G49+G50</f>
        <v>0</v>
      </c>
      <c r="H44" s="245">
        <f>H45+H46+H47+H48+H49+H50</f>
        <v>0</v>
      </c>
      <c r="I44" s="245">
        <f>I45+I46+I47+I48+I49+I50</f>
        <v>0</v>
      </c>
      <c r="J44" s="358"/>
      <c r="K44" s="128"/>
      <c r="L44" s="368" t="s">
        <v>507</v>
      </c>
      <c r="M44" s="364" t="s">
        <v>9094</v>
      </c>
      <c r="N44" s="364" t="s">
        <v>9095</v>
      </c>
      <c r="O44" s="364" t="s">
        <v>9096</v>
      </c>
      <c r="P44" s="364" t="s">
        <v>9097</v>
      </c>
      <c r="Q44" s="364" t="s">
        <v>9098</v>
      </c>
    </row>
    <row r="45" spans="2:17" x14ac:dyDescent="0.25">
      <c r="B45" s="360" t="s">
        <v>1705</v>
      </c>
      <c r="C45" s="13" t="s">
        <v>8998</v>
      </c>
      <c r="D45" s="13" t="s">
        <v>1705</v>
      </c>
      <c r="E45" s="13" t="s">
        <v>1693</v>
      </c>
      <c r="F45" s="362" t="s">
        <v>1706</v>
      </c>
      <c r="G45" s="358"/>
      <c r="H45" s="358"/>
      <c r="I45" s="358"/>
      <c r="J45" s="358"/>
      <c r="K45" s="128"/>
      <c r="L45" s="370" t="s">
        <v>1706</v>
      </c>
      <c r="M45" s="358"/>
      <c r="N45" s="358"/>
      <c r="O45" s="358"/>
      <c r="P45" s="358"/>
      <c r="Q45" s="358"/>
    </row>
    <row r="46" spans="2:17" x14ac:dyDescent="0.25">
      <c r="B46" s="360" t="s">
        <v>1707</v>
      </c>
      <c r="C46" s="13" t="s">
        <v>8998</v>
      </c>
      <c r="D46" s="13" t="s">
        <v>1707</v>
      </c>
      <c r="E46" s="13" t="s">
        <v>1693</v>
      </c>
      <c r="F46" s="362" t="s">
        <v>1708</v>
      </c>
      <c r="G46" s="358"/>
      <c r="H46" s="358"/>
      <c r="I46" s="358"/>
      <c r="J46" s="358"/>
      <c r="K46" s="128"/>
      <c r="L46" s="370" t="s">
        <v>1708</v>
      </c>
      <c r="M46" s="358"/>
      <c r="N46" s="358"/>
      <c r="O46" s="358"/>
      <c r="P46" s="358"/>
      <c r="Q46" s="358"/>
    </row>
    <row r="47" spans="2:17" x14ac:dyDescent="0.25">
      <c r="B47" s="24" t="s">
        <v>1709</v>
      </c>
      <c r="C47" s="13" t="s">
        <v>8998</v>
      </c>
      <c r="D47" s="13" t="s">
        <v>9017</v>
      </c>
      <c r="E47" s="13" t="s">
        <v>1693</v>
      </c>
      <c r="F47" s="15" t="s">
        <v>513</v>
      </c>
      <c r="G47" s="358"/>
      <c r="H47" s="358"/>
      <c r="I47" s="358"/>
      <c r="J47" s="358"/>
      <c r="K47" s="128"/>
      <c r="L47" s="368" t="s">
        <v>513</v>
      </c>
      <c r="M47" s="364" t="s">
        <v>9099</v>
      </c>
      <c r="N47" s="364" t="s">
        <v>9100</v>
      </c>
      <c r="O47" s="364" t="s">
        <v>9101</v>
      </c>
      <c r="P47" s="364" t="s">
        <v>9102</v>
      </c>
      <c r="Q47" s="364" t="s">
        <v>9103</v>
      </c>
    </row>
    <row r="48" spans="2:17" x14ac:dyDescent="0.25">
      <c r="B48" s="360" t="s">
        <v>1710</v>
      </c>
      <c r="C48" s="13" t="s">
        <v>8998</v>
      </c>
      <c r="D48" s="13" t="s">
        <v>9018</v>
      </c>
      <c r="E48" s="13" t="s">
        <v>1693</v>
      </c>
      <c r="F48" s="362" t="s">
        <v>1711</v>
      </c>
      <c r="G48" s="358"/>
      <c r="H48" s="358"/>
      <c r="I48" s="358"/>
      <c r="J48" s="358"/>
      <c r="K48" s="128"/>
      <c r="L48" s="370" t="s">
        <v>1711</v>
      </c>
      <c r="M48" s="358"/>
      <c r="N48" s="358"/>
      <c r="O48" s="358"/>
      <c r="P48" s="358"/>
      <c r="Q48" s="358"/>
    </row>
    <row r="49" spans="2:17" x14ac:dyDescent="0.25">
      <c r="B49" s="360" t="s">
        <v>1712</v>
      </c>
      <c r="C49" s="13" t="s">
        <v>8998</v>
      </c>
      <c r="D49" s="13" t="s">
        <v>1712</v>
      </c>
      <c r="E49" s="13" t="s">
        <v>1693</v>
      </c>
      <c r="F49" s="362" t="s">
        <v>1713</v>
      </c>
      <c r="G49" s="358"/>
      <c r="H49" s="358"/>
      <c r="I49" s="358"/>
      <c r="J49" s="358"/>
      <c r="K49" s="128"/>
      <c r="L49" s="370" t="s">
        <v>1713</v>
      </c>
      <c r="M49" s="358"/>
      <c r="N49" s="358"/>
      <c r="O49" s="358"/>
      <c r="P49" s="358"/>
      <c r="Q49" s="358"/>
    </row>
    <row r="50" spans="2:17" x14ac:dyDescent="0.25">
      <c r="B50" s="360" t="s">
        <v>1714</v>
      </c>
      <c r="C50" s="13" t="s">
        <v>8998</v>
      </c>
      <c r="D50" s="13" t="s">
        <v>1714</v>
      </c>
      <c r="E50" s="13" t="s">
        <v>1693</v>
      </c>
      <c r="F50" s="362" t="s">
        <v>1715</v>
      </c>
      <c r="G50" s="358"/>
      <c r="H50" s="358"/>
      <c r="I50" s="358"/>
      <c r="J50" s="358"/>
      <c r="K50" s="128"/>
      <c r="L50" s="370" t="s">
        <v>1715</v>
      </c>
      <c r="M50" s="358"/>
      <c r="N50" s="358"/>
      <c r="O50" s="358"/>
      <c r="P50" s="358"/>
      <c r="Q50" s="358"/>
    </row>
    <row r="51" spans="2:17" x14ac:dyDescent="0.25">
      <c r="B51" s="10" t="s">
        <v>1716</v>
      </c>
      <c r="C51" s="13"/>
      <c r="D51" s="13" t="s">
        <v>8998</v>
      </c>
      <c r="E51" s="13" t="s">
        <v>1716</v>
      </c>
      <c r="F51" s="15" t="s">
        <v>515</v>
      </c>
      <c r="G51" s="358"/>
      <c r="H51" s="357"/>
      <c r="I51" s="357"/>
      <c r="J51" s="357"/>
      <c r="K51" s="164"/>
      <c r="L51" s="368" t="s">
        <v>515</v>
      </c>
      <c r="M51" s="364" t="s">
        <v>9104</v>
      </c>
      <c r="N51" s="357"/>
      <c r="O51" s="357"/>
      <c r="P51" s="357"/>
      <c r="Q51" s="357"/>
    </row>
    <row r="52" spans="2:17" x14ac:dyDescent="0.25">
      <c r="B52" s="10" t="s">
        <v>1717</v>
      </c>
      <c r="C52" s="13"/>
      <c r="D52" s="13"/>
      <c r="E52" s="13"/>
      <c r="F52" s="15" t="s">
        <v>535</v>
      </c>
      <c r="G52" s="357"/>
      <c r="H52" s="357"/>
      <c r="I52" s="357"/>
      <c r="J52" s="357"/>
      <c r="K52" s="164"/>
      <c r="L52" s="368" t="s">
        <v>535</v>
      </c>
      <c r="M52" s="357"/>
      <c r="N52" s="357"/>
      <c r="O52" s="357"/>
      <c r="P52" s="357"/>
      <c r="Q52" s="357"/>
    </row>
    <row r="53" spans="2:17" ht="18.75" customHeight="1" x14ac:dyDescent="0.25">
      <c r="B53" s="19" t="s">
        <v>1718</v>
      </c>
      <c r="C53" s="13"/>
      <c r="D53" s="13" t="s">
        <v>8998</v>
      </c>
      <c r="E53" s="13" t="s">
        <v>9019</v>
      </c>
      <c r="F53" s="15" t="s">
        <v>537</v>
      </c>
      <c r="G53" s="358"/>
      <c r="H53" s="358"/>
      <c r="I53" s="358"/>
      <c r="J53" s="358"/>
      <c r="K53" s="128"/>
      <c r="L53" s="368" t="s">
        <v>537</v>
      </c>
      <c r="M53" s="364" t="s">
        <v>9105</v>
      </c>
      <c r="N53" s="364" t="s">
        <v>9106</v>
      </c>
      <c r="O53" s="364" t="s">
        <v>9107</v>
      </c>
      <c r="P53" s="364" t="s">
        <v>9108</v>
      </c>
      <c r="Q53" s="364" t="s">
        <v>9109</v>
      </c>
    </row>
    <row r="54" spans="2:17" ht="19.5" customHeight="1" x14ac:dyDescent="0.25">
      <c r="B54" s="19" t="s">
        <v>1719</v>
      </c>
      <c r="C54" s="13"/>
      <c r="D54" s="13" t="s">
        <v>8998</v>
      </c>
      <c r="E54" s="13" t="s">
        <v>9020</v>
      </c>
      <c r="F54" s="15" t="s">
        <v>539</v>
      </c>
      <c r="G54" s="358"/>
      <c r="H54" s="358"/>
      <c r="I54" s="358"/>
      <c r="J54" s="358"/>
      <c r="K54" s="128"/>
      <c r="L54" s="368" t="s">
        <v>539</v>
      </c>
      <c r="M54" s="364" t="s">
        <v>9110</v>
      </c>
      <c r="N54" s="364" t="s">
        <v>9111</v>
      </c>
      <c r="O54" s="364" t="s">
        <v>9112</v>
      </c>
      <c r="P54" s="364" t="s">
        <v>9113</v>
      </c>
      <c r="Q54" s="364" t="s">
        <v>9114</v>
      </c>
    </row>
    <row r="55" spans="2:17" x14ac:dyDescent="0.25">
      <c r="B55" s="19" t="s">
        <v>1720</v>
      </c>
      <c r="C55" s="13"/>
      <c r="D55" s="13"/>
      <c r="E55" s="13"/>
      <c r="F55" s="15" t="s">
        <v>665</v>
      </c>
      <c r="G55" s="357"/>
      <c r="H55" s="357"/>
      <c r="I55" s="357"/>
      <c r="J55" s="357"/>
      <c r="K55" s="164"/>
      <c r="L55" s="368" t="s">
        <v>665</v>
      </c>
      <c r="M55" s="357"/>
      <c r="N55" s="357"/>
      <c r="O55" s="357"/>
      <c r="P55" s="357"/>
      <c r="Q55" s="357"/>
    </row>
    <row r="56" spans="2:17" x14ac:dyDescent="0.25">
      <c r="B56" s="19" t="s">
        <v>1721</v>
      </c>
      <c r="C56" s="13"/>
      <c r="D56" s="13"/>
      <c r="E56" s="13"/>
      <c r="F56" s="15" t="s">
        <v>678</v>
      </c>
      <c r="G56" s="357"/>
      <c r="H56" s="357"/>
      <c r="I56" s="357"/>
      <c r="J56" s="357"/>
      <c r="K56" s="164"/>
      <c r="L56" s="368" t="s">
        <v>678</v>
      </c>
      <c r="M56" s="357"/>
      <c r="N56" s="357"/>
      <c r="O56" s="357"/>
      <c r="P56" s="357"/>
      <c r="Q56" s="357"/>
    </row>
  </sheetData>
  <mergeCells count="1">
    <mergeCell ref="G2:I2"/>
  </mergeCells>
  <dataValidations count="183">
    <dataValidation type="decimal" allowBlank="1" showInputMessage="1" showErrorMessage="1" error="Data is of incorrect type!" sqref="E9"/>
    <dataValidation type="decimal" allowBlank="1" showInputMessage="1" showErrorMessage="1" error="Data is of incorrect type!" sqref="F9 L9"/>
    <dataValidation type="decimal" allowBlank="1" showInputMessage="1" showErrorMessage="1" error="Data is of incorrect type!" sqref="G9 M9"/>
    <dataValidation type="decimal" allowBlank="1" showInputMessage="1" showErrorMessage="1" error="Data is of incorrect type!" sqref="H9 N9"/>
    <dataValidation type="decimal" allowBlank="1" showInputMessage="1" showErrorMessage="1" error="Data is of incorrect type!" sqref="I9 O9"/>
    <dataValidation type="decimal" allowBlank="1" showInputMessage="1" showErrorMessage="1" error="Data is of incorrect type!" sqref="E10"/>
    <dataValidation type="decimal" allowBlank="1" showInputMessage="1" showErrorMessage="1" error="Data is of incorrect type!" sqref="F10 L10"/>
    <dataValidation type="decimal" allowBlank="1" showInputMessage="1" showErrorMessage="1" error="Data is of incorrect type!" sqref="G10 M10"/>
    <dataValidation type="decimal" allowBlank="1" showInputMessage="1" showErrorMessage="1" error="Data is of incorrect type!" sqref="H10 N10"/>
    <dataValidation type="decimal" allowBlank="1" showInputMessage="1" showErrorMessage="1" error="Data is of incorrect type!" sqref="I10 O10"/>
    <dataValidation type="decimal" allowBlank="1" showInputMessage="1" showErrorMessage="1" error="Data is of incorrect type!" sqref="E11"/>
    <dataValidation type="decimal" allowBlank="1" showInputMessage="1" showErrorMessage="1" error="Data is of incorrect type!" sqref="F11 L11"/>
    <dataValidation type="decimal" allowBlank="1" showInputMessage="1" showErrorMessage="1" error="Data is of incorrect type!" sqref="G11 M11"/>
    <dataValidation type="decimal" allowBlank="1" showInputMessage="1" showErrorMessage="1" error="Data is of incorrect type!" sqref="H11 N11"/>
    <dataValidation type="decimal" allowBlank="1" showInputMessage="1" showErrorMessage="1" error="Data is of incorrect type!" sqref="I11 O11"/>
    <dataValidation type="decimal" allowBlank="1" showInputMessage="1" showErrorMessage="1" error="Data is of incorrect type!" sqref="E12"/>
    <dataValidation type="decimal" allowBlank="1" showInputMessage="1" showErrorMessage="1" error="Data is of incorrect type!" sqref="F12 L12"/>
    <dataValidation type="decimal" allowBlank="1" showInputMessage="1" showErrorMessage="1" error="Data is of incorrect type!" sqref="G12 M12"/>
    <dataValidation type="decimal" allowBlank="1" showInputMessage="1" showErrorMessage="1" error="Data is of incorrect type!" sqref="H12 N12"/>
    <dataValidation type="decimal" allowBlank="1" showInputMessage="1" showErrorMessage="1" error="Data is of incorrect type!" sqref="I12 O12"/>
    <dataValidation type="decimal" allowBlank="1" showInputMessage="1" showErrorMessage="1" error="Data is of incorrect type!" sqref="E13"/>
    <dataValidation type="decimal" allowBlank="1" showInputMessage="1" showErrorMessage="1" error="Data is of incorrect type!" sqref="F13 L13"/>
    <dataValidation type="decimal" allowBlank="1" showInputMessage="1" showErrorMessage="1" error="Data is of incorrect type!" sqref="G13 M13"/>
    <dataValidation type="decimal" allowBlank="1" showInputMessage="1" showErrorMessage="1" error="Data is of incorrect type!" sqref="H13 N13"/>
    <dataValidation type="decimal" allowBlank="1" showInputMessage="1" showErrorMessage="1" error="Data is of incorrect type!" sqref="I13 O13"/>
    <dataValidation type="decimal" allowBlank="1" showInputMessage="1" showErrorMessage="1" error="Data is of incorrect type!" sqref="E14"/>
    <dataValidation type="decimal" allowBlank="1" showInputMessage="1" showErrorMessage="1" error="Data is of incorrect type!" sqref="F14 L14"/>
    <dataValidation type="decimal" allowBlank="1" showInputMessage="1" showErrorMessage="1" error="Data is of incorrect type!" sqref="G14 C8 M14"/>
    <dataValidation type="decimal" allowBlank="1" showInputMessage="1" showErrorMessage="1" error="Data is of incorrect type!" sqref="H14 N14"/>
    <dataValidation type="decimal" allowBlank="1" showInputMessage="1" showErrorMessage="1" error="Data is of incorrect type!" sqref="I14 O14"/>
    <dataValidation type="decimal" allowBlank="1" showInputMessage="1" showErrorMessage="1" error="Data is of incorrect type!" sqref="E15"/>
    <dataValidation type="decimal" allowBlank="1" showInputMessage="1" showErrorMessage="1" error="Data is of incorrect type!" sqref="F15 L15"/>
    <dataValidation type="decimal" allowBlank="1" showInputMessage="1" showErrorMessage="1" error="Data is of incorrect type!" sqref="G15 M15"/>
    <dataValidation type="decimal" allowBlank="1" showInputMessage="1" showErrorMessage="1" error="Data is of incorrect type!" sqref="H15 N15"/>
    <dataValidation type="decimal" allowBlank="1" showInputMessage="1" showErrorMessage="1" error="Data is of incorrect type!" sqref="I15 O15"/>
    <dataValidation type="decimal" allowBlank="1" showInputMessage="1" showErrorMessage="1" error="Data is of incorrect type!" sqref="E16"/>
    <dataValidation type="decimal" allowBlank="1" showInputMessage="1" showErrorMessage="1" error="Data is of incorrect type!" sqref="F16 L16"/>
    <dataValidation type="decimal" allowBlank="1" showInputMessage="1" showErrorMessage="1" error="Data is of incorrect type!" sqref="G16 M16"/>
    <dataValidation type="decimal" allowBlank="1" showInputMessage="1" showErrorMessage="1" error="Data is of incorrect type!" sqref="H16 N16"/>
    <dataValidation type="decimal" allowBlank="1" showInputMessage="1" showErrorMessage="1" error="Data is of incorrect type!" sqref="I16 O16"/>
    <dataValidation type="decimal" allowBlank="1" showInputMessage="1" showErrorMessage="1" error="Data is of incorrect type!" sqref="E17"/>
    <dataValidation type="decimal" allowBlank="1" showInputMessage="1" showErrorMessage="1" error="Data is of incorrect type!" sqref="F17 L17"/>
    <dataValidation type="decimal" allowBlank="1" showInputMessage="1" showErrorMessage="1" error="Data is of incorrect type!" sqref="G17 G22 G27 G31 I27 I31 G37:I37 I17 I22 M17 M22 M27 M31 O27 O31 M37:O37 O17 O22"/>
    <dataValidation type="decimal" allowBlank="1" showInputMessage="1" showErrorMessage="1" error="Data is of incorrect type!" sqref="H17 N17"/>
    <dataValidation type="decimal" allowBlank="1" showInputMessage="1" showErrorMessage="1" error="Data is of incorrect type!" sqref="E18"/>
    <dataValidation type="decimal" allowBlank="1" showInputMessage="1" showErrorMessage="1" error="Data is of incorrect type!" sqref="F18 L18"/>
    <dataValidation type="decimal" allowBlank="1" showInputMessage="1" showErrorMessage="1" error="Data is of incorrect type!" sqref="G18 M18"/>
    <dataValidation type="decimal" allowBlank="1" showInputMessage="1" showErrorMessage="1" error="Data is of incorrect type!" sqref="H18 N18"/>
    <dataValidation type="decimal" allowBlank="1" showInputMessage="1" showErrorMessage="1" error="Data is of incorrect type!" sqref="I18 O18"/>
    <dataValidation type="decimal" allowBlank="1" showInputMessage="1" showErrorMessage="1" error="Data is of incorrect type!" sqref="E19"/>
    <dataValidation type="decimal" allowBlank="1" showInputMessage="1" showErrorMessage="1" error="Data is of incorrect type!" sqref="F19 L19"/>
    <dataValidation type="decimal" allowBlank="1" showInputMessage="1" showErrorMessage="1" error="Data is of incorrect type!" sqref="G19 M19"/>
    <dataValidation type="decimal" allowBlank="1" showInputMessage="1" showErrorMessage="1" error="Data is of incorrect type!" sqref="H19 N19"/>
    <dataValidation type="decimal" allowBlank="1" showInputMessage="1" showErrorMessage="1" error="Data is of incorrect type!" sqref="I19 O19"/>
    <dataValidation type="decimal" allowBlank="1" showInputMessage="1" showErrorMessage="1" error="Data is of incorrect type!" sqref="E20"/>
    <dataValidation type="decimal" allowBlank="1" showInputMessage="1" showErrorMessage="1" error="Data is of incorrect type!" sqref="F20 L20"/>
    <dataValidation type="decimal" allowBlank="1" showInputMessage="1" showErrorMessage="1" error="Data is of incorrect type!" sqref="G20 M20"/>
    <dataValidation type="decimal" allowBlank="1" showInputMessage="1" showErrorMessage="1" error="Data is of incorrect type!" sqref="H20 N20"/>
    <dataValidation type="decimal" allowBlank="1" showInputMessage="1" showErrorMessage="1" error="Data is of incorrect type!" sqref="I20 O20"/>
    <dataValidation type="decimal" allowBlank="1" showInputMessage="1" showErrorMessage="1" error="Data is of incorrect type!" sqref="E21"/>
    <dataValidation type="decimal" allowBlank="1" showInputMessage="1" showErrorMessage="1" error="Data is of incorrect type!" sqref="F21 L21"/>
    <dataValidation type="decimal" allowBlank="1" showInputMessage="1" showErrorMessage="1" error="Data is of incorrect type!" sqref="G21 M21"/>
    <dataValidation type="decimal" allowBlank="1" showInputMessage="1" showErrorMessage="1" error="Data is of incorrect type!" sqref="H21 N21"/>
    <dataValidation type="decimal" allowBlank="1" showInputMessage="1" showErrorMessage="1" error="Data is of incorrect type!" sqref="I21 O21"/>
    <dataValidation type="decimal" allowBlank="1" showInputMessage="1" showErrorMessage="1" error="Data is of incorrect type!" sqref="E22"/>
    <dataValidation type="decimal" allowBlank="1" showInputMessage="1" showErrorMessage="1" error="Data is of incorrect type!" sqref="F22 L22"/>
    <dataValidation type="decimal" allowBlank="1" showInputMessage="1" showErrorMessage="1" error="Data is of incorrect type!" sqref="H22 N22"/>
    <dataValidation type="decimal" allowBlank="1" showInputMessage="1" showErrorMessage="1" error="Data is of incorrect type!" sqref="E23"/>
    <dataValidation type="decimal" allowBlank="1" showInputMessage="1" showErrorMessage="1" error="Data is of incorrect type!" sqref="F23 L23"/>
    <dataValidation type="decimal" allowBlank="1" showInputMessage="1" showErrorMessage="1" error="Data is of incorrect type!" sqref="G23 M23"/>
    <dataValidation type="decimal" allowBlank="1" showInputMessage="1" showErrorMessage="1" error="Data is of incorrect type!" sqref="H23 N23"/>
    <dataValidation type="decimal" allowBlank="1" showInputMessage="1" showErrorMessage="1" error="Data is of incorrect type!" sqref="I23 O23"/>
    <dataValidation type="decimal" allowBlank="1" showInputMessage="1" showErrorMessage="1" error="Data is of incorrect type!" sqref="E24"/>
    <dataValidation type="decimal" allowBlank="1" showInputMessage="1" showErrorMessage="1" error="Data is of incorrect type!" sqref="F24 L24"/>
    <dataValidation type="decimal" allowBlank="1" showInputMessage="1" showErrorMessage="1" error="Data is of incorrect type!" sqref="G24 M24"/>
    <dataValidation type="decimal" allowBlank="1" showInputMessage="1" showErrorMessage="1" error="Data is of incorrect type!" sqref="H24 N24"/>
    <dataValidation type="decimal" allowBlank="1" showInputMessage="1" showErrorMessage="1" error="Data is of incorrect type!" sqref="I24 O24"/>
    <dataValidation type="decimal" allowBlank="1" showInputMessage="1" showErrorMessage="1" error="Data is of incorrect type!" sqref="E25"/>
    <dataValidation type="decimal" allowBlank="1" showInputMessage="1" showErrorMessage="1" error="Data is of incorrect type!" sqref="F25 L25"/>
    <dataValidation type="decimal" allowBlank="1" showInputMessage="1" showErrorMessage="1" error="Data is of incorrect type!" sqref="G25 M25"/>
    <dataValidation type="decimal" allowBlank="1" showInputMessage="1" showErrorMessage="1" error="Data is of incorrect type!" sqref="H25 N25"/>
    <dataValidation type="decimal" allowBlank="1" showInputMessage="1" showErrorMessage="1" error="Data is of incorrect type!" sqref="I25 O25"/>
    <dataValidation type="decimal" allowBlank="1" showInputMessage="1" showErrorMessage="1" error="Data is of incorrect type!" sqref="E26"/>
    <dataValidation type="decimal" allowBlank="1" showInputMessage="1" showErrorMessage="1" error="Data is of incorrect type!" sqref="F26 L26"/>
    <dataValidation type="decimal" allowBlank="1" showInputMessage="1" showErrorMessage="1" error="Data is of incorrect type!" sqref="G26 M26"/>
    <dataValidation type="decimal" allowBlank="1" showInputMessage="1" showErrorMessage="1" error="Data is of incorrect type!" sqref="H26 N26"/>
    <dataValidation type="decimal" allowBlank="1" showInputMessage="1" showErrorMessage="1" error="Data is of incorrect type!" sqref="I26 O26"/>
    <dataValidation type="decimal" allowBlank="1" showInputMessage="1" showErrorMessage="1" error="Data is of incorrect type!" sqref="E27"/>
    <dataValidation type="decimal" allowBlank="1" showInputMessage="1" showErrorMessage="1" error="Data is of incorrect type!" sqref="F27 L27"/>
    <dataValidation type="decimal" allowBlank="1" showInputMessage="1" showErrorMessage="1" error="Data is of incorrect type!" sqref="H27 N27"/>
    <dataValidation type="decimal" allowBlank="1" showInputMessage="1" showErrorMessage="1" error="Data is of incorrect type!" sqref="E28"/>
    <dataValidation type="decimal" allowBlank="1" showInputMessage="1" showErrorMessage="1" error="Data is of incorrect type!" sqref="F28 L28"/>
    <dataValidation type="decimal" allowBlank="1" showInputMessage="1" showErrorMessage="1" error="Data is of incorrect type!" sqref="G28 M28"/>
    <dataValidation type="decimal" allowBlank="1" showInputMessage="1" showErrorMessage="1" error="Data is of incorrect type!" sqref="H28 N28"/>
    <dataValidation type="decimal" allowBlank="1" showInputMessage="1" showErrorMessage="1" error="Data is of incorrect type!" sqref="I28 O28"/>
    <dataValidation type="decimal" allowBlank="1" showInputMessage="1" showErrorMessage="1" error="Data is of incorrect type!" sqref="E29"/>
    <dataValidation type="decimal" allowBlank="1" showInputMessage="1" showErrorMessage="1" error="Data is of incorrect type!" sqref="F29 L29"/>
    <dataValidation type="decimal" allowBlank="1" showInputMessage="1" showErrorMessage="1" error="Data is of incorrect type!" sqref="G29 M29"/>
    <dataValidation type="decimal" allowBlank="1" showInputMessage="1" showErrorMessage="1" error="Data is of incorrect type!" sqref="H29 N29"/>
    <dataValidation type="decimal" allowBlank="1" showInputMessage="1" showErrorMessage="1" error="Data is of incorrect type!" sqref="I29 O29"/>
    <dataValidation type="decimal" allowBlank="1" showInputMessage="1" showErrorMessage="1" error="Data is of incorrect type!" sqref="E30"/>
    <dataValidation type="decimal" allowBlank="1" showInputMessage="1" showErrorMessage="1" error="Data is of incorrect type!" sqref="F30 L30"/>
    <dataValidation type="decimal" allowBlank="1" showInputMessage="1" showErrorMessage="1" error="Data is of incorrect type!" sqref="G30 M30"/>
    <dataValidation type="decimal" allowBlank="1" showInputMessage="1" showErrorMessage="1" error="Data is of incorrect type!" sqref="H30 N30"/>
    <dataValidation type="decimal" allowBlank="1" showInputMessage="1" showErrorMessage="1" error="Data is of incorrect type!" sqref="I30 O30"/>
    <dataValidation type="decimal" allowBlank="1" showInputMessage="1" showErrorMessage="1" error="Data is of incorrect type!" sqref="E31"/>
    <dataValidation type="decimal" allowBlank="1" showInputMessage="1" showErrorMessage="1" error="Data is of incorrect type!" sqref="F31 L31"/>
    <dataValidation type="decimal" allowBlank="1" showInputMessage="1" showErrorMessage="1" error="Data is of incorrect type!" sqref="H31 N31"/>
    <dataValidation type="decimal" allowBlank="1" showInputMessage="1" showErrorMessage="1" error="Data is of incorrect type!" sqref="E32"/>
    <dataValidation type="decimal" allowBlank="1" showInputMessage="1" showErrorMessage="1" error="Data is of incorrect type!" sqref="F32 L32"/>
    <dataValidation type="decimal" allowBlank="1" showInputMessage="1" showErrorMessage="1" error="Data is of incorrect type!" sqref="G32 M32"/>
    <dataValidation type="decimal" allowBlank="1" showInputMessage="1" showErrorMessage="1" error="Data is of incorrect type!" sqref="H32 N32"/>
    <dataValidation type="decimal" allowBlank="1" showInputMessage="1" showErrorMessage="1" error="Data is of incorrect type!" sqref="I32 O32"/>
    <dataValidation type="decimal" allowBlank="1" showInputMessage="1" showErrorMessage="1" error="Data is of incorrect type!" sqref="E33"/>
    <dataValidation type="decimal" allowBlank="1" showInputMessage="1" showErrorMessage="1" error="Data is of incorrect type!" sqref="F33 L33"/>
    <dataValidation type="decimal" allowBlank="1" showInputMessage="1" showErrorMessage="1" error="Data is of incorrect type!" sqref="G33 M33"/>
    <dataValidation type="decimal" allowBlank="1" showInputMessage="1" showErrorMessage="1" error="Data is of incorrect type!" sqref="H33 N33"/>
    <dataValidation type="decimal" allowBlank="1" showInputMessage="1" showErrorMessage="1" error="Data is of incorrect type!" sqref="I33 O33"/>
    <dataValidation type="decimal" allowBlank="1" showInputMessage="1" showErrorMessage="1" error="Data is of incorrect type!" sqref="E34"/>
    <dataValidation type="decimal" allowBlank="1" showInputMessage="1" showErrorMessage="1" error="Data is of incorrect type!" sqref="F34 L34"/>
    <dataValidation type="decimal" allowBlank="1" showInputMessage="1" showErrorMessage="1" error="Data is of incorrect type!" sqref="G34 M34"/>
    <dataValidation type="decimal" allowBlank="1" showInputMessage="1" showErrorMessage="1" error="Data is of incorrect type!" sqref="H34 N34"/>
    <dataValidation type="decimal" allowBlank="1" showInputMessage="1" showErrorMessage="1" error="Data is of incorrect type!" sqref="I34 O34"/>
    <dataValidation type="decimal" allowBlank="1" showInputMessage="1" showErrorMessage="1" error="Data is of incorrect type!" sqref="E35"/>
    <dataValidation type="decimal" allowBlank="1" showInputMessage="1" showErrorMessage="1" error="Data is of incorrect type!" sqref="F35 L35"/>
    <dataValidation type="decimal" allowBlank="1" showInputMessage="1" showErrorMessage="1" error="Data is of incorrect type!" sqref="G35 M35"/>
    <dataValidation type="decimal" allowBlank="1" showInputMessage="1" showErrorMessage="1" error="Data is of incorrect type!" sqref="H35 N35"/>
    <dataValidation type="decimal" allowBlank="1" showInputMessage="1" showErrorMessage="1" error="Data is of incorrect type!" sqref="I35 O35"/>
    <dataValidation type="decimal" allowBlank="1" showInputMessage="1" showErrorMessage="1" error="Data is of incorrect type!" sqref="E36"/>
    <dataValidation type="decimal" allowBlank="1" showInputMessage="1" showErrorMessage="1" error="Data is of incorrect type!" sqref="F36 L36"/>
    <dataValidation type="decimal" allowBlank="1" showInputMessage="1" showErrorMessage="1" error="Data is of incorrect type!" sqref="G36 M36"/>
    <dataValidation type="decimal" allowBlank="1" showInputMessage="1" showErrorMessage="1" error="Data is of incorrect type!" sqref="H36 N36"/>
    <dataValidation type="decimal" allowBlank="1" showInputMessage="1" showErrorMessage="1" error="Data is of incorrect type!" sqref="I36 O36"/>
    <dataValidation type="decimal" allowBlank="1" showInputMessage="1" showErrorMessage="1" error="Data is of incorrect type!" sqref="E37"/>
    <dataValidation type="decimal" allowBlank="1" showInputMessage="1" showErrorMessage="1" error="Data is of incorrect type!" sqref="F37 L37"/>
    <dataValidation type="decimal" allowBlank="1" showInputMessage="1" showErrorMessage="1" error="Data is of incorrect type!" sqref="E38"/>
    <dataValidation type="decimal" allowBlank="1" showInputMessage="1" showErrorMessage="1" error="Data is of incorrect type!" sqref="F38 L38"/>
    <dataValidation type="decimal" allowBlank="1" showInputMessage="1" showErrorMessage="1" error="Data is of incorrect type!" sqref="G38 M38"/>
    <dataValidation type="decimal" allowBlank="1" showInputMessage="1" showErrorMessage="1" error="Data is of incorrect type!" sqref="H38 N38"/>
    <dataValidation type="decimal" allowBlank="1" showInputMessage="1" showErrorMessage="1" error="Data is of incorrect type!" sqref="I38 O38"/>
    <dataValidation type="decimal" allowBlank="1" showInputMessage="1" showErrorMessage="1" error="Data is of incorrect type!" sqref="E39"/>
    <dataValidation type="decimal" allowBlank="1" showInputMessage="1" showErrorMessage="1" error="Data is of incorrect type!" sqref="F39 L39"/>
    <dataValidation type="decimal" allowBlank="1" showInputMessage="1" showErrorMessage="1" error="Data is of incorrect type!" sqref="G39 M39"/>
    <dataValidation type="decimal" allowBlank="1" showInputMessage="1" showErrorMessage="1" error="Data is of incorrect type!" sqref="H39 N39"/>
    <dataValidation type="decimal" allowBlank="1" showInputMessage="1" showErrorMessage="1" error="Data is of incorrect type!" sqref="I39 O39"/>
    <dataValidation type="decimal" allowBlank="1" showInputMessage="1" showErrorMessage="1" error="Data is of incorrect type!" sqref="E40"/>
    <dataValidation type="decimal" allowBlank="1" showInputMessage="1" showErrorMessage="1" error="Data is of incorrect type!" sqref="F40 L40"/>
    <dataValidation type="decimal" allowBlank="1" showInputMessage="1" showErrorMessage="1" error="Data is of incorrect type!" sqref="G40 M40"/>
    <dataValidation type="decimal" allowBlank="1" showInputMessage="1" showErrorMessage="1" error="Data is of incorrect type!" sqref="H40 N40"/>
    <dataValidation type="decimal" allowBlank="1" showInputMessage="1" showErrorMessage="1" error="Data is of incorrect type!" sqref="I40 O40"/>
    <dataValidation type="decimal" allowBlank="1" showInputMessage="1" showErrorMessage="1" error="Data is of incorrect type!" sqref="E41"/>
    <dataValidation type="decimal" allowBlank="1" showInputMessage="1" showErrorMessage="1" error="Data is of incorrect type!" sqref="F41 L41"/>
    <dataValidation type="decimal" allowBlank="1" showInputMessage="1" showErrorMessage="1" error="Data is of incorrect type!" sqref="G41 M41"/>
    <dataValidation type="decimal" allowBlank="1" showInputMessage="1" showErrorMessage="1" error="Data is of incorrect type!" sqref="H41 N41"/>
    <dataValidation type="decimal" allowBlank="1" showInputMessage="1" showErrorMessage="1" error="Data is of incorrect type!" sqref="I41 O41"/>
    <dataValidation type="decimal" allowBlank="1" showInputMessage="1" showErrorMessage="1" error="Data is of incorrect type!" sqref="E42"/>
    <dataValidation type="decimal" allowBlank="1" showInputMessage="1" showErrorMessage="1" error="Data is of incorrect type!" sqref="F42 L42"/>
    <dataValidation type="decimal" allowBlank="1" showInputMessage="1" showErrorMessage="1" error="Data is of incorrect type!" sqref="G42 M42"/>
    <dataValidation type="decimal" allowBlank="1" showInputMessage="1" showErrorMessage="1" error="Data is of incorrect type!" sqref="H42 N42"/>
    <dataValidation type="decimal" allowBlank="1" showInputMessage="1" showErrorMessage="1" error="Data is of incorrect type!" sqref="I42 O42"/>
    <dataValidation type="decimal" allowBlank="1" showInputMessage="1" showErrorMessage="1" error="Data is of incorrect type!" sqref="E43"/>
    <dataValidation type="decimal" allowBlank="1" showInputMessage="1" showErrorMessage="1" error="Data is of incorrect type!" sqref="F43 L43"/>
    <dataValidation type="decimal" allowBlank="1" showInputMessage="1" showErrorMessage="1" error="Data is of incorrect type!" sqref="G43 M43"/>
    <dataValidation type="decimal" allowBlank="1" showInputMessage="1" showErrorMessage="1" error="Data is of incorrect type!" sqref="H43 N43"/>
    <dataValidation type="decimal" allowBlank="1" showInputMessage="1" showErrorMessage="1" error="Data is of incorrect type!" sqref="I43 O43"/>
    <dataValidation type="decimal" allowBlank="1" showInputMessage="1" showErrorMessage="1" error="Data is of incorrect type!" sqref="E44"/>
    <dataValidation type="decimal" allowBlank="1" showInputMessage="1" showErrorMessage="1" error="Data is of incorrect type!" sqref="F44 L44"/>
    <dataValidation type="decimal" allowBlank="1" showInputMessage="1" showErrorMessage="1" error="Data is of incorrect type!" sqref="G44:I44 M44:O44"/>
    <dataValidation type="decimal" allowBlank="1" showInputMessage="1" showErrorMessage="1" error="Data is of incorrect type!" sqref="E45"/>
    <dataValidation type="decimal" allowBlank="1" showInputMessage="1" showErrorMessage="1" error="Data is of incorrect type!" sqref="F45 L45"/>
    <dataValidation type="decimal" allowBlank="1" showInputMessage="1" showErrorMessage="1" error="Data is of incorrect type!" sqref="G45 M45"/>
    <dataValidation type="decimal" allowBlank="1" showInputMessage="1" showErrorMessage="1" error="Data is of incorrect type!" sqref="H45 N45"/>
    <dataValidation type="decimal" allowBlank="1" showInputMessage="1" showErrorMessage="1" error="Data is of incorrect type!" sqref="I45 O45"/>
    <dataValidation type="decimal" allowBlank="1" showInputMessage="1" showErrorMessage="1" error="Data is of incorrect type!" sqref="E46"/>
    <dataValidation type="decimal" allowBlank="1" showInputMessage="1" showErrorMessage="1" error="Data is of incorrect type!" sqref="F46 L46"/>
    <dataValidation type="decimal" allowBlank="1" showInputMessage="1" showErrorMessage="1" error="Data is of incorrect type!" sqref="G46 M46"/>
    <dataValidation type="decimal" allowBlank="1" showInputMessage="1" showErrorMessage="1" error="Data is of incorrect type!" sqref="H46 N46"/>
    <dataValidation type="decimal" allowBlank="1" showInputMessage="1" showErrorMessage="1" error="Data is of incorrect type!" sqref="I46 O46"/>
    <dataValidation type="decimal" allowBlank="1" showInputMessage="1" showErrorMessage="1" error="Data is of incorrect type!" sqref="E47"/>
    <dataValidation type="decimal" allowBlank="1" showInputMessage="1" showErrorMessage="1" error="Data is of incorrect type!" sqref="F47 L47"/>
    <dataValidation type="decimal" allowBlank="1" showInputMessage="1" showErrorMessage="1" error="Data is of incorrect type!" sqref="G47 M47"/>
    <dataValidation type="decimal" allowBlank="1" showInputMessage="1" showErrorMessage="1" error="Data is of incorrect type!" sqref="H47 N47"/>
    <dataValidation type="decimal" allowBlank="1" showInputMessage="1" showErrorMessage="1" error="Data is of incorrect type!" sqref="I47 O47"/>
  </dataValidations>
  <hyperlinks>
    <hyperlink ref="A1" location="'Table of Contents'!A1" display="S.05.02.01.03 - Total Top 5 and home country - non-life obligations"/>
  </hyperlinks>
  <pageMargins left="0.75" right="0.75" top="0.75" bottom="0.5" header="0.5" footer="0.75"/>
  <pageSetup paperSize="9" orientation="portrait" r:id="rId1"/>
  <ignoredErrors>
    <ignoredError sqref="G44" unlockedFormula="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Enumerations!$A$1078:$A$1078</xm:f>
          </x14:formula1>
          <xm:sqref>B3</xm:sqref>
        </x14:dataValidation>
        <x14:dataValidation type="list" allowBlank="1" showInputMessage="1" showErrorMessage="1" error="Data is of incorrect type!">
          <x14:formula1>
            <xm:f>Enumerations!$A$1001:$B$1001</xm:f>
          </x14:formula1>
          <xm:sqref>G5</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workbookViewId="0">
      <selection activeCell="H4" sqref="H4:I4"/>
    </sheetView>
  </sheetViews>
  <sheetFormatPr defaultRowHeight="15" x14ac:dyDescent="0.25"/>
  <cols>
    <col min="1" max="1" width="9.140625" style="338"/>
    <col min="2" max="2" width="93.140625" style="338" customWidth="1"/>
    <col min="3" max="5" width="0" style="338" hidden="1" customWidth="1"/>
    <col min="6" max="6" width="9.140625" style="338"/>
    <col min="7" max="7" width="21.5703125" style="338" customWidth="1"/>
    <col min="8" max="8" width="24.28515625" style="338" customWidth="1"/>
    <col min="9" max="9" width="19.7109375" style="338" customWidth="1"/>
    <col min="10" max="10" width="9.140625" style="338"/>
    <col min="11" max="11" width="9.140625" style="41"/>
    <col min="12" max="12" width="16.5703125" style="373" customWidth="1"/>
    <col min="13" max="13" width="27.140625" style="338" customWidth="1"/>
    <col min="14" max="14" width="26.5703125" style="338" customWidth="1"/>
    <col min="15" max="16384" width="9.140625" style="338"/>
  </cols>
  <sheetData>
    <row r="1" spans="1:14" ht="26.25" customHeight="1" thickBot="1" x14ac:dyDescent="0.35">
      <c r="A1" s="187" t="s">
        <v>17053</v>
      </c>
      <c r="B1" s="337" t="s">
        <v>9115</v>
      </c>
      <c r="L1" s="239" t="s">
        <v>17133</v>
      </c>
    </row>
    <row r="2" spans="1:14" ht="71.25" customHeight="1" thickBot="1" x14ac:dyDescent="0.3">
      <c r="G2" s="812" t="s">
        <v>8955</v>
      </c>
      <c r="H2" s="813"/>
      <c r="I2" s="814"/>
    </row>
    <row r="3" spans="1:14" ht="12.4" customHeight="1" thickBot="1" x14ac:dyDescent="0.3">
      <c r="B3" s="59"/>
      <c r="C3" s="60"/>
      <c r="D3" s="60"/>
      <c r="E3" s="13" t="s">
        <v>2916</v>
      </c>
    </row>
    <row r="4" spans="1:14" ht="45.75" customHeight="1" thickBot="1" x14ac:dyDescent="0.3">
      <c r="H4" s="770" t="s">
        <v>20170</v>
      </c>
      <c r="I4" s="771" t="s">
        <v>20167</v>
      </c>
    </row>
    <row r="5" spans="1:14" x14ac:dyDescent="0.25">
      <c r="B5" s="10" t="s">
        <v>8871</v>
      </c>
      <c r="C5" s="60"/>
      <c r="D5" s="60"/>
      <c r="E5" s="13" t="s">
        <v>8872</v>
      </c>
      <c r="F5" s="15" t="s">
        <v>2611</v>
      </c>
      <c r="G5" s="345" t="s">
        <v>2513</v>
      </c>
      <c r="H5" s="20" t="s">
        <v>2922</v>
      </c>
      <c r="K5" s="57" t="s">
        <v>2611</v>
      </c>
      <c r="L5" s="39" t="s">
        <v>8908</v>
      </c>
    </row>
    <row r="7" spans="1:14" ht="12.4" customHeight="1" x14ac:dyDescent="0.25">
      <c r="G7" s="10" t="s">
        <v>1655</v>
      </c>
      <c r="H7" s="10"/>
      <c r="M7" s="46" t="s">
        <v>1655</v>
      </c>
      <c r="N7" s="46"/>
    </row>
    <row r="8" spans="1:14" ht="12.4" customHeight="1" x14ac:dyDescent="0.25">
      <c r="G8" s="10" t="s">
        <v>1602</v>
      </c>
      <c r="H8" s="10" t="s">
        <v>1603</v>
      </c>
      <c r="M8" s="46" t="s">
        <v>1602</v>
      </c>
      <c r="N8" s="46" t="s">
        <v>1603</v>
      </c>
    </row>
    <row r="9" spans="1:14" ht="12.4" hidden="1" customHeight="1" x14ac:dyDescent="0.25">
      <c r="G9" s="13" t="s">
        <v>8874</v>
      </c>
      <c r="H9" s="13" t="s">
        <v>8875</v>
      </c>
      <c r="M9" s="13" t="s">
        <v>8874</v>
      </c>
      <c r="N9" s="13" t="s">
        <v>8875</v>
      </c>
    </row>
    <row r="10" spans="1:14" ht="15" customHeight="1" x14ac:dyDescent="0.25">
      <c r="G10" s="15" t="s">
        <v>600</v>
      </c>
      <c r="H10" s="15" t="s">
        <v>602</v>
      </c>
      <c r="M10" s="374" t="s">
        <v>600</v>
      </c>
      <c r="N10" s="374" t="s">
        <v>602</v>
      </c>
    </row>
    <row r="11" spans="1:14" ht="15" customHeight="1" x14ac:dyDescent="0.25">
      <c r="B11" s="10" t="s">
        <v>1658</v>
      </c>
      <c r="C11" s="13"/>
      <c r="D11" s="13" t="s">
        <v>8873</v>
      </c>
      <c r="E11" s="13" t="s">
        <v>9116</v>
      </c>
      <c r="F11" s="15" t="s">
        <v>437</v>
      </c>
      <c r="G11" s="371"/>
      <c r="H11" s="371"/>
      <c r="L11" s="374" t="s">
        <v>437</v>
      </c>
      <c r="M11" s="377" t="s">
        <v>9148</v>
      </c>
      <c r="N11" s="377" t="s">
        <v>9149</v>
      </c>
    </row>
    <row r="12" spans="1:14" ht="15" customHeight="1" x14ac:dyDescent="0.25">
      <c r="B12" s="19" t="s">
        <v>1659</v>
      </c>
      <c r="C12" s="13"/>
      <c r="D12" s="13" t="s">
        <v>8873</v>
      </c>
      <c r="E12" s="13" t="s">
        <v>9117</v>
      </c>
      <c r="F12" s="15" t="s">
        <v>439</v>
      </c>
      <c r="G12" s="371"/>
      <c r="H12" s="371"/>
      <c r="L12" s="374" t="s">
        <v>439</v>
      </c>
      <c r="M12" s="377" t="s">
        <v>9150</v>
      </c>
      <c r="N12" s="377" t="s">
        <v>9151</v>
      </c>
    </row>
    <row r="13" spans="1:14" ht="15" customHeight="1" x14ac:dyDescent="0.25">
      <c r="B13" s="19" t="s">
        <v>1660</v>
      </c>
      <c r="C13" s="13"/>
      <c r="D13" s="13" t="s">
        <v>8873</v>
      </c>
      <c r="E13" s="13" t="s">
        <v>9118</v>
      </c>
      <c r="F13" s="15" t="s">
        <v>441</v>
      </c>
      <c r="G13" s="371"/>
      <c r="H13" s="371"/>
      <c r="L13" s="374" t="s">
        <v>441</v>
      </c>
      <c r="M13" s="377" t="s">
        <v>9152</v>
      </c>
      <c r="N13" s="377" t="s">
        <v>9153</v>
      </c>
    </row>
    <row r="14" spans="1:14" ht="15" customHeight="1" x14ac:dyDescent="0.25">
      <c r="B14" s="10" t="s">
        <v>1661</v>
      </c>
      <c r="C14" s="13"/>
      <c r="D14" s="13" t="s">
        <v>8873</v>
      </c>
      <c r="E14" s="13" t="s">
        <v>9119</v>
      </c>
      <c r="F14" s="15" t="s">
        <v>457</v>
      </c>
      <c r="G14" s="371"/>
      <c r="H14" s="371"/>
      <c r="L14" s="374" t="s">
        <v>457</v>
      </c>
      <c r="M14" s="377" t="s">
        <v>9154</v>
      </c>
      <c r="N14" s="377" t="s">
        <v>9155</v>
      </c>
    </row>
    <row r="15" spans="1:14" ht="15" customHeight="1" x14ac:dyDescent="0.25">
      <c r="B15" s="19" t="s">
        <v>1662</v>
      </c>
      <c r="C15" s="13" t="s">
        <v>9120</v>
      </c>
      <c r="D15" s="13" t="s">
        <v>9121</v>
      </c>
      <c r="E15" s="13" t="s">
        <v>9119</v>
      </c>
      <c r="F15" s="15" t="s">
        <v>459</v>
      </c>
      <c r="G15" s="371"/>
      <c r="H15" s="371"/>
      <c r="L15" s="374" t="s">
        <v>459</v>
      </c>
      <c r="M15" s="377" t="s">
        <v>9156</v>
      </c>
      <c r="N15" s="377" t="s">
        <v>9157</v>
      </c>
    </row>
    <row r="16" spans="1:14" ht="15" customHeight="1" x14ac:dyDescent="0.25">
      <c r="B16" s="24" t="s">
        <v>1663</v>
      </c>
      <c r="C16" s="13"/>
      <c r="D16" s="13"/>
      <c r="E16" s="13"/>
      <c r="F16" s="361" t="s">
        <v>1664</v>
      </c>
      <c r="G16" s="372"/>
      <c r="H16" s="372"/>
      <c r="L16" s="375" t="s">
        <v>1664</v>
      </c>
      <c r="M16" s="378"/>
      <c r="N16" s="378"/>
    </row>
    <row r="17" spans="2:14" ht="15" customHeight="1" x14ac:dyDescent="0.25">
      <c r="B17" s="24" t="s">
        <v>1665</v>
      </c>
      <c r="C17" s="13"/>
      <c r="D17" s="13"/>
      <c r="E17" s="13"/>
      <c r="F17" s="15" t="s">
        <v>463</v>
      </c>
      <c r="G17" s="372"/>
      <c r="H17" s="372"/>
      <c r="L17" s="374" t="s">
        <v>463</v>
      </c>
      <c r="M17" s="378"/>
      <c r="N17" s="378"/>
    </row>
    <row r="18" spans="2:14" ht="15" customHeight="1" x14ac:dyDescent="0.25">
      <c r="B18" s="24" t="s">
        <v>1666</v>
      </c>
      <c r="C18" s="13"/>
      <c r="D18" s="13"/>
      <c r="E18" s="13"/>
      <c r="F18" s="361" t="s">
        <v>1667</v>
      </c>
      <c r="G18" s="372"/>
      <c r="H18" s="372"/>
      <c r="L18" s="375" t="s">
        <v>1667</v>
      </c>
      <c r="M18" s="378"/>
      <c r="N18" s="378"/>
    </row>
    <row r="19" spans="2:14" ht="15" customHeight="1" x14ac:dyDescent="0.25">
      <c r="B19" s="24" t="s">
        <v>1668</v>
      </c>
      <c r="C19" s="13"/>
      <c r="D19" s="13"/>
      <c r="E19" s="13"/>
      <c r="F19" s="15" t="s">
        <v>465</v>
      </c>
      <c r="G19" s="372"/>
      <c r="H19" s="372"/>
      <c r="L19" s="374" t="s">
        <v>465</v>
      </c>
      <c r="M19" s="378"/>
      <c r="N19" s="378"/>
    </row>
    <row r="20" spans="2:14" ht="15" customHeight="1" x14ac:dyDescent="0.25">
      <c r="B20" s="19" t="s">
        <v>1669</v>
      </c>
      <c r="C20" s="13" t="s">
        <v>9120</v>
      </c>
      <c r="D20" s="13" t="s">
        <v>9122</v>
      </c>
      <c r="E20" s="13" t="s">
        <v>9119</v>
      </c>
      <c r="F20" s="15" t="s">
        <v>467</v>
      </c>
      <c r="G20" s="371"/>
      <c r="H20" s="371"/>
      <c r="L20" s="374" t="s">
        <v>467</v>
      </c>
      <c r="M20" s="377" t="s">
        <v>9158</v>
      </c>
      <c r="N20" s="377" t="s">
        <v>9159</v>
      </c>
    </row>
    <row r="21" spans="2:14" ht="15" customHeight="1" x14ac:dyDescent="0.25">
      <c r="B21" s="24" t="s">
        <v>1670</v>
      </c>
      <c r="C21" s="13"/>
      <c r="D21" s="13"/>
      <c r="E21" s="13"/>
      <c r="F21" s="361" t="s">
        <v>1671</v>
      </c>
      <c r="G21" s="372"/>
      <c r="H21" s="372"/>
      <c r="L21" s="375" t="s">
        <v>1671</v>
      </c>
      <c r="M21" s="378"/>
      <c r="N21" s="378"/>
    </row>
    <row r="22" spans="2:14" ht="15" customHeight="1" x14ac:dyDescent="0.25">
      <c r="B22" s="24" t="s">
        <v>1672</v>
      </c>
      <c r="C22" s="13"/>
      <c r="D22" s="13"/>
      <c r="E22" s="13"/>
      <c r="F22" s="15" t="s">
        <v>471</v>
      </c>
      <c r="G22" s="372"/>
      <c r="H22" s="372"/>
      <c r="L22" s="374" t="s">
        <v>471</v>
      </c>
      <c r="M22" s="378"/>
      <c r="N22" s="378"/>
    </row>
    <row r="23" spans="2:14" ht="15" customHeight="1" x14ac:dyDescent="0.25">
      <c r="B23" s="24" t="s">
        <v>1673</v>
      </c>
      <c r="C23" s="13"/>
      <c r="D23" s="13"/>
      <c r="E23" s="13"/>
      <c r="F23" s="361" t="s">
        <v>1674</v>
      </c>
      <c r="G23" s="372"/>
      <c r="H23" s="372"/>
      <c r="L23" s="375" t="s">
        <v>1674</v>
      </c>
      <c r="M23" s="378"/>
      <c r="N23" s="378"/>
    </row>
    <row r="24" spans="2:14" ht="15" customHeight="1" x14ac:dyDescent="0.25">
      <c r="B24" s="24" t="s">
        <v>1675</v>
      </c>
      <c r="C24" s="13"/>
      <c r="D24" s="13"/>
      <c r="E24" s="13"/>
      <c r="F24" s="15" t="s">
        <v>473</v>
      </c>
      <c r="G24" s="372"/>
      <c r="H24" s="372"/>
      <c r="L24" s="374" t="s">
        <v>473</v>
      </c>
      <c r="M24" s="378"/>
      <c r="N24" s="378"/>
    </row>
    <row r="25" spans="2:14" ht="15" customHeight="1" x14ac:dyDescent="0.25">
      <c r="B25" s="19" t="s">
        <v>1676</v>
      </c>
      <c r="C25" s="13" t="s">
        <v>9120</v>
      </c>
      <c r="D25" s="13" t="s">
        <v>9123</v>
      </c>
      <c r="E25" s="13" t="s">
        <v>9119</v>
      </c>
      <c r="F25" s="15" t="s">
        <v>1677</v>
      </c>
      <c r="G25" s="371"/>
      <c r="H25" s="371"/>
      <c r="L25" s="374" t="s">
        <v>1677</v>
      </c>
      <c r="M25" s="377" t="s">
        <v>9160</v>
      </c>
      <c r="N25" s="377" t="s">
        <v>9161</v>
      </c>
    </row>
    <row r="26" spans="2:14" ht="15" customHeight="1" x14ac:dyDescent="0.25">
      <c r="B26" s="24" t="s">
        <v>1678</v>
      </c>
      <c r="C26" s="13" t="s">
        <v>9124</v>
      </c>
      <c r="D26" s="13" t="s">
        <v>9123</v>
      </c>
      <c r="E26" s="13" t="s">
        <v>9119</v>
      </c>
      <c r="F26" s="361" t="s">
        <v>1679</v>
      </c>
      <c r="G26" s="371"/>
      <c r="H26" s="371"/>
      <c r="L26" s="375" t="s">
        <v>1679</v>
      </c>
      <c r="M26" s="379"/>
      <c r="N26" s="379"/>
    </row>
    <row r="27" spans="2:14" ht="15" customHeight="1" x14ac:dyDescent="0.25">
      <c r="B27" s="24" t="s">
        <v>1680</v>
      </c>
      <c r="C27" s="13" t="s">
        <v>9125</v>
      </c>
      <c r="D27" s="13" t="s">
        <v>9123</v>
      </c>
      <c r="E27" s="13" t="s">
        <v>9119</v>
      </c>
      <c r="F27" s="361" t="s">
        <v>1681</v>
      </c>
      <c r="G27" s="371"/>
      <c r="H27" s="371"/>
      <c r="L27" s="375" t="s">
        <v>1681</v>
      </c>
      <c r="M27" s="379"/>
      <c r="N27" s="379"/>
    </row>
    <row r="28" spans="2:14" ht="15" customHeight="1" x14ac:dyDescent="0.25">
      <c r="B28" s="24" t="s">
        <v>1682</v>
      </c>
      <c r="C28" s="13" t="s">
        <v>9126</v>
      </c>
      <c r="D28" s="13" t="s">
        <v>9123</v>
      </c>
      <c r="E28" s="13" t="s">
        <v>9119</v>
      </c>
      <c r="F28" s="361" t="s">
        <v>1683</v>
      </c>
      <c r="G28" s="371"/>
      <c r="H28" s="371"/>
      <c r="L28" s="375" t="s">
        <v>1683</v>
      </c>
      <c r="M28" s="379"/>
      <c r="N28" s="379"/>
    </row>
    <row r="29" spans="2:14" ht="15" customHeight="1" x14ac:dyDescent="0.25">
      <c r="B29" s="19" t="s">
        <v>1684</v>
      </c>
      <c r="C29" s="13" t="s">
        <v>9120</v>
      </c>
      <c r="D29" s="13" t="s">
        <v>9127</v>
      </c>
      <c r="E29" s="13" t="s">
        <v>9119</v>
      </c>
      <c r="F29" s="15" t="s">
        <v>1685</v>
      </c>
      <c r="G29" s="371"/>
      <c r="H29" s="371"/>
      <c r="L29" s="374" t="s">
        <v>1685</v>
      </c>
      <c r="M29" s="377" t="s">
        <v>9162</v>
      </c>
      <c r="N29" s="377" t="s">
        <v>9163</v>
      </c>
    </row>
    <row r="30" spans="2:14" ht="15" customHeight="1" x14ac:dyDescent="0.25">
      <c r="B30" s="24" t="s">
        <v>1686</v>
      </c>
      <c r="C30" s="13" t="s">
        <v>9124</v>
      </c>
      <c r="D30" s="13" t="s">
        <v>9127</v>
      </c>
      <c r="E30" s="13" t="s">
        <v>9119</v>
      </c>
      <c r="F30" s="361" t="s">
        <v>1687</v>
      </c>
      <c r="G30" s="371"/>
      <c r="H30" s="371"/>
      <c r="L30" s="375" t="s">
        <v>1687</v>
      </c>
      <c r="M30" s="379"/>
      <c r="N30" s="379"/>
    </row>
    <row r="31" spans="2:14" ht="15" customHeight="1" x14ac:dyDescent="0.25">
      <c r="B31" s="24" t="s">
        <v>1688</v>
      </c>
      <c r="C31" s="13" t="s">
        <v>9125</v>
      </c>
      <c r="D31" s="13" t="s">
        <v>9127</v>
      </c>
      <c r="E31" s="13" t="s">
        <v>9119</v>
      </c>
      <c r="F31" s="361" t="s">
        <v>1689</v>
      </c>
      <c r="G31" s="371"/>
      <c r="H31" s="371"/>
      <c r="L31" s="375" t="s">
        <v>1689</v>
      </c>
      <c r="M31" s="379"/>
      <c r="N31" s="379"/>
    </row>
    <row r="32" spans="2:14" ht="15" customHeight="1" x14ac:dyDescent="0.25">
      <c r="B32" s="24" t="s">
        <v>1690</v>
      </c>
      <c r="C32" s="13" t="s">
        <v>9126</v>
      </c>
      <c r="D32" s="13" t="s">
        <v>9127</v>
      </c>
      <c r="E32" s="13" t="s">
        <v>9119</v>
      </c>
      <c r="F32" s="361" t="s">
        <v>1691</v>
      </c>
      <c r="G32" s="371"/>
      <c r="H32" s="371"/>
      <c r="L32" s="375" t="s">
        <v>1691</v>
      </c>
      <c r="M32" s="379"/>
      <c r="N32" s="379"/>
    </row>
    <row r="33" spans="2:14" ht="15" customHeight="1" x14ac:dyDescent="0.25">
      <c r="B33" s="10" t="s">
        <v>1692</v>
      </c>
      <c r="C33" s="13"/>
      <c r="D33" s="13" t="s">
        <v>8873</v>
      </c>
      <c r="E33" s="13" t="s">
        <v>9128</v>
      </c>
      <c r="F33" s="15" t="s">
        <v>477</v>
      </c>
      <c r="G33" s="371"/>
      <c r="H33" s="371"/>
      <c r="L33" s="374" t="s">
        <v>477</v>
      </c>
      <c r="M33" s="377" t="s">
        <v>9164</v>
      </c>
      <c r="N33" s="377" t="s">
        <v>9165</v>
      </c>
    </row>
    <row r="34" spans="2:14" ht="15" customHeight="1" x14ac:dyDescent="0.25">
      <c r="B34" s="10" t="s">
        <v>1693</v>
      </c>
      <c r="C34" s="13"/>
      <c r="D34" s="13" t="s">
        <v>8873</v>
      </c>
      <c r="E34" s="13" t="s">
        <v>9129</v>
      </c>
      <c r="F34" s="15" t="s">
        <v>497</v>
      </c>
      <c r="G34" s="371"/>
      <c r="H34" s="371"/>
      <c r="L34" s="374" t="s">
        <v>497</v>
      </c>
      <c r="M34" s="377" t="s">
        <v>9166</v>
      </c>
      <c r="N34" s="377" t="s">
        <v>9167</v>
      </c>
    </row>
    <row r="35" spans="2:14" ht="15" customHeight="1" x14ac:dyDescent="0.25">
      <c r="B35" s="19" t="s">
        <v>1694</v>
      </c>
      <c r="C35" s="13" t="s">
        <v>8873</v>
      </c>
      <c r="D35" s="13" t="s">
        <v>9130</v>
      </c>
      <c r="E35" s="13" t="s">
        <v>9129</v>
      </c>
      <c r="F35" s="15" t="s">
        <v>499</v>
      </c>
      <c r="G35" s="371"/>
      <c r="H35" s="371"/>
      <c r="L35" s="374" t="s">
        <v>499</v>
      </c>
      <c r="M35" s="377" t="s">
        <v>9168</v>
      </c>
      <c r="N35" s="377" t="s">
        <v>9169</v>
      </c>
    </row>
    <row r="36" spans="2:14" ht="15" customHeight="1" x14ac:dyDescent="0.25">
      <c r="B36" s="24" t="s">
        <v>1695</v>
      </c>
      <c r="C36" s="13" t="s">
        <v>8873</v>
      </c>
      <c r="D36" s="13" t="s">
        <v>9131</v>
      </c>
      <c r="E36" s="13" t="s">
        <v>9129</v>
      </c>
      <c r="F36" s="15" t="s">
        <v>1696</v>
      </c>
      <c r="G36" s="371"/>
      <c r="H36" s="371"/>
      <c r="L36" s="374" t="s">
        <v>1696</v>
      </c>
      <c r="M36" s="377" t="s">
        <v>9170</v>
      </c>
      <c r="N36" s="377" t="s">
        <v>9171</v>
      </c>
    </row>
    <row r="37" spans="2:14" ht="15" customHeight="1" x14ac:dyDescent="0.25">
      <c r="B37" s="24" t="s">
        <v>1697</v>
      </c>
      <c r="C37" s="13" t="s">
        <v>8873</v>
      </c>
      <c r="D37" s="13" t="s">
        <v>9132</v>
      </c>
      <c r="E37" s="13" t="s">
        <v>9129</v>
      </c>
      <c r="F37" s="15" t="s">
        <v>1698</v>
      </c>
      <c r="G37" s="371"/>
      <c r="H37" s="371"/>
      <c r="L37" s="374" t="s">
        <v>1698</v>
      </c>
      <c r="M37" s="377" t="s">
        <v>9172</v>
      </c>
      <c r="N37" s="377" t="s">
        <v>9173</v>
      </c>
    </row>
    <row r="38" spans="2:14" ht="15" customHeight="1" x14ac:dyDescent="0.25">
      <c r="B38" s="24" t="s">
        <v>1699</v>
      </c>
      <c r="C38" s="13" t="s">
        <v>8873</v>
      </c>
      <c r="D38" s="13" t="s">
        <v>9133</v>
      </c>
      <c r="E38" s="13" t="s">
        <v>9129</v>
      </c>
      <c r="F38" s="15" t="s">
        <v>1700</v>
      </c>
      <c r="G38" s="371"/>
      <c r="H38" s="371"/>
      <c r="L38" s="374" t="s">
        <v>1700</v>
      </c>
      <c r="M38" s="377" t="s">
        <v>9174</v>
      </c>
      <c r="N38" s="377" t="s">
        <v>9175</v>
      </c>
    </row>
    <row r="39" spans="2:14" ht="15" customHeight="1" x14ac:dyDescent="0.25">
      <c r="B39" s="19" t="s">
        <v>1701</v>
      </c>
      <c r="C39" s="13" t="s">
        <v>8873</v>
      </c>
      <c r="D39" s="13" t="s">
        <v>9134</v>
      </c>
      <c r="E39" s="13" t="s">
        <v>9129</v>
      </c>
      <c r="F39" s="15" t="s">
        <v>501</v>
      </c>
      <c r="G39" s="371"/>
      <c r="H39" s="371"/>
      <c r="L39" s="374" t="s">
        <v>501</v>
      </c>
      <c r="M39" s="377" t="s">
        <v>9176</v>
      </c>
      <c r="N39" s="377" t="s">
        <v>9177</v>
      </c>
    </row>
    <row r="40" spans="2:14" ht="15" customHeight="1" x14ac:dyDescent="0.25">
      <c r="B40" s="24" t="s">
        <v>1702</v>
      </c>
      <c r="C40" s="13" t="s">
        <v>8873</v>
      </c>
      <c r="D40" s="13" t="s">
        <v>9134</v>
      </c>
      <c r="E40" s="13" t="s">
        <v>9135</v>
      </c>
      <c r="F40" s="15" t="s">
        <v>503</v>
      </c>
      <c r="G40" s="371"/>
      <c r="H40" s="371"/>
      <c r="L40" s="374" t="s">
        <v>503</v>
      </c>
      <c r="M40" s="377" t="s">
        <v>9178</v>
      </c>
      <c r="N40" s="377" t="s">
        <v>9179</v>
      </c>
    </row>
    <row r="41" spans="2:14" ht="15" customHeight="1" x14ac:dyDescent="0.25">
      <c r="B41" s="24" t="s">
        <v>1703</v>
      </c>
      <c r="C41" s="13" t="s">
        <v>8873</v>
      </c>
      <c r="D41" s="13" t="s">
        <v>9134</v>
      </c>
      <c r="E41" s="13" t="s">
        <v>9136</v>
      </c>
      <c r="F41" s="15" t="s">
        <v>505</v>
      </c>
      <c r="G41" s="371"/>
      <c r="H41" s="371"/>
      <c r="L41" s="374" t="s">
        <v>505</v>
      </c>
      <c r="M41" s="377" t="s">
        <v>9180</v>
      </c>
      <c r="N41" s="377" t="s">
        <v>9181</v>
      </c>
    </row>
    <row r="42" spans="2:14" ht="15" customHeight="1" x14ac:dyDescent="0.25">
      <c r="B42" s="19" t="s">
        <v>1704</v>
      </c>
      <c r="C42" s="13" t="s">
        <v>8873</v>
      </c>
      <c r="D42" s="13" t="s">
        <v>9137</v>
      </c>
      <c r="E42" s="13" t="s">
        <v>9129</v>
      </c>
      <c r="F42" s="15" t="s">
        <v>507</v>
      </c>
      <c r="G42" s="371"/>
      <c r="H42" s="371"/>
      <c r="L42" s="374" t="s">
        <v>507</v>
      </c>
      <c r="M42" s="377" t="s">
        <v>9182</v>
      </c>
      <c r="N42" s="377" t="s">
        <v>9183</v>
      </c>
    </row>
    <row r="43" spans="2:14" ht="15" customHeight="1" x14ac:dyDescent="0.25">
      <c r="B43" s="24" t="s">
        <v>1705</v>
      </c>
      <c r="C43" s="13" t="s">
        <v>8873</v>
      </c>
      <c r="D43" s="13" t="s">
        <v>9138</v>
      </c>
      <c r="E43" s="13" t="s">
        <v>9129</v>
      </c>
      <c r="F43" s="362" t="s">
        <v>1706</v>
      </c>
      <c r="G43" s="371"/>
      <c r="H43" s="371"/>
      <c r="L43" s="376" t="s">
        <v>1706</v>
      </c>
      <c r="M43" s="379"/>
      <c r="N43" s="379"/>
    </row>
    <row r="44" spans="2:14" ht="15" customHeight="1" x14ac:dyDescent="0.25">
      <c r="B44" s="24" t="s">
        <v>1707</v>
      </c>
      <c r="C44" s="13" t="s">
        <v>8873</v>
      </c>
      <c r="D44" s="13" t="s">
        <v>9139</v>
      </c>
      <c r="E44" s="13" t="s">
        <v>9129</v>
      </c>
      <c r="F44" s="362" t="s">
        <v>1708</v>
      </c>
      <c r="G44" s="371"/>
      <c r="H44" s="371"/>
      <c r="L44" s="376" t="s">
        <v>1708</v>
      </c>
      <c r="M44" s="379"/>
      <c r="N44" s="379"/>
    </row>
    <row r="45" spans="2:14" ht="15" customHeight="1" x14ac:dyDescent="0.25">
      <c r="B45" s="24" t="s">
        <v>1709</v>
      </c>
      <c r="C45" s="13" t="s">
        <v>8873</v>
      </c>
      <c r="D45" s="13" t="s">
        <v>9140</v>
      </c>
      <c r="E45" s="13" t="s">
        <v>9129</v>
      </c>
      <c r="F45" s="15" t="s">
        <v>513</v>
      </c>
      <c r="G45" s="371"/>
      <c r="H45" s="371"/>
      <c r="L45" s="374" t="s">
        <v>513</v>
      </c>
      <c r="M45" s="377" t="s">
        <v>9184</v>
      </c>
      <c r="N45" s="377" t="s">
        <v>9185</v>
      </c>
    </row>
    <row r="46" spans="2:14" ht="15" customHeight="1" x14ac:dyDescent="0.25">
      <c r="B46" s="24" t="s">
        <v>1710</v>
      </c>
      <c r="C46" s="13" t="s">
        <v>8873</v>
      </c>
      <c r="D46" s="13" t="s">
        <v>9141</v>
      </c>
      <c r="E46" s="13" t="s">
        <v>9129</v>
      </c>
      <c r="F46" s="362" t="s">
        <v>1711</v>
      </c>
      <c r="G46" s="371"/>
      <c r="H46" s="371"/>
      <c r="L46" s="376" t="s">
        <v>1711</v>
      </c>
      <c r="M46" s="379"/>
      <c r="N46" s="379"/>
    </row>
    <row r="47" spans="2:14" ht="15" customHeight="1" x14ac:dyDescent="0.25">
      <c r="B47" s="24" t="s">
        <v>1712</v>
      </c>
      <c r="C47" s="13" t="s">
        <v>8873</v>
      </c>
      <c r="D47" s="13" t="s">
        <v>9142</v>
      </c>
      <c r="E47" s="13" t="s">
        <v>9129</v>
      </c>
      <c r="F47" s="362" t="s">
        <v>1713</v>
      </c>
      <c r="G47" s="371"/>
      <c r="H47" s="371"/>
      <c r="L47" s="376" t="s">
        <v>1713</v>
      </c>
      <c r="M47" s="379"/>
      <c r="N47" s="379"/>
    </row>
    <row r="48" spans="2:14" ht="15" customHeight="1" x14ac:dyDescent="0.25">
      <c r="B48" s="24" t="s">
        <v>1714</v>
      </c>
      <c r="C48" s="13" t="s">
        <v>8873</v>
      </c>
      <c r="D48" s="13" t="s">
        <v>9143</v>
      </c>
      <c r="E48" s="13" t="s">
        <v>9129</v>
      </c>
      <c r="F48" s="362" t="s">
        <v>1715</v>
      </c>
      <c r="G48" s="371"/>
      <c r="H48" s="371"/>
      <c r="L48" s="376" t="s">
        <v>1715</v>
      </c>
      <c r="M48" s="379"/>
      <c r="N48" s="379"/>
    </row>
    <row r="49" spans="2:14" ht="15" customHeight="1" x14ac:dyDescent="0.25">
      <c r="B49" s="10" t="s">
        <v>1716</v>
      </c>
      <c r="C49" s="13"/>
      <c r="D49" s="13" t="s">
        <v>8873</v>
      </c>
      <c r="E49" s="13" t="s">
        <v>9144</v>
      </c>
      <c r="F49" s="15" t="s">
        <v>515</v>
      </c>
      <c r="G49" s="371"/>
      <c r="H49" s="371"/>
      <c r="L49" s="374" t="s">
        <v>515</v>
      </c>
      <c r="M49" s="377" t="s">
        <v>9186</v>
      </c>
      <c r="N49" s="377" t="s">
        <v>9187</v>
      </c>
    </row>
    <row r="50" spans="2:14" ht="15" customHeight="1" x14ac:dyDescent="0.25">
      <c r="B50" s="10" t="s">
        <v>1717</v>
      </c>
      <c r="C50" s="13"/>
      <c r="D50" s="13" t="s">
        <v>8873</v>
      </c>
      <c r="E50" s="13" t="s">
        <v>9145</v>
      </c>
      <c r="F50" s="15" t="s">
        <v>535</v>
      </c>
      <c r="G50" s="371"/>
      <c r="H50" s="371"/>
      <c r="L50" s="374" t="s">
        <v>535</v>
      </c>
      <c r="M50" s="377" t="s">
        <v>9188</v>
      </c>
      <c r="N50" s="377" t="s">
        <v>9189</v>
      </c>
    </row>
    <row r="51" spans="2:14" ht="15" customHeight="1" x14ac:dyDescent="0.25">
      <c r="B51" s="19" t="s">
        <v>1718</v>
      </c>
      <c r="C51" s="13"/>
      <c r="D51" s="13" t="s">
        <v>8873</v>
      </c>
      <c r="E51" s="13" t="s">
        <v>9146</v>
      </c>
      <c r="F51" s="15" t="s">
        <v>537</v>
      </c>
      <c r="G51" s="371"/>
      <c r="H51" s="371"/>
      <c r="L51" s="374" t="s">
        <v>537</v>
      </c>
      <c r="M51" s="377" t="s">
        <v>9190</v>
      </c>
      <c r="N51" s="377" t="s">
        <v>9191</v>
      </c>
    </row>
    <row r="52" spans="2:14" ht="15" customHeight="1" x14ac:dyDescent="0.25">
      <c r="B52" s="19" t="s">
        <v>1719</v>
      </c>
      <c r="C52" s="13"/>
      <c r="D52" s="13" t="s">
        <v>8873</v>
      </c>
      <c r="E52" s="13" t="s">
        <v>9147</v>
      </c>
      <c r="F52" s="15" t="s">
        <v>539</v>
      </c>
      <c r="G52" s="371"/>
      <c r="H52" s="371"/>
      <c r="L52" s="374" t="s">
        <v>539</v>
      </c>
      <c r="M52" s="377" t="s">
        <v>9192</v>
      </c>
      <c r="N52" s="377" t="s">
        <v>9193</v>
      </c>
    </row>
    <row r="53" spans="2:14" ht="15" customHeight="1" x14ac:dyDescent="0.25">
      <c r="B53" s="10" t="s">
        <v>1720</v>
      </c>
      <c r="C53" s="13" t="s">
        <v>8873</v>
      </c>
      <c r="D53" s="13" t="s">
        <v>8882</v>
      </c>
      <c r="E53" s="13" t="s">
        <v>8877</v>
      </c>
      <c r="F53" s="15" t="s">
        <v>665</v>
      </c>
      <c r="G53" s="371"/>
      <c r="H53" s="371"/>
      <c r="L53" s="374" t="s">
        <v>665</v>
      </c>
      <c r="M53" s="377" t="s">
        <v>9194</v>
      </c>
      <c r="N53" s="377" t="s">
        <v>9195</v>
      </c>
    </row>
    <row r="54" spans="2:14" ht="15" customHeight="1" x14ac:dyDescent="0.25">
      <c r="B54" s="10" t="s">
        <v>1721</v>
      </c>
      <c r="C54" s="13"/>
      <c r="D54" s="13" t="s">
        <v>8873</v>
      </c>
      <c r="E54" s="13" t="s">
        <v>8877</v>
      </c>
      <c r="F54" s="15" t="s">
        <v>678</v>
      </c>
      <c r="G54" s="245">
        <f>G11+G14+G33+G34+G49+G50+G53</f>
        <v>0</v>
      </c>
      <c r="H54" s="245">
        <f>H11+H14+H33+H34+H49+H50+H53</f>
        <v>0</v>
      </c>
      <c r="L54" s="374" t="s">
        <v>678</v>
      </c>
      <c r="M54" s="377" t="s">
        <v>9196</v>
      </c>
      <c r="N54" s="377" t="s">
        <v>9197</v>
      </c>
    </row>
  </sheetData>
  <mergeCells count="1">
    <mergeCell ref="G2:I2"/>
  </mergeCells>
  <dataValidations count="46">
    <dataValidation type="decimal" allowBlank="1" showInputMessage="1" showErrorMessage="1" error="Data is of incorrect type!" sqref="E9 F11:F45 L11:L45"/>
    <dataValidation type="decimal" allowBlank="1" showInputMessage="1" showErrorMessage="1" error="Data is of incorrect type!" sqref="F9 L9"/>
    <dataValidation type="decimal" allowBlank="1" showInputMessage="1" showErrorMessage="1" error="Data is of incorrect type!" sqref="E10"/>
    <dataValidation type="decimal" allowBlank="1" showInputMessage="1" showErrorMessage="1" error="Data is of incorrect type!" sqref="F10 L10"/>
    <dataValidation type="decimal" allowBlank="1" showInputMessage="1" showErrorMessage="1" error="Data is of incorrect type!" sqref="E11"/>
    <dataValidation type="decimal" allowBlank="1" showInputMessage="1" showErrorMessage="1" error="Data is of incorrect type!" sqref="E12"/>
    <dataValidation type="decimal" allowBlank="1" showInputMessage="1" showErrorMessage="1" error="Data is of incorrect type!" sqref="E13"/>
    <dataValidation type="decimal" allowBlank="1" showInputMessage="1" showErrorMessage="1" error="Data is of incorrect type!" sqref="E14"/>
    <dataValidation type="decimal" allowBlank="1" showInputMessage="1" showErrorMessage="1" error="Data is of incorrect type!" sqref="E15"/>
    <dataValidation type="decimal" allowBlank="1" showInputMessage="1" showErrorMessage="1" error="Data is of incorrect type!" sqref="E16"/>
    <dataValidation type="decimal" allowBlank="1" showInputMessage="1" showErrorMessage="1" error="Data is of incorrect type!" sqref="E17"/>
    <dataValidation type="decimal" allowBlank="1" showInputMessage="1" showErrorMessage="1" error="Data is of incorrect type!" sqref="E18"/>
    <dataValidation type="decimal" allowBlank="1" showInputMessage="1" showErrorMessage="1" error="Data is of incorrect type!" sqref="E19"/>
    <dataValidation type="decimal" allowBlank="1" showInputMessage="1" showErrorMessage="1" error="Data is of incorrect type!" sqref="E20"/>
    <dataValidation type="decimal" allowBlank="1" showInputMessage="1" showErrorMessage="1" error="Data is of incorrect type!" sqref="E21"/>
    <dataValidation type="decimal" allowBlank="1" showInputMessage="1" showErrorMessage="1" error="Data is of incorrect type!" sqref="E22"/>
    <dataValidation type="decimal" allowBlank="1" showInputMessage="1" showErrorMessage="1" error="Data is of incorrect type!" sqref="E23"/>
    <dataValidation type="decimal" allowBlank="1" showInputMessage="1" showErrorMessage="1" error="Data is of incorrect type!" sqref="E24"/>
    <dataValidation type="decimal" allowBlank="1" showInputMessage="1" showErrorMessage="1" error="Data is of incorrect type!" sqref="E25"/>
    <dataValidation type="decimal" allowBlank="1" showInputMessage="1" showErrorMessage="1" error="Data is of incorrect type!" sqref="E26"/>
    <dataValidation type="decimal" allowBlank="1" showInputMessage="1" showErrorMessage="1" error="Data is of incorrect type!" sqref="E27"/>
    <dataValidation type="decimal" allowBlank="1" showInputMessage="1" showErrorMessage="1" error="Data is of incorrect type!" sqref="E28"/>
    <dataValidation type="decimal" allowBlank="1" showInputMessage="1" showErrorMessage="1" error="Data is of incorrect type!" sqref="E29"/>
    <dataValidation type="decimal" allowBlank="1" showInputMessage="1" showErrorMessage="1" error="Data is of incorrect type!" sqref="E30"/>
    <dataValidation type="decimal" allowBlank="1" showInputMessage="1" showErrorMessage="1" error="Data is of incorrect type!" sqref="E31"/>
    <dataValidation type="decimal" allowBlank="1" showInputMessage="1" showErrorMessage="1" error="Data is of incorrect type!" sqref="E32"/>
    <dataValidation type="decimal" allowBlank="1" showInputMessage="1" showErrorMessage="1" error="Data is of incorrect type!" sqref="E33"/>
    <dataValidation type="decimal" allowBlank="1" showInputMessage="1" showErrorMessage="1" error="Data is of incorrect type!" sqref="E34"/>
    <dataValidation type="decimal" allowBlank="1" showInputMessage="1" showErrorMessage="1" error="Data is of incorrect type!" sqref="E35"/>
    <dataValidation type="decimal" allowBlank="1" showInputMessage="1" showErrorMessage="1" error="Data is of incorrect type!" sqref="E36"/>
    <dataValidation type="decimal" allowBlank="1" showInputMessage="1" showErrorMessage="1" error="Data is of incorrect type!" sqref="E37"/>
    <dataValidation type="decimal" allowBlank="1" showInputMessage="1" showErrorMessage="1" error="Data is of incorrect type!" sqref="E38"/>
    <dataValidation type="decimal" allowBlank="1" showInputMessage="1" showErrorMessage="1" error="Data is of incorrect type!" sqref="E39"/>
    <dataValidation type="decimal" allowBlank="1" showInputMessage="1" showErrorMessage="1" error="Data is of incorrect type!" sqref="E40"/>
    <dataValidation type="decimal" allowBlank="1" showInputMessage="1" showErrorMessage="1" error="Data is of incorrect type!" sqref="E41"/>
    <dataValidation type="decimal" allowBlank="1" showInputMessage="1" showErrorMessage="1" error="Data is of incorrect type!" sqref="E42"/>
    <dataValidation type="decimal" allowBlank="1" showInputMessage="1" showErrorMessage="1" error="Data is of incorrect type!" sqref="E43"/>
    <dataValidation type="decimal" allowBlank="1" showInputMessage="1" showErrorMessage="1" error="Data is of incorrect type!" sqref="E44"/>
    <dataValidation type="decimal" allowBlank="1" showInputMessage="1" showErrorMessage="1" error="Data is of incorrect type!" sqref="E45"/>
    <dataValidation type="decimal" allowBlank="1" showInputMessage="1" showErrorMessage="1" error="Data is of incorrect type!" sqref="E46"/>
    <dataValidation type="decimal" allowBlank="1" showInputMessage="1" showErrorMessage="1" error="Data is of incorrect type!" sqref="E47"/>
    <dataValidation type="decimal" allowBlank="1" showInputMessage="1" showErrorMessage="1" error="Data is of incorrect type!" sqref="E48"/>
    <dataValidation type="decimal" allowBlank="1" showInputMessage="1" showErrorMessage="1" error="Data is of incorrect type!" sqref="E49"/>
    <dataValidation type="decimal" allowBlank="1" showInputMessage="1" showErrorMessage="1" error="Data is of incorrect type!" sqref="E50"/>
    <dataValidation type="decimal" allowBlank="1" showInputMessage="1" showErrorMessage="1" error="Data is of incorrect type!" sqref="E51"/>
    <dataValidation type="decimal" allowBlank="1" showInputMessage="1" showErrorMessage="1" error="Data is of incorrect type!" sqref="E52"/>
  </dataValidations>
  <hyperlinks>
    <hyperlink ref="A1" location="'Table of Contents'!A1" display="S.05.02.01.03 - Total Top 5 and home country - non-life obligations"/>
    <hyperlink ref="I4"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Enumerations!$A$1080:$A$1080</xm:f>
          </x14:formula1>
          <xm:sqref>B3</xm:sqref>
        </x14:dataValidation>
        <x14:dataValidation type="list" allowBlank="1" showInputMessage="1" showErrorMessage="1" error="Data is of incorrect type!">
          <x14:formula1>
            <xm:f>Enumerations!$A$1001:$B$1001</xm:f>
          </x14:formula1>
          <xm:sqref>G5</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election activeCell="G5" sqref="G5:J5"/>
    </sheetView>
  </sheetViews>
  <sheetFormatPr defaultRowHeight="15" x14ac:dyDescent="0.25"/>
  <cols>
    <col min="1" max="1" width="9.140625" style="338"/>
    <col min="2" max="2" width="62" style="338" customWidth="1"/>
    <col min="3" max="3" width="0" style="338" hidden="1" customWidth="1"/>
    <col min="4" max="4" width="9.140625" style="338"/>
    <col min="5" max="5" width="19" style="338" customWidth="1"/>
    <col min="6" max="15" width="9.140625" style="338"/>
    <col min="16" max="16" width="9.140625" style="41"/>
    <col min="17" max="17" width="9.140625" style="338"/>
    <col min="18" max="18" width="26.7109375" style="338" customWidth="1"/>
    <col min="19" max="16384" width="9.140625" style="338"/>
  </cols>
  <sheetData>
    <row r="1" spans="1:20" ht="21" customHeight="1" thickBot="1" x14ac:dyDescent="0.35">
      <c r="A1" s="187" t="s">
        <v>17053</v>
      </c>
      <c r="B1" s="380" t="s">
        <v>9198</v>
      </c>
      <c r="C1" s="381"/>
      <c r="D1" s="381"/>
      <c r="E1" s="381"/>
      <c r="F1" s="381"/>
      <c r="G1" s="381"/>
      <c r="H1" s="381"/>
      <c r="I1" s="381"/>
      <c r="J1" s="381"/>
      <c r="K1" s="381"/>
      <c r="L1" s="381"/>
      <c r="Q1" s="380" t="s">
        <v>9206</v>
      </c>
      <c r="S1" s="724" t="s">
        <v>13439</v>
      </c>
    </row>
    <row r="2" spans="1:20" ht="65.25" customHeight="1" thickBot="1" x14ac:dyDescent="0.3">
      <c r="E2" s="812" t="s">
        <v>8955</v>
      </c>
      <c r="F2" s="813"/>
      <c r="G2" s="814"/>
    </row>
    <row r="3" spans="1:20" ht="41.25" customHeight="1" x14ac:dyDescent="0.25"/>
    <row r="4" spans="1:20" ht="18.75" customHeight="1" x14ac:dyDescent="0.25">
      <c r="B4" s="10" t="s">
        <v>8871</v>
      </c>
      <c r="C4" s="13" t="s">
        <v>8871</v>
      </c>
      <c r="D4" s="15" t="s">
        <v>2611</v>
      </c>
      <c r="E4" s="39" t="s">
        <v>2513</v>
      </c>
      <c r="P4" s="57" t="s">
        <v>2611</v>
      </c>
      <c r="Q4" s="39" t="s">
        <v>8908</v>
      </c>
    </row>
    <row r="5" spans="1:20" ht="85.5" customHeight="1" x14ac:dyDescent="0.25">
      <c r="G5" s="865" t="s">
        <v>9207</v>
      </c>
      <c r="H5" s="866"/>
      <c r="I5" s="866"/>
      <c r="J5" s="867"/>
    </row>
    <row r="6" spans="1:20" ht="12" customHeight="1" x14ac:dyDescent="0.25">
      <c r="E6" s="59" t="s">
        <v>239</v>
      </c>
      <c r="R6" s="59" t="s">
        <v>239</v>
      </c>
    </row>
    <row r="7" spans="1:20" ht="18" customHeight="1" x14ac:dyDescent="0.25">
      <c r="E7" s="15" t="s">
        <v>418</v>
      </c>
      <c r="R7" s="15" t="s">
        <v>418</v>
      </c>
    </row>
    <row r="8" spans="1:20" ht="17.25" customHeight="1" x14ac:dyDescent="0.25">
      <c r="B8" s="382" t="s">
        <v>1722</v>
      </c>
      <c r="C8" s="13" t="s">
        <v>9199</v>
      </c>
      <c r="D8" s="383" t="s">
        <v>1723</v>
      </c>
      <c r="E8" s="20" t="s">
        <v>3489</v>
      </c>
      <c r="Q8" s="383" t="s">
        <v>1723</v>
      </c>
      <c r="R8" s="46" t="s">
        <v>9213</v>
      </c>
    </row>
    <row r="9" spans="1:20" ht="18" customHeight="1" x14ac:dyDescent="0.25">
      <c r="B9" s="382" t="s">
        <v>1724</v>
      </c>
      <c r="C9" s="13" t="s">
        <v>9200</v>
      </c>
      <c r="D9" s="383" t="s">
        <v>1725</v>
      </c>
      <c r="E9" s="20" t="s">
        <v>9201</v>
      </c>
      <c r="Q9" s="383" t="s">
        <v>1725</v>
      </c>
      <c r="R9" s="46" t="s">
        <v>9212</v>
      </c>
    </row>
    <row r="10" spans="1:20" ht="15.75" customHeight="1" x14ac:dyDescent="0.25">
      <c r="B10" s="10" t="s">
        <v>1726</v>
      </c>
      <c r="C10" s="13" t="s">
        <v>9202</v>
      </c>
      <c r="D10" s="15" t="s">
        <v>423</v>
      </c>
      <c r="E10" s="20" t="s">
        <v>9203</v>
      </c>
      <c r="Q10" s="384" t="s">
        <v>423</v>
      </c>
      <c r="R10" s="269" t="s">
        <v>9208</v>
      </c>
      <c r="S10" s="868" t="s">
        <v>9211</v>
      </c>
      <c r="T10" s="869"/>
    </row>
    <row r="11" spans="1:20" ht="13.5" customHeight="1" x14ac:dyDescent="0.25">
      <c r="B11" s="10" t="s">
        <v>1727</v>
      </c>
      <c r="C11" s="13" t="s">
        <v>9204</v>
      </c>
      <c r="D11" s="15" t="s">
        <v>613</v>
      </c>
      <c r="E11" s="20" t="s">
        <v>9203</v>
      </c>
      <c r="Q11" s="384" t="s">
        <v>613</v>
      </c>
      <c r="R11" s="269" t="s">
        <v>9209</v>
      </c>
      <c r="S11" s="870"/>
      <c r="T11" s="871"/>
    </row>
    <row r="12" spans="1:20" ht="14.25" customHeight="1" x14ac:dyDescent="0.25">
      <c r="B12" s="10" t="s">
        <v>1728</v>
      </c>
      <c r="C12" s="13" t="s">
        <v>9205</v>
      </c>
      <c r="D12" s="15" t="s">
        <v>427</v>
      </c>
      <c r="E12" s="20" t="s">
        <v>9203</v>
      </c>
      <c r="Q12" s="384" t="s">
        <v>427</v>
      </c>
      <c r="R12" s="269" t="s">
        <v>9210</v>
      </c>
      <c r="S12" s="872"/>
      <c r="T12" s="873"/>
    </row>
  </sheetData>
  <mergeCells count="3">
    <mergeCell ref="E2:G2"/>
    <mergeCell ref="G5:J5"/>
    <mergeCell ref="S10:T12"/>
  </mergeCells>
  <dataValidations count="1">
    <dataValidation allowBlank="1" showInputMessage="1" showErrorMessage="1" error="Data is of incorrect type!" sqref="E8"/>
  </dataValidations>
  <hyperlinks>
    <hyperlink ref="A1" location="'Table of Contents'!A1" display="S.05.02.01.03 - Total Top 5 and home country - non-life obligations"/>
    <hyperlink ref="S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Enumerations!$A$1083:$B$1083</xm:f>
          </x14:formula1>
          <xm:sqref>E4</xm:sqref>
        </x14:dataValidation>
        <x14:dataValidation type="list" allowBlank="1" showInputMessage="1" showErrorMessage="1" error="Data is of incorrect type!">
          <x14:formula1>
            <xm:f>Enumerations!$A$1084:$B$1084</xm:f>
          </x14:formula1>
          <xm:sqref>E9</xm:sqref>
        </x14:dataValidation>
        <x14:dataValidation type="list" allowBlank="1" showInputMessage="1" showErrorMessage="1" error="Data is of incorrect type!">
          <x14:formula1>
            <xm:f>Enumerations!$A$1085:$B$1085</xm:f>
          </x14:formula1>
          <xm:sqref>E10</xm:sqref>
        </x14:dataValidation>
        <x14:dataValidation type="list" allowBlank="1" showInputMessage="1" showErrorMessage="1" error="Data is of incorrect type!">
          <x14:formula1>
            <xm:f>Enumerations!$A$1086:$B$1086</xm:f>
          </x14:formula1>
          <xm:sqref>E11</xm:sqref>
        </x14:dataValidation>
        <x14:dataValidation type="list" allowBlank="1" showInputMessage="1" showErrorMessage="1" error="Data is of incorrect type!">
          <x14:formula1>
            <xm:f>Enumerations!$A$1087:$B$1087</xm:f>
          </x14:formula1>
          <xm:sqref>E12</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activeCell="G3" sqref="G3:H3"/>
    </sheetView>
  </sheetViews>
  <sheetFormatPr defaultRowHeight="15" x14ac:dyDescent="0.25"/>
  <cols>
    <col min="1" max="1" width="9.140625" style="355"/>
    <col min="2" max="2" width="90.42578125" style="355" customWidth="1"/>
    <col min="3" max="4" width="0" style="355" hidden="1" customWidth="1"/>
    <col min="5" max="5" width="9.140625" style="355"/>
    <col min="6" max="6" width="20.42578125" style="355" customWidth="1"/>
    <col min="7" max="7" width="30" style="355" customWidth="1"/>
    <col min="8" max="8" width="13.28515625" style="355" customWidth="1"/>
    <col min="9" max="9" width="23.28515625" style="355" customWidth="1"/>
    <col min="10" max="10" width="24.42578125" style="355" customWidth="1"/>
    <col min="11" max="11" width="22.85546875" style="355" customWidth="1"/>
    <col min="12" max="12" width="9.140625" style="41"/>
    <col min="13" max="20" width="15.7109375" style="355" customWidth="1"/>
    <col min="21" max="16384" width="9.140625" style="355"/>
  </cols>
  <sheetData>
    <row r="1" spans="1:19" ht="24.75" customHeight="1" thickBot="1" x14ac:dyDescent="0.35">
      <c r="A1" s="187" t="s">
        <v>17053</v>
      </c>
      <c r="B1" s="354" t="s">
        <v>9214</v>
      </c>
      <c r="M1" s="380" t="s">
        <v>9279</v>
      </c>
    </row>
    <row r="2" spans="1:19" ht="51.75" customHeight="1" thickBot="1" x14ac:dyDescent="0.3">
      <c r="B2" s="386"/>
      <c r="E2" s="812" t="s">
        <v>8955</v>
      </c>
      <c r="F2" s="813"/>
      <c r="G2" s="814"/>
      <c r="I2" s="770" t="s">
        <v>20170</v>
      </c>
      <c r="J2" s="771" t="s">
        <v>20167</v>
      </c>
    </row>
    <row r="3" spans="1:19" ht="51.75" customHeight="1" x14ac:dyDescent="0.25">
      <c r="B3" s="386"/>
      <c r="G3" s="793" t="s">
        <v>20180</v>
      </c>
      <c r="H3" s="794"/>
    </row>
    <row r="4" spans="1:19" ht="12.4" customHeight="1" x14ac:dyDescent="0.25">
      <c r="B4" s="10" t="s">
        <v>8871</v>
      </c>
      <c r="C4" s="60"/>
      <c r="D4" s="13" t="s">
        <v>8871</v>
      </c>
      <c r="E4" s="15" t="s">
        <v>2611</v>
      </c>
      <c r="F4" s="39" t="s">
        <v>2513</v>
      </c>
      <c r="G4" s="20" t="s">
        <v>2922</v>
      </c>
      <c r="M4" s="57" t="s">
        <v>2611</v>
      </c>
      <c r="N4" s="39" t="s">
        <v>8908</v>
      </c>
    </row>
    <row r="5" spans="1:19" ht="20.25" customHeight="1" x14ac:dyDescent="0.25">
      <c r="I5" s="20" t="s">
        <v>4788</v>
      </c>
    </row>
    <row r="6" spans="1:19" ht="12" customHeight="1" x14ac:dyDescent="0.25">
      <c r="F6" s="10" t="s">
        <v>1729</v>
      </c>
      <c r="G6" s="10" t="s">
        <v>1730</v>
      </c>
      <c r="H6" s="10" t="s">
        <v>1731</v>
      </c>
      <c r="I6" s="10" t="s">
        <v>1732</v>
      </c>
      <c r="J6" s="10" t="s">
        <v>1602</v>
      </c>
      <c r="K6" s="11" t="s">
        <v>1603</v>
      </c>
      <c r="N6" s="10" t="s">
        <v>1729</v>
      </c>
      <c r="O6" s="10" t="s">
        <v>1730</v>
      </c>
      <c r="P6" s="10" t="s">
        <v>1731</v>
      </c>
      <c r="Q6" s="10" t="s">
        <v>1732</v>
      </c>
      <c r="R6" s="10" t="s">
        <v>1602</v>
      </c>
      <c r="S6" s="10" t="s">
        <v>1603</v>
      </c>
    </row>
    <row r="7" spans="1:19" ht="1.5" hidden="1" customHeight="1" x14ac:dyDescent="0.25">
      <c r="F7" s="13"/>
      <c r="G7" s="13"/>
      <c r="H7" s="13"/>
      <c r="I7" s="13"/>
      <c r="J7" s="13" t="s">
        <v>9215</v>
      </c>
      <c r="K7" s="14" t="s">
        <v>9215</v>
      </c>
      <c r="N7" s="13"/>
      <c r="O7" s="13"/>
      <c r="P7" s="13"/>
      <c r="Q7" s="13"/>
      <c r="R7" s="13" t="s">
        <v>9215</v>
      </c>
      <c r="S7" s="13" t="s">
        <v>9215</v>
      </c>
    </row>
    <row r="8" spans="1:19" ht="12.4" hidden="1" customHeight="1" x14ac:dyDescent="0.25">
      <c r="F8" s="13"/>
      <c r="G8" s="13"/>
      <c r="H8" s="13" t="s">
        <v>9216</v>
      </c>
      <c r="I8" s="13" t="s">
        <v>9217</v>
      </c>
      <c r="J8" s="13" t="s">
        <v>8994</v>
      </c>
      <c r="K8" s="14" t="s">
        <v>8995</v>
      </c>
      <c r="N8" s="13"/>
      <c r="O8" s="13"/>
      <c r="P8" s="13" t="s">
        <v>9216</v>
      </c>
      <c r="Q8" s="13" t="s">
        <v>9217</v>
      </c>
      <c r="R8" s="13" t="s">
        <v>8994</v>
      </c>
      <c r="S8" s="13" t="s">
        <v>8995</v>
      </c>
    </row>
    <row r="9" spans="1:19" ht="12.4" hidden="1" customHeight="1" x14ac:dyDescent="0.25">
      <c r="F9" s="13" t="s">
        <v>9218</v>
      </c>
      <c r="G9" s="13" t="s">
        <v>9219</v>
      </c>
      <c r="H9" s="13" t="s">
        <v>3212</v>
      </c>
      <c r="I9" s="13" t="s">
        <v>3212</v>
      </c>
      <c r="J9" s="13" t="s">
        <v>3212</v>
      </c>
      <c r="K9" s="14" t="s">
        <v>3212</v>
      </c>
      <c r="N9" s="13" t="s">
        <v>9218</v>
      </c>
      <c r="O9" s="13" t="s">
        <v>9219</v>
      </c>
      <c r="P9" s="13" t="s">
        <v>3212</v>
      </c>
      <c r="Q9" s="13" t="s">
        <v>3212</v>
      </c>
      <c r="R9" s="13" t="s">
        <v>3212</v>
      </c>
      <c r="S9" s="13" t="s">
        <v>3212</v>
      </c>
    </row>
    <row r="10" spans="1:19" ht="12.4" customHeight="1" x14ac:dyDescent="0.25">
      <c r="F10" s="15" t="s">
        <v>607</v>
      </c>
      <c r="G10" s="15" t="s">
        <v>720</v>
      </c>
      <c r="H10" s="15" t="s">
        <v>599</v>
      </c>
      <c r="I10" s="15" t="s">
        <v>600</v>
      </c>
      <c r="J10" s="15" t="s">
        <v>601</v>
      </c>
      <c r="K10" s="16" t="s">
        <v>602</v>
      </c>
      <c r="M10" s="356"/>
      <c r="N10" s="389" t="s">
        <v>607</v>
      </c>
      <c r="O10" s="389" t="s">
        <v>720</v>
      </c>
      <c r="P10" s="389" t="s">
        <v>599</v>
      </c>
      <c r="Q10" s="389" t="s">
        <v>600</v>
      </c>
      <c r="R10" s="389" t="s">
        <v>601</v>
      </c>
      <c r="S10" s="389" t="s">
        <v>602</v>
      </c>
    </row>
    <row r="11" spans="1:19" ht="12" customHeight="1" x14ac:dyDescent="0.25">
      <c r="B11" s="10" t="s">
        <v>1733</v>
      </c>
      <c r="C11" s="13"/>
      <c r="D11" s="13" t="s">
        <v>1733</v>
      </c>
      <c r="E11" s="15" t="s">
        <v>437</v>
      </c>
      <c r="F11" s="357"/>
      <c r="G11" s="357"/>
      <c r="H11" s="357"/>
      <c r="I11" s="357"/>
      <c r="J11" s="357"/>
      <c r="K11" s="128"/>
      <c r="M11" s="367" t="s">
        <v>437</v>
      </c>
      <c r="N11" s="390" t="s">
        <v>2949</v>
      </c>
      <c r="O11" s="390" t="s">
        <v>2949</v>
      </c>
      <c r="P11" s="390" t="s">
        <v>2949</v>
      </c>
      <c r="Q11" s="390" t="s">
        <v>2949</v>
      </c>
      <c r="R11" s="390" t="s">
        <v>2949</v>
      </c>
      <c r="S11" s="391" t="s">
        <v>9259</v>
      </c>
    </row>
    <row r="12" spans="1:19" ht="12.4" customHeight="1" x14ac:dyDescent="0.25">
      <c r="B12" s="19" t="s">
        <v>1734</v>
      </c>
      <c r="C12" s="13" t="s">
        <v>9220</v>
      </c>
      <c r="D12" s="13" t="s">
        <v>1733</v>
      </c>
      <c r="E12" s="15" t="s">
        <v>439</v>
      </c>
      <c r="F12" s="388"/>
      <c r="G12" s="777" t="s">
        <v>20181</v>
      </c>
      <c r="H12" s="358"/>
      <c r="I12" s="358"/>
      <c r="J12" s="357"/>
      <c r="K12" s="164"/>
      <c r="M12" s="367" t="s">
        <v>439</v>
      </c>
      <c r="N12" s="391" t="s">
        <v>9233</v>
      </c>
      <c r="O12" s="391" t="s">
        <v>9258</v>
      </c>
      <c r="P12" s="391" t="s">
        <v>9269</v>
      </c>
      <c r="Q12" s="391" t="s">
        <v>9234</v>
      </c>
      <c r="R12" s="390" t="s">
        <v>2949</v>
      </c>
      <c r="S12" s="390" t="s">
        <v>2949</v>
      </c>
    </row>
    <row r="13" spans="1:19" ht="12.4" customHeight="1" x14ac:dyDescent="0.25">
      <c r="B13" s="19" t="s">
        <v>1735</v>
      </c>
      <c r="C13" s="13" t="s">
        <v>9221</v>
      </c>
      <c r="D13" s="13" t="s">
        <v>1733</v>
      </c>
      <c r="E13" s="15" t="s">
        <v>441</v>
      </c>
      <c r="F13" s="388"/>
      <c r="G13" s="778" t="s">
        <v>20182</v>
      </c>
      <c r="H13" s="358"/>
      <c r="I13" s="358"/>
      <c r="J13" s="357"/>
      <c r="K13" s="164"/>
      <c r="M13" s="367" t="s">
        <v>441</v>
      </c>
      <c r="N13" s="391" t="s">
        <v>9235</v>
      </c>
      <c r="O13" s="391" t="s">
        <v>9260</v>
      </c>
      <c r="P13" s="391" t="s">
        <v>9270</v>
      </c>
      <c r="Q13" s="391" t="s">
        <v>9236</v>
      </c>
      <c r="R13" s="390" t="s">
        <v>2949</v>
      </c>
      <c r="S13" s="390" t="s">
        <v>2949</v>
      </c>
    </row>
    <row r="14" spans="1:19" ht="12.4" customHeight="1" x14ac:dyDescent="0.25">
      <c r="B14" s="19" t="s">
        <v>1736</v>
      </c>
      <c r="C14" s="13" t="s">
        <v>9222</v>
      </c>
      <c r="D14" s="13" t="s">
        <v>1733</v>
      </c>
      <c r="E14" s="15" t="s">
        <v>443</v>
      </c>
      <c r="F14" s="388"/>
      <c r="G14" s="388"/>
      <c r="H14" s="358"/>
      <c r="I14" s="358"/>
      <c r="J14" s="357"/>
      <c r="K14" s="164"/>
      <c r="M14" s="367" t="s">
        <v>443</v>
      </c>
      <c r="N14" s="391" t="s">
        <v>9237</v>
      </c>
      <c r="O14" s="391" t="s">
        <v>9261</v>
      </c>
      <c r="P14" s="391" t="s">
        <v>9271</v>
      </c>
      <c r="Q14" s="391" t="s">
        <v>9238</v>
      </c>
      <c r="R14" s="390" t="s">
        <v>2949</v>
      </c>
      <c r="S14" s="390" t="s">
        <v>2949</v>
      </c>
    </row>
    <row r="15" spans="1:19" ht="12.4" customHeight="1" x14ac:dyDescent="0.25">
      <c r="B15" s="19" t="s">
        <v>1737</v>
      </c>
      <c r="C15" s="13" t="s">
        <v>9223</v>
      </c>
      <c r="D15" s="13" t="s">
        <v>1733</v>
      </c>
      <c r="E15" s="15" t="s">
        <v>584</v>
      </c>
      <c r="F15" s="388"/>
      <c r="G15" s="388"/>
      <c r="H15" s="358"/>
      <c r="I15" s="358"/>
      <c r="J15" s="357"/>
      <c r="K15" s="164"/>
      <c r="M15" s="367" t="s">
        <v>584</v>
      </c>
      <c r="N15" s="391" t="s">
        <v>9239</v>
      </c>
      <c r="O15" s="391" t="s">
        <v>9262</v>
      </c>
      <c r="P15" s="391" t="s">
        <v>9272</v>
      </c>
      <c r="Q15" s="391" t="s">
        <v>9240</v>
      </c>
      <c r="R15" s="390" t="s">
        <v>2949</v>
      </c>
      <c r="S15" s="390" t="s">
        <v>2949</v>
      </c>
    </row>
    <row r="16" spans="1:19" ht="12.4" customHeight="1" x14ac:dyDescent="0.25">
      <c r="B16" s="19" t="s">
        <v>1738</v>
      </c>
      <c r="C16" s="13" t="s">
        <v>9224</v>
      </c>
      <c r="D16" s="13" t="s">
        <v>1733</v>
      </c>
      <c r="E16" s="15" t="s">
        <v>447</v>
      </c>
      <c r="F16" s="388"/>
      <c r="G16" s="388"/>
      <c r="H16" s="358"/>
      <c r="I16" s="358"/>
      <c r="J16" s="357"/>
      <c r="K16" s="164"/>
      <c r="M16" s="367" t="s">
        <v>447</v>
      </c>
      <c r="N16" s="391" t="s">
        <v>9241</v>
      </c>
      <c r="O16" s="391" t="s">
        <v>9263</v>
      </c>
      <c r="P16" s="391" t="s">
        <v>9273</v>
      </c>
      <c r="Q16" s="391" t="s">
        <v>9240</v>
      </c>
      <c r="R16" s="390" t="s">
        <v>2949</v>
      </c>
      <c r="S16" s="390" t="s">
        <v>2949</v>
      </c>
    </row>
    <row r="17" spans="2:19" ht="12.4" customHeight="1" x14ac:dyDescent="0.25">
      <c r="B17" s="19" t="s">
        <v>1739</v>
      </c>
      <c r="C17" s="13" t="s">
        <v>9225</v>
      </c>
      <c r="D17" s="13" t="s">
        <v>1733</v>
      </c>
      <c r="E17" s="15" t="s">
        <v>449</v>
      </c>
      <c r="F17" s="388"/>
      <c r="G17" s="388"/>
      <c r="H17" s="358"/>
      <c r="I17" s="358"/>
      <c r="J17" s="357"/>
      <c r="K17" s="164"/>
      <c r="M17" s="367" t="s">
        <v>449</v>
      </c>
      <c r="N17" s="391" t="s">
        <v>9242</v>
      </c>
      <c r="O17" s="391" t="s">
        <v>9264</v>
      </c>
      <c r="P17" s="391" t="s">
        <v>9274</v>
      </c>
      <c r="Q17" s="391" t="s">
        <v>9243</v>
      </c>
      <c r="R17" s="390" t="s">
        <v>2949</v>
      </c>
      <c r="S17" s="390" t="s">
        <v>2949</v>
      </c>
    </row>
    <row r="18" spans="2:19" ht="12.4" customHeight="1" x14ac:dyDescent="0.25">
      <c r="B18" s="19" t="s">
        <v>1740</v>
      </c>
      <c r="C18" s="13" t="s">
        <v>9226</v>
      </c>
      <c r="D18" s="13" t="s">
        <v>1733</v>
      </c>
      <c r="E18" s="15" t="s">
        <v>451</v>
      </c>
      <c r="F18" s="388"/>
      <c r="G18" s="388"/>
      <c r="H18" s="358"/>
      <c r="I18" s="358"/>
      <c r="J18" s="357"/>
      <c r="K18" s="164"/>
      <c r="M18" s="367" t="s">
        <v>451</v>
      </c>
      <c r="N18" s="391" t="s">
        <v>9244</v>
      </c>
      <c r="O18" s="391" t="s">
        <v>9265</v>
      </c>
      <c r="P18" s="391" t="s">
        <v>9275</v>
      </c>
      <c r="Q18" s="391" t="s">
        <v>9245</v>
      </c>
      <c r="R18" s="390" t="s">
        <v>2949</v>
      </c>
      <c r="S18" s="390" t="s">
        <v>2949</v>
      </c>
    </row>
    <row r="19" spans="2:19" ht="12.4" customHeight="1" x14ac:dyDescent="0.25">
      <c r="B19" s="19" t="s">
        <v>1741</v>
      </c>
      <c r="C19" s="13" t="s">
        <v>9227</v>
      </c>
      <c r="D19" s="13" t="s">
        <v>1733</v>
      </c>
      <c r="E19" s="15" t="s">
        <v>453</v>
      </c>
      <c r="F19" s="388"/>
      <c r="G19" s="388"/>
      <c r="H19" s="358"/>
      <c r="I19" s="358"/>
      <c r="J19" s="357"/>
      <c r="K19" s="164"/>
      <c r="M19" s="367" t="s">
        <v>453</v>
      </c>
      <c r="N19" s="391" t="s">
        <v>9246</v>
      </c>
      <c r="O19" s="391" t="s">
        <v>9266</v>
      </c>
      <c r="P19" s="391" t="s">
        <v>9276</v>
      </c>
      <c r="Q19" s="391" t="s">
        <v>9247</v>
      </c>
      <c r="R19" s="390" t="s">
        <v>2949</v>
      </c>
      <c r="S19" s="390" t="s">
        <v>2949</v>
      </c>
    </row>
    <row r="20" spans="2:19" ht="12.4" customHeight="1" x14ac:dyDescent="0.25">
      <c r="B20" s="19" t="s">
        <v>1742</v>
      </c>
      <c r="C20" s="13" t="s">
        <v>9228</v>
      </c>
      <c r="D20" s="13" t="s">
        <v>1733</v>
      </c>
      <c r="E20" s="15" t="s">
        <v>455</v>
      </c>
      <c r="F20" s="388"/>
      <c r="G20" s="388"/>
      <c r="H20" s="358"/>
      <c r="I20" s="358"/>
      <c r="J20" s="357"/>
      <c r="K20" s="164"/>
      <c r="M20" s="367" t="s">
        <v>455</v>
      </c>
      <c r="N20" s="391" t="s">
        <v>9248</v>
      </c>
      <c r="O20" s="391" t="s">
        <v>9267</v>
      </c>
      <c r="P20" s="391" t="s">
        <v>9277</v>
      </c>
      <c r="Q20" s="391" t="s">
        <v>9249</v>
      </c>
      <c r="R20" s="390" t="s">
        <v>2949</v>
      </c>
      <c r="S20" s="390" t="s">
        <v>2949</v>
      </c>
    </row>
    <row r="21" spans="2:19" ht="12.4" customHeight="1" x14ac:dyDescent="0.25">
      <c r="B21" s="19" t="s">
        <v>1743</v>
      </c>
      <c r="C21" s="13" t="s">
        <v>9229</v>
      </c>
      <c r="D21" s="13" t="s">
        <v>1733</v>
      </c>
      <c r="E21" s="15" t="s">
        <v>457</v>
      </c>
      <c r="F21" s="388"/>
      <c r="G21" s="388"/>
      <c r="H21" s="358"/>
      <c r="I21" s="358"/>
      <c r="J21" s="357"/>
      <c r="K21" s="164"/>
      <c r="M21" s="367" t="s">
        <v>457</v>
      </c>
      <c r="N21" s="391" t="s">
        <v>9250</v>
      </c>
      <c r="O21" s="391" t="s">
        <v>9268</v>
      </c>
      <c r="P21" s="391" t="s">
        <v>9278</v>
      </c>
      <c r="Q21" s="391" t="s">
        <v>9251</v>
      </c>
      <c r="R21" s="390" t="s">
        <v>2949</v>
      </c>
      <c r="S21" s="390" t="s">
        <v>2949</v>
      </c>
    </row>
    <row r="22" spans="2:19" ht="12.4" customHeight="1" x14ac:dyDescent="0.25">
      <c r="B22" s="10" t="s">
        <v>1744</v>
      </c>
      <c r="C22" s="13"/>
      <c r="D22" s="13" t="s">
        <v>1744</v>
      </c>
      <c r="E22" s="15" t="s">
        <v>477</v>
      </c>
      <c r="F22" s="357"/>
      <c r="G22" s="357"/>
      <c r="H22" s="357"/>
      <c r="I22" s="357"/>
      <c r="J22" s="357"/>
      <c r="K22" s="165">
        <f>0.9*H23+0.15*H24</f>
        <v>0</v>
      </c>
      <c r="M22" s="367" t="s">
        <v>477</v>
      </c>
      <c r="N22" s="390" t="s">
        <v>2949</v>
      </c>
      <c r="O22" s="390" t="s">
        <v>2949</v>
      </c>
      <c r="P22" s="390" t="s">
        <v>2949</v>
      </c>
      <c r="Q22" s="390" t="s">
        <v>2949</v>
      </c>
      <c r="R22" s="390" t="s">
        <v>2949</v>
      </c>
      <c r="S22" s="391" t="s">
        <v>9252</v>
      </c>
    </row>
    <row r="23" spans="2:19" ht="12.4" customHeight="1" x14ac:dyDescent="0.25">
      <c r="B23" s="19" t="s">
        <v>1745</v>
      </c>
      <c r="C23" s="13"/>
      <c r="D23" s="13" t="s">
        <v>9230</v>
      </c>
      <c r="E23" s="15" t="s">
        <v>479</v>
      </c>
      <c r="F23" s="357"/>
      <c r="G23" s="357"/>
      <c r="H23" s="358"/>
      <c r="I23" s="357"/>
      <c r="J23" s="357"/>
      <c r="K23" s="164"/>
      <c r="M23" s="367" t="s">
        <v>479</v>
      </c>
      <c r="N23" s="390" t="s">
        <v>2949</v>
      </c>
      <c r="O23" s="390" t="s">
        <v>2949</v>
      </c>
      <c r="P23" s="391" t="s">
        <v>9253</v>
      </c>
      <c r="Q23" s="390" t="s">
        <v>2949</v>
      </c>
      <c r="R23" s="390" t="s">
        <v>2949</v>
      </c>
      <c r="S23" s="390" t="s">
        <v>2949</v>
      </c>
    </row>
    <row r="24" spans="2:19" x14ac:dyDescent="0.25">
      <c r="B24" s="19" t="s">
        <v>1746</v>
      </c>
      <c r="C24" s="13"/>
      <c r="D24" s="13" t="s">
        <v>9231</v>
      </c>
      <c r="E24" s="15" t="s">
        <v>481</v>
      </c>
      <c r="F24" s="357"/>
      <c r="G24" s="357"/>
      <c r="H24" s="358"/>
      <c r="I24" s="357"/>
      <c r="J24" s="357"/>
      <c r="K24" s="164"/>
      <c r="M24" s="367" t="s">
        <v>481</v>
      </c>
      <c r="N24" s="390" t="s">
        <v>2949</v>
      </c>
      <c r="O24" s="390" t="s">
        <v>2949</v>
      </c>
      <c r="P24" s="391" t="s">
        <v>9254</v>
      </c>
      <c r="Q24" s="390" t="s">
        <v>2949</v>
      </c>
      <c r="R24" s="390" t="s">
        <v>2949</v>
      </c>
      <c r="S24" s="390" t="s">
        <v>2949</v>
      </c>
    </row>
    <row r="25" spans="2:19" x14ac:dyDescent="0.25">
      <c r="B25" s="10" t="s">
        <v>1747</v>
      </c>
      <c r="C25" s="13" t="s">
        <v>9232</v>
      </c>
      <c r="D25" s="13" t="s">
        <v>1606</v>
      </c>
      <c r="E25" s="15" t="s">
        <v>483</v>
      </c>
      <c r="F25" s="357"/>
      <c r="G25" s="357"/>
      <c r="H25" s="357"/>
      <c r="I25" s="357"/>
      <c r="J25" s="357"/>
      <c r="K25" s="165">
        <f>K26-(K11+K22)</f>
        <v>0</v>
      </c>
      <c r="M25" s="367" t="s">
        <v>483</v>
      </c>
      <c r="N25" s="390" t="s">
        <v>2949</v>
      </c>
      <c r="O25" s="390" t="s">
        <v>2949</v>
      </c>
      <c r="P25" s="390" t="s">
        <v>2949</v>
      </c>
      <c r="Q25" s="390" t="s">
        <v>2949</v>
      </c>
      <c r="R25" s="390" t="s">
        <v>2949</v>
      </c>
      <c r="S25" s="391" t="s">
        <v>9255</v>
      </c>
    </row>
    <row r="26" spans="2:19" x14ac:dyDescent="0.25">
      <c r="B26" s="10" t="s">
        <v>1748</v>
      </c>
      <c r="C26" s="13"/>
      <c r="D26" s="13" t="s">
        <v>1606</v>
      </c>
      <c r="E26" s="15" t="s">
        <v>497</v>
      </c>
      <c r="F26" s="357"/>
      <c r="G26" s="357"/>
      <c r="H26" s="357"/>
      <c r="I26" s="357"/>
      <c r="J26" s="358"/>
      <c r="K26" s="165">
        <f>SQRT(K11^2+(1.5*K11*K22)+K22^2)</f>
        <v>0</v>
      </c>
      <c r="M26" s="367" t="s">
        <v>497</v>
      </c>
      <c r="N26" s="390" t="s">
        <v>2949</v>
      </c>
      <c r="O26" s="390" t="s">
        <v>2949</v>
      </c>
      <c r="P26" s="390" t="s">
        <v>2949</v>
      </c>
      <c r="Q26" s="390" t="s">
        <v>2949</v>
      </c>
      <c r="R26" s="391" t="s">
        <v>9256</v>
      </c>
      <c r="S26" s="391" t="s">
        <v>9257</v>
      </c>
    </row>
  </sheetData>
  <mergeCells count="2">
    <mergeCell ref="E2:G2"/>
    <mergeCell ref="G3:H3"/>
  </mergeCells>
  <dataValidations count="2">
    <dataValidation allowBlank="1" showInputMessage="1" showErrorMessage="1" error="Data is of incorrect type!" sqref="D8:E23 M8:M23"/>
    <dataValidation type="decimal" allowBlank="1" showInputMessage="1" showErrorMessage="1" error="Data is of incorrect type!" sqref="O22:O23 I5 N8:N23 P8:Q23 O8:O11 F8:F23 H8:I23 G8:G11 G14:G23"/>
  </dataValidations>
  <hyperlinks>
    <hyperlink ref="A1" location="'Table of Contents'!A1" display="S.05.02.01.03 - Total Top 5 and home country - non-life obligations"/>
    <hyperlink ref="J2" location="'Identical datapoint'!A1" display="Mapa identických datových oblastí"/>
  </hyperlinks>
  <pageMargins left="0.75" right="0.75" top="0.75" bottom="0.5" header="0.5" footer="0.75"/>
  <ignoredErrors>
    <ignoredError sqref="K22 K26" unlockedFormula="1"/>
  </ignoredErrors>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Enumerations!$A$1115:$B$1115</xm:f>
          </x14:formula1>
          <xm:sqref>F4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showGridLines="0" workbookViewId="0">
      <selection activeCell="D8" sqref="D8"/>
    </sheetView>
  </sheetViews>
  <sheetFormatPr defaultRowHeight="15" x14ac:dyDescent="0.25"/>
  <cols>
    <col min="1" max="1" width="9.140625" style="355"/>
    <col min="2" max="2" width="17.42578125" style="355" customWidth="1"/>
    <col min="3" max="3" width="0" style="355" hidden="1" customWidth="1"/>
    <col min="4" max="4" width="9.140625" style="355"/>
    <col min="5" max="5" width="18.140625" style="355" customWidth="1"/>
    <col min="6" max="13" width="9.140625" style="355"/>
    <col min="14" max="14" width="9.140625" style="41"/>
    <col min="15" max="15" width="0" style="355" hidden="1" customWidth="1"/>
    <col min="16" max="16" width="9.140625" style="355"/>
    <col min="17" max="17" width="14.5703125" style="355" customWidth="1"/>
    <col min="18" max="16384" width="9.140625" style="355"/>
  </cols>
  <sheetData>
    <row r="1" spans="1:21" ht="23.25" customHeight="1" thickBot="1" x14ac:dyDescent="0.35">
      <c r="A1" s="187" t="s">
        <v>17053</v>
      </c>
      <c r="B1" s="798" t="s">
        <v>9280</v>
      </c>
      <c r="C1" s="799"/>
      <c r="D1" s="799"/>
      <c r="E1" s="799"/>
      <c r="F1" s="799"/>
      <c r="G1" s="799"/>
      <c r="H1" s="799"/>
      <c r="I1" s="799"/>
      <c r="J1" s="799"/>
      <c r="K1" s="799"/>
      <c r="L1" s="799"/>
      <c r="P1" s="380" t="s">
        <v>9284</v>
      </c>
      <c r="S1" s="724" t="s">
        <v>13439</v>
      </c>
    </row>
    <row r="2" spans="1:21" ht="70.5" customHeight="1" thickBot="1" x14ac:dyDescent="0.3">
      <c r="E2" s="812" t="s">
        <v>8955</v>
      </c>
      <c r="F2" s="813"/>
      <c r="G2" s="814"/>
    </row>
    <row r="3" spans="1:21" ht="62.25" customHeight="1" x14ac:dyDescent="0.25">
      <c r="O3" s="39" t="s">
        <v>8908</v>
      </c>
    </row>
    <row r="4" spans="1:21" ht="20.25" customHeight="1" x14ac:dyDescent="0.25">
      <c r="B4" s="10" t="s">
        <v>8871</v>
      </c>
      <c r="C4" s="13" t="s">
        <v>8871</v>
      </c>
      <c r="D4" s="15" t="s">
        <v>2611</v>
      </c>
      <c r="E4" s="39" t="s">
        <v>2513</v>
      </c>
      <c r="P4" s="57" t="s">
        <v>2611</v>
      </c>
      <c r="Q4" s="39" t="s">
        <v>8908</v>
      </c>
    </row>
    <row r="5" spans="1:21" ht="96" customHeight="1" x14ac:dyDescent="0.25">
      <c r="H5" s="865" t="s">
        <v>9282</v>
      </c>
      <c r="I5" s="866"/>
      <c r="J5" s="866"/>
      <c r="K5" s="867"/>
    </row>
    <row r="6" spans="1:21" ht="12.4" customHeight="1" x14ac:dyDescent="0.25">
      <c r="E6" s="59" t="s">
        <v>239</v>
      </c>
      <c r="Q6" s="59" t="s">
        <v>239</v>
      </c>
    </row>
    <row r="7" spans="1:21" ht="12.4" customHeight="1" x14ac:dyDescent="0.25">
      <c r="E7" s="15" t="s">
        <v>418</v>
      </c>
      <c r="P7" s="356"/>
      <c r="Q7" s="111" t="s">
        <v>239</v>
      </c>
    </row>
    <row r="8" spans="1:21" ht="12.4" customHeight="1" x14ac:dyDescent="0.25">
      <c r="B8" s="392" t="s">
        <v>1749</v>
      </c>
      <c r="C8" s="393" t="s">
        <v>9281</v>
      </c>
      <c r="D8" s="392" t="s">
        <v>421</v>
      </c>
      <c r="E8" s="20" t="s">
        <v>3489</v>
      </c>
      <c r="O8" s="393" t="s">
        <v>9281</v>
      </c>
      <c r="P8" s="356"/>
      <c r="Q8" s="111" t="s">
        <v>418</v>
      </c>
    </row>
    <row r="9" spans="1:21" ht="33.75" customHeight="1" x14ac:dyDescent="0.25">
      <c r="P9" s="389" t="s">
        <v>421</v>
      </c>
      <c r="Q9" s="364" t="s">
        <v>9283</v>
      </c>
      <c r="R9" s="874" t="s">
        <v>9211</v>
      </c>
      <c r="S9" s="875"/>
      <c r="T9" s="98"/>
      <c r="U9" s="98"/>
    </row>
    <row r="10" spans="1:21" x14ac:dyDescent="0.25">
      <c r="R10" s="394"/>
      <c r="S10" s="394"/>
      <c r="T10" s="98"/>
      <c r="U10" s="98"/>
    </row>
    <row r="11" spans="1:21" x14ac:dyDescent="0.25">
      <c r="R11" s="394"/>
      <c r="S11" s="394"/>
      <c r="T11" s="98"/>
      <c r="U11" s="98"/>
    </row>
    <row r="12" spans="1:21" x14ac:dyDescent="0.25">
      <c r="R12" s="98"/>
      <c r="S12" s="98"/>
      <c r="T12" s="98"/>
      <c r="U12" s="98"/>
    </row>
  </sheetData>
  <mergeCells count="4">
    <mergeCell ref="B1:L1"/>
    <mergeCell ref="H5:K5"/>
    <mergeCell ref="R9:S9"/>
    <mergeCell ref="E2:G2"/>
  </mergeCells>
  <dataValidations count="1">
    <dataValidation allowBlank="1" showInputMessage="1" showErrorMessage="1" error="Data is of incorrect type!" sqref="C8 O8"/>
  </dataValidations>
  <hyperlinks>
    <hyperlink ref="A1" location="'Table of Contents'!A1" display="S.05.02.01.03 - Total Top 5 and home country - non-life obligations"/>
    <hyperlink ref="S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Enumerations!$A$1116:$A$1116</xm:f>
          </x14:formula1>
          <xm:sqref>B3</xm:sqref>
        </x14:dataValidation>
        <x14:dataValidation type="list" allowBlank="1" showInputMessage="1" showErrorMessage="1" error="Data is of incorrect type!">
          <x14:formula1>
            <xm:f>Enumerations!$A$1117:$B$1117</xm:f>
          </x14:formula1>
          <xm:sqref>B4</xm:sqref>
        </x14:dataValidation>
        <x14:dataValidation type="list" allowBlank="1" showInputMessage="1" showErrorMessage="1" error="Data is of incorrect type!">
          <x14:formula1>
            <xm:f>Enumerations!$A$1115:$B$1115</xm:f>
          </x14:formula1>
          <xm:sqref>E4</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showGridLines="0" workbookViewId="0"/>
  </sheetViews>
  <sheetFormatPr defaultRowHeight="15" x14ac:dyDescent="0.25"/>
  <cols>
    <col min="1" max="1" width="9.140625" style="355"/>
    <col min="2" max="2" width="46.42578125" style="355" customWidth="1"/>
    <col min="3" max="4" width="0" style="355" hidden="1" customWidth="1"/>
    <col min="5" max="7" width="9.140625" style="355"/>
    <col min="8" max="8" width="19.85546875" style="355" customWidth="1"/>
    <col min="9" max="9" width="9.140625" style="355"/>
    <col min="10" max="10" width="9.140625" style="41"/>
    <col min="11" max="11" width="22.140625" style="355" customWidth="1"/>
    <col min="12" max="12" width="24.5703125" style="355" customWidth="1"/>
    <col min="13" max="16384" width="9.140625" style="355"/>
  </cols>
  <sheetData>
    <row r="1" spans="1:13" ht="27.75" customHeight="1" thickBot="1" x14ac:dyDescent="0.35">
      <c r="A1" s="187" t="s">
        <v>17053</v>
      </c>
      <c r="B1" s="354" t="s">
        <v>9285</v>
      </c>
      <c r="K1" s="380" t="s">
        <v>9289</v>
      </c>
      <c r="M1" s="724" t="s">
        <v>13439</v>
      </c>
    </row>
    <row r="2" spans="1:13" ht="65.25" customHeight="1" thickBot="1" x14ac:dyDescent="0.3">
      <c r="F2" s="812" t="s">
        <v>8955</v>
      </c>
      <c r="G2" s="813"/>
      <c r="H2" s="814"/>
    </row>
    <row r="3" spans="1:13" ht="63" customHeight="1" x14ac:dyDescent="0.25">
      <c r="C3" s="60"/>
      <c r="D3" s="13" t="s">
        <v>3212</v>
      </c>
    </row>
    <row r="4" spans="1:13" ht="8.25" customHeight="1" x14ac:dyDescent="0.25"/>
    <row r="5" spans="1:13" x14ac:dyDescent="0.25">
      <c r="B5" s="10" t="s">
        <v>8871</v>
      </c>
      <c r="C5" s="60"/>
      <c r="D5" s="13" t="s">
        <v>8871</v>
      </c>
      <c r="E5" s="15" t="s">
        <v>2611</v>
      </c>
      <c r="F5" s="39" t="s">
        <v>2513</v>
      </c>
      <c r="G5" s="20" t="s">
        <v>2922</v>
      </c>
      <c r="K5" s="57" t="s">
        <v>2611</v>
      </c>
      <c r="L5" s="39" t="s">
        <v>8908</v>
      </c>
    </row>
    <row r="7" spans="1:13" ht="12.4" customHeight="1" x14ac:dyDescent="0.25">
      <c r="F7" s="15" t="s">
        <v>603</v>
      </c>
      <c r="K7" s="395"/>
      <c r="L7" s="389" t="s">
        <v>603</v>
      </c>
    </row>
    <row r="8" spans="1:13" ht="21" customHeight="1" x14ac:dyDescent="0.25">
      <c r="B8" s="10" t="s">
        <v>1750</v>
      </c>
      <c r="C8" s="13" t="s">
        <v>9286</v>
      </c>
      <c r="D8" s="13" t="s">
        <v>1744</v>
      </c>
      <c r="E8" s="15" t="s">
        <v>515</v>
      </c>
      <c r="F8" s="46"/>
      <c r="K8" s="367" t="s">
        <v>515</v>
      </c>
      <c r="L8" s="364" t="s">
        <v>9287</v>
      </c>
    </row>
    <row r="9" spans="1:13" ht="18.75" customHeight="1" x14ac:dyDescent="0.25">
      <c r="B9" s="10" t="s">
        <v>1751</v>
      </c>
      <c r="C9" s="13" t="s">
        <v>9286</v>
      </c>
      <c r="D9" s="13" t="s">
        <v>1606</v>
      </c>
      <c r="E9" s="15" t="s">
        <v>517</v>
      </c>
      <c r="F9" s="46"/>
      <c r="K9" s="367" t="s">
        <v>517</v>
      </c>
      <c r="L9" s="364" t="s">
        <v>9288</v>
      </c>
    </row>
  </sheetData>
  <mergeCells count="1">
    <mergeCell ref="F2:H2"/>
  </mergeCells>
  <dataValidations count="2">
    <dataValidation type="decimal" allowBlank="1" showInputMessage="1" showErrorMessage="1" error="Data is of incorrect type!" sqref="C8"/>
    <dataValidation type="decimal" allowBlank="1" showInputMessage="1" showErrorMessage="1" error="Data is of incorrect type!" sqref="C9"/>
  </dataValidations>
  <hyperlinks>
    <hyperlink ref="A1" location="'Table of Contents'!A1" display="S.05.02.01.03 - Total Top 5 and home country - non-life obligations"/>
    <hyperlink ref="M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Enumerations!$A$1119:$B$1119</xm:f>
          </x14:formula1>
          <xm:sqref>F5</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workbookViewId="0">
      <selection activeCell="A13" sqref="A13"/>
    </sheetView>
  </sheetViews>
  <sheetFormatPr defaultRowHeight="21" customHeight="1" x14ac:dyDescent="0.25"/>
  <cols>
    <col min="1" max="1" width="9.140625" style="355"/>
    <col min="2" max="2" width="50.28515625" style="355" customWidth="1"/>
    <col min="3" max="4" width="0" style="355" hidden="1" customWidth="1"/>
    <col min="5" max="5" width="9.140625" style="355"/>
    <col min="6" max="6" width="22.85546875" style="355" customWidth="1"/>
    <col min="7" max="7" width="12.7109375" style="355" customWidth="1"/>
    <col min="8" max="8" width="18.42578125" style="355" customWidth="1"/>
    <col min="9" max="9" width="40" style="355" customWidth="1"/>
    <col min="10" max="10" width="50" style="355" customWidth="1"/>
    <col min="11" max="11" width="9.140625" style="41"/>
    <col min="12" max="12" width="9.140625" style="355"/>
    <col min="13" max="17" width="20.7109375" style="355" customWidth="1"/>
    <col min="18" max="16384" width="9.140625" style="355"/>
  </cols>
  <sheetData>
    <row r="1" spans="1:17" ht="21" customHeight="1" thickBot="1" x14ac:dyDescent="0.35">
      <c r="A1" s="187" t="s">
        <v>17053</v>
      </c>
      <c r="B1" s="354" t="s">
        <v>9290</v>
      </c>
      <c r="L1" s="380" t="s">
        <v>9347</v>
      </c>
    </row>
    <row r="2" spans="1:17" ht="83.25" customHeight="1" thickBot="1" x14ac:dyDescent="0.3">
      <c r="F2" s="812" t="s">
        <v>8955</v>
      </c>
      <c r="G2" s="813"/>
      <c r="H2" s="814"/>
    </row>
    <row r="3" spans="1:17" ht="21" customHeight="1" x14ac:dyDescent="0.25">
      <c r="C3" s="60"/>
      <c r="D3" s="13" t="s">
        <v>3212</v>
      </c>
    </row>
    <row r="5" spans="1:17" ht="21" customHeight="1" x14ac:dyDescent="0.25">
      <c r="B5" s="10" t="s">
        <v>8871</v>
      </c>
      <c r="C5" s="60"/>
      <c r="D5" s="13" t="s">
        <v>8871</v>
      </c>
      <c r="E5" s="15" t="s">
        <v>2611</v>
      </c>
      <c r="F5" s="39" t="s">
        <v>2513</v>
      </c>
      <c r="G5" s="20" t="s">
        <v>2922</v>
      </c>
      <c r="L5" s="57" t="s">
        <v>2611</v>
      </c>
      <c r="M5" s="39" t="s">
        <v>8908</v>
      </c>
    </row>
    <row r="7" spans="1:17" ht="21" customHeight="1" x14ac:dyDescent="0.25">
      <c r="F7" s="10" t="s">
        <v>1654</v>
      </c>
      <c r="G7" s="10"/>
      <c r="H7" s="10" t="s">
        <v>1655</v>
      </c>
      <c r="I7" s="10"/>
      <c r="J7" s="11"/>
      <c r="M7" s="46" t="s">
        <v>1654</v>
      </c>
      <c r="N7" s="46"/>
      <c r="O7" s="46" t="s">
        <v>1655</v>
      </c>
      <c r="P7" s="46"/>
      <c r="Q7" s="269"/>
    </row>
    <row r="8" spans="1:17" ht="21" customHeight="1" x14ac:dyDescent="0.25">
      <c r="F8" s="10" t="s">
        <v>609</v>
      </c>
      <c r="G8" s="10" t="s">
        <v>654</v>
      </c>
      <c r="H8" s="10" t="s">
        <v>609</v>
      </c>
      <c r="I8" s="10" t="s">
        <v>1656</v>
      </c>
      <c r="J8" s="11" t="s">
        <v>1657</v>
      </c>
      <c r="M8" s="46" t="s">
        <v>609</v>
      </c>
      <c r="N8" s="46" t="s">
        <v>654</v>
      </c>
      <c r="O8" s="46" t="s">
        <v>609</v>
      </c>
      <c r="P8" s="46" t="s">
        <v>1656</v>
      </c>
      <c r="Q8" s="269" t="s">
        <v>1657</v>
      </c>
    </row>
    <row r="9" spans="1:17" ht="21" hidden="1" customHeight="1" x14ac:dyDescent="0.25">
      <c r="F9" s="13"/>
      <c r="G9" s="13"/>
      <c r="H9" s="13"/>
      <c r="I9" s="13" t="s">
        <v>8994</v>
      </c>
      <c r="J9" s="14" t="s">
        <v>8995</v>
      </c>
      <c r="M9" s="46"/>
      <c r="N9" s="46"/>
      <c r="O9" s="46"/>
      <c r="P9" s="46" t="s">
        <v>8994</v>
      </c>
      <c r="Q9" s="269" t="s">
        <v>8995</v>
      </c>
    </row>
    <row r="10" spans="1:17" ht="21" hidden="1" customHeight="1" x14ac:dyDescent="0.25">
      <c r="F10" s="13" t="s">
        <v>8996</v>
      </c>
      <c r="G10" s="13" t="s">
        <v>8997</v>
      </c>
      <c r="H10" s="13" t="s">
        <v>8996</v>
      </c>
      <c r="I10" s="13" t="s">
        <v>8997</v>
      </c>
      <c r="J10" s="14" t="s">
        <v>8997</v>
      </c>
      <c r="M10" s="46" t="s">
        <v>8996</v>
      </c>
      <c r="N10" s="46" t="s">
        <v>8997</v>
      </c>
      <c r="O10" s="46" t="s">
        <v>8996</v>
      </c>
      <c r="P10" s="46" t="s">
        <v>8997</v>
      </c>
      <c r="Q10" s="269" t="s">
        <v>8997</v>
      </c>
    </row>
    <row r="11" spans="1:17" ht="21" hidden="1" customHeight="1" x14ac:dyDescent="0.25">
      <c r="F11" s="13" t="s">
        <v>8948</v>
      </c>
      <c r="G11" s="13" t="s">
        <v>8948</v>
      </c>
      <c r="H11" s="13" t="s">
        <v>8949</v>
      </c>
      <c r="I11" s="13" t="s">
        <v>8949</v>
      </c>
      <c r="J11" s="14" t="s">
        <v>8949</v>
      </c>
      <c r="M11" s="221" t="s">
        <v>8948</v>
      </c>
      <c r="N11" s="221" t="s">
        <v>8948</v>
      </c>
      <c r="O11" s="221" t="s">
        <v>8949</v>
      </c>
      <c r="P11" s="221" t="s">
        <v>8949</v>
      </c>
      <c r="Q11" s="396" t="s">
        <v>8949</v>
      </c>
    </row>
    <row r="12" spans="1:17" ht="21" customHeight="1" x14ac:dyDescent="0.25">
      <c r="F12" s="15" t="s">
        <v>607</v>
      </c>
      <c r="G12" s="15" t="s">
        <v>720</v>
      </c>
      <c r="H12" s="15" t="s">
        <v>721</v>
      </c>
      <c r="I12" s="15" t="s">
        <v>599</v>
      </c>
      <c r="J12" s="16" t="s">
        <v>601</v>
      </c>
      <c r="L12" s="395"/>
      <c r="M12" s="389" t="s">
        <v>607</v>
      </c>
      <c r="N12" s="389" t="s">
        <v>720</v>
      </c>
      <c r="O12" s="389" t="s">
        <v>721</v>
      </c>
      <c r="P12" s="389" t="s">
        <v>599</v>
      </c>
      <c r="Q12" s="389" t="s">
        <v>601</v>
      </c>
    </row>
    <row r="13" spans="1:17" ht="21" customHeight="1" x14ac:dyDescent="0.25">
      <c r="B13" s="10" t="s">
        <v>1752</v>
      </c>
      <c r="C13" s="13" t="s">
        <v>8998</v>
      </c>
      <c r="D13" s="13" t="s">
        <v>9291</v>
      </c>
      <c r="E13" s="15" t="s">
        <v>437</v>
      </c>
      <c r="F13" s="46"/>
      <c r="G13" s="46"/>
      <c r="H13" s="46"/>
      <c r="I13" s="46"/>
      <c r="J13" s="269"/>
      <c r="L13" s="384" t="s">
        <v>437</v>
      </c>
      <c r="M13" s="364" t="s">
        <v>9299</v>
      </c>
      <c r="N13" s="364" t="s">
        <v>9300</v>
      </c>
      <c r="O13" s="364" t="s">
        <v>9301</v>
      </c>
      <c r="P13" s="364" t="s">
        <v>9302</v>
      </c>
      <c r="Q13" s="364" t="s">
        <v>9303</v>
      </c>
    </row>
    <row r="14" spans="1:17" ht="21" customHeight="1" x14ac:dyDescent="0.25">
      <c r="B14" s="10" t="s">
        <v>1753</v>
      </c>
      <c r="C14" s="13" t="s">
        <v>8998</v>
      </c>
      <c r="D14" s="13" t="s">
        <v>9292</v>
      </c>
      <c r="E14" s="15" t="s">
        <v>457</v>
      </c>
      <c r="F14" s="46"/>
      <c r="G14" s="46"/>
      <c r="H14" s="46"/>
      <c r="I14" s="46"/>
      <c r="J14" s="269"/>
      <c r="L14" s="384" t="s">
        <v>457</v>
      </c>
      <c r="M14" s="364" t="s">
        <v>9304</v>
      </c>
      <c r="N14" s="364" t="s">
        <v>9305</v>
      </c>
      <c r="O14" s="364" t="s">
        <v>9306</v>
      </c>
      <c r="P14" s="364" t="s">
        <v>9307</v>
      </c>
      <c r="Q14" s="364" t="s">
        <v>9308</v>
      </c>
    </row>
    <row r="15" spans="1:17" ht="21" customHeight="1" x14ac:dyDescent="0.25">
      <c r="B15" s="10" t="s">
        <v>1754</v>
      </c>
      <c r="C15" s="13" t="s">
        <v>8998</v>
      </c>
      <c r="D15" s="13" t="s">
        <v>9293</v>
      </c>
      <c r="E15" s="15" t="s">
        <v>477</v>
      </c>
      <c r="F15" s="46"/>
      <c r="G15" s="46"/>
      <c r="H15" s="46"/>
      <c r="I15" s="46"/>
      <c r="J15" s="269"/>
      <c r="L15" s="384" t="s">
        <v>477</v>
      </c>
      <c r="M15" s="364" t="s">
        <v>9309</v>
      </c>
      <c r="N15" s="364" t="s">
        <v>9310</v>
      </c>
      <c r="O15" s="364" t="s">
        <v>9311</v>
      </c>
      <c r="P15" s="364" t="s">
        <v>9312</v>
      </c>
      <c r="Q15" s="364" t="s">
        <v>9313</v>
      </c>
    </row>
    <row r="16" spans="1:17" ht="21" customHeight="1" x14ac:dyDescent="0.25">
      <c r="B16" s="10" t="s">
        <v>1755</v>
      </c>
      <c r="C16" s="13"/>
      <c r="D16" s="13"/>
      <c r="E16" s="15" t="s">
        <v>497</v>
      </c>
      <c r="F16" s="283"/>
      <c r="G16" s="283"/>
      <c r="H16" s="283"/>
      <c r="I16" s="283"/>
      <c r="J16" s="284"/>
      <c r="L16" s="384" t="s">
        <v>497</v>
      </c>
      <c r="M16" s="363" t="s">
        <v>2949</v>
      </c>
      <c r="N16" s="363" t="s">
        <v>2949</v>
      </c>
      <c r="O16" s="363" t="s">
        <v>2949</v>
      </c>
      <c r="P16" s="363" t="s">
        <v>2949</v>
      </c>
      <c r="Q16" s="363" t="s">
        <v>2949</v>
      </c>
    </row>
    <row r="17" spans="2:17" ht="21" customHeight="1" x14ac:dyDescent="0.25">
      <c r="B17" s="19" t="s">
        <v>1756</v>
      </c>
      <c r="C17" s="13" t="s">
        <v>8998</v>
      </c>
      <c r="D17" s="13" t="s">
        <v>9294</v>
      </c>
      <c r="E17" s="15" t="s">
        <v>499</v>
      </c>
      <c r="F17" s="46"/>
      <c r="G17" s="46"/>
      <c r="H17" s="46"/>
      <c r="I17" s="46"/>
      <c r="J17" s="269"/>
      <c r="L17" s="384" t="s">
        <v>499</v>
      </c>
      <c r="M17" s="364" t="s">
        <v>9314</v>
      </c>
      <c r="N17" s="364" t="s">
        <v>9315</v>
      </c>
      <c r="O17" s="364" t="s">
        <v>9316</v>
      </c>
      <c r="P17" s="364" t="s">
        <v>9317</v>
      </c>
      <c r="Q17" s="364" t="s">
        <v>9318</v>
      </c>
    </row>
    <row r="18" spans="2:17" ht="21" customHeight="1" x14ac:dyDescent="0.25">
      <c r="B18" s="19" t="s">
        <v>1757</v>
      </c>
      <c r="C18" s="13" t="s">
        <v>8998</v>
      </c>
      <c r="D18" s="13" t="s">
        <v>9295</v>
      </c>
      <c r="E18" s="15" t="s">
        <v>501</v>
      </c>
      <c r="F18" s="46"/>
      <c r="G18" s="46"/>
      <c r="H18" s="46"/>
      <c r="I18" s="46"/>
      <c r="J18" s="269"/>
      <c r="L18" s="384" t="s">
        <v>501</v>
      </c>
      <c r="M18" s="364" t="s">
        <v>9319</v>
      </c>
      <c r="N18" s="364" t="s">
        <v>9320</v>
      </c>
      <c r="O18" s="364" t="s">
        <v>9321</v>
      </c>
      <c r="P18" s="364" t="s">
        <v>9322</v>
      </c>
      <c r="Q18" s="364" t="s">
        <v>9323</v>
      </c>
    </row>
    <row r="19" spans="2:17" ht="21" customHeight="1" x14ac:dyDescent="0.25">
      <c r="B19" s="19" t="s">
        <v>1758</v>
      </c>
      <c r="C19" s="13" t="s">
        <v>8998</v>
      </c>
      <c r="D19" s="13" t="s">
        <v>9296</v>
      </c>
      <c r="E19" s="15" t="s">
        <v>503</v>
      </c>
      <c r="F19" s="46"/>
      <c r="G19" s="46"/>
      <c r="H19" s="46"/>
      <c r="I19" s="46"/>
      <c r="J19" s="269"/>
      <c r="L19" s="384" t="s">
        <v>503</v>
      </c>
      <c r="M19" s="364" t="s">
        <v>9324</v>
      </c>
      <c r="N19" s="364" t="s">
        <v>9325</v>
      </c>
      <c r="O19" s="364" t="s">
        <v>9326</v>
      </c>
      <c r="P19" s="364" t="s">
        <v>9327</v>
      </c>
      <c r="Q19" s="364" t="s">
        <v>9328</v>
      </c>
    </row>
    <row r="20" spans="2:17" ht="21" customHeight="1" x14ac:dyDescent="0.25">
      <c r="B20" s="10" t="s">
        <v>1759</v>
      </c>
      <c r="C20" s="13" t="s">
        <v>8998</v>
      </c>
      <c r="D20" s="13" t="s">
        <v>1759</v>
      </c>
      <c r="E20" s="15" t="s">
        <v>515</v>
      </c>
      <c r="F20" s="46"/>
      <c r="G20" s="46"/>
      <c r="H20" s="46"/>
      <c r="I20" s="46"/>
      <c r="J20" s="269"/>
      <c r="L20" s="384" t="s">
        <v>515</v>
      </c>
      <c r="M20" s="364" t="s">
        <v>9329</v>
      </c>
      <c r="N20" s="364" t="s">
        <v>9330</v>
      </c>
      <c r="O20" s="364" t="s">
        <v>9331</v>
      </c>
      <c r="P20" s="364" t="s">
        <v>9332</v>
      </c>
      <c r="Q20" s="364" t="s">
        <v>9333</v>
      </c>
    </row>
    <row r="21" spans="2:17" ht="21" customHeight="1" x14ac:dyDescent="0.25">
      <c r="B21" s="10" t="s">
        <v>1760</v>
      </c>
      <c r="C21" s="13" t="s">
        <v>8998</v>
      </c>
      <c r="D21" s="13" t="s">
        <v>9297</v>
      </c>
      <c r="E21" s="15" t="s">
        <v>535</v>
      </c>
      <c r="F21" s="46"/>
      <c r="G21" s="46"/>
      <c r="H21" s="46"/>
      <c r="I21" s="46"/>
      <c r="J21" s="269"/>
      <c r="L21" s="384" t="s">
        <v>535</v>
      </c>
      <c r="M21" s="364" t="s">
        <v>9334</v>
      </c>
      <c r="N21" s="364" t="s">
        <v>9335</v>
      </c>
      <c r="O21" s="364" t="s">
        <v>9336</v>
      </c>
      <c r="P21" s="364" t="s">
        <v>9337</v>
      </c>
      <c r="Q21" s="364" t="s">
        <v>9338</v>
      </c>
    </row>
    <row r="22" spans="2:17" ht="21" customHeight="1" x14ac:dyDescent="0.25">
      <c r="B22" s="10" t="s">
        <v>1761</v>
      </c>
      <c r="C22" s="13" t="s">
        <v>9298</v>
      </c>
      <c r="D22" s="13" t="s">
        <v>1761</v>
      </c>
      <c r="E22" s="15" t="s">
        <v>665</v>
      </c>
      <c r="F22" s="46"/>
      <c r="G22" s="46"/>
      <c r="H22" s="46"/>
      <c r="I22" s="46"/>
      <c r="J22" s="269"/>
      <c r="L22" s="384" t="s">
        <v>665</v>
      </c>
      <c r="M22" s="364" t="s">
        <v>9339</v>
      </c>
      <c r="N22" s="364" t="s">
        <v>9340</v>
      </c>
      <c r="O22" s="364" t="s">
        <v>9341</v>
      </c>
      <c r="P22" s="364" t="s">
        <v>9342</v>
      </c>
      <c r="Q22" s="364" t="s">
        <v>9343</v>
      </c>
    </row>
    <row r="23" spans="2:17" ht="21" customHeight="1" x14ac:dyDescent="0.25">
      <c r="B23" s="10" t="s">
        <v>1762</v>
      </c>
      <c r="C23" s="13"/>
      <c r="D23" s="13"/>
      <c r="E23" s="15" t="s">
        <v>678</v>
      </c>
      <c r="F23" s="283"/>
      <c r="G23" s="283"/>
      <c r="H23" s="283"/>
      <c r="I23" s="283"/>
      <c r="J23" s="284"/>
      <c r="L23" s="384" t="s">
        <v>678</v>
      </c>
      <c r="M23" s="363" t="s">
        <v>2949</v>
      </c>
      <c r="N23" s="363" t="s">
        <v>2949</v>
      </c>
      <c r="O23" s="363" t="s">
        <v>2949</v>
      </c>
      <c r="P23" s="363" t="s">
        <v>2949</v>
      </c>
      <c r="Q23" s="363" t="s">
        <v>2949</v>
      </c>
    </row>
    <row r="24" spans="2:17" ht="21" customHeight="1" x14ac:dyDescent="0.25">
      <c r="B24" s="10" t="s">
        <v>1763</v>
      </c>
      <c r="C24" s="13"/>
      <c r="D24" s="13"/>
      <c r="E24" s="15" t="s">
        <v>712</v>
      </c>
      <c r="F24" s="283"/>
      <c r="G24" s="283"/>
      <c r="H24" s="283"/>
      <c r="I24" s="283"/>
      <c r="J24" s="284"/>
      <c r="L24" s="384" t="s">
        <v>712</v>
      </c>
      <c r="M24" s="363" t="s">
        <v>2949</v>
      </c>
      <c r="N24" s="363" t="s">
        <v>2949</v>
      </c>
      <c r="O24" s="363" t="s">
        <v>2949</v>
      </c>
      <c r="P24" s="363" t="s">
        <v>2949</v>
      </c>
      <c r="Q24" s="363" t="s">
        <v>2949</v>
      </c>
    </row>
  </sheetData>
  <mergeCells count="1">
    <mergeCell ref="F2:H2"/>
  </mergeCells>
  <dataValidations count="55">
    <dataValidation type="decimal" allowBlank="1" showInputMessage="1" showErrorMessage="1" error="Data is of incorrect type!" sqref="D9"/>
    <dataValidation type="decimal" allowBlank="1" showInputMessage="1" showErrorMessage="1" error="Data is of incorrect type!" sqref="E9 L9"/>
    <dataValidation type="decimal" allowBlank="1" showInputMessage="1" showErrorMessage="1" error="Data is of incorrect type!" sqref="F9 M9"/>
    <dataValidation type="decimal" allowBlank="1" showInputMessage="1" showErrorMessage="1" error="Data is of incorrect type!" sqref="G9 N9"/>
    <dataValidation type="decimal" allowBlank="1" showInputMessage="1" showErrorMessage="1" error="Data is of incorrect type!" sqref="H9 O9"/>
    <dataValidation type="decimal" allowBlank="1" showInputMessage="1" showErrorMessage="1" error="Data is of incorrect type!" sqref="D10"/>
    <dataValidation type="decimal" allowBlank="1" showInputMessage="1" showErrorMessage="1" error="Data is of incorrect type!" sqref="E10 L10"/>
    <dataValidation type="decimal" allowBlank="1" showInputMessage="1" showErrorMessage="1" error="Data is of incorrect type!" sqref="F10 M10"/>
    <dataValidation type="decimal" allowBlank="1" showInputMessage="1" showErrorMessage="1" error="Data is of incorrect type!" sqref="G10 N10"/>
    <dataValidation type="decimal" allowBlank="1" showInputMessage="1" showErrorMessage="1" error="Data is of incorrect type!" sqref="H10 O10"/>
    <dataValidation type="decimal" allowBlank="1" showInputMessage="1" showErrorMessage="1" error="Data is of incorrect type!" sqref="D11"/>
    <dataValidation type="decimal" allowBlank="1" showInputMessage="1" showErrorMessage="1" error="Data is of incorrect type!" sqref="E11 L11"/>
    <dataValidation type="decimal" allowBlank="1" showInputMessage="1" showErrorMessage="1" error="Data is of incorrect type!" sqref="F11 M11"/>
    <dataValidation type="decimal" allowBlank="1" showInputMessage="1" showErrorMessage="1" error="Data is of incorrect type!" sqref="G11 N11"/>
    <dataValidation type="decimal" allowBlank="1" showInputMessage="1" showErrorMessage="1" error="Data is of incorrect type!" sqref="H11 O11"/>
    <dataValidation type="decimal" allowBlank="1" showInputMessage="1" showErrorMessage="1" error="Data is of incorrect type!" sqref="D12"/>
    <dataValidation type="decimal" allowBlank="1" showInputMessage="1" showErrorMessage="1" error="Data is of incorrect type!" sqref="E12 L12"/>
    <dataValidation type="decimal" allowBlank="1" showInputMessage="1" showErrorMessage="1" error="Data is of incorrect type!" sqref="F12 M12"/>
    <dataValidation type="decimal" allowBlank="1" showInputMessage="1" showErrorMessage="1" error="Data is of incorrect type!" sqref="G12 N12"/>
    <dataValidation type="decimal" allowBlank="1" showInputMessage="1" showErrorMessage="1" error="Data is of incorrect type!" sqref="H12 O12"/>
    <dataValidation type="decimal" allowBlank="1" showInputMessage="1" showErrorMessage="1" error="Data is of incorrect type!" sqref="D13"/>
    <dataValidation type="decimal" allowBlank="1" showInputMessage="1" showErrorMessage="1" error="Data is of incorrect type!" sqref="E13 L13"/>
    <dataValidation type="decimal" allowBlank="1" showInputMessage="1" showErrorMessage="1" error="Data is of incorrect type!" sqref="F13 M13"/>
    <dataValidation type="decimal" allowBlank="1" showInputMessage="1" showErrorMessage="1" error="Data is of incorrect type!" sqref="G13 N13"/>
    <dataValidation type="decimal" allowBlank="1" showInputMessage="1" showErrorMessage="1" error="Data is of incorrect type!" sqref="H13 O13"/>
    <dataValidation type="decimal" allowBlank="1" showInputMessage="1" showErrorMessage="1" error="Data is of incorrect type!" sqref="D14"/>
    <dataValidation type="decimal" allowBlank="1" showInputMessage="1" showErrorMessage="1" error="Data is of incorrect type!" sqref="E14 L14"/>
    <dataValidation type="decimal" allowBlank="1" showInputMessage="1" showErrorMessage="1" error="Data is of incorrect type!" sqref="F14 M14"/>
    <dataValidation type="decimal" allowBlank="1" showInputMessage="1" showErrorMessage="1" error="Data is of incorrect type!" sqref="G14 N14"/>
    <dataValidation type="decimal" allowBlank="1" showInputMessage="1" showErrorMessage="1" error="Data is of incorrect type!" sqref="H14 O14"/>
    <dataValidation type="decimal" allowBlank="1" showInputMessage="1" showErrorMessage="1" error="Data is of incorrect type!" sqref="D15"/>
    <dataValidation type="decimal" allowBlank="1" showInputMessage="1" showErrorMessage="1" error="Data is of incorrect type!" sqref="E15 L15"/>
    <dataValidation type="decimal" allowBlank="1" showInputMessage="1" showErrorMessage="1" error="Data is of incorrect type!" sqref="F15 M15"/>
    <dataValidation type="decimal" allowBlank="1" showInputMessage="1" showErrorMessage="1" error="Data is of incorrect type!" sqref="G15 N15"/>
    <dataValidation type="decimal" allowBlank="1" showInputMessage="1" showErrorMessage="1" error="Data is of incorrect type!" sqref="H15 O15"/>
    <dataValidation type="decimal" allowBlank="1" showInputMessage="1" showErrorMessage="1" error="Data is of incorrect type!" sqref="D16"/>
    <dataValidation type="decimal" allowBlank="1" showInputMessage="1" showErrorMessage="1" error="Data is of incorrect type!" sqref="E16 L16"/>
    <dataValidation type="decimal" allowBlank="1" showInputMessage="1" showErrorMessage="1" error="Data is of incorrect type!" sqref="F16 M16"/>
    <dataValidation type="decimal" allowBlank="1" showInputMessage="1" showErrorMessage="1" error="Data is of incorrect type!" sqref="G16 N16"/>
    <dataValidation type="decimal" allowBlank="1" showInputMessage="1" showErrorMessage="1" error="Data is of incorrect type!" sqref="H16 O16"/>
    <dataValidation type="decimal" allowBlank="1" showInputMessage="1" showErrorMessage="1" error="Data is of incorrect type!" sqref="D17"/>
    <dataValidation type="decimal" allowBlank="1" showInputMessage="1" showErrorMessage="1" error="Data is of incorrect type!" sqref="E17 L17"/>
    <dataValidation type="decimal" allowBlank="1" showInputMessage="1" showErrorMessage="1" error="Data is of incorrect type!" sqref="F17 M17"/>
    <dataValidation type="decimal" allowBlank="1" showInputMessage="1" showErrorMessage="1" error="Data is of incorrect type!" sqref="G17 N17"/>
    <dataValidation type="decimal" allowBlank="1" showInputMessage="1" showErrorMessage="1" error="Data is of incorrect type!" sqref="H17 O17"/>
    <dataValidation type="decimal" allowBlank="1" showInputMessage="1" showErrorMessage="1" error="Data is of incorrect type!" sqref="D18"/>
    <dataValidation type="decimal" allowBlank="1" showInputMessage="1" showErrorMessage="1" error="Data is of incorrect type!" sqref="E18 L18"/>
    <dataValidation type="decimal" allowBlank="1" showInputMessage="1" showErrorMessage="1" error="Data is of incorrect type!" sqref="F18 M18"/>
    <dataValidation type="decimal" allowBlank="1" showInputMessage="1" showErrorMessage="1" error="Data is of incorrect type!" sqref="G18 N18"/>
    <dataValidation type="decimal" allowBlank="1" showInputMessage="1" showErrorMessage="1" error="Data is of incorrect type!" sqref="H18 O18"/>
    <dataValidation type="decimal" allowBlank="1" showInputMessage="1" showErrorMessage="1" error="Data is of incorrect type!" sqref="D19"/>
    <dataValidation type="decimal" allowBlank="1" showInputMessage="1" showErrorMessage="1" error="Data is of incorrect type!" sqref="E19 L19"/>
    <dataValidation type="decimal" allowBlank="1" showInputMessage="1" showErrorMessage="1" error="Data is of incorrect type!" sqref="F19 M19"/>
    <dataValidation type="decimal" allowBlank="1" showInputMessage="1" showErrorMessage="1" error="Data is of incorrect type!" sqref="G19 N19"/>
    <dataValidation type="decimal" allowBlank="1" showInputMessage="1" showErrorMessage="1" error="Data is of incorrect type!" sqref="H19 O19"/>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Enumerations!$A$1133:$B$1133</xm:f>
          </x14:formula1>
          <xm:sqref>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x14ac:dyDescent="0.25"/>
  <cols>
    <col min="1" max="1" width="9.140625" style="355"/>
    <col min="2" max="2" width="37.5703125" style="355" customWidth="1"/>
    <col min="3" max="4" width="0" style="355" hidden="1" customWidth="1"/>
    <col min="5" max="5" width="9.140625" style="355"/>
    <col min="6" max="6" width="20.140625" style="355" customWidth="1"/>
    <col min="7" max="9" width="9.140625" style="355"/>
    <col min="10" max="10" width="9.140625" style="41"/>
    <col min="11" max="11" width="9.140625" style="355"/>
    <col min="12" max="12" width="25.5703125" style="355" customWidth="1"/>
    <col min="13" max="16384" width="9.140625" style="355"/>
  </cols>
  <sheetData>
    <row r="1" spans="1:12" ht="21" customHeight="1" thickBot="1" x14ac:dyDescent="0.35">
      <c r="A1" s="187" t="s">
        <v>17053</v>
      </c>
      <c r="B1" s="354" t="s">
        <v>9344</v>
      </c>
      <c r="K1" s="380" t="s">
        <v>9361</v>
      </c>
    </row>
    <row r="2" spans="1:12" ht="66" customHeight="1" thickBot="1" x14ac:dyDescent="0.3">
      <c r="F2" s="812" t="s">
        <v>8955</v>
      </c>
      <c r="G2" s="813"/>
      <c r="H2" s="814"/>
    </row>
    <row r="3" spans="1:12" ht="12.4" customHeight="1" x14ac:dyDescent="0.25">
      <c r="C3" s="60"/>
      <c r="D3" s="13" t="s">
        <v>3212</v>
      </c>
    </row>
    <row r="4" spans="1:12" ht="56.25" customHeight="1" x14ac:dyDescent="0.25"/>
    <row r="5" spans="1:12" x14ac:dyDescent="0.25">
      <c r="B5" s="10" t="s">
        <v>8871</v>
      </c>
      <c r="C5" s="60"/>
      <c r="D5" s="13" t="s">
        <v>8871</v>
      </c>
      <c r="E5" s="15" t="s">
        <v>2611</v>
      </c>
      <c r="F5" s="39" t="s">
        <v>2513</v>
      </c>
      <c r="K5" s="15" t="s">
        <v>2611</v>
      </c>
      <c r="L5" s="39" t="s">
        <v>8908</v>
      </c>
    </row>
    <row r="6" spans="1:12" ht="12.4" customHeight="1" x14ac:dyDescent="0.25"/>
    <row r="7" spans="1:12" ht="18" customHeight="1" x14ac:dyDescent="0.25">
      <c r="F7" s="59" t="s">
        <v>1764</v>
      </c>
      <c r="L7" s="384" t="s">
        <v>1764</v>
      </c>
    </row>
    <row r="8" spans="1:12" ht="20.25" customHeight="1" x14ac:dyDescent="0.25">
      <c r="F8" s="15" t="s">
        <v>603</v>
      </c>
      <c r="L8" s="384" t="s">
        <v>603</v>
      </c>
    </row>
    <row r="9" spans="1:12" x14ac:dyDescent="0.25">
      <c r="B9" s="59" t="s">
        <v>1765</v>
      </c>
      <c r="C9" s="13" t="s">
        <v>9345</v>
      </c>
      <c r="D9" s="13" t="s">
        <v>246</v>
      </c>
      <c r="E9" s="15" t="s">
        <v>714</v>
      </c>
      <c r="F9" s="46"/>
      <c r="G9" s="20" t="s">
        <v>4788</v>
      </c>
      <c r="K9" s="389" t="s">
        <v>714</v>
      </c>
      <c r="L9" s="364" t="s">
        <v>9346</v>
      </c>
    </row>
  </sheetData>
  <mergeCells count="1">
    <mergeCell ref="F2:H2"/>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Enumerations!$A$1119:$B$1119</xm:f>
          </x14:formula1>
          <xm:sqref>F5</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activeCell="D11" sqref="D11"/>
    </sheetView>
  </sheetViews>
  <sheetFormatPr defaultRowHeight="15" x14ac:dyDescent="0.25"/>
  <cols>
    <col min="1" max="1" width="9.140625" style="355"/>
    <col min="2" max="2" width="40.85546875" style="355" customWidth="1"/>
    <col min="3" max="3" width="0" style="355" hidden="1" customWidth="1"/>
    <col min="4" max="4" width="9.140625" style="355"/>
    <col min="5" max="5" width="22.28515625" style="355" customWidth="1"/>
    <col min="6" max="6" width="9.140625" style="355"/>
    <col min="7" max="7" width="15.140625" style="355" customWidth="1"/>
    <col min="8" max="17" width="9.140625" style="355"/>
    <col min="18" max="18" width="9.140625" style="41"/>
    <col min="19" max="19" width="9.140625" style="355"/>
    <col min="20" max="20" width="20.5703125" style="355" customWidth="1"/>
    <col min="21" max="16384" width="9.140625" style="355"/>
  </cols>
  <sheetData>
    <row r="1" spans="1:22" ht="41.25" customHeight="1" thickBot="1" x14ac:dyDescent="0.35">
      <c r="A1" s="187" t="s">
        <v>17053</v>
      </c>
      <c r="B1" s="798" t="s">
        <v>9348</v>
      </c>
      <c r="C1" s="799"/>
      <c r="D1" s="799"/>
      <c r="E1" s="799"/>
      <c r="F1" s="799"/>
      <c r="G1" s="799"/>
      <c r="H1" s="799"/>
      <c r="I1" s="799"/>
      <c r="J1" s="799"/>
      <c r="K1" s="799"/>
      <c r="L1" s="799"/>
      <c r="S1" s="380" t="s">
        <v>9362</v>
      </c>
      <c r="V1" s="724" t="s">
        <v>13439</v>
      </c>
    </row>
    <row r="2" spans="1:22" ht="57" customHeight="1" thickBot="1" x14ac:dyDescent="0.3">
      <c r="E2" s="812" t="s">
        <v>8955</v>
      </c>
      <c r="F2" s="813"/>
      <c r="G2" s="814"/>
    </row>
    <row r="3" spans="1:22" ht="70.5" customHeight="1" x14ac:dyDescent="0.25"/>
    <row r="4" spans="1:22" ht="12.4" customHeight="1" x14ac:dyDescent="0.25">
      <c r="B4" s="10" t="s">
        <v>8871</v>
      </c>
      <c r="C4" s="13" t="s">
        <v>8871</v>
      </c>
      <c r="D4" s="15" t="s">
        <v>2611</v>
      </c>
      <c r="E4" s="39" t="s">
        <v>2513</v>
      </c>
      <c r="S4" s="15" t="s">
        <v>2611</v>
      </c>
      <c r="T4" s="39" t="s">
        <v>8908</v>
      </c>
    </row>
    <row r="5" spans="1:22" ht="90" customHeight="1" x14ac:dyDescent="0.25">
      <c r="G5" s="865" t="s">
        <v>9578</v>
      </c>
      <c r="H5" s="866"/>
      <c r="I5" s="866"/>
      <c r="J5" s="867"/>
    </row>
    <row r="6" spans="1:22" ht="12.4" customHeight="1" x14ac:dyDescent="0.25">
      <c r="E6" s="59" t="s">
        <v>239</v>
      </c>
      <c r="T6" s="59" t="s">
        <v>239</v>
      </c>
    </row>
    <row r="7" spans="1:22" ht="12.4" customHeight="1" x14ac:dyDescent="0.25">
      <c r="E7" s="15" t="s">
        <v>418</v>
      </c>
      <c r="S7" s="356"/>
      <c r="T7" s="389" t="s">
        <v>418</v>
      </c>
    </row>
    <row r="8" spans="1:22" ht="12.4" customHeight="1" x14ac:dyDescent="0.25">
      <c r="B8" s="10" t="s">
        <v>1766</v>
      </c>
      <c r="C8" s="13" t="s">
        <v>9349</v>
      </c>
      <c r="D8" s="15" t="s">
        <v>421</v>
      </c>
      <c r="E8" s="20" t="s">
        <v>9203</v>
      </c>
      <c r="S8" s="389" t="s">
        <v>421</v>
      </c>
      <c r="T8" s="364" t="s">
        <v>9355</v>
      </c>
      <c r="U8" s="876" t="s">
        <v>9211</v>
      </c>
      <c r="V8" s="877"/>
    </row>
    <row r="9" spans="1:22" ht="12.4" customHeight="1" x14ac:dyDescent="0.25">
      <c r="B9" s="10" t="s">
        <v>1767</v>
      </c>
      <c r="C9" s="13" t="s">
        <v>9350</v>
      </c>
      <c r="D9" s="15" t="s">
        <v>423</v>
      </c>
      <c r="E9" s="20" t="s">
        <v>9203</v>
      </c>
      <c r="S9" s="389" t="s">
        <v>423</v>
      </c>
      <c r="T9" s="364" t="s">
        <v>9356</v>
      </c>
      <c r="U9" s="878"/>
      <c r="V9" s="879"/>
    </row>
    <row r="10" spans="1:22" ht="12.4" customHeight="1" x14ac:dyDescent="0.25">
      <c r="B10" s="10" t="s">
        <v>1768</v>
      </c>
      <c r="C10" s="13" t="s">
        <v>9351</v>
      </c>
      <c r="D10" s="15" t="s">
        <v>613</v>
      </c>
      <c r="E10" s="20" t="s">
        <v>9203</v>
      </c>
      <c r="S10" s="389" t="s">
        <v>613</v>
      </c>
      <c r="T10" s="364" t="s">
        <v>9357</v>
      </c>
      <c r="U10" s="878"/>
      <c r="V10" s="879"/>
    </row>
    <row r="11" spans="1:22" ht="18.75" customHeight="1" x14ac:dyDescent="0.25">
      <c r="B11" s="392" t="s">
        <v>1769</v>
      </c>
      <c r="C11" s="393" t="s">
        <v>9352</v>
      </c>
      <c r="D11" s="397" t="s">
        <v>427</v>
      </c>
      <c r="E11" s="20" t="s">
        <v>3489</v>
      </c>
      <c r="S11" s="397" t="s">
        <v>427</v>
      </c>
      <c r="T11" s="364" t="s">
        <v>9358</v>
      </c>
      <c r="U11" s="878"/>
      <c r="V11" s="879"/>
    </row>
    <row r="12" spans="1:22" ht="12.4" customHeight="1" x14ac:dyDescent="0.25">
      <c r="B12" s="10" t="s">
        <v>1770</v>
      </c>
      <c r="C12" s="13" t="s">
        <v>9353</v>
      </c>
      <c r="D12" s="15" t="s">
        <v>573</v>
      </c>
      <c r="E12" s="20" t="s">
        <v>9203</v>
      </c>
      <c r="S12" s="389" t="s">
        <v>573</v>
      </c>
      <c r="T12" s="364" t="s">
        <v>9359</v>
      </c>
      <c r="U12" s="878"/>
      <c r="V12" s="879"/>
    </row>
    <row r="13" spans="1:22" ht="12.4" customHeight="1" x14ac:dyDescent="0.25">
      <c r="B13" s="10" t="s">
        <v>1771</v>
      </c>
      <c r="C13" s="13" t="s">
        <v>9354</v>
      </c>
      <c r="D13" s="15" t="s">
        <v>429</v>
      </c>
      <c r="E13" s="20" t="s">
        <v>9203</v>
      </c>
      <c r="S13" s="389" t="s">
        <v>429</v>
      </c>
      <c r="T13" s="364" t="s">
        <v>9360</v>
      </c>
      <c r="U13" s="880"/>
      <c r="V13" s="881"/>
    </row>
  </sheetData>
  <mergeCells count="4">
    <mergeCell ref="B1:L1"/>
    <mergeCell ref="E2:G2"/>
    <mergeCell ref="G5:J5"/>
    <mergeCell ref="U8:V13"/>
  </mergeCells>
  <dataValidations count="1">
    <dataValidation allowBlank="1" showInputMessage="1" showErrorMessage="1" error="Data is of incorrect type!" sqref="E11"/>
  </dataValidations>
  <hyperlinks>
    <hyperlink ref="A1" location="'Table of Contents'!A1" display="S.05.02.01.03 - Total Top 5 and home country - non-life obligations"/>
    <hyperlink ref="V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8">
        <x14:dataValidation type="list" allowBlank="1" showInputMessage="1" showErrorMessage="1" error="Data is of incorrect type!">
          <x14:formula1>
            <xm:f>Enumerations!$A$1136:$A$1136</xm:f>
          </x14:formula1>
          <xm:sqref>B3</xm:sqref>
        </x14:dataValidation>
        <x14:dataValidation type="list" allowBlank="1" showInputMessage="1" showErrorMessage="1" error="Data is of incorrect type!">
          <x14:formula1>
            <xm:f>Enumerations!$A$1137:$B$1137</xm:f>
          </x14:formula1>
          <xm:sqref>B4</xm:sqref>
        </x14:dataValidation>
        <x14:dataValidation type="list" allowBlank="1" showInputMessage="1" showErrorMessage="1" error="Data is of incorrect type!">
          <x14:formula1>
            <xm:f>Enumerations!$A$1138:$B$1138</xm:f>
          </x14:formula1>
          <xm:sqref>E8</xm:sqref>
        </x14:dataValidation>
        <x14:dataValidation type="list" allowBlank="1" showInputMessage="1" showErrorMessage="1" error="Data is of incorrect type!">
          <x14:formula1>
            <xm:f>Enumerations!$A$1139:$B$1139</xm:f>
          </x14:formula1>
          <xm:sqref>E9</xm:sqref>
        </x14:dataValidation>
        <x14:dataValidation type="list" allowBlank="1" showInputMessage="1" showErrorMessage="1" error="Data is of incorrect type!">
          <x14:formula1>
            <xm:f>Enumerations!$A$1140:$B$1140</xm:f>
          </x14:formula1>
          <xm:sqref>E10</xm:sqref>
        </x14:dataValidation>
        <x14:dataValidation type="list" allowBlank="1" showInputMessage="1" showErrorMessage="1" error="Data is of incorrect type!">
          <x14:formula1>
            <xm:f>Enumerations!$A$1141:$B$1141</xm:f>
          </x14:formula1>
          <xm:sqref>E12</xm:sqref>
        </x14:dataValidation>
        <x14:dataValidation type="list" allowBlank="1" showInputMessage="1" showErrorMessage="1" error="Data is of incorrect type!">
          <x14:formula1>
            <xm:f>Enumerations!$A$1142:$B$1142</xm:f>
          </x14:formula1>
          <xm:sqref>E13</xm:sqref>
        </x14:dataValidation>
        <x14:dataValidation type="list" allowBlank="1" showInputMessage="1" showErrorMessage="1" error="Data is of incorrect type!">
          <x14:formula1>
            <xm:f>Enumerations!$A$1119:$B$1119</xm:f>
          </x14:formula1>
          <xm:sqref>E4</xm:sqref>
        </x14:dataValidation>
      </x14:dataValidations>
    </ext>
  </extLst>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2"/>
  <sheetViews>
    <sheetView showGridLines="0" topLeftCell="A2" workbookViewId="0">
      <selection activeCell="I20" sqref="I20"/>
    </sheetView>
  </sheetViews>
  <sheetFormatPr defaultRowHeight="15" x14ac:dyDescent="0.25"/>
  <cols>
    <col min="1" max="1" width="9.140625" style="355"/>
    <col min="2" max="2" width="50.28515625" style="355" customWidth="1"/>
    <col min="3" max="5" width="0" style="355" hidden="1" customWidth="1"/>
    <col min="6" max="6" width="9.140625" style="355"/>
    <col min="7" max="7" width="21.5703125" style="355" customWidth="1"/>
    <col min="8" max="8" width="23.28515625" style="355" customWidth="1"/>
    <col min="9" max="9" width="20.42578125" style="355" customWidth="1"/>
    <col min="10" max="10" width="9.140625" style="41"/>
    <col min="11" max="11" width="9.140625" style="355" customWidth="1"/>
    <col min="12" max="12" width="9.140625" style="355"/>
    <col min="13" max="13" width="21.5703125" style="355" customWidth="1"/>
    <col min="14" max="14" width="22.140625" style="355" customWidth="1"/>
    <col min="15" max="16384" width="9.140625" style="355"/>
  </cols>
  <sheetData>
    <row r="1" spans="1:14" ht="30" customHeight="1" thickBot="1" x14ac:dyDescent="0.35">
      <c r="A1" s="187" t="s">
        <v>17053</v>
      </c>
      <c r="B1" s="385" t="s">
        <v>9363</v>
      </c>
      <c r="C1" s="386"/>
      <c r="D1" s="386"/>
      <c r="E1" s="386"/>
      <c r="F1" s="386"/>
      <c r="G1" s="386"/>
      <c r="H1" s="386"/>
      <c r="I1" s="386"/>
      <c r="K1" s="380" t="s">
        <v>9347</v>
      </c>
      <c r="L1" s="386"/>
    </row>
    <row r="2" spans="1:14" ht="48.75" customHeight="1" thickBot="1" x14ac:dyDescent="0.3">
      <c r="G2" s="812" t="s">
        <v>8955</v>
      </c>
      <c r="H2" s="813"/>
      <c r="I2" s="814"/>
    </row>
    <row r="3" spans="1:14" ht="12.4" customHeight="1" thickBot="1" x14ac:dyDescent="0.3">
      <c r="B3" s="386"/>
      <c r="C3" s="60"/>
      <c r="D3" s="60"/>
      <c r="E3" s="13" t="s">
        <v>3212</v>
      </c>
    </row>
    <row r="4" spans="1:14" ht="50.25" customHeight="1" thickBot="1" x14ac:dyDescent="0.3">
      <c r="H4" s="770" t="s">
        <v>20170</v>
      </c>
      <c r="I4" s="771" t="s">
        <v>20167</v>
      </c>
    </row>
    <row r="5" spans="1:14" ht="18.75" customHeight="1" x14ac:dyDescent="0.25">
      <c r="B5" s="10" t="s">
        <v>8871</v>
      </c>
      <c r="C5" s="60"/>
      <c r="D5" s="60"/>
      <c r="E5" s="13" t="s">
        <v>8871</v>
      </c>
      <c r="F5" s="15" t="s">
        <v>2611</v>
      </c>
      <c r="G5" s="39" t="s">
        <v>2513</v>
      </c>
      <c r="H5" s="20" t="s">
        <v>2922</v>
      </c>
      <c r="L5" s="15" t="s">
        <v>2611</v>
      </c>
      <c r="M5" s="39" t="s">
        <v>8908</v>
      </c>
      <c r="N5" s="386"/>
    </row>
    <row r="6" spans="1:14" ht="35.25" customHeight="1" x14ac:dyDescent="0.25">
      <c r="L6" s="386"/>
      <c r="M6" s="386"/>
      <c r="N6" s="386"/>
    </row>
    <row r="7" spans="1:14" ht="12.4" customHeight="1" x14ac:dyDescent="0.25">
      <c r="G7" s="10" t="s">
        <v>1655</v>
      </c>
      <c r="H7" s="10"/>
      <c r="K7" s="386"/>
      <c r="L7" s="386"/>
      <c r="M7" s="10" t="s">
        <v>1655</v>
      </c>
      <c r="N7" s="10"/>
    </row>
    <row r="8" spans="1:14" ht="12.4" customHeight="1" x14ac:dyDescent="0.25">
      <c r="G8" s="10" t="s">
        <v>1602</v>
      </c>
      <c r="H8" s="10" t="s">
        <v>1603</v>
      </c>
      <c r="L8" s="386"/>
      <c r="M8" s="10" t="s">
        <v>1602</v>
      </c>
      <c r="N8" s="10" t="s">
        <v>1603</v>
      </c>
    </row>
    <row r="9" spans="1:14" ht="12.4" hidden="1" customHeight="1" x14ac:dyDescent="0.25">
      <c r="G9" s="13" t="s">
        <v>8994</v>
      </c>
      <c r="H9" s="13" t="s">
        <v>8995</v>
      </c>
      <c r="L9" s="386"/>
      <c r="M9" s="13" t="s">
        <v>8994</v>
      </c>
      <c r="N9" s="13" t="s">
        <v>8995</v>
      </c>
    </row>
    <row r="10" spans="1:14" ht="12.4" customHeight="1" x14ac:dyDescent="0.25">
      <c r="G10" s="318" t="s">
        <v>600</v>
      </c>
      <c r="H10" s="318" t="s">
        <v>602</v>
      </c>
      <c r="L10" s="387"/>
      <c r="M10" s="168" t="s">
        <v>600</v>
      </c>
      <c r="N10" s="168" t="s">
        <v>602</v>
      </c>
    </row>
    <row r="11" spans="1:14" ht="12.4" customHeight="1" x14ac:dyDescent="0.25">
      <c r="B11" s="10" t="s">
        <v>1752</v>
      </c>
      <c r="C11" s="13"/>
      <c r="D11" s="13" t="s">
        <v>9215</v>
      </c>
      <c r="E11" s="13" t="s">
        <v>9291</v>
      </c>
      <c r="F11" s="16" t="s">
        <v>437</v>
      </c>
      <c r="G11" s="245">
        <f>MAX(0,(S.26.03.01.01.1!F13-S.26.03.01.01.1!G13)-(S.26.03.01.01.1!H13-S.26.03.01.01.1!I13))</f>
        <v>0</v>
      </c>
      <c r="H11" s="245">
        <f>MAX(0,(S.26.03.01.01.1!F13-S.26.03.01.01.1!G13)-(S.26.03.01.01.1!H13-S.26.03.01.01.1!J13))</f>
        <v>0</v>
      </c>
      <c r="L11" s="168" t="s">
        <v>437</v>
      </c>
      <c r="M11" s="131" t="s">
        <v>9366</v>
      </c>
      <c r="N11" s="131" t="s">
        <v>9367</v>
      </c>
    </row>
    <row r="12" spans="1:14" ht="12.4" customHeight="1" x14ac:dyDescent="0.25">
      <c r="B12" s="10" t="s">
        <v>1753</v>
      </c>
      <c r="C12" s="13"/>
      <c r="D12" s="13" t="s">
        <v>9215</v>
      </c>
      <c r="E12" s="13" t="s">
        <v>9292</v>
      </c>
      <c r="F12" s="16" t="s">
        <v>457</v>
      </c>
      <c r="G12" s="245">
        <f>MAX(0,(S.26.03.01.01.1!F14-S.26.03.01.01.1!G14)-(S.26.03.01.01.1!H14-S.26.03.01.01.1!I14))</f>
        <v>0</v>
      </c>
      <c r="H12" s="245">
        <f>MAX(0,(S.26.03.01.01.1!F14-S.26.03.01.01.1!G14)-(S.26.03.01.01.1!H14-S.26.03.01.01.1!J14))</f>
        <v>0</v>
      </c>
      <c r="L12" s="168" t="s">
        <v>457</v>
      </c>
      <c r="M12" s="131" t="s">
        <v>9368</v>
      </c>
      <c r="N12" s="131" t="s">
        <v>9369</v>
      </c>
    </row>
    <row r="13" spans="1:14" ht="12.4" customHeight="1" x14ac:dyDescent="0.25">
      <c r="B13" s="10" t="s">
        <v>1754</v>
      </c>
      <c r="C13" s="13"/>
      <c r="D13" s="13" t="s">
        <v>9215</v>
      </c>
      <c r="E13" s="13" t="s">
        <v>9293</v>
      </c>
      <c r="F13" s="16" t="s">
        <v>477</v>
      </c>
      <c r="G13" s="245">
        <f>MAX(0,(S.26.03.01.01.1!F15-S.26.03.01.01.1!G15)-(S.26.03.01.01.1!H15-S.26.03.01.01.1!I15))</f>
        <v>0</v>
      </c>
      <c r="H13" s="245">
        <f>MAX(0,(S.26.03.01.01.1!F15-S.26.03.01.01.1!G15)-(S.26.03.01.01.1!H15-S.26.03.01.01.1!J15))</f>
        <v>0</v>
      </c>
      <c r="L13" s="168" t="s">
        <v>477</v>
      </c>
      <c r="M13" s="131" t="s">
        <v>9370</v>
      </c>
      <c r="N13" s="131" t="s">
        <v>9371</v>
      </c>
    </row>
    <row r="14" spans="1:14" ht="12.4" customHeight="1" x14ac:dyDescent="0.25">
      <c r="B14" s="10" t="s">
        <v>1755</v>
      </c>
      <c r="C14" s="13"/>
      <c r="D14" s="13" t="s">
        <v>9215</v>
      </c>
      <c r="E14" s="13" t="s">
        <v>9364</v>
      </c>
      <c r="F14" s="16" t="s">
        <v>497</v>
      </c>
      <c r="G14" s="401"/>
      <c r="H14" s="401"/>
      <c r="L14" s="168" t="s">
        <v>497</v>
      </c>
      <c r="M14" s="131" t="s">
        <v>9372</v>
      </c>
      <c r="N14" s="131" t="s">
        <v>9373</v>
      </c>
    </row>
    <row r="15" spans="1:14" ht="12.4" customHeight="1" x14ac:dyDescent="0.25">
      <c r="B15" s="19" t="s">
        <v>1756</v>
      </c>
      <c r="C15" s="13"/>
      <c r="D15" s="13" t="s">
        <v>9215</v>
      </c>
      <c r="E15" s="13" t="s">
        <v>9294</v>
      </c>
      <c r="F15" s="16" t="s">
        <v>499</v>
      </c>
      <c r="G15" s="245">
        <f>MAX(0,(S.26.03.01.01.1!F17-S.26.03.01.01.1!G17)-(S.26.03.01.01.1!H17-S.26.03.01.01.1!I17))</f>
        <v>0</v>
      </c>
      <c r="H15" s="245">
        <f>MAX(0,(S.26.03.01.01.1!F17-S.26.03.01.01.1!G17)-(S.26.03.01.01.1!H17-S.26.03.01.01.1!J17))</f>
        <v>0</v>
      </c>
      <c r="L15" s="168" t="s">
        <v>499</v>
      </c>
      <c r="M15" s="131" t="s">
        <v>9374</v>
      </c>
      <c r="N15" s="131" t="s">
        <v>9375</v>
      </c>
    </row>
    <row r="16" spans="1:14" ht="12.4" customHeight="1" x14ac:dyDescent="0.25">
      <c r="B16" s="19" t="s">
        <v>1757</v>
      </c>
      <c r="C16" s="13"/>
      <c r="D16" s="13" t="s">
        <v>9215</v>
      </c>
      <c r="E16" s="13" t="s">
        <v>9295</v>
      </c>
      <c r="F16" s="16" t="s">
        <v>501</v>
      </c>
      <c r="G16" s="245">
        <f>MAX(0,(S.26.03.01.01.1!F18-S.26.03.01.01.1!G18)-(S.26.03.01.01.1!H18-S.26.03.01.01.1!I18))</f>
        <v>0</v>
      </c>
      <c r="H16" s="245">
        <f>MAX(0,(S.26.03.01.01.1!F18-S.26.03.01.01.1!G18)-(S.26.03.01.01.1!H18-S.26.03.01.01.1!J18))</f>
        <v>0</v>
      </c>
      <c r="L16" s="168" t="s">
        <v>501</v>
      </c>
      <c r="M16" s="131" t="s">
        <v>9376</v>
      </c>
      <c r="N16" s="131" t="s">
        <v>9377</v>
      </c>
    </row>
    <row r="17" spans="2:14" ht="12.4" customHeight="1" x14ac:dyDescent="0.25">
      <c r="B17" s="19" t="s">
        <v>1758</v>
      </c>
      <c r="C17" s="13"/>
      <c r="D17" s="13" t="s">
        <v>9215</v>
      </c>
      <c r="E17" s="13" t="s">
        <v>9296</v>
      </c>
      <c r="F17" s="16" t="s">
        <v>503</v>
      </c>
      <c r="G17" s="245">
        <f>MAX(0,(S.26.03.01.01.1!F19-S.26.03.01.01.1!G19)-(S.26.03.01.01.1!H19-S.26.03.01.01.1!I19))</f>
        <v>0</v>
      </c>
      <c r="H17" s="245">
        <f>MAX(0,(S.26.03.01.01.1!F19-S.26.03.01.01.1!G19)-(S.26.03.01.01.1!H19-S.26.03.01.01.1!J19))</f>
        <v>0</v>
      </c>
      <c r="L17" s="168" t="s">
        <v>503</v>
      </c>
      <c r="M17" s="131" t="s">
        <v>9378</v>
      </c>
      <c r="N17" s="131" t="s">
        <v>9379</v>
      </c>
    </row>
    <row r="18" spans="2:14" ht="12.4" customHeight="1" x14ac:dyDescent="0.25">
      <c r="B18" s="10" t="s">
        <v>1759</v>
      </c>
      <c r="C18" s="13"/>
      <c r="D18" s="13" t="s">
        <v>9215</v>
      </c>
      <c r="E18" s="13" t="s">
        <v>1759</v>
      </c>
      <c r="F18" s="16" t="s">
        <v>515</v>
      </c>
      <c r="G18" s="245">
        <f>MAX(0,(S.26.03.01.01.1!F20-S.26.03.01.01.1!G20)-(S.26.03.01.01.1!H20-S.26.03.01.01.1!I20))</f>
        <v>0</v>
      </c>
      <c r="H18" s="245">
        <f>MAX(0,(S.26.03.01.01.1!F20-S.26.03.01.01.1!G20)-(S.26.03.01.01.1!H20-S.26.03.01.01.1!J20))</f>
        <v>0</v>
      </c>
      <c r="L18" s="168" t="s">
        <v>515</v>
      </c>
      <c r="M18" s="131" t="s">
        <v>9380</v>
      </c>
      <c r="N18" s="131" t="s">
        <v>9381</v>
      </c>
    </row>
    <row r="19" spans="2:14" ht="12.4" customHeight="1" x14ac:dyDescent="0.25">
      <c r="B19" s="10" t="s">
        <v>1760</v>
      </c>
      <c r="C19" s="13"/>
      <c r="D19" s="13" t="s">
        <v>9215</v>
      </c>
      <c r="E19" s="13" t="s">
        <v>9297</v>
      </c>
      <c r="F19" s="16" t="s">
        <v>535</v>
      </c>
      <c r="G19" s="245">
        <f>MAX(0,(S.26.03.01.01.1!F21-S.26.03.01.01.1!G21)-(S.26.03.01.01.1!H21-S.26.03.01.01.1!I21))</f>
        <v>0</v>
      </c>
      <c r="H19" s="245">
        <f>MAX(0,(S.26.03.01.01.1!F21-S.26.03.01.01.1!G21)-(S.26.03.01.01.1!H21-S.26.03.01.01.1!J21))</f>
        <v>0</v>
      </c>
      <c r="L19" s="168" t="s">
        <v>535</v>
      </c>
      <c r="M19" s="131" t="s">
        <v>9382</v>
      </c>
      <c r="N19" s="131" t="s">
        <v>9383</v>
      </c>
    </row>
    <row r="20" spans="2:14" ht="12.4" customHeight="1" x14ac:dyDescent="0.25">
      <c r="B20" s="10" t="s">
        <v>1761</v>
      </c>
      <c r="C20" s="13"/>
      <c r="D20" s="13" t="s">
        <v>9365</v>
      </c>
      <c r="E20" s="13" t="s">
        <v>1761</v>
      </c>
      <c r="F20" s="16" t="s">
        <v>665</v>
      </c>
      <c r="G20" s="245">
        <f>MAX(0,(S.26.03.01.01.1!F22-S.26.03.01.01.1!G22)-(S.26.03.01.01.1!H22-S.26.03.01.01.1!I22))</f>
        <v>0</v>
      </c>
      <c r="H20" s="245">
        <f>MAX(0,(S.26.03.01.01.1!F22-S.26.03.01.01.1!G22)-(S.26.03.01.01.1!H22-S.26.03.01.01.1!J22))</f>
        <v>0</v>
      </c>
      <c r="L20" s="168" t="s">
        <v>665</v>
      </c>
      <c r="M20" s="131" t="s">
        <v>9384</v>
      </c>
      <c r="N20" s="131" t="s">
        <v>9385</v>
      </c>
    </row>
    <row r="21" spans="2:14" ht="17.25" customHeight="1" x14ac:dyDescent="0.25">
      <c r="B21" s="10" t="s">
        <v>1762</v>
      </c>
      <c r="C21" s="13" t="s">
        <v>9215</v>
      </c>
      <c r="D21" s="13" t="s">
        <v>9232</v>
      </c>
      <c r="E21" s="13" t="s">
        <v>246</v>
      </c>
      <c r="F21" s="16" t="s">
        <v>678</v>
      </c>
      <c r="G21" s="401"/>
      <c r="H21" s="401"/>
      <c r="L21" s="168" t="s">
        <v>678</v>
      </c>
      <c r="M21" s="131" t="s">
        <v>9386</v>
      </c>
      <c r="N21" s="131" t="s">
        <v>9387</v>
      </c>
    </row>
    <row r="22" spans="2:14" ht="14.25" customHeight="1" x14ac:dyDescent="0.25">
      <c r="B22" s="10" t="s">
        <v>1763</v>
      </c>
      <c r="C22" s="13"/>
      <c r="D22" s="13" t="s">
        <v>9215</v>
      </c>
      <c r="E22" s="13" t="s">
        <v>246</v>
      </c>
      <c r="F22" s="16" t="s">
        <v>712</v>
      </c>
      <c r="G22" s="245">
        <f>G11+G12+G13+G18+G19+G20</f>
        <v>0</v>
      </c>
      <c r="H22" s="245">
        <f>H11+H12+H13+H18+H19+H20</f>
        <v>0</v>
      </c>
      <c r="L22" s="168" t="s">
        <v>712</v>
      </c>
      <c r="M22" s="131" t="s">
        <v>9388</v>
      </c>
      <c r="N22" s="131" t="s">
        <v>9389</v>
      </c>
    </row>
  </sheetData>
  <mergeCells count="1">
    <mergeCell ref="G2:I2"/>
  </mergeCells>
  <dataValidations count="24">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D11"/>
    <dataValidation type="decimal" allowBlank="1" showInputMessage="1" showErrorMessage="1" error="Data is of incorrect type!" sqref="E11"/>
    <dataValidation type="decimal" allowBlank="1" showInputMessage="1" showErrorMessage="1" error="Data is of incorrect type!" sqref="D12"/>
    <dataValidation type="decimal" allowBlank="1" showInputMessage="1" showErrorMessage="1" error="Data is of incorrect type!" sqref="E12"/>
    <dataValidation type="decimal" allowBlank="1" showInputMessage="1" showErrorMessage="1" error="Data is of incorrect type!" sqref="D13"/>
    <dataValidation type="decimal" allowBlank="1" showInputMessage="1" showErrorMessage="1" error="Data is of incorrect type!" sqref="E13"/>
    <dataValidation type="decimal" allowBlank="1" showInputMessage="1" showErrorMessage="1" error="Data is of incorrect type!" sqref="D14"/>
    <dataValidation type="decimal" allowBlank="1" showInputMessage="1" showErrorMessage="1" error="Data is of incorrect type!" sqref="E14"/>
    <dataValidation type="decimal" allowBlank="1" showInputMessage="1" showErrorMessage="1" error="Data is of incorrect type!" sqref="D15"/>
    <dataValidation type="decimal" allowBlank="1" showInputMessage="1" showErrorMessage="1" error="Data is of incorrect type!" sqref="E15"/>
    <dataValidation type="decimal" allowBlank="1" showInputMessage="1" showErrorMessage="1" error="Data is of incorrect type!" sqref="D16"/>
    <dataValidation type="decimal" allowBlank="1" showInputMessage="1" showErrorMessage="1" error="Data is of incorrect type!" sqref="E16"/>
    <dataValidation type="decimal" allowBlank="1" showInputMessage="1" showErrorMessage="1" error="Data is of incorrect type!" sqref="D17"/>
    <dataValidation type="decimal" allowBlank="1" showInputMessage="1" showErrorMessage="1" error="Data is of incorrect type!" sqref="E17"/>
    <dataValidation type="decimal" allowBlank="1" showInputMessage="1" showErrorMessage="1" error="Data is of incorrect type!" sqref="D18"/>
    <dataValidation type="decimal" allowBlank="1" showInputMessage="1" showErrorMessage="1" error="Data is of incorrect type!" sqref="E18"/>
    <dataValidation type="decimal" allowBlank="1" showInputMessage="1" showErrorMessage="1" error="Data is of incorrect type!" sqref="D19"/>
    <dataValidation type="decimal" allowBlank="1" showInputMessage="1" showErrorMessage="1" error="Data is of incorrect type!" sqref="E19"/>
    <dataValidation type="decimal" allowBlank="1" showInputMessage="1" showErrorMessage="1" error="Data is of incorrect type!" sqref="D20"/>
    <dataValidation type="decimal" allowBlank="1" showInputMessage="1" showErrorMessage="1" error="Data is of incorrect type!" sqref="E20"/>
  </dataValidations>
  <hyperlinks>
    <hyperlink ref="A1" location="'Table of Contents'!A1" display="S.05.02.01.03 - Total Top 5 and home country - non-life obligations"/>
    <hyperlink ref="I4" location="'Identical datapoint'!A1" display="Mapa identických datových oblastí"/>
  </hyperlinks>
  <pageMargins left="0.75" right="0.75" top="0.75" bottom="0.5" header="0.5" footer="0.75"/>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Enumerations!$A$1119:$B$1119</xm:f>
          </x14:formula1>
          <xm:sqref>G5</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showGridLines="0" workbookViewId="0"/>
  </sheetViews>
  <sheetFormatPr defaultRowHeight="15" x14ac:dyDescent="0.25"/>
  <cols>
    <col min="1" max="1" width="9.140625" style="386"/>
    <col min="2" max="2" width="49.7109375" style="386" customWidth="1"/>
    <col min="3" max="3" width="0" style="386" hidden="1" customWidth="1"/>
    <col min="4" max="4" width="19.28515625" style="386" hidden="1" customWidth="1"/>
    <col min="5" max="5" width="15.140625" style="386" customWidth="1"/>
    <col min="6" max="6" width="22.85546875" style="386" customWidth="1"/>
    <col min="7" max="7" width="12.7109375" style="386" customWidth="1"/>
    <col min="8" max="8" width="18.42578125" style="386" customWidth="1"/>
    <col min="9" max="9" width="27.140625" style="386" customWidth="1"/>
    <col min="10" max="10" width="21.5703125" style="386" customWidth="1"/>
    <col min="11" max="11" width="25.85546875" style="386" customWidth="1"/>
    <col min="12" max="12" width="22.85546875" style="386" customWidth="1"/>
    <col min="13" max="13" width="9.140625" style="386"/>
    <col min="14" max="14" width="9.140625" style="41"/>
    <col min="15" max="22" width="20.7109375" style="386" customWidth="1"/>
    <col min="23" max="16384" width="9.140625" style="386"/>
  </cols>
  <sheetData>
    <row r="1" spans="1:22" ht="25.5" customHeight="1" thickBot="1" x14ac:dyDescent="0.35">
      <c r="A1" s="187" t="s">
        <v>17053</v>
      </c>
      <c r="B1" s="798" t="s">
        <v>9390</v>
      </c>
      <c r="C1" s="799"/>
      <c r="D1" s="799"/>
      <c r="E1" s="799"/>
      <c r="F1" s="799"/>
      <c r="G1" s="799"/>
      <c r="H1" s="799"/>
      <c r="I1" s="799"/>
      <c r="J1" s="799"/>
      <c r="K1" s="799"/>
      <c r="L1" s="799"/>
      <c r="O1" s="380" t="s">
        <v>9480</v>
      </c>
    </row>
    <row r="2" spans="1:22" ht="56.25" customHeight="1" thickBot="1" x14ac:dyDescent="0.3">
      <c r="F2" s="812" t="s">
        <v>8955</v>
      </c>
      <c r="G2" s="813"/>
      <c r="H2" s="814"/>
    </row>
    <row r="3" spans="1:22" ht="12.4" customHeight="1" x14ac:dyDescent="0.25">
      <c r="C3" s="60"/>
      <c r="D3" s="13" t="s">
        <v>3212</v>
      </c>
    </row>
    <row r="4" spans="1:22" ht="31.5" customHeight="1" x14ac:dyDescent="0.25"/>
    <row r="5" spans="1:22" x14ac:dyDescent="0.25">
      <c r="B5" s="10" t="s">
        <v>8871</v>
      </c>
      <c r="C5" s="60"/>
      <c r="D5" s="13" t="s">
        <v>8871</v>
      </c>
      <c r="E5" s="15" t="s">
        <v>2611</v>
      </c>
      <c r="F5" s="39" t="s">
        <v>2513</v>
      </c>
      <c r="G5" s="20" t="s">
        <v>2922</v>
      </c>
      <c r="O5" s="15" t="s">
        <v>2611</v>
      </c>
      <c r="P5" s="39" t="s">
        <v>8908</v>
      </c>
    </row>
    <row r="7" spans="1:22" ht="12.4" customHeight="1" x14ac:dyDescent="0.25">
      <c r="F7" s="10" t="s">
        <v>1654</v>
      </c>
      <c r="G7" s="10"/>
      <c r="H7" s="10" t="s">
        <v>1655</v>
      </c>
      <c r="I7" s="10"/>
      <c r="J7" s="10"/>
      <c r="K7" s="10"/>
      <c r="L7" s="10"/>
      <c r="P7" s="46" t="s">
        <v>1654</v>
      </c>
      <c r="Q7" s="46"/>
      <c r="R7" s="46" t="s">
        <v>1655</v>
      </c>
      <c r="S7" s="46"/>
      <c r="T7" s="46"/>
      <c r="U7" s="46"/>
      <c r="V7" s="46"/>
    </row>
    <row r="8" spans="1:22" ht="24.75" customHeight="1" x14ac:dyDescent="0.25">
      <c r="F8" s="10" t="s">
        <v>609</v>
      </c>
      <c r="G8" s="10" t="s">
        <v>654</v>
      </c>
      <c r="H8" s="10" t="s">
        <v>609</v>
      </c>
      <c r="I8" s="10" t="s">
        <v>1656</v>
      </c>
      <c r="J8" s="10" t="s">
        <v>1602</v>
      </c>
      <c r="K8" s="10" t="s">
        <v>1657</v>
      </c>
      <c r="L8" s="10" t="s">
        <v>1603</v>
      </c>
      <c r="P8" s="46" t="s">
        <v>609</v>
      </c>
      <c r="Q8" s="46" t="s">
        <v>654</v>
      </c>
      <c r="R8" s="46" t="s">
        <v>609</v>
      </c>
      <c r="S8" s="46" t="s">
        <v>1656</v>
      </c>
      <c r="T8" s="46" t="s">
        <v>1602</v>
      </c>
      <c r="U8" s="46" t="s">
        <v>1657</v>
      </c>
      <c r="V8" s="46" t="s">
        <v>1603</v>
      </c>
    </row>
    <row r="9" spans="1:22" ht="12.4" hidden="1" customHeight="1" x14ac:dyDescent="0.25">
      <c r="F9" s="13"/>
      <c r="G9" s="13"/>
      <c r="H9" s="13"/>
      <c r="I9" s="13" t="s">
        <v>8998</v>
      </c>
      <c r="J9" s="13"/>
      <c r="K9" s="13" t="s">
        <v>8998</v>
      </c>
      <c r="L9" s="13"/>
      <c r="P9" s="13"/>
      <c r="Q9" s="13"/>
      <c r="R9" s="13"/>
      <c r="S9" s="13" t="s">
        <v>8998</v>
      </c>
      <c r="T9" s="13"/>
      <c r="U9" s="13" t="s">
        <v>8998</v>
      </c>
      <c r="V9" s="13"/>
    </row>
    <row r="10" spans="1:22" ht="12.4" hidden="1" customHeight="1" x14ac:dyDescent="0.25">
      <c r="F10" s="13" t="s">
        <v>8998</v>
      </c>
      <c r="G10" s="13" t="s">
        <v>8998</v>
      </c>
      <c r="H10" s="13" t="s">
        <v>8998</v>
      </c>
      <c r="I10" s="13" t="s">
        <v>8994</v>
      </c>
      <c r="J10" s="13"/>
      <c r="K10" s="13" t="s">
        <v>8995</v>
      </c>
      <c r="L10" s="13"/>
      <c r="P10" s="13" t="s">
        <v>8998</v>
      </c>
      <c r="Q10" s="13" t="s">
        <v>8998</v>
      </c>
      <c r="R10" s="13" t="s">
        <v>8998</v>
      </c>
      <c r="S10" s="13" t="s">
        <v>8994</v>
      </c>
      <c r="T10" s="13"/>
      <c r="U10" s="13" t="s">
        <v>8995</v>
      </c>
      <c r="V10" s="13"/>
    </row>
    <row r="11" spans="1:22" ht="12.4" hidden="1" customHeight="1" x14ac:dyDescent="0.25">
      <c r="F11" s="13" t="s">
        <v>8996</v>
      </c>
      <c r="G11" s="13" t="s">
        <v>8997</v>
      </c>
      <c r="H11" s="13" t="s">
        <v>8996</v>
      </c>
      <c r="I11" s="13" t="s">
        <v>8997</v>
      </c>
      <c r="J11" s="13" t="s">
        <v>9215</v>
      </c>
      <c r="K11" s="13" t="s">
        <v>8997</v>
      </c>
      <c r="L11" s="13" t="s">
        <v>9215</v>
      </c>
      <c r="P11" s="13" t="s">
        <v>8996</v>
      </c>
      <c r="Q11" s="13" t="s">
        <v>8997</v>
      </c>
      <c r="R11" s="13" t="s">
        <v>8996</v>
      </c>
      <c r="S11" s="13" t="s">
        <v>8997</v>
      </c>
      <c r="T11" s="13" t="s">
        <v>9215</v>
      </c>
      <c r="U11" s="13" t="s">
        <v>8997</v>
      </c>
      <c r="V11" s="13" t="s">
        <v>9215</v>
      </c>
    </row>
    <row r="12" spans="1:22" ht="12.4" hidden="1" customHeight="1" x14ac:dyDescent="0.25">
      <c r="F12" s="13" t="s">
        <v>8948</v>
      </c>
      <c r="G12" s="13" t="s">
        <v>8948</v>
      </c>
      <c r="H12" s="13" t="s">
        <v>8949</v>
      </c>
      <c r="I12" s="13" t="s">
        <v>8949</v>
      </c>
      <c r="J12" s="13" t="s">
        <v>8994</v>
      </c>
      <c r="K12" s="13" t="s">
        <v>8949</v>
      </c>
      <c r="L12" s="13" t="s">
        <v>8995</v>
      </c>
      <c r="P12" s="133" t="s">
        <v>8948</v>
      </c>
      <c r="Q12" s="133" t="s">
        <v>8948</v>
      </c>
      <c r="R12" s="133" t="s">
        <v>8949</v>
      </c>
      <c r="S12" s="133" t="s">
        <v>8949</v>
      </c>
      <c r="T12" s="133" t="s">
        <v>8994</v>
      </c>
      <c r="U12" s="133" t="s">
        <v>8949</v>
      </c>
      <c r="V12" s="133" t="s">
        <v>8995</v>
      </c>
    </row>
    <row r="13" spans="1:22" ht="12.4" customHeight="1" x14ac:dyDescent="0.25">
      <c r="F13" s="15" t="s">
        <v>607</v>
      </c>
      <c r="G13" s="15" t="s">
        <v>720</v>
      </c>
      <c r="H13" s="15" t="s">
        <v>721</v>
      </c>
      <c r="I13" s="15" t="s">
        <v>599</v>
      </c>
      <c r="J13" s="15" t="s">
        <v>600</v>
      </c>
      <c r="K13" s="15" t="s">
        <v>601</v>
      </c>
      <c r="L13" s="15" t="s">
        <v>602</v>
      </c>
      <c r="O13" s="403"/>
      <c r="P13" s="168" t="s">
        <v>607</v>
      </c>
      <c r="Q13" s="168" t="s">
        <v>720</v>
      </c>
      <c r="R13" s="168" t="s">
        <v>721</v>
      </c>
      <c r="S13" s="168" t="s">
        <v>599</v>
      </c>
      <c r="T13" s="168" t="s">
        <v>600</v>
      </c>
      <c r="U13" s="168" t="s">
        <v>601</v>
      </c>
      <c r="V13" s="168" t="s">
        <v>602</v>
      </c>
    </row>
    <row r="14" spans="1:22" ht="12" customHeight="1" x14ac:dyDescent="0.25">
      <c r="B14" s="10" t="s">
        <v>1772</v>
      </c>
      <c r="C14" s="13"/>
      <c r="D14" s="13" t="s">
        <v>1772</v>
      </c>
      <c r="E14" s="15" t="s">
        <v>437</v>
      </c>
      <c r="F14" s="159"/>
      <c r="G14" s="159"/>
      <c r="H14" s="159"/>
      <c r="I14" s="159"/>
      <c r="J14" s="245">
        <f>MAX(0,(F14-G14)-(H14-I14))</f>
        <v>0</v>
      </c>
      <c r="K14" s="159"/>
      <c r="L14" s="245">
        <f>MAX(0,(F14-G14)-(H14-K14))</f>
        <v>0</v>
      </c>
      <c r="O14" s="134" t="s">
        <v>437</v>
      </c>
      <c r="P14" s="131" t="s">
        <v>9397</v>
      </c>
      <c r="Q14" s="131" t="s">
        <v>9398</v>
      </c>
      <c r="R14" s="131" t="s">
        <v>9399</v>
      </c>
      <c r="S14" s="131" t="s">
        <v>9400</v>
      </c>
      <c r="T14" s="131" t="s">
        <v>9401</v>
      </c>
      <c r="U14" s="131" t="s">
        <v>9402</v>
      </c>
      <c r="V14" s="131" t="s">
        <v>9403</v>
      </c>
    </row>
    <row r="15" spans="1:22" ht="12" customHeight="1" x14ac:dyDescent="0.25">
      <c r="B15" s="10" t="s">
        <v>1773</v>
      </c>
      <c r="C15" s="13"/>
      <c r="D15" s="13" t="s">
        <v>1773</v>
      </c>
      <c r="E15" s="15" t="s">
        <v>457</v>
      </c>
      <c r="F15" s="159"/>
      <c r="G15" s="159"/>
      <c r="H15" s="159"/>
      <c r="I15" s="159"/>
      <c r="J15" s="245">
        <f>MAX(0,(F15-G15)-(H15-I15))</f>
        <v>0</v>
      </c>
      <c r="K15" s="159"/>
      <c r="L15" s="245">
        <f>MAX(0,(F15-G15)-(H15-K15))</f>
        <v>0</v>
      </c>
      <c r="O15" s="134" t="s">
        <v>457</v>
      </c>
      <c r="P15" s="131" t="s">
        <v>9404</v>
      </c>
      <c r="Q15" s="131" t="s">
        <v>9405</v>
      </c>
      <c r="R15" s="131" t="s">
        <v>9406</v>
      </c>
      <c r="S15" s="131" t="s">
        <v>9407</v>
      </c>
      <c r="T15" s="131" t="s">
        <v>9408</v>
      </c>
      <c r="U15" s="131" t="s">
        <v>9409</v>
      </c>
      <c r="V15" s="131" t="s">
        <v>9410</v>
      </c>
    </row>
    <row r="16" spans="1:22" ht="12" customHeight="1" x14ac:dyDescent="0.25">
      <c r="B16" s="10" t="s">
        <v>1774</v>
      </c>
      <c r="C16" s="13"/>
      <c r="D16" s="13" t="s">
        <v>1774</v>
      </c>
      <c r="E16" s="15" t="s">
        <v>477</v>
      </c>
      <c r="F16" s="158"/>
      <c r="G16" s="158"/>
      <c r="H16" s="158"/>
      <c r="I16" s="158"/>
      <c r="J16" s="245">
        <f>J17+J20</f>
        <v>0</v>
      </c>
      <c r="K16" s="158"/>
      <c r="L16" s="245">
        <f>L17+L20</f>
        <v>0</v>
      </c>
      <c r="O16" s="134" t="s">
        <v>477</v>
      </c>
      <c r="P16" s="170" t="s">
        <v>2949</v>
      </c>
      <c r="Q16" s="170" t="s">
        <v>2949</v>
      </c>
      <c r="R16" s="170" t="s">
        <v>2949</v>
      </c>
      <c r="S16" s="170" t="s">
        <v>2949</v>
      </c>
      <c r="T16" s="131" t="s">
        <v>9411</v>
      </c>
      <c r="U16" s="170" t="s">
        <v>2949</v>
      </c>
      <c r="V16" s="131" t="s">
        <v>9412</v>
      </c>
    </row>
    <row r="17" spans="2:22" ht="12" customHeight="1" x14ac:dyDescent="0.25">
      <c r="B17" s="19" t="s">
        <v>1775</v>
      </c>
      <c r="C17" s="13"/>
      <c r="D17" s="13" t="s">
        <v>9391</v>
      </c>
      <c r="E17" s="15" t="s">
        <v>479</v>
      </c>
      <c r="F17" s="158"/>
      <c r="G17" s="158"/>
      <c r="H17" s="158"/>
      <c r="I17" s="158"/>
      <c r="J17" s="159"/>
      <c r="K17" s="158"/>
      <c r="L17" s="159"/>
      <c r="O17" s="134" t="s">
        <v>479</v>
      </c>
      <c r="P17" s="170" t="s">
        <v>2949</v>
      </c>
      <c r="Q17" s="170" t="s">
        <v>2949</v>
      </c>
      <c r="R17" s="170" t="s">
        <v>2949</v>
      </c>
      <c r="S17" s="170" t="s">
        <v>2949</v>
      </c>
      <c r="T17" s="131" t="s">
        <v>9413</v>
      </c>
      <c r="U17" s="170" t="s">
        <v>2949</v>
      </c>
      <c r="V17" s="131" t="s">
        <v>9414</v>
      </c>
    </row>
    <row r="18" spans="2:22" ht="12" customHeight="1" x14ac:dyDescent="0.25">
      <c r="B18" s="24" t="s">
        <v>1776</v>
      </c>
      <c r="C18" s="13" t="s">
        <v>1544</v>
      </c>
      <c r="D18" s="13" t="s">
        <v>9391</v>
      </c>
      <c r="E18" s="15" t="s">
        <v>481</v>
      </c>
      <c r="F18" s="159"/>
      <c r="G18" s="159"/>
      <c r="H18" s="159"/>
      <c r="I18" s="159"/>
      <c r="J18" s="245">
        <f>MAX(0,(F18-G18)-(H18-I18))</f>
        <v>0</v>
      </c>
      <c r="K18" s="159"/>
      <c r="L18" s="245">
        <f>MAX(0,(F18-G18)-(H18-K18))</f>
        <v>0</v>
      </c>
      <c r="O18" s="134" t="s">
        <v>481</v>
      </c>
      <c r="P18" s="131" t="s">
        <v>9415</v>
      </c>
      <c r="Q18" s="131" t="s">
        <v>9416</v>
      </c>
      <c r="R18" s="131" t="s">
        <v>9417</v>
      </c>
      <c r="S18" s="131" t="s">
        <v>9418</v>
      </c>
      <c r="T18" s="131" t="s">
        <v>9419</v>
      </c>
      <c r="U18" s="131" t="s">
        <v>9420</v>
      </c>
      <c r="V18" s="131" t="s">
        <v>9421</v>
      </c>
    </row>
    <row r="19" spans="2:22" ht="12" customHeight="1" x14ac:dyDescent="0.25">
      <c r="B19" s="24" t="s">
        <v>1777</v>
      </c>
      <c r="C19" s="13" t="s">
        <v>9392</v>
      </c>
      <c r="D19" s="13" t="s">
        <v>9391</v>
      </c>
      <c r="E19" s="15" t="s">
        <v>483</v>
      </c>
      <c r="F19" s="159"/>
      <c r="G19" s="159"/>
      <c r="H19" s="159"/>
      <c r="I19" s="159"/>
      <c r="J19" s="245">
        <f>MAX(0,(F19-G19)-(H19-I19))</f>
        <v>0</v>
      </c>
      <c r="K19" s="159"/>
      <c r="L19" s="245">
        <f>MAX(0,(F19-G19)-(H19-K19))</f>
        <v>0</v>
      </c>
      <c r="O19" s="134" t="s">
        <v>483</v>
      </c>
      <c r="P19" s="131" t="s">
        <v>9422</v>
      </c>
      <c r="Q19" s="131" t="s">
        <v>9423</v>
      </c>
      <c r="R19" s="131" t="s">
        <v>9424</v>
      </c>
      <c r="S19" s="131" t="s">
        <v>9425</v>
      </c>
      <c r="T19" s="131" t="s">
        <v>9426</v>
      </c>
      <c r="U19" s="131" t="s">
        <v>9427</v>
      </c>
      <c r="V19" s="131" t="s">
        <v>9428</v>
      </c>
    </row>
    <row r="20" spans="2:22" ht="12" customHeight="1" x14ac:dyDescent="0.25">
      <c r="B20" s="19" t="s">
        <v>1778</v>
      </c>
      <c r="C20" s="13"/>
      <c r="D20" s="13" t="s">
        <v>9393</v>
      </c>
      <c r="E20" s="15" t="s">
        <v>485</v>
      </c>
      <c r="F20" s="159"/>
      <c r="G20" s="159"/>
      <c r="H20" s="159"/>
      <c r="I20" s="159"/>
      <c r="J20" s="245">
        <f>MAX(0,(F20-G20)-(H20-I20))</f>
        <v>0</v>
      </c>
      <c r="K20" s="159"/>
      <c r="L20" s="245">
        <f>MAX(0,(F20-G20)-(H20-K20))</f>
        <v>0</v>
      </c>
      <c r="O20" s="134" t="s">
        <v>485</v>
      </c>
      <c r="P20" s="131" t="s">
        <v>9429</v>
      </c>
      <c r="Q20" s="131" t="s">
        <v>9430</v>
      </c>
      <c r="R20" s="131" t="s">
        <v>9431</v>
      </c>
      <c r="S20" s="131" t="s">
        <v>9432</v>
      </c>
      <c r="T20" s="131" t="s">
        <v>9433</v>
      </c>
      <c r="U20" s="131" t="s">
        <v>9434</v>
      </c>
      <c r="V20" s="131" t="s">
        <v>9435</v>
      </c>
    </row>
    <row r="21" spans="2:22" ht="12" customHeight="1" x14ac:dyDescent="0.25">
      <c r="B21" s="10" t="s">
        <v>1779</v>
      </c>
      <c r="C21" s="13"/>
      <c r="D21" s="13" t="s">
        <v>1779</v>
      </c>
      <c r="E21" s="15" t="s">
        <v>497</v>
      </c>
      <c r="F21" s="158"/>
      <c r="G21" s="158"/>
      <c r="H21" s="158"/>
      <c r="I21" s="158"/>
      <c r="J21" s="159"/>
      <c r="K21" s="158"/>
      <c r="L21" s="159"/>
      <c r="O21" s="134" t="s">
        <v>497</v>
      </c>
      <c r="P21" s="170" t="s">
        <v>2949</v>
      </c>
      <c r="Q21" s="170" t="s">
        <v>2949</v>
      </c>
      <c r="R21" s="170" t="s">
        <v>2949</v>
      </c>
      <c r="S21" s="170" t="s">
        <v>2949</v>
      </c>
      <c r="T21" s="131" t="s">
        <v>9436</v>
      </c>
      <c r="U21" s="170" t="s">
        <v>2949</v>
      </c>
      <c r="V21" s="131" t="s">
        <v>9437</v>
      </c>
    </row>
    <row r="22" spans="2:22" ht="12" customHeight="1" x14ac:dyDescent="0.25">
      <c r="B22" s="19" t="s">
        <v>1756</v>
      </c>
      <c r="C22" s="13"/>
      <c r="D22" s="13" t="s">
        <v>9394</v>
      </c>
      <c r="E22" s="15" t="s">
        <v>499</v>
      </c>
      <c r="F22" s="159"/>
      <c r="G22" s="159"/>
      <c r="H22" s="159"/>
      <c r="I22" s="159"/>
      <c r="J22" s="245">
        <f>MAX(0,(F22-G22)-(H22-I22))</f>
        <v>0</v>
      </c>
      <c r="K22" s="159"/>
      <c r="L22" s="245">
        <f>MAX(0,(F22-G22)-(H22-K22))</f>
        <v>0</v>
      </c>
      <c r="O22" s="134" t="s">
        <v>499</v>
      </c>
      <c r="P22" s="131" t="s">
        <v>9438</v>
      </c>
      <c r="Q22" s="131" t="s">
        <v>9439</v>
      </c>
      <c r="R22" s="131" t="s">
        <v>9440</v>
      </c>
      <c r="S22" s="131" t="s">
        <v>9441</v>
      </c>
      <c r="T22" s="131" t="s">
        <v>9442</v>
      </c>
      <c r="U22" s="131" t="s">
        <v>9443</v>
      </c>
      <c r="V22" s="131" t="s">
        <v>9444</v>
      </c>
    </row>
    <row r="23" spans="2:22" ht="12" customHeight="1" x14ac:dyDescent="0.25">
      <c r="B23" s="19" t="s">
        <v>1757</v>
      </c>
      <c r="C23" s="13"/>
      <c r="D23" s="13" t="s">
        <v>9395</v>
      </c>
      <c r="E23" s="15" t="s">
        <v>501</v>
      </c>
      <c r="F23" s="159"/>
      <c r="G23" s="159"/>
      <c r="H23" s="159"/>
      <c r="I23" s="159"/>
      <c r="J23" s="245">
        <f>MAX(0,(F23-G23)-(H23-I23))</f>
        <v>0</v>
      </c>
      <c r="K23" s="159"/>
      <c r="L23" s="245">
        <f>MAX(0,(F23-G23)-(H23-K23))</f>
        <v>0</v>
      </c>
      <c r="O23" s="134" t="s">
        <v>501</v>
      </c>
      <c r="P23" s="131" t="s">
        <v>9445</v>
      </c>
      <c r="Q23" s="131" t="s">
        <v>9446</v>
      </c>
      <c r="R23" s="131" t="s">
        <v>9447</v>
      </c>
      <c r="S23" s="131" t="s">
        <v>9448</v>
      </c>
      <c r="T23" s="131" t="s">
        <v>9449</v>
      </c>
      <c r="U23" s="131" t="s">
        <v>9450</v>
      </c>
      <c r="V23" s="131" t="s">
        <v>9451</v>
      </c>
    </row>
    <row r="24" spans="2:22" ht="12" customHeight="1" x14ac:dyDescent="0.25">
      <c r="B24" s="19" t="s">
        <v>1758</v>
      </c>
      <c r="C24" s="13"/>
      <c r="D24" s="13" t="s">
        <v>9396</v>
      </c>
      <c r="E24" s="15" t="s">
        <v>503</v>
      </c>
      <c r="F24" s="159"/>
      <c r="G24" s="159"/>
      <c r="H24" s="159"/>
      <c r="I24" s="159"/>
      <c r="J24" s="245">
        <f>MAX(0,(F24-G24)-(H24-I24))</f>
        <v>0</v>
      </c>
      <c r="K24" s="159"/>
      <c r="L24" s="245">
        <f>MAX(0,(F24-G24)-(H24-K24))</f>
        <v>0</v>
      </c>
      <c r="O24" s="134" t="s">
        <v>503</v>
      </c>
      <c r="P24" s="131" t="s">
        <v>9452</v>
      </c>
      <c r="Q24" s="131" t="s">
        <v>9453</v>
      </c>
      <c r="R24" s="131" t="s">
        <v>9454</v>
      </c>
      <c r="S24" s="131" t="s">
        <v>9455</v>
      </c>
      <c r="T24" s="131" t="s">
        <v>9456</v>
      </c>
      <c r="U24" s="131" t="s">
        <v>9457</v>
      </c>
      <c r="V24" s="131" t="s">
        <v>9458</v>
      </c>
    </row>
    <row r="25" spans="2:22" ht="12" customHeight="1" x14ac:dyDescent="0.25">
      <c r="B25" s="10" t="s">
        <v>1780</v>
      </c>
      <c r="C25" s="13"/>
      <c r="D25" s="13" t="s">
        <v>1780</v>
      </c>
      <c r="E25" s="15" t="s">
        <v>515</v>
      </c>
      <c r="F25" s="159"/>
      <c r="G25" s="159"/>
      <c r="H25" s="159"/>
      <c r="I25" s="159"/>
      <c r="J25" s="245">
        <f>MAX(0,(F25-G25)-(H25-I25))</f>
        <v>0</v>
      </c>
      <c r="K25" s="159"/>
      <c r="L25" s="245">
        <f>MAX(0,(F25-G25)-(H25-K25))</f>
        <v>0</v>
      </c>
      <c r="O25" s="134" t="s">
        <v>515</v>
      </c>
      <c r="P25" s="131" t="s">
        <v>9459</v>
      </c>
      <c r="Q25" s="131" t="s">
        <v>9460</v>
      </c>
      <c r="R25" s="131" t="s">
        <v>9461</v>
      </c>
      <c r="S25" s="131" t="s">
        <v>9462</v>
      </c>
      <c r="T25" s="131" t="s">
        <v>9463</v>
      </c>
      <c r="U25" s="131" t="s">
        <v>9464</v>
      </c>
      <c r="V25" s="131" t="s">
        <v>9465</v>
      </c>
    </row>
    <row r="26" spans="2:22" ht="12" customHeight="1" x14ac:dyDescent="0.25">
      <c r="B26" s="10" t="s">
        <v>1781</v>
      </c>
      <c r="C26" s="13"/>
      <c r="D26" s="13" t="s">
        <v>1781</v>
      </c>
      <c r="E26" s="15" t="s">
        <v>535</v>
      </c>
      <c r="F26" s="159"/>
      <c r="G26" s="159"/>
      <c r="H26" s="159"/>
      <c r="I26" s="159"/>
      <c r="J26" s="245">
        <f>MAX(0,(F26-G26)-(H26-I26))</f>
        <v>0</v>
      </c>
      <c r="K26" s="159"/>
      <c r="L26" s="245">
        <f>MAX(0,(F26-G26)-(H26-K26))</f>
        <v>0</v>
      </c>
      <c r="O26" s="134" t="s">
        <v>535</v>
      </c>
      <c r="P26" s="131" t="s">
        <v>9466</v>
      </c>
      <c r="Q26" s="131" t="s">
        <v>9467</v>
      </c>
      <c r="R26" s="131" t="s">
        <v>9468</v>
      </c>
      <c r="S26" s="131" t="s">
        <v>9469</v>
      </c>
      <c r="T26" s="131" t="s">
        <v>9470</v>
      </c>
      <c r="U26" s="131" t="s">
        <v>9471</v>
      </c>
      <c r="V26" s="131" t="s">
        <v>9472</v>
      </c>
    </row>
    <row r="27" spans="2:22" ht="12" customHeight="1" x14ac:dyDescent="0.25">
      <c r="B27" s="10" t="s">
        <v>1782</v>
      </c>
      <c r="C27" s="13" t="s">
        <v>9232</v>
      </c>
      <c r="D27" s="13" t="s">
        <v>252</v>
      </c>
      <c r="E27" s="15" t="s">
        <v>665</v>
      </c>
      <c r="F27" s="158"/>
      <c r="G27" s="158"/>
      <c r="H27" s="158"/>
      <c r="I27" s="158"/>
      <c r="J27" s="159"/>
      <c r="K27" s="158"/>
      <c r="L27" s="159"/>
      <c r="O27" s="134" t="s">
        <v>665</v>
      </c>
      <c r="P27" s="170" t="s">
        <v>2949</v>
      </c>
      <c r="Q27" s="170" t="s">
        <v>2949</v>
      </c>
      <c r="R27" s="170" t="s">
        <v>2949</v>
      </c>
      <c r="S27" s="170" t="s">
        <v>2949</v>
      </c>
      <c r="T27" s="131" t="s">
        <v>9473</v>
      </c>
      <c r="U27" s="170" t="s">
        <v>2949</v>
      </c>
      <c r="V27" s="131" t="s">
        <v>9474</v>
      </c>
    </row>
    <row r="28" spans="2:22" ht="12" customHeight="1" x14ac:dyDescent="0.25">
      <c r="B28" s="10" t="s">
        <v>1783</v>
      </c>
      <c r="C28" s="13"/>
      <c r="D28" s="13" t="s">
        <v>252</v>
      </c>
      <c r="E28" s="15" t="s">
        <v>678</v>
      </c>
      <c r="F28" s="158"/>
      <c r="G28" s="158"/>
      <c r="H28" s="158"/>
      <c r="I28" s="158"/>
      <c r="J28" s="245">
        <f>J27+J14+J15+J16+J21+J25+J26</f>
        <v>0</v>
      </c>
      <c r="K28" s="158"/>
      <c r="L28" s="245">
        <f>L27+L14+L15+L16+L21+L25+L26</f>
        <v>0</v>
      </c>
      <c r="O28" s="134" t="s">
        <v>678</v>
      </c>
      <c r="P28" s="170" t="s">
        <v>2949</v>
      </c>
      <c r="Q28" s="170" t="s">
        <v>2949</v>
      </c>
      <c r="R28" s="170" t="s">
        <v>2949</v>
      </c>
      <c r="S28" s="170" t="s">
        <v>2949</v>
      </c>
      <c r="T28" s="131" t="s">
        <v>9475</v>
      </c>
      <c r="U28" s="170" t="s">
        <v>2949</v>
      </c>
      <c r="V28" s="131" t="s">
        <v>9476</v>
      </c>
    </row>
  </sheetData>
  <mergeCells count="2">
    <mergeCell ref="B1:L1"/>
    <mergeCell ref="F2:H2"/>
  </mergeCells>
  <dataValidations count="105">
    <dataValidation type="decimal" allowBlank="1" showInputMessage="1" showErrorMessage="1" error="Data is of incorrect type!" sqref="E9 O9"/>
    <dataValidation type="decimal" allowBlank="1" showInputMessage="1" showErrorMessage="1" error="Data is of incorrect type!" sqref="F9 P9"/>
    <dataValidation type="decimal" allowBlank="1" showInputMessage="1" showErrorMessage="1" error="Data is of incorrect type!" sqref="G9 Q9"/>
    <dataValidation type="decimal" allowBlank="1" showInputMessage="1" showErrorMessage="1" error="Data is of incorrect type!" sqref="H9 R9"/>
    <dataValidation type="decimal" allowBlank="1" showInputMessage="1" showErrorMessage="1" error="Data is of incorrect type!" sqref="I9 S9"/>
    <dataValidation type="decimal" allowBlank="1" showInputMessage="1" showErrorMessage="1" error="Data is of incorrect type!" sqref="J9 T9"/>
    <dataValidation type="decimal" allowBlank="1" showInputMessage="1" showErrorMessage="1" error="Data is of incorrect type!" sqref="K9 U9"/>
    <dataValidation type="decimal" allowBlank="1" showInputMessage="1" showErrorMessage="1" error="Data is of incorrect type!" sqref="E10 O10"/>
    <dataValidation type="decimal" allowBlank="1" showInputMessage="1" showErrorMessage="1" error="Data is of incorrect type!" sqref="F10 P10"/>
    <dataValidation type="decimal" allowBlank="1" showInputMessage="1" showErrorMessage="1" error="Data is of incorrect type!" sqref="G10 Q10"/>
    <dataValidation type="decimal" allowBlank="1" showInputMessage="1" showErrorMessage="1" error="Data is of incorrect type!" sqref="H10 R10"/>
    <dataValidation type="decimal" allowBlank="1" showInputMessage="1" showErrorMessage="1" error="Data is of incorrect type!" sqref="I10 S10"/>
    <dataValidation type="decimal" allowBlank="1" showInputMessage="1" showErrorMessage="1" error="Data is of incorrect type!" sqref="J10 T10"/>
    <dataValidation type="decimal" allowBlank="1" showInputMessage="1" showErrorMessage="1" error="Data is of incorrect type!" sqref="K10 U10"/>
    <dataValidation type="decimal" allowBlank="1" showInputMessage="1" showErrorMessage="1" error="Data is of incorrect type!" sqref="E11 O11"/>
    <dataValidation type="decimal" allowBlank="1" showInputMessage="1" showErrorMessage="1" error="Data is of incorrect type!" sqref="F11 P11"/>
    <dataValidation type="decimal" allowBlank="1" showInputMessage="1" showErrorMessage="1" error="Data is of incorrect type!" sqref="G11 Q11"/>
    <dataValidation type="decimal" allowBlank="1" showInputMessage="1" showErrorMessage="1" error="Data is of incorrect type!" sqref="H11 R11"/>
    <dataValidation type="decimal" allowBlank="1" showInputMessage="1" showErrorMessage="1" error="Data is of incorrect type!" sqref="I11 S11"/>
    <dataValidation type="decimal" allowBlank="1" showInputMessage="1" showErrorMessage="1" error="Data is of incorrect type!" sqref="J11 T11"/>
    <dataValidation type="decimal" allowBlank="1" showInputMessage="1" showErrorMessage="1" error="Data is of incorrect type!" sqref="K11 U11"/>
    <dataValidation type="decimal" allowBlank="1" showInputMessage="1" showErrorMessage="1" error="Data is of incorrect type!" sqref="E12 O12"/>
    <dataValidation type="decimal" allowBlank="1" showInputMessage="1" showErrorMessage="1" error="Data is of incorrect type!" sqref="F12 P12"/>
    <dataValidation type="decimal" allowBlank="1" showInputMessage="1" showErrorMessage="1" error="Data is of incorrect type!" sqref="G12 Q12"/>
    <dataValidation type="decimal" allowBlank="1" showInputMessage="1" showErrorMessage="1" error="Data is of incorrect type!" sqref="H12 R12"/>
    <dataValidation type="decimal" allowBlank="1" showInputMessage="1" showErrorMessage="1" error="Data is of incorrect type!" sqref="I12 S12"/>
    <dataValidation type="decimal" allowBlank="1" showInputMessage="1" showErrorMessage="1" error="Data is of incorrect type!" sqref="J12 T12"/>
    <dataValidation type="decimal" allowBlank="1" showInputMessage="1" showErrorMessage="1" error="Data is of incorrect type!" sqref="K12 U12"/>
    <dataValidation type="decimal" allowBlank="1" showInputMessage="1" showErrorMessage="1" error="Data is of incorrect type!" sqref="E13 O13"/>
    <dataValidation type="decimal" allowBlank="1" showInputMessage="1" showErrorMessage="1" error="Data is of incorrect type!" sqref="F13 P13"/>
    <dataValidation type="decimal" allowBlank="1" showInputMessage="1" showErrorMessage="1" error="Data is of incorrect type!" sqref="G13 Q13"/>
    <dataValidation type="decimal" allowBlank="1" showInputMessage="1" showErrorMessage="1" error="Data is of incorrect type!" sqref="H13 R13"/>
    <dataValidation type="decimal" allowBlank="1" showInputMessage="1" showErrorMessage="1" error="Data is of incorrect type!" sqref="I13 S13"/>
    <dataValidation type="decimal" allowBlank="1" showInputMessage="1" showErrorMessage="1" error="Data is of incorrect type!" sqref="J13 T13"/>
    <dataValidation type="decimal" allowBlank="1" showInputMessage="1" showErrorMessage="1" error="Data is of incorrect type!" sqref="K13 U13"/>
    <dataValidation type="decimal" allowBlank="1" showInputMessage="1" showErrorMessage="1" error="Data is of incorrect type!" sqref="E14 O14"/>
    <dataValidation type="decimal" allowBlank="1" showInputMessage="1" showErrorMessage="1" error="Data is of incorrect type!" sqref="F14 P14"/>
    <dataValidation type="decimal" allowBlank="1" showInputMessage="1" showErrorMessage="1" error="Data is of incorrect type!" sqref="G14 Q14"/>
    <dataValidation type="decimal" allowBlank="1" showInputMessage="1" showErrorMessage="1" error="Data is of incorrect type!" sqref="H14 R14"/>
    <dataValidation type="decimal" allowBlank="1" showInputMessage="1" showErrorMessage="1" error="Data is of incorrect type!" sqref="I14 S14"/>
    <dataValidation type="decimal" allowBlank="1" showInputMessage="1" showErrorMessage="1" error="Data is of incorrect type!" sqref="J14:J15 T14 J18:J20 J22:J26 L14:L15 L18:L20 L22:L26"/>
    <dataValidation type="decimal" allowBlank="1" showInputMessage="1" showErrorMessage="1" error="Data is of incorrect type!" sqref="K14 U14"/>
    <dataValidation type="decimal" allowBlank="1" showInputMessage="1" showErrorMessage="1" error="Data is of incorrect type!" sqref="E15 O15"/>
    <dataValidation type="decimal" allowBlank="1" showInputMessage="1" showErrorMessage="1" error="Data is of incorrect type!" sqref="F15 P15"/>
    <dataValidation type="decimal" allowBlank="1" showInputMessage="1" showErrorMessage="1" error="Data is of incorrect type!" sqref="G15 Q15"/>
    <dataValidation type="decimal" allowBlank="1" showInputMessage="1" showErrorMessage="1" error="Data is of incorrect type!" sqref="H15 R15"/>
    <dataValidation type="decimal" allowBlank="1" showInputMessage="1" showErrorMessage="1" error="Data is of incorrect type!" sqref="I15 S15"/>
    <dataValidation type="decimal" allowBlank="1" showInputMessage="1" showErrorMessage="1" error="Data is of incorrect type!" sqref="T15"/>
    <dataValidation type="decimal" allowBlank="1" showInputMessage="1" showErrorMessage="1" error="Data is of incorrect type!" sqref="K15 U15"/>
    <dataValidation type="decimal" allowBlank="1" showInputMessage="1" showErrorMessage="1" error="Data is of incorrect type!" sqref="E16 O16"/>
    <dataValidation type="decimal" allowBlank="1" showInputMessage="1" showErrorMessage="1" error="Data is of incorrect type!" sqref="F16 P16"/>
    <dataValidation type="decimal" allowBlank="1" showInputMessage="1" showErrorMessage="1" error="Data is of incorrect type!" sqref="G16 Q16"/>
    <dataValidation type="decimal" allowBlank="1" showInputMessage="1" showErrorMessage="1" error="Data is of incorrect type!" sqref="H16 R16"/>
    <dataValidation type="decimal" allowBlank="1" showInputMessage="1" showErrorMessage="1" error="Data is of incorrect type!" sqref="I16 S16"/>
    <dataValidation type="decimal" allowBlank="1" showInputMessage="1" showErrorMessage="1" error="Data is of incorrect type!" sqref="J16 T16 L16"/>
    <dataValidation type="decimal" allowBlank="1" showInputMessage="1" showErrorMessage="1" error="Data is of incorrect type!" sqref="K16 U16"/>
    <dataValidation type="decimal" allowBlank="1" showInputMessage="1" showErrorMessage="1" error="Data is of incorrect type!" sqref="E17 O17"/>
    <dataValidation type="decimal" allowBlank="1" showInputMessage="1" showErrorMessage="1" error="Data is of incorrect type!" sqref="F17 P17"/>
    <dataValidation type="decimal" allowBlank="1" showInputMessage="1" showErrorMessage="1" error="Data is of incorrect type!" sqref="G17 Q17"/>
    <dataValidation type="decimal" allowBlank="1" showInputMessage="1" showErrorMessage="1" error="Data is of incorrect type!" sqref="H17 R17"/>
    <dataValidation type="decimal" allowBlank="1" showInputMessage="1" showErrorMessage="1" error="Data is of incorrect type!" sqref="I17 S17"/>
    <dataValidation type="decimal" allowBlank="1" showInputMessage="1" showErrorMessage="1" error="Data is of incorrect type!" sqref="J17 T17"/>
    <dataValidation type="decimal" allowBlank="1" showInputMessage="1" showErrorMessage="1" error="Data is of incorrect type!" sqref="K17 U17"/>
    <dataValidation type="decimal" allowBlank="1" showInputMessage="1" showErrorMessage="1" error="Data is of incorrect type!" sqref="E18 O18"/>
    <dataValidation type="decimal" allowBlank="1" showInputMessage="1" showErrorMessage="1" error="Data is of incorrect type!" sqref="F18 P18"/>
    <dataValidation type="decimal" allowBlank="1" showInputMessage="1" showErrorMessage="1" error="Data is of incorrect type!" sqref="G18 Q18"/>
    <dataValidation type="decimal" allowBlank="1" showInputMessage="1" showErrorMessage="1" error="Data is of incorrect type!" sqref="H18 R18"/>
    <dataValidation type="decimal" allowBlank="1" showInputMessage="1" showErrorMessage="1" error="Data is of incorrect type!" sqref="I18 S18"/>
    <dataValidation type="decimal" allowBlank="1" showInputMessage="1" showErrorMessage="1" error="Data is of incorrect type!" sqref="T18"/>
    <dataValidation type="decimal" allowBlank="1" showInputMessage="1" showErrorMessage="1" error="Data is of incorrect type!" sqref="K18 U18"/>
    <dataValidation type="decimal" allowBlank="1" showInputMessage="1" showErrorMessage="1" error="Data is of incorrect type!" sqref="E19 O19"/>
    <dataValidation type="decimal" allowBlank="1" showInputMessage="1" showErrorMessage="1" error="Data is of incorrect type!" sqref="F19 P19"/>
    <dataValidation type="decimal" allowBlank="1" showInputMessage="1" showErrorMessage="1" error="Data is of incorrect type!" sqref="G19 Q19"/>
    <dataValidation type="decimal" allowBlank="1" showInputMessage="1" showErrorMessage="1" error="Data is of incorrect type!" sqref="H19 R19"/>
    <dataValidation type="decimal" allowBlank="1" showInputMessage="1" showErrorMessage="1" error="Data is of incorrect type!" sqref="I19 S19"/>
    <dataValidation type="decimal" allowBlank="1" showInputMessage="1" showErrorMessage="1" error="Data is of incorrect type!" sqref="T19"/>
    <dataValidation type="decimal" allowBlank="1" showInputMessage="1" showErrorMessage="1" error="Data is of incorrect type!" sqref="K19 U19"/>
    <dataValidation type="decimal" allowBlank="1" showInputMessage="1" showErrorMessage="1" error="Data is of incorrect type!" sqref="E20 O20"/>
    <dataValidation type="decimal" allowBlank="1" showInputMessage="1" showErrorMessage="1" error="Data is of incorrect type!" sqref="F20 P20"/>
    <dataValidation type="decimal" allowBlank="1" showInputMessage="1" showErrorMessage="1" error="Data is of incorrect type!" sqref="G20 Q20"/>
    <dataValidation type="decimal" allowBlank="1" showInputMessage="1" showErrorMessage="1" error="Data is of incorrect type!" sqref="H20 R20"/>
    <dataValidation type="decimal" allowBlank="1" showInputMessage="1" showErrorMessage="1" error="Data is of incorrect type!" sqref="I20 S20"/>
    <dataValidation type="decimal" allowBlank="1" showInputMessage="1" showErrorMessage="1" error="Data is of incorrect type!" sqref="T20"/>
    <dataValidation type="decimal" allowBlank="1" showInputMessage="1" showErrorMessage="1" error="Data is of incorrect type!" sqref="K20 U20"/>
    <dataValidation type="decimal" allowBlank="1" showInputMessage="1" showErrorMessage="1" error="Data is of incorrect type!" sqref="E21 O21"/>
    <dataValidation type="decimal" allowBlank="1" showInputMessage="1" showErrorMessage="1" error="Data is of incorrect type!" sqref="F21 P21"/>
    <dataValidation type="decimal" allowBlank="1" showInputMessage="1" showErrorMessage="1" error="Data is of incorrect type!" sqref="G21 Q21"/>
    <dataValidation type="decimal" allowBlank="1" showInputMessage="1" showErrorMessage="1" error="Data is of incorrect type!" sqref="H21 R21"/>
    <dataValidation type="decimal" allowBlank="1" showInputMessage="1" showErrorMessage="1" error="Data is of incorrect type!" sqref="I21 S21"/>
    <dataValidation type="decimal" allowBlank="1" showInputMessage="1" showErrorMessage="1" error="Data is of incorrect type!" sqref="J21 T21"/>
    <dataValidation type="decimal" allowBlank="1" showInputMessage="1" showErrorMessage="1" error="Data is of incorrect type!" sqref="K21 U21"/>
    <dataValidation type="decimal" allowBlank="1" showInputMessage="1" showErrorMessage="1" error="Data is of incorrect type!" sqref="E22 O22"/>
    <dataValidation type="decimal" allowBlank="1" showInputMessage="1" showErrorMessage="1" error="Data is of incorrect type!" sqref="F22 P22"/>
    <dataValidation type="decimal" allowBlank="1" showInputMessage="1" showErrorMessage="1" error="Data is of incorrect type!" sqref="G22 Q22"/>
    <dataValidation type="decimal" allowBlank="1" showInputMessage="1" showErrorMessage="1" error="Data is of incorrect type!" sqref="H22 R22"/>
    <dataValidation type="decimal" allowBlank="1" showInputMessage="1" showErrorMessage="1" error="Data is of incorrect type!" sqref="I22 S22"/>
    <dataValidation type="decimal" allowBlank="1" showInputMessage="1" showErrorMessage="1" error="Data is of incorrect type!" sqref="T22"/>
    <dataValidation type="decimal" allowBlank="1" showInputMessage="1" showErrorMessage="1" error="Data is of incorrect type!" sqref="K22 U22"/>
    <dataValidation type="decimal" allowBlank="1" showInputMessage="1" showErrorMessage="1" error="Data is of incorrect type!" sqref="E23 O23"/>
    <dataValidation type="decimal" allowBlank="1" showInputMessage="1" showErrorMessage="1" error="Data is of incorrect type!" sqref="F23 P23"/>
    <dataValidation type="decimal" allowBlank="1" showInputMessage="1" showErrorMessage="1" error="Data is of incorrect type!" sqref="G23 Q23"/>
    <dataValidation type="decimal" allowBlank="1" showInputMessage="1" showErrorMessage="1" error="Data is of incorrect type!" sqref="H23 R23"/>
    <dataValidation type="decimal" allowBlank="1" showInputMessage="1" showErrorMessage="1" error="Data is of incorrect type!" sqref="I23 S23"/>
    <dataValidation type="decimal" allowBlank="1" showInputMessage="1" showErrorMessage="1" error="Data is of incorrect type!" sqref="T23"/>
    <dataValidation type="decimal" allowBlank="1" showInputMessage="1" showErrorMessage="1" error="Data is of incorrect type!" sqref="K23 U23"/>
  </dataValidations>
  <hyperlinks>
    <hyperlink ref="A1" location="'Table of Contents'!A1" display="S.05.02.01.03 - Total Top 5 and home country - non-life obligations"/>
  </hyperlinks>
  <pageMargins left="0.75" right="0.75" top="0.75" bottom="0.5" header="0.5" footer="0.75"/>
  <ignoredErrors>
    <ignoredError sqref="J14" unlockedFormula="1"/>
  </ignoredErrors>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Enumerations!$A$1176:$B$1176</xm:f>
          </x14:formula1>
          <xm:sqref>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x14ac:dyDescent="0.25"/>
  <cols>
    <col min="1" max="1" width="9.140625" style="386"/>
    <col min="2" max="2" width="37.5703125" style="386" customWidth="1"/>
    <col min="3" max="4" width="0" style="386" hidden="1" customWidth="1"/>
    <col min="5" max="5" width="9.140625" style="386"/>
    <col min="6" max="6" width="14.42578125" style="386" customWidth="1"/>
    <col min="7" max="7" width="9.140625" style="386"/>
    <col min="8" max="8" width="18" style="386" customWidth="1"/>
    <col min="9" max="9" width="9.140625" style="386"/>
    <col min="10" max="10" width="9.140625" style="41"/>
    <col min="11" max="11" width="9.140625" style="386"/>
    <col min="12" max="12" width="21.42578125" style="386" customWidth="1"/>
    <col min="13" max="16384" width="9.140625" style="386"/>
  </cols>
  <sheetData>
    <row r="1" spans="1:12" ht="21.75" customHeight="1" thickBot="1" x14ac:dyDescent="0.35">
      <c r="A1" s="187" t="s">
        <v>17053</v>
      </c>
      <c r="B1" s="385" t="s">
        <v>9477</v>
      </c>
      <c r="K1" s="380" t="s">
        <v>9479</v>
      </c>
    </row>
    <row r="2" spans="1:12" ht="57" customHeight="1" thickBot="1" x14ac:dyDescent="0.3">
      <c r="F2" s="812" t="s">
        <v>8955</v>
      </c>
      <c r="G2" s="813"/>
      <c r="H2" s="814"/>
    </row>
    <row r="3" spans="1:12" ht="44.25" customHeight="1" x14ac:dyDescent="0.25"/>
    <row r="4" spans="1:12" ht="22.5" customHeight="1" x14ac:dyDescent="0.25">
      <c r="B4" s="10" t="s">
        <v>8871</v>
      </c>
      <c r="C4" s="60"/>
      <c r="D4" s="13" t="s">
        <v>8871</v>
      </c>
      <c r="E4" s="15" t="s">
        <v>2611</v>
      </c>
      <c r="F4" s="39" t="s">
        <v>2513</v>
      </c>
      <c r="K4" s="15" t="s">
        <v>2611</v>
      </c>
      <c r="L4" s="39" t="s">
        <v>8908</v>
      </c>
    </row>
    <row r="6" spans="1:12" ht="12.4" customHeight="1" x14ac:dyDescent="0.25">
      <c r="F6" s="10" t="s">
        <v>1764</v>
      </c>
      <c r="L6" s="10" t="s">
        <v>1764</v>
      </c>
    </row>
    <row r="7" spans="1:12" ht="12.4" hidden="1" customHeight="1" x14ac:dyDescent="0.25">
      <c r="F7" s="13" t="s">
        <v>3212</v>
      </c>
      <c r="L7" s="13" t="s">
        <v>3212</v>
      </c>
    </row>
    <row r="8" spans="1:12" ht="12.4" customHeight="1" x14ac:dyDescent="0.25">
      <c r="F8" s="15" t="s">
        <v>603</v>
      </c>
      <c r="K8" s="387"/>
      <c r="L8" s="168" t="s">
        <v>603</v>
      </c>
    </row>
    <row r="9" spans="1:12" ht="27" customHeight="1" x14ac:dyDescent="0.25">
      <c r="B9" s="59" t="s">
        <v>1765</v>
      </c>
      <c r="C9" s="13" t="s">
        <v>9345</v>
      </c>
      <c r="D9" s="13" t="s">
        <v>252</v>
      </c>
      <c r="E9" s="15" t="s">
        <v>712</v>
      </c>
      <c r="F9" s="46"/>
      <c r="G9" s="20" t="s">
        <v>4788</v>
      </c>
      <c r="K9" s="168" t="s">
        <v>712</v>
      </c>
      <c r="L9" s="131" t="s">
        <v>9478</v>
      </c>
    </row>
  </sheetData>
  <mergeCells count="1">
    <mergeCell ref="F2:H2"/>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Enumerations!$A$1177:$A$1177</xm:f>
          </x14:formula1>
          <xm:sqref>B3</xm:sqref>
        </x14:dataValidation>
        <x14:dataValidation type="list" allowBlank="1" showInputMessage="1" showErrorMessage="1" error="Data is of incorrect type!">
          <x14:formula1>
            <xm:f>Enumerations!$A$1119:$B$1119</xm:f>
          </x14:formula1>
          <xm:sqref>F4</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showGridLines="0" workbookViewId="0"/>
  </sheetViews>
  <sheetFormatPr defaultRowHeight="15" x14ac:dyDescent="0.25"/>
  <cols>
    <col min="1" max="1" width="9.140625" style="386"/>
    <col min="2" max="2" width="62.42578125" style="386" customWidth="1"/>
    <col min="3" max="3" width="0" style="386" hidden="1" customWidth="1"/>
    <col min="4" max="4" width="9.140625" style="386"/>
    <col min="5" max="5" width="23.28515625" style="386" customWidth="1"/>
    <col min="6" max="6" width="22" style="386" customWidth="1"/>
    <col min="7" max="7" width="34.42578125" style="386" customWidth="1"/>
    <col min="8" max="8" width="22.5703125" style="386" customWidth="1"/>
    <col min="9" max="9" width="31.5703125" style="386" customWidth="1"/>
    <col min="10" max="10" width="26.140625" style="386" customWidth="1"/>
    <col min="11" max="11" width="25.42578125" style="386" customWidth="1"/>
    <col min="12" max="12" width="23.28515625" style="386" customWidth="1"/>
    <col min="13" max="13" width="9.140625" style="41"/>
    <col min="14" max="15" width="20.7109375" style="386" customWidth="1"/>
    <col min="16" max="16" width="14.85546875" style="386" customWidth="1"/>
    <col min="17" max="17" width="9.28515625" style="386" customWidth="1"/>
    <col min="18" max="23" width="20.7109375" style="386" customWidth="1"/>
    <col min="24" max="16384" width="9.140625" style="386"/>
  </cols>
  <sheetData>
    <row r="1" spans="1:23" ht="35.25" customHeight="1" thickBot="1" x14ac:dyDescent="0.35">
      <c r="A1" s="187" t="s">
        <v>17053</v>
      </c>
      <c r="B1" s="798" t="s">
        <v>9481</v>
      </c>
      <c r="C1" s="799"/>
      <c r="D1" s="799"/>
      <c r="E1" s="799"/>
      <c r="F1" s="799"/>
      <c r="G1" s="799"/>
      <c r="H1" s="799"/>
      <c r="I1" s="799"/>
      <c r="J1" s="799"/>
      <c r="K1" s="799"/>
      <c r="L1" s="799"/>
      <c r="N1" s="380" t="s">
        <v>9531</v>
      </c>
    </row>
    <row r="2" spans="1:23" ht="71.25" customHeight="1" thickBot="1" x14ac:dyDescent="0.3">
      <c r="E2" s="812" t="s">
        <v>8955</v>
      </c>
      <c r="F2" s="813"/>
      <c r="G2" s="814"/>
    </row>
    <row r="3" spans="1:23" ht="54.75" customHeight="1" x14ac:dyDescent="0.25"/>
    <row r="4" spans="1:23" ht="12.4" customHeight="1" x14ac:dyDescent="0.25">
      <c r="B4" s="10" t="s">
        <v>8871</v>
      </c>
      <c r="C4" s="13" t="s">
        <v>8871</v>
      </c>
      <c r="D4" s="15" t="s">
        <v>2611</v>
      </c>
      <c r="E4" s="39" t="s">
        <v>2513</v>
      </c>
      <c r="N4" s="15" t="s">
        <v>2611</v>
      </c>
      <c r="O4" s="39" t="s">
        <v>8908</v>
      </c>
    </row>
    <row r="5" spans="1:23" x14ac:dyDescent="0.25">
      <c r="E5" s="20" t="s">
        <v>4788</v>
      </c>
      <c r="G5" s="20" t="s">
        <v>4788</v>
      </c>
      <c r="H5" s="20" t="s">
        <v>4788</v>
      </c>
      <c r="I5" s="20" t="s">
        <v>2922</v>
      </c>
      <c r="J5" s="20" t="s">
        <v>2922</v>
      </c>
      <c r="K5" s="20" t="s">
        <v>4788</v>
      </c>
      <c r="L5" s="21" t="s">
        <v>2922</v>
      </c>
    </row>
    <row r="6" spans="1:23" ht="12.4" customHeight="1" x14ac:dyDescent="0.25">
      <c r="E6" s="10" t="s">
        <v>1784</v>
      </c>
      <c r="F6" s="10"/>
      <c r="G6" s="10"/>
      <c r="H6" s="10" t="s">
        <v>1785</v>
      </c>
      <c r="I6" s="10" t="s">
        <v>1786</v>
      </c>
      <c r="J6" s="10"/>
      <c r="K6" s="10"/>
      <c r="L6" s="11"/>
      <c r="O6" s="46" t="s">
        <v>1784</v>
      </c>
      <c r="P6" s="46"/>
      <c r="Q6" s="46"/>
      <c r="R6" s="46"/>
      <c r="S6" s="46" t="s">
        <v>1785</v>
      </c>
      <c r="T6" s="46" t="s">
        <v>1786</v>
      </c>
      <c r="U6" s="46"/>
      <c r="V6" s="46"/>
      <c r="W6" s="269"/>
    </row>
    <row r="7" spans="1:23" ht="12.4" customHeight="1" x14ac:dyDescent="0.25">
      <c r="E7" s="10" t="s">
        <v>1787</v>
      </c>
      <c r="F7" s="10" t="s">
        <v>1788</v>
      </c>
      <c r="G7" s="10" t="s">
        <v>1789</v>
      </c>
      <c r="H7" s="10" t="s">
        <v>1764</v>
      </c>
      <c r="I7" s="10" t="s">
        <v>1790</v>
      </c>
      <c r="J7" s="10" t="s">
        <v>1791</v>
      </c>
      <c r="K7" s="10" t="s">
        <v>1792</v>
      </c>
      <c r="L7" s="11" t="s">
        <v>1793</v>
      </c>
      <c r="O7" s="46" t="s">
        <v>1787</v>
      </c>
      <c r="P7" s="46" t="s">
        <v>1788</v>
      </c>
      <c r="Q7" s="46"/>
      <c r="R7" s="46" t="s">
        <v>1789</v>
      </c>
      <c r="S7" s="46" t="s">
        <v>1764</v>
      </c>
      <c r="T7" s="46" t="s">
        <v>1790</v>
      </c>
      <c r="U7" s="46" t="s">
        <v>1791</v>
      </c>
      <c r="V7" s="46" t="s">
        <v>1792</v>
      </c>
      <c r="W7" s="269" t="s">
        <v>1793</v>
      </c>
    </row>
    <row r="8" spans="1:23" ht="12.4" hidden="1" customHeight="1" x14ac:dyDescent="0.25">
      <c r="E8" s="13"/>
      <c r="F8" s="13"/>
      <c r="G8" s="13"/>
      <c r="H8" s="13"/>
      <c r="I8" s="13"/>
      <c r="J8" s="13"/>
      <c r="K8" s="13" t="s">
        <v>9482</v>
      </c>
      <c r="L8" s="14"/>
    </row>
    <row r="9" spans="1:23" ht="12.4" hidden="1" customHeight="1" x14ac:dyDescent="0.25">
      <c r="E9" s="13" t="s">
        <v>9483</v>
      </c>
      <c r="F9" s="13"/>
      <c r="G9" s="13" t="s">
        <v>9484</v>
      </c>
      <c r="H9" s="13" t="s">
        <v>9483</v>
      </c>
      <c r="I9" s="13" t="s">
        <v>8998</v>
      </c>
      <c r="J9" s="13" t="s">
        <v>8998</v>
      </c>
      <c r="K9" s="13" t="s">
        <v>9232</v>
      </c>
      <c r="L9" s="14" t="s">
        <v>8998</v>
      </c>
    </row>
    <row r="10" spans="1:23" ht="12.4" hidden="1" customHeight="1" x14ac:dyDescent="0.25">
      <c r="E10" s="13" t="s">
        <v>9485</v>
      </c>
      <c r="F10" s="13" t="s">
        <v>9486</v>
      </c>
      <c r="G10" s="13" t="s">
        <v>9485</v>
      </c>
      <c r="H10" s="13" t="s">
        <v>9487</v>
      </c>
      <c r="I10" s="13" t="s">
        <v>9485</v>
      </c>
      <c r="J10" s="13" t="s">
        <v>9487</v>
      </c>
      <c r="K10" s="13" t="s">
        <v>9488</v>
      </c>
      <c r="L10" s="14" t="s">
        <v>9488</v>
      </c>
    </row>
    <row r="11" spans="1:23" ht="12.4" hidden="1" customHeight="1" x14ac:dyDescent="0.25">
      <c r="E11" s="13" t="s">
        <v>3212</v>
      </c>
      <c r="F11" s="13" t="s">
        <v>9485</v>
      </c>
      <c r="G11" s="13" t="s">
        <v>3212</v>
      </c>
      <c r="H11" s="13" t="s">
        <v>3212</v>
      </c>
      <c r="I11" s="13" t="s">
        <v>3212</v>
      </c>
      <c r="J11" s="13" t="s">
        <v>3212</v>
      </c>
      <c r="K11" s="13" t="s">
        <v>3212</v>
      </c>
      <c r="L11" s="14" t="s">
        <v>3212</v>
      </c>
    </row>
    <row r="12" spans="1:23" ht="12.4" customHeight="1" x14ac:dyDescent="0.25">
      <c r="E12" s="15" t="s">
        <v>789</v>
      </c>
      <c r="F12" s="15" t="s">
        <v>790</v>
      </c>
      <c r="G12" s="15" t="s">
        <v>604</v>
      </c>
      <c r="H12" s="15" t="s">
        <v>815</v>
      </c>
      <c r="I12" s="15" t="s">
        <v>816</v>
      </c>
      <c r="J12" s="15" t="s">
        <v>817</v>
      </c>
      <c r="K12" s="15" t="s">
        <v>818</v>
      </c>
      <c r="L12" s="16" t="s">
        <v>916</v>
      </c>
      <c r="N12" s="387"/>
      <c r="O12" s="168" t="s">
        <v>789</v>
      </c>
      <c r="P12" s="882" t="s">
        <v>790</v>
      </c>
      <c r="Q12" s="883"/>
      <c r="R12" s="168" t="s">
        <v>604</v>
      </c>
      <c r="S12" s="168" t="s">
        <v>815</v>
      </c>
      <c r="T12" s="168" t="s">
        <v>816</v>
      </c>
      <c r="U12" s="168" t="s">
        <v>817</v>
      </c>
      <c r="V12" s="168" t="s">
        <v>818</v>
      </c>
      <c r="W12" s="168" t="s">
        <v>916</v>
      </c>
    </row>
    <row r="13" spans="1:23" ht="15.75" customHeight="1" x14ac:dyDescent="0.25">
      <c r="B13" s="10" t="s">
        <v>1794</v>
      </c>
      <c r="C13" s="13" t="s">
        <v>9489</v>
      </c>
      <c r="D13" s="15" t="s">
        <v>714</v>
      </c>
      <c r="E13" s="159"/>
      <c r="F13" s="20" t="s">
        <v>9490</v>
      </c>
      <c r="G13" s="159"/>
      <c r="H13" s="159"/>
      <c r="I13" s="159"/>
      <c r="J13" s="159"/>
      <c r="K13" s="159"/>
      <c r="L13" s="245">
        <f>(I13+J13)*(0.75+0.25*K13)</f>
        <v>0</v>
      </c>
      <c r="N13" s="185" t="s">
        <v>714</v>
      </c>
      <c r="O13" s="131" t="s">
        <v>9495</v>
      </c>
      <c r="P13" s="131" t="s">
        <v>9496</v>
      </c>
      <c r="Q13" s="884" t="s">
        <v>9529</v>
      </c>
      <c r="R13" s="131" t="s">
        <v>9497</v>
      </c>
      <c r="S13" s="131" t="s">
        <v>9498</v>
      </c>
      <c r="T13" s="131" t="s">
        <v>9499</v>
      </c>
      <c r="U13" s="131" t="s">
        <v>9500</v>
      </c>
      <c r="V13" s="131" t="s">
        <v>9501</v>
      </c>
      <c r="W13" s="131" t="s">
        <v>9502</v>
      </c>
    </row>
    <row r="14" spans="1:23" ht="12.95" customHeight="1" x14ac:dyDescent="0.25">
      <c r="B14" s="10" t="s">
        <v>1795</v>
      </c>
      <c r="C14" s="13" t="s">
        <v>9491</v>
      </c>
      <c r="D14" s="15" t="s">
        <v>838</v>
      </c>
      <c r="E14" s="159"/>
      <c r="F14" s="20" t="s">
        <v>9490</v>
      </c>
      <c r="G14" s="159"/>
      <c r="H14" s="159"/>
      <c r="I14" s="159"/>
      <c r="J14" s="159"/>
      <c r="K14" s="159"/>
      <c r="L14" s="245">
        <f>(I14+J14)*(0.75+0.25*K14)</f>
        <v>0</v>
      </c>
      <c r="N14" s="185" t="s">
        <v>838</v>
      </c>
      <c r="O14" s="131" t="s">
        <v>9503</v>
      </c>
      <c r="P14" s="131" t="s">
        <v>9504</v>
      </c>
      <c r="Q14" s="885"/>
      <c r="R14" s="131" t="s">
        <v>9505</v>
      </c>
      <c r="S14" s="131" t="s">
        <v>9506</v>
      </c>
      <c r="T14" s="131" t="s">
        <v>9507</v>
      </c>
      <c r="U14" s="131" t="s">
        <v>9508</v>
      </c>
      <c r="V14" s="131" t="s">
        <v>9509</v>
      </c>
      <c r="W14" s="131" t="s">
        <v>9510</v>
      </c>
    </row>
    <row r="15" spans="1:23" ht="12.95" customHeight="1" x14ac:dyDescent="0.25">
      <c r="B15" s="10" t="s">
        <v>1796</v>
      </c>
      <c r="C15" s="13" t="s">
        <v>9492</v>
      </c>
      <c r="D15" s="15" t="s">
        <v>839</v>
      </c>
      <c r="E15" s="159"/>
      <c r="F15" s="20" t="s">
        <v>9490</v>
      </c>
      <c r="G15" s="159"/>
      <c r="H15" s="159"/>
      <c r="I15" s="159"/>
      <c r="J15" s="159"/>
      <c r="K15" s="159"/>
      <c r="L15" s="245">
        <f>(I15+J15)*(0.75+0.25*K15)</f>
        <v>0</v>
      </c>
      <c r="N15" s="185" t="s">
        <v>839</v>
      </c>
      <c r="O15" s="131" t="s">
        <v>9511</v>
      </c>
      <c r="P15" s="131" t="s">
        <v>9512</v>
      </c>
      <c r="Q15" s="885"/>
      <c r="R15" s="131" t="s">
        <v>9513</v>
      </c>
      <c r="S15" s="131" t="s">
        <v>9514</v>
      </c>
      <c r="T15" s="131" t="s">
        <v>9515</v>
      </c>
      <c r="U15" s="131" t="s">
        <v>9516</v>
      </c>
      <c r="V15" s="131" t="s">
        <v>9517</v>
      </c>
      <c r="W15" s="131" t="s">
        <v>9518</v>
      </c>
    </row>
    <row r="16" spans="1:23" ht="12.95" customHeight="1" x14ac:dyDescent="0.25">
      <c r="B16" s="10" t="s">
        <v>1165</v>
      </c>
      <c r="C16" s="13" t="s">
        <v>9493</v>
      </c>
      <c r="D16" s="15" t="s">
        <v>840</v>
      </c>
      <c r="E16" s="159"/>
      <c r="F16" s="20" t="s">
        <v>9490</v>
      </c>
      <c r="G16" s="159"/>
      <c r="H16" s="159"/>
      <c r="I16" s="159"/>
      <c r="J16" s="159"/>
      <c r="K16" s="159"/>
      <c r="L16" s="245">
        <f>(I16+J16)*(0.75+0.25*K16)</f>
        <v>0</v>
      </c>
      <c r="N16" s="185" t="s">
        <v>840</v>
      </c>
      <c r="O16" s="131" t="s">
        <v>9519</v>
      </c>
      <c r="P16" s="131" t="s">
        <v>9520</v>
      </c>
      <c r="Q16" s="886"/>
      <c r="R16" s="131" t="s">
        <v>9521</v>
      </c>
      <c r="S16" s="131" t="s">
        <v>9522</v>
      </c>
      <c r="T16" s="131" t="s">
        <v>9523</v>
      </c>
      <c r="U16" s="131" t="s">
        <v>9524</v>
      </c>
      <c r="V16" s="131" t="s">
        <v>9525</v>
      </c>
      <c r="W16" s="131" t="s">
        <v>9526</v>
      </c>
    </row>
    <row r="17" spans="2:23" ht="12.95" customHeight="1" x14ac:dyDescent="0.25">
      <c r="B17" s="10" t="s">
        <v>1797</v>
      </c>
      <c r="C17" s="13" t="s">
        <v>9494</v>
      </c>
      <c r="D17" s="15" t="s">
        <v>841</v>
      </c>
      <c r="E17" s="158"/>
      <c r="F17" s="158"/>
      <c r="G17" s="158"/>
      <c r="H17" s="158"/>
      <c r="I17" s="158"/>
      <c r="J17" s="158"/>
      <c r="K17" s="158"/>
      <c r="L17" s="245">
        <f>SUM(L13:L16)</f>
        <v>0</v>
      </c>
      <c r="N17" s="185" t="s">
        <v>841</v>
      </c>
      <c r="O17" s="170" t="s">
        <v>2949</v>
      </c>
      <c r="P17" s="170" t="s">
        <v>2949</v>
      </c>
      <c r="Q17" s="170"/>
      <c r="R17" s="170" t="s">
        <v>2949</v>
      </c>
      <c r="S17" s="170" t="s">
        <v>2949</v>
      </c>
      <c r="T17" s="170" t="s">
        <v>2949</v>
      </c>
      <c r="U17" s="170" t="s">
        <v>2949</v>
      </c>
      <c r="V17" s="170" t="s">
        <v>2949</v>
      </c>
      <c r="W17" s="131" t="s">
        <v>9527</v>
      </c>
    </row>
    <row r="18" spans="2:23" ht="12.95" customHeight="1" x14ac:dyDescent="0.25">
      <c r="B18" s="10" t="s">
        <v>1798</v>
      </c>
      <c r="C18" s="13"/>
      <c r="D18" s="15" t="s">
        <v>1799</v>
      </c>
      <c r="E18" s="159"/>
      <c r="F18" s="158"/>
      <c r="G18" s="158"/>
      <c r="H18" s="158"/>
      <c r="I18" s="158"/>
      <c r="J18" s="158"/>
      <c r="K18" s="158"/>
      <c r="L18" s="164"/>
      <c r="N18" s="185" t="s">
        <v>1799</v>
      </c>
      <c r="O18" s="131" t="s">
        <v>9528</v>
      </c>
      <c r="P18" s="170" t="s">
        <v>2949</v>
      </c>
      <c r="Q18" s="170"/>
      <c r="R18" s="170" t="s">
        <v>2949</v>
      </c>
      <c r="S18" s="170" t="s">
        <v>2949</v>
      </c>
      <c r="T18" s="170" t="s">
        <v>2949</v>
      </c>
      <c r="U18" s="170" t="s">
        <v>2949</v>
      </c>
      <c r="V18" s="170" t="s">
        <v>2949</v>
      </c>
      <c r="W18" s="170" t="s">
        <v>2949</v>
      </c>
    </row>
  </sheetData>
  <mergeCells count="4">
    <mergeCell ref="P12:Q12"/>
    <mergeCell ref="Q13:Q16"/>
    <mergeCell ref="B1:L1"/>
    <mergeCell ref="E2:G2"/>
  </mergeCells>
  <dataValidations count="1">
    <dataValidation type="decimal" allowBlank="1" showInputMessage="1" showErrorMessage="1" error="Data is of incorrect type!" sqref="G12:J14 E12:E14 E9:J11 C9:C14 G5:H5 E5 K5 R12:U14 O12:O14"/>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9">
        <x14:dataValidation type="list" allowBlank="1" showInputMessage="1" showErrorMessage="1" error="Data is of incorrect type!">
          <x14:formula1>
            <xm:f>Enumerations!$A$1179:$A$1179</xm:f>
          </x14:formula1>
          <xm:sqref>B3</xm:sqref>
        </x14:dataValidation>
        <x14:dataValidation type="list" allowBlank="1" showInputMessage="1" showErrorMessage="1" error="Data is of incorrect type!">
          <x14:formula1>
            <xm:f>Enumerations!$A$1180:$B$1180</xm:f>
          </x14:formula1>
          <xm:sqref>B4</xm:sqref>
        </x14:dataValidation>
        <x14:dataValidation type="list" allowBlank="1" showInputMessage="1" showErrorMessage="1" error="Data is of incorrect type!">
          <x14:formula1>
            <xm:f>Enumerations!$A$1181:$B$1181</xm:f>
          </x14:formula1>
          <xm:sqref>F13</xm:sqref>
        </x14:dataValidation>
        <x14:dataValidation type="list" allowBlank="1" showInputMessage="1" showErrorMessage="1" error="Data is of incorrect type!">
          <x14:formula1>
            <xm:f>Enumerations!$A$1182:$B$1182</xm:f>
          </x14:formula1>
          <xm:sqref>F14</xm:sqref>
        </x14:dataValidation>
        <x14:dataValidation type="list" allowBlank="1" showInputMessage="1" showErrorMessage="1" error="Data is of incorrect type!">
          <x14:formula1>
            <xm:f>Enumerations!$A$1183:$B$1183</xm:f>
          </x14:formula1>
          <xm:sqref>F15</xm:sqref>
        </x14:dataValidation>
        <x14:dataValidation type="list" allowBlank="1" showInputMessage="1" showErrorMessage="1" error="Data is of incorrect type!">
          <x14:formula1>
            <xm:f>Enumerations!$A$1184:$B$1184</xm:f>
          </x14:formula1>
          <xm:sqref>F16</xm:sqref>
        </x14:dataValidation>
        <x14:dataValidation type="list" allowBlank="1" showInputMessage="1" showErrorMessage="1" error="Data is of incorrect type!">
          <x14:formula1>
            <xm:f>Enumerations!$A$1185:$B$1185</xm:f>
          </x14:formula1>
          <xm:sqref>F17</xm:sqref>
        </x14:dataValidation>
        <x14:dataValidation type="list" allowBlank="1" showInputMessage="1" showErrorMessage="1" error="Data is of incorrect type!">
          <x14:formula1>
            <xm:f>Enumerations!$A$1186:$B$1186</xm:f>
          </x14:formula1>
          <xm:sqref>F18</xm:sqref>
        </x14:dataValidation>
        <x14:dataValidation type="list" allowBlank="1" showInputMessage="1" showErrorMessage="1" error="Data is of incorrect type!">
          <x14:formula1>
            <xm:f>Enumerations!$A$1119:$B$1119</xm:f>
          </x14:formula1>
          <xm:sqref>E4</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showGridLines="0" workbookViewId="0"/>
  </sheetViews>
  <sheetFormatPr defaultRowHeight="15" x14ac:dyDescent="0.25"/>
  <cols>
    <col min="1" max="1" width="9.140625" style="386"/>
    <col min="2" max="2" width="44.5703125" style="386" customWidth="1"/>
    <col min="3" max="5" width="0" style="386" hidden="1" customWidth="1"/>
    <col min="6" max="6" width="9.140625" style="386"/>
    <col min="7" max="7" width="19.42578125" style="386" customWidth="1"/>
    <col min="8" max="10" width="9.140625" style="386"/>
    <col min="11" max="11" width="9.140625" style="41"/>
    <col min="12" max="12" width="9.140625" style="386"/>
    <col min="13" max="13" width="27.7109375" style="386" customWidth="1"/>
    <col min="14" max="16384" width="9.140625" style="386"/>
  </cols>
  <sheetData>
    <row r="1" spans="1:13" ht="28.5" customHeight="1" thickBot="1" x14ac:dyDescent="0.35">
      <c r="A1" s="187" t="s">
        <v>17053</v>
      </c>
      <c r="B1" s="385" t="s">
        <v>9530</v>
      </c>
      <c r="L1" s="380" t="s">
        <v>9480</v>
      </c>
    </row>
    <row r="2" spans="1:13" ht="70.5" customHeight="1" thickBot="1" x14ac:dyDescent="0.3">
      <c r="G2" s="812" t="s">
        <v>8955</v>
      </c>
      <c r="H2" s="813"/>
      <c r="I2" s="814"/>
    </row>
    <row r="3" spans="1:13" ht="37.5" customHeight="1" x14ac:dyDescent="0.25"/>
    <row r="4" spans="1:13" ht="12.4" customHeight="1" x14ac:dyDescent="0.25">
      <c r="B4" s="10" t="s">
        <v>8871</v>
      </c>
      <c r="C4" s="60"/>
      <c r="D4" s="60"/>
      <c r="E4" s="13" t="s">
        <v>8871</v>
      </c>
      <c r="F4" s="15" t="s">
        <v>2611</v>
      </c>
      <c r="G4" s="39" t="s">
        <v>2513</v>
      </c>
      <c r="L4" s="15" t="s">
        <v>2611</v>
      </c>
      <c r="M4" s="39" t="s">
        <v>8908</v>
      </c>
    </row>
    <row r="5" spans="1:13" x14ac:dyDescent="0.25">
      <c r="H5" s="20" t="s">
        <v>2922</v>
      </c>
    </row>
    <row r="6" spans="1:13" ht="12.4" customHeight="1" x14ac:dyDescent="0.25">
      <c r="G6" s="10" t="s">
        <v>1619</v>
      </c>
      <c r="M6" s="10" t="s">
        <v>1619</v>
      </c>
    </row>
    <row r="7" spans="1:13" ht="12.4" customHeight="1" x14ac:dyDescent="0.25">
      <c r="G7" s="13" t="s">
        <v>3212</v>
      </c>
      <c r="M7" s="13" t="s">
        <v>3212</v>
      </c>
    </row>
    <row r="8" spans="1:13" ht="12.4" customHeight="1" x14ac:dyDescent="0.25">
      <c r="G8" s="15" t="s">
        <v>917</v>
      </c>
      <c r="L8" s="387"/>
      <c r="M8" s="168" t="s">
        <v>917</v>
      </c>
    </row>
    <row r="9" spans="1:13" x14ac:dyDescent="0.25">
      <c r="B9" s="59" t="s">
        <v>257</v>
      </c>
      <c r="C9" s="13" t="s">
        <v>9215</v>
      </c>
      <c r="D9" s="13" t="s">
        <v>8995</v>
      </c>
      <c r="E9" s="13" t="s">
        <v>9488</v>
      </c>
      <c r="F9" s="15" t="s">
        <v>842</v>
      </c>
      <c r="G9" s="46"/>
      <c r="L9" s="168" t="s">
        <v>842</v>
      </c>
      <c r="M9" s="131" t="s">
        <v>9532</v>
      </c>
    </row>
  </sheetData>
  <mergeCells count="1">
    <mergeCell ref="G2:I2"/>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Enumerations!$A$1187:$A$1187</xm:f>
          </x14:formula1>
          <xm:sqref>B3</xm:sqref>
        </x14:dataValidation>
        <x14:dataValidation type="list" allowBlank="1" showInputMessage="1" showErrorMessage="1" error="Data is of incorrect type!">
          <x14:formula1>
            <xm:f>Enumerations!$A$1119:$B$1119</xm:f>
          </x14:formula1>
          <xm:sqref>G4</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workbookViewId="0"/>
  </sheetViews>
  <sheetFormatPr defaultRowHeight="15" x14ac:dyDescent="0.25"/>
  <cols>
    <col min="1" max="1" width="9.140625" style="386"/>
    <col min="2" max="2" width="24.42578125" style="386" customWidth="1"/>
    <col min="3" max="4" width="0" style="386" hidden="1" customWidth="1"/>
    <col min="5" max="5" width="9.140625" style="386"/>
    <col min="6" max="6" width="22.85546875" style="386" customWidth="1"/>
    <col min="7" max="7" width="12.7109375" style="386" customWidth="1"/>
    <col min="8" max="8" width="18.42578125" style="386" customWidth="1"/>
    <col min="9" max="9" width="12.7109375" style="386" customWidth="1"/>
    <col min="10" max="10" width="20.7109375" style="386" customWidth="1"/>
    <col min="11" max="11" width="9.140625" style="41"/>
    <col min="12" max="13" width="9.140625" style="386"/>
    <col min="14" max="21" width="15.7109375" style="386" customWidth="1"/>
    <col min="22" max="16384" width="9.140625" style="386"/>
  </cols>
  <sheetData>
    <row r="1" spans="1:18" ht="20.25" customHeight="1" thickBot="1" x14ac:dyDescent="0.35">
      <c r="A1" s="187" t="s">
        <v>17053</v>
      </c>
      <c r="B1" s="385" t="s">
        <v>9533</v>
      </c>
      <c r="L1" s="380" t="s">
        <v>9541</v>
      </c>
    </row>
    <row r="2" spans="1:18" ht="54.75" customHeight="1" thickBot="1" x14ac:dyDescent="0.3">
      <c r="F2" s="812" t="s">
        <v>8955</v>
      </c>
      <c r="G2" s="813"/>
      <c r="H2" s="814"/>
    </row>
    <row r="3" spans="1:18" ht="12.4" hidden="1" customHeight="1" x14ac:dyDescent="0.25">
      <c r="B3" s="59"/>
      <c r="C3" s="60"/>
      <c r="D3" s="13" t="s">
        <v>3212</v>
      </c>
    </row>
    <row r="4" spans="1:18" ht="33.75" customHeight="1" x14ac:dyDescent="0.25"/>
    <row r="5" spans="1:18" ht="19.5" customHeight="1" x14ac:dyDescent="0.25">
      <c r="B5" s="10" t="s">
        <v>8871</v>
      </c>
      <c r="C5" s="60"/>
      <c r="D5" s="13" t="s">
        <v>8871</v>
      </c>
      <c r="E5" s="15" t="s">
        <v>2611</v>
      </c>
      <c r="F5" s="39" t="s">
        <v>2513</v>
      </c>
      <c r="M5" s="15" t="s">
        <v>2611</v>
      </c>
      <c r="N5" s="39" t="s">
        <v>8908</v>
      </c>
    </row>
    <row r="6" spans="1:18" ht="21.75" customHeight="1" x14ac:dyDescent="0.25">
      <c r="F6" s="20" t="s">
        <v>2922</v>
      </c>
    </row>
    <row r="7" spans="1:18" ht="12.4" customHeight="1" x14ac:dyDescent="0.25">
      <c r="F7" s="10" t="s">
        <v>1654</v>
      </c>
      <c r="G7" s="10"/>
      <c r="H7" s="10" t="s">
        <v>1655</v>
      </c>
      <c r="I7" s="10"/>
      <c r="J7" s="11"/>
      <c r="N7" s="46" t="s">
        <v>1654</v>
      </c>
      <c r="O7" s="46"/>
      <c r="P7" s="46" t="s">
        <v>1655</v>
      </c>
      <c r="Q7" s="46"/>
      <c r="R7" s="46"/>
    </row>
    <row r="8" spans="1:18" ht="12.4" customHeight="1" x14ac:dyDescent="0.25">
      <c r="F8" s="10" t="s">
        <v>609</v>
      </c>
      <c r="G8" s="10" t="s">
        <v>654</v>
      </c>
      <c r="H8" s="10" t="s">
        <v>609</v>
      </c>
      <c r="I8" s="10" t="s">
        <v>654</v>
      </c>
      <c r="J8" s="11" t="s">
        <v>1619</v>
      </c>
      <c r="N8" s="46" t="s">
        <v>609</v>
      </c>
      <c r="O8" s="46" t="s">
        <v>654</v>
      </c>
      <c r="P8" s="46" t="s">
        <v>609</v>
      </c>
      <c r="Q8" s="46" t="s">
        <v>654</v>
      </c>
      <c r="R8" s="46" t="s">
        <v>1619</v>
      </c>
    </row>
    <row r="9" spans="1:18" ht="12.4" hidden="1" customHeight="1" x14ac:dyDescent="0.25">
      <c r="F9" s="13"/>
      <c r="G9" s="13"/>
      <c r="H9" s="13"/>
      <c r="I9" s="13" t="s">
        <v>8998</v>
      </c>
      <c r="J9" s="14"/>
      <c r="N9" s="13"/>
      <c r="O9" s="13"/>
      <c r="P9" s="13"/>
      <c r="Q9" s="13" t="s">
        <v>8998</v>
      </c>
      <c r="R9" s="13"/>
    </row>
    <row r="10" spans="1:18" hidden="1" x14ac:dyDescent="0.25">
      <c r="F10" s="13" t="s">
        <v>8998</v>
      </c>
      <c r="G10" s="13" t="s">
        <v>8998</v>
      </c>
      <c r="H10" s="13" t="s">
        <v>8998</v>
      </c>
      <c r="I10" s="13" t="s">
        <v>8995</v>
      </c>
      <c r="J10" s="14" t="s">
        <v>9534</v>
      </c>
      <c r="N10" s="13" t="s">
        <v>8998</v>
      </c>
      <c r="O10" s="13" t="s">
        <v>8998</v>
      </c>
      <c r="P10" s="13" t="s">
        <v>8998</v>
      </c>
      <c r="Q10" s="13" t="s">
        <v>8995</v>
      </c>
      <c r="R10" s="13" t="s">
        <v>9534</v>
      </c>
    </row>
    <row r="11" spans="1:18" hidden="1" x14ac:dyDescent="0.25">
      <c r="F11" s="13" t="s">
        <v>8996</v>
      </c>
      <c r="G11" s="13" t="s">
        <v>8997</v>
      </c>
      <c r="H11" s="13" t="s">
        <v>8996</v>
      </c>
      <c r="I11" s="13" t="s">
        <v>8997</v>
      </c>
      <c r="J11" s="14" t="s">
        <v>8995</v>
      </c>
      <c r="N11" s="13" t="s">
        <v>8996</v>
      </c>
      <c r="O11" s="13" t="s">
        <v>8997</v>
      </c>
      <c r="P11" s="13" t="s">
        <v>8996</v>
      </c>
      <c r="Q11" s="13" t="s">
        <v>8997</v>
      </c>
      <c r="R11" s="13" t="s">
        <v>8995</v>
      </c>
    </row>
    <row r="12" spans="1:18" hidden="1" x14ac:dyDescent="0.25">
      <c r="F12" s="13" t="s">
        <v>8948</v>
      </c>
      <c r="G12" s="13" t="s">
        <v>8948</v>
      </c>
      <c r="H12" s="13" t="s">
        <v>8949</v>
      </c>
      <c r="I12" s="13" t="s">
        <v>8949</v>
      </c>
      <c r="J12" s="14" t="s">
        <v>8949</v>
      </c>
      <c r="N12" s="13" t="s">
        <v>8948</v>
      </c>
      <c r="O12" s="13" t="s">
        <v>8948</v>
      </c>
      <c r="P12" s="13" t="s">
        <v>8949</v>
      </c>
      <c r="Q12" s="13" t="s">
        <v>8949</v>
      </c>
      <c r="R12" s="13" t="s">
        <v>8949</v>
      </c>
    </row>
    <row r="13" spans="1:18" x14ac:dyDescent="0.25">
      <c r="F13" s="15" t="s">
        <v>942</v>
      </c>
      <c r="G13" s="15" t="s">
        <v>819</v>
      </c>
      <c r="H13" s="15" t="s">
        <v>857</v>
      </c>
      <c r="I13" s="15" t="s">
        <v>858</v>
      </c>
      <c r="J13" s="16" t="s">
        <v>859</v>
      </c>
      <c r="M13" s="387"/>
      <c r="N13" s="168" t="s">
        <v>942</v>
      </c>
      <c r="O13" s="168" t="s">
        <v>819</v>
      </c>
      <c r="P13" s="168" t="s">
        <v>857</v>
      </c>
      <c r="Q13" s="168" t="s">
        <v>858</v>
      </c>
      <c r="R13" s="168" t="s">
        <v>859</v>
      </c>
    </row>
    <row r="14" spans="1:18" ht="30" x14ac:dyDescent="0.25">
      <c r="B14" s="59" t="s">
        <v>259</v>
      </c>
      <c r="C14" s="13" t="s">
        <v>9535</v>
      </c>
      <c r="D14" s="13" t="s">
        <v>259</v>
      </c>
      <c r="E14" s="15" t="s">
        <v>844</v>
      </c>
      <c r="F14" s="46"/>
      <c r="G14" s="46"/>
      <c r="H14" s="46"/>
      <c r="I14" s="46"/>
      <c r="J14" s="269"/>
      <c r="M14" s="168" t="s">
        <v>844</v>
      </c>
      <c r="N14" s="131" t="s">
        <v>9536</v>
      </c>
      <c r="O14" s="131" t="s">
        <v>9537</v>
      </c>
      <c r="P14" s="131" t="s">
        <v>9538</v>
      </c>
      <c r="Q14" s="131" t="s">
        <v>9539</v>
      </c>
      <c r="R14" s="131" t="s">
        <v>9540</v>
      </c>
    </row>
  </sheetData>
  <mergeCells count="1">
    <mergeCell ref="F2:H2"/>
  </mergeCells>
  <dataValidations count="5">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M9"/>
    <dataValidation type="decimal" allowBlank="1" showInputMessage="1" showErrorMessage="1" error="Data is of incorrect type!" sqref="F9 N9"/>
    <dataValidation type="decimal" allowBlank="1" showInputMessage="1" showErrorMessage="1" error="Data is of incorrect type!" sqref="G9 O9"/>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Enumerations!$A$1189:$A$1189</xm:f>
          </x14:formula1>
          <xm:sqref>B3</xm:sqref>
        </x14:dataValidation>
        <x14:dataValidation type="list" allowBlank="1" showInputMessage="1" showErrorMessage="1" error="Data is of incorrect type!">
          <x14:formula1>
            <xm:f>Enumerations!$A$1190:$B$1190</xm:f>
          </x14:formula1>
          <xm:sqref>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GridLines="0" workbookViewId="0"/>
  </sheetViews>
  <sheetFormatPr defaultColWidth="30.7109375" defaultRowHeight="15" x14ac:dyDescent="0.25"/>
  <cols>
    <col min="1" max="1" width="15.140625" style="386" customWidth="1"/>
    <col min="2" max="2" width="36.85546875" style="386" customWidth="1"/>
    <col min="3" max="4" width="0" style="386" hidden="1" customWidth="1"/>
    <col min="5" max="8" width="30.7109375" style="386"/>
    <col min="9" max="9" width="7.7109375" style="41" customWidth="1"/>
    <col min="10" max="10" width="11.140625" style="386" customWidth="1"/>
    <col min="11" max="16384" width="30.7109375" style="386"/>
  </cols>
  <sheetData>
    <row r="1" spans="1:11" ht="27.75" customHeight="1" thickBot="1" x14ac:dyDescent="0.35">
      <c r="A1" s="187" t="s">
        <v>17053</v>
      </c>
      <c r="B1" s="385" t="s">
        <v>9542</v>
      </c>
      <c r="J1" s="380" t="s">
        <v>9545</v>
      </c>
    </row>
    <row r="2" spans="1:11" ht="45" customHeight="1" thickBot="1" x14ac:dyDescent="0.3">
      <c r="E2" s="812" t="s">
        <v>8955</v>
      </c>
      <c r="F2" s="813"/>
      <c r="G2" s="814"/>
    </row>
    <row r="3" spans="1:11" ht="12.4" customHeight="1" x14ac:dyDescent="0.25">
      <c r="C3" s="60"/>
      <c r="D3" s="13" t="s">
        <v>3212</v>
      </c>
    </row>
    <row r="4" spans="1:11" ht="12.4" customHeight="1" x14ac:dyDescent="0.25"/>
    <row r="5" spans="1:11" x14ac:dyDescent="0.25">
      <c r="B5" s="10" t="s">
        <v>8871</v>
      </c>
      <c r="C5" s="60"/>
      <c r="D5" s="13" t="s">
        <v>8871</v>
      </c>
      <c r="E5" s="15" t="s">
        <v>2611</v>
      </c>
      <c r="F5" s="39" t="s">
        <v>2513</v>
      </c>
      <c r="J5" s="15" t="s">
        <v>2611</v>
      </c>
      <c r="K5" s="39" t="s">
        <v>8908</v>
      </c>
    </row>
    <row r="6" spans="1:11" ht="12.4" customHeight="1" x14ac:dyDescent="0.25">
      <c r="F6" s="20" t="s">
        <v>2922</v>
      </c>
    </row>
    <row r="7" spans="1:11" ht="12.4" customHeight="1" x14ac:dyDescent="0.25">
      <c r="F7" s="10" t="s">
        <v>1619</v>
      </c>
      <c r="K7" s="46" t="s">
        <v>1619</v>
      </c>
    </row>
    <row r="8" spans="1:11" ht="12.4" hidden="1" customHeight="1" x14ac:dyDescent="0.25">
      <c r="F8" s="13" t="s">
        <v>9534</v>
      </c>
      <c r="K8" s="13" t="s">
        <v>9534</v>
      </c>
    </row>
    <row r="9" spans="1:11" ht="12.4" hidden="1" customHeight="1" x14ac:dyDescent="0.25">
      <c r="F9" s="13" t="s">
        <v>8995</v>
      </c>
      <c r="K9" s="13" t="s">
        <v>8995</v>
      </c>
    </row>
    <row r="10" spans="1:11" x14ac:dyDescent="0.25">
      <c r="F10" s="15" t="s">
        <v>860</v>
      </c>
      <c r="J10" s="387"/>
      <c r="K10" s="168" t="s">
        <v>860</v>
      </c>
    </row>
    <row r="11" spans="1:11" x14ac:dyDescent="0.25">
      <c r="B11" s="10" t="s">
        <v>1800</v>
      </c>
      <c r="C11" s="13" t="s">
        <v>9232</v>
      </c>
      <c r="D11" s="13" t="s">
        <v>259</v>
      </c>
      <c r="E11" s="15" t="s">
        <v>846</v>
      </c>
      <c r="F11" s="46"/>
      <c r="J11" s="404" t="s">
        <v>846</v>
      </c>
      <c r="K11" s="131" t="s">
        <v>9543</v>
      </c>
    </row>
    <row r="12" spans="1:11" x14ac:dyDescent="0.25">
      <c r="B12" s="10" t="s">
        <v>261</v>
      </c>
      <c r="C12" s="13"/>
      <c r="D12" s="13" t="s">
        <v>259</v>
      </c>
      <c r="E12" s="15" t="s">
        <v>1801</v>
      </c>
      <c r="F12" s="46"/>
      <c r="J12" s="404" t="s">
        <v>1801</v>
      </c>
      <c r="K12" s="131" t="s">
        <v>9544</v>
      </c>
    </row>
  </sheetData>
  <mergeCells count="1">
    <mergeCell ref="E2:G2"/>
  </mergeCells>
  <dataValidations count="1">
    <dataValidation type="decimal" allowBlank="1" showInputMessage="1" showErrorMessage="1" error="Data is of incorrect type!" sqref="C8:C9"/>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Enumerations!$A$1192:$B$1192</xm:f>
          </x14:formula1>
          <xm:sqref>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election activeCell="G18" sqref="G18:H18"/>
    </sheetView>
  </sheetViews>
  <sheetFormatPr defaultRowHeight="15" x14ac:dyDescent="0.25"/>
  <cols>
    <col min="1" max="1" width="9.140625" style="386"/>
    <col min="2" max="2" width="45.140625" style="386" customWidth="1"/>
    <col min="3" max="4" width="0" style="386" hidden="1" customWidth="1"/>
    <col min="5" max="5" width="9.140625" style="386"/>
    <col min="6" max="6" width="21.5703125" style="386" customWidth="1"/>
    <col min="7" max="7" width="22.85546875" style="386" customWidth="1"/>
    <col min="8" max="8" width="15.5703125" style="386" customWidth="1"/>
    <col min="9" max="9" width="9.140625" style="41"/>
    <col min="10" max="10" width="9.140625" style="386"/>
    <col min="11" max="11" width="28.85546875" style="386" customWidth="1"/>
    <col min="12" max="12" width="24" style="386" customWidth="1"/>
    <col min="13" max="16384" width="9.140625" style="386"/>
  </cols>
  <sheetData>
    <row r="1" spans="1:12" ht="26.25" customHeight="1" thickBot="1" x14ac:dyDescent="0.35">
      <c r="A1" s="187" t="s">
        <v>17053</v>
      </c>
      <c r="B1" s="385" t="s">
        <v>9546</v>
      </c>
      <c r="J1" s="380" t="s">
        <v>9560</v>
      </c>
    </row>
    <row r="2" spans="1:12" ht="64.5" customHeight="1" thickBot="1" x14ac:dyDescent="0.3">
      <c r="E2" s="812" t="s">
        <v>8955</v>
      </c>
      <c r="F2" s="813"/>
      <c r="G2" s="814"/>
    </row>
    <row r="3" spans="1:12" ht="12.4" customHeight="1" x14ac:dyDescent="0.25">
      <c r="C3" s="60"/>
      <c r="D3" s="13" t="s">
        <v>3212</v>
      </c>
    </row>
    <row r="4" spans="1:12" ht="12.4" customHeight="1" x14ac:dyDescent="0.25"/>
    <row r="5" spans="1:12" x14ac:dyDescent="0.25">
      <c r="B5" s="10" t="s">
        <v>8871</v>
      </c>
      <c r="C5" s="60"/>
      <c r="D5" s="13" t="s">
        <v>8871</v>
      </c>
      <c r="E5" s="15" t="s">
        <v>2611</v>
      </c>
      <c r="F5" s="39" t="s">
        <v>2513</v>
      </c>
      <c r="J5" s="15" t="s">
        <v>2611</v>
      </c>
      <c r="K5" s="39" t="s">
        <v>8908</v>
      </c>
    </row>
    <row r="6" spans="1:12" ht="12.4" customHeight="1" x14ac:dyDescent="0.25">
      <c r="F6" s="20" t="s">
        <v>2922</v>
      </c>
    </row>
    <row r="7" spans="1:12" ht="12.4" customHeight="1" x14ac:dyDescent="0.25">
      <c r="F7" s="10" t="s">
        <v>1602</v>
      </c>
      <c r="G7" s="10" t="s">
        <v>1603</v>
      </c>
      <c r="K7" s="46" t="s">
        <v>1602</v>
      </c>
      <c r="L7" s="46" t="s">
        <v>1603</v>
      </c>
    </row>
    <row r="8" spans="1:12" ht="12.4" hidden="1" customHeight="1" x14ac:dyDescent="0.25">
      <c r="F8" s="13" t="s">
        <v>9365</v>
      </c>
      <c r="G8" s="13" t="s">
        <v>9365</v>
      </c>
      <c r="K8" s="13" t="s">
        <v>9365</v>
      </c>
      <c r="L8" s="13" t="s">
        <v>9365</v>
      </c>
    </row>
    <row r="9" spans="1:12" ht="12.4" hidden="1" customHeight="1" x14ac:dyDescent="0.25">
      <c r="F9" s="13" t="s">
        <v>8994</v>
      </c>
      <c r="G9" s="13" t="s">
        <v>8995</v>
      </c>
      <c r="K9" s="133" t="s">
        <v>8994</v>
      </c>
      <c r="L9" s="133" t="s">
        <v>8995</v>
      </c>
    </row>
    <row r="10" spans="1:12" ht="12.4" customHeight="1" x14ac:dyDescent="0.25">
      <c r="F10" s="15" t="s">
        <v>861</v>
      </c>
      <c r="G10" s="15" t="s">
        <v>862</v>
      </c>
      <c r="J10" s="402"/>
      <c r="K10" s="168" t="s">
        <v>861</v>
      </c>
      <c r="L10" s="168" t="s">
        <v>862</v>
      </c>
    </row>
    <row r="11" spans="1:12" ht="12.4" customHeight="1" x14ac:dyDescent="0.25">
      <c r="B11" s="10" t="s">
        <v>1802</v>
      </c>
      <c r="C11" s="13"/>
      <c r="D11" s="13" t="s">
        <v>9547</v>
      </c>
      <c r="E11" s="15" t="s">
        <v>869</v>
      </c>
      <c r="F11" s="46"/>
      <c r="G11" s="46"/>
      <c r="J11" s="168" t="s">
        <v>869</v>
      </c>
      <c r="K11" s="131" t="s">
        <v>9550</v>
      </c>
      <c r="L11" s="131" t="s">
        <v>9551</v>
      </c>
    </row>
    <row r="12" spans="1:12" ht="12.4" customHeight="1" x14ac:dyDescent="0.25">
      <c r="B12" s="10" t="s">
        <v>1803</v>
      </c>
      <c r="C12" s="13"/>
      <c r="D12" s="13" t="s">
        <v>9548</v>
      </c>
      <c r="E12" s="15" t="s">
        <v>870</v>
      </c>
      <c r="F12" s="46"/>
      <c r="G12" s="46"/>
      <c r="J12" s="168" t="s">
        <v>870</v>
      </c>
      <c r="K12" s="131" t="s">
        <v>9552</v>
      </c>
      <c r="L12" s="131" t="s">
        <v>9553</v>
      </c>
    </row>
    <row r="13" spans="1:12" ht="15.75" customHeight="1" x14ac:dyDescent="0.25">
      <c r="B13" s="10" t="s">
        <v>1804</v>
      </c>
      <c r="C13" s="13"/>
      <c r="D13" s="13" t="s">
        <v>9549</v>
      </c>
      <c r="E13" s="15" t="s">
        <v>871</v>
      </c>
      <c r="F13" s="46"/>
      <c r="G13" s="46"/>
      <c r="J13" s="168" t="s">
        <v>871</v>
      </c>
      <c r="K13" s="131" t="s">
        <v>9554</v>
      </c>
      <c r="L13" s="131" t="s">
        <v>9555</v>
      </c>
    </row>
    <row r="14" spans="1:12" ht="30" x14ac:dyDescent="0.25">
      <c r="B14" s="10" t="s">
        <v>1805</v>
      </c>
      <c r="C14" s="13" t="s">
        <v>9232</v>
      </c>
      <c r="D14" s="13" t="s">
        <v>1900</v>
      </c>
      <c r="E14" s="15" t="s">
        <v>1806</v>
      </c>
      <c r="F14" s="46"/>
      <c r="G14" s="46"/>
      <c r="J14" s="168" t="s">
        <v>1806</v>
      </c>
      <c r="K14" s="131" t="s">
        <v>9556</v>
      </c>
      <c r="L14" s="131" t="s">
        <v>9557</v>
      </c>
    </row>
    <row r="15" spans="1:12" ht="30" x14ac:dyDescent="0.25">
      <c r="B15" s="10" t="s">
        <v>1807</v>
      </c>
      <c r="C15" s="13"/>
      <c r="D15" s="13" t="s">
        <v>1900</v>
      </c>
      <c r="E15" s="15" t="s">
        <v>1808</v>
      </c>
      <c r="F15" s="46"/>
      <c r="G15" s="46"/>
      <c r="J15" s="168" t="s">
        <v>1808</v>
      </c>
      <c r="K15" s="131" t="s">
        <v>9558</v>
      </c>
      <c r="L15" s="131" t="s">
        <v>9559</v>
      </c>
    </row>
    <row r="17" spans="7:8" ht="15.75" thickBot="1" x14ac:dyDescent="0.3"/>
    <row r="18" spans="7:8" ht="45.75" thickBot="1" x14ac:dyDescent="0.3">
      <c r="G18" s="770" t="s">
        <v>20170</v>
      </c>
      <c r="H18" s="771" t="s">
        <v>20167</v>
      </c>
    </row>
  </sheetData>
  <mergeCells count="1">
    <mergeCell ref="E2:G2"/>
  </mergeCells>
  <dataValidations count="10">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C12"/>
    <dataValidation type="decimal" allowBlank="1" showInputMessage="1" showErrorMessage="1" error="Data is of incorrect type!" sqref="D12"/>
  </dataValidations>
  <hyperlinks>
    <hyperlink ref="A1" location="'Table of Contents'!A1" display="S.05.02.01.03 - Total Top 5 and home country - non-life obligations"/>
    <hyperlink ref="H18"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Enumerations!$A$1194:$B$1194</xm:f>
          </x14:formula1>
          <xm:sqref>B3:B4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election activeCell="F17" sqref="F17"/>
    </sheetView>
  </sheetViews>
  <sheetFormatPr defaultRowHeight="15" x14ac:dyDescent="0.25"/>
  <cols>
    <col min="1" max="1" width="9.140625" style="386"/>
    <col min="2" max="2" width="53.28515625" style="386" customWidth="1"/>
    <col min="3" max="4" width="0" style="386" hidden="1" customWidth="1"/>
    <col min="5" max="5" width="9.140625" style="386"/>
    <col min="6" max="6" width="21.5703125" style="386" customWidth="1"/>
    <col min="7" max="7" width="22.85546875" style="386" customWidth="1"/>
    <col min="8" max="8" width="13.42578125" style="386" customWidth="1"/>
    <col min="9" max="9" width="9.140625" style="386"/>
    <col min="10" max="10" width="9.140625" style="41"/>
    <col min="11" max="12" width="9.140625" style="386"/>
    <col min="13" max="13" width="24.42578125" style="386" customWidth="1"/>
    <col min="14" max="14" width="28.7109375" style="386" customWidth="1"/>
    <col min="15" max="16" width="18.7109375" style="386" customWidth="1"/>
    <col min="17" max="16384" width="9.140625" style="386"/>
  </cols>
  <sheetData>
    <row r="1" spans="1:14" ht="39.75" customHeight="1" thickBot="1" x14ac:dyDescent="0.35">
      <c r="A1" s="187" t="s">
        <v>17053</v>
      </c>
      <c r="B1" s="385" t="s">
        <v>9561</v>
      </c>
      <c r="K1" s="380" t="s">
        <v>9566</v>
      </c>
    </row>
    <row r="2" spans="1:14" ht="70.5" customHeight="1" thickBot="1" x14ac:dyDescent="0.3">
      <c r="E2" s="812" t="s">
        <v>8955</v>
      </c>
      <c r="F2" s="813"/>
      <c r="G2" s="814"/>
    </row>
    <row r="3" spans="1:14" ht="12.4" customHeight="1" x14ac:dyDescent="0.25">
      <c r="B3" s="59"/>
      <c r="C3" s="60"/>
      <c r="D3" s="13" t="s">
        <v>3212</v>
      </c>
    </row>
    <row r="4" spans="1:14" ht="12.4" customHeight="1" x14ac:dyDescent="0.25"/>
    <row r="5" spans="1:14" x14ac:dyDescent="0.25">
      <c r="B5" s="10" t="s">
        <v>8871</v>
      </c>
      <c r="C5" s="60"/>
      <c r="D5" s="13" t="s">
        <v>8871</v>
      </c>
      <c r="E5" s="15" t="s">
        <v>2611</v>
      </c>
      <c r="F5" s="39" t="s">
        <v>2513</v>
      </c>
      <c r="L5" s="15" t="s">
        <v>2611</v>
      </c>
      <c r="M5" s="39" t="s">
        <v>8908</v>
      </c>
    </row>
    <row r="6" spans="1:14" ht="12.4" customHeight="1" x14ac:dyDescent="0.25">
      <c r="F6" s="20" t="s">
        <v>2922</v>
      </c>
    </row>
    <row r="7" spans="1:14" ht="12.4" customHeight="1" x14ac:dyDescent="0.25">
      <c r="F7" s="10" t="s">
        <v>1602</v>
      </c>
      <c r="G7" s="10" t="s">
        <v>1603</v>
      </c>
      <c r="M7" s="46" t="s">
        <v>1602</v>
      </c>
      <c r="N7" s="46" t="s">
        <v>1603</v>
      </c>
    </row>
    <row r="8" spans="1:14" ht="12.4" hidden="1" customHeight="1" x14ac:dyDescent="0.25">
      <c r="F8" s="13" t="s">
        <v>9215</v>
      </c>
      <c r="G8" s="13" t="s">
        <v>9215</v>
      </c>
      <c r="M8" s="13" t="s">
        <v>9215</v>
      </c>
      <c r="N8" s="13" t="s">
        <v>9215</v>
      </c>
    </row>
    <row r="9" spans="1:14" ht="12.4" hidden="1" customHeight="1" x14ac:dyDescent="0.25">
      <c r="F9" s="13" t="s">
        <v>8994</v>
      </c>
      <c r="G9" s="13" t="s">
        <v>8995</v>
      </c>
      <c r="M9" s="13" t="s">
        <v>8994</v>
      </c>
      <c r="N9" s="13" t="s">
        <v>8995</v>
      </c>
    </row>
    <row r="10" spans="1:14" x14ac:dyDescent="0.25">
      <c r="F10" s="15" t="s">
        <v>863</v>
      </c>
      <c r="G10" s="15" t="s">
        <v>864</v>
      </c>
      <c r="L10" s="387"/>
      <c r="M10" s="134" t="s">
        <v>863</v>
      </c>
      <c r="N10" s="134" t="s">
        <v>864</v>
      </c>
    </row>
    <row r="11" spans="1:14" ht="30" x14ac:dyDescent="0.25">
      <c r="B11" s="10" t="s">
        <v>1809</v>
      </c>
      <c r="C11" s="13" t="s">
        <v>9232</v>
      </c>
      <c r="D11" s="13" t="s">
        <v>1607</v>
      </c>
      <c r="E11" s="15" t="s">
        <v>872</v>
      </c>
      <c r="F11" s="46"/>
      <c r="G11" s="46"/>
      <c r="L11" s="134" t="s">
        <v>872</v>
      </c>
      <c r="M11" s="131" t="s">
        <v>9562</v>
      </c>
      <c r="N11" s="131" t="s">
        <v>9563</v>
      </c>
    </row>
    <row r="12" spans="1:14" ht="30" x14ac:dyDescent="0.25">
      <c r="B12" s="10" t="s">
        <v>265</v>
      </c>
      <c r="C12" s="13"/>
      <c r="D12" s="13" t="s">
        <v>1607</v>
      </c>
      <c r="E12" s="15" t="s">
        <v>875</v>
      </c>
      <c r="F12" s="46"/>
      <c r="G12" s="46"/>
      <c r="L12" s="134" t="s">
        <v>875</v>
      </c>
      <c r="M12" s="131" t="s">
        <v>9564</v>
      </c>
      <c r="N12" s="131" t="s">
        <v>9565</v>
      </c>
    </row>
    <row r="13" spans="1:14" ht="15.75" thickBot="1" x14ac:dyDescent="0.3"/>
    <row r="14" spans="1:14" ht="45.75" thickBot="1" x14ac:dyDescent="0.3">
      <c r="G14" s="770" t="s">
        <v>20170</v>
      </c>
      <c r="H14" s="771" t="s">
        <v>20167</v>
      </c>
    </row>
  </sheetData>
  <mergeCells count="1">
    <mergeCell ref="E2:G2"/>
  </mergeCells>
  <dataValidations count="1">
    <dataValidation type="decimal" allowBlank="1" showInputMessage="1" showErrorMessage="1" error="Data is of incorrect type!" sqref="C8:D9"/>
  </dataValidations>
  <hyperlinks>
    <hyperlink ref="A1" location="'Table of Contents'!A1" display="S.05.02.01.03 - Total Top 5 and home country - non-life obligations"/>
    <hyperlink ref="H14"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Enumerations!$A$1195:$A$1195</xm:f>
          </x14:formula1>
          <xm:sqref>B3</xm:sqref>
        </x14:dataValidation>
        <x14:dataValidation type="list" allowBlank="1" showInputMessage="1" showErrorMessage="1" error="Data is of incorrect type!">
          <x14:formula1>
            <xm:f>Enumerations!$A$1196:$B$1196</xm:f>
          </x14:formula1>
          <xm:sqref>B4</xm:sqref>
        </x14:dataValidation>
        <x14:dataValidation type="list" allowBlank="1" showInputMessage="1" showErrorMessage="1" error="Data is of incorrect type!">
          <x14:formula1>
            <xm:f>Enumerations!$A$1119:$B$1119</xm:f>
          </x14:formula1>
          <xm:sqref>F5</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showGridLines="0" workbookViewId="0">
      <selection activeCell="D13" sqref="D13"/>
    </sheetView>
  </sheetViews>
  <sheetFormatPr defaultRowHeight="15" x14ac:dyDescent="0.25"/>
  <cols>
    <col min="1" max="1" width="9.140625" style="386"/>
    <col min="2" max="2" width="64.5703125" style="386" customWidth="1"/>
    <col min="3" max="3" width="0" style="386" hidden="1" customWidth="1"/>
    <col min="4" max="4" width="9.140625" style="386"/>
    <col min="5" max="5" width="20.7109375" style="386" customWidth="1"/>
    <col min="6" max="15" width="9.140625" style="386"/>
    <col min="16" max="16" width="9.140625" style="41"/>
    <col min="17" max="17" width="0" style="386" hidden="1" customWidth="1"/>
    <col min="18" max="18" width="11.42578125" style="386" customWidth="1"/>
    <col min="19" max="19" width="28.7109375" style="386" customWidth="1"/>
    <col min="20" max="16384" width="9.140625" style="386"/>
  </cols>
  <sheetData>
    <row r="1" spans="1:21" ht="22.5" customHeight="1" thickBot="1" x14ac:dyDescent="0.35">
      <c r="A1" s="187" t="s">
        <v>17053</v>
      </c>
      <c r="B1" s="798" t="s">
        <v>9567</v>
      </c>
      <c r="C1" s="799"/>
      <c r="D1" s="799"/>
      <c r="E1" s="799"/>
      <c r="F1" s="799"/>
      <c r="G1" s="799"/>
      <c r="H1" s="799"/>
      <c r="I1" s="799"/>
      <c r="J1" s="799"/>
      <c r="K1" s="799"/>
      <c r="L1" s="799"/>
      <c r="R1" s="380" t="s">
        <v>9585</v>
      </c>
      <c r="U1" s="724" t="s">
        <v>13439</v>
      </c>
    </row>
    <row r="2" spans="1:21" ht="69" customHeight="1" thickBot="1" x14ac:dyDescent="0.3">
      <c r="D2" s="812" t="s">
        <v>8955</v>
      </c>
      <c r="E2" s="813"/>
      <c r="F2" s="814"/>
    </row>
    <row r="4" spans="1:21" ht="18.75" customHeight="1" x14ac:dyDescent="0.25"/>
    <row r="5" spans="1:21" ht="21.75" customHeight="1" x14ac:dyDescent="0.25">
      <c r="B5" s="10" t="s">
        <v>8871</v>
      </c>
      <c r="C5" s="13" t="s">
        <v>8871</v>
      </c>
      <c r="D5" s="15" t="s">
        <v>2611</v>
      </c>
      <c r="E5" s="39" t="s">
        <v>2513</v>
      </c>
      <c r="Q5" s="13" t="s">
        <v>8871</v>
      </c>
      <c r="R5" s="15" t="s">
        <v>2611</v>
      </c>
      <c r="S5" s="39" t="s">
        <v>8908</v>
      </c>
    </row>
    <row r="7" spans="1:21" ht="12.4" customHeight="1" x14ac:dyDescent="0.25">
      <c r="E7" s="59" t="s">
        <v>239</v>
      </c>
      <c r="S7" s="59" t="s">
        <v>239</v>
      </c>
    </row>
    <row r="8" spans="1:21" ht="12.4" customHeight="1" x14ac:dyDescent="0.25">
      <c r="E8" s="15" t="s">
        <v>418</v>
      </c>
      <c r="S8" s="318" t="s">
        <v>418</v>
      </c>
    </row>
    <row r="9" spans="1:21" ht="17.25" customHeight="1" x14ac:dyDescent="0.25">
      <c r="B9" s="10" t="s">
        <v>1810</v>
      </c>
      <c r="C9" s="13" t="s">
        <v>9568</v>
      </c>
      <c r="D9" s="15" t="s">
        <v>421</v>
      </c>
      <c r="E9" s="20" t="s">
        <v>9203</v>
      </c>
      <c r="Q9" s="13" t="s">
        <v>9568</v>
      </c>
      <c r="R9" s="134" t="s">
        <v>421</v>
      </c>
      <c r="S9" s="131" t="s">
        <v>9579</v>
      </c>
      <c r="T9" s="887" t="s">
        <v>9211</v>
      </c>
      <c r="U9" s="850"/>
    </row>
    <row r="10" spans="1:21" ht="12.4" customHeight="1" x14ac:dyDescent="0.25">
      <c r="B10" s="10" t="s">
        <v>1811</v>
      </c>
      <c r="C10" s="13" t="s">
        <v>9569</v>
      </c>
      <c r="D10" s="15" t="s">
        <v>423</v>
      </c>
      <c r="E10" s="20" t="s">
        <v>9203</v>
      </c>
      <c r="Q10" s="13" t="s">
        <v>9569</v>
      </c>
      <c r="R10" s="134" t="s">
        <v>423</v>
      </c>
      <c r="S10" s="131" t="s">
        <v>9580</v>
      </c>
      <c r="T10" s="850"/>
      <c r="U10" s="850"/>
    </row>
    <row r="11" spans="1:21" ht="12.4" customHeight="1" x14ac:dyDescent="0.25">
      <c r="B11" s="10" t="s">
        <v>1812</v>
      </c>
      <c r="C11" s="13" t="s">
        <v>9570</v>
      </c>
      <c r="D11" s="15" t="s">
        <v>613</v>
      </c>
      <c r="E11" s="20" t="s">
        <v>9203</v>
      </c>
      <c r="Q11" s="13" t="s">
        <v>9570</v>
      </c>
      <c r="R11" s="134" t="s">
        <v>613</v>
      </c>
      <c r="S11" s="131" t="s">
        <v>9581</v>
      </c>
      <c r="T11" s="850"/>
      <c r="U11" s="850"/>
    </row>
    <row r="12" spans="1:21" ht="12.4" customHeight="1" x14ac:dyDescent="0.25">
      <c r="B12" s="10" t="s">
        <v>1813</v>
      </c>
      <c r="C12" s="13" t="s">
        <v>9571</v>
      </c>
      <c r="D12" s="15" t="s">
        <v>427</v>
      </c>
      <c r="E12" s="20" t="s">
        <v>9203</v>
      </c>
      <c r="Q12" s="13" t="s">
        <v>9571</v>
      </c>
      <c r="R12" s="134" t="s">
        <v>427</v>
      </c>
      <c r="S12" s="131" t="s">
        <v>9582</v>
      </c>
      <c r="T12" s="850"/>
      <c r="U12" s="850"/>
    </row>
    <row r="13" spans="1:21" ht="15" customHeight="1" x14ac:dyDescent="0.25">
      <c r="B13" s="405" t="s">
        <v>1814</v>
      </c>
      <c r="C13" s="393" t="s">
        <v>9572</v>
      </c>
      <c r="D13" s="408" t="s">
        <v>573</v>
      </c>
      <c r="E13" s="20" t="s">
        <v>9576</v>
      </c>
      <c r="Q13" s="393" t="s">
        <v>9572</v>
      </c>
      <c r="R13" s="408" t="s">
        <v>573</v>
      </c>
      <c r="S13" s="131" t="s">
        <v>9583</v>
      </c>
      <c r="T13" s="850"/>
      <c r="U13" s="850"/>
    </row>
    <row r="14" spans="1:21" ht="17.25" customHeight="1" x14ac:dyDescent="0.25">
      <c r="B14" s="406" t="s">
        <v>1815</v>
      </c>
      <c r="C14" s="407" t="s">
        <v>9573</v>
      </c>
      <c r="D14" s="409" t="s">
        <v>1816</v>
      </c>
      <c r="E14" s="20" t="s">
        <v>9574</v>
      </c>
      <c r="Q14" s="407" t="s">
        <v>9573</v>
      </c>
      <c r="R14" s="409" t="s">
        <v>1816</v>
      </c>
      <c r="S14" s="410" t="s">
        <v>9212</v>
      </c>
      <c r="T14" s="850"/>
      <c r="U14" s="850"/>
    </row>
    <row r="15" spans="1:21" ht="15.75" customHeight="1" x14ac:dyDescent="0.25">
      <c r="B15" s="10" t="s">
        <v>1817</v>
      </c>
      <c r="C15" s="13" t="s">
        <v>9575</v>
      </c>
      <c r="D15" s="15" t="s">
        <v>429</v>
      </c>
      <c r="E15" s="20" t="s">
        <v>9203</v>
      </c>
      <c r="Q15" s="13" t="s">
        <v>9575</v>
      </c>
      <c r="R15" s="134" t="s">
        <v>429</v>
      </c>
      <c r="S15" s="401" t="s">
        <v>9584</v>
      </c>
      <c r="T15" s="850"/>
      <c r="U15" s="850"/>
    </row>
    <row r="19" spans="4:7" ht="108.75" customHeight="1" x14ac:dyDescent="0.25">
      <c r="D19" s="865" t="s">
        <v>9577</v>
      </c>
      <c r="E19" s="866"/>
      <c r="F19" s="866"/>
      <c r="G19" s="867"/>
    </row>
  </sheetData>
  <mergeCells count="4">
    <mergeCell ref="D19:G19"/>
    <mergeCell ref="T9:U15"/>
    <mergeCell ref="B1:L1"/>
    <mergeCell ref="D2:F2"/>
  </mergeCells>
  <dataValidations count="1">
    <dataValidation allowBlank="1" showInputMessage="1" showErrorMessage="1" error="Data is of incorrect type!" sqref="E13 S13"/>
  </dataValidations>
  <hyperlinks>
    <hyperlink ref="A1" location="'Table of Contents'!A1" display="S.05.02.01.03 - Total Top 5 and home country - non-life obligations"/>
    <hyperlink ref="U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7">
        <x14:dataValidation type="list" allowBlank="1" showInputMessage="1" showErrorMessage="1" error="Data is of incorrect type!">
          <x14:formula1>
            <xm:f>Enumerations!$A$1199:$B$1199</xm:f>
          </x14:formula1>
          <xm:sqref>E9</xm:sqref>
        </x14:dataValidation>
        <x14:dataValidation type="list" allowBlank="1" showInputMessage="1" showErrorMessage="1" error="Data is of incorrect type!">
          <x14:formula1>
            <xm:f>Enumerations!$A$1200:$B$1200</xm:f>
          </x14:formula1>
          <xm:sqref>E10</xm:sqref>
        </x14:dataValidation>
        <x14:dataValidation type="list" allowBlank="1" showInputMessage="1" showErrorMessage="1" error="Data is of incorrect type!">
          <x14:formula1>
            <xm:f>Enumerations!$A$1201:$B$1201</xm:f>
          </x14:formula1>
          <xm:sqref>E11</xm:sqref>
        </x14:dataValidation>
        <x14:dataValidation type="list" allowBlank="1" showInputMessage="1" showErrorMessage="1" error="Data is of incorrect type!">
          <x14:formula1>
            <xm:f>Enumerations!$A$1202:$B$1202</xm:f>
          </x14:formula1>
          <xm:sqref>E12</xm:sqref>
        </x14:dataValidation>
        <x14:dataValidation type="list" allowBlank="1" showInputMessage="1" showErrorMessage="1" error="Data is of incorrect type!">
          <x14:formula1>
            <xm:f>Enumerations!$A$1203:$B$1203</xm:f>
          </x14:formula1>
          <xm:sqref>E14</xm:sqref>
        </x14:dataValidation>
        <x14:dataValidation type="list" allowBlank="1" showInputMessage="1" showErrorMessage="1" error="Data is of incorrect type!">
          <x14:formula1>
            <xm:f>Enumerations!$A$1204:$B$1204</xm:f>
          </x14:formula1>
          <xm:sqref>E15</xm:sqref>
        </x14:dataValidation>
        <x14:dataValidation type="list" allowBlank="1" showInputMessage="1" showErrorMessage="1" error="Data is of incorrect type!">
          <x14:formula1>
            <xm:f>Enumerations!$A$1119:$B$1119</xm:f>
          </x14:formula1>
          <xm:sqref>E5</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showGridLines="0" workbookViewId="0"/>
  </sheetViews>
  <sheetFormatPr defaultRowHeight="27.75" customHeight="1" x14ac:dyDescent="0.25"/>
  <cols>
    <col min="1" max="1" width="9.140625" style="399"/>
    <col min="2" max="2" width="40.7109375" style="399" customWidth="1"/>
    <col min="3" max="3" width="0" style="399" hidden="1" customWidth="1"/>
    <col min="4" max="4" width="9.140625" style="399"/>
    <col min="5" max="12" width="20.7109375" style="399" customWidth="1"/>
    <col min="13" max="13" width="9.140625" style="399"/>
    <col min="14" max="14" width="9.140625" style="41"/>
    <col min="15" max="16" width="20.7109375" style="399" customWidth="1"/>
    <col min="17" max="17" width="16.5703125" style="399" customWidth="1"/>
    <col min="18" max="18" width="10.7109375" style="399" customWidth="1"/>
    <col min="19" max="26" width="20.7109375" style="399" customWidth="1"/>
    <col min="27" max="16384" width="9.140625" style="399"/>
  </cols>
  <sheetData>
    <row r="1" spans="1:24" ht="27.75" customHeight="1" thickBot="1" x14ac:dyDescent="0.35">
      <c r="A1" s="187" t="s">
        <v>17053</v>
      </c>
      <c r="B1" s="798" t="s">
        <v>9586</v>
      </c>
      <c r="C1" s="799"/>
      <c r="D1" s="799"/>
      <c r="E1" s="799"/>
      <c r="F1" s="799"/>
      <c r="G1" s="799"/>
      <c r="H1" s="799"/>
      <c r="I1" s="799"/>
      <c r="J1" s="799"/>
      <c r="K1" s="799"/>
      <c r="L1" s="799"/>
      <c r="O1" s="380" t="s">
        <v>9701</v>
      </c>
      <c r="R1" s="724" t="s">
        <v>13439</v>
      </c>
    </row>
    <row r="2" spans="1:24" ht="102" customHeight="1" thickBot="1" x14ac:dyDescent="0.3">
      <c r="D2" s="812" t="s">
        <v>8955</v>
      </c>
      <c r="E2" s="813"/>
      <c r="F2" s="814"/>
    </row>
    <row r="3" spans="1:24" ht="62.25" customHeight="1" x14ac:dyDescent="0.25"/>
    <row r="4" spans="1:24" ht="27.75" customHeight="1" x14ac:dyDescent="0.25">
      <c r="B4" s="10" t="s">
        <v>8871</v>
      </c>
      <c r="C4" s="13" t="s">
        <v>8871</v>
      </c>
      <c r="D4" s="15" t="s">
        <v>2611</v>
      </c>
      <c r="E4" s="39" t="s">
        <v>2513</v>
      </c>
      <c r="O4" s="15" t="s">
        <v>2611</v>
      </c>
      <c r="P4" s="39" t="s">
        <v>8908</v>
      </c>
    </row>
    <row r="5" spans="1:24" ht="27.75" customHeight="1" x14ac:dyDescent="0.25">
      <c r="E5" s="20" t="s">
        <v>4788</v>
      </c>
      <c r="F5" s="20" t="s">
        <v>2922</v>
      </c>
      <c r="G5" s="20" t="s">
        <v>4788</v>
      </c>
      <c r="H5" s="20" t="s">
        <v>4788</v>
      </c>
      <c r="I5" s="20" t="s">
        <v>2922</v>
      </c>
      <c r="J5" s="20" t="s">
        <v>2922</v>
      </c>
      <c r="K5" s="20" t="s">
        <v>4788</v>
      </c>
      <c r="L5" s="20" t="s">
        <v>2922</v>
      </c>
    </row>
    <row r="6" spans="1:24" ht="27.75" customHeight="1" x14ac:dyDescent="0.25">
      <c r="E6" s="10" t="s">
        <v>1784</v>
      </c>
      <c r="F6" s="10"/>
      <c r="G6" s="10"/>
      <c r="H6" s="10" t="s">
        <v>1785</v>
      </c>
      <c r="I6" s="10" t="s">
        <v>1786</v>
      </c>
      <c r="J6" s="10"/>
      <c r="K6" s="10"/>
      <c r="L6" s="10"/>
      <c r="P6" s="888" t="s">
        <v>1784</v>
      </c>
      <c r="Q6" s="889"/>
      <c r="R6" s="890"/>
      <c r="S6" s="46"/>
      <c r="T6" s="46" t="s">
        <v>1785</v>
      </c>
      <c r="U6" s="46" t="s">
        <v>1786</v>
      </c>
      <c r="V6" s="46"/>
      <c r="W6" s="46"/>
      <c r="X6" s="46"/>
    </row>
    <row r="7" spans="1:24" ht="27.75" customHeight="1" x14ac:dyDescent="0.25">
      <c r="E7" s="10" t="s">
        <v>1787</v>
      </c>
      <c r="F7" s="10" t="s">
        <v>1788</v>
      </c>
      <c r="G7" s="10" t="s">
        <v>1789</v>
      </c>
      <c r="H7" s="10" t="s">
        <v>1764</v>
      </c>
      <c r="I7" s="10" t="s">
        <v>1790</v>
      </c>
      <c r="J7" s="10" t="s">
        <v>1791</v>
      </c>
      <c r="K7" s="10" t="s">
        <v>1792</v>
      </c>
      <c r="L7" s="10" t="s">
        <v>1793</v>
      </c>
      <c r="P7" s="46" t="s">
        <v>1787</v>
      </c>
      <c r="Q7" s="46" t="s">
        <v>1788</v>
      </c>
      <c r="R7" s="46"/>
      <c r="S7" s="46" t="s">
        <v>1789</v>
      </c>
      <c r="T7" s="46" t="s">
        <v>1764</v>
      </c>
      <c r="U7" s="46" t="s">
        <v>1790</v>
      </c>
      <c r="V7" s="46" t="s">
        <v>1791</v>
      </c>
      <c r="W7" s="46" t="s">
        <v>1792</v>
      </c>
      <c r="X7" s="46" t="s">
        <v>1793</v>
      </c>
    </row>
    <row r="8" spans="1:24" ht="27.75" hidden="1" customHeight="1" x14ac:dyDescent="0.25">
      <c r="E8" s="13"/>
      <c r="F8" s="13"/>
      <c r="G8" s="13"/>
      <c r="H8" s="13"/>
      <c r="I8" s="13"/>
      <c r="J8" s="13"/>
      <c r="K8" s="13" t="s">
        <v>9482</v>
      </c>
      <c r="L8" s="13"/>
      <c r="P8" s="13"/>
      <c r="Q8" s="13"/>
      <c r="R8" s="13"/>
      <c r="S8" s="13"/>
      <c r="T8" s="13"/>
      <c r="U8" s="13"/>
      <c r="V8" s="13"/>
      <c r="W8" s="13" t="s">
        <v>9482</v>
      </c>
      <c r="X8" s="13"/>
    </row>
    <row r="9" spans="1:24" ht="27.75" hidden="1" customHeight="1" x14ac:dyDescent="0.25">
      <c r="E9" s="13" t="s">
        <v>9483</v>
      </c>
      <c r="F9" s="13"/>
      <c r="G9" s="13" t="s">
        <v>9484</v>
      </c>
      <c r="H9" s="13" t="s">
        <v>9483</v>
      </c>
      <c r="I9" s="13" t="s">
        <v>8998</v>
      </c>
      <c r="J9" s="13" t="s">
        <v>8998</v>
      </c>
      <c r="K9" s="13" t="s">
        <v>9232</v>
      </c>
      <c r="L9" s="13" t="s">
        <v>8998</v>
      </c>
      <c r="P9" s="13" t="s">
        <v>9483</v>
      </c>
      <c r="Q9" s="13"/>
      <c r="R9" s="13"/>
      <c r="S9" s="13" t="s">
        <v>9484</v>
      </c>
      <c r="T9" s="13" t="s">
        <v>9483</v>
      </c>
      <c r="U9" s="13" t="s">
        <v>8998</v>
      </c>
      <c r="V9" s="13" t="s">
        <v>8998</v>
      </c>
      <c r="W9" s="13" t="s">
        <v>9232</v>
      </c>
      <c r="X9" s="13" t="s">
        <v>8998</v>
      </c>
    </row>
    <row r="10" spans="1:24" ht="27.75" hidden="1" customHeight="1" x14ac:dyDescent="0.25">
      <c r="E10" s="13" t="s">
        <v>9587</v>
      </c>
      <c r="F10" s="13" t="s">
        <v>9486</v>
      </c>
      <c r="G10" s="13" t="s">
        <v>9587</v>
      </c>
      <c r="H10" s="13" t="s">
        <v>9588</v>
      </c>
      <c r="I10" s="13" t="s">
        <v>9587</v>
      </c>
      <c r="J10" s="13" t="s">
        <v>9588</v>
      </c>
      <c r="K10" s="13" t="s">
        <v>9589</v>
      </c>
      <c r="L10" s="13" t="s">
        <v>9589</v>
      </c>
      <c r="P10" s="13" t="s">
        <v>9587</v>
      </c>
      <c r="Q10" s="13" t="s">
        <v>9486</v>
      </c>
      <c r="R10" s="13"/>
      <c r="S10" s="13" t="s">
        <v>9587</v>
      </c>
      <c r="T10" s="13" t="s">
        <v>9588</v>
      </c>
      <c r="U10" s="13" t="s">
        <v>9587</v>
      </c>
      <c r="V10" s="13" t="s">
        <v>9588</v>
      </c>
      <c r="W10" s="13" t="s">
        <v>9589</v>
      </c>
      <c r="X10" s="13" t="s">
        <v>9589</v>
      </c>
    </row>
    <row r="11" spans="1:24" ht="27.75" hidden="1" customHeight="1" x14ac:dyDescent="0.25">
      <c r="E11" s="13" t="s">
        <v>3212</v>
      </c>
      <c r="F11" s="13" t="s">
        <v>9587</v>
      </c>
      <c r="G11" s="13" t="s">
        <v>3212</v>
      </c>
      <c r="H11" s="13" t="s">
        <v>3212</v>
      </c>
      <c r="I11" s="13" t="s">
        <v>3212</v>
      </c>
      <c r="J11" s="13" t="s">
        <v>3212</v>
      </c>
      <c r="K11" s="13" t="s">
        <v>3212</v>
      </c>
      <c r="L11" s="13" t="s">
        <v>3212</v>
      </c>
      <c r="P11" s="13" t="s">
        <v>3212</v>
      </c>
      <c r="Q11" s="13" t="s">
        <v>9587</v>
      </c>
      <c r="R11" s="13"/>
      <c r="S11" s="13" t="s">
        <v>3212</v>
      </c>
      <c r="T11" s="13" t="s">
        <v>3212</v>
      </c>
      <c r="U11" s="13" t="s">
        <v>3212</v>
      </c>
      <c r="V11" s="13" t="s">
        <v>3212</v>
      </c>
      <c r="W11" s="13" t="s">
        <v>3212</v>
      </c>
      <c r="X11" s="13" t="s">
        <v>3212</v>
      </c>
    </row>
    <row r="12" spans="1:24" ht="27.75" customHeight="1" x14ac:dyDescent="0.25">
      <c r="E12" s="15" t="s">
        <v>607</v>
      </c>
      <c r="F12" s="15" t="s">
        <v>720</v>
      </c>
      <c r="G12" s="15" t="s">
        <v>721</v>
      </c>
      <c r="H12" s="15" t="s">
        <v>599</v>
      </c>
      <c r="I12" s="15" t="s">
        <v>600</v>
      </c>
      <c r="J12" s="15" t="s">
        <v>601</v>
      </c>
      <c r="K12" s="15" t="s">
        <v>602</v>
      </c>
      <c r="L12" s="15" t="s">
        <v>603</v>
      </c>
      <c r="O12" s="400"/>
      <c r="P12" s="389" t="s">
        <v>607</v>
      </c>
      <c r="Q12" s="891" t="s">
        <v>720</v>
      </c>
      <c r="R12" s="892"/>
      <c r="S12" s="389" t="s">
        <v>721</v>
      </c>
      <c r="T12" s="389" t="s">
        <v>599</v>
      </c>
      <c r="U12" s="389" t="s">
        <v>600</v>
      </c>
      <c r="V12" s="389" t="s">
        <v>601</v>
      </c>
      <c r="W12" s="389" t="s">
        <v>602</v>
      </c>
      <c r="X12" s="389" t="s">
        <v>603</v>
      </c>
    </row>
    <row r="13" spans="1:24" ht="27.75" customHeight="1" x14ac:dyDescent="0.25">
      <c r="B13" s="10" t="s">
        <v>1818</v>
      </c>
      <c r="C13" s="13" t="s">
        <v>9590</v>
      </c>
      <c r="D13" s="15" t="s">
        <v>437</v>
      </c>
      <c r="E13" s="254"/>
      <c r="F13" s="20" t="s">
        <v>9490</v>
      </c>
      <c r="G13" s="254"/>
      <c r="H13" s="254"/>
      <c r="I13" s="254"/>
      <c r="J13" s="254"/>
      <c r="K13" s="254"/>
      <c r="L13" s="245">
        <f>(I13+J13)*(0.75+0.25*K13)</f>
        <v>0</v>
      </c>
      <c r="O13" s="389" t="s">
        <v>437</v>
      </c>
      <c r="P13" s="364" t="s">
        <v>9603</v>
      </c>
      <c r="Q13" s="364" t="s">
        <v>9604</v>
      </c>
      <c r="R13" s="893" t="s">
        <v>9529</v>
      </c>
      <c r="S13" s="364" t="s">
        <v>9605</v>
      </c>
      <c r="T13" s="364" t="s">
        <v>9606</v>
      </c>
      <c r="U13" s="364" t="s">
        <v>9607</v>
      </c>
      <c r="V13" s="364" t="s">
        <v>9608</v>
      </c>
      <c r="W13" s="364" t="s">
        <v>9609</v>
      </c>
      <c r="X13" s="364" t="s">
        <v>9610</v>
      </c>
    </row>
    <row r="14" spans="1:24" ht="27.75" customHeight="1" x14ac:dyDescent="0.25">
      <c r="B14" s="10" t="s">
        <v>1819</v>
      </c>
      <c r="C14" s="13" t="s">
        <v>9591</v>
      </c>
      <c r="D14" s="15" t="s">
        <v>439</v>
      </c>
      <c r="E14" s="254"/>
      <c r="F14" s="20" t="s">
        <v>9490</v>
      </c>
      <c r="G14" s="254"/>
      <c r="H14" s="254"/>
      <c r="I14" s="254"/>
      <c r="J14" s="254"/>
      <c r="K14" s="254"/>
      <c r="L14" s="245">
        <f t="shared" ref="L14:L24" si="0">(I14+J14)*(0.75+0.25*K14)</f>
        <v>0</v>
      </c>
      <c r="O14" s="389" t="s">
        <v>439</v>
      </c>
      <c r="P14" s="364" t="s">
        <v>9611</v>
      </c>
      <c r="Q14" s="364" t="s">
        <v>9612</v>
      </c>
      <c r="R14" s="894"/>
      <c r="S14" s="364" t="s">
        <v>9613</v>
      </c>
      <c r="T14" s="364" t="s">
        <v>9614</v>
      </c>
      <c r="U14" s="364" t="s">
        <v>9615</v>
      </c>
      <c r="V14" s="364" t="s">
        <v>9616</v>
      </c>
      <c r="W14" s="364" t="s">
        <v>9617</v>
      </c>
      <c r="X14" s="364" t="s">
        <v>9618</v>
      </c>
    </row>
    <row r="15" spans="1:24" ht="27.75" customHeight="1" x14ac:dyDescent="0.25">
      <c r="B15" s="10" t="s">
        <v>1820</v>
      </c>
      <c r="C15" s="13" t="s">
        <v>9592</v>
      </c>
      <c r="D15" s="15" t="s">
        <v>441</v>
      </c>
      <c r="E15" s="254"/>
      <c r="F15" s="20" t="s">
        <v>9490</v>
      </c>
      <c r="G15" s="254"/>
      <c r="H15" s="254"/>
      <c r="I15" s="254"/>
      <c r="J15" s="254"/>
      <c r="K15" s="254"/>
      <c r="L15" s="245">
        <f t="shared" si="0"/>
        <v>0</v>
      </c>
      <c r="O15" s="389" t="s">
        <v>441</v>
      </c>
      <c r="P15" s="364" t="s">
        <v>9619</v>
      </c>
      <c r="Q15" s="364" t="s">
        <v>9620</v>
      </c>
      <c r="R15" s="894"/>
      <c r="S15" s="364" t="s">
        <v>9621</v>
      </c>
      <c r="T15" s="364" t="s">
        <v>9622</v>
      </c>
      <c r="U15" s="364" t="s">
        <v>9623</v>
      </c>
      <c r="V15" s="364" t="s">
        <v>9624</v>
      </c>
      <c r="W15" s="364" t="s">
        <v>9625</v>
      </c>
      <c r="X15" s="364" t="s">
        <v>9626</v>
      </c>
    </row>
    <row r="16" spans="1:24" ht="27.75" customHeight="1" x14ac:dyDescent="0.25">
      <c r="B16" s="10" t="s">
        <v>1821</v>
      </c>
      <c r="C16" s="13" t="s">
        <v>9593</v>
      </c>
      <c r="D16" s="15" t="s">
        <v>443</v>
      </c>
      <c r="E16" s="254"/>
      <c r="F16" s="20" t="s">
        <v>9490</v>
      </c>
      <c r="G16" s="254"/>
      <c r="H16" s="254"/>
      <c r="I16" s="254"/>
      <c r="J16" s="254"/>
      <c r="K16" s="254"/>
      <c r="L16" s="245">
        <f t="shared" si="0"/>
        <v>0</v>
      </c>
      <c r="O16" s="389" t="s">
        <v>443</v>
      </c>
      <c r="P16" s="364" t="s">
        <v>9627</v>
      </c>
      <c r="Q16" s="364" t="s">
        <v>9628</v>
      </c>
      <c r="R16" s="894"/>
      <c r="S16" s="364" t="s">
        <v>9629</v>
      </c>
      <c r="T16" s="364" t="s">
        <v>9630</v>
      </c>
      <c r="U16" s="364" t="s">
        <v>9631</v>
      </c>
      <c r="V16" s="364" t="s">
        <v>9632</v>
      </c>
      <c r="W16" s="364" t="s">
        <v>9633</v>
      </c>
      <c r="X16" s="364" t="s">
        <v>9634</v>
      </c>
    </row>
    <row r="17" spans="2:24" ht="27.75" customHeight="1" x14ac:dyDescent="0.25">
      <c r="B17" s="10" t="s">
        <v>1822</v>
      </c>
      <c r="C17" s="13" t="s">
        <v>9594</v>
      </c>
      <c r="D17" s="15" t="s">
        <v>584</v>
      </c>
      <c r="E17" s="254"/>
      <c r="F17" s="20" t="s">
        <v>9490</v>
      </c>
      <c r="G17" s="254"/>
      <c r="H17" s="254"/>
      <c r="I17" s="254"/>
      <c r="J17" s="254"/>
      <c r="K17" s="254"/>
      <c r="L17" s="245">
        <f t="shared" si="0"/>
        <v>0</v>
      </c>
      <c r="O17" s="389" t="s">
        <v>584</v>
      </c>
      <c r="P17" s="364" t="s">
        <v>9635</v>
      </c>
      <c r="Q17" s="364" t="s">
        <v>9636</v>
      </c>
      <c r="R17" s="895"/>
      <c r="S17" s="364" t="s">
        <v>9637</v>
      </c>
      <c r="T17" s="364" t="s">
        <v>9638</v>
      </c>
      <c r="U17" s="364" t="s">
        <v>9639</v>
      </c>
      <c r="V17" s="364" t="s">
        <v>9640</v>
      </c>
      <c r="W17" s="364" t="s">
        <v>9641</v>
      </c>
      <c r="X17" s="364" t="s">
        <v>9642</v>
      </c>
    </row>
    <row r="18" spans="2:24" ht="27.75" customHeight="1" x14ac:dyDescent="0.25">
      <c r="B18" s="10" t="s">
        <v>1823</v>
      </c>
      <c r="C18" s="13" t="s">
        <v>9595</v>
      </c>
      <c r="D18" s="15" t="s">
        <v>447</v>
      </c>
      <c r="E18" s="254"/>
      <c r="F18" s="20" t="s">
        <v>9490</v>
      </c>
      <c r="G18" s="254"/>
      <c r="H18" s="254"/>
      <c r="I18" s="254"/>
      <c r="J18" s="254"/>
      <c r="K18" s="254"/>
      <c r="L18" s="245">
        <f t="shared" si="0"/>
        <v>0</v>
      </c>
      <c r="O18" s="389" t="s">
        <v>447</v>
      </c>
      <c r="P18" s="364" t="s">
        <v>9643</v>
      </c>
      <c r="Q18" s="364" t="s">
        <v>9644</v>
      </c>
      <c r="R18" s="895"/>
      <c r="S18" s="364" t="s">
        <v>9645</v>
      </c>
      <c r="T18" s="364" t="s">
        <v>9646</v>
      </c>
      <c r="U18" s="364" t="s">
        <v>9647</v>
      </c>
      <c r="V18" s="364" t="s">
        <v>9648</v>
      </c>
      <c r="W18" s="364" t="s">
        <v>9649</v>
      </c>
      <c r="X18" s="364" t="s">
        <v>9650</v>
      </c>
    </row>
    <row r="19" spans="2:24" ht="27.75" customHeight="1" x14ac:dyDescent="0.25">
      <c r="B19" s="10" t="s">
        <v>1824</v>
      </c>
      <c r="C19" s="13" t="s">
        <v>9596</v>
      </c>
      <c r="D19" s="15" t="s">
        <v>449</v>
      </c>
      <c r="E19" s="254"/>
      <c r="F19" s="20" t="s">
        <v>9490</v>
      </c>
      <c r="G19" s="254"/>
      <c r="H19" s="254"/>
      <c r="I19" s="254"/>
      <c r="J19" s="254"/>
      <c r="K19" s="254"/>
      <c r="L19" s="245">
        <f t="shared" si="0"/>
        <v>0</v>
      </c>
      <c r="O19" s="389" t="s">
        <v>449</v>
      </c>
      <c r="P19" s="364" t="s">
        <v>9651</v>
      </c>
      <c r="Q19" s="364" t="s">
        <v>9652</v>
      </c>
      <c r="R19" s="895"/>
      <c r="S19" s="364" t="s">
        <v>9653</v>
      </c>
      <c r="T19" s="364" t="s">
        <v>9654</v>
      </c>
      <c r="U19" s="364" t="s">
        <v>9655</v>
      </c>
      <c r="V19" s="364" t="s">
        <v>9656</v>
      </c>
      <c r="W19" s="364" t="s">
        <v>9657</v>
      </c>
      <c r="X19" s="364" t="s">
        <v>9658</v>
      </c>
    </row>
    <row r="20" spans="2:24" ht="27.75" customHeight="1" x14ac:dyDescent="0.25">
      <c r="B20" s="10" t="s">
        <v>809</v>
      </c>
      <c r="C20" s="13" t="s">
        <v>9597</v>
      </c>
      <c r="D20" s="15" t="s">
        <v>451</v>
      </c>
      <c r="E20" s="254"/>
      <c r="F20" s="20" t="s">
        <v>9490</v>
      </c>
      <c r="G20" s="254"/>
      <c r="H20" s="254"/>
      <c r="I20" s="254"/>
      <c r="J20" s="254"/>
      <c r="K20" s="254"/>
      <c r="L20" s="245">
        <f t="shared" si="0"/>
        <v>0</v>
      </c>
      <c r="O20" s="389" t="s">
        <v>451</v>
      </c>
      <c r="P20" s="364" t="s">
        <v>9659</v>
      </c>
      <c r="Q20" s="364" t="s">
        <v>9660</v>
      </c>
      <c r="R20" s="895"/>
      <c r="S20" s="364" t="s">
        <v>9661</v>
      </c>
      <c r="T20" s="364" t="s">
        <v>9662</v>
      </c>
      <c r="U20" s="364" t="s">
        <v>9663</v>
      </c>
      <c r="V20" s="364" t="s">
        <v>9664</v>
      </c>
      <c r="W20" s="364" t="s">
        <v>9665</v>
      </c>
      <c r="X20" s="364" t="s">
        <v>9666</v>
      </c>
    </row>
    <row r="21" spans="2:24" ht="27.75" customHeight="1" x14ac:dyDescent="0.25">
      <c r="B21" s="10" t="s">
        <v>1825</v>
      </c>
      <c r="C21" s="13" t="s">
        <v>9598</v>
      </c>
      <c r="D21" s="15" t="s">
        <v>453</v>
      </c>
      <c r="E21" s="254"/>
      <c r="F21" s="20" t="s">
        <v>9490</v>
      </c>
      <c r="G21" s="254"/>
      <c r="H21" s="254"/>
      <c r="I21" s="254"/>
      <c r="J21" s="254"/>
      <c r="K21" s="254"/>
      <c r="L21" s="245">
        <f t="shared" si="0"/>
        <v>0</v>
      </c>
      <c r="O21" s="389" t="s">
        <v>453</v>
      </c>
      <c r="P21" s="364" t="s">
        <v>9667</v>
      </c>
      <c r="Q21" s="364" t="s">
        <v>9668</v>
      </c>
      <c r="R21" s="895"/>
      <c r="S21" s="364" t="s">
        <v>9669</v>
      </c>
      <c r="T21" s="364" t="s">
        <v>9670</v>
      </c>
      <c r="U21" s="364" t="s">
        <v>9671</v>
      </c>
      <c r="V21" s="364" t="s">
        <v>9672</v>
      </c>
      <c r="W21" s="364" t="s">
        <v>9673</v>
      </c>
      <c r="X21" s="364" t="s">
        <v>9674</v>
      </c>
    </row>
    <row r="22" spans="2:24" ht="27.75" customHeight="1" x14ac:dyDescent="0.25">
      <c r="B22" s="10" t="s">
        <v>1826</v>
      </c>
      <c r="C22" s="13" t="s">
        <v>9599</v>
      </c>
      <c r="D22" s="15" t="s">
        <v>455</v>
      </c>
      <c r="E22" s="254"/>
      <c r="F22" s="20" t="s">
        <v>9490</v>
      </c>
      <c r="G22" s="254"/>
      <c r="H22" s="254"/>
      <c r="I22" s="254"/>
      <c r="J22" s="254"/>
      <c r="K22" s="254"/>
      <c r="L22" s="245">
        <f t="shared" si="0"/>
        <v>0</v>
      </c>
      <c r="O22" s="389" t="s">
        <v>455</v>
      </c>
      <c r="P22" s="364" t="s">
        <v>9675</v>
      </c>
      <c r="Q22" s="364" t="s">
        <v>9676</v>
      </c>
      <c r="R22" s="895"/>
      <c r="S22" s="364" t="s">
        <v>9677</v>
      </c>
      <c r="T22" s="364" t="s">
        <v>9678</v>
      </c>
      <c r="U22" s="364" t="s">
        <v>9679</v>
      </c>
      <c r="V22" s="364" t="s">
        <v>9680</v>
      </c>
      <c r="W22" s="364" t="s">
        <v>9681</v>
      </c>
      <c r="X22" s="364" t="s">
        <v>9682</v>
      </c>
    </row>
    <row r="23" spans="2:24" ht="27.75" customHeight="1" x14ac:dyDescent="0.25">
      <c r="B23" s="10" t="s">
        <v>1827</v>
      </c>
      <c r="C23" s="13" t="s">
        <v>9600</v>
      </c>
      <c r="D23" s="15" t="s">
        <v>457</v>
      </c>
      <c r="E23" s="254"/>
      <c r="F23" s="20" t="s">
        <v>9490</v>
      </c>
      <c r="G23" s="254"/>
      <c r="H23" s="254"/>
      <c r="I23" s="254"/>
      <c r="J23" s="254"/>
      <c r="K23" s="254"/>
      <c r="L23" s="245">
        <f t="shared" si="0"/>
        <v>0</v>
      </c>
      <c r="O23" s="389" t="s">
        <v>457</v>
      </c>
      <c r="P23" s="364" t="s">
        <v>9683</v>
      </c>
      <c r="Q23" s="364" t="s">
        <v>9684</v>
      </c>
      <c r="R23" s="895"/>
      <c r="S23" s="364" t="s">
        <v>9685</v>
      </c>
      <c r="T23" s="364" t="s">
        <v>9686</v>
      </c>
      <c r="U23" s="364" t="s">
        <v>9687</v>
      </c>
      <c r="V23" s="364" t="s">
        <v>9688</v>
      </c>
      <c r="W23" s="364" t="s">
        <v>9689</v>
      </c>
      <c r="X23" s="364" t="s">
        <v>9690</v>
      </c>
    </row>
    <row r="24" spans="2:24" ht="27.75" customHeight="1" x14ac:dyDescent="0.25">
      <c r="B24" s="10" t="s">
        <v>1828</v>
      </c>
      <c r="C24" s="13" t="s">
        <v>9601</v>
      </c>
      <c r="D24" s="15" t="s">
        <v>459</v>
      </c>
      <c r="E24" s="254"/>
      <c r="F24" s="20" t="s">
        <v>9490</v>
      </c>
      <c r="G24" s="254"/>
      <c r="H24" s="254"/>
      <c r="I24" s="254"/>
      <c r="J24" s="254"/>
      <c r="K24" s="254"/>
      <c r="L24" s="245">
        <f t="shared" si="0"/>
        <v>0</v>
      </c>
      <c r="O24" s="389" t="s">
        <v>459</v>
      </c>
      <c r="P24" s="364" t="s">
        <v>9691</v>
      </c>
      <c r="Q24" s="364" t="s">
        <v>9692</v>
      </c>
      <c r="R24" s="896"/>
      <c r="S24" s="364" t="s">
        <v>9693</v>
      </c>
      <c r="T24" s="364" t="s">
        <v>9694</v>
      </c>
      <c r="U24" s="364" t="s">
        <v>9695</v>
      </c>
      <c r="V24" s="364" t="s">
        <v>9696</v>
      </c>
      <c r="W24" s="364" t="s">
        <v>9697</v>
      </c>
      <c r="X24" s="364" t="s">
        <v>9698</v>
      </c>
    </row>
    <row r="25" spans="2:24" ht="27.75" customHeight="1" x14ac:dyDescent="0.25">
      <c r="B25" s="10" t="s">
        <v>1797</v>
      </c>
      <c r="C25" s="13" t="s">
        <v>9602</v>
      </c>
      <c r="D25" s="15" t="s">
        <v>461</v>
      </c>
      <c r="E25" s="283"/>
      <c r="F25" s="283"/>
      <c r="G25" s="283"/>
      <c r="H25" s="283"/>
      <c r="I25" s="283"/>
      <c r="J25" s="283"/>
      <c r="K25" s="283"/>
      <c r="L25" s="245">
        <f>SUM(L13:L24)</f>
        <v>0</v>
      </c>
      <c r="O25" s="389" t="s">
        <v>461</v>
      </c>
      <c r="P25" s="363" t="s">
        <v>2949</v>
      </c>
      <c r="Q25" s="363" t="s">
        <v>2949</v>
      </c>
      <c r="R25" s="363"/>
      <c r="S25" s="363" t="s">
        <v>2949</v>
      </c>
      <c r="T25" s="363" t="s">
        <v>2949</v>
      </c>
      <c r="U25" s="363" t="s">
        <v>2949</v>
      </c>
      <c r="V25" s="363" t="s">
        <v>2949</v>
      </c>
      <c r="W25" s="363" t="s">
        <v>2949</v>
      </c>
      <c r="X25" s="364" t="s">
        <v>9699</v>
      </c>
    </row>
    <row r="26" spans="2:24" ht="27.75" customHeight="1" x14ac:dyDescent="0.25">
      <c r="B26" s="10" t="s">
        <v>1798</v>
      </c>
      <c r="C26" s="13"/>
      <c r="D26" s="15" t="s">
        <v>463</v>
      </c>
      <c r="E26" s="46"/>
      <c r="F26" s="283"/>
      <c r="G26" s="283"/>
      <c r="H26" s="283"/>
      <c r="I26" s="283"/>
      <c r="J26" s="283"/>
      <c r="K26" s="283"/>
      <c r="L26" s="283"/>
      <c r="O26" s="389" t="s">
        <v>463</v>
      </c>
      <c r="P26" s="364" t="s">
        <v>9700</v>
      </c>
      <c r="Q26" s="363" t="s">
        <v>2949</v>
      </c>
      <c r="R26" s="363"/>
      <c r="S26" s="363" t="s">
        <v>2949</v>
      </c>
      <c r="T26" s="363" t="s">
        <v>2949</v>
      </c>
      <c r="U26" s="363" t="s">
        <v>2949</v>
      </c>
      <c r="V26" s="363" t="s">
        <v>2949</v>
      </c>
      <c r="W26" s="363" t="s">
        <v>2949</v>
      </c>
      <c r="X26" s="363" t="s">
        <v>2949</v>
      </c>
    </row>
  </sheetData>
  <mergeCells count="5">
    <mergeCell ref="P6:R6"/>
    <mergeCell ref="Q12:R12"/>
    <mergeCell ref="R13:R24"/>
    <mergeCell ref="B1:L1"/>
    <mergeCell ref="D2:F2"/>
  </mergeCells>
  <dataValidations count="1">
    <dataValidation type="decimal" allowBlank="1" showInputMessage="1" showErrorMessage="1" error="Data is of incorrect type!" sqref="G13:J22 O12 D13:E22 E5 G5:H5 K5 O13:P22 P9:Q12 S9:V22 R9:R11 E9:J12 C9:C22"/>
  </dataValidations>
  <hyperlinks>
    <hyperlink ref="A1" location="'Table of Contents'!A1" display="S.05.02.01.03 - Total Top 5 and home country - non-life obligations"/>
    <hyperlink ref="R1" location="'Enumerations SDNS_SDAT'!A1" display="Převodní můstek číselníky"/>
  </hyperlinks>
  <pageMargins left="0.75" right="0.75" top="0.75" bottom="0.5" header="0.5" footer="0.75"/>
  <pageSetup paperSize="9" orientation="portrait" r:id="rId1"/>
  <extLst>
    <ext xmlns:x14="http://schemas.microsoft.com/office/spreadsheetml/2009/9/main" uri="{CCE6A557-97BC-4b89-ADB6-D9C93CAAB3DF}">
      <x14:dataValidations xmlns:xm="http://schemas.microsoft.com/office/excel/2006/main" count="17">
        <x14:dataValidation type="list" allowBlank="1" showInputMessage="1" showErrorMessage="1" error="Data is of incorrect type!">
          <x14:formula1>
            <xm:f>Enumerations!$A$1274:$A$1274</xm:f>
          </x14:formula1>
          <xm:sqref>B3</xm:sqref>
        </x14:dataValidation>
        <x14:dataValidation type="list" allowBlank="1" showInputMessage="1" showErrorMessage="1" error="Data is of incorrect type!">
          <x14:formula1>
            <xm:f>Enumerations!$A$1275:$B$1275</xm:f>
          </x14:formula1>
          <xm:sqref>B4</xm:sqref>
        </x14:dataValidation>
        <x14:dataValidation type="list" allowBlank="1" showInputMessage="1" showErrorMessage="1" error="Data is of incorrect type!">
          <x14:formula1>
            <xm:f>Enumerations!$A$1276:$B$1276</xm:f>
          </x14:formula1>
          <xm:sqref>D9 O9</xm:sqref>
        </x14:dataValidation>
        <x14:dataValidation type="list" allowBlank="1" showInputMessage="1" showErrorMessage="1" error="Data is of incorrect type!">
          <x14:formula1>
            <xm:f>Enumerations!$A$1277:$B$1277</xm:f>
          </x14:formula1>
          <xm:sqref>D10 O10</xm:sqref>
        </x14:dataValidation>
        <x14:dataValidation type="list" allowBlank="1" showInputMessage="1" showErrorMessage="1" error="Data is of incorrect type!">
          <x14:formula1>
            <xm:f>Enumerations!$A$1278:$B$1278</xm:f>
          </x14:formula1>
          <xm:sqref>D11 O11</xm:sqref>
        </x14:dataValidation>
        <x14:dataValidation type="list" allowBlank="1" showInputMessage="1" showErrorMessage="1" error="Data is of incorrect type!">
          <x14:formula1>
            <xm:f>Enumerations!$A$1279:$B$1279</xm:f>
          </x14:formula1>
          <xm:sqref>D12</xm:sqref>
        </x14:dataValidation>
        <x14:dataValidation type="list" allowBlank="1" showInputMessage="1" showErrorMessage="1" error="Data is of incorrect type!">
          <x14:formula1>
            <xm:f>Enumerations!$A$1280:$B$1280</xm:f>
          </x14:formula1>
          <xm:sqref>F13</xm:sqref>
        </x14:dataValidation>
        <x14:dataValidation type="list" allowBlank="1" showInputMessage="1" showErrorMessage="1" error="Data is of incorrect type!">
          <x14:formula1>
            <xm:f>Enumerations!$A$1281:$B$1281</xm:f>
          </x14:formula1>
          <xm:sqref>F14</xm:sqref>
        </x14:dataValidation>
        <x14:dataValidation type="list" allowBlank="1" showInputMessage="1" showErrorMessage="1" error="Data is of incorrect type!">
          <x14:formula1>
            <xm:f>Enumerations!$A$1282:$B$1282</xm:f>
          </x14:formula1>
          <xm:sqref>F15</xm:sqref>
        </x14:dataValidation>
        <x14:dataValidation type="list" allowBlank="1" showInputMessage="1" showErrorMessage="1" error="Data is of incorrect type!">
          <x14:formula1>
            <xm:f>Enumerations!$A$1283:$B$1283</xm:f>
          </x14:formula1>
          <xm:sqref>F16</xm:sqref>
        </x14:dataValidation>
        <x14:dataValidation type="list" allowBlank="1" showInputMessage="1" showErrorMessage="1" error="Data is of incorrect type!">
          <x14:formula1>
            <xm:f>Enumerations!$A$1284:$B$1284</xm:f>
          </x14:formula1>
          <xm:sqref>F17</xm:sqref>
        </x14:dataValidation>
        <x14:dataValidation type="list" allowBlank="1" showInputMessage="1" showErrorMessage="1" error="Data is of incorrect type!">
          <x14:formula1>
            <xm:f>Enumerations!$A$1285:$B$1285</xm:f>
          </x14:formula1>
          <xm:sqref>F18</xm:sqref>
        </x14:dataValidation>
        <x14:dataValidation type="list" allowBlank="1" showInputMessage="1" showErrorMessage="1" error="Data is of incorrect type!">
          <x14:formula1>
            <xm:f>Enumerations!$A$1286:$B$1286</xm:f>
          </x14:formula1>
          <xm:sqref>F19</xm:sqref>
        </x14:dataValidation>
        <x14:dataValidation type="list" allowBlank="1" showInputMessage="1" showErrorMessage="1" error="Data is of incorrect type!">
          <x14:formula1>
            <xm:f>Enumerations!$A$1287:$B$1287</xm:f>
          </x14:formula1>
          <xm:sqref>F20</xm:sqref>
        </x14:dataValidation>
        <x14:dataValidation type="list" allowBlank="1" showInputMessage="1" showErrorMessage="1" error="Data is of incorrect type!">
          <x14:formula1>
            <xm:f>Enumerations!$A$1288:$B$1288</xm:f>
          </x14:formula1>
          <xm:sqref>F21</xm:sqref>
        </x14:dataValidation>
        <x14:dataValidation type="list" allowBlank="1" showInputMessage="1" showErrorMessage="1" error="Data is of incorrect type!">
          <x14:formula1>
            <xm:f>Enumerations!$A$1289:$B$1289</xm:f>
          </x14:formula1>
          <xm:sqref>F22</xm:sqref>
        </x14:dataValidation>
        <x14:dataValidation type="list" allowBlank="1" showInputMessage="1" showErrorMessage="1" error="Data is of incorrect type!">
          <x14:formula1>
            <xm:f>Enumerations!$A$1119:$B$1119</xm:f>
          </x14:formula1>
          <xm:sqref>E4</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showGridLines="0" workbookViewId="0"/>
  </sheetViews>
  <sheetFormatPr defaultRowHeight="15" x14ac:dyDescent="0.25"/>
  <cols>
    <col min="1" max="1" width="9.140625" style="399"/>
    <col min="2" max="2" width="35.42578125" style="399" customWidth="1"/>
    <col min="3" max="5" width="0" style="399" hidden="1" customWidth="1"/>
    <col min="6" max="6" width="9.140625" style="399"/>
    <col min="7" max="7" width="19.42578125" style="399" customWidth="1"/>
    <col min="8" max="10" width="9.140625" style="399"/>
    <col min="11" max="11" width="9.140625" style="41"/>
    <col min="12" max="12" width="14.85546875" style="399" customWidth="1"/>
    <col min="13" max="13" width="30.28515625" style="399" customWidth="1"/>
    <col min="14" max="16384" width="9.140625" style="399"/>
  </cols>
  <sheetData>
    <row r="1" spans="1:13" ht="20.25" customHeight="1" thickBot="1" x14ac:dyDescent="0.35">
      <c r="A1" s="187" t="s">
        <v>17053</v>
      </c>
      <c r="B1" s="398" t="s">
        <v>9702</v>
      </c>
      <c r="L1" s="380" t="s">
        <v>9711</v>
      </c>
    </row>
    <row r="2" spans="1:13" ht="82.5" customHeight="1" thickBot="1" x14ac:dyDescent="0.3">
      <c r="G2" s="812" t="s">
        <v>8955</v>
      </c>
      <c r="H2" s="813"/>
      <c r="I2" s="814"/>
    </row>
    <row r="3" spans="1:13" ht="57" customHeight="1" x14ac:dyDescent="0.25"/>
    <row r="4" spans="1:13" ht="12.4" customHeight="1" x14ac:dyDescent="0.25">
      <c r="B4" s="10" t="s">
        <v>8871</v>
      </c>
      <c r="C4" s="60"/>
      <c r="D4" s="60"/>
      <c r="E4" s="13" t="s">
        <v>8871</v>
      </c>
      <c r="F4" s="15" t="s">
        <v>2611</v>
      </c>
      <c r="G4" s="39" t="s">
        <v>2513</v>
      </c>
      <c r="L4" s="15" t="s">
        <v>2611</v>
      </c>
      <c r="M4" s="39" t="s">
        <v>8908</v>
      </c>
    </row>
    <row r="5" spans="1:13" x14ac:dyDescent="0.25">
      <c r="G5" s="20" t="s">
        <v>2922</v>
      </c>
    </row>
    <row r="6" spans="1:13" ht="12.4" customHeight="1" x14ac:dyDescent="0.25">
      <c r="G6" s="10" t="s">
        <v>1619</v>
      </c>
      <c r="M6" s="46" t="s">
        <v>1619</v>
      </c>
    </row>
    <row r="7" spans="1:13" ht="12.4" hidden="1" customHeight="1" x14ac:dyDescent="0.25">
      <c r="G7" s="13" t="s">
        <v>3212</v>
      </c>
      <c r="M7" s="13" t="s">
        <v>3212</v>
      </c>
    </row>
    <row r="8" spans="1:13" ht="12.4" customHeight="1" x14ac:dyDescent="0.25">
      <c r="G8" s="15" t="s">
        <v>789</v>
      </c>
      <c r="L8" s="400"/>
      <c r="M8" s="389" t="s">
        <v>789</v>
      </c>
    </row>
    <row r="9" spans="1:13" ht="19.5" customHeight="1" x14ac:dyDescent="0.25">
      <c r="B9" s="59" t="s">
        <v>270</v>
      </c>
      <c r="C9" s="13" t="s">
        <v>9215</v>
      </c>
      <c r="D9" s="13" t="s">
        <v>8994</v>
      </c>
      <c r="E9" s="13" t="s">
        <v>9589</v>
      </c>
      <c r="F9" s="15" t="s">
        <v>477</v>
      </c>
      <c r="G9" s="254"/>
      <c r="L9" s="389" t="s">
        <v>477</v>
      </c>
      <c r="M9" s="364" t="s">
        <v>9703</v>
      </c>
    </row>
  </sheetData>
  <mergeCells count="1">
    <mergeCell ref="G2:I2"/>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Enumerations!$A$1290:$A$1290</xm:f>
          </x14:formula1>
          <xm:sqref>B3</xm:sqref>
        </x14:dataValidation>
        <x14:dataValidation type="list" allowBlank="1" showInputMessage="1" showErrorMessage="1" error="Data is of incorrect type!">
          <x14:formula1>
            <xm:f>Enumerations!$A$1291:$B$1291</xm:f>
          </x14:formula1>
          <xm:sqref>B4 G4</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heetViews>
  <sheetFormatPr defaultRowHeight="22.5" customHeight="1" x14ac:dyDescent="0.25"/>
  <cols>
    <col min="1" max="1" width="9.140625" style="399"/>
    <col min="2" max="2" width="20.42578125" style="399" customWidth="1"/>
    <col min="3" max="3" width="0" style="399" hidden="1" customWidth="1"/>
    <col min="4" max="4" width="9.140625" style="399"/>
    <col min="5" max="5" width="22.85546875" style="399" customWidth="1"/>
    <col min="6" max="6" width="12.7109375" style="399" customWidth="1"/>
    <col min="7" max="7" width="18.42578125" style="399" customWidth="1"/>
    <col min="8" max="8" width="12.7109375" style="399" customWidth="1"/>
    <col min="9" max="9" width="28.7109375" style="399" customWidth="1"/>
    <col min="10" max="10" width="9.140625" style="399"/>
    <col min="11" max="11" width="9.140625" style="41"/>
    <col min="12" max="12" width="9.140625" style="399"/>
    <col min="13" max="15" width="20.7109375" style="399" customWidth="1"/>
    <col min="16" max="16" width="24.7109375" style="399" customWidth="1"/>
    <col min="17" max="17" width="25.42578125" style="399" customWidth="1"/>
    <col min="18" max="16384" width="9.140625" style="399"/>
  </cols>
  <sheetData>
    <row r="1" spans="1:17" ht="22.5" customHeight="1" thickBot="1" x14ac:dyDescent="0.35">
      <c r="A1" s="187" t="s">
        <v>17053</v>
      </c>
      <c r="B1" s="398" t="s">
        <v>9704</v>
      </c>
      <c r="L1" s="380" t="s">
        <v>9712</v>
      </c>
    </row>
    <row r="2" spans="1:17" ht="66" customHeight="1" thickBot="1" x14ac:dyDescent="0.3">
      <c r="E2" s="812" t="s">
        <v>8955</v>
      </c>
      <c r="F2" s="813"/>
      <c r="G2" s="814"/>
    </row>
    <row r="3" spans="1:17" ht="22.5" customHeight="1" x14ac:dyDescent="0.25">
      <c r="C3" s="13" t="s">
        <v>3212</v>
      </c>
    </row>
    <row r="5" spans="1:17" ht="22.5" customHeight="1" x14ac:dyDescent="0.25">
      <c r="B5" s="10" t="s">
        <v>8871</v>
      </c>
      <c r="C5" s="13" t="s">
        <v>8871</v>
      </c>
      <c r="D5" s="15" t="s">
        <v>2611</v>
      </c>
      <c r="E5" s="39" t="s">
        <v>2513</v>
      </c>
      <c r="L5" s="15" t="s">
        <v>2611</v>
      </c>
      <c r="M5" s="39" t="s">
        <v>8908</v>
      </c>
    </row>
    <row r="6" spans="1:17" ht="22.5" customHeight="1" x14ac:dyDescent="0.25">
      <c r="E6" s="20" t="s">
        <v>2922</v>
      </c>
    </row>
    <row r="7" spans="1:17" ht="22.5" customHeight="1" x14ac:dyDescent="0.25">
      <c r="E7" s="10" t="s">
        <v>1654</v>
      </c>
      <c r="F7" s="10"/>
      <c r="G7" s="10" t="s">
        <v>1655</v>
      </c>
      <c r="H7" s="10"/>
      <c r="I7" s="10"/>
      <c r="M7" s="46" t="s">
        <v>1654</v>
      </c>
      <c r="N7" s="46"/>
      <c r="O7" s="46" t="s">
        <v>1655</v>
      </c>
      <c r="P7" s="46"/>
      <c r="Q7" s="46"/>
    </row>
    <row r="8" spans="1:17" ht="22.5" customHeight="1" x14ac:dyDescent="0.25">
      <c r="E8" s="10" t="s">
        <v>609</v>
      </c>
      <c r="F8" s="10" t="s">
        <v>654</v>
      </c>
      <c r="G8" s="10" t="s">
        <v>609</v>
      </c>
      <c r="H8" s="10" t="s">
        <v>654</v>
      </c>
      <c r="I8" s="10" t="s">
        <v>1619</v>
      </c>
      <c r="M8" s="46" t="s">
        <v>609</v>
      </c>
      <c r="N8" s="46" t="s">
        <v>654</v>
      </c>
      <c r="O8" s="46" t="s">
        <v>609</v>
      </c>
      <c r="P8" s="46" t="s">
        <v>654</v>
      </c>
      <c r="Q8" s="46" t="s">
        <v>1619</v>
      </c>
    </row>
    <row r="9" spans="1:17" ht="22.5" hidden="1" customHeight="1" x14ac:dyDescent="0.25">
      <c r="E9" s="13" t="s">
        <v>8998</v>
      </c>
      <c r="F9" s="13" t="s">
        <v>9705</v>
      </c>
      <c r="G9" s="13" t="s">
        <v>8998</v>
      </c>
      <c r="H9" s="13" t="s">
        <v>8998</v>
      </c>
      <c r="I9" s="13"/>
      <c r="M9" s="13" t="s">
        <v>8998</v>
      </c>
      <c r="N9" s="13" t="s">
        <v>9705</v>
      </c>
      <c r="O9" s="13" t="s">
        <v>8998</v>
      </c>
      <c r="P9" s="13" t="s">
        <v>8998</v>
      </c>
      <c r="Q9" s="13"/>
    </row>
    <row r="10" spans="1:17" ht="22.5" hidden="1" customHeight="1" x14ac:dyDescent="0.25">
      <c r="E10" s="13" t="s">
        <v>8996</v>
      </c>
      <c r="F10" s="13" t="s">
        <v>8997</v>
      </c>
      <c r="G10" s="13" t="s">
        <v>8996</v>
      </c>
      <c r="H10" s="13" t="s">
        <v>8997</v>
      </c>
      <c r="I10" s="13" t="s">
        <v>9215</v>
      </c>
      <c r="M10" s="13" t="s">
        <v>8996</v>
      </c>
      <c r="N10" s="13" t="s">
        <v>8997</v>
      </c>
      <c r="O10" s="13" t="s">
        <v>8996</v>
      </c>
      <c r="P10" s="13" t="s">
        <v>8997</v>
      </c>
      <c r="Q10" s="13" t="s">
        <v>9215</v>
      </c>
    </row>
    <row r="11" spans="1:17" ht="22.5" hidden="1" customHeight="1" x14ac:dyDescent="0.25">
      <c r="E11" s="13" t="s">
        <v>8948</v>
      </c>
      <c r="F11" s="13" t="s">
        <v>8948</v>
      </c>
      <c r="G11" s="13" t="s">
        <v>8949</v>
      </c>
      <c r="H11" s="13" t="s">
        <v>8949</v>
      </c>
      <c r="I11" s="13" t="s">
        <v>8995</v>
      </c>
      <c r="M11" s="13" t="s">
        <v>8948</v>
      </c>
      <c r="N11" s="13" t="s">
        <v>8948</v>
      </c>
      <c r="O11" s="13" t="s">
        <v>8949</v>
      </c>
      <c r="P11" s="13" t="s">
        <v>8949</v>
      </c>
      <c r="Q11" s="13" t="s">
        <v>8995</v>
      </c>
    </row>
    <row r="12" spans="1:17" ht="22.5" customHeight="1" x14ac:dyDescent="0.25">
      <c r="E12" s="15" t="s">
        <v>790</v>
      </c>
      <c r="F12" s="15" t="s">
        <v>604</v>
      </c>
      <c r="G12" s="15" t="s">
        <v>815</v>
      </c>
      <c r="H12" s="15" t="s">
        <v>816</v>
      </c>
      <c r="I12" s="15" t="s">
        <v>817</v>
      </c>
      <c r="L12" s="400"/>
      <c r="M12" s="389" t="s">
        <v>790</v>
      </c>
      <c r="N12" s="389" t="s">
        <v>604</v>
      </c>
      <c r="O12" s="389" t="s">
        <v>815</v>
      </c>
      <c r="P12" s="389" t="s">
        <v>816</v>
      </c>
      <c r="Q12" s="389" t="s">
        <v>817</v>
      </c>
    </row>
    <row r="13" spans="1:17" ht="22.5" customHeight="1" x14ac:dyDescent="0.25">
      <c r="B13" s="59" t="s">
        <v>1829</v>
      </c>
      <c r="C13" s="13" t="s">
        <v>1829</v>
      </c>
      <c r="D13" s="15" t="s">
        <v>497</v>
      </c>
      <c r="E13" s="46"/>
      <c r="F13" s="46"/>
      <c r="G13" s="46"/>
      <c r="H13" s="46"/>
      <c r="I13" s="245">
        <f>MAX(0,(E13-F13)-(G13-H13))</f>
        <v>0</v>
      </c>
      <c r="L13" s="389" t="s">
        <v>497</v>
      </c>
      <c r="M13" s="364" t="s">
        <v>9706</v>
      </c>
      <c r="N13" s="364" t="s">
        <v>9707</v>
      </c>
      <c r="O13" s="364" t="s">
        <v>9708</v>
      </c>
      <c r="P13" s="364" t="s">
        <v>9709</v>
      </c>
      <c r="Q13" s="364" t="s">
        <v>9710</v>
      </c>
    </row>
  </sheetData>
  <mergeCells count="1">
    <mergeCell ref="E2:G2"/>
  </mergeCells>
  <dataValidations count="5">
    <dataValidation type="decimal" allowBlank="1" showInputMessage="1" showErrorMessage="1" error="Data is of incorrect type!" sqref="C9"/>
    <dataValidation type="decimal" allowBlank="1" showInputMessage="1" showErrorMessage="1" error="Data is of incorrect type!" sqref="D9 L9"/>
    <dataValidation type="decimal" allowBlank="1" showInputMessage="1" showErrorMessage="1" error="Data is of incorrect type!" sqref="E9 M9"/>
    <dataValidation type="decimal" allowBlank="1" showInputMessage="1" showErrorMessage="1" error="Data is of incorrect type!" sqref="F9 N9"/>
    <dataValidation type="decimal" allowBlank="1" showInputMessage="1" showErrorMessage="1" error="Data is of incorrect type!" sqref="G9 O9"/>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Enumerations!$A$1293:$B$1293</xm:f>
          </x14:formula1>
          <xm:sqref>B4</xm:sqref>
        </x14:dataValidation>
        <x14:dataValidation type="list" allowBlank="1" showInputMessage="1" showErrorMessage="1" error="Data is of incorrect type!">
          <x14:formula1>
            <xm:f>Enumerations!$A$1291:$B$1291</xm:f>
          </x14:formula1>
          <xm:sqref>E5</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election activeCell="B13" sqref="B13"/>
    </sheetView>
  </sheetViews>
  <sheetFormatPr defaultRowHeight="15" x14ac:dyDescent="0.25"/>
  <cols>
    <col min="1" max="1" width="9.140625" style="399"/>
    <col min="2" max="2" width="55.5703125" style="399" customWidth="1"/>
    <col min="3" max="6" width="0" style="399" hidden="1" customWidth="1"/>
    <col min="7" max="7" width="9.140625" style="399"/>
    <col min="8" max="8" width="19.42578125" style="399" customWidth="1"/>
    <col min="9" max="9" width="14.140625" style="399" customWidth="1"/>
    <col min="10" max="11" width="9.140625" style="399"/>
    <col min="12" max="12" width="9.140625" style="41"/>
    <col min="13" max="13" width="9.140625" style="399"/>
    <col min="14" max="15" width="15.7109375" style="399" customWidth="1"/>
    <col min="16" max="16384" width="9.140625" style="399"/>
  </cols>
  <sheetData>
    <row r="1" spans="1:14" ht="33.75" customHeight="1" thickBot="1" x14ac:dyDescent="0.35">
      <c r="A1" s="187" t="s">
        <v>17053</v>
      </c>
      <c r="B1" s="398" t="s">
        <v>9713</v>
      </c>
      <c r="M1" s="380" t="s">
        <v>9717</v>
      </c>
    </row>
    <row r="2" spans="1:14" ht="67.5" customHeight="1" thickBot="1" x14ac:dyDescent="0.3">
      <c r="H2" s="812" t="s">
        <v>8955</v>
      </c>
      <c r="I2" s="813"/>
      <c r="J2" s="814"/>
    </row>
    <row r="3" spans="1:14" ht="33.75" customHeight="1" x14ac:dyDescent="0.25"/>
    <row r="4" spans="1:14" ht="12.4" customHeight="1" x14ac:dyDescent="0.25">
      <c r="B4" s="10" t="s">
        <v>8871</v>
      </c>
      <c r="C4" s="60"/>
      <c r="D4" s="60"/>
      <c r="E4" s="60"/>
      <c r="F4" s="13" t="s">
        <v>8871</v>
      </c>
      <c r="G4" s="15" t="s">
        <v>2611</v>
      </c>
      <c r="H4" s="39" t="s">
        <v>2513</v>
      </c>
      <c r="M4" s="15" t="s">
        <v>2611</v>
      </c>
      <c r="N4" s="39" t="s">
        <v>8908</v>
      </c>
    </row>
    <row r="5" spans="1:14" x14ac:dyDescent="0.25">
      <c r="H5" s="20" t="s">
        <v>2922</v>
      </c>
    </row>
    <row r="6" spans="1:14" ht="12.4" customHeight="1" x14ac:dyDescent="0.25">
      <c r="H6" s="10" t="s">
        <v>1619</v>
      </c>
      <c r="N6" s="10" t="s">
        <v>1619</v>
      </c>
    </row>
    <row r="7" spans="1:14" ht="12.4" hidden="1" customHeight="1" x14ac:dyDescent="0.25">
      <c r="H7" s="13" t="s">
        <v>3212</v>
      </c>
      <c r="N7" s="13" t="s">
        <v>3212</v>
      </c>
    </row>
    <row r="8" spans="1:14" ht="12.4" customHeight="1" x14ac:dyDescent="0.25">
      <c r="H8" s="15" t="s">
        <v>818</v>
      </c>
      <c r="M8" s="400"/>
      <c r="N8" s="389" t="s">
        <v>818</v>
      </c>
    </row>
    <row r="9" spans="1:14" ht="14.25" customHeight="1" x14ac:dyDescent="0.25">
      <c r="B9" s="10" t="s">
        <v>1830</v>
      </c>
      <c r="C9" s="13"/>
      <c r="D9" s="13" t="s">
        <v>9365</v>
      </c>
      <c r="E9" s="13" t="s">
        <v>8995</v>
      </c>
      <c r="F9" s="13" t="s">
        <v>1830</v>
      </c>
      <c r="G9" s="15" t="s">
        <v>515</v>
      </c>
      <c r="H9" s="254"/>
      <c r="M9" s="389" t="s">
        <v>515</v>
      </c>
      <c r="N9" s="364" t="s">
        <v>9714</v>
      </c>
    </row>
    <row r="10" spans="1:14" ht="15" customHeight="1" x14ac:dyDescent="0.25">
      <c r="B10" s="10" t="s">
        <v>1831</v>
      </c>
      <c r="C10" s="13" t="s">
        <v>9215</v>
      </c>
      <c r="D10" s="13" t="s">
        <v>9232</v>
      </c>
      <c r="E10" s="13" t="s">
        <v>8995</v>
      </c>
      <c r="F10" s="13" t="s">
        <v>1608</v>
      </c>
      <c r="G10" s="15" t="s">
        <v>535</v>
      </c>
      <c r="H10" s="254"/>
      <c r="M10" s="389" t="s">
        <v>535</v>
      </c>
      <c r="N10" s="364" t="s">
        <v>9715</v>
      </c>
    </row>
    <row r="11" spans="1:14" ht="33.75" customHeight="1" x14ac:dyDescent="0.25">
      <c r="B11" s="10" t="s">
        <v>1832</v>
      </c>
      <c r="C11" s="13"/>
      <c r="D11" s="13" t="s">
        <v>9215</v>
      </c>
      <c r="E11" s="13" t="s">
        <v>8994</v>
      </c>
      <c r="F11" s="13" t="s">
        <v>1608</v>
      </c>
      <c r="G11" s="15" t="s">
        <v>665</v>
      </c>
      <c r="H11" s="245">
        <f>S.26.05.01.02.1!G9+S.26.05.01.03.1!I13+H9+H10</f>
        <v>0</v>
      </c>
      <c r="M11" s="389" t="s">
        <v>665</v>
      </c>
      <c r="N11" s="364" t="s">
        <v>9716</v>
      </c>
    </row>
    <row r="12" spans="1:14" ht="15.75" thickBot="1" x14ac:dyDescent="0.3"/>
    <row r="13" spans="1:14" ht="60.75" thickBot="1" x14ac:dyDescent="0.3">
      <c r="H13" s="770" t="s">
        <v>20170</v>
      </c>
      <c r="I13" s="771" t="s">
        <v>20167</v>
      </c>
    </row>
  </sheetData>
  <mergeCells count="1">
    <mergeCell ref="H2:J2"/>
  </mergeCells>
  <dataValidations count="3">
    <dataValidation type="decimal" allowBlank="1" showInputMessage="1" showErrorMessage="1" error="Data is of incorrect type!" sqref="C8"/>
    <dataValidation type="decimal" allowBlank="1" showInputMessage="1" showErrorMessage="1" error="Data is of incorrect type!" sqref="C9"/>
    <dataValidation type="decimal" allowBlank="1" showInputMessage="1" showErrorMessage="1" error="Data is of incorrect type!" sqref="C10"/>
  </dataValidations>
  <hyperlinks>
    <hyperlink ref="A1" location="'Table of Contents'!A1" display="S.05.02.01.03 - Total Top 5 and home country - non-life obligations"/>
    <hyperlink ref="I13"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Enumerations!$A$1294:$A$1294</xm:f>
          </x14:formula1>
          <xm:sqref>B3</xm:sqref>
        </x14:dataValidation>
        <x14:dataValidation type="list" allowBlank="1" showInputMessage="1" showErrorMessage="1" error="Data is of incorrect type!">
          <x14:formula1>
            <xm:f>Enumerations!$A$1295:$B$1295</xm:f>
          </x14:formula1>
          <xm:sqref>B4</xm:sqref>
        </x14:dataValidation>
        <x14:dataValidation type="list" allowBlank="1" showInputMessage="1" showErrorMessage="1" error="Data is of incorrect type!">
          <x14:formula1>
            <xm:f>Enumerations!$A$1291:$B$1291</xm:f>
          </x14:formula1>
          <xm:sqref>H4</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GridLines="0" workbookViewId="0"/>
  </sheetViews>
  <sheetFormatPr defaultRowHeight="15" x14ac:dyDescent="0.25"/>
  <cols>
    <col min="1" max="1" width="9.140625" style="399"/>
    <col min="2" max="2" width="51.28515625" style="399" customWidth="1"/>
    <col min="3" max="3" width="4" style="399" hidden="1" customWidth="1"/>
    <col min="4" max="4" width="9.140625" style="399"/>
    <col min="5" max="5" width="14" style="399" customWidth="1"/>
    <col min="6" max="8" width="9.140625" style="399"/>
    <col min="9" max="9" width="9.140625" style="41"/>
    <col min="10" max="10" width="20.7109375" style="399" hidden="1" customWidth="1"/>
    <col min="11" max="12" width="20.7109375" style="399" customWidth="1"/>
    <col min="13" max="16384" width="9.140625" style="399"/>
  </cols>
  <sheetData>
    <row r="1" spans="1:12" ht="21.75" customHeight="1" thickBot="1" x14ac:dyDescent="0.35">
      <c r="A1" s="187" t="s">
        <v>17053</v>
      </c>
      <c r="B1" s="398" t="s">
        <v>9718</v>
      </c>
      <c r="C1" s="398"/>
      <c r="D1" s="398"/>
      <c r="E1" s="398"/>
      <c r="F1" s="398"/>
      <c r="G1" s="398"/>
      <c r="H1" s="398"/>
      <c r="I1" s="5"/>
      <c r="J1" s="398"/>
      <c r="K1" s="380" t="s">
        <v>9724</v>
      </c>
    </row>
    <row r="2" spans="1:12" ht="66" customHeight="1" thickBot="1" x14ac:dyDescent="0.3">
      <c r="E2" s="812" t="s">
        <v>8955</v>
      </c>
      <c r="F2" s="897"/>
      <c r="G2" s="898"/>
    </row>
    <row r="3" spans="1:12" ht="56.25" customHeight="1" x14ac:dyDescent="0.25"/>
    <row r="4" spans="1:12" ht="12.4" customHeight="1" x14ac:dyDescent="0.25">
      <c r="B4" s="10" t="s">
        <v>8871</v>
      </c>
      <c r="C4" s="13" t="s">
        <v>8871</v>
      </c>
      <c r="D4" s="15" t="s">
        <v>2611</v>
      </c>
      <c r="E4" s="39" t="s">
        <v>2513</v>
      </c>
      <c r="K4" s="15" t="s">
        <v>2611</v>
      </c>
      <c r="L4" s="39" t="s">
        <v>8908</v>
      </c>
    </row>
    <row r="6" spans="1:12" ht="12.4" customHeight="1" x14ac:dyDescent="0.25">
      <c r="E6" s="59" t="s">
        <v>239</v>
      </c>
      <c r="L6" s="59" t="s">
        <v>239</v>
      </c>
    </row>
    <row r="7" spans="1:12" ht="12.4" customHeight="1" x14ac:dyDescent="0.25">
      <c r="E7" s="15" t="s">
        <v>418</v>
      </c>
      <c r="K7" s="400"/>
      <c r="L7" s="389" t="s">
        <v>418</v>
      </c>
    </row>
    <row r="8" spans="1:12" ht="18" customHeight="1" x14ac:dyDescent="0.25">
      <c r="B8" s="10" t="s">
        <v>1833</v>
      </c>
      <c r="C8" s="13" t="s">
        <v>9719</v>
      </c>
      <c r="D8" s="15" t="s">
        <v>421</v>
      </c>
      <c r="E8" s="20" t="s">
        <v>9203</v>
      </c>
      <c r="J8" s="13" t="s">
        <v>9719</v>
      </c>
      <c r="K8" s="384" t="s">
        <v>421</v>
      </c>
      <c r="L8" s="364" t="s">
        <v>9722</v>
      </c>
    </row>
    <row r="9" spans="1:12" ht="13.5" customHeight="1" x14ac:dyDescent="0.25">
      <c r="B9" s="414" t="s">
        <v>1834</v>
      </c>
      <c r="C9" s="407" t="s">
        <v>9720</v>
      </c>
      <c r="D9" s="415" t="s">
        <v>1835</v>
      </c>
      <c r="E9" s="20" t="s">
        <v>9721</v>
      </c>
      <c r="J9" s="407" t="s">
        <v>9720</v>
      </c>
      <c r="K9" s="415" t="s">
        <v>1835</v>
      </c>
      <c r="L9" s="416" t="s">
        <v>9723</v>
      </c>
    </row>
  </sheetData>
  <mergeCells count="1">
    <mergeCell ref="E2:G2"/>
  </mergeCell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Enumerations!$A$1296:$A$1296</xm:f>
          </x14:formula1>
          <xm:sqref>B3</xm:sqref>
        </x14:dataValidation>
        <x14:dataValidation type="list" allowBlank="1" showInputMessage="1" showErrorMessage="1" error="Data is of incorrect type!">
          <x14:formula1>
            <xm:f>Enumerations!$A$1297:$B$1297</xm:f>
          </x14:formula1>
          <xm:sqref>B4</xm:sqref>
        </x14:dataValidation>
        <x14:dataValidation type="list" allowBlank="1" showInputMessage="1" showErrorMessage="1" error="Data is of incorrect type!">
          <x14:formula1>
            <xm:f>Enumerations!$A$1298:$B$1298</xm:f>
          </x14:formula1>
          <xm:sqref>C8 E8 J8 L8</xm:sqref>
        </x14:dataValidation>
        <x14:dataValidation type="list" allowBlank="1" showInputMessage="1" showErrorMessage="1" error="Data is of incorrect type!">
          <x14:formula1>
            <xm:f>Enumerations!$A$1299:$B$1299</xm:f>
          </x14:formula1>
          <xm:sqref>C9 E9 J9</xm:sqref>
        </x14:dataValidation>
        <x14:dataValidation type="list" allowBlank="1" showInputMessage="1" showErrorMessage="1" error="Data is of incorrect type!">
          <x14:formula1>
            <xm:f>Enumerations!$A$1291:$B$1291</xm:f>
          </x14:formula1>
          <xm:sqref>E4</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topLeftCell="A6" workbookViewId="0">
      <selection activeCell="G29" sqref="G29"/>
    </sheetView>
  </sheetViews>
  <sheetFormatPr defaultRowHeight="15" x14ac:dyDescent="0.25"/>
  <cols>
    <col min="1" max="1" width="9.140625" style="399"/>
    <col min="2" max="2" width="82.140625" style="399" customWidth="1"/>
    <col min="3" max="6" width="0" style="399" hidden="1" customWidth="1"/>
    <col min="7" max="7" width="9.140625" style="399"/>
    <col min="8" max="8" width="14" style="399" customWidth="1"/>
    <col min="9" max="9" width="10.85546875" style="399" customWidth="1"/>
    <col min="10" max="11" width="9.140625" style="399"/>
    <col min="12" max="12" width="9.140625" style="41"/>
    <col min="13" max="13" width="9.140625" style="399"/>
    <col min="14" max="14" width="20.85546875" style="399" customWidth="1"/>
    <col min="15" max="16384" width="9.140625" style="399"/>
  </cols>
  <sheetData>
    <row r="1" spans="1:14" ht="27" customHeight="1" thickBot="1" x14ac:dyDescent="0.35">
      <c r="A1" s="187" t="s">
        <v>17053</v>
      </c>
      <c r="B1" s="398" t="s">
        <v>9725</v>
      </c>
      <c r="M1" s="380" t="s">
        <v>9754</v>
      </c>
    </row>
    <row r="2" spans="1:14" ht="72" customHeight="1" thickBot="1" x14ac:dyDescent="0.3">
      <c r="H2" s="812" t="s">
        <v>8955</v>
      </c>
      <c r="I2" s="897"/>
      <c r="J2" s="898"/>
    </row>
    <row r="3" spans="1:14" ht="39" customHeight="1" x14ac:dyDescent="0.25"/>
    <row r="4" spans="1:14" ht="12.4" customHeight="1" x14ac:dyDescent="0.25">
      <c r="B4" s="10" t="s">
        <v>8871</v>
      </c>
      <c r="C4" s="60"/>
      <c r="D4" s="60"/>
      <c r="E4" s="60"/>
      <c r="F4" s="13" t="s">
        <v>8871</v>
      </c>
      <c r="G4" s="15" t="s">
        <v>2611</v>
      </c>
      <c r="H4" s="39" t="s">
        <v>2513</v>
      </c>
      <c r="M4" s="15" t="s">
        <v>2611</v>
      </c>
      <c r="N4" s="39" t="s">
        <v>8908</v>
      </c>
    </row>
    <row r="5" spans="1:14" x14ac:dyDescent="0.25">
      <c r="H5" s="20" t="s">
        <v>2922</v>
      </c>
    </row>
    <row r="6" spans="1:14" ht="12.4" customHeight="1" x14ac:dyDescent="0.25">
      <c r="H6" s="10" t="s">
        <v>1836</v>
      </c>
      <c r="N6" s="46" t="s">
        <v>1836</v>
      </c>
    </row>
    <row r="7" spans="1:14" ht="12.4" hidden="1" customHeight="1" x14ac:dyDescent="0.25">
      <c r="H7" s="13" t="s">
        <v>8994</v>
      </c>
      <c r="N7" s="13" t="s">
        <v>8994</v>
      </c>
    </row>
    <row r="8" spans="1:14" ht="12.4" hidden="1" customHeight="1" x14ac:dyDescent="0.25">
      <c r="H8" s="13" t="s">
        <v>3212</v>
      </c>
      <c r="N8" s="13" t="s">
        <v>3212</v>
      </c>
    </row>
    <row r="9" spans="1:14" ht="15" customHeight="1" x14ac:dyDescent="0.25">
      <c r="H9" s="15" t="s">
        <v>607</v>
      </c>
      <c r="M9" s="400"/>
      <c r="N9" s="384" t="s">
        <v>607</v>
      </c>
    </row>
    <row r="10" spans="1:14" ht="12" customHeight="1" x14ac:dyDescent="0.25">
      <c r="B10" s="10" t="s">
        <v>1837</v>
      </c>
      <c r="C10" s="13"/>
      <c r="D10" s="13"/>
      <c r="E10" s="13"/>
      <c r="F10" s="13"/>
      <c r="G10" s="15"/>
      <c r="H10" s="357"/>
      <c r="M10" s="389" t="s">
        <v>2949</v>
      </c>
      <c r="N10" s="169" t="s">
        <v>2949</v>
      </c>
    </row>
    <row r="11" spans="1:14" ht="12" customHeight="1" x14ac:dyDescent="0.25">
      <c r="B11" s="19" t="s">
        <v>1838</v>
      </c>
      <c r="C11" s="13"/>
      <c r="D11" s="13" t="s">
        <v>9726</v>
      </c>
      <c r="E11" s="13" t="s">
        <v>9727</v>
      </c>
      <c r="F11" s="13" t="s">
        <v>5183</v>
      </c>
      <c r="G11" s="15" t="s">
        <v>437</v>
      </c>
      <c r="H11" s="358"/>
      <c r="M11" s="389" t="s">
        <v>437</v>
      </c>
      <c r="N11" s="364" t="s">
        <v>9738</v>
      </c>
    </row>
    <row r="12" spans="1:14" ht="12" customHeight="1" x14ac:dyDescent="0.25">
      <c r="B12" s="19" t="s">
        <v>1839</v>
      </c>
      <c r="C12" s="13"/>
      <c r="D12" s="13" t="s">
        <v>9726</v>
      </c>
      <c r="E12" s="13" t="s">
        <v>3219</v>
      </c>
      <c r="F12" s="13" t="s">
        <v>5183</v>
      </c>
      <c r="G12" s="15" t="s">
        <v>439</v>
      </c>
      <c r="H12" s="358"/>
      <c r="M12" s="389" t="s">
        <v>439</v>
      </c>
      <c r="N12" s="364" t="s">
        <v>9739</v>
      </c>
    </row>
    <row r="13" spans="1:14" ht="12" customHeight="1" x14ac:dyDescent="0.25">
      <c r="B13" s="19" t="s">
        <v>1840</v>
      </c>
      <c r="C13" s="13"/>
      <c r="D13" s="13" t="s">
        <v>9726</v>
      </c>
      <c r="E13" s="13" t="s">
        <v>7199</v>
      </c>
      <c r="F13" s="13" t="s">
        <v>5183</v>
      </c>
      <c r="G13" s="15" t="s">
        <v>441</v>
      </c>
      <c r="H13" s="358"/>
      <c r="M13" s="389" t="s">
        <v>441</v>
      </c>
      <c r="N13" s="364" t="s">
        <v>9740</v>
      </c>
    </row>
    <row r="14" spans="1:14" ht="12" customHeight="1" x14ac:dyDescent="0.25">
      <c r="B14" s="10" t="s">
        <v>1841</v>
      </c>
      <c r="C14" s="13"/>
      <c r="D14" s="13"/>
      <c r="E14" s="13" t="s">
        <v>9534</v>
      </c>
      <c r="F14" s="13" t="s">
        <v>9728</v>
      </c>
      <c r="G14" s="15" t="s">
        <v>443</v>
      </c>
      <c r="H14" s="245">
        <f ca="1">0.0045*MAX(0,H11)+0.03*MAX(0,H14)</f>
        <v>0</v>
      </c>
      <c r="M14" s="389" t="s">
        <v>443</v>
      </c>
      <c r="N14" s="364" t="s">
        <v>9741</v>
      </c>
    </row>
    <row r="15" spans="1:14" ht="12" customHeight="1" x14ac:dyDescent="0.25">
      <c r="B15" s="10" t="s">
        <v>1842</v>
      </c>
      <c r="C15" s="13"/>
      <c r="D15" s="13"/>
      <c r="E15" s="13"/>
      <c r="F15" s="13"/>
      <c r="G15" s="15"/>
      <c r="H15" s="357"/>
      <c r="M15" s="389" t="s">
        <v>2949</v>
      </c>
      <c r="N15" s="363" t="s">
        <v>2949</v>
      </c>
    </row>
    <row r="16" spans="1:14" ht="12" customHeight="1" x14ac:dyDescent="0.25">
      <c r="B16" s="19" t="s">
        <v>1843</v>
      </c>
      <c r="C16" s="13" t="s">
        <v>9729</v>
      </c>
      <c r="D16" s="13" t="s">
        <v>9727</v>
      </c>
      <c r="E16" s="13" t="s">
        <v>9730</v>
      </c>
      <c r="F16" s="13" t="s">
        <v>9731</v>
      </c>
      <c r="G16" s="15" t="s">
        <v>457</v>
      </c>
      <c r="H16" s="358"/>
      <c r="M16" s="389" t="s">
        <v>457</v>
      </c>
      <c r="N16" s="364" t="s">
        <v>9742</v>
      </c>
    </row>
    <row r="17" spans="2:14" ht="12" customHeight="1" x14ac:dyDescent="0.25">
      <c r="B17" s="19" t="s">
        <v>1844</v>
      </c>
      <c r="C17" s="13" t="s">
        <v>9729</v>
      </c>
      <c r="D17" s="13" t="s">
        <v>3219</v>
      </c>
      <c r="E17" s="13" t="s">
        <v>9730</v>
      </c>
      <c r="F17" s="13" t="s">
        <v>9731</v>
      </c>
      <c r="G17" s="15" t="s">
        <v>459</v>
      </c>
      <c r="H17" s="358"/>
      <c r="M17" s="389" t="s">
        <v>459</v>
      </c>
      <c r="N17" s="364" t="s">
        <v>9743</v>
      </c>
    </row>
    <row r="18" spans="2:14" ht="12" customHeight="1" x14ac:dyDescent="0.25">
      <c r="B18" s="19" t="s">
        <v>1845</v>
      </c>
      <c r="C18" s="13" t="s">
        <v>9729</v>
      </c>
      <c r="D18" s="13" t="s">
        <v>7199</v>
      </c>
      <c r="E18" s="13" t="s">
        <v>9730</v>
      </c>
      <c r="F18" s="13" t="s">
        <v>9731</v>
      </c>
      <c r="G18" s="15" t="s">
        <v>461</v>
      </c>
      <c r="H18" s="358"/>
      <c r="M18" s="389" t="s">
        <v>461</v>
      </c>
      <c r="N18" s="364" t="s">
        <v>9744</v>
      </c>
    </row>
    <row r="19" spans="2:14" ht="12" customHeight="1" x14ac:dyDescent="0.25">
      <c r="B19" s="19" t="s">
        <v>1846</v>
      </c>
      <c r="C19" s="13" t="s">
        <v>9729</v>
      </c>
      <c r="D19" s="13" t="s">
        <v>9727</v>
      </c>
      <c r="E19" s="13" t="s">
        <v>9732</v>
      </c>
      <c r="F19" s="13" t="s">
        <v>9731</v>
      </c>
      <c r="G19" s="15" t="s">
        <v>463</v>
      </c>
      <c r="H19" s="358"/>
      <c r="M19" s="389" t="s">
        <v>463</v>
      </c>
      <c r="N19" s="364" t="s">
        <v>9745</v>
      </c>
    </row>
    <row r="20" spans="2:14" ht="12" customHeight="1" x14ac:dyDescent="0.25">
      <c r="B20" s="19" t="s">
        <v>1847</v>
      </c>
      <c r="C20" s="13" t="s">
        <v>9729</v>
      </c>
      <c r="D20" s="13" t="s">
        <v>3219</v>
      </c>
      <c r="E20" s="13" t="s">
        <v>9732</v>
      </c>
      <c r="F20" s="13" t="s">
        <v>9731</v>
      </c>
      <c r="G20" s="15" t="s">
        <v>465</v>
      </c>
      <c r="H20" s="358"/>
      <c r="M20" s="389" t="s">
        <v>465</v>
      </c>
      <c r="N20" s="364" t="s">
        <v>9746</v>
      </c>
    </row>
    <row r="21" spans="2:14" ht="12" customHeight="1" x14ac:dyDescent="0.25">
      <c r="B21" s="19" t="s">
        <v>1848</v>
      </c>
      <c r="C21" s="13" t="s">
        <v>9729</v>
      </c>
      <c r="D21" s="13" t="s">
        <v>7199</v>
      </c>
      <c r="E21" s="13" t="s">
        <v>9732</v>
      </c>
      <c r="F21" s="13" t="s">
        <v>9731</v>
      </c>
      <c r="G21" s="15" t="s">
        <v>467</v>
      </c>
      <c r="H21" s="358"/>
      <c r="M21" s="389" t="s">
        <v>467</v>
      </c>
      <c r="N21" s="364" t="s">
        <v>9747</v>
      </c>
    </row>
    <row r="22" spans="2:14" ht="12" customHeight="1" x14ac:dyDescent="0.25">
      <c r="B22" s="10" t="s">
        <v>1849</v>
      </c>
      <c r="C22" s="13"/>
      <c r="D22" s="13"/>
      <c r="E22" s="13" t="s">
        <v>9534</v>
      </c>
      <c r="F22" s="13" t="s">
        <v>9733</v>
      </c>
      <c r="G22" s="15" t="s">
        <v>469</v>
      </c>
      <c r="H22" s="245">
        <f>0.04*(H16)+0.03*H18+MAX(0,0.04*(H16-1.2*H19))+MAX(0,0.03*(H16-1.2*H21))</f>
        <v>0</v>
      </c>
      <c r="M22" s="389" t="s">
        <v>469</v>
      </c>
      <c r="N22" s="364" t="s">
        <v>9748</v>
      </c>
    </row>
    <row r="23" spans="2:14" ht="12" customHeight="1" x14ac:dyDescent="0.25">
      <c r="B23" s="10" t="s">
        <v>1850</v>
      </c>
      <c r="C23" s="13"/>
      <c r="D23" s="13"/>
      <c r="E23" s="13"/>
      <c r="F23" s="13"/>
      <c r="G23" s="15"/>
      <c r="H23" s="357"/>
      <c r="M23" s="389" t="s">
        <v>2949</v>
      </c>
      <c r="N23" s="363" t="s">
        <v>2949</v>
      </c>
    </row>
    <row r="24" spans="2:14" ht="12" customHeight="1" x14ac:dyDescent="0.25">
      <c r="B24" s="19" t="s">
        <v>1851</v>
      </c>
      <c r="C24" s="13"/>
      <c r="D24" s="13" t="s">
        <v>9534</v>
      </c>
      <c r="E24" s="13" t="s">
        <v>1613</v>
      </c>
      <c r="F24" s="13" t="s">
        <v>9734</v>
      </c>
      <c r="G24" s="15" t="s">
        <v>477</v>
      </c>
      <c r="H24" s="245">
        <f ca="1">MAX(H14, H22)</f>
        <v>0</v>
      </c>
      <c r="M24" s="389" t="s">
        <v>477</v>
      </c>
      <c r="N24" s="364" t="s">
        <v>9749</v>
      </c>
    </row>
    <row r="25" spans="2:14" ht="12" customHeight="1" x14ac:dyDescent="0.25">
      <c r="B25" s="19" t="s">
        <v>1852</v>
      </c>
      <c r="C25" s="13"/>
      <c r="D25" s="13" t="s">
        <v>9534</v>
      </c>
      <c r="E25" s="13" t="s">
        <v>1613</v>
      </c>
      <c r="F25" s="13" t="s">
        <v>9735</v>
      </c>
      <c r="G25" s="15" t="s">
        <v>479</v>
      </c>
      <c r="H25" s="358"/>
      <c r="M25" s="389" t="s">
        <v>479</v>
      </c>
      <c r="N25" s="364" t="s">
        <v>9750</v>
      </c>
    </row>
    <row r="26" spans="2:14" ht="12" customHeight="1" x14ac:dyDescent="0.25">
      <c r="B26" s="19" t="s">
        <v>1853</v>
      </c>
      <c r="C26" s="13"/>
      <c r="D26" s="13" t="s">
        <v>9534</v>
      </c>
      <c r="E26" s="13" t="s">
        <v>1613</v>
      </c>
      <c r="F26" s="13" t="s">
        <v>9736</v>
      </c>
      <c r="G26" s="15" t="s">
        <v>481</v>
      </c>
      <c r="H26" s="245">
        <f ca="1">MIN(H24,H25)</f>
        <v>0</v>
      </c>
      <c r="M26" s="389" t="s">
        <v>481</v>
      </c>
      <c r="N26" s="364" t="s">
        <v>9751</v>
      </c>
    </row>
    <row r="27" spans="2:14" ht="12" customHeight="1" x14ac:dyDescent="0.25">
      <c r="B27" s="19" t="s">
        <v>1854</v>
      </c>
      <c r="C27" s="13"/>
      <c r="D27" s="13" t="s">
        <v>9737</v>
      </c>
      <c r="E27" s="13" t="s">
        <v>9730</v>
      </c>
      <c r="F27" s="13" t="s">
        <v>1613</v>
      </c>
      <c r="G27" s="15" t="s">
        <v>483</v>
      </c>
      <c r="H27" s="358"/>
      <c r="M27" s="389" t="s">
        <v>483</v>
      </c>
      <c r="N27" s="364" t="s">
        <v>9752</v>
      </c>
    </row>
    <row r="28" spans="2:14" ht="12" customHeight="1" x14ac:dyDescent="0.25">
      <c r="B28" s="10" t="s">
        <v>1855</v>
      </c>
      <c r="C28" s="13"/>
      <c r="D28" s="13"/>
      <c r="E28" s="13" t="s">
        <v>8957</v>
      </c>
      <c r="F28" s="13" t="s">
        <v>1613</v>
      </c>
      <c r="G28" s="15" t="s">
        <v>485</v>
      </c>
      <c r="H28" s="245">
        <f ca="1">H26+H27*0.25</f>
        <v>0</v>
      </c>
      <c r="M28" s="389" t="s">
        <v>485</v>
      </c>
      <c r="N28" s="364" t="s">
        <v>9753</v>
      </c>
    </row>
    <row r="30" spans="2:14" ht="15.75" thickBot="1" x14ac:dyDescent="0.3"/>
    <row r="31" spans="2:14" ht="90.75" thickBot="1" x14ac:dyDescent="0.3">
      <c r="H31" s="770" t="s">
        <v>20170</v>
      </c>
      <c r="I31" s="771" t="s">
        <v>20167</v>
      </c>
    </row>
  </sheetData>
  <mergeCells count="1">
    <mergeCell ref="H2:J2"/>
  </mergeCells>
  <dataValidations count="16">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 type="decimal" allowBlank="1" showInputMessage="1" showErrorMessage="1" error="Data is of incorrect type!" sqref="D20"/>
    <dataValidation type="decimal" allowBlank="1" showInputMessage="1" showErrorMessage="1" error="Data is of incorrect type!" sqref="D21"/>
    <dataValidation type="decimal" allowBlank="1" showInputMessage="1" showErrorMessage="1" error="Data is of incorrect type!" sqref="D22"/>
    <dataValidation type="decimal" allowBlank="1" showInputMessage="1" showErrorMessage="1" error="Data is of incorrect type!" sqref="D23"/>
  </dataValidations>
  <hyperlinks>
    <hyperlink ref="A1" location="'Table of Contents'!A1" display="S.05.02.01.03 - Total Top 5 and home country - non-life obligations"/>
    <hyperlink ref="I31" location="'Identical datapoint'!A1" display="Mapa identických datových oblastí"/>
  </hyperlinks>
  <pageMargins left="0.75" right="0.75" top="0.75" bottom="0.5" header="0.5" footer="0.75"/>
  <ignoredErrors>
    <ignoredError sqref="H24 H26 H28" unlockedFormula="1"/>
  </ignoredErrors>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Enumerations!$A$1357:$A$1357</xm:f>
          </x14:formula1>
          <xm:sqref>B3</xm:sqref>
        </x14:dataValidation>
        <x14:dataValidation type="list" allowBlank="1" showInputMessage="1" showErrorMessage="1" error="Data is of incorrect type!">
          <x14:formula1>
            <xm:f>Enumerations!$A$1358:$B$1358</xm:f>
          </x14:formula1>
          <xm:sqref>B4</xm:sqref>
        </x14:dataValidation>
        <x14:dataValidation type="list" allowBlank="1" showInputMessage="1" showErrorMessage="1" error="Data is of incorrect type!">
          <x14:formula1>
            <xm:f>Enumerations!$A$1291:$B$1291</xm:f>
          </x14:formula1>
          <xm:sqref>H4</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
  <sheetViews>
    <sheetView showGridLines="0" workbookViewId="0"/>
  </sheetViews>
  <sheetFormatPr defaultRowHeight="15" x14ac:dyDescent="0.25"/>
  <cols>
    <col min="1" max="1" width="9.140625" style="399"/>
    <col min="2" max="2" width="20.140625" style="399" customWidth="1"/>
    <col min="3" max="7" width="0" style="399" hidden="1" customWidth="1"/>
    <col min="8" max="8" width="9.140625" style="399"/>
    <col min="9" max="9" width="13.140625" style="399" customWidth="1"/>
    <col min="10" max="15" width="8" style="399" customWidth="1"/>
    <col min="16" max="16" width="19.42578125" style="399" customWidth="1"/>
    <col min="17" max="17" width="9.140625" style="399"/>
    <col min="18" max="18" width="9.140625" style="41"/>
    <col min="19" max="19" width="9.140625" style="399"/>
    <col min="20" max="27" width="15.7109375" style="399" customWidth="1"/>
    <col min="28" max="16384" width="9.140625" style="399"/>
  </cols>
  <sheetData>
    <row r="1" spans="1:27" ht="33.75" customHeight="1" thickBot="1" x14ac:dyDescent="0.35">
      <c r="A1" s="187" t="s">
        <v>17053</v>
      </c>
      <c r="B1" s="798" t="s">
        <v>9755</v>
      </c>
      <c r="C1" s="799"/>
      <c r="D1" s="799"/>
      <c r="E1" s="799"/>
      <c r="F1" s="799"/>
      <c r="G1" s="799"/>
      <c r="H1" s="799"/>
      <c r="I1" s="799"/>
      <c r="J1" s="799"/>
      <c r="K1" s="799"/>
      <c r="L1" s="799"/>
      <c r="S1" s="380" t="s">
        <v>9773</v>
      </c>
    </row>
    <row r="2" spans="1:27" ht="73.5" customHeight="1" thickBot="1" x14ac:dyDescent="0.3">
      <c r="I2" s="812" t="s">
        <v>8955</v>
      </c>
      <c r="J2" s="897"/>
      <c r="K2" s="898"/>
    </row>
    <row r="3" spans="1:27" ht="61.5" customHeight="1" x14ac:dyDescent="0.25"/>
    <row r="4" spans="1:27" ht="12.4" customHeight="1" x14ac:dyDescent="0.25">
      <c r="B4" s="10" t="s">
        <v>8871</v>
      </c>
      <c r="C4" s="60"/>
      <c r="D4" s="60"/>
      <c r="E4" s="60"/>
      <c r="F4" s="60"/>
      <c r="G4" s="13" t="s">
        <v>8871</v>
      </c>
      <c r="H4" s="15" t="s">
        <v>2611</v>
      </c>
      <c r="I4" s="39" t="s">
        <v>2513</v>
      </c>
      <c r="J4" s="20" t="s">
        <v>2922</v>
      </c>
      <c r="S4" s="15" t="s">
        <v>2611</v>
      </c>
      <c r="T4" s="39" t="s">
        <v>8908</v>
      </c>
    </row>
    <row r="6" spans="1:27" x14ac:dyDescent="0.25">
      <c r="I6" s="10" t="s">
        <v>935</v>
      </c>
      <c r="J6" s="10"/>
      <c r="K6" s="10"/>
      <c r="L6" s="10"/>
      <c r="M6" s="10"/>
      <c r="N6" s="10"/>
      <c r="O6" s="10"/>
      <c r="P6" s="10"/>
      <c r="T6" s="10" t="s">
        <v>935</v>
      </c>
      <c r="U6" s="10"/>
      <c r="V6" s="10"/>
      <c r="W6" s="10"/>
      <c r="X6" s="10"/>
      <c r="Y6" s="10"/>
      <c r="Z6" s="10"/>
      <c r="AA6" s="10"/>
    </row>
    <row r="7" spans="1:27" ht="12.4" customHeight="1" x14ac:dyDescent="0.25">
      <c r="I7" s="10" t="s">
        <v>1203</v>
      </c>
      <c r="J7" s="10" t="s">
        <v>1082</v>
      </c>
      <c r="K7" s="10" t="s">
        <v>1083</v>
      </c>
      <c r="L7" s="10" t="s">
        <v>1084</v>
      </c>
      <c r="M7" s="10" t="s">
        <v>1085</v>
      </c>
      <c r="N7" s="10" t="s">
        <v>1086</v>
      </c>
      <c r="O7" s="10" t="s">
        <v>1087</v>
      </c>
      <c r="P7" s="10" t="s">
        <v>1856</v>
      </c>
      <c r="T7" s="10" t="s">
        <v>1203</v>
      </c>
      <c r="U7" s="10" t="s">
        <v>1082</v>
      </c>
      <c r="V7" s="10" t="s">
        <v>1083</v>
      </c>
      <c r="W7" s="10" t="s">
        <v>1084</v>
      </c>
      <c r="X7" s="10" t="s">
        <v>1085</v>
      </c>
      <c r="Y7" s="10" t="s">
        <v>1086</v>
      </c>
      <c r="Z7" s="10" t="s">
        <v>1087</v>
      </c>
      <c r="AA7" s="10" t="s">
        <v>1856</v>
      </c>
    </row>
    <row r="8" spans="1:27" ht="12.4" hidden="1" customHeight="1" x14ac:dyDescent="0.25">
      <c r="I8" s="13" t="s">
        <v>9756</v>
      </c>
      <c r="J8" s="13" t="s">
        <v>9757</v>
      </c>
      <c r="K8" s="13" t="s">
        <v>9758</v>
      </c>
      <c r="L8" s="13" t="s">
        <v>9759</v>
      </c>
      <c r="M8" s="13" t="s">
        <v>9760</v>
      </c>
      <c r="N8" s="13" t="s">
        <v>9761</v>
      </c>
      <c r="O8" s="13" t="s">
        <v>9762</v>
      </c>
      <c r="P8" s="13" t="s">
        <v>1856</v>
      </c>
      <c r="T8" s="13" t="s">
        <v>9756</v>
      </c>
      <c r="U8" s="13" t="s">
        <v>9757</v>
      </c>
      <c r="V8" s="13" t="s">
        <v>9758</v>
      </c>
      <c r="W8" s="13" t="s">
        <v>9759</v>
      </c>
      <c r="X8" s="13" t="s">
        <v>9760</v>
      </c>
      <c r="Y8" s="13" t="s">
        <v>9761</v>
      </c>
      <c r="Z8" s="13" t="s">
        <v>9762</v>
      </c>
      <c r="AA8" s="13" t="s">
        <v>1856</v>
      </c>
    </row>
    <row r="9" spans="1:27" ht="12.4" customHeight="1" x14ac:dyDescent="0.25">
      <c r="I9" s="15" t="s">
        <v>418</v>
      </c>
      <c r="J9" s="15" t="s">
        <v>607</v>
      </c>
      <c r="K9" s="15" t="s">
        <v>720</v>
      </c>
      <c r="L9" s="15" t="s">
        <v>721</v>
      </c>
      <c r="M9" s="15" t="s">
        <v>599</v>
      </c>
      <c r="N9" s="15" t="s">
        <v>600</v>
      </c>
      <c r="O9" s="15" t="s">
        <v>601</v>
      </c>
      <c r="P9" s="15" t="s">
        <v>602</v>
      </c>
      <c r="S9" s="400"/>
      <c r="T9" s="389" t="s">
        <v>418</v>
      </c>
      <c r="U9" s="389" t="s">
        <v>607</v>
      </c>
      <c r="V9" s="389" t="s">
        <v>720</v>
      </c>
      <c r="W9" s="389" t="s">
        <v>721</v>
      </c>
      <c r="X9" s="389" t="s">
        <v>599</v>
      </c>
      <c r="Y9" s="389" t="s">
        <v>600</v>
      </c>
      <c r="Z9" s="389" t="s">
        <v>601</v>
      </c>
      <c r="AA9" s="389" t="s">
        <v>602</v>
      </c>
    </row>
    <row r="10" spans="1:27" ht="15" customHeight="1" x14ac:dyDescent="0.25">
      <c r="B10" s="10" t="s">
        <v>1857</v>
      </c>
      <c r="C10" s="13" t="s">
        <v>9763</v>
      </c>
      <c r="D10" s="13" t="s">
        <v>9010</v>
      </c>
      <c r="E10" s="13" t="s">
        <v>1693</v>
      </c>
      <c r="F10" s="13" t="s">
        <v>1857</v>
      </c>
      <c r="G10" s="13" t="s">
        <v>3212</v>
      </c>
      <c r="H10" s="15" t="s">
        <v>421</v>
      </c>
      <c r="I10" s="46"/>
      <c r="J10" s="46"/>
      <c r="K10" s="46"/>
      <c r="L10" s="46"/>
      <c r="M10" s="46"/>
      <c r="N10" s="46"/>
      <c r="O10" s="46"/>
      <c r="P10" s="46"/>
      <c r="S10" s="389" t="s">
        <v>421</v>
      </c>
      <c r="T10" s="364" t="s">
        <v>9774</v>
      </c>
      <c r="U10" s="364" t="s">
        <v>9775</v>
      </c>
      <c r="V10" s="364" t="s">
        <v>9776</v>
      </c>
      <c r="W10" s="364" t="s">
        <v>9777</v>
      </c>
      <c r="X10" s="364" t="s">
        <v>9778</v>
      </c>
      <c r="Y10" s="364" t="s">
        <v>9779</v>
      </c>
      <c r="Z10" s="364" t="s">
        <v>9780</v>
      </c>
      <c r="AA10" s="364" t="s">
        <v>9781</v>
      </c>
    </row>
    <row r="11" spans="1:27" ht="16.5" customHeight="1" x14ac:dyDescent="0.25">
      <c r="B11" s="10" t="s">
        <v>1858</v>
      </c>
      <c r="C11" s="13"/>
      <c r="D11" s="13"/>
      <c r="E11" s="13" t="s">
        <v>9764</v>
      </c>
      <c r="F11" s="13" t="s">
        <v>9010</v>
      </c>
      <c r="G11" s="13" t="s">
        <v>1693</v>
      </c>
      <c r="H11" s="15" t="s">
        <v>423</v>
      </c>
      <c r="I11" s="46"/>
      <c r="J11" s="46"/>
      <c r="K11" s="46"/>
      <c r="L11" s="46"/>
      <c r="M11" s="46"/>
      <c r="N11" s="46"/>
      <c r="O11" s="46"/>
      <c r="P11" s="46"/>
      <c r="S11" s="389" t="s">
        <v>423</v>
      </c>
      <c r="T11" s="364" t="s">
        <v>9765</v>
      </c>
      <c r="U11" s="364" t="s">
        <v>9766</v>
      </c>
      <c r="V11" s="364" t="s">
        <v>9767</v>
      </c>
      <c r="W11" s="364" t="s">
        <v>9768</v>
      </c>
      <c r="X11" s="364" t="s">
        <v>9769</v>
      </c>
      <c r="Y11" s="364" t="s">
        <v>9770</v>
      </c>
      <c r="Z11" s="364" t="s">
        <v>9771</v>
      </c>
      <c r="AA11" s="364" t="s">
        <v>9772</v>
      </c>
    </row>
  </sheetData>
  <mergeCells count="2">
    <mergeCell ref="B1:L1"/>
    <mergeCell ref="I2:K2"/>
  </mergeCells>
  <dataValidations count="16">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S9"/>
    <dataValidation type="decimal" allowBlank="1" showInputMessage="1" showErrorMessage="1" error="Data is of incorrect type!" sqref="I9 T9"/>
    <dataValidation type="decimal" allowBlank="1" showInputMessage="1" showErrorMessage="1" error="Data is of incorrect type!" sqref="J9 U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F10"/>
    <dataValidation type="decimal" allowBlank="1" showInputMessage="1" showErrorMessage="1" error="Data is of incorrect type!" sqref="G10"/>
    <dataValidation type="decimal" allowBlank="1" showInputMessage="1" showErrorMessage="1" error="Data is of incorrect type!" sqref="H10 S10"/>
    <dataValidation type="decimal" allowBlank="1" showInputMessage="1" showErrorMessage="1" error="Data is of incorrect type!" sqref="I10 T10"/>
    <dataValidation type="decimal" allowBlank="1" showInputMessage="1" showErrorMessage="1" error="Data is of incorrect type!" sqref="J10 U10"/>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Enumerations!$A$1364:$A$1364</xm:f>
          </x14:formula1>
          <xm:sqref>B3</xm:sqref>
        </x14:dataValidation>
        <x14:dataValidation type="list" allowBlank="1" showInputMessage="1" showErrorMessage="1" error="Data is of incorrect type!">
          <x14:formula1>
            <xm:f>Enumerations!$A$1365:$B$1365</xm:f>
          </x14:formula1>
          <xm:sqref>B4</xm:sqref>
        </x14:dataValidation>
        <x14:dataValidation type="list" allowBlank="1" showInputMessage="1" showErrorMessage="1" error="Data is of incorrect type!">
          <x14:formula1>
            <xm:f>Enumerations!$A$1291:$B$1291</xm:f>
          </x14:formula1>
          <xm:sqref>I4</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showGridLines="0" workbookViewId="0"/>
  </sheetViews>
  <sheetFormatPr defaultRowHeight="15" x14ac:dyDescent="0.25"/>
  <cols>
    <col min="1" max="1" width="9.140625" style="412"/>
    <col min="2" max="2" width="59.140625" style="412" customWidth="1"/>
    <col min="3" max="8" width="0" style="412" hidden="1" customWidth="1"/>
    <col min="9" max="9" width="9.140625" style="412"/>
    <col min="10" max="10" width="23.140625" style="412" customWidth="1"/>
    <col min="11" max="11" width="9.140625" style="412"/>
    <col min="12" max="12" width="9.140625" style="98"/>
    <col min="13" max="13" width="9.140625" style="412"/>
    <col min="14" max="14" width="9.140625" style="41"/>
    <col min="15" max="15" width="25.42578125" style="412" customWidth="1"/>
    <col min="16" max="16" width="31" style="412" customWidth="1"/>
    <col min="17" max="16384" width="9.140625" style="412"/>
  </cols>
  <sheetData>
    <row r="1" spans="1:16" ht="26.25" customHeight="1" thickBot="1" x14ac:dyDescent="0.35">
      <c r="A1" s="187" t="s">
        <v>17053</v>
      </c>
      <c r="B1" s="411" t="s">
        <v>9782</v>
      </c>
      <c r="O1" s="411" t="s">
        <v>9844</v>
      </c>
    </row>
    <row r="2" spans="1:16" ht="63.75" customHeight="1" thickBot="1" x14ac:dyDescent="0.3">
      <c r="J2" s="812" t="s">
        <v>8955</v>
      </c>
      <c r="K2" s="897"/>
      <c r="L2" s="898"/>
    </row>
    <row r="3" spans="1:16" ht="52.5" customHeight="1" x14ac:dyDescent="0.25"/>
    <row r="4" spans="1:16" ht="12.4" customHeight="1" x14ac:dyDescent="0.25">
      <c r="B4" s="10" t="s">
        <v>8871</v>
      </c>
      <c r="C4" s="60"/>
      <c r="D4" s="60"/>
      <c r="E4" s="60"/>
      <c r="F4" s="60"/>
      <c r="G4" s="60"/>
      <c r="H4" s="13" t="s">
        <v>8871</v>
      </c>
      <c r="I4" s="15" t="s">
        <v>2611</v>
      </c>
      <c r="J4" s="39" t="s">
        <v>2513</v>
      </c>
      <c r="K4" s="20" t="s">
        <v>2922</v>
      </c>
      <c r="O4" s="15" t="s">
        <v>2611</v>
      </c>
      <c r="P4" s="39" t="s">
        <v>8908</v>
      </c>
    </row>
    <row r="6" spans="1:16" x14ac:dyDescent="0.25">
      <c r="J6" s="318" t="s">
        <v>603</v>
      </c>
      <c r="O6" s="413"/>
      <c r="P6" s="168" t="s">
        <v>603</v>
      </c>
    </row>
    <row r="7" spans="1:16" ht="18.75" customHeight="1" x14ac:dyDescent="0.25">
      <c r="B7" s="59" t="s">
        <v>1859</v>
      </c>
      <c r="C7" s="13" t="s">
        <v>9726</v>
      </c>
      <c r="D7" s="13" t="s">
        <v>1544</v>
      </c>
      <c r="E7" s="13" t="s">
        <v>3219</v>
      </c>
      <c r="F7" s="13" t="s">
        <v>9783</v>
      </c>
      <c r="G7" s="13" t="s">
        <v>3212</v>
      </c>
      <c r="H7" s="13" t="s">
        <v>5183</v>
      </c>
      <c r="I7" s="16" t="s">
        <v>613</v>
      </c>
      <c r="J7" s="401"/>
      <c r="O7" s="168" t="s">
        <v>613</v>
      </c>
      <c r="P7" s="131" t="s">
        <v>9784</v>
      </c>
    </row>
    <row r="8" spans="1:16" ht="12.4" customHeight="1" x14ac:dyDescent="0.25"/>
  </sheetData>
  <mergeCells count="1">
    <mergeCell ref="J2:L2"/>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Enumerations!$A$1367:$B$1367</xm:f>
          </x14:formula1>
          <xm:sqref>B4</xm:sqref>
        </x14:dataValidation>
        <x14:dataValidation type="list" allowBlank="1" showInputMessage="1" showErrorMessage="1" error="Data is of incorrect type!">
          <x14:formula1>
            <xm:f>Enumerations!$A$1291:$B$1291</xm:f>
          </x14:formula1>
          <xm:sqref>J4</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showGridLines="0" workbookViewId="0"/>
  </sheetViews>
  <sheetFormatPr defaultRowHeight="15" x14ac:dyDescent="0.25"/>
  <cols>
    <col min="1" max="1" width="9.140625" style="412"/>
    <col min="2" max="2" width="52" style="412" customWidth="1"/>
    <col min="3" max="3" width="0" style="412" hidden="1" customWidth="1"/>
    <col min="4" max="4" width="9.140625" style="412"/>
    <col min="5" max="5" width="16.7109375" style="412" customWidth="1"/>
    <col min="6" max="6" width="13" style="412" customWidth="1"/>
    <col min="7" max="7" width="19" style="412" customWidth="1"/>
    <col min="8" max="8" width="16.7109375" style="412" customWidth="1"/>
    <col min="9" max="10" width="20" style="412" customWidth="1"/>
    <col min="11" max="11" width="12.5703125" style="412" customWidth="1"/>
    <col min="12" max="12" width="15.42578125" style="412" customWidth="1"/>
    <col min="13" max="13" width="19.42578125" style="412" customWidth="1"/>
    <col min="14" max="14" width="13.140625" style="412" customWidth="1"/>
    <col min="15" max="15" width="15" style="412" customWidth="1"/>
    <col min="16" max="16" width="9.140625" style="412"/>
    <col min="17" max="17" width="9.140625" style="41"/>
    <col min="18" max="18" width="10.7109375" style="412" customWidth="1"/>
    <col min="19" max="29" width="20.7109375" style="412" customWidth="1"/>
    <col min="30" max="16384" width="9.140625" style="412"/>
  </cols>
  <sheetData>
    <row r="1" spans="1:29" ht="22.5" customHeight="1" thickBot="1" x14ac:dyDescent="0.35">
      <c r="A1" s="187" t="s">
        <v>17053</v>
      </c>
      <c r="B1" s="798" t="s">
        <v>9785</v>
      </c>
      <c r="C1" s="799"/>
      <c r="D1" s="799"/>
      <c r="E1" s="799"/>
      <c r="F1" s="799"/>
      <c r="G1" s="799"/>
      <c r="H1" s="799"/>
      <c r="I1" s="799"/>
      <c r="J1" s="799"/>
      <c r="K1" s="799"/>
      <c r="L1" s="799"/>
      <c r="R1" s="411" t="s">
        <v>9845</v>
      </c>
    </row>
    <row r="2" spans="1:29" ht="85.5" customHeight="1" thickBot="1" x14ac:dyDescent="0.3">
      <c r="E2" s="812" t="s">
        <v>8955</v>
      </c>
      <c r="F2" s="897"/>
      <c r="G2" s="898"/>
    </row>
    <row r="3" spans="1:29" ht="73.5" customHeight="1" x14ac:dyDescent="0.25"/>
    <row r="4" spans="1:29" ht="13.5" customHeight="1" x14ac:dyDescent="0.25">
      <c r="B4" s="10" t="s">
        <v>8871</v>
      </c>
      <c r="C4" s="13" t="s">
        <v>8871</v>
      </c>
      <c r="D4" s="15" t="s">
        <v>2611</v>
      </c>
      <c r="E4" s="39" t="s">
        <v>2513</v>
      </c>
      <c r="R4" s="15" t="s">
        <v>2611</v>
      </c>
      <c r="S4" s="39" t="s">
        <v>2513</v>
      </c>
    </row>
    <row r="5" spans="1:29" x14ac:dyDescent="0.25">
      <c r="E5" s="20" t="s">
        <v>2922</v>
      </c>
      <c r="F5" s="20" t="s">
        <v>2922</v>
      </c>
      <c r="G5" s="20" t="s">
        <v>2922</v>
      </c>
      <c r="H5" s="20" t="s">
        <v>2922</v>
      </c>
      <c r="I5" s="20" t="s">
        <v>4788</v>
      </c>
      <c r="J5" s="20" t="s">
        <v>4788</v>
      </c>
      <c r="K5" s="20" t="s">
        <v>2922</v>
      </c>
      <c r="L5" s="20" t="s">
        <v>2922</v>
      </c>
      <c r="M5" s="20" t="s">
        <v>4788</v>
      </c>
      <c r="N5" s="20" t="s">
        <v>2922</v>
      </c>
      <c r="O5" s="20" t="s">
        <v>4788</v>
      </c>
      <c r="S5" s="20" t="s">
        <v>2922</v>
      </c>
      <c r="T5" s="20" t="s">
        <v>2922</v>
      </c>
      <c r="U5" s="20" t="s">
        <v>2922</v>
      </c>
      <c r="V5" s="20" t="s">
        <v>2922</v>
      </c>
      <c r="W5" s="20" t="s">
        <v>4788</v>
      </c>
      <c r="X5" s="20" t="s">
        <v>4788</v>
      </c>
      <c r="Y5" s="20" t="s">
        <v>2922</v>
      </c>
      <c r="Z5" s="20" t="s">
        <v>2922</v>
      </c>
      <c r="AA5" s="20" t="s">
        <v>4788</v>
      </c>
      <c r="AB5" s="20" t="s">
        <v>2922</v>
      </c>
      <c r="AC5" s="20" t="s">
        <v>4788</v>
      </c>
    </row>
    <row r="6" spans="1:29" ht="12.4" customHeight="1" x14ac:dyDescent="0.25">
      <c r="E6" s="10" t="s">
        <v>1860</v>
      </c>
      <c r="F6" s="10" t="s">
        <v>1861</v>
      </c>
      <c r="G6" s="10" t="s">
        <v>1862</v>
      </c>
      <c r="H6" s="10" t="s">
        <v>658</v>
      </c>
      <c r="I6" s="10" t="s">
        <v>1863</v>
      </c>
      <c r="J6" s="10" t="s">
        <v>1864</v>
      </c>
      <c r="K6" s="10" t="s">
        <v>1858</v>
      </c>
      <c r="L6" s="10" t="s">
        <v>1865</v>
      </c>
      <c r="M6" s="10" t="s">
        <v>1866</v>
      </c>
      <c r="N6" s="10" t="s">
        <v>1867</v>
      </c>
      <c r="O6" s="10" t="s">
        <v>1868</v>
      </c>
      <c r="S6" s="10" t="s">
        <v>1860</v>
      </c>
      <c r="T6" s="10" t="s">
        <v>1861</v>
      </c>
      <c r="U6" s="10" t="s">
        <v>1862</v>
      </c>
      <c r="V6" s="10" t="s">
        <v>658</v>
      </c>
      <c r="W6" s="10" t="s">
        <v>1863</v>
      </c>
      <c r="X6" s="10" t="s">
        <v>1864</v>
      </c>
      <c r="Y6" s="10" t="s">
        <v>1858</v>
      </c>
      <c r="Z6" s="10" t="s">
        <v>1865</v>
      </c>
      <c r="AA6" s="10" t="s">
        <v>1866</v>
      </c>
      <c r="AB6" s="10" t="s">
        <v>1867</v>
      </c>
      <c r="AC6" s="10" t="s">
        <v>1868</v>
      </c>
    </row>
    <row r="7" spans="1:29" ht="12.4" hidden="1" customHeight="1" x14ac:dyDescent="0.25">
      <c r="E7" s="13"/>
      <c r="F7" s="13" t="s">
        <v>9786</v>
      </c>
      <c r="G7" s="13" t="s">
        <v>9787</v>
      </c>
      <c r="H7" s="13" t="s">
        <v>9726</v>
      </c>
      <c r="I7" s="13" t="s">
        <v>9788</v>
      </c>
      <c r="J7" s="13" t="s">
        <v>9788</v>
      </c>
      <c r="K7" s="13"/>
      <c r="L7" s="13"/>
      <c r="M7" s="13"/>
      <c r="N7" s="13"/>
      <c r="O7" s="13"/>
      <c r="S7" s="13"/>
      <c r="T7" s="13" t="s">
        <v>9786</v>
      </c>
      <c r="U7" s="13" t="s">
        <v>9787</v>
      </c>
      <c r="V7" s="13" t="s">
        <v>9726</v>
      </c>
      <c r="W7" s="13" t="s">
        <v>9788</v>
      </c>
      <c r="X7" s="13" t="s">
        <v>9788</v>
      </c>
      <c r="Y7" s="13"/>
      <c r="Z7" s="13"/>
      <c r="AA7" s="13"/>
      <c r="AB7" s="13"/>
      <c r="AC7" s="13"/>
    </row>
    <row r="8" spans="1:29" ht="12.4" hidden="1" customHeight="1" x14ac:dyDescent="0.25">
      <c r="E8" s="13" t="s">
        <v>9786</v>
      </c>
      <c r="F8" s="13" t="s">
        <v>9789</v>
      </c>
      <c r="G8" s="13" t="s">
        <v>1066</v>
      </c>
      <c r="H8" s="13" t="s">
        <v>3212</v>
      </c>
      <c r="I8" s="13" t="s">
        <v>9790</v>
      </c>
      <c r="J8" s="13" t="s">
        <v>9790</v>
      </c>
      <c r="K8" s="13"/>
      <c r="L8" s="13" t="s">
        <v>9791</v>
      </c>
      <c r="M8" s="13" t="s">
        <v>9792</v>
      </c>
      <c r="N8" s="13" t="s">
        <v>9793</v>
      </c>
      <c r="O8" s="13" t="s">
        <v>9794</v>
      </c>
      <c r="S8" s="13" t="s">
        <v>9786</v>
      </c>
      <c r="T8" s="13" t="s">
        <v>9789</v>
      </c>
      <c r="U8" s="13" t="s">
        <v>1066</v>
      </c>
      <c r="V8" s="13" t="s">
        <v>3212</v>
      </c>
      <c r="W8" s="13" t="s">
        <v>9790</v>
      </c>
      <c r="X8" s="13" t="s">
        <v>9790</v>
      </c>
      <c r="Y8" s="13"/>
      <c r="Z8" s="13" t="s">
        <v>9791</v>
      </c>
      <c r="AA8" s="13" t="s">
        <v>9792</v>
      </c>
      <c r="AB8" s="13" t="s">
        <v>9793</v>
      </c>
      <c r="AC8" s="13" t="s">
        <v>9794</v>
      </c>
    </row>
    <row r="9" spans="1:29" ht="12.4" hidden="1" customHeight="1" x14ac:dyDescent="0.25">
      <c r="E9" s="13" t="s">
        <v>3212</v>
      </c>
      <c r="F9" s="13" t="s">
        <v>3212</v>
      </c>
      <c r="G9" s="13" t="s">
        <v>3212</v>
      </c>
      <c r="H9" s="13" t="s">
        <v>1052</v>
      </c>
      <c r="I9" s="13" t="s">
        <v>9789</v>
      </c>
      <c r="J9" s="13" t="s">
        <v>9795</v>
      </c>
      <c r="K9" s="13" t="s">
        <v>9764</v>
      </c>
      <c r="L9" s="13" t="s">
        <v>9796</v>
      </c>
      <c r="M9" s="13" t="s">
        <v>9789</v>
      </c>
      <c r="N9" s="13" t="s">
        <v>3212</v>
      </c>
      <c r="O9" s="13" t="s">
        <v>9790</v>
      </c>
      <c r="S9" s="13" t="s">
        <v>3212</v>
      </c>
      <c r="T9" s="13" t="s">
        <v>3212</v>
      </c>
      <c r="U9" s="13" t="s">
        <v>3212</v>
      </c>
      <c r="V9" s="13" t="s">
        <v>1052</v>
      </c>
      <c r="W9" s="13" t="s">
        <v>9789</v>
      </c>
      <c r="X9" s="13" t="s">
        <v>9795</v>
      </c>
      <c r="Y9" s="13" t="s">
        <v>9764</v>
      </c>
      <c r="Z9" s="13" t="s">
        <v>9796</v>
      </c>
      <c r="AA9" s="13" t="s">
        <v>9789</v>
      </c>
      <c r="AB9" s="13" t="s">
        <v>3212</v>
      </c>
      <c r="AC9" s="13" t="s">
        <v>9790</v>
      </c>
    </row>
    <row r="10" spans="1:29" ht="12.4" customHeight="1" x14ac:dyDescent="0.25">
      <c r="E10" s="177" t="s">
        <v>604</v>
      </c>
      <c r="F10" s="177" t="s">
        <v>815</v>
      </c>
      <c r="G10" s="177" t="s">
        <v>816</v>
      </c>
      <c r="H10" s="177" t="s">
        <v>817</v>
      </c>
      <c r="I10" s="177" t="s">
        <v>818</v>
      </c>
      <c r="J10" s="177" t="s">
        <v>916</v>
      </c>
      <c r="K10" s="177" t="s">
        <v>917</v>
      </c>
      <c r="L10" s="177" t="s">
        <v>942</v>
      </c>
      <c r="M10" s="177" t="s">
        <v>819</v>
      </c>
      <c r="N10" s="177" t="s">
        <v>857</v>
      </c>
      <c r="O10" s="177" t="s">
        <v>858</v>
      </c>
      <c r="R10" s="413"/>
      <c r="S10" s="168" t="s">
        <v>604</v>
      </c>
      <c r="T10" s="168" t="s">
        <v>815</v>
      </c>
      <c r="U10" s="168" t="s">
        <v>816</v>
      </c>
      <c r="V10" s="168" t="s">
        <v>817</v>
      </c>
      <c r="W10" s="168" t="s">
        <v>818</v>
      </c>
      <c r="X10" s="168" t="s">
        <v>916</v>
      </c>
      <c r="Y10" s="168" t="s">
        <v>917</v>
      </c>
      <c r="Z10" s="168" t="s">
        <v>942</v>
      </c>
      <c r="AA10" s="168" t="s">
        <v>819</v>
      </c>
      <c r="AB10" s="168" t="s">
        <v>857</v>
      </c>
      <c r="AC10" s="168" t="s">
        <v>858</v>
      </c>
    </row>
    <row r="11" spans="1:29" ht="12.4" customHeight="1" x14ac:dyDescent="0.25">
      <c r="B11" s="10" t="s">
        <v>1752</v>
      </c>
      <c r="C11" s="13" t="s">
        <v>9291</v>
      </c>
      <c r="D11" s="15" t="s">
        <v>437</v>
      </c>
      <c r="E11" s="159"/>
      <c r="F11" s="158"/>
      <c r="G11" s="158"/>
      <c r="H11" s="158"/>
      <c r="I11" s="159"/>
      <c r="J11" s="158"/>
      <c r="K11" s="159"/>
      <c r="L11" s="158"/>
      <c r="M11" s="158"/>
      <c r="N11" s="158"/>
      <c r="O11" s="158"/>
      <c r="R11" s="168" t="s">
        <v>437</v>
      </c>
      <c r="S11" s="418" t="s">
        <v>9797</v>
      </c>
      <c r="T11" s="419" t="s">
        <v>2949</v>
      </c>
      <c r="U11" s="419" t="s">
        <v>2949</v>
      </c>
      <c r="V11" s="419" t="s">
        <v>2949</v>
      </c>
      <c r="W11" s="418" t="s">
        <v>9798</v>
      </c>
      <c r="X11" s="419" t="s">
        <v>2949</v>
      </c>
      <c r="Y11" s="418" t="s">
        <v>9799</v>
      </c>
      <c r="Z11" s="419" t="s">
        <v>2949</v>
      </c>
      <c r="AA11" s="419" t="s">
        <v>2949</v>
      </c>
      <c r="AB11" s="419" t="s">
        <v>2949</v>
      </c>
      <c r="AC11" s="419" t="s">
        <v>2949</v>
      </c>
    </row>
    <row r="12" spans="1:29" ht="12.4" customHeight="1" x14ac:dyDescent="0.25">
      <c r="B12" s="10" t="s">
        <v>1753</v>
      </c>
      <c r="C12" s="13" t="s">
        <v>9292</v>
      </c>
      <c r="D12" s="15" t="s">
        <v>439</v>
      </c>
      <c r="E12" s="158"/>
      <c r="F12" s="158"/>
      <c r="G12" s="158"/>
      <c r="H12" s="159"/>
      <c r="I12" s="159"/>
      <c r="J12" s="158"/>
      <c r="K12" s="159"/>
      <c r="L12" s="158"/>
      <c r="M12" s="158"/>
      <c r="N12" s="158"/>
      <c r="O12" s="158"/>
      <c r="R12" s="168" t="s">
        <v>439</v>
      </c>
      <c r="S12" s="419" t="s">
        <v>2949</v>
      </c>
      <c r="T12" s="419" t="s">
        <v>2949</v>
      </c>
      <c r="U12" s="419" t="s">
        <v>2949</v>
      </c>
      <c r="V12" s="418" t="s">
        <v>9821</v>
      </c>
      <c r="W12" s="418" t="s">
        <v>9824</v>
      </c>
      <c r="X12" s="419" t="s">
        <v>2949</v>
      </c>
      <c r="Y12" s="418" t="s">
        <v>9831</v>
      </c>
      <c r="Z12" s="419" t="s">
        <v>2949</v>
      </c>
      <c r="AA12" s="419" t="s">
        <v>2949</v>
      </c>
      <c r="AB12" s="419" t="s">
        <v>2949</v>
      </c>
      <c r="AC12" s="419" t="s">
        <v>2949</v>
      </c>
    </row>
    <row r="13" spans="1:29" ht="12.4" customHeight="1" x14ac:dyDescent="0.25">
      <c r="B13" s="10" t="s">
        <v>1754</v>
      </c>
      <c r="C13" s="13" t="s">
        <v>9293</v>
      </c>
      <c r="D13" s="15" t="s">
        <v>441</v>
      </c>
      <c r="E13" s="159"/>
      <c r="F13" s="159"/>
      <c r="G13" s="158"/>
      <c r="H13" s="159"/>
      <c r="I13" s="159"/>
      <c r="J13" s="159"/>
      <c r="K13" s="159"/>
      <c r="L13" s="158"/>
      <c r="M13" s="159"/>
      <c r="N13" s="158"/>
      <c r="O13" s="158"/>
      <c r="R13" s="168" t="s">
        <v>441</v>
      </c>
      <c r="S13" s="418" t="s">
        <v>9800</v>
      </c>
      <c r="T13" s="418" t="s">
        <v>9801</v>
      </c>
      <c r="U13" s="419" t="s">
        <v>2949</v>
      </c>
      <c r="V13" s="418" t="s">
        <v>9802</v>
      </c>
      <c r="W13" s="418" t="s">
        <v>9803</v>
      </c>
      <c r="X13" s="418" t="s">
        <v>9804</v>
      </c>
      <c r="Y13" s="418" t="s">
        <v>9805</v>
      </c>
      <c r="Z13" s="419" t="s">
        <v>2949</v>
      </c>
      <c r="AA13" s="418" t="s">
        <v>9806</v>
      </c>
      <c r="AB13" s="419" t="s">
        <v>2949</v>
      </c>
      <c r="AC13" s="419" t="s">
        <v>2949</v>
      </c>
    </row>
    <row r="14" spans="1:29" ht="12.4" customHeight="1" x14ac:dyDescent="0.25">
      <c r="B14" s="10" t="s">
        <v>1755</v>
      </c>
      <c r="C14" s="13"/>
      <c r="D14" s="15"/>
      <c r="E14" s="158"/>
      <c r="F14" s="158"/>
      <c r="G14" s="158"/>
      <c r="H14" s="158"/>
      <c r="I14" s="158"/>
      <c r="J14" s="158"/>
      <c r="K14" s="158"/>
      <c r="L14" s="158"/>
      <c r="M14" s="158"/>
      <c r="N14" s="158"/>
      <c r="O14" s="158"/>
      <c r="R14" s="168" t="s">
        <v>2949</v>
      </c>
      <c r="S14" s="419" t="s">
        <v>2949</v>
      </c>
      <c r="T14" s="419" t="s">
        <v>2949</v>
      </c>
      <c r="U14" s="419" t="s">
        <v>2949</v>
      </c>
      <c r="V14" s="419" t="s">
        <v>2949</v>
      </c>
      <c r="W14" s="419" t="s">
        <v>2949</v>
      </c>
      <c r="X14" s="419" t="s">
        <v>2949</v>
      </c>
      <c r="Y14" s="419" t="s">
        <v>2949</v>
      </c>
      <c r="Z14" s="419" t="s">
        <v>2949</v>
      </c>
      <c r="AA14" s="419" t="s">
        <v>2949</v>
      </c>
      <c r="AB14" s="419" t="s">
        <v>2949</v>
      </c>
      <c r="AC14" s="419" t="s">
        <v>2949</v>
      </c>
    </row>
    <row r="15" spans="1:29" ht="12.4" customHeight="1" x14ac:dyDescent="0.25">
      <c r="B15" s="19" t="s">
        <v>1869</v>
      </c>
      <c r="C15" s="13" t="s">
        <v>9294</v>
      </c>
      <c r="D15" s="15" t="s">
        <v>443</v>
      </c>
      <c r="E15" s="158"/>
      <c r="F15" s="158"/>
      <c r="G15" s="159"/>
      <c r="H15" s="158"/>
      <c r="I15" s="159"/>
      <c r="J15" s="158"/>
      <c r="K15" s="158"/>
      <c r="L15" s="159"/>
      <c r="M15" s="158"/>
      <c r="N15" s="158"/>
      <c r="O15" s="158"/>
      <c r="R15" s="168" t="s">
        <v>443</v>
      </c>
      <c r="S15" s="419" t="s">
        <v>2949</v>
      </c>
      <c r="T15" s="419" t="s">
        <v>2949</v>
      </c>
      <c r="U15" s="418" t="s">
        <v>9807</v>
      </c>
      <c r="V15" s="419" t="s">
        <v>2949</v>
      </c>
      <c r="W15" s="418" t="s">
        <v>9808</v>
      </c>
      <c r="X15" s="419" t="s">
        <v>2949</v>
      </c>
      <c r="Y15" s="419" t="s">
        <v>2949</v>
      </c>
      <c r="Z15" s="418" t="s">
        <v>9809</v>
      </c>
      <c r="AA15" s="419" t="s">
        <v>2949</v>
      </c>
      <c r="AB15" s="419" t="s">
        <v>2949</v>
      </c>
      <c r="AC15" s="419" t="s">
        <v>2949</v>
      </c>
    </row>
    <row r="16" spans="1:29" ht="12.4" customHeight="1" x14ac:dyDescent="0.25">
      <c r="B16" s="19" t="s">
        <v>1870</v>
      </c>
      <c r="C16" s="13" t="s">
        <v>9295</v>
      </c>
      <c r="D16" s="15" t="s">
        <v>584</v>
      </c>
      <c r="E16" s="158"/>
      <c r="F16" s="158"/>
      <c r="G16" s="159"/>
      <c r="H16" s="158"/>
      <c r="I16" s="159"/>
      <c r="J16" s="158"/>
      <c r="K16" s="158"/>
      <c r="L16" s="159"/>
      <c r="M16" s="158"/>
      <c r="N16" s="158"/>
      <c r="O16" s="158"/>
      <c r="R16" s="168" t="s">
        <v>584</v>
      </c>
      <c r="S16" s="419" t="s">
        <v>2949</v>
      </c>
      <c r="T16" s="419" t="s">
        <v>2949</v>
      </c>
      <c r="U16" s="418" t="s">
        <v>9810</v>
      </c>
      <c r="V16" s="419" t="s">
        <v>2949</v>
      </c>
      <c r="W16" s="418" t="s">
        <v>9811</v>
      </c>
      <c r="X16" s="419" t="s">
        <v>2949</v>
      </c>
      <c r="Y16" s="419" t="s">
        <v>2949</v>
      </c>
      <c r="Z16" s="418" t="s">
        <v>9812</v>
      </c>
      <c r="AA16" s="419" t="s">
        <v>2949</v>
      </c>
      <c r="AB16" s="419" t="s">
        <v>2949</v>
      </c>
      <c r="AC16" s="419" t="s">
        <v>2949</v>
      </c>
    </row>
    <row r="17" spans="2:29" ht="12.4" customHeight="1" x14ac:dyDescent="0.25">
      <c r="B17" s="10" t="s">
        <v>1759</v>
      </c>
      <c r="C17" s="13" t="s">
        <v>1759</v>
      </c>
      <c r="D17" s="15" t="s">
        <v>447</v>
      </c>
      <c r="E17" s="158"/>
      <c r="F17" s="158"/>
      <c r="G17" s="158"/>
      <c r="H17" s="158"/>
      <c r="I17" s="158"/>
      <c r="J17" s="158"/>
      <c r="K17" s="159"/>
      <c r="L17" s="158"/>
      <c r="M17" s="158"/>
      <c r="N17" s="159"/>
      <c r="O17" s="159"/>
      <c r="R17" s="168" t="s">
        <v>447</v>
      </c>
      <c r="S17" s="419" t="s">
        <v>2949</v>
      </c>
      <c r="T17" s="419" t="s">
        <v>2949</v>
      </c>
      <c r="U17" s="419" t="s">
        <v>2949</v>
      </c>
      <c r="V17" s="419" t="s">
        <v>2949</v>
      </c>
      <c r="W17" s="419" t="s">
        <v>2949</v>
      </c>
      <c r="X17" s="419" t="s">
        <v>2949</v>
      </c>
      <c r="Y17" s="418" t="s">
        <v>9813</v>
      </c>
      <c r="Z17" s="419" t="s">
        <v>2949</v>
      </c>
      <c r="AA17" s="419" t="s">
        <v>2949</v>
      </c>
      <c r="AB17" s="418" t="s">
        <v>9814</v>
      </c>
      <c r="AC17" s="418" t="s">
        <v>9841</v>
      </c>
    </row>
    <row r="18" spans="2:29" ht="12.4" customHeight="1" x14ac:dyDescent="0.25">
      <c r="B18" s="10" t="s">
        <v>1761</v>
      </c>
      <c r="C18" s="13" t="s">
        <v>1761</v>
      </c>
      <c r="D18" s="15" t="s">
        <v>449</v>
      </c>
      <c r="E18" s="159"/>
      <c r="F18" s="158"/>
      <c r="G18" s="158"/>
      <c r="H18" s="158"/>
      <c r="I18" s="158"/>
      <c r="J18" s="158"/>
      <c r="K18" s="158"/>
      <c r="L18" s="158"/>
      <c r="M18" s="158"/>
      <c r="N18" s="158"/>
      <c r="O18" s="158"/>
      <c r="R18" s="168" t="s">
        <v>449</v>
      </c>
      <c r="S18" s="418" t="s">
        <v>9815</v>
      </c>
      <c r="T18" s="419" t="s">
        <v>2949</v>
      </c>
      <c r="U18" s="419" t="s">
        <v>2949</v>
      </c>
      <c r="V18" s="419" t="s">
        <v>2949</v>
      </c>
      <c r="W18" s="419" t="s">
        <v>2949</v>
      </c>
      <c r="X18" s="419" t="s">
        <v>2949</v>
      </c>
      <c r="Y18" s="419" t="s">
        <v>2949</v>
      </c>
      <c r="Z18" s="419" t="s">
        <v>2949</v>
      </c>
      <c r="AA18" s="419" t="s">
        <v>2949</v>
      </c>
      <c r="AB18" s="419" t="s">
        <v>2949</v>
      </c>
      <c r="AC18" s="419" t="s">
        <v>2949</v>
      </c>
    </row>
    <row r="19" spans="2:29" ht="12.4" customHeight="1" x14ac:dyDescent="0.25">
      <c r="B19" s="10" t="s">
        <v>1607</v>
      </c>
      <c r="C19" s="13"/>
      <c r="D19" s="15"/>
      <c r="E19" s="158"/>
      <c r="F19" s="158"/>
      <c r="G19" s="158"/>
      <c r="H19" s="158"/>
      <c r="I19" s="158"/>
      <c r="J19" s="158"/>
      <c r="K19" s="158"/>
      <c r="L19" s="158"/>
      <c r="M19" s="158"/>
      <c r="N19" s="158"/>
      <c r="O19" s="158"/>
      <c r="R19" s="168" t="s">
        <v>2949</v>
      </c>
      <c r="S19" s="419" t="s">
        <v>2949</v>
      </c>
      <c r="T19" s="419" t="s">
        <v>2949</v>
      </c>
      <c r="U19" s="419" t="s">
        <v>2949</v>
      </c>
      <c r="V19" s="419" t="s">
        <v>2949</v>
      </c>
      <c r="W19" s="419" t="s">
        <v>2949</v>
      </c>
      <c r="X19" s="419" t="s">
        <v>2949</v>
      </c>
      <c r="Y19" s="419" t="s">
        <v>2949</v>
      </c>
      <c r="Z19" s="419" t="s">
        <v>2949</v>
      </c>
      <c r="AA19" s="419" t="s">
        <v>2949</v>
      </c>
      <c r="AB19" s="419" t="s">
        <v>2949</v>
      </c>
      <c r="AC19" s="419" t="s">
        <v>2949</v>
      </c>
    </row>
    <row r="20" spans="2:29" ht="12.4" customHeight="1" x14ac:dyDescent="0.25">
      <c r="B20" s="19" t="s">
        <v>1772</v>
      </c>
      <c r="C20" s="13" t="s">
        <v>1772</v>
      </c>
      <c r="D20" s="15" t="s">
        <v>457</v>
      </c>
      <c r="E20" s="159"/>
      <c r="F20" s="158"/>
      <c r="G20" s="158"/>
      <c r="H20" s="158"/>
      <c r="I20" s="159"/>
      <c r="J20" s="158"/>
      <c r="K20" s="159"/>
      <c r="L20" s="158"/>
      <c r="M20" s="158"/>
      <c r="N20" s="158"/>
      <c r="O20" s="158"/>
      <c r="R20" s="168" t="s">
        <v>457</v>
      </c>
      <c r="S20" s="418" t="s">
        <v>9816</v>
      </c>
      <c r="T20" s="419" t="s">
        <v>2949</v>
      </c>
      <c r="U20" s="419" t="s">
        <v>2949</v>
      </c>
      <c r="V20" s="419" t="s">
        <v>2949</v>
      </c>
      <c r="W20" s="418" t="s">
        <v>9825</v>
      </c>
      <c r="X20" s="419" t="s">
        <v>2949</v>
      </c>
      <c r="Y20" s="418" t="s">
        <v>9832</v>
      </c>
      <c r="Z20" s="419" t="s">
        <v>2949</v>
      </c>
      <c r="AA20" s="419" t="s">
        <v>2949</v>
      </c>
      <c r="AB20" s="419" t="s">
        <v>2949</v>
      </c>
      <c r="AC20" s="419" t="s">
        <v>2949</v>
      </c>
    </row>
    <row r="21" spans="2:29" ht="12.4" customHeight="1" x14ac:dyDescent="0.25">
      <c r="B21" s="19" t="s">
        <v>1773</v>
      </c>
      <c r="C21" s="13" t="s">
        <v>1773</v>
      </c>
      <c r="D21" s="15" t="s">
        <v>459</v>
      </c>
      <c r="E21" s="158"/>
      <c r="F21" s="158"/>
      <c r="G21" s="158"/>
      <c r="H21" s="159"/>
      <c r="I21" s="159"/>
      <c r="J21" s="158"/>
      <c r="K21" s="159"/>
      <c r="L21" s="158"/>
      <c r="M21" s="158"/>
      <c r="N21" s="158"/>
      <c r="O21" s="158"/>
      <c r="R21" s="168" t="s">
        <v>459</v>
      </c>
      <c r="S21" s="419" t="s">
        <v>2949</v>
      </c>
      <c r="T21" s="419" t="s">
        <v>2949</v>
      </c>
      <c r="U21" s="419" t="s">
        <v>2949</v>
      </c>
      <c r="V21" s="418" t="s">
        <v>9822</v>
      </c>
      <c r="W21" s="418" t="s">
        <v>9826</v>
      </c>
      <c r="X21" s="419" t="s">
        <v>2949</v>
      </c>
      <c r="Y21" s="418" t="s">
        <v>9833</v>
      </c>
      <c r="Z21" s="419" t="s">
        <v>2949</v>
      </c>
      <c r="AA21" s="419" t="s">
        <v>2949</v>
      </c>
      <c r="AB21" s="419" t="s">
        <v>2949</v>
      </c>
      <c r="AC21" s="419" t="s">
        <v>2949</v>
      </c>
    </row>
    <row r="22" spans="2:29" x14ac:dyDescent="0.25">
      <c r="B22" s="19" t="s">
        <v>1871</v>
      </c>
      <c r="C22" s="13" t="s">
        <v>9391</v>
      </c>
      <c r="D22" s="15" t="s">
        <v>461</v>
      </c>
      <c r="E22" s="158"/>
      <c r="F22" s="158"/>
      <c r="G22" s="158"/>
      <c r="H22" s="158"/>
      <c r="I22" s="158"/>
      <c r="J22" s="158"/>
      <c r="K22" s="159"/>
      <c r="L22" s="158"/>
      <c r="M22" s="158"/>
      <c r="N22" s="159"/>
      <c r="O22" s="159"/>
      <c r="R22" s="168" t="s">
        <v>461</v>
      </c>
      <c r="S22" s="419" t="s">
        <v>2949</v>
      </c>
      <c r="T22" s="419" t="s">
        <v>2949</v>
      </c>
      <c r="U22" s="419" t="s">
        <v>2949</v>
      </c>
      <c r="V22" s="419" t="s">
        <v>2949</v>
      </c>
      <c r="W22" s="419" t="s">
        <v>2949</v>
      </c>
      <c r="X22" s="419" t="s">
        <v>2949</v>
      </c>
      <c r="Y22" s="418" t="s">
        <v>9834</v>
      </c>
      <c r="Z22" s="419" t="s">
        <v>2949</v>
      </c>
      <c r="AA22" s="419" t="s">
        <v>2949</v>
      </c>
      <c r="AB22" s="418" t="s">
        <v>9839</v>
      </c>
      <c r="AC22" s="418" t="s">
        <v>9842</v>
      </c>
    </row>
    <row r="23" spans="2:29" x14ac:dyDescent="0.25">
      <c r="B23" s="19" t="s">
        <v>1872</v>
      </c>
      <c r="C23" s="13" t="s">
        <v>9393</v>
      </c>
      <c r="D23" s="15" t="s">
        <v>463</v>
      </c>
      <c r="E23" s="159"/>
      <c r="F23" s="159"/>
      <c r="G23" s="158"/>
      <c r="H23" s="159"/>
      <c r="I23" s="159"/>
      <c r="J23" s="159"/>
      <c r="K23" s="159"/>
      <c r="L23" s="158"/>
      <c r="M23" s="159"/>
      <c r="N23" s="158"/>
      <c r="O23" s="158"/>
      <c r="R23" s="168" t="s">
        <v>463</v>
      </c>
      <c r="S23" s="418" t="s">
        <v>9817</v>
      </c>
      <c r="T23" s="418" t="s">
        <v>9818</v>
      </c>
      <c r="U23" s="419" t="s">
        <v>2949</v>
      </c>
      <c r="V23" s="418" t="s">
        <v>9823</v>
      </c>
      <c r="W23" s="418" t="s">
        <v>9827</v>
      </c>
      <c r="X23" s="418" t="s">
        <v>9830</v>
      </c>
      <c r="Y23" s="418" t="s">
        <v>9835</v>
      </c>
      <c r="Z23" s="419" t="s">
        <v>2949</v>
      </c>
      <c r="AA23" s="418" t="s">
        <v>9838</v>
      </c>
      <c r="AB23" s="419" t="s">
        <v>2949</v>
      </c>
      <c r="AC23" s="419" t="s">
        <v>2949</v>
      </c>
    </row>
    <row r="24" spans="2:29" x14ac:dyDescent="0.25">
      <c r="B24" s="10" t="s">
        <v>1873</v>
      </c>
      <c r="C24" s="13"/>
      <c r="D24" s="15"/>
      <c r="E24" s="158"/>
      <c r="F24" s="158"/>
      <c r="G24" s="158"/>
      <c r="H24" s="158"/>
      <c r="I24" s="158"/>
      <c r="J24" s="158"/>
      <c r="K24" s="158"/>
      <c r="L24" s="158"/>
      <c r="M24" s="158"/>
      <c r="N24" s="158"/>
      <c r="O24" s="158"/>
      <c r="R24" s="168" t="s">
        <v>2949</v>
      </c>
      <c r="S24" s="419" t="s">
        <v>2949</v>
      </c>
      <c r="T24" s="419" t="s">
        <v>2949</v>
      </c>
      <c r="U24" s="419" t="s">
        <v>2949</v>
      </c>
      <c r="V24" s="419" t="s">
        <v>2949</v>
      </c>
      <c r="W24" s="419" t="s">
        <v>2949</v>
      </c>
      <c r="X24" s="419" t="s">
        <v>2949</v>
      </c>
      <c r="Y24" s="419" t="s">
        <v>2949</v>
      </c>
      <c r="Z24" s="419" t="s">
        <v>2949</v>
      </c>
      <c r="AA24" s="419" t="s">
        <v>2949</v>
      </c>
      <c r="AB24" s="419" t="s">
        <v>2949</v>
      </c>
      <c r="AC24" s="419" t="s">
        <v>2949</v>
      </c>
    </row>
    <row r="25" spans="2:29" x14ac:dyDescent="0.25">
      <c r="B25" s="19" t="s">
        <v>1869</v>
      </c>
      <c r="C25" s="13" t="s">
        <v>9394</v>
      </c>
      <c r="D25" s="15" t="s">
        <v>465</v>
      </c>
      <c r="E25" s="158"/>
      <c r="F25" s="158"/>
      <c r="G25" s="159"/>
      <c r="H25" s="158"/>
      <c r="I25" s="159"/>
      <c r="J25" s="158"/>
      <c r="K25" s="158"/>
      <c r="L25" s="159"/>
      <c r="M25" s="158"/>
      <c r="N25" s="158"/>
      <c r="O25" s="158"/>
      <c r="R25" s="168" t="s">
        <v>465</v>
      </c>
      <c r="S25" s="419" t="s">
        <v>2949</v>
      </c>
      <c r="T25" s="419" t="s">
        <v>2949</v>
      </c>
      <c r="U25" s="401" t="s">
        <v>9819</v>
      </c>
      <c r="V25" s="419" t="s">
        <v>2949</v>
      </c>
      <c r="W25" s="418" t="s">
        <v>9828</v>
      </c>
      <c r="X25" s="419" t="s">
        <v>2949</v>
      </c>
      <c r="Y25" s="419" t="s">
        <v>2949</v>
      </c>
      <c r="Z25" s="418" t="s">
        <v>9837</v>
      </c>
      <c r="AA25" s="419" t="s">
        <v>2949</v>
      </c>
      <c r="AB25" s="419" t="s">
        <v>2949</v>
      </c>
      <c r="AC25" s="419" t="s">
        <v>2949</v>
      </c>
    </row>
    <row r="26" spans="2:29" x14ac:dyDescent="0.25">
      <c r="B26" s="19" t="s">
        <v>1870</v>
      </c>
      <c r="C26" s="13" t="s">
        <v>9395</v>
      </c>
      <c r="D26" s="15" t="s">
        <v>467</v>
      </c>
      <c r="E26" s="158"/>
      <c r="F26" s="158"/>
      <c r="G26" s="159"/>
      <c r="H26" s="158"/>
      <c r="I26" s="159"/>
      <c r="J26" s="158"/>
      <c r="K26" s="158"/>
      <c r="L26" s="159"/>
      <c r="M26" s="158"/>
      <c r="N26" s="158"/>
      <c r="O26" s="158"/>
      <c r="R26" s="168" t="s">
        <v>467</v>
      </c>
      <c r="S26" s="419" t="s">
        <v>2949</v>
      </c>
      <c r="T26" s="419" t="s">
        <v>2949</v>
      </c>
      <c r="U26" s="401" t="s">
        <v>9820</v>
      </c>
      <c r="V26" s="419" t="s">
        <v>2949</v>
      </c>
      <c r="W26" s="418" t="s">
        <v>9829</v>
      </c>
      <c r="X26" s="419" t="s">
        <v>2949</v>
      </c>
      <c r="Y26" s="419" t="s">
        <v>2949</v>
      </c>
      <c r="Z26" s="418" t="s">
        <v>9837</v>
      </c>
      <c r="AA26" s="419" t="s">
        <v>2949</v>
      </c>
      <c r="AB26" s="419" t="s">
        <v>2949</v>
      </c>
      <c r="AC26" s="419" t="s">
        <v>2949</v>
      </c>
    </row>
    <row r="27" spans="2:29" x14ac:dyDescent="0.25">
      <c r="B27" s="10" t="s">
        <v>1780</v>
      </c>
      <c r="C27" s="13" t="s">
        <v>1780</v>
      </c>
      <c r="D27" s="15" t="s">
        <v>469</v>
      </c>
      <c r="E27" s="158"/>
      <c r="F27" s="158"/>
      <c r="G27" s="158"/>
      <c r="H27" s="158"/>
      <c r="I27" s="158"/>
      <c r="J27" s="158"/>
      <c r="K27" s="159"/>
      <c r="L27" s="158"/>
      <c r="M27" s="158"/>
      <c r="N27" s="159"/>
      <c r="O27" s="159"/>
      <c r="R27" s="168" t="s">
        <v>469</v>
      </c>
      <c r="S27" s="419" t="s">
        <v>2949</v>
      </c>
      <c r="T27" s="419" t="s">
        <v>2949</v>
      </c>
      <c r="U27" s="419" t="s">
        <v>2949</v>
      </c>
      <c r="V27" s="419" t="s">
        <v>2949</v>
      </c>
      <c r="W27" s="419" t="s">
        <v>2949</v>
      </c>
      <c r="X27" s="419" t="s">
        <v>2949</v>
      </c>
      <c r="Y27" s="418" t="s">
        <v>9836</v>
      </c>
      <c r="Z27" s="419" t="s">
        <v>2949</v>
      </c>
      <c r="AA27" s="419" t="s">
        <v>2949</v>
      </c>
      <c r="AB27" s="418" t="s">
        <v>9840</v>
      </c>
      <c r="AC27" s="418" t="s">
        <v>9843</v>
      </c>
    </row>
  </sheetData>
  <mergeCells count="2">
    <mergeCell ref="B1:L1"/>
    <mergeCell ref="E2:G2"/>
  </mergeCells>
  <dataValidations count="1">
    <dataValidation type="decimal" allowBlank="1" showInputMessage="1" showErrorMessage="1" error="Data is of incorrect type!" sqref="D8:N21 R8:R21 S8:AB10"/>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Enumerations!$A$1371:$A$1371</xm:f>
          </x14:formula1>
          <xm:sqref>B3</xm:sqref>
        </x14:dataValidation>
        <x14:dataValidation type="list" allowBlank="1" showInputMessage="1" showErrorMessage="1" error="Data is of incorrect type!">
          <x14:formula1>
            <xm:f>Enumerations!$A$1372:$B$1372</xm:f>
          </x14:formula1>
          <xm:sqref>B4</xm:sqref>
        </x14:dataValidation>
        <x14:dataValidation type="list" allowBlank="1" showInputMessage="1" showErrorMessage="1" error="Data is of incorrect type!">
          <x14:formula1>
            <xm:f>Enumerations!$A$1291:$B$1291</xm:f>
          </x14:formula1>
          <xm:sqref>E4 S4</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showGridLines="0" workbookViewId="0"/>
  </sheetViews>
  <sheetFormatPr defaultRowHeight="16.5" customHeight="1" x14ac:dyDescent="0.25"/>
  <cols>
    <col min="1" max="1" width="9.140625" style="412"/>
    <col min="2" max="2" width="22.42578125" style="412" customWidth="1"/>
    <col min="3" max="5" width="0" style="412" hidden="1" customWidth="1"/>
    <col min="6" max="6" width="9.140625" style="412"/>
    <col min="7" max="7" width="24.140625" style="412" customWidth="1"/>
    <col min="8" max="10" width="9.140625" style="412"/>
    <col min="11" max="11" width="9.140625" style="900"/>
    <col min="12" max="15" width="9.140625" style="412"/>
    <col min="16" max="16" width="16.140625" style="412" customWidth="1"/>
    <col min="17" max="16384" width="9.140625" style="412"/>
  </cols>
  <sheetData>
    <row r="1" spans="1:16" ht="24.75" customHeight="1" thickBot="1" x14ac:dyDescent="0.4">
      <c r="A1" s="187" t="s">
        <v>17053</v>
      </c>
      <c r="B1" s="411" t="s">
        <v>9846</v>
      </c>
      <c r="K1" s="899"/>
      <c r="L1" s="858" t="s">
        <v>9851</v>
      </c>
      <c r="M1" s="857"/>
      <c r="N1" s="857"/>
      <c r="O1" s="857"/>
      <c r="P1" s="857"/>
    </row>
    <row r="2" spans="1:16" ht="73.5" customHeight="1" thickBot="1" x14ac:dyDescent="0.3">
      <c r="G2" s="812" t="s">
        <v>8955</v>
      </c>
      <c r="H2" s="897"/>
      <c r="I2" s="898"/>
    </row>
    <row r="3" spans="1:16" ht="40.5" customHeight="1" x14ac:dyDescent="0.25"/>
    <row r="4" spans="1:16" ht="16.5" customHeight="1" x14ac:dyDescent="0.25">
      <c r="B4" s="10" t="s">
        <v>8871</v>
      </c>
      <c r="C4" s="60"/>
      <c r="D4" s="60"/>
      <c r="E4" s="13" t="s">
        <v>8871</v>
      </c>
      <c r="F4" s="15" t="s">
        <v>2611</v>
      </c>
      <c r="G4" s="39" t="s">
        <v>2513</v>
      </c>
    </row>
    <row r="5" spans="1:16" ht="16.5" customHeight="1" x14ac:dyDescent="0.25">
      <c r="G5" s="20" t="s">
        <v>2922</v>
      </c>
    </row>
    <row r="6" spans="1:16" ht="16.5" customHeight="1" x14ac:dyDescent="0.25">
      <c r="G6" s="318" t="s">
        <v>865</v>
      </c>
    </row>
    <row r="7" spans="1:16" ht="16.5" customHeight="1" x14ac:dyDescent="0.25">
      <c r="B7" s="420" t="s">
        <v>1874</v>
      </c>
      <c r="C7" s="13" t="s">
        <v>9847</v>
      </c>
      <c r="D7" s="13" t="s">
        <v>3217</v>
      </c>
      <c r="E7" s="13" t="s">
        <v>3212</v>
      </c>
      <c r="F7" s="421" t="s">
        <v>477</v>
      </c>
      <c r="G7" s="401"/>
    </row>
  </sheetData>
  <mergeCells count="3">
    <mergeCell ref="G2:I2"/>
    <mergeCell ref="K1:K1048576"/>
    <mergeCell ref="L1:P1"/>
  </mergeCells>
  <dataValidations count="1">
    <dataValidation type="decimal" allowBlank="1" showInputMessage="1" showErrorMessage="1" error="Data is of incorrect type!" sqref="C8"/>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Enumerations!$A$1373:$A$1373</xm:f>
          </x14:formula1>
          <xm:sqref>B3</xm:sqref>
        </x14:dataValidation>
        <x14:dataValidation type="list" allowBlank="1" showInputMessage="1" showErrorMessage="1" error="Data is of incorrect type!">
          <x14:formula1>
            <xm:f>Enumerations!$A$1374:$B$1374</xm:f>
          </x14:formula1>
          <xm:sqref>B4</xm:sqref>
        </x14:dataValidation>
        <x14:dataValidation type="list" allowBlank="1" showInputMessage="1" showErrorMessage="1" error="Data is of incorrect type!">
          <x14:formula1>
            <xm:f>Enumerations!$A$1291:$B$1291</xm:f>
          </x14:formula1>
          <xm:sqref>G4</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x14ac:dyDescent="0.25"/>
  <cols>
    <col min="1" max="1" width="9.140625" style="412"/>
    <col min="2" max="2" width="14.5703125" style="412" customWidth="1"/>
    <col min="3" max="3" width="0" style="412" hidden="1" customWidth="1"/>
    <col min="4" max="4" width="9.140625" style="412"/>
    <col min="5" max="5" width="24.5703125" style="412" customWidth="1"/>
    <col min="6" max="6" width="24.42578125" style="412" customWidth="1"/>
    <col min="7" max="8" width="9.140625" style="412"/>
    <col min="9" max="9" width="9.140625" style="41"/>
    <col min="10" max="16384" width="9.140625" style="412"/>
  </cols>
  <sheetData>
    <row r="1" spans="1:14" ht="28.5" customHeight="1" thickBot="1" x14ac:dyDescent="0.4">
      <c r="A1" s="187" t="s">
        <v>17053</v>
      </c>
      <c r="B1" s="411" t="s">
        <v>9848</v>
      </c>
      <c r="J1" s="858" t="s">
        <v>9851</v>
      </c>
      <c r="K1" s="857"/>
      <c r="L1" s="857"/>
      <c r="M1" s="857"/>
      <c r="N1" s="857"/>
    </row>
    <row r="2" spans="1:14" ht="69.75" customHeight="1" thickBot="1" x14ac:dyDescent="0.3">
      <c r="E2" s="812" t="s">
        <v>8955</v>
      </c>
      <c r="F2" s="897"/>
      <c r="G2" s="898"/>
    </row>
    <row r="3" spans="1:14" ht="45" customHeight="1" x14ac:dyDescent="0.25"/>
    <row r="4" spans="1:14" ht="12.4" customHeight="1" x14ac:dyDescent="0.25">
      <c r="B4" s="10" t="s">
        <v>8871</v>
      </c>
      <c r="C4" s="13" t="s">
        <v>8871</v>
      </c>
      <c r="D4" s="15" t="s">
        <v>2611</v>
      </c>
      <c r="E4" s="39" t="s">
        <v>2513</v>
      </c>
    </row>
    <row r="5" spans="1:14" x14ac:dyDescent="0.25">
      <c r="E5" s="20" t="s">
        <v>4788</v>
      </c>
      <c r="F5" s="20" t="s">
        <v>2922</v>
      </c>
    </row>
    <row r="6" spans="1:14" ht="12.4" customHeight="1" x14ac:dyDescent="0.25">
      <c r="E6" s="10" t="s">
        <v>1875</v>
      </c>
      <c r="F6" s="10" t="s">
        <v>1876</v>
      </c>
    </row>
    <row r="7" spans="1:14" ht="12.4" hidden="1" customHeight="1" x14ac:dyDescent="0.25">
      <c r="E7" s="13"/>
      <c r="F7" s="13" t="s">
        <v>9849</v>
      </c>
    </row>
    <row r="8" spans="1:14" ht="12.4" hidden="1" customHeight="1" x14ac:dyDescent="0.25">
      <c r="E8" s="13" t="s">
        <v>9850</v>
      </c>
      <c r="F8" s="13" t="s">
        <v>3212</v>
      </c>
    </row>
    <row r="9" spans="1:14" ht="12.4" customHeight="1" x14ac:dyDescent="0.25">
      <c r="E9" s="318" t="s">
        <v>949</v>
      </c>
      <c r="F9" s="318" t="s">
        <v>950</v>
      </c>
    </row>
    <row r="10" spans="1:14" ht="12.4" customHeight="1" x14ac:dyDescent="0.25">
      <c r="B10" s="422" t="s">
        <v>1877</v>
      </c>
      <c r="C10" s="13" t="s">
        <v>1877</v>
      </c>
      <c r="D10" s="423" t="s">
        <v>497</v>
      </c>
      <c r="E10" s="401"/>
      <c r="F10" s="401"/>
    </row>
    <row r="11" spans="1:14" ht="12.4" customHeight="1" x14ac:dyDescent="0.25">
      <c r="B11" s="422" t="s">
        <v>1878</v>
      </c>
      <c r="C11" s="13" t="s">
        <v>1878</v>
      </c>
      <c r="D11" s="423" t="s">
        <v>499</v>
      </c>
      <c r="E11" s="401"/>
      <c r="F11" s="401"/>
    </row>
    <row r="12" spans="1:14" ht="12.4" customHeight="1" x14ac:dyDescent="0.25">
      <c r="B12" s="422" t="s">
        <v>1879</v>
      </c>
      <c r="C12" s="13" t="s">
        <v>1879</v>
      </c>
      <c r="D12" s="423" t="s">
        <v>501</v>
      </c>
      <c r="E12" s="401"/>
      <c r="F12" s="401"/>
    </row>
    <row r="13" spans="1:14" x14ac:dyDescent="0.25">
      <c r="B13" s="422" t="s">
        <v>1880</v>
      </c>
      <c r="C13" s="13" t="s">
        <v>1880</v>
      </c>
      <c r="D13" s="423" t="s">
        <v>503</v>
      </c>
      <c r="E13" s="401"/>
      <c r="F13" s="401"/>
    </row>
    <row r="14" spans="1:14" x14ac:dyDescent="0.25">
      <c r="B14" s="422" t="s">
        <v>1881</v>
      </c>
      <c r="C14" s="13" t="s">
        <v>1881</v>
      </c>
      <c r="D14" s="423" t="s">
        <v>505</v>
      </c>
      <c r="E14" s="401"/>
      <c r="F14" s="401"/>
    </row>
  </sheetData>
  <mergeCells count="2">
    <mergeCell ref="E2:G2"/>
    <mergeCell ref="J1:N1"/>
  </mergeCells>
  <dataValidations count="10">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C12"/>
    <dataValidation type="decimal" allowBlank="1" showInputMessage="1" showErrorMessage="1" error="Data is of incorrect type!" sqref="D12"/>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Enumerations!$A$1375:$A$1375</xm:f>
          </x14:formula1>
          <xm:sqref>B3</xm:sqref>
        </x14:dataValidation>
        <x14:dataValidation type="list" allowBlank="1" showInputMessage="1" showErrorMessage="1" error="Data is of incorrect type!">
          <x14:formula1>
            <xm:f>Enumerations!$A$1376:$B$1376</xm:f>
          </x14:formula1>
          <xm:sqref>B4</xm:sqref>
        </x14:dataValidation>
        <x14:dataValidation type="list" allowBlank="1" showInputMessage="1" showErrorMessage="1" error="Data is of incorrect type!">
          <x14:formula1>
            <xm:f>Enumerations!$A$1291:$B$1291</xm:f>
          </x14:formula1>
          <xm:sqref>E4</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election activeCell="I12" sqref="I12"/>
    </sheetView>
  </sheetViews>
  <sheetFormatPr defaultRowHeight="15" x14ac:dyDescent="0.25"/>
  <cols>
    <col min="1" max="1" width="9.140625" style="412"/>
    <col min="2" max="2" width="56" style="412" customWidth="1"/>
    <col min="3" max="4" width="0" style="412" hidden="1" customWidth="1"/>
    <col min="5" max="5" width="9.140625" style="412"/>
    <col min="6" max="6" width="19.42578125" style="412" customWidth="1"/>
    <col min="7" max="7" width="20.140625" style="412" customWidth="1"/>
    <col min="8" max="8" width="23.140625" style="412" customWidth="1"/>
    <col min="9" max="9" width="13.85546875" style="412" customWidth="1"/>
    <col min="10" max="10" width="9.140625" style="412"/>
    <col min="11" max="11" width="9.140625" style="41"/>
    <col min="12" max="12" width="9.140625" style="412"/>
    <col min="13" max="20" width="20.7109375" style="412" customWidth="1"/>
    <col min="21" max="16384" width="9.140625" style="412"/>
  </cols>
  <sheetData>
    <row r="1" spans="1:15" ht="21" customHeight="1" x14ac:dyDescent="0.3">
      <c r="A1" s="187" t="s">
        <v>17053</v>
      </c>
      <c r="B1" s="411" t="s">
        <v>9852</v>
      </c>
      <c r="L1" s="411" t="s">
        <v>9932</v>
      </c>
    </row>
    <row r="2" spans="1:15" ht="15.75" thickBot="1" x14ac:dyDescent="0.3"/>
    <row r="3" spans="1:15" ht="52.5" customHeight="1" thickBot="1" x14ac:dyDescent="0.3">
      <c r="D3" s="13" t="s">
        <v>3212</v>
      </c>
      <c r="H3" s="770" t="s">
        <v>20170</v>
      </c>
      <c r="I3" s="771" t="s">
        <v>20167</v>
      </c>
    </row>
    <row r="5" spans="1:15" ht="12.4" customHeight="1" x14ac:dyDescent="0.25"/>
    <row r="6" spans="1:15" ht="12.4" customHeight="1" x14ac:dyDescent="0.25">
      <c r="F6" s="10" t="s">
        <v>1882</v>
      </c>
      <c r="G6" s="10" t="s">
        <v>1883</v>
      </c>
      <c r="H6" s="10" t="s">
        <v>1884</v>
      </c>
      <c r="M6" s="46" t="s">
        <v>1882</v>
      </c>
      <c r="N6" s="46" t="s">
        <v>1883</v>
      </c>
      <c r="O6" s="46" t="s">
        <v>1884</v>
      </c>
    </row>
    <row r="7" spans="1:15" ht="12.4" hidden="1" customHeight="1" x14ac:dyDescent="0.25">
      <c r="F7" s="13" t="s">
        <v>9534</v>
      </c>
      <c r="G7" s="13" t="s">
        <v>9853</v>
      </c>
      <c r="H7" s="13" t="s">
        <v>9365</v>
      </c>
      <c r="M7" s="13" t="s">
        <v>9534</v>
      </c>
      <c r="N7" s="13" t="s">
        <v>9853</v>
      </c>
      <c r="O7" s="13" t="s">
        <v>9365</v>
      </c>
    </row>
    <row r="8" spans="1:15" ht="12.4" hidden="1" customHeight="1" x14ac:dyDescent="0.25">
      <c r="F8" s="13" t="s">
        <v>8995</v>
      </c>
      <c r="G8" s="13" t="s">
        <v>8995</v>
      </c>
      <c r="H8" s="13" t="s">
        <v>8995</v>
      </c>
      <c r="M8" s="13" t="s">
        <v>8995</v>
      </c>
      <c r="N8" s="13" t="s">
        <v>8995</v>
      </c>
      <c r="O8" s="13" t="s">
        <v>8995</v>
      </c>
    </row>
    <row r="9" spans="1:15" ht="15" customHeight="1" x14ac:dyDescent="0.25">
      <c r="B9" s="20" t="s">
        <v>2922</v>
      </c>
      <c r="F9" s="177" t="s">
        <v>418</v>
      </c>
      <c r="G9" s="177" t="s">
        <v>607</v>
      </c>
      <c r="H9" s="177" t="s">
        <v>720</v>
      </c>
      <c r="L9" s="413"/>
      <c r="M9" s="168" t="s">
        <v>418</v>
      </c>
      <c r="N9" s="168" t="s">
        <v>607</v>
      </c>
      <c r="O9" s="168" t="s">
        <v>720</v>
      </c>
    </row>
    <row r="10" spans="1:15" ht="15" customHeight="1" x14ac:dyDescent="0.25">
      <c r="B10" s="10" t="s">
        <v>1885</v>
      </c>
      <c r="C10" s="13"/>
      <c r="D10" s="13"/>
      <c r="E10" s="15"/>
      <c r="F10" s="158"/>
      <c r="G10" s="158"/>
      <c r="H10" s="158"/>
      <c r="L10" s="168" t="s">
        <v>2949</v>
      </c>
      <c r="M10" s="169" t="s">
        <v>2949</v>
      </c>
      <c r="N10" s="169" t="s">
        <v>2949</v>
      </c>
      <c r="O10" s="169" t="s">
        <v>2949</v>
      </c>
    </row>
    <row r="11" spans="1:15" ht="15" customHeight="1" x14ac:dyDescent="0.25">
      <c r="B11" s="19" t="s">
        <v>1886</v>
      </c>
      <c r="C11" s="13"/>
      <c r="D11" s="13" t="s">
        <v>1886</v>
      </c>
      <c r="E11" s="15" t="s">
        <v>421</v>
      </c>
      <c r="F11" s="161"/>
      <c r="G11" s="161"/>
      <c r="H11" s="161"/>
      <c r="L11" s="168" t="s">
        <v>421</v>
      </c>
      <c r="M11" s="131" t="s">
        <v>9854</v>
      </c>
      <c r="N11" s="131" t="s">
        <v>9855</v>
      </c>
      <c r="O11" s="131" t="s">
        <v>9856</v>
      </c>
    </row>
    <row r="12" spans="1:15" ht="15" customHeight="1" x14ac:dyDescent="0.25">
      <c r="B12" s="24" t="s">
        <v>1877</v>
      </c>
      <c r="C12" s="13"/>
      <c r="D12" s="13" t="s">
        <v>1877</v>
      </c>
      <c r="E12" s="15" t="s">
        <v>423</v>
      </c>
      <c r="F12" s="161"/>
      <c r="G12" s="161"/>
      <c r="H12" s="161"/>
      <c r="L12" s="168" t="s">
        <v>423</v>
      </c>
      <c r="M12" s="131" t="s">
        <v>9857</v>
      </c>
      <c r="N12" s="131" t="s">
        <v>9858</v>
      </c>
      <c r="O12" s="131" t="s">
        <v>9859</v>
      </c>
    </row>
    <row r="13" spans="1:15" ht="15" customHeight="1" x14ac:dyDescent="0.25">
      <c r="B13" s="24" t="s">
        <v>1879</v>
      </c>
      <c r="C13" s="13"/>
      <c r="D13" s="13" t="s">
        <v>1879</v>
      </c>
      <c r="E13" s="15" t="s">
        <v>613</v>
      </c>
      <c r="F13" s="161"/>
      <c r="G13" s="161"/>
      <c r="H13" s="161"/>
      <c r="L13" s="168" t="s">
        <v>613</v>
      </c>
      <c r="M13" s="131" t="s">
        <v>9860</v>
      </c>
      <c r="N13" s="131" t="s">
        <v>9861</v>
      </c>
      <c r="O13" s="131" t="s">
        <v>9862</v>
      </c>
    </row>
    <row r="14" spans="1:15" ht="15" customHeight="1" x14ac:dyDescent="0.25">
      <c r="B14" s="24" t="s">
        <v>1880</v>
      </c>
      <c r="C14" s="13"/>
      <c r="D14" s="13" t="s">
        <v>1880</v>
      </c>
      <c r="E14" s="15" t="s">
        <v>427</v>
      </c>
      <c r="F14" s="161"/>
      <c r="G14" s="161"/>
      <c r="H14" s="161"/>
      <c r="L14" s="168" t="s">
        <v>427</v>
      </c>
      <c r="M14" s="131" t="s">
        <v>9863</v>
      </c>
      <c r="N14" s="131" t="s">
        <v>9864</v>
      </c>
      <c r="O14" s="131" t="s">
        <v>9865</v>
      </c>
    </row>
    <row r="15" spans="1:15" ht="15" customHeight="1" x14ac:dyDescent="0.25">
      <c r="B15" s="24" t="s">
        <v>1878</v>
      </c>
      <c r="C15" s="13"/>
      <c r="D15" s="13" t="s">
        <v>1878</v>
      </c>
      <c r="E15" s="15" t="s">
        <v>573</v>
      </c>
      <c r="F15" s="161"/>
      <c r="G15" s="161"/>
      <c r="H15" s="161"/>
      <c r="L15" s="168" t="s">
        <v>573</v>
      </c>
      <c r="M15" s="131" t="s">
        <v>9866</v>
      </c>
      <c r="N15" s="131" t="s">
        <v>9867</v>
      </c>
      <c r="O15" s="131" t="s">
        <v>9868</v>
      </c>
    </row>
    <row r="16" spans="1:15" ht="15" customHeight="1" x14ac:dyDescent="0.25">
      <c r="B16" s="24" t="s">
        <v>1881</v>
      </c>
      <c r="C16" s="13"/>
      <c r="D16" s="13" t="s">
        <v>1881</v>
      </c>
      <c r="E16" s="15" t="s">
        <v>429</v>
      </c>
      <c r="F16" s="161"/>
      <c r="G16" s="161"/>
      <c r="H16" s="161"/>
      <c r="L16" s="168" t="s">
        <v>429</v>
      </c>
      <c r="M16" s="131" t="s">
        <v>9869</v>
      </c>
      <c r="N16" s="131" t="s">
        <v>9870</v>
      </c>
      <c r="O16" s="131" t="s">
        <v>9871</v>
      </c>
    </row>
    <row r="17" spans="2:15" ht="15" customHeight="1" x14ac:dyDescent="0.25">
      <c r="B17" s="24" t="s">
        <v>1887</v>
      </c>
      <c r="C17" s="13" t="s">
        <v>9232</v>
      </c>
      <c r="D17" s="13" t="s">
        <v>1886</v>
      </c>
      <c r="E17" s="15" t="s">
        <v>431</v>
      </c>
      <c r="F17" s="161"/>
      <c r="G17" s="161"/>
      <c r="H17" s="161"/>
      <c r="L17" s="168" t="s">
        <v>431</v>
      </c>
      <c r="M17" s="131" t="s">
        <v>9872</v>
      </c>
      <c r="N17" s="131" t="s">
        <v>9873</v>
      </c>
      <c r="O17" s="131" t="s">
        <v>9874</v>
      </c>
    </row>
    <row r="18" spans="2:15" ht="15" customHeight="1" x14ac:dyDescent="0.25">
      <c r="B18" s="19" t="s">
        <v>1888</v>
      </c>
      <c r="C18" s="13"/>
      <c r="D18" s="13" t="s">
        <v>1888</v>
      </c>
      <c r="E18" s="15" t="s">
        <v>433</v>
      </c>
      <c r="F18" s="161"/>
      <c r="G18" s="161"/>
      <c r="H18" s="161"/>
      <c r="L18" s="168" t="s">
        <v>433</v>
      </c>
      <c r="M18" s="131" t="s">
        <v>9875</v>
      </c>
      <c r="N18" s="131" t="s">
        <v>9876</v>
      </c>
      <c r="O18" s="131" t="s">
        <v>9877</v>
      </c>
    </row>
    <row r="19" spans="2:15" ht="15" customHeight="1" x14ac:dyDescent="0.25">
      <c r="B19" s="19" t="s">
        <v>1889</v>
      </c>
      <c r="C19" s="13"/>
      <c r="D19" s="13" t="s">
        <v>1889</v>
      </c>
      <c r="E19" s="15" t="s">
        <v>435</v>
      </c>
      <c r="F19" s="161"/>
      <c r="G19" s="161"/>
      <c r="H19" s="161"/>
      <c r="L19" s="168" t="s">
        <v>435</v>
      </c>
      <c r="M19" s="131" t="s">
        <v>9878</v>
      </c>
      <c r="N19" s="131" t="s">
        <v>9879</v>
      </c>
      <c r="O19" s="131" t="s">
        <v>9880</v>
      </c>
    </row>
    <row r="20" spans="2:15" ht="15" customHeight="1" x14ac:dyDescent="0.25">
      <c r="B20" s="24" t="s">
        <v>1818</v>
      </c>
      <c r="C20" s="13"/>
      <c r="D20" s="13" t="s">
        <v>1818</v>
      </c>
      <c r="E20" s="15" t="s">
        <v>437</v>
      </c>
      <c r="F20" s="161"/>
      <c r="G20" s="161"/>
      <c r="H20" s="161"/>
      <c r="L20" s="168" t="s">
        <v>437</v>
      </c>
      <c r="M20" s="131" t="s">
        <v>9881</v>
      </c>
      <c r="N20" s="131" t="s">
        <v>9882</v>
      </c>
      <c r="O20" s="131" t="s">
        <v>9883</v>
      </c>
    </row>
    <row r="21" spans="2:15" ht="15" customHeight="1" x14ac:dyDescent="0.25">
      <c r="B21" s="24" t="s">
        <v>1890</v>
      </c>
      <c r="C21" s="13"/>
      <c r="D21" s="13" t="s">
        <v>1890</v>
      </c>
      <c r="E21" s="15" t="s">
        <v>439</v>
      </c>
      <c r="F21" s="161"/>
      <c r="G21" s="161"/>
      <c r="H21" s="161"/>
      <c r="L21" s="168" t="s">
        <v>439</v>
      </c>
      <c r="M21" s="131" t="s">
        <v>9884</v>
      </c>
      <c r="N21" s="131" t="s">
        <v>9885</v>
      </c>
      <c r="O21" s="131" t="s">
        <v>9886</v>
      </c>
    </row>
    <row r="22" spans="2:15" ht="15" customHeight="1" x14ac:dyDescent="0.25">
      <c r="B22" s="24" t="s">
        <v>1891</v>
      </c>
      <c r="C22" s="13"/>
      <c r="D22" s="13" t="s">
        <v>1891</v>
      </c>
      <c r="E22" s="15" t="s">
        <v>441</v>
      </c>
      <c r="F22" s="161"/>
      <c r="G22" s="161"/>
      <c r="H22" s="161"/>
      <c r="L22" s="168" t="s">
        <v>441</v>
      </c>
      <c r="M22" s="131" t="s">
        <v>9887</v>
      </c>
      <c r="N22" s="131" t="s">
        <v>9888</v>
      </c>
      <c r="O22" s="131" t="s">
        <v>9889</v>
      </c>
    </row>
    <row r="23" spans="2:15" ht="15" customHeight="1" x14ac:dyDescent="0.25">
      <c r="B23" s="24" t="s">
        <v>1892</v>
      </c>
      <c r="C23" s="13"/>
      <c r="D23" s="13" t="s">
        <v>1892</v>
      </c>
      <c r="E23" s="15" t="s">
        <v>443</v>
      </c>
      <c r="F23" s="161"/>
      <c r="G23" s="161"/>
      <c r="H23" s="161"/>
      <c r="L23" s="168" t="s">
        <v>443</v>
      </c>
      <c r="M23" s="131" t="s">
        <v>9890</v>
      </c>
      <c r="N23" s="131" t="s">
        <v>9891</v>
      </c>
      <c r="O23" s="131" t="s">
        <v>9892</v>
      </c>
    </row>
    <row r="24" spans="2:15" ht="15" customHeight="1" x14ac:dyDescent="0.25">
      <c r="B24" s="24" t="s">
        <v>1893</v>
      </c>
      <c r="C24" s="13"/>
      <c r="D24" s="13" t="s">
        <v>1893</v>
      </c>
      <c r="E24" s="15" t="s">
        <v>584</v>
      </c>
      <c r="F24" s="161"/>
      <c r="G24" s="161"/>
      <c r="H24" s="161"/>
      <c r="L24" s="168" t="s">
        <v>584</v>
      </c>
      <c r="M24" s="131" t="s">
        <v>9893</v>
      </c>
      <c r="N24" s="131" t="s">
        <v>9894</v>
      </c>
      <c r="O24" s="131" t="s">
        <v>9895</v>
      </c>
    </row>
    <row r="25" spans="2:15" ht="15" customHeight="1" x14ac:dyDescent="0.25">
      <c r="B25" s="24" t="s">
        <v>1894</v>
      </c>
      <c r="C25" s="13"/>
      <c r="D25" s="13" t="s">
        <v>1894</v>
      </c>
      <c r="E25" s="15" t="s">
        <v>447</v>
      </c>
      <c r="F25" s="161"/>
      <c r="G25" s="161"/>
      <c r="H25" s="161"/>
      <c r="L25" s="168" t="s">
        <v>447</v>
      </c>
      <c r="M25" s="131" t="s">
        <v>9896</v>
      </c>
      <c r="N25" s="131" t="s">
        <v>9897</v>
      </c>
      <c r="O25" s="131" t="s">
        <v>9898</v>
      </c>
    </row>
    <row r="26" spans="2:15" ht="15" customHeight="1" x14ac:dyDescent="0.25">
      <c r="B26" s="24" t="s">
        <v>1887</v>
      </c>
      <c r="C26" s="13" t="s">
        <v>9232</v>
      </c>
      <c r="D26" s="13" t="s">
        <v>1889</v>
      </c>
      <c r="E26" s="15" t="s">
        <v>449</v>
      </c>
      <c r="F26" s="161"/>
      <c r="G26" s="161"/>
      <c r="H26" s="161"/>
      <c r="L26" s="168" t="s">
        <v>449</v>
      </c>
      <c r="M26" s="131" t="s">
        <v>9899</v>
      </c>
      <c r="N26" s="131" t="s">
        <v>9900</v>
      </c>
      <c r="O26" s="131" t="s">
        <v>9901</v>
      </c>
    </row>
    <row r="27" spans="2:15" ht="15" customHeight="1" x14ac:dyDescent="0.25">
      <c r="B27" s="19" t="s">
        <v>1895</v>
      </c>
      <c r="C27" s="13"/>
      <c r="D27" s="13" t="s">
        <v>1895</v>
      </c>
      <c r="E27" s="15" t="s">
        <v>451</v>
      </c>
      <c r="F27" s="161"/>
      <c r="G27" s="161"/>
      <c r="H27" s="161"/>
      <c r="L27" s="168" t="s">
        <v>451</v>
      </c>
      <c r="M27" s="131" t="s">
        <v>9902</v>
      </c>
      <c r="N27" s="131" t="s">
        <v>9903</v>
      </c>
      <c r="O27" s="131" t="s">
        <v>9904</v>
      </c>
    </row>
    <row r="28" spans="2:15" ht="15" customHeight="1" x14ac:dyDescent="0.25">
      <c r="B28" s="24" t="s">
        <v>1887</v>
      </c>
      <c r="C28" s="13" t="s">
        <v>9232</v>
      </c>
      <c r="D28" s="13" t="s">
        <v>1895</v>
      </c>
      <c r="E28" s="15" t="s">
        <v>453</v>
      </c>
      <c r="F28" s="161"/>
      <c r="G28" s="161"/>
      <c r="H28" s="161"/>
      <c r="L28" s="168" t="s">
        <v>453</v>
      </c>
      <c r="M28" s="131" t="s">
        <v>9905</v>
      </c>
      <c r="N28" s="131" t="s">
        <v>9906</v>
      </c>
      <c r="O28" s="131" t="s">
        <v>9907</v>
      </c>
    </row>
    <row r="29" spans="2:15" ht="15" customHeight="1" x14ac:dyDescent="0.25">
      <c r="B29" s="19" t="s">
        <v>1896</v>
      </c>
      <c r="C29" s="13" t="s">
        <v>9535</v>
      </c>
      <c r="D29" s="13" t="s">
        <v>1830</v>
      </c>
      <c r="E29" s="15" t="s">
        <v>455</v>
      </c>
      <c r="F29" s="161"/>
      <c r="G29" s="161"/>
      <c r="H29" s="161"/>
      <c r="L29" s="168" t="s">
        <v>455</v>
      </c>
      <c r="M29" s="131" t="s">
        <v>9908</v>
      </c>
      <c r="N29" s="131" t="s">
        <v>9909</v>
      </c>
      <c r="O29" s="131" t="s">
        <v>9910</v>
      </c>
    </row>
    <row r="30" spans="2:15" ht="15" customHeight="1" x14ac:dyDescent="0.25">
      <c r="B30" s="24" t="s">
        <v>1897</v>
      </c>
      <c r="C30" s="13" t="s">
        <v>9232</v>
      </c>
      <c r="D30" s="13" t="s">
        <v>1830</v>
      </c>
      <c r="E30" s="15" t="s">
        <v>457</v>
      </c>
      <c r="F30" s="161"/>
      <c r="G30" s="161"/>
      <c r="H30" s="161"/>
      <c r="L30" s="168" t="s">
        <v>457</v>
      </c>
      <c r="M30" s="131" t="s">
        <v>9911</v>
      </c>
      <c r="N30" s="131" t="s">
        <v>9912</v>
      </c>
      <c r="O30" s="131" t="s">
        <v>9913</v>
      </c>
    </row>
    <row r="31" spans="2:15" ht="15" customHeight="1" x14ac:dyDescent="0.25">
      <c r="B31" s="19" t="s">
        <v>1898</v>
      </c>
      <c r="C31" s="13"/>
      <c r="D31" s="13" t="s">
        <v>1830</v>
      </c>
      <c r="E31" s="15" t="s">
        <v>459</v>
      </c>
      <c r="F31" s="161"/>
      <c r="G31" s="161"/>
      <c r="H31" s="161"/>
      <c r="L31" s="168" t="s">
        <v>459</v>
      </c>
      <c r="M31" s="131" t="s">
        <v>9914</v>
      </c>
      <c r="N31" s="131" t="s">
        <v>9915</v>
      </c>
      <c r="O31" s="131" t="s">
        <v>9916</v>
      </c>
    </row>
    <row r="32" spans="2:15" ht="15" customHeight="1" x14ac:dyDescent="0.25">
      <c r="B32" s="10" t="s">
        <v>1899</v>
      </c>
      <c r="C32" s="13"/>
      <c r="D32" s="13"/>
      <c r="E32" s="15"/>
      <c r="F32" s="163"/>
      <c r="G32" s="163"/>
      <c r="H32" s="163"/>
      <c r="L32" s="168" t="s">
        <v>2949</v>
      </c>
      <c r="M32" s="170" t="s">
        <v>2949</v>
      </c>
      <c r="N32" s="170" t="s">
        <v>2949</v>
      </c>
      <c r="O32" s="170" t="s">
        <v>2949</v>
      </c>
    </row>
    <row r="33" spans="2:15" ht="15" customHeight="1" x14ac:dyDescent="0.25">
      <c r="B33" s="19" t="s">
        <v>1900</v>
      </c>
      <c r="C33" s="13"/>
      <c r="D33" s="13" t="s">
        <v>1900</v>
      </c>
      <c r="E33" s="15" t="s">
        <v>477</v>
      </c>
      <c r="F33" s="161"/>
      <c r="G33" s="161"/>
      <c r="H33" s="161"/>
      <c r="L33" s="168" t="s">
        <v>477</v>
      </c>
      <c r="M33" s="131" t="s">
        <v>9917</v>
      </c>
      <c r="N33" s="131" t="s">
        <v>9918</v>
      </c>
      <c r="O33" s="131" t="s">
        <v>9919</v>
      </c>
    </row>
    <row r="34" spans="2:15" ht="15" customHeight="1" x14ac:dyDescent="0.25">
      <c r="B34" s="24" t="s">
        <v>1901</v>
      </c>
      <c r="C34" s="13"/>
      <c r="D34" s="13" t="s">
        <v>9547</v>
      </c>
      <c r="E34" s="15" t="s">
        <v>479</v>
      </c>
      <c r="F34" s="161"/>
      <c r="G34" s="161"/>
      <c r="H34" s="161"/>
      <c r="L34" s="168" t="s">
        <v>479</v>
      </c>
      <c r="M34" s="131" t="s">
        <v>9920</v>
      </c>
      <c r="N34" s="131" t="s">
        <v>9921</v>
      </c>
      <c r="O34" s="131" t="s">
        <v>9922</v>
      </c>
    </row>
    <row r="35" spans="2:15" ht="15" customHeight="1" x14ac:dyDescent="0.25">
      <c r="B35" s="24" t="s">
        <v>1902</v>
      </c>
      <c r="C35" s="13"/>
      <c r="D35" s="13" t="s">
        <v>9548</v>
      </c>
      <c r="E35" s="15" t="s">
        <v>481</v>
      </c>
      <c r="F35" s="161"/>
      <c r="G35" s="161"/>
      <c r="H35" s="161"/>
      <c r="L35" s="168" t="s">
        <v>481</v>
      </c>
      <c r="M35" s="131" t="s">
        <v>9923</v>
      </c>
      <c r="N35" s="131" t="s">
        <v>9924</v>
      </c>
      <c r="O35" s="131" t="s">
        <v>9925</v>
      </c>
    </row>
    <row r="36" spans="2:15" ht="15" customHeight="1" x14ac:dyDescent="0.25">
      <c r="B36" s="24" t="s">
        <v>1903</v>
      </c>
      <c r="C36" s="13"/>
      <c r="D36" s="13" t="s">
        <v>9549</v>
      </c>
      <c r="E36" s="15" t="s">
        <v>483</v>
      </c>
      <c r="F36" s="161"/>
      <c r="G36" s="161"/>
      <c r="H36" s="161"/>
      <c r="L36" s="168" t="s">
        <v>483</v>
      </c>
      <c r="M36" s="131" t="s">
        <v>9926</v>
      </c>
      <c r="N36" s="131" t="s">
        <v>9927</v>
      </c>
      <c r="O36" s="131" t="s">
        <v>9928</v>
      </c>
    </row>
    <row r="37" spans="2:15" ht="15" customHeight="1" x14ac:dyDescent="0.25">
      <c r="B37" s="24" t="s">
        <v>1897</v>
      </c>
      <c r="C37" s="13" t="s">
        <v>9232</v>
      </c>
      <c r="D37" s="13" t="s">
        <v>1900</v>
      </c>
      <c r="E37" s="15" t="s">
        <v>485</v>
      </c>
      <c r="F37" s="161"/>
      <c r="G37" s="161"/>
      <c r="H37" s="161"/>
      <c r="L37" s="168" t="s">
        <v>485</v>
      </c>
      <c r="M37" s="131" t="s">
        <v>9929</v>
      </c>
      <c r="N37" s="131" t="s">
        <v>9930</v>
      </c>
      <c r="O37" s="131" t="s">
        <v>9931</v>
      </c>
    </row>
  </sheetData>
  <dataValidations count="78">
    <dataValidation type="decimal" allowBlank="1" showInputMessage="1" showErrorMessage="1" error="Data is of incorrect type!" sqref="E7 L7"/>
    <dataValidation type="decimal" allowBlank="1" showInputMessage="1" showErrorMessage="1" error="Data is of incorrect type!" sqref="F7 M7"/>
    <dataValidation type="decimal" allowBlank="1" showInputMessage="1" showErrorMessage="1" error="Data is of incorrect type!" sqref="G7 N7"/>
    <dataValidation type="decimal" allowBlank="1" showInputMessage="1" showErrorMessage="1" error="Data is of incorrect type!" sqref="E8 L8"/>
    <dataValidation type="decimal" allowBlank="1" showInputMessage="1" showErrorMessage="1" error="Data is of incorrect type!" sqref="F8 M8"/>
    <dataValidation type="decimal" allowBlank="1" showInputMessage="1" showErrorMessage="1" error="Data is of incorrect type!" sqref="G8 N8"/>
    <dataValidation type="decimal" allowBlank="1" showInputMessage="1" showErrorMessage="1" error="Data is of incorrect type!" sqref="E9 L9"/>
    <dataValidation type="decimal" allowBlank="1" showInputMessage="1" showErrorMessage="1" error="Data is of incorrect type!" sqref="F9 M9"/>
    <dataValidation type="decimal" allowBlank="1" showInputMessage="1" showErrorMessage="1" error="Data is of incorrect type!" sqref="G9 N9"/>
    <dataValidation type="decimal" allowBlank="1" showInputMessage="1" showErrorMessage="1" error="Data is of incorrect type!" sqref="E10 L10"/>
    <dataValidation type="decimal" allowBlank="1" showInputMessage="1" showErrorMessage="1" error="Data is of incorrect type!" sqref="F10 M10"/>
    <dataValidation type="decimal" allowBlank="1" showInputMessage="1" showErrorMessage="1" error="Data is of incorrect type!" sqref="G10 N10"/>
    <dataValidation type="decimal" allowBlank="1" showInputMessage="1" showErrorMessage="1" error="Data is of incorrect type!" sqref="E11 L11"/>
    <dataValidation type="decimal" allowBlank="1" showInputMessage="1" showErrorMessage="1" error="Data is of incorrect type!" sqref="F11 M11"/>
    <dataValidation type="decimal" allowBlank="1" showInputMessage="1" showErrorMessage="1" error="Data is of incorrect type!" sqref="G11 N11"/>
    <dataValidation type="decimal" allowBlank="1" showInputMessage="1" showErrorMessage="1" error="Data is of incorrect type!" sqref="E12 L12"/>
    <dataValidation type="decimal" allowBlank="1" showInputMessage="1" showErrorMessage="1" error="Data is of incorrect type!" sqref="F12 M12"/>
    <dataValidation type="decimal" allowBlank="1" showInputMessage="1" showErrorMessage="1" error="Data is of incorrect type!" sqref="G12 N12"/>
    <dataValidation type="decimal" allowBlank="1" showInputMessage="1" showErrorMessage="1" error="Data is of incorrect type!" sqref="E13 L13"/>
    <dataValidation type="decimal" allowBlank="1" showInputMessage="1" showErrorMessage="1" error="Data is of incorrect type!" sqref="F13 M13"/>
    <dataValidation type="decimal" allowBlank="1" showInputMessage="1" showErrorMessage="1" error="Data is of incorrect type!" sqref="G13 N13"/>
    <dataValidation type="decimal" allowBlank="1" showInputMessage="1" showErrorMessage="1" error="Data is of incorrect type!" sqref="E14 L14"/>
    <dataValidation type="decimal" allowBlank="1" showInputMessage="1" showErrorMessage="1" error="Data is of incorrect type!" sqref="F14 M14"/>
    <dataValidation type="decimal" allowBlank="1" showInputMessage="1" showErrorMessage="1" error="Data is of incorrect type!" sqref="G14 N14"/>
    <dataValidation type="decimal" allowBlank="1" showInputMessage="1" showErrorMessage="1" error="Data is of incorrect type!" sqref="E15 L15"/>
    <dataValidation type="decimal" allowBlank="1" showInputMessage="1" showErrorMessage="1" error="Data is of incorrect type!" sqref="F15 M15"/>
    <dataValidation type="decimal" allowBlank="1" showInputMessage="1" showErrorMessage="1" error="Data is of incorrect type!" sqref="G15 N15"/>
    <dataValidation type="decimal" allowBlank="1" showInputMessage="1" showErrorMessage="1" error="Data is of incorrect type!" sqref="E16 L16"/>
    <dataValidation type="decimal" allowBlank="1" showInputMessage="1" showErrorMessage="1" error="Data is of incorrect type!" sqref="F16 M16"/>
    <dataValidation type="decimal" allowBlank="1" showInputMessage="1" showErrorMessage="1" error="Data is of incorrect type!" sqref="G16 N16"/>
    <dataValidation type="decimal" allowBlank="1" showInputMessage="1" showErrorMessage="1" error="Data is of incorrect type!" sqref="E17 L17"/>
    <dataValidation type="decimal" allowBlank="1" showInputMessage="1" showErrorMessage="1" error="Data is of incorrect type!" sqref="F17 M17"/>
    <dataValidation type="decimal" allowBlank="1" showInputMessage="1" showErrorMessage="1" error="Data is of incorrect type!" sqref="G17 N17"/>
    <dataValidation type="decimal" allowBlank="1" showInputMessage="1" showErrorMessage="1" error="Data is of incorrect type!" sqref="E18 L18"/>
    <dataValidation type="decimal" allowBlank="1" showInputMessage="1" showErrorMessage="1" error="Data is of incorrect type!" sqref="F18 M18"/>
    <dataValidation type="decimal" allowBlank="1" showInputMessage="1" showErrorMessage="1" error="Data is of incorrect type!" sqref="G18 N18"/>
    <dataValidation type="decimal" allowBlank="1" showInputMessage="1" showErrorMessage="1" error="Data is of incorrect type!" sqref="E19 L19"/>
    <dataValidation type="decimal" allowBlank="1" showInputMessage="1" showErrorMessage="1" error="Data is of incorrect type!" sqref="F19 M19"/>
    <dataValidation type="decimal" allowBlank="1" showInputMessage="1" showErrorMessage="1" error="Data is of incorrect type!" sqref="G19 N19"/>
    <dataValidation type="decimal" allowBlank="1" showInputMessage="1" showErrorMessage="1" error="Data is of incorrect type!" sqref="E20 L20"/>
    <dataValidation type="decimal" allowBlank="1" showInputMessage="1" showErrorMessage="1" error="Data is of incorrect type!" sqref="F20 M20"/>
    <dataValidation type="decimal" allowBlank="1" showInputMessage="1" showErrorMessage="1" error="Data is of incorrect type!" sqref="G20 N20"/>
    <dataValidation type="decimal" allowBlank="1" showInputMessage="1" showErrorMessage="1" error="Data is of incorrect type!" sqref="E21 L21"/>
    <dataValidation type="decimal" allowBlank="1" showInputMessage="1" showErrorMessage="1" error="Data is of incorrect type!" sqref="F21 M21"/>
    <dataValidation type="decimal" allowBlank="1" showInputMessage="1" showErrorMessage="1" error="Data is of incorrect type!" sqref="G21 N21"/>
    <dataValidation type="decimal" allowBlank="1" showInputMessage="1" showErrorMessage="1" error="Data is of incorrect type!" sqref="E22 L22"/>
    <dataValidation type="decimal" allowBlank="1" showInputMessage="1" showErrorMessage="1" error="Data is of incorrect type!" sqref="F22 M22"/>
    <dataValidation type="decimal" allowBlank="1" showInputMessage="1" showErrorMessage="1" error="Data is of incorrect type!" sqref="G22 N22"/>
    <dataValidation type="decimal" allowBlank="1" showInputMessage="1" showErrorMessage="1" error="Data is of incorrect type!" sqref="E23 L23"/>
    <dataValidation type="decimal" allowBlank="1" showInputMessage="1" showErrorMessage="1" error="Data is of incorrect type!" sqref="F23 M23"/>
    <dataValidation type="decimal" allowBlank="1" showInputMessage="1" showErrorMessage="1" error="Data is of incorrect type!" sqref="G23 N23"/>
    <dataValidation type="decimal" allowBlank="1" showInputMessage="1" showErrorMessage="1" error="Data is of incorrect type!" sqref="E24 L24"/>
    <dataValidation type="decimal" allowBlank="1" showInputMessage="1" showErrorMessage="1" error="Data is of incorrect type!" sqref="F24 M24"/>
    <dataValidation type="decimal" allowBlank="1" showInputMessage="1" showErrorMessage="1" error="Data is of incorrect type!" sqref="G24 N24"/>
    <dataValidation type="decimal" allowBlank="1" showInputMessage="1" showErrorMessage="1" error="Data is of incorrect type!" sqref="E25 L25"/>
    <dataValidation type="decimal" allowBlank="1" showInputMessage="1" showErrorMessage="1" error="Data is of incorrect type!" sqref="F25 M25"/>
    <dataValidation type="decimal" allowBlank="1" showInputMessage="1" showErrorMessage="1" error="Data is of incorrect type!" sqref="G25 N25"/>
    <dataValidation type="decimal" allowBlank="1" showInputMessage="1" showErrorMessage="1" error="Data is of incorrect type!" sqref="E26 L26"/>
    <dataValidation type="decimal" allowBlank="1" showInputMessage="1" showErrorMessage="1" error="Data is of incorrect type!" sqref="F26 M26"/>
    <dataValidation type="decimal" allowBlank="1" showInputMessage="1" showErrorMessage="1" error="Data is of incorrect type!" sqref="G26 N26"/>
    <dataValidation type="decimal" allowBlank="1" showInputMessage="1" showErrorMessage="1" error="Data is of incorrect type!" sqref="E27 L27"/>
    <dataValidation type="decimal" allowBlank="1" showInputMessage="1" showErrorMessage="1" error="Data is of incorrect type!" sqref="F27 M27"/>
    <dataValidation type="decimal" allowBlank="1" showInputMessage="1" showErrorMessage="1" error="Data is of incorrect type!" sqref="G27 N27"/>
    <dataValidation type="decimal" allowBlank="1" showInputMessage="1" showErrorMessage="1" error="Data is of incorrect type!" sqref="E28 L28"/>
    <dataValidation type="decimal" allowBlank="1" showInputMessage="1" showErrorMessage="1" error="Data is of incorrect type!" sqref="F28 M28"/>
    <dataValidation type="decimal" allowBlank="1" showInputMessage="1" showErrorMessage="1" error="Data is of incorrect type!" sqref="G28 N28"/>
    <dataValidation type="decimal" allowBlank="1" showInputMessage="1" showErrorMessage="1" error="Data is of incorrect type!" sqref="E29 L29"/>
    <dataValidation type="decimal" allowBlank="1" showInputMessage="1" showErrorMessage="1" error="Data is of incorrect type!" sqref="F29 M29"/>
    <dataValidation type="decimal" allowBlank="1" showInputMessage="1" showErrorMessage="1" error="Data is of incorrect type!" sqref="G29 N29"/>
    <dataValidation type="decimal" allowBlank="1" showInputMessage="1" showErrorMessage="1" error="Data is of incorrect type!" sqref="E30 L30"/>
    <dataValidation type="decimal" allowBlank="1" showInputMessage="1" showErrorMessage="1" error="Data is of incorrect type!" sqref="F30 M30"/>
    <dataValidation type="decimal" allowBlank="1" showInputMessage="1" showErrorMessage="1" error="Data is of incorrect type!" sqref="G30 N30"/>
    <dataValidation type="decimal" allowBlank="1" showInputMessage="1" showErrorMessage="1" error="Data is of incorrect type!" sqref="E31 L31"/>
    <dataValidation type="decimal" allowBlank="1" showInputMessage="1" showErrorMessage="1" error="Data is of incorrect type!" sqref="F31 M31"/>
    <dataValidation type="decimal" allowBlank="1" showInputMessage="1" showErrorMessage="1" error="Data is of incorrect type!" sqref="G31 N31"/>
    <dataValidation type="decimal" allowBlank="1" showInputMessage="1" showErrorMessage="1" error="Data is of incorrect type!" sqref="E32 L32"/>
    <dataValidation type="decimal" allowBlank="1" showInputMessage="1" showErrorMessage="1" error="Data is of incorrect type!" sqref="F32 M32"/>
    <dataValidation type="decimal" allowBlank="1" showInputMessage="1" showErrorMessage="1" error="Data is of incorrect type!" sqref="G32 N32"/>
  </dataValidations>
  <hyperlinks>
    <hyperlink ref="A1" location="'Table of Contents'!A1" display="S.05.02.01.03 - Total Top 5 and home country - non-life obligations"/>
    <hyperlink ref="I3"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Enumerations!$A$1409:$A$1409</xm:f>
          </x14:formula1>
          <xm:sqref>B3</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8"/>
  <sheetViews>
    <sheetView showGridLines="0" workbookViewId="0">
      <selection activeCell="B4" sqref="B4"/>
    </sheetView>
  </sheetViews>
  <sheetFormatPr defaultRowHeight="15" x14ac:dyDescent="0.25"/>
  <cols>
    <col min="1" max="1" width="9.140625" style="412"/>
    <col min="2" max="2" width="100" style="412" customWidth="1"/>
    <col min="3" max="4" width="0" style="412" hidden="1" customWidth="1"/>
    <col min="5" max="5" width="9.140625" style="412"/>
    <col min="6" max="6" width="29.7109375" style="412" customWidth="1"/>
    <col min="7" max="7" width="15.5703125" style="412" customWidth="1"/>
    <col min="8" max="8" width="19.140625" style="412" customWidth="1"/>
    <col min="9" max="9" width="33.42578125" style="412" customWidth="1"/>
    <col min="10" max="10" width="18.140625" style="412" customWidth="1"/>
    <col min="11" max="11" width="29.42578125" style="412" customWidth="1"/>
    <col min="12" max="12" width="17.140625" style="412" customWidth="1"/>
    <col min="13" max="13" width="23.28515625" style="412" customWidth="1"/>
    <col min="14" max="14" width="28.42578125" style="412" customWidth="1"/>
    <col min="15" max="15" width="9.140625" style="412"/>
    <col min="16" max="16" width="9.140625" style="41"/>
    <col min="17" max="27" width="15.7109375" style="412" customWidth="1"/>
    <col min="28" max="16384" width="9.140625" style="412"/>
  </cols>
  <sheetData>
    <row r="1" spans="1:27" ht="19.5" thickBot="1" x14ac:dyDescent="0.35">
      <c r="A1" s="187" t="s">
        <v>17053</v>
      </c>
      <c r="B1" s="798" t="s">
        <v>9933</v>
      </c>
      <c r="C1" s="799"/>
      <c r="D1" s="799"/>
      <c r="E1" s="799"/>
      <c r="F1" s="799"/>
      <c r="G1" s="799"/>
      <c r="H1" s="799"/>
      <c r="I1" s="799"/>
      <c r="J1" s="799"/>
      <c r="K1" s="799"/>
      <c r="L1" s="799"/>
      <c r="V1" s="724" t="s">
        <v>13439</v>
      </c>
    </row>
    <row r="2" spans="1:27" ht="79.5" customHeight="1" thickBot="1" x14ac:dyDescent="0.3">
      <c r="G2" s="770" t="s">
        <v>20170</v>
      </c>
      <c r="H2" s="771" t="s">
        <v>20167</v>
      </c>
    </row>
    <row r="3" spans="1:27" x14ac:dyDescent="0.25">
      <c r="D3" s="13" t="s">
        <v>1877</v>
      </c>
    </row>
    <row r="4" spans="1:27" ht="18.75" x14ac:dyDescent="0.3">
      <c r="F4" s="20" t="s">
        <v>2922</v>
      </c>
      <c r="Q4" s="454" t="s">
        <v>11378</v>
      </c>
    </row>
    <row r="5" spans="1:27" x14ac:dyDescent="0.25">
      <c r="I5" s="20" t="s">
        <v>4788</v>
      </c>
    </row>
    <row r="6" spans="1:27" x14ac:dyDescent="0.25">
      <c r="F6" s="10" t="s">
        <v>1904</v>
      </c>
      <c r="G6" s="10" t="s">
        <v>1905</v>
      </c>
      <c r="H6" s="10" t="s">
        <v>1906</v>
      </c>
      <c r="I6" s="10" t="s">
        <v>1907</v>
      </c>
      <c r="J6" s="10" t="s">
        <v>1908</v>
      </c>
      <c r="K6" s="10" t="s">
        <v>1909</v>
      </c>
      <c r="L6" s="10" t="s">
        <v>1910</v>
      </c>
      <c r="M6" s="10" t="s">
        <v>1911</v>
      </c>
      <c r="N6" s="10" t="s">
        <v>1912</v>
      </c>
    </row>
    <row r="7" spans="1:27" hidden="1" x14ac:dyDescent="0.25">
      <c r="F7" s="13" t="s">
        <v>9729</v>
      </c>
      <c r="G7" s="13"/>
      <c r="H7" s="13"/>
      <c r="I7" s="13"/>
      <c r="J7" s="13"/>
      <c r="K7" s="13"/>
      <c r="L7" s="13"/>
      <c r="M7" s="13"/>
      <c r="N7" s="13"/>
    </row>
    <row r="8" spans="1:27" hidden="1" x14ac:dyDescent="0.25">
      <c r="F8" s="13" t="s">
        <v>9934</v>
      </c>
      <c r="G8" s="13"/>
      <c r="H8" s="13" t="s">
        <v>9935</v>
      </c>
      <c r="I8" s="13"/>
      <c r="J8" s="13"/>
      <c r="K8" s="13" t="s">
        <v>9534</v>
      </c>
      <c r="L8" s="13" t="s">
        <v>9936</v>
      </c>
      <c r="M8" s="13" t="s">
        <v>9937</v>
      </c>
      <c r="N8" s="13" t="s">
        <v>9365</v>
      </c>
    </row>
    <row r="9" spans="1:27" hidden="1" x14ac:dyDescent="0.25">
      <c r="F9" s="13" t="s">
        <v>9938</v>
      </c>
      <c r="G9" s="13" t="s">
        <v>9705</v>
      </c>
      <c r="H9" s="13" t="s">
        <v>9939</v>
      </c>
      <c r="I9" s="13" t="s">
        <v>9940</v>
      </c>
      <c r="J9" s="13"/>
      <c r="K9" s="13" t="s">
        <v>8995</v>
      </c>
      <c r="L9" s="13" t="s">
        <v>8995</v>
      </c>
      <c r="M9" s="13" t="s">
        <v>8995</v>
      </c>
      <c r="N9" s="13" t="s">
        <v>8995</v>
      </c>
    </row>
    <row r="10" spans="1:27" hidden="1" x14ac:dyDescent="0.25">
      <c r="F10" s="13" t="s">
        <v>3212</v>
      </c>
      <c r="G10" s="13" t="s">
        <v>3212</v>
      </c>
      <c r="H10" s="13" t="s">
        <v>3212</v>
      </c>
      <c r="I10" s="13" t="s">
        <v>3212</v>
      </c>
      <c r="J10" s="13" t="s">
        <v>9941</v>
      </c>
      <c r="K10" s="13" t="s">
        <v>3212</v>
      </c>
      <c r="L10" s="13" t="s">
        <v>3212</v>
      </c>
      <c r="M10" s="13" t="s">
        <v>3212</v>
      </c>
      <c r="N10" s="13" t="s">
        <v>3212</v>
      </c>
    </row>
    <row r="11" spans="1:27" x14ac:dyDescent="0.25">
      <c r="F11" s="177" t="s">
        <v>721</v>
      </c>
      <c r="G11" s="177" t="s">
        <v>599</v>
      </c>
      <c r="H11" s="177" t="s">
        <v>600</v>
      </c>
      <c r="I11" s="177" t="s">
        <v>601</v>
      </c>
      <c r="J11" s="177" t="s">
        <v>602</v>
      </c>
      <c r="K11" s="177" t="s">
        <v>603</v>
      </c>
      <c r="L11" s="177" t="s">
        <v>789</v>
      </c>
      <c r="M11" s="177" t="s">
        <v>790</v>
      </c>
      <c r="N11" s="177" t="s">
        <v>604</v>
      </c>
      <c r="Q11" s="402"/>
      <c r="R11" s="168" t="s">
        <v>721</v>
      </c>
      <c r="S11" s="168" t="s">
        <v>599</v>
      </c>
      <c r="T11" s="168" t="s">
        <v>600</v>
      </c>
      <c r="U11" s="168" t="s">
        <v>601</v>
      </c>
      <c r="V11" s="901" t="s">
        <v>602</v>
      </c>
      <c r="W11" s="902"/>
      <c r="X11" s="168" t="s">
        <v>603</v>
      </c>
      <c r="Y11" s="168" t="s">
        <v>789</v>
      </c>
      <c r="Z11" s="168" t="s">
        <v>790</v>
      </c>
      <c r="AA11" s="168" t="s">
        <v>604</v>
      </c>
    </row>
    <row r="12" spans="1:27" x14ac:dyDescent="0.25">
      <c r="B12" s="10" t="s">
        <v>291</v>
      </c>
      <c r="C12" s="13"/>
      <c r="D12" s="13"/>
      <c r="E12" s="15"/>
      <c r="F12" s="158"/>
      <c r="G12" s="158"/>
      <c r="H12" s="158"/>
      <c r="I12" s="158"/>
      <c r="J12" s="158"/>
      <c r="K12" s="158"/>
      <c r="L12" s="158"/>
      <c r="M12" s="158"/>
      <c r="N12" s="158"/>
      <c r="Q12" s="168" t="s">
        <v>2949</v>
      </c>
      <c r="R12" s="170" t="s">
        <v>2949</v>
      </c>
      <c r="S12" s="170" t="s">
        <v>2949</v>
      </c>
      <c r="T12" s="170" t="s">
        <v>2949</v>
      </c>
      <c r="U12" s="170" t="s">
        <v>2949</v>
      </c>
      <c r="V12" s="901" t="s">
        <v>2949</v>
      </c>
      <c r="W12" s="902"/>
      <c r="X12" s="170" t="s">
        <v>2949</v>
      </c>
      <c r="Y12" s="170" t="s">
        <v>2949</v>
      </c>
      <c r="Z12" s="170" t="s">
        <v>2949</v>
      </c>
      <c r="AA12" s="170" t="s">
        <v>2949</v>
      </c>
    </row>
    <row r="13" spans="1:27" ht="15" customHeight="1" x14ac:dyDescent="0.25">
      <c r="B13" s="19" t="s">
        <v>1913</v>
      </c>
      <c r="C13" s="13"/>
      <c r="D13" s="13" t="s">
        <v>9942</v>
      </c>
      <c r="E13" s="15" t="s">
        <v>497</v>
      </c>
      <c r="F13" s="158"/>
      <c r="G13" s="159"/>
      <c r="H13" s="159"/>
      <c r="I13" s="159"/>
      <c r="J13" s="425" t="s">
        <v>9943</v>
      </c>
      <c r="K13" s="159"/>
      <c r="L13" s="159"/>
      <c r="M13" s="159"/>
      <c r="N13" s="159"/>
      <c r="Q13" s="321" t="s">
        <v>497</v>
      </c>
      <c r="R13" s="170"/>
      <c r="S13" s="131" t="s">
        <v>11188</v>
      </c>
      <c r="T13" s="131" t="s">
        <v>11189</v>
      </c>
      <c r="U13" s="131" t="s">
        <v>11190</v>
      </c>
      <c r="V13" s="131" t="s">
        <v>11191</v>
      </c>
      <c r="W13" s="903" t="s">
        <v>9980</v>
      </c>
      <c r="X13" s="131" t="s">
        <v>11192</v>
      </c>
      <c r="Y13" s="131" t="s">
        <v>11193</v>
      </c>
      <c r="Z13" s="131" t="s">
        <v>11194</v>
      </c>
      <c r="AA13" s="131" t="s">
        <v>11195</v>
      </c>
    </row>
    <row r="14" spans="1:27" x14ac:dyDescent="0.25">
      <c r="B14" s="19" t="s">
        <v>1914</v>
      </c>
      <c r="C14" s="13"/>
      <c r="D14" s="13" t="s">
        <v>9944</v>
      </c>
      <c r="E14" s="15" t="s">
        <v>499</v>
      </c>
      <c r="F14" s="158"/>
      <c r="G14" s="159"/>
      <c r="H14" s="159"/>
      <c r="I14" s="159"/>
      <c r="J14" s="425" t="s">
        <v>9943</v>
      </c>
      <c r="K14" s="159"/>
      <c r="L14" s="159"/>
      <c r="M14" s="159"/>
      <c r="N14" s="159"/>
      <c r="Q14" s="321" t="s">
        <v>499</v>
      </c>
      <c r="R14" s="170"/>
      <c r="S14" s="131" t="s">
        <v>11196</v>
      </c>
      <c r="T14" s="131" t="s">
        <v>11197</v>
      </c>
      <c r="U14" s="131" t="s">
        <v>11198</v>
      </c>
      <c r="V14" s="131" t="s">
        <v>11199</v>
      </c>
      <c r="W14" s="904"/>
      <c r="X14" s="131" t="s">
        <v>11200</v>
      </c>
      <c r="Y14" s="131" t="s">
        <v>11201</v>
      </c>
      <c r="Z14" s="131" t="s">
        <v>11202</v>
      </c>
      <c r="AA14" s="131" t="s">
        <v>11203</v>
      </c>
    </row>
    <row r="15" spans="1:27" x14ac:dyDescent="0.25">
      <c r="B15" s="19" t="s">
        <v>1915</v>
      </c>
      <c r="C15" s="13"/>
      <c r="D15" s="13" t="s">
        <v>9945</v>
      </c>
      <c r="E15" s="15" t="s">
        <v>501</v>
      </c>
      <c r="F15" s="158"/>
      <c r="G15" s="424"/>
      <c r="H15" s="159"/>
      <c r="I15" s="159"/>
      <c r="J15" s="425" t="s">
        <v>9943</v>
      </c>
      <c r="K15" s="159"/>
      <c r="L15" s="159"/>
      <c r="M15" s="159"/>
      <c r="N15" s="159"/>
      <c r="Q15" s="321" t="s">
        <v>501</v>
      </c>
      <c r="R15" s="170" t="s">
        <v>2949</v>
      </c>
      <c r="S15" s="131" t="s">
        <v>9972</v>
      </c>
      <c r="T15" s="131" t="s">
        <v>9973</v>
      </c>
      <c r="U15" s="131" t="s">
        <v>9974</v>
      </c>
      <c r="V15" s="131" t="s">
        <v>9975</v>
      </c>
      <c r="W15" s="904"/>
      <c r="X15" s="131" t="s">
        <v>9976</v>
      </c>
      <c r="Y15" s="131" t="s">
        <v>9977</v>
      </c>
      <c r="Z15" s="131" t="s">
        <v>9978</v>
      </c>
      <c r="AA15" s="131" t="s">
        <v>9979</v>
      </c>
    </row>
    <row r="16" spans="1:27" x14ac:dyDescent="0.25">
      <c r="B16" s="19" t="s">
        <v>1916</v>
      </c>
      <c r="C16" s="13"/>
      <c r="D16" s="13" t="s">
        <v>9946</v>
      </c>
      <c r="E16" s="15" t="s">
        <v>503</v>
      </c>
      <c r="F16" s="158"/>
      <c r="G16" s="159"/>
      <c r="H16" s="159"/>
      <c r="I16" s="159"/>
      <c r="J16" s="425" t="s">
        <v>9943</v>
      </c>
      <c r="K16" s="159"/>
      <c r="L16" s="159"/>
      <c r="M16" s="159"/>
      <c r="N16" s="159"/>
      <c r="Q16" s="321" t="s">
        <v>503</v>
      </c>
      <c r="R16" s="170"/>
      <c r="S16" s="131" t="s">
        <v>11204</v>
      </c>
      <c r="T16" s="131" t="s">
        <v>11205</v>
      </c>
      <c r="U16" s="131" t="s">
        <v>11206</v>
      </c>
      <c r="V16" s="131" t="s">
        <v>11207</v>
      </c>
      <c r="W16" s="904"/>
      <c r="X16" s="131" t="s">
        <v>11208</v>
      </c>
      <c r="Y16" s="131" t="s">
        <v>11209</v>
      </c>
      <c r="Z16" s="131" t="s">
        <v>11210</v>
      </c>
      <c r="AA16" s="131" t="s">
        <v>11211</v>
      </c>
    </row>
    <row r="17" spans="2:27" x14ac:dyDescent="0.25">
      <c r="B17" s="19" t="s">
        <v>1917</v>
      </c>
      <c r="C17" s="13"/>
      <c r="D17" s="13" t="s">
        <v>9947</v>
      </c>
      <c r="E17" s="15" t="s">
        <v>505</v>
      </c>
      <c r="F17" s="158"/>
      <c r="G17" s="159"/>
      <c r="H17" s="159"/>
      <c r="I17" s="159"/>
      <c r="J17" s="425" t="s">
        <v>9943</v>
      </c>
      <c r="K17" s="159"/>
      <c r="L17" s="159"/>
      <c r="M17" s="159"/>
      <c r="N17" s="159"/>
      <c r="Q17" s="321" t="s">
        <v>505</v>
      </c>
      <c r="R17" s="170"/>
      <c r="S17" s="131" t="s">
        <v>11212</v>
      </c>
      <c r="T17" s="131" t="s">
        <v>11213</v>
      </c>
      <c r="U17" s="131" t="s">
        <v>11214</v>
      </c>
      <c r="V17" s="131" t="s">
        <v>11215</v>
      </c>
      <c r="W17" s="904"/>
      <c r="X17" s="131" t="s">
        <v>11216</v>
      </c>
      <c r="Y17" s="131" t="s">
        <v>11217</v>
      </c>
      <c r="Z17" s="131" t="s">
        <v>11218</v>
      </c>
      <c r="AA17" s="131" t="s">
        <v>11219</v>
      </c>
    </row>
    <row r="18" spans="2:27" x14ac:dyDescent="0.25">
      <c r="B18" s="426" t="s">
        <v>1918</v>
      </c>
      <c r="C18" s="13"/>
      <c r="D18" s="13" t="s">
        <v>9948</v>
      </c>
      <c r="E18" s="426" t="s">
        <v>1919</v>
      </c>
      <c r="F18" s="158"/>
      <c r="G18" s="159"/>
      <c r="H18" s="159"/>
      <c r="I18" s="159"/>
      <c r="J18" s="425" t="s">
        <v>9943</v>
      </c>
      <c r="K18" s="159"/>
      <c r="L18" s="159"/>
      <c r="M18" s="159"/>
      <c r="N18" s="159"/>
      <c r="Q18" s="427" t="s">
        <v>1919</v>
      </c>
      <c r="R18" s="486"/>
      <c r="S18" s="487"/>
      <c r="T18" s="487"/>
      <c r="U18" s="487"/>
      <c r="V18" s="487"/>
      <c r="W18" s="904"/>
      <c r="X18" s="487"/>
      <c r="Y18" s="487"/>
      <c r="Z18" s="487"/>
      <c r="AA18" s="487"/>
    </row>
    <row r="19" spans="2:27" x14ac:dyDescent="0.25">
      <c r="B19" s="19" t="s">
        <v>1920</v>
      </c>
      <c r="C19" s="13"/>
      <c r="D19" s="13" t="s">
        <v>9949</v>
      </c>
      <c r="E19" s="15" t="s">
        <v>507</v>
      </c>
      <c r="F19" s="158"/>
      <c r="G19" s="159"/>
      <c r="H19" s="159"/>
      <c r="I19" s="159"/>
      <c r="J19" s="425" t="s">
        <v>9943</v>
      </c>
      <c r="K19" s="159"/>
      <c r="L19" s="159"/>
      <c r="M19" s="159"/>
      <c r="N19" s="159"/>
      <c r="Q19" s="321" t="s">
        <v>507</v>
      </c>
      <c r="R19" s="170"/>
      <c r="S19" s="131" t="s">
        <v>11220</v>
      </c>
      <c r="T19" s="131" t="s">
        <v>11221</v>
      </c>
      <c r="U19" s="131" t="s">
        <v>11222</v>
      </c>
      <c r="V19" s="131" t="s">
        <v>11223</v>
      </c>
      <c r="W19" s="904"/>
      <c r="X19" s="131" t="s">
        <v>11224</v>
      </c>
      <c r="Y19" s="131" t="s">
        <v>11225</v>
      </c>
      <c r="Z19" s="131" t="s">
        <v>11226</v>
      </c>
      <c r="AA19" s="131" t="s">
        <v>11227</v>
      </c>
    </row>
    <row r="20" spans="2:27" x14ac:dyDescent="0.25">
      <c r="B20" s="19" t="s">
        <v>1921</v>
      </c>
      <c r="C20" s="13"/>
      <c r="D20" s="13" t="s">
        <v>9950</v>
      </c>
      <c r="E20" s="15" t="s">
        <v>509</v>
      </c>
      <c r="F20" s="158"/>
      <c r="G20" s="159"/>
      <c r="H20" s="159"/>
      <c r="I20" s="159"/>
      <c r="J20" s="425" t="s">
        <v>9943</v>
      </c>
      <c r="K20" s="159"/>
      <c r="L20" s="159"/>
      <c r="M20" s="159"/>
      <c r="N20" s="159"/>
      <c r="Q20" s="321" t="s">
        <v>509</v>
      </c>
      <c r="R20" s="170"/>
      <c r="S20" s="131" t="s">
        <v>11228</v>
      </c>
      <c r="T20" s="131" t="s">
        <v>11229</v>
      </c>
      <c r="U20" s="131" t="s">
        <v>11230</v>
      </c>
      <c r="V20" s="131" t="s">
        <v>11231</v>
      </c>
      <c r="W20" s="904"/>
      <c r="X20" s="131" t="s">
        <v>11232</v>
      </c>
      <c r="Y20" s="131" t="s">
        <v>11233</v>
      </c>
      <c r="Z20" s="131" t="s">
        <v>11234</v>
      </c>
      <c r="AA20" s="131" t="s">
        <v>11235</v>
      </c>
    </row>
    <row r="21" spans="2:27" x14ac:dyDescent="0.25">
      <c r="B21" s="426" t="s">
        <v>1922</v>
      </c>
      <c r="C21" s="342"/>
      <c r="D21" s="426" t="s">
        <v>9951</v>
      </c>
      <c r="E21" s="342" t="s">
        <v>1706</v>
      </c>
      <c r="F21" s="158"/>
      <c r="G21" s="159"/>
      <c r="H21" s="159"/>
      <c r="I21" s="159"/>
      <c r="J21" s="425" t="s">
        <v>9943</v>
      </c>
      <c r="K21" s="159"/>
      <c r="L21" s="159"/>
      <c r="M21" s="159"/>
      <c r="N21" s="159"/>
      <c r="Q21" s="342" t="s">
        <v>1706</v>
      </c>
      <c r="R21" s="486"/>
      <c r="S21" s="487"/>
      <c r="T21" s="487"/>
      <c r="U21" s="487"/>
      <c r="V21" s="487"/>
      <c r="W21" s="904"/>
      <c r="X21" s="487"/>
      <c r="Y21" s="487"/>
      <c r="Z21" s="487"/>
      <c r="AA21" s="487"/>
    </row>
    <row r="22" spans="2:27" x14ac:dyDescent="0.25">
      <c r="B22" s="19" t="s">
        <v>1923</v>
      </c>
      <c r="C22" s="13"/>
      <c r="D22" s="13" t="s">
        <v>9952</v>
      </c>
      <c r="E22" s="15" t="s">
        <v>511</v>
      </c>
      <c r="F22" s="158"/>
      <c r="G22" s="159"/>
      <c r="H22" s="159"/>
      <c r="I22" s="159"/>
      <c r="J22" s="425" t="s">
        <v>9943</v>
      </c>
      <c r="K22" s="159"/>
      <c r="L22" s="159"/>
      <c r="M22" s="159"/>
      <c r="N22" s="159"/>
      <c r="Q22" s="321" t="s">
        <v>511</v>
      </c>
      <c r="R22" s="170"/>
      <c r="S22" s="131" t="s">
        <v>11236</v>
      </c>
      <c r="T22" s="131" t="s">
        <v>11237</v>
      </c>
      <c r="U22" s="131" t="s">
        <v>11238</v>
      </c>
      <c r="V22" s="131" t="s">
        <v>11239</v>
      </c>
      <c r="W22" s="904"/>
      <c r="X22" s="131" t="s">
        <v>11240</v>
      </c>
      <c r="Y22" s="131" t="s">
        <v>11241</v>
      </c>
      <c r="Z22" s="131" t="s">
        <v>11242</v>
      </c>
      <c r="AA22" s="131" t="s">
        <v>11243</v>
      </c>
    </row>
    <row r="23" spans="2:27" x14ac:dyDescent="0.25">
      <c r="B23" s="19" t="s">
        <v>1924</v>
      </c>
      <c r="C23" s="13"/>
      <c r="D23" s="13" t="s">
        <v>9953</v>
      </c>
      <c r="E23" s="15" t="s">
        <v>513</v>
      </c>
      <c r="F23" s="158"/>
      <c r="G23" s="159"/>
      <c r="H23" s="159"/>
      <c r="I23" s="159"/>
      <c r="J23" s="425" t="s">
        <v>9943</v>
      </c>
      <c r="K23" s="159"/>
      <c r="L23" s="159"/>
      <c r="M23" s="159"/>
      <c r="N23" s="159"/>
      <c r="Q23" s="321" t="s">
        <v>513</v>
      </c>
      <c r="R23" s="170"/>
      <c r="S23" s="131" t="s">
        <v>11244</v>
      </c>
      <c r="T23" s="131" t="s">
        <v>11245</v>
      </c>
      <c r="U23" s="131" t="s">
        <v>11246</v>
      </c>
      <c r="V23" s="131" t="s">
        <v>11247</v>
      </c>
      <c r="W23" s="904"/>
      <c r="X23" s="131" t="s">
        <v>11248</v>
      </c>
      <c r="Y23" s="131" t="s">
        <v>11249</v>
      </c>
      <c r="Z23" s="131" t="s">
        <v>11250</v>
      </c>
      <c r="AA23" s="131" t="s">
        <v>11251</v>
      </c>
    </row>
    <row r="24" spans="2:27" x14ac:dyDescent="0.25">
      <c r="B24" s="19" t="s">
        <v>1925</v>
      </c>
      <c r="C24" s="13"/>
      <c r="D24" s="13" t="s">
        <v>9954</v>
      </c>
      <c r="E24" s="15" t="s">
        <v>1197</v>
      </c>
      <c r="F24" s="158"/>
      <c r="G24" s="159"/>
      <c r="H24" s="159"/>
      <c r="I24" s="159"/>
      <c r="J24" s="425" t="s">
        <v>9943</v>
      </c>
      <c r="K24" s="159"/>
      <c r="L24" s="159"/>
      <c r="M24" s="159"/>
      <c r="N24" s="159"/>
      <c r="Q24" s="321" t="s">
        <v>1197</v>
      </c>
      <c r="R24" s="170"/>
      <c r="S24" s="131" t="s">
        <v>11252</v>
      </c>
      <c r="T24" s="131" t="s">
        <v>11253</v>
      </c>
      <c r="U24" s="131" t="s">
        <v>11254</v>
      </c>
      <c r="V24" s="131" t="s">
        <v>11255</v>
      </c>
      <c r="W24" s="904"/>
      <c r="X24" s="131" t="s">
        <v>11256</v>
      </c>
      <c r="Y24" s="131" t="s">
        <v>11257</v>
      </c>
      <c r="Z24" s="131" t="s">
        <v>11258</v>
      </c>
      <c r="AA24" s="131" t="s">
        <v>11259</v>
      </c>
    </row>
    <row r="25" spans="2:27" x14ac:dyDescent="0.25">
      <c r="B25" s="19" t="s">
        <v>1926</v>
      </c>
      <c r="C25" s="13"/>
      <c r="D25" s="13" t="s">
        <v>9955</v>
      </c>
      <c r="E25" s="15" t="s">
        <v>515</v>
      </c>
      <c r="F25" s="158"/>
      <c r="G25" s="159"/>
      <c r="H25" s="159"/>
      <c r="I25" s="159"/>
      <c r="J25" s="425" t="s">
        <v>9943</v>
      </c>
      <c r="K25" s="159"/>
      <c r="L25" s="159"/>
      <c r="M25" s="159"/>
      <c r="N25" s="159"/>
      <c r="Q25" s="321" t="s">
        <v>515</v>
      </c>
      <c r="R25" s="170"/>
      <c r="S25" s="131" t="s">
        <v>11260</v>
      </c>
      <c r="T25" s="131" t="s">
        <v>11261</v>
      </c>
      <c r="U25" s="131" t="s">
        <v>11262</v>
      </c>
      <c r="V25" s="131" t="s">
        <v>11263</v>
      </c>
      <c r="W25" s="904"/>
      <c r="X25" s="131" t="s">
        <v>11264</v>
      </c>
      <c r="Y25" s="131" t="s">
        <v>11265</v>
      </c>
      <c r="Z25" s="131" t="s">
        <v>11266</v>
      </c>
      <c r="AA25" s="131" t="s">
        <v>11267</v>
      </c>
    </row>
    <row r="26" spans="2:27" x14ac:dyDescent="0.25">
      <c r="B26" s="19" t="s">
        <v>1927</v>
      </c>
      <c r="C26" s="13"/>
      <c r="D26" s="13" t="s">
        <v>9956</v>
      </c>
      <c r="E26" s="15" t="s">
        <v>517</v>
      </c>
      <c r="F26" s="158"/>
      <c r="G26" s="159"/>
      <c r="H26" s="159"/>
      <c r="I26" s="159"/>
      <c r="J26" s="425" t="s">
        <v>9943</v>
      </c>
      <c r="K26" s="159"/>
      <c r="L26" s="159"/>
      <c r="M26" s="159"/>
      <c r="N26" s="159"/>
      <c r="Q26" s="321" t="s">
        <v>517</v>
      </c>
      <c r="R26" s="170"/>
      <c r="S26" s="131" t="s">
        <v>11268</v>
      </c>
      <c r="T26" s="131" t="s">
        <v>11269</v>
      </c>
      <c r="U26" s="131" t="s">
        <v>11270</v>
      </c>
      <c r="V26" s="131" t="s">
        <v>11271</v>
      </c>
      <c r="W26" s="904"/>
      <c r="X26" s="131" t="s">
        <v>11272</v>
      </c>
      <c r="Y26" s="131" t="s">
        <v>11273</v>
      </c>
      <c r="Z26" s="131" t="s">
        <v>11274</v>
      </c>
      <c r="AA26" s="131" t="s">
        <v>11275</v>
      </c>
    </row>
    <row r="27" spans="2:27" x14ac:dyDescent="0.25">
      <c r="B27" s="19" t="s">
        <v>1928</v>
      </c>
      <c r="C27" s="13"/>
      <c r="D27" s="13" t="s">
        <v>9957</v>
      </c>
      <c r="E27" s="15" t="s">
        <v>519</v>
      </c>
      <c r="F27" s="158"/>
      <c r="G27" s="159"/>
      <c r="H27" s="159"/>
      <c r="I27" s="159"/>
      <c r="J27" s="425" t="s">
        <v>9943</v>
      </c>
      <c r="K27" s="159"/>
      <c r="L27" s="159"/>
      <c r="M27" s="159"/>
      <c r="N27" s="159"/>
      <c r="Q27" s="321" t="s">
        <v>519</v>
      </c>
      <c r="R27" s="170"/>
      <c r="S27" s="131" t="s">
        <v>11276</v>
      </c>
      <c r="T27" s="131" t="s">
        <v>11277</v>
      </c>
      <c r="U27" s="131" t="s">
        <v>11278</v>
      </c>
      <c r="V27" s="131" t="s">
        <v>11279</v>
      </c>
      <c r="W27" s="904"/>
      <c r="X27" s="131" t="s">
        <v>11280</v>
      </c>
      <c r="Y27" s="131" t="s">
        <v>11281</v>
      </c>
      <c r="Z27" s="131" t="s">
        <v>11282</v>
      </c>
      <c r="AA27" s="131" t="s">
        <v>11283</v>
      </c>
    </row>
    <row r="28" spans="2:27" x14ac:dyDescent="0.25">
      <c r="B28" s="426" t="s">
        <v>1929</v>
      </c>
      <c r="C28" s="342"/>
      <c r="D28" s="426" t="s">
        <v>9958</v>
      </c>
      <c r="E28" s="342" t="s">
        <v>1930</v>
      </c>
      <c r="F28" s="158"/>
      <c r="G28" s="159"/>
      <c r="H28" s="159"/>
      <c r="I28" s="159"/>
      <c r="J28" s="425" t="s">
        <v>9943</v>
      </c>
      <c r="K28" s="159"/>
      <c r="L28" s="159"/>
      <c r="M28" s="159"/>
      <c r="N28" s="159"/>
      <c r="Q28" s="342" t="s">
        <v>1930</v>
      </c>
      <c r="R28" s="486"/>
      <c r="S28" s="487"/>
      <c r="T28" s="487"/>
      <c r="U28" s="487"/>
      <c r="V28" s="487"/>
      <c r="W28" s="904"/>
      <c r="X28" s="487"/>
      <c r="Y28" s="487"/>
      <c r="Z28" s="487"/>
      <c r="AA28" s="487"/>
    </row>
    <row r="29" spans="2:27" x14ac:dyDescent="0.25">
      <c r="B29" s="19" t="s">
        <v>1931</v>
      </c>
      <c r="C29" s="13"/>
      <c r="D29" s="13" t="s">
        <v>9959</v>
      </c>
      <c r="E29" s="15" t="s">
        <v>521</v>
      </c>
      <c r="F29" s="158"/>
      <c r="G29" s="159"/>
      <c r="H29" s="159"/>
      <c r="I29" s="159"/>
      <c r="J29" s="425" t="s">
        <v>9943</v>
      </c>
      <c r="K29" s="159"/>
      <c r="L29" s="159"/>
      <c r="M29" s="159"/>
      <c r="N29" s="159"/>
      <c r="Q29" s="321" t="s">
        <v>521</v>
      </c>
      <c r="R29" s="170"/>
      <c r="S29" s="131" t="s">
        <v>11284</v>
      </c>
      <c r="T29" s="131" t="s">
        <v>11285</v>
      </c>
      <c r="U29" s="131" t="s">
        <v>11286</v>
      </c>
      <c r="V29" s="131" t="s">
        <v>11287</v>
      </c>
      <c r="W29" s="904"/>
      <c r="X29" s="131" t="s">
        <v>11288</v>
      </c>
      <c r="Y29" s="131" t="s">
        <v>11289</v>
      </c>
      <c r="Z29" s="131" t="s">
        <v>11290</v>
      </c>
      <c r="AA29" s="131" t="s">
        <v>11291</v>
      </c>
    </row>
    <row r="30" spans="2:27" x14ac:dyDescent="0.25">
      <c r="B30" s="19" t="s">
        <v>1932</v>
      </c>
      <c r="C30" s="13"/>
      <c r="D30" s="13" t="s">
        <v>9960</v>
      </c>
      <c r="E30" s="15" t="s">
        <v>523</v>
      </c>
      <c r="F30" s="158"/>
      <c r="G30" s="159"/>
      <c r="H30" s="159"/>
      <c r="I30" s="159"/>
      <c r="J30" s="425" t="s">
        <v>9943</v>
      </c>
      <c r="K30" s="159"/>
      <c r="L30" s="159"/>
      <c r="M30" s="159"/>
      <c r="N30" s="159"/>
      <c r="Q30" s="321" t="s">
        <v>523</v>
      </c>
      <c r="R30" s="170"/>
      <c r="S30" s="131" t="s">
        <v>11292</v>
      </c>
      <c r="T30" s="131" t="s">
        <v>11293</v>
      </c>
      <c r="U30" s="131" t="s">
        <v>11294</v>
      </c>
      <c r="V30" s="131" t="s">
        <v>11295</v>
      </c>
      <c r="W30" s="904"/>
      <c r="X30" s="131" t="s">
        <v>11296</v>
      </c>
      <c r="Y30" s="131" t="s">
        <v>11297</v>
      </c>
      <c r="Z30" s="131" t="s">
        <v>11298</v>
      </c>
      <c r="AA30" s="131" t="s">
        <v>11299</v>
      </c>
    </row>
    <row r="31" spans="2:27" x14ac:dyDescent="0.25">
      <c r="B31" s="19" t="s">
        <v>1933</v>
      </c>
      <c r="C31" s="13"/>
      <c r="D31" s="13" t="s">
        <v>9961</v>
      </c>
      <c r="E31" s="15" t="s">
        <v>525</v>
      </c>
      <c r="F31" s="158"/>
      <c r="G31" s="159"/>
      <c r="H31" s="159"/>
      <c r="I31" s="159"/>
      <c r="J31" s="425" t="s">
        <v>9943</v>
      </c>
      <c r="K31" s="159"/>
      <c r="L31" s="159"/>
      <c r="M31" s="159"/>
      <c r="N31" s="159"/>
      <c r="Q31" s="321" t="s">
        <v>525</v>
      </c>
      <c r="R31" s="170"/>
      <c r="S31" s="131" t="s">
        <v>11300</v>
      </c>
      <c r="T31" s="131" t="s">
        <v>11301</v>
      </c>
      <c r="U31" s="131" t="s">
        <v>11302</v>
      </c>
      <c r="V31" s="131" t="s">
        <v>11303</v>
      </c>
      <c r="W31" s="904"/>
      <c r="X31" s="131" t="s">
        <v>11304</v>
      </c>
      <c r="Y31" s="131" t="s">
        <v>11305</v>
      </c>
      <c r="Z31" s="131" t="s">
        <v>11306</v>
      </c>
      <c r="AA31" s="131" t="s">
        <v>11307</v>
      </c>
    </row>
    <row r="32" spans="2:27" x14ac:dyDescent="0.25">
      <c r="B32" s="19" t="s">
        <v>1934</v>
      </c>
      <c r="C32" s="13"/>
      <c r="D32" s="13" t="s">
        <v>9962</v>
      </c>
      <c r="E32" s="15" t="s">
        <v>527</v>
      </c>
      <c r="F32" s="158"/>
      <c r="G32" s="159"/>
      <c r="H32" s="159"/>
      <c r="I32" s="159"/>
      <c r="J32" s="425" t="s">
        <v>9943</v>
      </c>
      <c r="K32" s="159"/>
      <c r="L32" s="159"/>
      <c r="M32" s="159"/>
      <c r="N32" s="159"/>
      <c r="Q32" s="321" t="s">
        <v>527</v>
      </c>
      <c r="R32" s="170"/>
      <c r="S32" s="131" t="s">
        <v>11308</v>
      </c>
      <c r="T32" s="131" t="s">
        <v>11309</v>
      </c>
      <c r="U32" s="131" t="s">
        <v>11310</v>
      </c>
      <c r="V32" s="131" t="s">
        <v>11311</v>
      </c>
      <c r="W32" s="904"/>
      <c r="X32" s="131" t="s">
        <v>11312</v>
      </c>
      <c r="Y32" s="131" t="s">
        <v>11313</v>
      </c>
      <c r="Z32" s="131" t="s">
        <v>11314</v>
      </c>
      <c r="AA32" s="131" t="s">
        <v>11315</v>
      </c>
    </row>
    <row r="33" spans="2:27" x14ac:dyDescent="0.25">
      <c r="B33" s="19" t="s">
        <v>1935</v>
      </c>
      <c r="C33" s="13"/>
      <c r="D33" s="13" t="s">
        <v>9963</v>
      </c>
      <c r="E33" s="15" t="s">
        <v>529</v>
      </c>
      <c r="F33" s="158"/>
      <c r="G33" s="159"/>
      <c r="H33" s="159"/>
      <c r="I33" s="159"/>
      <c r="J33" s="425" t="s">
        <v>9943</v>
      </c>
      <c r="K33" s="159"/>
      <c r="L33" s="159"/>
      <c r="M33" s="159"/>
      <c r="N33" s="159"/>
      <c r="Q33" s="321" t="s">
        <v>529</v>
      </c>
      <c r="R33" s="170"/>
      <c r="S33" s="131" t="s">
        <v>11316</v>
      </c>
      <c r="T33" s="131" t="s">
        <v>11317</v>
      </c>
      <c r="U33" s="131" t="s">
        <v>11318</v>
      </c>
      <c r="V33" s="131" t="s">
        <v>11319</v>
      </c>
      <c r="W33" s="904"/>
      <c r="X33" s="131" t="s">
        <v>11320</v>
      </c>
      <c r="Y33" s="131" t="s">
        <v>11321</v>
      </c>
      <c r="Z33" s="131" t="s">
        <v>11322</v>
      </c>
      <c r="AA33" s="131" t="s">
        <v>11323</v>
      </c>
    </row>
    <row r="34" spans="2:27" x14ac:dyDescent="0.25">
      <c r="B34" s="19" t="s">
        <v>1936</v>
      </c>
      <c r="C34" s="13"/>
      <c r="D34" s="13" t="s">
        <v>9964</v>
      </c>
      <c r="E34" s="15" t="s">
        <v>531</v>
      </c>
      <c r="F34" s="158"/>
      <c r="G34" s="159"/>
      <c r="H34" s="159"/>
      <c r="I34" s="159"/>
      <c r="J34" s="425" t="s">
        <v>9943</v>
      </c>
      <c r="K34" s="159"/>
      <c r="L34" s="159"/>
      <c r="M34" s="159"/>
      <c r="N34" s="159"/>
      <c r="Q34" s="321" t="s">
        <v>531</v>
      </c>
      <c r="R34" s="170"/>
      <c r="S34" s="131" t="s">
        <v>11324</v>
      </c>
      <c r="T34" s="131" t="s">
        <v>11325</v>
      </c>
      <c r="U34" s="131" t="s">
        <v>11326</v>
      </c>
      <c r="V34" s="131" t="s">
        <v>11327</v>
      </c>
      <c r="W34" s="904"/>
      <c r="X34" s="131" t="s">
        <v>11328</v>
      </c>
      <c r="Y34" s="131" t="s">
        <v>11329</v>
      </c>
      <c r="Z34" s="131" t="s">
        <v>11330</v>
      </c>
      <c r="AA34" s="131" t="s">
        <v>11331</v>
      </c>
    </row>
    <row r="35" spans="2:27" x14ac:dyDescent="0.25">
      <c r="B35" s="19" t="s">
        <v>1937</v>
      </c>
      <c r="C35" s="13"/>
      <c r="D35" s="13" t="s">
        <v>9965</v>
      </c>
      <c r="E35" s="15" t="s">
        <v>533</v>
      </c>
      <c r="F35" s="158"/>
      <c r="G35" s="159"/>
      <c r="H35" s="159"/>
      <c r="I35" s="159"/>
      <c r="J35" s="425" t="s">
        <v>9943</v>
      </c>
      <c r="K35" s="159"/>
      <c r="L35" s="159"/>
      <c r="M35" s="159"/>
      <c r="N35" s="159"/>
      <c r="Q35" s="321" t="s">
        <v>533</v>
      </c>
      <c r="R35" s="170"/>
      <c r="S35" s="131" t="s">
        <v>11332</v>
      </c>
      <c r="T35" s="131" t="s">
        <v>11333</v>
      </c>
      <c r="U35" s="131" t="s">
        <v>11334</v>
      </c>
      <c r="V35" s="131" t="s">
        <v>11335</v>
      </c>
      <c r="W35" s="905"/>
      <c r="X35" s="131" t="s">
        <v>11336</v>
      </c>
      <c r="Y35" s="131" t="s">
        <v>11337</v>
      </c>
      <c r="Z35" s="131" t="s">
        <v>11338</v>
      </c>
      <c r="AA35" s="131" t="s">
        <v>11339</v>
      </c>
    </row>
    <row r="36" spans="2:27" x14ac:dyDescent="0.25">
      <c r="B36" s="19" t="s">
        <v>1938</v>
      </c>
      <c r="C36" s="13" t="s">
        <v>9535</v>
      </c>
      <c r="D36" s="13" t="s">
        <v>9966</v>
      </c>
      <c r="E36" s="15" t="s">
        <v>535</v>
      </c>
      <c r="F36" s="158"/>
      <c r="G36" s="424"/>
      <c r="H36" s="159"/>
      <c r="I36" s="159"/>
      <c r="J36" s="158"/>
      <c r="K36" s="159"/>
      <c r="L36" s="159"/>
      <c r="M36" s="159"/>
      <c r="N36" s="159"/>
      <c r="Q36" s="321" t="s">
        <v>535</v>
      </c>
      <c r="R36" s="170"/>
      <c r="S36" s="131" t="s">
        <v>11340</v>
      </c>
      <c r="T36" s="131" t="s">
        <v>11341</v>
      </c>
      <c r="U36" s="131" t="s">
        <v>11342</v>
      </c>
      <c r="V36" s="170"/>
      <c r="W36" s="170"/>
      <c r="X36" s="131" t="s">
        <v>11343</v>
      </c>
      <c r="Y36" s="131" t="s">
        <v>11344</v>
      </c>
      <c r="Z36" s="131" t="s">
        <v>11345</v>
      </c>
      <c r="AA36" s="131" t="s">
        <v>11346</v>
      </c>
    </row>
    <row r="37" spans="2:27" x14ac:dyDescent="0.25">
      <c r="B37" s="19" t="s">
        <v>1939</v>
      </c>
      <c r="C37" s="13"/>
      <c r="D37" s="13" t="s">
        <v>9967</v>
      </c>
      <c r="E37" s="15" t="s">
        <v>537</v>
      </c>
      <c r="F37" s="159"/>
      <c r="G37" s="158"/>
      <c r="H37" s="158"/>
      <c r="I37" s="158"/>
      <c r="J37" s="158"/>
      <c r="K37" s="158"/>
      <c r="L37" s="158"/>
      <c r="M37" s="158"/>
      <c r="N37" s="158"/>
      <c r="Q37" s="321" t="s">
        <v>537</v>
      </c>
      <c r="R37" s="131" t="s">
        <v>11347</v>
      </c>
      <c r="S37" s="170"/>
      <c r="T37" s="170"/>
      <c r="U37" s="170"/>
      <c r="V37" s="170"/>
      <c r="W37" s="170"/>
      <c r="X37" s="170"/>
      <c r="Y37" s="170"/>
      <c r="Z37" s="170"/>
      <c r="AA37" s="170"/>
    </row>
    <row r="38" spans="2:27" x14ac:dyDescent="0.25">
      <c r="B38" s="19" t="s">
        <v>1940</v>
      </c>
      <c r="C38" s="13"/>
      <c r="D38" s="13" t="s">
        <v>9968</v>
      </c>
      <c r="E38" s="15" t="s">
        <v>539</v>
      </c>
      <c r="F38" s="159"/>
      <c r="G38" s="158"/>
      <c r="H38" s="158"/>
      <c r="I38" s="158"/>
      <c r="J38" s="158"/>
      <c r="K38" s="158"/>
      <c r="L38" s="158"/>
      <c r="M38" s="158"/>
      <c r="N38" s="158"/>
      <c r="Q38" s="321" t="s">
        <v>539</v>
      </c>
      <c r="R38" s="131" t="s">
        <v>11348</v>
      </c>
      <c r="S38" s="170"/>
      <c r="T38" s="170"/>
      <c r="U38" s="170"/>
      <c r="V38" s="170"/>
      <c r="W38" s="170"/>
      <c r="X38" s="170"/>
      <c r="Y38" s="170"/>
      <c r="Z38" s="170"/>
      <c r="AA38" s="170"/>
    </row>
    <row r="39" spans="2:27" x14ac:dyDescent="0.25">
      <c r="B39" s="19" t="s">
        <v>1941</v>
      </c>
      <c r="C39" s="13"/>
      <c r="D39" s="13" t="s">
        <v>9969</v>
      </c>
      <c r="E39" s="15" t="s">
        <v>541</v>
      </c>
      <c r="F39" s="159"/>
      <c r="G39" s="158"/>
      <c r="H39" s="158"/>
      <c r="I39" s="158"/>
      <c r="J39" s="158"/>
      <c r="K39" s="158"/>
      <c r="L39" s="158"/>
      <c r="M39" s="158"/>
      <c r="N39" s="158"/>
      <c r="Q39" s="321" t="s">
        <v>541</v>
      </c>
      <c r="R39" s="131" t="s">
        <v>11349</v>
      </c>
      <c r="S39" s="170"/>
      <c r="T39" s="170"/>
      <c r="U39" s="170"/>
      <c r="V39" s="170"/>
      <c r="W39" s="170"/>
      <c r="X39" s="170"/>
      <c r="Y39" s="170"/>
      <c r="Z39" s="170"/>
      <c r="AA39" s="170"/>
    </row>
    <row r="40" spans="2:27" x14ac:dyDescent="0.25">
      <c r="B40" s="19" t="s">
        <v>1942</v>
      </c>
      <c r="C40" s="13"/>
      <c r="D40" s="13" t="s">
        <v>9970</v>
      </c>
      <c r="E40" s="15" t="s">
        <v>543</v>
      </c>
      <c r="F40" s="159"/>
      <c r="G40" s="158"/>
      <c r="H40" s="158"/>
      <c r="I40" s="158"/>
      <c r="J40" s="158"/>
      <c r="K40" s="158"/>
      <c r="L40" s="158"/>
      <c r="M40" s="158"/>
      <c r="N40" s="158"/>
      <c r="Q40" s="321" t="s">
        <v>543</v>
      </c>
      <c r="R40" s="131" t="s">
        <v>11350</v>
      </c>
      <c r="S40" s="170"/>
      <c r="T40" s="170"/>
      <c r="U40" s="170"/>
      <c r="V40" s="170"/>
      <c r="W40" s="170"/>
      <c r="X40" s="170"/>
      <c r="Y40" s="170"/>
      <c r="Z40" s="170"/>
      <c r="AA40" s="170"/>
    </row>
    <row r="41" spans="2:27" x14ac:dyDescent="0.25">
      <c r="B41" s="19" t="s">
        <v>1943</v>
      </c>
      <c r="C41" s="13"/>
      <c r="D41" s="13" t="s">
        <v>1943</v>
      </c>
      <c r="E41" s="15" t="s">
        <v>545</v>
      </c>
      <c r="F41" s="159"/>
      <c r="G41" s="158"/>
      <c r="H41" s="158"/>
      <c r="I41" s="158"/>
      <c r="J41" s="158"/>
      <c r="K41" s="158"/>
      <c r="L41" s="158"/>
      <c r="M41" s="158"/>
      <c r="N41" s="158"/>
      <c r="Q41" s="321" t="s">
        <v>545</v>
      </c>
      <c r="R41" s="131" t="s">
        <v>11351</v>
      </c>
      <c r="S41" s="170"/>
      <c r="T41" s="170"/>
      <c r="U41" s="170"/>
      <c r="V41" s="170"/>
      <c r="W41" s="170"/>
      <c r="X41" s="170"/>
      <c r="Y41" s="170"/>
      <c r="Z41" s="170"/>
      <c r="AA41" s="170"/>
    </row>
    <row r="42" spans="2:27" x14ac:dyDescent="0.25">
      <c r="B42" s="19" t="s">
        <v>1944</v>
      </c>
      <c r="C42" s="13"/>
      <c r="D42" s="13" t="s">
        <v>1944</v>
      </c>
      <c r="E42" s="15" t="s">
        <v>547</v>
      </c>
      <c r="F42" s="159"/>
      <c r="G42" s="158"/>
      <c r="H42" s="158"/>
      <c r="I42" s="158"/>
      <c r="J42" s="158"/>
      <c r="K42" s="158"/>
      <c r="L42" s="158"/>
      <c r="M42" s="158"/>
      <c r="N42" s="158"/>
      <c r="Q42" s="321" t="s">
        <v>547</v>
      </c>
      <c r="R42" s="131" t="s">
        <v>11352</v>
      </c>
      <c r="S42" s="170"/>
      <c r="T42" s="170"/>
      <c r="U42" s="170"/>
      <c r="V42" s="170"/>
      <c r="W42" s="170"/>
      <c r="X42" s="170"/>
      <c r="Y42" s="170"/>
      <c r="Z42" s="170"/>
      <c r="AA42" s="170"/>
    </row>
    <row r="43" spans="2:27" x14ac:dyDescent="0.25">
      <c r="B43" s="19" t="s">
        <v>1945</v>
      </c>
      <c r="C43" s="13"/>
      <c r="D43" s="13" t="s">
        <v>1945</v>
      </c>
      <c r="E43" s="15" t="s">
        <v>549</v>
      </c>
      <c r="F43" s="159"/>
      <c r="G43" s="158"/>
      <c r="H43" s="158"/>
      <c r="I43" s="158"/>
      <c r="J43" s="158"/>
      <c r="K43" s="158"/>
      <c r="L43" s="158"/>
      <c r="M43" s="158"/>
      <c r="N43" s="158"/>
      <c r="Q43" s="321" t="s">
        <v>549</v>
      </c>
      <c r="R43" s="131" t="s">
        <v>11353</v>
      </c>
      <c r="S43" s="170"/>
      <c r="T43" s="170"/>
      <c r="U43" s="170"/>
      <c r="V43" s="170"/>
      <c r="W43" s="170"/>
      <c r="X43" s="170"/>
      <c r="Y43" s="170"/>
      <c r="Z43" s="170"/>
      <c r="AA43" s="170"/>
    </row>
    <row r="44" spans="2:27" x14ac:dyDescent="0.25">
      <c r="B44" s="19" t="s">
        <v>1946</v>
      </c>
      <c r="C44" s="13"/>
      <c r="D44" s="13" t="s">
        <v>1946</v>
      </c>
      <c r="E44" s="15" t="s">
        <v>551</v>
      </c>
      <c r="F44" s="159"/>
      <c r="G44" s="158"/>
      <c r="H44" s="158"/>
      <c r="I44" s="158"/>
      <c r="J44" s="158"/>
      <c r="K44" s="158"/>
      <c r="L44" s="158"/>
      <c r="M44" s="158"/>
      <c r="N44" s="158"/>
      <c r="Q44" s="321" t="s">
        <v>551</v>
      </c>
      <c r="R44" s="131" t="s">
        <v>11354</v>
      </c>
      <c r="S44" s="170"/>
      <c r="T44" s="170"/>
      <c r="U44" s="170"/>
      <c r="V44" s="170"/>
      <c r="W44" s="170"/>
      <c r="X44" s="170"/>
      <c r="Y44" s="170"/>
      <c r="Z44" s="170"/>
      <c r="AA44" s="170"/>
    </row>
    <row r="45" spans="2:27" x14ac:dyDescent="0.25">
      <c r="B45" s="19" t="s">
        <v>1947</v>
      </c>
      <c r="C45" s="13"/>
      <c r="D45" s="13" t="s">
        <v>1947</v>
      </c>
      <c r="E45" s="15" t="s">
        <v>553</v>
      </c>
      <c r="F45" s="159"/>
      <c r="G45" s="158"/>
      <c r="H45" s="158"/>
      <c r="I45" s="158"/>
      <c r="J45" s="158"/>
      <c r="K45" s="158"/>
      <c r="L45" s="158"/>
      <c r="M45" s="158"/>
      <c r="N45" s="158"/>
      <c r="Q45" s="321" t="s">
        <v>553</v>
      </c>
      <c r="R45" s="131" t="s">
        <v>11355</v>
      </c>
      <c r="S45" s="170"/>
      <c r="T45" s="170"/>
      <c r="U45" s="170"/>
      <c r="V45" s="170"/>
      <c r="W45" s="170"/>
      <c r="X45" s="170"/>
      <c r="Y45" s="170"/>
      <c r="Z45" s="170"/>
      <c r="AA45" s="170"/>
    </row>
    <row r="46" spans="2:27" x14ac:dyDescent="0.25">
      <c r="B46" s="19" t="s">
        <v>1948</v>
      </c>
      <c r="C46" s="13"/>
      <c r="D46" s="13" t="s">
        <v>1948</v>
      </c>
      <c r="E46" s="15" t="s">
        <v>665</v>
      </c>
      <c r="F46" s="159"/>
      <c r="G46" s="158"/>
      <c r="H46" s="158"/>
      <c r="I46" s="158"/>
      <c r="J46" s="158"/>
      <c r="K46" s="158"/>
      <c r="L46" s="158"/>
      <c r="M46" s="158"/>
      <c r="N46" s="158"/>
      <c r="Q46" s="321" t="s">
        <v>665</v>
      </c>
      <c r="R46" s="131" t="s">
        <v>11356</v>
      </c>
      <c r="S46" s="170"/>
      <c r="T46" s="170"/>
      <c r="U46" s="170"/>
      <c r="V46" s="170"/>
      <c r="W46" s="170"/>
      <c r="X46" s="170"/>
      <c r="Y46" s="170"/>
      <c r="Z46" s="170"/>
      <c r="AA46" s="170"/>
    </row>
    <row r="47" spans="2:27" x14ac:dyDescent="0.25">
      <c r="B47" s="19" t="s">
        <v>1949</v>
      </c>
      <c r="C47" s="13"/>
      <c r="D47" s="13" t="s">
        <v>1949</v>
      </c>
      <c r="E47" s="15" t="s">
        <v>666</v>
      </c>
      <c r="F47" s="159"/>
      <c r="G47" s="158"/>
      <c r="H47" s="158"/>
      <c r="I47" s="158"/>
      <c r="J47" s="158"/>
      <c r="K47" s="158"/>
      <c r="L47" s="158"/>
      <c r="M47" s="158"/>
      <c r="N47" s="158"/>
      <c r="Q47" s="321" t="s">
        <v>666</v>
      </c>
      <c r="R47" s="131" t="s">
        <v>11357</v>
      </c>
      <c r="S47" s="170"/>
      <c r="T47" s="170"/>
      <c r="U47" s="170"/>
      <c r="V47" s="170"/>
      <c r="W47" s="170"/>
      <c r="X47" s="170"/>
      <c r="Y47" s="170"/>
      <c r="Z47" s="170"/>
      <c r="AA47" s="170"/>
    </row>
    <row r="48" spans="2:27" x14ac:dyDescent="0.25">
      <c r="B48" s="19" t="s">
        <v>1950</v>
      </c>
      <c r="C48" s="13"/>
      <c r="D48" s="13" t="s">
        <v>1950</v>
      </c>
      <c r="E48" s="15" t="s">
        <v>667</v>
      </c>
      <c r="F48" s="159"/>
      <c r="G48" s="158"/>
      <c r="H48" s="158"/>
      <c r="I48" s="158"/>
      <c r="J48" s="158"/>
      <c r="K48" s="158"/>
      <c r="L48" s="158"/>
      <c r="M48" s="158"/>
      <c r="N48" s="158"/>
      <c r="Q48" s="321" t="s">
        <v>667</v>
      </c>
      <c r="R48" s="131" t="s">
        <v>11358</v>
      </c>
      <c r="S48" s="170"/>
      <c r="T48" s="170"/>
      <c r="U48" s="170"/>
      <c r="V48" s="170"/>
      <c r="W48" s="170"/>
      <c r="X48" s="170"/>
      <c r="Y48" s="170"/>
      <c r="Z48" s="170"/>
      <c r="AA48" s="170"/>
    </row>
    <row r="49" spans="2:27" x14ac:dyDescent="0.25">
      <c r="B49" s="19" t="s">
        <v>1951</v>
      </c>
      <c r="C49" s="13"/>
      <c r="D49" s="13" t="s">
        <v>1951</v>
      </c>
      <c r="E49" s="15" t="s">
        <v>669</v>
      </c>
      <c r="F49" s="159"/>
      <c r="G49" s="158"/>
      <c r="H49" s="158"/>
      <c r="I49" s="158"/>
      <c r="J49" s="158"/>
      <c r="K49" s="158"/>
      <c r="L49" s="158"/>
      <c r="M49" s="158"/>
      <c r="N49" s="158"/>
      <c r="Q49" s="321" t="s">
        <v>669</v>
      </c>
      <c r="R49" s="131" t="s">
        <v>11359</v>
      </c>
      <c r="S49" s="170"/>
      <c r="T49" s="170"/>
      <c r="U49" s="170"/>
      <c r="V49" s="170"/>
      <c r="W49" s="170"/>
      <c r="X49" s="170"/>
      <c r="Y49" s="170"/>
      <c r="Z49" s="170"/>
      <c r="AA49" s="170"/>
    </row>
    <row r="50" spans="2:27" x14ac:dyDescent="0.25">
      <c r="B50" s="19" t="s">
        <v>1952</v>
      </c>
      <c r="C50" s="13"/>
      <c r="D50" s="13" t="s">
        <v>1952</v>
      </c>
      <c r="E50" s="15" t="s">
        <v>555</v>
      </c>
      <c r="F50" s="159"/>
      <c r="G50" s="158"/>
      <c r="H50" s="158"/>
      <c r="I50" s="158"/>
      <c r="J50" s="158"/>
      <c r="K50" s="158"/>
      <c r="L50" s="158"/>
      <c r="M50" s="158"/>
      <c r="N50" s="158"/>
      <c r="Q50" s="321" t="s">
        <v>555</v>
      </c>
      <c r="R50" s="131" t="s">
        <v>11360</v>
      </c>
      <c r="S50" s="170"/>
      <c r="T50" s="170"/>
      <c r="U50" s="170"/>
      <c r="V50" s="170"/>
      <c r="W50" s="170"/>
      <c r="X50" s="170"/>
      <c r="Y50" s="170"/>
      <c r="Z50" s="170"/>
      <c r="AA50" s="170"/>
    </row>
    <row r="51" spans="2:27" x14ac:dyDescent="0.25">
      <c r="B51" s="19" t="s">
        <v>1953</v>
      </c>
      <c r="C51" s="13"/>
      <c r="D51" s="13" t="s">
        <v>1953</v>
      </c>
      <c r="E51" s="15" t="s">
        <v>557</v>
      </c>
      <c r="F51" s="159"/>
      <c r="G51" s="158"/>
      <c r="H51" s="158"/>
      <c r="I51" s="158"/>
      <c r="J51" s="158"/>
      <c r="K51" s="158"/>
      <c r="L51" s="158"/>
      <c r="M51" s="158"/>
      <c r="N51" s="158"/>
      <c r="Q51" s="321" t="s">
        <v>557</v>
      </c>
      <c r="R51" s="131" t="s">
        <v>11361</v>
      </c>
      <c r="S51" s="170"/>
      <c r="T51" s="170"/>
      <c r="U51" s="170"/>
      <c r="V51" s="170"/>
      <c r="W51" s="170"/>
      <c r="X51" s="170"/>
      <c r="Y51" s="170"/>
      <c r="Z51" s="170"/>
      <c r="AA51" s="170"/>
    </row>
    <row r="52" spans="2:27" x14ac:dyDescent="0.25">
      <c r="B52" s="19" t="s">
        <v>1954</v>
      </c>
      <c r="C52" s="13"/>
      <c r="D52" s="13" t="s">
        <v>1954</v>
      </c>
      <c r="E52" s="15" t="s">
        <v>559</v>
      </c>
      <c r="F52" s="159"/>
      <c r="G52" s="158"/>
      <c r="H52" s="158"/>
      <c r="I52" s="158"/>
      <c r="J52" s="158"/>
      <c r="K52" s="158"/>
      <c r="L52" s="158"/>
      <c r="M52" s="158"/>
      <c r="N52" s="158"/>
      <c r="Q52" s="321" t="s">
        <v>559</v>
      </c>
      <c r="R52" s="131" t="s">
        <v>11362</v>
      </c>
      <c r="S52" s="170"/>
      <c r="T52" s="170"/>
      <c r="U52" s="170"/>
      <c r="V52" s="170"/>
      <c r="W52" s="170"/>
      <c r="X52" s="170"/>
      <c r="Y52" s="170"/>
      <c r="Z52" s="170"/>
      <c r="AA52" s="170"/>
    </row>
    <row r="53" spans="2:27" x14ac:dyDescent="0.25">
      <c r="B53" s="19" t="s">
        <v>1955</v>
      </c>
      <c r="C53" s="13"/>
      <c r="D53" s="13" t="s">
        <v>1955</v>
      </c>
      <c r="E53" s="15" t="s">
        <v>561</v>
      </c>
      <c r="F53" s="159"/>
      <c r="G53" s="158"/>
      <c r="H53" s="158"/>
      <c r="I53" s="158"/>
      <c r="J53" s="158"/>
      <c r="K53" s="158"/>
      <c r="L53" s="158"/>
      <c r="M53" s="158"/>
      <c r="N53" s="158"/>
      <c r="Q53" s="321" t="s">
        <v>561</v>
      </c>
      <c r="R53" s="131" t="s">
        <v>11363</v>
      </c>
      <c r="S53" s="170"/>
      <c r="T53" s="170"/>
      <c r="U53" s="170"/>
      <c r="V53" s="170"/>
      <c r="W53" s="170"/>
      <c r="X53" s="170"/>
      <c r="Y53" s="170"/>
      <c r="Z53" s="170"/>
      <c r="AA53" s="170"/>
    </row>
    <row r="54" spans="2:27" x14ac:dyDescent="0.25">
      <c r="B54" s="19" t="s">
        <v>1956</v>
      </c>
      <c r="C54" s="13"/>
      <c r="D54" s="13" t="s">
        <v>1956</v>
      </c>
      <c r="E54" s="15" t="s">
        <v>675</v>
      </c>
      <c r="F54" s="159"/>
      <c r="G54" s="158"/>
      <c r="H54" s="158"/>
      <c r="I54" s="158"/>
      <c r="J54" s="158"/>
      <c r="K54" s="158"/>
      <c r="L54" s="158"/>
      <c r="M54" s="158"/>
      <c r="N54" s="158"/>
      <c r="Q54" s="321" t="s">
        <v>675</v>
      </c>
      <c r="R54" s="131" t="s">
        <v>11364</v>
      </c>
      <c r="S54" s="170"/>
      <c r="T54" s="170"/>
      <c r="U54" s="170"/>
      <c r="V54" s="170"/>
      <c r="W54" s="170"/>
      <c r="X54" s="170"/>
      <c r="Y54" s="170"/>
      <c r="Z54" s="170"/>
      <c r="AA54" s="170"/>
    </row>
    <row r="55" spans="2:27" x14ac:dyDescent="0.25">
      <c r="B55" s="19" t="s">
        <v>1957</v>
      </c>
      <c r="C55" s="13" t="s">
        <v>9535</v>
      </c>
      <c r="D55" s="13" t="s">
        <v>9971</v>
      </c>
      <c r="E55" s="15" t="s">
        <v>676</v>
      </c>
      <c r="F55" s="159"/>
      <c r="G55" s="158"/>
      <c r="H55" s="158"/>
      <c r="I55" s="158"/>
      <c r="J55" s="158"/>
      <c r="K55" s="159"/>
      <c r="L55" s="159"/>
      <c r="M55" s="159"/>
      <c r="N55" s="159"/>
      <c r="Q55" s="321" t="s">
        <v>676</v>
      </c>
      <c r="R55" s="131" t="s">
        <v>11365</v>
      </c>
      <c r="S55" s="170"/>
      <c r="T55" s="170"/>
      <c r="U55" s="170"/>
      <c r="V55" s="170"/>
      <c r="W55" s="170"/>
      <c r="X55" s="131" t="s">
        <v>11366</v>
      </c>
      <c r="Y55" s="131" t="s">
        <v>11367</v>
      </c>
      <c r="Z55" s="131" t="s">
        <v>11368</v>
      </c>
      <c r="AA55" s="131" t="s">
        <v>11369</v>
      </c>
    </row>
    <row r="56" spans="2:27" x14ac:dyDescent="0.25">
      <c r="B56" s="19" t="s">
        <v>1958</v>
      </c>
      <c r="C56" s="13"/>
      <c r="D56" s="13" t="s">
        <v>9535</v>
      </c>
      <c r="E56" s="15" t="s">
        <v>678</v>
      </c>
      <c r="F56" s="158"/>
      <c r="G56" s="158"/>
      <c r="H56" s="158"/>
      <c r="I56" s="158"/>
      <c r="J56" s="158"/>
      <c r="K56" s="159"/>
      <c r="L56" s="159"/>
      <c r="M56" s="159"/>
      <c r="N56" s="159"/>
      <c r="Q56" s="321" t="s">
        <v>678</v>
      </c>
      <c r="R56" s="170"/>
      <c r="S56" s="170"/>
      <c r="T56" s="170"/>
      <c r="U56" s="170"/>
      <c r="V56" s="170"/>
      <c r="W56" s="170"/>
      <c r="X56" s="131" t="s">
        <v>11370</v>
      </c>
      <c r="Y56" s="131" t="s">
        <v>11371</v>
      </c>
      <c r="Z56" s="131" t="s">
        <v>11372</v>
      </c>
      <c r="AA56" s="131" t="s">
        <v>11373</v>
      </c>
    </row>
    <row r="57" spans="2:27" x14ac:dyDescent="0.25">
      <c r="B57" s="19" t="s">
        <v>1959</v>
      </c>
      <c r="C57" s="13"/>
      <c r="D57" s="13" t="s">
        <v>9232</v>
      </c>
      <c r="E57" s="15" t="s">
        <v>686</v>
      </c>
      <c r="F57" s="158"/>
      <c r="G57" s="158"/>
      <c r="H57" s="158"/>
      <c r="I57" s="158"/>
      <c r="J57" s="158"/>
      <c r="K57" s="159"/>
      <c r="L57" s="158"/>
      <c r="M57" s="158"/>
      <c r="N57" s="159"/>
      <c r="Q57" s="321" t="s">
        <v>686</v>
      </c>
      <c r="R57" s="170"/>
      <c r="S57" s="170"/>
      <c r="T57" s="170"/>
      <c r="U57" s="170"/>
      <c r="V57" s="170"/>
      <c r="W57" s="170"/>
      <c r="X57" s="488" t="s">
        <v>11374</v>
      </c>
      <c r="Y57" s="170"/>
      <c r="Z57" s="170"/>
      <c r="AA57" s="488" t="s">
        <v>11375</v>
      </c>
    </row>
    <row r="58" spans="2:27" x14ac:dyDescent="0.25">
      <c r="B58" s="19" t="s">
        <v>1960</v>
      </c>
      <c r="C58" s="13"/>
      <c r="D58" s="13"/>
      <c r="E58" s="15" t="s">
        <v>698</v>
      </c>
      <c r="F58" s="158"/>
      <c r="G58" s="158"/>
      <c r="H58" s="158"/>
      <c r="I58" s="158"/>
      <c r="J58" s="158"/>
      <c r="K58" s="159"/>
      <c r="L58" s="158"/>
      <c r="M58" s="158"/>
      <c r="N58" s="159"/>
      <c r="Q58" s="321" t="s">
        <v>698</v>
      </c>
      <c r="R58" s="170"/>
      <c r="S58" s="170"/>
      <c r="T58" s="170"/>
      <c r="U58" s="170"/>
      <c r="V58" s="170"/>
      <c r="W58" s="170"/>
      <c r="X58" s="488" t="s">
        <v>11376</v>
      </c>
      <c r="Y58" s="170"/>
      <c r="Z58" s="170"/>
      <c r="AA58" s="488" t="s">
        <v>11377</v>
      </c>
    </row>
  </sheetData>
  <mergeCells count="4">
    <mergeCell ref="B1:L1"/>
    <mergeCell ref="V11:W11"/>
    <mergeCell ref="V12:W12"/>
    <mergeCell ref="W13:W35"/>
  </mergeCells>
  <dataValidations count="1">
    <dataValidation type="decimal" allowBlank="1" showInputMessage="1" showErrorMessage="1" error="Data is of incorrect type!" sqref="K13:L52 Q11:Q52 I13:I52 D7:G52 I5 I7:L12"/>
  </dataValidations>
  <hyperlinks>
    <hyperlink ref="A1" location="'Table of Contents'!A1" display="S.05.02.01.03 - Total Top 5 and home country - non-life obligations"/>
    <hyperlink ref="V1" location="'Enumerations SDNS_SDAT'!A1" display="Převodní můstek číselníky"/>
    <hyperlink ref="H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47">
        <x14:dataValidation type="list" allowBlank="1" showInputMessage="1" showErrorMessage="1" error="Data is of incorrect type!">
          <x14:formula1>
            <xm:f>Enumerations!$A$1410:$A$1410</xm:f>
          </x14:formula1>
          <xm:sqref>B3</xm:sqref>
        </x14:dataValidation>
        <x14:dataValidation type="list" allowBlank="1" showInputMessage="1" showErrorMessage="1" error="Data is of incorrect type!">
          <x14:formula1>
            <xm:f>Enumerations!$A$1411:$B$1411</xm:f>
          </x14:formula1>
          <xm:sqref>H7</xm:sqref>
        </x14:dataValidation>
        <x14:dataValidation type="list" allowBlank="1" showInputMessage="1" showErrorMessage="1" error="Data is of incorrect type!">
          <x14:formula1>
            <xm:f>Enumerations!$A$1412:$B$1412</xm:f>
          </x14:formula1>
          <xm:sqref>H8</xm:sqref>
        </x14:dataValidation>
        <x14:dataValidation type="list" allowBlank="1" showInputMessage="1" showErrorMessage="1" error="Data is of incorrect type!">
          <x14:formula1>
            <xm:f>Enumerations!$A$1413:$B$1413</xm:f>
          </x14:formula1>
          <xm:sqref>H9</xm:sqref>
        </x14:dataValidation>
        <x14:dataValidation type="list" allowBlank="1" showInputMessage="1" showErrorMessage="1" error="Data is of incorrect type!">
          <x14:formula1>
            <xm:f>Enumerations!$A$1414:$B$1414</xm:f>
          </x14:formula1>
          <xm:sqref>H10</xm:sqref>
        </x14:dataValidation>
        <x14:dataValidation type="list" allowBlank="1" showInputMessage="1" showErrorMessage="1" error="Data is of incorrect type!">
          <x14:formula1>
            <xm:f>Enumerations!$A$1415:$B$1415</xm:f>
          </x14:formula1>
          <xm:sqref>H11</xm:sqref>
        </x14:dataValidation>
        <x14:dataValidation type="list" allowBlank="1" showInputMessage="1" showErrorMessage="1" error="Data is of incorrect type!">
          <x14:formula1>
            <xm:f>Enumerations!$A$1416:$B$1416</xm:f>
          </x14:formula1>
          <xm:sqref>H12</xm:sqref>
        </x14:dataValidation>
        <x14:dataValidation type="list" allowBlank="1" showInputMessage="1" showErrorMessage="1" error="Data is of incorrect type!">
          <x14:formula1>
            <xm:f>Enumerations!$A$1417:$B$1417</xm:f>
          </x14:formula1>
          <xm:sqref>H13 J13:J35</xm:sqref>
        </x14:dataValidation>
        <x14:dataValidation type="list" allowBlank="1" showInputMessage="1" showErrorMessage="1" error="Data is of incorrect type!">
          <x14:formula1>
            <xm:f>Enumerations!$A$1418:$B$1418</xm:f>
          </x14:formula1>
          <xm:sqref>H14</xm:sqref>
        </x14:dataValidation>
        <x14:dataValidation type="list" allowBlank="1" showInputMessage="1" showErrorMessage="1" error="Data is of incorrect type!">
          <x14:formula1>
            <xm:f>Enumerations!$A$1419:$B$1419</xm:f>
          </x14:formula1>
          <xm:sqref>H15</xm:sqref>
        </x14:dataValidation>
        <x14:dataValidation type="list" allowBlank="1" showInputMessage="1" showErrorMessage="1" error="Data is of incorrect type!">
          <x14:formula1>
            <xm:f>Enumerations!$A$1420:$B$1420</xm:f>
          </x14:formula1>
          <xm:sqref>H16</xm:sqref>
        </x14:dataValidation>
        <x14:dataValidation type="list" allowBlank="1" showInputMessage="1" showErrorMessage="1" error="Data is of incorrect type!">
          <x14:formula1>
            <xm:f>Enumerations!$A$1421:$B$1421</xm:f>
          </x14:formula1>
          <xm:sqref>H17</xm:sqref>
        </x14:dataValidation>
        <x14:dataValidation type="list" allowBlank="1" showInputMessage="1" showErrorMessage="1" error="Data is of incorrect type!">
          <x14:formula1>
            <xm:f>Enumerations!$A$1422:$B$1422</xm:f>
          </x14:formula1>
          <xm:sqref>H18</xm:sqref>
        </x14:dataValidation>
        <x14:dataValidation type="list" allowBlank="1" showInputMessage="1" showErrorMessage="1" error="Data is of incorrect type!">
          <x14:formula1>
            <xm:f>Enumerations!$A$1423:$B$1423</xm:f>
          </x14:formula1>
          <xm:sqref>H19</xm:sqref>
        </x14:dataValidation>
        <x14:dataValidation type="list" allowBlank="1" showInputMessage="1" showErrorMessage="1" error="Data is of incorrect type!">
          <x14:formula1>
            <xm:f>Enumerations!$A$1424:$B$1424</xm:f>
          </x14:formula1>
          <xm:sqref>H20</xm:sqref>
        </x14:dataValidation>
        <x14:dataValidation type="list" allowBlank="1" showInputMessage="1" showErrorMessage="1" error="Data is of incorrect type!">
          <x14:formula1>
            <xm:f>Enumerations!$A$1425:$B$1425</xm:f>
          </x14:formula1>
          <xm:sqref>H21</xm:sqref>
        </x14:dataValidation>
        <x14:dataValidation type="list" allowBlank="1" showInputMessage="1" showErrorMessage="1" error="Data is of incorrect type!">
          <x14:formula1>
            <xm:f>Enumerations!$A$1426:$B$1426</xm:f>
          </x14:formula1>
          <xm:sqref>H22</xm:sqref>
        </x14:dataValidation>
        <x14:dataValidation type="list" allowBlank="1" showInputMessage="1" showErrorMessage="1" error="Data is of incorrect type!">
          <x14:formula1>
            <xm:f>Enumerations!$A$1427:$B$1427</xm:f>
          </x14:formula1>
          <xm:sqref>H23</xm:sqref>
        </x14:dataValidation>
        <x14:dataValidation type="list" allowBlank="1" showInputMessage="1" showErrorMessage="1" error="Data is of incorrect type!">
          <x14:formula1>
            <xm:f>Enumerations!$A$1428:$B$1428</xm:f>
          </x14:formula1>
          <xm:sqref>H24</xm:sqref>
        </x14:dataValidation>
        <x14:dataValidation type="list" allowBlank="1" showInputMessage="1" showErrorMessage="1" error="Data is of incorrect type!">
          <x14:formula1>
            <xm:f>Enumerations!$A$1429:$B$1429</xm:f>
          </x14:formula1>
          <xm:sqref>H25</xm:sqref>
        </x14:dataValidation>
        <x14:dataValidation type="list" allowBlank="1" showInputMessage="1" showErrorMessage="1" error="Data is of incorrect type!">
          <x14:formula1>
            <xm:f>Enumerations!$A$1430:$B$1430</xm:f>
          </x14:formula1>
          <xm:sqref>H26</xm:sqref>
        </x14:dataValidation>
        <x14:dataValidation type="list" allowBlank="1" showInputMessage="1" showErrorMessage="1" error="Data is of incorrect type!">
          <x14:formula1>
            <xm:f>Enumerations!$A$1431:$B$1431</xm:f>
          </x14:formula1>
          <xm:sqref>H27</xm:sqref>
        </x14:dataValidation>
        <x14:dataValidation type="list" allowBlank="1" showInputMessage="1" showErrorMessage="1" error="Data is of incorrect type!">
          <x14:formula1>
            <xm:f>Enumerations!$A$1432:$B$1432</xm:f>
          </x14:formula1>
          <xm:sqref>H28</xm:sqref>
        </x14:dataValidation>
        <x14:dataValidation type="list" allowBlank="1" showInputMessage="1" showErrorMessage="1" error="Data is of incorrect type!">
          <x14:formula1>
            <xm:f>Enumerations!$A$1433:$B$1433</xm:f>
          </x14:formula1>
          <xm:sqref>H29</xm:sqref>
        </x14:dataValidation>
        <x14:dataValidation type="list" allowBlank="1" showInputMessage="1" showErrorMessage="1" error="Data is of incorrect type!">
          <x14:formula1>
            <xm:f>Enumerations!$A$1434:$B$1434</xm:f>
          </x14:formula1>
          <xm:sqref>H30</xm:sqref>
        </x14:dataValidation>
        <x14:dataValidation type="list" allowBlank="1" showInputMessage="1" showErrorMessage="1" error="Data is of incorrect type!">
          <x14:formula1>
            <xm:f>Enumerations!$A$1435:$B$1435</xm:f>
          </x14:formula1>
          <xm:sqref>H31</xm:sqref>
        </x14:dataValidation>
        <x14:dataValidation type="list" allowBlank="1" showInputMessage="1" showErrorMessage="1" error="Data is of incorrect type!">
          <x14:formula1>
            <xm:f>Enumerations!$A$1436:$B$1436</xm:f>
          </x14:formula1>
          <xm:sqref>H32</xm:sqref>
        </x14:dataValidation>
        <x14:dataValidation type="list" allowBlank="1" showInputMessage="1" showErrorMessage="1" error="Data is of incorrect type!">
          <x14:formula1>
            <xm:f>Enumerations!$A$1437:$B$1437</xm:f>
          </x14:formula1>
          <xm:sqref>H33</xm:sqref>
        </x14:dataValidation>
        <x14:dataValidation type="list" allowBlank="1" showInputMessage="1" showErrorMessage="1" error="Data is of incorrect type!">
          <x14:formula1>
            <xm:f>Enumerations!$A$1438:$B$1438</xm:f>
          </x14:formula1>
          <xm:sqref>H34</xm:sqref>
        </x14:dataValidation>
        <x14:dataValidation type="list" allowBlank="1" showInputMessage="1" showErrorMessage="1" error="Data is of incorrect type!">
          <x14:formula1>
            <xm:f>Enumerations!$A$1439:$B$1439</xm:f>
          </x14:formula1>
          <xm:sqref>H35</xm:sqref>
        </x14:dataValidation>
        <x14:dataValidation type="list" allowBlank="1" showInputMessage="1" showErrorMessage="1" error="Data is of incorrect type!">
          <x14:formula1>
            <xm:f>Enumerations!$A$1440:$B$1440</xm:f>
          </x14:formula1>
          <xm:sqref>H36 J36</xm:sqref>
        </x14:dataValidation>
        <x14:dataValidation type="list" allowBlank="1" showInputMessage="1" showErrorMessage="1" error="Data is of incorrect type!">
          <x14:formula1>
            <xm:f>Enumerations!$A$1441:$B$1441</xm:f>
          </x14:formula1>
          <xm:sqref>H37 J37</xm:sqref>
        </x14:dataValidation>
        <x14:dataValidation type="list" allowBlank="1" showInputMessage="1" showErrorMessage="1" error="Data is of incorrect type!">
          <x14:formula1>
            <xm:f>Enumerations!$A$1442:$B$1442</xm:f>
          </x14:formula1>
          <xm:sqref>H38 J38</xm:sqref>
        </x14:dataValidation>
        <x14:dataValidation type="list" allowBlank="1" showInputMessage="1" showErrorMessage="1" error="Data is of incorrect type!">
          <x14:formula1>
            <xm:f>Enumerations!$A$1443:$B$1443</xm:f>
          </x14:formula1>
          <xm:sqref>H39 J39</xm:sqref>
        </x14:dataValidation>
        <x14:dataValidation type="list" allowBlank="1" showInputMessage="1" showErrorMessage="1" error="Data is of incorrect type!">
          <x14:formula1>
            <xm:f>Enumerations!$A$1444:$B$1444</xm:f>
          </x14:formula1>
          <xm:sqref>H40 J40</xm:sqref>
        </x14:dataValidation>
        <x14:dataValidation type="list" allowBlank="1" showInputMessage="1" showErrorMessage="1" error="Data is of incorrect type!">
          <x14:formula1>
            <xm:f>Enumerations!$A$1445:$B$1445</xm:f>
          </x14:formula1>
          <xm:sqref>H41 J41</xm:sqref>
        </x14:dataValidation>
        <x14:dataValidation type="list" allowBlank="1" showInputMessage="1" showErrorMessage="1" error="Data is of incorrect type!">
          <x14:formula1>
            <xm:f>Enumerations!$A$1446:$B$1446</xm:f>
          </x14:formula1>
          <xm:sqref>H42 J42</xm:sqref>
        </x14:dataValidation>
        <x14:dataValidation type="list" allowBlank="1" showInputMessage="1" showErrorMessage="1" error="Data is of incorrect type!">
          <x14:formula1>
            <xm:f>Enumerations!$A$1447:$B$1447</xm:f>
          </x14:formula1>
          <xm:sqref>H43 J43</xm:sqref>
        </x14:dataValidation>
        <x14:dataValidation type="list" allowBlank="1" showInputMessage="1" showErrorMessage="1" error="Data is of incorrect type!">
          <x14:formula1>
            <xm:f>Enumerations!$A$1448:$B$1448</xm:f>
          </x14:formula1>
          <xm:sqref>H44 J44</xm:sqref>
        </x14:dataValidation>
        <x14:dataValidation type="list" allowBlank="1" showInputMessage="1" showErrorMessage="1" error="Data is of incorrect type!">
          <x14:formula1>
            <xm:f>Enumerations!$A$1449:$B$1449</xm:f>
          </x14:formula1>
          <xm:sqref>H45 J45</xm:sqref>
        </x14:dataValidation>
        <x14:dataValidation type="list" allowBlank="1" showInputMessage="1" showErrorMessage="1" error="Data is of incorrect type!">
          <x14:formula1>
            <xm:f>Enumerations!$A$1450:$B$1450</xm:f>
          </x14:formula1>
          <xm:sqref>H46 J46</xm:sqref>
        </x14:dataValidation>
        <x14:dataValidation type="list" allowBlank="1" showInputMessage="1" showErrorMessage="1" error="Data is of incorrect type!">
          <x14:formula1>
            <xm:f>Enumerations!$A$1451:$B$1451</xm:f>
          </x14:formula1>
          <xm:sqref>H47 J47</xm:sqref>
        </x14:dataValidation>
        <x14:dataValidation type="list" allowBlank="1" showInputMessage="1" showErrorMessage="1" error="Data is of incorrect type!">
          <x14:formula1>
            <xm:f>Enumerations!$A$1452:$B$1452</xm:f>
          </x14:formula1>
          <xm:sqref>H48 J48</xm:sqref>
        </x14:dataValidation>
        <x14:dataValidation type="list" allowBlank="1" showInputMessage="1" showErrorMessage="1" error="Data is of incorrect type!">
          <x14:formula1>
            <xm:f>Enumerations!$A$1453:$B$1453</xm:f>
          </x14:formula1>
          <xm:sqref>H49 J49</xm:sqref>
        </x14:dataValidation>
        <x14:dataValidation type="list" allowBlank="1" showInputMessage="1" showErrorMessage="1" error="Data is of incorrect type!">
          <x14:formula1>
            <xm:f>Enumerations!$A$1454:$B$1454</xm:f>
          </x14:formula1>
          <xm:sqref>H50 J50</xm:sqref>
        </x14:dataValidation>
        <x14:dataValidation type="list" allowBlank="1" showInputMessage="1" showErrorMessage="1" error="Data is of incorrect type!">
          <x14:formula1>
            <xm:f>Enumerations!$A$1455:$B$1455</xm:f>
          </x14:formula1>
          <xm:sqref>H51 J51</xm:sqref>
        </x14:dataValidation>
        <x14:dataValidation type="list" allowBlank="1" showInputMessage="1" showErrorMessage="1" error="Data is of incorrect type!">
          <x14:formula1>
            <xm:f>Enumerations!$A$1456:$B$1456</xm:f>
          </x14:formula1>
          <xm:sqref>H52 J52</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
  <sheetViews>
    <sheetView showGridLines="0" workbookViewId="0">
      <selection activeCell="B2" sqref="B2"/>
    </sheetView>
  </sheetViews>
  <sheetFormatPr defaultRowHeight="15" x14ac:dyDescent="0.25"/>
  <cols>
    <col min="1" max="1" width="9.140625" style="412"/>
    <col min="2" max="2" width="100" style="412" customWidth="1"/>
    <col min="3" max="4" width="0" style="412" hidden="1" customWidth="1"/>
    <col min="5" max="5" width="9.140625" style="412"/>
    <col min="6" max="6" width="29.7109375" style="412" customWidth="1"/>
    <col min="7" max="7" width="12.5703125" style="412" customWidth="1"/>
    <col min="8" max="8" width="15.28515625" style="412" customWidth="1"/>
    <col min="9" max="9" width="33.42578125" style="412" customWidth="1"/>
    <col min="10" max="10" width="29.42578125" style="412" customWidth="1"/>
    <col min="11" max="11" width="17.140625" style="412" customWidth="1"/>
    <col min="12" max="12" width="23.28515625" style="412" customWidth="1"/>
    <col min="13" max="13" width="28.42578125" style="412" customWidth="1"/>
    <col min="14" max="14" width="9.140625" style="412"/>
    <col min="15" max="15" width="9.140625" style="41"/>
    <col min="16" max="16" width="9.140625" style="412"/>
    <col min="17" max="24" width="20.7109375" style="412" customWidth="1"/>
    <col min="25" max="16384" width="9.140625" style="412"/>
  </cols>
  <sheetData>
    <row r="1" spans="1:24" ht="25.5" customHeight="1" thickBot="1" x14ac:dyDescent="0.35">
      <c r="A1" s="187" t="s">
        <v>17053</v>
      </c>
      <c r="B1" s="798" t="s">
        <v>9981</v>
      </c>
      <c r="C1" s="798"/>
      <c r="D1" s="798"/>
      <c r="E1" s="798"/>
      <c r="F1" s="798"/>
      <c r="G1" s="798"/>
      <c r="H1" s="798"/>
      <c r="I1" s="798"/>
      <c r="J1" s="798"/>
      <c r="K1" s="798"/>
      <c r="L1" s="798"/>
      <c r="P1" s="454" t="s">
        <v>11379</v>
      </c>
      <c r="Q1" s="455"/>
      <c r="R1" s="455"/>
      <c r="S1" s="455"/>
      <c r="T1" s="455"/>
      <c r="U1" s="455"/>
      <c r="V1" s="455"/>
      <c r="W1" s="455"/>
      <c r="X1" s="455"/>
    </row>
    <row r="2" spans="1:24" ht="90.75" thickBot="1" x14ac:dyDescent="0.3">
      <c r="G2" s="770" t="s">
        <v>20170</v>
      </c>
      <c r="H2" s="771" t="s">
        <v>20167</v>
      </c>
      <c r="P2" s="455"/>
      <c r="Q2" s="455"/>
      <c r="R2" s="455"/>
      <c r="S2" s="455"/>
      <c r="T2" s="455"/>
      <c r="U2" s="455"/>
      <c r="V2" s="455"/>
      <c r="W2" s="455"/>
      <c r="X2" s="455"/>
    </row>
    <row r="3" spans="1:24" ht="12.4" customHeight="1" x14ac:dyDescent="0.25">
      <c r="C3" s="13" t="s">
        <v>1879</v>
      </c>
      <c r="D3" s="13" t="s">
        <v>3212</v>
      </c>
      <c r="P3" s="455"/>
      <c r="Q3" s="455"/>
      <c r="R3" s="455"/>
      <c r="S3" s="455"/>
      <c r="T3" s="455"/>
      <c r="U3" s="455"/>
      <c r="V3" s="455"/>
      <c r="W3" s="455"/>
      <c r="X3" s="455"/>
    </row>
    <row r="4" spans="1:24" x14ac:dyDescent="0.25">
      <c r="F4" s="20" t="s">
        <v>2922</v>
      </c>
      <c r="P4" s="455"/>
      <c r="Q4" s="455"/>
      <c r="R4" s="455"/>
      <c r="S4" s="455"/>
      <c r="T4" s="455"/>
      <c r="U4" s="455"/>
      <c r="V4" s="455"/>
      <c r="W4" s="455"/>
      <c r="X4" s="455"/>
    </row>
    <row r="5" spans="1:24" ht="12.4" customHeight="1" x14ac:dyDescent="0.25">
      <c r="I5" s="20" t="s">
        <v>4788</v>
      </c>
      <c r="P5" s="455"/>
      <c r="Q5" s="455"/>
      <c r="R5" s="455"/>
      <c r="S5" s="455"/>
      <c r="T5" s="455"/>
      <c r="U5" s="455"/>
      <c r="V5" s="455"/>
      <c r="W5" s="455"/>
      <c r="X5" s="455"/>
    </row>
    <row r="6" spans="1:24" ht="12.4" customHeight="1" x14ac:dyDescent="0.25">
      <c r="F6" s="10" t="s">
        <v>1904</v>
      </c>
      <c r="G6" s="10" t="s">
        <v>1905</v>
      </c>
      <c r="H6" s="10" t="s">
        <v>1906</v>
      </c>
      <c r="I6" s="10" t="s">
        <v>1907</v>
      </c>
      <c r="J6" s="10" t="s">
        <v>1909</v>
      </c>
      <c r="K6" s="10" t="s">
        <v>1910</v>
      </c>
      <c r="L6" s="10" t="s">
        <v>1911</v>
      </c>
      <c r="M6" s="10" t="s">
        <v>1912</v>
      </c>
      <c r="P6" s="455"/>
      <c r="Q6" s="455"/>
      <c r="R6" s="455"/>
      <c r="S6" s="455"/>
      <c r="T6" s="455"/>
      <c r="U6" s="455"/>
      <c r="V6" s="455"/>
      <c r="W6" s="455"/>
      <c r="X6" s="455"/>
    </row>
    <row r="7" spans="1:24" ht="12.4" hidden="1" customHeight="1" x14ac:dyDescent="0.25">
      <c r="F7" s="13" t="s">
        <v>9729</v>
      </c>
      <c r="G7" s="13"/>
      <c r="H7" s="13"/>
      <c r="I7" s="13"/>
      <c r="J7" s="13"/>
      <c r="K7" s="13"/>
      <c r="L7" s="13"/>
      <c r="M7" s="13"/>
      <c r="P7" s="455"/>
      <c r="Q7" s="455"/>
      <c r="R7" s="455"/>
      <c r="S7" s="455"/>
      <c r="T7" s="455"/>
      <c r="U7" s="455"/>
      <c r="V7" s="455"/>
      <c r="W7" s="455"/>
      <c r="X7" s="455"/>
    </row>
    <row r="8" spans="1:24" ht="12.4" hidden="1" customHeight="1" x14ac:dyDescent="0.25">
      <c r="F8" s="13" t="s">
        <v>9934</v>
      </c>
      <c r="G8" s="13"/>
      <c r="H8" s="13" t="s">
        <v>9935</v>
      </c>
      <c r="I8" s="13"/>
      <c r="J8" s="13" t="s">
        <v>9534</v>
      </c>
      <c r="K8" s="13" t="s">
        <v>9936</v>
      </c>
      <c r="L8" s="13" t="s">
        <v>9937</v>
      </c>
      <c r="M8" s="13" t="s">
        <v>9365</v>
      </c>
      <c r="P8" s="455"/>
      <c r="Q8" s="455"/>
      <c r="R8" s="455"/>
      <c r="S8" s="455"/>
      <c r="T8" s="455"/>
      <c r="U8" s="455"/>
      <c r="V8" s="455"/>
      <c r="W8" s="455"/>
      <c r="X8" s="455"/>
    </row>
    <row r="9" spans="1:24" ht="12.4" hidden="1" customHeight="1" x14ac:dyDescent="0.25">
      <c r="F9" s="13" t="s">
        <v>9938</v>
      </c>
      <c r="G9" s="13" t="s">
        <v>9705</v>
      </c>
      <c r="H9" s="13" t="s">
        <v>9939</v>
      </c>
      <c r="I9" s="13" t="s">
        <v>9940</v>
      </c>
      <c r="J9" s="13" t="s">
        <v>8995</v>
      </c>
      <c r="K9" s="13" t="s">
        <v>8995</v>
      </c>
      <c r="L9" s="13" t="s">
        <v>8995</v>
      </c>
      <c r="M9" s="13" t="s">
        <v>8995</v>
      </c>
      <c r="P9" s="455"/>
      <c r="Q9" s="455"/>
      <c r="R9" s="455"/>
      <c r="S9" s="455"/>
      <c r="T9" s="455"/>
      <c r="U9" s="455"/>
      <c r="V9" s="455"/>
      <c r="W9" s="455"/>
      <c r="X9" s="455"/>
    </row>
    <row r="10" spans="1:24" ht="12.4" customHeight="1" x14ac:dyDescent="0.25">
      <c r="F10" s="15" t="s">
        <v>815</v>
      </c>
      <c r="G10" s="15" t="s">
        <v>816</v>
      </c>
      <c r="H10" s="15" t="s">
        <v>817</v>
      </c>
      <c r="I10" s="15" t="s">
        <v>818</v>
      </c>
      <c r="J10" s="15" t="s">
        <v>916</v>
      </c>
      <c r="K10" s="15" t="s">
        <v>917</v>
      </c>
      <c r="L10" s="15" t="s">
        <v>942</v>
      </c>
      <c r="M10" s="15" t="s">
        <v>819</v>
      </c>
      <c r="P10" s="402"/>
      <c r="Q10" s="168" t="s">
        <v>815</v>
      </c>
      <c r="R10" s="168" t="s">
        <v>816</v>
      </c>
      <c r="S10" s="168" t="s">
        <v>817</v>
      </c>
      <c r="T10" s="168" t="s">
        <v>818</v>
      </c>
      <c r="U10" s="168" t="s">
        <v>916</v>
      </c>
      <c r="V10" s="168" t="s">
        <v>917</v>
      </c>
      <c r="W10" s="168" t="s">
        <v>942</v>
      </c>
      <c r="X10" s="168" t="s">
        <v>819</v>
      </c>
    </row>
    <row r="11" spans="1:24" ht="12.4" customHeight="1" x14ac:dyDescent="0.25">
      <c r="B11" s="10" t="s">
        <v>293</v>
      </c>
      <c r="C11" s="13"/>
      <c r="D11" s="13"/>
      <c r="E11" s="15"/>
      <c r="F11" s="357"/>
      <c r="G11" s="357"/>
      <c r="H11" s="357"/>
      <c r="I11" s="357"/>
      <c r="J11" s="357"/>
      <c r="K11" s="357"/>
      <c r="L11" s="357"/>
      <c r="M11" s="357"/>
      <c r="P11" s="168" t="s">
        <v>2949</v>
      </c>
      <c r="Q11" s="170" t="s">
        <v>2949</v>
      </c>
      <c r="R11" s="170" t="s">
        <v>2949</v>
      </c>
      <c r="S11" s="170" t="s">
        <v>2949</v>
      </c>
      <c r="T11" s="170" t="s">
        <v>2949</v>
      </c>
      <c r="U11" s="170" t="s">
        <v>2949</v>
      </c>
      <c r="V11" s="170" t="s">
        <v>2949</v>
      </c>
      <c r="W11" s="170" t="s">
        <v>2949</v>
      </c>
      <c r="X11" s="170" t="s">
        <v>2949</v>
      </c>
    </row>
    <row r="12" spans="1:24" ht="12.4" customHeight="1" x14ac:dyDescent="0.25">
      <c r="B12" s="19" t="s">
        <v>1913</v>
      </c>
      <c r="C12" s="13"/>
      <c r="D12" s="13" t="s">
        <v>9942</v>
      </c>
      <c r="E12" s="15" t="s">
        <v>700</v>
      </c>
      <c r="F12" s="357"/>
      <c r="G12" s="358"/>
      <c r="H12" s="358"/>
      <c r="I12" s="358"/>
      <c r="J12" s="358"/>
      <c r="K12" s="358"/>
      <c r="L12" s="358"/>
      <c r="M12" s="358"/>
      <c r="P12" s="168" t="s">
        <v>700</v>
      </c>
      <c r="Q12" s="170" t="s">
        <v>2949</v>
      </c>
      <c r="R12" s="131" t="s">
        <v>9997</v>
      </c>
      <c r="S12" s="131" t="s">
        <v>9998</v>
      </c>
      <c r="T12" s="131" t="s">
        <v>9999</v>
      </c>
      <c r="U12" s="131" t="s">
        <v>10000</v>
      </c>
      <c r="V12" s="131" t="s">
        <v>10001</v>
      </c>
      <c r="W12" s="131" t="s">
        <v>10002</v>
      </c>
      <c r="X12" s="131" t="s">
        <v>10003</v>
      </c>
    </row>
    <row r="13" spans="1:24" ht="12.4" customHeight="1" x14ac:dyDescent="0.25">
      <c r="B13" s="19" t="s">
        <v>1914</v>
      </c>
      <c r="C13" s="13"/>
      <c r="D13" s="13" t="s">
        <v>9944</v>
      </c>
      <c r="E13" s="15" t="s">
        <v>702</v>
      </c>
      <c r="F13" s="357"/>
      <c r="G13" s="358"/>
      <c r="H13" s="358"/>
      <c r="I13" s="358"/>
      <c r="J13" s="358"/>
      <c r="K13" s="358"/>
      <c r="L13" s="358"/>
      <c r="M13" s="358"/>
      <c r="P13" s="168" t="s">
        <v>702</v>
      </c>
      <c r="Q13" s="170" t="s">
        <v>2949</v>
      </c>
      <c r="R13" s="131" t="s">
        <v>10004</v>
      </c>
      <c r="S13" s="131" t="s">
        <v>10005</v>
      </c>
      <c r="T13" s="131" t="s">
        <v>10006</v>
      </c>
      <c r="U13" s="131" t="s">
        <v>10007</v>
      </c>
      <c r="V13" s="131" t="s">
        <v>10008</v>
      </c>
      <c r="W13" s="131" t="s">
        <v>10009</v>
      </c>
      <c r="X13" s="131" t="s">
        <v>10010</v>
      </c>
    </row>
    <row r="14" spans="1:24" ht="12.4" customHeight="1" x14ac:dyDescent="0.25">
      <c r="B14" s="19" t="s">
        <v>1961</v>
      </c>
      <c r="C14" s="13"/>
      <c r="D14" s="13" t="s">
        <v>9982</v>
      </c>
      <c r="E14" s="15" t="s">
        <v>704</v>
      </c>
      <c r="F14" s="357"/>
      <c r="G14" s="358"/>
      <c r="H14" s="358"/>
      <c r="I14" s="358"/>
      <c r="J14" s="358"/>
      <c r="K14" s="358"/>
      <c r="L14" s="358"/>
      <c r="M14" s="358"/>
      <c r="P14" s="168" t="s">
        <v>704</v>
      </c>
      <c r="Q14" s="170" t="s">
        <v>2949</v>
      </c>
      <c r="R14" s="131" t="s">
        <v>10011</v>
      </c>
      <c r="S14" s="131" t="s">
        <v>10012</v>
      </c>
      <c r="T14" s="131" t="s">
        <v>10013</v>
      </c>
      <c r="U14" s="131" t="s">
        <v>10014</v>
      </c>
      <c r="V14" s="131" t="s">
        <v>10015</v>
      </c>
      <c r="W14" s="131" t="s">
        <v>10016</v>
      </c>
      <c r="X14" s="131" t="s">
        <v>10017</v>
      </c>
    </row>
    <row r="15" spans="1:24" ht="12.4" customHeight="1" x14ac:dyDescent="0.25">
      <c r="B15" s="19" t="s">
        <v>1962</v>
      </c>
      <c r="C15" s="13"/>
      <c r="D15" s="13" t="s">
        <v>9983</v>
      </c>
      <c r="E15" s="15" t="s">
        <v>706</v>
      </c>
      <c r="F15" s="357"/>
      <c r="G15" s="358"/>
      <c r="H15" s="358"/>
      <c r="I15" s="358"/>
      <c r="J15" s="358"/>
      <c r="K15" s="358"/>
      <c r="L15" s="358"/>
      <c r="M15" s="358"/>
      <c r="P15" s="168" t="s">
        <v>706</v>
      </c>
      <c r="Q15" s="170" t="s">
        <v>2949</v>
      </c>
      <c r="R15" s="131" t="s">
        <v>10018</v>
      </c>
      <c r="S15" s="131" t="s">
        <v>10019</v>
      </c>
      <c r="T15" s="131" t="s">
        <v>10020</v>
      </c>
      <c r="U15" s="131" t="s">
        <v>10021</v>
      </c>
      <c r="V15" s="131" t="s">
        <v>10022</v>
      </c>
      <c r="W15" s="131" t="s">
        <v>10023</v>
      </c>
      <c r="X15" s="131" t="s">
        <v>10024</v>
      </c>
    </row>
    <row r="16" spans="1:24" ht="12.4" customHeight="1" x14ac:dyDescent="0.25">
      <c r="B16" s="19" t="s">
        <v>1963</v>
      </c>
      <c r="C16" s="13"/>
      <c r="D16" s="13" t="s">
        <v>9984</v>
      </c>
      <c r="E16" s="15" t="s">
        <v>708</v>
      </c>
      <c r="F16" s="357"/>
      <c r="G16" s="358"/>
      <c r="H16" s="358"/>
      <c r="I16" s="358"/>
      <c r="J16" s="358"/>
      <c r="K16" s="358"/>
      <c r="L16" s="358"/>
      <c r="M16" s="358"/>
      <c r="P16" s="168" t="s">
        <v>708</v>
      </c>
      <c r="Q16" s="170" t="s">
        <v>2949</v>
      </c>
      <c r="R16" s="131" t="s">
        <v>10025</v>
      </c>
      <c r="S16" s="131" t="s">
        <v>10026</v>
      </c>
      <c r="T16" s="131" t="s">
        <v>10027</v>
      </c>
      <c r="U16" s="131" t="s">
        <v>10028</v>
      </c>
      <c r="V16" s="131" t="s">
        <v>10029</v>
      </c>
      <c r="W16" s="131" t="s">
        <v>10030</v>
      </c>
      <c r="X16" s="131" t="s">
        <v>10031</v>
      </c>
    </row>
    <row r="17" spans="2:24" ht="12.4" customHeight="1" x14ac:dyDescent="0.25">
      <c r="B17" s="19" t="s">
        <v>1915</v>
      </c>
      <c r="C17" s="13"/>
      <c r="D17" s="13" t="s">
        <v>9945</v>
      </c>
      <c r="E17" s="15" t="s">
        <v>710</v>
      </c>
      <c r="F17" s="357"/>
      <c r="G17" s="428"/>
      <c r="H17" s="358"/>
      <c r="I17" s="358"/>
      <c r="J17" s="358"/>
      <c r="K17" s="358"/>
      <c r="L17" s="358"/>
      <c r="M17" s="358"/>
      <c r="P17" s="168" t="s">
        <v>710</v>
      </c>
      <c r="Q17" s="170" t="s">
        <v>2949</v>
      </c>
      <c r="R17" s="131" t="s">
        <v>10032</v>
      </c>
      <c r="S17" s="131" t="s">
        <v>10033</v>
      </c>
      <c r="T17" s="131" t="s">
        <v>10034</v>
      </c>
      <c r="U17" s="131" t="s">
        <v>10035</v>
      </c>
      <c r="V17" s="131" t="s">
        <v>10036</v>
      </c>
      <c r="W17" s="131" t="s">
        <v>10037</v>
      </c>
      <c r="X17" s="131" t="s">
        <v>10038</v>
      </c>
    </row>
    <row r="18" spans="2:24" ht="12.4" customHeight="1" x14ac:dyDescent="0.25">
      <c r="B18" s="19" t="s">
        <v>1916</v>
      </c>
      <c r="C18" s="13"/>
      <c r="D18" s="13" t="s">
        <v>9946</v>
      </c>
      <c r="E18" s="15" t="s">
        <v>1964</v>
      </c>
      <c r="F18" s="357"/>
      <c r="G18" s="358"/>
      <c r="H18" s="358"/>
      <c r="I18" s="358"/>
      <c r="J18" s="358"/>
      <c r="K18" s="358"/>
      <c r="L18" s="358"/>
      <c r="M18" s="358"/>
      <c r="P18" s="168" t="s">
        <v>1964</v>
      </c>
      <c r="Q18" s="170" t="s">
        <v>2949</v>
      </c>
      <c r="R18" s="131" t="s">
        <v>10039</v>
      </c>
      <c r="S18" s="131" t="s">
        <v>10040</v>
      </c>
      <c r="T18" s="131" t="s">
        <v>10041</v>
      </c>
      <c r="U18" s="131" t="s">
        <v>10042</v>
      </c>
      <c r="V18" s="131" t="s">
        <v>10043</v>
      </c>
      <c r="W18" s="131" t="s">
        <v>10044</v>
      </c>
      <c r="X18" s="131" t="s">
        <v>10045</v>
      </c>
    </row>
    <row r="19" spans="2:24" ht="12.4" customHeight="1" x14ac:dyDescent="0.25">
      <c r="B19" s="19" t="s">
        <v>1920</v>
      </c>
      <c r="C19" s="13"/>
      <c r="D19" s="13" t="s">
        <v>9949</v>
      </c>
      <c r="E19" s="15" t="s">
        <v>712</v>
      </c>
      <c r="F19" s="357"/>
      <c r="G19" s="358"/>
      <c r="H19" s="358"/>
      <c r="I19" s="358"/>
      <c r="J19" s="358"/>
      <c r="K19" s="358"/>
      <c r="L19" s="358"/>
      <c r="M19" s="358"/>
      <c r="P19" s="168" t="s">
        <v>712</v>
      </c>
      <c r="Q19" s="170" t="s">
        <v>2949</v>
      </c>
      <c r="R19" s="131" t="s">
        <v>10046</v>
      </c>
      <c r="S19" s="131" t="s">
        <v>10047</v>
      </c>
      <c r="T19" s="131" t="s">
        <v>10048</v>
      </c>
      <c r="U19" s="131" t="s">
        <v>10049</v>
      </c>
      <c r="V19" s="131" t="s">
        <v>10050</v>
      </c>
      <c r="W19" s="131" t="s">
        <v>10051</v>
      </c>
      <c r="X19" s="131" t="s">
        <v>10052</v>
      </c>
    </row>
    <row r="20" spans="2:24" ht="12.4" customHeight="1" x14ac:dyDescent="0.25">
      <c r="B20" s="19" t="s">
        <v>1921</v>
      </c>
      <c r="C20" s="13"/>
      <c r="D20" s="13" t="s">
        <v>9950</v>
      </c>
      <c r="E20" s="15" t="s">
        <v>833</v>
      </c>
      <c r="F20" s="357"/>
      <c r="G20" s="358"/>
      <c r="H20" s="358"/>
      <c r="I20" s="358"/>
      <c r="J20" s="358"/>
      <c r="K20" s="358"/>
      <c r="L20" s="358"/>
      <c r="M20" s="358"/>
      <c r="P20" s="168" t="s">
        <v>833</v>
      </c>
      <c r="Q20" s="170" t="s">
        <v>2949</v>
      </c>
      <c r="R20" s="131" t="s">
        <v>10053</v>
      </c>
      <c r="S20" s="131" t="s">
        <v>10054</v>
      </c>
      <c r="T20" s="131" t="s">
        <v>10055</v>
      </c>
      <c r="U20" s="131" t="s">
        <v>10056</v>
      </c>
      <c r="V20" s="131" t="s">
        <v>10057</v>
      </c>
      <c r="W20" s="131" t="s">
        <v>10058</v>
      </c>
      <c r="X20" s="131" t="s">
        <v>10059</v>
      </c>
    </row>
    <row r="21" spans="2:24" ht="12.4" customHeight="1" x14ac:dyDescent="0.25">
      <c r="B21" s="19" t="s">
        <v>1965</v>
      </c>
      <c r="C21" s="13"/>
      <c r="D21" s="13" t="s">
        <v>9985</v>
      </c>
      <c r="E21" s="15" t="s">
        <v>834</v>
      </c>
      <c r="F21" s="357"/>
      <c r="G21" s="358"/>
      <c r="H21" s="358"/>
      <c r="I21" s="358"/>
      <c r="J21" s="358"/>
      <c r="K21" s="358"/>
      <c r="L21" s="358"/>
      <c r="M21" s="358"/>
      <c r="P21" s="168" t="s">
        <v>834</v>
      </c>
      <c r="Q21" s="170" t="s">
        <v>2949</v>
      </c>
      <c r="R21" s="131" t="s">
        <v>10109</v>
      </c>
      <c r="S21" s="131" t="s">
        <v>10110</v>
      </c>
      <c r="T21" s="131" t="s">
        <v>10111</v>
      </c>
      <c r="U21" s="131" t="s">
        <v>10112</v>
      </c>
      <c r="V21" s="131" t="s">
        <v>10113</v>
      </c>
      <c r="W21" s="131" t="s">
        <v>10114</v>
      </c>
      <c r="X21" s="131" t="s">
        <v>10115</v>
      </c>
    </row>
    <row r="22" spans="2:24" ht="12.4" customHeight="1" x14ac:dyDescent="0.25">
      <c r="B22" s="19" t="s">
        <v>1922</v>
      </c>
      <c r="C22" s="13"/>
      <c r="D22" s="13" t="s">
        <v>9951</v>
      </c>
      <c r="E22" s="15" t="s">
        <v>835</v>
      </c>
      <c r="F22" s="357"/>
      <c r="G22" s="358"/>
      <c r="H22" s="358"/>
      <c r="I22" s="358"/>
      <c r="J22" s="358"/>
      <c r="K22" s="358"/>
      <c r="L22" s="358"/>
      <c r="M22" s="358"/>
      <c r="P22" s="168" t="s">
        <v>835</v>
      </c>
      <c r="Q22" s="170" t="s">
        <v>2949</v>
      </c>
      <c r="R22" s="131" t="s">
        <v>10060</v>
      </c>
      <c r="S22" s="131" t="s">
        <v>10061</v>
      </c>
      <c r="T22" s="131" t="s">
        <v>10062</v>
      </c>
      <c r="U22" s="131" t="s">
        <v>10063</v>
      </c>
      <c r="V22" s="131" t="s">
        <v>10064</v>
      </c>
      <c r="W22" s="131" t="s">
        <v>10065</v>
      </c>
      <c r="X22" s="131" t="s">
        <v>10066</v>
      </c>
    </row>
    <row r="23" spans="2:24" ht="12.4" customHeight="1" x14ac:dyDescent="0.25">
      <c r="B23" s="19" t="s">
        <v>1966</v>
      </c>
      <c r="C23" s="13"/>
      <c r="D23" s="13" t="s">
        <v>9986</v>
      </c>
      <c r="E23" s="15" t="s">
        <v>836</v>
      </c>
      <c r="F23" s="357"/>
      <c r="G23" s="358"/>
      <c r="H23" s="358"/>
      <c r="I23" s="358"/>
      <c r="J23" s="358"/>
      <c r="K23" s="358"/>
      <c r="L23" s="358"/>
      <c r="M23" s="358"/>
      <c r="P23" s="168" t="s">
        <v>836</v>
      </c>
      <c r="Q23" s="170" t="s">
        <v>2949</v>
      </c>
      <c r="R23" s="131" t="s">
        <v>10074</v>
      </c>
      <c r="S23" s="131" t="s">
        <v>10075</v>
      </c>
      <c r="T23" s="131" t="s">
        <v>10076</v>
      </c>
      <c r="U23" s="131" t="s">
        <v>10077</v>
      </c>
      <c r="V23" s="131" t="s">
        <v>10078</v>
      </c>
      <c r="W23" s="131" t="s">
        <v>10079</v>
      </c>
      <c r="X23" s="131" t="s">
        <v>10080</v>
      </c>
    </row>
    <row r="24" spans="2:24" ht="12.4" customHeight="1" x14ac:dyDescent="0.25">
      <c r="B24" s="19" t="s">
        <v>1967</v>
      </c>
      <c r="C24" s="13"/>
      <c r="D24" s="13" t="s">
        <v>9987</v>
      </c>
      <c r="E24" s="15" t="s">
        <v>1968</v>
      </c>
      <c r="F24" s="357"/>
      <c r="G24" s="358"/>
      <c r="H24" s="358"/>
      <c r="I24" s="358"/>
      <c r="J24" s="358"/>
      <c r="K24" s="358"/>
      <c r="L24" s="358"/>
      <c r="M24" s="358"/>
      <c r="P24" s="168" t="s">
        <v>1968</v>
      </c>
      <c r="Q24" s="170" t="s">
        <v>2949</v>
      </c>
      <c r="R24" s="131" t="s">
        <v>10067</v>
      </c>
      <c r="S24" s="131" t="s">
        <v>10068</v>
      </c>
      <c r="T24" s="131" t="s">
        <v>10069</v>
      </c>
      <c r="U24" s="131" t="s">
        <v>10070</v>
      </c>
      <c r="V24" s="131" t="s">
        <v>10071</v>
      </c>
      <c r="W24" s="131" t="s">
        <v>10072</v>
      </c>
      <c r="X24" s="131" t="s">
        <v>10073</v>
      </c>
    </row>
    <row r="25" spans="2:24" ht="12.4" customHeight="1" x14ac:dyDescent="0.25">
      <c r="B25" s="19" t="s">
        <v>1969</v>
      </c>
      <c r="C25" s="13"/>
      <c r="D25" s="13" t="s">
        <v>9988</v>
      </c>
      <c r="E25" s="15" t="s">
        <v>1970</v>
      </c>
      <c r="F25" s="357"/>
      <c r="G25" s="358"/>
      <c r="H25" s="358"/>
      <c r="I25" s="358"/>
      <c r="J25" s="358"/>
      <c r="K25" s="358"/>
      <c r="L25" s="358"/>
      <c r="M25" s="358"/>
      <c r="P25" s="168" t="s">
        <v>1970</v>
      </c>
      <c r="Q25" s="170" t="s">
        <v>2949</v>
      </c>
      <c r="R25" s="131" t="s">
        <v>10081</v>
      </c>
      <c r="S25" s="131" t="s">
        <v>10082</v>
      </c>
      <c r="T25" s="131" t="s">
        <v>10083</v>
      </c>
      <c r="U25" s="131" t="s">
        <v>10084</v>
      </c>
      <c r="V25" s="131" t="s">
        <v>10085</v>
      </c>
      <c r="W25" s="131" t="s">
        <v>10086</v>
      </c>
      <c r="X25" s="131" t="s">
        <v>10087</v>
      </c>
    </row>
    <row r="26" spans="2:24" ht="12.4" customHeight="1" x14ac:dyDescent="0.25">
      <c r="B26" s="19" t="s">
        <v>1971</v>
      </c>
      <c r="C26" s="13"/>
      <c r="D26" s="13" t="s">
        <v>9989</v>
      </c>
      <c r="E26" s="15" t="s">
        <v>1972</v>
      </c>
      <c r="F26" s="357"/>
      <c r="G26" s="358"/>
      <c r="H26" s="358"/>
      <c r="I26" s="358"/>
      <c r="J26" s="358"/>
      <c r="K26" s="358"/>
      <c r="L26" s="358"/>
      <c r="M26" s="358"/>
      <c r="P26" s="168" t="s">
        <v>1972</v>
      </c>
      <c r="Q26" s="170" t="s">
        <v>2949</v>
      </c>
      <c r="R26" s="131" t="s">
        <v>10088</v>
      </c>
      <c r="S26" s="131" t="s">
        <v>10089</v>
      </c>
      <c r="T26" s="131" t="s">
        <v>10090</v>
      </c>
      <c r="U26" s="131" t="s">
        <v>10091</v>
      </c>
      <c r="V26" s="131" t="s">
        <v>10092</v>
      </c>
      <c r="W26" s="131" t="s">
        <v>10093</v>
      </c>
      <c r="X26" s="131" t="s">
        <v>10094</v>
      </c>
    </row>
    <row r="27" spans="2:24" ht="12.4" customHeight="1" x14ac:dyDescent="0.25">
      <c r="B27" s="19" t="s">
        <v>1973</v>
      </c>
      <c r="C27" s="13"/>
      <c r="D27" s="13" t="s">
        <v>9990</v>
      </c>
      <c r="E27" s="15" t="s">
        <v>1974</v>
      </c>
      <c r="F27" s="357"/>
      <c r="G27" s="358"/>
      <c r="H27" s="358"/>
      <c r="I27" s="358"/>
      <c r="J27" s="358"/>
      <c r="K27" s="358"/>
      <c r="L27" s="358"/>
      <c r="M27" s="358"/>
      <c r="P27" s="168" t="s">
        <v>1974</v>
      </c>
      <c r="Q27" s="170" t="s">
        <v>2949</v>
      </c>
      <c r="R27" s="131" t="s">
        <v>10095</v>
      </c>
      <c r="S27" s="131" t="s">
        <v>10096</v>
      </c>
      <c r="T27" s="131" t="s">
        <v>10097</v>
      </c>
      <c r="U27" s="131" t="s">
        <v>10098</v>
      </c>
      <c r="V27" s="131" t="s">
        <v>10099</v>
      </c>
      <c r="W27" s="131" t="s">
        <v>10100</v>
      </c>
      <c r="X27" s="131" t="s">
        <v>10101</v>
      </c>
    </row>
    <row r="28" spans="2:24" ht="12.4" customHeight="1" x14ac:dyDescent="0.25">
      <c r="B28" s="19" t="s">
        <v>1918</v>
      </c>
      <c r="C28" s="13"/>
      <c r="D28" s="13" t="s">
        <v>9948</v>
      </c>
      <c r="E28" s="15" t="s">
        <v>593</v>
      </c>
      <c r="F28" s="357"/>
      <c r="G28" s="358"/>
      <c r="H28" s="358"/>
      <c r="I28" s="358"/>
      <c r="J28" s="358"/>
      <c r="K28" s="358"/>
      <c r="L28" s="358"/>
      <c r="M28" s="358"/>
      <c r="P28" s="168" t="s">
        <v>593</v>
      </c>
      <c r="Q28" s="170" t="s">
        <v>2949</v>
      </c>
      <c r="R28" s="131" t="s">
        <v>10102</v>
      </c>
      <c r="S28" s="131" t="s">
        <v>10103</v>
      </c>
      <c r="T28" s="131" t="s">
        <v>10104</v>
      </c>
      <c r="U28" s="131" t="s">
        <v>10105</v>
      </c>
      <c r="V28" s="131" t="s">
        <v>10106</v>
      </c>
      <c r="W28" s="131" t="s">
        <v>10107</v>
      </c>
      <c r="X28" s="131" t="s">
        <v>10108</v>
      </c>
    </row>
    <row r="29" spans="2:24" ht="12.4" customHeight="1" x14ac:dyDescent="0.25">
      <c r="B29" s="19" t="s">
        <v>1934</v>
      </c>
      <c r="C29" s="13"/>
      <c r="D29" s="13" t="s">
        <v>9962</v>
      </c>
      <c r="E29" s="15" t="s">
        <v>714</v>
      </c>
      <c r="F29" s="357"/>
      <c r="G29" s="358"/>
      <c r="H29" s="358"/>
      <c r="I29" s="358"/>
      <c r="J29" s="358"/>
      <c r="K29" s="358"/>
      <c r="L29" s="358"/>
      <c r="M29" s="358"/>
      <c r="P29" s="168" t="s">
        <v>714</v>
      </c>
      <c r="Q29" s="170" t="s">
        <v>2949</v>
      </c>
      <c r="R29" s="131" t="s">
        <v>10116</v>
      </c>
      <c r="S29" s="131" t="s">
        <v>10117</v>
      </c>
      <c r="T29" s="131" t="s">
        <v>10118</v>
      </c>
      <c r="U29" s="131" t="s">
        <v>10119</v>
      </c>
      <c r="V29" s="131" t="s">
        <v>10120</v>
      </c>
      <c r="W29" s="131" t="s">
        <v>10121</v>
      </c>
      <c r="X29" s="131" t="s">
        <v>10122</v>
      </c>
    </row>
    <row r="30" spans="2:24" ht="12.4" customHeight="1" x14ac:dyDescent="0.25">
      <c r="B30" s="19" t="s">
        <v>1935</v>
      </c>
      <c r="C30" s="13"/>
      <c r="D30" s="13" t="s">
        <v>9963</v>
      </c>
      <c r="E30" s="15" t="s">
        <v>838</v>
      </c>
      <c r="F30" s="357"/>
      <c r="G30" s="358"/>
      <c r="H30" s="358"/>
      <c r="I30" s="358"/>
      <c r="J30" s="358"/>
      <c r="K30" s="358"/>
      <c r="L30" s="358"/>
      <c r="M30" s="358"/>
      <c r="P30" s="168" t="s">
        <v>838</v>
      </c>
      <c r="Q30" s="170" t="s">
        <v>2949</v>
      </c>
      <c r="R30" s="131" t="s">
        <v>10123</v>
      </c>
      <c r="S30" s="131" t="s">
        <v>10124</v>
      </c>
      <c r="T30" s="131" t="s">
        <v>10125</v>
      </c>
      <c r="U30" s="131" t="s">
        <v>10126</v>
      </c>
      <c r="V30" s="131" t="s">
        <v>10127</v>
      </c>
      <c r="W30" s="131" t="s">
        <v>10128</v>
      </c>
      <c r="X30" s="131" t="s">
        <v>10129</v>
      </c>
    </row>
    <row r="31" spans="2:24" ht="12.4" customHeight="1" x14ac:dyDescent="0.25">
      <c r="B31" s="19" t="s">
        <v>1936</v>
      </c>
      <c r="C31" s="13"/>
      <c r="D31" s="13" t="s">
        <v>9964</v>
      </c>
      <c r="E31" s="15" t="s">
        <v>839</v>
      </c>
      <c r="F31" s="357"/>
      <c r="G31" s="358"/>
      <c r="H31" s="358"/>
      <c r="I31" s="358"/>
      <c r="J31" s="358"/>
      <c r="K31" s="358"/>
      <c r="L31" s="358"/>
      <c r="M31" s="358"/>
      <c r="P31" s="168" t="s">
        <v>839</v>
      </c>
      <c r="Q31" s="170" t="s">
        <v>2949</v>
      </c>
      <c r="R31" s="131" t="s">
        <v>10130</v>
      </c>
      <c r="S31" s="131" t="s">
        <v>10131</v>
      </c>
      <c r="T31" s="131" t="s">
        <v>10132</v>
      </c>
      <c r="U31" s="131" t="s">
        <v>10133</v>
      </c>
      <c r="V31" s="131" t="s">
        <v>10134</v>
      </c>
      <c r="W31" s="131" t="s">
        <v>10135</v>
      </c>
      <c r="X31" s="131" t="s">
        <v>10136</v>
      </c>
    </row>
    <row r="32" spans="2:24" ht="12.4" customHeight="1" x14ac:dyDescent="0.25">
      <c r="B32" s="19" t="s">
        <v>1975</v>
      </c>
      <c r="C32" s="13" t="s">
        <v>9535</v>
      </c>
      <c r="D32" s="13" t="s">
        <v>9991</v>
      </c>
      <c r="E32" s="15" t="s">
        <v>840</v>
      </c>
      <c r="F32" s="357"/>
      <c r="G32" s="428"/>
      <c r="H32" s="358"/>
      <c r="I32" s="358"/>
      <c r="J32" s="358"/>
      <c r="K32" s="358"/>
      <c r="L32" s="358"/>
      <c r="M32" s="358"/>
      <c r="P32" s="168" t="s">
        <v>840</v>
      </c>
      <c r="Q32" s="170" t="s">
        <v>2949</v>
      </c>
      <c r="R32" s="131" t="s">
        <v>10137</v>
      </c>
      <c r="S32" s="131" t="s">
        <v>10138</v>
      </c>
      <c r="T32" s="131" t="s">
        <v>10139</v>
      </c>
      <c r="U32" s="131" t="s">
        <v>10140</v>
      </c>
      <c r="V32" s="131" t="s">
        <v>10141</v>
      </c>
      <c r="W32" s="131" t="s">
        <v>10142</v>
      </c>
      <c r="X32" s="131" t="s">
        <v>10143</v>
      </c>
    </row>
    <row r="33" spans="2:24" ht="12.4" customHeight="1" x14ac:dyDescent="0.25">
      <c r="B33" s="19" t="s">
        <v>1939</v>
      </c>
      <c r="C33" s="13"/>
      <c r="D33" s="13" t="s">
        <v>9992</v>
      </c>
      <c r="E33" s="15" t="s">
        <v>841</v>
      </c>
      <c r="F33" s="358"/>
      <c r="G33" s="357"/>
      <c r="H33" s="357"/>
      <c r="I33" s="357"/>
      <c r="J33" s="357"/>
      <c r="K33" s="357"/>
      <c r="L33" s="357"/>
      <c r="M33" s="357"/>
      <c r="P33" s="168" t="s">
        <v>841</v>
      </c>
      <c r="Q33" s="131" t="s">
        <v>10144</v>
      </c>
      <c r="R33" s="170" t="s">
        <v>2949</v>
      </c>
      <c r="S33" s="170" t="s">
        <v>2949</v>
      </c>
      <c r="T33" s="170" t="s">
        <v>2949</v>
      </c>
      <c r="U33" s="170" t="s">
        <v>2949</v>
      </c>
      <c r="V33" s="170" t="s">
        <v>2949</v>
      </c>
      <c r="W33" s="170" t="s">
        <v>2949</v>
      </c>
      <c r="X33" s="170" t="s">
        <v>2949</v>
      </c>
    </row>
    <row r="34" spans="2:24" ht="12.4" customHeight="1" x14ac:dyDescent="0.25">
      <c r="B34" s="19" t="s">
        <v>1940</v>
      </c>
      <c r="C34" s="13"/>
      <c r="D34" s="13" t="s">
        <v>9993</v>
      </c>
      <c r="E34" s="15" t="s">
        <v>1799</v>
      </c>
      <c r="F34" s="358"/>
      <c r="G34" s="357"/>
      <c r="H34" s="357"/>
      <c r="I34" s="357"/>
      <c r="J34" s="357"/>
      <c r="K34" s="357"/>
      <c r="L34" s="357"/>
      <c r="M34" s="357"/>
      <c r="P34" s="168" t="s">
        <v>1799</v>
      </c>
      <c r="Q34" s="131" t="s">
        <v>10145</v>
      </c>
      <c r="R34" s="170" t="s">
        <v>2949</v>
      </c>
      <c r="S34" s="170" t="s">
        <v>2949</v>
      </c>
      <c r="T34" s="170" t="s">
        <v>2949</v>
      </c>
      <c r="U34" s="170" t="s">
        <v>2949</v>
      </c>
      <c r="V34" s="170" t="s">
        <v>2949</v>
      </c>
      <c r="W34" s="170" t="s">
        <v>2949</v>
      </c>
      <c r="X34" s="170" t="s">
        <v>2949</v>
      </c>
    </row>
    <row r="35" spans="2:24" ht="12.4" customHeight="1" x14ac:dyDescent="0.25">
      <c r="B35" s="19" t="s">
        <v>1941</v>
      </c>
      <c r="C35" s="13"/>
      <c r="D35" s="13" t="s">
        <v>9994</v>
      </c>
      <c r="E35" s="15" t="s">
        <v>1976</v>
      </c>
      <c r="F35" s="358"/>
      <c r="G35" s="357"/>
      <c r="H35" s="357"/>
      <c r="I35" s="357"/>
      <c r="J35" s="357"/>
      <c r="K35" s="357"/>
      <c r="L35" s="357"/>
      <c r="M35" s="357"/>
      <c r="P35" s="168" t="s">
        <v>1976</v>
      </c>
      <c r="Q35" s="131" t="s">
        <v>10146</v>
      </c>
      <c r="R35" s="170" t="s">
        <v>2949</v>
      </c>
      <c r="S35" s="170" t="s">
        <v>2949</v>
      </c>
      <c r="T35" s="170" t="s">
        <v>2949</v>
      </c>
      <c r="U35" s="170" t="s">
        <v>2949</v>
      </c>
      <c r="V35" s="170" t="s">
        <v>2949</v>
      </c>
      <c r="W35" s="170" t="s">
        <v>2949</v>
      </c>
      <c r="X35" s="170" t="s">
        <v>2949</v>
      </c>
    </row>
    <row r="36" spans="2:24" ht="12.4" customHeight="1" x14ac:dyDescent="0.25">
      <c r="B36" s="19" t="s">
        <v>1942</v>
      </c>
      <c r="C36" s="13"/>
      <c r="D36" s="13" t="s">
        <v>9995</v>
      </c>
      <c r="E36" s="15" t="s">
        <v>1977</v>
      </c>
      <c r="F36" s="358"/>
      <c r="G36" s="357"/>
      <c r="H36" s="357"/>
      <c r="I36" s="357"/>
      <c r="J36" s="357"/>
      <c r="K36" s="357"/>
      <c r="L36" s="357"/>
      <c r="M36" s="357"/>
      <c r="P36" s="168" t="s">
        <v>1977</v>
      </c>
      <c r="Q36" s="131" t="s">
        <v>10147</v>
      </c>
      <c r="R36" s="170" t="s">
        <v>2949</v>
      </c>
      <c r="S36" s="170" t="s">
        <v>2949</v>
      </c>
      <c r="T36" s="170" t="s">
        <v>2949</v>
      </c>
      <c r="U36" s="170" t="s">
        <v>2949</v>
      </c>
      <c r="V36" s="170" t="s">
        <v>2949</v>
      </c>
      <c r="W36" s="170" t="s">
        <v>2949</v>
      </c>
      <c r="X36" s="170" t="s">
        <v>2949</v>
      </c>
    </row>
    <row r="37" spans="2:24" ht="12.4" customHeight="1" x14ac:dyDescent="0.25">
      <c r="B37" s="19" t="s">
        <v>1943</v>
      </c>
      <c r="C37" s="13"/>
      <c r="D37" s="13" t="s">
        <v>1943</v>
      </c>
      <c r="E37" s="15" t="s">
        <v>1978</v>
      </c>
      <c r="F37" s="358"/>
      <c r="G37" s="357"/>
      <c r="H37" s="357"/>
      <c r="I37" s="357"/>
      <c r="J37" s="357"/>
      <c r="K37" s="357"/>
      <c r="L37" s="357"/>
      <c r="M37" s="357"/>
      <c r="P37" s="168" t="s">
        <v>1978</v>
      </c>
      <c r="Q37" s="131" t="s">
        <v>10148</v>
      </c>
      <c r="R37" s="170" t="s">
        <v>2949</v>
      </c>
      <c r="S37" s="170" t="s">
        <v>2949</v>
      </c>
      <c r="T37" s="170" t="s">
        <v>2949</v>
      </c>
      <c r="U37" s="170" t="s">
        <v>2949</v>
      </c>
      <c r="V37" s="170" t="s">
        <v>2949</v>
      </c>
      <c r="W37" s="170" t="s">
        <v>2949</v>
      </c>
      <c r="X37" s="170" t="s">
        <v>2949</v>
      </c>
    </row>
    <row r="38" spans="2:24" ht="12.4" customHeight="1" x14ac:dyDescent="0.25">
      <c r="B38" s="19" t="s">
        <v>1944</v>
      </c>
      <c r="C38" s="13"/>
      <c r="D38" s="13" t="s">
        <v>1944</v>
      </c>
      <c r="E38" s="15" t="s">
        <v>1979</v>
      </c>
      <c r="F38" s="358"/>
      <c r="G38" s="357"/>
      <c r="H38" s="357"/>
      <c r="I38" s="357"/>
      <c r="J38" s="357"/>
      <c r="K38" s="357"/>
      <c r="L38" s="357"/>
      <c r="M38" s="357"/>
      <c r="P38" s="168" t="s">
        <v>1979</v>
      </c>
      <c r="Q38" s="131" t="s">
        <v>10149</v>
      </c>
      <c r="R38" s="170" t="s">
        <v>2949</v>
      </c>
      <c r="S38" s="170" t="s">
        <v>2949</v>
      </c>
      <c r="T38" s="170" t="s">
        <v>2949</v>
      </c>
      <c r="U38" s="170" t="s">
        <v>2949</v>
      </c>
      <c r="V38" s="170" t="s">
        <v>2949</v>
      </c>
      <c r="W38" s="170" t="s">
        <v>2949</v>
      </c>
      <c r="X38" s="170" t="s">
        <v>2949</v>
      </c>
    </row>
    <row r="39" spans="2:24" ht="12.4" customHeight="1" x14ac:dyDescent="0.25">
      <c r="B39" s="19" t="s">
        <v>1945</v>
      </c>
      <c r="C39" s="13"/>
      <c r="D39" s="13" t="s">
        <v>1945</v>
      </c>
      <c r="E39" s="15" t="s">
        <v>842</v>
      </c>
      <c r="F39" s="358"/>
      <c r="G39" s="357"/>
      <c r="H39" s="357"/>
      <c r="I39" s="357"/>
      <c r="J39" s="357"/>
      <c r="K39" s="357"/>
      <c r="L39" s="357"/>
      <c r="M39" s="357"/>
      <c r="P39" s="168" t="s">
        <v>842</v>
      </c>
      <c r="Q39" s="131" t="s">
        <v>10150</v>
      </c>
      <c r="R39" s="170" t="s">
        <v>2949</v>
      </c>
      <c r="S39" s="170" t="s">
        <v>2949</v>
      </c>
      <c r="T39" s="170" t="s">
        <v>2949</v>
      </c>
      <c r="U39" s="170" t="s">
        <v>2949</v>
      </c>
      <c r="V39" s="170" t="s">
        <v>2949</v>
      </c>
      <c r="W39" s="170" t="s">
        <v>2949</v>
      </c>
      <c r="X39" s="170" t="s">
        <v>2949</v>
      </c>
    </row>
    <row r="40" spans="2:24" ht="12.4" customHeight="1" x14ac:dyDescent="0.25">
      <c r="B40" s="19" t="s">
        <v>1946</v>
      </c>
      <c r="C40" s="13"/>
      <c r="D40" s="13" t="s">
        <v>1946</v>
      </c>
      <c r="E40" s="15" t="s">
        <v>1563</v>
      </c>
      <c r="F40" s="358"/>
      <c r="G40" s="357"/>
      <c r="H40" s="357"/>
      <c r="I40" s="357"/>
      <c r="J40" s="357"/>
      <c r="K40" s="357"/>
      <c r="L40" s="357"/>
      <c r="M40" s="357"/>
      <c r="P40" s="168" t="s">
        <v>1563</v>
      </c>
      <c r="Q40" s="131" t="s">
        <v>10151</v>
      </c>
      <c r="R40" s="170" t="s">
        <v>2949</v>
      </c>
      <c r="S40" s="170" t="s">
        <v>2949</v>
      </c>
      <c r="T40" s="170" t="s">
        <v>2949</v>
      </c>
      <c r="U40" s="170" t="s">
        <v>2949</v>
      </c>
      <c r="V40" s="170" t="s">
        <v>2949</v>
      </c>
      <c r="W40" s="170" t="s">
        <v>2949</v>
      </c>
      <c r="X40" s="170" t="s">
        <v>2949</v>
      </c>
    </row>
    <row r="41" spans="2:24" ht="12.4" customHeight="1" x14ac:dyDescent="0.25">
      <c r="B41" s="19" t="s">
        <v>1947</v>
      </c>
      <c r="C41" s="13"/>
      <c r="D41" s="13" t="s">
        <v>1947</v>
      </c>
      <c r="E41" s="15" t="s">
        <v>1564</v>
      </c>
      <c r="F41" s="358"/>
      <c r="G41" s="357"/>
      <c r="H41" s="357"/>
      <c r="I41" s="357"/>
      <c r="J41" s="357"/>
      <c r="K41" s="357"/>
      <c r="L41" s="357"/>
      <c r="M41" s="357"/>
      <c r="P41" s="168" t="s">
        <v>1564</v>
      </c>
      <c r="Q41" s="131" t="s">
        <v>10152</v>
      </c>
      <c r="R41" s="170" t="s">
        <v>2949</v>
      </c>
      <c r="S41" s="170" t="s">
        <v>2949</v>
      </c>
      <c r="T41" s="170" t="s">
        <v>2949</v>
      </c>
      <c r="U41" s="170" t="s">
        <v>2949</v>
      </c>
      <c r="V41" s="170" t="s">
        <v>2949</v>
      </c>
      <c r="W41" s="170" t="s">
        <v>2949</v>
      </c>
      <c r="X41" s="170" t="s">
        <v>2949</v>
      </c>
    </row>
    <row r="42" spans="2:24" ht="12.4" customHeight="1" x14ac:dyDescent="0.25">
      <c r="B42" s="19" t="s">
        <v>1948</v>
      </c>
      <c r="C42" s="13"/>
      <c r="D42" s="13" t="s">
        <v>1948</v>
      </c>
      <c r="E42" s="15" t="s">
        <v>1980</v>
      </c>
      <c r="F42" s="358"/>
      <c r="G42" s="357"/>
      <c r="H42" s="357"/>
      <c r="I42" s="357"/>
      <c r="J42" s="357"/>
      <c r="K42" s="357"/>
      <c r="L42" s="357"/>
      <c r="M42" s="357"/>
      <c r="P42" s="168" t="s">
        <v>1980</v>
      </c>
      <c r="Q42" s="131" t="s">
        <v>10153</v>
      </c>
      <c r="R42" s="170" t="s">
        <v>2949</v>
      </c>
      <c r="S42" s="170" t="s">
        <v>2949</v>
      </c>
      <c r="T42" s="170" t="s">
        <v>2949</v>
      </c>
      <c r="U42" s="170" t="s">
        <v>2949</v>
      </c>
      <c r="V42" s="170" t="s">
        <v>2949</v>
      </c>
      <c r="W42" s="170" t="s">
        <v>2949</v>
      </c>
      <c r="X42" s="170" t="s">
        <v>2949</v>
      </c>
    </row>
    <row r="43" spans="2:24" ht="12.4" customHeight="1" x14ac:dyDescent="0.25">
      <c r="B43" s="19" t="s">
        <v>1949</v>
      </c>
      <c r="C43" s="13"/>
      <c r="D43" s="13" t="s">
        <v>1949</v>
      </c>
      <c r="E43" s="15" t="s">
        <v>1981</v>
      </c>
      <c r="F43" s="358"/>
      <c r="G43" s="357"/>
      <c r="H43" s="357"/>
      <c r="I43" s="357"/>
      <c r="J43" s="357"/>
      <c r="K43" s="357"/>
      <c r="L43" s="357"/>
      <c r="M43" s="357"/>
      <c r="P43" s="168" t="s">
        <v>1981</v>
      </c>
      <c r="Q43" s="131" t="s">
        <v>10154</v>
      </c>
      <c r="R43" s="170" t="s">
        <v>2949</v>
      </c>
      <c r="S43" s="170" t="s">
        <v>2949</v>
      </c>
      <c r="T43" s="170" t="s">
        <v>2949</v>
      </c>
      <c r="U43" s="170" t="s">
        <v>2949</v>
      </c>
      <c r="V43" s="170" t="s">
        <v>2949</v>
      </c>
      <c r="W43" s="170" t="s">
        <v>2949</v>
      </c>
      <c r="X43" s="170" t="s">
        <v>2949</v>
      </c>
    </row>
    <row r="44" spans="2:24" ht="12.4" customHeight="1" x14ac:dyDescent="0.25">
      <c r="B44" s="19" t="s">
        <v>1950</v>
      </c>
      <c r="C44" s="13"/>
      <c r="D44" s="13" t="s">
        <v>1950</v>
      </c>
      <c r="E44" s="15" t="s">
        <v>1982</v>
      </c>
      <c r="F44" s="358"/>
      <c r="G44" s="357"/>
      <c r="H44" s="357"/>
      <c r="I44" s="357"/>
      <c r="J44" s="357"/>
      <c r="K44" s="357"/>
      <c r="L44" s="357"/>
      <c r="M44" s="357"/>
      <c r="P44" s="168" t="s">
        <v>1982</v>
      </c>
      <c r="Q44" s="131" t="s">
        <v>10155</v>
      </c>
      <c r="R44" s="170" t="s">
        <v>2949</v>
      </c>
      <c r="S44" s="170" t="s">
        <v>2949</v>
      </c>
      <c r="T44" s="170" t="s">
        <v>2949</v>
      </c>
      <c r="U44" s="170" t="s">
        <v>2949</v>
      </c>
      <c r="V44" s="170" t="s">
        <v>2949</v>
      </c>
      <c r="W44" s="170" t="s">
        <v>2949</v>
      </c>
      <c r="X44" s="170" t="s">
        <v>2949</v>
      </c>
    </row>
    <row r="45" spans="2:24" ht="12.4" customHeight="1" x14ac:dyDescent="0.25">
      <c r="B45" s="19" t="s">
        <v>1951</v>
      </c>
      <c r="C45" s="13"/>
      <c r="D45" s="13" t="s">
        <v>1951</v>
      </c>
      <c r="E45" s="15" t="s">
        <v>1983</v>
      </c>
      <c r="F45" s="358"/>
      <c r="G45" s="357"/>
      <c r="H45" s="357"/>
      <c r="I45" s="357"/>
      <c r="J45" s="357"/>
      <c r="K45" s="357"/>
      <c r="L45" s="357"/>
      <c r="M45" s="357"/>
      <c r="P45" s="168" t="s">
        <v>1983</v>
      </c>
      <c r="Q45" s="131" t="s">
        <v>10156</v>
      </c>
      <c r="R45" s="170" t="s">
        <v>2949</v>
      </c>
      <c r="S45" s="170" t="s">
        <v>2949</v>
      </c>
      <c r="T45" s="170" t="s">
        <v>2949</v>
      </c>
      <c r="U45" s="170" t="s">
        <v>2949</v>
      </c>
      <c r="V45" s="170" t="s">
        <v>2949</v>
      </c>
      <c r="W45" s="170" t="s">
        <v>2949</v>
      </c>
      <c r="X45" s="170" t="s">
        <v>2949</v>
      </c>
    </row>
    <row r="46" spans="2:24" ht="12.4" customHeight="1" x14ac:dyDescent="0.25">
      <c r="B46" s="19" t="s">
        <v>1952</v>
      </c>
      <c r="C46" s="13"/>
      <c r="D46" s="13" t="s">
        <v>1952</v>
      </c>
      <c r="E46" s="15" t="s">
        <v>1984</v>
      </c>
      <c r="F46" s="358"/>
      <c r="G46" s="357"/>
      <c r="H46" s="357"/>
      <c r="I46" s="357"/>
      <c r="J46" s="357"/>
      <c r="K46" s="357"/>
      <c r="L46" s="357"/>
      <c r="M46" s="357"/>
      <c r="P46" s="168" t="s">
        <v>1984</v>
      </c>
      <c r="Q46" s="131" t="s">
        <v>10157</v>
      </c>
      <c r="R46" s="170" t="s">
        <v>2949</v>
      </c>
      <c r="S46" s="170" t="s">
        <v>2949</v>
      </c>
      <c r="T46" s="170" t="s">
        <v>2949</v>
      </c>
      <c r="U46" s="170" t="s">
        <v>2949</v>
      </c>
      <c r="V46" s="170" t="s">
        <v>2949</v>
      </c>
      <c r="W46" s="170" t="s">
        <v>2949</v>
      </c>
      <c r="X46" s="170" t="s">
        <v>2949</v>
      </c>
    </row>
    <row r="47" spans="2:24" ht="12.4" customHeight="1" x14ac:dyDescent="0.25">
      <c r="B47" s="19" t="s">
        <v>1953</v>
      </c>
      <c r="C47" s="13"/>
      <c r="D47" s="13" t="s">
        <v>1953</v>
      </c>
      <c r="E47" s="15" t="s">
        <v>1985</v>
      </c>
      <c r="F47" s="358"/>
      <c r="G47" s="357"/>
      <c r="H47" s="357"/>
      <c r="I47" s="357"/>
      <c r="J47" s="357"/>
      <c r="K47" s="357"/>
      <c r="L47" s="357"/>
      <c r="M47" s="357"/>
      <c r="P47" s="168" t="s">
        <v>1985</v>
      </c>
      <c r="Q47" s="131" t="s">
        <v>10158</v>
      </c>
      <c r="R47" s="170" t="s">
        <v>2949</v>
      </c>
      <c r="S47" s="170" t="s">
        <v>2949</v>
      </c>
      <c r="T47" s="170" t="s">
        <v>2949</v>
      </c>
      <c r="U47" s="170" t="s">
        <v>2949</v>
      </c>
      <c r="V47" s="170" t="s">
        <v>2949</v>
      </c>
      <c r="W47" s="170" t="s">
        <v>2949</v>
      </c>
      <c r="X47" s="170" t="s">
        <v>2949</v>
      </c>
    </row>
    <row r="48" spans="2:24" ht="12.4" customHeight="1" x14ac:dyDescent="0.25">
      <c r="B48" s="19" t="s">
        <v>1954</v>
      </c>
      <c r="C48" s="13"/>
      <c r="D48" s="13" t="s">
        <v>1954</v>
      </c>
      <c r="E48" s="15" t="s">
        <v>1986</v>
      </c>
      <c r="F48" s="358"/>
      <c r="G48" s="357"/>
      <c r="H48" s="357"/>
      <c r="I48" s="357"/>
      <c r="J48" s="357"/>
      <c r="K48" s="357"/>
      <c r="L48" s="357"/>
      <c r="M48" s="357"/>
      <c r="P48" s="168" t="s">
        <v>1986</v>
      </c>
      <c r="Q48" s="131" t="s">
        <v>10159</v>
      </c>
      <c r="R48" s="170" t="s">
        <v>2949</v>
      </c>
      <c r="S48" s="170" t="s">
        <v>2949</v>
      </c>
      <c r="T48" s="170" t="s">
        <v>2949</v>
      </c>
      <c r="U48" s="170" t="s">
        <v>2949</v>
      </c>
      <c r="V48" s="170" t="s">
        <v>2949</v>
      </c>
      <c r="W48" s="170" t="s">
        <v>2949</v>
      </c>
      <c r="X48" s="170" t="s">
        <v>2949</v>
      </c>
    </row>
    <row r="49" spans="2:24" ht="12.4" customHeight="1" x14ac:dyDescent="0.25">
      <c r="B49" s="19" t="s">
        <v>1955</v>
      </c>
      <c r="C49" s="13"/>
      <c r="D49" s="13" t="s">
        <v>1955</v>
      </c>
      <c r="E49" s="15" t="s">
        <v>844</v>
      </c>
      <c r="F49" s="358"/>
      <c r="G49" s="357"/>
      <c r="H49" s="357"/>
      <c r="I49" s="357"/>
      <c r="J49" s="357"/>
      <c r="K49" s="357"/>
      <c r="L49" s="357"/>
      <c r="M49" s="357"/>
      <c r="P49" s="168" t="s">
        <v>844</v>
      </c>
      <c r="Q49" s="131" t="s">
        <v>10160</v>
      </c>
      <c r="R49" s="170" t="s">
        <v>2949</v>
      </c>
      <c r="S49" s="170" t="s">
        <v>2949</v>
      </c>
      <c r="T49" s="170" t="s">
        <v>2949</v>
      </c>
      <c r="U49" s="170" t="s">
        <v>2949</v>
      </c>
      <c r="V49" s="170" t="s">
        <v>2949</v>
      </c>
      <c r="W49" s="170" t="s">
        <v>2949</v>
      </c>
      <c r="X49" s="170" t="s">
        <v>2949</v>
      </c>
    </row>
    <row r="50" spans="2:24" x14ac:dyDescent="0.25">
      <c r="B50" s="19" t="s">
        <v>1956</v>
      </c>
      <c r="C50" s="13"/>
      <c r="D50" s="13" t="s">
        <v>1956</v>
      </c>
      <c r="E50" s="15" t="s">
        <v>1987</v>
      </c>
      <c r="F50" s="358"/>
      <c r="G50" s="357"/>
      <c r="H50" s="357"/>
      <c r="I50" s="357"/>
      <c r="J50" s="357"/>
      <c r="K50" s="357"/>
      <c r="L50" s="357"/>
      <c r="M50" s="357"/>
      <c r="P50" s="168" t="s">
        <v>1987</v>
      </c>
      <c r="Q50" s="131" t="s">
        <v>10161</v>
      </c>
      <c r="R50" s="170" t="s">
        <v>2949</v>
      </c>
      <c r="S50" s="170" t="s">
        <v>2949</v>
      </c>
      <c r="T50" s="170" t="s">
        <v>2949</v>
      </c>
      <c r="U50" s="170" t="s">
        <v>2949</v>
      </c>
      <c r="V50" s="170" t="s">
        <v>2949</v>
      </c>
      <c r="W50" s="170" t="s">
        <v>2949</v>
      </c>
      <c r="X50" s="170" t="s">
        <v>2949</v>
      </c>
    </row>
    <row r="51" spans="2:24" x14ac:dyDescent="0.25">
      <c r="B51" s="19" t="s">
        <v>1988</v>
      </c>
      <c r="C51" s="13" t="s">
        <v>9535</v>
      </c>
      <c r="D51" s="13" t="s">
        <v>9996</v>
      </c>
      <c r="E51" s="15" t="s">
        <v>1989</v>
      </c>
      <c r="F51" s="358"/>
      <c r="G51" s="357"/>
      <c r="H51" s="357"/>
      <c r="I51" s="357"/>
      <c r="J51" s="358"/>
      <c r="K51" s="358"/>
      <c r="L51" s="358"/>
      <c r="M51" s="358"/>
      <c r="P51" s="168" t="s">
        <v>1989</v>
      </c>
      <c r="Q51" s="131" t="s">
        <v>10162</v>
      </c>
      <c r="R51" s="170" t="s">
        <v>2949</v>
      </c>
      <c r="S51" s="170" t="s">
        <v>2949</v>
      </c>
      <c r="T51" s="170" t="s">
        <v>2949</v>
      </c>
      <c r="U51" s="131" t="s">
        <v>10163</v>
      </c>
      <c r="V51" s="131" t="s">
        <v>10164</v>
      </c>
      <c r="W51" s="131" t="s">
        <v>10165</v>
      </c>
      <c r="X51" s="131" t="s">
        <v>10166</v>
      </c>
    </row>
    <row r="52" spans="2:24" x14ac:dyDescent="0.25">
      <c r="B52" s="19" t="s">
        <v>1990</v>
      </c>
      <c r="C52" s="13"/>
      <c r="D52" s="13" t="s">
        <v>9535</v>
      </c>
      <c r="E52" s="15" t="s">
        <v>1991</v>
      </c>
      <c r="F52" s="357"/>
      <c r="G52" s="357"/>
      <c r="H52" s="357"/>
      <c r="I52" s="357"/>
      <c r="J52" s="358"/>
      <c r="K52" s="358"/>
      <c r="L52" s="358"/>
      <c r="M52" s="358"/>
      <c r="P52" s="168" t="s">
        <v>1991</v>
      </c>
      <c r="Q52" s="170" t="s">
        <v>2949</v>
      </c>
      <c r="R52" s="170" t="s">
        <v>2949</v>
      </c>
      <c r="S52" s="170" t="s">
        <v>2949</v>
      </c>
      <c r="T52" s="170" t="s">
        <v>2949</v>
      </c>
      <c r="U52" s="131" t="s">
        <v>10167</v>
      </c>
      <c r="V52" s="131" t="s">
        <v>10168</v>
      </c>
      <c r="W52" s="131" t="s">
        <v>10169</v>
      </c>
      <c r="X52" s="131" t="s">
        <v>10170</v>
      </c>
    </row>
    <row r="53" spans="2:24" x14ac:dyDescent="0.25">
      <c r="B53" s="19" t="s">
        <v>1959</v>
      </c>
      <c r="C53" s="13"/>
      <c r="D53" s="13" t="s">
        <v>9232</v>
      </c>
      <c r="E53" s="15" t="s">
        <v>1992</v>
      </c>
      <c r="F53" s="357"/>
      <c r="G53" s="357"/>
      <c r="H53" s="357"/>
      <c r="I53" s="357"/>
      <c r="J53" s="358"/>
      <c r="K53" s="357"/>
      <c r="L53" s="357"/>
      <c r="M53" s="358"/>
      <c r="P53" s="168" t="s">
        <v>1992</v>
      </c>
      <c r="Q53" s="170" t="s">
        <v>2949</v>
      </c>
      <c r="R53" s="170" t="s">
        <v>2949</v>
      </c>
      <c r="S53" s="170" t="s">
        <v>2949</v>
      </c>
      <c r="T53" s="170" t="s">
        <v>2949</v>
      </c>
      <c r="U53" s="131" t="s">
        <v>10171</v>
      </c>
      <c r="V53" s="170" t="s">
        <v>2949</v>
      </c>
      <c r="W53" s="170" t="s">
        <v>2949</v>
      </c>
      <c r="X53" s="131" t="s">
        <v>10172</v>
      </c>
    </row>
    <row r="54" spans="2:24" x14ac:dyDescent="0.25">
      <c r="B54" s="19" t="s">
        <v>1993</v>
      </c>
      <c r="C54" s="13"/>
      <c r="D54" s="13"/>
      <c r="E54" s="15" t="s">
        <v>1994</v>
      </c>
      <c r="F54" s="357"/>
      <c r="G54" s="357"/>
      <c r="H54" s="357"/>
      <c r="I54" s="357"/>
      <c r="J54" s="358"/>
      <c r="K54" s="357"/>
      <c r="L54" s="357"/>
      <c r="M54" s="358"/>
      <c r="P54" s="168" t="s">
        <v>1994</v>
      </c>
      <c r="Q54" s="170" t="s">
        <v>2949</v>
      </c>
      <c r="R54" s="170" t="s">
        <v>2949</v>
      </c>
      <c r="S54" s="170" t="s">
        <v>2949</v>
      </c>
      <c r="T54" s="170" t="s">
        <v>2949</v>
      </c>
      <c r="U54" s="131" t="s">
        <v>10173</v>
      </c>
      <c r="V54" s="170" t="s">
        <v>2949</v>
      </c>
      <c r="W54" s="170" t="s">
        <v>2949</v>
      </c>
      <c r="X54" s="131" t="s">
        <v>10174</v>
      </c>
    </row>
  </sheetData>
  <mergeCells count="1">
    <mergeCell ref="B1:L1"/>
  </mergeCells>
  <dataValidations count="344">
    <dataValidation type="decimal" allowBlank="1" showInputMessage="1" showErrorMessage="1" error="Data is of incorrect type!" sqref="D7"/>
    <dataValidation type="decimal" allowBlank="1" showInputMessage="1" showErrorMessage="1" error="Data is of incorrect type!" sqref="E7"/>
    <dataValidation type="decimal" allowBlank="1" showInputMessage="1" showErrorMessage="1" error="Data is of incorrect type!" sqref="F7"/>
    <dataValidation type="decimal" allowBlank="1" showInputMessage="1" showErrorMessage="1" error="Data is of incorrect type!" sqref="G7"/>
    <dataValidation type="decimal" allowBlank="1" showInputMessage="1" showErrorMessage="1" error="Data is of incorrect type!" sqref="H7"/>
    <dataValidation type="decimal" allowBlank="1" showInputMessage="1" showErrorMessage="1" error="Data is of incorrect type!" sqref="I7"/>
    <dataValidation type="decimal" allowBlank="1" showInputMessage="1" showErrorMessage="1" error="Data is of incorrect type!" sqref="J7"/>
    <dataValidation type="decimal" allowBlank="1" showInputMessage="1" showErrorMessage="1" error="Data is of incorrect type!" sqref="K7"/>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 type="decimal" allowBlank="1" showInputMessage="1" showErrorMessage="1" error="Data is of incorrect type!" sqref="I8"/>
    <dataValidation type="decimal" allowBlank="1" showInputMessage="1" showErrorMessage="1" error="Data is of incorrect type!" sqref="J8"/>
    <dataValidation type="decimal" allowBlank="1" showInputMessage="1" showErrorMessage="1" error="Data is of incorrect type!" sqref="K8"/>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dataValidation type="decimal" allowBlank="1" showInputMessage="1" showErrorMessage="1" error="Data is of incorrect type!" sqref="I9"/>
    <dataValidation type="decimal" allowBlank="1" showInputMessage="1" showErrorMessage="1" error="Data is of incorrect type!" sqref="J9"/>
    <dataValidation type="decimal" allowBlank="1" showInputMessage="1" showErrorMessage="1" error="Data is of incorrect type!" sqref="K9"/>
    <dataValidation type="decimal" allowBlank="1" showInputMessage="1" showErrorMessage="1" error="Data is of incorrect type!" sqref="D10"/>
    <dataValidation type="decimal" allowBlank="1" showInputMessage="1" showErrorMessage="1" error="Data is of incorrect type!" sqref="E10 P10"/>
    <dataValidation type="decimal" allowBlank="1" showInputMessage="1" showErrorMessage="1" error="Data is of incorrect type!" sqref="F10 Q10"/>
    <dataValidation type="decimal" allowBlank="1" showInputMessage="1" showErrorMessage="1" error="Data is of incorrect type!" sqref="G10 R10"/>
    <dataValidation type="decimal" allowBlank="1" showInputMessage="1" showErrorMessage="1" error="Data is of incorrect type!" sqref="H10 S10"/>
    <dataValidation type="decimal" allowBlank="1" showInputMessage="1" showErrorMessage="1" error="Data is of incorrect type!" sqref="I10 T10"/>
    <dataValidation type="decimal" allowBlank="1" showInputMessage="1" showErrorMessage="1" error="Data is of incorrect type!" sqref="J10 U10"/>
    <dataValidation type="decimal" allowBlank="1" showInputMessage="1" showErrorMessage="1" error="Data is of incorrect type!" sqref="K10 V10"/>
    <dataValidation type="decimal" allowBlank="1" showInputMessage="1" showErrorMessage="1" error="Data is of incorrect type!" sqref="D11"/>
    <dataValidation type="decimal" allowBlank="1" showInputMessage="1" showErrorMessage="1" error="Data is of incorrect type!" sqref="E11 P11"/>
    <dataValidation type="decimal" allowBlank="1" showInputMessage="1" showErrorMessage="1" error="Data is of incorrect type!" sqref="F11 Q11"/>
    <dataValidation type="decimal" allowBlank="1" showInputMessage="1" showErrorMessage="1" error="Data is of incorrect type!" sqref="G11 R11"/>
    <dataValidation type="decimal" allowBlank="1" showInputMessage="1" showErrorMessage="1" error="Data is of incorrect type!" sqref="H11 S11"/>
    <dataValidation type="decimal" allowBlank="1" showInputMessage="1" showErrorMessage="1" error="Data is of incorrect type!" sqref="I11 T11"/>
    <dataValidation type="decimal" allowBlank="1" showInputMessage="1" showErrorMessage="1" error="Data is of incorrect type!" sqref="J11 U11"/>
    <dataValidation type="decimal" allowBlank="1" showInputMessage="1" showErrorMessage="1" error="Data is of incorrect type!" sqref="K11 V11"/>
    <dataValidation type="decimal" allowBlank="1" showInputMessage="1" showErrorMessage="1" error="Data is of incorrect type!" sqref="D12"/>
    <dataValidation type="decimal" allowBlank="1" showInputMessage="1" showErrorMessage="1" error="Data is of incorrect type!" sqref="E12 P12"/>
    <dataValidation type="decimal" allowBlank="1" showInputMessage="1" showErrorMessage="1" error="Data is of incorrect type!" sqref="F12 Q12"/>
    <dataValidation type="decimal" allowBlank="1" showInputMessage="1" showErrorMessage="1" error="Data is of incorrect type!" sqref="G12 R12"/>
    <dataValidation type="decimal" allowBlank="1" showInputMessage="1" showErrorMessage="1" error="Data is of incorrect type!" sqref="H12 S12"/>
    <dataValidation type="decimal" allowBlank="1" showInputMessage="1" showErrorMessage="1" error="Data is of incorrect type!" sqref="I12 I5 T12"/>
    <dataValidation type="decimal" allowBlank="1" showInputMessage="1" showErrorMessage="1" error="Data is of incorrect type!" sqref="J12 U12"/>
    <dataValidation type="decimal" allowBlank="1" showInputMessage="1" showErrorMessage="1" error="Data is of incorrect type!" sqref="K12 V12"/>
    <dataValidation type="decimal" allowBlank="1" showInputMessage="1" showErrorMessage="1" error="Data is of incorrect type!" sqref="D13"/>
    <dataValidation type="decimal" allowBlank="1" showInputMessage="1" showErrorMessage="1" error="Data is of incorrect type!" sqref="E13 P13"/>
    <dataValidation type="decimal" allowBlank="1" showInputMessage="1" showErrorMessage="1" error="Data is of incorrect type!" sqref="F13 Q13"/>
    <dataValidation type="decimal" allowBlank="1" showInputMessage="1" showErrorMessage="1" error="Data is of incorrect type!" sqref="G13 R13"/>
    <dataValidation type="decimal" allowBlank="1" showInputMessage="1" showErrorMessage="1" error="Data is of incorrect type!" sqref="H13 S13"/>
    <dataValidation type="decimal" allowBlank="1" showInputMessage="1" showErrorMessage="1" error="Data is of incorrect type!" sqref="I13 T13"/>
    <dataValidation type="decimal" allowBlank="1" showInputMessage="1" showErrorMessage="1" error="Data is of incorrect type!" sqref="J13 U13"/>
    <dataValidation type="decimal" allowBlank="1" showInputMessage="1" showErrorMessage="1" error="Data is of incorrect type!" sqref="K13 V13"/>
    <dataValidation type="decimal" allowBlank="1" showInputMessage="1" showErrorMessage="1" error="Data is of incorrect type!" sqref="D14"/>
    <dataValidation type="decimal" allowBlank="1" showInputMessage="1" showErrorMessage="1" error="Data is of incorrect type!" sqref="E14 P14"/>
    <dataValidation type="decimal" allowBlank="1" showInputMessage="1" showErrorMessage="1" error="Data is of incorrect type!" sqref="F14 Q14"/>
    <dataValidation type="decimal" allowBlank="1" showInputMessage="1" showErrorMessage="1" error="Data is of incorrect type!" sqref="G14 R14"/>
    <dataValidation type="decimal" allowBlank="1" showInputMessage="1" showErrorMessage="1" error="Data is of incorrect type!" sqref="H14 S14"/>
    <dataValidation type="decimal" allowBlank="1" showInputMessage="1" showErrorMessage="1" error="Data is of incorrect type!" sqref="I14 T14"/>
    <dataValidation type="decimal" allowBlank="1" showInputMessage="1" showErrorMessage="1" error="Data is of incorrect type!" sqref="J14 U14"/>
    <dataValidation type="decimal" allowBlank="1" showInputMessage="1" showErrorMessage="1" error="Data is of incorrect type!" sqref="K14 V14"/>
    <dataValidation type="decimal" allowBlank="1" showInputMessage="1" showErrorMessage="1" error="Data is of incorrect type!" sqref="D15"/>
    <dataValidation type="decimal" allowBlank="1" showInputMessage="1" showErrorMessage="1" error="Data is of incorrect type!" sqref="E15 P15"/>
    <dataValidation type="decimal" allowBlank="1" showInputMessage="1" showErrorMessage="1" error="Data is of incorrect type!" sqref="F15 Q15"/>
    <dataValidation type="decimal" allowBlank="1" showInputMessage="1" showErrorMessage="1" error="Data is of incorrect type!" sqref="G15 R15"/>
    <dataValidation type="decimal" allowBlank="1" showInputMessage="1" showErrorMessage="1" error="Data is of incorrect type!" sqref="H15 S15"/>
    <dataValidation type="decimal" allowBlank="1" showInputMessage="1" showErrorMessage="1" error="Data is of incorrect type!" sqref="I15 T15"/>
    <dataValidation type="decimal" allowBlank="1" showInputMessage="1" showErrorMessage="1" error="Data is of incorrect type!" sqref="J15 U15"/>
    <dataValidation type="decimal" allowBlank="1" showInputMessage="1" showErrorMessage="1" error="Data is of incorrect type!" sqref="K15 V15"/>
    <dataValidation type="decimal" allowBlank="1" showInputMessage="1" showErrorMessage="1" error="Data is of incorrect type!" sqref="D16"/>
    <dataValidation type="decimal" allowBlank="1" showInputMessage="1" showErrorMessage="1" error="Data is of incorrect type!" sqref="E16 P16"/>
    <dataValidation type="decimal" allowBlank="1" showInputMessage="1" showErrorMessage="1" error="Data is of incorrect type!" sqref="F16 Q16"/>
    <dataValidation type="decimal" allowBlank="1" showInputMessage="1" showErrorMessage="1" error="Data is of incorrect type!" sqref="G16 R16"/>
    <dataValidation type="decimal" allowBlank="1" showInputMessage="1" showErrorMessage="1" error="Data is of incorrect type!" sqref="H16 S16"/>
    <dataValidation type="decimal" allowBlank="1" showInputMessage="1" showErrorMessage="1" error="Data is of incorrect type!" sqref="I16 T16"/>
    <dataValidation type="decimal" allowBlank="1" showInputMessage="1" showErrorMessage="1" error="Data is of incorrect type!" sqref="J16 U16"/>
    <dataValidation type="decimal" allowBlank="1" showInputMessage="1" showErrorMessage="1" error="Data is of incorrect type!" sqref="K16 V16"/>
    <dataValidation type="decimal" allowBlank="1" showInputMessage="1" showErrorMessage="1" error="Data is of incorrect type!" sqref="D17"/>
    <dataValidation type="decimal" allowBlank="1" showInputMessage="1" showErrorMessage="1" error="Data is of incorrect type!" sqref="E17 P17"/>
    <dataValidation type="decimal" allowBlank="1" showInputMessage="1" showErrorMessage="1" error="Data is of incorrect type!" sqref="F17 Q17"/>
    <dataValidation type="decimal" allowBlank="1" showInputMessage="1" showErrorMessage="1" error="Data is of incorrect type!" sqref="G17 R17"/>
    <dataValidation type="decimal" allowBlank="1" showInputMessage="1" showErrorMessage="1" error="Data is of incorrect type!" sqref="H17 S17"/>
    <dataValidation type="decimal" allowBlank="1" showInputMessage="1" showErrorMessage="1" error="Data is of incorrect type!" sqref="I17 T17"/>
    <dataValidation type="decimal" allowBlank="1" showInputMessage="1" showErrorMessage="1" error="Data is of incorrect type!" sqref="J17 U17"/>
    <dataValidation type="decimal" allowBlank="1" showInputMessage="1" showErrorMessage="1" error="Data is of incorrect type!" sqref="K17 V17"/>
    <dataValidation type="decimal" allowBlank="1" showInputMessage="1" showErrorMessage="1" error="Data is of incorrect type!" sqref="D18"/>
    <dataValidation type="decimal" allowBlank="1" showInputMessage="1" showErrorMessage="1" error="Data is of incorrect type!" sqref="E18 P18"/>
    <dataValidation type="decimal" allowBlank="1" showInputMessage="1" showErrorMessage="1" error="Data is of incorrect type!" sqref="F18 Q18"/>
    <dataValidation type="decimal" allowBlank="1" showInputMessage="1" showErrorMessage="1" error="Data is of incorrect type!" sqref="G18 R18"/>
    <dataValidation type="decimal" allowBlank="1" showInputMessage="1" showErrorMessage="1" error="Data is of incorrect type!" sqref="H18 S18"/>
    <dataValidation type="decimal" allowBlank="1" showInputMessage="1" showErrorMessage="1" error="Data is of incorrect type!" sqref="I18 T18"/>
    <dataValidation type="decimal" allowBlank="1" showInputMessage="1" showErrorMessage="1" error="Data is of incorrect type!" sqref="J18 U18"/>
    <dataValidation type="decimal" allowBlank="1" showInputMessage="1" showErrorMessage="1" error="Data is of incorrect type!" sqref="K18 V18"/>
    <dataValidation type="decimal" allowBlank="1" showInputMessage="1" showErrorMessage="1" error="Data is of incorrect type!" sqref="D19"/>
    <dataValidation type="decimal" allowBlank="1" showInputMessage="1" showErrorMessage="1" error="Data is of incorrect type!" sqref="E19 P19"/>
    <dataValidation type="decimal" allowBlank="1" showInputMessage="1" showErrorMessage="1" error="Data is of incorrect type!" sqref="F19 Q19"/>
    <dataValidation type="decimal" allowBlank="1" showInputMessage="1" showErrorMessage="1" error="Data is of incorrect type!" sqref="G19 R19"/>
    <dataValidation type="decimal" allowBlank="1" showInputMessage="1" showErrorMessage="1" error="Data is of incorrect type!" sqref="H19 S19"/>
    <dataValidation type="decimal" allowBlank="1" showInputMessage="1" showErrorMessage="1" error="Data is of incorrect type!" sqref="I19 T19"/>
    <dataValidation type="decimal" allowBlank="1" showInputMessage="1" showErrorMessage="1" error="Data is of incorrect type!" sqref="J19 U19"/>
    <dataValidation type="decimal" allowBlank="1" showInputMessage="1" showErrorMessage="1" error="Data is of incorrect type!" sqref="K19 V19"/>
    <dataValidation type="decimal" allowBlank="1" showInputMessage="1" showErrorMessage="1" error="Data is of incorrect type!" sqref="D20"/>
    <dataValidation type="decimal" allowBlank="1" showInputMessage="1" showErrorMessage="1" error="Data is of incorrect type!" sqref="E20 P20"/>
    <dataValidation type="decimal" allowBlank="1" showInputMessage="1" showErrorMessage="1" error="Data is of incorrect type!" sqref="F20 Q20"/>
    <dataValidation type="decimal" allowBlank="1" showInputMessage="1" showErrorMessage="1" error="Data is of incorrect type!" sqref="G20 R20"/>
    <dataValidation type="decimal" allowBlank="1" showInputMessage="1" showErrorMessage="1" error="Data is of incorrect type!" sqref="H20 S20"/>
    <dataValidation type="decimal" allowBlank="1" showInputMessage="1" showErrorMessage="1" error="Data is of incorrect type!" sqref="I20 T20"/>
    <dataValidation type="decimal" allowBlank="1" showInputMessage="1" showErrorMessage="1" error="Data is of incorrect type!" sqref="J20 U20"/>
    <dataValidation type="decimal" allowBlank="1" showInputMessage="1" showErrorMessage="1" error="Data is of incorrect type!" sqref="K20 V20"/>
    <dataValidation type="decimal" allowBlank="1" showInputMessage="1" showErrorMessage="1" error="Data is of incorrect type!" sqref="D21"/>
    <dataValidation type="decimal" allowBlank="1" showInputMessage="1" showErrorMessage="1" error="Data is of incorrect type!" sqref="E21 P21"/>
    <dataValidation type="decimal" allowBlank="1" showInputMessage="1" showErrorMessage="1" error="Data is of incorrect type!" sqref="F21 Q21"/>
    <dataValidation type="decimal" allowBlank="1" showInputMessage="1" showErrorMessage="1" error="Data is of incorrect type!" sqref="G21 R21"/>
    <dataValidation type="decimal" allowBlank="1" showInputMessage="1" showErrorMessage="1" error="Data is of incorrect type!" sqref="H21 S21"/>
    <dataValidation type="decimal" allowBlank="1" showInputMessage="1" showErrorMessage="1" error="Data is of incorrect type!" sqref="I21 T21"/>
    <dataValidation type="decimal" allowBlank="1" showInputMessage="1" showErrorMessage="1" error="Data is of incorrect type!" sqref="J21 U21"/>
    <dataValidation type="decimal" allowBlank="1" showInputMessage="1" showErrorMessage="1" error="Data is of incorrect type!" sqref="K21 V21"/>
    <dataValidation type="decimal" allowBlank="1" showInputMessage="1" showErrorMessage="1" error="Data is of incorrect type!" sqref="D22"/>
    <dataValidation type="decimal" allowBlank="1" showInputMessage="1" showErrorMessage="1" error="Data is of incorrect type!" sqref="E22 P22"/>
    <dataValidation type="decimal" allowBlank="1" showInputMessage="1" showErrorMessage="1" error="Data is of incorrect type!" sqref="F22 Q22"/>
    <dataValidation type="decimal" allowBlank="1" showInputMessage="1" showErrorMessage="1" error="Data is of incorrect type!" sqref="G22 R22"/>
    <dataValidation type="decimal" allowBlank="1" showInputMessage="1" showErrorMessage="1" error="Data is of incorrect type!" sqref="H22 S22"/>
    <dataValidation type="decimal" allowBlank="1" showInputMessage="1" showErrorMessage="1" error="Data is of incorrect type!" sqref="I22 T22"/>
    <dataValidation type="decimal" allowBlank="1" showInputMessage="1" showErrorMessage="1" error="Data is of incorrect type!" sqref="J22 U22"/>
    <dataValidation type="decimal" allowBlank="1" showInputMessage="1" showErrorMessage="1" error="Data is of incorrect type!" sqref="K22 V22"/>
    <dataValidation type="decimal" allowBlank="1" showInputMessage="1" showErrorMessage="1" error="Data is of incorrect type!" sqref="D23"/>
    <dataValidation type="decimal" allowBlank="1" showInputMessage="1" showErrorMessage="1" error="Data is of incorrect type!" sqref="E23 P23"/>
    <dataValidation type="decimal" allowBlank="1" showInputMessage="1" showErrorMessage="1" error="Data is of incorrect type!" sqref="F23 Q23"/>
    <dataValidation type="decimal" allowBlank="1" showInputMessage="1" showErrorMessage="1" error="Data is of incorrect type!" sqref="G23 R23"/>
    <dataValidation type="decimal" allowBlank="1" showInputMessage="1" showErrorMessage="1" error="Data is of incorrect type!" sqref="H23 S23"/>
    <dataValidation type="decimal" allowBlank="1" showInputMessage="1" showErrorMessage="1" error="Data is of incorrect type!" sqref="I23 T23"/>
    <dataValidation type="decimal" allowBlank="1" showInputMessage="1" showErrorMessage="1" error="Data is of incorrect type!" sqref="J23 U23"/>
    <dataValidation type="decimal" allowBlank="1" showInputMessage="1" showErrorMessage="1" error="Data is of incorrect type!" sqref="K23 V23"/>
    <dataValidation type="decimal" allowBlank="1" showInputMessage="1" showErrorMessage="1" error="Data is of incorrect type!" sqref="D24"/>
    <dataValidation type="decimal" allowBlank="1" showInputMessage="1" showErrorMessage="1" error="Data is of incorrect type!" sqref="E24 P24"/>
    <dataValidation type="decimal" allowBlank="1" showInputMessage="1" showErrorMessage="1" error="Data is of incorrect type!" sqref="F24 Q24"/>
    <dataValidation type="decimal" allowBlank="1" showInputMessage="1" showErrorMessage="1" error="Data is of incorrect type!" sqref="G24 R24"/>
    <dataValidation type="decimal" allowBlank="1" showInputMessage="1" showErrorMessage="1" error="Data is of incorrect type!" sqref="H24 S24"/>
    <dataValidation type="decimal" allowBlank="1" showInputMessage="1" showErrorMessage="1" error="Data is of incorrect type!" sqref="I24 T24"/>
    <dataValidation type="decimal" allowBlank="1" showInputMessage="1" showErrorMessage="1" error="Data is of incorrect type!" sqref="J24 U24"/>
    <dataValidation type="decimal" allowBlank="1" showInputMessage="1" showErrorMessage="1" error="Data is of incorrect type!" sqref="K24 V24"/>
    <dataValidation type="decimal" allowBlank="1" showInputMessage="1" showErrorMessage="1" error="Data is of incorrect type!" sqref="D25"/>
    <dataValidation type="decimal" allowBlank="1" showInputMessage="1" showErrorMessage="1" error="Data is of incorrect type!" sqref="E25 P25"/>
    <dataValidation type="decimal" allowBlank="1" showInputMessage="1" showErrorMessage="1" error="Data is of incorrect type!" sqref="F25 Q25"/>
    <dataValidation type="decimal" allowBlank="1" showInputMessage="1" showErrorMessage="1" error="Data is of incorrect type!" sqref="G25 R25"/>
    <dataValidation type="decimal" allowBlank="1" showInputMessage="1" showErrorMessage="1" error="Data is of incorrect type!" sqref="H25 S25"/>
    <dataValidation type="decimal" allowBlank="1" showInputMessage="1" showErrorMessage="1" error="Data is of incorrect type!" sqref="I25 T25"/>
    <dataValidation type="decimal" allowBlank="1" showInputMessage="1" showErrorMessage="1" error="Data is of incorrect type!" sqref="J25 U25"/>
    <dataValidation type="decimal" allowBlank="1" showInputMessage="1" showErrorMessage="1" error="Data is of incorrect type!" sqref="K25 V25"/>
    <dataValidation type="decimal" allowBlank="1" showInputMessage="1" showErrorMessage="1" error="Data is of incorrect type!" sqref="D26"/>
    <dataValidation type="decimal" allowBlank="1" showInputMessage="1" showErrorMessage="1" error="Data is of incorrect type!" sqref="E26 P26"/>
    <dataValidation type="decimal" allowBlank="1" showInputMessage="1" showErrorMessage="1" error="Data is of incorrect type!" sqref="F26 Q26"/>
    <dataValidation type="decimal" allowBlank="1" showInputMessage="1" showErrorMessage="1" error="Data is of incorrect type!" sqref="G26 R26"/>
    <dataValidation type="decimal" allowBlank="1" showInputMessage="1" showErrorMessage="1" error="Data is of incorrect type!" sqref="H26 S26"/>
    <dataValidation type="decimal" allowBlank="1" showInputMessage="1" showErrorMessage="1" error="Data is of incorrect type!" sqref="I26 T26"/>
    <dataValidation type="decimal" allowBlank="1" showInputMessage="1" showErrorMessage="1" error="Data is of incorrect type!" sqref="J26 U26"/>
    <dataValidation type="decimal" allowBlank="1" showInputMessage="1" showErrorMessage="1" error="Data is of incorrect type!" sqref="K26 V26"/>
    <dataValidation type="decimal" allowBlank="1" showInputMessage="1" showErrorMessage="1" error="Data is of incorrect type!" sqref="D27"/>
    <dataValidation type="decimal" allowBlank="1" showInputMessage="1" showErrorMessage="1" error="Data is of incorrect type!" sqref="E27 P27"/>
    <dataValidation type="decimal" allowBlank="1" showInputMessage="1" showErrorMessage="1" error="Data is of incorrect type!" sqref="F27 Q27"/>
    <dataValidation type="decimal" allowBlank="1" showInputMessage="1" showErrorMessage="1" error="Data is of incorrect type!" sqref="G27 R27"/>
    <dataValidation type="decimal" allowBlank="1" showInputMessage="1" showErrorMessage="1" error="Data is of incorrect type!" sqref="H27 S27"/>
    <dataValidation type="decimal" allowBlank="1" showInputMessage="1" showErrorMessage="1" error="Data is of incorrect type!" sqref="I27 T27"/>
    <dataValidation type="decimal" allowBlank="1" showInputMessage="1" showErrorMessage="1" error="Data is of incorrect type!" sqref="J27 U27"/>
    <dataValidation type="decimal" allowBlank="1" showInputMessage="1" showErrorMessage="1" error="Data is of incorrect type!" sqref="K27 V27"/>
    <dataValidation type="decimal" allowBlank="1" showInputMessage="1" showErrorMessage="1" error="Data is of incorrect type!" sqref="D28"/>
    <dataValidation type="decimal" allowBlank="1" showInputMessage="1" showErrorMessage="1" error="Data is of incorrect type!" sqref="E28 P28"/>
    <dataValidation type="decimal" allowBlank="1" showInputMessage="1" showErrorMessage="1" error="Data is of incorrect type!" sqref="F28 Q28"/>
    <dataValidation type="decimal" allowBlank="1" showInputMessage="1" showErrorMessage="1" error="Data is of incorrect type!" sqref="G28 R28"/>
    <dataValidation type="decimal" allowBlank="1" showInputMessage="1" showErrorMessage="1" error="Data is of incorrect type!" sqref="H28 S28"/>
    <dataValidation type="decimal" allowBlank="1" showInputMessage="1" showErrorMessage="1" error="Data is of incorrect type!" sqref="I28 T28"/>
    <dataValidation type="decimal" allowBlank="1" showInputMessage="1" showErrorMessage="1" error="Data is of incorrect type!" sqref="J28 U28"/>
    <dataValidation type="decimal" allowBlank="1" showInputMessage="1" showErrorMessage="1" error="Data is of incorrect type!" sqref="K28 V28"/>
    <dataValidation type="decimal" allowBlank="1" showInputMessage="1" showErrorMessage="1" error="Data is of incorrect type!" sqref="D29"/>
    <dataValidation type="decimal" allowBlank="1" showInputMessage="1" showErrorMessage="1" error="Data is of incorrect type!" sqref="E29 P29"/>
    <dataValidation type="decimal" allowBlank="1" showInputMessage="1" showErrorMessage="1" error="Data is of incorrect type!" sqref="F29 Q29"/>
    <dataValidation type="decimal" allowBlank="1" showInputMessage="1" showErrorMessage="1" error="Data is of incorrect type!" sqref="G29 R29"/>
    <dataValidation type="decimal" allowBlank="1" showInputMessage="1" showErrorMessage="1" error="Data is of incorrect type!" sqref="H29 S29"/>
    <dataValidation type="decimal" allowBlank="1" showInputMessage="1" showErrorMessage="1" error="Data is of incorrect type!" sqref="I29 T29"/>
    <dataValidation type="decimal" allowBlank="1" showInputMessage="1" showErrorMessage="1" error="Data is of incorrect type!" sqref="J29 U29"/>
    <dataValidation type="decimal" allowBlank="1" showInputMessage="1" showErrorMessage="1" error="Data is of incorrect type!" sqref="K29 V29"/>
    <dataValidation type="decimal" allowBlank="1" showInputMessage="1" showErrorMessage="1" error="Data is of incorrect type!" sqref="D30"/>
    <dataValidation type="decimal" allowBlank="1" showInputMessage="1" showErrorMessage="1" error="Data is of incorrect type!" sqref="E30 P30"/>
    <dataValidation type="decimal" allowBlank="1" showInputMessage="1" showErrorMessage="1" error="Data is of incorrect type!" sqref="F30 Q30"/>
    <dataValidation type="decimal" allowBlank="1" showInputMessage="1" showErrorMessage="1" error="Data is of incorrect type!" sqref="G30 R30"/>
    <dataValidation type="decimal" allowBlank="1" showInputMessage="1" showErrorMessage="1" error="Data is of incorrect type!" sqref="H30 S30"/>
    <dataValidation type="decimal" allowBlank="1" showInputMessage="1" showErrorMessage="1" error="Data is of incorrect type!" sqref="I30 T30"/>
    <dataValidation type="decimal" allowBlank="1" showInputMessage="1" showErrorMessage="1" error="Data is of incorrect type!" sqref="J30 U30"/>
    <dataValidation type="decimal" allowBlank="1" showInputMessage="1" showErrorMessage="1" error="Data is of incorrect type!" sqref="K30 V30"/>
    <dataValidation type="decimal" allowBlank="1" showInputMessage="1" showErrorMessage="1" error="Data is of incorrect type!" sqref="D31"/>
    <dataValidation type="decimal" allowBlank="1" showInputMessage="1" showErrorMessage="1" error="Data is of incorrect type!" sqref="E31 P31"/>
    <dataValidation type="decimal" allowBlank="1" showInputMessage="1" showErrorMessage="1" error="Data is of incorrect type!" sqref="F31 Q31"/>
    <dataValidation type="decimal" allowBlank="1" showInputMessage="1" showErrorMessage="1" error="Data is of incorrect type!" sqref="G31 R31"/>
    <dataValidation type="decimal" allowBlank="1" showInputMessage="1" showErrorMessage="1" error="Data is of incorrect type!" sqref="H31 S31"/>
    <dataValidation type="decimal" allowBlank="1" showInputMessage="1" showErrorMessage="1" error="Data is of incorrect type!" sqref="I31 T31"/>
    <dataValidation type="decimal" allowBlank="1" showInputMessage="1" showErrorMessage="1" error="Data is of incorrect type!" sqref="J31 U31"/>
    <dataValidation type="decimal" allowBlank="1" showInputMessage="1" showErrorMessage="1" error="Data is of incorrect type!" sqref="K31 V31"/>
    <dataValidation type="decimal" allowBlank="1" showInputMessage="1" showErrorMessage="1" error="Data is of incorrect type!" sqref="D32"/>
    <dataValidation type="decimal" allowBlank="1" showInputMessage="1" showErrorMessage="1" error="Data is of incorrect type!" sqref="E32 P32"/>
    <dataValidation type="decimal" allowBlank="1" showInputMessage="1" showErrorMessage="1" error="Data is of incorrect type!" sqref="F32 Q32"/>
    <dataValidation type="decimal" allowBlank="1" showInputMessage="1" showErrorMessage="1" error="Data is of incorrect type!" sqref="G32 R32"/>
    <dataValidation type="decimal" allowBlank="1" showInputMessage="1" showErrorMessage="1" error="Data is of incorrect type!" sqref="H32 S32"/>
    <dataValidation type="decimal" allowBlank="1" showInputMessage="1" showErrorMessage="1" error="Data is of incorrect type!" sqref="I32 T32"/>
    <dataValidation type="decimal" allowBlank="1" showInputMessage="1" showErrorMessage="1" error="Data is of incorrect type!" sqref="J32 U32"/>
    <dataValidation type="decimal" allowBlank="1" showInputMessage="1" showErrorMessage="1" error="Data is of incorrect type!" sqref="K32 V32"/>
    <dataValidation type="decimal" allowBlank="1" showInputMessage="1" showErrorMessage="1" error="Data is of incorrect type!" sqref="D33"/>
    <dataValidation type="decimal" allowBlank="1" showInputMessage="1" showErrorMessage="1" error="Data is of incorrect type!" sqref="E33 P33"/>
    <dataValidation type="decimal" allowBlank="1" showInputMessage="1" showErrorMessage="1" error="Data is of incorrect type!" sqref="F33 Q33"/>
    <dataValidation type="decimal" allowBlank="1" showInputMessage="1" showErrorMessage="1" error="Data is of incorrect type!" sqref="G33 R33"/>
    <dataValidation type="decimal" allowBlank="1" showInputMessage="1" showErrorMessage="1" error="Data is of incorrect type!" sqref="H33 S33"/>
    <dataValidation type="decimal" allowBlank="1" showInputMessage="1" showErrorMessage="1" error="Data is of incorrect type!" sqref="I33 T33"/>
    <dataValidation type="decimal" allowBlank="1" showInputMessage="1" showErrorMessage="1" error="Data is of incorrect type!" sqref="J33 U33"/>
    <dataValidation type="decimal" allowBlank="1" showInputMessage="1" showErrorMessage="1" error="Data is of incorrect type!" sqref="K33 V33"/>
    <dataValidation type="decimal" allowBlank="1" showInputMessage="1" showErrorMessage="1" error="Data is of incorrect type!" sqref="D34"/>
    <dataValidation type="decimal" allowBlank="1" showInputMessage="1" showErrorMessage="1" error="Data is of incorrect type!" sqref="E34 P34"/>
    <dataValidation type="decimal" allowBlank="1" showInputMessage="1" showErrorMessage="1" error="Data is of incorrect type!" sqref="F34 Q34"/>
    <dataValidation type="decimal" allowBlank="1" showInputMessage="1" showErrorMessage="1" error="Data is of incorrect type!" sqref="G34 R34"/>
    <dataValidation type="decimal" allowBlank="1" showInputMessage="1" showErrorMessage="1" error="Data is of incorrect type!" sqref="H34 S34"/>
    <dataValidation type="decimal" allowBlank="1" showInputMessage="1" showErrorMessage="1" error="Data is of incorrect type!" sqref="I34 T34"/>
    <dataValidation type="decimal" allowBlank="1" showInputMessage="1" showErrorMessage="1" error="Data is of incorrect type!" sqref="J34 U34"/>
    <dataValidation type="decimal" allowBlank="1" showInputMessage="1" showErrorMessage="1" error="Data is of incorrect type!" sqref="K34 V34"/>
    <dataValidation type="decimal" allowBlank="1" showInputMessage="1" showErrorMessage="1" error="Data is of incorrect type!" sqref="D35"/>
    <dataValidation type="decimal" allowBlank="1" showInputMessage="1" showErrorMessage="1" error="Data is of incorrect type!" sqref="E35 P35"/>
    <dataValidation type="decimal" allowBlank="1" showInputMessage="1" showErrorMessage="1" error="Data is of incorrect type!" sqref="F35 Q35"/>
    <dataValidation type="decimal" allowBlank="1" showInputMessage="1" showErrorMessage="1" error="Data is of incorrect type!" sqref="G35 R35"/>
    <dataValidation type="decimal" allowBlank="1" showInputMessage="1" showErrorMessage="1" error="Data is of incorrect type!" sqref="H35 S35"/>
    <dataValidation type="decimal" allowBlank="1" showInputMessage="1" showErrorMessage="1" error="Data is of incorrect type!" sqref="I35 T35"/>
    <dataValidation type="decimal" allowBlank="1" showInputMessage="1" showErrorMessage="1" error="Data is of incorrect type!" sqref="J35 U35"/>
    <dataValidation type="decimal" allowBlank="1" showInputMessage="1" showErrorMessage="1" error="Data is of incorrect type!" sqref="K35 V35"/>
    <dataValidation type="decimal" allowBlank="1" showInputMessage="1" showErrorMessage="1" error="Data is of incorrect type!" sqref="D36"/>
    <dataValidation type="decimal" allowBlank="1" showInputMessage="1" showErrorMessage="1" error="Data is of incorrect type!" sqref="E36 P36"/>
    <dataValidation type="decimal" allowBlank="1" showInputMessage="1" showErrorMessage="1" error="Data is of incorrect type!" sqref="F36 Q36"/>
    <dataValidation type="decimal" allowBlank="1" showInputMessage="1" showErrorMessage="1" error="Data is of incorrect type!" sqref="G36 R36"/>
    <dataValidation type="decimal" allowBlank="1" showInputMessage="1" showErrorMessage="1" error="Data is of incorrect type!" sqref="H36 S36"/>
    <dataValidation type="decimal" allowBlank="1" showInputMessage="1" showErrorMessage="1" error="Data is of incorrect type!" sqref="I36 T36"/>
    <dataValidation type="decimal" allowBlank="1" showInputMessage="1" showErrorMessage="1" error="Data is of incorrect type!" sqref="J36 U36"/>
    <dataValidation type="decimal" allowBlank="1" showInputMessage="1" showErrorMessage="1" error="Data is of incorrect type!" sqref="K36 V36"/>
    <dataValidation type="decimal" allowBlank="1" showInputMessage="1" showErrorMessage="1" error="Data is of incorrect type!" sqref="D37"/>
    <dataValidation type="decimal" allowBlank="1" showInputMessage="1" showErrorMessage="1" error="Data is of incorrect type!" sqref="E37 P37"/>
    <dataValidation type="decimal" allowBlank="1" showInputMessage="1" showErrorMessage="1" error="Data is of incorrect type!" sqref="F37 Q37"/>
    <dataValidation type="decimal" allowBlank="1" showInputMessage="1" showErrorMessage="1" error="Data is of incorrect type!" sqref="G37 R37"/>
    <dataValidation type="decimal" allowBlank="1" showInputMessage="1" showErrorMessage="1" error="Data is of incorrect type!" sqref="H37 S37"/>
    <dataValidation type="decimal" allowBlank="1" showInputMessage="1" showErrorMessage="1" error="Data is of incorrect type!" sqref="I37 T37"/>
    <dataValidation type="decimal" allowBlank="1" showInputMessage="1" showErrorMessage="1" error="Data is of incorrect type!" sqref="J37 U37"/>
    <dataValidation type="decimal" allowBlank="1" showInputMessage="1" showErrorMessage="1" error="Data is of incorrect type!" sqref="K37 V37"/>
    <dataValidation type="decimal" allowBlank="1" showInputMessage="1" showErrorMessage="1" error="Data is of incorrect type!" sqref="D38"/>
    <dataValidation type="decimal" allowBlank="1" showInputMessage="1" showErrorMessage="1" error="Data is of incorrect type!" sqref="E38 P38"/>
    <dataValidation type="decimal" allowBlank="1" showInputMessage="1" showErrorMessage="1" error="Data is of incorrect type!" sqref="F38 Q38"/>
    <dataValidation type="decimal" allowBlank="1" showInputMessage="1" showErrorMessage="1" error="Data is of incorrect type!" sqref="G38 R38"/>
    <dataValidation type="decimal" allowBlank="1" showInputMessage="1" showErrorMessage="1" error="Data is of incorrect type!" sqref="H38 S38"/>
    <dataValidation type="decimal" allowBlank="1" showInputMessage="1" showErrorMessage="1" error="Data is of incorrect type!" sqref="I38 T38"/>
    <dataValidation type="decimal" allowBlank="1" showInputMessage="1" showErrorMessage="1" error="Data is of incorrect type!" sqref="J38 U38"/>
    <dataValidation type="decimal" allowBlank="1" showInputMessage="1" showErrorMessage="1" error="Data is of incorrect type!" sqref="K38 V38"/>
    <dataValidation type="decimal" allowBlank="1" showInputMessage="1" showErrorMessage="1" error="Data is of incorrect type!" sqref="D39"/>
    <dataValidation type="decimal" allowBlank="1" showInputMessage="1" showErrorMessage="1" error="Data is of incorrect type!" sqref="E39 P39"/>
    <dataValidation type="decimal" allowBlank="1" showInputMessage="1" showErrorMessage="1" error="Data is of incorrect type!" sqref="F39 Q39"/>
    <dataValidation type="decimal" allowBlank="1" showInputMessage="1" showErrorMessage="1" error="Data is of incorrect type!" sqref="G39 R39"/>
    <dataValidation type="decimal" allowBlank="1" showInputMessage="1" showErrorMessage="1" error="Data is of incorrect type!" sqref="H39 S39"/>
    <dataValidation type="decimal" allowBlank="1" showInputMessage="1" showErrorMessage="1" error="Data is of incorrect type!" sqref="I39 T39"/>
    <dataValidation type="decimal" allowBlank="1" showInputMessage="1" showErrorMessage="1" error="Data is of incorrect type!" sqref="J39 U39"/>
    <dataValidation type="decimal" allowBlank="1" showInputMessage="1" showErrorMessage="1" error="Data is of incorrect type!" sqref="K39 V39"/>
    <dataValidation type="decimal" allowBlank="1" showInputMessage="1" showErrorMessage="1" error="Data is of incorrect type!" sqref="D40"/>
    <dataValidation type="decimal" allowBlank="1" showInputMessage="1" showErrorMessage="1" error="Data is of incorrect type!" sqref="E40 P40"/>
    <dataValidation type="decimal" allowBlank="1" showInputMessage="1" showErrorMessage="1" error="Data is of incorrect type!" sqref="F40 Q40"/>
    <dataValidation type="decimal" allowBlank="1" showInputMessage="1" showErrorMessage="1" error="Data is of incorrect type!" sqref="G40 R40"/>
    <dataValidation type="decimal" allowBlank="1" showInputMessage="1" showErrorMessage="1" error="Data is of incorrect type!" sqref="H40 S40"/>
    <dataValidation type="decimal" allowBlank="1" showInputMessage="1" showErrorMessage="1" error="Data is of incorrect type!" sqref="I40 T40"/>
    <dataValidation type="decimal" allowBlank="1" showInputMessage="1" showErrorMessage="1" error="Data is of incorrect type!" sqref="J40 U40"/>
    <dataValidation type="decimal" allowBlank="1" showInputMessage="1" showErrorMessage="1" error="Data is of incorrect type!" sqref="K40 V40"/>
    <dataValidation type="decimal" allowBlank="1" showInputMessage="1" showErrorMessage="1" error="Data is of incorrect type!" sqref="D41"/>
    <dataValidation type="decimal" allowBlank="1" showInputMessage="1" showErrorMessage="1" error="Data is of incorrect type!" sqref="E41 P41"/>
    <dataValidation type="decimal" allowBlank="1" showInputMessage="1" showErrorMessage="1" error="Data is of incorrect type!" sqref="F41 Q41"/>
    <dataValidation type="decimal" allowBlank="1" showInputMessage="1" showErrorMessage="1" error="Data is of incorrect type!" sqref="G41 R41"/>
    <dataValidation type="decimal" allowBlank="1" showInputMessage="1" showErrorMessage="1" error="Data is of incorrect type!" sqref="H41 S41"/>
    <dataValidation type="decimal" allowBlank="1" showInputMessage="1" showErrorMessage="1" error="Data is of incorrect type!" sqref="I41 T41"/>
    <dataValidation type="decimal" allowBlank="1" showInputMessage="1" showErrorMessage="1" error="Data is of incorrect type!" sqref="J41 U41"/>
    <dataValidation type="decimal" allowBlank="1" showInputMessage="1" showErrorMessage="1" error="Data is of incorrect type!" sqref="K41 V41"/>
    <dataValidation type="decimal" allowBlank="1" showInputMessage="1" showErrorMessage="1" error="Data is of incorrect type!" sqref="D42"/>
    <dataValidation type="decimal" allowBlank="1" showInputMessage="1" showErrorMessage="1" error="Data is of incorrect type!" sqref="E42 P42"/>
    <dataValidation type="decimal" allowBlank="1" showInputMessage="1" showErrorMessage="1" error="Data is of incorrect type!" sqref="F42 Q42"/>
    <dataValidation type="decimal" allowBlank="1" showInputMessage="1" showErrorMessage="1" error="Data is of incorrect type!" sqref="G42 R42"/>
    <dataValidation type="decimal" allowBlank="1" showInputMessage="1" showErrorMessage="1" error="Data is of incorrect type!" sqref="H42 S42"/>
    <dataValidation type="decimal" allowBlank="1" showInputMessage="1" showErrorMessage="1" error="Data is of incorrect type!" sqref="I42 T42"/>
    <dataValidation type="decimal" allowBlank="1" showInputMessage="1" showErrorMessage="1" error="Data is of incorrect type!" sqref="J42 U42"/>
    <dataValidation type="decimal" allowBlank="1" showInputMessage="1" showErrorMessage="1" error="Data is of incorrect type!" sqref="K42 V42"/>
    <dataValidation type="decimal" allowBlank="1" showInputMessage="1" showErrorMessage="1" error="Data is of incorrect type!" sqref="D43"/>
    <dataValidation type="decimal" allowBlank="1" showInputMessage="1" showErrorMessage="1" error="Data is of incorrect type!" sqref="E43 P43"/>
    <dataValidation type="decimal" allowBlank="1" showInputMessage="1" showErrorMessage="1" error="Data is of incorrect type!" sqref="F43 Q43"/>
    <dataValidation type="decimal" allowBlank="1" showInputMessage="1" showErrorMessage="1" error="Data is of incorrect type!" sqref="G43 R43"/>
    <dataValidation type="decimal" allowBlank="1" showInputMessage="1" showErrorMessage="1" error="Data is of incorrect type!" sqref="H43 S43"/>
    <dataValidation type="decimal" allowBlank="1" showInputMessage="1" showErrorMessage="1" error="Data is of incorrect type!" sqref="I43 T43"/>
    <dataValidation type="decimal" allowBlank="1" showInputMessage="1" showErrorMessage="1" error="Data is of incorrect type!" sqref="J43 U43"/>
    <dataValidation type="decimal" allowBlank="1" showInputMessage="1" showErrorMessage="1" error="Data is of incorrect type!" sqref="K43 V43"/>
    <dataValidation type="decimal" allowBlank="1" showInputMessage="1" showErrorMessage="1" error="Data is of incorrect type!" sqref="D44"/>
    <dataValidation type="decimal" allowBlank="1" showInputMessage="1" showErrorMessage="1" error="Data is of incorrect type!" sqref="E44 P44"/>
    <dataValidation type="decimal" allowBlank="1" showInputMessage="1" showErrorMessage="1" error="Data is of incorrect type!" sqref="F44 Q44"/>
    <dataValidation type="decimal" allowBlank="1" showInputMessage="1" showErrorMessage="1" error="Data is of incorrect type!" sqref="G44 R44"/>
    <dataValidation type="decimal" allowBlank="1" showInputMessage="1" showErrorMessage="1" error="Data is of incorrect type!" sqref="H44 S44"/>
    <dataValidation type="decimal" allowBlank="1" showInputMessage="1" showErrorMessage="1" error="Data is of incorrect type!" sqref="I44 T44"/>
    <dataValidation type="decimal" allowBlank="1" showInputMessage="1" showErrorMessage="1" error="Data is of incorrect type!" sqref="J44 U44"/>
    <dataValidation type="decimal" allowBlank="1" showInputMessage="1" showErrorMessage="1" error="Data is of incorrect type!" sqref="K44 V44"/>
    <dataValidation type="decimal" allowBlank="1" showInputMessage="1" showErrorMessage="1" error="Data is of incorrect type!" sqref="D45"/>
    <dataValidation type="decimal" allowBlank="1" showInputMessage="1" showErrorMessage="1" error="Data is of incorrect type!" sqref="E45 P45"/>
    <dataValidation type="decimal" allowBlank="1" showInputMessage="1" showErrorMessage="1" error="Data is of incorrect type!" sqref="F45 Q45"/>
    <dataValidation type="decimal" allowBlank="1" showInputMessage="1" showErrorMessage="1" error="Data is of incorrect type!" sqref="G45 R45"/>
    <dataValidation type="decimal" allowBlank="1" showInputMessage="1" showErrorMessage="1" error="Data is of incorrect type!" sqref="H45 S45"/>
    <dataValidation type="decimal" allowBlank="1" showInputMessage="1" showErrorMessage="1" error="Data is of incorrect type!" sqref="I45 T45"/>
    <dataValidation type="decimal" allowBlank="1" showInputMessage="1" showErrorMessage="1" error="Data is of incorrect type!" sqref="J45 U45"/>
    <dataValidation type="decimal" allowBlank="1" showInputMessage="1" showErrorMessage="1" error="Data is of incorrect type!" sqref="K45 V45"/>
    <dataValidation type="decimal" allowBlank="1" showInputMessage="1" showErrorMessage="1" error="Data is of incorrect type!" sqref="D46"/>
    <dataValidation type="decimal" allowBlank="1" showInputMessage="1" showErrorMessage="1" error="Data is of incorrect type!" sqref="E46 P46"/>
    <dataValidation type="decimal" allowBlank="1" showInputMessage="1" showErrorMessage="1" error="Data is of incorrect type!" sqref="F46 Q46"/>
    <dataValidation type="decimal" allowBlank="1" showInputMessage="1" showErrorMessage="1" error="Data is of incorrect type!" sqref="G46 R46"/>
    <dataValidation type="decimal" allowBlank="1" showInputMessage="1" showErrorMessage="1" error="Data is of incorrect type!" sqref="H46 S46"/>
    <dataValidation type="decimal" allowBlank="1" showInputMessage="1" showErrorMessage="1" error="Data is of incorrect type!" sqref="I46 T46"/>
    <dataValidation type="decimal" allowBlank="1" showInputMessage="1" showErrorMessage="1" error="Data is of incorrect type!" sqref="J46 U46"/>
    <dataValidation type="decimal" allowBlank="1" showInputMessage="1" showErrorMessage="1" error="Data is of incorrect type!" sqref="K46 V46"/>
    <dataValidation type="decimal" allowBlank="1" showInputMessage="1" showErrorMessage="1" error="Data is of incorrect type!" sqref="D47"/>
    <dataValidation type="decimal" allowBlank="1" showInputMessage="1" showErrorMessage="1" error="Data is of incorrect type!" sqref="E47 P47"/>
    <dataValidation type="decimal" allowBlank="1" showInputMessage="1" showErrorMessage="1" error="Data is of incorrect type!" sqref="F47 Q47"/>
    <dataValidation type="decimal" allowBlank="1" showInputMessage="1" showErrorMessage="1" error="Data is of incorrect type!" sqref="G47 R47"/>
    <dataValidation type="decimal" allowBlank="1" showInputMessage="1" showErrorMessage="1" error="Data is of incorrect type!" sqref="H47 S47"/>
    <dataValidation type="decimal" allowBlank="1" showInputMessage="1" showErrorMessage="1" error="Data is of incorrect type!" sqref="I47 T47"/>
    <dataValidation type="decimal" allowBlank="1" showInputMessage="1" showErrorMessage="1" error="Data is of incorrect type!" sqref="J47 U47"/>
    <dataValidation type="decimal" allowBlank="1" showInputMessage="1" showErrorMessage="1" error="Data is of incorrect type!" sqref="K47 V47"/>
    <dataValidation type="decimal" allowBlank="1" showInputMessage="1" showErrorMessage="1" error="Data is of incorrect type!" sqref="D48"/>
    <dataValidation type="decimal" allowBlank="1" showInputMessage="1" showErrorMessage="1" error="Data is of incorrect type!" sqref="E48 P48"/>
    <dataValidation type="decimal" allowBlank="1" showInputMessage="1" showErrorMessage="1" error="Data is of incorrect type!" sqref="F48 Q48"/>
    <dataValidation type="decimal" allowBlank="1" showInputMessage="1" showErrorMessage="1" error="Data is of incorrect type!" sqref="G48 R48"/>
    <dataValidation type="decimal" allowBlank="1" showInputMessage="1" showErrorMessage="1" error="Data is of incorrect type!" sqref="H48 S48"/>
    <dataValidation type="decimal" allowBlank="1" showInputMessage="1" showErrorMessage="1" error="Data is of incorrect type!" sqref="I48 T48"/>
    <dataValidation type="decimal" allowBlank="1" showInputMessage="1" showErrorMessage="1" error="Data is of incorrect type!" sqref="J48 U48"/>
    <dataValidation type="decimal" allowBlank="1" showInputMessage="1" showErrorMessage="1" error="Data is of incorrect type!" sqref="K48 V48"/>
    <dataValidation type="decimal" allowBlank="1" showInputMessage="1" showErrorMessage="1" error="Data is of incorrect type!" sqref="D49"/>
    <dataValidation type="decimal" allowBlank="1" showInputMessage="1" showErrorMessage="1" error="Data is of incorrect type!" sqref="E49 P49"/>
    <dataValidation type="decimal" allowBlank="1" showInputMessage="1" showErrorMessage="1" error="Data is of incorrect type!" sqref="F49 Q49"/>
    <dataValidation type="decimal" allowBlank="1" showInputMessage="1" showErrorMessage="1" error="Data is of incorrect type!" sqref="G49 R49"/>
    <dataValidation type="decimal" allowBlank="1" showInputMessage="1" showErrorMessage="1" error="Data is of incorrect type!" sqref="H49 S49"/>
    <dataValidation type="decimal" allowBlank="1" showInputMessage="1" showErrorMessage="1" error="Data is of incorrect type!" sqref="I49 T49"/>
    <dataValidation type="decimal" allowBlank="1" showInputMessage="1" showErrorMessage="1" error="Data is of incorrect type!" sqref="J49 U49"/>
    <dataValidation type="decimal" allowBlank="1" showInputMessage="1" showErrorMessage="1" error="Data is of incorrect type!" sqref="K49 V49"/>
  </dataValidations>
  <hyperlinks>
    <hyperlink ref="A1" location="'Table of Contents'!A1" display="S.05.02.01.03 - Total Top 5 and home country - non-life obligations"/>
    <hyperlink ref="H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Enumerations!$A$1457:$A$1457</xm:f>
          </x14:formula1>
          <xm:sqref>B3</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
  <sheetViews>
    <sheetView showGridLines="0" workbookViewId="0">
      <selection activeCell="F2" sqref="F2"/>
    </sheetView>
  </sheetViews>
  <sheetFormatPr defaultRowHeight="15" x14ac:dyDescent="0.25"/>
  <cols>
    <col min="1" max="1" width="9.140625" style="412"/>
    <col min="2" max="2" width="100" style="412" customWidth="1"/>
    <col min="3" max="4" width="0" style="412" hidden="1" customWidth="1"/>
    <col min="5" max="5" width="9.140625" style="412"/>
    <col min="6" max="6" width="29.7109375" style="412" customWidth="1"/>
    <col min="7" max="7" width="12.5703125" style="412" customWidth="1"/>
    <col min="8" max="8" width="14.28515625" style="412" customWidth="1"/>
    <col min="9" max="9" width="33.42578125" style="412" customWidth="1"/>
    <col min="10" max="10" width="18.140625" style="412" customWidth="1"/>
    <col min="11" max="11" width="29.42578125" style="412" customWidth="1"/>
    <col min="12" max="12" width="17.140625" style="412" customWidth="1"/>
    <col min="13" max="13" width="23.28515625" style="412" customWidth="1"/>
    <col min="14" max="14" width="28.42578125" style="412" customWidth="1"/>
    <col min="15" max="15" width="9.140625" style="412"/>
    <col min="16" max="16" width="9.140625" style="41"/>
    <col min="17" max="17" width="9.28515625" style="292" customWidth="1"/>
    <col min="18" max="22" width="20.7109375" style="455" customWidth="1"/>
    <col min="23" max="23" width="11.42578125" style="455" customWidth="1"/>
    <col min="24" max="27" width="20.7109375" style="455" customWidth="1"/>
    <col min="28" max="16384" width="9.140625" style="412"/>
  </cols>
  <sheetData>
    <row r="1" spans="1:27" ht="12.4" customHeight="1" thickBot="1" x14ac:dyDescent="0.35">
      <c r="A1" s="187" t="s">
        <v>17053</v>
      </c>
      <c r="B1" s="798" t="s">
        <v>10175</v>
      </c>
      <c r="C1" s="799"/>
      <c r="D1" s="799"/>
      <c r="E1" s="799"/>
      <c r="F1" s="799"/>
      <c r="G1" s="799"/>
      <c r="H1" s="799"/>
      <c r="I1" s="799"/>
      <c r="J1" s="799"/>
      <c r="K1" s="799"/>
      <c r="L1" s="799"/>
      <c r="W1" s="724" t="s">
        <v>13439</v>
      </c>
    </row>
    <row r="2" spans="1:27" ht="90.75" thickBot="1" x14ac:dyDescent="0.3">
      <c r="G2" s="770" t="s">
        <v>20170</v>
      </c>
      <c r="H2" s="771" t="s">
        <v>20167</v>
      </c>
    </row>
    <row r="3" spans="1:27" ht="21.75" customHeight="1" x14ac:dyDescent="0.25">
      <c r="D3" s="13" t="s">
        <v>1880</v>
      </c>
      <c r="Q3" s="436" t="s">
        <v>11380</v>
      </c>
    </row>
    <row r="5" spans="1:27" ht="12.4" customHeight="1" x14ac:dyDescent="0.25">
      <c r="I5" s="20" t="s">
        <v>4788</v>
      </c>
    </row>
    <row r="6" spans="1:27" ht="12.4" customHeight="1" x14ac:dyDescent="0.25">
      <c r="B6" s="20" t="s">
        <v>2922</v>
      </c>
      <c r="F6" s="10" t="s">
        <v>1904</v>
      </c>
      <c r="G6" s="10" t="s">
        <v>1905</v>
      </c>
      <c r="H6" s="10" t="s">
        <v>1906</v>
      </c>
      <c r="I6" s="10" t="s">
        <v>1907</v>
      </c>
      <c r="J6" s="10" t="s">
        <v>1908</v>
      </c>
      <c r="K6" s="10" t="s">
        <v>1909</v>
      </c>
      <c r="L6" s="10" t="s">
        <v>1910</v>
      </c>
      <c r="M6" s="10" t="s">
        <v>1911</v>
      </c>
      <c r="N6" s="10" t="s">
        <v>1912</v>
      </c>
    </row>
    <row r="7" spans="1:27" ht="12.4" hidden="1" customHeight="1" x14ac:dyDescent="0.25">
      <c r="F7" s="13" t="s">
        <v>9729</v>
      </c>
      <c r="G7" s="13"/>
      <c r="H7" s="13"/>
      <c r="I7" s="13"/>
      <c r="J7" s="13"/>
      <c r="K7" s="13"/>
      <c r="L7" s="13"/>
      <c r="M7" s="13"/>
      <c r="N7" s="13"/>
    </row>
    <row r="8" spans="1:27" ht="12.4" hidden="1" customHeight="1" x14ac:dyDescent="0.25">
      <c r="F8" s="13" t="s">
        <v>9934</v>
      </c>
      <c r="G8" s="13"/>
      <c r="H8" s="13" t="s">
        <v>9935</v>
      </c>
      <c r="I8" s="13"/>
      <c r="J8" s="13"/>
      <c r="K8" s="13" t="s">
        <v>9534</v>
      </c>
      <c r="L8" s="13" t="s">
        <v>9936</v>
      </c>
      <c r="M8" s="13" t="s">
        <v>9937</v>
      </c>
      <c r="N8" s="13" t="s">
        <v>9365</v>
      </c>
    </row>
    <row r="9" spans="1:27" ht="12.4" hidden="1" customHeight="1" x14ac:dyDescent="0.25">
      <c r="F9" s="13" t="s">
        <v>9938</v>
      </c>
      <c r="G9" s="13" t="s">
        <v>9705</v>
      </c>
      <c r="H9" s="13" t="s">
        <v>9939</v>
      </c>
      <c r="I9" s="13" t="s">
        <v>9940</v>
      </c>
      <c r="J9" s="13"/>
      <c r="K9" s="13" t="s">
        <v>8995</v>
      </c>
      <c r="L9" s="13" t="s">
        <v>8995</v>
      </c>
      <c r="M9" s="13" t="s">
        <v>8995</v>
      </c>
      <c r="N9" s="13" t="s">
        <v>8995</v>
      </c>
    </row>
    <row r="10" spans="1:27" ht="12.4" hidden="1" customHeight="1" x14ac:dyDescent="0.25">
      <c r="F10" s="13" t="s">
        <v>3212</v>
      </c>
      <c r="G10" s="13" t="s">
        <v>3212</v>
      </c>
      <c r="H10" s="13" t="s">
        <v>3212</v>
      </c>
      <c r="I10" s="13" t="s">
        <v>3212</v>
      </c>
      <c r="J10" s="13" t="s">
        <v>9941</v>
      </c>
      <c r="K10" s="13" t="s">
        <v>3212</v>
      </c>
      <c r="L10" s="13" t="s">
        <v>3212</v>
      </c>
      <c r="M10" s="13" t="s">
        <v>3212</v>
      </c>
      <c r="N10" s="13" t="s">
        <v>3212</v>
      </c>
    </row>
    <row r="11" spans="1:27" ht="12.4" customHeight="1" x14ac:dyDescent="0.25">
      <c r="F11" s="429" t="s">
        <v>857</v>
      </c>
      <c r="G11" s="429" t="s">
        <v>858</v>
      </c>
      <c r="H11" s="429" t="s">
        <v>859</v>
      </c>
      <c r="I11" s="429" t="s">
        <v>860</v>
      </c>
      <c r="J11" s="429" t="s">
        <v>861</v>
      </c>
      <c r="K11" s="429" t="s">
        <v>862</v>
      </c>
      <c r="L11" s="429" t="s">
        <v>863</v>
      </c>
      <c r="M11" s="429" t="s">
        <v>864</v>
      </c>
      <c r="N11" s="429" t="s">
        <v>945</v>
      </c>
      <c r="Q11" s="489"/>
      <c r="R11" s="168" t="s">
        <v>857</v>
      </c>
      <c r="S11" s="168" t="s">
        <v>858</v>
      </c>
      <c r="T11" s="168" t="s">
        <v>859</v>
      </c>
      <c r="U11" s="168" t="s">
        <v>860</v>
      </c>
      <c r="V11" s="901" t="s">
        <v>861</v>
      </c>
      <c r="W11" s="902"/>
      <c r="X11" s="168" t="s">
        <v>862</v>
      </c>
      <c r="Y11" s="168" t="s">
        <v>863</v>
      </c>
      <c r="Z11" s="168" t="s">
        <v>864</v>
      </c>
      <c r="AA11" s="168" t="s">
        <v>945</v>
      </c>
    </row>
    <row r="12" spans="1:27" ht="12.4" customHeight="1" x14ac:dyDescent="0.25">
      <c r="B12" s="10" t="s">
        <v>295</v>
      </c>
      <c r="C12" s="13"/>
      <c r="D12" s="13"/>
      <c r="E12" s="15"/>
      <c r="F12" s="357"/>
      <c r="G12" s="357"/>
      <c r="H12" s="357"/>
      <c r="I12" s="357"/>
      <c r="J12" s="357"/>
      <c r="K12" s="357"/>
      <c r="L12" s="357"/>
      <c r="M12" s="357"/>
      <c r="N12" s="357"/>
      <c r="Q12" s="185" t="s">
        <v>2949</v>
      </c>
      <c r="R12" s="170" t="s">
        <v>2949</v>
      </c>
      <c r="S12" s="170" t="s">
        <v>2949</v>
      </c>
      <c r="T12" s="170" t="s">
        <v>2949</v>
      </c>
      <c r="U12" s="170" t="s">
        <v>2949</v>
      </c>
      <c r="V12" s="170" t="s">
        <v>2949</v>
      </c>
      <c r="W12" s="170"/>
      <c r="X12" s="170" t="s">
        <v>2949</v>
      </c>
      <c r="Y12" s="170" t="s">
        <v>2949</v>
      </c>
      <c r="Z12" s="170" t="s">
        <v>2949</v>
      </c>
      <c r="AA12" s="170" t="s">
        <v>2949</v>
      </c>
    </row>
    <row r="13" spans="1:27" ht="12.4" customHeight="1" x14ac:dyDescent="0.25">
      <c r="B13" s="19" t="s">
        <v>1913</v>
      </c>
      <c r="C13" s="13"/>
      <c r="D13" s="13" t="s">
        <v>9942</v>
      </c>
      <c r="E13" s="15" t="s">
        <v>1995</v>
      </c>
      <c r="F13" s="357"/>
      <c r="G13" s="358"/>
      <c r="H13" s="358"/>
      <c r="I13" s="358"/>
      <c r="J13" s="430" t="s">
        <v>9943</v>
      </c>
      <c r="K13" s="358"/>
      <c r="L13" s="358"/>
      <c r="M13" s="358"/>
      <c r="N13" s="358"/>
      <c r="Q13" s="185" t="s">
        <v>1995</v>
      </c>
      <c r="R13" s="170" t="s">
        <v>2949</v>
      </c>
      <c r="S13" s="131" t="s">
        <v>10182</v>
      </c>
      <c r="T13" s="131" t="s">
        <v>10183</v>
      </c>
      <c r="U13" s="131" t="s">
        <v>10184</v>
      </c>
      <c r="V13" s="131" t="s">
        <v>10185</v>
      </c>
      <c r="W13" s="903" t="s">
        <v>17098</v>
      </c>
      <c r="X13" s="131" t="s">
        <v>10186</v>
      </c>
      <c r="Y13" s="131" t="s">
        <v>10187</v>
      </c>
      <c r="Z13" s="131" t="s">
        <v>10188</v>
      </c>
      <c r="AA13" s="131" t="s">
        <v>10189</v>
      </c>
    </row>
    <row r="14" spans="1:27" ht="12.4" customHeight="1" x14ac:dyDescent="0.25">
      <c r="B14" s="19" t="s">
        <v>1914</v>
      </c>
      <c r="C14" s="13"/>
      <c r="D14" s="13" t="s">
        <v>9944</v>
      </c>
      <c r="E14" s="15" t="s">
        <v>1996</v>
      </c>
      <c r="F14" s="357"/>
      <c r="G14" s="358"/>
      <c r="H14" s="358"/>
      <c r="I14" s="358"/>
      <c r="J14" s="430" t="s">
        <v>9943</v>
      </c>
      <c r="K14" s="358"/>
      <c r="L14" s="358"/>
      <c r="M14" s="358"/>
      <c r="N14" s="358"/>
      <c r="Q14" s="185" t="s">
        <v>1996</v>
      </c>
      <c r="R14" s="170" t="s">
        <v>2949</v>
      </c>
      <c r="S14" s="131" t="s">
        <v>10190</v>
      </c>
      <c r="T14" s="131" t="s">
        <v>10191</v>
      </c>
      <c r="U14" s="131" t="s">
        <v>10192</v>
      </c>
      <c r="V14" s="131" t="s">
        <v>10193</v>
      </c>
      <c r="W14" s="895"/>
      <c r="X14" s="131" t="s">
        <v>10194</v>
      </c>
      <c r="Y14" s="131" t="s">
        <v>10195</v>
      </c>
      <c r="Z14" s="131" t="s">
        <v>10196</v>
      </c>
      <c r="AA14" s="131" t="s">
        <v>10197</v>
      </c>
    </row>
    <row r="15" spans="1:27" ht="12.4" customHeight="1" x14ac:dyDescent="0.25">
      <c r="B15" s="19" t="s">
        <v>1961</v>
      </c>
      <c r="C15" s="13"/>
      <c r="D15" s="13" t="s">
        <v>9982</v>
      </c>
      <c r="E15" s="15" t="s">
        <v>1997</v>
      </c>
      <c r="F15" s="357"/>
      <c r="G15" s="358"/>
      <c r="H15" s="358"/>
      <c r="I15" s="358"/>
      <c r="J15" s="430" t="s">
        <v>9943</v>
      </c>
      <c r="K15" s="358"/>
      <c r="L15" s="358"/>
      <c r="M15" s="358"/>
      <c r="N15" s="358"/>
      <c r="Q15" s="185" t="s">
        <v>1997</v>
      </c>
      <c r="R15" s="170" t="s">
        <v>2949</v>
      </c>
      <c r="S15" s="131" t="s">
        <v>10198</v>
      </c>
      <c r="T15" s="131" t="s">
        <v>10199</v>
      </c>
      <c r="U15" s="131" t="s">
        <v>10200</v>
      </c>
      <c r="V15" s="131" t="s">
        <v>10201</v>
      </c>
      <c r="W15" s="895"/>
      <c r="X15" s="131" t="s">
        <v>10202</v>
      </c>
      <c r="Y15" s="131" t="s">
        <v>10203</v>
      </c>
      <c r="Z15" s="131" t="s">
        <v>10204</v>
      </c>
      <c r="AA15" s="131" t="s">
        <v>10205</v>
      </c>
    </row>
    <row r="16" spans="1:27" ht="12.4" customHeight="1" x14ac:dyDescent="0.25">
      <c r="B16" s="19" t="s">
        <v>1915</v>
      </c>
      <c r="C16" s="13"/>
      <c r="D16" s="13" t="s">
        <v>9945</v>
      </c>
      <c r="E16" s="15" t="s">
        <v>1998</v>
      </c>
      <c r="F16" s="357"/>
      <c r="G16" s="428"/>
      <c r="H16" s="358"/>
      <c r="I16" s="358"/>
      <c r="J16" s="430" t="s">
        <v>9943</v>
      </c>
      <c r="K16" s="358"/>
      <c r="L16" s="358"/>
      <c r="M16" s="358"/>
      <c r="N16" s="358"/>
      <c r="Q16" s="185" t="s">
        <v>1998</v>
      </c>
      <c r="R16" s="170" t="s">
        <v>2949</v>
      </c>
      <c r="S16" s="131" t="s">
        <v>10206</v>
      </c>
      <c r="T16" s="131" t="s">
        <v>10207</v>
      </c>
      <c r="U16" s="131" t="s">
        <v>10208</v>
      </c>
      <c r="V16" s="131" t="s">
        <v>10209</v>
      </c>
      <c r="W16" s="895"/>
      <c r="X16" s="131" t="s">
        <v>10210</v>
      </c>
      <c r="Y16" s="131" t="s">
        <v>10211</v>
      </c>
      <c r="Z16" s="131" t="s">
        <v>10212</v>
      </c>
      <c r="AA16" s="131" t="s">
        <v>10213</v>
      </c>
    </row>
    <row r="17" spans="2:27" ht="12.4" customHeight="1" x14ac:dyDescent="0.25">
      <c r="B17" s="19" t="s">
        <v>1916</v>
      </c>
      <c r="C17" s="13"/>
      <c r="D17" s="13" t="s">
        <v>9946</v>
      </c>
      <c r="E17" s="15" t="s">
        <v>846</v>
      </c>
      <c r="F17" s="357"/>
      <c r="G17" s="358"/>
      <c r="H17" s="358"/>
      <c r="I17" s="358"/>
      <c r="J17" s="430" t="s">
        <v>9943</v>
      </c>
      <c r="K17" s="358"/>
      <c r="L17" s="358"/>
      <c r="M17" s="358"/>
      <c r="N17" s="358"/>
      <c r="Q17" s="185" t="s">
        <v>846</v>
      </c>
      <c r="R17" s="170" t="s">
        <v>2949</v>
      </c>
      <c r="S17" s="131" t="s">
        <v>10214</v>
      </c>
      <c r="T17" s="131" t="s">
        <v>10215</v>
      </c>
      <c r="U17" s="131" t="s">
        <v>10216</v>
      </c>
      <c r="V17" s="131" t="s">
        <v>10217</v>
      </c>
      <c r="W17" s="895"/>
      <c r="X17" s="131" t="s">
        <v>10218</v>
      </c>
      <c r="Y17" s="131" t="s">
        <v>10219</v>
      </c>
      <c r="Z17" s="131" t="s">
        <v>10220</v>
      </c>
      <c r="AA17" s="131" t="s">
        <v>10221</v>
      </c>
    </row>
    <row r="18" spans="2:27" ht="12.4" customHeight="1" x14ac:dyDescent="0.25">
      <c r="B18" s="19" t="s">
        <v>1920</v>
      </c>
      <c r="C18" s="13"/>
      <c r="D18" s="13" t="s">
        <v>9949</v>
      </c>
      <c r="E18" s="15" t="s">
        <v>1999</v>
      </c>
      <c r="F18" s="357"/>
      <c r="G18" s="358"/>
      <c r="H18" s="358"/>
      <c r="I18" s="358"/>
      <c r="J18" s="430" t="s">
        <v>9943</v>
      </c>
      <c r="K18" s="358"/>
      <c r="L18" s="358"/>
      <c r="M18" s="358"/>
      <c r="N18" s="358"/>
      <c r="Q18" s="185" t="s">
        <v>1999</v>
      </c>
      <c r="R18" s="170" t="s">
        <v>2949</v>
      </c>
      <c r="S18" s="131" t="s">
        <v>10222</v>
      </c>
      <c r="T18" s="131" t="s">
        <v>10223</v>
      </c>
      <c r="U18" s="131" t="s">
        <v>10224</v>
      </c>
      <c r="V18" s="131" t="s">
        <v>10225</v>
      </c>
      <c r="W18" s="895"/>
      <c r="X18" s="131" t="s">
        <v>10226</v>
      </c>
      <c r="Y18" s="131" t="s">
        <v>10227</v>
      </c>
      <c r="Z18" s="131" t="s">
        <v>10228</v>
      </c>
      <c r="AA18" s="131" t="s">
        <v>10229</v>
      </c>
    </row>
    <row r="19" spans="2:27" ht="12.4" customHeight="1" x14ac:dyDescent="0.25">
      <c r="B19" s="19" t="s">
        <v>1921</v>
      </c>
      <c r="C19" s="13"/>
      <c r="D19" s="13" t="s">
        <v>9950</v>
      </c>
      <c r="E19" s="15" t="s">
        <v>2000</v>
      </c>
      <c r="F19" s="357"/>
      <c r="G19" s="358"/>
      <c r="H19" s="358"/>
      <c r="I19" s="358"/>
      <c r="J19" s="430" t="s">
        <v>9943</v>
      </c>
      <c r="K19" s="358"/>
      <c r="L19" s="358"/>
      <c r="M19" s="358"/>
      <c r="N19" s="358"/>
      <c r="Q19" s="185" t="s">
        <v>2000</v>
      </c>
      <c r="R19" s="170" t="s">
        <v>2949</v>
      </c>
      <c r="S19" s="131" t="s">
        <v>10230</v>
      </c>
      <c r="T19" s="131" t="s">
        <v>10231</v>
      </c>
      <c r="U19" s="131" t="s">
        <v>10232</v>
      </c>
      <c r="V19" s="131" t="s">
        <v>10233</v>
      </c>
      <c r="W19" s="895"/>
      <c r="X19" s="131" t="s">
        <v>10234</v>
      </c>
      <c r="Y19" s="131" t="s">
        <v>10235</v>
      </c>
      <c r="Z19" s="131" t="s">
        <v>10236</v>
      </c>
      <c r="AA19" s="131" t="s">
        <v>10237</v>
      </c>
    </row>
    <row r="20" spans="2:27" ht="12.4" customHeight="1" x14ac:dyDescent="0.25">
      <c r="B20" s="19" t="s">
        <v>1922</v>
      </c>
      <c r="C20" s="13"/>
      <c r="D20" s="13" t="s">
        <v>9951</v>
      </c>
      <c r="E20" s="15" t="s">
        <v>2001</v>
      </c>
      <c r="F20" s="357"/>
      <c r="G20" s="358"/>
      <c r="H20" s="358"/>
      <c r="I20" s="358"/>
      <c r="J20" s="430" t="s">
        <v>9943</v>
      </c>
      <c r="K20" s="358"/>
      <c r="L20" s="358"/>
      <c r="M20" s="358"/>
      <c r="N20" s="358"/>
      <c r="Q20" s="185" t="s">
        <v>2001</v>
      </c>
      <c r="R20" s="170" t="s">
        <v>2949</v>
      </c>
      <c r="S20" s="131" t="s">
        <v>10238</v>
      </c>
      <c r="T20" s="131" t="s">
        <v>10239</v>
      </c>
      <c r="U20" s="131" t="s">
        <v>10240</v>
      </c>
      <c r="V20" s="131" t="s">
        <v>10241</v>
      </c>
      <c r="W20" s="895"/>
      <c r="X20" s="131" t="s">
        <v>10242</v>
      </c>
      <c r="Y20" s="131" t="s">
        <v>10243</v>
      </c>
      <c r="Z20" s="131" t="s">
        <v>10244</v>
      </c>
      <c r="AA20" s="131" t="s">
        <v>10245</v>
      </c>
    </row>
    <row r="21" spans="2:27" ht="12.4" customHeight="1" x14ac:dyDescent="0.25">
      <c r="B21" s="19" t="s">
        <v>1966</v>
      </c>
      <c r="C21" s="13"/>
      <c r="D21" s="13" t="s">
        <v>9986</v>
      </c>
      <c r="E21" s="15" t="s">
        <v>2002</v>
      </c>
      <c r="F21" s="357"/>
      <c r="G21" s="358"/>
      <c r="H21" s="358"/>
      <c r="I21" s="358"/>
      <c r="J21" s="430" t="s">
        <v>9943</v>
      </c>
      <c r="K21" s="358"/>
      <c r="L21" s="358"/>
      <c r="M21" s="358"/>
      <c r="N21" s="358"/>
      <c r="Q21" s="185" t="s">
        <v>2002</v>
      </c>
      <c r="R21" s="170" t="s">
        <v>2949</v>
      </c>
      <c r="S21" s="131" t="s">
        <v>10246</v>
      </c>
      <c r="T21" s="131" t="s">
        <v>10247</v>
      </c>
      <c r="U21" s="131" t="s">
        <v>10248</v>
      </c>
      <c r="V21" s="131" t="s">
        <v>10249</v>
      </c>
      <c r="W21" s="895"/>
      <c r="X21" s="131" t="s">
        <v>10250</v>
      </c>
      <c r="Y21" s="131" t="s">
        <v>10251</v>
      </c>
      <c r="Z21" s="131" t="s">
        <v>10252</v>
      </c>
      <c r="AA21" s="131" t="s">
        <v>10253</v>
      </c>
    </row>
    <row r="22" spans="2:27" ht="12.4" customHeight="1" x14ac:dyDescent="0.25">
      <c r="B22" s="19" t="s">
        <v>1928</v>
      </c>
      <c r="C22" s="13"/>
      <c r="D22" s="13" t="s">
        <v>9957</v>
      </c>
      <c r="E22" s="15" t="s">
        <v>2003</v>
      </c>
      <c r="F22" s="357"/>
      <c r="G22" s="358"/>
      <c r="H22" s="358"/>
      <c r="I22" s="358"/>
      <c r="J22" s="430" t="s">
        <v>9943</v>
      </c>
      <c r="K22" s="358"/>
      <c r="L22" s="358"/>
      <c r="M22" s="358"/>
      <c r="N22" s="358"/>
      <c r="Q22" s="185" t="s">
        <v>2003</v>
      </c>
      <c r="R22" s="170" t="s">
        <v>2949</v>
      </c>
      <c r="S22" s="131" t="s">
        <v>10254</v>
      </c>
      <c r="T22" s="131" t="s">
        <v>10255</v>
      </c>
      <c r="U22" s="131" t="s">
        <v>10256</v>
      </c>
      <c r="V22" s="131" t="s">
        <v>10257</v>
      </c>
      <c r="W22" s="895"/>
      <c r="X22" s="131" t="s">
        <v>10258</v>
      </c>
      <c r="Y22" s="131" t="s">
        <v>10259</v>
      </c>
      <c r="Z22" s="131" t="s">
        <v>10260</v>
      </c>
      <c r="AA22" s="131" t="s">
        <v>10261</v>
      </c>
    </row>
    <row r="23" spans="2:27" ht="12.4" customHeight="1" x14ac:dyDescent="0.25">
      <c r="B23" s="19" t="s">
        <v>1971</v>
      </c>
      <c r="C23" s="13"/>
      <c r="D23" s="13" t="s">
        <v>9989</v>
      </c>
      <c r="E23" s="15" t="s">
        <v>2004</v>
      </c>
      <c r="F23" s="357"/>
      <c r="G23" s="358"/>
      <c r="H23" s="358"/>
      <c r="I23" s="358"/>
      <c r="J23" s="430" t="s">
        <v>9943</v>
      </c>
      <c r="K23" s="358"/>
      <c r="L23" s="358"/>
      <c r="M23" s="358"/>
      <c r="N23" s="358"/>
      <c r="Q23" s="185" t="s">
        <v>2004</v>
      </c>
      <c r="R23" s="170" t="s">
        <v>2949</v>
      </c>
      <c r="S23" s="131" t="s">
        <v>10262</v>
      </c>
      <c r="T23" s="131" t="s">
        <v>10263</v>
      </c>
      <c r="U23" s="131" t="s">
        <v>10264</v>
      </c>
      <c r="V23" s="131" t="s">
        <v>10265</v>
      </c>
      <c r="W23" s="895"/>
      <c r="X23" s="131" t="s">
        <v>10266</v>
      </c>
      <c r="Y23" s="131" t="s">
        <v>10267</v>
      </c>
      <c r="Z23" s="131" t="s">
        <v>10268</v>
      </c>
      <c r="AA23" s="131" t="s">
        <v>10269</v>
      </c>
    </row>
    <row r="24" spans="2:27" ht="12.4" customHeight="1" x14ac:dyDescent="0.25">
      <c r="B24" s="19" t="s">
        <v>1973</v>
      </c>
      <c r="C24" s="13"/>
      <c r="D24" s="13" t="s">
        <v>9990</v>
      </c>
      <c r="E24" s="15" t="s">
        <v>2005</v>
      </c>
      <c r="F24" s="357"/>
      <c r="G24" s="358"/>
      <c r="H24" s="358"/>
      <c r="I24" s="358"/>
      <c r="J24" s="430" t="s">
        <v>9943</v>
      </c>
      <c r="K24" s="358"/>
      <c r="L24" s="358"/>
      <c r="M24" s="358"/>
      <c r="N24" s="358"/>
      <c r="Q24" s="185" t="s">
        <v>2005</v>
      </c>
      <c r="R24" s="170" t="s">
        <v>2949</v>
      </c>
      <c r="S24" s="131" t="s">
        <v>10270</v>
      </c>
      <c r="T24" s="131" t="s">
        <v>10271</v>
      </c>
      <c r="U24" s="131" t="s">
        <v>10272</v>
      </c>
      <c r="V24" s="131" t="s">
        <v>10273</v>
      </c>
      <c r="W24" s="895"/>
      <c r="X24" s="131" t="s">
        <v>10274</v>
      </c>
      <c r="Y24" s="131" t="s">
        <v>10275</v>
      </c>
      <c r="Z24" s="131" t="s">
        <v>10276</v>
      </c>
      <c r="AA24" s="131" t="s">
        <v>10277</v>
      </c>
    </row>
    <row r="25" spans="2:27" ht="12.4" customHeight="1" x14ac:dyDescent="0.25">
      <c r="B25" s="19" t="s">
        <v>1918</v>
      </c>
      <c r="C25" s="13"/>
      <c r="D25" s="13" t="s">
        <v>9948</v>
      </c>
      <c r="E25" s="15" t="s">
        <v>2006</v>
      </c>
      <c r="F25" s="357"/>
      <c r="G25" s="358"/>
      <c r="H25" s="358"/>
      <c r="I25" s="358"/>
      <c r="J25" s="430" t="s">
        <v>9943</v>
      </c>
      <c r="K25" s="358"/>
      <c r="L25" s="358"/>
      <c r="M25" s="358"/>
      <c r="N25" s="358"/>
      <c r="Q25" s="185" t="s">
        <v>2006</v>
      </c>
      <c r="R25" s="170" t="s">
        <v>2949</v>
      </c>
      <c r="S25" s="131" t="s">
        <v>10278</v>
      </c>
      <c r="T25" s="131" t="s">
        <v>10279</v>
      </c>
      <c r="U25" s="131" t="s">
        <v>10280</v>
      </c>
      <c r="V25" s="131" t="s">
        <v>10281</v>
      </c>
      <c r="W25" s="895"/>
      <c r="X25" s="131" t="s">
        <v>10282</v>
      </c>
      <c r="Y25" s="131" t="s">
        <v>10283</v>
      </c>
      <c r="Z25" s="131" t="s">
        <v>10284</v>
      </c>
      <c r="AA25" s="131" t="s">
        <v>10285</v>
      </c>
    </row>
    <row r="26" spans="2:27" ht="12.4" customHeight="1" x14ac:dyDescent="0.25">
      <c r="B26" s="19" t="s">
        <v>1933</v>
      </c>
      <c r="C26" s="13"/>
      <c r="D26" s="13" t="s">
        <v>9961</v>
      </c>
      <c r="E26" s="15" t="s">
        <v>2007</v>
      </c>
      <c r="F26" s="357"/>
      <c r="G26" s="358"/>
      <c r="H26" s="358"/>
      <c r="I26" s="358"/>
      <c r="J26" s="430" t="s">
        <v>9943</v>
      </c>
      <c r="K26" s="358"/>
      <c r="L26" s="358"/>
      <c r="M26" s="358"/>
      <c r="N26" s="358"/>
      <c r="Q26" s="185" t="s">
        <v>2007</v>
      </c>
      <c r="R26" s="170" t="s">
        <v>2949</v>
      </c>
      <c r="S26" s="131" t="s">
        <v>10286</v>
      </c>
      <c r="T26" s="131" t="s">
        <v>10287</v>
      </c>
      <c r="U26" s="131" t="s">
        <v>10288</v>
      </c>
      <c r="V26" s="131" t="s">
        <v>10289</v>
      </c>
      <c r="W26" s="896"/>
      <c r="X26" s="131" t="s">
        <v>10290</v>
      </c>
      <c r="Y26" s="131" t="s">
        <v>10291</v>
      </c>
      <c r="Z26" s="131" t="s">
        <v>10292</v>
      </c>
      <c r="AA26" s="131" t="s">
        <v>10293</v>
      </c>
    </row>
    <row r="27" spans="2:27" ht="12.4" customHeight="1" x14ac:dyDescent="0.25">
      <c r="B27" s="19" t="s">
        <v>2008</v>
      </c>
      <c r="C27" s="13" t="s">
        <v>9535</v>
      </c>
      <c r="D27" s="13" t="s">
        <v>10176</v>
      </c>
      <c r="E27" s="15" t="s">
        <v>1801</v>
      </c>
      <c r="F27" s="357"/>
      <c r="G27" s="428"/>
      <c r="H27" s="358"/>
      <c r="I27" s="358"/>
      <c r="J27" s="357"/>
      <c r="K27" s="358"/>
      <c r="L27" s="358"/>
      <c r="M27" s="358"/>
      <c r="N27" s="358"/>
      <c r="Q27" s="185" t="s">
        <v>1801</v>
      </c>
      <c r="R27" s="170" t="s">
        <v>2949</v>
      </c>
      <c r="S27" s="131" t="s">
        <v>10294</v>
      </c>
      <c r="T27" s="131" t="s">
        <v>10295</v>
      </c>
      <c r="U27" s="131" t="s">
        <v>10296</v>
      </c>
      <c r="V27" s="170" t="s">
        <v>2949</v>
      </c>
      <c r="W27" s="170"/>
      <c r="X27" s="131" t="s">
        <v>10297</v>
      </c>
      <c r="Y27" s="131" t="s">
        <v>10298</v>
      </c>
      <c r="Z27" s="131" t="s">
        <v>10299</v>
      </c>
      <c r="AA27" s="131" t="s">
        <v>10300</v>
      </c>
    </row>
    <row r="28" spans="2:27" ht="12.4" customHeight="1" x14ac:dyDescent="0.25">
      <c r="B28" s="19" t="s">
        <v>1939</v>
      </c>
      <c r="C28" s="13"/>
      <c r="D28" s="13" t="s">
        <v>10177</v>
      </c>
      <c r="E28" s="15" t="s">
        <v>867</v>
      </c>
      <c r="F28" s="358"/>
      <c r="G28" s="357"/>
      <c r="H28" s="357"/>
      <c r="I28" s="357"/>
      <c r="J28" s="357"/>
      <c r="K28" s="357"/>
      <c r="L28" s="357"/>
      <c r="M28" s="357"/>
      <c r="N28" s="357"/>
      <c r="Q28" s="185" t="s">
        <v>867</v>
      </c>
      <c r="R28" s="131" t="s">
        <v>10301</v>
      </c>
      <c r="S28" s="170" t="s">
        <v>2949</v>
      </c>
      <c r="T28" s="170" t="s">
        <v>2949</v>
      </c>
      <c r="U28" s="170" t="s">
        <v>2949</v>
      </c>
      <c r="V28" s="170" t="s">
        <v>2949</v>
      </c>
      <c r="W28" s="170"/>
      <c r="X28" s="170" t="s">
        <v>2949</v>
      </c>
      <c r="Y28" s="170" t="s">
        <v>2949</v>
      </c>
      <c r="Z28" s="170" t="s">
        <v>2949</v>
      </c>
      <c r="AA28" s="170" t="s">
        <v>2949</v>
      </c>
    </row>
    <row r="29" spans="2:27" ht="12.4" customHeight="1" x14ac:dyDescent="0.25">
      <c r="B29" s="19" t="s">
        <v>1940</v>
      </c>
      <c r="C29" s="13"/>
      <c r="D29" s="13" t="s">
        <v>10178</v>
      </c>
      <c r="E29" s="15" t="s">
        <v>868</v>
      </c>
      <c r="F29" s="358"/>
      <c r="G29" s="357"/>
      <c r="H29" s="357"/>
      <c r="I29" s="357"/>
      <c r="J29" s="357"/>
      <c r="K29" s="357"/>
      <c r="L29" s="357"/>
      <c r="M29" s="357"/>
      <c r="N29" s="357"/>
      <c r="Q29" s="185" t="s">
        <v>868</v>
      </c>
      <c r="R29" s="131" t="s">
        <v>10302</v>
      </c>
      <c r="S29" s="170" t="s">
        <v>2949</v>
      </c>
      <c r="T29" s="170" t="s">
        <v>2949</v>
      </c>
      <c r="U29" s="170" t="s">
        <v>2949</v>
      </c>
      <c r="V29" s="170" t="s">
        <v>2949</v>
      </c>
      <c r="W29" s="170"/>
      <c r="X29" s="170" t="s">
        <v>2949</v>
      </c>
      <c r="Y29" s="170" t="s">
        <v>2949</v>
      </c>
      <c r="Z29" s="170" t="s">
        <v>2949</v>
      </c>
      <c r="AA29" s="170" t="s">
        <v>2949</v>
      </c>
    </row>
    <row r="30" spans="2:27" ht="12.4" customHeight="1" x14ac:dyDescent="0.25">
      <c r="B30" s="19" t="s">
        <v>1941</v>
      </c>
      <c r="C30" s="13"/>
      <c r="D30" s="13" t="s">
        <v>10179</v>
      </c>
      <c r="E30" s="15" t="s">
        <v>2009</v>
      </c>
      <c r="F30" s="358"/>
      <c r="G30" s="357"/>
      <c r="H30" s="357"/>
      <c r="I30" s="357"/>
      <c r="J30" s="357"/>
      <c r="K30" s="357"/>
      <c r="L30" s="357"/>
      <c r="M30" s="357"/>
      <c r="N30" s="357"/>
      <c r="Q30" s="185" t="s">
        <v>2009</v>
      </c>
      <c r="R30" s="131" t="s">
        <v>10303</v>
      </c>
      <c r="S30" s="170" t="s">
        <v>2949</v>
      </c>
      <c r="T30" s="170" t="s">
        <v>2949</v>
      </c>
      <c r="U30" s="170" t="s">
        <v>2949</v>
      </c>
      <c r="V30" s="170" t="s">
        <v>2949</v>
      </c>
      <c r="W30" s="170"/>
      <c r="X30" s="170" t="s">
        <v>2949</v>
      </c>
      <c r="Y30" s="170" t="s">
        <v>2949</v>
      </c>
      <c r="Z30" s="170" t="s">
        <v>2949</v>
      </c>
      <c r="AA30" s="170" t="s">
        <v>2949</v>
      </c>
    </row>
    <row r="31" spans="2:27" ht="12.4" customHeight="1" x14ac:dyDescent="0.25">
      <c r="B31" s="19" t="s">
        <v>1942</v>
      </c>
      <c r="C31" s="13"/>
      <c r="D31" s="13" t="s">
        <v>10180</v>
      </c>
      <c r="E31" s="15" t="s">
        <v>2010</v>
      </c>
      <c r="F31" s="358"/>
      <c r="G31" s="357"/>
      <c r="H31" s="357"/>
      <c r="I31" s="357"/>
      <c r="J31" s="357"/>
      <c r="K31" s="357"/>
      <c r="L31" s="357"/>
      <c r="M31" s="357"/>
      <c r="N31" s="357"/>
      <c r="Q31" s="185" t="s">
        <v>2010</v>
      </c>
      <c r="R31" s="131" t="s">
        <v>10304</v>
      </c>
      <c r="S31" s="170" t="s">
        <v>2949</v>
      </c>
      <c r="T31" s="170" t="s">
        <v>2949</v>
      </c>
      <c r="U31" s="170" t="s">
        <v>2949</v>
      </c>
      <c r="V31" s="170" t="s">
        <v>2949</v>
      </c>
      <c r="W31" s="170"/>
      <c r="X31" s="170" t="s">
        <v>2949</v>
      </c>
      <c r="Y31" s="170" t="s">
        <v>2949</v>
      </c>
      <c r="Z31" s="170" t="s">
        <v>2949</v>
      </c>
      <c r="AA31" s="170" t="s">
        <v>2949</v>
      </c>
    </row>
    <row r="32" spans="2:27" ht="12.4" customHeight="1" x14ac:dyDescent="0.25">
      <c r="B32" s="19" t="s">
        <v>1943</v>
      </c>
      <c r="C32" s="13"/>
      <c r="D32" s="13" t="s">
        <v>1943</v>
      </c>
      <c r="E32" s="15" t="s">
        <v>2011</v>
      </c>
      <c r="F32" s="358"/>
      <c r="G32" s="357"/>
      <c r="H32" s="357"/>
      <c r="I32" s="357"/>
      <c r="J32" s="357"/>
      <c r="K32" s="357"/>
      <c r="L32" s="357"/>
      <c r="M32" s="357"/>
      <c r="N32" s="357"/>
      <c r="Q32" s="185" t="s">
        <v>2011</v>
      </c>
      <c r="R32" s="131" t="s">
        <v>10305</v>
      </c>
      <c r="S32" s="170" t="s">
        <v>2949</v>
      </c>
      <c r="T32" s="170" t="s">
        <v>2949</v>
      </c>
      <c r="U32" s="170" t="s">
        <v>2949</v>
      </c>
      <c r="V32" s="170" t="s">
        <v>2949</v>
      </c>
      <c r="W32" s="170"/>
      <c r="X32" s="170" t="s">
        <v>2949</v>
      </c>
      <c r="Y32" s="170" t="s">
        <v>2949</v>
      </c>
      <c r="Z32" s="170" t="s">
        <v>2949</v>
      </c>
      <c r="AA32" s="170" t="s">
        <v>2949</v>
      </c>
    </row>
    <row r="33" spans="2:27" ht="12.4" customHeight="1" x14ac:dyDescent="0.25">
      <c r="B33" s="19" t="s">
        <v>1944</v>
      </c>
      <c r="C33" s="13"/>
      <c r="D33" s="13" t="s">
        <v>1944</v>
      </c>
      <c r="E33" s="15" t="s">
        <v>2012</v>
      </c>
      <c r="F33" s="358"/>
      <c r="G33" s="357"/>
      <c r="H33" s="357"/>
      <c r="I33" s="357"/>
      <c r="J33" s="357"/>
      <c r="K33" s="357"/>
      <c r="L33" s="357"/>
      <c r="M33" s="357"/>
      <c r="N33" s="357"/>
      <c r="Q33" s="185" t="s">
        <v>2012</v>
      </c>
      <c r="R33" s="131" t="s">
        <v>10306</v>
      </c>
      <c r="S33" s="170" t="s">
        <v>2949</v>
      </c>
      <c r="T33" s="170" t="s">
        <v>2949</v>
      </c>
      <c r="U33" s="170" t="s">
        <v>2949</v>
      </c>
      <c r="V33" s="170" t="s">
        <v>2949</v>
      </c>
      <c r="W33" s="170"/>
      <c r="X33" s="170" t="s">
        <v>2949</v>
      </c>
      <c r="Y33" s="170" t="s">
        <v>2949</v>
      </c>
      <c r="Z33" s="170" t="s">
        <v>2949</v>
      </c>
      <c r="AA33" s="170" t="s">
        <v>2949</v>
      </c>
    </row>
    <row r="34" spans="2:27" ht="12.4" customHeight="1" x14ac:dyDescent="0.25">
      <c r="B34" s="19" t="s">
        <v>1945</v>
      </c>
      <c r="C34" s="13"/>
      <c r="D34" s="13" t="s">
        <v>1945</v>
      </c>
      <c r="E34" s="15" t="s">
        <v>2013</v>
      </c>
      <c r="F34" s="358"/>
      <c r="G34" s="357"/>
      <c r="H34" s="357"/>
      <c r="I34" s="357"/>
      <c r="J34" s="357"/>
      <c r="K34" s="357"/>
      <c r="L34" s="357"/>
      <c r="M34" s="357"/>
      <c r="N34" s="357"/>
      <c r="Q34" s="185" t="s">
        <v>2013</v>
      </c>
      <c r="R34" s="131" t="s">
        <v>10307</v>
      </c>
      <c r="S34" s="170" t="s">
        <v>2949</v>
      </c>
      <c r="T34" s="170" t="s">
        <v>2949</v>
      </c>
      <c r="U34" s="170" t="s">
        <v>2949</v>
      </c>
      <c r="V34" s="170" t="s">
        <v>2949</v>
      </c>
      <c r="W34" s="170"/>
      <c r="X34" s="170" t="s">
        <v>2949</v>
      </c>
      <c r="Y34" s="170" t="s">
        <v>2949</v>
      </c>
      <c r="Z34" s="170" t="s">
        <v>2949</v>
      </c>
      <c r="AA34" s="170" t="s">
        <v>2949</v>
      </c>
    </row>
    <row r="35" spans="2:27" ht="12.4" customHeight="1" x14ac:dyDescent="0.25">
      <c r="B35" s="19" t="s">
        <v>1946</v>
      </c>
      <c r="C35" s="13"/>
      <c r="D35" s="13" t="s">
        <v>1946</v>
      </c>
      <c r="E35" s="15" t="s">
        <v>2014</v>
      </c>
      <c r="F35" s="358"/>
      <c r="G35" s="357"/>
      <c r="H35" s="357"/>
      <c r="I35" s="357"/>
      <c r="J35" s="357"/>
      <c r="K35" s="357"/>
      <c r="L35" s="357"/>
      <c r="M35" s="357"/>
      <c r="N35" s="357"/>
      <c r="Q35" s="185" t="s">
        <v>2014</v>
      </c>
      <c r="R35" s="131" t="s">
        <v>10308</v>
      </c>
      <c r="S35" s="170" t="s">
        <v>2949</v>
      </c>
      <c r="T35" s="170" t="s">
        <v>2949</v>
      </c>
      <c r="U35" s="170" t="s">
        <v>2949</v>
      </c>
      <c r="V35" s="170" t="s">
        <v>2949</v>
      </c>
      <c r="W35" s="170"/>
      <c r="X35" s="170" t="s">
        <v>2949</v>
      </c>
      <c r="Y35" s="170" t="s">
        <v>2949</v>
      </c>
      <c r="Z35" s="170" t="s">
        <v>2949</v>
      </c>
      <c r="AA35" s="170" t="s">
        <v>2949</v>
      </c>
    </row>
    <row r="36" spans="2:27" ht="12.4" customHeight="1" x14ac:dyDescent="0.25">
      <c r="B36" s="19" t="s">
        <v>1947</v>
      </c>
      <c r="C36" s="13"/>
      <c r="D36" s="13" t="s">
        <v>1947</v>
      </c>
      <c r="E36" s="15" t="s">
        <v>2015</v>
      </c>
      <c r="F36" s="358"/>
      <c r="G36" s="357"/>
      <c r="H36" s="357"/>
      <c r="I36" s="357"/>
      <c r="J36" s="357"/>
      <c r="K36" s="357"/>
      <c r="L36" s="357"/>
      <c r="M36" s="357"/>
      <c r="N36" s="357"/>
      <c r="Q36" s="185" t="s">
        <v>2015</v>
      </c>
      <c r="R36" s="131" t="s">
        <v>10309</v>
      </c>
      <c r="S36" s="170" t="s">
        <v>2949</v>
      </c>
      <c r="T36" s="170" t="s">
        <v>2949</v>
      </c>
      <c r="U36" s="170" t="s">
        <v>2949</v>
      </c>
      <c r="V36" s="170" t="s">
        <v>2949</v>
      </c>
      <c r="W36" s="170"/>
      <c r="X36" s="170" t="s">
        <v>2949</v>
      </c>
      <c r="Y36" s="170" t="s">
        <v>2949</v>
      </c>
      <c r="Z36" s="170" t="s">
        <v>2949</v>
      </c>
      <c r="AA36" s="170" t="s">
        <v>2949</v>
      </c>
    </row>
    <row r="37" spans="2:27" ht="12.4" customHeight="1" x14ac:dyDescent="0.25">
      <c r="B37" s="19" t="s">
        <v>1948</v>
      </c>
      <c r="C37" s="13"/>
      <c r="D37" s="13" t="s">
        <v>1948</v>
      </c>
      <c r="E37" s="15" t="s">
        <v>869</v>
      </c>
      <c r="F37" s="358"/>
      <c r="G37" s="357"/>
      <c r="H37" s="357"/>
      <c r="I37" s="357"/>
      <c r="J37" s="357"/>
      <c r="K37" s="357"/>
      <c r="L37" s="357"/>
      <c r="M37" s="357"/>
      <c r="N37" s="357"/>
      <c r="Q37" s="185" t="s">
        <v>869</v>
      </c>
      <c r="R37" s="131" t="s">
        <v>10310</v>
      </c>
      <c r="S37" s="170" t="s">
        <v>2949</v>
      </c>
      <c r="T37" s="170" t="s">
        <v>2949</v>
      </c>
      <c r="U37" s="170" t="s">
        <v>2949</v>
      </c>
      <c r="V37" s="170" t="s">
        <v>2949</v>
      </c>
      <c r="W37" s="170"/>
      <c r="X37" s="170" t="s">
        <v>2949</v>
      </c>
      <c r="Y37" s="170" t="s">
        <v>2949</v>
      </c>
      <c r="Z37" s="170" t="s">
        <v>2949</v>
      </c>
      <c r="AA37" s="170" t="s">
        <v>2949</v>
      </c>
    </row>
    <row r="38" spans="2:27" ht="12.4" customHeight="1" x14ac:dyDescent="0.25">
      <c r="B38" s="19" t="s">
        <v>1949</v>
      </c>
      <c r="C38" s="13"/>
      <c r="D38" s="13" t="s">
        <v>1949</v>
      </c>
      <c r="E38" s="15" t="s">
        <v>870</v>
      </c>
      <c r="F38" s="358"/>
      <c r="G38" s="357"/>
      <c r="H38" s="357"/>
      <c r="I38" s="357"/>
      <c r="J38" s="357"/>
      <c r="K38" s="357"/>
      <c r="L38" s="357"/>
      <c r="M38" s="357"/>
      <c r="N38" s="357"/>
      <c r="Q38" s="185" t="s">
        <v>870</v>
      </c>
      <c r="R38" s="131" t="s">
        <v>10311</v>
      </c>
      <c r="S38" s="170" t="s">
        <v>2949</v>
      </c>
      <c r="T38" s="170" t="s">
        <v>2949</v>
      </c>
      <c r="U38" s="170" t="s">
        <v>2949</v>
      </c>
      <c r="V38" s="170" t="s">
        <v>2949</v>
      </c>
      <c r="W38" s="170"/>
      <c r="X38" s="170" t="s">
        <v>2949</v>
      </c>
      <c r="Y38" s="170" t="s">
        <v>2949</v>
      </c>
      <c r="Z38" s="170" t="s">
        <v>2949</v>
      </c>
      <c r="AA38" s="170" t="s">
        <v>2949</v>
      </c>
    </row>
    <row r="39" spans="2:27" ht="12.4" customHeight="1" x14ac:dyDescent="0.25">
      <c r="B39" s="19" t="s">
        <v>1950</v>
      </c>
      <c r="C39" s="13"/>
      <c r="D39" s="13" t="s">
        <v>1950</v>
      </c>
      <c r="E39" s="15" t="s">
        <v>871</v>
      </c>
      <c r="F39" s="358"/>
      <c r="G39" s="357"/>
      <c r="H39" s="357"/>
      <c r="I39" s="357"/>
      <c r="J39" s="357"/>
      <c r="K39" s="357"/>
      <c r="L39" s="357"/>
      <c r="M39" s="357"/>
      <c r="N39" s="357"/>
      <c r="Q39" s="185" t="s">
        <v>871</v>
      </c>
      <c r="R39" s="131" t="s">
        <v>10312</v>
      </c>
      <c r="S39" s="170" t="s">
        <v>2949</v>
      </c>
      <c r="T39" s="170" t="s">
        <v>2949</v>
      </c>
      <c r="U39" s="170" t="s">
        <v>2949</v>
      </c>
      <c r="V39" s="170" t="s">
        <v>2949</v>
      </c>
      <c r="W39" s="170"/>
      <c r="X39" s="170" t="s">
        <v>2949</v>
      </c>
      <c r="Y39" s="170" t="s">
        <v>2949</v>
      </c>
      <c r="Z39" s="170" t="s">
        <v>2949</v>
      </c>
      <c r="AA39" s="170" t="s">
        <v>2949</v>
      </c>
    </row>
    <row r="40" spans="2:27" ht="12.4" customHeight="1" x14ac:dyDescent="0.25">
      <c r="B40" s="19" t="s">
        <v>1951</v>
      </c>
      <c r="C40" s="13"/>
      <c r="D40" s="13" t="s">
        <v>1951</v>
      </c>
      <c r="E40" s="15" t="s">
        <v>1806</v>
      </c>
      <c r="F40" s="358"/>
      <c r="G40" s="357"/>
      <c r="H40" s="357"/>
      <c r="I40" s="357"/>
      <c r="J40" s="357"/>
      <c r="K40" s="357"/>
      <c r="L40" s="357"/>
      <c r="M40" s="357"/>
      <c r="N40" s="357"/>
      <c r="Q40" s="185" t="s">
        <v>1806</v>
      </c>
      <c r="R40" s="131" t="s">
        <v>10313</v>
      </c>
      <c r="S40" s="170" t="s">
        <v>2949</v>
      </c>
      <c r="T40" s="170" t="s">
        <v>2949</v>
      </c>
      <c r="U40" s="170" t="s">
        <v>2949</v>
      </c>
      <c r="V40" s="170" t="s">
        <v>2949</v>
      </c>
      <c r="W40" s="170"/>
      <c r="X40" s="170" t="s">
        <v>2949</v>
      </c>
      <c r="Y40" s="170" t="s">
        <v>2949</v>
      </c>
      <c r="Z40" s="170" t="s">
        <v>2949</v>
      </c>
      <c r="AA40" s="170" t="s">
        <v>2949</v>
      </c>
    </row>
    <row r="41" spans="2:27" ht="12.4" customHeight="1" x14ac:dyDescent="0.25">
      <c r="B41" s="19" t="s">
        <v>1952</v>
      </c>
      <c r="C41" s="13"/>
      <c r="D41" s="13" t="s">
        <v>1952</v>
      </c>
      <c r="E41" s="15" t="s">
        <v>1808</v>
      </c>
      <c r="F41" s="358"/>
      <c r="G41" s="357"/>
      <c r="H41" s="357"/>
      <c r="I41" s="357"/>
      <c r="J41" s="357"/>
      <c r="K41" s="357"/>
      <c r="L41" s="357"/>
      <c r="M41" s="357"/>
      <c r="N41" s="357"/>
      <c r="Q41" s="185" t="s">
        <v>1808</v>
      </c>
      <c r="R41" s="131" t="s">
        <v>10314</v>
      </c>
      <c r="S41" s="170" t="s">
        <v>2949</v>
      </c>
      <c r="T41" s="170" t="s">
        <v>2949</v>
      </c>
      <c r="U41" s="170" t="s">
        <v>2949</v>
      </c>
      <c r="V41" s="170" t="s">
        <v>2949</v>
      </c>
      <c r="W41" s="170"/>
      <c r="X41" s="170" t="s">
        <v>2949</v>
      </c>
      <c r="Y41" s="170" t="s">
        <v>2949</v>
      </c>
      <c r="Z41" s="170" t="s">
        <v>2949</v>
      </c>
      <c r="AA41" s="170" t="s">
        <v>2949</v>
      </c>
    </row>
    <row r="42" spans="2:27" ht="12.4" customHeight="1" x14ac:dyDescent="0.25">
      <c r="B42" s="19" t="s">
        <v>1953</v>
      </c>
      <c r="C42" s="13"/>
      <c r="D42" s="13" t="s">
        <v>1953</v>
      </c>
      <c r="E42" s="15" t="s">
        <v>2016</v>
      </c>
      <c r="F42" s="358"/>
      <c r="G42" s="357"/>
      <c r="H42" s="357"/>
      <c r="I42" s="357"/>
      <c r="J42" s="357"/>
      <c r="K42" s="357"/>
      <c r="L42" s="357"/>
      <c r="M42" s="357"/>
      <c r="N42" s="357"/>
      <c r="Q42" s="185" t="s">
        <v>2016</v>
      </c>
      <c r="R42" s="131" t="s">
        <v>10315</v>
      </c>
      <c r="S42" s="170" t="s">
        <v>2949</v>
      </c>
      <c r="T42" s="170" t="s">
        <v>2949</v>
      </c>
      <c r="U42" s="170" t="s">
        <v>2949</v>
      </c>
      <c r="V42" s="170" t="s">
        <v>2949</v>
      </c>
      <c r="W42" s="170"/>
      <c r="X42" s="170" t="s">
        <v>2949</v>
      </c>
      <c r="Y42" s="170" t="s">
        <v>2949</v>
      </c>
      <c r="Z42" s="170" t="s">
        <v>2949</v>
      </c>
      <c r="AA42" s="170" t="s">
        <v>2949</v>
      </c>
    </row>
    <row r="43" spans="2:27" ht="12.4" customHeight="1" x14ac:dyDescent="0.25">
      <c r="B43" s="19" t="s">
        <v>1954</v>
      </c>
      <c r="C43" s="13"/>
      <c r="D43" s="13" t="s">
        <v>1954</v>
      </c>
      <c r="E43" s="15" t="s">
        <v>2017</v>
      </c>
      <c r="F43" s="358"/>
      <c r="G43" s="357"/>
      <c r="H43" s="357"/>
      <c r="I43" s="357"/>
      <c r="J43" s="357"/>
      <c r="K43" s="357"/>
      <c r="L43" s="357"/>
      <c r="M43" s="357"/>
      <c r="N43" s="357"/>
      <c r="Q43" s="185" t="s">
        <v>2017</v>
      </c>
      <c r="R43" s="131" t="s">
        <v>10316</v>
      </c>
      <c r="S43" s="170" t="s">
        <v>2949</v>
      </c>
      <c r="T43" s="170" t="s">
        <v>2949</v>
      </c>
      <c r="U43" s="170" t="s">
        <v>2949</v>
      </c>
      <c r="V43" s="170" t="s">
        <v>2949</v>
      </c>
      <c r="W43" s="170"/>
      <c r="X43" s="170" t="s">
        <v>2949</v>
      </c>
      <c r="Y43" s="170" t="s">
        <v>2949</v>
      </c>
      <c r="Z43" s="170" t="s">
        <v>2949</v>
      </c>
      <c r="AA43" s="170" t="s">
        <v>2949</v>
      </c>
    </row>
    <row r="44" spans="2:27" x14ac:dyDescent="0.25">
      <c r="B44" s="19" t="s">
        <v>1955</v>
      </c>
      <c r="C44" s="13"/>
      <c r="D44" s="13" t="s">
        <v>1955</v>
      </c>
      <c r="E44" s="15" t="s">
        <v>2018</v>
      </c>
      <c r="F44" s="358"/>
      <c r="G44" s="357"/>
      <c r="H44" s="357"/>
      <c r="I44" s="357"/>
      <c r="J44" s="357"/>
      <c r="K44" s="357"/>
      <c r="L44" s="357"/>
      <c r="M44" s="357"/>
      <c r="N44" s="357"/>
      <c r="Q44" s="185" t="s">
        <v>2018</v>
      </c>
      <c r="R44" s="131" t="s">
        <v>10317</v>
      </c>
      <c r="S44" s="170" t="s">
        <v>2949</v>
      </c>
      <c r="T44" s="170" t="s">
        <v>2949</v>
      </c>
      <c r="U44" s="170" t="s">
        <v>2949</v>
      </c>
      <c r="V44" s="170" t="s">
        <v>2949</v>
      </c>
      <c r="W44" s="170"/>
      <c r="X44" s="170" t="s">
        <v>2949</v>
      </c>
      <c r="Y44" s="170" t="s">
        <v>2949</v>
      </c>
      <c r="Z44" s="170" t="s">
        <v>2949</v>
      </c>
      <c r="AA44" s="170" t="s">
        <v>2949</v>
      </c>
    </row>
    <row r="45" spans="2:27" x14ac:dyDescent="0.25">
      <c r="B45" s="19" t="s">
        <v>1956</v>
      </c>
      <c r="C45" s="13"/>
      <c r="D45" s="13" t="s">
        <v>1956</v>
      </c>
      <c r="E45" s="15" t="s">
        <v>2019</v>
      </c>
      <c r="F45" s="358"/>
      <c r="G45" s="357"/>
      <c r="H45" s="357"/>
      <c r="I45" s="357"/>
      <c r="J45" s="357"/>
      <c r="K45" s="357"/>
      <c r="L45" s="357"/>
      <c r="M45" s="357"/>
      <c r="N45" s="357"/>
      <c r="Q45" s="185" t="s">
        <v>2019</v>
      </c>
      <c r="R45" s="131" t="s">
        <v>10318</v>
      </c>
      <c r="S45" s="170" t="s">
        <v>2949</v>
      </c>
      <c r="T45" s="170" t="s">
        <v>2949</v>
      </c>
      <c r="U45" s="170" t="s">
        <v>2949</v>
      </c>
      <c r="V45" s="170" t="s">
        <v>2949</v>
      </c>
      <c r="W45" s="170"/>
      <c r="X45" s="170" t="s">
        <v>2949</v>
      </c>
      <c r="Y45" s="170" t="s">
        <v>2949</v>
      </c>
      <c r="Z45" s="170" t="s">
        <v>2949</v>
      </c>
      <c r="AA45" s="170" t="s">
        <v>2949</v>
      </c>
    </row>
    <row r="46" spans="2:27" x14ac:dyDescent="0.25">
      <c r="B46" s="19" t="s">
        <v>2020</v>
      </c>
      <c r="C46" s="13" t="s">
        <v>9535</v>
      </c>
      <c r="D46" s="13" t="s">
        <v>10181</v>
      </c>
      <c r="E46" s="15" t="s">
        <v>2021</v>
      </c>
      <c r="F46" s="358"/>
      <c r="G46" s="357"/>
      <c r="H46" s="357"/>
      <c r="I46" s="357"/>
      <c r="J46" s="357"/>
      <c r="K46" s="358"/>
      <c r="L46" s="358"/>
      <c r="M46" s="358"/>
      <c r="N46" s="358"/>
      <c r="Q46" s="185" t="s">
        <v>2021</v>
      </c>
      <c r="R46" s="131" t="s">
        <v>10319</v>
      </c>
      <c r="S46" s="170" t="s">
        <v>2949</v>
      </c>
      <c r="T46" s="170" t="s">
        <v>2949</v>
      </c>
      <c r="U46" s="170" t="s">
        <v>2949</v>
      </c>
      <c r="V46" s="170" t="s">
        <v>2949</v>
      </c>
      <c r="W46" s="170"/>
      <c r="X46" s="131" t="s">
        <v>10320</v>
      </c>
      <c r="Y46" s="131" t="s">
        <v>10321</v>
      </c>
      <c r="Z46" s="131" t="s">
        <v>10322</v>
      </c>
      <c r="AA46" s="131" t="s">
        <v>10323</v>
      </c>
    </row>
    <row r="47" spans="2:27" x14ac:dyDescent="0.25">
      <c r="B47" s="19" t="s">
        <v>2022</v>
      </c>
      <c r="C47" s="13"/>
      <c r="D47" s="13" t="s">
        <v>9535</v>
      </c>
      <c r="E47" s="15" t="s">
        <v>872</v>
      </c>
      <c r="F47" s="357"/>
      <c r="G47" s="357"/>
      <c r="H47" s="357"/>
      <c r="I47" s="357"/>
      <c r="J47" s="357"/>
      <c r="K47" s="358"/>
      <c r="L47" s="358"/>
      <c r="M47" s="358"/>
      <c r="N47" s="358"/>
      <c r="Q47" s="185" t="s">
        <v>872</v>
      </c>
      <c r="R47" s="170" t="s">
        <v>2949</v>
      </c>
      <c r="S47" s="170" t="s">
        <v>2949</v>
      </c>
      <c r="T47" s="170" t="s">
        <v>2949</v>
      </c>
      <c r="U47" s="170" t="s">
        <v>2949</v>
      </c>
      <c r="V47" s="170" t="s">
        <v>2949</v>
      </c>
      <c r="W47" s="170"/>
      <c r="X47" s="131" t="s">
        <v>10324</v>
      </c>
      <c r="Y47" s="131" t="s">
        <v>10325</v>
      </c>
      <c r="Z47" s="131" t="s">
        <v>10326</v>
      </c>
      <c r="AA47" s="131" t="s">
        <v>10327</v>
      </c>
    </row>
    <row r="48" spans="2:27" x14ac:dyDescent="0.25">
      <c r="B48" s="19" t="s">
        <v>1959</v>
      </c>
      <c r="C48" s="13"/>
      <c r="D48" s="13" t="s">
        <v>9232</v>
      </c>
      <c r="E48" s="15" t="s">
        <v>873</v>
      </c>
      <c r="F48" s="357"/>
      <c r="G48" s="357"/>
      <c r="H48" s="357"/>
      <c r="I48" s="357"/>
      <c r="J48" s="357"/>
      <c r="K48" s="358"/>
      <c r="L48" s="357"/>
      <c r="M48" s="357"/>
      <c r="N48" s="358"/>
      <c r="Q48" s="185" t="s">
        <v>873</v>
      </c>
      <c r="R48" s="170" t="s">
        <v>2949</v>
      </c>
      <c r="S48" s="170" t="s">
        <v>2949</v>
      </c>
      <c r="T48" s="170" t="s">
        <v>2949</v>
      </c>
      <c r="U48" s="170" t="s">
        <v>2949</v>
      </c>
      <c r="V48" s="170" t="s">
        <v>2949</v>
      </c>
      <c r="W48" s="170"/>
      <c r="X48" s="131" t="s">
        <v>10328</v>
      </c>
      <c r="Y48" s="170" t="s">
        <v>2949</v>
      </c>
      <c r="Z48" s="170" t="s">
        <v>2949</v>
      </c>
      <c r="AA48" s="131" t="s">
        <v>10329</v>
      </c>
    </row>
    <row r="49" spans="2:27" x14ac:dyDescent="0.25">
      <c r="B49" s="19" t="s">
        <v>2023</v>
      </c>
      <c r="C49" s="13"/>
      <c r="D49" s="13"/>
      <c r="E49" s="15" t="s">
        <v>874</v>
      </c>
      <c r="F49" s="357"/>
      <c r="G49" s="357"/>
      <c r="H49" s="357"/>
      <c r="I49" s="357"/>
      <c r="J49" s="357"/>
      <c r="K49" s="358"/>
      <c r="L49" s="357"/>
      <c r="M49" s="357"/>
      <c r="N49" s="358"/>
      <c r="Q49" s="185" t="s">
        <v>874</v>
      </c>
      <c r="R49" s="170" t="s">
        <v>2949</v>
      </c>
      <c r="S49" s="170" t="s">
        <v>2949</v>
      </c>
      <c r="T49" s="170" t="s">
        <v>2949</v>
      </c>
      <c r="U49" s="170" t="s">
        <v>2949</v>
      </c>
      <c r="V49" s="170" t="s">
        <v>2949</v>
      </c>
      <c r="W49" s="170"/>
      <c r="X49" s="131" t="s">
        <v>10330</v>
      </c>
      <c r="Y49" s="170" t="s">
        <v>2949</v>
      </c>
      <c r="Z49" s="170" t="s">
        <v>2949</v>
      </c>
      <c r="AA49" s="131" t="s">
        <v>10331</v>
      </c>
    </row>
  </sheetData>
  <mergeCells count="3">
    <mergeCell ref="B1:L1"/>
    <mergeCell ref="V11:W11"/>
    <mergeCell ref="W13:W26"/>
  </mergeCells>
  <dataValidations count="1">
    <dataValidation type="decimal" allowBlank="1" showInputMessage="1" showErrorMessage="1" error="Data is of incorrect type!" sqref="J27:L43 V27:Y43 Q11:S43 D7:G43 K13:L26 I13:I43 U13:U43 I7:L12 U11:V12 X11:Y26 W12 V13:V26"/>
  </dataValidations>
  <hyperlinks>
    <hyperlink ref="A1" location="'Table of Contents'!A1" display="S.05.02.01.03 - Total Top 5 and home country - non-life obligations"/>
    <hyperlink ref="W1" location="'Enumerations SDNS_SDAT'!A1" display="Převodní můstek číselníky"/>
    <hyperlink ref="H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39">
        <x14:dataValidation type="list" allowBlank="1" showInputMessage="1" showErrorMessage="1" error="Data is of incorrect type!">
          <x14:formula1>
            <xm:f>Enumerations!$A$1458:$A$1458</xm:f>
          </x14:formula1>
          <xm:sqref>B3</xm:sqref>
        </x14:dataValidation>
        <x14:dataValidation type="list" allowBlank="1" showInputMessage="1" showErrorMessage="1" error="Data is of incorrect type!">
          <x14:formula1>
            <xm:f>Enumerations!$A$1459:$B$1459</xm:f>
          </x14:formula1>
          <xm:sqref>H7</xm:sqref>
        </x14:dataValidation>
        <x14:dataValidation type="list" allowBlank="1" showInputMessage="1" showErrorMessage="1" error="Data is of incorrect type!">
          <x14:formula1>
            <xm:f>Enumerations!$A$1460:$B$1460</xm:f>
          </x14:formula1>
          <xm:sqref>H8</xm:sqref>
        </x14:dataValidation>
        <x14:dataValidation type="list" allowBlank="1" showInputMessage="1" showErrorMessage="1" error="Data is of incorrect type!">
          <x14:formula1>
            <xm:f>Enumerations!$A$1461:$B$1461</xm:f>
          </x14:formula1>
          <xm:sqref>H9</xm:sqref>
        </x14:dataValidation>
        <x14:dataValidation type="list" allowBlank="1" showInputMessage="1" showErrorMessage="1" error="Data is of incorrect type!">
          <x14:formula1>
            <xm:f>Enumerations!$A$1462:$B$1462</xm:f>
          </x14:formula1>
          <xm:sqref>H10</xm:sqref>
        </x14:dataValidation>
        <x14:dataValidation type="list" allowBlank="1" showInputMessage="1" showErrorMessage="1" error="Data is of incorrect type!">
          <x14:formula1>
            <xm:f>Enumerations!$A$1463:$B$1463</xm:f>
          </x14:formula1>
          <xm:sqref>H11 T11</xm:sqref>
        </x14:dataValidation>
        <x14:dataValidation type="list" allowBlank="1" showInputMessage="1" showErrorMessage="1" error="Data is of incorrect type!">
          <x14:formula1>
            <xm:f>Enumerations!$A$1464:$B$1464</xm:f>
          </x14:formula1>
          <xm:sqref>H12 T12</xm:sqref>
        </x14:dataValidation>
        <x14:dataValidation type="list" allowBlank="1" showInputMessage="1" showErrorMessage="1" error="Data is of incorrect type!">
          <x14:formula1>
            <xm:f>Enumerations!$A$1465:$B$1465</xm:f>
          </x14:formula1>
          <xm:sqref>H13 T13</xm:sqref>
        </x14:dataValidation>
        <x14:dataValidation type="list" allowBlank="1" showInputMessage="1" showErrorMessage="1" error="Data is of incorrect type!">
          <x14:formula1>
            <xm:f>Enumerations!$A$1466:$B$1466</xm:f>
          </x14:formula1>
          <xm:sqref>H14 T14</xm:sqref>
        </x14:dataValidation>
        <x14:dataValidation type="list" allowBlank="1" showInputMessage="1" showErrorMessage="1" error="Data is of incorrect type!">
          <x14:formula1>
            <xm:f>Enumerations!$A$1467:$B$1467</xm:f>
          </x14:formula1>
          <xm:sqref>H15 T15</xm:sqref>
        </x14:dataValidation>
        <x14:dataValidation type="list" allowBlank="1" showInputMessage="1" showErrorMessage="1" error="Data is of incorrect type!">
          <x14:formula1>
            <xm:f>Enumerations!$A$1468:$B$1468</xm:f>
          </x14:formula1>
          <xm:sqref>H16 T16</xm:sqref>
        </x14:dataValidation>
        <x14:dataValidation type="list" allowBlank="1" showInputMessage="1" showErrorMessage="1" error="Data is of incorrect type!">
          <x14:formula1>
            <xm:f>Enumerations!$A$1469:$B$1469</xm:f>
          </x14:formula1>
          <xm:sqref>H17 T17</xm:sqref>
        </x14:dataValidation>
        <x14:dataValidation type="list" allowBlank="1" showInputMessage="1" showErrorMessage="1" error="Data is of incorrect type!">
          <x14:formula1>
            <xm:f>Enumerations!$A$1470:$B$1470</xm:f>
          </x14:formula1>
          <xm:sqref>H18 T18</xm:sqref>
        </x14:dataValidation>
        <x14:dataValidation type="list" allowBlank="1" showInputMessage="1" showErrorMessage="1" error="Data is of incorrect type!">
          <x14:formula1>
            <xm:f>Enumerations!$A$1471:$B$1471</xm:f>
          </x14:formula1>
          <xm:sqref>H19 T19</xm:sqref>
        </x14:dataValidation>
        <x14:dataValidation type="list" allowBlank="1" showInputMessage="1" showErrorMessage="1" error="Data is of incorrect type!">
          <x14:formula1>
            <xm:f>Enumerations!$A$1472:$B$1472</xm:f>
          </x14:formula1>
          <xm:sqref>H20 T20</xm:sqref>
        </x14:dataValidation>
        <x14:dataValidation type="list" allowBlank="1" showInputMessage="1" showErrorMessage="1" error="Data is of incorrect type!">
          <x14:formula1>
            <xm:f>Enumerations!$A$1473:$B$1473</xm:f>
          </x14:formula1>
          <xm:sqref>H21 T21</xm:sqref>
        </x14:dataValidation>
        <x14:dataValidation type="list" allowBlank="1" showInputMessage="1" showErrorMessage="1" error="Data is of incorrect type!">
          <x14:formula1>
            <xm:f>Enumerations!$A$1474:$B$1474</xm:f>
          </x14:formula1>
          <xm:sqref>H22 T22</xm:sqref>
        </x14:dataValidation>
        <x14:dataValidation type="list" allowBlank="1" showInputMessage="1" showErrorMessage="1" error="Data is of incorrect type!">
          <x14:formula1>
            <xm:f>Enumerations!$A$1475:$B$1475</xm:f>
          </x14:formula1>
          <xm:sqref>H23 T23</xm:sqref>
        </x14:dataValidation>
        <x14:dataValidation type="list" allowBlank="1" showInputMessage="1" showErrorMessage="1" error="Data is of incorrect type!">
          <x14:formula1>
            <xm:f>Enumerations!$A$1476:$B$1476</xm:f>
          </x14:formula1>
          <xm:sqref>H24 T24</xm:sqref>
        </x14:dataValidation>
        <x14:dataValidation type="list" allowBlank="1" showInputMessage="1" showErrorMessage="1" error="Data is of incorrect type!">
          <x14:formula1>
            <xm:f>Enumerations!$A$1477:$B$1477</xm:f>
          </x14:formula1>
          <xm:sqref>H25 T25</xm:sqref>
        </x14:dataValidation>
        <x14:dataValidation type="list" allowBlank="1" showInputMessage="1" showErrorMessage="1" error="Data is of incorrect type!">
          <x14:formula1>
            <xm:f>Enumerations!$A$1478:$B$1478</xm:f>
          </x14:formula1>
          <xm:sqref>H26 T26</xm:sqref>
        </x14:dataValidation>
        <x14:dataValidation type="list" allowBlank="1" showInputMessage="1" showErrorMessage="1" error="Data is of incorrect type!">
          <x14:formula1>
            <xm:f>Enumerations!$A$1479:$B$1479</xm:f>
          </x14:formula1>
          <xm:sqref>H27 T27</xm:sqref>
        </x14:dataValidation>
        <x14:dataValidation type="list" allowBlank="1" showInputMessage="1" showErrorMessage="1" error="Data is of incorrect type!">
          <x14:formula1>
            <xm:f>Enumerations!$A$1480:$B$1480</xm:f>
          </x14:formula1>
          <xm:sqref>H28 T28</xm:sqref>
        </x14:dataValidation>
        <x14:dataValidation type="list" allowBlank="1" showInputMessage="1" showErrorMessage="1" error="Data is of incorrect type!">
          <x14:formula1>
            <xm:f>Enumerations!$A$1481:$B$1481</xm:f>
          </x14:formula1>
          <xm:sqref>H29 T29</xm:sqref>
        </x14:dataValidation>
        <x14:dataValidation type="list" allowBlank="1" showInputMessage="1" showErrorMessage="1" error="Data is of incorrect type!">
          <x14:formula1>
            <xm:f>Enumerations!$A$1482:$B$1482</xm:f>
          </x14:formula1>
          <xm:sqref>H30 T30</xm:sqref>
        </x14:dataValidation>
        <x14:dataValidation type="list" allowBlank="1" showInputMessage="1" showErrorMessage="1" error="Data is of incorrect type!">
          <x14:formula1>
            <xm:f>Enumerations!$A$1483:$B$1483</xm:f>
          </x14:formula1>
          <xm:sqref>H31 T31</xm:sqref>
        </x14:dataValidation>
        <x14:dataValidation type="list" allowBlank="1" showInputMessage="1" showErrorMessage="1" error="Data is of incorrect type!">
          <x14:formula1>
            <xm:f>Enumerations!$A$1484:$B$1484</xm:f>
          </x14:formula1>
          <xm:sqref>H32 T32</xm:sqref>
        </x14:dataValidation>
        <x14:dataValidation type="list" allowBlank="1" showInputMessage="1" showErrorMessage="1" error="Data is of incorrect type!">
          <x14:formula1>
            <xm:f>Enumerations!$A$1485:$B$1485</xm:f>
          </x14:formula1>
          <xm:sqref>H33 T33</xm:sqref>
        </x14:dataValidation>
        <x14:dataValidation type="list" allowBlank="1" showInputMessage="1" showErrorMessage="1" error="Data is of incorrect type!">
          <x14:formula1>
            <xm:f>Enumerations!$A$1486:$B$1486</xm:f>
          </x14:formula1>
          <xm:sqref>H34 T34</xm:sqref>
        </x14:dataValidation>
        <x14:dataValidation type="list" allowBlank="1" showInputMessage="1" showErrorMessage="1" error="Data is of incorrect type!">
          <x14:formula1>
            <xm:f>Enumerations!$A$1487:$B$1487</xm:f>
          </x14:formula1>
          <xm:sqref>H35 T35</xm:sqref>
        </x14:dataValidation>
        <x14:dataValidation type="list" allowBlank="1" showInputMessage="1" showErrorMessage="1" error="Data is of incorrect type!">
          <x14:formula1>
            <xm:f>Enumerations!$A$1488:$B$1488</xm:f>
          </x14:formula1>
          <xm:sqref>H36 T36</xm:sqref>
        </x14:dataValidation>
        <x14:dataValidation type="list" allowBlank="1" showInputMessage="1" showErrorMessage="1" error="Data is of incorrect type!">
          <x14:formula1>
            <xm:f>Enumerations!$A$1489:$B$1489</xm:f>
          </x14:formula1>
          <xm:sqref>H37 T37</xm:sqref>
        </x14:dataValidation>
        <x14:dataValidation type="list" allowBlank="1" showInputMessage="1" showErrorMessage="1" error="Data is of incorrect type!">
          <x14:formula1>
            <xm:f>Enumerations!$A$1490:$B$1490</xm:f>
          </x14:formula1>
          <xm:sqref>H38 T38</xm:sqref>
        </x14:dataValidation>
        <x14:dataValidation type="list" allowBlank="1" showInputMessage="1" showErrorMessage="1" error="Data is of incorrect type!">
          <x14:formula1>
            <xm:f>Enumerations!$A$1491:$B$1491</xm:f>
          </x14:formula1>
          <xm:sqref>H39 T39</xm:sqref>
        </x14:dataValidation>
        <x14:dataValidation type="list" allowBlank="1" showInputMessage="1" showErrorMessage="1" error="Data is of incorrect type!">
          <x14:formula1>
            <xm:f>Enumerations!$A$1492:$B$1492</xm:f>
          </x14:formula1>
          <xm:sqref>H40 T40</xm:sqref>
        </x14:dataValidation>
        <x14:dataValidation type="list" allowBlank="1" showInputMessage="1" showErrorMessage="1" error="Data is of incorrect type!">
          <x14:formula1>
            <xm:f>Enumerations!$A$1493:$B$1493</xm:f>
          </x14:formula1>
          <xm:sqref>H41 T41</xm:sqref>
        </x14:dataValidation>
        <x14:dataValidation type="list" allowBlank="1" showInputMessage="1" showErrorMessage="1" error="Data is of incorrect type!">
          <x14:formula1>
            <xm:f>Enumerations!$A$1494:$B$1494</xm:f>
          </x14:formula1>
          <xm:sqref>H42 T42</xm:sqref>
        </x14:dataValidation>
        <x14:dataValidation type="list" allowBlank="1" showInputMessage="1" showErrorMessage="1" error="Data is of incorrect type!">
          <x14:formula1>
            <xm:f>Enumerations!$A$1495:$B$1495</xm:f>
          </x14:formula1>
          <xm:sqref>H43 T43</xm:sqref>
        </x14:dataValidation>
        <x14:dataValidation type="list" allowBlank="1" showInputMessage="1" showErrorMessage="1" error="Data is of incorrect type!">
          <x14:formula1>
            <xm:f>Enumerations!$A$1417:$B$1417</xm:f>
          </x14:formula1>
          <xm:sqref>J13:J26</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workbookViewId="0">
      <selection activeCell="B3" sqref="B3"/>
    </sheetView>
  </sheetViews>
  <sheetFormatPr defaultRowHeight="27" customHeight="1" x14ac:dyDescent="0.25"/>
  <cols>
    <col min="1" max="1" width="9.140625" style="412"/>
    <col min="2" max="2" width="100" style="412" customWidth="1"/>
    <col min="3" max="4" width="0" style="412" hidden="1" customWidth="1"/>
    <col min="5" max="5" width="9.140625" style="412"/>
    <col min="6" max="6" width="29.7109375" style="412" customWidth="1"/>
    <col min="7" max="7" width="14.5703125" style="412" customWidth="1"/>
    <col min="8" max="8" width="14.28515625" style="412" customWidth="1"/>
    <col min="9" max="9" width="33.42578125" style="412" customWidth="1"/>
    <col min="10" max="10" width="18.140625" style="412" customWidth="1"/>
    <col min="11" max="11" width="29.42578125" style="412" customWidth="1"/>
    <col min="12" max="12" width="17.140625" style="412" customWidth="1"/>
    <col min="13" max="13" width="23.28515625" style="412" customWidth="1"/>
    <col min="14" max="14" width="28.42578125" style="412" customWidth="1"/>
    <col min="15" max="15" width="13.140625" style="412" customWidth="1"/>
    <col min="16" max="16" width="9.140625" style="461" customWidth="1"/>
    <col min="17" max="21" width="20.7109375" style="455" customWidth="1"/>
    <col min="22" max="22" width="15.140625" style="455" customWidth="1"/>
    <col min="23" max="26" width="20.7109375" style="455" customWidth="1"/>
    <col min="27" max="16384" width="9.140625" style="412"/>
  </cols>
  <sheetData>
    <row r="1" spans="1:26" ht="27" customHeight="1" thickBot="1" x14ac:dyDescent="0.35">
      <c r="A1" s="187" t="s">
        <v>17053</v>
      </c>
      <c r="B1" s="798" t="s">
        <v>10332</v>
      </c>
      <c r="C1" s="799"/>
      <c r="D1" s="799"/>
      <c r="E1" s="799"/>
      <c r="F1" s="799"/>
      <c r="G1" s="799"/>
      <c r="H1" s="799"/>
      <c r="I1" s="799"/>
      <c r="J1" s="799"/>
      <c r="K1" s="799"/>
      <c r="L1" s="799"/>
      <c r="Q1" s="436" t="s">
        <v>11381</v>
      </c>
      <c r="T1" s="724" t="s">
        <v>13439</v>
      </c>
    </row>
    <row r="2" spans="1:26" ht="76.5" customHeight="1" thickBot="1" x14ac:dyDescent="0.3">
      <c r="G2" s="770" t="s">
        <v>20170</v>
      </c>
      <c r="H2" s="771" t="s">
        <v>20167</v>
      </c>
    </row>
    <row r="3" spans="1:26" ht="27" customHeight="1" x14ac:dyDescent="0.25">
      <c r="D3" s="13" t="s">
        <v>1878</v>
      </c>
    </row>
    <row r="4" spans="1:26" ht="27" customHeight="1" x14ac:dyDescent="0.25">
      <c r="Q4" s="315"/>
    </row>
    <row r="5" spans="1:26" ht="27" customHeight="1" x14ac:dyDescent="0.25">
      <c r="I5" s="20" t="s">
        <v>4788</v>
      </c>
    </row>
    <row r="6" spans="1:26" ht="27" customHeight="1" x14ac:dyDescent="0.25">
      <c r="B6" s="20" t="s">
        <v>2922</v>
      </c>
      <c r="F6" s="10" t="s">
        <v>1904</v>
      </c>
      <c r="G6" s="10" t="s">
        <v>1905</v>
      </c>
      <c r="H6" s="10" t="s">
        <v>1906</v>
      </c>
      <c r="I6" s="10" t="s">
        <v>1907</v>
      </c>
      <c r="J6" s="10" t="s">
        <v>1908</v>
      </c>
      <c r="K6" s="10" t="s">
        <v>1909</v>
      </c>
      <c r="L6" s="10" t="s">
        <v>1910</v>
      </c>
      <c r="M6" s="10" t="s">
        <v>1911</v>
      </c>
      <c r="N6" s="10" t="s">
        <v>1912</v>
      </c>
      <c r="Q6" s="46" t="s">
        <v>1904</v>
      </c>
      <c r="R6" s="46" t="s">
        <v>1905</v>
      </c>
      <c r="S6" s="46" t="s">
        <v>1906</v>
      </c>
      <c r="T6" s="46" t="s">
        <v>1907</v>
      </c>
      <c r="U6" s="820" t="s">
        <v>10340</v>
      </c>
      <c r="V6" s="906"/>
      <c r="W6" s="46" t="s">
        <v>1909</v>
      </c>
      <c r="X6" s="46" t="s">
        <v>1910</v>
      </c>
      <c r="Y6" s="46" t="s">
        <v>1911</v>
      </c>
      <c r="Z6" s="46" t="s">
        <v>1912</v>
      </c>
    </row>
    <row r="7" spans="1:26" ht="27" hidden="1" customHeight="1" x14ac:dyDescent="0.25">
      <c r="F7" s="13" t="s">
        <v>9729</v>
      </c>
      <c r="G7" s="13"/>
      <c r="H7" s="13"/>
      <c r="I7" s="13"/>
      <c r="J7" s="13"/>
      <c r="K7" s="13"/>
      <c r="L7" s="13"/>
      <c r="M7" s="13"/>
      <c r="N7" s="13"/>
      <c r="Q7" s="217"/>
      <c r="R7" s="217"/>
      <c r="S7" s="217"/>
      <c r="T7" s="217"/>
      <c r="U7" s="217"/>
      <c r="V7" s="217"/>
      <c r="W7" s="217"/>
      <c r="X7" s="217"/>
      <c r="Y7" s="217"/>
      <c r="Z7" s="217"/>
    </row>
    <row r="8" spans="1:26" ht="27" hidden="1" customHeight="1" x14ac:dyDescent="0.25">
      <c r="F8" s="13" t="s">
        <v>9934</v>
      </c>
      <c r="G8" s="13"/>
      <c r="H8" s="13" t="s">
        <v>9935</v>
      </c>
      <c r="I8" s="13"/>
      <c r="J8" s="13"/>
      <c r="K8" s="13" t="s">
        <v>9534</v>
      </c>
      <c r="L8" s="13" t="s">
        <v>9936</v>
      </c>
      <c r="M8" s="13" t="s">
        <v>9937</v>
      </c>
      <c r="N8" s="13" t="s">
        <v>9365</v>
      </c>
      <c r="Q8" s="217"/>
      <c r="R8" s="217"/>
      <c r="S8" s="217"/>
      <c r="T8" s="217"/>
      <c r="U8" s="217"/>
      <c r="V8" s="217"/>
      <c r="W8" s="217"/>
      <c r="X8" s="217"/>
      <c r="Y8" s="217"/>
      <c r="Z8" s="217"/>
    </row>
    <row r="9" spans="1:26" ht="27" hidden="1" customHeight="1" x14ac:dyDescent="0.25">
      <c r="F9" s="13" t="s">
        <v>9938</v>
      </c>
      <c r="G9" s="13" t="s">
        <v>9705</v>
      </c>
      <c r="H9" s="13" t="s">
        <v>9939</v>
      </c>
      <c r="I9" s="13" t="s">
        <v>9940</v>
      </c>
      <c r="J9" s="13"/>
      <c r="K9" s="13" t="s">
        <v>8995</v>
      </c>
      <c r="L9" s="13" t="s">
        <v>8995</v>
      </c>
      <c r="M9" s="13" t="s">
        <v>8995</v>
      </c>
      <c r="N9" s="13" t="s">
        <v>8995</v>
      </c>
      <c r="Q9" s="217"/>
      <c r="R9" s="217"/>
      <c r="S9" s="217"/>
      <c r="T9" s="217"/>
      <c r="U9" s="217"/>
      <c r="V9" s="217"/>
      <c r="W9" s="217"/>
      <c r="X9" s="217"/>
      <c r="Y9" s="217"/>
      <c r="Z9" s="217"/>
    </row>
    <row r="10" spans="1:26" ht="27" hidden="1" customHeight="1" x14ac:dyDescent="0.25">
      <c r="F10" s="13" t="s">
        <v>3212</v>
      </c>
      <c r="G10" s="13" t="s">
        <v>3212</v>
      </c>
      <c r="H10" s="13" t="s">
        <v>3212</v>
      </c>
      <c r="I10" s="13" t="s">
        <v>3212</v>
      </c>
      <c r="J10" s="13" t="s">
        <v>9941</v>
      </c>
      <c r="K10" s="13" t="s">
        <v>3212</v>
      </c>
      <c r="L10" s="13" t="s">
        <v>3212</v>
      </c>
      <c r="M10" s="13" t="s">
        <v>3212</v>
      </c>
      <c r="N10" s="13" t="s">
        <v>3212</v>
      </c>
      <c r="Q10" s="217"/>
      <c r="R10" s="217"/>
      <c r="S10" s="217"/>
      <c r="T10" s="217"/>
      <c r="U10" s="217"/>
      <c r="V10" s="217"/>
      <c r="W10" s="217"/>
      <c r="X10" s="217"/>
      <c r="Y10" s="217"/>
      <c r="Z10" s="217"/>
    </row>
    <row r="11" spans="1:26" ht="27" customHeight="1" x14ac:dyDescent="0.25">
      <c r="F11" s="15" t="s">
        <v>865</v>
      </c>
      <c r="G11" s="15" t="s">
        <v>948</v>
      </c>
      <c r="H11" s="15" t="s">
        <v>949</v>
      </c>
      <c r="I11" s="15" t="s">
        <v>950</v>
      </c>
      <c r="J11" s="15" t="s">
        <v>951</v>
      </c>
      <c r="K11" s="15" t="s">
        <v>952</v>
      </c>
      <c r="L11" s="15" t="s">
        <v>953</v>
      </c>
      <c r="M11" s="15" t="s">
        <v>954</v>
      </c>
      <c r="N11" s="15" t="s">
        <v>955</v>
      </c>
      <c r="Q11" s="47" t="s">
        <v>865</v>
      </c>
      <c r="R11" s="47" t="s">
        <v>948</v>
      </c>
      <c r="S11" s="47" t="s">
        <v>949</v>
      </c>
      <c r="T11" s="47" t="s">
        <v>950</v>
      </c>
      <c r="U11" s="820" t="s">
        <v>951</v>
      </c>
      <c r="V11" s="906"/>
      <c r="W11" s="47" t="s">
        <v>952</v>
      </c>
      <c r="X11" s="47" t="s">
        <v>953</v>
      </c>
      <c r="Y11" s="47" t="s">
        <v>954</v>
      </c>
      <c r="Z11" s="47" t="s">
        <v>955</v>
      </c>
    </row>
    <row r="12" spans="1:26" ht="27" customHeight="1" x14ac:dyDescent="0.25">
      <c r="B12" s="10" t="s">
        <v>297</v>
      </c>
      <c r="C12" s="13"/>
      <c r="D12" s="13"/>
      <c r="E12" s="15"/>
      <c r="F12" s="357"/>
      <c r="G12" s="357"/>
      <c r="H12" s="357"/>
      <c r="I12" s="357"/>
      <c r="J12" s="357"/>
      <c r="K12" s="357"/>
      <c r="L12" s="357"/>
      <c r="M12" s="357"/>
      <c r="N12" s="357"/>
      <c r="P12" s="490"/>
      <c r="Q12" s="158"/>
      <c r="R12" s="158"/>
      <c r="S12" s="158"/>
      <c r="T12" s="158"/>
      <c r="U12" s="158"/>
      <c r="V12" s="158"/>
      <c r="W12" s="158"/>
      <c r="X12" s="158"/>
      <c r="Y12" s="158"/>
      <c r="Z12" s="158"/>
    </row>
    <row r="13" spans="1:26" ht="27" customHeight="1" x14ac:dyDescent="0.25">
      <c r="B13" s="19" t="s">
        <v>1913</v>
      </c>
      <c r="C13" s="13"/>
      <c r="D13" s="13" t="s">
        <v>9942</v>
      </c>
      <c r="E13" s="15" t="s">
        <v>2024</v>
      </c>
      <c r="F13" s="357"/>
      <c r="G13" s="358"/>
      <c r="H13" s="358"/>
      <c r="I13" s="358"/>
      <c r="J13" s="430" t="s">
        <v>9943</v>
      </c>
      <c r="K13" s="358"/>
      <c r="L13" s="358"/>
      <c r="M13" s="358"/>
      <c r="N13" s="358"/>
      <c r="P13" s="490" t="s">
        <v>2024</v>
      </c>
      <c r="Q13" s="158"/>
      <c r="R13" s="159" t="s">
        <v>11382</v>
      </c>
      <c r="S13" s="159" t="s">
        <v>11383</v>
      </c>
      <c r="T13" s="159" t="s">
        <v>11384</v>
      </c>
      <c r="U13" s="456" t="s">
        <v>11385</v>
      </c>
      <c r="V13" s="903" t="s">
        <v>10339</v>
      </c>
      <c r="W13" s="159" t="s">
        <v>11386</v>
      </c>
      <c r="X13" s="159" t="s">
        <v>11387</v>
      </c>
      <c r="Y13" s="159" t="s">
        <v>11388</v>
      </c>
      <c r="Z13" s="159" t="s">
        <v>11389</v>
      </c>
    </row>
    <row r="14" spans="1:26" ht="27" customHeight="1" x14ac:dyDescent="0.25">
      <c r="B14" s="19" t="s">
        <v>1914</v>
      </c>
      <c r="C14" s="13"/>
      <c r="D14" s="13" t="s">
        <v>9944</v>
      </c>
      <c r="E14" s="15" t="s">
        <v>2025</v>
      </c>
      <c r="F14" s="357"/>
      <c r="G14" s="358"/>
      <c r="H14" s="358"/>
      <c r="I14" s="358"/>
      <c r="J14" s="430" t="s">
        <v>9943</v>
      </c>
      <c r="K14" s="358"/>
      <c r="L14" s="358"/>
      <c r="M14" s="358"/>
      <c r="N14" s="358"/>
      <c r="P14" s="490" t="s">
        <v>2025</v>
      </c>
      <c r="Q14" s="158"/>
      <c r="R14" s="159" t="s">
        <v>11390</v>
      </c>
      <c r="S14" s="159" t="s">
        <v>11391</v>
      </c>
      <c r="T14" s="159" t="s">
        <v>11392</v>
      </c>
      <c r="U14" s="159" t="s">
        <v>11393</v>
      </c>
      <c r="V14" s="904"/>
      <c r="W14" s="159" t="s">
        <v>11394</v>
      </c>
      <c r="X14" s="159" t="s">
        <v>11395</v>
      </c>
      <c r="Y14" s="159" t="s">
        <v>11396</v>
      </c>
      <c r="Z14" s="159" t="s">
        <v>11397</v>
      </c>
    </row>
    <row r="15" spans="1:26" ht="27" customHeight="1" x14ac:dyDescent="0.25">
      <c r="B15" s="426" t="s">
        <v>1915</v>
      </c>
      <c r="C15" s="342"/>
      <c r="D15" s="426" t="s">
        <v>9945</v>
      </c>
      <c r="E15" s="342" t="s">
        <v>2026</v>
      </c>
      <c r="F15" s="357"/>
      <c r="G15" s="428"/>
      <c r="H15" s="358"/>
      <c r="I15" s="358"/>
      <c r="J15" s="430" t="s">
        <v>9943</v>
      </c>
      <c r="K15" s="358"/>
      <c r="L15" s="358"/>
      <c r="M15" s="358"/>
      <c r="N15" s="358"/>
      <c r="P15" s="437" t="s">
        <v>2026</v>
      </c>
      <c r="Q15" s="491"/>
      <c r="R15" s="492"/>
      <c r="S15" s="492"/>
      <c r="T15" s="492"/>
      <c r="U15" s="492"/>
      <c r="V15" s="904"/>
      <c r="W15" s="492"/>
      <c r="X15" s="492"/>
      <c r="Y15" s="492"/>
      <c r="Z15" s="492"/>
    </row>
    <row r="16" spans="1:26" ht="27" customHeight="1" x14ac:dyDescent="0.25">
      <c r="B16" s="19" t="s">
        <v>1916</v>
      </c>
      <c r="C16" s="13"/>
      <c r="D16" s="13" t="s">
        <v>9946</v>
      </c>
      <c r="E16" s="15" t="s">
        <v>2027</v>
      </c>
      <c r="F16" s="357"/>
      <c r="G16" s="358"/>
      <c r="H16" s="358"/>
      <c r="I16" s="358"/>
      <c r="J16" s="430" t="s">
        <v>9943</v>
      </c>
      <c r="K16" s="358"/>
      <c r="L16" s="358"/>
      <c r="M16" s="358"/>
      <c r="N16" s="358"/>
      <c r="P16" s="368" t="s">
        <v>2027</v>
      </c>
      <c r="Q16" s="158"/>
      <c r="R16" s="159" t="s">
        <v>11398</v>
      </c>
      <c r="S16" s="159" t="s">
        <v>11399</v>
      </c>
      <c r="T16" s="159" t="s">
        <v>11400</v>
      </c>
      <c r="U16" s="159" t="s">
        <v>11401</v>
      </c>
      <c r="V16" s="904"/>
      <c r="W16" s="159" t="s">
        <v>11402</v>
      </c>
      <c r="X16" s="159" t="s">
        <v>11403</v>
      </c>
      <c r="Y16" s="159" t="s">
        <v>11404</v>
      </c>
      <c r="Z16" s="159" t="s">
        <v>11405</v>
      </c>
    </row>
    <row r="17" spans="2:26" ht="27" customHeight="1" x14ac:dyDescent="0.25">
      <c r="B17" s="19" t="s">
        <v>1920</v>
      </c>
      <c r="C17" s="13"/>
      <c r="D17" s="13" t="s">
        <v>9949</v>
      </c>
      <c r="E17" s="15" t="s">
        <v>2028</v>
      </c>
      <c r="F17" s="357"/>
      <c r="G17" s="358"/>
      <c r="H17" s="358"/>
      <c r="I17" s="358"/>
      <c r="J17" s="430" t="s">
        <v>9943</v>
      </c>
      <c r="K17" s="358"/>
      <c r="L17" s="358"/>
      <c r="M17" s="358"/>
      <c r="N17" s="358"/>
      <c r="P17" s="368" t="s">
        <v>2028</v>
      </c>
      <c r="Q17" s="158"/>
      <c r="R17" s="159" t="s">
        <v>11406</v>
      </c>
      <c r="S17" s="159" t="s">
        <v>11407</v>
      </c>
      <c r="T17" s="159" t="s">
        <v>11408</v>
      </c>
      <c r="U17" s="159" t="s">
        <v>11409</v>
      </c>
      <c r="V17" s="904"/>
      <c r="W17" s="159" t="s">
        <v>11410</v>
      </c>
      <c r="X17" s="159" t="s">
        <v>11411</v>
      </c>
      <c r="Y17" s="159" t="s">
        <v>11412</v>
      </c>
      <c r="Z17" s="159" t="s">
        <v>11413</v>
      </c>
    </row>
    <row r="18" spans="2:26" ht="27" customHeight="1" x14ac:dyDescent="0.25">
      <c r="B18" s="19" t="s">
        <v>1921</v>
      </c>
      <c r="C18" s="13"/>
      <c r="D18" s="13" t="s">
        <v>9950</v>
      </c>
      <c r="E18" s="15" t="s">
        <v>2029</v>
      </c>
      <c r="F18" s="357"/>
      <c r="G18" s="358"/>
      <c r="H18" s="358"/>
      <c r="I18" s="358"/>
      <c r="J18" s="430" t="s">
        <v>9943</v>
      </c>
      <c r="K18" s="358"/>
      <c r="L18" s="358"/>
      <c r="M18" s="358"/>
      <c r="N18" s="358"/>
      <c r="P18" s="368" t="s">
        <v>2029</v>
      </c>
      <c r="Q18" s="158"/>
      <c r="R18" s="159" t="s">
        <v>11414</v>
      </c>
      <c r="S18" s="159" t="s">
        <v>11415</v>
      </c>
      <c r="T18" s="159" t="s">
        <v>11416</v>
      </c>
      <c r="U18" s="159" t="s">
        <v>11417</v>
      </c>
      <c r="V18" s="904"/>
      <c r="W18" s="159" t="s">
        <v>11418</v>
      </c>
      <c r="X18" s="159" t="s">
        <v>11419</v>
      </c>
      <c r="Y18" s="159" t="s">
        <v>11420</v>
      </c>
      <c r="Z18" s="159" t="s">
        <v>11421</v>
      </c>
    </row>
    <row r="19" spans="2:26" ht="27" customHeight="1" x14ac:dyDescent="0.25">
      <c r="B19" s="19" t="s">
        <v>1966</v>
      </c>
      <c r="C19" s="13"/>
      <c r="D19" s="13" t="s">
        <v>9986</v>
      </c>
      <c r="E19" s="15" t="s">
        <v>2030</v>
      </c>
      <c r="F19" s="357"/>
      <c r="G19" s="358"/>
      <c r="H19" s="358"/>
      <c r="I19" s="358"/>
      <c r="J19" s="430" t="s">
        <v>9943</v>
      </c>
      <c r="K19" s="358"/>
      <c r="L19" s="358"/>
      <c r="M19" s="358"/>
      <c r="N19" s="358"/>
      <c r="P19" s="368" t="s">
        <v>2030</v>
      </c>
      <c r="Q19" s="158"/>
      <c r="R19" s="159" t="s">
        <v>11422</v>
      </c>
      <c r="S19" s="159" t="s">
        <v>11423</v>
      </c>
      <c r="T19" s="159" t="s">
        <v>11424</v>
      </c>
      <c r="U19" s="159" t="s">
        <v>11425</v>
      </c>
      <c r="V19" s="904"/>
      <c r="W19" s="159" t="s">
        <v>11426</v>
      </c>
      <c r="X19" s="159" t="s">
        <v>11427</v>
      </c>
      <c r="Y19" s="159" t="s">
        <v>11428</v>
      </c>
      <c r="Z19" s="159" t="s">
        <v>11429</v>
      </c>
    </row>
    <row r="20" spans="2:26" ht="27" customHeight="1" x14ac:dyDescent="0.25">
      <c r="B20" s="19" t="s">
        <v>1925</v>
      </c>
      <c r="C20" s="13"/>
      <c r="D20" s="13" t="s">
        <v>9954</v>
      </c>
      <c r="E20" s="15" t="s">
        <v>2031</v>
      </c>
      <c r="F20" s="357"/>
      <c r="G20" s="358"/>
      <c r="H20" s="358"/>
      <c r="I20" s="358"/>
      <c r="J20" s="430" t="s">
        <v>9943</v>
      </c>
      <c r="K20" s="358"/>
      <c r="L20" s="358"/>
      <c r="M20" s="358"/>
      <c r="N20" s="358"/>
      <c r="P20" s="368" t="s">
        <v>2031</v>
      </c>
      <c r="Q20" s="158"/>
      <c r="R20" s="159" t="s">
        <v>11430</v>
      </c>
      <c r="S20" s="159" t="s">
        <v>11431</v>
      </c>
      <c r="T20" s="159" t="s">
        <v>11432</v>
      </c>
      <c r="U20" s="159" t="s">
        <v>11433</v>
      </c>
      <c r="V20" s="904"/>
      <c r="W20" s="159" t="s">
        <v>11434</v>
      </c>
      <c r="X20" s="159" t="s">
        <v>11435</v>
      </c>
      <c r="Y20" s="159" t="s">
        <v>11436</v>
      </c>
      <c r="Z20" s="159" t="s">
        <v>11437</v>
      </c>
    </row>
    <row r="21" spans="2:26" ht="27" customHeight="1" x14ac:dyDescent="0.25">
      <c r="B21" s="19" t="s">
        <v>1926</v>
      </c>
      <c r="C21" s="13"/>
      <c r="D21" s="13" t="s">
        <v>9955</v>
      </c>
      <c r="E21" s="15" t="s">
        <v>875</v>
      </c>
      <c r="F21" s="357"/>
      <c r="G21" s="358"/>
      <c r="H21" s="358"/>
      <c r="I21" s="358"/>
      <c r="J21" s="430" t="s">
        <v>9943</v>
      </c>
      <c r="K21" s="358"/>
      <c r="L21" s="358"/>
      <c r="M21" s="358"/>
      <c r="N21" s="358"/>
      <c r="P21" s="368" t="s">
        <v>875</v>
      </c>
      <c r="Q21" s="158"/>
      <c r="R21" s="159" t="s">
        <v>11438</v>
      </c>
      <c r="S21" s="159" t="s">
        <v>11439</v>
      </c>
      <c r="T21" s="159" t="s">
        <v>11440</v>
      </c>
      <c r="U21" s="159" t="s">
        <v>11441</v>
      </c>
      <c r="V21" s="904"/>
      <c r="W21" s="159" t="s">
        <v>11442</v>
      </c>
      <c r="X21" s="159" t="s">
        <v>11443</v>
      </c>
      <c r="Y21" s="159" t="s">
        <v>11444</v>
      </c>
      <c r="Z21" s="159" t="s">
        <v>11445</v>
      </c>
    </row>
    <row r="22" spans="2:26" ht="27" customHeight="1" x14ac:dyDescent="0.25">
      <c r="B22" s="426" t="s">
        <v>1918</v>
      </c>
      <c r="C22" s="342"/>
      <c r="D22" s="426" t="s">
        <v>9948</v>
      </c>
      <c r="E22" s="342" t="s">
        <v>2032</v>
      </c>
      <c r="F22" s="357"/>
      <c r="G22" s="358"/>
      <c r="H22" s="358"/>
      <c r="I22" s="358"/>
      <c r="J22" s="430" t="s">
        <v>9943</v>
      </c>
      <c r="K22" s="358"/>
      <c r="L22" s="358"/>
      <c r="M22" s="358"/>
      <c r="N22" s="358"/>
      <c r="P22" s="437" t="s">
        <v>2032</v>
      </c>
      <c r="Q22" s="491"/>
      <c r="R22" s="492"/>
      <c r="S22" s="492"/>
      <c r="T22" s="492"/>
      <c r="U22" s="492"/>
      <c r="V22" s="904"/>
      <c r="W22" s="492"/>
      <c r="X22" s="492"/>
      <c r="Y22" s="492"/>
      <c r="Z22" s="492"/>
    </row>
    <row r="23" spans="2:26" ht="27" customHeight="1" x14ac:dyDescent="0.25">
      <c r="B23" s="19" t="s">
        <v>1931</v>
      </c>
      <c r="C23" s="13"/>
      <c r="D23" s="13" t="s">
        <v>9959</v>
      </c>
      <c r="E23" s="15" t="s">
        <v>876</v>
      </c>
      <c r="F23" s="357"/>
      <c r="G23" s="358"/>
      <c r="H23" s="358"/>
      <c r="I23" s="358"/>
      <c r="J23" s="430" t="s">
        <v>9943</v>
      </c>
      <c r="K23" s="358"/>
      <c r="L23" s="358"/>
      <c r="M23" s="358"/>
      <c r="N23" s="358"/>
      <c r="P23" s="368" t="s">
        <v>876</v>
      </c>
      <c r="Q23" s="158"/>
      <c r="R23" s="159" t="s">
        <v>11446</v>
      </c>
      <c r="S23" s="159" t="s">
        <v>11447</v>
      </c>
      <c r="T23" s="159" t="s">
        <v>11448</v>
      </c>
      <c r="U23" s="159" t="s">
        <v>11449</v>
      </c>
      <c r="V23" s="904"/>
      <c r="W23" s="159" t="s">
        <v>11450</v>
      </c>
      <c r="X23" s="159" t="s">
        <v>11451</v>
      </c>
      <c r="Y23" s="159" t="s">
        <v>11452</v>
      </c>
      <c r="Z23" s="159" t="s">
        <v>11453</v>
      </c>
    </row>
    <row r="24" spans="2:26" ht="27" customHeight="1" x14ac:dyDescent="0.25">
      <c r="B24" s="19" t="s">
        <v>2033</v>
      </c>
      <c r="C24" s="13" t="s">
        <v>9535</v>
      </c>
      <c r="D24" s="13" t="s">
        <v>10333</v>
      </c>
      <c r="E24" s="15" t="s">
        <v>877</v>
      </c>
      <c r="F24" s="357"/>
      <c r="G24" s="428"/>
      <c r="H24" s="358"/>
      <c r="I24" s="358"/>
      <c r="J24" s="430" t="s">
        <v>9943</v>
      </c>
      <c r="K24" s="358"/>
      <c r="L24" s="358"/>
      <c r="M24" s="358"/>
      <c r="N24" s="358"/>
      <c r="P24" s="368" t="s">
        <v>877</v>
      </c>
      <c r="Q24" s="158"/>
      <c r="R24" s="424" t="s">
        <v>11454</v>
      </c>
      <c r="S24" s="159" t="s">
        <v>11455</v>
      </c>
      <c r="T24" s="159" t="s">
        <v>11456</v>
      </c>
      <c r="U24" s="493"/>
      <c r="V24" s="494"/>
      <c r="W24" s="159" t="s">
        <v>11457</v>
      </c>
      <c r="X24" s="159" t="s">
        <v>11458</v>
      </c>
      <c r="Y24" s="159" t="s">
        <v>11459</v>
      </c>
      <c r="Z24" s="159" t="s">
        <v>11460</v>
      </c>
    </row>
    <row r="25" spans="2:26" ht="27" customHeight="1" x14ac:dyDescent="0.25">
      <c r="B25" s="19" t="s">
        <v>1939</v>
      </c>
      <c r="C25" s="13"/>
      <c r="D25" s="13" t="s">
        <v>10334</v>
      </c>
      <c r="E25" s="15" t="s">
        <v>2034</v>
      </c>
      <c r="F25" s="358"/>
      <c r="G25" s="357"/>
      <c r="H25" s="357"/>
      <c r="I25" s="357"/>
      <c r="J25" s="357"/>
      <c r="K25" s="357"/>
      <c r="L25" s="357"/>
      <c r="M25" s="357"/>
      <c r="N25" s="357"/>
      <c r="P25" s="368" t="s">
        <v>2034</v>
      </c>
      <c r="Q25" s="159" t="s">
        <v>11461</v>
      </c>
      <c r="R25" s="158"/>
      <c r="S25" s="158"/>
      <c r="T25" s="158"/>
      <c r="U25" s="158"/>
      <c r="V25" s="158"/>
      <c r="W25" s="158"/>
      <c r="X25" s="158"/>
      <c r="Y25" s="158"/>
      <c r="Z25" s="158"/>
    </row>
    <row r="26" spans="2:26" ht="27" customHeight="1" x14ac:dyDescent="0.25">
      <c r="B26" s="19" t="s">
        <v>1940</v>
      </c>
      <c r="C26" s="13"/>
      <c r="D26" s="13" t="s">
        <v>10335</v>
      </c>
      <c r="E26" s="15" t="s">
        <v>2035</v>
      </c>
      <c r="F26" s="358"/>
      <c r="G26" s="357"/>
      <c r="H26" s="357"/>
      <c r="I26" s="357"/>
      <c r="J26" s="357"/>
      <c r="K26" s="357"/>
      <c r="L26" s="357"/>
      <c r="M26" s="357"/>
      <c r="N26" s="357"/>
      <c r="P26" s="368" t="s">
        <v>2035</v>
      </c>
      <c r="Q26" s="159" t="s">
        <v>11462</v>
      </c>
      <c r="R26" s="158"/>
      <c r="S26" s="158"/>
      <c r="T26" s="158"/>
      <c r="U26" s="158"/>
      <c r="V26" s="158"/>
      <c r="W26" s="158"/>
      <c r="X26" s="158"/>
      <c r="Y26" s="158"/>
      <c r="Z26" s="158"/>
    </row>
    <row r="27" spans="2:26" ht="27" customHeight="1" x14ac:dyDescent="0.25">
      <c r="B27" s="19" t="s">
        <v>1941</v>
      </c>
      <c r="C27" s="13"/>
      <c r="D27" s="13" t="s">
        <v>10336</v>
      </c>
      <c r="E27" s="15" t="s">
        <v>2036</v>
      </c>
      <c r="F27" s="358"/>
      <c r="G27" s="357"/>
      <c r="H27" s="357"/>
      <c r="I27" s="357"/>
      <c r="J27" s="357"/>
      <c r="K27" s="357"/>
      <c r="L27" s="357"/>
      <c r="M27" s="357"/>
      <c r="N27" s="357"/>
      <c r="P27" s="368" t="s">
        <v>2036</v>
      </c>
      <c r="Q27" s="159" t="s">
        <v>11463</v>
      </c>
      <c r="R27" s="158"/>
      <c r="S27" s="158"/>
      <c r="T27" s="158"/>
      <c r="U27" s="158"/>
      <c r="V27" s="158"/>
      <c r="W27" s="158"/>
      <c r="X27" s="158"/>
      <c r="Y27" s="158"/>
      <c r="Z27" s="158"/>
    </row>
    <row r="28" spans="2:26" ht="27" customHeight="1" x14ac:dyDescent="0.25">
      <c r="B28" s="19" t="s">
        <v>1942</v>
      </c>
      <c r="C28" s="13"/>
      <c r="D28" s="13" t="s">
        <v>10337</v>
      </c>
      <c r="E28" s="15" t="s">
        <v>2037</v>
      </c>
      <c r="F28" s="358"/>
      <c r="G28" s="357"/>
      <c r="H28" s="357"/>
      <c r="I28" s="357"/>
      <c r="J28" s="357"/>
      <c r="K28" s="357"/>
      <c r="L28" s="357"/>
      <c r="M28" s="357"/>
      <c r="N28" s="357"/>
      <c r="P28" s="368" t="s">
        <v>2037</v>
      </c>
      <c r="Q28" s="159" t="s">
        <v>11464</v>
      </c>
      <c r="R28" s="158"/>
      <c r="S28" s="158"/>
      <c r="T28" s="158"/>
      <c r="U28" s="158"/>
      <c r="V28" s="158"/>
      <c r="W28" s="158"/>
      <c r="X28" s="158"/>
      <c r="Y28" s="158"/>
      <c r="Z28" s="158"/>
    </row>
    <row r="29" spans="2:26" ht="27" customHeight="1" x14ac:dyDescent="0.25">
      <c r="B29" s="19" t="s">
        <v>1943</v>
      </c>
      <c r="C29" s="13"/>
      <c r="D29" s="13" t="s">
        <v>1943</v>
      </c>
      <c r="E29" s="15" t="s">
        <v>2038</v>
      </c>
      <c r="F29" s="358"/>
      <c r="G29" s="357"/>
      <c r="H29" s="357"/>
      <c r="I29" s="357"/>
      <c r="J29" s="357"/>
      <c r="K29" s="357"/>
      <c r="L29" s="357"/>
      <c r="M29" s="357"/>
      <c r="N29" s="357"/>
      <c r="P29" s="368" t="s">
        <v>2038</v>
      </c>
      <c r="Q29" s="159" t="s">
        <v>11465</v>
      </c>
      <c r="R29" s="158"/>
      <c r="S29" s="158"/>
      <c r="T29" s="158"/>
      <c r="U29" s="158"/>
      <c r="V29" s="158"/>
      <c r="W29" s="158"/>
      <c r="X29" s="158"/>
      <c r="Y29" s="158"/>
      <c r="Z29" s="158"/>
    </row>
    <row r="30" spans="2:26" ht="27" customHeight="1" x14ac:dyDescent="0.25">
      <c r="B30" s="19" t="s">
        <v>1944</v>
      </c>
      <c r="C30" s="13"/>
      <c r="D30" s="13" t="s">
        <v>1944</v>
      </c>
      <c r="E30" s="15" t="s">
        <v>2039</v>
      </c>
      <c r="F30" s="358"/>
      <c r="G30" s="357"/>
      <c r="H30" s="357"/>
      <c r="I30" s="357"/>
      <c r="J30" s="357"/>
      <c r="K30" s="357"/>
      <c r="L30" s="357"/>
      <c r="M30" s="357"/>
      <c r="N30" s="357"/>
      <c r="P30" s="368" t="s">
        <v>2039</v>
      </c>
      <c r="Q30" s="159" t="s">
        <v>11466</v>
      </c>
      <c r="R30" s="158"/>
      <c r="S30" s="158"/>
      <c r="T30" s="158"/>
      <c r="U30" s="158"/>
      <c r="V30" s="158"/>
      <c r="W30" s="158"/>
      <c r="X30" s="158"/>
      <c r="Y30" s="158"/>
      <c r="Z30" s="158"/>
    </row>
    <row r="31" spans="2:26" ht="27" customHeight="1" x14ac:dyDescent="0.25">
      <c r="B31" s="19" t="s">
        <v>1945</v>
      </c>
      <c r="C31" s="13"/>
      <c r="D31" s="13" t="s">
        <v>1945</v>
      </c>
      <c r="E31" s="15" t="s">
        <v>2040</v>
      </c>
      <c r="F31" s="358"/>
      <c r="G31" s="357"/>
      <c r="H31" s="357"/>
      <c r="I31" s="357"/>
      <c r="J31" s="357"/>
      <c r="K31" s="357"/>
      <c r="L31" s="357"/>
      <c r="M31" s="357"/>
      <c r="N31" s="357"/>
      <c r="P31" s="368" t="s">
        <v>2040</v>
      </c>
      <c r="Q31" s="159" t="s">
        <v>11467</v>
      </c>
      <c r="R31" s="158"/>
      <c r="S31" s="158"/>
      <c r="T31" s="158"/>
      <c r="U31" s="158"/>
      <c r="V31" s="158"/>
      <c r="W31" s="158"/>
      <c r="X31" s="158"/>
      <c r="Y31" s="158"/>
      <c r="Z31" s="158"/>
    </row>
    <row r="32" spans="2:26" ht="27" customHeight="1" x14ac:dyDescent="0.25">
      <c r="B32" s="19" t="s">
        <v>1946</v>
      </c>
      <c r="C32" s="13"/>
      <c r="D32" s="13" t="s">
        <v>1946</v>
      </c>
      <c r="E32" s="15" t="s">
        <v>878</v>
      </c>
      <c r="F32" s="358"/>
      <c r="G32" s="357"/>
      <c r="H32" s="357"/>
      <c r="I32" s="357"/>
      <c r="J32" s="357"/>
      <c r="K32" s="357"/>
      <c r="L32" s="357"/>
      <c r="M32" s="357"/>
      <c r="N32" s="357"/>
      <c r="P32" s="368" t="s">
        <v>878</v>
      </c>
      <c r="Q32" s="159" t="s">
        <v>11468</v>
      </c>
      <c r="R32" s="158"/>
      <c r="S32" s="158"/>
      <c r="T32" s="158"/>
      <c r="U32" s="158"/>
      <c r="V32" s="158"/>
      <c r="W32" s="158"/>
      <c r="X32" s="158"/>
      <c r="Y32" s="158"/>
      <c r="Z32" s="158"/>
    </row>
    <row r="33" spans="2:26" ht="27" customHeight="1" x14ac:dyDescent="0.25">
      <c r="B33" s="19" t="s">
        <v>1947</v>
      </c>
      <c r="C33" s="13"/>
      <c r="D33" s="13" t="s">
        <v>1947</v>
      </c>
      <c r="E33" s="15" t="s">
        <v>2041</v>
      </c>
      <c r="F33" s="358"/>
      <c r="G33" s="357"/>
      <c r="H33" s="357"/>
      <c r="I33" s="357"/>
      <c r="J33" s="357"/>
      <c r="K33" s="357"/>
      <c r="L33" s="357"/>
      <c r="M33" s="357"/>
      <c r="N33" s="357"/>
      <c r="P33" s="368" t="s">
        <v>2041</v>
      </c>
      <c r="Q33" s="159" t="s">
        <v>11469</v>
      </c>
      <c r="R33" s="158"/>
      <c r="S33" s="158"/>
      <c r="T33" s="158"/>
      <c r="U33" s="158"/>
      <c r="V33" s="158"/>
      <c r="W33" s="158"/>
      <c r="X33" s="158"/>
      <c r="Y33" s="158"/>
      <c r="Z33" s="158"/>
    </row>
    <row r="34" spans="2:26" ht="27" customHeight="1" x14ac:dyDescent="0.25">
      <c r="B34" s="19" t="s">
        <v>1948</v>
      </c>
      <c r="C34" s="13"/>
      <c r="D34" s="13" t="s">
        <v>1948</v>
      </c>
      <c r="E34" s="15" t="s">
        <v>2042</v>
      </c>
      <c r="F34" s="358"/>
      <c r="G34" s="357"/>
      <c r="H34" s="357"/>
      <c r="I34" s="357"/>
      <c r="J34" s="357"/>
      <c r="K34" s="357"/>
      <c r="L34" s="357"/>
      <c r="M34" s="357"/>
      <c r="N34" s="357"/>
      <c r="P34" s="368" t="s">
        <v>2042</v>
      </c>
      <c r="Q34" s="159" t="s">
        <v>11470</v>
      </c>
      <c r="R34" s="158"/>
      <c r="S34" s="158"/>
      <c r="T34" s="158"/>
      <c r="U34" s="158"/>
      <c r="V34" s="158"/>
      <c r="W34" s="158"/>
      <c r="X34" s="158"/>
      <c r="Y34" s="158"/>
      <c r="Z34" s="158"/>
    </row>
    <row r="35" spans="2:26" ht="27" customHeight="1" x14ac:dyDescent="0.25">
      <c r="B35" s="19" t="s">
        <v>1949</v>
      </c>
      <c r="C35" s="13"/>
      <c r="D35" s="13" t="s">
        <v>1949</v>
      </c>
      <c r="E35" s="15" t="s">
        <v>2043</v>
      </c>
      <c r="F35" s="358"/>
      <c r="G35" s="357"/>
      <c r="H35" s="357"/>
      <c r="I35" s="357"/>
      <c r="J35" s="357"/>
      <c r="K35" s="357"/>
      <c r="L35" s="357"/>
      <c r="M35" s="357"/>
      <c r="N35" s="357"/>
      <c r="P35" s="368" t="s">
        <v>2043</v>
      </c>
      <c r="Q35" s="159" t="s">
        <v>11471</v>
      </c>
      <c r="R35" s="158"/>
      <c r="S35" s="158"/>
      <c r="T35" s="158"/>
      <c r="U35" s="158"/>
      <c r="V35" s="158"/>
      <c r="W35" s="158"/>
      <c r="X35" s="158"/>
      <c r="Y35" s="158"/>
      <c r="Z35" s="158"/>
    </row>
    <row r="36" spans="2:26" ht="27" customHeight="1" x14ac:dyDescent="0.25">
      <c r="B36" s="19" t="s">
        <v>1950</v>
      </c>
      <c r="C36" s="13"/>
      <c r="D36" s="13" t="s">
        <v>1950</v>
      </c>
      <c r="E36" s="15" t="s">
        <v>2044</v>
      </c>
      <c r="F36" s="358"/>
      <c r="G36" s="357"/>
      <c r="H36" s="357"/>
      <c r="I36" s="357"/>
      <c r="J36" s="357"/>
      <c r="K36" s="357"/>
      <c r="L36" s="357"/>
      <c r="M36" s="357"/>
      <c r="N36" s="357"/>
      <c r="P36" s="368" t="s">
        <v>2044</v>
      </c>
      <c r="Q36" s="159" t="s">
        <v>11472</v>
      </c>
      <c r="R36" s="158"/>
      <c r="S36" s="158"/>
      <c r="T36" s="158"/>
      <c r="U36" s="158"/>
      <c r="V36" s="158"/>
      <c r="W36" s="158"/>
      <c r="X36" s="158"/>
      <c r="Y36" s="158"/>
      <c r="Z36" s="158"/>
    </row>
    <row r="37" spans="2:26" ht="27" customHeight="1" x14ac:dyDescent="0.25">
      <c r="B37" s="19" t="s">
        <v>1951</v>
      </c>
      <c r="C37" s="13"/>
      <c r="D37" s="13" t="s">
        <v>1951</v>
      </c>
      <c r="E37" s="15" t="s">
        <v>2045</v>
      </c>
      <c r="F37" s="358"/>
      <c r="G37" s="357"/>
      <c r="H37" s="357"/>
      <c r="I37" s="357"/>
      <c r="J37" s="357"/>
      <c r="K37" s="357"/>
      <c r="L37" s="357"/>
      <c r="M37" s="357"/>
      <c r="N37" s="357"/>
      <c r="P37" s="368" t="s">
        <v>2045</v>
      </c>
      <c r="Q37" s="159" t="s">
        <v>11473</v>
      </c>
      <c r="R37" s="158"/>
      <c r="S37" s="158"/>
      <c r="T37" s="158"/>
      <c r="U37" s="158"/>
      <c r="V37" s="158"/>
      <c r="W37" s="158"/>
      <c r="X37" s="158"/>
      <c r="Y37" s="158"/>
      <c r="Z37" s="158"/>
    </row>
    <row r="38" spans="2:26" ht="27" customHeight="1" x14ac:dyDescent="0.25">
      <c r="B38" s="19" t="s">
        <v>1952</v>
      </c>
      <c r="C38" s="13"/>
      <c r="D38" s="13" t="s">
        <v>1952</v>
      </c>
      <c r="E38" s="15" t="s">
        <v>2046</v>
      </c>
      <c r="F38" s="358"/>
      <c r="G38" s="357"/>
      <c r="H38" s="357"/>
      <c r="I38" s="357"/>
      <c r="J38" s="357"/>
      <c r="K38" s="357"/>
      <c r="L38" s="357"/>
      <c r="M38" s="357"/>
      <c r="N38" s="357"/>
      <c r="P38" s="368" t="s">
        <v>2046</v>
      </c>
      <c r="Q38" s="159" t="s">
        <v>11474</v>
      </c>
      <c r="R38" s="158"/>
      <c r="S38" s="158"/>
      <c r="T38" s="158"/>
      <c r="U38" s="158"/>
      <c r="V38" s="158"/>
      <c r="W38" s="158"/>
      <c r="X38" s="158"/>
      <c r="Y38" s="158"/>
      <c r="Z38" s="158"/>
    </row>
    <row r="39" spans="2:26" ht="27" customHeight="1" x14ac:dyDescent="0.25">
      <c r="B39" s="19" t="s">
        <v>1953</v>
      </c>
      <c r="C39" s="13"/>
      <c r="D39" s="13" t="s">
        <v>1953</v>
      </c>
      <c r="E39" s="15" t="s">
        <v>2047</v>
      </c>
      <c r="F39" s="358"/>
      <c r="G39" s="357"/>
      <c r="H39" s="357"/>
      <c r="I39" s="357"/>
      <c r="J39" s="357"/>
      <c r="K39" s="357"/>
      <c r="L39" s="357"/>
      <c r="M39" s="357"/>
      <c r="N39" s="357"/>
      <c r="P39" s="368" t="s">
        <v>2047</v>
      </c>
      <c r="Q39" s="159" t="s">
        <v>11475</v>
      </c>
      <c r="R39" s="158"/>
      <c r="S39" s="158"/>
      <c r="T39" s="158"/>
      <c r="U39" s="158"/>
      <c r="V39" s="158"/>
      <c r="W39" s="158"/>
      <c r="X39" s="158"/>
      <c r="Y39" s="158"/>
      <c r="Z39" s="158"/>
    </row>
    <row r="40" spans="2:26" ht="27" customHeight="1" x14ac:dyDescent="0.25">
      <c r="B40" s="19" t="s">
        <v>1954</v>
      </c>
      <c r="C40" s="13"/>
      <c r="D40" s="13" t="s">
        <v>1954</v>
      </c>
      <c r="E40" s="15" t="s">
        <v>2048</v>
      </c>
      <c r="F40" s="358"/>
      <c r="G40" s="357"/>
      <c r="H40" s="357"/>
      <c r="I40" s="357"/>
      <c r="J40" s="357"/>
      <c r="K40" s="357"/>
      <c r="L40" s="357"/>
      <c r="M40" s="357"/>
      <c r="N40" s="357"/>
      <c r="P40" s="368" t="s">
        <v>2048</v>
      </c>
      <c r="Q40" s="159" t="s">
        <v>11476</v>
      </c>
      <c r="R40" s="158"/>
      <c r="S40" s="158"/>
      <c r="T40" s="158"/>
      <c r="U40" s="158"/>
      <c r="V40" s="158"/>
      <c r="W40" s="158"/>
      <c r="X40" s="158"/>
      <c r="Y40" s="158"/>
      <c r="Z40" s="158"/>
    </row>
    <row r="41" spans="2:26" ht="27" customHeight="1" x14ac:dyDescent="0.25">
      <c r="B41" s="19" t="s">
        <v>1955</v>
      </c>
      <c r="C41" s="13"/>
      <c r="D41" s="13" t="s">
        <v>1955</v>
      </c>
      <c r="E41" s="15" t="s">
        <v>2049</v>
      </c>
      <c r="F41" s="358"/>
      <c r="G41" s="357"/>
      <c r="H41" s="357"/>
      <c r="I41" s="357"/>
      <c r="J41" s="357"/>
      <c r="K41" s="357"/>
      <c r="L41" s="357"/>
      <c r="M41" s="357"/>
      <c r="N41" s="357"/>
      <c r="P41" s="368" t="s">
        <v>2049</v>
      </c>
      <c r="Q41" s="159" t="s">
        <v>11477</v>
      </c>
      <c r="R41" s="158"/>
      <c r="S41" s="158"/>
      <c r="T41" s="158"/>
      <c r="U41" s="158"/>
      <c r="V41" s="158"/>
      <c r="W41" s="158"/>
      <c r="X41" s="158"/>
      <c r="Y41" s="158"/>
      <c r="Z41" s="158"/>
    </row>
    <row r="42" spans="2:26" ht="27" customHeight="1" x14ac:dyDescent="0.25">
      <c r="B42" s="19" t="s">
        <v>1956</v>
      </c>
      <c r="C42" s="13"/>
      <c r="D42" s="13" t="s">
        <v>1956</v>
      </c>
      <c r="E42" s="15" t="s">
        <v>879</v>
      </c>
      <c r="F42" s="358"/>
      <c r="G42" s="357"/>
      <c r="H42" s="357"/>
      <c r="I42" s="357"/>
      <c r="J42" s="357"/>
      <c r="K42" s="357"/>
      <c r="L42" s="357"/>
      <c r="M42" s="357"/>
      <c r="N42" s="357"/>
      <c r="P42" s="368" t="s">
        <v>879</v>
      </c>
      <c r="Q42" s="159" t="s">
        <v>11478</v>
      </c>
      <c r="R42" s="158"/>
      <c r="S42" s="158"/>
      <c r="T42" s="158"/>
      <c r="U42" s="158"/>
      <c r="V42" s="158"/>
      <c r="W42" s="158"/>
      <c r="X42" s="158"/>
      <c r="Y42" s="158"/>
      <c r="Z42" s="158"/>
    </row>
    <row r="43" spans="2:26" ht="27" customHeight="1" x14ac:dyDescent="0.25">
      <c r="B43" s="19" t="s">
        <v>2050</v>
      </c>
      <c r="C43" s="13" t="s">
        <v>9535</v>
      </c>
      <c r="D43" s="13" t="s">
        <v>10338</v>
      </c>
      <c r="E43" s="15" t="s">
        <v>880</v>
      </c>
      <c r="F43" s="358"/>
      <c r="G43" s="357"/>
      <c r="H43" s="357"/>
      <c r="I43" s="357"/>
      <c r="J43" s="357"/>
      <c r="K43" s="358"/>
      <c r="L43" s="358"/>
      <c r="M43" s="358"/>
      <c r="N43" s="358"/>
      <c r="P43" s="368" t="s">
        <v>880</v>
      </c>
      <c r="Q43" s="159" t="s">
        <v>11479</v>
      </c>
      <c r="R43" s="158"/>
      <c r="S43" s="158"/>
      <c r="T43" s="158"/>
      <c r="U43" s="158"/>
      <c r="V43" s="158"/>
      <c r="W43" s="159" t="s">
        <v>11480</v>
      </c>
      <c r="X43" s="159" t="s">
        <v>11481</v>
      </c>
      <c r="Y43" s="159" t="s">
        <v>11482</v>
      </c>
      <c r="Z43" s="159" t="s">
        <v>11483</v>
      </c>
    </row>
    <row r="44" spans="2:26" ht="27" customHeight="1" x14ac:dyDescent="0.25">
      <c r="B44" s="19" t="s">
        <v>2051</v>
      </c>
      <c r="C44" s="13"/>
      <c r="D44" s="13" t="s">
        <v>9535</v>
      </c>
      <c r="E44" s="15" t="s">
        <v>881</v>
      </c>
      <c r="F44" s="357"/>
      <c r="G44" s="357"/>
      <c r="H44" s="357"/>
      <c r="I44" s="357"/>
      <c r="J44" s="357"/>
      <c r="K44" s="358"/>
      <c r="L44" s="358"/>
      <c r="M44" s="358"/>
      <c r="N44" s="358"/>
      <c r="P44" s="368" t="s">
        <v>881</v>
      </c>
      <c r="Q44" s="158"/>
      <c r="R44" s="158"/>
      <c r="S44" s="158"/>
      <c r="T44" s="158"/>
      <c r="U44" s="158"/>
      <c r="V44" s="158"/>
      <c r="W44" s="159" t="s">
        <v>11484</v>
      </c>
      <c r="X44" s="159" t="s">
        <v>11485</v>
      </c>
      <c r="Y44" s="159" t="s">
        <v>11486</v>
      </c>
      <c r="Z44" s="159" t="s">
        <v>11487</v>
      </c>
    </row>
    <row r="45" spans="2:26" ht="27" customHeight="1" x14ac:dyDescent="0.25">
      <c r="B45" s="19" t="s">
        <v>1959</v>
      </c>
      <c r="C45" s="13"/>
      <c r="D45" s="13" t="s">
        <v>9232</v>
      </c>
      <c r="E45" s="15" t="s">
        <v>2052</v>
      </c>
      <c r="F45" s="357"/>
      <c r="G45" s="357"/>
      <c r="H45" s="357"/>
      <c r="I45" s="357"/>
      <c r="J45" s="357"/>
      <c r="K45" s="358"/>
      <c r="L45" s="357"/>
      <c r="M45" s="357"/>
      <c r="N45" s="358"/>
      <c r="P45" s="368" t="s">
        <v>2052</v>
      </c>
      <c r="Q45" s="158"/>
      <c r="R45" s="158"/>
      <c r="S45" s="158"/>
      <c r="T45" s="158"/>
      <c r="U45" s="158"/>
      <c r="V45" s="158"/>
      <c r="W45" s="159" t="s">
        <v>11488</v>
      </c>
      <c r="X45" s="158" t="s">
        <v>2949</v>
      </c>
      <c r="Y45" s="158" t="s">
        <v>2949</v>
      </c>
      <c r="Z45" s="159" t="s">
        <v>11489</v>
      </c>
    </row>
    <row r="46" spans="2:26" ht="27" customHeight="1" x14ac:dyDescent="0.25">
      <c r="B46" s="19" t="s">
        <v>2053</v>
      </c>
      <c r="C46" s="13"/>
      <c r="D46" s="13"/>
      <c r="E46" s="15" t="s">
        <v>2054</v>
      </c>
      <c r="F46" s="357"/>
      <c r="G46" s="357"/>
      <c r="H46" s="357"/>
      <c r="I46" s="357"/>
      <c r="J46" s="357"/>
      <c r="K46" s="358"/>
      <c r="L46" s="357"/>
      <c r="M46" s="357"/>
      <c r="N46" s="358"/>
      <c r="P46" s="368" t="s">
        <v>2054</v>
      </c>
      <c r="Q46" s="158"/>
      <c r="R46" s="158"/>
      <c r="S46" s="158"/>
      <c r="T46" s="158"/>
      <c r="U46" s="158"/>
      <c r="V46" s="158"/>
      <c r="W46" s="159" t="s">
        <v>11490</v>
      </c>
      <c r="X46" s="158" t="s">
        <v>2949</v>
      </c>
      <c r="Y46" s="158" t="s">
        <v>2949</v>
      </c>
      <c r="Z46" s="159" t="s">
        <v>11491</v>
      </c>
    </row>
  </sheetData>
  <mergeCells count="4">
    <mergeCell ref="B1:L1"/>
    <mergeCell ref="U11:V11"/>
    <mergeCell ref="U6:V6"/>
    <mergeCell ref="V13:V23"/>
  </mergeCells>
  <dataValidations count="1">
    <dataValidation type="decimal" allowBlank="1" showInputMessage="1" showErrorMessage="1" error="Data is of incorrect type!" sqref="D7:G40 I7:I40 K7:L40 J7:J12 J25:J40 T11:U11 W11:X11 P11:P40 Q11:R11"/>
  </dataValidations>
  <hyperlinks>
    <hyperlink ref="A1" location="'Table of Contents'!A1" display="S.05.02.01.03 - Total Top 5 and home country - non-life obligations"/>
    <hyperlink ref="T1" location="'Enumerations SDNS_SDAT'!A1" display="Převodní můstek číselníky"/>
    <hyperlink ref="H2" location="'Identical datapoint'!A1" display="Mapa identických datových oblastí"/>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36">
        <x14:dataValidation type="list" allowBlank="1" showInputMessage="1" showErrorMessage="1" error="Data is of incorrect type!">
          <x14:formula1>
            <xm:f>Enumerations!$A$1496:$A$1496</xm:f>
          </x14:formula1>
          <xm:sqref>B3</xm:sqref>
        </x14:dataValidation>
        <x14:dataValidation type="list" allowBlank="1" showInputMessage="1" showErrorMessage="1" error="Data is of incorrect type!">
          <x14:formula1>
            <xm:f>Enumerations!$A$1497:$B$1497</xm:f>
          </x14:formula1>
          <xm:sqref>H7</xm:sqref>
        </x14:dataValidation>
        <x14:dataValidation type="list" allowBlank="1" showInputMessage="1" showErrorMessage="1" error="Data is of incorrect type!">
          <x14:formula1>
            <xm:f>Enumerations!$A$1498:$B$1498</xm:f>
          </x14:formula1>
          <xm:sqref>H8</xm:sqref>
        </x14:dataValidation>
        <x14:dataValidation type="list" allowBlank="1" showInputMessage="1" showErrorMessage="1" error="Data is of incorrect type!">
          <x14:formula1>
            <xm:f>Enumerations!$A$1499:$B$1499</xm:f>
          </x14:formula1>
          <xm:sqref>H9</xm:sqref>
        </x14:dataValidation>
        <x14:dataValidation type="list" allowBlank="1" showInputMessage="1" showErrorMessage="1" error="Data is of incorrect type!">
          <x14:formula1>
            <xm:f>Enumerations!$A$1500:$B$1500</xm:f>
          </x14:formula1>
          <xm:sqref>H10</xm:sqref>
        </x14:dataValidation>
        <x14:dataValidation type="list" allowBlank="1" showInputMessage="1" showErrorMessage="1" error="Data is of incorrect type!">
          <x14:formula1>
            <xm:f>Enumerations!$A$1501:$B$1501</xm:f>
          </x14:formula1>
          <xm:sqref>H11 S11</xm:sqref>
        </x14:dataValidation>
        <x14:dataValidation type="list" allowBlank="1" showInputMessage="1" showErrorMessage="1" error="Data is of incorrect type!">
          <x14:formula1>
            <xm:f>Enumerations!$A$1502:$B$1502</xm:f>
          </x14:formula1>
          <xm:sqref>H12</xm:sqref>
        </x14:dataValidation>
        <x14:dataValidation type="list" allowBlank="1" showInputMessage="1" showErrorMessage="1" error="Data is of incorrect type!">
          <x14:formula1>
            <xm:f>Enumerations!$A$1503:$B$1503</xm:f>
          </x14:formula1>
          <xm:sqref>H13</xm:sqref>
        </x14:dataValidation>
        <x14:dataValidation type="list" allowBlank="1" showInputMessage="1" showErrorMessage="1" error="Data is of incorrect type!">
          <x14:formula1>
            <xm:f>Enumerations!$A$1504:$B$1504</xm:f>
          </x14:formula1>
          <xm:sqref>H14</xm:sqref>
        </x14:dataValidation>
        <x14:dataValidation type="list" allowBlank="1" showInputMessage="1" showErrorMessage="1" error="Data is of incorrect type!">
          <x14:formula1>
            <xm:f>Enumerations!$A$1505:$B$1505</xm:f>
          </x14:formula1>
          <xm:sqref>H15</xm:sqref>
        </x14:dataValidation>
        <x14:dataValidation type="list" allowBlank="1" showInputMessage="1" showErrorMessage="1" error="Data is of incorrect type!">
          <x14:formula1>
            <xm:f>Enumerations!$A$1506:$B$1506</xm:f>
          </x14:formula1>
          <xm:sqref>H16</xm:sqref>
        </x14:dataValidation>
        <x14:dataValidation type="list" allowBlank="1" showInputMessage="1" showErrorMessage="1" error="Data is of incorrect type!">
          <x14:formula1>
            <xm:f>Enumerations!$A$1507:$B$1507</xm:f>
          </x14:formula1>
          <xm:sqref>H17</xm:sqref>
        </x14:dataValidation>
        <x14:dataValidation type="list" allowBlank="1" showInputMessage="1" showErrorMessage="1" error="Data is of incorrect type!">
          <x14:formula1>
            <xm:f>Enumerations!$A$1508:$B$1508</xm:f>
          </x14:formula1>
          <xm:sqref>H18</xm:sqref>
        </x14:dataValidation>
        <x14:dataValidation type="list" allowBlank="1" showInputMessage="1" showErrorMessage="1" error="Data is of incorrect type!">
          <x14:formula1>
            <xm:f>Enumerations!$A$1509:$B$1509</xm:f>
          </x14:formula1>
          <xm:sqref>H19</xm:sqref>
        </x14:dataValidation>
        <x14:dataValidation type="list" allowBlank="1" showInputMessage="1" showErrorMessage="1" error="Data is of incorrect type!">
          <x14:formula1>
            <xm:f>Enumerations!$A$1510:$B$1510</xm:f>
          </x14:formula1>
          <xm:sqref>H20</xm:sqref>
        </x14:dataValidation>
        <x14:dataValidation type="list" allowBlank="1" showInputMessage="1" showErrorMessage="1" error="Data is of incorrect type!">
          <x14:formula1>
            <xm:f>Enumerations!$A$1511:$B$1511</xm:f>
          </x14:formula1>
          <xm:sqref>H21</xm:sqref>
        </x14:dataValidation>
        <x14:dataValidation type="list" allowBlank="1" showInputMessage="1" showErrorMessage="1" error="Data is of incorrect type!">
          <x14:formula1>
            <xm:f>Enumerations!$A$1512:$B$1512</xm:f>
          </x14:formula1>
          <xm:sqref>H22</xm:sqref>
        </x14:dataValidation>
        <x14:dataValidation type="list" allowBlank="1" showInputMessage="1" showErrorMessage="1" error="Data is of incorrect type!">
          <x14:formula1>
            <xm:f>Enumerations!$A$1513:$B$1513</xm:f>
          </x14:formula1>
          <xm:sqref>H23</xm:sqref>
        </x14:dataValidation>
        <x14:dataValidation type="list" allowBlank="1" showInputMessage="1" showErrorMessage="1" error="Data is of incorrect type!">
          <x14:formula1>
            <xm:f>Enumerations!$A$1514:$B$1514</xm:f>
          </x14:formula1>
          <xm:sqref>H24</xm:sqref>
        </x14:dataValidation>
        <x14:dataValidation type="list" allowBlank="1" showInputMessage="1" showErrorMessage="1" error="Data is of incorrect type!">
          <x14:formula1>
            <xm:f>Enumerations!$A$1515:$B$1515</xm:f>
          </x14:formula1>
          <xm:sqref>H25</xm:sqref>
        </x14:dataValidation>
        <x14:dataValidation type="list" allowBlank="1" showInputMessage="1" showErrorMessage="1" error="Data is of incorrect type!">
          <x14:formula1>
            <xm:f>Enumerations!$A$1516:$B$1516</xm:f>
          </x14:formula1>
          <xm:sqref>H26</xm:sqref>
        </x14:dataValidation>
        <x14:dataValidation type="list" allowBlank="1" showInputMessage="1" showErrorMessage="1" error="Data is of incorrect type!">
          <x14:formula1>
            <xm:f>Enumerations!$A$1517:$B$1517</xm:f>
          </x14:formula1>
          <xm:sqref>H27</xm:sqref>
        </x14:dataValidation>
        <x14:dataValidation type="list" allowBlank="1" showInputMessage="1" showErrorMessage="1" error="Data is of incorrect type!">
          <x14:formula1>
            <xm:f>Enumerations!$A$1518:$B$1518</xm:f>
          </x14:formula1>
          <xm:sqref>H28</xm:sqref>
        </x14:dataValidation>
        <x14:dataValidation type="list" allowBlank="1" showInputMessage="1" showErrorMessage="1" error="Data is of incorrect type!">
          <x14:formula1>
            <xm:f>Enumerations!$A$1519:$B$1519</xm:f>
          </x14:formula1>
          <xm:sqref>H29</xm:sqref>
        </x14:dataValidation>
        <x14:dataValidation type="list" allowBlank="1" showInputMessage="1" showErrorMessage="1" error="Data is of incorrect type!">
          <x14:formula1>
            <xm:f>Enumerations!$A$1520:$B$1520</xm:f>
          </x14:formula1>
          <xm:sqref>H30</xm:sqref>
        </x14:dataValidation>
        <x14:dataValidation type="list" allowBlank="1" showInputMessage="1" showErrorMessage="1" error="Data is of incorrect type!">
          <x14:formula1>
            <xm:f>Enumerations!$A$1521:$B$1521</xm:f>
          </x14:formula1>
          <xm:sqref>H31</xm:sqref>
        </x14:dataValidation>
        <x14:dataValidation type="list" allowBlank="1" showInputMessage="1" showErrorMessage="1" error="Data is of incorrect type!">
          <x14:formula1>
            <xm:f>Enumerations!$A$1522:$B$1522</xm:f>
          </x14:formula1>
          <xm:sqref>H32</xm:sqref>
        </x14:dataValidation>
        <x14:dataValidation type="list" allowBlank="1" showInputMessage="1" showErrorMessage="1" error="Data is of incorrect type!">
          <x14:formula1>
            <xm:f>Enumerations!$A$1523:$B$1523</xm:f>
          </x14:formula1>
          <xm:sqref>H33</xm:sqref>
        </x14:dataValidation>
        <x14:dataValidation type="list" allowBlank="1" showInputMessage="1" showErrorMessage="1" error="Data is of incorrect type!">
          <x14:formula1>
            <xm:f>Enumerations!$A$1524:$B$1524</xm:f>
          </x14:formula1>
          <xm:sqref>H34</xm:sqref>
        </x14:dataValidation>
        <x14:dataValidation type="list" allowBlank="1" showInputMessage="1" showErrorMessage="1" error="Data is of incorrect type!">
          <x14:formula1>
            <xm:f>Enumerations!$A$1525:$B$1525</xm:f>
          </x14:formula1>
          <xm:sqref>H35</xm:sqref>
        </x14:dataValidation>
        <x14:dataValidation type="list" allowBlank="1" showInputMessage="1" showErrorMessage="1" error="Data is of incorrect type!">
          <x14:formula1>
            <xm:f>Enumerations!$A$1526:$B$1526</xm:f>
          </x14:formula1>
          <xm:sqref>H36</xm:sqref>
        </x14:dataValidation>
        <x14:dataValidation type="list" allowBlank="1" showInputMessage="1" showErrorMessage="1" error="Data is of incorrect type!">
          <x14:formula1>
            <xm:f>Enumerations!$A$1527:$B$1527</xm:f>
          </x14:formula1>
          <xm:sqref>H37</xm:sqref>
        </x14:dataValidation>
        <x14:dataValidation type="list" allowBlank="1" showInputMessage="1" showErrorMessage="1" error="Data is of incorrect type!">
          <x14:formula1>
            <xm:f>Enumerations!$A$1528:$B$1528</xm:f>
          </x14:formula1>
          <xm:sqref>H38</xm:sqref>
        </x14:dataValidation>
        <x14:dataValidation type="list" allowBlank="1" showInputMessage="1" showErrorMessage="1" error="Data is of incorrect type!">
          <x14:formula1>
            <xm:f>Enumerations!$A$1529:$B$1529</xm:f>
          </x14:formula1>
          <xm:sqref>H39</xm:sqref>
        </x14:dataValidation>
        <x14:dataValidation type="list" allowBlank="1" showInputMessage="1" showErrorMessage="1" error="Data is of incorrect type!">
          <x14:formula1>
            <xm:f>Enumerations!$A$1530:$B$1530</xm:f>
          </x14:formula1>
          <xm:sqref>H40</xm:sqref>
        </x14:dataValidation>
        <x14:dataValidation type="list" allowBlank="1" showInputMessage="1" showErrorMessage="1" error="Data is of incorrect type!">
          <x14:formula1>
            <xm:f>Enumerations!$A$1417:$B$1417</xm:f>
          </x14:formula1>
          <xm:sqref>J13:J24</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showGridLines="0" workbookViewId="0">
      <selection activeCell="F2" sqref="F2"/>
    </sheetView>
  </sheetViews>
  <sheetFormatPr defaultRowHeight="29.25" customHeight="1" x14ac:dyDescent="0.25"/>
  <cols>
    <col min="1" max="1" width="9.140625" style="417"/>
    <col min="2" max="2" width="40.7109375" style="417" customWidth="1"/>
    <col min="3" max="3" width="9.140625" style="417"/>
    <col min="4" max="4" width="0" style="417" hidden="1" customWidth="1"/>
    <col min="5" max="5" width="9.140625" style="417"/>
    <col min="6" max="6" width="29.7109375" style="417" customWidth="1"/>
    <col min="7" max="7" width="12.5703125" style="417" customWidth="1"/>
    <col min="8" max="8" width="17" style="417" customWidth="1"/>
    <col min="9" max="9" width="33.42578125" style="417" customWidth="1"/>
    <col min="10" max="10" width="29.42578125" style="417" customWidth="1"/>
    <col min="11" max="11" width="17.140625" style="417" customWidth="1"/>
    <col min="12" max="12" width="23.28515625" style="417" customWidth="1"/>
    <col min="13" max="13" width="28.42578125" style="417" customWidth="1"/>
    <col min="14" max="15" width="9.140625" style="417"/>
    <col min="16" max="16" width="9.140625" style="461"/>
    <col min="17" max="24" width="20.7109375" style="455" customWidth="1"/>
    <col min="25" max="16384" width="9.140625" style="417"/>
  </cols>
  <sheetData>
    <row r="1" spans="1:24" ht="29.25" customHeight="1" thickBot="1" x14ac:dyDescent="0.35">
      <c r="A1" s="187" t="s">
        <v>17053</v>
      </c>
      <c r="B1" s="798" t="s">
        <v>10341</v>
      </c>
      <c r="C1" s="799"/>
      <c r="D1" s="799"/>
      <c r="E1" s="799"/>
      <c r="F1" s="799"/>
      <c r="G1" s="799"/>
      <c r="H1" s="799"/>
      <c r="I1" s="799"/>
      <c r="J1" s="799"/>
      <c r="K1" s="799"/>
      <c r="L1" s="799"/>
      <c r="Q1" s="436" t="s">
        <v>11492</v>
      </c>
    </row>
    <row r="2" spans="1:24" ht="69" customHeight="1" thickBot="1" x14ac:dyDescent="0.3">
      <c r="H2" s="770" t="s">
        <v>20170</v>
      </c>
      <c r="I2" s="771" t="s">
        <v>20167</v>
      </c>
    </row>
    <row r="3" spans="1:24" ht="29.25" customHeight="1" x14ac:dyDescent="0.25">
      <c r="C3" s="13" t="s">
        <v>1881</v>
      </c>
      <c r="D3" s="13" t="s">
        <v>3212</v>
      </c>
    </row>
    <row r="5" spans="1:24" ht="29.25" customHeight="1" x14ac:dyDescent="0.25">
      <c r="F5" s="20" t="s">
        <v>2922</v>
      </c>
      <c r="I5" s="20" t="s">
        <v>4788</v>
      </c>
    </row>
    <row r="6" spans="1:24" ht="29.25" customHeight="1" x14ac:dyDescent="0.25">
      <c r="F6" s="10" t="s">
        <v>1904</v>
      </c>
      <c r="G6" s="10" t="s">
        <v>1905</v>
      </c>
      <c r="H6" s="10" t="s">
        <v>1906</v>
      </c>
      <c r="I6" s="10" t="s">
        <v>1907</v>
      </c>
      <c r="J6" s="10" t="s">
        <v>1909</v>
      </c>
      <c r="K6" s="10" t="s">
        <v>1910</v>
      </c>
      <c r="L6" s="10" t="s">
        <v>1911</v>
      </c>
      <c r="M6" s="10" t="s">
        <v>1912</v>
      </c>
      <c r="Q6" s="46" t="s">
        <v>1904</v>
      </c>
      <c r="R6" s="46" t="s">
        <v>1905</v>
      </c>
      <c r="S6" s="46" t="s">
        <v>1906</v>
      </c>
      <c r="T6" s="46" t="s">
        <v>1907</v>
      </c>
      <c r="U6" s="46" t="s">
        <v>1909</v>
      </c>
      <c r="V6" s="46" t="s">
        <v>1910</v>
      </c>
      <c r="W6" s="46" t="s">
        <v>1911</v>
      </c>
      <c r="X6" s="46" t="s">
        <v>1912</v>
      </c>
    </row>
    <row r="7" spans="1:24" ht="29.25" hidden="1" customHeight="1" x14ac:dyDescent="0.25">
      <c r="F7" s="13" t="s">
        <v>9729</v>
      </c>
      <c r="G7" s="13"/>
      <c r="H7" s="13"/>
      <c r="I7" s="13"/>
      <c r="J7" s="13"/>
      <c r="K7" s="13"/>
      <c r="L7" s="13"/>
      <c r="M7" s="13"/>
      <c r="Q7" s="13" t="s">
        <v>9729</v>
      </c>
      <c r="R7" s="13"/>
      <c r="S7" s="13"/>
      <c r="T7" s="13"/>
      <c r="U7" s="13"/>
      <c r="V7" s="13"/>
      <c r="W7" s="13"/>
      <c r="X7" s="13"/>
    </row>
    <row r="8" spans="1:24" ht="29.25" hidden="1" customHeight="1" x14ac:dyDescent="0.25">
      <c r="F8" s="13" t="s">
        <v>9934</v>
      </c>
      <c r="G8" s="13"/>
      <c r="H8" s="13" t="s">
        <v>9935</v>
      </c>
      <c r="I8" s="13"/>
      <c r="J8" s="13" t="s">
        <v>9534</v>
      </c>
      <c r="K8" s="13" t="s">
        <v>9936</v>
      </c>
      <c r="L8" s="13" t="s">
        <v>9937</v>
      </c>
      <c r="M8" s="13" t="s">
        <v>9365</v>
      </c>
      <c r="Q8" s="13" t="s">
        <v>9934</v>
      </c>
      <c r="R8" s="13"/>
      <c r="S8" s="13" t="s">
        <v>9935</v>
      </c>
      <c r="T8" s="13"/>
      <c r="U8" s="13" t="s">
        <v>9534</v>
      </c>
      <c r="V8" s="13" t="s">
        <v>9936</v>
      </c>
      <c r="W8" s="13" t="s">
        <v>9937</v>
      </c>
      <c r="X8" s="13" t="s">
        <v>9365</v>
      </c>
    </row>
    <row r="9" spans="1:24" ht="29.25" hidden="1" customHeight="1" x14ac:dyDescent="0.25">
      <c r="F9" s="13" t="s">
        <v>9938</v>
      </c>
      <c r="G9" s="13" t="s">
        <v>9705</v>
      </c>
      <c r="H9" s="13" t="s">
        <v>9939</v>
      </c>
      <c r="I9" s="13" t="s">
        <v>9940</v>
      </c>
      <c r="J9" s="13" t="s">
        <v>8995</v>
      </c>
      <c r="K9" s="13" t="s">
        <v>8995</v>
      </c>
      <c r="L9" s="13" t="s">
        <v>8995</v>
      </c>
      <c r="M9" s="13" t="s">
        <v>8995</v>
      </c>
      <c r="Q9" s="133" t="s">
        <v>9938</v>
      </c>
      <c r="R9" s="133" t="s">
        <v>9705</v>
      </c>
      <c r="S9" s="133" t="s">
        <v>9939</v>
      </c>
      <c r="T9" s="133" t="s">
        <v>9940</v>
      </c>
      <c r="U9" s="133" t="s">
        <v>8995</v>
      </c>
      <c r="V9" s="133" t="s">
        <v>8995</v>
      </c>
      <c r="W9" s="133" t="s">
        <v>8995</v>
      </c>
      <c r="X9" s="133" t="s">
        <v>8995</v>
      </c>
    </row>
    <row r="10" spans="1:24" ht="29.25" customHeight="1" x14ac:dyDescent="0.25">
      <c r="F10" s="15" t="s">
        <v>957</v>
      </c>
      <c r="G10" s="15" t="s">
        <v>1000</v>
      </c>
      <c r="H10" s="15" t="s">
        <v>1001</v>
      </c>
      <c r="I10" s="15" t="s">
        <v>1002</v>
      </c>
      <c r="J10" s="15" t="s">
        <v>1003</v>
      </c>
      <c r="K10" s="15" t="s">
        <v>1209</v>
      </c>
      <c r="L10" s="15" t="s">
        <v>1210</v>
      </c>
      <c r="M10" s="15" t="s">
        <v>1211</v>
      </c>
      <c r="P10" s="188"/>
      <c r="Q10" s="438" t="s">
        <v>957</v>
      </c>
      <c r="R10" s="438" t="s">
        <v>1000</v>
      </c>
      <c r="S10" s="438" t="s">
        <v>1001</v>
      </c>
      <c r="T10" s="438" t="s">
        <v>1002</v>
      </c>
      <c r="U10" s="438" t="s">
        <v>1003</v>
      </c>
      <c r="V10" s="438" t="s">
        <v>1209</v>
      </c>
      <c r="W10" s="438" t="s">
        <v>1210</v>
      </c>
      <c r="X10" s="438" t="s">
        <v>1211</v>
      </c>
    </row>
    <row r="11" spans="1:24" ht="29.25" customHeight="1" x14ac:dyDescent="0.25">
      <c r="B11" s="10" t="s">
        <v>299</v>
      </c>
      <c r="C11" s="60"/>
      <c r="D11" s="13"/>
      <c r="E11" s="15"/>
      <c r="F11" s="158"/>
      <c r="G11" s="158"/>
      <c r="H11" s="158"/>
      <c r="I11" s="158"/>
      <c r="J11" s="158"/>
      <c r="K11" s="158"/>
      <c r="L11" s="158"/>
      <c r="M11" s="158"/>
      <c r="P11" s="117" t="s">
        <v>2949</v>
      </c>
      <c r="Q11" s="170" t="s">
        <v>2949</v>
      </c>
      <c r="R11" s="170" t="s">
        <v>2949</v>
      </c>
      <c r="S11" s="170" t="s">
        <v>2949</v>
      </c>
      <c r="T11" s="170" t="s">
        <v>2949</v>
      </c>
      <c r="U11" s="170" t="s">
        <v>2949</v>
      </c>
      <c r="V11" s="170" t="s">
        <v>2949</v>
      </c>
      <c r="W11" s="170" t="s">
        <v>2949</v>
      </c>
      <c r="X11" s="170" t="s">
        <v>2949</v>
      </c>
    </row>
    <row r="12" spans="1:24" ht="29.25" customHeight="1" x14ac:dyDescent="0.25">
      <c r="B12" s="19" t="s">
        <v>2055</v>
      </c>
      <c r="C12" s="60"/>
      <c r="D12" s="13" t="s">
        <v>9535</v>
      </c>
      <c r="E12" s="15" t="s">
        <v>2056</v>
      </c>
      <c r="F12" s="159"/>
      <c r="G12" s="159"/>
      <c r="H12" s="159"/>
      <c r="I12" s="159"/>
      <c r="J12" s="159"/>
      <c r="K12" s="159"/>
      <c r="L12" s="159"/>
      <c r="M12" s="159"/>
      <c r="P12" s="184" t="s">
        <v>2056</v>
      </c>
      <c r="Q12" s="131" t="s">
        <v>10342</v>
      </c>
      <c r="R12" s="131" t="s">
        <v>10343</v>
      </c>
      <c r="S12" s="131" t="s">
        <v>10344</v>
      </c>
      <c r="T12" s="131" t="s">
        <v>10345</v>
      </c>
      <c r="U12" s="131" t="s">
        <v>10346</v>
      </c>
      <c r="V12" s="131" t="s">
        <v>10347</v>
      </c>
      <c r="W12" s="131" t="s">
        <v>10348</v>
      </c>
      <c r="X12" s="131" t="s">
        <v>10349</v>
      </c>
    </row>
    <row r="13" spans="1:24" ht="29.25" customHeight="1" x14ac:dyDescent="0.25">
      <c r="B13" s="19" t="s">
        <v>2057</v>
      </c>
      <c r="C13" s="60"/>
      <c r="D13" s="13" t="s">
        <v>9232</v>
      </c>
      <c r="E13" s="15" t="s">
        <v>2058</v>
      </c>
      <c r="F13" s="158"/>
      <c r="G13" s="158"/>
      <c r="H13" s="158"/>
      <c r="I13" s="158"/>
      <c r="J13" s="159"/>
      <c r="K13" s="158"/>
      <c r="L13" s="158"/>
      <c r="M13" s="159"/>
      <c r="P13" s="184" t="s">
        <v>2058</v>
      </c>
      <c r="Q13" s="170" t="s">
        <v>2949</v>
      </c>
      <c r="R13" s="170" t="s">
        <v>2949</v>
      </c>
      <c r="S13" s="170" t="s">
        <v>2949</v>
      </c>
      <c r="T13" s="170" t="s">
        <v>2949</v>
      </c>
      <c r="U13" s="131" t="s">
        <v>10350</v>
      </c>
      <c r="V13" s="170" t="s">
        <v>2949</v>
      </c>
      <c r="W13" s="170" t="s">
        <v>2949</v>
      </c>
      <c r="X13" s="131" t="s">
        <v>10351</v>
      </c>
    </row>
    <row r="14" spans="1:24" ht="29.25" customHeight="1" x14ac:dyDescent="0.25">
      <c r="B14" s="19" t="s">
        <v>2059</v>
      </c>
      <c r="C14" s="60"/>
      <c r="D14" s="13"/>
      <c r="E14" s="15" t="s">
        <v>2060</v>
      </c>
      <c r="F14" s="158"/>
      <c r="G14" s="158"/>
      <c r="H14" s="158"/>
      <c r="I14" s="158"/>
      <c r="J14" s="159"/>
      <c r="K14" s="158"/>
      <c r="L14" s="158"/>
      <c r="M14" s="159"/>
      <c r="P14" s="184" t="s">
        <v>2060</v>
      </c>
      <c r="Q14" s="170" t="s">
        <v>2949</v>
      </c>
      <c r="R14" s="170" t="s">
        <v>2949</v>
      </c>
      <c r="S14" s="170" t="s">
        <v>2949</v>
      </c>
      <c r="T14" s="170" t="s">
        <v>2949</v>
      </c>
      <c r="U14" s="131" t="s">
        <v>10352</v>
      </c>
      <c r="V14" s="170" t="s">
        <v>2949</v>
      </c>
      <c r="W14" s="170" t="s">
        <v>2949</v>
      </c>
      <c r="X14" s="131" t="s">
        <v>10353</v>
      </c>
    </row>
  </sheetData>
  <mergeCells count="1">
    <mergeCell ref="B1:L1"/>
  </mergeCells>
  <dataValidations count="24">
    <dataValidation type="decimal" allowBlank="1" showInputMessage="1" showErrorMessage="1" error="Data is of incorrect type!" sqref="D7"/>
    <dataValidation type="decimal" allowBlank="1" showInputMessage="1" showErrorMessage="1" error="Data is of incorrect type!" sqref="E7 P7"/>
    <dataValidation type="decimal" allowBlank="1" showInputMessage="1" showErrorMessage="1" error="Data is of incorrect type!" sqref="F7 Q7"/>
    <dataValidation type="decimal" allowBlank="1" showInputMessage="1" showErrorMessage="1" error="Data is of incorrect type!" sqref="G7 R7"/>
    <dataValidation type="decimal" allowBlank="1" showInputMessage="1" showErrorMessage="1" error="Data is of incorrect type!" sqref="H7 S7"/>
    <dataValidation type="decimal" allowBlank="1" showInputMessage="1" showErrorMessage="1" error="Data is of incorrect type!" sqref="I7 T7"/>
    <dataValidation type="decimal" allowBlank="1" showInputMessage="1" showErrorMessage="1" error="Data is of incorrect type!" sqref="J7 U7"/>
    <dataValidation type="decimal" allowBlank="1" showInputMessage="1" showErrorMessage="1" error="Data is of incorrect type!" sqref="K7 V7"/>
    <dataValidation type="decimal" allowBlank="1" showInputMessage="1" showErrorMessage="1" error="Data is of incorrect type!" sqref="D8"/>
    <dataValidation type="decimal" allowBlank="1" showInputMessage="1" showErrorMessage="1" error="Data is of incorrect type!" sqref="E8 P8"/>
    <dataValidation type="decimal" allowBlank="1" showInputMessage="1" showErrorMessage="1" error="Data is of incorrect type!" sqref="F8 Q8"/>
    <dataValidation type="decimal" allowBlank="1" showInputMessage="1" showErrorMessage="1" error="Data is of incorrect type!" sqref="G8 R8"/>
    <dataValidation type="decimal" allowBlank="1" showInputMessage="1" showErrorMessage="1" error="Data is of incorrect type!" sqref="H8 S8"/>
    <dataValidation type="decimal" allowBlank="1" showInputMessage="1" showErrorMessage="1" error="Data is of incorrect type!" sqref="I8 T8"/>
    <dataValidation type="decimal" allowBlank="1" showInputMessage="1" showErrorMessage="1" error="Data is of incorrect type!" sqref="J8 U8"/>
    <dataValidation type="decimal" allowBlank="1" showInputMessage="1" showErrorMessage="1" error="Data is of incorrect type!" sqref="K8 V8"/>
    <dataValidation type="decimal" allowBlank="1" showInputMessage="1" showErrorMessage="1" error="Data is of incorrect type!" sqref="D9"/>
    <dataValidation type="decimal" allowBlank="1" showInputMessage="1" showErrorMessage="1" error="Data is of incorrect type!" sqref="E9 P9"/>
    <dataValidation type="decimal" allowBlank="1" showInputMessage="1" showErrorMessage="1" error="Data is of incorrect type!" sqref="F9 Q9"/>
    <dataValidation type="decimal" allowBlank="1" showInputMessage="1" showErrorMessage="1" error="Data is of incorrect type!" sqref="G9 R9"/>
    <dataValidation type="decimal" allowBlank="1" showInputMessage="1" showErrorMessage="1" error="Data is of incorrect type!" sqref="H9 S9"/>
    <dataValidation type="decimal" allowBlank="1" showInputMessage="1" showErrorMessage="1" error="Data is of incorrect type!" sqref="I9 T9"/>
    <dataValidation type="decimal" allowBlank="1" showInputMessage="1" showErrorMessage="1" error="Data is of incorrect type!" sqref="J9 U9"/>
    <dataValidation type="decimal" allowBlank="1" showInputMessage="1" showErrorMessage="1" error="Data is of incorrect type!" sqref="K9 V9"/>
  </dataValidations>
  <hyperlinks>
    <hyperlink ref="A1" location="'Table of Contents'!A1" display="S.05.02.01.03 - Total Top 5 and home country - non-life obligations"/>
    <hyperlink ref="I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Enumerations!$A$1531:$A$1531</xm:f>
          </x14:formula1>
          <xm:sqref>B3</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showGridLines="0" workbookViewId="0">
      <selection activeCell="A16" sqref="A16:XFD16"/>
    </sheetView>
  </sheetViews>
  <sheetFormatPr defaultRowHeight="15" x14ac:dyDescent="0.25"/>
  <cols>
    <col min="1" max="1" width="9.140625" style="495"/>
    <col min="2" max="2" width="24.28515625" style="495" customWidth="1"/>
    <col min="3" max="4" width="9.140625" style="495"/>
    <col min="5" max="5" width="32" style="495" customWidth="1"/>
    <col min="6" max="6" width="34.140625" style="495" customWidth="1"/>
    <col min="7" max="7" width="40" style="495" customWidth="1"/>
    <col min="8" max="8" width="17.140625" style="495" customWidth="1"/>
    <col min="9" max="9" width="23.28515625" style="495" customWidth="1"/>
    <col min="10" max="10" width="40" style="495" customWidth="1"/>
    <col min="11" max="11" width="9.140625" style="495"/>
    <col min="12" max="12" width="9.140625" style="496"/>
    <col min="13" max="14" width="9.140625" style="495"/>
    <col min="15" max="15" width="46.7109375" style="495" customWidth="1"/>
    <col min="16" max="16" width="57.28515625" style="495" customWidth="1"/>
    <col min="17" max="17" width="63.7109375" style="495" customWidth="1"/>
    <col min="18" max="18" width="28.140625" style="495" customWidth="1"/>
    <col min="19" max="19" width="33.85546875" style="495" customWidth="1"/>
    <col min="20" max="20" width="38.5703125" style="495" customWidth="1"/>
    <col min="21" max="16384" width="9.140625" style="495"/>
  </cols>
  <sheetData>
    <row r="1" spans="1:30" ht="25.5" customHeight="1" x14ac:dyDescent="0.3">
      <c r="A1" s="187" t="s">
        <v>17053</v>
      </c>
      <c r="B1" s="508" t="s">
        <v>10354</v>
      </c>
    </row>
    <row r="2" spans="1:30" ht="18.75" x14ac:dyDescent="0.25">
      <c r="M2" s="436" t="s">
        <v>11493</v>
      </c>
    </row>
    <row r="3" spans="1:30" ht="12.4" customHeight="1" x14ac:dyDescent="0.25">
      <c r="C3" s="497" t="s">
        <v>3212</v>
      </c>
      <c r="L3" s="498"/>
      <c r="M3" s="499"/>
      <c r="N3" s="499"/>
      <c r="O3" s="499"/>
      <c r="P3" s="499"/>
      <c r="Q3" s="499"/>
      <c r="R3" s="499"/>
      <c r="S3" s="499"/>
      <c r="T3" s="499"/>
      <c r="U3" s="499"/>
      <c r="V3" s="499"/>
      <c r="W3" s="499"/>
      <c r="X3" s="499"/>
      <c r="Y3" s="499"/>
      <c r="Z3" s="499"/>
      <c r="AA3" s="499"/>
      <c r="AB3" s="499"/>
      <c r="AC3" s="499"/>
      <c r="AD3" s="499"/>
    </row>
    <row r="4" spans="1:30" x14ac:dyDescent="0.25">
      <c r="L4" s="498"/>
      <c r="M4" s="499"/>
      <c r="N4" s="499"/>
      <c r="O4" s="499"/>
      <c r="P4" s="499"/>
      <c r="Q4" s="499"/>
      <c r="R4" s="499"/>
      <c r="S4" s="499"/>
      <c r="T4" s="499"/>
      <c r="U4" s="499"/>
      <c r="V4" s="499"/>
      <c r="W4" s="499"/>
      <c r="X4" s="499"/>
      <c r="Y4" s="499"/>
      <c r="Z4" s="499"/>
      <c r="AA4" s="499"/>
      <c r="AB4" s="499"/>
      <c r="AC4" s="499"/>
      <c r="AD4" s="499"/>
    </row>
    <row r="5" spans="1:30" x14ac:dyDescent="0.25">
      <c r="E5" s="505" t="s">
        <v>10357</v>
      </c>
      <c r="F5" s="505" t="s">
        <v>10357</v>
      </c>
      <c r="G5" s="505" t="s">
        <v>3501</v>
      </c>
      <c r="H5" s="505" t="s">
        <v>3501</v>
      </c>
      <c r="I5" s="505" t="s">
        <v>3501</v>
      </c>
      <c r="J5" s="505" t="s">
        <v>3501</v>
      </c>
      <c r="L5" s="498"/>
      <c r="M5" s="499"/>
      <c r="N5" s="499"/>
      <c r="O5" s="499"/>
      <c r="P5" s="499"/>
      <c r="Q5" s="499"/>
      <c r="R5" s="499"/>
      <c r="S5" s="499"/>
      <c r="T5" s="499"/>
      <c r="U5" s="499"/>
      <c r="V5" s="499"/>
      <c r="W5" s="499"/>
      <c r="X5" s="499"/>
      <c r="Y5" s="499"/>
      <c r="Z5" s="499"/>
      <c r="AA5" s="499"/>
      <c r="AB5" s="499"/>
      <c r="AC5" s="499"/>
      <c r="AD5" s="499"/>
    </row>
    <row r="6" spans="1:30" ht="12.4" customHeight="1" x14ac:dyDescent="0.25">
      <c r="E6" s="500" t="s">
        <v>303</v>
      </c>
      <c r="F6" s="500"/>
      <c r="G6" s="500"/>
      <c r="H6" s="500"/>
      <c r="I6" s="500"/>
      <c r="J6" s="500"/>
      <c r="L6" s="498"/>
      <c r="M6" s="499"/>
      <c r="N6" s="499"/>
      <c r="O6" s="501" t="s">
        <v>303</v>
      </c>
      <c r="P6" s="501"/>
      <c r="Q6" s="501"/>
      <c r="R6" s="501"/>
      <c r="S6" s="501"/>
      <c r="T6" s="501"/>
      <c r="U6" s="499"/>
      <c r="V6" s="499"/>
      <c r="W6" s="499"/>
      <c r="X6" s="499"/>
      <c r="Y6" s="499"/>
      <c r="Z6" s="499"/>
      <c r="AA6" s="499"/>
      <c r="AB6" s="499"/>
      <c r="AC6" s="499"/>
      <c r="AD6" s="499"/>
    </row>
    <row r="7" spans="1:30" ht="12.4" customHeight="1" x14ac:dyDescent="0.25">
      <c r="E7" s="500" t="s">
        <v>2061</v>
      </c>
      <c r="F7" s="500" t="s">
        <v>2062</v>
      </c>
      <c r="G7" s="500" t="s">
        <v>2063</v>
      </c>
      <c r="H7" s="500" t="s">
        <v>1910</v>
      </c>
      <c r="I7" s="500" t="s">
        <v>1911</v>
      </c>
      <c r="J7" s="500" t="s">
        <v>2064</v>
      </c>
      <c r="L7" s="498"/>
      <c r="M7" s="499"/>
      <c r="N7" s="499"/>
      <c r="O7" s="501" t="s">
        <v>2061</v>
      </c>
      <c r="P7" s="501" t="s">
        <v>2062</v>
      </c>
      <c r="Q7" s="501" t="s">
        <v>2063</v>
      </c>
      <c r="R7" s="501" t="s">
        <v>1910</v>
      </c>
      <c r="S7" s="501" t="s">
        <v>1911</v>
      </c>
      <c r="T7" s="501" t="s">
        <v>2064</v>
      </c>
      <c r="U7" s="499"/>
      <c r="V7" s="499"/>
      <c r="W7" s="499"/>
      <c r="X7" s="499"/>
      <c r="Y7" s="499"/>
      <c r="Z7" s="499"/>
      <c r="AA7" s="499"/>
      <c r="AB7" s="499"/>
      <c r="AC7" s="499"/>
      <c r="AD7" s="499"/>
    </row>
    <row r="8" spans="1:30" hidden="1" x14ac:dyDescent="0.25">
      <c r="E8" s="497"/>
      <c r="F8" s="497"/>
      <c r="G8" s="497" t="s">
        <v>9534</v>
      </c>
      <c r="H8" s="497" t="s">
        <v>9936</v>
      </c>
      <c r="I8" s="497" t="s">
        <v>9937</v>
      </c>
      <c r="J8" s="497" t="s">
        <v>9365</v>
      </c>
      <c r="L8" s="498"/>
      <c r="M8" s="499"/>
      <c r="N8" s="499"/>
      <c r="O8" s="501"/>
      <c r="P8" s="501"/>
      <c r="Q8" s="501"/>
      <c r="R8" s="501"/>
      <c r="S8" s="501"/>
      <c r="T8" s="501"/>
      <c r="U8" s="499"/>
      <c r="V8" s="499"/>
      <c r="W8" s="499"/>
      <c r="X8" s="499"/>
      <c r="Y8" s="499"/>
      <c r="Z8" s="499"/>
      <c r="AA8" s="499"/>
      <c r="AB8" s="499"/>
      <c r="AC8" s="499"/>
      <c r="AD8" s="499"/>
    </row>
    <row r="9" spans="1:30" hidden="1" x14ac:dyDescent="0.25">
      <c r="E9" s="497" t="s">
        <v>10355</v>
      </c>
      <c r="F9" s="497" t="s">
        <v>10356</v>
      </c>
      <c r="G9" s="497" t="s">
        <v>8995</v>
      </c>
      <c r="H9" s="497" t="s">
        <v>8995</v>
      </c>
      <c r="I9" s="497" t="s">
        <v>8995</v>
      </c>
      <c r="J9" s="497" t="s">
        <v>8995</v>
      </c>
      <c r="L9" s="498"/>
      <c r="M9" s="499"/>
      <c r="N9" s="499"/>
      <c r="O9" s="501"/>
      <c r="P9" s="501"/>
      <c r="Q9" s="501"/>
      <c r="R9" s="501"/>
      <c r="S9" s="501"/>
      <c r="T9" s="501"/>
      <c r="U9" s="499"/>
      <c r="V9" s="499"/>
      <c r="W9" s="499"/>
      <c r="X9" s="499"/>
      <c r="Y9" s="499"/>
      <c r="Z9" s="499"/>
      <c r="AA9" s="499"/>
      <c r="AB9" s="499"/>
      <c r="AC9" s="499"/>
      <c r="AD9" s="499"/>
    </row>
    <row r="10" spans="1:30" x14ac:dyDescent="0.25">
      <c r="E10" s="502" t="s">
        <v>1217</v>
      </c>
      <c r="F10" s="502" t="s">
        <v>1218</v>
      </c>
      <c r="G10" s="502" t="s">
        <v>1219</v>
      </c>
      <c r="H10" s="502" t="s">
        <v>1220</v>
      </c>
      <c r="I10" s="502" t="s">
        <v>1221</v>
      </c>
      <c r="J10" s="502" t="s">
        <v>1583</v>
      </c>
      <c r="L10" s="498"/>
      <c r="M10" s="499"/>
      <c r="N10" s="499"/>
      <c r="O10" s="503" t="s">
        <v>1217</v>
      </c>
      <c r="P10" s="503" t="s">
        <v>1218</v>
      </c>
      <c r="Q10" s="503" t="s">
        <v>1219</v>
      </c>
      <c r="R10" s="503" t="s">
        <v>1220</v>
      </c>
      <c r="S10" s="503" t="s">
        <v>1221</v>
      </c>
      <c r="T10" s="503" t="s">
        <v>1583</v>
      </c>
      <c r="U10" s="499"/>
      <c r="V10" s="499"/>
      <c r="W10" s="499"/>
      <c r="X10" s="499"/>
      <c r="Y10" s="499"/>
      <c r="Z10" s="499"/>
      <c r="AA10" s="499"/>
      <c r="AB10" s="499"/>
      <c r="AC10" s="499"/>
      <c r="AD10" s="499"/>
    </row>
    <row r="11" spans="1:30" x14ac:dyDescent="0.25">
      <c r="B11" s="504" t="s">
        <v>2065</v>
      </c>
      <c r="C11" s="497" t="s">
        <v>1818</v>
      </c>
      <c r="D11" s="502" t="s">
        <v>885</v>
      </c>
      <c r="E11" s="507"/>
      <c r="F11" s="507"/>
      <c r="G11" s="507"/>
      <c r="H11" s="507"/>
      <c r="I11" s="507"/>
      <c r="J11" s="507"/>
      <c r="L11" s="498"/>
      <c r="N11" s="503" t="s">
        <v>885</v>
      </c>
      <c r="O11" s="506" t="s">
        <v>11494</v>
      </c>
      <c r="P11" s="506" t="s">
        <v>11495</v>
      </c>
      <c r="Q11" s="506" t="s">
        <v>11496</v>
      </c>
      <c r="R11" s="506" t="s">
        <v>11497</v>
      </c>
      <c r="S11" s="506" t="s">
        <v>11498</v>
      </c>
      <c r="T11" s="506" t="s">
        <v>11499</v>
      </c>
      <c r="U11" s="499"/>
      <c r="V11" s="499"/>
      <c r="W11" s="499"/>
      <c r="X11" s="499"/>
      <c r="Y11" s="499"/>
      <c r="Z11" s="499"/>
      <c r="AA11" s="499"/>
      <c r="AB11" s="499"/>
      <c r="AC11" s="499"/>
      <c r="AD11" s="499"/>
    </row>
    <row r="12" spans="1:30" x14ac:dyDescent="0.25">
      <c r="L12" s="498"/>
      <c r="M12" s="499"/>
      <c r="N12" s="499"/>
      <c r="O12" s="499"/>
      <c r="P12" s="499"/>
      <c r="Q12" s="499"/>
      <c r="R12" s="499"/>
      <c r="S12" s="499"/>
      <c r="T12" s="499"/>
      <c r="U12" s="499"/>
      <c r="V12" s="499"/>
      <c r="W12" s="499"/>
      <c r="X12" s="499"/>
      <c r="Y12" s="499"/>
      <c r="Z12" s="499"/>
      <c r="AA12" s="499"/>
      <c r="AB12" s="499"/>
      <c r="AC12" s="499"/>
      <c r="AD12" s="499"/>
    </row>
    <row r="13" spans="1:30" x14ac:dyDescent="0.25">
      <c r="L13" s="498"/>
      <c r="M13" s="499"/>
      <c r="N13" s="499"/>
      <c r="O13" s="499"/>
      <c r="P13" s="499"/>
      <c r="Q13" s="499"/>
      <c r="R13" s="499"/>
      <c r="S13" s="499"/>
      <c r="T13" s="499"/>
      <c r="U13" s="499"/>
      <c r="V13" s="499"/>
      <c r="W13" s="499"/>
      <c r="X13" s="499"/>
      <c r="Y13" s="499"/>
      <c r="Z13" s="499"/>
      <c r="AA13" s="499"/>
      <c r="AB13" s="499"/>
      <c r="AC13" s="499"/>
      <c r="AD13" s="499"/>
    </row>
    <row r="14" spans="1:30" ht="15.75" thickBot="1" x14ac:dyDescent="0.3"/>
    <row r="15" spans="1:30" ht="61.5" customHeight="1" thickBot="1" x14ac:dyDescent="0.3">
      <c r="E15" s="770" t="s">
        <v>20170</v>
      </c>
      <c r="F15" s="771" t="s">
        <v>20167</v>
      </c>
    </row>
  </sheetData>
  <dataValidations count="5">
    <dataValidation type="decimal" allowBlank="1" showInputMessage="1" showErrorMessage="1" error="Data is of incorrect type!" sqref="C8"/>
    <dataValidation type="decimal" allowBlank="1" showInputMessage="1" showErrorMessage="1" error="Data is of incorrect type!" sqref="D8 L8"/>
    <dataValidation type="decimal" allowBlank="1" showInputMessage="1" showErrorMessage="1" error="Data is of incorrect type!" sqref="E8 M8"/>
    <dataValidation type="decimal" allowBlank="1" showInputMessage="1" showErrorMessage="1" error="Data is of incorrect type!" sqref="F8 N8"/>
    <dataValidation type="decimal" allowBlank="1" showInputMessage="1" showErrorMessage="1" error="Data is of incorrect type!" sqref="G8 O8"/>
  </dataValidations>
  <hyperlinks>
    <hyperlink ref="A1" location="'Table of Contents'!A1" display="S.05.02.01.03 - Total Top 5 and home country - non-life obligations"/>
    <hyperlink ref="F15"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Enumerations!$A$1532:$A$1532</xm:f>
          </x14:formula1>
          <xm:sqref>B3</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showGridLines="0" workbookViewId="0">
      <selection activeCell="D17" sqref="D17:E17"/>
    </sheetView>
  </sheetViews>
  <sheetFormatPr defaultRowHeight="24" customHeight="1" x14ac:dyDescent="0.25"/>
  <cols>
    <col min="1" max="1" width="9.140625" style="495"/>
    <col min="2" max="2" width="25.42578125" style="495" customWidth="1"/>
    <col min="3" max="3" width="9.140625" style="495"/>
    <col min="4" max="7" width="40" style="495" customWidth="1"/>
    <col min="8" max="8" width="17.140625" style="495" customWidth="1"/>
    <col min="9" max="9" width="23.28515625" style="495" customWidth="1"/>
    <col min="10" max="10" width="40" style="495" customWidth="1"/>
    <col min="11" max="11" width="18.140625" style="495" customWidth="1"/>
    <col min="12" max="12" width="9.140625" style="495"/>
    <col min="13" max="13" width="9.140625" style="496"/>
    <col min="14" max="15" width="9.140625" style="495"/>
    <col min="16" max="16" width="33.7109375" style="495" customWidth="1"/>
    <col min="17" max="17" width="26.7109375" style="495" customWidth="1"/>
    <col min="18" max="18" width="34.85546875" style="495" customWidth="1"/>
    <col min="19" max="19" width="23" style="495" customWidth="1"/>
    <col min="20" max="20" width="26.42578125" style="495" customWidth="1"/>
    <col min="21" max="21" width="28" style="495" customWidth="1"/>
    <col min="22" max="22" width="26.7109375" style="495" customWidth="1"/>
    <col min="23" max="23" width="33" style="495" customWidth="1"/>
    <col min="24" max="16384" width="9.140625" style="495"/>
  </cols>
  <sheetData>
    <row r="1" spans="1:23" ht="24" customHeight="1" x14ac:dyDescent="0.3">
      <c r="A1" s="187" t="s">
        <v>17053</v>
      </c>
      <c r="B1" s="907" t="s">
        <v>11500</v>
      </c>
      <c r="C1" s="908"/>
      <c r="D1" s="908"/>
      <c r="E1" s="908"/>
      <c r="F1" s="908"/>
      <c r="G1" s="908"/>
      <c r="H1" s="908"/>
      <c r="I1" s="908"/>
      <c r="J1" s="908"/>
      <c r="K1" s="908"/>
      <c r="L1" s="908"/>
    </row>
    <row r="2" spans="1:23" ht="24" customHeight="1" x14ac:dyDescent="0.25">
      <c r="N2" s="436" t="s">
        <v>11493</v>
      </c>
    </row>
    <row r="5" spans="1:23" ht="24" customHeight="1" x14ac:dyDescent="0.25">
      <c r="D5" s="505" t="s">
        <v>3501</v>
      </c>
      <c r="E5" s="505" t="s">
        <v>3501</v>
      </c>
      <c r="F5" s="505" t="s">
        <v>3501</v>
      </c>
      <c r="G5" s="505" t="s">
        <v>3501</v>
      </c>
      <c r="H5" s="505" t="s">
        <v>3501</v>
      </c>
      <c r="I5" s="505" t="s">
        <v>3501</v>
      </c>
      <c r="J5" s="505" t="s">
        <v>3501</v>
      </c>
      <c r="K5" s="505" t="s">
        <v>3489</v>
      </c>
    </row>
    <row r="6" spans="1:23" ht="24" customHeight="1" x14ac:dyDescent="0.25">
      <c r="D6" s="500" t="s">
        <v>2066</v>
      </c>
      <c r="E6" s="500" t="s">
        <v>2067</v>
      </c>
      <c r="F6" s="500" t="s">
        <v>2068</v>
      </c>
      <c r="G6" s="500" t="s">
        <v>2069</v>
      </c>
      <c r="H6" s="500" t="s">
        <v>1910</v>
      </c>
      <c r="I6" s="500" t="s">
        <v>1911</v>
      </c>
      <c r="J6" s="500" t="s">
        <v>2070</v>
      </c>
      <c r="K6" s="500" t="s">
        <v>2071</v>
      </c>
      <c r="N6" s="499"/>
      <c r="O6" s="499"/>
      <c r="P6" s="501" t="s">
        <v>2066</v>
      </c>
      <c r="Q6" s="501" t="s">
        <v>2067</v>
      </c>
      <c r="R6" s="501" t="s">
        <v>2068</v>
      </c>
      <c r="S6" s="501" t="s">
        <v>2069</v>
      </c>
      <c r="T6" s="501" t="s">
        <v>1910</v>
      </c>
      <c r="U6" s="501" t="s">
        <v>1911</v>
      </c>
      <c r="V6" s="501" t="s">
        <v>2070</v>
      </c>
      <c r="W6" s="501" t="s">
        <v>2071</v>
      </c>
    </row>
    <row r="7" spans="1:23" ht="24" hidden="1" customHeight="1" x14ac:dyDescent="0.25">
      <c r="D7" s="497" t="s">
        <v>9534</v>
      </c>
      <c r="E7" s="497" t="s">
        <v>9534</v>
      </c>
      <c r="F7" s="497" t="s">
        <v>9534</v>
      </c>
      <c r="G7" s="497" t="s">
        <v>9534</v>
      </c>
      <c r="H7" s="497" t="s">
        <v>9936</v>
      </c>
      <c r="I7" s="497" t="s">
        <v>9937</v>
      </c>
      <c r="J7" s="497" t="s">
        <v>9365</v>
      </c>
      <c r="K7" s="497"/>
      <c r="N7" s="499"/>
      <c r="O7" s="499"/>
      <c r="P7" s="501"/>
      <c r="Q7" s="501"/>
      <c r="R7" s="501"/>
      <c r="S7" s="501"/>
      <c r="T7" s="501"/>
      <c r="U7" s="501"/>
      <c r="V7" s="501"/>
      <c r="W7" s="501"/>
    </row>
    <row r="8" spans="1:23" ht="24" hidden="1" customHeight="1" x14ac:dyDescent="0.25">
      <c r="D8" s="497" t="s">
        <v>8995</v>
      </c>
      <c r="E8" s="497" t="s">
        <v>8995</v>
      </c>
      <c r="F8" s="497" t="s">
        <v>8995</v>
      </c>
      <c r="G8" s="497" t="s">
        <v>8995</v>
      </c>
      <c r="H8" s="497" t="s">
        <v>8995</v>
      </c>
      <c r="I8" s="497" t="s">
        <v>8995</v>
      </c>
      <c r="J8" s="497" t="s">
        <v>8995</v>
      </c>
      <c r="K8" s="497"/>
      <c r="N8" s="499"/>
      <c r="O8" s="499"/>
      <c r="P8" s="501"/>
      <c r="Q8" s="501"/>
      <c r="R8" s="501"/>
      <c r="S8" s="501"/>
      <c r="T8" s="501"/>
      <c r="U8" s="501"/>
      <c r="V8" s="501"/>
      <c r="W8" s="501"/>
    </row>
    <row r="9" spans="1:23" ht="24" hidden="1" customHeight="1" x14ac:dyDescent="0.25">
      <c r="D9" s="497" t="s">
        <v>9220</v>
      </c>
      <c r="E9" s="497" t="s">
        <v>9220</v>
      </c>
      <c r="F9" s="497" t="s">
        <v>9220</v>
      </c>
      <c r="G9" s="497" t="s">
        <v>9220</v>
      </c>
      <c r="H9" s="497" t="s">
        <v>9220</v>
      </c>
      <c r="I9" s="497" t="s">
        <v>9220</v>
      </c>
      <c r="J9" s="497" t="s">
        <v>9220</v>
      </c>
      <c r="K9" s="497"/>
      <c r="N9" s="499"/>
      <c r="O9" s="499"/>
      <c r="P9" s="501"/>
      <c r="Q9" s="501"/>
      <c r="R9" s="501"/>
      <c r="S9" s="501"/>
      <c r="T9" s="501"/>
      <c r="U9" s="501"/>
      <c r="V9" s="501"/>
      <c r="W9" s="501"/>
    </row>
    <row r="10" spans="1:23" ht="24" hidden="1" customHeight="1" x14ac:dyDescent="0.25">
      <c r="D10" s="497" t="s">
        <v>11501</v>
      </c>
      <c r="E10" s="497" t="s">
        <v>11502</v>
      </c>
      <c r="F10" s="497" t="s">
        <v>11503</v>
      </c>
      <c r="G10" s="497" t="s">
        <v>11504</v>
      </c>
      <c r="H10" s="497" t="s">
        <v>11504</v>
      </c>
      <c r="I10" s="497" t="s">
        <v>11504</v>
      </c>
      <c r="J10" s="497" t="s">
        <v>11504</v>
      </c>
      <c r="K10" s="497"/>
      <c r="N10" s="499"/>
      <c r="O10" s="499"/>
      <c r="P10" s="501"/>
      <c r="Q10" s="501"/>
      <c r="R10" s="501"/>
      <c r="S10" s="501"/>
      <c r="T10" s="501"/>
      <c r="U10" s="501"/>
      <c r="V10" s="501"/>
      <c r="W10" s="501"/>
    </row>
    <row r="11" spans="1:23" ht="24" hidden="1" customHeight="1" x14ac:dyDescent="0.25">
      <c r="D11" s="497" t="s">
        <v>3212</v>
      </c>
      <c r="E11" s="497" t="s">
        <v>3212</v>
      </c>
      <c r="F11" s="497" t="s">
        <v>3212</v>
      </c>
      <c r="G11" s="497" t="s">
        <v>3212</v>
      </c>
      <c r="H11" s="497" t="s">
        <v>3212</v>
      </c>
      <c r="I11" s="497" t="s">
        <v>3212</v>
      </c>
      <c r="J11" s="497" t="s">
        <v>3212</v>
      </c>
      <c r="K11" s="497" t="s">
        <v>11505</v>
      </c>
      <c r="N11" s="499"/>
      <c r="O11" s="499"/>
      <c r="P11" s="501"/>
      <c r="Q11" s="501"/>
      <c r="R11" s="501"/>
      <c r="S11" s="501"/>
      <c r="T11" s="501"/>
      <c r="U11" s="501"/>
      <c r="V11" s="501"/>
      <c r="W11" s="501"/>
    </row>
    <row r="12" spans="1:23" ht="24" customHeight="1" x14ac:dyDescent="0.25">
      <c r="D12" s="502" t="s">
        <v>1584</v>
      </c>
      <c r="E12" s="502" t="s">
        <v>1587</v>
      </c>
      <c r="F12" s="502" t="s">
        <v>1222</v>
      </c>
      <c r="G12" s="502" t="s">
        <v>1223</v>
      </c>
      <c r="H12" s="502" t="s">
        <v>1224</v>
      </c>
      <c r="I12" s="502" t="s">
        <v>1225</v>
      </c>
      <c r="J12" s="502" t="s">
        <v>1226</v>
      </c>
      <c r="K12" s="502" t="s">
        <v>1227</v>
      </c>
      <c r="N12" s="499"/>
      <c r="O12" s="499"/>
      <c r="P12" s="503" t="s">
        <v>1584</v>
      </c>
      <c r="Q12" s="503" t="s">
        <v>1587</v>
      </c>
      <c r="R12" s="503" t="s">
        <v>1222</v>
      </c>
      <c r="S12" s="503" t="s">
        <v>1223</v>
      </c>
      <c r="T12" s="503" t="s">
        <v>1224</v>
      </c>
      <c r="U12" s="503" t="s">
        <v>1225</v>
      </c>
      <c r="V12" s="503" t="s">
        <v>1226</v>
      </c>
      <c r="W12" s="503" t="s">
        <v>1227</v>
      </c>
    </row>
    <row r="13" spans="1:23" ht="24" customHeight="1" x14ac:dyDescent="0.25">
      <c r="B13" s="504" t="s">
        <v>2072</v>
      </c>
      <c r="C13" s="502" t="s">
        <v>888</v>
      </c>
      <c r="D13" s="507"/>
      <c r="E13" s="507"/>
      <c r="F13" s="507"/>
      <c r="G13" s="507"/>
      <c r="H13" s="507"/>
      <c r="I13" s="507"/>
      <c r="J13" s="507"/>
      <c r="K13" s="507"/>
      <c r="O13" s="503" t="s">
        <v>888</v>
      </c>
      <c r="P13" s="506" t="s">
        <v>11506</v>
      </c>
      <c r="Q13" s="506" t="s">
        <v>11507</v>
      </c>
      <c r="R13" s="506" t="s">
        <v>11508</v>
      </c>
      <c r="S13" s="506" t="s">
        <v>11509</v>
      </c>
      <c r="T13" s="506" t="s">
        <v>11510</v>
      </c>
      <c r="U13" s="506" t="s">
        <v>11511</v>
      </c>
      <c r="V13" s="506" t="s">
        <v>11512</v>
      </c>
      <c r="W13" s="506" t="s">
        <v>11513</v>
      </c>
    </row>
    <row r="16" spans="1:23" ht="24" customHeight="1" thickBot="1" x14ac:dyDescent="0.3"/>
    <row r="17" spans="4:5" ht="46.5" customHeight="1" thickBot="1" x14ac:dyDescent="0.3">
      <c r="D17" s="770" t="s">
        <v>20170</v>
      </c>
      <c r="E17" s="771" t="s">
        <v>20167</v>
      </c>
    </row>
  </sheetData>
  <mergeCells count="1">
    <mergeCell ref="B1:L1"/>
  </mergeCells>
  <dataValidations count="6">
    <dataValidation type="whole" allowBlank="1" showInputMessage="1" showErrorMessage="1" error="Data is of incorrect type!" sqref="C8"/>
    <dataValidation type="whole"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s>
  <hyperlinks>
    <hyperlink ref="A1" location="'Table of Contents'!A1" display="S.05.02.01.03 - Total Top 5 and home country - non-life obligations"/>
    <hyperlink ref="E17"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Enumerations!$A$1533:$A$1533</xm:f>
          </x14:formula1>
          <xm:sqref>B3</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showGridLines="0" workbookViewId="0"/>
  </sheetViews>
  <sheetFormatPr defaultRowHeight="17.25" customHeight="1" x14ac:dyDescent="0.25"/>
  <cols>
    <col min="1" max="1" width="9.140625" style="495"/>
    <col min="2" max="2" width="25.42578125" style="495" customWidth="1"/>
    <col min="3" max="3" width="9.140625" style="495"/>
    <col min="4" max="7" width="40" style="495" customWidth="1"/>
    <col min="8" max="8" width="17.140625" style="495" customWidth="1"/>
    <col min="9" max="9" width="23.28515625" style="495" customWidth="1"/>
    <col min="10" max="10" width="40" style="495" customWidth="1"/>
    <col min="11" max="11" width="18.140625" style="495" customWidth="1"/>
    <col min="12" max="12" width="9.140625" style="495"/>
    <col min="13" max="13" width="9.140625" style="496"/>
    <col min="14" max="15" width="9.140625" style="495"/>
    <col min="16" max="16" width="33.7109375" style="495" customWidth="1"/>
    <col min="17" max="17" width="26.7109375" style="495" customWidth="1"/>
    <col min="18" max="18" width="34.85546875" style="495" customWidth="1"/>
    <col min="19" max="19" width="23" style="495" customWidth="1"/>
    <col min="20" max="20" width="26.42578125" style="495" customWidth="1"/>
    <col min="21" max="21" width="28" style="495" customWidth="1"/>
    <col min="22" max="22" width="26.7109375" style="495" customWidth="1"/>
    <col min="23" max="23" width="33" style="495" customWidth="1"/>
    <col min="24" max="16384" width="9.140625" style="495"/>
  </cols>
  <sheetData>
    <row r="1" spans="1:23" ht="17.25" customHeight="1" x14ac:dyDescent="0.3">
      <c r="A1" s="187" t="s">
        <v>17053</v>
      </c>
      <c r="B1" s="907" t="s">
        <v>11500</v>
      </c>
      <c r="C1" s="908"/>
      <c r="D1" s="908"/>
      <c r="E1" s="908"/>
      <c r="F1" s="908"/>
      <c r="G1" s="908"/>
      <c r="H1" s="908"/>
      <c r="I1" s="908"/>
      <c r="J1" s="908"/>
      <c r="K1" s="908"/>
      <c r="L1" s="908"/>
    </row>
    <row r="2" spans="1:23" ht="17.25" customHeight="1" x14ac:dyDescent="0.25">
      <c r="N2" s="436" t="s">
        <v>11493</v>
      </c>
    </row>
    <row r="5" spans="1:23" ht="17.25" customHeight="1" x14ac:dyDescent="0.25">
      <c r="D5" s="505" t="s">
        <v>3501</v>
      </c>
      <c r="E5" s="505" t="s">
        <v>3501</v>
      </c>
      <c r="F5" s="505" t="s">
        <v>3501</v>
      </c>
      <c r="G5" s="505" t="s">
        <v>3501</v>
      </c>
      <c r="H5" s="505" t="s">
        <v>3501</v>
      </c>
      <c r="I5" s="505" t="s">
        <v>3501</v>
      </c>
      <c r="J5" s="505" t="s">
        <v>3501</v>
      </c>
      <c r="K5" s="505" t="s">
        <v>3489</v>
      </c>
    </row>
    <row r="6" spans="1:23" ht="17.25" customHeight="1" x14ac:dyDescent="0.25">
      <c r="D6" s="500" t="s">
        <v>2066</v>
      </c>
      <c r="E6" s="500" t="s">
        <v>2067</v>
      </c>
      <c r="F6" s="500" t="s">
        <v>2068</v>
      </c>
      <c r="G6" s="500" t="s">
        <v>2069</v>
      </c>
      <c r="H6" s="500" t="s">
        <v>1910</v>
      </c>
      <c r="I6" s="500" t="s">
        <v>1911</v>
      </c>
      <c r="J6" s="500" t="s">
        <v>2070</v>
      </c>
      <c r="K6" s="500" t="s">
        <v>2071</v>
      </c>
      <c r="N6" s="499"/>
      <c r="O6" s="499"/>
      <c r="P6" s="501" t="s">
        <v>2066</v>
      </c>
      <c r="Q6" s="501" t="s">
        <v>2067</v>
      </c>
      <c r="R6" s="501" t="s">
        <v>2068</v>
      </c>
      <c r="S6" s="501" t="s">
        <v>2069</v>
      </c>
      <c r="T6" s="501" t="s">
        <v>1910</v>
      </c>
      <c r="U6" s="501" t="s">
        <v>1911</v>
      </c>
      <c r="V6" s="501" t="s">
        <v>2070</v>
      </c>
      <c r="W6" s="501" t="s">
        <v>2071</v>
      </c>
    </row>
    <row r="7" spans="1:23" ht="17.25" hidden="1" customHeight="1" x14ac:dyDescent="0.25">
      <c r="D7" s="497" t="s">
        <v>9534</v>
      </c>
      <c r="E7" s="497" t="s">
        <v>9534</v>
      </c>
      <c r="F7" s="497" t="s">
        <v>9534</v>
      </c>
      <c r="G7" s="497" t="s">
        <v>9534</v>
      </c>
      <c r="H7" s="497" t="s">
        <v>9936</v>
      </c>
      <c r="I7" s="497" t="s">
        <v>9937</v>
      </c>
      <c r="J7" s="497" t="s">
        <v>9365</v>
      </c>
      <c r="K7" s="497"/>
      <c r="N7" s="499"/>
      <c r="O7" s="499"/>
      <c r="P7" s="501"/>
      <c r="Q7" s="501"/>
      <c r="R7" s="501"/>
      <c r="S7" s="501"/>
      <c r="T7" s="501"/>
      <c r="U7" s="501"/>
      <c r="V7" s="501"/>
      <c r="W7" s="501"/>
    </row>
    <row r="8" spans="1:23" ht="17.25" hidden="1" customHeight="1" x14ac:dyDescent="0.25">
      <c r="D8" s="497" t="s">
        <v>8995</v>
      </c>
      <c r="E8" s="497" t="s">
        <v>8995</v>
      </c>
      <c r="F8" s="497" t="s">
        <v>8995</v>
      </c>
      <c r="G8" s="497" t="s">
        <v>8995</v>
      </c>
      <c r="H8" s="497" t="s">
        <v>8995</v>
      </c>
      <c r="I8" s="497" t="s">
        <v>8995</v>
      </c>
      <c r="J8" s="497" t="s">
        <v>8995</v>
      </c>
      <c r="K8" s="497"/>
      <c r="N8" s="499"/>
      <c r="O8" s="499"/>
      <c r="P8" s="501"/>
      <c r="Q8" s="501"/>
      <c r="R8" s="501"/>
      <c r="S8" s="501"/>
      <c r="T8" s="501"/>
      <c r="U8" s="501"/>
      <c r="V8" s="501"/>
      <c r="W8" s="501"/>
    </row>
    <row r="9" spans="1:23" ht="17.25" hidden="1" customHeight="1" x14ac:dyDescent="0.25">
      <c r="D9" s="497" t="s">
        <v>9220</v>
      </c>
      <c r="E9" s="497" t="s">
        <v>9220</v>
      </c>
      <c r="F9" s="497" t="s">
        <v>9220</v>
      </c>
      <c r="G9" s="497" t="s">
        <v>9220</v>
      </c>
      <c r="H9" s="497" t="s">
        <v>9220</v>
      </c>
      <c r="I9" s="497" t="s">
        <v>9220</v>
      </c>
      <c r="J9" s="497" t="s">
        <v>9220</v>
      </c>
      <c r="K9" s="497"/>
      <c r="N9" s="499"/>
      <c r="O9" s="499"/>
      <c r="P9" s="501"/>
      <c r="Q9" s="501"/>
      <c r="R9" s="501"/>
      <c r="S9" s="501"/>
      <c r="T9" s="501"/>
      <c r="U9" s="501"/>
      <c r="V9" s="501"/>
      <c r="W9" s="501"/>
    </row>
    <row r="10" spans="1:23" ht="17.25" hidden="1" customHeight="1" x14ac:dyDescent="0.25">
      <c r="D10" s="497" t="s">
        <v>11501</v>
      </c>
      <c r="E10" s="497" t="s">
        <v>11502</v>
      </c>
      <c r="F10" s="497" t="s">
        <v>11503</v>
      </c>
      <c r="G10" s="497" t="s">
        <v>11504</v>
      </c>
      <c r="H10" s="497" t="s">
        <v>11504</v>
      </c>
      <c r="I10" s="497" t="s">
        <v>11504</v>
      </c>
      <c r="J10" s="497" t="s">
        <v>11504</v>
      </c>
      <c r="K10" s="497"/>
      <c r="N10" s="499"/>
      <c r="O10" s="499"/>
      <c r="P10" s="501"/>
      <c r="Q10" s="501"/>
      <c r="R10" s="501"/>
      <c r="S10" s="501"/>
      <c r="T10" s="501"/>
      <c r="U10" s="501"/>
      <c r="V10" s="501"/>
      <c r="W10" s="501"/>
    </row>
    <row r="11" spans="1:23" ht="17.25" hidden="1" customHeight="1" x14ac:dyDescent="0.25">
      <c r="D11" s="497" t="s">
        <v>3212</v>
      </c>
      <c r="E11" s="497" t="s">
        <v>3212</v>
      </c>
      <c r="F11" s="497" t="s">
        <v>3212</v>
      </c>
      <c r="G11" s="497" t="s">
        <v>3212</v>
      </c>
      <c r="H11" s="497" t="s">
        <v>3212</v>
      </c>
      <c r="I11" s="497" t="s">
        <v>3212</v>
      </c>
      <c r="J11" s="497" t="s">
        <v>3212</v>
      </c>
      <c r="K11" s="497" t="s">
        <v>11505</v>
      </c>
      <c r="N11" s="499"/>
      <c r="O11" s="499"/>
      <c r="P11" s="501"/>
      <c r="Q11" s="501"/>
      <c r="R11" s="501"/>
      <c r="S11" s="501"/>
      <c r="T11" s="501"/>
      <c r="U11" s="501"/>
      <c r="V11" s="501"/>
      <c r="W11" s="501"/>
    </row>
    <row r="12" spans="1:23" ht="17.25" customHeight="1" x14ac:dyDescent="0.25">
      <c r="D12" s="502" t="s">
        <v>1584</v>
      </c>
      <c r="E12" s="502" t="s">
        <v>1587</v>
      </c>
      <c r="F12" s="502" t="s">
        <v>1222</v>
      </c>
      <c r="G12" s="502" t="s">
        <v>1223</v>
      </c>
      <c r="H12" s="502" t="s">
        <v>1224</v>
      </c>
      <c r="I12" s="502" t="s">
        <v>1225</v>
      </c>
      <c r="J12" s="502" t="s">
        <v>1226</v>
      </c>
      <c r="K12" s="502" t="s">
        <v>1227</v>
      </c>
      <c r="N12" s="499"/>
      <c r="O12" s="499"/>
      <c r="P12" s="503" t="s">
        <v>1584</v>
      </c>
      <c r="Q12" s="503" t="s">
        <v>1587</v>
      </c>
      <c r="R12" s="503" t="s">
        <v>1222</v>
      </c>
      <c r="S12" s="503" t="s">
        <v>1223</v>
      </c>
      <c r="T12" s="503" t="s">
        <v>1224</v>
      </c>
      <c r="U12" s="503" t="s">
        <v>1225</v>
      </c>
      <c r="V12" s="503" t="s">
        <v>1226</v>
      </c>
      <c r="W12" s="503" t="s">
        <v>1227</v>
      </c>
    </row>
    <row r="13" spans="1:23" ht="17.25" customHeight="1" x14ac:dyDescent="0.25">
      <c r="B13" s="504" t="s">
        <v>2072</v>
      </c>
      <c r="C13" s="502" t="s">
        <v>888</v>
      </c>
      <c r="D13" s="507"/>
      <c r="E13" s="507"/>
      <c r="F13" s="507"/>
      <c r="G13" s="507"/>
      <c r="H13" s="507"/>
      <c r="I13" s="507"/>
      <c r="J13" s="507"/>
      <c r="K13" s="507"/>
      <c r="O13" s="503" t="s">
        <v>888</v>
      </c>
      <c r="P13" s="506" t="s">
        <v>11506</v>
      </c>
      <c r="Q13" s="506" t="s">
        <v>11507</v>
      </c>
      <c r="R13" s="506" t="s">
        <v>11508</v>
      </c>
      <c r="S13" s="506" t="s">
        <v>11509</v>
      </c>
      <c r="T13" s="506" t="s">
        <v>11510</v>
      </c>
      <c r="U13" s="506" t="s">
        <v>11511</v>
      </c>
      <c r="V13" s="506" t="s">
        <v>11512</v>
      </c>
      <c r="W13" s="506" t="s">
        <v>11513</v>
      </c>
    </row>
  </sheetData>
  <mergeCells count="1">
    <mergeCell ref="B1:L1"/>
  </mergeCells>
  <dataValidations count="1">
    <dataValidation type="decimal" allowBlank="1" showInputMessage="1" showErrorMessage="1" error="Data is of incorrect type!" sqref="C5"/>
  </dataValidations>
  <hyperlinks>
    <hyperlink ref="A1" location="'Table of Contents'!A1" display="S.05.02.01.03 - Total Top 5 and home country - non-life obligations"/>
  </hyperlinks>
  <pageMargins left="0.75" right="0.75" top="0.75" bottom="0.5" header="0.5" footer="0.75"/>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showGridLines="0" workbookViewId="0"/>
  </sheetViews>
  <sheetFormatPr defaultRowHeight="20.25" customHeight="1" x14ac:dyDescent="0.25"/>
  <cols>
    <col min="1" max="1" width="9.140625" style="495"/>
    <col min="2" max="2" width="28" style="495" customWidth="1"/>
    <col min="3" max="3" width="9.140625" style="495"/>
    <col min="4" max="4" width="39.7109375" style="495" customWidth="1"/>
    <col min="5" max="9" width="40" style="495" customWidth="1"/>
    <col min="10" max="10" width="17.140625" style="495" customWidth="1"/>
    <col min="11" max="11" width="23.28515625" style="495" customWidth="1"/>
    <col min="12" max="12" width="40" style="495" customWidth="1"/>
    <col min="13" max="13" width="12.5703125" style="495" customWidth="1"/>
    <col min="14" max="14" width="9.140625" style="495"/>
    <col min="15" max="15" width="9.140625" style="496"/>
    <col min="16" max="17" width="9.140625" style="495"/>
    <col min="18" max="18" width="37.28515625" style="495" customWidth="1"/>
    <col min="19" max="19" width="32.140625" style="495" customWidth="1"/>
    <col min="20" max="20" width="35.140625" style="495" customWidth="1"/>
    <col min="21" max="21" width="21.42578125" style="495" customWidth="1"/>
    <col min="22" max="22" width="27.7109375" style="495" customWidth="1"/>
    <col min="23" max="23" width="30.5703125" style="495" customWidth="1"/>
    <col min="24" max="24" width="25.85546875" style="495" customWidth="1"/>
    <col min="25" max="25" width="21.7109375" style="495" customWidth="1"/>
    <col min="26" max="26" width="32.85546875" style="495" customWidth="1"/>
    <col min="27" max="27" width="28.140625" style="495" customWidth="1"/>
    <col min="28" max="16384" width="9.140625" style="495"/>
  </cols>
  <sheetData>
    <row r="1" spans="1:27" ht="20.25" customHeight="1" x14ac:dyDescent="0.3">
      <c r="A1" s="187" t="s">
        <v>17053</v>
      </c>
      <c r="B1" s="907" t="s">
        <v>11514</v>
      </c>
      <c r="C1" s="908"/>
      <c r="D1" s="908"/>
      <c r="E1" s="908"/>
      <c r="F1" s="908"/>
      <c r="G1" s="908"/>
      <c r="H1" s="908"/>
      <c r="I1" s="908"/>
      <c r="J1" s="908"/>
      <c r="K1" s="908"/>
      <c r="L1" s="908"/>
    </row>
    <row r="2" spans="1:27" ht="20.25" customHeight="1" x14ac:dyDescent="0.25">
      <c r="P2" s="436" t="s">
        <v>11493</v>
      </c>
    </row>
    <row r="5" spans="1:27" ht="20.25" customHeight="1" x14ac:dyDescent="0.25">
      <c r="D5" s="505" t="s">
        <v>3501</v>
      </c>
      <c r="E5" s="505" t="s">
        <v>3501</v>
      </c>
      <c r="F5" s="505" t="s">
        <v>3501</v>
      </c>
      <c r="G5" s="505" t="s">
        <v>3501</v>
      </c>
      <c r="H5" s="505" t="s">
        <v>3501</v>
      </c>
      <c r="I5" s="505" t="s">
        <v>3501</v>
      </c>
      <c r="J5" s="505" t="s">
        <v>3501</v>
      </c>
      <c r="K5" s="505" t="s">
        <v>3501</v>
      </c>
      <c r="L5" s="505" t="s">
        <v>3501</v>
      </c>
      <c r="M5" s="505" t="s">
        <v>3489</v>
      </c>
    </row>
    <row r="6" spans="1:27" ht="20.25" customHeight="1" x14ac:dyDescent="0.25">
      <c r="D6" s="500" t="s">
        <v>2073</v>
      </c>
      <c r="E6" s="500" t="s">
        <v>2074</v>
      </c>
      <c r="F6" s="500" t="s">
        <v>2075</v>
      </c>
      <c r="G6" s="500" t="s">
        <v>2076</v>
      </c>
      <c r="H6" s="500" t="s">
        <v>2077</v>
      </c>
      <c r="I6" s="500" t="s">
        <v>2078</v>
      </c>
      <c r="J6" s="500" t="s">
        <v>1910</v>
      </c>
      <c r="K6" s="500" t="s">
        <v>1911</v>
      </c>
      <c r="L6" s="500" t="s">
        <v>2079</v>
      </c>
      <c r="M6" s="500" t="s">
        <v>2080</v>
      </c>
      <c r="P6" s="499"/>
      <c r="Q6" s="499"/>
      <c r="R6" s="501" t="s">
        <v>2073</v>
      </c>
      <c r="S6" s="501" t="s">
        <v>2074</v>
      </c>
      <c r="T6" s="501" t="s">
        <v>2075</v>
      </c>
      <c r="U6" s="501" t="s">
        <v>2076</v>
      </c>
      <c r="V6" s="501" t="s">
        <v>2077</v>
      </c>
      <c r="W6" s="501" t="s">
        <v>2078</v>
      </c>
      <c r="X6" s="501" t="s">
        <v>1910</v>
      </c>
      <c r="Y6" s="501" t="s">
        <v>1911</v>
      </c>
      <c r="Z6" s="501" t="s">
        <v>2079</v>
      </c>
      <c r="AA6" s="501" t="s">
        <v>2080</v>
      </c>
    </row>
    <row r="7" spans="1:27" ht="20.25" hidden="1" customHeight="1" x14ac:dyDescent="0.25">
      <c r="D7" s="497" t="s">
        <v>9534</v>
      </c>
      <c r="E7" s="497" t="s">
        <v>9534</v>
      </c>
      <c r="F7" s="497" t="s">
        <v>9534</v>
      </c>
      <c r="G7" s="497" t="s">
        <v>9534</v>
      </c>
      <c r="H7" s="497" t="s">
        <v>9534</v>
      </c>
      <c r="I7" s="497" t="s">
        <v>9534</v>
      </c>
      <c r="J7" s="497" t="s">
        <v>9936</v>
      </c>
      <c r="K7" s="497" t="s">
        <v>9937</v>
      </c>
      <c r="L7" s="497" t="s">
        <v>9365</v>
      </c>
      <c r="M7" s="497"/>
      <c r="P7" s="499"/>
      <c r="Q7" s="499"/>
      <c r="R7" s="501"/>
      <c r="S7" s="501"/>
      <c r="T7" s="501"/>
      <c r="U7" s="501"/>
      <c r="V7" s="501"/>
      <c r="W7" s="501"/>
      <c r="X7" s="501"/>
      <c r="Y7" s="501"/>
      <c r="Z7" s="501"/>
      <c r="AA7" s="501"/>
    </row>
    <row r="8" spans="1:27" ht="20.25" hidden="1" customHeight="1" x14ac:dyDescent="0.25">
      <c r="D8" s="497" t="s">
        <v>8995</v>
      </c>
      <c r="E8" s="497" t="s">
        <v>8995</v>
      </c>
      <c r="F8" s="497" t="s">
        <v>8995</v>
      </c>
      <c r="G8" s="497" t="s">
        <v>8995</v>
      </c>
      <c r="H8" s="497" t="s">
        <v>8995</v>
      </c>
      <c r="I8" s="497" t="s">
        <v>8995</v>
      </c>
      <c r="J8" s="497" t="s">
        <v>8995</v>
      </c>
      <c r="K8" s="497" t="s">
        <v>8995</v>
      </c>
      <c r="L8" s="497" t="s">
        <v>8995</v>
      </c>
      <c r="M8" s="497"/>
      <c r="P8" s="499"/>
      <c r="Q8" s="499"/>
      <c r="R8" s="501"/>
      <c r="S8" s="501"/>
      <c r="T8" s="501"/>
      <c r="U8" s="501"/>
      <c r="V8" s="501"/>
      <c r="W8" s="501"/>
      <c r="X8" s="501"/>
      <c r="Y8" s="501"/>
      <c r="Z8" s="501"/>
      <c r="AA8" s="501"/>
    </row>
    <row r="9" spans="1:27" ht="20.25" hidden="1" customHeight="1" x14ac:dyDescent="0.25">
      <c r="D9" s="497" t="s">
        <v>9220</v>
      </c>
      <c r="E9" s="497" t="s">
        <v>9220</v>
      </c>
      <c r="F9" s="497" t="s">
        <v>9220</v>
      </c>
      <c r="G9" s="497" t="s">
        <v>9220</v>
      </c>
      <c r="H9" s="497" t="s">
        <v>9220</v>
      </c>
      <c r="I9" s="497" t="s">
        <v>9220</v>
      </c>
      <c r="J9" s="497" t="s">
        <v>9220</v>
      </c>
      <c r="K9" s="497" t="s">
        <v>9220</v>
      </c>
      <c r="L9" s="497" t="s">
        <v>9220</v>
      </c>
      <c r="M9" s="497"/>
      <c r="P9" s="499"/>
      <c r="Q9" s="499"/>
      <c r="R9" s="501"/>
      <c r="S9" s="501"/>
      <c r="T9" s="501"/>
      <c r="U9" s="501"/>
      <c r="V9" s="501"/>
      <c r="W9" s="501"/>
      <c r="X9" s="501"/>
      <c r="Y9" s="501"/>
      <c r="Z9" s="501"/>
      <c r="AA9" s="501"/>
    </row>
    <row r="10" spans="1:27" ht="20.25" hidden="1" customHeight="1" x14ac:dyDescent="0.25">
      <c r="D10" s="497" t="s">
        <v>11515</v>
      </c>
      <c r="E10" s="497" t="s">
        <v>11516</v>
      </c>
      <c r="F10" s="497" t="s">
        <v>11517</v>
      </c>
      <c r="G10" s="497" t="s">
        <v>11518</v>
      </c>
      <c r="H10" s="497" t="s">
        <v>11519</v>
      </c>
      <c r="I10" s="497" t="s">
        <v>11520</v>
      </c>
      <c r="J10" s="497" t="s">
        <v>11520</v>
      </c>
      <c r="K10" s="497" t="s">
        <v>11520</v>
      </c>
      <c r="L10" s="497" t="s">
        <v>11520</v>
      </c>
      <c r="M10" s="497"/>
      <c r="P10" s="499"/>
      <c r="Q10" s="499"/>
      <c r="R10" s="501"/>
      <c r="S10" s="501"/>
      <c r="T10" s="501"/>
      <c r="U10" s="501"/>
      <c r="V10" s="501"/>
      <c r="W10" s="501"/>
      <c r="X10" s="501"/>
      <c r="Y10" s="501"/>
      <c r="Z10" s="501"/>
      <c r="AA10" s="501"/>
    </row>
    <row r="11" spans="1:27" ht="20.25" hidden="1" customHeight="1" x14ac:dyDescent="0.25">
      <c r="D11" s="497" t="s">
        <v>3212</v>
      </c>
      <c r="E11" s="497" t="s">
        <v>3212</v>
      </c>
      <c r="F11" s="497" t="s">
        <v>3212</v>
      </c>
      <c r="G11" s="497" t="s">
        <v>3212</v>
      </c>
      <c r="H11" s="497" t="s">
        <v>3212</v>
      </c>
      <c r="I11" s="497" t="s">
        <v>3212</v>
      </c>
      <c r="J11" s="497" t="s">
        <v>3212</v>
      </c>
      <c r="K11" s="497" t="s">
        <v>3212</v>
      </c>
      <c r="L11" s="497" t="s">
        <v>3212</v>
      </c>
      <c r="M11" s="497" t="s">
        <v>11521</v>
      </c>
      <c r="P11" s="499"/>
      <c r="Q11" s="499"/>
      <c r="R11" s="501"/>
      <c r="S11" s="501"/>
      <c r="T11" s="501"/>
      <c r="U11" s="501"/>
      <c r="V11" s="501"/>
      <c r="W11" s="501"/>
      <c r="X11" s="501"/>
      <c r="Y11" s="501"/>
      <c r="Z11" s="501"/>
      <c r="AA11" s="501"/>
    </row>
    <row r="12" spans="1:27" ht="20.25" customHeight="1" x14ac:dyDescent="0.25">
      <c r="D12" s="502" t="s">
        <v>1228</v>
      </c>
      <c r="E12" s="502" t="s">
        <v>1229</v>
      </c>
      <c r="F12" s="502" t="s">
        <v>1230</v>
      </c>
      <c r="G12" s="502" t="s">
        <v>1231</v>
      </c>
      <c r="H12" s="502" t="s">
        <v>1232</v>
      </c>
      <c r="I12" s="502" t="s">
        <v>1233</v>
      </c>
      <c r="J12" s="502" t="s">
        <v>1234</v>
      </c>
      <c r="K12" s="502" t="s">
        <v>1235</v>
      </c>
      <c r="L12" s="502" t="s">
        <v>1236</v>
      </c>
      <c r="M12" s="502" t="s">
        <v>1237</v>
      </c>
      <c r="P12" s="499"/>
      <c r="Q12" s="499"/>
      <c r="R12" s="503" t="s">
        <v>1228</v>
      </c>
      <c r="S12" s="503" t="s">
        <v>1229</v>
      </c>
      <c r="T12" s="503" t="s">
        <v>1230</v>
      </c>
      <c r="U12" s="503" t="s">
        <v>1231</v>
      </c>
      <c r="V12" s="503" t="s">
        <v>1232</v>
      </c>
      <c r="W12" s="503" t="s">
        <v>1233</v>
      </c>
      <c r="X12" s="503" t="s">
        <v>1234</v>
      </c>
      <c r="Y12" s="503" t="s">
        <v>1235</v>
      </c>
      <c r="Z12" s="503" t="s">
        <v>1236</v>
      </c>
      <c r="AA12" s="503" t="s">
        <v>1237</v>
      </c>
    </row>
    <row r="13" spans="1:27" ht="20.25" customHeight="1" x14ac:dyDescent="0.25">
      <c r="B13" s="504" t="s">
        <v>2081</v>
      </c>
      <c r="C13" s="502" t="s">
        <v>891</v>
      </c>
      <c r="D13" s="507"/>
      <c r="E13" s="507"/>
      <c r="F13" s="507"/>
      <c r="G13" s="507"/>
      <c r="H13" s="507"/>
      <c r="I13" s="507"/>
      <c r="J13" s="507"/>
      <c r="K13" s="507"/>
      <c r="L13" s="507"/>
      <c r="M13" s="505" t="s">
        <v>3489</v>
      </c>
      <c r="Q13" s="503" t="s">
        <v>891</v>
      </c>
      <c r="R13" s="506" t="s">
        <v>11522</v>
      </c>
      <c r="S13" s="506" t="s">
        <v>11523</v>
      </c>
      <c r="T13" s="506" t="s">
        <v>11524</v>
      </c>
      <c r="U13" s="506" t="s">
        <v>11525</v>
      </c>
      <c r="V13" s="506" t="s">
        <v>11526</v>
      </c>
      <c r="W13" s="506" t="s">
        <v>11527</v>
      </c>
      <c r="X13" s="506" t="s">
        <v>11528</v>
      </c>
      <c r="Y13" s="506" t="s">
        <v>11529</v>
      </c>
      <c r="Z13" s="506" t="s">
        <v>11530</v>
      </c>
      <c r="AA13" s="506" t="s">
        <v>11531</v>
      </c>
    </row>
  </sheetData>
  <mergeCells count="1">
    <mergeCell ref="B1:L1"/>
  </mergeCells>
  <dataValidations count="1">
    <dataValidation type="decimal" allowBlank="1" showInputMessage="1" showErrorMessage="1" error="Data is of incorrect type!" sqref="C5"/>
  </dataValidations>
  <hyperlinks>
    <hyperlink ref="A1" location="'Table of Contents'!A1" display="S.05.02.01.03 - Total Top 5 and home country - non-life obligations"/>
  </hyperlinks>
  <pageMargins left="0.75" right="0.75" top="0.75" bottom="0.5" header="0.5" footer="0.75"/>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workbookViewId="0">
      <selection activeCell="B18" sqref="B18"/>
    </sheetView>
  </sheetViews>
  <sheetFormatPr defaultRowHeight="19.5" customHeight="1" x14ac:dyDescent="0.25"/>
  <cols>
    <col min="1" max="1" width="9.140625" style="495"/>
    <col min="2" max="2" width="38.5703125" style="495" customWidth="1"/>
    <col min="3" max="3" width="0" style="495" hidden="1" customWidth="1"/>
    <col min="4" max="4" width="9.140625" style="495"/>
    <col min="5" max="5" width="33.7109375" style="495" customWidth="1"/>
    <col min="6" max="6" width="20.28515625" style="495" customWidth="1"/>
    <col min="7" max="7" width="32.7109375" style="495" customWidth="1"/>
    <col min="8" max="8" width="9.140625" style="495"/>
    <col min="9" max="9" width="9.140625" style="496"/>
    <col min="10" max="10" width="27.28515625" style="495" customWidth="1"/>
    <col min="11" max="11" width="9.140625" style="495"/>
    <col min="12" max="12" width="39.42578125" style="495" customWidth="1"/>
    <col min="13" max="13" width="30.42578125" style="495" customWidth="1"/>
    <col min="14" max="14" width="40" style="495" customWidth="1"/>
    <col min="15" max="16384" width="9.140625" style="495"/>
  </cols>
  <sheetData>
    <row r="1" spans="1:19" ht="19.5" customHeight="1" x14ac:dyDescent="0.3">
      <c r="A1" s="187" t="s">
        <v>17053</v>
      </c>
      <c r="B1" s="508" t="s">
        <v>11532</v>
      </c>
    </row>
    <row r="2" spans="1:19" ht="19.5" customHeight="1" x14ac:dyDescent="0.25">
      <c r="J2" s="436" t="s">
        <v>11533</v>
      </c>
    </row>
    <row r="3" spans="1:19" ht="19.5" customHeight="1" x14ac:dyDescent="0.25">
      <c r="C3" s="497" t="s">
        <v>3212</v>
      </c>
    </row>
    <row r="5" spans="1:19" ht="19.5" customHeight="1" x14ac:dyDescent="0.25">
      <c r="E5" s="20" t="s">
        <v>2922</v>
      </c>
    </row>
    <row r="6" spans="1:19" ht="19.5" customHeight="1" x14ac:dyDescent="0.25">
      <c r="E6" s="500" t="s">
        <v>309</v>
      </c>
      <c r="F6" s="500"/>
      <c r="G6" s="500"/>
      <c r="J6" s="499"/>
      <c r="K6" s="499"/>
      <c r="L6" s="501" t="s">
        <v>309</v>
      </c>
      <c r="M6" s="501"/>
      <c r="N6" s="501"/>
      <c r="O6" s="499"/>
      <c r="P6" s="499"/>
      <c r="Q6" s="499"/>
      <c r="R6" s="499"/>
      <c r="S6" s="499"/>
    </row>
    <row r="7" spans="1:19" ht="19.5" customHeight="1" x14ac:dyDescent="0.25">
      <c r="E7" s="500" t="s">
        <v>2082</v>
      </c>
      <c r="F7" s="500" t="s">
        <v>2083</v>
      </c>
      <c r="G7" s="500" t="s">
        <v>2084</v>
      </c>
      <c r="J7" s="499"/>
      <c r="K7" s="499"/>
      <c r="L7" s="501" t="s">
        <v>2082</v>
      </c>
      <c r="M7" s="501" t="s">
        <v>2083</v>
      </c>
      <c r="N7" s="501" t="s">
        <v>2084</v>
      </c>
      <c r="O7" s="499"/>
      <c r="P7" s="499"/>
      <c r="Q7" s="499"/>
      <c r="R7" s="499"/>
      <c r="S7" s="499"/>
    </row>
    <row r="8" spans="1:19" ht="19.5" hidden="1" customHeight="1" x14ac:dyDescent="0.25">
      <c r="E8" s="497" t="s">
        <v>9534</v>
      </c>
      <c r="F8" s="497" t="s">
        <v>9853</v>
      </c>
      <c r="G8" s="497" t="s">
        <v>9365</v>
      </c>
      <c r="J8" s="499"/>
      <c r="K8" s="499"/>
      <c r="L8" s="501"/>
      <c r="M8" s="501"/>
      <c r="N8" s="501"/>
      <c r="O8" s="499"/>
      <c r="P8" s="499"/>
      <c r="Q8" s="499"/>
      <c r="R8" s="499"/>
      <c r="S8" s="499"/>
    </row>
    <row r="9" spans="1:19" ht="19.5" hidden="1" customHeight="1" x14ac:dyDescent="0.25">
      <c r="E9" s="497" t="s">
        <v>8995</v>
      </c>
      <c r="F9" s="497" t="s">
        <v>8995</v>
      </c>
      <c r="G9" s="497" t="s">
        <v>8995</v>
      </c>
      <c r="J9" s="499"/>
      <c r="K9" s="499"/>
      <c r="L9" s="501"/>
      <c r="M9" s="501"/>
      <c r="N9" s="501"/>
      <c r="O9" s="499"/>
      <c r="P9" s="499"/>
      <c r="Q9" s="499"/>
      <c r="R9" s="499"/>
      <c r="S9" s="499"/>
    </row>
    <row r="10" spans="1:19" ht="19.5" hidden="1" customHeight="1" x14ac:dyDescent="0.25">
      <c r="E10" s="497" t="s">
        <v>1890</v>
      </c>
      <c r="F10" s="497" t="s">
        <v>1890</v>
      </c>
      <c r="G10" s="497" t="s">
        <v>1890</v>
      </c>
      <c r="J10" s="499"/>
      <c r="K10" s="499"/>
      <c r="L10" s="501"/>
      <c r="M10" s="501"/>
      <c r="N10" s="501"/>
      <c r="O10" s="499"/>
      <c r="P10" s="499"/>
      <c r="Q10" s="499"/>
      <c r="R10" s="499"/>
      <c r="S10" s="499"/>
    </row>
    <row r="11" spans="1:19" ht="19.5" customHeight="1" x14ac:dyDescent="0.25">
      <c r="E11" s="502" t="s">
        <v>1238</v>
      </c>
      <c r="F11" s="502" t="s">
        <v>1239</v>
      </c>
      <c r="G11" s="502" t="s">
        <v>2085</v>
      </c>
      <c r="J11" s="499"/>
      <c r="K11" s="499"/>
      <c r="L11" s="510" t="s">
        <v>1238</v>
      </c>
      <c r="M11" s="510" t="s">
        <v>1239</v>
      </c>
      <c r="N11" s="510" t="s">
        <v>2085</v>
      </c>
      <c r="O11" s="499"/>
      <c r="P11" s="499"/>
      <c r="Q11" s="499"/>
      <c r="R11" s="499"/>
      <c r="S11" s="499"/>
    </row>
    <row r="12" spans="1:19" ht="19.5" customHeight="1" x14ac:dyDescent="0.25">
      <c r="B12" s="500" t="s">
        <v>2086</v>
      </c>
      <c r="C12" s="497" t="s">
        <v>9535</v>
      </c>
      <c r="D12" s="502" t="s">
        <v>894</v>
      </c>
      <c r="E12" s="159"/>
      <c r="F12" s="159"/>
      <c r="G12" s="159"/>
      <c r="K12" s="510" t="s">
        <v>894</v>
      </c>
      <c r="L12" s="506" t="s">
        <v>11534</v>
      </c>
      <c r="M12" s="506" t="s">
        <v>11535</v>
      </c>
      <c r="N12" s="506" t="s">
        <v>11536</v>
      </c>
      <c r="O12" s="499"/>
      <c r="P12" s="499"/>
      <c r="Q12" s="499"/>
      <c r="R12" s="499"/>
      <c r="S12" s="499"/>
    </row>
    <row r="13" spans="1:19" ht="19.5" customHeight="1" x14ac:dyDescent="0.25">
      <c r="B13" s="500" t="s">
        <v>2087</v>
      </c>
      <c r="C13" s="497" t="s">
        <v>9232</v>
      </c>
      <c r="D13" s="502" t="s">
        <v>2088</v>
      </c>
      <c r="E13" s="159"/>
      <c r="F13" s="158"/>
      <c r="G13" s="159"/>
      <c r="K13" s="510" t="s">
        <v>2088</v>
      </c>
      <c r="L13" s="506" t="s">
        <v>11537</v>
      </c>
      <c r="M13" s="512"/>
      <c r="N13" s="506" t="s">
        <v>11538</v>
      </c>
      <c r="O13" s="499"/>
      <c r="P13" s="499"/>
      <c r="Q13" s="499"/>
      <c r="R13" s="499"/>
      <c r="S13" s="499"/>
    </row>
    <row r="14" spans="1:19" ht="19.5" customHeight="1" x14ac:dyDescent="0.25">
      <c r="B14" s="500" t="s">
        <v>2089</v>
      </c>
      <c r="C14" s="497"/>
      <c r="D14" s="502" t="s">
        <v>2090</v>
      </c>
      <c r="E14" s="159"/>
      <c r="F14" s="159"/>
      <c r="G14" s="159"/>
      <c r="K14" s="510" t="s">
        <v>2090</v>
      </c>
      <c r="L14" s="506" t="s">
        <v>11539</v>
      </c>
      <c r="M14" s="506" t="s">
        <v>11540</v>
      </c>
      <c r="N14" s="506" t="s">
        <v>11541</v>
      </c>
      <c r="O14" s="499"/>
      <c r="P14" s="499"/>
      <c r="Q14" s="499"/>
      <c r="R14" s="499"/>
      <c r="S14" s="499"/>
    </row>
    <row r="15" spans="1:19" ht="19.5" customHeight="1" x14ac:dyDescent="0.25">
      <c r="J15" s="499"/>
      <c r="K15" s="499"/>
      <c r="L15" s="499"/>
      <c r="M15" s="499"/>
      <c r="N15" s="499"/>
      <c r="O15" s="499"/>
      <c r="P15" s="499"/>
      <c r="Q15" s="499"/>
      <c r="R15" s="499"/>
      <c r="S15" s="499"/>
    </row>
    <row r="16" spans="1:19" ht="19.5" customHeight="1" thickBot="1" x14ac:dyDescent="0.3"/>
    <row r="17" spans="5:6" ht="48" customHeight="1" thickBot="1" x14ac:dyDescent="0.3">
      <c r="E17" s="770" t="s">
        <v>20170</v>
      </c>
      <c r="F17" s="771" t="s">
        <v>20167</v>
      </c>
    </row>
  </sheetData>
  <dataValidations count="9">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s>
  <hyperlinks>
    <hyperlink ref="A1" location="'Table of Contents'!A1" display="S.05.02.01.03 - Total Top 5 and home country - non-life obligations"/>
    <hyperlink ref="F17"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Enumerations!$A$1534:$A$1534</xm:f>
          </x14:formula1>
          <xm:sqref>B3</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showGridLines="0" workbookViewId="0">
      <selection activeCell="B18" sqref="B18"/>
    </sheetView>
  </sheetViews>
  <sheetFormatPr defaultRowHeight="15" x14ac:dyDescent="0.25"/>
  <cols>
    <col min="1" max="1" width="9.140625" style="495"/>
    <col min="2" max="2" width="40.7109375" style="495" customWidth="1"/>
    <col min="3" max="3" width="0" style="495" hidden="1" customWidth="1"/>
    <col min="4" max="4" width="9.140625" style="495"/>
    <col min="5" max="5" width="36.7109375" style="495" customWidth="1"/>
    <col min="6" max="6" width="38.7109375" style="495" customWidth="1"/>
    <col min="7" max="7" width="34.5703125" style="495" customWidth="1"/>
    <col min="8" max="8" width="17.140625" style="495" customWidth="1"/>
    <col min="9" max="9" width="23.28515625" style="495" customWidth="1"/>
    <col min="10" max="10" width="33.5703125" style="495" customWidth="1"/>
    <col min="11" max="11" width="9.140625" style="495"/>
    <col min="12" max="12" width="9.140625" style="496"/>
    <col min="13" max="13" width="18.7109375" style="495" customWidth="1"/>
    <col min="14" max="14" width="9.140625" style="495"/>
    <col min="15" max="15" width="45.85546875" style="495" customWidth="1"/>
    <col min="16" max="16" width="44.140625" style="495" customWidth="1"/>
    <col min="17" max="17" width="38.5703125" style="495" customWidth="1"/>
    <col min="18" max="18" width="23.42578125" style="495" customWidth="1"/>
    <col min="19" max="19" width="30.5703125" style="495" customWidth="1"/>
    <col min="20" max="20" width="25.28515625" style="495" customWidth="1"/>
    <col min="21" max="16384" width="9.140625" style="495"/>
  </cols>
  <sheetData>
    <row r="1" spans="1:21" ht="22.5" customHeight="1" x14ac:dyDescent="0.3">
      <c r="A1" s="187" t="s">
        <v>17053</v>
      </c>
      <c r="B1" s="907" t="s">
        <v>11542</v>
      </c>
      <c r="C1" s="908"/>
      <c r="D1" s="908"/>
      <c r="E1" s="908"/>
      <c r="F1" s="908"/>
      <c r="G1" s="908"/>
      <c r="H1" s="908"/>
      <c r="I1" s="908"/>
      <c r="J1" s="908"/>
      <c r="K1" s="908"/>
      <c r="L1" s="908"/>
    </row>
    <row r="2" spans="1:21" ht="22.5" customHeight="1" x14ac:dyDescent="0.25">
      <c r="M2" s="436" t="s">
        <v>11533</v>
      </c>
    </row>
    <row r="3" spans="1:21" ht="22.5" customHeight="1" x14ac:dyDescent="0.25">
      <c r="C3" s="497" t="s">
        <v>3212</v>
      </c>
    </row>
    <row r="4" spans="1:21" ht="22.5" customHeight="1" x14ac:dyDescent="0.25"/>
    <row r="5" spans="1:21" ht="22.5" customHeight="1" x14ac:dyDescent="0.25">
      <c r="E5" s="20" t="s">
        <v>2922</v>
      </c>
    </row>
    <row r="6" spans="1:21" ht="22.5" customHeight="1" x14ac:dyDescent="0.25">
      <c r="E6" s="500" t="s">
        <v>311</v>
      </c>
      <c r="F6" s="500"/>
      <c r="G6" s="500"/>
      <c r="H6" s="500"/>
      <c r="I6" s="500"/>
      <c r="J6" s="500"/>
      <c r="L6" s="498"/>
      <c r="M6" s="499"/>
      <c r="N6" s="499"/>
      <c r="O6" s="501" t="s">
        <v>311</v>
      </c>
      <c r="P6" s="501"/>
      <c r="Q6" s="501"/>
      <c r="R6" s="501"/>
      <c r="S6" s="501"/>
      <c r="T6" s="501"/>
      <c r="U6" s="499"/>
    </row>
    <row r="7" spans="1:21" ht="22.5" customHeight="1" x14ac:dyDescent="0.25">
      <c r="E7" s="500" t="s">
        <v>2091</v>
      </c>
      <c r="F7" s="500" t="s">
        <v>2092</v>
      </c>
      <c r="G7" s="500" t="s">
        <v>2093</v>
      </c>
      <c r="H7" s="500" t="s">
        <v>1910</v>
      </c>
      <c r="I7" s="500" t="s">
        <v>1911</v>
      </c>
      <c r="J7" s="500" t="s">
        <v>2094</v>
      </c>
      <c r="L7" s="498"/>
      <c r="M7" s="499"/>
      <c r="N7" s="499"/>
      <c r="O7" s="501" t="s">
        <v>2091</v>
      </c>
      <c r="P7" s="501" t="s">
        <v>2092</v>
      </c>
      <c r="Q7" s="501" t="s">
        <v>2093</v>
      </c>
      <c r="R7" s="501" t="s">
        <v>1910</v>
      </c>
      <c r="S7" s="501" t="s">
        <v>1911</v>
      </c>
      <c r="T7" s="501" t="s">
        <v>2094</v>
      </c>
      <c r="U7" s="499"/>
    </row>
    <row r="8" spans="1:21" hidden="1" x14ac:dyDescent="0.25">
      <c r="E8" s="497" t="s">
        <v>9534</v>
      </c>
      <c r="F8" s="497" t="s">
        <v>9534</v>
      </c>
      <c r="G8" s="497" t="s">
        <v>9534</v>
      </c>
      <c r="H8" s="497" t="s">
        <v>9936</v>
      </c>
      <c r="I8" s="497" t="s">
        <v>9937</v>
      </c>
      <c r="J8" s="497" t="s">
        <v>9365</v>
      </c>
      <c r="L8" s="498"/>
      <c r="M8" s="499"/>
      <c r="N8" s="499"/>
      <c r="O8" s="501"/>
      <c r="P8" s="501"/>
      <c r="Q8" s="501"/>
      <c r="R8" s="501"/>
      <c r="S8" s="501"/>
      <c r="T8" s="501"/>
      <c r="U8" s="499"/>
    </row>
    <row r="9" spans="1:21" hidden="1" x14ac:dyDescent="0.25">
      <c r="E9" s="497" t="s">
        <v>8995</v>
      </c>
      <c r="F9" s="497" t="s">
        <v>8995</v>
      </c>
      <c r="G9" s="497" t="s">
        <v>8995</v>
      </c>
      <c r="H9" s="497" t="s">
        <v>8995</v>
      </c>
      <c r="I9" s="497" t="s">
        <v>8995</v>
      </c>
      <c r="J9" s="497" t="s">
        <v>8995</v>
      </c>
      <c r="L9" s="498"/>
      <c r="M9" s="499"/>
      <c r="N9" s="499"/>
      <c r="O9" s="501"/>
      <c r="P9" s="501"/>
      <c r="Q9" s="501"/>
      <c r="R9" s="501"/>
      <c r="S9" s="501"/>
      <c r="T9" s="501"/>
      <c r="U9" s="499"/>
    </row>
    <row r="10" spans="1:21" hidden="1" x14ac:dyDescent="0.25">
      <c r="E10" s="497" t="s">
        <v>11543</v>
      </c>
      <c r="F10" s="497" t="s">
        <v>11544</v>
      </c>
      <c r="G10" s="497" t="s">
        <v>1891</v>
      </c>
      <c r="H10" s="497" t="s">
        <v>1891</v>
      </c>
      <c r="I10" s="497" t="s">
        <v>1891</v>
      </c>
      <c r="J10" s="497" t="s">
        <v>1891</v>
      </c>
      <c r="L10" s="498"/>
      <c r="M10" s="499"/>
      <c r="N10" s="499"/>
      <c r="O10" s="501"/>
      <c r="P10" s="501"/>
      <c r="Q10" s="501"/>
      <c r="R10" s="501"/>
      <c r="S10" s="501"/>
      <c r="T10" s="501"/>
      <c r="U10" s="499"/>
    </row>
    <row r="11" spans="1:21" ht="22.5" customHeight="1" x14ac:dyDescent="0.25">
      <c r="E11" s="502" t="s">
        <v>2095</v>
      </c>
      <c r="F11" s="502" t="s">
        <v>1240</v>
      </c>
      <c r="G11" s="502" t="s">
        <v>1241</v>
      </c>
      <c r="H11" s="502" t="s">
        <v>1242</v>
      </c>
      <c r="I11" s="502" t="s">
        <v>1243</v>
      </c>
      <c r="J11" s="502" t="s">
        <v>1244</v>
      </c>
      <c r="L11" s="498"/>
      <c r="M11" s="499"/>
      <c r="N11" s="499"/>
      <c r="O11" s="510" t="s">
        <v>2095</v>
      </c>
      <c r="P11" s="510" t="s">
        <v>1240</v>
      </c>
      <c r="Q11" s="510" t="s">
        <v>1241</v>
      </c>
      <c r="R11" s="510" t="s">
        <v>1242</v>
      </c>
      <c r="S11" s="510" t="s">
        <v>1243</v>
      </c>
      <c r="T11" s="513" t="s">
        <v>1244</v>
      </c>
      <c r="U11" s="499"/>
    </row>
    <row r="12" spans="1:21" ht="22.5" customHeight="1" x14ac:dyDescent="0.25">
      <c r="B12" s="504" t="s">
        <v>2096</v>
      </c>
      <c r="C12" s="514"/>
      <c r="D12" s="502" t="s">
        <v>895</v>
      </c>
      <c r="E12" s="507"/>
      <c r="F12" s="507"/>
      <c r="G12" s="507"/>
      <c r="H12" s="507"/>
      <c r="I12" s="507"/>
      <c r="J12" s="507"/>
      <c r="L12" s="498"/>
      <c r="M12" s="499"/>
      <c r="N12" s="510" t="s">
        <v>895</v>
      </c>
      <c r="O12" s="506" t="s">
        <v>11545</v>
      </c>
      <c r="P12" s="506" t="s">
        <v>11546</v>
      </c>
      <c r="Q12" s="506" t="s">
        <v>11547</v>
      </c>
      <c r="R12" s="506" t="s">
        <v>11548</v>
      </c>
      <c r="S12" s="515" t="s">
        <v>11549</v>
      </c>
      <c r="T12" s="516" t="s">
        <v>11550</v>
      </c>
      <c r="U12" s="499"/>
    </row>
    <row r="13" spans="1:21" ht="22.5" customHeight="1" x14ac:dyDescent="0.25">
      <c r="L13" s="498"/>
      <c r="M13" s="499"/>
      <c r="N13" s="499"/>
      <c r="O13" s="499"/>
      <c r="P13" s="499"/>
      <c r="Q13" s="499"/>
      <c r="R13" s="499"/>
      <c r="S13" s="499"/>
      <c r="T13" s="499"/>
      <c r="U13" s="499"/>
    </row>
    <row r="14" spans="1:21" ht="15.75" thickBot="1" x14ac:dyDescent="0.3"/>
    <row r="15" spans="1:21" ht="58.5" customHeight="1" thickBot="1" x14ac:dyDescent="0.3">
      <c r="E15" s="770" t="s">
        <v>20170</v>
      </c>
      <c r="F15" s="771" t="s">
        <v>20167</v>
      </c>
    </row>
  </sheetData>
  <mergeCells count="1">
    <mergeCell ref="B1:L1"/>
  </mergeCells>
  <dataValidations count="6">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s>
  <hyperlinks>
    <hyperlink ref="A1" location="'Table of Contents'!A1" display="S.05.02.01.03 - Total Top 5 and home country - non-life obligations"/>
    <hyperlink ref="F15"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Enumerations!$A$1535:$A$1535</xm:f>
          </x14:formula1>
          <xm:sqref>B3</xm:sqref>
        </x14:dataValidation>
      </x14:dataValidations>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election activeCell="F17" sqref="F17"/>
    </sheetView>
  </sheetViews>
  <sheetFormatPr defaultRowHeight="15" x14ac:dyDescent="0.25"/>
  <cols>
    <col min="1" max="1" width="9.140625" style="495"/>
    <col min="2" max="2" width="7.42578125" style="495" customWidth="1"/>
    <col min="3" max="3" width="7.140625" style="495" customWidth="1"/>
    <col min="4" max="4" width="0" style="495" hidden="1" customWidth="1"/>
    <col min="5" max="5" width="9.140625" style="495"/>
    <col min="6" max="6" width="32" style="495" customWidth="1"/>
    <col min="7" max="7" width="20.140625" style="495" customWidth="1"/>
    <col min="8" max="8" width="23.28515625" style="495" customWidth="1"/>
    <col min="9" max="9" width="31" style="495" customWidth="1"/>
    <col min="10" max="10" width="9.140625" style="495"/>
    <col min="11" max="11" width="9.140625" style="496"/>
    <col min="12" max="13" width="9.140625" style="495"/>
    <col min="14" max="14" width="35.42578125" style="495" customWidth="1"/>
    <col min="15" max="15" width="26.28515625" style="495" customWidth="1"/>
    <col min="16" max="16" width="34.5703125" style="495" customWidth="1"/>
    <col min="17" max="17" width="39.28515625" style="495" customWidth="1"/>
    <col min="18" max="16384" width="9.140625" style="495"/>
  </cols>
  <sheetData>
    <row r="1" spans="1:17" ht="30" customHeight="1" x14ac:dyDescent="0.3">
      <c r="A1" s="187" t="s">
        <v>17053</v>
      </c>
      <c r="B1" s="730" t="s">
        <v>11551</v>
      </c>
      <c r="C1" s="731"/>
      <c r="D1" s="731"/>
      <c r="E1" s="731"/>
      <c r="F1" s="731"/>
      <c r="G1" s="731"/>
      <c r="H1" s="731"/>
      <c r="I1" s="731"/>
      <c r="J1" s="731"/>
      <c r="L1" s="731"/>
    </row>
    <row r="2" spans="1:17" ht="18.75" x14ac:dyDescent="0.25">
      <c r="L2" s="436" t="s">
        <v>11533</v>
      </c>
    </row>
    <row r="3" spans="1:17" ht="12.4" customHeight="1" x14ac:dyDescent="0.25">
      <c r="C3" s="497" t="s">
        <v>8995</v>
      </c>
      <c r="D3" s="497" t="s">
        <v>3212</v>
      </c>
    </row>
    <row r="5" spans="1:17" x14ac:dyDescent="0.25">
      <c r="F5" s="20" t="s">
        <v>2922</v>
      </c>
    </row>
    <row r="6" spans="1:17" ht="12.4" customHeight="1" x14ac:dyDescent="0.25">
      <c r="F6" s="500" t="s">
        <v>313</v>
      </c>
      <c r="G6" s="500"/>
      <c r="H6" s="500"/>
      <c r="I6" s="500"/>
      <c r="L6" s="499"/>
      <c r="M6" s="499"/>
      <c r="N6" s="501" t="s">
        <v>313</v>
      </c>
      <c r="O6" s="501"/>
      <c r="P6" s="501"/>
      <c r="Q6" s="501"/>
    </row>
    <row r="7" spans="1:17" ht="12.4" customHeight="1" x14ac:dyDescent="0.25">
      <c r="F7" s="500" t="s">
        <v>2097</v>
      </c>
      <c r="G7" s="500" t="s">
        <v>1910</v>
      </c>
      <c r="H7" s="500" t="s">
        <v>1911</v>
      </c>
      <c r="I7" s="500" t="s">
        <v>2098</v>
      </c>
      <c r="L7" s="499"/>
      <c r="M7" s="499"/>
      <c r="N7" s="501" t="s">
        <v>2097</v>
      </c>
      <c r="O7" s="501" t="s">
        <v>1910</v>
      </c>
      <c r="P7" s="501" t="s">
        <v>1911</v>
      </c>
      <c r="Q7" s="501" t="s">
        <v>2098</v>
      </c>
    </row>
    <row r="8" spans="1:17" hidden="1" x14ac:dyDescent="0.25">
      <c r="F8" s="497" t="s">
        <v>9534</v>
      </c>
      <c r="G8" s="497" t="s">
        <v>9936</v>
      </c>
      <c r="H8" s="497" t="s">
        <v>9937</v>
      </c>
      <c r="I8" s="497" t="s">
        <v>9365</v>
      </c>
      <c r="L8" s="499"/>
      <c r="M8" s="499"/>
      <c r="N8" s="501"/>
      <c r="O8" s="501"/>
      <c r="P8" s="501"/>
      <c r="Q8" s="501"/>
    </row>
    <row r="9" spans="1:17" x14ac:dyDescent="0.25">
      <c r="F9" s="502" t="s">
        <v>1245</v>
      </c>
      <c r="G9" s="502" t="s">
        <v>1246</v>
      </c>
      <c r="H9" s="502" t="s">
        <v>1247</v>
      </c>
      <c r="I9" s="502" t="s">
        <v>1248</v>
      </c>
      <c r="L9" s="499"/>
      <c r="M9" s="499"/>
      <c r="N9" s="510" t="s">
        <v>1245</v>
      </c>
      <c r="O9" s="510" t="s">
        <v>1246</v>
      </c>
      <c r="P9" s="510" t="s">
        <v>1247</v>
      </c>
      <c r="Q9" s="510" t="s">
        <v>1248</v>
      </c>
    </row>
    <row r="10" spans="1:17" x14ac:dyDescent="0.25">
      <c r="B10" s="504" t="s">
        <v>1892</v>
      </c>
      <c r="C10" s="514"/>
      <c r="D10" s="497" t="s">
        <v>1892</v>
      </c>
      <c r="E10" s="502" t="s">
        <v>896</v>
      </c>
      <c r="F10" s="507"/>
      <c r="G10" s="507"/>
      <c r="H10" s="507"/>
      <c r="I10" s="507"/>
      <c r="M10" s="510" t="s">
        <v>896</v>
      </c>
      <c r="N10" s="506" t="s">
        <v>11552</v>
      </c>
      <c r="O10" s="506" t="s">
        <v>11553</v>
      </c>
      <c r="P10" s="515" t="s">
        <v>11554</v>
      </c>
      <c r="Q10" s="516" t="s">
        <v>11555</v>
      </c>
    </row>
    <row r="12" spans="1:17" ht="15.75" thickBot="1" x14ac:dyDescent="0.3"/>
    <row r="13" spans="1:17" ht="60" customHeight="1" thickBot="1" x14ac:dyDescent="0.3">
      <c r="F13" s="770" t="s">
        <v>20170</v>
      </c>
      <c r="G13" s="771" t="s">
        <v>20167</v>
      </c>
    </row>
  </sheetData>
  <dataValidations count="4">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s>
  <hyperlinks>
    <hyperlink ref="A1" location="'Table of Contents'!A1" display="S.05.02.01.03 - Total Top 5 and home country - non-life obligations"/>
    <hyperlink ref="G13"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Enumerations!$A$1536:$A$1536</xm:f>
          </x14:formula1>
          <xm:sqref>B3</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showGridLines="0" workbookViewId="0"/>
  </sheetViews>
  <sheetFormatPr defaultRowHeight="15" x14ac:dyDescent="0.25"/>
  <cols>
    <col min="1" max="1" width="9.140625" style="495"/>
    <col min="2" max="2" width="33.7109375" style="495" customWidth="1"/>
    <col min="3" max="5" width="9.140625" style="495"/>
    <col min="6" max="6" width="24.140625" style="495" customWidth="1"/>
    <col min="7" max="7" width="19.5703125" style="495" customWidth="1"/>
    <col min="8" max="8" width="12.7109375" style="495" customWidth="1"/>
    <col min="9" max="9" width="34.28515625" style="495" customWidth="1"/>
    <col min="10" max="10" width="17.140625" style="495" customWidth="1"/>
    <col min="11" max="11" width="23.28515625" style="495" customWidth="1"/>
    <col min="12" max="12" width="33.28515625" style="495" customWidth="1"/>
    <col min="13" max="13" width="9.140625" style="495"/>
    <col min="14" max="14" width="9.140625" style="496"/>
    <col min="15" max="15" width="28.28515625" style="495" customWidth="1"/>
    <col min="16" max="16" width="9.140625" style="495"/>
    <col min="17" max="17" width="31.42578125" style="495" customWidth="1"/>
    <col min="18" max="18" width="26.85546875" style="495" customWidth="1"/>
    <col min="19" max="19" width="16.7109375" style="495" customWidth="1"/>
    <col min="20" max="20" width="23.85546875" style="495" customWidth="1"/>
    <col min="21" max="21" width="22.42578125" style="495" customWidth="1"/>
    <col min="22" max="22" width="28.140625" style="495" customWidth="1"/>
    <col min="23" max="23" width="28.5703125" style="495" customWidth="1"/>
    <col min="24" max="16384" width="9.140625" style="495"/>
  </cols>
  <sheetData>
    <row r="1" spans="1:25" ht="17.25" customHeight="1" x14ac:dyDescent="0.3">
      <c r="A1" s="187" t="s">
        <v>17053</v>
      </c>
      <c r="B1" s="907" t="s">
        <v>11556</v>
      </c>
      <c r="C1" s="908"/>
      <c r="D1" s="908"/>
      <c r="E1" s="908"/>
      <c r="F1" s="908"/>
      <c r="G1" s="908"/>
      <c r="H1" s="908"/>
      <c r="I1" s="908"/>
      <c r="J1" s="908"/>
      <c r="K1" s="908"/>
      <c r="L1" s="908"/>
    </row>
    <row r="2" spans="1:25" ht="18.75" x14ac:dyDescent="0.25">
      <c r="O2" s="436" t="s">
        <v>11557</v>
      </c>
    </row>
    <row r="3" spans="1:25" ht="12.4" customHeight="1" x14ac:dyDescent="0.25">
      <c r="D3" s="497" t="s">
        <v>3212</v>
      </c>
    </row>
    <row r="5" spans="1:25" x14ac:dyDescent="0.25">
      <c r="F5" s="20" t="s">
        <v>2922</v>
      </c>
      <c r="N5" s="498"/>
      <c r="O5" s="499"/>
      <c r="P5" s="499"/>
      <c r="Q5" s="499"/>
      <c r="R5" s="499"/>
      <c r="S5" s="499"/>
      <c r="T5" s="499"/>
      <c r="U5" s="499"/>
      <c r="V5" s="499"/>
      <c r="W5" s="499"/>
      <c r="X5" s="499"/>
      <c r="Y5" s="499"/>
    </row>
    <row r="6" spans="1:25" ht="12.4" customHeight="1" x14ac:dyDescent="0.25">
      <c r="F6" s="500" t="s">
        <v>315</v>
      </c>
      <c r="G6" s="500"/>
      <c r="H6" s="500"/>
      <c r="I6" s="500"/>
      <c r="J6" s="500"/>
      <c r="K6" s="500"/>
      <c r="L6" s="500"/>
      <c r="N6" s="498"/>
      <c r="O6" s="499"/>
      <c r="P6" s="499"/>
      <c r="Q6" s="501" t="s">
        <v>315</v>
      </c>
      <c r="R6" s="501"/>
      <c r="S6" s="501"/>
      <c r="T6" s="501"/>
      <c r="U6" s="501"/>
      <c r="V6" s="501"/>
      <c r="W6" s="501"/>
      <c r="X6" s="499"/>
      <c r="Y6" s="499"/>
    </row>
    <row r="7" spans="1:25" ht="12.4" customHeight="1" x14ac:dyDescent="0.25">
      <c r="F7" s="500" t="s">
        <v>2099</v>
      </c>
      <c r="G7" s="500" t="s">
        <v>2100</v>
      </c>
      <c r="H7" s="500" t="s">
        <v>1362</v>
      </c>
      <c r="I7" s="500" t="s">
        <v>2101</v>
      </c>
      <c r="J7" s="500" t="s">
        <v>1910</v>
      </c>
      <c r="K7" s="500" t="s">
        <v>1911</v>
      </c>
      <c r="L7" s="500" t="s">
        <v>2102</v>
      </c>
      <c r="N7" s="498"/>
      <c r="O7" s="499"/>
      <c r="P7" s="499"/>
      <c r="Q7" s="501" t="s">
        <v>2099</v>
      </c>
      <c r="R7" s="501" t="s">
        <v>2100</v>
      </c>
      <c r="S7" s="501" t="s">
        <v>1362</v>
      </c>
      <c r="T7" s="501" t="s">
        <v>2101</v>
      </c>
      <c r="U7" s="501" t="s">
        <v>1910</v>
      </c>
      <c r="V7" s="501" t="s">
        <v>1911</v>
      </c>
      <c r="W7" s="501" t="s">
        <v>2102</v>
      </c>
      <c r="X7" s="499"/>
      <c r="Y7" s="499"/>
    </row>
    <row r="8" spans="1:25" ht="12.4" hidden="1" customHeight="1" x14ac:dyDescent="0.25">
      <c r="F8" s="497" t="s">
        <v>9729</v>
      </c>
      <c r="G8" s="497"/>
      <c r="H8" s="497"/>
      <c r="I8" s="497"/>
      <c r="J8" s="497"/>
      <c r="K8" s="497"/>
      <c r="L8" s="497"/>
      <c r="N8" s="498"/>
      <c r="O8" s="499"/>
      <c r="P8" s="499"/>
      <c r="Q8" s="501"/>
      <c r="R8" s="501"/>
      <c r="S8" s="501"/>
      <c r="T8" s="501"/>
      <c r="U8" s="501"/>
      <c r="V8" s="501"/>
      <c r="W8" s="501"/>
      <c r="X8" s="499"/>
      <c r="Y8" s="499"/>
    </row>
    <row r="9" spans="1:25" ht="12.4" hidden="1" customHeight="1" x14ac:dyDescent="0.25">
      <c r="F9" s="497" t="s">
        <v>9730</v>
      </c>
      <c r="G9" s="497"/>
      <c r="H9" s="497"/>
      <c r="I9" s="497" t="s">
        <v>9534</v>
      </c>
      <c r="J9" s="497" t="s">
        <v>9936</v>
      </c>
      <c r="K9" s="497" t="s">
        <v>9937</v>
      </c>
      <c r="L9" s="497" t="s">
        <v>9365</v>
      </c>
      <c r="N9" s="498"/>
      <c r="O9" s="499"/>
      <c r="P9" s="499"/>
      <c r="Q9" s="501"/>
      <c r="R9" s="501"/>
      <c r="S9" s="501"/>
      <c r="T9" s="501"/>
      <c r="U9" s="501"/>
      <c r="V9" s="501"/>
      <c r="W9" s="501"/>
      <c r="X9" s="499"/>
      <c r="Y9" s="499"/>
    </row>
    <row r="10" spans="1:25" ht="12.4" hidden="1" customHeight="1" x14ac:dyDescent="0.25">
      <c r="F10" s="497" t="s">
        <v>9731</v>
      </c>
      <c r="G10" s="497" t="s">
        <v>11558</v>
      </c>
      <c r="H10" s="497" t="s">
        <v>11559</v>
      </c>
      <c r="I10" s="497" t="s">
        <v>8995</v>
      </c>
      <c r="J10" s="497" t="s">
        <v>8995</v>
      </c>
      <c r="K10" s="497" t="s">
        <v>8995</v>
      </c>
      <c r="L10" s="497" t="s">
        <v>8995</v>
      </c>
      <c r="N10" s="498"/>
      <c r="O10" s="499"/>
      <c r="P10" s="499"/>
      <c r="Q10" s="501"/>
      <c r="R10" s="501"/>
      <c r="S10" s="501"/>
      <c r="T10" s="501"/>
      <c r="U10" s="501"/>
      <c r="V10" s="501"/>
      <c r="W10" s="501"/>
      <c r="X10" s="499"/>
      <c r="Y10" s="499"/>
    </row>
    <row r="11" spans="1:25" ht="12.4" customHeight="1" x14ac:dyDescent="0.25">
      <c r="F11" s="502" t="s">
        <v>1249</v>
      </c>
      <c r="G11" s="502" t="s">
        <v>1250</v>
      </c>
      <c r="H11" s="502" t="s">
        <v>1251</v>
      </c>
      <c r="I11" s="502" t="s">
        <v>1252</v>
      </c>
      <c r="J11" s="502" t="s">
        <v>1253</v>
      </c>
      <c r="K11" s="502" t="s">
        <v>1254</v>
      </c>
      <c r="L11" s="502" t="s">
        <v>1255</v>
      </c>
      <c r="N11" s="498"/>
      <c r="O11" s="499"/>
      <c r="P11" s="499"/>
      <c r="Q11" s="510" t="s">
        <v>1249</v>
      </c>
      <c r="R11" s="510" t="s">
        <v>1250</v>
      </c>
      <c r="S11" s="510" t="s">
        <v>1251</v>
      </c>
      <c r="T11" s="510" t="s">
        <v>1252</v>
      </c>
      <c r="U11" s="510" t="s">
        <v>1253</v>
      </c>
      <c r="V11" s="510" t="s">
        <v>1254</v>
      </c>
      <c r="W11" s="510" t="s">
        <v>1255</v>
      </c>
      <c r="X11" s="499"/>
      <c r="Y11" s="499"/>
    </row>
    <row r="12" spans="1:25" ht="12.4" customHeight="1" x14ac:dyDescent="0.25">
      <c r="B12" s="500" t="s">
        <v>2103</v>
      </c>
      <c r="C12" s="497"/>
      <c r="D12" s="497" t="s">
        <v>2103</v>
      </c>
      <c r="E12" s="502" t="s">
        <v>898</v>
      </c>
      <c r="F12" s="159"/>
      <c r="G12" s="159"/>
      <c r="H12" s="424"/>
      <c r="I12" s="159"/>
      <c r="J12" s="159"/>
      <c r="K12" s="159"/>
      <c r="L12" s="159"/>
      <c r="N12" s="498"/>
      <c r="O12" s="501" t="s">
        <v>2103</v>
      </c>
      <c r="P12" s="510" t="s">
        <v>898</v>
      </c>
      <c r="Q12" s="506" t="s">
        <v>11560</v>
      </c>
      <c r="R12" s="506" t="s">
        <v>11561</v>
      </c>
      <c r="S12" s="506" t="s">
        <v>11562</v>
      </c>
      <c r="T12" s="506" t="s">
        <v>11563</v>
      </c>
      <c r="U12" s="506" t="s">
        <v>11564</v>
      </c>
      <c r="V12" s="515" t="s">
        <v>11565</v>
      </c>
      <c r="W12" s="516" t="s">
        <v>11566</v>
      </c>
      <c r="X12" s="499"/>
      <c r="Y12" s="499"/>
    </row>
    <row r="13" spans="1:25" ht="12.4" customHeight="1" x14ac:dyDescent="0.25">
      <c r="B13" s="500" t="s">
        <v>2104</v>
      </c>
      <c r="C13" s="497"/>
      <c r="D13" s="497" t="s">
        <v>2104</v>
      </c>
      <c r="E13" s="502" t="s">
        <v>2105</v>
      </c>
      <c r="F13" s="159"/>
      <c r="G13" s="159"/>
      <c r="H13" s="424"/>
      <c r="I13" s="159"/>
      <c r="J13" s="159"/>
      <c r="K13" s="159"/>
      <c r="L13" s="159"/>
      <c r="N13" s="498"/>
      <c r="O13" s="501" t="s">
        <v>2104</v>
      </c>
      <c r="P13" s="510" t="s">
        <v>2105</v>
      </c>
      <c r="Q13" s="506" t="s">
        <v>11567</v>
      </c>
      <c r="R13" s="506" t="s">
        <v>11568</v>
      </c>
      <c r="S13" s="506" t="s">
        <v>11569</v>
      </c>
      <c r="T13" s="506" t="s">
        <v>11570</v>
      </c>
      <c r="U13" s="506" t="s">
        <v>11571</v>
      </c>
      <c r="V13" s="515" t="s">
        <v>11572</v>
      </c>
      <c r="W13" s="516" t="s">
        <v>11573</v>
      </c>
      <c r="X13" s="499"/>
      <c r="Y13" s="499"/>
    </row>
    <row r="14" spans="1:25" x14ac:dyDescent="0.25">
      <c r="B14" s="500" t="s">
        <v>2106</v>
      </c>
      <c r="C14" s="497"/>
      <c r="D14" s="497" t="s">
        <v>2106</v>
      </c>
      <c r="E14" s="502" t="s">
        <v>2107</v>
      </c>
      <c r="F14" s="159"/>
      <c r="G14" s="159"/>
      <c r="H14" s="424"/>
      <c r="I14" s="159"/>
      <c r="J14" s="159"/>
      <c r="K14" s="159"/>
      <c r="L14" s="159"/>
      <c r="N14" s="498"/>
      <c r="O14" s="501" t="s">
        <v>2106</v>
      </c>
      <c r="P14" s="510" t="s">
        <v>2107</v>
      </c>
      <c r="Q14" s="506" t="s">
        <v>11574</v>
      </c>
      <c r="R14" s="506" t="s">
        <v>11575</v>
      </c>
      <c r="S14" s="506" t="s">
        <v>11576</v>
      </c>
      <c r="T14" s="506" t="s">
        <v>11577</v>
      </c>
      <c r="U14" s="506" t="s">
        <v>11578</v>
      </c>
      <c r="V14" s="515" t="s">
        <v>11579</v>
      </c>
      <c r="W14" s="516" t="s">
        <v>11580</v>
      </c>
      <c r="X14" s="499"/>
      <c r="Y14" s="499"/>
    </row>
    <row r="15" spans="1:25" x14ac:dyDescent="0.25">
      <c r="B15" s="500" t="s">
        <v>2108</v>
      </c>
      <c r="C15" s="497"/>
      <c r="D15" s="497" t="s">
        <v>11581</v>
      </c>
      <c r="E15" s="502" t="s">
        <v>2109</v>
      </c>
      <c r="F15" s="159"/>
      <c r="G15" s="159"/>
      <c r="H15" s="424"/>
      <c r="I15" s="159"/>
      <c r="J15" s="159"/>
      <c r="K15" s="159"/>
      <c r="L15" s="159"/>
      <c r="N15" s="498"/>
      <c r="O15" s="501" t="s">
        <v>2108</v>
      </c>
      <c r="P15" s="510" t="s">
        <v>2109</v>
      </c>
      <c r="Q15" s="506" t="s">
        <v>11582</v>
      </c>
      <c r="R15" s="506" t="s">
        <v>11583</v>
      </c>
      <c r="S15" s="506" t="s">
        <v>11584</v>
      </c>
      <c r="T15" s="506" t="s">
        <v>11585</v>
      </c>
      <c r="U15" s="506" t="s">
        <v>11586</v>
      </c>
      <c r="V15" s="515" t="s">
        <v>11587</v>
      </c>
      <c r="W15" s="516" t="s">
        <v>11588</v>
      </c>
      <c r="X15" s="499"/>
      <c r="Y15" s="499"/>
    </row>
    <row r="16" spans="1:25" x14ac:dyDescent="0.25">
      <c r="B16" s="500" t="s">
        <v>2110</v>
      </c>
      <c r="C16" s="497"/>
      <c r="D16" s="497" t="s">
        <v>11589</v>
      </c>
      <c r="E16" s="502" t="s">
        <v>2111</v>
      </c>
      <c r="F16" s="159"/>
      <c r="G16" s="159"/>
      <c r="H16" s="424"/>
      <c r="I16" s="159"/>
      <c r="J16" s="159"/>
      <c r="K16" s="159"/>
      <c r="L16" s="159"/>
      <c r="N16" s="498"/>
      <c r="O16" s="501" t="s">
        <v>2110</v>
      </c>
      <c r="P16" s="510" t="s">
        <v>2111</v>
      </c>
      <c r="Q16" s="506" t="s">
        <v>11590</v>
      </c>
      <c r="R16" s="506" t="s">
        <v>11591</v>
      </c>
      <c r="S16" s="506" t="s">
        <v>11592</v>
      </c>
      <c r="T16" s="506" t="s">
        <v>11593</v>
      </c>
      <c r="U16" s="506" t="s">
        <v>11594</v>
      </c>
      <c r="V16" s="515" t="s">
        <v>11595</v>
      </c>
      <c r="W16" s="516" t="s">
        <v>11596</v>
      </c>
      <c r="X16" s="499"/>
      <c r="Y16" s="499"/>
    </row>
    <row r="17" spans="2:25" x14ac:dyDescent="0.25">
      <c r="B17" s="500" t="s">
        <v>798</v>
      </c>
      <c r="C17" s="497" t="s">
        <v>9535</v>
      </c>
      <c r="D17" s="497" t="s">
        <v>1893</v>
      </c>
      <c r="E17" s="502" t="s">
        <v>2112</v>
      </c>
      <c r="F17" s="159"/>
      <c r="G17" s="158"/>
      <c r="H17" s="158"/>
      <c r="I17" s="159"/>
      <c r="J17" s="159"/>
      <c r="K17" s="159"/>
      <c r="L17" s="159"/>
      <c r="N17" s="498"/>
      <c r="O17" s="501" t="s">
        <v>798</v>
      </c>
      <c r="P17" s="510" t="s">
        <v>2112</v>
      </c>
      <c r="Q17" s="506" t="s">
        <v>11597</v>
      </c>
      <c r="R17" s="517"/>
      <c r="S17" s="517"/>
      <c r="T17" s="506" t="s">
        <v>11598</v>
      </c>
      <c r="U17" s="506" t="s">
        <v>11599</v>
      </c>
      <c r="V17" s="515" t="s">
        <v>11600</v>
      </c>
      <c r="W17" s="516" t="s">
        <v>11601</v>
      </c>
      <c r="X17" s="499"/>
      <c r="Y17" s="499"/>
    </row>
  </sheetData>
  <mergeCells count="1">
    <mergeCell ref="B1:L1"/>
  </mergeCells>
  <dataValidations count="42">
    <dataValidation type="decimal" allowBlank="1" showInputMessage="1" showErrorMessage="1" error="Data is of incorrect type!" sqref="C8"/>
    <dataValidation type="decimal" allowBlank="1" showInputMessage="1" showErrorMessage="1" error="Data is of incorrect type!" sqref="D8"/>
    <dataValidation type="whole"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 type="decimal" allowBlank="1" showInputMessage="1" showErrorMessage="1" error="Data is of incorrect type!" sqref="I8"/>
    <dataValidation type="decimal" allowBlank="1" showInputMessage="1" showErrorMessage="1" error="Data is of incorrect type!" sqref="C9"/>
    <dataValidation type="decimal" allowBlank="1" showInputMessage="1" showErrorMessage="1" error="Data is of incorrect type!" sqref="D9"/>
    <dataValidation type="whole"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dataValidation type="decimal" allowBlank="1" showInputMessage="1" showErrorMessage="1" error="Data is of incorrect type!" sqref="I9"/>
    <dataValidation type="decimal" allowBlank="1" showInputMessage="1" showErrorMessage="1" error="Data is of incorrect type!" sqref="C10"/>
    <dataValidation type="decimal" allowBlank="1" showInputMessage="1" showErrorMessage="1" error="Data is of incorrect type!" sqref="D10"/>
    <dataValidation type="whole" allowBlank="1" showInputMessage="1" showErrorMessage="1" error="Data is of incorrect type!" sqref="E10"/>
    <dataValidation type="decimal" allowBlank="1" showInputMessage="1" showErrorMessage="1" error="Data is of incorrect type!" sqref="F10"/>
    <dataValidation type="decimal" allowBlank="1" showInputMessage="1" showErrorMessage="1" error="Data is of incorrect type!" sqref="G10"/>
    <dataValidation type="decimal" allowBlank="1" showInputMessage="1" showErrorMessage="1" error="Data is of incorrect type!" sqref="H10"/>
    <dataValidation type="decimal" allowBlank="1" showInputMessage="1" showErrorMessage="1" error="Data is of incorrect type!" sqref="I10"/>
    <dataValidation type="decimal" allowBlank="1" showInputMessage="1" showErrorMessage="1" error="Data is of incorrect type!" sqref="C11"/>
    <dataValidation type="decimal" allowBlank="1" showInputMessage="1" showErrorMessage="1" error="Data is of incorrect type!" sqref="D11"/>
    <dataValidation type="whole" allowBlank="1" showInputMessage="1" showErrorMessage="1" error="Data is of incorrect type!" sqref="E11"/>
    <dataValidation type="decimal" allowBlank="1" showInputMessage="1" showErrorMessage="1" error="Data is of incorrect type!" sqref="F11"/>
    <dataValidation type="decimal" allowBlank="1" showInputMessage="1" showErrorMessage="1" error="Data is of incorrect type!" sqref="G11"/>
    <dataValidation type="decimal" allowBlank="1" showInputMessage="1" showErrorMessage="1" error="Data is of incorrect type!" sqref="H11"/>
    <dataValidation type="decimal" allowBlank="1" showInputMessage="1" showErrorMessage="1" error="Data is of incorrect type!" sqref="I11"/>
    <dataValidation type="decimal" allowBlank="1" showInputMessage="1" showErrorMessage="1" error="Data is of incorrect type!" sqref="C12"/>
    <dataValidation type="decimal" allowBlank="1" showInputMessage="1" showErrorMessage="1" error="Data is of incorrect type!" sqref="D12"/>
    <dataValidation type="whole" allowBlank="1" showInputMessage="1" showErrorMessage="1" error="Data is of incorrect type!" sqref="E12"/>
    <dataValidation type="decimal" allowBlank="1" showInputMessage="1" showErrorMessage="1" error="Data is of incorrect type!" sqref="F12"/>
    <dataValidation type="decimal" allowBlank="1" showInputMessage="1" showErrorMessage="1" error="Data is of incorrect type!" sqref="G12"/>
    <dataValidation type="decimal" allowBlank="1" showInputMessage="1" showErrorMessage="1" error="Data is of incorrect type!" sqref="H12"/>
    <dataValidation type="decimal" allowBlank="1" showInputMessage="1" showErrorMessage="1" error="Data is of incorrect type!" sqref="I12"/>
    <dataValidation type="decimal" allowBlank="1" showInputMessage="1" showErrorMessage="1" error="Data is of incorrect type!" sqref="C13"/>
    <dataValidation type="decimal" allowBlank="1" showInputMessage="1" showErrorMessage="1" error="Data is of incorrect type!" sqref="D13"/>
    <dataValidation type="whole" allowBlank="1" showInputMessage="1" showErrorMessage="1" error="Data is of incorrect type!" sqref="E13"/>
    <dataValidation type="decimal" allowBlank="1" showInputMessage="1" showErrorMessage="1" error="Data is of incorrect type!" sqref="F13"/>
    <dataValidation type="decimal" allowBlank="1" showInputMessage="1" showErrorMessage="1" error="Data is of incorrect type!" sqref="G13"/>
    <dataValidation type="decimal" allowBlank="1" showInputMessage="1" showErrorMessage="1" error="Data is of incorrect type!" sqref="H13"/>
    <dataValidation type="decimal" allowBlank="1" showInputMessage="1" showErrorMessage="1" error="Data is of incorrect type!" sqref="I13"/>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Enumerations!$A$1537:$A$1537</xm:f>
          </x14:formula1>
          <xm:sqref>B3</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showGridLines="0" workbookViewId="0">
      <selection activeCell="G17" sqref="G17"/>
    </sheetView>
  </sheetViews>
  <sheetFormatPr defaultRowHeight="15" x14ac:dyDescent="0.25"/>
  <cols>
    <col min="1" max="1" width="9.140625" style="495"/>
    <col min="2" max="2" width="38.42578125" style="495" customWidth="1"/>
    <col min="3" max="6" width="9.140625" style="495"/>
    <col min="7" max="7" width="34.28515625" style="495" customWidth="1"/>
    <col min="8" max="8" width="20.28515625" style="495" customWidth="1"/>
    <col min="9" max="9" width="33.28515625" style="495" customWidth="1"/>
    <col min="10" max="10" width="9.140625" style="495"/>
    <col min="11" max="11" width="9.140625" style="496"/>
    <col min="12" max="12" width="24.5703125" style="495" customWidth="1"/>
    <col min="13" max="13" width="9.140625" style="495"/>
    <col min="14" max="14" width="46" style="495" customWidth="1"/>
    <col min="15" max="15" width="26.7109375" style="495" customWidth="1"/>
    <col min="16" max="16" width="45.28515625" style="495" customWidth="1"/>
    <col min="17" max="16384" width="9.140625" style="495"/>
  </cols>
  <sheetData>
    <row r="1" spans="1:16" ht="21" customHeight="1" thickBot="1" x14ac:dyDescent="0.35">
      <c r="A1" s="187" t="s">
        <v>17053</v>
      </c>
      <c r="B1" s="907" t="s">
        <v>11602</v>
      </c>
      <c r="C1" s="908"/>
      <c r="D1" s="908"/>
      <c r="E1" s="908"/>
      <c r="F1" s="908"/>
      <c r="G1" s="908"/>
      <c r="H1" s="908"/>
      <c r="I1" s="908"/>
      <c r="J1" s="908"/>
      <c r="K1" s="908"/>
      <c r="L1" s="908"/>
    </row>
    <row r="2" spans="1:16" ht="45.75" thickBot="1" x14ac:dyDescent="0.3">
      <c r="H2" s="770" t="s">
        <v>20170</v>
      </c>
      <c r="I2" s="771" t="s">
        <v>20167</v>
      </c>
      <c r="L2" s="436" t="s">
        <v>11533</v>
      </c>
    </row>
    <row r="3" spans="1:16" ht="12.4" customHeight="1" x14ac:dyDescent="0.25">
      <c r="C3" s="497" t="s">
        <v>8995</v>
      </c>
      <c r="D3" s="497" t="s">
        <v>1893</v>
      </c>
      <c r="E3" s="497" t="s">
        <v>3212</v>
      </c>
      <c r="L3" s="499"/>
      <c r="M3" s="499"/>
      <c r="N3" s="499"/>
      <c r="O3" s="499"/>
      <c r="P3" s="499"/>
    </row>
    <row r="4" spans="1:16" x14ac:dyDescent="0.25">
      <c r="L4" s="499"/>
      <c r="M4" s="499"/>
      <c r="N4" s="499"/>
      <c r="O4" s="499"/>
      <c r="P4" s="499"/>
    </row>
    <row r="5" spans="1:16" x14ac:dyDescent="0.25">
      <c r="G5" s="20" t="s">
        <v>2922</v>
      </c>
      <c r="L5" s="499"/>
      <c r="M5" s="499"/>
      <c r="N5" s="499"/>
      <c r="O5" s="499"/>
      <c r="P5" s="499"/>
    </row>
    <row r="6" spans="1:16" ht="12.4" customHeight="1" x14ac:dyDescent="0.25">
      <c r="G6" s="500" t="s">
        <v>315</v>
      </c>
      <c r="H6" s="500"/>
      <c r="I6" s="500"/>
      <c r="L6" s="499"/>
      <c r="M6" s="499"/>
      <c r="N6" s="501" t="s">
        <v>315</v>
      </c>
      <c r="O6" s="501"/>
      <c r="P6" s="501"/>
    </row>
    <row r="7" spans="1:16" ht="12.4" customHeight="1" x14ac:dyDescent="0.25">
      <c r="G7" s="500" t="s">
        <v>2101</v>
      </c>
      <c r="H7" s="500" t="s">
        <v>2083</v>
      </c>
      <c r="I7" s="500" t="s">
        <v>2102</v>
      </c>
      <c r="L7" s="499"/>
      <c r="M7" s="499"/>
      <c r="N7" s="501" t="s">
        <v>2101</v>
      </c>
      <c r="O7" s="501" t="s">
        <v>2083</v>
      </c>
      <c r="P7" s="501" t="s">
        <v>2102</v>
      </c>
    </row>
    <row r="8" spans="1:16" ht="12.4" hidden="1" customHeight="1" x14ac:dyDescent="0.25">
      <c r="G8" s="497" t="s">
        <v>9534</v>
      </c>
      <c r="H8" s="497" t="s">
        <v>9853</v>
      </c>
      <c r="I8" s="497" t="s">
        <v>9365</v>
      </c>
      <c r="L8" s="499"/>
      <c r="M8" s="499"/>
      <c r="N8" s="501"/>
      <c r="O8" s="501"/>
      <c r="P8" s="501"/>
    </row>
    <row r="9" spans="1:16" ht="12.4" customHeight="1" x14ac:dyDescent="0.25">
      <c r="G9" s="502" t="s">
        <v>1256</v>
      </c>
      <c r="H9" s="502" t="s">
        <v>2113</v>
      </c>
      <c r="I9" s="502" t="s">
        <v>2114</v>
      </c>
      <c r="L9" s="499"/>
      <c r="M9" s="499"/>
      <c r="N9" s="510" t="s">
        <v>1256</v>
      </c>
      <c r="O9" s="510" t="s">
        <v>2113</v>
      </c>
      <c r="P9" s="510" t="s">
        <v>2114</v>
      </c>
    </row>
    <row r="10" spans="1:16" ht="12.4" customHeight="1" x14ac:dyDescent="0.25">
      <c r="B10" s="500" t="s">
        <v>2086</v>
      </c>
      <c r="C10" s="514"/>
      <c r="D10" s="514"/>
      <c r="E10" s="497" t="s">
        <v>9535</v>
      </c>
      <c r="F10" s="502" t="s">
        <v>2115</v>
      </c>
      <c r="G10" s="159"/>
      <c r="H10" s="159"/>
      <c r="I10" s="159"/>
      <c r="M10" s="510" t="s">
        <v>2115</v>
      </c>
      <c r="N10" s="501" t="s">
        <v>11598</v>
      </c>
      <c r="O10" s="506" t="s">
        <v>11603</v>
      </c>
      <c r="P10" s="501" t="s">
        <v>11601</v>
      </c>
    </row>
    <row r="11" spans="1:16" x14ac:dyDescent="0.25">
      <c r="B11" s="500" t="s">
        <v>2116</v>
      </c>
      <c r="C11" s="514"/>
      <c r="D11" s="514"/>
      <c r="E11" s="497" t="s">
        <v>9232</v>
      </c>
      <c r="F11" s="502" t="s">
        <v>2117</v>
      </c>
      <c r="G11" s="159"/>
      <c r="H11" s="158"/>
      <c r="I11" s="159"/>
      <c r="M11" s="510" t="s">
        <v>2117</v>
      </c>
      <c r="N11" s="506" t="s">
        <v>11604</v>
      </c>
      <c r="O11" s="517"/>
      <c r="P11" s="506" t="s">
        <v>11605</v>
      </c>
    </row>
    <row r="12" spans="1:16" x14ac:dyDescent="0.25">
      <c r="B12" s="500" t="s">
        <v>2089</v>
      </c>
      <c r="C12" s="514"/>
      <c r="D12" s="514"/>
      <c r="E12" s="497"/>
      <c r="F12" s="502" t="s">
        <v>2118</v>
      </c>
      <c r="G12" s="159"/>
      <c r="H12" s="159"/>
      <c r="I12" s="159"/>
      <c r="M12" s="510" t="s">
        <v>2118</v>
      </c>
      <c r="N12" s="506" t="s">
        <v>11606</v>
      </c>
      <c r="O12" s="506" t="s">
        <v>11607</v>
      </c>
      <c r="P12" s="506" t="s">
        <v>11608</v>
      </c>
    </row>
  </sheetData>
  <mergeCells count="1">
    <mergeCell ref="B1:L1"/>
  </mergeCells>
  <dataValidations count="9">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s>
  <hyperlinks>
    <hyperlink ref="A1" location="'Table of Contents'!A1" display="S.05.02.01.03 - Total Top 5 and home country - non-life obligations"/>
    <hyperlink ref="I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Enumerations!$A$1538:$A$1538</xm:f>
          </x14:formula1>
          <xm:sqref>B3</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sheetViews>
  <sheetFormatPr defaultRowHeight="15" x14ac:dyDescent="0.25"/>
  <cols>
    <col min="1" max="1" width="9.140625" style="495"/>
    <col min="2" max="2" width="21.7109375" style="495" customWidth="1"/>
    <col min="3" max="4" width="9.140625" style="495"/>
    <col min="5" max="5" width="40" style="495" customWidth="1"/>
    <col min="6" max="6" width="26.42578125" style="495" customWidth="1"/>
    <col min="7" max="7" width="40" style="495" customWidth="1"/>
    <col min="8" max="8" width="17.140625" style="495" customWidth="1"/>
    <col min="9" max="9" width="23.28515625" style="495" customWidth="1"/>
    <col min="10" max="10" width="40" style="495" customWidth="1"/>
    <col min="11" max="11" width="9.140625" style="495"/>
    <col min="12" max="12" width="9.140625" style="496"/>
    <col min="13" max="13" width="16.5703125" style="495" customWidth="1"/>
    <col min="14" max="14" width="9.140625" style="495"/>
    <col min="15" max="15" width="25.28515625" style="495" customWidth="1"/>
    <col min="16" max="16" width="35" style="495" customWidth="1"/>
    <col min="17" max="17" width="42" style="495" customWidth="1"/>
    <col min="18" max="18" width="22.42578125" style="495" customWidth="1"/>
    <col min="19" max="19" width="30" style="495" customWidth="1"/>
    <col min="20" max="20" width="21" style="495" customWidth="1"/>
    <col min="21" max="16384" width="9.140625" style="495"/>
  </cols>
  <sheetData>
    <row r="1" spans="1:20" ht="20.25" customHeight="1" x14ac:dyDescent="0.3">
      <c r="A1" s="187" t="s">
        <v>17053</v>
      </c>
      <c r="B1" s="730" t="s">
        <v>11609</v>
      </c>
      <c r="C1" s="731"/>
      <c r="D1" s="731"/>
      <c r="E1" s="731"/>
      <c r="F1" s="731"/>
      <c r="G1" s="731"/>
      <c r="H1" s="731"/>
      <c r="I1" s="731"/>
      <c r="J1" s="731"/>
      <c r="K1" s="731"/>
    </row>
    <row r="2" spans="1:20" ht="18.75" x14ac:dyDescent="0.25">
      <c r="M2" s="518" t="s">
        <v>11610</v>
      </c>
      <c r="N2" s="499"/>
      <c r="O2" s="499"/>
      <c r="P2" s="499"/>
      <c r="Q2" s="499"/>
      <c r="R2" s="499"/>
      <c r="S2" s="499"/>
      <c r="T2" s="499"/>
    </row>
    <row r="3" spans="1:20" ht="12.4" customHeight="1" x14ac:dyDescent="0.25">
      <c r="C3" s="497" t="s">
        <v>3212</v>
      </c>
      <c r="M3" s="499"/>
      <c r="N3" s="499"/>
      <c r="O3" s="499"/>
      <c r="P3" s="499"/>
      <c r="Q3" s="499"/>
      <c r="R3" s="499"/>
      <c r="S3" s="499"/>
      <c r="T3" s="499"/>
    </row>
    <row r="4" spans="1:20" x14ac:dyDescent="0.25">
      <c r="M4" s="499"/>
      <c r="N4" s="499"/>
      <c r="O4" s="499"/>
      <c r="P4" s="499"/>
      <c r="Q4" s="499"/>
      <c r="R4" s="499"/>
      <c r="S4" s="499"/>
      <c r="T4" s="499"/>
    </row>
    <row r="5" spans="1:20" x14ac:dyDescent="0.25">
      <c r="E5" s="505" t="s">
        <v>3501</v>
      </c>
      <c r="F5" s="505" t="s">
        <v>4788</v>
      </c>
      <c r="G5" s="505" t="s">
        <v>3501</v>
      </c>
      <c r="H5" s="505" t="s">
        <v>3501</v>
      </c>
      <c r="I5" s="505" t="s">
        <v>3501</v>
      </c>
      <c r="J5" s="505" t="s">
        <v>3501</v>
      </c>
      <c r="M5" s="499"/>
      <c r="N5" s="499"/>
      <c r="O5" s="499"/>
      <c r="P5" s="499"/>
      <c r="Q5" s="499"/>
      <c r="R5" s="499"/>
      <c r="S5" s="499"/>
      <c r="T5" s="499"/>
    </row>
    <row r="6" spans="1:20" ht="12.4" customHeight="1" x14ac:dyDescent="0.25">
      <c r="E6" s="500" t="s">
        <v>318</v>
      </c>
      <c r="F6" s="500"/>
      <c r="G6" s="500"/>
      <c r="H6" s="500"/>
      <c r="I6" s="500"/>
      <c r="J6" s="500"/>
      <c r="M6" s="499"/>
      <c r="N6" s="499"/>
      <c r="O6" s="501" t="s">
        <v>318</v>
      </c>
      <c r="P6" s="501"/>
      <c r="Q6" s="501"/>
      <c r="R6" s="501"/>
      <c r="S6" s="501"/>
      <c r="T6" s="501"/>
    </row>
    <row r="7" spans="1:20" ht="12.4" customHeight="1" x14ac:dyDescent="0.25">
      <c r="E7" s="500" t="s">
        <v>2119</v>
      </c>
      <c r="F7" s="500" t="s">
        <v>2120</v>
      </c>
      <c r="G7" s="500" t="s">
        <v>2121</v>
      </c>
      <c r="H7" s="500" t="s">
        <v>1910</v>
      </c>
      <c r="I7" s="500" t="s">
        <v>1911</v>
      </c>
      <c r="J7" s="500" t="s">
        <v>2122</v>
      </c>
      <c r="M7" s="499"/>
      <c r="N7" s="499"/>
      <c r="O7" s="501" t="s">
        <v>2119</v>
      </c>
      <c r="P7" s="501" t="s">
        <v>2120</v>
      </c>
      <c r="Q7" s="501" t="s">
        <v>2121</v>
      </c>
      <c r="R7" s="501" t="s">
        <v>1910</v>
      </c>
      <c r="S7" s="501" t="s">
        <v>1911</v>
      </c>
      <c r="T7" s="501" t="s">
        <v>2122</v>
      </c>
    </row>
    <row r="8" spans="1:20" ht="12.4" hidden="1" customHeight="1" x14ac:dyDescent="0.25">
      <c r="E8" s="497"/>
      <c r="F8" s="497"/>
      <c r="G8" s="497" t="s">
        <v>9534</v>
      </c>
      <c r="H8" s="497" t="s">
        <v>9936</v>
      </c>
      <c r="I8" s="497" t="s">
        <v>9937</v>
      </c>
      <c r="J8" s="497" t="s">
        <v>9365</v>
      </c>
      <c r="M8" s="499"/>
      <c r="N8" s="499"/>
      <c r="O8" s="501"/>
      <c r="P8" s="501"/>
      <c r="Q8" s="501"/>
      <c r="R8" s="501"/>
      <c r="S8" s="501"/>
      <c r="T8" s="501"/>
    </row>
    <row r="9" spans="1:20" ht="12.4" hidden="1" customHeight="1" x14ac:dyDescent="0.25">
      <c r="E9" s="497" t="s">
        <v>9705</v>
      </c>
      <c r="F9" s="497" t="s">
        <v>11611</v>
      </c>
      <c r="G9" s="497" t="s">
        <v>8995</v>
      </c>
      <c r="H9" s="497" t="s">
        <v>8995</v>
      </c>
      <c r="I9" s="497" t="s">
        <v>8995</v>
      </c>
      <c r="J9" s="497" t="s">
        <v>8995</v>
      </c>
      <c r="M9" s="499"/>
      <c r="N9" s="499"/>
      <c r="O9" s="501"/>
      <c r="P9" s="501"/>
      <c r="Q9" s="501"/>
      <c r="R9" s="501"/>
      <c r="S9" s="501"/>
      <c r="T9" s="501"/>
    </row>
    <row r="10" spans="1:20" ht="12.4" customHeight="1" x14ac:dyDescent="0.25">
      <c r="E10" s="502" t="s">
        <v>2123</v>
      </c>
      <c r="F10" s="502" t="s">
        <v>1257</v>
      </c>
      <c r="G10" s="502" t="s">
        <v>1258</v>
      </c>
      <c r="H10" s="502" t="s">
        <v>1259</v>
      </c>
      <c r="I10" s="502" t="s">
        <v>1260</v>
      </c>
      <c r="J10" s="502" t="s">
        <v>1261</v>
      </c>
      <c r="M10" s="499"/>
      <c r="N10" s="499"/>
      <c r="O10" s="510" t="s">
        <v>2123</v>
      </c>
      <c r="P10" s="510" t="s">
        <v>1257</v>
      </c>
      <c r="Q10" s="510" t="s">
        <v>1258</v>
      </c>
      <c r="R10" s="510" t="s">
        <v>1259</v>
      </c>
      <c r="S10" s="510" t="s">
        <v>1260</v>
      </c>
      <c r="T10" s="510" t="s">
        <v>1261</v>
      </c>
    </row>
    <row r="11" spans="1:20" x14ac:dyDescent="0.25">
      <c r="B11" s="500" t="s">
        <v>2124</v>
      </c>
      <c r="C11" s="497" t="s">
        <v>11612</v>
      </c>
      <c r="D11" s="502" t="s">
        <v>2125</v>
      </c>
      <c r="E11" s="507"/>
      <c r="F11" s="507"/>
      <c r="G11" s="507"/>
      <c r="H11" s="507"/>
      <c r="I11" s="507"/>
      <c r="J11" s="507"/>
      <c r="M11" s="499"/>
      <c r="N11" s="510" t="s">
        <v>2125</v>
      </c>
      <c r="O11" s="506" t="s">
        <v>11613</v>
      </c>
      <c r="P11" s="506" t="s">
        <v>11614</v>
      </c>
      <c r="Q11" s="506" t="s">
        <v>11615</v>
      </c>
      <c r="R11" s="506" t="s">
        <v>11616</v>
      </c>
      <c r="S11" s="515" t="s">
        <v>11617</v>
      </c>
      <c r="T11" s="516" t="s">
        <v>11618</v>
      </c>
    </row>
    <row r="12" spans="1:20" x14ac:dyDescent="0.25">
      <c r="B12" s="500" t="s">
        <v>2126</v>
      </c>
      <c r="C12" s="497" t="s">
        <v>11619</v>
      </c>
      <c r="D12" s="502" t="s">
        <v>2127</v>
      </c>
      <c r="E12" s="507"/>
      <c r="F12" s="507"/>
      <c r="G12" s="507"/>
      <c r="H12" s="507"/>
      <c r="I12" s="507"/>
      <c r="J12" s="507"/>
      <c r="M12" s="499"/>
      <c r="N12" s="510" t="s">
        <v>2127</v>
      </c>
      <c r="O12" s="506" t="s">
        <v>11620</v>
      </c>
      <c r="P12" s="506" t="s">
        <v>11621</v>
      </c>
      <c r="Q12" s="506" t="s">
        <v>11622</v>
      </c>
      <c r="R12" s="506" t="s">
        <v>11623</v>
      </c>
      <c r="S12" s="515" t="s">
        <v>11624</v>
      </c>
      <c r="T12" s="516" t="s">
        <v>11625</v>
      </c>
    </row>
    <row r="13" spans="1:20" x14ac:dyDescent="0.25">
      <c r="B13" s="500" t="s">
        <v>798</v>
      </c>
      <c r="C13" s="497" t="s">
        <v>11626</v>
      </c>
      <c r="D13" s="502" t="s">
        <v>2128</v>
      </c>
      <c r="E13" s="507"/>
      <c r="F13" s="507"/>
      <c r="G13" s="507"/>
      <c r="H13" s="507"/>
      <c r="I13" s="507"/>
      <c r="J13" s="507"/>
      <c r="M13" s="499"/>
      <c r="N13" s="510" t="s">
        <v>2128</v>
      </c>
      <c r="O13" s="506" t="s">
        <v>11627</v>
      </c>
      <c r="P13" s="506" t="s">
        <v>11628</v>
      </c>
      <c r="Q13" s="506" t="s">
        <v>11629</v>
      </c>
      <c r="R13" s="506" t="s">
        <v>11630</v>
      </c>
      <c r="S13" s="515" t="s">
        <v>11631</v>
      </c>
      <c r="T13" s="516" t="s">
        <v>11632</v>
      </c>
    </row>
    <row r="14" spans="1:20" x14ac:dyDescent="0.25">
      <c r="M14" s="499"/>
      <c r="N14" s="499"/>
      <c r="O14" s="499"/>
      <c r="P14" s="499"/>
      <c r="Q14" s="499"/>
      <c r="R14" s="499"/>
      <c r="S14" s="499"/>
      <c r="T14" s="499"/>
    </row>
    <row r="15" spans="1:20" x14ac:dyDescent="0.25">
      <c r="M15" s="499"/>
      <c r="N15" s="499"/>
      <c r="O15" s="499"/>
      <c r="P15" s="499"/>
      <c r="Q15" s="499"/>
      <c r="R15" s="499"/>
      <c r="S15" s="499"/>
      <c r="T15" s="499"/>
    </row>
    <row r="16" spans="1:20" x14ac:dyDescent="0.25">
      <c r="M16" s="499"/>
      <c r="N16" s="499"/>
      <c r="O16" s="499"/>
      <c r="P16" s="499"/>
      <c r="Q16" s="499"/>
      <c r="R16" s="499"/>
      <c r="S16" s="499"/>
      <c r="T16" s="499"/>
    </row>
    <row r="17" spans="13:20" x14ac:dyDescent="0.25">
      <c r="M17" s="499"/>
      <c r="N17" s="499"/>
      <c r="O17" s="499"/>
      <c r="P17" s="499"/>
      <c r="Q17" s="499"/>
      <c r="R17" s="499"/>
      <c r="S17" s="499"/>
      <c r="T17" s="499"/>
    </row>
    <row r="18" spans="13:20" x14ac:dyDescent="0.25">
      <c r="M18" s="499"/>
      <c r="N18" s="499"/>
      <c r="O18" s="499"/>
      <c r="P18" s="499"/>
      <c r="Q18" s="499"/>
      <c r="R18" s="499"/>
      <c r="S18" s="499"/>
      <c r="T18" s="499"/>
    </row>
    <row r="19" spans="13:20" x14ac:dyDescent="0.25">
      <c r="M19" s="499"/>
      <c r="N19" s="499"/>
      <c r="O19" s="499"/>
      <c r="P19" s="499"/>
      <c r="Q19" s="499"/>
      <c r="R19" s="499"/>
      <c r="S19" s="499"/>
      <c r="T19" s="499"/>
    </row>
  </sheetData>
  <dataValidations count="18">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F10"/>
    <dataValidation type="decimal" allowBlank="1" showInputMessage="1" showErrorMessage="1" error="Data is of incorrect type!" sqref="G10"/>
    <dataValidation type="decimal" allowBlank="1" showInputMessage="1" showErrorMessage="1" error="Data is of incorrect type!" sqref="H10"/>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Enumerations!$A$1539:$A$1539</xm:f>
          </x14:formula1>
          <xm:sqref>B3</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showGridLines="0" workbookViewId="0"/>
  </sheetViews>
  <sheetFormatPr defaultRowHeight="15" x14ac:dyDescent="0.25"/>
  <cols>
    <col min="1" max="1" width="9.140625" style="495"/>
    <col min="2" max="2" width="8.5703125" style="495" customWidth="1"/>
    <col min="3" max="5" width="9.140625" style="495"/>
    <col min="6" max="7" width="40" style="495" customWidth="1"/>
    <col min="8" max="8" width="17.140625" style="495" customWidth="1"/>
    <col min="9" max="9" width="23.28515625" style="495" customWidth="1"/>
    <col min="10" max="10" width="40" style="495" customWidth="1"/>
    <col min="11" max="11" width="9.140625" style="495"/>
    <col min="12" max="12" width="9.140625" style="496"/>
    <col min="13" max="14" width="9.140625" style="495"/>
    <col min="15" max="15" width="31" style="495" customWidth="1"/>
    <col min="16" max="16" width="58.42578125" style="495" customWidth="1"/>
    <col min="17" max="17" width="26" style="495" customWidth="1"/>
    <col min="18" max="18" width="31.85546875" style="495" customWidth="1"/>
    <col min="19" max="19" width="43.85546875" style="495" customWidth="1"/>
    <col min="20" max="16384" width="9.140625" style="495"/>
  </cols>
  <sheetData>
    <row r="1" spans="1:19" ht="30.75" customHeight="1" x14ac:dyDescent="0.3">
      <c r="A1" s="187" t="s">
        <v>17053</v>
      </c>
      <c r="B1" s="730" t="s">
        <v>11633</v>
      </c>
      <c r="C1" s="731"/>
      <c r="D1" s="731"/>
      <c r="E1" s="731"/>
      <c r="F1" s="731"/>
      <c r="G1" s="731"/>
      <c r="H1" s="731"/>
      <c r="I1" s="731"/>
      <c r="J1" s="731"/>
      <c r="K1" s="731"/>
    </row>
    <row r="2" spans="1:19" ht="18.75" x14ac:dyDescent="0.25">
      <c r="M2" s="436" t="s">
        <v>11533</v>
      </c>
    </row>
    <row r="3" spans="1:19" ht="12.4" customHeight="1" x14ac:dyDescent="0.25">
      <c r="C3" s="497" t="s">
        <v>11634</v>
      </c>
      <c r="D3" s="497" t="s">
        <v>3212</v>
      </c>
    </row>
    <row r="5" spans="1:19" x14ac:dyDescent="0.25">
      <c r="F5" s="505" t="s">
        <v>3501</v>
      </c>
      <c r="G5" s="505" t="s">
        <v>3501</v>
      </c>
      <c r="H5" s="505" t="s">
        <v>3501</v>
      </c>
      <c r="I5" s="505" t="s">
        <v>3501</v>
      </c>
      <c r="J5" s="505" t="s">
        <v>3501</v>
      </c>
    </row>
    <row r="6" spans="1:19" ht="12.4" customHeight="1" x14ac:dyDescent="0.25">
      <c r="F6" s="500" t="s">
        <v>320</v>
      </c>
      <c r="G6" s="500"/>
      <c r="H6" s="500"/>
      <c r="I6" s="500"/>
      <c r="J6" s="500"/>
      <c r="M6" s="499"/>
      <c r="N6" s="499"/>
      <c r="O6" s="501" t="s">
        <v>320</v>
      </c>
      <c r="P6" s="501"/>
      <c r="Q6" s="501"/>
      <c r="R6" s="501"/>
      <c r="S6" s="501"/>
    </row>
    <row r="7" spans="1:19" ht="12.4" customHeight="1" x14ac:dyDescent="0.25">
      <c r="F7" s="500" t="s">
        <v>2099</v>
      </c>
      <c r="G7" s="500" t="s">
        <v>2129</v>
      </c>
      <c r="H7" s="500" t="s">
        <v>1910</v>
      </c>
      <c r="I7" s="500" t="s">
        <v>1911</v>
      </c>
      <c r="J7" s="500" t="s">
        <v>2130</v>
      </c>
      <c r="M7" s="499"/>
      <c r="N7" s="499"/>
      <c r="O7" s="501" t="s">
        <v>2099</v>
      </c>
      <c r="P7" s="501" t="s">
        <v>2129</v>
      </c>
      <c r="Q7" s="501" t="s">
        <v>1910</v>
      </c>
      <c r="R7" s="501" t="s">
        <v>1911</v>
      </c>
      <c r="S7" s="501" t="s">
        <v>2130</v>
      </c>
    </row>
    <row r="8" spans="1:19" ht="12.4" hidden="1" customHeight="1" x14ac:dyDescent="0.25">
      <c r="F8" s="497" t="s">
        <v>9729</v>
      </c>
      <c r="G8" s="497"/>
      <c r="H8" s="497"/>
      <c r="I8" s="497"/>
      <c r="J8" s="497"/>
      <c r="M8" s="499"/>
      <c r="N8" s="499"/>
      <c r="O8" s="501"/>
      <c r="P8" s="501"/>
      <c r="Q8" s="501"/>
      <c r="R8" s="501"/>
      <c r="S8" s="501"/>
    </row>
    <row r="9" spans="1:19" hidden="1" x14ac:dyDescent="0.25">
      <c r="F9" s="497" t="s">
        <v>9730</v>
      </c>
      <c r="G9" s="497" t="s">
        <v>9534</v>
      </c>
      <c r="H9" s="497" t="s">
        <v>9936</v>
      </c>
      <c r="I9" s="497" t="s">
        <v>9937</v>
      </c>
      <c r="J9" s="497" t="s">
        <v>9365</v>
      </c>
      <c r="M9" s="499"/>
      <c r="N9" s="499"/>
      <c r="O9" s="501"/>
      <c r="P9" s="501"/>
      <c r="Q9" s="501"/>
      <c r="R9" s="501"/>
      <c r="S9" s="501"/>
    </row>
    <row r="10" spans="1:19" hidden="1" x14ac:dyDescent="0.25">
      <c r="F10" s="497" t="s">
        <v>9731</v>
      </c>
      <c r="G10" s="497" t="s">
        <v>8995</v>
      </c>
      <c r="H10" s="497" t="s">
        <v>8995</v>
      </c>
      <c r="I10" s="497" t="s">
        <v>8995</v>
      </c>
      <c r="J10" s="497" t="s">
        <v>8995</v>
      </c>
      <c r="M10" s="499"/>
      <c r="N10" s="499"/>
      <c r="O10" s="501"/>
      <c r="P10" s="501"/>
      <c r="Q10" s="501"/>
      <c r="R10" s="501"/>
      <c r="S10" s="501"/>
    </row>
    <row r="11" spans="1:19" x14ac:dyDescent="0.25">
      <c r="F11" s="502" t="s">
        <v>1262</v>
      </c>
      <c r="G11" s="502" t="s">
        <v>1263</v>
      </c>
      <c r="H11" s="502" t="s">
        <v>1264</v>
      </c>
      <c r="I11" s="502" t="s">
        <v>1265</v>
      </c>
      <c r="J11" s="502" t="s">
        <v>1266</v>
      </c>
      <c r="M11" s="499"/>
      <c r="N11" s="499"/>
      <c r="O11" s="510" t="s">
        <v>1262</v>
      </c>
      <c r="P11" s="510" t="s">
        <v>1263</v>
      </c>
      <c r="Q11" s="510" t="s">
        <v>1264</v>
      </c>
      <c r="R11" s="510" t="s">
        <v>1265</v>
      </c>
      <c r="S11" s="510" t="s">
        <v>1266</v>
      </c>
    </row>
    <row r="12" spans="1:19" x14ac:dyDescent="0.25">
      <c r="B12" s="504" t="s">
        <v>798</v>
      </c>
      <c r="C12" s="514"/>
      <c r="D12" s="514"/>
      <c r="E12" s="502" t="s">
        <v>2131</v>
      </c>
      <c r="F12" s="507"/>
      <c r="G12" s="507"/>
      <c r="H12" s="507"/>
      <c r="I12" s="507"/>
      <c r="J12" s="507"/>
      <c r="N12" s="510" t="s">
        <v>2131</v>
      </c>
      <c r="O12" s="506" t="s">
        <v>11635</v>
      </c>
      <c r="P12" s="506" t="s">
        <v>11636</v>
      </c>
      <c r="Q12" s="506" t="s">
        <v>11637</v>
      </c>
      <c r="R12" s="515" t="s">
        <v>11638</v>
      </c>
      <c r="S12" s="516" t="s">
        <v>11639</v>
      </c>
    </row>
  </sheetData>
  <dataValidations count="5">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Enumerations!$A$1540:$A$1540</xm:f>
          </x14:formula1>
          <xm:sqref>B3</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election activeCell="H2" sqref="H2:I2"/>
    </sheetView>
  </sheetViews>
  <sheetFormatPr defaultRowHeight="15" x14ac:dyDescent="0.25"/>
  <cols>
    <col min="1" max="1" width="9.140625" style="495"/>
    <col min="2" max="2" width="38.5703125" style="495" customWidth="1"/>
    <col min="3" max="4" width="9.140625" style="495"/>
    <col min="5" max="5" width="0" style="495" hidden="1" customWidth="1"/>
    <col min="6" max="6" width="9.140625" style="495"/>
    <col min="7" max="7" width="40" style="495" customWidth="1"/>
    <col min="8" max="8" width="20.28515625" style="495" customWidth="1"/>
    <col min="9" max="9" width="40" style="495" customWidth="1"/>
    <col min="10" max="10" width="9.140625" style="495"/>
    <col min="11" max="11" width="9.140625" style="496"/>
    <col min="12" max="12" width="32.28515625" style="495" customWidth="1"/>
    <col min="13" max="13" width="9.140625" style="495"/>
    <col min="14" max="14" width="55.5703125" style="495" customWidth="1"/>
    <col min="15" max="15" width="27.28515625" style="495" customWidth="1"/>
    <col min="16" max="16" width="41.140625" style="495" customWidth="1"/>
    <col min="17" max="16384" width="9.140625" style="495"/>
  </cols>
  <sheetData>
    <row r="1" spans="1:18" ht="21" customHeight="1" thickBot="1" x14ac:dyDescent="0.35">
      <c r="A1" s="187" t="s">
        <v>17053</v>
      </c>
      <c r="B1" s="730" t="s">
        <v>11640</v>
      </c>
      <c r="C1" s="731"/>
      <c r="D1" s="731"/>
      <c r="E1" s="731"/>
      <c r="F1" s="731"/>
      <c r="G1" s="731"/>
      <c r="H1" s="731"/>
      <c r="I1" s="731"/>
      <c r="J1" s="731"/>
      <c r="L1" s="731"/>
    </row>
    <row r="2" spans="1:18" ht="45.75" thickBot="1" x14ac:dyDescent="0.3">
      <c r="H2" s="770" t="s">
        <v>20170</v>
      </c>
      <c r="I2" s="771" t="s">
        <v>20167</v>
      </c>
      <c r="L2" s="436" t="s">
        <v>11533</v>
      </c>
    </row>
    <row r="3" spans="1:18" ht="12.4" customHeight="1" x14ac:dyDescent="0.25">
      <c r="C3" s="497" t="s">
        <v>8995</v>
      </c>
      <c r="D3" s="497" t="s">
        <v>1894</v>
      </c>
      <c r="E3" s="497" t="s">
        <v>3212</v>
      </c>
    </row>
    <row r="5" spans="1:18" x14ac:dyDescent="0.25">
      <c r="G5" s="505" t="s">
        <v>3501</v>
      </c>
      <c r="H5" s="505" t="s">
        <v>3501</v>
      </c>
      <c r="I5" s="505" t="s">
        <v>3501</v>
      </c>
      <c r="L5" s="499"/>
      <c r="M5" s="499"/>
      <c r="N5" s="499"/>
      <c r="O5" s="499"/>
      <c r="P5" s="499"/>
      <c r="Q5" s="499"/>
      <c r="R5" s="499"/>
    </row>
    <row r="6" spans="1:18" ht="12.4" customHeight="1" x14ac:dyDescent="0.25">
      <c r="G6" s="500" t="s">
        <v>322</v>
      </c>
      <c r="H6" s="500"/>
      <c r="I6" s="500"/>
      <c r="L6" s="499"/>
      <c r="M6" s="499"/>
      <c r="N6" s="501" t="s">
        <v>322</v>
      </c>
      <c r="O6" s="501"/>
      <c r="P6" s="501"/>
      <c r="Q6" s="499"/>
      <c r="R6" s="499"/>
    </row>
    <row r="7" spans="1:18" ht="12.4" customHeight="1" x14ac:dyDescent="0.25">
      <c r="G7" s="500" t="s">
        <v>2132</v>
      </c>
      <c r="H7" s="500" t="s">
        <v>2083</v>
      </c>
      <c r="I7" s="500" t="s">
        <v>2133</v>
      </c>
      <c r="L7" s="499"/>
      <c r="M7" s="499"/>
      <c r="N7" s="501" t="s">
        <v>2132</v>
      </c>
      <c r="O7" s="501" t="s">
        <v>2083</v>
      </c>
      <c r="P7" s="501" t="s">
        <v>2133</v>
      </c>
      <c r="Q7" s="499"/>
      <c r="R7" s="499"/>
    </row>
    <row r="8" spans="1:18" ht="12.4" hidden="1" customHeight="1" x14ac:dyDescent="0.25">
      <c r="G8" s="497" t="s">
        <v>9534</v>
      </c>
      <c r="H8" s="497" t="s">
        <v>9853</v>
      </c>
      <c r="I8" s="497" t="s">
        <v>9365</v>
      </c>
      <c r="L8" s="499"/>
      <c r="M8" s="499"/>
      <c r="N8" s="501"/>
      <c r="O8" s="501"/>
      <c r="P8" s="501"/>
      <c r="Q8" s="499"/>
      <c r="R8" s="499"/>
    </row>
    <row r="9" spans="1:18" ht="12.4" customHeight="1" x14ac:dyDescent="0.25">
      <c r="G9" s="502" t="s">
        <v>1267</v>
      </c>
      <c r="H9" s="502" t="s">
        <v>1268</v>
      </c>
      <c r="I9" s="502" t="s">
        <v>1269</v>
      </c>
      <c r="L9" s="499"/>
      <c r="M9" s="499"/>
      <c r="N9" s="510" t="s">
        <v>1267</v>
      </c>
      <c r="O9" s="510" t="s">
        <v>1268</v>
      </c>
      <c r="P9" s="510" t="s">
        <v>1269</v>
      </c>
      <c r="Q9" s="499"/>
      <c r="R9" s="499"/>
    </row>
    <row r="10" spans="1:18" ht="12.4" customHeight="1" x14ac:dyDescent="0.25">
      <c r="B10" s="500" t="s">
        <v>2086</v>
      </c>
      <c r="C10" s="514"/>
      <c r="D10" s="514"/>
      <c r="E10" s="497" t="s">
        <v>9535</v>
      </c>
      <c r="F10" s="502" t="s">
        <v>2134</v>
      </c>
      <c r="G10" s="159"/>
      <c r="H10" s="159"/>
      <c r="I10" s="159"/>
      <c r="M10" s="510" t="s">
        <v>2134</v>
      </c>
      <c r="N10" s="506" t="s">
        <v>11641</v>
      </c>
      <c r="O10" s="506" t="s">
        <v>11642</v>
      </c>
      <c r="P10" s="506" t="s">
        <v>11643</v>
      </c>
      <c r="Q10" s="499"/>
      <c r="R10" s="499"/>
    </row>
    <row r="11" spans="1:18" x14ac:dyDescent="0.25">
      <c r="B11" s="500" t="s">
        <v>2087</v>
      </c>
      <c r="C11" s="514"/>
      <c r="D11" s="514"/>
      <c r="E11" s="497" t="s">
        <v>9232</v>
      </c>
      <c r="F11" s="502" t="s">
        <v>2135</v>
      </c>
      <c r="G11" s="159"/>
      <c r="H11" s="158"/>
      <c r="I11" s="159"/>
      <c r="M11" s="510" t="s">
        <v>2135</v>
      </c>
      <c r="N11" s="506" t="s">
        <v>11644</v>
      </c>
      <c r="O11" s="517"/>
      <c r="P11" s="506" t="s">
        <v>11645</v>
      </c>
      <c r="Q11" s="499"/>
      <c r="R11" s="499"/>
    </row>
    <row r="12" spans="1:18" x14ac:dyDescent="0.25">
      <c r="B12" s="500" t="s">
        <v>2089</v>
      </c>
      <c r="C12" s="514"/>
      <c r="D12" s="514"/>
      <c r="E12" s="497"/>
      <c r="F12" s="502" t="s">
        <v>2136</v>
      </c>
      <c r="G12" s="159"/>
      <c r="H12" s="159"/>
      <c r="I12" s="159"/>
      <c r="M12" s="510" t="s">
        <v>2136</v>
      </c>
      <c r="N12" s="506" t="s">
        <v>11646</v>
      </c>
      <c r="O12" s="506" t="s">
        <v>11647</v>
      </c>
      <c r="P12" s="506" t="s">
        <v>11648</v>
      </c>
      <c r="Q12" s="499"/>
      <c r="R12" s="499"/>
    </row>
    <row r="13" spans="1:18" x14ac:dyDescent="0.25">
      <c r="L13" s="499"/>
      <c r="M13" s="499"/>
      <c r="N13" s="499"/>
      <c r="O13" s="499"/>
      <c r="P13" s="499"/>
      <c r="Q13" s="499"/>
      <c r="R13" s="499"/>
    </row>
  </sheetData>
  <dataValidations count="9">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s>
  <hyperlinks>
    <hyperlink ref="A1" location="'Table of Contents'!A1" display="S.05.02.01.03 - Total Top 5 and home country - non-life obligations"/>
    <hyperlink ref="I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Enumerations!$A$1541:$A$1541</xm:f>
          </x14:formula1>
          <xm:sqref>B3</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election activeCell="G2" sqref="G2:H2"/>
    </sheetView>
  </sheetViews>
  <sheetFormatPr defaultRowHeight="15" x14ac:dyDescent="0.25"/>
  <cols>
    <col min="1" max="1" width="9.140625" style="495"/>
    <col min="2" max="2" width="64.85546875" style="495" customWidth="1"/>
    <col min="3" max="4" width="0" style="495" hidden="1" customWidth="1"/>
    <col min="5" max="5" width="9.140625" style="495"/>
    <col min="6" max="6" width="36.85546875" style="495" customWidth="1"/>
    <col min="7" max="7" width="40" style="495" customWidth="1"/>
    <col min="8" max="8" width="20.28515625" style="495" customWidth="1"/>
    <col min="9" max="9" width="40" style="495" customWidth="1"/>
    <col min="10" max="10" width="9.140625" style="495"/>
    <col min="11" max="11" width="9.140625" style="496"/>
    <col min="12" max="12" width="15.140625" style="495" customWidth="1"/>
    <col min="13" max="13" width="9.140625" style="495"/>
    <col min="14" max="14" width="37.140625" style="495" customWidth="1"/>
    <col min="15" max="15" width="52.5703125" style="495" customWidth="1"/>
    <col min="16" max="16" width="26.85546875" style="495" customWidth="1"/>
    <col min="17" max="17" width="28.5703125" style="495" customWidth="1"/>
    <col min="18" max="16384" width="9.140625" style="495"/>
  </cols>
  <sheetData>
    <row r="1" spans="1:18" ht="21.75" customHeight="1" thickBot="1" x14ac:dyDescent="0.35">
      <c r="A1" s="187" t="s">
        <v>17053</v>
      </c>
      <c r="B1" s="730" t="s">
        <v>11649</v>
      </c>
      <c r="C1" s="731"/>
      <c r="D1" s="731"/>
      <c r="E1" s="731"/>
      <c r="F1" s="731"/>
      <c r="G1" s="731"/>
      <c r="H1" s="731"/>
      <c r="I1" s="731"/>
      <c r="J1" s="731"/>
      <c r="L1" s="731"/>
    </row>
    <row r="2" spans="1:18" ht="49.5" customHeight="1" thickBot="1" x14ac:dyDescent="0.3">
      <c r="G2" s="770" t="s">
        <v>20170</v>
      </c>
      <c r="H2" s="771" t="s">
        <v>20167</v>
      </c>
      <c r="L2" s="436" t="s">
        <v>11533</v>
      </c>
    </row>
    <row r="3" spans="1:18" ht="12.4" customHeight="1" x14ac:dyDescent="0.25">
      <c r="D3" s="497" t="s">
        <v>3212</v>
      </c>
    </row>
    <row r="5" spans="1:18" x14ac:dyDescent="0.25">
      <c r="F5" s="505" t="s">
        <v>3501</v>
      </c>
      <c r="G5" s="505" t="s">
        <v>3501</v>
      </c>
      <c r="H5" s="511" t="s">
        <v>3501</v>
      </c>
      <c r="I5" s="511" t="s">
        <v>3501</v>
      </c>
    </row>
    <row r="6" spans="1:18" ht="12.4" customHeight="1" x14ac:dyDescent="0.25">
      <c r="F6" s="500" t="s">
        <v>324</v>
      </c>
      <c r="G6" s="500"/>
      <c r="H6" s="500"/>
      <c r="I6" s="500"/>
      <c r="L6" s="499"/>
      <c r="M6" s="499"/>
      <c r="N6" s="501" t="s">
        <v>324</v>
      </c>
      <c r="O6" s="501"/>
      <c r="P6" s="501"/>
      <c r="Q6" s="501"/>
      <c r="R6" s="499"/>
    </row>
    <row r="7" spans="1:18" ht="12.4" customHeight="1" x14ac:dyDescent="0.25">
      <c r="F7" s="500" t="s">
        <v>1904</v>
      </c>
      <c r="G7" s="500" t="s">
        <v>2137</v>
      </c>
      <c r="H7" s="500" t="s">
        <v>2083</v>
      </c>
      <c r="I7" s="500" t="s">
        <v>2138</v>
      </c>
      <c r="L7" s="499"/>
      <c r="M7" s="499"/>
      <c r="N7" s="501" t="s">
        <v>1904</v>
      </c>
      <c r="O7" s="501" t="s">
        <v>2137</v>
      </c>
      <c r="P7" s="501" t="s">
        <v>2083</v>
      </c>
      <c r="Q7" s="501" t="s">
        <v>2138</v>
      </c>
      <c r="R7" s="499"/>
    </row>
    <row r="8" spans="1:18" ht="12.4" hidden="1" customHeight="1" x14ac:dyDescent="0.25">
      <c r="F8" s="497" t="s">
        <v>9729</v>
      </c>
      <c r="G8" s="497" t="s">
        <v>9534</v>
      </c>
      <c r="H8" s="497" t="s">
        <v>9853</v>
      </c>
      <c r="I8" s="497" t="s">
        <v>9365</v>
      </c>
      <c r="L8" s="499"/>
      <c r="M8" s="499"/>
      <c r="N8" s="501"/>
      <c r="O8" s="501"/>
      <c r="P8" s="501"/>
      <c r="Q8" s="501"/>
      <c r="R8" s="499"/>
    </row>
    <row r="9" spans="1:18" ht="12.4" hidden="1" customHeight="1" x14ac:dyDescent="0.25">
      <c r="F9" s="497" t="s">
        <v>9934</v>
      </c>
      <c r="G9" s="497" t="s">
        <v>8995</v>
      </c>
      <c r="H9" s="497" t="s">
        <v>8995</v>
      </c>
      <c r="I9" s="497" t="s">
        <v>8995</v>
      </c>
      <c r="L9" s="499"/>
      <c r="M9" s="499"/>
      <c r="N9" s="501"/>
      <c r="O9" s="501"/>
      <c r="P9" s="501"/>
      <c r="Q9" s="501"/>
      <c r="R9" s="499"/>
    </row>
    <row r="10" spans="1:18" ht="12.4" customHeight="1" x14ac:dyDescent="0.25">
      <c r="F10" s="502" t="s">
        <v>1270</v>
      </c>
      <c r="G10" s="502" t="s">
        <v>1271</v>
      </c>
      <c r="H10" s="502" t="s">
        <v>1272</v>
      </c>
      <c r="I10" s="502" t="s">
        <v>1273</v>
      </c>
      <c r="L10" s="499"/>
      <c r="M10" s="499"/>
      <c r="N10" s="510" t="s">
        <v>1270</v>
      </c>
      <c r="O10" s="510" t="s">
        <v>1271</v>
      </c>
      <c r="P10" s="510" t="s">
        <v>1272</v>
      </c>
      <c r="Q10" s="510" t="s">
        <v>1273</v>
      </c>
      <c r="R10" s="499"/>
    </row>
    <row r="11" spans="1:18" ht="12.4" customHeight="1" x14ac:dyDescent="0.25">
      <c r="B11" s="500" t="s">
        <v>2139</v>
      </c>
      <c r="C11" s="497"/>
      <c r="D11" s="497" t="s">
        <v>11650</v>
      </c>
      <c r="E11" s="502" t="s">
        <v>2140</v>
      </c>
      <c r="F11" s="159"/>
      <c r="G11" s="159"/>
      <c r="H11" s="158"/>
      <c r="I11" s="158"/>
      <c r="M11" s="510" t="s">
        <v>2140</v>
      </c>
      <c r="N11" s="506" t="s">
        <v>11651</v>
      </c>
      <c r="O11" s="506" t="s">
        <v>11652</v>
      </c>
      <c r="P11" s="517"/>
      <c r="Q11" s="517"/>
      <c r="R11" s="499"/>
    </row>
    <row r="12" spans="1:18" ht="12.4" customHeight="1" x14ac:dyDescent="0.25">
      <c r="B12" s="500" t="s">
        <v>2141</v>
      </c>
      <c r="C12" s="497"/>
      <c r="D12" s="497" t="s">
        <v>11653</v>
      </c>
      <c r="E12" s="502" t="s">
        <v>2142</v>
      </c>
      <c r="F12" s="159"/>
      <c r="G12" s="159"/>
      <c r="H12" s="158"/>
      <c r="I12" s="158"/>
      <c r="M12" s="510" t="s">
        <v>2142</v>
      </c>
      <c r="N12" s="506" t="s">
        <v>11654</v>
      </c>
      <c r="O12" s="506" t="s">
        <v>11655</v>
      </c>
      <c r="P12" s="517"/>
      <c r="Q12" s="517"/>
      <c r="R12" s="499"/>
    </row>
    <row r="13" spans="1:18" ht="12.4" customHeight="1" x14ac:dyDescent="0.25">
      <c r="B13" s="500" t="s">
        <v>810</v>
      </c>
      <c r="C13" s="497"/>
      <c r="D13" s="497" t="s">
        <v>810</v>
      </c>
      <c r="E13" s="502" t="s">
        <v>2143</v>
      </c>
      <c r="F13" s="159"/>
      <c r="G13" s="159"/>
      <c r="H13" s="158"/>
      <c r="I13" s="158"/>
      <c r="M13" s="510" t="s">
        <v>2143</v>
      </c>
      <c r="N13" s="506" t="s">
        <v>11656</v>
      </c>
      <c r="O13" s="506" t="s">
        <v>11657</v>
      </c>
      <c r="P13" s="517"/>
      <c r="Q13" s="517"/>
      <c r="R13" s="499"/>
    </row>
    <row r="14" spans="1:18" ht="12.4" customHeight="1" x14ac:dyDescent="0.25">
      <c r="B14" s="500" t="s">
        <v>2144</v>
      </c>
      <c r="C14" s="497"/>
      <c r="D14" s="497" t="s">
        <v>11658</v>
      </c>
      <c r="E14" s="502" t="s">
        <v>2145</v>
      </c>
      <c r="F14" s="159"/>
      <c r="G14" s="159"/>
      <c r="H14" s="158"/>
      <c r="I14" s="158"/>
      <c r="M14" s="510" t="s">
        <v>2145</v>
      </c>
      <c r="N14" s="506" t="s">
        <v>11659</v>
      </c>
      <c r="O14" s="506" t="s">
        <v>11660</v>
      </c>
      <c r="P14" s="517"/>
      <c r="Q14" s="517"/>
      <c r="R14" s="499"/>
    </row>
    <row r="15" spans="1:18" ht="12.4" customHeight="1" x14ac:dyDescent="0.25">
      <c r="B15" s="500" t="s">
        <v>2146</v>
      </c>
      <c r="C15" s="497"/>
      <c r="D15" s="497" t="s">
        <v>11661</v>
      </c>
      <c r="E15" s="502" t="s">
        <v>2147</v>
      </c>
      <c r="F15" s="159"/>
      <c r="G15" s="159"/>
      <c r="H15" s="158"/>
      <c r="I15" s="158"/>
      <c r="M15" s="510" t="s">
        <v>2147</v>
      </c>
      <c r="N15" s="506" t="s">
        <v>11662</v>
      </c>
      <c r="O15" s="506" t="s">
        <v>11663</v>
      </c>
      <c r="P15" s="517"/>
      <c r="Q15" s="517"/>
      <c r="R15" s="499"/>
    </row>
    <row r="16" spans="1:18" x14ac:dyDescent="0.25">
      <c r="B16" s="500" t="s">
        <v>2086</v>
      </c>
      <c r="C16" s="497" t="s">
        <v>9535</v>
      </c>
      <c r="D16" s="497" t="s">
        <v>1895</v>
      </c>
      <c r="E16" s="502" t="s">
        <v>2148</v>
      </c>
      <c r="F16" s="158"/>
      <c r="G16" s="159"/>
      <c r="H16" s="159"/>
      <c r="I16" s="159"/>
      <c r="M16" s="510" t="s">
        <v>2148</v>
      </c>
      <c r="N16" s="517"/>
      <c r="O16" s="506" t="s">
        <v>11664</v>
      </c>
      <c r="P16" s="506" t="s">
        <v>11665</v>
      </c>
      <c r="Q16" s="506" t="s">
        <v>11666</v>
      </c>
      <c r="R16" s="499"/>
    </row>
    <row r="17" spans="2:18" x14ac:dyDescent="0.25">
      <c r="B17" s="500" t="s">
        <v>2149</v>
      </c>
      <c r="C17" s="497" t="s">
        <v>9232</v>
      </c>
      <c r="D17" s="497" t="s">
        <v>1895</v>
      </c>
      <c r="E17" s="502" t="s">
        <v>2150</v>
      </c>
      <c r="F17" s="158"/>
      <c r="G17" s="159"/>
      <c r="H17" s="159"/>
      <c r="I17" s="159"/>
      <c r="M17" s="510" t="s">
        <v>2150</v>
      </c>
      <c r="N17" s="517"/>
      <c r="O17" s="506" t="s">
        <v>11667</v>
      </c>
      <c r="P17" s="506" t="s">
        <v>11668</v>
      </c>
      <c r="Q17" s="506" t="s">
        <v>11669</v>
      </c>
      <c r="R17" s="499"/>
    </row>
    <row r="18" spans="2:18" x14ac:dyDescent="0.25">
      <c r="B18" s="500" t="s">
        <v>2089</v>
      </c>
      <c r="C18" s="497"/>
      <c r="D18" s="497" t="s">
        <v>1895</v>
      </c>
      <c r="E18" s="502" t="s">
        <v>2151</v>
      </c>
      <c r="F18" s="158"/>
      <c r="G18" s="159"/>
      <c r="H18" s="159"/>
      <c r="I18" s="159"/>
      <c r="M18" s="510" t="s">
        <v>2151</v>
      </c>
      <c r="N18" s="517"/>
      <c r="O18" s="506" t="s">
        <v>11670</v>
      </c>
      <c r="P18" s="506" t="s">
        <v>11671</v>
      </c>
      <c r="Q18" s="506" t="s">
        <v>11672</v>
      </c>
      <c r="R18" s="499"/>
    </row>
  </sheetData>
  <dataValidations count="32">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F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E11"/>
    <dataValidation type="decimal" allowBlank="1" showInputMessage="1" showErrorMessage="1" error="Data is of incorrect type!" sqref="F11 F5"/>
    <dataValidation type="decimal" allowBlank="1" showInputMessage="1" showErrorMessage="1" error="Data is of incorrect type!" sqref="C12"/>
    <dataValidation type="decimal" allowBlank="1" showInputMessage="1" showErrorMessage="1" error="Data is of incorrect type!" sqref="D12"/>
    <dataValidation type="decimal" allowBlank="1" showInputMessage="1" showErrorMessage="1" error="Data is of incorrect type!" sqref="E12"/>
    <dataValidation type="decimal" allowBlank="1" showInputMessage="1" showErrorMessage="1" error="Data is of incorrect type!" sqref="F12"/>
    <dataValidation type="decimal" allowBlank="1" showInputMessage="1" showErrorMessage="1" error="Data is of incorrect type!" sqref="C13"/>
    <dataValidation type="decimal" allowBlank="1" showInputMessage="1" showErrorMessage="1" error="Data is of incorrect type!" sqref="D13"/>
    <dataValidation type="decimal" allowBlank="1" showInputMessage="1" showErrorMessage="1" error="Data is of incorrect type!" sqref="E13"/>
    <dataValidation type="decimal" allowBlank="1" showInputMessage="1" showErrorMessage="1" error="Data is of incorrect type!" sqref="F13"/>
    <dataValidation type="decimal" allowBlank="1" showInputMessage="1" showErrorMessage="1" error="Data is of incorrect type!" sqref="C14"/>
    <dataValidation type="decimal" allowBlank="1" showInputMessage="1" showErrorMessage="1" error="Data is of incorrect type!" sqref="D14"/>
    <dataValidation type="decimal" allowBlank="1" showInputMessage="1" showErrorMessage="1" error="Data is of incorrect type!" sqref="E14"/>
    <dataValidation type="decimal" allowBlank="1" showInputMessage="1" showErrorMessage="1" error="Data is of incorrect type!" sqref="F14"/>
    <dataValidation type="decimal" allowBlank="1" showInputMessage="1" showErrorMessage="1" error="Data is of incorrect type!" sqref="C15"/>
    <dataValidation type="decimal" allowBlank="1" showInputMessage="1" showErrorMessage="1" error="Data is of incorrect type!" sqref="D15"/>
    <dataValidation type="decimal" allowBlank="1" showInputMessage="1" showErrorMessage="1" error="Data is of incorrect type!" sqref="E15"/>
    <dataValidation type="decimal" allowBlank="1" showInputMessage="1" showErrorMessage="1" error="Data is of incorrect type!" sqref="F15"/>
  </dataValidations>
  <hyperlinks>
    <hyperlink ref="A1" location="'Table of Contents'!A1" display="S.05.02.01.03 - Total Top 5 and home country - non-life obligations"/>
    <hyperlink ref="H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Enumerations!$A$1542:$A$1542</xm:f>
          </x14:formula1>
          <xm:sqref>B3</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showGridLines="0" workbookViewId="0"/>
  </sheetViews>
  <sheetFormatPr defaultRowHeight="21" customHeight="1" x14ac:dyDescent="0.25"/>
  <cols>
    <col min="1" max="1" width="9.140625" style="495"/>
    <col min="2" max="2" width="62.85546875" style="495" customWidth="1"/>
    <col min="3" max="4" width="9.140625" style="495"/>
    <col min="5" max="5" width="19.5703125" style="495" customWidth="1"/>
    <col min="6" max="6" width="20.28515625" style="495" customWidth="1"/>
    <col min="7" max="7" width="14.28515625" style="495" customWidth="1"/>
    <col min="8" max="8" width="20.28515625" style="495" customWidth="1"/>
    <col min="9" max="9" width="14.28515625" style="495" customWidth="1"/>
    <col min="10" max="10" width="20.28515625" style="495" customWidth="1"/>
    <col min="11" max="11" width="13" style="495" customWidth="1"/>
    <col min="12" max="12" width="20.28515625" style="495" customWidth="1"/>
    <col min="13" max="13" width="29.42578125" style="495" customWidth="1"/>
    <col min="14" max="14" width="17.140625" style="495" customWidth="1"/>
    <col min="15" max="15" width="23.28515625" style="495" customWidth="1"/>
    <col min="16" max="16" width="28.42578125" style="495" customWidth="1"/>
    <col min="17" max="17" width="9.140625" style="495"/>
    <col min="18" max="18" width="9.140625" style="496"/>
    <col min="19" max="19" width="18.85546875" style="495" customWidth="1"/>
    <col min="20" max="20" width="9.140625" style="495"/>
    <col min="21" max="21" width="16.7109375" style="495" customWidth="1"/>
    <col min="22" max="22" width="16" style="495" customWidth="1"/>
    <col min="23" max="23" width="17.42578125" style="495" customWidth="1"/>
    <col min="24" max="24" width="18" style="495" customWidth="1"/>
    <col min="25" max="25" width="15.7109375" style="495" customWidth="1"/>
    <col min="26" max="26" width="16.140625" style="495" customWidth="1"/>
    <col min="27" max="27" width="17.140625" style="495" customWidth="1"/>
    <col min="28" max="28" width="17" style="495" customWidth="1"/>
    <col min="29" max="29" width="30.5703125" style="495" customWidth="1"/>
    <col min="30" max="30" width="18.7109375" style="495" customWidth="1"/>
    <col min="31" max="31" width="21.140625" style="495" customWidth="1"/>
    <col min="32" max="32" width="21.85546875" style="495" customWidth="1"/>
    <col min="33" max="16384" width="9.140625" style="495"/>
  </cols>
  <sheetData>
    <row r="1" spans="1:32" ht="21" customHeight="1" x14ac:dyDescent="0.3">
      <c r="A1" s="187" t="s">
        <v>17053</v>
      </c>
      <c r="B1" s="907" t="s">
        <v>11673</v>
      </c>
      <c r="C1" s="908"/>
      <c r="D1" s="908"/>
      <c r="E1" s="908"/>
      <c r="F1" s="908"/>
      <c r="G1" s="908"/>
      <c r="H1" s="908"/>
      <c r="I1" s="908"/>
      <c r="J1" s="908"/>
      <c r="K1" s="908"/>
      <c r="L1" s="908"/>
    </row>
    <row r="2" spans="1:32" ht="21" customHeight="1" x14ac:dyDescent="0.25">
      <c r="S2" s="436" t="s">
        <v>11674</v>
      </c>
    </row>
    <row r="5" spans="1:32" ht="21" customHeight="1" x14ac:dyDescent="0.25">
      <c r="E5" s="505" t="s">
        <v>10357</v>
      </c>
      <c r="F5" s="505" t="s">
        <v>3501</v>
      </c>
      <c r="G5" s="505" t="s">
        <v>10357</v>
      </c>
      <c r="H5" s="505" t="s">
        <v>3501</v>
      </c>
      <c r="I5" s="505" t="s">
        <v>10357</v>
      </c>
      <c r="J5" s="505" t="s">
        <v>3501</v>
      </c>
      <c r="K5" s="505" t="s">
        <v>10357</v>
      </c>
      <c r="L5" s="505" t="s">
        <v>3501</v>
      </c>
      <c r="M5" s="505" t="s">
        <v>3501</v>
      </c>
      <c r="N5" s="505" t="s">
        <v>3501</v>
      </c>
      <c r="O5" s="505" t="s">
        <v>3501</v>
      </c>
      <c r="P5" s="505" t="s">
        <v>3501</v>
      </c>
    </row>
    <row r="6" spans="1:32" ht="21" customHeight="1" x14ac:dyDescent="0.25">
      <c r="E6" s="500" t="s">
        <v>2152</v>
      </c>
      <c r="F6" s="500"/>
      <c r="G6" s="500" t="s">
        <v>2153</v>
      </c>
      <c r="H6" s="500"/>
      <c r="I6" s="500" t="s">
        <v>2154</v>
      </c>
      <c r="J6" s="500"/>
      <c r="K6" s="500" t="s">
        <v>2155</v>
      </c>
      <c r="L6" s="500"/>
      <c r="M6" s="500" t="s">
        <v>1909</v>
      </c>
      <c r="N6" s="500" t="s">
        <v>1910</v>
      </c>
      <c r="O6" s="500" t="s">
        <v>1911</v>
      </c>
      <c r="P6" s="500" t="s">
        <v>1912</v>
      </c>
      <c r="S6" s="499"/>
      <c r="T6" s="499"/>
      <c r="U6" s="501" t="s">
        <v>2152</v>
      </c>
      <c r="V6" s="501"/>
      <c r="W6" s="501" t="s">
        <v>2153</v>
      </c>
      <c r="X6" s="501"/>
      <c r="Y6" s="501" t="s">
        <v>2154</v>
      </c>
      <c r="Z6" s="501"/>
      <c r="AA6" s="501" t="s">
        <v>2155</v>
      </c>
      <c r="AB6" s="501"/>
      <c r="AC6" s="501" t="s">
        <v>1909</v>
      </c>
      <c r="AD6" s="501" t="s">
        <v>1910</v>
      </c>
      <c r="AE6" s="501" t="s">
        <v>1911</v>
      </c>
      <c r="AF6" s="501" t="s">
        <v>1912</v>
      </c>
    </row>
    <row r="7" spans="1:32" ht="21" customHeight="1" x14ac:dyDescent="0.25">
      <c r="E7" s="500" t="s">
        <v>2156</v>
      </c>
      <c r="F7" s="500" t="s">
        <v>2157</v>
      </c>
      <c r="G7" s="500" t="s">
        <v>2156</v>
      </c>
      <c r="H7" s="500" t="s">
        <v>2157</v>
      </c>
      <c r="I7" s="500" t="s">
        <v>2156</v>
      </c>
      <c r="J7" s="500" t="s">
        <v>2157</v>
      </c>
      <c r="K7" s="500" t="s">
        <v>2156</v>
      </c>
      <c r="L7" s="500" t="s">
        <v>2157</v>
      </c>
      <c r="M7" s="500"/>
      <c r="N7" s="500"/>
      <c r="O7" s="500"/>
      <c r="P7" s="500"/>
      <c r="S7" s="499"/>
      <c r="T7" s="499"/>
      <c r="U7" s="501" t="s">
        <v>2156</v>
      </c>
      <c r="V7" s="501" t="s">
        <v>2157</v>
      </c>
      <c r="W7" s="501" t="s">
        <v>2156</v>
      </c>
      <c r="X7" s="501" t="s">
        <v>2157</v>
      </c>
      <c r="Y7" s="501" t="s">
        <v>2156</v>
      </c>
      <c r="Z7" s="501" t="s">
        <v>2157</v>
      </c>
      <c r="AA7" s="501" t="s">
        <v>2156</v>
      </c>
      <c r="AB7" s="501" t="s">
        <v>2157</v>
      </c>
      <c r="AC7" s="501"/>
      <c r="AD7" s="501"/>
      <c r="AE7" s="501"/>
      <c r="AF7" s="501"/>
    </row>
    <row r="8" spans="1:32" ht="21" hidden="1" customHeight="1" x14ac:dyDescent="0.25">
      <c r="E8" s="497"/>
      <c r="F8" s="497"/>
      <c r="G8" s="497"/>
      <c r="H8" s="497"/>
      <c r="I8" s="497"/>
      <c r="J8" s="497"/>
      <c r="K8" s="497"/>
      <c r="L8" s="497"/>
      <c r="M8" s="497" t="s">
        <v>9534</v>
      </c>
      <c r="N8" s="497" t="s">
        <v>9936</v>
      </c>
      <c r="O8" s="497" t="s">
        <v>9937</v>
      </c>
      <c r="P8" s="497" t="s">
        <v>9365</v>
      </c>
      <c r="S8" s="499"/>
      <c r="T8" s="499"/>
      <c r="U8" s="501"/>
      <c r="V8" s="501"/>
      <c r="W8" s="501"/>
      <c r="X8" s="501"/>
      <c r="Y8" s="501"/>
      <c r="Z8" s="501"/>
      <c r="AA8" s="501"/>
      <c r="AB8" s="501"/>
      <c r="AC8" s="501"/>
      <c r="AD8" s="501"/>
      <c r="AE8" s="501"/>
      <c r="AF8" s="501"/>
    </row>
    <row r="9" spans="1:32" ht="21" hidden="1" customHeight="1" x14ac:dyDescent="0.25">
      <c r="E9" s="497"/>
      <c r="F9" s="497" t="s">
        <v>9705</v>
      </c>
      <c r="G9" s="497"/>
      <c r="H9" s="497" t="s">
        <v>9705</v>
      </c>
      <c r="I9" s="497"/>
      <c r="J9" s="497" t="s">
        <v>9705</v>
      </c>
      <c r="K9" s="497"/>
      <c r="L9" s="497" t="s">
        <v>9705</v>
      </c>
      <c r="M9" s="497" t="s">
        <v>8995</v>
      </c>
      <c r="N9" s="497" t="s">
        <v>8995</v>
      </c>
      <c r="O9" s="497" t="s">
        <v>8995</v>
      </c>
      <c r="P9" s="497" t="s">
        <v>8995</v>
      </c>
      <c r="S9" s="499"/>
      <c r="T9" s="499"/>
      <c r="U9" s="501"/>
      <c r="V9" s="501"/>
      <c r="W9" s="501"/>
      <c r="X9" s="501"/>
      <c r="Y9" s="501"/>
      <c r="Z9" s="501"/>
      <c r="AA9" s="501"/>
      <c r="AB9" s="501"/>
      <c r="AC9" s="501"/>
      <c r="AD9" s="501"/>
      <c r="AE9" s="501"/>
      <c r="AF9" s="501"/>
    </row>
    <row r="10" spans="1:32" ht="21" hidden="1" customHeight="1" x14ac:dyDescent="0.25">
      <c r="E10" s="497" t="s">
        <v>11675</v>
      </c>
      <c r="F10" s="497" t="s">
        <v>11676</v>
      </c>
      <c r="G10" s="497" t="s">
        <v>11675</v>
      </c>
      <c r="H10" s="497" t="s">
        <v>11677</v>
      </c>
      <c r="I10" s="497" t="s">
        <v>11675</v>
      </c>
      <c r="J10" s="497" t="s">
        <v>11678</v>
      </c>
      <c r="K10" s="497" t="s">
        <v>11675</v>
      </c>
      <c r="L10" s="497" t="s">
        <v>11679</v>
      </c>
      <c r="M10" s="497" t="s">
        <v>9547</v>
      </c>
      <c r="N10" s="497" t="s">
        <v>9547</v>
      </c>
      <c r="O10" s="497" t="s">
        <v>9547</v>
      </c>
      <c r="P10" s="497" t="s">
        <v>9547</v>
      </c>
      <c r="S10" s="499"/>
      <c r="T10" s="499"/>
      <c r="U10" s="501"/>
      <c r="V10" s="501"/>
      <c r="W10" s="501"/>
      <c r="X10" s="501"/>
      <c r="Y10" s="501"/>
      <c r="Z10" s="501"/>
      <c r="AA10" s="501"/>
      <c r="AB10" s="501"/>
      <c r="AC10" s="501"/>
      <c r="AD10" s="501"/>
      <c r="AE10" s="501"/>
      <c r="AF10" s="501"/>
    </row>
    <row r="11" spans="1:32" ht="21" hidden="1" customHeight="1" x14ac:dyDescent="0.25">
      <c r="E11" s="497" t="s">
        <v>11676</v>
      </c>
      <c r="F11" s="497" t="s">
        <v>3212</v>
      </c>
      <c r="G11" s="497" t="s">
        <v>11677</v>
      </c>
      <c r="H11" s="497" t="s">
        <v>3212</v>
      </c>
      <c r="I11" s="497" t="s">
        <v>11678</v>
      </c>
      <c r="J11" s="497" t="s">
        <v>3212</v>
      </c>
      <c r="K11" s="497" t="s">
        <v>11679</v>
      </c>
      <c r="L11" s="497" t="s">
        <v>3212</v>
      </c>
      <c r="M11" s="497" t="s">
        <v>3212</v>
      </c>
      <c r="N11" s="497" t="s">
        <v>3212</v>
      </c>
      <c r="O11" s="497" t="s">
        <v>3212</v>
      </c>
      <c r="P11" s="497" t="s">
        <v>3212</v>
      </c>
      <c r="S11" s="499"/>
      <c r="T11" s="499"/>
      <c r="U11" s="501"/>
      <c r="V11" s="501"/>
      <c r="W11" s="501"/>
      <c r="X11" s="501"/>
      <c r="Y11" s="501"/>
      <c r="Z11" s="501"/>
      <c r="AA11" s="501"/>
      <c r="AB11" s="501"/>
      <c r="AC11" s="501"/>
      <c r="AD11" s="501"/>
      <c r="AE11" s="501"/>
      <c r="AF11" s="501"/>
    </row>
    <row r="12" spans="1:32" ht="21" customHeight="1" x14ac:dyDescent="0.25">
      <c r="E12" s="177" t="s">
        <v>2158</v>
      </c>
      <c r="F12" s="177" t="s">
        <v>2159</v>
      </c>
      <c r="G12" s="177" t="s">
        <v>2160</v>
      </c>
      <c r="H12" s="177" t="s">
        <v>1274</v>
      </c>
      <c r="I12" s="177" t="s">
        <v>1277</v>
      </c>
      <c r="J12" s="177" t="s">
        <v>1278</v>
      </c>
      <c r="K12" s="177" t="s">
        <v>1279</v>
      </c>
      <c r="L12" s="177" t="s">
        <v>1280</v>
      </c>
      <c r="M12" s="177" t="s">
        <v>1281</v>
      </c>
      <c r="N12" s="177" t="s">
        <v>1282</v>
      </c>
      <c r="O12" s="177" t="s">
        <v>1283</v>
      </c>
      <c r="P12" s="177" t="s">
        <v>1284</v>
      </c>
      <c r="S12" s="499"/>
      <c r="T12" s="499"/>
      <c r="U12" s="510" t="s">
        <v>2158</v>
      </c>
      <c r="V12" s="510" t="s">
        <v>2159</v>
      </c>
      <c r="W12" s="510" t="s">
        <v>2160</v>
      </c>
      <c r="X12" s="510" t="s">
        <v>1274</v>
      </c>
      <c r="Y12" s="510" t="s">
        <v>1277</v>
      </c>
      <c r="Z12" s="510" t="s">
        <v>1278</v>
      </c>
      <c r="AA12" s="510" t="s">
        <v>1279</v>
      </c>
      <c r="AB12" s="510" t="s">
        <v>1280</v>
      </c>
      <c r="AC12" s="510" t="s">
        <v>1281</v>
      </c>
      <c r="AD12" s="510" t="s">
        <v>1282</v>
      </c>
      <c r="AE12" s="510" t="s">
        <v>1283</v>
      </c>
      <c r="AF12" s="510" t="s">
        <v>1284</v>
      </c>
    </row>
    <row r="13" spans="1:32" ht="21" customHeight="1" x14ac:dyDescent="0.25">
      <c r="B13" s="500" t="s">
        <v>326</v>
      </c>
      <c r="C13" s="497"/>
      <c r="D13" s="502"/>
      <c r="E13" s="158"/>
      <c r="F13" s="158"/>
      <c r="G13" s="158"/>
      <c r="H13" s="158"/>
      <c r="I13" s="158"/>
      <c r="J13" s="158"/>
      <c r="K13" s="158"/>
      <c r="L13" s="158"/>
      <c r="M13" s="158"/>
      <c r="N13" s="158"/>
      <c r="O13" s="158"/>
      <c r="P13" s="158"/>
      <c r="S13" s="499"/>
      <c r="T13" s="509"/>
      <c r="U13" s="517"/>
      <c r="V13" s="517"/>
      <c r="W13" s="517"/>
      <c r="X13" s="517"/>
      <c r="Y13" s="517"/>
      <c r="Z13" s="517"/>
      <c r="AA13" s="517"/>
      <c r="AB13" s="517"/>
      <c r="AC13" s="517"/>
      <c r="AD13" s="517"/>
      <c r="AE13" s="517"/>
      <c r="AF13" s="517"/>
    </row>
    <row r="14" spans="1:32" ht="21" customHeight="1" x14ac:dyDescent="0.25">
      <c r="B14" s="519" t="s">
        <v>1913</v>
      </c>
      <c r="C14" s="497" t="s">
        <v>9942</v>
      </c>
      <c r="D14" s="502" t="s">
        <v>2161</v>
      </c>
      <c r="E14" s="424"/>
      <c r="F14" s="159"/>
      <c r="G14" s="424"/>
      <c r="H14" s="159"/>
      <c r="I14" s="424"/>
      <c r="J14" s="159"/>
      <c r="K14" s="424"/>
      <c r="L14" s="159"/>
      <c r="M14" s="159"/>
      <c r="N14" s="159"/>
      <c r="O14" s="159"/>
      <c r="P14" s="159"/>
      <c r="S14" s="499"/>
      <c r="T14" s="510" t="s">
        <v>2161</v>
      </c>
      <c r="U14" s="506" t="s">
        <v>11680</v>
      </c>
      <c r="V14" s="506" t="s">
        <v>11681</v>
      </c>
      <c r="W14" s="506" t="s">
        <v>11682</v>
      </c>
      <c r="X14" s="506" t="s">
        <v>11683</v>
      </c>
      <c r="Y14" s="506" t="s">
        <v>11684</v>
      </c>
      <c r="Z14" s="506" t="s">
        <v>11685</v>
      </c>
      <c r="AA14" s="506" t="s">
        <v>11686</v>
      </c>
      <c r="AB14" s="506" t="s">
        <v>11687</v>
      </c>
      <c r="AC14" s="506" t="s">
        <v>11688</v>
      </c>
      <c r="AD14" s="506" t="s">
        <v>11689</v>
      </c>
      <c r="AE14" s="506" t="s">
        <v>11690</v>
      </c>
      <c r="AF14" s="506" t="s">
        <v>11691</v>
      </c>
    </row>
    <row r="15" spans="1:32" ht="21" customHeight="1" x14ac:dyDescent="0.25">
      <c r="B15" s="519" t="s">
        <v>1914</v>
      </c>
      <c r="C15" s="497" t="s">
        <v>9944</v>
      </c>
      <c r="D15" s="502" t="s">
        <v>2162</v>
      </c>
      <c r="E15" s="424"/>
      <c r="F15" s="159"/>
      <c r="G15" s="424"/>
      <c r="H15" s="159"/>
      <c r="I15" s="424"/>
      <c r="J15" s="159"/>
      <c r="K15" s="424"/>
      <c r="L15" s="159"/>
      <c r="M15" s="159"/>
      <c r="N15" s="159"/>
      <c r="O15" s="159"/>
      <c r="P15" s="159"/>
      <c r="S15" s="499"/>
      <c r="T15" s="510" t="s">
        <v>2162</v>
      </c>
      <c r="U15" s="506" t="s">
        <v>11692</v>
      </c>
      <c r="V15" s="506" t="s">
        <v>11693</v>
      </c>
      <c r="W15" s="506" t="s">
        <v>11694</v>
      </c>
      <c r="X15" s="506" t="s">
        <v>11695</v>
      </c>
      <c r="Y15" s="506" t="s">
        <v>11696</v>
      </c>
      <c r="Z15" s="506" t="s">
        <v>11697</v>
      </c>
      <c r="AA15" s="506" t="s">
        <v>11698</v>
      </c>
      <c r="AB15" s="506" t="s">
        <v>11699</v>
      </c>
      <c r="AC15" s="506" t="s">
        <v>11700</v>
      </c>
      <c r="AD15" s="506" t="s">
        <v>11701</v>
      </c>
      <c r="AE15" s="506" t="s">
        <v>11702</v>
      </c>
      <c r="AF15" s="506" t="s">
        <v>11703</v>
      </c>
    </row>
    <row r="16" spans="1:32" ht="21" customHeight="1" x14ac:dyDescent="0.25">
      <c r="B16" s="519" t="s">
        <v>1961</v>
      </c>
      <c r="C16" s="497" t="s">
        <v>9982</v>
      </c>
      <c r="D16" s="502" t="s">
        <v>2163</v>
      </c>
      <c r="E16" s="424"/>
      <c r="F16" s="159"/>
      <c r="G16" s="424"/>
      <c r="H16" s="159"/>
      <c r="I16" s="424"/>
      <c r="J16" s="159"/>
      <c r="K16" s="424"/>
      <c r="L16" s="159"/>
      <c r="M16" s="159"/>
      <c r="N16" s="159"/>
      <c r="O16" s="159"/>
      <c r="P16" s="159"/>
      <c r="S16" s="499"/>
      <c r="T16" s="510" t="s">
        <v>2163</v>
      </c>
      <c r="U16" s="506" t="s">
        <v>11704</v>
      </c>
      <c r="V16" s="506" t="s">
        <v>11705</v>
      </c>
      <c r="W16" s="506" t="s">
        <v>11706</v>
      </c>
      <c r="X16" s="506" t="s">
        <v>11707</v>
      </c>
      <c r="Y16" s="506" t="s">
        <v>11708</v>
      </c>
      <c r="Z16" s="506" t="s">
        <v>11709</v>
      </c>
      <c r="AA16" s="506" t="s">
        <v>11710</v>
      </c>
      <c r="AB16" s="506" t="s">
        <v>11711</v>
      </c>
      <c r="AC16" s="506" t="s">
        <v>11712</v>
      </c>
      <c r="AD16" s="506" t="s">
        <v>11713</v>
      </c>
      <c r="AE16" s="506" t="s">
        <v>11714</v>
      </c>
      <c r="AF16" s="506" t="s">
        <v>11715</v>
      </c>
    </row>
    <row r="17" spans="2:32" ht="21" customHeight="1" x14ac:dyDescent="0.25">
      <c r="B17" s="519" t="s">
        <v>1962</v>
      </c>
      <c r="C17" s="497" t="s">
        <v>9983</v>
      </c>
      <c r="D17" s="502" t="s">
        <v>2164</v>
      </c>
      <c r="E17" s="424"/>
      <c r="F17" s="159"/>
      <c r="G17" s="424"/>
      <c r="H17" s="159"/>
      <c r="I17" s="424"/>
      <c r="J17" s="159"/>
      <c r="K17" s="424"/>
      <c r="L17" s="159"/>
      <c r="M17" s="159"/>
      <c r="N17" s="159"/>
      <c r="O17" s="159"/>
      <c r="P17" s="159"/>
      <c r="S17" s="499"/>
      <c r="T17" s="510" t="s">
        <v>2164</v>
      </c>
      <c r="U17" s="506" t="s">
        <v>11716</v>
      </c>
      <c r="V17" s="506" t="s">
        <v>11717</v>
      </c>
      <c r="W17" s="506" t="s">
        <v>11718</v>
      </c>
      <c r="X17" s="506" t="s">
        <v>11719</v>
      </c>
      <c r="Y17" s="506" t="s">
        <v>11720</v>
      </c>
      <c r="Z17" s="506" t="s">
        <v>11721</v>
      </c>
      <c r="AA17" s="506" t="s">
        <v>11722</v>
      </c>
      <c r="AB17" s="506" t="s">
        <v>11723</v>
      </c>
      <c r="AC17" s="506" t="s">
        <v>11724</v>
      </c>
      <c r="AD17" s="506" t="s">
        <v>11725</v>
      </c>
      <c r="AE17" s="506" t="s">
        <v>11726</v>
      </c>
      <c r="AF17" s="506" t="s">
        <v>11727</v>
      </c>
    </row>
    <row r="18" spans="2:32" ht="21" customHeight="1" x14ac:dyDescent="0.25">
      <c r="B18" s="519" t="s">
        <v>1963</v>
      </c>
      <c r="C18" s="497" t="s">
        <v>9984</v>
      </c>
      <c r="D18" s="502" t="s">
        <v>2165</v>
      </c>
      <c r="E18" s="424"/>
      <c r="F18" s="159"/>
      <c r="G18" s="424"/>
      <c r="H18" s="159"/>
      <c r="I18" s="424"/>
      <c r="J18" s="159"/>
      <c r="K18" s="424"/>
      <c r="L18" s="159"/>
      <c r="M18" s="159"/>
      <c r="N18" s="159"/>
      <c r="O18" s="159"/>
      <c r="P18" s="159"/>
      <c r="S18" s="499"/>
      <c r="T18" s="510" t="s">
        <v>2165</v>
      </c>
      <c r="U18" s="506" t="s">
        <v>11728</v>
      </c>
      <c r="V18" s="506" t="s">
        <v>11729</v>
      </c>
      <c r="W18" s="506" t="s">
        <v>11730</v>
      </c>
      <c r="X18" s="506" t="s">
        <v>11731</v>
      </c>
      <c r="Y18" s="506" t="s">
        <v>11732</v>
      </c>
      <c r="Z18" s="506" t="s">
        <v>11733</v>
      </c>
      <c r="AA18" s="506" t="s">
        <v>11734</v>
      </c>
      <c r="AB18" s="506" t="s">
        <v>11735</v>
      </c>
      <c r="AC18" s="506" t="s">
        <v>11736</v>
      </c>
      <c r="AD18" s="506" t="s">
        <v>11737</v>
      </c>
      <c r="AE18" s="506" t="s">
        <v>11738</v>
      </c>
      <c r="AF18" s="506" t="s">
        <v>11739</v>
      </c>
    </row>
    <row r="19" spans="2:32" ht="21" customHeight="1" x14ac:dyDescent="0.25">
      <c r="B19" s="519" t="s">
        <v>1915</v>
      </c>
      <c r="C19" s="497" t="s">
        <v>9945</v>
      </c>
      <c r="D19" s="502" t="s">
        <v>2166</v>
      </c>
      <c r="E19" s="424"/>
      <c r="F19" s="159"/>
      <c r="G19" s="424"/>
      <c r="H19" s="159"/>
      <c r="I19" s="424"/>
      <c r="J19" s="159"/>
      <c r="K19" s="424"/>
      <c r="L19" s="159"/>
      <c r="M19" s="159"/>
      <c r="N19" s="159"/>
      <c r="O19" s="159"/>
      <c r="P19" s="159"/>
      <c r="S19" s="499"/>
      <c r="T19" s="510" t="s">
        <v>2166</v>
      </c>
      <c r="U19" s="506" t="s">
        <v>11740</v>
      </c>
      <c r="V19" s="506" t="s">
        <v>11741</v>
      </c>
      <c r="W19" s="506" t="s">
        <v>11742</v>
      </c>
      <c r="X19" s="506" t="s">
        <v>11743</v>
      </c>
      <c r="Y19" s="506" t="s">
        <v>11744</v>
      </c>
      <c r="Z19" s="506" t="s">
        <v>11745</v>
      </c>
      <c r="AA19" s="506" t="s">
        <v>11746</v>
      </c>
      <c r="AB19" s="506" t="s">
        <v>11747</v>
      </c>
      <c r="AC19" s="506" t="s">
        <v>11748</v>
      </c>
      <c r="AD19" s="506" t="s">
        <v>11749</v>
      </c>
      <c r="AE19" s="506" t="s">
        <v>11750</v>
      </c>
      <c r="AF19" s="506" t="s">
        <v>11751</v>
      </c>
    </row>
    <row r="20" spans="2:32" ht="21" customHeight="1" x14ac:dyDescent="0.25">
      <c r="B20" s="519" t="s">
        <v>1917</v>
      </c>
      <c r="C20" s="497" t="s">
        <v>9947</v>
      </c>
      <c r="D20" s="502" t="s">
        <v>2167</v>
      </c>
      <c r="E20" s="424"/>
      <c r="F20" s="159"/>
      <c r="G20" s="424"/>
      <c r="H20" s="159"/>
      <c r="I20" s="424"/>
      <c r="J20" s="159"/>
      <c r="K20" s="424"/>
      <c r="L20" s="159"/>
      <c r="M20" s="159"/>
      <c r="N20" s="159"/>
      <c r="O20" s="159"/>
      <c r="P20" s="159"/>
      <c r="S20" s="499"/>
      <c r="T20" s="510" t="s">
        <v>2167</v>
      </c>
      <c r="U20" s="506" t="s">
        <v>11752</v>
      </c>
      <c r="V20" s="506" t="s">
        <v>11753</v>
      </c>
      <c r="W20" s="506" t="s">
        <v>11754</v>
      </c>
      <c r="X20" s="506" t="s">
        <v>11755</v>
      </c>
      <c r="Y20" s="506" t="s">
        <v>11756</v>
      </c>
      <c r="Z20" s="506" t="s">
        <v>11757</v>
      </c>
      <c r="AA20" s="506" t="s">
        <v>11758</v>
      </c>
      <c r="AB20" s="506" t="s">
        <v>11759</v>
      </c>
      <c r="AC20" s="506" t="s">
        <v>11760</v>
      </c>
      <c r="AD20" s="506" t="s">
        <v>11761</v>
      </c>
      <c r="AE20" s="506" t="s">
        <v>11762</v>
      </c>
      <c r="AF20" s="506" t="s">
        <v>11763</v>
      </c>
    </row>
    <row r="21" spans="2:32" ht="21" customHeight="1" x14ac:dyDescent="0.25">
      <c r="B21" s="519" t="s">
        <v>2168</v>
      </c>
      <c r="C21" s="497" t="s">
        <v>11764</v>
      </c>
      <c r="D21" s="502" t="s">
        <v>2169</v>
      </c>
      <c r="E21" s="424"/>
      <c r="F21" s="159"/>
      <c r="G21" s="424"/>
      <c r="H21" s="159"/>
      <c r="I21" s="424"/>
      <c r="J21" s="159"/>
      <c r="K21" s="424"/>
      <c r="L21" s="159"/>
      <c r="M21" s="159"/>
      <c r="N21" s="159"/>
      <c r="O21" s="159"/>
      <c r="P21" s="159"/>
      <c r="S21" s="499"/>
      <c r="T21" s="510" t="s">
        <v>2169</v>
      </c>
      <c r="U21" s="506" t="s">
        <v>11765</v>
      </c>
      <c r="V21" s="506" t="s">
        <v>11766</v>
      </c>
      <c r="W21" s="506" t="s">
        <v>11767</v>
      </c>
      <c r="X21" s="506" t="s">
        <v>11768</v>
      </c>
      <c r="Y21" s="506" t="s">
        <v>11769</v>
      </c>
      <c r="Z21" s="506" t="s">
        <v>11770</v>
      </c>
      <c r="AA21" s="506" t="s">
        <v>11771</v>
      </c>
      <c r="AB21" s="506" t="s">
        <v>11772</v>
      </c>
      <c r="AC21" s="506" t="s">
        <v>11773</v>
      </c>
      <c r="AD21" s="506" t="s">
        <v>11774</v>
      </c>
      <c r="AE21" s="506" t="s">
        <v>11775</v>
      </c>
      <c r="AF21" s="506" t="s">
        <v>11776</v>
      </c>
    </row>
    <row r="22" spans="2:32" ht="21" customHeight="1" x14ac:dyDescent="0.25">
      <c r="B22" s="519" t="s">
        <v>1929</v>
      </c>
      <c r="C22" s="497" t="s">
        <v>9958</v>
      </c>
      <c r="D22" s="502" t="s">
        <v>2170</v>
      </c>
      <c r="E22" s="424"/>
      <c r="F22" s="159"/>
      <c r="G22" s="424"/>
      <c r="H22" s="159"/>
      <c r="I22" s="424"/>
      <c r="J22" s="159"/>
      <c r="K22" s="424"/>
      <c r="L22" s="159"/>
      <c r="M22" s="159"/>
      <c r="N22" s="159"/>
      <c r="O22" s="159"/>
      <c r="P22" s="159"/>
      <c r="S22" s="499"/>
      <c r="T22" s="510" t="s">
        <v>2170</v>
      </c>
      <c r="U22" s="506" t="s">
        <v>11777</v>
      </c>
      <c r="V22" s="506" t="s">
        <v>11778</v>
      </c>
      <c r="W22" s="506" t="s">
        <v>11779</v>
      </c>
      <c r="X22" s="506" t="s">
        <v>11780</v>
      </c>
      <c r="Y22" s="506" t="s">
        <v>11781</v>
      </c>
      <c r="Z22" s="506" t="s">
        <v>11782</v>
      </c>
      <c r="AA22" s="506" t="s">
        <v>11783</v>
      </c>
      <c r="AB22" s="506" t="s">
        <v>11784</v>
      </c>
      <c r="AC22" s="506" t="s">
        <v>11785</v>
      </c>
      <c r="AD22" s="506" t="s">
        <v>11786</v>
      </c>
      <c r="AE22" s="506" t="s">
        <v>11787</v>
      </c>
      <c r="AF22" s="506" t="s">
        <v>11788</v>
      </c>
    </row>
    <row r="23" spans="2:32" ht="21" customHeight="1" x14ac:dyDescent="0.25">
      <c r="B23" s="519" t="s">
        <v>2171</v>
      </c>
      <c r="C23" s="497" t="s">
        <v>9949</v>
      </c>
      <c r="D23" s="502" t="s">
        <v>2172</v>
      </c>
      <c r="E23" s="424"/>
      <c r="F23" s="159"/>
      <c r="G23" s="424"/>
      <c r="H23" s="159"/>
      <c r="I23" s="424"/>
      <c r="J23" s="159"/>
      <c r="K23" s="424"/>
      <c r="L23" s="159"/>
      <c r="M23" s="159"/>
      <c r="N23" s="159"/>
      <c r="O23" s="159"/>
      <c r="P23" s="159"/>
      <c r="S23" s="499"/>
      <c r="T23" s="510" t="s">
        <v>2172</v>
      </c>
      <c r="U23" s="506" t="s">
        <v>11789</v>
      </c>
      <c r="V23" s="506" t="s">
        <v>11790</v>
      </c>
      <c r="W23" s="506" t="s">
        <v>11791</v>
      </c>
      <c r="X23" s="506" t="s">
        <v>11792</v>
      </c>
      <c r="Y23" s="506" t="s">
        <v>11793</v>
      </c>
      <c r="Z23" s="506" t="s">
        <v>11794</v>
      </c>
      <c r="AA23" s="506" t="s">
        <v>11795</v>
      </c>
      <c r="AB23" s="506" t="s">
        <v>11796</v>
      </c>
      <c r="AC23" s="506" t="s">
        <v>11797</v>
      </c>
      <c r="AD23" s="506" t="s">
        <v>11798</v>
      </c>
      <c r="AE23" s="506" t="s">
        <v>11799</v>
      </c>
      <c r="AF23" s="506" t="s">
        <v>11800</v>
      </c>
    </row>
    <row r="24" spans="2:32" ht="21" customHeight="1" x14ac:dyDescent="0.25">
      <c r="B24" s="519" t="s">
        <v>1965</v>
      </c>
      <c r="C24" s="497" t="s">
        <v>9985</v>
      </c>
      <c r="D24" s="502" t="s">
        <v>2173</v>
      </c>
      <c r="E24" s="424"/>
      <c r="F24" s="159"/>
      <c r="G24" s="424"/>
      <c r="H24" s="159"/>
      <c r="I24" s="424"/>
      <c r="J24" s="159"/>
      <c r="K24" s="424"/>
      <c r="L24" s="159"/>
      <c r="M24" s="159"/>
      <c r="N24" s="159"/>
      <c r="O24" s="159"/>
      <c r="P24" s="159"/>
      <c r="S24" s="499"/>
      <c r="T24" s="510" t="s">
        <v>2173</v>
      </c>
      <c r="U24" s="506" t="s">
        <v>11801</v>
      </c>
      <c r="V24" s="506" t="s">
        <v>11802</v>
      </c>
      <c r="W24" s="506" t="s">
        <v>11803</v>
      </c>
      <c r="X24" s="506" t="s">
        <v>11804</v>
      </c>
      <c r="Y24" s="506" t="s">
        <v>11805</v>
      </c>
      <c r="Z24" s="506" t="s">
        <v>11806</v>
      </c>
      <c r="AA24" s="506" t="s">
        <v>11807</v>
      </c>
      <c r="AB24" s="506" t="s">
        <v>11808</v>
      </c>
      <c r="AC24" s="506" t="s">
        <v>11809</v>
      </c>
      <c r="AD24" s="506" t="s">
        <v>11810</v>
      </c>
      <c r="AE24" s="506" t="s">
        <v>11811</v>
      </c>
      <c r="AF24" s="506" t="s">
        <v>11812</v>
      </c>
    </row>
    <row r="25" spans="2:32" ht="21" customHeight="1" x14ac:dyDescent="0.25">
      <c r="B25" s="519" t="s">
        <v>1921</v>
      </c>
      <c r="C25" s="497" t="s">
        <v>9950</v>
      </c>
      <c r="D25" s="502" t="s">
        <v>2174</v>
      </c>
      <c r="E25" s="424"/>
      <c r="F25" s="159"/>
      <c r="G25" s="424"/>
      <c r="H25" s="159"/>
      <c r="I25" s="424"/>
      <c r="J25" s="159"/>
      <c r="K25" s="424"/>
      <c r="L25" s="159"/>
      <c r="M25" s="159"/>
      <c r="N25" s="159"/>
      <c r="O25" s="159"/>
      <c r="P25" s="159"/>
      <c r="S25" s="499"/>
      <c r="T25" s="510" t="s">
        <v>2174</v>
      </c>
      <c r="U25" s="506" t="s">
        <v>11813</v>
      </c>
      <c r="V25" s="506" t="s">
        <v>11814</v>
      </c>
      <c r="W25" s="506" t="s">
        <v>11815</v>
      </c>
      <c r="X25" s="506" t="s">
        <v>11816</v>
      </c>
      <c r="Y25" s="506" t="s">
        <v>11817</v>
      </c>
      <c r="Z25" s="506" t="s">
        <v>11818</v>
      </c>
      <c r="AA25" s="506" t="s">
        <v>11819</v>
      </c>
      <c r="AB25" s="506" t="s">
        <v>11820</v>
      </c>
      <c r="AC25" s="506" t="s">
        <v>11821</v>
      </c>
      <c r="AD25" s="506" t="s">
        <v>11822</v>
      </c>
      <c r="AE25" s="506" t="s">
        <v>11823</v>
      </c>
      <c r="AF25" s="506" t="s">
        <v>11824</v>
      </c>
    </row>
    <row r="26" spans="2:32" ht="21" customHeight="1" x14ac:dyDescent="0.25">
      <c r="B26" s="519" t="s">
        <v>1922</v>
      </c>
      <c r="C26" s="497" t="s">
        <v>9951</v>
      </c>
      <c r="D26" s="502" t="s">
        <v>2175</v>
      </c>
      <c r="E26" s="424"/>
      <c r="F26" s="159"/>
      <c r="G26" s="424"/>
      <c r="H26" s="159"/>
      <c r="I26" s="424"/>
      <c r="J26" s="159"/>
      <c r="K26" s="424"/>
      <c r="L26" s="159"/>
      <c r="M26" s="159"/>
      <c r="N26" s="159"/>
      <c r="O26" s="159"/>
      <c r="P26" s="159"/>
      <c r="S26" s="499"/>
      <c r="T26" s="510" t="s">
        <v>2175</v>
      </c>
      <c r="U26" s="506" t="s">
        <v>11825</v>
      </c>
      <c r="V26" s="506" t="s">
        <v>11826</v>
      </c>
      <c r="W26" s="506" t="s">
        <v>11827</v>
      </c>
      <c r="X26" s="506" t="s">
        <v>11828</v>
      </c>
      <c r="Y26" s="506" t="s">
        <v>11829</v>
      </c>
      <c r="Z26" s="506" t="s">
        <v>11830</v>
      </c>
      <c r="AA26" s="506" t="s">
        <v>11831</v>
      </c>
      <c r="AB26" s="506" t="s">
        <v>11832</v>
      </c>
      <c r="AC26" s="506" t="s">
        <v>11833</v>
      </c>
      <c r="AD26" s="506" t="s">
        <v>11834</v>
      </c>
      <c r="AE26" s="506" t="s">
        <v>11835</v>
      </c>
      <c r="AF26" s="506" t="s">
        <v>11836</v>
      </c>
    </row>
    <row r="27" spans="2:32" ht="21" customHeight="1" x14ac:dyDescent="0.25">
      <c r="B27" s="519" t="s">
        <v>1923</v>
      </c>
      <c r="C27" s="497" t="s">
        <v>9952</v>
      </c>
      <c r="D27" s="502" t="s">
        <v>2176</v>
      </c>
      <c r="E27" s="424"/>
      <c r="F27" s="159"/>
      <c r="G27" s="424"/>
      <c r="H27" s="159"/>
      <c r="I27" s="424"/>
      <c r="J27" s="159"/>
      <c r="K27" s="424"/>
      <c r="L27" s="159"/>
      <c r="M27" s="159"/>
      <c r="N27" s="159"/>
      <c r="O27" s="159"/>
      <c r="P27" s="159"/>
      <c r="S27" s="499"/>
      <c r="T27" s="510" t="s">
        <v>2176</v>
      </c>
      <c r="U27" s="506" t="s">
        <v>11837</v>
      </c>
      <c r="V27" s="506" t="s">
        <v>11838</v>
      </c>
      <c r="W27" s="506" t="s">
        <v>11839</v>
      </c>
      <c r="X27" s="506" t="s">
        <v>11840</v>
      </c>
      <c r="Y27" s="506" t="s">
        <v>11841</v>
      </c>
      <c r="Z27" s="506" t="s">
        <v>11842</v>
      </c>
      <c r="AA27" s="506" t="s">
        <v>11843</v>
      </c>
      <c r="AB27" s="506" t="s">
        <v>11844</v>
      </c>
      <c r="AC27" s="506" t="s">
        <v>11845</v>
      </c>
      <c r="AD27" s="506" t="s">
        <v>11846</v>
      </c>
      <c r="AE27" s="506" t="s">
        <v>11847</v>
      </c>
      <c r="AF27" s="506" t="s">
        <v>11848</v>
      </c>
    </row>
    <row r="28" spans="2:32" ht="21" customHeight="1" x14ac:dyDescent="0.25">
      <c r="B28" s="519" t="s">
        <v>1924</v>
      </c>
      <c r="C28" s="497" t="s">
        <v>9953</v>
      </c>
      <c r="D28" s="502" t="s">
        <v>2177</v>
      </c>
      <c r="E28" s="424"/>
      <c r="F28" s="159"/>
      <c r="G28" s="424"/>
      <c r="H28" s="159"/>
      <c r="I28" s="424"/>
      <c r="J28" s="159"/>
      <c r="K28" s="424"/>
      <c r="L28" s="159"/>
      <c r="M28" s="159"/>
      <c r="N28" s="159"/>
      <c r="O28" s="159"/>
      <c r="P28" s="159"/>
      <c r="S28" s="499"/>
      <c r="T28" s="510" t="s">
        <v>2177</v>
      </c>
      <c r="U28" s="506" t="s">
        <v>11849</v>
      </c>
      <c r="V28" s="506" t="s">
        <v>11850</v>
      </c>
      <c r="W28" s="506" t="s">
        <v>11851</v>
      </c>
      <c r="X28" s="506" t="s">
        <v>11852</v>
      </c>
      <c r="Y28" s="506" t="s">
        <v>11853</v>
      </c>
      <c r="Z28" s="506" t="s">
        <v>11854</v>
      </c>
      <c r="AA28" s="506" t="s">
        <v>11855</v>
      </c>
      <c r="AB28" s="506" t="s">
        <v>11856</v>
      </c>
      <c r="AC28" s="506" t="s">
        <v>11857</v>
      </c>
      <c r="AD28" s="506" t="s">
        <v>11858</v>
      </c>
      <c r="AE28" s="506" t="s">
        <v>11859</v>
      </c>
      <c r="AF28" s="506" t="s">
        <v>11860</v>
      </c>
    </row>
    <row r="29" spans="2:32" ht="21" customHeight="1" x14ac:dyDescent="0.25">
      <c r="B29" s="519" t="s">
        <v>1966</v>
      </c>
      <c r="C29" s="497" t="s">
        <v>9986</v>
      </c>
      <c r="D29" s="502" t="s">
        <v>2178</v>
      </c>
      <c r="E29" s="424"/>
      <c r="F29" s="159"/>
      <c r="G29" s="424"/>
      <c r="H29" s="159"/>
      <c r="I29" s="424"/>
      <c r="J29" s="159"/>
      <c r="K29" s="424"/>
      <c r="L29" s="159"/>
      <c r="M29" s="159"/>
      <c r="N29" s="159"/>
      <c r="O29" s="159"/>
      <c r="P29" s="159"/>
      <c r="S29" s="499"/>
      <c r="T29" s="510" t="s">
        <v>2178</v>
      </c>
      <c r="U29" s="506" t="s">
        <v>11861</v>
      </c>
      <c r="V29" s="506" t="s">
        <v>11862</v>
      </c>
      <c r="W29" s="506" t="s">
        <v>11863</v>
      </c>
      <c r="X29" s="506" t="s">
        <v>11864</v>
      </c>
      <c r="Y29" s="506" t="s">
        <v>11865</v>
      </c>
      <c r="Z29" s="506" t="s">
        <v>11866</v>
      </c>
      <c r="AA29" s="506" t="s">
        <v>11867</v>
      </c>
      <c r="AB29" s="506" t="s">
        <v>11868</v>
      </c>
      <c r="AC29" s="506" t="s">
        <v>11869</v>
      </c>
      <c r="AD29" s="506" t="s">
        <v>11870</v>
      </c>
      <c r="AE29" s="506" t="s">
        <v>11871</v>
      </c>
      <c r="AF29" s="506" t="s">
        <v>11872</v>
      </c>
    </row>
    <row r="30" spans="2:32" ht="21" customHeight="1" x14ac:dyDescent="0.25">
      <c r="B30" s="519" t="s">
        <v>2179</v>
      </c>
      <c r="C30" s="497" t="s">
        <v>11873</v>
      </c>
      <c r="D30" s="502" t="s">
        <v>2180</v>
      </c>
      <c r="E30" s="424"/>
      <c r="F30" s="159"/>
      <c r="G30" s="424"/>
      <c r="H30" s="159"/>
      <c r="I30" s="424"/>
      <c r="J30" s="159"/>
      <c r="K30" s="424"/>
      <c r="L30" s="159"/>
      <c r="M30" s="159"/>
      <c r="N30" s="159"/>
      <c r="O30" s="159"/>
      <c r="P30" s="159"/>
      <c r="S30" s="499"/>
      <c r="T30" s="510" t="s">
        <v>2180</v>
      </c>
      <c r="U30" s="506" t="s">
        <v>11874</v>
      </c>
      <c r="V30" s="506" t="s">
        <v>11875</v>
      </c>
      <c r="W30" s="506" t="s">
        <v>11876</v>
      </c>
      <c r="X30" s="506" t="s">
        <v>11877</v>
      </c>
      <c r="Y30" s="506" t="s">
        <v>11878</v>
      </c>
      <c r="Z30" s="506" t="s">
        <v>11879</v>
      </c>
      <c r="AA30" s="506" t="s">
        <v>11880</v>
      </c>
      <c r="AB30" s="506" t="s">
        <v>11881</v>
      </c>
      <c r="AC30" s="506" t="s">
        <v>11882</v>
      </c>
      <c r="AD30" s="506" t="s">
        <v>11883</v>
      </c>
      <c r="AE30" s="506" t="s">
        <v>11884</v>
      </c>
      <c r="AF30" s="506" t="s">
        <v>11885</v>
      </c>
    </row>
    <row r="31" spans="2:32" ht="21" customHeight="1" x14ac:dyDescent="0.25">
      <c r="B31" s="519" t="s">
        <v>2181</v>
      </c>
      <c r="C31" s="497" t="s">
        <v>11886</v>
      </c>
      <c r="D31" s="502" t="s">
        <v>2182</v>
      </c>
      <c r="E31" s="424"/>
      <c r="F31" s="159"/>
      <c r="G31" s="424"/>
      <c r="H31" s="159"/>
      <c r="I31" s="424"/>
      <c r="J31" s="159"/>
      <c r="K31" s="424"/>
      <c r="L31" s="159"/>
      <c r="M31" s="159"/>
      <c r="N31" s="159"/>
      <c r="O31" s="159"/>
      <c r="P31" s="159"/>
      <c r="S31" s="499"/>
      <c r="T31" s="510" t="s">
        <v>2182</v>
      </c>
      <c r="U31" s="506" t="s">
        <v>11887</v>
      </c>
      <c r="V31" s="506" t="s">
        <v>11888</v>
      </c>
      <c r="W31" s="506" t="s">
        <v>11889</v>
      </c>
      <c r="X31" s="506" t="s">
        <v>11890</v>
      </c>
      <c r="Y31" s="506" t="s">
        <v>11891</v>
      </c>
      <c r="Z31" s="506" t="s">
        <v>11892</v>
      </c>
      <c r="AA31" s="506" t="s">
        <v>11893</v>
      </c>
      <c r="AB31" s="506" t="s">
        <v>11894</v>
      </c>
      <c r="AC31" s="506" t="s">
        <v>11895</v>
      </c>
      <c r="AD31" s="506" t="s">
        <v>11896</v>
      </c>
      <c r="AE31" s="506" t="s">
        <v>11897</v>
      </c>
      <c r="AF31" s="506" t="s">
        <v>11898</v>
      </c>
    </row>
    <row r="32" spans="2:32" ht="21" customHeight="1" x14ac:dyDescent="0.25">
      <c r="B32" s="519" t="s">
        <v>1925</v>
      </c>
      <c r="C32" s="497" t="s">
        <v>9954</v>
      </c>
      <c r="D32" s="502" t="s">
        <v>2183</v>
      </c>
      <c r="E32" s="424"/>
      <c r="F32" s="159"/>
      <c r="G32" s="424"/>
      <c r="H32" s="159"/>
      <c r="I32" s="424"/>
      <c r="J32" s="159"/>
      <c r="K32" s="424"/>
      <c r="L32" s="159"/>
      <c r="M32" s="159"/>
      <c r="N32" s="159"/>
      <c r="O32" s="159"/>
      <c r="P32" s="159"/>
      <c r="S32" s="499"/>
      <c r="T32" s="510" t="s">
        <v>2183</v>
      </c>
      <c r="U32" s="506" t="s">
        <v>11899</v>
      </c>
      <c r="V32" s="506" t="s">
        <v>11900</v>
      </c>
      <c r="W32" s="506" t="s">
        <v>11901</v>
      </c>
      <c r="X32" s="506" t="s">
        <v>11902</v>
      </c>
      <c r="Y32" s="506" t="s">
        <v>11903</v>
      </c>
      <c r="Z32" s="506" t="s">
        <v>11904</v>
      </c>
      <c r="AA32" s="506" t="s">
        <v>11905</v>
      </c>
      <c r="AB32" s="506" t="s">
        <v>11906</v>
      </c>
      <c r="AC32" s="506" t="s">
        <v>11907</v>
      </c>
      <c r="AD32" s="506" t="s">
        <v>11908</v>
      </c>
      <c r="AE32" s="506" t="s">
        <v>11909</v>
      </c>
      <c r="AF32" s="506" t="s">
        <v>11910</v>
      </c>
    </row>
    <row r="33" spans="2:32" ht="21" customHeight="1" x14ac:dyDescent="0.25">
      <c r="B33" s="519" t="s">
        <v>1967</v>
      </c>
      <c r="C33" s="497" t="s">
        <v>9987</v>
      </c>
      <c r="D33" s="502" t="s">
        <v>2184</v>
      </c>
      <c r="E33" s="424"/>
      <c r="F33" s="159"/>
      <c r="G33" s="424"/>
      <c r="H33" s="159"/>
      <c r="I33" s="424"/>
      <c r="J33" s="159"/>
      <c r="K33" s="424"/>
      <c r="L33" s="159"/>
      <c r="M33" s="159"/>
      <c r="N33" s="159"/>
      <c r="O33" s="159"/>
      <c r="P33" s="159"/>
      <c r="S33" s="499"/>
      <c r="T33" s="510" t="s">
        <v>2184</v>
      </c>
      <c r="U33" s="506" t="s">
        <v>11911</v>
      </c>
      <c r="V33" s="506" t="s">
        <v>11912</v>
      </c>
      <c r="W33" s="506" t="s">
        <v>11913</v>
      </c>
      <c r="X33" s="506" t="s">
        <v>11914</v>
      </c>
      <c r="Y33" s="506" t="s">
        <v>11915</v>
      </c>
      <c r="Z33" s="506" t="s">
        <v>11916</v>
      </c>
      <c r="AA33" s="506" t="s">
        <v>11917</v>
      </c>
      <c r="AB33" s="506" t="s">
        <v>11918</v>
      </c>
      <c r="AC33" s="506" t="s">
        <v>11919</v>
      </c>
      <c r="AD33" s="506" t="s">
        <v>11920</v>
      </c>
      <c r="AE33" s="506" t="s">
        <v>11921</v>
      </c>
      <c r="AF33" s="506" t="s">
        <v>11922</v>
      </c>
    </row>
    <row r="34" spans="2:32" ht="21" customHeight="1" x14ac:dyDescent="0.25">
      <c r="B34" s="519" t="s">
        <v>1926</v>
      </c>
      <c r="C34" s="497" t="s">
        <v>9955</v>
      </c>
      <c r="D34" s="502" t="s">
        <v>2185</v>
      </c>
      <c r="E34" s="424"/>
      <c r="F34" s="159"/>
      <c r="G34" s="424"/>
      <c r="H34" s="159"/>
      <c r="I34" s="424"/>
      <c r="J34" s="159"/>
      <c r="K34" s="424"/>
      <c r="L34" s="159"/>
      <c r="M34" s="159"/>
      <c r="N34" s="159"/>
      <c r="O34" s="159"/>
      <c r="P34" s="159"/>
      <c r="S34" s="499"/>
      <c r="T34" s="510" t="s">
        <v>2185</v>
      </c>
      <c r="U34" s="506" t="s">
        <v>11923</v>
      </c>
      <c r="V34" s="506" t="s">
        <v>11924</v>
      </c>
      <c r="W34" s="506" t="s">
        <v>11925</v>
      </c>
      <c r="X34" s="506" t="s">
        <v>11926</v>
      </c>
      <c r="Y34" s="506" t="s">
        <v>11927</v>
      </c>
      <c r="Z34" s="506" t="s">
        <v>11928</v>
      </c>
      <c r="AA34" s="506" t="s">
        <v>11929</v>
      </c>
      <c r="AB34" s="506" t="s">
        <v>11930</v>
      </c>
      <c r="AC34" s="506" t="s">
        <v>11931</v>
      </c>
      <c r="AD34" s="506" t="s">
        <v>11932</v>
      </c>
      <c r="AE34" s="506" t="s">
        <v>11933</v>
      </c>
      <c r="AF34" s="506" t="s">
        <v>11934</v>
      </c>
    </row>
    <row r="35" spans="2:32" ht="21" customHeight="1" x14ac:dyDescent="0.25">
      <c r="B35" s="519" t="s">
        <v>1927</v>
      </c>
      <c r="C35" s="497" t="s">
        <v>9956</v>
      </c>
      <c r="D35" s="502" t="s">
        <v>2186</v>
      </c>
      <c r="E35" s="424"/>
      <c r="F35" s="159"/>
      <c r="G35" s="424"/>
      <c r="H35" s="159"/>
      <c r="I35" s="424"/>
      <c r="J35" s="159"/>
      <c r="K35" s="424"/>
      <c r="L35" s="159"/>
      <c r="M35" s="159"/>
      <c r="N35" s="159"/>
      <c r="O35" s="159"/>
      <c r="P35" s="159"/>
      <c r="S35" s="499"/>
      <c r="T35" s="510" t="s">
        <v>2186</v>
      </c>
      <c r="U35" s="506" t="s">
        <v>11935</v>
      </c>
      <c r="V35" s="506" t="s">
        <v>11936</v>
      </c>
      <c r="W35" s="506" t="s">
        <v>11937</v>
      </c>
      <c r="X35" s="506" t="s">
        <v>11938</v>
      </c>
      <c r="Y35" s="506" t="s">
        <v>11939</v>
      </c>
      <c r="Z35" s="506" t="s">
        <v>11940</v>
      </c>
      <c r="AA35" s="506" t="s">
        <v>11941</v>
      </c>
      <c r="AB35" s="506" t="s">
        <v>11942</v>
      </c>
      <c r="AC35" s="506" t="s">
        <v>11943</v>
      </c>
      <c r="AD35" s="506" t="s">
        <v>11944</v>
      </c>
      <c r="AE35" s="506" t="s">
        <v>11945</v>
      </c>
      <c r="AF35" s="506" t="s">
        <v>11946</v>
      </c>
    </row>
    <row r="36" spans="2:32" ht="21" customHeight="1" x14ac:dyDescent="0.25">
      <c r="B36" s="519" t="s">
        <v>1928</v>
      </c>
      <c r="C36" s="497" t="s">
        <v>9957</v>
      </c>
      <c r="D36" s="502" t="s">
        <v>2187</v>
      </c>
      <c r="E36" s="424"/>
      <c r="F36" s="159"/>
      <c r="G36" s="424"/>
      <c r="H36" s="159"/>
      <c r="I36" s="424"/>
      <c r="J36" s="159"/>
      <c r="K36" s="424"/>
      <c r="L36" s="159"/>
      <c r="M36" s="159"/>
      <c r="N36" s="159"/>
      <c r="O36" s="159"/>
      <c r="P36" s="159"/>
      <c r="S36" s="499"/>
      <c r="T36" s="510" t="s">
        <v>2187</v>
      </c>
      <c r="U36" s="506" t="s">
        <v>11947</v>
      </c>
      <c r="V36" s="506" t="s">
        <v>11948</v>
      </c>
      <c r="W36" s="506" t="s">
        <v>11949</v>
      </c>
      <c r="X36" s="506" t="s">
        <v>11950</v>
      </c>
      <c r="Y36" s="506" t="s">
        <v>11951</v>
      </c>
      <c r="Z36" s="506" t="s">
        <v>11952</v>
      </c>
      <c r="AA36" s="506" t="s">
        <v>11953</v>
      </c>
      <c r="AB36" s="506" t="s">
        <v>11954</v>
      </c>
      <c r="AC36" s="506" t="s">
        <v>11955</v>
      </c>
      <c r="AD36" s="506" t="s">
        <v>11956</v>
      </c>
      <c r="AE36" s="506" t="s">
        <v>11957</v>
      </c>
      <c r="AF36" s="506" t="s">
        <v>11958</v>
      </c>
    </row>
    <row r="37" spans="2:32" ht="21" customHeight="1" x14ac:dyDescent="0.25">
      <c r="B37" s="519" t="s">
        <v>1969</v>
      </c>
      <c r="C37" s="497" t="s">
        <v>9988</v>
      </c>
      <c r="D37" s="502" t="s">
        <v>2188</v>
      </c>
      <c r="E37" s="424"/>
      <c r="F37" s="159"/>
      <c r="G37" s="424"/>
      <c r="H37" s="159"/>
      <c r="I37" s="424"/>
      <c r="J37" s="159"/>
      <c r="K37" s="424"/>
      <c r="L37" s="159"/>
      <c r="M37" s="159"/>
      <c r="N37" s="159"/>
      <c r="O37" s="159"/>
      <c r="P37" s="159"/>
      <c r="S37" s="499"/>
      <c r="T37" s="510" t="s">
        <v>2188</v>
      </c>
      <c r="U37" s="506" t="s">
        <v>11959</v>
      </c>
      <c r="V37" s="506" t="s">
        <v>11960</v>
      </c>
      <c r="W37" s="506" t="s">
        <v>11961</v>
      </c>
      <c r="X37" s="506" t="s">
        <v>11962</v>
      </c>
      <c r="Y37" s="506" t="s">
        <v>11963</v>
      </c>
      <c r="Z37" s="506" t="s">
        <v>11964</v>
      </c>
      <c r="AA37" s="506" t="s">
        <v>11965</v>
      </c>
      <c r="AB37" s="506" t="s">
        <v>11966</v>
      </c>
      <c r="AC37" s="506" t="s">
        <v>11967</v>
      </c>
      <c r="AD37" s="506" t="s">
        <v>11968</v>
      </c>
      <c r="AE37" s="506" t="s">
        <v>11969</v>
      </c>
      <c r="AF37" s="506" t="s">
        <v>11970</v>
      </c>
    </row>
    <row r="38" spans="2:32" ht="21" customHeight="1" x14ac:dyDescent="0.25">
      <c r="B38" s="519" t="s">
        <v>1971</v>
      </c>
      <c r="C38" s="497" t="s">
        <v>9989</v>
      </c>
      <c r="D38" s="502" t="s">
        <v>2189</v>
      </c>
      <c r="E38" s="424"/>
      <c r="F38" s="159"/>
      <c r="G38" s="424"/>
      <c r="H38" s="159"/>
      <c r="I38" s="424"/>
      <c r="J38" s="159"/>
      <c r="K38" s="424"/>
      <c r="L38" s="159"/>
      <c r="M38" s="159"/>
      <c r="N38" s="159"/>
      <c r="O38" s="159"/>
      <c r="P38" s="159"/>
      <c r="S38" s="499"/>
      <c r="T38" s="510" t="s">
        <v>2189</v>
      </c>
      <c r="U38" s="506" t="s">
        <v>11971</v>
      </c>
      <c r="V38" s="506" t="s">
        <v>11972</v>
      </c>
      <c r="W38" s="506" t="s">
        <v>11973</v>
      </c>
      <c r="X38" s="506" t="s">
        <v>11974</v>
      </c>
      <c r="Y38" s="506" t="s">
        <v>11975</v>
      </c>
      <c r="Z38" s="506" t="s">
        <v>11976</v>
      </c>
      <c r="AA38" s="506" t="s">
        <v>11977</v>
      </c>
      <c r="AB38" s="506" t="s">
        <v>11978</v>
      </c>
      <c r="AC38" s="506" t="s">
        <v>11979</v>
      </c>
      <c r="AD38" s="506" t="s">
        <v>11980</v>
      </c>
      <c r="AE38" s="506" t="s">
        <v>11981</v>
      </c>
      <c r="AF38" s="506" t="s">
        <v>11982</v>
      </c>
    </row>
    <row r="39" spans="2:32" ht="21" customHeight="1" x14ac:dyDescent="0.25">
      <c r="B39" s="519" t="s">
        <v>1973</v>
      </c>
      <c r="C39" s="497" t="s">
        <v>9990</v>
      </c>
      <c r="D39" s="502" t="s">
        <v>2190</v>
      </c>
      <c r="E39" s="424"/>
      <c r="F39" s="159"/>
      <c r="G39" s="424"/>
      <c r="H39" s="159"/>
      <c r="I39" s="424"/>
      <c r="J39" s="159"/>
      <c r="K39" s="424"/>
      <c r="L39" s="159"/>
      <c r="M39" s="159"/>
      <c r="N39" s="159"/>
      <c r="O39" s="159"/>
      <c r="P39" s="159"/>
      <c r="S39" s="499"/>
      <c r="T39" s="510" t="s">
        <v>2190</v>
      </c>
      <c r="U39" s="506" t="s">
        <v>11983</v>
      </c>
      <c r="V39" s="506" t="s">
        <v>11984</v>
      </c>
      <c r="W39" s="506" t="s">
        <v>11985</v>
      </c>
      <c r="X39" s="506" t="s">
        <v>11986</v>
      </c>
      <c r="Y39" s="506" t="s">
        <v>11987</v>
      </c>
      <c r="Z39" s="506" t="s">
        <v>11988</v>
      </c>
      <c r="AA39" s="506" t="s">
        <v>11989</v>
      </c>
      <c r="AB39" s="506" t="s">
        <v>11990</v>
      </c>
      <c r="AC39" s="506" t="s">
        <v>11991</v>
      </c>
      <c r="AD39" s="506" t="s">
        <v>11992</v>
      </c>
      <c r="AE39" s="506" t="s">
        <v>11993</v>
      </c>
      <c r="AF39" s="506" t="s">
        <v>11994</v>
      </c>
    </row>
    <row r="40" spans="2:32" ht="21" customHeight="1" x14ac:dyDescent="0.25">
      <c r="B40" s="519" t="s">
        <v>1918</v>
      </c>
      <c r="C40" s="497" t="s">
        <v>9948</v>
      </c>
      <c r="D40" s="502" t="s">
        <v>2191</v>
      </c>
      <c r="E40" s="424"/>
      <c r="F40" s="159"/>
      <c r="G40" s="424"/>
      <c r="H40" s="159"/>
      <c r="I40" s="424"/>
      <c r="J40" s="159"/>
      <c r="K40" s="424"/>
      <c r="L40" s="159"/>
      <c r="M40" s="159"/>
      <c r="N40" s="159"/>
      <c r="O40" s="159"/>
      <c r="P40" s="159"/>
      <c r="S40" s="499"/>
      <c r="T40" s="510" t="s">
        <v>2191</v>
      </c>
      <c r="U40" s="506" t="s">
        <v>11995</v>
      </c>
      <c r="V40" s="506" t="s">
        <v>11996</v>
      </c>
      <c r="W40" s="506" t="s">
        <v>11997</v>
      </c>
      <c r="X40" s="506" t="s">
        <v>11998</v>
      </c>
      <c r="Y40" s="506" t="s">
        <v>11999</v>
      </c>
      <c r="Z40" s="506" t="s">
        <v>12000</v>
      </c>
      <c r="AA40" s="506" t="s">
        <v>12001</v>
      </c>
      <c r="AB40" s="506" t="s">
        <v>12002</v>
      </c>
      <c r="AC40" s="506" t="s">
        <v>12003</v>
      </c>
      <c r="AD40" s="506" t="s">
        <v>12004</v>
      </c>
      <c r="AE40" s="506" t="s">
        <v>12005</v>
      </c>
      <c r="AF40" s="506" t="s">
        <v>12006</v>
      </c>
    </row>
    <row r="41" spans="2:32" ht="21" customHeight="1" x14ac:dyDescent="0.25">
      <c r="B41" s="519" t="s">
        <v>1931</v>
      </c>
      <c r="C41" s="497" t="s">
        <v>9959</v>
      </c>
      <c r="D41" s="502" t="s">
        <v>2192</v>
      </c>
      <c r="E41" s="424"/>
      <c r="F41" s="159"/>
      <c r="G41" s="424"/>
      <c r="H41" s="159"/>
      <c r="I41" s="424"/>
      <c r="J41" s="159"/>
      <c r="K41" s="424"/>
      <c r="L41" s="159"/>
      <c r="M41" s="159"/>
      <c r="N41" s="159"/>
      <c r="O41" s="159"/>
      <c r="P41" s="159"/>
      <c r="S41" s="499"/>
      <c r="T41" s="510" t="s">
        <v>2192</v>
      </c>
      <c r="U41" s="506" t="s">
        <v>12007</v>
      </c>
      <c r="V41" s="506" t="s">
        <v>12008</v>
      </c>
      <c r="W41" s="506" t="s">
        <v>12009</v>
      </c>
      <c r="X41" s="506" t="s">
        <v>12010</v>
      </c>
      <c r="Y41" s="506" t="s">
        <v>12011</v>
      </c>
      <c r="Z41" s="506" t="s">
        <v>12012</v>
      </c>
      <c r="AA41" s="506" t="s">
        <v>12013</v>
      </c>
      <c r="AB41" s="506" t="s">
        <v>12014</v>
      </c>
      <c r="AC41" s="506" t="s">
        <v>12015</v>
      </c>
      <c r="AD41" s="506" t="s">
        <v>12016</v>
      </c>
      <c r="AE41" s="506" t="s">
        <v>12017</v>
      </c>
      <c r="AF41" s="506" t="s">
        <v>12018</v>
      </c>
    </row>
    <row r="42" spans="2:32" ht="21" customHeight="1" x14ac:dyDescent="0.25">
      <c r="B42" s="519" t="s">
        <v>1932</v>
      </c>
      <c r="C42" s="497" t="s">
        <v>9960</v>
      </c>
      <c r="D42" s="502" t="s">
        <v>2193</v>
      </c>
      <c r="E42" s="424"/>
      <c r="F42" s="159"/>
      <c r="G42" s="424"/>
      <c r="H42" s="159"/>
      <c r="I42" s="424"/>
      <c r="J42" s="159"/>
      <c r="K42" s="424"/>
      <c r="L42" s="159"/>
      <c r="M42" s="159"/>
      <c r="N42" s="159"/>
      <c r="O42" s="159"/>
      <c r="P42" s="159"/>
      <c r="S42" s="499"/>
      <c r="T42" s="510" t="s">
        <v>2193</v>
      </c>
      <c r="U42" s="506" t="s">
        <v>12019</v>
      </c>
      <c r="V42" s="506" t="s">
        <v>12020</v>
      </c>
      <c r="W42" s="506" t="s">
        <v>12021</v>
      </c>
      <c r="X42" s="506" t="s">
        <v>12022</v>
      </c>
      <c r="Y42" s="506" t="s">
        <v>12023</v>
      </c>
      <c r="Z42" s="506" t="s">
        <v>12024</v>
      </c>
      <c r="AA42" s="506" t="s">
        <v>12025</v>
      </c>
      <c r="AB42" s="506" t="s">
        <v>12026</v>
      </c>
      <c r="AC42" s="506" t="s">
        <v>12027</v>
      </c>
      <c r="AD42" s="506" t="s">
        <v>12028</v>
      </c>
      <c r="AE42" s="506" t="s">
        <v>12029</v>
      </c>
      <c r="AF42" s="506" t="s">
        <v>12030</v>
      </c>
    </row>
    <row r="43" spans="2:32" ht="21" customHeight="1" x14ac:dyDescent="0.25">
      <c r="B43" s="519" t="s">
        <v>2194</v>
      </c>
      <c r="C43" s="497" t="s">
        <v>12031</v>
      </c>
      <c r="D43" s="502" t="s">
        <v>2195</v>
      </c>
      <c r="E43" s="424"/>
      <c r="F43" s="159"/>
      <c r="G43" s="424"/>
      <c r="H43" s="159"/>
      <c r="I43" s="424"/>
      <c r="J43" s="159"/>
      <c r="K43" s="424"/>
      <c r="L43" s="159"/>
      <c r="M43" s="159"/>
      <c r="N43" s="159"/>
      <c r="O43" s="159"/>
      <c r="P43" s="159"/>
      <c r="S43" s="499"/>
      <c r="T43" s="510" t="s">
        <v>2195</v>
      </c>
      <c r="U43" s="506" t="s">
        <v>12032</v>
      </c>
      <c r="V43" s="506" t="s">
        <v>12033</v>
      </c>
      <c r="W43" s="506" t="s">
        <v>12034</v>
      </c>
      <c r="X43" s="506" t="s">
        <v>12035</v>
      </c>
      <c r="Y43" s="506" t="s">
        <v>12036</v>
      </c>
      <c r="Z43" s="506" t="s">
        <v>12037</v>
      </c>
      <c r="AA43" s="506" t="s">
        <v>12038</v>
      </c>
      <c r="AB43" s="506" t="s">
        <v>12039</v>
      </c>
      <c r="AC43" s="506" t="s">
        <v>12040</v>
      </c>
      <c r="AD43" s="506" t="s">
        <v>12041</v>
      </c>
      <c r="AE43" s="506" t="s">
        <v>12042</v>
      </c>
      <c r="AF43" s="506" t="s">
        <v>12043</v>
      </c>
    </row>
    <row r="44" spans="2:32" ht="21" customHeight="1" x14ac:dyDescent="0.25">
      <c r="B44" s="519" t="s">
        <v>1933</v>
      </c>
      <c r="C44" s="497" t="s">
        <v>9961</v>
      </c>
      <c r="D44" s="502" t="s">
        <v>2196</v>
      </c>
      <c r="E44" s="424"/>
      <c r="F44" s="159"/>
      <c r="G44" s="424"/>
      <c r="H44" s="159"/>
      <c r="I44" s="424"/>
      <c r="J44" s="159"/>
      <c r="K44" s="424"/>
      <c r="L44" s="159"/>
      <c r="M44" s="159"/>
      <c r="N44" s="159"/>
      <c r="O44" s="159"/>
      <c r="P44" s="159"/>
      <c r="S44" s="499"/>
      <c r="T44" s="510" t="s">
        <v>2196</v>
      </c>
      <c r="U44" s="506" t="s">
        <v>12044</v>
      </c>
      <c r="V44" s="506" t="s">
        <v>12045</v>
      </c>
      <c r="W44" s="506" t="s">
        <v>12046</v>
      </c>
      <c r="X44" s="506" t="s">
        <v>12047</v>
      </c>
      <c r="Y44" s="506" t="s">
        <v>12048</v>
      </c>
      <c r="Z44" s="506" t="s">
        <v>12049</v>
      </c>
      <c r="AA44" s="506" t="s">
        <v>12050</v>
      </c>
      <c r="AB44" s="506" t="s">
        <v>12051</v>
      </c>
      <c r="AC44" s="506" t="s">
        <v>12052</v>
      </c>
      <c r="AD44" s="506" t="s">
        <v>12053</v>
      </c>
      <c r="AE44" s="506" t="s">
        <v>12054</v>
      </c>
      <c r="AF44" s="506" t="s">
        <v>12055</v>
      </c>
    </row>
    <row r="45" spans="2:32" ht="21" customHeight="1" x14ac:dyDescent="0.25">
      <c r="B45" s="519" t="s">
        <v>2197</v>
      </c>
      <c r="C45" s="497" t="s">
        <v>9535</v>
      </c>
      <c r="D45" s="502" t="s">
        <v>2198</v>
      </c>
      <c r="E45" s="158"/>
      <c r="F45" s="158"/>
      <c r="G45" s="158"/>
      <c r="H45" s="158"/>
      <c r="I45" s="158"/>
      <c r="J45" s="158"/>
      <c r="K45" s="158"/>
      <c r="L45" s="158"/>
      <c r="M45" s="159"/>
      <c r="N45" s="159"/>
      <c r="O45" s="159"/>
      <c r="P45" s="159"/>
      <c r="S45" s="499"/>
      <c r="T45" s="510" t="s">
        <v>2198</v>
      </c>
      <c r="U45" s="517"/>
      <c r="V45" s="517"/>
      <c r="W45" s="517"/>
      <c r="X45" s="517"/>
      <c r="Y45" s="517"/>
      <c r="Z45" s="517"/>
      <c r="AA45" s="517"/>
      <c r="AB45" s="517"/>
      <c r="AC45" s="506" t="s">
        <v>12056</v>
      </c>
      <c r="AD45" s="506" t="s">
        <v>12057</v>
      </c>
      <c r="AE45" s="506" t="s">
        <v>12058</v>
      </c>
      <c r="AF45" s="506" t="s">
        <v>12059</v>
      </c>
    </row>
    <row r="46" spans="2:32" ht="21" customHeight="1" x14ac:dyDescent="0.25">
      <c r="B46" s="519" t="s">
        <v>2199</v>
      </c>
      <c r="C46" s="497" t="s">
        <v>9232</v>
      </c>
      <c r="D46" s="502" t="s">
        <v>2200</v>
      </c>
      <c r="E46" s="158"/>
      <c r="F46" s="158"/>
      <c r="G46" s="158"/>
      <c r="H46" s="158"/>
      <c r="I46" s="158"/>
      <c r="J46" s="158"/>
      <c r="K46" s="158"/>
      <c r="L46" s="158"/>
      <c r="M46" s="159"/>
      <c r="N46" s="158"/>
      <c r="O46" s="158"/>
      <c r="P46" s="159"/>
      <c r="S46" s="499"/>
      <c r="T46" s="510" t="s">
        <v>2200</v>
      </c>
      <c r="U46" s="517"/>
      <c r="V46" s="517"/>
      <c r="W46" s="517"/>
      <c r="X46" s="517"/>
      <c r="Y46" s="517"/>
      <c r="Z46" s="517"/>
      <c r="AA46" s="517"/>
      <c r="AB46" s="517"/>
      <c r="AC46" s="506" t="s">
        <v>12060</v>
      </c>
      <c r="AD46" s="517"/>
      <c r="AE46" s="517"/>
      <c r="AF46" s="506" t="s">
        <v>12061</v>
      </c>
    </row>
    <row r="47" spans="2:32" ht="21" customHeight="1" x14ac:dyDescent="0.25">
      <c r="B47" s="519" t="s">
        <v>2201</v>
      </c>
      <c r="C47" s="497"/>
      <c r="D47" s="502" t="s">
        <v>2202</v>
      </c>
      <c r="E47" s="158"/>
      <c r="F47" s="158"/>
      <c r="G47" s="158"/>
      <c r="H47" s="158"/>
      <c r="I47" s="158"/>
      <c r="J47" s="158"/>
      <c r="K47" s="158"/>
      <c r="L47" s="158"/>
      <c r="M47" s="159"/>
      <c r="N47" s="158"/>
      <c r="O47" s="158"/>
      <c r="P47" s="159"/>
      <c r="S47" s="499"/>
      <c r="T47" s="510" t="s">
        <v>2202</v>
      </c>
      <c r="U47" s="517"/>
      <c r="V47" s="517"/>
      <c r="W47" s="517"/>
      <c r="X47" s="517"/>
      <c r="Y47" s="517"/>
      <c r="Z47" s="517"/>
      <c r="AA47" s="517"/>
      <c r="AB47" s="517"/>
      <c r="AC47" s="506" t="s">
        <v>12062</v>
      </c>
      <c r="AD47" s="517"/>
      <c r="AE47" s="517"/>
      <c r="AF47" s="506" t="s">
        <v>12063</v>
      </c>
    </row>
    <row r="48" spans="2:32" ht="21" customHeight="1" x14ac:dyDescent="0.25">
      <c r="S48" s="499"/>
    </row>
    <row r="49" spans="19:19" ht="21" customHeight="1" x14ac:dyDescent="0.25">
      <c r="S49" s="499"/>
    </row>
    <row r="50" spans="19:19" ht="21" customHeight="1" x14ac:dyDescent="0.25">
      <c r="S50" s="499"/>
    </row>
  </sheetData>
  <mergeCells count="1">
    <mergeCell ref="B1:L1"/>
  </mergeCells>
  <dataValidations count="408">
    <dataValidation type="whole" allowBlank="1" showInputMessage="1" showErrorMessage="1" error="Data is of incorrect type!" sqref="D6"/>
    <dataValidation type="decimal" allowBlank="1" showInputMessage="1" showErrorMessage="1" error="Data is of incorrect type!" sqref="E6"/>
    <dataValidation type="whole" allowBlank="1" showInputMessage="1" showErrorMessage="1" error="Data is of incorrect type!" sqref="F6"/>
    <dataValidation type="decimal" allowBlank="1" showInputMessage="1" showErrorMessage="1" error="Data is of incorrect type!" sqref="G6"/>
    <dataValidation type="whole" allowBlank="1" showInputMessage="1" showErrorMessage="1" error="Data is of incorrect type!" sqref="H6"/>
    <dataValidation type="decimal" allowBlank="1" showInputMessage="1" showErrorMessage="1" error="Data is of incorrect type!" sqref="I6"/>
    <dataValidation type="whole" allowBlank="1" showInputMessage="1" showErrorMessage="1" error="Data is of incorrect type!" sqref="J6"/>
    <dataValidation type="decimal" allowBlank="1" showInputMessage="1" showErrorMessage="1" error="Data is of incorrect type!" sqref="K6"/>
    <dataValidation type="decimal" allowBlank="1" showInputMessage="1" showErrorMessage="1" error="Data is of incorrect type!" sqref="L6"/>
    <dataValidation type="decimal" allowBlank="1" showInputMessage="1" showErrorMessage="1" error="Data is of incorrect type!" sqref="M6"/>
    <dataValidation type="decimal" allowBlank="1" showInputMessage="1" showErrorMessage="1" error="Data is of incorrect type!" sqref="N6"/>
    <dataValidation type="decimal" allowBlank="1" showInputMessage="1" showErrorMessage="1" error="Data is of incorrect type!" sqref="O6"/>
    <dataValidation type="whole" allowBlank="1" showInputMessage="1" showErrorMessage="1" error="Data is of incorrect type!" sqref="D7"/>
    <dataValidation type="decimal" allowBlank="1" showInputMessage="1" showErrorMessage="1" error="Data is of incorrect type!" sqref="E7"/>
    <dataValidation type="whole" allowBlank="1" showInputMessage="1" showErrorMessage="1" error="Data is of incorrect type!" sqref="F7"/>
    <dataValidation type="decimal" allowBlank="1" showInputMessage="1" showErrorMessage="1" error="Data is of incorrect type!" sqref="G7"/>
    <dataValidation type="whole" allowBlank="1" showInputMessage="1" showErrorMessage="1" error="Data is of incorrect type!" sqref="H7"/>
    <dataValidation type="decimal" allowBlank="1" showInputMessage="1" showErrorMessage="1" error="Data is of incorrect type!" sqref="I7"/>
    <dataValidation type="whole" allowBlank="1" showInputMessage="1" showErrorMessage="1" error="Data is of incorrect type!" sqref="J7"/>
    <dataValidation type="decimal" allowBlank="1" showInputMessage="1" showErrorMessage="1" error="Data is of incorrect type!" sqref="K7"/>
    <dataValidation type="decimal" allowBlank="1" showInputMessage="1" showErrorMessage="1" error="Data is of incorrect type!" sqref="L7"/>
    <dataValidation type="decimal" allowBlank="1" showInputMessage="1" showErrorMessage="1" error="Data is of incorrect type!" sqref="M7"/>
    <dataValidation type="decimal" allowBlank="1" showInputMessage="1" showErrorMessage="1" error="Data is of incorrect type!" sqref="N7"/>
    <dataValidation type="decimal" allowBlank="1" showInputMessage="1" showErrorMessage="1" error="Data is of incorrect type!" sqref="O7"/>
    <dataValidation type="whole" allowBlank="1" showInputMessage="1" showErrorMessage="1" error="Data is of incorrect type!" sqref="D8"/>
    <dataValidation type="decimal" allowBlank="1" showInputMessage="1" showErrorMessage="1" error="Data is of incorrect type!" sqref="E8"/>
    <dataValidation type="whole" allowBlank="1" showInputMessage="1" showErrorMessage="1" error="Data is of incorrect type!" sqref="F8"/>
    <dataValidation type="decimal" allowBlank="1" showInputMessage="1" showErrorMessage="1" error="Data is of incorrect type!" sqref="G8"/>
    <dataValidation type="whole" allowBlank="1" showInputMessage="1" showErrorMessage="1" error="Data is of incorrect type!" sqref="H8"/>
    <dataValidation type="decimal" allowBlank="1" showInputMessage="1" showErrorMessage="1" error="Data is of incorrect type!" sqref="I8"/>
    <dataValidation type="whole" allowBlank="1" showInputMessage="1" showErrorMessage="1" error="Data is of incorrect type!" sqref="J8"/>
    <dataValidation type="decimal" allowBlank="1" showInputMessage="1" showErrorMessage="1" error="Data is of incorrect type!" sqref="K8"/>
    <dataValidation type="decimal" allowBlank="1" showInputMessage="1" showErrorMessage="1" error="Data is of incorrect type!" sqref="L8"/>
    <dataValidation type="decimal" allowBlank="1" showInputMessage="1" showErrorMessage="1" error="Data is of incorrect type!" sqref="M8"/>
    <dataValidation type="decimal" allowBlank="1" showInputMessage="1" showErrorMessage="1" error="Data is of incorrect type!" sqref="N8"/>
    <dataValidation type="decimal" allowBlank="1" showInputMessage="1" showErrorMessage="1" error="Data is of incorrect type!" sqref="O8"/>
    <dataValidation type="whole" allowBlank="1" showInputMessage="1" showErrorMessage="1" error="Data is of incorrect type!" sqref="D9"/>
    <dataValidation type="decimal" allowBlank="1" showInputMessage="1" showErrorMessage="1" error="Data is of incorrect type!" sqref="E9"/>
    <dataValidation type="whole" allowBlank="1" showInputMessage="1" showErrorMessage="1" error="Data is of incorrect type!" sqref="F9"/>
    <dataValidation type="decimal" allowBlank="1" showInputMessage="1" showErrorMessage="1" error="Data is of incorrect type!" sqref="G9"/>
    <dataValidation type="whole" allowBlank="1" showInputMessage="1" showErrorMessage="1" error="Data is of incorrect type!" sqref="H9"/>
    <dataValidation type="decimal" allowBlank="1" showInputMessage="1" showErrorMessage="1" error="Data is of incorrect type!" sqref="I9"/>
    <dataValidation type="whole" allowBlank="1" showInputMessage="1" showErrorMessage="1" error="Data is of incorrect type!" sqref="J9"/>
    <dataValidation type="decimal" allowBlank="1" showInputMessage="1" showErrorMessage="1" error="Data is of incorrect type!" sqref="K9"/>
    <dataValidation type="decimal" allowBlank="1" showInputMessage="1" showErrorMessage="1" error="Data is of incorrect type!" sqref="L9"/>
    <dataValidation type="decimal" allowBlank="1" showInputMessage="1" showErrorMessage="1" error="Data is of incorrect type!" sqref="M9"/>
    <dataValidation type="decimal" allowBlank="1" showInputMessage="1" showErrorMessage="1" error="Data is of incorrect type!" sqref="N9"/>
    <dataValidation type="decimal" allowBlank="1" showInputMessage="1" showErrorMessage="1" error="Data is of incorrect type!" sqref="O9"/>
    <dataValidation type="whole" allowBlank="1" showInputMessage="1" showErrorMessage="1" error="Data is of incorrect type!" sqref="D10"/>
    <dataValidation type="decimal" allowBlank="1" showInputMessage="1" showErrorMessage="1" error="Data is of incorrect type!" sqref="E10"/>
    <dataValidation type="whole" allowBlank="1" showInputMessage="1" showErrorMessage="1" error="Data is of incorrect type!" sqref="F10"/>
    <dataValidation type="decimal" allowBlank="1" showInputMessage="1" showErrorMessage="1" error="Data is of incorrect type!" sqref="G10"/>
    <dataValidation type="whole" allowBlank="1" showInputMessage="1" showErrorMessage="1" error="Data is of incorrect type!" sqref="H10"/>
    <dataValidation type="decimal" allowBlank="1" showInputMessage="1" showErrorMessage="1" error="Data is of incorrect type!" sqref="I10"/>
    <dataValidation type="whole" allowBlank="1" showInputMessage="1" showErrorMessage="1" error="Data is of incorrect type!" sqref="J10"/>
    <dataValidation type="decimal" allowBlank="1" showInputMessage="1" showErrorMessage="1" error="Data is of incorrect type!" sqref="K10"/>
    <dataValidation type="decimal" allowBlank="1" showInputMessage="1" showErrorMessage="1" error="Data is of incorrect type!" sqref="L10"/>
    <dataValidation type="decimal" allowBlank="1" showInputMessage="1" showErrorMessage="1" error="Data is of incorrect type!" sqref="M10"/>
    <dataValidation type="decimal" allowBlank="1" showInputMessage="1" showErrorMessage="1" error="Data is of incorrect type!" sqref="N10"/>
    <dataValidation type="decimal" allowBlank="1" showInputMessage="1" showErrorMessage="1" error="Data is of incorrect type!" sqref="O10"/>
    <dataValidation type="whole" allowBlank="1" showInputMessage="1" showErrorMessage="1" error="Data is of incorrect type!" sqref="D11"/>
    <dataValidation type="decimal" allowBlank="1" showInputMessage="1" showErrorMessage="1" error="Data is of incorrect type!" sqref="E11"/>
    <dataValidation type="whole" allowBlank="1" showInputMessage="1" showErrorMessage="1" error="Data is of incorrect type!" sqref="F11"/>
    <dataValidation type="decimal" allowBlank="1" showInputMessage="1" showErrorMessage="1" error="Data is of incorrect type!" sqref="G11"/>
    <dataValidation type="whole" allowBlank="1" showInputMessage="1" showErrorMessage="1" error="Data is of incorrect type!" sqref="H11"/>
    <dataValidation type="decimal" allowBlank="1" showInputMessage="1" showErrorMessage="1" error="Data is of incorrect type!" sqref="I11"/>
    <dataValidation type="whole" allowBlank="1" showInputMessage="1" showErrorMessage="1" error="Data is of incorrect type!" sqref="J11"/>
    <dataValidation type="decimal" allowBlank="1" showInputMessage="1" showErrorMessage="1" error="Data is of incorrect type!" sqref="K11"/>
    <dataValidation type="decimal" allowBlank="1" showInputMessage="1" showErrorMessage="1" error="Data is of incorrect type!" sqref="L11"/>
    <dataValidation type="decimal" allowBlank="1" showInputMessage="1" showErrorMessage="1" error="Data is of incorrect type!" sqref="M11"/>
    <dataValidation type="decimal" allowBlank="1" showInputMessage="1" showErrorMessage="1" error="Data is of incorrect type!" sqref="N11"/>
    <dataValidation type="decimal" allowBlank="1" showInputMessage="1" showErrorMessage="1" error="Data is of incorrect type!" sqref="O11"/>
    <dataValidation type="whole" allowBlank="1" showInputMessage="1" showErrorMessage="1" error="Data is of incorrect type!" sqref="D12"/>
    <dataValidation type="decimal" allowBlank="1" showInputMessage="1" showErrorMessage="1" error="Data is of incorrect type!" sqref="E12"/>
    <dataValidation type="whole" allowBlank="1" showInputMessage="1" showErrorMessage="1" error="Data is of incorrect type!" sqref="F12"/>
    <dataValidation type="decimal" allowBlank="1" showInputMessage="1" showErrorMessage="1" error="Data is of incorrect type!" sqref="G12"/>
    <dataValidation type="whole" allowBlank="1" showInputMessage="1" showErrorMessage="1" error="Data is of incorrect type!" sqref="H12"/>
    <dataValidation type="decimal" allowBlank="1" showInputMessage="1" showErrorMessage="1" error="Data is of incorrect type!" sqref="I12"/>
    <dataValidation type="whole" allowBlank="1" showInputMessage="1" showErrorMessage="1" error="Data is of incorrect type!" sqref="J12"/>
    <dataValidation type="decimal" allowBlank="1" showInputMessage="1" showErrorMessage="1" error="Data is of incorrect type!" sqref="K12"/>
    <dataValidation type="decimal" allowBlank="1" showInputMessage="1" showErrorMessage="1" error="Data is of incorrect type!" sqref="L12"/>
    <dataValidation type="decimal" allowBlank="1" showInputMessage="1" showErrorMessage="1" error="Data is of incorrect type!" sqref="M12"/>
    <dataValidation type="decimal" allowBlank="1" showInputMessage="1" showErrorMessage="1" error="Data is of incorrect type!" sqref="N12"/>
    <dataValidation type="decimal" allowBlank="1" showInputMessage="1" showErrorMessage="1" error="Data is of incorrect type!" sqref="O12"/>
    <dataValidation type="whole" allowBlank="1" showInputMessage="1" showErrorMessage="1" error="Data is of incorrect type!" sqref="D13"/>
    <dataValidation type="decimal" allowBlank="1" showInputMessage="1" showErrorMessage="1" error="Data is of incorrect type!" sqref="E13"/>
    <dataValidation type="whole" allowBlank="1" showInputMessage="1" showErrorMessage="1" error="Data is of incorrect type!" sqref="F13"/>
    <dataValidation type="decimal" allowBlank="1" showInputMessage="1" showErrorMessage="1" error="Data is of incorrect type!" sqref="G13"/>
    <dataValidation type="whole" allowBlank="1" showInputMessage="1" showErrorMessage="1" error="Data is of incorrect type!" sqref="H13"/>
    <dataValidation type="decimal" allowBlank="1" showInputMessage="1" showErrorMessage="1" error="Data is of incorrect type!" sqref="I13"/>
    <dataValidation type="whole" allowBlank="1" showInputMessage="1" showErrorMessage="1" error="Data is of incorrect type!" sqref="J13"/>
    <dataValidation type="decimal" allowBlank="1" showInputMessage="1" showErrorMessage="1" error="Data is of incorrect type!" sqref="K13"/>
    <dataValidation type="decimal" allowBlank="1" showInputMessage="1" showErrorMessage="1" error="Data is of incorrect type!" sqref="L13"/>
    <dataValidation type="decimal" allowBlank="1" showInputMessage="1" showErrorMessage="1" error="Data is of incorrect type!" sqref="M13"/>
    <dataValidation type="decimal" allowBlank="1" showInputMessage="1" showErrorMessage="1" error="Data is of incorrect type!" sqref="N13"/>
    <dataValidation type="decimal" allowBlank="1" showInputMessage="1" showErrorMessage="1" error="Data is of incorrect type!" sqref="O13"/>
    <dataValidation type="whole" allowBlank="1" showInputMessage="1" showErrorMessage="1" error="Data is of incorrect type!" sqref="D14"/>
    <dataValidation type="decimal" allowBlank="1" showInputMessage="1" showErrorMessage="1" error="Data is of incorrect type!" sqref="E14 E5"/>
    <dataValidation type="whole" allowBlank="1" showInputMessage="1" showErrorMessage="1" error="Data is of incorrect type!" sqref="F14 F5"/>
    <dataValidation type="decimal" allowBlank="1" showInputMessage="1" showErrorMessage="1" error="Data is of incorrect type!" sqref="G14 G5"/>
    <dataValidation type="whole" allowBlank="1" showInputMessage="1" showErrorMessage="1" error="Data is of incorrect type!" sqref="H14 H5"/>
    <dataValidation type="decimal" allowBlank="1" showInputMessage="1" showErrorMessage="1" error="Data is of incorrect type!" sqref="I14 I5"/>
    <dataValidation type="whole" allowBlank="1" showInputMessage="1" showErrorMessage="1" error="Data is of incorrect type!" sqref="J14 J5"/>
    <dataValidation type="decimal" allowBlank="1" showInputMessage="1" showErrorMessage="1" error="Data is of incorrect type!" sqref="K14 K5"/>
    <dataValidation type="decimal" allowBlank="1" showInputMessage="1" showErrorMessage="1" error="Data is of incorrect type!" sqref="L14 L5"/>
    <dataValidation type="decimal" allowBlank="1" showInputMessage="1" showErrorMessage="1" error="Data is of incorrect type!" sqref="M14 M5"/>
    <dataValidation type="decimal" allowBlank="1" showInputMessage="1" showErrorMessage="1" error="Data is of incorrect type!" sqref="N14 N5"/>
    <dataValidation type="decimal" allowBlank="1" showInputMessage="1" showErrorMessage="1" error="Data is of incorrect type!" sqref="O14 O5"/>
    <dataValidation type="whole" allowBlank="1" showInputMessage="1" showErrorMessage="1" error="Data is of incorrect type!" sqref="D15"/>
    <dataValidation type="decimal" allowBlank="1" showInputMessage="1" showErrorMessage="1" error="Data is of incorrect type!" sqref="E15"/>
    <dataValidation type="whole" allowBlank="1" showInputMessage="1" showErrorMessage="1" error="Data is of incorrect type!" sqref="F15"/>
    <dataValidation type="decimal" allowBlank="1" showInputMessage="1" showErrorMessage="1" error="Data is of incorrect type!" sqref="G15"/>
    <dataValidation type="whole" allowBlank="1" showInputMessage="1" showErrorMessage="1" error="Data is of incorrect type!" sqref="H15"/>
    <dataValidation type="decimal" allowBlank="1" showInputMessage="1" showErrorMessage="1" error="Data is of incorrect type!" sqref="I15"/>
    <dataValidation type="whole" allowBlank="1" showInputMessage="1" showErrorMessage="1" error="Data is of incorrect type!" sqref="J15"/>
    <dataValidation type="decimal" allowBlank="1" showInputMessage="1" showErrorMessage="1" error="Data is of incorrect type!" sqref="K15"/>
    <dataValidation type="decimal" allowBlank="1" showInputMessage="1" showErrorMessage="1" error="Data is of incorrect type!" sqref="L15"/>
    <dataValidation type="decimal" allowBlank="1" showInputMessage="1" showErrorMessage="1" error="Data is of incorrect type!" sqref="M15"/>
    <dataValidation type="decimal" allowBlank="1" showInputMessage="1" showErrorMessage="1" error="Data is of incorrect type!" sqref="N15"/>
    <dataValidation type="decimal" allowBlank="1" showInputMessage="1" showErrorMessage="1" error="Data is of incorrect type!" sqref="O15"/>
    <dataValidation type="whole" allowBlank="1" showInputMessage="1" showErrorMessage="1" error="Data is of incorrect type!" sqref="D16"/>
    <dataValidation type="decimal" allowBlank="1" showInputMessage="1" showErrorMessage="1" error="Data is of incorrect type!" sqref="E16"/>
    <dataValidation type="whole" allowBlank="1" showInputMessage="1" showErrorMessage="1" error="Data is of incorrect type!" sqref="F16"/>
    <dataValidation type="decimal" allowBlank="1" showInputMessage="1" showErrorMessage="1" error="Data is of incorrect type!" sqref="G16"/>
    <dataValidation type="whole" allowBlank="1" showInputMessage="1" showErrorMessage="1" error="Data is of incorrect type!" sqref="H16"/>
    <dataValidation type="decimal" allowBlank="1" showInputMessage="1" showErrorMessage="1" error="Data is of incorrect type!" sqref="I16"/>
    <dataValidation type="whole" allowBlank="1" showInputMessage="1" showErrorMessage="1" error="Data is of incorrect type!" sqref="J16"/>
    <dataValidation type="decimal" allowBlank="1" showInputMessage="1" showErrorMessage="1" error="Data is of incorrect type!" sqref="K16"/>
    <dataValidation type="decimal" allowBlank="1" showInputMessage="1" showErrorMessage="1" error="Data is of incorrect type!" sqref="L16"/>
    <dataValidation type="decimal" allowBlank="1" showInputMessage="1" showErrorMessage="1" error="Data is of incorrect type!" sqref="M16"/>
    <dataValidation type="decimal" allowBlank="1" showInputMessage="1" showErrorMessage="1" error="Data is of incorrect type!" sqref="N16"/>
    <dataValidation type="decimal" allowBlank="1" showInputMessage="1" showErrorMessage="1" error="Data is of incorrect type!" sqref="O16"/>
    <dataValidation type="whole" allowBlank="1" showInputMessage="1" showErrorMessage="1" error="Data is of incorrect type!" sqref="D17"/>
    <dataValidation type="decimal" allowBlank="1" showInputMessage="1" showErrorMessage="1" error="Data is of incorrect type!" sqref="E17"/>
    <dataValidation type="whole" allowBlank="1" showInputMessage="1" showErrorMessage="1" error="Data is of incorrect type!" sqref="F17"/>
    <dataValidation type="decimal" allowBlank="1" showInputMessage="1" showErrorMessage="1" error="Data is of incorrect type!" sqref="G17"/>
    <dataValidation type="whole" allowBlank="1" showInputMessage="1" showErrorMessage="1" error="Data is of incorrect type!" sqref="H17"/>
    <dataValidation type="decimal" allowBlank="1" showInputMessage="1" showErrorMessage="1" error="Data is of incorrect type!" sqref="I17"/>
    <dataValidation type="whole" allowBlank="1" showInputMessage="1" showErrorMessage="1" error="Data is of incorrect type!" sqref="J17"/>
    <dataValidation type="decimal" allowBlank="1" showInputMessage="1" showErrorMessage="1" error="Data is of incorrect type!" sqref="K17"/>
    <dataValidation type="decimal" allowBlank="1" showInputMessage="1" showErrorMessage="1" error="Data is of incorrect type!" sqref="L17"/>
    <dataValidation type="decimal" allowBlank="1" showInputMessage="1" showErrorMessage="1" error="Data is of incorrect type!" sqref="M17"/>
    <dataValidation type="decimal" allowBlank="1" showInputMessage="1" showErrorMessage="1" error="Data is of incorrect type!" sqref="N17"/>
    <dataValidation type="decimal" allowBlank="1" showInputMessage="1" showErrorMessage="1" error="Data is of incorrect type!" sqref="O17"/>
    <dataValidation type="whole" allowBlank="1" showInputMessage="1" showErrorMessage="1" error="Data is of incorrect type!" sqref="D18"/>
    <dataValidation type="decimal" allowBlank="1" showInputMessage="1" showErrorMessage="1" error="Data is of incorrect type!" sqref="E18"/>
    <dataValidation type="whole" allowBlank="1" showInputMessage="1" showErrorMessage="1" error="Data is of incorrect type!" sqref="F18"/>
    <dataValidation type="decimal" allowBlank="1" showInputMessage="1" showErrorMessage="1" error="Data is of incorrect type!" sqref="G18"/>
    <dataValidation type="whole" allowBlank="1" showInputMessage="1" showErrorMessage="1" error="Data is of incorrect type!" sqref="H18"/>
    <dataValidation type="decimal" allowBlank="1" showInputMessage="1" showErrorMessage="1" error="Data is of incorrect type!" sqref="I18"/>
    <dataValidation type="whole" allowBlank="1" showInputMessage="1" showErrorMessage="1" error="Data is of incorrect type!" sqref="J18"/>
    <dataValidation type="decimal" allowBlank="1" showInputMessage="1" showErrorMessage="1" error="Data is of incorrect type!" sqref="K18"/>
    <dataValidation type="decimal" allowBlank="1" showInputMessage="1" showErrorMessage="1" error="Data is of incorrect type!" sqref="L18"/>
    <dataValidation type="decimal" allowBlank="1" showInputMessage="1" showErrorMessage="1" error="Data is of incorrect type!" sqref="M18"/>
    <dataValidation type="decimal" allowBlank="1" showInputMessage="1" showErrorMessage="1" error="Data is of incorrect type!" sqref="N18"/>
    <dataValidation type="decimal" allowBlank="1" showInputMessage="1" showErrorMessage="1" error="Data is of incorrect type!" sqref="O18"/>
    <dataValidation type="whole" allowBlank="1" showInputMessage="1" showErrorMessage="1" error="Data is of incorrect type!" sqref="D19"/>
    <dataValidation type="decimal" allowBlank="1" showInputMessage="1" showErrorMessage="1" error="Data is of incorrect type!" sqref="E19"/>
    <dataValidation type="whole" allowBlank="1" showInputMessage="1" showErrorMessage="1" error="Data is of incorrect type!" sqref="F19"/>
    <dataValidation type="decimal" allowBlank="1" showInputMessage="1" showErrorMessage="1" error="Data is of incorrect type!" sqref="G19"/>
    <dataValidation type="whole" allowBlank="1" showInputMessage="1" showErrorMessage="1" error="Data is of incorrect type!" sqref="H19"/>
    <dataValidation type="decimal" allowBlank="1" showInputMessage="1" showErrorMessage="1" error="Data is of incorrect type!" sqref="I19"/>
    <dataValidation type="whole" allowBlank="1" showInputMessage="1" showErrorMessage="1" error="Data is of incorrect type!" sqref="J19"/>
    <dataValidation type="decimal" allowBlank="1" showInputMessage="1" showErrorMessage="1" error="Data is of incorrect type!" sqref="K19"/>
    <dataValidation type="decimal" allowBlank="1" showInputMessage="1" showErrorMessage="1" error="Data is of incorrect type!" sqref="L19"/>
    <dataValidation type="decimal" allowBlank="1" showInputMessage="1" showErrorMessage="1" error="Data is of incorrect type!" sqref="M19"/>
    <dataValidation type="decimal" allowBlank="1" showInputMessage="1" showErrorMessage="1" error="Data is of incorrect type!" sqref="N19"/>
    <dataValidation type="decimal" allowBlank="1" showInputMessage="1" showErrorMessage="1" error="Data is of incorrect type!" sqref="O19"/>
    <dataValidation type="whole" allowBlank="1" showInputMessage="1" showErrorMessage="1" error="Data is of incorrect type!" sqref="D20"/>
    <dataValidation type="decimal" allowBlank="1" showInputMessage="1" showErrorMessage="1" error="Data is of incorrect type!" sqref="E20"/>
    <dataValidation type="whole" allowBlank="1" showInputMessage="1" showErrorMessage="1" error="Data is of incorrect type!" sqref="F20"/>
    <dataValidation type="decimal" allowBlank="1" showInputMessage="1" showErrorMessage="1" error="Data is of incorrect type!" sqref="G20"/>
    <dataValidation type="whole" allowBlank="1" showInputMessage="1" showErrorMessage="1" error="Data is of incorrect type!" sqref="H20"/>
    <dataValidation type="decimal" allowBlank="1" showInputMessage="1" showErrorMessage="1" error="Data is of incorrect type!" sqref="I20"/>
    <dataValidation type="whole" allowBlank="1" showInputMessage="1" showErrorMessage="1" error="Data is of incorrect type!" sqref="J20"/>
    <dataValidation type="decimal" allowBlank="1" showInputMessage="1" showErrorMessage="1" error="Data is of incorrect type!" sqref="K20"/>
    <dataValidation type="decimal" allowBlank="1" showInputMessage="1" showErrorMessage="1" error="Data is of incorrect type!" sqref="L20"/>
    <dataValidation type="decimal" allowBlank="1" showInputMessage="1" showErrorMessage="1" error="Data is of incorrect type!" sqref="M20"/>
    <dataValidation type="decimal" allowBlank="1" showInputMessage="1" showErrorMessage="1" error="Data is of incorrect type!" sqref="N20"/>
    <dataValidation type="decimal" allowBlank="1" showInputMessage="1" showErrorMessage="1" error="Data is of incorrect type!" sqref="O20"/>
    <dataValidation type="whole" allowBlank="1" showInputMessage="1" showErrorMessage="1" error="Data is of incorrect type!" sqref="D21"/>
    <dataValidation type="decimal" allowBlank="1" showInputMessage="1" showErrorMessage="1" error="Data is of incorrect type!" sqref="E21"/>
    <dataValidation type="whole" allowBlank="1" showInputMessage="1" showErrorMessage="1" error="Data is of incorrect type!" sqref="F21"/>
    <dataValidation type="decimal" allowBlank="1" showInputMessage="1" showErrorMessage="1" error="Data is of incorrect type!" sqref="G21"/>
    <dataValidation type="whole" allowBlank="1" showInputMessage="1" showErrorMessage="1" error="Data is of incorrect type!" sqref="H21"/>
    <dataValidation type="decimal" allowBlank="1" showInputMessage="1" showErrorMessage="1" error="Data is of incorrect type!" sqref="I21"/>
    <dataValidation type="whole" allowBlank="1" showInputMessage="1" showErrorMessage="1" error="Data is of incorrect type!" sqref="J21"/>
    <dataValidation type="decimal" allowBlank="1" showInputMessage="1" showErrorMessage="1" error="Data is of incorrect type!" sqref="K21"/>
    <dataValidation type="decimal" allowBlank="1" showInputMessage="1" showErrorMessage="1" error="Data is of incorrect type!" sqref="L21"/>
    <dataValidation type="decimal" allowBlank="1" showInputMessage="1" showErrorMessage="1" error="Data is of incorrect type!" sqref="M21"/>
    <dataValidation type="decimal" allowBlank="1" showInputMessage="1" showErrorMessage="1" error="Data is of incorrect type!" sqref="N21"/>
    <dataValidation type="decimal" allowBlank="1" showInputMessage="1" showErrorMessage="1" error="Data is of incorrect type!" sqref="O21"/>
    <dataValidation type="whole" allowBlank="1" showInputMessage="1" showErrorMessage="1" error="Data is of incorrect type!" sqref="D22"/>
    <dataValidation type="decimal" allowBlank="1" showInputMessage="1" showErrorMessage="1" error="Data is of incorrect type!" sqref="E22"/>
    <dataValidation type="whole" allowBlank="1" showInputMessage="1" showErrorMessage="1" error="Data is of incorrect type!" sqref="F22"/>
    <dataValidation type="decimal" allowBlank="1" showInputMessage="1" showErrorMessage="1" error="Data is of incorrect type!" sqref="G22"/>
    <dataValidation type="whole" allowBlank="1" showInputMessage="1" showErrorMessage="1" error="Data is of incorrect type!" sqref="H22"/>
    <dataValidation type="decimal" allowBlank="1" showInputMessage="1" showErrorMessage="1" error="Data is of incorrect type!" sqref="I22"/>
    <dataValidation type="whole" allowBlank="1" showInputMessage="1" showErrorMessage="1" error="Data is of incorrect type!" sqref="J22"/>
    <dataValidation type="decimal" allowBlank="1" showInputMessage="1" showErrorMessage="1" error="Data is of incorrect type!" sqref="K22"/>
    <dataValidation type="decimal" allowBlank="1" showInputMessage="1" showErrorMessage="1" error="Data is of incorrect type!" sqref="L22"/>
    <dataValidation type="decimal" allowBlank="1" showInputMessage="1" showErrorMessage="1" error="Data is of incorrect type!" sqref="M22"/>
    <dataValidation type="decimal" allowBlank="1" showInputMessage="1" showErrorMessage="1" error="Data is of incorrect type!" sqref="N22"/>
    <dataValidation type="decimal" allowBlank="1" showInputMessage="1" showErrorMessage="1" error="Data is of incorrect type!" sqref="O22"/>
    <dataValidation type="whole" allowBlank="1" showInputMessage="1" showErrorMessage="1" error="Data is of incorrect type!" sqref="D23"/>
    <dataValidation type="decimal" allowBlank="1" showInputMessage="1" showErrorMessage="1" error="Data is of incorrect type!" sqref="E23"/>
    <dataValidation type="whole" allowBlank="1" showInputMessage="1" showErrorMessage="1" error="Data is of incorrect type!" sqref="F23"/>
    <dataValidation type="decimal" allowBlank="1" showInputMessage="1" showErrorMessage="1" error="Data is of incorrect type!" sqref="G23"/>
    <dataValidation type="whole" allowBlank="1" showInputMessage="1" showErrorMessage="1" error="Data is of incorrect type!" sqref="H23"/>
    <dataValidation type="decimal" allowBlank="1" showInputMessage="1" showErrorMessage="1" error="Data is of incorrect type!" sqref="I23"/>
    <dataValidation type="whole" allowBlank="1" showInputMessage="1" showErrorMessage="1" error="Data is of incorrect type!" sqref="J23"/>
    <dataValidation type="decimal" allowBlank="1" showInputMessage="1" showErrorMessage="1" error="Data is of incorrect type!" sqref="K23"/>
    <dataValidation type="decimal" allowBlank="1" showInputMessage="1" showErrorMessage="1" error="Data is of incorrect type!" sqref="L23"/>
    <dataValidation type="decimal" allowBlank="1" showInputMessage="1" showErrorMessage="1" error="Data is of incorrect type!" sqref="M23"/>
    <dataValidation type="decimal" allowBlank="1" showInputMessage="1" showErrorMessage="1" error="Data is of incorrect type!" sqref="N23"/>
    <dataValidation type="decimal" allowBlank="1" showInputMessage="1" showErrorMessage="1" error="Data is of incorrect type!" sqref="O23"/>
    <dataValidation type="whole" allowBlank="1" showInputMessage="1" showErrorMessage="1" error="Data is of incorrect type!" sqref="D24"/>
    <dataValidation type="decimal" allowBlank="1" showInputMessage="1" showErrorMessage="1" error="Data is of incorrect type!" sqref="E24"/>
    <dataValidation type="whole" allowBlank="1" showInputMessage="1" showErrorMessage="1" error="Data is of incorrect type!" sqref="F24"/>
    <dataValidation type="decimal" allowBlank="1" showInputMessage="1" showErrorMessage="1" error="Data is of incorrect type!" sqref="G24"/>
    <dataValidation type="whole" allowBlank="1" showInputMessage="1" showErrorMessage="1" error="Data is of incorrect type!" sqref="H24"/>
    <dataValidation type="decimal" allowBlank="1" showInputMessage="1" showErrorMessage="1" error="Data is of incorrect type!" sqref="I24"/>
    <dataValidation type="whole" allowBlank="1" showInputMessage="1" showErrorMessage="1" error="Data is of incorrect type!" sqref="J24"/>
    <dataValidation type="decimal" allowBlank="1" showInputMessage="1" showErrorMessage="1" error="Data is of incorrect type!" sqref="K24"/>
    <dataValidation type="decimal" allowBlank="1" showInputMessage="1" showErrorMessage="1" error="Data is of incorrect type!" sqref="L24"/>
    <dataValidation type="decimal" allowBlank="1" showInputMessage="1" showErrorMessage="1" error="Data is of incorrect type!" sqref="M24"/>
    <dataValidation type="decimal" allowBlank="1" showInputMessage="1" showErrorMessage="1" error="Data is of incorrect type!" sqref="N24"/>
    <dataValidation type="decimal" allowBlank="1" showInputMessage="1" showErrorMessage="1" error="Data is of incorrect type!" sqref="O24"/>
    <dataValidation type="whole" allowBlank="1" showInputMessage="1" showErrorMessage="1" error="Data is of incorrect type!" sqref="D25"/>
    <dataValidation type="decimal" allowBlank="1" showInputMessage="1" showErrorMessage="1" error="Data is of incorrect type!" sqref="E25"/>
    <dataValidation type="whole" allowBlank="1" showInputMessage="1" showErrorMessage="1" error="Data is of incorrect type!" sqref="F25"/>
    <dataValidation type="decimal" allowBlank="1" showInputMessage="1" showErrorMessage="1" error="Data is of incorrect type!" sqref="G25"/>
    <dataValidation type="whole" allowBlank="1" showInputMessage="1" showErrorMessage="1" error="Data is of incorrect type!" sqref="H25"/>
    <dataValidation type="decimal" allowBlank="1" showInputMessage="1" showErrorMessage="1" error="Data is of incorrect type!" sqref="I25"/>
    <dataValidation type="whole" allowBlank="1" showInputMessage="1" showErrorMessage="1" error="Data is of incorrect type!" sqref="J25"/>
    <dataValidation type="decimal" allowBlank="1" showInputMessage="1" showErrorMessage="1" error="Data is of incorrect type!" sqref="K25"/>
    <dataValidation type="decimal" allowBlank="1" showInputMessage="1" showErrorMessage="1" error="Data is of incorrect type!" sqref="L25"/>
    <dataValidation type="decimal" allowBlank="1" showInputMessage="1" showErrorMessage="1" error="Data is of incorrect type!" sqref="M25"/>
    <dataValidation type="decimal" allowBlank="1" showInputMessage="1" showErrorMessage="1" error="Data is of incorrect type!" sqref="N25"/>
    <dataValidation type="decimal" allowBlank="1" showInputMessage="1" showErrorMessage="1" error="Data is of incorrect type!" sqref="O25"/>
    <dataValidation type="whole" allowBlank="1" showInputMessage="1" showErrorMessage="1" error="Data is of incorrect type!" sqref="D26"/>
    <dataValidation type="decimal" allowBlank="1" showInputMessage="1" showErrorMessage="1" error="Data is of incorrect type!" sqref="E26"/>
    <dataValidation type="whole" allowBlank="1" showInputMessage="1" showErrorMessage="1" error="Data is of incorrect type!" sqref="F26"/>
    <dataValidation type="decimal" allowBlank="1" showInputMessage="1" showErrorMessage="1" error="Data is of incorrect type!" sqref="G26"/>
    <dataValidation type="whole" allowBlank="1" showInputMessage="1" showErrorMessage="1" error="Data is of incorrect type!" sqref="H26"/>
    <dataValidation type="decimal" allowBlank="1" showInputMessage="1" showErrorMessage="1" error="Data is of incorrect type!" sqref="I26"/>
    <dataValidation type="whole" allowBlank="1" showInputMessage="1" showErrorMessage="1" error="Data is of incorrect type!" sqref="J26"/>
    <dataValidation type="decimal" allowBlank="1" showInputMessage="1" showErrorMessage="1" error="Data is of incorrect type!" sqref="K26"/>
    <dataValidation type="decimal" allowBlank="1" showInputMessage="1" showErrorMessage="1" error="Data is of incorrect type!" sqref="L26"/>
    <dataValidation type="decimal" allowBlank="1" showInputMessage="1" showErrorMessage="1" error="Data is of incorrect type!" sqref="M26"/>
    <dataValidation type="decimal" allowBlank="1" showInputMessage="1" showErrorMessage="1" error="Data is of incorrect type!" sqref="N26"/>
    <dataValidation type="decimal" allowBlank="1" showInputMessage="1" showErrorMessage="1" error="Data is of incorrect type!" sqref="O26"/>
    <dataValidation type="whole" allowBlank="1" showInputMessage="1" showErrorMessage="1" error="Data is of incorrect type!" sqref="D27"/>
    <dataValidation type="decimal" allowBlank="1" showInputMessage="1" showErrorMessage="1" error="Data is of incorrect type!" sqref="E27"/>
    <dataValidation type="whole" allowBlank="1" showInputMessage="1" showErrorMessage="1" error="Data is of incorrect type!" sqref="F27"/>
    <dataValidation type="decimal" allowBlank="1" showInputMessage="1" showErrorMessage="1" error="Data is of incorrect type!" sqref="G27"/>
    <dataValidation type="whole" allowBlank="1" showInputMessage="1" showErrorMessage="1" error="Data is of incorrect type!" sqref="H27"/>
    <dataValidation type="decimal" allowBlank="1" showInputMessage="1" showErrorMessage="1" error="Data is of incorrect type!" sqref="I27"/>
    <dataValidation type="whole" allowBlank="1" showInputMessage="1" showErrorMessage="1" error="Data is of incorrect type!" sqref="J27"/>
    <dataValidation type="decimal" allowBlank="1" showInputMessage="1" showErrorMessage="1" error="Data is of incorrect type!" sqref="K27"/>
    <dataValidation type="decimal" allowBlank="1" showInputMessage="1" showErrorMessage="1" error="Data is of incorrect type!" sqref="L27"/>
    <dataValidation type="decimal" allowBlank="1" showInputMessage="1" showErrorMessage="1" error="Data is of incorrect type!" sqref="M27"/>
    <dataValidation type="decimal" allowBlank="1" showInputMessage="1" showErrorMessage="1" error="Data is of incorrect type!" sqref="N27"/>
    <dataValidation type="decimal" allowBlank="1" showInputMessage="1" showErrorMessage="1" error="Data is of incorrect type!" sqref="O27"/>
    <dataValidation type="whole" allowBlank="1" showInputMessage="1" showErrorMessage="1" error="Data is of incorrect type!" sqref="D28"/>
    <dataValidation type="decimal" allowBlank="1" showInputMessage="1" showErrorMessage="1" error="Data is of incorrect type!" sqref="E28"/>
    <dataValidation type="whole" allowBlank="1" showInputMessage="1" showErrorMessage="1" error="Data is of incorrect type!" sqref="F28"/>
    <dataValidation type="decimal" allowBlank="1" showInputMessage="1" showErrorMessage="1" error="Data is of incorrect type!" sqref="G28"/>
    <dataValidation type="whole" allowBlank="1" showInputMessage="1" showErrorMessage="1" error="Data is of incorrect type!" sqref="H28"/>
    <dataValidation type="decimal" allowBlank="1" showInputMessage="1" showErrorMessage="1" error="Data is of incorrect type!" sqref="I28"/>
    <dataValidation type="whole" allowBlank="1" showInputMessage="1" showErrorMessage="1" error="Data is of incorrect type!" sqref="J28"/>
    <dataValidation type="decimal" allowBlank="1" showInputMessage="1" showErrorMessage="1" error="Data is of incorrect type!" sqref="K28"/>
    <dataValidation type="decimal" allowBlank="1" showInputMessage="1" showErrorMessage="1" error="Data is of incorrect type!" sqref="L28"/>
    <dataValidation type="decimal" allowBlank="1" showInputMessage="1" showErrorMessage="1" error="Data is of incorrect type!" sqref="M28"/>
    <dataValidation type="decimal" allowBlank="1" showInputMessage="1" showErrorMessage="1" error="Data is of incorrect type!" sqref="N28"/>
    <dataValidation type="decimal" allowBlank="1" showInputMessage="1" showErrorMessage="1" error="Data is of incorrect type!" sqref="O28"/>
    <dataValidation type="whole" allowBlank="1" showInputMessage="1" showErrorMessage="1" error="Data is of incorrect type!" sqref="D29"/>
    <dataValidation type="decimal" allowBlank="1" showInputMessage="1" showErrorMessage="1" error="Data is of incorrect type!" sqref="E29"/>
    <dataValidation type="whole" allowBlank="1" showInputMessage="1" showErrorMessage="1" error="Data is of incorrect type!" sqref="F29"/>
    <dataValidation type="decimal" allowBlank="1" showInputMessage="1" showErrorMessage="1" error="Data is of incorrect type!" sqref="G29"/>
    <dataValidation type="whole" allowBlank="1" showInputMessage="1" showErrorMessage="1" error="Data is of incorrect type!" sqref="H29"/>
    <dataValidation type="decimal" allowBlank="1" showInputMessage="1" showErrorMessage="1" error="Data is of incorrect type!" sqref="I29"/>
    <dataValidation type="whole" allowBlank="1" showInputMessage="1" showErrorMessage="1" error="Data is of incorrect type!" sqref="J29"/>
    <dataValidation type="decimal" allowBlank="1" showInputMessage="1" showErrorMessage="1" error="Data is of incorrect type!" sqref="K29"/>
    <dataValidation type="decimal" allowBlank="1" showInputMessage="1" showErrorMessage="1" error="Data is of incorrect type!" sqref="L29"/>
    <dataValidation type="decimal" allowBlank="1" showInputMessage="1" showErrorMessage="1" error="Data is of incorrect type!" sqref="M29"/>
    <dataValidation type="decimal" allowBlank="1" showInputMessage="1" showErrorMessage="1" error="Data is of incorrect type!" sqref="N29"/>
    <dataValidation type="decimal" allowBlank="1" showInputMessage="1" showErrorMessage="1" error="Data is of incorrect type!" sqref="O29"/>
    <dataValidation type="whole" allowBlank="1" showInputMessage="1" showErrorMessage="1" error="Data is of incorrect type!" sqref="D30"/>
    <dataValidation type="decimal" allowBlank="1" showInputMessage="1" showErrorMessage="1" error="Data is of incorrect type!" sqref="E30"/>
    <dataValidation type="whole" allowBlank="1" showInputMessage="1" showErrorMessage="1" error="Data is of incorrect type!" sqref="F30"/>
    <dataValidation type="decimal" allowBlank="1" showInputMessage="1" showErrorMessage="1" error="Data is of incorrect type!" sqref="G30"/>
    <dataValidation type="whole" allowBlank="1" showInputMessage="1" showErrorMessage="1" error="Data is of incorrect type!" sqref="H30"/>
    <dataValidation type="decimal" allowBlank="1" showInputMessage="1" showErrorMessage="1" error="Data is of incorrect type!" sqref="I30"/>
    <dataValidation type="whole" allowBlank="1" showInputMessage="1" showErrorMessage="1" error="Data is of incorrect type!" sqref="J30"/>
    <dataValidation type="decimal" allowBlank="1" showInputMessage="1" showErrorMessage="1" error="Data is of incorrect type!" sqref="K30"/>
    <dataValidation type="decimal" allowBlank="1" showInputMessage="1" showErrorMessage="1" error="Data is of incorrect type!" sqref="L30"/>
    <dataValidation type="decimal" allowBlank="1" showInputMessage="1" showErrorMessage="1" error="Data is of incorrect type!" sqref="M30"/>
    <dataValidation type="decimal" allowBlank="1" showInputMessage="1" showErrorMessage="1" error="Data is of incorrect type!" sqref="N30"/>
    <dataValidation type="decimal" allowBlank="1" showInputMessage="1" showErrorMessage="1" error="Data is of incorrect type!" sqref="O30"/>
    <dataValidation type="whole" allowBlank="1" showInputMessage="1" showErrorMessage="1" error="Data is of incorrect type!" sqref="D31"/>
    <dataValidation type="decimal" allowBlank="1" showInputMessage="1" showErrorMessage="1" error="Data is of incorrect type!" sqref="E31"/>
    <dataValidation type="whole" allowBlank="1" showInputMessage="1" showErrorMessage="1" error="Data is of incorrect type!" sqref="F31"/>
    <dataValidation type="decimal" allowBlank="1" showInputMessage="1" showErrorMessage="1" error="Data is of incorrect type!" sqref="G31"/>
    <dataValidation type="whole" allowBlank="1" showInputMessage="1" showErrorMessage="1" error="Data is of incorrect type!" sqref="H31"/>
    <dataValidation type="decimal" allowBlank="1" showInputMessage="1" showErrorMessage="1" error="Data is of incorrect type!" sqref="I31"/>
    <dataValidation type="whole" allowBlank="1" showInputMessage="1" showErrorMessage="1" error="Data is of incorrect type!" sqref="J31"/>
    <dataValidation type="decimal" allowBlank="1" showInputMessage="1" showErrorMessage="1" error="Data is of incorrect type!" sqref="K31"/>
    <dataValidation type="decimal" allowBlank="1" showInputMessage="1" showErrorMessage="1" error="Data is of incorrect type!" sqref="L31"/>
    <dataValidation type="decimal" allowBlank="1" showInputMessage="1" showErrorMessage="1" error="Data is of incorrect type!" sqref="M31"/>
    <dataValidation type="decimal" allowBlank="1" showInputMessage="1" showErrorMessage="1" error="Data is of incorrect type!" sqref="N31"/>
    <dataValidation type="decimal" allowBlank="1" showInputMessage="1" showErrorMessage="1" error="Data is of incorrect type!" sqref="O31"/>
    <dataValidation type="whole" allowBlank="1" showInputMessage="1" showErrorMessage="1" error="Data is of incorrect type!" sqref="D32"/>
    <dataValidation type="decimal" allowBlank="1" showInputMessage="1" showErrorMessage="1" error="Data is of incorrect type!" sqref="E32"/>
    <dataValidation type="whole" allowBlank="1" showInputMessage="1" showErrorMessage="1" error="Data is of incorrect type!" sqref="F32"/>
    <dataValidation type="decimal" allowBlank="1" showInputMessage="1" showErrorMessage="1" error="Data is of incorrect type!" sqref="G32"/>
    <dataValidation type="whole" allowBlank="1" showInputMessage="1" showErrorMessage="1" error="Data is of incorrect type!" sqref="H32"/>
    <dataValidation type="decimal" allowBlank="1" showInputMessage="1" showErrorMessage="1" error="Data is of incorrect type!" sqref="I32"/>
    <dataValidation type="whole" allowBlank="1" showInputMessage="1" showErrorMessage="1" error="Data is of incorrect type!" sqref="J32"/>
    <dataValidation type="decimal" allowBlank="1" showInputMessage="1" showErrorMessage="1" error="Data is of incorrect type!" sqref="K32"/>
    <dataValidation type="decimal" allowBlank="1" showInputMessage="1" showErrorMessage="1" error="Data is of incorrect type!" sqref="L32"/>
    <dataValidation type="decimal" allowBlank="1" showInputMessage="1" showErrorMessage="1" error="Data is of incorrect type!" sqref="M32"/>
    <dataValidation type="decimal" allowBlank="1" showInputMessage="1" showErrorMessage="1" error="Data is of incorrect type!" sqref="N32"/>
    <dataValidation type="decimal" allowBlank="1" showInputMessage="1" showErrorMessage="1" error="Data is of incorrect type!" sqref="O32"/>
    <dataValidation type="whole" allowBlank="1" showInputMessage="1" showErrorMessage="1" error="Data is of incorrect type!" sqref="D33"/>
    <dataValidation type="decimal" allowBlank="1" showInputMessage="1" showErrorMessage="1" error="Data is of incorrect type!" sqref="E33"/>
    <dataValidation type="whole" allowBlank="1" showInputMessage="1" showErrorMessage="1" error="Data is of incorrect type!" sqref="F33"/>
    <dataValidation type="decimal" allowBlank="1" showInputMessage="1" showErrorMessage="1" error="Data is of incorrect type!" sqref="G33"/>
    <dataValidation type="whole" allowBlank="1" showInputMessage="1" showErrorMessage="1" error="Data is of incorrect type!" sqref="H33"/>
    <dataValidation type="decimal" allowBlank="1" showInputMessage="1" showErrorMessage="1" error="Data is of incorrect type!" sqref="I33"/>
    <dataValidation type="whole" allowBlank="1" showInputMessage="1" showErrorMessage="1" error="Data is of incorrect type!" sqref="J33"/>
    <dataValidation type="decimal" allowBlank="1" showInputMessage="1" showErrorMessage="1" error="Data is of incorrect type!" sqref="K33"/>
    <dataValidation type="decimal" allowBlank="1" showInputMessage="1" showErrorMessage="1" error="Data is of incorrect type!" sqref="L33"/>
    <dataValidation type="decimal" allowBlank="1" showInputMessage="1" showErrorMessage="1" error="Data is of incorrect type!" sqref="M33"/>
    <dataValidation type="decimal" allowBlank="1" showInputMessage="1" showErrorMessage="1" error="Data is of incorrect type!" sqref="N33"/>
    <dataValidation type="decimal" allowBlank="1" showInputMessage="1" showErrorMessage="1" error="Data is of incorrect type!" sqref="O33"/>
    <dataValidation type="whole" allowBlank="1" showInputMessage="1" showErrorMessage="1" error="Data is of incorrect type!" sqref="D34"/>
    <dataValidation type="decimal" allowBlank="1" showInputMessage="1" showErrorMessage="1" error="Data is of incorrect type!" sqref="E34"/>
    <dataValidation type="whole" allowBlank="1" showInputMessage="1" showErrorMessage="1" error="Data is of incorrect type!" sqref="F34"/>
    <dataValidation type="decimal" allowBlank="1" showInputMessage="1" showErrorMessage="1" error="Data is of incorrect type!" sqref="G34"/>
    <dataValidation type="whole" allowBlank="1" showInputMessage="1" showErrorMessage="1" error="Data is of incorrect type!" sqref="H34"/>
    <dataValidation type="decimal" allowBlank="1" showInputMessage="1" showErrorMessage="1" error="Data is of incorrect type!" sqref="I34"/>
    <dataValidation type="whole" allowBlank="1" showInputMessage="1" showErrorMessage="1" error="Data is of incorrect type!" sqref="J34"/>
    <dataValidation type="decimal" allowBlank="1" showInputMessage="1" showErrorMessage="1" error="Data is of incorrect type!" sqref="K34"/>
    <dataValidation type="decimal" allowBlank="1" showInputMessage="1" showErrorMessage="1" error="Data is of incorrect type!" sqref="L34"/>
    <dataValidation type="decimal" allowBlank="1" showInputMessage="1" showErrorMessage="1" error="Data is of incorrect type!" sqref="M34"/>
    <dataValidation type="decimal" allowBlank="1" showInputMessage="1" showErrorMessage="1" error="Data is of incorrect type!" sqref="N34"/>
    <dataValidation type="decimal" allowBlank="1" showInputMessage="1" showErrorMessage="1" error="Data is of incorrect type!" sqref="O34"/>
    <dataValidation type="whole" allowBlank="1" showInputMessage="1" showErrorMessage="1" error="Data is of incorrect type!" sqref="D35"/>
    <dataValidation type="decimal" allowBlank="1" showInputMessage="1" showErrorMessage="1" error="Data is of incorrect type!" sqref="E35"/>
    <dataValidation type="whole" allowBlank="1" showInputMessage="1" showErrorMessage="1" error="Data is of incorrect type!" sqref="F35"/>
    <dataValidation type="decimal" allowBlank="1" showInputMessage="1" showErrorMessage="1" error="Data is of incorrect type!" sqref="G35"/>
    <dataValidation type="whole" allowBlank="1" showInputMessage="1" showErrorMessage="1" error="Data is of incorrect type!" sqref="H35"/>
    <dataValidation type="decimal" allowBlank="1" showInputMessage="1" showErrorMessage="1" error="Data is of incorrect type!" sqref="I35"/>
    <dataValidation type="whole" allowBlank="1" showInputMessage="1" showErrorMessage="1" error="Data is of incorrect type!" sqref="J35"/>
    <dataValidation type="decimal" allowBlank="1" showInputMessage="1" showErrorMessage="1" error="Data is of incorrect type!" sqref="K35"/>
    <dataValidation type="decimal" allowBlank="1" showInputMessage="1" showErrorMessage="1" error="Data is of incorrect type!" sqref="L35"/>
    <dataValidation type="decimal" allowBlank="1" showInputMessage="1" showErrorMessage="1" error="Data is of incorrect type!" sqref="M35"/>
    <dataValidation type="decimal" allowBlank="1" showInputMessage="1" showErrorMessage="1" error="Data is of incorrect type!" sqref="N35"/>
    <dataValidation type="decimal" allowBlank="1" showInputMessage="1" showErrorMessage="1" error="Data is of incorrect type!" sqref="O35"/>
    <dataValidation type="whole" allowBlank="1" showInputMessage="1" showErrorMessage="1" error="Data is of incorrect type!" sqref="D36"/>
    <dataValidation type="decimal" allowBlank="1" showInputMessage="1" showErrorMessage="1" error="Data is of incorrect type!" sqref="E36"/>
    <dataValidation type="whole" allowBlank="1" showInputMessage="1" showErrorMessage="1" error="Data is of incorrect type!" sqref="F36"/>
    <dataValidation type="decimal" allowBlank="1" showInputMessage="1" showErrorMessage="1" error="Data is of incorrect type!" sqref="G36"/>
    <dataValidation type="whole" allowBlank="1" showInputMessage="1" showErrorMessage="1" error="Data is of incorrect type!" sqref="H36"/>
    <dataValidation type="decimal" allowBlank="1" showInputMessage="1" showErrorMessage="1" error="Data is of incorrect type!" sqref="I36"/>
    <dataValidation type="whole" allowBlank="1" showInputMessage="1" showErrorMessage="1" error="Data is of incorrect type!" sqref="J36"/>
    <dataValidation type="decimal" allowBlank="1" showInputMessage="1" showErrorMessage="1" error="Data is of incorrect type!" sqref="K36"/>
    <dataValidation type="decimal" allowBlank="1" showInputMessage="1" showErrorMessage="1" error="Data is of incorrect type!" sqref="L36"/>
    <dataValidation type="decimal" allowBlank="1" showInputMessage="1" showErrorMessage="1" error="Data is of incorrect type!" sqref="M36"/>
    <dataValidation type="decimal" allowBlank="1" showInputMessage="1" showErrorMessage="1" error="Data is of incorrect type!" sqref="N36"/>
    <dataValidation type="decimal" allowBlank="1" showInputMessage="1" showErrorMessage="1" error="Data is of incorrect type!" sqref="O36"/>
    <dataValidation type="whole" allowBlank="1" showInputMessage="1" showErrorMessage="1" error="Data is of incorrect type!" sqref="D37"/>
    <dataValidation type="decimal" allowBlank="1" showInputMessage="1" showErrorMessage="1" error="Data is of incorrect type!" sqref="E37"/>
    <dataValidation type="whole" allowBlank="1" showInputMessage="1" showErrorMessage="1" error="Data is of incorrect type!" sqref="F37"/>
    <dataValidation type="decimal" allowBlank="1" showInputMessage="1" showErrorMessage="1" error="Data is of incorrect type!" sqref="G37"/>
    <dataValidation type="whole" allowBlank="1" showInputMessage="1" showErrorMessage="1" error="Data is of incorrect type!" sqref="H37"/>
    <dataValidation type="decimal" allowBlank="1" showInputMessage="1" showErrorMessage="1" error="Data is of incorrect type!" sqref="I37"/>
    <dataValidation type="whole" allowBlank="1" showInputMessage="1" showErrorMessage="1" error="Data is of incorrect type!" sqref="J37"/>
    <dataValidation type="decimal" allowBlank="1" showInputMessage="1" showErrorMessage="1" error="Data is of incorrect type!" sqref="K37"/>
    <dataValidation type="decimal" allowBlank="1" showInputMessage="1" showErrorMessage="1" error="Data is of incorrect type!" sqref="L37"/>
    <dataValidation type="decimal" allowBlank="1" showInputMessage="1" showErrorMessage="1" error="Data is of incorrect type!" sqref="M37"/>
    <dataValidation type="decimal" allowBlank="1" showInputMessage="1" showErrorMessage="1" error="Data is of incorrect type!" sqref="N37"/>
    <dataValidation type="decimal" allowBlank="1" showInputMessage="1" showErrorMessage="1" error="Data is of incorrect type!" sqref="O37"/>
    <dataValidation type="whole" allowBlank="1" showInputMessage="1" showErrorMessage="1" error="Data is of incorrect type!" sqref="D38"/>
    <dataValidation type="decimal" allowBlank="1" showInputMessage="1" showErrorMessage="1" error="Data is of incorrect type!" sqref="E38"/>
    <dataValidation type="whole" allowBlank="1" showInputMessage="1" showErrorMessage="1" error="Data is of incorrect type!" sqref="F38"/>
    <dataValidation type="decimal" allowBlank="1" showInputMessage="1" showErrorMessage="1" error="Data is of incorrect type!" sqref="G38"/>
    <dataValidation type="whole" allowBlank="1" showInputMessage="1" showErrorMessage="1" error="Data is of incorrect type!" sqref="H38"/>
    <dataValidation type="decimal" allowBlank="1" showInputMessage="1" showErrorMessage="1" error="Data is of incorrect type!" sqref="I38"/>
    <dataValidation type="whole" allowBlank="1" showInputMessage="1" showErrorMessage="1" error="Data is of incorrect type!" sqref="J38"/>
    <dataValidation type="decimal" allowBlank="1" showInputMessage="1" showErrorMessage="1" error="Data is of incorrect type!" sqref="K38"/>
    <dataValidation type="decimal" allowBlank="1" showInputMessage="1" showErrorMessage="1" error="Data is of incorrect type!" sqref="L38"/>
    <dataValidation type="decimal" allowBlank="1" showInputMessage="1" showErrorMessage="1" error="Data is of incorrect type!" sqref="M38"/>
    <dataValidation type="decimal" allowBlank="1" showInputMessage="1" showErrorMessage="1" error="Data is of incorrect type!" sqref="N38"/>
    <dataValidation type="decimal" allowBlank="1" showInputMessage="1" showErrorMessage="1" error="Data is of incorrect type!" sqref="O38"/>
    <dataValidation type="whole" allowBlank="1" showInputMessage="1" showErrorMessage="1" error="Data is of incorrect type!" sqref="D39"/>
    <dataValidation type="decimal" allowBlank="1" showInputMessage="1" showErrorMessage="1" error="Data is of incorrect type!" sqref="E39"/>
    <dataValidation type="whole" allowBlank="1" showInputMessage="1" showErrorMessage="1" error="Data is of incorrect type!" sqref="F39"/>
    <dataValidation type="decimal" allowBlank="1" showInputMessage="1" showErrorMessage="1" error="Data is of incorrect type!" sqref="G39"/>
    <dataValidation type="whole" allowBlank="1" showInputMessage="1" showErrorMessage="1" error="Data is of incorrect type!" sqref="H39"/>
    <dataValidation type="decimal" allowBlank="1" showInputMessage="1" showErrorMessage="1" error="Data is of incorrect type!" sqref="I39"/>
    <dataValidation type="whole" allowBlank="1" showInputMessage="1" showErrorMessage="1" error="Data is of incorrect type!" sqref="J39"/>
    <dataValidation type="decimal" allowBlank="1" showInputMessage="1" showErrorMessage="1" error="Data is of incorrect type!" sqref="K39"/>
    <dataValidation type="decimal" allowBlank="1" showInputMessage="1" showErrorMessage="1" error="Data is of incorrect type!" sqref="L39"/>
    <dataValidation type="decimal" allowBlank="1" showInputMessage="1" showErrorMessage="1" error="Data is of incorrect type!" sqref="M39"/>
    <dataValidation type="decimal" allowBlank="1" showInputMessage="1" showErrorMessage="1" error="Data is of incorrect type!" sqref="N39"/>
    <dataValidation type="decimal" allowBlank="1" showInputMessage="1" showErrorMessage="1" error="Data is of incorrect type!" sqref="O39"/>
  </dataValidations>
  <hyperlinks>
    <hyperlink ref="A1" location="'Table of Contents'!A1" display="S.05.02.01.03 - Total Top 5 and home country - non-life obligations"/>
  </hyperlinks>
  <pageMargins left="0.75" right="0.75" top="0.75" bottom="0.5" header="0.5" footer="0.75"/>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6"/>
  <sheetViews>
    <sheetView showGridLines="0" workbookViewId="0"/>
  </sheetViews>
  <sheetFormatPr defaultRowHeight="15" x14ac:dyDescent="0.25"/>
  <cols>
    <col min="1" max="1" width="9.140625" style="495"/>
    <col min="2" max="2" width="54.140625" style="495" customWidth="1"/>
    <col min="3" max="4" width="9.140625" style="495"/>
    <col min="5" max="5" width="26.85546875" style="495" customWidth="1"/>
    <col min="6" max="6" width="14.7109375" style="495" customWidth="1"/>
    <col min="7" max="8" width="14.28515625" style="495" customWidth="1"/>
    <col min="9" max="9" width="13" style="495" customWidth="1"/>
    <col min="10" max="10" width="29.42578125" style="495" customWidth="1"/>
    <col min="11" max="11" width="17.140625" style="495" customWidth="1"/>
    <col min="12" max="12" width="23.28515625" style="495" customWidth="1"/>
    <col min="13" max="13" width="28.42578125" style="495" customWidth="1"/>
    <col min="14" max="14" width="9.140625" style="495"/>
    <col min="15" max="15" width="9.140625" style="496"/>
    <col min="16" max="16" width="26.28515625" style="495" customWidth="1"/>
    <col min="17" max="17" width="9.140625" style="495"/>
    <col min="18" max="18" width="39" style="495" customWidth="1"/>
    <col min="19" max="19" width="18.140625" style="495" customWidth="1"/>
    <col min="20" max="20" width="20.5703125" style="495" customWidth="1"/>
    <col min="21" max="21" width="20.85546875" style="495" customWidth="1"/>
    <col min="22" max="22" width="18.140625" style="495" customWidth="1"/>
    <col min="23" max="23" width="25.28515625" style="495" customWidth="1"/>
    <col min="24" max="24" width="18.42578125" style="495" customWidth="1"/>
    <col min="25" max="25" width="29.42578125" style="495" customWidth="1"/>
    <col min="26" max="26" width="33.85546875" style="495" customWidth="1"/>
    <col min="27" max="16384" width="9.140625" style="495"/>
  </cols>
  <sheetData>
    <row r="1" spans="1:27" ht="21" customHeight="1" x14ac:dyDescent="0.3">
      <c r="A1" s="187" t="s">
        <v>17053</v>
      </c>
      <c r="B1" s="907" t="s">
        <v>12064</v>
      </c>
      <c r="C1" s="908"/>
      <c r="D1" s="908"/>
      <c r="E1" s="908"/>
      <c r="F1" s="908"/>
      <c r="G1" s="908"/>
      <c r="H1" s="908"/>
      <c r="I1" s="908"/>
      <c r="J1" s="908"/>
      <c r="K1" s="908"/>
      <c r="L1" s="908"/>
    </row>
    <row r="2" spans="1:27" ht="18.75" x14ac:dyDescent="0.25">
      <c r="P2" s="436" t="s">
        <v>12065</v>
      </c>
    </row>
    <row r="4" spans="1:27" ht="12.4" customHeight="1" x14ac:dyDescent="0.25"/>
    <row r="5" spans="1:27" ht="12.4" customHeight="1" x14ac:dyDescent="0.25">
      <c r="E5" s="505" t="s">
        <v>10357</v>
      </c>
      <c r="F5" s="505" t="s">
        <v>3501</v>
      </c>
      <c r="G5" s="505" t="s">
        <v>3501</v>
      </c>
      <c r="H5" s="505" t="s">
        <v>3501</v>
      </c>
      <c r="I5" s="505" t="s">
        <v>3501</v>
      </c>
      <c r="J5" s="505" t="s">
        <v>3501</v>
      </c>
      <c r="K5" s="505" t="s">
        <v>3501</v>
      </c>
      <c r="L5" s="505" t="s">
        <v>3501</v>
      </c>
      <c r="M5" s="505" t="s">
        <v>3501</v>
      </c>
    </row>
    <row r="6" spans="1:27" ht="12.4" customHeight="1" x14ac:dyDescent="0.25">
      <c r="E6" s="500" t="s">
        <v>2203</v>
      </c>
      <c r="F6" s="500" t="s">
        <v>2204</v>
      </c>
      <c r="G6" s="500"/>
      <c r="H6" s="500"/>
      <c r="I6" s="500"/>
      <c r="J6" s="500" t="s">
        <v>1909</v>
      </c>
      <c r="K6" s="500" t="s">
        <v>1910</v>
      </c>
      <c r="L6" s="500" t="s">
        <v>1911</v>
      </c>
      <c r="M6" s="500" t="s">
        <v>1912</v>
      </c>
      <c r="R6" s="501" t="s">
        <v>2203</v>
      </c>
      <c r="S6" s="501" t="s">
        <v>2204</v>
      </c>
      <c r="T6" s="501"/>
      <c r="U6" s="501"/>
      <c r="V6" s="501"/>
      <c r="W6" s="501" t="s">
        <v>1909</v>
      </c>
      <c r="X6" s="501" t="s">
        <v>1910</v>
      </c>
      <c r="Y6" s="501" t="s">
        <v>1911</v>
      </c>
      <c r="Z6" s="501" t="s">
        <v>1912</v>
      </c>
      <c r="AA6" s="499"/>
    </row>
    <row r="7" spans="1:27" ht="12.4" customHeight="1" x14ac:dyDescent="0.25">
      <c r="E7" s="500"/>
      <c r="F7" s="500" t="s">
        <v>2152</v>
      </c>
      <c r="G7" s="500" t="s">
        <v>2153</v>
      </c>
      <c r="H7" s="500" t="s">
        <v>2154</v>
      </c>
      <c r="I7" s="500" t="s">
        <v>2155</v>
      </c>
      <c r="J7" s="500"/>
      <c r="K7" s="500"/>
      <c r="L7" s="500"/>
      <c r="M7" s="500"/>
      <c r="R7" s="501"/>
      <c r="S7" s="501" t="s">
        <v>2152</v>
      </c>
      <c r="T7" s="501" t="s">
        <v>2153</v>
      </c>
      <c r="U7" s="501" t="s">
        <v>2154</v>
      </c>
      <c r="V7" s="501" t="s">
        <v>2155</v>
      </c>
      <c r="W7" s="501"/>
      <c r="X7" s="501"/>
      <c r="Y7" s="501"/>
      <c r="Z7" s="501"/>
      <c r="AA7" s="499"/>
    </row>
    <row r="8" spans="1:27" ht="12.4" hidden="1" customHeight="1" x14ac:dyDescent="0.25">
      <c r="E8" s="497"/>
      <c r="F8" s="497"/>
      <c r="G8" s="497"/>
      <c r="H8" s="497"/>
      <c r="I8" s="497"/>
      <c r="J8" s="497" t="s">
        <v>9534</v>
      </c>
      <c r="K8" s="497" t="s">
        <v>9936</v>
      </c>
      <c r="L8" s="497" t="s">
        <v>9937</v>
      </c>
      <c r="M8" s="497" t="s">
        <v>9365</v>
      </c>
      <c r="R8" s="501"/>
      <c r="S8" s="501"/>
      <c r="T8" s="501"/>
      <c r="U8" s="501"/>
      <c r="V8" s="501"/>
      <c r="W8" s="501"/>
      <c r="X8" s="501"/>
      <c r="Y8" s="501"/>
      <c r="Z8" s="501"/>
    </row>
    <row r="9" spans="1:27" ht="12.4" hidden="1" customHeight="1" x14ac:dyDescent="0.25">
      <c r="E9" s="497"/>
      <c r="F9" s="497" t="s">
        <v>9705</v>
      </c>
      <c r="G9" s="497" t="s">
        <v>9705</v>
      </c>
      <c r="H9" s="497" t="s">
        <v>9705</v>
      </c>
      <c r="I9" s="497" t="s">
        <v>9705</v>
      </c>
      <c r="J9" s="497" t="s">
        <v>8995</v>
      </c>
      <c r="K9" s="497" t="s">
        <v>8995</v>
      </c>
      <c r="L9" s="497" t="s">
        <v>8995</v>
      </c>
      <c r="M9" s="497" t="s">
        <v>8995</v>
      </c>
      <c r="R9" s="501"/>
      <c r="S9" s="501"/>
      <c r="T9" s="501"/>
      <c r="U9" s="501"/>
      <c r="V9" s="501"/>
      <c r="W9" s="501"/>
      <c r="X9" s="501"/>
      <c r="Y9" s="501"/>
      <c r="Z9" s="501"/>
    </row>
    <row r="10" spans="1:27" ht="12.4" hidden="1" customHeight="1" x14ac:dyDescent="0.25">
      <c r="E10" s="497" t="s">
        <v>12066</v>
      </c>
      <c r="F10" s="497" t="s">
        <v>12067</v>
      </c>
      <c r="G10" s="497" t="s">
        <v>12068</v>
      </c>
      <c r="H10" s="497" t="s">
        <v>12069</v>
      </c>
      <c r="I10" s="497" t="s">
        <v>12070</v>
      </c>
      <c r="J10" s="497" t="s">
        <v>9548</v>
      </c>
      <c r="K10" s="497" t="s">
        <v>9548</v>
      </c>
      <c r="L10" s="497" t="s">
        <v>9548</v>
      </c>
      <c r="M10" s="497" t="s">
        <v>9548</v>
      </c>
      <c r="R10" s="501"/>
      <c r="S10" s="501"/>
      <c r="T10" s="501"/>
      <c r="U10" s="501"/>
      <c r="V10" s="501"/>
      <c r="W10" s="501"/>
      <c r="X10" s="501"/>
      <c r="Y10" s="501"/>
      <c r="Z10" s="501"/>
    </row>
    <row r="11" spans="1:27" ht="12.4" hidden="1" customHeight="1" x14ac:dyDescent="0.25">
      <c r="E11" s="497" t="s">
        <v>9548</v>
      </c>
      <c r="F11" s="497" t="s">
        <v>3212</v>
      </c>
      <c r="G11" s="497" t="s">
        <v>3212</v>
      </c>
      <c r="H11" s="497" t="s">
        <v>3212</v>
      </c>
      <c r="I11" s="497" t="s">
        <v>3212</v>
      </c>
      <c r="J11" s="497" t="s">
        <v>3212</v>
      </c>
      <c r="K11" s="497" t="s">
        <v>3212</v>
      </c>
      <c r="L11" s="497" t="s">
        <v>3212</v>
      </c>
      <c r="M11" s="497" t="s">
        <v>3212</v>
      </c>
      <c r="R11" s="501"/>
      <c r="S11" s="501"/>
      <c r="T11" s="501"/>
      <c r="U11" s="501"/>
      <c r="V11" s="501"/>
      <c r="W11" s="501"/>
      <c r="X11" s="501"/>
      <c r="Y11" s="501"/>
      <c r="Z11" s="501"/>
    </row>
    <row r="12" spans="1:27" ht="12.4" customHeight="1" x14ac:dyDescent="0.25">
      <c r="E12" s="502" t="s">
        <v>1285</v>
      </c>
      <c r="F12" s="502" t="s">
        <v>1286</v>
      </c>
      <c r="G12" s="502" t="s">
        <v>1287</v>
      </c>
      <c r="H12" s="502" t="s">
        <v>1289</v>
      </c>
      <c r="I12" s="502" t="s">
        <v>1290</v>
      </c>
      <c r="J12" s="502" t="s">
        <v>1291</v>
      </c>
      <c r="K12" s="502" t="s">
        <v>2205</v>
      </c>
      <c r="L12" s="502" t="s">
        <v>2206</v>
      </c>
      <c r="M12" s="502" t="s">
        <v>1292</v>
      </c>
      <c r="R12" s="520" t="s">
        <v>1285</v>
      </c>
      <c r="S12" s="520" t="s">
        <v>1286</v>
      </c>
      <c r="T12" s="520" t="s">
        <v>1287</v>
      </c>
      <c r="U12" s="520" t="s">
        <v>1289</v>
      </c>
      <c r="V12" s="520" t="s">
        <v>1290</v>
      </c>
      <c r="W12" s="520" t="s">
        <v>1291</v>
      </c>
      <c r="X12" s="520" t="s">
        <v>2205</v>
      </c>
      <c r="Y12" s="520" t="s">
        <v>2206</v>
      </c>
      <c r="Z12" s="520" t="s">
        <v>1292</v>
      </c>
    </row>
    <row r="13" spans="1:27" ht="12.4" customHeight="1" x14ac:dyDescent="0.25">
      <c r="B13" s="500" t="s">
        <v>328</v>
      </c>
      <c r="C13" s="497"/>
      <c r="D13" s="502"/>
      <c r="E13" s="511"/>
      <c r="F13" s="511"/>
      <c r="G13" s="511"/>
      <c r="H13" s="511"/>
      <c r="I13" s="511"/>
      <c r="J13" s="511"/>
      <c r="K13" s="511"/>
      <c r="L13" s="511"/>
      <c r="M13" s="511"/>
      <c r="Q13" s="509"/>
      <c r="R13" s="511"/>
      <c r="S13" s="511"/>
      <c r="T13" s="511"/>
      <c r="U13" s="511"/>
      <c r="V13" s="511"/>
      <c r="W13" s="511"/>
      <c r="X13" s="511"/>
      <c r="Y13" s="511"/>
      <c r="Z13" s="511"/>
    </row>
    <row r="14" spans="1:27" ht="12.4" customHeight="1" x14ac:dyDescent="0.25">
      <c r="B14" s="519" t="s">
        <v>1913</v>
      </c>
      <c r="C14" s="497" t="s">
        <v>9942</v>
      </c>
      <c r="D14" s="502" t="s">
        <v>2207</v>
      </c>
      <c r="E14" s="507"/>
      <c r="F14" s="507"/>
      <c r="G14" s="507"/>
      <c r="H14" s="507"/>
      <c r="I14" s="507"/>
      <c r="J14" s="507"/>
      <c r="K14" s="507"/>
      <c r="L14" s="507"/>
      <c r="M14" s="507"/>
      <c r="Q14" s="520" t="s">
        <v>2207</v>
      </c>
      <c r="R14" s="506" t="s">
        <v>12071</v>
      </c>
      <c r="S14" s="506" t="s">
        <v>12072</v>
      </c>
      <c r="T14" s="506" t="s">
        <v>12073</v>
      </c>
      <c r="U14" s="506" t="s">
        <v>12074</v>
      </c>
      <c r="V14" s="506" t="s">
        <v>12075</v>
      </c>
      <c r="W14" s="501" t="s">
        <v>12076</v>
      </c>
      <c r="X14" s="501" t="s">
        <v>12077</v>
      </c>
      <c r="Y14" s="501" t="s">
        <v>12078</v>
      </c>
      <c r="Z14" s="501" t="s">
        <v>12079</v>
      </c>
    </row>
    <row r="15" spans="1:27" ht="12.4" customHeight="1" x14ac:dyDescent="0.25">
      <c r="B15" s="519" t="s">
        <v>1914</v>
      </c>
      <c r="C15" s="497" t="s">
        <v>9944</v>
      </c>
      <c r="D15" s="502" t="s">
        <v>2208</v>
      </c>
      <c r="E15" s="507"/>
      <c r="F15" s="507"/>
      <c r="G15" s="507"/>
      <c r="H15" s="507"/>
      <c r="I15" s="507"/>
      <c r="J15" s="507"/>
      <c r="K15" s="507"/>
      <c r="L15" s="507"/>
      <c r="M15" s="507"/>
      <c r="Q15" s="520" t="s">
        <v>2208</v>
      </c>
      <c r="R15" s="506" t="s">
        <v>12080</v>
      </c>
      <c r="S15" s="506" t="s">
        <v>12081</v>
      </c>
      <c r="T15" s="506" t="s">
        <v>12082</v>
      </c>
      <c r="U15" s="506" t="s">
        <v>12083</v>
      </c>
      <c r="V15" s="506" t="s">
        <v>12084</v>
      </c>
      <c r="W15" s="501" t="s">
        <v>12085</v>
      </c>
      <c r="X15" s="501" t="s">
        <v>12086</v>
      </c>
      <c r="Y15" s="501" t="s">
        <v>12087</v>
      </c>
      <c r="Z15" s="501" t="s">
        <v>12088</v>
      </c>
    </row>
    <row r="16" spans="1:27" ht="12.4" customHeight="1" x14ac:dyDescent="0.25">
      <c r="B16" s="519" t="s">
        <v>1961</v>
      </c>
      <c r="C16" s="497" t="s">
        <v>9982</v>
      </c>
      <c r="D16" s="502" t="s">
        <v>2209</v>
      </c>
      <c r="E16" s="507"/>
      <c r="F16" s="507"/>
      <c r="G16" s="507"/>
      <c r="H16" s="507"/>
      <c r="I16" s="507"/>
      <c r="J16" s="507"/>
      <c r="K16" s="507"/>
      <c r="L16" s="507"/>
      <c r="M16" s="507"/>
      <c r="Q16" s="520" t="s">
        <v>2209</v>
      </c>
      <c r="R16" s="506" t="s">
        <v>12089</v>
      </c>
      <c r="S16" s="506" t="s">
        <v>12090</v>
      </c>
      <c r="T16" s="506" t="s">
        <v>12091</v>
      </c>
      <c r="U16" s="506" t="s">
        <v>12092</v>
      </c>
      <c r="V16" s="506" t="s">
        <v>12093</v>
      </c>
      <c r="W16" s="501" t="s">
        <v>12094</v>
      </c>
      <c r="X16" s="501" t="s">
        <v>12095</v>
      </c>
      <c r="Y16" s="501" t="s">
        <v>12096</v>
      </c>
      <c r="Z16" s="501" t="s">
        <v>12097</v>
      </c>
    </row>
    <row r="17" spans="2:26" ht="12.4" customHeight="1" x14ac:dyDescent="0.25">
      <c r="B17" s="519" t="s">
        <v>1962</v>
      </c>
      <c r="C17" s="497" t="s">
        <v>9983</v>
      </c>
      <c r="D17" s="502" t="s">
        <v>2210</v>
      </c>
      <c r="E17" s="507"/>
      <c r="F17" s="507"/>
      <c r="G17" s="507"/>
      <c r="H17" s="507"/>
      <c r="I17" s="507"/>
      <c r="J17" s="507"/>
      <c r="K17" s="507"/>
      <c r="L17" s="507"/>
      <c r="M17" s="507"/>
      <c r="Q17" s="520" t="s">
        <v>2210</v>
      </c>
      <c r="R17" s="506" t="s">
        <v>12098</v>
      </c>
      <c r="S17" s="506" t="s">
        <v>12099</v>
      </c>
      <c r="T17" s="506" t="s">
        <v>12100</v>
      </c>
      <c r="U17" s="506" t="s">
        <v>12101</v>
      </c>
      <c r="V17" s="506" t="s">
        <v>12102</v>
      </c>
      <c r="W17" s="501" t="s">
        <v>12103</v>
      </c>
      <c r="X17" s="501" t="s">
        <v>12104</v>
      </c>
      <c r="Y17" s="501" t="s">
        <v>12105</v>
      </c>
      <c r="Z17" s="501" t="s">
        <v>12106</v>
      </c>
    </row>
    <row r="18" spans="2:26" ht="12.4" customHeight="1" x14ac:dyDescent="0.25">
      <c r="B18" s="519" t="s">
        <v>1963</v>
      </c>
      <c r="C18" s="497" t="s">
        <v>9984</v>
      </c>
      <c r="D18" s="502" t="s">
        <v>2211</v>
      </c>
      <c r="E18" s="507"/>
      <c r="F18" s="507"/>
      <c r="G18" s="507"/>
      <c r="H18" s="507"/>
      <c r="I18" s="507"/>
      <c r="J18" s="507"/>
      <c r="K18" s="507"/>
      <c r="L18" s="507"/>
      <c r="M18" s="507"/>
      <c r="Q18" s="520" t="s">
        <v>2211</v>
      </c>
      <c r="R18" s="506" t="s">
        <v>12107</v>
      </c>
      <c r="S18" s="506" t="s">
        <v>12108</v>
      </c>
      <c r="T18" s="506" t="s">
        <v>12109</v>
      </c>
      <c r="U18" s="506" t="s">
        <v>12110</v>
      </c>
      <c r="V18" s="506" t="s">
        <v>12111</v>
      </c>
      <c r="W18" s="501" t="s">
        <v>12112</v>
      </c>
      <c r="X18" s="501" t="s">
        <v>12113</v>
      </c>
      <c r="Y18" s="501" t="s">
        <v>12114</v>
      </c>
      <c r="Z18" s="501" t="s">
        <v>12115</v>
      </c>
    </row>
    <row r="19" spans="2:26" ht="12.4" customHeight="1" x14ac:dyDescent="0.25">
      <c r="B19" s="519" t="s">
        <v>1915</v>
      </c>
      <c r="C19" s="497" t="s">
        <v>9945</v>
      </c>
      <c r="D19" s="502" t="s">
        <v>2212</v>
      </c>
      <c r="E19" s="507"/>
      <c r="F19" s="507"/>
      <c r="G19" s="507"/>
      <c r="H19" s="507"/>
      <c r="I19" s="507"/>
      <c r="J19" s="507"/>
      <c r="K19" s="507"/>
      <c r="L19" s="507"/>
      <c r="M19" s="507"/>
      <c r="Q19" s="520" t="s">
        <v>2212</v>
      </c>
      <c r="R19" s="506" t="s">
        <v>12116</v>
      </c>
      <c r="S19" s="506" t="s">
        <v>12117</v>
      </c>
      <c r="T19" s="506" t="s">
        <v>12118</v>
      </c>
      <c r="U19" s="506" t="s">
        <v>12119</v>
      </c>
      <c r="V19" s="506" t="s">
        <v>12120</v>
      </c>
      <c r="W19" s="501" t="s">
        <v>12121</v>
      </c>
      <c r="X19" s="501" t="s">
        <v>12122</v>
      </c>
      <c r="Y19" s="501" t="s">
        <v>12123</v>
      </c>
      <c r="Z19" s="501" t="s">
        <v>12124</v>
      </c>
    </row>
    <row r="20" spans="2:26" ht="12.4" customHeight="1" x14ac:dyDescent="0.25">
      <c r="B20" s="519" t="s">
        <v>1917</v>
      </c>
      <c r="C20" s="497" t="s">
        <v>9947</v>
      </c>
      <c r="D20" s="502" t="s">
        <v>2213</v>
      </c>
      <c r="E20" s="507"/>
      <c r="F20" s="507"/>
      <c r="G20" s="507"/>
      <c r="H20" s="507"/>
      <c r="I20" s="507"/>
      <c r="J20" s="507"/>
      <c r="K20" s="507"/>
      <c r="L20" s="507"/>
      <c r="M20" s="507"/>
      <c r="Q20" s="520" t="s">
        <v>2213</v>
      </c>
      <c r="R20" s="506" t="s">
        <v>12125</v>
      </c>
      <c r="S20" s="506" t="s">
        <v>12126</v>
      </c>
      <c r="T20" s="506" t="s">
        <v>12127</v>
      </c>
      <c r="U20" s="506" t="s">
        <v>12128</v>
      </c>
      <c r="V20" s="506" t="s">
        <v>12129</v>
      </c>
      <c r="W20" s="501" t="s">
        <v>12130</v>
      </c>
      <c r="X20" s="501" t="s">
        <v>12131</v>
      </c>
      <c r="Y20" s="501" t="s">
        <v>12132</v>
      </c>
      <c r="Z20" s="501" t="s">
        <v>12133</v>
      </c>
    </row>
    <row r="21" spans="2:26" ht="12.4" customHeight="1" x14ac:dyDescent="0.25">
      <c r="B21" s="519" t="s">
        <v>2168</v>
      </c>
      <c r="C21" s="497" t="s">
        <v>11764</v>
      </c>
      <c r="D21" s="502" t="s">
        <v>2214</v>
      </c>
      <c r="E21" s="507"/>
      <c r="F21" s="507"/>
      <c r="G21" s="507"/>
      <c r="H21" s="507"/>
      <c r="I21" s="507"/>
      <c r="J21" s="507"/>
      <c r="K21" s="507"/>
      <c r="L21" s="507"/>
      <c r="M21" s="507"/>
      <c r="Q21" s="520" t="s">
        <v>2214</v>
      </c>
      <c r="R21" s="506" t="s">
        <v>12134</v>
      </c>
      <c r="S21" s="506" t="s">
        <v>12135</v>
      </c>
      <c r="T21" s="506" t="s">
        <v>12136</v>
      </c>
      <c r="U21" s="506" t="s">
        <v>12137</v>
      </c>
      <c r="V21" s="506" t="s">
        <v>12138</v>
      </c>
      <c r="W21" s="501" t="s">
        <v>12139</v>
      </c>
      <c r="X21" s="501" t="s">
        <v>12140</v>
      </c>
      <c r="Y21" s="501" t="s">
        <v>12141</v>
      </c>
      <c r="Z21" s="501" t="s">
        <v>12142</v>
      </c>
    </row>
    <row r="22" spans="2:26" ht="12.4" customHeight="1" x14ac:dyDescent="0.25">
      <c r="B22" s="519" t="s">
        <v>1929</v>
      </c>
      <c r="C22" s="497" t="s">
        <v>9958</v>
      </c>
      <c r="D22" s="502" t="s">
        <v>2215</v>
      </c>
      <c r="E22" s="507"/>
      <c r="F22" s="507"/>
      <c r="G22" s="507"/>
      <c r="H22" s="507"/>
      <c r="I22" s="507"/>
      <c r="J22" s="507"/>
      <c r="K22" s="507"/>
      <c r="L22" s="507"/>
      <c r="M22" s="507"/>
      <c r="Q22" s="520" t="s">
        <v>2215</v>
      </c>
      <c r="R22" s="506" t="s">
        <v>12143</v>
      </c>
      <c r="S22" s="506" t="s">
        <v>12144</v>
      </c>
      <c r="T22" s="506" t="s">
        <v>12145</v>
      </c>
      <c r="U22" s="506" t="s">
        <v>12146</v>
      </c>
      <c r="V22" s="506" t="s">
        <v>12147</v>
      </c>
      <c r="W22" s="501" t="s">
        <v>12148</v>
      </c>
      <c r="X22" s="501" t="s">
        <v>12149</v>
      </c>
      <c r="Y22" s="501" t="s">
        <v>12150</v>
      </c>
      <c r="Z22" s="501" t="s">
        <v>12151</v>
      </c>
    </row>
    <row r="23" spans="2:26" ht="12.4" customHeight="1" x14ac:dyDescent="0.25">
      <c r="B23" s="519" t="s">
        <v>2216</v>
      </c>
      <c r="C23" s="497" t="s">
        <v>12152</v>
      </c>
      <c r="D23" s="502" t="s">
        <v>2217</v>
      </c>
      <c r="E23" s="507"/>
      <c r="F23" s="507"/>
      <c r="G23" s="507"/>
      <c r="H23" s="507"/>
      <c r="I23" s="507"/>
      <c r="J23" s="507"/>
      <c r="K23" s="507"/>
      <c r="L23" s="507"/>
      <c r="M23" s="507"/>
      <c r="Q23" s="520" t="s">
        <v>2217</v>
      </c>
      <c r="R23" s="506" t="s">
        <v>12153</v>
      </c>
      <c r="S23" s="506" t="s">
        <v>12154</v>
      </c>
      <c r="T23" s="506" t="s">
        <v>12155</v>
      </c>
      <c r="U23" s="506" t="s">
        <v>12156</v>
      </c>
      <c r="V23" s="506" t="s">
        <v>12157</v>
      </c>
      <c r="W23" s="501" t="s">
        <v>12158</v>
      </c>
      <c r="X23" s="501" t="s">
        <v>12159</v>
      </c>
      <c r="Y23" s="501" t="s">
        <v>12160</v>
      </c>
      <c r="Z23" s="501" t="s">
        <v>12161</v>
      </c>
    </row>
    <row r="24" spans="2:26" ht="12.4" customHeight="1" x14ac:dyDescent="0.25">
      <c r="B24" s="519" t="s">
        <v>1965</v>
      </c>
      <c r="C24" s="497" t="s">
        <v>9985</v>
      </c>
      <c r="D24" s="502" t="s">
        <v>2218</v>
      </c>
      <c r="E24" s="507"/>
      <c r="F24" s="507"/>
      <c r="G24" s="507"/>
      <c r="H24" s="507"/>
      <c r="I24" s="507"/>
      <c r="J24" s="507"/>
      <c r="K24" s="507"/>
      <c r="L24" s="507"/>
      <c r="M24" s="507"/>
      <c r="Q24" s="520" t="s">
        <v>2218</v>
      </c>
      <c r="R24" s="506" t="s">
        <v>12162</v>
      </c>
      <c r="S24" s="506" t="s">
        <v>12163</v>
      </c>
      <c r="T24" s="506" t="s">
        <v>12164</v>
      </c>
      <c r="U24" s="506" t="s">
        <v>12165</v>
      </c>
      <c r="V24" s="506" t="s">
        <v>12166</v>
      </c>
      <c r="W24" s="501" t="s">
        <v>12167</v>
      </c>
      <c r="X24" s="501" t="s">
        <v>12168</v>
      </c>
      <c r="Y24" s="501" t="s">
        <v>12169</v>
      </c>
      <c r="Z24" s="501" t="s">
        <v>12170</v>
      </c>
    </row>
    <row r="25" spans="2:26" ht="12.4" customHeight="1" x14ac:dyDescent="0.25">
      <c r="B25" s="519" t="s">
        <v>1921</v>
      </c>
      <c r="C25" s="497" t="s">
        <v>9950</v>
      </c>
      <c r="D25" s="502" t="s">
        <v>2219</v>
      </c>
      <c r="E25" s="507"/>
      <c r="F25" s="507"/>
      <c r="G25" s="507"/>
      <c r="H25" s="507"/>
      <c r="I25" s="507"/>
      <c r="J25" s="507"/>
      <c r="K25" s="507"/>
      <c r="L25" s="507"/>
      <c r="M25" s="507"/>
      <c r="Q25" s="520" t="s">
        <v>2219</v>
      </c>
      <c r="R25" s="506" t="s">
        <v>12171</v>
      </c>
      <c r="S25" s="506" t="s">
        <v>12172</v>
      </c>
      <c r="T25" s="506" t="s">
        <v>12173</v>
      </c>
      <c r="U25" s="506" t="s">
        <v>12174</v>
      </c>
      <c r="V25" s="506" t="s">
        <v>12175</v>
      </c>
      <c r="W25" s="501" t="s">
        <v>12176</v>
      </c>
      <c r="X25" s="501" t="s">
        <v>12177</v>
      </c>
      <c r="Y25" s="501" t="s">
        <v>12178</v>
      </c>
      <c r="Z25" s="501" t="s">
        <v>12179</v>
      </c>
    </row>
    <row r="26" spans="2:26" ht="12.4" customHeight="1" x14ac:dyDescent="0.25">
      <c r="B26" s="519" t="s">
        <v>1922</v>
      </c>
      <c r="C26" s="497" t="s">
        <v>9951</v>
      </c>
      <c r="D26" s="502" t="s">
        <v>2220</v>
      </c>
      <c r="E26" s="507"/>
      <c r="F26" s="507"/>
      <c r="G26" s="507"/>
      <c r="H26" s="507"/>
      <c r="I26" s="507"/>
      <c r="J26" s="507"/>
      <c r="K26" s="507"/>
      <c r="L26" s="507"/>
      <c r="M26" s="507"/>
      <c r="Q26" s="520" t="s">
        <v>2220</v>
      </c>
      <c r="R26" s="506" t="s">
        <v>12180</v>
      </c>
      <c r="S26" s="506" t="s">
        <v>12181</v>
      </c>
      <c r="T26" s="506" t="s">
        <v>12182</v>
      </c>
      <c r="U26" s="506" t="s">
        <v>12183</v>
      </c>
      <c r="V26" s="506" t="s">
        <v>12184</v>
      </c>
      <c r="W26" s="501" t="s">
        <v>12185</v>
      </c>
      <c r="X26" s="501" t="s">
        <v>12186</v>
      </c>
      <c r="Y26" s="501" t="s">
        <v>12187</v>
      </c>
      <c r="Z26" s="501" t="s">
        <v>12188</v>
      </c>
    </row>
    <row r="27" spans="2:26" ht="12.4" customHeight="1" x14ac:dyDescent="0.25">
      <c r="B27" s="519" t="s">
        <v>1923</v>
      </c>
      <c r="C27" s="497" t="s">
        <v>9952</v>
      </c>
      <c r="D27" s="502" t="s">
        <v>2221</v>
      </c>
      <c r="E27" s="507"/>
      <c r="F27" s="507"/>
      <c r="G27" s="507"/>
      <c r="H27" s="507"/>
      <c r="I27" s="507"/>
      <c r="J27" s="507"/>
      <c r="K27" s="507"/>
      <c r="L27" s="507"/>
      <c r="M27" s="507"/>
      <c r="Q27" s="520" t="s">
        <v>2221</v>
      </c>
      <c r="R27" s="506" t="s">
        <v>12189</v>
      </c>
      <c r="S27" s="506" t="s">
        <v>12190</v>
      </c>
      <c r="T27" s="506" t="s">
        <v>12191</v>
      </c>
      <c r="U27" s="506" t="s">
        <v>12192</v>
      </c>
      <c r="V27" s="506" t="s">
        <v>12193</v>
      </c>
      <c r="W27" s="501" t="s">
        <v>12194</v>
      </c>
      <c r="X27" s="501" t="s">
        <v>12195</v>
      </c>
      <c r="Y27" s="501" t="s">
        <v>12196</v>
      </c>
      <c r="Z27" s="501" t="s">
        <v>12197</v>
      </c>
    </row>
    <row r="28" spans="2:26" ht="12.4" customHeight="1" x14ac:dyDescent="0.25">
      <c r="B28" s="519" t="s">
        <v>1924</v>
      </c>
      <c r="C28" s="497" t="s">
        <v>9953</v>
      </c>
      <c r="D28" s="502" t="s">
        <v>2222</v>
      </c>
      <c r="E28" s="507"/>
      <c r="F28" s="507"/>
      <c r="G28" s="507"/>
      <c r="H28" s="507"/>
      <c r="I28" s="507"/>
      <c r="J28" s="507"/>
      <c r="K28" s="507"/>
      <c r="L28" s="507"/>
      <c r="M28" s="507"/>
      <c r="Q28" s="520" t="s">
        <v>2222</v>
      </c>
      <c r="R28" s="506" t="s">
        <v>12198</v>
      </c>
      <c r="S28" s="506" t="s">
        <v>12199</v>
      </c>
      <c r="T28" s="506" t="s">
        <v>12200</v>
      </c>
      <c r="U28" s="506" t="s">
        <v>12201</v>
      </c>
      <c r="V28" s="506" t="s">
        <v>12202</v>
      </c>
      <c r="W28" s="501" t="s">
        <v>12203</v>
      </c>
      <c r="X28" s="501" t="s">
        <v>12204</v>
      </c>
      <c r="Y28" s="501" t="s">
        <v>12205</v>
      </c>
      <c r="Z28" s="501" t="s">
        <v>12206</v>
      </c>
    </row>
    <row r="29" spans="2:26" ht="12.4" customHeight="1" x14ac:dyDescent="0.25">
      <c r="B29" s="519" t="s">
        <v>2223</v>
      </c>
      <c r="C29" s="497" t="s">
        <v>12207</v>
      </c>
      <c r="D29" s="502" t="s">
        <v>2224</v>
      </c>
      <c r="E29" s="507"/>
      <c r="F29" s="507"/>
      <c r="G29" s="507"/>
      <c r="H29" s="507"/>
      <c r="I29" s="507"/>
      <c r="J29" s="507"/>
      <c r="K29" s="507"/>
      <c r="L29" s="507"/>
      <c r="M29" s="507"/>
      <c r="Q29" s="520" t="s">
        <v>2224</v>
      </c>
      <c r="R29" s="506" t="s">
        <v>12208</v>
      </c>
      <c r="S29" s="506" t="s">
        <v>12209</v>
      </c>
      <c r="T29" s="506" t="s">
        <v>12210</v>
      </c>
      <c r="U29" s="506" t="s">
        <v>12211</v>
      </c>
      <c r="V29" s="506" t="s">
        <v>12212</v>
      </c>
      <c r="W29" s="501" t="s">
        <v>12213</v>
      </c>
      <c r="X29" s="501" t="s">
        <v>12214</v>
      </c>
      <c r="Y29" s="501" t="s">
        <v>12215</v>
      </c>
      <c r="Z29" s="501" t="s">
        <v>12216</v>
      </c>
    </row>
    <row r="30" spans="2:26" ht="12.4" customHeight="1" x14ac:dyDescent="0.25">
      <c r="B30" s="519" t="s">
        <v>2179</v>
      </c>
      <c r="C30" s="497" t="s">
        <v>11873</v>
      </c>
      <c r="D30" s="502" t="s">
        <v>2225</v>
      </c>
      <c r="E30" s="507"/>
      <c r="F30" s="507"/>
      <c r="G30" s="507"/>
      <c r="H30" s="507"/>
      <c r="I30" s="507"/>
      <c r="J30" s="507"/>
      <c r="K30" s="507"/>
      <c r="L30" s="507"/>
      <c r="M30" s="507"/>
      <c r="Q30" s="520" t="s">
        <v>2225</v>
      </c>
      <c r="R30" s="506" t="s">
        <v>12217</v>
      </c>
      <c r="S30" s="506" t="s">
        <v>12218</v>
      </c>
      <c r="T30" s="506" t="s">
        <v>12219</v>
      </c>
      <c r="U30" s="506" t="s">
        <v>12220</v>
      </c>
      <c r="V30" s="506" t="s">
        <v>12221</v>
      </c>
      <c r="W30" s="501" t="s">
        <v>12222</v>
      </c>
      <c r="X30" s="501" t="s">
        <v>12223</v>
      </c>
      <c r="Y30" s="501" t="s">
        <v>12224</v>
      </c>
      <c r="Z30" s="501" t="s">
        <v>12225</v>
      </c>
    </row>
    <row r="31" spans="2:26" ht="12.4" customHeight="1" x14ac:dyDescent="0.25">
      <c r="B31" s="519" t="s">
        <v>2181</v>
      </c>
      <c r="C31" s="497" t="s">
        <v>11886</v>
      </c>
      <c r="D31" s="502" t="s">
        <v>2226</v>
      </c>
      <c r="E31" s="507"/>
      <c r="F31" s="507"/>
      <c r="G31" s="507"/>
      <c r="H31" s="507"/>
      <c r="I31" s="507"/>
      <c r="J31" s="507"/>
      <c r="K31" s="507"/>
      <c r="L31" s="507"/>
      <c r="M31" s="507"/>
      <c r="Q31" s="520" t="s">
        <v>2226</v>
      </c>
      <c r="R31" s="506" t="s">
        <v>12226</v>
      </c>
      <c r="S31" s="506" t="s">
        <v>12227</v>
      </c>
      <c r="T31" s="506" t="s">
        <v>12228</v>
      </c>
      <c r="U31" s="506" t="s">
        <v>12229</v>
      </c>
      <c r="V31" s="506" t="s">
        <v>12230</v>
      </c>
      <c r="W31" s="501" t="s">
        <v>12231</v>
      </c>
      <c r="X31" s="501" t="s">
        <v>12232</v>
      </c>
      <c r="Y31" s="501" t="s">
        <v>12233</v>
      </c>
      <c r="Z31" s="501" t="s">
        <v>12234</v>
      </c>
    </row>
    <row r="32" spans="2:26" ht="12.4" customHeight="1" x14ac:dyDescent="0.25">
      <c r="B32" s="519" t="s">
        <v>1925</v>
      </c>
      <c r="C32" s="497" t="s">
        <v>9954</v>
      </c>
      <c r="D32" s="502" t="s">
        <v>2227</v>
      </c>
      <c r="E32" s="507"/>
      <c r="F32" s="507"/>
      <c r="G32" s="507"/>
      <c r="H32" s="507"/>
      <c r="I32" s="507"/>
      <c r="J32" s="507"/>
      <c r="K32" s="507"/>
      <c r="L32" s="507"/>
      <c r="M32" s="507"/>
      <c r="Q32" s="520" t="s">
        <v>2227</v>
      </c>
      <c r="R32" s="506" t="s">
        <v>12235</v>
      </c>
      <c r="S32" s="506" t="s">
        <v>12236</v>
      </c>
      <c r="T32" s="506" t="s">
        <v>12237</v>
      </c>
      <c r="U32" s="506" t="s">
        <v>12238</v>
      </c>
      <c r="V32" s="506" t="s">
        <v>12239</v>
      </c>
      <c r="W32" s="501" t="s">
        <v>12240</v>
      </c>
      <c r="X32" s="501" t="s">
        <v>12241</v>
      </c>
      <c r="Y32" s="501" t="s">
        <v>12242</v>
      </c>
      <c r="Z32" s="501" t="s">
        <v>12243</v>
      </c>
    </row>
    <row r="33" spans="2:26" ht="12.4" customHeight="1" x14ac:dyDescent="0.25">
      <c r="B33" s="519" t="s">
        <v>1967</v>
      </c>
      <c r="C33" s="497" t="s">
        <v>9987</v>
      </c>
      <c r="D33" s="502" t="s">
        <v>2228</v>
      </c>
      <c r="E33" s="507"/>
      <c r="F33" s="507"/>
      <c r="G33" s="507"/>
      <c r="H33" s="507"/>
      <c r="I33" s="507"/>
      <c r="J33" s="507"/>
      <c r="K33" s="507"/>
      <c r="L33" s="507"/>
      <c r="M33" s="507"/>
      <c r="Q33" s="520" t="s">
        <v>2228</v>
      </c>
      <c r="R33" s="506" t="s">
        <v>12244</v>
      </c>
      <c r="S33" s="506" t="s">
        <v>12245</v>
      </c>
      <c r="T33" s="506" t="s">
        <v>12246</v>
      </c>
      <c r="U33" s="506" t="s">
        <v>12247</v>
      </c>
      <c r="V33" s="506" t="s">
        <v>12248</v>
      </c>
      <c r="W33" s="501" t="s">
        <v>12249</v>
      </c>
      <c r="X33" s="501" t="s">
        <v>12250</v>
      </c>
      <c r="Y33" s="501" t="s">
        <v>12251</v>
      </c>
      <c r="Z33" s="501" t="s">
        <v>12252</v>
      </c>
    </row>
    <row r="34" spans="2:26" ht="12.4" customHeight="1" x14ac:dyDescent="0.25">
      <c r="B34" s="519" t="s">
        <v>1926</v>
      </c>
      <c r="C34" s="497" t="s">
        <v>9955</v>
      </c>
      <c r="D34" s="502" t="s">
        <v>2229</v>
      </c>
      <c r="E34" s="507"/>
      <c r="F34" s="507"/>
      <c r="G34" s="507"/>
      <c r="H34" s="507"/>
      <c r="I34" s="507"/>
      <c r="J34" s="507"/>
      <c r="K34" s="507"/>
      <c r="L34" s="507"/>
      <c r="M34" s="507"/>
      <c r="Q34" s="520" t="s">
        <v>2229</v>
      </c>
      <c r="R34" s="506" t="s">
        <v>12253</v>
      </c>
      <c r="S34" s="506" t="s">
        <v>12254</v>
      </c>
      <c r="T34" s="506" t="s">
        <v>12255</v>
      </c>
      <c r="U34" s="506" t="s">
        <v>12256</v>
      </c>
      <c r="V34" s="506" t="s">
        <v>12257</v>
      </c>
      <c r="W34" s="501" t="s">
        <v>12258</v>
      </c>
      <c r="X34" s="501" t="s">
        <v>12259</v>
      </c>
      <c r="Y34" s="501" t="s">
        <v>12260</v>
      </c>
      <c r="Z34" s="501" t="s">
        <v>12261</v>
      </c>
    </row>
    <row r="35" spans="2:26" ht="12.4" customHeight="1" x14ac:dyDescent="0.25">
      <c r="B35" s="519" t="s">
        <v>1927</v>
      </c>
      <c r="C35" s="497" t="s">
        <v>9956</v>
      </c>
      <c r="D35" s="502" t="s">
        <v>2230</v>
      </c>
      <c r="E35" s="507"/>
      <c r="F35" s="507"/>
      <c r="G35" s="507"/>
      <c r="H35" s="507"/>
      <c r="I35" s="507"/>
      <c r="J35" s="507"/>
      <c r="K35" s="507"/>
      <c r="L35" s="507"/>
      <c r="M35" s="507"/>
      <c r="Q35" s="520" t="s">
        <v>2230</v>
      </c>
      <c r="R35" s="506" t="s">
        <v>12262</v>
      </c>
      <c r="S35" s="506" t="s">
        <v>12263</v>
      </c>
      <c r="T35" s="506" t="s">
        <v>12264</v>
      </c>
      <c r="U35" s="506" t="s">
        <v>12265</v>
      </c>
      <c r="V35" s="506" t="s">
        <v>12266</v>
      </c>
      <c r="W35" s="501" t="s">
        <v>12267</v>
      </c>
      <c r="X35" s="501" t="s">
        <v>12268</v>
      </c>
      <c r="Y35" s="501" t="s">
        <v>12269</v>
      </c>
      <c r="Z35" s="501" t="s">
        <v>12270</v>
      </c>
    </row>
    <row r="36" spans="2:26" ht="12.4" customHeight="1" x14ac:dyDescent="0.25">
      <c r="B36" s="519" t="s">
        <v>1928</v>
      </c>
      <c r="C36" s="497" t="s">
        <v>9957</v>
      </c>
      <c r="D36" s="502" t="s">
        <v>2231</v>
      </c>
      <c r="E36" s="507"/>
      <c r="F36" s="507"/>
      <c r="G36" s="507"/>
      <c r="H36" s="507"/>
      <c r="I36" s="507"/>
      <c r="J36" s="507"/>
      <c r="K36" s="507"/>
      <c r="L36" s="507"/>
      <c r="M36" s="507"/>
      <c r="Q36" s="520" t="s">
        <v>2231</v>
      </c>
      <c r="R36" s="506" t="s">
        <v>12271</v>
      </c>
      <c r="S36" s="506" t="s">
        <v>12272</v>
      </c>
      <c r="T36" s="506" t="s">
        <v>12273</v>
      </c>
      <c r="U36" s="506" t="s">
        <v>12274</v>
      </c>
      <c r="V36" s="506" t="s">
        <v>12275</v>
      </c>
      <c r="W36" s="501" t="s">
        <v>12276</v>
      </c>
      <c r="X36" s="501" t="s">
        <v>12277</v>
      </c>
      <c r="Y36" s="501" t="s">
        <v>12278</v>
      </c>
      <c r="Z36" s="501" t="s">
        <v>12279</v>
      </c>
    </row>
    <row r="37" spans="2:26" x14ac:dyDescent="0.25">
      <c r="B37" s="519" t="s">
        <v>1969</v>
      </c>
      <c r="C37" s="497" t="s">
        <v>9988</v>
      </c>
      <c r="D37" s="502" t="s">
        <v>2232</v>
      </c>
      <c r="E37" s="507"/>
      <c r="F37" s="507"/>
      <c r="G37" s="507"/>
      <c r="H37" s="507"/>
      <c r="I37" s="507"/>
      <c r="J37" s="507"/>
      <c r="K37" s="507"/>
      <c r="L37" s="507"/>
      <c r="M37" s="507"/>
      <c r="Q37" s="520" t="s">
        <v>2232</v>
      </c>
      <c r="R37" s="506" t="s">
        <v>12280</v>
      </c>
      <c r="S37" s="506" t="s">
        <v>12281</v>
      </c>
      <c r="T37" s="506" t="s">
        <v>12282</v>
      </c>
      <c r="U37" s="506" t="s">
        <v>12283</v>
      </c>
      <c r="V37" s="506" t="s">
        <v>12284</v>
      </c>
      <c r="W37" s="501" t="s">
        <v>12285</v>
      </c>
      <c r="X37" s="501" t="s">
        <v>12286</v>
      </c>
      <c r="Y37" s="501" t="s">
        <v>12287</v>
      </c>
      <c r="Z37" s="501" t="s">
        <v>12288</v>
      </c>
    </row>
    <row r="38" spans="2:26" x14ac:dyDescent="0.25">
      <c r="B38" s="519" t="s">
        <v>1971</v>
      </c>
      <c r="C38" s="497" t="s">
        <v>9989</v>
      </c>
      <c r="D38" s="502" t="s">
        <v>2233</v>
      </c>
      <c r="E38" s="507"/>
      <c r="F38" s="507"/>
      <c r="G38" s="507"/>
      <c r="H38" s="507"/>
      <c r="I38" s="507"/>
      <c r="J38" s="507"/>
      <c r="K38" s="507"/>
      <c r="L38" s="507"/>
      <c r="M38" s="507"/>
      <c r="Q38" s="520" t="s">
        <v>2233</v>
      </c>
      <c r="R38" s="506" t="s">
        <v>12289</v>
      </c>
      <c r="S38" s="506" t="s">
        <v>12290</v>
      </c>
      <c r="T38" s="506" t="s">
        <v>12291</v>
      </c>
      <c r="U38" s="506" t="s">
        <v>12292</v>
      </c>
      <c r="V38" s="506" t="s">
        <v>12293</v>
      </c>
      <c r="W38" s="501" t="s">
        <v>12294</v>
      </c>
      <c r="X38" s="501" t="s">
        <v>12295</v>
      </c>
      <c r="Y38" s="501" t="s">
        <v>12296</v>
      </c>
      <c r="Z38" s="501" t="s">
        <v>12297</v>
      </c>
    </row>
    <row r="39" spans="2:26" x14ac:dyDescent="0.25">
      <c r="B39" s="519" t="s">
        <v>1973</v>
      </c>
      <c r="C39" s="497" t="s">
        <v>9990</v>
      </c>
      <c r="D39" s="502" t="s">
        <v>2234</v>
      </c>
      <c r="E39" s="507"/>
      <c r="F39" s="507"/>
      <c r="G39" s="507"/>
      <c r="H39" s="507"/>
      <c r="I39" s="507"/>
      <c r="J39" s="507"/>
      <c r="K39" s="507"/>
      <c r="L39" s="507"/>
      <c r="M39" s="507"/>
      <c r="Q39" s="520" t="s">
        <v>2234</v>
      </c>
      <c r="R39" s="506" t="s">
        <v>12298</v>
      </c>
      <c r="S39" s="506" t="s">
        <v>12299</v>
      </c>
      <c r="T39" s="506" t="s">
        <v>12300</v>
      </c>
      <c r="U39" s="506" t="s">
        <v>12301</v>
      </c>
      <c r="V39" s="506" t="s">
        <v>12302</v>
      </c>
      <c r="W39" s="501" t="s">
        <v>12303</v>
      </c>
      <c r="X39" s="501" t="s">
        <v>12304</v>
      </c>
      <c r="Y39" s="501" t="s">
        <v>12305</v>
      </c>
      <c r="Z39" s="501" t="s">
        <v>12306</v>
      </c>
    </row>
    <row r="40" spans="2:26" x14ac:dyDescent="0.25">
      <c r="B40" s="519" t="s">
        <v>1918</v>
      </c>
      <c r="C40" s="497" t="s">
        <v>9948</v>
      </c>
      <c r="D40" s="502" t="s">
        <v>2235</v>
      </c>
      <c r="E40" s="507"/>
      <c r="F40" s="507"/>
      <c r="G40" s="507"/>
      <c r="H40" s="507"/>
      <c r="I40" s="507"/>
      <c r="J40" s="507"/>
      <c r="K40" s="507"/>
      <c r="L40" s="507"/>
      <c r="M40" s="507"/>
      <c r="Q40" s="520" t="s">
        <v>2235</v>
      </c>
      <c r="R40" s="506" t="s">
        <v>12307</v>
      </c>
      <c r="S40" s="506" t="s">
        <v>12308</v>
      </c>
      <c r="T40" s="506" t="s">
        <v>12309</v>
      </c>
      <c r="U40" s="506" t="s">
        <v>12310</v>
      </c>
      <c r="V40" s="506" t="s">
        <v>12311</v>
      </c>
      <c r="W40" s="501" t="s">
        <v>12312</v>
      </c>
      <c r="X40" s="501" t="s">
        <v>12313</v>
      </c>
      <c r="Y40" s="501" t="s">
        <v>12314</v>
      </c>
      <c r="Z40" s="501" t="s">
        <v>12315</v>
      </c>
    </row>
    <row r="41" spans="2:26" x14ac:dyDescent="0.25">
      <c r="B41" s="519" t="s">
        <v>1931</v>
      </c>
      <c r="C41" s="497" t="s">
        <v>9959</v>
      </c>
      <c r="D41" s="502" t="s">
        <v>2236</v>
      </c>
      <c r="E41" s="507"/>
      <c r="F41" s="507"/>
      <c r="G41" s="507"/>
      <c r="H41" s="507"/>
      <c r="I41" s="507"/>
      <c r="J41" s="507"/>
      <c r="K41" s="507"/>
      <c r="L41" s="507"/>
      <c r="M41" s="507"/>
      <c r="Q41" s="520" t="s">
        <v>2236</v>
      </c>
      <c r="R41" s="506" t="s">
        <v>12316</v>
      </c>
      <c r="S41" s="506" t="s">
        <v>12317</v>
      </c>
      <c r="T41" s="506" t="s">
        <v>12318</v>
      </c>
      <c r="U41" s="506" t="s">
        <v>12319</v>
      </c>
      <c r="V41" s="506" t="s">
        <v>12320</v>
      </c>
      <c r="W41" s="501" t="s">
        <v>12321</v>
      </c>
      <c r="X41" s="501" t="s">
        <v>12322</v>
      </c>
      <c r="Y41" s="501" t="s">
        <v>12323</v>
      </c>
      <c r="Z41" s="501" t="s">
        <v>12324</v>
      </c>
    </row>
    <row r="42" spans="2:26" x14ac:dyDescent="0.25">
      <c r="B42" s="519" t="s">
        <v>1932</v>
      </c>
      <c r="C42" s="497" t="s">
        <v>9960</v>
      </c>
      <c r="D42" s="502" t="s">
        <v>2237</v>
      </c>
      <c r="E42" s="507"/>
      <c r="F42" s="507"/>
      <c r="G42" s="507"/>
      <c r="H42" s="507"/>
      <c r="I42" s="507"/>
      <c r="J42" s="507"/>
      <c r="K42" s="507"/>
      <c r="L42" s="507"/>
      <c r="M42" s="507"/>
      <c r="Q42" s="520" t="s">
        <v>2237</v>
      </c>
      <c r="R42" s="506" t="s">
        <v>12325</v>
      </c>
      <c r="S42" s="506" t="s">
        <v>12326</v>
      </c>
      <c r="T42" s="506" t="s">
        <v>12327</v>
      </c>
      <c r="U42" s="506" t="s">
        <v>12328</v>
      </c>
      <c r="V42" s="506" t="s">
        <v>12329</v>
      </c>
      <c r="W42" s="501" t="s">
        <v>12330</v>
      </c>
      <c r="X42" s="501" t="s">
        <v>12331</v>
      </c>
      <c r="Y42" s="501" t="s">
        <v>12332</v>
      </c>
      <c r="Z42" s="501" t="s">
        <v>12333</v>
      </c>
    </row>
    <row r="43" spans="2:26" x14ac:dyDescent="0.25">
      <c r="B43" s="519" t="s">
        <v>2194</v>
      </c>
      <c r="C43" s="497" t="s">
        <v>12031</v>
      </c>
      <c r="D43" s="502" t="s">
        <v>2238</v>
      </c>
      <c r="E43" s="507"/>
      <c r="F43" s="507"/>
      <c r="G43" s="507"/>
      <c r="H43" s="507"/>
      <c r="I43" s="507"/>
      <c r="J43" s="507"/>
      <c r="K43" s="507"/>
      <c r="L43" s="507"/>
      <c r="M43" s="507"/>
      <c r="Q43" s="520" t="s">
        <v>2238</v>
      </c>
      <c r="R43" s="506" t="s">
        <v>12334</v>
      </c>
      <c r="S43" s="506" t="s">
        <v>12335</v>
      </c>
      <c r="T43" s="506" t="s">
        <v>12336</v>
      </c>
      <c r="U43" s="506" t="s">
        <v>12337</v>
      </c>
      <c r="V43" s="506" t="s">
        <v>12338</v>
      </c>
      <c r="W43" s="501" t="s">
        <v>12339</v>
      </c>
      <c r="X43" s="501" t="s">
        <v>12340</v>
      </c>
      <c r="Y43" s="501" t="s">
        <v>12341</v>
      </c>
      <c r="Z43" s="501" t="s">
        <v>12342</v>
      </c>
    </row>
    <row r="44" spans="2:26" x14ac:dyDescent="0.25">
      <c r="B44" s="519" t="s">
        <v>1933</v>
      </c>
      <c r="C44" s="497" t="s">
        <v>9961</v>
      </c>
      <c r="D44" s="502" t="s">
        <v>2239</v>
      </c>
      <c r="E44" s="507"/>
      <c r="F44" s="507"/>
      <c r="G44" s="507"/>
      <c r="H44" s="507"/>
      <c r="I44" s="507"/>
      <c r="J44" s="507"/>
      <c r="K44" s="507"/>
      <c r="L44" s="507"/>
      <c r="M44" s="507"/>
      <c r="Q44" s="520" t="s">
        <v>2239</v>
      </c>
      <c r="R44" s="506" t="s">
        <v>12343</v>
      </c>
      <c r="S44" s="506" t="s">
        <v>12344</v>
      </c>
      <c r="T44" s="506" t="s">
        <v>12345</v>
      </c>
      <c r="U44" s="506" t="s">
        <v>12346</v>
      </c>
      <c r="V44" s="506" t="s">
        <v>12347</v>
      </c>
      <c r="W44" s="501" t="s">
        <v>12348</v>
      </c>
      <c r="X44" s="501" t="s">
        <v>12349</v>
      </c>
      <c r="Y44" s="501" t="s">
        <v>12350</v>
      </c>
      <c r="Z44" s="501" t="s">
        <v>12351</v>
      </c>
    </row>
    <row r="45" spans="2:26" x14ac:dyDescent="0.25">
      <c r="U45" s="499"/>
    </row>
    <row r="46" spans="2:26" x14ac:dyDescent="0.25">
      <c r="U46" s="499"/>
    </row>
  </sheetData>
  <mergeCells count="1">
    <mergeCell ref="B1:L1"/>
  </mergeCells>
  <dataValidations count="279">
    <dataValidation type="whole" allowBlank="1" showInputMessage="1" showErrorMessage="1" error="Data is of incorrect type!" sqref="D6"/>
    <dataValidation type="decimal" allowBlank="1" showInputMessage="1" showErrorMessage="1" error="Data is of incorrect type!" sqref="E6"/>
    <dataValidation type="decimal" allowBlank="1" showInputMessage="1" showErrorMessage="1" error="Data is of incorrect type!" sqref="F6"/>
    <dataValidation type="decimal" allowBlank="1" showInputMessage="1" showErrorMessage="1" error="Data is of incorrect type!" sqref="G6"/>
    <dataValidation type="decimal" allowBlank="1" showInputMessage="1" showErrorMessage="1" error="Data is of incorrect type!" sqref="H6"/>
    <dataValidation type="decimal" allowBlank="1" showInputMessage="1" showErrorMessage="1" error="Data is of incorrect type!" sqref="I6"/>
    <dataValidation type="decimal" allowBlank="1" showInputMessage="1" showErrorMessage="1" error="Data is of incorrect type!" sqref="J6"/>
    <dataValidation type="decimal" allowBlank="1" showInputMessage="1" showErrorMessage="1" error="Data is of incorrect type!" sqref="K6"/>
    <dataValidation type="decimal" allowBlank="1" showInputMessage="1" showErrorMessage="1" error="Data is of incorrect type!" sqref="L6"/>
    <dataValidation type="whole" allowBlank="1" showInputMessage="1" showErrorMessage="1" error="Data is of incorrect type!" sqref="D7"/>
    <dataValidation type="decimal" allowBlank="1" showInputMessage="1" showErrorMessage="1" error="Data is of incorrect type!" sqref="E7"/>
    <dataValidation type="decimal" allowBlank="1" showInputMessage="1" showErrorMessage="1" error="Data is of incorrect type!" sqref="F7"/>
    <dataValidation type="decimal" allowBlank="1" showInputMessage="1" showErrorMessage="1" error="Data is of incorrect type!" sqref="G7"/>
    <dataValidation type="decimal" allowBlank="1" showInputMessage="1" showErrorMessage="1" error="Data is of incorrect type!" sqref="H7"/>
    <dataValidation type="decimal" allowBlank="1" showInputMessage="1" showErrorMessage="1" error="Data is of incorrect type!" sqref="I7"/>
    <dataValidation type="decimal" allowBlank="1" showInputMessage="1" showErrorMessage="1" error="Data is of incorrect type!" sqref="J7"/>
    <dataValidation type="decimal" allowBlank="1" showInputMessage="1" showErrorMessage="1" error="Data is of incorrect type!" sqref="K7"/>
    <dataValidation type="decimal" allowBlank="1" showInputMessage="1" showErrorMessage="1" error="Data is of incorrect type!" sqref="L7"/>
    <dataValidation type="whole" allowBlank="1" showInputMessage="1" showErrorMessage="1" error="Data is of incorrect type!" sqref="D8"/>
    <dataValidation type="decimal" allowBlank="1" showInputMessage="1" showErrorMessage="1" error="Data is of incorrect type!" sqref="E8"/>
    <dataValidation type="decimal"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 type="decimal" allowBlank="1" showInputMessage="1" showErrorMessage="1" error="Data is of incorrect type!" sqref="I8"/>
    <dataValidation type="decimal" allowBlank="1" showInputMessage="1" showErrorMessage="1" error="Data is of incorrect type!" sqref="J8"/>
    <dataValidation type="decimal" allowBlank="1" showInputMessage="1" showErrorMessage="1" error="Data is of incorrect type!" sqref="K8"/>
    <dataValidation type="decimal" allowBlank="1" showInputMessage="1" showErrorMessage="1" error="Data is of incorrect type!" sqref="L8"/>
    <dataValidation type="whole" allowBlank="1" showInputMessage="1" showErrorMessage="1" error="Data is of incorrect type!" sqref="D9"/>
    <dataValidation type="decimal" allowBlank="1" showInputMessage="1" showErrorMessage="1" error="Data is of incorrect type!" sqref="E9"/>
    <dataValidation type="decimal"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dataValidation type="decimal" allowBlank="1" showInputMessage="1" showErrorMessage="1" error="Data is of incorrect type!" sqref="I9"/>
    <dataValidation type="decimal" allowBlank="1" showInputMessage="1" showErrorMessage="1" error="Data is of incorrect type!" sqref="J9"/>
    <dataValidation type="decimal" allowBlank="1" showInputMessage="1" showErrorMessage="1" error="Data is of incorrect type!" sqref="K9"/>
    <dataValidation type="decimal" allowBlank="1" showInputMessage="1" showErrorMessage="1" error="Data is of incorrect type!" sqref="L9"/>
    <dataValidation type="whole" allowBlank="1" showInputMessage="1" showErrorMessage="1" error="Data is of incorrect type!" sqref="D10"/>
    <dataValidation type="decimal" allowBlank="1" showInputMessage="1" showErrorMessage="1" error="Data is of incorrect type!" sqref="E10"/>
    <dataValidation type="decimal" allowBlank="1" showInputMessage="1" showErrorMessage="1" error="Data is of incorrect type!" sqref="F10"/>
    <dataValidation type="decimal" allowBlank="1" showInputMessage="1" showErrorMessage="1" error="Data is of incorrect type!" sqref="G10"/>
    <dataValidation type="decimal" allowBlank="1" showInputMessage="1" showErrorMessage="1" error="Data is of incorrect type!" sqref="H10"/>
    <dataValidation type="decimal" allowBlank="1" showInputMessage="1" showErrorMessage="1" error="Data is of incorrect type!" sqref="I10"/>
    <dataValidation type="decimal" allowBlank="1" showInputMessage="1" showErrorMessage="1" error="Data is of incorrect type!" sqref="J10"/>
    <dataValidation type="decimal" allowBlank="1" showInputMessage="1" showErrorMessage="1" error="Data is of incorrect type!" sqref="K10"/>
    <dataValidation type="decimal" allowBlank="1" showInputMessage="1" showErrorMessage="1" error="Data is of incorrect type!" sqref="L10"/>
    <dataValidation type="whole" allowBlank="1" showInputMessage="1" showErrorMessage="1" error="Data is of incorrect type!" sqref="D11"/>
    <dataValidation type="decimal" allowBlank="1" showInputMessage="1" showErrorMessage="1" error="Data is of incorrect type!" sqref="E11"/>
    <dataValidation type="decimal" allowBlank="1" showInputMessage="1" showErrorMessage="1" error="Data is of incorrect type!" sqref="F11"/>
    <dataValidation type="decimal" allowBlank="1" showInputMessage="1" showErrorMessage="1" error="Data is of incorrect type!" sqref="G11"/>
    <dataValidation type="decimal" allowBlank="1" showInputMessage="1" showErrorMessage="1" error="Data is of incorrect type!" sqref="H11"/>
    <dataValidation type="decimal" allowBlank="1" showInputMessage="1" showErrorMessage="1" error="Data is of incorrect type!" sqref="I11"/>
    <dataValidation type="decimal" allowBlank="1" showInputMessage="1" showErrorMessage="1" error="Data is of incorrect type!" sqref="J11"/>
    <dataValidation type="decimal" allowBlank="1" showInputMessage="1" showErrorMessage="1" error="Data is of incorrect type!" sqref="K11"/>
    <dataValidation type="decimal" allowBlank="1" showInputMessage="1" showErrorMessage="1" error="Data is of incorrect type!" sqref="L11"/>
    <dataValidation type="whole" allowBlank="1" showInputMessage="1" showErrorMessage="1" error="Data is of incorrect type!" sqref="D12"/>
    <dataValidation type="decimal" allowBlank="1" showInputMessage="1" showErrorMessage="1" error="Data is of incorrect type!" sqref="E12"/>
    <dataValidation type="decimal" allowBlank="1" showInputMessage="1" showErrorMessage="1" error="Data is of incorrect type!" sqref="F12"/>
    <dataValidation type="decimal" allowBlank="1" showInputMessage="1" showErrorMessage="1" error="Data is of incorrect type!" sqref="G12"/>
    <dataValidation type="decimal" allowBlank="1" showInputMessage="1" showErrorMessage="1" error="Data is of incorrect type!" sqref="H12"/>
    <dataValidation type="decimal" allowBlank="1" showInputMessage="1" showErrorMessage="1" error="Data is of incorrect type!" sqref="I12"/>
    <dataValidation type="decimal" allowBlank="1" showInputMessage="1" showErrorMessage="1" error="Data is of incorrect type!" sqref="J12"/>
    <dataValidation type="decimal" allowBlank="1" showInputMessage="1" showErrorMessage="1" error="Data is of incorrect type!" sqref="K12"/>
    <dataValidation type="decimal" allowBlank="1" showInputMessage="1" showErrorMessage="1" error="Data is of incorrect type!" sqref="L12"/>
    <dataValidation type="whole" allowBlank="1" showInputMessage="1" showErrorMessage="1" error="Data is of incorrect type!" sqref="D13"/>
    <dataValidation type="decimal" allowBlank="1" showInputMessage="1" showErrorMessage="1" error="Data is of incorrect type!" sqref="E13"/>
    <dataValidation type="decimal" allowBlank="1" showInputMessage="1" showErrorMessage="1" error="Data is of incorrect type!" sqref="F13"/>
    <dataValidation type="decimal" allowBlank="1" showInputMessage="1" showErrorMessage="1" error="Data is of incorrect type!" sqref="G13"/>
    <dataValidation type="decimal" allowBlank="1" showInputMessage="1" showErrorMessage="1" error="Data is of incorrect type!" sqref="H13"/>
    <dataValidation type="decimal" allowBlank="1" showInputMessage="1" showErrorMessage="1" error="Data is of incorrect type!" sqref="I13"/>
    <dataValidation type="decimal" allowBlank="1" showInputMessage="1" showErrorMessage="1" error="Data is of incorrect type!" sqref="J13"/>
    <dataValidation type="decimal" allowBlank="1" showInputMessage="1" showErrorMessage="1" error="Data is of incorrect type!" sqref="K13"/>
    <dataValidation type="decimal" allowBlank="1" showInputMessage="1" showErrorMessage="1" error="Data is of incorrect type!" sqref="L13"/>
    <dataValidation type="whole" allowBlank="1" showInputMessage="1" showErrorMessage="1" error="Data is of incorrect type!" sqref="D14"/>
    <dataValidation type="decimal" allowBlank="1" showInputMessage="1" showErrorMessage="1" error="Data is of incorrect type!" sqref="E14 E5"/>
    <dataValidation type="decimal" allowBlank="1" showInputMessage="1" showErrorMessage="1" error="Data is of incorrect type!" sqref="F14 F5"/>
    <dataValidation type="decimal" allowBlank="1" showInputMessage="1" showErrorMessage="1" error="Data is of incorrect type!" sqref="G14 G5"/>
    <dataValidation type="decimal" allowBlank="1" showInputMessage="1" showErrorMessage="1" error="Data is of incorrect type!" sqref="H14 H5"/>
    <dataValidation type="decimal" allowBlank="1" showInputMessage="1" showErrorMessage="1" error="Data is of incorrect type!" sqref="I14 I5"/>
    <dataValidation type="decimal" allowBlank="1" showInputMessage="1" showErrorMessage="1" error="Data is of incorrect type!" sqref="J14 J5"/>
    <dataValidation type="decimal" allowBlank="1" showInputMessage="1" showErrorMessage="1" error="Data is of incorrect type!" sqref="K14 K5"/>
    <dataValidation type="decimal" allowBlank="1" showInputMessage="1" showErrorMessage="1" error="Data is of incorrect type!" sqref="L14 L5"/>
    <dataValidation type="whole" allowBlank="1" showInputMessage="1" showErrorMessage="1" error="Data is of incorrect type!" sqref="D15"/>
    <dataValidation type="decimal" allowBlank="1" showInputMessage="1" showErrorMessage="1" error="Data is of incorrect type!" sqref="E15"/>
    <dataValidation type="decimal" allowBlank="1" showInputMessage="1" showErrorMessage="1" error="Data is of incorrect type!" sqref="F15"/>
    <dataValidation type="decimal" allowBlank="1" showInputMessage="1" showErrorMessage="1" error="Data is of incorrect type!" sqref="G15"/>
    <dataValidation type="decimal" allowBlank="1" showInputMessage="1" showErrorMessage="1" error="Data is of incorrect type!" sqref="H15"/>
    <dataValidation type="decimal" allowBlank="1" showInputMessage="1" showErrorMessage="1" error="Data is of incorrect type!" sqref="I15"/>
    <dataValidation type="decimal" allowBlank="1" showInputMessage="1" showErrorMessage="1" error="Data is of incorrect type!" sqref="J15"/>
    <dataValidation type="decimal" allowBlank="1" showInputMessage="1" showErrorMessage="1" error="Data is of incorrect type!" sqref="K15"/>
    <dataValidation type="decimal" allowBlank="1" showInputMessage="1" showErrorMessage="1" error="Data is of incorrect type!" sqref="L15"/>
    <dataValidation type="whole" allowBlank="1" showInputMessage="1" showErrorMessage="1" error="Data is of incorrect type!" sqref="D16"/>
    <dataValidation type="decimal" allowBlank="1" showInputMessage="1" showErrorMessage="1" error="Data is of incorrect type!" sqref="E16"/>
    <dataValidation type="decimal" allowBlank="1" showInputMessage="1" showErrorMessage="1" error="Data is of incorrect type!" sqref="F16"/>
    <dataValidation type="decimal" allowBlank="1" showInputMessage="1" showErrorMessage="1" error="Data is of incorrect type!" sqref="G16"/>
    <dataValidation type="decimal" allowBlank="1" showInputMessage="1" showErrorMessage="1" error="Data is of incorrect type!" sqref="H16"/>
    <dataValidation type="decimal" allowBlank="1" showInputMessage="1" showErrorMessage="1" error="Data is of incorrect type!" sqref="I16"/>
    <dataValidation type="decimal" allowBlank="1" showInputMessage="1" showErrorMessage="1" error="Data is of incorrect type!" sqref="J16"/>
    <dataValidation type="decimal" allowBlank="1" showInputMessage="1" showErrorMessage="1" error="Data is of incorrect type!" sqref="K16"/>
    <dataValidation type="decimal" allowBlank="1" showInputMessage="1" showErrorMessage="1" error="Data is of incorrect type!" sqref="L16"/>
    <dataValidation type="whole" allowBlank="1" showInputMessage="1" showErrorMessage="1" error="Data is of incorrect type!" sqref="D17"/>
    <dataValidation type="decimal" allowBlank="1" showInputMessage="1" showErrorMessage="1" error="Data is of incorrect type!" sqref="E17"/>
    <dataValidation type="decimal" allowBlank="1" showInputMessage="1" showErrorMessage="1" error="Data is of incorrect type!" sqref="F17"/>
    <dataValidation type="decimal" allowBlank="1" showInputMessage="1" showErrorMessage="1" error="Data is of incorrect type!" sqref="G17"/>
    <dataValidation type="decimal" allowBlank="1" showInputMessage="1" showErrorMessage="1" error="Data is of incorrect type!" sqref="H17"/>
    <dataValidation type="decimal" allowBlank="1" showInputMessage="1" showErrorMessage="1" error="Data is of incorrect type!" sqref="I17"/>
    <dataValidation type="decimal" allowBlank="1" showInputMessage="1" showErrorMessage="1" error="Data is of incorrect type!" sqref="J17"/>
    <dataValidation type="decimal" allowBlank="1" showInputMessage="1" showErrorMessage="1" error="Data is of incorrect type!" sqref="K17"/>
    <dataValidation type="decimal" allowBlank="1" showInputMessage="1" showErrorMessage="1" error="Data is of incorrect type!" sqref="L17"/>
    <dataValidation type="whole" allowBlank="1" showInputMessage="1" showErrorMessage="1" error="Data is of incorrect type!" sqref="D18"/>
    <dataValidation type="decimal" allowBlank="1" showInputMessage="1" showErrorMessage="1" error="Data is of incorrect type!" sqref="E18"/>
    <dataValidation type="decimal" allowBlank="1" showInputMessage="1" showErrorMessage="1" error="Data is of incorrect type!" sqref="F18"/>
    <dataValidation type="decimal" allowBlank="1" showInputMessage="1" showErrorMessage="1" error="Data is of incorrect type!" sqref="G18"/>
    <dataValidation type="decimal" allowBlank="1" showInputMessage="1" showErrorMessage="1" error="Data is of incorrect type!" sqref="H18"/>
    <dataValidation type="decimal" allowBlank="1" showInputMessage="1" showErrorMessage="1" error="Data is of incorrect type!" sqref="I18"/>
    <dataValidation type="decimal" allowBlank="1" showInputMessage="1" showErrorMessage="1" error="Data is of incorrect type!" sqref="J18"/>
    <dataValidation type="decimal" allowBlank="1" showInputMessage="1" showErrorMessage="1" error="Data is of incorrect type!" sqref="K18"/>
    <dataValidation type="decimal" allowBlank="1" showInputMessage="1" showErrorMessage="1" error="Data is of incorrect type!" sqref="L18"/>
    <dataValidation type="whole" allowBlank="1" showInputMessage="1" showErrorMessage="1" error="Data is of incorrect type!" sqref="D19"/>
    <dataValidation type="decimal" allowBlank="1" showInputMessage="1" showErrorMessage="1" error="Data is of incorrect type!" sqref="E19"/>
    <dataValidation type="decimal" allowBlank="1" showInputMessage="1" showErrorMessage="1" error="Data is of incorrect type!" sqref="F19"/>
    <dataValidation type="decimal" allowBlank="1" showInputMessage="1" showErrorMessage="1" error="Data is of incorrect type!" sqref="G19"/>
    <dataValidation type="decimal" allowBlank="1" showInputMessage="1" showErrorMessage="1" error="Data is of incorrect type!" sqref="H19"/>
    <dataValidation type="decimal" allowBlank="1" showInputMessage="1" showErrorMessage="1" error="Data is of incorrect type!" sqref="I19"/>
    <dataValidation type="decimal" allowBlank="1" showInputMessage="1" showErrorMessage="1" error="Data is of incorrect type!" sqref="J19"/>
    <dataValidation type="decimal" allowBlank="1" showInputMessage="1" showErrorMessage="1" error="Data is of incorrect type!" sqref="K19"/>
    <dataValidation type="decimal" allowBlank="1" showInputMessage="1" showErrorMessage="1" error="Data is of incorrect type!" sqref="L19"/>
    <dataValidation type="whole" allowBlank="1" showInputMessage="1" showErrorMessage="1" error="Data is of incorrect type!" sqref="D20"/>
    <dataValidation type="decimal" allowBlank="1" showInputMessage="1" showErrorMessage="1" error="Data is of incorrect type!" sqref="E20"/>
    <dataValidation type="decimal" allowBlank="1" showInputMessage="1" showErrorMessage="1" error="Data is of incorrect type!" sqref="F20"/>
    <dataValidation type="decimal" allowBlank="1" showInputMessage="1" showErrorMessage="1" error="Data is of incorrect type!" sqref="G20"/>
    <dataValidation type="decimal" allowBlank="1" showInputMessage="1" showErrorMessage="1" error="Data is of incorrect type!" sqref="H20"/>
    <dataValidation type="decimal" allowBlank="1" showInputMessage="1" showErrorMessage="1" error="Data is of incorrect type!" sqref="I20"/>
    <dataValidation type="decimal" allowBlank="1" showInputMessage="1" showErrorMessage="1" error="Data is of incorrect type!" sqref="J20"/>
    <dataValidation type="decimal" allowBlank="1" showInputMessage="1" showErrorMessage="1" error="Data is of incorrect type!" sqref="K20"/>
    <dataValidation type="decimal" allowBlank="1" showInputMessage="1" showErrorMessage="1" error="Data is of incorrect type!" sqref="L20"/>
    <dataValidation type="whole" allowBlank="1" showInputMessage="1" showErrorMessage="1" error="Data is of incorrect type!" sqref="D21"/>
    <dataValidation type="decimal" allowBlank="1" showInputMessage="1" showErrorMessage="1" error="Data is of incorrect type!" sqref="E21"/>
    <dataValidation type="decimal" allowBlank="1" showInputMessage="1" showErrorMessage="1" error="Data is of incorrect type!" sqref="F21"/>
    <dataValidation type="decimal" allowBlank="1" showInputMessage="1" showErrorMessage="1" error="Data is of incorrect type!" sqref="G21"/>
    <dataValidation type="decimal" allowBlank="1" showInputMessage="1" showErrorMessage="1" error="Data is of incorrect type!" sqref="H21"/>
    <dataValidation type="decimal" allowBlank="1" showInputMessage="1" showErrorMessage="1" error="Data is of incorrect type!" sqref="I21"/>
    <dataValidation type="decimal" allowBlank="1" showInputMessage="1" showErrorMessage="1" error="Data is of incorrect type!" sqref="J21"/>
    <dataValidation type="decimal" allowBlank="1" showInputMessage="1" showErrorMessage="1" error="Data is of incorrect type!" sqref="K21"/>
    <dataValidation type="decimal" allowBlank="1" showInputMessage="1" showErrorMessage="1" error="Data is of incorrect type!" sqref="L21"/>
    <dataValidation type="whole" allowBlank="1" showInputMessage="1" showErrorMessage="1" error="Data is of incorrect type!" sqref="D22"/>
    <dataValidation type="decimal" allowBlank="1" showInputMessage="1" showErrorMessage="1" error="Data is of incorrect type!" sqref="E22"/>
    <dataValidation type="decimal" allowBlank="1" showInputMessage="1" showErrorMessage="1" error="Data is of incorrect type!" sqref="F22"/>
    <dataValidation type="decimal" allowBlank="1" showInputMessage="1" showErrorMessage="1" error="Data is of incorrect type!" sqref="G22"/>
    <dataValidation type="decimal" allowBlank="1" showInputMessage="1" showErrorMessage="1" error="Data is of incorrect type!" sqref="H22"/>
    <dataValidation type="decimal" allowBlank="1" showInputMessage="1" showErrorMessage="1" error="Data is of incorrect type!" sqref="I22"/>
    <dataValidation type="decimal" allowBlank="1" showInputMessage="1" showErrorMessage="1" error="Data is of incorrect type!" sqref="J22"/>
    <dataValidation type="decimal" allowBlank="1" showInputMessage="1" showErrorMessage="1" error="Data is of incorrect type!" sqref="K22"/>
    <dataValidation type="decimal" allowBlank="1" showInputMessage="1" showErrorMessage="1" error="Data is of incorrect type!" sqref="L22"/>
    <dataValidation type="whole" allowBlank="1" showInputMessage="1" showErrorMessage="1" error="Data is of incorrect type!" sqref="D23"/>
    <dataValidation type="decimal" allowBlank="1" showInputMessage="1" showErrorMessage="1" error="Data is of incorrect type!" sqref="E23"/>
    <dataValidation type="decimal" allowBlank="1" showInputMessage="1" showErrorMessage="1" error="Data is of incorrect type!" sqref="F23"/>
    <dataValidation type="decimal" allowBlank="1" showInputMessage="1" showErrorMessage="1" error="Data is of incorrect type!" sqref="G23"/>
    <dataValidation type="decimal" allowBlank="1" showInputMessage="1" showErrorMessage="1" error="Data is of incorrect type!" sqref="H23"/>
    <dataValidation type="decimal" allowBlank="1" showInputMessage="1" showErrorMessage="1" error="Data is of incorrect type!" sqref="I23"/>
    <dataValidation type="decimal" allowBlank="1" showInputMessage="1" showErrorMessage="1" error="Data is of incorrect type!" sqref="J23"/>
    <dataValidation type="decimal" allowBlank="1" showInputMessage="1" showErrorMessage="1" error="Data is of incorrect type!" sqref="K23"/>
    <dataValidation type="decimal" allowBlank="1" showInputMessage="1" showErrorMessage="1" error="Data is of incorrect type!" sqref="L23"/>
    <dataValidation type="whole" allowBlank="1" showInputMessage="1" showErrorMessage="1" error="Data is of incorrect type!" sqref="D24"/>
    <dataValidation type="decimal" allowBlank="1" showInputMessage="1" showErrorMessage="1" error="Data is of incorrect type!" sqref="E24"/>
    <dataValidation type="decimal" allowBlank="1" showInputMessage="1" showErrorMessage="1" error="Data is of incorrect type!" sqref="F24"/>
    <dataValidation type="decimal" allowBlank="1" showInputMessage="1" showErrorMessage="1" error="Data is of incorrect type!" sqref="G24"/>
    <dataValidation type="decimal" allowBlank="1" showInputMessage="1" showErrorMessage="1" error="Data is of incorrect type!" sqref="H24"/>
    <dataValidation type="decimal" allowBlank="1" showInputMessage="1" showErrorMessage="1" error="Data is of incorrect type!" sqref="I24"/>
    <dataValidation type="decimal" allowBlank="1" showInputMessage="1" showErrorMessage="1" error="Data is of incorrect type!" sqref="J24"/>
    <dataValidation type="decimal" allowBlank="1" showInputMessage="1" showErrorMessage="1" error="Data is of incorrect type!" sqref="K24"/>
    <dataValidation type="decimal" allowBlank="1" showInputMessage="1" showErrorMessage="1" error="Data is of incorrect type!" sqref="L24"/>
    <dataValidation type="whole" allowBlank="1" showInputMessage="1" showErrorMessage="1" error="Data is of incorrect type!" sqref="D25"/>
    <dataValidation type="decimal" allowBlank="1" showInputMessage="1" showErrorMessage="1" error="Data is of incorrect type!" sqref="E25"/>
    <dataValidation type="decimal" allowBlank="1" showInputMessage="1" showErrorMessage="1" error="Data is of incorrect type!" sqref="F25"/>
    <dataValidation type="decimal" allowBlank="1" showInputMessage="1" showErrorMessage="1" error="Data is of incorrect type!" sqref="G25"/>
    <dataValidation type="decimal" allowBlank="1" showInputMessage="1" showErrorMessage="1" error="Data is of incorrect type!" sqref="H25"/>
    <dataValidation type="decimal" allowBlank="1" showInputMessage="1" showErrorMessage="1" error="Data is of incorrect type!" sqref="I25"/>
    <dataValidation type="decimal" allowBlank="1" showInputMessage="1" showErrorMessage="1" error="Data is of incorrect type!" sqref="J25"/>
    <dataValidation type="decimal" allowBlank="1" showInputMessage="1" showErrorMessage="1" error="Data is of incorrect type!" sqref="K25"/>
    <dataValidation type="decimal" allowBlank="1" showInputMessage="1" showErrorMessage="1" error="Data is of incorrect type!" sqref="L25"/>
    <dataValidation type="whole" allowBlank="1" showInputMessage="1" showErrorMessage="1" error="Data is of incorrect type!" sqref="D26"/>
    <dataValidation type="decimal" allowBlank="1" showInputMessage="1" showErrorMessage="1" error="Data is of incorrect type!" sqref="E26"/>
    <dataValidation type="decimal" allowBlank="1" showInputMessage="1" showErrorMessage="1" error="Data is of incorrect type!" sqref="F26"/>
    <dataValidation type="decimal" allowBlank="1" showInputMessage="1" showErrorMessage="1" error="Data is of incorrect type!" sqref="G26"/>
    <dataValidation type="decimal" allowBlank="1" showInputMessage="1" showErrorMessage="1" error="Data is of incorrect type!" sqref="H26"/>
    <dataValidation type="decimal" allowBlank="1" showInputMessage="1" showErrorMessage="1" error="Data is of incorrect type!" sqref="I26"/>
    <dataValidation type="decimal" allowBlank="1" showInputMessage="1" showErrorMessage="1" error="Data is of incorrect type!" sqref="J26"/>
    <dataValidation type="decimal" allowBlank="1" showInputMessage="1" showErrorMessage="1" error="Data is of incorrect type!" sqref="K26"/>
    <dataValidation type="decimal" allowBlank="1" showInputMessage="1" showErrorMessage="1" error="Data is of incorrect type!" sqref="L26"/>
    <dataValidation type="whole" allowBlank="1" showInputMessage="1" showErrorMessage="1" error="Data is of incorrect type!" sqref="D27"/>
    <dataValidation type="decimal" allowBlank="1" showInputMessage="1" showErrorMessage="1" error="Data is of incorrect type!" sqref="E27"/>
    <dataValidation type="decimal" allowBlank="1" showInputMessage="1" showErrorMessage="1" error="Data is of incorrect type!" sqref="F27"/>
    <dataValidation type="decimal" allowBlank="1" showInputMessage="1" showErrorMessage="1" error="Data is of incorrect type!" sqref="G27"/>
    <dataValidation type="decimal" allowBlank="1" showInputMessage="1" showErrorMessage="1" error="Data is of incorrect type!" sqref="H27"/>
    <dataValidation type="decimal" allowBlank="1" showInputMessage="1" showErrorMessage="1" error="Data is of incorrect type!" sqref="I27"/>
    <dataValidation type="decimal" allowBlank="1" showInputMessage="1" showErrorMessage="1" error="Data is of incorrect type!" sqref="J27"/>
    <dataValidation type="decimal" allowBlank="1" showInputMessage="1" showErrorMessage="1" error="Data is of incorrect type!" sqref="K27"/>
    <dataValidation type="decimal" allowBlank="1" showInputMessage="1" showErrorMessage="1" error="Data is of incorrect type!" sqref="L27"/>
    <dataValidation type="whole" allowBlank="1" showInputMessage="1" showErrorMessage="1" error="Data is of incorrect type!" sqref="D28"/>
    <dataValidation type="decimal" allowBlank="1" showInputMessage="1" showErrorMessage="1" error="Data is of incorrect type!" sqref="E28"/>
    <dataValidation type="decimal" allowBlank="1" showInputMessage="1" showErrorMessage="1" error="Data is of incorrect type!" sqref="F28"/>
    <dataValidation type="decimal" allowBlank="1" showInputMessage="1" showErrorMessage="1" error="Data is of incorrect type!" sqref="G28"/>
    <dataValidation type="decimal" allowBlank="1" showInputMessage="1" showErrorMessage="1" error="Data is of incorrect type!" sqref="H28"/>
    <dataValidation type="decimal" allowBlank="1" showInputMessage="1" showErrorMessage="1" error="Data is of incorrect type!" sqref="I28"/>
    <dataValidation type="decimal" allowBlank="1" showInputMessage="1" showErrorMessage="1" error="Data is of incorrect type!" sqref="J28"/>
    <dataValidation type="decimal" allowBlank="1" showInputMessage="1" showErrorMessage="1" error="Data is of incorrect type!" sqref="K28"/>
    <dataValidation type="decimal" allowBlank="1" showInputMessage="1" showErrorMessage="1" error="Data is of incorrect type!" sqref="L28"/>
    <dataValidation type="whole" allowBlank="1" showInputMessage="1" showErrorMessage="1" error="Data is of incorrect type!" sqref="D29"/>
    <dataValidation type="decimal" allowBlank="1" showInputMessage="1" showErrorMessage="1" error="Data is of incorrect type!" sqref="E29"/>
    <dataValidation type="decimal" allowBlank="1" showInputMessage="1" showErrorMessage="1" error="Data is of incorrect type!" sqref="F29"/>
    <dataValidation type="decimal" allowBlank="1" showInputMessage="1" showErrorMessage="1" error="Data is of incorrect type!" sqref="G29"/>
    <dataValidation type="decimal" allowBlank="1" showInputMessage="1" showErrorMessage="1" error="Data is of incorrect type!" sqref="H29"/>
    <dataValidation type="decimal" allowBlank="1" showInputMessage="1" showErrorMessage="1" error="Data is of incorrect type!" sqref="I29"/>
    <dataValidation type="decimal" allowBlank="1" showInputMessage="1" showErrorMessage="1" error="Data is of incorrect type!" sqref="J29"/>
    <dataValidation type="decimal" allowBlank="1" showInputMessage="1" showErrorMessage="1" error="Data is of incorrect type!" sqref="K29"/>
    <dataValidation type="decimal" allowBlank="1" showInputMessage="1" showErrorMessage="1" error="Data is of incorrect type!" sqref="L29"/>
    <dataValidation type="whole" allowBlank="1" showInputMessage="1" showErrorMessage="1" error="Data is of incorrect type!" sqref="D30"/>
    <dataValidation type="decimal" allowBlank="1" showInputMessage="1" showErrorMessage="1" error="Data is of incorrect type!" sqref="E30"/>
    <dataValidation type="decimal" allowBlank="1" showInputMessage="1" showErrorMessage="1" error="Data is of incorrect type!" sqref="F30"/>
    <dataValidation type="decimal" allowBlank="1" showInputMessage="1" showErrorMessage="1" error="Data is of incorrect type!" sqref="G30"/>
    <dataValidation type="decimal" allowBlank="1" showInputMessage="1" showErrorMessage="1" error="Data is of incorrect type!" sqref="H30"/>
    <dataValidation type="decimal" allowBlank="1" showInputMessage="1" showErrorMessage="1" error="Data is of incorrect type!" sqref="I30"/>
    <dataValidation type="decimal" allowBlank="1" showInputMessage="1" showErrorMessage="1" error="Data is of incorrect type!" sqref="J30"/>
    <dataValidation type="decimal" allowBlank="1" showInputMessage="1" showErrorMessage="1" error="Data is of incorrect type!" sqref="K30"/>
    <dataValidation type="decimal" allowBlank="1" showInputMessage="1" showErrorMessage="1" error="Data is of incorrect type!" sqref="L30"/>
    <dataValidation type="whole" allowBlank="1" showInputMessage="1" showErrorMessage="1" error="Data is of incorrect type!" sqref="D31"/>
    <dataValidation type="decimal" allowBlank="1" showInputMessage="1" showErrorMessage="1" error="Data is of incorrect type!" sqref="E31"/>
    <dataValidation type="decimal" allowBlank="1" showInputMessage="1" showErrorMessage="1" error="Data is of incorrect type!" sqref="F31"/>
    <dataValidation type="decimal" allowBlank="1" showInputMessage="1" showErrorMessage="1" error="Data is of incorrect type!" sqref="G31"/>
    <dataValidation type="decimal" allowBlank="1" showInputMessage="1" showErrorMessage="1" error="Data is of incorrect type!" sqref="H31"/>
    <dataValidation type="decimal" allowBlank="1" showInputMessage="1" showErrorMessage="1" error="Data is of incorrect type!" sqref="I31"/>
    <dataValidation type="decimal" allowBlank="1" showInputMessage="1" showErrorMessage="1" error="Data is of incorrect type!" sqref="J31"/>
    <dataValidation type="decimal" allowBlank="1" showInputMessage="1" showErrorMessage="1" error="Data is of incorrect type!" sqref="K31"/>
    <dataValidation type="decimal" allowBlank="1" showInputMessage="1" showErrorMessage="1" error="Data is of incorrect type!" sqref="L31"/>
    <dataValidation type="whole" allowBlank="1" showInputMessage="1" showErrorMessage="1" error="Data is of incorrect type!" sqref="D32"/>
    <dataValidation type="decimal" allowBlank="1" showInputMessage="1" showErrorMessage="1" error="Data is of incorrect type!" sqref="E32"/>
    <dataValidation type="decimal" allowBlank="1" showInputMessage="1" showErrorMessage="1" error="Data is of incorrect type!" sqref="F32"/>
    <dataValidation type="decimal" allowBlank="1" showInputMessage="1" showErrorMessage="1" error="Data is of incorrect type!" sqref="G32"/>
    <dataValidation type="decimal" allowBlank="1" showInputMessage="1" showErrorMessage="1" error="Data is of incorrect type!" sqref="H32"/>
    <dataValidation type="decimal" allowBlank="1" showInputMessage="1" showErrorMessage="1" error="Data is of incorrect type!" sqref="I32"/>
    <dataValidation type="decimal" allowBlank="1" showInputMessage="1" showErrorMessage="1" error="Data is of incorrect type!" sqref="J32"/>
    <dataValidation type="decimal" allowBlank="1" showInputMessage="1" showErrorMessage="1" error="Data is of incorrect type!" sqref="K32"/>
    <dataValidation type="decimal" allowBlank="1" showInputMessage="1" showErrorMessage="1" error="Data is of incorrect type!" sqref="L32"/>
    <dataValidation type="whole" allowBlank="1" showInputMessage="1" showErrorMessage="1" error="Data is of incorrect type!" sqref="D33"/>
    <dataValidation type="decimal" allowBlank="1" showInputMessage="1" showErrorMessage="1" error="Data is of incorrect type!" sqref="E33"/>
    <dataValidation type="decimal" allowBlank="1" showInputMessage="1" showErrorMessage="1" error="Data is of incorrect type!" sqref="F33"/>
    <dataValidation type="decimal" allowBlank="1" showInputMessage="1" showErrorMessage="1" error="Data is of incorrect type!" sqref="G33"/>
    <dataValidation type="decimal" allowBlank="1" showInputMessage="1" showErrorMessage="1" error="Data is of incorrect type!" sqref="H33"/>
    <dataValidation type="decimal" allowBlank="1" showInputMessage="1" showErrorMessage="1" error="Data is of incorrect type!" sqref="I33"/>
    <dataValidation type="decimal" allowBlank="1" showInputMessage="1" showErrorMessage="1" error="Data is of incorrect type!" sqref="J33"/>
    <dataValidation type="decimal" allowBlank="1" showInputMessage="1" showErrorMessage="1" error="Data is of incorrect type!" sqref="K33"/>
    <dataValidation type="decimal" allowBlank="1" showInputMessage="1" showErrorMessage="1" error="Data is of incorrect type!" sqref="L33"/>
    <dataValidation type="whole" allowBlank="1" showInputMessage="1" showErrorMessage="1" error="Data is of incorrect type!" sqref="D34"/>
    <dataValidation type="decimal" allowBlank="1" showInputMessage="1" showErrorMessage="1" error="Data is of incorrect type!" sqref="E34"/>
    <dataValidation type="decimal" allowBlank="1" showInputMessage="1" showErrorMessage="1" error="Data is of incorrect type!" sqref="F34"/>
    <dataValidation type="decimal" allowBlank="1" showInputMessage="1" showErrorMessage="1" error="Data is of incorrect type!" sqref="G34"/>
    <dataValidation type="decimal" allowBlank="1" showInputMessage="1" showErrorMessage="1" error="Data is of incorrect type!" sqref="H34"/>
    <dataValidation type="decimal" allowBlank="1" showInputMessage="1" showErrorMessage="1" error="Data is of incorrect type!" sqref="I34"/>
    <dataValidation type="decimal" allowBlank="1" showInputMessage="1" showErrorMessage="1" error="Data is of incorrect type!" sqref="J34"/>
    <dataValidation type="decimal" allowBlank="1" showInputMessage="1" showErrorMessage="1" error="Data is of incorrect type!" sqref="K34"/>
    <dataValidation type="decimal" allowBlank="1" showInputMessage="1" showErrorMessage="1" error="Data is of incorrect type!" sqref="L34"/>
    <dataValidation type="whole" allowBlank="1" showInputMessage="1" showErrorMessage="1" error="Data is of incorrect type!" sqref="D35"/>
    <dataValidation type="decimal" allowBlank="1" showInputMessage="1" showErrorMessage="1" error="Data is of incorrect type!" sqref="E35"/>
    <dataValidation type="decimal" allowBlank="1" showInputMessage="1" showErrorMessage="1" error="Data is of incorrect type!" sqref="F35"/>
    <dataValidation type="decimal" allowBlank="1" showInputMessage="1" showErrorMessage="1" error="Data is of incorrect type!" sqref="G35"/>
    <dataValidation type="decimal" allowBlank="1" showInputMessage="1" showErrorMessage="1" error="Data is of incorrect type!" sqref="H35"/>
    <dataValidation type="decimal" allowBlank="1" showInputMessage="1" showErrorMessage="1" error="Data is of incorrect type!" sqref="I35"/>
    <dataValidation type="decimal" allowBlank="1" showInputMessage="1" showErrorMessage="1" error="Data is of incorrect type!" sqref="J35"/>
    <dataValidation type="decimal" allowBlank="1" showInputMessage="1" showErrorMessage="1" error="Data is of incorrect type!" sqref="K35"/>
    <dataValidation type="decimal" allowBlank="1" showInputMessage="1" showErrorMessage="1" error="Data is of incorrect type!" sqref="L35"/>
    <dataValidation type="whole" allowBlank="1" showInputMessage="1" showErrorMessage="1" error="Data is of incorrect type!" sqref="D36"/>
    <dataValidation type="decimal" allowBlank="1" showInputMessage="1" showErrorMessage="1" error="Data is of incorrect type!" sqref="E36"/>
    <dataValidation type="decimal" allowBlank="1" showInputMessage="1" showErrorMessage="1" error="Data is of incorrect type!" sqref="F36"/>
    <dataValidation type="decimal" allowBlank="1" showInputMessage="1" showErrorMessage="1" error="Data is of incorrect type!" sqref="G36"/>
    <dataValidation type="decimal" allowBlank="1" showInputMessage="1" showErrorMessage="1" error="Data is of incorrect type!" sqref="H36"/>
    <dataValidation type="decimal" allowBlank="1" showInputMessage="1" showErrorMessage="1" error="Data is of incorrect type!" sqref="I36"/>
    <dataValidation type="decimal" allowBlank="1" showInputMessage="1" showErrorMessage="1" error="Data is of incorrect type!" sqref="J36"/>
    <dataValidation type="decimal" allowBlank="1" showInputMessage="1" showErrorMessage="1" error="Data is of incorrect type!" sqref="K36"/>
    <dataValidation type="decimal" allowBlank="1" showInputMessage="1" showErrorMessage="1" error="Data is of incorrect type!" sqref="L36"/>
  </dataValidations>
  <hyperlinks>
    <hyperlink ref="A1" location="'Table of Contents'!A1" display="S.05.02.01.03 - Total Top 5 and home country - non-life obligations"/>
  </hyperlinks>
  <pageMargins left="0.75" right="0.75" top="0.75" bottom="0.5" header="0.5" footer="0.75"/>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4"/>
  <sheetViews>
    <sheetView showGridLines="0" workbookViewId="0">
      <selection activeCell="A3" sqref="A3"/>
    </sheetView>
  </sheetViews>
  <sheetFormatPr defaultRowHeight="15" x14ac:dyDescent="0.25"/>
  <cols>
    <col min="1" max="1" width="9.140625" style="495"/>
    <col min="2" max="2" width="54.140625" style="495" customWidth="1"/>
    <col min="3" max="3" width="0" style="495" hidden="1" customWidth="1"/>
    <col min="4" max="4" width="9.140625" style="495"/>
    <col min="5" max="5" width="17.42578125" style="495" customWidth="1"/>
    <col min="6" max="6" width="17.140625" style="495" customWidth="1"/>
    <col min="7" max="7" width="18.140625" style="495" customWidth="1"/>
    <col min="8" max="8" width="19.7109375" style="495" customWidth="1"/>
    <col min="9" max="9" width="28.7109375" style="495" customWidth="1"/>
    <col min="10" max="10" width="23" style="495" customWidth="1"/>
    <col min="11" max="11" width="31.85546875" style="495" customWidth="1"/>
    <col min="12" max="12" width="24.7109375" style="495" customWidth="1"/>
    <col min="13" max="13" width="33.5703125" style="495" customWidth="1"/>
    <col min="14" max="14" width="29.42578125" style="495" customWidth="1"/>
    <col min="15" max="15" width="17.140625" style="495" customWidth="1"/>
    <col min="16" max="16" width="23.28515625" style="495" customWidth="1"/>
    <col min="17" max="17" width="28.42578125" style="495" customWidth="1"/>
    <col min="18" max="18" width="9.140625" style="495"/>
    <col min="19" max="19" width="9.140625" style="496"/>
    <col min="20" max="20" width="34.28515625" style="495" customWidth="1"/>
    <col min="21" max="21" width="9.140625" style="495"/>
    <col min="22" max="22" width="15.7109375" style="495" customWidth="1"/>
    <col min="23" max="23" width="13.140625" style="495" customWidth="1"/>
    <col min="24" max="24" width="18.7109375" style="495" customWidth="1"/>
    <col min="25" max="25" width="18.140625" style="495" customWidth="1"/>
    <col min="26" max="26" width="16.7109375" style="495" customWidth="1"/>
    <col min="27" max="27" width="17.85546875" style="495" customWidth="1"/>
    <col min="28" max="28" width="18" style="495" customWidth="1"/>
    <col min="29" max="29" width="18.42578125" style="495" customWidth="1"/>
    <col min="30" max="30" width="25.5703125" style="495" customWidth="1"/>
    <col min="31" max="31" width="20.140625" style="495" customWidth="1"/>
    <col min="32" max="32" width="18.140625" style="495" customWidth="1"/>
    <col min="33" max="33" width="21.28515625" style="495" customWidth="1"/>
    <col min="34" max="34" width="25.28515625" style="495" customWidth="1"/>
    <col min="35" max="16384" width="9.140625" style="495"/>
  </cols>
  <sheetData>
    <row r="1" spans="1:36" ht="20.25" customHeight="1" x14ac:dyDescent="0.3">
      <c r="B1" s="907" t="s">
        <v>12352</v>
      </c>
      <c r="C1" s="908"/>
      <c r="D1" s="908"/>
      <c r="E1" s="908"/>
      <c r="F1" s="908"/>
      <c r="G1" s="908"/>
      <c r="H1" s="908"/>
      <c r="I1" s="908"/>
      <c r="J1" s="908"/>
      <c r="K1" s="908"/>
      <c r="L1" s="908"/>
    </row>
    <row r="2" spans="1:36" ht="18.75" x14ac:dyDescent="0.25">
      <c r="T2" s="436" t="s">
        <v>12353</v>
      </c>
    </row>
    <row r="3" spans="1:36" x14ac:dyDescent="0.25">
      <c r="A3" s="187" t="s">
        <v>17053</v>
      </c>
    </row>
    <row r="4" spans="1:36" ht="12.4" customHeight="1" x14ac:dyDescent="0.25">
      <c r="T4" s="499"/>
    </row>
    <row r="5" spans="1:36" ht="12.4" customHeight="1" x14ac:dyDescent="0.25">
      <c r="G5" s="505" t="s">
        <v>10357</v>
      </c>
      <c r="H5" s="505" t="s">
        <v>3501</v>
      </c>
      <c r="I5" s="505" t="s">
        <v>4788</v>
      </c>
      <c r="J5" s="505" t="s">
        <v>3501</v>
      </c>
      <c r="K5" s="505" t="s">
        <v>4788</v>
      </c>
      <c r="L5" s="505" t="s">
        <v>3501</v>
      </c>
      <c r="M5" s="505" t="s">
        <v>4788</v>
      </c>
      <c r="N5" s="505" t="s">
        <v>3501</v>
      </c>
      <c r="T5" s="499"/>
    </row>
    <row r="6" spans="1:36" ht="12.4" customHeight="1" x14ac:dyDescent="0.25">
      <c r="E6" s="500" t="s">
        <v>1778</v>
      </c>
      <c r="F6" s="500"/>
      <c r="G6" s="500" t="s">
        <v>1775</v>
      </c>
      <c r="H6" s="500"/>
      <c r="I6" s="500"/>
      <c r="J6" s="500"/>
      <c r="K6" s="500"/>
      <c r="L6" s="500"/>
      <c r="M6" s="500"/>
      <c r="N6" s="500" t="s">
        <v>1909</v>
      </c>
      <c r="O6" s="500" t="s">
        <v>1910</v>
      </c>
      <c r="P6" s="500" t="s">
        <v>1911</v>
      </c>
      <c r="Q6" s="500" t="s">
        <v>1912</v>
      </c>
      <c r="T6" s="499"/>
      <c r="U6" s="499"/>
      <c r="V6" s="501" t="s">
        <v>1778</v>
      </c>
      <c r="W6" s="501"/>
      <c r="X6" s="501" t="s">
        <v>1775</v>
      </c>
      <c r="Y6" s="501"/>
      <c r="Z6" s="501"/>
      <c r="AA6" s="501"/>
      <c r="AB6" s="501"/>
      <c r="AC6" s="501"/>
      <c r="AD6" s="501"/>
      <c r="AE6" s="501" t="s">
        <v>1909</v>
      </c>
      <c r="AF6" s="501" t="s">
        <v>1910</v>
      </c>
      <c r="AG6" s="501" t="s">
        <v>1911</v>
      </c>
      <c r="AH6" s="501" t="s">
        <v>1912</v>
      </c>
      <c r="AI6" s="499"/>
      <c r="AJ6" s="499"/>
    </row>
    <row r="7" spans="1:36" ht="12.4" customHeight="1" x14ac:dyDescent="0.25">
      <c r="E7" s="500" t="s">
        <v>2240</v>
      </c>
      <c r="F7" s="500" t="s">
        <v>2241</v>
      </c>
      <c r="G7" s="500" t="s">
        <v>2242</v>
      </c>
      <c r="H7" s="500" t="s">
        <v>2243</v>
      </c>
      <c r="I7" s="500" t="s">
        <v>2244</v>
      </c>
      <c r="J7" s="500" t="s">
        <v>2245</v>
      </c>
      <c r="K7" s="500" t="s">
        <v>2246</v>
      </c>
      <c r="L7" s="500" t="s">
        <v>2247</v>
      </c>
      <c r="M7" s="500" t="s">
        <v>2248</v>
      </c>
      <c r="N7" s="500"/>
      <c r="O7" s="500"/>
      <c r="P7" s="500"/>
      <c r="Q7" s="500"/>
      <c r="T7" s="499"/>
      <c r="U7" s="499"/>
      <c r="V7" s="501" t="s">
        <v>2240</v>
      </c>
      <c r="W7" s="501" t="s">
        <v>2241</v>
      </c>
      <c r="X7" s="501" t="s">
        <v>2242</v>
      </c>
      <c r="Y7" s="501" t="s">
        <v>2243</v>
      </c>
      <c r="Z7" s="501" t="s">
        <v>2244</v>
      </c>
      <c r="AA7" s="501" t="s">
        <v>2245</v>
      </c>
      <c r="AB7" s="501" t="s">
        <v>2246</v>
      </c>
      <c r="AC7" s="501" t="s">
        <v>2247</v>
      </c>
      <c r="AD7" s="501" t="s">
        <v>2248</v>
      </c>
      <c r="AE7" s="501"/>
      <c r="AF7" s="501"/>
      <c r="AG7" s="501"/>
      <c r="AH7" s="501"/>
      <c r="AI7" s="499"/>
      <c r="AJ7" s="499"/>
    </row>
    <row r="8" spans="1:36" ht="12.4" hidden="1" customHeight="1" x14ac:dyDescent="0.25">
      <c r="E8" s="497"/>
      <c r="F8" s="497"/>
      <c r="G8" s="497"/>
      <c r="H8" s="497" t="s">
        <v>12354</v>
      </c>
      <c r="I8" s="497"/>
      <c r="J8" s="497" t="s">
        <v>12354</v>
      </c>
      <c r="K8" s="497"/>
      <c r="L8" s="497" t="s">
        <v>12354</v>
      </c>
      <c r="M8" s="497"/>
      <c r="N8" s="497" t="s">
        <v>9534</v>
      </c>
      <c r="O8" s="497"/>
      <c r="P8" s="497"/>
      <c r="Q8" s="497"/>
      <c r="T8" s="499"/>
      <c r="V8" s="501"/>
      <c r="W8" s="501"/>
      <c r="X8" s="501"/>
      <c r="Y8" s="501"/>
      <c r="Z8" s="501"/>
      <c r="AA8" s="501"/>
      <c r="AB8" s="501"/>
      <c r="AC8" s="501"/>
      <c r="AD8" s="501"/>
      <c r="AE8" s="501"/>
      <c r="AF8" s="501"/>
      <c r="AG8" s="501"/>
      <c r="AH8" s="501"/>
    </row>
    <row r="9" spans="1:36" ht="12.4" hidden="1" customHeight="1" x14ac:dyDescent="0.25">
      <c r="E9" s="497"/>
      <c r="F9" s="497"/>
      <c r="G9" s="497"/>
      <c r="H9" s="497" t="s">
        <v>12355</v>
      </c>
      <c r="I9" s="497"/>
      <c r="J9" s="497" t="s">
        <v>12356</v>
      </c>
      <c r="K9" s="497"/>
      <c r="L9" s="497" t="s">
        <v>12357</v>
      </c>
      <c r="M9" s="497"/>
      <c r="N9" s="497" t="s">
        <v>8995</v>
      </c>
      <c r="O9" s="497"/>
      <c r="P9" s="497"/>
      <c r="Q9" s="497"/>
      <c r="T9" s="499"/>
      <c r="V9" s="501"/>
      <c r="W9" s="501"/>
      <c r="X9" s="501"/>
      <c r="Y9" s="501"/>
      <c r="Z9" s="501"/>
      <c r="AA9" s="501"/>
      <c r="AB9" s="501"/>
      <c r="AC9" s="501"/>
      <c r="AD9" s="501"/>
      <c r="AE9" s="501"/>
      <c r="AF9" s="501"/>
      <c r="AG9" s="501"/>
      <c r="AH9" s="501"/>
    </row>
    <row r="10" spans="1:36" ht="12.4" hidden="1" customHeight="1" x14ac:dyDescent="0.25">
      <c r="E10" s="497"/>
      <c r="F10" s="497"/>
      <c r="G10" s="497" t="s">
        <v>11675</v>
      </c>
      <c r="H10" s="497" t="s">
        <v>1030</v>
      </c>
      <c r="I10" s="497" t="s">
        <v>12358</v>
      </c>
      <c r="J10" s="497" t="s">
        <v>1030</v>
      </c>
      <c r="K10" s="497" t="s">
        <v>12359</v>
      </c>
      <c r="L10" s="497" t="s">
        <v>1030</v>
      </c>
      <c r="M10" s="497" t="s">
        <v>12360</v>
      </c>
      <c r="N10" s="497" t="s">
        <v>9549</v>
      </c>
      <c r="O10" s="497"/>
      <c r="P10" s="497"/>
      <c r="Q10" s="497"/>
      <c r="T10" s="499"/>
      <c r="V10" s="501"/>
      <c r="W10" s="501"/>
      <c r="X10" s="501"/>
      <c r="Y10" s="501"/>
      <c r="Z10" s="501"/>
      <c r="AA10" s="501"/>
      <c r="AB10" s="501"/>
      <c r="AC10" s="501"/>
      <c r="AD10" s="501"/>
      <c r="AE10" s="501"/>
      <c r="AF10" s="501"/>
      <c r="AG10" s="501"/>
      <c r="AH10" s="501"/>
    </row>
    <row r="11" spans="1:36" ht="12.4" hidden="1" customHeight="1" x14ac:dyDescent="0.25">
      <c r="E11" s="497"/>
      <c r="F11" s="497"/>
      <c r="G11" s="497" t="s">
        <v>12361</v>
      </c>
      <c r="H11" s="497" t="s">
        <v>3212</v>
      </c>
      <c r="I11" s="497" t="s">
        <v>3212</v>
      </c>
      <c r="J11" s="497" t="s">
        <v>3212</v>
      </c>
      <c r="K11" s="497" t="s">
        <v>3212</v>
      </c>
      <c r="L11" s="497" t="s">
        <v>3212</v>
      </c>
      <c r="M11" s="497" t="s">
        <v>3212</v>
      </c>
      <c r="N11" s="497" t="s">
        <v>3212</v>
      </c>
      <c r="O11" s="497"/>
      <c r="P11" s="497"/>
      <c r="Q11" s="497"/>
      <c r="T11" s="499"/>
      <c r="V11" s="501"/>
      <c r="W11" s="501"/>
      <c r="X11" s="501"/>
      <c r="Y11" s="501"/>
      <c r="Z11" s="501"/>
      <c r="AA11" s="501"/>
      <c r="AB11" s="501"/>
      <c r="AC11" s="501"/>
      <c r="AD11" s="501"/>
      <c r="AE11" s="501"/>
      <c r="AF11" s="501"/>
      <c r="AG11" s="501"/>
      <c r="AH11" s="501"/>
    </row>
    <row r="12" spans="1:36" ht="12.4" customHeight="1" x14ac:dyDescent="0.25">
      <c r="E12" s="177" t="s">
        <v>1294</v>
      </c>
      <c r="F12" s="177" t="s">
        <v>1295</v>
      </c>
      <c r="G12" s="177" t="s">
        <v>1296</v>
      </c>
      <c r="H12" s="177" t="s">
        <v>1297</v>
      </c>
      <c r="I12" s="177" t="s">
        <v>1298</v>
      </c>
      <c r="J12" s="177" t="s">
        <v>1299</v>
      </c>
      <c r="K12" s="177" t="s">
        <v>1300</v>
      </c>
      <c r="L12" s="177" t="s">
        <v>1301</v>
      </c>
      <c r="M12" s="177" t="s">
        <v>1302</v>
      </c>
      <c r="N12" s="177" t="s">
        <v>1303</v>
      </c>
      <c r="O12" s="177" t="s">
        <v>1304</v>
      </c>
      <c r="P12" s="177" t="s">
        <v>1305</v>
      </c>
      <c r="Q12" s="177" t="s">
        <v>1306</v>
      </c>
      <c r="V12" s="520" t="s">
        <v>1294</v>
      </c>
      <c r="W12" s="520" t="s">
        <v>1295</v>
      </c>
      <c r="X12" s="520" t="s">
        <v>1296</v>
      </c>
      <c r="Y12" s="520" t="s">
        <v>1297</v>
      </c>
      <c r="Z12" s="520" t="s">
        <v>1298</v>
      </c>
      <c r="AA12" s="520" t="s">
        <v>1299</v>
      </c>
      <c r="AB12" s="520" t="s">
        <v>1300</v>
      </c>
      <c r="AC12" s="520" t="s">
        <v>1301</v>
      </c>
      <c r="AD12" s="520" t="s">
        <v>1302</v>
      </c>
      <c r="AE12" s="520" t="s">
        <v>1303</v>
      </c>
      <c r="AF12" s="520" t="s">
        <v>1304</v>
      </c>
      <c r="AG12" s="520" t="s">
        <v>1305</v>
      </c>
      <c r="AH12" s="520" t="s">
        <v>1306</v>
      </c>
    </row>
    <row r="13" spans="1:36" ht="12.4" customHeight="1" x14ac:dyDescent="0.25">
      <c r="B13" s="500" t="s">
        <v>330</v>
      </c>
      <c r="C13" s="497"/>
      <c r="D13" s="502"/>
      <c r="E13" s="158"/>
      <c r="F13" s="158"/>
      <c r="G13" s="158"/>
      <c r="H13" s="158"/>
      <c r="I13" s="158"/>
      <c r="J13" s="158"/>
      <c r="K13" s="158"/>
      <c r="L13" s="158"/>
      <c r="M13" s="158"/>
      <c r="N13" s="158"/>
      <c r="O13" s="158"/>
      <c r="P13" s="158"/>
      <c r="Q13" s="158"/>
      <c r="U13" s="509"/>
      <c r="V13" s="511"/>
      <c r="W13" s="511"/>
      <c r="X13" s="511"/>
      <c r="Y13" s="511"/>
      <c r="Z13" s="511"/>
      <c r="AA13" s="511"/>
      <c r="AB13" s="511"/>
      <c r="AC13" s="511"/>
      <c r="AD13" s="511"/>
      <c r="AE13" s="511"/>
      <c r="AF13" s="511"/>
      <c r="AG13" s="511"/>
      <c r="AH13" s="511"/>
    </row>
    <row r="14" spans="1:36" ht="12.4" customHeight="1" x14ac:dyDescent="0.25">
      <c r="B14" s="519" t="s">
        <v>1913</v>
      </c>
      <c r="C14" s="497" t="s">
        <v>9942</v>
      </c>
      <c r="D14" s="502" t="s">
        <v>2249</v>
      </c>
      <c r="E14" s="158"/>
      <c r="F14" s="158"/>
      <c r="G14" s="424"/>
      <c r="H14" s="159"/>
      <c r="I14" s="159"/>
      <c r="J14" s="159"/>
      <c r="K14" s="159"/>
      <c r="L14" s="159"/>
      <c r="M14" s="159"/>
      <c r="N14" s="159"/>
      <c r="O14" s="158"/>
      <c r="P14" s="158"/>
      <c r="Q14" s="158"/>
      <c r="U14" s="520" t="s">
        <v>2249</v>
      </c>
      <c r="V14" s="511"/>
      <c r="W14" s="511"/>
      <c r="X14" s="506" t="s">
        <v>12362</v>
      </c>
      <c r="Y14" s="506" t="s">
        <v>12363</v>
      </c>
      <c r="Z14" s="506" t="s">
        <v>12364</v>
      </c>
      <c r="AA14" s="506" t="s">
        <v>12365</v>
      </c>
      <c r="AB14" s="501" t="s">
        <v>12366</v>
      </c>
      <c r="AC14" s="501" t="s">
        <v>12367</v>
      </c>
      <c r="AD14" s="501" t="s">
        <v>12368</v>
      </c>
      <c r="AE14" s="501" t="s">
        <v>12369</v>
      </c>
      <c r="AF14" s="511"/>
      <c r="AG14" s="511"/>
      <c r="AH14" s="511"/>
    </row>
    <row r="15" spans="1:36" ht="12.4" customHeight="1" x14ac:dyDescent="0.25">
      <c r="B15" s="519" t="s">
        <v>1914</v>
      </c>
      <c r="C15" s="497" t="s">
        <v>9944</v>
      </c>
      <c r="D15" s="502" t="s">
        <v>2250</v>
      </c>
      <c r="E15" s="158"/>
      <c r="F15" s="158"/>
      <c r="G15" s="424"/>
      <c r="H15" s="159"/>
      <c r="I15" s="159"/>
      <c r="J15" s="159"/>
      <c r="K15" s="159"/>
      <c r="L15" s="159"/>
      <c r="M15" s="159"/>
      <c r="N15" s="159"/>
      <c r="O15" s="158"/>
      <c r="P15" s="158"/>
      <c r="Q15" s="158"/>
      <c r="U15" s="520" t="s">
        <v>2250</v>
      </c>
      <c r="V15" s="511"/>
      <c r="W15" s="511"/>
      <c r="X15" s="506" t="s">
        <v>12370</v>
      </c>
      <c r="Y15" s="506" t="s">
        <v>12371</v>
      </c>
      <c r="Z15" s="506" t="s">
        <v>12372</v>
      </c>
      <c r="AA15" s="506" t="s">
        <v>12373</v>
      </c>
      <c r="AB15" s="501" t="s">
        <v>12374</v>
      </c>
      <c r="AC15" s="501" t="s">
        <v>12375</v>
      </c>
      <c r="AD15" s="501" t="s">
        <v>12376</v>
      </c>
      <c r="AE15" s="501" t="s">
        <v>12377</v>
      </c>
      <c r="AF15" s="511"/>
      <c r="AG15" s="511"/>
      <c r="AH15" s="511"/>
    </row>
    <row r="16" spans="1:36" ht="12.4" customHeight="1" x14ac:dyDescent="0.25">
      <c r="B16" s="519" t="s">
        <v>1961</v>
      </c>
      <c r="C16" s="497" t="s">
        <v>9982</v>
      </c>
      <c r="D16" s="502" t="s">
        <v>2251</v>
      </c>
      <c r="E16" s="158"/>
      <c r="F16" s="158"/>
      <c r="G16" s="424"/>
      <c r="H16" s="159"/>
      <c r="I16" s="159"/>
      <c r="J16" s="159"/>
      <c r="K16" s="159"/>
      <c r="L16" s="159"/>
      <c r="M16" s="159"/>
      <c r="N16" s="159"/>
      <c r="O16" s="158"/>
      <c r="P16" s="158"/>
      <c r="Q16" s="158"/>
      <c r="U16" s="520" t="s">
        <v>2251</v>
      </c>
      <c r="V16" s="511"/>
      <c r="W16" s="511"/>
      <c r="X16" s="506" t="s">
        <v>12378</v>
      </c>
      <c r="Y16" s="506" t="s">
        <v>12379</v>
      </c>
      <c r="Z16" s="506" t="s">
        <v>12380</v>
      </c>
      <c r="AA16" s="506" t="s">
        <v>12381</v>
      </c>
      <c r="AB16" s="501" t="s">
        <v>12382</v>
      </c>
      <c r="AC16" s="501" t="s">
        <v>12383</v>
      </c>
      <c r="AD16" s="501" t="s">
        <v>12384</v>
      </c>
      <c r="AE16" s="501" t="s">
        <v>12385</v>
      </c>
      <c r="AF16" s="511"/>
      <c r="AG16" s="511"/>
      <c r="AH16" s="511"/>
    </row>
    <row r="17" spans="2:34" ht="12.4" customHeight="1" x14ac:dyDescent="0.25">
      <c r="B17" s="519" t="s">
        <v>1962</v>
      </c>
      <c r="C17" s="497" t="s">
        <v>9983</v>
      </c>
      <c r="D17" s="502" t="s">
        <v>2252</v>
      </c>
      <c r="E17" s="158"/>
      <c r="F17" s="158"/>
      <c r="G17" s="424"/>
      <c r="H17" s="159"/>
      <c r="I17" s="159"/>
      <c r="J17" s="159"/>
      <c r="K17" s="159"/>
      <c r="L17" s="159"/>
      <c r="M17" s="159"/>
      <c r="N17" s="159"/>
      <c r="O17" s="158"/>
      <c r="P17" s="158"/>
      <c r="Q17" s="158"/>
      <c r="U17" s="520" t="s">
        <v>2252</v>
      </c>
      <c r="V17" s="511"/>
      <c r="W17" s="511"/>
      <c r="X17" s="506" t="s">
        <v>12386</v>
      </c>
      <c r="Y17" s="506" t="s">
        <v>12387</v>
      </c>
      <c r="Z17" s="506" t="s">
        <v>12388</v>
      </c>
      <c r="AA17" s="506" t="s">
        <v>12389</v>
      </c>
      <c r="AB17" s="501" t="s">
        <v>12390</v>
      </c>
      <c r="AC17" s="501" t="s">
        <v>12391</v>
      </c>
      <c r="AD17" s="501" t="s">
        <v>12392</v>
      </c>
      <c r="AE17" s="501" t="s">
        <v>12393</v>
      </c>
      <c r="AF17" s="511"/>
      <c r="AG17" s="511"/>
      <c r="AH17" s="511"/>
    </row>
    <row r="18" spans="2:34" ht="12.4" customHeight="1" x14ac:dyDescent="0.25">
      <c r="B18" s="519" t="s">
        <v>1963</v>
      </c>
      <c r="C18" s="497" t="s">
        <v>9984</v>
      </c>
      <c r="D18" s="502" t="s">
        <v>2253</v>
      </c>
      <c r="E18" s="158"/>
      <c r="F18" s="158"/>
      <c r="G18" s="424"/>
      <c r="H18" s="159"/>
      <c r="I18" s="159"/>
      <c r="J18" s="159"/>
      <c r="K18" s="159"/>
      <c r="L18" s="159"/>
      <c r="M18" s="159"/>
      <c r="N18" s="159"/>
      <c r="O18" s="158"/>
      <c r="P18" s="158"/>
      <c r="Q18" s="158"/>
      <c r="U18" s="520" t="s">
        <v>2253</v>
      </c>
      <c r="V18" s="511"/>
      <c r="W18" s="511"/>
      <c r="X18" s="506" t="s">
        <v>12394</v>
      </c>
      <c r="Y18" s="506" t="s">
        <v>12395</v>
      </c>
      <c r="Z18" s="506" t="s">
        <v>12396</v>
      </c>
      <c r="AA18" s="506" t="s">
        <v>12397</v>
      </c>
      <c r="AB18" s="501" t="s">
        <v>12398</v>
      </c>
      <c r="AC18" s="501" t="s">
        <v>12399</v>
      </c>
      <c r="AD18" s="501" t="s">
        <v>12400</v>
      </c>
      <c r="AE18" s="501" t="s">
        <v>12401</v>
      </c>
      <c r="AF18" s="511"/>
      <c r="AG18" s="511"/>
      <c r="AH18" s="511"/>
    </row>
    <row r="19" spans="2:34" ht="12.4" customHeight="1" x14ac:dyDescent="0.25">
      <c r="B19" s="519" t="s">
        <v>1915</v>
      </c>
      <c r="C19" s="497" t="s">
        <v>9945</v>
      </c>
      <c r="D19" s="502" t="s">
        <v>2254</v>
      </c>
      <c r="E19" s="158"/>
      <c r="F19" s="158"/>
      <c r="G19" s="424"/>
      <c r="H19" s="159"/>
      <c r="I19" s="159"/>
      <c r="J19" s="159"/>
      <c r="K19" s="159"/>
      <c r="L19" s="159"/>
      <c r="M19" s="159"/>
      <c r="N19" s="159"/>
      <c r="O19" s="158"/>
      <c r="P19" s="158"/>
      <c r="Q19" s="158"/>
      <c r="U19" s="520" t="s">
        <v>2254</v>
      </c>
      <c r="V19" s="511"/>
      <c r="W19" s="511"/>
      <c r="X19" s="506" t="s">
        <v>12402</v>
      </c>
      <c r="Y19" s="506" t="s">
        <v>12403</v>
      </c>
      <c r="Z19" s="506" t="s">
        <v>12404</v>
      </c>
      <c r="AA19" s="506" t="s">
        <v>12405</v>
      </c>
      <c r="AB19" s="501" t="s">
        <v>12406</v>
      </c>
      <c r="AC19" s="501" t="s">
        <v>12407</v>
      </c>
      <c r="AD19" s="501" t="s">
        <v>12408</v>
      </c>
      <c r="AE19" s="501" t="s">
        <v>12409</v>
      </c>
      <c r="AF19" s="511"/>
      <c r="AG19" s="511"/>
      <c r="AH19" s="511"/>
    </row>
    <row r="20" spans="2:34" ht="12.4" customHeight="1" x14ac:dyDescent="0.25">
      <c r="B20" s="519" t="s">
        <v>1917</v>
      </c>
      <c r="C20" s="497" t="s">
        <v>9947</v>
      </c>
      <c r="D20" s="502" t="s">
        <v>2255</v>
      </c>
      <c r="E20" s="158"/>
      <c r="F20" s="158"/>
      <c r="G20" s="424"/>
      <c r="H20" s="159"/>
      <c r="I20" s="159"/>
      <c r="J20" s="159"/>
      <c r="K20" s="159"/>
      <c r="L20" s="159"/>
      <c r="M20" s="159"/>
      <c r="N20" s="159"/>
      <c r="O20" s="158"/>
      <c r="P20" s="158"/>
      <c r="Q20" s="158"/>
      <c r="U20" s="520" t="s">
        <v>2255</v>
      </c>
      <c r="V20" s="511"/>
      <c r="W20" s="511"/>
      <c r="X20" s="506" t="s">
        <v>12410</v>
      </c>
      <c r="Y20" s="506" t="s">
        <v>12411</v>
      </c>
      <c r="Z20" s="506" t="s">
        <v>12412</v>
      </c>
      <c r="AA20" s="506" t="s">
        <v>12413</v>
      </c>
      <c r="AB20" s="501" t="s">
        <v>12414</v>
      </c>
      <c r="AC20" s="501" t="s">
        <v>12415</v>
      </c>
      <c r="AD20" s="501" t="s">
        <v>12416</v>
      </c>
      <c r="AE20" s="501" t="s">
        <v>12417</v>
      </c>
      <c r="AF20" s="511"/>
      <c r="AG20" s="511"/>
      <c r="AH20" s="511"/>
    </row>
    <row r="21" spans="2:34" ht="12.4" customHeight="1" x14ac:dyDescent="0.25">
      <c r="B21" s="519" t="s">
        <v>2168</v>
      </c>
      <c r="C21" s="497" t="s">
        <v>11764</v>
      </c>
      <c r="D21" s="502" t="s">
        <v>2256</v>
      </c>
      <c r="E21" s="158"/>
      <c r="F21" s="158"/>
      <c r="G21" s="424"/>
      <c r="H21" s="159"/>
      <c r="I21" s="159"/>
      <c r="J21" s="159"/>
      <c r="K21" s="159"/>
      <c r="L21" s="159"/>
      <c r="M21" s="159"/>
      <c r="N21" s="159"/>
      <c r="O21" s="158"/>
      <c r="P21" s="158"/>
      <c r="Q21" s="158"/>
      <c r="U21" s="520" t="s">
        <v>2256</v>
      </c>
      <c r="V21" s="511"/>
      <c r="W21" s="511"/>
      <c r="X21" s="506" t="s">
        <v>12418</v>
      </c>
      <c r="Y21" s="506" t="s">
        <v>12419</v>
      </c>
      <c r="Z21" s="506" t="s">
        <v>12420</v>
      </c>
      <c r="AA21" s="506" t="s">
        <v>12421</v>
      </c>
      <c r="AB21" s="501" t="s">
        <v>12422</v>
      </c>
      <c r="AC21" s="501" t="s">
        <v>12423</v>
      </c>
      <c r="AD21" s="501" t="s">
        <v>12424</v>
      </c>
      <c r="AE21" s="501" t="s">
        <v>12425</v>
      </c>
      <c r="AF21" s="511"/>
      <c r="AG21" s="511"/>
      <c r="AH21" s="511"/>
    </row>
    <row r="22" spans="2:34" ht="12.4" customHeight="1" x14ac:dyDescent="0.25">
      <c r="B22" s="519" t="s">
        <v>1929</v>
      </c>
      <c r="C22" s="497" t="s">
        <v>9958</v>
      </c>
      <c r="D22" s="502" t="s">
        <v>2257</v>
      </c>
      <c r="E22" s="158"/>
      <c r="F22" s="158"/>
      <c r="G22" s="424"/>
      <c r="H22" s="159"/>
      <c r="I22" s="159"/>
      <c r="J22" s="159"/>
      <c r="K22" s="159"/>
      <c r="L22" s="159"/>
      <c r="M22" s="159"/>
      <c r="N22" s="159"/>
      <c r="O22" s="158"/>
      <c r="P22" s="158"/>
      <c r="Q22" s="158"/>
      <c r="U22" s="520" t="s">
        <v>2257</v>
      </c>
      <c r="V22" s="511"/>
      <c r="W22" s="511"/>
      <c r="X22" s="506" t="s">
        <v>12426</v>
      </c>
      <c r="Y22" s="506" t="s">
        <v>12427</v>
      </c>
      <c r="Z22" s="506" t="s">
        <v>12428</v>
      </c>
      <c r="AA22" s="506" t="s">
        <v>12429</v>
      </c>
      <c r="AB22" s="501" t="s">
        <v>12430</v>
      </c>
      <c r="AC22" s="501" t="s">
        <v>12431</v>
      </c>
      <c r="AD22" s="501" t="s">
        <v>12432</v>
      </c>
      <c r="AE22" s="501" t="s">
        <v>12433</v>
      </c>
      <c r="AF22" s="511"/>
      <c r="AG22" s="511"/>
      <c r="AH22" s="511"/>
    </row>
    <row r="23" spans="2:34" ht="12.4" customHeight="1" x14ac:dyDescent="0.25">
      <c r="B23" s="519" t="s">
        <v>2216</v>
      </c>
      <c r="C23" s="497" t="s">
        <v>12152</v>
      </c>
      <c r="D23" s="502" t="s">
        <v>2258</v>
      </c>
      <c r="E23" s="158"/>
      <c r="F23" s="158"/>
      <c r="G23" s="424"/>
      <c r="H23" s="159"/>
      <c r="I23" s="159"/>
      <c r="J23" s="159"/>
      <c r="K23" s="159"/>
      <c r="L23" s="159"/>
      <c r="M23" s="159"/>
      <c r="N23" s="159"/>
      <c r="O23" s="158"/>
      <c r="P23" s="158"/>
      <c r="Q23" s="158"/>
      <c r="U23" s="520" t="s">
        <v>2258</v>
      </c>
      <c r="V23" s="511"/>
      <c r="W23" s="511"/>
      <c r="X23" s="506" t="s">
        <v>12434</v>
      </c>
      <c r="Y23" s="506" t="s">
        <v>12435</v>
      </c>
      <c r="Z23" s="506" t="s">
        <v>12436</v>
      </c>
      <c r="AA23" s="506" t="s">
        <v>12437</v>
      </c>
      <c r="AB23" s="501" t="s">
        <v>12438</v>
      </c>
      <c r="AC23" s="501" t="s">
        <v>12439</v>
      </c>
      <c r="AD23" s="501" t="s">
        <v>12440</v>
      </c>
      <c r="AE23" s="501" t="s">
        <v>12441</v>
      </c>
      <c r="AF23" s="511"/>
      <c r="AG23" s="511"/>
      <c r="AH23" s="511"/>
    </row>
    <row r="24" spans="2:34" ht="12.4" customHeight="1" x14ac:dyDescent="0.25">
      <c r="B24" s="519" t="s">
        <v>1965</v>
      </c>
      <c r="C24" s="497" t="s">
        <v>9985</v>
      </c>
      <c r="D24" s="502" t="s">
        <v>2259</v>
      </c>
      <c r="E24" s="158"/>
      <c r="F24" s="158"/>
      <c r="G24" s="424"/>
      <c r="H24" s="159"/>
      <c r="I24" s="159"/>
      <c r="J24" s="159"/>
      <c r="K24" s="159"/>
      <c r="L24" s="159"/>
      <c r="M24" s="159"/>
      <c r="N24" s="159"/>
      <c r="O24" s="158"/>
      <c r="P24" s="158"/>
      <c r="Q24" s="158"/>
      <c r="U24" s="520" t="s">
        <v>2259</v>
      </c>
      <c r="V24" s="511"/>
      <c r="W24" s="511"/>
      <c r="X24" s="506" t="s">
        <v>12442</v>
      </c>
      <c r="Y24" s="506" t="s">
        <v>12443</v>
      </c>
      <c r="Z24" s="506" t="s">
        <v>12444</v>
      </c>
      <c r="AA24" s="506" t="s">
        <v>12445</v>
      </c>
      <c r="AB24" s="501" t="s">
        <v>12446</v>
      </c>
      <c r="AC24" s="501" t="s">
        <v>12447</v>
      </c>
      <c r="AD24" s="501" t="s">
        <v>12448</v>
      </c>
      <c r="AE24" s="501" t="s">
        <v>12449</v>
      </c>
      <c r="AF24" s="511"/>
      <c r="AG24" s="511"/>
      <c r="AH24" s="511"/>
    </row>
    <row r="25" spans="2:34" ht="12.4" customHeight="1" x14ac:dyDescent="0.25">
      <c r="B25" s="519" t="s">
        <v>1921</v>
      </c>
      <c r="C25" s="497" t="s">
        <v>9950</v>
      </c>
      <c r="D25" s="502" t="s">
        <v>2260</v>
      </c>
      <c r="E25" s="158"/>
      <c r="F25" s="158"/>
      <c r="G25" s="424"/>
      <c r="H25" s="159"/>
      <c r="I25" s="159"/>
      <c r="J25" s="159"/>
      <c r="K25" s="159"/>
      <c r="L25" s="159"/>
      <c r="M25" s="159"/>
      <c r="N25" s="159"/>
      <c r="O25" s="158"/>
      <c r="P25" s="158"/>
      <c r="Q25" s="158"/>
      <c r="U25" s="520" t="s">
        <v>2260</v>
      </c>
      <c r="V25" s="511"/>
      <c r="W25" s="511"/>
      <c r="X25" s="506" t="s">
        <v>12450</v>
      </c>
      <c r="Y25" s="506" t="s">
        <v>12451</v>
      </c>
      <c r="Z25" s="506" t="s">
        <v>12452</v>
      </c>
      <c r="AA25" s="506" t="s">
        <v>12453</v>
      </c>
      <c r="AB25" s="501" t="s">
        <v>12454</v>
      </c>
      <c r="AC25" s="501" t="s">
        <v>12455</v>
      </c>
      <c r="AD25" s="501" t="s">
        <v>12456</v>
      </c>
      <c r="AE25" s="501" t="s">
        <v>12457</v>
      </c>
      <c r="AF25" s="511"/>
      <c r="AG25" s="511"/>
      <c r="AH25" s="511"/>
    </row>
    <row r="26" spans="2:34" ht="12.4" customHeight="1" x14ac:dyDescent="0.25">
      <c r="B26" s="519" t="s">
        <v>1922</v>
      </c>
      <c r="C26" s="497" t="s">
        <v>9951</v>
      </c>
      <c r="D26" s="502" t="s">
        <v>2261</v>
      </c>
      <c r="E26" s="158"/>
      <c r="F26" s="158"/>
      <c r="G26" s="424"/>
      <c r="H26" s="159"/>
      <c r="I26" s="159"/>
      <c r="J26" s="159"/>
      <c r="K26" s="159"/>
      <c r="L26" s="159"/>
      <c r="M26" s="159"/>
      <c r="N26" s="159"/>
      <c r="O26" s="158"/>
      <c r="P26" s="158"/>
      <c r="Q26" s="158"/>
      <c r="U26" s="520" t="s">
        <v>2261</v>
      </c>
      <c r="V26" s="511"/>
      <c r="W26" s="511"/>
      <c r="X26" s="506" t="s">
        <v>12458</v>
      </c>
      <c r="Y26" s="506" t="s">
        <v>12459</v>
      </c>
      <c r="Z26" s="506" t="s">
        <v>12460</v>
      </c>
      <c r="AA26" s="506" t="s">
        <v>12461</v>
      </c>
      <c r="AB26" s="501" t="s">
        <v>12462</v>
      </c>
      <c r="AC26" s="501" t="s">
        <v>12463</v>
      </c>
      <c r="AD26" s="501" t="s">
        <v>12464</v>
      </c>
      <c r="AE26" s="501" t="s">
        <v>12465</v>
      </c>
      <c r="AF26" s="511"/>
      <c r="AG26" s="511"/>
      <c r="AH26" s="511"/>
    </row>
    <row r="27" spans="2:34" ht="12.4" customHeight="1" x14ac:dyDescent="0.25">
      <c r="B27" s="519" t="s">
        <v>1923</v>
      </c>
      <c r="C27" s="497" t="s">
        <v>9952</v>
      </c>
      <c r="D27" s="502" t="s">
        <v>2262</v>
      </c>
      <c r="E27" s="158"/>
      <c r="F27" s="158"/>
      <c r="G27" s="424"/>
      <c r="H27" s="159"/>
      <c r="I27" s="159"/>
      <c r="J27" s="159"/>
      <c r="K27" s="159"/>
      <c r="L27" s="159"/>
      <c r="M27" s="159"/>
      <c r="N27" s="159"/>
      <c r="O27" s="158"/>
      <c r="P27" s="158"/>
      <c r="Q27" s="158"/>
      <c r="U27" s="520" t="s">
        <v>2262</v>
      </c>
      <c r="V27" s="511"/>
      <c r="W27" s="511"/>
      <c r="X27" s="506" t="s">
        <v>12466</v>
      </c>
      <c r="Y27" s="506" t="s">
        <v>12467</v>
      </c>
      <c r="Z27" s="506" t="s">
        <v>12468</v>
      </c>
      <c r="AA27" s="506" t="s">
        <v>12469</v>
      </c>
      <c r="AB27" s="501" t="s">
        <v>12470</v>
      </c>
      <c r="AC27" s="501" t="s">
        <v>12471</v>
      </c>
      <c r="AD27" s="501" t="s">
        <v>12472</v>
      </c>
      <c r="AE27" s="501" t="s">
        <v>12473</v>
      </c>
      <c r="AF27" s="511"/>
      <c r="AG27" s="511"/>
      <c r="AH27" s="511"/>
    </row>
    <row r="28" spans="2:34" ht="12.4" customHeight="1" x14ac:dyDescent="0.25">
      <c r="B28" s="519" t="s">
        <v>1924</v>
      </c>
      <c r="C28" s="497" t="s">
        <v>9953</v>
      </c>
      <c r="D28" s="502" t="s">
        <v>2263</v>
      </c>
      <c r="E28" s="158"/>
      <c r="F28" s="158"/>
      <c r="G28" s="424"/>
      <c r="H28" s="159"/>
      <c r="I28" s="159"/>
      <c r="J28" s="159"/>
      <c r="K28" s="159"/>
      <c r="L28" s="159"/>
      <c r="M28" s="159"/>
      <c r="N28" s="159"/>
      <c r="O28" s="158"/>
      <c r="P28" s="158"/>
      <c r="Q28" s="158"/>
      <c r="U28" s="520" t="s">
        <v>2263</v>
      </c>
      <c r="V28" s="511"/>
      <c r="W28" s="511"/>
      <c r="X28" s="506" t="s">
        <v>12474</v>
      </c>
      <c r="Y28" s="506" t="s">
        <v>12475</v>
      </c>
      <c r="Z28" s="506" t="s">
        <v>12476</v>
      </c>
      <c r="AA28" s="506" t="s">
        <v>12477</v>
      </c>
      <c r="AB28" s="501" t="s">
        <v>12478</v>
      </c>
      <c r="AC28" s="501" t="s">
        <v>12479</v>
      </c>
      <c r="AD28" s="501" t="s">
        <v>12480</v>
      </c>
      <c r="AE28" s="501" t="s">
        <v>12481</v>
      </c>
      <c r="AF28" s="511"/>
      <c r="AG28" s="511"/>
      <c r="AH28" s="511"/>
    </row>
    <row r="29" spans="2:34" ht="12.4" customHeight="1" x14ac:dyDescent="0.25">
      <c r="B29" s="519" t="s">
        <v>2223</v>
      </c>
      <c r="C29" s="497" t="s">
        <v>12207</v>
      </c>
      <c r="D29" s="502" t="s">
        <v>2264</v>
      </c>
      <c r="E29" s="158"/>
      <c r="F29" s="158"/>
      <c r="G29" s="424"/>
      <c r="H29" s="159"/>
      <c r="I29" s="159"/>
      <c r="J29" s="159"/>
      <c r="K29" s="159"/>
      <c r="L29" s="159"/>
      <c r="M29" s="159"/>
      <c r="N29" s="159"/>
      <c r="O29" s="158"/>
      <c r="P29" s="158"/>
      <c r="Q29" s="158"/>
      <c r="U29" s="520" t="s">
        <v>2264</v>
      </c>
      <c r="V29" s="511"/>
      <c r="W29" s="511"/>
      <c r="X29" s="506" t="s">
        <v>12482</v>
      </c>
      <c r="Y29" s="506" t="s">
        <v>12483</v>
      </c>
      <c r="Z29" s="506" t="s">
        <v>12484</v>
      </c>
      <c r="AA29" s="506" t="s">
        <v>12485</v>
      </c>
      <c r="AB29" s="501" t="s">
        <v>12486</v>
      </c>
      <c r="AC29" s="501" t="s">
        <v>12487</v>
      </c>
      <c r="AD29" s="501" t="s">
        <v>12488</v>
      </c>
      <c r="AE29" s="501" t="s">
        <v>12489</v>
      </c>
      <c r="AF29" s="511"/>
      <c r="AG29" s="511"/>
      <c r="AH29" s="511"/>
    </row>
    <row r="30" spans="2:34" ht="12.4" customHeight="1" x14ac:dyDescent="0.25">
      <c r="B30" s="519" t="s">
        <v>2179</v>
      </c>
      <c r="C30" s="497" t="s">
        <v>11873</v>
      </c>
      <c r="D30" s="502" t="s">
        <v>2265</v>
      </c>
      <c r="E30" s="158"/>
      <c r="F30" s="158"/>
      <c r="G30" s="424"/>
      <c r="H30" s="159"/>
      <c r="I30" s="159"/>
      <c r="J30" s="159"/>
      <c r="K30" s="159"/>
      <c r="L30" s="159"/>
      <c r="M30" s="159"/>
      <c r="N30" s="159"/>
      <c r="O30" s="158"/>
      <c r="P30" s="158"/>
      <c r="Q30" s="158"/>
      <c r="U30" s="520" t="s">
        <v>2265</v>
      </c>
      <c r="V30" s="511"/>
      <c r="W30" s="511"/>
      <c r="X30" s="506" t="s">
        <v>12490</v>
      </c>
      <c r="Y30" s="506" t="s">
        <v>12491</v>
      </c>
      <c r="Z30" s="506" t="s">
        <v>12492</v>
      </c>
      <c r="AA30" s="506" t="s">
        <v>12493</v>
      </c>
      <c r="AB30" s="501" t="s">
        <v>12494</v>
      </c>
      <c r="AC30" s="501" t="s">
        <v>12495</v>
      </c>
      <c r="AD30" s="501" t="s">
        <v>12496</v>
      </c>
      <c r="AE30" s="501" t="s">
        <v>12497</v>
      </c>
      <c r="AF30" s="511"/>
      <c r="AG30" s="511"/>
      <c r="AH30" s="511"/>
    </row>
    <row r="31" spans="2:34" ht="12.4" customHeight="1" x14ac:dyDescent="0.25">
      <c r="B31" s="519" t="s">
        <v>2181</v>
      </c>
      <c r="C31" s="497" t="s">
        <v>11886</v>
      </c>
      <c r="D31" s="502" t="s">
        <v>2266</v>
      </c>
      <c r="E31" s="158"/>
      <c r="F31" s="158"/>
      <c r="G31" s="424"/>
      <c r="H31" s="159"/>
      <c r="I31" s="159"/>
      <c r="J31" s="159"/>
      <c r="K31" s="159"/>
      <c r="L31" s="159"/>
      <c r="M31" s="159"/>
      <c r="N31" s="159"/>
      <c r="O31" s="158"/>
      <c r="P31" s="158"/>
      <c r="Q31" s="158"/>
      <c r="U31" s="520" t="s">
        <v>2266</v>
      </c>
      <c r="V31" s="511"/>
      <c r="W31" s="511"/>
      <c r="X31" s="506" t="s">
        <v>12498</v>
      </c>
      <c r="Y31" s="506" t="s">
        <v>12499</v>
      </c>
      <c r="Z31" s="506" t="s">
        <v>12500</v>
      </c>
      <c r="AA31" s="506" t="s">
        <v>12501</v>
      </c>
      <c r="AB31" s="501" t="s">
        <v>12502</v>
      </c>
      <c r="AC31" s="501" t="s">
        <v>12503</v>
      </c>
      <c r="AD31" s="501" t="s">
        <v>12504</v>
      </c>
      <c r="AE31" s="501" t="s">
        <v>12505</v>
      </c>
      <c r="AF31" s="511"/>
      <c r="AG31" s="511"/>
      <c r="AH31" s="511"/>
    </row>
    <row r="32" spans="2:34" ht="12.4" customHeight="1" x14ac:dyDescent="0.25">
      <c r="B32" s="519" t="s">
        <v>1925</v>
      </c>
      <c r="C32" s="497" t="s">
        <v>9954</v>
      </c>
      <c r="D32" s="502" t="s">
        <v>2267</v>
      </c>
      <c r="E32" s="158"/>
      <c r="F32" s="158"/>
      <c r="G32" s="424"/>
      <c r="H32" s="159"/>
      <c r="I32" s="159"/>
      <c r="J32" s="159"/>
      <c r="K32" s="159"/>
      <c r="L32" s="159"/>
      <c r="M32" s="159"/>
      <c r="N32" s="159"/>
      <c r="O32" s="158"/>
      <c r="P32" s="158"/>
      <c r="Q32" s="158"/>
      <c r="U32" s="520" t="s">
        <v>2267</v>
      </c>
      <c r="V32" s="511"/>
      <c r="W32" s="511"/>
      <c r="X32" s="506" t="s">
        <v>12506</v>
      </c>
      <c r="Y32" s="506" t="s">
        <v>12507</v>
      </c>
      <c r="Z32" s="506" t="s">
        <v>12508</v>
      </c>
      <c r="AA32" s="506" t="s">
        <v>12509</v>
      </c>
      <c r="AB32" s="501" t="s">
        <v>12510</v>
      </c>
      <c r="AC32" s="501" t="s">
        <v>12511</v>
      </c>
      <c r="AD32" s="501" t="s">
        <v>12512</v>
      </c>
      <c r="AE32" s="501" t="s">
        <v>12513</v>
      </c>
      <c r="AF32" s="511"/>
      <c r="AG32" s="511"/>
      <c r="AH32" s="511"/>
    </row>
    <row r="33" spans="2:34" ht="12.4" customHeight="1" x14ac:dyDescent="0.25">
      <c r="B33" s="519" t="s">
        <v>1967</v>
      </c>
      <c r="C33" s="497" t="s">
        <v>9987</v>
      </c>
      <c r="D33" s="502" t="s">
        <v>2268</v>
      </c>
      <c r="E33" s="158"/>
      <c r="F33" s="158"/>
      <c r="G33" s="424"/>
      <c r="H33" s="159"/>
      <c r="I33" s="159"/>
      <c r="J33" s="159"/>
      <c r="K33" s="159"/>
      <c r="L33" s="159"/>
      <c r="M33" s="159"/>
      <c r="N33" s="159"/>
      <c r="O33" s="158"/>
      <c r="P33" s="158"/>
      <c r="Q33" s="158"/>
      <c r="U33" s="520" t="s">
        <v>2268</v>
      </c>
      <c r="V33" s="511"/>
      <c r="W33" s="511"/>
      <c r="X33" s="506" t="s">
        <v>12514</v>
      </c>
      <c r="Y33" s="506" t="s">
        <v>12515</v>
      </c>
      <c r="Z33" s="506" t="s">
        <v>12516</v>
      </c>
      <c r="AA33" s="506" t="s">
        <v>12517</v>
      </c>
      <c r="AB33" s="501" t="s">
        <v>12518</v>
      </c>
      <c r="AC33" s="501" t="s">
        <v>12519</v>
      </c>
      <c r="AD33" s="501" t="s">
        <v>12520</v>
      </c>
      <c r="AE33" s="501" t="s">
        <v>12521</v>
      </c>
      <c r="AF33" s="511"/>
      <c r="AG33" s="511"/>
      <c r="AH33" s="511"/>
    </row>
    <row r="34" spans="2:34" ht="12.4" customHeight="1" x14ac:dyDescent="0.25">
      <c r="B34" s="519" t="s">
        <v>1926</v>
      </c>
      <c r="C34" s="497" t="s">
        <v>9955</v>
      </c>
      <c r="D34" s="502" t="s">
        <v>2269</v>
      </c>
      <c r="E34" s="158"/>
      <c r="F34" s="158"/>
      <c r="G34" s="424"/>
      <c r="H34" s="159"/>
      <c r="I34" s="159"/>
      <c r="J34" s="159"/>
      <c r="K34" s="159"/>
      <c r="L34" s="159"/>
      <c r="M34" s="159"/>
      <c r="N34" s="159"/>
      <c r="O34" s="158"/>
      <c r="P34" s="158"/>
      <c r="Q34" s="158"/>
      <c r="U34" s="520" t="s">
        <v>2269</v>
      </c>
      <c r="V34" s="511"/>
      <c r="W34" s="511"/>
      <c r="X34" s="506" t="s">
        <v>12522</v>
      </c>
      <c r="Y34" s="506" t="s">
        <v>12523</v>
      </c>
      <c r="Z34" s="506" t="s">
        <v>12524</v>
      </c>
      <c r="AA34" s="506" t="s">
        <v>12525</v>
      </c>
      <c r="AB34" s="501" t="s">
        <v>12526</v>
      </c>
      <c r="AC34" s="501" t="s">
        <v>12527</v>
      </c>
      <c r="AD34" s="501" t="s">
        <v>12528</v>
      </c>
      <c r="AE34" s="501" t="s">
        <v>12529</v>
      </c>
      <c r="AF34" s="511"/>
      <c r="AG34" s="511"/>
      <c r="AH34" s="511"/>
    </row>
    <row r="35" spans="2:34" ht="12.4" customHeight="1" x14ac:dyDescent="0.25">
      <c r="B35" s="519" t="s">
        <v>1927</v>
      </c>
      <c r="C35" s="497" t="s">
        <v>9956</v>
      </c>
      <c r="D35" s="502" t="s">
        <v>2270</v>
      </c>
      <c r="E35" s="158"/>
      <c r="F35" s="158"/>
      <c r="G35" s="424"/>
      <c r="H35" s="159"/>
      <c r="I35" s="159"/>
      <c r="J35" s="159"/>
      <c r="K35" s="159"/>
      <c r="L35" s="159"/>
      <c r="M35" s="159"/>
      <c r="N35" s="159"/>
      <c r="O35" s="158"/>
      <c r="P35" s="158"/>
      <c r="Q35" s="158"/>
      <c r="U35" s="520" t="s">
        <v>2270</v>
      </c>
      <c r="V35" s="511"/>
      <c r="W35" s="511"/>
      <c r="X35" s="506" t="s">
        <v>12530</v>
      </c>
      <c r="Y35" s="506" t="s">
        <v>12531</v>
      </c>
      <c r="Z35" s="506" t="s">
        <v>12532</v>
      </c>
      <c r="AA35" s="506" t="s">
        <v>12533</v>
      </c>
      <c r="AB35" s="501" t="s">
        <v>12534</v>
      </c>
      <c r="AC35" s="501" t="s">
        <v>12535</v>
      </c>
      <c r="AD35" s="501" t="s">
        <v>12536</v>
      </c>
      <c r="AE35" s="501" t="s">
        <v>12537</v>
      </c>
      <c r="AF35" s="511"/>
      <c r="AG35" s="511"/>
      <c r="AH35" s="511"/>
    </row>
    <row r="36" spans="2:34" ht="12.4" customHeight="1" x14ac:dyDescent="0.25">
      <c r="B36" s="519" t="s">
        <v>1928</v>
      </c>
      <c r="C36" s="497" t="s">
        <v>9957</v>
      </c>
      <c r="D36" s="502" t="s">
        <v>2271</v>
      </c>
      <c r="E36" s="158"/>
      <c r="F36" s="158"/>
      <c r="G36" s="424"/>
      <c r="H36" s="159"/>
      <c r="I36" s="159"/>
      <c r="J36" s="159"/>
      <c r="K36" s="159"/>
      <c r="L36" s="159"/>
      <c r="M36" s="159"/>
      <c r="N36" s="159"/>
      <c r="O36" s="158"/>
      <c r="P36" s="158"/>
      <c r="Q36" s="158"/>
      <c r="U36" s="520" t="s">
        <v>2271</v>
      </c>
      <c r="V36" s="511"/>
      <c r="W36" s="511"/>
      <c r="X36" s="506" t="s">
        <v>12538</v>
      </c>
      <c r="Y36" s="506" t="s">
        <v>12539</v>
      </c>
      <c r="Z36" s="506" t="s">
        <v>12540</v>
      </c>
      <c r="AA36" s="506" t="s">
        <v>12541</v>
      </c>
      <c r="AB36" s="501" t="s">
        <v>12542</v>
      </c>
      <c r="AC36" s="501" t="s">
        <v>12543</v>
      </c>
      <c r="AD36" s="501" t="s">
        <v>12544</v>
      </c>
      <c r="AE36" s="501" t="s">
        <v>12545</v>
      </c>
      <c r="AF36" s="511"/>
      <c r="AG36" s="511"/>
      <c r="AH36" s="511"/>
    </row>
    <row r="37" spans="2:34" x14ac:dyDescent="0.25">
      <c r="B37" s="519" t="s">
        <v>1969</v>
      </c>
      <c r="C37" s="497" t="s">
        <v>9988</v>
      </c>
      <c r="D37" s="502" t="s">
        <v>2272</v>
      </c>
      <c r="E37" s="158"/>
      <c r="F37" s="158"/>
      <c r="G37" s="424"/>
      <c r="H37" s="159"/>
      <c r="I37" s="159"/>
      <c r="J37" s="159"/>
      <c r="K37" s="159"/>
      <c r="L37" s="159"/>
      <c r="M37" s="159"/>
      <c r="N37" s="159"/>
      <c r="O37" s="158"/>
      <c r="P37" s="158"/>
      <c r="Q37" s="158"/>
      <c r="U37" s="520" t="s">
        <v>2272</v>
      </c>
      <c r="V37" s="511"/>
      <c r="W37" s="511"/>
      <c r="X37" s="506" t="s">
        <v>12546</v>
      </c>
      <c r="Y37" s="506" t="s">
        <v>12547</v>
      </c>
      <c r="Z37" s="506" t="s">
        <v>12548</v>
      </c>
      <c r="AA37" s="506" t="s">
        <v>12549</v>
      </c>
      <c r="AB37" s="501" t="s">
        <v>12550</v>
      </c>
      <c r="AC37" s="501" t="s">
        <v>12551</v>
      </c>
      <c r="AD37" s="501" t="s">
        <v>12552</v>
      </c>
      <c r="AE37" s="501" t="s">
        <v>12553</v>
      </c>
      <c r="AF37" s="511"/>
      <c r="AG37" s="511"/>
      <c r="AH37" s="511"/>
    </row>
    <row r="38" spans="2:34" x14ac:dyDescent="0.25">
      <c r="B38" s="519" t="s">
        <v>1971</v>
      </c>
      <c r="C38" s="497" t="s">
        <v>9989</v>
      </c>
      <c r="D38" s="502" t="s">
        <v>2273</v>
      </c>
      <c r="E38" s="158"/>
      <c r="F38" s="158"/>
      <c r="G38" s="424"/>
      <c r="H38" s="159"/>
      <c r="I38" s="159"/>
      <c r="J38" s="159"/>
      <c r="K38" s="159"/>
      <c r="L38" s="159"/>
      <c r="M38" s="159"/>
      <c r="N38" s="159"/>
      <c r="O38" s="158"/>
      <c r="P38" s="158"/>
      <c r="Q38" s="158"/>
      <c r="U38" s="520" t="s">
        <v>2273</v>
      </c>
      <c r="V38" s="511"/>
      <c r="W38" s="511"/>
      <c r="X38" s="506" t="s">
        <v>12554</v>
      </c>
      <c r="Y38" s="506" t="s">
        <v>12555</v>
      </c>
      <c r="Z38" s="506" t="s">
        <v>12556</v>
      </c>
      <c r="AA38" s="506" t="s">
        <v>12557</v>
      </c>
      <c r="AB38" s="501" t="s">
        <v>12558</v>
      </c>
      <c r="AC38" s="501" t="s">
        <v>12559</v>
      </c>
      <c r="AD38" s="501" t="s">
        <v>12560</v>
      </c>
      <c r="AE38" s="501" t="s">
        <v>12561</v>
      </c>
      <c r="AF38" s="511"/>
      <c r="AG38" s="511"/>
      <c r="AH38" s="511"/>
    </row>
    <row r="39" spans="2:34" x14ac:dyDescent="0.25">
      <c r="B39" s="519" t="s">
        <v>1973</v>
      </c>
      <c r="C39" s="497" t="s">
        <v>9990</v>
      </c>
      <c r="D39" s="502" t="s">
        <v>2274</v>
      </c>
      <c r="E39" s="158"/>
      <c r="F39" s="158"/>
      <c r="G39" s="424"/>
      <c r="H39" s="159"/>
      <c r="I39" s="159"/>
      <c r="J39" s="159"/>
      <c r="K39" s="159"/>
      <c r="L39" s="159"/>
      <c r="M39" s="159"/>
      <c r="N39" s="159"/>
      <c r="O39" s="158"/>
      <c r="P39" s="158"/>
      <c r="Q39" s="158"/>
      <c r="U39" s="520" t="s">
        <v>2274</v>
      </c>
      <c r="V39" s="511"/>
      <c r="W39" s="511"/>
      <c r="X39" s="506" t="s">
        <v>12562</v>
      </c>
      <c r="Y39" s="506" t="s">
        <v>12563</v>
      </c>
      <c r="Z39" s="506" t="s">
        <v>12564</v>
      </c>
      <c r="AA39" s="506" t="s">
        <v>12565</v>
      </c>
      <c r="AB39" s="501" t="s">
        <v>12566</v>
      </c>
      <c r="AC39" s="501" t="s">
        <v>12567</v>
      </c>
      <c r="AD39" s="501" t="s">
        <v>12568</v>
      </c>
      <c r="AE39" s="501" t="s">
        <v>12569</v>
      </c>
      <c r="AF39" s="511"/>
      <c r="AG39" s="511"/>
      <c r="AH39" s="511"/>
    </row>
    <row r="40" spans="2:34" x14ac:dyDescent="0.25">
      <c r="B40" s="519" t="s">
        <v>1918</v>
      </c>
      <c r="C40" s="497" t="s">
        <v>9948</v>
      </c>
      <c r="D40" s="502" t="s">
        <v>2275</v>
      </c>
      <c r="E40" s="158"/>
      <c r="F40" s="158"/>
      <c r="G40" s="424"/>
      <c r="H40" s="159"/>
      <c r="I40" s="159"/>
      <c r="J40" s="159"/>
      <c r="K40" s="159"/>
      <c r="L40" s="159"/>
      <c r="M40" s="159"/>
      <c r="N40" s="159"/>
      <c r="O40" s="158"/>
      <c r="P40" s="158"/>
      <c r="Q40" s="158"/>
      <c r="U40" s="520" t="s">
        <v>2275</v>
      </c>
      <c r="V40" s="511"/>
      <c r="W40" s="511"/>
      <c r="X40" s="506" t="s">
        <v>12570</v>
      </c>
      <c r="Y40" s="506" t="s">
        <v>12571</v>
      </c>
      <c r="Z40" s="506" t="s">
        <v>12572</v>
      </c>
      <c r="AA40" s="506" t="s">
        <v>12573</v>
      </c>
      <c r="AB40" s="501" t="s">
        <v>12574</v>
      </c>
      <c r="AC40" s="501" t="s">
        <v>12575</v>
      </c>
      <c r="AD40" s="501" t="s">
        <v>12576</v>
      </c>
      <c r="AE40" s="501" t="s">
        <v>12577</v>
      </c>
      <c r="AF40" s="511"/>
      <c r="AG40" s="511"/>
      <c r="AH40" s="511"/>
    </row>
    <row r="41" spans="2:34" x14ac:dyDescent="0.25">
      <c r="B41" s="519" t="s">
        <v>1931</v>
      </c>
      <c r="C41" s="497" t="s">
        <v>9959</v>
      </c>
      <c r="D41" s="502" t="s">
        <v>2276</v>
      </c>
      <c r="E41" s="158"/>
      <c r="F41" s="158"/>
      <c r="G41" s="424"/>
      <c r="H41" s="159"/>
      <c r="I41" s="159"/>
      <c r="J41" s="159"/>
      <c r="K41" s="159"/>
      <c r="L41" s="159"/>
      <c r="M41" s="159"/>
      <c r="N41" s="159"/>
      <c r="O41" s="158"/>
      <c r="P41" s="158"/>
      <c r="Q41" s="158"/>
      <c r="U41" s="520" t="s">
        <v>2276</v>
      </c>
      <c r="V41" s="511"/>
      <c r="W41" s="511"/>
      <c r="X41" s="506" t="s">
        <v>12578</v>
      </c>
      <c r="Y41" s="506" t="s">
        <v>12579</v>
      </c>
      <c r="Z41" s="506" t="s">
        <v>12580</v>
      </c>
      <c r="AA41" s="506" t="s">
        <v>12581</v>
      </c>
      <c r="AB41" s="501" t="s">
        <v>12582</v>
      </c>
      <c r="AC41" s="501" t="s">
        <v>12583</v>
      </c>
      <c r="AD41" s="501" t="s">
        <v>12584</v>
      </c>
      <c r="AE41" s="501" t="s">
        <v>12585</v>
      </c>
      <c r="AF41" s="511"/>
      <c r="AG41" s="511"/>
      <c r="AH41" s="511"/>
    </row>
    <row r="42" spans="2:34" x14ac:dyDescent="0.25">
      <c r="B42" s="519" t="s">
        <v>1932</v>
      </c>
      <c r="C42" s="497" t="s">
        <v>9960</v>
      </c>
      <c r="D42" s="502" t="s">
        <v>2277</v>
      </c>
      <c r="E42" s="158"/>
      <c r="F42" s="158"/>
      <c r="G42" s="424"/>
      <c r="H42" s="159"/>
      <c r="I42" s="159"/>
      <c r="J42" s="159"/>
      <c r="K42" s="159"/>
      <c r="L42" s="159"/>
      <c r="M42" s="159"/>
      <c r="N42" s="159"/>
      <c r="O42" s="158"/>
      <c r="P42" s="158"/>
      <c r="Q42" s="158"/>
      <c r="U42" s="520" t="s">
        <v>2277</v>
      </c>
      <c r="V42" s="511"/>
      <c r="W42" s="511"/>
      <c r="X42" s="506" t="s">
        <v>12586</v>
      </c>
      <c r="Y42" s="506" t="s">
        <v>12587</v>
      </c>
      <c r="Z42" s="506" t="s">
        <v>12588</v>
      </c>
      <c r="AA42" s="506" t="s">
        <v>12589</v>
      </c>
      <c r="AB42" s="501" t="s">
        <v>12590</v>
      </c>
      <c r="AC42" s="501" t="s">
        <v>12591</v>
      </c>
      <c r="AD42" s="501" t="s">
        <v>12592</v>
      </c>
      <c r="AE42" s="501" t="s">
        <v>12593</v>
      </c>
      <c r="AF42" s="511"/>
      <c r="AG42" s="511"/>
      <c r="AH42" s="511"/>
    </row>
    <row r="43" spans="2:34" x14ac:dyDescent="0.25">
      <c r="B43" s="519" t="s">
        <v>2194</v>
      </c>
      <c r="C43" s="497" t="s">
        <v>12031</v>
      </c>
      <c r="D43" s="502" t="s">
        <v>2278</v>
      </c>
      <c r="E43" s="158"/>
      <c r="F43" s="158"/>
      <c r="G43" s="424"/>
      <c r="H43" s="159"/>
      <c r="I43" s="159"/>
      <c r="J43" s="159"/>
      <c r="K43" s="159"/>
      <c r="L43" s="159"/>
      <c r="M43" s="159"/>
      <c r="N43" s="159"/>
      <c r="O43" s="158"/>
      <c r="P43" s="158"/>
      <c r="Q43" s="158"/>
      <c r="U43" s="520" t="s">
        <v>2278</v>
      </c>
      <c r="V43" s="511"/>
      <c r="W43" s="511"/>
      <c r="X43" s="506" t="s">
        <v>12594</v>
      </c>
      <c r="Y43" s="506" t="s">
        <v>12595</v>
      </c>
      <c r="Z43" s="506" t="s">
        <v>12596</v>
      </c>
      <c r="AA43" s="506" t="s">
        <v>12597</v>
      </c>
      <c r="AB43" s="501" t="s">
        <v>12598</v>
      </c>
      <c r="AC43" s="501" t="s">
        <v>12599</v>
      </c>
      <c r="AD43" s="501" t="s">
        <v>12600</v>
      </c>
      <c r="AE43" s="501" t="s">
        <v>12601</v>
      </c>
      <c r="AF43" s="511"/>
      <c r="AG43" s="511"/>
      <c r="AH43" s="511"/>
    </row>
    <row r="44" spans="2:34" x14ac:dyDescent="0.25">
      <c r="B44" s="519" t="s">
        <v>1933</v>
      </c>
      <c r="C44" s="497" t="s">
        <v>9961</v>
      </c>
      <c r="D44" s="502" t="s">
        <v>2279</v>
      </c>
      <c r="E44" s="158"/>
      <c r="F44" s="158"/>
      <c r="G44" s="424"/>
      <c r="H44" s="159"/>
      <c r="I44" s="159"/>
      <c r="J44" s="159"/>
      <c r="K44" s="159"/>
      <c r="L44" s="159"/>
      <c r="M44" s="159"/>
      <c r="N44" s="159"/>
      <c r="O44" s="158"/>
      <c r="P44" s="158"/>
      <c r="Q44" s="158"/>
      <c r="U44" s="520" t="s">
        <v>2279</v>
      </c>
      <c r="V44" s="511"/>
      <c r="W44" s="511"/>
      <c r="X44" s="506" t="s">
        <v>12602</v>
      </c>
      <c r="Y44" s="506" t="s">
        <v>12603</v>
      </c>
      <c r="Z44" s="506" t="s">
        <v>12604</v>
      </c>
      <c r="AA44" s="506" t="s">
        <v>12605</v>
      </c>
      <c r="AB44" s="501" t="s">
        <v>12606</v>
      </c>
      <c r="AC44" s="501" t="s">
        <v>12607</v>
      </c>
      <c r="AD44" s="501" t="s">
        <v>12608</v>
      </c>
      <c r="AE44" s="501" t="s">
        <v>12609</v>
      </c>
      <c r="AF44" s="511"/>
      <c r="AG44" s="511"/>
      <c r="AH44" s="511"/>
    </row>
  </sheetData>
  <mergeCells count="1">
    <mergeCell ref="B1:L1"/>
  </mergeCells>
  <dataValidations count="403">
    <dataValidation type="whole" allowBlank="1" showInputMessage="1" showErrorMessage="1" error="Data is of incorrect type!" sqref="D6"/>
    <dataValidation type="decimal" allowBlank="1" showInputMessage="1" showErrorMessage="1" error="Data is of incorrect type!" sqref="E6"/>
    <dataValidation type="whole" allowBlank="1" showInputMessage="1" showErrorMessage="1" error="Data is of incorrect type!" sqref="F6"/>
    <dataValidation type="decimal" allowBlank="1" showInputMessage="1" showErrorMessage="1" error="Data is of incorrect type!" sqref="G6"/>
    <dataValidation type="decimal" allowBlank="1" showInputMessage="1" showErrorMessage="1" error="Data is of incorrect type!" sqref="H6"/>
    <dataValidation type="decimal" allowBlank="1" showInputMessage="1" showErrorMessage="1" error="Data is of incorrect type!" sqref="I6"/>
    <dataValidation type="decimal" allowBlank="1" showInputMessage="1" showErrorMessage="1" error="Data is of incorrect type!" sqref="J6"/>
    <dataValidation type="decimal" allowBlank="1" showInputMessage="1" showErrorMessage="1" error="Data is of incorrect type!" sqref="K6"/>
    <dataValidation type="decimal" allowBlank="1" showInputMessage="1" showErrorMessage="1" error="Data is of incorrect type!" sqref="L6"/>
    <dataValidation type="decimal" allowBlank="1" showInputMessage="1" showErrorMessage="1" error="Data is of incorrect type!" sqref="M6"/>
    <dataValidation type="decimal" allowBlank="1" showInputMessage="1" showErrorMessage="1" error="Data is of incorrect type!" sqref="N6"/>
    <dataValidation type="decimal" allowBlank="1" showInputMessage="1" showErrorMessage="1" error="Data is of incorrect type!" sqref="O6"/>
    <dataValidation type="decimal" allowBlank="1" showInputMessage="1" showErrorMessage="1" error="Data is of incorrect type!" sqref="P6"/>
    <dataValidation type="whole" allowBlank="1" showInputMessage="1" showErrorMessage="1" error="Data is of incorrect type!" sqref="D7"/>
    <dataValidation type="decimal" allowBlank="1" showInputMessage="1" showErrorMessage="1" error="Data is of incorrect type!" sqref="E7"/>
    <dataValidation type="whole" allowBlank="1" showInputMessage="1" showErrorMessage="1" error="Data is of incorrect type!" sqref="F7"/>
    <dataValidation type="decimal" allowBlank="1" showInputMessage="1" showErrorMessage="1" error="Data is of incorrect type!" sqref="G7"/>
    <dataValidation type="decimal" allowBlank="1" showInputMessage="1" showErrorMessage="1" error="Data is of incorrect type!" sqref="H7"/>
    <dataValidation type="decimal" allowBlank="1" showInputMessage="1" showErrorMessage="1" error="Data is of incorrect type!" sqref="I7"/>
    <dataValidation type="decimal" allowBlank="1" showInputMessage="1" showErrorMessage="1" error="Data is of incorrect type!" sqref="J7"/>
    <dataValidation type="decimal" allowBlank="1" showInputMessage="1" showErrorMessage="1" error="Data is of incorrect type!" sqref="K7"/>
    <dataValidation type="decimal" allowBlank="1" showInputMessage="1" showErrorMessage="1" error="Data is of incorrect type!" sqref="L7"/>
    <dataValidation type="decimal" allowBlank="1" showInputMessage="1" showErrorMessage="1" error="Data is of incorrect type!" sqref="M7"/>
    <dataValidation type="decimal" allowBlank="1" showInputMessage="1" showErrorMessage="1" error="Data is of incorrect type!" sqref="N7"/>
    <dataValidation type="decimal" allowBlank="1" showInputMessage="1" showErrorMessage="1" error="Data is of incorrect type!" sqref="O7"/>
    <dataValidation type="decimal" allowBlank="1" showInputMessage="1" showErrorMessage="1" error="Data is of incorrect type!" sqref="P7"/>
    <dataValidation type="whole" allowBlank="1" showInputMessage="1" showErrorMessage="1" error="Data is of incorrect type!" sqref="D8"/>
    <dataValidation type="decimal" allowBlank="1" showInputMessage="1" showErrorMessage="1" error="Data is of incorrect type!" sqref="E8"/>
    <dataValidation type="whole" allowBlank="1" showInputMessage="1" showErrorMessage="1" error="Data is of incorrect type!" sqref="F8"/>
    <dataValidation type="decimal" allowBlank="1" showInputMessage="1" showErrorMessage="1" error="Data is of incorrect type!" sqref="G8"/>
    <dataValidation type="decimal" allowBlank="1" showInputMessage="1" showErrorMessage="1" error="Data is of incorrect type!" sqref="H8"/>
    <dataValidation type="decimal" allowBlank="1" showInputMessage="1" showErrorMessage="1" error="Data is of incorrect type!" sqref="I8"/>
    <dataValidation type="decimal" allowBlank="1" showInputMessage="1" showErrorMessage="1" error="Data is of incorrect type!" sqref="J8"/>
    <dataValidation type="decimal" allowBlank="1" showInputMessage="1" showErrorMessage="1" error="Data is of incorrect type!" sqref="K8"/>
    <dataValidation type="decimal" allowBlank="1" showInputMessage="1" showErrorMessage="1" error="Data is of incorrect type!" sqref="L8"/>
    <dataValidation type="decimal" allowBlank="1" showInputMessage="1" showErrorMessage="1" error="Data is of incorrect type!" sqref="M8"/>
    <dataValidation type="decimal" allowBlank="1" showInputMessage="1" showErrorMessage="1" error="Data is of incorrect type!" sqref="N8"/>
    <dataValidation type="decimal" allowBlank="1" showInputMessage="1" showErrorMessage="1" error="Data is of incorrect type!" sqref="O8"/>
    <dataValidation type="decimal" allowBlank="1" showInputMessage="1" showErrorMessage="1" error="Data is of incorrect type!" sqref="P8"/>
    <dataValidation type="whole" allowBlank="1" showInputMessage="1" showErrorMessage="1" error="Data is of incorrect type!" sqref="D9"/>
    <dataValidation type="decimal" allowBlank="1" showInputMessage="1" showErrorMessage="1" error="Data is of incorrect type!" sqref="E9"/>
    <dataValidation type="whole" allowBlank="1" showInputMessage="1" showErrorMessage="1" error="Data is of incorrect type!" sqref="F9"/>
    <dataValidation type="decimal" allowBlank="1" showInputMessage="1" showErrorMessage="1" error="Data is of incorrect type!" sqref="G9"/>
    <dataValidation type="decimal" allowBlank="1" showInputMessage="1" showErrorMessage="1" error="Data is of incorrect type!" sqref="H9"/>
    <dataValidation type="decimal" allowBlank="1" showInputMessage="1" showErrorMessage="1" error="Data is of incorrect type!" sqref="I9"/>
    <dataValidation type="decimal" allowBlank="1" showInputMessage="1" showErrorMessage="1" error="Data is of incorrect type!" sqref="J9"/>
    <dataValidation type="decimal" allowBlank="1" showInputMessage="1" showErrorMessage="1" error="Data is of incorrect type!" sqref="K9"/>
    <dataValidation type="decimal" allowBlank="1" showInputMessage="1" showErrorMessage="1" error="Data is of incorrect type!" sqref="L9"/>
    <dataValidation type="decimal" allowBlank="1" showInputMessage="1" showErrorMessage="1" error="Data is of incorrect type!" sqref="M9"/>
    <dataValidation type="decimal" allowBlank="1" showInputMessage="1" showErrorMessage="1" error="Data is of incorrect type!" sqref="N9"/>
    <dataValidation type="decimal" allowBlank="1" showInputMessage="1" showErrorMessage="1" error="Data is of incorrect type!" sqref="O9"/>
    <dataValidation type="decimal" allowBlank="1" showInputMessage="1" showErrorMessage="1" error="Data is of incorrect type!" sqref="P9"/>
    <dataValidation type="whole" allowBlank="1" showInputMessage="1" showErrorMessage="1" error="Data is of incorrect type!" sqref="D10"/>
    <dataValidation type="decimal" allowBlank="1" showInputMessage="1" showErrorMessage="1" error="Data is of incorrect type!" sqref="E10"/>
    <dataValidation type="whole" allowBlank="1" showInputMessage="1" showErrorMessage="1" error="Data is of incorrect type!" sqref="F10"/>
    <dataValidation type="decimal" allowBlank="1" showInputMessage="1" showErrorMessage="1" error="Data is of incorrect type!" sqref="G10"/>
    <dataValidation type="decimal" allowBlank="1" showInputMessage="1" showErrorMessage="1" error="Data is of incorrect type!" sqref="H10"/>
    <dataValidation type="decimal" allowBlank="1" showInputMessage="1" showErrorMessage="1" error="Data is of incorrect type!" sqref="I10"/>
    <dataValidation type="decimal" allowBlank="1" showInputMessage="1" showErrorMessage="1" error="Data is of incorrect type!" sqref="J10"/>
    <dataValidation type="decimal" allowBlank="1" showInputMessage="1" showErrorMessage="1" error="Data is of incorrect type!" sqref="K10"/>
    <dataValidation type="decimal" allowBlank="1" showInputMessage="1" showErrorMessage="1" error="Data is of incorrect type!" sqref="L10"/>
    <dataValidation type="decimal" allowBlank="1" showInputMessage="1" showErrorMessage="1" error="Data is of incorrect type!" sqref="M10"/>
    <dataValidation type="decimal" allowBlank="1" showInputMessage="1" showErrorMessage="1" error="Data is of incorrect type!" sqref="N10"/>
    <dataValidation type="decimal" allowBlank="1" showInputMessage="1" showErrorMessage="1" error="Data is of incorrect type!" sqref="O10"/>
    <dataValidation type="decimal" allowBlank="1" showInputMessage="1" showErrorMessage="1" error="Data is of incorrect type!" sqref="P10"/>
    <dataValidation type="whole" allowBlank="1" showInputMessage="1" showErrorMessage="1" error="Data is of incorrect type!" sqref="D11"/>
    <dataValidation type="decimal" allowBlank="1" showInputMessage="1" showErrorMessage="1" error="Data is of incorrect type!" sqref="E11"/>
    <dataValidation type="whole" allowBlank="1" showInputMessage="1" showErrorMessage="1" error="Data is of incorrect type!" sqref="F11"/>
    <dataValidation type="decimal" allowBlank="1" showInputMessage="1" showErrorMessage="1" error="Data is of incorrect type!" sqref="G11"/>
    <dataValidation type="decimal" allowBlank="1" showInputMessage="1" showErrorMessage="1" error="Data is of incorrect type!" sqref="H11"/>
    <dataValidation type="decimal" allowBlank="1" showInputMessage="1" showErrorMessage="1" error="Data is of incorrect type!" sqref="I11"/>
    <dataValidation type="decimal" allowBlank="1" showInputMessage="1" showErrorMessage="1" error="Data is of incorrect type!" sqref="J11"/>
    <dataValidation type="decimal" allowBlank="1" showInputMessage="1" showErrorMessage="1" error="Data is of incorrect type!" sqref="K11"/>
    <dataValidation type="decimal" allowBlank="1" showInputMessage="1" showErrorMessage="1" error="Data is of incorrect type!" sqref="L11"/>
    <dataValidation type="decimal" allowBlank="1" showInputMessage="1" showErrorMessage="1" error="Data is of incorrect type!" sqref="M11"/>
    <dataValidation type="decimal" allowBlank="1" showInputMessage="1" showErrorMessage="1" error="Data is of incorrect type!" sqref="N11"/>
    <dataValidation type="decimal" allowBlank="1" showInputMessage="1" showErrorMessage="1" error="Data is of incorrect type!" sqref="O11"/>
    <dataValidation type="decimal" allowBlank="1" showInputMessage="1" showErrorMessage="1" error="Data is of incorrect type!" sqref="P11"/>
    <dataValidation type="whole" allowBlank="1" showInputMessage="1" showErrorMessage="1" error="Data is of incorrect type!" sqref="D12"/>
    <dataValidation type="decimal" allowBlank="1" showInputMessage="1" showErrorMessage="1" error="Data is of incorrect type!" sqref="E12"/>
    <dataValidation type="whole" allowBlank="1" showInputMessage="1" showErrorMessage="1" error="Data is of incorrect type!" sqref="F12"/>
    <dataValidation type="decimal" allowBlank="1" showInputMessage="1" showErrorMessage="1" error="Data is of incorrect type!" sqref="G12"/>
    <dataValidation type="decimal" allowBlank="1" showInputMessage="1" showErrorMessage="1" error="Data is of incorrect type!" sqref="H12"/>
    <dataValidation type="decimal" allowBlank="1" showInputMessage="1" showErrorMessage="1" error="Data is of incorrect type!" sqref="I12"/>
    <dataValidation type="decimal" allowBlank="1" showInputMessage="1" showErrorMessage="1" error="Data is of incorrect type!" sqref="J12"/>
    <dataValidation type="decimal" allowBlank="1" showInputMessage="1" showErrorMessage="1" error="Data is of incorrect type!" sqref="K12"/>
    <dataValidation type="decimal" allowBlank="1" showInputMessage="1" showErrorMessage="1" error="Data is of incorrect type!" sqref="L12"/>
    <dataValidation type="decimal" allowBlank="1" showInputMessage="1" showErrorMessage="1" error="Data is of incorrect type!" sqref="M12"/>
    <dataValidation type="decimal" allowBlank="1" showInputMessage="1" showErrorMessage="1" error="Data is of incorrect type!" sqref="N12"/>
    <dataValidation type="decimal" allowBlank="1" showInputMessage="1" showErrorMessage="1" error="Data is of incorrect type!" sqref="O12"/>
    <dataValidation type="decimal" allowBlank="1" showInputMessage="1" showErrorMessage="1" error="Data is of incorrect type!" sqref="P12"/>
    <dataValidation type="whole" allowBlank="1" showInputMessage="1" showErrorMessage="1" error="Data is of incorrect type!" sqref="D13"/>
    <dataValidation type="decimal" allowBlank="1" showInputMessage="1" showErrorMessage="1" error="Data is of incorrect type!" sqref="E13"/>
    <dataValidation type="whole" allowBlank="1" showInputMessage="1" showErrorMessage="1" error="Data is of incorrect type!" sqref="F13"/>
    <dataValidation type="decimal" allowBlank="1" showInputMessage="1" showErrorMessage="1" error="Data is of incorrect type!" sqref="G13"/>
    <dataValidation type="decimal" allowBlank="1" showInputMessage="1" showErrorMessage="1" error="Data is of incorrect type!" sqref="H13"/>
    <dataValidation type="decimal" allowBlank="1" showInputMessage="1" showErrorMessage="1" error="Data is of incorrect type!" sqref="I13"/>
    <dataValidation type="decimal" allowBlank="1" showInputMessage="1" showErrorMessage="1" error="Data is of incorrect type!" sqref="J13"/>
    <dataValidation type="decimal" allowBlank="1" showInputMessage="1" showErrorMessage="1" error="Data is of incorrect type!" sqref="K13"/>
    <dataValidation type="decimal" allowBlank="1" showInputMessage="1" showErrorMessage="1" error="Data is of incorrect type!" sqref="L13"/>
    <dataValidation type="decimal" allowBlank="1" showInputMessage="1" showErrorMessage="1" error="Data is of incorrect type!" sqref="M13"/>
    <dataValidation type="decimal" allowBlank="1" showInputMessage="1" showErrorMessage="1" error="Data is of incorrect type!" sqref="N13"/>
    <dataValidation type="decimal" allowBlank="1" showInputMessage="1" showErrorMessage="1" error="Data is of incorrect type!" sqref="O13"/>
    <dataValidation type="decimal" allowBlank="1" showInputMessage="1" showErrorMessage="1" error="Data is of incorrect type!" sqref="P13"/>
    <dataValidation type="whole" allowBlank="1" showInputMessage="1" showErrorMessage="1" error="Data is of incorrect type!" sqref="D14"/>
    <dataValidation type="decimal" allowBlank="1" showInputMessage="1" showErrorMessage="1" error="Data is of incorrect type!" sqref="E14"/>
    <dataValidation type="whole" allowBlank="1" showInputMessage="1" showErrorMessage="1" error="Data is of incorrect type!" sqref="F14"/>
    <dataValidation type="decimal" allowBlank="1" showInputMessage="1" showErrorMessage="1" error="Data is of incorrect type!" sqref="G14 G5"/>
    <dataValidation type="decimal" allowBlank="1" showInputMessage="1" showErrorMessage="1" error="Data is of incorrect type!" sqref="H14 H5"/>
    <dataValidation type="decimal" allowBlank="1" showInputMessage="1" showErrorMessage="1" error="Data is of incorrect type!" sqref="I14 I5"/>
    <dataValidation type="decimal" allowBlank="1" showInputMessage="1" showErrorMessage="1" error="Data is of incorrect type!" sqref="J14 J5"/>
    <dataValidation type="decimal" allowBlank="1" showInputMessage="1" showErrorMessage="1" error="Data is of incorrect type!" sqref="K14 K5"/>
    <dataValidation type="decimal" allowBlank="1" showInputMessage="1" showErrorMessage="1" error="Data is of incorrect type!" sqref="L14 L5"/>
    <dataValidation type="decimal" allowBlank="1" showInputMessage="1" showErrorMessage="1" error="Data is of incorrect type!" sqref="M14 M5"/>
    <dataValidation type="decimal" allowBlank="1" showInputMessage="1" showErrorMessage="1" error="Data is of incorrect type!" sqref="N14 N5"/>
    <dataValidation type="decimal" allowBlank="1" showInputMessage="1" showErrorMessage="1" error="Data is of incorrect type!" sqref="O14"/>
    <dataValidation type="decimal" allowBlank="1" showInputMessage="1" showErrorMessage="1" error="Data is of incorrect type!" sqref="P14"/>
    <dataValidation type="whole" allowBlank="1" showInputMessage="1" showErrorMessage="1" error="Data is of incorrect type!" sqref="D15"/>
    <dataValidation type="decimal" allowBlank="1" showInputMessage="1" showErrorMessage="1" error="Data is of incorrect type!" sqref="E15"/>
    <dataValidation type="whole" allowBlank="1" showInputMessage="1" showErrorMessage="1" error="Data is of incorrect type!" sqref="F15"/>
    <dataValidation type="decimal" allowBlank="1" showInputMessage="1" showErrorMessage="1" error="Data is of incorrect type!" sqref="G15"/>
    <dataValidation type="decimal" allowBlank="1" showInputMessage="1" showErrorMessage="1" error="Data is of incorrect type!" sqref="H15"/>
    <dataValidation type="decimal" allowBlank="1" showInputMessage="1" showErrorMessage="1" error="Data is of incorrect type!" sqref="I15"/>
    <dataValidation type="decimal" allowBlank="1" showInputMessage="1" showErrorMessage="1" error="Data is of incorrect type!" sqref="J15"/>
    <dataValidation type="decimal" allowBlank="1" showInputMessage="1" showErrorMessage="1" error="Data is of incorrect type!" sqref="K15"/>
    <dataValidation type="decimal" allowBlank="1" showInputMessage="1" showErrorMessage="1" error="Data is of incorrect type!" sqref="L15"/>
    <dataValidation type="decimal" allowBlank="1" showInputMessage="1" showErrorMessage="1" error="Data is of incorrect type!" sqref="M15"/>
    <dataValidation type="decimal" allowBlank="1" showInputMessage="1" showErrorMessage="1" error="Data is of incorrect type!" sqref="N15"/>
    <dataValidation type="decimal" allowBlank="1" showInputMessage="1" showErrorMessage="1" error="Data is of incorrect type!" sqref="O15"/>
    <dataValidation type="decimal" allowBlank="1" showInputMessage="1" showErrorMessage="1" error="Data is of incorrect type!" sqref="P15"/>
    <dataValidation type="whole" allowBlank="1" showInputMessage="1" showErrorMessage="1" error="Data is of incorrect type!" sqref="D16"/>
    <dataValidation type="decimal" allowBlank="1" showInputMessage="1" showErrorMessage="1" error="Data is of incorrect type!" sqref="E16"/>
    <dataValidation type="whole" allowBlank="1" showInputMessage="1" showErrorMessage="1" error="Data is of incorrect type!" sqref="F16"/>
    <dataValidation type="decimal" allowBlank="1" showInputMessage="1" showErrorMessage="1" error="Data is of incorrect type!" sqref="G16"/>
    <dataValidation type="decimal" allowBlank="1" showInputMessage="1" showErrorMessage="1" error="Data is of incorrect type!" sqref="H16"/>
    <dataValidation type="decimal" allowBlank="1" showInputMessage="1" showErrorMessage="1" error="Data is of incorrect type!" sqref="I16"/>
    <dataValidation type="decimal" allowBlank="1" showInputMessage="1" showErrorMessage="1" error="Data is of incorrect type!" sqref="J16"/>
    <dataValidation type="decimal" allowBlank="1" showInputMessage="1" showErrorMessage="1" error="Data is of incorrect type!" sqref="K16"/>
    <dataValidation type="decimal" allowBlank="1" showInputMessage="1" showErrorMessage="1" error="Data is of incorrect type!" sqref="L16"/>
    <dataValidation type="decimal" allowBlank="1" showInputMessage="1" showErrorMessage="1" error="Data is of incorrect type!" sqref="M16"/>
    <dataValidation type="decimal" allowBlank="1" showInputMessage="1" showErrorMessage="1" error="Data is of incorrect type!" sqref="N16"/>
    <dataValidation type="decimal" allowBlank="1" showInputMessage="1" showErrorMessage="1" error="Data is of incorrect type!" sqref="O16"/>
    <dataValidation type="decimal" allowBlank="1" showInputMessage="1" showErrorMessage="1" error="Data is of incorrect type!" sqref="P16"/>
    <dataValidation type="whole" allowBlank="1" showInputMessage="1" showErrorMessage="1" error="Data is of incorrect type!" sqref="D17"/>
    <dataValidation type="decimal" allowBlank="1" showInputMessage="1" showErrorMessage="1" error="Data is of incorrect type!" sqref="E17"/>
    <dataValidation type="whole" allowBlank="1" showInputMessage="1" showErrorMessage="1" error="Data is of incorrect type!" sqref="F17"/>
    <dataValidation type="decimal" allowBlank="1" showInputMessage="1" showErrorMessage="1" error="Data is of incorrect type!" sqref="G17"/>
    <dataValidation type="decimal" allowBlank="1" showInputMessage="1" showErrorMessage="1" error="Data is of incorrect type!" sqref="H17"/>
    <dataValidation type="decimal" allowBlank="1" showInputMessage="1" showErrorMessage="1" error="Data is of incorrect type!" sqref="I17"/>
    <dataValidation type="decimal" allowBlank="1" showInputMessage="1" showErrorMessage="1" error="Data is of incorrect type!" sqref="J17"/>
    <dataValidation type="decimal" allowBlank="1" showInputMessage="1" showErrorMessage="1" error="Data is of incorrect type!" sqref="K17"/>
    <dataValidation type="decimal" allowBlank="1" showInputMessage="1" showErrorMessage="1" error="Data is of incorrect type!" sqref="L17"/>
    <dataValidation type="decimal" allowBlank="1" showInputMessage="1" showErrorMessage="1" error="Data is of incorrect type!" sqref="M17"/>
    <dataValidation type="decimal" allowBlank="1" showInputMessage="1" showErrorMessage="1" error="Data is of incorrect type!" sqref="N17"/>
    <dataValidation type="decimal" allowBlank="1" showInputMessage="1" showErrorMessage="1" error="Data is of incorrect type!" sqref="O17"/>
    <dataValidation type="decimal" allowBlank="1" showInputMessage="1" showErrorMessage="1" error="Data is of incorrect type!" sqref="P17"/>
    <dataValidation type="whole" allowBlank="1" showInputMessage="1" showErrorMessage="1" error="Data is of incorrect type!" sqref="D18"/>
    <dataValidation type="decimal" allowBlank="1" showInputMessage="1" showErrorMessage="1" error="Data is of incorrect type!" sqref="E18"/>
    <dataValidation type="whole" allowBlank="1" showInputMessage="1" showErrorMessage="1" error="Data is of incorrect type!" sqref="F18"/>
    <dataValidation type="decimal" allowBlank="1" showInputMessage="1" showErrorMessage="1" error="Data is of incorrect type!" sqref="G18"/>
    <dataValidation type="decimal" allowBlank="1" showInputMessage="1" showErrorMessage="1" error="Data is of incorrect type!" sqref="H18"/>
    <dataValidation type="decimal" allowBlank="1" showInputMessage="1" showErrorMessage="1" error="Data is of incorrect type!" sqref="I18"/>
    <dataValidation type="decimal" allowBlank="1" showInputMessage="1" showErrorMessage="1" error="Data is of incorrect type!" sqref="J18"/>
    <dataValidation type="decimal" allowBlank="1" showInputMessage="1" showErrorMessage="1" error="Data is of incorrect type!" sqref="K18"/>
    <dataValidation type="decimal" allowBlank="1" showInputMessage="1" showErrorMessage="1" error="Data is of incorrect type!" sqref="L18"/>
    <dataValidation type="decimal" allowBlank="1" showInputMessage="1" showErrorMessage="1" error="Data is of incorrect type!" sqref="M18"/>
    <dataValidation type="decimal" allowBlank="1" showInputMessage="1" showErrorMessage="1" error="Data is of incorrect type!" sqref="N18"/>
    <dataValidation type="decimal" allowBlank="1" showInputMessage="1" showErrorMessage="1" error="Data is of incorrect type!" sqref="O18"/>
    <dataValidation type="decimal" allowBlank="1" showInputMessage="1" showErrorMessage="1" error="Data is of incorrect type!" sqref="P18"/>
    <dataValidation type="whole" allowBlank="1" showInputMessage="1" showErrorMessage="1" error="Data is of incorrect type!" sqref="D19"/>
    <dataValidation type="decimal" allowBlank="1" showInputMessage="1" showErrorMessage="1" error="Data is of incorrect type!" sqref="E19"/>
    <dataValidation type="whole" allowBlank="1" showInputMessage="1" showErrorMessage="1" error="Data is of incorrect type!" sqref="F19"/>
    <dataValidation type="decimal" allowBlank="1" showInputMessage="1" showErrorMessage="1" error="Data is of incorrect type!" sqref="G19"/>
    <dataValidation type="decimal" allowBlank="1" showInputMessage="1" showErrorMessage="1" error="Data is of incorrect type!" sqref="H19"/>
    <dataValidation type="decimal" allowBlank="1" showInputMessage="1" showErrorMessage="1" error="Data is of incorrect type!" sqref="I19"/>
    <dataValidation type="decimal" allowBlank="1" showInputMessage="1" showErrorMessage="1" error="Data is of incorrect type!" sqref="J19"/>
    <dataValidation type="decimal" allowBlank="1" showInputMessage="1" showErrorMessage="1" error="Data is of incorrect type!" sqref="K19"/>
    <dataValidation type="decimal" allowBlank="1" showInputMessage="1" showErrorMessage="1" error="Data is of incorrect type!" sqref="L19"/>
    <dataValidation type="decimal" allowBlank="1" showInputMessage="1" showErrorMessage="1" error="Data is of incorrect type!" sqref="M19"/>
    <dataValidation type="decimal" allowBlank="1" showInputMessage="1" showErrorMessage="1" error="Data is of incorrect type!" sqref="N19"/>
    <dataValidation type="decimal" allowBlank="1" showInputMessage="1" showErrorMessage="1" error="Data is of incorrect type!" sqref="O19"/>
    <dataValidation type="decimal" allowBlank="1" showInputMessage="1" showErrorMessage="1" error="Data is of incorrect type!" sqref="P19"/>
    <dataValidation type="whole" allowBlank="1" showInputMessage="1" showErrorMessage="1" error="Data is of incorrect type!" sqref="D20"/>
    <dataValidation type="decimal" allowBlank="1" showInputMessage="1" showErrorMessage="1" error="Data is of incorrect type!" sqref="E20"/>
    <dataValidation type="whole" allowBlank="1" showInputMessage="1" showErrorMessage="1" error="Data is of incorrect type!" sqref="F20"/>
    <dataValidation type="decimal" allowBlank="1" showInputMessage="1" showErrorMessage="1" error="Data is of incorrect type!" sqref="G20"/>
    <dataValidation type="decimal" allowBlank="1" showInputMessage="1" showErrorMessage="1" error="Data is of incorrect type!" sqref="H20"/>
    <dataValidation type="decimal" allowBlank="1" showInputMessage="1" showErrorMessage="1" error="Data is of incorrect type!" sqref="I20"/>
    <dataValidation type="decimal" allowBlank="1" showInputMessage="1" showErrorMessage="1" error="Data is of incorrect type!" sqref="J20"/>
    <dataValidation type="decimal" allowBlank="1" showInputMessage="1" showErrorMessage="1" error="Data is of incorrect type!" sqref="K20"/>
    <dataValidation type="decimal" allowBlank="1" showInputMessage="1" showErrorMessage="1" error="Data is of incorrect type!" sqref="L20"/>
    <dataValidation type="decimal" allowBlank="1" showInputMessage="1" showErrorMessage="1" error="Data is of incorrect type!" sqref="M20"/>
    <dataValidation type="decimal" allowBlank="1" showInputMessage="1" showErrorMessage="1" error="Data is of incorrect type!" sqref="N20"/>
    <dataValidation type="decimal" allowBlank="1" showInputMessage="1" showErrorMessage="1" error="Data is of incorrect type!" sqref="O20"/>
    <dataValidation type="decimal" allowBlank="1" showInputMessage="1" showErrorMessage="1" error="Data is of incorrect type!" sqref="P20"/>
    <dataValidation type="whole" allowBlank="1" showInputMessage="1" showErrorMessage="1" error="Data is of incorrect type!" sqref="D21"/>
    <dataValidation type="decimal" allowBlank="1" showInputMessage="1" showErrorMessage="1" error="Data is of incorrect type!" sqref="E21"/>
    <dataValidation type="whole" allowBlank="1" showInputMessage="1" showErrorMessage="1" error="Data is of incorrect type!" sqref="F21"/>
    <dataValidation type="decimal" allowBlank="1" showInputMessage="1" showErrorMessage="1" error="Data is of incorrect type!" sqref="G21"/>
    <dataValidation type="decimal" allowBlank="1" showInputMessage="1" showErrorMessage="1" error="Data is of incorrect type!" sqref="H21"/>
    <dataValidation type="decimal" allowBlank="1" showInputMessage="1" showErrorMessage="1" error="Data is of incorrect type!" sqref="I21"/>
    <dataValidation type="decimal" allowBlank="1" showInputMessage="1" showErrorMessage="1" error="Data is of incorrect type!" sqref="J21"/>
    <dataValidation type="decimal" allowBlank="1" showInputMessage="1" showErrorMessage="1" error="Data is of incorrect type!" sqref="K21"/>
    <dataValidation type="decimal" allowBlank="1" showInputMessage="1" showErrorMessage="1" error="Data is of incorrect type!" sqref="L21"/>
    <dataValidation type="decimal" allowBlank="1" showInputMessage="1" showErrorMessage="1" error="Data is of incorrect type!" sqref="M21"/>
    <dataValidation type="decimal" allowBlank="1" showInputMessage="1" showErrorMessage="1" error="Data is of incorrect type!" sqref="N21"/>
    <dataValidation type="decimal" allowBlank="1" showInputMessage="1" showErrorMessage="1" error="Data is of incorrect type!" sqref="O21"/>
    <dataValidation type="decimal" allowBlank="1" showInputMessage="1" showErrorMessage="1" error="Data is of incorrect type!" sqref="P21"/>
    <dataValidation type="whole" allowBlank="1" showInputMessage="1" showErrorMessage="1" error="Data is of incorrect type!" sqref="D22"/>
    <dataValidation type="decimal" allowBlank="1" showInputMessage="1" showErrorMessage="1" error="Data is of incorrect type!" sqref="E22"/>
    <dataValidation type="whole" allowBlank="1" showInputMessage="1" showErrorMessage="1" error="Data is of incorrect type!" sqref="F22"/>
    <dataValidation type="decimal" allowBlank="1" showInputMessage="1" showErrorMessage="1" error="Data is of incorrect type!" sqref="G22"/>
    <dataValidation type="decimal" allowBlank="1" showInputMessage="1" showErrorMessage="1" error="Data is of incorrect type!" sqref="H22"/>
    <dataValidation type="decimal" allowBlank="1" showInputMessage="1" showErrorMessage="1" error="Data is of incorrect type!" sqref="I22"/>
    <dataValidation type="decimal" allowBlank="1" showInputMessage="1" showErrorMessage="1" error="Data is of incorrect type!" sqref="J22"/>
    <dataValidation type="decimal" allowBlank="1" showInputMessage="1" showErrorMessage="1" error="Data is of incorrect type!" sqref="K22"/>
    <dataValidation type="decimal" allowBlank="1" showInputMessage="1" showErrorMessage="1" error="Data is of incorrect type!" sqref="L22"/>
    <dataValidation type="decimal" allowBlank="1" showInputMessage="1" showErrorMessage="1" error="Data is of incorrect type!" sqref="M22"/>
    <dataValidation type="decimal" allowBlank="1" showInputMessage="1" showErrorMessage="1" error="Data is of incorrect type!" sqref="N22"/>
    <dataValidation type="decimal" allowBlank="1" showInputMessage="1" showErrorMessage="1" error="Data is of incorrect type!" sqref="O22"/>
    <dataValidation type="decimal" allowBlank="1" showInputMessage="1" showErrorMessage="1" error="Data is of incorrect type!" sqref="P22"/>
    <dataValidation type="whole" allowBlank="1" showInputMessage="1" showErrorMessage="1" error="Data is of incorrect type!" sqref="D23"/>
    <dataValidation type="decimal" allowBlank="1" showInputMessage="1" showErrorMessage="1" error="Data is of incorrect type!" sqref="E23"/>
    <dataValidation type="whole" allowBlank="1" showInputMessage="1" showErrorMessage="1" error="Data is of incorrect type!" sqref="F23"/>
    <dataValidation type="decimal" allowBlank="1" showInputMessage="1" showErrorMessage="1" error="Data is of incorrect type!" sqref="G23"/>
    <dataValidation type="decimal" allowBlank="1" showInputMessage="1" showErrorMessage="1" error="Data is of incorrect type!" sqref="H23"/>
    <dataValidation type="decimal" allowBlank="1" showInputMessage="1" showErrorMessage="1" error="Data is of incorrect type!" sqref="I23"/>
    <dataValidation type="decimal" allowBlank="1" showInputMessage="1" showErrorMessage="1" error="Data is of incorrect type!" sqref="J23"/>
    <dataValidation type="decimal" allowBlank="1" showInputMessage="1" showErrorMessage="1" error="Data is of incorrect type!" sqref="K23"/>
    <dataValidation type="decimal" allowBlank="1" showInputMessage="1" showErrorMessage="1" error="Data is of incorrect type!" sqref="L23"/>
    <dataValidation type="decimal" allowBlank="1" showInputMessage="1" showErrorMessage="1" error="Data is of incorrect type!" sqref="M23"/>
    <dataValidation type="decimal" allowBlank="1" showInputMessage="1" showErrorMessage="1" error="Data is of incorrect type!" sqref="N23"/>
    <dataValidation type="decimal" allowBlank="1" showInputMessage="1" showErrorMessage="1" error="Data is of incorrect type!" sqref="O23"/>
    <dataValidation type="decimal" allowBlank="1" showInputMessage="1" showErrorMessage="1" error="Data is of incorrect type!" sqref="P23"/>
    <dataValidation type="whole" allowBlank="1" showInputMessage="1" showErrorMessage="1" error="Data is of incorrect type!" sqref="D24"/>
    <dataValidation type="decimal" allowBlank="1" showInputMessage="1" showErrorMessage="1" error="Data is of incorrect type!" sqref="E24"/>
    <dataValidation type="whole" allowBlank="1" showInputMessage="1" showErrorMessage="1" error="Data is of incorrect type!" sqref="F24"/>
    <dataValidation type="decimal" allowBlank="1" showInputMessage="1" showErrorMessage="1" error="Data is of incorrect type!" sqref="G24"/>
    <dataValidation type="decimal" allowBlank="1" showInputMessage="1" showErrorMessage="1" error="Data is of incorrect type!" sqref="H24"/>
    <dataValidation type="decimal" allowBlank="1" showInputMessage="1" showErrorMessage="1" error="Data is of incorrect type!" sqref="I24"/>
    <dataValidation type="decimal" allowBlank="1" showInputMessage="1" showErrorMessage="1" error="Data is of incorrect type!" sqref="J24"/>
    <dataValidation type="decimal" allowBlank="1" showInputMessage="1" showErrorMessage="1" error="Data is of incorrect type!" sqref="K24"/>
    <dataValidation type="decimal" allowBlank="1" showInputMessage="1" showErrorMessage="1" error="Data is of incorrect type!" sqref="L24"/>
    <dataValidation type="decimal" allowBlank="1" showInputMessage="1" showErrorMessage="1" error="Data is of incorrect type!" sqref="M24"/>
    <dataValidation type="decimal" allowBlank="1" showInputMessage="1" showErrorMessage="1" error="Data is of incorrect type!" sqref="N24"/>
    <dataValidation type="decimal" allowBlank="1" showInputMessage="1" showErrorMessage="1" error="Data is of incorrect type!" sqref="O24"/>
    <dataValidation type="decimal" allowBlank="1" showInputMessage="1" showErrorMessage="1" error="Data is of incorrect type!" sqref="P24"/>
    <dataValidation type="whole" allowBlank="1" showInputMessage="1" showErrorMessage="1" error="Data is of incorrect type!" sqref="D25"/>
    <dataValidation type="decimal" allowBlank="1" showInputMessage="1" showErrorMessage="1" error="Data is of incorrect type!" sqref="E25"/>
    <dataValidation type="whole" allowBlank="1" showInputMessage="1" showErrorMessage="1" error="Data is of incorrect type!" sqref="F25"/>
    <dataValidation type="decimal" allowBlank="1" showInputMessage="1" showErrorMessage="1" error="Data is of incorrect type!" sqref="G25"/>
    <dataValidation type="decimal" allowBlank="1" showInputMessage="1" showErrorMessage="1" error="Data is of incorrect type!" sqref="H25"/>
    <dataValidation type="decimal" allowBlank="1" showInputMessage="1" showErrorMessage="1" error="Data is of incorrect type!" sqref="I25"/>
    <dataValidation type="decimal" allowBlank="1" showInputMessage="1" showErrorMessage="1" error="Data is of incorrect type!" sqref="J25"/>
    <dataValidation type="decimal" allowBlank="1" showInputMessage="1" showErrorMessage="1" error="Data is of incorrect type!" sqref="K25"/>
    <dataValidation type="decimal" allowBlank="1" showInputMessage="1" showErrorMessage="1" error="Data is of incorrect type!" sqref="L25"/>
    <dataValidation type="decimal" allowBlank="1" showInputMessage="1" showErrorMessage="1" error="Data is of incorrect type!" sqref="M25"/>
    <dataValidation type="decimal" allowBlank="1" showInputMessage="1" showErrorMessage="1" error="Data is of incorrect type!" sqref="N25"/>
    <dataValidation type="decimal" allowBlank="1" showInputMessage="1" showErrorMessage="1" error="Data is of incorrect type!" sqref="O25"/>
    <dataValidation type="decimal" allowBlank="1" showInputMessage="1" showErrorMessage="1" error="Data is of incorrect type!" sqref="P25"/>
    <dataValidation type="whole" allowBlank="1" showInputMessage="1" showErrorMessage="1" error="Data is of incorrect type!" sqref="D26"/>
    <dataValidation type="decimal" allowBlank="1" showInputMessage="1" showErrorMessage="1" error="Data is of incorrect type!" sqref="E26"/>
    <dataValidation type="whole" allowBlank="1" showInputMessage="1" showErrorMessage="1" error="Data is of incorrect type!" sqref="F26"/>
    <dataValidation type="decimal" allowBlank="1" showInputMessage="1" showErrorMessage="1" error="Data is of incorrect type!" sqref="G26"/>
    <dataValidation type="decimal" allowBlank="1" showInputMessage="1" showErrorMessage="1" error="Data is of incorrect type!" sqref="H26"/>
    <dataValidation type="decimal" allowBlank="1" showInputMessage="1" showErrorMessage="1" error="Data is of incorrect type!" sqref="I26"/>
    <dataValidation type="decimal" allowBlank="1" showInputMessage="1" showErrorMessage="1" error="Data is of incorrect type!" sqref="J26"/>
    <dataValidation type="decimal" allowBlank="1" showInputMessage="1" showErrorMessage="1" error="Data is of incorrect type!" sqref="K26"/>
    <dataValidation type="decimal" allowBlank="1" showInputMessage="1" showErrorMessage="1" error="Data is of incorrect type!" sqref="L26"/>
    <dataValidation type="decimal" allowBlank="1" showInputMessage="1" showErrorMessage="1" error="Data is of incorrect type!" sqref="M26"/>
    <dataValidation type="decimal" allowBlank="1" showInputMessage="1" showErrorMessage="1" error="Data is of incorrect type!" sqref="N26"/>
    <dataValidation type="decimal" allowBlank="1" showInputMessage="1" showErrorMessage="1" error="Data is of incorrect type!" sqref="O26"/>
    <dataValidation type="decimal" allowBlank="1" showInputMessage="1" showErrorMessage="1" error="Data is of incorrect type!" sqref="P26"/>
    <dataValidation type="whole" allowBlank="1" showInputMessage="1" showErrorMessage="1" error="Data is of incorrect type!" sqref="D27"/>
    <dataValidation type="decimal" allowBlank="1" showInputMessage="1" showErrorMessage="1" error="Data is of incorrect type!" sqref="E27"/>
    <dataValidation type="whole" allowBlank="1" showInputMessage="1" showErrorMessage="1" error="Data is of incorrect type!" sqref="F27"/>
    <dataValidation type="decimal" allowBlank="1" showInputMessage="1" showErrorMessage="1" error="Data is of incorrect type!" sqref="G27"/>
    <dataValidation type="decimal" allowBlank="1" showInputMessage="1" showErrorMessage="1" error="Data is of incorrect type!" sqref="H27"/>
    <dataValidation type="decimal" allowBlank="1" showInputMessage="1" showErrorMessage="1" error="Data is of incorrect type!" sqref="I27"/>
    <dataValidation type="decimal" allowBlank="1" showInputMessage="1" showErrorMessage="1" error="Data is of incorrect type!" sqref="J27"/>
    <dataValidation type="decimal" allowBlank="1" showInputMessage="1" showErrorMessage="1" error="Data is of incorrect type!" sqref="K27"/>
    <dataValidation type="decimal" allowBlank="1" showInputMessage="1" showErrorMessage="1" error="Data is of incorrect type!" sqref="L27"/>
    <dataValidation type="decimal" allowBlank="1" showInputMessage="1" showErrorMessage="1" error="Data is of incorrect type!" sqref="M27"/>
    <dataValidation type="decimal" allowBlank="1" showInputMessage="1" showErrorMessage="1" error="Data is of incorrect type!" sqref="N27"/>
    <dataValidation type="decimal" allowBlank="1" showInputMessage="1" showErrorMessage="1" error="Data is of incorrect type!" sqref="O27"/>
    <dataValidation type="decimal" allowBlank="1" showInputMessage="1" showErrorMessage="1" error="Data is of incorrect type!" sqref="P27"/>
    <dataValidation type="whole" allowBlank="1" showInputMessage="1" showErrorMessage="1" error="Data is of incorrect type!" sqref="D28"/>
    <dataValidation type="decimal" allowBlank="1" showInputMessage="1" showErrorMessage="1" error="Data is of incorrect type!" sqref="E28"/>
    <dataValidation type="whole" allowBlank="1" showInputMessage="1" showErrorMessage="1" error="Data is of incorrect type!" sqref="F28"/>
    <dataValidation type="decimal" allowBlank="1" showInputMessage="1" showErrorMessage="1" error="Data is of incorrect type!" sqref="G28"/>
    <dataValidation type="decimal" allowBlank="1" showInputMessage="1" showErrorMessage="1" error="Data is of incorrect type!" sqref="H28"/>
    <dataValidation type="decimal" allowBlank="1" showInputMessage="1" showErrorMessage="1" error="Data is of incorrect type!" sqref="I28"/>
    <dataValidation type="decimal" allowBlank="1" showInputMessage="1" showErrorMessage="1" error="Data is of incorrect type!" sqref="J28"/>
    <dataValidation type="decimal" allowBlank="1" showInputMessage="1" showErrorMessage="1" error="Data is of incorrect type!" sqref="K28"/>
    <dataValidation type="decimal" allowBlank="1" showInputMessage="1" showErrorMessage="1" error="Data is of incorrect type!" sqref="L28"/>
    <dataValidation type="decimal" allowBlank="1" showInputMessage="1" showErrorMessage="1" error="Data is of incorrect type!" sqref="M28"/>
    <dataValidation type="decimal" allowBlank="1" showInputMessage="1" showErrorMessage="1" error="Data is of incorrect type!" sqref="N28"/>
    <dataValidation type="decimal" allowBlank="1" showInputMessage="1" showErrorMessage="1" error="Data is of incorrect type!" sqref="O28"/>
    <dataValidation type="decimal" allowBlank="1" showInputMessage="1" showErrorMessage="1" error="Data is of incorrect type!" sqref="P28"/>
    <dataValidation type="whole" allowBlank="1" showInputMessage="1" showErrorMessage="1" error="Data is of incorrect type!" sqref="D29"/>
    <dataValidation type="decimal" allowBlank="1" showInputMessage="1" showErrorMessage="1" error="Data is of incorrect type!" sqref="E29"/>
    <dataValidation type="whole" allowBlank="1" showInputMessage="1" showErrorMessage="1" error="Data is of incorrect type!" sqref="F29"/>
    <dataValidation type="decimal" allowBlank="1" showInputMessage="1" showErrorMessage="1" error="Data is of incorrect type!" sqref="G29"/>
    <dataValidation type="decimal" allowBlank="1" showInputMessage="1" showErrorMessage="1" error="Data is of incorrect type!" sqref="H29"/>
    <dataValidation type="decimal" allowBlank="1" showInputMessage="1" showErrorMessage="1" error="Data is of incorrect type!" sqref="I29"/>
    <dataValidation type="decimal" allowBlank="1" showInputMessage="1" showErrorMessage="1" error="Data is of incorrect type!" sqref="J29"/>
    <dataValidation type="decimal" allowBlank="1" showInputMessage="1" showErrorMessage="1" error="Data is of incorrect type!" sqref="K29"/>
    <dataValidation type="decimal" allowBlank="1" showInputMessage="1" showErrorMessage="1" error="Data is of incorrect type!" sqref="L29"/>
    <dataValidation type="decimal" allowBlank="1" showInputMessage="1" showErrorMessage="1" error="Data is of incorrect type!" sqref="M29"/>
    <dataValidation type="decimal" allowBlank="1" showInputMessage="1" showErrorMessage="1" error="Data is of incorrect type!" sqref="N29"/>
    <dataValidation type="decimal" allowBlank="1" showInputMessage="1" showErrorMessage="1" error="Data is of incorrect type!" sqref="O29"/>
    <dataValidation type="decimal" allowBlank="1" showInputMessage="1" showErrorMessage="1" error="Data is of incorrect type!" sqref="P29"/>
    <dataValidation type="whole" allowBlank="1" showInputMessage="1" showErrorMessage="1" error="Data is of incorrect type!" sqref="D30"/>
    <dataValidation type="decimal" allowBlank="1" showInputMessage="1" showErrorMessage="1" error="Data is of incorrect type!" sqref="E30"/>
    <dataValidation type="whole" allowBlank="1" showInputMessage="1" showErrorMessage="1" error="Data is of incorrect type!" sqref="F30"/>
    <dataValidation type="decimal" allowBlank="1" showInputMessage="1" showErrorMessage="1" error="Data is of incorrect type!" sqref="G30"/>
    <dataValidation type="decimal" allowBlank="1" showInputMessage="1" showErrorMessage="1" error="Data is of incorrect type!" sqref="H30"/>
    <dataValidation type="decimal" allowBlank="1" showInputMessage="1" showErrorMessage="1" error="Data is of incorrect type!" sqref="I30"/>
    <dataValidation type="decimal" allowBlank="1" showInputMessage="1" showErrorMessage="1" error="Data is of incorrect type!" sqref="J30"/>
    <dataValidation type="decimal" allowBlank="1" showInputMessage="1" showErrorMessage="1" error="Data is of incorrect type!" sqref="K30"/>
    <dataValidation type="decimal" allowBlank="1" showInputMessage="1" showErrorMessage="1" error="Data is of incorrect type!" sqref="L30"/>
    <dataValidation type="decimal" allowBlank="1" showInputMessage="1" showErrorMessage="1" error="Data is of incorrect type!" sqref="M30"/>
    <dataValidation type="decimal" allowBlank="1" showInputMessage="1" showErrorMessage="1" error="Data is of incorrect type!" sqref="N30"/>
    <dataValidation type="decimal" allowBlank="1" showInputMessage="1" showErrorMessage="1" error="Data is of incorrect type!" sqref="O30"/>
    <dataValidation type="decimal" allowBlank="1" showInputMessage="1" showErrorMessage="1" error="Data is of incorrect type!" sqref="P30"/>
    <dataValidation type="whole" allowBlank="1" showInputMessage="1" showErrorMessage="1" error="Data is of incorrect type!" sqref="D31"/>
    <dataValidation type="decimal" allowBlank="1" showInputMessage="1" showErrorMessage="1" error="Data is of incorrect type!" sqref="E31"/>
    <dataValidation type="whole" allowBlank="1" showInputMessage="1" showErrorMessage="1" error="Data is of incorrect type!" sqref="F31"/>
    <dataValidation type="decimal" allowBlank="1" showInputMessage="1" showErrorMessage="1" error="Data is of incorrect type!" sqref="G31"/>
    <dataValidation type="decimal" allowBlank="1" showInputMessage="1" showErrorMessage="1" error="Data is of incorrect type!" sqref="H31"/>
    <dataValidation type="decimal" allowBlank="1" showInputMessage="1" showErrorMessage="1" error="Data is of incorrect type!" sqref="I31"/>
    <dataValidation type="decimal" allowBlank="1" showInputMessage="1" showErrorMessage="1" error="Data is of incorrect type!" sqref="J31"/>
    <dataValidation type="decimal" allowBlank="1" showInputMessage="1" showErrorMessage="1" error="Data is of incorrect type!" sqref="K31"/>
    <dataValidation type="decimal" allowBlank="1" showInputMessage="1" showErrorMessage="1" error="Data is of incorrect type!" sqref="L31"/>
    <dataValidation type="decimal" allowBlank="1" showInputMessage="1" showErrorMessage="1" error="Data is of incorrect type!" sqref="M31"/>
    <dataValidation type="decimal" allowBlank="1" showInputMessage="1" showErrorMessage="1" error="Data is of incorrect type!" sqref="N31"/>
    <dataValidation type="decimal" allowBlank="1" showInputMessage="1" showErrorMessage="1" error="Data is of incorrect type!" sqref="O31"/>
    <dataValidation type="decimal" allowBlank="1" showInputMessage="1" showErrorMessage="1" error="Data is of incorrect type!" sqref="P31"/>
    <dataValidation type="whole" allowBlank="1" showInputMessage="1" showErrorMessage="1" error="Data is of incorrect type!" sqref="D32"/>
    <dataValidation type="decimal" allowBlank="1" showInputMessage="1" showErrorMessage="1" error="Data is of incorrect type!" sqref="E32"/>
    <dataValidation type="whole" allowBlank="1" showInputMessage="1" showErrorMessage="1" error="Data is of incorrect type!" sqref="F32"/>
    <dataValidation type="decimal" allowBlank="1" showInputMessage="1" showErrorMessage="1" error="Data is of incorrect type!" sqref="G32"/>
    <dataValidation type="decimal" allowBlank="1" showInputMessage="1" showErrorMessage="1" error="Data is of incorrect type!" sqref="H32"/>
    <dataValidation type="decimal" allowBlank="1" showInputMessage="1" showErrorMessage="1" error="Data is of incorrect type!" sqref="I32"/>
    <dataValidation type="decimal" allowBlank="1" showInputMessage="1" showErrorMessage="1" error="Data is of incorrect type!" sqref="J32"/>
    <dataValidation type="decimal" allowBlank="1" showInputMessage="1" showErrorMessage="1" error="Data is of incorrect type!" sqref="K32"/>
    <dataValidation type="decimal" allowBlank="1" showInputMessage="1" showErrorMessage="1" error="Data is of incorrect type!" sqref="L32"/>
    <dataValidation type="decimal" allowBlank="1" showInputMessage="1" showErrorMessage="1" error="Data is of incorrect type!" sqref="M32"/>
    <dataValidation type="decimal" allowBlank="1" showInputMessage="1" showErrorMessage="1" error="Data is of incorrect type!" sqref="N32"/>
    <dataValidation type="decimal" allowBlank="1" showInputMessage="1" showErrorMessage="1" error="Data is of incorrect type!" sqref="O32"/>
    <dataValidation type="decimal" allowBlank="1" showInputMessage="1" showErrorMessage="1" error="Data is of incorrect type!" sqref="P32"/>
    <dataValidation type="whole" allowBlank="1" showInputMessage="1" showErrorMessage="1" error="Data is of incorrect type!" sqref="D33"/>
    <dataValidation type="decimal" allowBlank="1" showInputMessage="1" showErrorMessage="1" error="Data is of incorrect type!" sqref="E33"/>
    <dataValidation type="whole" allowBlank="1" showInputMessage="1" showErrorMessage="1" error="Data is of incorrect type!" sqref="F33"/>
    <dataValidation type="decimal" allowBlank="1" showInputMessage="1" showErrorMessage="1" error="Data is of incorrect type!" sqref="G33"/>
    <dataValidation type="decimal" allowBlank="1" showInputMessage="1" showErrorMessage="1" error="Data is of incorrect type!" sqref="H33"/>
    <dataValidation type="decimal" allowBlank="1" showInputMessage="1" showErrorMessage="1" error="Data is of incorrect type!" sqref="I33"/>
    <dataValidation type="decimal" allowBlank="1" showInputMessage="1" showErrorMessage="1" error="Data is of incorrect type!" sqref="J33"/>
    <dataValidation type="decimal" allowBlank="1" showInputMessage="1" showErrorMessage="1" error="Data is of incorrect type!" sqref="K33"/>
    <dataValidation type="decimal" allowBlank="1" showInputMessage="1" showErrorMessage="1" error="Data is of incorrect type!" sqref="L33"/>
    <dataValidation type="decimal" allowBlank="1" showInputMessage="1" showErrorMessage="1" error="Data is of incorrect type!" sqref="M33"/>
    <dataValidation type="decimal" allowBlank="1" showInputMessage="1" showErrorMessage="1" error="Data is of incorrect type!" sqref="N33"/>
    <dataValidation type="decimal" allowBlank="1" showInputMessage="1" showErrorMessage="1" error="Data is of incorrect type!" sqref="O33"/>
    <dataValidation type="decimal" allowBlank="1" showInputMessage="1" showErrorMessage="1" error="Data is of incorrect type!" sqref="P33"/>
    <dataValidation type="whole" allowBlank="1" showInputMessage="1" showErrorMessage="1" error="Data is of incorrect type!" sqref="D34"/>
    <dataValidation type="decimal" allowBlank="1" showInputMessage="1" showErrorMessage="1" error="Data is of incorrect type!" sqref="E34"/>
    <dataValidation type="whole" allowBlank="1" showInputMessage="1" showErrorMessage="1" error="Data is of incorrect type!" sqref="F34"/>
    <dataValidation type="decimal" allowBlank="1" showInputMessage="1" showErrorMessage="1" error="Data is of incorrect type!" sqref="G34"/>
    <dataValidation type="decimal" allowBlank="1" showInputMessage="1" showErrorMessage="1" error="Data is of incorrect type!" sqref="H34"/>
    <dataValidation type="decimal" allowBlank="1" showInputMessage="1" showErrorMessage="1" error="Data is of incorrect type!" sqref="I34"/>
    <dataValidation type="decimal" allowBlank="1" showInputMessage="1" showErrorMessage="1" error="Data is of incorrect type!" sqref="J34"/>
    <dataValidation type="decimal" allowBlank="1" showInputMessage="1" showErrorMessage="1" error="Data is of incorrect type!" sqref="K34"/>
    <dataValidation type="decimal" allowBlank="1" showInputMessage="1" showErrorMessage="1" error="Data is of incorrect type!" sqref="L34"/>
    <dataValidation type="decimal" allowBlank="1" showInputMessage="1" showErrorMessage="1" error="Data is of incorrect type!" sqref="M34"/>
    <dataValidation type="decimal" allowBlank="1" showInputMessage="1" showErrorMessage="1" error="Data is of incorrect type!" sqref="N34"/>
    <dataValidation type="decimal" allowBlank="1" showInputMessage="1" showErrorMessage="1" error="Data is of incorrect type!" sqref="O34"/>
    <dataValidation type="decimal" allowBlank="1" showInputMessage="1" showErrorMessage="1" error="Data is of incorrect type!" sqref="P34"/>
    <dataValidation type="whole" allowBlank="1" showInputMessage="1" showErrorMessage="1" error="Data is of incorrect type!" sqref="D35"/>
    <dataValidation type="decimal" allowBlank="1" showInputMessage="1" showErrorMessage="1" error="Data is of incorrect type!" sqref="E35"/>
    <dataValidation type="whole" allowBlank="1" showInputMessage="1" showErrorMessage="1" error="Data is of incorrect type!" sqref="F35"/>
    <dataValidation type="decimal" allowBlank="1" showInputMessage="1" showErrorMessage="1" error="Data is of incorrect type!" sqref="G35"/>
    <dataValidation type="decimal" allowBlank="1" showInputMessage="1" showErrorMessage="1" error="Data is of incorrect type!" sqref="H35"/>
    <dataValidation type="decimal" allowBlank="1" showInputMessage="1" showErrorMessage="1" error="Data is of incorrect type!" sqref="I35"/>
    <dataValidation type="decimal" allowBlank="1" showInputMessage="1" showErrorMessage="1" error="Data is of incorrect type!" sqref="J35"/>
    <dataValidation type="decimal" allowBlank="1" showInputMessage="1" showErrorMessage="1" error="Data is of incorrect type!" sqref="K35"/>
    <dataValidation type="decimal" allowBlank="1" showInputMessage="1" showErrorMessage="1" error="Data is of incorrect type!" sqref="L35"/>
    <dataValidation type="decimal" allowBlank="1" showInputMessage="1" showErrorMessage="1" error="Data is of incorrect type!" sqref="M35"/>
    <dataValidation type="decimal" allowBlank="1" showInputMessage="1" showErrorMessage="1" error="Data is of incorrect type!" sqref="N35"/>
    <dataValidation type="decimal" allowBlank="1" showInputMessage="1" showErrorMessage="1" error="Data is of incorrect type!" sqref="O35"/>
    <dataValidation type="decimal" allowBlank="1" showInputMessage="1" showErrorMessage="1" error="Data is of incorrect type!" sqref="P35"/>
    <dataValidation type="whole" allowBlank="1" showInputMessage="1" showErrorMessage="1" error="Data is of incorrect type!" sqref="D36"/>
    <dataValidation type="decimal" allowBlank="1" showInputMessage="1" showErrorMessage="1" error="Data is of incorrect type!" sqref="E36"/>
    <dataValidation type="whole" allowBlank="1" showInputMessage="1" showErrorMessage="1" error="Data is of incorrect type!" sqref="F36"/>
    <dataValidation type="decimal" allowBlank="1" showInputMessage="1" showErrorMessage="1" error="Data is of incorrect type!" sqref="G36"/>
    <dataValidation type="decimal" allowBlank="1" showInputMessage="1" showErrorMessage="1" error="Data is of incorrect type!" sqref="H36"/>
    <dataValidation type="decimal" allowBlank="1" showInputMessage="1" showErrorMessage="1" error="Data is of incorrect type!" sqref="I36"/>
    <dataValidation type="decimal" allowBlank="1" showInputMessage="1" showErrorMessage="1" error="Data is of incorrect type!" sqref="J36"/>
    <dataValidation type="decimal" allowBlank="1" showInputMessage="1" showErrorMessage="1" error="Data is of incorrect type!" sqref="K36"/>
    <dataValidation type="decimal" allowBlank="1" showInputMessage="1" showErrorMessage="1" error="Data is of incorrect type!" sqref="L36"/>
    <dataValidation type="decimal" allowBlank="1" showInputMessage="1" showErrorMessage="1" error="Data is of incorrect type!" sqref="M36"/>
    <dataValidation type="decimal" allowBlank="1" showInputMessage="1" showErrorMessage="1" error="Data is of incorrect type!" sqref="N36"/>
    <dataValidation type="decimal" allowBlank="1" showInputMessage="1" showErrorMessage="1" error="Data is of incorrect type!" sqref="O36"/>
    <dataValidation type="decimal" allowBlank="1" showInputMessage="1" showErrorMessage="1" error="Data is of incorrect type!" sqref="P36"/>
  </dataValidations>
  <hyperlinks>
    <hyperlink ref="A1" location="'Table of Contents'!A1" display="S.27.01.01.22 - Health Catastrophe risk - Pandemic"/>
    <hyperlink ref="A3" location="'Table of Contents'!A1" display="S.05.02.01.03 - Total Top 5 and home country - non-life obligations"/>
  </hyperlinks>
  <pageMargins left="0.75" right="0.75" top="0.75" bottom="0.5" header="0.5" footer="0.75"/>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workbookViewId="0"/>
  </sheetViews>
  <sheetFormatPr defaultRowHeight="15" x14ac:dyDescent="0.25"/>
  <cols>
    <col min="1" max="1" width="9.140625" style="495"/>
    <col min="2" max="2" width="62.140625" style="495" customWidth="1"/>
    <col min="3" max="4" width="9.140625" style="495"/>
    <col min="5" max="5" width="22.85546875" style="495" customWidth="1"/>
    <col min="6" max="6" width="26.85546875" style="495" customWidth="1"/>
    <col min="7" max="7" width="14.7109375" style="495" customWidth="1"/>
    <col min="8" max="9" width="14.28515625" style="495" customWidth="1"/>
    <col min="10" max="10" width="13" style="495" customWidth="1"/>
    <col min="11" max="11" width="29.42578125" style="495" customWidth="1"/>
    <col min="12" max="12" width="17.140625" style="495" customWidth="1"/>
    <col min="13" max="13" width="23.28515625" style="495" customWidth="1"/>
    <col min="14" max="14" width="28.42578125" style="495" customWidth="1"/>
    <col min="15" max="15" width="9.140625" style="495"/>
    <col min="16" max="16" width="9.140625" style="496"/>
    <col min="17" max="17" width="33.42578125" style="495" customWidth="1"/>
    <col min="18" max="18" width="9.140625" style="495"/>
    <col min="19" max="19" width="19.140625" style="495" customWidth="1"/>
    <col min="20" max="20" width="27.28515625" style="495" customWidth="1"/>
    <col min="21" max="21" width="22.7109375" style="495" customWidth="1"/>
    <col min="22" max="22" width="21.7109375" style="495" customWidth="1"/>
    <col min="23" max="23" width="24.5703125" style="495" customWidth="1"/>
    <col min="24" max="24" width="21" style="495" customWidth="1"/>
    <col min="25" max="25" width="25.140625" style="495" customWidth="1"/>
    <col min="26" max="26" width="19.7109375" style="495" customWidth="1"/>
    <col min="27" max="27" width="20.140625" style="495" customWidth="1"/>
    <col min="28" max="28" width="23.85546875" style="495" customWidth="1"/>
    <col min="29" max="16384" width="9.140625" style="495"/>
  </cols>
  <sheetData>
    <row r="1" spans="1:28" ht="24" customHeight="1" x14ac:dyDescent="0.3">
      <c r="A1" s="187" t="s">
        <v>17053</v>
      </c>
      <c r="B1" s="907" t="s">
        <v>12610</v>
      </c>
      <c r="C1" s="908"/>
      <c r="D1" s="908"/>
      <c r="E1" s="908"/>
      <c r="F1" s="908"/>
      <c r="G1" s="908"/>
      <c r="H1" s="908"/>
      <c r="I1" s="908"/>
      <c r="J1" s="908"/>
      <c r="K1" s="908"/>
      <c r="L1" s="908"/>
      <c r="V1" s="724" t="s">
        <v>13439</v>
      </c>
    </row>
    <row r="2" spans="1:28" ht="18.75" x14ac:dyDescent="0.25">
      <c r="Q2" s="436" t="s">
        <v>12611</v>
      </c>
    </row>
    <row r="3" spans="1:28" ht="12.4" customHeight="1" x14ac:dyDescent="0.25">
      <c r="C3" s="497" t="s">
        <v>598</v>
      </c>
    </row>
    <row r="6" spans="1:28" ht="12.4" customHeight="1" x14ac:dyDescent="0.25">
      <c r="E6" s="500" t="s">
        <v>12612</v>
      </c>
      <c r="F6" s="500" t="s">
        <v>2203</v>
      </c>
      <c r="G6" s="500" t="s">
        <v>2204</v>
      </c>
      <c r="H6" s="500"/>
      <c r="I6" s="500"/>
      <c r="J6" s="500"/>
      <c r="K6" s="500" t="s">
        <v>1909</v>
      </c>
      <c r="L6" s="500" t="s">
        <v>1910</v>
      </c>
      <c r="M6" s="500" t="s">
        <v>1911</v>
      </c>
      <c r="N6" s="500" t="s">
        <v>1912</v>
      </c>
      <c r="S6" s="501" t="s">
        <v>12612</v>
      </c>
      <c r="T6" s="501" t="s">
        <v>2203</v>
      </c>
      <c r="U6" s="501" t="s">
        <v>2204</v>
      </c>
      <c r="V6" s="501"/>
      <c r="W6" s="501"/>
      <c r="X6" s="501"/>
      <c r="Y6" s="501" t="s">
        <v>1909</v>
      </c>
      <c r="Z6" s="501" t="s">
        <v>1910</v>
      </c>
      <c r="AA6" s="501" t="s">
        <v>1911</v>
      </c>
      <c r="AB6" s="501" t="s">
        <v>1912</v>
      </c>
    </row>
    <row r="7" spans="1:28" ht="12.4" hidden="1" customHeight="1" x14ac:dyDescent="0.25">
      <c r="E7" s="500"/>
      <c r="F7" s="500"/>
      <c r="G7" s="500" t="s">
        <v>2152</v>
      </c>
      <c r="H7" s="500" t="s">
        <v>2153</v>
      </c>
      <c r="I7" s="500" t="s">
        <v>2154</v>
      </c>
      <c r="J7" s="500" t="s">
        <v>2155</v>
      </c>
      <c r="K7" s="500"/>
      <c r="L7" s="500"/>
      <c r="M7" s="500"/>
      <c r="N7" s="500"/>
      <c r="S7" s="501"/>
      <c r="T7" s="501"/>
      <c r="U7" s="501" t="s">
        <v>2152</v>
      </c>
      <c r="V7" s="501" t="s">
        <v>2153</v>
      </c>
      <c r="W7" s="501" t="s">
        <v>2154</v>
      </c>
      <c r="X7" s="501" t="s">
        <v>2155</v>
      </c>
      <c r="Y7" s="501"/>
      <c r="Z7" s="501"/>
      <c r="AA7" s="501"/>
      <c r="AB7" s="501"/>
    </row>
    <row r="8" spans="1:28" ht="12.4" hidden="1" customHeight="1" x14ac:dyDescent="0.25">
      <c r="E8" s="497"/>
      <c r="F8" s="497"/>
      <c r="G8" s="497"/>
      <c r="H8" s="497"/>
      <c r="I8" s="497"/>
      <c r="J8" s="497"/>
      <c r="K8" s="497" t="s">
        <v>9534</v>
      </c>
      <c r="L8" s="497" t="s">
        <v>9936</v>
      </c>
      <c r="M8" s="497" t="s">
        <v>9937</v>
      </c>
      <c r="N8" s="497" t="s">
        <v>9365</v>
      </c>
      <c r="S8" s="501"/>
      <c r="T8" s="501"/>
      <c r="U8" s="501"/>
      <c r="V8" s="501"/>
      <c r="W8" s="501"/>
      <c r="X8" s="501"/>
      <c r="Y8" s="501"/>
      <c r="Z8" s="501"/>
      <c r="AA8" s="501"/>
      <c r="AB8" s="501"/>
    </row>
    <row r="9" spans="1:28" hidden="1" x14ac:dyDescent="0.25">
      <c r="E9" s="497"/>
      <c r="F9" s="497"/>
      <c r="G9" s="497" t="s">
        <v>9705</v>
      </c>
      <c r="H9" s="497" t="s">
        <v>9705</v>
      </c>
      <c r="I9" s="497" t="s">
        <v>9705</v>
      </c>
      <c r="J9" s="497" t="s">
        <v>9705</v>
      </c>
      <c r="K9" s="497" t="s">
        <v>8995</v>
      </c>
      <c r="L9" s="497" t="s">
        <v>8995</v>
      </c>
      <c r="M9" s="497" t="s">
        <v>8995</v>
      </c>
      <c r="N9" s="497" t="s">
        <v>8995</v>
      </c>
      <c r="S9" s="501"/>
      <c r="T9" s="501"/>
      <c r="U9" s="501"/>
      <c r="V9" s="501"/>
      <c r="W9" s="501"/>
      <c r="X9" s="501"/>
      <c r="Y9" s="501"/>
      <c r="Z9" s="501"/>
      <c r="AA9" s="501"/>
      <c r="AB9" s="501"/>
    </row>
    <row r="10" spans="1:28" hidden="1" x14ac:dyDescent="0.25">
      <c r="E10" s="497"/>
      <c r="F10" s="497" t="s">
        <v>12066</v>
      </c>
      <c r="G10" s="497" t="s">
        <v>12067</v>
      </c>
      <c r="H10" s="497" t="s">
        <v>12068</v>
      </c>
      <c r="I10" s="497" t="s">
        <v>12069</v>
      </c>
      <c r="J10" s="497" t="s">
        <v>12070</v>
      </c>
      <c r="K10" s="497" t="s">
        <v>9548</v>
      </c>
      <c r="L10" s="497" t="s">
        <v>9548</v>
      </c>
      <c r="M10" s="497" t="s">
        <v>9548</v>
      </c>
      <c r="N10" s="497" t="s">
        <v>9548</v>
      </c>
      <c r="S10" s="501"/>
      <c r="T10" s="501"/>
      <c r="U10" s="501"/>
      <c r="V10" s="501"/>
      <c r="W10" s="501"/>
      <c r="X10" s="501"/>
      <c r="Y10" s="501"/>
      <c r="Z10" s="501"/>
      <c r="AA10" s="501"/>
      <c r="AB10" s="501"/>
    </row>
    <row r="11" spans="1:28" x14ac:dyDescent="0.25">
      <c r="E11" s="497" t="s">
        <v>12613</v>
      </c>
      <c r="F11" s="497" t="s">
        <v>9548</v>
      </c>
      <c r="G11" s="497" t="s">
        <v>3212</v>
      </c>
      <c r="H11" s="497" t="s">
        <v>3212</v>
      </c>
      <c r="I11" s="497" t="s">
        <v>3212</v>
      </c>
      <c r="J11" s="497" t="s">
        <v>3212</v>
      </c>
      <c r="K11" s="497" t="s">
        <v>3212</v>
      </c>
      <c r="L11" s="497" t="s">
        <v>3212</v>
      </c>
      <c r="M11" s="497" t="s">
        <v>3212</v>
      </c>
      <c r="N11" s="497" t="s">
        <v>3212</v>
      </c>
      <c r="S11" s="506" t="s">
        <v>12614</v>
      </c>
      <c r="T11" s="506" t="s">
        <v>12615</v>
      </c>
      <c r="U11" s="506" t="s">
        <v>12616</v>
      </c>
      <c r="V11" s="506" t="s">
        <v>12617</v>
      </c>
      <c r="W11" s="506" t="s">
        <v>12618</v>
      </c>
      <c r="X11" s="506" t="s">
        <v>12619</v>
      </c>
      <c r="Y11" s="506" t="s">
        <v>12620</v>
      </c>
      <c r="Z11" s="506" t="s">
        <v>12621</v>
      </c>
      <c r="AA11" s="506" t="s">
        <v>12622</v>
      </c>
      <c r="AB11" s="506" t="s">
        <v>12623</v>
      </c>
    </row>
    <row r="12" spans="1:28" x14ac:dyDescent="0.25">
      <c r="E12" s="502" t="s">
        <v>1293</v>
      </c>
      <c r="F12" s="502" t="s">
        <v>1285</v>
      </c>
      <c r="G12" s="502" t="s">
        <v>1286</v>
      </c>
      <c r="H12" s="502" t="s">
        <v>1287</v>
      </c>
      <c r="I12" s="502" t="s">
        <v>1289</v>
      </c>
      <c r="J12" s="502" t="s">
        <v>1290</v>
      </c>
      <c r="K12" s="502" t="s">
        <v>1291</v>
      </c>
      <c r="L12" s="502" t="s">
        <v>2205</v>
      </c>
      <c r="M12" s="502" t="s">
        <v>2206</v>
      </c>
      <c r="N12" s="502" t="s">
        <v>1292</v>
      </c>
      <c r="S12" s="520" t="s">
        <v>1293</v>
      </c>
      <c r="T12" s="520" t="s">
        <v>1285</v>
      </c>
      <c r="U12" s="520" t="s">
        <v>1286</v>
      </c>
      <c r="V12" s="520" t="s">
        <v>1287</v>
      </c>
      <c r="W12" s="520" t="s">
        <v>1289</v>
      </c>
      <c r="X12" s="520" t="s">
        <v>1290</v>
      </c>
      <c r="Y12" s="520" t="s">
        <v>1291</v>
      </c>
      <c r="Z12" s="520" t="s">
        <v>2205</v>
      </c>
      <c r="AA12" s="520" t="s">
        <v>2206</v>
      </c>
      <c r="AB12" s="520" t="s">
        <v>1292</v>
      </c>
    </row>
    <row r="13" spans="1:28" x14ac:dyDescent="0.25">
      <c r="B13" s="504" t="s">
        <v>2280</v>
      </c>
      <c r="C13" s="497" t="s">
        <v>3231</v>
      </c>
      <c r="D13" s="502" t="s">
        <v>2281</v>
      </c>
      <c r="E13" s="521" t="s">
        <v>12624</v>
      </c>
      <c r="F13" s="505" t="s">
        <v>10357</v>
      </c>
      <c r="G13" s="505" t="s">
        <v>3501</v>
      </c>
      <c r="H13" s="505" t="s">
        <v>3501</v>
      </c>
      <c r="I13" s="505" t="s">
        <v>3501</v>
      </c>
      <c r="J13" s="505" t="s">
        <v>3501</v>
      </c>
      <c r="K13" s="505" t="s">
        <v>3501</v>
      </c>
      <c r="L13" s="505" t="s">
        <v>3501</v>
      </c>
      <c r="M13" s="505" t="s">
        <v>3501</v>
      </c>
      <c r="N13" s="505" t="s">
        <v>3501</v>
      </c>
      <c r="R13" s="520" t="s">
        <v>2281</v>
      </c>
      <c r="S13" s="521" t="s">
        <v>12625</v>
      </c>
      <c r="T13" s="505" t="s">
        <v>12626</v>
      </c>
      <c r="U13" s="505" t="s">
        <v>4719</v>
      </c>
      <c r="V13" s="505" t="s">
        <v>4719</v>
      </c>
      <c r="W13" s="505" t="s">
        <v>4719</v>
      </c>
      <c r="X13" s="505" t="s">
        <v>4719</v>
      </c>
      <c r="Y13" s="505" t="s">
        <v>4719</v>
      </c>
      <c r="Z13" s="505" t="s">
        <v>4719</v>
      </c>
      <c r="AA13" s="505" t="s">
        <v>4719</v>
      </c>
      <c r="AB13" s="505" t="s">
        <v>12623</v>
      </c>
    </row>
    <row r="14" spans="1:28" x14ac:dyDescent="0.25">
      <c r="C14" s="193"/>
      <c r="D14" s="177" t="s">
        <v>12627</v>
      </c>
      <c r="E14" s="178"/>
      <c r="F14" s="424"/>
      <c r="G14" s="159"/>
      <c r="H14" s="159"/>
      <c r="I14" s="159"/>
      <c r="J14" s="159"/>
      <c r="K14" s="159"/>
      <c r="L14" s="159"/>
      <c r="M14" s="159"/>
      <c r="N14" s="159"/>
      <c r="R14" s="520" t="s">
        <v>12627</v>
      </c>
      <c r="S14" s="178"/>
      <c r="T14" s="424"/>
      <c r="U14" s="159"/>
      <c r="V14" s="159"/>
      <c r="W14" s="159"/>
      <c r="X14" s="159"/>
      <c r="Y14" s="159"/>
      <c r="Z14" s="159"/>
      <c r="AA14" s="159"/>
      <c r="AB14" s="159"/>
    </row>
    <row r="15" spans="1:28" x14ac:dyDescent="0.25">
      <c r="C15" s="193"/>
      <c r="D15" s="177" t="s">
        <v>12628</v>
      </c>
      <c r="E15" s="178"/>
      <c r="F15" s="424"/>
      <c r="G15" s="159"/>
      <c r="H15" s="159"/>
      <c r="I15" s="159"/>
      <c r="J15" s="159"/>
      <c r="K15" s="159"/>
      <c r="L15" s="159"/>
      <c r="M15" s="159"/>
      <c r="N15" s="159"/>
      <c r="R15" s="520" t="s">
        <v>12628</v>
      </c>
      <c r="S15" s="178"/>
      <c r="T15" s="424"/>
      <c r="U15" s="159"/>
      <c r="V15" s="159"/>
      <c r="W15" s="159"/>
      <c r="X15" s="159"/>
      <c r="Y15" s="159"/>
      <c r="Z15" s="159"/>
      <c r="AA15" s="159"/>
      <c r="AB15" s="159"/>
    </row>
    <row r="16" spans="1:28" x14ac:dyDescent="0.25">
      <c r="C16" s="193"/>
      <c r="D16" s="177" t="s">
        <v>12629</v>
      </c>
      <c r="E16" s="178"/>
      <c r="F16" s="424"/>
      <c r="G16" s="159"/>
      <c r="H16" s="159"/>
      <c r="I16" s="159"/>
      <c r="J16" s="159"/>
      <c r="K16" s="159"/>
      <c r="L16" s="159"/>
      <c r="M16" s="159"/>
      <c r="N16" s="159"/>
      <c r="R16" s="520" t="s">
        <v>12629</v>
      </c>
      <c r="S16" s="178"/>
      <c r="T16" s="424"/>
      <c r="U16" s="159"/>
      <c r="V16" s="159"/>
      <c r="W16" s="159"/>
      <c r="X16" s="159"/>
      <c r="Y16" s="159"/>
      <c r="Z16" s="159"/>
      <c r="AA16" s="159"/>
      <c r="AB16" s="159"/>
    </row>
    <row r="17" spans="3:28" x14ac:dyDescent="0.25">
      <c r="C17" s="193"/>
      <c r="D17" s="177" t="s">
        <v>12630</v>
      </c>
      <c r="E17" s="178"/>
      <c r="F17" s="424"/>
      <c r="G17" s="159"/>
      <c r="H17" s="159"/>
      <c r="I17" s="159"/>
      <c r="J17" s="159"/>
      <c r="K17" s="159"/>
      <c r="L17" s="159"/>
      <c r="M17" s="159"/>
      <c r="N17" s="159"/>
      <c r="R17" s="520" t="s">
        <v>12630</v>
      </c>
      <c r="S17" s="178"/>
      <c r="T17" s="424"/>
      <c r="U17" s="159"/>
      <c r="V17" s="159"/>
      <c r="W17" s="159"/>
      <c r="X17" s="159"/>
      <c r="Y17" s="159"/>
      <c r="Z17" s="159"/>
      <c r="AA17" s="159"/>
      <c r="AB17" s="159"/>
    </row>
    <row r="18" spans="3:28" x14ac:dyDescent="0.25">
      <c r="C18" s="193"/>
      <c r="D18" s="177" t="s">
        <v>12631</v>
      </c>
      <c r="E18" s="178"/>
      <c r="F18" s="424"/>
      <c r="G18" s="159"/>
      <c r="H18" s="159"/>
      <c r="I18" s="159"/>
      <c r="J18" s="159"/>
      <c r="K18" s="159"/>
      <c r="L18" s="159"/>
      <c r="M18" s="159"/>
      <c r="N18" s="159"/>
      <c r="R18" s="520" t="s">
        <v>12631</v>
      </c>
      <c r="S18" s="178"/>
      <c r="T18" s="424"/>
      <c r="U18" s="159"/>
      <c r="V18" s="159"/>
      <c r="W18" s="159"/>
      <c r="X18" s="159"/>
      <c r="Y18" s="159"/>
      <c r="Z18" s="159"/>
      <c r="AA18" s="159"/>
      <c r="AB18" s="159"/>
    </row>
    <row r="19" spans="3:28" x14ac:dyDescent="0.25">
      <c r="C19" s="193"/>
      <c r="D19" s="177" t="s">
        <v>12632</v>
      </c>
      <c r="E19" s="178"/>
      <c r="F19" s="424"/>
      <c r="G19" s="159"/>
      <c r="H19" s="159"/>
      <c r="I19" s="159"/>
      <c r="J19" s="159"/>
      <c r="K19" s="159"/>
      <c r="L19" s="159"/>
      <c r="M19" s="159"/>
      <c r="N19" s="159"/>
      <c r="R19" s="520" t="s">
        <v>12632</v>
      </c>
      <c r="S19" s="178"/>
      <c r="T19" s="424"/>
      <c r="U19" s="159"/>
      <c r="V19" s="159"/>
      <c r="W19" s="159"/>
      <c r="X19" s="159"/>
      <c r="Y19" s="159"/>
      <c r="Z19" s="159"/>
      <c r="AA19" s="159"/>
      <c r="AB19" s="159"/>
    </row>
    <row r="20" spans="3:28" x14ac:dyDescent="0.25">
      <c r="C20" s="193"/>
      <c r="D20" s="177" t="s">
        <v>12633</v>
      </c>
      <c r="E20" s="178"/>
      <c r="F20" s="424"/>
      <c r="G20" s="159"/>
      <c r="H20" s="159"/>
      <c r="I20" s="159"/>
      <c r="J20" s="159"/>
      <c r="K20" s="159"/>
      <c r="L20" s="159"/>
      <c r="M20" s="159"/>
      <c r="N20" s="159"/>
      <c r="R20" s="520" t="s">
        <v>12633</v>
      </c>
      <c r="S20" s="178"/>
      <c r="T20" s="424"/>
      <c r="U20" s="159"/>
      <c r="V20" s="159"/>
      <c r="W20" s="159"/>
      <c r="X20" s="159"/>
      <c r="Y20" s="159"/>
      <c r="Z20" s="159"/>
      <c r="AA20" s="159"/>
      <c r="AB20" s="159"/>
    </row>
    <row r="21" spans="3:28" x14ac:dyDescent="0.25">
      <c r="C21" s="193"/>
      <c r="D21" s="177" t="s">
        <v>12634</v>
      </c>
      <c r="E21" s="178"/>
      <c r="F21" s="424"/>
      <c r="G21" s="159"/>
      <c r="H21" s="159"/>
      <c r="I21" s="159"/>
      <c r="J21" s="159"/>
      <c r="K21" s="159"/>
      <c r="L21" s="159"/>
      <c r="M21" s="159"/>
      <c r="N21" s="159"/>
      <c r="R21" s="520" t="s">
        <v>12634</v>
      </c>
      <c r="S21" s="178"/>
      <c r="T21" s="424"/>
      <c r="U21" s="159"/>
      <c r="V21" s="159"/>
      <c r="W21" s="159"/>
      <c r="X21" s="159"/>
      <c r="Y21" s="159"/>
      <c r="Z21" s="159"/>
      <c r="AA21" s="159"/>
      <c r="AB21" s="159"/>
    </row>
    <row r="22" spans="3:28" x14ac:dyDescent="0.25">
      <c r="C22" s="193"/>
      <c r="D22" s="177" t="s">
        <v>12635</v>
      </c>
      <c r="E22" s="178"/>
      <c r="F22" s="424"/>
      <c r="G22" s="159"/>
      <c r="H22" s="159"/>
      <c r="I22" s="159"/>
      <c r="J22" s="159"/>
      <c r="K22" s="159"/>
      <c r="L22" s="159"/>
      <c r="M22" s="159"/>
      <c r="N22" s="159"/>
      <c r="R22" s="520" t="s">
        <v>12635</v>
      </c>
      <c r="S22" s="178"/>
      <c r="T22" s="424"/>
      <c r="U22" s="159"/>
      <c r="V22" s="159"/>
      <c r="W22" s="159"/>
      <c r="X22" s="159"/>
      <c r="Y22" s="159"/>
      <c r="Z22" s="159"/>
      <c r="AA22" s="159"/>
      <c r="AB22" s="159"/>
    </row>
    <row r="23" spans="3:28" x14ac:dyDescent="0.25">
      <c r="C23" s="193"/>
      <c r="D23" s="177" t="s">
        <v>12636</v>
      </c>
      <c r="E23" s="178"/>
      <c r="F23" s="424"/>
      <c r="G23" s="159"/>
      <c r="H23" s="159"/>
      <c r="I23" s="159"/>
      <c r="J23" s="159"/>
      <c r="K23" s="159"/>
      <c r="L23" s="159"/>
      <c r="M23" s="159"/>
      <c r="N23" s="159"/>
      <c r="R23" s="520" t="s">
        <v>12636</v>
      </c>
      <c r="S23" s="178"/>
      <c r="T23" s="424"/>
      <c r="U23" s="159"/>
      <c r="V23" s="159"/>
      <c r="W23" s="159"/>
      <c r="X23" s="159"/>
      <c r="Y23" s="159"/>
      <c r="Z23" s="159"/>
      <c r="AA23" s="159"/>
      <c r="AB23" s="159"/>
    </row>
    <row r="24" spans="3:28" x14ac:dyDescent="0.25">
      <c r="C24" s="193"/>
      <c r="D24" s="177" t="s">
        <v>12637</v>
      </c>
      <c r="E24" s="178"/>
      <c r="F24" s="424"/>
      <c r="G24" s="159"/>
      <c r="H24" s="159"/>
      <c r="I24" s="159"/>
      <c r="J24" s="159"/>
      <c r="K24" s="159"/>
      <c r="L24" s="159"/>
      <c r="M24" s="159"/>
      <c r="N24" s="159"/>
      <c r="R24" s="520" t="s">
        <v>12637</v>
      </c>
      <c r="S24" s="178"/>
      <c r="T24" s="424"/>
      <c r="U24" s="159"/>
      <c r="V24" s="159"/>
      <c r="W24" s="159"/>
      <c r="X24" s="159"/>
      <c r="Y24" s="159"/>
      <c r="Z24" s="159"/>
      <c r="AA24" s="159"/>
      <c r="AB24" s="159"/>
    </row>
    <row r="25" spans="3:28" x14ac:dyDescent="0.25">
      <c r="C25" s="193"/>
      <c r="D25" s="177" t="s">
        <v>12638</v>
      </c>
      <c r="E25" s="178"/>
      <c r="F25" s="424"/>
      <c r="G25" s="159"/>
      <c r="H25" s="159"/>
      <c r="I25" s="159"/>
      <c r="J25" s="159"/>
      <c r="K25" s="159"/>
      <c r="L25" s="159"/>
      <c r="M25" s="159"/>
      <c r="N25" s="159"/>
      <c r="R25" s="520" t="s">
        <v>12638</v>
      </c>
      <c r="S25" s="178"/>
      <c r="T25" s="424"/>
      <c r="U25" s="159"/>
      <c r="V25" s="159"/>
      <c r="W25" s="159"/>
      <c r="X25" s="159"/>
      <c r="Y25" s="159"/>
      <c r="Z25" s="159"/>
      <c r="AA25" s="159"/>
      <c r="AB25" s="159"/>
    </row>
    <row r="26" spans="3:28" x14ac:dyDescent="0.25">
      <c r="C26" s="193"/>
      <c r="D26" s="177" t="s">
        <v>12639</v>
      </c>
      <c r="E26" s="178"/>
      <c r="F26" s="424"/>
      <c r="G26" s="159"/>
      <c r="H26" s="159"/>
      <c r="I26" s="159"/>
      <c r="J26" s="159"/>
      <c r="K26" s="159"/>
      <c r="L26" s="159"/>
      <c r="M26" s="159"/>
      <c r="N26" s="159"/>
      <c r="R26" s="520" t="s">
        <v>12639</v>
      </c>
      <c r="S26" s="178"/>
      <c r="T26" s="424"/>
      <c r="U26" s="159"/>
      <c r="V26" s="159"/>
      <c r="W26" s="159"/>
      <c r="X26" s="159"/>
      <c r="Y26" s="159"/>
      <c r="Z26" s="159"/>
      <c r="AA26" s="159"/>
      <c r="AB26" s="159"/>
    </row>
    <row r="27" spans="3:28" x14ac:dyDescent="0.25">
      <c r="C27" s="193"/>
      <c r="D27" s="177" t="s">
        <v>12640</v>
      </c>
      <c r="E27" s="178"/>
      <c r="F27" s="424"/>
      <c r="G27" s="159"/>
      <c r="H27" s="159"/>
      <c r="I27" s="159"/>
      <c r="J27" s="159"/>
      <c r="K27" s="159"/>
      <c r="L27" s="159"/>
      <c r="M27" s="159"/>
      <c r="N27" s="159"/>
      <c r="R27" s="520" t="s">
        <v>12640</v>
      </c>
      <c r="S27" s="178"/>
      <c r="T27" s="424"/>
      <c r="U27" s="159"/>
      <c r="V27" s="159"/>
      <c r="W27" s="159"/>
      <c r="X27" s="159"/>
      <c r="Y27" s="159"/>
      <c r="Z27" s="159"/>
      <c r="AA27" s="159"/>
      <c r="AB27" s="159"/>
    </row>
    <row r="28" spans="3:28" x14ac:dyDescent="0.25">
      <c r="C28" s="193"/>
      <c r="D28" s="177" t="s">
        <v>12641</v>
      </c>
      <c r="E28" s="178"/>
      <c r="F28" s="424"/>
      <c r="G28" s="159"/>
      <c r="H28" s="159"/>
      <c r="I28" s="159"/>
      <c r="J28" s="159"/>
      <c r="K28" s="159"/>
      <c r="L28" s="159"/>
      <c r="M28" s="159"/>
      <c r="N28" s="159"/>
      <c r="R28" s="520" t="s">
        <v>12641</v>
      </c>
      <c r="S28" s="178"/>
      <c r="T28" s="424"/>
      <c r="U28" s="159"/>
      <c r="V28" s="159"/>
      <c r="W28" s="159"/>
      <c r="X28" s="159"/>
      <c r="Y28" s="159"/>
      <c r="Z28" s="159"/>
      <c r="AA28" s="159"/>
      <c r="AB28" s="159"/>
    </row>
    <row r="29" spans="3:28" x14ac:dyDescent="0.25">
      <c r="C29" s="193"/>
      <c r="D29" s="177" t="s">
        <v>12642</v>
      </c>
      <c r="E29" s="178"/>
      <c r="F29" s="424"/>
      <c r="G29" s="159"/>
      <c r="H29" s="159"/>
      <c r="I29" s="159"/>
      <c r="J29" s="159"/>
      <c r="K29" s="159"/>
      <c r="L29" s="159"/>
      <c r="M29" s="159"/>
      <c r="N29" s="159"/>
      <c r="R29" s="520" t="s">
        <v>12642</v>
      </c>
      <c r="S29" s="178"/>
      <c r="T29" s="424"/>
      <c r="U29" s="159"/>
      <c r="V29" s="159"/>
      <c r="W29" s="159"/>
      <c r="X29" s="159"/>
      <c r="Y29" s="159"/>
      <c r="Z29" s="159"/>
      <c r="AA29" s="159"/>
      <c r="AB29" s="159"/>
    </row>
    <row r="30" spans="3:28" x14ac:dyDescent="0.25">
      <c r="C30" s="193"/>
      <c r="D30" s="177" t="s">
        <v>12643</v>
      </c>
      <c r="E30" s="178"/>
      <c r="F30" s="424"/>
      <c r="G30" s="159"/>
      <c r="H30" s="159"/>
      <c r="I30" s="159"/>
      <c r="J30" s="159"/>
      <c r="K30" s="159"/>
      <c r="L30" s="159"/>
      <c r="M30" s="159"/>
      <c r="N30" s="159"/>
      <c r="R30" s="520" t="s">
        <v>12643</v>
      </c>
      <c r="S30" s="178"/>
      <c r="T30" s="424"/>
      <c r="U30" s="159"/>
      <c r="V30" s="159"/>
      <c r="W30" s="159"/>
      <c r="X30" s="159"/>
      <c r="Y30" s="159"/>
      <c r="Z30" s="159"/>
      <c r="AA30" s="159"/>
      <c r="AB30" s="159"/>
    </row>
    <row r="31" spans="3:28" x14ac:dyDescent="0.25">
      <c r="C31" s="193"/>
      <c r="D31" s="177" t="s">
        <v>12644</v>
      </c>
      <c r="E31" s="178"/>
      <c r="F31" s="424"/>
      <c r="G31" s="159"/>
      <c r="H31" s="159"/>
      <c r="I31" s="159"/>
      <c r="J31" s="159"/>
      <c r="K31" s="159"/>
      <c r="L31" s="159"/>
      <c r="M31" s="159"/>
      <c r="N31" s="159"/>
      <c r="R31" s="520" t="s">
        <v>12644</v>
      </c>
      <c r="S31" s="178"/>
      <c r="T31" s="424"/>
      <c r="U31" s="159"/>
      <c r="V31" s="159"/>
      <c r="W31" s="159"/>
      <c r="X31" s="159"/>
      <c r="Y31" s="159"/>
      <c r="Z31" s="159"/>
      <c r="AA31" s="159"/>
      <c r="AB31" s="159"/>
    </row>
    <row r="32" spans="3:28" x14ac:dyDescent="0.25">
      <c r="C32" s="193"/>
      <c r="D32" s="177" t="s">
        <v>12645</v>
      </c>
      <c r="E32" s="178"/>
      <c r="F32" s="424"/>
      <c r="G32" s="159"/>
      <c r="H32" s="159"/>
      <c r="I32" s="159"/>
      <c r="J32" s="159"/>
      <c r="K32" s="159"/>
      <c r="L32" s="159"/>
      <c r="M32" s="159"/>
      <c r="N32" s="159"/>
      <c r="R32" s="520" t="s">
        <v>12645</v>
      </c>
      <c r="S32" s="178"/>
      <c r="T32" s="424"/>
      <c r="U32" s="159"/>
      <c r="V32" s="159"/>
      <c r="W32" s="159"/>
      <c r="X32" s="159"/>
      <c r="Y32" s="159"/>
      <c r="Z32" s="159"/>
      <c r="AA32" s="159"/>
      <c r="AB32" s="159"/>
    </row>
    <row r="33" spans="3:28" x14ac:dyDescent="0.25">
      <c r="C33" s="193"/>
      <c r="D33" s="177" t="s">
        <v>12646</v>
      </c>
      <c r="E33" s="178"/>
      <c r="F33" s="424"/>
      <c r="G33" s="159"/>
      <c r="H33" s="159"/>
      <c r="I33" s="159"/>
      <c r="J33" s="159"/>
      <c r="K33" s="159"/>
      <c r="L33" s="159"/>
      <c r="M33" s="159"/>
      <c r="N33" s="159"/>
      <c r="R33" s="520" t="s">
        <v>12646</v>
      </c>
      <c r="S33" s="178"/>
      <c r="T33" s="424"/>
      <c r="U33" s="159"/>
      <c r="V33" s="159"/>
      <c r="W33" s="159"/>
      <c r="X33" s="159"/>
      <c r="Y33" s="159"/>
      <c r="Z33" s="159"/>
      <c r="AA33" s="159"/>
      <c r="AB33" s="159"/>
    </row>
    <row r="34" spans="3:28" x14ac:dyDescent="0.25">
      <c r="C34" s="193"/>
      <c r="D34" s="177" t="s">
        <v>12647</v>
      </c>
      <c r="E34" s="178"/>
      <c r="F34" s="424"/>
      <c r="G34" s="159"/>
      <c r="H34" s="159"/>
      <c r="I34" s="159"/>
      <c r="J34" s="159"/>
      <c r="K34" s="159"/>
      <c r="L34" s="159"/>
      <c r="M34" s="159"/>
      <c r="N34" s="159"/>
      <c r="R34" s="520" t="s">
        <v>12647</v>
      </c>
      <c r="S34" s="178"/>
      <c r="T34" s="424"/>
      <c r="U34" s="159"/>
      <c r="V34" s="159"/>
      <c r="W34" s="159"/>
      <c r="X34" s="159"/>
      <c r="Y34" s="159"/>
      <c r="Z34" s="159"/>
      <c r="AA34" s="159"/>
      <c r="AB34" s="159"/>
    </row>
    <row r="35" spans="3:28" x14ac:dyDescent="0.25">
      <c r="C35" s="193"/>
      <c r="D35" s="177" t="s">
        <v>12648</v>
      </c>
      <c r="E35" s="178"/>
      <c r="F35" s="424"/>
      <c r="G35" s="159"/>
      <c r="H35" s="159"/>
      <c r="I35" s="159"/>
      <c r="J35" s="159"/>
      <c r="K35" s="159"/>
      <c r="L35" s="159"/>
      <c r="M35" s="159"/>
      <c r="N35" s="159"/>
      <c r="R35" s="520" t="s">
        <v>12648</v>
      </c>
      <c r="S35" s="178"/>
      <c r="T35" s="424"/>
      <c r="U35" s="159"/>
      <c r="V35" s="159"/>
      <c r="W35" s="159"/>
      <c r="X35" s="159"/>
      <c r="Y35" s="159"/>
      <c r="Z35" s="159"/>
      <c r="AA35" s="159"/>
      <c r="AB35" s="159"/>
    </row>
    <row r="36" spans="3:28" x14ac:dyDescent="0.25">
      <c r="C36" s="193"/>
      <c r="D36" s="177" t="s">
        <v>12649</v>
      </c>
      <c r="E36" s="178"/>
      <c r="F36" s="424"/>
      <c r="G36" s="159"/>
      <c r="H36" s="159"/>
      <c r="I36" s="159"/>
      <c r="J36" s="159"/>
      <c r="K36" s="159"/>
      <c r="L36" s="159"/>
      <c r="M36" s="159"/>
      <c r="N36" s="159"/>
      <c r="R36" s="520" t="s">
        <v>12649</v>
      </c>
      <c r="S36" s="178"/>
      <c r="T36" s="424"/>
      <c r="U36" s="159"/>
      <c r="V36" s="159"/>
      <c r="W36" s="159"/>
      <c r="X36" s="159"/>
      <c r="Y36" s="159"/>
      <c r="Z36" s="159"/>
      <c r="AA36" s="159"/>
      <c r="AB36" s="159"/>
    </row>
    <row r="37" spans="3:28" x14ac:dyDescent="0.25">
      <c r="C37" s="193"/>
      <c r="D37" s="177" t="s">
        <v>12650</v>
      </c>
      <c r="E37" s="178"/>
      <c r="F37" s="424"/>
      <c r="G37" s="159"/>
      <c r="H37" s="159"/>
      <c r="I37" s="159"/>
      <c r="J37" s="159"/>
      <c r="K37" s="159"/>
      <c r="L37" s="159"/>
      <c r="M37" s="159"/>
      <c r="N37" s="159"/>
      <c r="R37" s="520" t="s">
        <v>12650</v>
      </c>
      <c r="S37" s="178"/>
      <c r="T37" s="424"/>
      <c r="U37" s="159"/>
      <c r="V37" s="159"/>
      <c r="W37" s="159"/>
      <c r="X37" s="159"/>
      <c r="Y37" s="159"/>
      <c r="Z37" s="159"/>
      <c r="AA37" s="159"/>
      <c r="AB37" s="159"/>
    </row>
    <row r="38" spans="3:28" x14ac:dyDescent="0.25">
      <c r="C38" s="193"/>
      <c r="D38" s="177" t="s">
        <v>12651</v>
      </c>
      <c r="E38" s="178"/>
      <c r="F38" s="424"/>
      <c r="G38" s="159"/>
      <c r="H38" s="159"/>
      <c r="I38" s="159"/>
      <c r="J38" s="159"/>
      <c r="K38" s="159"/>
      <c r="L38" s="159"/>
      <c r="M38" s="159"/>
      <c r="N38" s="159"/>
      <c r="R38" s="520" t="s">
        <v>12651</v>
      </c>
      <c r="S38" s="178"/>
      <c r="T38" s="424"/>
      <c r="U38" s="159"/>
      <c r="V38" s="159"/>
      <c r="W38" s="159"/>
      <c r="X38" s="159"/>
      <c r="Y38" s="159"/>
      <c r="Z38" s="159"/>
      <c r="AA38" s="159"/>
      <c r="AB38" s="159"/>
    </row>
    <row r="39" spans="3:28" x14ac:dyDescent="0.25">
      <c r="C39" s="193"/>
      <c r="D39" s="177" t="s">
        <v>12652</v>
      </c>
      <c r="E39" s="178"/>
      <c r="F39" s="424"/>
      <c r="G39" s="159"/>
      <c r="H39" s="159"/>
      <c r="I39" s="159"/>
      <c r="J39" s="159"/>
      <c r="K39" s="159"/>
      <c r="L39" s="159"/>
      <c r="M39" s="159"/>
      <c r="N39" s="159"/>
      <c r="R39" s="520" t="s">
        <v>12652</v>
      </c>
      <c r="S39" s="178"/>
      <c r="T39" s="424"/>
      <c r="U39" s="159"/>
      <c r="V39" s="159"/>
      <c r="W39" s="159"/>
      <c r="X39" s="159"/>
      <c r="Y39" s="159"/>
      <c r="Z39" s="159"/>
      <c r="AA39" s="159"/>
      <c r="AB39" s="159"/>
    </row>
    <row r="40" spans="3:28" x14ac:dyDescent="0.25">
      <c r="C40" s="193"/>
      <c r="D40" s="177" t="s">
        <v>12653</v>
      </c>
      <c r="E40" s="178"/>
      <c r="F40" s="424"/>
      <c r="G40" s="159"/>
      <c r="H40" s="159"/>
      <c r="I40" s="159"/>
      <c r="J40" s="159"/>
      <c r="K40" s="159"/>
      <c r="L40" s="159"/>
      <c r="M40" s="159"/>
      <c r="N40" s="159"/>
      <c r="R40" s="520" t="s">
        <v>12653</v>
      </c>
      <c r="S40" s="178"/>
      <c r="T40" s="424"/>
      <c r="U40" s="159"/>
      <c r="V40" s="159"/>
      <c r="W40" s="159"/>
      <c r="X40" s="159"/>
      <c r="Y40" s="159"/>
      <c r="Z40" s="159"/>
      <c r="AA40" s="159"/>
      <c r="AB40" s="159"/>
    </row>
    <row r="41" spans="3:28" x14ac:dyDescent="0.25">
      <c r="C41" s="193"/>
      <c r="D41" s="177" t="s">
        <v>12654</v>
      </c>
      <c r="E41" s="178"/>
      <c r="F41" s="424"/>
      <c r="G41" s="159"/>
      <c r="H41" s="159"/>
      <c r="I41" s="159"/>
      <c r="J41" s="159"/>
      <c r="K41" s="159"/>
      <c r="L41" s="159"/>
      <c r="M41" s="159"/>
      <c r="N41" s="159"/>
      <c r="R41" s="520" t="s">
        <v>12654</v>
      </c>
      <c r="S41" s="178"/>
      <c r="T41" s="424"/>
      <c r="U41" s="159"/>
      <c r="V41" s="159"/>
      <c r="W41" s="159"/>
      <c r="X41" s="159"/>
      <c r="Y41" s="159"/>
      <c r="Z41" s="159"/>
      <c r="AA41" s="159"/>
      <c r="AB41" s="159"/>
    </row>
    <row r="42" spans="3:28" x14ac:dyDescent="0.25">
      <c r="C42" s="193"/>
      <c r="D42" s="177" t="s">
        <v>12655</v>
      </c>
      <c r="E42" s="178"/>
      <c r="F42" s="424"/>
      <c r="G42" s="159"/>
      <c r="H42" s="159"/>
      <c r="I42" s="159"/>
      <c r="J42" s="159"/>
      <c r="K42" s="159"/>
      <c r="L42" s="159"/>
      <c r="M42" s="159"/>
      <c r="N42" s="159"/>
      <c r="R42" s="520" t="s">
        <v>12655</v>
      </c>
      <c r="S42" s="178"/>
      <c r="T42" s="424"/>
      <c r="U42" s="159"/>
      <c r="V42" s="159"/>
      <c r="W42" s="159"/>
      <c r="X42" s="159"/>
      <c r="Y42" s="159"/>
      <c r="Z42" s="159"/>
      <c r="AA42" s="159"/>
      <c r="AB42" s="159"/>
    </row>
    <row r="43" spans="3:28" x14ac:dyDescent="0.25">
      <c r="C43" s="193"/>
      <c r="D43" s="177" t="s">
        <v>12656</v>
      </c>
      <c r="E43" s="178"/>
      <c r="F43" s="424"/>
      <c r="G43" s="159"/>
      <c r="H43" s="159"/>
      <c r="I43" s="159"/>
      <c r="J43" s="159"/>
      <c r="K43" s="159"/>
      <c r="L43" s="159"/>
      <c r="M43" s="159"/>
      <c r="N43" s="159"/>
      <c r="R43" s="520" t="s">
        <v>12656</v>
      </c>
      <c r="S43" s="178"/>
      <c r="T43" s="424"/>
      <c r="U43" s="159"/>
      <c r="V43" s="159"/>
      <c r="W43" s="159"/>
      <c r="X43" s="159"/>
      <c r="Y43" s="159"/>
      <c r="Z43" s="159"/>
      <c r="AA43" s="159"/>
      <c r="AB43" s="159"/>
    </row>
    <row r="44" spans="3:28" x14ac:dyDescent="0.25">
      <c r="C44" s="193"/>
      <c r="D44" s="177" t="s">
        <v>12657</v>
      </c>
      <c r="E44" s="178"/>
      <c r="F44" s="424"/>
      <c r="G44" s="159"/>
      <c r="H44" s="159"/>
      <c r="I44" s="159"/>
      <c r="J44" s="159"/>
      <c r="K44" s="159"/>
      <c r="L44" s="159"/>
      <c r="M44" s="159"/>
      <c r="N44" s="159"/>
      <c r="R44" s="520" t="s">
        <v>12657</v>
      </c>
      <c r="S44" s="178"/>
      <c r="T44" s="424"/>
      <c r="U44" s="159"/>
      <c r="V44" s="159"/>
      <c r="W44" s="159"/>
      <c r="X44" s="159"/>
      <c r="Y44" s="159"/>
      <c r="Z44" s="159"/>
      <c r="AA44" s="159"/>
      <c r="AB44" s="159"/>
    </row>
    <row r="45" spans="3:28" x14ac:dyDescent="0.25">
      <c r="C45" s="193"/>
      <c r="D45" s="177" t="s">
        <v>12658</v>
      </c>
      <c r="E45" s="178"/>
      <c r="F45" s="424"/>
      <c r="G45" s="159"/>
      <c r="H45" s="159"/>
      <c r="I45" s="159"/>
      <c r="J45" s="159"/>
      <c r="K45" s="159"/>
      <c r="L45" s="159"/>
      <c r="M45" s="159"/>
      <c r="N45" s="159"/>
      <c r="R45" s="520" t="s">
        <v>12658</v>
      </c>
      <c r="S45" s="178"/>
      <c r="T45" s="424"/>
      <c r="U45" s="159"/>
      <c r="V45" s="159"/>
      <c r="W45" s="159"/>
      <c r="X45" s="159"/>
      <c r="Y45" s="159"/>
      <c r="Z45" s="159"/>
      <c r="AA45" s="159"/>
      <c r="AB45" s="159"/>
    </row>
    <row r="46" spans="3:28" x14ac:dyDescent="0.25">
      <c r="C46" s="193"/>
      <c r="D46" s="177" t="s">
        <v>12659</v>
      </c>
      <c r="E46" s="178"/>
      <c r="F46" s="424"/>
      <c r="G46" s="159"/>
      <c r="H46" s="159"/>
      <c r="I46" s="159"/>
      <c r="J46" s="159"/>
      <c r="K46" s="159"/>
      <c r="L46" s="159"/>
      <c r="M46" s="159"/>
      <c r="N46" s="159"/>
      <c r="R46" s="520" t="s">
        <v>12659</v>
      </c>
      <c r="S46" s="178"/>
      <c r="T46" s="424"/>
      <c r="U46" s="159"/>
      <c r="V46" s="159"/>
      <c r="W46" s="159"/>
      <c r="X46" s="159"/>
      <c r="Y46" s="159"/>
      <c r="Z46" s="159"/>
      <c r="AA46" s="159"/>
      <c r="AB46" s="159"/>
    </row>
    <row r="47" spans="3:28" x14ac:dyDescent="0.25">
      <c r="C47" s="193"/>
      <c r="D47" s="177" t="s">
        <v>12660</v>
      </c>
      <c r="E47" s="178"/>
      <c r="F47" s="424"/>
      <c r="G47" s="159"/>
      <c r="H47" s="159"/>
      <c r="I47" s="159"/>
      <c r="J47" s="159"/>
      <c r="K47" s="159"/>
      <c r="L47" s="159"/>
      <c r="M47" s="159"/>
      <c r="N47" s="159"/>
      <c r="R47" s="520" t="s">
        <v>12660</v>
      </c>
      <c r="S47" s="178"/>
      <c r="T47" s="424"/>
      <c r="U47" s="159"/>
      <c r="V47" s="159"/>
      <c r="W47" s="159"/>
      <c r="X47" s="159"/>
      <c r="Y47" s="159"/>
      <c r="Z47" s="159"/>
      <c r="AA47" s="159"/>
      <c r="AB47" s="159"/>
    </row>
    <row r="48" spans="3:28" x14ac:dyDescent="0.25">
      <c r="C48" s="193"/>
      <c r="D48" s="177" t="s">
        <v>12661</v>
      </c>
      <c r="E48" s="178"/>
      <c r="F48" s="424"/>
      <c r="G48" s="159"/>
      <c r="H48" s="159"/>
      <c r="I48" s="159"/>
      <c r="J48" s="159"/>
      <c r="K48" s="159"/>
      <c r="L48" s="159"/>
      <c r="M48" s="159"/>
      <c r="N48" s="159"/>
      <c r="R48" s="520" t="s">
        <v>12661</v>
      </c>
      <c r="S48" s="178"/>
      <c r="T48" s="424"/>
      <c r="U48" s="159"/>
      <c r="V48" s="159"/>
      <c r="W48" s="159"/>
      <c r="X48" s="159"/>
      <c r="Y48" s="159"/>
      <c r="Z48" s="159"/>
      <c r="AA48" s="159"/>
      <c r="AB48" s="159"/>
    </row>
    <row r="49" spans="3:28" x14ac:dyDescent="0.25">
      <c r="C49" s="193"/>
      <c r="D49" s="177" t="s">
        <v>12662</v>
      </c>
      <c r="E49" s="178"/>
      <c r="F49" s="424"/>
      <c r="G49" s="159"/>
      <c r="H49" s="159"/>
      <c r="I49" s="159"/>
      <c r="J49" s="159"/>
      <c r="K49" s="159"/>
      <c r="L49" s="159"/>
      <c r="M49" s="159"/>
      <c r="N49" s="159"/>
      <c r="R49" s="520" t="s">
        <v>12662</v>
      </c>
      <c r="S49" s="178"/>
      <c r="T49" s="424"/>
      <c r="U49" s="159"/>
      <c r="V49" s="159"/>
      <c r="W49" s="159"/>
      <c r="X49" s="159"/>
      <c r="Y49" s="159"/>
      <c r="Z49" s="159"/>
      <c r="AA49" s="159"/>
      <c r="AB49" s="159"/>
    </row>
    <row r="50" spans="3:28" x14ac:dyDescent="0.25">
      <c r="C50" s="193"/>
      <c r="D50" s="177" t="s">
        <v>12663</v>
      </c>
      <c r="E50" s="178"/>
      <c r="F50" s="424"/>
      <c r="G50" s="159"/>
      <c r="H50" s="159"/>
      <c r="I50" s="159"/>
      <c r="J50" s="159"/>
      <c r="K50" s="159"/>
      <c r="L50" s="159"/>
      <c r="M50" s="159"/>
      <c r="N50" s="159"/>
      <c r="R50" s="520" t="s">
        <v>12663</v>
      </c>
      <c r="S50" s="178"/>
      <c r="T50" s="424"/>
      <c r="U50" s="159"/>
      <c r="V50" s="159"/>
      <c r="W50" s="159"/>
      <c r="X50" s="159"/>
      <c r="Y50" s="159"/>
      <c r="Z50" s="159"/>
      <c r="AA50" s="159"/>
      <c r="AB50" s="159"/>
    </row>
    <row r="51" spans="3:28" x14ac:dyDescent="0.25">
      <c r="C51" s="193"/>
      <c r="D51" s="177" t="s">
        <v>12664</v>
      </c>
      <c r="E51" s="178"/>
      <c r="F51" s="424"/>
      <c r="G51" s="159"/>
      <c r="H51" s="159"/>
      <c r="I51" s="159"/>
      <c r="J51" s="159"/>
      <c r="K51" s="159"/>
      <c r="L51" s="159"/>
      <c r="M51" s="159"/>
      <c r="N51" s="159"/>
      <c r="R51" s="520" t="s">
        <v>12664</v>
      </c>
      <c r="S51" s="178"/>
      <c r="T51" s="424"/>
      <c r="U51" s="159"/>
      <c r="V51" s="159"/>
      <c r="W51" s="159"/>
      <c r="X51" s="159"/>
      <c r="Y51" s="159"/>
      <c r="Z51" s="159"/>
      <c r="AA51" s="159"/>
      <c r="AB51" s="159"/>
    </row>
    <row r="52" spans="3:28" x14ac:dyDescent="0.25">
      <c r="C52" s="193"/>
      <c r="D52" s="177" t="s">
        <v>12665</v>
      </c>
      <c r="E52" s="178"/>
      <c r="F52" s="424"/>
      <c r="G52" s="159"/>
      <c r="H52" s="159"/>
      <c r="I52" s="159"/>
      <c r="J52" s="159"/>
      <c r="K52" s="159"/>
      <c r="L52" s="159"/>
      <c r="M52" s="159"/>
      <c r="N52" s="159"/>
      <c r="R52" s="520" t="s">
        <v>12665</v>
      </c>
      <c r="S52" s="178"/>
      <c r="T52" s="424"/>
      <c r="U52" s="159"/>
      <c r="V52" s="159"/>
      <c r="W52" s="159"/>
      <c r="X52" s="159"/>
      <c r="Y52" s="159"/>
      <c r="Z52" s="159"/>
      <c r="AA52" s="159"/>
      <c r="AB52" s="159"/>
    </row>
    <row r="53" spans="3:28" x14ac:dyDescent="0.25">
      <c r="C53" s="193"/>
      <c r="D53" s="177" t="s">
        <v>12666</v>
      </c>
      <c r="E53" s="178"/>
      <c r="F53" s="424"/>
      <c r="G53" s="159"/>
      <c r="H53" s="159"/>
      <c r="I53" s="159"/>
      <c r="J53" s="159"/>
      <c r="K53" s="159"/>
      <c r="L53" s="159"/>
      <c r="M53" s="159"/>
      <c r="N53" s="159"/>
      <c r="R53" s="520" t="s">
        <v>12666</v>
      </c>
      <c r="S53" s="178"/>
      <c r="T53" s="424"/>
      <c r="U53" s="159"/>
      <c r="V53" s="159"/>
      <c r="W53" s="159"/>
      <c r="X53" s="159"/>
      <c r="Y53" s="159"/>
      <c r="Z53" s="159"/>
      <c r="AA53" s="159"/>
      <c r="AB53" s="159"/>
    </row>
    <row r="54" spans="3:28" x14ac:dyDescent="0.25">
      <c r="C54" s="193"/>
      <c r="D54" s="177" t="s">
        <v>12667</v>
      </c>
      <c r="E54" s="178"/>
      <c r="F54" s="424"/>
      <c r="G54" s="159"/>
      <c r="H54" s="159"/>
      <c r="I54" s="159"/>
      <c r="J54" s="159"/>
      <c r="K54" s="159"/>
      <c r="L54" s="159"/>
      <c r="M54" s="159"/>
      <c r="N54" s="159"/>
      <c r="R54" s="520" t="s">
        <v>12667</v>
      </c>
      <c r="S54" s="178"/>
      <c r="T54" s="424"/>
      <c r="U54" s="159"/>
      <c r="V54" s="159"/>
      <c r="W54" s="159"/>
      <c r="X54" s="159"/>
      <c r="Y54" s="159"/>
      <c r="Z54" s="159"/>
      <c r="AA54" s="159"/>
      <c r="AB54" s="159"/>
    </row>
    <row r="55" spans="3:28" x14ac:dyDescent="0.25">
      <c r="C55" s="193"/>
      <c r="D55" s="177" t="s">
        <v>12668</v>
      </c>
      <c r="E55" s="178"/>
      <c r="F55" s="424"/>
      <c r="G55" s="159"/>
      <c r="H55" s="159"/>
      <c r="I55" s="159"/>
      <c r="J55" s="159"/>
      <c r="K55" s="159"/>
      <c r="L55" s="159"/>
      <c r="M55" s="159"/>
      <c r="N55" s="159"/>
      <c r="R55" s="520" t="s">
        <v>12668</v>
      </c>
      <c r="S55" s="178"/>
      <c r="T55" s="424"/>
      <c r="U55" s="159"/>
      <c r="V55" s="159"/>
      <c r="W55" s="159"/>
      <c r="X55" s="159"/>
      <c r="Y55" s="159"/>
      <c r="Z55" s="159"/>
      <c r="AA55" s="159"/>
      <c r="AB55" s="159"/>
    </row>
    <row r="56" spans="3:28" x14ac:dyDescent="0.25">
      <c r="C56" s="193"/>
      <c r="D56" s="177" t="s">
        <v>12669</v>
      </c>
      <c r="E56" s="178"/>
      <c r="F56" s="424"/>
      <c r="G56" s="159"/>
      <c r="H56" s="159"/>
      <c r="I56" s="159"/>
      <c r="J56" s="159"/>
      <c r="K56" s="159"/>
      <c r="L56" s="159"/>
      <c r="M56" s="159"/>
      <c r="N56" s="159"/>
      <c r="R56" s="520" t="s">
        <v>12669</v>
      </c>
      <c r="S56" s="178"/>
      <c r="T56" s="424"/>
      <c r="U56" s="159"/>
      <c r="V56" s="159"/>
      <c r="W56" s="159"/>
      <c r="X56" s="159"/>
      <c r="Y56" s="159"/>
      <c r="Z56" s="159"/>
      <c r="AA56" s="159"/>
      <c r="AB56" s="159"/>
    </row>
    <row r="57" spans="3:28" x14ac:dyDescent="0.25">
      <c r="C57" s="193"/>
      <c r="D57" s="177" t="s">
        <v>12670</v>
      </c>
      <c r="E57" s="178"/>
      <c r="F57" s="424"/>
      <c r="G57" s="159"/>
      <c r="H57" s="159"/>
      <c r="I57" s="159"/>
      <c r="J57" s="159"/>
      <c r="K57" s="159"/>
      <c r="L57" s="159"/>
      <c r="M57" s="159"/>
      <c r="N57" s="159"/>
      <c r="R57" s="520" t="s">
        <v>12670</v>
      </c>
      <c r="S57" s="178"/>
      <c r="T57" s="424"/>
      <c r="U57" s="159"/>
      <c r="V57" s="159"/>
      <c r="W57" s="159"/>
      <c r="X57" s="159"/>
      <c r="Y57" s="159"/>
      <c r="Z57" s="159"/>
      <c r="AA57" s="159"/>
      <c r="AB57" s="159"/>
    </row>
    <row r="58" spans="3:28" x14ac:dyDescent="0.25">
      <c r="C58" s="193"/>
      <c r="D58" s="177" t="s">
        <v>12671</v>
      </c>
      <c r="E58" s="178"/>
      <c r="F58" s="424"/>
      <c r="G58" s="159"/>
      <c r="H58" s="159"/>
      <c r="I58" s="159"/>
      <c r="J58" s="159"/>
      <c r="K58" s="159"/>
      <c r="L58" s="159"/>
      <c r="M58" s="159"/>
      <c r="N58" s="159"/>
      <c r="R58" s="520" t="s">
        <v>12671</v>
      </c>
      <c r="S58" s="178"/>
      <c r="T58" s="424"/>
      <c r="U58" s="159"/>
      <c r="V58" s="159"/>
      <c r="W58" s="159"/>
      <c r="X58" s="159"/>
      <c r="Y58" s="159"/>
      <c r="Z58" s="159"/>
      <c r="AA58" s="159"/>
      <c r="AB58" s="159"/>
    </row>
    <row r="59" spans="3:28" x14ac:dyDescent="0.25">
      <c r="C59" s="193"/>
      <c r="D59" s="177" t="s">
        <v>12672</v>
      </c>
      <c r="E59" s="178"/>
      <c r="F59" s="424"/>
      <c r="G59" s="159"/>
      <c r="H59" s="159"/>
      <c r="I59" s="159"/>
      <c r="J59" s="159"/>
      <c r="K59" s="159"/>
      <c r="L59" s="159"/>
      <c r="M59" s="159"/>
      <c r="N59" s="159"/>
      <c r="R59" s="520" t="s">
        <v>12672</v>
      </c>
      <c r="S59" s="178"/>
      <c r="T59" s="424"/>
      <c r="U59" s="159"/>
      <c r="V59" s="159"/>
      <c r="W59" s="159"/>
      <c r="X59" s="159"/>
      <c r="Y59" s="159"/>
      <c r="Z59" s="159"/>
      <c r="AA59" s="159"/>
      <c r="AB59" s="159"/>
    </row>
    <row r="60" spans="3:28" x14ac:dyDescent="0.25">
      <c r="C60" s="193"/>
      <c r="D60" s="177" t="s">
        <v>12673</v>
      </c>
      <c r="E60" s="178"/>
      <c r="F60" s="424"/>
      <c r="G60" s="159"/>
      <c r="H60" s="159"/>
      <c r="I60" s="159"/>
      <c r="J60" s="159"/>
      <c r="K60" s="159"/>
      <c r="L60" s="159"/>
      <c r="M60" s="159"/>
      <c r="N60" s="159"/>
      <c r="R60" s="520" t="s">
        <v>12673</v>
      </c>
      <c r="S60" s="178"/>
      <c r="T60" s="424"/>
      <c r="U60" s="159"/>
      <c r="V60" s="159"/>
      <c r="W60" s="159"/>
      <c r="X60" s="159"/>
      <c r="Y60" s="159"/>
      <c r="Z60" s="159"/>
      <c r="AA60" s="159"/>
      <c r="AB60" s="159"/>
    </row>
    <row r="61" spans="3:28" x14ac:dyDescent="0.25">
      <c r="C61" s="193"/>
      <c r="D61" s="177" t="s">
        <v>12674</v>
      </c>
      <c r="E61" s="178"/>
      <c r="F61" s="424"/>
      <c r="G61" s="159"/>
      <c r="H61" s="159"/>
      <c r="I61" s="159"/>
      <c r="J61" s="159"/>
      <c r="K61" s="159"/>
      <c r="L61" s="159"/>
      <c r="M61" s="159"/>
      <c r="N61" s="159"/>
      <c r="R61" s="520" t="s">
        <v>12674</v>
      </c>
      <c r="S61" s="178"/>
      <c r="T61" s="424"/>
      <c r="U61" s="159"/>
      <c r="V61" s="159"/>
      <c r="W61" s="159"/>
      <c r="X61" s="159"/>
      <c r="Y61" s="159"/>
      <c r="Z61" s="159"/>
      <c r="AA61" s="159"/>
      <c r="AB61" s="159"/>
    </row>
    <row r="62" spans="3:28" x14ac:dyDescent="0.25">
      <c r="C62" s="193"/>
      <c r="D62" s="177" t="s">
        <v>12675</v>
      </c>
      <c r="E62" s="178"/>
      <c r="F62" s="424"/>
      <c r="G62" s="159"/>
      <c r="H62" s="159"/>
      <c r="I62" s="159"/>
      <c r="J62" s="159"/>
      <c r="K62" s="159"/>
      <c r="L62" s="159"/>
      <c r="M62" s="159"/>
      <c r="N62" s="159"/>
      <c r="R62" s="520" t="s">
        <v>12675</v>
      </c>
      <c r="S62" s="178"/>
      <c r="T62" s="424"/>
      <c r="U62" s="159"/>
      <c r="V62" s="159"/>
      <c r="W62" s="159"/>
      <c r="X62" s="159"/>
      <c r="Y62" s="159"/>
      <c r="Z62" s="159"/>
      <c r="AA62" s="159"/>
      <c r="AB62" s="159"/>
    </row>
    <row r="63" spans="3:28" x14ac:dyDescent="0.25">
      <c r="C63" s="193"/>
      <c r="D63" s="177" t="s">
        <v>12676</v>
      </c>
      <c r="E63" s="178"/>
      <c r="F63" s="424"/>
      <c r="G63" s="159"/>
      <c r="H63" s="159"/>
      <c r="I63" s="159"/>
      <c r="J63" s="159"/>
      <c r="K63" s="159"/>
      <c r="L63" s="159"/>
      <c r="M63" s="159"/>
      <c r="N63" s="159"/>
      <c r="R63" s="520" t="s">
        <v>12676</v>
      </c>
      <c r="S63" s="178"/>
      <c r="T63" s="424"/>
      <c r="U63" s="159"/>
      <c r="V63" s="159"/>
      <c r="W63" s="159"/>
      <c r="X63" s="159"/>
      <c r="Y63" s="159"/>
      <c r="Z63" s="159"/>
      <c r="AA63" s="159"/>
      <c r="AB63" s="159"/>
    </row>
    <row r="64" spans="3:28" x14ac:dyDescent="0.25">
      <c r="C64" s="193"/>
      <c r="D64" s="177" t="s">
        <v>12677</v>
      </c>
      <c r="E64" s="178"/>
      <c r="F64" s="424"/>
      <c r="G64" s="159"/>
      <c r="H64" s="159"/>
      <c r="I64" s="159"/>
      <c r="J64" s="159"/>
      <c r="K64" s="159"/>
      <c r="L64" s="159"/>
      <c r="M64" s="159"/>
      <c r="N64" s="159"/>
      <c r="R64" s="520" t="s">
        <v>12677</v>
      </c>
      <c r="S64" s="178"/>
      <c r="T64" s="424"/>
      <c r="U64" s="159"/>
      <c r="V64" s="159"/>
      <c r="W64" s="159"/>
      <c r="X64" s="159"/>
      <c r="Y64" s="159"/>
      <c r="Z64" s="159"/>
      <c r="AA64" s="159"/>
      <c r="AB64" s="159"/>
    </row>
    <row r="65" spans="3:28" x14ac:dyDescent="0.25">
      <c r="C65" s="193"/>
      <c r="D65" s="177" t="s">
        <v>12678</v>
      </c>
      <c r="E65" s="178"/>
      <c r="F65" s="424"/>
      <c r="G65" s="159"/>
      <c r="H65" s="159"/>
      <c r="I65" s="159"/>
      <c r="J65" s="159"/>
      <c r="K65" s="159"/>
      <c r="L65" s="159"/>
      <c r="M65" s="159"/>
      <c r="N65" s="159"/>
      <c r="R65" s="520" t="s">
        <v>12678</v>
      </c>
      <c r="S65" s="178"/>
      <c r="T65" s="424"/>
      <c r="U65" s="159"/>
      <c r="V65" s="159"/>
      <c r="W65" s="159"/>
      <c r="X65" s="159"/>
      <c r="Y65" s="159"/>
      <c r="Z65" s="159"/>
      <c r="AA65" s="159"/>
      <c r="AB65" s="159"/>
    </row>
    <row r="66" spans="3:28" x14ac:dyDescent="0.25">
      <c r="C66" s="193"/>
      <c r="D66" s="177" t="s">
        <v>12679</v>
      </c>
      <c r="E66" s="178"/>
      <c r="F66" s="424"/>
      <c r="G66" s="159"/>
      <c r="H66" s="159"/>
      <c r="I66" s="159"/>
      <c r="J66" s="159"/>
      <c r="K66" s="159"/>
      <c r="L66" s="159"/>
      <c r="M66" s="159"/>
      <c r="N66" s="159"/>
      <c r="R66" s="520" t="s">
        <v>12679</v>
      </c>
      <c r="S66" s="178"/>
      <c r="T66" s="424"/>
      <c r="U66" s="159"/>
      <c r="V66" s="159"/>
      <c r="W66" s="159"/>
      <c r="X66" s="159"/>
      <c r="Y66" s="159"/>
      <c r="Z66" s="159"/>
      <c r="AA66" s="159"/>
      <c r="AB66" s="159"/>
    </row>
    <row r="67" spans="3:28" x14ac:dyDescent="0.25">
      <c r="C67" s="193"/>
      <c r="D67" s="177" t="s">
        <v>12680</v>
      </c>
      <c r="E67" s="178"/>
      <c r="F67" s="424"/>
      <c r="G67" s="159"/>
      <c r="H67" s="159"/>
      <c r="I67" s="159"/>
      <c r="J67" s="159"/>
      <c r="K67" s="159"/>
      <c r="L67" s="159"/>
      <c r="M67" s="159"/>
      <c r="N67" s="159"/>
      <c r="R67" s="520" t="s">
        <v>12680</v>
      </c>
      <c r="S67" s="178"/>
      <c r="T67" s="424"/>
      <c r="U67" s="159"/>
      <c r="V67" s="159"/>
      <c r="W67" s="159"/>
      <c r="X67" s="159"/>
      <c r="Y67" s="159"/>
      <c r="Z67" s="159"/>
      <c r="AA67" s="159"/>
      <c r="AB67" s="159"/>
    </row>
    <row r="68" spans="3:28" x14ac:dyDescent="0.25">
      <c r="C68" s="193"/>
      <c r="D68" s="177" t="s">
        <v>12681</v>
      </c>
      <c r="E68" s="178"/>
      <c r="F68" s="424"/>
      <c r="G68" s="159"/>
      <c r="H68" s="159"/>
      <c r="I68" s="159"/>
      <c r="J68" s="159"/>
      <c r="K68" s="159"/>
      <c r="L68" s="159"/>
      <c r="M68" s="159"/>
      <c r="N68" s="159"/>
      <c r="R68" s="520" t="s">
        <v>12681</v>
      </c>
      <c r="S68" s="178"/>
      <c r="T68" s="424"/>
      <c r="U68" s="159"/>
      <c r="V68" s="159"/>
      <c r="W68" s="159"/>
      <c r="X68" s="159"/>
      <c r="Y68" s="159"/>
      <c r="Z68" s="159"/>
      <c r="AA68" s="159"/>
      <c r="AB68" s="159"/>
    </row>
    <row r="69" spans="3:28" x14ac:dyDescent="0.25">
      <c r="C69" s="193"/>
      <c r="D69" s="177" t="s">
        <v>12682</v>
      </c>
      <c r="E69" s="178"/>
      <c r="F69" s="424"/>
      <c r="G69" s="159"/>
      <c r="H69" s="159"/>
      <c r="I69" s="159"/>
      <c r="J69" s="159"/>
      <c r="K69" s="159"/>
      <c r="L69" s="159"/>
      <c r="M69" s="159"/>
      <c r="N69" s="159"/>
      <c r="R69" s="520" t="s">
        <v>12682</v>
      </c>
      <c r="S69" s="178"/>
      <c r="T69" s="424"/>
      <c r="U69" s="159"/>
      <c r="V69" s="159"/>
      <c r="W69" s="159"/>
      <c r="X69" s="159"/>
      <c r="Y69" s="159"/>
      <c r="Z69" s="159"/>
      <c r="AA69" s="159"/>
      <c r="AB69" s="159"/>
    </row>
    <row r="70" spans="3:28" x14ac:dyDescent="0.25">
      <c r="C70" s="193"/>
      <c r="D70" s="177" t="s">
        <v>12683</v>
      </c>
      <c r="E70" s="178"/>
      <c r="F70" s="424"/>
      <c r="G70" s="159"/>
      <c r="H70" s="159"/>
      <c r="I70" s="159"/>
      <c r="J70" s="159"/>
      <c r="K70" s="159"/>
      <c r="L70" s="159"/>
      <c r="M70" s="159"/>
      <c r="N70" s="159"/>
      <c r="R70" s="520" t="s">
        <v>12683</v>
      </c>
      <c r="S70" s="178"/>
      <c r="T70" s="424"/>
      <c r="U70" s="159"/>
      <c r="V70" s="159"/>
      <c r="W70" s="159"/>
      <c r="X70" s="159"/>
      <c r="Y70" s="159"/>
      <c r="Z70" s="159"/>
      <c r="AA70" s="159"/>
      <c r="AB70" s="159"/>
    </row>
    <row r="71" spans="3:28" x14ac:dyDescent="0.25">
      <c r="C71" s="193"/>
      <c r="D71" s="177" t="s">
        <v>12684</v>
      </c>
      <c r="E71" s="178"/>
      <c r="F71" s="424"/>
      <c r="G71" s="159"/>
      <c r="H71" s="159"/>
      <c r="I71" s="159"/>
      <c r="J71" s="159"/>
      <c r="K71" s="159"/>
      <c r="L71" s="159"/>
      <c r="M71" s="159"/>
      <c r="N71" s="159"/>
      <c r="R71" s="520" t="s">
        <v>12684</v>
      </c>
      <c r="S71" s="178"/>
      <c r="T71" s="424"/>
      <c r="U71" s="159"/>
      <c r="V71" s="159"/>
      <c r="W71" s="159"/>
      <c r="X71" s="159"/>
      <c r="Y71" s="159"/>
      <c r="Z71" s="159"/>
      <c r="AA71" s="159"/>
      <c r="AB71" s="159"/>
    </row>
    <row r="72" spans="3:28" x14ac:dyDescent="0.25">
      <c r="C72" s="193"/>
      <c r="D72" s="177" t="s">
        <v>12685</v>
      </c>
      <c r="E72" s="178"/>
      <c r="F72" s="424"/>
      <c r="G72" s="159"/>
      <c r="H72" s="159"/>
      <c r="I72" s="159"/>
      <c r="J72" s="159"/>
      <c r="K72" s="159"/>
      <c r="L72" s="159"/>
      <c r="M72" s="159"/>
      <c r="N72" s="159"/>
      <c r="R72" s="520" t="s">
        <v>12685</v>
      </c>
      <c r="S72" s="178"/>
      <c r="T72" s="424"/>
      <c r="U72" s="159"/>
      <c r="V72" s="159"/>
      <c r="W72" s="159"/>
      <c r="X72" s="159"/>
      <c r="Y72" s="159"/>
      <c r="Z72" s="159"/>
      <c r="AA72" s="159"/>
      <c r="AB72" s="159"/>
    </row>
    <row r="73" spans="3:28" x14ac:dyDescent="0.25">
      <c r="C73" s="193"/>
      <c r="D73" s="177" t="s">
        <v>12686</v>
      </c>
      <c r="E73" s="178"/>
      <c r="F73" s="424"/>
      <c r="G73" s="159"/>
      <c r="H73" s="159"/>
      <c r="I73" s="159"/>
      <c r="J73" s="159"/>
      <c r="K73" s="159"/>
      <c r="L73" s="159"/>
      <c r="M73" s="159"/>
      <c r="N73" s="159"/>
      <c r="R73" s="520" t="s">
        <v>12686</v>
      </c>
      <c r="S73" s="178"/>
      <c r="T73" s="424"/>
      <c r="U73" s="159"/>
      <c r="V73" s="159"/>
      <c r="W73" s="159"/>
      <c r="X73" s="159"/>
      <c r="Y73" s="159"/>
      <c r="Z73" s="159"/>
      <c r="AA73" s="159"/>
      <c r="AB73" s="159"/>
    </row>
    <row r="74" spans="3:28" x14ac:dyDescent="0.25">
      <c r="C74" s="193"/>
      <c r="D74" s="177" t="s">
        <v>12687</v>
      </c>
      <c r="E74" s="178"/>
      <c r="F74" s="424"/>
      <c r="G74" s="159"/>
      <c r="H74" s="159"/>
      <c r="I74" s="159"/>
      <c r="J74" s="159"/>
      <c r="K74" s="159"/>
      <c r="L74" s="159"/>
      <c r="M74" s="159"/>
      <c r="N74" s="159"/>
      <c r="R74" s="520" t="s">
        <v>12687</v>
      </c>
      <c r="S74" s="178"/>
      <c r="T74" s="424"/>
      <c r="U74" s="159"/>
      <c r="V74" s="159"/>
      <c r="W74" s="159"/>
      <c r="X74" s="159"/>
      <c r="Y74" s="159"/>
      <c r="Z74" s="159"/>
      <c r="AA74" s="159"/>
      <c r="AB74" s="159"/>
    </row>
    <row r="75" spans="3:28" x14ac:dyDescent="0.25">
      <c r="C75" s="193"/>
      <c r="D75" s="177" t="s">
        <v>12688</v>
      </c>
      <c r="E75" s="178"/>
      <c r="F75" s="424"/>
      <c r="G75" s="159"/>
      <c r="H75" s="159"/>
      <c r="I75" s="159"/>
      <c r="J75" s="159"/>
      <c r="K75" s="159"/>
      <c r="L75" s="159"/>
      <c r="M75" s="159"/>
      <c r="N75" s="159"/>
      <c r="R75" s="520" t="s">
        <v>12688</v>
      </c>
      <c r="S75" s="178"/>
      <c r="T75" s="424"/>
      <c r="U75" s="159"/>
      <c r="V75" s="159"/>
      <c r="W75" s="159"/>
      <c r="X75" s="159"/>
      <c r="Y75" s="159"/>
      <c r="Z75" s="159"/>
      <c r="AA75" s="159"/>
      <c r="AB75" s="159"/>
    </row>
    <row r="76" spans="3:28" x14ac:dyDescent="0.25">
      <c r="C76" s="193"/>
      <c r="D76" s="177" t="s">
        <v>12689</v>
      </c>
      <c r="E76" s="178"/>
      <c r="F76" s="424"/>
      <c r="G76" s="159"/>
      <c r="H76" s="159"/>
      <c r="I76" s="159"/>
      <c r="J76" s="159"/>
      <c r="K76" s="159"/>
      <c r="L76" s="159"/>
      <c r="M76" s="159"/>
      <c r="N76" s="159"/>
      <c r="R76" s="520" t="s">
        <v>12689</v>
      </c>
      <c r="S76" s="178"/>
      <c r="T76" s="424"/>
      <c r="U76" s="159"/>
      <c r="V76" s="159"/>
      <c r="W76" s="159"/>
      <c r="X76" s="159"/>
      <c r="Y76" s="159"/>
      <c r="Z76" s="159"/>
      <c r="AA76" s="159"/>
      <c r="AB76" s="159"/>
    </row>
    <row r="77" spans="3:28" x14ac:dyDescent="0.25">
      <c r="C77" s="193"/>
      <c r="D77" s="177" t="s">
        <v>12690</v>
      </c>
      <c r="E77" s="178"/>
      <c r="F77" s="424"/>
      <c r="G77" s="159"/>
      <c r="H77" s="159"/>
      <c r="I77" s="159"/>
      <c r="J77" s="159"/>
      <c r="K77" s="159"/>
      <c r="L77" s="159"/>
      <c r="M77" s="159"/>
      <c r="N77" s="159"/>
      <c r="R77" s="520" t="s">
        <v>12690</v>
      </c>
      <c r="S77" s="178"/>
      <c r="T77" s="424"/>
      <c r="U77" s="159"/>
      <c r="V77" s="159"/>
      <c r="W77" s="159"/>
      <c r="X77" s="159"/>
      <c r="Y77" s="159"/>
      <c r="Z77" s="159"/>
      <c r="AA77" s="159"/>
      <c r="AB77" s="159"/>
    </row>
    <row r="78" spans="3:28" x14ac:dyDescent="0.25">
      <c r="C78" s="193"/>
      <c r="D78" s="177" t="s">
        <v>12691</v>
      </c>
      <c r="E78" s="178"/>
      <c r="F78" s="424"/>
      <c r="G78" s="159"/>
      <c r="H78" s="159"/>
      <c r="I78" s="159"/>
      <c r="J78" s="159"/>
      <c r="K78" s="159"/>
      <c r="L78" s="159"/>
      <c r="M78" s="159"/>
      <c r="N78" s="159"/>
      <c r="R78" s="520" t="s">
        <v>12691</v>
      </c>
      <c r="S78" s="178"/>
      <c r="T78" s="424"/>
      <c r="U78" s="159"/>
      <c r="V78" s="159"/>
      <c r="W78" s="159"/>
      <c r="X78" s="159"/>
      <c r="Y78" s="159"/>
      <c r="Z78" s="159"/>
      <c r="AA78" s="159"/>
      <c r="AB78" s="159"/>
    </row>
    <row r="79" spans="3:28" x14ac:dyDescent="0.25">
      <c r="C79" s="193"/>
      <c r="D79" s="177" t="s">
        <v>12692</v>
      </c>
      <c r="E79" s="178"/>
      <c r="F79" s="424"/>
      <c r="G79" s="159"/>
      <c r="H79" s="159"/>
      <c r="I79" s="159"/>
      <c r="J79" s="159"/>
      <c r="K79" s="159"/>
      <c r="L79" s="159"/>
      <c r="M79" s="159"/>
      <c r="N79" s="159"/>
      <c r="R79" s="520" t="s">
        <v>12692</v>
      </c>
      <c r="S79" s="178"/>
      <c r="T79" s="424"/>
      <c r="U79" s="159"/>
      <c r="V79" s="159"/>
      <c r="W79" s="159"/>
      <c r="X79" s="159"/>
      <c r="Y79" s="159"/>
      <c r="Z79" s="159"/>
      <c r="AA79" s="159"/>
      <c r="AB79" s="159"/>
    </row>
    <row r="80" spans="3:28" x14ac:dyDescent="0.25">
      <c r="C80" s="193"/>
      <c r="D80" s="177" t="s">
        <v>12693</v>
      </c>
      <c r="E80" s="178"/>
      <c r="F80" s="424"/>
      <c r="G80" s="159"/>
      <c r="H80" s="159"/>
      <c r="I80" s="159"/>
      <c r="J80" s="159"/>
      <c r="K80" s="159"/>
      <c r="L80" s="159"/>
      <c r="M80" s="159"/>
      <c r="N80" s="159"/>
      <c r="R80" s="520" t="s">
        <v>12693</v>
      </c>
      <c r="S80" s="178"/>
      <c r="T80" s="424"/>
      <c r="U80" s="159"/>
      <c r="V80" s="159"/>
      <c r="W80" s="159"/>
      <c r="X80" s="159"/>
      <c r="Y80" s="159"/>
      <c r="Z80" s="159"/>
      <c r="AA80" s="159"/>
      <c r="AB80" s="159"/>
    </row>
    <row r="81" spans="3:28" x14ac:dyDescent="0.25">
      <c r="C81" s="193"/>
      <c r="D81" s="177" t="s">
        <v>12694</v>
      </c>
      <c r="E81" s="178"/>
      <c r="F81" s="424"/>
      <c r="G81" s="159"/>
      <c r="H81" s="159"/>
      <c r="I81" s="159"/>
      <c r="J81" s="159"/>
      <c r="K81" s="159"/>
      <c r="L81" s="159"/>
      <c r="M81" s="159"/>
      <c r="N81" s="159"/>
      <c r="R81" s="520" t="s">
        <v>12694</v>
      </c>
      <c r="S81" s="178"/>
      <c r="T81" s="424"/>
      <c r="U81" s="159"/>
      <c r="V81" s="159"/>
      <c r="W81" s="159"/>
      <c r="X81" s="159"/>
      <c r="Y81" s="159"/>
      <c r="Z81" s="159"/>
      <c r="AA81" s="159"/>
      <c r="AB81" s="159"/>
    </row>
    <row r="82" spans="3:28" x14ac:dyDescent="0.25">
      <c r="C82" s="193"/>
      <c r="D82" s="177" t="s">
        <v>12695</v>
      </c>
      <c r="E82" s="178"/>
      <c r="F82" s="424"/>
      <c r="G82" s="159"/>
      <c r="H82" s="159"/>
      <c r="I82" s="159"/>
      <c r="J82" s="159"/>
      <c r="K82" s="159"/>
      <c r="L82" s="159"/>
      <c r="M82" s="159"/>
      <c r="N82" s="159"/>
      <c r="R82" s="520" t="s">
        <v>12695</v>
      </c>
      <c r="S82" s="178"/>
      <c r="T82" s="424"/>
      <c r="U82" s="159"/>
      <c r="V82" s="159"/>
      <c r="W82" s="159"/>
      <c r="X82" s="159"/>
      <c r="Y82" s="159"/>
      <c r="Z82" s="159"/>
      <c r="AA82" s="159"/>
      <c r="AB82" s="159"/>
    </row>
    <row r="83" spans="3:28" x14ac:dyDescent="0.25">
      <c r="C83" s="193"/>
      <c r="D83" s="177" t="s">
        <v>12696</v>
      </c>
      <c r="E83" s="178"/>
      <c r="F83" s="424"/>
      <c r="G83" s="159"/>
      <c r="H83" s="159"/>
      <c r="I83" s="159"/>
      <c r="J83" s="159"/>
      <c r="K83" s="159"/>
      <c r="L83" s="159"/>
      <c r="M83" s="159"/>
      <c r="N83" s="159"/>
      <c r="R83" s="520" t="s">
        <v>12696</v>
      </c>
      <c r="S83" s="178"/>
      <c r="T83" s="424"/>
      <c r="U83" s="159"/>
      <c r="V83" s="159"/>
      <c r="W83" s="159"/>
      <c r="X83" s="159"/>
      <c r="Y83" s="159"/>
      <c r="Z83" s="159"/>
      <c r="AA83" s="159"/>
      <c r="AB83" s="159"/>
    </row>
    <row r="84" spans="3:28" x14ac:dyDescent="0.25">
      <c r="C84" s="193"/>
      <c r="D84" s="177" t="s">
        <v>12697</v>
      </c>
      <c r="E84" s="178"/>
      <c r="F84" s="424"/>
      <c r="G84" s="159"/>
      <c r="H84" s="159"/>
      <c r="I84" s="159"/>
      <c r="J84" s="159"/>
      <c r="K84" s="159"/>
      <c r="L84" s="159"/>
      <c r="M84" s="159"/>
      <c r="N84" s="159"/>
      <c r="R84" s="520" t="s">
        <v>12697</v>
      </c>
      <c r="S84" s="178"/>
      <c r="T84" s="424"/>
      <c r="U84" s="159"/>
      <c r="V84" s="159"/>
      <c r="W84" s="159"/>
      <c r="X84" s="159"/>
      <c r="Y84" s="159"/>
      <c r="Z84" s="159"/>
      <c r="AA84" s="159"/>
      <c r="AB84" s="159"/>
    </row>
    <row r="85" spans="3:28" x14ac:dyDescent="0.25">
      <c r="C85" s="193"/>
      <c r="D85" s="177" t="s">
        <v>12698</v>
      </c>
      <c r="E85" s="178"/>
      <c r="F85" s="424"/>
      <c r="G85" s="159"/>
      <c r="H85" s="159"/>
      <c r="I85" s="159"/>
      <c r="J85" s="159"/>
      <c r="K85" s="159"/>
      <c r="L85" s="159"/>
      <c r="M85" s="159"/>
      <c r="N85" s="159"/>
      <c r="R85" s="520" t="s">
        <v>12698</v>
      </c>
      <c r="S85" s="178"/>
      <c r="T85" s="424"/>
      <c r="U85" s="159"/>
      <c r="V85" s="159"/>
      <c r="W85" s="159"/>
      <c r="X85" s="159"/>
      <c r="Y85" s="159"/>
      <c r="Z85" s="159"/>
      <c r="AA85" s="159"/>
      <c r="AB85" s="159"/>
    </row>
    <row r="86" spans="3:28" x14ac:dyDescent="0.25">
      <c r="C86" s="193"/>
      <c r="D86" s="177" t="s">
        <v>12699</v>
      </c>
      <c r="E86" s="178"/>
      <c r="F86" s="424"/>
      <c r="G86" s="159"/>
      <c r="H86" s="159"/>
      <c r="I86" s="159"/>
      <c r="J86" s="159"/>
      <c r="K86" s="159"/>
      <c r="L86" s="159"/>
      <c r="M86" s="159"/>
      <c r="N86" s="159"/>
      <c r="R86" s="520" t="s">
        <v>12699</v>
      </c>
      <c r="S86" s="178"/>
      <c r="T86" s="424"/>
      <c r="U86" s="159"/>
      <c r="V86" s="159"/>
      <c r="W86" s="159"/>
      <c r="X86" s="159"/>
      <c r="Y86" s="159"/>
      <c r="Z86" s="159"/>
      <c r="AA86" s="159"/>
      <c r="AB86" s="159"/>
    </row>
    <row r="87" spans="3:28" x14ac:dyDescent="0.25">
      <c r="C87" s="193"/>
      <c r="D87" s="177" t="s">
        <v>12700</v>
      </c>
      <c r="E87" s="178"/>
      <c r="F87" s="424"/>
      <c r="G87" s="159"/>
      <c r="H87" s="159"/>
      <c r="I87" s="159"/>
      <c r="J87" s="159"/>
      <c r="K87" s="159"/>
      <c r="L87" s="159"/>
      <c r="M87" s="159"/>
      <c r="N87" s="159"/>
      <c r="R87" s="520" t="s">
        <v>12700</v>
      </c>
      <c r="S87" s="178"/>
      <c r="T87" s="424"/>
      <c r="U87" s="159"/>
      <c r="V87" s="159"/>
      <c r="W87" s="159"/>
      <c r="X87" s="159"/>
      <c r="Y87" s="159"/>
      <c r="Z87" s="159"/>
      <c r="AA87" s="159"/>
      <c r="AB87" s="159"/>
    </row>
    <row r="88" spans="3:28" x14ac:dyDescent="0.25">
      <c r="C88" s="193"/>
      <c r="D88" s="177" t="s">
        <v>12701</v>
      </c>
      <c r="E88" s="178"/>
      <c r="F88" s="424"/>
      <c r="G88" s="159"/>
      <c r="H88" s="159"/>
      <c r="I88" s="159"/>
      <c r="J88" s="159"/>
      <c r="K88" s="159"/>
      <c r="L88" s="159"/>
      <c r="M88" s="159"/>
      <c r="N88" s="159"/>
      <c r="R88" s="520" t="s">
        <v>12701</v>
      </c>
      <c r="S88" s="178"/>
      <c r="T88" s="424"/>
      <c r="U88" s="159"/>
      <c r="V88" s="159"/>
      <c r="W88" s="159"/>
      <c r="X88" s="159"/>
      <c r="Y88" s="159"/>
      <c r="Z88" s="159"/>
      <c r="AA88" s="159"/>
      <c r="AB88" s="159"/>
    </row>
    <row r="89" spans="3:28" x14ac:dyDescent="0.25">
      <c r="C89" s="193"/>
      <c r="D89" s="177" t="s">
        <v>12702</v>
      </c>
      <c r="E89" s="178"/>
      <c r="F89" s="424"/>
      <c r="G89" s="159"/>
      <c r="H89" s="159"/>
      <c r="I89" s="159"/>
      <c r="J89" s="159"/>
      <c r="K89" s="159"/>
      <c r="L89" s="159"/>
      <c r="M89" s="159"/>
      <c r="N89" s="159"/>
      <c r="R89" s="520" t="s">
        <v>12702</v>
      </c>
      <c r="S89" s="178"/>
      <c r="T89" s="424"/>
      <c r="U89" s="159"/>
      <c r="V89" s="159"/>
      <c r="W89" s="159"/>
      <c r="X89" s="159"/>
      <c r="Y89" s="159"/>
      <c r="Z89" s="159"/>
      <c r="AA89" s="159"/>
      <c r="AB89" s="159"/>
    </row>
    <row r="90" spans="3:28" x14ac:dyDescent="0.25">
      <c r="C90" s="193"/>
      <c r="D90" s="177" t="s">
        <v>12703</v>
      </c>
      <c r="E90" s="178"/>
      <c r="F90" s="424"/>
      <c r="G90" s="159"/>
      <c r="H90" s="159"/>
      <c r="I90" s="159"/>
      <c r="J90" s="159"/>
      <c r="K90" s="159"/>
      <c r="L90" s="159"/>
      <c r="M90" s="159"/>
      <c r="N90" s="159"/>
      <c r="R90" s="520" t="s">
        <v>12703</v>
      </c>
      <c r="S90" s="178"/>
      <c r="T90" s="424"/>
      <c r="U90" s="159"/>
      <c r="V90" s="159"/>
      <c r="W90" s="159"/>
      <c r="X90" s="159"/>
      <c r="Y90" s="159"/>
      <c r="Z90" s="159"/>
      <c r="AA90" s="159"/>
      <c r="AB90" s="159"/>
    </row>
    <row r="91" spans="3:28" x14ac:dyDescent="0.25">
      <c r="C91" s="193"/>
      <c r="D91" s="177" t="s">
        <v>12704</v>
      </c>
      <c r="E91" s="178"/>
      <c r="F91" s="424"/>
      <c r="G91" s="159"/>
      <c r="H91" s="159"/>
      <c r="I91" s="159"/>
      <c r="J91" s="159"/>
      <c r="K91" s="159"/>
      <c r="L91" s="159"/>
      <c r="M91" s="159"/>
      <c r="N91" s="159"/>
      <c r="R91" s="520" t="s">
        <v>12704</v>
      </c>
      <c r="S91" s="178"/>
      <c r="T91" s="424"/>
      <c r="U91" s="159"/>
      <c r="V91" s="159"/>
      <c r="W91" s="159"/>
      <c r="X91" s="159"/>
      <c r="Y91" s="159"/>
      <c r="Z91" s="159"/>
      <c r="AA91" s="159"/>
      <c r="AB91" s="159"/>
    </row>
    <row r="92" spans="3:28" x14ac:dyDescent="0.25">
      <c r="C92" s="193"/>
      <c r="D92" s="177" t="s">
        <v>12705</v>
      </c>
      <c r="E92" s="178"/>
      <c r="F92" s="424"/>
      <c r="G92" s="159"/>
      <c r="H92" s="159"/>
      <c r="I92" s="159"/>
      <c r="J92" s="159"/>
      <c r="K92" s="159"/>
      <c r="L92" s="159"/>
      <c r="M92" s="159"/>
      <c r="N92" s="159"/>
      <c r="R92" s="520" t="s">
        <v>12705</v>
      </c>
      <c r="S92" s="178"/>
      <c r="T92" s="424"/>
      <c r="U92" s="159"/>
      <c r="V92" s="159"/>
      <c r="W92" s="159"/>
      <c r="X92" s="159"/>
      <c r="Y92" s="159"/>
      <c r="Z92" s="159"/>
      <c r="AA92" s="159"/>
      <c r="AB92" s="159"/>
    </row>
    <row r="93" spans="3:28" x14ac:dyDescent="0.25">
      <c r="C93" s="193"/>
      <c r="D93" s="177" t="s">
        <v>12706</v>
      </c>
      <c r="E93" s="178"/>
      <c r="F93" s="424"/>
      <c r="G93" s="159"/>
      <c r="H93" s="159"/>
      <c r="I93" s="159"/>
      <c r="J93" s="159"/>
      <c r="K93" s="159"/>
      <c r="L93" s="159"/>
      <c r="M93" s="159"/>
      <c r="N93" s="159"/>
      <c r="R93" s="520" t="s">
        <v>12706</v>
      </c>
      <c r="S93" s="178"/>
      <c r="T93" s="424"/>
      <c r="U93" s="159"/>
      <c r="V93" s="159"/>
      <c r="W93" s="159"/>
      <c r="X93" s="159"/>
      <c r="Y93" s="159"/>
      <c r="Z93" s="159"/>
      <c r="AA93" s="159"/>
      <c r="AB93" s="159"/>
    </row>
    <row r="94" spans="3:28" x14ac:dyDescent="0.25">
      <c r="C94" s="193"/>
      <c r="D94" s="177" t="s">
        <v>12707</v>
      </c>
      <c r="E94" s="178"/>
      <c r="F94" s="424"/>
      <c r="G94" s="159"/>
      <c r="H94" s="159"/>
      <c r="I94" s="159"/>
      <c r="J94" s="159"/>
      <c r="K94" s="159"/>
      <c r="L94" s="159"/>
      <c r="M94" s="159"/>
      <c r="N94" s="159"/>
      <c r="R94" s="520" t="s">
        <v>12707</v>
      </c>
      <c r="S94" s="178"/>
      <c r="T94" s="424"/>
      <c r="U94" s="159"/>
      <c r="V94" s="159"/>
      <c r="W94" s="159"/>
      <c r="X94" s="159"/>
      <c r="Y94" s="159"/>
      <c r="Z94" s="159"/>
      <c r="AA94" s="159"/>
      <c r="AB94" s="159"/>
    </row>
    <row r="95" spans="3:28" x14ac:dyDescent="0.25">
      <c r="C95" s="193"/>
      <c r="D95" s="177" t="s">
        <v>12708</v>
      </c>
      <c r="E95" s="178"/>
      <c r="F95" s="424"/>
      <c r="G95" s="159"/>
      <c r="H95" s="159"/>
      <c r="I95" s="159"/>
      <c r="J95" s="159"/>
      <c r="K95" s="159"/>
      <c r="L95" s="159"/>
      <c r="M95" s="159"/>
      <c r="N95" s="159"/>
      <c r="R95" s="520" t="s">
        <v>12708</v>
      </c>
      <c r="S95" s="178"/>
      <c r="T95" s="424"/>
      <c r="U95" s="159"/>
      <c r="V95" s="159"/>
      <c r="W95" s="159"/>
      <c r="X95" s="159"/>
      <c r="Y95" s="159"/>
      <c r="Z95" s="159"/>
      <c r="AA95" s="159"/>
      <c r="AB95" s="159"/>
    </row>
    <row r="96" spans="3:28" x14ac:dyDescent="0.25">
      <c r="C96" s="193"/>
      <c r="D96" s="177" t="s">
        <v>12709</v>
      </c>
      <c r="E96" s="178"/>
      <c r="F96" s="424"/>
      <c r="G96" s="159"/>
      <c r="H96" s="159"/>
      <c r="I96" s="159"/>
      <c r="J96" s="159"/>
      <c r="K96" s="159"/>
      <c r="L96" s="159"/>
      <c r="M96" s="159"/>
      <c r="N96" s="159"/>
      <c r="R96" s="520" t="s">
        <v>12709</v>
      </c>
      <c r="S96" s="178"/>
      <c r="T96" s="424"/>
      <c r="U96" s="159"/>
      <c r="V96" s="159"/>
      <c r="W96" s="159"/>
      <c r="X96" s="159"/>
      <c r="Y96" s="159"/>
      <c r="Z96" s="159"/>
      <c r="AA96" s="159"/>
      <c r="AB96" s="159"/>
    </row>
    <row r="97" spans="3:28" x14ac:dyDescent="0.25">
      <c r="C97" s="193"/>
      <c r="D97" s="177" t="s">
        <v>12710</v>
      </c>
      <c r="E97" s="178"/>
      <c r="F97" s="424"/>
      <c r="G97" s="159"/>
      <c r="H97" s="159"/>
      <c r="I97" s="159"/>
      <c r="J97" s="159"/>
      <c r="K97" s="159"/>
      <c r="L97" s="159"/>
      <c r="M97" s="159"/>
      <c r="N97" s="159"/>
      <c r="R97" s="520" t="s">
        <v>12710</v>
      </c>
      <c r="S97" s="178"/>
      <c r="T97" s="424"/>
      <c r="U97" s="159"/>
      <c r="V97" s="159"/>
      <c r="W97" s="159"/>
      <c r="X97" s="159"/>
      <c r="Y97" s="159"/>
      <c r="Z97" s="159"/>
      <c r="AA97" s="159"/>
      <c r="AB97" s="159"/>
    </row>
    <row r="98" spans="3:28" x14ac:dyDescent="0.25">
      <c r="C98" s="193"/>
      <c r="D98" s="177" t="s">
        <v>12711</v>
      </c>
      <c r="E98" s="178"/>
      <c r="F98" s="424"/>
      <c r="G98" s="159"/>
      <c r="H98" s="159"/>
      <c r="I98" s="159"/>
      <c r="J98" s="159"/>
      <c r="K98" s="159"/>
      <c r="L98" s="159"/>
      <c r="M98" s="159"/>
      <c r="N98" s="159"/>
      <c r="R98" s="520" t="s">
        <v>12711</v>
      </c>
      <c r="S98" s="178"/>
      <c r="T98" s="424"/>
      <c r="U98" s="159"/>
      <c r="V98" s="159"/>
      <c r="W98" s="159"/>
      <c r="X98" s="159"/>
      <c r="Y98" s="159"/>
      <c r="Z98" s="159"/>
      <c r="AA98" s="159"/>
      <c r="AB98" s="159"/>
    </row>
    <row r="99" spans="3:28" x14ac:dyDescent="0.25">
      <c r="C99" s="193"/>
      <c r="D99" s="177" t="s">
        <v>12712</v>
      </c>
      <c r="E99" s="178"/>
      <c r="F99" s="424"/>
      <c r="G99" s="159"/>
      <c r="H99" s="159"/>
      <c r="I99" s="159"/>
      <c r="J99" s="159"/>
      <c r="K99" s="159"/>
      <c r="L99" s="159"/>
      <c r="M99" s="159"/>
      <c r="N99" s="159"/>
      <c r="R99" s="520" t="s">
        <v>12712</v>
      </c>
      <c r="S99" s="178"/>
      <c r="T99" s="424"/>
      <c r="U99" s="159"/>
      <c r="V99" s="159"/>
      <c r="W99" s="159"/>
      <c r="X99" s="159"/>
      <c r="Y99" s="159"/>
      <c r="Z99" s="159"/>
      <c r="AA99" s="159"/>
      <c r="AB99" s="159"/>
    </row>
    <row r="100" spans="3:28" x14ac:dyDescent="0.25">
      <c r="C100" s="193"/>
      <c r="D100" s="177" t="s">
        <v>12713</v>
      </c>
      <c r="E100" s="178"/>
      <c r="F100" s="424"/>
      <c r="G100" s="159"/>
      <c r="H100" s="159"/>
      <c r="I100" s="159"/>
      <c r="J100" s="159"/>
      <c r="K100" s="159"/>
      <c r="L100" s="159"/>
      <c r="M100" s="159"/>
      <c r="N100" s="159"/>
      <c r="R100" s="520" t="s">
        <v>12713</v>
      </c>
      <c r="S100" s="178"/>
      <c r="T100" s="424"/>
      <c r="U100" s="159"/>
      <c r="V100" s="159"/>
      <c r="W100" s="159"/>
      <c r="X100" s="159"/>
      <c r="Y100" s="159"/>
      <c r="Z100" s="159"/>
      <c r="AA100" s="159"/>
      <c r="AB100" s="159"/>
    </row>
    <row r="101" spans="3:28" x14ac:dyDescent="0.25">
      <c r="C101" s="193"/>
      <c r="D101" s="177" t="s">
        <v>12714</v>
      </c>
      <c r="E101" s="178"/>
      <c r="F101" s="424"/>
      <c r="G101" s="159"/>
      <c r="H101" s="159"/>
      <c r="I101" s="159"/>
      <c r="J101" s="159"/>
      <c r="K101" s="159"/>
      <c r="L101" s="159"/>
      <c r="M101" s="159"/>
      <c r="N101" s="159"/>
      <c r="R101" s="520" t="s">
        <v>12714</v>
      </c>
      <c r="S101" s="178"/>
      <c r="T101" s="424"/>
      <c r="U101" s="159"/>
      <c r="V101" s="159"/>
      <c r="W101" s="159"/>
      <c r="X101" s="159"/>
      <c r="Y101" s="159"/>
      <c r="Z101" s="159"/>
      <c r="AA101" s="159"/>
      <c r="AB101" s="159"/>
    </row>
    <row r="102" spans="3:28" x14ac:dyDescent="0.25">
      <c r="C102" s="193"/>
      <c r="D102" s="177" t="s">
        <v>12715</v>
      </c>
      <c r="E102" s="178"/>
      <c r="F102" s="424"/>
      <c r="G102" s="159"/>
      <c r="H102" s="159"/>
      <c r="I102" s="159"/>
      <c r="J102" s="159"/>
      <c r="K102" s="159"/>
      <c r="L102" s="159"/>
      <c r="M102" s="159"/>
      <c r="N102" s="159"/>
      <c r="R102" s="520" t="s">
        <v>12715</v>
      </c>
      <c r="S102" s="178"/>
      <c r="T102" s="424"/>
      <c r="U102" s="159"/>
      <c r="V102" s="159"/>
      <c r="W102" s="159"/>
      <c r="X102" s="159"/>
      <c r="Y102" s="159"/>
      <c r="Z102" s="159"/>
      <c r="AA102" s="159"/>
      <c r="AB102" s="159"/>
    </row>
    <row r="103" spans="3:28" x14ac:dyDescent="0.25">
      <c r="C103" s="193"/>
      <c r="D103" s="177" t="s">
        <v>12716</v>
      </c>
      <c r="E103" s="178"/>
      <c r="F103" s="424"/>
      <c r="G103" s="159"/>
      <c r="H103" s="159"/>
      <c r="I103" s="159"/>
      <c r="J103" s="159"/>
      <c r="K103" s="159"/>
      <c r="L103" s="159"/>
      <c r="M103" s="159"/>
      <c r="N103" s="159"/>
      <c r="R103" s="520" t="s">
        <v>12716</v>
      </c>
      <c r="S103" s="178"/>
      <c r="T103" s="424"/>
      <c r="U103" s="159"/>
      <c r="V103" s="159"/>
      <c r="W103" s="159"/>
      <c r="X103" s="159"/>
      <c r="Y103" s="159"/>
      <c r="Z103" s="159"/>
      <c r="AA103" s="159"/>
      <c r="AB103" s="159"/>
    </row>
    <row r="104" spans="3:28" x14ac:dyDescent="0.25">
      <c r="C104" s="193"/>
      <c r="D104" s="177" t="s">
        <v>12717</v>
      </c>
      <c r="E104" s="178"/>
      <c r="F104" s="424"/>
      <c r="G104" s="159"/>
      <c r="H104" s="159"/>
      <c r="I104" s="159"/>
      <c r="J104" s="159"/>
      <c r="K104" s="159"/>
      <c r="L104" s="159"/>
      <c r="M104" s="159"/>
      <c r="N104" s="159"/>
      <c r="R104" s="520" t="s">
        <v>12717</v>
      </c>
      <c r="S104" s="178"/>
      <c r="T104" s="424"/>
      <c r="U104" s="159"/>
      <c r="V104" s="159"/>
      <c r="W104" s="159"/>
      <c r="X104" s="159"/>
      <c r="Y104" s="159"/>
      <c r="Z104" s="159"/>
      <c r="AA104" s="159"/>
      <c r="AB104" s="159"/>
    </row>
    <row r="105" spans="3:28" x14ac:dyDescent="0.25">
      <c r="C105" s="193"/>
      <c r="D105" s="177" t="s">
        <v>12718</v>
      </c>
      <c r="E105" s="178"/>
      <c r="F105" s="424"/>
      <c r="G105" s="159"/>
      <c r="H105" s="159"/>
      <c r="I105" s="159"/>
      <c r="J105" s="159"/>
      <c r="K105" s="159"/>
      <c r="L105" s="159"/>
      <c r="M105" s="159"/>
      <c r="N105" s="159"/>
      <c r="R105" s="520" t="s">
        <v>12718</v>
      </c>
      <c r="S105" s="178"/>
      <c r="T105" s="424"/>
      <c r="U105" s="159"/>
      <c r="V105" s="159"/>
      <c r="W105" s="159"/>
      <c r="X105" s="159"/>
      <c r="Y105" s="159"/>
      <c r="Z105" s="159"/>
      <c r="AA105" s="159"/>
      <c r="AB105" s="159"/>
    </row>
    <row r="106" spans="3:28" x14ac:dyDescent="0.25">
      <c r="C106" s="193"/>
      <c r="D106" s="177" t="s">
        <v>12719</v>
      </c>
      <c r="E106" s="178"/>
      <c r="F106" s="424"/>
      <c r="G106" s="159"/>
      <c r="H106" s="159"/>
      <c r="I106" s="159"/>
      <c r="J106" s="159"/>
      <c r="K106" s="159"/>
      <c r="L106" s="159"/>
      <c r="M106" s="159"/>
      <c r="N106" s="159"/>
      <c r="R106" s="520" t="s">
        <v>12719</v>
      </c>
      <c r="S106" s="178"/>
      <c r="T106" s="424"/>
      <c r="U106" s="159"/>
      <c r="V106" s="159"/>
      <c r="W106" s="159"/>
      <c r="X106" s="159"/>
      <c r="Y106" s="159"/>
      <c r="Z106" s="159"/>
      <c r="AA106" s="159"/>
      <c r="AB106" s="159"/>
    </row>
    <row r="107" spans="3:28" x14ac:dyDescent="0.25">
      <c r="C107" s="193"/>
      <c r="D107" s="177" t="s">
        <v>12720</v>
      </c>
      <c r="E107" s="178"/>
      <c r="F107" s="424"/>
      <c r="G107" s="159"/>
      <c r="H107" s="159"/>
      <c r="I107" s="159"/>
      <c r="J107" s="159"/>
      <c r="K107" s="159"/>
      <c r="L107" s="159"/>
      <c r="M107" s="159"/>
      <c r="N107" s="159"/>
      <c r="R107" s="520" t="s">
        <v>12720</v>
      </c>
      <c r="S107" s="178"/>
      <c r="T107" s="424"/>
      <c r="U107" s="159"/>
      <c r="V107" s="159"/>
      <c r="W107" s="159"/>
      <c r="X107" s="159"/>
      <c r="Y107" s="159"/>
      <c r="Z107" s="159"/>
      <c r="AA107" s="159"/>
      <c r="AB107" s="159"/>
    </row>
    <row r="108" spans="3:28" x14ac:dyDescent="0.25">
      <c r="C108" s="193"/>
      <c r="D108" s="177" t="s">
        <v>12721</v>
      </c>
      <c r="E108" s="178"/>
      <c r="F108" s="424"/>
      <c r="G108" s="159"/>
      <c r="H108" s="159"/>
      <c r="I108" s="159"/>
      <c r="J108" s="159"/>
      <c r="K108" s="159"/>
      <c r="L108" s="159"/>
      <c r="M108" s="159"/>
      <c r="N108" s="159"/>
      <c r="R108" s="520" t="s">
        <v>12721</v>
      </c>
      <c r="S108" s="178"/>
      <c r="T108" s="424"/>
      <c r="U108" s="159"/>
      <c r="V108" s="159"/>
      <c r="W108" s="159"/>
      <c r="X108" s="159"/>
      <c r="Y108" s="159"/>
      <c r="Z108" s="159"/>
      <c r="AA108" s="159"/>
      <c r="AB108" s="159"/>
    </row>
    <row r="109" spans="3:28" x14ac:dyDescent="0.25">
      <c r="C109" s="193"/>
      <c r="D109" s="177" t="s">
        <v>12722</v>
      </c>
      <c r="E109" s="178"/>
      <c r="F109" s="424"/>
      <c r="G109" s="159"/>
      <c r="H109" s="159"/>
      <c r="I109" s="159"/>
      <c r="J109" s="159"/>
      <c r="K109" s="159"/>
      <c r="L109" s="159"/>
      <c r="M109" s="159"/>
      <c r="N109" s="159"/>
      <c r="R109" s="520" t="s">
        <v>12722</v>
      </c>
      <c r="S109" s="178"/>
      <c r="T109" s="424"/>
      <c r="U109" s="159"/>
      <c r="V109" s="159"/>
      <c r="W109" s="159"/>
      <c r="X109" s="159"/>
      <c r="Y109" s="159"/>
      <c r="Z109" s="159"/>
      <c r="AA109" s="159"/>
      <c r="AB109" s="159"/>
    </row>
    <row r="110" spans="3:28" x14ac:dyDescent="0.25">
      <c r="C110" s="193"/>
      <c r="D110" s="177" t="s">
        <v>12723</v>
      </c>
      <c r="E110" s="178"/>
      <c r="F110" s="424"/>
      <c r="G110" s="159"/>
      <c r="H110" s="159"/>
      <c r="I110" s="159"/>
      <c r="J110" s="159"/>
      <c r="K110" s="159"/>
      <c r="L110" s="159"/>
      <c r="M110" s="159"/>
      <c r="N110" s="159"/>
      <c r="R110" s="520" t="s">
        <v>12723</v>
      </c>
      <c r="S110" s="178"/>
      <c r="T110" s="424"/>
      <c r="U110" s="159"/>
      <c r="V110" s="159"/>
      <c r="W110" s="159"/>
      <c r="X110" s="159"/>
      <c r="Y110" s="159"/>
      <c r="Z110" s="159"/>
      <c r="AA110" s="159"/>
      <c r="AB110" s="159"/>
    </row>
    <row r="111" spans="3:28" x14ac:dyDescent="0.25">
      <c r="C111" s="193"/>
      <c r="D111" s="177" t="s">
        <v>12724</v>
      </c>
      <c r="E111" s="178"/>
      <c r="F111" s="424"/>
      <c r="G111" s="159"/>
      <c r="H111" s="159"/>
      <c r="I111" s="159"/>
      <c r="J111" s="159"/>
      <c r="K111" s="159"/>
      <c r="L111" s="159"/>
      <c r="M111" s="159"/>
      <c r="N111" s="159"/>
      <c r="R111" s="520" t="s">
        <v>12724</v>
      </c>
      <c r="S111" s="178"/>
      <c r="T111" s="424"/>
      <c r="U111" s="159"/>
      <c r="V111" s="159"/>
      <c r="W111" s="159"/>
      <c r="X111" s="159"/>
      <c r="Y111" s="159"/>
      <c r="Z111" s="159"/>
      <c r="AA111" s="159"/>
      <c r="AB111" s="159"/>
    </row>
    <row r="112" spans="3:28" x14ac:dyDescent="0.25">
      <c r="C112" s="193"/>
      <c r="D112" s="177" t="s">
        <v>12725</v>
      </c>
      <c r="E112" s="178"/>
      <c r="F112" s="424"/>
      <c r="G112" s="159"/>
      <c r="H112" s="159"/>
      <c r="I112" s="159"/>
      <c r="J112" s="159"/>
      <c r="K112" s="159"/>
      <c r="L112" s="159"/>
      <c r="M112" s="159"/>
      <c r="N112" s="159"/>
      <c r="R112" s="520" t="s">
        <v>12725</v>
      </c>
      <c r="S112" s="178"/>
      <c r="T112" s="424"/>
      <c r="U112" s="159"/>
      <c r="V112" s="159"/>
      <c r="W112" s="159"/>
      <c r="X112" s="159"/>
      <c r="Y112" s="159"/>
      <c r="Z112" s="159"/>
      <c r="AA112" s="159"/>
      <c r="AB112" s="159"/>
    </row>
    <row r="113" spans="3:28" x14ac:dyDescent="0.25">
      <c r="C113" s="193"/>
      <c r="D113" s="177" t="s">
        <v>12726</v>
      </c>
      <c r="E113" s="178"/>
      <c r="F113" s="424"/>
      <c r="G113" s="159"/>
      <c r="H113" s="159"/>
      <c r="I113" s="159"/>
      <c r="J113" s="159"/>
      <c r="K113" s="159"/>
      <c r="L113" s="159"/>
      <c r="M113" s="159"/>
      <c r="N113" s="159"/>
      <c r="R113" s="520" t="s">
        <v>12726</v>
      </c>
      <c r="S113" s="178"/>
      <c r="T113" s="424"/>
      <c r="U113" s="159"/>
      <c r="V113" s="159"/>
      <c r="W113" s="159"/>
      <c r="X113" s="159"/>
      <c r="Y113" s="159"/>
      <c r="Z113" s="159"/>
      <c r="AA113" s="159"/>
      <c r="AB113" s="159"/>
    </row>
  </sheetData>
  <mergeCells count="1">
    <mergeCell ref="B1:L1"/>
  </mergeCells>
  <dataValidations count="2">
    <dataValidation type="whole" allowBlank="1" showInputMessage="1" showErrorMessage="1" error="Data is of incorrect type!" sqref="E8"/>
    <dataValidation type="decimal" allowBlank="1" showInputMessage="1" showErrorMessage="1" error="Data is of incorrect type!" sqref="F8:M8"/>
  </dataValidations>
  <hyperlinks>
    <hyperlink ref="A1" location="'Table of Contents'!A1" display="S.05.02.01.03 - Total Top 5 and home country - non-life obligations"/>
    <hyperlink ref="V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Enumerations!$A$1543:$A$1543</xm:f>
          </x14:formula1>
          <xm:sqref>B3</xm:sqref>
        </x14:dataValidation>
        <x14:dataValidation type="list" allowBlank="1" showInputMessage="1" showErrorMessage="1" error="Data is of incorrect type!">
          <x14:formula1>
            <xm:f>Enumerations!$A$1544:$HP$1544</xm:f>
          </x14:formula1>
          <xm:sqref>E13:E113 S14:S113</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3"/>
  <sheetViews>
    <sheetView showGridLines="0" workbookViewId="0"/>
  </sheetViews>
  <sheetFormatPr defaultRowHeight="15" x14ac:dyDescent="0.25"/>
  <cols>
    <col min="1" max="1" width="9.140625" style="495"/>
    <col min="2" max="2" width="49.7109375" style="495" customWidth="1"/>
    <col min="3" max="4" width="9.140625" style="495"/>
    <col min="5" max="5" width="22.85546875" style="495" customWidth="1"/>
    <col min="6" max="6" width="17.42578125" style="495" customWidth="1"/>
    <col min="7" max="7" width="17.140625" style="495" customWidth="1"/>
    <col min="8" max="8" width="18.140625" style="495" customWidth="1"/>
    <col min="9" max="9" width="19.7109375" style="495" customWidth="1"/>
    <col min="10" max="10" width="28.7109375" style="495" customWidth="1"/>
    <col min="11" max="11" width="23" style="495" customWidth="1"/>
    <col min="12" max="12" width="31.85546875" style="495" customWidth="1"/>
    <col min="13" max="13" width="24.7109375" style="495" customWidth="1"/>
    <col min="14" max="14" width="33.5703125" style="495" customWidth="1"/>
    <col min="15" max="15" width="29.42578125" style="495" customWidth="1"/>
    <col min="16" max="16" width="17.140625" style="495" customWidth="1"/>
    <col min="17" max="17" width="23.28515625" style="495" customWidth="1"/>
    <col min="18" max="18" width="28.42578125" style="495" customWidth="1"/>
    <col min="19" max="19" width="9.140625" style="495"/>
    <col min="20" max="20" width="9.140625" style="496"/>
    <col min="21" max="21" width="30.7109375" style="495" customWidth="1"/>
    <col min="22" max="22" width="9.140625" style="495"/>
    <col min="23" max="23" width="29" style="495" customWidth="1"/>
    <col min="24" max="25" width="9.140625" style="495"/>
    <col min="26" max="26" width="17.5703125" style="495" customWidth="1"/>
    <col min="27" max="27" width="19.7109375" style="495" customWidth="1"/>
    <col min="28" max="28" width="16.7109375" style="495" customWidth="1"/>
    <col min="29" max="29" width="21.85546875" style="495" customWidth="1"/>
    <col min="30" max="31" width="24.85546875" style="495" customWidth="1"/>
    <col min="32" max="32" width="23.85546875" style="495" customWidth="1"/>
    <col min="33" max="33" width="29.28515625" style="495" customWidth="1"/>
    <col min="34" max="16384" width="9.140625" style="495"/>
  </cols>
  <sheetData>
    <row r="1" spans="1:36" ht="16.5" customHeight="1" x14ac:dyDescent="0.3">
      <c r="A1" s="187" t="s">
        <v>17053</v>
      </c>
      <c r="B1" s="907" t="s">
        <v>12727</v>
      </c>
      <c r="C1" s="908"/>
      <c r="D1" s="908"/>
      <c r="E1" s="908"/>
      <c r="F1" s="908"/>
      <c r="G1" s="908"/>
      <c r="H1" s="908"/>
      <c r="I1" s="908"/>
      <c r="J1" s="908"/>
      <c r="K1" s="908"/>
      <c r="L1" s="908"/>
      <c r="W1" s="724" t="s">
        <v>13439</v>
      </c>
    </row>
    <row r="2" spans="1:36" ht="18.75" x14ac:dyDescent="0.25">
      <c r="U2" s="436" t="s">
        <v>12728</v>
      </c>
    </row>
    <row r="3" spans="1:36" ht="12.4" customHeight="1" x14ac:dyDescent="0.25">
      <c r="C3" s="497" t="s">
        <v>598</v>
      </c>
    </row>
    <row r="6" spans="1:36" ht="16.5" customHeight="1" x14ac:dyDescent="0.25">
      <c r="E6" s="500" t="s">
        <v>12612</v>
      </c>
      <c r="F6" s="500" t="s">
        <v>1778</v>
      </c>
      <c r="G6" s="500"/>
      <c r="H6" s="500" t="s">
        <v>1775</v>
      </c>
      <c r="I6" s="500"/>
      <c r="J6" s="500"/>
      <c r="K6" s="500"/>
      <c r="L6" s="500"/>
      <c r="M6" s="500"/>
      <c r="N6" s="500"/>
      <c r="O6" s="500" t="s">
        <v>1909</v>
      </c>
      <c r="P6" s="500" t="s">
        <v>1910</v>
      </c>
      <c r="Q6" s="500" t="s">
        <v>1911</v>
      </c>
      <c r="R6" s="500" t="s">
        <v>1912</v>
      </c>
      <c r="W6" s="501" t="s">
        <v>12612</v>
      </c>
      <c r="X6" s="501" t="s">
        <v>1778</v>
      </c>
      <c r="Y6" s="501"/>
      <c r="Z6" s="501" t="s">
        <v>1775</v>
      </c>
      <c r="AA6" s="501"/>
      <c r="AB6" s="501"/>
      <c r="AC6" s="501"/>
      <c r="AD6" s="501"/>
      <c r="AE6" s="501"/>
      <c r="AF6" s="501"/>
      <c r="AG6" s="501" t="s">
        <v>1909</v>
      </c>
      <c r="AH6" s="501" t="s">
        <v>1910</v>
      </c>
      <c r="AI6" s="501" t="s">
        <v>1911</v>
      </c>
      <c r="AJ6" s="501" t="s">
        <v>1912</v>
      </c>
    </row>
    <row r="7" spans="1:36" ht="12.4" customHeight="1" x14ac:dyDescent="0.25">
      <c r="E7" s="500"/>
      <c r="F7" s="500" t="s">
        <v>2240</v>
      </c>
      <c r="G7" s="500" t="s">
        <v>2241</v>
      </c>
      <c r="H7" s="500" t="s">
        <v>2242</v>
      </c>
      <c r="I7" s="500" t="s">
        <v>2243</v>
      </c>
      <c r="J7" s="500" t="s">
        <v>2244</v>
      </c>
      <c r="K7" s="500" t="s">
        <v>2245</v>
      </c>
      <c r="L7" s="500" t="s">
        <v>2246</v>
      </c>
      <c r="M7" s="500" t="s">
        <v>2247</v>
      </c>
      <c r="N7" s="500" t="s">
        <v>2248</v>
      </c>
      <c r="O7" s="500"/>
      <c r="P7" s="500"/>
      <c r="Q7" s="500"/>
      <c r="R7" s="500"/>
      <c r="W7" s="501"/>
      <c r="X7" s="501" t="s">
        <v>2240</v>
      </c>
      <c r="Y7" s="501" t="s">
        <v>2241</v>
      </c>
      <c r="Z7" s="501" t="s">
        <v>2242</v>
      </c>
      <c r="AA7" s="501" t="s">
        <v>2243</v>
      </c>
      <c r="AB7" s="501" t="s">
        <v>2244</v>
      </c>
      <c r="AC7" s="501" t="s">
        <v>2245</v>
      </c>
      <c r="AD7" s="501" t="s">
        <v>2246</v>
      </c>
      <c r="AE7" s="501" t="s">
        <v>2247</v>
      </c>
      <c r="AF7" s="501" t="s">
        <v>2248</v>
      </c>
      <c r="AG7" s="501"/>
      <c r="AH7" s="501"/>
      <c r="AI7" s="501"/>
      <c r="AJ7" s="501"/>
    </row>
    <row r="8" spans="1:36" hidden="1" x14ac:dyDescent="0.25">
      <c r="E8" s="497"/>
      <c r="F8" s="497"/>
      <c r="G8" s="497"/>
      <c r="H8" s="497"/>
      <c r="I8" s="497" t="s">
        <v>12354</v>
      </c>
      <c r="J8" s="497"/>
      <c r="K8" s="497" t="s">
        <v>12354</v>
      </c>
      <c r="L8" s="497"/>
      <c r="M8" s="497" t="s">
        <v>12354</v>
      </c>
      <c r="N8" s="497"/>
      <c r="O8" s="497" t="s">
        <v>9534</v>
      </c>
      <c r="P8" s="497"/>
      <c r="Q8" s="497"/>
      <c r="R8" s="497"/>
      <c r="W8" s="501"/>
      <c r="X8" s="501"/>
      <c r="Y8" s="501"/>
      <c r="Z8" s="501"/>
      <c r="AA8" s="501"/>
      <c r="AB8" s="501"/>
      <c r="AC8" s="501"/>
      <c r="AD8" s="501"/>
      <c r="AE8" s="501"/>
      <c r="AF8" s="501"/>
      <c r="AG8" s="501"/>
      <c r="AH8" s="501"/>
      <c r="AI8" s="501"/>
      <c r="AJ8" s="501"/>
    </row>
    <row r="9" spans="1:36" hidden="1" x14ac:dyDescent="0.25">
      <c r="E9" s="497"/>
      <c r="F9" s="497"/>
      <c r="G9" s="497"/>
      <c r="H9" s="497"/>
      <c r="I9" s="497" t="s">
        <v>12355</v>
      </c>
      <c r="J9" s="497"/>
      <c r="K9" s="497" t="s">
        <v>12356</v>
      </c>
      <c r="L9" s="497"/>
      <c r="M9" s="497" t="s">
        <v>12357</v>
      </c>
      <c r="N9" s="497"/>
      <c r="O9" s="497" t="s">
        <v>8995</v>
      </c>
      <c r="P9" s="497"/>
      <c r="Q9" s="497"/>
      <c r="R9" s="497"/>
      <c r="W9" s="501"/>
      <c r="X9" s="501"/>
      <c r="Y9" s="501"/>
      <c r="Z9" s="501"/>
      <c r="AA9" s="501"/>
      <c r="AB9" s="501"/>
      <c r="AC9" s="501"/>
      <c r="AD9" s="501"/>
      <c r="AE9" s="501"/>
      <c r="AF9" s="501"/>
      <c r="AG9" s="501"/>
      <c r="AH9" s="501"/>
      <c r="AI9" s="501"/>
      <c r="AJ9" s="501"/>
    </row>
    <row r="10" spans="1:36" hidden="1" x14ac:dyDescent="0.25">
      <c r="E10" s="497"/>
      <c r="F10" s="497"/>
      <c r="G10" s="497"/>
      <c r="H10" s="497" t="s">
        <v>11675</v>
      </c>
      <c r="I10" s="497" t="s">
        <v>1030</v>
      </c>
      <c r="J10" s="497" t="s">
        <v>12358</v>
      </c>
      <c r="K10" s="497" t="s">
        <v>1030</v>
      </c>
      <c r="L10" s="497" t="s">
        <v>12359</v>
      </c>
      <c r="M10" s="497" t="s">
        <v>1030</v>
      </c>
      <c r="N10" s="497" t="s">
        <v>12360</v>
      </c>
      <c r="O10" s="497" t="s">
        <v>9549</v>
      </c>
      <c r="P10" s="497"/>
      <c r="Q10" s="497"/>
      <c r="R10" s="497"/>
      <c r="W10" s="501"/>
      <c r="X10" s="501"/>
      <c r="Y10" s="501"/>
      <c r="Z10" s="501"/>
      <c r="AA10" s="501"/>
      <c r="AB10" s="501"/>
      <c r="AC10" s="501"/>
      <c r="AD10" s="501"/>
      <c r="AE10" s="501"/>
      <c r="AF10" s="501"/>
      <c r="AG10" s="501"/>
      <c r="AH10" s="501"/>
      <c r="AI10" s="501"/>
      <c r="AJ10" s="501"/>
    </row>
    <row r="11" spans="1:36" x14ac:dyDescent="0.25">
      <c r="E11" s="497" t="s">
        <v>12613</v>
      </c>
      <c r="F11" s="497"/>
      <c r="G11" s="497"/>
      <c r="H11" s="497" t="s">
        <v>12361</v>
      </c>
      <c r="I11" s="497" t="s">
        <v>3212</v>
      </c>
      <c r="J11" s="497" t="s">
        <v>3212</v>
      </c>
      <c r="K11" s="497" t="s">
        <v>3212</v>
      </c>
      <c r="L11" s="497" t="s">
        <v>3212</v>
      </c>
      <c r="M11" s="497" t="s">
        <v>3212</v>
      </c>
      <c r="N11" s="497" t="s">
        <v>3212</v>
      </c>
      <c r="O11" s="497" t="s">
        <v>3212</v>
      </c>
      <c r="P11" s="497"/>
      <c r="Q11" s="497"/>
      <c r="R11" s="497"/>
      <c r="W11" s="506" t="s">
        <v>12829</v>
      </c>
      <c r="X11" s="511"/>
      <c r="Y11" s="511"/>
      <c r="Z11" s="501" t="s">
        <v>12830</v>
      </c>
      <c r="AA11" s="501" t="s">
        <v>12831</v>
      </c>
      <c r="AB11" s="501" t="s">
        <v>12832</v>
      </c>
      <c r="AC11" s="501" t="s">
        <v>12833</v>
      </c>
      <c r="AD11" s="501" t="s">
        <v>12834</v>
      </c>
      <c r="AE11" s="501" t="s">
        <v>12835</v>
      </c>
      <c r="AF11" s="501" t="s">
        <v>12836</v>
      </c>
      <c r="AG11" s="501" t="s">
        <v>12837</v>
      </c>
      <c r="AH11" s="511"/>
      <c r="AI11" s="511"/>
      <c r="AJ11" s="511"/>
    </row>
    <row r="12" spans="1:36" x14ac:dyDescent="0.25">
      <c r="E12" s="502" t="s">
        <v>1307</v>
      </c>
      <c r="F12" s="502" t="s">
        <v>1294</v>
      </c>
      <c r="G12" s="502" t="s">
        <v>1295</v>
      </c>
      <c r="H12" s="502" t="s">
        <v>1296</v>
      </c>
      <c r="I12" s="502" t="s">
        <v>1297</v>
      </c>
      <c r="J12" s="502" t="s">
        <v>1298</v>
      </c>
      <c r="K12" s="502" t="s">
        <v>1299</v>
      </c>
      <c r="L12" s="502" t="s">
        <v>1300</v>
      </c>
      <c r="M12" s="502" t="s">
        <v>1301</v>
      </c>
      <c r="N12" s="502" t="s">
        <v>1302</v>
      </c>
      <c r="O12" s="502" t="s">
        <v>1303</v>
      </c>
      <c r="P12" s="502" t="s">
        <v>1304</v>
      </c>
      <c r="Q12" s="502" t="s">
        <v>1305</v>
      </c>
      <c r="R12" s="502" t="s">
        <v>1306</v>
      </c>
      <c r="W12" s="520" t="s">
        <v>1307</v>
      </c>
      <c r="X12" s="520" t="s">
        <v>1294</v>
      </c>
      <c r="Y12" s="520" t="s">
        <v>1295</v>
      </c>
      <c r="Z12" s="520" t="s">
        <v>1296</v>
      </c>
      <c r="AA12" s="520" t="s">
        <v>1297</v>
      </c>
      <c r="AB12" s="520" t="s">
        <v>1298</v>
      </c>
      <c r="AC12" s="520" t="s">
        <v>1299</v>
      </c>
      <c r="AD12" s="520" t="s">
        <v>1300</v>
      </c>
      <c r="AE12" s="520" t="s">
        <v>1301</v>
      </c>
      <c r="AF12" s="520" t="s">
        <v>1302</v>
      </c>
      <c r="AG12" s="520" t="s">
        <v>1303</v>
      </c>
      <c r="AH12" s="520" t="s">
        <v>1304</v>
      </c>
      <c r="AI12" s="520" t="s">
        <v>1305</v>
      </c>
      <c r="AJ12" s="520" t="s">
        <v>1306</v>
      </c>
    </row>
    <row r="13" spans="1:36" x14ac:dyDescent="0.25">
      <c r="B13" s="504" t="s">
        <v>2282</v>
      </c>
      <c r="C13" s="497" t="s">
        <v>3231</v>
      </c>
      <c r="D13" s="502" t="s">
        <v>2283</v>
      </c>
      <c r="E13" s="521" t="s">
        <v>12624</v>
      </c>
      <c r="F13" s="511"/>
      <c r="G13" s="511"/>
      <c r="H13" s="505" t="s">
        <v>10357</v>
      </c>
      <c r="I13" s="505" t="s">
        <v>3501</v>
      </c>
      <c r="J13" s="505" t="s">
        <v>4788</v>
      </c>
      <c r="K13" s="505" t="s">
        <v>3501</v>
      </c>
      <c r="L13" s="505" t="s">
        <v>4788</v>
      </c>
      <c r="M13" s="505" t="s">
        <v>3501</v>
      </c>
      <c r="N13" s="505" t="s">
        <v>4788</v>
      </c>
      <c r="O13" s="505" t="s">
        <v>3501</v>
      </c>
      <c r="P13" s="511"/>
      <c r="Q13" s="511"/>
      <c r="R13" s="511"/>
      <c r="V13" s="520" t="s">
        <v>2283</v>
      </c>
      <c r="W13" s="39" t="s">
        <v>12625</v>
      </c>
      <c r="X13" s="511"/>
      <c r="Y13" s="511"/>
      <c r="Z13" s="20" t="s">
        <v>12626</v>
      </c>
      <c r="AA13" s="20" t="s">
        <v>4719</v>
      </c>
      <c r="AB13" s="20" t="s">
        <v>12838</v>
      </c>
      <c r="AC13" s="20" t="s">
        <v>4719</v>
      </c>
      <c r="AD13" s="20" t="s">
        <v>12838</v>
      </c>
      <c r="AE13" s="20" t="s">
        <v>4719</v>
      </c>
      <c r="AF13" s="20" t="s">
        <v>12838</v>
      </c>
      <c r="AG13" s="20" t="s">
        <v>4719</v>
      </c>
      <c r="AH13" s="511"/>
      <c r="AI13" s="511"/>
      <c r="AJ13" s="511"/>
    </row>
    <row r="14" spans="1:36" x14ac:dyDescent="0.25">
      <c r="C14" s="193"/>
      <c r="D14" s="177" t="s">
        <v>12729</v>
      </c>
      <c r="E14" s="178"/>
      <c r="F14" s="158"/>
      <c r="G14" s="158"/>
      <c r="H14" s="424"/>
      <c r="I14" s="159"/>
      <c r="J14" s="159"/>
      <c r="K14" s="159"/>
      <c r="L14" s="159"/>
      <c r="M14" s="159"/>
      <c r="N14" s="159"/>
      <c r="O14" s="159"/>
      <c r="P14" s="158"/>
      <c r="Q14" s="158"/>
      <c r="R14" s="158"/>
      <c r="V14" s="520" t="s">
        <v>12729</v>
      </c>
      <c r="W14" s="178"/>
      <c r="X14" s="158"/>
      <c r="Y14" s="158"/>
      <c r="Z14" s="424"/>
      <c r="AA14" s="159"/>
      <c r="AB14" s="159"/>
      <c r="AC14" s="159"/>
      <c r="AD14" s="159"/>
      <c r="AE14" s="159"/>
      <c r="AF14" s="159"/>
      <c r="AG14" s="159"/>
      <c r="AH14" s="158"/>
      <c r="AI14" s="158"/>
      <c r="AJ14" s="158"/>
    </row>
    <row r="15" spans="1:36" x14ac:dyDescent="0.25">
      <c r="C15" s="193"/>
      <c r="D15" s="177" t="s">
        <v>12730</v>
      </c>
      <c r="E15" s="178"/>
      <c r="F15" s="158"/>
      <c r="G15" s="158"/>
      <c r="H15" s="424"/>
      <c r="I15" s="159"/>
      <c r="J15" s="159"/>
      <c r="K15" s="159"/>
      <c r="L15" s="159"/>
      <c r="M15" s="159"/>
      <c r="N15" s="159"/>
      <c r="O15" s="159"/>
      <c r="P15" s="158"/>
      <c r="Q15" s="158"/>
      <c r="R15" s="158"/>
      <c r="V15" s="520" t="s">
        <v>12730</v>
      </c>
      <c r="W15" s="178"/>
      <c r="X15" s="158"/>
      <c r="Y15" s="158"/>
      <c r="Z15" s="424"/>
      <c r="AA15" s="159"/>
      <c r="AB15" s="159"/>
      <c r="AC15" s="159"/>
      <c r="AD15" s="159"/>
      <c r="AE15" s="159"/>
      <c r="AF15" s="159"/>
      <c r="AG15" s="159"/>
      <c r="AH15" s="158"/>
      <c r="AI15" s="158"/>
      <c r="AJ15" s="158"/>
    </row>
    <row r="16" spans="1:36" x14ac:dyDescent="0.25">
      <c r="C16" s="193"/>
      <c r="D16" s="177" t="s">
        <v>12731</v>
      </c>
      <c r="E16" s="178"/>
      <c r="F16" s="158"/>
      <c r="G16" s="158"/>
      <c r="H16" s="424"/>
      <c r="I16" s="159"/>
      <c r="J16" s="159"/>
      <c r="K16" s="159"/>
      <c r="L16" s="159"/>
      <c r="M16" s="159"/>
      <c r="N16" s="159"/>
      <c r="O16" s="159"/>
      <c r="P16" s="158"/>
      <c r="Q16" s="158"/>
      <c r="R16" s="158"/>
      <c r="V16" s="520" t="s">
        <v>12731</v>
      </c>
      <c r="W16" s="178"/>
      <c r="X16" s="158"/>
      <c r="Y16" s="158"/>
      <c r="Z16" s="424"/>
      <c r="AA16" s="159"/>
      <c r="AB16" s="159"/>
      <c r="AC16" s="159"/>
      <c r="AD16" s="159"/>
      <c r="AE16" s="159"/>
      <c r="AF16" s="159"/>
      <c r="AG16" s="159"/>
      <c r="AH16" s="158"/>
      <c r="AI16" s="158"/>
      <c r="AJ16" s="158"/>
    </row>
    <row r="17" spans="3:36" x14ac:dyDescent="0.25">
      <c r="C17" s="193"/>
      <c r="D17" s="177" t="s">
        <v>12732</v>
      </c>
      <c r="E17" s="178"/>
      <c r="F17" s="158"/>
      <c r="G17" s="158"/>
      <c r="H17" s="424"/>
      <c r="I17" s="159"/>
      <c r="J17" s="159"/>
      <c r="K17" s="159"/>
      <c r="L17" s="159"/>
      <c r="M17" s="159"/>
      <c r="N17" s="159"/>
      <c r="O17" s="159"/>
      <c r="P17" s="158"/>
      <c r="Q17" s="158"/>
      <c r="R17" s="158"/>
      <c r="V17" s="520" t="s">
        <v>12732</v>
      </c>
      <c r="W17" s="178"/>
      <c r="X17" s="158"/>
      <c r="Y17" s="158"/>
      <c r="Z17" s="424"/>
      <c r="AA17" s="159"/>
      <c r="AB17" s="159"/>
      <c r="AC17" s="159"/>
      <c r="AD17" s="159"/>
      <c r="AE17" s="159"/>
      <c r="AF17" s="159"/>
      <c r="AG17" s="159"/>
      <c r="AH17" s="158"/>
      <c r="AI17" s="158"/>
      <c r="AJ17" s="158"/>
    </row>
    <row r="18" spans="3:36" x14ac:dyDescent="0.25">
      <c r="C18" s="193"/>
      <c r="D18" s="177" t="s">
        <v>12733</v>
      </c>
      <c r="E18" s="178"/>
      <c r="F18" s="158"/>
      <c r="G18" s="158"/>
      <c r="H18" s="424"/>
      <c r="I18" s="159"/>
      <c r="J18" s="159"/>
      <c r="K18" s="159"/>
      <c r="L18" s="159"/>
      <c r="M18" s="159"/>
      <c r="N18" s="159"/>
      <c r="O18" s="159"/>
      <c r="P18" s="158"/>
      <c r="Q18" s="158"/>
      <c r="R18" s="158"/>
      <c r="V18" s="520" t="s">
        <v>12733</v>
      </c>
      <c r="W18" s="178"/>
      <c r="X18" s="158"/>
      <c r="Y18" s="158"/>
      <c r="Z18" s="424"/>
      <c r="AA18" s="159"/>
      <c r="AB18" s="159"/>
      <c r="AC18" s="159"/>
      <c r="AD18" s="159"/>
      <c r="AE18" s="159"/>
      <c r="AF18" s="159"/>
      <c r="AG18" s="159"/>
      <c r="AH18" s="158"/>
      <c r="AI18" s="158"/>
      <c r="AJ18" s="158"/>
    </row>
    <row r="19" spans="3:36" x14ac:dyDescent="0.25">
      <c r="C19" s="193"/>
      <c r="D19" s="177" t="s">
        <v>12734</v>
      </c>
      <c r="E19" s="178"/>
      <c r="F19" s="158"/>
      <c r="G19" s="158"/>
      <c r="H19" s="424"/>
      <c r="I19" s="159"/>
      <c r="J19" s="159"/>
      <c r="K19" s="159"/>
      <c r="L19" s="159"/>
      <c r="M19" s="159"/>
      <c r="N19" s="159"/>
      <c r="O19" s="159"/>
      <c r="P19" s="158"/>
      <c r="Q19" s="158"/>
      <c r="R19" s="158"/>
      <c r="V19" s="520" t="s">
        <v>12734</v>
      </c>
      <c r="W19" s="178"/>
      <c r="X19" s="158"/>
      <c r="Y19" s="158"/>
      <c r="Z19" s="424"/>
      <c r="AA19" s="159"/>
      <c r="AB19" s="159"/>
      <c r="AC19" s="159"/>
      <c r="AD19" s="159"/>
      <c r="AE19" s="159"/>
      <c r="AF19" s="159"/>
      <c r="AG19" s="159"/>
      <c r="AH19" s="158"/>
      <c r="AI19" s="158"/>
      <c r="AJ19" s="158"/>
    </row>
    <row r="20" spans="3:36" x14ac:dyDescent="0.25">
      <c r="C20" s="193"/>
      <c r="D20" s="177" t="s">
        <v>12735</v>
      </c>
      <c r="E20" s="178"/>
      <c r="F20" s="158"/>
      <c r="G20" s="158"/>
      <c r="H20" s="424"/>
      <c r="I20" s="159"/>
      <c r="J20" s="159"/>
      <c r="K20" s="159"/>
      <c r="L20" s="159"/>
      <c r="M20" s="159"/>
      <c r="N20" s="159"/>
      <c r="O20" s="159"/>
      <c r="P20" s="158"/>
      <c r="Q20" s="158"/>
      <c r="R20" s="158"/>
      <c r="V20" s="520" t="s">
        <v>12735</v>
      </c>
      <c r="W20" s="178"/>
      <c r="X20" s="158"/>
      <c r="Y20" s="158"/>
      <c r="Z20" s="424"/>
      <c r="AA20" s="159"/>
      <c r="AB20" s="159"/>
      <c r="AC20" s="159"/>
      <c r="AD20" s="159"/>
      <c r="AE20" s="159"/>
      <c r="AF20" s="159"/>
      <c r="AG20" s="159"/>
      <c r="AH20" s="158"/>
      <c r="AI20" s="158"/>
      <c r="AJ20" s="158"/>
    </row>
    <row r="21" spans="3:36" x14ac:dyDescent="0.25">
      <c r="C21" s="193"/>
      <c r="D21" s="177" t="s">
        <v>12736</v>
      </c>
      <c r="E21" s="178"/>
      <c r="F21" s="158"/>
      <c r="G21" s="158"/>
      <c r="H21" s="424"/>
      <c r="I21" s="159"/>
      <c r="J21" s="159"/>
      <c r="K21" s="159"/>
      <c r="L21" s="159"/>
      <c r="M21" s="159"/>
      <c r="N21" s="159"/>
      <c r="O21" s="159"/>
      <c r="P21" s="158"/>
      <c r="Q21" s="158"/>
      <c r="R21" s="158"/>
      <c r="V21" s="520" t="s">
        <v>12736</v>
      </c>
      <c r="W21" s="178"/>
      <c r="X21" s="158"/>
      <c r="Y21" s="158"/>
      <c r="Z21" s="424"/>
      <c r="AA21" s="159"/>
      <c r="AB21" s="159"/>
      <c r="AC21" s="159"/>
      <c r="AD21" s="159"/>
      <c r="AE21" s="159"/>
      <c r="AF21" s="159"/>
      <c r="AG21" s="159"/>
      <c r="AH21" s="158"/>
      <c r="AI21" s="158"/>
      <c r="AJ21" s="158"/>
    </row>
    <row r="22" spans="3:36" x14ac:dyDescent="0.25">
      <c r="C22" s="193"/>
      <c r="D22" s="177" t="s">
        <v>12737</v>
      </c>
      <c r="E22" s="178"/>
      <c r="F22" s="158"/>
      <c r="G22" s="158"/>
      <c r="H22" s="424"/>
      <c r="I22" s="159"/>
      <c r="J22" s="159"/>
      <c r="K22" s="159"/>
      <c r="L22" s="159"/>
      <c r="M22" s="159"/>
      <c r="N22" s="159"/>
      <c r="O22" s="159"/>
      <c r="P22" s="158"/>
      <c r="Q22" s="158"/>
      <c r="R22" s="158"/>
      <c r="V22" s="520" t="s">
        <v>12737</v>
      </c>
      <c r="W22" s="178"/>
      <c r="X22" s="158"/>
      <c r="Y22" s="158"/>
      <c r="Z22" s="424"/>
      <c r="AA22" s="159"/>
      <c r="AB22" s="159"/>
      <c r="AC22" s="159"/>
      <c r="AD22" s="159"/>
      <c r="AE22" s="159"/>
      <c r="AF22" s="159"/>
      <c r="AG22" s="159"/>
      <c r="AH22" s="158"/>
      <c r="AI22" s="158"/>
      <c r="AJ22" s="158"/>
    </row>
    <row r="23" spans="3:36" x14ac:dyDescent="0.25">
      <c r="C23" s="193"/>
      <c r="D23" s="177" t="s">
        <v>12738</v>
      </c>
      <c r="E23" s="178"/>
      <c r="F23" s="158"/>
      <c r="G23" s="158"/>
      <c r="H23" s="424"/>
      <c r="I23" s="159"/>
      <c r="J23" s="159"/>
      <c r="K23" s="159"/>
      <c r="L23" s="159"/>
      <c r="M23" s="159"/>
      <c r="N23" s="159"/>
      <c r="O23" s="159"/>
      <c r="P23" s="158"/>
      <c r="Q23" s="158"/>
      <c r="R23" s="158"/>
      <c r="V23" s="520" t="s">
        <v>12738</v>
      </c>
      <c r="W23" s="178"/>
      <c r="X23" s="158"/>
      <c r="Y23" s="158"/>
      <c r="Z23" s="424"/>
      <c r="AA23" s="159"/>
      <c r="AB23" s="159"/>
      <c r="AC23" s="159"/>
      <c r="AD23" s="159"/>
      <c r="AE23" s="159"/>
      <c r="AF23" s="159"/>
      <c r="AG23" s="159"/>
      <c r="AH23" s="158"/>
      <c r="AI23" s="158"/>
      <c r="AJ23" s="158"/>
    </row>
    <row r="24" spans="3:36" x14ac:dyDescent="0.25">
      <c r="C24" s="193"/>
      <c r="D24" s="177" t="s">
        <v>12739</v>
      </c>
      <c r="E24" s="178"/>
      <c r="F24" s="158"/>
      <c r="G24" s="158"/>
      <c r="H24" s="424"/>
      <c r="I24" s="159"/>
      <c r="J24" s="159"/>
      <c r="K24" s="159"/>
      <c r="L24" s="159"/>
      <c r="M24" s="159"/>
      <c r="N24" s="159"/>
      <c r="O24" s="159"/>
      <c r="P24" s="158"/>
      <c r="Q24" s="158"/>
      <c r="R24" s="158"/>
      <c r="V24" s="520" t="s">
        <v>12739</v>
      </c>
      <c r="W24" s="178"/>
      <c r="X24" s="158"/>
      <c r="Y24" s="158"/>
      <c r="Z24" s="424"/>
      <c r="AA24" s="159"/>
      <c r="AB24" s="159"/>
      <c r="AC24" s="159"/>
      <c r="AD24" s="159"/>
      <c r="AE24" s="159"/>
      <c r="AF24" s="159"/>
      <c r="AG24" s="159"/>
      <c r="AH24" s="158"/>
      <c r="AI24" s="158"/>
      <c r="AJ24" s="158"/>
    </row>
    <row r="25" spans="3:36" x14ac:dyDescent="0.25">
      <c r="C25" s="193"/>
      <c r="D25" s="177" t="s">
        <v>12740</v>
      </c>
      <c r="E25" s="178"/>
      <c r="F25" s="158"/>
      <c r="G25" s="158"/>
      <c r="H25" s="424"/>
      <c r="I25" s="159"/>
      <c r="J25" s="159"/>
      <c r="K25" s="159"/>
      <c r="L25" s="159"/>
      <c r="M25" s="159"/>
      <c r="N25" s="159"/>
      <c r="O25" s="159"/>
      <c r="P25" s="158"/>
      <c r="Q25" s="158"/>
      <c r="R25" s="158"/>
      <c r="V25" s="520" t="s">
        <v>12740</v>
      </c>
      <c r="W25" s="178"/>
      <c r="X25" s="158"/>
      <c r="Y25" s="158"/>
      <c r="Z25" s="424"/>
      <c r="AA25" s="159"/>
      <c r="AB25" s="159"/>
      <c r="AC25" s="159"/>
      <c r="AD25" s="159"/>
      <c r="AE25" s="159"/>
      <c r="AF25" s="159"/>
      <c r="AG25" s="159"/>
      <c r="AH25" s="158"/>
      <c r="AI25" s="158"/>
      <c r="AJ25" s="158"/>
    </row>
    <row r="26" spans="3:36" x14ac:dyDescent="0.25">
      <c r="C26" s="193"/>
      <c r="D26" s="177" t="s">
        <v>12741</v>
      </c>
      <c r="E26" s="178"/>
      <c r="F26" s="158"/>
      <c r="G26" s="158"/>
      <c r="H26" s="424"/>
      <c r="I26" s="159"/>
      <c r="J26" s="159"/>
      <c r="K26" s="159"/>
      <c r="L26" s="159"/>
      <c r="M26" s="159"/>
      <c r="N26" s="159"/>
      <c r="O26" s="159"/>
      <c r="P26" s="158"/>
      <c r="Q26" s="158"/>
      <c r="R26" s="158"/>
      <c r="V26" s="520" t="s">
        <v>12741</v>
      </c>
      <c r="W26" s="178"/>
      <c r="X26" s="158"/>
      <c r="Y26" s="158"/>
      <c r="Z26" s="424"/>
      <c r="AA26" s="159"/>
      <c r="AB26" s="159"/>
      <c r="AC26" s="159"/>
      <c r="AD26" s="159"/>
      <c r="AE26" s="159"/>
      <c r="AF26" s="159"/>
      <c r="AG26" s="159"/>
      <c r="AH26" s="158"/>
      <c r="AI26" s="158"/>
      <c r="AJ26" s="158"/>
    </row>
    <row r="27" spans="3:36" x14ac:dyDescent="0.25">
      <c r="C27" s="193"/>
      <c r="D27" s="177" t="s">
        <v>12742</v>
      </c>
      <c r="E27" s="178"/>
      <c r="F27" s="158"/>
      <c r="G27" s="158"/>
      <c r="H27" s="424"/>
      <c r="I27" s="159"/>
      <c r="J27" s="159"/>
      <c r="K27" s="159"/>
      <c r="L27" s="159"/>
      <c r="M27" s="159"/>
      <c r="N27" s="159"/>
      <c r="O27" s="159"/>
      <c r="P27" s="158"/>
      <c r="Q27" s="158"/>
      <c r="R27" s="158"/>
      <c r="V27" s="520" t="s">
        <v>12742</v>
      </c>
      <c r="W27" s="178"/>
      <c r="X27" s="158"/>
      <c r="Y27" s="158"/>
      <c r="Z27" s="424"/>
      <c r="AA27" s="159"/>
      <c r="AB27" s="159"/>
      <c r="AC27" s="159"/>
      <c r="AD27" s="159"/>
      <c r="AE27" s="159"/>
      <c r="AF27" s="159"/>
      <c r="AG27" s="159"/>
      <c r="AH27" s="158"/>
      <c r="AI27" s="158"/>
      <c r="AJ27" s="158"/>
    </row>
    <row r="28" spans="3:36" x14ac:dyDescent="0.25">
      <c r="C28" s="193"/>
      <c r="D28" s="177" t="s">
        <v>12743</v>
      </c>
      <c r="E28" s="178"/>
      <c r="F28" s="158"/>
      <c r="G28" s="158"/>
      <c r="H28" s="424"/>
      <c r="I28" s="159"/>
      <c r="J28" s="159"/>
      <c r="K28" s="159"/>
      <c r="L28" s="159"/>
      <c r="M28" s="159"/>
      <c r="N28" s="159"/>
      <c r="O28" s="159"/>
      <c r="P28" s="158"/>
      <c r="Q28" s="158"/>
      <c r="R28" s="158"/>
      <c r="V28" s="520" t="s">
        <v>12743</v>
      </c>
      <c r="W28" s="178"/>
      <c r="X28" s="158"/>
      <c r="Y28" s="158"/>
      <c r="Z28" s="424"/>
      <c r="AA28" s="159"/>
      <c r="AB28" s="159"/>
      <c r="AC28" s="159"/>
      <c r="AD28" s="159"/>
      <c r="AE28" s="159"/>
      <c r="AF28" s="159"/>
      <c r="AG28" s="159"/>
      <c r="AH28" s="158"/>
      <c r="AI28" s="158"/>
      <c r="AJ28" s="158"/>
    </row>
    <row r="29" spans="3:36" x14ac:dyDescent="0.25">
      <c r="C29" s="193"/>
      <c r="D29" s="177" t="s">
        <v>12744</v>
      </c>
      <c r="E29" s="178"/>
      <c r="F29" s="158"/>
      <c r="G29" s="158"/>
      <c r="H29" s="424"/>
      <c r="I29" s="159"/>
      <c r="J29" s="159"/>
      <c r="K29" s="159"/>
      <c r="L29" s="159"/>
      <c r="M29" s="159"/>
      <c r="N29" s="159"/>
      <c r="O29" s="159"/>
      <c r="P29" s="158"/>
      <c r="Q29" s="158"/>
      <c r="R29" s="158"/>
      <c r="V29" s="520" t="s">
        <v>12744</v>
      </c>
      <c r="W29" s="178"/>
      <c r="X29" s="158"/>
      <c r="Y29" s="158"/>
      <c r="Z29" s="424"/>
      <c r="AA29" s="159"/>
      <c r="AB29" s="159"/>
      <c r="AC29" s="159"/>
      <c r="AD29" s="159"/>
      <c r="AE29" s="159"/>
      <c r="AF29" s="159"/>
      <c r="AG29" s="159"/>
      <c r="AH29" s="158"/>
      <c r="AI29" s="158"/>
      <c r="AJ29" s="158"/>
    </row>
    <row r="30" spans="3:36" x14ac:dyDescent="0.25">
      <c r="C30" s="193"/>
      <c r="D30" s="177" t="s">
        <v>12745</v>
      </c>
      <c r="E30" s="178"/>
      <c r="F30" s="158"/>
      <c r="G30" s="158"/>
      <c r="H30" s="424"/>
      <c r="I30" s="159"/>
      <c r="J30" s="159"/>
      <c r="K30" s="159"/>
      <c r="L30" s="159"/>
      <c r="M30" s="159"/>
      <c r="N30" s="159"/>
      <c r="O30" s="159"/>
      <c r="P30" s="158"/>
      <c r="Q30" s="158"/>
      <c r="R30" s="158"/>
      <c r="V30" s="520" t="s">
        <v>12745</v>
      </c>
      <c r="W30" s="178"/>
      <c r="X30" s="158"/>
      <c r="Y30" s="158"/>
      <c r="Z30" s="424"/>
      <c r="AA30" s="159"/>
      <c r="AB30" s="159"/>
      <c r="AC30" s="159"/>
      <c r="AD30" s="159"/>
      <c r="AE30" s="159"/>
      <c r="AF30" s="159"/>
      <c r="AG30" s="159"/>
      <c r="AH30" s="158"/>
      <c r="AI30" s="158"/>
      <c r="AJ30" s="158"/>
    </row>
    <row r="31" spans="3:36" x14ac:dyDescent="0.25">
      <c r="C31" s="193"/>
      <c r="D31" s="177" t="s">
        <v>12746</v>
      </c>
      <c r="E31" s="178"/>
      <c r="F31" s="158"/>
      <c r="G31" s="158"/>
      <c r="H31" s="424"/>
      <c r="I31" s="159"/>
      <c r="J31" s="159"/>
      <c r="K31" s="159"/>
      <c r="L31" s="159"/>
      <c r="M31" s="159"/>
      <c r="N31" s="159"/>
      <c r="O31" s="159"/>
      <c r="P31" s="158"/>
      <c r="Q31" s="158"/>
      <c r="R31" s="158"/>
      <c r="V31" s="520" t="s">
        <v>12746</v>
      </c>
      <c r="W31" s="178"/>
      <c r="X31" s="158"/>
      <c r="Y31" s="158"/>
      <c r="Z31" s="424"/>
      <c r="AA31" s="159"/>
      <c r="AB31" s="159"/>
      <c r="AC31" s="159"/>
      <c r="AD31" s="159"/>
      <c r="AE31" s="159"/>
      <c r="AF31" s="159"/>
      <c r="AG31" s="159"/>
      <c r="AH31" s="158"/>
      <c r="AI31" s="158"/>
      <c r="AJ31" s="158"/>
    </row>
    <row r="32" spans="3:36" x14ac:dyDescent="0.25">
      <c r="C32" s="193"/>
      <c r="D32" s="177" t="s">
        <v>12747</v>
      </c>
      <c r="E32" s="178"/>
      <c r="F32" s="158"/>
      <c r="G32" s="158"/>
      <c r="H32" s="424"/>
      <c r="I32" s="159"/>
      <c r="J32" s="159"/>
      <c r="K32" s="159"/>
      <c r="L32" s="159"/>
      <c r="M32" s="159"/>
      <c r="N32" s="159"/>
      <c r="O32" s="159"/>
      <c r="P32" s="158"/>
      <c r="Q32" s="158"/>
      <c r="R32" s="158"/>
      <c r="V32" s="520" t="s">
        <v>12747</v>
      </c>
      <c r="W32" s="178"/>
      <c r="X32" s="158"/>
      <c r="Y32" s="158"/>
      <c r="Z32" s="424"/>
      <c r="AA32" s="159"/>
      <c r="AB32" s="159"/>
      <c r="AC32" s="159"/>
      <c r="AD32" s="159"/>
      <c r="AE32" s="159"/>
      <c r="AF32" s="159"/>
      <c r="AG32" s="159"/>
      <c r="AH32" s="158"/>
      <c r="AI32" s="158"/>
      <c r="AJ32" s="158"/>
    </row>
    <row r="33" spans="3:36" x14ac:dyDescent="0.25">
      <c r="C33" s="193"/>
      <c r="D33" s="177" t="s">
        <v>12748</v>
      </c>
      <c r="E33" s="178"/>
      <c r="F33" s="158"/>
      <c r="G33" s="158"/>
      <c r="H33" s="424"/>
      <c r="I33" s="159"/>
      <c r="J33" s="159"/>
      <c r="K33" s="159"/>
      <c r="L33" s="159"/>
      <c r="M33" s="159"/>
      <c r="N33" s="159"/>
      <c r="O33" s="159"/>
      <c r="P33" s="158"/>
      <c r="Q33" s="158"/>
      <c r="R33" s="158"/>
      <c r="V33" s="520" t="s">
        <v>12748</v>
      </c>
      <c r="W33" s="178"/>
      <c r="X33" s="158"/>
      <c r="Y33" s="158"/>
      <c r="Z33" s="424"/>
      <c r="AA33" s="159"/>
      <c r="AB33" s="159"/>
      <c r="AC33" s="159"/>
      <c r="AD33" s="159"/>
      <c r="AE33" s="159"/>
      <c r="AF33" s="159"/>
      <c r="AG33" s="159"/>
      <c r="AH33" s="158"/>
      <c r="AI33" s="158"/>
      <c r="AJ33" s="158"/>
    </row>
    <row r="34" spans="3:36" x14ac:dyDescent="0.25">
      <c r="C34" s="193"/>
      <c r="D34" s="177" t="s">
        <v>12749</v>
      </c>
      <c r="E34" s="178"/>
      <c r="F34" s="158"/>
      <c r="G34" s="158"/>
      <c r="H34" s="424"/>
      <c r="I34" s="159"/>
      <c r="J34" s="159"/>
      <c r="K34" s="159"/>
      <c r="L34" s="159"/>
      <c r="M34" s="159"/>
      <c r="N34" s="159"/>
      <c r="O34" s="159"/>
      <c r="P34" s="158"/>
      <c r="Q34" s="158"/>
      <c r="R34" s="158"/>
      <c r="V34" s="520" t="s">
        <v>12749</v>
      </c>
      <c r="W34" s="178"/>
      <c r="X34" s="158"/>
      <c r="Y34" s="158"/>
      <c r="Z34" s="424"/>
      <c r="AA34" s="159"/>
      <c r="AB34" s="159"/>
      <c r="AC34" s="159"/>
      <c r="AD34" s="159"/>
      <c r="AE34" s="159"/>
      <c r="AF34" s="159"/>
      <c r="AG34" s="159"/>
      <c r="AH34" s="158"/>
      <c r="AI34" s="158"/>
      <c r="AJ34" s="158"/>
    </row>
    <row r="35" spans="3:36" x14ac:dyDescent="0.25">
      <c r="C35" s="193"/>
      <c r="D35" s="177" t="s">
        <v>12750</v>
      </c>
      <c r="E35" s="178"/>
      <c r="F35" s="158"/>
      <c r="G35" s="158"/>
      <c r="H35" s="424"/>
      <c r="I35" s="159"/>
      <c r="J35" s="159"/>
      <c r="K35" s="159"/>
      <c r="L35" s="159"/>
      <c r="M35" s="159"/>
      <c r="N35" s="159"/>
      <c r="O35" s="159"/>
      <c r="P35" s="158"/>
      <c r="Q35" s="158"/>
      <c r="R35" s="158"/>
      <c r="V35" s="520" t="s">
        <v>12750</v>
      </c>
      <c r="W35" s="178"/>
      <c r="X35" s="158"/>
      <c r="Y35" s="158"/>
      <c r="Z35" s="424"/>
      <c r="AA35" s="159"/>
      <c r="AB35" s="159"/>
      <c r="AC35" s="159"/>
      <c r="AD35" s="159"/>
      <c r="AE35" s="159"/>
      <c r="AF35" s="159"/>
      <c r="AG35" s="159"/>
      <c r="AH35" s="158"/>
      <c r="AI35" s="158"/>
      <c r="AJ35" s="158"/>
    </row>
    <row r="36" spans="3:36" x14ac:dyDescent="0.25">
      <c r="C36" s="193"/>
      <c r="D36" s="177" t="s">
        <v>12751</v>
      </c>
      <c r="E36" s="178"/>
      <c r="F36" s="158"/>
      <c r="G36" s="158"/>
      <c r="H36" s="424"/>
      <c r="I36" s="159"/>
      <c r="J36" s="159"/>
      <c r="K36" s="159"/>
      <c r="L36" s="159"/>
      <c r="M36" s="159"/>
      <c r="N36" s="159"/>
      <c r="O36" s="159"/>
      <c r="P36" s="158"/>
      <c r="Q36" s="158"/>
      <c r="R36" s="158"/>
      <c r="V36" s="520" t="s">
        <v>12751</v>
      </c>
      <c r="W36" s="178"/>
      <c r="X36" s="158"/>
      <c r="Y36" s="158"/>
      <c r="Z36" s="424"/>
      <c r="AA36" s="159"/>
      <c r="AB36" s="159"/>
      <c r="AC36" s="159"/>
      <c r="AD36" s="159"/>
      <c r="AE36" s="159"/>
      <c r="AF36" s="159"/>
      <c r="AG36" s="159"/>
      <c r="AH36" s="158"/>
      <c r="AI36" s="158"/>
      <c r="AJ36" s="158"/>
    </row>
    <row r="37" spans="3:36" x14ac:dyDescent="0.25">
      <c r="C37" s="193"/>
      <c r="D37" s="177" t="s">
        <v>12752</v>
      </c>
      <c r="E37" s="178"/>
      <c r="F37" s="158"/>
      <c r="G37" s="158"/>
      <c r="H37" s="424"/>
      <c r="I37" s="159"/>
      <c r="J37" s="159"/>
      <c r="K37" s="159"/>
      <c r="L37" s="159"/>
      <c r="M37" s="159"/>
      <c r="N37" s="159"/>
      <c r="O37" s="159"/>
      <c r="P37" s="158"/>
      <c r="Q37" s="158"/>
      <c r="R37" s="158"/>
      <c r="V37" s="520" t="s">
        <v>12752</v>
      </c>
      <c r="W37" s="178"/>
      <c r="X37" s="158"/>
      <c r="Y37" s="158"/>
      <c r="Z37" s="424"/>
      <c r="AA37" s="159"/>
      <c r="AB37" s="159"/>
      <c r="AC37" s="159"/>
      <c r="AD37" s="159"/>
      <c r="AE37" s="159"/>
      <c r="AF37" s="159"/>
      <c r="AG37" s="159"/>
      <c r="AH37" s="158"/>
      <c r="AI37" s="158"/>
      <c r="AJ37" s="158"/>
    </row>
    <row r="38" spans="3:36" x14ac:dyDescent="0.25">
      <c r="C38" s="193"/>
      <c r="D38" s="177" t="s">
        <v>12753</v>
      </c>
      <c r="E38" s="178"/>
      <c r="F38" s="158"/>
      <c r="G38" s="158"/>
      <c r="H38" s="424"/>
      <c r="I38" s="159"/>
      <c r="J38" s="159"/>
      <c r="K38" s="159"/>
      <c r="L38" s="159"/>
      <c r="M38" s="159"/>
      <c r="N38" s="159"/>
      <c r="O38" s="159"/>
      <c r="P38" s="158"/>
      <c r="Q38" s="158"/>
      <c r="R38" s="158"/>
      <c r="V38" s="520" t="s">
        <v>12753</v>
      </c>
      <c r="W38" s="178"/>
      <c r="X38" s="158"/>
      <c r="Y38" s="158"/>
      <c r="Z38" s="424"/>
      <c r="AA38" s="159"/>
      <c r="AB38" s="159"/>
      <c r="AC38" s="159"/>
      <c r="AD38" s="159"/>
      <c r="AE38" s="159"/>
      <c r="AF38" s="159"/>
      <c r="AG38" s="159"/>
      <c r="AH38" s="158"/>
      <c r="AI38" s="158"/>
      <c r="AJ38" s="158"/>
    </row>
    <row r="39" spans="3:36" x14ac:dyDescent="0.25">
      <c r="C39" s="193"/>
      <c r="D39" s="177" t="s">
        <v>12754</v>
      </c>
      <c r="E39" s="178"/>
      <c r="F39" s="158"/>
      <c r="G39" s="158"/>
      <c r="H39" s="424"/>
      <c r="I39" s="159"/>
      <c r="J39" s="159"/>
      <c r="K39" s="159"/>
      <c r="L39" s="159"/>
      <c r="M39" s="159"/>
      <c r="N39" s="159"/>
      <c r="O39" s="159"/>
      <c r="P39" s="158"/>
      <c r="Q39" s="158"/>
      <c r="R39" s="158"/>
      <c r="V39" s="520" t="s">
        <v>12754</v>
      </c>
      <c r="W39" s="178"/>
      <c r="X39" s="158"/>
      <c r="Y39" s="158"/>
      <c r="Z39" s="424"/>
      <c r="AA39" s="159"/>
      <c r="AB39" s="159"/>
      <c r="AC39" s="159"/>
      <c r="AD39" s="159"/>
      <c r="AE39" s="159"/>
      <c r="AF39" s="159"/>
      <c r="AG39" s="159"/>
      <c r="AH39" s="158"/>
      <c r="AI39" s="158"/>
      <c r="AJ39" s="158"/>
    </row>
    <row r="40" spans="3:36" x14ac:dyDescent="0.25">
      <c r="C40" s="193"/>
      <c r="D40" s="177" t="s">
        <v>12755</v>
      </c>
      <c r="E40" s="178"/>
      <c r="F40" s="158"/>
      <c r="G40" s="158"/>
      <c r="H40" s="424"/>
      <c r="I40" s="159"/>
      <c r="J40" s="159"/>
      <c r="K40" s="159"/>
      <c r="L40" s="159"/>
      <c r="M40" s="159"/>
      <c r="N40" s="159"/>
      <c r="O40" s="159"/>
      <c r="P40" s="158"/>
      <c r="Q40" s="158"/>
      <c r="R40" s="158"/>
      <c r="V40" s="520" t="s">
        <v>12755</v>
      </c>
      <c r="W40" s="178"/>
      <c r="X40" s="158"/>
      <c r="Y40" s="158"/>
      <c r="Z40" s="424"/>
      <c r="AA40" s="159"/>
      <c r="AB40" s="159"/>
      <c r="AC40" s="159"/>
      <c r="AD40" s="159"/>
      <c r="AE40" s="159"/>
      <c r="AF40" s="159"/>
      <c r="AG40" s="159"/>
      <c r="AH40" s="158"/>
      <c r="AI40" s="158"/>
      <c r="AJ40" s="158"/>
    </row>
    <row r="41" spans="3:36" x14ac:dyDescent="0.25">
      <c r="C41" s="193"/>
      <c r="D41" s="177" t="s">
        <v>12756</v>
      </c>
      <c r="E41" s="178"/>
      <c r="F41" s="158"/>
      <c r="G41" s="158"/>
      <c r="H41" s="424"/>
      <c r="I41" s="159"/>
      <c r="J41" s="159"/>
      <c r="K41" s="159"/>
      <c r="L41" s="159"/>
      <c r="M41" s="159"/>
      <c r="N41" s="159"/>
      <c r="O41" s="159"/>
      <c r="P41" s="158"/>
      <c r="Q41" s="158"/>
      <c r="R41" s="158"/>
      <c r="V41" s="520" t="s">
        <v>12756</v>
      </c>
      <c r="W41" s="178"/>
      <c r="X41" s="158"/>
      <c r="Y41" s="158"/>
      <c r="Z41" s="424"/>
      <c r="AA41" s="159"/>
      <c r="AB41" s="159"/>
      <c r="AC41" s="159"/>
      <c r="AD41" s="159"/>
      <c r="AE41" s="159"/>
      <c r="AF41" s="159"/>
      <c r="AG41" s="159"/>
      <c r="AH41" s="158"/>
      <c r="AI41" s="158"/>
      <c r="AJ41" s="158"/>
    </row>
    <row r="42" spans="3:36" x14ac:dyDescent="0.25">
      <c r="C42" s="193"/>
      <c r="D42" s="177" t="s">
        <v>12757</v>
      </c>
      <c r="E42" s="178"/>
      <c r="F42" s="158"/>
      <c r="G42" s="158"/>
      <c r="H42" s="424"/>
      <c r="I42" s="159"/>
      <c r="J42" s="159"/>
      <c r="K42" s="159"/>
      <c r="L42" s="159"/>
      <c r="M42" s="159"/>
      <c r="N42" s="159"/>
      <c r="O42" s="159"/>
      <c r="P42" s="158"/>
      <c r="Q42" s="158"/>
      <c r="R42" s="158"/>
      <c r="V42" s="520" t="s">
        <v>12757</v>
      </c>
      <c r="W42" s="178"/>
      <c r="X42" s="158"/>
      <c r="Y42" s="158"/>
      <c r="Z42" s="424"/>
      <c r="AA42" s="159"/>
      <c r="AB42" s="159"/>
      <c r="AC42" s="159"/>
      <c r="AD42" s="159"/>
      <c r="AE42" s="159"/>
      <c r="AF42" s="159"/>
      <c r="AG42" s="159"/>
      <c r="AH42" s="158"/>
      <c r="AI42" s="158"/>
      <c r="AJ42" s="158"/>
    </row>
    <row r="43" spans="3:36" x14ac:dyDescent="0.25">
      <c r="C43" s="193"/>
      <c r="D43" s="177" t="s">
        <v>12758</v>
      </c>
      <c r="E43" s="178"/>
      <c r="F43" s="158"/>
      <c r="G43" s="158"/>
      <c r="H43" s="424"/>
      <c r="I43" s="159"/>
      <c r="J43" s="159"/>
      <c r="K43" s="159"/>
      <c r="L43" s="159"/>
      <c r="M43" s="159"/>
      <c r="N43" s="159"/>
      <c r="O43" s="159"/>
      <c r="P43" s="158"/>
      <c r="Q43" s="158"/>
      <c r="R43" s="158"/>
      <c r="V43" s="520" t="s">
        <v>12758</v>
      </c>
      <c r="W43" s="178"/>
      <c r="X43" s="158"/>
      <c r="Y43" s="158"/>
      <c r="Z43" s="424"/>
      <c r="AA43" s="159"/>
      <c r="AB43" s="159"/>
      <c r="AC43" s="159"/>
      <c r="AD43" s="159"/>
      <c r="AE43" s="159"/>
      <c r="AF43" s="159"/>
      <c r="AG43" s="159"/>
      <c r="AH43" s="158"/>
      <c r="AI43" s="158"/>
      <c r="AJ43" s="158"/>
    </row>
    <row r="44" spans="3:36" x14ac:dyDescent="0.25">
      <c r="C44" s="193"/>
      <c r="D44" s="177" t="s">
        <v>12759</v>
      </c>
      <c r="E44" s="178"/>
      <c r="F44" s="158"/>
      <c r="G44" s="158"/>
      <c r="H44" s="424"/>
      <c r="I44" s="159"/>
      <c r="J44" s="159"/>
      <c r="K44" s="159"/>
      <c r="L44" s="159"/>
      <c r="M44" s="159"/>
      <c r="N44" s="159"/>
      <c r="O44" s="159"/>
      <c r="P44" s="158"/>
      <c r="Q44" s="158"/>
      <c r="R44" s="158"/>
      <c r="V44" s="520" t="s">
        <v>12759</v>
      </c>
      <c r="W44" s="178"/>
      <c r="X44" s="158"/>
      <c r="Y44" s="158"/>
      <c r="Z44" s="424"/>
      <c r="AA44" s="159"/>
      <c r="AB44" s="159"/>
      <c r="AC44" s="159"/>
      <c r="AD44" s="159"/>
      <c r="AE44" s="159"/>
      <c r="AF44" s="159"/>
      <c r="AG44" s="159"/>
      <c r="AH44" s="158"/>
      <c r="AI44" s="158"/>
      <c r="AJ44" s="158"/>
    </row>
    <row r="45" spans="3:36" x14ac:dyDescent="0.25">
      <c r="C45" s="193"/>
      <c r="D45" s="177" t="s">
        <v>12760</v>
      </c>
      <c r="E45" s="178"/>
      <c r="F45" s="158"/>
      <c r="G45" s="158"/>
      <c r="H45" s="424"/>
      <c r="I45" s="159"/>
      <c r="J45" s="159"/>
      <c r="K45" s="159"/>
      <c r="L45" s="159"/>
      <c r="M45" s="159"/>
      <c r="N45" s="159"/>
      <c r="O45" s="159"/>
      <c r="P45" s="158"/>
      <c r="Q45" s="158"/>
      <c r="R45" s="158"/>
      <c r="V45" s="520" t="s">
        <v>12760</v>
      </c>
      <c r="W45" s="178"/>
      <c r="X45" s="158"/>
      <c r="Y45" s="158"/>
      <c r="Z45" s="424"/>
      <c r="AA45" s="159"/>
      <c r="AB45" s="159"/>
      <c r="AC45" s="159"/>
      <c r="AD45" s="159"/>
      <c r="AE45" s="159"/>
      <c r="AF45" s="159"/>
      <c r="AG45" s="159"/>
      <c r="AH45" s="158"/>
      <c r="AI45" s="158"/>
      <c r="AJ45" s="158"/>
    </row>
    <row r="46" spans="3:36" x14ac:dyDescent="0.25">
      <c r="C46" s="193"/>
      <c r="D46" s="177" t="s">
        <v>12761</v>
      </c>
      <c r="E46" s="178"/>
      <c r="F46" s="158"/>
      <c r="G46" s="158"/>
      <c r="H46" s="424"/>
      <c r="I46" s="159"/>
      <c r="J46" s="159"/>
      <c r="K46" s="159"/>
      <c r="L46" s="159"/>
      <c r="M46" s="159"/>
      <c r="N46" s="159"/>
      <c r="O46" s="159"/>
      <c r="P46" s="158"/>
      <c r="Q46" s="158"/>
      <c r="R46" s="158"/>
      <c r="V46" s="520" t="s">
        <v>12761</v>
      </c>
      <c r="W46" s="178"/>
      <c r="X46" s="158"/>
      <c r="Y46" s="158"/>
      <c r="Z46" s="424"/>
      <c r="AA46" s="159"/>
      <c r="AB46" s="159"/>
      <c r="AC46" s="159"/>
      <c r="AD46" s="159"/>
      <c r="AE46" s="159"/>
      <c r="AF46" s="159"/>
      <c r="AG46" s="159"/>
      <c r="AH46" s="158"/>
      <c r="AI46" s="158"/>
      <c r="AJ46" s="158"/>
    </row>
    <row r="47" spans="3:36" x14ac:dyDescent="0.25">
      <c r="C47" s="193"/>
      <c r="D47" s="177" t="s">
        <v>12762</v>
      </c>
      <c r="E47" s="178"/>
      <c r="F47" s="158"/>
      <c r="G47" s="158"/>
      <c r="H47" s="424"/>
      <c r="I47" s="159"/>
      <c r="J47" s="159"/>
      <c r="K47" s="159"/>
      <c r="L47" s="159"/>
      <c r="M47" s="159"/>
      <c r="N47" s="159"/>
      <c r="O47" s="159"/>
      <c r="P47" s="158"/>
      <c r="Q47" s="158"/>
      <c r="R47" s="158"/>
      <c r="V47" s="520" t="s">
        <v>12762</v>
      </c>
      <c r="W47" s="178"/>
      <c r="X47" s="158"/>
      <c r="Y47" s="158"/>
      <c r="Z47" s="424"/>
      <c r="AA47" s="159"/>
      <c r="AB47" s="159"/>
      <c r="AC47" s="159"/>
      <c r="AD47" s="159"/>
      <c r="AE47" s="159"/>
      <c r="AF47" s="159"/>
      <c r="AG47" s="159"/>
      <c r="AH47" s="158"/>
      <c r="AI47" s="158"/>
      <c r="AJ47" s="158"/>
    </row>
    <row r="48" spans="3:36" x14ac:dyDescent="0.25">
      <c r="C48" s="193"/>
      <c r="D48" s="177" t="s">
        <v>12763</v>
      </c>
      <c r="E48" s="178"/>
      <c r="F48" s="158"/>
      <c r="G48" s="158"/>
      <c r="H48" s="424"/>
      <c r="I48" s="159"/>
      <c r="J48" s="159"/>
      <c r="K48" s="159"/>
      <c r="L48" s="159"/>
      <c r="M48" s="159"/>
      <c r="N48" s="159"/>
      <c r="O48" s="159"/>
      <c r="P48" s="158"/>
      <c r="Q48" s="158"/>
      <c r="R48" s="158"/>
      <c r="V48" s="520" t="s">
        <v>12763</v>
      </c>
      <c r="W48" s="178"/>
      <c r="X48" s="158"/>
      <c r="Y48" s="158"/>
      <c r="Z48" s="424"/>
      <c r="AA48" s="159"/>
      <c r="AB48" s="159"/>
      <c r="AC48" s="159"/>
      <c r="AD48" s="159"/>
      <c r="AE48" s="159"/>
      <c r="AF48" s="159"/>
      <c r="AG48" s="159"/>
      <c r="AH48" s="158"/>
      <c r="AI48" s="158"/>
      <c r="AJ48" s="158"/>
    </row>
    <row r="49" spans="3:36" x14ac:dyDescent="0.25">
      <c r="C49" s="193"/>
      <c r="D49" s="177" t="s">
        <v>12764</v>
      </c>
      <c r="E49" s="178"/>
      <c r="F49" s="158"/>
      <c r="G49" s="158"/>
      <c r="H49" s="424"/>
      <c r="I49" s="159"/>
      <c r="J49" s="159"/>
      <c r="K49" s="159"/>
      <c r="L49" s="159"/>
      <c r="M49" s="159"/>
      <c r="N49" s="159"/>
      <c r="O49" s="159"/>
      <c r="P49" s="158"/>
      <c r="Q49" s="158"/>
      <c r="R49" s="158"/>
      <c r="V49" s="520" t="s">
        <v>12764</v>
      </c>
      <c r="W49" s="178"/>
      <c r="X49" s="158"/>
      <c r="Y49" s="158"/>
      <c r="Z49" s="424"/>
      <c r="AA49" s="159"/>
      <c r="AB49" s="159"/>
      <c r="AC49" s="159"/>
      <c r="AD49" s="159"/>
      <c r="AE49" s="159"/>
      <c r="AF49" s="159"/>
      <c r="AG49" s="159"/>
      <c r="AH49" s="158"/>
      <c r="AI49" s="158"/>
      <c r="AJ49" s="158"/>
    </row>
    <row r="50" spans="3:36" x14ac:dyDescent="0.25">
      <c r="C50" s="193"/>
      <c r="D50" s="177" t="s">
        <v>12765</v>
      </c>
      <c r="E50" s="178"/>
      <c r="F50" s="158"/>
      <c r="G50" s="158"/>
      <c r="H50" s="424"/>
      <c r="I50" s="159"/>
      <c r="J50" s="159"/>
      <c r="K50" s="159"/>
      <c r="L50" s="159"/>
      <c r="M50" s="159"/>
      <c r="N50" s="159"/>
      <c r="O50" s="159"/>
      <c r="P50" s="158"/>
      <c r="Q50" s="158"/>
      <c r="R50" s="158"/>
      <c r="V50" s="520" t="s">
        <v>12765</v>
      </c>
      <c r="W50" s="178"/>
      <c r="X50" s="158"/>
      <c r="Y50" s="158"/>
      <c r="Z50" s="424"/>
      <c r="AA50" s="159"/>
      <c r="AB50" s="159"/>
      <c r="AC50" s="159"/>
      <c r="AD50" s="159"/>
      <c r="AE50" s="159"/>
      <c r="AF50" s="159"/>
      <c r="AG50" s="159"/>
      <c r="AH50" s="158"/>
      <c r="AI50" s="158"/>
      <c r="AJ50" s="158"/>
    </row>
    <row r="51" spans="3:36" x14ac:dyDescent="0.25">
      <c r="C51" s="193"/>
      <c r="D51" s="177" t="s">
        <v>12766</v>
      </c>
      <c r="E51" s="178"/>
      <c r="F51" s="158"/>
      <c r="G51" s="158"/>
      <c r="H51" s="424"/>
      <c r="I51" s="159"/>
      <c r="J51" s="159"/>
      <c r="K51" s="159"/>
      <c r="L51" s="159"/>
      <c r="M51" s="159"/>
      <c r="N51" s="159"/>
      <c r="O51" s="159"/>
      <c r="P51" s="158"/>
      <c r="Q51" s="158"/>
      <c r="R51" s="158"/>
      <c r="V51" s="520" t="s">
        <v>12766</v>
      </c>
      <c r="W51" s="178"/>
      <c r="X51" s="158"/>
      <c r="Y51" s="158"/>
      <c r="Z51" s="424"/>
      <c r="AA51" s="159"/>
      <c r="AB51" s="159"/>
      <c r="AC51" s="159"/>
      <c r="AD51" s="159"/>
      <c r="AE51" s="159"/>
      <c r="AF51" s="159"/>
      <c r="AG51" s="159"/>
      <c r="AH51" s="158"/>
      <c r="AI51" s="158"/>
      <c r="AJ51" s="158"/>
    </row>
    <row r="52" spans="3:36" x14ac:dyDescent="0.25">
      <c r="C52" s="193"/>
      <c r="D52" s="177" t="s">
        <v>12767</v>
      </c>
      <c r="E52" s="178"/>
      <c r="F52" s="158"/>
      <c r="G52" s="158"/>
      <c r="H52" s="424"/>
      <c r="I52" s="159"/>
      <c r="J52" s="159"/>
      <c r="K52" s="159"/>
      <c r="L52" s="159"/>
      <c r="M52" s="159"/>
      <c r="N52" s="159"/>
      <c r="O52" s="159"/>
      <c r="P52" s="158"/>
      <c r="Q52" s="158"/>
      <c r="R52" s="158"/>
      <c r="V52" s="520" t="s">
        <v>12767</v>
      </c>
      <c r="W52" s="178"/>
      <c r="X52" s="158"/>
      <c r="Y52" s="158"/>
      <c r="Z52" s="424"/>
      <c r="AA52" s="159"/>
      <c r="AB52" s="159"/>
      <c r="AC52" s="159"/>
      <c r="AD52" s="159"/>
      <c r="AE52" s="159"/>
      <c r="AF52" s="159"/>
      <c r="AG52" s="159"/>
      <c r="AH52" s="158"/>
      <c r="AI52" s="158"/>
      <c r="AJ52" s="158"/>
    </row>
    <row r="53" spans="3:36" x14ac:dyDescent="0.25">
      <c r="C53" s="193"/>
      <c r="D53" s="177" t="s">
        <v>12768</v>
      </c>
      <c r="E53" s="178"/>
      <c r="F53" s="158"/>
      <c r="G53" s="158"/>
      <c r="H53" s="424"/>
      <c r="I53" s="159"/>
      <c r="J53" s="159"/>
      <c r="K53" s="159"/>
      <c r="L53" s="159"/>
      <c r="M53" s="159"/>
      <c r="N53" s="159"/>
      <c r="O53" s="159"/>
      <c r="P53" s="158"/>
      <c r="Q53" s="158"/>
      <c r="R53" s="158"/>
      <c r="V53" s="520" t="s">
        <v>12768</v>
      </c>
      <c r="W53" s="178"/>
      <c r="X53" s="158"/>
      <c r="Y53" s="158"/>
      <c r="Z53" s="424"/>
      <c r="AA53" s="159"/>
      <c r="AB53" s="159"/>
      <c r="AC53" s="159"/>
      <c r="AD53" s="159"/>
      <c r="AE53" s="159"/>
      <c r="AF53" s="159"/>
      <c r="AG53" s="159"/>
      <c r="AH53" s="158"/>
      <c r="AI53" s="158"/>
      <c r="AJ53" s="158"/>
    </row>
    <row r="54" spans="3:36" x14ac:dyDescent="0.25">
      <c r="C54" s="193"/>
      <c r="D54" s="177" t="s">
        <v>12769</v>
      </c>
      <c r="E54" s="178"/>
      <c r="F54" s="158"/>
      <c r="G54" s="158"/>
      <c r="H54" s="424"/>
      <c r="I54" s="159"/>
      <c r="J54" s="159"/>
      <c r="K54" s="159"/>
      <c r="L54" s="159"/>
      <c r="M54" s="159"/>
      <c r="N54" s="159"/>
      <c r="O54" s="159"/>
      <c r="P54" s="158"/>
      <c r="Q54" s="158"/>
      <c r="R54" s="158"/>
      <c r="V54" s="520" t="s">
        <v>12769</v>
      </c>
      <c r="W54" s="178"/>
      <c r="X54" s="158"/>
      <c r="Y54" s="158"/>
      <c r="Z54" s="424"/>
      <c r="AA54" s="159"/>
      <c r="AB54" s="159"/>
      <c r="AC54" s="159"/>
      <c r="AD54" s="159"/>
      <c r="AE54" s="159"/>
      <c r="AF54" s="159"/>
      <c r="AG54" s="159"/>
      <c r="AH54" s="158"/>
      <c r="AI54" s="158"/>
      <c r="AJ54" s="158"/>
    </row>
    <row r="55" spans="3:36" x14ac:dyDescent="0.25">
      <c r="C55" s="193"/>
      <c r="D55" s="177" t="s">
        <v>12770</v>
      </c>
      <c r="E55" s="178"/>
      <c r="F55" s="158"/>
      <c r="G55" s="158"/>
      <c r="H55" s="424"/>
      <c r="I55" s="159"/>
      <c r="J55" s="159"/>
      <c r="K55" s="159"/>
      <c r="L55" s="159"/>
      <c r="M55" s="159"/>
      <c r="N55" s="159"/>
      <c r="O55" s="159"/>
      <c r="P55" s="158"/>
      <c r="Q55" s="158"/>
      <c r="R55" s="158"/>
      <c r="V55" s="520" t="s">
        <v>12770</v>
      </c>
      <c r="W55" s="178"/>
      <c r="X55" s="158"/>
      <c r="Y55" s="158"/>
      <c r="Z55" s="424"/>
      <c r="AA55" s="159"/>
      <c r="AB55" s="159"/>
      <c r="AC55" s="159"/>
      <c r="AD55" s="159"/>
      <c r="AE55" s="159"/>
      <c r="AF55" s="159"/>
      <c r="AG55" s="159"/>
      <c r="AH55" s="158"/>
      <c r="AI55" s="158"/>
      <c r="AJ55" s="158"/>
    </row>
    <row r="56" spans="3:36" x14ac:dyDescent="0.25">
      <c r="C56" s="193"/>
      <c r="D56" s="177" t="s">
        <v>12771</v>
      </c>
      <c r="E56" s="178"/>
      <c r="F56" s="158"/>
      <c r="G56" s="158"/>
      <c r="H56" s="424"/>
      <c r="I56" s="159"/>
      <c r="J56" s="159"/>
      <c r="K56" s="159"/>
      <c r="L56" s="159"/>
      <c r="M56" s="159"/>
      <c r="N56" s="159"/>
      <c r="O56" s="159"/>
      <c r="P56" s="158"/>
      <c r="Q56" s="158"/>
      <c r="R56" s="158"/>
      <c r="V56" s="520" t="s">
        <v>12771</v>
      </c>
      <c r="W56" s="178"/>
      <c r="X56" s="158"/>
      <c r="Y56" s="158"/>
      <c r="Z56" s="424"/>
      <c r="AA56" s="159"/>
      <c r="AB56" s="159"/>
      <c r="AC56" s="159"/>
      <c r="AD56" s="159"/>
      <c r="AE56" s="159"/>
      <c r="AF56" s="159"/>
      <c r="AG56" s="159"/>
      <c r="AH56" s="158"/>
      <c r="AI56" s="158"/>
      <c r="AJ56" s="158"/>
    </row>
    <row r="57" spans="3:36" x14ac:dyDescent="0.25">
      <c r="C57" s="193"/>
      <c r="D57" s="177" t="s">
        <v>12772</v>
      </c>
      <c r="E57" s="178"/>
      <c r="F57" s="158"/>
      <c r="G57" s="158"/>
      <c r="H57" s="424"/>
      <c r="I57" s="159"/>
      <c r="J57" s="159"/>
      <c r="K57" s="159"/>
      <c r="L57" s="159"/>
      <c r="M57" s="159"/>
      <c r="N57" s="159"/>
      <c r="O57" s="159"/>
      <c r="P57" s="158"/>
      <c r="Q57" s="158"/>
      <c r="R57" s="158"/>
      <c r="V57" s="520" t="s">
        <v>12772</v>
      </c>
      <c r="W57" s="178"/>
      <c r="X57" s="158"/>
      <c r="Y57" s="158"/>
      <c r="Z57" s="424"/>
      <c r="AA57" s="159"/>
      <c r="AB57" s="159"/>
      <c r="AC57" s="159"/>
      <c r="AD57" s="159"/>
      <c r="AE57" s="159"/>
      <c r="AF57" s="159"/>
      <c r="AG57" s="159"/>
      <c r="AH57" s="158"/>
      <c r="AI57" s="158"/>
      <c r="AJ57" s="158"/>
    </row>
    <row r="58" spans="3:36" x14ac:dyDescent="0.25">
      <c r="C58" s="193"/>
      <c r="D58" s="177" t="s">
        <v>12773</v>
      </c>
      <c r="E58" s="178"/>
      <c r="F58" s="158"/>
      <c r="G58" s="158"/>
      <c r="H58" s="424"/>
      <c r="I58" s="159"/>
      <c r="J58" s="159"/>
      <c r="K58" s="159"/>
      <c r="L58" s="159"/>
      <c r="M58" s="159"/>
      <c r="N58" s="159"/>
      <c r="O58" s="159"/>
      <c r="P58" s="158"/>
      <c r="Q58" s="158"/>
      <c r="R58" s="158"/>
      <c r="V58" s="520" t="s">
        <v>12773</v>
      </c>
      <c r="W58" s="178"/>
      <c r="X58" s="158"/>
      <c r="Y58" s="158"/>
      <c r="Z58" s="424"/>
      <c r="AA58" s="159"/>
      <c r="AB58" s="159"/>
      <c r="AC58" s="159"/>
      <c r="AD58" s="159"/>
      <c r="AE58" s="159"/>
      <c r="AF58" s="159"/>
      <c r="AG58" s="159"/>
      <c r="AH58" s="158"/>
      <c r="AI58" s="158"/>
      <c r="AJ58" s="158"/>
    </row>
    <row r="59" spans="3:36" x14ac:dyDescent="0.25">
      <c r="C59" s="193"/>
      <c r="D59" s="177" t="s">
        <v>12774</v>
      </c>
      <c r="E59" s="178"/>
      <c r="F59" s="158"/>
      <c r="G59" s="158"/>
      <c r="H59" s="424"/>
      <c r="I59" s="159"/>
      <c r="J59" s="159"/>
      <c r="K59" s="159"/>
      <c r="L59" s="159"/>
      <c r="M59" s="159"/>
      <c r="N59" s="159"/>
      <c r="O59" s="159"/>
      <c r="P59" s="158"/>
      <c r="Q59" s="158"/>
      <c r="R59" s="158"/>
      <c r="V59" s="520" t="s">
        <v>12774</v>
      </c>
      <c r="W59" s="178"/>
      <c r="X59" s="158"/>
      <c r="Y59" s="158"/>
      <c r="Z59" s="424"/>
      <c r="AA59" s="159"/>
      <c r="AB59" s="159"/>
      <c r="AC59" s="159"/>
      <c r="AD59" s="159"/>
      <c r="AE59" s="159"/>
      <c r="AF59" s="159"/>
      <c r="AG59" s="159"/>
      <c r="AH59" s="158"/>
      <c r="AI59" s="158"/>
      <c r="AJ59" s="158"/>
    </row>
    <row r="60" spans="3:36" x14ac:dyDescent="0.25">
      <c r="C60" s="193"/>
      <c r="D60" s="177" t="s">
        <v>12775</v>
      </c>
      <c r="E60" s="178"/>
      <c r="F60" s="158"/>
      <c r="G60" s="158"/>
      <c r="H60" s="424"/>
      <c r="I60" s="159"/>
      <c r="J60" s="159"/>
      <c r="K60" s="159"/>
      <c r="L60" s="159"/>
      <c r="M60" s="159"/>
      <c r="N60" s="159"/>
      <c r="O60" s="159"/>
      <c r="P60" s="158"/>
      <c r="Q60" s="158"/>
      <c r="R60" s="158"/>
      <c r="V60" s="520" t="s">
        <v>12775</v>
      </c>
      <c r="W60" s="178"/>
      <c r="X60" s="158"/>
      <c r="Y60" s="158"/>
      <c r="Z60" s="424"/>
      <c r="AA60" s="159"/>
      <c r="AB60" s="159"/>
      <c r="AC60" s="159"/>
      <c r="AD60" s="159"/>
      <c r="AE60" s="159"/>
      <c r="AF60" s="159"/>
      <c r="AG60" s="159"/>
      <c r="AH60" s="158"/>
      <c r="AI60" s="158"/>
      <c r="AJ60" s="158"/>
    </row>
    <row r="61" spans="3:36" x14ac:dyDescent="0.25">
      <c r="C61" s="193"/>
      <c r="D61" s="177" t="s">
        <v>12776</v>
      </c>
      <c r="E61" s="178"/>
      <c r="F61" s="158"/>
      <c r="G61" s="158"/>
      <c r="H61" s="424"/>
      <c r="I61" s="159"/>
      <c r="J61" s="159"/>
      <c r="K61" s="159"/>
      <c r="L61" s="159"/>
      <c r="M61" s="159"/>
      <c r="N61" s="159"/>
      <c r="O61" s="159"/>
      <c r="P61" s="158"/>
      <c r="Q61" s="158"/>
      <c r="R61" s="158"/>
      <c r="V61" s="520" t="s">
        <v>12776</v>
      </c>
      <c r="W61" s="178"/>
      <c r="X61" s="158"/>
      <c r="Y61" s="158"/>
      <c r="Z61" s="424"/>
      <c r="AA61" s="159"/>
      <c r="AB61" s="159"/>
      <c r="AC61" s="159"/>
      <c r="AD61" s="159"/>
      <c r="AE61" s="159"/>
      <c r="AF61" s="159"/>
      <c r="AG61" s="159"/>
      <c r="AH61" s="158"/>
      <c r="AI61" s="158"/>
      <c r="AJ61" s="158"/>
    </row>
    <row r="62" spans="3:36" x14ac:dyDescent="0.25">
      <c r="C62" s="193"/>
      <c r="D62" s="177" t="s">
        <v>12777</v>
      </c>
      <c r="E62" s="178"/>
      <c r="F62" s="158"/>
      <c r="G62" s="158"/>
      <c r="H62" s="424"/>
      <c r="I62" s="159"/>
      <c r="J62" s="159"/>
      <c r="K62" s="159"/>
      <c r="L62" s="159"/>
      <c r="M62" s="159"/>
      <c r="N62" s="159"/>
      <c r="O62" s="159"/>
      <c r="P62" s="158"/>
      <c r="Q62" s="158"/>
      <c r="R62" s="158"/>
      <c r="V62" s="520" t="s">
        <v>12777</v>
      </c>
      <c r="W62" s="178"/>
      <c r="X62" s="158"/>
      <c r="Y62" s="158"/>
      <c r="Z62" s="424"/>
      <c r="AA62" s="159"/>
      <c r="AB62" s="159"/>
      <c r="AC62" s="159"/>
      <c r="AD62" s="159"/>
      <c r="AE62" s="159"/>
      <c r="AF62" s="159"/>
      <c r="AG62" s="159"/>
      <c r="AH62" s="158"/>
      <c r="AI62" s="158"/>
      <c r="AJ62" s="158"/>
    </row>
    <row r="63" spans="3:36" x14ac:dyDescent="0.25">
      <c r="C63" s="193"/>
      <c r="D63" s="177" t="s">
        <v>12778</v>
      </c>
      <c r="E63" s="178"/>
      <c r="F63" s="158"/>
      <c r="G63" s="158"/>
      <c r="H63" s="424"/>
      <c r="I63" s="159"/>
      <c r="J63" s="159"/>
      <c r="K63" s="159"/>
      <c r="L63" s="159"/>
      <c r="M63" s="159"/>
      <c r="N63" s="159"/>
      <c r="O63" s="159"/>
      <c r="P63" s="158"/>
      <c r="Q63" s="158"/>
      <c r="R63" s="158"/>
      <c r="V63" s="520" t="s">
        <v>12778</v>
      </c>
      <c r="W63" s="178"/>
      <c r="X63" s="158"/>
      <c r="Y63" s="158"/>
      <c r="Z63" s="424"/>
      <c r="AA63" s="159"/>
      <c r="AB63" s="159"/>
      <c r="AC63" s="159"/>
      <c r="AD63" s="159"/>
      <c r="AE63" s="159"/>
      <c r="AF63" s="159"/>
      <c r="AG63" s="159"/>
      <c r="AH63" s="158"/>
      <c r="AI63" s="158"/>
      <c r="AJ63" s="158"/>
    </row>
    <row r="64" spans="3:36" x14ac:dyDescent="0.25">
      <c r="C64" s="193"/>
      <c r="D64" s="177" t="s">
        <v>12779</v>
      </c>
      <c r="E64" s="178"/>
      <c r="F64" s="158"/>
      <c r="G64" s="158"/>
      <c r="H64" s="424"/>
      <c r="I64" s="159"/>
      <c r="J64" s="159"/>
      <c r="K64" s="159"/>
      <c r="L64" s="159"/>
      <c r="M64" s="159"/>
      <c r="N64" s="159"/>
      <c r="O64" s="159"/>
      <c r="P64" s="158"/>
      <c r="Q64" s="158"/>
      <c r="R64" s="158"/>
      <c r="V64" s="520" t="s">
        <v>12779</v>
      </c>
      <c r="W64" s="178"/>
      <c r="X64" s="158"/>
      <c r="Y64" s="158"/>
      <c r="Z64" s="424"/>
      <c r="AA64" s="159"/>
      <c r="AB64" s="159"/>
      <c r="AC64" s="159"/>
      <c r="AD64" s="159"/>
      <c r="AE64" s="159"/>
      <c r="AF64" s="159"/>
      <c r="AG64" s="159"/>
      <c r="AH64" s="158"/>
      <c r="AI64" s="158"/>
      <c r="AJ64" s="158"/>
    </row>
    <row r="65" spans="3:36" x14ac:dyDescent="0.25">
      <c r="C65" s="193"/>
      <c r="D65" s="177" t="s">
        <v>12780</v>
      </c>
      <c r="E65" s="178"/>
      <c r="F65" s="158"/>
      <c r="G65" s="158"/>
      <c r="H65" s="424"/>
      <c r="I65" s="159"/>
      <c r="J65" s="159"/>
      <c r="K65" s="159"/>
      <c r="L65" s="159"/>
      <c r="M65" s="159"/>
      <c r="N65" s="159"/>
      <c r="O65" s="159"/>
      <c r="P65" s="158"/>
      <c r="Q65" s="158"/>
      <c r="R65" s="158"/>
      <c r="V65" s="520" t="s">
        <v>12780</v>
      </c>
      <c r="W65" s="178"/>
      <c r="X65" s="158"/>
      <c r="Y65" s="158"/>
      <c r="Z65" s="424"/>
      <c r="AA65" s="159"/>
      <c r="AB65" s="159"/>
      <c r="AC65" s="159"/>
      <c r="AD65" s="159"/>
      <c r="AE65" s="159"/>
      <c r="AF65" s="159"/>
      <c r="AG65" s="159"/>
      <c r="AH65" s="158"/>
      <c r="AI65" s="158"/>
      <c r="AJ65" s="158"/>
    </row>
    <row r="66" spans="3:36" x14ac:dyDescent="0.25">
      <c r="C66" s="193"/>
      <c r="D66" s="177" t="s">
        <v>12781</v>
      </c>
      <c r="E66" s="178"/>
      <c r="F66" s="158"/>
      <c r="G66" s="158"/>
      <c r="H66" s="424"/>
      <c r="I66" s="159"/>
      <c r="J66" s="159"/>
      <c r="K66" s="159"/>
      <c r="L66" s="159"/>
      <c r="M66" s="159"/>
      <c r="N66" s="159"/>
      <c r="O66" s="159"/>
      <c r="P66" s="158"/>
      <c r="Q66" s="158"/>
      <c r="R66" s="158"/>
      <c r="V66" s="520" t="s">
        <v>12781</v>
      </c>
      <c r="W66" s="178"/>
      <c r="X66" s="158"/>
      <c r="Y66" s="158"/>
      <c r="Z66" s="424"/>
      <c r="AA66" s="159"/>
      <c r="AB66" s="159"/>
      <c r="AC66" s="159"/>
      <c r="AD66" s="159"/>
      <c r="AE66" s="159"/>
      <c r="AF66" s="159"/>
      <c r="AG66" s="159"/>
      <c r="AH66" s="158"/>
      <c r="AI66" s="158"/>
      <c r="AJ66" s="158"/>
    </row>
    <row r="67" spans="3:36" x14ac:dyDescent="0.25">
      <c r="C67" s="193"/>
      <c r="D67" s="177" t="s">
        <v>12782</v>
      </c>
      <c r="E67" s="178"/>
      <c r="F67" s="158"/>
      <c r="G67" s="158"/>
      <c r="H67" s="424"/>
      <c r="I67" s="159"/>
      <c r="J67" s="159"/>
      <c r="K67" s="159"/>
      <c r="L67" s="159"/>
      <c r="M67" s="159"/>
      <c r="N67" s="159"/>
      <c r="O67" s="159"/>
      <c r="P67" s="158"/>
      <c r="Q67" s="158"/>
      <c r="R67" s="158"/>
      <c r="V67" s="520" t="s">
        <v>12782</v>
      </c>
      <c r="W67" s="178"/>
      <c r="X67" s="158"/>
      <c r="Y67" s="158"/>
      <c r="Z67" s="424"/>
      <c r="AA67" s="159"/>
      <c r="AB67" s="159"/>
      <c r="AC67" s="159"/>
      <c r="AD67" s="159"/>
      <c r="AE67" s="159"/>
      <c r="AF67" s="159"/>
      <c r="AG67" s="159"/>
      <c r="AH67" s="158"/>
      <c r="AI67" s="158"/>
      <c r="AJ67" s="158"/>
    </row>
    <row r="68" spans="3:36" x14ac:dyDescent="0.25">
      <c r="C68" s="193"/>
      <c r="D68" s="177" t="s">
        <v>12783</v>
      </c>
      <c r="E68" s="178"/>
      <c r="F68" s="158"/>
      <c r="G68" s="158"/>
      <c r="H68" s="424"/>
      <c r="I68" s="159"/>
      <c r="J68" s="159"/>
      <c r="K68" s="159"/>
      <c r="L68" s="159"/>
      <c r="M68" s="159"/>
      <c r="N68" s="159"/>
      <c r="O68" s="159"/>
      <c r="P68" s="158"/>
      <c r="Q68" s="158"/>
      <c r="R68" s="158"/>
      <c r="V68" s="520" t="s">
        <v>12783</v>
      </c>
      <c r="W68" s="178"/>
      <c r="X68" s="158"/>
      <c r="Y68" s="158"/>
      <c r="Z68" s="424"/>
      <c r="AA68" s="159"/>
      <c r="AB68" s="159"/>
      <c r="AC68" s="159"/>
      <c r="AD68" s="159"/>
      <c r="AE68" s="159"/>
      <c r="AF68" s="159"/>
      <c r="AG68" s="159"/>
      <c r="AH68" s="158"/>
      <c r="AI68" s="158"/>
      <c r="AJ68" s="158"/>
    </row>
    <row r="69" spans="3:36" x14ac:dyDescent="0.25">
      <c r="C69" s="193"/>
      <c r="D69" s="177" t="s">
        <v>12784</v>
      </c>
      <c r="E69" s="178"/>
      <c r="F69" s="158"/>
      <c r="G69" s="158"/>
      <c r="H69" s="424"/>
      <c r="I69" s="159"/>
      <c r="J69" s="159"/>
      <c r="K69" s="159"/>
      <c r="L69" s="159"/>
      <c r="M69" s="159"/>
      <c r="N69" s="159"/>
      <c r="O69" s="159"/>
      <c r="P69" s="158"/>
      <c r="Q69" s="158"/>
      <c r="R69" s="158"/>
      <c r="V69" s="520" t="s">
        <v>12784</v>
      </c>
      <c r="W69" s="178"/>
      <c r="X69" s="158"/>
      <c r="Y69" s="158"/>
      <c r="Z69" s="424"/>
      <c r="AA69" s="159"/>
      <c r="AB69" s="159"/>
      <c r="AC69" s="159"/>
      <c r="AD69" s="159"/>
      <c r="AE69" s="159"/>
      <c r="AF69" s="159"/>
      <c r="AG69" s="159"/>
      <c r="AH69" s="158"/>
      <c r="AI69" s="158"/>
      <c r="AJ69" s="158"/>
    </row>
    <row r="70" spans="3:36" x14ac:dyDescent="0.25">
      <c r="C70" s="193"/>
      <c r="D70" s="177" t="s">
        <v>12785</v>
      </c>
      <c r="E70" s="178"/>
      <c r="F70" s="158"/>
      <c r="G70" s="158"/>
      <c r="H70" s="424"/>
      <c r="I70" s="159"/>
      <c r="J70" s="159"/>
      <c r="K70" s="159"/>
      <c r="L70" s="159"/>
      <c r="M70" s="159"/>
      <c r="N70" s="159"/>
      <c r="O70" s="159"/>
      <c r="P70" s="158"/>
      <c r="Q70" s="158"/>
      <c r="R70" s="158"/>
      <c r="V70" s="520" t="s">
        <v>12785</v>
      </c>
      <c r="W70" s="178"/>
      <c r="X70" s="158"/>
      <c r="Y70" s="158"/>
      <c r="Z70" s="424"/>
      <c r="AA70" s="159"/>
      <c r="AB70" s="159"/>
      <c r="AC70" s="159"/>
      <c r="AD70" s="159"/>
      <c r="AE70" s="159"/>
      <c r="AF70" s="159"/>
      <c r="AG70" s="159"/>
      <c r="AH70" s="158"/>
      <c r="AI70" s="158"/>
      <c r="AJ70" s="158"/>
    </row>
    <row r="71" spans="3:36" x14ac:dyDescent="0.25">
      <c r="C71" s="193"/>
      <c r="D71" s="177" t="s">
        <v>12786</v>
      </c>
      <c r="E71" s="178"/>
      <c r="F71" s="158"/>
      <c r="G71" s="158"/>
      <c r="H71" s="424"/>
      <c r="I71" s="159"/>
      <c r="J71" s="159"/>
      <c r="K71" s="159"/>
      <c r="L71" s="159"/>
      <c r="M71" s="159"/>
      <c r="N71" s="159"/>
      <c r="O71" s="159"/>
      <c r="P71" s="158"/>
      <c r="Q71" s="158"/>
      <c r="R71" s="158"/>
      <c r="V71" s="520" t="s">
        <v>12786</v>
      </c>
      <c r="W71" s="178"/>
      <c r="X71" s="158"/>
      <c r="Y71" s="158"/>
      <c r="Z71" s="424"/>
      <c r="AA71" s="159"/>
      <c r="AB71" s="159"/>
      <c r="AC71" s="159"/>
      <c r="AD71" s="159"/>
      <c r="AE71" s="159"/>
      <c r="AF71" s="159"/>
      <c r="AG71" s="159"/>
      <c r="AH71" s="158"/>
      <c r="AI71" s="158"/>
      <c r="AJ71" s="158"/>
    </row>
    <row r="72" spans="3:36" x14ac:dyDescent="0.25">
      <c r="C72" s="193"/>
      <c r="D72" s="177" t="s">
        <v>12787</v>
      </c>
      <c r="E72" s="178"/>
      <c r="F72" s="158"/>
      <c r="G72" s="158"/>
      <c r="H72" s="424"/>
      <c r="I72" s="159"/>
      <c r="J72" s="159"/>
      <c r="K72" s="159"/>
      <c r="L72" s="159"/>
      <c r="M72" s="159"/>
      <c r="N72" s="159"/>
      <c r="O72" s="159"/>
      <c r="P72" s="158"/>
      <c r="Q72" s="158"/>
      <c r="R72" s="158"/>
      <c r="V72" s="520" t="s">
        <v>12787</v>
      </c>
      <c r="W72" s="178"/>
      <c r="X72" s="158"/>
      <c r="Y72" s="158"/>
      <c r="Z72" s="424"/>
      <c r="AA72" s="159"/>
      <c r="AB72" s="159"/>
      <c r="AC72" s="159"/>
      <c r="AD72" s="159"/>
      <c r="AE72" s="159"/>
      <c r="AF72" s="159"/>
      <c r="AG72" s="159"/>
      <c r="AH72" s="158"/>
      <c r="AI72" s="158"/>
      <c r="AJ72" s="158"/>
    </row>
    <row r="73" spans="3:36" x14ac:dyDescent="0.25">
      <c r="C73" s="193"/>
      <c r="D73" s="177" t="s">
        <v>12788</v>
      </c>
      <c r="E73" s="178"/>
      <c r="F73" s="158"/>
      <c r="G73" s="158"/>
      <c r="H73" s="424"/>
      <c r="I73" s="159"/>
      <c r="J73" s="159"/>
      <c r="K73" s="159"/>
      <c r="L73" s="159"/>
      <c r="M73" s="159"/>
      <c r="N73" s="159"/>
      <c r="O73" s="159"/>
      <c r="P73" s="158"/>
      <c r="Q73" s="158"/>
      <c r="R73" s="158"/>
      <c r="V73" s="520" t="s">
        <v>12788</v>
      </c>
      <c r="W73" s="178"/>
      <c r="X73" s="158"/>
      <c r="Y73" s="158"/>
      <c r="Z73" s="424"/>
      <c r="AA73" s="159"/>
      <c r="AB73" s="159"/>
      <c r="AC73" s="159"/>
      <c r="AD73" s="159"/>
      <c r="AE73" s="159"/>
      <c r="AF73" s="159"/>
      <c r="AG73" s="159"/>
      <c r="AH73" s="158"/>
      <c r="AI73" s="158"/>
      <c r="AJ73" s="158"/>
    </row>
    <row r="74" spans="3:36" x14ac:dyDescent="0.25">
      <c r="C74" s="193"/>
      <c r="D74" s="177" t="s">
        <v>12789</v>
      </c>
      <c r="E74" s="178"/>
      <c r="F74" s="158"/>
      <c r="G74" s="158"/>
      <c r="H74" s="424"/>
      <c r="I74" s="159"/>
      <c r="J74" s="159"/>
      <c r="K74" s="159"/>
      <c r="L74" s="159"/>
      <c r="M74" s="159"/>
      <c r="N74" s="159"/>
      <c r="O74" s="159"/>
      <c r="P74" s="158"/>
      <c r="Q74" s="158"/>
      <c r="R74" s="158"/>
      <c r="V74" s="520" t="s">
        <v>12789</v>
      </c>
      <c r="W74" s="178"/>
      <c r="X74" s="158"/>
      <c r="Y74" s="158"/>
      <c r="Z74" s="424"/>
      <c r="AA74" s="159"/>
      <c r="AB74" s="159"/>
      <c r="AC74" s="159"/>
      <c r="AD74" s="159"/>
      <c r="AE74" s="159"/>
      <c r="AF74" s="159"/>
      <c r="AG74" s="159"/>
      <c r="AH74" s="158"/>
      <c r="AI74" s="158"/>
      <c r="AJ74" s="158"/>
    </row>
    <row r="75" spans="3:36" x14ac:dyDescent="0.25">
      <c r="C75" s="193"/>
      <c r="D75" s="177" t="s">
        <v>12790</v>
      </c>
      <c r="E75" s="178"/>
      <c r="F75" s="158"/>
      <c r="G75" s="158"/>
      <c r="H75" s="424"/>
      <c r="I75" s="159"/>
      <c r="J75" s="159"/>
      <c r="K75" s="159"/>
      <c r="L75" s="159"/>
      <c r="M75" s="159"/>
      <c r="N75" s="159"/>
      <c r="O75" s="159"/>
      <c r="P75" s="158"/>
      <c r="Q75" s="158"/>
      <c r="R75" s="158"/>
      <c r="V75" s="520" t="s">
        <v>12790</v>
      </c>
      <c r="W75" s="178"/>
      <c r="X75" s="158"/>
      <c r="Y75" s="158"/>
      <c r="Z75" s="424"/>
      <c r="AA75" s="159"/>
      <c r="AB75" s="159"/>
      <c r="AC75" s="159"/>
      <c r="AD75" s="159"/>
      <c r="AE75" s="159"/>
      <c r="AF75" s="159"/>
      <c r="AG75" s="159"/>
      <c r="AH75" s="158"/>
      <c r="AI75" s="158"/>
      <c r="AJ75" s="158"/>
    </row>
    <row r="76" spans="3:36" x14ac:dyDescent="0.25">
      <c r="C76" s="193"/>
      <c r="D76" s="177" t="s">
        <v>12791</v>
      </c>
      <c r="E76" s="178"/>
      <c r="F76" s="158"/>
      <c r="G76" s="158"/>
      <c r="H76" s="424"/>
      <c r="I76" s="159"/>
      <c r="J76" s="159"/>
      <c r="K76" s="159"/>
      <c r="L76" s="159"/>
      <c r="M76" s="159"/>
      <c r="N76" s="159"/>
      <c r="O76" s="159"/>
      <c r="P76" s="158"/>
      <c r="Q76" s="158"/>
      <c r="R76" s="158"/>
      <c r="V76" s="520" t="s">
        <v>12791</v>
      </c>
      <c r="W76" s="178"/>
      <c r="X76" s="158"/>
      <c r="Y76" s="158"/>
      <c r="Z76" s="424"/>
      <c r="AA76" s="159"/>
      <c r="AB76" s="159"/>
      <c r="AC76" s="159"/>
      <c r="AD76" s="159"/>
      <c r="AE76" s="159"/>
      <c r="AF76" s="159"/>
      <c r="AG76" s="159"/>
      <c r="AH76" s="158"/>
      <c r="AI76" s="158"/>
      <c r="AJ76" s="158"/>
    </row>
    <row r="77" spans="3:36" x14ac:dyDescent="0.25">
      <c r="C77" s="193"/>
      <c r="D77" s="177" t="s">
        <v>12792</v>
      </c>
      <c r="E77" s="178"/>
      <c r="F77" s="158"/>
      <c r="G77" s="158"/>
      <c r="H77" s="424"/>
      <c r="I77" s="159"/>
      <c r="J77" s="159"/>
      <c r="K77" s="159"/>
      <c r="L77" s="159"/>
      <c r="M77" s="159"/>
      <c r="N77" s="159"/>
      <c r="O77" s="159"/>
      <c r="P77" s="158"/>
      <c r="Q77" s="158"/>
      <c r="R77" s="158"/>
      <c r="V77" s="520" t="s">
        <v>12792</v>
      </c>
      <c r="W77" s="178"/>
      <c r="X77" s="158"/>
      <c r="Y77" s="158"/>
      <c r="Z77" s="424"/>
      <c r="AA77" s="159"/>
      <c r="AB77" s="159"/>
      <c r="AC77" s="159"/>
      <c r="AD77" s="159"/>
      <c r="AE77" s="159"/>
      <c r="AF77" s="159"/>
      <c r="AG77" s="159"/>
      <c r="AH77" s="158"/>
      <c r="AI77" s="158"/>
      <c r="AJ77" s="158"/>
    </row>
    <row r="78" spans="3:36" x14ac:dyDescent="0.25">
      <c r="C78" s="193"/>
      <c r="D78" s="177" t="s">
        <v>12793</v>
      </c>
      <c r="E78" s="178"/>
      <c r="F78" s="158"/>
      <c r="G78" s="158"/>
      <c r="H78" s="424"/>
      <c r="I78" s="159"/>
      <c r="J78" s="159"/>
      <c r="K78" s="159"/>
      <c r="L78" s="159"/>
      <c r="M78" s="159"/>
      <c r="N78" s="159"/>
      <c r="O78" s="159"/>
      <c r="P78" s="158"/>
      <c r="Q78" s="158"/>
      <c r="R78" s="158"/>
      <c r="V78" s="520" t="s">
        <v>12793</v>
      </c>
      <c r="W78" s="178"/>
      <c r="X78" s="158"/>
      <c r="Y78" s="158"/>
      <c r="Z78" s="424"/>
      <c r="AA78" s="159"/>
      <c r="AB78" s="159"/>
      <c r="AC78" s="159"/>
      <c r="AD78" s="159"/>
      <c r="AE78" s="159"/>
      <c r="AF78" s="159"/>
      <c r="AG78" s="159"/>
      <c r="AH78" s="158"/>
      <c r="AI78" s="158"/>
      <c r="AJ78" s="158"/>
    </row>
    <row r="79" spans="3:36" x14ac:dyDescent="0.25">
      <c r="C79" s="193"/>
      <c r="D79" s="177" t="s">
        <v>12794</v>
      </c>
      <c r="E79" s="178"/>
      <c r="F79" s="158"/>
      <c r="G79" s="158"/>
      <c r="H79" s="424"/>
      <c r="I79" s="159"/>
      <c r="J79" s="159"/>
      <c r="K79" s="159"/>
      <c r="L79" s="159"/>
      <c r="M79" s="159"/>
      <c r="N79" s="159"/>
      <c r="O79" s="159"/>
      <c r="P79" s="158"/>
      <c r="Q79" s="158"/>
      <c r="R79" s="158"/>
      <c r="V79" s="520" t="s">
        <v>12794</v>
      </c>
      <c r="W79" s="178"/>
      <c r="X79" s="158"/>
      <c r="Y79" s="158"/>
      <c r="Z79" s="424"/>
      <c r="AA79" s="159"/>
      <c r="AB79" s="159"/>
      <c r="AC79" s="159"/>
      <c r="AD79" s="159"/>
      <c r="AE79" s="159"/>
      <c r="AF79" s="159"/>
      <c r="AG79" s="159"/>
      <c r="AH79" s="158"/>
      <c r="AI79" s="158"/>
      <c r="AJ79" s="158"/>
    </row>
    <row r="80" spans="3:36" x14ac:dyDescent="0.25">
      <c r="C80" s="193"/>
      <c r="D80" s="177" t="s">
        <v>12795</v>
      </c>
      <c r="E80" s="178"/>
      <c r="F80" s="158"/>
      <c r="G80" s="158"/>
      <c r="H80" s="424"/>
      <c r="I80" s="159"/>
      <c r="J80" s="159"/>
      <c r="K80" s="159"/>
      <c r="L80" s="159"/>
      <c r="M80" s="159"/>
      <c r="N80" s="159"/>
      <c r="O80" s="159"/>
      <c r="P80" s="158"/>
      <c r="Q80" s="158"/>
      <c r="R80" s="158"/>
      <c r="V80" s="520" t="s">
        <v>12795</v>
      </c>
      <c r="W80" s="178"/>
      <c r="X80" s="158"/>
      <c r="Y80" s="158"/>
      <c r="Z80" s="424"/>
      <c r="AA80" s="159"/>
      <c r="AB80" s="159"/>
      <c r="AC80" s="159"/>
      <c r="AD80" s="159"/>
      <c r="AE80" s="159"/>
      <c r="AF80" s="159"/>
      <c r="AG80" s="159"/>
      <c r="AH80" s="158"/>
      <c r="AI80" s="158"/>
      <c r="AJ80" s="158"/>
    </row>
    <row r="81" spans="3:36" x14ac:dyDescent="0.25">
      <c r="C81" s="193"/>
      <c r="D81" s="177" t="s">
        <v>12796</v>
      </c>
      <c r="E81" s="178"/>
      <c r="F81" s="158"/>
      <c r="G81" s="158"/>
      <c r="H81" s="424"/>
      <c r="I81" s="159"/>
      <c r="J81" s="159"/>
      <c r="K81" s="159"/>
      <c r="L81" s="159"/>
      <c r="M81" s="159"/>
      <c r="N81" s="159"/>
      <c r="O81" s="159"/>
      <c r="P81" s="158"/>
      <c r="Q81" s="158"/>
      <c r="R81" s="158"/>
      <c r="V81" s="520" t="s">
        <v>12796</v>
      </c>
      <c r="W81" s="178"/>
      <c r="X81" s="158"/>
      <c r="Y81" s="158"/>
      <c r="Z81" s="424"/>
      <c r="AA81" s="159"/>
      <c r="AB81" s="159"/>
      <c r="AC81" s="159"/>
      <c r="AD81" s="159"/>
      <c r="AE81" s="159"/>
      <c r="AF81" s="159"/>
      <c r="AG81" s="159"/>
      <c r="AH81" s="158"/>
      <c r="AI81" s="158"/>
      <c r="AJ81" s="158"/>
    </row>
    <row r="82" spans="3:36" x14ac:dyDescent="0.25">
      <c r="C82" s="193"/>
      <c r="D82" s="177" t="s">
        <v>12797</v>
      </c>
      <c r="E82" s="178"/>
      <c r="F82" s="158"/>
      <c r="G82" s="158"/>
      <c r="H82" s="424"/>
      <c r="I82" s="159"/>
      <c r="J82" s="159"/>
      <c r="K82" s="159"/>
      <c r="L82" s="159"/>
      <c r="M82" s="159"/>
      <c r="N82" s="159"/>
      <c r="O82" s="159"/>
      <c r="P82" s="158"/>
      <c r="Q82" s="158"/>
      <c r="R82" s="158"/>
      <c r="V82" s="520" t="s">
        <v>12797</v>
      </c>
      <c r="W82" s="178"/>
      <c r="X82" s="158"/>
      <c r="Y82" s="158"/>
      <c r="Z82" s="424"/>
      <c r="AA82" s="159"/>
      <c r="AB82" s="159"/>
      <c r="AC82" s="159"/>
      <c r="AD82" s="159"/>
      <c r="AE82" s="159"/>
      <c r="AF82" s="159"/>
      <c r="AG82" s="159"/>
      <c r="AH82" s="158"/>
      <c r="AI82" s="158"/>
      <c r="AJ82" s="158"/>
    </row>
    <row r="83" spans="3:36" x14ac:dyDescent="0.25">
      <c r="C83" s="193"/>
      <c r="D83" s="177" t="s">
        <v>12798</v>
      </c>
      <c r="E83" s="178"/>
      <c r="F83" s="158"/>
      <c r="G83" s="158"/>
      <c r="H83" s="424"/>
      <c r="I83" s="159"/>
      <c r="J83" s="159"/>
      <c r="K83" s="159"/>
      <c r="L83" s="159"/>
      <c r="M83" s="159"/>
      <c r="N83" s="159"/>
      <c r="O83" s="159"/>
      <c r="P83" s="158"/>
      <c r="Q83" s="158"/>
      <c r="R83" s="158"/>
      <c r="V83" s="520" t="s">
        <v>12798</v>
      </c>
      <c r="W83" s="178"/>
      <c r="X83" s="158"/>
      <c r="Y83" s="158"/>
      <c r="Z83" s="424"/>
      <c r="AA83" s="159"/>
      <c r="AB83" s="159"/>
      <c r="AC83" s="159"/>
      <c r="AD83" s="159"/>
      <c r="AE83" s="159"/>
      <c r="AF83" s="159"/>
      <c r="AG83" s="159"/>
      <c r="AH83" s="158"/>
      <c r="AI83" s="158"/>
      <c r="AJ83" s="158"/>
    </row>
    <row r="84" spans="3:36" x14ac:dyDescent="0.25">
      <c r="C84" s="193"/>
      <c r="D84" s="177" t="s">
        <v>12799</v>
      </c>
      <c r="E84" s="178"/>
      <c r="F84" s="158"/>
      <c r="G84" s="158"/>
      <c r="H84" s="424"/>
      <c r="I84" s="159"/>
      <c r="J84" s="159"/>
      <c r="K84" s="159"/>
      <c r="L84" s="159"/>
      <c r="M84" s="159"/>
      <c r="N84" s="159"/>
      <c r="O84" s="159"/>
      <c r="P84" s="158"/>
      <c r="Q84" s="158"/>
      <c r="R84" s="158"/>
      <c r="V84" s="520" t="s">
        <v>12799</v>
      </c>
      <c r="W84" s="178"/>
      <c r="X84" s="158"/>
      <c r="Y84" s="158"/>
      <c r="Z84" s="424"/>
      <c r="AA84" s="159"/>
      <c r="AB84" s="159"/>
      <c r="AC84" s="159"/>
      <c r="AD84" s="159"/>
      <c r="AE84" s="159"/>
      <c r="AF84" s="159"/>
      <c r="AG84" s="159"/>
      <c r="AH84" s="158"/>
      <c r="AI84" s="158"/>
      <c r="AJ84" s="158"/>
    </row>
    <row r="85" spans="3:36" x14ac:dyDescent="0.25">
      <c r="C85" s="193"/>
      <c r="D85" s="177" t="s">
        <v>12800</v>
      </c>
      <c r="E85" s="178"/>
      <c r="F85" s="158"/>
      <c r="G85" s="158"/>
      <c r="H85" s="424"/>
      <c r="I85" s="159"/>
      <c r="J85" s="159"/>
      <c r="K85" s="159"/>
      <c r="L85" s="159"/>
      <c r="M85" s="159"/>
      <c r="N85" s="159"/>
      <c r="O85" s="159"/>
      <c r="P85" s="158"/>
      <c r="Q85" s="158"/>
      <c r="R85" s="158"/>
      <c r="V85" s="520" t="s">
        <v>12800</v>
      </c>
      <c r="W85" s="178"/>
      <c r="X85" s="158"/>
      <c r="Y85" s="158"/>
      <c r="Z85" s="424"/>
      <c r="AA85" s="159"/>
      <c r="AB85" s="159"/>
      <c r="AC85" s="159"/>
      <c r="AD85" s="159"/>
      <c r="AE85" s="159"/>
      <c r="AF85" s="159"/>
      <c r="AG85" s="159"/>
      <c r="AH85" s="158"/>
      <c r="AI85" s="158"/>
      <c r="AJ85" s="158"/>
    </row>
    <row r="86" spans="3:36" x14ac:dyDescent="0.25">
      <c r="C86" s="193"/>
      <c r="D86" s="177" t="s">
        <v>12801</v>
      </c>
      <c r="E86" s="178"/>
      <c r="F86" s="158"/>
      <c r="G86" s="158"/>
      <c r="H86" s="424"/>
      <c r="I86" s="159"/>
      <c r="J86" s="159"/>
      <c r="K86" s="159"/>
      <c r="L86" s="159"/>
      <c r="M86" s="159"/>
      <c r="N86" s="159"/>
      <c r="O86" s="159"/>
      <c r="P86" s="158"/>
      <c r="Q86" s="158"/>
      <c r="R86" s="158"/>
      <c r="V86" s="520" t="s">
        <v>12801</v>
      </c>
      <c r="W86" s="178"/>
      <c r="X86" s="158"/>
      <c r="Y86" s="158"/>
      <c r="Z86" s="424"/>
      <c r="AA86" s="159"/>
      <c r="AB86" s="159"/>
      <c r="AC86" s="159"/>
      <c r="AD86" s="159"/>
      <c r="AE86" s="159"/>
      <c r="AF86" s="159"/>
      <c r="AG86" s="159"/>
      <c r="AH86" s="158"/>
      <c r="AI86" s="158"/>
      <c r="AJ86" s="158"/>
    </row>
    <row r="87" spans="3:36" x14ac:dyDescent="0.25">
      <c r="C87" s="193"/>
      <c r="D87" s="177" t="s">
        <v>12802</v>
      </c>
      <c r="E87" s="178"/>
      <c r="F87" s="158"/>
      <c r="G87" s="158"/>
      <c r="H87" s="424"/>
      <c r="I87" s="159"/>
      <c r="J87" s="159"/>
      <c r="K87" s="159"/>
      <c r="L87" s="159"/>
      <c r="M87" s="159"/>
      <c r="N87" s="159"/>
      <c r="O87" s="159"/>
      <c r="P87" s="158"/>
      <c r="Q87" s="158"/>
      <c r="R87" s="158"/>
      <c r="V87" s="520" t="s">
        <v>12802</v>
      </c>
      <c r="W87" s="178"/>
      <c r="X87" s="158"/>
      <c r="Y87" s="158"/>
      <c r="Z87" s="424"/>
      <c r="AA87" s="159"/>
      <c r="AB87" s="159"/>
      <c r="AC87" s="159"/>
      <c r="AD87" s="159"/>
      <c r="AE87" s="159"/>
      <c r="AF87" s="159"/>
      <c r="AG87" s="159"/>
      <c r="AH87" s="158"/>
      <c r="AI87" s="158"/>
      <c r="AJ87" s="158"/>
    </row>
    <row r="88" spans="3:36" x14ac:dyDescent="0.25">
      <c r="C88" s="193"/>
      <c r="D88" s="177" t="s">
        <v>12803</v>
      </c>
      <c r="E88" s="178"/>
      <c r="F88" s="158"/>
      <c r="G88" s="158"/>
      <c r="H88" s="424"/>
      <c r="I88" s="159"/>
      <c r="J88" s="159"/>
      <c r="K88" s="159"/>
      <c r="L88" s="159"/>
      <c r="M88" s="159"/>
      <c r="N88" s="159"/>
      <c r="O88" s="159"/>
      <c r="P88" s="158"/>
      <c r="Q88" s="158"/>
      <c r="R88" s="158"/>
      <c r="V88" s="520" t="s">
        <v>12803</v>
      </c>
      <c r="W88" s="178"/>
      <c r="X88" s="158"/>
      <c r="Y88" s="158"/>
      <c r="Z88" s="424"/>
      <c r="AA88" s="159"/>
      <c r="AB88" s="159"/>
      <c r="AC88" s="159"/>
      <c r="AD88" s="159"/>
      <c r="AE88" s="159"/>
      <c r="AF88" s="159"/>
      <c r="AG88" s="159"/>
      <c r="AH88" s="158"/>
      <c r="AI88" s="158"/>
      <c r="AJ88" s="158"/>
    </row>
    <row r="89" spans="3:36" x14ac:dyDescent="0.25">
      <c r="C89" s="193"/>
      <c r="D89" s="177" t="s">
        <v>12804</v>
      </c>
      <c r="E89" s="178"/>
      <c r="F89" s="158"/>
      <c r="G89" s="158"/>
      <c r="H89" s="424"/>
      <c r="I89" s="159"/>
      <c r="J89" s="159"/>
      <c r="K89" s="159"/>
      <c r="L89" s="159"/>
      <c r="M89" s="159"/>
      <c r="N89" s="159"/>
      <c r="O89" s="159"/>
      <c r="P89" s="158"/>
      <c r="Q89" s="158"/>
      <c r="R89" s="158"/>
      <c r="V89" s="520" t="s">
        <v>12804</v>
      </c>
      <c r="W89" s="178"/>
      <c r="X89" s="158"/>
      <c r="Y89" s="158"/>
      <c r="Z89" s="424"/>
      <c r="AA89" s="159"/>
      <c r="AB89" s="159"/>
      <c r="AC89" s="159"/>
      <c r="AD89" s="159"/>
      <c r="AE89" s="159"/>
      <c r="AF89" s="159"/>
      <c r="AG89" s="159"/>
      <c r="AH89" s="158"/>
      <c r="AI89" s="158"/>
      <c r="AJ89" s="158"/>
    </row>
    <row r="90" spans="3:36" x14ac:dyDescent="0.25">
      <c r="C90" s="193"/>
      <c r="D90" s="177" t="s">
        <v>12805</v>
      </c>
      <c r="E90" s="178"/>
      <c r="F90" s="158"/>
      <c r="G90" s="158"/>
      <c r="H90" s="424"/>
      <c r="I90" s="159"/>
      <c r="J90" s="159"/>
      <c r="K90" s="159"/>
      <c r="L90" s="159"/>
      <c r="M90" s="159"/>
      <c r="N90" s="159"/>
      <c r="O90" s="159"/>
      <c r="P90" s="158"/>
      <c r="Q90" s="158"/>
      <c r="R90" s="158"/>
      <c r="V90" s="520" t="s">
        <v>12805</v>
      </c>
      <c r="W90" s="178"/>
      <c r="X90" s="158"/>
      <c r="Y90" s="158"/>
      <c r="Z90" s="424"/>
      <c r="AA90" s="159"/>
      <c r="AB90" s="159"/>
      <c r="AC90" s="159"/>
      <c r="AD90" s="159"/>
      <c r="AE90" s="159"/>
      <c r="AF90" s="159"/>
      <c r="AG90" s="159"/>
      <c r="AH90" s="158"/>
      <c r="AI90" s="158"/>
      <c r="AJ90" s="158"/>
    </row>
    <row r="91" spans="3:36" x14ac:dyDescent="0.25">
      <c r="C91" s="193"/>
      <c r="D91" s="177" t="s">
        <v>12806</v>
      </c>
      <c r="E91" s="178"/>
      <c r="F91" s="158"/>
      <c r="G91" s="158"/>
      <c r="H91" s="424"/>
      <c r="I91" s="159"/>
      <c r="J91" s="159"/>
      <c r="K91" s="159"/>
      <c r="L91" s="159"/>
      <c r="M91" s="159"/>
      <c r="N91" s="159"/>
      <c r="O91" s="159"/>
      <c r="P91" s="158"/>
      <c r="Q91" s="158"/>
      <c r="R91" s="158"/>
      <c r="V91" s="520" t="s">
        <v>12806</v>
      </c>
      <c r="W91" s="178"/>
      <c r="X91" s="158"/>
      <c r="Y91" s="158"/>
      <c r="Z91" s="424"/>
      <c r="AA91" s="159"/>
      <c r="AB91" s="159"/>
      <c r="AC91" s="159"/>
      <c r="AD91" s="159"/>
      <c r="AE91" s="159"/>
      <c r="AF91" s="159"/>
      <c r="AG91" s="159"/>
      <c r="AH91" s="158"/>
      <c r="AI91" s="158"/>
      <c r="AJ91" s="158"/>
    </row>
    <row r="92" spans="3:36" x14ac:dyDescent="0.25">
      <c r="C92" s="193"/>
      <c r="D92" s="177" t="s">
        <v>12807</v>
      </c>
      <c r="E92" s="178"/>
      <c r="F92" s="158"/>
      <c r="G92" s="158"/>
      <c r="H92" s="424"/>
      <c r="I92" s="159"/>
      <c r="J92" s="159"/>
      <c r="K92" s="159"/>
      <c r="L92" s="159"/>
      <c r="M92" s="159"/>
      <c r="N92" s="159"/>
      <c r="O92" s="159"/>
      <c r="P92" s="158"/>
      <c r="Q92" s="158"/>
      <c r="R92" s="158"/>
      <c r="V92" s="520" t="s">
        <v>12807</v>
      </c>
      <c r="W92" s="178"/>
      <c r="X92" s="158"/>
      <c r="Y92" s="158"/>
      <c r="Z92" s="424"/>
      <c r="AA92" s="159"/>
      <c r="AB92" s="159"/>
      <c r="AC92" s="159"/>
      <c r="AD92" s="159"/>
      <c r="AE92" s="159"/>
      <c r="AF92" s="159"/>
      <c r="AG92" s="159"/>
      <c r="AH92" s="158"/>
      <c r="AI92" s="158"/>
      <c r="AJ92" s="158"/>
    </row>
    <row r="93" spans="3:36" x14ac:dyDescent="0.25">
      <c r="C93" s="193"/>
      <c r="D93" s="177" t="s">
        <v>12808</v>
      </c>
      <c r="E93" s="178"/>
      <c r="F93" s="158"/>
      <c r="G93" s="158"/>
      <c r="H93" s="424"/>
      <c r="I93" s="159"/>
      <c r="J93" s="159"/>
      <c r="K93" s="159"/>
      <c r="L93" s="159"/>
      <c r="M93" s="159"/>
      <c r="N93" s="159"/>
      <c r="O93" s="159"/>
      <c r="P93" s="158"/>
      <c r="Q93" s="158"/>
      <c r="R93" s="158"/>
      <c r="V93" s="520" t="s">
        <v>12808</v>
      </c>
      <c r="W93" s="178"/>
      <c r="X93" s="158"/>
      <c r="Y93" s="158"/>
      <c r="Z93" s="424"/>
      <c r="AA93" s="159"/>
      <c r="AB93" s="159"/>
      <c r="AC93" s="159"/>
      <c r="AD93" s="159"/>
      <c r="AE93" s="159"/>
      <c r="AF93" s="159"/>
      <c r="AG93" s="159"/>
      <c r="AH93" s="158"/>
      <c r="AI93" s="158"/>
      <c r="AJ93" s="158"/>
    </row>
    <row r="94" spans="3:36" x14ac:dyDescent="0.25">
      <c r="C94" s="193"/>
      <c r="D94" s="177" t="s">
        <v>12809</v>
      </c>
      <c r="E94" s="178"/>
      <c r="F94" s="158"/>
      <c r="G94" s="158"/>
      <c r="H94" s="424"/>
      <c r="I94" s="159"/>
      <c r="J94" s="159"/>
      <c r="K94" s="159"/>
      <c r="L94" s="159"/>
      <c r="M94" s="159"/>
      <c r="N94" s="159"/>
      <c r="O94" s="159"/>
      <c r="P94" s="158"/>
      <c r="Q94" s="158"/>
      <c r="R94" s="158"/>
      <c r="V94" s="520" t="s">
        <v>12809</v>
      </c>
      <c r="W94" s="178"/>
      <c r="X94" s="158"/>
      <c r="Y94" s="158"/>
      <c r="Z94" s="424"/>
      <c r="AA94" s="159"/>
      <c r="AB94" s="159"/>
      <c r="AC94" s="159"/>
      <c r="AD94" s="159"/>
      <c r="AE94" s="159"/>
      <c r="AF94" s="159"/>
      <c r="AG94" s="159"/>
      <c r="AH94" s="158"/>
      <c r="AI94" s="158"/>
      <c r="AJ94" s="158"/>
    </row>
    <row r="95" spans="3:36" x14ac:dyDescent="0.25">
      <c r="C95" s="193"/>
      <c r="D95" s="177" t="s">
        <v>12810</v>
      </c>
      <c r="E95" s="178"/>
      <c r="F95" s="158"/>
      <c r="G95" s="158"/>
      <c r="H95" s="424"/>
      <c r="I95" s="159"/>
      <c r="J95" s="159"/>
      <c r="K95" s="159"/>
      <c r="L95" s="159"/>
      <c r="M95" s="159"/>
      <c r="N95" s="159"/>
      <c r="O95" s="159"/>
      <c r="P95" s="158"/>
      <c r="Q95" s="158"/>
      <c r="R95" s="158"/>
      <c r="V95" s="520" t="s">
        <v>12810</v>
      </c>
      <c r="W95" s="178"/>
      <c r="X95" s="158"/>
      <c r="Y95" s="158"/>
      <c r="Z95" s="424"/>
      <c r="AA95" s="159"/>
      <c r="AB95" s="159"/>
      <c r="AC95" s="159"/>
      <c r="AD95" s="159"/>
      <c r="AE95" s="159"/>
      <c r="AF95" s="159"/>
      <c r="AG95" s="159"/>
      <c r="AH95" s="158"/>
      <c r="AI95" s="158"/>
      <c r="AJ95" s="158"/>
    </row>
    <row r="96" spans="3:36" x14ac:dyDescent="0.25">
      <c r="C96" s="193"/>
      <c r="D96" s="177" t="s">
        <v>12811</v>
      </c>
      <c r="E96" s="178"/>
      <c r="F96" s="158"/>
      <c r="G96" s="158"/>
      <c r="H96" s="424"/>
      <c r="I96" s="159"/>
      <c r="J96" s="159"/>
      <c r="K96" s="159"/>
      <c r="L96" s="159"/>
      <c r="M96" s="159"/>
      <c r="N96" s="159"/>
      <c r="O96" s="159"/>
      <c r="P96" s="158"/>
      <c r="Q96" s="158"/>
      <c r="R96" s="158"/>
      <c r="V96" s="520" t="s">
        <v>12811</v>
      </c>
      <c r="W96" s="178"/>
      <c r="X96" s="158"/>
      <c r="Y96" s="158"/>
      <c r="Z96" s="424"/>
      <c r="AA96" s="159"/>
      <c r="AB96" s="159"/>
      <c r="AC96" s="159"/>
      <c r="AD96" s="159"/>
      <c r="AE96" s="159"/>
      <c r="AF96" s="159"/>
      <c r="AG96" s="159"/>
      <c r="AH96" s="158"/>
      <c r="AI96" s="158"/>
      <c r="AJ96" s="158"/>
    </row>
    <row r="97" spans="3:36" x14ac:dyDescent="0.25">
      <c r="C97" s="193"/>
      <c r="D97" s="177" t="s">
        <v>12812</v>
      </c>
      <c r="E97" s="178"/>
      <c r="F97" s="158"/>
      <c r="G97" s="158"/>
      <c r="H97" s="424"/>
      <c r="I97" s="159"/>
      <c r="J97" s="159"/>
      <c r="K97" s="159"/>
      <c r="L97" s="159"/>
      <c r="M97" s="159"/>
      <c r="N97" s="159"/>
      <c r="O97" s="159"/>
      <c r="P97" s="158"/>
      <c r="Q97" s="158"/>
      <c r="R97" s="158"/>
      <c r="V97" s="520" t="s">
        <v>12812</v>
      </c>
      <c r="W97" s="178"/>
      <c r="X97" s="158"/>
      <c r="Y97" s="158"/>
      <c r="Z97" s="424"/>
      <c r="AA97" s="159"/>
      <c r="AB97" s="159"/>
      <c r="AC97" s="159"/>
      <c r="AD97" s="159"/>
      <c r="AE97" s="159"/>
      <c r="AF97" s="159"/>
      <c r="AG97" s="159"/>
      <c r="AH97" s="158"/>
      <c r="AI97" s="158"/>
      <c r="AJ97" s="158"/>
    </row>
    <row r="98" spans="3:36" x14ac:dyDescent="0.25">
      <c r="C98" s="193"/>
      <c r="D98" s="177" t="s">
        <v>12813</v>
      </c>
      <c r="E98" s="178"/>
      <c r="F98" s="158"/>
      <c r="G98" s="158"/>
      <c r="H98" s="424"/>
      <c r="I98" s="159"/>
      <c r="J98" s="159"/>
      <c r="K98" s="159"/>
      <c r="L98" s="159"/>
      <c r="M98" s="159"/>
      <c r="N98" s="159"/>
      <c r="O98" s="159"/>
      <c r="P98" s="158"/>
      <c r="Q98" s="158"/>
      <c r="R98" s="158"/>
      <c r="V98" s="520" t="s">
        <v>12813</v>
      </c>
      <c r="W98" s="178"/>
      <c r="X98" s="158"/>
      <c r="Y98" s="158"/>
      <c r="Z98" s="424"/>
      <c r="AA98" s="159"/>
      <c r="AB98" s="159"/>
      <c r="AC98" s="159"/>
      <c r="AD98" s="159"/>
      <c r="AE98" s="159"/>
      <c r="AF98" s="159"/>
      <c r="AG98" s="159"/>
      <c r="AH98" s="158"/>
      <c r="AI98" s="158"/>
      <c r="AJ98" s="158"/>
    </row>
    <row r="99" spans="3:36" x14ac:dyDescent="0.25">
      <c r="C99" s="193"/>
      <c r="D99" s="177" t="s">
        <v>12814</v>
      </c>
      <c r="E99" s="178"/>
      <c r="F99" s="158"/>
      <c r="G99" s="158"/>
      <c r="H99" s="424"/>
      <c r="I99" s="159"/>
      <c r="J99" s="159"/>
      <c r="K99" s="159"/>
      <c r="L99" s="159"/>
      <c r="M99" s="159"/>
      <c r="N99" s="159"/>
      <c r="O99" s="159"/>
      <c r="P99" s="158"/>
      <c r="Q99" s="158"/>
      <c r="R99" s="158"/>
      <c r="V99" s="520" t="s">
        <v>12814</v>
      </c>
      <c r="W99" s="178"/>
      <c r="X99" s="158"/>
      <c r="Y99" s="158"/>
      <c r="Z99" s="424"/>
      <c r="AA99" s="159"/>
      <c r="AB99" s="159"/>
      <c r="AC99" s="159"/>
      <c r="AD99" s="159"/>
      <c r="AE99" s="159"/>
      <c r="AF99" s="159"/>
      <c r="AG99" s="159"/>
      <c r="AH99" s="158"/>
      <c r="AI99" s="158"/>
      <c r="AJ99" s="158"/>
    </row>
    <row r="100" spans="3:36" x14ac:dyDescent="0.25">
      <c r="C100" s="193"/>
      <c r="D100" s="177" t="s">
        <v>12815</v>
      </c>
      <c r="E100" s="178"/>
      <c r="F100" s="158"/>
      <c r="G100" s="158"/>
      <c r="H100" s="424"/>
      <c r="I100" s="159"/>
      <c r="J100" s="159"/>
      <c r="K100" s="159"/>
      <c r="L100" s="159"/>
      <c r="M100" s="159"/>
      <c r="N100" s="159"/>
      <c r="O100" s="159"/>
      <c r="P100" s="158"/>
      <c r="Q100" s="158"/>
      <c r="R100" s="158"/>
      <c r="V100" s="520" t="s">
        <v>12815</v>
      </c>
      <c r="W100" s="178"/>
      <c r="X100" s="158"/>
      <c r="Y100" s="158"/>
      <c r="Z100" s="424"/>
      <c r="AA100" s="159"/>
      <c r="AB100" s="159"/>
      <c r="AC100" s="159"/>
      <c r="AD100" s="159"/>
      <c r="AE100" s="159"/>
      <c r="AF100" s="159"/>
      <c r="AG100" s="159"/>
      <c r="AH100" s="158"/>
      <c r="AI100" s="158"/>
      <c r="AJ100" s="158"/>
    </row>
    <row r="101" spans="3:36" x14ac:dyDescent="0.25">
      <c r="C101" s="193"/>
      <c r="D101" s="177" t="s">
        <v>12816</v>
      </c>
      <c r="E101" s="178"/>
      <c r="F101" s="158"/>
      <c r="G101" s="158"/>
      <c r="H101" s="424"/>
      <c r="I101" s="159"/>
      <c r="J101" s="159"/>
      <c r="K101" s="159"/>
      <c r="L101" s="159"/>
      <c r="M101" s="159"/>
      <c r="N101" s="159"/>
      <c r="O101" s="159"/>
      <c r="P101" s="158"/>
      <c r="Q101" s="158"/>
      <c r="R101" s="158"/>
      <c r="V101" s="520" t="s">
        <v>12816</v>
      </c>
      <c r="W101" s="178"/>
      <c r="X101" s="158"/>
      <c r="Y101" s="158"/>
      <c r="Z101" s="424"/>
      <c r="AA101" s="159"/>
      <c r="AB101" s="159"/>
      <c r="AC101" s="159"/>
      <c r="AD101" s="159"/>
      <c r="AE101" s="159"/>
      <c r="AF101" s="159"/>
      <c r="AG101" s="159"/>
      <c r="AH101" s="158"/>
      <c r="AI101" s="158"/>
      <c r="AJ101" s="158"/>
    </row>
    <row r="102" spans="3:36" x14ac:dyDescent="0.25">
      <c r="C102" s="193"/>
      <c r="D102" s="177" t="s">
        <v>12817</v>
      </c>
      <c r="E102" s="178"/>
      <c r="F102" s="158"/>
      <c r="G102" s="158"/>
      <c r="H102" s="424"/>
      <c r="I102" s="159"/>
      <c r="J102" s="159"/>
      <c r="K102" s="159"/>
      <c r="L102" s="159"/>
      <c r="M102" s="159"/>
      <c r="N102" s="159"/>
      <c r="O102" s="159"/>
      <c r="P102" s="158"/>
      <c r="Q102" s="158"/>
      <c r="R102" s="158"/>
      <c r="V102" s="520" t="s">
        <v>12817</v>
      </c>
      <c r="W102" s="178"/>
      <c r="X102" s="158"/>
      <c r="Y102" s="158"/>
      <c r="Z102" s="424"/>
      <c r="AA102" s="159"/>
      <c r="AB102" s="159"/>
      <c r="AC102" s="159"/>
      <c r="AD102" s="159"/>
      <c r="AE102" s="159"/>
      <c r="AF102" s="159"/>
      <c r="AG102" s="159"/>
      <c r="AH102" s="158"/>
      <c r="AI102" s="158"/>
      <c r="AJ102" s="158"/>
    </row>
    <row r="103" spans="3:36" x14ac:dyDescent="0.25">
      <c r="C103" s="193"/>
      <c r="D103" s="177" t="s">
        <v>12818</v>
      </c>
      <c r="E103" s="178"/>
      <c r="F103" s="158"/>
      <c r="G103" s="158"/>
      <c r="H103" s="424"/>
      <c r="I103" s="159"/>
      <c r="J103" s="159"/>
      <c r="K103" s="159"/>
      <c r="L103" s="159"/>
      <c r="M103" s="159"/>
      <c r="N103" s="159"/>
      <c r="O103" s="159"/>
      <c r="P103" s="158"/>
      <c r="Q103" s="158"/>
      <c r="R103" s="158"/>
      <c r="V103" s="520" t="s">
        <v>12818</v>
      </c>
      <c r="W103" s="178"/>
      <c r="X103" s="158"/>
      <c r="Y103" s="158"/>
      <c r="Z103" s="424"/>
      <c r="AA103" s="159"/>
      <c r="AB103" s="159"/>
      <c r="AC103" s="159"/>
      <c r="AD103" s="159"/>
      <c r="AE103" s="159"/>
      <c r="AF103" s="159"/>
      <c r="AG103" s="159"/>
      <c r="AH103" s="158"/>
      <c r="AI103" s="158"/>
      <c r="AJ103" s="158"/>
    </row>
    <row r="104" spans="3:36" x14ac:dyDescent="0.25">
      <c r="C104" s="193"/>
      <c r="D104" s="177" t="s">
        <v>12819</v>
      </c>
      <c r="E104" s="178"/>
      <c r="F104" s="158"/>
      <c r="G104" s="158"/>
      <c r="H104" s="424"/>
      <c r="I104" s="159"/>
      <c r="J104" s="159"/>
      <c r="K104" s="159"/>
      <c r="L104" s="159"/>
      <c r="M104" s="159"/>
      <c r="N104" s="159"/>
      <c r="O104" s="159"/>
      <c r="P104" s="158"/>
      <c r="Q104" s="158"/>
      <c r="R104" s="158"/>
      <c r="V104" s="520" t="s">
        <v>12819</v>
      </c>
      <c r="W104" s="178"/>
      <c r="X104" s="158"/>
      <c r="Y104" s="158"/>
      <c r="Z104" s="424"/>
      <c r="AA104" s="159"/>
      <c r="AB104" s="159"/>
      <c r="AC104" s="159"/>
      <c r="AD104" s="159"/>
      <c r="AE104" s="159"/>
      <c r="AF104" s="159"/>
      <c r="AG104" s="159"/>
      <c r="AH104" s="158"/>
      <c r="AI104" s="158"/>
      <c r="AJ104" s="158"/>
    </row>
    <row r="105" spans="3:36" x14ac:dyDescent="0.25">
      <c r="C105" s="193"/>
      <c r="D105" s="177" t="s">
        <v>12820</v>
      </c>
      <c r="E105" s="178"/>
      <c r="F105" s="158"/>
      <c r="G105" s="158"/>
      <c r="H105" s="424"/>
      <c r="I105" s="159"/>
      <c r="J105" s="159"/>
      <c r="K105" s="159"/>
      <c r="L105" s="159"/>
      <c r="M105" s="159"/>
      <c r="N105" s="159"/>
      <c r="O105" s="159"/>
      <c r="P105" s="158"/>
      <c r="Q105" s="158"/>
      <c r="R105" s="158"/>
      <c r="V105" s="520" t="s">
        <v>12820</v>
      </c>
      <c r="W105" s="178"/>
      <c r="X105" s="158"/>
      <c r="Y105" s="158"/>
      <c r="Z105" s="424"/>
      <c r="AA105" s="159"/>
      <c r="AB105" s="159"/>
      <c r="AC105" s="159"/>
      <c r="AD105" s="159"/>
      <c r="AE105" s="159"/>
      <c r="AF105" s="159"/>
      <c r="AG105" s="159"/>
      <c r="AH105" s="158"/>
      <c r="AI105" s="158"/>
      <c r="AJ105" s="158"/>
    </row>
    <row r="106" spans="3:36" x14ac:dyDescent="0.25">
      <c r="C106" s="193"/>
      <c r="D106" s="177" t="s">
        <v>12821</v>
      </c>
      <c r="E106" s="178"/>
      <c r="F106" s="158"/>
      <c r="G106" s="158"/>
      <c r="H106" s="424"/>
      <c r="I106" s="159"/>
      <c r="J106" s="159"/>
      <c r="K106" s="159"/>
      <c r="L106" s="159"/>
      <c r="M106" s="159"/>
      <c r="N106" s="159"/>
      <c r="O106" s="159"/>
      <c r="P106" s="158"/>
      <c r="Q106" s="158"/>
      <c r="R106" s="158"/>
      <c r="V106" s="520" t="s">
        <v>12821</v>
      </c>
      <c r="W106" s="178"/>
      <c r="X106" s="158"/>
      <c r="Y106" s="158"/>
      <c r="Z106" s="424"/>
      <c r="AA106" s="159"/>
      <c r="AB106" s="159"/>
      <c r="AC106" s="159"/>
      <c r="AD106" s="159"/>
      <c r="AE106" s="159"/>
      <c r="AF106" s="159"/>
      <c r="AG106" s="159"/>
      <c r="AH106" s="158"/>
      <c r="AI106" s="158"/>
      <c r="AJ106" s="158"/>
    </row>
    <row r="107" spans="3:36" x14ac:dyDescent="0.25">
      <c r="C107" s="193"/>
      <c r="D107" s="177" t="s">
        <v>12822</v>
      </c>
      <c r="E107" s="178"/>
      <c r="F107" s="158"/>
      <c r="G107" s="158"/>
      <c r="H107" s="424"/>
      <c r="I107" s="159"/>
      <c r="J107" s="159"/>
      <c r="K107" s="159"/>
      <c r="L107" s="159"/>
      <c r="M107" s="159"/>
      <c r="N107" s="159"/>
      <c r="O107" s="159"/>
      <c r="P107" s="158"/>
      <c r="Q107" s="158"/>
      <c r="R107" s="158"/>
      <c r="V107" s="520" t="s">
        <v>12822</v>
      </c>
      <c r="W107" s="178"/>
      <c r="X107" s="158"/>
      <c r="Y107" s="158"/>
      <c r="Z107" s="424"/>
      <c r="AA107" s="159"/>
      <c r="AB107" s="159"/>
      <c r="AC107" s="159"/>
      <c r="AD107" s="159"/>
      <c r="AE107" s="159"/>
      <c r="AF107" s="159"/>
      <c r="AG107" s="159"/>
      <c r="AH107" s="158"/>
      <c r="AI107" s="158"/>
      <c r="AJ107" s="158"/>
    </row>
    <row r="108" spans="3:36" x14ac:dyDescent="0.25">
      <c r="C108" s="193"/>
      <c r="D108" s="177" t="s">
        <v>12823</v>
      </c>
      <c r="E108" s="178"/>
      <c r="F108" s="158"/>
      <c r="G108" s="158"/>
      <c r="H108" s="424"/>
      <c r="I108" s="159"/>
      <c r="J108" s="159"/>
      <c r="K108" s="159"/>
      <c r="L108" s="159"/>
      <c r="M108" s="159"/>
      <c r="N108" s="159"/>
      <c r="O108" s="159"/>
      <c r="P108" s="158"/>
      <c r="Q108" s="158"/>
      <c r="R108" s="158"/>
      <c r="V108" s="520" t="s">
        <v>12823</v>
      </c>
      <c r="W108" s="178"/>
      <c r="X108" s="158"/>
      <c r="Y108" s="158"/>
      <c r="Z108" s="424"/>
      <c r="AA108" s="159"/>
      <c r="AB108" s="159"/>
      <c r="AC108" s="159"/>
      <c r="AD108" s="159"/>
      <c r="AE108" s="159"/>
      <c r="AF108" s="159"/>
      <c r="AG108" s="159"/>
      <c r="AH108" s="158"/>
      <c r="AI108" s="158"/>
      <c r="AJ108" s="158"/>
    </row>
    <row r="109" spans="3:36" x14ac:dyDescent="0.25">
      <c r="C109" s="193"/>
      <c r="D109" s="177" t="s">
        <v>12824</v>
      </c>
      <c r="E109" s="178"/>
      <c r="F109" s="158"/>
      <c r="G109" s="158"/>
      <c r="H109" s="424"/>
      <c r="I109" s="159"/>
      <c r="J109" s="159"/>
      <c r="K109" s="159"/>
      <c r="L109" s="159"/>
      <c r="M109" s="159"/>
      <c r="N109" s="159"/>
      <c r="O109" s="159"/>
      <c r="P109" s="158"/>
      <c r="Q109" s="158"/>
      <c r="R109" s="158"/>
      <c r="V109" s="520" t="s">
        <v>12824</v>
      </c>
      <c r="W109" s="178"/>
      <c r="X109" s="158"/>
      <c r="Y109" s="158"/>
      <c r="Z109" s="424"/>
      <c r="AA109" s="159"/>
      <c r="AB109" s="159"/>
      <c r="AC109" s="159"/>
      <c r="AD109" s="159"/>
      <c r="AE109" s="159"/>
      <c r="AF109" s="159"/>
      <c r="AG109" s="159"/>
      <c r="AH109" s="158"/>
      <c r="AI109" s="158"/>
      <c r="AJ109" s="158"/>
    </row>
    <row r="110" spans="3:36" x14ac:dyDescent="0.25">
      <c r="C110" s="193"/>
      <c r="D110" s="177" t="s">
        <v>12825</v>
      </c>
      <c r="E110" s="178"/>
      <c r="F110" s="158"/>
      <c r="G110" s="158"/>
      <c r="H110" s="424"/>
      <c r="I110" s="159"/>
      <c r="J110" s="159"/>
      <c r="K110" s="159"/>
      <c r="L110" s="159"/>
      <c r="M110" s="159"/>
      <c r="N110" s="159"/>
      <c r="O110" s="159"/>
      <c r="P110" s="158"/>
      <c r="Q110" s="158"/>
      <c r="R110" s="158"/>
      <c r="V110" s="520" t="s">
        <v>12825</v>
      </c>
      <c r="W110" s="178"/>
      <c r="X110" s="158"/>
      <c r="Y110" s="158"/>
      <c r="Z110" s="424"/>
      <c r="AA110" s="159"/>
      <c r="AB110" s="159"/>
      <c r="AC110" s="159"/>
      <c r="AD110" s="159"/>
      <c r="AE110" s="159"/>
      <c r="AF110" s="159"/>
      <c r="AG110" s="159"/>
      <c r="AH110" s="158"/>
      <c r="AI110" s="158"/>
      <c r="AJ110" s="158"/>
    </row>
    <row r="111" spans="3:36" x14ac:dyDescent="0.25">
      <c r="C111" s="193"/>
      <c r="D111" s="177" t="s">
        <v>12826</v>
      </c>
      <c r="E111" s="178"/>
      <c r="F111" s="158"/>
      <c r="G111" s="158"/>
      <c r="H111" s="424"/>
      <c r="I111" s="159"/>
      <c r="J111" s="159"/>
      <c r="K111" s="159"/>
      <c r="L111" s="159"/>
      <c r="M111" s="159"/>
      <c r="N111" s="159"/>
      <c r="O111" s="159"/>
      <c r="P111" s="158"/>
      <c r="Q111" s="158"/>
      <c r="R111" s="158"/>
      <c r="V111" s="520" t="s">
        <v>12826</v>
      </c>
      <c r="W111" s="178"/>
      <c r="X111" s="158"/>
      <c r="Y111" s="158"/>
      <c r="Z111" s="424"/>
      <c r="AA111" s="159"/>
      <c r="AB111" s="159"/>
      <c r="AC111" s="159"/>
      <c r="AD111" s="159"/>
      <c r="AE111" s="159"/>
      <c r="AF111" s="159"/>
      <c r="AG111" s="159"/>
      <c r="AH111" s="158"/>
      <c r="AI111" s="158"/>
      <c r="AJ111" s="158"/>
    </row>
    <row r="112" spans="3:36" x14ac:dyDescent="0.25">
      <c r="C112" s="193"/>
      <c r="D112" s="177" t="s">
        <v>12827</v>
      </c>
      <c r="E112" s="178"/>
      <c r="F112" s="158"/>
      <c r="G112" s="158"/>
      <c r="H112" s="424"/>
      <c r="I112" s="159"/>
      <c r="J112" s="159"/>
      <c r="K112" s="159"/>
      <c r="L112" s="159"/>
      <c r="M112" s="159"/>
      <c r="N112" s="159"/>
      <c r="O112" s="159"/>
      <c r="P112" s="158"/>
      <c r="Q112" s="158"/>
      <c r="R112" s="158"/>
      <c r="V112" s="520" t="s">
        <v>12827</v>
      </c>
      <c r="W112" s="178"/>
      <c r="X112" s="158"/>
      <c r="Y112" s="158"/>
      <c r="Z112" s="424"/>
      <c r="AA112" s="159"/>
      <c r="AB112" s="159"/>
      <c r="AC112" s="159"/>
      <c r="AD112" s="159"/>
      <c r="AE112" s="159"/>
      <c r="AF112" s="159"/>
      <c r="AG112" s="159"/>
      <c r="AH112" s="158"/>
      <c r="AI112" s="158"/>
      <c r="AJ112" s="158"/>
    </row>
    <row r="113" spans="3:36" x14ac:dyDescent="0.25">
      <c r="C113" s="193"/>
      <c r="D113" s="177" t="s">
        <v>12828</v>
      </c>
      <c r="E113" s="178"/>
      <c r="F113" s="158"/>
      <c r="G113" s="158"/>
      <c r="H113" s="424"/>
      <c r="I113" s="159"/>
      <c r="J113" s="159"/>
      <c r="K113" s="159"/>
      <c r="L113" s="159"/>
      <c r="M113" s="159"/>
      <c r="N113" s="159"/>
      <c r="O113" s="159"/>
      <c r="P113" s="158"/>
      <c r="Q113" s="158"/>
      <c r="R113" s="158"/>
      <c r="V113" s="520" t="s">
        <v>12828</v>
      </c>
      <c r="W113" s="178"/>
      <c r="X113" s="158"/>
      <c r="Y113" s="158"/>
      <c r="Z113" s="424"/>
      <c r="AA113" s="159"/>
      <c r="AB113" s="159"/>
      <c r="AC113" s="159"/>
      <c r="AD113" s="159"/>
      <c r="AE113" s="159"/>
      <c r="AF113" s="159"/>
      <c r="AG113" s="159"/>
      <c r="AH113" s="158"/>
      <c r="AI113" s="158"/>
      <c r="AJ113" s="158"/>
    </row>
  </sheetData>
  <mergeCells count="1">
    <mergeCell ref="B1:L1"/>
  </mergeCells>
  <dataValidations count="2">
    <dataValidation type="whole" allowBlank="1" showInputMessage="1" showErrorMessage="1" error="Data is of incorrect type!" sqref="E8 G8"/>
    <dataValidation type="decimal" allowBlank="1" showInputMessage="1" showErrorMessage="1" error="Data is of incorrect type!" sqref="F8 H8:Q8"/>
  </dataValidations>
  <hyperlinks>
    <hyperlink ref="A1" location="'Table of Contents'!A1" display="S.05.02.01.03 - Total Top 5 and home country - non-life obligations"/>
    <hyperlink ref="W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Enumerations!$A$1545:$A$1545</xm:f>
          </x14:formula1>
          <xm:sqref>B3</xm:sqref>
        </x14:dataValidation>
        <x14:dataValidation type="list" allowBlank="1" showInputMessage="1" showErrorMessage="1" error="Data is of incorrect type!">
          <x14:formula1>
            <xm:f>Enumerations!$A$1546:$HP$1546</xm:f>
          </x14:formula1>
          <xm:sqref>E13:E113 W13:W113</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showGridLines="0" workbookViewId="0"/>
  </sheetViews>
  <sheetFormatPr defaultRowHeight="15" x14ac:dyDescent="0.25"/>
  <cols>
    <col min="1" max="1" width="9.140625" style="495"/>
    <col min="2" max="2" width="36.5703125" style="495" customWidth="1"/>
    <col min="3" max="3" width="9.140625" style="495"/>
    <col min="4" max="4" width="17.42578125" style="495" customWidth="1"/>
    <col min="5" max="5" width="17.140625" style="495" customWidth="1"/>
    <col min="6" max="6" width="18.140625" style="495" customWidth="1"/>
    <col min="7" max="7" width="19.7109375" style="495" customWidth="1"/>
    <col min="8" max="8" width="28.7109375" style="495" customWidth="1"/>
    <col min="9" max="9" width="23" style="495" customWidth="1"/>
    <col min="10" max="10" width="31.85546875" style="495" customWidth="1"/>
    <col min="11" max="11" width="24.7109375" style="495" customWidth="1"/>
    <col min="12" max="12" width="33.5703125" style="495" customWidth="1"/>
    <col min="13" max="13" width="29.42578125" style="495" customWidth="1"/>
    <col min="14" max="14" width="17.140625" style="495" customWidth="1"/>
    <col min="15" max="15" width="23.28515625" style="495" customWidth="1"/>
    <col min="16" max="16" width="28.42578125" style="495" customWidth="1"/>
    <col min="17" max="17" width="9.140625" style="495"/>
    <col min="18" max="18" width="9.140625" style="496"/>
    <col min="19" max="19" width="30" style="495" customWidth="1"/>
    <col min="20" max="20" width="9.140625" style="495"/>
    <col min="21" max="21" width="30.5703125" style="495" customWidth="1"/>
    <col min="22" max="22" width="29" style="495" customWidth="1"/>
    <col min="23" max="23" width="16.28515625" style="495" customWidth="1"/>
    <col min="24" max="24" width="17.28515625" style="495" customWidth="1"/>
    <col min="25" max="25" width="15" style="495" customWidth="1"/>
    <col min="26" max="26" width="14.85546875" style="495" customWidth="1"/>
    <col min="27" max="27" width="17.85546875" style="495" customWidth="1"/>
    <col min="28" max="28" width="16.85546875" style="495" customWidth="1"/>
    <col min="29" max="29" width="17.42578125" style="495" customWidth="1"/>
    <col min="30" max="30" width="37.28515625" style="495" customWidth="1"/>
    <col min="31" max="31" width="30" style="495" customWidth="1"/>
    <col min="32" max="32" width="24.28515625" style="495" customWidth="1"/>
    <col min="33" max="33" width="25.42578125" style="495" customWidth="1"/>
    <col min="34" max="16384" width="9.140625" style="495"/>
  </cols>
  <sheetData>
    <row r="1" spans="1:33" ht="19.5" customHeight="1" x14ac:dyDescent="0.3">
      <c r="A1" s="187" t="s">
        <v>17053</v>
      </c>
      <c r="B1" s="907" t="s">
        <v>12839</v>
      </c>
      <c r="C1" s="908"/>
      <c r="D1" s="908"/>
      <c r="E1" s="908"/>
      <c r="F1" s="908"/>
      <c r="G1" s="908"/>
      <c r="H1" s="908"/>
      <c r="I1" s="908"/>
      <c r="J1" s="908"/>
      <c r="K1" s="908"/>
      <c r="L1" s="908"/>
    </row>
    <row r="2" spans="1:33" ht="18.75" x14ac:dyDescent="0.25">
      <c r="S2" s="436" t="s">
        <v>12353</v>
      </c>
    </row>
    <row r="4" spans="1:33" ht="12.4" customHeight="1" x14ac:dyDescent="0.25"/>
    <row r="5" spans="1:33" ht="12.4" customHeight="1" x14ac:dyDescent="0.25">
      <c r="D5" s="505" t="s">
        <v>10357</v>
      </c>
      <c r="E5" s="505" t="s">
        <v>3501</v>
      </c>
      <c r="M5" s="505" t="s">
        <v>3501</v>
      </c>
      <c r="N5" s="505" t="s">
        <v>3501</v>
      </c>
      <c r="O5" s="505" t="s">
        <v>3501</v>
      </c>
      <c r="P5" s="505" t="s">
        <v>3501</v>
      </c>
    </row>
    <row r="6" spans="1:33" ht="12.4" customHeight="1" x14ac:dyDescent="0.25">
      <c r="D6" s="500" t="s">
        <v>1778</v>
      </c>
      <c r="E6" s="500"/>
      <c r="F6" s="500" t="s">
        <v>1775</v>
      </c>
      <c r="G6" s="500"/>
      <c r="H6" s="500"/>
      <c r="I6" s="500"/>
      <c r="J6" s="500"/>
      <c r="K6" s="500"/>
      <c r="L6" s="500"/>
      <c r="M6" s="500" t="s">
        <v>1909</v>
      </c>
      <c r="N6" s="500" t="s">
        <v>1910</v>
      </c>
      <c r="O6" s="500" t="s">
        <v>1911</v>
      </c>
      <c r="P6" s="500" t="s">
        <v>1912</v>
      </c>
      <c r="U6" s="501" t="s">
        <v>1778</v>
      </c>
      <c r="V6" s="501"/>
      <c r="W6" s="501" t="s">
        <v>1775</v>
      </c>
      <c r="X6" s="501"/>
      <c r="Y6" s="501"/>
      <c r="Z6" s="501"/>
      <c r="AA6" s="501"/>
      <c r="AB6" s="501"/>
      <c r="AC6" s="501"/>
      <c r="AD6" s="501" t="s">
        <v>1909</v>
      </c>
      <c r="AE6" s="501" t="s">
        <v>1910</v>
      </c>
      <c r="AF6" s="501" t="s">
        <v>1911</v>
      </c>
      <c r="AG6" s="501" t="s">
        <v>1912</v>
      </c>
    </row>
    <row r="7" spans="1:33" x14ac:dyDescent="0.25">
      <c r="D7" s="500" t="s">
        <v>2240</v>
      </c>
      <c r="E7" s="500" t="s">
        <v>2241</v>
      </c>
      <c r="F7" s="500" t="s">
        <v>2242</v>
      </c>
      <c r="G7" s="500" t="s">
        <v>2243</v>
      </c>
      <c r="H7" s="500" t="s">
        <v>2244</v>
      </c>
      <c r="I7" s="500" t="s">
        <v>2245</v>
      </c>
      <c r="J7" s="500" t="s">
        <v>2246</v>
      </c>
      <c r="K7" s="500" t="s">
        <v>2247</v>
      </c>
      <c r="L7" s="500" t="s">
        <v>2248</v>
      </c>
      <c r="M7" s="500"/>
      <c r="N7" s="500"/>
      <c r="O7" s="500"/>
      <c r="P7" s="500"/>
      <c r="U7" s="501" t="s">
        <v>2240</v>
      </c>
      <c r="V7" s="501" t="s">
        <v>2241</v>
      </c>
      <c r="W7" s="501" t="s">
        <v>2242</v>
      </c>
      <c r="X7" s="501" t="s">
        <v>2243</v>
      </c>
      <c r="Y7" s="501" t="s">
        <v>2244</v>
      </c>
      <c r="Z7" s="501" t="s">
        <v>2245</v>
      </c>
      <c r="AA7" s="501" t="s">
        <v>2246</v>
      </c>
      <c r="AB7" s="501" t="s">
        <v>2247</v>
      </c>
      <c r="AC7" s="501" t="s">
        <v>2248</v>
      </c>
      <c r="AD7" s="501"/>
      <c r="AE7" s="501"/>
      <c r="AF7" s="501"/>
      <c r="AG7" s="501"/>
    </row>
    <row r="8" spans="1:33" hidden="1" x14ac:dyDescent="0.25">
      <c r="D8" s="497"/>
      <c r="E8" s="497"/>
      <c r="F8" s="497"/>
      <c r="G8" s="497"/>
      <c r="H8" s="497"/>
      <c r="I8" s="497"/>
      <c r="J8" s="497"/>
      <c r="K8" s="497"/>
      <c r="L8" s="497"/>
      <c r="M8" s="497" t="s">
        <v>9534</v>
      </c>
      <c r="N8" s="497" t="s">
        <v>9936</v>
      </c>
      <c r="O8" s="497" t="s">
        <v>9937</v>
      </c>
      <c r="P8" s="497" t="s">
        <v>9365</v>
      </c>
      <c r="U8" s="501"/>
      <c r="V8" s="501"/>
      <c r="W8" s="501"/>
      <c r="X8" s="501"/>
      <c r="Y8" s="501"/>
      <c r="Z8" s="501"/>
      <c r="AA8" s="501"/>
      <c r="AB8" s="501"/>
      <c r="AC8" s="501"/>
      <c r="AD8" s="501"/>
      <c r="AE8" s="501"/>
      <c r="AF8" s="501"/>
      <c r="AG8" s="501"/>
    </row>
    <row r="9" spans="1:33" hidden="1" x14ac:dyDescent="0.25">
      <c r="D9" s="497"/>
      <c r="E9" s="497" t="s">
        <v>9705</v>
      </c>
      <c r="F9" s="497"/>
      <c r="G9" s="497"/>
      <c r="H9" s="497"/>
      <c r="I9" s="497"/>
      <c r="J9" s="497"/>
      <c r="K9" s="497"/>
      <c r="L9" s="497"/>
      <c r="M9" s="497" t="s">
        <v>8995</v>
      </c>
      <c r="N9" s="497" t="s">
        <v>8995</v>
      </c>
      <c r="O9" s="497" t="s">
        <v>8995</v>
      </c>
      <c r="P9" s="497" t="s">
        <v>8995</v>
      </c>
      <c r="U9" s="501"/>
      <c r="V9" s="501"/>
      <c r="W9" s="501"/>
      <c r="X9" s="501"/>
      <c r="Y9" s="501"/>
      <c r="Z9" s="501"/>
      <c r="AA9" s="501"/>
      <c r="AB9" s="501"/>
      <c r="AC9" s="501"/>
      <c r="AD9" s="501"/>
      <c r="AE9" s="501"/>
      <c r="AF9" s="501"/>
      <c r="AG9" s="501"/>
    </row>
    <row r="10" spans="1:33" hidden="1" x14ac:dyDescent="0.25">
      <c r="D10" s="497" t="s">
        <v>11675</v>
      </c>
      <c r="E10" s="497" t="s">
        <v>12840</v>
      </c>
      <c r="F10" s="497"/>
      <c r="G10" s="497"/>
      <c r="H10" s="497"/>
      <c r="I10" s="497"/>
      <c r="J10" s="497"/>
      <c r="K10" s="497"/>
      <c r="L10" s="497"/>
      <c r="M10" s="497" t="s">
        <v>9549</v>
      </c>
      <c r="N10" s="497" t="s">
        <v>9549</v>
      </c>
      <c r="O10" s="497" t="s">
        <v>9549</v>
      </c>
      <c r="P10" s="497" t="s">
        <v>9549</v>
      </c>
      <c r="U10" s="501"/>
      <c r="V10" s="501"/>
      <c r="W10" s="501"/>
      <c r="X10" s="501"/>
      <c r="Y10" s="501"/>
      <c r="Z10" s="501"/>
      <c r="AA10" s="501"/>
      <c r="AB10" s="501"/>
      <c r="AC10" s="501"/>
      <c r="AD10" s="501"/>
      <c r="AE10" s="501"/>
      <c r="AF10" s="501"/>
      <c r="AG10" s="501"/>
    </row>
    <row r="11" spans="1:33" hidden="1" x14ac:dyDescent="0.25">
      <c r="D11" s="497" t="s">
        <v>12840</v>
      </c>
      <c r="E11" s="497" t="s">
        <v>3212</v>
      </c>
      <c r="F11" s="497"/>
      <c r="G11" s="497"/>
      <c r="H11" s="497"/>
      <c r="I11" s="497"/>
      <c r="J11" s="497"/>
      <c r="K11" s="497"/>
      <c r="L11" s="497"/>
      <c r="M11" s="497" t="s">
        <v>3212</v>
      </c>
      <c r="N11" s="497" t="s">
        <v>3212</v>
      </c>
      <c r="O11" s="497" t="s">
        <v>3212</v>
      </c>
      <c r="P11" s="497" t="s">
        <v>3212</v>
      </c>
      <c r="U11" s="501"/>
      <c r="V11" s="501"/>
      <c r="W11" s="501"/>
      <c r="X11" s="501"/>
      <c r="Y11" s="501"/>
      <c r="Z11" s="501"/>
      <c r="AA11" s="501"/>
      <c r="AB11" s="501"/>
      <c r="AC11" s="501"/>
      <c r="AD11" s="501"/>
      <c r="AE11" s="501"/>
      <c r="AF11" s="501"/>
      <c r="AG11" s="501"/>
    </row>
    <row r="12" spans="1:33" x14ac:dyDescent="0.25">
      <c r="D12" s="177" t="s">
        <v>1294</v>
      </c>
      <c r="E12" s="177" t="s">
        <v>1295</v>
      </c>
      <c r="F12" s="177" t="s">
        <v>1296</v>
      </c>
      <c r="G12" s="177" t="s">
        <v>1297</v>
      </c>
      <c r="H12" s="177" t="s">
        <v>1298</v>
      </c>
      <c r="I12" s="177" t="s">
        <v>1299</v>
      </c>
      <c r="J12" s="177" t="s">
        <v>1300</v>
      </c>
      <c r="K12" s="177" t="s">
        <v>1301</v>
      </c>
      <c r="L12" s="177" t="s">
        <v>1302</v>
      </c>
      <c r="M12" s="177" t="s">
        <v>1303</v>
      </c>
      <c r="N12" s="177" t="s">
        <v>1304</v>
      </c>
      <c r="O12" s="177" t="s">
        <v>1305</v>
      </c>
      <c r="P12" s="177" t="s">
        <v>1306</v>
      </c>
      <c r="U12" s="520" t="s">
        <v>1294</v>
      </c>
      <c r="V12" s="520" t="s">
        <v>1295</v>
      </c>
      <c r="W12" s="520" t="s">
        <v>1296</v>
      </c>
      <c r="X12" s="520" t="s">
        <v>1297</v>
      </c>
      <c r="Y12" s="520" t="s">
        <v>1298</v>
      </c>
      <c r="Z12" s="520" t="s">
        <v>1299</v>
      </c>
      <c r="AA12" s="520" t="s">
        <v>1300</v>
      </c>
      <c r="AB12" s="520" t="s">
        <v>1301</v>
      </c>
      <c r="AC12" s="520" t="s">
        <v>1302</v>
      </c>
      <c r="AD12" s="520" t="s">
        <v>1303</v>
      </c>
      <c r="AE12" s="520" t="s">
        <v>1304</v>
      </c>
      <c r="AF12" s="520" t="s">
        <v>1305</v>
      </c>
      <c r="AG12" s="520" t="s">
        <v>1306</v>
      </c>
    </row>
    <row r="13" spans="1:33" x14ac:dyDescent="0.25">
      <c r="B13" s="500" t="s">
        <v>330</v>
      </c>
      <c r="C13" s="502"/>
      <c r="D13" s="158"/>
      <c r="E13" s="158"/>
      <c r="F13" s="158"/>
      <c r="G13" s="158"/>
      <c r="H13" s="158"/>
      <c r="I13" s="158"/>
      <c r="J13" s="158"/>
      <c r="K13" s="158"/>
      <c r="L13" s="158"/>
      <c r="M13" s="158"/>
      <c r="N13" s="158"/>
      <c r="O13" s="158"/>
      <c r="P13" s="158"/>
      <c r="T13" s="509"/>
      <c r="U13" s="511"/>
      <c r="V13" s="511"/>
      <c r="W13" s="511"/>
      <c r="X13" s="511"/>
      <c r="Y13" s="511"/>
      <c r="Z13" s="511"/>
      <c r="AA13" s="511"/>
      <c r="AB13" s="511"/>
      <c r="AC13" s="511"/>
      <c r="AD13" s="511"/>
      <c r="AE13" s="511"/>
      <c r="AF13" s="511"/>
      <c r="AG13" s="511"/>
    </row>
    <row r="14" spans="1:33" x14ac:dyDescent="0.25">
      <c r="B14" s="519" t="s">
        <v>2284</v>
      </c>
      <c r="C14" s="502" t="s">
        <v>2285</v>
      </c>
      <c r="D14" s="424"/>
      <c r="E14" s="159"/>
      <c r="F14" s="158"/>
      <c r="G14" s="158"/>
      <c r="H14" s="158"/>
      <c r="I14" s="158"/>
      <c r="J14" s="158"/>
      <c r="K14" s="158"/>
      <c r="L14" s="158"/>
      <c r="M14" s="159"/>
      <c r="N14" s="159"/>
      <c r="O14" s="159"/>
      <c r="P14" s="159"/>
      <c r="T14" s="520" t="s">
        <v>2285</v>
      </c>
      <c r="U14" s="506" t="s">
        <v>12841</v>
      </c>
      <c r="V14" s="506" t="s">
        <v>12842</v>
      </c>
      <c r="W14" s="511"/>
      <c r="X14" s="511"/>
      <c r="Y14" s="511"/>
      <c r="Z14" s="511"/>
      <c r="AA14" s="511"/>
      <c r="AB14" s="511"/>
      <c r="AC14" s="511"/>
      <c r="AD14" s="501" t="s">
        <v>12843</v>
      </c>
      <c r="AE14" s="501" t="s">
        <v>12844</v>
      </c>
      <c r="AF14" s="501" t="s">
        <v>12845</v>
      </c>
      <c r="AG14" s="501" t="s">
        <v>12846</v>
      </c>
    </row>
  </sheetData>
  <mergeCells count="1">
    <mergeCell ref="B1:L1"/>
  </mergeCells>
  <dataValidations count="13">
    <dataValidation type="whole" allowBlank="1" showInputMessage="1" showErrorMessage="1" error="Data is of incorrect type!" sqref="D6"/>
    <dataValidation type="decimal" allowBlank="1" showInputMessage="1" showErrorMessage="1" error="Data is of incorrect type!" sqref="E6"/>
    <dataValidation type="whole" allowBlank="1" showInputMessage="1" showErrorMessage="1" error="Data is of incorrect type!" sqref="F6"/>
    <dataValidation type="decimal" allowBlank="1" showInputMessage="1" showErrorMessage="1" error="Data is of incorrect type!" sqref="G6"/>
    <dataValidation type="decimal" allowBlank="1" showInputMessage="1" showErrorMessage="1" error="Data is of incorrect type!" sqref="H6"/>
    <dataValidation type="decimal" allowBlank="1" showInputMessage="1" showErrorMessage="1" error="Data is of incorrect type!" sqref="I6"/>
    <dataValidation type="decimal" allowBlank="1" showInputMessage="1" showErrorMessage="1" error="Data is of incorrect type!" sqref="J6"/>
    <dataValidation type="decimal" allowBlank="1" showInputMessage="1" showErrorMessage="1" error="Data is of incorrect type!" sqref="K6"/>
    <dataValidation type="decimal" allowBlank="1" showInputMessage="1" showErrorMessage="1" error="Data is of incorrect type!" sqref="L6"/>
    <dataValidation type="decimal" allowBlank="1" showInputMessage="1" showErrorMessage="1" error="Data is of incorrect type!" sqref="M6"/>
    <dataValidation type="decimal" allowBlank="1" showInputMessage="1" showErrorMessage="1" error="Data is of incorrect type!" sqref="N6"/>
    <dataValidation type="decimal" allowBlank="1" showInputMessage="1" showErrorMessage="1" error="Data is of incorrect type!" sqref="O6"/>
    <dataValidation type="decimal" allowBlank="1" showInputMessage="1" showErrorMessage="1" error="Data is of incorrect type!" sqref="P6"/>
  </dataValidations>
  <hyperlinks>
    <hyperlink ref="A1" location="'Table of Contents'!A1" display="S.05.02.01.03 - Total Top 5 and home country - non-life obligations"/>
  </hyperlinks>
  <pageMargins left="0.75" right="0.75" top="0.75" bottom="0.5" header="0.5" footer="0.75"/>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showGridLines="0" workbookViewId="0"/>
  </sheetViews>
  <sheetFormatPr defaultRowHeight="15" x14ac:dyDescent="0.25"/>
  <cols>
    <col min="1" max="1" width="9.140625" style="495"/>
    <col min="2" max="2" width="63.42578125" style="495" customWidth="1"/>
    <col min="3" max="4" width="9.140625" style="495"/>
    <col min="5" max="5" width="26.85546875" style="495" customWidth="1"/>
    <col min="6" max="6" width="14.7109375" style="495" customWidth="1"/>
    <col min="7" max="8" width="14.28515625" style="495" customWidth="1"/>
    <col min="9" max="9" width="13" style="495" customWidth="1"/>
    <col min="10" max="10" width="29.42578125" style="495" customWidth="1"/>
    <col min="11" max="11" width="17.140625" style="495" customWidth="1"/>
    <col min="12" max="12" width="23.28515625" style="495" customWidth="1"/>
    <col min="13" max="13" width="28.42578125" style="495" customWidth="1"/>
    <col min="14" max="14" width="9.140625" style="495"/>
    <col min="15" max="15" width="9.140625" style="496"/>
    <col min="16" max="16" width="45.85546875" style="495" customWidth="1"/>
    <col min="17" max="17" width="9.140625" style="495"/>
    <col min="18" max="18" width="37" style="495" customWidth="1"/>
    <col min="19" max="19" width="17.140625" style="495" customWidth="1"/>
    <col min="20" max="20" width="19.5703125" style="495" customWidth="1"/>
    <col min="21" max="21" width="19.42578125" style="495" customWidth="1"/>
    <col min="22" max="22" width="17.7109375" style="495" bestFit="1" customWidth="1"/>
    <col min="23" max="23" width="39.7109375" style="495" customWidth="1"/>
    <col min="24" max="24" width="24.7109375" style="495" customWidth="1"/>
    <col min="25" max="25" width="30.5703125" style="495" customWidth="1"/>
    <col min="26" max="26" width="37.7109375" style="495" customWidth="1"/>
    <col min="27" max="16384" width="9.140625" style="495"/>
  </cols>
  <sheetData>
    <row r="1" spans="1:28" ht="32.25" customHeight="1" x14ac:dyDescent="0.3">
      <c r="A1" s="187" t="s">
        <v>17053</v>
      </c>
      <c r="B1" s="907" t="s">
        <v>12847</v>
      </c>
      <c r="C1" s="908"/>
      <c r="D1" s="908"/>
      <c r="E1" s="908"/>
      <c r="F1" s="908"/>
      <c r="G1" s="908"/>
      <c r="H1" s="908"/>
      <c r="I1" s="908"/>
      <c r="J1" s="908"/>
      <c r="K1" s="908"/>
      <c r="L1" s="908"/>
    </row>
    <row r="2" spans="1:28" ht="18.75" x14ac:dyDescent="0.25">
      <c r="P2" s="436" t="s">
        <v>12848</v>
      </c>
    </row>
    <row r="4" spans="1:28" ht="12.4" customHeight="1" x14ac:dyDescent="0.25">
      <c r="Q4" s="499"/>
      <c r="R4" s="499"/>
      <c r="S4" s="499"/>
      <c r="T4" s="499"/>
      <c r="U4" s="499"/>
      <c r="V4" s="499"/>
      <c r="W4" s="499"/>
      <c r="X4" s="499"/>
      <c r="Y4" s="499"/>
      <c r="Z4" s="499"/>
      <c r="AA4" s="499"/>
      <c r="AB4" s="499"/>
    </row>
    <row r="5" spans="1:28" ht="12.4" customHeight="1" x14ac:dyDescent="0.25">
      <c r="J5" s="505" t="s">
        <v>3501</v>
      </c>
      <c r="K5" s="505" t="s">
        <v>3501</v>
      </c>
      <c r="L5" s="505" t="s">
        <v>3501</v>
      </c>
      <c r="M5" s="505" t="s">
        <v>3501</v>
      </c>
      <c r="Q5" s="499"/>
      <c r="R5" s="499"/>
      <c r="S5" s="499"/>
      <c r="T5" s="499"/>
      <c r="U5" s="499"/>
      <c r="V5" s="499"/>
      <c r="W5" s="499"/>
      <c r="X5" s="499"/>
      <c r="Y5" s="499"/>
      <c r="Z5" s="499"/>
      <c r="AA5" s="499"/>
      <c r="AB5" s="499"/>
    </row>
    <row r="6" spans="1:28" ht="12.4" customHeight="1" x14ac:dyDescent="0.25">
      <c r="E6" s="500" t="s">
        <v>2203</v>
      </c>
      <c r="F6" s="500" t="s">
        <v>2204</v>
      </c>
      <c r="G6" s="500"/>
      <c r="H6" s="500"/>
      <c r="I6" s="500"/>
      <c r="J6" s="500" t="s">
        <v>1909</v>
      </c>
      <c r="K6" s="500" t="s">
        <v>1910</v>
      </c>
      <c r="L6" s="500" t="s">
        <v>1911</v>
      </c>
      <c r="M6" s="500" t="s">
        <v>1912</v>
      </c>
      <c r="Q6" s="499"/>
      <c r="R6" s="501" t="s">
        <v>2203</v>
      </c>
      <c r="S6" s="501" t="s">
        <v>2204</v>
      </c>
      <c r="T6" s="501"/>
      <c r="U6" s="501"/>
      <c r="V6" s="501"/>
      <c r="W6" s="501" t="s">
        <v>1909</v>
      </c>
      <c r="X6" s="501" t="s">
        <v>1910</v>
      </c>
      <c r="Y6" s="501" t="s">
        <v>1911</v>
      </c>
      <c r="Z6" s="501" t="s">
        <v>1912</v>
      </c>
      <c r="AA6" s="499"/>
      <c r="AB6" s="499"/>
    </row>
    <row r="7" spans="1:28" ht="12.4" customHeight="1" x14ac:dyDescent="0.25">
      <c r="E7" s="500"/>
      <c r="F7" s="500" t="s">
        <v>2152</v>
      </c>
      <c r="G7" s="500" t="s">
        <v>2153</v>
      </c>
      <c r="H7" s="500" t="s">
        <v>2154</v>
      </c>
      <c r="I7" s="500" t="s">
        <v>2155</v>
      </c>
      <c r="J7" s="500"/>
      <c r="K7" s="500"/>
      <c r="L7" s="500"/>
      <c r="M7" s="500"/>
      <c r="Q7" s="499"/>
      <c r="R7" s="501"/>
      <c r="S7" s="501" t="s">
        <v>2152</v>
      </c>
      <c r="T7" s="501" t="s">
        <v>2153</v>
      </c>
      <c r="U7" s="501" t="s">
        <v>2154</v>
      </c>
      <c r="V7" s="501" t="s">
        <v>2155</v>
      </c>
      <c r="W7" s="501"/>
      <c r="X7" s="501"/>
      <c r="Y7" s="501"/>
      <c r="Z7" s="501"/>
      <c r="AA7" s="499"/>
      <c r="AB7" s="499"/>
    </row>
    <row r="8" spans="1:28" hidden="1" x14ac:dyDescent="0.25">
      <c r="E8" s="497"/>
      <c r="F8" s="497"/>
      <c r="G8" s="497"/>
      <c r="H8" s="497"/>
      <c r="I8" s="497"/>
      <c r="J8" s="497" t="s">
        <v>9534</v>
      </c>
      <c r="K8" s="497" t="s">
        <v>9936</v>
      </c>
      <c r="L8" s="497" t="s">
        <v>9937</v>
      </c>
      <c r="M8" s="497" t="s">
        <v>9365</v>
      </c>
      <c r="Q8" s="499"/>
      <c r="R8" s="501"/>
      <c r="S8" s="501"/>
      <c r="T8" s="501"/>
      <c r="U8" s="501"/>
      <c r="V8" s="501"/>
      <c r="W8" s="501"/>
      <c r="X8" s="501"/>
      <c r="Y8" s="501"/>
      <c r="Z8" s="501"/>
      <c r="AA8" s="499"/>
      <c r="AB8" s="499"/>
    </row>
    <row r="9" spans="1:28" hidden="1" x14ac:dyDescent="0.25">
      <c r="E9" s="497"/>
      <c r="F9" s="497"/>
      <c r="G9" s="497"/>
      <c r="H9" s="497"/>
      <c r="I9" s="497"/>
      <c r="J9" s="497" t="s">
        <v>8995</v>
      </c>
      <c r="K9" s="497" t="s">
        <v>8995</v>
      </c>
      <c r="L9" s="497" t="s">
        <v>8995</v>
      </c>
      <c r="M9" s="497" t="s">
        <v>8995</v>
      </c>
      <c r="Q9" s="499"/>
      <c r="R9" s="501"/>
      <c r="S9" s="501"/>
      <c r="T9" s="501"/>
      <c r="U9" s="501"/>
      <c r="V9" s="501"/>
      <c r="W9" s="501"/>
      <c r="X9" s="501"/>
      <c r="Y9" s="501"/>
      <c r="Z9" s="501"/>
      <c r="AA9" s="499"/>
      <c r="AB9" s="499"/>
    </row>
    <row r="10" spans="1:28" hidden="1" x14ac:dyDescent="0.25">
      <c r="E10" s="497"/>
      <c r="F10" s="497"/>
      <c r="G10" s="497"/>
      <c r="H10" s="497"/>
      <c r="I10" s="497"/>
      <c r="J10" s="497" t="s">
        <v>9548</v>
      </c>
      <c r="K10" s="497" t="s">
        <v>9548</v>
      </c>
      <c r="L10" s="497" t="s">
        <v>9548</v>
      </c>
      <c r="M10" s="497" t="s">
        <v>9548</v>
      </c>
      <c r="Q10" s="499"/>
      <c r="R10" s="501"/>
      <c r="S10" s="501"/>
      <c r="T10" s="501"/>
      <c r="U10" s="501"/>
      <c r="V10" s="501"/>
      <c r="W10" s="501"/>
      <c r="X10" s="501"/>
      <c r="Y10" s="501"/>
      <c r="Z10" s="501"/>
      <c r="AA10" s="499"/>
      <c r="AB10" s="499"/>
    </row>
    <row r="11" spans="1:28" hidden="1" x14ac:dyDescent="0.25">
      <c r="E11" s="497"/>
      <c r="F11" s="497"/>
      <c r="G11" s="497"/>
      <c r="H11" s="497"/>
      <c r="I11" s="497"/>
      <c r="J11" s="497" t="s">
        <v>3212</v>
      </c>
      <c r="K11" s="497" t="s">
        <v>3212</v>
      </c>
      <c r="L11" s="497" t="s">
        <v>3212</v>
      </c>
      <c r="M11" s="497" t="s">
        <v>3212</v>
      </c>
      <c r="Q11" s="499"/>
      <c r="R11" s="501"/>
      <c r="S11" s="501"/>
      <c r="T11" s="501"/>
      <c r="U11" s="501"/>
      <c r="V11" s="501"/>
      <c r="W11" s="501"/>
      <c r="X11" s="501"/>
      <c r="Y11" s="501"/>
      <c r="Z11" s="501"/>
      <c r="AA11" s="499"/>
      <c r="AB11" s="499"/>
    </row>
    <row r="12" spans="1:28" x14ac:dyDescent="0.25">
      <c r="E12" s="177" t="s">
        <v>1285</v>
      </c>
      <c r="F12" s="177" t="s">
        <v>1286</v>
      </c>
      <c r="G12" s="177" t="s">
        <v>1287</v>
      </c>
      <c r="H12" s="177" t="s">
        <v>1289</v>
      </c>
      <c r="I12" s="177" t="s">
        <v>1290</v>
      </c>
      <c r="J12" s="177" t="s">
        <v>1291</v>
      </c>
      <c r="K12" s="177" t="s">
        <v>2205</v>
      </c>
      <c r="L12" s="177" t="s">
        <v>2206</v>
      </c>
      <c r="M12" s="177" t="s">
        <v>1292</v>
      </c>
      <c r="P12" s="499"/>
      <c r="R12" s="520" t="s">
        <v>1285</v>
      </c>
      <c r="S12" s="520" t="s">
        <v>1286</v>
      </c>
      <c r="T12" s="520" t="s">
        <v>1287</v>
      </c>
      <c r="U12" s="520" t="s">
        <v>1289</v>
      </c>
      <c r="V12" s="520" t="s">
        <v>1290</v>
      </c>
      <c r="W12" s="520" t="s">
        <v>1291</v>
      </c>
      <c r="X12" s="520" t="s">
        <v>2205</v>
      </c>
      <c r="Y12" s="520" t="s">
        <v>2206</v>
      </c>
      <c r="Z12" s="520" t="s">
        <v>1292</v>
      </c>
    </row>
    <row r="13" spans="1:28" x14ac:dyDescent="0.25">
      <c r="B13" s="500" t="s">
        <v>328</v>
      </c>
      <c r="C13" s="497"/>
      <c r="D13" s="502"/>
      <c r="E13" s="158"/>
      <c r="F13" s="158"/>
      <c r="G13" s="158"/>
      <c r="H13" s="158"/>
      <c r="I13" s="158"/>
      <c r="J13" s="158"/>
      <c r="K13" s="158"/>
      <c r="L13" s="158"/>
      <c r="M13" s="158"/>
      <c r="P13" s="499"/>
      <c r="Q13" s="509"/>
      <c r="R13" s="511"/>
      <c r="S13" s="511"/>
      <c r="T13" s="511"/>
      <c r="U13" s="511"/>
      <c r="V13" s="511"/>
      <c r="W13" s="511"/>
      <c r="X13" s="511"/>
      <c r="Y13" s="511"/>
      <c r="Z13" s="511"/>
    </row>
    <row r="14" spans="1:28" x14ac:dyDescent="0.25">
      <c r="B14" s="519" t="s">
        <v>2286</v>
      </c>
      <c r="C14" s="497" t="s">
        <v>9535</v>
      </c>
      <c r="D14" s="502" t="s">
        <v>2287</v>
      </c>
      <c r="E14" s="158"/>
      <c r="F14" s="158"/>
      <c r="G14" s="158"/>
      <c r="H14" s="158"/>
      <c r="I14" s="158"/>
      <c r="J14" s="159"/>
      <c r="K14" s="159"/>
      <c r="L14" s="159"/>
      <c r="M14" s="159"/>
      <c r="P14" s="499"/>
      <c r="Q14" s="520" t="s">
        <v>2287</v>
      </c>
      <c r="R14" s="511"/>
      <c r="S14" s="511"/>
      <c r="T14" s="511"/>
      <c r="U14" s="511"/>
      <c r="V14" s="511"/>
      <c r="W14" s="506" t="s">
        <v>12849</v>
      </c>
      <c r="X14" s="506" t="s">
        <v>12850</v>
      </c>
      <c r="Y14" s="506" t="s">
        <v>12851</v>
      </c>
      <c r="Z14" s="506" t="s">
        <v>12852</v>
      </c>
    </row>
    <row r="15" spans="1:28" x14ac:dyDescent="0.25">
      <c r="B15" s="519" t="s">
        <v>2199</v>
      </c>
      <c r="C15" s="497" t="s">
        <v>9232</v>
      </c>
      <c r="D15" s="502" t="s">
        <v>2288</v>
      </c>
      <c r="E15" s="158"/>
      <c r="F15" s="158"/>
      <c r="G15" s="158"/>
      <c r="H15" s="158"/>
      <c r="I15" s="158"/>
      <c r="J15" s="159"/>
      <c r="K15" s="158"/>
      <c r="L15" s="158"/>
      <c r="M15" s="159"/>
      <c r="P15" s="499"/>
      <c r="Q15" s="520" t="s">
        <v>2288</v>
      </c>
      <c r="R15" s="511"/>
      <c r="S15" s="511"/>
      <c r="T15" s="511"/>
      <c r="U15" s="511"/>
      <c r="V15" s="511"/>
      <c r="W15" s="506" t="s">
        <v>12853</v>
      </c>
      <c r="X15" s="511"/>
      <c r="Y15" s="511"/>
      <c r="Z15" s="506" t="s">
        <v>12854</v>
      </c>
    </row>
    <row r="16" spans="1:28" x14ac:dyDescent="0.25">
      <c r="B16" s="519" t="s">
        <v>2289</v>
      </c>
      <c r="C16" s="497"/>
      <c r="D16" s="502" t="s">
        <v>2290</v>
      </c>
      <c r="E16" s="158"/>
      <c r="F16" s="158"/>
      <c r="G16" s="158"/>
      <c r="H16" s="158"/>
      <c r="I16" s="158"/>
      <c r="J16" s="159"/>
      <c r="K16" s="158"/>
      <c r="L16" s="158"/>
      <c r="M16" s="159"/>
      <c r="P16" s="499"/>
      <c r="Q16" s="520" t="s">
        <v>2290</v>
      </c>
      <c r="R16" s="511"/>
      <c r="S16" s="511"/>
      <c r="T16" s="511"/>
      <c r="U16" s="511"/>
      <c r="V16" s="511"/>
      <c r="W16" s="506" t="s">
        <v>12855</v>
      </c>
      <c r="X16" s="511"/>
      <c r="Y16" s="511"/>
      <c r="Z16" s="506" t="s">
        <v>12856</v>
      </c>
    </row>
    <row r="17" spans="16:16" x14ac:dyDescent="0.25">
      <c r="P17" s="499"/>
    </row>
    <row r="18" spans="16:16" x14ac:dyDescent="0.25">
      <c r="P18" s="499"/>
    </row>
    <row r="19" spans="16:16" x14ac:dyDescent="0.25">
      <c r="P19" s="499"/>
    </row>
    <row r="20" spans="16:16" x14ac:dyDescent="0.25">
      <c r="P20" s="499"/>
    </row>
  </sheetData>
  <mergeCells count="1">
    <mergeCell ref="B1:L1"/>
  </mergeCells>
  <dataValidations count="2">
    <dataValidation type="whole" allowBlank="1" showInputMessage="1" showErrorMessage="1" error="Data is of incorrect type!" sqref="D6:D8"/>
    <dataValidation type="decimal" allowBlank="1" showInputMessage="1" showErrorMessage="1" error="Data is of incorrect type!" sqref="E6:L8"/>
  </dataValidations>
  <hyperlinks>
    <hyperlink ref="A1" location="'Table of Contents'!A1" display="S.05.02.01.03 - Total Top 5 and home country - non-life obligations"/>
  </hyperlinks>
  <pageMargins left="0.75" right="0.75" top="0.75" bottom="0.5" header="0.5" footer="0.75"/>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showGridLines="0" workbookViewId="0">
      <selection activeCell="D9" sqref="D9"/>
    </sheetView>
  </sheetViews>
  <sheetFormatPr defaultRowHeight="15" x14ac:dyDescent="0.25"/>
  <cols>
    <col min="1" max="1" width="9.140625" style="458" customWidth="1"/>
    <col min="2" max="2" width="46.42578125" style="458" customWidth="1"/>
    <col min="3" max="3" width="9.140625" style="458" hidden="1" customWidth="1"/>
    <col min="4" max="4" width="9.140625" style="458" customWidth="1"/>
    <col min="5" max="5" width="14.7109375" style="458" customWidth="1"/>
    <col min="6" max="6" width="9.140625" style="458" customWidth="1"/>
    <col min="7" max="9" width="9.140625" style="458"/>
    <col min="10" max="10" width="19.5703125" style="458" customWidth="1"/>
    <col min="11" max="18" width="9.140625" style="458"/>
    <col min="19" max="19" width="9.140625" style="51"/>
    <col min="20" max="16384" width="9.140625" style="458"/>
  </cols>
  <sheetData>
    <row r="1" spans="1:24" ht="24.75" customHeight="1" x14ac:dyDescent="0.35">
      <c r="A1" s="187" t="s">
        <v>17053</v>
      </c>
      <c r="B1" s="779" t="s">
        <v>12857</v>
      </c>
      <c r="C1" s="780"/>
      <c r="D1" s="780"/>
      <c r="E1" s="780"/>
      <c r="F1" s="780"/>
      <c r="G1" s="780"/>
      <c r="H1" s="780"/>
      <c r="I1" s="780"/>
      <c r="J1" s="780"/>
      <c r="K1" s="780"/>
      <c r="L1" s="780"/>
      <c r="T1" s="858" t="s">
        <v>9851</v>
      </c>
      <c r="U1" s="857"/>
      <c r="V1" s="857"/>
      <c r="W1" s="857"/>
      <c r="X1" s="857"/>
    </row>
    <row r="3" spans="1:24" ht="70.5" customHeight="1" x14ac:dyDescent="0.25">
      <c r="G3" s="865" t="s">
        <v>20178</v>
      </c>
      <c r="H3" s="866"/>
      <c r="I3" s="866"/>
      <c r="J3" s="867"/>
    </row>
    <row r="4" spans="1:24" ht="12.4" customHeight="1" x14ac:dyDescent="0.25"/>
    <row r="5" spans="1:24" ht="12.4" customHeight="1" x14ac:dyDescent="0.25"/>
    <row r="6" spans="1:24" ht="12.4" customHeight="1" x14ac:dyDescent="0.25">
      <c r="E6" s="523" t="s">
        <v>239</v>
      </c>
    </row>
    <row r="7" spans="1:24" x14ac:dyDescent="0.25">
      <c r="E7" s="177" t="s">
        <v>2291</v>
      </c>
    </row>
    <row r="8" spans="1:24" x14ac:dyDescent="0.25">
      <c r="B8" s="522" t="s">
        <v>2292</v>
      </c>
      <c r="C8" s="193" t="s">
        <v>12858</v>
      </c>
      <c r="D8" s="523" t="s">
        <v>1591</v>
      </c>
      <c r="E8" s="20" t="s">
        <v>12860</v>
      </c>
    </row>
    <row r="9" spans="1:24" x14ac:dyDescent="0.25">
      <c r="B9" s="522" t="s">
        <v>2293</v>
      </c>
      <c r="C9" s="193" t="s">
        <v>12859</v>
      </c>
      <c r="D9" s="523" t="s">
        <v>2294</v>
      </c>
      <c r="E9" s="20" t="s">
        <v>3489</v>
      </c>
    </row>
  </sheetData>
  <mergeCells count="3">
    <mergeCell ref="B1:L1"/>
    <mergeCell ref="G3:J3"/>
    <mergeCell ref="T1:X1"/>
  </mergeCells>
  <dataValidations count="1">
    <dataValidation allowBlank="1" showInputMessage="1" showErrorMessage="1" error="Data is of incorrect type!" sqref="C6"/>
  </dataValidations>
  <hyperlinks>
    <hyperlink ref="A1" location="'Table of Contents'!A1" display="S.05.02.01.03 - Total Top 5 and home country - non-life obligations"/>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Enumerations!$A$1547:$B$1547</xm:f>
          </x14:formula1>
          <xm:sqref>E8</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9.140625" style="495"/>
    <col min="2" max="2" width="51.7109375" style="495" customWidth="1"/>
    <col min="3" max="3" width="0" style="495" hidden="1" customWidth="1"/>
    <col min="4" max="4" width="9.140625" style="495"/>
    <col min="5" max="5" width="11.42578125" style="495" customWidth="1"/>
    <col min="6" max="6" width="9.140625" style="495"/>
    <col min="7" max="7" width="9.140625" style="496"/>
    <col min="8" max="11" width="9.140625" style="495"/>
    <col min="12" max="12" width="18" style="495" customWidth="1"/>
    <col min="13" max="16384" width="9.140625" style="495"/>
  </cols>
  <sheetData>
    <row r="1" spans="1:12" ht="23.25" customHeight="1" x14ac:dyDescent="0.35">
      <c r="A1" s="187" t="s">
        <v>17053</v>
      </c>
      <c r="B1" s="508" t="s">
        <v>12861</v>
      </c>
      <c r="H1" s="858" t="s">
        <v>9851</v>
      </c>
      <c r="I1" s="857"/>
      <c r="J1" s="857"/>
      <c r="K1" s="857"/>
      <c r="L1" s="857"/>
    </row>
    <row r="3" spans="1:12" ht="12.4" customHeight="1" x14ac:dyDescent="0.25"/>
    <row r="4" spans="1:12" ht="12.4" customHeight="1" x14ac:dyDescent="0.25"/>
    <row r="5" spans="1:12" ht="12.4" customHeight="1" x14ac:dyDescent="0.25">
      <c r="E5" s="522" t="s">
        <v>10357</v>
      </c>
    </row>
    <row r="6" spans="1:12" x14ac:dyDescent="0.25">
      <c r="E6" s="523" t="s">
        <v>2295</v>
      </c>
    </row>
    <row r="7" spans="1:12" x14ac:dyDescent="0.25">
      <c r="E7" s="523" t="s">
        <v>2296</v>
      </c>
    </row>
    <row r="8" spans="1:12" x14ac:dyDescent="0.25">
      <c r="B8" s="523" t="s">
        <v>2297</v>
      </c>
      <c r="C8" s="522" t="s">
        <v>12862</v>
      </c>
      <c r="D8" s="523" t="s">
        <v>2298</v>
      </c>
      <c r="E8" s="507"/>
    </row>
  </sheetData>
  <mergeCells count="1">
    <mergeCell ref="H1:L1"/>
  </mergeCells>
  <dataValidations count="1">
    <dataValidation type="whole" allowBlank="1" showInputMessage="1" showErrorMessage="1" error="Data is of incorrect type!" sqref="C5"/>
  </dataValidations>
  <hyperlinks>
    <hyperlink ref="A1" location="'Table of Contents'!A1" display="S.05.02.01.03 - Total Top 5 and home country - non-life obligations"/>
  </hyperlinks>
  <pageMargins left="0.75" right="0.75" top="0.75" bottom="0.5" header="0.5" footer="0.75"/>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workbookViewId="0"/>
  </sheetViews>
  <sheetFormatPr defaultRowHeight="21" customHeight="1" outlineLevelCol="1" x14ac:dyDescent="0.25"/>
  <cols>
    <col min="1" max="1" width="15.7109375" style="459" customWidth="1"/>
    <col min="2" max="2" width="6.28515625" style="459" customWidth="1"/>
    <col min="3" max="3" width="15.7109375" style="459" hidden="1" customWidth="1"/>
    <col min="4" max="6" width="0" style="459" hidden="1" customWidth="1"/>
    <col min="7" max="7" width="9.140625" style="459"/>
    <col min="8" max="8" width="27.42578125" style="525" customWidth="1"/>
    <col min="9" max="9" width="34.140625" style="27" customWidth="1" outlineLevel="1"/>
    <col min="10" max="16384" width="9.140625" style="459"/>
  </cols>
  <sheetData>
    <row r="1" spans="1:12" ht="21" customHeight="1" x14ac:dyDescent="0.3">
      <c r="A1" s="187" t="s">
        <v>17053</v>
      </c>
      <c r="B1" s="26" t="s">
        <v>2299</v>
      </c>
      <c r="C1" s="98"/>
      <c r="D1" s="98"/>
      <c r="E1" s="98"/>
      <c r="F1" s="98"/>
      <c r="G1" s="98"/>
      <c r="H1" s="304"/>
      <c r="I1" s="524" t="s">
        <v>17138</v>
      </c>
      <c r="K1" s="98"/>
      <c r="L1" s="98"/>
    </row>
    <row r="6" spans="1:12" ht="21" customHeight="1" x14ac:dyDescent="0.25">
      <c r="E6" s="455"/>
      <c r="F6" s="455"/>
      <c r="G6" s="455"/>
      <c r="H6" s="526" t="s">
        <v>350</v>
      </c>
      <c r="I6" s="527" t="s">
        <v>350</v>
      </c>
    </row>
    <row r="7" spans="1:12" ht="21" customHeight="1" x14ac:dyDescent="0.25">
      <c r="A7" s="455"/>
      <c r="B7" s="455"/>
      <c r="C7" s="455"/>
      <c r="D7" s="455"/>
      <c r="E7" s="455"/>
      <c r="F7" s="455"/>
      <c r="G7" s="455"/>
      <c r="H7" s="307" t="s">
        <v>418</v>
      </c>
      <c r="I7" s="527" t="s">
        <v>418</v>
      </c>
    </row>
    <row r="8" spans="1:12" ht="21" customHeight="1" x14ac:dyDescent="0.25">
      <c r="A8" s="455"/>
      <c r="B8" s="59" t="s">
        <v>2300</v>
      </c>
      <c r="C8" s="13" t="s">
        <v>12863</v>
      </c>
      <c r="D8" s="13" t="s">
        <v>2948</v>
      </c>
      <c r="E8" s="13" t="s">
        <v>12864</v>
      </c>
      <c r="F8" s="13" t="s">
        <v>2916</v>
      </c>
      <c r="G8" s="15" t="s">
        <v>421</v>
      </c>
      <c r="H8" s="528" t="s">
        <v>2922</v>
      </c>
      <c r="I8" s="529" t="s">
        <v>17137</v>
      </c>
    </row>
    <row r="9" spans="1:12" ht="21" customHeight="1" x14ac:dyDescent="0.25">
      <c r="A9" s="455"/>
      <c r="B9" s="455"/>
      <c r="C9" s="455"/>
      <c r="D9" s="455"/>
      <c r="E9" s="455"/>
      <c r="F9" s="455"/>
      <c r="G9" s="455"/>
      <c r="H9" s="304"/>
      <c r="I9" s="98"/>
    </row>
    <row r="10" spans="1:12" ht="21" customHeight="1" x14ac:dyDescent="0.25">
      <c r="A10" s="455"/>
      <c r="B10" s="455"/>
      <c r="C10" s="455"/>
      <c r="D10" s="455"/>
      <c r="E10" s="455"/>
      <c r="F10" s="455"/>
      <c r="G10" s="455"/>
      <c r="H10" s="304"/>
      <c r="I10" s="98"/>
    </row>
  </sheetData>
  <dataValidations count="1">
    <dataValidation type="decimal" allowBlank="1" showInputMessage="1" showErrorMessage="1" error="Data is of incorrect type!" sqref="C5"/>
  </dataValidations>
  <hyperlinks>
    <hyperlink ref="B1" location="'Table of Contents'!A1" display="S.28.01.01.01 - Linear formula component for non-life insurance and reinsurance obligations"/>
    <hyperlink ref="A1" location="'Table of Contents'!A1" display="S.05.02.01.03 - Total Top 5 and home country - non-life obligations"/>
  </hyperlinks>
  <pageMargins left="0.75" right="0.75" top="0.75" bottom="0.5" header="0.5" footer="0.75"/>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heetViews>
  <sheetFormatPr defaultRowHeight="15" outlineLevelCol="1" x14ac:dyDescent="0.25"/>
  <cols>
    <col min="1" max="1" width="15.7109375" style="459" customWidth="1"/>
    <col min="2" max="2" width="18.7109375" style="459" customWidth="1"/>
    <col min="3" max="3" width="15.7109375" style="459" hidden="1" customWidth="1"/>
    <col min="4" max="4" width="15.7109375" style="459" customWidth="1"/>
    <col min="5" max="5" width="18.5703125" style="459" customWidth="1"/>
    <col min="6" max="6" width="23.42578125" style="27" customWidth="1"/>
    <col min="7" max="7" width="20.42578125" style="462" customWidth="1" outlineLevel="1"/>
    <col min="8" max="8" width="37" style="459" customWidth="1" outlineLevel="1"/>
    <col min="9" max="16384" width="9.140625" style="459"/>
  </cols>
  <sheetData>
    <row r="1" spans="1:12" ht="20.25" customHeight="1" x14ac:dyDescent="0.3">
      <c r="A1" s="187" t="s">
        <v>17053</v>
      </c>
      <c r="B1" s="454" t="s">
        <v>2301</v>
      </c>
      <c r="C1" s="455"/>
      <c r="D1" s="455"/>
      <c r="E1" s="455"/>
      <c r="F1" s="98"/>
      <c r="G1" s="461"/>
      <c r="H1" s="524" t="s">
        <v>17184</v>
      </c>
      <c r="I1" s="455"/>
      <c r="J1" s="455"/>
      <c r="K1" s="455"/>
      <c r="L1" s="455"/>
    </row>
    <row r="3" spans="1:12" ht="12.4" customHeight="1" x14ac:dyDescent="0.25">
      <c r="A3" s="455"/>
      <c r="C3" s="13" t="s">
        <v>2916</v>
      </c>
    </row>
    <row r="4" spans="1:12" x14ac:dyDescent="0.25">
      <c r="A4" s="455"/>
      <c r="B4" s="455"/>
      <c r="C4" s="455"/>
      <c r="D4" s="455"/>
      <c r="E4" s="455"/>
      <c r="F4" s="98"/>
      <c r="G4" s="461"/>
    </row>
    <row r="5" spans="1:12" ht="15" customHeight="1" x14ac:dyDescent="0.25">
      <c r="A5" s="455"/>
      <c r="B5" s="455"/>
      <c r="C5" s="455"/>
      <c r="D5" s="455"/>
      <c r="E5" s="20" t="s">
        <v>2922</v>
      </c>
      <c r="F5" s="98"/>
      <c r="G5" s="461"/>
    </row>
    <row r="6" spans="1:12" ht="12.4" customHeight="1" x14ac:dyDescent="0.25">
      <c r="A6" s="455"/>
      <c r="B6" s="455"/>
      <c r="C6" s="455"/>
      <c r="D6" s="455"/>
      <c r="E6" s="10" t="s">
        <v>342</v>
      </c>
      <c r="F6" s="11"/>
      <c r="G6" s="530" t="s">
        <v>342</v>
      </c>
      <c r="H6" s="235"/>
    </row>
    <row r="7" spans="1:12" ht="12.4" customHeight="1" x14ac:dyDescent="0.25">
      <c r="A7" s="455"/>
      <c r="B7" s="455"/>
      <c r="C7" s="455"/>
      <c r="D7" s="455"/>
      <c r="E7" s="10" t="s">
        <v>2302</v>
      </c>
      <c r="F7" s="11" t="s">
        <v>2303</v>
      </c>
      <c r="G7" s="530" t="s">
        <v>2302</v>
      </c>
      <c r="H7" s="235" t="s">
        <v>2303</v>
      </c>
    </row>
    <row r="8" spans="1:12" ht="12.4" hidden="1" customHeight="1" x14ac:dyDescent="0.25">
      <c r="A8" s="455"/>
      <c r="B8" s="455"/>
      <c r="C8" s="455"/>
      <c r="D8" s="455"/>
      <c r="E8" s="13"/>
      <c r="F8" s="14" t="s">
        <v>3656</v>
      </c>
      <c r="G8" s="530"/>
      <c r="H8" s="235" t="s">
        <v>3656</v>
      </c>
    </row>
    <row r="9" spans="1:12" ht="12.4" hidden="1" customHeight="1" x14ac:dyDescent="0.25">
      <c r="A9" s="455"/>
      <c r="B9" s="455"/>
      <c r="C9" s="455"/>
      <c r="D9" s="455"/>
      <c r="E9" s="13" t="s">
        <v>12865</v>
      </c>
      <c r="F9" s="14" t="s">
        <v>12866</v>
      </c>
      <c r="G9" s="530" t="s">
        <v>12865</v>
      </c>
      <c r="H9" s="235" t="s">
        <v>12866</v>
      </c>
    </row>
    <row r="10" spans="1:12" ht="12.4" hidden="1" customHeight="1" x14ac:dyDescent="0.25">
      <c r="A10" s="455"/>
      <c r="B10" s="455"/>
      <c r="C10" s="455"/>
      <c r="D10" s="455"/>
      <c r="E10" s="13" t="s">
        <v>5221</v>
      </c>
      <c r="F10" s="14" t="s">
        <v>3520</v>
      </c>
      <c r="G10" s="530" t="s">
        <v>5221</v>
      </c>
      <c r="H10" s="235" t="s">
        <v>3520</v>
      </c>
    </row>
    <row r="11" spans="1:12" ht="12.4" customHeight="1" x14ac:dyDescent="0.25">
      <c r="A11" s="455"/>
      <c r="B11" s="455"/>
      <c r="C11" s="455"/>
      <c r="D11" s="455"/>
      <c r="E11" s="15" t="s">
        <v>607</v>
      </c>
      <c r="F11" s="16" t="s">
        <v>720</v>
      </c>
      <c r="G11" s="531" t="s">
        <v>607</v>
      </c>
      <c r="H11" s="532" t="s">
        <v>720</v>
      </c>
    </row>
    <row r="12" spans="1:12" ht="12.4" customHeight="1" x14ac:dyDescent="0.25">
      <c r="A12" s="455"/>
      <c r="B12" s="10" t="s">
        <v>2304</v>
      </c>
      <c r="C12" s="13" t="s">
        <v>3636</v>
      </c>
      <c r="D12" s="15" t="s">
        <v>423</v>
      </c>
      <c r="E12" s="46"/>
      <c r="F12" s="460"/>
      <c r="G12" s="34" t="s">
        <v>17139</v>
      </c>
      <c r="H12" s="131" t="s">
        <v>17140</v>
      </c>
    </row>
    <row r="13" spans="1:12" ht="12.4" customHeight="1" x14ac:dyDescent="0.25">
      <c r="A13" s="455"/>
      <c r="B13" s="10" t="s">
        <v>1795</v>
      </c>
      <c r="C13" s="13" t="s">
        <v>3637</v>
      </c>
      <c r="D13" s="15" t="s">
        <v>613</v>
      </c>
      <c r="E13" s="46"/>
      <c r="F13" s="460"/>
      <c r="G13" s="34" t="s">
        <v>17141</v>
      </c>
      <c r="H13" s="131" t="s">
        <v>17142</v>
      </c>
    </row>
    <row r="14" spans="1:12" ht="12.4" customHeight="1" x14ac:dyDescent="0.25">
      <c r="A14" s="455"/>
      <c r="B14" s="10" t="s">
        <v>2305</v>
      </c>
      <c r="C14" s="13" t="s">
        <v>3638</v>
      </c>
      <c r="D14" s="15" t="s">
        <v>427</v>
      </c>
      <c r="E14" s="46"/>
      <c r="F14" s="460"/>
      <c r="G14" s="34" t="s">
        <v>17143</v>
      </c>
      <c r="H14" s="131" t="s">
        <v>17144</v>
      </c>
    </row>
    <row r="15" spans="1:12" ht="12.4" customHeight="1" x14ac:dyDescent="0.25">
      <c r="A15" s="455"/>
      <c r="B15" s="10" t="s">
        <v>2306</v>
      </c>
      <c r="C15" s="13" t="s">
        <v>3639</v>
      </c>
      <c r="D15" s="15" t="s">
        <v>573</v>
      </c>
      <c r="E15" s="46"/>
      <c r="F15" s="460"/>
      <c r="G15" s="34" t="s">
        <v>17145</v>
      </c>
      <c r="H15" s="131" t="s">
        <v>17146</v>
      </c>
    </row>
    <row r="16" spans="1:12" ht="12.4" customHeight="1" x14ac:dyDescent="0.25">
      <c r="A16" s="455"/>
      <c r="B16" s="10" t="s">
        <v>2307</v>
      </c>
      <c r="C16" s="13" t="s">
        <v>3640</v>
      </c>
      <c r="D16" s="15" t="s">
        <v>429</v>
      </c>
      <c r="E16" s="46"/>
      <c r="F16" s="460"/>
      <c r="G16" s="34" t="s">
        <v>17147</v>
      </c>
      <c r="H16" s="131" t="s">
        <v>17148</v>
      </c>
    </row>
    <row r="17" spans="1:8" ht="12.4" customHeight="1" x14ac:dyDescent="0.25">
      <c r="A17" s="455"/>
      <c r="B17" s="10" t="s">
        <v>2308</v>
      </c>
      <c r="C17" s="13" t="s">
        <v>3641</v>
      </c>
      <c r="D17" s="15" t="s">
        <v>431</v>
      </c>
      <c r="E17" s="46"/>
      <c r="F17" s="460"/>
      <c r="G17" s="34" t="s">
        <v>17149</v>
      </c>
      <c r="H17" s="131" t="s">
        <v>17150</v>
      </c>
    </row>
    <row r="18" spans="1:8" ht="12.4" customHeight="1" x14ac:dyDescent="0.25">
      <c r="A18" s="455"/>
      <c r="B18" s="10" t="s">
        <v>2309</v>
      </c>
      <c r="C18" s="13" t="s">
        <v>3642</v>
      </c>
      <c r="D18" s="15" t="s">
        <v>433</v>
      </c>
      <c r="E18" s="46"/>
      <c r="F18" s="460"/>
      <c r="G18" s="34" t="s">
        <v>17151</v>
      </c>
      <c r="H18" s="131" t="s">
        <v>17152</v>
      </c>
    </row>
    <row r="19" spans="1:8" ht="12.4" customHeight="1" x14ac:dyDescent="0.25">
      <c r="A19" s="455"/>
      <c r="B19" s="10" t="s">
        <v>2310</v>
      </c>
      <c r="C19" s="13" t="s">
        <v>3643</v>
      </c>
      <c r="D19" s="15" t="s">
        <v>435</v>
      </c>
      <c r="E19" s="46"/>
      <c r="F19" s="460"/>
      <c r="G19" s="34" t="s">
        <v>17153</v>
      </c>
      <c r="H19" s="131" t="s">
        <v>17154</v>
      </c>
    </row>
    <row r="20" spans="1:8" ht="12.4" customHeight="1" x14ac:dyDescent="0.25">
      <c r="A20" s="455"/>
      <c r="B20" s="10" t="s">
        <v>2311</v>
      </c>
      <c r="C20" s="13" t="s">
        <v>3644</v>
      </c>
      <c r="D20" s="15" t="s">
        <v>437</v>
      </c>
      <c r="E20" s="46"/>
      <c r="F20" s="460"/>
      <c r="G20" s="34" t="s">
        <v>17155</v>
      </c>
      <c r="H20" s="131" t="s">
        <v>17156</v>
      </c>
    </row>
    <row r="21" spans="1:8" ht="12.4" customHeight="1" x14ac:dyDescent="0.25">
      <c r="A21" s="455"/>
      <c r="B21" s="10" t="s">
        <v>2312</v>
      </c>
      <c r="C21" s="13" t="s">
        <v>3645</v>
      </c>
      <c r="D21" s="15" t="s">
        <v>439</v>
      </c>
      <c r="E21" s="46"/>
      <c r="F21" s="460"/>
      <c r="G21" s="34" t="s">
        <v>17157</v>
      </c>
      <c r="H21" s="131" t="s">
        <v>17158</v>
      </c>
    </row>
    <row r="22" spans="1:8" ht="12.4" customHeight="1" x14ac:dyDescent="0.25">
      <c r="A22" s="455"/>
      <c r="B22" s="10" t="s">
        <v>2313</v>
      </c>
      <c r="C22" s="13" t="s">
        <v>3646</v>
      </c>
      <c r="D22" s="15" t="s">
        <v>441</v>
      </c>
      <c r="E22" s="46"/>
      <c r="F22" s="460"/>
      <c r="G22" s="34" t="s">
        <v>17159</v>
      </c>
      <c r="H22" s="131" t="s">
        <v>17160</v>
      </c>
    </row>
    <row r="23" spans="1:8" ht="12.4" customHeight="1" x14ac:dyDescent="0.25">
      <c r="A23" s="455"/>
      <c r="B23" s="10" t="s">
        <v>2314</v>
      </c>
      <c r="C23" s="13" t="s">
        <v>3647</v>
      </c>
      <c r="D23" s="15" t="s">
        <v>443</v>
      </c>
      <c r="E23" s="46"/>
      <c r="F23" s="460"/>
      <c r="G23" s="34" t="s">
        <v>17161</v>
      </c>
      <c r="H23" s="131" t="s">
        <v>17162</v>
      </c>
    </row>
    <row r="24" spans="1:8" x14ac:dyDescent="0.25">
      <c r="A24" s="455"/>
      <c r="B24" s="10" t="s">
        <v>1165</v>
      </c>
      <c r="C24" s="13" t="s">
        <v>3648</v>
      </c>
      <c r="D24" s="15" t="s">
        <v>584</v>
      </c>
      <c r="E24" s="46"/>
      <c r="F24" s="460"/>
      <c r="G24" s="34" t="s">
        <v>17163</v>
      </c>
      <c r="H24" s="131" t="s">
        <v>17164</v>
      </c>
    </row>
    <row r="25" spans="1:8" x14ac:dyDescent="0.25">
      <c r="A25" s="455"/>
      <c r="B25" s="10" t="s">
        <v>1166</v>
      </c>
      <c r="C25" s="13" t="s">
        <v>3649</v>
      </c>
      <c r="D25" s="15" t="s">
        <v>447</v>
      </c>
      <c r="E25" s="46"/>
      <c r="F25" s="460"/>
      <c r="G25" s="34" t="s">
        <v>17165</v>
      </c>
      <c r="H25" s="131" t="s">
        <v>17166</v>
      </c>
    </row>
    <row r="26" spans="1:8" x14ac:dyDescent="0.25">
      <c r="A26" s="455"/>
      <c r="B26" s="10" t="s">
        <v>1167</v>
      </c>
      <c r="C26" s="13" t="s">
        <v>3650</v>
      </c>
      <c r="D26" s="15" t="s">
        <v>449</v>
      </c>
      <c r="E26" s="46"/>
      <c r="F26" s="460"/>
      <c r="G26" s="34" t="s">
        <v>17167</v>
      </c>
      <c r="H26" s="131" t="s">
        <v>17168</v>
      </c>
    </row>
    <row r="27" spans="1:8" x14ac:dyDescent="0.25">
      <c r="A27" s="455"/>
      <c r="B27" s="10" t="s">
        <v>1168</v>
      </c>
      <c r="C27" s="13" t="s">
        <v>3651</v>
      </c>
      <c r="D27" s="15" t="s">
        <v>451</v>
      </c>
      <c r="E27" s="46"/>
      <c r="F27" s="460"/>
      <c r="G27" s="34" t="s">
        <v>17169</v>
      </c>
      <c r="H27" s="131" t="s">
        <v>17170</v>
      </c>
    </row>
  </sheetData>
  <dataValidations count="1">
    <dataValidation type="decimal" allowBlank="1" showInputMessage="1" showErrorMessage="1" error="Data is of incorrect type!" sqref="C8:D23"/>
  </dataValidations>
  <hyperlinks>
    <hyperlink ref="B1" location="'Table of Contents'!A1" display="S.28.01.01.02 - Background information"/>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C3</xm:sqref>
        </x14:dataValidation>
      </x14:dataValidations>
    </ext>
  </extLst>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heetViews>
  <sheetFormatPr defaultRowHeight="15" outlineLevelCol="1" x14ac:dyDescent="0.25"/>
  <cols>
    <col min="1" max="1" width="15.7109375" style="459" customWidth="1"/>
    <col min="2" max="2" width="6.28515625" style="459" customWidth="1"/>
    <col min="3" max="3" width="15.7109375" style="459" hidden="1" customWidth="1"/>
    <col min="4" max="6" width="0" style="459" hidden="1" customWidth="1"/>
    <col min="7" max="7" width="9.140625" style="459"/>
    <col min="8" max="8" width="29.7109375" style="27" customWidth="1"/>
    <col min="9" max="9" width="21" style="462" customWidth="1" outlineLevel="1"/>
    <col min="10" max="16384" width="9.140625" style="459"/>
  </cols>
  <sheetData>
    <row r="1" spans="1:14" ht="26.25" customHeight="1" x14ac:dyDescent="0.3">
      <c r="A1" s="187" t="s">
        <v>17053</v>
      </c>
      <c r="B1" s="26" t="s">
        <v>2315</v>
      </c>
      <c r="C1" s="98"/>
      <c r="D1" s="98"/>
      <c r="E1" s="98"/>
      <c r="F1" s="98"/>
      <c r="G1" s="98"/>
      <c r="H1" s="98"/>
      <c r="I1" s="58" t="s">
        <v>17185</v>
      </c>
      <c r="J1" s="98"/>
      <c r="K1" s="98"/>
      <c r="L1" s="98"/>
    </row>
    <row r="3" spans="1:14" ht="15" customHeight="1" x14ac:dyDescent="0.25">
      <c r="A3" s="455"/>
      <c r="B3" s="455"/>
      <c r="C3" s="455"/>
      <c r="D3" s="455"/>
      <c r="E3" s="455"/>
      <c r="F3" s="455"/>
      <c r="G3" s="455"/>
      <c r="H3" s="98"/>
      <c r="I3" s="461"/>
      <c r="J3" s="455"/>
      <c r="K3" s="455"/>
      <c r="L3" s="455"/>
      <c r="M3" s="455"/>
      <c r="N3" s="455"/>
    </row>
    <row r="4" spans="1:14" ht="12.4" customHeight="1" x14ac:dyDescent="0.25">
      <c r="A4" s="455"/>
      <c r="B4" s="455"/>
      <c r="C4" s="455"/>
      <c r="D4" s="455"/>
      <c r="E4" s="455"/>
      <c r="F4" s="455"/>
      <c r="G4" s="455"/>
      <c r="H4" s="98"/>
      <c r="I4" s="461"/>
      <c r="J4" s="455"/>
      <c r="K4" s="455"/>
      <c r="L4" s="455"/>
      <c r="M4" s="455"/>
      <c r="N4" s="455"/>
    </row>
    <row r="5" spans="1:14" ht="12.4" customHeight="1" x14ac:dyDescent="0.25">
      <c r="A5" s="455"/>
      <c r="B5" s="455"/>
      <c r="C5" s="455"/>
      <c r="D5" s="455"/>
      <c r="E5" s="455"/>
      <c r="F5" s="455"/>
      <c r="G5" s="455"/>
      <c r="H5" s="21" t="s">
        <v>2922</v>
      </c>
      <c r="I5" s="461"/>
      <c r="J5" s="455"/>
      <c r="K5" s="455"/>
      <c r="L5" s="455"/>
      <c r="M5" s="455"/>
      <c r="N5" s="455"/>
    </row>
    <row r="6" spans="1:14" x14ac:dyDescent="0.25">
      <c r="A6" s="455"/>
      <c r="B6" s="455"/>
      <c r="C6" s="455"/>
      <c r="D6" s="455"/>
      <c r="E6" s="455"/>
      <c r="F6" s="455"/>
      <c r="G6" s="455"/>
      <c r="H6" s="533" t="s">
        <v>721</v>
      </c>
      <c r="I6" s="535" t="s">
        <v>721</v>
      </c>
      <c r="J6" s="455"/>
      <c r="K6" s="455"/>
      <c r="L6" s="455"/>
      <c r="M6" s="455"/>
      <c r="N6" s="455"/>
    </row>
    <row r="7" spans="1:14" x14ac:dyDescent="0.25">
      <c r="A7" s="455"/>
      <c r="B7" s="59" t="s">
        <v>2316</v>
      </c>
      <c r="C7" s="13" t="s">
        <v>12863</v>
      </c>
      <c r="D7" s="13" t="s">
        <v>4294</v>
      </c>
      <c r="E7" s="13" t="s">
        <v>12864</v>
      </c>
      <c r="F7" s="13" t="s">
        <v>2916</v>
      </c>
      <c r="G7" s="16" t="s">
        <v>457</v>
      </c>
      <c r="H7" s="534"/>
      <c r="I7" s="536" t="s">
        <v>17171</v>
      </c>
      <c r="J7" s="455"/>
      <c r="K7" s="455"/>
      <c r="L7" s="455"/>
      <c r="M7" s="455"/>
      <c r="N7" s="455"/>
    </row>
    <row r="8" spans="1:14" x14ac:dyDescent="0.25">
      <c r="A8" s="455"/>
      <c r="B8" s="455"/>
      <c r="C8" s="455"/>
      <c r="D8" s="455"/>
      <c r="E8" s="455"/>
      <c r="F8" s="455"/>
      <c r="G8" s="455"/>
      <c r="H8" s="98"/>
      <c r="I8" s="461"/>
      <c r="J8" s="455"/>
      <c r="K8" s="455"/>
      <c r="L8" s="455"/>
      <c r="M8" s="455"/>
      <c r="N8" s="455"/>
    </row>
    <row r="9" spans="1:14" x14ac:dyDescent="0.25">
      <c r="A9" s="455"/>
      <c r="B9" s="455"/>
      <c r="C9" s="455"/>
      <c r="D9" s="455"/>
      <c r="E9" s="455"/>
      <c r="F9" s="455"/>
      <c r="G9" s="455"/>
      <c r="H9" s="98"/>
      <c r="I9" s="461"/>
      <c r="J9" s="455"/>
      <c r="K9" s="455"/>
      <c r="L9" s="455"/>
      <c r="M9" s="455"/>
      <c r="N9" s="455"/>
    </row>
    <row r="10" spans="1:14" x14ac:dyDescent="0.25">
      <c r="A10" s="455"/>
      <c r="B10" s="455"/>
      <c r="C10" s="455"/>
      <c r="D10" s="455"/>
      <c r="E10" s="455"/>
      <c r="F10" s="455"/>
      <c r="G10" s="455"/>
      <c r="H10" s="98"/>
      <c r="I10" s="461"/>
      <c r="J10" s="455"/>
      <c r="K10" s="455"/>
      <c r="L10" s="455"/>
      <c r="M10" s="455"/>
      <c r="N10" s="455"/>
    </row>
    <row r="11" spans="1:14" x14ac:dyDescent="0.25">
      <c r="A11" s="455"/>
      <c r="B11" s="455"/>
      <c r="C11" s="455"/>
      <c r="D11" s="455"/>
      <c r="E11" s="455"/>
      <c r="F11" s="455"/>
      <c r="G11" s="455"/>
      <c r="H11" s="98"/>
      <c r="I11" s="461"/>
      <c r="J11" s="455"/>
      <c r="K11" s="455"/>
      <c r="L11" s="455"/>
      <c r="M11" s="455"/>
      <c r="N11" s="455"/>
    </row>
    <row r="12" spans="1:14" x14ac:dyDescent="0.25">
      <c r="A12" s="455"/>
      <c r="B12" s="455"/>
      <c r="C12" s="455"/>
      <c r="D12" s="455"/>
      <c r="E12" s="455"/>
      <c r="F12" s="455"/>
      <c r="G12" s="455"/>
      <c r="H12" s="98"/>
      <c r="I12" s="461"/>
      <c r="J12" s="455"/>
      <c r="K12" s="455"/>
      <c r="L12" s="455"/>
      <c r="M12" s="455"/>
      <c r="N12" s="455"/>
    </row>
  </sheetData>
  <dataValidations count="1">
    <dataValidation type="decimal" allowBlank="1" showInputMessage="1" showErrorMessage="1" error="Data is of incorrect type!" sqref="C5"/>
  </dataValidations>
  <hyperlinks>
    <hyperlink ref="B1" location="'Table of Contents'!A1" display="S.28.01.01.03 - Linear formula component for life insurance and reinsurance obligations"/>
    <hyperlink ref="A1" location="'Table of Contents'!A1" display="S.05.02.01.03 - Total Top 5 and home country - non-life obligations"/>
  </hyperlinks>
  <pageMargins left="0.75" right="0.75" top="0.75" bottom="0.5" header="0.5" footer="0.75"/>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outlineLevelCol="1" x14ac:dyDescent="0.25"/>
  <cols>
    <col min="1" max="1" width="15.7109375" style="459" customWidth="1"/>
    <col min="2" max="2" width="30.28515625" style="459" customWidth="1"/>
    <col min="3" max="3" width="15.7109375" style="459" hidden="1" customWidth="1"/>
    <col min="4" max="4" width="27.140625" style="459" hidden="1" customWidth="1"/>
    <col min="5" max="5" width="24.7109375" style="459" customWidth="1"/>
    <col min="6" max="6" width="30.140625" style="459" customWidth="1"/>
    <col min="7" max="7" width="36" style="525" customWidth="1"/>
    <col min="8" max="8" width="28.42578125" style="27" customWidth="1" outlineLevel="1"/>
    <col min="9" max="9" width="26.5703125" style="459" customWidth="1" outlineLevel="1"/>
    <col min="10" max="16384" width="9.140625" style="459"/>
  </cols>
  <sheetData>
    <row r="1" spans="1:12" ht="17.25" customHeight="1" x14ac:dyDescent="0.3">
      <c r="A1" s="187" t="s">
        <v>17053</v>
      </c>
      <c r="B1" s="454" t="s">
        <v>2317</v>
      </c>
      <c r="C1" s="455"/>
      <c r="D1" s="455"/>
      <c r="E1" s="455"/>
      <c r="F1" s="455"/>
      <c r="G1" s="304"/>
      <c r="H1" s="98"/>
      <c r="I1" s="524" t="s">
        <v>17185</v>
      </c>
      <c r="J1" s="455"/>
      <c r="K1" s="455"/>
      <c r="L1" s="455"/>
    </row>
    <row r="3" spans="1:12" ht="12.4" customHeight="1" x14ac:dyDescent="0.25">
      <c r="A3" s="455"/>
      <c r="D3" s="13" t="s">
        <v>2916</v>
      </c>
    </row>
    <row r="4" spans="1:12" x14ac:dyDescent="0.25">
      <c r="A4" s="455"/>
      <c r="B4" s="455"/>
      <c r="C4" s="455"/>
      <c r="D4" s="455"/>
      <c r="E4" s="455"/>
      <c r="F4" s="455"/>
      <c r="G4" s="304"/>
      <c r="H4" s="98"/>
    </row>
    <row r="5" spans="1:12" ht="12.4" customHeight="1" x14ac:dyDescent="0.25">
      <c r="A5" s="455"/>
      <c r="B5" s="455"/>
      <c r="C5" s="455"/>
      <c r="D5" s="455"/>
      <c r="E5" s="455"/>
      <c r="F5" s="20" t="s">
        <v>2922</v>
      </c>
      <c r="G5" s="304"/>
      <c r="H5" s="98"/>
    </row>
    <row r="6" spans="1:12" ht="12.4" customHeight="1" x14ac:dyDescent="0.25">
      <c r="A6" s="455"/>
      <c r="B6" s="455"/>
      <c r="C6" s="455"/>
      <c r="D6" s="455"/>
      <c r="E6" s="455"/>
      <c r="F6" s="10" t="s">
        <v>2302</v>
      </c>
      <c r="G6" s="305" t="s">
        <v>2318</v>
      </c>
      <c r="H6" s="529" t="s">
        <v>2302</v>
      </c>
      <c r="I6" s="235" t="s">
        <v>2318</v>
      </c>
    </row>
    <row r="7" spans="1:12" ht="12.4" hidden="1" customHeight="1" x14ac:dyDescent="0.25">
      <c r="A7" s="455"/>
      <c r="B7" s="455"/>
      <c r="C7" s="455"/>
      <c r="D7" s="455"/>
      <c r="E7" s="455"/>
      <c r="F7" s="13" t="s">
        <v>12865</v>
      </c>
      <c r="G7" s="306"/>
      <c r="H7" s="529" t="s">
        <v>12865</v>
      </c>
      <c r="I7" s="235"/>
    </row>
    <row r="8" spans="1:12" ht="12.4" hidden="1" customHeight="1" x14ac:dyDescent="0.25">
      <c r="A8" s="455"/>
      <c r="B8" s="455"/>
      <c r="C8" s="455"/>
      <c r="D8" s="455"/>
      <c r="E8" s="455"/>
      <c r="F8" s="13" t="s">
        <v>5221</v>
      </c>
      <c r="G8" s="306" t="s">
        <v>12867</v>
      </c>
      <c r="H8" s="529" t="s">
        <v>5221</v>
      </c>
      <c r="I8" s="235" t="s">
        <v>12867</v>
      </c>
    </row>
    <row r="9" spans="1:12" ht="12.4" customHeight="1" x14ac:dyDescent="0.25">
      <c r="A9" s="455"/>
      <c r="B9" s="455"/>
      <c r="C9" s="455"/>
      <c r="D9" s="455"/>
      <c r="E9" s="455"/>
      <c r="F9" s="15" t="s">
        <v>599</v>
      </c>
      <c r="G9" s="307" t="s">
        <v>600</v>
      </c>
      <c r="H9" s="537" t="s">
        <v>599</v>
      </c>
      <c r="I9" s="532" t="s">
        <v>600</v>
      </c>
    </row>
    <row r="10" spans="1:12" ht="12.4" customHeight="1" x14ac:dyDescent="0.25">
      <c r="A10" s="455"/>
      <c r="B10" s="10" t="s">
        <v>2319</v>
      </c>
      <c r="C10" s="13" t="s">
        <v>12868</v>
      </c>
      <c r="D10" s="13" t="s">
        <v>12869</v>
      </c>
      <c r="E10" s="15" t="s">
        <v>459</v>
      </c>
      <c r="F10" s="46"/>
      <c r="G10" s="308" t="s">
        <v>2949</v>
      </c>
      <c r="H10" s="538" t="s">
        <v>17172</v>
      </c>
      <c r="I10" s="170" t="s">
        <v>2949</v>
      </c>
    </row>
    <row r="11" spans="1:12" ht="12.4" customHeight="1" x14ac:dyDescent="0.25">
      <c r="A11" s="455"/>
      <c r="B11" s="10" t="s">
        <v>2320</v>
      </c>
      <c r="C11" s="13" t="s">
        <v>12870</v>
      </c>
      <c r="D11" s="13" t="s">
        <v>12869</v>
      </c>
      <c r="E11" s="15" t="s">
        <v>461</v>
      </c>
      <c r="F11" s="46"/>
      <c r="G11" s="308" t="s">
        <v>2949</v>
      </c>
      <c r="H11" s="538" t="s">
        <v>17173</v>
      </c>
      <c r="I11" s="170" t="s">
        <v>2949</v>
      </c>
    </row>
    <row r="12" spans="1:12" x14ac:dyDescent="0.25">
      <c r="A12" s="455"/>
      <c r="B12" s="10" t="s">
        <v>2321</v>
      </c>
      <c r="C12" s="13" t="s">
        <v>2942</v>
      </c>
      <c r="D12" s="13" t="s">
        <v>12869</v>
      </c>
      <c r="E12" s="15" t="s">
        <v>463</v>
      </c>
      <c r="F12" s="46"/>
      <c r="G12" s="308" t="s">
        <v>2949</v>
      </c>
      <c r="H12" s="538" t="s">
        <v>17174</v>
      </c>
      <c r="I12" s="170" t="s">
        <v>2949</v>
      </c>
    </row>
    <row r="13" spans="1:12" x14ac:dyDescent="0.25">
      <c r="A13" s="455"/>
      <c r="B13" s="10" t="s">
        <v>2322</v>
      </c>
      <c r="C13" s="13" t="s">
        <v>12871</v>
      </c>
      <c r="D13" s="13" t="s">
        <v>12869</v>
      </c>
      <c r="E13" s="15" t="s">
        <v>465</v>
      </c>
      <c r="F13" s="46"/>
      <c r="G13" s="308" t="s">
        <v>2949</v>
      </c>
      <c r="H13" s="538" t="s">
        <v>17175</v>
      </c>
      <c r="I13" s="170" t="s">
        <v>2949</v>
      </c>
    </row>
    <row r="14" spans="1:12" x14ac:dyDescent="0.25">
      <c r="A14" s="455"/>
      <c r="B14" s="10" t="s">
        <v>346</v>
      </c>
      <c r="C14" s="13" t="s">
        <v>4294</v>
      </c>
      <c r="D14" s="13" t="s">
        <v>12869</v>
      </c>
      <c r="E14" s="15" t="s">
        <v>467</v>
      </c>
      <c r="F14" s="283" t="s">
        <v>2949</v>
      </c>
      <c r="G14" s="309"/>
      <c r="H14" s="539" t="s">
        <v>2949</v>
      </c>
      <c r="I14" s="131" t="s">
        <v>17176</v>
      </c>
    </row>
  </sheetData>
  <dataValidations disablePrompts="1" count="1">
    <dataValidation type="decimal" allowBlank="1" showInputMessage="1" showErrorMessage="1" error="Data is of incorrect type!" sqref="C7:D11"/>
  </dataValidations>
  <hyperlinks>
    <hyperlink ref="B1" location="'Table of Contents'!A1" display="S.28.01.01.04 - Total capital at risk for all life (re)insurance obligation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disablePrompts="1" count="1">
        <x14:dataValidation type="list" allowBlank="1" showInputMessage="1" showErrorMessage="1" error="Data is of incorrect type!">
          <x14:formula1>
            <xm:f>[1]Enumerations!#REF!</xm:f>
          </x14:formula1>
          <xm:sqref>D3</xm:sqref>
        </x14:dataValidation>
      </x14:dataValidations>
    </ext>
  </extLst>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election activeCell="B1" sqref="B1"/>
    </sheetView>
  </sheetViews>
  <sheetFormatPr defaultRowHeight="15" outlineLevelCol="1" x14ac:dyDescent="0.25"/>
  <cols>
    <col min="1" max="1" width="15.7109375" style="459" customWidth="1"/>
    <col min="2" max="2" width="37.85546875" style="459" customWidth="1"/>
    <col min="3" max="3" width="0.140625" style="459" customWidth="1"/>
    <col min="4" max="4" width="9.140625" style="459" hidden="1" customWidth="1"/>
    <col min="5" max="5" width="19.85546875" style="459" customWidth="1"/>
    <col min="6" max="6" width="23.42578125" style="459" bestFit="1" customWidth="1"/>
    <col min="7" max="7" width="26.85546875" style="462" customWidth="1" outlineLevel="1"/>
    <col min="8" max="16384" width="9.140625" style="459"/>
  </cols>
  <sheetData>
    <row r="1" spans="1:12" ht="29.25" customHeight="1" thickBot="1" x14ac:dyDescent="0.35">
      <c r="A1" s="187" t="s">
        <v>17053</v>
      </c>
      <c r="B1" s="454" t="s">
        <v>2323</v>
      </c>
      <c r="C1" s="455"/>
      <c r="D1" s="455"/>
      <c r="E1" s="455"/>
      <c r="F1" s="455"/>
      <c r="G1" s="58" t="s">
        <v>17186</v>
      </c>
      <c r="H1" s="455"/>
      <c r="I1" s="455"/>
      <c r="J1" s="455"/>
      <c r="K1" s="455"/>
      <c r="L1" s="455"/>
    </row>
    <row r="2" spans="1:12" ht="45.75" thickBot="1" x14ac:dyDescent="0.3">
      <c r="A2" s="455"/>
      <c r="B2" s="455"/>
      <c r="C2" s="455"/>
      <c r="D2" s="455"/>
      <c r="E2" s="770" t="s">
        <v>20170</v>
      </c>
      <c r="F2" s="771" t="s">
        <v>20167</v>
      </c>
      <c r="G2" s="461"/>
      <c r="H2" s="455"/>
    </row>
    <row r="3" spans="1:12" ht="12" customHeight="1" x14ac:dyDescent="0.25">
      <c r="A3" s="455"/>
      <c r="B3" s="455"/>
      <c r="C3" s="455"/>
      <c r="D3" s="13" t="s">
        <v>2916</v>
      </c>
      <c r="E3" s="455"/>
      <c r="F3" s="455"/>
      <c r="G3" s="461"/>
      <c r="H3" s="455"/>
    </row>
    <row r="4" spans="1:12" x14ac:dyDescent="0.25">
      <c r="A4" s="455"/>
      <c r="B4" s="455"/>
      <c r="C4" s="455"/>
      <c r="D4" s="455"/>
      <c r="E4" s="455"/>
      <c r="F4" s="455"/>
      <c r="G4" s="461"/>
      <c r="H4" s="455"/>
    </row>
    <row r="5" spans="1:12" ht="15" customHeight="1" x14ac:dyDescent="0.25">
      <c r="A5" s="455"/>
      <c r="B5" s="455"/>
      <c r="C5" s="455"/>
      <c r="D5" s="455"/>
      <c r="E5" s="455"/>
      <c r="F5" s="21" t="s">
        <v>2922</v>
      </c>
      <c r="G5" s="461"/>
      <c r="H5" s="455"/>
    </row>
    <row r="6" spans="1:12" ht="12.4" customHeight="1" x14ac:dyDescent="0.25">
      <c r="A6" s="455"/>
      <c r="B6" s="455"/>
      <c r="C6" s="455"/>
      <c r="D6" s="455"/>
      <c r="E6" s="455"/>
      <c r="F6" s="16" t="s">
        <v>601</v>
      </c>
      <c r="G6" s="540" t="s">
        <v>601</v>
      </c>
      <c r="H6" s="455"/>
    </row>
    <row r="7" spans="1:12" ht="12.4" customHeight="1" x14ac:dyDescent="0.25">
      <c r="A7" s="455"/>
      <c r="B7" s="10" t="s">
        <v>2324</v>
      </c>
      <c r="C7" s="13" t="s">
        <v>12863</v>
      </c>
      <c r="D7" s="13" t="s">
        <v>12864</v>
      </c>
      <c r="E7" s="15" t="s">
        <v>477</v>
      </c>
      <c r="F7" s="460"/>
      <c r="G7" s="530" t="s">
        <v>17177</v>
      </c>
      <c r="H7" s="455"/>
    </row>
    <row r="8" spans="1:12" ht="12.4" customHeight="1" x14ac:dyDescent="0.25">
      <c r="A8" s="455"/>
      <c r="B8" s="10" t="s">
        <v>1498</v>
      </c>
      <c r="C8" s="13" t="s">
        <v>12872</v>
      </c>
      <c r="D8" s="13" t="s">
        <v>12873</v>
      </c>
      <c r="E8" s="15" t="s">
        <v>479</v>
      </c>
      <c r="F8" s="460"/>
      <c r="G8" s="530" t="s">
        <v>17178</v>
      </c>
      <c r="H8" s="455"/>
    </row>
    <row r="9" spans="1:12" ht="12.4" customHeight="1" x14ac:dyDescent="0.25">
      <c r="A9" s="455"/>
      <c r="B9" s="10" t="s">
        <v>2325</v>
      </c>
      <c r="C9" s="13" t="s">
        <v>12863</v>
      </c>
      <c r="D9" s="13" t="s">
        <v>12874</v>
      </c>
      <c r="E9" s="15" t="s">
        <v>481</v>
      </c>
      <c r="F9" s="460"/>
      <c r="G9" s="530" t="s">
        <v>17179</v>
      </c>
      <c r="H9" s="455"/>
    </row>
    <row r="10" spans="1:12" ht="12.4" customHeight="1" x14ac:dyDescent="0.25">
      <c r="A10" s="455"/>
      <c r="B10" s="10" t="s">
        <v>2326</v>
      </c>
      <c r="C10" s="13" t="s">
        <v>12863</v>
      </c>
      <c r="D10" s="13" t="s">
        <v>12875</v>
      </c>
      <c r="E10" s="15" t="s">
        <v>483</v>
      </c>
      <c r="F10" s="460"/>
      <c r="G10" s="530" t="s">
        <v>17180</v>
      </c>
      <c r="H10" s="455"/>
    </row>
    <row r="11" spans="1:12" ht="12.4" customHeight="1" x14ac:dyDescent="0.25">
      <c r="A11" s="455"/>
      <c r="B11" s="10" t="s">
        <v>2327</v>
      </c>
      <c r="C11" s="13" t="s">
        <v>12863</v>
      </c>
      <c r="D11" s="13" t="s">
        <v>12876</v>
      </c>
      <c r="E11" s="15" t="s">
        <v>485</v>
      </c>
      <c r="F11" s="460"/>
      <c r="G11" s="530" t="s">
        <v>17181</v>
      </c>
      <c r="H11" s="455"/>
    </row>
    <row r="12" spans="1:12" ht="12.4" customHeight="1" x14ac:dyDescent="0.25">
      <c r="A12" s="455"/>
      <c r="B12" s="10" t="s">
        <v>2328</v>
      </c>
      <c r="C12" s="13" t="s">
        <v>12863</v>
      </c>
      <c r="D12" s="13" t="s">
        <v>12877</v>
      </c>
      <c r="E12" s="15" t="s">
        <v>487</v>
      </c>
      <c r="F12" s="460"/>
      <c r="G12" s="530" t="s">
        <v>17182</v>
      </c>
      <c r="H12" s="455"/>
    </row>
    <row r="13" spans="1:12" ht="12.4" customHeight="1" x14ac:dyDescent="0.25">
      <c r="A13" s="455"/>
      <c r="B13" s="10" t="s">
        <v>1462</v>
      </c>
      <c r="C13" s="13"/>
      <c r="D13" s="13" t="s">
        <v>12863</v>
      </c>
      <c r="E13" s="15" t="s">
        <v>497</v>
      </c>
      <c r="F13" s="460"/>
      <c r="G13" s="530" t="s">
        <v>17183</v>
      </c>
      <c r="H13" s="455"/>
    </row>
    <row r="14" spans="1:12" x14ac:dyDescent="0.25">
      <c r="A14" s="455"/>
      <c r="B14" s="455"/>
      <c r="C14" s="455"/>
      <c r="D14" s="455"/>
      <c r="E14" s="455"/>
      <c r="F14" s="455"/>
      <c r="G14" s="461"/>
      <c r="H14" s="455"/>
    </row>
  </sheetData>
  <dataValidations count="1">
    <dataValidation type="decimal" allowBlank="1" showInputMessage="1" showErrorMessage="1" error="Data is of incorrect type!" sqref="C7:C13"/>
  </dataValidations>
  <hyperlinks>
    <hyperlink ref="B1" location="'Table of Contents'!A1" display="S.28.01.01.05 - Overall MCR calculation"/>
    <hyperlink ref="A1" location="'Table of Contents'!A1" display="S.05.02.01.03 - Total Top 5 and home country - non-life obligations"/>
    <hyperlink ref="F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B3</xm:sqref>
        </x14:dataValidation>
      </x14:dataValidations>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outlineLevelCol="1" x14ac:dyDescent="0.25"/>
  <cols>
    <col min="1" max="1" width="15.7109375" style="459" customWidth="1"/>
    <col min="2" max="2" width="70.7109375" style="459" customWidth="1"/>
    <col min="3" max="4" width="15.7109375" style="459" hidden="1" customWidth="1"/>
    <col min="5" max="7" width="9.140625" style="459" hidden="1" customWidth="1"/>
    <col min="8" max="8" width="23.42578125" style="459" bestFit="1" customWidth="1"/>
    <col min="9" max="9" width="23.42578125" style="27" bestFit="1" customWidth="1"/>
    <col min="10" max="10" width="21.140625" style="462" customWidth="1" outlineLevel="1"/>
    <col min="11" max="11" width="28.7109375" style="459" customWidth="1" outlineLevel="1"/>
    <col min="12" max="16384" width="9.140625" style="459"/>
  </cols>
  <sheetData>
    <row r="1" spans="1:12" ht="23.25" customHeight="1" x14ac:dyDescent="0.3">
      <c r="A1" s="187" t="s">
        <v>17053</v>
      </c>
      <c r="B1" s="454" t="s">
        <v>2329</v>
      </c>
      <c r="C1" s="455"/>
      <c r="D1" s="455"/>
      <c r="E1" s="455"/>
      <c r="F1" s="455"/>
      <c r="G1" s="455"/>
      <c r="H1" s="455"/>
      <c r="I1" s="98"/>
      <c r="J1" s="461"/>
      <c r="K1" s="524" t="s">
        <v>17286</v>
      </c>
      <c r="L1" s="455"/>
    </row>
    <row r="2" spans="1:12" x14ac:dyDescent="0.25">
      <c r="A2" s="455"/>
      <c r="B2" s="455"/>
      <c r="C2" s="455"/>
      <c r="D2" s="455"/>
      <c r="E2" s="455"/>
      <c r="F2" s="455"/>
      <c r="G2" s="455"/>
      <c r="H2" s="455"/>
      <c r="I2" s="98"/>
    </row>
    <row r="3" spans="1:12" ht="15" customHeight="1" x14ac:dyDescent="0.25">
      <c r="A3" s="455"/>
      <c r="B3" s="455"/>
      <c r="C3" s="455"/>
      <c r="D3" s="455"/>
      <c r="E3" s="455"/>
      <c r="F3" s="455"/>
      <c r="G3" s="455"/>
      <c r="H3" s="455"/>
      <c r="I3" s="98"/>
    </row>
    <row r="4" spans="1:12" ht="12.4" customHeight="1" x14ac:dyDescent="0.25">
      <c r="A4" s="455"/>
      <c r="B4" s="455"/>
      <c r="C4" s="455"/>
      <c r="D4" s="455"/>
      <c r="E4" s="455"/>
      <c r="F4" s="455"/>
      <c r="G4" s="455"/>
      <c r="H4" s="455"/>
      <c r="I4" s="98"/>
    </row>
    <row r="5" spans="1:12" ht="12.4" customHeight="1" x14ac:dyDescent="0.25">
      <c r="A5" s="455"/>
      <c r="B5" s="455"/>
      <c r="C5" s="455"/>
      <c r="D5" s="455"/>
      <c r="E5" s="455"/>
      <c r="F5" s="455"/>
      <c r="G5" s="455"/>
      <c r="H5" s="20" t="s">
        <v>2922</v>
      </c>
      <c r="I5" s="98"/>
    </row>
    <row r="6" spans="1:12" ht="12.4" customHeight="1" x14ac:dyDescent="0.25">
      <c r="A6" s="455"/>
      <c r="B6" s="455"/>
      <c r="C6" s="455"/>
      <c r="D6" s="455"/>
      <c r="E6" s="455"/>
      <c r="F6" s="455"/>
      <c r="G6" s="455"/>
      <c r="H6" s="10" t="s">
        <v>350</v>
      </c>
      <c r="I6" s="11"/>
      <c r="J6" s="530" t="s">
        <v>350</v>
      </c>
      <c r="K6" s="235"/>
    </row>
    <row r="7" spans="1:12" ht="12.4" customHeight="1" x14ac:dyDescent="0.25">
      <c r="A7" s="455"/>
      <c r="B7" s="455"/>
      <c r="C7" s="455"/>
      <c r="D7" s="455"/>
      <c r="E7" s="455"/>
      <c r="F7" s="455"/>
      <c r="G7" s="455"/>
      <c r="H7" s="10" t="s">
        <v>2330</v>
      </c>
      <c r="I7" s="11" t="s">
        <v>2331</v>
      </c>
      <c r="J7" s="530" t="s">
        <v>2330</v>
      </c>
      <c r="K7" s="235" t="s">
        <v>2331</v>
      </c>
    </row>
    <row r="8" spans="1:12" x14ac:dyDescent="0.25">
      <c r="A8" s="455"/>
      <c r="B8" s="455"/>
      <c r="C8" s="455"/>
      <c r="D8" s="455"/>
      <c r="E8" s="455"/>
      <c r="F8" s="455"/>
      <c r="G8" s="455"/>
      <c r="H8" s="10" t="s">
        <v>2332</v>
      </c>
      <c r="I8" s="11" t="s">
        <v>2333</v>
      </c>
      <c r="J8" s="530" t="s">
        <v>2332</v>
      </c>
      <c r="K8" s="235" t="s">
        <v>2333</v>
      </c>
    </row>
    <row r="9" spans="1:12" hidden="1" x14ac:dyDescent="0.25">
      <c r="A9" s="455"/>
      <c r="B9" s="455"/>
      <c r="C9" s="455"/>
      <c r="D9" s="455"/>
      <c r="E9" s="455"/>
      <c r="F9" s="455"/>
      <c r="G9" s="455"/>
      <c r="H9" s="13" t="s">
        <v>12878</v>
      </c>
      <c r="I9" s="14" t="s">
        <v>12879</v>
      </c>
      <c r="J9" s="530" t="s">
        <v>12878</v>
      </c>
      <c r="K9" s="235" t="s">
        <v>12879</v>
      </c>
    </row>
    <row r="10" spans="1:12" x14ac:dyDescent="0.25">
      <c r="A10" s="455"/>
      <c r="B10" s="455"/>
      <c r="C10" s="455"/>
      <c r="D10" s="455"/>
      <c r="E10" s="455"/>
      <c r="F10" s="455"/>
      <c r="G10" s="455"/>
      <c r="H10" s="15" t="s">
        <v>418</v>
      </c>
      <c r="I10" s="16" t="s">
        <v>607</v>
      </c>
      <c r="J10" s="540" t="s">
        <v>418</v>
      </c>
      <c r="K10" s="482" t="s">
        <v>607</v>
      </c>
    </row>
    <row r="11" spans="1:12" x14ac:dyDescent="0.25">
      <c r="A11" s="455"/>
      <c r="B11" s="59" t="s">
        <v>340</v>
      </c>
      <c r="C11" s="13" t="s">
        <v>12863</v>
      </c>
      <c r="D11" s="13" t="s">
        <v>2948</v>
      </c>
      <c r="E11" s="13" t="s">
        <v>12864</v>
      </c>
      <c r="F11" s="13" t="s">
        <v>2916</v>
      </c>
      <c r="G11" s="15" t="s">
        <v>421</v>
      </c>
      <c r="H11" s="46"/>
      <c r="I11" s="460"/>
      <c r="J11" s="530" t="s">
        <v>17187</v>
      </c>
      <c r="K11" s="235" t="s">
        <v>17188</v>
      </c>
    </row>
  </sheetData>
  <dataValidations disablePrompts="1" count="1">
    <dataValidation type="decimal" allowBlank="1" showInputMessage="1" showErrorMessage="1" error="Data is of incorrect type!" sqref="C7:D7"/>
  </dataValidations>
  <hyperlinks>
    <hyperlink ref="B1" location="'Table of Contents'!A1" display="S.28.02.01.01 - MCR components"/>
    <hyperlink ref="A1" location="'Table of Contents'!A1" display="S.05.02.01.03 - Total Top 5 and home country - non-life obligations"/>
  </hyperlinks>
  <pageMargins left="0.75" right="0.75" top="0.75" bottom="0.5" header="0.5" footer="0.75"/>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heetViews>
  <sheetFormatPr defaultRowHeight="15" outlineLevelCol="1" x14ac:dyDescent="0.25"/>
  <cols>
    <col min="1" max="1" width="15.7109375" style="459" customWidth="1"/>
    <col min="2" max="2" width="41.85546875" style="459" customWidth="1"/>
    <col min="3" max="3" width="41.85546875" style="459" hidden="1" customWidth="1"/>
    <col min="4" max="4" width="15.7109375" style="459" customWidth="1"/>
    <col min="5" max="7" width="25.7109375" style="459" customWidth="1"/>
    <col min="8" max="8" width="25.7109375" style="525" customWidth="1"/>
    <col min="9" max="9" width="20.7109375" style="27" customWidth="1" outlineLevel="1"/>
    <col min="10" max="12" width="20.7109375" style="459" customWidth="1" outlineLevel="1"/>
    <col min="13" max="16384" width="9.140625" style="459"/>
  </cols>
  <sheetData>
    <row r="1" spans="1:12" ht="21.75" customHeight="1" x14ac:dyDescent="0.3">
      <c r="A1" s="187" t="s">
        <v>17053</v>
      </c>
      <c r="B1" s="454" t="s">
        <v>2334</v>
      </c>
      <c r="C1" s="455"/>
      <c r="D1" s="455"/>
      <c r="E1" s="455"/>
      <c r="F1" s="455"/>
      <c r="G1" s="455"/>
      <c r="H1" s="304"/>
      <c r="I1" s="455"/>
      <c r="J1" s="524" t="s">
        <v>17286</v>
      </c>
      <c r="K1" s="455"/>
      <c r="L1" s="455"/>
    </row>
    <row r="2" spans="1:12" x14ac:dyDescent="0.25">
      <c r="A2" s="455"/>
      <c r="B2" s="455"/>
      <c r="C2" s="455"/>
      <c r="D2" s="455"/>
      <c r="E2" s="455"/>
      <c r="F2" s="455"/>
      <c r="G2" s="455"/>
      <c r="H2" s="304"/>
    </row>
    <row r="3" spans="1:12" ht="12.4" customHeight="1" x14ac:dyDescent="0.25">
      <c r="A3" s="455"/>
      <c r="B3" s="455"/>
      <c r="C3" s="13" t="s">
        <v>2916</v>
      </c>
      <c r="D3" s="455"/>
      <c r="E3" s="455"/>
      <c r="F3" s="455"/>
      <c r="G3" s="455"/>
      <c r="H3" s="304"/>
    </row>
    <row r="4" spans="1:12" x14ac:dyDescent="0.25">
      <c r="A4" s="455"/>
      <c r="B4" s="455"/>
      <c r="C4" s="455"/>
      <c r="D4" s="455"/>
      <c r="E4" s="20" t="s">
        <v>2922</v>
      </c>
      <c r="F4" s="455"/>
      <c r="G4" s="455"/>
      <c r="H4" s="304"/>
    </row>
    <row r="5" spans="1:12" ht="15" customHeight="1" x14ac:dyDescent="0.25">
      <c r="A5" s="455"/>
      <c r="B5" s="455"/>
      <c r="C5" s="455"/>
      <c r="D5" s="455"/>
      <c r="E5" s="455"/>
      <c r="F5" s="455"/>
      <c r="G5" s="455"/>
      <c r="H5" s="304"/>
    </row>
    <row r="6" spans="1:12" ht="15" customHeight="1" x14ac:dyDescent="0.25">
      <c r="A6" s="455"/>
      <c r="B6" s="455"/>
      <c r="C6" s="455"/>
      <c r="D6" s="455"/>
      <c r="E6" s="10" t="s">
        <v>342</v>
      </c>
      <c r="F6" s="10"/>
      <c r="G6" s="10"/>
      <c r="H6" s="305"/>
      <c r="I6" s="529" t="s">
        <v>342</v>
      </c>
      <c r="J6" s="235"/>
      <c r="K6" s="235"/>
      <c r="L6" s="235"/>
    </row>
    <row r="7" spans="1:12" ht="12.4" customHeight="1" x14ac:dyDescent="0.25">
      <c r="A7" s="455"/>
      <c r="B7" s="455"/>
      <c r="C7" s="455"/>
      <c r="D7" s="455"/>
      <c r="E7" s="10" t="s">
        <v>2330</v>
      </c>
      <c r="F7" s="10"/>
      <c r="G7" s="10" t="s">
        <v>2331</v>
      </c>
      <c r="H7" s="305"/>
      <c r="I7" s="529" t="s">
        <v>2330</v>
      </c>
      <c r="J7" s="235"/>
      <c r="K7" s="235" t="s">
        <v>2331</v>
      </c>
      <c r="L7" s="235"/>
    </row>
    <row r="8" spans="1:12" ht="12.4" customHeight="1" x14ac:dyDescent="0.25">
      <c r="A8" s="455"/>
      <c r="B8" s="455"/>
      <c r="C8" s="455"/>
      <c r="D8" s="455"/>
      <c r="E8" s="10" t="s">
        <v>2335</v>
      </c>
      <c r="F8" s="10" t="s">
        <v>2303</v>
      </c>
      <c r="G8" s="10" t="s">
        <v>2302</v>
      </c>
      <c r="H8" s="305" t="s">
        <v>2303</v>
      </c>
      <c r="I8" s="529" t="s">
        <v>2335</v>
      </c>
      <c r="J8" s="235" t="s">
        <v>2303</v>
      </c>
      <c r="K8" s="235" t="s">
        <v>2302</v>
      </c>
      <c r="L8" s="235" t="s">
        <v>2303</v>
      </c>
    </row>
    <row r="9" spans="1:12" ht="12.4" hidden="1" customHeight="1" x14ac:dyDescent="0.25">
      <c r="A9" s="455"/>
      <c r="B9" s="455"/>
      <c r="C9" s="455"/>
      <c r="D9" s="455"/>
      <c r="E9" s="13"/>
      <c r="F9" s="13" t="s">
        <v>3656</v>
      </c>
      <c r="G9" s="13"/>
      <c r="H9" s="306" t="s">
        <v>3656</v>
      </c>
      <c r="I9" s="529"/>
      <c r="J9" s="235" t="s">
        <v>3656</v>
      </c>
      <c r="K9" s="235"/>
      <c r="L9" s="235" t="s">
        <v>3656</v>
      </c>
    </row>
    <row r="10" spans="1:12" ht="12.4" hidden="1" customHeight="1" x14ac:dyDescent="0.25">
      <c r="A10" s="455"/>
      <c r="B10" s="455"/>
      <c r="C10" s="455"/>
      <c r="D10" s="455"/>
      <c r="E10" s="13" t="s">
        <v>12880</v>
      </c>
      <c r="F10" s="13" t="s">
        <v>12866</v>
      </c>
      <c r="G10" s="13" t="s">
        <v>12880</v>
      </c>
      <c r="H10" s="306" t="s">
        <v>12866</v>
      </c>
      <c r="I10" s="529" t="s">
        <v>12880</v>
      </c>
      <c r="J10" s="235" t="s">
        <v>12866</v>
      </c>
      <c r="K10" s="235" t="s">
        <v>12880</v>
      </c>
      <c r="L10" s="235" t="s">
        <v>12866</v>
      </c>
    </row>
    <row r="11" spans="1:12" ht="12.4" hidden="1" customHeight="1" x14ac:dyDescent="0.25">
      <c r="A11" s="455"/>
      <c r="B11" s="455"/>
      <c r="C11" s="455"/>
      <c r="D11" s="455"/>
      <c r="E11" s="13" t="s">
        <v>12878</v>
      </c>
      <c r="F11" s="13" t="s">
        <v>3520</v>
      </c>
      <c r="G11" s="13" t="s">
        <v>12879</v>
      </c>
      <c r="H11" s="306" t="s">
        <v>3520</v>
      </c>
      <c r="I11" s="529" t="s">
        <v>12878</v>
      </c>
      <c r="J11" s="235" t="s">
        <v>3520</v>
      </c>
      <c r="K11" s="235" t="s">
        <v>12879</v>
      </c>
      <c r="L11" s="235" t="s">
        <v>3520</v>
      </c>
    </row>
    <row r="12" spans="1:12" ht="12.4" hidden="1" customHeight="1" x14ac:dyDescent="0.25">
      <c r="A12" s="455"/>
      <c r="B12" s="455"/>
      <c r="C12" s="455"/>
      <c r="D12" s="455"/>
      <c r="E12" s="13" t="s">
        <v>5221</v>
      </c>
      <c r="F12" s="13" t="s">
        <v>12878</v>
      </c>
      <c r="G12" s="13" t="s">
        <v>5221</v>
      </c>
      <c r="H12" s="306" t="s">
        <v>12879</v>
      </c>
      <c r="I12" s="529" t="s">
        <v>5221</v>
      </c>
      <c r="J12" s="235" t="s">
        <v>12878</v>
      </c>
      <c r="K12" s="235" t="s">
        <v>5221</v>
      </c>
      <c r="L12" s="235" t="s">
        <v>12879</v>
      </c>
    </row>
    <row r="13" spans="1:12" ht="12.4" customHeight="1" x14ac:dyDescent="0.25">
      <c r="A13" s="455"/>
      <c r="B13" s="455"/>
      <c r="C13" s="455"/>
      <c r="D13" s="455"/>
      <c r="E13" s="15" t="s">
        <v>720</v>
      </c>
      <c r="F13" s="15" t="s">
        <v>721</v>
      </c>
      <c r="G13" s="15" t="s">
        <v>599</v>
      </c>
      <c r="H13" s="307" t="s">
        <v>600</v>
      </c>
      <c r="I13" s="527" t="s">
        <v>720</v>
      </c>
      <c r="J13" s="482" t="s">
        <v>721</v>
      </c>
      <c r="K13" s="482" t="s">
        <v>599</v>
      </c>
      <c r="L13" s="482" t="s">
        <v>600</v>
      </c>
    </row>
    <row r="14" spans="1:12" ht="12.4" customHeight="1" x14ac:dyDescent="0.25">
      <c r="A14" s="455"/>
      <c r="B14" s="10" t="s">
        <v>2304</v>
      </c>
      <c r="C14" s="13" t="s">
        <v>3636</v>
      </c>
      <c r="D14" s="15" t="s">
        <v>423</v>
      </c>
      <c r="E14" s="46"/>
      <c r="F14" s="46"/>
      <c r="G14" s="46"/>
      <c r="H14" s="309"/>
      <c r="I14" s="529" t="s">
        <v>17189</v>
      </c>
      <c r="J14" s="235" t="s">
        <v>17190</v>
      </c>
      <c r="K14" s="235" t="s">
        <v>17191</v>
      </c>
      <c r="L14" s="235" t="s">
        <v>17192</v>
      </c>
    </row>
    <row r="15" spans="1:12" ht="12.4" customHeight="1" x14ac:dyDescent="0.25">
      <c r="A15" s="455"/>
      <c r="B15" s="10" t="s">
        <v>1795</v>
      </c>
      <c r="C15" s="13" t="s">
        <v>3637</v>
      </c>
      <c r="D15" s="15" t="s">
        <v>613</v>
      </c>
      <c r="E15" s="46"/>
      <c r="F15" s="46"/>
      <c r="G15" s="46"/>
      <c r="H15" s="309"/>
      <c r="I15" s="529" t="s">
        <v>17193</v>
      </c>
      <c r="J15" s="235" t="s">
        <v>17194</v>
      </c>
      <c r="K15" s="235" t="s">
        <v>17195</v>
      </c>
      <c r="L15" s="235" t="s">
        <v>17196</v>
      </c>
    </row>
    <row r="16" spans="1:12" ht="12.4" customHeight="1" x14ac:dyDescent="0.25">
      <c r="A16" s="455"/>
      <c r="B16" s="10" t="s">
        <v>2305</v>
      </c>
      <c r="C16" s="13" t="s">
        <v>3638</v>
      </c>
      <c r="D16" s="15" t="s">
        <v>427</v>
      </c>
      <c r="E16" s="46"/>
      <c r="F16" s="46"/>
      <c r="G16" s="46"/>
      <c r="H16" s="309"/>
      <c r="I16" s="529" t="s">
        <v>17197</v>
      </c>
      <c r="J16" s="235" t="s">
        <v>17198</v>
      </c>
      <c r="K16" s="235" t="s">
        <v>17199</v>
      </c>
      <c r="L16" s="235" t="s">
        <v>17200</v>
      </c>
    </row>
    <row r="17" spans="1:12" ht="12.4" customHeight="1" x14ac:dyDescent="0.25">
      <c r="A17" s="455"/>
      <c r="B17" s="10" t="s">
        <v>2306</v>
      </c>
      <c r="C17" s="13" t="s">
        <v>3639</v>
      </c>
      <c r="D17" s="15" t="s">
        <v>573</v>
      </c>
      <c r="E17" s="46"/>
      <c r="F17" s="46"/>
      <c r="G17" s="46"/>
      <c r="H17" s="309"/>
      <c r="I17" s="529" t="s">
        <v>17201</v>
      </c>
      <c r="J17" s="235" t="s">
        <v>17202</v>
      </c>
      <c r="K17" s="235" t="s">
        <v>17203</v>
      </c>
      <c r="L17" s="235" t="s">
        <v>17204</v>
      </c>
    </row>
    <row r="18" spans="1:12" ht="12.4" customHeight="1" x14ac:dyDescent="0.25">
      <c r="A18" s="455"/>
      <c r="B18" s="10" t="s">
        <v>2307</v>
      </c>
      <c r="C18" s="13" t="s">
        <v>3640</v>
      </c>
      <c r="D18" s="15" t="s">
        <v>429</v>
      </c>
      <c r="E18" s="46"/>
      <c r="F18" s="46"/>
      <c r="G18" s="46"/>
      <c r="H18" s="309"/>
      <c r="I18" s="529" t="s">
        <v>17205</v>
      </c>
      <c r="J18" s="235" t="s">
        <v>17206</v>
      </c>
      <c r="K18" s="235" t="s">
        <v>17207</v>
      </c>
      <c r="L18" s="235" t="s">
        <v>17208</v>
      </c>
    </row>
    <row r="19" spans="1:12" ht="12.4" customHeight="1" x14ac:dyDescent="0.25">
      <c r="A19" s="455"/>
      <c r="B19" s="10" t="s">
        <v>2308</v>
      </c>
      <c r="C19" s="13" t="s">
        <v>3641</v>
      </c>
      <c r="D19" s="15" t="s">
        <v>431</v>
      </c>
      <c r="E19" s="46"/>
      <c r="F19" s="46"/>
      <c r="G19" s="46"/>
      <c r="H19" s="309"/>
      <c r="I19" s="529" t="s">
        <v>17209</v>
      </c>
      <c r="J19" s="235" t="s">
        <v>17210</v>
      </c>
      <c r="K19" s="235" t="s">
        <v>17211</v>
      </c>
      <c r="L19" s="235" t="s">
        <v>17212</v>
      </c>
    </row>
    <row r="20" spans="1:12" ht="12.4" customHeight="1" x14ac:dyDescent="0.25">
      <c r="A20" s="455"/>
      <c r="B20" s="10" t="s">
        <v>2309</v>
      </c>
      <c r="C20" s="13" t="s">
        <v>3642</v>
      </c>
      <c r="D20" s="15" t="s">
        <v>433</v>
      </c>
      <c r="E20" s="46"/>
      <c r="F20" s="46"/>
      <c r="G20" s="46"/>
      <c r="H20" s="309"/>
      <c r="I20" s="529" t="s">
        <v>17213</v>
      </c>
      <c r="J20" s="235" t="s">
        <v>17214</v>
      </c>
      <c r="K20" s="235" t="s">
        <v>17215</v>
      </c>
      <c r="L20" s="235" t="s">
        <v>17216</v>
      </c>
    </row>
    <row r="21" spans="1:12" ht="12.4" customHeight="1" x14ac:dyDescent="0.25">
      <c r="A21" s="455"/>
      <c r="B21" s="10" t="s">
        <v>2310</v>
      </c>
      <c r="C21" s="13" t="s">
        <v>3643</v>
      </c>
      <c r="D21" s="15" t="s">
        <v>435</v>
      </c>
      <c r="E21" s="46"/>
      <c r="F21" s="46"/>
      <c r="G21" s="46"/>
      <c r="H21" s="309"/>
      <c r="I21" s="529" t="s">
        <v>17217</v>
      </c>
      <c r="J21" s="235" t="s">
        <v>17218</v>
      </c>
      <c r="K21" s="235" t="s">
        <v>17219</v>
      </c>
      <c r="L21" s="235" t="s">
        <v>17220</v>
      </c>
    </row>
    <row r="22" spans="1:12" ht="12.4" customHeight="1" x14ac:dyDescent="0.25">
      <c r="A22" s="455"/>
      <c r="B22" s="10" t="s">
        <v>2311</v>
      </c>
      <c r="C22" s="13" t="s">
        <v>3644</v>
      </c>
      <c r="D22" s="15" t="s">
        <v>437</v>
      </c>
      <c r="E22" s="46"/>
      <c r="F22" s="46"/>
      <c r="G22" s="46"/>
      <c r="H22" s="309"/>
      <c r="I22" s="529" t="s">
        <v>17221</v>
      </c>
      <c r="J22" s="235" t="s">
        <v>17222</v>
      </c>
      <c r="K22" s="235" t="s">
        <v>17223</v>
      </c>
      <c r="L22" s="235" t="s">
        <v>17224</v>
      </c>
    </row>
    <row r="23" spans="1:12" ht="12.4" customHeight="1" x14ac:dyDescent="0.25">
      <c r="A23" s="455"/>
      <c r="B23" s="10" t="s">
        <v>2312</v>
      </c>
      <c r="C23" s="13" t="s">
        <v>3645</v>
      </c>
      <c r="D23" s="15" t="s">
        <v>439</v>
      </c>
      <c r="E23" s="46"/>
      <c r="F23" s="46"/>
      <c r="G23" s="46"/>
      <c r="H23" s="309"/>
      <c r="I23" s="529" t="s">
        <v>17225</v>
      </c>
      <c r="J23" s="235" t="s">
        <v>17226</v>
      </c>
      <c r="K23" s="235" t="s">
        <v>17227</v>
      </c>
      <c r="L23" s="235" t="s">
        <v>17228</v>
      </c>
    </row>
    <row r="24" spans="1:12" ht="12.4" customHeight="1" x14ac:dyDescent="0.25">
      <c r="A24" s="455"/>
      <c r="B24" s="10" t="s">
        <v>2313</v>
      </c>
      <c r="C24" s="13" t="s">
        <v>3646</v>
      </c>
      <c r="D24" s="15" t="s">
        <v>441</v>
      </c>
      <c r="E24" s="46"/>
      <c r="F24" s="46"/>
      <c r="G24" s="46"/>
      <c r="H24" s="309"/>
      <c r="I24" s="529" t="s">
        <v>17229</v>
      </c>
      <c r="J24" s="235" t="s">
        <v>17230</v>
      </c>
      <c r="K24" s="235" t="s">
        <v>17231</v>
      </c>
      <c r="L24" s="235" t="s">
        <v>17232</v>
      </c>
    </row>
    <row r="25" spans="1:12" x14ac:dyDescent="0.25">
      <c r="A25" s="455"/>
      <c r="B25" s="10" t="s">
        <v>2314</v>
      </c>
      <c r="C25" s="13" t="s">
        <v>3647</v>
      </c>
      <c r="D25" s="15" t="s">
        <v>443</v>
      </c>
      <c r="E25" s="46"/>
      <c r="F25" s="46"/>
      <c r="G25" s="46"/>
      <c r="H25" s="309"/>
      <c r="I25" s="529" t="s">
        <v>17233</v>
      </c>
      <c r="J25" s="235" t="s">
        <v>17234</v>
      </c>
      <c r="K25" s="235" t="s">
        <v>17235</v>
      </c>
      <c r="L25" s="235" t="s">
        <v>17236</v>
      </c>
    </row>
    <row r="26" spans="1:12" x14ac:dyDescent="0.25">
      <c r="A26" s="455"/>
      <c r="B26" s="10" t="s">
        <v>1165</v>
      </c>
      <c r="C26" s="13" t="s">
        <v>3648</v>
      </c>
      <c r="D26" s="15" t="s">
        <v>584</v>
      </c>
      <c r="E26" s="46"/>
      <c r="F26" s="46"/>
      <c r="G26" s="46"/>
      <c r="H26" s="309"/>
      <c r="I26" s="529" t="s">
        <v>17237</v>
      </c>
      <c r="J26" s="235" t="s">
        <v>17238</v>
      </c>
      <c r="K26" s="235" t="s">
        <v>17239</v>
      </c>
      <c r="L26" s="235" t="s">
        <v>17240</v>
      </c>
    </row>
    <row r="27" spans="1:12" x14ac:dyDescent="0.25">
      <c r="A27" s="455"/>
      <c r="B27" s="10" t="s">
        <v>1166</v>
      </c>
      <c r="C27" s="13" t="s">
        <v>3649</v>
      </c>
      <c r="D27" s="15" t="s">
        <v>447</v>
      </c>
      <c r="E27" s="46"/>
      <c r="F27" s="46"/>
      <c r="G27" s="46"/>
      <c r="H27" s="309"/>
      <c r="I27" s="529" t="s">
        <v>17241</v>
      </c>
      <c r="J27" s="235" t="s">
        <v>17242</v>
      </c>
      <c r="K27" s="235" t="s">
        <v>17243</v>
      </c>
      <c r="L27" s="235" t="s">
        <v>17244</v>
      </c>
    </row>
    <row r="28" spans="1:12" x14ac:dyDescent="0.25">
      <c r="A28" s="455"/>
      <c r="B28" s="10" t="s">
        <v>1167</v>
      </c>
      <c r="C28" s="13" t="s">
        <v>3650</v>
      </c>
      <c r="D28" s="15" t="s">
        <v>449</v>
      </c>
      <c r="E28" s="46"/>
      <c r="F28" s="46"/>
      <c r="G28" s="46"/>
      <c r="H28" s="309"/>
      <c r="I28" s="529" t="s">
        <v>17245</v>
      </c>
      <c r="J28" s="235" t="s">
        <v>17246</v>
      </c>
      <c r="K28" s="235" t="s">
        <v>17247</v>
      </c>
      <c r="L28" s="235" t="s">
        <v>17248</v>
      </c>
    </row>
    <row r="29" spans="1:12" x14ac:dyDescent="0.25">
      <c r="A29" s="455"/>
      <c r="B29" s="10" t="s">
        <v>1168</v>
      </c>
      <c r="C29" s="13" t="s">
        <v>3651</v>
      </c>
      <c r="D29" s="15" t="s">
        <v>451</v>
      </c>
      <c r="E29" s="46"/>
      <c r="F29" s="46"/>
      <c r="G29" s="46"/>
      <c r="H29" s="309"/>
      <c r="I29" s="529" t="s">
        <v>17249</v>
      </c>
      <c r="J29" s="235" t="s">
        <v>17250</v>
      </c>
      <c r="K29" s="235" t="s">
        <v>17251</v>
      </c>
      <c r="L29" s="235" t="s">
        <v>17252</v>
      </c>
    </row>
  </sheetData>
  <dataValidations count="1">
    <dataValidation type="decimal" allowBlank="1" showInputMessage="1" showErrorMessage="1" error="Data is of incorrect type!" sqref="C9:F24 I9:J24 E4"/>
  </dataValidations>
  <hyperlinks>
    <hyperlink ref="B1" location="'Table of Contents'!A1" display="S.28.02.01.02 - Background information"/>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B3</xm:sqref>
        </x14:dataValidation>
      </x14:dataValidations>
    </ext>
  </extLst>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workbookViewId="0"/>
  </sheetViews>
  <sheetFormatPr defaultRowHeight="15" outlineLevelCol="1" x14ac:dyDescent="0.25"/>
  <cols>
    <col min="1" max="1" width="15.7109375" style="459" customWidth="1"/>
    <col min="2" max="2" width="20.140625" style="459" customWidth="1"/>
    <col min="3" max="4" width="15.7109375" style="459" hidden="1" customWidth="1"/>
    <col min="5" max="6" width="0" style="459" hidden="1" customWidth="1"/>
    <col min="7" max="7" width="9.140625" style="459"/>
    <col min="8" max="8" width="24.140625" style="459" customWidth="1"/>
    <col min="9" max="9" width="27.7109375" style="525" customWidth="1"/>
    <col min="10" max="10" width="27.85546875" style="462" customWidth="1" outlineLevel="1"/>
    <col min="11" max="11" width="32.42578125" style="459" customWidth="1" outlineLevel="1"/>
    <col min="12" max="16384" width="9.140625" style="459"/>
  </cols>
  <sheetData>
    <row r="1" spans="1:12" ht="24.75" customHeight="1" x14ac:dyDescent="0.3">
      <c r="A1" s="187" t="s">
        <v>17053</v>
      </c>
      <c r="B1" s="454" t="s">
        <v>2336</v>
      </c>
      <c r="C1" s="455"/>
      <c r="D1" s="455"/>
      <c r="E1" s="455"/>
      <c r="F1" s="455"/>
      <c r="G1" s="455"/>
      <c r="H1" s="455"/>
      <c r="I1" s="304"/>
      <c r="J1" s="524" t="s">
        <v>17287</v>
      </c>
      <c r="K1" s="524"/>
      <c r="L1" s="455"/>
    </row>
    <row r="2" spans="1:12" x14ac:dyDescent="0.25">
      <c r="A2" s="455"/>
      <c r="B2" s="455"/>
      <c r="C2" s="455"/>
      <c r="D2" s="455"/>
      <c r="E2" s="455"/>
      <c r="F2" s="455"/>
      <c r="G2" s="455"/>
      <c r="H2" s="455"/>
      <c r="I2" s="304"/>
    </row>
    <row r="3" spans="1:12" ht="12.4" customHeight="1" x14ac:dyDescent="0.25">
      <c r="A3" s="455"/>
      <c r="B3" s="455"/>
      <c r="C3" s="455"/>
      <c r="D3" s="455"/>
      <c r="E3" s="455"/>
      <c r="F3" s="455"/>
      <c r="G3" s="455"/>
      <c r="H3" s="455"/>
      <c r="I3" s="304"/>
    </row>
    <row r="4" spans="1:12" ht="12.4" customHeight="1" x14ac:dyDescent="0.25">
      <c r="A4" s="455"/>
      <c r="B4" s="455"/>
      <c r="C4" s="455"/>
      <c r="D4" s="455"/>
      <c r="E4" s="455"/>
      <c r="F4" s="455"/>
      <c r="G4" s="455"/>
      <c r="H4" s="455"/>
      <c r="I4" s="304"/>
    </row>
    <row r="5" spans="1:12" ht="12.4" customHeight="1" x14ac:dyDescent="0.25">
      <c r="A5" s="455"/>
      <c r="B5" s="455"/>
      <c r="C5" s="455"/>
      <c r="D5" s="455"/>
      <c r="E5" s="455"/>
      <c r="F5" s="455"/>
      <c r="G5" s="455"/>
      <c r="H5" s="20" t="s">
        <v>2922</v>
      </c>
      <c r="I5" s="304"/>
    </row>
    <row r="6" spans="1:12" ht="12.4" customHeight="1" x14ac:dyDescent="0.25">
      <c r="A6" s="455"/>
      <c r="B6" s="455"/>
      <c r="C6" s="455"/>
      <c r="D6" s="455"/>
      <c r="E6" s="455"/>
      <c r="F6" s="455"/>
      <c r="G6" s="455"/>
      <c r="H6" s="10" t="s">
        <v>2330</v>
      </c>
      <c r="I6" s="305" t="s">
        <v>2331</v>
      </c>
      <c r="J6" s="530" t="s">
        <v>2330</v>
      </c>
      <c r="K6" s="235" t="s">
        <v>2331</v>
      </c>
    </row>
    <row r="7" spans="1:12" x14ac:dyDescent="0.25">
      <c r="A7" s="455"/>
      <c r="B7" s="455"/>
      <c r="C7" s="455"/>
      <c r="D7" s="455"/>
      <c r="E7" s="455"/>
      <c r="F7" s="455"/>
      <c r="G7" s="455"/>
      <c r="H7" s="10" t="s">
        <v>2337</v>
      </c>
      <c r="I7" s="305" t="s">
        <v>2338</v>
      </c>
      <c r="J7" s="530" t="s">
        <v>2337</v>
      </c>
      <c r="K7" s="235" t="s">
        <v>2338</v>
      </c>
    </row>
    <row r="8" spans="1:12" hidden="1" x14ac:dyDescent="0.25">
      <c r="A8" s="455"/>
      <c r="B8" s="455"/>
      <c r="C8" s="455"/>
      <c r="D8" s="455"/>
      <c r="E8" s="455"/>
      <c r="F8" s="455"/>
      <c r="G8" s="455"/>
      <c r="H8" s="13" t="s">
        <v>12878</v>
      </c>
      <c r="I8" s="306" t="s">
        <v>12879</v>
      </c>
      <c r="J8" s="530" t="s">
        <v>12878</v>
      </c>
      <c r="K8" s="235" t="s">
        <v>12879</v>
      </c>
    </row>
    <row r="9" spans="1:12" x14ac:dyDescent="0.25">
      <c r="A9" s="455"/>
      <c r="B9" s="455"/>
      <c r="C9" s="455"/>
      <c r="D9" s="455"/>
      <c r="E9" s="455"/>
      <c r="F9" s="455"/>
      <c r="G9" s="455"/>
      <c r="H9" s="15" t="s">
        <v>601</v>
      </c>
      <c r="I9" s="307" t="s">
        <v>602</v>
      </c>
      <c r="J9" s="540" t="s">
        <v>601</v>
      </c>
      <c r="K9" s="482" t="s">
        <v>602</v>
      </c>
    </row>
    <row r="10" spans="1:12" x14ac:dyDescent="0.25">
      <c r="A10" s="455"/>
      <c r="B10" s="59" t="s">
        <v>344</v>
      </c>
      <c r="C10" s="13" t="s">
        <v>12863</v>
      </c>
      <c r="D10" s="13" t="s">
        <v>4294</v>
      </c>
      <c r="E10" s="13" t="s">
        <v>12864</v>
      </c>
      <c r="F10" s="13" t="s">
        <v>2916</v>
      </c>
      <c r="G10" s="15" t="s">
        <v>457</v>
      </c>
      <c r="H10" s="46"/>
      <c r="I10" s="309"/>
      <c r="J10" s="530" t="s">
        <v>17253</v>
      </c>
      <c r="K10" s="235" t="s">
        <v>17254</v>
      </c>
    </row>
  </sheetData>
  <dataValidations count="1">
    <dataValidation type="decimal" allowBlank="1" showInputMessage="1" showErrorMessage="1" error="Data is of incorrect type!" sqref="C6:D6"/>
  </dataValidations>
  <hyperlinks>
    <hyperlink ref="B1" location="'Table of Contents'!A1" display="S.28.02.01.03 - Linear formula component for life insurance and reinsurance obligations"/>
    <hyperlink ref="A1" location="'Table of Contents'!A1" display="S.05.02.01.03 - Total Top 5 and home country - non-life obligations"/>
  </hyperlinks>
  <pageMargins left="0.75" right="0.75" top="0.75" bottom="0.5" header="0.5" footer="0.75"/>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workbookViewId="0"/>
  </sheetViews>
  <sheetFormatPr defaultRowHeight="20.25" customHeight="1" outlineLevelCol="1" x14ac:dyDescent="0.25"/>
  <cols>
    <col min="1" max="1" width="15.7109375" style="459" customWidth="1"/>
    <col min="2" max="2" width="63.7109375" style="459" customWidth="1"/>
    <col min="3" max="3" width="0.42578125" style="459" customWidth="1"/>
    <col min="4" max="4" width="15.7109375" style="459" hidden="1" customWidth="1"/>
    <col min="5" max="5" width="15.7109375" style="459" customWidth="1"/>
    <col min="6" max="6" width="19.5703125" style="459" customWidth="1"/>
    <col min="7" max="8" width="9.140625" style="459"/>
    <col min="9" max="9" width="22" style="459" customWidth="1"/>
    <col min="10" max="10" width="20.7109375" style="462" customWidth="1" outlineLevel="1"/>
    <col min="11" max="12" width="20.7109375" style="459" customWidth="1" outlineLevel="1"/>
    <col min="13" max="13" width="41.7109375" style="459" customWidth="1" outlineLevel="1"/>
    <col min="14" max="16384" width="9.140625" style="459"/>
  </cols>
  <sheetData>
    <row r="1" spans="1:13" ht="20.25" customHeight="1" x14ac:dyDescent="0.3">
      <c r="A1" s="187" t="s">
        <v>17053</v>
      </c>
      <c r="B1" s="454" t="s">
        <v>2339</v>
      </c>
      <c r="C1" s="455"/>
      <c r="D1" s="455"/>
      <c r="E1" s="455"/>
      <c r="F1" s="455"/>
      <c r="G1" s="455"/>
      <c r="H1" s="455"/>
      <c r="I1" s="455"/>
      <c r="J1" s="461"/>
      <c r="K1" s="524" t="s">
        <v>17287</v>
      </c>
      <c r="L1" s="455"/>
    </row>
    <row r="2" spans="1:13" ht="20.25" customHeight="1" x14ac:dyDescent="0.25">
      <c r="A2" s="455"/>
      <c r="B2" s="455"/>
      <c r="C2" s="455"/>
      <c r="D2" s="455"/>
      <c r="E2" s="455"/>
      <c r="F2" s="455"/>
      <c r="G2" s="455"/>
      <c r="H2" s="455"/>
      <c r="I2" s="455"/>
    </row>
    <row r="3" spans="1:13" ht="20.25" customHeight="1" x14ac:dyDescent="0.25">
      <c r="A3" s="455"/>
      <c r="B3" s="455"/>
      <c r="C3" s="455"/>
      <c r="D3" s="13" t="s">
        <v>2916</v>
      </c>
      <c r="E3" s="455"/>
      <c r="F3" s="455"/>
      <c r="G3" s="455"/>
      <c r="H3" s="455"/>
      <c r="I3" s="455"/>
    </row>
    <row r="4" spans="1:13" ht="20.25" customHeight="1" x14ac:dyDescent="0.25">
      <c r="A4" s="455"/>
      <c r="B4" s="455"/>
      <c r="C4" s="455"/>
      <c r="D4" s="455"/>
      <c r="E4" s="455"/>
      <c r="F4" s="455"/>
      <c r="G4" s="455"/>
      <c r="H4" s="455"/>
      <c r="I4" s="455"/>
    </row>
    <row r="5" spans="1:13" ht="20.25" customHeight="1" x14ac:dyDescent="0.25">
      <c r="A5" s="455"/>
      <c r="B5" s="455"/>
      <c r="C5" s="455"/>
      <c r="D5" s="455"/>
      <c r="E5" s="455"/>
      <c r="F5" s="20" t="s">
        <v>2922</v>
      </c>
      <c r="G5" s="455"/>
      <c r="H5" s="455"/>
      <c r="I5" s="455"/>
    </row>
    <row r="6" spans="1:13" ht="20.25" customHeight="1" x14ac:dyDescent="0.25">
      <c r="A6" s="455"/>
      <c r="B6" s="455"/>
      <c r="C6" s="455"/>
      <c r="D6" s="455"/>
      <c r="E6" s="455"/>
      <c r="F6" s="10" t="s">
        <v>2330</v>
      </c>
      <c r="G6" s="10"/>
      <c r="H6" s="10" t="s">
        <v>2331</v>
      </c>
      <c r="I6" s="11"/>
      <c r="J6" s="530" t="s">
        <v>2330</v>
      </c>
      <c r="K6" s="235"/>
      <c r="L6" s="235" t="s">
        <v>2331</v>
      </c>
      <c r="M6" s="235"/>
    </row>
    <row r="7" spans="1:13" ht="20.25" customHeight="1" x14ac:dyDescent="0.25">
      <c r="A7" s="455"/>
      <c r="B7" s="455"/>
      <c r="C7" s="455"/>
      <c r="D7" s="455"/>
      <c r="E7" s="455"/>
      <c r="F7" s="10" t="s">
        <v>2302</v>
      </c>
      <c r="G7" s="10" t="s">
        <v>2318</v>
      </c>
      <c r="H7" s="10" t="s">
        <v>2302</v>
      </c>
      <c r="I7" s="11" t="s">
        <v>2318</v>
      </c>
      <c r="J7" s="530" t="s">
        <v>2302</v>
      </c>
      <c r="K7" s="235" t="s">
        <v>2318</v>
      </c>
      <c r="L7" s="235" t="s">
        <v>2302</v>
      </c>
      <c r="M7" s="235" t="s">
        <v>2318</v>
      </c>
    </row>
    <row r="8" spans="1:13" ht="20.25" customHeight="1" x14ac:dyDescent="0.25">
      <c r="A8" s="455"/>
      <c r="B8" s="455"/>
      <c r="C8" s="455"/>
      <c r="D8" s="455"/>
      <c r="E8" s="455"/>
      <c r="F8" s="13" t="s">
        <v>12865</v>
      </c>
      <c r="G8" s="13"/>
      <c r="H8" s="13" t="s">
        <v>12865</v>
      </c>
      <c r="I8" s="14"/>
      <c r="J8" s="530" t="s">
        <v>12865</v>
      </c>
      <c r="K8" s="235"/>
      <c r="L8" s="235" t="s">
        <v>12865</v>
      </c>
      <c r="M8" s="235"/>
    </row>
    <row r="9" spans="1:13" ht="20.25" customHeight="1" x14ac:dyDescent="0.25">
      <c r="A9" s="455"/>
      <c r="B9" s="455"/>
      <c r="C9" s="455"/>
      <c r="D9" s="455"/>
      <c r="E9" s="455"/>
      <c r="F9" s="13" t="s">
        <v>12878</v>
      </c>
      <c r="G9" s="13" t="s">
        <v>12867</v>
      </c>
      <c r="H9" s="13" t="s">
        <v>12879</v>
      </c>
      <c r="I9" s="14" t="s">
        <v>12867</v>
      </c>
      <c r="J9" s="530" t="s">
        <v>12878</v>
      </c>
      <c r="K9" s="235" t="s">
        <v>12867</v>
      </c>
      <c r="L9" s="235" t="s">
        <v>12879</v>
      </c>
      <c r="M9" s="235" t="s">
        <v>12867</v>
      </c>
    </row>
    <row r="10" spans="1:13" ht="20.25" customHeight="1" x14ac:dyDescent="0.25">
      <c r="A10" s="455"/>
      <c r="B10" s="455"/>
      <c r="C10" s="455"/>
      <c r="D10" s="455"/>
      <c r="E10" s="455"/>
      <c r="F10" s="13" t="s">
        <v>5221</v>
      </c>
      <c r="G10" s="13" t="s">
        <v>12878</v>
      </c>
      <c r="H10" s="13" t="s">
        <v>5221</v>
      </c>
      <c r="I10" s="14" t="s">
        <v>12879</v>
      </c>
      <c r="J10" s="530" t="s">
        <v>5221</v>
      </c>
      <c r="K10" s="235" t="s">
        <v>12878</v>
      </c>
      <c r="L10" s="235" t="s">
        <v>5221</v>
      </c>
      <c r="M10" s="235" t="s">
        <v>12879</v>
      </c>
    </row>
    <row r="11" spans="1:13" ht="20.25" customHeight="1" x14ac:dyDescent="0.25">
      <c r="A11" s="455"/>
      <c r="B11" s="455"/>
      <c r="C11" s="455"/>
      <c r="D11" s="455"/>
      <c r="E11" s="455"/>
      <c r="F11" s="15" t="s">
        <v>603</v>
      </c>
      <c r="G11" s="15" t="s">
        <v>789</v>
      </c>
      <c r="H11" s="15"/>
      <c r="I11" s="16" t="s">
        <v>604</v>
      </c>
      <c r="J11" s="531" t="s">
        <v>603</v>
      </c>
      <c r="K11" s="532" t="s">
        <v>789</v>
      </c>
      <c r="L11" s="532" t="s">
        <v>790</v>
      </c>
      <c r="M11" s="532" t="s">
        <v>604</v>
      </c>
    </row>
    <row r="12" spans="1:13" ht="20.25" customHeight="1" x14ac:dyDescent="0.25">
      <c r="A12" s="455"/>
      <c r="B12" s="10" t="s">
        <v>2319</v>
      </c>
      <c r="C12" s="13" t="s">
        <v>12868</v>
      </c>
      <c r="D12" s="13" t="s">
        <v>12869</v>
      </c>
      <c r="E12" s="15" t="s">
        <v>459</v>
      </c>
      <c r="F12" s="46"/>
      <c r="G12" s="283" t="s">
        <v>2949</v>
      </c>
      <c r="H12" s="46"/>
      <c r="I12" s="284" t="s">
        <v>2949</v>
      </c>
      <c r="J12" s="541" t="s">
        <v>17255</v>
      </c>
      <c r="K12" s="170" t="s">
        <v>2949</v>
      </c>
      <c r="L12" s="131" t="s">
        <v>17256</v>
      </c>
      <c r="M12" s="170" t="s">
        <v>2949</v>
      </c>
    </row>
    <row r="13" spans="1:13" ht="20.25" customHeight="1" x14ac:dyDescent="0.25">
      <c r="A13" s="455"/>
      <c r="B13" s="10" t="s">
        <v>2320</v>
      </c>
      <c r="C13" s="13" t="s">
        <v>12870</v>
      </c>
      <c r="D13" s="13" t="s">
        <v>12869</v>
      </c>
      <c r="E13" s="15" t="s">
        <v>461</v>
      </c>
      <c r="F13" s="46"/>
      <c r="G13" s="283" t="s">
        <v>2949</v>
      </c>
      <c r="H13" s="46"/>
      <c r="I13" s="284" t="s">
        <v>2949</v>
      </c>
      <c r="J13" s="541" t="s">
        <v>17257</v>
      </c>
      <c r="K13" s="170" t="s">
        <v>2949</v>
      </c>
      <c r="L13" s="131" t="s">
        <v>17258</v>
      </c>
      <c r="M13" s="170" t="s">
        <v>2949</v>
      </c>
    </row>
    <row r="14" spans="1:13" ht="20.25" customHeight="1" x14ac:dyDescent="0.25">
      <c r="A14" s="455"/>
      <c r="B14" s="10" t="s">
        <v>2321</v>
      </c>
      <c r="C14" s="13" t="s">
        <v>2942</v>
      </c>
      <c r="D14" s="13" t="s">
        <v>12869</v>
      </c>
      <c r="E14" s="15" t="s">
        <v>463</v>
      </c>
      <c r="F14" s="46"/>
      <c r="G14" s="283" t="s">
        <v>2949</v>
      </c>
      <c r="H14" s="46"/>
      <c r="I14" s="284" t="s">
        <v>2949</v>
      </c>
      <c r="J14" s="541" t="s">
        <v>17259</v>
      </c>
      <c r="K14" s="170" t="s">
        <v>2949</v>
      </c>
      <c r="L14" s="131" t="s">
        <v>17260</v>
      </c>
      <c r="M14" s="170" t="s">
        <v>2949</v>
      </c>
    </row>
    <row r="15" spans="1:13" ht="20.25" customHeight="1" x14ac:dyDescent="0.25">
      <c r="A15" s="455"/>
      <c r="B15" s="10" t="s">
        <v>2322</v>
      </c>
      <c r="C15" s="13" t="s">
        <v>12871</v>
      </c>
      <c r="D15" s="13" t="s">
        <v>12869</v>
      </c>
      <c r="E15" s="15" t="s">
        <v>465</v>
      </c>
      <c r="F15" s="46"/>
      <c r="G15" s="283" t="s">
        <v>2949</v>
      </c>
      <c r="H15" s="46"/>
      <c r="I15" s="284" t="s">
        <v>2949</v>
      </c>
      <c r="J15" s="541" t="s">
        <v>17261</v>
      </c>
      <c r="K15" s="170" t="s">
        <v>2949</v>
      </c>
      <c r="L15" s="131" t="s">
        <v>17262</v>
      </c>
      <c r="M15" s="170" t="s">
        <v>2949</v>
      </c>
    </row>
    <row r="16" spans="1:13" ht="20.25" customHeight="1" x14ac:dyDescent="0.25">
      <c r="A16" s="455"/>
      <c r="B16" s="10" t="s">
        <v>346</v>
      </c>
      <c r="C16" s="13" t="s">
        <v>4294</v>
      </c>
      <c r="D16" s="13" t="s">
        <v>12869</v>
      </c>
      <c r="E16" s="15" t="s">
        <v>467</v>
      </c>
      <c r="F16" s="283" t="s">
        <v>2949</v>
      </c>
      <c r="G16" s="46"/>
      <c r="H16" s="283" t="s">
        <v>2949</v>
      </c>
      <c r="I16" s="460"/>
      <c r="J16" s="542" t="s">
        <v>2949</v>
      </c>
      <c r="K16" s="131" t="s">
        <v>17263</v>
      </c>
      <c r="L16" s="170" t="s">
        <v>2949</v>
      </c>
      <c r="M16" s="131" t="s">
        <v>17264</v>
      </c>
    </row>
  </sheetData>
  <dataValidations count="1">
    <dataValidation type="decimal" allowBlank="1" showInputMessage="1" showErrorMessage="1" error="Data is of incorrect type!" sqref="C8:F12 J8:J12 F5"/>
  </dataValidations>
  <hyperlinks>
    <hyperlink ref="B1" location="'Table of Contents'!A1" display="S.28.02.01.04 - Total capital at risk for all life (re)insurance obligation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B3</xm:sqref>
        </x14:dataValidation>
      </x14:dataValidations>
    </ext>
  </extLst>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activeCell="H16" sqref="H16"/>
    </sheetView>
  </sheetViews>
  <sheetFormatPr defaultRowHeight="15" outlineLevelCol="1" x14ac:dyDescent="0.25"/>
  <cols>
    <col min="1" max="1" width="15.7109375" style="459" customWidth="1"/>
    <col min="2" max="2" width="22.42578125" style="459" customWidth="1"/>
    <col min="3" max="3" width="0.28515625" style="459" customWidth="1"/>
    <col min="4" max="4" width="9.140625" style="459" hidden="1" customWidth="1"/>
    <col min="5" max="5" width="17" style="459" customWidth="1"/>
    <col min="6" max="6" width="24.85546875" style="459" customWidth="1"/>
    <col min="7" max="7" width="22.5703125" style="462" customWidth="1" outlineLevel="1"/>
    <col min="8" max="16384" width="9.140625" style="459"/>
  </cols>
  <sheetData>
    <row r="1" spans="1:12" ht="26.25" customHeight="1" thickBot="1" x14ac:dyDescent="0.35">
      <c r="A1" s="187" t="s">
        <v>17053</v>
      </c>
      <c r="B1" s="454" t="s">
        <v>2340</v>
      </c>
      <c r="C1" s="455"/>
      <c r="D1" s="455"/>
      <c r="E1" s="455"/>
      <c r="F1" s="455"/>
      <c r="G1" s="461"/>
      <c r="H1" s="524" t="s">
        <v>17288</v>
      </c>
      <c r="I1" s="455"/>
      <c r="J1" s="455"/>
      <c r="K1" s="455"/>
      <c r="L1" s="455"/>
    </row>
    <row r="2" spans="1:12" ht="60.75" thickBot="1" x14ac:dyDescent="0.3">
      <c r="A2" s="455"/>
      <c r="B2" s="455"/>
      <c r="C2" s="455"/>
      <c r="D2" s="455"/>
      <c r="E2" s="770" t="s">
        <v>20170</v>
      </c>
      <c r="F2" s="771" t="s">
        <v>20167</v>
      </c>
    </row>
    <row r="3" spans="1:12" ht="12.4" customHeight="1" x14ac:dyDescent="0.25">
      <c r="A3" s="455"/>
      <c r="B3" s="455"/>
      <c r="C3" s="455"/>
      <c r="D3" s="13" t="s">
        <v>2916</v>
      </c>
      <c r="E3" s="455"/>
      <c r="F3" s="455"/>
    </row>
    <row r="4" spans="1:12" x14ac:dyDescent="0.25">
      <c r="A4" s="455"/>
      <c r="B4" s="455"/>
      <c r="C4" s="455"/>
      <c r="D4" s="455"/>
      <c r="E4" s="455"/>
      <c r="F4" s="455"/>
    </row>
    <row r="5" spans="1:12" ht="15" customHeight="1" x14ac:dyDescent="0.25">
      <c r="A5" s="455"/>
      <c r="B5" s="455"/>
      <c r="C5" s="455"/>
      <c r="D5" s="455"/>
      <c r="E5" s="455"/>
      <c r="F5" s="21" t="s">
        <v>2922</v>
      </c>
    </row>
    <row r="6" spans="1:12" ht="12.4" customHeight="1" x14ac:dyDescent="0.25">
      <c r="A6" s="455"/>
      <c r="B6" s="455"/>
      <c r="C6" s="455"/>
      <c r="D6" s="455"/>
      <c r="E6" s="455"/>
      <c r="F6" s="16" t="s">
        <v>815</v>
      </c>
      <c r="G6" s="540" t="s">
        <v>815</v>
      </c>
    </row>
    <row r="7" spans="1:12" ht="12.4" customHeight="1" x14ac:dyDescent="0.25">
      <c r="A7" s="455"/>
      <c r="B7" s="10" t="s">
        <v>2324</v>
      </c>
      <c r="C7" s="13" t="s">
        <v>12863</v>
      </c>
      <c r="D7" s="13" t="s">
        <v>12864</v>
      </c>
      <c r="E7" s="15" t="s">
        <v>477</v>
      </c>
      <c r="F7" s="460"/>
      <c r="G7" s="530" t="s">
        <v>17265</v>
      </c>
      <c r="H7" s="455"/>
    </row>
    <row r="8" spans="1:12" ht="12.4" customHeight="1" x14ac:dyDescent="0.25">
      <c r="A8" s="455"/>
      <c r="B8" s="10" t="s">
        <v>1498</v>
      </c>
      <c r="C8" s="13" t="s">
        <v>12872</v>
      </c>
      <c r="D8" s="13" t="s">
        <v>12873</v>
      </c>
      <c r="E8" s="15" t="s">
        <v>479</v>
      </c>
      <c r="F8" s="460"/>
      <c r="G8" s="530" t="s">
        <v>17266</v>
      </c>
      <c r="H8" s="455"/>
    </row>
    <row r="9" spans="1:12" ht="12.4" customHeight="1" x14ac:dyDescent="0.25">
      <c r="A9" s="455"/>
      <c r="B9" s="10" t="s">
        <v>2325</v>
      </c>
      <c r="C9" s="13" t="s">
        <v>12863</v>
      </c>
      <c r="D9" s="13" t="s">
        <v>12874</v>
      </c>
      <c r="E9" s="15" t="s">
        <v>481</v>
      </c>
      <c r="F9" s="460"/>
      <c r="G9" s="530" t="s">
        <v>17267</v>
      </c>
      <c r="H9" s="455"/>
    </row>
    <row r="10" spans="1:12" ht="12.4" customHeight="1" x14ac:dyDescent="0.25">
      <c r="A10" s="455"/>
      <c r="B10" s="10" t="s">
        <v>2326</v>
      </c>
      <c r="C10" s="13" t="s">
        <v>12863</v>
      </c>
      <c r="D10" s="13" t="s">
        <v>12875</v>
      </c>
      <c r="E10" s="15" t="s">
        <v>483</v>
      </c>
      <c r="F10" s="460"/>
      <c r="G10" s="530" t="s">
        <v>17268</v>
      </c>
      <c r="H10" s="455"/>
    </row>
    <row r="11" spans="1:12" ht="12.4" customHeight="1" x14ac:dyDescent="0.25">
      <c r="A11" s="455"/>
      <c r="B11" s="10" t="s">
        <v>2327</v>
      </c>
      <c r="C11" s="13" t="s">
        <v>12863</v>
      </c>
      <c r="D11" s="13" t="s">
        <v>12876</v>
      </c>
      <c r="E11" s="15" t="s">
        <v>485</v>
      </c>
      <c r="F11" s="460"/>
      <c r="G11" s="530" t="s">
        <v>17269</v>
      </c>
      <c r="H11" s="455"/>
    </row>
    <row r="12" spans="1:12" ht="12.4" customHeight="1" x14ac:dyDescent="0.25">
      <c r="A12" s="455"/>
      <c r="B12" s="10" t="s">
        <v>2328</v>
      </c>
      <c r="C12" s="13" t="s">
        <v>12863</v>
      </c>
      <c r="D12" s="13" t="s">
        <v>12877</v>
      </c>
      <c r="E12" s="15" t="s">
        <v>487</v>
      </c>
      <c r="F12" s="460"/>
      <c r="G12" s="530" t="s">
        <v>17270</v>
      </c>
      <c r="H12" s="455"/>
    </row>
    <row r="13" spans="1:12" ht="12.4" customHeight="1" x14ac:dyDescent="0.25">
      <c r="A13" s="455"/>
      <c r="B13" s="10" t="s">
        <v>1462</v>
      </c>
      <c r="C13" s="13"/>
      <c r="D13" s="13" t="s">
        <v>12863</v>
      </c>
      <c r="E13" s="15" t="s">
        <v>497</v>
      </c>
      <c r="F13" s="460"/>
      <c r="G13" s="530" t="s">
        <v>17271</v>
      </c>
      <c r="H13" s="455"/>
    </row>
  </sheetData>
  <dataValidations count="1">
    <dataValidation type="decimal" allowBlank="1" showInputMessage="1" showErrorMessage="1" error="Data is of incorrect type!" sqref="C7:C13"/>
  </dataValidations>
  <hyperlinks>
    <hyperlink ref="B1" location="'Table of Contents'!A1" display="S.28.02.01.05 - Overall MCR calculation"/>
    <hyperlink ref="A1" location="'Table of Contents'!A1" display="S.05.02.01.03 - Total Top 5 and home country - non-life obligations"/>
    <hyperlink ref="F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B3</xm:sqref>
        </x14:dataValidation>
      </x14:dataValidations>
    </ext>
  </extLst>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outlineLevelCol="1" x14ac:dyDescent="0.25"/>
  <cols>
    <col min="1" max="1" width="15.7109375" style="459" customWidth="1"/>
    <col min="2" max="2" width="28.140625" style="459" customWidth="1"/>
    <col min="3" max="3" width="21.140625" style="459" hidden="1" customWidth="1"/>
    <col min="4" max="4" width="15.7109375" style="459" hidden="1" customWidth="1"/>
    <col min="5" max="6" width="9.140625" style="459"/>
    <col min="7" max="7" width="29.42578125" style="459" customWidth="1"/>
    <col min="8" max="8" width="15.42578125" style="462" customWidth="1" outlineLevel="1"/>
    <col min="9" max="9" width="17.85546875" style="459" customWidth="1" outlineLevel="1"/>
    <col min="10" max="16384" width="9.140625" style="459"/>
  </cols>
  <sheetData>
    <row r="1" spans="1:12" ht="17.25" customHeight="1" x14ac:dyDescent="0.3">
      <c r="A1" s="187" t="s">
        <v>17053</v>
      </c>
      <c r="B1" s="454" t="s">
        <v>2341</v>
      </c>
      <c r="C1" s="455"/>
      <c r="D1" s="455"/>
      <c r="E1" s="455"/>
      <c r="F1" s="455"/>
      <c r="G1" s="455"/>
      <c r="H1" s="461"/>
      <c r="I1" s="524" t="s">
        <v>17289</v>
      </c>
      <c r="J1" s="455"/>
      <c r="K1" s="455"/>
      <c r="L1" s="455"/>
    </row>
    <row r="2" spans="1:12" x14ac:dyDescent="0.25">
      <c r="A2" s="455"/>
      <c r="B2" s="455"/>
      <c r="C2" s="455"/>
      <c r="D2" s="455"/>
      <c r="E2" s="455"/>
      <c r="F2" s="455"/>
      <c r="G2" s="455"/>
      <c r="H2" s="461"/>
    </row>
    <row r="3" spans="1:12" ht="12.4" customHeight="1" x14ac:dyDescent="0.25">
      <c r="A3" s="455"/>
      <c r="B3" s="455"/>
      <c r="C3" s="455"/>
      <c r="D3" s="13" t="s">
        <v>2916</v>
      </c>
      <c r="E3" s="455"/>
      <c r="F3" s="455"/>
      <c r="G3" s="455"/>
      <c r="H3" s="461"/>
    </row>
    <row r="4" spans="1:12" x14ac:dyDescent="0.25">
      <c r="A4" s="455"/>
      <c r="B4" s="455"/>
      <c r="C4" s="455"/>
      <c r="D4" s="455"/>
      <c r="E4" s="455"/>
      <c r="F4" s="455"/>
      <c r="G4" s="455"/>
      <c r="H4" s="461"/>
    </row>
    <row r="5" spans="1:12" ht="12.4" customHeight="1" x14ac:dyDescent="0.25">
      <c r="A5" s="455"/>
      <c r="B5" s="455"/>
      <c r="C5" s="455"/>
      <c r="D5" s="455"/>
      <c r="E5" s="455"/>
      <c r="F5" s="20" t="s">
        <v>2922</v>
      </c>
      <c r="G5" s="455"/>
      <c r="H5" s="461"/>
    </row>
    <row r="6" spans="1:12" ht="12.4" customHeight="1" x14ac:dyDescent="0.25">
      <c r="A6" s="455"/>
      <c r="B6" s="455"/>
      <c r="C6" s="455"/>
      <c r="D6" s="455"/>
      <c r="E6" s="455"/>
      <c r="F6" s="10" t="s">
        <v>2330</v>
      </c>
      <c r="G6" s="11" t="s">
        <v>2331</v>
      </c>
      <c r="H6" s="530" t="s">
        <v>2330</v>
      </c>
      <c r="I6" s="235" t="s">
        <v>2331</v>
      </c>
    </row>
    <row r="7" spans="1:12" ht="12.4" hidden="1" customHeight="1" x14ac:dyDescent="0.25">
      <c r="A7" s="455"/>
      <c r="B7" s="455"/>
      <c r="C7" s="455"/>
      <c r="D7" s="455"/>
      <c r="E7" s="455"/>
      <c r="F7" s="13" t="s">
        <v>12878</v>
      </c>
      <c r="G7" s="14" t="s">
        <v>12879</v>
      </c>
      <c r="H7" s="530" t="s">
        <v>12878</v>
      </c>
      <c r="I7" s="235" t="s">
        <v>12879</v>
      </c>
    </row>
    <row r="8" spans="1:12" ht="12.4" customHeight="1" x14ac:dyDescent="0.25">
      <c r="A8" s="455"/>
      <c r="B8" s="455"/>
      <c r="C8" s="455"/>
      <c r="D8" s="455"/>
      <c r="E8" s="455"/>
      <c r="F8" s="15" t="s">
        <v>816</v>
      </c>
      <c r="G8" s="16" t="s">
        <v>817</v>
      </c>
      <c r="H8" s="540" t="s">
        <v>816</v>
      </c>
      <c r="I8" s="482" t="s">
        <v>817</v>
      </c>
    </row>
    <row r="9" spans="1:12" ht="12.4" customHeight="1" x14ac:dyDescent="0.25">
      <c r="A9" s="455"/>
      <c r="B9" s="10" t="s">
        <v>2342</v>
      </c>
      <c r="C9" s="13" t="s">
        <v>12863</v>
      </c>
      <c r="D9" s="13" t="s">
        <v>12864</v>
      </c>
      <c r="E9" s="15" t="s">
        <v>515</v>
      </c>
      <c r="F9" s="46"/>
      <c r="G9" s="460"/>
      <c r="H9" s="530" t="s">
        <v>17272</v>
      </c>
      <c r="I9" s="235" t="s">
        <v>17273</v>
      </c>
    </row>
    <row r="10" spans="1:12" ht="12.4" customHeight="1" x14ac:dyDescent="0.25">
      <c r="A10" s="455"/>
      <c r="B10" s="10" t="s">
        <v>2343</v>
      </c>
      <c r="C10" s="13" t="s">
        <v>12872</v>
      </c>
      <c r="D10" s="13" t="s">
        <v>8915</v>
      </c>
      <c r="E10" s="15" t="s">
        <v>517</v>
      </c>
      <c r="F10" s="46"/>
      <c r="G10" s="460"/>
      <c r="H10" s="530" t="s">
        <v>17274</v>
      </c>
      <c r="I10" s="235" t="s">
        <v>17275</v>
      </c>
    </row>
    <row r="11" spans="1:12" ht="12.4" customHeight="1" x14ac:dyDescent="0.25">
      <c r="A11" s="455"/>
      <c r="B11" s="10" t="s">
        <v>2344</v>
      </c>
      <c r="C11" s="13" t="s">
        <v>12863</v>
      </c>
      <c r="D11" s="13" t="s">
        <v>12874</v>
      </c>
      <c r="E11" s="15" t="s">
        <v>519</v>
      </c>
      <c r="F11" s="46"/>
      <c r="G11" s="460"/>
      <c r="H11" s="530" t="s">
        <v>17276</v>
      </c>
      <c r="I11" s="235" t="s">
        <v>17277</v>
      </c>
    </row>
    <row r="12" spans="1:12" ht="12.4" customHeight="1" x14ac:dyDescent="0.25">
      <c r="A12" s="455"/>
      <c r="B12" s="10" t="s">
        <v>2345</v>
      </c>
      <c r="C12" s="13" t="s">
        <v>12863</v>
      </c>
      <c r="D12" s="13" t="s">
        <v>12875</v>
      </c>
      <c r="E12" s="15" t="s">
        <v>521</v>
      </c>
      <c r="F12" s="46"/>
      <c r="G12" s="460"/>
      <c r="H12" s="530" t="s">
        <v>17278</v>
      </c>
      <c r="I12" s="235" t="s">
        <v>17279</v>
      </c>
    </row>
    <row r="13" spans="1:12" ht="12.4" customHeight="1" x14ac:dyDescent="0.25">
      <c r="A13" s="455"/>
      <c r="B13" s="10" t="s">
        <v>2346</v>
      </c>
      <c r="C13" s="13" t="s">
        <v>12863</v>
      </c>
      <c r="D13" s="13" t="s">
        <v>12876</v>
      </c>
      <c r="E13" s="15" t="s">
        <v>523</v>
      </c>
      <c r="F13" s="46"/>
      <c r="G13" s="460"/>
      <c r="H13" s="530" t="s">
        <v>17280</v>
      </c>
      <c r="I13" s="235" t="s">
        <v>17281</v>
      </c>
    </row>
    <row r="14" spans="1:12" x14ac:dyDescent="0.25">
      <c r="A14" s="455"/>
      <c r="B14" s="10" t="s">
        <v>2347</v>
      </c>
      <c r="C14" s="13" t="s">
        <v>12863</v>
      </c>
      <c r="D14" s="13" t="s">
        <v>12881</v>
      </c>
      <c r="E14" s="15" t="s">
        <v>525</v>
      </c>
      <c r="F14" s="46"/>
      <c r="G14" s="460"/>
      <c r="H14" s="530" t="s">
        <v>17282</v>
      </c>
      <c r="I14" s="235" t="s">
        <v>17283</v>
      </c>
    </row>
    <row r="15" spans="1:12" x14ac:dyDescent="0.25">
      <c r="A15" s="455"/>
      <c r="B15" s="10" t="s">
        <v>2348</v>
      </c>
      <c r="C15" s="13"/>
      <c r="D15" s="13" t="s">
        <v>12863</v>
      </c>
      <c r="E15" s="15" t="s">
        <v>527</v>
      </c>
      <c r="F15" s="46"/>
      <c r="G15" s="460"/>
      <c r="H15" s="530" t="s">
        <v>17284</v>
      </c>
      <c r="I15" s="235" t="s">
        <v>17285</v>
      </c>
    </row>
  </sheetData>
  <dataValidations count="1">
    <dataValidation type="decimal" allowBlank="1" showInputMessage="1" showErrorMessage="1" error="Data is of incorrect type!" sqref="C7:D13"/>
  </dataValidations>
  <hyperlinks>
    <hyperlink ref="B1" location="'Table of Contents'!A1" display="S.28.02.01.06 - Notional non-life and life MCR calculation"/>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[1]Enumerations!#REF!</xm:f>
          </x14:formula1>
          <xm:sqref>B3</xm:sqref>
        </x14:dataValidation>
      </x14:dataValidations>
    </ext>
  </extLst>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activeCell="G2" sqref="G2:H2"/>
    </sheetView>
  </sheetViews>
  <sheetFormatPr defaultRowHeight="15" x14ac:dyDescent="0.25"/>
  <cols>
    <col min="1" max="1" width="9.140625" style="455"/>
    <col min="2" max="2" width="100" style="455" customWidth="1"/>
    <col min="3" max="3" width="0" style="455" hidden="1" customWidth="1"/>
    <col min="4" max="4" width="9.140625" style="455"/>
    <col min="5" max="5" width="10.140625" style="455" customWidth="1"/>
    <col min="6" max="6" width="12" style="455" customWidth="1"/>
    <col min="7" max="7" width="12.28515625" style="455" customWidth="1"/>
    <col min="8" max="8" width="16" style="455" customWidth="1"/>
    <col min="9" max="9" width="9.140625" style="729"/>
    <col min="10" max="10" width="8.7109375" style="455" customWidth="1"/>
    <col min="11" max="15" width="20.7109375" style="455" customWidth="1"/>
    <col min="16" max="16384" width="9.140625" style="455"/>
  </cols>
  <sheetData>
    <row r="1" spans="1:13" ht="23.25" customHeight="1" thickBot="1" x14ac:dyDescent="0.35">
      <c r="A1" s="187" t="s">
        <v>17053</v>
      </c>
      <c r="B1" s="454" t="s">
        <v>12882</v>
      </c>
      <c r="J1" s="524" t="s">
        <v>12957</v>
      </c>
    </row>
    <row r="2" spans="1:13" ht="90.75" thickBot="1" x14ac:dyDescent="0.3">
      <c r="G2" s="770" t="s">
        <v>20170</v>
      </c>
      <c r="H2" s="771" t="s">
        <v>20167</v>
      </c>
    </row>
    <row r="3" spans="1:13" ht="12.4" customHeight="1" x14ac:dyDescent="0.3">
      <c r="C3" s="13" t="s">
        <v>2916</v>
      </c>
      <c r="K3" s="524"/>
    </row>
    <row r="5" spans="1:13" ht="12.4" customHeight="1" x14ac:dyDescent="0.25">
      <c r="E5" s="20" t="s">
        <v>2922</v>
      </c>
    </row>
    <row r="6" spans="1:13" ht="12.4" customHeight="1" x14ac:dyDescent="0.25">
      <c r="E6" s="10" t="s">
        <v>2349</v>
      </c>
      <c r="F6" s="10" t="s">
        <v>2350</v>
      </c>
      <c r="G6" s="10" t="s">
        <v>2351</v>
      </c>
      <c r="K6" s="468" t="s">
        <v>2349</v>
      </c>
      <c r="L6" s="468" t="s">
        <v>2350</v>
      </c>
      <c r="M6" s="468" t="s">
        <v>2351</v>
      </c>
    </row>
    <row r="7" spans="1:13" ht="12.4" hidden="1" customHeight="1" x14ac:dyDescent="0.25">
      <c r="E7" s="13"/>
      <c r="F7" s="13" t="s">
        <v>12883</v>
      </c>
      <c r="G7" s="13" t="s">
        <v>3635</v>
      </c>
      <c r="K7" s="468"/>
      <c r="L7" s="468" t="s">
        <v>12883</v>
      </c>
      <c r="M7" s="468" t="s">
        <v>3635</v>
      </c>
    </row>
    <row r="8" spans="1:13" ht="12.4" customHeight="1" x14ac:dyDescent="0.25">
      <c r="E8" s="15" t="s">
        <v>418</v>
      </c>
      <c r="F8" s="15" t="s">
        <v>607</v>
      </c>
      <c r="G8" s="15" t="s">
        <v>720</v>
      </c>
      <c r="K8" s="469" t="s">
        <v>418</v>
      </c>
      <c r="L8" s="469" t="s">
        <v>607</v>
      </c>
      <c r="M8" s="469" t="s">
        <v>720</v>
      </c>
    </row>
    <row r="9" spans="1:13" ht="12.4" customHeight="1" x14ac:dyDescent="0.25">
      <c r="B9" s="10" t="s">
        <v>1471</v>
      </c>
      <c r="C9" s="13"/>
      <c r="D9" s="15"/>
      <c r="E9" s="283"/>
      <c r="F9" s="283"/>
      <c r="G9" s="283"/>
      <c r="J9" s="185" t="s">
        <v>2949</v>
      </c>
      <c r="K9" s="170" t="s">
        <v>2949</v>
      </c>
      <c r="L9" s="170" t="s">
        <v>2949</v>
      </c>
      <c r="M9" s="170" t="s">
        <v>2949</v>
      </c>
    </row>
    <row r="10" spans="1:13" ht="12.4" customHeight="1" x14ac:dyDescent="0.25">
      <c r="B10" s="19" t="s">
        <v>1472</v>
      </c>
      <c r="C10" s="13" t="s">
        <v>12884</v>
      </c>
      <c r="D10" s="15" t="s">
        <v>421</v>
      </c>
      <c r="E10" s="46"/>
      <c r="F10" s="46"/>
      <c r="G10" s="46"/>
      <c r="J10" s="185" t="s">
        <v>421</v>
      </c>
      <c r="K10" s="131" t="s">
        <v>12930</v>
      </c>
      <c r="L10" s="131" t="s">
        <v>12896</v>
      </c>
      <c r="M10" s="131" t="s">
        <v>12897</v>
      </c>
    </row>
    <row r="11" spans="1:13" ht="12.4" customHeight="1" x14ac:dyDescent="0.25">
      <c r="B11" s="19" t="s">
        <v>1473</v>
      </c>
      <c r="C11" s="13" t="s">
        <v>12885</v>
      </c>
      <c r="D11" s="15" t="s">
        <v>423</v>
      </c>
      <c r="E11" s="46"/>
      <c r="F11" s="46"/>
      <c r="G11" s="46"/>
      <c r="J11" s="185" t="s">
        <v>423</v>
      </c>
      <c r="K11" s="131" t="s">
        <v>12921</v>
      </c>
      <c r="L11" s="131" t="s">
        <v>12898</v>
      </c>
      <c r="M11" s="131" t="s">
        <v>12899</v>
      </c>
    </row>
    <row r="12" spans="1:13" x14ac:dyDescent="0.25">
      <c r="B12" s="19" t="s">
        <v>1474</v>
      </c>
      <c r="C12" s="13" t="s">
        <v>12886</v>
      </c>
      <c r="D12" s="15" t="s">
        <v>613</v>
      </c>
      <c r="E12" s="46"/>
      <c r="F12" s="46"/>
      <c r="G12" s="46"/>
      <c r="J12" s="185" t="s">
        <v>613</v>
      </c>
      <c r="K12" s="131" t="s">
        <v>12922</v>
      </c>
      <c r="L12" s="131" t="s">
        <v>12900</v>
      </c>
      <c r="M12" s="131" t="s">
        <v>12901</v>
      </c>
    </row>
    <row r="13" spans="1:13" x14ac:dyDescent="0.25">
      <c r="B13" s="19" t="s">
        <v>1475</v>
      </c>
      <c r="C13" s="13" t="s">
        <v>12887</v>
      </c>
      <c r="D13" s="15" t="s">
        <v>427</v>
      </c>
      <c r="E13" s="46"/>
      <c r="F13" s="46"/>
      <c r="G13" s="46"/>
      <c r="J13" s="185" t="s">
        <v>427</v>
      </c>
      <c r="K13" s="131" t="s">
        <v>12923</v>
      </c>
      <c r="L13" s="131" t="s">
        <v>12902</v>
      </c>
      <c r="M13" s="131" t="s">
        <v>12903</v>
      </c>
    </row>
    <row r="14" spans="1:13" x14ac:dyDescent="0.25">
      <c r="B14" s="19" t="s">
        <v>168</v>
      </c>
      <c r="C14" s="13" t="s">
        <v>12888</v>
      </c>
      <c r="D14" s="15" t="s">
        <v>573</v>
      </c>
      <c r="E14" s="46"/>
      <c r="F14" s="46"/>
      <c r="G14" s="46"/>
      <c r="J14" s="185" t="s">
        <v>573</v>
      </c>
      <c r="K14" s="131" t="s">
        <v>12924</v>
      </c>
      <c r="L14" s="131" t="s">
        <v>12904</v>
      </c>
      <c r="M14" s="131" t="s">
        <v>12905</v>
      </c>
    </row>
    <row r="15" spans="1:13" x14ac:dyDescent="0.25">
      <c r="B15" s="19" t="s">
        <v>1476</v>
      </c>
      <c r="C15" s="13" t="s">
        <v>12889</v>
      </c>
      <c r="D15" s="15" t="s">
        <v>429</v>
      </c>
      <c r="E15" s="46"/>
      <c r="F15" s="46"/>
      <c r="G15" s="46"/>
      <c r="J15" s="185" t="s">
        <v>429</v>
      </c>
      <c r="K15" s="131" t="s">
        <v>12925</v>
      </c>
      <c r="L15" s="131" t="s">
        <v>12906</v>
      </c>
      <c r="M15" s="131" t="s">
        <v>12907</v>
      </c>
    </row>
    <row r="16" spans="1:13" x14ac:dyDescent="0.25">
      <c r="B16" s="19" t="s">
        <v>1477</v>
      </c>
      <c r="C16" s="13" t="s">
        <v>12890</v>
      </c>
      <c r="D16" s="15" t="s">
        <v>431</v>
      </c>
      <c r="E16" s="46"/>
      <c r="F16" s="46"/>
      <c r="G16" s="46"/>
      <c r="J16" s="185" t="s">
        <v>431</v>
      </c>
      <c r="K16" s="131" t="s">
        <v>12926</v>
      </c>
      <c r="L16" s="131" t="s">
        <v>12908</v>
      </c>
      <c r="M16" s="131" t="s">
        <v>12909</v>
      </c>
    </row>
    <row r="17" spans="2:13" x14ac:dyDescent="0.25">
      <c r="B17" s="19" t="s">
        <v>2352</v>
      </c>
      <c r="C17" s="13" t="s">
        <v>12891</v>
      </c>
      <c r="D17" s="15" t="s">
        <v>433</v>
      </c>
      <c r="E17" s="46"/>
      <c r="F17" s="46"/>
      <c r="G17" s="46"/>
      <c r="J17" s="185" t="s">
        <v>433</v>
      </c>
      <c r="K17" s="131" t="s">
        <v>12927</v>
      </c>
      <c r="L17" s="131" t="s">
        <v>12910</v>
      </c>
      <c r="M17" s="131" t="s">
        <v>12911</v>
      </c>
    </row>
    <row r="18" spans="2:13" x14ac:dyDescent="0.25">
      <c r="B18" s="19" t="s">
        <v>703</v>
      </c>
      <c r="C18" s="13" t="s">
        <v>12892</v>
      </c>
      <c r="D18" s="15" t="s">
        <v>435</v>
      </c>
      <c r="E18" s="46"/>
      <c r="F18" s="46"/>
      <c r="G18" s="46"/>
      <c r="J18" s="185" t="s">
        <v>435</v>
      </c>
      <c r="K18" s="131" t="s">
        <v>12928</v>
      </c>
      <c r="L18" s="131" t="s">
        <v>12912</v>
      </c>
      <c r="M18" s="131" t="s">
        <v>12913</v>
      </c>
    </row>
    <row r="19" spans="2:13" x14ac:dyDescent="0.25">
      <c r="B19" s="19" t="s">
        <v>174</v>
      </c>
      <c r="C19" s="13" t="s">
        <v>12893</v>
      </c>
      <c r="D19" s="15" t="s">
        <v>437</v>
      </c>
      <c r="E19" s="46"/>
      <c r="F19" s="46"/>
      <c r="G19" s="46"/>
      <c r="J19" s="185" t="s">
        <v>437</v>
      </c>
      <c r="K19" s="131" t="s">
        <v>12929</v>
      </c>
      <c r="L19" s="131" t="s">
        <v>12914</v>
      </c>
      <c r="M19" s="131" t="s">
        <v>12915</v>
      </c>
    </row>
    <row r="20" spans="2:13" x14ac:dyDescent="0.25">
      <c r="B20" s="19" t="s">
        <v>1478</v>
      </c>
      <c r="C20" s="13" t="s">
        <v>12894</v>
      </c>
      <c r="D20" s="15" t="s">
        <v>439</v>
      </c>
      <c r="E20" s="46"/>
      <c r="F20" s="46"/>
      <c r="G20" s="46"/>
      <c r="J20" s="185" t="s">
        <v>439</v>
      </c>
      <c r="K20" s="131" t="s">
        <v>12931</v>
      </c>
      <c r="L20" s="131" t="s">
        <v>12916</v>
      </c>
      <c r="M20" s="131" t="s">
        <v>12917</v>
      </c>
    </row>
    <row r="21" spans="2:13" x14ac:dyDescent="0.25">
      <c r="B21" s="19" t="s">
        <v>2353</v>
      </c>
      <c r="C21" s="13" t="s">
        <v>12895</v>
      </c>
      <c r="D21" s="15" t="s">
        <v>441</v>
      </c>
      <c r="E21" s="46"/>
      <c r="F21" s="46"/>
      <c r="G21" s="46"/>
      <c r="J21" s="185" t="s">
        <v>441</v>
      </c>
      <c r="K21" s="131" t="s">
        <v>12918</v>
      </c>
      <c r="L21" s="131" t="s">
        <v>12919</v>
      </c>
      <c r="M21" s="131" t="s">
        <v>12920</v>
      </c>
    </row>
  </sheetData>
  <dataValidations count="1">
    <dataValidation type="decimal" allowBlank="1" showInputMessage="1" showErrorMessage="1" error="Data is of incorrect type!" sqref="C7:D11"/>
  </dataValidations>
  <hyperlinks>
    <hyperlink ref="A1" location="'Table of Contents'!A1" display="S.05.02.01.03 - Total Top 5 and home country - non-life obligations"/>
    <hyperlink ref="H2"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Enumerations!$A$1886:$A$1886</xm:f>
          </x14:formula1>
          <xm:sqref>B3</xm:sqref>
        </x14:dataValidation>
      </x14:dataValidations>
    </ext>
  </extLst>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election activeCell="B3" sqref="B3"/>
    </sheetView>
  </sheetViews>
  <sheetFormatPr defaultRowHeight="25.5" customHeight="1" x14ac:dyDescent="0.25"/>
  <cols>
    <col min="1" max="1" width="9.140625" style="455"/>
    <col min="2" max="2" width="91" style="455" customWidth="1"/>
    <col min="3" max="3" width="0" style="455" hidden="1" customWidth="1"/>
    <col min="4" max="4" width="9.140625" style="455"/>
    <col min="5" max="5" width="16.140625" style="455" customWidth="1"/>
    <col min="6" max="6" width="13" style="455" customWidth="1"/>
    <col min="7" max="7" width="9.140625" style="455"/>
    <col min="8" max="8" width="9.140625" style="461"/>
    <col min="9" max="9" width="12.5703125" style="455" customWidth="1"/>
    <col min="10" max="10" width="15.140625" style="455" customWidth="1"/>
    <col min="11" max="12" width="20.7109375" style="455" customWidth="1"/>
    <col min="13" max="16384" width="9.140625" style="455"/>
  </cols>
  <sheetData>
    <row r="1" spans="1:10" ht="25.5" customHeight="1" x14ac:dyDescent="0.3">
      <c r="A1" s="187" t="s">
        <v>17053</v>
      </c>
      <c r="B1" s="454" t="s">
        <v>12932</v>
      </c>
      <c r="I1" s="524" t="s">
        <v>12958</v>
      </c>
    </row>
    <row r="2" spans="1:10" ht="25.5" customHeight="1" thickBot="1" x14ac:dyDescent="0.3"/>
    <row r="3" spans="1:10" ht="63" customHeight="1" thickBot="1" x14ac:dyDescent="0.3">
      <c r="C3" s="13" t="s">
        <v>2916</v>
      </c>
      <c r="E3" s="770" t="s">
        <v>20170</v>
      </c>
      <c r="F3" s="771" t="s">
        <v>20167</v>
      </c>
    </row>
    <row r="5" spans="1:10" ht="25.5" customHeight="1" x14ac:dyDescent="0.25">
      <c r="E5" s="20" t="s">
        <v>2922</v>
      </c>
    </row>
    <row r="6" spans="1:10" ht="25.5" customHeight="1" x14ac:dyDescent="0.25">
      <c r="E6" s="10" t="s">
        <v>2351</v>
      </c>
      <c r="J6" s="168" t="s">
        <v>2351</v>
      </c>
    </row>
    <row r="7" spans="1:10" ht="25.5" hidden="1" customHeight="1" x14ac:dyDescent="0.25">
      <c r="E7" s="13" t="s">
        <v>3635</v>
      </c>
    </row>
    <row r="8" spans="1:10" ht="25.5" customHeight="1" x14ac:dyDescent="0.25">
      <c r="E8" s="15" t="s">
        <v>720</v>
      </c>
      <c r="I8" s="402"/>
      <c r="J8" s="168" t="s">
        <v>720</v>
      </c>
    </row>
    <row r="9" spans="1:10" ht="25.5" customHeight="1" x14ac:dyDescent="0.25">
      <c r="B9" s="10" t="s">
        <v>360</v>
      </c>
      <c r="C9" s="13"/>
      <c r="D9" s="15"/>
      <c r="E9" s="283"/>
      <c r="I9" s="168" t="s">
        <v>2949</v>
      </c>
      <c r="J9" s="170" t="s">
        <v>2949</v>
      </c>
    </row>
    <row r="10" spans="1:10" ht="25.5" customHeight="1" x14ac:dyDescent="0.25">
      <c r="B10" s="19" t="s">
        <v>2354</v>
      </c>
      <c r="C10" s="13" t="s">
        <v>2993</v>
      </c>
      <c r="D10" s="15" t="s">
        <v>443</v>
      </c>
      <c r="E10" s="46"/>
      <c r="I10" s="168" t="s">
        <v>443</v>
      </c>
      <c r="J10" s="131" t="s">
        <v>12944</v>
      </c>
    </row>
    <row r="11" spans="1:10" ht="25.5" customHeight="1" x14ac:dyDescent="0.25">
      <c r="B11" s="19" t="s">
        <v>2355</v>
      </c>
      <c r="C11" s="13" t="s">
        <v>12933</v>
      </c>
      <c r="D11" s="15" t="s">
        <v>584</v>
      </c>
      <c r="E11" s="46"/>
      <c r="I11" s="168" t="s">
        <v>584</v>
      </c>
      <c r="J11" s="131" t="s">
        <v>12945</v>
      </c>
    </row>
    <row r="12" spans="1:10" ht="25.5" customHeight="1" x14ac:dyDescent="0.25">
      <c r="B12" s="19" t="s">
        <v>2356</v>
      </c>
      <c r="C12" s="13" t="s">
        <v>12934</v>
      </c>
      <c r="D12" s="15" t="s">
        <v>447</v>
      </c>
      <c r="E12" s="46"/>
      <c r="I12" s="168" t="s">
        <v>447</v>
      </c>
      <c r="J12" s="131" t="s">
        <v>12946</v>
      </c>
    </row>
    <row r="13" spans="1:10" ht="25.5" customHeight="1" x14ac:dyDescent="0.25">
      <c r="B13" s="19" t="s">
        <v>1504</v>
      </c>
      <c r="C13" s="13" t="s">
        <v>12935</v>
      </c>
      <c r="D13" s="15" t="s">
        <v>449</v>
      </c>
      <c r="E13" s="46"/>
      <c r="I13" s="168" t="s">
        <v>449</v>
      </c>
      <c r="J13" s="131" t="s">
        <v>12947</v>
      </c>
    </row>
    <row r="14" spans="1:10" ht="25.5" customHeight="1" x14ac:dyDescent="0.25">
      <c r="B14" s="19" t="s">
        <v>2357</v>
      </c>
      <c r="C14" s="13" t="s">
        <v>12936</v>
      </c>
      <c r="D14" s="15" t="s">
        <v>451</v>
      </c>
      <c r="E14" s="46"/>
      <c r="I14" s="168" t="s">
        <v>451</v>
      </c>
      <c r="J14" s="131" t="s">
        <v>12948</v>
      </c>
    </row>
    <row r="15" spans="1:10" ht="25.5" customHeight="1" x14ac:dyDescent="0.25">
      <c r="B15" s="19" t="s">
        <v>2358</v>
      </c>
      <c r="C15" s="13" t="s">
        <v>12891</v>
      </c>
      <c r="D15" s="15" t="s">
        <v>453</v>
      </c>
      <c r="E15" s="46"/>
      <c r="I15" s="168" t="s">
        <v>453</v>
      </c>
      <c r="J15" s="131" t="s">
        <v>12949</v>
      </c>
    </row>
    <row r="16" spans="1:10" ht="25.5" customHeight="1" x14ac:dyDescent="0.25">
      <c r="B16" s="10" t="s">
        <v>2359</v>
      </c>
      <c r="C16" s="13"/>
      <c r="D16" s="15"/>
      <c r="E16" s="283"/>
      <c r="I16" s="168" t="s">
        <v>2949</v>
      </c>
      <c r="J16" s="170" t="s">
        <v>2949</v>
      </c>
    </row>
    <row r="17" spans="2:10" ht="25.5" customHeight="1" x14ac:dyDescent="0.25">
      <c r="B17" s="19" t="s">
        <v>2360</v>
      </c>
      <c r="C17" s="13" t="s">
        <v>12937</v>
      </c>
      <c r="D17" s="15" t="s">
        <v>455</v>
      </c>
      <c r="E17" s="46"/>
      <c r="I17" s="168" t="s">
        <v>455</v>
      </c>
      <c r="J17" s="131" t="s">
        <v>12950</v>
      </c>
    </row>
    <row r="18" spans="2:10" ht="25.5" customHeight="1" x14ac:dyDescent="0.25">
      <c r="B18" s="19" t="s">
        <v>2361</v>
      </c>
      <c r="C18" s="13" t="s">
        <v>12938</v>
      </c>
      <c r="D18" s="15" t="s">
        <v>457</v>
      </c>
      <c r="E18" s="46"/>
      <c r="I18" s="168" t="s">
        <v>457</v>
      </c>
      <c r="J18" s="131" t="s">
        <v>12951</v>
      </c>
    </row>
    <row r="19" spans="2:10" ht="25.5" customHeight="1" x14ac:dyDescent="0.25">
      <c r="B19" s="19" t="s">
        <v>2362</v>
      </c>
      <c r="C19" s="13" t="s">
        <v>12939</v>
      </c>
      <c r="D19" s="15" t="s">
        <v>459</v>
      </c>
      <c r="E19" s="46"/>
      <c r="I19" s="168" t="s">
        <v>459</v>
      </c>
      <c r="J19" s="131" t="s">
        <v>12952</v>
      </c>
    </row>
    <row r="20" spans="2:10" ht="25.5" customHeight="1" x14ac:dyDescent="0.25">
      <c r="B20" s="19" t="s">
        <v>2363</v>
      </c>
      <c r="C20" s="13" t="s">
        <v>12940</v>
      </c>
      <c r="D20" s="15" t="s">
        <v>461</v>
      </c>
      <c r="E20" s="46"/>
      <c r="I20" s="168" t="s">
        <v>461</v>
      </c>
      <c r="J20" s="131" t="s">
        <v>12953</v>
      </c>
    </row>
    <row r="21" spans="2:10" ht="25.5" customHeight="1" x14ac:dyDescent="0.25">
      <c r="B21" s="19" t="s">
        <v>2364</v>
      </c>
      <c r="C21" s="13" t="s">
        <v>12941</v>
      </c>
      <c r="D21" s="15" t="s">
        <v>463</v>
      </c>
      <c r="E21" s="46"/>
      <c r="I21" s="168" t="s">
        <v>463</v>
      </c>
      <c r="J21" s="131" t="s">
        <v>12954</v>
      </c>
    </row>
    <row r="22" spans="2:10" ht="25.5" customHeight="1" x14ac:dyDescent="0.25">
      <c r="B22" s="19" t="s">
        <v>2365</v>
      </c>
      <c r="C22" s="13" t="s">
        <v>12942</v>
      </c>
      <c r="D22" s="15" t="s">
        <v>465</v>
      </c>
      <c r="E22" s="46"/>
      <c r="I22" s="168" t="s">
        <v>465</v>
      </c>
      <c r="J22" s="131" t="s">
        <v>12955</v>
      </c>
    </row>
    <row r="23" spans="2:10" ht="25.5" customHeight="1" x14ac:dyDescent="0.25">
      <c r="B23" s="19" t="s">
        <v>2366</v>
      </c>
      <c r="C23" s="13" t="s">
        <v>12943</v>
      </c>
      <c r="D23" s="15" t="s">
        <v>467</v>
      </c>
      <c r="E23" s="46"/>
      <c r="I23" s="168" t="s">
        <v>467</v>
      </c>
      <c r="J23" s="131" t="s">
        <v>12956</v>
      </c>
    </row>
  </sheetData>
  <dataValidations count="13">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 type="decimal" allowBlank="1" showInputMessage="1" showErrorMessage="1" error="Data is of incorrect type!" sqref="D17"/>
    <dataValidation type="decimal" allowBlank="1" showInputMessage="1" showErrorMessage="1" error="Data is of incorrect type!" sqref="D18"/>
    <dataValidation type="decimal" allowBlank="1" showInputMessage="1" showErrorMessage="1" error="Data is of incorrect type!" sqref="D19"/>
  </dataValidations>
  <hyperlinks>
    <hyperlink ref="A1" location="'Table of Contents'!A1" display="S.05.02.01.03 - Total Top 5 and home country - non-life obligations"/>
    <hyperlink ref="F3" location="'Identical datapoint'!A1" display="Mapa identických datových oblastí"/>
  </hyperlinks>
  <pageMargins left="0.75" right="0.75" top="0.75" bottom="0.5" header="0.5" footer="0.75"/>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Enumerations!$A$1878:$A$1878</xm:f>
          </x14:formula1>
          <xm:sqref>B3</xm:sqref>
        </x14:dataValidation>
      </x14:dataValidations>
    </ext>
  </extLst>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9.140625" style="455"/>
    <col min="2" max="2" width="100" style="455" customWidth="1"/>
    <col min="3" max="3" width="0" style="455" hidden="1" customWidth="1"/>
    <col min="4" max="4" width="9.140625" style="455"/>
    <col min="5" max="5" width="9.28515625" style="455" customWidth="1"/>
    <col min="6" max="6" width="9.140625" style="455"/>
    <col min="7" max="7" width="9.140625" style="461"/>
    <col min="8" max="8" width="7.140625" style="455" customWidth="1"/>
    <col min="9" max="9" width="20.7109375" style="455" customWidth="1"/>
    <col min="10" max="16384" width="9.140625" style="455"/>
  </cols>
  <sheetData>
    <row r="1" spans="1:9" ht="23.25" customHeight="1" x14ac:dyDescent="0.3">
      <c r="A1" s="187" t="s">
        <v>17053</v>
      </c>
      <c r="B1" s="454" t="s">
        <v>12959</v>
      </c>
      <c r="H1" s="524" t="s">
        <v>12980</v>
      </c>
    </row>
    <row r="3" spans="1:9" ht="12.4" customHeight="1" x14ac:dyDescent="0.25">
      <c r="C3" s="13" t="s">
        <v>2916</v>
      </c>
    </row>
    <row r="5" spans="1:9" ht="12.4" customHeight="1" x14ac:dyDescent="0.25">
      <c r="E5" s="20" t="s">
        <v>2922</v>
      </c>
    </row>
    <row r="6" spans="1:9" ht="12.4" customHeight="1" x14ac:dyDescent="0.25">
      <c r="E6" s="10" t="s">
        <v>1611</v>
      </c>
      <c r="I6" s="134" t="s">
        <v>1611</v>
      </c>
    </row>
    <row r="7" spans="1:9" ht="12.4" hidden="1" customHeight="1" x14ac:dyDescent="0.25">
      <c r="E7" s="13" t="s">
        <v>3635</v>
      </c>
    </row>
    <row r="8" spans="1:9" ht="12.4" customHeight="1" x14ac:dyDescent="0.25">
      <c r="E8" s="15" t="s">
        <v>418</v>
      </c>
      <c r="H8" s="458"/>
      <c r="I8" s="134" t="s">
        <v>418</v>
      </c>
    </row>
    <row r="9" spans="1:9" ht="12.4" customHeight="1" x14ac:dyDescent="0.25">
      <c r="B9" s="10" t="s">
        <v>2367</v>
      </c>
      <c r="C9" s="13"/>
      <c r="D9" s="15"/>
      <c r="E9" s="283"/>
      <c r="H9" s="168" t="s">
        <v>2949</v>
      </c>
      <c r="I9" s="170" t="s">
        <v>2949</v>
      </c>
    </row>
    <row r="10" spans="1:9" ht="12.4" customHeight="1" x14ac:dyDescent="0.25">
      <c r="B10" s="19" t="s">
        <v>2368</v>
      </c>
      <c r="C10" s="13" t="s">
        <v>12960</v>
      </c>
      <c r="D10" s="15" t="s">
        <v>421</v>
      </c>
      <c r="E10" s="46"/>
      <c r="H10" s="168" t="s">
        <v>421</v>
      </c>
      <c r="I10" s="131" t="s">
        <v>12970</v>
      </c>
    </row>
    <row r="11" spans="1:9" ht="12.4" customHeight="1" x14ac:dyDescent="0.25">
      <c r="B11" s="19" t="s">
        <v>2369</v>
      </c>
      <c r="C11" s="13" t="s">
        <v>12961</v>
      </c>
      <c r="D11" s="15" t="s">
        <v>423</v>
      </c>
      <c r="E11" s="46"/>
      <c r="H11" s="168" t="s">
        <v>423</v>
      </c>
      <c r="I11" s="131" t="s">
        <v>12971</v>
      </c>
    </row>
    <row r="12" spans="1:9" ht="12.4" customHeight="1" x14ac:dyDescent="0.25">
      <c r="B12" s="19" t="s">
        <v>2370</v>
      </c>
      <c r="C12" s="13" t="s">
        <v>12962</v>
      </c>
      <c r="D12" s="15" t="s">
        <v>613</v>
      </c>
      <c r="E12" s="46"/>
      <c r="H12" s="168" t="s">
        <v>613</v>
      </c>
      <c r="I12" s="131" t="s">
        <v>12972</v>
      </c>
    </row>
    <row r="13" spans="1:9" ht="12.4" customHeight="1" x14ac:dyDescent="0.25">
      <c r="B13" s="10" t="s">
        <v>2371</v>
      </c>
      <c r="C13" s="13"/>
      <c r="D13" s="15"/>
      <c r="E13" s="283"/>
      <c r="H13" s="168" t="s">
        <v>2949</v>
      </c>
      <c r="I13" s="170" t="s">
        <v>2949</v>
      </c>
    </row>
    <row r="14" spans="1:9" ht="12.4" customHeight="1" x14ac:dyDescent="0.25">
      <c r="B14" s="19" t="s">
        <v>2372</v>
      </c>
      <c r="C14" s="13" t="s">
        <v>12963</v>
      </c>
      <c r="D14" s="15" t="s">
        <v>427</v>
      </c>
      <c r="E14" s="46"/>
      <c r="H14" s="168" t="s">
        <v>427</v>
      </c>
      <c r="I14" s="131" t="s">
        <v>12973</v>
      </c>
    </row>
    <row r="15" spans="1:9" ht="12.4" customHeight="1" x14ac:dyDescent="0.25">
      <c r="B15" s="19" t="s">
        <v>2373</v>
      </c>
      <c r="C15" s="13" t="s">
        <v>12964</v>
      </c>
      <c r="D15" s="15" t="s">
        <v>573</v>
      </c>
      <c r="E15" s="46"/>
      <c r="H15" s="168" t="s">
        <v>573</v>
      </c>
      <c r="I15" s="131" t="s">
        <v>12974</v>
      </c>
    </row>
    <row r="16" spans="1:9" ht="12.4" customHeight="1" x14ac:dyDescent="0.25">
      <c r="B16" s="10" t="s">
        <v>2374</v>
      </c>
      <c r="C16" s="13" t="s">
        <v>12965</v>
      </c>
      <c r="D16" s="15" t="s">
        <v>429</v>
      </c>
      <c r="E16" s="46"/>
      <c r="H16" s="168" t="s">
        <v>429</v>
      </c>
      <c r="I16" s="131" t="s">
        <v>12975</v>
      </c>
    </row>
    <row r="17" spans="2:9" x14ac:dyDescent="0.25">
      <c r="B17" s="10" t="s">
        <v>2375</v>
      </c>
      <c r="C17" s="13"/>
      <c r="D17" s="15"/>
      <c r="E17" s="283"/>
      <c r="H17" s="168" t="s">
        <v>2949</v>
      </c>
      <c r="I17" s="170" t="s">
        <v>2949</v>
      </c>
    </row>
    <row r="18" spans="2:9" ht="15.75" customHeight="1" x14ac:dyDescent="0.25">
      <c r="B18" s="19" t="s">
        <v>1011</v>
      </c>
      <c r="C18" s="13" t="s">
        <v>12966</v>
      </c>
      <c r="D18" s="15" t="s">
        <v>431</v>
      </c>
      <c r="E18" s="46"/>
      <c r="H18" s="168" t="s">
        <v>431</v>
      </c>
      <c r="I18" s="131" t="s">
        <v>12976</v>
      </c>
    </row>
    <row r="19" spans="2:9" ht="10.5" customHeight="1" x14ac:dyDescent="0.25">
      <c r="B19" s="19" t="s">
        <v>2376</v>
      </c>
      <c r="C19" s="13" t="s">
        <v>12967</v>
      </c>
      <c r="D19" s="15" t="s">
        <v>433</v>
      </c>
      <c r="E19" s="46"/>
      <c r="H19" s="168" t="s">
        <v>433</v>
      </c>
      <c r="I19" s="131" t="s">
        <v>12977</v>
      </c>
    </row>
    <row r="20" spans="2:9" ht="13.5" customHeight="1" x14ac:dyDescent="0.25">
      <c r="B20" s="19" t="s">
        <v>2377</v>
      </c>
      <c r="C20" s="13" t="s">
        <v>12968</v>
      </c>
      <c r="D20" s="15" t="s">
        <v>435</v>
      </c>
      <c r="E20" s="46"/>
      <c r="H20" s="168" t="s">
        <v>435</v>
      </c>
      <c r="I20" s="131" t="s">
        <v>12978</v>
      </c>
    </row>
    <row r="21" spans="2:9" ht="17.25" customHeight="1" x14ac:dyDescent="0.25">
      <c r="B21" s="19" t="s">
        <v>2378</v>
      </c>
      <c r="C21" s="13" t="s">
        <v>12969</v>
      </c>
      <c r="D21" s="15" t="s">
        <v>437</v>
      </c>
      <c r="E21" s="46"/>
      <c r="H21" s="168" t="s">
        <v>437</v>
      </c>
      <c r="I21" s="131" t="s">
        <v>12979</v>
      </c>
    </row>
  </sheetData>
  <dataValidations count="10">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 type="decimal" allowBlank="1" showInputMessage="1" showErrorMessage="1" error="Data is of incorrect type!" sqref="D12"/>
    <dataValidation type="decimal" allowBlank="1" showInputMessage="1" showErrorMessage="1" error="Data is of incorrect type!" sqref="D13"/>
    <dataValidation type="decimal" allowBlank="1" showInputMessage="1" showErrorMessage="1" error="Data is of incorrect type!" sqref="D14"/>
    <dataValidation type="decimal" allowBlank="1" showInputMessage="1" showErrorMessage="1" error="Data is of incorrect type!" sqref="D15"/>
    <dataValidation type="decimal" allowBlank="1" showInputMessage="1" showErrorMessage="1" error="Data is of incorrect type!" sqref="D16"/>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Enumerations!$A$1880:$A$1880</xm:f>
          </x14:formula1>
          <xm:sqref>B3</xm:sqref>
        </x14:dataValidation>
      </x14:dataValidations>
    </ext>
  </extLst>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heetViews>
  <sheetFormatPr defaultRowHeight="15" x14ac:dyDescent="0.25"/>
  <cols>
    <col min="1" max="1" width="9.140625" style="455"/>
    <col min="2" max="2" width="99.42578125" style="455" customWidth="1"/>
    <col min="3" max="5" width="0" style="455" hidden="1" customWidth="1"/>
    <col min="6" max="6" width="9.140625" style="455"/>
    <col min="7" max="7" width="17.85546875" style="455" customWidth="1"/>
    <col min="8" max="8" width="20.85546875" style="455" customWidth="1"/>
    <col min="9" max="9" width="9.140625" style="455"/>
    <col min="10" max="10" width="9.140625" style="729"/>
    <col min="11" max="14" width="20.7109375" style="455" customWidth="1"/>
    <col min="15" max="16384" width="9.140625" style="455"/>
  </cols>
  <sheetData>
    <row r="1" spans="1:13" ht="32.25" customHeight="1" x14ac:dyDescent="0.3">
      <c r="A1" s="187" t="s">
        <v>17053</v>
      </c>
      <c r="B1" s="454" t="s">
        <v>12981</v>
      </c>
      <c r="K1" s="524" t="s">
        <v>13017</v>
      </c>
    </row>
    <row r="3" spans="1:13" ht="12.4" customHeight="1" x14ac:dyDescent="0.25">
      <c r="C3" s="13" t="s">
        <v>12982</v>
      </c>
      <c r="D3" s="13" t="s">
        <v>2916</v>
      </c>
      <c r="E3" s="13" t="s">
        <v>2967</v>
      </c>
    </row>
    <row r="5" spans="1:13" ht="12.4" customHeight="1" x14ac:dyDescent="0.25">
      <c r="G5" s="20" t="s">
        <v>2922</v>
      </c>
    </row>
    <row r="6" spans="1:13" ht="12.4" hidden="1" customHeight="1" x14ac:dyDescent="0.25">
      <c r="G6" s="10" t="s">
        <v>2379</v>
      </c>
      <c r="H6" s="10" t="s">
        <v>2380</v>
      </c>
    </row>
    <row r="7" spans="1:13" ht="12.4" hidden="1" customHeight="1" x14ac:dyDescent="0.25">
      <c r="G7" s="13" t="s">
        <v>5158</v>
      </c>
      <c r="H7" s="13" t="s">
        <v>5158</v>
      </c>
    </row>
    <row r="8" spans="1:13" ht="12.4" customHeight="1" x14ac:dyDescent="0.25">
      <c r="G8" s="13" t="s">
        <v>4294</v>
      </c>
      <c r="H8" s="13" t="s">
        <v>2948</v>
      </c>
    </row>
    <row r="9" spans="1:13" ht="12.4" customHeight="1" x14ac:dyDescent="0.25">
      <c r="G9" s="15" t="s">
        <v>418</v>
      </c>
      <c r="H9" s="15" t="s">
        <v>607</v>
      </c>
      <c r="K9" s="458"/>
      <c r="L9" s="168" t="s">
        <v>418</v>
      </c>
      <c r="M9" s="168" t="s">
        <v>607</v>
      </c>
    </row>
    <row r="10" spans="1:13" ht="12" customHeight="1" x14ac:dyDescent="0.25">
      <c r="B10" s="10" t="s">
        <v>2381</v>
      </c>
      <c r="C10" s="13"/>
      <c r="D10" s="13"/>
      <c r="E10" s="13" t="s">
        <v>12883</v>
      </c>
      <c r="F10" s="15" t="s">
        <v>421</v>
      </c>
      <c r="G10" s="46"/>
      <c r="H10" s="46"/>
      <c r="K10" s="168" t="s">
        <v>421</v>
      </c>
      <c r="L10" s="131" t="s">
        <v>12993</v>
      </c>
      <c r="M10" s="131" t="s">
        <v>12994</v>
      </c>
    </row>
    <row r="11" spans="1:13" ht="12" customHeight="1" x14ac:dyDescent="0.25">
      <c r="B11" s="10" t="s">
        <v>2382</v>
      </c>
      <c r="C11" s="13"/>
      <c r="D11" s="13" t="s">
        <v>3635</v>
      </c>
      <c r="E11" s="13" t="s">
        <v>12983</v>
      </c>
      <c r="F11" s="15" t="s">
        <v>423</v>
      </c>
      <c r="G11" s="46"/>
      <c r="H11" s="46"/>
      <c r="K11" s="168" t="s">
        <v>423</v>
      </c>
      <c r="L11" s="131" t="s">
        <v>12995</v>
      </c>
      <c r="M11" s="131" t="s">
        <v>12996</v>
      </c>
    </row>
    <row r="12" spans="1:13" ht="12" customHeight="1" x14ac:dyDescent="0.25">
      <c r="B12" s="10" t="s">
        <v>2383</v>
      </c>
      <c r="C12" s="13"/>
      <c r="D12" s="13" t="s">
        <v>3635</v>
      </c>
      <c r="E12" s="13" t="s">
        <v>12984</v>
      </c>
      <c r="F12" s="15" t="s">
        <v>613</v>
      </c>
      <c r="G12" s="46"/>
      <c r="H12" s="46"/>
      <c r="K12" s="168" t="s">
        <v>613</v>
      </c>
      <c r="L12" s="131" t="s">
        <v>12997</v>
      </c>
      <c r="M12" s="131" t="s">
        <v>12998</v>
      </c>
    </row>
    <row r="13" spans="1:13" ht="12" customHeight="1" x14ac:dyDescent="0.25">
      <c r="B13" s="10" t="s">
        <v>2384</v>
      </c>
      <c r="C13" s="13"/>
      <c r="D13" s="13" t="s">
        <v>3635</v>
      </c>
      <c r="E13" s="13" t="s">
        <v>12985</v>
      </c>
      <c r="F13" s="15" t="s">
        <v>427</v>
      </c>
      <c r="G13" s="46"/>
      <c r="H13" s="46"/>
      <c r="K13" s="168" t="s">
        <v>427</v>
      </c>
      <c r="L13" s="131" t="s">
        <v>12999</v>
      </c>
      <c r="M13" s="131" t="s">
        <v>13000</v>
      </c>
    </row>
    <row r="14" spans="1:13" ht="12" customHeight="1" x14ac:dyDescent="0.25">
      <c r="B14" s="10" t="s">
        <v>2385</v>
      </c>
      <c r="C14" s="13"/>
      <c r="D14" s="13" t="s">
        <v>3635</v>
      </c>
      <c r="E14" s="13" t="s">
        <v>3520</v>
      </c>
      <c r="F14" s="15" t="s">
        <v>573</v>
      </c>
      <c r="G14" s="46"/>
      <c r="H14" s="46"/>
      <c r="K14" s="168" t="s">
        <v>573</v>
      </c>
      <c r="L14" s="131" t="s">
        <v>13001</v>
      </c>
      <c r="M14" s="131" t="s">
        <v>13002</v>
      </c>
    </row>
    <row r="15" spans="1:13" ht="12" customHeight="1" x14ac:dyDescent="0.25">
      <c r="B15" s="10" t="s">
        <v>2386</v>
      </c>
      <c r="C15" s="13" t="s">
        <v>3635</v>
      </c>
      <c r="D15" s="13" t="s">
        <v>12986</v>
      </c>
      <c r="E15" s="13" t="s">
        <v>12987</v>
      </c>
      <c r="F15" s="15" t="s">
        <v>429</v>
      </c>
      <c r="G15" s="46"/>
      <c r="H15" s="46"/>
      <c r="K15" s="168" t="s">
        <v>429</v>
      </c>
      <c r="L15" s="131" t="s">
        <v>13003</v>
      </c>
      <c r="M15" s="131" t="s">
        <v>13004</v>
      </c>
    </row>
    <row r="16" spans="1:13" ht="12" customHeight="1" x14ac:dyDescent="0.25">
      <c r="B16" s="10" t="s">
        <v>2387</v>
      </c>
      <c r="C16" s="13" t="s">
        <v>3635</v>
      </c>
      <c r="D16" s="13" t="s">
        <v>12988</v>
      </c>
      <c r="E16" s="13" t="s">
        <v>12987</v>
      </c>
      <c r="F16" s="15" t="s">
        <v>431</v>
      </c>
      <c r="G16" s="46"/>
      <c r="H16" s="46"/>
      <c r="K16" s="168" t="s">
        <v>431</v>
      </c>
      <c r="L16" s="131" t="s">
        <v>13005</v>
      </c>
      <c r="M16" s="131" t="s">
        <v>13006</v>
      </c>
    </row>
    <row r="17" spans="2:13" ht="12" customHeight="1" x14ac:dyDescent="0.25">
      <c r="B17" s="10" t="s">
        <v>2388</v>
      </c>
      <c r="C17" s="13" t="s">
        <v>3635</v>
      </c>
      <c r="D17" s="13" t="s">
        <v>12989</v>
      </c>
      <c r="E17" s="13" t="s">
        <v>12987</v>
      </c>
      <c r="F17" s="15" t="s">
        <v>433</v>
      </c>
      <c r="G17" s="46"/>
      <c r="H17" s="46"/>
      <c r="K17" s="168" t="s">
        <v>433</v>
      </c>
      <c r="L17" s="131" t="s">
        <v>13007</v>
      </c>
      <c r="M17" s="131" t="s">
        <v>13008</v>
      </c>
    </row>
    <row r="18" spans="2:13" ht="12" customHeight="1" x14ac:dyDescent="0.25">
      <c r="B18" s="10" t="s">
        <v>2389</v>
      </c>
      <c r="C18" s="13" t="s">
        <v>3635</v>
      </c>
      <c r="D18" s="13" t="s">
        <v>12990</v>
      </c>
      <c r="E18" s="13" t="s">
        <v>12987</v>
      </c>
      <c r="F18" s="15" t="s">
        <v>435</v>
      </c>
      <c r="G18" s="46"/>
      <c r="H18" s="46"/>
      <c r="K18" s="168" t="s">
        <v>435</v>
      </c>
      <c r="L18" s="131" t="s">
        <v>13009</v>
      </c>
      <c r="M18" s="131" t="s">
        <v>13010</v>
      </c>
    </row>
    <row r="19" spans="2:13" ht="12" customHeight="1" x14ac:dyDescent="0.25">
      <c r="B19" s="10" t="s">
        <v>2390</v>
      </c>
      <c r="C19" s="13" t="s">
        <v>3635</v>
      </c>
      <c r="D19" s="13" t="s">
        <v>12991</v>
      </c>
      <c r="E19" s="13" t="s">
        <v>12987</v>
      </c>
      <c r="F19" s="15" t="s">
        <v>437</v>
      </c>
      <c r="G19" s="46"/>
      <c r="H19" s="46"/>
      <c r="K19" s="168" t="s">
        <v>437</v>
      </c>
      <c r="L19" s="131" t="s">
        <v>13011</v>
      </c>
      <c r="M19" s="131" t="s">
        <v>13012</v>
      </c>
    </row>
    <row r="20" spans="2:13" ht="12" customHeight="1" x14ac:dyDescent="0.25">
      <c r="B20" s="10" t="s">
        <v>2391</v>
      </c>
      <c r="C20" s="13" t="s">
        <v>3635</v>
      </c>
      <c r="D20" s="13" t="s">
        <v>12992</v>
      </c>
      <c r="E20" s="13" t="s">
        <v>12987</v>
      </c>
      <c r="F20" s="15" t="s">
        <v>439</v>
      </c>
      <c r="G20" s="46"/>
      <c r="H20" s="46"/>
      <c r="K20" s="168" t="s">
        <v>439</v>
      </c>
      <c r="L20" s="131" t="s">
        <v>13013</v>
      </c>
      <c r="M20" s="131" t="s">
        <v>13014</v>
      </c>
    </row>
    <row r="21" spans="2:13" ht="12" customHeight="1" x14ac:dyDescent="0.25">
      <c r="B21" s="10" t="s">
        <v>2392</v>
      </c>
      <c r="C21" s="13"/>
      <c r="D21" s="13"/>
      <c r="E21" s="13"/>
      <c r="F21" s="15" t="s">
        <v>441</v>
      </c>
      <c r="G21" s="46"/>
      <c r="H21" s="46"/>
      <c r="K21" s="168" t="s">
        <v>441</v>
      </c>
      <c r="L21" s="131" t="s">
        <v>13015</v>
      </c>
      <c r="M21" s="131" t="s">
        <v>13016</v>
      </c>
    </row>
  </sheetData>
  <dataValidations count="24">
    <dataValidation type="decimal" allowBlank="1" showInputMessage="1" showErrorMessage="1" error="Data is of incorrect type!" sqref="C7"/>
    <dataValidation type="decimal" allowBlank="1" showInputMessage="1" showErrorMessage="1" error="Data is of incorrect type!" sqref="D7"/>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C12"/>
    <dataValidation type="decimal" allowBlank="1" showInputMessage="1" showErrorMessage="1" error="Data is of incorrect type!" sqref="D12"/>
    <dataValidation type="decimal" allowBlank="1" showInputMessage="1" showErrorMessage="1" error="Data is of incorrect type!" sqref="C13"/>
    <dataValidation type="decimal" allowBlank="1" showInputMessage="1" showErrorMessage="1" error="Data is of incorrect type!" sqref="D13"/>
    <dataValidation type="decimal" allowBlank="1" showInputMessage="1" showErrorMessage="1" error="Data is of incorrect type!" sqref="C14"/>
    <dataValidation type="decimal" allowBlank="1" showInputMessage="1" showErrorMessage="1" error="Data is of incorrect type!" sqref="D14"/>
    <dataValidation type="decimal" allowBlank="1" showInputMessage="1" showErrorMessage="1" error="Data is of incorrect type!" sqref="C15"/>
    <dataValidation type="decimal" allowBlank="1" showInputMessage="1" showErrorMessage="1" error="Data is of incorrect type!" sqref="D15"/>
    <dataValidation type="decimal" allowBlank="1" showInputMessage="1" showErrorMessage="1" error="Data is of incorrect type!" sqref="C16"/>
    <dataValidation type="decimal" allowBlank="1" showInputMessage="1" showErrorMessage="1" error="Data is of incorrect type!" sqref="D16"/>
    <dataValidation type="decimal" allowBlank="1" showInputMessage="1" showErrorMessage="1" error="Data is of incorrect type!" sqref="C17"/>
    <dataValidation type="decimal" allowBlank="1" showInputMessage="1" showErrorMessage="1" error="Data is of incorrect type!" sqref="D17"/>
    <dataValidation type="decimal" allowBlank="1" showInputMessage="1" showErrorMessage="1" error="Data is of incorrect type!" sqref="C18"/>
    <dataValidation type="decimal" allowBlank="1" showInputMessage="1" showErrorMessage="1" error="Data is of incorrect type!" sqref="D18"/>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Enumerations!$A$1881:$A$1881</xm:f>
          </x14:formula1>
          <xm:sqref>B3</xm:sqref>
        </x14:dataValidation>
      </x14:dataValidations>
    </ext>
  </extLst>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sheetViews>
  <sheetFormatPr defaultRowHeight="21.75" customHeight="1" x14ac:dyDescent="0.25"/>
  <cols>
    <col min="1" max="1" width="9.140625" style="455"/>
    <col min="2" max="2" width="25.140625" style="455" customWidth="1"/>
    <col min="3" max="6" width="9.140625" style="455"/>
    <col min="7" max="7" width="20.85546875" style="455" customWidth="1"/>
    <col min="8" max="8" width="23.85546875" style="455" customWidth="1"/>
    <col min="9" max="10" width="9.140625" style="455"/>
    <col min="11" max="11" width="9.140625" style="461"/>
    <col min="12" max="12" width="9.140625" style="455"/>
    <col min="13" max="13" width="18.28515625" style="455" customWidth="1"/>
    <col min="14" max="14" width="27.5703125" style="455" customWidth="1"/>
    <col min="15" max="15" width="15.7109375" style="455" customWidth="1"/>
    <col min="16" max="16384" width="9.140625" style="455"/>
  </cols>
  <sheetData>
    <row r="1" spans="1:14" ht="21.75" customHeight="1" x14ac:dyDescent="0.3">
      <c r="A1" s="187" t="s">
        <v>17053</v>
      </c>
      <c r="B1" s="454" t="s">
        <v>13018</v>
      </c>
      <c r="L1" s="524" t="s">
        <v>13024</v>
      </c>
    </row>
    <row r="3" spans="1:14" ht="21.75" customHeight="1" x14ac:dyDescent="0.25">
      <c r="C3" s="13" t="s">
        <v>12982</v>
      </c>
      <c r="D3" s="13" t="s">
        <v>2916</v>
      </c>
      <c r="E3" s="13" t="s">
        <v>2967</v>
      </c>
    </row>
    <row r="5" spans="1:14" ht="21.75" customHeight="1" x14ac:dyDescent="0.25">
      <c r="G5" s="20" t="s">
        <v>2922</v>
      </c>
    </row>
    <row r="6" spans="1:14" ht="21.75" customHeight="1" x14ac:dyDescent="0.25">
      <c r="G6" s="10" t="s">
        <v>2393</v>
      </c>
      <c r="H6" s="10" t="s">
        <v>2394</v>
      </c>
      <c r="M6" s="168" t="s">
        <v>2393</v>
      </c>
      <c r="N6" s="168" t="s">
        <v>2394</v>
      </c>
    </row>
    <row r="7" spans="1:14" ht="21.75" hidden="1" customHeight="1" x14ac:dyDescent="0.25">
      <c r="G7" s="13" t="s">
        <v>13019</v>
      </c>
      <c r="H7" s="13" t="s">
        <v>13019</v>
      </c>
      <c r="M7" s="13" t="s">
        <v>13019</v>
      </c>
      <c r="N7" s="13" t="s">
        <v>13019</v>
      </c>
    </row>
    <row r="8" spans="1:14" ht="21.75" hidden="1" customHeight="1" x14ac:dyDescent="0.25">
      <c r="G8" s="13" t="s">
        <v>4294</v>
      </c>
      <c r="H8" s="13" t="s">
        <v>2948</v>
      </c>
      <c r="M8" s="13" t="s">
        <v>4294</v>
      </c>
      <c r="N8" s="13" t="s">
        <v>2948</v>
      </c>
    </row>
    <row r="9" spans="1:14" ht="21.75" customHeight="1" x14ac:dyDescent="0.25">
      <c r="G9" s="15" t="s">
        <v>720</v>
      </c>
      <c r="H9" s="15" t="s">
        <v>721</v>
      </c>
      <c r="L9" s="458"/>
      <c r="M9" s="134" t="s">
        <v>720</v>
      </c>
      <c r="N9" s="134" t="s">
        <v>721</v>
      </c>
    </row>
    <row r="10" spans="1:14" ht="21.75" customHeight="1" x14ac:dyDescent="0.25">
      <c r="B10" s="10" t="s">
        <v>2381</v>
      </c>
      <c r="C10" s="60"/>
      <c r="D10" s="60"/>
      <c r="E10" s="13" t="s">
        <v>12883</v>
      </c>
      <c r="F10" s="15" t="s">
        <v>443</v>
      </c>
      <c r="G10" s="46"/>
      <c r="H10" s="46"/>
      <c r="L10" s="168" t="s">
        <v>443</v>
      </c>
      <c r="M10" s="131" t="s">
        <v>13020</v>
      </c>
      <c r="N10" s="131" t="s">
        <v>13021</v>
      </c>
    </row>
    <row r="11" spans="1:14" ht="21.75" customHeight="1" x14ac:dyDescent="0.25">
      <c r="B11" s="10" t="s">
        <v>2392</v>
      </c>
      <c r="C11" s="60"/>
      <c r="D11" s="60"/>
      <c r="E11" s="13"/>
      <c r="F11" s="15" t="s">
        <v>584</v>
      </c>
      <c r="G11" s="46"/>
      <c r="H11" s="46"/>
      <c r="L11" s="168" t="s">
        <v>584</v>
      </c>
      <c r="M11" s="131" t="s">
        <v>13022</v>
      </c>
      <c r="N11" s="131" t="s">
        <v>13023</v>
      </c>
    </row>
  </sheetData>
  <dataValidations count="1">
    <dataValidation type="decimal" allowBlank="1" showInputMessage="1" showErrorMessage="1" error="Data is of incorrect type!" sqref="C7:D8"/>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Enumerations!$A$1882:$A$1882</xm:f>
          </x14:formula1>
          <xm:sqref>B3</xm:sqref>
        </x14:dataValidation>
      </x14:dataValidations>
    </ext>
  </extLst>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27.75" customHeight="1" x14ac:dyDescent="0.25"/>
  <cols>
    <col min="1" max="1" width="9.140625" style="455"/>
    <col min="2" max="2" width="98.42578125" style="455" customWidth="1"/>
    <col min="3" max="5" width="0" style="455" hidden="1" customWidth="1"/>
    <col min="6" max="6" width="9.140625" style="455"/>
    <col min="7" max="7" width="17.85546875" style="455" customWidth="1"/>
    <col min="8" max="8" width="20.85546875" style="455" customWidth="1"/>
    <col min="9" max="9" width="9.140625" style="455"/>
    <col min="10" max="10" width="9.140625" style="461"/>
    <col min="11" max="11" width="9.140625" style="455"/>
    <col min="12" max="13" width="20.7109375" style="455" customWidth="1"/>
    <col min="14" max="16384" width="9.140625" style="455"/>
  </cols>
  <sheetData>
    <row r="1" spans="1:13" ht="27.75" customHeight="1" x14ac:dyDescent="0.3">
      <c r="A1" s="187" t="s">
        <v>17053</v>
      </c>
      <c r="B1" s="454" t="s">
        <v>13025</v>
      </c>
      <c r="K1" s="524" t="s">
        <v>13056</v>
      </c>
    </row>
    <row r="3" spans="1:13" ht="27.75" customHeight="1" x14ac:dyDescent="0.25">
      <c r="C3" s="13" t="s">
        <v>13026</v>
      </c>
      <c r="D3" s="13" t="s">
        <v>2916</v>
      </c>
      <c r="E3" s="13" t="s">
        <v>2967</v>
      </c>
    </row>
    <row r="5" spans="1:13" ht="27.75" customHeight="1" x14ac:dyDescent="0.25">
      <c r="G5" s="20" t="s">
        <v>2922</v>
      </c>
    </row>
    <row r="6" spans="1:13" ht="27.75" customHeight="1" x14ac:dyDescent="0.25">
      <c r="G6" s="10" t="s">
        <v>2379</v>
      </c>
      <c r="H6" s="10" t="s">
        <v>2380</v>
      </c>
      <c r="L6" s="168" t="s">
        <v>2379</v>
      </c>
      <c r="M6" s="168" t="s">
        <v>2380</v>
      </c>
    </row>
    <row r="7" spans="1:13" ht="27.75" hidden="1" customHeight="1" x14ac:dyDescent="0.25">
      <c r="G7" s="13" t="s">
        <v>5166</v>
      </c>
      <c r="H7" s="13" t="s">
        <v>5166</v>
      </c>
    </row>
    <row r="8" spans="1:13" ht="27.75" hidden="1" customHeight="1" x14ac:dyDescent="0.25">
      <c r="G8" s="13" t="s">
        <v>4294</v>
      </c>
      <c r="H8" s="13" t="s">
        <v>2948</v>
      </c>
    </row>
    <row r="9" spans="1:13" ht="27.75" customHeight="1" x14ac:dyDescent="0.25">
      <c r="G9" s="15" t="s">
        <v>599</v>
      </c>
      <c r="H9" s="15" t="s">
        <v>600</v>
      </c>
      <c r="K9" s="458"/>
      <c r="L9" s="168" t="s">
        <v>599</v>
      </c>
      <c r="M9" s="168" t="s">
        <v>600</v>
      </c>
    </row>
    <row r="10" spans="1:13" ht="27.75" customHeight="1" x14ac:dyDescent="0.25">
      <c r="B10" s="10" t="s">
        <v>2381</v>
      </c>
      <c r="C10" s="13"/>
      <c r="D10" s="13"/>
      <c r="E10" s="13" t="s">
        <v>12883</v>
      </c>
      <c r="F10" s="15" t="s">
        <v>447</v>
      </c>
      <c r="G10" s="46"/>
      <c r="H10" s="46"/>
      <c r="K10" s="168" t="s">
        <v>447</v>
      </c>
      <c r="L10" s="131" t="s">
        <v>13030</v>
      </c>
      <c r="M10" s="131" t="s">
        <v>13031</v>
      </c>
    </row>
    <row r="11" spans="1:13" ht="27.75" customHeight="1" x14ac:dyDescent="0.25">
      <c r="B11" s="10" t="s">
        <v>2382</v>
      </c>
      <c r="C11" s="13"/>
      <c r="D11" s="13" t="s">
        <v>3635</v>
      </c>
      <c r="E11" s="13" t="s">
        <v>12983</v>
      </c>
      <c r="F11" s="15" t="s">
        <v>449</v>
      </c>
      <c r="G11" s="46"/>
      <c r="H11" s="46"/>
      <c r="K11" s="168" t="s">
        <v>449</v>
      </c>
      <c r="L11" s="131" t="s">
        <v>13032</v>
      </c>
      <c r="M11" s="131" t="s">
        <v>13033</v>
      </c>
    </row>
    <row r="12" spans="1:13" ht="27.75" customHeight="1" x14ac:dyDescent="0.25">
      <c r="B12" s="10" t="s">
        <v>2383</v>
      </c>
      <c r="C12" s="13"/>
      <c r="D12" s="13" t="s">
        <v>3635</v>
      </c>
      <c r="E12" s="13" t="s">
        <v>12984</v>
      </c>
      <c r="F12" s="15" t="s">
        <v>451</v>
      </c>
      <c r="G12" s="46"/>
      <c r="H12" s="46"/>
      <c r="K12" s="168" t="s">
        <v>451</v>
      </c>
      <c r="L12" s="131" t="s">
        <v>13034</v>
      </c>
      <c r="M12" s="131" t="s">
        <v>13035</v>
      </c>
    </row>
    <row r="13" spans="1:13" ht="27.75" customHeight="1" x14ac:dyDescent="0.25">
      <c r="B13" s="10" t="s">
        <v>2384</v>
      </c>
      <c r="C13" s="13"/>
      <c r="D13" s="13" t="s">
        <v>3635</v>
      </c>
      <c r="E13" s="13" t="s">
        <v>12985</v>
      </c>
      <c r="F13" s="15" t="s">
        <v>453</v>
      </c>
      <c r="G13" s="46"/>
      <c r="H13" s="46"/>
      <c r="K13" s="168" t="s">
        <v>453</v>
      </c>
      <c r="L13" s="131" t="s">
        <v>13036</v>
      </c>
      <c r="M13" s="131" t="s">
        <v>13037</v>
      </c>
    </row>
    <row r="14" spans="1:13" ht="27.75" customHeight="1" x14ac:dyDescent="0.25">
      <c r="B14" s="10" t="s">
        <v>2395</v>
      </c>
      <c r="C14" s="13" t="s">
        <v>3635</v>
      </c>
      <c r="D14" s="13" t="s">
        <v>13027</v>
      </c>
      <c r="E14" s="13" t="s">
        <v>13028</v>
      </c>
      <c r="F14" s="15" t="s">
        <v>455</v>
      </c>
      <c r="G14" s="46"/>
      <c r="H14" s="46"/>
      <c r="K14" s="168" t="s">
        <v>455</v>
      </c>
      <c r="L14" s="131" t="s">
        <v>13038</v>
      </c>
      <c r="M14" s="131" t="s">
        <v>13039</v>
      </c>
    </row>
    <row r="15" spans="1:13" ht="27.75" customHeight="1" x14ac:dyDescent="0.25">
      <c r="B15" s="10" t="s">
        <v>2396</v>
      </c>
      <c r="C15" s="13" t="s">
        <v>3635</v>
      </c>
      <c r="D15" s="13" t="s">
        <v>13027</v>
      </c>
      <c r="E15" s="13" t="s">
        <v>3657</v>
      </c>
      <c r="F15" s="15" t="s">
        <v>457</v>
      </c>
      <c r="G15" s="46"/>
      <c r="H15" s="46"/>
      <c r="K15" s="168" t="s">
        <v>457</v>
      </c>
      <c r="L15" s="131" t="s">
        <v>13040</v>
      </c>
      <c r="M15" s="131" t="s">
        <v>13041</v>
      </c>
    </row>
    <row r="16" spans="1:13" ht="27.75" customHeight="1" x14ac:dyDescent="0.25">
      <c r="B16" s="10" t="s">
        <v>2397</v>
      </c>
      <c r="C16" s="13" t="s">
        <v>3635</v>
      </c>
      <c r="D16" s="13" t="s">
        <v>12986</v>
      </c>
      <c r="E16" s="13" t="s">
        <v>13029</v>
      </c>
      <c r="F16" s="15" t="s">
        <v>459</v>
      </c>
      <c r="G16" s="46"/>
      <c r="H16" s="46"/>
      <c r="K16" s="168" t="s">
        <v>459</v>
      </c>
      <c r="L16" s="131" t="s">
        <v>13042</v>
      </c>
      <c r="M16" s="131" t="s">
        <v>13043</v>
      </c>
    </row>
    <row r="17" spans="2:13" ht="27.75" customHeight="1" x14ac:dyDescent="0.25">
      <c r="B17" s="10" t="s">
        <v>2398</v>
      </c>
      <c r="C17" s="13" t="s">
        <v>3635</v>
      </c>
      <c r="D17" s="13" t="s">
        <v>12988</v>
      </c>
      <c r="E17" s="13" t="s">
        <v>13029</v>
      </c>
      <c r="F17" s="15" t="s">
        <v>461</v>
      </c>
      <c r="G17" s="46"/>
      <c r="H17" s="46"/>
      <c r="K17" s="168" t="s">
        <v>461</v>
      </c>
      <c r="L17" s="131" t="s">
        <v>13044</v>
      </c>
      <c r="M17" s="131" t="s">
        <v>13045</v>
      </c>
    </row>
    <row r="18" spans="2:13" ht="27.75" customHeight="1" x14ac:dyDescent="0.25">
      <c r="B18" s="10" t="s">
        <v>2399</v>
      </c>
      <c r="C18" s="13" t="s">
        <v>3635</v>
      </c>
      <c r="D18" s="13" t="s">
        <v>12989</v>
      </c>
      <c r="E18" s="13" t="s">
        <v>13029</v>
      </c>
      <c r="F18" s="15" t="s">
        <v>463</v>
      </c>
      <c r="G18" s="46"/>
      <c r="H18" s="46"/>
      <c r="K18" s="168" t="s">
        <v>463</v>
      </c>
      <c r="L18" s="131" t="s">
        <v>13046</v>
      </c>
      <c r="M18" s="131" t="s">
        <v>13047</v>
      </c>
    </row>
    <row r="19" spans="2:13" ht="27.75" customHeight="1" x14ac:dyDescent="0.25">
      <c r="B19" s="10" t="s">
        <v>2400</v>
      </c>
      <c r="C19" s="13" t="s">
        <v>3635</v>
      </c>
      <c r="D19" s="13" t="s">
        <v>12990</v>
      </c>
      <c r="E19" s="13" t="s">
        <v>13029</v>
      </c>
      <c r="F19" s="15" t="s">
        <v>465</v>
      </c>
      <c r="G19" s="46"/>
      <c r="H19" s="46"/>
      <c r="K19" s="168" t="s">
        <v>465</v>
      </c>
      <c r="L19" s="131" t="s">
        <v>13048</v>
      </c>
      <c r="M19" s="131" t="s">
        <v>13049</v>
      </c>
    </row>
    <row r="20" spans="2:13" ht="27.75" customHeight="1" x14ac:dyDescent="0.25">
      <c r="B20" s="10" t="s">
        <v>2401</v>
      </c>
      <c r="C20" s="13" t="s">
        <v>3635</v>
      </c>
      <c r="D20" s="13" t="s">
        <v>12991</v>
      </c>
      <c r="E20" s="13" t="s">
        <v>13029</v>
      </c>
      <c r="F20" s="15" t="s">
        <v>467</v>
      </c>
      <c r="G20" s="46"/>
      <c r="H20" s="46"/>
      <c r="K20" s="168" t="s">
        <v>467</v>
      </c>
      <c r="L20" s="131" t="s">
        <v>13050</v>
      </c>
      <c r="M20" s="131" t="s">
        <v>13051</v>
      </c>
    </row>
    <row r="21" spans="2:13" ht="27.75" customHeight="1" x14ac:dyDescent="0.25">
      <c r="B21" s="10" t="s">
        <v>2391</v>
      </c>
      <c r="C21" s="13"/>
      <c r="D21" s="13"/>
      <c r="E21" s="13" t="s">
        <v>12992</v>
      </c>
      <c r="F21" s="15" t="s">
        <v>469</v>
      </c>
      <c r="G21" s="46"/>
      <c r="H21" s="46"/>
      <c r="K21" s="168" t="s">
        <v>469</v>
      </c>
      <c r="L21" s="131" t="s">
        <v>13052</v>
      </c>
      <c r="M21" s="131" t="s">
        <v>13053</v>
      </c>
    </row>
    <row r="22" spans="2:13" ht="27.75" customHeight="1" x14ac:dyDescent="0.25">
      <c r="B22" s="10" t="s">
        <v>2392</v>
      </c>
      <c r="C22" s="13"/>
      <c r="D22" s="13"/>
      <c r="E22" s="13"/>
      <c r="F22" s="15" t="s">
        <v>471</v>
      </c>
      <c r="G22" s="46"/>
      <c r="H22" s="46"/>
      <c r="K22" s="168" t="s">
        <v>471</v>
      </c>
      <c r="L22" s="131" t="s">
        <v>13054</v>
      </c>
      <c r="M22" s="131" t="s">
        <v>13055</v>
      </c>
    </row>
  </sheetData>
  <dataValidations count="26">
    <dataValidation type="decimal" allowBlank="1" showInputMessage="1" showErrorMessage="1" error="Data is of incorrect type!" sqref="C7"/>
    <dataValidation type="decimal" allowBlank="1" showInputMessage="1" showErrorMessage="1" error="Data is of incorrect type!" sqref="D7"/>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C11"/>
    <dataValidation type="decimal" allowBlank="1" showInputMessage="1" showErrorMessage="1" error="Data is of incorrect type!" sqref="D11"/>
    <dataValidation type="decimal" allowBlank="1" showInputMessage="1" showErrorMessage="1" error="Data is of incorrect type!" sqref="C12"/>
    <dataValidation type="decimal" allowBlank="1" showInputMessage="1" showErrorMessage="1" error="Data is of incorrect type!" sqref="D12"/>
    <dataValidation type="decimal" allowBlank="1" showInputMessage="1" showErrorMessage="1" error="Data is of incorrect type!" sqref="C13"/>
    <dataValidation type="decimal" allowBlank="1" showInputMessage="1" showErrorMessage="1" error="Data is of incorrect type!" sqref="D13"/>
    <dataValidation type="decimal" allowBlank="1" showInputMessage="1" showErrorMessage="1" error="Data is of incorrect type!" sqref="C14"/>
    <dataValidation type="decimal" allowBlank="1" showInputMessage="1" showErrorMessage="1" error="Data is of incorrect type!" sqref="D14"/>
    <dataValidation type="decimal" allowBlank="1" showInputMessage="1" showErrorMessage="1" error="Data is of incorrect type!" sqref="C15"/>
    <dataValidation type="decimal" allowBlank="1" showInputMessage="1" showErrorMessage="1" error="Data is of incorrect type!" sqref="D15"/>
    <dataValidation type="decimal" allowBlank="1" showInputMessage="1" showErrorMessage="1" error="Data is of incorrect type!" sqref="C16"/>
    <dataValidation type="decimal" allowBlank="1" showInputMessage="1" showErrorMessage="1" error="Data is of incorrect type!" sqref="D16"/>
    <dataValidation type="decimal" allowBlank="1" showInputMessage="1" showErrorMessage="1" error="Data is of incorrect type!" sqref="C17"/>
    <dataValidation type="decimal" allowBlank="1" showInputMessage="1" showErrorMessage="1" error="Data is of incorrect type!" sqref="D17"/>
    <dataValidation type="decimal" allowBlank="1" showInputMessage="1" showErrorMessage="1" error="Data is of incorrect type!" sqref="C18"/>
    <dataValidation type="decimal" allowBlank="1" showInputMessage="1" showErrorMessage="1" error="Data is of incorrect type!" sqref="D18"/>
    <dataValidation type="decimal" allowBlank="1" showInputMessage="1" showErrorMessage="1" error="Data is of incorrect type!" sqref="C19"/>
    <dataValidation type="decimal" allowBlank="1" showInputMessage="1" showErrorMessage="1" error="Data is of incorrect type!" sqref="D19"/>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Enumerations!$A$1883:$A$1883</xm:f>
          </x14:formula1>
          <xm:sqref>B3</xm:sqref>
        </x14:dataValidation>
      </x14:dataValidations>
    </ext>
  </extLst>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sheetViews>
  <sheetFormatPr defaultRowHeight="15" x14ac:dyDescent="0.25"/>
  <cols>
    <col min="1" max="1" width="9.140625" style="455"/>
    <col min="2" max="2" width="26.28515625" style="455" customWidth="1"/>
    <col min="3" max="6" width="9.140625" style="455"/>
    <col min="7" max="7" width="20.85546875" style="455" customWidth="1"/>
    <col min="8" max="8" width="23.85546875" style="455" customWidth="1"/>
    <col min="9" max="10" width="9.140625" style="455"/>
    <col min="11" max="11" width="9.140625" style="461"/>
    <col min="12" max="12" width="9.140625" style="455"/>
    <col min="13" max="14" width="20.7109375" style="455" customWidth="1"/>
    <col min="15" max="16384" width="9.140625" style="455"/>
  </cols>
  <sheetData>
    <row r="1" spans="1:14" ht="30" customHeight="1" x14ac:dyDescent="0.3">
      <c r="A1" s="187" t="s">
        <v>17053</v>
      </c>
      <c r="B1" s="454" t="s">
        <v>13057</v>
      </c>
      <c r="L1" s="524" t="s">
        <v>13062</v>
      </c>
    </row>
    <row r="3" spans="1:14" ht="12.4" customHeight="1" x14ac:dyDescent="0.25">
      <c r="C3" s="13" t="s">
        <v>13026</v>
      </c>
      <c r="D3" s="13" t="s">
        <v>2916</v>
      </c>
      <c r="E3" s="13" t="s">
        <v>2967</v>
      </c>
    </row>
    <row r="5" spans="1:14" ht="12.4" customHeight="1" x14ac:dyDescent="0.25">
      <c r="G5" s="20" t="s">
        <v>2922</v>
      </c>
    </row>
    <row r="6" spans="1:14" ht="12.4" customHeight="1" x14ac:dyDescent="0.25">
      <c r="G6" s="10" t="s">
        <v>2393</v>
      </c>
      <c r="H6" s="10" t="s">
        <v>2394</v>
      </c>
      <c r="M6" s="168" t="s">
        <v>2393</v>
      </c>
      <c r="N6" s="168" t="s">
        <v>2394</v>
      </c>
    </row>
    <row r="7" spans="1:14" ht="12.4" hidden="1" customHeight="1" x14ac:dyDescent="0.25">
      <c r="G7" s="13" t="s">
        <v>13019</v>
      </c>
      <c r="H7" s="13" t="s">
        <v>13019</v>
      </c>
      <c r="M7" s="13" t="s">
        <v>13019</v>
      </c>
      <c r="N7" s="13" t="s">
        <v>13019</v>
      </c>
    </row>
    <row r="8" spans="1:14" ht="12.4" hidden="1" customHeight="1" x14ac:dyDescent="0.25">
      <c r="G8" s="13" t="s">
        <v>4294</v>
      </c>
      <c r="H8" s="13" t="s">
        <v>2948</v>
      </c>
      <c r="M8" s="13" t="s">
        <v>4294</v>
      </c>
      <c r="N8" s="13" t="s">
        <v>2948</v>
      </c>
    </row>
    <row r="9" spans="1:14" x14ac:dyDescent="0.25">
      <c r="G9" s="15" t="s">
        <v>601</v>
      </c>
      <c r="H9" s="15" t="s">
        <v>602</v>
      </c>
      <c r="L9" s="458"/>
      <c r="M9" s="168" t="s">
        <v>601</v>
      </c>
      <c r="N9" s="168" t="s">
        <v>602</v>
      </c>
    </row>
    <row r="10" spans="1:14" x14ac:dyDescent="0.25">
      <c r="B10" s="10" t="s">
        <v>2402</v>
      </c>
      <c r="C10" s="60"/>
      <c r="D10" s="60"/>
      <c r="E10" s="13" t="s">
        <v>12883</v>
      </c>
      <c r="F10" s="15" t="s">
        <v>473</v>
      </c>
      <c r="G10" s="46"/>
      <c r="H10" s="46"/>
      <c r="L10" s="168" t="s">
        <v>473</v>
      </c>
      <c r="M10" s="131" t="s">
        <v>13058</v>
      </c>
      <c r="N10" s="131" t="s">
        <v>13059</v>
      </c>
    </row>
    <row r="11" spans="1:14" x14ac:dyDescent="0.25">
      <c r="B11" s="10" t="s">
        <v>2392</v>
      </c>
      <c r="C11" s="60"/>
      <c r="D11" s="60"/>
      <c r="E11" s="13"/>
      <c r="F11" s="15" t="s">
        <v>475</v>
      </c>
      <c r="G11" s="46"/>
      <c r="H11" s="46"/>
      <c r="L11" s="168" t="s">
        <v>475</v>
      </c>
      <c r="M11" s="131" t="s">
        <v>13060</v>
      </c>
      <c r="N11" s="131" t="s">
        <v>13061</v>
      </c>
    </row>
  </sheetData>
  <dataValidations count="4">
    <dataValidation type="decimal" allowBlank="1" showInputMessage="1" showErrorMessage="1" error="Data is of incorrect type!" sqref="C7"/>
    <dataValidation type="decimal" allowBlank="1" showInputMessage="1" showErrorMessage="1" error="Data is of incorrect type!" sqref="D7"/>
    <dataValidation type="decimal" allowBlank="1" showInputMessage="1" showErrorMessage="1" error="Data is of incorrect type!" sqref="C8"/>
    <dataValidation type="decimal" allowBlank="1" showInputMessage="1" showErrorMessage="1" error="Data is of incorrect type!" sqref="D8"/>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Enumerations!$A$1884:$A$1884</xm:f>
          </x14:formula1>
          <xm:sqref>B3</xm:sqref>
        </x14:dataValidation>
      </x14:dataValidations>
    </ext>
  </extLst>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showGridLines="0" workbookViewId="0"/>
  </sheetViews>
  <sheetFormatPr defaultRowHeight="15" x14ac:dyDescent="0.25"/>
  <cols>
    <col min="1" max="1" width="9.140625" style="455"/>
    <col min="2" max="2" width="53.85546875" style="455" customWidth="1"/>
    <col min="3" max="4" width="0" style="455" hidden="1" customWidth="1"/>
    <col min="5" max="5" width="9.140625" style="455"/>
    <col min="6" max="6" width="19.5703125" style="455" customWidth="1"/>
    <col min="7" max="10" width="9.140625" style="455"/>
    <col min="11" max="11" width="9.140625" style="461"/>
    <col min="12" max="13" width="13.5703125" style="455" customWidth="1"/>
    <col min="14" max="16384" width="9.140625" style="455"/>
  </cols>
  <sheetData>
    <row r="1" spans="1:13" ht="24.75" customHeight="1" x14ac:dyDescent="0.3">
      <c r="A1" s="187" t="s">
        <v>17053</v>
      </c>
      <c r="B1" s="454" t="s">
        <v>13063</v>
      </c>
      <c r="L1" s="524" t="s">
        <v>13062</v>
      </c>
    </row>
    <row r="3" spans="1:13" ht="12.4" customHeight="1" x14ac:dyDescent="0.25">
      <c r="D3" s="13" t="s">
        <v>2916</v>
      </c>
    </row>
    <row r="5" spans="1:13" ht="12.4" customHeight="1" x14ac:dyDescent="0.25">
      <c r="F5" s="20" t="s">
        <v>2922</v>
      </c>
    </row>
    <row r="6" spans="1:13" ht="12.4" customHeight="1" x14ac:dyDescent="0.25">
      <c r="F6" s="59" t="s">
        <v>2403</v>
      </c>
      <c r="M6" s="134" t="s">
        <v>2403</v>
      </c>
    </row>
    <row r="7" spans="1:13" ht="12.4" customHeight="1" x14ac:dyDescent="0.25">
      <c r="F7" s="15" t="s">
        <v>603</v>
      </c>
      <c r="L7" s="458"/>
      <c r="M7" s="134" t="s">
        <v>603</v>
      </c>
    </row>
    <row r="8" spans="1:13" ht="17.25" customHeight="1" x14ac:dyDescent="0.25">
      <c r="B8" s="59" t="s">
        <v>2404</v>
      </c>
      <c r="C8" s="13" t="s">
        <v>13064</v>
      </c>
      <c r="D8" s="13" t="s">
        <v>3635</v>
      </c>
      <c r="E8" s="15" t="s">
        <v>477</v>
      </c>
      <c r="F8" s="46"/>
      <c r="L8" s="168" t="s">
        <v>477</v>
      </c>
      <c r="M8" s="131" t="s">
        <v>13065</v>
      </c>
    </row>
  </sheetData>
  <dataValidations count="1">
    <dataValidation type="decimal" allowBlank="1" showInputMessage="1" showErrorMessage="1" error="Data is of incorrect type!" sqref="C7"/>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Enumerations!$A$1885:$A$1885</xm:f>
          </x14:formula1>
          <xm:sqref>B3</xm:sqref>
        </x14:dataValidation>
      </x14:dataValidations>
    </ext>
  </extLst>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9.140625" style="455"/>
    <col min="2" max="2" width="98.28515625" style="455" customWidth="1"/>
    <col min="3" max="4" width="0" style="455" hidden="1" customWidth="1"/>
    <col min="5" max="5" width="9.140625" style="455"/>
    <col min="6" max="6" width="8" style="455" customWidth="1"/>
    <col min="7" max="7" width="12.5703125" style="455" customWidth="1"/>
    <col min="8" max="8" width="9.140625" style="455"/>
    <col min="9" max="9" width="9.140625" style="461"/>
    <col min="10" max="10" width="9.140625" style="455"/>
    <col min="11" max="14" width="20.7109375" style="455" customWidth="1"/>
    <col min="15" max="16384" width="9.140625" style="455"/>
  </cols>
  <sheetData>
    <row r="1" spans="1:12" ht="23.25" customHeight="1" x14ac:dyDescent="0.3">
      <c r="A1" s="187" t="s">
        <v>17053</v>
      </c>
      <c r="B1" s="454" t="s">
        <v>13066</v>
      </c>
      <c r="J1" s="524" t="s">
        <v>13080</v>
      </c>
    </row>
    <row r="3" spans="1:12" ht="12.4" customHeight="1" x14ac:dyDescent="0.25">
      <c r="C3" s="13" t="s">
        <v>3635</v>
      </c>
      <c r="D3" s="13" t="s">
        <v>2916</v>
      </c>
    </row>
    <row r="5" spans="1:12" ht="12.4" customHeight="1" x14ac:dyDescent="0.25">
      <c r="F5" s="20" t="s">
        <v>2922</v>
      </c>
    </row>
    <row r="6" spans="1:12" ht="12.4" customHeight="1" x14ac:dyDescent="0.25">
      <c r="F6" s="10" t="s">
        <v>2403</v>
      </c>
      <c r="G6" s="10" t="s">
        <v>2405</v>
      </c>
      <c r="K6" s="134" t="s">
        <v>2403</v>
      </c>
      <c r="L6" s="134" t="s">
        <v>2405</v>
      </c>
    </row>
    <row r="7" spans="1:12" ht="15" hidden="1" customHeight="1" x14ac:dyDescent="0.25">
      <c r="F7" s="13" t="s">
        <v>4294</v>
      </c>
      <c r="G7" s="13" t="s">
        <v>2948</v>
      </c>
      <c r="K7" s="13" t="s">
        <v>4294</v>
      </c>
      <c r="L7" s="13" t="s">
        <v>2948</v>
      </c>
    </row>
    <row r="8" spans="1:12" ht="12.4" customHeight="1" x14ac:dyDescent="0.25">
      <c r="F8" s="15" t="s">
        <v>789</v>
      </c>
      <c r="G8" s="15" t="s">
        <v>790</v>
      </c>
      <c r="J8" s="458"/>
      <c r="K8" s="168" t="s">
        <v>789</v>
      </c>
      <c r="L8" s="168" t="s">
        <v>790</v>
      </c>
    </row>
    <row r="9" spans="1:12" ht="12.4" customHeight="1" x14ac:dyDescent="0.25">
      <c r="B9" s="10" t="s">
        <v>2406</v>
      </c>
      <c r="C9" s="13" t="s">
        <v>3519</v>
      </c>
      <c r="D9" s="13" t="s">
        <v>3520</v>
      </c>
      <c r="E9" s="15" t="s">
        <v>479</v>
      </c>
      <c r="F9" s="46"/>
      <c r="G9" s="46"/>
      <c r="J9" s="168" t="s">
        <v>479</v>
      </c>
      <c r="K9" s="131" t="s">
        <v>13070</v>
      </c>
      <c r="L9" s="131" t="s">
        <v>13071</v>
      </c>
    </row>
    <row r="10" spans="1:12" ht="12.4" customHeight="1" x14ac:dyDescent="0.25">
      <c r="B10" s="10" t="s">
        <v>2407</v>
      </c>
      <c r="C10" s="13"/>
      <c r="D10" s="13" t="s">
        <v>3658</v>
      </c>
      <c r="E10" s="15" t="s">
        <v>481</v>
      </c>
      <c r="F10" s="46"/>
      <c r="G10" s="46"/>
      <c r="J10" s="168" t="s">
        <v>481</v>
      </c>
      <c r="K10" s="131" t="s">
        <v>13072</v>
      </c>
      <c r="L10" s="131" t="s">
        <v>13073</v>
      </c>
    </row>
    <row r="11" spans="1:12" ht="12.4" customHeight="1" x14ac:dyDescent="0.25">
      <c r="B11" s="10" t="s">
        <v>2408</v>
      </c>
      <c r="C11" s="13"/>
      <c r="D11" s="13" t="s">
        <v>13067</v>
      </c>
      <c r="E11" s="15" t="s">
        <v>483</v>
      </c>
      <c r="F11" s="46"/>
      <c r="G11" s="46"/>
      <c r="J11" s="168" t="s">
        <v>483</v>
      </c>
      <c r="K11" s="131" t="s">
        <v>13074</v>
      </c>
      <c r="L11" s="131" t="s">
        <v>13075</v>
      </c>
    </row>
    <row r="12" spans="1:12" ht="15" customHeight="1" x14ac:dyDescent="0.25">
      <c r="B12" s="10" t="s">
        <v>2409</v>
      </c>
      <c r="C12" s="13"/>
      <c r="D12" s="13" t="s">
        <v>13068</v>
      </c>
      <c r="E12" s="15" t="s">
        <v>485</v>
      </c>
      <c r="F12" s="46"/>
      <c r="G12" s="46"/>
      <c r="J12" s="168" t="s">
        <v>485</v>
      </c>
      <c r="K12" s="131" t="s">
        <v>13076</v>
      </c>
      <c r="L12" s="131" t="s">
        <v>13077</v>
      </c>
    </row>
    <row r="13" spans="1:12" ht="18" customHeight="1" x14ac:dyDescent="0.25">
      <c r="B13" s="10" t="s">
        <v>2410</v>
      </c>
      <c r="C13" s="13"/>
      <c r="D13" s="13" t="s">
        <v>13069</v>
      </c>
      <c r="E13" s="15" t="s">
        <v>487</v>
      </c>
      <c r="F13" s="46"/>
      <c r="G13" s="46"/>
      <c r="J13" s="168" t="s">
        <v>487</v>
      </c>
      <c r="K13" s="131" t="s">
        <v>13078</v>
      </c>
      <c r="L13" s="131" t="s">
        <v>13079</v>
      </c>
    </row>
  </sheetData>
  <dataValidations disablePrompts="1" count="10">
    <dataValidation type="decimal" allowBlank="1" showInputMessage="1" showErrorMessage="1" error="Data is of incorrect type!" sqref="C7"/>
    <dataValidation type="decimal" allowBlank="1" showInputMessage="1" showErrorMessage="1" error="Data is of incorrect type!" sqref="D7"/>
    <dataValidation type="decimal" allowBlank="1" showInputMessage="1" showErrorMessage="1" error="Data is of incorrect type!" sqref="C8"/>
    <dataValidation type="decimal" allowBlank="1" showInputMessage="1" showErrorMessage="1" error="Data is of incorrect type!" sqref="D8"/>
    <dataValidation type="decimal" allowBlank="1" showInputMessage="1" showErrorMessage="1" error="Data is of incorrect type!" sqref="C9"/>
    <dataValidation type="decimal" allowBlank="1" showInputMessage="1" showErrorMessage="1" error="Data is of incorrect type!" sqref="D9"/>
    <dataValidation type="decimal" allowBlank="1" showInputMessage="1" showErrorMessage="1" error="Data is of incorrect type!" sqref="C10"/>
    <dataValidation type="decimal" allowBlank="1" showInputMessage="1" showErrorMessage="1" error="Data is of incorrect type!" sqref="D10"/>
    <dataValidation type="decimal" allowBlank="1" showInputMessage="1" showErrorMessage="1" error="Data is of incorrect type!" sqref="C11"/>
    <dataValidation type="decimal" allowBlank="1" showInputMessage="1" showErrorMessage="1" error="Data is of incorrect type!" sqref="D11"/>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disablePrompts="1" count="1">
        <x14:dataValidation type="list" allowBlank="1" showInputMessage="1" showErrorMessage="1" error="Data is of incorrect type!">
          <x14:formula1>
            <xm:f>Enumerations!$A$1886:$A$1886</xm:f>
          </x14:formula1>
          <xm:sqref>B3</xm:sqref>
        </x14:dataValidation>
      </x14:dataValidations>
    </ext>
  </extLst>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showGridLines="0" workbookViewId="0"/>
  </sheetViews>
  <sheetFormatPr defaultRowHeight="15" x14ac:dyDescent="0.25"/>
  <cols>
    <col min="1" max="1" width="9.140625" style="455"/>
    <col min="2" max="2" width="28.42578125" style="455" customWidth="1"/>
    <col min="3" max="4" width="9.140625" style="455"/>
    <col min="5" max="5" width="0" style="455" hidden="1" customWidth="1"/>
    <col min="6" max="6" width="9.140625" style="455"/>
    <col min="7" max="7" width="8" style="455" customWidth="1"/>
    <col min="8" max="8" width="12.5703125" style="455" customWidth="1"/>
    <col min="9" max="10" width="9.140625" style="455"/>
    <col min="11" max="11" width="21.7109375" style="455" customWidth="1"/>
    <col min="12" max="12" width="9.140625" style="461"/>
    <col min="13" max="13" width="9.140625" style="455" customWidth="1"/>
    <col min="14" max="15" width="20.7109375" style="455" customWidth="1"/>
    <col min="16" max="16384" width="9.140625" style="455"/>
  </cols>
  <sheetData>
    <row r="1" spans="1:15" ht="26.25" customHeight="1" x14ac:dyDescent="0.3">
      <c r="A1" s="187" t="s">
        <v>17053</v>
      </c>
      <c r="B1" s="454" t="s">
        <v>13081</v>
      </c>
      <c r="M1" s="524" t="s">
        <v>13089</v>
      </c>
    </row>
    <row r="3" spans="1:15" ht="12.4" customHeight="1" x14ac:dyDescent="0.25">
      <c r="C3" s="13" t="s">
        <v>3635</v>
      </c>
      <c r="D3" s="13" t="s">
        <v>13082</v>
      </c>
      <c r="E3" s="13" t="s">
        <v>2916</v>
      </c>
    </row>
    <row r="5" spans="1:15" ht="12.4" customHeight="1" x14ac:dyDescent="0.25">
      <c r="G5" s="20" t="s">
        <v>2922</v>
      </c>
    </row>
    <row r="6" spans="1:15" ht="12.4" customHeight="1" x14ac:dyDescent="0.25">
      <c r="G6" s="10" t="s">
        <v>2403</v>
      </c>
      <c r="H6" s="10" t="s">
        <v>2405</v>
      </c>
      <c r="N6" s="134" t="s">
        <v>2403</v>
      </c>
      <c r="O6" s="134" t="s">
        <v>2405</v>
      </c>
    </row>
    <row r="7" spans="1:15" ht="12.4" hidden="1" customHeight="1" x14ac:dyDescent="0.25">
      <c r="G7" s="13" t="s">
        <v>4294</v>
      </c>
      <c r="H7" s="13" t="s">
        <v>2948</v>
      </c>
      <c r="N7" s="13" t="s">
        <v>4294</v>
      </c>
      <c r="O7" s="13" t="s">
        <v>2948</v>
      </c>
    </row>
    <row r="8" spans="1:15" ht="12.4" customHeight="1" x14ac:dyDescent="0.25">
      <c r="G8" s="15" t="s">
        <v>604</v>
      </c>
      <c r="H8" s="15" t="s">
        <v>815</v>
      </c>
      <c r="M8" s="458"/>
      <c r="N8" s="168" t="s">
        <v>604</v>
      </c>
      <c r="O8" s="168" t="s">
        <v>815</v>
      </c>
    </row>
    <row r="9" spans="1:15" ht="14.25" customHeight="1" x14ac:dyDescent="0.25">
      <c r="B9" s="10" t="s">
        <v>2411</v>
      </c>
      <c r="C9" s="60"/>
      <c r="D9" s="60"/>
      <c r="E9" s="13" t="s">
        <v>13083</v>
      </c>
      <c r="F9" s="15" t="s">
        <v>489</v>
      </c>
      <c r="G9" s="46"/>
      <c r="H9" s="46"/>
      <c r="M9" s="168" t="s">
        <v>489</v>
      </c>
      <c r="N9" s="131" t="s">
        <v>13085</v>
      </c>
      <c r="O9" s="131" t="s">
        <v>13086</v>
      </c>
    </row>
    <row r="10" spans="1:15" ht="13.5" customHeight="1" x14ac:dyDescent="0.25">
      <c r="B10" s="10" t="s">
        <v>723</v>
      </c>
      <c r="C10" s="60"/>
      <c r="D10" s="60"/>
      <c r="E10" s="13" t="s">
        <v>13084</v>
      </c>
      <c r="F10" s="15" t="s">
        <v>491</v>
      </c>
      <c r="G10" s="46"/>
      <c r="H10" s="46"/>
      <c r="M10" s="168" t="s">
        <v>491</v>
      </c>
      <c r="N10" s="131" t="s">
        <v>13087</v>
      </c>
      <c r="O10" s="131" t="s">
        <v>13088</v>
      </c>
    </row>
  </sheetData>
  <dataValidations count="4">
    <dataValidation type="decimal" allowBlank="1" showInputMessage="1" showErrorMessage="1" error="Data is of incorrect type!" sqref="C7"/>
    <dataValidation type="decimal" allowBlank="1" showInputMessage="1" showErrorMessage="1" error="Data is of incorrect type!" sqref="D7"/>
    <dataValidation type="decimal" allowBlank="1" showInputMessage="1" showErrorMessage="1" error="Data is of incorrect type!" sqref="C8"/>
    <dataValidation type="decimal" allowBlank="1" showInputMessage="1" showErrorMessage="1" error="Data is of incorrect type!" sqref="D8"/>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Enumerations!$A$1887:$A$1887</xm:f>
          </x14:formula1>
          <xm:sqref>B3</xm:sqref>
        </x14:dataValidation>
      </x14:dataValidations>
    </ext>
  </extLs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showGridLines="0" workbookViewId="0"/>
  </sheetViews>
  <sheetFormatPr defaultRowHeight="15" x14ac:dyDescent="0.25"/>
  <cols>
    <col min="1" max="1" width="9.140625" style="455"/>
    <col min="2" max="2" width="64.42578125" style="455" customWidth="1"/>
    <col min="3" max="6" width="9.140625" style="455"/>
    <col min="7" max="7" width="36.42578125" style="455" customWidth="1"/>
    <col min="8" max="8" width="29.85546875" style="455" customWidth="1"/>
    <col min="9" max="9" width="9.140625" style="455"/>
    <col min="10" max="10" width="9.140625" style="461"/>
    <col min="11" max="11" width="13" style="455" customWidth="1"/>
    <col min="12" max="12" width="27.7109375" style="455" customWidth="1"/>
    <col min="13" max="13" width="27.140625" style="455" customWidth="1"/>
    <col min="14" max="15" width="20.7109375" style="455" customWidth="1"/>
    <col min="16" max="16384" width="9.140625" style="455"/>
  </cols>
  <sheetData>
    <row r="1" spans="1:15" ht="18.75" customHeight="1" x14ac:dyDescent="0.3">
      <c r="A1" s="187" t="s">
        <v>17053</v>
      </c>
      <c r="B1" s="454" t="s">
        <v>13090</v>
      </c>
      <c r="K1" s="524" t="s">
        <v>13206</v>
      </c>
      <c r="O1" s="724" t="s">
        <v>13439</v>
      </c>
    </row>
    <row r="2" spans="1:15" ht="15.75" thickBot="1" x14ac:dyDescent="0.3"/>
    <row r="3" spans="1:15" ht="56.25" customHeight="1" thickBot="1" x14ac:dyDescent="0.3">
      <c r="B3" s="59"/>
      <c r="C3" s="13" t="s">
        <v>12982</v>
      </c>
      <c r="D3" s="13" t="s">
        <v>3635</v>
      </c>
      <c r="E3" s="13" t="s">
        <v>2916</v>
      </c>
      <c r="G3" s="119" t="s">
        <v>13094</v>
      </c>
      <c r="L3" s="795" t="s">
        <v>13113</v>
      </c>
      <c r="M3" s="796"/>
      <c r="N3" s="797"/>
    </row>
    <row r="4" spans="1:15" ht="54.75" customHeight="1" thickBot="1" x14ac:dyDescent="0.3"/>
    <row r="5" spans="1:15" ht="15.75" thickBot="1" x14ac:dyDescent="0.3">
      <c r="B5" s="10" t="s">
        <v>1427</v>
      </c>
      <c r="C5" s="60"/>
      <c r="D5" s="60"/>
      <c r="E5" s="13" t="s">
        <v>13091</v>
      </c>
      <c r="F5" s="15" t="s">
        <v>2611</v>
      </c>
      <c r="G5" s="39" t="s">
        <v>13092</v>
      </c>
      <c r="K5" s="15" t="s">
        <v>2611</v>
      </c>
      <c r="L5" s="109" t="s">
        <v>13111</v>
      </c>
      <c r="M5" s="109" t="s">
        <v>3532</v>
      </c>
      <c r="N5" s="110" t="s">
        <v>13112</v>
      </c>
    </row>
    <row r="6" spans="1:15" ht="12.4" customHeight="1" x14ac:dyDescent="0.25">
      <c r="G6" s="20" t="s">
        <v>2922</v>
      </c>
    </row>
    <row r="7" spans="1:15" ht="12.4" customHeight="1" x14ac:dyDescent="0.25">
      <c r="G7" s="10" t="s">
        <v>2412</v>
      </c>
      <c r="H7" s="10" t="s">
        <v>2413</v>
      </c>
      <c r="L7" s="168" t="s">
        <v>2412</v>
      </c>
      <c r="M7" s="168" t="s">
        <v>2413</v>
      </c>
    </row>
    <row r="8" spans="1:15" ht="12.4" hidden="1" customHeight="1" x14ac:dyDescent="0.25">
      <c r="G8" s="13" t="s">
        <v>3520</v>
      </c>
      <c r="H8" s="13" t="s">
        <v>12987</v>
      </c>
      <c r="L8" s="13" t="s">
        <v>3520</v>
      </c>
      <c r="M8" s="13" t="s">
        <v>12987</v>
      </c>
    </row>
    <row r="9" spans="1:15" ht="12.4" customHeight="1" x14ac:dyDescent="0.25">
      <c r="G9" s="15" t="s">
        <v>418</v>
      </c>
      <c r="H9" s="15" t="s">
        <v>607</v>
      </c>
      <c r="K9" s="458"/>
      <c r="L9" s="191" t="s">
        <v>13109</v>
      </c>
      <c r="M9" s="191" t="s">
        <v>13110</v>
      </c>
    </row>
    <row r="10" spans="1:15" ht="12.4" customHeight="1" x14ac:dyDescent="0.25">
      <c r="B10" s="10" t="s">
        <v>2414</v>
      </c>
      <c r="C10" s="60"/>
      <c r="D10" s="13"/>
      <c r="E10" s="13" t="s">
        <v>3519</v>
      </c>
      <c r="F10" s="15" t="s">
        <v>421</v>
      </c>
      <c r="G10" s="46"/>
      <c r="H10" s="46"/>
      <c r="K10" s="168"/>
      <c r="L10" s="131" t="s">
        <v>13095</v>
      </c>
      <c r="M10" s="131" t="s">
        <v>13096</v>
      </c>
    </row>
    <row r="11" spans="1:15" ht="12.4" customHeight="1" x14ac:dyDescent="0.25">
      <c r="B11" s="10" t="s">
        <v>2415</v>
      </c>
      <c r="C11" s="60"/>
      <c r="D11" s="13"/>
      <c r="E11" s="13" t="s">
        <v>3658</v>
      </c>
      <c r="F11" s="15" t="s">
        <v>423</v>
      </c>
      <c r="G11" s="46"/>
      <c r="H11" s="46"/>
      <c r="K11" s="168" t="s">
        <v>423</v>
      </c>
      <c r="L11" s="131" t="s">
        <v>13097</v>
      </c>
      <c r="M11" s="131" t="s">
        <v>13098</v>
      </c>
    </row>
    <row r="12" spans="1:15" ht="12.4" customHeight="1" x14ac:dyDescent="0.25">
      <c r="B12" s="10" t="s">
        <v>2416</v>
      </c>
      <c r="C12" s="60"/>
      <c r="D12" s="13"/>
      <c r="E12" s="13" t="s">
        <v>13067</v>
      </c>
      <c r="F12" s="15" t="s">
        <v>613</v>
      </c>
      <c r="G12" s="46"/>
      <c r="H12" s="46"/>
      <c r="K12" s="168" t="s">
        <v>613</v>
      </c>
      <c r="L12" s="131" t="s">
        <v>13099</v>
      </c>
      <c r="M12" s="131" t="s">
        <v>13100</v>
      </c>
    </row>
    <row r="13" spans="1:15" ht="12.4" customHeight="1" x14ac:dyDescent="0.25">
      <c r="B13" s="10" t="s">
        <v>2417</v>
      </c>
      <c r="C13" s="60"/>
      <c r="D13" s="13" t="s">
        <v>2965</v>
      </c>
      <c r="E13" s="13" t="s">
        <v>2967</v>
      </c>
      <c r="F13" s="15" t="s">
        <v>427</v>
      </c>
      <c r="G13" s="46"/>
      <c r="H13" s="46"/>
      <c r="K13" s="168" t="s">
        <v>427</v>
      </c>
      <c r="L13" s="131" t="s">
        <v>13101</v>
      </c>
      <c r="M13" s="131" t="s">
        <v>13102</v>
      </c>
    </row>
    <row r="14" spans="1:15" ht="12.4" customHeight="1" x14ac:dyDescent="0.25">
      <c r="B14" s="10" t="s">
        <v>2418</v>
      </c>
      <c r="C14" s="60"/>
      <c r="D14" s="13" t="s">
        <v>2965</v>
      </c>
      <c r="E14" s="13" t="s">
        <v>2966</v>
      </c>
      <c r="F14" s="15" t="s">
        <v>573</v>
      </c>
      <c r="G14" s="46"/>
      <c r="H14" s="46"/>
      <c r="K14" s="168" t="s">
        <v>573</v>
      </c>
      <c r="L14" s="131" t="s">
        <v>13103</v>
      </c>
      <c r="M14" s="131" t="s">
        <v>13104</v>
      </c>
    </row>
    <row r="15" spans="1:15" ht="17.25" customHeight="1" x14ac:dyDescent="0.25">
      <c r="B15" s="10" t="s">
        <v>2404</v>
      </c>
      <c r="C15" s="60"/>
      <c r="D15" s="13"/>
      <c r="E15" s="13" t="s">
        <v>13064</v>
      </c>
      <c r="F15" s="15" t="s">
        <v>429</v>
      </c>
      <c r="G15" s="46"/>
      <c r="H15" s="46"/>
      <c r="K15" s="168" t="s">
        <v>429</v>
      </c>
      <c r="L15" s="131" t="s">
        <v>13105</v>
      </c>
      <c r="M15" s="131" t="s">
        <v>13106</v>
      </c>
    </row>
    <row r="16" spans="1:15" ht="13.5" customHeight="1" x14ac:dyDescent="0.25">
      <c r="B16" s="10" t="s">
        <v>798</v>
      </c>
      <c r="C16" s="60"/>
      <c r="D16" s="13"/>
      <c r="E16" s="13" t="s">
        <v>13093</v>
      </c>
      <c r="F16" s="15" t="s">
        <v>431</v>
      </c>
      <c r="G16" s="46"/>
      <c r="H16" s="46"/>
      <c r="K16" s="168" t="s">
        <v>431</v>
      </c>
      <c r="L16" s="131" t="s">
        <v>13107</v>
      </c>
      <c r="M16" s="131" t="s">
        <v>13108</v>
      </c>
    </row>
  </sheetData>
  <mergeCells count="1">
    <mergeCell ref="L3:N3"/>
  </mergeCells>
  <dataValidations disablePrompts="1" count="1">
    <dataValidation type="decimal" allowBlank="1" showInputMessage="1" showErrorMessage="1" error="Data is of incorrect type!" sqref="C8:D14"/>
  </dataValidations>
  <hyperlinks>
    <hyperlink ref="A1" location="'Table of Contents'!A1" display="S.05.02.01.03 - Total Top 5 and home country - non-life obligations"/>
    <hyperlink ref="O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error="Data is of incorrect type!">
          <x14:formula1>
            <xm:f>Enumerations!$A$1888:$A$1888</xm:f>
          </x14:formula1>
          <xm:sqref>B3</xm:sqref>
        </x14:dataValidation>
        <x14:dataValidation type="list" allowBlank="1" showInputMessage="1" showErrorMessage="1" error="Data is of incorrect type!">
          <x14:formula1>
            <xm:f>Enumerations!$A$1889:$R$1889</xm:f>
          </x14:formula1>
          <xm:sqref>G5</xm:sqref>
        </x14:dataValidation>
      </x14:dataValidations>
    </ext>
  </extLst>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x14ac:dyDescent="0.25"/>
  <cols>
    <col min="1" max="1" width="9.140625" style="455"/>
    <col min="2" max="2" width="64.42578125" style="455" customWidth="1"/>
    <col min="3" max="6" width="9.140625" style="455"/>
    <col min="7" max="7" width="34" style="455" customWidth="1"/>
    <col min="8" max="8" width="20.85546875" style="455" customWidth="1"/>
    <col min="9" max="9" width="19" style="455" customWidth="1"/>
    <col min="10" max="10" width="9.140625" style="455"/>
    <col min="11" max="11" width="9.140625" style="729"/>
    <col min="12" max="12" width="17.85546875" style="455" customWidth="1"/>
    <col min="13" max="15" width="20.7109375" style="455" customWidth="1"/>
    <col min="16" max="16384" width="9.140625" style="455"/>
  </cols>
  <sheetData>
    <row r="1" spans="1:17" ht="24.75" customHeight="1" x14ac:dyDescent="0.3">
      <c r="A1" s="187" t="s">
        <v>17053</v>
      </c>
      <c r="B1" s="798" t="s">
        <v>13114</v>
      </c>
      <c r="C1" s="799"/>
      <c r="D1" s="799"/>
      <c r="E1" s="799"/>
      <c r="F1" s="799"/>
      <c r="G1" s="799"/>
      <c r="H1" s="799"/>
      <c r="I1" s="799"/>
      <c r="J1" s="799"/>
      <c r="K1" s="799"/>
      <c r="L1" s="524" t="s">
        <v>13205</v>
      </c>
      <c r="Q1" s="724" t="s">
        <v>13439</v>
      </c>
    </row>
    <row r="2" spans="1:17" ht="15.75" thickBot="1" x14ac:dyDescent="0.3"/>
    <row r="3" spans="1:17" ht="66" customHeight="1" thickBot="1" x14ac:dyDescent="0.3">
      <c r="B3" s="59"/>
      <c r="C3" s="13" t="s">
        <v>13026</v>
      </c>
      <c r="D3" s="13" t="s">
        <v>3635</v>
      </c>
      <c r="E3" s="13" t="s">
        <v>2916</v>
      </c>
      <c r="G3" s="119" t="s">
        <v>13115</v>
      </c>
      <c r="M3" s="795" t="s">
        <v>13140</v>
      </c>
      <c r="N3" s="796"/>
      <c r="O3" s="797"/>
    </row>
    <row r="4" spans="1:17" ht="60" customHeight="1" thickBot="1" x14ac:dyDescent="0.3"/>
    <row r="5" spans="1:17" ht="27.75" customHeight="1" thickBot="1" x14ac:dyDescent="0.3">
      <c r="B5" s="10" t="s">
        <v>1427</v>
      </c>
      <c r="C5" s="60"/>
      <c r="D5" s="60"/>
      <c r="E5" s="13" t="s">
        <v>13091</v>
      </c>
      <c r="F5" s="15" t="s">
        <v>2611</v>
      </c>
      <c r="G5" s="39" t="s">
        <v>13092</v>
      </c>
      <c r="L5" s="15" t="s">
        <v>2611</v>
      </c>
      <c r="M5" s="109" t="s">
        <v>13141</v>
      </c>
      <c r="N5" s="109" t="s">
        <v>3532</v>
      </c>
      <c r="O5" s="110" t="s">
        <v>13112</v>
      </c>
    </row>
    <row r="6" spans="1:17" ht="18" customHeight="1" x14ac:dyDescent="0.25">
      <c r="G6" s="20" t="s">
        <v>2922</v>
      </c>
    </row>
    <row r="7" spans="1:17" ht="18" customHeight="1" x14ac:dyDescent="0.25">
      <c r="G7" s="10" t="s">
        <v>2419</v>
      </c>
      <c r="H7" s="10" t="s">
        <v>2420</v>
      </c>
      <c r="I7" s="10" t="s">
        <v>2421</v>
      </c>
      <c r="M7" s="134" t="s">
        <v>2419</v>
      </c>
      <c r="N7" s="134" t="s">
        <v>2420</v>
      </c>
      <c r="O7" s="134" t="s">
        <v>2421</v>
      </c>
    </row>
    <row r="8" spans="1:17" ht="17.25" customHeight="1" x14ac:dyDescent="0.25">
      <c r="G8" s="13" t="s">
        <v>13028</v>
      </c>
      <c r="H8" s="13" t="s">
        <v>3657</v>
      </c>
      <c r="I8" s="13" t="s">
        <v>13029</v>
      </c>
      <c r="M8" s="134" t="s">
        <v>13028</v>
      </c>
      <c r="N8" s="134" t="s">
        <v>3657</v>
      </c>
      <c r="O8" s="134" t="s">
        <v>13029</v>
      </c>
    </row>
    <row r="9" spans="1:17" ht="18.75" customHeight="1" x14ac:dyDescent="0.25">
      <c r="G9" s="15" t="s">
        <v>720</v>
      </c>
      <c r="H9" s="15" t="s">
        <v>721</v>
      </c>
      <c r="I9" s="15" t="s">
        <v>599</v>
      </c>
      <c r="M9" s="438" t="s">
        <v>13137</v>
      </c>
      <c r="N9" s="438" t="s">
        <v>13138</v>
      </c>
      <c r="O9" s="438" t="s">
        <v>13139</v>
      </c>
    </row>
    <row r="10" spans="1:17" ht="12.4" customHeight="1" x14ac:dyDescent="0.25">
      <c r="B10" s="10" t="s">
        <v>781</v>
      </c>
      <c r="C10" s="60"/>
      <c r="D10" s="13"/>
      <c r="E10" s="13" t="s">
        <v>3519</v>
      </c>
      <c r="F10" s="15" t="s">
        <v>433</v>
      </c>
      <c r="G10" s="46"/>
      <c r="H10" s="46"/>
      <c r="I10" s="46"/>
      <c r="L10" s="134" t="s">
        <v>433</v>
      </c>
      <c r="M10" s="46" t="s">
        <v>13116</v>
      </c>
      <c r="N10" s="46" t="s">
        <v>13117</v>
      </c>
      <c r="O10" s="46" t="s">
        <v>13136</v>
      </c>
    </row>
    <row r="11" spans="1:17" ht="12.4" customHeight="1" x14ac:dyDescent="0.25">
      <c r="B11" s="10" t="s">
        <v>2415</v>
      </c>
      <c r="C11" s="60"/>
      <c r="D11" s="13"/>
      <c r="E11" s="13" t="s">
        <v>3658</v>
      </c>
      <c r="F11" s="15" t="s">
        <v>435</v>
      </c>
      <c r="G11" s="46"/>
      <c r="H11" s="46"/>
      <c r="I11" s="46"/>
      <c r="L11" s="134" t="s">
        <v>435</v>
      </c>
      <c r="M11" s="46" t="s">
        <v>13118</v>
      </c>
      <c r="N11" s="46" t="s">
        <v>13119</v>
      </c>
      <c r="O11" s="46" t="s">
        <v>13120</v>
      </c>
    </row>
    <row r="12" spans="1:17" ht="12.4" customHeight="1" x14ac:dyDescent="0.25">
      <c r="B12" s="10" t="s">
        <v>2416</v>
      </c>
      <c r="C12" s="60"/>
      <c r="D12" s="13"/>
      <c r="E12" s="13" t="s">
        <v>13067</v>
      </c>
      <c r="F12" s="15" t="s">
        <v>437</v>
      </c>
      <c r="G12" s="46"/>
      <c r="H12" s="46"/>
      <c r="I12" s="46"/>
      <c r="L12" s="134" t="s">
        <v>437</v>
      </c>
      <c r="M12" s="46" t="s">
        <v>13121</v>
      </c>
      <c r="N12" s="46" t="s">
        <v>13122</v>
      </c>
      <c r="O12" s="46" t="s">
        <v>13123</v>
      </c>
    </row>
    <row r="13" spans="1:17" ht="12.4" customHeight="1" x14ac:dyDescent="0.25">
      <c r="B13" s="10" t="s">
        <v>2422</v>
      </c>
      <c r="C13" s="60"/>
      <c r="D13" s="13" t="s">
        <v>2965</v>
      </c>
      <c r="E13" s="13" t="s">
        <v>2967</v>
      </c>
      <c r="F13" s="15" t="s">
        <v>439</v>
      </c>
      <c r="G13" s="46"/>
      <c r="H13" s="46"/>
      <c r="I13" s="46"/>
      <c r="L13" s="134" t="s">
        <v>439</v>
      </c>
      <c r="M13" s="46" t="s">
        <v>13124</v>
      </c>
      <c r="N13" s="46" t="s">
        <v>13125</v>
      </c>
      <c r="O13" s="46" t="s">
        <v>13126</v>
      </c>
    </row>
    <row r="14" spans="1:17" ht="12.4" customHeight="1" x14ac:dyDescent="0.25">
      <c r="B14" s="10" t="s">
        <v>2418</v>
      </c>
      <c r="C14" s="60"/>
      <c r="D14" s="13" t="s">
        <v>2965</v>
      </c>
      <c r="E14" s="13" t="s">
        <v>2966</v>
      </c>
      <c r="F14" s="15" t="s">
        <v>441</v>
      </c>
      <c r="G14" s="46"/>
      <c r="H14" s="46"/>
      <c r="I14" s="46"/>
      <c r="L14" s="134" t="s">
        <v>441</v>
      </c>
      <c r="M14" s="46" t="s">
        <v>13127</v>
      </c>
      <c r="N14" s="46" t="s">
        <v>13128</v>
      </c>
      <c r="O14" s="46" t="s">
        <v>13129</v>
      </c>
    </row>
    <row r="15" spans="1:17" x14ac:dyDescent="0.25">
      <c r="B15" s="10" t="s">
        <v>2404</v>
      </c>
      <c r="C15" s="60"/>
      <c r="D15" s="13"/>
      <c r="E15" s="13" t="s">
        <v>13064</v>
      </c>
      <c r="F15" s="15" t="s">
        <v>443</v>
      </c>
      <c r="G15" s="46"/>
      <c r="H15" s="46"/>
      <c r="I15" s="46"/>
      <c r="L15" s="134" t="s">
        <v>443</v>
      </c>
      <c r="M15" s="46" t="s">
        <v>13130</v>
      </c>
      <c r="N15" s="46" t="s">
        <v>13131</v>
      </c>
      <c r="O15" s="46" t="s">
        <v>13132</v>
      </c>
    </row>
    <row r="16" spans="1:17" x14ac:dyDescent="0.25">
      <c r="B16" s="10" t="s">
        <v>798</v>
      </c>
      <c r="C16" s="60"/>
      <c r="D16" s="13"/>
      <c r="E16" s="13" t="s">
        <v>13093</v>
      </c>
      <c r="F16" s="15" t="s">
        <v>584</v>
      </c>
      <c r="G16" s="46"/>
      <c r="H16" s="46"/>
      <c r="I16" s="46"/>
      <c r="L16" s="134" t="s">
        <v>584</v>
      </c>
      <c r="M16" s="46" t="s">
        <v>13133</v>
      </c>
      <c r="N16" s="46" t="s">
        <v>13134</v>
      </c>
      <c r="O16" s="46" t="s">
        <v>13135</v>
      </c>
    </row>
  </sheetData>
  <mergeCells count="2">
    <mergeCell ref="B1:K1"/>
    <mergeCell ref="M3:O3"/>
  </mergeCells>
  <dataValidations count="1">
    <dataValidation type="decimal" allowBlank="1" showInputMessage="1" showErrorMessage="1" error="Data is of incorrect type!" sqref="C8:E14"/>
  </dataValidations>
  <hyperlinks>
    <hyperlink ref="A1" location="'Table of Contents'!A1" display="S.05.02.01.03 - Total Top 5 and home country - non-life obligations"/>
    <hyperlink ref="Q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Enumerations!$A$1890:$A$1890</xm:f>
          </x14:formula1>
          <xm:sqref>G5</xm:sqref>
        </x14:dataValidation>
        <x14:dataValidation type="list" allowBlank="1" showInputMessage="1" showErrorMessage="1" error="Data is of incorrect type!">
          <x14:formula1>
            <xm:f>Enumerations!$A$1891:$R$1891</xm:f>
          </x14:formula1>
          <xm:sqref>B4</xm:sqref>
        </x14:dataValidation>
      </x14:dataValidations>
    </ext>
  </extLst>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0"/>
  <sheetViews>
    <sheetView showGridLines="0" topLeftCell="I1" workbookViewId="0">
      <selection activeCell="Q13" sqref="Q13"/>
    </sheetView>
  </sheetViews>
  <sheetFormatPr defaultRowHeight="15" x14ac:dyDescent="0.25"/>
  <cols>
    <col min="1" max="1" width="9.140625" style="474"/>
    <col min="2" max="2" width="18.7109375" style="474" customWidth="1"/>
    <col min="3" max="4" width="9.140625" style="474"/>
    <col min="5" max="5" width="41.42578125" style="474" customWidth="1"/>
    <col min="6" max="6" width="15.85546875" style="474" customWidth="1"/>
    <col min="7" max="7" width="39.5703125" style="474" customWidth="1"/>
    <col min="8" max="8" width="27" style="474" customWidth="1"/>
    <col min="9" max="9" width="15.140625" style="474" customWidth="1"/>
    <col min="10" max="10" width="37.85546875" style="474" customWidth="1"/>
    <col min="11" max="11" width="18.28515625" style="474" customWidth="1"/>
    <col min="12" max="12" width="21.85546875" style="474" customWidth="1"/>
    <col min="13" max="13" width="17.7109375" style="474" customWidth="1"/>
    <col min="14" max="14" width="18.5703125" style="474" customWidth="1"/>
    <col min="15" max="15" width="12.42578125" style="474" customWidth="1"/>
    <col min="16" max="16" width="15.5703125" style="474" customWidth="1"/>
    <col min="17" max="17" width="18.42578125" style="474" customWidth="1"/>
    <col min="18" max="18" width="18.5703125" style="474" customWidth="1"/>
    <col min="19" max="19" width="34.5703125" style="474" customWidth="1"/>
    <col min="20" max="20" width="40" style="474" customWidth="1"/>
    <col min="21" max="21" width="23.140625" style="474" customWidth="1"/>
    <col min="22" max="22" width="9.140625" style="474"/>
    <col min="23" max="23" width="9.140625" style="476"/>
    <col min="24" max="40" width="20.7109375" style="474" customWidth="1"/>
    <col min="41" max="16384" width="9.140625" style="474"/>
  </cols>
  <sheetData>
    <row r="1" spans="1:40" ht="30" customHeight="1" x14ac:dyDescent="0.3">
      <c r="A1" s="187" t="s">
        <v>17053</v>
      </c>
      <c r="B1" s="798" t="s">
        <v>13158</v>
      </c>
      <c r="C1" s="799"/>
      <c r="D1" s="799"/>
      <c r="E1" s="799"/>
      <c r="F1" s="799"/>
      <c r="G1" s="799"/>
      <c r="H1" s="799"/>
      <c r="I1" s="799"/>
      <c r="J1" s="799"/>
      <c r="K1" s="799"/>
      <c r="L1" s="799"/>
      <c r="X1" s="524" t="s">
        <v>13204</v>
      </c>
      <c r="AB1" s="724" t="s">
        <v>13439</v>
      </c>
    </row>
    <row r="2" spans="1:40" ht="15.75" thickBot="1" x14ac:dyDescent="0.3"/>
    <row r="3" spans="1:40" ht="56.25" customHeight="1" thickBot="1" x14ac:dyDescent="0.3">
      <c r="B3" s="59"/>
      <c r="C3" s="13" t="s">
        <v>13143</v>
      </c>
      <c r="E3" s="119" t="s">
        <v>13186</v>
      </c>
      <c r="Y3" s="795" t="s">
        <v>13184</v>
      </c>
      <c r="Z3" s="796"/>
      <c r="AA3" s="797"/>
    </row>
    <row r="4" spans="1:40" ht="54" customHeight="1" thickBot="1" x14ac:dyDescent="0.3"/>
    <row r="5" spans="1:40" ht="15.75" thickBot="1" x14ac:dyDescent="0.3">
      <c r="B5" s="10" t="s">
        <v>1427</v>
      </c>
      <c r="C5" s="13" t="s">
        <v>7496</v>
      </c>
      <c r="D5" s="15" t="s">
        <v>2611</v>
      </c>
      <c r="E5" s="39" t="s">
        <v>13159</v>
      </c>
      <c r="X5" s="15" t="s">
        <v>2611</v>
      </c>
      <c r="Y5" s="109" t="s">
        <v>13182</v>
      </c>
      <c r="Z5" s="109" t="s">
        <v>3532</v>
      </c>
      <c r="AA5" s="110" t="s">
        <v>13164</v>
      </c>
    </row>
    <row r="6" spans="1:40" ht="12.4" customHeight="1" x14ac:dyDescent="0.25"/>
    <row r="7" spans="1:40" ht="19.5" customHeight="1" x14ac:dyDescent="0.25">
      <c r="E7" s="10" t="s">
        <v>13144</v>
      </c>
      <c r="F7" s="10" t="s">
        <v>13145</v>
      </c>
      <c r="G7" s="10" t="s">
        <v>13146</v>
      </c>
      <c r="H7" s="10" t="s">
        <v>2423</v>
      </c>
      <c r="I7" s="10" t="s">
        <v>2424</v>
      </c>
      <c r="J7" s="10" t="s">
        <v>2425</v>
      </c>
      <c r="K7" s="10" t="s">
        <v>1426</v>
      </c>
      <c r="L7" s="10" t="s">
        <v>1428</v>
      </c>
      <c r="M7" s="10" t="s">
        <v>1429</v>
      </c>
      <c r="N7" s="10" t="s">
        <v>1430</v>
      </c>
      <c r="O7" s="10" t="s">
        <v>928</v>
      </c>
      <c r="P7" s="10" t="s">
        <v>1431</v>
      </c>
      <c r="Q7" s="10" t="s">
        <v>1433</v>
      </c>
      <c r="R7" s="10" t="s">
        <v>1434</v>
      </c>
      <c r="S7" s="10" t="s">
        <v>1435</v>
      </c>
      <c r="T7" s="10" t="s">
        <v>2426</v>
      </c>
      <c r="U7" s="10" t="s">
        <v>2427</v>
      </c>
      <c r="X7" s="134" t="s">
        <v>13144</v>
      </c>
      <c r="Y7" s="134" t="s">
        <v>13145</v>
      </c>
      <c r="Z7" s="134" t="s">
        <v>13146</v>
      </c>
      <c r="AA7" s="134" t="s">
        <v>2423</v>
      </c>
      <c r="AB7" s="134" t="s">
        <v>2424</v>
      </c>
      <c r="AC7" s="134" t="s">
        <v>2425</v>
      </c>
      <c r="AD7" s="134" t="s">
        <v>1426</v>
      </c>
      <c r="AE7" s="134" t="s">
        <v>1428</v>
      </c>
      <c r="AF7" s="134" t="s">
        <v>1429</v>
      </c>
      <c r="AG7" s="134" t="s">
        <v>1430</v>
      </c>
      <c r="AH7" s="134" t="s">
        <v>928</v>
      </c>
      <c r="AI7" s="134" t="s">
        <v>1431</v>
      </c>
      <c r="AJ7" s="134" t="s">
        <v>1433</v>
      </c>
      <c r="AK7" s="134" t="s">
        <v>1434</v>
      </c>
      <c r="AL7" s="134" t="s">
        <v>1435</v>
      </c>
      <c r="AM7" s="134" t="s">
        <v>2426</v>
      </c>
      <c r="AN7" s="134" t="s">
        <v>2427</v>
      </c>
    </row>
    <row r="8" spans="1:40" ht="16.5" customHeight="1" x14ac:dyDescent="0.25">
      <c r="E8" s="13" t="s">
        <v>13144</v>
      </c>
      <c r="F8" s="13" t="s">
        <v>13145</v>
      </c>
      <c r="G8" s="13" t="s">
        <v>13146</v>
      </c>
      <c r="H8" s="13" t="s">
        <v>13147</v>
      </c>
      <c r="I8" s="13" t="s">
        <v>13148</v>
      </c>
      <c r="J8" s="13" t="s">
        <v>13149</v>
      </c>
      <c r="K8" s="13" t="s">
        <v>13160</v>
      </c>
      <c r="L8" s="13" t="s">
        <v>13150</v>
      </c>
      <c r="M8" s="13" t="s">
        <v>4733</v>
      </c>
      <c r="N8" s="13" t="s">
        <v>4734</v>
      </c>
      <c r="O8" s="13" t="s">
        <v>13151</v>
      </c>
      <c r="P8" s="13" t="s">
        <v>13152</v>
      </c>
      <c r="Q8" s="13" t="s">
        <v>13161</v>
      </c>
      <c r="R8" s="13" t="s">
        <v>13162</v>
      </c>
      <c r="S8" s="13" t="s">
        <v>13154</v>
      </c>
      <c r="T8" s="13" t="s">
        <v>10916</v>
      </c>
      <c r="U8" s="13" t="s">
        <v>13155</v>
      </c>
      <c r="X8" s="364" t="s">
        <v>13181</v>
      </c>
      <c r="Y8" s="364" t="s">
        <v>13180</v>
      </c>
      <c r="Z8" s="364" t="s">
        <v>13179</v>
      </c>
      <c r="AA8" s="364" t="s">
        <v>13165</v>
      </c>
      <c r="AB8" s="364" t="s">
        <v>13166</v>
      </c>
      <c r="AC8" s="364" t="s">
        <v>13167</v>
      </c>
      <c r="AD8" s="364" t="s">
        <v>13168</v>
      </c>
      <c r="AE8" s="364" t="s">
        <v>13169</v>
      </c>
      <c r="AF8" s="364" t="s">
        <v>13170</v>
      </c>
      <c r="AG8" s="364" t="s">
        <v>13171</v>
      </c>
      <c r="AH8" s="364" t="s">
        <v>13172</v>
      </c>
      <c r="AI8" s="364" t="s">
        <v>13173</v>
      </c>
      <c r="AJ8" s="364" t="s">
        <v>13174</v>
      </c>
      <c r="AK8" s="364" t="s">
        <v>13175</v>
      </c>
      <c r="AL8" s="364" t="s">
        <v>13176</v>
      </c>
      <c r="AM8" s="364" t="s">
        <v>13177</v>
      </c>
      <c r="AN8" s="364" t="s">
        <v>13178</v>
      </c>
    </row>
    <row r="9" spans="1:40" x14ac:dyDescent="0.25">
      <c r="E9" s="15" t="s">
        <v>607</v>
      </c>
      <c r="F9" s="15" t="s">
        <v>720</v>
      </c>
      <c r="G9" s="15" t="s">
        <v>721</v>
      </c>
      <c r="H9" s="15" t="s">
        <v>599</v>
      </c>
      <c r="I9" s="15" t="s">
        <v>600</v>
      </c>
      <c r="J9" s="15" t="s">
        <v>601</v>
      </c>
      <c r="K9" s="15" t="s">
        <v>602</v>
      </c>
      <c r="L9" s="15" t="s">
        <v>603</v>
      </c>
      <c r="M9" s="15" t="s">
        <v>789</v>
      </c>
      <c r="N9" s="15" t="s">
        <v>790</v>
      </c>
      <c r="O9" s="15" t="s">
        <v>604</v>
      </c>
      <c r="P9" s="15" t="s">
        <v>815</v>
      </c>
      <c r="Q9" s="15" t="s">
        <v>816</v>
      </c>
      <c r="R9" s="15" t="s">
        <v>817</v>
      </c>
      <c r="S9" s="15" t="s">
        <v>818</v>
      </c>
      <c r="T9" s="15" t="s">
        <v>916</v>
      </c>
      <c r="U9" s="15" t="s">
        <v>917</v>
      </c>
      <c r="X9" s="134" t="s">
        <v>607</v>
      </c>
      <c r="Y9" s="134" t="s">
        <v>720</v>
      </c>
      <c r="Z9" s="134" t="s">
        <v>721</v>
      </c>
      <c r="AA9" s="134" t="s">
        <v>599</v>
      </c>
      <c r="AB9" s="134" t="s">
        <v>600</v>
      </c>
      <c r="AC9" s="134" t="s">
        <v>601</v>
      </c>
      <c r="AD9" s="134" t="s">
        <v>602</v>
      </c>
      <c r="AE9" s="134" t="s">
        <v>603</v>
      </c>
      <c r="AF9" s="134" t="s">
        <v>789</v>
      </c>
      <c r="AG9" s="134" t="s">
        <v>790</v>
      </c>
      <c r="AH9" s="134" t="s">
        <v>604</v>
      </c>
      <c r="AI9" s="134" t="s">
        <v>815</v>
      </c>
      <c r="AJ9" s="134" t="s">
        <v>816</v>
      </c>
      <c r="AK9" s="134" t="s">
        <v>817</v>
      </c>
      <c r="AL9" s="134" t="s">
        <v>818</v>
      </c>
      <c r="AM9" s="134" t="s">
        <v>916</v>
      </c>
      <c r="AN9" s="134" t="s">
        <v>917</v>
      </c>
    </row>
    <row r="10" spans="1:40" x14ac:dyDescent="0.25">
      <c r="C10" s="13" t="s">
        <v>3231</v>
      </c>
      <c r="D10" s="15" t="s">
        <v>1082</v>
      </c>
      <c r="E10" s="39" t="s">
        <v>3374</v>
      </c>
      <c r="F10" s="39" t="s">
        <v>3374</v>
      </c>
      <c r="G10" s="39" t="s">
        <v>3374</v>
      </c>
      <c r="H10" s="20" t="s">
        <v>13156</v>
      </c>
      <c r="I10" s="20" t="s">
        <v>13157</v>
      </c>
      <c r="J10" s="20" t="s">
        <v>3489</v>
      </c>
      <c r="K10" s="20" t="s">
        <v>3489</v>
      </c>
      <c r="L10" s="20" t="s">
        <v>3489</v>
      </c>
      <c r="M10" s="20" t="s">
        <v>3492</v>
      </c>
      <c r="N10" s="20" t="s">
        <v>3492</v>
      </c>
      <c r="O10" s="20" t="s">
        <v>4787</v>
      </c>
      <c r="P10" s="20" t="s">
        <v>3501</v>
      </c>
      <c r="Q10" s="20" t="s">
        <v>13163</v>
      </c>
      <c r="R10" s="20" t="s">
        <v>3501</v>
      </c>
      <c r="S10" s="20" t="s">
        <v>3501</v>
      </c>
      <c r="T10" s="20" t="s">
        <v>3501</v>
      </c>
      <c r="U10" s="20" t="s">
        <v>3501</v>
      </c>
      <c r="X10" s="39" t="s">
        <v>3482</v>
      </c>
      <c r="Y10" s="39" t="s">
        <v>3482</v>
      </c>
      <c r="Z10" s="39" t="s">
        <v>3482</v>
      </c>
      <c r="AA10" s="20" t="s">
        <v>3484</v>
      </c>
      <c r="AB10" s="20" t="s">
        <v>3484</v>
      </c>
      <c r="AC10" s="20" t="s">
        <v>3482</v>
      </c>
      <c r="AD10" s="20" t="s">
        <v>3486</v>
      </c>
      <c r="AE10" s="20" t="s">
        <v>3486</v>
      </c>
      <c r="AF10" s="20" t="s">
        <v>3487</v>
      </c>
      <c r="AG10" s="20" t="s">
        <v>3487</v>
      </c>
      <c r="AH10" s="20" t="s">
        <v>4825</v>
      </c>
      <c r="AI10" s="20" t="s">
        <v>4719</v>
      </c>
      <c r="AJ10" s="20" t="s">
        <v>13183</v>
      </c>
      <c r="AK10" s="20" t="s">
        <v>4719</v>
      </c>
      <c r="AL10" s="20" t="s">
        <v>4719</v>
      </c>
      <c r="AM10" s="20" t="s">
        <v>4719</v>
      </c>
      <c r="AN10" s="20" t="s">
        <v>4719</v>
      </c>
    </row>
    <row r="11" spans="1:40" x14ac:dyDescent="0.25">
      <c r="C11" s="448"/>
      <c r="D11" s="429" t="s">
        <v>3373</v>
      </c>
      <c r="E11" s="388"/>
      <c r="F11" s="388"/>
      <c r="G11" s="388"/>
      <c r="H11" s="451"/>
      <c r="I11" s="451"/>
      <c r="J11" s="388"/>
      <c r="K11" s="388"/>
      <c r="L11" s="388"/>
      <c r="M11" s="452"/>
      <c r="N11" s="452"/>
      <c r="O11" s="451"/>
      <c r="P11" s="358"/>
      <c r="Q11" s="451"/>
      <c r="R11" s="358"/>
      <c r="S11" s="358"/>
      <c r="T11" s="358"/>
      <c r="U11" s="358"/>
      <c r="X11" s="388"/>
      <c r="Y11" s="388"/>
      <c r="Z11" s="388"/>
      <c r="AA11" s="451"/>
      <c r="AB11" s="451"/>
      <c r="AC11" s="388"/>
      <c r="AD11" s="388"/>
      <c r="AE11" s="388"/>
      <c r="AF11" s="452"/>
      <c r="AG11" s="452"/>
      <c r="AH11" s="451"/>
      <c r="AI11" s="358"/>
      <c r="AJ11" s="451"/>
      <c r="AK11" s="358"/>
      <c r="AL11" s="358"/>
      <c r="AM11" s="358"/>
      <c r="AN11" s="358"/>
    </row>
    <row r="12" spans="1:40" x14ac:dyDescent="0.25">
      <c r="C12" s="448"/>
      <c r="D12" s="429" t="s">
        <v>3375</v>
      </c>
      <c r="E12" s="388"/>
      <c r="F12" s="388"/>
      <c r="G12" s="388"/>
      <c r="H12" s="451"/>
      <c r="I12" s="451"/>
      <c r="J12" s="388"/>
      <c r="K12" s="388"/>
      <c r="L12" s="388"/>
      <c r="M12" s="452"/>
      <c r="N12" s="452"/>
      <c r="O12" s="451"/>
      <c r="P12" s="358"/>
      <c r="Q12" s="451"/>
      <c r="R12" s="358"/>
      <c r="S12" s="358"/>
      <c r="T12" s="358"/>
      <c r="U12" s="358"/>
      <c r="X12" s="388"/>
      <c r="Y12" s="388"/>
      <c r="Z12" s="388"/>
      <c r="AA12" s="451"/>
      <c r="AB12" s="451"/>
      <c r="AC12" s="388"/>
      <c r="AD12" s="388"/>
      <c r="AE12" s="388"/>
      <c r="AF12" s="452"/>
      <c r="AG12" s="452"/>
      <c r="AH12" s="451"/>
      <c r="AI12" s="358"/>
      <c r="AJ12" s="451"/>
      <c r="AK12" s="358"/>
      <c r="AL12" s="358"/>
      <c r="AM12" s="358"/>
      <c r="AN12" s="358"/>
    </row>
    <row r="13" spans="1:40" x14ac:dyDescent="0.25">
      <c r="C13" s="448"/>
      <c r="D13" s="429" t="s">
        <v>3376</v>
      </c>
      <c r="E13" s="388"/>
      <c r="F13" s="388"/>
      <c r="G13" s="388"/>
      <c r="H13" s="451"/>
      <c r="I13" s="451"/>
      <c r="J13" s="388"/>
      <c r="K13" s="388"/>
      <c r="L13" s="388"/>
      <c r="M13" s="452"/>
      <c r="N13" s="452"/>
      <c r="O13" s="451"/>
      <c r="P13" s="358"/>
      <c r="Q13" s="451"/>
      <c r="R13" s="358"/>
      <c r="S13" s="358"/>
      <c r="T13" s="358"/>
      <c r="U13" s="358"/>
      <c r="X13" s="388"/>
      <c r="Y13" s="388"/>
      <c r="Z13" s="388"/>
      <c r="AA13" s="451"/>
      <c r="AB13" s="451"/>
      <c r="AC13" s="388"/>
      <c r="AD13" s="388"/>
      <c r="AE13" s="388"/>
      <c r="AF13" s="452"/>
      <c r="AG13" s="452"/>
      <c r="AH13" s="451"/>
      <c r="AI13" s="358"/>
      <c r="AJ13" s="451"/>
      <c r="AK13" s="358"/>
      <c r="AL13" s="358"/>
      <c r="AM13" s="358"/>
      <c r="AN13" s="358"/>
    </row>
    <row r="14" spans="1:40" x14ac:dyDescent="0.25">
      <c r="C14" s="448"/>
      <c r="D14" s="429" t="s">
        <v>3377</v>
      </c>
      <c r="E14" s="388"/>
      <c r="F14" s="388"/>
      <c r="G14" s="388"/>
      <c r="H14" s="451"/>
      <c r="I14" s="451"/>
      <c r="J14" s="388"/>
      <c r="K14" s="388"/>
      <c r="L14" s="388"/>
      <c r="M14" s="452"/>
      <c r="N14" s="452"/>
      <c r="O14" s="451"/>
      <c r="P14" s="358"/>
      <c r="Q14" s="451"/>
      <c r="R14" s="358"/>
      <c r="S14" s="358"/>
      <c r="T14" s="358"/>
      <c r="U14" s="358"/>
      <c r="X14" s="388"/>
      <c r="Y14" s="388"/>
      <c r="Z14" s="388"/>
      <c r="AA14" s="451"/>
      <c r="AB14" s="451"/>
      <c r="AC14" s="388"/>
      <c r="AD14" s="388"/>
      <c r="AE14" s="388"/>
      <c r="AF14" s="452"/>
      <c r="AG14" s="452"/>
      <c r="AH14" s="451"/>
      <c r="AI14" s="358"/>
      <c r="AJ14" s="451"/>
      <c r="AK14" s="358"/>
      <c r="AL14" s="358"/>
      <c r="AM14" s="358"/>
      <c r="AN14" s="358"/>
    </row>
    <row r="15" spans="1:40" x14ac:dyDescent="0.25">
      <c r="C15" s="448"/>
      <c r="D15" s="429" t="s">
        <v>3378</v>
      </c>
      <c r="E15" s="388"/>
      <c r="F15" s="388"/>
      <c r="G15" s="388"/>
      <c r="H15" s="451"/>
      <c r="I15" s="451"/>
      <c r="J15" s="388"/>
      <c r="K15" s="388"/>
      <c r="L15" s="388"/>
      <c r="M15" s="452"/>
      <c r="N15" s="452"/>
      <c r="O15" s="451"/>
      <c r="P15" s="358"/>
      <c r="Q15" s="451"/>
      <c r="R15" s="358"/>
      <c r="S15" s="358"/>
      <c r="T15" s="358"/>
      <c r="U15" s="358"/>
      <c r="X15" s="388"/>
      <c r="Y15" s="388"/>
      <c r="Z15" s="388"/>
      <c r="AA15" s="451"/>
      <c r="AB15" s="451"/>
      <c r="AC15" s="388"/>
      <c r="AD15" s="388"/>
      <c r="AE15" s="388"/>
      <c r="AF15" s="452"/>
      <c r="AG15" s="452"/>
      <c r="AH15" s="451"/>
      <c r="AI15" s="358"/>
      <c r="AJ15" s="451"/>
      <c r="AK15" s="358"/>
      <c r="AL15" s="358"/>
      <c r="AM15" s="358"/>
      <c r="AN15" s="358"/>
    </row>
    <row r="16" spans="1:40" x14ac:dyDescent="0.25">
      <c r="C16" s="448"/>
      <c r="D16" s="429" t="s">
        <v>3379</v>
      </c>
      <c r="E16" s="388"/>
      <c r="F16" s="388"/>
      <c r="G16" s="388"/>
      <c r="H16" s="451"/>
      <c r="I16" s="451"/>
      <c r="J16" s="388"/>
      <c r="K16" s="388"/>
      <c r="L16" s="388"/>
      <c r="M16" s="452"/>
      <c r="N16" s="452"/>
      <c r="O16" s="451"/>
      <c r="P16" s="358"/>
      <c r="Q16" s="451"/>
      <c r="R16" s="358"/>
      <c r="S16" s="358"/>
      <c r="T16" s="358"/>
      <c r="U16" s="358"/>
      <c r="X16" s="388"/>
      <c r="Y16" s="388"/>
      <c r="Z16" s="388"/>
      <c r="AA16" s="451"/>
      <c r="AB16" s="451"/>
      <c r="AC16" s="388"/>
      <c r="AD16" s="388"/>
      <c r="AE16" s="388"/>
      <c r="AF16" s="452"/>
      <c r="AG16" s="452"/>
      <c r="AH16" s="451"/>
      <c r="AI16" s="358"/>
      <c r="AJ16" s="451"/>
      <c r="AK16" s="358"/>
      <c r="AL16" s="358"/>
      <c r="AM16" s="358"/>
      <c r="AN16" s="358"/>
    </row>
    <row r="17" spans="3:40" x14ac:dyDescent="0.25">
      <c r="C17" s="448"/>
      <c r="D17" s="429" t="s">
        <v>3380</v>
      </c>
      <c r="E17" s="388"/>
      <c r="F17" s="388"/>
      <c r="G17" s="388"/>
      <c r="H17" s="451"/>
      <c r="I17" s="451"/>
      <c r="J17" s="388"/>
      <c r="K17" s="388"/>
      <c r="L17" s="388"/>
      <c r="M17" s="452"/>
      <c r="N17" s="452"/>
      <c r="O17" s="451"/>
      <c r="P17" s="358"/>
      <c r="Q17" s="451"/>
      <c r="R17" s="358"/>
      <c r="S17" s="358"/>
      <c r="T17" s="358"/>
      <c r="U17" s="358"/>
      <c r="X17" s="388"/>
      <c r="Y17" s="388"/>
      <c r="Z17" s="388"/>
      <c r="AA17" s="451"/>
      <c r="AB17" s="451"/>
      <c r="AC17" s="388"/>
      <c r="AD17" s="388"/>
      <c r="AE17" s="388"/>
      <c r="AF17" s="452"/>
      <c r="AG17" s="452"/>
      <c r="AH17" s="451"/>
      <c r="AI17" s="358"/>
      <c r="AJ17" s="451"/>
      <c r="AK17" s="358"/>
      <c r="AL17" s="358"/>
      <c r="AM17" s="358"/>
      <c r="AN17" s="358"/>
    </row>
    <row r="18" spans="3:40" x14ac:dyDescent="0.25">
      <c r="C18" s="448"/>
      <c r="D18" s="429" t="s">
        <v>3381</v>
      </c>
      <c r="E18" s="388"/>
      <c r="F18" s="388"/>
      <c r="G18" s="388"/>
      <c r="H18" s="451"/>
      <c r="I18" s="451"/>
      <c r="J18" s="388"/>
      <c r="K18" s="388"/>
      <c r="L18" s="388"/>
      <c r="M18" s="452"/>
      <c r="N18" s="452"/>
      <c r="O18" s="451"/>
      <c r="P18" s="358"/>
      <c r="Q18" s="451"/>
      <c r="R18" s="358"/>
      <c r="S18" s="358"/>
      <c r="T18" s="358"/>
      <c r="U18" s="358"/>
      <c r="X18" s="388"/>
      <c r="Y18" s="388"/>
      <c r="Z18" s="388"/>
      <c r="AA18" s="451"/>
      <c r="AB18" s="451"/>
      <c r="AC18" s="388"/>
      <c r="AD18" s="388"/>
      <c r="AE18" s="388"/>
      <c r="AF18" s="452"/>
      <c r="AG18" s="452"/>
      <c r="AH18" s="451"/>
      <c r="AI18" s="358"/>
      <c r="AJ18" s="451"/>
      <c r="AK18" s="358"/>
      <c r="AL18" s="358"/>
      <c r="AM18" s="358"/>
      <c r="AN18" s="358"/>
    </row>
    <row r="19" spans="3:40" x14ac:dyDescent="0.25">
      <c r="C19" s="448"/>
      <c r="D19" s="429" t="s">
        <v>3382</v>
      </c>
      <c r="E19" s="388"/>
      <c r="F19" s="388"/>
      <c r="G19" s="388"/>
      <c r="H19" s="451"/>
      <c r="I19" s="451"/>
      <c r="J19" s="388"/>
      <c r="K19" s="388"/>
      <c r="L19" s="388"/>
      <c r="M19" s="452"/>
      <c r="N19" s="452"/>
      <c r="O19" s="451"/>
      <c r="P19" s="358"/>
      <c r="Q19" s="451"/>
      <c r="R19" s="358"/>
      <c r="S19" s="358"/>
      <c r="T19" s="358"/>
      <c r="U19" s="358"/>
      <c r="X19" s="388"/>
      <c r="Y19" s="388"/>
      <c r="Z19" s="388"/>
      <c r="AA19" s="451"/>
      <c r="AB19" s="451"/>
      <c r="AC19" s="388"/>
      <c r="AD19" s="388"/>
      <c r="AE19" s="388"/>
      <c r="AF19" s="452"/>
      <c r="AG19" s="452"/>
      <c r="AH19" s="451"/>
      <c r="AI19" s="358"/>
      <c r="AJ19" s="451"/>
      <c r="AK19" s="358"/>
      <c r="AL19" s="358"/>
      <c r="AM19" s="358"/>
      <c r="AN19" s="358"/>
    </row>
    <row r="20" spans="3:40" x14ac:dyDescent="0.25">
      <c r="C20" s="448"/>
      <c r="D20" s="429" t="s">
        <v>3383</v>
      </c>
      <c r="E20" s="388"/>
      <c r="F20" s="388"/>
      <c r="G20" s="388"/>
      <c r="H20" s="451"/>
      <c r="I20" s="451"/>
      <c r="J20" s="388"/>
      <c r="K20" s="388"/>
      <c r="L20" s="388"/>
      <c r="M20" s="452"/>
      <c r="N20" s="452"/>
      <c r="O20" s="451"/>
      <c r="P20" s="358"/>
      <c r="Q20" s="451"/>
      <c r="R20" s="358"/>
      <c r="S20" s="358"/>
      <c r="T20" s="358"/>
      <c r="U20" s="358"/>
      <c r="X20" s="388"/>
      <c r="Y20" s="388"/>
      <c r="Z20" s="388"/>
      <c r="AA20" s="451"/>
      <c r="AB20" s="451"/>
      <c r="AC20" s="388"/>
      <c r="AD20" s="388"/>
      <c r="AE20" s="388"/>
      <c r="AF20" s="452"/>
      <c r="AG20" s="452"/>
      <c r="AH20" s="451"/>
      <c r="AI20" s="358"/>
      <c r="AJ20" s="451"/>
      <c r="AK20" s="358"/>
      <c r="AL20" s="358"/>
      <c r="AM20" s="358"/>
      <c r="AN20" s="358"/>
    </row>
    <row r="21" spans="3:40" x14ac:dyDescent="0.25">
      <c r="C21" s="448"/>
      <c r="D21" s="429" t="s">
        <v>3384</v>
      </c>
      <c r="E21" s="388"/>
      <c r="F21" s="388"/>
      <c r="G21" s="388"/>
      <c r="H21" s="451"/>
      <c r="I21" s="451"/>
      <c r="J21" s="388"/>
      <c r="K21" s="388"/>
      <c r="L21" s="388"/>
      <c r="M21" s="452"/>
      <c r="N21" s="452"/>
      <c r="O21" s="451"/>
      <c r="P21" s="358"/>
      <c r="Q21" s="451"/>
      <c r="R21" s="358"/>
      <c r="S21" s="358"/>
      <c r="T21" s="358"/>
      <c r="U21" s="358"/>
      <c r="X21" s="388"/>
      <c r="Y21" s="388"/>
      <c r="Z21" s="388"/>
      <c r="AA21" s="451"/>
      <c r="AB21" s="451"/>
      <c r="AC21" s="388"/>
      <c r="AD21" s="388"/>
      <c r="AE21" s="388"/>
      <c r="AF21" s="452"/>
      <c r="AG21" s="452"/>
      <c r="AH21" s="451"/>
      <c r="AI21" s="358"/>
      <c r="AJ21" s="451"/>
      <c r="AK21" s="358"/>
      <c r="AL21" s="358"/>
      <c r="AM21" s="358"/>
      <c r="AN21" s="358"/>
    </row>
    <row r="22" spans="3:40" x14ac:dyDescent="0.25">
      <c r="C22" s="448"/>
      <c r="D22" s="429" t="s">
        <v>3385</v>
      </c>
      <c r="E22" s="388"/>
      <c r="F22" s="388"/>
      <c r="G22" s="388"/>
      <c r="H22" s="451"/>
      <c r="I22" s="451"/>
      <c r="J22" s="388"/>
      <c r="K22" s="388"/>
      <c r="L22" s="388"/>
      <c r="M22" s="452"/>
      <c r="N22" s="452"/>
      <c r="O22" s="451"/>
      <c r="P22" s="358"/>
      <c r="Q22" s="451"/>
      <c r="R22" s="358"/>
      <c r="S22" s="358"/>
      <c r="T22" s="358"/>
      <c r="U22" s="358"/>
      <c r="X22" s="388"/>
      <c r="Y22" s="388"/>
      <c r="Z22" s="388"/>
      <c r="AA22" s="451"/>
      <c r="AB22" s="451"/>
      <c r="AC22" s="388"/>
      <c r="AD22" s="388"/>
      <c r="AE22" s="388"/>
      <c r="AF22" s="452"/>
      <c r="AG22" s="452"/>
      <c r="AH22" s="451"/>
      <c r="AI22" s="358"/>
      <c r="AJ22" s="451"/>
      <c r="AK22" s="358"/>
      <c r="AL22" s="358"/>
      <c r="AM22" s="358"/>
      <c r="AN22" s="358"/>
    </row>
    <row r="23" spans="3:40" x14ac:dyDescent="0.25">
      <c r="C23" s="448"/>
      <c r="D23" s="429" t="s">
        <v>3386</v>
      </c>
      <c r="E23" s="388"/>
      <c r="F23" s="388"/>
      <c r="G23" s="388"/>
      <c r="H23" s="451"/>
      <c r="I23" s="451"/>
      <c r="J23" s="388"/>
      <c r="K23" s="388"/>
      <c r="L23" s="388"/>
      <c r="M23" s="452"/>
      <c r="N23" s="452"/>
      <c r="O23" s="451"/>
      <c r="P23" s="358"/>
      <c r="Q23" s="451"/>
      <c r="R23" s="358"/>
      <c r="S23" s="358"/>
      <c r="T23" s="358"/>
      <c r="U23" s="358"/>
      <c r="X23" s="388"/>
      <c r="Y23" s="388"/>
      <c r="Z23" s="388"/>
      <c r="AA23" s="451"/>
      <c r="AB23" s="451"/>
      <c r="AC23" s="388"/>
      <c r="AD23" s="388"/>
      <c r="AE23" s="388"/>
      <c r="AF23" s="452"/>
      <c r="AG23" s="452"/>
      <c r="AH23" s="451"/>
      <c r="AI23" s="358"/>
      <c r="AJ23" s="451"/>
      <c r="AK23" s="358"/>
      <c r="AL23" s="358"/>
      <c r="AM23" s="358"/>
      <c r="AN23" s="358"/>
    </row>
    <row r="24" spans="3:40" x14ac:dyDescent="0.25">
      <c r="C24" s="448"/>
      <c r="D24" s="429" t="s">
        <v>3387</v>
      </c>
      <c r="E24" s="388"/>
      <c r="F24" s="388"/>
      <c r="G24" s="388"/>
      <c r="H24" s="451"/>
      <c r="I24" s="451"/>
      <c r="J24" s="388"/>
      <c r="K24" s="388"/>
      <c r="L24" s="388"/>
      <c r="M24" s="452"/>
      <c r="N24" s="452"/>
      <c r="O24" s="451"/>
      <c r="P24" s="358"/>
      <c r="Q24" s="451"/>
      <c r="R24" s="358"/>
      <c r="S24" s="358"/>
      <c r="T24" s="358"/>
      <c r="U24" s="358"/>
      <c r="X24" s="388"/>
      <c r="Y24" s="388"/>
      <c r="Z24" s="388"/>
      <c r="AA24" s="451"/>
      <c r="AB24" s="451"/>
      <c r="AC24" s="388"/>
      <c r="AD24" s="388"/>
      <c r="AE24" s="388"/>
      <c r="AF24" s="452"/>
      <c r="AG24" s="452"/>
      <c r="AH24" s="451"/>
      <c r="AI24" s="358"/>
      <c r="AJ24" s="451"/>
      <c r="AK24" s="358"/>
      <c r="AL24" s="358"/>
      <c r="AM24" s="358"/>
      <c r="AN24" s="358"/>
    </row>
    <row r="25" spans="3:40" x14ac:dyDescent="0.25">
      <c r="C25" s="448"/>
      <c r="D25" s="429" t="s">
        <v>3388</v>
      </c>
      <c r="E25" s="388"/>
      <c r="F25" s="388"/>
      <c r="G25" s="388"/>
      <c r="H25" s="451"/>
      <c r="I25" s="451"/>
      <c r="J25" s="388"/>
      <c r="K25" s="388"/>
      <c r="L25" s="388"/>
      <c r="M25" s="452"/>
      <c r="N25" s="452"/>
      <c r="O25" s="451"/>
      <c r="P25" s="358"/>
      <c r="Q25" s="451"/>
      <c r="R25" s="358"/>
      <c r="S25" s="358"/>
      <c r="T25" s="358"/>
      <c r="U25" s="358"/>
      <c r="X25" s="388"/>
      <c r="Y25" s="388"/>
      <c r="Z25" s="388"/>
      <c r="AA25" s="451"/>
      <c r="AB25" s="451"/>
      <c r="AC25" s="388"/>
      <c r="AD25" s="388"/>
      <c r="AE25" s="388"/>
      <c r="AF25" s="452"/>
      <c r="AG25" s="452"/>
      <c r="AH25" s="451"/>
      <c r="AI25" s="358"/>
      <c r="AJ25" s="451"/>
      <c r="AK25" s="358"/>
      <c r="AL25" s="358"/>
      <c r="AM25" s="358"/>
      <c r="AN25" s="358"/>
    </row>
    <row r="26" spans="3:40" x14ac:dyDescent="0.25">
      <c r="C26" s="448"/>
      <c r="D26" s="429" t="s">
        <v>3389</v>
      </c>
      <c r="E26" s="388"/>
      <c r="F26" s="388"/>
      <c r="G26" s="388"/>
      <c r="H26" s="451"/>
      <c r="I26" s="451"/>
      <c r="J26" s="388"/>
      <c r="K26" s="388"/>
      <c r="L26" s="388"/>
      <c r="M26" s="452"/>
      <c r="N26" s="452"/>
      <c r="O26" s="451"/>
      <c r="P26" s="358"/>
      <c r="Q26" s="451"/>
      <c r="R26" s="358"/>
      <c r="S26" s="358"/>
      <c r="T26" s="358"/>
      <c r="U26" s="358"/>
      <c r="X26" s="388"/>
      <c r="Y26" s="388"/>
      <c r="Z26" s="388"/>
      <c r="AA26" s="451"/>
      <c r="AB26" s="451"/>
      <c r="AC26" s="388"/>
      <c r="AD26" s="388"/>
      <c r="AE26" s="388"/>
      <c r="AF26" s="452"/>
      <c r="AG26" s="452"/>
      <c r="AH26" s="451"/>
      <c r="AI26" s="358"/>
      <c r="AJ26" s="451"/>
      <c r="AK26" s="358"/>
      <c r="AL26" s="358"/>
      <c r="AM26" s="358"/>
      <c r="AN26" s="358"/>
    </row>
    <row r="27" spans="3:40" x14ac:dyDescent="0.25">
      <c r="C27" s="448"/>
      <c r="D27" s="429" t="s">
        <v>3390</v>
      </c>
      <c r="E27" s="388"/>
      <c r="F27" s="388"/>
      <c r="G27" s="388"/>
      <c r="H27" s="451"/>
      <c r="I27" s="451"/>
      <c r="J27" s="388"/>
      <c r="K27" s="388"/>
      <c r="L27" s="388"/>
      <c r="M27" s="452"/>
      <c r="N27" s="452"/>
      <c r="O27" s="451"/>
      <c r="P27" s="358"/>
      <c r="Q27" s="451"/>
      <c r="R27" s="358"/>
      <c r="S27" s="358"/>
      <c r="T27" s="358"/>
      <c r="U27" s="358"/>
      <c r="X27" s="388"/>
      <c r="Y27" s="388"/>
      <c r="Z27" s="388"/>
      <c r="AA27" s="451"/>
      <c r="AB27" s="451"/>
      <c r="AC27" s="388"/>
      <c r="AD27" s="388"/>
      <c r="AE27" s="388"/>
      <c r="AF27" s="452"/>
      <c r="AG27" s="452"/>
      <c r="AH27" s="451"/>
      <c r="AI27" s="358"/>
      <c r="AJ27" s="451"/>
      <c r="AK27" s="358"/>
      <c r="AL27" s="358"/>
      <c r="AM27" s="358"/>
      <c r="AN27" s="358"/>
    </row>
    <row r="28" spans="3:40" x14ac:dyDescent="0.25">
      <c r="C28" s="448"/>
      <c r="D28" s="429" t="s">
        <v>3391</v>
      </c>
      <c r="E28" s="388"/>
      <c r="F28" s="388"/>
      <c r="G28" s="388"/>
      <c r="H28" s="451"/>
      <c r="I28" s="451"/>
      <c r="J28" s="388"/>
      <c r="K28" s="388"/>
      <c r="L28" s="388"/>
      <c r="M28" s="452"/>
      <c r="N28" s="452"/>
      <c r="O28" s="451"/>
      <c r="P28" s="358"/>
      <c r="Q28" s="451"/>
      <c r="R28" s="358"/>
      <c r="S28" s="358"/>
      <c r="T28" s="358"/>
      <c r="U28" s="358"/>
      <c r="X28" s="388"/>
      <c r="Y28" s="388"/>
      <c r="Z28" s="388"/>
      <c r="AA28" s="451"/>
      <c r="AB28" s="451"/>
      <c r="AC28" s="388"/>
      <c r="AD28" s="388"/>
      <c r="AE28" s="388"/>
      <c r="AF28" s="452"/>
      <c r="AG28" s="452"/>
      <c r="AH28" s="451"/>
      <c r="AI28" s="358"/>
      <c r="AJ28" s="451"/>
      <c r="AK28" s="358"/>
      <c r="AL28" s="358"/>
      <c r="AM28" s="358"/>
      <c r="AN28" s="358"/>
    </row>
    <row r="29" spans="3:40" x14ac:dyDescent="0.25">
      <c r="C29" s="448"/>
      <c r="D29" s="429" t="s">
        <v>3392</v>
      </c>
      <c r="E29" s="388"/>
      <c r="F29" s="388"/>
      <c r="G29" s="388"/>
      <c r="H29" s="451"/>
      <c r="I29" s="451"/>
      <c r="J29" s="388"/>
      <c r="K29" s="388"/>
      <c r="L29" s="388"/>
      <c r="M29" s="452"/>
      <c r="N29" s="452"/>
      <c r="O29" s="451"/>
      <c r="P29" s="358"/>
      <c r="Q29" s="451"/>
      <c r="R29" s="358"/>
      <c r="S29" s="358"/>
      <c r="T29" s="358"/>
      <c r="U29" s="358"/>
      <c r="X29" s="388"/>
      <c r="Y29" s="388"/>
      <c r="Z29" s="388"/>
      <c r="AA29" s="451"/>
      <c r="AB29" s="451"/>
      <c r="AC29" s="388"/>
      <c r="AD29" s="388"/>
      <c r="AE29" s="388"/>
      <c r="AF29" s="452"/>
      <c r="AG29" s="452"/>
      <c r="AH29" s="451"/>
      <c r="AI29" s="358"/>
      <c r="AJ29" s="451"/>
      <c r="AK29" s="358"/>
      <c r="AL29" s="358"/>
      <c r="AM29" s="358"/>
      <c r="AN29" s="358"/>
    </row>
    <row r="30" spans="3:40" x14ac:dyDescent="0.25">
      <c r="C30" s="448"/>
      <c r="D30" s="429" t="s">
        <v>3393</v>
      </c>
      <c r="E30" s="388"/>
      <c r="F30" s="388"/>
      <c r="G30" s="388"/>
      <c r="H30" s="451"/>
      <c r="I30" s="451"/>
      <c r="J30" s="388"/>
      <c r="K30" s="388"/>
      <c r="L30" s="388"/>
      <c r="M30" s="452"/>
      <c r="N30" s="452"/>
      <c r="O30" s="451"/>
      <c r="P30" s="358"/>
      <c r="Q30" s="451"/>
      <c r="R30" s="358"/>
      <c r="S30" s="358"/>
      <c r="T30" s="358"/>
      <c r="U30" s="358"/>
      <c r="X30" s="388"/>
      <c r="Y30" s="388"/>
      <c r="Z30" s="388"/>
      <c r="AA30" s="451"/>
      <c r="AB30" s="451"/>
      <c r="AC30" s="388"/>
      <c r="AD30" s="388"/>
      <c r="AE30" s="388"/>
      <c r="AF30" s="452"/>
      <c r="AG30" s="452"/>
      <c r="AH30" s="451"/>
      <c r="AI30" s="358"/>
      <c r="AJ30" s="451"/>
      <c r="AK30" s="358"/>
      <c r="AL30" s="358"/>
      <c r="AM30" s="358"/>
      <c r="AN30" s="358"/>
    </row>
    <row r="31" spans="3:40" x14ac:dyDescent="0.25">
      <c r="C31" s="448"/>
      <c r="D31" s="429" t="s">
        <v>3394</v>
      </c>
      <c r="E31" s="388"/>
      <c r="F31" s="388"/>
      <c r="G31" s="388"/>
      <c r="H31" s="451"/>
      <c r="I31" s="451"/>
      <c r="J31" s="388"/>
      <c r="K31" s="388"/>
      <c r="L31" s="388"/>
      <c r="M31" s="452"/>
      <c r="N31" s="452"/>
      <c r="O31" s="451"/>
      <c r="P31" s="358"/>
      <c r="Q31" s="451"/>
      <c r="R31" s="358"/>
      <c r="S31" s="358"/>
      <c r="T31" s="358"/>
      <c r="U31" s="358"/>
      <c r="X31" s="388"/>
      <c r="Y31" s="388"/>
      <c r="Z31" s="388"/>
      <c r="AA31" s="451"/>
      <c r="AB31" s="451"/>
      <c r="AC31" s="388"/>
      <c r="AD31" s="388"/>
      <c r="AE31" s="388"/>
      <c r="AF31" s="452"/>
      <c r="AG31" s="452"/>
      <c r="AH31" s="451"/>
      <c r="AI31" s="358"/>
      <c r="AJ31" s="451"/>
      <c r="AK31" s="358"/>
      <c r="AL31" s="358"/>
      <c r="AM31" s="358"/>
      <c r="AN31" s="358"/>
    </row>
    <row r="32" spans="3:40" x14ac:dyDescent="0.25">
      <c r="C32" s="448"/>
      <c r="D32" s="429" t="s">
        <v>3395</v>
      </c>
      <c r="E32" s="388"/>
      <c r="F32" s="388"/>
      <c r="G32" s="388"/>
      <c r="H32" s="451"/>
      <c r="I32" s="451"/>
      <c r="J32" s="388"/>
      <c r="K32" s="388"/>
      <c r="L32" s="388"/>
      <c r="M32" s="452"/>
      <c r="N32" s="452"/>
      <c r="O32" s="451"/>
      <c r="P32" s="358"/>
      <c r="Q32" s="451"/>
      <c r="R32" s="358"/>
      <c r="S32" s="358"/>
      <c r="T32" s="358"/>
      <c r="U32" s="358"/>
      <c r="X32" s="388"/>
      <c r="Y32" s="388"/>
      <c r="Z32" s="388"/>
      <c r="AA32" s="451"/>
      <c r="AB32" s="451"/>
      <c r="AC32" s="388"/>
      <c r="AD32" s="388"/>
      <c r="AE32" s="388"/>
      <c r="AF32" s="452"/>
      <c r="AG32" s="452"/>
      <c r="AH32" s="451"/>
      <c r="AI32" s="358"/>
      <c r="AJ32" s="451"/>
      <c r="AK32" s="358"/>
      <c r="AL32" s="358"/>
      <c r="AM32" s="358"/>
      <c r="AN32" s="358"/>
    </row>
    <row r="33" spans="3:40" x14ac:dyDescent="0.25">
      <c r="C33" s="448"/>
      <c r="D33" s="429" t="s">
        <v>3396</v>
      </c>
      <c r="E33" s="388"/>
      <c r="F33" s="388"/>
      <c r="G33" s="388"/>
      <c r="H33" s="451"/>
      <c r="I33" s="451"/>
      <c r="J33" s="388"/>
      <c r="K33" s="388"/>
      <c r="L33" s="388"/>
      <c r="M33" s="452"/>
      <c r="N33" s="452"/>
      <c r="O33" s="451"/>
      <c r="P33" s="358"/>
      <c r="Q33" s="451"/>
      <c r="R33" s="358"/>
      <c r="S33" s="358"/>
      <c r="T33" s="358"/>
      <c r="U33" s="358"/>
      <c r="X33" s="388"/>
      <c r="Y33" s="388"/>
      <c r="Z33" s="388"/>
      <c r="AA33" s="451"/>
      <c r="AB33" s="451"/>
      <c r="AC33" s="388"/>
      <c r="AD33" s="388"/>
      <c r="AE33" s="388"/>
      <c r="AF33" s="452"/>
      <c r="AG33" s="452"/>
      <c r="AH33" s="451"/>
      <c r="AI33" s="358"/>
      <c r="AJ33" s="451"/>
      <c r="AK33" s="358"/>
      <c r="AL33" s="358"/>
      <c r="AM33" s="358"/>
      <c r="AN33" s="358"/>
    </row>
    <row r="34" spans="3:40" x14ac:dyDescent="0.25">
      <c r="C34" s="448"/>
      <c r="D34" s="429" t="s">
        <v>3397</v>
      </c>
      <c r="E34" s="388"/>
      <c r="F34" s="388"/>
      <c r="G34" s="388"/>
      <c r="H34" s="451"/>
      <c r="I34" s="451"/>
      <c r="J34" s="388"/>
      <c r="K34" s="388"/>
      <c r="L34" s="388"/>
      <c r="M34" s="452"/>
      <c r="N34" s="452"/>
      <c r="O34" s="451"/>
      <c r="P34" s="358"/>
      <c r="Q34" s="451"/>
      <c r="R34" s="358"/>
      <c r="S34" s="358"/>
      <c r="T34" s="358"/>
      <c r="U34" s="358"/>
      <c r="X34" s="388"/>
      <c r="Y34" s="388"/>
      <c r="Z34" s="388"/>
      <c r="AA34" s="451"/>
      <c r="AB34" s="451"/>
      <c r="AC34" s="388"/>
      <c r="AD34" s="388"/>
      <c r="AE34" s="388"/>
      <c r="AF34" s="452"/>
      <c r="AG34" s="452"/>
      <c r="AH34" s="451"/>
      <c r="AI34" s="358"/>
      <c r="AJ34" s="451"/>
      <c r="AK34" s="358"/>
      <c r="AL34" s="358"/>
      <c r="AM34" s="358"/>
      <c r="AN34" s="358"/>
    </row>
    <row r="35" spans="3:40" x14ac:dyDescent="0.25">
      <c r="C35" s="448"/>
      <c r="D35" s="429" t="s">
        <v>3398</v>
      </c>
      <c r="E35" s="388"/>
      <c r="F35" s="388"/>
      <c r="G35" s="388"/>
      <c r="H35" s="451"/>
      <c r="I35" s="451"/>
      <c r="J35" s="388"/>
      <c r="K35" s="388"/>
      <c r="L35" s="388"/>
      <c r="M35" s="452"/>
      <c r="N35" s="452"/>
      <c r="O35" s="451"/>
      <c r="P35" s="358"/>
      <c r="Q35" s="451"/>
      <c r="R35" s="358"/>
      <c r="S35" s="358"/>
      <c r="T35" s="358"/>
      <c r="U35" s="358"/>
      <c r="X35" s="388"/>
      <c r="Y35" s="388"/>
      <c r="Z35" s="388"/>
      <c r="AA35" s="451"/>
      <c r="AB35" s="451"/>
      <c r="AC35" s="388"/>
      <c r="AD35" s="388"/>
      <c r="AE35" s="388"/>
      <c r="AF35" s="452"/>
      <c r="AG35" s="452"/>
      <c r="AH35" s="451"/>
      <c r="AI35" s="358"/>
      <c r="AJ35" s="451"/>
      <c r="AK35" s="358"/>
      <c r="AL35" s="358"/>
      <c r="AM35" s="358"/>
      <c r="AN35" s="358"/>
    </row>
    <row r="36" spans="3:40" x14ac:dyDescent="0.25">
      <c r="C36" s="448"/>
      <c r="D36" s="429" t="s">
        <v>3399</v>
      </c>
      <c r="E36" s="388"/>
      <c r="F36" s="388"/>
      <c r="G36" s="388"/>
      <c r="H36" s="451"/>
      <c r="I36" s="451"/>
      <c r="J36" s="388"/>
      <c r="K36" s="388"/>
      <c r="L36" s="388"/>
      <c r="M36" s="452"/>
      <c r="N36" s="452"/>
      <c r="O36" s="451"/>
      <c r="P36" s="358"/>
      <c r="Q36" s="451"/>
      <c r="R36" s="358"/>
      <c r="S36" s="358"/>
      <c r="T36" s="358"/>
      <c r="U36" s="358"/>
      <c r="X36" s="388"/>
      <c r="Y36" s="388"/>
      <c r="Z36" s="388"/>
      <c r="AA36" s="451"/>
      <c r="AB36" s="451"/>
      <c r="AC36" s="388"/>
      <c r="AD36" s="388"/>
      <c r="AE36" s="388"/>
      <c r="AF36" s="452"/>
      <c r="AG36" s="452"/>
      <c r="AH36" s="451"/>
      <c r="AI36" s="358"/>
      <c r="AJ36" s="451"/>
      <c r="AK36" s="358"/>
      <c r="AL36" s="358"/>
      <c r="AM36" s="358"/>
      <c r="AN36" s="358"/>
    </row>
    <row r="37" spans="3:40" x14ac:dyDescent="0.25">
      <c r="C37" s="448"/>
      <c r="D37" s="429" t="s">
        <v>3400</v>
      </c>
      <c r="E37" s="388"/>
      <c r="F37" s="388"/>
      <c r="G37" s="388"/>
      <c r="H37" s="451"/>
      <c r="I37" s="451"/>
      <c r="J37" s="388"/>
      <c r="K37" s="388"/>
      <c r="L37" s="388"/>
      <c r="M37" s="452"/>
      <c r="N37" s="452"/>
      <c r="O37" s="451"/>
      <c r="P37" s="358"/>
      <c r="Q37" s="451"/>
      <c r="R37" s="358"/>
      <c r="S37" s="358"/>
      <c r="T37" s="358"/>
      <c r="U37" s="358"/>
      <c r="X37" s="388"/>
      <c r="Y37" s="388"/>
      <c r="Z37" s="388"/>
      <c r="AA37" s="451"/>
      <c r="AB37" s="451"/>
      <c r="AC37" s="388"/>
      <c r="AD37" s="388"/>
      <c r="AE37" s="388"/>
      <c r="AF37" s="452"/>
      <c r="AG37" s="452"/>
      <c r="AH37" s="451"/>
      <c r="AI37" s="358"/>
      <c r="AJ37" s="451"/>
      <c r="AK37" s="358"/>
      <c r="AL37" s="358"/>
      <c r="AM37" s="358"/>
      <c r="AN37" s="358"/>
    </row>
    <row r="38" spans="3:40" x14ac:dyDescent="0.25">
      <c r="C38" s="448"/>
      <c r="D38" s="429" t="s">
        <v>3401</v>
      </c>
      <c r="E38" s="388"/>
      <c r="F38" s="388"/>
      <c r="G38" s="388"/>
      <c r="H38" s="451"/>
      <c r="I38" s="451"/>
      <c r="J38" s="388"/>
      <c r="K38" s="388"/>
      <c r="L38" s="388"/>
      <c r="M38" s="452"/>
      <c r="N38" s="452"/>
      <c r="O38" s="451"/>
      <c r="P38" s="358"/>
      <c r="Q38" s="451"/>
      <c r="R38" s="358"/>
      <c r="S38" s="358"/>
      <c r="T38" s="358"/>
      <c r="U38" s="358"/>
      <c r="X38" s="388"/>
      <c r="Y38" s="388"/>
      <c r="Z38" s="388"/>
      <c r="AA38" s="451"/>
      <c r="AB38" s="451"/>
      <c r="AC38" s="388"/>
      <c r="AD38" s="388"/>
      <c r="AE38" s="388"/>
      <c r="AF38" s="452"/>
      <c r="AG38" s="452"/>
      <c r="AH38" s="451"/>
      <c r="AI38" s="358"/>
      <c r="AJ38" s="451"/>
      <c r="AK38" s="358"/>
      <c r="AL38" s="358"/>
      <c r="AM38" s="358"/>
      <c r="AN38" s="358"/>
    </row>
    <row r="39" spans="3:40" x14ac:dyDescent="0.25">
      <c r="C39" s="448"/>
      <c r="D39" s="429" t="s">
        <v>3402</v>
      </c>
      <c r="E39" s="388"/>
      <c r="F39" s="388"/>
      <c r="G39" s="388"/>
      <c r="H39" s="451"/>
      <c r="I39" s="451"/>
      <c r="J39" s="388"/>
      <c r="K39" s="388"/>
      <c r="L39" s="388"/>
      <c r="M39" s="452"/>
      <c r="N39" s="452"/>
      <c r="O39" s="451"/>
      <c r="P39" s="358"/>
      <c r="Q39" s="451"/>
      <c r="R39" s="358"/>
      <c r="S39" s="358"/>
      <c r="T39" s="358"/>
      <c r="U39" s="358"/>
      <c r="X39" s="388"/>
      <c r="Y39" s="388"/>
      <c r="Z39" s="388"/>
      <c r="AA39" s="451"/>
      <c r="AB39" s="451"/>
      <c r="AC39" s="388"/>
      <c r="AD39" s="388"/>
      <c r="AE39" s="388"/>
      <c r="AF39" s="452"/>
      <c r="AG39" s="452"/>
      <c r="AH39" s="451"/>
      <c r="AI39" s="358"/>
      <c r="AJ39" s="451"/>
      <c r="AK39" s="358"/>
      <c r="AL39" s="358"/>
      <c r="AM39" s="358"/>
      <c r="AN39" s="358"/>
    </row>
    <row r="40" spans="3:40" x14ac:dyDescent="0.25">
      <c r="C40" s="448"/>
      <c r="D40" s="429" t="s">
        <v>3403</v>
      </c>
      <c r="E40" s="388"/>
      <c r="F40" s="388"/>
      <c r="G40" s="388"/>
      <c r="H40" s="451"/>
      <c r="I40" s="451"/>
      <c r="J40" s="388"/>
      <c r="K40" s="388"/>
      <c r="L40" s="388"/>
      <c r="M40" s="452"/>
      <c r="N40" s="452"/>
      <c r="O40" s="451"/>
      <c r="P40" s="358"/>
      <c r="Q40" s="451"/>
      <c r="R40" s="358"/>
      <c r="S40" s="358"/>
      <c r="T40" s="358"/>
      <c r="U40" s="358"/>
      <c r="X40" s="388"/>
      <c r="Y40" s="388"/>
      <c r="Z40" s="388"/>
      <c r="AA40" s="451"/>
      <c r="AB40" s="451"/>
      <c r="AC40" s="388"/>
      <c r="AD40" s="388"/>
      <c r="AE40" s="388"/>
      <c r="AF40" s="452"/>
      <c r="AG40" s="452"/>
      <c r="AH40" s="451"/>
      <c r="AI40" s="358"/>
      <c r="AJ40" s="451"/>
      <c r="AK40" s="358"/>
      <c r="AL40" s="358"/>
      <c r="AM40" s="358"/>
      <c r="AN40" s="358"/>
    </row>
    <row r="41" spans="3:40" x14ac:dyDescent="0.25">
      <c r="C41" s="448"/>
      <c r="D41" s="429" t="s">
        <v>3404</v>
      </c>
      <c r="E41" s="388"/>
      <c r="F41" s="388"/>
      <c r="G41" s="388"/>
      <c r="H41" s="451"/>
      <c r="I41" s="451"/>
      <c r="J41" s="388"/>
      <c r="K41" s="388"/>
      <c r="L41" s="388"/>
      <c r="M41" s="452"/>
      <c r="N41" s="452"/>
      <c r="O41" s="451"/>
      <c r="P41" s="358"/>
      <c r="Q41" s="451"/>
      <c r="R41" s="358"/>
      <c r="S41" s="358"/>
      <c r="T41" s="358"/>
      <c r="U41" s="358"/>
      <c r="X41" s="388"/>
      <c r="Y41" s="388"/>
      <c r="Z41" s="388"/>
      <c r="AA41" s="451"/>
      <c r="AB41" s="451"/>
      <c r="AC41" s="388"/>
      <c r="AD41" s="388"/>
      <c r="AE41" s="388"/>
      <c r="AF41" s="452"/>
      <c r="AG41" s="452"/>
      <c r="AH41" s="451"/>
      <c r="AI41" s="358"/>
      <c r="AJ41" s="451"/>
      <c r="AK41" s="358"/>
      <c r="AL41" s="358"/>
      <c r="AM41" s="358"/>
      <c r="AN41" s="358"/>
    </row>
    <row r="42" spans="3:40" x14ac:dyDescent="0.25">
      <c r="C42" s="448"/>
      <c r="D42" s="429" t="s">
        <v>3405</v>
      </c>
      <c r="E42" s="388"/>
      <c r="F42" s="388"/>
      <c r="G42" s="388"/>
      <c r="H42" s="451"/>
      <c r="I42" s="451"/>
      <c r="J42" s="388"/>
      <c r="K42" s="388"/>
      <c r="L42" s="388"/>
      <c r="M42" s="452"/>
      <c r="N42" s="452"/>
      <c r="O42" s="451"/>
      <c r="P42" s="358"/>
      <c r="Q42" s="451"/>
      <c r="R42" s="358"/>
      <c r="S42" s="358"/>
      <c r="T42" s="358"/>
      <c r="U42" s="358"/>
      <c r="X42" s="388"/>
      <c r="Y42" s="388"/>
      <c r="Z42" s="388"/>
      <c r="AA42" s="451"/>
      <c r="AB42" s="451"/>
      <c r="AC42" s="388"/>
      <c r="AD42" s="388"/>
      <c r="AE42" s="388"/>
      <c r="AF42" s="452"/>
      <c r="AG42" s="452"/>
      <c r="AH42" s="451"/>
      <c r="AI42" s="358"/>
      <c r="AJ42" s="451"/>
      <c r="AK42" s="358"/>
      <c r="AL42" s="358"/>
      <c r="AM42" s="358"/>
      <c r="AN42" s="358"/>
    </row>
    <row r="43" spans="3:40" x14ac:dyDescent="0.25">
      <c r="C43" s="448"/>
      <c r="D43" s="429" t="s">
        <v>3406</v>
      </c>
      <c r="E43" s="388"/>
      <c r="F43" s="388"/>
      <c r="G43" s="388"/>
      <c r="H43" s="451"/>
      <c r="I43" s="451"/>
      <c r="J43" s="388"/>
      <c r="K43" s="388"/>
      <c r="L43" s="388"/>
      <c r="M43" s="452"/>
      <c r="N43" s="452"/>
      <c r="O43" s="451"/>
      <c r="P43" s="358"/>
      <c r="Q43" s="451"/>
      <c r="R43" s="358"/>
      <c r="S43" s="358"/>
      <c r="T43" s="358"/>
      <c r="U43" s="358"/>
      <c r="X43" s="388"/>
      <c r="Y43" s="388"/>
      <c r="Z43" s="388"/>
      <c r="AA43" s="451"/>
      <c r="AB43" s="451"/>
      <c r="AC43" s="388"/>
      <c r="AD43" s="388"/>
      <c r="AE43" s="388"/>
      <c r="AF43" s="452"/>
      <c r="AG43" s="452"/>
      <c r="AH43" s="451"/>
      <c r="AI43" s="358"/>
      <c r="AJ43" s="451"/>
      <c r="AK43" s="358"/>
      <c r="AL43" s="358"/>
      <c r="AM43" s="358"/>
      <c r="AN43" s="358"/>
    </row>
    <row r="44" spans="3:40" x14ac:dyDescent="0.25">
      <c r="C44" s="448"/>
      <c r="D44" s="429" t="s">
        <v>3407</v>
      </c>
      <c r="E44" s="388"/>
      <c r="F44" s="388"/>
      <c r="G44" s="388"/>
      <c r="H44" s="451"/>
      <c r="I44" s="451"/>
      <c r="J44" s="388"/>
      <c r="K44" s="388"/>
      <c r="L44" s="388"/>
      <c r="M44" s="452"/>
      <c r="N44" s="452"/>
      <c r="O44" s="451"/>
      <c r="P44" s="358"/>
      <c r="Q44" s="451"/>
      <c r="R44" s="358"/>
      <c r="S44" s="358"/>
      <c r="T44" s="358"/>
      <c r="U44" s="358"/>
      <c r="X44" s="388"/>
      <c r="Y44" s="388"/>
      <c r="Z44" s="388"/>
      <c r="AA44" s="451"/>
      <c r="AB44" s="451"/>
      <c r="AC44" s="388"/>
      <c r="AD44" s="388"/>
      <c r="AE44" s="388"/>
      <c r="AF44" s="452"/>
      <c r="AG44" s="452"/>
      <c r="AH44" s="451"/>
      <c r="AI44" s="358"/>
      <c r="AJ44" s="451"/>
      <c r="AK44" s="358"/>
      <c r="AL44" s="358"/>
      <c r="AM44" s="358"/>
      <c r="AN44" s="358"/>
    </row>
    <row r="45" spans="3:40" x14ac:dyDescent="0.25">
      <c r="C45" s="448"/>
      <c r="D45" s="429" t="s">
        <v>3408</v>
      </c>
      <c r="E45" s="388"/>
      <c r="F45" s="388"/>
      <c r="G45" s="388"/>
      <c r="H45" s="451"/>
      <c r="I45" s="451"/>
      <c r="J45" s="388"/>
      <c r="K45" s="388"/>
      <c r="L45" s="388"/>
      <c r="M45" s="452"/>
      <c r="N45" s="452"/>
      <c r="O45" s="451"/>
      <c r="P45" s="358"/>
      <c r="Q45" s="451"/>
      <c r="R45" s="358"/>
      <c r="S45" s="358"/>
      <c r="T45" s="358"/>
      <c r="U45" s="358"/>
      <c r="X45" s="388"/>
      <c r="Y45" s="388"/>
      <c r="Z45" s="388"/>
      <c r="AA45" s="451"/>
      <c r="AB45" s="451"/>
      <c r="AC45" s="388"/>
      <c r="AD45" s="388"/>
      <c r="AE45" s="388"/>
      <c r="AF45" s="452"/>
      <c r="AG45" s="452"/>
      <c r="AH45" s="451"/>
      <c r="AI45" s="358"/>
      <c r="AJ45" s="451"/>
      <c r="AK45" s="358"/>
      <c r="AL45" s="358"/>
      <c r="AM45" s="358"/>
      <c r="AN45" s="358"/>
    </row>
    <row r="46" spans="3:40" x14ac:dyDescent="0.25">
      <c r="C46" s="448"/>
      <c r="D46" s="429" t="s">
        <v>3409</v>
      </c>
      <c r="E46" s="388"/>
      <c r="F46" s="388"/>
      <c r="G46" s="388"/>
      <c r="H46" s="451"/>
      <c r="I46" s="451"/>
      <c r="J46" s="388"/>
      <c r="K46" s="388"/>
      <c r="L46" s="388"/>
      <c r="M46" s="452"/>
      <c r="N46" s="452"/>
      <c r="O46" s="451"/>
      <c r="P46" s="358"/>
      <c r="Q46" s="451"/>
      <c r="R46" s="358"/>
      <c r="S46" s="358"/>
      <c r="T46" s="358"/>
      <c r="U46" s="358"/>
      <c r="X46" s="388"/>
      <c r="Y46" s="388"/>
      <c r="Z46" s="388"/>
      <c r="AA46" s="451"/>
      <c r="AB46" s="451"/>
      <c r="AC46" s="388"/>
      <c r="AD46" s="388"/>
      <c r="AE46" s="388"/>
      <c r="AF46" s="452"/>
      <c r="AG46" s="452"/>
      <c r="AH46" s="451"/>
      <c r="AI46" s="358"/>
      <c r="AJ46" s="451"/>
      <c r="AK46" s="358"/>
      <c r="AL46" s="358"/>
      <c r="AM46" s="358"/>
      <c r="AN46" s="358"/>
    </row>
    <row r="47" spans="3:40" x14ac:dyDescent="0.25">
      <c r="C47" s="448"/>
      <c r="D47" s="429" t="s">
        <v>3410</v>
      </c>
      <c r="E47" s="388"/>
      <c r="F47" s="388"/>
      <c r="G47" s="388"/>
      <c r="H47" s="451"/>
      <c r="I47" s="451"/>
      <c r="J47" s="388"/>
      <c r="K47" s="388"/>
      <c r="L47" s="388"/>
      <c r="M47" s="452"/>
      <c r="N47" s="452"/>
      <c r="O47" s="451"/>
      <c r="P47" s="358"/>
      <c r="Q47" s="451"/>
      <c r="R47" s="358"/>
      <c r="S47" s="358"/>
      <c r="T47" s="358"/>
      <c r="U47" s="358"/>
      <c r="X47" s="388"/>
      <c r="Y47" s="388"/>
      <c r="Z47" s="388"/>
      <c r="AA47" s="451"/>
      <c r="AB47" s="451"/>
      <c r="AC47" s="388"/>
      <c r="AD47" s="388"/>
      <c r="AE47" s="388"/>
      <c r="AF47" s="452"/>
      <c r="AG47" s="452"/>
      <c r="AH47" s="451"/>
      <c r="AI47" s="358"/>
      <c r="AJ47" s="451"/>
      <c r="AK47" s="358"/>
      <c r="AL47" s="358"/>
      <c r="AM47" s="358"/>
      <c r="AN47" s="358"/>
    </row>
    <row r="48" spans="3:40" x14ac:dyDescent="0.25">
      <c r="C48" s="448"/>
      <c r="D48" s="429" t="s">
        <v>3411</v>
      </c>
      <c r="E48" s="388"/>
      <c r="F48" s="388"/>
      <c r="G48" s="388"/>
      <c r="H48" s="451"/>
      <c r="I48" s="451"/>
      <c r="J48" s="388"/>
      <c r="K48" s="388"/>
      <c r="L48" s="388"/>
      <c r="M48" s="452"/>
      <c r="N48" s="452"/>
      <c r="O48" s="451"/>
      <c r="P48" s="358"/>
      <c r="Q48" s="451"/>
      <c r="R48" s="358"/>
      <c r="S48" s="358"/>
      <c r="T48" s="358"/>
      <c r="U48" s="358"/>
      <c r="X48" s="388"/>
      <c r="Y48" s="388"/>
      <c r="Z48" s="388"/>
      <c r="AA48" s="451"/>
      <c r="AB48" s="451"/>
      <c r="AC48" s="388"/>
      <c r="AD48" s="388"/>
      <c r="AE48" s="388"/>
      <c r="AF48" s="452"/>
      <c r="AG48" s="452"/>
      <c r="AH48" s="451"/>
      <c r="AI48" s="358"/>
      <c r="AJ48" s="451"/>
      <c r="AK48" s="358"/>
      <c r="AL48" s="358"/>
      <c r="AM48" s="358"/>
      <c r="AN48" s="358"/>
    </row>
    <row r="49" spans="3:40" x14ac:dyDescent="0.25">
      <c r="C49" s="448"/>
      <c r="D49" s="429" t="s">
        <v>3412</v>
      </c>
      <c r="E49" s="388"/>
      <c r="F49" s="388"/>
      <c r="G49" s="388"/>
      <c r="H49" s="451"/>
      <c r="I49" s="451"/>
      <c r="J49" s="388"/>
      <c r="K49" s="388"/>
      <c r="L49" s="388"/>
      <c r="M49" s="452"/>
      <c r="N49" s="452"/>
      <c r="O49" s="451"/>
      <c r="P49" s="358"/>
      <c r="Q49" s="451"/>
      <c r="R49" s="358"/>
      <c r="S49" s="358"/>
      <c r="T49" s="358"/>
      <c r="U49" s="358"/>
      <c r="X49" s="388"/>
      <c r="Y49" s="388"/>
      <c r="Z49" s="388"/>
      <c r="AA49" s="451"/>
      <c r="AB49" s="451"/>
      <c r="AC49" s="388"/>
      <c r="AD49" s="388"/>
      <c r="AE49" s="388"/>
      <c r="AF49" s="452"/>
      <c r="AG49" s="452"/>
      <c r="AH49" s="451"/>
      <c r="AI49" s="358"/>
      <c r="AJ49" s="451"/>
      <c r="AK49" s="358"/>
      <c r="AL49" s="358"/>
      <c r="AM49" s="358"/>
      <c r="AN49" s="358"/>
    </row>
    <row r="50" spans="3:40" x14ac:dyDescent="0.25">
      <c r="C50" s="448"/>
      <c r="D50" s="429" t="s">
        <v>3413</v>
      </c>
      <c r="E50" s="388"/>
      <c r="F50" s="388"/>
      <c r="G50" s="388"/>
      <c r="H50" s="451"/>
      <c r="I50" s="451"/>
      <c r="J50" s="388"/>
      <c r="K50" s="388"/>
      <c r="L50" s="388"/>
      <c r="M50" s="452"/>
      <c r="N50" s="452"/>
      <c r="O50" s="451"/>
      <c r="P50" s="358"/>
      <c r="Q50" s="451"/>
      <c r="R50" s="358"/>
      <c r="S50" s="358"/>
      <c r="T50" s="358"/>
      <c r="U50" s="358"/>
      <c r="X50" s="388"/>
      <c r="Y50" s="388"/>
      <c r="Z50" s="388"/>
      <c r="AA50" s="451"/>
      <c r="AB50" s="451"/>
      <c r="AC50" s="388"/>
      <c r="AD50" s="388"/>
      <c r="AE50" s="388"/>
      <c r="AF50" s="452"/>
      <c r="AG50" s="452"/>
      <c r="AH50" s="451"/>
      <c r="AI50" s="358"/>
      <c r="AJ50" s="451"/>
      <c r="AK50" s="358"/>
      <c r="AL50" s="358"/>
      <c r="AM50" s="358"/>
      <c r="AN50" s="358"/>
    </row>
    <row r="51" spans="3:40" x14ac:dyDescent="0.25">
      <c r="C51" s="448"/>
      <c r="D51" s="429" t="s">
        <v>3414</v>
      </c>
      <c r="E51" s="388"/>
      <c r="F51" s="388"/>
      <c r="G51" s="388"/>
      <c r="H51" s="451"/>
      <c r="I51" s="451"/>
      <c r="J51" s="388"/>
      <c r="K51" s="388"/>
      <c r="L51" s="388"/>
      <c r="M51" s="452"/>
      <c r="N51" s="452"/>
      <c r="O51" s="451"/>
      <c r="P51" s="358"/>
      <c r="Q51" s="451"/>
      <c r="R51" s="358"/>
      <c r="S51" s="358"/>
      <c r="T51" s="358"/>
      <c r="U51" s="358"/>
      <c r="X51" s="388"/>
      <c r="Y51" s="388"/>
      <c r="Z51" s="388"/>
      <c r="AA51" s="451"/>
      <c r="AB51" s="451"/>
      <c r="AC51" s="388"/>
      <c r="AD51" s="388"/>
      <c r="AE51" s="388"/>
      <c r="AF51" s="452"/>
      <c r="AG51" s="452"/>
      <c r="AH51" s="451"/>
      <c r="AI51" s="358"/>
      <c r="AJ51" s="451"/>
      <c r="AK51" s="358"/>
      <c r="AL51" s="358"/>
      <c r="AM51" s="358"/>
      <c r="AN51" s="358"/>
    </row>
    <row r="52" spans="3:40" x14ac:dyDescent="0.25">
      <c r="C52" s="448"/>
      <c r="D52" s="429" t="s">
        <v>3415</v>
      </c>
      <c r="E52" s="388"/>
      <c r="F52" s="388"/>
      <c r="G52" s="388"/>
      <c r="H52" s="451"/>
      <c r="I52" s="451"/>
      <c r="J52" s="388"/>
      <c r="K52" s="388"/>
      <c r="L52" s="388"/>
      <c r="M52" s="452"/>
      <c r="N52" s="452"/>
      <c r="O52" s="451"/>
      <c r="P52" s="358"/>
      <c r="Q52" s="451"/>
      <c r="R52" s="358"/>
      <c r="S52" s="358"/>
      <c r="T52" s="358"/>
      <c r="U52" s="358"/>
      <c r="X52" s="388"/>
      <c r="Y52" s="388"/>
      <c r="Z52" s="388"/>
      <c r="AA52" s="451"/>
      <c r="AB52" s="451"/>
      <c r="AC52" s="388"/>
      <c r="AD52" s="388"/>
      <c r="AE52" s="388"/>
      <c r="AF52" s="452"/>
      <c r="AG52" s="452"/>
      <c r="AH52" s="451"/>
      <c r="AI52" s="358"/>
      <c r="AJ52" s="451"/>
      <c r="AK52" s="358"/>
      <c r="AL52" s="358"/>
      <c r="AM52" s="358"/>
      <c r="AN52" s="358"/>
    </row>
    <row r="53" spans="3:40" x14ac:dyDescent="0.25">
      <c r="C53" s="448"/>
      <c r="D53" s="429" t="s">
        <v>3416</v>
      </c>
      <c r="E53" s="388"/>
      <c r="F53" s="388"/>
      <c r="G53" s="388"/>
      <c r="H53" s="451"/>
      <c r="I53" s="451"/>
      <c r="J53" s="388"/>
      <c r="K53" s="388"/>
      <c r="L53" s="388"/>
      <c r="M53" s="452"/>
      <c r="N53" s="452"/>
      <c r="O53" s="451"/>
      <c r="P53" s="358"/>
      <c r="Q53" s="451"/>
      <c r="R53" s="358"/>
      <c r="S53" s="358"/>
      <c r="T53" s="358"/>
      <c r="U53" s="358"/>
      <c r="X53" s="388"/>
      <c r="Y53" s="388"/>
      <c r="Z53" s="388"/>
      <c r="AA53" s="451"/>
      <c r="AB53" s="451"/>
      <c r="AC53" s="388"/>
      <c r="AD53" s="388"/>
      <c r="AE53" s="388"/>
      <c r="AF53" s="452"/>
      <c r="AG53" s="452"/>
      <c r="AH53" s="451"/>
      <c r="AI53" s="358"/>
      <c r="AJ53" s="451"/>
      <c r="AK53" s="358"/>
      <c r="AL53" s="358"/>
      <c r="AM53" s="358"/>
      <c r="AN53" s="358"/>
    </row>
    <row r="54" spans="3:40" x14ac:dyDescent="0.25">
      <c r="C54" s="448"/>
      <c r="D54" s="429" t="s">
        <v>3417</v>
      </c>
      <c r="E54" s="388"/>
      <c r="F54" s="388"/>
      <c r="G54" s="388"/>
      <c r="H54" s="451"/>
      <c r="I54" s="451"/>
      <c r="J54" s="388"/>
      <c r="K54" s="388"/>
      <c r="L54" s="388"/>
      <c r="M54" s="452"/>
      <c r="N54" s="452"/>
      <c r="O54" s="451"/>
      <c r="P54" s="358"/>
      <c r="Q54" s="451"/>
      <c r="R54" s="358"/>
      <c r="S54" s="358"/>
      <c r="T54" s="358"/>
      <c r="U54" s="358"/>
      <c r="X54" s="388"/>
      <c r="Y54" s="388"/>
      <c r="Z54" s="388"/>
      <c r="AA54" s="451"/>
      <c r="AB54" s="451"/>
      <c r="AC54" s="388"/>
      <c r="AD54" s="388"/>
      <c r="AE54" s="388"/>
      <c r="AF54" s="452"/>
      <c r="AG54" s="452"/>
      <c r="AH54" s="451"/>
      <c r="AI54" s="358"/>
      <c r="AJ54" s="451"/>
      <c r="AK54" s="358"/>
      <c r="AL54" s="358"/>
      <c r="AM54" s="358"/>
      <c r="AN54" s="358"/>
    </row>
    <row r="55" spans="3:40" x14ac:dyDescent="0.25">
      <c r="C55" s="448"/>
      <c r="D55" s="429" t="s">
        <v>3418</v>
      </c>
      <c r="E55" s="388"/>
      <c r="F55" s="388"/>
      <c r="G55" s="388"/>
      <c r="H55" s="451"/>
      <c r="I55" s="451"/>
      <c r="J55" s="388"/>
      <c r="K55" s="388"/>
      <c r="L55" s="388"/>
      <c r="M55" s="452"/>
      <c r="N55" s="452"/>
      <c r="O55" s="451"/>
      <c r="P55" s="358"/>
      <c r="Q55" s="451"/>
      <c r="R55" s="358"/>
      <c r="S55" s="358"/>
      <c r="T55" s="358"/>
      <c r="U55" s="358"/>
      <c r="X55" s="388"/>
      <c r="Y55" s="388"/>
      <c r="Z55" s="388"/>
      <c r="AA55" s="451"/>
      <c r="AB55" s="451"/>
      <c r="AC55" s="388"/>
      <c r="AD55" s="388"/>
      <c r="AE55" s="388"/>
      <c r="AF55" s="452"/>
      <c r="AG55" s="452"/>
      <c r="AH55" s="451"/>
      <c r="AI55" s="358"/>
      <c r="AJ55" s="451"/>
      <c r="AK55" s="358"/>
      <c r="AL55" s="358"/>
      <c r="AM55" s="358"/>
      <c r="AN55" s="358"/>
    </row>
    <row r="56" spans="3:40" x14ac:dyDescent="0.25">
      <c r="C56" s="448"/>
      <c r="D56" s="429" t="s">
        <v>3419</v>
      </c>
      <c r="E56" s="388"/>
      <c r="F56" s="388"/>
      <c r="G56" s="388"/>
      <c r="H56" s="451"/>
      <c r="I56" s="451"/>
      <c r="J56" s="388"/>
      <c r="K56" s="388"/>
      <c r="L56" s="388"/>
      <c r="M56" s="452"/>
      <c r="N56" s="452"/>
      <c r="O56" s="451"/>
      <c r="P56" s="358"/>
      <c r="Q56" s="451"/>
      <c r="R56" s="358"/>
      <c r="S56" s="358"/>
      <c r="T56" s="358"/>
      <c r="U56" s="358"/>
      <c r="X56" s="388"/>
      <c r="Y56" s="388"/>
      <c r="Z56" s="388"/>
      <c r="AA56" s="451"/>
      <c r="AB56" s="451"/>
      <c r="AC56" s="388"/>
      <c r="AD56" s="388"/>
      <c r="AE56" s="388"/>
      <c r="AF56" s="452"/>
      <c r="AG56" s="452"/>
      <c r="AH56" s="451"/>
      <c r="AI56" s="358"/>
      <c r="AJ56" s="451"/>
      <c r="AK56" s="358"/>
      <c r="AL56" s="358"/>
      <c r="AM56" s="358"/>
      <c r="AN56" s="358"/>
    </row>
    <row r="57" spans="3:40" x14ac:dyDescent="0.25">
      <c r="C57" s="448"/>
      <c r="D57" s="429" t="s">
        <v>3420</v>
      </c>
      <c r="E57" s="388"/>
      <c r="F57" s="388"/>
      <c r="G57" s="388"/>
      <c r="H57" s="451"/>
      <c r="I57" s="451"/>
      <c r="J57" s="388"/>
      <c r="K57" s="388"/>
      <c r="L57" s="388"/>
      <c r="M57" s="452"/>
      <c r="N57" s="452"/>
      <c r="O57" s="451"/>
      <c r="P57" s="358"/>
      <c r="Q57" s="451"/>
      <c r="R57" s="358"/>
      <c r="S57" s="358"/>
      <c r="T57" s="358"/>
      <c r="U57" s="358"/>
      <c r="X57" s="388"/>
      <c r="Y57" s="388"/>
      <c r="Z57" s="388"/>
      <c r="AA57" s="451"/>
      <c r="AB57" s="451"/>
      <c r="AC57" s="388"/>
      <c r="AD57" s="388"/>
      <c r="AE57" s="388"/>
      <c r="AF57" s="452"/>
      <c r="AG57" s="452"/>
      <c r="AH57" s="451"/>
      <c r="AI57" s="358"/>
      <c r="AJ57" s="451"/>
      <c r="AK57" s="358"/>
      <c r="AL57" s="358"/>
      <c r="AM57" s="358"/>
      <c r="AN57" s="358"/>
    </row>
    <row r="58" spans="3:40" x14ac:dyDescent="0.25">
      <c r="C58" s="448"/>
      <c r="D58" s="429" t="s">
        <v>3421</v>
      </c>
      <c r="E58" s="388"/>
      <c r="F58" s="388"/>
      <c r="G58" s="388"/>
      <c r="H58" s="451"/>
      <c r="I58" s="451"/>
      <c r="J58" s="388"/>
      <c r="K58" s="388"/>
      <c r="L58" s="388"/>
      <c r="M58" s="452"/>
      <c r="N58" s="452"/>
      <c r="O58" s="451"/>
      <c r="P58" s="358"/>
      <c r="Q58" s="451"/>
      <c r="R58" s="358"/>
      <c r="S58" s="358"/>
      <c r="T58" s="358"/>
      <c r="U58" s="358"/>
      <c r="X58" s="388"/>
      <c r="Y58" s="388"/>
      <c r="Z58" s="388"/>
      <c r="AA58" s="451"/>
      <c r="AB58" s="451"/>
      <c r="AC58" s="388"/>
      <c r="AD58" s="388"/>
      <c r="AE58" s="388"/>
      <c r="AF58" s="452"/>
      <c r="AG58" s="452"/>
      <c r="AH58" s="451"/>
      <c r="AI58" s="358"/>
      <c r="AJ58" s="451"/>
      <c r="AK58" s="358"/>
      <c r="AL58" s="358"/>
      <c r="AM58" s="358"/>
      <c r="AN58" s="358"/>
    </row>
    <row r="59" spans="3:40" x14ac:dyDescent="0.25">
      <c r="C59" s="448"/>
      <c r="D59" s="429" t="s">
        <v>3422</v>
      </c>
      <c r="E59" s="388"/>
      <c r="F59" s="388"/>
      <c r="G59" s="388"/>
      <c r="H59" s="451"/>
      <c r="I59" s="451"/>
      <c r="J59" s="388"/>
      <c r="K59" s="388"/>
      <c r="L59" s="388"/>
      <c r="M59" s="452"/>
      <c r="N59" s="452"/>
      <c r="O59" s="451"/>
      <c r="P59" s="358"/>
      <c r="Q59" s="451"/>
      <c r="R59" s="358"/>
      <c r="S59" s="358"/>
      <c r="T59" s="358"/>
      <c r="U59" s="358"/>
      <c r="X59" s="388"/>
      <c r="Y59" s="388"/>
      <c r="Z59" s="388"/>
      <c r="AA59" s="451"/>
      <c r="AB59" s="451"/>
      <c r="AC59" s="388"/>
      <c r="AD59" s="388"/>
      <c r="AE59" s="388"/>
      <c r="AF59" s="452"/>
      <c r="AG59" s="452"/>
      <c r="AH59" s="451"/>
      <c r="AI59" s="358"/>
      <c r="AJ59" s="451"/>
      <c r="AK59" s="358"/>
      <c r="AL59" s="358"/>
      <c r="AM59" s="358"/>
      <c r="AN59" s="358"/>
    </row>
    <row r="60" spans="3:40" x14ac:dyDescent="0.25">
      <c r="C60" s="448"/>
      <c r="D60" s="429" t="s">
        <v>3423</v>
      </c>
      <c r="E60" s="388"/>
      <c r="F60" s="388"/>
      <c r="G60" s="388"/>
      <c r="H60" s="451"/>
      <c r="I60" s="451"/>
      <c r="J60" s="388"/>
      <c r="K60" s="388"/>
      <c r="L60" s="388"/>
      <c r="M60" s="452"/>
      <c r="N60" s="452"/>
      <c r="O60" s="451"/>
      <c r="P60" s="358"/>
      <c r="Q60" s="451"/>
      <c r="R60" s="358"/>
      <c r="S60" s="358"/>
      <c r="T60" s="358"/>
      <c r="U60" s="358"/>
      <c r="X60" s="388"/>
      <c r="Y60" s="388"/>
      <c r="Z60" s="388"/>
      <c r="AA60" s="451"/>
      <c r="AB60" s="451"/>
      <c r="AC60" s="388"/>
      <c r="AD60" s="388"/>
      <c r="AE60" s="388"/>
      <c r="AF60" s="452"/>
      <c r="AG60" s="452"/>
      <c r="AH60" s="451"/>
      <c r="AI60" s="358"/>
      <c r="AJ60" s="451"/>
      <c r="AK60" s="358"/>
      <c r="AL60" s="358"/>
      <c r="AM60" s="358"/>
      <c r="AN60" s="358"/>
    </row>
    <row r="61" spans="3:40" x14ac:dyDescent="0.25">
      <c r="C61" s="448"/>
      <c r="D61" s="429" t="s">
        <v>3424</v>
      </c>
      <c r="E61" s="388"/>
      <c r="F61" s="388"/>
      <c r="G61" s="388"/>
      <c r="H61" s="451"/>
      <c r="I61" s="451"/>
      <c r="J61" s="388"/>
      <c r="K61" s="388"/>
      <c r="L61" s="388"/>
      <c r="M61" s="452"/>
      <c r="N61" s="452"/>
      <c r="O61" s="451"/>
      <c r="P61" s="358"/>
      <c r="Q61" s="451"/>
      <c r="R61" s="358"/>
      <c r="S61" s="358"/>
      <c r="T61" s="358"/>
      <c r="U61" s="358"/>
      <c r="X61" s="388"/>
      <c r="Y61" s="388"/>
      <c r="Z61" s="388"/>
      <c r="AA61" s="451"/>
      <c r="AB61" s="451"/>
      <c r="AC61" s="388"/>
      <c r="AD61" s="388"/>
      <c r="AE61" s="388"/>
      <c r="AF61" s="452"/>
      <c r="AG61" s="452"/>
      <c r="AH61" s="451"/>
      <c r="AI61" s="358"/>
      <c r="AJ61" s="451"/>
      <c r="AK61" s="358"/>
      <c r="AL61" s="358"/>
      <c r="AM61" s="358"/>
      <c r="AN61" s="358"/>
    </row>
    <row r="62" spans="3:40" x14ac:dyDescent="0.25">
      <c r="C62" s="448"/>
      <c r="D62" s="429" t="s">
        <v>3425</v>
      </c>
      <c r="E62" s="388"/>
      <c r="F62" s="388"/>
      <c r="G62" s="388"/>
      <c r="H62" s="451"/>
      <c r="I62" s="451"/>
      <c r="J62" s="388"/>
      <c r="K62" s="388"/>
      <c r="L62" s="388"/>
      <c r="M62" s="452"/>
      <c r="N62" s="452"/>
      <c r="O62" s="451"/>
      <c r="P62" s="358"/>
      <c r="Q62" s="451"/>
      <c r="R62" s="358"/>
      <c r="S62" s="358"/>
      <c r="T62" s="358"/>
      <c r="U62" s="358"/>
      <c r="X62" s="388"/>
      <c r="Y62" s="388"/>
      <c r="Z62" s="388"/>
      <c r="AA62" s="451"/>
      <c r="AB62" s="451"/>
      <c r="AC62" s="388"/>
      <c r="AD62" s="388"/>
      <c r="AE62" s="388"/>
      <c r="AF62" s="452"/>
      <c r="AG62" s="452"/>
      <c r="AH62" s="451"/>
      <c r="AI62" s="358"/>
      <c r="AJ62" s="451"/>
      <c r="AK62" s="358"/>
      <c r="AL62" s="358"/>
      <c r="AM62" s="358"/>
      <c r="AN62" s="358"/>
    </row>
    <row r="63" spans="3:40" x14ac:dyDescent="0.25">
      <c r="C63" s="448"/>
      <c r="D63" s="429" t="s">
        <v>3426</v>
      </c>
      <c r="E63" s="388"/>
      <c r="F63" s="388"/>
      <c r="G63" s="388"/>
      <c r="H63" s="451"/>
      <c r="I63" s="451"/>
      <c r="J63" s="388"/>
      <c r="K63" s="388"/>
      <c r="L63" s="388"/>
      <c r="M63" s="452"/>
      <c r="N63" s="452"/>
      <c r="O63" s="451"/>
      <c r="P63" s="358"/>
      <c r="Q63" s="451"/>
      <c r="R63" s="358"/>
      <c r="S63" s="358"/>
      <c r="T63" s="358"/>
      <c r="U63" s="358"/>
      <c r="X63" s="388"/>
      <c r="Y63" s="388"/>
      <c r="Z63" s="388"/>
      <c r="AA63" s="451"/>
      <c r="AB63" s="451"/>
      <c r="AC63" s="388"/>
      <c r="AD63" s="388"/>
      <c r="AE63" s="388"/>
      <c r="AF63" s="452"/>
      <c r="AG63" s="452"/>
      <c r="AH63" s="451"/>
      <c r="AI63" s="358"/>
      <c r="AJ63" s="451"/>
      <c r="AK63" s="358"/>
      <c r="AL63" s="358"/>
      <c r="AM63" s="358"/>
      <c r="AN63" s="358"/>
    </row>
    <row r="64" spans="3:40" x14ac:dyDescent="0.25">
      <c r="C64" s="448"/>
      <c r="D64" s="429" t="s">
        <v>3427</v>
      </c>
      <c r="E64" s="388"/>
      <c r="F64" s="388"/>
      <c r="G64" s="388"/>
      <c r="H64" s="451"/>
      <c r="I64" s="451"/>
      <c r="J64" s="388"/>
      <c r="K64" s="388"/>
      <c r="L64" s="388"/>
      <c r="M64" s="452"/>
      <c r="N64" s="452"/>
      <c r="O64" s="451"/>
      <c r="P64" s="358"/>
      <c r="Q64" s="451"/>
      <c r="R64" s="358"/>
      <c r="S64" s="358"/>
      <c r="T64" s="358"/>
      <c r="U64" s="358"/>
      <c r="X64" s="388"/>
      <c r="Y64" s="388"/>
      <c r="Z64" s="388"/>
      <c r="AA64" s="451"/>
      <c r="AB64" s="451"/>
      <c r="AC64" s="388"/>
      <c r="AD64" s="388"/>
      <c r="AE64" s="388"/>
      <c r="AF64" s="452"/>
      <c r="AG64" s="452"/>
      <c r="AH64" s="451"/>
      <c r="AI64" s="358"/>
      <c r="AJ64" s="451"/>
      <c r="AK64" s="358"/>
      <c r="AL64" s="358"/>
      <c r="AM64" s="358"/>
      <c r="AN64" s="358"/>
    </row>
    <row r="65" spans="3:40" x14ac:dyDescent="0.25">
      <c r="C65" s="448"/>
      <c r="D65" s="429" t="s">
        <v>3428</v>
      </c>
      <c r="E65" s="388"/>
      <c r="F65" s="388"/>
      <c r="G65" s="388"/>
      <c r="H65" s="451"/>
      <c r="I65" s="451"/>
      <c r="J65" s="388"/>
      <c r="K65" s="388"/>
      <c r="L65" s="388"/>
      <c r="M65" s="452"/>
      <c r="N65" s="452"/>
      <c r="O65" s="451"/>
      <c r="P65" s="358"/>
      <c r="Q65" s="451"/>
      <c r="R65" s="358"/>
      <c r="S65" s="358"/>
      <c r="T65" s="358"/>
      <c r="U65" s="358"/>
      <c r="X65" s="388"/>
      <c r="Y65" s="388"/>
      <c r="Z65" s="388"/>
      <c r="AA65" s="451"/>
      <c r="AB65" s="451"/>
      <c r="AC65" s="388"/>
      <c r="AD65" s="388"/>
      <c r="AE65" s="388"/>
      <c r="AF65" s="452"/>
      <c r="AG65" s="452"/>
      <c r="AH65" s="451"/>
      <c r="AI65" s="358"/>
      <c r="AJ65" s="451"/>
      <c r="AK65" s="358"/>
      <c r="AL65" s="358"/>
      <c r="AM65" s="358"/>
      <c r="AN65" s="358"/>
    </row>
    <row r="66" spans="3:40" x14ac:dyDescent="0.25">
      <c r="C66" s="448"/>
      <c r="D66" s="429" t="s">
        <v>3429</v>
      </c>
      <c r="E66" s="388"/>
      <c r="F66" s="388"/>
      <c r="G66" s="388"/>
      <c r="H66" s="451"/>
      <c r="I66" s="451"/>
      <c r="J66" s="388"/>
      <c r="K66" s="388"/>
      <c r="L66" s="388"/>
      <c r="M66" s="452"/>
      <c r="N66" s="452"/>
      <c r="O66" s="451"/>
      <c r="P66" s="358"/>
      <c r="Q66" s="451"/>
      <c r="R66" s="358"/>
      <c r="S66" s="358"/>
      <c r="T66" s="358"/>
      <c r="U66" s="358"/>
      <c r="X66" s="388"/>
      <c r="Y66" s="388"/>
      <c r="Z66" s="388"/>
      <c r="AA66" s="451"/>
      <c r="AB66" s="451"/>
      <c r="AC66" s="388"/>
      <c r="AD66" s="388"/>
      <c r="AE66" s="388"/>
      <c r="AF66" s="452"/>
      <c r="AG66" s="452"/>
      <c r="AH66" s="451"/>
      <c r="AI66" s="358"/>
      <c r="AJ66" s="451"/>
      <c r="AK66" s="358"/>
      <c r="AL66" s="358"/>
      <c r="AM66" s="358"/>
      <c r="AN66" s="358"/>
    </row>
    <row r="67" spans="3:40" x14ac:dyDescent="0.25">
      <c r="C67" s="448"/>
      <c r="D67" s="429" t="s">
        <v>3430</v>
      </c>
      <c r="E67" s="388"/>
      <c r="F67" s="388"/>
      <c r="G67" s="388"/>
      <c r="H67" s="451"/>
      <c r="I67" s="451"/>
      <c r="J67" s="388"/>
      <c r="K67" s="388"/>
      <c r="L67" s="388"/>
      <c r="M67" s="452"/>
      <c r="N67" s="452"/>
      <c r="O67" s="451"/>
      <c r="P67" s="358"/>
      <c r="Q67" s="451"/>
      <c r="R67" s="358"/>
      <c r="S67" s="358"/>
      <c r="T67" s="358"/>
      <c r="U67" s="358"/>
      <c r="X67" s="388"/>
      <c r="Y67" s="388"/>
      <c r="Z67" s="388"/>
      <c r="AA67" s="451"/>
      <c r="AB67" s="451"/>
      <c r="AC67" s="388"/>
      <c r="AD67" s="388"/>
      <c r="AE67" s="388"/>
      <c r="AF67" s="452"/>
      <c r="AG67" s="452"/>
      <c r="AH67" s="451"/>
      <c r="AI67" s="358"/>
      <c r="AJ67" s="451"/>
      <c r="AK67" s="358"/>
      <c r="AL67" s="358"/>
      <c r="AM67" s="358"/>
      <c r="AN67" s="358"/>
    </row>
    <row r="68" spans="3:40" x14ac:dyDescent="0.25">
      <c r="C68" s="448"/>
      <c r="D68" s="429" t="s">
        <v>3431</v>
      </c>
      <c r="E68" s="388"/>
      <c r="F68" s="388"/>
      <c r="G68" s="388"/>
      <c r="H68" s="451"/>
      <c r="I68" s="451"/>
      <c r="J68" s="388"/>
      <c r="K68" s="388"/>
      <c r="L68" s="388"/>
      <c r="M68" s="452"/>
      <c r="N68" s="452"/>
      <c r="O68" s="451"/>
      <c r="P68" s="358"/>
      <c r="Q68" s="451"/>
      <c r="R68" s="358"/>
      <c r="S68" s="358"/>
      <c r="T68" s="358"/>
      <c r="U68" s="358"/>
      <c r="X68" s="388"/>
      <c r="Y68" s="388"/>
      <c r="Z68" s="388"/>
      <c r="AA68" s="451"/>
      <c r="AB68" s="451"/>
      <c r="AC68" s="388"/>
      <c r="AD68" s="388"/>
      <c r="AE68" s="388"/>
      <c r="AF68" s="452"/>
      <c r="AG68" s="452"/>
      <c r="AH68" s="451"/>
      <c r="AI68" s="358"/>
      <c r="AJ68" s="451"/>
      <c r="AK68" s="358"/>
      <c r="AL68" s="358"/>
      <c r="AM68" s="358"/>
      <c r="AN68" s="358"/>
    </row>
    <row r="69" spans="3:40" x14ac:dyDescent="0.25">
      <c r="C69" s="448"/>
      <c r="D69" s="429" t="s">
        <v>3432</v>
      </c>
      <c r="E69" s="388"/>
      <c r="F69" s="388"/>
      <c r="G69" s="388"/>
      <c r="H69" s="451"/>
      <c r="I69" s="451"/>
      <c r="J69" s="388"/>
      <c r="K69" s="388"/>
      <c r="L69" s="388"/>
      <c r="M69" s="452"/>
      <c r="N69" s="452"/>
      <c r="O69" s="451"/>
      <c r="P69" s="358"/>
      <c r="Q69" s="451"/>
      <c r="R69" s="358"/>
      <c r="S69" s="358"/>
      <c r="T69" s="358"/>
      <c r="U69" s="358"/>
      <c r="X69" s="388"/>
      <c r="Y69" s="388"/>
      <c r="Z69" s="388"/>
      <c r="AA69" s="451"/>
      <c r="AB69" s="451"/>
      <c r="AC69" s="388"/>
      <c r="AD69" s="388"/>
      <c r="AE69" s="388"/>
      <c r="AF69" s="452"/>
      <c r="AG69" s="452"/>
      <c r="AH69" s="451"/>
      <c r="AI69" s="358"/>
      <c r="AJ69" s="451"/>
      <c r="AK69" s="358"/>
      <c r="AL69" s="358"/>
      <c r="AM69" s="358"/>
      <c r="AN69" s="358"/>
    </row>
    <row r="70" spans="3:40" x14ac:dyDescent="0.25">
      <c r="C70" s="448"/>
      <c r="D70" s="429" t="s">
        <v>3433</v>
      </c>
      <c r="E70" s="388"/>
      <c r="F70" s="388"/>
      <c r="G70" s="388"/>
      <c r="H70" s="451"/>
      <c r="I70" s="451"/>
      <c r="J70" s="388"/>
      <c r="K70" s="388"/>
      <c r="L70" s="388"/>
      <c r="M70" s="452"/>
      <c r="N70" s="452"/>
      <c r="O70" s="451"/>
      <c r="P70" s="358"/>
      <c r="Q70" s="451"/>
      <c r="R70" s="358"/>
      <c r="S70" s="358"/>
      <c r="T70" s="358"/>
      <c r="U70" s="358"/>
      <c r="X70" s="388"/>
      <c r="Y70" s="388"/>
      <c r="Z70" s="388"/>
      <c r="AA70" s="451"/>
      <c r="AB70" s="451"/>
      <c r="AC70" s="388"/>
      <c r="AD70" s="388"/>
      <c r="AE70" s="388"/>
      <c r="AF70" s="452"/>
      <c r="AG70" s="452"/>
      <c r="AH70" s="451"/>
      <c r="AI70" s="358"/>
      <c r="AJ70" s="451"/>
      <c r="AK70" s="358"/>
      <c r="AL70" s="358"/>
      <c r="AM70" s="358"/>
      <c r="AN70" s="358"/>
    </row>
    <row r="71" spans="3:40" x14ac:dyDescent="0.25">
      <c r="C71" s="448"/>
      <c r="D71" s="429" t="s">
        <v>3434</v>
      </c>
      <c r="E71" s="388"/>
      <c r="F71" s="388"/>
      <c r="G71" s="388"/>
      <c r="H71" s="451"/>
      <c r="I71" s="451"/>
      <c r="J71" s="388"/>
      <c r="K71" s="388"/>
      <c r="L71" s="388"/>
      <c r="M71" s="452"/>
      <c r="N71" s="452"/>
      <c r="O71" s="451"/>
      <c r="P71" s="358"/>
      <c r="Q71" s="451"/>
      <c r="R71" s="358"/>
      <c r="S71" s="358"/>
      <c r="T71" s="358"/>
      <c r="U71" s="358"/>
      <c r="X71" s="388"/>
      <c r="Y71" s="388"/>
      <c r="Z71" s="388"/>
      <c r="AA71" s="451"/>
      <c r="AB71" s="451"/>
      <c r="AC71" s="388"/>
      <c r="AD71" s="388"/>
      <c r="AE71" s="388"/>
      <c r="AF71" s="452"/>
      <c r="AG71" s="452"/>
      <c r="AH71" s="451"/>
      <c r="AI71" s="358"/>
      <c r="AJ71" s="451"/>
      <c r="AK71" s="358"/>
      <c r="AL71" s="358"/>
      <c r="AM71" s="358"/>
      <c r="AN71" s="358"/>
    </row>
    <row r="72" spans="3:40" x14ac:dyDescent="0.25">
      <c r="C72" s="448"/>
      <c r="D72" s="429" t="s">
        <v>3435</v>
      </c>
      <c r="E72" s="388"/>
      <c r="F72" s="388"/>
      <c r="G72" s="388"/>
      <c r="H72" s="451"/>
      <c r="I72" s="451"/>
      <c r="J72" s="388"/>
      <c r="K72" s="388"/>
      <c r="L72" s="388"/>
      <c r="M72" s="452"/>
      <c r="N72" s="452"/>
      <c r="O72" s="451"/>
      <c r="P72" s="358"/>
      <c r="Q72" s="451"/>
      <c r="R72" s="358"/>
      <c r="S72" s="358"/>
      <c r="T72" s="358"/>
      <c r="U72" s="358"/>
      <c r="X72" s="388"/>
      <c r="Y72" s="388"/>
      <c r="Z72" s="388"/>
      <c r="AA72" s="451"/>
      <c r="AB72" s="451"/>
      <c r="AC72" s="388"/>
      <c r="AD72" s="388"/>
      <c r="AE72" s="388"/>
      <c r="AF72" s="452"/>
      <c r="AG72" s="452"/>
      <c r="AH72" s="451"/>
      <c r="AI72" s="358"/>
      <c r="AJ72" s="451"/>
      <c r="AK72" s="358"/>
      <c r="AL72" s="358"/>
      <c r="AM72" s="358"/>
      <c r="AN72" s="358"/>
    </row>
    <row r="73" spans="3:40" x14ac:dyDescent="0.25">
      <c r="C73" s="448"/>
      <c r="D73" s="429" t="s">
        <v>3436</v>
      </c>
      <c r="E73" s="388"/>
      <c r="F73" s="388"/>
      <c r="G73" s="388"/>
      <c r="H73" s="451"/>
      <c r="I73" s="451"/>
      <c r="J73" s="388"/>
      <c r="K73" s="388"/>
      <c r="L73" s="388"/>
      <c r="M73" s="452"/>
      <c r="N73" s="452"/>
      <c r="O73" s="451"/>
      <c r="P73" s="358"/>
      <c r="Q73" s="451"/>
      <c r="R73" s="358"/>
      <c r="S73" s="358"/>
      <c r="T73" s="358"/>
      <c r="U73" s="358"/>
      <c r="X73" s="388"/>
      <c r="Y73" s="388"/>
      <c r="Z73" s="388"/>
      <c r="AA73" s="451"/>
      <c r="AB73" s="451"/>
      <c r="AC73" s="388"/>
      <c r="AD73" s="388"/>
      <c r="AE73" s="388"/>
      <c r="AF73" s="452"/>
      <c r="AG73" s="452"/>
      <c r="AH73" s="451"/>
      <c r="AI73" s="358"/>
      <c r="AJ73" s="451"/>
      <c r="AK73" s="358"/>
      <c r="AL73" s="358"/>
      <c r="AM73" s="358"/>
      <c r="AN73" s="358"/>
    </row>
    <row r="74" spans="3:40" x14ac:dyDescent="0.25">
      <c r="C74" s="448"/>
      <c r="D74" s="429" t="s">
        <v>3437</v>
      </c>
      <c r="E74" s="388"/>
      <c r="F74" s="388"/>
      <c r="G74" s="388"/>
      <c r="H74" s="451"/>
      <c r="I74" s="451"/>
      <c r="J74" s="388"/>
      <c r="K74" s="388"/>
      <c r="L74" s="388"/>
      <c r="M74" s="452"/>
      <c r="N74" s="452"/>
      <c r="O74" s="451"/>
      <c r="P74" s="358"/>
      <c r="Q74" s="451"/>
      <c r="R74" s="358"/>
      <c r="S74" s="358"/>
      <c r="T74" s="358"/>
      <c r="U74" s="358"/>
      <c r="X74" s="388"/>
      <c r="Y74" s="388"/>
      <c r="Z74" s="388"/>
      <c r="AA74" s="451"/>
      <c r="AB74" s="451"/>
      <c r="AC74" s="388"/>
      <c r="AD74" s="388"/>
      <c r="AE74" s="388"/>
      <c r="AF74" s="452"/>
      <c r="AG74" s="452"/>
      <c r="AH74" s="451"/>
      <c r="AI74" s="358"/>
      <c r="AJ74" s="451"/>
      <c r="AK74" s="358"/>
      <c r="AL74" s="358"/>
      <c r="AM74" s="358"/>
      <c r="AN74" s="358"/>
    </row>
    <row r="75" spans="3:40" x14ac:dyDescent="0.25">
      <c r="C75" s="448"/>
      <c r="D75" s="429" t="s">
        <v>3438</v>
      </c>
      <c r="E75" s="388"/>
      <c r="F75" s="388"/>
      <c r="G75" s="388"/>
      <c r="H75" s="451"/>
      <c r="I75" s="451"/>
      <c r="J75" s="388"/>
      <c r="K75" s="388"/>
      <c r="L75" s="388"/>
      <c r="M75" s="452"/>
      <c r="N75" s="452"/>
      <c r="O75" s="451"/>
      <c r="P75" s="358"/>
      <c r="Q75" s="451"/>
      <c r="R75" s="358"/>
      <c r="S75" s="358"/>
      <c r="T75" s="358"/>
      <c r="U75" s="358"/>
      <c r="X75" s="388"/>
      <c r="Y75" s="388"/>
      <c r="Z75" s="388"/>
      <c r="AA75" s="451"/>
      <c r="AB75" s="451"/>
      <c r="AC75" s="388"/>
      <c r="AD75" s="388"/>
      <c r="AE75" s="388"/>
      <c r="AF75" s="452"/>
      <c r="AG75" s="452"/>
      <c r="AH75" s="451"/>
      <c r="AI75" s="358"/>
      <c r="AJ75" s="451"/>
      <c r="AK75" s="358"/>
      <c r="AL75" s="358"/>
      <c r="AM75" s="358"/>
      <c r="AN75" s="358"/>
    </row>
    <row r="76" spans="3:40" x14ac:dyDescent="0.25">
      <c r="C76" s="448"/>
      <c r="D76" s="429" t="s">
        <v>3439</v>
      </c>
      <c r="E76" s="388"/>
      <c r="F76" s="388"/>
      <c r="G76" s="388"/>
      <c r="H76" s="451"/>
      <c r="I76" s="451"/>
      <c r="J76" s="388"/>
      <c r="K76" s="388"/>
      <c r="L76" s="388"/>
      <c r="M76" s="452"/>
      <c r="N76" s="452"/>
      <c r="O76" s="451"/>
      <c r="P76" s="358"/>
      <c r="Q76" s="451"/>
      <c r="R76" s="358"/>
      <c r="S76" s="358"/>
      <c r="T76" s="358"/>
      <c r="U76" s="358"/>
      <c r="X76" s="388"/>
      <c r="Y76" s="388"/>
      <c r="Z76" s="388"/>
      <c r="AA76" s="451"/>
      <c r="AB76" s="451"/>
      <c r="AC76" s="388"/>
      <c r="AD76" s="388"/>
      <c r="AE76" s="388"/>
      <c r="AF76" s="452"/>
      <c r="AG76" s="452"/>
      <c r="AH76" s="451"/>
      <c r="AI76" s="358"/>
      <c r="AJ76" s="451"/>
      <c r="AK76" s="358"/>
      <c r="AL76" s="358"/>
      <c r="AM76" s="358"/>
      <c r="AN76" s="358"/>
    </row>
    <row r="77" spans="3:40" x14ac:dyDescent="0.25">
      <c r="C77" s="448"/>
      <c r="D77" s="429" t="s">
        <v>3440</v>
      </c>
      <c r="E77" s="388"/>
      <c r="F77" s="388"/>
      <c r="G77" s="388"/>
      <c r="H77" s="451"/>
      <c r="I77" s="451"/>
      <c r="J77" s="388"/>
      <c r="K77" s="388"/>
      <c r="L77" s="388"/>
      <c r="M77" s="452"/>
      <c r="N77" s="452"/>
      <c r="O77" s="451"/>
      <c r="P77" s="358"/>
      <c r="Q77" s="451"/>
      <c r="R77" s="358"/>
      <c r="S77" s="358"/>
      <c r="T77" s="358"/>
      <c r="U77" s="358"/>
      <c r="X77" s="388"/>
      <c r="Y77" s="388"/>
      <c r="Z77" s="388"/>
      <c r="AA77" s="451"/>
      <c r="AB77" s="451"/>
      <c r="AC77" s="388"/>
      <c r="AD77" s="388"/>
      <c r="AE77" s="388"/>
      <c r="AF77" s="452"/>
      <c r="AG77" s="452"/>
      <c r="AH77" s="451"/>
      <c r="AI77" s="358"/>
      <c r="AJ77" s="451"/>
      <c r="AK77" s="358"/>
      <c r="AL77" s="358"/>
      <c r="AM77" s="358"/>
      <c r="AN77" s="358"/>
    </row>
    <row r="78" spans="3:40" x14ac:dyDescent="0.25">
      <c r="C78" s="448"/>
      <c r="D78" s="429" t="s">
        <v>3441</v>
      </c>
      <c r="E78" s="388"/>
      <c r="F78" s="388"/>
      <c r="G78" s="388"/>
      <c r="H78" s="451"/>
      <c r="I78" s="451"/>
      <c r="J78" s="388"/>
      <c r="K78" s="388"/>
      <c r="L78" s="388"/>
      <c r="M78" s="452"/>
      <c r="N78" s="452"/>
      <c r="O78" s="451"/>
      <c r="P78" s="358"/>
      <c r="Q78" s="451"/>
      <c r="R78" s="358"/>
      <c r="S78" s="358"/>
      <c r="T78" s="358"/>
      <c r="U78" s="358"/>
      <c r="X78" s="388"/>
      <c r="Y78" s="388"/>
      <c r="Z78" s="388"/>
      <c r="AA78" s="451"/>
      <c r="AB78" s="451"/>
      <c r="AC78" s="388"/>
      <c r="AD78" s="388"/>
      <c r="AE78" s="388"/>
      <c r="AF78" s="452"/>
      <c r="AG78" s="452"/>
      <c r="AH78" s="451"/>
      <c r="AI78" s="358"/>
      <c r="AJ78" s="451"/>
      <c r="AK78" s="358"/>
      <c r="AL78" s="358"/>
      <c r="AM78" s="358"/>
      <c r="AN78" s="358"/>
    </row>
    <row r="79" spans="3:40" x14ac:dyDescent="0.25">
      <c r="C79" s="448"/>
      <c r="D79" s="429" t="s">
        <v>3442</v>
      </c>
      <c r="E79" s="388"/>
      <c r="F79" s="388"/>
      <c r="G79" s="388"/>
      <c r="H79" s="451"/>
      <c r="I79" s="451"/>
      <c r="J79" s="388"/>
      <c r="K79" s="388"/>
      <c r="L79" s="388"/>
      <c r="M79" s="452"/>
      <c r="N79" s="452"/>
      <c r="O79" s="451"/>
      <c r="P79" s="358"/>
      <c r="Q79" s="451"/>
      <c r="R79" s="358"/>
      <c r="S79" s="358"/>
      <c r="T79" s="358"/>
      <c r="U79" s="358"/>
      <c r="X79" s="388"/>
      <c r="Y79" s="388"/>
      <c r="Z79" s="388"/>
      <c r="AA79" s="451"/>
      <c r="AB79" s="451"/>
      <c r="AC79" s="388"/>
      <c r="AD79" s="388"/>
      <c r="AE79" s="388"/>
      <c r="AF79" s="452"/>
      <c r="AG79" s="452"/>
      <c r="AH79" s="451"/>
      <c r="AI79" s="358"/>
      <c r="AJ79" s="451"/>
      <c r="AK79" s="358"/>
      <c r="AL79" s="358"/>
      <c r="AM79" s="358"/>
      <c r="AN79" s="358"/>
    </row>
    <row r="80" spans="3:40" x14ac:dyDescent="0.25">
      <c r="C80" s="448"/>
      <c r="D80" s="429" t="s">
        <v>3443</v>
      </c>
      <c r="E80" s="388"/>
      <c r="F80" s="388"/>
      <c r="G80" s="388"/>
      <c r="H80" s="451"/>
      <c r="I80" s="451"/>
      <c r="J80" s="388"/>
      <c r="K80" s="388"/>
      <c r="L80" s="388"/>
      <c r="M80" s="452"/>
      <c r="N80" s="452"/>
      <c r="O80" s="451"/>
      <c r="P80" s="358"/>
      <c r="Q80" s="451"/>
      <c r="R80" s="358"/>
      <c r="S80" s="358"/>
      <c r="T80" s="358"/>
      <c r="U80" s="358"/>
      <c r="X80" s="388"/>
      <c r="Y80" s="388"/>
      <c r="Z80" s="388"/>
      <c r="AA80" s="451"/>
      <c r="AB80" s="451"/>
      <c r="AC80" s="388"/>
      <c r="AD80" s="388"/>
      <c r="AE80" s="388"/>
      <c r="AF80" s="452"/>
      <c r="AG80" s="452"/>
      <c r="AH80" s="451"/>
      <c r="AI80" s="358"/>
      <c r="AJ80" s="451"/>
      <c r="AK80" s="358"/>
      <c r="AL80" s="358"/>
      <c r="AM80" s="358"/>
      <c r="AN80" s="358"/>
    </row>
    <row r="81" spans="3:40" x14ac:dyDescent="0.25">
      <c r="C81" s="448"/>
      <c r="D81" s="429" t="s">
        <v>3444</v>
      </c>
      <c r="E81" s="388"/>
      <c r="F81" s="388"/>
      <c r="G81" s="388"/>
      <c r="H81" s="451"/>
      <c r="I81" s="451"/>
      <c r="J81" s="388"/>
      <c r="K81" s="388"/>
      <c r="L81" s="388"/>
      <c r="M81" s="452"/>
      <c r="N81" s="452"/>
      <c r="O81" s="451"/>
      <c r="P81" s="358"/>
      <c r="Q81" s="451"/>
      <c r="R81" s="358"/>
      <c r="S81" s="358"/>
      <c r="T81" s="358"/>
      <c r="U81" s="358"/>
      <c r="X81" s="388"/>
      <c r="Y81" s="388"/>
      <c r="Z81" s="388"/>
      <c r="AA81" s="451"/>
      <c r="AB81" s="451"/>
      <c r="AC81" s="388"/>
      <c r="AD81" s="388"/>
      <c r="AE81" s="388"/>
      <c r="AF81" s="452"/>
      <c r="AG81" s="452"/>
      <c r="AH81" s="451"/>
      <c r="AI81" s="358"/>
      <c r="AJ81" s="451"/>
      <c r="AK81" s="358"/>
      <c r="AL81" s="358"/>
      <c r="AM81" s="358"/>
      <c r="AN81" s="358"/>
    </row>
    <row r="82" spans="3:40" x14ac:dyDescent="0.25">
      <c r="C82" s="448"/>
      <c r="D82" s="429" t="s">
        <v>3445</v>
      </c>
      <c r="E82" s="388"/>
      <c r="F82" s="388"/>
      <c r="G82" s="388"/>
      <c r="H82" s="451"/>
      <c r="I82" s="451"/>
      <c r="J82" s="388"/>
      <c r="K82" s="388"/>
      <c r="L82" s="388"/>
      <c r="M82" s="452"/>
      <c r="N82" s="452"/>
      <c r="O82" s="451"/>
      <c r="P82" s="358"/>
      <c r="Q82" s="451"/>
      <c r="R82" s="358"/>
      <c r="S82" s="358"/>
      <c r="T82" s="358"/>
      <c r="U82" s="358"/>
      <c r="X82" s="388"/>
      <c r="Y82" s="388"/>
      <c r="Z82" s="388"/>
      <c r="AA82" s="451"/>
      <c r="AB82" s="451"/>
      <c r="AC82" s="388"/>
      <c r="AD82" s="388"/>
      <c r="AE82" s="388"/>
      <c r="AF82" s="452"/>
      <c r="AG82" s="452"/>
      <c r="AH82" s="451"/>
      <c r="AI82" s="358"/>
      <c r="AJ82" s="451"/>
      <c r="AK82" s="358"/>
      <c r="AL82" s="358"/>
      <c r="AM82" s="358"/>
      <c r="AN82" s="358"/>
    </row>
    <row r="83" spans="3:40" x14ac:dyDescent="0.25">
      <c r="C83" s="448"/>
      <c r="D83" s="429" t="s">
        <v>3446</v>
      </c>
      <c r="E83" s="388"/>
      <c r="F83" s="388"/>
      <c r="G83" s="388"/>
      <c r="H83" s="451"/>
      <c r="I83" s="451"/>
      <c r="J83" s="388"/>
      <c r="K83" s="388"/>
      <c r="L83" s="388"/>
      <c r="M83" s="452"/>
      <c r="N83" s="452"/>
      <c r="O83" s="451"/>
      <c r="P83" s="358"/>
      <c r="Q83" s="451"/>
      <c r="R83" s="358"/>
      <c r="S83" s="358"/>
      <c r="T83" s="358"/>
      <c r="U83" s="358"/>
      <c r="X83" s="388"/>
      <c r="Y83" s="388"/>
      <c r="Z83" s="388"/>
      <c r="AA83" s="451"/>
      <c r="AB83" s="451"/>
      <c r="AC83" s="388"/>
      <c r="AD83" s="388"/>
      <c r="AE83" s="388"/>
      <c r="AF83" s="452"/>
      <c r="AG83" s="452"/>
      <c r="AH83" s="451"/>
      <c r="AI83" s="358"/>
      <c r="AJ83" s="451"/>
      <c r="AK83" s="358"/>
      <c r="AL83" s="358"/>
      <c r="AM83" s="358"/>
      <c r="AN83" s="358"/>
    </row>
    <row r="84" spans="3:40" x14ac:dyDescent="0.25">
      <c r="C84" s="448"/>
      <c r="D84" s="429" t="s">
        <v>3447</v>
      </c>
      <c r="E84" s="388"/>
      <c r="F84" s="388"/>
      <c r="G84" s="388"/>
      <c r="H84" s="451"/>
      <c r="I84" s="451"/>
      <c r="J84" s="388"/>
      <c r="K84" s="388"/>
      <c r="L84" s="388"/>
      <c r="M84" s="452"/>
      <c r="N84" s="452"/>
      <c r="O84" s="451"/>
      <c r="P84" s="358"/>
      <c r="Q84" s="451"/>
      <c r="R84" s="358"/>
      <c r="S84" s="358"/>
      <c r="T84" s="358"/>
      <c r="U84" s="358"/>
      <c r="X84" s="388"/>
      <c r="Y84" s="388"/>
      <c r="Z84" s="388"/>
      <c r="AA84" s="451"/>
      <c r="AB84" s="451"/>
      <c r="AC84" s="388"/>
      <c r="AD84" s="388"/>
      <c r="AE84" s="388"/>
      <c r="AF84" s="452"/>
      <c r="AG84" s="452"/>
      <c r="AH84" s="451"/>
      <c r="AI84" s="358"/>
      <c r="AJ84" s="451"/>
      <c r="AK84" s="358"/>
      <c r="AL84" s="358"/>
      <c r="AM84" s="358"/>
      <c r="AN84" s="358"/>
    </row>
    <row r="85" spans="3:40" x14ac:dyDescent="0.25">
      <c r="C85" s="448"/>
      <c r="D85" s="429" t="s">
        <v>3448</v>
      </c>
      <c r="E85" s="388"/>
      <c r="F85" s="388"/>
      <c r="G85" s="388"/>
      <c r="H85" s="451"/>
      <c r="I85" s="451"/>
      <c r="J85" s="388"/>
      <c r="K85" s="388"/>
      <c r="L85" s="388"/>
      <c r="M85" s="452"/>
      <c r="N85" s="452"/>
      <c r="O85" s="451"/>
      <c r="P85" s="358"/>
      <c r="Q85" s="451"/>
      <c r="R85" s="358"/>
      <c r="S85" s="358"/>
      <c r="T85" s="358"/>
      <c r="U85" s="358"/>
      <c r="X85" s="388"/>
      <c r="Y85" s="388"/>
      <c r="Z85" s="388"/>
      <c r="AA85" s="451"/>
      <c r="AB85" s="451"/>
      <c r="AC85" s="388"/>
      <c r="AD85" s="388"/>
      <c r="AE85" s="388"/>
      <c r="AF85" s="452"/>
      <c r="AG85" s="452"/>
      <c r="AH85" s="451"/>
      <c r="AI85" s="358"/>
      <c r="AJ85" s="451"/>
      <c r="AK85" s="358"/>
      <c r="AL85" s="358"/>
      <c r="AM85" s="358"/>
      <c r="AN85" s="358"/>
    </row>
    <row r="86" spans="3:40" x14ac:dyDescent="0.25">
      <c r="C86" s="448"/>
      <c r="D86" s="429" t="s">
        <v>3449</v>
      </c>
      <c r="E86" s="388"/>
      <c r="F86" s="388"/>
      <c r="G86" s="388"/>
      <c r="H86" s="451"/>
      <c r="I86" s="451"/>
      <c r="J86" s="388"/>
      <c r="K86" s="388"/>
      <c r="L86" s="388"/>
      <c r="M86" s="452"/>
      <c r="N86" s="452"/>
      <c r="O86" s="451"/>
      <c r="P86" s="358"/>
      <c r="Q86" s="451"/>
      <c r="R86" s="358"/>
      <c r="S86" s="358"/>
      <c r="T86" s="358"/>
      <c r="U86" s="358"/>
      <c r="X86" s="388"/>
      <c r="Y86" s="388"/>
      <c r="Z86" s="388"/>
      <c r="AA86" s="451"/>
      <c r="AB86" s="451"/>
      <c r="AC86" s="388"/>
      <c r="AD86" s="388"/>
      <c r="AE86" s="388"/>
      <c r="AF86" s="452"/>
      <c r="AG86" s="452"/>
      <c r="AH86" s="451"/>
      <c r="AI86" s="358"/>
      <c r="AJ86" s="451"/>
      <c r="AK86" s="358"/>
      <c r="AL86" s="358"/>
      <c r="AM86" s="358"/>
      <c r="AN86" s="358"/>
    </row>
    <row r="87" spans="3:40" x14ac:dyDescent="0.25">
      <c r="C87" s="448"/>
      <c r="D87" s="429" t="s">
        <v>3450</v>
      </c>
      <c r="E87" s="388"/>
      <c r="F87" s="388"/>
      <c r="G87" s="388"/>
      <c r="H87" s="451"/>
      <c r="I87" s="451"/>
      <c r="J87" s="388"/>
      <c r="K87" s="388"/>
      <c r="L87" s="388"/>
      <c r="M87" s="452"/>
      <c r="N87" s="452"/>
      <c r="O87" s="451"/>
      <c r="P87" s="358"/>
      <c r="Q87" s="451"/>
      <c r="R87" s="358"/>
      <c r="S87" s="358"/>
      <c r="T87" s="358"/>
      <c r="U87" s="358"/>
      <c r="X87" s="388"/>
      <c r="Y87" s="388"/>
      <c r="Z87" s="388"/>
      <c r="AA87" s="451"/>
      <c r="AB87" s="451"/>
      <c r="AC87" s="388"/>
      <c r="AD87" s="388"/>
      <c r="AE87" s="388"/>
      <c r="AF87" s="452"/>
      <c r="AG87" s="452"/>
      <c r="AH87" s="451"/>
      <c r="AI87" s="358"/>
      <c r="AJ87" s="451"/>
      <c r="AK87" s="358"/>
      <c r="AL87" s="358"/>
      <c r="AM87" s="358"/>
      <c r="AN87" s="358"/>
    </row>
    <row r="88" spans="3:40" x14ac:dyDescent="0.25">
      <c r="C88" s="448"/>
      <c r="D88" s="429" t="s">
        <v>3451</v>
      </c>
      <c r="E88" s="388"/>
      <c r="F88" s="388"/>
      <c r="G88" s="388"/>
      <c r="H88" s="451"/>
      <c r="I88" s="451"/>
      <c r="J88" s="388"/>
      <c r="K88" s="388"/>
      <c r="L88" s="388"/>
      <c r="M88" s="452"/>
      <c r="N88" s="452"/>
      <c r="O88" s="451"/>
      <c r="P88" s="358"/>
      <c r="Q88" s="451"/>
      <c r="R88" s="358"/>
      <c r="S88" s="358"/>
      <c r="T88" s="358"/>
      <c r="U88" s="358"/>
      <c r="X88" s="388"/>
      <c r="Y88" s="388"/>
      <c r="Z88" s="388"/>
      <c r="AA88" s="451"/>
      <c r="AB88" s="451"/>
      <c r="AC88" s="388"/>
      <c r="AD88" s="388"/>
      <c r="AE88" s="388"/>
      <c r="AF88" s="452"/>
      <c r="AG88" s="452"/>
      <c r="AH88" s="451"/>
      <c r="AI88" s="358"/>
      <c r="AJ88" s="451"/>
      <c r="AK88" s="358"/>
      <c r="AL88" s="358"/>
      <c r="AM88" s="358"/>
      <c r="AN88" s="358"/>
    </row>
    <row r="89" spans="3:40" x14ac:dyDescent="0.25">
      <c r="C89" s="448"/>
      <c r="D89" s="429" t="s">
        <v>3452</v>
      </c>
      <c r="E89" s="388"/>
      <c r="F89" s="388"/>
      <c r="G89" s="388"/>
      <c r="H89" s="451"/>
      <c r="I89" s="451"/>
      <c r="J89" s="388"/>
      <c r="K89" s="388"/>
      <c r="L89" s="388"/>
      <c r="M89" s="452"/>
      <c r="N89" s="452"/>
      <c r="O89" s="451"/>
      <c r="P89" s="358"/>
      <c r="Q89" s="451"/>
      <c r="R89" s="358"/>
      <c r="S89" s="358"/>
      <c r="T89" s="358"/>
      <c r="U89" s="358"/>
      <c r="X89" s="388"/>
      <c r="Y89" s="388"/>
      <c r="Z89" s="388"/>
      <c r="AA89" s="451"/>
      <c r="AB89" s="451"/>
      <c r="AC89" s="388"/>
      <c r="AD89" s="388"/>
      <c r="AE89" s="388"/>
      <c r="AF89" s="452"/>
      <c r="AG89" s="452"/>
      <c r="AH89" s="451"/>
      <c r="AI89" s="358"/>
      <c r="AJ89" s="451"/>
      <c r="AK89" s="358"/>
      <c r="AL89" s="358"/>
      <c r="AM89" s="358"/>
      <c r="AN89" s="358"/>
    </row>
    <row r="90" spans="3:40" x14ac:dyDescent="0.25">
      <c r="C90" s="448"/>
      <c r="D90" s="429" t="s">
        <v>3453</v>
      </c>
      <c r="E90" s="388"/>
      <c r="F90" s="388"/>
      <c r="G90" s="388"/>
      <c r="H90" s="451"/>
      <c r="I90" s="451"/>
      <c r="J90" s="388"/>
      <c r="K90" s="388"/>
      <c r="L90" s="388"/>
      <c r="M90" s="452"/>
      <c r="N90" s="452"/>
      <c r="O90" s="451"/>
      <c r="P90" s="358"/>
      <c r="Q90" s="451"/>
      <c r="R90" s="358"/>
      <c r="S90" s="358"/>
      <c r="T90" s="358"/>
      <c r="U90" s="358"/>
      <c r="X90" s="388"/>
      <c r="Y90" s="388"/>
      <c r="Z90" s="388"/>
      <c r="AA90" s="451"/>
      <c r="AB90" s="451"/>
      <c r="AC90" s="388"/>
      <c r="AD90" s="388"/>
      <c r="AE90" s="388"/>
      <c r="AF90" s="452"/>
      <c r="AG90" s="452"/>
      <c r="AH90" s="451"/>
      <c r="AI90" s="358"/>
      <c r="AJ90" s="451"/>
      <c r="AK90" s="358"/>
      <c r="AL90" s="358"/>
      <c r="AM90" s="358"/>
      <c r="AN90" s="358"/>
    </row>
    <row r="91" spans="3:40" x14ac:dyDescent="0.25">
      <c r="C91" s="448"/>
      <c r="D91" s="429" t="s">
        <v>3454</v>
      </c>
      <c r="E91" s="388"/>
      <c r="F91" s="388"/>
      <c r="G91" s="388"/>
      <c r="H91" s="451"/>
      <c r="I91" s="451"/>
      <c r="J91" s="388"/>
      <c r="K91" s="388"/>
      <c r="L91" s="388"/>
      <c r="M91" s="452"/>
      <c r="N91" s="452"/>
      <c r="O91" s="451"/>
      <c r="P91" s="358"/>
      <c r="Q91" s="451"/>
      <c r="R91" s="358"/>
      <c r="S91" s="358"/>
      <c r="T91" s="358"/>
      <c r="U91" s="358"/>
      <c r="X91" s="388"/>
      <c r="Y91" s="388"/>
      <c r="Z91" s="388"/>
      <c r="AA91" s="451"/>
      <c r="AB91" s="451"/>
      <c r="AC91" s="388"/>
      <c r="AD91" s="388"/>
      <c r="AE91" s="388"/>
      <c r="AF91" s="452"/>
      <c r="AG91" s="452"/>
      <c r="AH91" s="451"/>
      <c r="AI91" s="358"/>
      <c r="AJ91" s="451"/>
      <c r="AK91" s="358"/>
      <c r="AL91" s="358"/>
      <c r="AM91" s="358"/>
      <c r="AN91" s="358"/>
    </row>
    <row r="92" spans="3:40" x14ac:dyDescent="0.25">
      <c r="C92" s="448"/>
      <c r="D92" s="429" t="s">
        <v>3455</v>
      </c>
      <c r="E92" s="388"/>
      <c r="F92" s="388"/>
      <c r="G92" s="388"/>
      <c r="H92" s="451"/>
      <c r="I92" s="451"/>
      <c r="J92" s="388"/>
      <c r="K92" s="388"/>
      <c r="L92" s="388"/>
      <c r="M92" s="452"/>
      <c r="N92" s="452"/>
      <c r="O92" s="451"/>
      <c r="P92" s="358"/>
      <c r="Q92" s="451"/>
      <c r="R92" s="358"/>
      <c r="S92" s="358"/>
      <c r="T92" s="358"/>
      <c r="U92" s="358"/>
      <c r="X92" s="388"/>
      <c r="Y92" s="388"/>
      <c r="Z92" s="388"/>
      <c r="AA92" s="451"/>
      <c r="AB92" s="451"/>
      <c r="AC92" s="388"/>
      <c r="AD92" s="388"/>
      <c r="AE92" s="388"/>
      <c r="AF92" s="452"/>
      <c r="AG92" s="452"/>
      <c r="AH92" s="451"/>
      <c r="AI92" s="358"/>
      <c r="AJ92" s="451"/>
      <c r="AK92" s="358"/>
      <c r="AL92" s="358"/>
      <c r="AM92" s="358"/>
      <c r="AN92" s="358"/>
    </row>
    <row r="93" spans="3:40" x14ac:dyDescent="0.25">
      <c r="C93" s="448"/>
      <c r="D93" s="429" t="s">
        <v>3456</v>
      </c>
      <c r="E93" s="388"/>
      <c r="F93" s="388"/>
      <c r="G93" s="388"/>
      <c r="H93" s="451"/>
      <c r="I93" s="451"/>
      <c r="J93" s="388"/>
      <c r="K93" s="388"/>
      <c r="L93" s="388"/>
      <c r="M93" s="452"/>
      <c r="N93" s="452"/>
      <c r="O93" s="451"/>
      <c r="P93" s="358"/>
      <c r="Q93" s="451"/>
      <c r="R93" s="358"/>
      <c r="S93" s="358"/>
      <c r="T93" s="358"/>
      <c r="U93" s="358"/>
      <c r="X93" s="388"/>
      <c r="Y93" s="388"/>
      <c r="Z93" s="388"/>
      <c r="AA93" s="451"/>
      <c r="AB93" s="451"/>
      <c r="AC93" s="388"/>
      <c r="AD93" s="388"/>
      <c r="AE93" s="388"/>
      <c r="AF93" s="452"/>
      <c r="AG93" s="452"/>
      <c r="AH93" s="451"/>
      <c r="AI93" s="358"/>
      <c r="AJ93" s="451"/>
      <c r="AK93" s="358"/>
      <c r="AL93" s="358"/>
      <c r="AM93" s="358"/>
      <c r="AN93" s="358"/>
    </row>
    <row r="94" spans="3:40" x14ac:dyDescent="0.25">
      <c r="C94" s="448"/>
      <c r="D94" s="429" t="s">
        <v>3457</v>
      </c>
      <c r="E94" s="388"/>
      <c r="F94" s="388"/>
      <c r="G94" s="388"/>
      <c r="H94" s="451"/>
      <c r="I94" s="451"/>
      <c r="J94" s="388"/>
      <c r="K94" s="388"/>
      <c r="L94" s="388"/>
      <c r="M94" s="452"/>
      <c r="N94" s="452"/>
      <c r="O94" s="451"/>
      <c r="P94" s="358"/>
      <c r="Q94" s="451"/>
      <c r="R94" s="358"/>
      <c r="S94" s="358"/>
      <c r="T94" s="358"/>
      <c r="U94" s="358"/>
      <c r="X94" s="388"/>
      <c r="Y94" s="388"/>
      <c r="Z94" s="388"/>
      <c r="AA94" s="451"/>
      <c r="AB94" s="451"/>
      <c r="AC94" s="388"/>
      <c r="AD94" s="388"/>
      <c r="AE94" s="388"/>
      <c r="AF94" s="452"/>
      <c r="AG94" s="452"/>
      <c r="AH94" s="451"/>
      <c r="AI94" s="358"/>
      <c r="AJ94" s="451"/>
      <c r="AK94" s="358"/>
      <c r="AL94" s="358"/>
      <c r="AM94" s="358"/>
      <c r="AN94" s="358"/>
    </row>
    <row r="95" spans="3:40" x14ac:dyDescent="0.25">
      <c r="C95" s="448"/>
      <c r="D95" s="429" t="s">
        <v>3458</v>
      </c>
      <c r="E95" s="388"/>
      <c r="F95" s="388"/>
      <c r="G95" s="388"/>
      <c r="H95" s="451"/>
      <c r="I95" s="451"/>
      <c r="J95" s="388"/>
      <c r="K95" s="388"/>
      <c r="L95" s="388"/>
      <c r="M95" s="452"/>
      <c r="N95" s="452"/>
      <c r="O95" s="451"/>
      <c r="P95" s="358"/>
      <c r="Q95" s="451"/>
      <c r="R95" s="358"/>
      <c r="S95" s="358"/>
      <c r="T95" s="358"/>
      <c r="U95" s="358"/>
      <c r="X95" s="388"/>
      <c r="Y95" s="388"/>
      <c r="Z95" s="388"/>
      <c r="AA95" s="451"/>
      <c r="AB95" s="451"/>
      <c r="AC95" s="388"/>
      <c r="AD95" s="388"/>
      <c r="AE95" s="388"/>
      <c r="AF95" s="452"/>
      <c r="AG95" s="452"/>
      <c r="AH95" s="451"/>
      <c r="AI95" s="358"/>
      <c r="AJ95" s="451"/>
      <c r="AK95" s="358"/>
      <c r="AL95" s="358"/>
      <c r="AM95" s="358"/>
      <c r="AN95" s="358"/>
    </row>
    <row r="96" spans="3:40" x14ac:dyDescent="0.25">
      <c r="C96" s="448"/>
      <c r="D96" s="429" t="s">
        <v>3459</v>
      </c>
      <c r="E96" s="388"/>
      <c r="F96" s="388"/>
      <c r="G96" s="388"/>
      <c r="H96" s="451"/>
      <c r="I96" s="451"/>
      <c r="J96" s="388"/>
      <c r="K96" s="388"/>
      <c r="L96" s="388"/>
      <c r="M96" s="452"/>
      <c r="N96" s="452"/>
      <c r="O96" s="451"/>
      <c r="P96" s="358"/>
      <c r="Q96" s="451"/>
      <c r="R96" s="358"/>
      <c r="S96" s="358"/>
      <c r="T96" s="358"/>
      <c r="U96" s="358"/>
      <c r="X96" s="388"/>
      <c r="Y96" s="388"/>
      <c r="Z96" s="388"/>
      <c r="AA96" s="451"/>
      <c r="AB96" s="451"/>
      <c r="AC96" s="388"/>
      <c r="AD96" s="388"/>
      <c r="AE96" s="388"/>
      <c r="AF96" s="452"/>
      <c r="AG96" s="452"/>
      <c r="AH96" s="451"/>
      <c r="AI96" s="358"/>
      <c r="AJ96" s="451"/>
      <c r="AK96" s="358"/>
      <c r="AL96" s="358"/>
      <c r="AM96" s="358"/>
      <c r="AN96" s="358"/>
    </row>
    <row r="97" spans="3:40" x14ac:dyDescent="0.25">
      <c r="C97" s="448"/>
      <c r="D97" s="429" t="s">
        <v>3460</v>
      </c>
      <c r="E97" s="388"/>
      <c r="F97" s="388"/>
      <c r="G97" s="388"/>
      <c r="H97" s="451"/>
      <c r="I97" s="451"/>
      <c r="J97" s="388"/>
      <c r="K97" s="388"/>
      <c r="L97" s="388"/>
      <c r="M97" s="452"/>
      <c r="N97" s="452"/>
      <c r="O97" s="451"/>
      <c r="P97" s="358"/>
      <c r="Q97" s="451"/>
      <c r="R97" s="358"/>
      <c r="S97" s="358"/>
      <c r="T97" s="358"/>
      <c r="U97" s="358"/>
      <c r="X97" s="388"/>
      <c r="Y97" s="388"/>
      <c r="Z97" s="388"/>
      <c r="AA97" s="451"/>
      <c r="AB97" s="451"/>
      <c r="AC97" s="388"/>
      <c r="AD97" s="388"/>
      <c r="AE97" s="388"/>
      <c r="AF97" s="452"/>
      <c r="AG97" s="452"/>
      <c r="AH97" s="451"/>
      <c r="AI97" s="358"/>
      <c r="AJ97" s="451"/>
      <c r="AK97" s="358"/>
      <c r="AL97" s="358"/>
      <c r="AM97" s="358"/>
      <c r="AN97" s="358"/>
    </row>
    <row r="98" spans="3:40" x14ac:dyDescent="0.25">
      <c r="C98" s="448"/>
      <c r="D98" s="429" t="s">
        <v>3461</v>
      </c>
      <c r="E98" s="388"/>
      <c r="F98" s="388"/>
      <c r="G98" s="388"/>
      <c r="H98" s="451"/>
      <c r="I98" s="451"/>
      <c r="J98" s="388"/>
      <c r="K98" s="388"/>
      <c r="L98" s="388"/>
      <c r="M98" s="452"/>
      <c r="N98" s="452"/>
      <c r="O98" s="451"/>
      <c r="P98" s="358"/>
      <c r="Q98" s="451"/>
      <c r="R98" s="358"/>
      <c r="S98" s="358"/>
      <c r="T98" s="358"/>
      <c r="U98" s="358"/>
      <c r="X98" s="388"/>
      <c r="Y98" s="388"/>
      <c r="Z98" s="388"/>
      <c r="AA98" s="451"/>
      <c r="AB98" s="451"/>
      <c r="AC98" s="388"/>
      <c r="AD98" s="388"/>
      <c r="AE98" s="388"/>
      <c r="AF98" s="452"/>
      <c r="AG98" s="452"/>
      <c r="AH98" s="451"/>
      <c r="AI98" s="358"/>
      <c r="AJ98" s="451"/>
      <c r="AK98" s="358"/>
      <c r="AL98" s="358"/>
      <c r="AM98" s="358"/>
      <c r="AN98" s="358"/>
    </row>
    <row r="99" spans="3:40" x14ac:dyDescent="0.25">
      <c r="C99" s="448"/>
      <c r="D99" s="429" t="s">
        <v>3462</v>
      </c>
      <c r="E99" s="388"/>
      <c r="F99" s="388"/>
      <c r="G99" s="388"/>
      <c r="H99" s="451"/>
      <c r="I99" s="451"/>
      <c r="J99" s="388"/>
      <c r="K99" s="388"/>
      <c r="L99" s="388"/>
      <c r="M99" s="452"/>
      <c r="N99" s="452"/>
      <c r="O99" s="451"/>
      <c r="P99" s="358"/>
      <c r="Q99" s="451"/>
      <c r="R99" s="358"/>
      <c r="S99" s="358"/>
      <c r="T99" s="358"/>
      <c r="U99" s="358"/>
      <c r="X99" s="388"/>
      <c r="Y99" s="388"/>
      <c r="Z99" s="388"/>
      <c r="AA99" s="451"/>
      <c r="AB99" s="451"/>
      <c r="AC99" s="388"/>
      <c r="AD99" s="388"/>
      <c r="AE99" s="388"/>
      <c r="AF99" s="452"/>
      <c r="AG99" s="452"/>
      <c r="AH99" s="451"/>
      <c r="AI99" s="358"/>
      <c r="AJ99" s="451"/>
      <c r="AK99" s="358"/>
      <c r="AL99" s="358"/>
      <c r="AM99" s="358"/>
      <c r="AN99" s="358"/>
    </row>
    <row r="100" spans="3:40" x14ac:dyDescent="0.25">
      <c r="C100" s="448"/>
      <c r="D100" s="429" t="s">
        <v>3463</v>
      </c>
      <c r="E100" s="388"/>
      <c r="F100" s="388"/>
      <c r="G100" s="388"/>
      <c r="H100" s="451"/>
      <c r="I100" s="451"/>
      <c r="J100" s="388"/>
      <c r="K100" s="388"/>
      <c r="L100" s="388"/>
      <c r="M100" s="452"/>
      <c r="N100" s="452"/>
      <c r="O100" s="451"/>
      <c r="P100" s="358"/>
      <c r="Q100" s="451"/>
      <c r="R100" s="358"/>
      <c r="S100" s="358"/>
      <c r="T100" s="358"/>
      <c r="U100" s="358"/>
      <c r="X100" s="388"/>
      <c r="Y100" s="388"/>
      <c r="Z100" s="388"/>
      <c r="AA100" s="451"/>
      <c r="AB100" s="451"/>
      <c r="AC100" s="388"/>
      <c r="AD100" s="388"/>
      <c r="AE100" s="388"/>
      <c r="AF100" s="452"/>
      <c r="AG100" s="452"/>
      <c r="AH100" s="451"/>
      <c r="AI100" s="358"/>
      <c r="AJ100" s="451"/>
      <c r="AK100" s="358"/>
      <c r="AL100" s="358"/>
      <c r="AM100" s="358"/>
      <c r="AN100" s="358"/>
    </row>
    <row r="101" spans="3:40" x14ac:dyDescent="0.25">
      <c r="C101" s="448"/>
      <c r="D101" s="429" t="s">
        <v>3464</v>
      </c>
      <c r="E101" s="388"/>
      <c r="F101" s="388"/>
      <c r="G101" s="388"/>
      <c r="H101" s="451"/>
      <c r="I101" s="451"/>
      <c r="J101" s="388"/>
      <c r="K101" s="388"/>
      <c r="L101" s="388"/>
      <c r="M101" s="452"/>
      <c r="N101" s="452"/>
      <c r="O101" s="451"/>
      <c r="P101" s="358"/>
      <c r="Q101" s="451"/>
      <c r="R101" s="358"/>
      <c r="S101" s="358"/>
      <c r="T101" s="358"/>
      <c r="U101" s="358"/>
      <c r="X101" s="388"/>
      <c r="Y101" s="388"/>
      <c r="Z101" s="388"/>
      <c r="AA101" s="451"/>
      <c r="AB101" s="451"/>
      <c r="AC101" s="388"/>
      <c r="AD101" s="388"/>
      <c r="AE101" s="388"/>
      <c r="AF101" s="452"/>
      <c r="AG101" s="452"/>
      <c r="AH101" s="451"/>
      <c r="AI101" s="358"/>
      <c r="AJ101" s="451"/>
      <c r="AK101" s="358"/>
      <c r="AL101" s="358"/>
      <c r="AM101" s="358"/>
      <c r="AN101" s="358"/>
    </row>
    <row r="102" spans="3:40" x14ac:dyDescent="0.25">
      <c r="C102" s="448"/>
      <c r="D102" s="429" t="s">
        <v>3465</v>
      </c>
      <c r="E102" s="388"/>
      <c r="F102" s="388"/>
      <c r="G102" s="388"/>
      <c r="H102" s="451"/>
      <c r="I102" s="451"/>
      <c r="J102" s="388"/>
      <c r="K102" s="388"/>
      <c r="L102" s="388"/>
      <c r="M102" s="452"/>
      <c r="N102" s="452"/>
      <c r="O102" s="451"/>
      <c r="P102" s="358"/>
      <c r="Q102" s="451"/>
      <c r="R102" s="358"/>
      <c r="S102" s="358"/>
      <c r="T102" s="358"/>
      <c r="U102" s="358"/>
      <c r="X102" s="388"/>
      <c r="Y102" s="388"/>
      <c r="Z102" s="388"/>
      <c r="AA102" s="451"/>
      <c r="AB102" s="451"/>
      <c r="AC102" s="388"/>
      <c r="AD102" s="388"/>
      <c r="AE102" s="388"/>
      <c r="AF102" s="452"/>
      <c r="AG102" s="452"/>
      <c r="AH102" s="451"/>
      <c r="AI102" s="358"/>
      <c r="AJ102" s="451"/>
      <c r="AK102" s="358"/>
      <c r="AL102" s="358"/>
      <c r="AM102" s="358"/>
      <c r="AN102" s="358"/>
    </row>
    <row r="103" spans="3:40" x14ac:dyDescent="0.25">
      <c r="C103" s="448"/>
      <c r="D103" s="429" t="s">
        <v>3466</v>
      </c>
      <c r="E103" s="388"/>
      <c r="F103" s="388"/>
      <c r="G103" s="388"/>
      <c r="H103" s="451"/>
      <c r="I103" s="451"/>
      <c r="J103" s="388"/>
      <c r="K103" s="388"/>
      <c r="L103" s="388"/>
      <c r="M103" s="452"/>
      <c r="N103" s="452"/>
      <c r="O103" s="451"/>
      <c r="P103" s="358"/>
      <c r="Q103" s="451"/>
      <c r="R103" s="358"/>
      <c r="S103" s="358"/>
      <c r="T103" s="358"/>
      <c r="U103" s="358"/>
      <c r="X103" s="388"/>
      <c r="Y103" s="388"/>
      <c r="Z103" s="388"/>
      <c r="AA103" s="451"/>
      <c r="AB103" s="451"/>
      <c r="AC103" s="388"/>
      <c r="AD103" s="388"/>
      <c r="AE103" s="388"/>
      <c r="AF103" s="452"/>
      <c r="AG103" s="452"/>
      <c r="AH103" s="451"/>
      <c r="AI103" s="358"/>
      <c r="AJ103" s="451"/>
      <c r="AK103" s="358"/>
      <c r="AL103" s="358"/>
      <c r="AM103" s="358"/>
      <c r="AN103" s="358"/>
    </row>
    <row r="104" spans="3:40" x14ac:dyDescent="0.25">
      <c r="C104" s="448"/>
      <c r="D104" s="429" t="s">
        <v>3467</v>
      </c>
      <c r="E104" s="388"/>
      <c r="F104" s="388"/>
      <c r="G104" s="388"/>
      <c r="H104" s="451"/>
      <c r="I104" s="451"/>
      <c r="J104" s="388"/>
      <c r="K104" s="388"/>
      <c r="L104" s="388"/>
      <c r="M104" s="452"/>
      <c r="N104" s="452"/>
      <c r="O104" s="451"/>
      <c r="P104" s="358"/>
      <c r="Q104" s="451"/>
      <c r="R104" s="358"/>
      <c r="S104" s="358"/>
      <c r="T104" s="358"/>
      <c r="U104" s="358"/>
      <c r="X104" s="388"/>
      <c r="Y104" s="388"/>
      <c r="Z104" s="388"/>
      <c r="AA104" s="451"/>
      <c r="AB104" s="451"/>
      <c r="AC104" s="388"/>
      <c r="AD104" s="388"/>
      <c r="AE104" s="388"/>
      <c r="AF104" s="452"/>
      <c r="AG104" s="452"/>
      <c r="AH104" s="451"/>
      <c r="AI104" s="358"/>
      <c r="AJ104" s="451"/>
      <c r="AK104" s="358"/>
      <c r="AL104" s="358"/>
      <c r="AM104" s="358"/>
      <c r="AN104" s="358"/>
    </row>
    <row r="105" spans="3:40" x14ac:dyDescent="0.25">
      <c r="C105" s="448"/>
      <c r="D105" s="429" t="s">
        <v>3468</v>
      </c>
      <c r="E105" s="388"/>
      <c r="F105" s="388"/>
      <c r="G105" s="388"/>
      <c r="H105" s="451"/>
      <c r="I105" s="451"/>
      <c r="J105" s="388"/>
      <c r="K105" s="388"/>
      <c r="L105" s="388"/>
      <c r="M105" s="452"/>
      <c r="N105" s="452"/>
      <c r="O105" s="451"/>
      <c r="P105" s="358"/>
      <c r="Q105" s="451"/>
      <c r="R105" s="358"/>
      <c r="S105" s="358"/>
      <c r="T105" s="358"/>
      <c r="U105" s="358"/>
      <c r="X105" s="388"/>
      <c r="Y105" s="388"/>
      <c r="Z105" s="388"/>
      <c r="AA105" s="451"/>
      <c r="AB105" s="451"/>
      <c r="AC105" s="388"/>
      <c r="AD105" s="388"/>
      <c r="AE105" s="388"/>
      <c r="AF105" s="452"/>
      <c r="AG105" s="452"/>
      <c r="AH105" s="451"/>
      <c r="AI105" s="358"/>
      <c r="AJ105" s="451"/>
      <c r="AK105" s="358"/>
      <c r="AL105" s="358"/>
      <c r="AM105" s="358"/>
      <c r="AN105" s="358"/>
    </row>
    <row r="106" spans="3:40" x14ac:dyDescent="0.25">
      <c r="C106" s="448"/>
      <c r="D106" s="429" t="s">
        <v>3469</v>
      </c>
      <c r="E106" s="388"/>
      <c r="F106" s="388"/>
      <c r="G106" s="388"/>
      <c r="H106" s="451"/>
      <c r="I106" s="451"/>
      <c r="J106" s="388"/>
      <c r="K106" s="388"/>
      <c r="L106" s="388"/>
      <c r="M106" s="452"/>
      <c r="N106" s="452"/>
      <c r="O106" s="451"/>
      <c r="P106" s="358"/>
      <c r="Q106" s="451"/>
      <c r="R106" s="358"/>
      <c r="S106" s="358"/>
      <c r="T106" s="358"/>
      <c r="U106" s="358"/>
      <c r="X106" s="388"/>
      <c r="Y106" s="388"/>
      <c r="Z106" s="388"/>
      <c r="AA106" s="451"/>
      <c r="AB106" s="451"/>
      <c r="AC106" s="388"/>
      <c r="AD106" s="388"/>
      <c r="AE106" s="388"/>
      <c r="AF106" s="452"/>
      <c r="AG106" s="452"/>
      <c r="AH106" s="451"/>
      <c r="AI106" s="358"/>
      <c r="AJ106" s="451"/>
      <c r="AK106" s="358"/>
      <c r="AL106" s="358"/>
      <c r="AM106" s="358"/>
      <c r="AN106" s="358"/>
    </row>
    <row r="107" spans="3:40" x14ac:dyDescent="0.25">
      <c r="C107" s="448"/>
      <c r="D107" s="429" t="s">
        <v>3470</v>
      </c>
      <c r="E107" s="388"/>
      <c r="F107" s="388"/>
      <c r="G107" s="388"/>
      <c r="H107" s="451"/>
      <c r="I107" s="451"/>
      <c r="J107" s="388"/>
      <c r="K107" s="388"/>
      <c r="L107" s="388"/>
      <c r="M107" s="452"/>
      <c r="N107" s="452"/>
      <c r="O107" s="451"/>
      <c r="P107" s="358"/>
      <c r="Q107" s="451"/>
      <c r="R107" s="358"/>
      <c r="S107" s="358"/>
      <c r="T107" s="358"/>
      <c r="U107" s="358"/>
      <c r="X107" s="388"/>
      <c r="Y107" s="388"/>
      <c r="Z107" s="388"/>
      <c r="AA107" s="451"/>
      <c r="AB107" s="451"/>
      <c r="AC107" s="388"/>
      <c r="AD107" s="388"/>
      <c r="AE107" s="388"/>
      <c r="AF107" s="452"/>
      <c r="AG107" s="452"/>
      <c r="AH107" s="451"/>
      <c r="AI107" s="358"/>
      <c r="AJ107" s="451"/>
      <c r="AK107" s="358"/>
      <c r="AL107" s="358"/>
      <c r="AM107" s="358"/>
      <c r="AN107" s="358"/>
    </row>
    <row r="108" spans="3:40" x14ac:dyDescent="0.25">
      <c r="C108" s="448"/>
      <c r="D108" s="429" t="s">
        <v>3471</v>
      </c>
      <c r="E108" s="388"/>
      <c r="F108" s="388"/>
      <c r="G108" s="388"/>
      <c r="H108" s="451"/>
      <c r="I108" s="451"/>
      <c r="J108" s="388"/>
      <c r="K108" s="388"/>
      <c r="L108" s="388"/>
      <c r="M108" s="452"/>
      <c r="N108" s="452"/>
      <c r="O108" s="451"/>
      <c r="P108" s="358"/>
      <c r="Q108" s="451"/>
      <c r="R108" s="358"/>
      <c r="S108" s="358"/>
      <c r="T108" s="358"/>
      <c r="U108" s="358"/>
      <c r="X108" s="388"/>
      <c r="Y108" s="388"/>
      <c r="Z108" s="388"/>
      <c r="AA108" s="451"/>
      <c r="AB108" s="451"/>
      <c r="AC108" s="388"/>
      <c r="AD108" s="388"/>
      <c r="AE108" s="388"/>
      <c r="AF108" s="452"/>
      <c r="AG108" s="452"/>
      <c r="AH108" s="451"/>
      <c r="AI108" s="358"/>
      <c r="AJ108" s="451"/>
      <c r="AK108" s="358"/>
      <c r="AL108" s="358"/>
      <c r="AM108" s="358"/>
      <c r="AN108" s="358"/>
    </row>
    <row r="109" spans="3:40" x14ac:dyDescent="0.25">
      <c r="C109" s="448"/>
      <c r="D109" s="429" t="s">
        <v>3472</v>
      </c>
      <c r="E109" s="388"/>
      <c r="F109" s="388"/>
      <c r="G109" s="388"/>
      <c r="H109" s="451"/>
      <c r="I109" s="451"/>
      <c r="J109" s="388"/>
      <c r="K109" s="388"/>
      <c r="L109" s="388"/>
      <c r="M109" s="452"/>
      <c r="N109" s="452"/>
      <c r="O109" s="451"/>
      <c r="P109" s="358"/>
      <c r="Q109" s="451"/>
      <c r="R109" s="358"/>
      <c r="S109" s="358"/>
      <c r="T109" s="358"/>
      <c r="U109" s="358"/>
      <c r="X109" s="388"/>
      <c r="Y109" s="388"/>
      <c r="Z109" s="388"/>
      <c r="AA109" s="451"/>
      <c r="AB109" s="451"/>
      <c r="AC109" s="388"/>
      <c r="AD109" s="388"/>
      <c r="AE109" s="388"/>
      <c r="AF109" s="452"/>
      <c r="AG109" s="452"/>
      <c r="AH109" s="451"/>
      <c r="AI109" s="358"/>
      <c r="AJ109" s="451"/>
      <c r="AK109" s="358"/>
      <c r="AL109" s="358"/>
      <c r="AM109" s="358"/>
      <c r="AN109" s="358"/>
    </row>
    <row r="110" spans="3:40" x14ac:dyDescent="0.25">
      <c r="C110" s="448"/>
      <c r="D110" s="429" t="s">
        <v>3473</v>
      </c>
      <c r="E110" s="388"/>
      <c r="F110" s="388"/>
      <c r="G110" s="388"/>
      <c r="H110" s="451"/>
      <c r="I110" s="451"/>
      <c r="J110" s="388"/>
      <c r="K110" s="388"/>
      <c r="L110" s="388"/>
      <c r="M110" s="452"/>
      <c r="N110" s="452"/>
      <c r="O110" s="451"/>
      <c r="P110" s="358"/>
      <c r="Q110" s="451"/>
      <c r="R110" s="358"/>
      <c r="S110" s="358"/>
      <c r="T110" s="358"/>
      <c r="U110" s="358"/>
      <c r="X110" s="388"/>
      <c r="Y110" s="388"/>
      <c r="Z110" s="388"/>
      <c r="AA110" s="451"/>
      <c r="AB110" s="451"/>
      <c r="AC110" s="388"/>
      <c r="AD110" s="388"/>
      <c r="AE110" s="388"/>
      <c r="AF110" s="452"/>
      <c r="AG110" s="452"/>
      <c r="AH110" s="451"/>
      <c r="AI110" s="358"/>
      <c r="AJ110" s="451"/>
      <c r="AK110" s="358"/>
      <c r="AL110" s="358"/>
      <c r="AM110" s="358"/>
      <c r="AN110" s="358"/>
    </row>
  </sheetData>
  <mergeCells count="2">
    <mergeCell ref="B1:L1"/>
    <mergeCell ref="Y3:AA3"/>
  </mergeCells>
  <dataValidations count="3">
    <dataValidation allowBlank="1" showInputMessage="1" showErrorMessage="1" error="Data is of incorrect type!" sqref="J10:L10 A10:C10 AC10:AE10"/>
    <dataValidation type="date" allowBlank="1" showInputMessage="1" showErrorMessage="1" error="Data is of incorrect type!" sqref="M10 AF10"/>
    <dataValidation type="decimal" allowBlank="1" showInputMessage="1" showErrorMessage="1" error="Data is of incorrect type!" sqref="P10 R10:U10 AI10 AK10:AN10"/>
  </dataValidations>
  <hyperlinks>
    <hyperlink ref="A1" location="'Table of Contents'!A1" display="S.05.02.01.03 - Total Top 5 and home country - non-life obligations"/>
    <hyperlink ref="AB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error="Data is of incorrect type!">
          <x14:formula1>
            <xm:f>Enumerations!$A$1893:$AB$1893</xm:f>
          </x14:formula1>
          <xm:sqref>E5</xm:sqref>
        </x14:dataValidation>
        <x14:dataValidation type="list" allowBlank="1" showInputMessage="1" showErrorMessage="1" error="Data is of incorrect type!">
          <x14:formula1>
            <xm:f>Enumerations!$A$1893:$AB$1893</xm:f>
          </x14:formula1>
          <xm:sqref>B4</xm:sqref>
        </x14:dataValidation>
        <x14:dataValidation type="list" allowBlank="1" showInputMessage="1" showErrorMessage="1" error="Data is of incorrect type!">
          <x14:formula1>
            <xm:f>Enumerations!$A$1894:$B$1894</xm:f>
          </x14:formula1>
          <xm:sqref>H10:H110 AA10:AA110</xm:sqref>
        </x14:dataValidation>
        <x14:dataValidation type="list" allowBlank="1" showInputMessage="1" showErrorMessage="1" error="Data is of incorrect type!">
          <x14:formula1>
            <xm:f>Enumerations!$A$1895:$B$1895</xm:f>
          </x14:formula1>
          <xm:sqref>I10:I110 AB10:AB110</xm:sqref>
        </x14:dataValidation>
        <x14:dataValidation type="list" allowBlank="1" showInputMessage="1" showErrorMessage="1" error="Data is of incorrect type!">
          <x14:formula1>
            <xm:f>Enumerations!$A$1896:$GG$1896</xm:f>
          </x14:formula1>
          <xm:sqref>O10 AH10</xm:sqref>
        </x14:dataValidation>
        <x14:dataValidation type="list" allowBlank="1" showInputMessage="1" showErrorMessage="1" error="Data is of incorrect type!">
          <x14:formula1>
            <xm:f>Enumerations!$A$1897:$E$1897</xm:f>
          </x14:formula1>
          <xm:sqref>Q10 AJ10</xm:sqref>
        </x14:dataValidation>
        <x14:dataValidation type="list" allowBlank="1" showInputMessage="1" showErrorMessage="1" error="Data is of incorrect type!">
          <x14:formula1>
            <xm:f>Enumerations!$A$787:$GH$787</xm:f>
          </x14:formula1>
          <xm:sqref>N10 AG10</xm:sqref>
        </x14:dataValidation>
      </x14:dataValidations>
    </ext>
  </extLst>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0"/>
  <sheetViews>
    <sheetView showGridLines="0" topLeftCell="M1" workbookViewId="0">
      <selection activeCell="U14" sqref="U14"/>
    </sheetView>
  </sheetViews>
  <sheetFormatPr defaultRowHeight="15" x14ac:dyDescent="0.25"/>
  <cols>
    <col min="1" max="1" width="9.140625" style="474"/>
    <col min="2" max="2" width="18.7109375" style="474" customWidth="1"/>
    <col min="3" max="4" width="9.140625" style="474"/>
    <col min="5" max="5" width="44.85546875" style="474" customWidth="1"/>
    <col min="6" max="6" width="15.85546875" style="474" customWidth="1"/>
    <col min="7" max="7" width="33.42578125" style="474" customWidth="1"/>
    <col min="8" max="8" width="27" style="474" customWidth="1"/>
    <col min="9" max="9" width="15.140625" style="474" customWidth="1"/>
    <col min="10" max="10" width="37.85546875" style="474" customWidth="1"/>
    <col min="11" max="11" width="21.85546875" style="474" customWidth="1"/>
    <col min="12" max="12" width="17.7109375" style="474" customWidth="1"/>
    <col min="13" max="13" width="18.5703125" style="474" customWidth="1"/>
    <col min="14" max="14" width="12.42578125" style="474" customWidth="1"/>
    <col min="15" max="15" width="15.5703125" style="474" customWidth="1"/>
    <col min="16" max="16" width="16.7109375" style="474" customWidth="1"/>
    <col min="17" max="17" width="34.5703125" style="474" customWidth="1"/>
    <col min="18" max="18" width="40" style="474" customWidth="1"/>
    <col min="19" max="19" width="23.140625" style="474" customWidth="1"/>
    <col min="20" max="20" width="9.140625" style="474"/>
    <col min="21" max="21" width="9.140625" style="476"/>
    <col min="22" max="22" width="9.140625" style="474"/>
    <col min="23" max="38" width="20.7109375" style="474" customWidth="1"/>
    <col min="39" max="16384" width="9.140625" style="474"/>
  </cols>
  <sheetData>
    <row r="1" spans="1:37" ht="17.25" customHeight="1" x14ac:dyDescent="0.3">
      <c r="A1" s="187" t="s">
        <v>17053</v>
      </c>
      <c r="B1" s="798" t="s">
        <v>13142</v>
      </c>
      <c r="C1" s="799"/>
      <c r="D1" s="799"/>
      <c r="E1" s="799"/>
      <c r="F1" s="799"/>
      <c r="G1" s="799"/>
      <c r="H1" s="799"/>
      <c r="I1" s="799"/>
      <c r="J1" s="799"/>
      <c r="K1" s="799"/>
      <c r="L1" s="799"/>
      <c r="V1" s="524" t="s">
        <v>13203</v>
      </c>
      <c r="AA1" s="724" t="s">
        <v>13439</v>
      </c>
    </row>
    <row r="2" spans="1:37" ht="15.75" thickBot="1" x14ac:dyDescent="0.3"/>
    <row r="3" spans="1:37" ht="78.75" customHeight="1" thickBot="1" x14ac:dyDescent="0.3">
      <c r="B3" s="59"/>
      <c r="C3" s="13" t="s">
        <v>13143</v>
      </c>
      <c r="E3" s="119" t="s">
        <v>13185</v>
      </c>
      <c r="X3" s="795" t="s">
        <v>13184</v>
      </c>
      <c r="Y3" s="796"/>
      <c r="Z3" s="797"/>
    </row>
    <row r="4" spans="1:37" ht="76.5" customHeight="1" thickBot="1" x14ac:dyDescent="0.3"/>
    <row r="5" spans="1:37" ht="15.75" thickBot="1" x14ac:dyDescent="0.3">
      <c r="B5" s="10" t="s">
        <v>1427</v>
      </c>
      <c r="C5" s="13" t="s">
        <v>7496</v>
      </c>
      <c r="D5" s="15" t="s">
        <v>2612</v>
      </c>
      <c r="E5" s="39" t="s">
        <v>10919</v>
      </c>
      <c r="W5" s="134" t="s">
        <v>2611</v>
      </c>
      <c r="X5" s="364" t="s">
        <v>13202</v>
      </c>
      <c r="Y5" s="109" t="s">
        <v>3532</v>
      </c>
      <c r="Z5" s="121" t="s">
        <v>13248</v>
      </c>
    </row>
    <row r="6" spans="1:37" ht="12.4" customHeight="1" x14ac:dyDescent="0.25"/>
    <row r="7" spans="1:37" ht="12.4" customHeight="1" x14ac:dyDescent="0.25">
      <c r="E7" s="10" t="s">
        <v>13144</v>
      </c>
      <c r="F7" s="10" t="s">
        <v>13145</v>
      </c>
      <c r="G7" s="10" t="s">
        <v>13146</v>
      </c>
      <c r="H7" s="10" t="s">
        <v>2423</v>
      </c>
      <c r="I7" s="10" t="s">
        <v>2424</v>
      </c>
      <c r="J7" s="10" t="s">
        <v>2425</v>
      </c>
      <c r="K7" s="10" t="s">
        <v>1428</v>
      </c>
      <c r="L7" s="10" t="s">
        <v>1429</v>
      </c>
      <c r="M7" s="10" t="s">
        <v>1430</v>
      </c>
      <c r="N7" s="10" t="s">
        <v>928</v>
      </c>
      <c r="O7" s="10" t="s">
        <v>2428</v>
      </c>
      <c r="P7" s="10" t="s">
        <v>1860</v>
      </c>
      <c r="Q7" s="10" t="s">
        <v>1435</v>
      </c>
      <c r="R7" s="10" t="s">
        <v>2426</v>
      </c>
      <c r="S7" s="10" t="s">
        <v>2427</v>
      </c>
      <c r="W7" s="134" t="s">
        <v>13144</v>
      </c>
      <c r="X7" s="134" t="s">
        <v>13145</v>
      </c>
      <c r="Y7" s="134" t="s">
        <v>13146</v>
      </c>
      <c r="Z7" s="134" t="s">
        <v>2423</v>
      </c>
      <c r="AA7" s="134" t="s">
        <v>2424</v>
      </c>
      <c r="AB7" s="134" t="s">
        <v>2425</v>
      </c>
      <c r="AC7" s="134" t="s">
        <v>1428</v>
      </c>
      <c r="AD7" s="134" t="s">
        <v>1429</v>
      </c>
      <c r="AE7" s="134" t="s">
        <v>1430</v>
      </c>
      <c r="AF7" s="134" t="s">
        <v>928</v>
      </c>
      <c r="AG7" s="134" t="s">
        <v>2428</v>
      </c>
      <c r="AH7" s="134" t="s">
        <v>1860</v>
      </c>
      <c r="AI7" s="134" t="s">
        <v>1435</v>
      </c>
      <c r="AJ7" s="134" t="s">
        <v>2426</v>
      </c>
      <c r="AK7" s="134" t="s">
        <v>2427</v>
      </c>
    </row>
    <row r="8" spans="1:37" x14ac:dyDescent="0.25">
      <c r="E8" s="13" t="s">
        <v>13144</v>
      </c>
      <c r="F8" s="13" t="s">
        <v>13145</v>
      </c>
      <c r="G8" s="13" t="s">
        <v>13146</v>
      </c>
      <c r="H8" s="13" t="s">
        <v>13147</v>
      </c>
      <c r="I8" s="13" t="s">
        <v>13148</v>
      </c>
      <c r="J8" s="13" t="s">
        <v>13149</v>
      </c>
      <c r="K8" s="13" t="s">
        <v>13150</v>
      </c>
      <c r="L8" s="13" t="s">
        <v>4733</v>
      </c>
      <c r="M8" s="13" t="s">
        <v>4734</v>
      </c>
      <c r="N8" s="13" t="s">
        <v>13151</v>
      </c>
      <c r="O8" s="13" t="s">
        <v>13152</v>
      </c>
      <c r="P8" s="13" t="s">
        <v>13153</v>
      </c>
      <c r="Q8" s="13" t="s">
        <v>13154</v>
      </c>
      <c r="R8" s="13" t="s">
        <v>10916</v>
      </c>
      <c r="S8" s="13" t="s">
        <v>13155</v>
      </c>
      <c r="W8" s="364" t="s">
        <v>13201</v>
      </c>
      <c r="X8" s="364" t="s">
        <v>13200</v>
      </c>
      <c r="Y8" s="364" t="s">
        <v>13199</v>
      </c>
      <c r="Z8" s="364" t="s">
        <v>13187</v>
      </c>
      <c r="AA8" s="364" t="s">
        <v>13188</v>
      </c>
      <c r="AB8" s="364" t="s">
        <v>13189</v>
      </c>
      <c r="AC8" s="364" t="s">
        <v>13190</v>
      </c>
      <c r="AD8" s="364" t="s">
        <v>13191</v>
      </c>
      <c r="AE8" s="364" t="s">
        <v>13192</v>
      </c>
      <c r="AF8" s="364" t="s">
        <v>13193</v>
      </c>
      <c r="AG8" s="364" t="s">
        <v>13194</v>
      </c>
      <c r="AH8" s="364" t="s">
        <v>13195</v>
      </c>
      <c r="AI8" s="364" t="s">
        <v>13196</v>
      </c>
      <c r="AJ8" s="364" t="s">
        <v>13197</v>
      </c>
      <c r="AK8" s="364" t="s">
        <v>13198</v>
      </c>
    </row>
    <row r="9" spans="1:37" x14ac:dyDescent="0.25">
      <c r="E9" s="15" t="s">
        <v>942</v>
      </c>
      <c r="F9" s="15" t="s">
        <v>819</v>
      </c>
      <c r="G9" s="15" t="s">
        <v>857</v>
      </c>
      <c r="H9" s="15" t="s">
        <v>858</v>
      </c>
      <c r="I9" s="15" t="s">
        <v>859</v>
      </c>
      <c r="J9" s="15" t="s">
        <v>860</v>
      </c>
      <c r="K9" s="15" t="s">
        <v>861</v>
      </c>
      <c r="L9" s="15" t="s">
        <v>862</v>
      </c>
      <c r="M9" s="15" t="s">
        <v>863</v>
      </c>
      <c r="N9" s="15" t="s">
        <v>864</v>
      </c>
      <c r="O9" s="15" t="s">
        <v>945</v>
      </c>
      <c r="P9" s="15" t="s">
        <v>865</v>
      </c>
      <c r="Q9" s="15" t="s">
        <v>948</v>
      </c>
      <c r="R9" s="15" t="s">
        <v>949</v>
      </c>
      <c r="S9" s="15" t="s">
        <v>950</v>
      </c>
      <c r="W9" s="134" t="s">
        <v>942</v>
      </c>
      <c r="X9" s="134" t="s">
        <v>819</v>
      </c>
      <c r="Y9" s="134" t="s">
        <v>857</v>
      </c>
      <c r="Z9" s="134" t="s">
        <v>858</v>
      </c>
      <c r="AA9" s="134" t="s">
        <v>859</v>
      </c>
      <c r="AB9" s="134" t="s">
        <v>860</v>
      </c>
      <c r="AC9" s="134" t="s">
        <v>861</v>
      </c>
      <c r="AD9" s="134" t="s">
        <v>862</v>
      </c>
      <c r="AE9" s="134" t="s">
        <v>863</v>
      </c>
      <c r="AF9" s="134" t="s">
        <v>864</v>
      </c>
      <c r="AG9" s="134" t="s">
        <v>945</v>
      </c>
      <c r="AH9" s="134" t="s">
        <v>865</v>
      </c>
      <c r="AI9" s="134" t="s">
        <v>948</v>
      </c>
      <c r="AJ9" s="134" t="s">
        <v>949</v>
      </c>
      <c r="AK9" s="134" t="s">
        <v>950</v>
      </c>
    </row>
    <row r="10" spans="1:37" x14ac:dyDescent="0.25">
      <c r="C10" s="13" t="s">
        <v>3231</v>
      </c>
      <c r="D10" s="15" t="s">
        <v>1082</v>
      </c>
      <c r="E10" s="39" t="s">
        <v>3374</v>
      </c>
      <c r="F10" s="39" t="s">
        <v>3374</v>
      </c>
      <c r="G10" s="39" t="s">
        <v>3374</v>
      </c>
      <c r="H10" s="20" t="s">
        <v>13156</v>
      </c>
      <c r="I10" s="20" t="s">
        <v>13157</v>
      </c>
      <c r="J10" s="20" t="s">
        <v>3489</v>
      </c>
      <c r="K10" s="20" t="s">
        <v>3489</v>
      </c>
      <c r="L10" s="20" t="s">
        <v>3492</v>
      </c>
      <c r="M10" s="20" t="s">
        <v>3492</v>
      </c>
      <c r="N10" s="20" t="s">
        <v>4787</v>
      </c>
      <c r="O10" s="20" t="s">
        <v>3501</v>
      </c>
      <c r="P10" s="20" t="s">
        <v>3501</v>
      </c>
      <c r="Q10" s="20" t="s">
        <v>3501</v>
      </c>
      <c r="R10" s="20" t="s">
        <v>3501</v>
      </c>
      <c r="S10" s="20" t="s">
        <v>3501</v>
      </c>
      <c r="W10" s="39" t="s">
        <v>3482</v>
      </c>
      <c r="X10" s="39" t="s">
        <v>3482</v>
      </c>
      <c r="Y10" s="39" t="s">
        <v>3482</v>
      </c>
      <c r="Z10" s="20" t="s">
        <v>3484</v>
      </c>
      <c r="AA10" s="20" t="s">
        <v>3484</v>
      </c>
      <c r="AB10" s="20" t="s">
        <v>3482</v>
      </c>
      <c r="AC10" s="20" t="s">
        <v>3486</v>
      </c>
      <c r="AD10" s="20" t="s">
        <v>3487</v>
      </c>
      <c r="AE10" s="20" t="s">
        <v>3487</v>
      </c>
      <c r="AF10" s="20" t="s">
        <v>4825</v>
      </c>
      <c r="AG10" s="20" t="s">
        <v>4719</v>
      </c>
      <c r="AH10" s="20" t="s">
        <v>4719</v>
      </c>
      <c r="AI10" s="20" t="s">
        <v>4719</v>
      </c>
      <c r="AJ10" s="20" t="s">
        <v>4719</v>
      </c>
      <c r="AK10" s="20" t="s">
        <v>4719</v>
      </c>
    </row>
    <row r="11" spans="1:37" x14ac:dyDescent="0.25">
      <c r="C11" s="448"/>
      <c r="D11" s="429" t="s">
        <v>3373</v>
      </c>
      <c r="E11" s="388"/>
      <c r="F11" s="388"/>
      <c r="G11" s="388"/>
      <c r="H11" s="451"/>
      <c r="I11" s="451"/>
      <c r="J11" s="388"/>
      <c r="K11" s="388"/>
      <c r="L11" s="452"/>
      <c r="M11" s="452"/>
      <c r="N11" s="451"/>
      <c r="O11" s="358"/>
      <c r="P11" s="358"/>
      <c r="Q11" s="358"/>
      <c r="R11" s="358"/>
      <c r="S11" s="358"/>
      <c r="W11" s="388"/>
      <c r="X11" s="388"/>
      <c r="Y11" s="388"/>
      <c r="Z11" s="451"/>
      <c r="AA11" s="451"/>
      <c r="AB11" s="388"/>
      <c r="AC11" s="388"/>
      <c r="AD11" s="452"/>
      <c r="AE11" s="452"/>
      <c r="AF11" s="451"/>
      <c r="AG11" s="358"/>
      <c r="AH11" s="358"/>
      <c r="AI11" s="358"/>
      <c r="AJ11" s="358"/>
      <c r="AK11" s="358"/>
    </row>
    <row r="12" spans="1:37" x14ac:dyDescent="0.25">
      <c r="C12" s="448"/>
      <c r="D12" s="429" t="s">
        <v>3375</v>
      </c>
      <c r="E12" s="388"/>
      <c r="F12" s="388"/>
      <c r="G12" s="388"/>
      <c r="H12" s="451"/>
      <c r="I12" s="451"/>
      <c r="J12" s="388"/>
      <c r="K12" s="388"/>
      <c r="L12" s="452"/>
      <c r="M12" s="452"/>
      <c r="N12" s="451"/>
      <c r="O12" s="358"/>
      <c r="P12" s="358"/>
      <c r="Q12" s="358"/>
      <c r="R12" s="358"/>
      <c r="S12" s="358"/>
      <c r="W12" s="388"/>
      <c r="X12" s="388"/>
      <c r="Y12" s="388"/>
      <c r="Z12" s="451"/>
      <c r="AA12" s="451"/>
      <c r="AB12" s="388"/>
      <c r="AC12" s="388"/>
      <c r="AD12" s="452"/>
      <c r="AE12" s="452"/>
      <c r="AF12" s="451"/>
      <c r="AG12" s="358"/>
      <c r="AH12" s="358"/>
      <c r="AI12" s="358"/>
      <c r="AJ12" s="358"/>
      <c r="AK12" s="358"/>
    </row>
    <row r="13" spans="1:37" x14ac:dyDescent="0.25">
      <c r="C13" s="448"/>
      <c r="D13" s="429" t="s">
        <v>3376</v>
      </c>
      <c r="E13" s="388"/>
      <c r="F13" s="388"/>
      <c r="G13" s="388"/>
      <c r="H13" s="451"/>
      <c r="I13" s="451"/>
      <c r="J13" s="388"/>
      <c r="K13" s="388"/>
      <c r="L13" s="452"/>
      <c r="M13" s="452"/>
      <c r="N13" s="451"/>
      <c r="O13" s="358"/>
      <c r="P13" s="358"/>
      <c r="Q13" s="358"/>
      <c r="R13" s="358"/>
      <c r="S13" s="358"/>
      <c r="W13" s="388"/>
      <c r="X13" s="388"/>
      <c r="Y13" s="388"/>
      <c r="Z13" s="451"/>
      <c r="AA13" s="451"/>
      <c r="AB13" s="388"/>
      <c r="AC13" s="388"/>
      <c r="AD13" s="452"/>
      <c r="AE13" s="452"/>
      <c r="AF13" s="451"/>
      <c r="AG13" s="358"/>
      <c r="AH13" s="358"/>
      <c r="AI13" s="358"/>
      <c r="AJ13" s="358"/>
      <c r="AK13" s="358"/>
    </row>
    <row r="14" spans="1:37" x14ac:dyDescent="0.25">
      <c r="C14" s="448"/>
      <c r="D14" s="429" t="s">
        <v>3377</v>
      </c>
      <c r="E14" s="388"/>
      <c r="F14" s="388"/>
      <c r="G14" s="388"/>
      <c r="H14" s="451"/>
      <c r="I14" s="451"/>
      <c r="J14" s="388"/>
      <c r="K14" s="388"/>
      <c r="L14" s="452"/>
      <c r="M14" s="452"/>
      <c r="N14" s="451"/>
      <c r="O14" s="358"/>
      <c r="P14" s="358"/>
      <c r="Q14" s="358"/>
      <c r="R14" s="358"/>
      <c r="S14" s="358"/>
      <c r="W14" s="388"/>
      <c r="X14" s="388"/>
      <c r="Y14" s="388"/>
      <c r="Z14" s="451"/>
      <c r="AA14" s="451"/>
      <c r="AB14" s="388"/>
      <c r="AC14" s="388"/>
      <c r="AD14" s="452"/>
      <c r="AE14" s="452"/>
      <c r="AF14" s="451"/>
      <c r="AG14" s="358"/>
      <c r="AH14" s="358"/>
      <c r="AI14" s="358"/>
      <c r="AJ14" s="358"/>
      <c r="AK14" s="358"/>
    </row>
    <row r="15" spans="1:37" x14ac:dyDescent="0.25">
      <c r="C15" s="448"/>
      <c r="D15" s="429" t="s">
        <v>3378</v>
      </c>
      <c r="E15" s="388"/>
      <c r="F15" s="388"/>
      <c r="G15" s="388"/>
      <c r="H15" s="451"/>
      <c r="I15" s="451"/>
      <c r="J15" s="388"/>
      <c r="K15" s="388"/>
      <c r="L15" s="452"/>
      <c r="M15" s="452"/>
      <c r="N15" s="451"/>
      <c r="O15" s="358"/>
      <c r="P15" s="358"/>
      <c r="Q15" s="358"/>
      <c r="R15" s="358"/>
      <c r="S15" s="358"/>
      <c r="W15" s="388"/>
      <c r="X15" s="388"/>
      <c r="Y15" s="388"/>
      <c r="Z15" s="451"/>
      <c r="AA15" s="451"/>
      <c r="AB15" s="388"/>
      <c r="AC15" s="388"/>
      <c r="AD15" s="452"/>
      <c r="AE15" s="452"/>
      <c r="AF15" s="451"/>
      <c r="AG15" s="358"/>
      <c r="AH15" s="358"/>
      <c r="AI15" s="358"/>
      <c r="AJ15" s="358"/>
      <c r="AK15" s="358"/>
    </row>
    <row r="16" spans="1:37" x14ac:dyDescent="0.25">
      <c r="C16" s="448"/>
      <c r="D16" s="429" t="s">
        <v>3379</v>
      </c>
      <c r="E16" s="388"/>
      <c r="F16" s="388"/>
      <c r="G16" s="388"/>
      <c r="H16" s="451"/>
      <c r="I16" s="451"/>
      <c r="J16" s="388"/>
      <c r="K16" s="388"/>
      <c r="L16" s="452"/>
      <c r="M16" s="452"/>
      <c r="N16" s="451"/>
      <c r="O16" s="358"/>
      <c r="P16" s="358"/>
      <c r="Q16" s="358"/>
      <c r="R16" s="358"/>
      <c r="S16" s="358"/>
      <c r="W16" s="388"/>
      <c r="X16" s="388"/>
      <c r="Y16" s="388"/>
      <c r="Z16" s="451"/>
      <c r="AA16" s="451"/>
      <c r="AB16" s="388"/>
      <c r="AC16" s="388"/>
      <c r="AD16" s="452"/>
      <c r="AE16" s="452"/>
      <c r="AF16" s="451"/>
      <c r="AG16" s="358"/>
      <c r="AH16" s="358"/>
      <c r="AI16" s="358"/>
      <c r="AJ16" s="358"/>
      <c r="AK16" s="358"/>
    </row>
    <row r="17" spans="3:37" x14ac:dyDescent="0.25">
      <c r="C17" s="448"/>
      <c r="D17" s="429" t="s">
        <v>3380</v>
      </c>
      <c r="E17" s="388"/>
      <c r="F17" s="388"/>
      <c r="G17" s="388"/>
      <c r="H17" s="451"/>
      <c r="I17" s="451"/>
      <c r="J17" s="388"/>
      <c r="K17" s="388"/>
      <c r="L17" s="452"/>
      <c r="M17" s="452"/>
      <c r="N17" s="451"/>
      <c r="O17" s="358"/>
      <c r="P17" s="358"/>
      <c r="Q17" s="358"/>
      <c r="R17" s="358"/>
      <c r="S17" s="358"/>
      <c r="W17" s="388"/>
      <c r="X17" s="388"/>
      <c r="Y17" s="388"/>
      <c r="Z17" s="451"/>
      <c r="AA17" s="451"/>
      <c r="AB17" s="388"/>
      <c r="AC17" s="388"/>
      <c r="AD17" s="452"/>
      <c r="AE17" s="452"/>
      <c r="AF17" s="451"/>
      <c r="AG17" s="358"/>
      <c r="AH17" s="358"/>
      <c r="AI17" s="358"/>
      <c r="AJ17" s="358"/>
      <c r="AK17" s="358"/>
    </row>
    <row r="18" spans="3:37" x14ac:dyDescent="0.25">
      <c r="C18" s="448"/>
      <c r="D18" s="429" t="s">
        <v>3381</v>
      </c>
      <c r="E18" s="388"/>
      <c r="F18" s="388"/>
      <c r="G18" s="388"/>
      <c r="H18" s="451"/>
      <c r="I18" s="451"/>
      <c r="J18" s="388"/>
      <c r="K18" s="388"/>
      <c r="L18" s="452"/>
      <c r="M18" s="452"/>
      <c r="N18" s="451"/>
      <c r="O18" s="358"/>
      <c r="P18" s="358"/>
      <c r="Q18" s="358"/>
      <c r="R18" s="358"/>
      <c r="S18" s="358"/>
      <c r="W18" s="388"/>
      <c r="X18" s="388"/>
      <c r="Y18" s="388"/>
      <c r="Z18" s="451"/>
      <c r="AA18" s="451"/>
      <c r="AB18" s="388"/>
      <c r="AC18" s="388"/>
      <c r="AD18" s="452"/>
      <c r="AE18" s="452"/>
      <c r="AF18" s="451"/>
      <c r="AG18" s="358"/>
      <c r="AH18" s="358"/>
      <c r="AI18" s="358"/>
      <c r="AJ18" s="358"/>
      <c r="AK18" s="358"/>
    </row>
    <row r="19" spans="3:37" x14ac:dyDescent="0.25">
      <c r="C19" s="448"/>
      <c r="D19" s="429" t="s">
        <v>3382</v>
      </c>
      <c r="E19" s="388"/>
      <c r="F19" s="388"/>
      <c r="G19" s="388"/>
      <c r="H19" s="451"/>
      <c r="I19" s="451"/>
      <c r="J19" s="388"/>
      <c r="K19" s="388"/>
      <c r="L19" s="452"/>
      <c r="M19" s="452"/>
      <c r="N19" s="451"/>
      <c r="O19" s="358"/>
      <c r="P19" s="358"/>
      <c r="Q19" s="358"/>
      <c r="R19" s="358"/>
      <c r="S19" s="358"/>
      <c r="W19" s="388"/>
      <c r="X19" s="388"/>
      <c r="Y19" s="388"/>
      <c r="Z19" s="451"/>
      <c r="AA19" s="451"/>
      <c r="AB19" s="388"/>
      <c r="AC19" s="388"/>
      <c r="AD19" s="452"/>
      <c r="AE19" s="452"/>
      <c r="AF19" s="451"/>
      <c r="AG19" s="358"/>
      <c r="AH19" s="358"/>
      <c r="AI19" s="358"/>
      <c r="AJ19" s="358"/>
      <c r="AK19" s="358"/>
    </row>
    <row r="20" spans="3:37" x14ac:dyDescent="0.25">
      <c r="C20" s="448"/>
      <c r="D20" s="429" t="s">
        <v>3383</v>
      </c>
      <c r="E20" s="388"/>
      <c r="F20" s="388"/>
      <c r="G20" s="388"/>
      <c r="H20" s="451"/>
      <c r="I20" s="451"/>
      <c r="J20" s="388"/>
      <c r="K20" s="388"/>
      <c r="L20" s="452"/>
      <c r="M20" s="452"/>
      <c r="N20" s="451"/>
      <c r="O20" s="358"/>
      <c r="P20" s="358"/>
      <c r="Q20" s="358"/>
      <c r="R20" s="358"/>
      <c r="S20" s="358"/>
      <c r="W20" s="388"/>
      <c r="X20" s="388"/>
      <c r="Y20" s="388"/>
      <c r="Z20" s="451"/>
      <c r="AA20" s="451"/>
      <c r="AB20" s="388"/>
      <c r="AC20" s="388"/>
      <c r="AD20" s="452"/>
      <c r="AE20" s="452"/>
      <c r="AF20" s="451"/>
      <c r="AG20" s="358"/>
      <c r="AH20" s="358"/>
      <c r="AI20" s="358"/>
      <c r="AJ20" s="358"/>
      <c r="AK20" s="358"/>
    </row>
    <row r="21" spans="3:37" x14ac:dyDescent="0.25">
      <c r="C21" s="448"/>
      <c r="D21" s="429" t="s">
        <v>3384</v>
      </c>
      <c r="E21" s="388"/>
      <c r="F21" s="388"/>
      <c r="G21" s="388"/>
      <c r="H21" s="451"/>
      <c r="I21" s="451"/>
      <c r="J21" s="388"/>
      <c r="K21" s="388"/>
      <c r="L21" s="452"/>
      <c r="M21" s="452"/>
      <c r="N21" s="451"/>
      <c r="O21" s="358"/>
      <c r="P21" s="358"/>
      <c r="Q21" s="358"/>
      <c r="R21" s="358"/>
      <c r="S21" s="358"/>
      <c r="W21" s="388"/>
      <c r="X21" s="388"/>
      <c r="Y21" s="388"/>
      <c r="Z21" s="451"/>
      <c r="AA21" s="451"/>
      <c r="AB21" s="388"/>
      <c r="AC21" s="388"/>
      <c r="AD21" s="452"/>
      <c r="AE21" s="452"/>
      <c r="AF21" s="451"/>
      <c r="AG21" s="358"/>
      <c r="AH21" s="358"/>
      <c r="AI21" s="358"/>
      <c r="AJ21" s="358"/>
      <c r="AK21" s="358"/>
    </row>
    <row r="22" spans="3:37" x14ac:dyDescent="0.25">
      <c r="C22" s="448"/>
      <c r="D22" s="429" t="s">
        <v>3385</v>
      </c>
      <c r="E22" s="388"/>
      <c r="F22" s="388"/>
      <c r="G22" s="388"/>
      <c r="H22" s="451"/>
      <c r="I22" s="451"/>
      <c r="J22" s="388"/>
      <c r="K22" s="388"/>
      <c r="L22" s="452"/>
      <c r="M22" s="452"/>
      <c r="N22" s="451"/>
      <c r="O22" s="358"/>
      <c r="P22" s="358"/>
      <c r="Q22" s="358"/>
      <c r="R22" s="358"/>
      <c r="S22" s="358"/>
      <c r="W22" s="388"/>
      <c r="X22" s="388"/>
      <c r="Y22" s="388"/>
      <c r="Z22" s="451"/>
      <c r="AA22" s="451"/>
      <c r="AB22" s="388"/>
      <c r="AC22" s="388"/>
      <c r="AD22" s="452"/>
      <c r="AE22" s="452"/>
      <c r="AF22" s="451"/>
      <c r="AG22" s="358"/>
      <c r="AH22" s="358"/>
      <c r="AI22" s="358"/>
      <c r="AJ22" s="358"/>
      <c r="AK22" s="358"/>
    </row>
    <row r="23" spans="3:37" x14ac:dyDescent="0.25">
      <c r="C23" s="448"/>
      <c r="D23" s="429" t="s">
        <v>3386</v>
      </c>
      <c r="E23" s="388"/>
      <c r="F23" s="388"/>
      <c r="G23" s="388"/>
      <c r="H23" s="451"/>
      <c r="I23" s="451"/>
      <c r="J23" s="388"/>
      <c r="K23" s="388"/>
      <c r="L23" s="452"/>
      <c r="M23" s="452"/>
      <c r="N23" s="451"/>
      <c r="O23" s="358"/>
      <c r="P23" s="358"/>
      <c r="Q23" s="358"/>
      <c r="R23" s="358"/>
      <c r="S23" s="358"/>
      <c r="W23" s="388"/>
      <c r="X23" s="388"/>
      <c r="Y23" s="388"/>
      <c r="Z23" s="451"/>
      <c r="AA23" s="451"/>
      <c r="AB23" s="388"/>
      <c r="AC23" s="388"/>
      <c r="AD23" s="452"/>
      <c r="AE23" s="452"/>
      <c r="AF23" s="451"/>
      <c r="AG23" s="358"/>
      <c r="AH23" s="358"/>
      <c r="AI23" s="358"/>
      <c r="AJ23" s="358"/>
      <c r="AK23" s="358"/>
    </row>
    <row r="24" spans="3:37" x14ac:dyDescent="0.25">
      <c r="C24" s="448"/>
      <c r="D24" s="429" t="s">
        <v>3387</v>
      </c>
      <c r="E24" s="388"/>
      <c r="F24" s="388"/>
      <c r="G24" s="388"/>
      <c r="H24" s="451"/>
      <c r="I24" s="451"/>
      <c r="J24" s="388"/>
      <c r="K24" s="388"/>
      <c r="L24" s="452"/>
      <c r="M24" s="452"/>
      <c r="N24" s="451"/>
      <c r="O24" s="358"/>
      <c r="P24" s="358"/>
      <c r="Q24" s="358"/>
      <c r="R24" s="358"/>
      <c r="S24" s="358"/>
      <c r="W24" s="388"/>
      <c r="X24" s="388"/>
      <c r="Y24" s="388"/>
      <c r="Z24" s="451"/>
      <c r="AA24" s="451"/>
      <c r="AB24" s="388"/>
      <c r="AC24" s="388"/>
      <c r="AD24" s="452"/>
      <c r="AE24" s="452"/>
      <c r="AF24" s="451"/>
      <c r="AG24" s="358"/>
      <c r="AH24" s="358"/>
      <c r="AI24" s="358"/>
      <c r="AJ24" s="358"/>
      <c r="AK24" s="358"/>
    </row>
    <row r="25" spans="3:37" x14ac:dyDescent="0.25">
      <c r="C25" s="448"/>
      <c r="D25" s="429" t="s">
        <v>3388</v>
      </c>
      <c r="E25" s="388"/>
      <c r="F25" s="388"/>
      <c r="G25" s="388"/>
      <c r="H25" s="451"/>
      <c r="I25" s="451"/>
      <c r="J25" s="388"/>
      <c r="K25" s="388"/>
      <c r="L25" s="452"/>
      <c r="M25" s="452"/>
      <c r="N25" s="451"/>
      <c r="O25" s="358"/>
      <c r="P25" s="358"/>
      <c r="Q25" s="358"/>
      <c r="R25" s="358"/>
      <c r="S25" s="358"/>
      <c r="W25" s="388"/>
      <c r="X25" s="388"/>
      <c r="Y25" s="388"/>
      <c r="Z25" s="451"/>
      <c r="AA25" s="451"/>
      <c r="AB25" s="388"/>
      <c r="AC25" s="388"/>
      <c r="AD25" s="452"/>
      <c r="AE25" s="452"/>
      <c r="AF25" s="451"/>
      <c r="AG25" s="358"/>
      <c r="AH25" s="358"/>
      <c r="AI25" s="358"/>
      <c r="AJ25" s="358"/>
      <c r="AK25" s="358"/>
    </row>
    <row r="26" spans="3:37" x14ac:dyDescent="0.25">
      <c r="C26" s="448"/>
      <c r="D26" s="429" t="s">
        <v>3389</v>
      </c>
      <c r="E26" s="388"/>
      <c r="F26" s="388"/>
      <c r="G26" s="388"/>
      <c r="H26" s="451"/>
      <c r="I26" s="451"/>
      <c r="J26" s="388"/>
      <c r="K26" s="388"/>
      <c r="L26" s="452"/>
      <c r="M26" s="452"/>
      <c r="N26" s="451"/>
      <c r="O26" s="358"/>
      <c r="P26" s="358"/>
      <c r="Q26" s="358"/>
      <c r="R26" s="358"/>
      <c r="S26" s="358"/>
      <c r="W26" s="388"/>
      <c r="X26" s="388"/>
      <c r="Y26" s="388"/>
      <c r="Z26" s="451"/>
      <c r="AA26" s="451"/>
      <c r="AB26" s="388"/>
      <c r="AC26" s="388"/>
      <c r="AD26" s="452"/>
      <c r="AE26" s="452"/>
      <c r="AF26" s="451"/>
      <c r="AG26" s="358"/>
      <c r="AH26" s="358"/>
      <c r="AI26" s="358"/>
      <c r="AJ26" s="358"/>
      <c r="AK26" s="358"/>
    </row>
    <row r="27" spans="3:37" x14ac:dyDescent="0.25">
      <c r="C27" s="448"/>
      <c r="D27" s="429" t="s">
        <v>3390</v>
      </c>
      <c r="E27" s="388"/>
      <c r="F27" s="388"/>
      <c r="G27" s="388"/>
      <c r="H27" s="451"/>
      <c r="I27" s="451"/>
      <c r="J27" s="388"/>
      <c r="K27" s="388"/>
      <c r="L27" s="452"/>
      <c r="M27" s="452"/>
      <c r="N27" s="451"/>
      <c r="O27" s="358"/>
      <c r="P27" s="358"/>
      <c r="Q27" s="358"/>
      <c r="R27" s="358"/>
      <c r="S27" s="358"/>
      <c r="W27" s="388"/>
      <c r="X27" s="388"/>
      <c r="Y27" s="388"/>
      <c r="Z27" s="451"/>
      <c r="AA27" s="451"/>
      <c r="AB27" s="388"/>
      <c r="AC27" s="388"/>
      <c r="AD27" s="452"/>
      <c r="AE27" s="452"/>
      <c r="AF27" s="451"/>
      <c r="AG27" s="358"/>
      <c r="AH27" s="358"/>
      <c r="AI27" s="358"/>
      <c r="AJ27" s="358"/>
      <c r="AK27" s="358"/>
    </row>
    <row r="28" spans="3:37" x14ac:dyDescent="0.25">
      <c r="C28" s="448"/>
      <c r="D28" s="429" t="s">
        <v>3391</v>
      </c>
      <c r="E28" s="388"/>
      <c r="F28" s="388"/>
      <c r="G28" s="388"/>
      <c r="H28" s="451"/>
      <c r="I28" s="451"/>
      <c r="J28" s="388"/>
      <c r="K28" s="388"/>
      <c r="L28" s="452"/>
      <c r="M28" s="452"/>
      <c r="N28" s="451"/>
      <c r="O28" s="358"/>
      <c r="P28" s="358"/>
      <c r="Q28" s="358"/>
      <c r="R28" s="358"/>
      <c r="S28" s="358"/>
      <c r="W28" s="388"/>
      <c r="X28" s="388"/>
      <c r="Y28" s="388"/>
      <c r="Z28" s="451"/>
      <c r="AA28" s="451"/>
      <c r="AB28" s="388"/>
      <c r="AC28" s="388"/>
      <c r="AD28" s="452"/>
      <c r="AE28" s="452"/>
      <c r="AF28" s="451"/>
      <c r="AG28" s="358"/>
      <c r="AH28" s="358"/>
      <c r="AI28" s="358"/>
      <c r="AJ28" s="358"/>
      <c r="AK28" s="358"/>
    </row>
    <row r="29" spans="3:37" x14ac:dyDescent="0.25">
      <c r="C29" s="448"/>
      <c r="D29" s="429" t="s">
        <v>3392</v>
      </c>
      <c r="E29" s="388"/>
      <c r="F29" s="388"/>
      <c r="G29" s="388"/>
      <c r="H29" s="451"/>
      <c r="I29" s="451"/>
      <c r="J29" s="388"/>
      <c r="K29" s="388"/>
      <c r="L29" s="452"/>
      <c r="M29" s="452"/>
      <c r="N29" s="451"/>
      <c r="O29" s="358"/>
      <c r="P29" s="358"/>
      <c r="Q29" s="358"/>
      <c r="R29" s="358"/>
      <c r="S29" s="358"/>
      <c r="W29" s="388"/>
      <c r="X29" s="388"/>
      <c r="Y29" s="388"/>
      <c r="Z29" s="451"/>
      <c r="AA29" s="451"/>
      <c r="AB29" s="388"/>
      <c r="AC29" s="388"/>
      <c r="AD29" s="452"/>
      <c r="AE29" s="452"/>
      <c r="AF29" s="451"/>
      <c r="AG29" s="358"/>
      <c r="AH29" s="358"/>
      <c r="AI29" s="358"/>
      <c r="AJ29" s="358"/>
      <c r="AK29" s="358"/>
    </row>
    <row r="30" spans="3:37" x14ac:dyDescent="0.25">
      <c r="C30" s="448"/>
      <c r="D30" s="429" t="s">
        <v>3393</v>
      </c>
      <c r="E30" s="388"/>
      <c r="F30" s="388"/>
      <c r="G30" s="388"/>
      <c r="H30" s="451"/>
      <c r="I30" s="451"/>
      <c r="J30" s="388"/>
      <c r="K30" s="388"/>
      <c r="L30" s="452"/>
      <c r="M30" s="452"/>
      <c r="N30" s="451"/>
      <c r="O30" s="358"/>
      <c r="P30" s="358"/>
      <c r="Q30" s="358"/>
      <c r="R30" s="358"/>
      <c r="S30" s="358"/>
      <c r="W30" s="388"/>
      <c r="X30" s="388"/>
      <c r="Y30" s="388"/>
      <c r="Z30" s="451"/>
      <c r="AA30" s="451"/>
      <c r="AB30" s="388"/>
      <c r="AC30" s="388"/>
      <c r="AD30" s="452"/>
      <c r="AE30" s="452"/>
      <c r="AF30" s="451"/>
      <c r="AG30" s="358"/>
      <c r="AH30" s="358"/>
      <c r="AI30" s="358"/>
      <c r="AJ30" s="358"/>
      <c r="AK30" s="358"/>
    </row>
    <row r="31" spans="3:37" x14ac:dyDescent="0.25">
      <c r="C31" s="448"/>
      <c r="D31" s="429" t="s">
        <v>3394</v>
      </c>
      <c r="E31" s="388"/>
      <c r="F31" s="388"/>
      <c r="G31" s="388"/>
      <c r="H31" s="451"/>
      <c r="I31" s="451"/>
      <c r="J31" s="388"/>
      <c r="K31" s="388"/>
      <c r="L31" s="452"/>
      <c r="M31" s="452"/>
      <c r="N31" s="451"/>
      <c r="O31" s="358"/>
      <c r="P31" s="358"/>
      <c r="Q31" s="358"/>
      <c r="R31" s="358"/>
      <c r="S31" s="358"/>
      <c r="W31" s="388"/>
      <c r="X31" s="388"/>
      <c r="Y31" s="388"/>
      <c r="Z31" s="451"/>
      <c r="AA31" s="451"/>
      <c r="AB31" s="388"/>
      <c r="AC31" s="388"/>
      <c r="AD31" s="452"/>
      <c r="AE31" s="452"/>
      <c r="AF31" s="451"/>
      <c r="AG31" s="358"/>
      <c r="AH31" s="358"/>
      <c r="AI31" s="358"/>
      <c r="AJ31" s="358"/>
      <c r="AK31" s="358"/>
    </row>
    <row r="32" spans="3:37" x14ac:dyDescent="0.25">
      <c r="C32" s="448"/>
      <c r="D32" s="429" t="s">
        <v>3395</v>
      </c>
      <c r="E32" s="388"/>
      <c r="F32" s="388"/>
      <c r="G32" s="388"/>
      <c r="H32" s="451"/>
      <c r="I32" s="451"/>
      <c r="J32" s="388"/>
      <c r="K32" s="388"/>
      <c r="L32" s="452"/>
      <c r="M32" s="452"/>
      <c r="N32" s="451"/>
      <c r="O32" s="358"/>
      <c r="P32" s="358"/>
      <c r="Q32" s="358"/>
      <c r="R32" s="358"/>
      <c r="S32" s="358"/>
      <c r="W32" s="388"/>
      <c r="X32" s="388"/>
      <c r="Y32" s="388"/>
      <c r="Z32" s="451"/>
      <c r="AA32" s="451"/>
      <c r="AB32" s="388"/>
      <c r="AC32" s="388"/>
      <c r="AD32" s="452"/>
      <c r="AE32" s="452"/>
      <c r="AF32" s="451"/>
      <c r="AG32" s="358"/>
      <c r="AH32" s="358"/>
      <c r="AI32" s="358"/>
      <c r="AJ32" s="358"/>
      <c r="AK32" s="358"/>
    </row>
    <row r="33" spans="3:37" x14ac:dyDescent="0.25">
      <c r="C33" s="448"/>
      <c r="D33" s="429" t="s">
        <v>3396</v>
      </c>
      <c r="E33" s="388"/>
      <c r="F33" s="388"/>
      <c r="G33" s="388"/>
      <c r="H33" s="451"/>
      <c r="I33" s="451"/>
      <c r="J33" s="388"/>
      <c r="K33" s="388"/>
      <c r="L33" s="452"/>
      <c r="M33" s="452"/>
      <c r="N33" s="451"/>
      <c r="O33" s="358"/>
      <c r="P33" s="358"/>
      <c r="Q33" s="358"/>
      <c r="R33" s="358"/>
      <c r="S33" s="358"/>
      <c r="W33" s="388"/>
      <c r="X33" s="388"/>
      <c r="Y33" s="388"/>
      <c r="Z33" s="451"/>
      <c r="AA33" s="451"/>
      <c r="AB33" s="388"/>
      <c r="AC33" s="388"/>
      <c r="AD33" s="452"/>
      <c r="AE33" s="452"/>
      <c r="AF33" s="451"/>
      <c r="AG33" s="358"/>
      <c r="AH33" s="358"/>
      <c r="AI33" s="358"/>
      <c r="AJ33" s="358"/>
      <c r="AK33" s="358"/>
    </row>
    <row r="34" spans="3:37" x14ac:dyDescent="0.25">
      <c r="C34" s="448"/>
      <c r="D34" s="429" t="s">
        <v>3397</v>
      </c>
      <c r="E34" s="388"/>
      <c r="F34" s="388"/>
      <c r="G34" s="388"/>
      <c r="H34" s="451"/>
      <c r="I34" s="451"/>
      <c r="J34" s="388"/>
      <c r="K34" s="388"/>
      <c r="L34" s="452"/>
      <c r="M34" s="452"/>
      <c r="N34" s="451"/>
      <c r="O34" s="358"/>
      <c r="P34" s="358"/>
      <c r="Q34" s="358"/>
      <c r="R34" s="358"/>
      <c r="S34" s="358"/>
      <c r="W34" s="388"/>
      <c r="X34" s="388"/>
      <c r="Y34" s="388"/>
      <c r="Z34" s="451"/>
      <c r="AA34" s="451"/>
      <c r="AB34" s="388"/>
      <c r="AC34" s="388"/>
      <c r="AD34" s="452"/>
      <c r="AE34" s="452"/>
      <c r="AF34" s="451"/>
      <c r="AG34" s="358"/>
      <c r="AH34" s="358"/>
      <c r="AI34" s="358"/>
      <c r="AJ34" s="358"/>
      <c r="AK34" s="358"/>
    </row>
    <row r="35" spans="3:37" x14ac:dyDescent="0.25">
      <c r="C35" s="448"/>
      <c r="D35" s="429" t="s">
        <v>3398</v>
      </c>
      <c r="E35" s="388"/>
      <c r="F35" s="388"/>
      <c r="G35" s="388"/>
      <c r="H35" s="451"/>
      <c r="I35" s="451"/>
      <c r="J35" s="388"/>
      <c r="K35" s="388"/>
      <c r="L35" s="452"/>
      <c r="M35" s="452"/>
      <c r="N35" s="451"/>
      <c r="O35" s="358"/>
      <c r="P35" s="358"/>
      <c r="Q35" s="358"/>
      <c r="R35" s="358"/>
      <c r="S35" s="358"/>
      <c r="W35" s="388"/>
      <c r="X35" s="388"/>
      <c r="Y35" s="388"/>
      <c r="Z35" s="451"/>
      <c r="AA35" s="451"/>
      <c r="AB35" s="388"/>
      <c r="AC35" s="388"/>
      <c r="AD35" s="452"/>
      <c r="AE35" s="452"/>
      <c r="AF35" s="451"/>
      <c r="AG35" s="358"/>
      <c r="AH35" s="358"/>
      <c r="AI35" s="358"/>
      <c r="AJ35" s="358"/>
      <c r="AK35" s="358"/>
    </row>
    <row r="36" spans="3:37" x14ac:dyDescent="0.25">
      <c r="C36" s="448"/>
      <c r="D36" s="429" t="s">
        <v>3399</v>
      </c>
      <c r="E36" s="388"/>
      <c r="F36" s="388"/>
      <c r="G36" s="388"/>
      <c r="H36" s="451"/>
      <c r="I36" s="451"/>
      <c r="J36" s="388"/>
      <c r="K36" s="388"/>
      <c r="L36" s="452"/>
      <c r="M36" s="452"/>
      <c r="N36" s="451"/>
      <c r="O36" s="358"/>
      <c r="P36" s="358"/>
      <c r="Q36" s="358"/>
      <c r="R36" s="358"/>
      <c r="S36" s="358"/>
      <c r="W36" s="388"/>
      <c r="X36" s="388"/>
      <c r="Y36" s="388"/>
      <c r="Z36" s="451"/>
      <c r="AA36" s="451"/>
      <c r="AB36" s="388"/>
      <c r="AC36" s="388"/>
      <c r="AD36" s="452"/>
      <c r="AE36" s="452"/>
      <c r="AF36" s="451"/>
      <c r="AG36" s="358"/>
      <c r="AH36" s="358"/>
      <c r="AI36" s="358"/>
      <c r="AJ36" s="358"/>
      <c r="AK36" s="358"/>
    </row>
    <row r="37" spans="3:37" x14ac:dyDescent="0.25">
      <c r="C37" s="448"/>
      <c r="D37" s="429" t="s">
        <v>3400</v>
      </c>
      <c r="E37" s="388"/>
      <c r="F37" s="388"/>
      <c r="G37" s="388"/>
      <c r="H37" s="451"/>
      <c r="I37" s="451"/>
      <c r="J37" s="388"/>
      <c r="K37" s="388"/>
      <c r="L37" s="452"/>
      <c r="M37" s="452"/>
      <c r="N37" s="451"/>
      <c r="O37" s="358"/>
      <c r="P37" s="358"/>
      <c r="Q37" s="358"/>
      <c r="R37" s="358"/>
      <c r="S37" s="358"/>
      <c r="W37" s="388"/>
      <c r="X37" s="388"/>
      <c r="Y37" s="388"/>
      <c r="Z37" s="451"/>
      <c r="AA37" s="451"/>
      <c r="AB37" s="388"/>
      <c r="AC37" s="388"/>
      <c r="AD37" s="452"/>
      <c r="AE37" s="452"/>
      <c r="AF37" s="451"/>
      <c r="AG37" s="358"/>
      <c r="AH37" s="358"/>
      <c r="AI37" s="358"/>
      <c r="AJ37" s="358"/>
      <c r="AK37" s="358"/>
    </row>
    <row r="38" spans="3:37" x14ac:dyDescent="0.25">
      <c r="C38" s="448"/>
      <c r="D38" s="429" t="s">
        <v>3401</v>
      </c>
      <c r="E38" s="388"/>
      <c r="F38" s="388"/>
      <c r="G38" s="388"/>
      <c r="H38" s="451"/>
      <c r="I38" s="451"/>
      <c r="J38" s="388"/>
      <c r="K38" s="388"/>
      <c r="L38" s="452"/>
      <c r="M38" s="452"/>
      <c r="N38" s="451"/>
      <c r="O38" s="358"/>
      <c r="P38" s="358"/>
      <c r="Q38" s="358"/>
      <c r="R38" s="358"/>
      <c r="S38" s="358"/>
      <c r="W38" s="388"/>
      <c r="X38" s="388"/>
      <c r="Y38" s="388"/>
      <c r="Z38" s="451"/>
      <c r="AA38" s="451"/>
      <c r="AB38" s="388"/>
      <c r="AC38" s="388"/>
      <c r="AD38" s="452"/>
      <c r="AE38" s="452"/>
      <c r="AF38" s="451"/>
      <c r="AG38" s="358"/>
      <c r="AH38" s="358"/>
      <c r="AI38" s="358"/>
      <c r="AJ38" s="358"/>
      <c r="AK38" s="358"/>
    </row>
    <row r="39" spans="3:37" x14ac:dyDescent="0.25">
      <c r="C39" s="448"/>
      <c r="D39" s="429" t="s">
        <v>3402</v>
      </c>
      <c r="E39" s="388"/>
      <c r="F39" s="388"/>
      <c r="G39" s="388"/>
      <c r="H39" s="451"/>
      <c r="I39" s="451"/>
      <c r="J39" s="388"/>
      <c r="K39" s="388"/>
      <c r="L39" s="452"/>
      <c r="M39" s="452"/>
      <c r="N39" s="451"/>
      <c r="O39" s="358"/>
      <c r="P39" s="358"/>
      <c r="Q39" s="358"/>
      <c r="R39" s="358"/>
      <c r="S39" s="358"/>
      <c r="W39" s="388"/>
      <c r="X39" s="388"/>
      <c r="Y39" s="388"/>
      <c r="Z39" s="451"/>
      <c r="AA39" s="451"/>
      <c r="AB39" s="388"/>
      <c r="AC39" s="388"/>
      <c r="AD39" s="452"/>
      <c r="AE39" s="452"/>
      <c r="AF39" s="451"/>
      <c r="AG39" s="358"/>
      <c r="AH39" s="358"/>
      <c r="AI39" s="358"/>
      <c r="AJ39" s="358"/>
      <c r="AK39" s="358"/>
    </row>
    <row r="40" spans="3:37" x14ac:dyDescent="0.25">
      <c r="C40" s="448"/>
      <c r="D40" s="429" t="s">
        <v>3403</v>
      </c>
      <c r="E40" s="388"/>
      <c r="F40" s="388"/>
      <c r="G40" s="388"/>
      <c r="H40" s="451"/>
      <c r="I40" s="451"/>
      <c r="J40" s="388"/>
      <c r="K40" s="388"/>
      <c r="L40" s="452"/>
      <c r="M40" s="452"/>
      <c r="N40" s="451"/>
      <c r="O40" s="358"/>
      <c r="P40" s="358"/>
      <c r="Q40" s="358"/>
      <c r="R40" s="358"/>
      <c r="S40" s="358"/>
      <c r="W40" s="388"/>
      <c r="X40" s="388"/>
      <c r="Y40" s="388"/>
      <c r="Z40" s="451"/>
      <c r="AA40" s="451"/>
      <c r="AB40" s="388"/>
      <c r="AC40" s="388"/>
      <c r="AD40" s="452"/>
      <c r="AE40" s="452"/>
      <c r="AF40" s="451"/>
      <c r="AG40" s="358"/>
      <c r="AH40" s="358"/>
      <c r="AI40" s="358"/>
      <c r="AJ40" s="358"/>
      <c r="AK40" s="358"/>
    </row>
    <row r="41" spans="3:37" x14ac:dyDescent="0.25">
      <c r="C41" s="448"/>
      <c r="D41" s="429" t="s">
        <v>3404</v>
      </c>
      <c r="E41" s="388"/>
      <c r="F41" s="388"/>
      <c r="G41" s="388"/>
      <c r="H41" s="451"/>
      <c r="I41" s="451"/>
      <c r="J41" s="388"/>
      <c r="K41" s="388"/>
      <c r="L41" s="452"/>
      <c r="M41" s="452"/>
      <c r="N41" s="451"/>
      <c r="O41" s="358"/>
      <c r="P41" s="358"/>
      <c r="Q41" s="358"/>
      <c r="R41" s="358"/>
      <c r="S41" s="358"/>
      <c r="W41" s="388"/>
      <c r="X41" s="388"/>
      <c r="Y41" s="388"/>
      <c r="Z41" s="451"/>
      <c r="AA41" s="451"/>
      <c r="AB41" s="388"/>
      <c r="AC41" s="388"/>
      <c r="AD41" s="452"/>
      <c r="AE41" s="452"/>
      <c r="AF41" s="451"/>
      <c r="AG41" s="358"/>
      <c r="AH41" s="358"/>
      <c r="AI41" s="358"/>
      <c r="AJ41" s="358"/>
      <c r="AK41" s="358"/>
    </row>
    <row r="42" spans="3:37" x14ac:dyDescent="0.25">
      <c r="C42" s="448"/>
      <c r="D42" s="429" t="s">
        <v>3405</v>
      </c>
      <c r="E42" s="388"/>
      <c r="F42" s="388"/>
      <c r="G42" s="388"/>
      <c r="H42" s="451"/>
      <c r="I42" s="451"/>
      <c r="J42" s="388"/>
      <c r="K42" s="388"/>
      <c r="L42" s="452"/>
      <c r="M42" s="452"/>
      <c r="N42" s="451"/>
      <c r="O42" s="358"/>
      <c r="P42" s="358"/>
      <c r="Q42" s="358"/>
      <c r="R42" s="358"/>
      <c r="S42" s="358"/>
      <c r="W42" s="388"/>
      <c r="X42" s="388"/>
      <c r="Y42" s="388"/>
      <c r="Z42" s="451"/>
      <c r="AA42" s="451"/>
      <c r="AB42" s="388"/>
      <c r="AC42" s="388"/>
      <c r="AD42" s="452"/>
      <c r="AE42" s="452"/>
      <c r="AF42" s="451"/>
      <c r="AG42" s="358"/>
      <c r="AH42" s="358"/>
      <c r="AI42" s="358"/>
      <c r="AJ42" s="358"/>
      <c r="AK42" s="358"/>
    </row>
    <row r="43" spans="3:37" x14ac:dyDescent="0.25">
      <c r="C43" s="448"/>
      <c r="D43" s="429" t="s">
        <v>3406</v>
      </c>
      <c r="E43" s="388"/>
      <c r="F43" s="388"/>
      <c r="G43" s="388"/>
      <c r="H43" s="451"/>
      <c r="I43" s="451"/>
      <c r="J43" s="388"/>
      <c r="K43" s="388"/>
      <c r="L43" s="452"/>
      <c r="M43" s="452"/>
      <c r="N43" s="451"/>
      <c r="O43" s="358"/>
      <c r="P43" s="358"/>
      <c r="Q43" s="358"/>
      <c r="R43" s="358"/>
      <c r="S43" s="358"/>
      <c r="W43" s="388"/>
      <c r="X43" s="388"/>
      <c r="Y43" s="388"/>
      <c r="Z43" s="451"/>
      <c r="AA43" s="451"/>
      <c r="AB43" s="388"/>
      <c r="AC43" s="388"/>
      <c r="AD43" s="452"/>
      <c r="AE43" s="452"/>
      <c r="AF43" s="451"/>
      <c r="AG43" s="358"/>
      <c r="AH43" s="358"/>
      <c r="AI43" s="358"/>
      <c r="AJ43" s="358"/>
      <c r="AK43" s="358"/>
    </row>
    <row r="44" spans="3:37" x14ac:dyDescent="0.25">
      <c r="C44" s="448"/>
      <c r="D44" s="429" t="s">
        <v>3407</v>
      </c>
      <c r="E44" s="388"/>
      <c r="F44" s="388"/>
      <c r="G44" s="388"/>
      <c r="H44" s="451"/>
      <c r="I44" s="451"/>
      <c r="J44" s="388"/>
      <c r="K44" s="388"/>
      <c r="L44" s="452"/>
      <c r="M44" s="452"/>
      <c r="N44" s="451"/>
      <c r="O44" s="358"/>
      <c r="P44" s="358"/>
      <c r="Q44" s="358"/>
      <c r="R44" s="358"/>
      <c r="S44" s="358"/>
      <c r="W44" s="388"/>
      <c r="X44" s="388"/>
      <c r="Y44" s="388"/>
      <c r="Z44" s="451"/>
      <c r="AA44" s="451"/>
      <c r="AB44" s="388"/>
      <c r="AC44" s="388"/>
      <c r="AD44" s="452"/>
      <c r="AE44" s="452"/>
      <c r="AF44" s="451"/>
      <c r="AG44" s="358"/>
      <c r="AH44" s="358"/>
      <c r="AI44" s="358"/>
      <c r="AJ44" s="358"/>
      <c r="AK44" s="358"/>
    </row>
    <row r="45" spans="3:37" x14ac:dyDescent="0.25">
      <c r="C45" s="448"/>
      <c r="D45" s="429" t="s">
        <v>3408</v>
      </c>
      <c r="E45" s="388"/>
      <c r="F45" s="388"/>
      <c r="G45" s="388"/>
      <c r="H45" s="451"/>
      <c r="I45" s="451"/>
      <c r="J45" s="388"/>
      <c r="K45" s="388"/>
      <c r="L45" s="452"/>
      <c r="M45" s="452"/>
      <c r="N45" s="451"/>
      <c r="O45" s="358"/>
      <c r="P45" s="358"/>
      <c r="Q45" s="358"/>
      <c r="R45" s="358"/>
      <c r="S45" s="358"/>
      <c r="W45" s="388"/>
      <c r="X45" s="388"/>
      <c r="Y45" s="388"/>
      <c r="Z45" s="451"/>
      <c r="AA45" s="451"/>
      <c r="AB45" s="388"/>
      <c r="AC45" s="388"/>
      <c r="AD45" s="452"/>
      <c r="AE45" s="452"/>
      <c r="AF45" s="451"/>
      <c r="AG45" s="358"/>
      <c r="AH45" s="358"/>
      <c r="AI45" s="358"/>
      <c r="AJ45" s="358"/>
      <c r="AK45" s="358"/>
    </row>
    <row r="46" spans="3:37" x14ac:dyDescent="0.25">
      <c r="C46" s="448"/>
      <c r="D46" s="429" t="s">
        <v>3409</v>
      </c>
      <c r="E46" s="388"/>
      <c r="F46" s="388"/>
      <c r="G46" s="388"/>
      <c r="H46" s="451"/>
      <c r="I46" s="451"/>
      <c r="J46" s="388"/>
      <c r="K46" s="388"/>
      <c r="L46" s="452"/>
      <c r="M46" s="452"/>
      <c r="N46" s="451"/>
      <c r="O46" s="358"/>
      <c r="P46" s="358"/>
      <c r="Q46" s="358"/>
      <c r="R46" s="358"/>
      <c r="S46" s="358"/>
      <c r="W46" s="388"/>
      <c r="X46" s="388"/>
      <c r="Y46" s="388"/>
      <c r="Z46" s="451"/>
      <c r="AA46" s="451"/>
      <c r="AB46" s="388"/>
      <c r="AC46" s="388"/>
      <c r="AD46" s="452"/>
      <c r="AE46" s="452"/>
      <c r="AF46" s="451"/>
      <c r="AG46" s="358"/>
      <c r="AH46" s="358"/>
      <c r="AI46" s="358"/>
      <c r="AJ46" s="358"/>
      <c r="AK46" s="358"/>
    </row>
    <row r="47" spans="3:37" x14ac:dyDescent="0.25">
      <c r="C47" s="448"/>
      <c r="D47" s="429" t="s">
        <v>3410</v>
      </c>
      <c r="E47" s="388"/>
      <c r="F47" s="388"/>
      <c r="G47" s="388"/>
      <c r="H47" s="451"/>
      <c r="I47" s="451"/>
      <c r="J47" s="388"/>
      <c r="K47" s="388"/>
      <c r="L47" s="452"/>
      <c r="M47" s="452"/>
      <c r="N47" s="451"/>
      <c r="O47" s="358"/>
      <c r="P47" s="358"/>
      <c r="Q47" s="358"/>
      <c r="R47" s="358"/>
      <c r="S47" s="358"/>
      <c r="W47" s="388"/>
      <c r="X47" s="388"/>
      <c r="Y47" s="388"/>
      <c r="Z47" s="451"/>
      <c r="AA47" s="451"/>
      <c r="AB47" s="388"/>
      <c r="AC47" s="388"/>
      <c r="AD47" s="452"/>
      <c r="AE47" s="452"/>
      <c r="AF47" s="451"/>
      <c r="AG47" s="358"/>
      <c r="AH47" s="358"/>
      <c r="AI47" s="358"/>
      <c r="AJ47" s="358"/>
      <c r="AK47" s="358"/>
    </row>
    <row r="48" spans="3:37" x14ac:dyDescent="0.25">
      <c r="C48" s="448"/>
      <c r="D48" s="429" t="s">
        <v>3411</v>
      </c>
      <c r="E48" s="388"/>
      <c r="F48" s="388"/>
      <c r="G48" s="388"/>
      <c r="H48" s="451"/>
      <c r="I48" s="451"/>
      <c r="J48" s="388"/>
      <c r="K48" s="388"/>
      <c r="L48" s="452"/>
      <c r="M48" s="452"/>
      <c r="N48" s="451"/>
      <c r="O48" s="358"/>
      <c r="P48" s="358"/>
      <c r="Q48" s="358"/>
      <c r="R48" s="358"/>
      <c r="S48" s="358"/>
      <c r="W48" s="388"/>
      <c r="X48" s="388"/>
      <c r="Y48" s="388"/>
      <c r="Z48" s="451"/>
      <c r="AA48" s="451"/>
      <c r="AB48" s="388"/>
      <c r="AC48" s="388"/>
      <c r="AD48" s="452"/>
      <c r="AE48" s="452"/>
      <c r="AF48" s="451"/>
      <c r="AG48" s="358"/>
      <c r="AH48" s="358"/>
      <c r="AI48" s="358"/>
      <c r="AJ48" s="358"/>
      <c r="AK48" s="358"/>
    </row>
    <row r="49" spans="3:37" x14ac:dyDescent="0.25">
      <c r="C49" s="448"/>
      <c r="D49" s="429" t="s">
        <v>3412</v>
      </c>
      <c r="E49" s="388"/>
      <c r="F49" s="388"/>
      <c r="G49" s="388"/>
      <c r="H49" s="451"/>
      <c r="I49" s="451"/>
      <c r="J49" s="388"/>
      <c r="K49" s="388"/>
      <c r="L49" s="452"/>
      <c r="M49" s="452"/>
      <c r="N49" s="451"/>
      <c r="O49" s="358"/>
      <c r="P49" s="358"/>
      <c r="Q49" s="358"/>
      <c r="R49" s="358"/>
      <c r="S49" s="358"/>
      <c r="W49" s="388"/>
      <c r="X49" s="388"/>
      <c r="Y49" s="388"/>
      <c r="Z49" s="451"/>
      <c r="AA49" s="451"/>
      <c r="AB49" s="388"/>
      <c r="AC49" s="388"/>
      <c r="AD49" s="452"/>
      <c r="AE49" s="452"/>
      <c r="AF49" s="451"/>
      <c r="AG49" s="358"/>
      <c r="AH49" s="358"/>
      <c r="AI49" s="358"/>
      <c r="AJ49" s="358"/>
      <c r="AK49" s="358"/>
    </row>
    <row r="50" spans="3:37" x14ac:dyDescent="0.25">
      <c r="C50" s="448"/>
      <c r="D50" s="429" t="s">
        <v>3413</v>
      </c>
      <c r="E50" s="388"/>
      <c r="F50" s="388"/>
      <c r="G50" s="388"/>
      <c r="H50" s="451"/>
      <c r="I50" s="451"/>
      <c r="J50" s="388"/>
      <c r="K50" s="388"/>
      <c r="L50" s="452"/>
      <c r="M50" s="452"/>
      <c r="N50" s="451"/>
      <c r="O50" s="358"/>
      <c r="P50" s="358"/>
      <c r="Q50" s="358"/>
      <c r="R50" s="358"/>
      <c r="S50" s="358"/>
      <c r="W50" s="388"/>
      <c r="X50" s="388"/>
      <c r="Y50" s="388"/>
      <c r="Z50" s="451"/>
      <c r="AA50" s="451"/>
      <c r="AB50" s="388"/>
      <c r="AC50" s="388"/>
      <c r="AD50" s="452"/>
      <c r="AE50" s="452"/>
      <c r="AF50" s="451"/>
      <c r="AG50" s="358"/>
      <c r="AH50" s="358"/>
      <c r="AI50" s="358"/>
      <c r="AJ50" s="358"/>
      <c r="AK50" s="358"/>
    </row>
    <row r="51" spans="3:37" x14ac:dyDescent="0.25">
      <c r="C51" s="448"/>
      <c r="D51" s="429" t="s">
        <v>3414</v>
      </c>
      <c r="E51" s="388"/>
      <c r="F51" s="388"/>
      <c r="G51" s="388"/>
      <c r="H51" s="451"/>
      <c r="I51" s="451"/>
      <c r="J51" s="388"/>
      <c r="K51" s="388"/>
      <c r="L51" s="452"/>
      <c r="M51" s="452"/>
      <c r="N51" s="451"/>
      <c r="O51" s="358"/>
      <c r="P51" s="358"/>
      <c r="Q51" s="358"/>
      <c r="R51" s="358"/>
      <c r="S51" s="358"/>
      <c r="W51" s="388"/>
      <c r="X51" s="388"/>
      <c r="Y51" s="388"/>
      <c r="Z51" s="451"/>
      <c r="AA51" s="451"/>
      <c r="AB51" s="388"/>
      <c r="AC51" s="388"/>
      <c r="AD51" s="452"/>
      <c r="AE51" s="452"/>
      <c r="AF51" s="451"/>
      <c r="AG51" s="358"/>
      <c r="AH51" s="358"/>
      <c r="AI51" s="358"/>
      <c r="AJ51" s="358"/>
      <c r="AK51" s="358"/>
    </row>
    <row r="52" spans="3:37" x14ac:dyDescent="0.25">
      <c r="C52" s="448"/>
      <c r="D52" s="429" t="s">
        <v>3415</v>
      </c>
      <c r="E52" s="388"/>
      <c r="F52" s="388"/>
      <c r="G52" s="388"/>
      <c r="H52" s="451"/>
      <c r="I52" s="451"/>
      <c r="J52" s="388"/>
      <c r="K52" s="388"/>
      <c r="L52" s="452"/>
      <c r="M52" s="452"/>
      <c r="N52" s="451"/>
      <c r="O52" s="358"/>
      <c r="P52" s="358"/>
      <c r="Q52" s="358"/>
      <c r="R52" s="358"/>
      <c r="S52" s="358"/>
      <c r="W52" s="388"/>
      <c r="X52" s="388"/>
      <c r="Y52" s="388"/>
      <c r="Z52" s="451"/>
      <c r="AA52" s="451"/>
      <c r="AB52" s="388"/>
      <c r="AC52" s="388"/>
      <c r="AD52" s="452"/>
      <c r="AE52" s="452"/>
      <c r="AF52" s="451"/>
      <c r="AG52" s="358"/>
      <c r="AH52" s="358"/>
      <c r="AI52" s="358"/>
      <c r="AJ52" s="358"/>
      <c r="AK52" s="358"/>
    </row>
    <row r="53" spans="3:37" x14ac:dyDescent="0.25">
      <c r="C53" s="448"/>
      <c r="D53" s="429" t="s">
        <v>3416</v>
      </c>
      <c r="E53" s="388"/>
      <c r="F53" s="388"/>
      <c r="G53" s="388"/>
      <c r="H53" s="451"/>
      <c r="I53" s="451"/>
      <c r="J53" s="388"/>
      <c r="K53" s="388"/>
      <c r="L53" s="452"/>
      <c r="M53" s="452"/>
      <c r="N53" s="451"/>
      <c r="O53" s="358"/>
      <c r="P53" s="358"/>
      <c r="Q53" s="358"/>
      <c r="R53" s="358"/>
      <c r="S53" s="358"/>
      <c r="W53" s="388"/>
      <c r="X53" s="388"/>
      <c r="Y53" s="388"/>
      <c r="Z53" s="451"/>
      <c r="AA53" s="451"/>
      <c r="AB53" s="388"/>
      <c r="AC53" s="388"/>
      <c r="AD53" s="452"/>
      <c r="AE53" s="452"/>
      <c r="AF53" s="451"/>
      <c r="AG53" s="358"/>
      <c r="AH53" s="358"/>
      <c r="AI53" s="358"/>
      <c r="AJ53" s="358"/>
      <c r="AK53" s="358"/>
    </row>
    <row r="54" spans="3:37" x14ac:dyDescent="0.25">
      <c r="C54" s="448"/>
      <c r="D54" s="429" t="s">
        <v>3417</v>
      </c>
      <c r="E54" s="388"/>
      <c r="F54" s="388"/>
      <c r="G54" s="388"/>
      <c r="H54" s="451"/>
      <c r="I54" s="451"/>
      <c r="J54" s="388"/>
      <c r="K54" s="388"/>
      <c r="L54" s="452"/>
      <c r="M54" s="452"/>
      <c r="N54" s="451"/>
      <c r="O54" s="358"/>
      <c r="P54" s="358"/>
      <c r="Q54" s="358"/>
      <c r="R54" s="358"/>
      <c r="S54" s="358"/>
      <c r="W54" s="388"/>
      <c r="X54" s="388"/>
      <c r="Y54" s="388"/>
      <c r="Z54" s="451"/>
      <c r="AA54" s="451"/>
      <c r="AB54" s="388"/>
      <c r="AC54" s="388"/>
      <c r="AD54" s="452"/>
      <c r="AE54" s="452"/>
      <c r="AF54" s="451"/>
      <c r="AG54" s="358"/>
      <c r="AH54" s="358"/>
      <c r="AI54" s="358"/>
      <c r="AJ54" s="358"/>
      <c r="AK54" s="358"/>
    </row>
    <row r="55" spans="3:37" x14ac:dyDescent="0.25">
      <c r="C55" s="448"/>
      <c r="D55" s="429" t="s">
        <v>3418</v>
      </c>
      <c r="E55" s="388"/>
      <c r="F55" s="388"/>
      <c r="G55" s="388"/>
      <c r="H55" s="451"/>
      <c r="I55" s="451"/>
      <c r="J55" s="388"/>
      <c r="K55" s="388"/>
      <c r="L55" s="452"/>
      <c r="M55" s="452"/>
      <c r="N55" s="451"/>
      <c r="O55" s="358"/>
      <c r="P55" s="358"/>
      <c r="Q55" s="358"/>
      <c r="R55" s="358"/>
      <c r="S55" s="358"/>
      <c r="W55" s="388"/>
      <c r="X55" s="388"/>
      <c r="Y55" s="388"/>
      <c r="Z55" s="451"/>
      <c r="AA55" s="451"/>
      <c r="AB55" s="388"/>
      <c r="AC55" s="388"/>
      <c r="AD55" s="452"/>
      <c r="AE55" s="452"/>
      <c r="AF55" s="451"/>
      <c r="AG55" s="358"/>
      <c r="AH55" s="358"/>
      <c r="AI55" s="358"/>
      <c r="AJ55" s="358"/>
      <c r="AK55" s="358"/>
    </row>
    <row r="56" spans="3:37" x14ac:dyDescent="0.25">
      <c r="C56" s="448"/>
      <c r="D56" s="429" t="s">
        <v>3419</v>
      </c>
      <c r="E56" s="388"/>
      <c r="F56" s="388"/>
      <c r="G56" s="388"/>
      <c r="H56" s="451"/>
      <c r="I56" s="451"/>
      <c r="J56" s="388"/>
      <c r="K56" s="388"/>
      <c r="L56" s="452"/>
      <c r="M56" s="452"/>
      <c r="N56" s="451"/>
      <c r="O56" s="358"/>
      <c r="P56" s="358"/>
      <c r="Q56" s="358"/>
      <c r="R56" s="358"/>
      <c r="S56" s="358"/>
      <c r="W56" s="388"/>
      <c r="X56" s="388"/>
      <c r="Y56" s="388"/>
      <c r="Z56" s="451"/>
      <c r="AA56" s="451"/>
      <c r="AB56" s="388"/>
      <c r="AC56" s="388"/>
      <c r="AD56" s="452"/>
      <c r="AE56" s="452"/>
      <c r="AF56" s="451"/>
      <c r="AG56" s="358"/>
      <c r="AH56" s="358"/>
      <c r="AI56" s="358"/>
      <c r="AJ56" s="358"/>
      <c r="AK56" s="358"/>
    </row>
    <row r="57" spans="3:37" x14ac:dyDescent="0.25">
      <c r="C57" s="448"/>
      <c r="D57" s="429" t="s">
        <v>3420</v>
      </c>
      <c r="E57" s="388"/>
      <c r="F57" s="388"/>
      <c r="G57" s="388"/>
      <c r="H57" s="451"/>
      <c r="I57" s="451"/>
      <c r="J57" s="388"/>
      <c r="K57" s="388"/>
      <c r="L57" s="452"/>
      <c r="M57" s="452"/>
      <c r="N57" s="451"/>
      <c r="O57" s="358"/>
      <c r="P57" s="358"/>
      <c r="Q57" s="358"/>
      <c r="R57" s="358"/>
      <c r="S57" s="358"/>
      <c r="W57" s="388"/>
      <c r="X57" s="388"/>
      <c r="Y57" s="388"/>
      <c r="Z57" s="451"/>
      <c r="AA57" s="451"/>
      <c r="AB57" s="388"/>
      <c r="AC57" s="388"/>
      <c r="AD57" s="452"/>
      <c r="AE57" s="452"/>
      <c r="AF57" s="451"/>
      <c r="AG57" s="358"/>
      <c r="AH57" s="358"/>
      <c r="AI57" s="358"/>
      <c r="AJ57" s="358"/>
      <c r="AK57" s="358"/>
    </row>
    <row r="58" spans="3:37" x14ac:dyDescent="0.25">
      <c r="C58" s="448"/>
      <c r="D58" s="429" t="s">
        <v>3421</v>
      </c>
      <c r="E58" s="388"/>
      <c r="F58" s="388"/>
      <c r="G58" s="388"/>
      <c r="H58" s="451"/>
      <c r="I58" s="451"/>
      <c r="J58" s="388"/>
      <c r="K58" s="388"/>
      <c r="L58" s="452"/>
      <c r="M58" s="452"/>
      <c r="N58" s="451"/>
      <c r="O58" s="358"/>
      <c r="P58" s="358"/>
      <c r="Q58" s="358"/>
      <c r="R58" s="358"/>
      <c r="S58" s="358"/>
      <c r="W58" s="388"/>
      <c r="X58" s="388"/>
      <c r="Y58" s="388"/>
      <c r="Z58" s="451"/>
      <c r="AA58" s="451"/>
      <c r="AB58" s="388"/>
      <c r="AC58" s="388"/>
      <c r="AD58" s="452"/>
      <c r="AE58" s="452"/>
      <c r="AF58" s="451"/>
      <c r="AG58" s="358"/>
      <c r="AH58" s="358"/>
      <c r="AI58" s="358"/>
      <c r="AJ58" s="358"/>
      <c r="AK58" s="358"/>
    </row>
    <row r="59" spans="3:37" x14ac:dyDescent="0.25">
      <c r="C59" s="448"/>
      <c r="D59" s="429" t="s">
        <v>3422</v>
      </c>
      <c r="E59" s="388"/>
      <c r="F59" s="388"/>
      <c r="G59" s="388"/>
      <c r="H59" s="451"/>
      <c r="I59" s="451"/>
      <c r="J59" s="388"/>
      <c r="K59" s="388"/>
      <c r="L59" s="452"/>
      <c r="M59" s="452"/>
      <c r="N59" s="451"/>
      <c r="O59" s="358"/>
      <c r="P59" s="358"/>
      <c r="Q59" s="358"/>
      <c r="R59" s="358"/>
      <c r="S59" s="358"/>
      <c r="W59" s="388"/>
      <c r="X59" s="388"/>
      <c r="Y59" s="388"/>
      <c r="Z59" s="451"/>
      <c r="AA59" s="451"/>
      <c r="AB59" s="388"/>
      <c r="AC59" s="388"/>
      <c r="AD59" s="452"/>
      <c r="AE59" s="452"/>
      <c r="AF59" s="451"/>
      <c r="AG59" s="358"/>
      <c r="AH59" s="358"/>
      <c r="AI59" s="358"/>
      <c r="AJ59" s="358"/>
      <c r="AK59" s="358"/>
    </row>
    <row r="60" spans="3:37" x14ac:dyDescent="0.25">
      <c r="C60" s="448"/>
      <c r="D60" s="429" t="s">
        <v>3423</v>
      </c>
      <c r="E60" s="388"/>
      <c r="F60" s="388"/>
      <c r="G60" s="388"/>
      <c r="H60" s="451"/>
      <c r="I60" s="451"/>
      <c r="J60" s="388"/>
      <c r="K60" s="388"/>
      <c r="L60" s="452"/>
      <c r="M60" s="452"/>
      <c r="N60" s="451"/>
      <c r="O60" s="358"/>
      <c r="P60" s="358"/>
      <c r="Q60" s="358"/>
      <c r="R60" s="358"/>
      <c r="S60" s="358"/>
      <c r="W60" s="388"/>
      <c r="X60" s="388"/>
      <c r="Y60" s="388"/>
      <c r="Z60" s="451"/>
      <c r="AA60" s="451"/>
      <c r="AB60" s="388"/>
      <c r="AC60" s="388"/>
      <c r="AD60" s="452"/>
      <c r="AE60" s="452"/>
      <c r="AF60" s="451"/>
      <c r="AG60" s="358"/>
      <c r="AH60" s="358"/>
      <c r="AI60" s="358"/>
      <c r="AJ60" s="358"/>
      <c r="AK60" s="358"/>
    </row>
    <row r="61" spans="3:37" x14ac:dyDescent="0.25">
      <c r="C61" s="448"/>
      <c r="D61" s="429" t="s">
        <v>3424</v>
      </c>
      <c r="E61" s="388"/>
      <c r="F61" s="388"/>
      <c r="G61" s="388"/>
      <c r="H61" s="451"/>
      <c r="I61" s="451"/>
      <c r="J61" s="388"/>
      <c r="K61" s="388"/>
      <c r="L61" s="452"/>
      <c r="M61" s="452"/>
      <c r="N61" s="451"/>
      <c r="O61" s="358"/>
      <c r="P61" s="358"/>
      <c r="Q61" s="358"/>
      <c r="R61" s="358"/>
      <c r="S61" s="358"/>
      <c r="W61" s="388"/>
      <c r="X61" s="388"/>
      <c r="Y61" s="388"/>
      <c r="Z61" s="451"/>
      <c r="AA61" s="451"/>
      <c r="AB61" s="388"/>
      <c r="AC61" s="388"/>
      <c r="AD61" s="452"/>
      <c r="AE61" s="452"/>
      <c r="AF61" s="451"/>
      <c r="AG61" s="358"/>
      <c r="AH61" s="358"/>
      <c r="AI61" s="358"/>
      <c r="AJ61" s="358"/>
      <c r="AK61" s="358"/>
    </row>
    <row r="62" spans="3:37" x14ac:dyDescent="0.25">
      <c r="C62" s="448"/>
      <c r="D62" s="429" t="s">
        <v>3425</v>
      </c>
      <c r="E62" s="388"/>
      <c r="F62" s="388"/>
      <c r="G62" s="388"/>
      <c r="H62" s="451"/>
      <c r="I62" s="451"/>
      <c r="J62" s="388"/>
      <c r="K62" s="388"/>
      <c r="L62" s="452"/>
      <c r="M62" s="452"/>
      <c r="N62" s="451"/>
      <c r="O62" s="358"/>
      <c r="P62" s="358"/>
      <c r="Q62" s="358"/>
      <c r="R62" s="358"/>
      <c r="S62" s="358"/>
      <c r="W62" s="388"/>
      <c r="X62" s="388"/>
      <c r="Y62" s="388"/>
      <c r="Z62" s="451"/>
      <c r="AA62" s="451"/>
      <c r="AB62" s="388"/>
      <c r="AC62" s="388"/>
      <c r="AD62" s="452"/>
      <c r="AE62" s="452"/>
      <c r="AF62" s="451"/>
      <c r="AG62" s="358"/>
      <c r="AH62" s="358"/>
      <c r="AI62" s="358"/>
      <c r="AJ62" s="358"/>
      <c r="AK62" s="358"/>
    </row>
    <row r="63" spans="3:37" x14ac:dyDescent="0.25">
      <c r="C63" s="448"/>
      <c r="D63" s="429" t="s">
        <v>3426</v>
      </c>
      <c r="E63" s="388"/>
      <c r="F63" s="388"/>
      <c r="G63" s="388"/>
      <c r="H63" s="451"/>
      <c r="I63" s="451"/>
      <c r="J63" s="388"/>
      <c r="K63" s="388"/>
      <c r="L63" s="452"/>
      <c r="M63" s="452"/>
      <c r="N63" s="451"/>
      <c r="O63" s="358"/>
      <c r="P63" s="358"/>
      <c r="Q63" s="358"/>
      <c r="R63" s="358"/>
      <c r="S63" s="358"/>
      <c r="W63" s="388"/>
      <c r="X63" s="388"/>
      <c r="Y63" s="388"/>
      <c r="Z63" s="451"/>
      <c r="AA63" s="451"/>
      <c r="AB63" s="388"/>
      <c r="AC63" s="388"/>
      <c r="AD63" s="452"/>
      <c r="AE63" s="452"/>
      <c r="AF63" s="451"/>
      <c r="AG63" s="358"/>
      <c r="AH63" s="358"/>
      <c r="AI63" s="358"/>
      <c r="AJ63" s="358"/>
      <c r="AK63" s="358"/>
    </row>
    <row r="64" spans="3:37" x14ac:dyDescent="0.25">
      <c r="C64" s="448"/>
      <c r="D64" s="429" t="s">
        <v>3427</v>
      </c>
      <c r="E64" s="388"/>
      <c r="F64" s="388"/>
      <c r="G64" s="388"/>
      <c r="H64" s="451"/>
      <c r="I64" s="451"/>
      <c r="J64" s="388"/>
      <c r="K64" s="388"/>
      <c r="L64" s="452"/>
      <c r="M64" s="452"/>
      <c r="N64" s="451"/>
      <c r="O64" s="358"/>
      <c r="P64" s="358"/>
      <c r="Q64" s="358"/>
      <c r="R64" s="358"/>
      <c r="S64" s="358"/>
      <c r="W64" s="388"/>
      <c r="X64" s="388"/>
      <c r="Y64" s="388"/>
      <c r="Z64" s="451"/>
      <c r="AA64" s="451"/>
      <c r="AB64" s="388"/>
      <c r="AC64" s="388"/>
      <c r="AD64" s="452"/>
      <c r="AE64" s="452"/>
      <c r="AF64" s="451"/>
      <c r="AG64" s="358"/>
      <c r="AH64" s="358"/>
      <c r="AI64" s="358"/>
      <c r="AJ64" s="358"/>
      <c r="AK64" s="358"/>
    </row>
    <row r="65" spans="3:37" x14ac:dyDescent="0.25">
      <c r="C65" s="448"/>
      <c r="D65" s="429" t="s">
        <v>3428</v>
      </c>
      <c r="E65" s="388"/>
      <c r="F65" s="388"/>
      <c r="G65" s="388"/>
      <c r="H65" s="451"/>
      <c r="I65" s="451"/>
      <c r="J65" s="388"/>
      <c r="K65" s="388"/>
      <c r="L65" s="452"/>
      <c r="M65" s="452"/>
      <c r="N65" s="451"/>
      <c r="O65" s="358"/>
      <c r="P65" s="358"/>
      <c r="Q65" s="358"/>
      <c r="R65" s="358"/>
      <c r="S65" s="358"/>
      <c r="W65" s="388"/>
      <c r="X65" s="388"/>
      <c r="Y65" s="388"/>
      <c r="Z65" s="451"/>
      <c r="AA65" s="451"/>
      <c r="AB65" s="388"/>
      <c r="AC65" s="388"/>
      <c r="AD65" s="452"/>
      <c r="AE65" s="452"/>
      <c r="AF65" s="451"/>
      <c r="AG65" s="358"/>
      <c r="AH65" s="358"/>
      <c r="AI65" s="358"/>
      <c r="AJ65" s="358"/>
      <c r="AK65" s="358"/>
    </row>
    <row r="66" spans="3:37" x14ac:dyDescent="0.25">
      <c r="C66" s="448"/>
      <c r="D66" s="429" t="s">
        <v>3429</v>
      </c>
      <c r="E66" s="388"/>
      <c r="F66" s="388"/>
      <c r="G66" s="388"/>
      <c r="H66" s="451"/>
      <c r="I66" s="451"/>
      <c r="J66" s="388"/>
      <c r="K66" s="388"/>
      <c r="L66" s="452"/>
      <c r="M66" s="452"/>
      <c r="N66" s="451"/>
      <c r="O66" s="358"/>
      <c r="P66" s="358"/>
      <c r="Q66" s="358"/>
      <c r="R66" s="358"/>
      <c r="S66" s="358"/>
      <c r="W66" s="388"/>
      <c r="X66" s="388"/>
      <c r="Y66" s="388"/>
      <c r="Z66" s="451"/>
      <c r="AA66" s="451"/>
      <c r="AB66" s="388"/>
      <c r="AC66" s="388"/>
      <c r="AD66" s="452"/>
      <c r="AE66" s="452"/>
      <c r="AF66" s="451"/>
      <c r="AG66" s="358"/>
      <c r="AH66" s="358"/>
      <c r="AI66" s="358"/>
      <c r="AJ66" s="358"/>
      <c r="AK66" s="358"/>
    </row>
    <row r="67" spans="3:37" x14ac:dyDescent="0.25">
      <c r="C67" s="448"/>
      <c r="D67" s="429" t="s">
        <v>3430</v>
      </c>
      <c r="E67" s="388"/>
      <c r="F67" s="388"/>
      <c r="G67" s="388"/>
      <c r="H67" s="451"/>
      <c r="I67" s="451"/>
      <c r="J67" s="388"/>
      <c r="K67" s="388"/>
      <c r="L67" s="452"/>
      <c r="M67" s="452"/>
      <c r="N67" s="451"/>
      <c r="O67" s="358"/>
      <c r="P67" s="358"/>
      <c r="Q67" s="358"/>
      <c r="R67" s="358"/>
      <c r="S67" s="358"/>
      <c r="W67" s="388"/>
      <c r="X67" s="388"/>
      <c r="Y67" s="388"/>
      <c r="Z67" s="451"/>
      <c r="AA67" s="451"/>
      <c r="AB67" s="388"/>
      <c r="AC67" s="388"/>
      <c r="AD67" s="452"/>
      <c r="AE67" s="452"/>
      <c r="AF67" s="451"/>
      <c r="AG67" s="358"/>
      <c r="AH67" s="358"/>
      <c r="AI67" s="358"/>
      <c r="AJ67" s="358"/>
      <c r="AK67" s="358"/>
    </row>
    <row r="68" spans="3:37" x14ac:dyDescent="0.25">
      <c r="C68" s="448"/>
      <c r="D68" s="429" t="s">
        <v>3431</v>
      </c>
      <c r="E68" s="388"/>
      <c r="F68" s="388"/>
      <c r="G68" s="388"/>
      <c r="H68" s="451"/>
      <c r="I68" s="451"/>
      <c r="J68" s="388"/>
      <c r="K68" s="388"/>
      <c r="L68" s="452"/>
      <c r="M68" s="452"/>
      <c r="N68" s="451"/>
      <c r="O68" s="358"/>
      <c r="P68" s="358"/>
      <c r="Q68" s="358"/>
      <c r="R68" s="358"/>
      <c r="S68" s="358"/>
      <c r="W68" s="388"/>
      <c r="X68" s="388"/>
      <c r="Y68" s="388"/>
      <c r="Z68" s="451"/>
      <c r="AA68" s="451"/>
      <c r="AB68" s="388"/>
      <c r="AC68" s="388"/>
      <c r="AD68" s="452"/>
      <c r="AE68" s="452"/>
      <c r="AF68" s="451"/>
      <c r="AG68" s="358"/>
      <c r="AH68" s="358"/>
      <c r="AI68" s="358"/>
      <c r="AJ68" s="358"/>
      <c r="AK68" s="358"/>
    </row>
    <row r="69" spans="3:37" x14ac:dyDescent="0.25">
      <c r="C69" s="448"/>
      <c r="D69" s="429" t="s">
        <v>3432</v>
      </c>
      <c r="E69" s="388"/>
      <c r="F69" s="388"/>
      <c r="G69" s="388"/>
      <c r="H69" s="451"/>
      <c r="I69" s="451"/>
      <c r="J69" s="388"/>
      <c r="K69" s="388"/>
      <c r="L69" s="452"/>
      <c r="M69" s="452"/>
      <c r="N69" s="451"/>
      <c r="O69" s="358"/>
      <c r="P69" s="358"/>
      <c r="Q69" s="358"/>
      <c r="R69" s="358"/>
      <c r="S69" s="358"/>
      <c r="W69" s="388"/>
      <c r="X69" s="388"/>
      <c r="Y69" s="388"/>
      <c r="Z69" s="451"/>
      <c r="AA69" s="451"/>
      <c r="AB69" s="388"/>
      <c r="AC69" s="388"/>
      <c r="AD69" s="452"/>
      <c r="AE69" s="452"/>
      <c r="AF69" s="451"/>
      <c r="AG69" s="358"/>
      <c r="AH69" s="358"/>
      <c r="AI69" s="358"/>
      <c r="AJ69" s="358"/>
      <c r="AK69" s="358"/>
    </row>
    <row r="70" spans="3:37" x14ac:dyDescent="0.25">
      <c r="C70" s="448"/>
      <c r="D70" s="429" t="s">
        <v>3433</v>
      </c>
      <c r="E70" s="388"/>
      <c r="F70" s="388"/>
      <c r="G70" s="388"/>
      <c r="H70" s="451"/>
      <c r="I70" s="451"/>
      <c r="J70" s="388"/>
      <c r="K70" s="388"/>
      <c r="L70" s="452"/>
      <c r="M70" s="452"/>
      <c r="N70" s="451"/>
      <c r="O70" s="358"/>
      <c r="P70" s="358"/>
      <c r="Q70" s="358"/>
      <c r="R70" s="358"/>
      <c r="S70" s="358"/>
      <c r="W70" s="388"/>
      <c r="X70" s="388"/>
      <c r="Y70" s="388"/>
      <c r="Z70" s="451"/>
      <c r="AA70" s="451"/>
      <c r="AB70" s="388"/>
      <c r="AC70" s="388"/>
      <c r="AD70" s="452"/>
      <c r="AE70" s="452"/>
      <c r="AF70" s="451"/>
      <c r="AG70" s="358"/>
      <c r="AH70" s="358"/>
      <c r="AI70" s="358"/>
      <c r="AJ70" s="358"/>
      <c r="AK70" s="358"/>
    </row>
    <row r="71" spans="3:37" x14ac:dyDescent="0.25">
      <c r="C71" s="448"/>
      <c r="D71" s="429" t="s">
        <v>3434</v>
      </c>
      <c r="E71" s="388"/>
      <c r="F71" s="388"/>
      <c r="G71" s="388"/>
      <c r="H71" s="451"/>
      <c r="I71" s="451"/>
      <c r="J71" s="388"/>
      <c r="K71" s="388"/>
      <c r="L71" s="452"/>
      <c r="M71" s="452"/>
      <c r="N71" s="451"/>
      <c r="O71" s="358"/>
      <c r="P71" s="358"/>
      <c r="Q71" s="358"/>
      <c r="R71" s="358"/>
      <c r="S71" s="358"/>
      <c r="W71" s="388"/>
      <c r="X71" s="388"/>
      <c r="Y71" s="388"/>
      <c r="Z71" s="451"/>
      <c r="AA71" s="451"/>
      <c r="AB71" s="388"/>
      <c r="AC71" s="388"/>
      <c r="AD71" s="452"/>
      <c r="AE71" s="452"/>
      <c r="AF71" s="451"/>
      <c r="AG71" s="358"/>
      <c r="AH71" s="358"/>
      <c r="AI71" s="358"/>
      <c r="AJ71" s="358"/>
      <c r="AK71" s="358"/>
    </row>
    <row r="72" spans="3:37" x14ac:dyDescent="0.25">
      <c r="C72" s="448"/>
      <c r="D72" s="429" t="s">
        <v>3435</v>
      </c>
      <c r="E72" s="388"/>
      <c r="F72" s="388"/>
      <c r="G72" s="388"/>
      <c r="H72" s="451"/>
      <c r="I72" s="451"/>
      <c r="J72" s="388"/>
      <c r="K72" s="388"/>
      <c r="L72" s="452"/>
      <c r="M72" s="452"/>
      <c r="N72" s="451"/>
      <c r="O72" s="358"/>
      <c r="P72" s="358"/>
      <c r="Q72" s="358"/>
      <c r="R72" s="358"/>
      <c r="S72" s="358"/>
      <c r="W72" s="388"/>
      <c r="X72" s="388"/>
      <c r="Y72" s="388"/>
      <c r="Z72" s="451"/>
      <c r="AA72" s="451"/>
      <c r="AB72" s="388"/>
      <c r="AC72" s="388"/>
      <c r="AD72" s="452"/>
      <c r="AE72" s="452"/>
      <c r="AF72" s="451"/>
      <c r="AG72" s="358"/>
      <c r="AH72" s="358"/>
      <c r="AI72" s="358"/>
      <c r="AJ72" s="358"/>
      <c r="AK72" s="358"/>
    </row>
    <row r="73" spans="3:37" x14ac:dyDescent="0.25">
      <c r="C73" s="448"/>
      <c r="D73" s="429" t="s">
        <v>3436</v>
      </c>
      <c r="E73" s="388"/>
      <c r="F73" s="388"/>
      <c r="G73" s="388"/>
      <c r="H73" s="451"/>
      <c r="I73" s="451"/>
      <c r="J73" s="388"/>
      <c r="K73" s="388"/>
      <c r="L73" s="452"/>
      <c r="M73" s="452"/>
      <c r="N73" s="451"/>
      <c r="O73" s="358"/>
      <c r="P73" s="358"/>
      <c r="Q73" s="358"/>
      <c r="R73" s="358"/>
      <c r="S73" s="358"/>
      <c r="W73" s="388"/>
      <c r="X73" s="388"/>
      <c r="Y73" s="388"/>
      <c r="Z73" s="451"/>
      <c r="AA73" s="451"/>
      <c r="AB73" s="388"/>
      <c r="AC73" s="388"/>
      <c r="AD73" s="452"/>
      <c r="AE73" s="452"/>
      <c r="AF73" s="451"/>
      <c r="AG73" s="358"/>
      <c r="AH73" s="358"/>
      <c r="AI73" s="358"/>
      <c r="AJ73" s="358"/>
      <c r="AK73" s="358"/>
    </row>
    <row r="74" spans="3:37" x14ac:dyDescent="0.25">
      <c r="C74" s="448"/>
      <c r="D74" s="429" t="s">
        <v>3437</v>
      </c>
      <c r="E74" s="388"/>
      <c r="F74" s="388"/>
      <c r="G74" s="388"/>
      <c r="H74" s="451"/>
      <c r="I74" s="451"/>
      <c r="J74" s="388"/>
      <c r="K74" s="388"/>
      <c r="L74" s="452"/>
      <c r="M74" s="452"/>
      <c r="N74" s="451"/>
      <c r="O74" s="358"/>
      <c r="P74" s="358"/>
      <c r="Q74" s="358"/>
      <c r="R74" s="358"/>
      <c r="S74" s="358"/>
      <c r="W74" s="388"/>
      <c r="X74" s="388"/>
      <c r="Y74" s="388"/>
      <c r="Z74" s="451"/>
      <c r="AA74" s="451"/>
      <c r="AB74" s="388"/>
      <c r="AC74" s="388"/>
      <c r="AD74" s="452"/>
      <c r="AE74" s="452"/>
      <c r="AF74" s="451"/>
      <c r="AG74" s="358"/>
      <c r="AH74" s="358"/>
      <c r="AI74" s="358"/>
      <c r="AJ74" s="358"/>
      <c r="AK74" s="358"/>
    </row>
    <row r="75" spans="3:37" x14ac:dyDescent="0.25">
      <c r="C75" s="448"/>
      <c r="D75" s="429" t="s">
        <v>3438</v>
      </c>
      <c r="E75" s="388"/>
      <c r="F75" s="388"/>
      <c r="G75" s="388"/>
      <c r="H75" s="451"/>
      <c r="I75" s="451"/>
      <c r="J75" s="388"/>
      <c r="K75" s="388"/>
      <c r="L75" s="452"/>
      <c r="M75" s="452"/>
      <c r="N75" s="451"/>
      <c r="O75" s="358"/>
      <c r="P75" s="358"/>
      <c r="Q75" s="358"/>
      <c r="R75" s="358"/>
      <c r="S75" s="358"/>
      <c r="W75" s="388"/>
      <c r="X75" s="388"/>
      <c r="Y75" s="388"/>
      <c r="Z75" s="451"/>
      <c r="AA75" s="451"/>
      <c r="AB75" s="388"/>
      <c r="AC75" s="388"/>
      <c r="AD75" s="452"/>
      <c r="AE75" s="452"/>
      <c r="AF75" s="451"/>
      <c r="AG75" s="358"/>
      <c r="AH75" s="358"/>
      <c r="AI75" s="358"/>
      <c r="AJ75" s="358"/>
      <c r="AK75" s="358"/>
    </row>
    <row r="76" spans="3:37" x14ac:dyDescent="0.25">
      <c r="C76" s="448"/>
      <c r="D76" s="429" t="s">
        <v>3439</v>
      </c>
      <c r="E76" s="388"/>
      <c r="F76" s="388"/>
      <c r="G76" s="388"/>
      <c r="H76" s="451"/>
      <c r="I76" s="451"/>
      <c r="J76" s="388"/>
      <c r="K76" s="388"/>
      <c r="L76" s="452"/>
      <c r="M76" s="452"/>
      <c r="N76" s="451"/>
      <c r="O76" s="358"/>
      <c r="P76" s="358"/>
      <c r="Q76" s="358"/>
      <c r="R76" s="358"/>
      <c r="S76" s="358"/>
      <c r="W76" s="388"/>
      <c r="X76" s="388"/>
      <c r="Y76" s="388"/>
      <c r="Z76" s="451"/>
      <c r="AA76" s="451"/>
      <c r="AB76" s="388"/>
      <c r="AC76" s="388"/>
      <c r="AD76" s="452"/>
      <c r="AE76" s="452"/>
      <c r="AF76" s="451"/>
      <c r="AG76" s="358"/>
      <c r="AH76" s="358"/>
      <c r="AI76" s="358"/>
      <c r="AJ76" s="358"/>
      <c r="AK76" s="358"/>
    </row>
    <row r="77" spans="3:37" x14ac:dyDescent="0.25">
      <c r="C77" s="448"/>
      <c r="D77" s="429" t="s">
        <v>3440</v>
      </c>
      <c r="E77" s="388"/>
      <c r="F77" s="388"/>
      <c r="G77" s="388"/>
      <c r="H77" s="451"/>
      <c r="I77" s="451"/>
      <c r="J77" s="388"/>
      <c r="K77" s="388"/>
      <c r="L77" s="452"/>
      <c r="M77" s="452"/>
      <c r="N77" s="451"/>
      <c r="O77" s="358"/>
      <c r="P77" s="358"/>
      <c r="Q77" s="358"/>
      <c r="R77" s="358"/>
      <c r="S77" s="358"/>
      <c r="W77" s="388"/>
      <c r="X77" s="388"/>
      <c r="Y77" s="388"/>
      <c r="Z77" s="451"/>
      <c r="AA77" s="451"/>
      <c r="AB77" s="388"/>
      <c r="AC77" s="388"/>
      <c r="AD77" s="452"/>
      <c r="AE77" s="452"/>
      <c r="AF77" s="451"/>
      <c r="AG77" s="358"/>
      <c r="AH77" s="358"/>
      <c r="AI77" s="358"/>
      <c r="AJ77" s="358"/>
      <c r="AK77" s="358"/>
    </row>
    <row r="78" spans="3:37" x14ac:dyDescent="0.25">
      <c r="C78" s="448"/>
      <c r="D78" s="429" t="s">
        <v>3441</v>
      </c>
      <c r="E78" s="388"/>
      <c r="F78" s="388"/>
      <c r="G78" s="388"/>
      <c r="H78" s="451"/>
      <c r="I78" s="451"/>
      <c r="J78" s="388"/>
      <c r="K78" s="388"/>
      <c r="L78" s="452"/>
      <c r="M78" s="452"/>
      <c r="N78" s="451"/>
      <c r="O78" s="358"/>
      <c r="P78" s="358"/>
      <c r="Q78" s="358"/>
      <c r="R78" s="358"/>
      <c r="S78" s="358"/>
      <c r="W78" s="388"/>
      <c r="X78" s="388"/>
      <c r="Y78" s="388"/>
      <c r="Z78" s="451"/>
      <c r="AA78" s="451"/>
      <c r="AB78" s="388"/>
      <c r="AC78" s="388"/>
      <c r="AD78" s="452"/>
      <c r="AE78" s="452"/>
      <c r="AF78" s="451"/>
      <c r="AG78" s="358"/>
      <c r="AH78" s="358"/>
      <c r="AI78" s="358"/>
      <c r="AJ78" s="358"/>
      <c r="AK78" s="358"/>
    </row>
    <row r="79" spans="3:37" x14ac:dyDescent="0.25">
      <c r="C79" s="448"/>
      <c r="D79" s="429" t="s">
        <v>3442</v>
      </c>
      <c r="E79" s="388"/>
      <c r="F79" s="388"/>
      <c r="G79" s="388"/>
      <c r="H79" s="451"/>
      <c r="I79" s="451"/>
      <c r="J79" s="388"/>
      <c r="K79" s="388"/>
      <c r="L79" s="452"/>
      <c r="M79" s="452"/>
      <c r="N79" s="451"/>
      <c r="O79" s="358"/>
      <c r="P79" s="358"/>
      <c r="Q79" s="358"/>
      <c r="R79" s="358"/>
      <c r="S79" s="358"/>
      <c r="W79" s="388"/>
      <c r="X79" s="388"/>
      <c r="Y79" s="388"/>
      <c r="Z79" s="451"/>
      <c r="AA79" s="451"/>
      <c r="AB79" s="388"/>
      <c r="AC79" s="388"/>
      <c r="AD79" s="452"/>
      <c r="AE79" s="452"/>
      <c r="AF79" s="451"/>
      <c r="AG79" s="358"/>
      <c r="AH79" s="358"/>
      <c r="AI79" s="358"/>
      <c r="AJ79" s="358"/>
      <c r="AK79" s="358"/>
    </row>
    <row r="80" spans="3:37" x14ac:dyDescent="0.25">
      <c r="C80" s="448"/>
      <c r="D80" s="429" t="s">
        <v>3443</v>
      </c>
      <c r="E80" s="388"/>
      <c r="F80" s="388"/>
      <c r="G80" s="388"/>
      <c r="H80" s="451"/>
      <c r="I80" s="451"/>
      <c r="J80" s="388"/>
      <c r="K80" s="388"/>
      <c r="L80" s="452"/>
      <c r="M80" s="452"/>
      <c r="N80" s="451"/>
      <c r="O80" s="358"/>
      <c r="P80" s="358"/>
      <c r="Q80" s="358"/>
      <c r="R80" s="358"/>
      <c r="S80" s="358"/>
      <c r="W80" s="388"/>
      <c r="X80" s="388"/>
      <c r="Y80" s="388"/>
      <c r="Z80" s="451"/>
      <c r="AA80" s="451"/>
      <c r="AB80" s="388"/>
      <c r="AC80" s="388"/>
      <c r="AD80" s="452"/>
      <c r="AE80" s="452"/>
      <c r="AF80" s="451"/>
      <c r="AG80" s="358"/>
      <c r="AH80" s="358"/>
      <c r="AI80" s="358"/>
      <c r="AJ80" s="358"/>
      <c r="AK80" s="358"/>
    </row>
    <row r="81" spans="3:37" x14ac:dyDescent="0.25">
      <c r="C81" s="448"/>
      <c r="D81" s="429" t="s">
        <v>3444</v>
      </c>
      <c r="E81" s="388"/>
      <c r="F81" s="388"/>
      <c r="G81" s="388"/>
      <c r="H81" s="451"/>
      <c r="I81" s="451"/>
      <c r="J81" s="388"/>
      <c r="K81" s="388"/>
      <c r="L81" s="452"/>
      <c r="M81" s="452"/>
      <c r="N81" s="451"/>
      <c r="O81" s="358"/>
      <c r="P81" s="358"/>
      <c r="Q81" s="358"/>
      <c r="R81" s="358"/>
      <c r="S81" s="358"/>
      <c r="W81" s="388"/>
      <c r="X81" s="388"/>
      <c r="Y81" s="388"/>
      <c r="Z81" s="451"/>
      <c r="AA81" s="451"/>
      <c r="AB81" s="388"/>
      <c r="AC81" s="388"/>
      <c r="AD81" s="452"/>
      <c r="AE81" s="452"/>
      <c r="AF81" s="451"/>
      <c r="AG81" s="358"/>
      <c r="AH81" s="358"/>
      <c r="AI81" s="358"/>
      <c r="AJ81" s="358"/>
      <c r="AK81" s="358"/>
    </row>
    <row r="82" spans="3:37" x14ac:dyDescent="0.25">
      <c r="C82" s="448"/>
      <c r="D82" s="429" t="s">
        <v>3445</v>
      </c>
      <c r="E82" s="388"/>
      <c r="F82" s="388"/>
      <c r="G82" s="388"/>
      <c r="H82" s="451"/>
      <c r="I82" s="451"/>
      <c r="J82" s="388"/>
      <c r="K82" s="388"/>
      <c r="L82" s="452"/>
      <c r="M82" s="452"/>
      <c r="N82" s="451"/>
      <c r="O82" s="358"/>
      <c r="P82" s="358"/>
      <c r="Q82" s="358"/>
      <c r="R82" s="358"/>
      <c r="S82" s="358"/>
      <c r="W82" s="388"/>
      <c r="X82" s="388"/>
      <c r="Y82" s="388"/>
      <c r="Z82" s="451"/>
      <c r="AA82" s="451"/>
      <c r="AB82" s="388"/>
      <c r="AC82" s="388"/>
      <c r="AD82" s="452"/>
      <c r="AE82" s="452"/>
      <c r="AF82" s="451"/>
      <c r="AG82" s="358"/>
      <c r="AH82" s="358"/>
      <c r="AI82" s="358"/>
      <c r="AJ82" s="358"/>
      <c r="AK82" s="358"/>
    </row>
    <row r="83" spans="3:37" x14ac:dyDescent="0.25">
      <c r="C83" s="448"/>
      <c r="D83" s="429" t="s">
        <v>3446</v>
      </c>
      <c r="E83" s="388"/>
      <c r="F83" s="388"/>
      <c r="G83" s="388"/>
      <c r="H83" s="451"/>
      <c r="I83" s="451"/>
      <c r="J83" s="388"/>
      <c r="K83" s="388"/>
      <c r="L83" s="452"/>
      <c r="M83" s="452"/>
      <c r="N83" s="451"/>
      <c r="O83" s="358"/>
      <c r="P83" s="358"/>
      <c r="Q83" s="358"/>
      <c r="R83" s="358"/>
      <c r="S83" s="358"/>
      <c r="W83" s="388"/>
      <c r="X83" s="388"/>
      <c r="Y83" s="388"/>
      <c r="Z83" s="451"/>
      <c r="AA83" s="451"/>
      <c r="AB83" s="388"/>
      <c r="AC83" s="388"/>
      <c r="AD83" s="452"/>
      <c r="AE83" s="452"/>
      <c r="AF83" s="451"/>
      <c r="AG83" s="358"/>
      <c r="AH83" s="358"/>
      <c r="AI83" s="358"/>
      <c r="AJ83" s="358"/>
      <c r="AK83" s="358"/>
    </row>
    <row r="84" spans="3:37" x14ac:dyDescent="0.25">
      <c r="C84" s="448"/>
      <c r="D84" s="429" t="s">
        <v>3447</v>
      </c>
      <c r="E84" s="388"/>
      <c r="F84" s="388"/>
      <c r="G84" s="388"/>
      <c r="H84" s="451"/>
      <c r="I84" s="451"/>
      <c r="J84" s="388"/>
      <c r="K84" s="388"/>
      <c r="L84" s="452"/>
      <c r="M84" s="452"/>
      <c r="N84" s="451"/>
      <c r="O84" s="358"/>
      <c r="P84" s="358"/>
      <c r="Q84" s="358"/>
      <c r="R84" s="358"/>
      <c r="S84" s="358"/>
      <c r="W84" s="388"/>
      <c r="X84" s="388"/>
      <c r="Y84" s="388"/>
      <c r="Z84" s="451"/>
      <c r="AA84" s="451"/>
      <c r="AB84" s="388"/>
      <c r="AC84" s="388"/>
      <c r="AD84" s="452"/>
      <c r="AE84" s="452"/>
      <c r="AF84" s="451"/>
      <c r="AG84" s="358"/>
      <c r="AH84" s="358"/>
      <c r="AI84" s="358"/>
      <c r="AJ84" s="358"/>
      <c r="AK84" s="358"/>
    </row>
    <row r="85" spans="3:37" x14ac:dyDescent="0.25">
      <c r="C85" s="448"/>
      <c r="D85" s="429" t="s">
        <v>3448</v>
      </c>
      <c r="E85" s="388"/>
      <c r="F85" s="388"/>
      <c r="G85" s="388"/>
      <c r="H85" s="451"/>
      <c r="I85" s="451"/>
      <c r="J85" s="388"/>
      <c r="K85" s="388"/>
      <c r="L85" s="452"/>
      <c r="M85" s="452"/>
      <c r="N85" s="451"/>
      <c r="O85" s="358"/>
      <c r="P85" s="358"/>
      <c r="Q85" s="358"/>
      <c r="R85" s="358"/>
      <c r="S85" s="358"/>
      <c r="W85" s="388"/>
      <c r="X85" s="388"/>
      <c r="Y85" s="388"/>
      <c r="Z85" s="451"/>
      <c r="AA85" s="451"/>
      <c r="AB85" s="388"/>
      <c r="AC85" s="388"/>
      <c r="AD85" s="452"/>
      <c r="AE85" s="452"/>
      <c r="AF85" s="451"/>
      <c r="AG85" s="358"/>
      <c r="AH85" s="358"/>
      <c r="AI85" s="358"/>
      <c r="AJ85" s="358"/>
      <c r="AK85" s="358"/>
    </row>
    <row r="86" spans="3:37" x14ac:dyDescent="0.25">
      <c r="C86" s="448"/>
      <c r="D86" s="429" t="s">
        <v>3449</v>
      </c>
      <c r="E86" s="388"/>
      <c r="F86" s="388"/>
      <c r="G86" s="388"/>
      <c r="H86" s="451"/>
      <c r="I86" s="451"/>
      <c r="J86" s="388"/>
      <c r="K86" s="388"/>
      <c r="L86" s="452"/>
      <c r="M86" s="452"/>
      <c r="N86" s="451"/>
      <c r="O86" s="358"/>
      <c r="P86" s="358"/>
      <c r="Q86" s="358"/>
      <c r="R86" s="358"/>
      <c r="S86" s="358"/>
      <c r="W86" s="388"/>
      <c r="X86" s="388"/>
      <c r="Y86" s="388"/>
      <c r="Z86" s="451"/>
      <c r="AA86" s="451"/>
      <c r="AB86" s="388"/>
      <c r="AC86" s="388"/>
      <c r="AD86" s="452"/>
      <c r="AE86" s="452"/>
      <c r="AF86" s="451"/>
      <c r="AG86" s="358"/>
      <c r="AH86" s="358"/>
      <c r="AI86" s="358"/>
      <c r="AJ86" s="358"/>
      <c r="AK86" s="358"/>
    </row>
    <row r="87" spans="3:37" x14ac:dyDescent="0.25">
      <c r="C87" s="448"/>
      <c r="D87" s="429" t="s">
        <v>3450</v>
      </c>
      <c r="E87" s="388"/>
      <c r="F87" s="388"/>
      <c r="G87" s="388"/>
      <c r="H87" s="451"/>
      <c r="I87" s="451"/>
      <c r="J87" s="388"/>
      <c r="K87" s="388"/>
      <c r="L87" s="452"/>
      <c r="M87" s="452"/>
      <c r="N87" s="451"/>
      <c r="O87" s="358"/>
      <c r="P87" s="358"/>
      <c r="Q87" s="358"/>
      <c r="R87" s="358"/>
      <c r="S87" s="358"/>
      <c r="W87" s="388"/>
      <c r="X87" s="388"/>
      <c r="Y87" s="388"/>
      <c r="Z87" s="451"/>
      <c r="AA87" s="451"/>
      <c r="AB87" s="388"/>
      <c r="AC87" s="388"/>
      <c r="AD87" s="452"/>
      <c r="AE87" s="452"/>
      <c r="AF87" s="451"/>
      <c r="AG87" s="358"/>
      <c r="AH87" s="358"/>
      <c r="AI87" s="358"/>
      <c r="AJ87" s="358"/>
      <c r="AK87" s="358"/>
    </row>
    <row r="88" spans="3:37" x14ac:dyDescent="0.25">
      <c r="C88" s="448"/>
      <c r="D88" s="429" t="s">
        <v>3451</v>
      </c>
      <c r="E88" s="388"/>
      <c r="F88" s="388"/>
      <c r="G88" s="388"/>
      <c r="H88" s="451"/>
      <c r="I88" s="451"/>
      <c r="J88" s="388"/>
      <c r="K88" s="388"/>
      <c r="L88" s="452"/>
      <c r="M88" s="452"/>
      <c r="N88" s="451"/>
      <c r="O88" s="358"/>
      <c r="P88" s="358"/>
      <c r="Q88" s="358"/>
      <c r="R88" s="358"/>
      <c r="S88" s="358"/>
      <c r="W88" s="388"/>
      <c r="X88" s="388"/>
      <c r="Y88" s="388"/>
      <c r="Z88" s="451"/>
      <c r="AA88" s="451"/>
      <c r="AB88" s="388"/>
      <c r="AC88" s="388"/>
      <c r="AD88" s="452"/>
      <c r="AE88" s="452"/>
      <c r="AF88" s="451"/>
      <c r="AG88" s="358"/>
      <c r="AH88" s="358"/>
      <c r="AI88" s="358"/>
      <c r="AJ88" s="358"/>
      <c r="AK88" s="358"/>
    </row>
    <row r="89" spans="3:37" x14ac:dyDescent="0.25">
      <c r="C89" s="448"/>
      <c r="D89" s="429" t="s">
        <v>3452</v>
      </c>
      <c r="E89" s="388"/>
      <c r="F89" s="388"/>
      <c r="G89" s="388"/>
      <c r="H89" s="451"/>
      <c r="I89" s="451"/>
      <c r="J89" s="388"/>
      <c r="K89" s="388"/>
      <c r="L89" s="452"/>
      <c r="M89" s="452"/>
      <c r="N89" s="451"/>
      <c r="O89" s="358"/>
      <c r="P89" s="358"/>
      <c r="Q89" s="358"/>
      <c r="R89" s="358"/>
      <c r="S89" s="358"/>
      <c r="W89" s="388"/>
      <c r="X89" s="388"/>
      <c r="Y89" s="388"/>
      <c r="Z89" s="451"/>
      <c r="AA89" s="451"/>
      <c r="AB89" s="388"/>
      <c r="AC89" s="388"/>
      <c r="AD89" s="452"/>
      <c r="AE89" s="452"/>
      <c r="AF89" s="451"/>
      <c r="AG89" s="358"/>
      <c r="AH89" s="358"/>
      <c r="AI89" s="358"/>
      <c r="AJ89" s="358"/>
      <c r="AK89" s="358"/>
    </row>
    <row r="90" spans="3:37" x14ac:dyDescent="0.25">
      <c r="C90" s="448"/>
      <c r="D90" s="429" t="s">
        <v>3453</v>
      </c>
      <c r="E90" s="388"/>
      <c r="F90" s="388"/>
      <c r="G90" s="388"/>
      <c r="H90" s="451"/>
      <c r="I90" s="451"/>
      <c r="J90" s="388"/>
      <c r="K90" s="388"/>
      <c r="L90" s="452"/>
      <c r="M90" s="452"/>
      <c r="N90" s="451"/>
      <c r="O90" s="358"/>
      <c r="P90" s="358"/>
      <c r="Q90" s="358"/>
      <c r="R90" s="358"/>
      <c r="S90" s="358"/>
      <c r="W90" s="388"/>
      <c r="X90" s="388"/>
      <c r="Y90" s="388"/>
      <c r="Z90" s="451"/>
      <c r="AA90" s="451"/>
      <c r="AB90" s="388"/>
      <c r="AC90" s="388"/>
      <c r="AD90" s="452"/>
      <c r="AE90" s="452"/>
      <c r="AF90" s="451"/>
      <c r="AG90" s="358"/>
      <c r="AH90" s="358"/>
      <c r="AI90" s="358"/>
      <c r="AJ90" s="358"/>
      <c r="AK90" s="358"/>
    </row>
    <row r="91" spans="3:37" x14ac:dyDescent="0.25">
      <c r="C91" s="448"/>
      <c r="D91" s="429" t="s">
        <v>3454</v>
      </c>
      <c r="E91" s="388"/>
      <c r="F91" s="388"/>
      <c r="G91" s="388"/>
      <c r="H91" s="451"/>
      <c r="I91" s="451"/>
      <c r="J91" s="388"/>
      <c r="K91" s="388"/>
      <c r="L91" s="452"/>
      <c r="M91" s="452"/>
      <c r="N91" s="451"/>
      <c r="O91" s="358"/>
      <c r="P91" s="358"/>
      <c r="Q91" s="358"/>
      <c r="R91" s="358"/>
      <c r="S91" s="358"/>
      <c r="W91" s="388"/>
      <c r="X91" s="388"/>
      <c r="Y91" s="388"/>
      <c r="Z91" s="451"/>
      <c r="AA91" s="451"/>
      <c r="AB91" s="388"/>
      <c r="AC91" s="388"/>
      <c r="AD91" s="452"/>
      <c r="AE91" s="452"/>
      <c r="AF91" s="451"/>
      <c r="AG91" s="358"/>
      <c r="AH91" s="358"/>
      <c r="AI91" s="358"/>
      <c r="AJ91" s="358"/>
      <c r="AK91" s="358"/>
    </row>
    <row r="92" spans="3:37" x14ac:dyDescent="0.25">
      <c r="C92" s="448"/>
      <c r="D92" s="429" t="s">
        <v>3455</v>
      </c>
      <c r="E92" s="388"/>
      <c r="F92" s="388"/>
      <c r="G92" s="388"/>
      <c r="H92" s="451"/>
      <c r="I92" s="451"/>
      <c r="J92" s="388"/>
      <c r="K92" s="388"/>
      <c r="L92" s="452"/>
      <c r="M92" s="452"/>
      <c r="N92" s="451"/>
      <c r="O92" s="358"/>
      <c r="P92" s="358"/>
      <c r="Q92" s="358"/>
      <c r="R92" s="358"/>
      <c r="S92" s="358"/>
      <c r="W92" s="388"/>
      <c r="X92" s="388"/>
      <c r="Y92" s="388"/>
      <c r="Z92" s="451"/>
      <c r="AA92" s="451"/>
      <c r="AB92" s="388"/>
      <c r="AC92" s="388"/>
      <c r="AD92" s="452"/>
      <c r="AE92" s="452"/>
      <c r="AF92" s="451"/>
      <c r="AG92" s="358"/>
      <c r="AH92" s="358"/>
      <c r="AI92" s="358"/>
      <c r="AJ92" s="358"/>
      <c r="AK92" s="358"/>
    </row>
    <row r="93" spans="3:37" x14ac:dyDescent="0.25">
      <c r="C93" s="448"/>
      <c r="D93" s="429" t="s">
        <v>3456</v>
      </c>
      <c r="E93" s="388"/>
      <c r="F93" s="388"/>
      <c r="G93" s="388"/>
      <c r="H93" s="451"/>
      <c r="I93" s="451"/>
      <c r="J93" s="388"/>
      <c r="K93" s="388"/>
      <c r="L93" s="452"/>
      <c r="M93" s="452"/>
      <c r="N93" s="451"/>
      <c r="O93" s="358"/>
      <c r="P93" s="358"/>
      <c r="Q93" s="358"/>
      <c r="R93" s="358"/>
      <c r="S93" s="358"/>
      <c r="W93" s="388"/>
      <c r="X93" s="388"/>
      <c r="Y93" s="388"/>
      <c r="Z93" s="451"/>
      <c r="AA93" s="451"/>
      <c r="AB93" s="388"/>
      <c r="AC93" s="388"/>
      <c r="AD93" s="452"/>
      <c r="AE93" s="452"/>
      <c r="AF93" s="451"/>
      <c r="AG93" s="358"/>
      <c r="AH93" s="358"/>
      <c r="AI93" s="358"/>
      <c r="AJ93" s="358"/>
      <c r="AK93" s="358"/>
    </row>
    <row r="94" spans="3:37" x14ac:dyDescent="0.25">
      <c r="C94" s="448"/>
      <c r="D94" s="429" t="s">
        <v>3457</v>
      </c>
      <c r="E94" s="388"/>
      <c r="F94" s="388"/>
      <c r="G94" s="388"/>
      <c r="H94" s="451"/>
      <c r="I94" s="451"/>
      <c r="J94" s="388"/>
      <c r="K94" s="388"/>
      <c r="L94" s="452"/>
      <c r="M94" s="452"/>
      <c r="N94" s="451"/>
      <c r="O94" s="358"/>
      <c r="P94" s="358"/>
      <c r="Q94" s="358"/>
      <c r="R94" s="358"/>
      <c r="S94" s="358"/>
      <c r="W94" s="388"/>
      <c r="X94" s="388"/>
      <c r="Y94" s="388"/>
      <c r="Z94" s="451"/>
      <c r="AA94" s="451"/>
      <c r="AB94" s="388"/>
      <c r="AC94" s="388"/>
      <c r="AD94" s="452"/>
      <c r="AE94" s="452"/>
      <c r="AF94" s="451"/>
      <c r="AG94" s="358"/>
      <c r="AH94" s="358"/>
      <c r="AI94" s="358"/>
      <c r="AJ94" s="358"/>
      <c r="AK94" s="358"/>
    </row>
    <row r="95" spans="3:37" x14ac:dyDescent="0.25">
      <c r="C95" s="448"/>
      <c r="D95" s="429" t="s">
        <v>3458</v>
      </c>
      <c r="E95" s="388"/>
      <c r="F95" s="388"/>
      <c r="G95" s="388"/>
      <c r="H95" s="451"/>
      <c r="I95" s="451"/>
      <c r="J95" s="388"/>
      <c r="K95" s="388"/>
      <c r="L95" s="452"/>
      <c r="M95" s="452"/>
      <c r="N95" s="451"/>
      <c r="O95" s="358"/>
      <c r="P95" s="358"/>
      <c r="Q95" s="358"/>
      <c r="R95" s="358"/>
      <c r="S95" s="358"/>
      <c r="W95" s="388"/>
      <c r="X95" s="388"/>
      <c r="Y95" s="388"/>
      <c r="Z95" s="451"/>
      <c r="AA95" s="451"/>
      <c r="AB95" s="388"/>
      <c r="AC95" s="388"/>
      <c r="AD95" s="452"/>
      <c r="AE95" s="452"/>
      <c r="AF95" s="451"/>
      <c r="AG95" s="358"/>
      <c r="AH95" s="358"/>
      <c r="AI95" s="358"/>
      <c r="AJ95" s="358"/>
      <c r="AK95" s="358"/>
    </row>
    <row r="96" spans="3:37" x14ac:dyDescent="0.25">
      <c r="C96" s="448"/>
      <c r="D96" s="429" t="s">
        <v>3459</v>
      </c>
      <c r="E96" s="388"/>
      <c r="F96" s="388"/>
      <c r="G96" s="388"/>
      <c r="H96" s="451"/>
      <c r="I96" s="451"/>
      <c r="J96" s="388"/>
      <c r="K96" s="388"/>
      <c r="L96" s="452"/>
      <c r="M96" s="452"/>
      <c r="N96" s="451"/>
      <c r="O96" s="358"/>
      <c r="P96" s="358"/>
      <c r="Q96" s="358"/>
      <c r="R96" s="358"/>
      <c r="S96" s="358"/>
      <c r="W96" s="388"/>
      <c r="X96" s="388"/>
      <c r="Y96" s="388"/>
      <c r="Z96" s="451"/>
      <c r="AA96" s="451"/>
      <c r="AB96" s="388"/>
      <c r="AC96" s="388"/>
      <c r="AD96" s="452"/>
      <c r="AE96" s="452"/>
      <c r="AF96" s="451"/>
      <c r="AG96" s="358"/>
      <c r="AH96" s="358"/>
      <c r="AI96" s="358"/>
      <c r="AJ96" s="358"/>
      <c r="AK96" s="358"/>
    </row>
    <row r="97" spans="3:37" x14ac:dyDescent="0.25">
      <c r="C97" s="448"/>
      <c r="D97" s="429" t="s">
        <v>3460</v>
      </c>
      <c r="E97" s="388"/>
      <c r="F97" s="388"/>
      <c r="G97" s="388"/>
      <c r="H97" s="451"/>
      <c r="I97" s="451"/>
      <c r="J97" s="388"/>
      <c r="K97" s="388"/>
      <c r="L97" s="452"/>
      <c r="M97" s="452"/>
      <c r="N97" s="451"/>
      <c r="O97" s="358"/>
      <c r="P97" s="358"/>
      <c r="Q97" s="358"/>
      <c r="R97" s="358"/>
      <c r="S97" s="358"/>
      <c r="W97" s="388"/>
      <c r="X97" s="388"/>
      <c r="Y97" s="388"/>
      <c r="Z97" s="451"/>
      <c r="AA97" s="451"/>
      <c r="AB97" s="388"/>
      <c r="AC97" s="388"/>
      <c r="AD97" s="452"/>
      <c r="AE97" s="452"/>
      <c r="AF97" s="451"/>
      <c r="AG97" s="358"/>
      <c r="AH97" s="358"/>
      <c r="AI97" s="358"/>
      <c r="AJ97" s="358"/>
      <c r="AK97" s="358"/>
    </row>
    <row r="98" spans="3:37" x14ac:dyDescent="0.25">
      <c r="C98" s="448"/>
      <c r="D98" s="429" t="s">
        <v>3461</v>
      </c>
      <c r="E98" s="388"/>
      <c r="F98" s="388"/>
      <c r="G98" s="388"/>
      <c r="H98" s="451"/>
      <c r="I98" s="451"/>
      <c r="J98" s="388"/>
      <c r="K98" s="388"/>
      <c r="L98" s="452"/>
      <c r="M98" s="452"/>
      <c r="N98" s="451"/>
      <c r="O98" s="358"/>
      <c r="P98" s="358"/>
      <c r="Q98" s="358"/>
      <c r="R98" s="358"/>
      <c r="S98" s="358"/>
      <c r="W98" s="388"/>
      <c r="X98" s="388"/>
      <c r="Y98" s="388"/>
      <c r="Z98" s="451"/>
      <c r="AA98" s="451"/>
      <c r="AB98" s="388"/>
      <c r="AC98" s="388"/>
      <c r="AD98" s="452"/>
      <c r="AE98" s="452"/>
      <c r="AF98" s="451"/>
      <c r="AG98" s="358"/>
      <c r="AH98" s="358"/>
      <c r="AI98" s="358"/>
      <c r="AJ98" s="358"/>
      <c r="AK98" s="358"/>
    </row>
    <row r="99" spans="3:37" x14ac:dyDescent="0.25">
      <c r="C99" s="448"/>
      <c r="D99" s="429" t="s">
        <v>3462</v>
      </c>
      <c r="E99" s="388"/>
      <c r="F99" s="388"/>
      <c r="G99" s="388"/>
      <c r="H99" s="451"/>
      <c r="I99" s="451"/>
      <c r="J99" s="388"/>
      <c r="K99" s="388"/>
      <c r="L99" s="452"/>
      <c r="M99" s="452"/>
      <c r="N99" s="451"/>
      <c r="O99" s="358"/>
      <c r="P99" s="358"/>
      <c r="Q99" s="358"/>
      <c r="R99" s="358"/>
      <c r="S99" s="358"/>
      <c r="W99" s="388"/>
      <c r="X99" s="388"/>
      <c r="Y99" s="388"/>
      <c r="Z99" s="451"/>
      <c r="AA99" s="451"/>
      <c r="AB99" s="388"/>
      <c r="AC99" s="388"/>
      <c r="AD99" s="452"/>
      <c r="AE99" s="452"/>
      <c r="AF99" s="451"/>
      <c r="AG99" s="358"/>
      <c r="AH99" s="358"/>
      <c r="AI99" s="358"/>
      <c r="AJ99" s="358"/>
      <c r="AK99" s="358"/>
    </row>
    <row r="100" spans="3:37" x14ac:dyDescent="0.25">
      <c r="C100" s="448"/>
      <c r="D100" s="429" t="s">
        <v>3463</v>
      </c>
      <c r="E100" s="388"/>
      <c r="F100" s="388"/>
      <c r="G100" s="388"/>
      <c r="H100" s="451"/>
      <c r="I100" s="451"/>
      <c r="J100" s="388"/>
      <c r="K100" s="388"/>
      <c r="L100" s="452"/>
      <c r="M100" s="452"/>
      <c r="N100" s="451"/>
      <c r="O100" s="358"/>
      <c r="P100" s="358"/>
      <c r="Q100" s="358"/>
      <c r="R100" s="358"/>
      <c r="S100" s="358"/>
      <c r="W100" s="388"/>
      <c r="X100" s="388"/>
      <c r="Y100" s="388"/>
      <c r="Z100" s="451"/>
      <c r="AA100" s="451"/>
      <c r="AB100" s="388"/>
      <c r="AC100" s="388"/>
      <c r="AD100" s="452"/>
      <c r="AE100" s="452"/>
      <c r="AF100" s="451"/>
      <c r="AG100" s="358"/>
      <c r="AH100" s="358"/>
      <c r="AI100" s="358"/>
      <c r="AJ100" s="358"/>
      <c r="AK100" s="358"/>
    </row>
    <row r="101" spans="3:37" x14ac:dyDescent="0.25">
      <c r="C101" s="448"/>
      <c r="D101" s="429" t="s">
        <v>3464</v>
      </c>
      <c r="E101" s="388"/>
      <c r="F101" s="388"/>
      <c r="G101" s="388"/>
      <c r="H101" s="451"/>
      <c r="I101" s="451"/>
      <c r="J101" s="388"/>
      <c r="K101" s="388"/>
      <c r="L101" s="452"/>
      <c r="M101" s="452"/>
      <c r="N101" s="451"/>
      <c r="O101" s="358"/>
      <c r="P101" s="358"/>
      <c r="Q101" s="358"/>
      <c r="R101" s="358"/>
      <c r="S101" s="358"/>
      <c r="W101" s="388"/>
      <c r="X101" s="388"/>
      <c r="Y101" s="388"/>
      <c r="Z101" s="451"/>
      <c r="AA101" s="451"/>
      <c r="AB101" s="388"/>
      <c r="AC101" s="388"/>
      <c r="AD101" s="452"/>
      <c r="AE101" s="452"/>
      <c r="AF101" s="451"/>
      <c r="AG101" s="358"/>
      <c r="AH101" s="358"/>
      <c r="AI101" s="358"/>
      <c r="AJ101" s="358"/>
      <c r="AK101" s="358"/>
    </row>
    <row r="102" spans="3:37" x14ac:dyDescent="0.25">
      <c r="C102" s="448"/>
      <c r="D102" s="429" t="s">
        <v>3465</v>
      </c>
      <c r="E102" s="388"/>
      <c r="F102" s="388"/>
      <c r="G102" s="388"/>
      <c r="H102" s="451"/>
      <c r="I102" s="451"/>
      <c r="J102" s="388"/>
      <c r="K102" s="388"/>
      <c r="L102" s="452"/>
      <c r="M102" s="452"/>
      <c r="N102" s="451"/>
      <c r="O102" s="358"/>
      <c r="P102" s="358"/>
      <c r="Q102" s="358"/>
      <c r="R102" s="358"/>
      <c r="S102" s="358"/>
      <c r="W102" s="388"/>
      <c r="X102" s="388"/>
      <c r="Y102" s="388"/>
      <c r="Z102" s="451"/>
      <c r="AA102" s="451"/>
      <c r="AB102" s="388"/>
      <c r="AC102" s="388"/>
      <c r="AD102" s="452"/>
      <c r="AE102" s="452"/>
      <c r="AF102" s="451"/>
      <c r="AG102" s="358"/>
      <c r="AH102" s="358"/>
      <c r="AI102" s="358"/>
      <c r="AJ102" s="358"/>
      <c r="AK102" s="358"/>
    </row>
    <row r="103" spans="3:37" x14ac:dyDescent="0.25">
      <c r="C103" s="448"/>
      <c r="D103" s="429" t="s">
        <v>3466</v>
      </c>
      <c r="E103" s="388"/>
      <c r="F103" s="388"/>
      <c r="G103" s="388"/>
      <c r="H103" s="451"/>
      <c r="I103" s="451"/>
      <c r="J103" s="388"/>
      <c r="K103" s="388"/>
      <c r="L103" s="452"/>
      <c r="M103" s="452"/>
      <c r="N103" s="451"/>
      <c r="O103" s="358"/>
      <c r="P103" s="358"/>
      <c r="Q103" s="358"/>
      <c r="R103" s="358"/>
      <c r="S103" s="358"/>
      <c r="W103" s="388"/>
      <c r="X103" s="388"/>
      <c r="Y103" s="388"/>
      <c r="Z103" s="451"/>
      <c r="AA103" s="451"/>
      <c r="AB103" s="388"/>
      <c r="AC103" s="388"/>
      <c r="AD103" s="452"/>
      <c r="AE103" s="452"/>
      <c r="AF103" s="451"/>
      <c r="AG103" s="358"/>
      <c r="AH103" s="358"/>
      <c r="AI103" s="358"/>
      <c r="AJ103" s="358"/>
      <c r="AK103" s="358"/>
    </row>
    <row r="104" spans="3:37" x14ac:dyDescent="0.25">
      <c r="C104" s="448"/>
      <c r="D104" s="429" t="s">
        <v>3467</v>
      </c>
      <c r="E104" s="388"/>
      <c r="F104" s="388"/>
      <c r="G104" s="388"/>
      <c r="H104" s="451"/>
      <c r="I104" s="451"/>
      <c r="J104" s="388"/>
      <c r="K104" s="388"/>
      <c r="L104" s="452"/>
      <c r="M104" s="452"/>
      <c r="N104" s="451"/>
      <c r="O104" s="358"/>
      <c r="P104" s="358"/>
      <c r="Q104" s="358"/>
      <c r="R104" s="358"/>
      <c r="S104" s="358"/>
      <c r="W104" s="388"/>
      <c r="X104" s="388"/>
      <c r="Y104" s="388"/>
      <c r="Z104" s="451"/>
      <c r="AA104" s="451"/>
      <c r="AB104" s="388"/>
      <c r="AC104" s="388"/>
      <c r="AD104" s="452"/>
      <c r="AE104" s="452"/>
      <c r="AF104" s="451"/>
      <c r="AG104" s="358"/>
      <c r="AH104" s="358"/>
      <c r="AI104" s="358"/>
      <c r="AJ104" s="358"/>
      <c r="AK104" s="358"/>
    </row>
    <row r="105" spans="3:37" x14ac:dyDescent="0.25">
      <c r="C105" s="448"/>
      <c r="D105" s="429" t="s">
        <v>3468</v>
      </c>
      <c r="E105" s="388"/>
      <c r="F105" s="388"/>
      <c r="G105" s="388"/>
      <c r="H105" s="451"/>
      <c r="I105" s="451"/>
      <c r="J105" s="388"/>
      <c r="K105" s="388"/>
      <c r="L105" s="452"/>
      <c r="M105" s="452"/>
      <c r="N105" s="451"/>
      <c r="O105" s="358"/>
      <c r="P105" s="358"/>
      <c r="Q105" s="358"/>
      <c r="R105" s="358"/>
      <c r="S105" s="358"/>
      <c r="W105" s="388"/>
      <c r="X105" s="388"/>
      <c r="Y105" s="388"/>
      <c r="Z105" s="451"/>
      <c r="AA105" s="451"/>
      <c r="AB105" s="388"/>
      <c r="AC105" s="388"/>
      <c r="AD105" s="452"/>
      <c r="AE105" s="452"/>
      <c r="AF105" s="451"/>
      <c r="AG105" s="358"/>
      <c r="AH105" s="358"/>
      <c r="AI105" s="358"/>
      <c r="AJ105" s="358"/>
      <c r="AK105" s="358"/>
    </row>
    <row r="106" spans="3:37" x14ac:dyDescent="0.25">
      <c r="C106" s="448"/>
      <c r="D106" s="429" t="s">
        <v>3469</v>
      </c>
      <c r="E106" s="388"/>
      <c r="F106" s="388"/>
      <c r="G106" s="388"/>
      <c r="H106" s="451"/>
      <c r="I106" s="451"/>
      <c r="J106" s="388"/>
      <c r="K106" s="388"/>
      <c r="L106" s="452"/>
      <c r="M106" s="452"/>
      <c r="N106" s="451"/>
      <c r="O106" s="358"/>
      <c r="P106" s="358"/>
      <c r="Q106" s="358"/>
      <c r="R106" s="358"/>
      <c r="S106" s="358"/>
      <c r="W106" s="388"/>
      <c r="X106" s="388"/>
      <c r="Y106" s="388"/>
      <c r="Z106" s="451"/>
      <c r="AA106" s="451"/>
      <c r="AB106" s="388"/>
      <c r="AC106" s="388"/>
      <c r="AD106" s="452"/>
      <c r="AE106" s="452"/>
      <c r="AF106" s="451"/>
      <c r="AG106" s="358"/>
      <c r="AH106" s="358"/>
      <c r="AI106" s="358"/>
      <c r="AJ106" s="358"/>
      <c r="AK106" s="358"/>
    </row>
    <row r="107" spans="3:37" x14ac:dyDescent="0.25">
      <c r="C107" s="448"/>
      <c r="D107" s="429" t="s">
        <v>3470</v>
      </c>
      <c r="E107" s="388"/>
      <c r="F107" s="388"/>
      <c r="G107" s="388"/>
      <c r="H107" s="451"/>
      <c r="I107" s="451"/>
      <c r="J107" s="388"/>
      <c r="K107" s="388"/>
      <c r="L107" s="452"/>
      <c r="M107" s="452"/>
      <c r="N107" s="451"/>
      <c r="O107" s="358"/>
      <c r="P107" s="358"/>
      <c r="Q107" s="358"/>
      <c r="R107" s="358"/>
      <c r="S107" s="358"/>
      <c r="W107" s="388"/>
      <c r="X107" s="388"/>
      <c r="Y107" s="388"/>
      <c r="Z107" s="451"/>
      <c r="AA107" s="451"/>
      <c r="AB107" s="388"/>
      <c r="AC107" s="388"/>
      <c r="AD107" s="452"/>
      <c r="AE107" s="452"/>
      <c r="AF107" s="451"/>
      <c r="AG107" s="358"/>
      <c r="AH107" s="358"/>
      <c r="AI107" s="358"/>
      <c r="AJ107" s="358"/>
      <c r="AK107" s="358"/>
    </row>
    <row r="108" spans="3:37" x14ac:dyDescent="0.25">
      <c r="C108" s="448"/>
      <c r="D108" s="429" t="s">
        <v>3471</v>
      </c>
      <c r="E108" s="388"/>
      <c r="F108" s="388"/>
      <c r="G108" s="388"/>
      <c r="H108" s="451"/>
      <c r="I108" s="451"/>
      <c r="J108" s="388"/>
      <c r="K108" s="388"/>
      <c r="L108" s="452"/>
      <c r="M108" s="452"/>
      <c r="N108" s="451"/>
      <c r="O108" s="358"/>
      <c r="P108" s="358"/>
      <c r="Q108" s="358"/>
      <c r="R108" s="358"/>
      <c r="S108" s="358"/>
      <c r="W108" s="388"/>
      <c r="X108" s="388"/>
      <c r="Y108" s="388"/>
      <c r="Z108" s="451"/>
      <c r="AA108" s="451"/>
      <c r="AB108" s="388"/>
      <c r="AC108" s="388"/>
      <c r="AD108" s="452"/>
      <c r="AE108" s="452"/>
      <c r="AF108" s="451"/>
      <c r="AG108" s="358"/>
      <c r="AH108" s="358"/>
      <c r="AI108" s="358"/>
      <c r="AJ108" s="358"/>
      <c r="AK108" s="358"/>
    </row>
    <row r="109" spans="3:37" x14ac:dyDescent="0.25">
      <c r="C109" s="448"/>
      <c r="D109" s="429" t="s">
        <v>3472</v>
      </c>
      <c r="E109" s="388"/>
      <c r="F109" s="388"/>
      <c r="G109" s="388"/>
      <c r="H109" s="451"/>
      <c r="I109" s="451"/>
      <c r="J109" s="388"/>
      <c r="K109" s="388"/>
      <c r="L109" s="452"/>
      <c r="M109" s="452"/>
      <c r="N109" s="451"/>
      <c r="O109" s="358"/>
      <c r="P109" s="358"/>
      <c r="Q109" s="358"/>
      <c r="R109" s="358"/>
      <c r="S109" s="358"/>
      <c r="W109" s="388"/>
      <c r="X109" s="388"/>
      <c r="Y109" s="388"/>
      <c r="Z109" s="451"/>
      <c r="AA109" s="451"/>
      <c r="AB109" s="388"/>
      <c r="AC109" s="388"/>
      <c r="AD109" s="452"/>
      <c r="AE109" s="452"/>
      <c r="AF109" s="451"/>
      <c r="AG109" s="358"/>
      <c r="AH109" s="358"/>
      <c r="AI109" s="358"/>
      <c r="AJ109" s="358"/>
      <c r="AK109" s="358"/>
    </row>
    <row r="110" spans="3:37" x14ac:dyDescent="0.25">
      <c r="C110" s="448"/>
      <c r="D110" s="429" t="s">
        <v>3473</v>
      </c>
      <c r="E110" s="388"/>
      <c r="F110" s="388"/>
      <c r="G110" s="388"/>
      <c r="H110" s="451"/>
      <c r="I110" s="451"/>
      <c r="J110" s="388"/>
      <c r="K110" s="388"/>
      <c r="L110" s="452"/>
      <c r="M110" s="452"/>
      <c r="N110" s="451"/>
      <c r="O110" s="358"/>
      <c r="P110" s="358"/>
      <c r="Q110" s="358"/>
      <c r="R110" s="358"/>
      <c r="S110" s="358"/>
      <c r="W110" s="388"/>
      <c r="X110" s="388"/>
      <c r="Y110" s="388"/>
      <c r="Z110" s="451"/>
      <c r="AA110" s="451"/>
      <c r="AB110" s="388"/>
      <c r="AC110" s="388"/>
      <c r="AD110" s="452"/>
      <c r="AE110" s="452"/>
      <c r="AF110" s="451"/>
      <c r="AG110" s="358"/>
      <c r="AH110" s="358"/>
      <c r="AI110" s="358"/>
      <c r="AJ110" s="358"/>
      <c r="AK110" s="358"/>
    </row>
  </sheetData>
  <mergeCells count="2">
    <mergeCell ref="B1:L1"/>
    <mergeCell ref="X3:Z3"/>
  </mergeCells>
  <dataValidations count="12">
    <dataValidation allowBlank="1" showInputMessage="1" showErrorMessage="1" error="Data is of incorrect type!" sqref="A8"/>
    <dataValidation allowBlank="1" showInputMessage="1" showErrorMessage="1" error="Data is of incorrect type!" sqref="B8"/>
    <dataValidation allowBlank="1" showInputMessage="1" showErrorMessage="1" error="Data is of incorrect type!" sqref="C8"/>
    <dataValidation allowBlank="1" showInputMessage="1" showErrorMessage="1" error="Data is of incorrect type!" sqref="F8"/>
    <dataValidation allowBlank="1" showInputMessage="1" showErrorMessage="1" error="Data is of incorrect type!" sqref="G8"/>
    <dataValidation type="date" allowBlank="1" showInputMessage="1" showErrorMessage="1" error="Data is of incorrect type!" sqref="H8 Z8"/>
    <dataValidation type="date" allowBlank="1" showInputMessage="1" showErrorMessage="1" error="Data is of incorrect type!" sqref="I8 AA8"/>
    <dataValidation type="decimal" allowBlank="1" showInputMessage="1" showErrorMessage="1" error="Data is of incorrect type!" sqref="K8 AC8"/>
    <dataValidation type="decimal" allowBlank="1" showInputMessage="1" showErrorMessage="1" error="Data is of incorrect type!" sqref="L8 AD8"/>
    <dataValidation type="decimal" allowBlank="1" showInputMessage="1" showErrorMessage="1" error="Data is of incorrect type!" sqref="M8 AE8"/>
    <dataValidation type="decimal" allowBlank="1" showInputMessage="1" showErrorMessage="1" error="Data is of incorrect type!" sqref="N8 AF8"/>
    <dataValidation type="decimal" allowBlank="1" showInputMessage="1" showErrorMessage="1" error="Data is of incorrect type!" sqref="O8 AG8"/>
  </dataValidations>
  <hyperlinks>
    <hyperlink ref="A1" location="'Table of Contents'!A1" display="S.05.02.01.03 - Total Top 5 and home country - non-life obligations"/>
    <hyperlink ref="AA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6">
        <x14:dataValidation type="list" allowBlank="1" showInputMessage="1" showErrorMessage="1" error="Data is of incorrect type!">
          <x14:formula1>
            <xm:f>Enumerations!$A$1898:$A$1898</xm:f>
          </x14:formula1>
          <xm:sqref>B3</xm:sqref>
        </x14:dataValidation>
        <x14:dataValidation type="list" allowBlank="1" showInputMessage="1" showErrorMessage="1" error="Data is of incorrect type!">
          <x14:formula1>
            <xm:f>Enumerations!$A$1899:$H$1899</xm:f>
          </x14:formula1>
          <xm:sqref>B4</xm:sqref>
        </x14:dataValidation>
        <x14:dataValidation type="list" allowBlank="1" showInputMessage="1" showErrorMessage="1" error="Data is of incorrect type!">
          <x14:formula1>
            <xm:f>Enumerations!$A$1900:$B$1900</xm:f>
          </x14:formula1>
          <xm:sqref>D8</xm:sqref>
        </x14:dataValidation>
        <x14:dataValidation type="list" allowBlank="1" showInputMessage="1" showErrorMessage="1" error="Data is of incorrect type!">
          <x14:formula1>
            <xm:f>Enumerations!$A$1901:$B$1901</xm:f>
          </x14:formula1>
          <xm:sqref>E8</xm:sqref>
        </x14:dataValidation>
        <x14:dataValidation type="list" allowBlank="1" showInputMessage="1" showErrorMessage="1" error="Data is of incorrect type!">
          <x14:formula1>
            <xm:f>Enumerations!$A$1902:$GG$1902</xm:f>
          </x14:formula1>
          <xm:sqref>J8 AB8</xm:sqref>
        </x14:dataValidation>
        <x14:dataValidation type="list" allowBlank="1" showInputMessage="1" showErrorMessage="1" error="Data is of incorrect type!">
          <x14:formula1>
            <xm:f>Enumerations!$A$1899:$H$1899</xm:f>
          </x14:formula1>
          <xm:sqref>E5</xm:sqref>
        </x14:dataValidation>
      </x14:dataValidations>
    </ext>
  </extLst>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0"/>
  <sheetViews>
    <sheetView showGridLines="0" topLeftCell="C1" workbookViewId="0">
      <selection activeCell="F12" sqref="F12"/>
    </sheetView>
  </sheetViews>
  <sheetFormatPr defaultRowHeight="15" x14ac:dyDescent="0.25"/>
  <cols>
    <col min="1" max="1" width="9.140625" style="474"/>
    <col min="2" max="2" width="18.7109375" style="474" customWidth="1"/>
    <col min="3" max="3" width="15.42578125" style="474" customWidth="1"/>
    <col min="4" max="4" width="9.140625" style="474"/>
    <col min="5" max="5" width="51.5703125" style="474" customWidth="1"/>
    <col min="6" max="6" width="15.85546875" style="474" customWidth="1"/>
    <col min="7" max="7" width="33.42578125" style="474" customWidth="1"/>
    <col min="8" max="8" width="24.7109375" style="474" customWidth="1"/>
    <col min="9" max="9" width="23.28515625" style="474" customWidth="1"/>
    <col min="10" max="10" width="29.7109375" style="474" customWidth="1"/>
    <col min="11" max="11" width="13.7109375" style="474" customWidth="1"/>
    <col min="12" max="12" width="12.42578125" style="474" customWidth="1"/>
    <col min="13" max="13" width="24.42578125" style="474" customWidth="1"/>
    <col min="14" max="14" width="25.42578125" style="474" customWidth="1"/>
    <col min="15" max="15" width="15" style="474" customWidth="1"/>
    <col min="16" max="16" width="9.140625" style="474"/>
    <col min="17" max="17" width="9.140625" style="476"/>
    <col min="18" max="20" width="20.7109375" style="474" customWidth="1"/>
    <col min="21" max="21" width="18.28515625" style="474" customWidth="1"/>
    <col min="22" max="29" width="20.7109375" style="474" customWidth="1"/>
    <col min="30" max="30" width="24.85546875" style="474" customWidth="1"/>
    <col min="31" max="16384" width="9.140625" style="474"/>
  </cols>
  <sheetData>
    <row r="1" spans="1:30" ht="21.75" customHeight="1" x14ac:dyDescent="0.3">
      <c r="A1" s="187" t="s">
        <v>17053</v>
      </c>
      <c r="B1" s="798" t="s">
        <v>13207</v>
      </c>
      <c r="C1" s="799"/>
      <c r="D1" s="799"/>
      <c r="E1" s="799"/>
      <c r="F1" s="799"/>
      <c r="G1" s="799"/>
      <c r="H1" s="799"/>
      <c r="I1" s="799"/>
      <c r="J1" s="799"/>
      <c r="K1" s="799"/>
      <c r="L1" s="799"/>
      <c r="R1" s="524" t="s">
        <v>13274</v>
      </c>
      <c r="W1" s="724" t="s">
        <v>13439</v>
      </c>
    </row>
    <row r="2" spans="1:30" ht="15.75" thickBot="1" x14ac:dyDescent="0.3"/>
    <row r="3" spans="1:30" ht="79.5" customHeight="1" thickBot="1" x14ac:dyDescent="0.3">
      <c r="B3" s="59"/>
      <c r="C3" s="13" t="s">
        <v>13143</v>
      </c>
      <c r="E3" s="119" t="s">
        <v>13215</v>
      </c>
      <c r="J3" s="746" t="s">
        <v>20179</v>
      </c>
      <c r="S3" s="795" t="s">
        <v>13184</v>
      </c>
      <c r="T3" s="796"/>
      <c r="U3" s="797"/>
    </row>
    <row r="4" spans="1:30" ht="64.5" customHeight="1" thickBot="1" x14ac:dyDescent="0.3">
      <c r="F4" s="812" t="s">
        <v>20171</v>
      </c>
      <c r="G4" s="813"/>
      <c r="H4" s="813"/>
      <c r="I4" s="814"/>
      <c r="J4" s="744"/>
    </row>
    <row r="5" spans="1:30" ht="15.75" thickBot="1" x14ac:dyDescent="0.3">
      <c r="B5" s="10" t="s">
        <v>1427</v>
      </c>
      <c r="C5" s="13" t="s">
        <v>7496</v>
      </c>
      <c r="D5" s="15" t="s">
        <v>2611</v>
      </c>
      <c r="E5" s="39" t="s">
        <v>13159</v>
      </c>
      <c r="R5" s="15" t="s">
        <v>2611</v>
      </c>
      <c r="S5" s="109" t="s">
        <v>13232</v>
      </c>
      <c r="T5" s="109" t="s">
        <v>3532</v>
      </c>
      <c r="U5" s="110" t="s">
        <v>13164</v>
      </c>
    </row>
    <row r="6" spans="1:30" ht="12.4" customHeight="1" x14ac:dyDescent="0.25"/>
    <row r="7" spans="1:30" ht="16.5" customHeight="1" x14ac:dyDescent="0.25">
      <c r="E7" s="10" t="s">
        <v>13144</v>
      </c>
      <c r="F7" s="10" t="s">
        <v>13145</v>
      </c>
      <c r="G7" s="10" t="s">
        <v>13146</v>
      </c>
      <c r="H7" s="10" t="s">
        <v>13208</v>
      </c>
      <c r="I7" s="10" t="s">
        <v>13209</v>
      </c>
      <c r="J7" s="10" t="s">
        <v>2429</v>
      </c>
      <c r="K7" s="10" t="s">
        <v>2430</v>
      </c>
      <c r="L7" s="10" t="s">
        <v>928</v>
      </c>
      <c r="M7" s="10" t="s">
        <v>2431</v>
      </c>
      <c r="N7" s="10" t="s">
        <v>2432</v>
      </c>
      <c r="O7" s="10" t="s">
        <v>2433</v>
      </c>
      <c r="R7" s="134" t="s">
        <v>13144</v>
      </c>
      <c r="S7" s="134" t="s">
        <v>13145</v>
      </c>
      <c r="T7" s="134" t="s">
        <v>13146</v>
      </c>
      <c r="U7" s="882" t="s">
        <v>13208</v>
      </c>
      <c r="V7" s="909"/>
      <c r="W7" s="882" t="s">
        <v>13209</v>
      </c>
      <c r="X7" s="909"/>
      <c r="Y7" s="134" t="s">
        <v>2429</v>
      </c>
      <c r="Z7" s="134" t="s">
        <v>2430</v>
      </c>
      <c r="AA7" s="134" t="s">
        <v>928</v>
      </c>
      <c r="AB7" s="134" t="s">
        <v>2431</v>
      </c>
      <c r="AC7" s="134" t="s">
        <v>2432</v>
      </c>
      <c r="AD7" s="134" t="s">
        <v>2433</v>
      </c>
    </row>
    <row r="8" spans="1:30" x14ac:dyDescent="0.25">
      <c r="E8" s="13" t="s">
        <v>13144</v>
      </c>
      <c r="F8" s="13" t="s">
        <v>13145</v>
      </c>
      <c r="G8" s="13" t="s">
        <v>13146</v>
      </c>
      <c r="H8" s="13" t="s">
        <v>13210</v>
      </c>
      <c r="I8" s="13" t="s">
        <v>13211</v>
      </c>
      <c r="J8" s="13" t="s">
        <v>13212</v>
      </c>
      <c r="K8" s="13" t="s">
        <v>13213</v>
      </c>
      <c r="L8" s="13" t="s">
        <v>13151</v>
      </c>
      <c r="M8" s="13" t="s">
        <v>13154</v>
      </c>
      <c r="N8" s="13" t="s">
        <v>10916</v>
      </c>
      <c r="O8" s="13" t="s">
        <v>13214</v>
      </c>
      <c r="R8" s="364" t="s">
        <v>13231</v>
      </c>
      <c r="S8" s="364" t="s">
        <v>13230</v>
      </c>
      <c r="T8" s="364" t="s">
        <v>13229</v>
      </c>
      <c r="U8" s="364" t="s">
        <v>13227</v>
      </c>
      <c r="V8" s="364" t="s">
        <v>13228</v>
      </c>
      <c r="W8" s="364" t="s">
        <v>13225</v>
      </c>
      <c r="X8" s="364" t="s">
        <v>13226</v>
      </c>
      <c r="Y8" s="364" t="s">
        <v>13216</v>
      </c>
      <c r="Z8" s="364" t="s">
        <v>13217</v>
      </c>
      <c r="AA8" s="364" t="s">
        <v>13218</v>
      </c>
      <c r="AB8" s="364" t="s">
        <v>13219</v>
      </c>
      <c r="AC8" s="364" t="s">
        <v>13220</v>
      </c>
      <c r="AD8" s="364" t="s">
        <v>13221</v>
      </c>
    </row>
    <row r="9" spans="1:30" x14ac:dyDescent="0.25">
      <c r="E9" s="15" t="s">
        <v>607</v>
      </c>
      <c r="F9" s="15" t="s">
        <v>720</v>
      </c>
      <c r="G9" s="15" t="s">
        <v>721</v>
      </c>
      <c r="H9" s="15" t="s">
        <v>599</v>
      </c>
      <c r="I9" s="15" t="s">
        <v>601</v>
      </c>
      <c r="J9" s="15" t="s">
        <v>603</v>
      </c>
      <c r="K9" s="15" t="s">
        <v>789</v>
      </c>
      <c r="L9" s="15" t="s">
        <v>790</v>
      </c>
      <c r="M9" s="15" t="s">
        <v>604</v>
      </c>
      <c r="N9" s="15" t="s">
        <v>815</v>
      </c>
      <c r="O9" s="15" t="s">
        <v>816</v>
      </c>
      <c r="R9" s="134" t="s">
        <v>607</v>
      </c>
      <c r="S9" s="134" t="s">
        <v>720</v>
      </c>
      <c r="T9" s="134" t="s">
        <v>721</v>
      </c>
      <c r="U9" s="882" t="s">
        <v>599</v>
      </c>
      <c r="V9" s="909"/>
      <c r="W9" s="882" t="s">
        <v>601</v>
      </c>
      <c r="X9" s="909"/>
      <c r="Y9" s="134" t="s">
        <v>603</v>
      </c>
      <c r="Z9" s="134" t="s">
        <v>789</v>
      </c>
      <c r="AA9" s="134" t="s">
        <v>790</v>
      </c>
      <c r="AB9" s="134" t="s">
        <v>604</v>
      </c>
      <c r="AC9" s="134" t="s">
        <v>815</v>
      </c>
      <c r="AD9" s="134" t="s">
        <v>816</v>
      </c>
    </row>
    <row r="10" spans="1:30" x14ac:dyDescent="0.25">
      <c r="C10" s="13" t="s">
        <v>3231</v>
      </c>
      <c r="D10" s="15" t="s">
        <v>1082</v>
      </c>
      <c r="E10" s="39" t="s">
        <v>3374</v>
      </c>
      <c r="F10" s="39" t="s">
        <v>3374</v>
      </c>
      <c r="G10" s="39" t="s">
        <v>3374</v>
      </c>
      <c r="H10" s="39" t="s">
        <v>3374</v>
      </c>
      <c r="I10" s="39" t="s">
        <v>3374</v>
      </c>
      <c r="J10" s="20" t="s">
        <v>3489</v>
      </c>
      <c r="K10" s="20" t="s">
        <v>4788</v>
      </c>
      <c r="L10" s="20" t="s">
        <v>4787</v>
      </c>
      <c r="M10" s="20" t="s">
        <v>3501</v>
      </c>
      <c r="N10" s="20" t="s">
        <v>3501</v>
      </c>
      <c r="O10" s="20" t="s">
        <v>3489</v>
      </c>
      <c r="R10" s="20" t="s">
        <v>3482</v>
      </c>
      <c r="S10" s="20" t="s">
        <v>3482</v>
      </c>
      <c r="T10" s="20" t="s">
        <v>3482</v>
      </c>
      <c r="U10" s="20" t="s">
        <v>13222</v>
      </c>
      <c r="V10" s="20" t="s">
        <v>3482</v>
      </c>
      <c r="W10" s="20" t="s">
        <v>13222</v>
      </c>
      <c r="X10" s="20" t="s">
        <v>3482</v>
      </c>
      <c r="Y10" s="20" t="s">
        <v>13223</v>
      </c>
      <c r="Z10" s="20" t="s">
        <v>13224</v>
      </c>
      <c r="AA10" s="20" t="s">
        <v>4825</v>
      </c>
      <c r="AB10" s="20" t="s">
        <v>4719</v>
      </c>
      <c r="AC10" s="20" t="s">
        <v>4719</v>
      </c>
      <c r="AD10" s="20" t="s">
        <v>3486</v>
      </c>
    </row>
    <row r="11" spans="1:30" x14ac:dyDescent="0.25">
      <c r="C11" s="448"/>
      <c r="D11" s="429" t="s">
        <v>3373</v>
      </c>
      <c r="E11" s="388"/>
      <c r="F11" s="388"/>
      <c r="G11" s="388"/>
      <c r="H11" s="388"/>
      <c r="I11" s="745" t="s">
        <v>4738</v>
      </c>
      <c r="J11" s="388" t="s">
        <v>19856</v>
      </c>
      <c r="K11" s="358"/>
      <c r="L11" s="451"/>
      <c r="M11" s="358"/>
      <c r="N11" s="358"/>
      <c r="O11" s="388"/>
      <c r="R11" s="388"/>
      <c r="S11" s="388"/>
      <c r="T11" s="388"/>
      <c r="U11" s="388"/>
      <c r="V11" s="388"/>
      <c r="W11" s="388"/>
      <c r="X11" s="388"/>
      <c r="Y11" s="388"/>
      <c r="Z11" s="358"/>
      <c r="AA11" s="451"/>
      <c r="AB11" s="358"/>
      <c r="AC11" s="358"/>
      <c r="AD11" s="388"/>
    </row>
    <row r="12" spans="1:30" x14ac:dyDescent="0.25">
      <c r="C12" s="448"/>
      <c r="D12" s="429" t="s">
        <v>3375</v>
      </c>
      <c r="E12" s="388"/>
      <c r="F12" s="388"/>
      <c r="G12" s="388"/>
      <c r="H12" s="388"/>
      <c r="I12" s="745"/>
      <c r="J12" s="388"/>
      <c r="K12" s="358"/>
      <c r="L12" s="451"/>
      <c r="M12" s="358"/>
      <c r="N12" s="358"/>
      <c r="O12" s="388"/>
      <c r="R12" s="388"/>
      <c r="S12" s="388"/>
      <c r="T12" s="388"/>
      <c r="U12" s="388"/>
      <c r="V12" s="388"/>
      <c r="W12" s="388"/>
      <c r="X12" s="388"/>
      <c r="Y12" s="388"/>
      <c r="Z12" s="358"/>
      <c r="AA12" s="451"/>
      <c r="AB12" s="358"/>
      <c r="AC12" s="358"/>
      <c r="AD12" s="388"/>
    </row>
    <row r="13" spans="1:30" x14ac:dyDescent="0.25">
      <c r="C13" s="448"/>
      <c r="D13" s="429" t="s">
        <v>3376</v>
      </c>
      <c r="E13" s="388"/>
      <c r="F13" s="388"/>
      <c r="G13" s="388"/>
      <c r="H13" s="388"/>
      <c r="I13" s="745"/>
      <c r="J13" s="388"/>
      <c r="K13" s="358"/>
      <c r="L13" s="451"/>
      <c r="M13" s="358"/>
      <c r="N13" s="358"/>
      <c r="O13" s="388"/>
      <c r="R13" s="388"/>
      <c r="S13" s="388"/>
      <c r="T13" s="388"/>
      <c r="U13" s="388"/>
      <c r="V13" s="388"/>
      <c r="W13" s="388"/>
      <c r="X13" s="388"/>
      <c r="Y13" s="388"/>
      <c r="Z13" s="358"/>
      <c r="AA13" s="451"/>
      <c r="AB13" s="358"/>
      <c r="AC13" s="358"/>
      <c r="AD13" s="388"/>
    </row>
    <row r="14" spans="1:30" x14ac:dyDescent="0.25">
      <c r="C14" s="448"/>
      <c r="D14" s="429" t="s">
        <v>3377</v>
      </c>
      <c r="E14" s="388"/>
      <c r="F14" s="388"/>
      <c r="G14" s="388"/>
      <c r="H14" s="388"/>
      <c r="I14" s="745"/>
      <c r="J14" s="388"/>
      <c r="K14" s="358"/>
      <c r="L14" s="451"/>
      <c r="M14" s="358"/>
      <c r="N14" s="358"/>
      <c r="O14" s="388"/>
      <c r="R14" s="388"/>
      <c r="S14" s="388"/>
      <c r="T14" s="388"/>
      <c r="U14" s="388"/>
      <c r="V14" s="388"/>
      <c r="W14" s="388"/>
      <c r="X14" s="388"/>
      <c r="Y14" s="388"/>
      <c r="Z14" s="358"/>
      <c r="AA14" s="451"/>
      <c r="AB14" s="358"/>
      <c r="AC14" s="358"/>
      <c r="AD14" s="388"/>
    </row>
    <row r="15" spans="1:30" x14ac:dyDescent="0.25">
      <c r="C15" s="448"/>
      <c r="D15" s="429" t="s">
        <v>3378</v>
      </c>
      <c r="E15" s="388"/>
      <c r="F15" s="388"/>
      <c r="G15" s="388"/>
      <c r="H15" s="388"/>
      <c r="I15" s="745"/>
      <c r="J15" s="388"/>
      <c r="K15" s="358"/>
      <c r="L15" s="451"/>
      <c r="M15" s="358"/>
      <c r="N15" s="358"/>
      <c r="O15" s="388"/>
      <c r="R15" s="388"/>
      <c r="S15" s="388"/>
      <c r="T15" s="388"/>
      <c r="U15" s="388"/>
      <c r="V15" s="388"/>
      <c r="W15" s="388"/>
      <c r="X15" s="388"/>
      <c r="Y15" s="388"/>
      <c r="Z15" s="358"/>
      <c r="AA15" s="451"/>
      <c r="AB15" s="358"/>
      <c r="AC15" s="358"/>
      <c r="AD15" s="388"/>
    </row>
    <row r="16" spans="1:30" x14ac:dyDescent="0.25">
      <c r="C16" s="448"/>
      <c r="D16" s="429" t="s">
        <v>3379</v>
      </c>
      <c r="E16" s="388"/>
      <c r="F16" s="388"/>
      <c r="G16" s="388"/>
      <c r="H16" s="388"/>
      <c r="I16" s="745"/>
      <c r="J16" s="388"/>
      <c r="K16" s="358"/>
      <c r="L16" s="451"/>
      <c r="M16" s="358"/>
      <c r="N16" s="358"/>
      <c r="O16" s="388"/>
      <c r="R16" s="388"/>
      <c r="S16" s="388"/>
      <c r="T16" s="388"/>
      <c r="U16" s="388"/>
      <c r="V16" s="388"/>
      <c r="W16" s="388"/>
      <c r="X16" s="388"/>
      <c r="Y16" s="388"/>
      <c r="Z16" s="358"/>
      <c r="AA16" s="451"/>
      <c r="AB16" s="358"/>
      <c r="AC16" s="358"/>
      <c r="AD16" s="388"/>
    </row>
    <row r="17" spans="3:30" x14ac:dyDescent="0.25">
      <c r="C17" s="448"/>
      <c r="D17" s="429" t="s">
        <v>3380</v>
      </c>
      <c r="E17" s="388"/>
      <c r="F17" s="388"/>
      <c r="G17" s="388"/>
      <c r="H17" s="388"/>
      <c r="I17" s="745"/>
      <c r="J17" s="388"/>
      <c r="K17" s="358"/>
      <c r="L17" s="451"/>
      <c r="M17" s="358"/>
      <c r="N17" s="358"/>
      <c r="O17" s="388"/>
      <c r="R17" s="388"/>
      <c r="S17" s="388"/>
      <c r="T17" s="388"/>
      <c r="U17" s="388"/>
      <c r="V17" s="388"/>
      <c r="W17" s="388"/>
      <c r="X17" s="388"/>
      <c r="Y17" s="388"/>
      <c r="Z17" s="358"/>
      <c r="AA17" s="451"/>
      <c r="AB17" s="358"/>
      <c r="AC17" s="358"/>
      <c r="AD17" s="388"/>
    </row>
    <row r="18" spans="3:30" x14ac:dyDescent="0.25">
      <c r="C18" s="448"/>
      <c r="D18" s="429" t="s">
        <v>3381</v>
      </c>
      <c r="E18" s="388"/>
      <c r="F18" s="388"/>
      <c r="G18" s="388"/>
      <c r="H18" s="388"/>
      <c r="I18" s="745"/>
      <c r="J18" s="388"/>
      <c r="K18" s="358"/>
      <c r="L18" s="451"/>
      <c r="M18" s="358"/>
      <c r="N18" s="358"/>
      <c r="O18" s="388"/>
      <c r="R18" s="388"/>
      <c r="S18" s="388"/>
      <c r="T18" s="388"/>
      <c r="U18" s="388"/>
      <c r="V18" s="388"/>
      <c r="W18" s="388"/>
      <c r="X18" s="388"/>
      <c r="Y18" s="388"/>
      <c r="Z18" s="358"/>
      <c r="AA18" s="451"/>
      <c r="AB18" s="358"/>
      <c r="AC18" s="358"/>
      <c r="AD18" s="388"/>
    </row>
    <row r="19" spans="3:30" x14ac:dyDescent="0.25">
      <c r="C19" s="448"/>
      <c r="D19" s="429" t="s">
        <v>3382</v>
      </c>
      <c r="E19" s="388"/>
      <c r="F19" s="388"/>
      <c r="G19" s="388"/>
      <c r="H19" s="388"/>
      <c r="I19" s="745"/>
      <c r="J19" s="388"/>
      <c r="K19" s="358"/>
      <c r="L19" s="451"/>
      <c r="M19" s="358"/>
      <c r="N19" s="358"/>
      <c r="O19" s="388"/>
      <c r="R19" s="388"/>
      <c r="S19" s="388"/>
      <c r="T19" s="388"/>
      <c r="U19" s="388"/>
      <c r="V19" s="388"/>
      <c r="W19" s="388"/>
      <c r="X19" s="388"/>
      <c r="Y19" s="388"/>
      <c r="Z19" s="358"/>
      <c r="AA19" s="451"/>
      <c r="AB19" s="358"/>
      <c r="AC19" s="358"/>
      <c r="AD19" s="388"/>
    </row>
    <row r="20" spans="3:30" x14ac:dyDescent="0.25">
      <c r="C20" s="448"/>
      <c r="D20" s="429" t="s">
        <v>3383</v>
      </c>
      <c r="E20" s="388"/>
      <c r="F20" s="388"/>
      <c r="G20" s="388"/>
      <c r="H20" s="388"/>
      <c r="I20" s="745"/>
      <c r="J20" s="388"/>
      <c r="K20" s="358"/>
      <c r="L20" s="451"/>
      <c r="M20" s="358"/>
      <c r="N20" s="358"/>
      <c r="O20" s="388"/>
      <c r="R20" s="388"/>
      <c r="S20" s="388"/>
      <c r="T20" s="388"/>
      <c r="U20" s="388"/>
      <c r="V20" s="388"/>
      <c r="W20" s="388"/>
      <c r="X20" s="388"/>
      <c r="Y20" s="388"/>
      <c r="Z20" s="358"/>
      <c r="AA20" s="451"/>
      <c r="AB20" s="358"/>
      <c r="AC20" s="358"/>
      <c r="AD20" s="388"/>
    </row>
    <row r="21" spans="3:30" x14ac:dyDescent="0.25">
      <c r="C21" s="448"/>
      <c r="D21" s="429" t="s">
        <v>3384</v>
      </c>
      <c r="E21" s="388"/>
      <c r="F21" s="388"/>
      <c r="G21" s="388"/>
      <c r="H21" s="388"/>
      <c r="I21" s="745"/>
      <c r="J21" s="388"/>
      <c r="K21" s="358"/>
      <c r="L21" s="451"/>
      <c r="M21" s="358"/>
      <c r="N21" s="358"/>
      <c r="O21" s="388"/>
      <c r="R21" s="388"/>
      <c r="S21" s="388"/>
      <c r="T21" s="388"/>
      <c r="U21" s="388"/>
      <c r="V21" s="388"/>
      <c r="W21" s="388"/>
      <c r="X21" s="388"/>
      <c r="Y21" s="388"/>
      <c r="Z21" s="358"/>
      <c r="AA21" s="451"/>
      <c r="AB21" s="358"/>
      <c r="AC21" s="358"/>
      <c r="AD21" s="388"/>
    </row>
    <row r="22" spans="3:30" x14ac:dyDescent="0.25">
      <c r="C22" s="448"/>
      <c r="D22" s="429" t="s">
        <v>3385</v>
      </c>
      <c r="E22" s="388"/>
      <c r="F22" s="388"/>
      <c r="G22" s="388"/>
      <c r="H22" s="388"/>
      <c r="I22" s="745"/>
      <c r="J22" s="388"/>
      <c r="K22" s="358"/>
      <c r="L22" s="451"/>
      <c r="M22" s="358"/>
      <c r="N22" s="358"/>
      <c r="O22" s="388"/>
      <c r="R22" s="388"/>
      <c r="S22" s="388"/>
      <c r="T22" s="388"/>
      <c r="U22" s="388"/>
      <c r="V22" s="388"/>
      <c r="W22" s="388"/>
      <c r="X22" s="388"/>
      <c r="Y22" s="388"/>
      <c r="Z22" s="358"/>
      <c r="AA22" s="451"/>
      <c r="AB22" s="358"/>
      <c r="AC22" s="358"/>
      <c r="AD22" s="388"/>
    </row>
    <row r="23" spans="3:30" x14ac:dyDescent="0.25">
      <c r="C23" s="448"/>
      <c r="D23" s="429" t="s">
        <v>3386</v>
      </c>
      <c r="E23" s="388"/>
      <c r="F23" s="388"/>
      <c r="G23" s="388"/>
      <c r="H23" s="388"/>
      <c r="I23" s="745"/>
      <c r="J23" s="388"/>
      <c r="K23" s="358"/>
      <c r="L23" s="451"/>
      <c r="M23" s="358"/>
      <c r="N23" s="358"/>
      <c r="O23" s="388"/>
      <c r="R23" s="388"/>
      <c r="S23" s="388"/>
      <c r="T23" s="388"/>
      <c r="U23" s="388"/>
      <c r="V23" s="388"/>
      <c r="W23" s="388"/>
      <c r="X23" s="388"/>
      <c r="Y23" s="388"/>
      <c r="Z23" s="358"/>
      <c r="AA23" s="451"/>
      <c r="AB23" s="358"/>
      <c r="AC23" s="358"/>
      <c r="AD23" s="388"/>
    </row>
    <row r="24" spans="3:30" x14ac:dyDescent="0.25">
      <c r="C24" s="448"/>
      <c r="D24" s="429" t="s">
        <v>3387</v>
      </c>
      <c r="E24" s="388"/>
      <c r="F24" s="388"/>
      <c r="G24" s="388"/>
      <c r="H24" s="388"/>
      <c r="I24" s="745"/>
      <c r="J24" s="388"/>
      <c r="K24" s="358"/>
      <c r="L24" s="451"/>
      <c r="M24" s="358"/>
      <c r="N24" s="358"/>
      <c r="O24" s="388"/>
      <c r="R24" s="388"/>
      <c r="S24" s="388"/>
      <c r="T24" s="388"/>
      <c r="U24" s="388"/>
      <c r="V24" s="388"/>
      <c r="W24" s="388"/>
      <c r="X24" s="388"/>
      <c r="Y24" s="388"/>
      <c r="Z24" s="358"/>
      <c r="AA24" s="451"/>
      <c r="AB24" s="358"/>
      <c r="AC24" s="358"/>
      <c r="AD24" s="388"/>
    </row>
    <row r="25" spans="3:30" x14ac:dyDescent="0.25">
      <c r="C25" s="448"/>
      <c r="D25" s="429" t="s">
        <v>3388</v>
      </c>
      <c r="E25" s="388"/>
      <c r="F25" s="388"/>
      <c r="G25" s="388"/>
      <c r="H25" s="388"/>
      <c r="I25" s="745"/>
      <c r="J25" s="388"/>
      <c r="K25" s="358"/>
      <c r="L25" s="451"/>
      <c r="M25" s="358"/>
      <c r="N25" s="358"/>
      <c r="O25" s="388"/>
      <c r="R25" s="388"/>
      <c r="S25" s="388"/>
      <c r="T25" s="388"/>
      <c r="U25" s="388"/>
      <c r="V25" s="388"/>
      <c r="W25" s="388"/>
      <c r="X25" s="388"/>
      <c r="Y25" s="388"/>
      <c r="Z25" s="358"/>
      <c r="AA25" s="451"/>
      <c r="AB25" s="358"/>
      <c r="AC25" s="358"/>
      <c r="AD25" s="388"/>
    </row>
    <row r="26" spans="3:30" x14ac:dyDescent="0.25">
      <c r="C26" s="448"/>
      <c r="D26" s="429" t="s">
        <v>3389</v>
      </c>
      <c r="E26" s="388"/>
      <c r="F26" s="388"/>
      <c r="G26" s="388"/>
      <c r="H26" s="388"/>
      <c r="I26" s="745"/>
      <c r="J26" s="388"/>
      <c r="K26" s="358"/>
      <c r="L26" s="451"/>
      <c r="M26" s="358"/>
      <c r="N26" s="358"/>
      <c r="O26" s="388"/>
      <c r="R26" s="388"/>
      <c r="S26" s="388"/>
      <c r="T26" s="388"/>
      <c r="U26" s="388"/>
      <c r="V26" s="388"/>
      <c r="W26" s="388"/>
      <c r="X26" s="388"/>
      <c r="Y26" s="388"/>
      <c r="Z26" s="358"/>
      <c r="AA26" s="451"/>
      <c r="AB26" s="358"/>
      <c r="AC26" s="358"/>
      <c r="AD26" s="388"/>
    </row>
    <row r="27" spans="3:30" x14ac:dyDescent="0.25">
      <c r="C27" s="448"/>
      <c r="D27" s="429" t="s">
        <v>3390</v>
      </c>
      <c r="E27" s="388"/>
      <c r="F27" s="388"/>
      <c r="G27" s="388"/>
      <c r="H27" s="388"/>
      <c r="I27" s="745"/>
      <c r="J27" s="388"/>
      <c r="K27" s="358"/>
      <c r="L27" s="451"/>
      <c r="M27" s="358"/>
      <c r="N27" s="358"/>
      <c r="O27" s="388"/>
      <c r="R27" s="388"/>
      <c r="S27" s="388"/>
      <c r="T27" s="388"/>
      <c r="U27" s="388"/>
      <c r="V27" s="388"/>
      <c r="W27" s="388"/>
      <c r="X27" s="388"/>
      <c r="Y27" s="388"/>
      <c r="Z27" s="358"/>
      <c r="AA27" s="451"/>
      <c r="AB27" s="358"/>
      <c r="AC27" s="358"/>
      <c r="AD27" s="388"/>
    </row>
    <row r="28" spans="3:30" x14ac:dyDescent="0.25">
      <c r="C28" s="448"/>
      <c r="D28" s="429" t="s">
        <v>3391</v>
      </c>
      <c r="E28" s="388"/>
      <c r="F28" s="388"/>
      <c r="G28" s="388"/>
      <c r="H28" s="388"/>
      <c r="I28" s="745"/>
      <c r="J28" s="388"/>
      <c r="K28" s="358"/>
      <c r="L28" s="451"/>
      <c r="M28" s="358"/>
      <c r="N28" s="358"/>
      <c r="O28" s="388"/>
      <c r="R28" s="388"/>
      <c r="S28" s="388"/>
      <c r="T28" s="388"/>
      <c r="U28" s="388"/>
      <c r="V28" s="388"/>
      <c r="W28" s="388"/>
      <c r="X28" s="388"/>
      <c r="Y28" s="388"/>
      <c r="Z28" s="358"/>
      <c r="AA28" s="451"/>
      <c r="AB28" s="358"/>
      <c r="AC28" s="358"/>
      <c r="AD28" s="388"/>
    </row>
    <row r="29" spans="3:30" x14ac:dyDescent="0.25">
      <c r="C29" s="448"/>
      <c r="D29" s="429" t="s">
        <v>3392</v>
      </c>
      <c r="E29" s="388"/>
      <c r="F29" s="388"/>
      <c r="G29" s="388"/>
      <c r="H29" s="388"/>
      <c r="I29" s="745"/>
      <c r="J29" s="388"/>
      <c r="K29" s="358"/>
      <c r="L29" s="451"/>
      <c r="M29" s="358"/>
      <c r="N29" s="358"/>
      <c r="O29" s="388"/>
      <c r="R29" s="388"/>
      <c r="S29" s="388"/>
      <c r="T29" s="388"/>
      <c r="U29" s="388"/>
      <c r="V29" s="388"/>
      <c r="W29" s="388"/>
      <c r="X29" s="388"/>
      <c r="Y29" s="388"/>
      <c r="Z29" s="358"/>
      <c r="AA29" s="451"/>
      <c r="AB29" s="358"/>
      <c r="AC29" s="358"/>
      <c r="AD29" s="388"/>
    </row>
    <row r="30" spans="3:30" x14ac:dyDescent="0.25">
      <c r="C30" s="448"/>
      <c r="D30" s="429" t="s">
        <v>3393</v>
      </c>
      <c r="E30" s="388"/>
      <c r="F30" s="388"/>
      <c r="G30" s="388"/>
      <c r="H30" s="388"/>
      <c r="I30" s="745"/>
      <c r="J30" s="388"/>
      <c r="K30" s="358"/>
      <c r="L30" s="451"/>
      <c r="M30" s="358"/>
      <c r="N30" s="358"/>
      <c r="O30" s="388"/>
      <c r="R30" s="388"/>
      <c r="S30" s="388"/>
      <c r="T30" s="388"/>
      <c r="U30" s="388"/>
      <c r="V30" s="388"/>
      <c r="W30" s="388"/>
      <c r="X30" s="388"/>
      <c r="Y30" s="388"/>
      <c r="Z30" s="358"/>
      <c r="AA30" s="451"/>
      <c r="AB30" s="358"/>
      <c r="AC30" s="358"/>
      <c r="AD30" s="388"/>
    </row>
    <row r="31" spans="3:30" x14ac:dyDescent="0.25">
      <c r="C31" s="448"/>
      <c r="D31" s="429" t="s">
        <v>3394</v>
      </c>
      <c r="E31" s="388"/>
      <c r="F31" s="388"/>
      <c r="G31" s="388"/>
      <c r="H31" s="388"/>
      <c r="I31" s="745"/>
      <c r="J31" s="388"/>
      <c r="K31" s="358"/>
      <c r="L31" s="451"/>
      <c r="M31" s="358"/>
      <c r="N31" s="358"/>
      <c r="O31" s="388"/>
      <c r="R31" s="388"/>
      <c r="S31" s="388"/>
      <c r="T31" s="388"/>
      <c r="U31" s="388"/>
      <c r="V31" s="388"/>
      <c r="W31" s="388"/>
      <c r="X31" s="388"/>
      <c r="Y31" s="388"/>
      <c r="Z31" s="358"/>
      <c r="AA31" s="451"/>
      <c r="AB31" s="358"/>
      <c r="AC31" s="358"/>
      <c r="AD31" s="388"/>
    </row>
    <row r="32" spans="3:30" x14ac:dyDescent="0.25">
      <c r="C32" s="448"/>
      <c r="D32" s="429" t="s">
        <v>3395</v>
      </c>
      <c r="E32" s="388"/>
      <c r="F32" s="388"/>
      <c r="G32" s="388"/>
      <c r="H32" s="388"/>
      <c r="I32" s="745"/>
      <c r="J32" s="388"/>
      <c r="K32" s="358"/>
      <c r="L32" s="451"/>
      <c r="M32" s="358"/>
      <c r="N32" s="358"/>
      <c r="O32" s="388"/>
      <c r="R32" s="388"/>
      <c r="S32" s="388"/>
      <c r="T32" s="388"/>
      <c r="U32" s="388"/>
      <c r="V32" s="388"/>
      <c r="W32" s="388"/>
      <c r="X32" s="388"/>
      <c r="Y32" s="388"/>
      <c r="Z32" s="358"/>
      <c r="AA32" s="451"/>
      <c r="AB32" s="358"/>
      <c r="AC32" s="358"/>
      <c r="AD32" s="388"/>
    </row>
    <row r="33" spans="3:30" x14ac:dyDescent="0.25">
      <c r="C33" s="448"/>
      <c r="D33" s="429" t="s">
        <v>3396</v>
      </c>
      <c r="E33" s="388"/>
      <c r="F33" s="388"/>
      <c r="G33" s="388"/>
      <c r="H33" s="388"/>
      <c r="I33" s="745"/>
      <c r="J33" s="388"/>
      <c r="K33" s="358"/>
      <c r="L33" s="451"/>
      <c r="M33" s="358"/>
      <c r="N33" s="358"/>
      <c r="O33" s="388"/>
      <c r="R33" s="388"/>
      <c r="S33" s="388"/>
      <c r="T33" s="388"/>
      <c r="U33" s="388"/>
      <c r="V33" s="388"/>
      <c r="W33" s="388"/>
      <c r="X33" s="388"/>
      <c r="Y33" s="388"/>
      <c r="Z33" s="358"/>
      <c r="AA33" s="451"/>
      <c r="AB33" s="358"/>
      <c r="AC33" s="358"/>
      <c r="AD33" s="388"/>
    </row>
    <row r="34" spans="3:30" x14ac:dyDescent="0.25">
      <c r="C34" s="448"/>
      <c r="D34" s="429" t="s">
        <v>3397</v>
      </c>
      <c r="E34" s="388"/>
      <c r="F34" s="388"/>
      <c r="G34" s="388"/>
      <c r="H34" s="388"/>
      <c r="I34" s="745"/>
      <c r="J34" s="388"/>
      <c r="K34" s="358"/>
      <c r="L34" s="451"/>
      <c r="M34" s="358"/>
      <c r="N34" s="358"/>
      <c r="O34" s="388"/>
      <c r="R34" s="388"/>
      <c r="S34" s="388"/>
      <c r="T34" s="388"/>
      <c r="U34" s="388"/>
      <c r="V34" s="388"/>
      <c r="W34" s="388"/>
      <c r="X34" s="388"/>
      <c r="Y34" s="388"/>
      <c r="Z34" s="358"/>
      <c r="AA34" s="451"/>
      <c r="AB34" s="358"/>
      <c r="AC34" s="358"/>
      <c r="AD34" s="388"/>
    </row>
    <row r="35" spans="3:30" x14ac:dyDescent="0.25">
      <c r="C35" s="448"/>
      <c r="D35" s="429" t="s">
        <v>3398</v>
      </c>
      <c r="E35" s="388"/>
      <c r="F35" s="388"/>
      <c r="G35" s="388"/>
      <c r="H35" s="388"/>
      <c r="I35" s="745"/>
      <c r="J35" s="388"/>
      <c r="K35" s="358"/>
      <c r="L35" s="451"/>
      <c r="M35" s="358"/>
      <c r="N35" s="358"/>
      <c r="O35" s="388"/>
      <c r="R35" s="388"/>
      <c r="S35" s="388"/>
      <c r="T35" s="388"/>
      <c r="U35" s="388"/>
      <c r="V35" s="388"/>
      <c r="W35" s="388"/>
      <c r="X35" s="388"/>
      <c r="Y35" s="388"/>
      <c r="Z35" s="358"/>
      <c r="AA35" s="451"/>
      <c r="AB35" s="358"/>
      <c r="AC35" s="358"/>
      <c r="AD35" s="388"/>
    </row>
    <row r="36" spans="3:30" x14ac:dyDescent="0.25">
      <c r="C36" s="448"/>
      <c r="D36" s="429" t="s">
        <v>3399</v>
      </c>
      <c r="E36" s="388"/>
      <c r="F36" s="388"/>
      <c r="G36" s="388"/>
      <c r="H36" s="388"/>
      <c r="I36" s="745"/>
      <c r="J36" s="388"/>
      <c r="K36" s="358"/>
      <c r="L36" s="451"/>
      <c r="M36" s="358"/>
      <c r="N36" s="358"/>
      <c r="O36" s="388"/>
      <c r="R36" s="388"/>
      <c r="S36" s="388"/>
      <c r="T36" s="388"/>
      <c r="U36" s="388"/>
      <c r="V36" s="388"/>
      <c r="W36" s="388"/>
      <c r="X36" s="388"/>
      <c r="Y36" s="388"/>
      <c r="Z36" s="358"/>
      <c r="AA36" s="451"/>
      <c r="AB36" s="358"/>
      <c r="AC36" s="358"/>
      <c r="AD36" s="388"/>
    </row>
    <row r="37" spans="3:30" x14ac:dyDescent="0.25">
      <c r="C37" s="448"/>
      <c r="D37" s="429" t="s">
        <v>3400</v>
      </c>
      <c r="E37" s="388"/>
      <c r="F37" s="388"/>
      <c r="G37" s="388"/>
      <c r="H37" s="388"/>
      <c r="I37" s="745"/>
      <c r="J37" s="388"/>
      <c r="K37" s="358"/>
      <c r="L37" s="451"/>
      <c r="M37" s="358"/>
      <c r="N37" s="358"/>
      <c r="O37" s="388"/>
      <c r="R37" s="388"/>
      <c r="S37" s="388"/>
      <c r="T37" s="388"/>
      <c r="U37" s="388"/>
      <c r="V37" s="388"/>
      <c r="W37" s="388"/>
      <c r="X37" s="388"/>
      <c r="Y37" s="388"/>
      <c r="Z37" s="358"/>
      <c r="AA37" s="451"/>
      <c r="AB37" s="358"/>
      <c r="AC37" s="358"/>
      <c r="AD37" s="388"/>
    </row>
    <row r="38" spans="3:30" x14ac:dyDescent="0.25">
      <c r="C38" s="448"/>
      <c r="D38" s="429" t="s">
        <v>3401</v>
      </c>
      <c r="E38" s="388"/>
      <c r="F38" s="388"/>
      <c r="G38" s="388"/>
      <c r="H38" s="388"/>
      <c r="I38" s="745"/>
      <c r="J38" s="388"/>
      <c r="K38" s="358"/>
      <c r="L38" s="451"/>
      <c r="M38" s="358"/>
      <c r="N38" s="358"/>
      <c r="O38" s="388"/>
      <c r="R38" s="388"/>
      <c r="S38" s="388"/>
      <c r="T38" s="388"/>
      <c r="U38" s="388"/>
      <c r="V38" s="388"/>
      <c r="W38" s="388"/>
      <c r="X38" s="388"/>
      <c r="Y38" s="388"/>
      <c r="Z38" s="358"/>
      <c r="AA38" s="451"/>
      <c r="AB38" s="358"/>
      <c r="AC38" s="358"/>
      <c r="AD38" s="388"/>
    </row>
    <row r="39" spans="3:30" x14ac:dyDescent="0.25">
      <c r="C39" s="448"/>
      <c r="D39" s="429" t="s">
        <v>3402</v>
      </c>
      <c r="E39" s="388"/>
      <c r="F39" s="388"/>
      <c r="G39" s="388"/>
      <c r="H39" s="388"/>
      <c r="I39" s="745"/>
      <c r="J39" s="388"/>
      <c r="K39" s="358"/>
      <c r="L39" s="451"/>
      <c r="M39" s="358"/>
      <c r="N39" s="358"/>
      <c r="O39" s="388"/>
      <c r="R39" s="388"/>
      <c r="S39" s="388"/>
      <c r="T39" s="388"/>
      <c r="U39" s="388"/>
      <c r="V39" s="388"/>
      <c r="W39" s="388"/>
      <c r="X39" s="388"/>
      <c r="Y39" s="388"/>
      <c r="Z39" s="358"/>
      <c r="AA39" s="451"/>
      <c r="AB39" s="358"/>
      <c r="AC39" s="358"/>
      <c r="AD39" s="388"/>
    </row>
    <row r="40" spans="3:30" x14ac:dyDescent="0.25">
      <c r="C40" s="448"/>
      <c r="D40" s="429" t="s">
        <v>3403</v>
      </c>
      <c r="E40" s="388"/>
      <c r="F40" s="388"/>
      <c r="G40" s="388"/>
      <c r="H40" s="388"/>
      <c r="I40" s="745"/>
      <c r="J40" s="388"/>
      <c r="K40" s="358"/>
      <c r="L40" s="451"/>
      <c r="M40" s="358"/>
      <c r="N40" s="358"/>
      <c r="O40" s="388"/>
      <c r="R40" s="388"/>
      <c r="S40" s="388"/>
      <c r="T40" s="388"/>
      <c r="U40" s="388"/>
      <c r="V40" s="388"/>
      <c r="W40" s="388"/>
      <c r="X40" s="388"/>
      <c r="Y40" s="388"/>
      <c r="Z40" s="358"/>
      <c r="AA40" s="451"/>
      <c r="AB40" s="358"/>
      <c r="AC40" s="358"/>
      <c r="AD40" s="388"/>
    </row>
    <row r="41" spans="3:30" x14ac:dyDescent="0.25">
      <c r="C41" s="448"/>
      <c r="D41" s="429" t="s">
        <v>3404</v>
      </c>
      <c r="E41" s="388"/>
      <c r="F41" s="388"/>
      <c r="G41" s="388"/>
      <c r="H41" s="388"/>
      <c r="I41" s="745"/>
      <c r="J41" s="388"/>
      <c r="K41" s="358"/>
      <c r="L41" s="451"/>
      <c r="M41" s="358"/>
      <c r="N41" s="358"/>
      <c r="O41" s="388"/>
      <c r="R41" s="388"/>
      <c r="S41" s="388"/>
      <c r="T41" s="388"/>
      <c r="U41" s="388"/>
      <c r="V41" s="388"/>
      <c r="W41" s="388"/>
      <c r="X41" s="388"/>
      <c r="Y41" s="388"/>
      <c r="Z41" s="358"/>
      <c r="AA41" s="451"/>
      <c r="AB41" s="358"/>
      <c r="AC41" s="358"/>
      <c r="AD41" s="388"/>
    </row>
    <row r="42" spans="3:30" x14ac:dyDescent="0.25">
      <c r="C42" s="448"/>
      <c r="D42" s="429" t="s">
        <v>3405</v>
      </c>
      <c r="E42" s="388"/>
      <c r="F42" s="388"/>
      <c r="G42" s="388"/>
      <c r="H42" s="388"/>
      <c r="I42" s="745"/>
      <c r="J42" s="388"/>
      <c r="K42" s="358"/>
      <c r="L42" s="451"/>
      <c r="M42" s="358"/>
      <c r="N42" s="358"/>
      <c r="O42" s="388"/>
      <c r="R42" s="388"/>
      <c r="S42" s="388"/>
      <c r="T42" s="388"/>
      <c r="U42" s="388"/>
      <c r="V42" s="388"/>
      <c r="W42" s="388"/>
      <c r="X42" s="388"/>
      <c r="Y42" s="388"/>
      <c r="Z42" s="358"/>
      <c r="AA42" s="451"/>
      <c r="AB42" s="358"/>
      <c r="AC42" s="358"/>
      <c r="AD42" s="388"/>
    </row>
    <row r="43" spans="3:30" x14ac:dyDescent="0.25">
      <c r="C43" s="448"/>
      <c r="D43" s="429" t="s">
        <v>3406</v>
      </c>
      <c r="E43" s="388"/>
      <c r="F43" s="388"/>
      <c r="G43" s="388"/>
      <c r="H43" s="388"/>
      <c r="I43" s="745"/>
      <c r="J43" s="388"/>
      <c r="K43" s="358"/>
      <c r="L43" s="451"/>
      <c r="M43" s="358"/>
      <c r="N43" s="358"/>
      <c r="O43" s="388"/>
      <c r="R43" s="388"/>
      <c r="S43" s="388"/>
      <c r="T43" s="388"/>
      <c r="U43" s="388"/>
      <c r="V43" s="388"/>
      <c r="W43" s="388"/>
      <c r="X43" s="388"/>
      <c r="Y43" s="388"/>
      <c r="Z43" s="358"/>
      <c r="AA43" s="451"/>
      <c r="AB43" s="358"/>
      <c r="AC43" s="358"/>
      <c r="AD43" s="388"/>
    </row>
    <row r="44" spans="3:30" x14ac:dyDescent="0.25">
      <c r="C44" s="448"/>
      <c r="D44" s="429" t="s">
        <v>3407</v>
      </c>
      <c r="E44" s="388"/>
      <c r="F44" s="388"/>
      <c r="G44" s="388"/>
      <c r="H44" s="388"/>
      <c r="I44" s="745"/>
      <c r="J44" s="388"/>
      <c r="K44" s="358"/>
      <c r="L44" s="451"/>
      <c r="M44" s="358"/>
      <c r="N44" s="358"/>
      <c r="O44" s="388"/>
      <c r="R44" s="388"/>
      <c r="S44" s="388"/>
      <c r="T44" s="388"/>
      <c r="U44" s="388"/>
      <c r="V44" s="388"/>
      <c r="W44" s="388"/>
      <c r="X44" s="388"/>
      <c r="Y44" s="388"/>
      <c r="Z44" s="358"/>
      <c r="AA44" s="451"/>
      <c r="AB44" s="358"/>
      <c r="AC44" s="358"/>
      <c r="AD44" s="388"/>
    </row>
    <row r="45" spans="3:30" x14ac:dyDescent="0.25">
      <c r="C45" s="448"/>
      <c r="D45" s="429" t="s">
        <v>3408</v>
      </c>
      <c r="E45" s="388"/>
      <c r="F45" s="388"/>
      <c r="G45" s="388"/>
      <c r="H45" s="388"/>
      <c r="I45" s="745"/>
      <c r="J45" s="388"/>
      <c r="K45" s="358"/>
      <c r="L45" s="451"/>
      <c r="M45" s="358"/>
      <c r="N45" s="358"/>
      <c r="O45" s="388"/>
      <c r="R45" s="388"/>
      <c r="S45" s="388"/>
      <c r="T45" s="388"/>
      <c r="U45" s="388"/>
      <c r="V45" s="388"/>
      <c r="W45" s="388"/>
      <c r="X45" s="388"/>
      <c r="Y45" s="388"/>
      <c r="Z45" s="358"/>
      <c r="AA45" s="451"/>
      <c r="AB45" s="358"/>
      <c r="AC45" s="358"/>
      <c r="AD45" s="388"/>
    </row>
    <row r="46" spans="3:30" x14ac:dyDescent="0.25">
      <c r="C46" s="448"/>
      <c r="D46" s="429" t="s">
        <v>3409</v>
      </c>
      <c r="E46" s="388"/>
      <c r="F46" s="388"/>
      <c r="G46" s="388"/>
      <c r="H46" s="388"/>
      <c r="I46" s="745"/>
      <c r="J46" s="388"/>
      <c r="K46" s="358"/>
      <c r="L46" s="451"/>
      <c r="M46" s="358"/>
      <c r="N46" s="358"/>
      <c r="O46" s="388"/>
      <c r="R46" s="388"/>
      <c r="S46" s="388"/>
      <c r="T46" s="388"/>
      <c r="U46" s="388"/>
      <c r="V46" s="388"/>
      <c r="W46" s="388"/>
      <c r="X46" s="388"/>
      <c r="Y46" s="388"/>
      <c r="Z46" s="358"/>
      <c r="AA46" s="451"/>
      <c r="AB46" s="358"/>
      <c r="AC46" s="358"/>
      <c r="AD46" s="388"/>
    </row>
    <row r="47" spans="3:30" x14ac:dyDescent="0.25">
      <c r="C47" s="448"/>
      <c r="D47" s="429" t="s">
        <v>3410</v>
      </c>
      <c r="E47" s="388"/>
      <c r="F47" s="388"/>
      <c r="G47" s="388"/>
      <c r="H47" s="388"/>
      <c r="I47" s="745"/>
      <c r="J47" s="388"/>
      <c r="K47" s="358"/>
      <c r="L47" s="451"/>
      <c r="M47" s="358"/>
      <c r="N47" s="358"/>
      <c r="O47" s="388"/>
      <c r="R47" s="388"/>
      <c r="S47" s="388"/>
      <c r="T47" s="388"/>
      <c r="U47" s="388"/>
      <c r="V47" s="388"/>
      <c r="W47" s="388"/>
      <c r="X47" s="388"/>
      <c r="Y47" s="388"/>
      <c r="Z47" s="358"/>
      <c r="AA47" s="451"/>
      <c r="AB47" s="358"/>
      <c r="AC47" s="358"/>
      <c r="AD47" s="388"/>
    </row>
    <row r="48" spans="3:30" x14ac:dyDescent="0.25">
      <c r="C48" s="448"/>
      <c r="D48" s="429" t="s">
        <v>3411</v>
      </c>
      <c r="E48" s="388"/>
      <c r="F48" s="388"/>
      <c r="G48" s="388"/>
      <c r="H48" s="388"/>
      <c r="I48" s="745"/>
      <c r="J48" s="388"/>
      <c r="K48" s="358"/>
      <c r="L48" s="451"/>
      <c r="M48" s="358"/>
      <c r="N48" s="358"/>
      <c r="O48" s="388"/>
      <c r="R48" s="388"/>
      <c r="S48" s="388"/>
      <c r="T48" s="388"/>
      <c r="U48" s="388"/>
      <c r="V48" s="388"/>
      <c r="W48" s="388"/>
      <c r="X48" s="388"/>
      <c r="Y48" s="388"/>
      <c r="Z48" s="358"/>
      <c r="AA48" s="451"/>
      <c r="AB48" s="358"/>
      <c r="AC48" s="358"/>
      <c r="AD48" s="388"/>
    </row>
    <row r="49" spans="3:30" x14ac:dyDescent="0.25">
      <c r="C49" s="448"/>
      <c r="D49" s="429" t="s">
        <v>3412</v>
      </c>
      <c r="E49" s="388"/>
      <c r="F49" s="388"/>
      <c r="G49" s="388"/>
      <c r="H49" s="388"/>
      <c r="I49" s="745"/>
      <c r="J49" s="388"/>
      <c r="K49" s="358"/>
      <c r="L49" s="451"/>
      <c r="M49" s="358"/>
      <c r="N49" s="358"/>
      <c r="O49" s="388"/>
      <c r="R49" s="388"/>
      <c r="S49" s="388"/>
      <c r="T49" s="388"/>
      <c r="U49" s="388"/>
      <c r="V49" s="388"/>
      <c r="W49" s="388"/>
      <c r="X49" s="388"/>
      <c r="Y49" s="388"/>
      <c r="Z49" s="358"/>
      <c r="AA49" s="451"/>
      <c r="AB49" s="358"/>
      <c r="AC49" s="358"/>
      <c r="AD49" s="388"/>
    </row>
    <row r="50" spans="3:30" x14ac:dyDescent="0.25">
      <c r="C50" s="448"/>
      <c r="D50" s="429" t="s">
        <v>3413</v>
      </c>
      <c r="E50" s="388"/>
      <c r="F50" s="388"/>
      <c r="G50" s="388"/>
      <c r="H50" s="388"/>
      <c r="I50" s="745"/>
      <c r="J50" s="388"/>
      <c r="K50" s="358"/>
      <c r="L50" s="451"/>
      <c r="M50" s="358"/>
      <c r="N50" s="358"/>
      <c r="O50" s="388"/>
      <c r="R50" s="388"/>
      <c r="S50" s="388"/>
      <c r="T50" s="388"/>
      <c r="U50" s="388"/>
      <c r="V50" s="388"/>
      <c r="W50" s="388"/>
      <c r="X50" s="388"/>
      <c r="Y50" s="388"/>
      <c r="Z50" s="358"/>
      <c r="AA50" s="451"/>
      <c r="AB50" s="358"/>
      <c r="AC50" s="358"/>
      <c r="AD50" s="388"/>
    </row>
    <row r="51" spans="3:30" x14ac:dyDescent="0.25">
      <c r="C51" s="448"/>
      <c r="D51" s="429" t="s">
        <v>3414</v>
      </c>
      <c r="E51" s="388"/>
      <c r="F51" s="388"/>
      <c r="G51" s="388"/>
      <c r="H51" s="388"/>
      <c r="I51" s="745"/>
      <c r="J51" s="388"/>
      <c r="K51" s="358"/>
      <c r="L51" s="451"/>
      <c r="M51" s="358"/>
      <c r="N51" s="358"/>
      <c r="O51" s="388"/>
      <c r="R51" s="388"/>
      <c r="S51" s="388"/>
      <c r="T51" s="388"/>
      <c r="U51" s="388"/>
      <c r="V51" s="388"/>
      <c r="W51" s="388"/>
      <c r="X51" s="388"/>
      <c r="Y51" s="388"/>
      <c r="Z51" s="358"/>
      <c r="AA51" s="451"/>
      <c r="AB51" s="358"/>
      <c r="AC51" s="358"/>
      <c r="AD51" s="388"/>
    </row>
    <row r="52" spans="3:30" x14ac:dyDescent="0.25">
      <c r="C52" s="448"/>
      <c r="D52" s="429" t="s">
        <v>3415</v>
      </c>
      <c r="E52" s="388"/>
      <c r="F52" s="388"/>
      <c r="G52" s="388"/>
      <c r="H52" s="388"/>
      <c r="I52" s="745"/>
      <c r="J52" s="388"/>
      <c r="K52" s="358"/>
      <c r="L52" s="451"/>
      <c r="M52" s="358"/>
      <c r="N52" s="358"/>
      <c r="O52" s="388"/>
      <c r="R52" s="388"/>
      <c r="S52" s="388"/>
      <c r="T52" s="388"/>
      <c r="U52" s="388"/>
      <c r="V52" s="388"/>
      <c r="W52" s="388"/>
      <c r="X52" s="388"/>
      <c r="Y52" s="388"/>
      <c r="Z52" s="358"/>
      <c r="AA52" s="451"/>
      <c r="AB52" s="358"/>
      <c r="AC52" s="358"/>
      <c r="AD52" s="388"/>
    </row>
    <row r="53" spans="3:30" x14ac:dyDescent="0.25">
      <c r="C53" s="448"/>
      <c r="D53" s="429" t="s">
        <v>3416</v>
      </c>
      <c r="E53" s="388"/>
      <c r="F53" s="388"/>
      <c r="G53" s="388"/>
      <c r="H53" s="388"/>
      <c r="I53" s="745"/>
      <c r="J53" s="388"/>
      <c r="K53" s="358"/>
      <c r="L53" s="451"/>
      <c r="M53" s="358"/>
      <c r="N53" s="358"/>
      <c r="O53" s="388"/>
      <c r="R53" s="388"/>
      <c r="S53" s="388"/>
      <c r="T53" s="388"/>
      <c r="U53" s="388"/>
      <c r="V53" s="388"/>
      <c r="W53" s="388"/>
      <c r="X53" s="388"/>
      <c r="Y53" s="388"/>
      <c r="Z53" s="358"/>
      <c r="AA53" s="451"/>
      <c r="AB53" s="358"/>
      <c r="AC53" s="358"/>
      <c r="AD53" s="388"/>
    </row>
    <row r="54" spans="3:30" x14ac:dyDescent="0.25">
      <c r="C54" s="448"/>
      <c r="D54" s="429" t="s">
        <v>3417</v>
      </c>
      <c r="E54" s="388"/>
      <c r="F54" s="388"/>
      <c r="G54" s="388"/>
      <c r="H54" s="388"/>
      <c r="I54" s="745"/>
      <c r="J54" s="388"/>
      <c r="K54" s="358"/>
      <c r="L54" s="451"/>
      <c r="M54" s="358"/>
      <c r="N54" s="358"/>
      <c r="O54" s="388"/>
      <c r="R54" s="388"/>
      <c r="S54" s="388"/>
      <c r="T54" s="388"/>
      <c r="U54" s="388"/>
      <c r="V54" s="388"/>
      <c r="W54" s="388"/>
      <c r="X54" s="388"/>
      <c r="Y54" s="388"/>
      <c r="Z54" s="358"/>
      <c r="AA54" s="451"/>
      <c r="AB54" s="358"/>
      <c r="AC54" s="358"/>
      <c r="AD54" s="388"/>
    </row>
    <row r="55" spans="3:30" x14ac:dyDescent="0.25">
      <c r="C55" s="448"/>
      <c r="D55" s="429" t="s">
        <v>3418</v>
      </c>
      <c r="E55" s="388"/>
      <c r="F55" s="388"/>
      <c r="G55" s="388"/>
      <c r="H55" s="388"/>
      <c r="I55" s="745"/>
      <c r="J55" s="388"/>
      <c r="K55" s="358"/>
      <c r="L55" s="451"/>
      <c r="M55" s="358"/>
      <c r="N55" s="358"/>
      <c r="O55" s="388"/>
      <c r="R55" s="388"/>
      <c r="S55" s="388"/>
      <c r="T55" s="388"/>
      <c r="U55" s="388"/>
      <c r="V55" s="388"/>
      <c r="W55" s="388"/>
      <c r="X55" s="388"/>
      <c r="Y55" s="388"/>
      <c r="Z55" s="358"/>
      <c r="AA55" s="451"/>
      <c r="AB55" s="358"/>
      <c r="AC55" s="358"/>
      <c r="AD55" s="388"/>
    </row>
    <row r="56" spans="3:30" x14ac:dyDescent="0.25">
      <c r="C56" s="448"/>
      <c r="D56" s="429" t="s">
        <v>3419</v>
      </c>
      <c r="E56" s="388"/>
      <c r="F56" s="388"/>
      <c r="G56" s="388"/>
      <c r="H56" s="388"/>
      <c r="I56" s="745"/>
      <c r="J56" s="388"/>
      <c r="K56" s="358"/>
      <c r="L56" s="451"/>
      <c r="M56" s="358"/>
      <c r="N56" s="358"/>
      <c r="O56" s="388"/>
      <c r="R56" s="388"/>
      <c r="S56" s="388"/>
      <c r="T56" s="388"/>
      <c r="U56" s="388"/>
      <c r="V56" s="388"/>
      <c r="W56" s="388"/>
      <c r="X56" s="388"/>
      <c r="Y56" s="388"/>
      <c r="Z56" s="358"/>
      <c r="AA56" s="451"/>
      <c r="AB56" s="358"/>
      <c r="AC56" s="358"/>
      <c r="AD56" s="388"/>
    </row>
    <row r="57" spans="3:30" x14ac:dyDescent="0.25">
      <c r="C57" s="448"/>
      <c r="D57" s="429" t="s">
        <v>3420</v>
      </c>
      <c r="E57" s="388"/>
      <c r="F57" s="388"/>
      <c r="G57" s="388"/>
      <c r="H57" s="388"/>
      <c r="I57" s="745"/>
      <c r="J57" s="388"/>
      <c r="K57" s="358"/>
      <c r="L57" s="451"/>
      <c r="M57" s="358"/>
      <c r="N57" s="358"/>
      <c r="O57" s="388"/>
      <c r="R57" s="388"/>
      <c r="S57" s="388"/>
      <c r="T57" s="388"/>
      <c r="U57" s="388"/>
      <c r="V57" s="388"/>
      <c r="W57" s="388"/>
      <c r="X57" s="388"/>
      <c r="Y57" s="388"/>
      <c r="Z57" s="358"/>
      <c r="AA57" s="451"/>
      <c r="AB57" s="358"/>
      <c r="AC57" s="358"/>
      <c r="AD57" s="388"/>
    </row>
    <row r="58" spans="3:30" x14ac:dyDescent="0.25">
      <c r="C58" s="448"/>
      <c r="D58" s="429" t="s">
        <v>3421</v>
      </c>
      <c r="E58" s="388"/>
      <c r="F58" s="388"/>
      <c r="G58" s="388"/>
      <c r="H58" s="388"/>
      <c r="I58" s="745"/>
      <c r="J58" s="388"/>
      <c r="K58" s="358"/>
      <c r="L58" s="451"/>
      <c r="M58" s="358"/>
      <c r="N58" s="358"/>
      <c r="O58" s="388"/>
      <c r="R58" s="388"/>
      <c r="S58" s="388"/>
      <c r="T58" s="388"/>
      <c r="U58" s="388"/>
      <c r="V58" s="388"/>
      <c r="W58" s="388"/>
      <c r="X58" s="388"/>
      <c r="Y58" s="388"/>
      <c r="Z58" s="358"/>
      <c r="AA58" s="451"/>
      <c r="AB58" s="358"/>
      <c r="AC58" s="358"/>
      <c r="AD58" s="388"/>
    </row>
    <row r="59" spans="3:30" x14ac:dyDescent="0.25">
      <c r="C59" s="448"/>
      <c r="D59" s="429" t="s">
        <v>3422</v>
      </c>
      <c r="E59" s="388"/>
      <c r="F59" s="388"/>
      <c r="G59" s="388"/>
      <c r="H59" s="388"/>
      <c r="I59" s="745"/>
      <c r="J59" s="388"/>
      <c r="K59" s="358"/>
      <c r="L59" s="451"/>
      <c r="M59" s="358"/>
      <c r="N59" s="358"/>
      <c r="O59" s="388"/>
      <c r="R59" s="388"/>
      <c r="S59" s="388"/>
      <c r="T59" s="388"/>
      <c r="U59" s="388"/>
      <c r="V59" s="388"/>
      <c r="W59" s="388"/>
      <c r="X59" s="388"/>
      <c r="Y59" s="388"/>
      <c r="Z59" s="358"/>
      <c r="AA59" s="451"/>
      <c r="AB59" s="358"/>
      <c r="AC59" s="358"/>
      <c r="AD59" s="388"/>
    </row>
    <row r="60" spans="3:30" x14ac:dyDescent="0.25">
      <c r="C60" s="448"/>
      <c r="D60" s="429" t="s">
        <v>3423</v>
      </c>
      <c r="E60" s="388"/>
      <c r="F60" s="388"/>
      <c r="G60" s="388"/>
      <c r="H60" s="388"/>
      <c r="I60" s="745"/>
      <c r="J60" s="388"/>
      <c r="K60" s="358"/>
      <c r="L60" s="451"/>
      <c r="M60" s="358"/>
      <c r="N60" s="358"/>
      <c r="O60" s="388"/>
      <c r="R60" s="388"/>
      <c r="S60" s="388"/>
      <c r="T60" s="388"/>
      <c r="U60" s="388"/>
      <c r="V60" s="388"/>
      <c r="W60" s="388"/>
      <c r="X60" s="388"/>
      <c r="Y60" s="388"/>
      <c r="Z60" s="358"/>
      <c r="AA60" s="451"/>
      <c r="AB60" s="358"/>
      <c r="AC60" s="358"/>
      <c r="AD60" s="388"/>
    </row>
    <row r="61" spans="3:30" x14ac:dyDescent="0.25">
      <c r="C61" s="448"/>
      <c r="D61" s="429" t="s">
        <v>3424</v>
      </c>
      <c r="E61" s="388"/>
      <c r="F61" s="388"/>
      <c r="G61" s="388"/>
      <c r="H61" s="388"/>
      <c r="I61" s="745"/>
      <c r="J61" s="388"/>
      <c r="K61" s="358"/>
      <c r="L61" s="451"/>
      <c r="M61" s="358"/>
      <c r="N61" s="358"/>
      <c r="O61" s="388"/>
      <c r="R61" s="388"/>
      <c r="S61" s="388"/>
      <c r="T61" s="388"/>
      <c r="U61" s="388"/>
      <c r="V61" s="388"/>
      <c r="W61" s="388"/>
      <c r="X61" s="388"/>
      <c r="Y61" s="388"/>
      <c r="Z61" s="358"/>
      <c r="AA61" s="451"/>
      <c r="AB61" s="358"/>
      <c r="AC61" s="358"/>
      <c r="AD61" s="388"/>
    </row>
    <row r="62" spans="3:30" x14ac:dyDescent="0.25">
      <c r="C62" s="448"/>
      <c r="D62" s="429" t="s">
        <v>3425</v>
      </c>
      <c r="E62" s="388"/>
      <c r="F62" s="388"/>
      <c r="G62" s="388"/>
      <c r="H62" s="388"/>
      <c r="I62" s="745"/>
      <c r="J62" s="388"/>
      <c r="K62" s="358"/>
      <c r="L62" s="451"/>
      <c r="M62" s="358"/>
      <c r="N62" s="358"/>
      <c r="O62" s="388"/>
      <c r="R62" s="388"/>
      <c r="S62" s="388"/>
      <c r="T62" s="388"/>
      <c r="U62" s="388"/>
      <c r="V62" s="388"/>
      <c r="W62" s="388"/>
      <c r="X62" s="388"/>
      <c r="Y62" s="388"/>
      <c r="Z62" s="358"/>
      <c r="AA62" s="451"/>
      <c r="AB62" s="358"/>
      <c r="AC62" s="358"/>
      <c r="AD62" s="388"/>
    </row>
    <row r="63" spans="3:30" x14ac:dyDescent="0.25">
      <c r="C63" s="448"/>
      <c r="D63" s="429" t="s">
        <v>3426</v>
      </c>
      <c r="E63" s="388"/>
      <c r="F63" s="388"/>
      <c r="G63" s="388"/>
      <c r="H63" s="388"/>
      <c r="I63" s="745"/>
      <c r="J63" s="388"/>
      <c r="K63" s="358"/>
      <c r="L63" s="451"/>
      <c r="M63" s="358"/>
      <c r="N63" s="358"/>
      <c r="O63" s="388"/>
      <c r="R63" s="388"/>
      <c r="S63" s="388"/>
      <c r="T63" s="388"/>
      <c r="U63" s="388"/>
      <c r="V63" s="388"/>
      <c r="W63" s="388"/>
      <c r="X63" s="388"/>
      <c r="Y63" s="388"/>
      <c r="Z63" s="358"/>
      <c r="AA63" s="451"/>
      <c r="AB63" s="358"/>
      <c r="AC63" s="358"/>
      <c r="AD63" s="388"/>
    </row>
    <row r="64" spans="3:30" x14ac:dyDescent="0.25">
      <c r="C64" s="448"/>
      <c r="D64" s="429" t="s">
        <v>3427</v>
      </c>
      <c r="E64" s="388"/>
      <c r="F64" s="388"/>
      <c r="G64" s="388"/>
      <c r="H64" s="388"/>
      <c r="I64" s="745"/>
      <c r="J64" s="388"/>
      <c r="K64" s="358"/>
      <c r="L64" s="451"/>
      <c r="M64" s="358"/>
      <c r="N64" s="358"/>
      <c r="O64" s="388"/>
      <c r="R64" s="388"/>
      <c r="S64" s="388"/>
      <c r="T64" s="388"/>
      <c r="U64" s="388"/>
      <c r="V64" s="388"/>
      <c r="W64" s="388"/>
      <c r="X64" s="388"/>
      <c r="Y64" s="388"/>
      <c r="Z64" s="358"/>
      <c r="AA64" s="451"/>
      <c r="AB64" s="358"/>
      <c r="AC64" s="358"/>
      <c r="AD64" s="388"/>
    </row>
    <row r="65" spans="3:30" x14ac:dyDescent="0.25">
      <c r="C65" s="448"/>
      <c r="D65" s="429" t="s">
        <v>3428</v>
      </c>
      <c r="E65" s="388"/>
      <c r="F65" s="388"/>
      <c r="G65" s="388"/>
      <c r="H65" s="388"/>
      <c r="I65" s="745"/>
      <c r="J65" s="388"/>
      <c r="K65" s="358"/>
      <c r="L65" s="451"/>
      <c r="M65" s="358"/>
      <c r="N65" s="358"/>
      <c r="O65" s="388"/>
      <c r="R65" s="388"/>
      <c r="S65" s="388"/>
      <c r="T65" s="388"/>
      <c r="U65" s="388"/>
      <c r="V65" s="388"/>
      <c r="W65" s="388"/>
      <c r="X65" s="388"/>
      <c r="Y65" s="388"/>
      <c r="Z65" s="358"/>
      <c r="AA65" s="451"/>
      <c r="AB65" s="358"/>
      <c r="AC65" s="358"/>
      <c r="AD65" s="388"/>
    </row>
    <row r="66" spans="3:30" x14ac:dyDescent="0.25">
      <c r="C66" s="448"/>
      <c r="D66" s="429" t="s">
        <v>3429</v>
      </c>
      <c r="E66" s="388"/>
      <c r="F66" s="388"/>
      <c r="G66" s="388"/>
      <c r="H66" s="388"/>
      <c r="I66" s="745"/>
      <c r="J66" s="388"/>
      <c r="K66" s="358"/>
      <c r="L66" s="451"/>
      <c r="M66" s="358"/>
      <c r="N66" s="358"/>
      <c r="O66" s="388"/>
      <c r="R66" s="388"/>
      <c r="S66" s="388"/>
      <c r="T66" s="388"/>
      <c r="U66" s="388"/>
      <c r="V66" s="388"/>
      <c r="W66" s="388"/>
      <c r="X66" s="388"/>
      <c r="Y66" s="388"/>
      <c r="Z66" s="358"/>
      <c r="AA66" s="451"/>
      <c r="AB66" s="358"/>
      <c r="AC66" s="358"/>
      <c r="AD66" s="388"/>
    </row>
    <row r="67" spans="3:30" x14ac:dyDescent="0.25">
      <c r="C67" s="448"/>
      <c r="D67" s="429" t="s">
        <v>3430</v>
      </c>
      <c r="E67" s="388"/>
      <c r="F67" s="388"/>
      <c r="G67" s="388"/>
      <c r="H67" s="388"/>
      <c r="I67" s="745"/>
      <c r="J67" s="388"/>
      <c r="K67" s="358"/>
      <c r="L67" s="451"/>
      <c r="M67" s="358"/>
      <c r="N67" s="358"/>
      <c r="O67" s="388"/>
      <c r="R67" s="388"/>
      <c r="S67" s="388"/>
      <c r="T67" s="388"/>
      <c r="U67" s="388"/>
      <c r="V67" s="388"/>
      <c r="W67" s="388"/>
      <c r="X67" s="388"/>
      <c r="Y67" s="388"/>
      <c r="Z67" s="358"/>
      <c r="AA67" s="451"/>
      <c r="AB67" s="358"/>
      <c r="AC67" s="358"/>
      <c r="AD67" s="388"/>
    </row>
    <row r="68" spans="3:30" x14ac:dyDescent="0.25">
      <c r="C68" s="448"/>
      <c r="D68" s="429" t="s">
        <v>3431</v>
      </c>
      <c r="E68" s="388"/>
      <c r="F68" s="388"/>
      <c r="G68" s="388"/>
      <c r="H68" s="388"/>
      <c r="I68" s="745"/>
      <c r="J68" s="388"/>
      <c r="K68" s="358"/>
      <c r="L68" s="451"/>
      <c r="M68" s="358"/>
      <c r="N68" s="358"/>
      <c r="O68" s="388"/>
      <c r="R68" s="388"/>
      <c r="S68" s="388"/>
      <c r="T68" s="388"/>
      <c r="U68" s="388"/>
      <c r="V68" s="388"/>
      <c r="W68" s="388"/>
      <c r="X68" s="388"/>
      <c r="Y68" s="388"/>
      <c r="Z68" s="358"/>
      <c r="AA68" s="451"/>
      <c r="AB68" s="358"/>
      <c r="AC68" s="358"/>
      <c r="AD68" s="388"/>
    </row>
    <row r="69" spans="3:30" x14ac:dyDescent="0.25">
      <c r="C69" s="448"/>
      <c r="D69" s="429" t="s">
        <v>3432</v>
      </c>
      <c r="E69" s="388"/>
      <c r="F69" s="388"/>
      <c r="G69" s="388"/>
      <c r="H69" s="388"/>
      <c r="I69" s="745"/>
      <c r="J69" s="388"/>
      <c r="K69" s="358"/>
      <c r="L69" s="451"/>
      <c r="M69" s="358"/>
      <c r="N69" s="358"/>
      <c r="O69" s="388"/>
      <c r="R69" s="388"/>
      <c r="S69" s="388"/>
      <c r="T69" s="388"/>
      <c r="U69" s="388"/>
      <c r="V69" s="388"/>
      <c r="W69" s="388"/>
      <c r="X69" s="388"/>
      <c r="Y69" s="388"/>
      <c r="Z69" s="358"/>
      <c r="AA69" s="451"/>
      <c r="AB69" s="358"/>
      <c r="AC69" s="358"/>
      <c r="AD69" s="388"/>
    </row>
    <row r="70" spans="3:30" x14ac:dyDescent="0.25">
      <c r="C70" s="448"/>
      <c r="D70" s="429" t="s">
        <v>3433</v>
      </c>
      <c r="E70" s="388"/>
      <c r="F70" s="388"/>
      <c r="G70" s="388"/>
      <c r="H70" s="388"/>
      <c r="I70" s="745"/>
      <c r="J70" s="388"/>
      <c r="K70" s="358"/>
      <c r="L70" s="451"/>
      <c r="M70" s="358"/>
      <c r="N70" s="358"/>
      <c r="O70" s="388"/>
      <c r="R70" s="388"/>
      <c r="S70" s="388"/>
      <c r="T70" s="388"/>
      <c r="U70" s="388"/>
      <c r="V70" s="388"/>
      <c r="W70" s="388"/>
      <c r="X70" s="388"/>
      <c r="Y70" s="388"/>
      <c r="Z70" s="358"/>
      <c r="AA70" s="451"/>
      <c r="AB70" s="358"/>
      <c r="AC70" s="358"/>
      <c r="AD70" s="388"/>
    </row>
    <row r="71" spans="3:30" x14ac:dyDescent="0.25">
      <c r="C71" s="448"/>
      <c r="D71" s="429" t="s">
        <v>3434</v>
      </c>
      <c r="E71" s="388"/>
      <c r="F71" s="388"/>
      <c r="G71" s="388"/>
      <c r="H71" s="388"/>
      <c r="I71" s="745"/>
      <c r="J71" s="388"/>
      <c r="K71" s="358"/>
      <c r="L71" s="451"/>
      <c r="M71" s="358"/>
      <c r="N71" s="358"/>
      <c r="O71" s="388"/>
      <c r="R71" s="388"/>
      <c r="S71" s="388"/>
      <c r="T71" s="388"/>
      <c r="U71" s="388"/>
      <c r="V71" s="388"/>
      <c r="W71" s="388"/>
      <c r="X71" s="388"/>
      <c r="Y71" s="388"/>
      <c r="Z71" s="358"/>
      <c r="AA71" s="451"/>
      <c r="AB71" s="358"/>
      <c r="AC71" s="358"/>
      <c r="AD71" s="388"/>
    </row>
    <row r="72" spans="3:30" x14ac:dyDescent="0.25">
      <c r="C72" s="448"/>
      <c r="D72" s="429" t="s">
        <v>3435</v>
      </c>
      <c r="E72" s="388"/>
      <c r="F72" s="388"/>
      <c r="G72" s="388"/>
      <c r="H72" s="388"/>
      <c r="I72" s="745"/>
      <c r="J72" s="388"/>
      <c r="K72" s="358"/>
      <c r="L72" s="451"/>
      <c r="M72" s="358"/>
      <c r="N72" s="358"/>
      <c r="O72" s="388"/>
      <c r="R72" s="388"/>
      <c r="S72" s="388"/>
      <c r="T72" s="388"/>
      <c r="U72" s="388"/>
      <c r="V72" s="388"/>
      <c r="W72" s="388"/>
      <c r="X72" s="388"/>
      <c r="Y72" s="388"/>
      <c r="Z72" s="358"/>
      <c r="AA72" s="451"/>
      <c r="AB72" s="358"/>
      <c r="AC72" s="358"/>
      <c r="AD72" s="388"/>
    </row>
    <row r="73" spans="3:30" x14ac:dyDescent="0.25">
      <c r="C73" s="448"/>
      <c r="D73" s="429" t="s">
        <v>3436</v>
      </c>
      <c r="E73" s="388"/>
      <c r="F73" s="388"/>
      <c r="G73" s="388"/>
      <c r="H73" s="388"/>
      <c r="I73" s="745"/>
      <c r="J73" s="388"/>
      <c r="K73" s="358"/>
      <c r="L73" s="451"/>
      <c r="M73" s="358"/>
      <c r="N73" s="358"/>
      <c r="O73" s="388"/>
      <c r="R73" s="388"/>
      <c r="S73" s="388"/>
      <c r="T73" s="388"/>
      <c r="U73" s="388"/>
      <c r="V73" s="388"/>
      <c r="W73" s="388"/>
      <c r="X73" s="388"/>
      <c r="Y73" s="388"/>
      <c r="Z73" s="358"/>
      <c r="AA73" s="451"/>
      <c r="AB73" s="358"/>
      <c r="AC73" s="358"/>
      <c r="AD73" s="388"/>
    </row>
    <row r="74" spans="3:30" x14ac:dyDescent="0.25">
      <c r="C74" s="448"/>
      <c r="D74" s="429" t="s">
        <v>3437</v>
      </c>
      <c r="E74" s="388"/>
      <c r="F74" s="388"/>
      <c r="G74" s="388"/>
      <c r="H74" s="388"/>
      <c r="I74" s="745"/>
      <c r="J74" s="388"/>
      <c r="K74" s="358"/>
      <c r="L74" s="451"/>
      <c r="M74" s="358"/>
      <c r="N74" s="358"/>
      <c r="O74" s="388"/>
      <c r="R74" s="388"/>
      <c r="S74" s="388"/>
      <c r="T74" s="388"/>
      <c r="U74" s="388"/>
      <c r="V74" s="388"/>
      <c r="W74" s="388"/>
      <c r="X74" s="388"/>
      <c r="Y74" s="388"/>
      <c r="Z74" s="358"/>
      <c r="AA74" s="451"/>
      <c r="AB74" s="358"/>
      <c r="AC74" s="358"/>
      <c r="AD74" s="388"/>
    </row>
    <row r="75" spans="3:30" x14ac:dyDescent="0.25">
      <c r="C75" s="448"/>
      <c r="D75" s="429" t="s">
        <v>3438</v>
      </c>
      <c r="E75" s="388"/>
      <c r="F75" s="388"/>
      <c r="G75" s="388"/>
      <c r="H75" s="388"/>
      <c r="I75" s="745"/>
      <c r="J75" s="388"/>
      <c r="K75" s="358"/>
      <c r="L75" s="451"/>
      <c r="M75" s="358"/>
      <c r="N75" s="358"/>
      <c r="O75" s="388"/>
      <c r="R75" s="388"/>
      <c r="S75" s="388"/>
      <c r="T75" s="388"/>
      <c r="U75" s="388"/>
      <c r="V75" s="388"/>
      <c r="W75" s="388"/>
      <c r="X75" s="388"/>
      <c r="Y75" s="388"/>
      <c r="Z75" s="358"/>
      <c r="AA75" s="451"/>
      <c r="AB75" s="358"/>
      <c r="AC75" s="358"/>
      <c r="AD75" s="388"/>
    </row>
    <row r="76" spans="3:30" x14ac:dyDescent="0.25">
      <c r="C76" s="448"/>
      <c r="D76" s="429" t="s">
        <v>3439</v>
      </c>
      <c r="E76" s="388"/>
      <c r="F76" s="388"/>
      <c r="G76" s="388"/>
      <c r="H76" s="388"/>
      <c r="I76" s="745"/>
      <c r="J76" s="388"/>
      <c r="K76" s="358"/>
      <c r="L76" s="451"/>
      <c r="M76" s="358"/>
      <c r="N76" s="358"/>
      <c r="O76" s="388"/>
      <c r="R76" s="388"/>
      <c r="S76" s="388"/>
      <c r="T76" s="388"/>
      <c r="U76" s="388"/>
      <c r="V76" s="388"/>
      <c r="W76" s="388"/>
      <c r="X76" s="388"/>
      <c r="Y76" s="388"/>
      <c r="Z76" s="358"/>
      <c r="AA76" s="451"/>
      <c r="AB76" s="358"/>
      <c r="AC76" s="358"/>
      <c r="AD76" s="388"/>
    </row>
    <row r="77" spans="3:30" x14ac:dyDescent="0.25">
      <c r="C77" s="448"/>
      <c r="D77" s="429" t="s">
        <v>3440</v>
      </c>
      <c r="E77" s="388"/>
      <c r="F77" s="388"/>
      <c r="G77" s="388"/>
      <c r="H77" s="388"/>
      <c r="I77" s="745"/>
      <c r="J77" s="388"/>
      <c r="K77" s="358"/>
      <c r="L77" s="451"/>
      <c r="M77" s="358"/>
      <c r="N77" s="358"/>
      <c r="O77" s="388"/>
      <c r="R77" s="388"/>
      <c r="S77" s="388"/>
      <c r="T77" s="388"/>
      <c r="U77" s="388"/>
      <c r="V77" s="388"/>
      <c r="W77" s="388"/>
      <c r="X77" s="388"/>
      <c r="Y77" s="388"/>
      <c r="Z77" s="358"/>
      <c r="AA77" s="451"/>
      <c r="AB77" s="358"/>
      <c r="AC77" s="358"/>
      <c r="AD77" s="388"/>
    </row>
    <row r="78" spans="3:30" x14ac:dyDescent="0.25">
      <c r="C78" s="448"/>
      <c r="D78" s="429" t="s">
        <v>3441</v>
      </c>
      <c r="E78" s="388"/>
      <c r="F78" s="388"/>
      <c r="G78" s="388"/>
      <c r="H78" s="388"/>
      <c r="I78" s="745"/>
      <c r="J78" s="388"/>
      <c r="K78" s="358"/>
      <c r="L78" s="451"/>
      <c r="M78" s="358"/>
      <c r="N78" s="358"/>
      <c r="O78" s="388"/>
      <c r="R78" s="388"/>
      <c r="S78" s="388"/>
      <c r="T78" s="388"/>
      <c r="U78" s="388"/>
      <c r="V78" s="388"/>
      <c r="W78" s="388"/>
      <c r="X78" s="388"/>
      <c r="Y78" s="388"/>
      <c r="Z78" s="358"/>
      <c r="AA78" s="451"/>
      <c r="AB78" s="358"/>
      <c r="AC78" s="358"/>
      <c r="AD78" s="388"/>
    </row>
    <row r="79" spans="3:30" x14ac:dyDescent="0.25">
      <c r="C79" s="448"/>
      <c r="D79" s="429" t="s">
        <v>3442</v>
      </c>
      <c r="E79" s="388"/>
      <c r="F79" s="388"/>
      <c r="G79" s="388"/>
      <c r="H79" s="388"/>
      <c r="I79" s="745"/>
      <c r="J79" s="388"/>
      <c r="K79" s="358"/>
      <c r="L79" s="451"/>
      <c r="M79" s="358"/>
      <c r="N79" s="358"/>
      <c r="O79" s="388"/>
      <c r="R79" s="388"/>
      <c r="S79" s="388"/>
      <c r="T79" s="388"/>
      <c r="U79" s="388"/>
      <c r="V79" s="388"/>
      <c r="W79" s="388"/>
      <c r="X79" s="388"/>
      <c r="Y79" s="388"/>
      <c r="Z79" s="358"/>
      <c r="AA79" s="451"/>
      <c r="AB79" s="358"/>
      <c r="AC79" s="358"/>
      <c r="AD79" s="388"/>
    </row>
    <row r="80" spans="3:30" x14ac:dyDescent="0.25">
      <c r="C80" s="448"/>
      <c r="D80" s="429" t="s">
        <v>3443</v>
      </c>
      <c r="E80" s="388"/>
      <c r="F80" s="388"/>
      <c r="G80" s="388"/>
      <c r="H80" s="388"/>
      <c r="I80" s="745"/>
      <c r="J80" s="388"/>
      <c r="K80" s="358"/>
      <c r="L80" s="451"/>
      <c r="M80" s="358"/>
      <c r="N80" s="358"/>
      <c r="O80" s="388"/>
      <c r="R80" s="388"/>
      <c r="S80" s="388"/>
      <c r="T80" s="388"/>
      <c r="U80" s="388"/>
      <c r="V80" s="388"/>
      <c r="W80" s="388"/>
      <c r="X80" s="388"/>
      <c r="Y80" s="388"/>
      <c r="Z80" s="358"/>
      <c r="AA80" s="451"/>
      <c r="AB80" s="358"/>
      <c r="AC80" s="358"/>
      <c r="AD80" s="388"/>
    </row>
    <row r="81" spans="3:30" x14ac:dyDescent="0.25">
      <c r="C81" s="448"/>
      <c r="D81" s="429" t="s">
        <v>3444</v>
      </c>
      <c r="E81" s="388"/>
      <c r="F81" s="388"/>
      <c r="G81" s="388"/>
      <c r="H81" s="388"/>
      <c r="I81" s="745"/>
      <c r="J81" s="388"/>
      <c r="K81" s="358"/>
      <c r="L81" s="451"/>
      <c r="M81" s="358"/>
      <c r="N81" s="358"/>
      <c r="O81" s="388"/>
      <c r="R81" s="388"/>
      <c r="S81" s="388"/>
      <c r="T81" s="388"/>
      <c r="U81" s="388"/>
      <c r="V81" s="388"/>
      <c r="W81" s="388"/>
      <c r="X81" s="388"/>
      <c r="Y81" s="388"/>
      <c r="Z81" s="358"/>
      <c r="AA81" s="451"/>
      <c r="AB81" s="358"/>
      <c r="AC81" s="358"/>
      <c r="AD81" s="388"/>
    </row>
    <row r="82" spans="3:30" x14ac:dyDescent="0.25">
      <c r="C82" s="448"/>
      <c r="D82" s="429" t="s">
        <v>3445</v>
      </c>
      <c r="E82" s="388"/>
      <c r="F82" s="388"/>
      <c r="G82" s="388"/>
      <c r="H82" s="388"/>
      <c r="I82" s="745"/>
      <c r="J82" s="388"/>
      <c r="K82" s="358"/>
      <c r="L82" s="451"/>
      <c r="M82" s="358"/>
      <c r="N82" s="358"/>
      <c r="O82" s="388"/>
      <c r="R82" s="388"/>
      <c r="S82" s="388"/>
      <c r="T82" s="388"/>
      <c r="U82" s="388"/>
      <c r="V82" s="388"/>
      <c r="W82" s="388"/>
      <c r="X82" s="388"/>
      <c r="Y82" s="388"/>
      <c r="Z82" s="358"/>
      <c r="AA82" s="451"/>
      <c r="AB82" s="358"/>
      <c r="AC82" s="358"/>
      <c r="AD82" s="388"/>
    </row>
    <row r="83" spans="3:30" x14ac:dyDescent="0.25">
      <c r="C83" s="448"/>
      <c r="D83" s="429" t="s">
        <v>3446</v>
      </c>
      <c r="E83" s="388"/>
      <c r="F83" s="388"/>
      <c r="G83" s="388"/>
      <c r="H83" s="388"/>
      <c r="I83" s="745"/>
      <c r="J83" s="388"/>
      <c r="K83" s="358"/>
      <c r="L83" s="451"/>
      <c r="M83" s="358"/>
      <c r="N83" s="358"/>
      <c r="O83" s="388"/>
      <c r="R83" s="388"/>
      <c r="S83" s="388"/>
      <c r="T83" s="388"/>
      <c r="U83" s="388"/>
      <c r="V83" s="388"/>
      <c r="W83" s="388"/>
      <c r="X83" s="388"/>
      <c r="Y83" s="388"/>
      <c r="Z83" s="358"/>
      <c r="AA83" s="451"/>
      <c r="AB83" s="358"/>
      <c r="AC83" s="358"/>
      <c r="AD83" s="388"/>
    </row>
    <row r="84" spans="3:30" x14ac:dyDescent="0.25">
      <c r="C84" s="448"/>
      <c r="D84" s="429" t="s">
        <v>3447</v>
      </c>
      <c r="E84" s="388"/>
      <c r="F84" s="388"/>
      <c r="G84" s="388"/>
      <c r="H84" s="388"/>
      <c r="I84" s="745"/>
      <c r="J84" s="388"/>
      <c r="K84" s="358"/>
      <c r="L84" s="451"/>
      <c r="M84" s="358"/>
      <c r="N84" s="358"/>
      <c r="O84" s="388"/>
      <c r="R84" s="388"/>
      <c r="S84" s="388"/>
      <c r="T84" s="388"/>
      <c r="U84" s="388"/>
      <c r="V84" s="388"/>
      <c r="W84" s="388"/>
      <c r="X84" s="388"/>
      <c r="Y84" s="388"/>
      <c r="Z84" s="358"/>
      <c r="AA84" s="451"/>
      <c r="AB84" s="358"/>
      <c r="AC84" s="358"/>
      <c r="AD84" s="388"/>
    </row>
    <row r="85" spans="3:30" x14ac:dyDescent="0.25">
      <c r="C85" s="448"/>
      <c r="D85" s="429" t="s">
        <v>3448</v>
      </c>
      <c r="E85" s="388"/>
      <c r="F85" s="388"/>
      <c r="G85" s="388"/>
      <c r="H85" s="388"/>
      <c r="I85" s="745"/>
      <c r="J85" s="388"/>
      <c r="K85" s="358"/>
      <c r="L85" s="451"/>
      <c r="M85" s="358"/>
      <c r="N85" s="358"/>
      <c r="O85" s="388"/>
      <c r="R85" s="388"/>
      <c r="S85" s="388"/>
      <c r="T85" s="388"/>
      <c r="U85" s="388"/>
      <c r="V85" s="388"/>
      <c r="W85" s="388"/>
      <c r="X85" s="388"/>
      <c r="Y85" s="388"/>
      <c r="Z85" s="358"/>
      <c r="AA85" s="451"/>
      <c r="AB85" s="358"/>
      <c r="AC85" s="358"/>
      <c r="AD85" s="388"/>
    </row>
    <row r="86" spans="3:30" x14ac:dyDescent="0.25">
      <c r="C86" s="448"/>
      <c r="D86" s="429" t="s">
        <v>3449</v>
      </c>
      <c r="E86" s="388"/>
      <c r="F86" s="388"/>
      <c r="G86" s="388"/>
      <c r="H86" s="388"/>
      <c r="I86" s="745"/>
      <c r="J86" s="388"/>
      <c r="K86" s="358"/>
      <c r="L86" s="451"/>
      <c r="M86" s="358"/>
      <c r="N86" s="358"/>
      <c r="O86" s="388"/>
      <c r="R86" s="388"/>
      <c r="S86" s="388"/>
      <c r="T86" s="388"/>
      <c r="U86" s="388"/>
      <c r="V86" s="388"/>
      <c r="W86" s="388"/>
      <c r="X86" s="388"/>
      <c r="Y86" s="388"/>
      <c r="Z86" s="358"/>
      <c r="AA86" s="451"/>
      <c r="AB86" s="358"/>
      <c r="AC86" s="358"/>
      <c r="AD86" s="388"/>
    </row>
    <row r="87" spans="3:30" x14ac:dyDescent="0.25">
      <c r="C87" s="448"/>
      <c r="D87" s="429" t="s">
        <v>3450</v>
      </c>
      <c r="E87" s="388"/>
      <c r="F87" s="388"/>
      <c r="G87" s="388"/>
      <c r="H87" s="388"/>
      <c r="I87" s="745"/>
      <c r="J87" s="388"/>
      <c r="K87" s="358"/>
      <c r="L87" s="451"/>
      <c r="M87" s="358"/>
      <c r="N87" s="358"/>
      <c r="O87" s="388"/>
      <c r="R87" s="388"/>
      <c r="S87" s="388"/>
      <c r="T87" s="388"/>
      <c r="U87" s="388"/>
      <c r="V87" s="388"/>
      <c r="W87" s="388"/>
      <c r="X87" s="388"/>
      <c r="Y87" s="388"/>
      <c r="Z87" s="358"/>
      <c r="AA87" s="451"/>
      <c r="AB87" s="358"/>
      <c r="AC87" s="358"/>
      <c r="AD87" s="388"/>
    </row>
    <row r="88" spans="3:30" x14ac:dyDescent="0.25">
      <c r="C88" s="448"/>
      <c r="D88" s="429" t="s">
        <v>3451</v>
      </c>
      <c r="E88" s="388"/>
      <c r="F88" s="388"/>
      <c r="G88" s="388"/>
      <c r="H88" s="388"/>
      <c r="I88" s="745"/>
      <c r="J88" s="388"/>
      <c r="K88" s="358"/>
      <c r="L88" s="451"/>
      <c r="M88" s="358"/>
      <c r="N88" s="358"/>
      <c r="O88" s="388"/>
      <c r="R88" s="388"/>
      <c r="S88" s="388"/>
      <c r="T88" s="388"/>
      <c r="U88" s="388"/>
      <c r="V88" s="388"/>
      <c r="W88" s="388"/>
      <c r="X88" s="388"/>
      <c r="Y88" s="388"/>
      <c r="Z88" s="358"/>
      <c r="AA88" s="451"/>
      <c r="AB88" s="358"/>
      <c r="AC88" s="358"/>
      <c r="AD88" s="388"/>
    </row>
    <row r="89" spans="3:30" x14ac:dyDescent="0.25">
      <c r="C89" s="448"/>
      <c r="D89" s="429" t="s">
        <v>3452</v>
      </c>
      <c r="E89" s="388"/>
      <c r="F89" s="388"/>
      <c r="G89" s="388"/>
      <c r="H89" s="388"/>
      <c r="I89" s="745"/>
      <c r="J89" s="388"/>
      <c r="K89" s="358"/>
      <c r="L89" s="451"/>
      <c r="M89" s="358"/>
      <c r="N89" s="358"/>
      <c r="O89" s="388"/>
      <c r="R89" s="388"/>
      <c r="S89" s="388"/>
      <c r="T89" s="388"/>
      <c r="U89" s="388"/>
      <c r="V89" s="388"/>
      <c r="W89" s="388"/>
      <c r="X89" s="388"/>
      <c r="Y89" s="388"/>
      <c r="Z89" s="358"/>
      <c r="AA89" s="451"/>
      <c r="AB89" s="358"/>
      <c r="AC89" s="358"/>
      <c r="AD89" s="388"/>
    </row>
    <row r="90" spans="3:30" x14ac:dyDescent="0.25">
      <c r="C90" s="448"/>
      <c r="D90" s="429" t="s">
        <v>3453</v>
      </c>
      <c r="E90" s="388"/>
      <c r="F90" s="388"/>
      <c r="G90" s="388"/>
      <c r="H90" s="388"/>
      <c r="I90" s="745"/>
      <c r="J90" s="388"/>
      <c r="K90" s="358"/>
      <c r="L90" s="451"/>
      <c r="M90" s="358"/>
      <c r="N90" s="358"/>
      <c r="O90" s="388"/>
      <c r="R90" s="388"/>
      <c r="S90" s="388"/>
      <c r="T90" s="388"/>
      <c r="U90" s="388"/>
      <c r="V90" s="388"/>
      <c r="W90" s="388"/>
      <c r="X90" s="388"/>
      <c r="Y90" s="388"/>
      <c r="Z90" s="358"/>
      <c r="AA90" s="451"/>
      <c r="AB90" s="358"/>
      <c r="AC90" s="358"/>
      <c r="AD90" s="388"/>
    </row>
    <row r="91" spans="3:30" x14ac:dyDescent="0.25">
      <c r="C91" s="448"/>
      <c r="D91" s="429" t="s">
        <v>3454</v>
      </c>
      <c r="E91" s="388"/>
      <c r="F91" s="388"/>
      <c r="G91" s="388"/>
      <c r="H91" s="388"/>
      <c r="I91" s="745"/>
      <c r="J91" s="388"/>
      <c r="K91" s="358"/>
      <c r="L91" s="451"/>
      <c r="M91" s="358"/>
      <c r="N91" s="358"/>
      <c r="O91" s="388"/>
      <c r="R91" s="388"/>
      <c r="S91" s="388"/>
      <c r="T91" s="388"/>
      <c r="U91" s="388"/>
      <c r="V91" s="388"/>
      <c r="W91" s="388"/>
      <c r="X91" s="388"/>
      <c r="Y91" s="388"/>
      <c r="Z91" s="358"/>
      <c r="AA91" s="451"/>
      <c r="AB91" s="358"/>
      <c r="AC91" s="358"/>
      <c r="AD91" s="388"/>
    </row>
    <row r="92" spans="3:30" x14ac:dyDescent="0.25">
      <c r="C92" s="448"/>
      <c r="D92" s="429" t="s">
        <v>3455</v>
      </c>
      <c r="E92" s="388"/>
      <c r="F92" s="388"/>
      <c r="G92" s="388"/>
      <c r="H92" s="388"/>
      <c r="I92" s="745"/>
      <c r="J92" s="388"/>
      <c r="K92" s="358"/>
      <c r="L92" s="451"/>
      <c r="M92" s="358"/>
      <c r="N92" s="358"/>
      <c r="O92" s="388"/>
      <c r="R92" s="388"/>
      <c r="S92" s="388"/>
      <c r="T92" s="388"/>
      <c r="U92" s="388"/>
      <c r="V92" s="388"/>
      <c r="W92" s="388"/>
      <c r="X92" s="388"/>
      <c r="Y92" s="388"/>
      <c r="Z92" s="358"/>
      <c r="AA92" s="451"/>
      <c r="AB92" s="358"/>
      <c r="AC92" s="358"/>
      <c r="AD92" s="388"/>
    </row>
    <row r="93" spans="3:30" x14ac:dyDescent="0.25">
      <c r="C93" s="448"/>
      <c r="D93" s="429" t="s">
        <v>3456</v>
      </c>
      <c r="E93" s="388"/>
      <c r="F93" s="388"/>
      <c r="G93" s="388"/>
      <c r="H93" s="388"/>
      <c r="I93" s="745"/>
      <c r="J93" s="388"/>
      <c r="K93" s="358"/>
      <c r="L93" s="451"/>
      <c r="M93" s="358"/>
      <c r="N93" s="358"/>
      <c r="O93" s="388"/>
      <c r="R93" s="388"/>
      <c r="S93" s="388"/>
      <c r="T93" s="388"/>
      <c r="U93" s="388"/>
      <c r="V93" s="388"/>
      <c r="W93" s="388"/>
      <c r="X93" s="388"/>
      <c r="Y93" s="388"/>
      <c r="Z93" s="358"/>
      <c r="AA93" s="451"/>
      <c r="AB93" s="358"/>
      <c r="AC93" s="358"/>
      <c r="AD93" s="388"/>
    </row>
    <row r="94" spans="3:30" x14ac:dyDescent="0.25">
      <c r="C94" s="448"/>
      <c r="D94" s="429" t="s">
        <v>3457</v>
      </c>
      <c r="E94" s="388"/>
      <c r="F94" s="388"/>
      <c r="G94" s="388"/>
      <c r="H94" s="388"/>
      <c r="I94" s="745"/>
      <c r="J94" s="388"/>
      <c r="K94" s="358"/>
      <c r="L94" s="451"/>
      <c r="M94" s="358"/>
      <c r="N94" s="358"/>
      <c r="O94" s="388"/>
      <c r="R94" s="388"/>
      <c r="S94" s="388"/>
      <c r="T94" s="388"/>
      <c r="U94" s="388"/>
      <c r="V94" s="388"/>
      <c r="W94" s="388"/>
      <c r="X94" s="388"/>
      <c r="Y94" s="388"/>
      <c r="Z94" s="358"/>
      <c r="AA94" s="451"/>
      <c r="AB94" s="358"/>
      <c r="AC94" s="358"/>
      <c r="AD94" s="388"/>
    </row>
    <row r="95" spans="3:30" x14ac:dyDescent="0.25">
      <c r="C95" s="448"/>
      <c r="D95" s="429" t="s">
        <v>3458</v>
      </c>
      <c r="E95" s="388"/>
      <c r="F95" s="388"/>
      <c r="G95" s="388"/>
      <c r="H95" s="388"/>
      <c r="I95" s="745"/>
      <c r="J95" s="388"/>
      <c r="K95" s="358"/>
      <c r="L95" s="451"/>
      <c r="M95" s="358"/>
      <c r="N95" s="358"/>
      <c r="O95" s="388"/>
      <c r="R95" s="388"/>
      <c r="S95" s="388"/>
      <c r="T95" s="388"/>
      <c r="U95" s="388"/>
      <c r="V95" s="388"/>
      <c r="W95" s="388"/>
      <c r="X95" s="388"/>
      <c r="Y95" s="388"/>
      <c r="Z95" s="358"/>
      <c r="AA95" s="451"/>
      <c r="AB95" s="358"/>
      <c r="AC95" s="358"/>
      <c r="AD95" s="388"/>
    </row>
    <row r="96" spans="3:30" x14ac:dyDescent="0.25">
      <c r="C96" s="448"/>
      <c r="D96" s="429" t="s">
        <v>3459</v>
      </c>
      <c r="E96" s="388"/>
      <c r="F96" s="388"/>
      <c r="G96" s="388"/>
      <c r="H96" s="388"/>
      <c r="I96" s="745"/>
      <c r="J96" s="388"/>
      <c r="K96" s="358"/>
      <c r="L96" s="451"/>
      <c r="M96" s="358"/>
      <c r="N96" s="358"/>
      <c r="O96" s="388"/>
      <c r="R96" s="388"/>
      <c r="S96" s="388"/>
      <c r="T96" s="388"/>
      <c r="U96" s="388"/>
      <c r="V96" s="388"/>
      <c r="W96" s="388"/>
      <c r="X96" s="388"/>
      <c r="Y96" s="388"/>
      <c r="Z96" s="358"/>
      <c r="AA96" s="451"/>
      <c r="AB96" s="358"/>
      <c r="AC96" s="358"/>
      <c r="AD96" s="388"/>
    </row>
    <row r="97" spans="3:30" x14ac:dyDescent="0.25">
      <c r="C97" s="448"/>
      <c r="D97" s="429" t="s">
        <v>3460</v>
      </c>
      <c r="E97" s="388"/>
      <c r="F97" s="388"/>
      <c r="G97" s="388"/>
      <c r="H97" s="388"/>
      <c r="I97" s="745"/>
      <c r="J97" s="388"/>
      <c r="K97" s="358"/>
      <c r="L97" s="451"/>
      <c r="M97" s="358"/>
      <c r="N97" s="358"/>
      <c r="O97" s="388"/>
      <c r="R97" s="388"/>
      <c r="S97" s="388"/>
      <c r="T97" s="388"/>
      <c r="U97" s="388"/>
      <c r="V97" s="388"/>
      <c r="W97" s="388"/>
      <c r="X97" s="388"/>
      <c r="Y97" s="388"/>
      <c r="Z97" s="358"/>
      <c r="AA97" s="451"/>
      <c r="AB97" s="358"/>
      <c r="AC97" s="358"/>
      <c r="AD97" s="388"/>
    </row>
    <row r="98" spans="3:30" x14ac:dyDescent="0.25">
      <c r="C98" s="448"/>
      <c r="D98" s="429" t="s">
        <v>3461</v>
      </c>
      <c r="E98" s="388"/>
      <c r="F98" s="388"/>
      <c r="G98" s="388"/>
      <c r="H98" s="388"/>
      <c r="I98" s="745"/>
      <c r="J98" s="388"/>
      <c r="K98" s="358"/>
      <c r="L98" s="451"/>
      <c r="M98" s="358"/>
      <c r="N98" s="358"/>
      <c r="O98" s="388"/>
      <c r="R98" s="388"/>
      <c r="S98" s="388"/>
      <c r="T98" s="388"/>
      <c r="U98" s="388"/>
      <c r="V98" s="388"/>
      <c r="W98" s="388"/>
      <c r="X98" s="388"/>
      <c r="Y98" s="388"/>
      <c r="Z98" s="358"/>
      <c r="AA98" s="451"/>
      <c r="AB98" s="358"/>
      <c r="AC98" s="358"/>
      <c r="AD98" s="388"/>
    </row>
    <row r="99" spans="3:30" x14ac:dyDescent="0.25">
      <c r="C99" s="448"/>
      <c r="D99" s="429" t="s">
        <v>3462</v>
      </c>
      <c r="E99" s="388"/>
      <c r="F99" s="388"/>
      <c r="G99" s="388"/>
      <c r="H99" s="388"/>
      <c r="I99" s="745"/>
      <c r="J99" s="388"/>
      <c r="K99" s="358"/>
      <c r="L99" s="451"/>
      <c r="M99" s="358"/>
      <c r="N99" s="358"/>
      <c r="O99" s="388"/>
      <c r="R99" s="388"/>
      <c r="S99" s="388"/>
      <c r="T99" s="388"/>
      <c r="U99" s="388"/>
      <c r="V99" s="388"/>
      <c r="W99" s="388"/>
      <c r="X99" s="388"/>
      <c r="Y99" s="388"/>
      <c r="Z99" s="358"/>
      <c r="AA99" s="451"/>
      <c r="AB99" s="358"/>
      <c r="AC99" s="358"/>
      <c r="AD99" s="388"/>
    </row>
    <row r="100" spans="3:30" x14ac:dyDescent="0.25">
      <c r="C100" s="448"/>
      <c r="D100" s="429" t="s">
        <v>3463</v>
      </c>
      <c r="E100" s="388"/>
      <c r="F100" s="388"/>
      <c r="G100" s="388"/>
      <c r="H100" s="388"/>
      <c r="I100" s="745"/>
      <c r="J100" s="388"/>
      <c r="K100" s="358"/>
      <c r="L100" s="451"/>
      <c r="M100" s="358"/>
      <c r="N100" s="358"/>
      <c r="O100" s="388"/>
      <c r="R100" s="388"/>
      <c r="S100" s="388"/>
      <c r="T100" s="388"/>
      <c r="U100" s="388"/>
      <c r="V100" s="388"/>
      <c r="W100" s="388"/>
      <c r="X100" s="388"/>
      <c r="Y100" s="388"/>
      <c r="Z100" s="358"/>
      <c r="AA100" s="451"/>
      <c r="AB100" s="358"/>
      <c r="AC100" s="358"/>
      <c r="AD100" s="388"/>
    </row>
    <row r="101" spans="3:30" x14ac:dyDescent="0.25">
      <c r="C101" s="448"/>
      <c r="D101" s="429" t="s">
        <v>3464</v>
      </c>
      <c r="E101" s="388"/>
      <c r="F101" s="388"/>
      <c r="G101" s="388"/>
      <c r="H101" s="388"/>
      <c r="I101" s="745"/>
      <c r="J101" s="388"/>
      <c r="K101" s="358"/>
      <c r="L101" s="451"/>
      <c r="M101" s="358"/>
      <c r="N101" s="358"/>
      <c r="O101" s="388"/>
      <c r="R101" s="388"/>
      <c r="S101" s="388"/>
      <c r="T101" s="388"/>
      <c r="U101" s="388"/>
      <c r="V101" s="388"/>
      <c r="W101" s="388"/>
      <c r="X101" s="388"/>
      <c r="Y101" s="388"/>
      <c r="Z101" s="358"/>
      <c r="AA101" s="451"/>
      <c r="AB101" s="358"/>
      <c r="AC101" s="358"/>
      <c r="AD101" s="388"/>
    </row>
    <row r="102" spans="3:30" x14ac:dyDescent="0.25">
      <c r="C102" s="448"/>
      <c r="D102" s="429" t="s">
        <v>3465</v>
      </c>
      <c r="E102" s="388"/>
      <c r="F102" s="388"/>
      <c r="G102" s="388"/>
      <c r="H102" s="388"/>
      <c r="I102" s="745"/>
      <c r="J102" s="388"/>
      <c r="K102" s="358"/>
      <c r="L102" s="451"/>
      <c r="M102" s="358"/>
      <c r="N102" s="358"/>
      <c r="O102" s="388"/>
      <c r="R102" s="388"/>
      <c r="S102" s="388"/>
      <c r="T102" s="388"/>
      <c r="U102" s="388"/>
      <c r="V102" s="388"/>
      <c r="W102" s="388"/>
      <c r="X102" s="388"/>
      <c r="Y102" s="388"/>
      <c r="Z102" s="358"/>
      <c r="AA102" s="451"/>
      <c r="AB102" s="358"/>
      <c r="AC102" s="358"/>
      <c r="AD102" s="388"/>
    </row>
    <row r="103" spans="3:30" x14ac:dyDescent="0.25">
      <c r="C103" s="448"/>
      <c r="D103" s="429" t="s">
        <v>3466</v>
      </c>
      <c r="E103" s="388"/>
      <c r="F103" s="388"/>
      <c r="G103" s="388"/>
      <c r="H103" s="388"/>
      <c r="I103" s="745"/>
      <c r="J103" s="388"/>
      <c r="K103" s="358"/>
      <c r="L103" s="451"/>
      <c r="M103" s="358"/>
      <c r="N103" s="358"/>
      <c r="O103" s="388"/>
      <c r="R103" s="388"/>
      <c r="S103" s="388"/>
      <c r="T103" s="388"/>
      <c r="U103" s="388"/>
      <c r="V103" s="388"/>
      <c r="W103" s="388"/>
      <c r="X103" s="388"/>
      <c r="Y103" s="388"/>
      <c r="Z103" s="358"/>
      <c r="AA103" s="451"/>
      <c r="AB103" s="358"/>
      <c r="AC103" s="358"/>
      <c r="AD103" s="388"/>
    </row>
    <row r="104" spans="3:30" x14ac:dyDescent="0.25">
      <c r="C104" s="448"/>
      <c r="D104" s="429" t="s">
        <v>3467</v>
      </c>
      <c r="E104" s="388"/>
      <c r="F104" s="388"/>
      <c r="G104" s="388"/>
      <c r="H104" s="388"/>
      <c r="I104" s="745"/>
      <c r="J104" s="388"/>
      <c r="K104" s="358"/>
      <c r="L104" s="451"/>
      <c r="M104" s="358"/>
      <c r="N104" s="358"/>
      <c r="O104" s="388"/>
      <c r="R104" s="388"/>
      <c r="S104" s="388"/>
      <c r="T104" s="388"/>
      <c r="U104" s="388"/>
      <c r="V104" s="388"/>
      <c r="W104" s="388"/>
      <c r="X104" s="388"/>
      <c r="Y104" s="388"/>
      <c r="Z104" s="358"/>
      <c r="AA104" s="451"/>
      <c r="AB104" s="358"/>
      <c r="AC104" s="358"/>
      <c r="AD104" s="388"/>
    </row>
    <row r="105" spans="3:30" x14ac:dyDescent="0.25">
      <c r="C105" s="448"/>
      <c r="D105" s="429" t="s">
        <v>3468</v>
      </c>
      <c r="E105" s="388"/>
      <c r="F105" s="388"/>
      <c r="G105" s="388"/>
      <c r="H105" s="388"/>
      <c r="I105" s="745"/>
      <c r="J105" s="388"/>
      <c r="K105" s="358"/>
      <c r="L105" s="451"/>
      <c r="M105" s="358"/>
      <c r="N105" s="358"/>
      <c r="O105" s="388"/>
      <c r="R105" s="388"/>
      <c r="S105" s="388"/>
      <c r="T105" s="388"/>
      <c r="U105" s="388"/>
      <c r="V105" s="388"/>
      <c r="W105" s="388"/>
      <c r="X105" s="388"/>
      <c r="Y105" s="388"/>
      <c r="Z105" s="358"/>
      <c r="AA105" s="451"/>
      <c r="AB105" s="358"/>
      <c r="AC105" s="358"/>
      <c r="AD105" s="388"/>
    </row>
    <row r="106" spans="3:30" x14ac:dyDescent="0.25">
      <c r="C106" s="448"/>
      <c r="D106" s="429" t="s">
        <v>3469</v>
      </c>
      <c r="E106" s="388"/>
      <c r="F106" s="388"/>
      <c r="G106" s="388"/>
      <c r="H106" s="388"/>
      <c r="I106" s="745"/>
      <c r="J106" s="388"/>
      <c r="K106" s="358"/>
      <c r="L106" s="451"/>
      <c r="M106" s="358"/>
      <c r="N106" s="358"/>
      <c r="O106" s="388"/>
      <c r="R106" s="388"/>
      <c r="S106" s="388"/>
      <c r="T106" s="388"/>
      <c r="U106" s="388"/>
      <c r="V106" s="388"/>
      <c r="W106" s="388"/>
      <c r="X106" s="388"/>
      <c r="Y106" s="388"/>
      <c r="Z106" s="358"/>
      <c r="AA106" s="451"/>
      <c r="AB106" s="358"/>
      <c r="AC106" s="358"/>
      <c r="AD106" s="388"/>
    </row>
    <row r="107" spans="3:30" x14ac:dyDescent="0.25">
      <c r="C107" s="448"/>
      <c r="D107" s="429" t="s">
        <v>3470</v>
      </c>
      <c r="E107" s="388"/>
      <c r="F107" s="388"/>
      <c r="G107" s="388"/>
      <c r="H107" s="388"/>
      <c r="I107" s="745"/>
      <c r="J107" s="388"/>
      <c r="K107" s="358"/>
      <c r="L107" s="451"/>
      <c r="M107" s="358"/>
      <c r="N107" s="358"/>
      <c r="O107" s="388"/>
      <c r="R107" s="388"/>
      <c r="S107" s="388"/>
      <c r="T107" s="388"/>
      <c r="U107" s="388"/>
      <c r="V107" s="388"/>
      <c r="W107" s="388"/>
      <c r="X107" s="388"/>
      <c r="Y107" s="388"/>
      <c r="Z107" s="358"/>
      <c r="AA107" s="451"/>
      <c r="AB107" s="358"/>
      <c r="AC107" s="358"/>
      <c r="AD107" s="388"/>
    </row>
    <row r="108" spans="3:30" x14ac:dyDescent="0.25">
      <c r="C108" s="448"/>
      <c r="D108" s="429" t="s">
        <v>3471</v>
      </c>
      <c r="E108" s="388"/>
      <c r="F108" s="388"/>
      <c r="G108" s="388"/>
      <c r="H108" s="388"/>
      <c r="I108" s="745"/>
      <c r="J108" s="388"/>
      <c r="K108" s="358"/>
      <c r="L108" s="451"/>
      <c r="M108" s="358"/>
      <c r="N108" s="358"/>
      <c r="O108" s="388"/>
      <c r="R108" s="388"/>
      <c r="S108" s="388"/>
      <c r="T108" s="388"/>
      <c r="U108" s="388"/>
      <c r="V108" s="388"/>
      <c r="W108" s="388"/>
      <c r="X108" s="388"/>
      <c r="Y108" s="388"/>
      <c r="Z108" s="358"/>
      <c r="AA108" s="451"/>
      <c r="AB108" s="358"/>
      <c r="AC108" s="358"/>
      <c r="AD108" s="388"/>
    </row>
    <row r="109" spans="3:30" x14ac:dyDescent="0.25">
      <c r="C109" s="448"/>
      <c r="D109" s="429" t="s">
        <v>3472</v>
      </c>
      <c r="E109" s="388"/>
      <c r="F109" s="388"/>
      <c r="G109" s="388"/>
      <c r="H109" s="388"/>
      <c r="I109" s="745"/>
      <c r="J109" s="388"/>
      <c r="K109" s="358"/>
      <c r="L109" s="451"/>
      <c r="M109" s="358"/>
      <c r="N109" s="358"/>
      <c r="O109" s="388"/>
      <c r="R109" s="388"/>
      <c r="S109" s="388"/>
      <c r="T109" s="388"/>
      <c r="U109" s="388"/>
      <c r="V109" s="388"/>
      <c r="W109" s="388"/>
      <c r="X109" s="388"/>
      <c r="Y109" s="388"/>
      <c r="Z109" s="358"/>
      <c r="AA109" s="451"/>
      <c r="AB109" s="358"/>
      <c r="AC109" s="358"/>
      <c r="AD109" s="388"/>
    </row>
    <row r="110" spans="3:30" x14ac:dyDescent="0.25">
      <c r="C110" s="448"/>
      <c r="D110" s="429" t="s">
        <v>3473</v>
      </c>
      <c r="E110" s="388"/>
      <c r="F110" s="388"/>
      <c r="G110" s="388"/>
      <c r="H110" s="388"/>
      <c r="I110" s="745"/>
      <c r="J110" s="388"/>
      <c r="K110" s="358"/>
      <c r="L110" s="451"/>
      <c r="M110" s="358"/>
      <c r="N110" s="358"/>
      <c r="O110" s="388"/>
      <c r="R110" s="388"/>
      <c r="S110" s="388"/>
      <c r="T110" s="388"/>
      <c r="U110" s="388"/>
      <c r="V110" s="388"/>
      <c r="W110" s="388"/>
      <c r="X110" s="388"/>
      <c r="Y110" s="388"/>
      <c r="Z110" s="358"/>
      <c r="AA110" s="451"/>
      <c r="AB110" s="358"/>
      <c r="AC110" s="358"/>
      <c r="AD110" s="388"/>
    </row>
  </sheetData>
  <mergeCells count="7">
    <mergeCell ref="B1:L1"/>
    <mergeCell ref="U7:V7"/>
    <mergeCell ref="U9:V9"/>
    <mergeCell ref="W7:X7"/>
    <mergeCell ref="W9:X9"/>
    <mergeCell ref="S3:U3"/>
    <mergeCell ref="F4:I4"/>
  </mergeCells>
  <dataValidations count="2">
    <dataValidation allowBlank="1" showInputMessage="1" showErrorMessage="1" error="Data is of incorrect type!" sqref="K8 Z8 A8:F8"/>
    <dataValidation type="decimal" allowBlank="1" showInputMessage="1" showErrorMessage="1" error="Data is of incorrect type!" sqref="G8 Y8 I8:J8"/>
  </dataValidations>
  <hyperlinks>
    <hyperlink ref="A1" location="'Table of Contents'!A1" display="S.05.02.01.03 - Total Top 5 and home country - non-life obligations"/>
    <hyperlink ref="W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Enumerations!$A$1903:$A$1903</xm:f>
          </x14:formula1>
          <xm:sqref>B3</xm:sqref>
        </x14:dataValidation>
        <x14:dataValidation type="list" allowBlank="1" showInputMessage="1" showErrorMessage="1" error="Data is of incorrect type!">
          <x14:formula1>
            <xm:f>Enumerations!$A$1904:$AB$1904</xm:f>
          </x14:formula1>
          <xm:sqref>B4</xm:sqref>
        </x14:dataValidation>
        <x14:dataValidation type="list" allowBlank="1" showInputMessage="1" showErrorMessage="1" error="Data is of incorrect type!">
          <x14:formula1>
            <xm:f>Enumerations!$A$1905:$GG$1905</xm:f>
          </x14:formula1>
          <xm:sqref>H8</xm:sqref>
        </x14:dataValidation>
        <x14:dataValidation type="list" allowBlank="1" showInputMessage="1" showErrorMessage="1" error="Data is of incorrect type!">
          <x14:formula1>
            <xm:f>Enumerations!$A$1893:$AB$1893</xm:f>
          </x14:formula1>
          <xm:sqref>E5</xm:sqref>
        </x14:dataValidation>
        <x14:dataValidation type="list" allowBlank="1" showInputMessage="1" showErrorMessage="1" error="Data is of incorrect type!">
          <x14:formula1>
            <xm:f>Enumerations!$A$1896:$GG$1896</xm:f>
          </x14:formula1>
          <xm:sqref>L10:L110 AA10:AA110</xm:sqref>
        </x14:dataValidation>
      </x14:dataValidations>
    </ext>
  </extLst>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0"/>
  <sheetViews>
    <sheetView showGridLines="0" topLeftCell="C1" workbookViewId="0">
      <selection activeCell="C11" sqref="C11"/>
    </sheetView>
  </sheetViews>
  <sheetFormatPr defaultRowHeight="15" x14ac:dyDescent="0.25"/>
  <cols>
    <col min="1" max="1" width="9.140625" style="474"/>
    <col min="2" max="2" width="18.7109375" style="474" customWidth="1"/>
    <col min="3" max="4" width="9.140625" style="474"/>
    <col min="5" max="5" width="36" style="474" customWidth="1"/>
    <col min="6" max="6" width="15.85546875" style="474" customWidth="1"/>
    <col min="7" max="7" width="33.42578125" style="474" customWidth="1"/>
    <col min="8" max="8" width="24.7109375" style="474" customWidth="1"/>
    <col min="9" max="9" width="23.28515625" style="474" customWidth="1"/>
    <col min="10" max="10" width="14" style="474" customWidth="1"/>
    <col min="11" max="11" width="13.7109375" style="474" customWidth="1"/>
    <col min="12" max="12" width="12.42578125" style="474" customWidth="1"/>
    <col min="13" max="13" width="24.42578125" style="474" customWidth="1"/>
    <col min="14" max="14" width="25.42578125" style="474" customWidth="1"/>
    <col min="15" max="15" width="15" style="474" customWidth="1"/>
    <col min="16" max="17" width="9.140625" style="474"/>
    <col min="18" max="18" width="9.140625" style="476"/>
    <col min="19" max="32" width="20.7109375" style="474" customWidth="1"/>
    <col min="33" max="16384" width="9.140625" style="474"/>
  </cols>
  <sheetData>
    <row r="1" spans="1:31" ht="21" customHeight="1" x14ac:dyDescent="0.3">
      <c r="A1" s="187" t="s">
        <v>17053</v>
      </c>
      <c r="B1" s="798" t="s">
        <v>13233</v>
      </c>
      <c r="C1" s="799"/>
      <c r="D1" s="799"/>
      <c r="E1" s="799"/>
      <c r="F1" s="799"/>
      <c r="G1" s="799"/>
      <c r="H1" s="799"/>
      <c r="I1" s="799"/>
      <c r="J1" s="799"/>
      <c r="K1" s="799"/>
      <c r="L1" s="799"/>
      <c r="S1" s="524" t="s">
        <v>13273</v>
      </c>
      <c r="W1" s="724" t="s">
        <v>13439</v>
      </c>
    </row>
    <row r="2" spans="1:31" ht="15.75" thickBot="1" x14ac:dyDescent="0.3"/>
    <row r="3" spans="1:31" ht="86.25" customHeight="1" thickBot="1" x14ac:dyDescent="0.3">
      <c r="B3" s="59"/>
      <c r="C3" s="13" t="s">
        <v>13143</v>
      </c>
      <c r="E3" s="119" t="s">
        <v>13185</v>
      </c>
      <c r="T3" s="795" t="s">
        <v>13184</v>
      </c>
      <c r="U3" s="796"/>
      <c r="V3" s="797"/>
    </row>
    <row r="4" spans="1:31" ht="75" customHeight="1" thickBot="1" x14ac:dyDescent="0.3"/>
    <row r="5" spans="1:31" ht="15.75" thickBot="1" x14ac:dyDescent="0.3">
      <c r="B5" s="10" t="s">
        <v>1427</v>
      </c>
      <c r="C5" s="13" t="s">
        <v>7496</v>
      </c>
      <c r="D5" s="15" t="s">
        <v>2612</v>
      </c>
      <c r="E5" s="39" t="s">
        <v>10919</v>
      </c>
      <c r="S5" s="15" t="s">
        <v>2611</v>
      </c>
      <c r="T5" s="109" t="s">
        <v>13247</v>
      </c>
      <c r="U5" s="109" t="s">
        <v>3532</v>
      </c>
      <c r="V5" s="121" t="s">
        <v>13248</v>
      </c>
    </row>
    <row r="6" spans="1:31" ht="12.4" customHeight="1" x14ac:dyDescent="0.25"/>
    <row r="7" spans="1:31" ht="12.4" customHeight="1" x14ac:dyDescent="0.25">
      <c r="E7" s="10" t="s">
        <v>13144</v>
      </c>
      <c r="F7" s="10" t="s">
        <v>13145</v>
      </c>
      <c r="G7" s="10" t="s">
        <v>13146</v>
      </c>
      <c r="H7" s="10" t="s">
        <v>13208</v>
      </c>
      <c r="I7" s="10" t="s">
        <v>13209</v>
      </c>
      <c r="J7" s="10" t="s">
        <v>2429</v>
      </c>
      <c r="K7" s="10" t="s">
        <v>2430</v>
      </c>
      <c r="L7" s="10" t="s">
        <v>928</v>
      </c>
      <c r="M7" s="10" t="s">
        <v>2431</v>
      </c>
      <c r="N7" s="10" t="s">
        <v>2432</v>
      </c>
      <c r="O7" s="10" t="s">
        <v>2433</v>
      </c>
      <c r="S7" s="134" t="s">
        <v>13144</v>
      </c>
      <c r="T7" s="134" t="s">
        <v>13145</v>
      </c>
      <c r="U7" s="134" t="s">
        <v>13146</v>
      </c>
      <c r="V7" s="882" t="s">
        <v>13208</v>
      </c>
      <c r="W7" s="910"/>
      <c r="X7" s="882" t="s">
        <v>13209</v>
      </c>
      <c r="Y7" s="910"/>
      <c r="Z7" s="134" t="s">
        <v>2429</v>
      </c>
      <c r="AA7" s="134" t="s">
        <v>2430</v>
      </c>
      <c r="AB7" s="134" t="s">
        <v>928</v>
      </c>
      <c r="AC7" s="134" t="s">
        <v>2431</v>
      </c>
      <c r="AD7" s="134" t="s">
        <v>2432</v>
      </c>
      <c r="AE7" s="134" t="s">
        <v>2433</v>
      </c>
    </row>
    <row r="8" spans="1:31" x14ac:dyDescent="0.25">
      <c r="E8" s="13" t="s">
        <v>13144</v>
      </c>
      <c r="F8" s="13" t="s">
        <v>13145</v>
      </c>
      <c r="G8" s="13" t="s">
        <v>13146</v>
      </c>
      <c r="H8" s="13" t="s">
        <v>13210</v>
      </c>
      <c r="I8" s="13" t="s">
        <v>13211</v>
      </c>
      <c r="J8" s="13" t="s">
        <v>13212</v>
      </c>
      <c r="K8" s="13" t="s">
        <v>13213</v>
      </c>
      <c r="L8" s="13" t="s">
        <v>13151</v>
      </c>
      <c r="M8" s="13" t="s">
        <v>13154</v>
      </c>
      <c r="N8" s="13" t="s">
        <v>10916</v>
      </c>
      <c r="O8" s="13" t="s">
        <v>13214</v>
      </c>
      <c r="S8" s="364" t="s">
        <v>13246</v>
      </c>
      <c r="T8" s="364" t="s">
        <v>13245</v>
      </c>
      <c r="U8" s="364" t="s">
        <v>13244</v>
      </c>
      <c r="V8" s="364" t="s">
        <v>13243</v>
      </c>
      <c r="W8" s="364" t="s">
        <v>13242</v>
      </c>
      <c r="X8" s="364" t="s">
        <v>13241</v>
      </c>
      <c r="Y8" s="364" t="s">
        <v>13240</v>
      </c>
      <c r="Z8" s="364" t="s">
        <v>13234</v>
      </c>
      <c r="AA8" s="364" t="s">
        <v>13235</v>
      </c>
      <c r="AB8" s="364" t="s">
        <v>13236</v>
      </c>
      <c r="AC8" s="364" t="s">
        <v>13237</v>
      </c>
      <c r="AD8" s="364" t="s">
        <v>13238</v>
      </c>
      <c r="AE8" s="364" t="s">
        <v>13239</v>
      </c>
    </row>
    <row r="9" spans="1:31" x14ac:dyDescent="0.25">
      <c r="E9" s="15" t="s">
        <v>817</v>
      </c>
      <c r="F9" s="15" t="s">
        <v>818</v>
      </c>
      <c r="G9" s="15" t="s">
        <v>916</v>
      </c>
      <c r="H9" s="15" t="s">
        <v>917</v>
      </c>
      <c r="I9" s="15" t="s">
        <v>819</v>
      </c>
      <c r="J9" s="15" t="s">
        <v>858</v>
      </c>
      <c r="K9" s="15" t="s">
        <v>859</v>
      </c>
      <c r="L9" s="15" t="s">
        <v>860</v>
      </c>
      <c r="M9" s="15" t="s">
        <v>861</v>
      </c>
      <c r="N9" s="15" t="s">
        <v>862</v>
      </c>
      <c r="O9" s="15" t="s">
        <v>863</v>
      </c>
      <c r="S9" s="134" t="s">
        <v>817</v>
      </c>
      <c r="T9" s="134" t="s">
        <v>818</v>
      </c>
      <c r="U9" s="134" t="s">
        <v>916</v>
      </c>
      <c r="V9" s="882" t="s">
        <v>917</v>
      </c>
      <c r="W9" s="910"/>
      <c r="X9" s="882" t="s">
        <v>819</v>
      </c>
      <c r="Y9" s="910"/>
      <c r="Z9" s="134" t="s">
        <v>858</v>
      </c>
      <c r="AA9" s="134" t="s">
        <v>859</v>
      </c>
      <c r="AB9" s="134" t="s">
        <v>860</v>
      </c>
      <c r="AC9" s="134" t="s">
        <v>861</v>
      </c>
      <c r="AD9" s="134" t="s">
        <v>862</v>
      </c>
      <c r="AE9" s="134" t="s">
        <v>863</v>
      </c>
    </row>
    <row r="10" spans="1:31" x14ac:dyDescent="0.25">
      <c r="C10" s="13" t="s">
        <v>3231</v>
      </c>
      <c r="D10" s="15" t="s">
        <v>1082</v>
      </c>
      <c r="E10" s="39" t="s">
        <v>3374</v>
      </c>
      <c r="F10" s="39" t="s">
        <v>3374</v>
      </c>
      <c r="G10" s="39" t="s">
        <v>3374</v>
      </c>
      <c r="H10" s="39" t="s">
        <v>3374</v>
      </c>
      <c r="I10" s="39" t="s">
        <v>3374</v>
      </c>
      <c r="J10" s="20" t="s">
        <v>3489</v>
      </c>
      <c r="K10" s="20" t="s">
        <v>4788</v>
      </c>
      <c r="L10" s="20" t="s">
        <v>4787</v>
      </c>
      <c r="M10" s="20" t="s">
        <v>3501</v>
      </c>
      <c r="N10" s="20" t="s">
        <v>3501</v>
      </c>
      <c r="O10" s="20" t="s">
        <v>3489</v>
      </c>
      <c r="S10" s="39" t="s">
        <v>3482</v>
      </c>
      <c r="T10" s="39" t="s">
        <v>3482</v>
      </c>
      <c r="U10" s="39" t="s">
        <v>3482</v>
      </c>
      <c r="V10" s="39" t="s">
        <v>13222</v>
      </c>
      <c r="W10" s="39" t="s">
        <v>3482</v>
      </c>
      <c r="X10" s="39" t="s">
        <v>13222</v>
      </c>
      <c r="Y10" s="39" t="s">
        <v>3482</v>
      </c>
      <c r="Z10" s="20" t="s">
        <v>13223</v>
      </c>
      <c r="AA10" s="20" t="s">
        <v>13249</v>
      </c>
      <c r="AB10" s="20" t="s">
        <v>4825</v>
      </c>
      <c r="AC10" s="20" t="s">
        <v>3502</v>
      </c>
      <c r="AD10" s="20" t="s">
        <v>3502</v>
      </c>
      <c r="AE10" s="20" t="s">
        <v>3486</v>
      </c>
    </row>
    <row r="11" spans="1:31" x14ac:dyDescent="0.25">
      <c r="C11" s="448"/>
      <c r="D11" s="429" t="s">
        <v>3373</v>
      </c>
      <c r="E11" s="388"/>
      <c r="F11" s="388"/>
      <c r="G11" s="388"/>
      <c r="H11" s="388"/>
      <c r="I11" s="388"/>
      <c r="J11" s="388"/>
      <c r="K11" s="358"/>
      <c r="L11" s="451"/>
      <c r="M11" s="358"/>
      <c r="N11" s="358"/>
      <c r="O11" s="388"/>
      <c r="S11" s="388"/>
      <c r="T11" s="388"/>
      <c r="U11" s="388"/>
      <c r="V11" s="388"/>
      <c r="W11" s="388"/>
      <c r="X11" s="388"/>
      <c r="Y11" s="388"/>
      <c r="Z11" s="388"/>
      <c r="AA11" s="358"/>
      <c r="AB11" s="451"/>
      <c r="AC11" s="358"/>
      <c r="AD11" s="358"/>
      <c r="AE11" s="388"/>
    </row>
    <row r="12" spans="1:31" x14ac:dyDescent="0.25">
      <c r="C12" s="448"/>
      <c r="D12" s="429" t="s">
        <v>3375</v>
      </c>
      <c r="E12" s="388"/>
      <c r="F12" s="388"/>
      <c r="G12" s="388"/>
      <c r="H12" s="388"/>
      <c r="I12" s="388"/>
      <c r="J12" s="388"/>
      <c r="K12" s="358"/>
      <c r="L12" s="451"/>
      <c r="M12" s="358"/>
      <c r="N12" s="358"/>
      <c r="O12" s="388"/>
      <c r="S12" s="388"/>
      <c r="T12" s="388"/>
      <c r="U12" s="388"/>
      <c r="V12" s="388"/>
      <c r="W12" s="388"/>
      <c r="X12" s="388"/>
      <c r="Y12" s="388"/>
      <c r="Z12" s="388"/>
      <c r="AA12" s="358"/>
      <c r="AB12" s="451"/>
      <c r="AC12" s="358"/>
      <c r="AD12" s="358"/>
      <c r="AE12" s="388"/>
    </row>
    <row r="13" spans="1:31" x14ac:dyDescent="0.25">
      <c r="C13" s="448"/>
      <c r="D13" s="429" t="s">
        <v>3376</v>
      </c>
      <c r="E13" s="388"/>
      <c r="F13" s="388"/>
      <c r="G13" s="388"/>
      <c r="H13" s="388"/>
      <c r="I13" s="388"/>
      <c r="J13" s="388"/>
      <c r="K13" s="358"/>
      <c r="L13" s="451"/>
      <c r="M13" s="358"/>
      <c r="N13" s="358"/>
      <c r="O13" s="388"/>
      <c r="S13" s="388"/>
      <c r="T13" s="388"/>
      <c r="U13" s="388"/>
      <c r="V13" s="388"/>
      <c r="W13" s="388"/>
      <c r="X13" s="388"/>
      <c r="Y13" s="388"/>
      <c r="Z13" s="388"/>
      <c r="AA13" s="358"/>
      <c r="AB13" s="451"/>
      <c r="AC13" s="358"/>
      <c r="AD13" s="358"/>
      <c r="AE13" s="388"/>
    </row>
    <row r="14" spans="1:31" x14ac:dyDescent="0.25">
      <c r="C14" s="448"/>
      <c r="D14" s="429" t="s">
        <v>3377</v>
      </c>
      <c r="E14" s="388"/>
      <c r="F14" s="388"/>
      <c r="G14" s="388"/>
      <c r="H14" s="388"/>
      <c r="I14" s="388"/>
      <c r="J14" s="388"/>
      <c r="K14" s="358"/>
      <c r="L14" s="451"/>
      <c r="M14" s="358"/>
      <c r="N14" s="358"/>
      <c r="O14" s="388"/>
      <c r="S14" s="388"/>
      <c r="T14" s="388"/>
      <c r="U14" s="388"/>
      <c r="V14" s="388"/>
      <c r="W14" s="388"/>
      <c r="X14" s="388"/>
      <c r="Y14" s="388"/>
      <c r="Z14" s="388"/>
      <c r="AA14" s="358"/>
      <c r="AB14" s="451"/>
      <c r="AC14" s="358"/>
      <c r="AD14" s="358"/>
      <c r="AE14" s="388"/>
    </row>
    <row r="15" spans="1:31" x14ac:dyDescent="0.25">
      <c r="C15" s="448"/>
      <c r="D15" s="429" t="s">
        <v>3378</v>
      </c>
      <c r="E15" s="388"/>
      <c r="F15" s="388"/>
      <c r="G15" s="388"/>
      <c r="H15" s="388"/>
      <c r="I15" s="388"/>
      <c r="J15" s="388"/>
      <c r="K15" s="358"/>
      <c r="L15" s="451"/>
      <c r="M15" s="358"/>
      <c r="N15" s="358"/>
      <c r="O15" s="388"/>
      <c r="S15" s="388"/>
      <c r="T15" s="388"/>
      <c r="U15" s="388"/>
      <c r="V15" s="388"/>
      <c r="W15" s="388"/>
      <c r="X15" s="388"/>
      <c r="Y15" s="388"/>
      <c r="Z15" s="388"/>
      <c r="AA15" s="358"/>
      <c r="AB15" s="451"/>
      <c r="AC15" s="358"/>
      <c r="AD15" s="358"/>
      <c r="AE15" s="388"/>
    </row>
    <row r="16" spans="1:31" x14ac:dyDescent="0.25">
      <c r="C16" s="448"/>
      <c r="D16" s="429" t="s">
        <v>3379</v>
      </c>
      <c r="E16" s="388"/>
      <c r="F16" s="388"/>
      <c r="G16" s="388"/>
      <c r="H16" s="388"/>
      <c r="I16" s="388"/>
      <c r="J16" s="388"/>
      <c r="K16" s="358"/>
      <c r="L16" s="451"/>
      <c r="M16" s="358"/>
      <c r="N16" s="358"/>
      <c r="O16" s="388"/>
      <c r="S16" s="388"/>
      <c r="T16" s="388"/>
      <c r="U16" s="388"/>
      <c r="V16" s="388"/>
      <c r="W16" s="388"/>
      <c r="X16" s="388"/>
      <c r="Y16" s="388"/>
      <c r="Z16" s="388"/>
      <c r="AA16" s="358"/>
      <c r="AB16" s="451"/>
      <c r="AC16" s="358"/>
      <c r="AD16" s="358"/>
      <c r="AE16" s="388"/>
    </row>
    <row r="17" spans="3:31" x14ac:dyDescent="0.25">
      <c r="C17" s="448"/>
      <c r="D17" s="429" t="s">
        <v>3380</v>
      </c>
      <c r="E17" s="388"/>
      <c r="F17" s="388"/>
      <c r="G17" s="388"/>
      <c r="H17" s="388"/>
      <c r="I17" s="388"/>
      <c r="J17" s="388"/>
      <c r="K17" s="358"/>
      <c r="L17" s="451"/>
      <c r="M17" s="358"/>
      <c r="N17" s="358"/>
      <c r="O17" s="388"/>
      <c r="S17" s="388"/>
      <c r="T17" s="388"/>
      <c r="U17" s="388"/>
      <c r="V17" s="388"/>
      <c r="W17" s="388"/>
      <c r="X17" s="388"/>
      <c r="Y17" s="388"/>
      <c r="Z17" s="388"/>
      <c r="AA17" s="358"/>
      <c r="AB17" s="451"/>
      <c r="AC17" s="358"/>
      <c r="AD17" s="358"/>
      <c r="AE17" s="388"/>
    </row>
    <row r="18" spans="3:31" x14ac:dyDescent="0.25">
      <c r="C18" s="448"/>
      <c r="D18" s="429" t="s">
        <v>3381</v>
      </c>
      <c r="E18" s="388"/>
      <c r="F18" s="388"/>
      <c r="G18" s="388"/>
      <c r="H18" s="388"/>
      <c r="I18" s="388"/>
      <c r="J18" s="388"/>
      <c r="K18" s="358"/>
      <c r="L18" s="451"/>
      <c r="M18" s="358"/>
      <c r="N18" s="358"/>
      <c r="O18" s="388"/>
      <c r="S18" s="388"/>
      <c r="T18" s="388"/>
      <c r="U18" s="388"/>
      <c r="V18" s="388"/>
      <c r="W18" s="388"/>
      <c r="X18" s="388"/>
      <c r="Y18" s="388"/>
      <c r="Z18" s="388"/>
      <c r="AA18" s="358"/>
      <c r="AB18" s="451"/>
      <c r="AC18" s="358"/>
      <c r="AD18" s="358"/>
      <c r="AE18" s="388"/>
    </row>
    <row r="19" spans="3:31" x14ac:dyDescent="0.25">
      <c r="C19" s="448"/>
      <c r="D19" s="429" t="s">
        <v>3382</v>
      </c>
      <c r="E19" s="388"/>
      <c r="F19" s="388"/>
      <c r="G19" s="388"/>
      <c r="H19" s="388"/>
      <c r="I19" s="388"/>
      <c r="J19" s="388"/>
      <c r="K19" s="358"/>
      <c r="L19" s="451"/>
      <c r="M19" s="358"/>
      <c r="N19" s="358"/>
      <c r="O19" s="388"/>
      <c r="S19" s="388"/>
      <c r="T19" s="388"/>
      <c r="U19" s="388"/>
      <c r="V19" s="388"/>
      <c r="W19" s="388"/>
      <c r="X19" s="388"/>
      <c r="Y19" s="388"/>
      <c r="Z19" s="388"/>
      <c r="AA19" s="358"/>
      <c r="AB19" s="451"/>
      <c r="AC19" s="358"/>
      <c r="AD19" s="358"/>
      <c r="AE19" s="388"/>
    </row>
    <row r="20" spans="3:31" x14ac:dyDescent="0.25">
      <c r="C20" s="448"/>
      <c r="D20" s="429" t="s">
        <v>3383</v>
      </c>
      <c r="E20" s="388"/>
      <c r="F20" s="388"/>
      <c r="G20" s="388"/>
      <c r="H20" s="388"/>
      <c r="I20" s="388"/>
      <c r="J20" s="388"/>
      <c r="K20" s="358"/>
      <c r="L20" s="451"/>
      <c r="M20" s="358"/>
      <c r="N20" s="358"/>
      <c r="O20" s="388"/>
      <c r="S20" s="388"/>
      <c r="T20" s="388"/>
      <c r="U20" s="388"/>
      <c r="V20" s="388"/>
      <c r="W20" s="388"/>
      <c r="X20" s="388"/>
      <c r="Y20" s="388"/>
      <c r="Z20" s="388"/>
      <c r="AA20" s="358"/>
      <c r="AB20" s="451"/>
      <c r="AC20" s="358"/>
      <c r="AD20" s="358"/>
      <c r="AE20" s="388"/>
    </row>
    <row r="21" spans="3:31" x14ac:dyDescent="0.25">
      <c r="C21" s="448"/>
      <c r="D21" s="429" t="s">
        <v>3384</v>
      </c>
      <c r="E21" s="388"/>
      <c r="F21" s="388"/>
      <c r="G21" s="388"/>
      <c r="H21" s="388"/>
      <c r="I21" s="388"/>
      <c r="J21" s="388"/>
      <c r="K21" s="358"/>
      <c r="L21" s="451"/>
      <c r="M21" s="358"/>
      <c r="N21" s="358"/>
      <c r="O21" s="388"/>
      <c r="S21" s="388"/>
      <c r="T21" s="388"/>
      <c r="U21" s="388"/>
      <c r="V21" s="388"/>
      <c r="W21" s="388"/>
      <c r="X21" s="388"/>
      <c r="Y21" s="388"/>
      <c r="Z21" s="388"/>
      <c r="AA21" s="358"/>
      <c r="AB21" s="451"/>
      <c r="AC21" s="358"/>
      <c r="AD21" s="358"/>
      <c r="AE21" s="388"/>
    </row>
    <row r="22" spans="3:31" x14ac:dyDescent="0.25">
      <c r="C22" s="448"/>
      <c r="D22" s="429" t="s">
        <v>3385</v>
      </c>
      <c r="E22" s="388"/>
      <c r="F22" s="388"/>
      <c r="G22" s="388"/>
      <c r="H22" s="388"/>
      <c r="I22" s="388"/>
      <c r="J22" s="388"/>
      <c r="K22" s="358"/>
      <c r="L22" s="451"/>
      <c r="M22" s="358"/>
      <c r="N22" s="358"/>
      <c r="O22" s="388"/>
      <c r="S22" s="388"/>
      <c r="T22" s="388"/>
      <c r="U22" s="388"/>
      <c r="V22" s="388"/>
      <c r="W22" s="388"/>
      <c r="X22" s="388"/>
      <c r="Y22" s="388"/>
      <c r="Z22" s="388"/>
      <c r="AA22" s="358"/>
      <c r="AB22" s="451"/>
      <c r="AC22" s="358"/>
      <c r="AD22" s="358"/>
      <c r="AE22" s="388"/>
    </row>
    <row r="23" spans="3:31" x14ac:dyDescent="0.25">
      <c r="C23" s="448"/>
      <c r="D23" s="429" t="s">
        <v>3386</v>
      </c>
      <c r="E23" s="388"/>
      <c r="F23" s="388"/>
      <c r="G23" s="388"/>
      <c r="H23" s="388"/>
      <c r="I23" s="388"/>
      <c r="J23" s="388"/>
      <c r="K23" s="358"/>
      <c r="L23" s="451"/>
      <c r="M23" s="358"/>
      <c r="N23" s="358"/>
      <c r="O23" s="388"/>
      <c r="S23" s="388"/>
      <c r="T23" s="388"/>
      <c r="U23" s="388"/>
      <c r="V23" s="388"/>
      <c r="W23" s="388"/>
      <c r="X23" s="388"/>
      <c r="Y23" s="388"/>
      <c r="Z23" s="388"/>
      <c r="AA23" s="358"/>
      <c r="AB23" s="451"/>
      <c r="AC23" s="358"/>
      <c r="AD23" s="358"/>
      <c r="AE23" s="388"/>
    </row>
    <row r="24" spans="3:31" x14ac:dyDescent="0.25">
      <c r="C24" s="448"/>
      <c r="D24" s="429" t="s">
        <v>3387</v>
      </c>
      <c r="E24" s="388"/>
      <c r="F24" s="388"/>
      <c r="G24" s="388"/>
      <c r="H24" s="388"/>
      <c r="I24" s="388"/>
      <c r="J24" s="388"/>
      <c r="K24" s="358"/>
      <c r="L24" s="451"/>
      <c r="M24" s="358"/>
      <c r="N24" s="358"/>
      <c r="O24" s="388"/>
      <c r="S24" s="388"/>
      <c r="T24" s="388"/>
      <c r="U24" s="388"/>
      <c r="V24" s="388"/>
      <c r="W24" s="388"/>
      <c r="X24" s="388"/>
      <c r="Y24" s="388"/>
      <c r="Z24" s="388"/>
      <c r="AA24" s="358"/>
      <c r="AB24" s="451"/>
      <c r="AC24" s="358"/>
      <c r="AD24" s="358"/>
      <c r="AE24" s="388"/>
    </row>
    <row r="25" spans="3:31" x14ac:dyDescent="0.25">
      <c r="C25" s="448"/>
      <c r="D25" s="429" t="s">
        <v>3388</v>
      </c>
      <c r="E25" s="388"/>
      <c r="F25" s="388"/>
      <c r="G25" s="388"/>
      <c r="H25" s="388"/>
      <c r="I25" s="388"/>
      <c r="J25" s="388"/>
      <c r="K25" s="358"/>
      <c r="L25" s="451"/>
      <c r="M25" s="358"/>
      <c r="N25" s="358"/>
      <c r="O25" s="388"/>
      <c r="S25" s="388"/>
      <c r="T25" s="388"/>
      <c r="U25" s="388"/>
      <c r="V25" s="388"/>
      <c r="W25" s="388"/>
      <c r="X25" s="388"/>
      <c r="Y25" s="388"/>
      <c r="Z25" s="388"/>
      <c r="AA25" s="358"/>
      <c r="AB25" s="451"/>
      <c r="AC25" s="358"/>
      <c r="AD25" s="358"/>
      <c r="AE25" s="388"/>
    </row>
    <row r="26" spans="3:31" x14ac:dyDescent="0.25">
      <c r="C26" s="448"/>
      <c r="D26" s="429" t="s">
        <v>3389</v>
      </c>
      <c r="E26" s="388"/>
      <c r="F26" s="388"/>
      <c r="G26" s="388"/>
      <c r="H26" s="388"/>
      <c r="I26" s="388"/>
      <c r="J26" s="388"/>
      <c r="K26" s="358"/>
      <c r="L26" s="451"/>
      <c r="M26" s="358"/>
      <c r="N26" s="358"/>
      <c r="O26" s="388"/>
      <c r="S26" s="388"/>
      <c r="T26" s="388"/>
      <c r="U26" s="388"/>
      <c r="V26" s="388"/>
      <c r="W26" s="388"/>
      <c r="X26" s="388"/>
      <c r="Y26" s="388"/>
      <c r="Z26" s="388"/>
      <c r="AA26" s="358"/>
      <c r="AB26" s="451"/>
      <c r="AC26" s="358"/>
      <c r="AD26" s="358"/>
      <c r="AE26" s="388"/>
    </row>
    <row r="27" spans="3:31" x14ac:dyDescent="0.25">
      <c r="C27" s="448"/>
      <c r="D27" s="429" t="s">
        <v>3390</v>
      </c>
      <c r="E27" s="388"/>
      <c r="F27" s="388"/>
      <c r="G27" s="388"/>
      <c r="H27" s="388"/>
      <c r="I27" s="388"/>
      <c r="J27" s="388"/>
      <c r="K27" s="358"/>
      <c r="L27" s="451"/>
      <c r="M27" s="358"/>
      <c r="N27" s="358"/>
      <c r="O27" s="388"/>
      <c r="S27" s="388"/>
      <c r="T27" s="388"/>
      <c r="U27" s="388"/>
      <c r="V27" s="388"/>
      <c r="W27" s="388"/>
      <c r="X27" s="388"/>
      <c r="Y27" s="388"/>
      <c r="Z27" s="388"/>
      <c r="AA27" s="358"/>
      <c r="AB27" s="451"/>
      <c r="AC27" s="358"/>
      <c r="AD27" s="358"/>
      <c r="AE27" s="388"/>
    </row>
    <row r="28" spans="3:31" x14ac:dyDescent="0.25">
      <c r="C28" s="448"/>
      <c r="D28" s="429" t="s">
        <v>3391</v>
      </c>
      <c r="E28" s="388"/>
      <c r="F28" s="388"/>
      <c r="G28" s="388"/>
      <c r="H28" s="388"/>
      <c r="I28" s="388"/>
      <c r="J28" s="388"/>
      <c r="K28" s="358"/>
      <c r="L28" s="451"/>
      <c r="M28" s="358"/>
      <c r="N28" s="358"/>
      <c r="O28" s="388"/>
      <c r="S28" s="388"/>
      <c r="T28" s="388"/>
      <c r="U28" s="388"/>
      <c r="V28" s="388"/>
      <c r="W28" s="388"/>
      <c r="X28" s="388"/>
      <c r="Y28" s="388"/>
      <c r="Z28" s="388"/>
      <c r="AA28" s="358"/>
      <c r="AB28" s="451"/>
      <c r="AC28" s="358"/>
      <c r="AD28" s="358"/>
      <c r="AE28" s="388"/>
    </row>
    <row r="29" spans="3:31" x14ac:dyDescent="0.25">
      <c r="C29" s="448"/>
      <c r="D29" s="429" t="s">
        <v>3392</v>
      </c>
      <c r="E29" s="388"/>
      <c r="F29" s="388"/>
      <c r="G29" s="388"/>
      <c r="H29" s="388"/>
      <c r="I29" s="388"/>
      <c r="J29" s="388"/>
      <c r="K29" s="358"/>
      <c r="L29" s="451"/>
      <c r="M29" s="358"/>
      <c r="N29" s="358"/>
      <c r="O29" s="388"/>
      <c r="S29" s="388"/>
      <c r="T29" s="388"/>
      <c r="U29" s="388"/>
      <c r="V29" s="388"/>
      <c r="W29" s="388"/>
      <c r="X29" s="388"/>
      <c r="Y29" s="388"/>
      <c r="Z29" s="388"/>
      <c r="AA29" s="358"/>
      <c r="AB29" s="451"/>
      <c r="AC29" s="358"/>
      <c r="AD29" s="358"/>
      <c r="AE29" s="388"/>
    </row>
    <row r="30" spans="3:31" x14ac:dyDescent="0.25">
      <c r="C30" s="448"/>
      <c r="D30" s="429" t="s">
        <v>3393</v>
      </c>
      <c r="E30" s="388"/>
      <c r="F30" s="388"/>
      <c r="G30" s="388"/>
      <c r="H30" s="388"/>
      <c r="I30" s="388"/>
      <c r="J30" s="388"/>
      <c r="K30" s="358"/>
      <c r="L30" s="451"/>
      <c r="M30" s="358"/>
      <c r="N30" s="358"/>
      <c r="O30" s="388"/>
      <c r="S30" s="388"/>
      <c r="T30" s="388"/>
      <c r="U30" s="388"/>
      <c r="V30" s="388"/>
      <c r="W30" s="388"/>
      <c r="X30" s="388"/>
      <c r="Y30" s="388"/>
      <c r="Z30" s="388"/>
      <c r="AA30" s="358"/>
      <c r="AB30" s="451"/>
      <c r="AC30" s="358"/>
      <c r="AD30" s="358"/>
      <c r="AE30" s="388"/>
    </row>
    <row r="31" spans="3:31" x14ac:dyDescent="0.25">
      <c r="C31" s="448"/>
      <c r="D31" s="429" t="s">
        <v>3394</v>
      </c>
      <c r="E31" s="388"/>
      <c r="F31" s="388"/>
      <c r="G31" s="388"/>
      <c r="H31" s="388"/>
      <c r="I31" s="388"/>
      <c r="J31" s="388"/>
      <c r="K31" s="358"/>
      <c r="L31" s="451"/>
      <c r="M31" s="358"/>
      <c r="N31" s="358"/>
      <c r="O31" s="388"/>
      <c r="S31" s="388"/>
      <c r="T31" s="388"/>
      <c r="U31" s="388"/>
      <c r="V31" s="388"/>
      <c r="W31" s="388"/>
      <c r="X31" s="388"/>
      <c r="Y31" s="388"/>
      <c r="Z31" s="388"/>
      <c r="AA31" s="358"/>
      <c r="AB31" s="451"/>
      <c r="AC31" s="358"/>
      <c r="AD31" s="358"/>
      <c r="AE31" s="388"/>
    </row>
    <row r="32" spans="3:31" x14ac:dyDescent="0.25">
      <c r="C32" s="448"/>
      <c r="D32" s="429" t="s">
        <v>3395</v>
      </c>
      <c r="E32" s="388"/>
      <c r="F32" s="388"/>
      <c r="G32" s="388"/>
      <c r="H32" s="388"/>
      <c r="I32" s="388"/>
      <c r="J32" s="388"/>
      <c r="K32" s="358"/>
      <c r="L32" s="451"/>
      <c r="M32" s="358"/>
      <c r="N32" s="358"/>
      <c r="O32" s="388"/>
      <c r="S32" s="388"/>
      <c r="T32" s="388"/>
      <c r="U32" s="388"/>
      <c r="V32" s="388"/>
      <c r="W32" s="388"/>
      <c r="X32" s="388"/>
      <c r="Y32" s="388"/>
      <c r="Z32" s="388"/>
      <c r="AA32" s="358"/>
      <c r="AB32" s="451"/>
      <c r="AC32" s="358"/>
      <c r="AD32" s="358"/>
      <c r="AE32" s="388"/>
    </row>
    <row r="33" spans="3:31" x14ac:dyDescent="0.25">
      <c r="C33" s="448"/>
      <c r="D33" s="429" t="s">
        <v>3396</v>
      </c>
      <c r="E33" s="388"/>
      <c r="F33" s="388"/>
      <c r="G33" s="388"/>
      <c r="H33" s="388"/>
      <c r="I33" s="388"/>
      <c r="J33" s="388"/>
      <c r="K33" s="358"/>
      <c r="L33" s="451"/>
      <c r="M33" s="358"/>
      <c r="N33" s="358"/>
      <c r="O33" s="388"/>
      <c r="S33" s="388"/>
      <c r="T33" s="388"/>
      <c r="U33" s="388"/>
      <c r="V33" s="388"/>
      <c r="W33" s="388"/>
      <c r="X33" s="388"/>
      <c r="Y33" s="388"/>
      <c r="Z33" s="388"/>
      <c r="AA33" s="358"/>
      <c r="AB33" s="451"/>
      <c r="AC33" s="358"/>
      <c r="AD33" s="358"/>
      <c r="AE33" s="388"/>
    </row>
    <row r="34" spans="3:31" x14ac:dyDescent="0.25">
      <c r="C34" s="448"/>
      <c r="D34" s="429" t="s">
        <v>3397</v>
      </c>
      <c r="E34" s="388"/>
      <c r="F34" s="388"/>
      <c r="G34" s="388"/>
      <c r="H34" s="388"/>
      <c r="I34" s="388"/>
      <c r="J34" s="388"/>
      <c r="K34" s="358"/>
      <c r="L34" s="451"/>
      <c r="M34" s="358"/>
      <c r="N34" s="358"/>
      <c r="O34" s="388"/>
      <c r="S34" s="388"/>
      <c r="T34" s="388"/>
      <c r="U34" s="388"/>
      <c r="V34" s="388"/>
      <c r="W34" s="388"/>
      <c r="X34" s="388"/>
      <c r="Y34" s="388"/>
      <c r="Z34" s="388"/>
      <c r="AA34" s="358"/>
      <c r="AB34" s="451"/>
      <c r="AC34" s="358"/>
      <c r="AD34" s="358"/>
      <c r="AE34" s="388"/>
    </row>
    <row r="35" spans="3:31" x14ac:dyDescent="0.25">
      <c r="C35" s="448"/>
      <c r="D35" s="429" t="s">
        <v>3398</v>
      </c>
      <c r="E35" s="388"/>
      <c r="F35" s="388"/>
      <c r="G35" s="388"/>
      <c r="H35" s="388"/>
      <c r="I35" s="388"/>
      <c r="J35" s="388"/>
      <c r="K35" s="358"/>
      <c r="L35" s="451"/>
      <c r="M35" s="358"/>
      <c r="N35" s="358"/>
      <c r="O35" s="388"/>
      <c r="S35" s="388"/>
      <c r="T35" s="388"/>
      <c r="U35" s="388"/>
      <c r="V35" s="388"/>
      <c r="W35" s="388"/>
      <c r="X35" s="388"/>
      <c r="Y35" s="388"/>
      <c r="Z35" s="388"/>
      <c r="AA35" s="358"/>
      <c r="AB35" s="451"/>
      <c r="AC35" s="358"/>
      <c r="AD35" s="358"/>
      <c r="AE35" s="388"/>
    </row>
    <row r="36" spans="3:31" x14ac:dyDescent="0.25">
      <c r="C36" s="448"/>
      <c r="D36" s="429" t="s">
        <v>3399</v>
      </c>
      <c r="E36" s="388"/>
      <c r="F36" s="388"/>
      <c r="G36" s="388"/>
      <c r="H36" s="388"/>
      <c r="I36" s="388"/>
      <c r="J36" s="388"/>
      <c r="K36" s="358"/>
      <c r="L36" s="451"/>
      <c r="M36" s="358"/>
      <c r="N36" s="358"/>
      <c r="O36" s="388"/>
      <c r="S36" s="388"/>
      <c r="T36" s="388"/>
      <c r="U36" s="388"/>
      <c r="V36" s="388"/>
      <c r="W36" s="388"/>
      <c r="X36" s="388"/>
      <c r="Y36" s="388"/>
      <c r="Z36" s="388"/>
      <c r="AA36" s="358"/>
      <c r="AB36" s="451"/>
      <c r="AC36" s="358"/>
      <c r="AD36" s="358"/>
      <c r="AE36" s="388"/>
    </row>
    <row r="37" spans="3:31" x14ac:dyDescent="0.25">
      <c r="C37" s="448"/>
      <c r="D37" s="429" t="s">
        <v>3400</v>
      </c>
      <c r="E37" s="388"/>
      <c r="F37" s="388"/>
      <c r="G37" s="388"/>
      <c r="H37" s="388"/>
      <c r="I37" s="388"/>
      <c r="J37" s="388"/>
      <c r="K37" s="358"/>
      <c r="L37" s="451"/>
      <c r="M37" s="358"/>
      <c r="N37" s="358"/>
      <c r="O37" s="388"/>
      <c r="S37" s="388"/>
      <c r="T37" s="388"/>
      <c r="U37" s="388"/>
      <c r="V37" s="388"/>
      <c r="W37" s="388"/>
      <c r="X37" s="388"/>
      <c r="Y37" s="388"/>
      <c r="Z37" s="388"/>
      <c r="AA37" s="358"/>
      <c r="AB37" s="451"/>
      <c r="AC37" s="358"/>
      <c r="AD37" s="358"/>
      <c r="AE37" s="388"/>
    </row>
    <row r="38" spans="3:31" x14ac:dyDescent="0.25">
      <c r="C38" s="448"/>
      <c r="D38" s="429" t="s">
        <v>3401</v>
      </c>
      <c r="E38" s="388"/>
      <c r="F38" s="388"/>
      <c r="G38" s="388"/>
      <c r="H38" s="388"/>
      <c r="I38" s="388"/>
      <c r="J38" s="388"/>
      <c r="K38" s="358"/>
      <c r="L38" s="451"/>
      <c r="M38" s="358"/>
      <c r="N38" s="358"/>
      <c r="O38" s="388"/>
      <c r="S38" s="388"/>
      <c r="T38" s="388"/>
      <c r="U38" s="388"/>
      <c r="V38" s="388"/>
      <c r="W38" s="388"/>
      <c r="X38" s="388"/>
      <c r="Y38" s="388"/>
      <c r="Z38" s="388"/>
      <c r="AA38" s="358"/>
      <c r="AB38" s="451"/>
      <c r="AC38" s="358"/>
      <c r="AD38" s="358"/>
      <c r="AE38" s="388"/>
    </row>
    <row r="39" spans="3:31" x14ac:dyDescent="0.25">
      <c r="C39" s="448"/>
      <c r="D39" s="429" t="s">
        <v>3402</v>
      </c>
      <c r="E39" s="388"/>
      <c r="F39" s="388"/>
      <c r="G39" s="388"/>
      <c r="H39" s="388"/>
      <c r="I39" s="388"/>
      <c r="J39" s="388"/>
      <c r="K39" s="358"/>
      <c r="L39" s="451"/>
      <c r="M39" s="358"/>
      <c r="N39" s="358"/>
      <c r="O39" s="388"/>
      <c r="S39" s="388"/>
      <c r="T39" s="388"/>
      <c r="U39" s="388"/>
      <c r="V39" s="388"/>
      <c r="W39" s="388"/>
      <c r="X39" s="388"/>
      <c r="Y39" s="388"/>
      <c r="Z39" s="388"/>
      <c r="AA39" s="358"/>
      <c r="AB39" s="451"/>
      <c r="AC39" s="358"/>
      <c r="AD39" s="358"/>
      <c r="AE39" s="388"/>
    </row>
    <row r="40" spans="3:31" x14ac:dyDescent="0.25">
      <c r="C40" s="448"/>
      <c r="D40" s="429" t="s">
        <v>3403</v>
      </c>
      <c r="E40" s="388"/>
      <c r="F40" s="388"/>
      <c r="G40" s="388"/>
      <c r="H40" s="388"/>
      <c r="I40" s="388"/>
      <c r="J40" s="388"/>
      <c r="K40" s="358"/>
      <c r="L40" s="451"/>
      <c r="M40" s="358"/>
      <c r="N40" s="358"/>
      <c r="O40" s="388"/>
      <c r="S40" s="388"/>
      <c r="T40" s="388"/>
      <c r="U40" s="388"/>
      <c r="V40" s="388"/>
      <c r="W40" s="388"/>
      <c r="X40" s="388"/>
      <c r="Y40" s="388"/>
      <c r="Z40" s="388"/>
      <c r="AA40" s="358"/>
      <c r="AB40" s="451"/>
      <c r="AC40" s="358"/>
      <c r="AD40" s="358"/>
      <c r="AE40" s="388"/>
    </row>
    <row r="41" spans="3:31" x14ac:dyDescent="0.25">
      <c r="C41" s="448"/>
      <c r="D41" s="429" t="s">
        <v>3404</v>
      </c>
      <c r="E41" s="388"/>
      <c r="F41" s="388"/>
      <c r="G41" s="388"/>
      <c r="H41" s="388"/>
      <c r="I41" s="388"/>
      <c r="J41" s="388"/>
      <c r="K41" s="358"/>
      <c r="L41" s="451"/>
      <c r="M41" s="358"/>
      <c r="N41" s="358"/>
      <c r="O41" s="388"/>
      <c r="S41" s="388"/>
      <c r="T41" s="388"/>
      <c r="U41" s="388"/>
      <c r="V41" s="388"/>
      <c r="W41" s="388"/>
      <c r="X41" s="388"/>
      <c r="Y41" s="388"/>
      <c r="Z41" s="388"/>
      <c r="AA41" s="358"/>
      <c r="AB41" s="451"/>
      <c r="AC41" s="358"/>
      <c r="AD41" s="358"/>
      <c r="AE41" s="388"/>
    </row>
    <row r="42" spans="3:31" x14ac:dyDescent="0.25">
      <c r="C42" s="448"/>
      <c r="D42" s="429" t="s">
        <v>3405</v>
      </c>
      <c r="E42" s="388"/>
      <c r="F42" s="388"/>
      <c r="G42" s="388"/>
      <c r="H42" s="388"/>
      <c r="I42" s="388"/>
      <c r="J42" s="388"/>
      <c r="K42" s="358"/>
      <c r="L42" s="451"/>
      <c r="M42" s="358"/>
      <c r="N42" s="358"/>
      <c r="O42" s="388"/>
      <c r="S42" s="388"/>
      <c r="T42" s="388"/>
      <c r="U42" s="388"/>
      <c r="V42" s="388"/>
      <c r="W42" s="388"/>
      <c r="X42" s="388"/>
      <c r="Y42" s="388"/>
      <c r="Z42" s="388"/>
      <c r="AA42" s="358"/>
      <c r="AB42" s="451"/>
      <c r="AC42" s="358"/>
      <c r="AD42" s="358"/>
      <c r="AE42" s="388"/>
    </row>
    <row r="43" spans="3:31" x14ac:dyDescent="0.25">
      <c r="C43" s="448"/>
      <c r="D43" s="429" t="s">
        <v>3406</v>
      </c>
      <c r="E43" s="388"/>
      <c r="F43" s="388"/>
      <c r="G43" s="388"/>
      <c r="H43" s="388"/>
      <c r="I43" s="388"/>
      <c r="J43" s="388"/>
      <c r="K43" s="358"/>
      <c r="L43" s="451"/>
      <c r="M43" s="358"/>
      <c r="N43" s="358"/>
      <c r="O43" s="388"/>
      <c r="S43" s="388"/>
      <c r="T43" s="388"/>
      <c r="U43" s="388"/>
      <c r="V43" s="388"/>
      <c r="W43" s="388"/>
      <c r="X43" s="388"/>
      <c r="Y43" s="388"/>
      <c r="Z43" s="388"/>
      <c r="AA43" s="358"/>
      <c r="AB43" s="451"/>
      <c r="AC43" s="358"/>
      <c r="AD43" s="358"/>
      <c r="AE43" s="388"/>
    </row>
    <row r="44" spans="3:31" x14ac:dyDescent="0.25">
      <c r="C44" s="448"/>
      <c r="D44" s="429" t="s">
        <v>3407</v>
      </c>
      <c r="E44" s="388"/>
      <c r="F44" s="388"/>
      <c r="G44" s="388"/>
      <c r="H44" s="388"/>
      <c r="I44" s="388"/>
      <c r="J44" s="388"/>
      <c r="K44" s="358"/>
      <c r="L44" s="451"/>
      <c r="M44" s="358"/>
      <c r="N44" s="358"/>
      <c r="O44" s="388"/>
      <c r="S44" s="388"/>
      <c r="T44" s="388"/>
      <c r="U44" s="388"/>
      <c r="V44" s="388"/>
      <c r="W44" s="388"/>
      <c r="X44" s="388"/>
      <c r="Y44" s="388"/>
      <c r="Z44" s="388"/>
      <c r="AA44" s="358"/>
      <c r="AB44" s="451"/>
      <c r="AC44" s="358"/>
      <c r="AD44" s="358"/>
      <c r="AE44" s="388"/>
    </row>
    <row r="45" spans="3:31" x14ac:dyDescent="0.25">
      <c r="C45" s="448"/>
      <c r="D45" s="429" t="s">
        <v>3408</v>
      </c>
      <c r="E45" s="388"/>
      <c r="F45" s="388"/>
      <c r="G45" s="388"/>
      <c r="H45" s="388"/>
      <c r="I45" s="388"/>
      <c r="J45" s="388"/>
      <c r="K45" s="358"/>
      <c r="L45" s="451"/>
      <c r="M45" s="358"/>
      <c r="N45" s="358"/>
      <c r="O45" s="388"/>
      <c r="S45" s="388"/>
      <c r="T45" s="388"/>
      <c r="U45" s="388"/>
      <c r="V45" s="388"/>
      <c r="W45" s="388"/>
      <c r="X45" s="388"/>
      <c r="Y45" s="388"/>
      <c r="Z45" s="388"/>
      <c r="AA45" s="358"/>
      <c r="AB45" s="451"/>
      <c r="AC45" s="358"/>
      <c r="AD45" s="358"/>
      <c r="AE45" s="388"/>
    </row>
    <row r="46" spans="3:31" x14ac:dyDescent="0.25">
      <c r="C46" s="448"/>
      <c r="D46" s="429" t="s">
        <v>3409</v>
      </c>
      <c r="E46" s="388"/>
      <c r="F46" s="388"/>
      <c r="G46" s="388"/>
      <c r="H46" s="388"/>
      <c r="I46" s="388"/>
      <c r="J46" s="388"/>
      <c r="K46" s="358"/>
      <c r="L46" s="451"/>
      <c r="M46" s="358"/>
      <c r="N46" s="358"/>
      <c r="O46" s="388"/>
      <c r="S46" s="388"/>
      <c r="T46" s="388"/>
      <c r="U46" s="388"/>
      <c r="V46" s="388"/>
      <c r="W46" s="388"/>
      <c r="X46" s="388"/>
      <c r="Y46" s="388"/>
      <c r="Z46" s="388"/>
      <c r="AA46" s="358"/>
      <c r="AB46" s="451"/>
      <c r="AC46" s="358"/>
      <c r="AD46" s="358"/>
      <c r="AE46" s="388"/>
    </row>
    <row r="47" spans="3:31" x14ac:dyDescent="0.25">
      <c r="C47" s="448"/>
      <c r="D47" s="429" t="s">
        <v>3410</v>
      </c>
      <c r="E47" s="388"/>
      <c r="F47" s="388"/>
      <c r="G47" s="388"/>
      <c r="H47" s="388"/>
      <c r="I47" s="388"/>
      <c r="J47" s="388"/>
      <c r="K47" s="358"/>
      <c r="L47" s="451"/>
      <c r="M47" s="358"/>
      <c r="N47" s="358"/>
      <c r="O47" s="388"/>
      <c r="S47" s="388"/>
      <c r="T47" s="388"/>
      <c r="U47" s="388"/>
      <c r="V47" s="388"/>
      <c r="W47" s="388"/>
      <c r="X47" s="388"/>
      <c r="Y47" s="388"/>
      <c r="Z47" s="388"/>
      <c r="AA47" s="358"/>
      <c r="AB47" s="451"/>
      <c r="AC47" s="358"/>
      <c r="AD47" s="358"/>
      <c r="AE47" s="388"/>
    </row>
    <row r="48" spans="3:31" x14ac:dyDescent="0.25">
      <c r="C48" s="448"/>
      <c r="D48" s="429" t="s">
        <v>3411</v>
      </c>
      <c r="E48" s="388"/>
      <c r="F48" s="388"/>
      <c r="G48" s="388"/>
      <c r="H48" s="388"/>
      <c r="I48" s="388"/>
      <c r="J48" s="388"/>
      <c r="K48" s="358"/>
      <c r="L48" s="451"/>
      <c r="M48" s="358"/>
      <c r="N48" s="358"/>
      <c r="O48" s="388"/>
      <c r="S48" s="388"/>
      <c r="T48" s="388"/>
      <c r="U48" s="388"/>
      <c r="V48" s="388"/>
      <c r="W48" s="388"/>
      <c r="X48" s="388"/>
      <c r="Y48" s="388"/>
      <c r="Z48" s="388"/>
      <c r="AA48" s="358"/>
      <c r="AB48" s="451"/>
      <c r="AC48" s="358"/>
      <c r="AD48" s="358"/>
      <c r="AE48" s="388"/>
    </row>
    <row r="49" spans="3:31" x14ac:dyDescent="0.25">
      <c r="C49" s="448"/>
      <c r="D49" s="429" t="s">
        <v>3412</v>
      </c>
      <c r="E49" s="388"/>
      <c r="F49" s="388"/>
      <c r="G49" s="388"/>
      <c r="H49" s="388"/>
      <c r="I49" s="388"/>
      <c r="J49" s="388"/>
      <c r="K49" s="358"/>
      <c r="L49" s="451"/>
      <c r="M49" s="358"/>
      <c r="N49" s="358"/>
      <c r="O49" s="388"/>
      <c r="S49" s="388"/>
      <c r="T49" s="388"/>
      <c r="U49" s="388"/>
      <c r="V49" s="388"/>
      <c r="W49" s="388"/>
      <c r="X49" s="388"/>
      <c r="Y49" s="388"/>
      <c r="Z49" s="388"/>
      <c r="AA49" s="358"/>
      <c r="AB49" s="451"/>
      <c r="AC49" s="358"/>
      <c r="AD49" s="358"/>
      <c r="AE49" s="388"/>
    </row>
    <row r="50" spans="3:31" x14ac:dyDescent="0.25">
      <c r="C50" s="448"/>
      <c r="D50" s="429" t="s">
        <v>3413</v>
      </c>
      <c r="E50" s="388"/>
      <c r="F50" s="388"/>
      <c r="G50" s="388"/>
      <c r="H50" s="388"/>
      <c r="I50" s="388"/>
      <c r="J50" s="388"/>
      <c r="K50" s="358"/>
      <c r="L50" s="451"/>
      <c r="M50" s="358"/>
      <c r="N50" s="358"/>
      <c r="O50" s="388"/>
      <c r="S50" s="388"/>
      <c r="T50" s="388"/>
      <c r="U50" s="388"/>
      <c r="V50" s="388"/>
      <c r="W50" s="388"/>
      <c r="X50" s="388"/>
      <c r="Y50" s="388"/>
      <c r="Z50" s="388"/>
      <c r="AA50" s="358"/>
      <c r="AB50" s="451"/>
      <c r="AC50" s="358"/>
      <c r="AD50" s="358"/>
      <c r="AE50" s="388"/>
    </row>
    <row r="51" spans="3:31" x14ac:dyDescent="0.25">
      <c r="C51" s="448"/>
      <c r="D51" s="429" t="s">
        <v>3414</v>
      </c>
      <c r="E51" s="388"/>
      <c r="F51" s="388"/>
      <c r="G51" s="388"/>
      <c r="H51" s="388"/>
      <c r="I51" s="388"/>
      <c r="J51" s="388"/>
      <c r="K51" s="358"/>
      <c r="L51" s="451"/>
      <c r="M51" s="358"/>
      <c r="N51" s="358"/>
      <c r="O51" s="388"/>
      <c r="S51" s="388"/>
      <c r="T51" s="388"/>
      <c r="U51" s="388"/>
      <c r="V51" s="388"/>
      <c r="W51" s="388"/>
      <c r="X51" s="388"/>
      <c r="Y51" s="388"/>
      <c r="Z51" s="388"/>
      <c r="AA51" s="358"/>
      <c r="AB51" s="451"/>
      <c r="AC51" s="358"/>
      <c r="AD51" s="358"/>
      <c r="AE51" s="388"/>
    </row>
    <row r="52" spans="3:31" x14ac:dyDescent="0.25">
      <c r="C52" s="448"/>
      <c r="D52" s="429" t="s">
        <v>3415</v>
      </c>
      <c r="E52" s="388"/>
      <c r="F52" s="388"/>
      <c r="G52" s="388"/>
      <c r="H52" s="388"/>
      <c r="I52" s="388"/>
      <c r="J52" s="388"/>
      <c r="K52" s="358"/>
      <c r="L52" s="451"/>
      <c r="M52" s="358"/>
      <c r="N52" s="358"/>
      <c r="O52" s="388"/>
      <c r="S52" s="388"/>
      <c r="T52" s="388"/>
      <c r="U52" s="388"/>
      <c r="V52" s="388"/>
      <c r="W52" s="388"/>
      <c r="X52" s="388"/>
      <c r="Y52" s="388"/>
      <c r="Z52" s="388"/>
      <c r="AA52" s="358"/>
      <c r="AB52" s="451"/>
      <c r="AC52" s="358"/>
      <c r="AD52" s="358"/>
      <c r="AE52" s="388"/>
    </row>
    <row r="53" spans="3:31" x14ac:dyDescent="0.25">
      <c r="C53" s="448"/>
      <c r="D53" s="429" t="s">
        <v>3416</v>
      </c>
      <c r="E53" s="388"/>
      <c r="F53" s="388"/>
      <c r="G53" s="388"/>
      <c r="H53" s="388"/>
      <c r="I53" s="388"/>
      <c r="J53" s="388"/>
      <c r="K53" s="358"/>
      <c r="L53" s="451"/>
      <c r="M53" s="358"/>
      <c r="N53" s="358"/>
      <c r="O53" s="388"/>
      <c r="S53" s="388"/>
      <c r="T53" s="388"/>
      <c r="U53" s="388"/>
      <c r="V53" s="388"/>
      <c r="W53" s="388"/>
      <c r="X53" s="388"/>
      <c r="Y53" s="388"/>
      <c r="Z53" s="388"/>
      <c r="AA53" s="358"/>
      <c r="AB53" s="451"/>
      <c r="AC53" s="358"/>
      <c r="AD53" s="358"/>
      <c r="AE53" s="388"/>
    </row>
    <row r="54" spans="3:31" x14ac:dyDescent="0.25">
      <c r="C54" s="448"/>
      <c r="D54" s="429" t="s">
        <v>3417</v>
      </c>
      <c r="E54" s="388"/>
      <c r="F54" s="388"/>
      <c r="G54" s="388"/>
      <c r="H54" s="388"/>
      <c r="I54" s="388"/>
      <c r="J54" s="388"/>
      <c r="K54" s="358"/>
      <c r="L54" s="451"/>
      <c r="M54" s="358"/>
      <c r="N54" s="358"/>
      <c r="O54" s="388"/>
      <c r="S54" s="388"/>
      <c r="T54" s="388"/>
      <c r="U54" s="388"/>
      <c r="V54" s="388"/>
      <c r="W54" s="388"/>
      <c r="X54" s="388"/>
      <c r="Y54" s="388"/>
      <c r="Z54" s="388"/>
      <c r="AA54" s="358"/>
      <c r="AB54" s="451"/>
      <c r="AC54" s="358"/>
      <c r="AD54" s="358"/>
      <c r="AE54" s="388"/>
    </row>
    <row r="55" spans="3:31" x14ac:dyDescent="0.25">
      <c r="C55" s="448"/>
      <c r="D55" s="429" t="s">
        <v>3418</v>
      </c>
      <c r="E55" s="388"/>
      <c r="F55" s="388"/>
      <c r="G55" s="388"/>
      <c r="H55" s="388"/>
      <c r="I55" s="388"/>
      <c r="J55" s="388"/>
      <c r="K55" s="358"/>
      <c r="L55" s="451"/>
      <c r="M55" s="358"/>
      <c r="N55" s="358"/>
      <c r="O55" s="388"/>
      <c r="S55" s="388"/>
      <c r="T55" s="388"/>
      <c r="U55" s="388"/>
      <c r="V55" s="388"/>
      <c r="W55" s="388"/>
      <c r="X55" s="388"/>
      <c r="Y55" s="388"/>
      <c r="Z55" s="388"/>
      <c r="AA55" s="358"/>
      <c r="AB55" s="451"/>
      <c r="AC55" s="358"/>
      <c r="AD55" s="358"/>
      <c r="AE55" s="388"/>
    </row>
    <row r="56" spans="3:31" x14ac:dyDescent="0.25">
      <c r="C56" s="448"/>
      <c r="D56" s="429" t="s">
        <v>3419</v>
      </c>
      <c r="E56" s="388"/>
      <c r="F56" s="388"/>
      <c r="G56" s="388"/>
      <c r="H56" s="388"/>
      <c r="I56" s="388"/>
      <c r="J56" s="388"/>
      <c r="K56" s="358"/>
      <c r="L56" s="451"/>
      <c r="M56" s="358"/>
      <c r="N56" s="358"/>
      <c r="O56" s="388"/>
      <c r="S56" s="388"/>
      <c r="T56" s="388"/>
      <c r="U56" s="388"/>
      <c r="V56" s="388"/>
      <c r="W56" s="388"/>
      <c r="X56" s="388"/>
      <c r="Y56" s="388"/>
      <c r="Z56" s="388"/>
      <c r="AA56" s="358"/>
      <c r="AB56" s="451"/>
      <c r="AC56" s="358"/>
      <c r="AD56" s="358"/>
      <c r="AE56" s="388"/>
    </row>
    <row r="57" spans="3:31" x14ac:dyDescent="0.25">
      <c r="C57" s="448"/>
      <c r="D57" s="429" t="s">
        <v>3420</v>
      </c>
      <c r="E57" s="388"/>
      <c r="F57" s="388"/>
      <c r="G57" s="388"/>
      <c r="H57" s="388"/>
      <c r="I57" s="388"/>
      <c r="J57" s="388"/>
      <c r="K57" s="358"/>
      <c r="L57" s="451"/>
      <c r="M57" s="358"/>
      <c r="N57" s="358"/>
      <c r="O57" s="388"/>
      <c r="S57" s="388"/>
      <c r="T57" s="388"/>
      <c r="U57" s="388"/>
      <c r="V57" s="388"/>
      <c r="W57" s="388"/>
      <c r="X57" s="388"/>
      <c r="Y57" s="388"/>
      <c r="Z57" s="388"/>
      <c r="AA57" s="358"/>
      <c r="AB57" s="451"/>
      <c r="AC57" s="358"/>
      <c r="AD57" s="358"/>
      <c r="AE57" s="388"/>
    </row>
    <row r="58" spans="3:31" x14ac:dyDescent="0.25">
      <c r="C58" s="448"/>
      <c r="D58" s="429" t="s">
        <v>3421</v>
      </c>
      <c r="E58" s="388"/>
      <c r="F58" s="388"/>
      <c r="G58" s="388"/>
      <c r="H58" s="388"/>
      <c r="I58" s="388"/>
      <c r="J58" s="388"/>
      <c r="K58" s="358"/>
      <c r="L58" s="451"/>
      <c r="M58" s="358"/>
      <c r="N58" s="358"/>
      <c r="O58" s="388"/>
      <c r="S58" s="388"/>
      <c r="T58" s="388"/>
      <c r="U58" s="388"/>
      <c r="V58" s="388"/>
      <c r="W58" s="388"/>
      <c r="X58" s="388"/>
      <c r="Y58" s="388"/>
      <c r="Z58" s="388"/>
      <c r="AA58" s="358"/>
      <c r="AB58" s="451"/>
      <c r="AC58" s="358"/>
      <c r="AD58" s="358"/>
      <c r="AE58" s="388"/>
    </row>
    <row r="59" spans="3:31" x14ac:dyDescent="0.25">
      <c r="C59" s="448"/>
      <c r="D59" s="429" t="s">
        <v>3422</v>
      </c>
      <c r="E59" s="388"/>
      <c r="F59" s="388"/>
      <c r="G59" s="388"/>
      <c r="H59" s="388"/>
      <c r="I59" s="388"/>
      <c r="J59" s="388"/>
      <c r="K59" s="358"/>
      <c r="L59" s="451"/>
      <c r="M59" s="358"/>
      <c r="N59" s="358"/>
      <c r="O59" s="388"/>
      <c r="S59" s="388"/>
      <c r="T59" s="388"/>
      <c r="U59" s="388"/>
      <c r="V59" s="388"/>
      <c r="W59" s="388"/>
      <c r="X59" s="388"/>
      <c r="Y59" s="388"/>
      <c r="Z59" s="388"/>
      <c r="AA59" s="358"/>
      <c r="AB59" s="451"/>
      <c r="AC59" s="358"/>
      <c r="AD59" s="358"/>
      <c r="AE59" s="388"/>
    </row>
    <row r="60" spans="3:31" x14ac:dyDescent="0.25">
      <c r="C60" s="448"/>
      <c r="D60" s="429" t="s">
        <v>3423</v>
      </c>
      <c r="E60" s="388"/>
      <c r="F60" s="388"/>
      <c r="G60" s="388"/>
      <c r="H60" s="388"/>
      <c r="I60" s="388"/>
      <c r="J60" s="388"/>
      <c r="K60" s="358"/>
      <c r="L60" s="451"/>
      <c r="M60" s="358"/>
      <c r="N60" s="358"/>
      <c r="O60" s="388"/>
      <c r="S60" s="388"/>
      <c r="T60" s="388"/>
      <c r="U60" s="388"/>
      <c r="V60" s="388"/>
      <c r="W60" s="388"/>
      <c r="X60" s="388"/>
      <c r="Y60" s="388"/>
      <c r="Z60" s="388"/>
      <c r="AA60" s="358"/>
      <c r="AB60" s="451"/>
      <c r="AC60" s="358"/>
      <c r="AD60" s="358"/>
      <c r="AE60" s="388"/>
    </row>
    <row r="61" spans="3:31" x14ac:dyDescent="0.25">
      <c r="C61" s="448"/>
      <c r="D61" s="429" t="s">
        <v>3424</v>
      </c>
      <c r="E61" s="388"/>
      <c r="F61" s="388"/>
      <c r="G61" s="388"/>
      <c r="H61" s="388"/>
      <c r="I61" s="388"/>
      <c r="J61" s="388"/>
      <c r="K61" s="358"/>
      <c r="L61" s="451"/>
      <c r="M61" s="358"/>
      <c r="N61" s="358"/>
      <c r="O61" s="388"/>
      <c r="S61" s="388"/>
      <c r="T61" s="388"/>
      <c r="U61" s="388"/>
      <c r="V61" s="388"/>
      <c r="W61" s="388"/>
      <c r="X61" s="388"/>
      <c r="Y61" s="388"/>
      <c r="Z61" s="388"/>
      <c r="AA61" s="358"/>
      <c r="AB61" s="451"/>
      <c r="AC61" s="358"/>
      <c r="AD61" s="358"/>
      <c r="AE61" s="388"/>
    </row>
    <row r="62" spans="3:31" x14ac:dyDescent="0.25">
      <c r="C62" s="448"/>
      <c r="D62" s="429" t="s">
        <v>3425</v>
      </c>
      <c r="E62" s="388"/>
      <c r="F62" s="388"/>
      <c r="G62" s="388"/>
      <c r="H62" s="388"/>
      <c r="I62" s="388"/>
      <c r="J62" s="388"/>
      <c r="K62" s="358"/>
      <c r="L62" s="451"/>
      <c r="M62" s="358"/>
      <c r="N62" s="358"/>
      <c r="O62" s="388"/>
      <c r="S62" s="388"/>
      <c r="T62" s="388"/>
      <c r="U62" s="388"/>
      <c r="V62" s="388"/>
      <c r="W62" s="388"/>
      <c r="X62" s="388"/>
      <c r="Y62" s="388"/>
      <c r="Z62" s="388"/>
      <c r="AA62" s="358"/>
      <c r="AB62" s="451"/>
      <c r="AC62" s="358"/>
      <c r="AD62" s="358"/>
      <c r="AE62" s="388"/>
    </row>
    <row r="63" spans="3:31" x14ac:dyDescent="0.25">
      <c r="C63" s="448"/>
      <c r="D63" s="429" t="s">
        <v>3426</v>
      </c>
      <c r="E63" s="388"/>
      <c r="F63" s="388"/>
      <c r="G63" s="388"/>
      <c r="H63" s="388"/>
      <c r="I63" s="388"/>
      <c r="J63" s="388"/>
      <c r="K63" s="358"/>
      <c r="L63" s="451"/>
      <c r="M63" s="358"/>
      <c r="N63" s="358"/>
      <c r="O63" s="388"/>
      <c r="S63" s="388"/>
      <c r="T63" s="388"/>
      <c r="U63" s="388"/>
      <c r="V63" s="388"/>
      <c r="W63" s="388"/>
      <c r="X63" s="388"/>
      <c r="Y63" s="388"/>
      <c r="Z63" s="388"/>
      <c r="AA63" s="358"/>
      <c r="AB63" s="451"/>
      <c r="AC63" s="358"/>
      <c r="AD63" s="358"/>
      <c r="AE63" s="388"/>
    </row>
    <row r="64" spans="3:31" x14ac:dyDescent="0.25">
      <c r="C64" s="448"/>
      <c r="D64" s="429" t="s">
        <v>3427</v>
      </c>
      <c r="E64" s="388"/>
      <c r="F64" s="388"/>
      <c r="G64" s="388"/>
      <c r="H64" s="388"/>
      <c r="I64" s="388"/>
      <c r="J64" s="388"/>
      <c r="K64" s="358"/>
      <c r="L64" s="451"/>
      <c r="M64" s="358"/>
      <c r="N64" s="358"/>
      <c r="O64" s="388"/>
      <c r="S64" s="388"/>
      <c r="T64" s="388"/>
      <c r="U64" s="388"/>
      <c r="V64" s="388"/>
      <c r="W64" s="388"/>
      <c r="X64" s="388"/>
      <c r="Y64" s="388"/>
      <c r="Z64" s="388"/>
      <c r="AA64" s="358"/>
      <c r="AB64" s="451"/>
      <c r="AC64" s="358"/>
      <c r="AD64" s="358"/>
      <c r="AE64" s="388"/>
    </row>
    <row r="65" spans="3:31" x14ac:dyDescent="0.25">
      <c r="C65" s="448"/>
      <c r="D65" s="429" t="s">
        <v>3428</v>
      </c>
      <c r="E65" s="388"/>
      <c r="F65" s="388"/>
      <c r="G65" s="388"/>
      <c r="H65" s="388"/>
      <c r="I65" s="388"/>
      <c r="J65" s="388"/>
      <c r="K65" s="358"/>
      <c r="L65" s="451"/>
      <c r="M65" s="358"/>
      <c r="N65" s="358"/>
      <c r="O65" s="388"/>
      <c r="S65" s="388"/>
      <c r="T65" s="388"/>
      <c r="U65" s="388"/>
      <c r="V65" s="388"/>
      <c r="W65" s="388"/>
      <c r="X65" s="388"/>
      <c r="Y65" s="388"/>
      <c r="Z65" s="388"/>
      <c r="AA65" s="358"/>
      <c r="AB65" s="451"/>
      <c r="AC65" s="358"/>
      <c r="AD65" s="358"/>
      <c r="AE65" s="388"/>
    </row>
    <row r="66" spans="3:31" x14ac:dyDescent="0.25">
      <c r="C66" s="448"/>
      <c r="D66" s="429" t="s">
        <v>3429</v>
      </c>
      <c r="E66" s="388"/>
      <c r="F66" s="388"/>
      <c r="G66" s="388"/>
      <c r="H66" s="388"/>
      <c r="I66" s="388"/>
      <c r="J66" s="388"/>
      <c r="K66" s="358"/>
      <c r="L66" s="451"/>
      <c r="M66" s="358"/>
      <c r="N66" s="358"/>
      <c r="O66" s="388"/>
      <c r="S66" s="388"/>
      <c r="T66" s="388"/>
      <c r="U66" s="388"/>
      <c r="V66" s="388"/>
      <c r="W66" s="388"/>
      <c r="X66" s="388"/>
      <c r="Y66" s="388"/>
      <c r="Z66" s="388"/>
      <c r="AA66" s="358"/>
      <c r="AB66" s="451"/>
      <c r="AC66" s="358"/>
      <c r="AD66" s="358"/>
      <c r="AE66" s="388"/>
    </row>
    <row r="67" spans="3:31" x14ac:dyDescent="0.25">
      <c r="C67" s="448"/>
      <c r="D67" s="429" t="s">
        <v>3430</v>
      </c>
      <c r="E67" s="388"/>
      <c r="F67" s="388"/>
      <c r="G67" s="388"/>
      <c r="H67" s="388"/>
      <c r="I67" s="388"/>
      <c r="J67" s="388"/>
      <c r="K67" s="358"/>
      <c r="L67" s="451"/>
      <c r="M67" s="358"/>
      <c r="N67" s="358"/>
      <c r="O67" s="388"/>
      <c r="S67" s="388"/>
      <c r="T67" s="388"/>
      <c r="U67" s="388"/>
      <c r="V67" s="388"/>
      <c r="W67" s="388"/>
      <c r="X67" s="388"/>
      <c r="Y67" s="388"/>
      <c r="Z67" s="388"/>
      <c r="AA67" s="358"/>
      <c r="AB67" s="451"/>
      <c r="AC67" s="358"/>
      <c r="AD67" s="358"/>
      <c r="AE67" s="388"/>
    </row>
    <row r="68" spans="3:31" x14ac:dyDescent="0.25">
      <c r="C68" s="448"/>
      <c r="D68" s="429" t="s">
        <v>3431</v>
      </c>
      <c r="E68" s="388"/>
      <c r="F68" s="388"/>
      <c r="G68" s="388"/>
      <c r="H68" s="388"/>
      <c r="I68" s="388"/>
      <c r="J68" s="388"/>
      <c r="K68" s="358"/>
      <c r="L68" s="451"/>
      <c r="M68" s="358"/>
      <c r="N68" s="358"/>
      <c r="O68" s="388"/>
      <c r="S68" s="388"/>
      <c r="T68" s="388"/>
      <c r="U68" s="388"/>
      <c r="V68" s="388"/>
      <c r="W68" s="388"/>
      <c r="X68" s="388"/>
      <c r="Y68" s="388"/>
      <c r="Z68" s="388"/>
      <c r="AA68" s="358"/>
      <c r="AB68" s="451"/>
      <c r="AC68" s="358"/>
      <c r="AD68" s="358"/>
      <c r="AE68" s="388"/>
    </row>
    <row r="69" spans="3:31" x14ac:dyDescent="0.25">
      <c r="C69" s="448"/>
      <c r="D69" s="429" t="s">
        <v>3432</v>
      </c>
      <c r="E69" s="388"/>
      <c r="F69" s="388"/>
      <c r="G69" s="388"/>
      <c r="H69" s="388"/>
      <c r="I69" s="388"/>
      <c r="J69" s="388"/>
      <c r="K69" s="358"/>
      <c r="L69" s="451"/>
      <c r="M69" s="358"/>
      <c r="N69" s="358"/>
      <c r="O69" s="388"/>
      <c r="S69" s="388"/>
      <c r="T69" s="388"/>
      <c r="U69" s="388"/>
      <c r="V69" s="388"/>
      <c r="W69" s="388"/>
      <c r="X69" s="388"/>
      <c r="Y69" s="388"/>
      <c r="Z69" s="388"/>
      <c r="AA69" s="358"/>
      <c r="AB69" s="451"/>
      <c r="AC69" s="358"/>
      <c r="AD69" s="358"/>
      <c r="AE69" s="388"/>
    </row>
    <row r="70" spans="3:31" x14ac:dyDescent="0.25">
      <c r="C70" s="448"/>
      <c r="D70" s="429" t="s">
        <v>3433</v>
      </c>
      <c r="E70" s="388"/>
      <c r="F70" s="388"/>
      <c r="G70" s="388"/>
      <c r="H70" s="388"/>
      <c r="I70" s="388"/>
      <c r="J70" s="388"/>
      <c r="K70" s="358"/>
      <c r="L70" s="451"/>
      <c r="M70" s="358"/>
      <c r="N70" s="358"/>
      <c r="O70" s="388"/>
      <c r="S70" s="388"/>
      <c r="T70" s="388"/>
      <c r="U70" s="388"/>
      <c r="V70" s="388"/>
      <c r="W70" s="388"/>
      <c r="X70" s="388"/>
      <c r="Y70" s="388"/>
      <c r="Z70" s="388"/>
      <c r="AA70" s="358"/>
      <c r="AB70" s="451"/>
      <c r="AC70" s="358"/>
      <c r="AD70" s="358"/>
      <c r="AE70" s="388"/>
    </row>
    <row r="71" spans="3:31" x14ac:dyDescent="0.25">
      <c r="C71" s="448"/>
      <c r="D71" s="429" t="s">
        <v>3434</v>
      </c>
      <c r="E71" s="388"/>
      <c r="F71" s="388"/>
      <c r="G71" s="388"/>
      <c r="H71" s="388"/>
      <c r="I71" s="388"/>
      <c r="J71" s="388"/>
      <c r="K71" s="358"/>
      <c r="L71" s="451"/>
      <c r="M71" s="358"/>
      <c r="N71" s="358"/>
      <c r="O71" s="388"/>
      <c r="S71" s="388"/>
      <c r="T71" s="388"/>
      <c r="U71" s="388"/>
      <c r="V71" s="388"/>
      <c r="W71" s="388"/>
      <c r="X71" s="388"/>
      <c r="Y71" s="388"/>
      <c r="Z71" s="388"/>
      <c r="AA71" s="358"/>
      <c r="AB71" s="451"/>
      <c r="AC71" s="358"/>
      <c r="AD71" s="358"/>
      <c r="AE71" s="388"/>
    </row>
    <row r="72" spans="3:31" x14ac:dyDescent="0.25">
      <c r="C72" s="448"/>
      <c r="D72" s="429" t="s">
        <v>3435</v>
      </c>
      <c r="E72" s="388"/>
      <c r="F72" s="388"/>
      <c r="G72" s="388"/>
      <c r="H72" s="388"/>
      <c r="I72" s="388"/>
      <c r="J72" s="388"/>
      <c r="K72" s="358"/>
      <c r="L72" s="451"/>
      <c r="M72" s="358"/>
      <c r="N72" s="358"/>
      <c r="O72" s="388"/>
      <c r="S72" s="388"/>
      <c r="T72" s="388"/>
      <c r="U72" s="388"/>
      <c r="V72" s="388"/>
      <c r="W72" s="388"/>
      <c r="X72" s="388"/>
      <c r="Y72" s="388"/>
      <c r="Z72" s="388"/>
      <c r="AA72" s="358"/>
      <c r="AB72" s="451"/>
      <c r="AC72" s="358"/>
      <c r="AD72" s="358"/>
      <c r="AE72" s="388"/>
    </row>
    <row r="73" spans="3:31" x14ac:dyDescent="0.25">
      <c r="C73" s="448"/>
      <c r="D73" s="429" t="s">
        <v>3436</v>
      </c>
      <c r="E73" s="388"/>
      <c r="F73" s="388"/>
      <c r="G73" s="388"/>
      <c r="H73" s="388"/>
      <c r="I73" s="388"/>
      <c r="J73" s="388"/>
      <c r="K73" s="358"/>
      <c r="L73" s="451"/>
      <c r="M73" s="358"/>
      <c r="N73" s="358"/>
      <c r="O73" s="388"/>
      <c r="S73" s="388"/>
      <c r="T73" s="388"/>
      <c r="U73" s="388"/>
      <c r="V73" s="388"/>
      <c r="W73" s="388"/>
      <c r="X73" s="388"/>
      <c r="Y73" s="388"/>
      <c r="Z73" s="388"/>
      <c r="AA73" s="358"/>
      <c r="AB73" s="451"/>
      <c r="AC73" s="358"/>
      <c r="AD73" s="358"/>
      <c r="AE73" s="388"/>
    </row>
    <row r="74" spans="3:31" x14ac:dyDescent="0.25">
      <c r="C74" s="448"/>
      <c r="D74" s="429" t="s">
        <v>3437</v>
      </c>
      <c r="E74" s="388"/>
      <c r="F74" s="388"/>
      <c r="G74" s="388"/>
      <c r="H74" s="388"/>
      <c r="I74" s="388"/>
      <c r="J74" s="388"/>
      <c r="K74" s="358"/>
      <c r="L74" s="451"/>
      <c r="M74" s="358"/>
      <c r="N74" s="358"/>
      <c r="O74" s="388"/>
      <c r="S74" s="388"/>
      <c r="T74" s="388"/>
      <c r="U74" s="388"/>
      <c r="V74" s="388"/>
      <c r="W74" s="388"/>
      <c r="X74" s="388"/>
      <c r="Y74" s="388"/>
      <c r="Z74" s="388"/>
      <c r="AA74" s="358"/>
      <c r="AB74" s="451"/>
      <c r="AC74" s="358"/>
      <c r="AD74" s="358"/>
      <c r="AE74" s="388"/>
    </row>
    <row r="75" spans="3:31" x14ac:dyDescent="0.25">
      <c r="C75" s="448"/>
      <c r="D75" s="429" t="s">
        <v>3438</v>
      </c>
      <c r="E75" s="388"/>
      <c r="F75" s="388"/>
      <c r="G75" s="388"/>
      <c r="H75" s="388"/>
      <c r="I75" s="388"/>
      <c r="J75" s="388"/>
      <c r="K75" s="358"/>
      <c r="L75" s="451"/>
      <c r="M75" s="358"/>
      <c r="N75" s="358"/>
      <c r="O75" s="388"/>
      <c r="S75" s="388"/>
      <c r="T75" s="388"/>
      <c r="U75" s="388"/>
      <c r="V75" s="388"/>
      <c r="W75" s="388"/>
      <c r="X75" s="388"/>
      <c r="Y75" s="388"/>
      <c r="Z75" s="388"/>
      <c r="AA75" s="358"/>
      <c r="AB75" s="451"/>
      <c r="AC75" s="358"/>
      <c r="AD75" s="358"/>
      <c r="AE75" s="388"/>
    </row>
    <row r="76" spans="3:31" x14ac:dyDescent="0.25">
      <c r="C76" s="448"/>
      <c r="D76" s="429" t="s">
        <v>3439</v>
      </c>
      <c r="E76" s="388"/>
      <c r="F76" s="388"/>
      <c r="G76" s="388"/>
      <c r="H76" s="388"/>
      <c r="I76" s="388"/>
      <c r="J76" s="388"/>
      <c r="K76" s="358"/>
      <c r="L76" s="451"/>
      <c r="M76" s="358"/>
      <c r="N76" s="358"/>
      <c r="O76" s="388"/>
      <c r="S76" s="388"/>
      <c r="T76" s="388"/>
      <c r="U76" s="388"/>
      <c r="V76" s="388"/>
      <c r="W76" s="388"/>
      <c r="X76" s="388"/>
      <c r="Y76" s="388"/>
      <c r="Z76" s="388"/>
      <c r="AA76" s="358"/>
      <c r="AB76" s="451"/>
      <c r="AC76" s="358"/>
      <c r="AD76" s="358"/>
      <c r="AE76" s="388"/>
    </row>
    <row r="77" spans="3:31" x14ac:dyDescent="0.25">
      <c r="C77" s="448"/>
      <c r="D77" s="429" t="s">
        <v>3440</v>
      </c>
      <c r="E77" s="388"/>
      <c r="F77" s="388"/>
      <c r="G77" s="388"/>
      <c r="H77" s="388"/>
      <c r="I77" s="388"/>
      <c r="J77" s="388"/>
      <c r="K77" s="358"/>
      <c r="L77" s="451"/>
      <c r="M77" s="358"/>
      <c r="N77" s="358"/>
      <c r="O77" s="388"/>
      <c r="S77" s="388"/>
      <c r="T77" s="388"/>
      <c r="U77" s="388"/>
      <c r="V77" s="388"/>
      <c r="W77" s="388"/>
      <c r="X77" s="388"/>
      <c r="Y77" s="388"/>
      <c r="Z77" s="388"/>
      <c r="AA77" s="358"/>
      <c r="AB77" s="451"/>
      <c r="AC77" s="358"/>
      <c r="AD77" s="358"/>
      <c r="AE77" s="388"/>
    </row>
    <row r="78" spans="3:31" x14ac:dyDescent="0.25">
      <c r="C78" s="448"/>
      <c r="D78" s="429" t="s">
        <v>3441</v>
      </c>
      <c r="E78" s="388"/>
      <c r="F78" s="388"/>
      <c r="G78" s="388"/>
      <c r="H78" s="388"/>
      <c r="I78" s="388"/>
      <c r="J78" s="388"/>
      <c r="K78" s="358"/>
      <c r="L78" s="451"/>
      <c r="M78" s="358"/>
      <c r="N78" s="358"/>
      <c r="O78" s="388"/>
      <c r="S78" s="388"/>
      <c r="T78" s="388"/>
      <c r="U78" s="388"/>
      <c r="V78" s="388"/>
      <c r="W78" s="388"/>
      <c r="X78" s="388"/>
      <c r="Y78" s="388"/>
      <c r="Z78" s="388"/>
      <c r="AA78" s="358"/>
      <c r="AB78" s="451"/>
      <c r="AC78" s="358"/>
      <c r="AD78" s="358"/>
      <c r="AE78" s="388"/>
    </row>
    <row r="79" spans="3:31" x14ac:dyDescent="0.25">
      <c r="C79" s="448"/>
      <c r="D79" s="429" t="s">
        <v>3442</v>
      </c>
      <c r="E79" s="388"/>
      <c r="F79" s="388"/>
      <c r="G79" s="388"/>
      <c r="H79" s="388"/>
      <c r="I79" s="388"/>
      <c r="J79" s="388"/>
      <c r="K79" s="358"/>
      <c r="L79" s="451"/>
      <c r="M79" s="358"/>
      <c r="N79" s="358"/>
      <c r="O79" s="388"/>
      <c r="S79" s="388"/>
      <c r="T79" s="388"/>
      <c r="U79" s="388"/>
      <c r="V79" s="388"/>
      <c r="W79" s="388"/>
      <c r="X79" s="388"/>
      <c r="Y79" s="388"/>
      <c r="Z79" s="388"/>
      <c r="AA79" s="358"/>
      <c r="AB79" s="451"/>
      <c r="AC79" s="358"/>
      <c r="AD79" s="358"/>
      <c r="AE79" s="388"/>
    </row>
    <row r="80" spans="3:31" x14ac:dyDescent="0.25">
      <c r="C80" s="448"/>
      <c r="D80" s="429" t="s">
        <v>3443</v>
      </c>
      <c r="E80" s="388"/>
      <c r="F80" s="388"/>
      <c r="G80" s="388"/>
      <c r="H80" s="388"/>
      <c r="I80" s="388"/>
      <c r="J80" s="388"/>
      <c r="K80" s="358"/>
      <c r="L80" s="451"/>
      <c r="M80" s="358"/>
      <c r="N80" s="358"/>
      <c r="O80" s="388"/>
      <c r="S80" s="388"/>
      <c r="T80" s="388"/>
      <c r="U80" s="388"/>
      <c r="V80" s="388"/>
      <c r="W80" s="388"/>
      <c r="X80" s="388"/>
      <c r="Y80" s="388"/>
      <c r="Z80" s="388"/>
      <c r="AA80" s="358"/>
      <c r="AB80" s="451"/>
      <c r="AC80" s="358"/>
      <c r="AD80" s="358"/>
      <c r="AE80" s="388"/>
    </row>
    <row r="81" spans="3:31" x14ac:dyDescent="0.25">
      <c r="C81" s="448"/>
      <c r="D81" s="429" t="s">
        <v>3444</v>
      </c>
      <c r="E81" s="388"/>
      <c r="F81" s="388"/>
      <c r="G81" s="388"/>
      <c r="H81" s="388"/>
      <c r="I81" s="388"/>
      <c r="J81" s="388"/>
      <c r="K81" s="358"/>
      <c r="L81" s="451"/>
      <c r="M81" s="358"/>
      <c r="N81" s="358"/>
      <c r="O81" s="388"/>
      <c r="S81" s="388"/>
      <c r="T81" s="388"/>
      <c r="U81" s="388"/>
      <c r="V81" s="388"/>
      <c r="W81" s="388"/>
      <c r="X81" s="388"/>
      <c r="Y81" s="388"/>
      <c r="Z81" s="388"/>
      <c r="AA81" s="358"/>
      <c r="AB81" s="451"/>
      <c r="AC81" s="358"/>
      <c r="AD81" s="358"/>
      <c r="AE81" s="388"/>
    </row>
    <row r="82" spans="3:31" x14ac:dyDescent="0.25">
      <c r="C82" s="448"/>
      <c r="D82" s="429" t="s">
        <v>3445</v>
      </c>
      <c r="E82" s="388"/>
      <c r="F82" s="388"/>
      <c r="G82" s="388"/>
      <c r="H82" s="388"/>
      <c r="I82" s="388"/>
      <c r="J82" s="388"/>
      <c r="K82" s="358"/>
      <c r="L82" s="451"/>
      <c r="M82" s="358"/>
      <c r="N82" s="358"/>
      <c r="O82" s="388"/>
      <c r="S82" s="388"/>
      <c r="T82" s="388"/>
      <c r="U82" s="388"/>
      <c r="V82" s="388"/>
      <c r="W82" s="388"/>
      <c r="X82" s="388"/>
      <c r="Y82" s="388"/>
      <c r="Z82" s="388"/>
      <c r="AA82" s="358"/>
      <c r="AB82" s="451"/>
      <c r="AC82" s="358"/>
      <c r="AD82" s="358"/>
      <c r="AE82" s="388"/>
    </row>
    <row r="83" spans="3:31" x14ac:dyDescent="0.25">
      <c r="C83" s="448"/>
      <c r="D83" s="429" t="s">
        <v>3446</v>
      </c>
      <c r="E83" s="388"/>
      <c r="F83" s="388"/>
      <c r="G83" s="388"/>
      <c r="H83" s="388"/>
      <c r="I83" s="388"/>
      <c r="J83" s="388"/>
      <c r="K83" s="358"/>
      <c r="L83" s="451"/>
      <c r="M83" s="358"/>
      <c r="N83" s="358"/>
      <c r="O83" s="388"/>
      <c r="S83" s="388"/>
      <c r="T83" s="388"/>
      <c r="U83" s="388"/>
      <c r="V83" s="388"/>
      <c r="W83" s="388"/>
      <c r="X83" s="388"/>
      <c r="Y83" s="388"/>
      <c r="Z83" s="388"/>
      <c r="AA83" s="358"/>
      <c r="AB83" s="451"/>
      <c r="AC83" s="358"/>
      <c r="AD83" s="358"/>
      <c r="AE83" s="388"/>
    </row>
    <row r="84" spans="3:31" x14ac:dyDescent="0.25">
      <c r="C84" s="448"/>
      <c r="D84" s="429" t="s">
        <v>3447</v>
      </c>
      <c r="E84" s="388"/>
      <c r="F84" s="388"/>
      <c r="G84" s="388"/>
      <c r="H84" s="388"/>
      <c r="I84" s="388"/>
      <c r="J84" s="388"/>
      <c r="K84" s="358"/>
      <c r="L84" s="451"/>
      <c r="M84" s="358"/>
      <c r="N84" s="358"/>
      <c r="O84" s="388"/>
      <c r="S84" s="388"/>
      <c r="T84" s="388"/>
      <c r="U84" s="388"/>
      <c r="V84" s="388"/>
      <c r="W84" s="388"/>
      <c r="X84" s="388"/>
      <c r="Y84" s="388"/>
      <c r="Z84" s="388"/>
      <c r="AA84" s="358"/>
      <c r="AB84" s="451"/>
      <c r="AC84" s="358"/>
      <c r="AD84" s="358"/>
      <c r="AE84" s="388"/>
    </row>
    <row r="85" spans="3:31" x14ac:dyDescent="0.25">
      <c r="C85" s="448"/>
      <c r="D85" s="429" t="s">
        <v>3448</v>
      </c>
      <c r="E85" s="388"/>
      <c r="F85" s="388"/>
      <c r="G85" s="388"/>
      <c r="H85" s="388"/>
      <c r="I85" s="388"/>
      <c r="J85" s="388"/>
      <c r="K85" s="358"/>
      <c r="L85" s="451"/>
      <c r="M85" s="358"/>
      <c r="N85" s="358"/>
      <c r="O85" s="388"/>
      <c r="S85" s="388"/>
      <c r="T85" s="388"/>
      <c r="U85" s="388"/>
      <c r="V85" s="388"/>
      <c r="W85" s="388"/>
      <c r="X85" s="388"/>
      <c r="Y85" s="388"/>
      <c r="Z85" s="388"/>
      <c r="AA85" s="358"/>
      <c r="AB85" s="451"/>
      <c r="AC85" s="358"/>
      <c r="AD85" s="358"/>
      <c r="AE85" s="388"/>
    </row>
    <row r="86" spans="3:31" x14ac:dyDescent="0.25">
      <c r="C86" s="448"/>
      <c r="D86" s="429" t="s">
        <v>3449</v>
      </c>
      <c r="E86" s="388"/>
      <c r="F86" s="388"/>
      <c r="G86" s="388"/>
      <c r="H86" s="388"/>
      <c r="I86" s="388"/>
      <c r="J86" s="388"/>
      <c r="K86" s="358"/>
      <c r="L86" s="451"/>
      <c r="M86" s="358"/>
      <c r="N86" s="358"/>
      <c r="O86" s="388"/>
      <c r="S86" s="388"/>
      <c r="T86" s="388"/>
      <c r="U86" s="388"/>
      <c r="V86" s="388"/>
      <c r="W86" s="388"/>
      <c r="X86" s="388"/>
      <c r="Y86" s="388"/>
      <c r="Z86" s="388"/>
      <c r="AA86" s="358"/>
      <c r="AB86" s="451"/>
      <c r="AC86" s="358"/>
      <c r="AD86" s="358"/>
      <c r="AE86" s="388"/>
    </row>
    <row r="87" spans="3:31" x14ac:dyDescent="0.25">
      <c r="C87" s="448"/>
      <c r="D87" s="429" t="s">
        <v>3450</v>
      </c>
      <c r="E87" s="388"/>
      <c r="F87" s="388"/>
      <c r="G87" s="388"/>
      <c r="H87" s="388"/>
      <c r="I87" s="388"/>
      <c r="J87" s="388"/>
      <c r="K87" s="358"/>
      <c r="L87" s="451"/>
      <c r="M87" s="358"/>
      <c r="N87" s="358"/>
      <c r="O87" s="388"/>
      <c r="S87" s="388"/>
      <c r="T87" s="388"/>
      <c r="U87" s="388"/>
      <c r="V87" s="388"/>
      <c r="W87" s="388"/>
      <c r="X87" s="388"/>
      <c r="Y87" s="388"/>
      <c r="Z87" s="388"/>
      <c r="AA87" s="358"/>
      <c r="AB87" s="451"/>
      <c r="AC87" s="358"/>
      <c r="AD87" s="358"/>
      <c r="AE87" s="388"/>
    </row>
    <row r="88" spans="3:31" x14ac:dyDescent="0.25">
      <c r="C88" s="448"/>
      <c r="D88" s="429" t="s">
        <v>3451</v>
      </c>
      <c r="E88" s="388"/>
      <c r="F88" s="388"/>
      <c r="G88" s="388"/>
      <c r="H88" s="388"/>
      <c r="I88" s="388"/>
      <c r="J88" s="388"/>
      <c r="K88" s="358"/>
      <c r="L88" s="451"/>
      <c r="M88" s="358"/>
      <c r="N88" s="358"/>
      <c r="O88" s="388"/>
      <c r="S88" s="388"/>
      <c r="T88" s="388"/>
      <c r="U88" s="388"/>
      <c r="V88" s="388"/>
      <c r="W88" s="388"/>
      <c r="X88" s="388"/>
      <c r="Y88" s="388"/>
      <c r="Z88" s="388"/>
      <c r="AA88" s="358"/>
      <c r="AB88" s="451"/>
      <c r="AC88" s="358"/>
      <c r="AD88" s="358"/>
      <c r="AE88" s="388"/>
    </row>
    <row r="89" spans="3:31" x14ac:dyDescent="0.25">
      <c r="C89" s="448"/>
      <c r="D89" s="429" t="s">
        <v>3452</v>
      </c>
      <c r="E89" s="388"/>
      <c r="F89" s="388"/>
      <c r="G89" s="388"/>
      <c r="H89" s="388"/>
      <c r="I89" s="388"/>
      <c r="J89" s="388"/>
      <c r="K89" s="358"/>
      <c r="L89" s="451"/>
      <c r="M89" s="358"/>
      <c r="N89" s="358"/>
      <c r="O89" s="388"/>
      <c r="S89" s="388"/>
      <c r="T89" s="388"/>
      <c r="U89" s="388"/>
      <c r="V89" s="388"/>
      <c r="W89" s="388"/>
      <c r="X89" s="388"/>
      <c r="Y89" s="388"/>
      <c r="Z89" s="388"/>
      <c r="AA89" s="358"/>
      <c r="AB89" s="451"/>
      <c r="AC89" s="358"/>
      <c r="AD89" s="358"/>
      <c r="AE89" s="388"/>
    </row>
    <row r="90" spans="3:31" x14ac:dyDescent="0.25">
      <c r="C90" s="448"/>
      <c r="D90" s="429" t="s">
        <v>3453</v>
      </c>
      <c r="E90" s="388"/>
      <c r="F90" s="388"/>
      <c r="G90" s="388"/>
      <c r="H90" s="388"/>
      <c r="I90" s="388"/>
      <c r="J90" s="388"/>
      <c r="K90" s="358"/>
      <c r="L90" s="451"/>
      <c r="M90" s="358"/>
      <c r="N90" s="358"/>
      <c r="O90" s="388"/>
      <c r="S90" s="388"/>
      <c r="T90" s="388"/>
      <c r="U90" s="388"/>
      <c r="V90" s="388"/>
      <c r="W90" s="388"/>
      <c r="X90" s="388"/>
      <c r="Y90" s="388"/>
      <c r="Z90" s="388"/>
      <c r="AA90" s="358"/>
      <c r="AB90" s="451"/>
      <c r="AC90" s="358"/>
      <c r="AD90" s="358"/>
      <c r="AE90" s="388"/>
    </row>
    <row r="91" spans="3:31" x14ac:dyDescent="0.25">
      <c r="C91" s="448"/>
      <c r="D91" s="429" t="s">
        <v>3454</v>
      </c>
      <c r="E91" s="388"/>
      <c r="F91" s="388"/>
      <c r="G91" s="388"/>
      <c r="H91" s="388"/>
      <c r="I91" s="388"/>
      <c r="J91" s="388"/>
      <c r="K91" s="358"/>
      <c r="L91" s="451"/>
      <c r="M91" s="358"/>
      <c r="N91" s="358"/>
      <c r="O91" s="388"/>
      <c r="S91" s="388"/>
      <c r="T91" s="388"/>
      <c r="U91" s="388"/>
      <c r="V91" s="388"/>
      <c r="W91" s="388"/>
      <c r="X91" s="388"/>
      <c r="Y91" s="388"/>
      <c r="Z91" s="388"/>
      <c r="AA91" s="358"/>
      <c r="AB91" s="451"/>
      <c r="AC91" s="358"/>
      <c r="AD91" s="358"/>
      <c r="AE91" s="388"/>
    </row>
    <row r="92" spans="3:31" x14ac:dyDescent="0.25">
      <c r="C92" s="448"/>
      <c r="D92" s="429" t="s">
        <v>3455</v>
      </c>
      <c r="E92" s="388"/>
      <c r="F92" s="388"/>
      <c r="G92" s="388"/>
      <c r="H92" s="388"/>
      <c r="I92" s="388"/>
      <c r="J92" s="388"/>
      <c r="K92" s="358"/>
      <c r="L92" s="451"/>
      <c r="M92" s="358"/>
      <c r="N92" s="358"/>
      <c r="O92" s="388"/>
      <c r="S92" s="388"/>
      <c r="T92" s="388"/>
      <c r="U92" s="388"/>
      <c r="V92" s="388"/>
      <c r="W92" s="388"/>
      <c r="X92" s="388"/>
      <c r="Y92" s="388"/>
      <c r="Z92" s="388"/>
      <c r="AA92" s="358"/>
      <c r="AB92" s="451"/>
      <c r="AC92" s="358"/>
      <c r="AD92" s="358"/>
      <c r="AE92" s="388"/>
    </row>
    <row r="93" spans="3:31" x14ac:dyDescent="0.25">
      <c r="C93" s="448"/>
      <c r="D93" s="429" t="s">
        <v>3456</v>
      </c>
      <c r="E93" s="388"/>
      <c r="F93" s="388"/>
      <c r="G93" s="388"/>
      <c r="H93" s="388"/>
      <c r="I93" s="388"/>
      <c r="J93" s="388"/>
      <c r="K93" s="358"/>
      <c r="L93" s="451"/>
      <c r="M93" s="358"/>
      <c r="N93" s="358"/>
      <c r="O93" s="388"/>
      <c r="S93" s="388"/>
      <c r="T93" s="388"/>
      <c r="U93" s="388"/>
      <c r="V93" s="388"/>
      <c r="W93" s="388"/>
      <c r="X93" s="388"/>
      <c r="Y93" s="388"/>
      <c r="Z93" s="388"/>
      <c r="AA93" s="358"/>
      <c r="AB93" s="451"/>
      <c r="AC93" s="358"/>
      <c r="AD93" s="358"/>
      <c r="AE93" s="388"/>
    </row>
    <row r="94" spans="3:31" x14ac:dyDescent="0.25">
      <c r="C94" s="448"/>
      <c r="D94" s="429" t="s">
        <v>3457</v>
      </c>
      <c r="E94" s="388"/>
      <c r="F94" s="388"/>
      <c r="G94" s="388"/>
      <c r="H94" s="388"/>
      <c r="I94" s="388"/>
      <c r="J94" s="388"/>
      <c r="K94" s="358"/>
      <c r="L94" s="451"/>
      <c r="M94" s="358"/>
      <c r="N94" s="358"/>
      <c r="O94" s="388"/>
      <c r="S94" s="388"/>
      <c r="T94" s="388"/>
      <c r="U94" s="388"/>
      <c r="V94" s="388"/>
      <c r="W94" s="388"/>
      <c r="X94" s="388"/>
      <c r="Y94" s="388"/>
      <c r="Z94" s="388"/>
      <c r="AA94" s="358"/>
      <c r="AB94" s="451"/>
      <c r="AC94" s="358"/>
      <c r="AD94" s="358"/>
      <c r="AE94" s="388"/>
    </row>
    <row r="95" spans="3:31" x14ac:dyDescent="0.25">
      <c r="C95" s="448"/>
      <c r="D95" s="429" t="s">
        <v>3458</v>
      </c>
      <c r="E95" s="388"/>
      <c r="F95" s="388"/>
      <c r="G95" s="388"/>
      <c r="H95" s="388"/>
      <c r="I95" s="388"/>
      <c r="J95" s="388"/>
      <c r="K95" s="358"/>
      <c r="L95" s="451"/>
      <c r="M95" s="358"/>
      <c r="N95" s="358"/>
      <c r="O95" s="388"/>
      <c r="S95" s="388"/>
      <c r="T95" s="388"/>
      <c r="U95" s="388"/>
      <c r="V95" s="388"/>
      <c r="W95" s="388"/>
      <c r="X95" s="388"/>
      <c r="Y95" s="388"/>
      <c r="Z95" s="388"/>
      <c r="AA95" s="358"/>
      <c r="AB95" s="451"/>
      <c r="AC95" s="358"/>
      <c r="AD95" s="358"/>
      <c r="AE95" s="388"/>
    </row>
    <row r="96" spans="3:31" x14ac:dyDescent="0.25">
      <c r="C96" s="448"/>
      <c r="D96" s="429" t="s">
        <v>3459</v>
      </c>
      <c r="E96" s="388"/>
      <c r="F96" s="388"/>
      <c r="G96" s="388"/>
      <c r="H96" s="388"/>
      <c r="I96" s="388"/>
      <c r="J96" s="388"/>
      <c r="K96" s="358"/>
      <c r="L96" s="451"/>
      <c r="M96" s="358"/>
      <c r="N96" s="358"/>
      <c r="O96" s="388"/>
      <c r="S96" s="388"/>
      <c r="T96" s="388"/>
      <c r="U96" s="388"/>
      <c r="V96" s="388"/>
      <c r="W96" s="388"/>
      <c r="X96" s="388"/>
      <c r="Y96" s="388"/>
      <c r="Z96" s="388"/>
      <c r="AA96" s="358"/>
      <c r="AB96" s="451"/>
      <c r="AC96" s="358"/>
      <c r="AD96" s="358"/>
      <c r="AE96" s="388"/>
    </row>
    <row r="97" spans="3:31" x14ac:dyDescent="0.25">
      <c r="C97" s="448"/>
      <c r="D97" s="429" t="s">
        <v>3460</v>
      </c>
      <c r="E97" s="388"/>
      <c r="F97" s="388"/>
      <c r="G97" s="388"/>
      <c r="H97" s="388"/>
      <c r="I97" s="388"/>
      <c r="J97" s="388"/>
      <c r="K97" s="358"/>
      <c r="L97" s="451"/>
      <c r="M97" s="358"/>
      <c r="N97" s="358"/>
      <c r="O97" s="388"/>
      <c r="S97" s="388"/>
      <c r="T97" s="388"/>
      <c r="U97" s="388"/>
      <c r="V97" s="388"/>
      <c r="W97" s="388"/>
      <c r="X97" s="388"/>
      <c r="Y97" s="388"/>
      <c r="Z97" s="388"/>
      <c r="AA97" s="358"/>
      <c r="AB97" s="451"/>
      <c r="AC97" s="358"/>
      <c r="AD97" s="358"/>
      <c r="AE97" s="388"/>
    </row>
    <row r="98" spans="3:31" x14ac:dyDescent="0.25">
      <c r="C98" s="448"/>
      <c r="D98" s="429" t="s">
        <v>3461</v>
      </c>
      <c r="E98" s="388"/>
      <c r="F98" s="388"/>
      <c r="G98" s="388"/>
      <c r="H98" s="388"/>
      <c r="I98" s="388"/>
      <c r="J98" s="388"/>
      <c r="K98" s="358"/>
      <c r="L98" s="451"/>
      <c r="M98" s="358"/>
      <c r="N98" s="358"/>
      <c r="O98" s="388"/>
      <c r="S98" s="388"/>
      <c r="T98" s="388"/>
      <c r="U98" s="388"/>
      <c r="V98" s="388"/>
      <c r="W98" s="388"/>
      <c r="X98" s="388"/>
      <c r="Y98" s="388"/>
      <c r="Z98" s="388"/>
      <c r="AA98" s="358"/>
      <c r="AB98" s="451"/>
      <c r="AC98" s="358"/>
      <c r="AD98" s="358"/>
      <c r="AE98" s="388"/>
    </row>
    <row r="99" spans="3:31" x14ac:dyDescent="0.25">
      <c r="C99" s="448"/>
      <c r="D99" s="429" t="s">
        <v>3462</v>
      </c>
      <c r="E99" s="388"/>
      <c r="F99" s="388"/>
      <c r="G99" s="388"/>
      <c r="H99" s="388"/>
      <c r="I99" s="388"/>
      <c r="J99" s="388"/>
      <c r="K99" s="358"/>
      <c r="L99" s="451"/>
      <c r="M99" s="358"/>
      <c r="N99" s="358"/>
      <c r="O99" s="388"/>
      <c r="S99" s="388"/>
      <c r="T99" s="388"/>
      <c r="U99" s="388"/>
      <c r="V99" s="388"/>
      <c r="W99" s="388"/>
      <c r="X99" s="388"/>
      <c r="Y99" s="388"/>
      <c r="Z99" s="388"/>
      <c r="AA99" s="358"/>
      <c r="AB99" s="451"/>
      <c r="AC99" s="358"/>
      <c r="AD99" s="358"/>
      <c r="AE99" s="388"/>
    </row>
    <row r="100" spans="3:31" x14ac:dyDescent="0.25">
      <c r="C100" s="448"/>
      <c r="D100" s="429" t="s">
        <v>3463</v>
      </c>
      <c r="E100" s="388"/>
      <c r="F100" s="388"/>
      <c r="G100" s="388"/>
      <c r="H100" s="388"/>
      <c r="I100" s="388"/>
      <c r="J100" s="388"/>
      <c r="K100" s="358"/>
      <c r="L100" s="451"/>
      <c r="M100" s="358"/>
      <c r="N100" s="358"/>
      <c r="O100" s="388"/>
      <c r="S100" s="388"/>
      <c r="T100" s="388"/>
      <c r="U100" s="388"/>
      <c r="V100" s="388"/>
      <c r="W100" s="388"/>
      <c r="X100" s="388"/>
      <c r="Y100" s="388"/>
      <c r="Z100" s="388"/>
      <c r="AA100" s="358"/>
      <c r="AB100" s="451"/>
      <c r="AC100" s="358"/>
      <c r="AD100" s="358"/>
      <c r="AE100" s="388"/>
    </row>
    <row r="101" spans="3:31" x14ac:dyDescent="0.25">
      <c r="C101" s="448"/>
      <c r="D101" s="429" t="s">
        <v>3464</v>
      </c>
      <c r="E101" s="388"/>
      <c r="F101" s="388"/>
      <c r="G101" s="388"/>
      <c r="H101" s="388"/>
      <c r="I101" s="388"/>
      <c r="J101" s="388"/>
      <c r="K101" s="358"/>
      <c r="L101" s="451"/>
      <c r="M101" s="358"/>
      <c r="N101" s="358"/>
      <c r="O101" s="388"/>
      <c r="S101" s="388"/>
      <c r="T101" s="388"/>
      <c r="U101" s="388"/>
      <c r="V101" s="388"/>
      <c r="W101" s="388"/>
      <c r="X101" s="388"/>
      <c r="Y101" s="388"/>
      <c r="Z101" s="388"/>
      <c r="AA101" s="358"/>
      <c r="AB101" s="451"/>
      <c r="AC101" s="358"/>
      <c r="AD101" s="358"/>
      <c r="AE101" s="388"/>
    </row>
    <row r="102" spans="3:31" x14ac:dyDescent="0.25">
      <c r="C102" s="448"/>
      <c r="D102" s="429" t="s">
        <v>3465</v>
      </c>
      <c r="E102" s="388"/>
      <c r="F102" s="388"/>
      <c r="G102" s="388"/>
      <c r="H102" s="388"/>
      <c r="I102" s="388"/>
      <c r="J102" s="388"/>
      <c r="K102" s="358"/>
      <c r="L102" s="451"/>
      <c r="M102" s="358"/>
      <c r="N102" s="358"/>
      <c r="O102" s="388"/>
      <c r="S102" s="388"/>
      <c r="T102" s="388"/>
      <c r="U102" s="388"/>
      <c r="V102" s="388"/>
      <c r="W102" s="388"/>
      <c r="X102" s="388"/>
      <c r="Y102" s="388"/>
      <c r="Z102" s="388"/>
      <c r="AA102" s="358"/>
      <c r="AB102" s="451"/>
      <c r="AC102" s="358"/>
      <c r="AD102" s="358"/>
      <c r="AE102" s="388"/>
    </row>
    <row r="103" spans="3:31" x14ac:dyDescent="0.25">
      <c r="C103" s="448"/>
      <c r="D103" s="429" t="s">
        <v>3466</v>
      </c>
      <c r="E103" s="388"/>
      <c r="F103" s="388"/>
      <c r="G103" s="388"/>
      <c r="H103" s="388"/>
      <c r="I103" s="388"/>
      <c r="J103" s="388"/>
      <c r="K103" s="358"/>
      <c r="L103" s="451"/>
      <c r="M103" s="358"/>
      <c r="N103" s="358"/>
      <c r="O103" s="388"/>
      <c r="S103" s="388"/>
      <c r="T103" s="388"/>
      <c r="U103" s="388"/>
      <c r="V103" s="388"/>
      <c r="W103" s="388"/>
      <c r="X103" s="388"/>
      <c r="Y103" s="388"/>
      <c r="Z103" s="388"/>
      <c r="AA103" s="358"/>
      <c r="AB103" s="451"/>
      <c r="AC103" s="358"/>
      <c r="AD103" s="358"/>
      <c r="AE103" s="388"/>
    </row>
    <row r="104" spans="3:31" x14ac:dyDescent="0.25">
      <c r="C104" s="448"/>
      <c r="D104" s="429" t="s">
        <v>3467</v>
      </c>
      <c r="E104" s="388"/>
      <c r="F104" s="388"/>
      <c r="G104" s="388"/>
      <c r="H104" s="388"/>
      <c r="I104" s="388"/>
      <c r="J104" s="388"/>
      <c r="K104" s="358"/>
      <c r="L104" s="451"/>
      <c r="M104" s="358"/>
      <c r="N104" s="358"/>
      <c r="O104" s="388"/>
      <c r="S104" s="388"/>
      <c r="T104" s="388"/>
      <c r="U104" s="388"/>
      <c r="V104" s="388"/>
      <c r="W104" s="388"/>
      <c r="X104" s="388"/>
      <c r="Y104" s="388"/>
      <c r="Z104" s="388"/>
      <c r="AA104" s="358"/>
      <c r="AB104" s="451"/>
      <c r="AC104" s="358"/>
      <c r="AD104" s="358"/>
      <c r="AE104" s="388"/>
    </row>
    <row r="105" spans="3:31" x14ac:dyDescent="0.25">
      <c r="C105" s="448"/>
      <c r="D105" s="429" t="s">
        <v>3468</v>
      </c>
      <c r="E105" s="388"/>
      <c r="F105" s="388"/>
      <c r="G105" s="388"/>
      <c r="H105" s="388"/>
      <c r="I105" s="388"/>
      <c r="J105" s="388"/>
      <c r="K105" s="358"/>
      <c r="L105" s="451"/>
      <c r="M105" s="358"/>
      <c r="N105" s="358"/>
      <c r="O105" s="388"/>
      <c r="S105" s="388"/>
      <c r="T105" s="388"/>
      <c r="U105" s="388"/>
      <c r="V105" s="388"/>
      <c r="W105" s="388"/>
      <c r="X105" s="388"/>
      <c r="Y105" s="388"/>
      <c r="Z105" s="388"/>
      <c r="AA105" s="358"/>
      <c r="AB105" s="451"/>
      <c r="AC105" s="358"/>
      <c r="AD105" s="358"/>
      <c r="AE105" s="388"/>
    </row>
    <row r="106" spans="3:31" x14ac:dyDescent="0.25">
      <c r="C106" s="448"/>
      <c r="D106" s="429" t="s">
        <v>3469</v>
      </c>
      <c r="E106" s="388"/>
      <c r="F106" s="388"/>
      <c r="G106" s="388"/>
      <c r="H106" s="388"/>
      <c r="I106" s="388"/>
      <c r="J106" s="388"/>
      <c r="K106" s="358"/>
      <c r="L106" s="451"/>
      <c r="M106" s="358"/>
      <c r="N106" s="358"/>
      <c r="O106" s="388"/>
      <c r="S106" s="388"/>
      <c r="T106" s="388"/>
      <c r="U106" s="388"/>
      <c r="V106" s="388"/>
      <c r="W106" s="388"/>
      <c r="X106" s="388"/>
      <c r="Y106" s="388"/>
      <c r="Z106" s="388"/>
      <c r="AA106" s="358"/>
      <c r="AB106" s="451"/>
      <c r="AC106" s="358"/>
      <c r="AD106" s="358"/>
      <c r="AE106" s="388"/>
    </row>
    <row r="107" spans="3:31" x14ac:dyDescent="0.25">
      <c r="C107" s="448"/>
      <c r="D107" s="429" t="s">
        <v>3470</v>
      </c>
      <c r="E107" s="388"/>
      <c r="F107" s="388"/>
      <c r="G107" s="388"/>
      <c r="H107" s="388"/>
      <c r="I107" s="388"/>
      <c r="J107" s="388"/>
      <c r="K107" s="358"/>
      <c r="L107" s="451"/>
      <c r="M107" s="358"/>
      <c r="N107" s="358"/>
      <c r="O107" s="388"/>
      <c r="S107" s="388"/>
      <c r="T107" s="388"/>
      <c r="U107" s="388"/>
      <c r="V107" s="388"/>
      <c r="W107" s="388"/>
      <c r="X107" s="388"/>
      <c r="Y107" s="388"/>
      <c r="Z107" s="388"/>
      <c r="AA107" s="358"/>
      <c r="AB107" s="451"/>
      <c r="AC107" s="358"/>
      <c r="AD107" s="358"/>
      <c r="AE107" s="388"/>
    </row>
    <row r="108" spans="3:31" x14ac:dyDescent="0.25">
      <c r="C108" s="448"/>
      <c r="D108" s="429" t="s">
        <v>3471</v>
      </c>
      <c r="E108" s="388"/>
      <c r="F108" s="388"/>
      <c r="G108" s="388"/>
      <c r="H108" s="388"/>
      <c r="I108" s="388"/>
      <c r="J108" s="388"/>
      <c r="K108" s="358"/>
      <c r="L108" s="451"/>
      <c r="M108" s="358"/>
      <c r="N108" s="358"/>
      <c r="O108" s="388"/>
      <c r="S108" s="388"/>
      <c r="T108" s="388"/>
      <c r="U108" s="388"/>
      <c r="V108" s="388"/>
      <c r="W108" s="388"/>
      <c r="X108" s="388"/>
      <c r="Y108" s="388"/>
      <c r="Z108" s="388"/>
      <c r="AA108" s="358"/>
      <c r="AB108" s="451"/>
      <c r="AC108" s="358"/>
      <c r="AD108" s="358"/>
      <c r="AE108" s="388"/>
    </row>
    <row r="109" spans="3:31" x14ac:dyDescent="0.25">
      <c r="C109" s="448"/>
      <c r="D109" s="429" t="s">
        <v>3472</v>
      </c>
      <c r="E109" s="388"/>
      <c r="F109" s="388"/>
      <c r="G109" s="388"/>
      <c r="H109" s="388"/>
      <c r="I109" s="388"/>
      <c r="J109" s="388"/>
      <c r="K109" s="358"/>
      <c r="L109" s="451"/>
      <c r="M109" s="358"/>
      <c r="N109" s="358"/>
      <c r="O109" s="388"/>
      <c r="S109" s="388"/>
      <c r="T109" s="388"/>
      <c r="U109" s="388"/>
      <c r="V109" s="388"/>
      <c r="W109" s="388"/>
      <c r="X109" s="388"/>
      <c r="Y109" s="388"/>
      <c r="Z109" s="388"/>
      <c r="AA109" s="358"/>
      <c r="AB109" s="451"/>
      <c r="AC109" s="358"/>
      <c r="AD109" s="358"/>
      <c r="AE109" s="388"/>
    </row>
    <row r="110" spans="3:31" x14ac:dyDescent="0.25">
      <c r="C110" s="448"/>
      <c r="D110" s="429" t="s">
        <v>3473</v>
      </c>
      <c r="E110" s="388"/>
      <c r="F110" s="388"/>
      <c r="G110" s="388"/>
      <c r="H110" s="388"/>
      <c r="I110" s="388"/>
      <c r="J110" s="388"/>
      <c r="K110" s="358"/>
      <c r="L110" s="451"/>
      <c r="M110" s="358"/>
      <c r="N110" s="358"/>
      <c r="O110" s="388"/>
      <c r="S110" s="388"/>
      <c r="T110" s="388"/>
      <c r="U110" s="388"/>
      <c r="V110" s="388"/>
      <c r="W110" s="388"/>
      <c r="X110" s="388"/>
      <c r="Y110" s="388"/>
      <c r="Z110" s="388"/>
      <c r="AA110" s="358"/>
      <c r="AB110" s="451"/>
      <c r="AC110" s="358"/>
      <c r="AD110" s="358"/>
      <c r="AE110" s="388"/>
    </row>
  </sheetData>
  <mergeCells count="6">
    <mergeCell ref="B1:L1"/>
    <mergeCell ref="X7:Y7"/>
    <mergeCell ref="X9:Y9"/>
    <mergeCell ref="T3:V3"/>
    <mergeCell ref="V7:W7"/>
    <mergeCell ref="V9:W9"/>
  </mergeCells>
  <dataValidations count="2">
    <dataValidation allowBlank="1" showInputMessage="1" showErrorMessage="1" error="Data is of incorrect type!" sqref="K8 AA8 A8:F8"/>
    <dataValidation type="decimal" allowBlank="1" showInputMessage="1" showErrorMessage="1" error="Data is of incorrect type!" sqref="G8 I8:J8 Z8"/>
  </dataValidations>
  <hyperlinks>
    <hyperlink ref="A1" location="'Table of Contents'!A1" display="S.05.02.01.03 - Total Top 5 and home country - non-life obligations"/>
    <hyperlink ref="W1" location="'Enumerations SDNS_SDAT'!A1" display="Převodní můstek číselníky"/>
  </hyperlinks>
  <pageMargins left="0.75" right="0.75" top="0.75" bottom="0.5" header="0.5" footer="0.75"/>
  <drawing r:id="rId1"/>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Enumerations!$A$1906:$A$1906</xm:f>
          </x14:formula1>
          <xm:sqref>B3</xm:sqref>
        </x14:dataValidation>
        <x14:dataValidation type="list" allowBlank="1" showInputMessage="1" showErrorMessage="1" error="Data is of incorrect type!">
          <x14:formula1>
            <xm:f>Enumerations!$A$1907:$H$1907</xm:f>
          </x14:formula1>
          <xm:sqref>B4</xm:sqref>
        </x14:dataValidation>
        <x14:dataValidation type="list" allowBlank="1" showInputMessage="1" showErrorMessage="1" error="Data is of incorrect type!">
          <x14:formula1>
            <xm:f>Enumerations!$A$1908:$GG$1908</xm:f>
          </x14:formula1>
          <xm:sqref>H8</xm:sqref>
        </x14:dataValidation>
        <x14:dataValidation type="list" allowBlank="1" showInputMessage="1" showErrorMessage="1" error="Data is of incorrect type!">
          <x14:formula1>
            <xm:f>Enumerations!$A$1899:$H$1899</xm:f>
          </x14:formula1>
          <xm:sqref>E5</xm:sqref>
        </x14:dataValidation>
        <x14:dataValidation type="list" allowBlank="1" showInputMessage="1" showErrorMessage="1" error="Data is of incorrect type!">
          <x14:formula1>
            <xm:f>Enumerations!$A$1896:$GG$1896</xm:f>
          </x14:formula1>
          <xm:sqref>L10:L110 AB10:AB110</xm:sqref>
        </x14:dataValidation>
      </x14:dataValidations>
    </ext>
  </extLst>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9"/>
  <sheetViews>
    <sheetView showGridLines="0" workbookViewId="0"/>
  </sheetViews>
  <sheetFormatPr defaultRowHeight="15" x14ac:dyDescent="0.25"/>
  <cols>
    <col min="1" max="3" width="9.140625" style="474"/>
    <col min="4" max="4" width="24.7109375" style="474" customWidth="1"/>
    <col min="5" max="5" width="14.7109375" style="474" customWidth="1"/>
    <col min="6" max="6" width="19.7109375" style="474" customWidth="1"/>
    <col min="7" max="7" width="14.42578125" style="474" customWidth="1"/>
    <col min="8" max="8" width="29.5703125" style="474" customWidth="1"/>
    <col min="9" max="9" width="19" style="474" customWidth="1"/>
    <col min="10" max="10" width="13.140625" style="474" customWidth="1"/>
    <col min="11" max="11" width="17.140625" style="474" customWidth="1"/>
    <col min="12" max="13" width="9.140625" style="474"/>
    <col min="14" max="14" width="9.140625" style="476"/>
    <col min="15" max="24" width="20.7109375" style="474" customWidth="1"/>
    <col min="25" max="16384" width="9.140625" style="474"/>
  </cols>
  <sheetData>
    <row r="1" spans="1:23" ht="24" customHeight="1" x14ac:dyDescent="0.3">
      <c r="A1" s="187" t="s">
        <v>17053</v>
      </c>
      <c r="B1" s="798" t="s">
        <v>13250</v>
      </c>
      <c r="C1" s="799"/>
      <c r="D1" s="799"/>
      <c r="E1" s="799"/>
      <c r="F1" s="799"/>
      <c r="G1" s="799"/>
      <c r="H1" s="799"/>
      <c r="I1" s="799"/>
      <c r="J1" s="799"/>
      <c r="K1" s="799"/>
      <c r="L1" s="799"/>
      <c r="O1" s="524" t="s">
        <v>13275</v>
      </c>
      <c r="Q1" s="724" t="s">
        <v>13439</v>
      </c>
    </row>
    <row r="3" spans="1:23" ht="12.4" customHeight="1" x14ac:dyDescent="0.25">
      <c r="B3" s="13" t="s">
        <v>13143</v>
      </c>
    </row>
    <row r="4" spans="1:23" ht="15.75" customHeight="1" x14ac:dyDescent="0.25"/>
    <row r="5" spans="1:23" ht="17.25" customHeight="1" x14ac:dyDescent="0.25">
      <c r="O5" s="911" t="s">
        <v>13208</v>
      </c>
      <c r="P5" s="912"/>
      <c r="Q5" s="134" t="s">
        <v>2434</v>
      </c>
      <c r="R5" s="134" t="s">
        <v>2435</v>
      </c>
      <c r="S5" s="134" t="s">
        <v>2436</v>
      </c>
      <c r="T5" s="134" t="s">
        <v>2437</v>
      </c>
      <c r="U5" s="134" t="s">
        <v>934</v>
      </c>
      <c r="V5" s="134" t="s">
        <v>935</v>
      </c>
      <c r="W5" s="134" t="s">
        <v>936</v>
      </c>
    </row>
    <row r="6" spans="1:23" ht="16.5" customHeight="1" x14ac:dyDescent="0.25">
      <c r="D6" s="10" t="s">
        <v>13208</v>
      </c>
      <c r="E6" s="10" t="s">
        <v>2434</v>
      </c>
      <c r="F6" s="10" t="s">
        <v>2435</v>
      </c>
      <c r="G6" s="10" t="s">
        <v>2436</v>
      </c>
      <c r="H6" s="10" t="s">
        <v>2437</v>
      </c>
      <c r="I6" s="10" t="s">
        <v>934</v>
      </c>
      <c r="J6" s="10" t="s">
        <v>935</v>
      </c>
      <c r="K6" s="10" t="s">
        <v>936</v>
      </c>
      <c r="O6" s="364" t="s">
        <v>13268</v>
      </c>
      <c r="P6" s="364" t="s">
        <v>13269</v>
      </c>
      <c r="Q6" s="364" t="s">
        <v>13261</v>
      </c>
      <c r="R6" s="364" t="s">
        <v>13262</v>
      </c>
      <c r="S6" s="364" t="s">
        <v>13263</v>
      </c>
      <c r="T6" s="364" t="s">
        <v>13264</v>
      </c>
      <c r="U6" s="364" t="s">
        <v>13265</v>
      </c>
      <c r="V6" s="364" t="s">
        <v>13266</v>
      </c>
      <c r="W6" s="364" t="s">
        <v>13267</v>
      </c>
    </row>
    <row r="7" spans="1:23" x14ac:dyDescent="0.25">
      <c r="D7" s="13" t="s">
        <v>13210</v>
      </c>
      <c r="E7" s="13" t="s">
        <v>13251</v>
      </c>
      <c r="F7" s="13" t="s">
        <v>13252</v>
      </c>
      <c r="G7" s="13" t="s">
        <v>13253</v>
      </c>
      <c r="H7" s="13" t="s">
        <v>13254</v>
      </c>
      <c r="I7" s="13" t="s">
        <v>13255</v>
      </c>
      <c r="J7" s="13" t="s">
        <v>13256</v>
      </c>
      <c r="K7" s="13" t="s">
        <v>13257</v>
      </c>
      <c r="O7" s="913" t="s">
        <v>864</v>
      </c>
      <c r="P7" s="914"/>
      <c r="Q7" s="134" t="s">
        <v>865</v>
      </c>
      <c r="R7" s="134" t="s">
        <v>948</v>
      </c>
      <c r="S7" s="134" t="s">
        <v>949</v>
      </c>
      <c r="T7" s="134" t="s">
        <v>950</v>
      </c>
      <c r="U7" s="134" t="s">
        <v>951</v>
      </c>
      <c r="V7" s="134" t="s">
        <v>952</v>
      </c>
      <c r="W7" s="134" t="s">
        <v>953</v>
      </c>
    </row>
    <row r="8" spans="1:23" x14ac:dyDescent="0.25">
      <c r="D8" s="15" t="s">
        <v>864</v>
      </c>
      <c r="E8" s="15" t="s">
        <v>865</v>
      </c>
      <c r="F8" s="15" t="s">
        <v>948</v>
      </c>
      <c r="G8" s="15" t="s">
        <v>949</v>
      </c>
      <c r="H8" s="15" t="s">
        <v>950</v>
      </c>
      <c r="I8" s="15" t="s">
        <v>951</v>
      </c>
      <c r="J8" s="15" t="s">
        <v>952</v>
      </c>
      <c r="K8" s="15" t="s">
        <v>953</v>
      </c>
      <c r="O8" s="39" t="s">
        <v>13222</v>
      </c>
      <c r="P8" s="39" t="s">
        <v>3482</v>
      </c>
      <c r="Q8" s="20" t="s">
        <v>3482</v>
      </c>
      <c r="R8" s="20" t="s">
        <v>13270</v>
      </c>
      <c r="S8" s="20" t="s">
        <v>4802</v>
      </c>
      <c r="T8" s="20" t="s">
        <v>3482</v>
      </c>
      <c r="U8" s="20" t="s">
        <v>13271</v>
      </c>
      <c r="V8" s="20" t="s">
        <v>13272</v>
      </c>
      <c r="W8" s="20" t="s">
        <v>3482</v>
      </c>
    </row>
    <row r="9" spans="1:23" x14ac:dyDescent="0.25">
      <c r="B9" s="13" t="s">
        <v>3231</v>
      </c>
      <c r="C9" s="15" t="s">
        <v>1082</v>
      </c>
      <c r="D9" s="39" t="s">
        <v>3374</v>
      </c>
      <c r="E9" s="20" t="s">
        <v>3489</v>
      </c>
      <c r="F9" s="20" t="s">
        <v>13258</v>
      </c>
      <c r="G9" s="20" t="s">
        <v>4587</v>
      </c>
      <c r="H9" s="20" t="s">
        <v>3489</v>
      </c>
      <c r="I9" s="20" t="s">
        <v>13259</v>
      </c>
      <c r="J9" s="20" t="s">
        <v>13260</v>
      </c>
      <c r="K9" s="20" t="s">
        <v>3489</v>
      </c>
      <c r="O9" s="388"/>
      <c r="P9" s="388"/>
      <c r="Q9" s="388"/>
      <c r="R9" s="451"/>
      <c r="S9" s="451"/>
      <c r="T9" s="388"/>
      <c r="U9" s="451"/>
      <c r="V9" s="451"/>
      <c r="W9" s="388"/>
    </row>
    <row r="10" spans="1:23" x14ac:dyDescent="0.25">
      <c r="B10" s="448" t="s">
        <v>4703</v>
      </c>
      <c r="C10" s="429" t="s">
        <v>3373</v>
      </c>
      <c r="D10" s="388"/>
      <c r="E10" s="388"/>
      <c r="F10" s="451"/>
      <c r="G10" s="451"/>
      <c r="H10" s="388"/>
      <c r="I10" s="451"/>
      <c r="J10" s="451"/>
      <c r="K10" s="388"/>
      <c r="O10" s="388"/>
      <c r="P10" s="388"/>
      <c r="Q10" s="388"/>
      <c r="R10" s="451"/>
      <c r="S10" s="451"/>
      <c r="T10" s="388"/>
      <c r="U10" s="451"/>
      <c r="V10" s="451"/>
      <c r="W10" s="388"/>
    </row>
    <row r="11" spans="1:23" x14ac:dyDescent="0.25">
      <c r="B11" s="448"/>
      <c r="C11" s="429" t="s">
        <v>3375</v>
      </c>
      <c r="D11" s="388"/>
      <c r="E11" s="388"/>
      <c r="F11" s="451"/>
      <c r="G11" s="451"/>
      <c r="H11" s="388"/>
      <c r="I11" s="451"/>
      <c r="J11" s="451"/>
      <c r="K11" s="388"/>
      <c r="O11" s="388"/>
      <c r="P11" s="388"/>
      <c r="Q11" s="388"/>
      <c r="R11" s="451"/>
      <c r="S11" s="451"/>
      <c r="T11" s="388"/>
      <c r="U11" s="451"/>
      <c r="V11" s="451"/>
      <c r="W11" s="388"/>
    </row>
    <row r="12" spans="1:23" x14ac:dyDescent="0.25">
      <c r="B12" s="448"/>
      <c r="C12" s="429" t="s">
        <v>3376</v>
      </c>
      <c r="D12" s="388"/>
      <c r="E12" s="388"/>
      <c r="F12" s="451"/>
      <c r="G12" s="451"/>
      <c r="H12" s="388"/>
      <c r="I12" s="451"/>
      <c r="J12" s="451"/>
      <c r="K12" s="388"/>
      <c r="O12" s="388"/>
      <c r="P12" s="388"/>
      <c r="Q12" s="388"/>
      <c r="R12" s="451"/>
      <c r="S12" s="451"/>
      <c r="T12" s="388"/>
      <c r="U12" s="451"/>
      <c r="V12" s="451"/>
      <c r="W12" s="388"/>
    </row>
    <row r="13" spans="1:23" x14ac:dyDescent="0.25">
      <c r="B13" s="448"/>
      <c r="C13" s="429" t="s">
        <v>3377</v>
      </c>
      <c r="D13" s="388"/>
      <c r="E13" s="388"/>
      <c r="F13" s="451"/>
      <c r="G13" s="451"/>
      <c r="H13" s="388"/>
      <c r="I13" s="451"/>
      <c r="J13" s="451"/>
      <c r="K13" s="388"/>
      <c r="O13" s="388"/>
      <c r="P13" s="388"/>
      <c r="Q13" s="388"/>
      <c r="R13" s="451"/>
      <c r="S13" s="451"/>
      <c r="T13" s="388"/>
      <c r="U13" s="451"/>
      <c r="V13" s="451"/>
      <c r="W13" s="388"/>
    </row>
    <row r="14" spans="1:23" x14ac:dyDescent="0.25">
      <c r="B14" s="448"/>
      <c r="C14" s="429" t="s">
        <v>3378</v>
      </c>
      <c r="D14" s="388"/>
      <c r="E14" s="388"/>
      <c r="F14" s="451"/>
      <c r="G14" s="451"/>
      <c r="H14" s="388"/>
      <c r="I14" s="451"/>
      <c r="J14" s="451"/>
      <c r="K14" s="388"/>
      <c r="O14" s="388"/>
      <c r="P14" s="388"/>
      <c r="Q14" s="388"/>
      <c r="R14" s="451"/>
      <c r="S14" s="451"/>
      <c r="T14" s="388"/>
      <c r="U14" s="451"/>
      <c r="V14" s="451"/>
      <c r="W14" s="388"/>
    </row>
    <row r="15" spans="1:23" x14ac:dyDescent="0.25">
      <c r="B15" s="448"/>
      <c r="C15" s="429" t="s">
        <v>3379</v>
      </c>
      <c r="D15" s="388"/>
      <c r="E15" s="388"/>
      <c r="F15" s="451"/>
      <c r="G15" s="451"/>
      <c r="H15" s="388"/>
      <c r="I15" s="451"/>
      <c r="J15" s="451"/>
      <c r="K15" s="388"/>
      <c r="O15" s="388"/>
      <c r="P15" s="388"/>
      <c r="Q15" s="388"/>
      <c r="R15" s="451"/>
      <c r="S15" s="451"/>
      <c r="T15" s="388"/>
      <c r="U15" s="451"/>
      <c r="V15" s="451"/>
      <c r="W15" s="388"/>
    </row>
    <row r="16" spans="1:23" x14ac:dyDescent="0.25">
      <c r="B16" s="448"/>
      <c r="C16" s="429" t="s">
        <v>3380</v>
      </c>
      <c r="D16" s="388"/>
      <c r="E16" s="388"/>
      <c r="F16" s="451"/>
      <c r="G16" s="451"/>
      <c r="H16" s="388"/>
      <c r="I16" s="451"/>
      <c r="J16" s="451"/>
      <c r="K16" s="388"/>
      <c r="O16" s="388"/>
      <c r="P16" s="388"/>
      <c r="Q16" s="388"/>
      <c r="R16" s="451"/>
      <c r="S16" s="451"/>
      <c r="T16" s="388"/>
      <c r="U16" s="451"/>
      <c r="V16" s="451"/>
      <c r="W16" s="388"/>
    </row>
    <row r="17" spans="2:23" x14ac:dyDescent="0.25">
      <c r="B17" s="448"/>
      <c r="C17" s="429" t="s">
        <v>3381</v>
      </c>
      <c r="D17" s="388"/>
      <c r="E17" s="388"/>
      <c r="F17" s="451"/>
      <c r="G17" s="451"/>
      <c r="H17" s="388"/>
      <c r="I17" s="451"/>
      <c r="J17" s="451"/>
      <c r="K17" s="388"/>
      <c r="O17" s="388"/>
      <c r="P17" s="388"/>
      <c r="Q17" s="388"/>
      <c r="R17" s="451"/>
      <c r="S17" s="451"/>
      <c r="T17" s="388"/>
      <c r="U17" s="451"/>
      <c r="V17" s="451"/>
      <c r="W17" s="388"/>
    </row>
    <row r="18" spans="2:23" x14ac:dyDescent="0.25">
      <c r="B18" s="448"/>
      <c r="C18" s="429" t="s">
        <v>3382</v>
      </c>
      <c r="D18" s="388"/>
      <c r="E18" s="388"/>
      <c r="F18" s="451"/>
      <c r="G18" s="451"/>
      <c r="H18" s="388"/>
      <c r="I18" s="451"/>
      <c r="J18" s="451"/>
      <c r="K18" s="388"/>
      <c r="O18" s="388"/>
      <c r="P18" s="388"/>
      <c r="Q18" s="388"/>
      <c r="R18" s="451"/>
      <c r="S18" s="451"/>
      <c r="T18" s="388"/>
      <c r="U18" s="451"/>
      <c r="V18" s="451"/>
      <c r="W18" s="388"/>
    </row>
    <row r="19" spans="2:23" x14ac:dyDescent="0.25">
      <c r="B19" s="448"/>
      <c r="C19" s="429" t="s">
        <v>3383</v>
      </c>
      <c r="D19" s="388"/>
      <c r="E19" s="388"/>
      <c r="F19" s="451"/>
      <c r="G19" s="451"/>
      <c r="H19" s="388"/>
      <c r="I19" s="451"/>
      <c r="J19" s="451"/>
      <c r="K19" s="388"/>
      <c r="O19" s="388"/>
      <c r="P19" s="388"/>
      <c r="Q19" s="388"/>
      <c r="R19" s="451"/>
      <c r="S19" s="451"/>
      <c r="T19" s="388"/>
      <c r="U19" s="451"/>
      <c r="V19" s="451"/>
      <c r="W19" s="388"/>
    </row>
    <row r="20" spans="2:23" x14ac:dyDescent="0.25">
      <c r="B20" s="448"/>
      <c r="C20" s="429" t="s">
        <v>3384</v>
      </c>
      <c r="D20" s="388"/>
      <c r="E20" s="388"/>
      <c r="F20" s="451"/>
      <c r="G20" s="451"/>
      <c r="H20" s="388"/>
      <c r="I20" s="451"/>
      <c r="J20" s="451"/>
      <c r="K20" s="388"/>
      <c r="O20" s="388"/>
      <c r="P20" s="388"/>
      <c r="Q20" s="388"/>
      <c r="R20" s="451"/>
      <c r="S20" s="451"/>
      <c r="T20" s="388"/>
      <c r="U20" s="451"/>
      <c r="V20" s="451"/>
      <c r="W20" s="388"/>
    </row>
    <row r="21" spans="2:23" x14ac:dyDescent="0.25">
      <c r="B21" s="448"/>
      <c r="C21" s="429" t="s">
        <v>3385</v>
      </c>
      <c r="D21" s="388"/>
      <c r="E21" s="388"/>
      <c r="F21" s="451"/>
      <c r="G21" s="451"/>
      <c r="H21" s="388"/>
      <c r="I21" s="451"/>
      <c r="J21" s="451"/>
      <c r="K21" s="388"/>
      <c r="O21" s="388"/>
      <c r="P21" s="388"/>
      <c r="Q21" s="388"/>
      <c r="R21" s="451"/>
      <c r="S21" s="451"/>
      <c r="T21" s="388"/>
      <c r="U21" s="451"/>
      <c r="V21" s="451"/>
      <c r="W21" s="388"/>
    </row>
    <row r="22" spans="2:23" x14ac:dyDescent="0.25">
      <c r="B22" s="448"/>
      <c r="C22" s="429" t="s">
        <v>3386</v>
      </c>
      <c r="D22" s="388"/>
      <c r="E22" s="388"/>
      <c r="F22" s="451"/>
      <c r="G22" s="451"/>
      <c r="H22" s="388"/>
      <c r="I22" s="451"/>
      <c r="J22" s="451"/>
      <c r="K22" s="388"/>
      <c r="O22" s="388"/>
      <c r="P22" s="388"/>
      <c r="Q22" s="388"/>
      <c r="R22" s="451"/>
      <c r="S22" s="451"/>
      <c r="T22" s="388"/>
      <c r="U22" s="451"/>
      <c r="V22" s="451"/>
      <c r="W22" s="388"/>
    </row>
    <row r="23" spans="2:23" x14ac:dyDescent="0.25">
      <c r="B23" s="448"/>
      <c r="C23" s="429" t="s">
        <v>3387</v>
      </c>
      <c r="D23" s="388"/>
      <c r="E23" s="388"/>
      <c r="F23" s="451"/>
      <c r="G23" s="451"/>
      <c r="H23" s="388"/>
      <c r="I23" s="451"/>
      <c r="J23" s="451"/>
      <c r="K23" s="388"/>
      <c r="O23" s="388"/>
      <c r="P23" s="388"/>
      <c r="Q23" s="388"/>
      <c r="R23" s="451"/>
      <c r="S23" s="451"/>
      <c r="T23" s="388"/>
      <c r="U23" s="451"/>
      <c r="V23" s="451"/>
      <c r="W23" s="388"/>
    </row>
    <row r="24" spans="2:23" x14ac:dyDescent="0.25">
      <c r="B24" s="448"/>
      <c r="C24" s="429" t="s">
        <v>3388</v>
      </c>
      <c r="D24" s="388"/>
      <c r="E24" s="388"/>
      <c r="F24" s="451"/>
      <c r="G24" s="451"/>
      <c r="H24" s="388"/>
      <c r="I24" s="451"/>
      <c r="J24" s="451"/>
      <c r="K24" s="388"/>
      <c r="O24" s="388"/>
      <c r="P24" s="388"/>
      <c r="Q24" s="388"/>
      <c r="R24" s="451"/>
      <c r="S24" s="451"/>
      <c r="T24" s="388"/>
      <c r="U24" s="451"/>
      <c r="V24" s="451"/>
      <c r="W24" s="388"/>
    </row>
    <row r="25" spans="2:23" x14ac:dyDescent="0.25">
      <c r="B25" s="448"/>
      <c r="C25" s="429" t="s">
        <v>3389</v>
      </c>
      <c r="D25" s="388"/>
      <c r="E25" s="388"/>
      <c r="F25" s="451"/>
      <c r="G25" s="451"/>
      <c r="H25" s="388"/>
      <c r="I25" s="451"/>
      <c r="J25" s="451"/>
      <c r="K25" s="388"/>
      <c r="O25" s="388"/>
      <c r="P25" s="388"/>
      <c r="Q25" s="388"/>
      <c r="R25" s="451"/>
      <c r="S25" s="451"/>
      <c r="T25" s="388"/>
      <c r="U25" s="451"/>
      <c r="V25" s="451"/>
      <c r="W25" s="388"/>
    </row>
    <row r="26" spans="2:23" x14ac:dyDescent="0.25">
      <c r="B26" s="448"/>
      <c r="C26" s="429" t="s">
        <v>3390</v>
      </c>
      <c r="D26" s="388"/>
      <c r="E26" s="388"/>
      <c r="F26" s="451"/>
      <c r="G26" s="451"/>
      <c r="H26" s="388"/>
      <c r="I26" s="451"/>
      <c r="J26" s="451"/>
      <c r="K26" s="388"/>
      <c r="O26" s="388"/>
      <c r="P26" s="388"/>
      <c r="Q26" s="388"/>
      <c r="R26" s="451"/>
      <c r="S26" s="451"/>
      <c r="T26" s="388"/>
      <c r="U26" s="451"/>
      <c r="V26" s="451"/>
      <c r="W26" s="388"/>
    </row>
    <row r="27" spans="2:23" x14ac:dyDescent="0.25">
      <c r="B27" s="448"/>
      <c r="C27" s="429" t="s">
        <v>3391</v>
      </c>
      <c r="D27" s="388"/>
      <c r="E27" s="388"/>
      <c r="F27" s="451"/>
      <c r="G27" s="451"/>
      <c r="H27" s="388"/>
      <c r="I27" s="451"/>
      <c r="J27" s="451"/>
      <c r="K27" s="388"/>
      <c r="O27" s="388"/>
      <c r="P27" s="388"/>
      <c r="Q27" s="388"/>
      <c r="R27" s="451"/>
      <c r="S27" s="451"/>
      <c r="T27" s="388"/>
      <c r="U27" s="451"/>
      <c r="V27" s="451"/>
      <c r="W27" s="388"/>
    </row>
    <row r="28" spans="2:23" x14ac:dyDescent="0.25">
      <c r="B28" s="448"/>
      <c r="C28" s="429" t="s">
        <v>3392</v>
      </c>
      <c r="D28" s="388"/>
      <c r="E28" s="388"/>
      <c r="F28" s="451"/>
      <c r="G28" s="451"/>
      <c r="H28" s="388"/>
      <c r="I28" s="451"/>
      <c r="J28" s="451"/>
      <c r="K28" s="388"/>
      <c r="O28" s="388"/>
      <c r="P28" s="388"/>
      <c r="Q28" s="388"/>
      <c r="R28" s="451"/>
      <c r="S28" s="451"/>
      <c r="T28" s="388"/>
      <c r="U28" s="451"/>
      <c r="V28" s="451"/>
      <c r="W28" s="388"/>
    </row>
    <row r="29" spans="2:23" x14ac:dyDescent="0.25">
      <c r="B29" s="448"/>
      <c r="C29" s="429" t="s">
        <v>3393</v>
      </c>
      <c r="D29" s="388"/>
      <c r="E29" s="388"/>
      <c r="F29" s="451"/>
      <c r="G29" s="451"/>
      <c r="H29" s="388"/>
      <c r="I29" s="451"/>
      <c r="J29" s="451"/>
      <c r="K29" s="388"/>
      <c r="O29" s="388"/>
      <c r="P29" s="388"/>
      <c r="Q29" s="388"/>
      <c r="R29" s="451"/>
      <c r="S29" s="451"/>
      <c r="T29" s="388"/>
      <c r="U29" s="451"/>
      <c r="V29" s="451"/>
      <c r="W29" s="388"/>
    </row>
    <row r="30" spans="2:23" x14ac:dyDescent="0.25">
      <c r="B30" s="448"/>
      <c r="C30" s="429" t="s">
        <v>3394</v>
      </c>
      <c r="D30" s="388"/>
      <c r="E30" s="388"/>
      <c r="F30" s="451"/>
      <c r="G30" s="451"/>
      <c r="H30" s="388"/>
      <c r="I30" s="451"/>
      <c r="J30" s="451"/>
      <c r="K30" s="388"/>
      <c r="O30" s="388"/>
      <c r="P30" s="388"/>
      <c r="Q30" s="388"/>
      <c r="R30" s="451"/>
      <c r="S30" s="451"/>
      <c r="T30" s="388"/>
      <c r="U30" s="451"/>
      <c r="V30" s="451"/>
      <c r="W30" s="388"/>
    </row>
    <row r="31" spans="2:23" x14ac:dyDescent="0.25">
      <c r="B31" s="448"/>
      <c r="C31" s="429" t="s">
        <v>3395</v>
      </c>
      <c r="D31" s="388"/>
      <c r="E31" s="388"/>
      <c r="F31" s="451"/>
      <c r="G31" s="451"/>
      <c r="H31" s="388"/>
      <c r="I31" s="451"/>
      <c r="J31" s="451"/>
      <c r="K31" s="388"/>
      <c r="O31" s="388"/>
      <c r="P31" s="388"/>
      <c r="Q31" s="388"/>
      <c r="R31" s="451"/>
      <c r="S31" s="451"/>
      <c r="T31" s="388"/>
      <c r="U31" s="451"/>
      <c r="V31" s="451"/>
      <c r="W31" s="388"/>
    </row>
    <row r="32" spans="2:23" x14ac:dyDescent="0.25">
      <c r="B32" s="448"/>
      <c r="C32" s="429" t="s">
        <v>3396</v>
      </c>
      <c r="D32" s="388"/>
      <c r="E32" s="388"/>
      <c r="F32" s="451"/>
      <c r="G32" s="451"/>
      <c r="H32" s="388"/>
      <c r="I32" s="451"/>
      <c r="J32" s="451"/>
      <c r="K32" s="388"/>
      <c r="O32" s="388"/>
      <c r="P32" s="388"/>
      <c r="Q32" s="388"/>
      <c r="R32" s="451"/>
      <c r="S32" s="451"/>
      <c r="T32" s="388"/>
      <c r="U32" s="451"/>
      <c r="V32" s="451"/>
      <c r="W32" s="388"/>
    </row>
    <row r="33" spans="2:23" x14ac:dyDescent="0.25">
      <c r="B33" s="448"/>
      <c r="C33" s="429" t="s">
        <v>3397</v>
      </c>
      <c r="D33" s="388"/>
      <c r="E33" s="388"/>
      <c r="F33" s="451"/>
      <c r="G33" s="451"/>
      <c r="H33" s="388"/>
      <c r="I33" s="451"/>
      <c r="J33" s="451"/>
      <c r="K33" s="388"/>
      <c r="O33" s="388"/>
      <c r="P33" s="388"/>
      <c r="Q33" s="388"/>
      <c r="R33" s="451"/>
      <c r="S33" s="451"/>
      <c r="T33" s="388"/>
      <c r="U33" s="451"/>
      <c r="V33" s="451"/>
      <c r="W33" s="388"/>
    </row>
    <row r="34" spans="2:23" x14ac:dyDescent="0.25">
      <c r="B34" s="448"/>
      <c r="C34" s="429" t="s">
        <v>3398</v>
      </c>
      <c r="D34" s="388"/>
      <c r="E34" s="388"/>
      <c r="F34" s="451"/>
      <c r="G34" s="451"/>
      <c r="H34" s="388"/>
      <c r="I34" s="451"/>
      <c r="J34" s="451"/>
      <c r="K34" s="388"/>
      <c r="O34" s="388"/>
      <c r="P34" s="388"/>
      <c r="Q34" s="388"/>
      <c r="R34" s="451"/>
      <c r="S34" s="451"/>
      <c r="T34" s="388"/>
      <c r="U34" s="451"/>
      <c r="V34" s="451"/>
      <c r="W34" s="388"/>
    </row>
    <row r="35" spans="2:23" x14ac:dyDescent="0.25">
      <c r="B35" s="448"/>
      <c r="C35" s="429" t="s">
        <v>3399</v>
      </c>
      <c r="D35" s="388"/>
      <c r="E35" s="388"/>
      <c r="F35" s="451"/>
      <c r="G35" s="451"/>
      <c r="H35" s="388"/>
      <c r="I35" s="451"/>
      <c r="J35" s="451"/>
      <c r="K35" s="388"/>
      <c r="O35" s="388"/>
      <c r="P35" s="388"/>
      <c r="Q35" s="388"/>
      <c r="R35" s="451"/>
      <c r="S35" s="451"/>
      <c r="T35" s="388"/>
      <c r="U35" s="451"/>
      <c r="V35" s="451"/>
      <c r="W35" s="388"/>
    </row>
    <row r="36" spans="2:23" x14ac:dyDescent="0.25">
      <c r="B36" s="448"/>
      <c r="C36" s="429" t="s">
        <v>3400</v>
      </c>
      <c r="D36" s="388"/>
      <c r="E36" s="388"/>
      <c r="F36" s="451"/>
      <c r="G36" s="451"/>
      <c r="H36" s="388"/>
      <c r="I36" s="451"/>
      <c r="J36" s="451"/>
      <c r="K36" s="388"/>
      <c r="O36" s="388"/>
      <c r="P36" s="388"/>
      <c r="Q36" s="388"/>
      <c r="R36" s="451"/>
      <c r="S36" s="451"/>
      <c r="T36" s="388"/>
      <c r="U36" s="451"/>
      <c r="V36" s="451"/>
      <c r="W36" s="388"/>
    </row>
    <row r="37" spans="2:23" x14ac:dyDescent="0.25">
      <c r="B37" s="448"/>
      <c r="C37" s="429" t="s">
        <v>3401</v>
      </c>
      <c r="D37" s="388"/>
      <c r="E37" s="388"/>
      <c r="F37" s="451"/>
      <c r="G37" s="451"/>
      <c r="H37" s="388"/>
      <c r="I37" s="451"/>
      <c r="J37" s="451"/>
      <c r="K37" s="388"/>
      <c r="O37" s="388"/>
      <c r="P37" s="388"/>
      <c r="Q37" s="388"/>
      <c r="R37" s="451"/>
      <c r="S37" s="451"/>
      <c r="T37" s="388"/>
      <c r="U37" s="451"/>
      <c r="V37" s="451"/>
      <c r="W37" s="388"/>
    </row>
    <row r="38" spans="2:23" x14ac:dyDescent="0.25">
      <c r="B38" s="448"/>
      <c r="C38" s="429" t="s">
        <v>3402</v>
      </c>
      <c r="D38" s="388"/>
      <c r="E38" s="388"/>
      <c r="F38" s="451"/>
      <c r="G38" s="451"/>
      <c r="H38" s="388"/>
      <c r="I38" s="451"/>
      <c r="J38" s="451"/>
      <c r="K38" s="388"/>
      <c r="O38" s="388"/>
      <c r="P38" s="388"/>
      <c r="Q38" s="388"/>
      <c r="R38" s="451"/>
      <c r="S38" s="451"/>
      <c r="T38" s="388"/>
      <c r="U38" s="451"/>
      <c r="V38" s="451"/>
      <c r="W38" s="388"/>
    </row>
    <row r="39" spans="2:23" x14ac:dyDescent="0.25">
      <c r="B39" s="448"/>
      <c r="C39" s="429" t="s">
        <v>3403</v>
      </c>
      <c r="D39" s="388"/>
      <c r="E39" s="388"/>
      <c r="F39" s="451"/>
      <c r="G39" s="451"/>
      <c r="H39" s="388"/>
      <c r="I39" s="451"/>
      <c r="J39" s="451"/>
      <c r="K39" s="388"/>
      <c r="O39" s="388"/>
      <c r="P39" s="388"/>
      <c r="Q39" s="388"/>
      <c r="R39" s="451"/>
      <c r="S39" s="451"/>
      <c r="T39" s="388"/>
      <c r="U39" s="451"/>
      <c r="V39" s="451"/>
      <c r="W39" s="388"/>
    </row>
    <row r="40" spans="2:23" x14ac:dyDescent="0.25">
      <c r="B40" s="448"/>
      <c r="C40" s="429" t="s">
        <v>3404</v>
      </c>
      <c r="D40" s="388"/>
      <c r="E40" s="388"/>
      <c r="F40" s="451"/>
      <c r="G40" s="451"/>
      <c r="H40" s="388"/>
      <c r="I40" s="451"/>
      <c r="J40" s="451"/>
      <c r="K40" s="388"/>
      <c r="O40" s="388"/>
      <c r="P40" s="388"/>
      <c r="Q40" s="388"/>
      <c r="R40" s="451"/>
      <c r="S40" s="451"/>
      <c r="T40" s="388"/>
      <c r="U40" s="451"/>
      <c r="V40" s="451"/>
      <c r="W40" s="388"/>
    </row>
    <row r="41" spans="2:23" x14ac:dyDescent="0.25">
      <c r="B41" s="448"/>
      <c r="C41" s="429" t="s">
        <v>3405</v>
      </c>
      <c r="D41" s="388"/>
      <c r="E41" s="388"/>
      <c r="F41" s="451"/>
      <c r="G41" s="451"/>
      <c r="H41" s="388"/>
      <c r="I41" s="451"/>
      <c r="J41" s="451"/>
      <c r="K41" s="388"/>
      <c r="O41" s="388"/>
      <c r="P41" s="388"/>
      <c r="Q41" s="388"/>
      <c r="R41" s="451"/>
      <c r="S41" s="451"/>
      <c r="T41" s="388"/>
      <c r="U41" s="451"/>
      <c r="V41" s="451"/>
      <c r="W41" s="388"/>
    </row>
    <row r="42" spans="2:23" x14ac:dyDescent="0.25">
      <c r="B42" s="448"/>
      <c r="C42" s="429" t="s">
        <v>3406</v>
      </c>
      <c r="D42" s="388"/>
      <c r="E42" s="388"/>
      <c r="F42" s="451"/>
      <c r="G42" s="451"/>
      <c r="H42" s="388"/>
      <c r="I42" s="451"/>
      <c r="J42" s="451"/>
      <c r="K42" s="388"/>
      <c r="O42" s="388"/>
      <c r="P42" s="388"/>
      <c r="Q42" s="388"/>
      <c r="R42" s="451"/>
      <c r="S42" s="451"/>
      <c r="T42" s="388"/>
      <c r="U42" s="451"/>
      <c r="V42" s="451"/>
      <c r="W42" s="388"/>
    </row>
    <row r="43" spans="2:23" x14ac:dyDescent="0.25">
      <c r="B43" s="448"/>
      <c r="C43" s="429" t="s">
        <v>3407</v>
      </c>
      <c r="D43" s="388"/>
      <c r="E43" s="388"/>
      <c r="F43" s="451"/>
      <c r="G43" s="451"/>
      <c r="H43" s="388"/>
      <c r="I43" s="451"/>
      <c r="J43" s="451"/>
      <c r="K43" s="388"/>
      <c r="O43" s="388"/>
      <c r="P43" s="388"/>
      <c r="Q43" s="388"/>
      <c r="R43" s="451"/>
      <c r="S43" s="451"/>
      <c r="T43" s="388"/>
      <c r="U43" s="451"/>
      <c r="V43" s="451"/>
      <c r="W43" s="388"/>
    </row>
    <row r="44" spans="2:23" x14ac:dyDescent="0.25">
      <c r="B44" s="448"/>
      <c r="C44" s="429" t="s">
        <v>3408</v>
      </c>
      <c r="D44" s="388"/>
      <c r="E44" s="388"/>
      <c r="F44" s="451"/>
      <c r="G44" s="451"/>
      <c r="H44" s="388"/>
      <c r="I44" s="451"/>
      <c r="J44" s="451"/>
      <c r="K44" s="388"/>
      <c r="O44" s="388"/>
      <c r="P44" s="388"/>
      <c r="Q44" s="388"/>
      <c r="R44" s="451"/>
      <c r="S44" s="451"/>
      <c r="T44" s="388"/>
      <c r="U44" s="451"/>
      <c r="V44" s="451"/>
      <c r="W44" s="388"/>
    </row>
    <row r="45" spans="2:23" x14ac:dyDescent="0.25">
      <c r="B45" s="448"/>
      <c r="C45" s="429" t="s">
        <v>3409</v>
      </c>
      <c r="D45" s="388"/>
      <c r="E45" s="388"/>
      <c r="F45" s="451"/>
      <c r="G45" s="451"/>
      <c r="H45" s="388"/>
      <c r="I45" s="451"/>
      <c r="J45" s="451"/>
      <c r="K45" s="388"/>
      <c r="O45" s="388"/>
      <c r="P45" s="388"/>
      <c r="Q45" s="388"/>
      <c r="R45" s="451"/>
      <c r="S45" s="451"/>
      <c r="T45" s="388"/>
      <c r="U45" s="451"/>
      <c r="V45" s="451"/>
      <c r="W45" s="388"/>
    </row>
    <row r="46" spans="2:23" x14ac:dyDescent="0.25">
      <c r="B46" s="448"/>
      <c r="C46" s="429" t="s">
        <v>3410</v>
      </c>
      <c r="D46" s="388"/>
      <c r="E46" s="388"/>
      <c r="F46" s="451"/>
      <c r="G46" s="451"/>
      <c r="H46" s="388"/>
      <c r="I46" s="451"/>
      <c r="J46" s="451"/>
      <c r="K46" s="388"/>
      <c r="O46" s="388"/>
      <c r="P46" s="388"/>
      <c r="Q46" s="388"/>
      <c r="R46" s="451"/>
      <c r="S46" s="451"/>
      <c r="T46" s="388"/>
      <c r="U46" s="451"/>
      <c r="V46" s="451"/>
      <c r="W46" s="388"/>
    </row>
    <row r="47" spans="2:23" x14ac:dyDescent="0.25">
      <c r="B47" s="448"/>
      <c r="C47" s="429" t="s">
        <v>3411</v>
      </c>
      <c r="D47" s="388"/>
      <c r="E47" s="388"/>
      <c r="F47" s="451"/>
      <c r="G47" s="451"/>
      <c r="H47" s="388"/>
      <c r="I47" s="451"/>
      <c r="J47" s="451"/>
      <c r="K47" s="388"/>
      <c r="O47" s="388"/>
      <c r="P47" s="388"/>
      <c r="Q47" s="388"/>
      <c r="R47" s="451"/>
      <c r="S47" s="451"/>
      <c r="T47" s="388"/>
      <c r="U47" s="451"/>
      <c r="V47" s="451"/>
      <c r="W47" s="388"/>
    </row>
    <row r="48" spans="2:23" x14ac:dyDescent="0.25">
      <c r="B48" s="448"/>
      <c r="C48" s="429" t="s">
        <v>3412</v>
      </c>
      <c r="D48" s="388"/>
      <c r="E48" s="388"/>
      <c r="F48" s="451"/>
      <c r="G48" s="451"/>
      <c r="H48" s="388"/>
      <c r="I48" s="451"/>
      <c r="J48" s="451"/>
      <c r="K48" s="388"/>
      <c r="O48" s="388"/>
      <c r="P48" s="388"/>
      <c r="Q48" s="388"/>
      <c r="R48" s="451"/>
      <c r="S48" s="451"/>
      <c r="T48" s="388"/>
      <c r="U48" s="451"/>
      <c r="V48" s="451"/>
      <c r="W48" s="388"/>
    </row>
    <row r="49" spans="2:23" x14ac:dyDescent="0.25">
      <c r="B49" s="448"/>
      <c r="C49" s="429" t="s">
        <v>3413</v>
      </c>
      <c r="D49" s="388"/>
      <c r="E49" s="388"/>
      <c r="F49" s="451"/>
      <c r="G49" s="451"/>
      <c r="H49" s="388"/>
      <c r="I49" s="451"/>
      <c r="J49" s="451"/>
      <c r="K49" s="388"/>
      <c r="O49" s="388"/>
      <c r="P49" s="388"/>
      <c r="Q49" s="388"/>
      <c r="R49" s="451"/>
      <c r="S49" s="451"/>
      <c r="T49" s="388"/>
      <c r="U49" s="451"/>
      <c r="V49" s="451"/>
      <c r="W49" s="388"/>
    </row>
    <row r="50" spans="2:23" x14ac:dyDescent="0.25">
      <c r="B50" s="448"/>
      <c r="C50" s="429" t="s">
        <v>3414</v>
      </c>
      <c r="D50" s="388"/>
      <c r="E50" s="388"/>
      <c r="F50" s="451"/>
      <c r="G50" s="451"/>
      <c r="H50" s="388"/>
      <c r="I50" s="451"/>
      <c r="J50" s="451"/>
      <c r="K50" s="388"/>
      <c r="O50" s="388"/>
      <c r="P50" s="388"/>
      <c r="Q50" s="388"/>
      <c r="R50" s="451"/>
      <c r="S50" s="451"/>
      <c r="T50" s="388"/>
      <c r="U50" s="451"/>
      <c r="V50" s="451"/>
      <c r="W50" s="388"/>
    </row>
    <row r="51" spans="2:23" x14ac:dyDescent="0.25">
      <c r="B51" s="448"/>
      <c r="C51" s="429" t="s">
        <v>3415</v>
      </c>
      <c r="D51" s="388"/>
      <c r="E51" s="388"/>
      <c r="F51" s="451"/>
      <c r="G51" s="451"/>
      <c r="H51" s="388"/>
      <c r="I51" s="451"/>
      <c r="J51" s="451"/>
      <c r="K51" s="388"/>
      <c r="O51" s="388"/>
      <c r="P51" s="388"/>
      <c r="Q51" s="388"/>
      <c r="R51" s="451"/>
      <c r="S51" s="451"/>
      <c r="T51" s="388"/>
      <c r="U51" s="451"/>
      <c r="V51" s="451"/>
      <c r="W51" s="388"/>
    </row>
    <row r="52" spans="2:23" x14ac:dyDescent="0.25">
      <c r="B52" s="448"/>
      <c r="C52" s="429" t="s">
        <v>3416</v>
      </c>
      <c r="D52" s="388"/>
      <c r="E52" s="388"/>
      <c r="F52" s="451"/>
      <c r="G52" s="451"/>
      <c r="H52" s="388"/>
      <c r="I52" s="451"/>
      <c r="J52" s="451"/>
      <c r="K52" s="388"/>
      <c r="O52" s="388"/>
      <c r="P52" s="388"/>
      <c r="Q52" s="388"/>
      <c r="R52" s="451"/>
      <c r="S52" s="451"/>
      <c r="T52" s="388"/>
      <c r="U52" s="451"/>
      <c r="V52" s="451"/>
      <c r="W52" s="388"/>
    </row>
    <row r="53" spans="2:23" x14ac:dyDescent="0.25">
      <c r="B53" s="448"/>
      <c r="C53" s="429" t="s">
        <v>3417</v>
      </c>
      <c r="D53" s="388"/>
      <c r="E53" s="388"/>
      <c r="F53" s="451"/>
      <c r="G53" s="451"/>
      <c r="H53" s="388"/>
      <c r="I53" s="451"/>
      <c r="J53" s="451"/>
      <c r="K53" s="388"/>
      <c r="O53" s="388"/>
      <c r="P53" s="388"/>
      <c r="Q53" s="388"/>
      <c r="R53" s="451"/>
      <c r="S53" s="451"/>
      <c r="T53" s="388"/>
      <c r="U53" s="451"/>
      <c r="V53" s="451"/>
      <c r="W53" s="388"/>
    </row>
    <row r="54" spans="2:23" x14ac:dyDescent="0.25">
      <c r="B54" s="448"/>
      <c r="C54" s="429" t="s">
        <v>3418</v>
      </c>
      <c r="D54" s="388"/>
      <c r="E54" s="388"/>
      <c r="F54" s="451"/>
      <c r="G54" s="451"/>
      <c r="H54" s="388"/>
      <c r="I54" s="451"/>
      <c r="J54" s="451"/>
      <c r="K54" s="388"/>
      <c r="O54" s="388"/>
      <c r="P54" s="388"/>
      <c r="Q54" s="388"/>
      <c r="R54" s="451"/>
      <c r="S54" s="451"/>
      <c r="T54" s="388"/>
      <c r="U54" s="451"/>
      <c r="V54" s="451"/>
      <c r="W54" s="388"/>
    </row>
    <row r="55" spans="2:23" x14ac:dyDescent="0.25">
      <c r="B55" s="448"/>
      <c r="C55" s="429" t="s">
        <v>3419</v>
      </c>
      <c r="D55" s="388"/>
      <c r="E55" s="388"/>
      <c r="F55" s="451"/>
      <c r="G55" s="451"/>
      <c r="H55" s="388"/>
      <c r="I55" s="451"/>
      <c r="J55" s="451"/>
      <c r="K55" s="388"/>
      <c r="O55" s="388"/>
      <c r="P55" s="388"/>
      <c r="Q55" s="388"/>
      <c r="R55" s="451"/>
      <c r="S55" s="451"/>
      <c r="T55" s="388"/>
      <c r="U55" s="451"/>
      <c r="V55" s="451"/>
      <c r="W55" s="388"/>
    </row>
    <row r="56" spans="2:23" x14ac:dyDescent="0.25">
      <c r="B56" s="448"/>
      <c r="C56" s="429" t="s">
        <v>3420</v>
      </c>
      <c r="D56" s="388"/>
      <c r="E56" s="388"/>
      <c r="F56" s="451"/>
      <c r="G56" s="451"/>
      <c r="H56" s="388"/>
      <c r="I56" s="451"/>
      <c r="J56" s="451"/>
      <c r="K56" s="388"/>
      <c r="O56" s="388"/>
      <c r="P56" s="388"/>
      <c r="Q56" s="388"/>
      <c r="R56" s="451"/>
      <c r="S56" s="451"/>
      <c r="T56" s="388"/>
      <c r="U56" s="451"/>
      <c r="V56" s="451"/>
      <c r="W56" s="388"/>
    </row>
    <row r="57" spans="2:23" x14ac:dyDescent="0.25">
      <c r="B57" s="448"/>
      <c r="C57" s="429" t="s">
        <v>3421</v>
      </c>
      <c r="D57" s="388"/>
      <c r="E57" s="388"/>
      <c r="F57" s="451"/>
      <c r="G57" s="451"/>
      <c r="H57" s="388"/>
      <c r="I57" s="451"/>
      <c r="J57" s="451"/>
      <c r="K57" s="388"/>
      <c r="O57" s="388"/>
      <c r="P57" s="388"/>
      <c r="Q57" s="388"/>
      <c r="R57" s="451"/>
      <c r="S57" s="451"/>
      <c r="T57" s="388"/>
      <c r="U57" s="451"/>
      <c r="V57" s="451"/>
      <c r="W57" s="388"/>
    </row>
    <row r="58" spans="2:23" x14ac:dyDescent="0.25">
      <c r="B58" s="448"/>
      <c r="C58" s="429" t="s">
        <v>3422</v>
      </c>
      <c r="D58" s="388"/>
      <c r="E58" s="388"/>
      <c r="F58" s="451"/>
      <c r="G58" s="451"/>
      <c r="H58" s="388"/>
      <c r="I58" s="451"/>
      <c r="J58" s="451"/>
      <c r="K58" s="388"/>
      <c r="O58" s="388"/>
      <c r="P58" s="388"/>
      <c r="Q58" s="388"/>
      <c r="R58" s="451"/>
      <c r="S58" s="451"/>
      <c r="T58" s="388"/>
      <c r="U58" s="451"/>
      <c r="V58" s="451"/>
      <c r="W58" s="388"/>
    </row>
    <row r="59" spans="2:23" x14ac:dyDescent="0.25">
      <c r="B59" s="448"/>
      <c r="C59" s="429" t="s">
        <v>3423</v>
      </c>
      <c r="D59" s="388"/>
      <c r="E59" s="388"/>
      <c r="F59" s="451"/>
      <c r="G59" s="451"/>
      <c r="H59" s="388"/>
      <c r="I59" s="451"/>
      <c r="J59" s="451"/>
      <c r="K59" s="388"/>
      <c r="O59" s="388"/>
      <c r="P59" s="388"/>
      <c r="Q59" s="388"/>
      <c r="R59" s="451"/>
      <c r="S59" s="451"/>
      <c r="T59" s="388"/>
      <c r="U59" s="451"/>
      <c r="V59" s="451"/>
      <c r="W59" s="388"/>
    </row>
    <row r="60" spans="2:23" x14ac:dyDescent="0.25">
      <c r="B60" s="448"/>
      <c r="C60" s="429" t="s">
        <v>3424</v>
      </c>
      <c r="D60" s="388"/>
      <c r="E60" s="388"/>
      <c r="F60" s="451"/>
      <c r="G60" s="451"/>
      <c r="H60" s="388"/>
      <c r="I60" s="451"/>
      <c r="J60" s="451"/>
      <c r="K60" s="388"/>
      <c r="O60" s="388"/>
      <c r="P60" s="388"/>
      <c r="Q60" s="388"/>
      <c r="R60" s="451"/>
      <c r="S60" s="451"/>
      <c r="T60" s="388"/>
      <c r="U60" s="451"/>
      <c r="V60" s="451"/>
      <c r="W60" s="388"/>
    </row>
    <row r="61" spans="2:23" x14ac:dyDescent="0.25">
      <c r="B61" s="448"/>
      <c r="C61" s="429" t="s">
        <v>3425</v>
      </c>
      <c r="D61" s="388"/>
      <c r="E61" s="388"/>
      <c r="F61" s="451"/>
      <c r="G61" s="451"/>
      <c r="H61" s="388"/>
      <c r="I61" s="451"/>
      <c r="J61" s="451"/>
      <c r="K61" s="388"/>
      <c r="O61" s="388"/>
      <c r="P61" s="388"/>
      <c r="Q61" s="388"/>
      <c r="R61" s="451"/>
      <c r="S61" s="451"/>
      <c r="T61" s="388"/>
      <c r="U61" s="451"/>
      <c r="V61" s="451"/>
      <c r="W61" s="388"/>
    </row>
    <row r="62" spans="2:23" x14ac:dyDescent="0.25">
      <c r="B62" s="448"/>
      <c r="C62" s="429" t="s">
        <v>3426</v>
      </c>
      <c r="D62" s="388"/>
      <c r="E62" s="388"/>
      <c r="F62" s="451"/>
      <c r="G62" s="451"/>
      <c r="H62" s="388"/>
      <c r="I62" s="451"/>
      <c r="J62" s="451"/>
      <c r="K62" s="388"/>
      <c r="O62" s="388"/>
      <c r="P62" s="388"/>
      <c r="Q62" s="388"/>
      <c r="R62" s="451"/>
      <c r="S62" s="451"/>
      <c r="T62" s="388"/>
      <c r="U62" s="451"/>
      <c r="V62" s="451"/>
      <c r="W62" s="388"/>
    </row>
    <row r="63" spans="2:23" x14ac:dyDescent="0.25">
      <c r="B63" s="448"/>
      <c r="C63" s="429" t="s">
        <v>3427</v>
      </c>
      <c r="D63" s="388"/>
      <c r="E63" s="388"/>
      <c r="F63" s="451"/>
      <c r="G63" s="451"/>
      <c r="H63" s="388"/>
      <c r="I63" s="451"/>
      <c r="J63" s="451"/>
      <c r="K63" s="388"/>
      <c r="O63" s="388"/>
      <c r="P63" s="388"/>
      <c r="Q63" s="388"/>
      <c r="R63" s="451"/>
      <c r="S63" s="451"/>
      <c r="T63" s="388"/>
      <c r="U63" s="451"/>
      <c r="V63" s="451"/>
      <c r="W63" s="388"/>
    </row>
    <row r="64" spans="2:23" x14ac:dyDescent="0.25">
      <c r="B64" s="448"/>
      <c r="C64" s="429" t="s">
        <v>3428</v>
      </c>
      <c r="D64" s="388"/>
      <c r="E64" s="388"/>
      <c r="F64" s="451"/>
      <c r="G64" s="451"/>
      <c r="H64" s="388"/>
      <c r="I64" s="451"/>
      <c r="J64" s="451"/>
      <c r="K64" s="388"/>
      <c r="O64" s="388"/>
      <c r="P64" s="388"/>
      <c r="Q64" s="388"/>
      <c r="R64" s="451"/>
      <c r="S64" s="451"/>
      <c r="T64" s="388"/>
      <c r="U64" s="451"/>
      <c r="V64" s="451"/>
      <c r="W64" s="388"/>
    </row>
    <row r="65" spans="2:23" x14ac:dyDescent="0.25">
      <c r="B65" s="448"/>
      <c r="C65" s="429" t="s">
        <v>3429</v>
      </c>
      <c r="D65" s="388"/>
      <c r="E65" s="388"/>
      <c r="F65" s="451"/>
      <c r="G65" s="451"/>
      <c r="H65" s="388"/>
      <c r="I65" s="451"/>
      <c r="J65" s="451"/>
      <c r="K65" s="388"/>
      <c r="O65" s="388"/>
      <c r="P65" s="388"/>
      <c r="Q65" s="388"/>
      <c r="R65" s="451"/>
      <c r="S65" s="451"/>
      <c r="T65" s="388"/>
      <c r="U65" s="451"/>
      <c r="V65" s="451"/>
      <c r="W65" s="388"/>
    </row>
    <row r="66" spans="2:23" x14ac:dyDescent="0.25">
      <c r="B66" s="448"/>
      <c r="C66" s="429" t="s">
        <v>3430</v>
      </c>
      <c r="D66" s="388"/>
      <c r="E66" s="388"/>
      <c r="F66" s="451"/>
      <c r="G66" s="451"/>
      <c r="H66" s="388"/>
      <c r="I66" s="451"/>
      <c r="J66" s="451"/>
      <c r="K66" s="388"/>
      <c r="O66" s="388"/>
      <c r="P66" s="388"/>
      <c r="Q66" s="388"/>
      <c r="R66" s="451"/>
      <c r="S66" s="451"/>
      <c r="T66" s="388"/>
      <c r="U66" s="451"/>
      <c r="V66" s="451"/>
      <c r="W66" s="388"/>
    </row>
    <row r="67" spans="2:23" x14ac:dyDescent="0.25">
      <c r="B67" s="448"/>
      <c r="C67" s="429" t="s">
        <v>3431</v>
      </c>
      <c r="D67" s="388"/>
      <c r="E67" s="388"/>
      <c r="F67" s="451"/>
      <c r="G67" s="451"/>
      <c r="H67" s="388"/>
      <c r="I67" s="451"/>
      <c r="J67" s="451"/>
      <c r="K67" s="388"/>
      <c r="O67" s="388"/>
      <c r="P67" s="388"/>
      <c r="Q67" s="388"/>
      <c r="R67" s="451"/>
      <c r="S67" s="451"/>
      <c r="T67" s="388"/>
      <c r="U67" s="451"/>
      <c r="V67" s="451"/>
      <c r="W67" s="388"/>
    </row>
    <row r="68" spans="2:23" x14ac:dyDescent="0.25">
      <c r="B68" s="448"/>
      <c r="C68" s="429" t="s">
        <v>3432</v>
      </c>
      <c r="D68" s="388"/>
      <c r="E68" s="388"/>
      <c r="F68" s="451"/>
      <c r="G68" s="451"/>
      <c r="H68" s="388"/>
      <c r="I68" s="451"/>
      <c r="J68" s="451"/>
      <c r="K68" s="388"/>
      <c r="O68" s="388"/>
      <c r="P68" s="388"/>
      <c r="Q68" s="388"/>
      <c r="R68" s="451"/>
      <c r="S68" s="451"/>
      <c r="T68" s="388"/>
      <c r="U68" s="451"/>
      <c r="V68" s="451"/>
      <c r="W68" s="388"/>
    </row>
    <row r="69" spans="2:23" x14ac:dyDescent="0.25">
      <c r="B69" s="448"/>
      <c r="C69" s="429" t="s">
        <v>3433</v>
      </c>
      <c r="D69" s="388"/>
      <c r="E69" s="388"/>
      <c r="F69" s="451"/>
      <c r="G69" s="451"/>
      <c r="H69" s="388"/>
      <c r="I69" s="451"/>
      <c r="J69" s="451"/>
      <c r="K69" s="388"/>
      <c r="O69" s="388"/>
      <c r="P69" s="388"/>
      <c r="Q69" s="388"/>
      <c r="R69" s="451"/>
      <c r="S69" s="451"/>
      <c r="T69" s="388"/>
      <c r="U69" s="451"/>
      <c r="V69" s="451"/>
      <c r="W69" s="388"/>
    </row>
    <row r="70" spans="2:23" x14ac:dyDescent="0.25">
      <c r="B70" s="448"/>
      <c r="C70" s="429" t="s">
        <v>3434</v>
      </c>
      <c r="D70" s="388"/>
      <c r="E70" s="388"/>
      <c r="F70" s="451"/>
      <c r="G70" s="451"/>
      <c r="H70" s="388"/>
      <c r="I70" s="451"/>
      <c r="J70" s="451"/>
      <c r="K70" s="388"/>
      <c r="O70" s="388"/>
      <c r="P70" s="388"/>
      <c r="Q70" s="388"/>
      <c r="R70" s="451"/>
      <c r="S70" s="451"/>
      <c r="T70" s="388"/>
      <c r="U70" s="451"/>
      <c r="V70" s="451"/>
      <c r="W70" s="388"/>
    </row>
    <row r="71" spans="2:23" x14ac:dyDescent="0.25">
      <c r="B71" s="448"/>
      <c r="C71" s="429" t="s">
        <v>3435</v>
      </c>
      <c r="D71" s="388"/>
      <c r="E71" s="388"/>
      <c r="F71" s="451"/>
      <c r="G71" s="451"/>
      <c r="H71" s="388"/>
      <c r="I71" s="451"/>
      <c r="J71" s="451"/>
      <c r="K71" s="388"/>
      <c r="O71" s="388"/>
      <c r="P71" s="388"/>
      <c r="Q71" s="388"/>
      <c r="R71" s="451"/>
      <c r="S71" s="451"/>
      <c r="T71" s="388"/>
      <c r="U71" s="451"/>
      <c r="V71" s="451"/>
      <c r="W71" s="388"/>
    </row>
    <row r="72" spans="2:23" x14ac:dyDescent="0.25">
      <c r="B72" s="448"/>
      <c r="C72" s="429" t="s">
        <v>3436</v>
      </c>
      <c r="D72" s="388"/>
      <c r="E72" s="388"/>
      <c r="F72" s="451"/>
      <c r="G72" s="451"/>
      <c r="H72" s="388"/>
      <c r="I72" s="451"/>
      <c r="J72" s="451"/>
      <c r="K72" s="388"/>
      <c r="O72" s="388"/>
      <c r="P72" s="388"/>
      <c r="Q72" s="388"/>
      <c r="R72" s="451"/>
      <c r="S72" s="451"/>
      <c r="T72" s="388"/>
      <c r="U72" s="451"/>
      <c r="V72" s="451"/>
      <c r="W72" s="388"/>
    </row>
    <row r="73" spans="2:23" x14ac:dyDescent="0.25">
      <c r="B73" s="448"/>
      <c r="C73" s="429" t="s">
        <v>3437</v>
      </c>
      <c r="D73" s="388"/>
      <c r="E73" s="388"/>
      <c r="F73" s="451"/>
      <c r="G73" s="451"/>
      <c r="H73" s="388"/>
      <c r="I73" s="451"/>
      <c r="J73" s="451"/>
      <c r="K73" s="388"/>
      <c r="O73" s="388"/>
      <c r="P73" s="388"/>
      <c r="Q73" s="388"/>
      <c r="R73" s="451"/>
      <c r="S73" s="451"/>
      <c r="T73" s="388"/>
      <c r="U73" s="451"/>
      <c r="V73" s="451"/>
      <c r="W73" s="388"/>
    </row>
    <row r="74" spans="2:23" x14ac:dyDescent="0.25">
      <c r="B74" s="448"/>
      <c r="C74" s="429" t="s">
        <v>3438</v>
      </c>
      <c r="D74" s="388"/>
      <c r="E74" s="388"/>
      <c r="F74" s="451"/>
      <c r="G74" s="451"/>
      <c r="H74" s="388"/>
      <c r="I74" s="451"/>
      <c r="J74" s="451"/>
      <c r="K74" s="388"/>
      <c r="O74" s="388"/>
      <c r="P74" s="388"/>
      <c r="Q74" s="388"/>
      <c r="R74" s="451"/>
      <c r="S74" s="451"/>
      <c r="T74" s="388"/>
      <c r="U74" s="451"/>
      <c r="V74" s="451"/>
      <c r="W74" s="388"/>
    </row>
    <row r="75" spans="2:23" x14ac:dyDescent="0.25">
      <c r="B75" s="448"/>
      <c r="C75" s="429" t="s">
        <v>3439</v>
      </c>
      <c r="D75" s="388"/>
      <c r="E75" s="388"/>
      <c r="F75" s="451"/>
      <c r="G75" s="451"/>
      <c r="H75" s="388"/>
      <c r="I75" s="451"/>
      <c r="J75" s="451"/>
      <c r="K75" s="388"/>
      <c r="O75" s="388"/>
      <c r="P75" s="388"/>
      <c r="Q75" s="388"/>
      <c r="R75" s="451"/>
      <c r="S75" s="451"/>
      <c r="T75" s="388"/>
      <c r="U75" s="451"/>
      <c r="V75" s="451"/>
      <c r="W75" s="388"/>
    </row>
    <row r="76" spans="2:23" x14ac:dyDescent="0.25">
      <c r="B76" s="448"/>
      <c r="C76" s="429" t="s">
        <v>3440</v>
      </c>
      <c r="D76" s="388"/>
      <c r="E76" s="388"/>
      <c r="F76" s="451"/>
      <c r="G76" s="451"/>
      <c r="H76" s="388"/>
      <c r="I76" s="451"/>
      <c r="J76" s="451"/>
      <c r="K76" s="388"/>
      <c r="O76" s="388"/>
      <c r="P76" s="388"/>
      <c r="Q76" s="388"/>
      <c r="R76" s="451"/>
      <c r="S76" s="451"/>
      <c r="T76" s="388"/>
      <c r="U76" s="451"/>
      <c r="V76" s="451"/>
      <c r="W76" s="388"/>
    </row>
    <row r="77" spans="2:23" x14ac:dyDescent="0.25">
      <c r="B77" s="448"/>
      <c r="C77" s="429" t="s">
        <v>3441</v>
      </c>
      <c r="D77" s="388"/>
      <c r="E77" s="388"/>
      <c r="F77" s="451"/>
      <c r="G77" s="451"/>
      <c r="H77" s="388"/>
      <c r="I77" s="451"/>
      <c r="J77" s="451"/>
      <c r="K77" s="388"/>
      <c r="O77" s="388"/>
      <c r="P77" s="388"/>
      <c r="Q77" s="388"/>
      <c r="R77" s="451"/>
      <c r="S77" s="451"/>
      <c r="T77" s="388"/>
      <c r="U77" s="451"/>
      <c r="V77" s="451"/>
      <c r="W77" s="388"/>
    </row>
    <row r="78" spans="2:23" x14ac:dyDescent="0.25">
      <c r="B78" s="448"/>
      <c r="C78" s="429" t="s">
        <v>3442</v>
      </c>
      <c r="D78" s="388"/>
      <c r="E78" s="388"/>
      <c r="F78" s="451"/>
      <c r="G78" s="451"/>
      <c r="H78" s="388"/>
      <c r="I78" s="451"/>
      <c r="J78" s="451"/>
      <c r="K78" s="388"/>
      <c r="O78" s="388"/>
      <c r="P78" s="388"/>
      <c r="Q78" s="388"/>
      <c r="R78" s="451"/>
      <c r="S78" s="451"/>
      <c r="T78" s="388"/>
      <c r="U78" s="451"/>
      <c r="V78" s="451"/>
      <c r="W78" s="388"/>
    </row>
    <row r="79" spans="2:23" x14ac:dyDescent="0.25">
      <c r="B79" s="448"/>
      <c r="C79" s="429" t="s">
        <v>3443</v>
      </c>
      <c r="D79" s="388"/>
      <c r="E79" s="388"/>
      <c r="F79" s="451"/>
      <c r="G79" s="451"/>
      <c r="H79" s="388"/>
      <c r="I79" s="451"/>
      <c r="J79" s="451"/>
      <c r="K79" s="388"/>
      <c r="O79" s="388"/>
      <c r="P79" s="388"/>
      <c r="Q79" s="388"/>
      <c r="R79" s="451"/>
      <c r="S79" s="451"/>
      <c r="T79" s="388"/>
      <c r="U79" s="451"/>
      <c r="V79" s="451"/>
      <c r="W79" s="388"/>
    </row>
    <row r="80" spans="2:23" x14ac:dyDescent="0.25">
      <c r="B80" s="448"/>
      <c r="C80" s="429" t="s">
        <v>3444</v>
      </c>
      <c r="D80" s="388"/>
      <c r="E80" s="388"/>
      <c r="F80" s="451"/>
      <c r="G80" s="451"/>
      <c r="H80" s="388"/>
      <c r="I80" s="451"/>
      <c r="J80" s="451"/>
      <c r="K80" s="388"/>
      <c r="O80" s="388"/>
      <c r="P80" s="388"/>
      <c r="Q80" s="388"/>
      <c r="R80" s="451"/>
      <c r="S80" s="451"/>
      <c r="T80" s="388"/>
      <c r="U80" s="451"/>
      <c r="V80" s="451"/>
      <c r="W80" s="388"/>
    </row>
    <row r="81" spans="2:23" x14ac:dyDescent="0.25">
      <c r="B81" s="448"/>
      <c r="C81" s="429" t="s">
        <v>3445</v>
      </c>
      <c r="D81" s="388"/>
      <c r="E81" s="388"/>
      <c r="F81" s="451"/>
      <c r="G81" s="451"/>
      <c r="H81" s="388"/>
      <c r="I81" s="451"/>
      <c r="J81" s="451"/>
      <c r="K81" s="388"/>
      <c r="O81" s="388"/>
      <c r="P81" s="388"/>
      <c r="Q81" s="388"/>
      <c r="R81" s="451"/>
      <c r="S81" s="451"/>
      <c r="T81" s="388"/>
      <c r="U81" s="451"/>
      <c r="V81" s="451"/>
      <c r="W81" s="388"/>
    </row>
    <row r="82" spans="2:23" x14ac:dyDescent="0.25">
      <c r="B82" s="448"/>
      <c r="C82" s="429" t="s">
        <v>3446</v>
      </c>
      <c r="D82" s="388"/>
      <c r="E82" s="388"/>
      <c r="F82" s="451"/>
      <c r="G82" s="451"/>
      <c r="H82" s="388"/>
      <c r="I82" s="451"/>
      <c r="J82" s="451"/>
      <c r="K82" s="388"/>
      <c r="O82" s="388"/>
      <c r="P82" s="388"/>
      <c r="Q82" s="388"/>
      <c r="R82" s="451"/>
      <c r="S82" s="451"/>
      <c r="T82" s="388"/>
      <c r="U82" s="451"/>
      <c r="V82" s="451"/>
      <c r="W82" s="388"/>
    </row>
    <row r="83" spans="2:23" x14ac:dyDescent="0.25">
      <c r="B83" s="448"/>
      <c r="C83" s="429" t="s">
        <v>3447</v>
      </c>
      <c r="D83" s="388"/>
      <c r="E83" s="388"/>
      <c r="F83" s="451"/>
      <c r="G83" s="451"/>
      <c r="H83" s="388"/>
      <c r="I83" s="451"/>
      <c r="J83" s="451"/>
      <c r="K83" s="388"/>
      <c r="O83" s="388"/>
      <c r="P83" s="388"/>
      <c r="Q83" s="388"/>
      <c r="R83" s="451"/>
      <c r="S83" s="451"/>
      <c r="T83" s="388"/>
      <c r="U83" s="451"/>
      <c r="V83" s="451"/>
      <c r="W83" s="388"/>
    </row>
    <row r="84" spans="2:23" x14ac:dyDescent="0.25">
      <c r="B84" s="448"/>
      <c r="C84" s="429" t="s">
        <v>3448</v>
      </c>
      <c r="D84" s="388"/>
      <c r="E84" s="388"/>
      <c r="F84" s="451"/>
      <c r="G84" s="451"/>
      <c r="H84" s="388"/>
      <c r="I84" s="451"/>
      <c r="J84" s="451"/>
      <c r="K84" s="388"/>
      <c r="O84" s="388"/>
      <c r="P84" s="388"/>
      <c r="Q84" s="388"/>
      <c r="R84" s="451"/>
      <c r="S84" s="451"/>
      <c r="T84" s="388"/>
      <c r="U84" s="451"/>
      <c r="V84" s="451"/>
      <c r="W84" s="388"/>
    </row>
    <row r="85" spans="2:23" x14ac:dyDescent="0.25">
      <c r="B85" s="448"/>
      <c r="C85" s="429" t="s">
        <v>3449</v>
      </c>
      <c r="D85" s="388"/>
      <c r="E85" s="388"/>
      <c r="F85" s="451"/>
      <c r="G85" s="451"/>
      <c r="H85" s="388"/>
      <c r="I85" s="451"/>
      <c r="J85" s="451"/>
      <c r="K85" s="388"/>
      <c r="O85" s="388"/>
      <c r="P85" s="388"/>
      <c r="Q85" s="388"/>
      <c r="R85" s="451"/>
      <c r="S85" s="451"/>
      <c r="T85" s="388"/>
      <c r="U85" s="451"/>
      <c r="V85" s="451"/>
      <c r="W85" s="388"/>
    </row>
    <row r="86" spans="2:23" x14ac:dyDescent="0.25">
      <c r="B86" s="448"/>
      <c r="C86" s="429" t="s">
        <v>3450</v>
      </c>
      <c r="D86" s="388"/>
      <c r="E86" s="388"/>
      <c r="F86" s="451"/>
      <c r="G86" s="451"/>
      <c r="H86" s="388"/>
      <c r="I86" s="451"/>
      <c r="J86" s="451"/>
      <c r="K86" s="388"/>
      <c r="O86" s="388"/>
      <c r="P86" s="388"/>
      <c r="Q86" s="388"/>
      <c r="R86" s="451"/>
      <c r="S86" s="451"/>
      <c r="T86" s="388"/>
      <c r="U86" s="451"/>
      <c r="V86" s="451"/>
      <c r="W86" s="388"/>
    </row>
    <row r="87" spans="2:23" x14ac:dyDescent="0.25">
      <c r="B87" s="448"/>
      <c r="C87" s="429" t="s">
        <v>3451</v>
      </c>
      <c r="D87" s="388"/>
      <c r="E87" s="388"/>
      <c r="F87" s="451"/>
      <c r="G87" s="451"/>
      <c r="H87" s="388"/>
      <c r="I87" s="451"/>
      <c r="J87" s="451"/>
      <c r="K87" s="388"/>
      <c r="O87" s="388"/>
      <c r="P87" s="388"/>
      <c r="Q87" s="388"/>
      <c r="R87" s="451"/>
      <c r="S87" s="451"/>
      <c r="T87" s="388"/>
      <c r="U87" s="451"/>
      <c r="V87" s="451"/>
      <c r="W87" s="388"/>
    </row>
    <row r="88" spans="2:23" x14ac:dyDescent="0.25">
      <c r="B88" s="448"/>
      <c r="C88" s="429" t="s">
        <v>3452</v>
      </c>
      <c r="D88" s="388"/>
      <c r="E88" s="388"/>
      <c r="F88" s="451"/>
      <c r="G88" s="451"/>
      <c r="H88" s="388"/>
      <c r="I88" s="451"/>
      <c r="J88" s="451"/>
      <c r="K88" s="388"/>
      <c r="O88" s="388"/>
      <c r="P88" s="388"/>
      <c r="Q88" s="388"/>
      <c r="R88" s="451"/>
      <c r="S88" s="451"/>
      <c r="T88" s="388"/>
      <c r="U88" s="451"/>
      <c r="V88" s="451"/>
      <c r="W88" s="388"/>
    </row>
    <row r="89" spans="2:23" x14ac:dyDescent="0.25">
      <c r="B89" s="448"/>
      <c r="C89" s="429" t="s">
        <v>3453</v>
      </c>
      <c r="D89" s="388"/>
      <c r="E89" s="388"/>
      <c r="F89" s="451"/>
      <c r="G89" s="451"/>
      <c r="H89" s="388"/>
      <c r="I89" s="451"/>
      <c r="J89" s="451"/>
      <c r="K89" s="388"/>
      <c r="O89" s="388"/>
      <c r="P89" s="388"/>
      <c r="Q89" s="388"/>
      <c r="R89" s="451"/>
      <c r="S89" s="451"/>
      <c r="T89" s="388"/>
      <c r="U89" s="451"/>
      <c r="V89" s="451"/>
      <c r="W89" s="388"/>
    </row>
    <row r="90" spans="2:23" x14ac:dyDescent="0.25">
      <c r="B90" s="448"/>
      <c r="C90" s="429" t="s">
        <v>3454</v>
      </c>
      <c r="D90" s="388"/>
      <c r="E90" s="388"/>
      <c r="F90" s="451"/>
      <c r="G90" s="451"/>
      <c r="H90" s="388"/>
      <c r="I90" s="451"/>
      <c r="J90" s="451"/>
      <c r="K90" s="388"/>
      <c r="O90" s="388"/>
      <c r="P90" s="388"/>
      <c r="Q90" s="388"/>
      <c r="R90" s="451"/>
      <c r="S90" s="451"/>
      <c r="T90" s="388"/>
      <c r="U90" s="451"/>
      <c r="V90" s="451"/>
      <c r="W90" s="388"/>
    </row>
    <row r="91" spans="2:23" x14ac:dyDescent="0.25">
      <c r="B91" s="448"/>
      <c r="C91" s="429" t="s">
        <v>3455</v>
      </c>
      <c r="D91" s="388"/>
      <c r="E91" s="388"/>
      <c r="F91" s="451"/>
      <c r="G91" s="451"/>
      <c r="H91" s="388"/>
      <c r="I91" s="451"/>
      <c r="J91" s="451"/>
      <c r="K91" s="388"/>
      <c r="O91" s="388"/>
      <c r="P91" s="388"/>
      <c r="Q91" s="388"/>
      <c r="R91" s="451"/>
      <c r="S91" s="451"/>
      <c r="T91" s="388"/>
      <c r="U91" s="451"/>
      <c r="V91" s="451"/>
      <c r="W91" s="388"/>
    </row>
    <row r="92" spans="2:23" x14ac:dyDescent="0.25">
      <c r="B92" s="448"/>
      <c r="C92" s="429" t="s">
        <v>3456</v>
      </c>
      <c r="D92" s="388"/>
      <c r="E92" s="388"/>
      <c r="F92" s="451"/>
      <c r="G92" s="451"/>
      <c r="H92" s="388"/>
      <c r="I92" s="451"/>
      <c r="J92" s="451"/>
      <c r="K92" s="388"/>
      <c r="O92" s="388"/>
      <c r="P92" s="388"/>
      <c r="Q92" s="388"/>
      <c r="R92" s="451"/>
      <c r="S92" s="451"/>
      <c r="T92" s="388"/>
      <c r="U92" s="451"/>
      <c r="V92" s="451"/>
      <c r="W92" s="388"/>
    </row>
    <row r="93" spans="2:23" x14ac:dyDescent="0.25">
      <c r="B93" s="448"/>
      <c r="C93" s="429" t="s">
        <v>3457</v>
      </c>
      <c r="D93" s="388"/>
      <c r="E93" s="388"/>
      <c r="F93" s="451"/>
      <c r="G93" s="451"/>
      <c r="H93" s="388"/>
      <c r="I93" s="451"/>
      <c r="J93" s="451"/>
      <c r="K93" s="388"/>
      <c r="O93" s="388"/>
      <c r="P93" s="388"/>
      <c r="Q93" s="388"/>
      <c r="R93" s="451"/>
      <c r="S93" s="451"/>
      <c r="T93" s="388"/>
      <c r="U93" s="451"/>
      <c r="V93" s="451"/>
      <c r="W93" s="388"/>
    </row>
    <row r="94" spans="2:23" x14ac:dyDescent="0.25">
      <c r="B94" s="448"/>
      <c r="C94" s="429" t="s">
        <v>3458</v>
      </c>
      <c r="D94" s="388"/>
      <c r="E94" s="388"/>
      <c r="F94" s="451"/>
      <c r="G94" s="451"/>
      <c r="H94" s="388"/>
      <c r="I94" s="451"/>
      <c r="J94" s="451"/>
      <c r="K94" s="388"/>
      <c r="O94" s="388"/>
      <c r="P94" s="388"/>
      <c r="Q94" s="388"/>
      <c r="R94" s="451"/>
      <c r="S94" s="451"/>
      <c r="T94" s="388"/>
      <c r="U94" s="451"/>
      <c r="V94" s="451"/>
      <c r="W94" s="388"/>
    </row>
    <row r="95" spans="2:23" x14ac:dyDescent="0.25">
      <c r="B95" s="448"/>
      <c r="C95" s="429" t="s">
        <v>3459</v>
      </c>
      <c r="D95" s="388"/>
      <c r="E95" s="388"/>
      <c r="F95" s="451"/>
      <c r="G95" s="451"/>
      <c r="H95" s="388"/>
      <c r="I95" s="451"/>
      <c r="J95" s="451"/>
      <c r="K95" s="388"/>
      <c r="O95" s="388"/>
      <c r="P95" s="388"/>
      <c r="Q95" s="388"/>
      <c r="R95" s="451"/>
      <c r="S95" s="451"/>
      <c r="T95" s="388"/>
      <c r="U95" s="451"/>
      <c r="V95" s="451"/>
      <c r="W95" s="388"/>
    </row>
    <row r="96" spans="2:23" x14ac:dyDescent="0.25">
      <c r="B96" s="448"/>
      <c r="C96" s="429" t="s">
        <v>3460</v>
      </c>
      <c r="D96" s="388"/>
      <c r="E96" s="388"/>
      <c r="F96" s="451"/>
      <c r="G96" s="451"/>
      <c r="H96" s="388"/>
      <c r="I96" s="451"/>
      <c r="J96" s="451"/>
      <c r="K96" s="388"/>
      <c r="O96" s="388"/>
      <c r="P96" s="388"/>
      <c r="Q96" s="388"/>
      <c r="R96" s="451"/>
      <c r="S96" s="451"/>
      <c r="T96" s="388"/>
      <c r="U96" s="451"/>
      <c r="V96" s="451"/>
      <c r="W96" s="388"/>
    </row>
    <row r="97" spans="2:23" x14ac:dyDescent="0.25">
      <c r="B97" s="448"/>
      <c r="C97" s="429" t="s">
        <v>3461</v>
      </c>
      <c r="D97" s="388"/>
      <c r="E97" s="388"/>
      <c r="F97" s="451"/>
      <c r="G97" s="451"/>
      <c r="H97" s="388"/>
      <c r="I97" s="451"/>
      <c r="J97" s="451"/>
      <c r="K97" s="388"/>
      <c r="O97" s="388"/>
      <c r="P97" s="388"/>
      <c r="Q97" s="388"/>
      <c r="R97" s="451"/>
      <c r="S97" s="451"/>
      <c r="T97" s="388"/>
      <c r="U97" s="451"/>
      <c r="V97" s="451"/>
      <c r="W97" s="388"/>
    </row>
    <row r="98" spans="2:23" x14ac:dyDescent="0.25">
      <c r="B98" s="448"/>
      <c r="C98" s="429" t="s">
        <v>3462</v>
      </c>
      <c r="D98" s="388"/>
      <c r="E98" s="388"/>
      <c r="F98" s="451"/>
      <c r="G98" s="451"/>
      <c r="H98" s="388"/>
      <c r="I98" s="451"/>
      <c r="J98" s="451"/>
      <c r="K98" s="388"/>
      <c r="O98" s="388"/>
      <c r="P98" s="388"/>
      <c r="Q98" s="388"/>
      <c r="R98" s="451"/>
      <c r="S98" s="451"/>
      <c r="T98" s="388"/>
      <c r="U98" s="451"/>
      <c r="V98" s="451"/>
      <c r="W98" s="388"/>
    </row>
    <row r="99" spans="2:23" x14ac:dyDescent="0.25">
      <c r="B99" s="448"/>
      <c r="C99" s="429" t="s">
        <v>3463</v>
      </c>
      <c r="D99" s="388"/>
      <c r="E99" s="388"/>
      <c r="F99" s="451"/>
      <c r="G99" s="451"/>
      <c r="H99" s="388"/>
      <c r="I99" s="451"/>
      <c r="J99" s="451"/>
      <c r="K99" s="388"/>
      <c r="O99" s="388"/>
      <c r="P99" s="388"/>
      <c r="Q99" s="388"/>
      <c r="R99" s="451"/>
      <c r="S99" s="451"/>
      <c r="T99" s="388"/>
      <c r="U99" s="451"/>
      <c r="V99" s="451"/>
      <c r="W99" s="388"/>
    </row>
    <row r="100" spans="2:23" x14ac:dyDescent="0.25">
      <c r="B100" s="448"/>
      <c r="C100" s="429" t="s">
        <v>3464</v>
      </c>
      <c r="D100" s="388"/>
      <c r="E100" s="388"/>
      <c r="F100" s="451"/>
      <c r="G100" s="451"/>
      <c r="H100" s="388"/>
      <c r="I100" s="451"/>
      <c r="J100" s="451"/>
      <c r="K100" s="388"/>
      <c r="O100" s="388"/>
      <c r="P100" s="388"/>
      <c r="Q100" s="388"/>
      <c r="R100" s="451"/>
      <c r="S100" s="451"/>
      <c r="T100" s="388"/>
      <c r="U100" s="451"/>
      <c r="V100" s="451"/>
      <c r="W100" s="388"/>
    </row>
    <row r="101" spans="2:23" x14ac:dyDescent="0.25">
      <c r="B101" s="448"/>
      <c r="C101" s="429" t="s">
        <v>3465</v>
      </c>
      <c r="D101" s="388"/>
      <c r="E101" s="388"/>
      <c r="F101" s="451"/>
      <c r="G101" s="451"/>
      <c r="H101" s="388"/>
      <c r="I101" s="451"/>
      <c r="J101" s="451"/>
      <c r="K101" s="388"/>
      <c r="O101" s="388"/>
      <c r="P101" s="388"/>
      <c r="Q101" s="388"/>
      <c r="R101" s="451"/>
      <c r="S101" s="451"/>
      <c r="T101" s="388"/>
      <c r="U101" s="451"/>
      <c r="V101" s="451"/>
      <c r="W101" s="388"/>
    </row>
    <row r="102" spans="2:23" x14ac:dyDescent="0.25">
      <c r="B102" s="448"/>
      <c r="C102" s="429" t="s">
        <v>3466</v>
      </c>
      <c r="D102" s="388"/>
      <c r="E102" s="388"/>
      <c r="F102" s="451"/>
      <c r="G102" s="451"/>
      <c r="H102" s="388"/>
      <c r="I102" s="451"/>
      <c r="J102" s="451"/>
      <c r="K102" s="388"/>
      <c r="O102" s="388"/>
      <c r="P102" s="388"/>
      <c r="Q102" s="388"/>
      <c r="R102" s="451"/>
      <c r="S102" s="451"/>
      <c r="T102" s="388"/>
      <c r="U102" s="451"/>
      <c r="V102" s="451"/>
      <c r="W102" s="388"/>
    </row>
    <row r="103" spans="2:23" x14ac:dyDescent="0.25">
      <c r="B103" s="448"/>
      <c r="C103" s="429" t="s">
        <v>3467</v>
      </c>
      <c r="D103" s="388"/>
      <c r="E103" s="388"/>
      <c r="F103" s="451"/>
      <c r="G103" s="451"/>
      <c r="H103" s="388"/>
      <c r="I103" s="451"/>
      <c r="J103" s="451"/>
      <c r="K103" s="388"/>
      <c r="O103" s="388"/>
      <c r="P103" s="388"/>
      <c r="Q103" s="388"/>
      <c r="R103" s="451"/>
      <c r="S103" s="451"/>
      <c r="T103" s="388"/>
      <c r="U103" s="451"/>
      <c r="V103" s="451"/>
      <c r="W103" s="388"/>
    </row>
    <row r="104" spans="2:23" x14ac:dyDescent="0.25">
      <c r="B104" s="448"/>
      <c r="C104" s="429" t="s">
        <v>3468</v>
      </c>
      <c r="D104" s="388"/>
      <c r="E104" s="388"/>
      <c r="F104" s="451"/>
      <c r="G104" s="451"/>
      <c r="H104" s="388"/>
      <c r="I104" s="451"/>
      <c r="J104" s="451"/>
      <c r="K104" s="388"/>
      <c r="O104" s="388"/>
      <c r="P104" s="388"/>
      <c r="Q104" s="388"/>
      <c r="R104" s="451"/>
      <c r="S104" s="451"/>
      <c r="T104" s="388"/>
      <c r="U104" s="451"/>
      <c r="V104" s="451"/>
      <c r="W104" s="388"/>
    </row>
    <row r="105" spans="2:23" x14ac:dyDescent="0.25">
      <c r="B105" s="448"/>
      <c r="C105" s="429" t="s">
        <v>3469</v>
      </c>
      <c r="D105" s="388"/>
      <c r="E105" s="388"/>
      <c r="F105" s="451"/>
      <c r="G105" s="451"/>
      <c r="H105" s="388"/>
      <c r="I105" s="451"/>
      <c r="J105" s="451"/>
      <c r="K105" s="388"/>
      <c r="O105" s="388"/>
      <c r="P105" s="388"/>
      <c r="Q105" s="388"/>
      <c r="R105" s="451"/>
      <c r="S105" s="451"/>
      <c r="T105" s="388"/>
      <c r="U105" s="451"/>
      <c r="V105" s="451"/>
      <c r="W105" s="388"/>
    </row>
    <row r="106" spans="2:23" x14ac:dyDescent="0.25">
      <c r="B106" s="448"/>
      <c r="C106" s="429" t="s">
        <v>3470</v>
      </c>
      <c r="D106" s="388"/>
      <c r="E106" s="388"/>
      <c r="F106" s="451"/>
      <c r="G106" s="451"/>
      <c r="H106" s="388"/>
      <c r="I106" s="451"/>
      <c r="J106" s="451"/>
      <c r="K106" s="388"/>
      <c r="O106" s="388"/>
      <c r="P106" s="388"/>
      <c r="Q106" s="388"/>
      <c r="R106" s="451"/>
      <c r="S106" s="451"/>
      <c r="T106" s="388"/>
      <c r="U106" s="451"/>
      <c r="V106" s="451"/>
      <c r="W106" s="388"/>
    </row>
    <row r="107" spans="2:23" x14ac:dyDescent="0.25">
      <c r="B107" s="448"/>
      <c r="C107" s="429" t="s">
        <v>3471</v>
      </c>
      <c r="D107" s="388"/>
      <c r="E107" s="388"/>
      <c r="F107" s="451"/>
      <c r="G107" s="451"/>
      <c r="H107" s="388"/>
      <c r="I107" s="451"/>
      <c r="J107" s="451"/>
      <c r="K107" s="388"/>
      <c r="O107" s="388"/>
      <c r="P107" s="388"/>
      <c r="Q107" s="388"/>
      <c r="R107" s="451"/>
      <c r="S107" s="451"/>
      <c r="T107" s="388"/>
      <c r="U107" s="451"/>
      <c r="V107" s="451"/>
      <c r="W107" s="388"/>
    </row>
    <row r="108" spans="2:23" x14ac:dyDescent="0.25">
      <c r="B108" s="448"/>
      <c r="C108" s="429" t="s">
        <v>3472</v>
      </c>
      <c r="D108" s="388"/>
      <c r="E108" s="388"/>
      <c r="F108" s="451"/>
      <c r="G108" s="451"/>
      <c r="H108" s="388"/>
      <c r="I108" s="451"/>
      <c r="J108" s="451"/>
      <c r="K108" s="388"/>
      <c r="O108" s="388"/>
      <c r="P108" s="388"/>
      <c r="Q108" s="388"/>
      <c r="R108" s="451"/>
      <c r="S108" s="451"/>
      <c r="T108" s="388"/>
      <c r="U108" s="451"/>
      <c r="V108" s="451"/>
      <c r="W108" s="388"/>
    </row>
    <row r="109" spans="2:23" x14ac:dyDescent="0.25">
      <c r="B109" s="448"/>
      <c r="C109" s="429" t="s">
        <v>3473</v>
      </c>
      <c r="D109" s="388"/>
      <c r="E109" s="388"/>
      <c r="F109" s="451"/>
      <c r="G109" s="451"/>
      <c r="H109" s="388"/>
      <c r="I109" s="451"/>
      <c r="J109" s="451"/>
      <c r="K109" s="388"/>
    </row>
  </sheetData>
  <mergeCells count="3">
    <mergeCell ref="B1:L1"/>
    <mergeCell ref="O5:P5"/>
    <mergeCell ref="O7:P7"/>
  </mergeCells>
  <dataValidations count="1">
    <dataValidation allowBlank="1" showInputMessage="1" showErrorMessage="1" error="Data is of incorrect type!" sqref="H9 B7:C7 K9"/>
  </dataValidations>
  <hyperlinks>
    <hyperlink ref="A1" location="'Table of Contents'!A1" display="S.05.02.01.03 - Total Top 5 and home country - non-life obligations"/>
    <hyperlink ref="Q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Enumerations!$A$1909:$A$1909</xm:f>
          </x14:formula1>
          <xm:sqref>B3</xm:sqref>
        </x14:dataValidation>
        <x14:dataValidation type="list" allowBlank="1" showInputMessage="1" showErrorMessage="1" error="Data is of incorrect type!">
          <x14:formula1>
            <xm:f>Enumerations!$A$1910:$J$1910</xm:f>
          </x14:formula1>
          <xm:sqref>F9</xm:sqref>
        </x14:dataValidation>
        <x14:dataValidation type="list" allowBlank="1" showInputMessage="1" showErrorMessage="1" error="Data is of incorrect type!">
          <x14:formula1>
            <xm:f>Enumerations!$A$1911:$IU$1911</xm:f>
          </x14:formula1>
          <xm:sqref>G9</xm:sqref>
        </x14:dataValidation>
        <x14:dataValidation type="list" allowBlank="1" showInputMessage="1" showErrorMessage="1" error="Data is of incorrect type!">
          <x14:formula1>
            <xm:f>Enumerations!$A$1912:$AZ$1912</xm:f>
          </x14:formula1>
          <xm:sqref>I9</xm:sqref>
        </x14:dataValidation>
        <x14:dataValidation type="list" allowBlank="1" showInputMessage="1" showErrorMessage="1" error="Data is of incorrect type!">
          <x14:formula1>
            <xm:f>Enumerations!$A$1913:$H$1913</xm:f>
          </x14:formula1>
          <xm:sqref>J9</xm:sqref>
        </x14:dataValidation>
      </x14:dataValidations>
    </ext>
  </extLst>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showGridLines="0" workbookViewId="0"/>
  </sheetViews>
  <sheetFormatPr defaultRowHeight="15" x14ac:dyDescent="0.25"/>
  <cols>
    <col min="1" max="3" width="9.140625" style="474"/>
    <col min="4" max="4" width="23.28515625" style="474" customWidth="1"/>
    <col min="5" max="5" width="13.28515625" style="474" customWidth="1"/>
    <col min="6" max="7" width="9.140625" style="98"/>
    <col min="8" max="8" width="9.140625" style="476"/>
    <col min="9" max="9" width="9.140625" style="474"/>
    <col min="10" max="10" width="16.7109375" style="474" customWidth="1"/>
    <col min="11" max="11" width="19.85546875" style="474" customWidth="1"/>
    <col min="12" max="12" width="24.85546875" style="474" customWidth="1"/>
    <col min="13" max="16384" width="9.140625" style="474"/>
  </cols>
  <sheetData>
    <row r="1" spans="1:12" ht="25.5" customHeight="1" x14ac:dyDescent="0.3">
      <c r="A1" s="187" t="s">
        <v>17053</v>
      </c>
      <c r="B1" s="473" t="s">
        <v>13276</v>
      </c>
      <c r="G1" s="474"/>
      <c r="J1" s="524" t="s">
        <v>13281</v>
      </c>
    </row>
    <row r="3" spans="1:12" ht="12.4" customHeight="1" x14ac:dyDescent="0.25">
      <c r="B3" s="13" t="s">
        <v>13143</v>
      </c>
    </row>
    <row r="5" spans="1:12" ht="12.4" customHeight="1" x14ac:dyDescent="0.25"/>
    <row r="6" spans="1:12" ht="12.4" customHeight="1" x14ac:dyDescent="0.25">
      <c r="D6" s="10" t="s">
        <v>13209</v>
      </c>
      <c r="E6" s="10" t="s">
        <v>2438</v>
      </c>
      <c r="J6" s="915" t="s">
        <v>13209</v>
      </c>
      <c r="K6" s="916"/>
      <c r="L6" s="302" t="s">
        <v>2438</v>
      </c>
    </row>
    <row r="7" spans="1:12" x14ac:dyDescent="0.25">
      <c r="D7" s="13" t="s">
        <v>13211</v>
      </c>
      <c r="E7" s="13" t="s">
        <v>13277</v>
      </c>
      <c r="J7" s="364" t="s">
        <v>13279</v>
      </c>
      <c r="K7" s="364" t="s">
        <v>13280</v>
      </c>
      <c r="L7" s="364" t="s">
        <v>13278</v>
      </c>
    </row>
    <row r="8" spans="1:12" x14ac:dyDescent="0.25">
      <c r="D8" s="15" t="s">
        <v>954</v>
      </c>
      <c r="E8" s="15" t="s">
        <v>957</v>
      </c>
      <c r="I8" s="475"/>
      <c r="J8" s="917" t="s">
        <v>954</v>
      </c>
      <c r="K8" s="918"/>
      <c r="L8" s="453" t="s">
        <v>957</v>
      </c>
    </row>
    <row r="9" spans="1:12" x14ac:dyDescent="0.25">
      <c r="B9" s="13" t="s">
        <v>3231</v>
      </c>
      <c r="C9" s="15" t="s">
        <v>1082</v>
      </c>
      <c r="D9" s="39" t="s">
        <v>3374</v>
      </c>
      <c r="E9" s="20" t="s">
        <v>3489</v>
      </c>
      <c r="I9" s="475"/>
      <c r="J9" s="39" t="s">
        <v>13222</v>
      </c>
      <c r="K9" s="39" t="s">
        <v>3482</v>
      </c>
      <c r="L9" s="46" t="s">
        <v>3482</v>
      </c>
    </row>
    <row r="10" spans="1:12" x14ac:dyDescent="0.25">
      <c r="B10" s="448"/>
      <c r="C10" s="429" t="s">
        <v>3373</v>
      </c>
      <c r="D10" s="388"/>
      <c r="E10" s="388"/>
      <c r="J10" s="388"/>
      <c r="K10" s="388"/>
      <c r="L10" s="388"/>
    </row>
    <row r="11" spans="1:12" x14ac:dyDescent="0.25">
      <c r="B11" s="448"/>
      <c r="C11" s="429" t="s">
        <v>3375</v>
      </c>
      <c r="D11" s="388"/>
      <c r="E11" s="388"/>
      <c r="J11" s="388"/>
      <c r="K11" s="388"/>
      <c r="L11" s="388"/>
    </row>
    <row r="12" spans="1:12" x14ac:dyDescent="0.25">
      <c r="B12" s="448"/>
      <c r="C12" s="429" t="s">
        <v>3376</v>
      </c>
      <c r="D12" s="388"/>
      <c r="E12" s="388"/>
      <c r="J12" s="388"/>
      <c r="K12" s="388"/>
      <c r="L12" s="388"/>
    </row>
    <row r="13" spans="1:12" x14ac:dyDescent="0.25">
      <c r="B13" s="448"/>
      <c r="C13" s="429" t="s">
        <v>3377</v>
      </c>
      <c r="D13" s="388"/>
      <c r="E13" s="388"/>
      <c r="J13" s="388"/>
      <c r="K13" s="388"/>
      <c r="L13" s="388"/>
    </row>
    <row r="14" spans="1:12" x14ac:dyDescent="0.25">
      <c r="B14" s="448"/>
      <c r="C14" s="429" t="s">
        <v>3378</v>
      </c>
      <c r="D14" s="388"/>
      <c r="E14" s="388"/>
      <c r="J14" s="388"/>
      <c r="K14" s="388"/>
      <c r="L14" s="388"/>
    </row>
    <row r="15" spans="1:12" x14ac:dyDescent="0.25">
      <c r="B15" s="448"/>
      <c r="C15" s="429" t="s">
        <v>3379</v>
      </c>
      <c r="D15" s="388"/>
      <c r="E15" s="388"/>
      <c r="J15" s="388"/>
      <c r="K15" s="388"/>
      <c r="L15" s="388"/>
    </row>
    <row r="16" spans="1:12" x14ac:dyDescent="0.25">
      <c r="B16" s="448"/>
      <c r="C16" s="429" t="s">
        <v>3380</v>
      </c>
      <c r="D16" s="388"/>
      <c r="E16" s="388"/>
      <c r="J16" s="388"/>
      <c r="K16" s="388"/>
      <c r="L16" s="388"/>
    </row>
    <row r="17" spans="2:12" x14ac:dyDescent="0.25">
      <c r="B17" s="448"/>
      <c r="C17" s="429" t="s">
        <v>3381</v>
      </c>
      <c r="D17" s="388"/>
      <c r="E17" s="388"/>
      <c r="J17" s="388"/>
      <c r="K17" s="388"/>
      <c r="L17" s="388"/>
    </row>
    <row r="18" spans="2:12" x14ac:dyDescent="0.25">
      <c r="B18" s="448"/>
      <c r="C18" s="429" t="s">
        <v>3382</v>
      </c>
      <c r="D18" s="388"/>
      <c r="E18" s="388"/>
      <c r="J18" s="388"/>
      <c r="K18" s="388"/>
      <c r="L18" s="388"/>
    </row>
    <row r="19" spans="2:12" x14ac:dyDescent="0.25">
      <c r="B19" s="448"/>
      <c r="C19" s="429" t="s">
        <v>3383</v>
      </c>
      <c r="D19" s="388"/>
      <c r="E19" s="388"/>
      <c r="J19" s="388"/>
      <c r="K19" s="388"/>
      <c r="L19" s="388"/>
    </row>
    <row r="20" spans="2:12" x14ac:dyDescent="0.25">
      <c r="B20" s="448"/>
      <c r="C20" s="429" t="s">
        <v>3384</v>
      </c>
      <c r="D20" s="388"/>
      <c r="E20" s="388"/>
      <c r="J20" s="388"/>
      <c r="K20" s="388"/>
      <c r="L20" s="388"/>
    </row>
    <row r="21" spans="2:12" x14ac:dyDescent="0.25">
      <c r="B21" s="448"/>
      <c r="C21" s="429" t="s">
        <v>3385</v>
      </c>
      <c r="D21" s="388"/>
      <c r="E21" s="388"/>
      <c r="J21" s="388"/>
      <c r="K21" s="388"/>
      <c r="L21" s="388"/>
    </row>
    <row r="22" spans="2:12" x14ac:dyDescent="0.25">
      <c r="B22" s="448"/>
      <c r="C22" s="429" t="s">
        <v>3386</v>
      </c>
      <c r="D22" s="388"/>
      <c r="E22" s="388"/>
      <c r="J22" s="388"/>
      <c r="K22" s="388"/>
      <c r="L22" s="388"/>
    </row>
    <row r="23" spans="2:12" x14ac:dyDescent="0.25">
      <c r="B23" s="448"/>
      <c r="C23" s="429" t="s">
        <v>3387</v>
      </c>
      <c r="D23" s="388"/>
      <c r="E23" s="388"/>
      <c r="J23" s="388"/>
      <c r="K23" s="388"/>
      <c r="L23" s="388"/>
    </row>
    <row r="24" spans="2:12" x14ac:dyDescent="0.25">
      <c r="B24" s="448"/>
      <c r="C24" s="429" t="s">
        <v>3388</v>
      </c>
      <c r="D24" s="388"/>
      <c r="E24" s="388"/>
      <c r="J24" s="388"/>
      <c r="K24" s="388"/>
      <c r="L24" s="388"/>
    </row>
    <row r="25" spans="2:12" x14ac:dyDescent="0.25">
      <c r="B25" s="448"/>
      <c r="C25" s="429" t="s">
        <v>3389</v>
      </c>
      <c r="D25" s="388"/>
      <c r="E25" s="388"/>
      <c r="J25" s="388"/>
      <c r="K25" s="388"/>
      <c r="L25" s="388"/>
    </row>
    <row r="26" spans="2:12" x14ac:dyDescent="0.25">
      <c r="B26" s="448"/>
      <c r="C26" s="429" t="s">
        <v>3390</v>
      </c>
      <c r="D26" s="388"/>
      <c r="E26" s="388"/>
      <c r="J26" s="388"/>
      <c r="K26" s="388"/>
      <c r="L26" s="388"/>
    </row>
    <row r="27" spans="2:12" x14ac:dyDescent="0.25">
      <c r="B27" s="448"/>
      <c r="C27" s="429" t="s">
        <v>3391</v>
      </c>
      <c r="D27" s="388"/>
      <c r="E27" s="388"/>
      <c r="J27" s="388"/>
      <c r="K27" s="388"/>
      <c r="L27" s="388"/>
    </row>
    <row r="28" spans="2:12" x14ac:dyDescent="0.25">
      <c r="B28" s="448"/>
      <c r="C28" s="429" t="s">
        <v>3392</v>
      </c>
      <c r="D28" s="388"/>
      <c r="E28" s="388"/>
      <c r="J28" s="388"/>
      <c r="K28" s="388"/>
      <c r="L28" s="388"/>
    </row>
    <row r="29" spans="2:12" x14ac:dyDescent="0.25">
      <c r="B29" s="448"/>
      <c r="C29" s="429" t="s">
        <v>3393</v>
      </c>
      <c r="D29" s="388"/>
      <c r="E29" s="388"/>
      <c r="J29" s="388"/>
      <c r="K29" s="388"/>
      <c r="L29" s="388"/>
    </row>
    <row r="30" spans="2:12" x14ac:dyDescent="0.25">
      <c r="B30" s="448"/>
      <c r="C30" s="429" t="s">
        <v>3394</v>
      </c>
      <c r="D30" s="388"/>
      <c r="E30" s="388"/>
      <c r="J30" s="388"/>
      <c r="K30" s="388"/>
      <c r="L30" s="388"/>
    </row>
    <row r="31" spans="2:12" x14ac:dyDescent="0.25">
      <c r="B31" s="448"/>
      <c r="C31" s="429" t="s">
        <v>3395</v>
      </c>
      <c r="D31" s="388"/>
      <c r="E31" s="388"/>
      <c r="J31" s="388"/>
      <c r="K31" s="388"/>
      <c r="L31" s="388"/>
    </row>
    <row r="32" spans="2:12" x14ac:dyDescent="0.25">
      <c r="B32" s="448"/>
      <c r="C32" s="429" t="s">
        <v>3396</v>
      </c>
      <c r="D32" s="388"/>
      <c r="E32" s="388"/>
      <c r="J32" s="388"/>
      <c r="K32" s="388"/>
      <c r="L32" s="388"/>
    </row>
    <row r="33" spans="2:12" x14ac:dyDescent="0.25">
      <c r="B33" s="448"/>
      <c r="C33" s="429" t="s">
        <v>3397</v>
      </c>
      <c r="D33" s="388"/>
      <c r="E33" s="388"/>
      <c r="J33" s="388"/>
      <c r="K33" s="388"/>
      <c r="L33" s="388"/>
    </row>
    <row r="34" spans="2:12" x14ac:dyDescent="0.25">
      <c r="B34" s="448"/>
      <c r="C34" s="429" t="s">
        <v>3398</v>
      </c>
      <c r="D34" s="388"/>
      <c r="E34" s="388"/>
      <c r="J34" s="388"/>
      <c r="K34" s="388"/>
      <c r="L34" s="388"/>
    </row>
    <row r="35" spans="2:12" x14ac:dyDescent="0.25">
      <c r="B35" s="448"/>
      <c r="C35" s="429" t="s">
        <v>3399</v>
      </c>
      <c r="D35" s="388"/>
      <c r="E35" s="388"/>
      <c r="J35" s="388"/>
      <c r="K35" s="388"/>
      <c r="L35" s="388"/>
    </row>
    <row r="36" spans="2:12" x14ac:dyDescent="0.25">
      <c r="B36" s="448"/>
      <c r="C36" s="429" t="s">
        <v>3400</v>
      </c>
      <c r="D36" s="388"/>
      <c r="E36" s="388"/>
      <c r="J36" s="388"/>
      <c r="K36" s="388"/>
      <c r="L36" s="388"/>
    </row>
    <row r="37" spans="2:12" x14ac:dyDescent="0.25">
      <c r="B37" s="448"/>
      <c r="C37" s="429" t="s">
        <v>3401</v>
      </c>
      <c r="D37" s="388"/>
      <c r="E37" s="388"/>
      <c r="J37" s="388"/>
      <c r="K37" s="388"/>
      <c r="L37" s="388"/>
    </row>
    <row r="38" spans="2:12" x14ac:dyDescent="0.25">
      <c r="B38" s="448"/>
      <c r="C38" s="429" t="s">
        <v>3402</v>
      </c>
      <c r="D38" s="388"/>
      <c r="E38" s="388"/>
      <c r="J38" s="388"/>
      <c r="K38" s="388"/>
      <c r="L38" s="388"/>
    </row>
    <row r="39" spans="2:12" x14ac:dyDescent="0.25">
      <c r="B39" s="448"/>
      <c r="C39" s="429" t="s">
        <v>3403</v>
      </c>
      <c r="D39" s="388"/>
      <c r="E39" s="388"/>
      <c r="J39" s="388"/>
      <c r="K39" s="388"/>
      <c r="L39" s="388"/>
    </row>
    <row r="40" spans="2:12" x14ac:dyDescent="0.25">
      <c r="B40" s="448"/>
      <c r="C40" s="429" t="s">
        <v>3404</v>
      </c>
      <c r="D40" s="388"/>
      <c r="E40" s="388"/>
      <c r="J40" s="388"/>
      <c r="K40" s="388"/>
      <c r="L40" s="388"/>
    </row>
    <row r="41" spans="2:12" x14ac:dyDescent="0.25">
      <c r="B41" s="448"/>
      <c r="C41" s="429" t="s">
        <v>3405</v>
      </c>
      <c r="D41" s="388"/>
      <c r="E41" s="388"/>
      <c r="J41" s="388"/>
      <c r="K41" s="388"/>
      <c r="L41" s="388"/>
    </row>
    <row r="42" spans="2:12" x14ac:dyDescent="0.25">
      <c r="B42" s="448"/>
      <c r="C42" s="429" t="s">
        <v>3406</v>
      </c>
      <c r="D42" s="388"/>
      <c r="E42" s="388"/>
      <c r="J42" s="388"/>
      <c r="K42" s="388"/>
      <c r="L42" s="388"/>
    </row>
    <row r="43" spans="2:12" x14ac:dyDescent="0.25">
      <c r="B43" s="448"/>
      <c r="C43" s="429" t="s">
        <v>3407</v>
      </c>
      <c r="D43" s="388"/>
      <c r="E43" s="388"/>
      <c r="J43" s="388"/>
      <c r="K43" s="388"/>
      <c r="L43" s="388"/>
    </row>
    <row r="44" spans="2:12" x14ac:dyDescent="0.25">
      <c r="B44" s="448"/>
      <c r="C44" s="429" t="s">
        <v>3408</v>
      </c>
      <c r="D44" s="388"/>
      <c r="E44" s="388"/>
      <c r="J44" s="388"/>
      <c r="K44" s="388"/>
      <c r="L44" s="388"/>
    </row>
    <row r="45" spans="2:12" x14ac:dyDescent="0.25">
      <c r="B45" s="448"/>
      <c r="C45" s="429" t="s">
        <v>3409</v>
      </c>
      <c r="D45" s="388"/>
      <c r="E45" s="388"/>
      <c r="J45" s="388"/>
      <c r="K45" s="388"/>
      <c r="L45" s="388"/>
    </row>
    <row r="46" spans="2:12" x14ac:dyDescent="0.25">
      <c r="B46" s="448"/>
      <c r="C46" s="429" t="s">
        <v>3410</v>
      </c>
      <c r="D46" s="388"/>
      <c r="E46" s="388"/>
      <c r="J46" s="388"/>
      <c r="K46" s="388"/>
      <c r="L46" s="388"/>
    </row>
    <row r="47" spans="2:12" x14ac:dyDescent="0.25">
      <c r="B47" s="448"/>
      <c r="C47" s="429" t="s">
        <v>3411</v>
      </c>
      <c r="D47" s="388"/>
      <c r="E47" s="388"/>
      <c r="J47" s="388"/>
      <c r="K47" s="388"/>
      <c r="L47" s="388"/>
    </row>
    <row r="48" spans="2:12" x14ac:dyDescent="0.25">
      <c r="B48" s="448"/>
      <c r="C48" s="429" t="s">
        <v>3412</v>
      </c>
      <c r="D48" s="388"/>
      <c r="E48" s="388"/>
      <c r="J48" s="388"/>
      <c r="K48" s="388"/>
      <c r="L48" s="388"/>
    </row>
    <row r="49" spans="2:12" x14ac:dyDescent="0.25">
      <c r="B49" s="448"/>
      <c r="C49" s="429" t="s">
        <v>3413</v>
      </c>
      <c r="D49" s="388"/>
      <c r="E49" s="388"/>
      <c r="J49" s="388"/>
      <c r="K49" s="388"/>
      <c r="L49" s="388"/>
    </row>
    <row r="50" spans="2:12" x14ac:dyDescent="0.25">
      <c r="B50" s="448"/>
      <c r="C50" s="429" t="s">
        <v>3414</v>
      </c>
      <c r="D50" s="388"/>
      <c r="E50" s="388"/>
      <c r="J50" s="388"/>
      <c r="K50" s="388"/>
      <c r="L50" s="388"/>
    </row>
    <row r="51" spans="2:12" x14ac:dyDescent="0.25">
      <c r="B51" s="448"/>
      <c r="C51" s="429" t="s">
        <v>3415</v>
      </c>
      <c r="D51" s="388"/>
      <c r="E51" s="388"/>
      <c r="J51" s="388"/>
      <c r="K51" s="388"/>
      <c r="L51" s="388"/>
    </row>
    <row r="52" spans="2:12" x14ac:dyDescent="0.25">
      <c r="B52" s="448"/>
      <c r="C52" s="429" t="s">
        <v>3416</v>
      </c>
      <c r="D52" s="388"/>
      <c r="E52" s="388"/>
      <c r="J52" s="388"/>
      <c r="K52" s="388"/>
      <c r="L52" s="388"/>
    </row>
    <row r="53" spans="2:12" x14ac:dyDescent="0.25">
      <c r="B53" s="448"/>
      <c r="C53" s="429" t="s">
        <v>3417</v>
      </c>
      <c r="D53" s="388"/>
      <c r="E53" s="388"/>
      <c r="J53" s="388"/>
      <c r="K53" s="388"/>
      <c r="L53" s="388"/>
    </row>
    <row r="54" spans="2:12" x14ac:dyDescent="0.25">
      <c r="B54" s="448"/>
      <c r="C54" s="429" t="s">
        <v>3418</v>
      </c>
      <c r="D54" s="388"/>
      <c r="E54" s="388"/>
      <c r="J54" s="388"/>
      <c r="K54" s="388"/>
      <c r="L54" s="388"/>
    </row>
    <row r="55" spans="2:12" x14ac:dyDescent="0.25">
      <c r="B55" s="448"/>
      <c r="C55" s="429" t="s">
        <v>3419</v>
      </c>
      <c r="D55" s="388"/>
      <c r="E55" s="388"/>
      <c r="J55" s="388"/>
      <c r="K55" s="388"/>
      <c r="L55" s="388"/>
    </row>
    <row r="56" spans="2:12" x14ac:dyDescent="0.25">
      <c r="B56" s="448"/>
      <c r="C56" s="429" t="s">
        <v>3420</v>
      </c>
      <c r="D56" s="388"/>
      <c r="E56" s="388"/>
      <c r="J56" s="388"/>
      <c r="K56" s="388"/>
      <c r="L56" s="388"/>
    </row>
    <row r="57" spans="2:12" x14ac:dyDescent="0.25">
      <c r="B57" s="448"/>
      <c r="C57" s="429" t="s">
        <v>3421</v>
      </c>
      <c r="D57" s="388"/>
      <c r="E57" s="388"/>
      <c r="J57" s="388"/>
      <c r="K57" s="388"/>
      <c r="L57" s="388"/>
    </row>
    <row r="58" spans="2:12" x14ac:dyDescent="0.25">
      <c r="B58" s="448"/>
      <c r="C58" s="429" t="s">
        <v>3422</v>
      </c>
      <c r="D58" s="388"/>
      <c r="E58" s="388"/>
      <c r="J58" s="388"/>
      <c r="K58" s="388"/>
      <c r="L58" s="388"/>
    </row>
    <row r="59" spans="2:12" x14ac:dyDescent="0.25">
      <c r="B59" s="448"/>
      <c r="C59" s="429" t="s">
        <v>3423</v>
      </c>
      <c r="D59" s="388"/>
      <c r="E59" s="388"/>
      <c r="J59" s="388"/>
      <c r="K59" s="388"/>
      <c r="L59" s="388"/>
    </row>
    <row r="60" spans="2:12" x14ac:dyDescent="0.25">
      <c r="B60" s="448"/>
      <c r="C60" s="429" t="s">
        <v>3424</v>
      </c>
      <c r="D60" s="388"/>
      <c r="E60" s="388"/>
      <c r="J60" s="388"/>
      <c r="K60" s="388"/>
      <c r="L60" s="388"/>
    </row>
    <row r="61" spans="2:12" x14ac:dyDescent="0.25">
      <c r="B61" s="448"/>
      <c r="C61" s="429" t="s">
        <v>3425</v>
      </c>
      <c r="D61" s="388"/>
      <c r="E61" s="388"/>
      <c r="J61" s="388"/>
      <c r="K61" s="388"/>
      <c r="L61" s="388"/>
    </row>
    <row r="62" spans="2:12" x14ac:dyDescent="0.25">
      <c r="B62" s="448"/>
      <c r="C62" s="429" t="s">
        <v>3426</v>
      </c>
      <c r="D62" s="388"/>
      <c r="E62" s="388"/>
      <c r="J62" s="388"/>
      <c r="K62" s="388"/>
      <c r="L62" s="388"/>
    </row>
    <row r="63" spans="2:12" x14ac:dyDescent="0.25">
      <c r="B63" s="448"/>
      <c r="C63" s="429" t="s">
        <v>3427</v>
      </c>
      <c r="D63" s="388"/>
      <c r="E63" s="388"/>
      <c r="J63" s="388"/>
      <c r="K63" s="388"/>
      <c r="L63" s="388"/>
    </row>
    <row r="64" spans="2:12" x14ac:dyDescent="0.25">
      <c r="B64" s="448"/>
      <c r="C64" s="429" t="s">
        <v>3428</v>
      </c>
      <c r="D64" s="388"/>
      <c r="E64" s="388"/>
      <c r="J64" s="388"/>
      <c r="K64" s="388"/>
      <c r="L64" s="388"/>
    </row>
    <row r="65" spans="2:12" x14ac:dyDescent="0.25">
      <c r="B65" s="448"/>
      <c r="C65" s="429" t="s">
        <v>3429</v>
      </c>
      <c r="D65" s="388"/>
      <c r="E65" s="388"/>
      <c r="J65" s="388"/>
      <c r="K65" s="388"/>
      <c r="L65" s="388"/>
    </row>
    <row r="66" spans="2:12" x14ac:dyDescent="0.25">
      <c r="B66" s="448"/>
      <c r="C66" s="429" t="s">
        <v>3430</v>
      </c>
      <c r="D66" s="388"/>
      <c r="E66" s="388"/>
      <c r="J66" s="388"/>
      <c r="K66" s="388"/>
      <c r="L66" s="388"/>
    </row>
    <row r="67" spans="2:12" x14ac:dyDescent="0.25">
      <c r="B67" s="448"/>
      <c r="C67" s="429" t="s">
        <v>3431</v>
      </c>
      <c r="D67" s="388"/>
      <c r="E67" s="388"/>
      <c r="J67" s="388"/>
      <c r="K67" s="388"/>
      <c r="L67" s="388"/>
    </row>
    <row r="68" spans="2:12" x14ac:dyDescent="0.25">
      <c r="B68" s="448"/>
      <c r="C68" s="429" t="s">
        <v>3432</v>
      </c>
      <c r="D68" s="388"/>
      <c r="E68" s="388"/>
      <c r="J68" s="388"/>
      <c r="K68" s="388"/>
      <c r="L68" s="388"/>
    </row>
    <row r="69" spans="2:12" x14ac:dyDescent="0.25">
      <c r="B69" s="448"/>
      <c r="C69" s="429" t="s">
        <v>3433</v>
      </c>
      <c r="D69" s="388"/>
      <c r="E69" s="388"/>
      <c r="J69" s="388"/>
      <c r="K69" s="388"/>
      <c r="L69" s="388"/>
    </row>
    <row r="70" spans="2:12" x14ac:dyDescent="0.25">
      <c r="B70" s="448"/>
      <c r="C70" s="429" t="s">
        <v>3434</v>
      </c>
      <c r="D70" s="388"/>
      <c r="E70" s="388"/>
      <c r="J70" s="388"/>
      <c r="K70" s="388"/>
      <c r="L70" s="388"/>
    </row>
    <row r="71" spans="2:12" x14ac:dyDescent="0.25">
      <c r="B71" s="448"/>
      <c r="C71" s="429" t="s">
        <v>3435</v>
      </c>
      <c r="D71" s="388"/>
      <c r="E71" s="388"/>
      <c r="J71" s="388"/>
      <c r="K71" s="388"/>
      <c r="L71" s="388"/>
    </row>
    <row r="72" spans="2:12" x14ac:dyDescent="0.25">
      <c r="B72" s="448"/>
      <c r="C72" s="429" t="s">
        <v>3436</v>
      </c>
      <c r="D72" s="388"/>
      <c r="E72" s="388"/>
      <c r="J72" s="388"/>
      <c r="K72" s="388"/>
      <c r="L72" s="388"/>
    </row>
    <row r="73" spans="2:12" x14ac:dyDescent="0.25">
      <c r="B73" s="448"/>
      <c r="C73" s="429" t="s">
        <v>3437</v>
      </c>
      <c r="D73" s="388"/>
      <c r="E73" s="388"/>
      <c r="J73" s="388"/>
      <c r="K73" s="388"/>
      <c r="L73" s="388"/>
    </row>
    <row r="74" spans="2:12" x14ac:dyDescent="0.25">
      <c r="B74" s="448"/>
      <c r="C74" s="429" t="s">
        <v>3438</v>
      </c>
      <c r="D74" s="388"/>
      <c r="E74" s="388"/>
      <c r="J74" s="388"/>
      <c r="K74" s="388"/>
      <c r="L74" s="388"/>
    </row>
    <row r="75" spans="2:12" x14ac:dyDescent="0.25">
      <c r="B75" s="448"/>
      <c r="C75" s="429" t="s">
        <v>3439</v>
      </c>
      <c r="D75" s="388"/>
      <c r="E75" s="388"/>
      <c r="J75" s="388"/>
      <c r="K75" s="388"/>
      <c r="L75" s="388"/>
    </row>
    <row r="76" spans="2:12" x14ac:dyDescent="0.25">
      <c r="B76" s="448"/>
      <c r="C76" s="429" t="s">
        <v>3440</v>
      </c>
      <c r="D76" s="388"/>
      <c r="E76" s="388"/>
      <c r="J76" s="388"/>
      <c r="K76" s="388"/>
      <c r="L76" s="388"/>
    </row>
    <row r="77" spans="2:12" x14ac:dyDescent="0.25">
      <c r="B77" s="448"/>
      <c r="C77" s="429" t="s">
        <v>3441</v>
      </c>
      <c r="D77" s="388"/>
      <c r="E77" s="388"/>
      <c r="J77" s="388"/>
      <c r="K77" s="388"/>
      <c r="L77" s="388"/>
    </row>
    <row r="78" spans="2:12" x14ac:dyDescent="0.25">
      <c r="B78" s="448"/>
      <c r="C78" s="429" t="s">
        <v>3442</v>
      </c>
      <c r="D78" s="388"/>
      <c r="E78" s="388"/>
      <c r="J78" s="388"/>
      <c r="K78" s="388"/>
      <c r="L78" s="388"/>
    </row>
    <row r="79" spans="2:12" x14ac:dyDescent="0.25">
      <c r="B79" s="448"/>
      <c r="C79" s="429" t="s">
        <v>3443</v>
      </c>
      <c r="D79" s="388"/>
      <c r="E79" s="388"/>
      <c r="J79" s="388"/>
      <c r="K79" s="388"/>
      <c r="L79" s="388"/>
    </row>
    <row r="80" spans="2:12" x14ac:dyDescent="0.25">
      <c r="B80" s="448"/>
      <c r="C80" s="429" t="s">
        <v>3444</v>
      </c>
      <c r="D80" s="388"/>
      <c r="E80" s="388"/>
      <c r="J80" s="388"/>
      <c r="K80" s="388"/>
      <c r="L80" s="388"/>
    </row>
    <row r="81" spans="2:12" x14ac:dyDescent="0.25">
      <c r="B81" s="448"/>
      <c r="C81" s="429" t="s">
        <v>3445</v>
      </c>
      <c r="D81" s="388"/>
      <c r="E81" s="388"/>
      <c r="J81" s="388"/>
      <c r="K81" s="388"/>
      <c r="L81" s="388"/>
    </row>
    <row r="82" spans="2:12" x14ac:dyDescent="0.25">
      <c r="B82" s="448"/>
      <c r="C82" s="429" t="s">
        <v>3446</v>
      </c>
      <c r="D82" s="388"/>
      <c r="E82" s="388"/>
      <c r="J82" s="388"/>
      <c r="K82" s="388"/>
      <c r="L82" s="388"/>
    </row>
    <row r="83" spans="2:12" x14ac:dyDescent="0.25">
      <c r="B83" s="448"/>
      <c r="C83" s="429" t="s">
        <v>3447</v>
      </c>
      <c r="D83" s="388"/>
      <c r="E83" s="388"/>
      <c r="J83" s="388"/>
      <c r="K83" s="388"/>
      <c r="L83" s="388"/>
    </row>
    <row r="84" spans="2:12" x14ac:dyDescent="0.25">
      <c r="B84" s="448"/>
      <c r="C84" s="429" t="s">
        <v>3448</v>
      </c>
      <c r="D84" s="388"/>
      <c r="E84" s="388"/>
      <c r="J84" s="388"/>
      <c r="K84" s="388"/>
      <c r="L84" s="388"/>
    </row>
    <row r="85" spans="2:12" x14ac:dyDescent="0.25">
      <c r="B85" s="448"/>
      <c r="C85" s="429" t="s">
        <v>3449</v>
      </c>
      <c r="D85" s="388"/>
      <c r="E85" s="388"/>
      <c r="J85" s="388"/>
      <c r="K85" s="388"/>
      <c r="L85" s="388"/>
    </row>
    <row r="86" spans="2:12" x14ac:dyDescent="0.25">
      <c r="B86" s="448"/>
      <c r="C86" s="429" t="s">
        <v>3450</v>
      </c>
      <c r="D86" s="388"/>
      <c r="E86" s="388"/>
      <c r="J86" s="388"/>
      <c r="K86" s="388"/>
      <c r="L86" s="388"/>
    </row>
    <row r="87" spans="2:12" x14ac:dyDescent="0.25">
      <c r="B87" s="448"/>
      <c r="C87" s="429" t="s">
        <v>3451</v>
      </c>
      <c r="D87" s="388"/>
      <c r="E87" s="388"/>
      <c r="J87" s="388"/>
      <c r="K87" s="388"/>
      <c r="L87" s="388"/>
    </row>
    <row r="88" spans="2:12" x14ac:dyDescent="0.25">
      <c r="B88" s="448"/>
      <c r="C88" s="429" t="s">
        <v>3452</v>
      </c>
      <c r="D88" s="388"/>
      <c r="E88" s="388"/>
      <c r="J88" s="388"/>
      <c r="K88" s="388"/>
      <c r="L88" s="388"/>
    </row>
    <row r="89" spans="2:12" x14ac:dyDescent="0.25">
      <c r="B89" s="448"/>
      <c r="C89" s="429" t="s">
        <v>3453</v>
      </c>
      <c r="D89" s="388"/>
      <c r="E89" s="388"/>
      <c r="J89" s="388"/>
      <c r="K89" s="388"/>
      <c r="L89" s="388"/>
    </row>
    <row r="90" spans="2:12" x14ac:dyDescent="0.25">
      <c r="B90" s="448"/>
      <c r="C90" s="429" t="s">
        <v>3454</v>
      </c>
      <c r="D90" s="388"/>
      <c r="E90" s="388"/>
      <c r="J90" s="388"/>
      <c r="K90" s="388"/>
      <c r="L90" s="388"/>
    </row>
    <row r="91" spans="2:12" x14ac:dyDescent="0.25">
      <c r="B91" s="448"/>
      <c r="C91" s="429" t="s">
        <v>3455</v>
      </c>
      <c r="D91" s="388"/>
      <c r="E91" s="388"/>
      <c r="J91" s="388"/>
      <c r="K91" s="388"/>
      <c r="L91" s="388"/>
    </row>
    <row r="92" spans="2:12" x14ac:dyDescent="0.25">
      <c r="B92" s="448"/>
      <c r="C92" s="429" t="s">
        <v>3456</v>
      </c>
      <c r="D92" s="388"/>
      <c r="E92" s="388"/>
      <c r="J92" s="388"/>
      <c r="K92" s="388"/>
      <c r="L92" s="388"/>
    </row>
    <row r="93" spans="2:12" x14ac:dyDescent="0.25">
      <c r="B93" s="448"/>
      <c r="C93" s="429" t="s">
        <v>3457</v>
      </c>
      <c r="D93" s="388"/>
      <c r="E93" s="388"/>
      <c r="J93" s="388"/>
      <c r="K93" s="388"/>
      <c r="L93" s="388"/>
    </row>
    <row r="94" spans="2:12" x14ac:dyDescent="0.25">
      <c r="B94" s="448"/>
      <c r="C94" s="429" t="s">
        <v>3458</v>
      </c>
      <c r="D94" s="388"/>
      <c r="E94" s="388"/>
      <c r="J94" s="388"/>
      <c r="K94" s="388"/>
      <c r="L94" s="388"/>
    </row>
    <row r="95" spans="2:12" x14ac:dyDescent="0.25">
      <c r="B95" s="448"/>
      <c r="C95" s="429" t="s">
        <v>3459</v>
      </c>
      <c r="D95" s="388"/>
      <c r="E95" s="388"/>
      <c r="J95" s="388"/>
      <c r="K95" s="388"/>
      <c r="L95" s="388"/>
    </row>
    <row r="96" spans="2:12" x14ac:dyDescent="0.25">
      <c r="B96" s="448"/>
      <c r="C96" s="429" t="s">
        <v>3460</v>
      </c>
      <c r="D96" s="388"/>
      <c r="E96" s="388"/>
      <c r="J96" s="388"/>
      <c r="K96" s="388"/>
      <c r="L96" s="388"/>
    </row>
    <row r="97" spans="2:12" x14ac:dyDescent="0.25">
      <c r="B97" s="448"/>
      <c r="C97" s="429" t="s">
        <v>3461</v>
      </c>
      <c r="D97" s="388"/>
      <c r="E97" s="388"/>
      <c r="J97" s="388"/>
      <c r="K97" s="388"/>
      <c r="L97" s="388"/>
    </row>
    <row r="98" spans="2:12" x14ac:dyDescent="0.25">
      <c r="B98" s="448"/>
      <c r="C98" s="429" t="s">
        <v>3462</v>
      </c>
      <c r="D98" s="388"/>
      <c r="E98" s="388"/>
      <c r="J98" s="388"/>
      <c r="K98" s="388"/>
      <c r="L98" s="388"/>
    </row>
    <row r="99" spans="2:12" x14ac:dyDescent="0.25">
      <c r="B99" s="448"/>
      <c r="C99" s="429" t="s">
        <v>3463</v>
      </c>
      <c r="D99" s="388"/>
      <c r="E99" s="388"/>
      <c r="J99" s="388"/>
      <c r="K99" s="388"/>
      <c r="L99" s="388"/>
    </row>
    <row r="100" spans="2:12" x14ac:dyDescent="0.25">
      <c r="B100" s="448"/>
      <c r="C100" s="429" t="s">
        <v>3464</v>
      </c>
      <c r="D100" s="388"/>
      <c r="E100" s="388"/>
      <c r="J100" s="388"/>
      <c r="K100" s="388"/>
      <c r="L100" s="388"/>
    </row>
    <row r="101" spans="2:12" x14ac:dyDescent="0.25">
      <c r="B101" s="448"/>
      <c r="C101" s="429" t="s">
        <v>3465</v>
      </c>
      <c r="D101" s="388"/>
      <c r="E101" s="388"/>
      <c r="J101" s="388"/>
      <c r="K101" s="388"/>
      <c r="L101" s="388"/>
    </row>
    <row r="102" spans="2:12" x14ac:dyDescent="0.25">
      <c r="B102" s="448"/>
      <c r="C102" s="429" t="s">
        <v>3466</v>
      </c>
      <c r="D102" s="388"/>
      <c r="E102" s="388"/>
      <c r="J102" s="388"/>
      <c r="K102" s="388"/>
      <c r="L102" s="388"/>
    </row>
    <row r="103" spans="2:12" x14ac:dyDescent="0.25">
      <c r="B103" s="448"/>
      <c r="C103" s="429" t="s">
        <v>3467</v>
      </c>
      <c r="D103" s="388"/>
      <c r="E103" s="388"/>
      <c r="J103" s="388"/>
      <c r="K103" s="388"/>
      <c r="L103" s="388"/>
    </row>
    <row r="104" spans="2:12" x14ac:dyDescent="0.25">
      <c r="B104" s="448"/>
      <c r="C104" s="429" t="s">
        <v>3468</v>
      </c>
      <c r="D104" s="388"/>
      <c r="E104" s="388"/>
      <c r="J104" s="388"/>
      <c r="K104" s="388"/>
      <c r="L104" s="388"/>
    </row>
    <row r="105" spans="2:12" x14ac:dyDescent="0.25">
      <c r="B105" s="448"/>
      <c r="C105" s="429" t="s">
        <v>3469</v>
      </c>
      <c r="D105" s="388"/>
      <c r="E105" s="388"/>
      <c r="J105" s="388"/>
      <c r="K105" s="388"/>
      <c r="L105" s="388"/>
    </row>
    <row r="106" spans="2:12" x14ac:dyDescent="0.25">
      <c r="B106" s="448"/>
      <c r="C106" s="429" t="s">
        <v>3470</v>
      </c>
      <c r="D106" s="388"/>
      <c r="E106" s="388"/>
      <c r="J106" s="388"/>
      <c r="K106" s="388"/>
      <c r="L106" s="388"/>
    </row>
    <row r="107" spans="2:12" x14ac:dyDescent="0.25">
      <c r="B107" s="448"/>
      <c r="C107" s="429" t="s">
        <v>3471</v>
      </c>
      <c r="D107" s="388"/>
      <c r="E107" s="388"/>
      <c r="J107" s="388"/>
      <c r="K107" s="388"/>
      <c r="L107" s="388"/>
    </row>
    <row r="108" spans="2:12" x14ac:dyDescent="0.25">
      <c r="B108" s="448"/>
      <c r="C108" s="429" t="s">
        <v>3472</v>
      </c>
      <c r="D108" s="388"/>
      <c r="E108" s="388"/>
      <c r="J108" s="388"/>
      <c r="K108" s="388"/>
      <c r="L108" s="388"/>
    </row>
    <row r="109" spans="2:12" x14ac:dyDescent="0.25">
      <c r="B109" s="448"/>
      <c r="C109" s="429" t="s">
        <v>3473</v>
      </c>
      <c r="D109" s="388"/>
      <c r="E109" s="388"/>
      <c r="J109" s="388"/>
      <c r="K109" s="388"/>
      <c r="L109" s="388"/>
    </row>
  </sheetData>
  <mergeCells count="2">
    <mergeCell ref="J6:K6"/>
    <mergeCell ref="J8:K8"/>
  </mergeCells>
  <dataValidations count="1">
    <dataValidation allowBlank="1" showInputMessage="1" showErrorMessage="1" error="Data is of incorrect type!" sqref="B7:C7"/>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Enumerations!$A$1914:$A$1914</xm:f>
          </x14:formula1>
          <xm:sqref>B3</xm:sqref>
        </x14:dataValidation>
      </x14:dataValidations>
    </ext>
  </extLst>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09"/>
  <sheetViews>
    <sheetView showGridLines="0" topLeftCell="L1" workbookViewId="0">
      <selection activeCell="S13" sqref="S13"/>
    </sheetView>
  </sheetViews>
  <sheetFormatPr defaultRowHeight="15" x14ac:dyDescent="0.25"/>
  <cols>
    <col min="1" max="3" width="9.140625" style="474"/>
    <col min="4" max="4" width="18" style="474" customWidth="1"/>
    <col min="5" max="5" width="17.28515625" style="474" customWidth="1"/>
    <col min="6" max="6" width="23.7109375" style="474" customWidth="1"/>
    <col min="7" max="7" width="30" style="474" customWidth="1"/>
    <col min="8" max="8" width="18.7109375" style="474" customWidth="1"/>
    <col min="9" max="9" width="24" style="474" customWidth="1"/>
    <col min="10" max="10" width="27" style="474" customWidth="1"/>
    <col min="11" max="11" width="21.85546875" style="474" customWidth="1"/>
    <col min="12" max="12" width="17.7109375" style="474" customWidth="1"/>
    <col min="13" max="13" width="27.28515625" style="474" customWidth="1"/>
    <col min="14" max="14" width="17.7109375" style="474" customWidth="1"/>
    <col min="15" max="15" width="18.5703125" style="474" customWidth="1"/>
    <col min="16" max="16" width="12.42578125" style="474" customWidth="1"/>
    <col min="17" max="17" width="18.42578125" style="474" customWidth="1"/>
    <col min="18" max="18" width="28.5703125" style="474" customWidth="1"/>
    <col min="19" max="19" width="40" style="474" customWidth="1"/>
    <col min="20" max="20" width="21.140625" style="474" customWidth="1"/>
    <col min="21" max="21" width="17.85546875" style="474" customWidth="1"/>
    <col min="22" max="22" width="19.85546875" style="474" customWidth="1"/>
    <col min="23" max="23" width="16.42578125" style="474" customWidth="1"/>
    <col min="24" max="24" width="17.7109375" style="474" customWidth="1"/>
    <col min="25" max="25" width="12.28515625" style="474" customWidth="1"/>
    <col min="26" max="26" width="21.5703125" style="474" customWidth="1"/>
    <col min="27" max="27" width="17.85546875" style="474" customWidth="1"/>
    <col min="28" max="28" width="17.7109375" style="474" customWidth="1"/>
    <col min="29" max="29" width="20.140625" style="474" customWidth="1"/>
    <col min="30" max="30" width="23" style="474" customWidth="1"/>
    <col min="31" max="32" width="22.7109375" style="474" customWidth="1"/>
    <col min="33" max="33" width="22" style="474" customWidth="1"/>
    <col min="34" max="35" width="21.5703125" style="474" customWidth="1"/>
    <col min="36" max="36" width="18.85546875" style="474" customWidth="1"/>
    <col min="37" max="38" width="18.5703125" style="474" customWidth="1"/>
    <col min="39" max="40" width="12.42578125" style="474" customWidth="1"/>
    <col min="41" max="41" width="18.7109375" style="474" customWidth="1"/>
    <col min="42" max="42" width="9.140625" style="474"/>
    <col min="43" max="43" width="9.140625" style="476"/>
    <col min="44" max="81" width="20.7109375" style="474" customWidth="1"/>
    <col min="82" max="16384" width="9.140625" style="474"/>
  </cols>
  <sheetData>
    <row r="1" spans="1:81" ht="21" customHeight="1" x14ac:dyDescent="0.3">
      <c r="A1" s="187" t="s">
        <v>17053</v>
      </c>
      <c r="B1" s="798" t="s">
        <v>13282</v>
      </c>
      <c r="C1" s="799"/>
      <c r="D1" s="799"/>
      <c r="E1" s="799"/>
      <c r="F1" s="799"/>
      <c r="G1" s="799"/>
      <c r="H1" s="799"/>
      <c r="I1" s="799"/>
      <c r="J1" s="799"/>
      <c r="K1" s="799"/>
      <c r="L1" s="799"/>
      <c r="AT1" s="724" t="s">
        <v>13439</v>
      </c>
    </row>
    <row r="2" spans="1:81" ht="18.75" x14ac:dyDescent="0.3">
      <c r="AR2" s="524" t="s">
        <v>13359</v>
      </c>
    </row>
    <row r="3" spans="1:81" ht="12.4" customHeight="1" x14ac:dyDescent="0.25">
      <c r="B3" s="13" t="s">
        <v>13283</v>
      </c>
    </row>
    <row r="5" spans="1:81" ht="12.4" customHeight="1" x14ac:dyDescent="0.25"/>
    <row r="6" spans="1:81" ht="12.4" customHeight="1" x14ac:dyDescent="0.25">
      <c r="D6" s="10" t="s">
        <v>13144</v>
      </c>
      <c r="E6" s="10" t="s">
        <v>13284</v>
      </c>
      <c r="F6" s="10" t="s">
        <v>13285</v>
      </c>
      <c r="G6" s="10" t="s">
        <v>13286</v>
      </c>
      <c r="H6" s="10" t="s">
        <v>1427</v>
      </c>
      <c r="I6" s="10" t="s">
        <v>2439</v>
      </c>
      <c r="J6" s="10" t="s">
        <v>2423</v>
      </c>
      <c r="K6" s="10" t="s">
        <v>1428</v>
      </c>
      <c r="L6" s="10" t="s">
        <v>2440</v>
      </c>
      <c r="M6" s="10" t="s">
        <v>2441</v>
      </c>
      <c r="N6" s="10" t="s">
        <v>1429</v>
      </c>
      <c r="O6" s="10" t="s">
        <v>1430</v>
      </c>
      <c r="P6" s="10" t="s">
        <v>928</v>
      </c>
      <c r="Q6" s="10" t="s">
        <v>1433</v>
      </c>
      <c r="R6" s="10" t="s">
        <v>2442</v>
      </c>
      <c r="S6" s="10" t="s">
        <v>2443</v>
      </c>
      <c r="T6" s="10" t="s">
        <v>2444</v>
      </c>
      <c r="U6" s="10" t="s">
        <v>2445</v>
      </c>
      <c r="V6" s="10" t="s">
        <v>2446</v>
      </c>
      <c r="W6" s="10" t="s">
        <v>2447</v>
      </c>
      <c r="X6" s="10" t="s">
        <v>2448</v>
      </c>
      <c r="Y6" s="10" t="s">
        <v>2449</v>
      </c>
      <c r="Z6" s="10" t="s">
        <v>2450</v>
      </c>
      <c r="AA6" s="10" t="s">
        <v>2451</v>
      </c>
      <c r="AB6" s="10" t="s">
        <v>2452</v>
      </c>
      <c r="AC6" s="10" t="s">
        <v>2453</v>
      </c>
      <c r="AD6" s="10" t="s">
        <v>2454</v>
      </c>
      <c r="AE6" s="10" t="s">
        <v>2455</v>
      </c>
      <c r="AF6" s="10" t="s">
        <v>2456</v>
      </c>
      <c r="AG6" s="10" t="s">
        <v>2457</v>
      </c>
      <c r="AH6" s="10" t="s">
        <v>2458</v>
      </c>
      <c r="AI6" s="10" t="s">
        <v>2459</v>
      </c>
      <c r="AJ6" s="10" t="s">
        <v>2460</v>
      </c>
      <c r="AK6" s="10" t="s">
        <v>2461</v>
      </c>
      <c r="AL6" s="10" t="s">
        <v>2462</v>
      </c>
      <c r="AM6" s="10" t="s">
        <v>2463</v>
      </c>
      <c r="AN6" s="10" t="s">
        <v>2464</v>
      </c>
      <c r="AO6" s="10" t="s">
        <v>2465</v>
      </c>
      <c r="AR6" s="543" t="s">
        <v>13144</v>
      </c>
      <c r="AS6" s="543" t="s">
        <v>13284</v>
      </c>
      <c r="AT6" s="543" t="s">
        <v>13285</v>
      </c>
      <c r="AU6" s="543" t="s">
        <v>13286</v>
      </c>
      <c r="AV6" s="543" t="s">
        <v>1427</v>
      </c>
      <c r="AW6" s="543" t="s">
        <v>2439</v>
      </c>
      <c r="AX6" s="543" t="s">
        <v>2423</v>
      </c>
      <c r="AY6" s="543" t="s">
        <v>1428</v>
      </c>
      <c r="AZ6" s="543" t="s">
        <v>2440</v>
      </c>
      <c r="BA6" s="543" t="s">
        <v>2441</v>
      </c>
      <c r="BB6" s="543" t="s">
        <v>1429</v>
      </c>
      <c r="BC6" s="543" t="s">
        <v>1430</v>
      </c>
      <c r="BD6" s="543" t="s">
        <v>928</v>
      </c>
      <c r="BE6" s="543" t="s">
        <v>1433</v>
      </c>
      <c r="BF6" s="543" t="s">
        <v>2442</v>
      </c>
      <c r="BG6" s="543" t="s">
        <v>2443</v>
      </c>
      <c r="BH6" s="543" t="s">
        <v>2444</v>
      </c>
      <c r="BI6" s="543" t="s">
        <v>2445</v>
      </c>
      <c r="BJ6" s="543" t="s">
        <v>2446</v>
      </c>
      <c r="BK6" s="543" t="s">
        <v>2447</v>
      </c>
      <c r="BL6" s="543" t="s">
        <v>2448</v>
      </c>
      <c r="BM6" s="543" t="s">
        <v>2449</v>
      </c>
      <c r="BN6" s="543" t="s">
        <v>2450</v>
      </c>
      <c r="BO6" s="543" t="s">
        <v>2451</v>
      </c>
      <c r="BP6" s="543" t="s">
        <v>2452</v>
      </c>
      <c r="BQ6" s="543" t="s">
        <v>2453</v>
      </c>
      <c r="BR6" s="543" t="s">
        <v>2454</v>
      </c>
      <c r="BS6" s="543" t="s">
        <v>2455</v>
      </c>
      <c r="BT6" s="543" t="s">
        <v>2456</v>
      </c>
      <c r="BU6" s="543" t="s">
        <v>2457</v>
      </c>
      <c r="BV6" s="543" t="s">
        <v>2458</v>
      </c>
      <c r="BW6" s="543" t="s">
        <v>2459</v>
      </c>
      <c r="BX6" s="543" t="s">
        <v>2460</v>
      </c>
      <c r="BY6" s="543" t="s">
        <v>2461</v>
      </c>
      <c r="BZ6" s="543" t="s">
        <v>2462</v>
      </c>
      <c r="CA6" s="543" t="s">
        <v>2463</v>
      </c>
      <c r="CB6" s="543" t="s">
        <v>2464</v>
      </c>
      <c r="CC6" s="543" t="s">
        <v>2465</v>
      </c>
    </row>
    <row r="7" spans="1:81" x14ac:dyDescent="0.25">
      <c r="D7" s="13" t="s">
        <v>13144</v>
      </c>
      <c r="E7" s="13" t="s">
        <v>13284</v>
      </c>
      <c r="F7" s="13" t="s">
        <v>13287</v>
      </c>
      <c r="G7" s="13" t="s">
        <v>13286</v>
      </c>
      <c r="H7" s="13" t="s">
        <v>7496</v>
      </c>
      <c r="I7" s="13" t="s">
        <v>13288</v>
      </c>
      <c r="J7" s="13" t="s">
        <v>13147</v>
      </c>
      <c r="K7" s="13" t="s">
        <v>13150</v>
      </c>
      <c r="L7" s="13" t="s">
        <v>13289</v>
      </c>
      <c r="M7" s="13" t="s">
        <v>13290</v>
      </c>
      <c r="N7" s="13" t="s">
        <v>4733</v>
      </c>
      <c r="O7" s="13" t="s">
        <v>4734</v>
      </c>
      <c r="P7" s="13" t="s">
        <v>13151</v>
      </c>
      <c r="Q7" s="13" t="s">
        <v>13161</v>
      </c>
      <c r="R7" s="13" t="s">
        <v>13291</v>
      </c>
      <c r="S7" s="13" t="s">
        <v>13292</v>
      </c>
      <c r="T7" s="13" t="s">
        <v>13293</v>
      </c>
      <c r="U7" s="13" t="s">
        <v>13294</v>
      </c>
      <c r="V7" s="13" t="s">
        <v>13295</v>
      </c>
      <c r="W7" s="13" t="s">
        <v>13296</v>
      </c>
      <c r="X7" s="13" t="s">
        <v>13297</v>
      </c>
      <c r="Y7" s="13" t="s">
        <v>13298</v>
      </c>
      <c r="Z7" s="13" t="s">
        <v>13299</v>
      </c>
      <c r="AA7" s="13" t="s">
        <v>13300</v>
      </c>
      <c r="AB7" s="13" t="s">
        <v>13301</v>
      </c>
      <c r="AC7" s="13" t="s">
        <v>13302</v>
      </c>
      <c r="AD7" s="13" t="s">
        <v>13303</v>
      </c>
      <c r="AE7" s="13" t="s">
        <v>13304</v>
      </c>
      <c r="AF7" s="13" t="s">
        <v>13305</v>
      </c>
      <c r="AG7" s="13" t="s">
        <v>13306</v>
      </c>
      <c r="AH7" s="13" t="s">
        <v>13307</v>
      </c>
      <c r="AI7" s="13" t="s">
        <v>13308</v>
      </c>
      <c r="AJ7" s="13" t="s">
        <v>13309</v>
      </c>
      <c r="AK7" s="13" t="s">
        <v>13310</v>
      </c>
      <c r="AL7" s="13" t="s">
        <v>13311</v>
      </c>
      <c r="AM7" s="13" t="s">
        <v>13312</v>
      </c>
      <c r="AN7" s="13" t="s">
        <v>13313</v>
      </c>
      <c r="AO7" s="13" t="s">
        <v>13314</v>
      </c>
      <c r="AR7" s="364" t="s">
        <v>13358</v>
      </c>
      <c r="AS7" s="364" t="s">
        <v>13357</v>
      </c>
      <c r="AT7" s="364" t="s">
        <v>13356</v>
      </c>
      <c r="AU7" s="364" t="s">
        <v>13354</v>
      </c>
      <c r="AV7" s="364" t="s">
        <v>13355</v>
      </c>
      <c r="AW7" s="364" t="s">
        <v>13318</v>
      </c>
      <c r="AX7" s="364" t="s">
        <v>13319</v>
      </c>
      <c r="AY7" s="364" t="s">
        <v>13320</v>
      </c>
      <c r="AZ7" s="364" t="s">
        <v>13321</v>
      </c>
      <c r="BA7" s="364" t="s">
        <v>13322</v>
      </c>
      <c r="BB7" s="364" t="s">
        <v>13323</v>
      </c>
      <c r="BC7" s="364" t="s">
        <v>13324</v>
      </c>
      <c r="BD7" s="364" t="s">
        <v>13325</v>
      </c>
      <c r="BE7" s="364" t="s">
        <v>13326</v>
      </c>
      <c r="BF7" s="364" t="s">
        <v>13327</v>
      </c>
      <c r="BG7" s="364" t="s">
        <v>13328</v>
      </c>
      <c r="BH7" s="364" t="s">
        <v>13329</v>
      </c>
      <c r="BI7" s="364" t="s">
        <v>13330</v>
      </c>
      <c r="BJ7" s="364" t="s">
        <v>13331</v>
      </c>
      <c r="BK7" s="364" t="s">
        <v>13332</v>
      </c>
      <c r="BL7" s="364" t="s">
        <v>13333</v>
      </c>
      <c r="BM7" s="364" t="s">
        <v>13334</v>
      </c>
      <c r="BN7" s="364" t="s">
        <v>13335</v>
      </c>
      <c r="BO7" s="364" t="s">
        <v>13336</v>
      </c>
      <c r="BP7" s="364" t="s">
        <v>13337</v>
      </c>
      <c r="BQ7" s="364" t="s">
        <v>13338</v>
      </c>
      <c r="BR7" s="364" t="s">
        <v>13339</v>
      </c>
      <c r="BS7" s="364" t="s">
        <v>13340</v>
      </c>
      <c r="BT7" s="364" t="s">
        <v>13341</v>
      </c>
      <c r="BU7" s="364" t="s">
        <v>13342</v>
      </c>
      <c r="BV7" s="364" t="s">
        <v>13343</v>
      </c>
      <c r="BW7" s="364" t="s">
        <v>13344</v>
      </c>
      <c r="BX7" s="364" t="s">
        <v>13345</v>
      </c>
      <c r="BY7" s="364" t="s">
        <v>13346</v>
      </c>
      <c r="BZ7" s="364" t="s">
        <v>13347</v>
      </c>
      <c r="CA7" s="364" t="s">
        <v>13348</v>
      </c>
      <c r="CB7" s="364" t="s">
        <v>13349</v>
      </c>
      <c r="CC7" s="364" t="s">
        <v>13350</v>
      </c>
    </row>
    <row r="8" spans="1:81" x14ac:dyDescent="0.25">
      <c r="D8" s="15" t="s">
        <v>418</v>
      </c>
      <c r="E8" s="15" t="s">
        <v>607</v>
      </c>
      <c r="F8" s="15" t="s">
        <v>720</v>
      </c>
      <c r="G8" s="15" t="s">
        <v>721</v>
      </c>
      <c r="H8" s="15" t="s">
        <v>601</v>
      </c>
      <c r="I8" s="15" t="s">
        <v>599</v>
      </c>
      <c r="J8" s="15" t="s">
        <v>600</v>
      </c>
      <c r="K8" s="15" t="s">
        <v>602</v>
      </c>
      <c r="L8" s="15" t="s">
        <v>603</v>
      </c>
      <c r="M8" s="15" t="s">
        <v>789</v>
      </c>
      <c r="N8" s="15" t="s">
        <v>790</v>
      </c>
      <c r="O8" s="15" t="s">
        <v>604</v>
      </c>
      <c r="P8" s="15" t="s">
        <v>815</v>
      </c>
      <c r="Q8" s="15" t="s">
        <v>816</v>
      </c>
      <c r="R8" s="15" t="s">
        <v>817</v>
      </c>
      <c r="S8" s="15" t="s">
        <v>818</v>
      </c>
      <c r="T8" s="15" t="s">
        <v>916</v>
      </c>
      <c r="U8" s="15" t="s">
        <v>917</v>
      </c>
      <c r="V8" s="15" t="s">
        <v>942</v>
      </c>
      <c r="W8" s="15" t="s">
        <v>819</v>
      </c>
      <c r="X8" s="15" t="s">
        <v>857</v>
      </c>
      <c r="Y8" s="15" t="s">
        <v>858</v>
      </c>
      <c r="Z8" s="15" t="s">
        <v>859</v>
      </c>
      <c r="AA8" s="15" t="s">
        <v>860</v>
      </c>
      <c r="AB8" s="15" t="s">
        <v>861</v>
      </c>
      <c r="AC8" s="15" t="s">
        <v>862</v>
      </c>
      <c r="AD8" s="15" t="s">
        <v>863</v>
      </c>
      <c r="AE8" s="15" t="s">
        <v>864</v>
      </c>
      <c r="AF8" s="15" t="s">
        <v>945</v>
      </c>
      <c r="AG8" s="15" t="s">
        <v>865</v>
      </c>
      <c r="AH8" s="15" t="s">
        <v>948</v>
      </c>
      <c r="AI8" s="15" t="s">
        <v>949</v>
      </c>
      <c r="AJ8" s="15" t="s">
        <v>950</v>
      </c>
      <c r="AK8" s="15" t="s">
        <v>951</v>
      </c>
      <c r="AL8" s="15" t="s">
        <v>952</v>
      </c>
      <c r="AM8" s="15" t="s">
        <v>953</v>
      </c>
      <c r="AN8" s="15" t="s">
        <v>954</v>
      </c>
      <c r="AO8" s="15" t="s">
        <v>955</v>
      </c>
      <c r="AR8" s="544" t="s">
        <v>418</v>
      </c>
      <c r="AS8" s="544" t="s">
        <v>607</v>
      </c>
      <c r="AT8" s="544" t="s">
        <v>720</v>
      </c>
      <c r="AU8" s="544" t="s">
        <v>721</v>
      </c>
      <c r="AV8" s="544" t="s">
        <v>601</v>
      </c>
      <c r="AW8" s="544" t="s">
        <v>599</v>
      </c>
      <c r="AX8" s="544" t="s">
        <v>600</v>
      </c>
      <c r="AY8" s="544" t="s">
        <v>602</v>
      </c>
      <c r="AZ8" s="544" t="s">
        <v>603</v>
      </c>
      <c r="BA8" s="544" t="s">
        <v>789</v>
      </c>
      <c r="BB8" s="544" t="s">
        <v>790</v>
      </c>
      <c r="BC8" s="544" t="s">
        <v>604</v>
      </c>
      <c r="BD8" s="544" t="s">
        <v>815</v>
      </c>
      <c r="BE8" s="544" t="s">
        <v>816</v>
      </c>
      <c r="BF8" s="544" t="s">
        <v>817</v>
      </c>
      <c r="BG8" s="544" t="s">
        <v>818</v>
      </c>
      <c r="BH8" s="544" t="s">
        <v>916</v>
      </c>
      <c r="BI8" s="544" t="s">
        <v>917</v>
      </c>
      <c r="BJ8" s="544" t="s">
        <v>942</v>
      </c>
      <c r="BK8" s="544" t="s">
        <v>819</v>
      </c>
      <c r="BL8" s="544" t="s">
        <v>857</v>
      </c>
      <c r="BM8" s="544" t="s">
        <v>858</v>
      </c>
      <c r="BN8" s="544" t="s">
        <v>859</v>
      </c>
      <c r="BO8" s="544" t="s">
        <v>860</v>
      </c>
      <c r="BP8" s="544" t="s">
        <v>861</v>
      </c>
      <c r="BQ8" s="544" t="s">
        <v>862</v>
      </c>
      <c r="BR8" s="544" t="s">
        <v>863</v>
      </c>
      <c r="BS8" s="544" t="s">
        <v>864</v>
      </c>
      <c r="BT8" s="544" t="s">
        <v>945</v>
      </c>
      <c r="BU8" s="544" t="s">
        <v>865</v>
      </c>
      <c r="BV8" s="544" t="s">
        <v>948</v>
      </c>
      <c r="BW8" s="544" t="s">
        <v>949</v>
      </c>
      <c r="BX8" s="544" t="s">
        <v>950</v>
      </c>
      <c r="BY8" s="544" t="s">
        <v>951</v>
      </c>
      <c r="BZ8" s="544" t="s">
        <v>952</v>
      </c>
      <c r="CA8" s="544" t="s">
        <v>953</v>
      </c>
      <c r="CB8" s="544" t="s">
        <v>954</v>
      </c>
      <c r="CC8" s="544" t="s">
        <v>955</v>
      </c>
    </row>
    <row r="9" spans="1:81" x14ac:dyDescent="0.25">
      <c r="B9" s="13" t="s">
        <v>3231</v>
      </c>
      <c r="C9" s="15" t="s">
        <v>1082</v>
      </c>
      <c r="D9" s="39" t="s">
        <v>3374</v>
      </c>
      <c r="E9" s="39" t="s">
        <v>3374</v>
      </c>
      <c r="F9" s="39" t="s">
        <v>3374</v>
      </c>
      <c r="G9" s="39" t="s">
        <v>4704</v>
      </c>
      <c r="H9" s="39" t="s">
        <v>13315</v>
      </c>
      <c r="I9" s="20" t="s">
        <v>10357</v>
      </c>
      <c r="J9" s="20" t="s">
        <v>13156</v>
      </c>
      <c r="K9" s="20" t="s">
        <v>3489</v>
      </c>
      <c r="L9" s="20" t="s">
        <v>13316</v>
      </c>
      <c r="M9" s="20" t="s">
        <v>3489</v>
      </c>
      <c r="N9" s="20" t="s">
        <v>3492</v>
      </c>
      <c r="O9" s="20" t="s">
        <v>3492</v>
      </c>
      <c r="P9" s="20" t="s">
        <v>4787</v>
      </c>
      <c r="Q9" s="20" t="s">
        <v>13163</v>
      </c>
      <c r="R9" s="20" t="s">
        <v>3501</v>
      </c>
      <c r="S9" s="20" t="s">
        <v>3501</v>
      </c>
      <c r="T9" s="20" t="s">
        <v>3501</v>
      </c>
      <c r="U9" s="20" t="s">
        <v>4788</v>
      </c>
      <c r="V9" s="20" t="s">
        <v>3501</v>
      </c>
      <c r="W9" s="20" t="s">
        <v>4788</v>
      </c>
      <c r="X9" s="20" t="s">
        <v>3501</v>
      </c>
      <c r="Y9" s="20" t="s">
        <v>4788</v>
      </c>
      <c r="Z9" s="20" t="s">
        <v>3501</v>
      </c>
      <c r="AA9" s="20" t="s">
        <v>3501</v>
      </c>
      <c r="AB9" s="20" t="s">
        <v>10357</v>
      </c>
      <c r="AC9" s="20" t="s">
        <v>3489</v>
      </c>
      <c r="AD9" s="20" t="s">
        <v>4788</v>
      </c>
      <c r="AE9" s="20" t="s">
        <v>4788</v>
      </c>
      <c r="AF9" s="20" t="s">
        <v>4788</v>
      </c>
      <c r="AG9" s="20" t="s">
        <v>4788</v>
      </c>
      <c r="AH9" s="20" t="s">
        <v>4788</v>
      </c>
      <c r="AI9" s="20" t="s">
        <v>4788</v>
      </c>
      <c r="AJ9" s="20" t="s">
        <v>4788</v>
      </c>
      <c r="AK9" s="20" t="s">
        <v>4788</v>
      </c>
      <c r="AL9" s="20" t="s">
        <v>4788</v>
      </c>
      <c r="AM9" s="20" t="s">
        <v>4788</v>
      </c>
      <c r="AN9" s="20" t="s">
        <v>4788</v>
      </c>
      <c r="AO9" s="20" t="s">
        <v>13317</v>
      </c>
      <c r="AR9" s="39" t="s">
        <v>3482</v>
      </c>
      <c r="AS9" s="39" t="s">
        <v>3482</v>
      </c>
      <c r="AT9" s="39" t="s">
        <v>3482</v>
      </c>
      <c r="AU9" s="39" t="s">
        <v>12626</v>
      </c>
      <c r="AV9" s="39" t="s">
        <v>13351</v>
      </c>
      <c r="AW9" s="20" t="s">
        <v>12626</v>
      </c>
      <c r="AX9" s="20" t="s">
        <v>3484</v>
      </c>
      <c r="AY9" s="20" t="s">
        <v>3486</v>
      </c>
      <c r="AZ9" s="20" t="s">
        <v>13352</v>
      </c>
      <c r="BA9" s="20" t="s">
        <v>3486</v>
      </c>
      <c r="BB9" s="20" t="s">
        <v>3487</v>
      </c>
      <c r="BC9" s="20" t="s">
        <v>3487</v>
      </c>
      <c r="BD9" s="20" t="s">
        <v>4825</v>
      </c>
      <c r="BE9" s="20" t="s">
        <v>13183</v>
      </c>
      <c r="BF9" s="20" t="s">
        <v>3502</v>
      </c>
      <c r="BG9" s="20" t="s">
        <v>3502</v>
      </c>
      <c r="BH9" s="20" t="s">
        <v>3502</v>
      </c>
      <c r="BI9" s="20" t="s">
        <v>13353</v>
      </c>
      <c r="BJ9" s="20" t="s">
        <v>3502</v>
      </c>
      <c r="BK9" s="20" t="s">
        <v>13353</v>
      </c>
      <c r="BL9" s="20" t="s">
        <v>3502</v>
      </c>
      <c r="BM9" s="20" t="s">
        <v>13353</v>
      </c>
      <c r="BN9" s="20" t="s">
        <v>3502</v>
      </c>
      <c r="BO9" s="20" t="s">
        <v>3502</v>
      </c>
      <c r="BP9" s="20" t="s">
        <v>12626</v>
      </c>
      <c r="BQ9" s="20" t="s">
        <v>3486</v>
      </c>
      <c r="BR9" s="20" t="s">
        <v>13353</v>
      </c>
      <c r="BS9" s="20" t="s">
        <v>13353</v>
      </c>
      <c r="BT9" s="20" t="s">
        <v>13353</v>
      </c>
      <c r="BU9" s="20" t="s">
        <v>13353</v>
      </c>
      <c r="BV9" s="20" t="s">
        <v>13353</v>
      </c>
      <c r="BW9" s="20" t="s">
        <v>13353</v>
      </c>
      <c r="BX9" s="20" t="s">
        <v>13353</v>
      </c>
      <c r="BY9" s="20" t="s">
        <v>13353</v>
      </c>
      <c r="BZ9" s="20" t="s">
        <v>13353</v>
      </c>
      <c r="CA9" s="20" t="s">
        <v>13353</v>
      </c>
      <c r="CB9" s="20" t="s">
        <v>13353</v>
      </c>
      <c r="CC9" s="20" t="s">
        <v>3484</v>
      </c>
    </row>
    <row r="10" spans="1:81" x14ac:dyDescent="0.25">
      <c r="B10" s="448"/>
      <c r="C10" s="429" t="s">
        <v>3373</v>
      </c>
      <c r="D10" s="388"/>
      <c r="E10" s="388"/>
      <c r="F10" s="388"/>
      <c r="G10" s="388"/>
      <c r="H10" s="451"/>
      <c r="I10" s="428"/>
      <c r="J10" s="451"/>
      <c r="K10" s="388"/>
      <c r="L10" s="451"/>
      <c r="M10" s="388"/>
      <c r="N10" s="452"/>
      <c r="O10" s="452"/>
      <c r="P10" s="451"/>
      <c r="Q10" s="451"/>
      <c r="R10" s="358"/>
      <c r="S10" s="358"/>
      <c r="T10" s="358"/>
      <c r="U10" s="358"/>
      <c r="V10" s="358"/>
      <c r="W10" s="358"/>
      <c r="X10" s="358"/>
      <c r="Y10" s="358"/>
      <c r="Z10" s="358"/>
      <c r="AA10" s="358"/>
      <c r="AB10" s="428"/>
      <c r="AC10" s="388"/>
      <c r="AD10" s="358"/>
      <c r="AE10" s="358"/>
      <c r="AF10" s="358"/>
      <c r="AG10" s="358"/>
      <c r="AH10" s="358"/>
      <c r="AI10" s="358"/>
      <c r="AJ10" s="358"/>
      <c r="AK10" s="358"/>
      <c r="AL10" s="358"/>
      <c r="AM10" s="358"/>
      <c r="AN10" s="358"/>
      <c r="AO10" s="451"/>
      <c r="AR10" s="388"/>
      <c r="AS10" s="388"/>
      <c r="AT10" s="388"/>
      <c r="AU10" s="388"/>
      <c r="AV10" s="451"/>
      <c r="AW10" s="428"/>
      <c r="AX10" s="451"/>
      <c r="AY10" s="388"/>
      <c r="AZ10" s="451"/>
      <c r="BA10" s="388"/>
      <c r="BB10" s="452"/>
      <c r="BC10" s="452"/>
      <c r="BD10" s="451"/>
      <c r="BE10" s="451"/>
      <c r="BF10" s="358"/>
      <c r="BG10" s="358"/>
      <c r="BH10" s="358"/>
      <c r="BI10" s="358"/>
      <c r="BJ10" s="358"/>
      <c r="BK10" s="358"/>
      <c r="BL10" s="358"/>
      <c r="BM10" s="358"/>
      <c r="BN10" s="358"/>
      <c r="BO10" s="358"/>
      <c r="BP10" s="428"/>
      <c r="BQ10" s="388"/>
      <c r="BR10" s="358"/>
      <c r="BS10" s="358"/>
      <c r="BT10" s="358"/>
      <c r="BU10" s="358"/>
      <c r="BV10" s="358"/>
      <c r="BW10" s="358"/>
      <c r="BX10" s="358"/>
      <c r="BY10" s="358"/>
      <c r="BZ10" s="358"/>
      <c r="CA10" s="358"/>
      <c r="CB10" s="358"/>
      <c r="CC10" s="451"/>
    </row>
    <row r="11" spans="1:81" x14ac:dyDescent="0.25">
      <c r="B11" s="448"/>
      <c r="C11" s="429" t="s">
        <v>3375</v>
      </c>
      <c r="D11" s="388"/>
      <c r="E11" s="388"/>
      <c r="F11" s="388"/>
      <c r="G11" s="388"/>
      <c r="H11" s="451"/>
      <c r="I11" s="428"/>
      <c r="J11" s="451"/>
      <c r="K11" s="388"/>
      <c r="L11" s="451"/>
      <c r="M11" s="388"/>
      <c r="N11" s="452"/>
      <c r="O11" s="452"/>
      <c r="P11" s="451"/>
      <c r="Q11" s="451"/>
      <c r="R11" s="358"/>
      <c r="S11" s="358"/>
      <c r="T11" s="358"/>
      <c r="U11" s="358"/>
      <c r="V11" s="358"/>
      <c r="W11" s="358"/>
      <c r="X11" s="358"/>
      <c r="Y11" s="358"/>
      <c r="Z11" s="358"/>
      <c r="AA11" s="358"/>
      <c r="AB11" s="428"/>
      <c r="AC11" s="388"/>
      <c r="AD11" s="358"/>
      <c r="AE11" s="358"/>
      <c r="AF11" s="358"/>
      <c r="AG11" s="358"/>
      <c r="AH11" s="358"/>
      <c r="AI11" s="358"/>
      <c r="AJ11" s="358"/>
      <c r="AK11" s="358"/>
      <c r="AL11" s="358"/>
      <c r="AM11" s="358"/>
      <c r="AN11" s="358"/>
      <c r="AO11" s="451"/>
      <c r="AR11" s="388"/>
      <c r="AS11" s="388"/>
      <c r="AT11" s="388"/>
      <c r="AU11" s="388"/>
      <c r="AV11" s="451"/>
      <c r="AW11" s="428"/>
      <c r="AX11" s="451"/>
      <c r="AY11" s="388"/>
      <c r="AZ11" s="451"/>
      <c r="BA11" s="388"/>
      <c r="BB11" s="452"/>
      <c r="BC11" s="452"/>
      <c r="BD11" s="451"/>
      <c r="BE11" s="451"/>
      <c r="BF11" s="358"/>
      <c r="BG11" s="358"/>
      <c r="BH11" s="358"/>
      <c r="BI11" s="358"/>
      <c r="BJ11" s="358"/>
      <c r="BK11" s="358"/>
      <c r="BL11" s="358"/>
      <c r="BM11" s="358"/>
      <c r="BN11" s="358"/>
      <c r="BO11" s="358"/>
      <c r="BP11" s="428"/>
      <c r="BQ11" s="388"/>
      <c r="BR11" s="358"/>
      <c r="BS11" s="358"/>
      <c r="BT11" s="358"/>
      <c r="BU11" s="358"/>
      <c r="BV11" s="358"/>
      <c r="BW11" s="358"/>
      <c r="BX11" s="358"/>
      <c r="BY11" s="358"/>
      <c r="BZ11" s="358"/>
      <c r="CA11" s="358"/>
      <c r="CB11" s="358"/>
      <c r="CC11" s="451"/>
    </row>
    <row r="12" spans="1:81" x14ac:dyDescent="0.25">
      <c r="B12" s="448"/>
      <c r="C12" s="429" t="s">
        <v>3376</v>
      </c>
      <c r="D12" s="388"/>
      <c r="E12" s="388"/>
      <c r="F12" s="388"/>
      <c r="G12" s="388"/>
      <c r="H12" s="451"/>
      <c r="I12" s="428"/>
      <c r="J12" s="451"/>
      <c r="K12" s="388"/>
      <c r="L12" s="451"/>
      <c r="M12" s="388"/>
      <c r="N12" s="452"/>
      <c r="O12" s="452"/>
      <c r="P12" s="451"/>
      <c r="Q12" s="451"/>
      <c r="R12" s="358"/>
      <c r="S12" s="358"/>
      <c r="T12" s="358"/>
      <c r="U12" s="358"/>
      <c r="V12" s="358"/>
      <c r="W12" s="358"/>
      <c r="X12" s="358"/>
      <c r="Y12" s="358"/>
      <c r="Z12" s="358"/>
      <c r="AA12" s="358"/>
      <c r="AB12" s="428"/>
      <c r="AC12" s="388"/>
      <c r="AD12" s="358"/>
      <c r="AE12" s="358"/>
      <c r="AF12" s="358"/>
      <c r="AG12" s="358"/>
      <c r="AH12" s="358"/>
      <c r="AI12" s="358"/>
      <c r="AJ12" s="358"/>
      <c r="AK12" s="358"/>
      <c r="AL12" s="358"/>
      <c r="AM12" s="358"/>
      <c r="AN12" s="358"/>
      <c r="AO12" s="451"/>
      <c r="AR12" s="388"/>
      <c r="AS12" s="388"/>
      <c r="AT12" s="388"/>
      <c r="AU12" s="388"/>
      <c r="AV12" s="451"/>
      <c r="AW12" s="428"/>
      <c r="AX12" s="451"/>
      <c r="AY12" s="388"/>
      <c r="AZ12" s="451"/>
      <c r="BA12" s="388"/>
      <c r="BB12" s="452"/>
      <c r="BC12" s="452"/>
      <c r="BD12" s="451"/>
      <c r="BE12" s="451"/>
      <c r="BF12" s="358"/>
      <c r="BG12" s="358"/>
      <c r="BH12" s="358"/>
      <c r="BI12" s="358"/>
      <c r="BJ12" s="358"/>
      <c r="BK12" s="358"/>
      <c r="BL12" s="358"/>
      <c r="BM12" s="358"/>
      <c r="BN12" s="358"/>
      <c r="BO12" s="358"/>
      <c r="BP12" s="428"/>
      <c r="BQ12" s="388"/>
      <c r="BR12" s="358"/>
      <c r="BS12" s="358"/>
      <c r="BT12" s="358"/>
      <c r="BU12" s="358"/>
      <c r="BV12" s="358"/>
      <c r="BW12" s="358"/>
      <c r="BX12" s="358"/>
      <c r="BY12" s="358"/>
      <c r="BZ12" s="358"/>
      <c r="CA12" s="358"/>
      <c r="CB12" s="358"/>
      <c r="CC12" s="451"/>
    </row>
    <row r="13" spans="1:81" x14ac:dyDescent="0.25">
      <c r="B13" s="448"/>
      <c r="C13" s="429" t="s">
        <v>3377</v>
      </c>
      <c r="D13" s="388"/>
      <c r="E13" s="388"/>
      <c r="F13" s="388"/>
      <c r="G13" s="388"/>
      <c r="H13" s="451"/>
      <c r="I13" s="428"/>
      <c r="J13" s="451"/>
      <c r="K13" s="388"/>
      <c r="L13" s="451"/>
      <c r="M13" s="388"/>
      <c r="N13" s="452"/>
      <c r="O13" s="452"/>
      <c r="P13" s="451"/>
      <c r="Q13" s="451"/>
      <c r="R13" s="358"/>
      <c r="S13" s="358"/>
      <c r="T13" s="358"/>
      <c r="U13" s="358"/>
      <c r="V13" s="358"/>
      <c r="W13" s="358"/>
      <c r="X13" s="358"/>
      <c r="Y13" s="358"/>
      <c r="Z13" s="358"/>
      <c r="AA13" s="358"/>
      <c r="AB13" s="428"/>
      <c r="AC13" s="388"/>
      <c r="AD13" s="358"/>
      <c r="AE13" s="358"/>
      <c r="AF13" s="358"/>
      <c r="AG13" s="358"/>
      <c r="AH13" s="358"/>
      <c r="AI13" s="358"/>
      <c r="AJ13" s="358"/>
      <c r="AK13" s="358"/>
      <c r="AL13" s="358"/>
      <c r="AM13" s="358"/>
      <c r="AN13" s="358"/>
      <c r="AO13" s="451"/>
      <c r="AR13" s="388"/>
      <c r="AS13" s="388"/>
      <c r="AT13" s="388"/>
      <c r="AU13" s="388"/>
      <c r="AV13" s="451"/>
      <c r="AW13" s="428"/>
      <c r="AX13" s="451"/>
      <c r="AY13" s="388"/>
      <c r="AZ13" s="451"/>
      <c r="BA13" s="388"/>
      <c r="BB13" s="452"/>
      <c r="BC13" s="452"/>
      <c r="BD13" s="451"/>
      <c r="BE13" s="451"/>
      <c r="BF13" s="358"/>
      <c r="BG13" s="358"/>
      <c r="BH13" s="358"/>
      <c r="BI13" s="358"/>
      <c r="BJ13" s="358"/>
      <c r="BK13" s="358"/>
      <c r="BL13" s="358"/>
      <c r="BM13" s="358"/>
      <c r="BN13" s="358"/>
      <c r="BO13" s="358"/>
      <c r="BP13" s="428"/>
      <c r="BQ13" s="388"/>
      <c r="BR13" s="358"/>
      <c r="BS13" s="358"/>
      <c r="BT13" s="358"/>
      <c r="BU13" s="358"/>
      <c r="BV13" s="358"/>
      <c r="BW13" s="358"/>
      <c r="BX13" s="358"/>
      <c r="BY13" s="358"/>
      <c r="BZ13" s="358"/>
      <c r="CA13" s="358"/>
      <c r="CB13" s="358"/>
      <c r="CC13" s="451"/>
    </row>
    <row r="14" spans="1:81" x14ac:dyDescent="0.25">
      <c r="B14" s="448"/>
      <c r="C14" s="429" t="s">
        <v>3378</v>
      </c>
      <c r="D14" s="388"/>
      <c r="E14" s="388"/>
      <c r="F14" s="388"/>
      <c r="G14" s="388"/>
      <c r="H14" s="451"/>
      <c r="I14" s="428"/>
      <c r="J14" s="451"/>
      <c r="K14" s="388"/>
      <c r="L14" s="451"/>
      <c r="M14" s="388"/>
      <c r="N14" s="452"/>
      <c r="O14" s="452"/>
      <c r="P14" s="451"/>
      <c r="Q14" s="451"/>
      <c r="R14" s="358"/>
      <c r="S14" s="358"/>
      <c r="T14" s="358"/>
      <c r="U14" s="358"/>
      <c r="V14" s="358"/>
      <c r="W14" s="358"/>
      <c r="X14" s="358"/>
      <c r="Y14" s="358"/>
      <c r="Z14" s="358"/>
      <c r="AA14" s="358"/>
      <c r="AB14" s="428"/>
      <c r="AC14" s="388"/>
      <c r="AD14" s="358"/>
      <c r="AE14" s="358"/>
      <c r="AF14" s="358"/>
      <c r="AG14" s="358"/>
      <c r="AH14" s="358"/>
      <c r="AI14" s="358"/>
      <c r="AJ14" s="358"/>
      <c r="AK14" s="358"/>
      <c r="AL14" s="358"/>
      <c r="AM14" s="358"/>
      <c r="AN14" s="358"/>
      <c r="AO14" s="451"/>
      <c r="AR14" s="388"/>
      <c r="AS14" s="388"/>
      <c r="AT14" s="388"/>
      <c r="AU14" s="388"/>
      <c r="AV14" s="451"/>
      <c r="AW14" s="428"/>
      <c r="AX14" s="451"/>
      <c r="AY14" s="388"/>
      <c r="AZ14" s="451"/>
      <c r="BA14" s="388"/>
      <c r="BB14" s="452"/>
      <c r="BC14" s="452"/>
      <c r="BD14" s="451"/>
      <c r="BE14" s="451"/>
      <c r="BF14" s="358"/>
      <c r="BG14" s="358"/>
      <c r="BH14" s="358"/>
      <c r="BI14" s="358"/>
      <c r="BJ14" s="358"/>
      <c r="BK14" s="358"/>
      <c r="BL14" s="358"/>
      <c r="BM14" s="358"/>
      <c r="BN14" s="358"/>
      <c r="BO14" s="358"/>
      <c r="BP14" s="428"/>
      <c r="BQ14" s="388"/>
      <c r="BR14" s="358"/>
      <c r="BS14" s="358"/>
      <c r="BT14" s="358"/>
      <c r="BU14" s="358"/>
      <c r="BV14" s="358"/>
      <c r="BW14" s="358"/>
      <c r="BX14" s="358"/>
      <c r="BY14" s="358"/>
      <c r="BZ14" s="358"/>
      <c r="CA14" s="358"/>
      <c r="CB14" s="358"/>
      <c r="CC14" s="451"/>
    </row>
    <row r="15" spans="1:81" x14ac:dyDescent="0.25">
      <c r="B15" s="448"/>
      <c r="C15" s="429" t="s">
        <v>3379</v>
      </c>
      <c r="D15" s="388"/>
      <c r="E15" s="388"/>
      <c r="F15" s="388"/>
      <c r="G15" s="388"/>
      <c r="H15" s="451"/>
      <c r="I15" s="428"/>
      <c r="J15" s="451"/>
      <c r="K15" s="388"/>
      <c r="L15" s="451"/>
      <c r="M15" s="388"/>
      <c r="N15" s="452"/>
      <c r="O15" s="452"/>
      <c r="P15" s="451"/>
      <c r="Q15" s="451"/>
      <c r="R15" s="358"/>
      <c r="S15" s="358"/>
      <c r="T15" s="358"/>
      <c r="U15" s="358"/>
      <c r="V15" s="358"/>
      <c r="W15" s="358"/>
      <c r="X15" s="358"/>
      <c r="Y15" s="358"/>
      <c r="Z15" s="358"/>
      <c r="AA15" s="358"/>
      <c r="AB15" s="428"/>
      <c r="AC15" s="388"/>
      <c r="AD15" s="358"/>
      <c r="AE15" s="358"/>
      <c r="AF15" s="358"/>
      <c r="AG15" s="358"/>
      <c r="AH15" s="358"/>
      <c r="AI15" s="358"/>
      <c r="AJ15" s="358"/>
      <c r="AK15" s="358"/>
      <c r="AL15" s="358"/>
      <c r="AM15" s="358"/>
      <c r="AN15" s="358"/>
      <c r="AO15" s="451"/>
      <c r="AR15" s="388"/>
      <c r="AS15" s="388"/>
      <c r="AT15" s="388"/>
      <c r="AU15" s="388"/>
      <c r="AV15" s="451"/>
      <c r="AW15" s="428"/>
      <c r="AX15" s="451"/>
      <c r="AY15" s="388"/>
      <c r="AZ15" s="451"/>
      <c r="BA15" s="388"/>
      <c r="BB15" s="452"/>
      <c r="BC15" s="452"/>
      <c r="BD15" s="451"/>
      <c r="BE15" s="451"/>
      <c r="BF15" s="358"/>
      <c r="BG15" s="358"/>
      <c r="BH15" s="358"/>
      <c r="BI15" s="358"/>
      <c r="BJ15" s="358"/>
      <c r="BK15" s="358"/>
      <c r="BL15" s="358"/>
      <c r="BM15" s="358"/>
      <c r="BN15" s="358"/>
      <c r="BO15" s="358"/>
      <c r="BP15" s="428"/>
      <c r="BQ15" s="388"/>
      <c r="BR15" s="358"/>
      <c r="BS15" s="358"/>
      <c r="BT15" s="358"/>
      <c r="BU15" s="358"/>
      <c r="BV15" s="358"/>
      <c r="BW15" s="358"/>
      <c r="BX15" s="358"/>
      <c r="BY15" s="358"/>
      <c r="BZ15" s="358"/>
      <c r="CA15" s="358"/>
      <c r="CB15" s="358"/>
      <c r="CC15" s="451"/>
    </row>
    <row r="16" spans="1:81" x14ac:dyDescent="0.25">
      <c r="B16" s="448"/>
      <c r="C16" s="429" t="s">
        <v>3380</v>
      </c>
      <c r="D16" s="388"/>
      <c r="E16" s="388"/>
      <c r="F16" s="388"/>
      <c r="G16" s="388"/>
      <c r="H16" s="451"/>
      <c r="I16" s="428"/>
      <c r="J16" s="451"/>
      <c r="K16" s="388"/>
      <c r="L16" s="451"/>
      <c r="M16" s="388"/>
      <c r="N16" s="452"/>
      <c r="O16" s="452"/>
      <c r="P16" s="451"/>
      <c r="Q16" s="451"/>
      <c r="R16" s="358"/>
      <c r="S16" s="358"/>
      <c r="T16" s="358"/>
      <c r="U16" s="358"/>
      <c r="V16" s="358"/>
      <c r="W16" s="358"/>
      <c r="X16" s="358"/>
      <c r="Y16" s="358"/>
      <c r="Z16" s="358"/>
      <c r="AA16" s="358"/>
      <c r="AB16" s="428"/>
      <c r="AC16" s="388"/>
      <c r="AD16" s="358"/>
      <c r="AE16" s="358"/>
      <c r="AF16" s="358"/>
      <c r="AG16" s="358"/>
      <c r="AH16" s="358"/>
      <c r="AI16" s="358"/>
      <c r="AJ16" s="358"/>
      <c r="AK16" s="358"/>
      <c r="AL16" s="358"/>
      <c r="AM16" s="358"/>
      <c r="AN16" s="358"/>
      <c r="AO16" s="451"/>
      <c r="AR16" s="388"/>
      <c r="AS16" s="388"/>
      <c r="AT16" s="388"/>
      <c r="AU16" s="388"/>
      <c r="AV16" s="451"/>
      <c r="AW16" s="428"/>
      <c r="AX16" s="451"/>
      <c r="AY16" s="388"/>
      <c r="AZ16" s="451"/>
      <c r="BA16" s="388"/>
      <c r="BB16" s="452"/>
      <c r="BC16" s="452"/>
      <c r="BD16" s="451"/>
      <c r="BE16" s="451"/>
      <c r="BF16" s="358"/>
      <c r="BG16" s="358"/>
      <c r="BH16" s="358"/>
      <c r="BI16" s="358"/>
      <c r="BJ16" s="358"/>
      <c r="BK16" s="358"/>
      <c r="BL16" s="358"/>
      <c r="BM16" s="358"/>
      <c r="BN16" s="358"/>
      <c r="BO16" s="358"/>
      <c r="BP16" s="428"/>
      <c r="BQ16" s="388"/>
      <c r="BR16" s="358"/>
      <c r="BS16" s="358"/>
      <c r="BT16" s="358"/>
      <c r="BU16" s="358"/>
      <c r="BV16" s="358"/>
      <c r="BW16" s="358"/>
      <c r="BX16" s="358"/>
      <c r="BY16" s="358"/>
      <c r="BZ16" s="358"/>
      <c r="CA16" s="358"/>
      <c r="CB16" s="358"/>
      <c r="CC16" s="451"/>
    </row>
    <row r="17" spans="2:81" x14ac:dyDescent="0.25">
      <c r="B17" s="448"/>
      <c r="C17" s="429" t="s">
        <v>3381</v>
      </c>
      <c r="D17" s="388"/>
      <c r="E17" s="388"/>
      <c r="F17" s="388"/>
      <c r="G17" s="388"/>
      <c r="H17" s="451"/>
      <c r="I17" s="428"/>
      <c r="J17" s="451"/>
      <c r="K17" s="388"/>
      <c r="L17" s="451"/>
      <c r="M17" s="388"/>
      <c r="N17" s="452"/>
      <c r="O17" s="452"/>
      <c r="P17" s="451"/>
      <c r="Q17" s="451"/>
      <c r="R17" s="358"/>
      <c r="S17" s="358"/>
      <c r="T17" s="358"/>
      <c r="U17" s="358"/>
      <c r="V17" s="358"/>
      <c r="W17" s="358"/>
      <c r="X17" s="358"/>
      <c r="Y17" s="358"/>
      <c r="Z17" s="358"/>
      <c r="AA17" s="358"/>
      <c r="AB17" s="428"/>
      <c r="AC17" s="388"/>
      <c r="AD17" s="358"/>
      <c r="AE17" s="358"/>
      <c r="AF17" s="358"/>
      <c r="AG17" s="358"/>
      <c r="AH17" s="358"/>
      <c r="AI17" s="358"/>
      <c r="AJ17" s="358"/>
      <c r="AK17" s="358"/>
      <c r="AL17" s="358"/>
      <c r="AM17" s="358"/>
      <c r="AN17" s="358"/>
      <c r="AO17" s="451"/>
      <c r="AR17" s="388"/>
      <c r="AS17" s="388"/>
      <c r="AT17" s="388"/>
      <c r="AU17" s="388"/>
      <c r="AV17" s="451"/>
      <c r="AW17" s="428"/>
      <c r="AX17" s="451"/>
      <c r="AY17" s="388"/>
      <c r="AZ17" s="451"/>
      <c r="BA17" s="388"/>
      <c r="BB17" s="452"/>
      <c r="BC17" s="452"/>
      <c r="BD17" s="451"/>
      <c r="BE17" s="451"/>
      <c r="BF17" s="358"/>
      <c r="BG17" s="358"/>
      <c r="BH17" s="358"/>
      <c r="BI17" s="358"/>
      <c r="BJ17" s="358"/>
      <c r="BK17" s="358"/>
      <c r="BL17" s="358"/>
      <c r="BM17" s="358"/>
      <c r="BN17" s="358"/>
      <c r="BO17" s="358"/>
      <c r="BP17" s="428"/>
      <c r="BQ17" s="388"/>
      <c r="BR17" s="358"/>
      <c r="BS17" s="358"/>
      <c r="BT17" s="358"/>
      <c r="BU17" s="358"/>
      <c r="BV17" s="358"/>
      <c r="BW17" s="358"/>
      <c r="BX17" s="358"/>
      <c r="BY17" s="358"/>
      <c r="BZ17" s="358"/>
      <c r="CA17" s="358"/>
      <c r="CB17" s="358"/>
      <c r="CC17" s="451"/>
    </row>
    <row r="18" spans="2:81" x14ac:dyDescent="0.25">
      <c r="B18" s="448"/>
      <c r="C18" s="429" t="s">
        <v>3382</v>
      </c>
      <c r="D18" s="388"/>
      <c r="E18" s="388"/>
      <c r="F18" s="388"/>
      <c r="G18" s="388"/>
      <c r="H18" s="451"/>
      <c r="I18" s="428"/>
      <c r="J18" s="451"/>
      <c r="K18" s="388"/>
      <c r="L18" s="451"/>
      <c r="M18" s="388"/>
      <c r="N18" s="452"/>
      <c r="O18" s="452"/>
      <c r="P18" s="451"/>
      <c r="Q18" s="451"/>
      <c r="R18" s="358"/>
      <c r="S18" s="358"/>
      <c r="T18" s="358"/>
      <c r="U18" s="358"/>
      <c r="V18" s="358"/>
      <c r="W18" s="358"/>
      <c r="X18" s="358"/>
      <c r="Y18" s="358"/>
      <c r="Z18" s="358"/>
      <c r="AA18" s="358"/>
      <c r="AB18" s="428"/>
      <c r="AC18" s="388"/>
      <c r="AD18" s="358"/>
      <c r="AE18" s="358"/>
      <c r="AF18" s="358"/>
      <c r="AG18" s="358"/>
      <c r="AH18" s="358"/>
      <c r="AI18" s="358"/>
      <c r="AJ18" s="358"/>
      <c r="AK18" s="358"/>
      <c r="AL18" s="358"/>
      <c r="AM18" s="358"/>
      <c r="AN18" s="358"/>
      <c r="AO18" s="451"/>
      <c r="AR18" s="388"/>
      <c r="AS18" s="388"/>
      <c r="AT18" s="388"/>
      <c r="AU18" s="388"/>
      <c r="AV18" s="451"/>
      <c r="AW18" s="428"/>
      <c r="AX18" s="451"/>
      <c r="AY18" s="388"/>
      <c r="AZ18" s="451"/>
      <c r="BA18" s="388"/>
      <c r="BB18" s="452"/>
      <c r="BC18" s="452"/>
      <c r="BD18" s="451"/>
      <c r="BE18" s="451"/>
      <c r="BF18" s="358"/>
      <c r="BG18" s="358"/>
      <c r="BH18" s="358"/>
      <c r="BI18" s="358"/>
      <c r="BJ18" s="358"/>
      <c r="BK18" s="358"/>
      <c r="BL18" s="358"/>
      <c r="BM18" s="358"/>
      <c r="BN18" s="358"/>
      <c r="BO18" s="358"/>
      <c r="BP18" s="428"/>
      <c r="BQ18" s="388"/>
      <c r="BR18" s="358"/>
      <c r="BS18" s="358"/>
      <c r="BT18" s="358"/>
      <c r="BU18" s="358"/>
      <c r="BV18" s="358"/>
      <c r="BW18" s="358"/>
      <c r="BX18" s="358"/>
      <c r="BY18" s="358"/>
      <c r="BZ18" s="358"/>
      <c r="CA18" s="358"/>
      <c r="CB18" s="358"/>
      <c r="CC18" s="451"/>
    </row>
    <row r="19" spans="2:81" x14ac:dyDescent="0.25">
      <c r="B19" s="448"/>
      <c r="C19" s="429" t="s">
        <v>3383</v>
      </c>
      <c r="D19" s="388"/>
      <c r="E19" s="388"/>
      <c r="F19" s="388"/>
      <c r="G19" s="388"/>
      <c r="H19" s="451"/>
      <c r="I19" s="428"/>
      <c r="J19" s="451"/>
      <c r="K19" s="388"/>
      <c r="L19" s="451"/>
      <c r="M19" s="388"/>
      <c r="N19" s="452"/>
      <c r="O19" s="452"/>
      <c r="P19" s="451"/>
      <c r="Q19" s="451"/>
      <c r="R19" s="358"/>
      <c r="S19" s="358"/>
      <c r="T19" s="358"/>
      <c r="U19" s="358"/>
      <c r="V19" s="358"/>
      <c r="W19" s="358"/>
      <c r="X19" s="358"/>
      <c r="Y19" s="358"/>
      <c r="Z19" s="358"/>
      <c r="AA19" s="358"/>
      <c r="AB19" s="428"/>
      <c r="AC19" s="388"/>
      <c r="AD19" s="358"/>
      <c r="AE19" s="358"/>
      <c r="AF19" s="358"/>
      <c r="AG19" s="358"/>
      <c r="AH19" s="358"/>
      <c r="AI19" s="358"/>
      <c r="AJ19" s="358"/>
      <c r="AK19" s="358"/>
      <c r="AL19" s="358"/>
      <c r="AM19" s="358"/>
      <c r="AN19" s="358"/>
      <c r="AO19" s="451"/>
      <c r="AR19" s="388"/>
      <c r="AS19" s="388"/>
      <c r="AT19" s="388"/>
      <c r="AU19" s="388"/>
      <c r="AV19" s="451"/>
      <c r="AW19" s="428"/>
      <c r="AX19" s="451"/>
      <c r="AY19" s="388"/>
      <c r="AZ19" s="451"/>
      <c r="BA19" s="388"/>
      <c r="BB19" s="452"/>
      <c r="BC19" s="452"/>
      <c r="BD19" s="451"/>
      <c r="BE19" s="451"/>
      <c r="BF19" s="358"/>
      <c r="BG19" s="358"/>
      <c r="BH19" s="358"/>
      <c r="BI19" s="358"/>
      <c r="BJ19" s="358"/>
      <c r="BK19" s="358"/>
      <c r="BL19" s="358"/>
      <c r="BM19" s="358"/>
      <c r="BN19" s="358"/>
      <c r="BO19" s="358"/>
      <c r="BP19" s="428"/>
      <c r="BQ19" s="388"/>
      <c r="BR19" s="358"/>
      <c r="BS19" s="358"/>
      <c r="BT19" s="358"/>
      <c r="BU19" s="358"/>
      <c r="BV19" s="358"/>
      <c r="BW19" s="358"/>
      <c r="BX19" s="358"/>
      <c r="BY19" s="358"/>
      <c r="BZ19" s="358"/>
      <c r="CA19" s="358"/>
      <c r="CB19" s="358"/>
      <c r="CC19" s="451"/>
    </row>
    <row r="20" spans="2:81" x14ac:dyDescent="0.25">
      <c r="B20" s="448"/>
      <c r="C20" s="429" t="s">
        <v>3384</v>
      </c>
      <c r="D20" s="388"/>
      <c r="E20" s="388"/>
      <c r="F20" s="388"/>
      <c r="G20" s="388"/>
      <c r="H20" s="451"/>
      <c r="I20" s="428"/>
      <c r="J20" s="451"/>
      <c r="K20" s="388"/>
      <c r="L20" s="451"/>
      <c r="M20" s="388"/>
      <c r="N20" s="452"/>
      <c r="O20" s="452"/>
      <c r="P20" s="451"/>
      <c r="Q20" s="451"/>
      <c r="R20" s="358"/>
      <c r="S20" s="358"/>
      <c r="T20" s="358"/>
      <c r="U20" s="358"/>
      <c r="V20" s="358"/>
      <c r="W20" s="358"/>
      <c r="X20" s="358"/>
      <c r="Y20" s="358"/>
      <c r="Z20" s="358"/>
      <c r="AA20" s="358"/>
      <c r="AB20" s="428"/>
      <c r="AC20" s="388"/>
      <c r="AD20" s="358"/>
      <c r="AE20" s="358"/>
      <c r="AF20" s="358"/>
      <c r="AG20" s="358"/>
      <c r="AH20" s="358"/>
      <c r="AI20" s="358"/>
      <c r="AJ20" s="358"/>
      <c r="AK20" s="358"/>
      <c r="AL20" s="358"/>
      <c r="AM20" s="358"/>
      <c r="AN20" s="358"/>
      <c r="AO20" s="451"/>
      <c r="AR20" s="388"/>
      <c r="AS20" s="388"/>
      <c r="AT20" s="388"/>
      <c r="AU20" s="388"/>
      <c r="AV20" s="451"/>
      <c r="AW20" s="428"/>
      <c r="AX20" s="451"/>
      <c r="AY20" s="388"/>
      <c r="AZ20" s="451"/>
      <c r="BA20" s="388"/>
      <c r="BB20" s="452"/>
      <c r="BC20" s="452"/>
      <c r="BD20" s="451"/>
      <c r="BE20" s="451"/>
      <c r="BF20" s="358"/>
      <c r="BG20" s="358"/>
      <c r="BH20" s="358"/>
      <c r="BI20" s="358"/>
      <c r="BJ20" s="358"/>
      <c r="BK20" s="358"/>
      <c r="BL20" s="358"/>
      <c r="BM20" s="358"/>
      <c r="BN20" s="358"/>
      <c r="BO20" s="358"/>
      <c r="BP20" s="428"/>
      <c r="BQ20" s="388"/>
      <c r="BR20" s="358"/>
      <c r="BS20" s="358"/>
      <c r="BT20" s="358"/>
      <c r="BU20" s="358"/>
      <c r="BV20" s="358"/>
      <c r="BW20" s="358"/>
      <c r="BX20" s="358"/>
      <c r="BY20" s="358"/>
      <c r="BZ20" s="358"/>
      <c r="CA20" s="358"/>
      <c r="CB20" s="358"/>
      <c r="CC20" s="451"/>
    </row>
    <row r="21" spans="2:81" x14ac:dyDescent="0.25">
      <c r="B21" s="448"/>
      <c r="C21" s="429" t="s">
        <v>3385</v>
      </c>
      <c r="D21" s="388"/>
      <c r="E21" s="388"/>
      <c r="F21" s="388"/>
      <c r="G21" s="388"/>
      <c r="H21" s="451"/>
      <c r="I21" s="428"/>
      <c r="J21" s="451"/>
      <c r="K21" s="388"/>
      <c r="L21" s="451"/>
      <c r="M21" s="388"/>
      <c r="N21" s="452"/>
      <c r="O21" s="452"/>
      <c r="P21" s="451"/>
      <c r="Q21" s="451"/>
      <c r="R21" s="358"/>
      <c r="S21" s="358"/>
      <c r="T21" s="358"/>
      <c r="U21" s="358"/>
      <c r="V21" s="358"/>
      <c r="W21" s="358"/>
      <c r="X21" s="358"/>
      <c r="Y21" s="358"/>
      <c r="Z21" s="358"/>
      <c r="AA21" s="358"/>
      <c r="AB21" s="428"/>
      <c r="AC21" s="388"/>
      <c r="AD21" s="358"/>
      <c r="AE21" s="358"/>
      <c r="AF21" s="358"/>
      <c r="AG21" s="358"/>
      <c r="AH21" s="358"/>
      <c r="AI21" s="358"/>
      <c r="AJ21" s="358"/>
      <c r="AK21" s="358"/>
      <c r="AL21" s="358"/>
      <c r="AM21" s="358"/>
      <c r="AN21" s="358"/>
      <c r="AO21" s="451"/>
      <c r="AR21" s="388"/>
      <c r="AS21" s="388"/>
      <c r="AT21" s="388"/>
      <c r="AU21" s="388"/>
      <c r="AV21" s="451"/>
      <c r="AW21" s="428"/>
      <c r="AX21" s="451"/>
      <c r="AY21" s="388"/>
      <c r="AZ21" s="451"/>
      <c r="BA21" s="388"/>
      <c r="BB21" s="452"/>
      <c r="BC21" s="452"/>
      <c r="BD21" s="451"/>
      <c r="BE21" s="451"/>
      <c r="BF21" s="358"/>
      <c r="BG21" s="358"/>
      <c r="BH21" s="358"/>
      <c r="BI21" s="358"/>
      <c r="BJ21" s="358"/>
      <c r="BK21" s="358"/>
      <c r="BL21" s="358"/>
      <c r="BM21" s="358"/>
      <c r="BN21" s="358"/>
      <c r="BO21" s="358"/>
      <c r="BP21" s="428"/>
      <c r="BQ21" s="388"/>
      <c r="BR21" s="358"/>
      <c r="BS21" s="358"/>
      <c r="BT21" s="358"/>
      <c r="BU21" s="358"/>
      <c r="BV21" s="358"/>
      <c r="BW21" s="358"/>
      <c r="BX21" s="358"/>
      <c r="BY21" s="358"/>
      <c r="BZ21" s="358"/>
      <c r="CA21" s="358"/>
      <c r="CB21" s="358"/>
      <c r="CC21" s="451"/>
    </row>
    <row r="22" spans="2:81" x14ac:dyDescent="0.25">
      <c r="B22" s="448"/>
      <c r="C22" s="429" t="s">
        <v>3386</v>
      </c>
      <c r="D22" s="388"/>
      <c r="E22" s="388"/>
      <c r="F22" s="388"/>
      <c r="G22" s="388"/>
      <c r="H22" s="451"/>
      <c r="I22" s="428"/>
      <c r="J22" s="451"/>
      <c r="K22" s="388"/>
      <c r="L22" s="451"/>
      <c r="M22" s="388"/>
      <c r="N22" s="452"/>
      <c r="O22" s="452"/>
      <c r="P22" s="451"/>
      <c r="Q22" s="451"/>
      <c r="R22" s="358"/>
      <c r="S22" s="358"/>
      <c r="T22" s="358"/>
      <c r="U22" s="358"/>
      <c r="V22" s="358"/>
      <c r="W22" s="358"/>
      <c r="X22" s="358"/>
      <c r="Y22" s="358"/>
      <c r="Z22" s="358"/>
      <c r="AA22" s="358"/>
      <c r="AB22" s="428"/>
      <c r="AC22" s="388"/>
      <c r="AD22" s="358"/>
      <c r="AE22" s="358"/>
      <c r="AF22" s="358"/>
      <c r="AG22" s="358"/>
      <c r="AH22" s="358"/>
      <c r="AI22" s="358"/>
      <c r="AJ22" s="358"/>
      <c r="AK22" s="358"/>
      <c r="AL22" s="358"/>
      <c r="AM22" s="358"/>
      <c r="AN22" s="358"/>
      <c r="AO22" s="451"/>
      <c r="AR22" s="388"/>
      <c r="AS22" s="388"/>
      <c r="AT22" s="388"/>
      <c r="AU22" s="388"/>
      <c r="AV22" s="451"/>
      <c r="AW22" s="428"/>
      <c r="AX22" s="451"/>
      <c r="AY22" s="388"/>
      <c r="AZ22" s="451"/>
      <c r="BA22" s="388"/>
      <c r="BB22" s="452"/>
      <c r="BC22" s="452"/>
      <c r="BD22" s="451"/>
      <c r="BE22" s="451"/>
      <c r="BF22" s="358"/>
      <c r="BG22" s="358"/>
      <c r="BH22" s="358"/>
      <c r="BI22" s="358"/>
      <c r="BJ22" s="358"/>
      <c r="BK22" s="358"/>
      <c r="BL22" s="358"/>
      <c r="BM22" s="358"/>
      <c r="BN22" s="358"/>
      <c r="BO22" s="358"/>
      <c r="BP22" s="428"/>
      <c r="BQ22" s="388"/>
      <c r="BR22" s="358"/>
      <c r="BS22" s="358"/>
      <c r="BT22" s="358"/>
      <c r="BU22" s="358"/>
      <c r="BV22" s="358"/>
      <c r="BW22" s="358"/>
      <c r="BX22" s="358"/>
      <c r="BY22" s="358"/>
      <c r="BZ22" s="358"/>
      <c r="CA22" s="358"/>
      <c r="CB22" s="358"/>
      <c r="CC22" s="451"/>
    </row>
    <row r="23" spans="2:81" x14ac:dyDescent="0.25">
      <c r="B23" s="448"/>
      <c r="C23" s="429" t="s">
        <v>3387</v>
      </c>
      <c r="D23" s="388"/>
      <c r="E23" s="388"/>
      <c r="F23" s="388"/>
      <c r="G23" s="388"/>
      <c r="H23" s="451"/>
      <c r="I23" s="428"/>
      <c r="J23" s="451"/>
      <c r="K23" s="388"/>
      <c r="L23" s="451"/>
      <c r="M23" s="388"/>
      <c r="N23" s="452"/>
      <c r="O23" s="452"/>
      <c r="P23" s="451"/>
      <c r="Q23" s="451"/>
      <c r="R23" s="358"/>
      <c r="S23" s="358"/>
      <c r="T23" s="358"/>
      <c r="U23" s="358"/>
      <c r="V23" s="358"/>
      <c r="W23" s="358"/>
      <c r="X23" s="358"/>
      <c r="Y23" s="358"/>
      <c r="Z23" s="358"/>
      <c r="AA23" s="358"/>
      <c r="AB23" s="428"/>
      <c r="AC23" s="388"/>
      <c r="AD23" s="358"/>
      <c r="AE23" s="358"/>
      <c r="AF23" s="358"/>
      <c r="AG23" s="358"/>
      <c r="AH23" s="358"/>
      <c r="AI23" s="358"/>
      <c r="AJ23" s="358"/>
      <c r="AK23" s="358"/>
      <c r="AL23" s="358"/>
      <c r="AM23" s="358"/>
      <c r="AN23" s="358"/>
      <c r="AO23" s="451"/>
      <c r="AR23" s="388"/>
      <c r="AS23" s="388"/>
      <c r="AT23" s="388"/>
      <c r="AU23" s="388"/>
      <c r="AV23" s="451"/>
      <c r="AW23" s="428"/>
      <c r="AX23" s="451"/>
      <c r="AY23" s="388"/>
      <c r="AZ23" s="451"/>
      <c r="BA23" s="388"/>
      <c r="BB23" s="452"/>
      <c r="BC23" s="452"/>
      <c r="BD23" s="451"/>
      <c r="BE23" s="451"/>
      <c r="BF23" s="358"/>
      <c r="BG23" s="358"/>
      <c r="BH23" s="358"/>
      <c r="BI23" s="358"/>
      <c r="BJ23" s="358"/>
      <c r="BK23" s="358"/>
      <c r="BL23" s="358"/>
      <c r="BM23" s="358"/>
      <c r="BN23" s="358"/>
      <c r="BO23" s="358"/>
      <c r="BP23" s="428"/>
      <c r="BQ23" s="388"/>
      <c r="BR23" s="358"/>
      <c r="BS23" s="358"/>
      <c r="BT23" s="358"/>
      <c r="BU23" s="358"/>
      <c r="BV23" s="358"/>
      <c r="BW23" s="358"/>
      <c r="BX23" s="358"/>
      <c r="BY23" s="358"/>
      <c r="BZ23" s="358"/>
      <c r="CA23" s="358"/>
      <c r="CB23" s="358"/>
      <c r="CC23" s="451"/>
    </row>
    <row r="24" spans="2:81" x14ac:dyDescent="0.25">
      <c r="B24" s="448"/>
      <c r="C24" s="429" t="s">
        <v>3388</v>
      </c>
      <c r="D24" s="388"/>
      <c r="E24" s="388"/>
      <c r="F24" s="388"/>
      <c r="G24" s="388"/>
      <c r="H24" s="451"/>
      <c r="I24" s="428"/>
      <c r="J24" s="451"/>
      <c r="K24" s="388"/>
      <c r="L24" s="451"/>
      <c r="M24" s="388"/>
      <c r="N24" s="452"/>
      <c r="O24" s="452"/>
      <c r="P24" s="451"/>
      <c r="Q24" s="451"/>
      <c r="R24" s="358"/>
      <c r="S24" s="358"/>
      <c r="T24" s="358"/>
      <c r="U24" s="358"/>
      <c r="V24" s="358"/>
      <c r="W24" s="358"/>
      <c r="X24" s="358"/>
      <c r="Y24" s="358"/>
      <c r="Z24" s="358"/>
      <c r="AA24" s="358"/>
      <c r="AB24" s="428"/>
      <c r="AC24" s="388"/>
      <c r="AD24" s="358"/>
      <c r="AE24" s="358"/>
      <c r="AF24" s="358"/>
      <c r="AG24" s="358"/>
      <c r="AH24" s="358"/>
      <c r="AI24" s="358"/>
      <c r="AJ24" s="358"/>
      <c r="AK24" s="358"/>
      <c r="AL24" s="358"/>
      <c r="AM24" s="358"/>
      <c r="AN24" s="358"/>
      <c r="AO24" s="451"/>
      <c r="AR24" s="388"/>
      <c r="AS24" s="388"/>
      <c r="AT24" s="388"/>
      <c r="AU24" s="388"/>
      <c r="AV24" s="451"/>
      <c r="AW24" s="428"/>
      <c r="AX24" s="451"/>
      <c r="AY24" s="388"/>
      <c r="AZ24" s="451"/>
      <c r="BA24" s="388"/>
      <c r="BB24" s="452"/>
      <c r="BC24" s="452"/>
      <c r="BD24" s="451"/>
      <c r="BE24" s="451"/>
      <c r="BF24" s="358"/>
      <c r="BG24" s="358"/>
      <c r="BH24" s="358"/>
      <c r="BI24" s="358"/>
      <c r="BJ24" s="358"/>
      <c r="BK24" s="358"/>
      <c r="BL24" s="358"/>
      <c r="BM24" s="358"/>
      <c r="BN24" s="358"/>
      <c r="BO24" s="358"/>
      <c r="BP24" s="428"/>
      <c r="BQ24" s="388"/>
      <c r="BR24" s="358"/>
      <c r="BS24" s="358"/>
      <c r="BT24" s="358"/>
      <c r="BU24" s="358"/>
      <c r="BV24" s="358"/>
      <c r="BW24" s="358"/>
      <c r="BX24" s="358"/>
      <c r="BY24" s="358"/>
      <c r="BZ24" s="358"/>
      <c r="CA24" s="358"/>
      <c r="CB24" s="358"/>
      <c r="CC24" s="451"/>
    </row>
    <row r="25" spans="2:81" x14ac:dyDescent="0.25">
      <c r="B25" s="448"/>
      <c r="C25" s="429" t="s">
        <v>3389</v>
      </c>
      <c r="D25" s="388"/>
      <c r="E25" s="388"/>
      <c r="F25" s="388"/>
      <c r="G25" s="388"/>
      <c r="H25" s="451"/>
      <c r="I25" s="428"/>
      <c r="J25" s="451"/>
      <c r="K25" s="388"/>
      <c r="L25" s="451"/>
      <c r="M25" s="388"/>
      <c r="N25" s="452"/>
      <c r="O25" s="452"/>
      <c r="P25" s="451"/>
      <c r="Q25" s="451"/>
      <c r="R25" s="358"/>
      <c r="S25" s="358"/>
      <c r="T25" s="358"/>
      <c r="U25" s="358"/>
      <c r="V25" s="358"/>
      <c r="W25" s="358"/>
      <c r="X25" s="358"/>
      <c r="Y25" s="358"/>
      <c r="Z25" s="358"/>
      <c r="AA25" s="358"/>
      <c r="AB25" s="428"/>
      <c r="AC25" s="388"/>
      <c r="AD25" s="358"/>
      <c r="AE25" s="358"/>
      <c r="AF25" s="358"/>
      <c r="AG25" s="358"/>
      <c r="AH25" s="358"/>
      <c r="AI25" s="358"/>
      <c r="AJ25" s="358"/>
      <c r="AK25" s="358"/>
      <c r="AL25" s="358"/>
      <c r="AM25" s="358"/>
      <c r="AN25" s="358"/>
      <c r="AO25" s="451"/>
      <c r="AR25" s="388"/>
      <c r="AS25" s="388"/>
      <c r="AT25" s="388"/>
      <c r="AU25" s="388"/>
      <c r="AV25" s="451"/>
      <c r="AW25" s="428"/>
      <c r="AX25" s="451"/>
      <c r="AY25" s="388"/>
      <c r="AZ25" s="451"/>
      <c r="BA25" s="388"/>
      <c r="BB25" s="452"/>
      <c r="BC25" s="452"/>
      <c r="BD25" s="451"/>
      <c r="BE25" s="451"/>
      <c r="BF25" s="358"/>
      <c r="BG25" s="358"/>
      <c r="BH25" s="358"/>
      <c r="BI25" s="358"/>
      <c r="BJ25" s="358"/>
      <c r="BK25" s="358"/>
      <c r="BL25" s="358"/>
      <c r="BM25" s="358"/>
      <c r="BN25" s="358"/>
      <c r="BO25" s="358"/>
      <c r="BP25" s="428"/>
      <c r="BQ25" s="388"/>
      <c r="BR25" s="358"/>
      <c r="BS25" s="358"/>
      <c r="BT25" s="358"/>
      <c r="BU25" s="358"/>
      <c r="BV25" s="358"/>
      <c r="BW25" s="358"/>
      <c r="BX25" s="358"/>
      <c r="BY25" s="358"/>
      <c r="BZ25" s="358"/>
      <c r="CA25" s="358"/>
      <c r="CB25" s="358"/>
      <c r="CC25" s="451"/>
    </row>
    <row r="26" spans="2:81" x14ac:dyDescent="0.25">
      <c r="B26" s="448"/>
      <c r="C26" s="429" t="s">
        <v>3390</v>
      </c>
      <c r="D26" s="388"/>
      <c r="E26" s="388"/>
      <c r="F26" s="388"/>
      <c r="G26" s="388"/>
      <c r="H26" s="451"/>
      <c r="I26" s="428"/>
      <c r="J26" s="451"/>
      <c r="K26" s="388"/>
      <c r="L26" s="451"/>
      <c r="M26" s="388"/>
      <c r="N26" s="452"/>
      <c r="O26" s="452"/>
      <c r="P26" s="451"/>
      <c r="Q26" s="451"/>
      <c r="R26" s="358"/>
      <c r="S26" s="358"/>
      <c r="T26" s="358"/>
      <c r="U26" s="358"/>
      <c r="V26" s="358"/>
      <c r="W26" s="358"/>
      <c r="X26" s="358"/>
      <c r="Y26" s="358"/>
      <c r="Z26" s="358"/>
      <c r="AA26" s="358"/>
      <c r="AB26" s="428"/>
      <c r="AC26" s="388"/>
      <c r="AD26" s="358"/>
      <c r="AE26" s="358"/>
      <c r="AF26" s="358"/>
      <c r="AG26" s="358"/>
      <c r="AH26" s="358"/>
      <c r="AI26" s="358"/>
      <c r="AJ26" s="358"/>
      <c r="AK26" s="358"/>
      <c r="AL26" s="358"/>
      <c r="AM26" s="358"/>
      <c r="AN26" s="358"/>
      <c r="AO26" s="451"/>
      <c r="AR26" s="388"/>
      <c r="AS26" s="388"/>
      <c r="AT26" s="388"/>
      <c r="AU26" s="388"/>
      <c r="AV26" s="451"/>
      <c r="AW26" s="428"/>
      <c r="AX26" s="451"/>
      <c r="AY26" s="388"/>
      <c r="AZ26" s="451"/>
      <c r="BA26" s="388"/>
      <c r="BB26" s="452"/>
      <c r="BC26" s="452"/>
      <c r="BD26" s="451"/>
      <c r="BE26" s="451"/>
      <c r="BF26" s="358"/>
      <c r="BG26" s="358"/>
      <c r="BH26" s="358"/>
      <c r="BI26" s="358"/>
      <c r="BJ26" s="358"/>
      <c r="BK26" s="358"/>
      <c r="BL26" s="358"/>
      <c r="BM26" s="358"/>
      <c r="BN26" s="358"/>
      <c r="BO26" s="358"/>
      <c r="BP26" s="428"/>
      <c r="BQ26" s="388"/>
      <c r="BR26" s="358"/>
      <c r="BS26" s="358"/>
      <c r="BT26" s="358"/>
      <c r="BU26" s="358"/>
      <c r="BV26" s="358"/>
      <c r="BW26" s="358"/>
      <c r="BX26" s="358"/>
      <c r="BY26" s="358"/>
      <c r="BZ26" s="358"/>
      <c r="CA26" s="358"/>
      <c r="CB26" s="358"/>
      <c r="CC26" s="451"/>
    </row>
    <row r="27" spans="2:81" x14ac:dyDescent="0.25">
      <c r="B27" s="448"/>
      <c r="C27" s="429" t="s">
        <v>3391</v>
      </c>
      <c r="D27" s="388"/>
      <c r="E27" s="388"/>
      <c r="F27" s="388"/>
      <c r="G27" s="388"/>
      <c r="H27" s="451"/>
      <c r="I27" s="428"/>
      <c r="J27" s="451"/>
      <c r="K27" s="388"/>
      <c r="L27" s="451"/>
      <c r="M27" s="388"/>
      <c r="N27" s="452"/>
      <c r="O27" s="452"/>
      <c r="P27" s="451"/>
      <c r="Q27" s="451"/>
      <c r="R27" s="358"/>
      <c r="S27" s="358"/>
      <c r="T27" s="358"/>
      <c r="U27" s="358"/>
      <c r="V27" s="358"/>
      <c r="W27" s="358"/>
      <c r="X27" s="358"/>
      <c r="Y27" s="358"/>
      <c r="Z27" s="358"/>
      <c r="AA27" s="358"/>
      <c r="AB27" s="428"/>
      <c r="AC27" s="388"/>
      <c r="AD27" s="358"/>
      <c r="AE27" s="358"/>
      <c r="AF27" s="358"/>
      <c r="AG27" s="358"/>
      <c r="AH27" s="358"/>
      <c r="AI27" s="358"/>
      <c r="AJ27" s="358"/>
      <c r="AK27" s="358"/>
      <c r="AL27" s="358"/>
      <c r="AM27" s="358"/>
      <c r="AN27" s="358"/>
      <c r="AO27" s="451"/>
      <c r="AR27" s="388"/>
      <c r="AS27" s="388"/>
      <c r="AT27" s="388"/>
      <c r="AU27" s="388"/>
      <c r="AV27" s="451"/>
      <c r="AW27" s="428"/>
      <c r="AX27" s="451"/>
      <c r="AY27" s="388"/>
      <c r="AZ27" s="451"/>
      <c r="BA27" s="388"/>
      <c r="BB27" s="452"/>
      <c r="BC27" s="452"/>
      <c r="BD27" s="451"/>
      <c r="BE27" s="451"/>
      <c r="BF27" s="358"/>
      <c r="BG27" s="358"/>
      <c r="BH27" s="358"/>
      <c r="BI27" s="358"/>
      <c r="BJ27" s="358"/>
      <c r="BK27" s="358"/>
      <c r="BL27" s="358"/>
      <c r="BM27" s="358"/>
      <c r="BN27" s="358"/>
      <c r="BO27" s="358"/>
      <c r="BP27" s="428"/>
      <c r="BQ27" s="388"/>
      <c r="BR27" s="358"/>
      <c r="BS27" s="358"/>
      <c r="BT27" s="358"/>
      <c r="BU27" s="358"/>
      <c r="BV27" s="358"/>
      <c r="BW27" s="358"/>
      <c r="BX27" s="358"/>
      <c r="BY27" s="358"/>
      <c r="BZ27" s="358"/>
      <c r="CA27" s="358"/>
      <c r="CB27" s="358"/>
      <c r="CC27" s="451"/>
    </row>
    <row r="28" spans="2:81" x14ac:dyDescent="0.25">
      <c r="B28" s="448"/>
      <c r="C28" s="429" t="s">
        <v>3392</v>
      </c>
      <c r="D28" s="388"/>
      <c r="E28" s="388"/>
      <c r="F28" s="388"/>
      <c r="G28" s="388"/>
      <c r="H28" s="451"/>
      <c r="I28" s="428"/>
      <c r="J28" s="451"/>
      <c r="K28" s="388"/>
      <c r="L28" s="451"/>
      <c r="M28" s="388"/>
      <c r="N28" s="452"/>
      <c r="O28" s="452"/>
      <c r="P28" s="451"/>
      <c r="Q28" s="451"/>
      <c r="R28" s="358"/>
      <c r="S28" s="358"/>
      <c r="T28" s="358"/>
      <c r="U28" s="358"/>
      <c r="V28" s="358"/>
      <c r="W28" s="358"/>
      <c r="X28" s="358"/>
      <c r="Y28" s="358"/>
      <c r="Z28" s="358"/>
      <c r="AA28" s="358"/>
      <c r="AB28" s="428"/>
      <c r="AC28" s="388"/>
      <c r="AD28" s="358"/>
      <c r="AE28" s="358"/>
      <c r="AF28" s="358"/>
      <c r="AG28" s="358"/>
      <c r="AH28" s="358"/>
      <c r="AI28" s="358"/>
      <c r="AJ28" s="358"/>
      <c r="AK28" s="358"/>
      <c r="AL28" s="358"/>
      <c r="AM28" s="358"/>
      <c r="AN28" s="358"/>
      <c r="AO28" s="451"/>
      <c r="AR28" s="388"/>
      <c r="AS28" s="388"/>
      <c r="AT28" s="388"/>
      <c r="AU28" s="388"/>
      <c r="AV28" s="451"/>
      <c r="AW28" s="428"/>
      <c r="AX28" s="451"/>
      <c r="AY28" s="388"/>
      <c r="AZ28" s="451"/>
      <c r="BA28" s="388"/>
      <c r="BB28" s="452"/>
      <c r="BC28" s="452"/>
      <c r="BD28" s="451"/>
      <c r="BE28" s="451"/>
      <c r="BF28" s="358"/>
      <c r="BG28" s="358"/>
      <c r="BH28" s="358"/>
      <c r="BI28" s="358"/>
      <c r="BJ28" s="358"/>
      <c r="BK28" s="358"/>
      <c r="BL28" s="358"/>
      <c r="BM28" s="358"/>
      <c r="BN28" s="358"/>
      <c r="BO28" s="358"/>
      <c r="BP28" s="428"/>
      <c r="BQ28" s="388"/>
      <c r="BR28" s="358"/>
      <c r="BS28" s="358"/>
      <c r="BT28" s="358"/>
      <c r="BU28" s="358"/>
      <c r="BV28" s="358"/>
      <c r="BW28" s="358"/>
      <c r="BX28" s="358"/>
      <c r="BY28" s="358"/>
      <c r="BZ28" s="358"/>
      <c r="CA28" s="358"/>
      <c r="CB28" s="358"/>
      <c r="CC28" s="451"/>
    </row>
    <row r="29" spans="2:81" x14ac:dyDescent="0.25">
      <c r="B29" s="448"/>
      <c r="C29" s="429" t="s">
        <v>3393</v>
      </c>
      <c r="D29" s="388"/>
      <c r="E29" s="388"/>
      <c r="F29" s="388"/>
      <c r="G29" s="388"/>
      <c r="H29" s="451"/>
      <c r="I29" s="428"/>
      <c r="J29" s="451"/>
      <c r="K29" s="388"/>
      <c r="L29" s="451"/>
      <c r="M29" s="388"/>
      <c r="N29" s="452"/>
      <c r="O29" s="452"/>
      <c r="P29" s="451"/>
      <c r="Q29" s="451"/>
      <c r="R29" s="358"/>
      <c r="S29" s="358"/>
      <c r="T29" s="358"/>
      <c r="U29" s="358"/>
      <c r="V29" s="358"/>
      <c r="W29" s="358"/>
      <c r="X29" s="358"/>
      <c r="Y29" s="358"/>
      <c r="Z29" s="358"/>
      <c r="AA29" s="358"/>
      <c r="AB29" s="428"/>
      <c r="AC29" s="388"/>
      <c r="AD29" s="358"/>
      <c r="AE29" s="358"/>
      <c r="AF29" s="358"/>
      <c r="AG29" s="358"/>
      <c r="AH29" s="358"/>
      <c r="AI29" s="358"/>
      <c r="AJ29" s="358"/>
      <c r="AK29" s="358"/>
      <c r="AL29" s="358"/>
      <c r="AM29" s="358"/>
      <c r="AN29" s="358"/>
      <c r="AO29" s="451"/>
      <c r="AR29" s="388"/>
      <c r="AS29" s="388"/>
      <c r="AT29" s="388"/>
      <c r="AU29" s="388"/>
      <c r="AV29" s="451"/>
      <c r="AW29" s="428"/>
      <c r="AX29" s="451"/>
      <c r="AY29" s="388"/>
      <c r="AZ29" s="451"/>
      <c r="BA29" s="388"/>
      <c r="BB29" s="452"/>
      <c r="BC29" s="452"/>
      <c r="BD29" s="451"/>
      <c r="BE29" s="451"/>
      <c r="BF29" s="358"/>
      <c r="BG29" s="358"/>
      <c r="BH29" s="358"/>
      <c r="BI29" s="358"/>
      <c r="BJ29" s="358"/>
      <c r="BK29" s="358"/>
      <c r="BL29" s="358"/>
      <c r="BM29" s="358"/>
      <c r="BN29" s="358"/>
      <c r="BO29" s="358"/>
      <c r="BP29" s="428"/>
      <c r="BQ29" s="388"/>
      <c r="BR29" s="358"/>
      <c r="BS29" s="358"/>
      <c r="BT29" s="358"/>
      <c r="BU29" s="358"/>
      <c r="BV29" s="358"/>
      <c r="BW29" s="358"/>
      <c r="BX29" s="358"/>
      <c r="BY29" s="358"/>
      <c r="BZ29" s="358"/>
      <c r="CA29" s="358"/>
      <c r="CB29" s="358"/>
      <c r="CC29" s="451"/>
    </row>
    <row r="30" spans="2:81" x14ac:dyDescent="0.25">
      <c r="B30" s="448"/>
      <c r="C30" s="429" t="s">
        <v>3394</v>
      </c>
      <c r="D30" s="388"/>
      <c r="E30" s="388"/>
      <c r="F30" s="388"/>
      <c r="G30" s="388"/>
      <c r="H30" s="451"/>
      <c r="I30" s="428"/>
      <c r="J30" s="451"/>
      <c r="K30" s="388"/>
      <c r="L30" s="451"/>
      <c r="M30" s="388"/>
      <c r="N30" s="452"/>
      <c r="O30" s="452"/>
      <c r="P30" s="451"/>
      <c r="Q30" s="451"/>
      <c r="R30" s="358"/>
      <c r="S30" s="358"/>
      <c r="T30" s="358"/>
      <c r="U30" s="358"/>
      <c r="V30" s="358"/>
      <c r="W30" s="358"/>
      <c r="X30" s="358"/>
      <c r="Y30" s="358"/>
      <c r="Z30" s="358"/>
      <c r="AA30" s="358"/>
      <c r="AB30" s="428"/>
      <c r="AC30" s="388"/>
      <c r="AD30" s="358"/>
      <c r="AE30" s="358"/>
      <c r="AF30" s="358"/>
      <c r="AG30" s="358"/>
      <c r="AH30" s="358"/>
      <c r="AI30" s="358"/>
      <c r="AJ30" s="358"/>
      <c r="AK30" s="358"/>
      <c r="AL30" s="358"/>
      <c r="AM30" s="358"/>
      <c r="AN30" s="358"/>
      <c r="AO30" s="451"/>
      <c r="AR30" s="388"/>
      <c r="AS30" s="388"/>
      <c r="AT30" s="388"/>
      <c r="AU30" s="388"/>
      <c r="AV30" s="451"/>
      <c r="AW30" s="428"/>
      <c r="AX30" s="451"/>
      <c r="AY30" s="388"/>
      <c r="AZ30" s="451"/>
      <c r="BA30" s="388"/>
      <c r="BB30" s="452"/>
      <c r="BC30" s="452"/>
      <c r="BD30" s="451"/>
      <c r="BE30" s="451"/>
      <c r="BF30" s="358"/>
      <c r="BG30" s="358"/>
      <c r="BH30" s="358"/>
      <c r="BI30" s="358"/>
      <c r="BJ30" s="358"/>
      <c r="BK30" s="358"/>
      <c r="BL30" s="358"/>
      <c r="BM30" s="358"/>
      <c r="BN30" s="358"/>
      <c r="BO30" s="358"/>
      <c r="BP30" s="428"/>
      <c r="BQ30" s="388"/>
      <c r="BR30" s="358"/>
      <c r="BS30" s="358"/>
      <c r="BT30" s="358"/>
      <c r="BU30" s="358"/>
      <c r="BV30" s="358"/>
      <c r="BW30" s="358"/>
      <c r="BX30" s="358"/>
      <c r="BY30" s="358"/>
      <c r="BZ30" s="358"/>
      <c r="CA30" s="358"/>
      <c r="CB30" s="358"/>
      <c r="CC30" s="451"/>
    </row>
    <row r="31" spans="2:81" x14ac:dyDescent="0.25">
      <c r="B31" s="448"/>
      <c r="C31" s="429" t="s">
        <v>3395</v>
      </c>
      <c r="D31" s="388"/>
      <c r="E31" s="388"/>
      <c r="F31" s="388"/>
      <c r="G31" s="388"/>
      <c r="H31" s="451"/>
      <c r="I31" s="428"/>
      <c r="J31" s="451"/>
      <c r="K31" s="388"/>
      <c r="L31" s="451"/>
      <c r="M31" s="388"/>
      <c r="N31" s="452"/>
      <c r="O31" s="452"/>
      <c r="P31" s="451"/>
      <c r="Q31" s="451"/>
      <c r="R31" s="358"/>
      <c r="S31" s="358"/>
      <c r="T31" s="358"/>
      <c r="U31" s="358"/>
      <c r="V31" s="358"/>
      <c r="W31" s="358"/>
      <c r="X31" s="358"/>
      <c r="Y31" s="358"/>
      <c r="Z31" s="358"/>
      <c r="AA31" s="358"/>
      <c r="AB31" s="428"/>
      <c r="AC31" s="388"/>
      <c r="AD31" s="358"/>
      <c r="AE31" s="358"/>
      <c r="AF31" s="358"/>
      <c r="AG31" s="358"/>
      <c r="AH31" s="358"/>
      <c r="AI31" s="358"/>
      <c r="AJ31" s="358"/>
      <c r="AK31" s="358"/>
      <c r="AL31" s="358"/>
      <c r="AM31" s="358"/>
      <c r="AN31" s="358"/>
      <c r="AO31" s="451"/>
      <c r="AR31" s="388"/>
      <c r="AS31" s="388"/>
      <c r="AT31" s="388"/>
      <c r="AU31" s="388"/>
      <c r="AV31" s="451"/>
      <c r="AW31" s="428"/>
      <c r="AX31" s="451"/>
      <c r="AY31" s="388"/>
      <c r="AZ31" s="451"/>
      <c r="BA31" s="388"/>
      <c r="BB31" s="452"/>
      <c r="BC31" s="452"/>
      <c r="BD31" s="451"/>
      <c r="BE31" s="451"/>
      <c r="BF31" s="358"/>
      <c r="BG31" s="358"/>
      <c r="BH31" s="358"/>
      <c r="BI31" s="358"/>
      <c r="BJ31" s="358"/>
      <c r="BK31" s="358"/>
      <c r="BL31" s="358"/>
      <c r="BM31" s="358"/>
      <c r="BN31" s="358"/>
      <c r="BO31" s="358"/>
      <c r="BP31" s="428"/>
      <c r="BQ31" s="388"/>
      <c r="BR31" s="358"/>
      <c r="BS31" s="358"/>
      <c r="BT31" s="358"/>
      <c r="BU31" s="358"/>
      <c r="BV31" s="358"/>
      <c r="BW31" s="358"/>
      <c r="BX31" s="358"/>
      <c r="BY31" s="358"/>
      <c r="BZ31" s="358"/>
      <c r="CA31" s="358"/>
      <c r="CB31" s="358"/>
      <c r="CC31" s="451"/>
    </row>
    <row r="32" spans="2:81" x14ac:dyDescent="0.25">
      <c r="B32" s="448"/>
      <c r="C32" s="429" t="s">
        <v>3396</v>
      </c>
      <c r="D32" s="388"/>
      <c r="E32" s="388"/>
      <c r="F32" s="388"/>
      <c r="G32" s="388"/>
      <c r="H32" s="451"/>
      <c r="I32" s="428"/>
      <c r="J32" s="451"/>
      <c r="K32" s="388"/>
      <c r="L32" s="451"/>
      <c r="M32" s="388"/>
      <c r="N32" s="452"/>
      <c r="O32" s="452"/>
      <c r="P32" s="451"/>
      <c r="Q32" s="451"/>
      <c r="R32" s="358"/>
      <c r="S32" s="358"/>
      <c r="T32" s="358"/>
      <c r="U32" s="358"/>
      <c r="V32" s="358"/>
      <c r="W32" s="358"/>
      <c r="X32" s="358"/>
      <c r="Y32" s="358"/>
      <c r="Z32" s="358"/>
      <c r="AA32" s="358"/>
      <c r="AB32" s="428"/>
      <c r="AC32" s="388"/>
      <c r="AD32" s="358"/>
      <c r="AE32" s="358"/>
      <c r="AF32" s="358"/>
      <c r="AG32" s="358"/>
      <c r="AH32" s="358"/>
      <c r="AI32" s="358"/>
      <c r="AJ32" s="358"/>
      <c r="AK32" s="358"/>
      <c r="AL32" s="358"/>
      <c r="AM32" s="358"/>
      <c r="AN32" s="358"/>
      <c r="AO32" s="451"/>
      <c r="AR32" s="388"/>
      <c r="AS32" s="388"/>
      <c r="AT32" s="388"/>
      <c r="AU32" s="388"/>
      <c r="AV32" s="451"/>
      <c r="AW32" s="428"/>
      <c r="AX32" s="451"/>
      <c r="AY32" s="388"/>
      <c r="AZ32" s="451"/>
      <c r="BA32" s="388"/>
      <c r="BB32" s="452"/>
      <c r="BC32" s="452"/>
      <c r="BD32" s="451"/>
      <c r="BE32" s="451"/>
      <c r="BF32" s="358"/>
      <c r="BG32" s="358"/>
      <c r="BH32" s="358"/>
      <c r="BI32" s="358"/>
      <c r="BJ32" s="358"/>
      <c r="BK32" s="358"/>
      <c r="BL32" s="358"/>
      <c r="BM32" s="358"/>
      <c r="BN32" s="358"/>
      <c r="BO32" s="358"/>
      <c r="BP32" s="428"/>
      <c r="BQ32" s="388"/>
      <c r="BR32" s="358"/>
      <c r="BS32" s="358"/>
      <c r="BT32" s="358"/>
      <c r="BU32" s="358"/>
      <c r="BV32" s="358"/>
      <c r="BW32" s="358"/>
      <c r="BX32" s="358"/>
      <c r="BY32" s="358"/>
      <c r="BZ32" s="358"/>
      <c r="CA32" s="358"/>
      <c r="CB32" s="358"/>
      <c r="CC32" s="451"/>
    </row>
    <row r="33" spans="2:81" x14ac:dyDescent="0.25">
      <c r="B33" s="448"/>
      <c r="C33" s="429" t="s">
        <v>3397</v>
      </c>
      <c r="D33" s="388"/>
      <c r="E33" s="388"/>
      <c r="F33" s="388"/>
      <c r="G33" s="388"/>
      <c r="H33" s="451"/>
      <c r="I33" s="428"/>
      <c r="J33" s="451"/>
      <c r="K33" s="388"/>
      <c r="L33" s="451"/>
      <c r="M33" s="388"/>
      <c r="N33" s="452"/>
      <c r="O33" s="452"/>
      <c r="P33" s="451"/>
      <c r="Q33" s="451"/>
      <c r="R33" s="358"/>
      <c r="S33" s="358"/>
      <c r="T33" s="358"/>
      <c r="U33" s="358"/>
      <c r="V33" s="358"/>
      <c r="W33" s="358"/>
      <c r="X33" s="358"/>
      <c r="Y33" s="358"/>
      <c r="Z33" s="358"/>
      <c r="AA33" s="358"/>
      <c r="AB33" s="428"/>
      <c r="AC33" s="388"/>
      <c r="AD33" s="358"/>
      <c r="AE33" s="358"/>
      <c r="AF33" s="358"/>
      <c r="AG33" s="358"/>
      <c r="AH33" s="358"/>
      <c r="AI33" s="358"/>
      <c r="AJ33" s="358"/>
      <c r="AK33" s="358"/>
      <c r="AL33" s="358"/>
      <c r="AM33" s="358"/>
      <c r="AN33" s="358"/>
      <c r="AO33" s="451"/>
      <c r="AR33" s="388"/>
      <c r="AS33" s="388"/>
      <c r="AT33" s="388"/>
      <c r="AU33" s="388"/>
      <c r="AV33" s="451"/>
      <c r="AW33" s="428"/>
      <c r="AX33" s="451"/>
      <c r="AY33" s="388"/>
      <c r="AZ33" s="451"/>
      <c r="BA33" s="388"/>
      <c r="BB33" s="452"/>
      <c r="BC33" s="452"/>
      <c r="BD33" s="451"/>
      <c r="BE33" s="451"/>
      <c r="BF33" s="358"/>
      <c r="BG33" s="358"/>
      <c r="BH33" s="358"/>
      <c r="BI33" s="358"/>
      <c r="BJ33" s="358"/>
      <c r="BK33" s="358"/>
      <c r="BL33" s="358"/>
      <c r="BM33" s="358"/>
      <c r="BN33" s="358"/>
      <c r="BO33" s="358"/>
      <c r="BP33" s="428"/>
      <c r="BQ33" s="388"/>
      <c r="BR33" s="358"/>
      <c r="BS33" s="358"/>
      <c r="BT33" s="358"/>
      <c r="BU33" s="358"/>
      <c r="BV33" s="358"/>
      <c r="BW33" s="358"/>
      <c r="BX33" s="358"/>
      <c r="BY33" s="358"/>
      <c r="BZ33" s="358"/>
      <c r="CA33" s="358"/>
      <c r="CB33" s="358"/>
      <c r="CC33" s="451"/>
    </row>
    <row r="34" spans="2:81" x14ac:dyDescent="0.25">
      <c r="B34" s="448"/>
      <c r="C34" s="429" t="s">
        <v>3398</v>
      </c>
      <c r="D34" s="388"/>
      <c r="E34" s="388"/>
      <c r="F34" s="388"/>
      <c r="G34" s="388"/>
      <c r="H34" s="451"/>
      <c r="I34" s="428"/>
      <c r="J34" s="451"/>
      <c r="K34" s="388"/>
      <c r="L34" s="451"/>
      <c r="M34" s="388"/>
      <c r="N34" s="452"/>
      <c r="O34" s="452"/>
      <c r="P34" s="451"/>
      <c r="Q34" s="451"/>
      <c r="R34" s="358"/>
      <c r="S34" s="358"/>
      <c r="T34" s="358"/>
      <c r="U34" s="358"/>
      <c r="V34" s="358"/>
      <c r="W34" s="358"/>
      <c r="X34" s="358"/>
      <c r="Y34" s="358"/>
      <c r="Z34" s="358"/>
      <c r="AA34" s="358"/>
      <c r="AB34" s="428"/>
      <c r="AC34" s="388"/>
      <c r="AD34" s="358"/>
      <c r="AE34" s="358"/>
      <c r="AF34" s="358"/>
      <c r="AG34" s="358"/>
      <c r="AH34" s="358"/>
      <c r="AI34" s="358"/>
      <c r="AJ34" s="358"/>
      <c r="AK34" s="358"/>
      <c r="AL34" s="358"/>
      <c r="AM34" s="358"/>
      <c r="AN34" s="358"/>
      <c r="AO34" s="451"/>
      <c r="AR34" s="388"/>
      <c r="AS34" s="388"/>
      <c r="AT34" s="388"/>
      <c r="AU34" s="388"/>
      <c r="AV34" s="451"/>
      <c r="AW34" s="428"/>
      <c r="AX34" s="451"/>
      <c r="AY34" s="388"/>
      <c r="AZ34" s="451"/>
      <c r="BA34" s="388"/>
      <c r="BB34" s="452"/>
      <c r="BC34" s="452"/>
      <c r="BD34" s="451"/>
      <c r="BE34" s="451"/>
      <c r="BF34" s="358"/>
      <c r="BG34" s="358"/>
      <c r="BH34" s="358"/>
      <c r="BI34" s="358"/>
      <c r="BJ34" s="358"/>
      <c r="BK34" s="358"/>
      <c r="BL34" s="358"/>
      <c r="BM34" s="358"/>
      <c r="BN34" s="358"/>
      <c r="BO34" s="358"/>
      <c r="BP34" s="428"/>
      <c r="BQ34" s="388"/>
      <c r="BR34" s="358"/>
      <c r="BS34" s="358"/>
      <c r="BT34" s="358"/>
      <c r="BU34" s="358"/>
      <c r="BV34" s="358"/>
      <c r="BW34" s="358"/>
      <c r="BX34" s="358"/>
      <c r="BY34" s="358"/>
      <c r="BZ34" s="358"/>
      <c r="CA34" s="358"/>
      <c r="CB34" s="358"/>
      <c r="CC34" s="451"/>
    </row>
    <row r="35" spans="2:81" x14ac:dyDescent="0.25">
      <c r="B35" s="448"/>
      <c r="C35" s="429" t="s">
        <v>3399</v>
      </c>
      <c r="D35" s="388"/>
      <c r="E35" s="388"/>
      <c r="F35" s="388"/>
      <c r="G35" s="388"/>
      <c r="H35" s="451"/>
      <c r="I35" s="428"/>
      <c r="J35" s="451"/>
      <c r="K35" s="388"/>
      <c r="L35" s="451"/>
      <c r="M35" s="388"/>
      <c r="N35" s="452"/>
      <c r="O35" s="452"/>
      <c r="P35" s="451"/>
      <c r="Q35" s="451"/>
      <c r="R35" s="358"/>
      <c r="S35" s="358"/>
      <c r="T35" s="358"/>
      <c r="U35" s="358"/>
      <c r="V35" s="358"/>
      <c r="W35" s="358"/>
      <c r="X35" s="358"/>
      <c r="Y35" s="358"/>
      <c r="Z35" s="358"/>
      <c r="AA35" s="358"/>
      <c r="AB35" s="428"/>
      <c r="AC35" s="388"/>
      <c r="AD35" s="358"/>
      <c r="AE35" s="358"/>
      <c r="AF35" s="358"/>
      <c r="AG35" s="358"/>
      <c r="AH35" s="358"/>
      <c r="AI35" s="358"/>
      <c r="AJ35" s="358"/>
      <c r="AK35" s="358"/>
      <c r="AL35" s="358"/>
      <c r="AM35" s="358"/>
      <c r="AN35" s="358"/>
      <c r="AO35" s="451"/>
      <c r="AR35" s="388"/>
      <c r="AS35" s="388"/>
      <c r="AT35" s="388"/>
      <c r="AU35" s="388"/>
      <c r="AV35" s="451"/>
      <c r="AW35" s="428"/>
      <c r="AX35" s="451"/>
      <c r="AY35" s="388"/>
      <c r="AZ35" s="451"/>
      <c r="BA35" s="388"/>
      <c r="BB35" s="452"/>
      <c r="BC35" s="452"/>
      <c r="BD35" s="451"/>
      <c r="BE35" s="451"/>
      <c r="BF35" s="358"/>
      <c r="BG35" s="358"/>
      <c r="BH35" s="358"/>
      <c r="BI35" s="358"/>
      <c r="BJ35" s="358"/>
      <c r="BK35" s="358"/>
      <c r="BL35" s="358"/>
      <c r="BM35" s="358"/>
      <c r="BN35" s="358"/>
      <c r="BO35" s="358"/>
      <c r="BP35" s="428"/>
      <c r="BQ35" s="388"/>
      <c r="BR35" s="358"/>
      <c r="BS35" s="358"/>
      <c r="BT35" s="358"/>
      <c r="BU35" s="358"/>
      <c r="BV35" s="358"/>
      <c r="BW35" s="358"/>
      <c r="BX35" s="358"/>
      <c r="BY35" s="358"/>
      <c r="BZ35" s="358"/>
      <c r="CA35" s="358"/>
      <c r="CB35" s="358"/>
      <c r="CC35" s="451"/>
    </row>
    <row r="36" spans="2:81" x14ac:dyDescent="0.25">
      <c r="B36" s="448"/>
      <c r="C36" s="429" t="s">
        <v>3400</v>
      </c>
      <c r="D36" s="388"/>
      <c r="E36" s="388"/>
      <c r="F36" s="388"/>
      <c r="G36" s="388"/>
      <c r="H36" s="451"/>
      <c r="I36" s="428"/>
      <c r="J36" s="451"/>
      <c r="K36" s="388"/>
      <c r="L36" s="451"/>
      <c r="M36" s="388"/>
      <c r="N36" s="452"/>
      <c r="O36" s="452"/>
      <c r="P36" s="451"/>
      <c r="Q36" s="451"/>
      <c r="R36" s="358"/>
      <c r="S36" s="358"/>
      <c r="T36" s="358"/>
      <c r="U36" s="358"/>
      <c r="V36" s="358"/>
      <c r="W36" s="358"/>
      <c r="X36" s="358"/>
      <c r="Y36" s="358"/>
      <c r="Z36" s="358"/>
      <c r="AA36" s="358"/>
      <c r="AB36" s="428"/>
      <c r="AC36" s="388"/>
      <c r="AD36" s="358"/>
      <c r="AE36" s="358"/>
      <c r="AF36" s="358"/>
      <c r="AG36" s="358"/>
      <c r="AH36" s="358"/>
      <c r="AI36" s="358"/>
      <c r="AJ36" s="358"/>
      <c r="AK36" s="358"/>
      <c r="AL36" s="358"/>
      <c r="AM36" s="358"/>
      <c r="AN36" s="358"/>
      <c r="AO36" s="451"/>
      <c r="AR36" s="388"/>
      <c r="AS36" s="388"/>
      <c r="AT36" s="388"/>
      <c r="AU36" s="388"/>
      <c r="AV36" s="451"/>
      <c r="AW36" s="428"/>
      <c r="AX36" s="451"/>
      <c r="AY36" s="388"/>
      <c r="AZ36" s="451"/>
      <c r="BA36" s="388"/>
      <c r="BB36" s="452"/>
      <c r="BC36" s="452"/>
      <c r="BD36" s="451"/>
      <c r="BE36" s="451"/>
      <c r="BF36" s="358"/>
      <c r="BG36" s="358"/>
      <c r="BH36" s="358"/>
      <c r="BI36" s="358"/>
      <c r="BJ36" s="358"/>
      <c r="BK36" s="358"/>
      <c r="BL36" s="358"/>
      <c r="BM36" s="358"/>
      <c r="BN36" s="358"/>
      <c r="BO36" s="358"/>
      <c r="BP36" s="428"/>
      <c r="BQ36" s="388"/>
      <c r="BR36" s="358"/>
      <c r="BS36" s="358"/>
      <c r="BT36" s="358"/>
      <c r="BU36" s="358"/>
      <c r="BV36" s="358"/>
      <c r="BW36" s="358"/>
      <c r="BX36" s="358"/>
      <c r="BY36" s="358"/>
      <c r="BZ36" s="358"/>
      <c r="CA36" s="358"/>
      <c r="CB36" s="358"/>
      <c r="CC36" s="451"/>
    </row>
    <row r="37" spans="2:81" x14ac:dyDescent="0.25">
      <c r="B37" s="448"/>
      <c r="C37" s="429" t="s">
        <v>3401</v>
      </c>
      <c r="D37" s="388"/>
      <c r="E37" s="388"/>
      <c r="F37" s="388"/>
      <c r="G37" s="388"/>
      <c r="H37" s="451"/>
      <c r="I37" s="428"/>
      <c r="J37" s="451"/>
      <c r="K37" s="388"/>
      <c r="L37" s="451"/>
      <c r="M37" s="388"/>
      <c r="N37" s="452"/>
      <c r="O37" s="452"/>
      <c r="P37" s="451"/>
      <c r="Q37" s="451"/>
      <c r="R37" s="358"/>
      <c r="S37" s="358"/>
      <c r="T37" s="358"/>
      <c r="U37" s="358"/>
      <c r="V37" s="358"/>
      <c r="W37" s="358"/>
      <c r="X37" s="358"/>
      <c r="Y37" s="358"/>
      <c r="Z37" s="358"/>
      <c r="AA37" s="358"/>
      <c r="AB37" s="428"/>
      <c r="AC37" s="388"/>
      <c r="AD37" s="358"/>
      <c r="AE37" s="358"/>
      <c r="AF37" s="358"/>
      <c r="AG37" s="358"/>
      <c r="AH37" s="358"/>
      <c r="AI37" s="358"/>
      <c r="AJ37" s="358"/>
      <c r="AK37" s="358"/>
      <c r="AL37" s="358"/>
      <c r="AM37" s="358"/>
      <c r="AN37" s="358"/>
      <c r="AO37" s="451"/>
      <c r="AR37" s="388"/>
      <c r="AS37" s="388"/>
      <c r="AT37" s="388"/>
      <c r="AU37" s="388"/>
      <c r="AV37" s="451"/>
      <c r="AW37" s="428"/>
      <c r="AX37" s="451"/>
      <c r="AY37" s="388"/>
      <c r="AZ37" s="451"/>
      <c r="BA37" s="388"/>
      <c r="BB37" s="452"/>
      <c r="BC37" s="452"/>
      <c r="BD37" s="451"/>
      <c r="BE37" s="451"/>
      <c r="BF37" s="358"/>
      <c r="BG37" s="358"/>
      <c r="BH37" s="358"/>
      <c r="BI37" s="358"/>
      <c r="BJ37" s="358"/>
      <c r="BK37" s="358"/>
      <c r="BL37" s="358"/>
      <c r="BM37" s="358"/>
      <c r="BN37" s="358"/>
      <c r="BO37" s="358"/>
      <c r="BP37" s="428"/>
      <c r="BQ37" s="388"/>
      <c r="BR37" s="358"/>
      <c r="BS37" s="358"/>
      <c r="BT37" s="358"/>
      <c r="BU37" s="358"/>
      <c r="BV37" s="358"/>
      <c r="BW37" s="358"/>
      <c r="BX37" s="358"/>
      <c r="BY37" s="358"/>
      <c r="BZ37" s="358"/>
      <c r="CA37" s="358"/>
      <c r="CB37" s="358"/>
      <c r="CC37" s="451"/>
    </row>
    <row r="38" spans="2:81" x14ac:dyDescent="0.25">
      <c r="B38" s="448"/>
      <c r="C38" s="429" t="s">
        <v>3402</v>
      </c>
      <c r="D38" s="388"/>
      <c r="E38" s="388"/>
      <c r="F38" s="388"/>
      <c r="G38" s="388"/>
      <c r="H38" s="451"/>
      <c r="I38" s="428"/>
      <c r="J38" s="451"/>
      <c r="K38" s="388"/>
      <c r="L38" s="451"/>
      <c r="M38" s="388"/>
      <c r="N38" s="452"/>
      <c r="O38" s="452"/>
      <c r="P38" s="451"/>
      <c r="Q38" s="451"/>
      <c r="R38" s="358"/>
      <c r="S38" s="358"/>
      <c r="T38" s="358"/>
      <c r="U38" s="358"/>
      <c r="V38" s="358"/>
      <c r="W38" s="358"/>
      <c r="X38" s="358"/>
      <c r="Y38" s="358"/>
      <c r="Z38" s="358"/>
      <c r="AA38" s="358"/>
      <c r="AB38" s="428"/>
      <c r="AC38" s="388"/>
      <c r="AD38" s="358"/>
      <c r="AE38" s="358"/>
      <c r="AF38" s="358"/>
      <c r="AG38" s="358"/>
      <c r="AH38" s="358"/>
      <c r="AI38" s="358"/>
      <c r="AJ38" s="358"/>
      <c r="AK38" s="358"/>
      <c r="AL38" s="358"/>
      <c r="AM38" s="358"/>
      <c r="AN38" s="358"/>
      <c r="AO38" s="451"/>
      <c r="AR38" s="388"/>
      <c r="AS38" s="388"/>
      <c r="AT38" s="388"/>
      <c r="AU38" s="388"/>
      <c r="AV38" s="451"/>
      <c r="AW38" s="428"/>
      <c r="AX38" s="451"/>
      <c r="AY38" s="388"/>
      <c r="AZ38" s="451"/>
      <c r="BA38" s="388"/>
      <c r="BB38" s="452"/>
      <c r="BC38" s="452"/>
      <c r="BD38" s="451"/>
      <c r="BE38" s="451"/>
      <c r="BF38" s="358"/>
      <c r="BG38" s="358"/>
      <c r="BH38" s="358"/>
      <c r="BI38" s="358"/>
      <c r="BJ38" s="358"/>
      <c r="BK38" s="358"/>
      <c r="BL38" s="358"/>
      <c r="BM38" s="358"/>
      <c r="BN38" s="358"/>
      <c r="BO38" s="358"/>
      <c r="BP38" s="428"/>
      <c r="BQ38" s="388"/>
      <c r="BR38" s="358"/>
      <c r="BS38" s="358"/>
      <c r="BT38" s="358"/>
      <c r="BU38" s="358"/>
      <c r="BV38" s="358"/>
      <c r="BW38" s="358"/>
      <c r="BX38" s="358"/>
      <c r="BY38" s="358"/>
      <c r="BZ38" s="358"/>
      <c r="CA38" s="358"/>
      <c r="CB38" s="358"/>
      <c r="CC38" s="451"/>
    </row>
    <row r="39" spans="2:81" x14ac:dyDescent="0.25">
      <c r="B39" s="448"/>
      <c r="C39" s="429" t="s">
        <v>3403</v>
      </c>
      <c r="D39" s="388"/>
      <c r="E39" s="388"/>
      <c r="F39" s="388"/>
      <c r="G39" s="388"/>
      <c r="H39" s="451"/>
      <c r="I39" s="428"/>
      <c r="J39" s="451"/>
      <c r="K39" s="388"/>
      <c r="L39" s="451"/>
      <c r="M39" s="388"/>
      <c r="N39" s="452"/>
      <c r="O39" s="452"/>
      <c r="P39" s="451"/>
      <c r="Q39" s="451"/>
      <c r="R39" s="358"/>
      <c r="S39" s="358"/>
      <c r="T39" s="358"/>
      <c r="U39" s="358"/>
      <c r="V39" s="358"/>
      <c r="W39" s="358"/>
      <c r="X39" s="358"/>
      <c r="Y39" s="358"/>
      <c r="Z39" s="358"/>
      <c r="AA39" s="358"/>
      <c r="AB39" s="428"/>
      <c r="AC39" s="388"/>
      <c r="AD39" s="358"/>
      <c r="AE39" s="358"/>
      <c r="AF39" s="358"/>
      <c r="AG39" s="358"/>
      <c r="AH39" s="358"/>
      <c r="AI39" s="358"/>
      <c r="AJ39" s="358"/>
      <c r="AK39" s="358"/>
      <c r="AL39" s="358"/>
      <c r="AM39" s="358"/>
      <c r="AN39" s="358"/>
      <c r="AO39" s="451"/>
      <c r="AR39" s="388"/>
      <c r="AS39" s="388"/>
      <c r="AT39" s="388"/>
      <c r="AU39" s="388"/>
      <c r="AV39" s="451"/>
      <c r="AW39" s="428"/>
      <c r="AX39" s="451"/>
      <c r="AY39" s="388"/>
      <c r="AZ39" s="451"/>
      <c r="BA39" s="388"/>
      <c r="BB39" s="452"/>
      <c r="BC39" s="452"/>
      <c r="BD39" s="451"/>
      <c r="BE39" s="451"/>
      <c r="BF39" s="358"/>
      <c r="BG39" s="358"/>
      <c r="BH39" s="358"/>
      <c r="BI39" s="358"/>
      <c r="BJ39" s="358"/>
      <c r="BK39" s="358"/>
      <c r="BL39" s="358"/>
      <c r="BM39" s="358"/>
      <c r="BN39" s="358"/>
      <c r="BO39" s="358"/>
      <c r="BP39" s="428"/>
      <c r="BQ39" s="388"/>
      <c r="BR39" s="358"/>
      <c r="BS39" s="358"/>
      <c r="BT39" s="358"/>
      <c r="BU39" s="358"/>
      <c r="BV39" s="358"/>
      <c r="BW39" s="358"/>
      <c r="BX39" s="358"/>
      <c r="BY39" s="358"/>
      <c r="BZ39" s="358"/>
      <c r="CA39" s="358"/>
      <c r="CB39" s="358"/>
      <c r="CC39" s="451"/>
    </row>
    <row r="40" spans="2:81" x14ac:dyDescent="0.25">
      <c r="B40" s="448"/>
      <c r="C40" s="429" t="s">
        <v>3404</v>
      </c>
      <c r="D40" s="388"/>
      <c r="E40" s="388"/>
      <c r="F40" s="388"/>
      <c r="G40" s="388"/>
      <c r="H40" s="451"/>
      <c r="I40" s="428"/>
      <c r="J40" s="451"/>
      <c r="K40" s="388"/>
      <c r="L40" s="451"/>
      <c r="M40" s="388"/>
      <c r="N40" s="452"/>
      <c r="O40" s="452"/>
      <c r="P40" s="451"/>
      <c r="Q40" s="451"/>
      <c r="R40" s="358"/>
      <c r="S40" s="358"/>
      <c r="T40" s="358"/>
      <c r="U40" s="358"/>
      <c r="V40" s="358"/>
      <c r="W40" s="358"/>
      <c r="X40" s="358"/>
      <c r="Y40" s="358"/>
      <c r="Z40" s="358"/>
      <c r="AA40" s="358"/>
      <c r="AB40" s="428"/>
      <c r="AC40" s="388"/>
      <c r="AD40" s="358"/>
      <c r="AE40" s="358"/>
      <c r="AF40" s="358"/>
      <c r="AG40" s="358"/>
      <c r="AH40" s="358"/>
      <c r="AI40" s="358"/>
      <c r="AJ40" s="358"/>
      <c r="AK40" s="358"/>
      <c r="AL40" s="358"/>
      <c r="AM40" s="358"/>
      <c r="AN40" s="358"/>
      <c r="AO40" s="451"/>
      <c r="AR40" s="388"/>
      <c r="AS40" s="388"/>
      <c r="AT40" s="388"/>
      <c r="AU40" s="388"/>
      <c r="AV40" s="451"/>
      <c r="AW40" s="428"/>
      <c r="AX40" s="451"/>
      <c r="AY40" s="388"/>
      <c r="AZ40" s="451"/>
      <c r="BA40" s="388"/>
      <c r="BB40" s="452"/>
      <c r="BC40" s="452"/>
      <c r="BD40" s="451"/>
      <c r="BE40" s="451"/>
      <c r="BF40" s="358"/>
      <c r="BG40" s="358"/>
      <c r="BH40" s="358"/>
      <c r="BI40" s="358"/>
      <c r="BJ40" s="358"/>
      <c r="BK40" s="358"/>
      <c r="BL40" s="358"/>
      <c r="BM40" s="358"/>
      <c r="BN40" s="358"/>
      <c r="BO40" s="358"/>
      <c r="BP40" s="428"/>
      <c r="BQ40" s="388"/>
      <c r="BR40" s="358"/>
      <c r="BS40" s="358"/>
      <c r="BT40" s="358"/>
      <c r="BU40" s="358"/>
      <c r="BV40" s="358"/>
      <c r="BW40" s="358"/>
      <c r="BX40" s="358"/>
      <c r="BY40" s="358"/>
      <c r="BZ40" s="358"/>
      <c r="CA40" s="358"/>
      <c r="CB40" s="358"/>
      <c r="CC40" s="451"/>
    </row>
    <row r="41" spans="2:81" x14ac:dyDescent="0.25">
      <c r="B41" s="448"/>
      <c r="C41" s="429" t="s">
        <v>3405</v>
      </c>
      <c r="D41" s="388"/>
      <c r="E41" s="388"/>
      <c r="F41" s="388"/>
      <c r="G41" s="388"/>
      <c r="H41" s="451"/>
      <c r="I41" s="428"/>
      <c r="J41" s="451"/>
      <c r="K41" s="388"/>
      <c r="L41" s="451"/>
      <c r="M41" s="388"/>
      <c r="N41" s="452"/>
      <c r="O41" s="452"/>
      <c r="P41" s="451"/>
      <c r="Q41" s="451"/>
      <c r="R41" s="358"/>
      <c r="S41" s="358"/>
      <c r="T41" s="358"/>
      <c r="U41" s="358"/>
      <c r="V41" s="358"/>
      <c r="W41" s="358"/>
      <c r="X41" s="358"/>
      <c r="Y41" s="358"/>
      <c r="Z41" s="358"/>
      <c r="AA41" s="358"/>
      <c r="AB41" s="428"/>
      <c r="AC41" s="388"/>
      <c r="AD41" s="358"/>
      <c r="AE41" s="358"/>
      <c r="AF41" s="358"/>
      <c r="AG41" s="358"/>
      <c r="AH41" s="358"/>
      <c r="AI41" s="358"/>
      <c r="AJ41" s="358"/>
      <c r="AK41" s="358"/>
      <c r="AL41" s="358"/>
      <c r="AM41" s="358"/>
      <c r="AN41" s="358"/>
      <c r="AO41" s="451"/>
      <c r="AR41" s="388"/>
      <c r="AS41" s="388"/>
      <c r="AT41" s="388"/>
      <c r="AU41" s="388"/>
      <c r="AV41" s="451"/>
      <c r="AW41" s="428"/>
      <c r="AX41" s="451"/>
      <c r="AY41" s="388"/>
      <c r="AZ41" s="451"/>
      <c r="BA41" s="388"/>
      <c r="BB41" s="452"/>
      <c r="BC41" s="452"/>
      <c r="BD41" s="451"/>
      <c r="BE41" s="451"/>
      <c r="BF41" s="358"/>
      <c r="BG41" s="358"/>
      <c r="BH41" s="358"/>
      <c r="BI41" s="358"/>
      <c r="BJ41" s="358"/>
      <c r="BK41" s="358"/>
      <c r="BL41" s="358"/>
      <c r="BM41" s="358"/>
      <c r="BN41" s="358"/>
      <c r="BO41" s="358"/>
      <c r="BP41" s="428"/>
      <c r="BQ41" s="388"/>
      <c r="BR41" s="358"/>
      <c r="BS41" s="358"/>
      <c r="BT41" s="358"/>
      <c r="BU41" s="358"/>
      <c r="BV41" s="358"/>
      <c r="BW41" s="358"/>
      <c r="BX41" s="358"/>
      <c r="BY41" s="358"/>
      <c r="BZ41" s="358"/>
      <c r="CA41" s="358"/>
      <c r="CB41" s="358"/>
      <c r="CC41" s="451"/>
    </row>
    <row r="42" spans="2:81" x14ac:dyDescent="0.25">
      <c r="B42" s="448"/>
      <c r="C42" s="429" t="s">
        <v>3406</v>
      </c>
      <c r="D42" s="388"/>
      <c r="E42" s="388"/>
      <c r="F42" s="388"/>
      <c r="G42" s="388"/>
      <c r="H42" s="451"/>
      <c r="I42" s="428"/>
      <c r="J42" s="451"/>
      <c r="K42" s="388"/>
      <c r="L42" s="451"/>
      <c r="M42" s="388"/>
      <c r="N42" s="452"/>
      <c r="O42" s="452"/>
      <c r="P42" s="451"/>
      <c r="Q42" s="451"/>
      <c r="R42" s="358"/>
      <c r="S42" s="358"/>
      <c r="T42" s="358"/>
      <c r="U42" s="358"/>
      <c r="V42" s="358"/>
      <c r="W42" s="358"/>
      <c r="X42" s="358"/>
      <c r="Y42" s="358"/>
      <c r="Z42" s="358"/>
      <c r="AA42" s="358"/>
      <c r="AB42" s="428"/>
      <c r="AC42" s="388"/>
      <c r="AD42" s="358"/>
      <c r="AE42" s="358"/>
      <c r="AF42" s="358"/>
      <c r="AG42" s="358"/>
      <c r="AH42" s="358"/>
      <c r="AI42" s="358"/>
      <c r="AJ42" s="358"/>
      <c r="AK42" s="358"/>
      <c r="AL42" s="358"/>
      <c r="AM42" s="358"/>
      <c r="AN42" s="358"/>
      <c r="AO42" s="451"/>
      <c r="AR42" s="388"/>
      <c r="AS42" s="388"/>
      <c r="AT42" s="388"/>
      <c r="AU42" s="388"/>
      <c r="AV42" s="451"/>
      <c r="AW42" s="428"/>
      <c r="AX42" s="451"/>
      <c r="AY42" s="388"/>
      <c r="AZ42" s="451"/>
      <c r="BA42" s="388"/>
      <c r="BB42" s="452"/>
      <c r="BC42" s="452"/>
      <c r="BD42" s="451"/>
      <c r="BE42" s="451"/>
      <c r="BF42" s="358"/>
      <c r="BG42" s="358"/>
      <c r="BH42" s="358"/>
      <c r="BI42" s="358"/>
      <c r="BJ42" s="358"/>
      <c r="BK42" s="358"/>
      <c r="BL42" s="358"/>
      <c r="BM42" s="358"/>
      <c r="BN42" s="358"/>
      <c r="BO42" s="358"/>
      <c r="BP42" s="428"/>
      <c r="BQ42" s="388"/>
      <c r="BR42" s="358"/>
      <c r="BS42" s="358"/>
      <c r="BT42" s="358"/>
      <c r="BU42" s="358"/>
      <c r="BV42" s="358"/>
      <c r="BW42" s="358"/>
      <c r="BX42" s="358"/>
      <c r="BY42" s="358"/>
      <c r="BZ42" s="358"/>
      <c r="CA42" s="358"/>
      <c r="CB42" s="358"/>
      <c r="CC42" s="451"/>
    </row>
    <row r="43" spans="2:81" x14ac:dyDescent="0.25">
      <c r="B43" s="448"/>
      <c r="C43" s="429" t="s">
        <v>3407</v>
      </c>
      <c r="D43" s="388"/>
      <c r="E43" s="388"/>
      <c r="F43" s="388"/>
      <c r="G43" s="388"/>
      <c r="H43" s="451"/>
      <c r="I43" s="428"/>
      <c r="J43" s="451"/>
      <c r="K43" s="388"/>
      <c r="L43" s="451"/>
      <c r="M43" s="388"/>
      <c r="N43" s="452"/>
      <c r="O43" s="452"/>
      <c r="P43" s="451"/>
      <c r="Q43" s="451"/>
      <c r="R43" s="358"/>
      <c r="S43" s="358"/>
      <c r="T43" s="358"/>
      <c r="U43" s="358"/>
      <c r="V43" s="358"/>
      <c r="W43" s="358"/>
      <c r="X43" s="358"/>
      <c r="Y43" s="358"/>
      <c r="Z43" s="358"/>
      <c r="AA43" s="358"/>
      <c r="AB43" s="428"/>
      <c r="AC43" s="388"/>
      <c r="AD43" s="358"/>
      <c r="AE43" s="358"/>
      <c r="AF43" s="358"/>
      <c r="AG43" s="358"/>
      <c r="AH43" s="358"/>
      <c r="AI43" s="358"/>
      <c r="AJ43" s="358"/>
      <c r="AK43" s="358"/>
      <c r="AL43" s="358"/>
      <c r="AM43" s="358"/>
      <c r="AN43" s="358"/>
      <c r="AO43" s="451"/>
      <c r="AR43" s="388"/>
      <c r="AS43" s="388"/>
      <c r="AT43" s="388"/>
      <c r="AU43" s="388"/>
      <c r="AV43" s="451"/>
      <c r="AW43" s="428"/>
      <c r="AX43" s="451"/>
      <c r="AY43" s="388"/>
      <c r="AZ43" s="451"/>
      <c r="BA43" s="388"/>
      <c r="BB43" s="452"/>
      <c r="BC43" s="452"/>
      <c r="BD43" s="451"/>
      <c r="BE43" s="451"/>
      <c r="BF43" s="358"/>
      <c r="BG43" s="358"/>
      <c r="BH43" s="358"/>
      <c r="BI43" s="358"/>
      <c r="BJ43" s="358"/>
      <c r="BK43" s="358"/>
      <c r="BL43" s="358"/>
      <c r="BM43" s="358"/>
      <c r="BN43" s="358"/>
      <c r="BO43" s="358"/>
      <c r="BP43" s="428"/>
      <c r="BQ43" s="388"/>
      <c r="BR43" s="358"/>
      <c r="BS43" s="358"/>
      <c r="BT43" s="358"/>
      <c r="BU43" s="358"/>
      <c r="BV43" s="358"/>
      <c r="BW43" s="358"/>
      <c r="BX43" s="358"/>
      <c r="BY43" s="358"/>
      <c r="BZ43" s="358"/>
      <c r="CA43" s="358"/>
      <c r="CB43" s="358"/>
      <c r="CC43" s="451"/>
    </row>
    <row r="44" spans="2:81" x14ac:dyDescent="0.25">
      <c r="B44" s="448"/>
      <c r="C44" s="429" t="s">
        <v>3408</v>
      </c>
      <c r="D44" s="388"/>
      <c r="E44" s="388"/>
      <c r="F44" s="388"/>
      <c r="G44" s="388"/>
      <c r="H44" s="451"/>
      <c r="I44" s="428"/>
      <c r="J44" s="451"/>
      <c r="K44" s="388"/>
      <c r="L44" s="451"/>
      <c r="M44" s="388"/>
      <c r="N44" s="452"/>
      <c r="O44" s="452"/>
      <c r="P44" s="451"/>
      <c r="Q44" s="451"/>
      <c r="R44" s="358"/>
      <c r="S44" s="358"/>
      <c r="T44" s="358"/>
      <c r="U44" s="358"/>
      <c r="V44" s="358"/>
      <c r="W44" s="358"/>
      <c r="X44" s="358"/>
      <c r="Y44" s="358"/>
      <c r="Z44" s="358"/>
      <c r="AA44" s="358"/>
      <c r="AB44" s="428"/>
      <c r="AC44" s="388"/>
      <c r="AD44" s="358"/>
      <c r="AE44" s="358"/>
      <c r="AF44" s="358"/>
      <c r="AG44" s="358"/>
      <c r="AH44" s="358"/>
      <c r="AI44" s="358"/>
      <c r="AJ44" s="358"/>
      <c r="AK44" s="358"/>
      <c r="AL44" s="358"/>
      <c r="AM44" s="358"/>
      <c r="AN44" s="358"/>
      <c r="AO44" s="451"/>
      <c r="AR44" s="388"/>
      <c r="AS44" s="388"/>
      <c r="AT44" s="388"/>
      <c r="AU44" s="388"/>
      <c r="AV44" s="451"/>
      <c r="AW44" s="428"/>
      <c r="AX44" s="451"/>
      <c r="AY44" s="388"/>
      <c r="AZ44" s="451"/>
      <c r="BA44" s="388"/>
      <c r="BB44" s="452"/>
      <c r="BC44" s="452"/>
      <c r="BD44" s="451"/>
      <c r="BE44" s="451"/>
      <c r="BF44" s="358"/>
      <c r="BG44" s="358"/>
      <c r="BH44" s="358"/>
      <c r="BI44" s="358"/>
      <c r="BJ44" s="358"/>
      <c r="BK44" s="358"/>
      <c r="BL44" s="358"/>
      <c r="BM44" s="358"/>
      <c r="BN44" s="358"/>
      <c r="BO44" s="358"/>
      <c r="BP44" s="428"/>
      <c r="BQ44" s="388"/>
      <c r="BR44" s="358"/>
      <c r="BS44" s="358"/>
      <c r="BT44" s="358"/>
      <c r="BU44" s="358"/>
      <c r="BV44" s="358"/>
      <c r="BW44" s="358"/>
      <c r="BX44" s="358"/>
      <c r="BY44" s="358"/>
      <c r="BZ44" s="358"/>
      <c r="CA44" s="358"/>
      <c r="CB44" s="358"/>
      <c r="CC44" s="451"/>
    </row>
    <row r="45" spans="2:81" x14ac:dyDescent="0.25">
      <c r="B45" s="448"/>
      <c r="C45" s="429" t="s">
        <v>3409</v>
      </c>
      <c r="D45" s="388"/>
      <c r="E45" s="388"/>
      <c r="F45" s="388"/>
      <c r="G45" s="388"/>
      <c r="H45" s="451"/>
      <c r="I45" s="428"/>
      <c r="J45" s="451"/>
      <c r="K45" s="388"/>
      <c r="L45" s="451"/>
      <c r="M45" s="388"/>
      <c r="N45" s="452"/>
      <c r="O45" s="452"/>
      <c r="P45" s="451"/>
      <c r="Q45" s="451"/>
      <c r="R45" s="358"/>
      <c r="S45" s="358"/>
      <c r="T45" s="358"/>
      <c r="U45" s="358"/>
      <c r="V45" s="358"/>
      <c r="W45" s="358"/>
      <c r="X45" s="358"/>
      <c r="Y45" s="358"/>
      <c r="Z45" s="358"/>
      <c r="AA45" s="358"/>
      <c r="AB45" s="428"/>
      <c r="AC45" s="388"/>
      <c r="AD45" s="358"/>
      <c r="AE45" s="358"/>
      <c r="AF45" s="358"/>
      <c r="AG45" s="358"/>
      <c r="AH45" s="358"/>
      <c r="AI45" s="358"/>
      <c r="AJ45" s="358"/>
      <c r="AK45" s="358"/>
      <c r="AL45" s="358"/>
      <c r="AM45" s="358"/>
      <c r="AN45" s="358"/>
      <c r="AO45" s="451"/>
      <c r="AR45" s="388"/>
      <c r="AS45" s="388"/>
      <c r="AT45" s="388"/>
      <c r="AU45" s="388"/>
      <c r="AV45" s="451"/>
      <c r="AW45" s="428"/>
      <c r="AX45" s="451"/>
      <c r="AY45" s="388"/>
      <c r="AZ45" s="451"/>
      <c r="BA45" s="388"/>
      <c r="BB45" s="452"/>
      <c r="BC45" s="452"/>
      <c r="BD45" s="451"/>
      <c r="BE45" s="451"/>
      <c r="BF45" s="358"/>
      <c r="BG45" s="358"/>
      <c r="BH45" s="358"/>
      <c r="BI45" s="358"/>
      <c r="BJ45" s="358"/>
      <c r="BK45" s="358"/>
      <c r="BL45" s="358"/>
      <c r="BM45" s="358"/>
      <c r="BN45" s="358"/>
      <c r="BO45" s="358"/>
      <c r="BP45" s="428"/>
      <c r="BQ45" s="388"/>
      <c r="BR45" s="358"/>
      <c r="BS45" s="358"/>
      <c r="BT45" s="358"/>
      <c r="BU45" s="358"/>
      <c r="BV45" s="358"/>
      <c r="BW45" s="358"/>
      <c r="BX45" s="358"/>
      <c r="BY45" s="358"/>
      <c r="BZ45" s="358"/>
      <c r="CA45" s="358"/>
      <c r="CB45" s="358"/>
      <c r="CC45" s="451"/>
    </row>
    <row r="46" spans="2:81" x14ac:dyDescent="0.25">
      <c r="B46" s="448"/>
      <c r="C46" s="429" t="s">
        <v>3410</v>
      </c>
      <c r="D46" s="388"/>
      <c r="E46" s="388"/>
      <c r="F46" s="388"/>
      <c r="G46" s="388"/>
      <c r="H46" s="451"/>
      <c r="I46" s="428"/>
      <c r="J46" s="451"/>
      <c r="K46" s="388"/>
      <c r="L46" s="451"/>
      <c r="M46" s="388"/>
      <c r="N46" s="452"/>
      <c r="O46" s="452"/>
      <c r="P46" s="451"/>
      <c r="Q46" s="451"/>
      <c r="R46" s="358"/>
      <c r="S46" s="358"/>
      <c r="T46" s="358"/>
      <c r="U46" s="358"/>
      <c r="V46" s="358"/>
      <c r="W46" s="358"/>
      <c r="X46" s="358"/>
      <c r="Y46" s="358"/>
      <c r="Z46" s="358"/>
      <c r="AA46" s="358"/>
      <c r="AB46" s="428"/>
      <c r="AC46" s="388"/>
      <c r="AD46" s="358"/>
      <c r="AE46" s="358"/>
      <c r="AF46" s="358"/>
      <c r="AG46" s="358"/>
      <c r="AH46" s="358"/>
      <c r="AI46" s="358"/>
      <c r="AJ46" s="358"/>
      <c r="AK46" s="358"/>
      <c r="AL46" s="358"/>
      <c r="AM46" s="358"/>
      <c r="AN46" s="358"/>
      <c r="AO46" s="451"/>
      <c r="AR46" s="388"/>
      <c r="AS46" s="388"/>
      <c r="AT46" s="388"/>
      <c r="AU46" s="388"/>
      <c r="AV46" s="451"/>
      <c r="AW46" s="428"/>
      <c r="AX46" s="451"/>
      <c r="AY46" s="388"/>
      <c r="AZ46" s="451"/>
      <c r="BA46" s="388"/>
      <c r="BB46" s="452"/>
      <c r="BC46" s="452"/>
      <c r="BD46" s="451"/>
      <c r="BE46" s="451"/>
      <c r="BF46" s="358"/>
      <c r="BG46" s="358"/>
      <c r="BH46" s="358"/>
      <c r="BI46" s="358"/>
      <c r="BJ46" s="358"/>
      <c r="BK46" s="358"/>
      <c r="BL46" s="358"/>
      <c r="BM46" s="358"/>
      <c r="BN46" s="358"/>
      <c r="BO46" s="358"/>
      <c r="BP46" s="428"/>
      <c r="BQ46" s="388"/>
      <c r="BR46" s="358"/>
      <c r="BS46" s="358"/>
      <c r="BT46" s="358"/>
      <c r="BU46" s="358"/>
      <c r="BV46" s="358"/>
      <c r="BW46" s="358"/>
      <c r="BX46" s="358"/>
      <c r="BY46" s="358"/>
      <c r="BZ46" s="358"/>
      <c r="CA46" s="358"/>
      <c r="CB46" s="358"/>
      <c r="CC46" s="451"/>
    </row>
    <row r="47" spans="2:81" x14ac:dyDescent="0.25">
      <c r="B47" s="448"/>
      <c r="C47" s="429" t="s">
        <v>3411</v>
      </c>
      <c r="D47" s="388"/>
      <c r="E47" s="388"/>
      <c r="F47" s="388"/>
      <c r="G47" s="388"/>
      <c r="H47" s="451"/>
      <c r="I47" s="428"/>
      <c r="J47" s="451"/>
      <c r="K47" s="388"/>
      <c r="L47" s="451"/>
      <c r="M47" s="388"/>
      <c r="N47" s="452"/>
      <c r="O47" s="452"/>
      <c r="P47" s="451"/>
      <c r="Q47" s="451"/>
      <c r="R47" s="358"/>
      <c r="S47" s="358"/>
      <c r="T47" s="358"/>
      <c r="U47" s="358"/>
      <c r="V47" s="358"/>
      <c r="W47" s="358"/>
      <c r="X47" s="358"/>
      <c r="Y47" s="358"/>
      <c r="Z47" s="358"/>
      <c r="AA47" s="358"/>
      <c r="AB47" s="428"/>
      <c r="AC47" s="388"/>
      <c r="AD47" s="358"/>
      <c r="AE47" s="358"/>
      <c r="AF47" s="358"/>
      <c r="AG47" s="358"/>
      <c r="AH47" s="358"/>
      <c r="AI47" s="358"/>
      <c r="AJ47" s="358"/>
      <c r="AK47" s="358"/>
      <c r="AL47" s="358"/>
      <c r="AM47" s="358"/>
      <c r="AN47" s="358"/>
      <c r="AO47" s="451"/>
      <c r="AR47" s="388"/>
      <c r="AS47" s="388"/>
      <c r="AT47" s="388"/>
      <c r="AU47" s="388"/>
      <c r="AV47" s="451"/>
      <c r="AW47" s="428"/>
      <c r="AX47" s="451"/>
      <c r="AY47" s="388"/>
      <c r="AZ47" s="451"/>
      <c r="BA47" s="388"/>
      <c r="BB47" s="452"/>
      <c r="BC47" s="452"/>
      <c r="BD47" s="451"/>
      <c r="BE47" s="451"/>
      <c r="BF47" s="358"/>
      <c r="BG47" s="358"/>
      <c r="BH47" s="358"/>
      <c r="BI47" s="358"/>
      <c r="BJ47" s="358"/>
      <c r="BK47" s="358"/>
      <c r="BL47" s="358"/>
      <c r="BM47" s="358"/>
      <c r="BN47" s="358"/>
      <c r="BO47" s="358"/>
      <c r="BP47" s="428"/>
      <c r="BQ47" s="388"/>
      <c r="BR47" s="358"/>
      <c r="BS47" s="358"/>
      <c r="BT47" s="358"/>
      <c r="BU47" s="358"/>
      <c r="BV47" s="358"/>
      <c r="BW47" s="358"/>
      <c r="BX47" s="358"/>
      <c r="BY47" s="358"/>
      <c r="BZ47" s="358"/>
      <c r="CA47" s="358"/>
      <c r="CB47" s="358"/>
      <c r="CC47" s="451"/>
    </row>
    <row r="48" spans="2:81" x14ac:dyDescent="0.25">
      <c r="B48" s="448"/>
      <c r="C48" s="429" t="s">
        <v>3412</v>
      </c>
      <c r="D48" s="388"/>
      <c r="E48" s="388"/>
      <c r="F48" s="388"/>
      <c r="G48" s="388"/>
      <c r="H48" s="451"/>
      <c r="I48" s="428"/>
      <c r="J48" s="451"/>
      <c r="K48" s="388"/>
      <c r="L48" s="451"/>
      <c r="M48" s="388"/>
      <c r="N48" s="452"/>
      <c r="O48" s="452"/>
      <c r="P48" s="451"/>
      <c r="Q48" s="451"/>
      <c r="R48" s="358"/>
      <c r="S48" s="358"/>
      <c r="T48" s="358"/>
      <c r="U48" s="358"/>
      <c r="V48" s="358"/>
      <c r="W48" s="358"/>
      <c r="X48" s="358"/>
      <c r="Y48" s="358"/>
      <c r="Z48" s="358"/>
      <c r="AA48" s="358"/>
      <c r="AB48" s="428"/>
      <c r="AC48" s="388"/>
      <c r="AD48" s="358"/>
      <c r="AE48" s="358"/>
      <c r="AF48" s="358"/>
      <c r="AG48" s="358"/>
      <c r="AH48" s="358"/>
      <c r="AI48" s="358"/>
      <c r="AJ48" s="358"/>
      <c r="AK48" s="358"/>
      <c r="AL48" s="358"/>
      <c r="AM48" s="358"/>
      <c r="AN48" s="358"/>
      <c r="AO48" s="451"/>
      <c r="AR48" s="388"/>
      <c r="AS48" s="388"/>
      <c r="AT48" s="388"/>
      <c r="AU48" s="388"/>
      <c r="AV48" s="451"/>
      <c r="AW48" s="428"/>
      <c r="AX48" s="451"/>
      <c r="AY48" s="388"/>
      <c r="AZ48" s="451"/>
      <c r="BA48" s="388"/>
      <c r="BB48" s="452"/>
      <c r="BC48" s="452"/>
      <c r="BD48" s="451"/>
      <c r="BE48" s="451"/>
      <c r="BF48" s="358"/>
      <c r="BG48" s="358"/>
      <c r="BH48" s="358"/>
      <c r="BI48" s="358"/>
      <c r="BJ48" s="358"/>
      <c r="BK48" s="358"/>
      <c r="BL48" s="358"/>
      <c r="BM48" s="358"/>
      <c r="BN48" s="358"/>
      <c r="BO48" s="358"/>
      <c r="BP48" s="428"/>
      <c r="BQ48" s="388"/>
      <c r="BR48" s="358"/>
      <c r="BS48" s="358"/>
      <c r="BT48" s="358"/>
      <c r="BU48" s="358"/>
      <c r="BV48" s="358"/>
      <c r="BW48" s="358"/>
      <c r="BX48" s="358"/>
      <c r="BY48" s="358"/>
      <c r="BZ48" s="358"/>
      <c r="CA48" s="358"/>
      <c r="CB48" s="358"/>
      <c r="CC48" s="451"/>
    </row>
    <row r="49" spans="2:81" x14ac:dyDescent="0.25">
      <c r="B49" s="448"/>
      <c r="C49" s="429" t="s">
        <v>3413</v>
      </c>
      <c r="D49" s="388"/>
      <c r="E49" s="388"/>
      <c r="F49" s="388"/>
      <c r="G49" s="388"/>
      <c r="H49" s="451"/>
      <c r="I49" s="428"/>
      <c r="J49" s="451"/>
      <c r="K49" s="388"/>
      <c r="L49" s="451"/>
      <c r="M49" s="388"/>
      <c r="N49" s="452"/>
      <c r="O49" s="452"/>
      <c r="P49" s="451"/>
      <c r="Q49" s="451"/>
      <c r="R49" s="358"/>
      <c r="S49" s="358"/>
      <c r="T49" s="358"/>
      <c r="U49" s="358"/>
      <c r="V49" s="358"/>
      <c r="W49" s="358"/>
      <c r="X49" s="358"/>
      <c r="Y49" s="358"/>
      <c r="Z49" s="358"/>
      <c r="AA49" s="358"/>
      <c r="AB49" s="428"/>
      <c r="AC49" s="388"/>
      <c r="AD49" s="358"/>
      <c r="AE49" s="358"/>
      <c r="AF49" s="358"/>
      <c r="AG49" s="358"/>
      <c r="AH49" s="358"/>
      <c r="AI49" s="358"/>
      <c r="AJ49" s="358"/>
      <c r="AK49" s="358"/>
      <c r="AL49" s="358"/>
      <c r="AM49" s="358"/>
      <c r="AN49" s="358"/>
      <c r="AO49" s="451"/>
      <c r="AR49" s="388"/>
      <c r="AS49" s="388"/>
      <c r="AT49" s="388"/>
      <c r="AU49" s="388"/>
      <c r="AV49" s="451"/>
      <c r="AW49" s="428"/>
      <c r="AX49" s="451"/>
      <c r="AY49" s="388"/>
      <c r="AZ49" s="451"/>
      <c r="BA49" s="388"/>
      <c r="BB49" s="452"/>
      <c r="BC49" s="452"/>
      <c r="BD49" s="451"/>
      <c r="BE49" s="451"/>
      <c r="BF49" s="358"/>
      <c r="BG49" s="358"/>
      <c r="BH49" s="358"/>
      <c r="BI49" s="358"/>
      <c r="BJ49" s="358"/>
      <c r="BK49" s="358"/>
      <c r="BL49" s="358"/>
      <c r="BM49" s="358"/>
      <c r="BN49" s="358"/>
      <c r="BO49" s="358"/>
      <c r="BP49" s="428"/>
      <c r="BQ49" s="388"/>
      <c r="BR49" s="358"/>
      <c r="BS49" s="358"/>
      <c r="BT49" s="358"/>
      <c r="BU49" s="358"/>
      <c r="BV49" s="358"/>
      <c r="BW49" s="358"/>
      <c r="BX49" s="358"/>
      <c r="BY49" s="358"/>
      <c r="BZ49" s="358"/>
      <c r="CA49" s="358"/>
      <c r="CB49" s="358"/>
      <c r="CC49" s="451"/>
    </row>
    <row r="50" spans="2:81" x14ac:dyDescent="0.25">
      <c r="B50" s="448"/>
      <c r="C50" s="429" t="s">
        <v>3414</v>
      </c>
      <c r="D50" s="388"/>
      <c r="E50" s="388"/>
      <c r="F50" s="388"/>
      <c r="G50" s="388"/>
      <c r="H50" s="451"/>
      <c r="I50" s="428"/>
      <c r="J50" s="451"/>
      <c r="K50" s="388"/>
      <c r="L50" s="451"/>
      <c r="M50" s="388"/>
      <c r="N50" s="452"/>
      <c r="O50" s="452"/>
      <c r="P50" s="451"/>
      <c r="Q50" s="451"/>
      <c r="R50" s="358"/>
      <c r="S50" s="358"/>
      <c r="T50" s="358"/>
      <c r="U50" s="358"/>
      <c r="V50" s="358"/>
      <c r="W50" s="358"/>
      <c r="X50" s="358"/>
      <c r="Y50" s="358"/>
      <c r="Z50" s="358"/>
      <c r="AA50" s="358"/>
      <c r="AB50" s="428"/>
      <c r="AC50" s="388"/>
      <c r="AD50" s="358"/>
      <c r="AE50" s="358"/>
      <c r="AF50" s="358"/>
      <c r="AG50" s="358"/>
      <c r="AH50" s="358"/>
      <c r="AI50" s="358"/>
      <c r="AJ50" s="358"/>
      <c r="AK50" s="358"/>
      <c r="AL50" s="358"/>
      <c r="AM50" s="358"/>
      <c r="AN50" s="358"/>
      <c r="AO50" s="451"/>
      <c r="AR50" s="388"/>
      <c r="AS50" s="388"/>
      <c r="AT50" s="388"/>
      <c r="AU50" s="388"/>
      <c r="AV50" s="451"/>
      <c r="AW50" s="428"/>
      <c r="AX50" s="451"/>
      <c r="AY50" s="388"/>
      <c r="AZ50" s="451"/>
      <c r="BA50" s="388"/>
      <c r="BB50" s="452"/>
      <c r="BC50" s="452"/>
      <c r="BD50" s="451"/>
      <c r="BE50" s="451"/>
      <c r="BF50" s="358"/>
      <c r="BG50" s="358"/>
      <c r="BH50" s="358"/>
      <c r="BI50" s="358"/>
      <c r="BJ50" s="358"/>
      <c r="BK50" s="358"/>
      <c r="BL50" s="358"/>
      <c r="BM50" s="358"/>
      <c r="BN50" s="358"/>
      <c r="BO50" s="358"/>
      <c r="BP50" s="428"/>
      <c r="BQ50" s="388"/>
      <c r="BR50" s="358"/>
      <c r="BS50" s="358"/>
      <c r="BT50" s="358"/>
      <c r="BU50" s="358"/>
      <c r="BV50" s="358"/>
      <c r="BW50" s="358"/>
      <c r="BX50" s="358"/>
      <c r="BY50" s="358"/>
      <c r="BZ50" s="358"/>
      <c r="CA50" s="358"/>
      <c r="CB50" s="358"/>
      <c r="CC50" s="451"/>
    </row>
    <row r="51" spans="2:81" x14ac:dyDescent="0.25">
      <c r="B51" s="448"/>
      <c r="C51" s="429" t="s">
        <v>3415</v>
      </c>
      <c r="D51" s="388"/>
      <c r="E51" s="388"/>
      <c r="F51" s="388"/>
      <c r="G51" s="388"/>
      <c r="H51" s="451"/>
      <c r="I51" s="428"/>
      <c r="J51" s="451"/>
      <c r="K51" s="388"/>
      <c r="L51" s="451"/>
      <c r="M51" s="388"/>
      <c r="N51" s="452"/>
      <c r="O51" s="452"/>
      <c r="P51" s="451"/>
      <c r="Q51" s="451"/>
      <c r="R51" s="358"/>
      <c r="S51" s="358"/>
      <c r="T51" s="358"/>
      <c r="U51" s="358"/>
      <c r="V51" s="358"/>
      <c r="W51" s="358"/>
      <c r="X51" s="358"/>
      <c r="Y51" s="358"/>
      <c r="Z51" s="358"/>
      <c r="AA51" s="358"/>
      <c r="AB51" s="428"/>
      <c r="AC51" s="388"/>
      <c r="AD51" s="358"/>
      <c r="AE51" s="358"/>
      <c r="AF51" s="358"/>
      <c r="AG51" s="358"/>
      <c r="AH51" s="358"/>
      <c r="AI51" s="358"/>
      <c r="AJ51" s="358"/>
      <c r="AK51" s="358"/>
      <c r="AL51" s="358"/>
      <c r="AM51" s="358"/>
      <c r="AN51" s="358"/>
      <c r="AO51" s="451"/>
      <c r="AR51" s="388"/>
      <c r="AS51" s="388"/>
      <c r="AT51" s="388"/>
      <c r="AU51" s="388"/>
      <c r="AV51" s="451"/>
      <c r="AW51" s="428"/>
      <c r="AX51" s="451"/>
      <c r="AY51" s="388"/>
      <c r="AZ51" s="451"/>
      <c r="BA51" s="388"/>
      <c r="BB51" s="452"/>
      <c r="BC51" s="452"/>
      <c r="BD51" s="451"/>
      <c r="BE51" s="451"/>
      <c r="BF51" s="358"/>
      <c r="BG51" s="358"/>
      <c r="BH51" s="358"/>
      <c r="BI51" s="358"/>
      <c r="BJ51" s="358"/>
      <c r="BK51" s="358"/>
      <c r="BL51" s="358"/>
      <c r="BM51" s="358"/>
      <c r="BN51" s="358"/>
      <c r="BO51" s="358"/>
      <c r="BP51" s="428"/>
      <c r="BQ51" s="388"/>
      <c r="BR51" s="358"/>
      <c r="BS51" s="358"/>
      <c r="BT51" s="358"/>
      <c r="BU51" s="358"/>
      <c r="BV51" s="358"/>
      <c r="BW51" s="358"/>
      <c r="BX51" s="358"/>
      <c r="BY51" s="358"/>
      <c r="BZ51" s="358"/>
      <c r="CA51" s="358"/>
      <c r="CB51" s="358"/>
      <c r="CC51" s="451"/>
    </row>
    <row r="52" spans="2:81" x14ac:dyDescent="0.25">
      <c r="B52" s="448"/>
      <c r="C52" s="429" t="s">
        <v>3416</v>
      </c>
      <c r="D52" s="388"/>
      <c r="E52" s="388"/>
      <c r="F52" s="388"/>
      <c r="G52" s="388"/>
      <c r="H52" s="451"/>
      <c r="I52" s="428"/>
      <c r="J52" s="451"/>
      <c r="K52" s="388"/>
      <c r="L52" s="451"/>
      <c r="M52" s="388"/>
      <c r="N52" s="452"/>
      <c r="O52" s="452"/>
      <c r="P52" s="451"/>
      <c r="Q52" s="451"/>
      <c r="R52" s="358"/>
      <c r="S52" s="358"/>
      <c r="T52" s="358"/>
      <c r="U52" s="358"/>
      <c r="V52" s="358"/>
      <c r="W52" s="358"/>
      <c r="X52" s="358"/>
      <c r="Y52" s="358"/>
      <c r="Z52" s="358"/>
      <c r="AA52" s="358"/>
      <c r="AB52" s="428"/>
      <c r="AC52" s="388"/>
      <c r="AD52" s="358"/>
      <c r="AE52" s="358"/>
      <c r="AF52" s="358"/>
      <c r="AG52" s="358"/>
      <c r="AH52" s="358"/>
      <c r="AI52" s="358"/>
      <c r="AJ52" s="358"/>
      <c r="AK52" s="358"/>
      <c r="AL52" s="358"/>
      <c r="AM52" s="358"/>
      <c r="AN52" s="358"/>
      <c r="AO52" s="451"/>
      <c r="AR52" s="388"/>
      <c r="AS52" s="388"/>
      <c r="AT52" s="388"/>
      <c r="AU52" s="388"/>
      <c r="AV52" s="451"/>
      <c r="AW52" s="428"/>
      <c r="AX52" s="451"/>
      <c r="AY52" s="388"/>
      <c r="AZ52" s="451"/>
      <c r="BA52" s="388"/>
      <c r="BB52" s="452"/>
      <c r="BC52" s="452"/>
      <c r="BD52" s="451"/>
      <c r="BE52" s="451"/>
      <c r="BF52" s="358"/>
      <c r="BG52" s="358"/>
      <c r="BH52" s="358"/>
      <c r="BI52" s="358"/>
      <c r="BJ52" s="358"/>
      <c r="BK52" s="358"/>
      <c r="BL52" s="358"/>
      <c r="BM52" s="358"/>
      <c r="BN52" s="358"/>
      <c r="BO52" s="358"/>
      <c r="BP52" s="428"/>
      <c r="BQ52" s="388"/>
      <c r="BR52" s="358"/>
      <c r="BS52" s="358"/>
      <c r="BT52" s="358"/>
      <c r="BU52" s="358"/>
      <c r="BV52" s="358"/>
      <c r="BW52" s="358"/>
      <c r="BX52" s="358"/>
      <c r="BY52" s="358"/>
      <c r="BZ52" s="358"/>
      <c r="CA52" s="358"/>
      <c r="CB52" s="358"/>
      <c r="CC52" s="451"/>
    </row>
    <row r="53" spans="2:81" x14ac:dyDescent="0.25">
      <c r="B53" s="448"/>
      <c r="C53" s="429" t="s">
        <v>3417</v>
      </c>
      <c r="D53" s="388"/>
      <c r="E53" s="388"/>
      <c r="F53" s="388"/>
      <c r="G53" s="388"/>
      <c r="H53" s="451"/>
      <c r="I53" s="428"/>
      <c r="J53" s="451"/>
      <c r="K53" s="388"/>
      <c r="L53" s="451"/>
      <c r="M53" s="388"/>
      <c r="N53" s="452"/>
      <c r="O53" s="452"/>
      <c r="P53" s="451"/>
      <c r="Q53" s="451"/>
      <c r="R53" s="358"/>
      <c r="S53" s="358"/>
      <c r="T53" s="358"/>
      <c r="U53" s="358"/>
      <c r="V53" s="358"/>
      <c r="W53" s="358"/>
      <c r="X53" s="358"/>
      <c r="Y53" s="358"/>
      <c r="Z53" s="358"/>
      <c r="AA53" s="358"/>
      <c r="AB53" s="428"/>
      <c r="AC53" s="388"/>
      <c r="AD53" s="358"/>
      <c r="AE53" s="358"/>
      <c r="AF53" s="358"/>
      <c r="AG53" s="358"/>
      <c r="AH53" s="358"/>
      <c r="AI53" s="358"/>
      <c r="AJ53" s="358"/>
      <c r="AK53" s="358"/>
      <c r="AL53" s="358"/>
      <c r="AM53" s="358"/>
      <c r="AN53" s="358"/>
      <c r="AO53" s="451"/>
      <c r="AR53" s="388"/>
      <c r="AS53" s="388"/>
      <c r="AT53" s="388"/>
      <c r="AU53" s="388"/>
      <c r="AV53" s="451"/>
      <c r="AW53" s="428"/>
      <c r="AX53" s="451"/>
      <c r="AY53" s="388"/>
      <c r="AZ53" s="451"/>
      <c r="BA53" s="388"/>
      <c r="BB53" s="452"/>
      <c r="BC53" s="452"/>
      <c r="BD53" s="451"/>
      <c r="BE53" s="451"/>
      <c r="BF53" s="358"/>
      <c r="BG53" s="358"/>
      <c r="BH53" s="358"/>
      <c r="BI53" s="358"/>
      <c r="BJ53" s="358"/>
      <c r="BK53" s="358"/>
      <c r="BL53" s="358"/>
      <c r="BM53" s="358"/>
      <c r="BN53" s="358"/>
      <c r="BO53" s="358"/>
      <c r="BP53" s="428"/>
      <c r="BQ53" s="388"/>
      <c r="BR53" s="358"/>
      <c r="BS53" s="358"/>
      <c r="BT53" s="358"/>
      <c r="BU53" s="358"/>
      <c r="BV53" s="358"/>
      <c r="BW53" s="358"/>
      <c r="BX53" s="358"/>
      <c r="BY53" s="358"/>
      <c r="BZ53" s="358"/>
      <c r="CA53" s="358"/>
      <c r="CB53" s="358"/>
      <c r="CC53" s="451"/>
    </row>
    <row r="54" spans="2:81" x14ac:dyDescent="0.25">
      <c r="B54" s="448"/>
      <c r="C54" s="429" t="s">
        <v>3418</v>
      </c>
      <c r="D54" s="388"/>
      <c r="E54" s="388"/>
      <c r="F54" s="388"/>
      <c r="G54" s="388"/>
      <c r="H54" s="451"/>
      <c r="I54" s="428"/>
      <c r="J54" s="451"/>
      <c r="K54" s="388"/>
      <c r="L54" s="451"/>
      <c r="M54" s="388"/>
      <c r="N54" s="452"/>
      <c r="O54" s="452"/>
      <c r="P54" s="451"/>
      <c r="Q54" s="451"/>
      <c r="R54" s="358"/>
      <c r="S54" s="358"/>
      <c r="T54" s="358"/>
      <c r="U54" s="358"/>
      <c r="V54" s="358"/>
      <c r="W54" s="358"/>
      <c r="X54" s="358"/>
      <c r="Y54" s="358"/>
      <c r="Z54" s="358"/>
      <c r="AA54" s="358"/>
      <c r="AB54" s="428"/>
      <c r="AC54" s="388"/>
      <c r="AD54" s="358"/>
      <c r="AE54" s="358"/>
      <c r="AF54" s="358"/>
      <c r="AG54" s="358"/>
      <c r="AH54" s="358"/>
      <c r="AI54" s="358"/>
      <c r="AJ54" s="358"/>
      <c r="AK54" s="358"/>
      <c r="AL54" s="358"/>
      <c r="AM54" s="358"/>
      <c r="AN54" s="358"/>
      <c r="AO54" s="451"/>
      <c r="AR54" s="388"/>
      <c r="AS54" s="388"/>
      <c r="AT54" s="388"/>
      <c r="AU54" s="388"/>
      <c r="AV54" s="451"/>
      <c r="AW54" s="428"/>
      <c r="AX54" s="451"/>
      <c r="AY54" s="388"/>
      <c r="AZ54" s="451"/>
      <c r="BA54" s="388"/>
      <c r="BB54" s="452"/>
      <c r="BC54" s="452"/>
      <c r="BD54" s="451"/>
      <c r="BE54" s="451"/>
      <c r="BF54" s="358"/>
      <c r="BG54" s="358"/>
      <c r="BH54" s="358"/>
      <c r="BI54" s="358"/>
      <c r="BJ54" s="358"/>
      <c r="BK54" s="358"/>
      <c r="BL54" s="358"/>
      <c r="BM54" s="358"/>
      <c r="BN54" s="358"/>
      <c r="BO54" s="358"/>
      <c r="BP54" s="428"/>
      <c r="BQ54" s="388"/>
      <c r="BR54" s="358"/>
      <c r="BS54" s="358"/>
      <c r="BT54" s="358"/>
      <c r="BU54" s="358"/>
      <c r="BV54" s="358"/>
      <c r="BW54" s="358"/>
      <c r="BX54" s="358"/>
      <c r="BY54" s="358"/>
      <c r="BZ54" s="358"/>
      <c r="CA54" s="358"/>
      <c r="CB54" s="358"/>
      <c r="CC54" s="451"/>
    </row>
    <row r="55" spans="2:81" x14ac:dyDescent="0.25">
      <c r="B55" s="448"/>
      <c r="C55" s="429" t="s">
        <v>3419</v>
      </c>
      <c r="D55" s="388"/>
      <c r="E55" s="388"/>
      <c r="F55" s="388"/>
      <c r="G55" s="388"/>
      <c r="H55" s="451"/>
      <c r="I55" s="428"/>
      <c r="J55" s="451"/>
      <c r="K55" s="388"/>
      <c r="L55" s="451"/>
      <c r="M55" s="388"/>
      <c r="N55" s="452"/>
      <c r="O55" s="452"/>
      <c r="P55" s="451"/>
      <c r="Q55" s="451"/>
      <c r="R55" s="358"/>
      <c r="S55" s="358"/>
      <c r="T55" s="358"/>
      <c r="U55" s="358"/>
      <c r="V55" s="358"/>
      <c r="W55" s="358"/>
      <c r="X55" s="358"/>
      <c r="Y55" s="358"/>
      <c r="Z55" s="358"/>
      <c r="AA55" s="358"/>
      <c r="AB55" s="428"/>
      <c r="AC55" s="388"/>
      <c r="AD55" s="358"/>
      <c r="AE55" s="358"/>
      <c r="AF55" s="358"/>
      <c r="AG55" s="358"/>
      <c r="AH55" s="358"/>
      <c r="AI55" s="358"/>
      <c r="AJ55" s="358"/>
      <c r="AK55" s="358"/>
      <c r="AL55" s="358"/>
      <c r="AM55" s="358"/>
      <c r="AN55" s="358"/>
      <c r="AO55" s="451"/>
      <c r="AR55" s="388"/>
      <c r="AS55" s="388"/>
      <c r="AT55" s="388"/>
      <c r="AU55" s="388"/>
      <c r="AV55" s="451"/>
      <c r="AW55" s="428"/>
      <c r="AX55" s="451"/>
      <c r="AY55" s="388"/>
      <c r="AZ55" s="451"/>
      <c r="BA55" s="388"/>
      <c r="BB55" s="452"/>
      <c r="BC55" s="452"/>
      <c r="BD55" s="451"/>
      <c r="BE55" s="451"/>
      <c r="BF55" s="358"/>
      <c r="BG55" s="358"/>
      <c r="BH55" s="358"/>
      <c r="BI55" s="358"/>
      <c r="BJ55" s="358"/>
      <c r="BK55" s="358"/>
      <c r="BL55" s="358"/>
      <c r="BM55" s="358"/>
      <c r="BN55" s="358"/>
      <c r="BO55" s="358"/>
      <c r="BP55" s="428"/>
      <c r="BQ55" s="388"/>
      <c r="BR55" s="358"/>
      <c r="BS55" s="358"/>
      <c r="BT55" s="358"/>
      <c r="BU55" s="358"/>
      <c r="BV55" s="358"/>
      <c r="BW55" s="358"/>
      <c r="BX55" s="358"/>
      <c r="BY55" s="358"/>
      <c r="BZ55" s="358"/>
      <c r="CA55" s="358"/>
      <c r="CB55" s="358"/>
      <c r="CC55" s="451"/>
    </row>
    <row r="56" spans="2:81" x14ac:dyDescent="0.25">
      <c r="B56" s="448"/>
      <c r="C56" s="429" t="s">
        <v>3420</v>
      </c>
      <c r="D56" s="388"/>
      <c r="E56" s="388"/>
      <c r="F56" s="388"/>
      <c r="G56" s="388"/>
      <c r="H56" s="451"/>
      <c r="I56" s="428"/>
      <c r="J56" s="451"/>
      <c r="K56" s="388"/>
      <c r="L56" s="451"/>
      <c r="M56" s="388"/>
      <c r="N56" s="452"/>
      <c r="O56" s="452"/>
      <c r="P56" s="451"/>
      <c r="Q56" s="451"/>
      <c r="R56" s="358"/>
      <c r="S56" s="358"/>
      <c r="T56" s="358"/>
      <c r="U56" s="358"/>
      <c r="V56" s="358"/>
      <c r="W56" s="358"/>
      <c r="X56" s="358"/>
      <c r="Y56" s="358"/>
      <c r="Z56" s="358"/>
      <c r="AA56" s="358"/>
      <c r="AB56" s="428"/>
      <c r="AC56" s="388"/>
      <c r="AD56" s="358"/>
      <c r="AE56" s="358"/>
      <c r="AF56" s="358"/>
      <c r="AG56" s="358"/>
      <c r="AH56" s="358"/>
      <c r="AI56" s="358"/>
      <c r="AJ56" s="358"/>
      <c r="AK56" s="358"/>
      <c r="AL56" s="358"/>
      <c r="AM56" s="358"/>
      <c r="AN56" s="358"/>
      <c r="AO56" s="451"/>
      <c r="AR56" s="388"/>
      <c r="AS56" s="388"/>
      <c r="AT56" s="388"/>
      <c r="AU56" s="388"/>
      <c r="AV56" s="451"/>
      <c r="AW56" s="428"/>
      <c r="AX56" s="451"/>
      <c r="AY56" s="388"/>
      <c r="AZ56" s="451"/>
      <c r="BA56" s="388"/>
      <c r="BB56" s="452"/>
      <c r="BC56" s="452"/>
      <c r="BD56" s="451"/>
      <c r="BE56" s="451"/>
      <c r="BF56" s="358"/>
      <c r="BG56" s="358"/>
      <c r="BH56" s="358"/>
      <c r="BI56" s="358"/>
      <c r="BJ56" s="358"/>
      <c r="BK56" s="358"/>
      <c r="BL56" s="358"/>
      <c r="BM56" s="358"/>
      <c r="BN56" s="358"/>
      <c r="BO56" s="358"/>
      <c r="BP56" s="428"/>
      <c r="BQ56" s="388"/>
      <c r="BR56" s="358"/>
      <c r="BS56" s="358"/>
      <c r="BT56" s="358"/>
      <c r="BU56" s="358"/>
      <c r="BV56" s="358"/>
      <c r="BW56" s="358"/>
      <c r="BX56" s="358"/>
      <c r="BY56" s="358"/>
      <c r="BZ56" s="358"/>
      <c r="CA56" s="358"/>
      <c r="CB56" s="358"/>
      <c r="CC56" s="451"/>
    </row>
    <row r="57" spans="2:81" x14ac:dyDescent="0.25">
      <c r="B57" s="448"/>
      <c r="C57" s="429" t="s">
        <v>3421</v>
      </c>
      <c r="D57" s="388"/>
      <c r="E57" s="388"/>
      <c r="F57" s="388"/>
      <c r="G57" s="388"/>
      <c r="H57" s="451"/>
      <c r="I57" s="428"/>
      <c r="J57" s="451"/>
      <c r="K57" s="388"/>
      <c r="L57" s="451"/>
      <c r="M57" s="388"/>
      <c r="N57" s="452"/>
      <c r="O57" s="452"/>
      <c r="P57" s="451"/>
      <c r="Q57" s="451"/>
      <c r="R57" s="358"/>
      <c r="S57" s="358"/>
      <c r="T57" s="358"/>
      <c r="U57" s="358"/>
      <c r="V57" s="358"/>
      <c r="W57" s="358"/>
      <c r="X57" s="358"/>
      <c r="Y57" s="358"/>
      <c r="Z57" s="358"/>
      <c r="AA57" s="358"/>
      <c r="AB57" s="428"/>
      <c r="AC57" s="388"/>
      <c r="AD57" s="358"/>
      <c r="AE57" s="358"/>
      <c r="AF57" s="358"/>
      <c r="AG57" s="358"/>
      <c r="AH57" s="358"/>
      <c r="AI57" s="358"/>
      <c r="AJ57" s="358"/>
      <c r="AK57" s="358"/>
      <c r="AL57" s="358"/>
      <c r="AM57" s="358"/>
      <c r="AN57" s="358"/>
      <c r="AO57" s="451"/>
      <c r="AR57" s="388"/>
      <c r="AS57" s="388"/>
      <c r="AT57" s="388"/>
      <c r="AU57" s="388"/>
      <c r="AV57" s="451"/>
      <c r="AW57" s="428"/>
      <c r="AX57" s="451"/>
      <c r="AY57" s="388"/>
      <c r="AZ57" s="451"/>
      <c r="BA57" s="388"/>
      <c r="BB57" s="452"/>
      <c r="BC57" s="452"/>
      <c r="BD57" s="451"/>
      <c r="BE57" s="451"/>
      <c r="BF57" s="358"/>
      <c r="BG57" s="358"/>
      <c r="BH57" s="358"/>
      <c r="BI57" s="358"/>
      <c r="BJ57" s="358"/>
      <c r="BK57" s="358"/>
      <c r="BL57" s="358"/>
      <c r="BM57" s="358"/>
      <c r="BN57" s="358"/>
      <c r="BO57" s="358"/>
      <c r="BP57" s="428"/>
      <c r="BQ57" s="388"/>
      <c r="BR57" s="358"/>
      <c r="BS57" s="358"/>
      <c r="BT57" s="358"/>
      <c r="BU57" s="358"/>
      <c r="BV57" s="358"/>
      <c r="BW57" s="358"/>
      <c r="BX57" s="358"/>
      <c r="BY57" s="358"/>
      <c r="BZ57" s="358"/>
      <c r="CA57" s="358"/>
      <c r="CB57" s="358"/>
      <c r="CC57" s="451"/>
    </row>
    <row r="58" spans="2:81" x14ac:dyDescent="0.25">
      <c r="B58" s="448"/>
      <c r="C58" s="429" t="s">
        <v>3422</v>
      </c>
      <c r="D58" s="388"/>
      <c r="E58" s="388"/>
      <c r="F58" s="388"/>
      <c r="G58" s="388"/>
      <c r="H58" s="451"/>
      <c r="I58" s="428"/>
      <c r="J58" s="451"/>
      <c r="K58" s="388"/>
      <c r="L58" s="451"/>
      <c r="M58" s="388"/>
      <c r="N58" s="452"/>
      <c r="O58" s="452"/>
      <c r="P58" s="451"/>
      <c r="Q58" s="451"/>
      <c r="R58" s="358"/>
      <c r="S58" s="358"/>
      <c r="T58" s="358"/>
      <c r="U58" s="358"/>
      <c r="V58" s="358"/>
      <c r="W58" s="358"/>
      <c r="X58" s="358"/>
      <c r="Y58" s="358"/>
      <c r="Z58" s="358"/>
      <c r="AA58" s="358"/>
      <c r="AB58" s="428"/>
      <c r="AC58" s="388"/>
      <c r="AD58" s="358"/>
      <c r="AE58" s="358"/>
      <c r="AF58" s="358"/>
      <c r="AG58" s="358"/>
      <c r="AH58" s="358"/>
      <c r="AI58" s="358"/>
      <c r="AJ58" s="358"/>
      <c r="AK58" s="358"/>
      <c r="AL58" s="358"/>
      <c r="AM58" s="358"/>
      <c r="AN58" s="358"/>
      <c r="AO58" s="451"/>
      <c r="AR58" s="388"/>
      <c r="AS58" s="388"/>
      <c r="AT58" s="388"/>
      <c r="AU58" s="388"/>
      <c r="AV58" s="451"/>
      <c r="AW58" s="428"/>
      <c r="AX58" s="451"/>
      <c r="AY58" s="388"/>
      <c r="AZ58" s="451"/>
      <c r="BA58" s="388"/>
      <c r="BB58" s="452"/>
      <c r="BC58" s="452"/>
      <c r="BD58" s="451"/>
      <c r="BE58" s="451"/>
      <c r="BF58" s="358"/>
      <c r="BG58" s="358"/>
      <c r="BH58" s="358"/>
      <c r="BI58" s="358"/>
      <c r="BJ58" s="358"/>
      <c r="BK58" s="358"/>
      <c r="BL58" s="358"/>
      <c r="BM58" s="358"/>
      <c r="BN58" s="358"/>
      <c r="BO58" s="358"/>
      <c r="BP58" s="428"/>
      <c r="BQ58" s="388"/>
      <c r="BR58" s="358"/>
      <c r="BS58" s="358"/>
      <c r="BT58" s="358"/>
      <c r="BU58" s="358"/>
      <c r="BV58" s="358"/>
      <c r="BW58" s="358"/>
      <c r="BX58" s="358"/>
      <c r="BY58" s="358"/>
      <c r="BZ58" s="358"/>
      <c r="CA58" s="358"/>
      <c r="CB58" s="358"/>
      <c r="CC58" s="451"/>
    </row>
    <row r="59" spans="2:81" x14ac:dyDescent="0.25">
      <c r="B59" s="448"/>
      <c r="C59" s="429" t="s">
        <v>3423</v>
      </c>
      <c r="D59" s="388"/>
      <c r="E59" s="388"/>
      <c r="F59" s="388"/>
      <c r="G59" s="388"/>
      <c r="H59" s="451"/>
      <c r="I59" s="428"/>
      <c r="J59" s="451"/>
      <c r="K59" s="388"/>
      <c r="L59" s="451"/>
      <c r="M59" s="388"/>
      <c r="N59" s="452"/>
      <c r="O59" s="452"/>
      <c r="P59" s="451"/>
      <c r="Q59" s="451"/>
      <c r="R59" s="358"/>
      <c r="S59" s="358"/>
      <c r="T59" s="358"/>
      <c r="U59" s="358"/>
      <c r="V59" s="358"/>
      <c r="W59" s="358"/>
      <c r="X59" s="358"/>
      <c r="Y59" s="358"/>
      <c r="Z59" s="358"/>
      <c r="AA59" s="358"/>
      <c r="AB59" s="428"/>
      <c r="AC59" s="388"/>
      <c r="AD59" s="358"/>
      <c r="AE59" s="358"/>
      <c r="AF59" s="358"/>
      <c r="AG59" s="358"/>
      <c r="AH59" s="358"/>
      <c r="AI59" s="358"/>
      <c r="AJ59" s="358"/>
      <c r="AK59" s="358"/>
      <c r="AL59" s="358"/>
      <c r="AM59" s="358"/>
      <c r="AN59" s="358"/>
      <c r="AO59" s="451"/>
      <c r="AR59" s="388"/>
      <c r="AS59" s="388"/>
      <c r="AT59" s="388"/>
      <c r="AU59" s="388"/>
      <c r="AV59" s="451"/>
      <c r="AW59" s="428"/>
      <c r="AX59" s="451"/>
      <c r="AY59" s="388"/>
      <c r="AZ59" s="451"/>
      <c r="BA59" s="388"/>
      <c r="BB59" s="452"/>
      <c r="BC59" s="452"/>
      <c r="BD59" s="451"/>
      <c r="BE59" s="451"/>
      <c r="BF59" s="358"/>
      <c r="BG59" s="358"/>
      <c r="BH59" s="358"/>
      <c r="BI59" s="358"/>
      <c r="BJ59" s="358"/>
      <c r="BK59" s="358"/>
      <c r="BL59" s="358"/>
      <c r="BM59" s="358"/>
      <c r="BN59" s="358"/>
      <c r="BO59" s="358"/>
      <c r="BP59" s="428"/>
      <c r="BQ59" s="388"/>
      <c r="BR59" s="358"/>
      <c r="BS59" s="358"/>
      <c r="BT59" s="358"/>
      <c r="BU59" s="358"/>
      <c r="BV59" s="358"/>
      <c r="BW59" s="358"/>
      <c r="BX59" s="358"/>
      <c r="BY59" s="358"/>
      <c r="BZ59" s="358"/>
      <c r="CA59" s="358"/>
      <c r="CB59" s="358"/>
      <c r="CC59" s="451"/>
    </row>
    <row r="60" spans="2:81" x14ac:dyDescent="0.25">
      <c r="B60" s="448"/>
      <c r="C60" s="429" t="s">
        <v>3424</v>
      </c>
      <c r="D60" s="388"/>
      <c r="E60" s="388"/>
      <c r="F60" s="388"/>
      <c r="G60" s="388"/>
      <c r="H60" s="451"/>
      <c r="I60" s="428"/>
      <c r="J60" s="451"/>
      <c r="K60" s="388"/>
      <c r="L60" s="451"/>
      <c r="M60" s="388"/>
      <c r="N60" s="452"/>
      <c r="O60" s="452"/>
      <c r="P60" s="451"/>
      <c r="Q60" s="451"/>
      <c r="R60" s="358"/>
      <c r="S60" s="358"/>
      <c r="T60" s="358"/>
      <c r="U60" s="358"/>
      <c r="V60" s="358"/>
      <c r="W60" s="358"/>
      <c r="X60" s="358"/>
      <c r="Y60" s="358"/>
      <c r="Z60" s="358"/>
      <c r="AA60" s="358"/>
      <c r="AB60" s="428"/>
      <c r="AC60" s="388"/>
      <c r="AD60" s="358"/>
      <c r="AE60" s="358"/>
      <c r="AF60" s="358"/>
      <c r="AG60" s="358"/>
      <c r="AH60" s="358"/>
      <c r="AI60" s="358"/>
      <c r="AJ60" s="358"/>
      <c r="AK60" s="358"/>
      <c r="AL60" s="358"/>
      <c r="AM60" s="358"/>
      <c r="AN60" s="358"/>
      <c r="AO60" s="451"/>
      <c r="AR60" s="388"/>
      <c r="AS60" s="388"/>
      <c r="AT60" s="388"/>
      <c r="AU60" s="388"/>
      <c r="AV60" s="451"/>
      <c r="AW60" s="428"/>
      <c r="AX60" s="451"/>
      <c r="AY60" s="388"/>
      <c r="AZ60" s="451"/>
      <c r="BA60" s="388"/>
      <c r="BB60" s="452"/>
      <c r="BC60" s="452"/>
      <c r="BD60" s="451"/>
      <c r="BE60" s="451"/>
      <c r="BF60" s="358"/>
      <c r="BG60" s="358"/>
      <c r="BH60" s="358"/>
      <c r="BI60" s="358"/>
      <c r="BJ60" s="358"/>
      <c r="BK60" s="358"/>
      <c r="BL60" s="358"/>
      <c r="BM60" s="358"/>
      <c r="BN60" s="358"/>
      <c r="BO60" s="358"/>
      <c r="BP60" s="428"/>
      <c r="BQ60" s="388"/>
      <c r="BR60" s="358"/>
      <c r="BS60" s="358"/>
      <c r="BT60" s="358"/>
      <c r="BU60" s="358"/>
      <c r="BV60" s="358"/>
      <c r="BW60" s="358"/>
      <c r="BX60" s="358"/>
      <c r="BY60" s="358"/>
      <c r="BZ60" s="358"/>
      <c r="CA60" s="358"/>
      <c r="CB60" s="358"/>
      <c r="CC60" s="451"/>
    </row>
    <row r="61" spans="2:81" x14ac:dyDescent="0.25">
      <c r="B61" s="448"/>
      <c r="C61" s="429" t="s">
        <v>3425</v>
      </c>
      <c r="D61" s="388"/>
      <c r="E61" s="388"/>
      <c r="F61" s="388"/>
      <c r="G61" s="388"/>
      <c r="H61" s="451"/>
      <c r="I61" s="428"/>
      <c r="J61" s="451"/>
      <c r="K61" s="388"/>
      <c r="L61" s="451"/>
      <c r="M61" s="388"/>
      <c r="N61" s="452"/>
      <c r="O61" s="452"/>
      <c r="P61" s="451"/>
      <c r="Q61" s="451"/>
      <c r="R61" s="358"/>
      <c r="S61" s="358"/>
      <c r="T61" s="358"/>
      <c r="U61" s="358"/>
      <c r="V61" s="358"/>
      <c r="W61" s="358"/>
      <c r="X61" s="358"/>
      <c r="Y61" s="358"/>
      <c r="Z61" s="358"/>
      <c r="AA61" s="358"/>
      <c r="AB61" s="428"/>
      <c r="AC61" s="388"/>
      <c r="AD61" s="358"/>
      <c r="AE61" s="358"/>
      <c r="AF61" s="358"/>
      <c r="AG61" s="358"/>
      <c r="AH61" s="358"/>
      <c r="AI61" s="358"/>
      <c r="AJ61" s="358"/>
      <c r="AK61" s="358"/>
      <c r="AL61" s="358"/>
      <c r="AM61" s="358"/>
      <c r="AN61" s="358"/>
      <c r="AO61" s="451"/>
      <c r="AR61" s="388"/>
      <c r="AS61" s="388"/>
      <c r="AT61" s="388"/>
      <c r="AU61" s="388"/>
      <c r="AV61" s="451"/>
      <c r="AW61" s="428"/>
      <c r="AX61" s="451"/>
      <c r="AY61" s="388"/>
      <c r="AZ61" s="451"/>
      <c r="BA61" s="388"/>
      <c r="BB61" s="452"/>
      <c r="BC61" s="452"/>
      <c r="BD61" s="451"/>
      <c r="BE61" s="451"/>
      <c r="BF61" s="358"/>
      <c r="BG61" s="358"/>
      <c r="BH61" s="358"/>
      <c r="BI61" s="358"/>
      <c r="BJ61" s="358"/>
      <c r="BK61" s="358"/>
      <c r="BL61" s="358"/>
      <c r="BM61" s="358"/>
      <c r="BN61" s="358"/>
      <c r="BO61" s="358"/>
      <c r="BP61" s="428"/>
      <c r="BQ61" s="388"/>
      <c r="BR61" s="358"/>
      <c r="BS61" s="358"/>
      <c r="BT61" s="358"/>
      <c r="BU61" s="358"/>
      <c r="BV61" s="358"/>
      <c r="BW61" s="358"/>
      <c r="BX61" s="358"/>
      <c r="BY61" s="358"/>
      <c r="BZ61" s="358"/>
      <c r="CA61" s="358"/>
      <c r="CB61" s="358"/>
      <c r="CC61" s="451"/>
    </row>
    <row r="62" spans="2:81" x14ac:dyDescent="0.25">
      <c r="B62" s="448"/>
      <c r="C62" s="429" t="s">
        <v>3426</v>
      </c>
      <c r="D62" s="388"/>
      <c r="E62" s="388"/>
      <c r="F62" s="388"/>
      <c r="G62" s="388"/>
      <c r="H62" s="451"/>
      <c r="I62" s="428"/>
      <c r="J62" s="451"/>
      <c r="K62" s="388"/>
      <c r="L62" s="451"/>
      <c r="M62" s="388"/>
      <c r="N62" s="452"/>
      <c r="O62" s="452"/>
      <c r="P62" s="451"/>
      <c r="Q62" s="451"/>
      <c r="R62" s="358"/>
      <c r="S62" s="358"/>
      <c r="T62" s="358"/>
      <c r="U62" s="358"/>
      <c r="V62" s="358"/>
      <c r="W62" s="358"/>
      <c r="X62" s="358"/>
      <c r="Y62" s="358"/>
      <c r="Z62" s="358"/>
      <c r="AA62" s="358"/>
      <c r="AB62" s="428"/>
      <c r="AC62" s="388"/>
      <c r="AD62" s="358"/>
      <c r="AE62" s="358"/>
      <c r="AF62" s="358"/>
      <c r="AG62" s="358"/>
      <c r="AH62" s="358"/>
      <c r="AI62" s="358"/>
      <c r="AJ62" s="358"/>
      <c r="AK62" s="358"/>
      <c r="AL62" s="358"/>
      <c r="AM62" s="358"/>
      <c r="AN62" s="358"/>
      <c r="AO62" s="451"/>
      <c r="AR62" s="388"/>
      <c r="AS62" s="388"/>
      <c r="AT62" s="388"/>
      <c r="AU62" s="388"/>
      <c r="AV62" s="451"/>
      <c r="AW62" s="428"/>
      <c r="AX62" s="451"/>
      <c r="AY62" s="388"/>
      <c r="AZ62" s="451"/>
      <c r="BA62" s="388"/>
      <c r="BB62" s="452"/>
      <c r="BC62" s="452"/>
      <c r="BD62" s="451"/>
      <c r="BE62" s="451"/>
      <c r="BF62" s="358"/>
      <c r="BG62" s="358"/>
      <c r="BH62" s="358"/>
      <c r="BI62" s="358"/>
      <c r="BJ62" s="358"/>
      <c r="BK62" s="358"/>
      <c r="BL62" s="358"/>
      <c r="BM62" s="358"/>
      <c r="BN62" s="358"/>
      <c r="BO62" s="358"/>
      <c r="BP62" s="428"/>
      <c r="BQ62" s="388"/>
      <c r="BR62" s="358"/>
      <c r="BS62" s="358"/>
      <c r="BT62" s="358"/>
      <c r="BU62" s="358"/>
      <c r="BV62" s="358"/>
      <c r="BW62" s="358"/>
      <c r="BX62" s="358"/>
      <c r="BY62" s="358"/>
      <c r="BZ62" s="358"/>
      <c r="CA62" s="358"/>
      <c r="CB62" s="358"/>
      <c r="CC62" s="451"/>
    </row>
    <row r="63" spans="2:81" x14ac:dyDescent="0.25">
      <c r="B63" s="448"/>
      <c r="C63" s="429" t="s">
        <v>3427</v>
      </c>
      <c r="D63" s="388"/>
      <c r="E63" s="388"/>
      <c r="F63" s="388"/>
      <c r="G63" s="388"/>
      <c r="H63" s="451"/>
      <c r="I63" s="428"/>
      <c r="J63" s="451"/>
      <c r="K63" s="388"/>
      <c r="L63" s="451"/>
      <c r="M63" s="388"/>
      <c r="N63" s="452"/>
      <c r="O63" s="452"/>
      <c r="P63" s="451"/>
      <c r="Q63" s="451"/>
      <c r="R63" s="358"/>
      <c r="S63" s="358"/>
      <c r="T63" s="358"/>
      <c r="U63" s="358"/>
      <c r="V63" s="358"/>
      <c r="W63" s="358"/>
      <c r="X63" s="358"/>
      <c r="Y63" s="358"/>
      <c r="Z63" s="358"/>
      <c r="AA63" s="358"/>
      <c r="AB63" s="428"/>
      <c r="AC63" s="388"/>
      <c r="AD63" s="358"/>
      <c r="AE63" s="358"/>
      <c r="AF63" s="358"/>
      <c r="AG63" s="358"/>
      <c r="AH63" s="358"/>
      <c r="AI63" s="358"/>
      <c r="AJ63" s="358"/>
      <c r="AK63" s="358"/>
      <c r="AL63" s="358"/>
      <c r="AM63" s="358"/>
      <c r="AN63" s="358"/>
      <c r="AO63" s="451"/>
      <c r="AR63" s="388"/>
      <c r="AS63" s="388"/>
      <c r="AT63" s="388"/>
      <c r="AU63" s="388"/>
      <c r="AV63" s="451"/>
      <c r="AW63" s="428"/>
      <c r="AX63" s="451"/>
      <c r="AY63" s="388"/>
      <c r="AZ63" s="451"/>
      <c r="BA63" s="388"/>
      <c r="BB63" s="452"/>
      <c r="BC63" s="452"/>
      <c r="BD63" s="451"/>
      <c r="BE63" s="451"/>
      <c r="BF63" s="358"/>
      <c r="BG63" s="358"/>
      <c r="BH63" s="358"/>
      <c r="BI63" s="358"/>
      <c r="BJ63" s="358"/>
      <c r="BK63" s="358"/>
      <c r="BL63" s="358"/>
      <c r="BM63" s="358"/>
      <c r="BN63" s="358"/>
      <c r="BO63" s="358"/>
      <c r="BP63" s="428"/>
      <c r="BQ63" s="388"/>
      <c r="BR63" s="358"/>
      <c r="BS63" s="358"/>
      <c r="BT63" s="358"/>
      <c r="BU63" s="358"/>
      <c r="BV63" s="358"/>
      <c r="BW63" s="358"/>
      <c r="BX63" s="358"/>
      <c r="BY63" s="358"/>
      <c r="BZ63" s="358"/>
      <c r="CA63" s="358"/>
      <c r="CB63" s="358"/>
      <c r="CC63" s="451"/>
    </row>
    <row r="64" spans="2:81" x14ac:dyDescent="0.25">
      <c r="B64" s="448"/>
      <c r="C64" s="429" t="s">
        <v>3428</v>
      </c>
      <c r="D64" s="388"/>
      <c r="E64" s="388"/>
      <c r="F64" s="388"/>
      <c r="G64" s="388"/>
      <c r="H64" s="451"/>
      <c r="I64" s="428"/>
      <c r="J64" s="451"/>
      <c r="K64" s="388"/>
      <c r="L64" s="451"/>
      <c r="M64" s="388"/>
      <c r="N64" s="452"/>
      <c r="O64" s="452"/>
      <c r="P64" s="451"/>
      <c r="Q64" s="451"/>
      <c r="R64" s="358"/>
      <c r="S64" s="358"/>
      <c r="T64" s="358"/>
      <c r="U64" s="358"/>
      <c r="V64" s="358"/>
      <c r="W64" s="358"/>
      <c r="X64" s="358"/>
      <c r="Y64" s="358"/>
      <c r="Z64" s="358"/>
      <c r="AA64" s="358"/>
      <c r="AB64" s="428"/>
      <c r="AC64" s="388"/>
      <c r="AD64" s="358"/>
      <c r="AE64" s="358"/>
      <c r="AF64" s="358"/>
      <c r="AG64" s="358"/>
      <c r="AH64" s="358"/>
      <c r="AI64" s="358"/>
      <c r="AJ64" s="358"/>
      <c r="AK64" s="358"/>
      <c r="AL64" s="358"/>
      <c r="AM64" s="358"/>
      <c r="AN64" s="358"/>
      <c r="AO64" s="451"/>
      <c r="AR64" s="388"/>
      <c r="AS64" s="388"/>
      <c r="AT64" s="388"/>
      <c r="AU64" s="388"/>
      <c r="AV64" s="451"/>
      <c r="AW64" s="428"/>
      <c r="AX64" s="451"/>
      <c r="AY64" s="388"/>
      <c r="AZ64" s="451"/>
      <c r="BA64" s="388"/>
      <c r="BB64" s="452"/>
      <c r="BC64" s="452"/>
      <c r="BD64" s="451"/>
      <c r="BE64" s="451"/>
      <c r="BF64" s="358"/>
      <c r="BG64" s="358"/>
      <c r="BH64" s="358"/>
      <c r="BI64" s="358"/>
      <c r="BJ64" s="358"/>
      <c r="BK64" s="358"/>
      <c r="BL64" s="358"/>
      <c r="BM64" s="358"/>
      <c r="BN64" s="358"/>
      <c r="BO64" s="358"/>
      <c r="BP64" s="428"/>
      <c r="BQ64" s="388"/>
      <c r="BR64" s="358"/>
      <c r="BS64" s="358"/>
      <c r="BT64" s="358"/>
      <c r="BU64" s="358"/>
      <c r="BV64" s="358"/>
      <c r="BW64" s="358"/>
      <c r="BX64" s="358"/>
      <c r="BY64" s="358"/>
      <c r="BZ64" s="358"/>
      <c r="CA64" s="358"/>
      <c r="CB64" s="358"/>
      <c r="CC64" s="451"/>
    </row>
    <row r="65" spans="2:81" x14ac:dyDescent="0.25">
      <c r="B65" s="448"/>
      <c r="C65" s="429" t="s">
        <v>3429</v>
      </c>
      <c r="D65" s="388"/>
      <c r="E65" s="388"/>
      <c r="F65" s="388"/>
      <c r="G65" s="388"/>
      <c r="H65" s="451"/>
      <c r="I65" s="428"/>
      <c r="J65" s="451"/>
      <c r="K65" s="388"/>
      <c r="L65" s="451"/>
      <c r="M65" s="388"/>
      <c r="N65" s="452"/>
      <c r="O65" s="452"/>
      <c r="P65" s="451"/>
      <c r="Q65" s="451"/>
      <c r="R65" s="358"/>
      <c r="S65" s="358"/>
      <c r="T65" s="358"/>
      <c r="U65" s="358"/>
      <c r="V65" s="358"/>
      <c r="W65" s="358"/>
      <c r="X65" s="358"/>
      <c r="Y65" s="358"/>
      <c r="Z65" s="358"/>
      <c r="AA65" s="358"/>
      <c r="AB65" s="428"/>
      <c r="AC65" s="388"/>
      <c r="AD65" s="358"/>
      <c r="AE65" s="358"/>
      <c r="AF65" s="358"/>
      <c r="AG65" s="358"/>
      <c r="AH65" s="358"/>
      <c r="AI65" s="358"/>
      <c r="AJ65" s="358"/>
      <c r="AK65" s="358"/>
      <c r="AL65" s="358"/>
      <c r="AM65" s="358"/>
      <c r="AN65" s="358"/>
      <c r="AO65" s="451"/>
      <c r="AR65" s="388"/>
      <c r="AS65" s="388"/>
      <c r="AT65" s="388"/>
      <c r="AU65" s="388"/>
      <c r="AV65" s="451"/>
      <c r="AW65" s="428"/>
      <c r="AX65" s="451"/>
      <c r="AY65" s="388"/>
      <c r="AZ65" s="451"/>
      <c r="BA65" s="388"/>
      <c r="BB65" s="452"/>
      <c r="BC65" s="452"/>
      <c r="BD65" s="451"/>
      <c r="BE65" s="451"/>
      <c r="BF65" s="358"/>
      <c r="BG65" s="358"/>
      <c r="BH65" s="358"/>
      <c r="BI65" s="358"/>
      <c r="BJ65" s="358"/>
      <c r="BK65" s="358"/>
      <c r="BL65" s="358"/>
      <c r="BM65" s="358"/>
      <c r="BN65" s="358"/>
      <c r="BO65" s="358"/>
      <c r="BP65" s="428"/>
      <c r="BQ65" s="388"/>
      <c r="BR65" s="358"/>
      <c r="BS65" s="358"/>
      <c r="BT65" s="358"/>
      <c r="BU65" s="358"/>
      <c r="BV65" s="358"/>
      <c r="BW65" s="358"/>
      <c r="BX65" s="358"/>
      <c r="BY65" s="358"/>
      <c r="BZ65" s="358"/>
      <c r="CA65" s="358"/>
      <c r="CB65" s="358"/>
      <c r="CC65" s="451"/>
    </row>
    <row r="66" spans="2:81" x14ac:dyDescent="0.25">
      <c r="B66" s="448"/>
      <c r="C66" s="429" t="s">
        <v>3430</v>
      </c>
      <c r="D66" s="388"/>
      <c r="E66" s="388"/>
      <c r="F66" s="388"/>
      <c r="G66" s="388"/>
      <c r="H66" s="451"/>
      <c r="I66" s="428"/>
      <c r="J66" s="451"/>
      <c r="K66" s="388"/>
      <c r="L66" s="451"/>
      <c r="M66" s="388"/>
      <c r="N66" s="452"/>
      <c r="O66" s="452"/>
      <c r="P66" s="451"/>
      <c r="Q66" s="451"/>
      <c r="R66" s="358"/>
      <c r="S66" s="358"/>
      <c r="T66" s="358"/>
      <c r="U66" s="358"/>
      <c r="V66" s="358"/>
      <c r="W66" s="358"/>
      <c r="X66" s="358"/>
      <c r="Y66" s="358"/>
      <c r="Z66" s="358"/>
      <c r="AA66" s="358"/>
      <c r="AB66" s="428"/>
      <c r="AC66" s="388"/>
      <c r="AD66" s="358"/>
      <c r="AE66" s="358"/>
      <c r="AF66" s="358"/>
      <c r="AG66" s="358"/>
      <c r="AH66" s="358"/>
      <c r="AI66" s="358"/>
      <c r="AJ66" s="358"/>
      <c r="AK66" s="358"/>
      <c r="AL66" s="358"/>
      <c r="AM66" s="358"/>
      <c r="AN66" s="358"/>
      <c r="AO66" s="451"/>
      <c r="AR66" s="388"/>
      <c r="AS66" s="388"/>
      <c r="AT66" s="388"/>
      <c r="AU66" s="388"/>
      <c r="AV66" s="451"/>
      <c r="AW66" s="428"/>
      <c r="AX66" s="451"/>
      <c r="AY66" s="388"/>
      <c r="AZ66" s="451"/>
      <c r="BA66" s="388"/>
      <c r="BB66" s="452"/>
      <c r="BC66" s="452"/>
      <c r="BD66" s="451"/>
      <c r="BE66" s="451"/>
      <c r="BF66" s="358"/>
      <c r="BG66" s="358"/>
      <c r="BH66" s="358"/>
      <c r="BI66" s="358"/>
      <c r="BJ66" s="358"/>
      <c r="BK66" s="358"/>
      <c r="BL66" s="358"/>
      <c r="BM66" s="358"/>
      <c r="BN66" s="358"/>
      <c r="BO66" s="358"/>
      <c r="BP66" s="428"/>
      <c r="BQ66" s="388"/>
      <c r="BR66" s="358"/>
      <c r="BS66" s="358"/>
      <c r="BT66" s="358"/>
      <c r="BU66" s="358"/>
      <c r="BV66" s="358"/>
      <c r="BW66" s="358"/>
      <c r="BX66" s="358"/>
      <c r="BY66" s="358"/>
      <c r="BZ66" s="358"/>
      <c r="CA66" s="358"/>
      <c r="CB66" s="358"/>
      <c r="CC66" s="451"/>
    </row>
    <row r="67" spans="2:81" x14ac:dyDescent="0.25">
      <c r="B67" s="448"/>
      <c r="C67" s="429" t="s">
        <v>3431</v>
      </c>
      <c r="D67" s="388"/>
      <c r="E67" s="388"/>
      <c r="F67" s="388"/>
      <c r="G67" s="388"/>
      <c r="H67" s="451"/>
      <c r="I67" s="428"/>
      <c r="J67" s="451"/>
      <c r="K67" s="388"/>
      <c r="L67" s="451"/>
      <c r="M67" s="388"/>
      <c r="N67" s="452"/>
      <c r="O67" s="452"/>
      <c r="P67" s="451"/>
      <c r="Q67" s="451"/>
      <c r="R67" s="358"/>
      <c r="S67" s="358"/>
      <c r="T67" s="358"/>
      <c r="U67" s="358"/>
      <c r="V67" s="358"/>
      <c r="W67" s="358"/>
      <c r="X67" s="358"/>
      <c r="Y67" s="358"/>
      <c r="Z67" s="358"/>
      <c r="AA67" s="358"/>
      <c r="AB67" s="428"/>
      <c r="AC67" s="388"/>
      <c r="AD67" s="358"/>
      <c r="AE67" s="358"/>
      <c r="AF67" s="358"/>
      <c r="AG67" s="358"/>
      <c r="AH67" s="358"/>
      <c r="AI67" s="358"/>
      <c r="AJ67" s="358"/>
      <c r="AK67" s="358"/>
      <c r="AL67" s="358"/>
      <c r="AM67" s="358"/>
      <c r="AN67" s="358"/>
      <c r="AO67" s="451"/>
      <c r="AR67" s="388"/>
      <c r="AS67" s="388"/>
      <c r="AT67" s="388"/>
      <c r="AU67" s="388"/>
      <c r="AV67" s="451"/>
      <c r="AW67" s="428"/>
      <c r="AX67" s="451"/>
      <c r="AY67" s="388"/>
      <c r="AZ67" s="451"/>
      <c r="BA67" s="388"/>
      <c r="BB67" s="452"/>
      <c r="BC67" s="452"/>
      <c r="BD67" s="451"/>
      <c r="BE67" s="451"/>
      <c r="BF67" s="358"/>
      <c r="BG67" s="358"/>
      <c r="BH67" s="358"/>
      <c r="BI67" s="358"/>
      <c r="BJ67" s="358"/>
      <c r="BK67" s="358"/>
      <c r="BL67" s="358"/>
      <c r="BM67" s="358"/>
      <c r="BN67" s="358"/>
      <c r="BO67" s="358"/>
      <c r="BP67" s="428"/>
      <c r="BQ67" s="388"/>
      <c r="BR67" s="358"/>
      <c r="BS67" s="358"/>
      <c r="BT67" s="358"/>
      <c r="BU67" s="358"/>
      <c r="BV67" s="358"/>
      <c r="BW67" s="358"/>
      <c r="BX67" s="358"/>
      <c r="BY67" s="358"/>
      <c r="BZ67" s="358"/>
      <c r="CA67" s="358"/>
      <c r="CB67" s="358"/>
      <c r="CC67" s="451"/>
    </row>
    <row r="68" spans="2:81" x14ac:dyDescent="0.25">
      <c r="B68" s="448"/>
      <c r="C68" s="429" t="s">
        <v>3432</v>
      </c>
      <c r="D68" s="388"/>
      <c r="E68" s="388"/>
      <c r="F68" s="388"/>
      <c r="G68" s="388"/>
      <c r="H68" s="451"/>
      <c r="I68" s="428"/>
      <c r="J68" s="451"/>
      <c r="K68" s="388"/>
      <c r="L68" s="451"/>
      <c r="M68" s="388"/>
      <c r="N68" s="452"/>
      <c r="O68" s="452"/>
      <c r="P68" s="451"/>
      <c r="Q68" s="451"/>
      <c r="R68" s="358"/>
      <c r="S68" s="358"/>
      <c r="T68" s="358"/>
      <c r="U68" s="358"/>
      <c r="V68" s="358"/>
      <c r="W68" s="358"/>
      <c r="X68" s="358"/>
      <c r="Y68" s="358"/>
      <c r="Z68" s="358"/>
      <c r="AA68" s="358"/>
      <c r="AB68" s="428"/>
      <c r="AC68" s="388"/>
      <c r="AD68" s="358"/>
      <c r="AE68" s="358"/>
      <c r="AF68" s="358"/>
      <c r="AG68" s="358"/>
      <c r="AH68" s="358"/>
      <c r="AI68" s="358"/>
      <c r="AJ68" s="358"/>
      <c r="AK68" s="358"/>
      <c r="AL68" s="358"/>
      <c r="AM68" s="358"/>
      <c r="AN68" s="358"/>
      <c r="AO68" s="451"/>
      <c r="AR68" s="388"/>
      <c r="AS68" s="388"/>
      <c r="AT68" s="388"/>
      <c r="AU68" s="388"/>
      <c r="AV68" s="451"/>
      <c r="AW68" s="428"/>
      <c r="AX68" s="451"/>
      <c r="AY68" s="388"/>
      <c r="AZ68" s="451"/>
      <c r="BA68" s="388"/>
      <c r="BB68" s="452"/>
      <c r="BC68" s="452"/>
      <c r="BD68" s="451"/>
      <c r="BE68" s="451"/>
      <c r="BF68" s="358"/>
      <c r="BG68" s="358"/>
      <c r="BH68" s="358"/>
      <c r="BI68" s="358"/>
      <c r="BJ68" s="358"/>
      <c r="BK68" s="358"/>
      <c r="BL68" s="358"/>
      <c r="BM68" s="358"/>
      <c r="BN68" s="358"/>
      <c r="BO68" s="358"/>
      <c r="BP68" s="428"/>
      <c r="BQ68" s="388"/>
      <c r="BR68" s="358"/>
      <c r="BS68" s="358"/>
      <c r="BT68" s="358"/>
      <c r="BU68" s="358"/>
      <c r="BV68" s="358"/>
      <c r="BW68" s="358"/>
      <c r="BX68" s="358"/>
      <c r="BY68" s="358"/>
      <c r="BZ68" s="358"/>
      <c r="CA68" s="358"/>
      <c r="CB68" s="358"/>
      <c r="CC68" s="451"/>
    </row>
    <row r="69" spans="2:81" x14ac:dyDescent="0.25">
      <c r="B69" s="448"/>
      <c r="C69" s="429" t="s">
        <v>3433</v>
      </c>
      <c r="D69" s="388"/>
      <c r="E69" s="388"/>
      <c r="F69" s="388"/>
      <c r="G69" s="388"/>
      <c r="H69" s="451"/>
      <c r="I69" s="428"/>
      <c r="J69" s="451"/>
      <c r="K69" s="388"/>
      <c r="L69" s="451"/>
      <c r="M69" s="388"/>
      <c r="N69" s="452"/>
      <c r="O69" s="452"/>
      <c r="P69" s="451"/>
      <c r="Q69" s="451"/>
      <c r="R69" s="358"/>
      <c r="S69" s="358"/>
      <c r="T69" s="358"/>
      <c r="U69" s="358"/>
      <c r="V69" s="358"/>
      <c r="W69" s="358"/>
      <c r="X69" s="358"/>
      <c r="Y69" s="358"/>
      <c r="Z69" s="358"/>
      <c r="AA69" s="358"/>
      <c r="AB69" s="428"/>
      <c r="AC69" s="388"/>
      <c r="AD69" s="358"/>
      <c r="AE69" s="358"/>
      <c r="AF69" s="358"/>
      <c r="AG69" s="358"/>
      <c r="AH69" s="358"/>
      <c r="AI69" s="358"/>
      <c r="AJ69" s="358"/>
      <c r="AK69" s="358"/>
      <c r="AL69" s="358"/>
      <c r="AM69" s="358"/>
      <c r="AN69" s="358"/>
      <c r="AO69" s="451"/>
      <c r="AR69" s="388"/>
      <c r="AS69" s="388"/>
      <c r="AT69" s="388"/>
      <c r="AU69" s="388"/>
      <c r="AV69" s="451"/>
      <c r="AW69" s="428"/>
      <c r="AX69" s="451"/>
      <c r="AY69" s="388"/>
      <c r="AZ69" s="451"/>
      <c r="BA69" s="388"/>
      <c r="BB69" s="452"/>
      <c r="BC69" s="452"/>
      <c r="BD69" s="451"/>
      <c r="BE69" s="451"/>
      <c r="BF69" s="358"/>
      <c r="BG69" s="358"/>
      <c r="BH69" s="358"/>
      <c r="BI69" s="358"/>
      <c r="BJ69" s="358"/>
      <c r="BK69" s="358"/>
      <c r="BL69" s="358"/>
      <c r="BM69" s="358"/>
      <c r="BN69" s="358"/>
      <c r="BO69" s="358"/>
      <c r="BP69" s="428"/>
      <c r="BQ69" s="388"/>
      <c r="BR69" s="358"/>
      <c r="BS69" s="358"/>
      <c r="BT69" s="358"/>
      <c r="BU69" s="358"/>
      <c r="BV69" s="358"/>
      <c r="BW69" s="358"/>
      <c r="BX69" s="358"/>
      <c r="BY69" s="358"/>
      <c r="BZ69" s="358"/>
      <c r="CA69" s="358"/>
      <c r="CB69" s="358"/>
      <c r="CC69" s="451"/>
    </row>
    <row r="70" spans="2:81" x14ac:dyDescent="0.25">
      <c r="B70" s="448"/>
      <c r="C70" s="429" t="s">
        <v>3434</v>
      </c>
      <c r="D70" s="388"/>
      <c r="E70" s="388"/>
      <c r="F70" s="388"/>
      <c r="G70" s="388"/>
      <c r="H70" s="451"/>
      <c r="I70" s="428"/>
      <c r="J70" s="451"/>
      <c r="K70" s="388"/>
      <c r="L70" s="451"/>
      <c r="M70" s="388"/>
      <c r="N70" s="452"/>
      <c r="O70" s="452"/>
      <c r="P70" s="451"/>
      <c r="Q70" s="451"/>
      <c r="R70" s="358"/>
      <c r="S70" s="358"/>
      <c r="T70" s="358"/>
      <c r="U70" s="358"/>
      <c r="V70" s="358"/>
      <c r="W70" s="358"/>
      <c r="X70" s="358"/>
      <c r="Y70" s="358"/>
      <c r="Z70" s="358"/>
      <c r="AA70" s="358"/>
      <c r="AB70" s="428"/>
      <c r="AC70" s="388"/>
      <c r="AD70" s="358"/>
      <c r="AE70" s="358"/>
      <c r="AF70" s="358"/>
      <c r="AG70" s="358"/>
      <c r="AH70" s="358"/>
      <c r="AI70" s="358"/>
      <c r="AJ70" s="358"/>
      <c r="AK70" s="358"/>
      <c r="AL70" s="358"/>
      <c r="AM70" s="358"/>
      <c r="AN70" s="358"/>
      <c r="AO70" s="451"/>
      <c r="AR70" s="388"/>
      <c r="AS70" s="388"/>
      <c r="AT70" s="388"/>
      <c r="AU70" s="388"/>
      <c r="AV70" s="451"/>
      <c r="AW70" s="428"/>
      <c r="AX70" s="451"/>
      <c r="AY70" s="388"/>
      <c r="AZ70" s="451"/>
      <c r="BA70" s="388"/>
      <c r="BB70" s="452"/>
      <c r="BC70" s="452"/>
      <c r="BD70" s="451"/>
      <c r="BE70" s="451"/>
      <c r="BF70" s="358"/>
      <c r="BG70" s="358"/>
      <c r="BH70" s="358"/>
      <c r="BI70" s="358"/>
      <c r="BJ70" s="358"/>
      <c r="BK70" s="358"/>
      <c r="BL70" s="358"/>
      <c r="BM70" s="358"/>
      <c r="BN70" s="358"/>
      <c r="BO70" s="358"/>
      <c r="BP70" s="428"/>
      <c r="BQ70" s="388"/>
      <c r="BR70" s="358"/>
      <c r="BS70" s="358"/>
      <c r="BT70" s="358"/>
      <c r="BU70" s="358"/>
      <c r="BV70" s="358"/>
      <c r="BW70" s="358"/>
      <c r="BX70" s="358"/>
      <c r="BY70" s="358"/>
      <c r="BZ70" s="358"/>
      <c r="CA70" s="358"/>
      <c r="CB70" s="358"/>
      <c r="CC70" s="451"/>
    </row>
    <row r="71" spans="2:81" x14ac:dyDescent="0.25">
      <c r="B71" s="448"/>
      <c r="C71" s="429" t="s">
        <v>3435</v>
      </c>
      <c r="D71" s="388"/>
      <c r="E71" s="388"/>
      <c r="F71" s="388"/>
      <c r="G71" s="388"/>
      <c r="H71" s="451"/>
      <c r="I71" s="428"/>
      <c r="J71" s="451"/>
      <c r="K71" s="388"/>
      <c r="L71" s="451"/>
      <c r="M71" s="388"/>
      <c r="N71" s="452"/>
      <c r="O71" s="452"/>
      <c r="P71" s="451"/>
      <c r="Q71" s="451"/>
      <c r="R71" s="358"/>
      <c r="S71" s="358"/>
      <c r="T71" s="358"/>
      <c r="U71" s="358"/>
      <c r="V71" s="358"/>
      <c r="W71" s="358"/>
      <c r="X71" s="358"/>
      <c r="Y71" s="358"/>
      <c r="Z71" s="358"/>
      <c r="AA71" s="358"/>
      <c r="AB71" s="428"/>
      <c r="AC71" s="388"/>
      <c r="AD71" s="358"/>
      <c r="AE71" s="358"/>
      <c r="AF71" s="358"/>
      <c r="AG71" s="358"/>
      <c r="AH71" s="358"/>
      <c r="AI71" s="358"/>
      <c r="AJ71" s="358"/>
      <c r="AK71" s="358"/>
      <c r="AL71" s="358"/>
      <c r="AM71" s="358"/>
      <c r="AN71" s="358"/>
      <c r="AO71" s="451"/>
      <c r="AR71" s="388"/>
      <c r="AS71" s="388"/>
      <c r="AT71" s="388"/>
      <c r="AU71" s="388"/>
      <c r="AV71" s="451"/>
      <c r="AW71" s="428"/>
      <c r="AX71" s="451"/>
      <c r="AY71" s="388"/>
      <c r="AZ71" s="451"/>
      <c r="BA71" s="388"/>
      <c r="BB71" s="452"/>
      <c r="BC71" s="452"/>
      <c r="BD71" s="451"/>
      <c r="BE71" s="451"/>
      <c r="BF71" s="358"/>
      <c r="BG71" s="358"/>
      <c r="BH71" s="358"/>
      <c r="BI71" s="358"/>
      <c r="BJ71" s="358"/>
      <c r="BK71" s="358"/>
      <c r="BL71" s="358"/>
      <c r="BM71" s="358"/>
      <c r="BN71" s="358"/>
      <c r="BO71" s="358"/>
      <c r="BP71" s="428"/>
      <c r="BQ71" s="388"/>
      <c r="BR71" s="358"/>
      <c r="BS71" s="358"/>
      <c r="BT71" s="358"/>
      <c r="BU71" s="358"/>
      <c r="BV71" s="358"/>
      <c r="BW71" s="358"/>
      <c r="BX71" s="358"/>
      <c r="BY71" s="358"/>
      <c r="BZ71" s="358"/>
      <c r="CA71" s="358"/>
      <c r="CB71" s="358"/>
      <c r="CC71" s="451"/>
    </row>
    <row r="72" spans="2:81" x14ac:dyDescent="0.25">
      <c r="B72" s="448"/>
      <c r="C72" s="429" t="s">
        <v>3436</v>
      </c>
      <c r="D72" s="388"/>
      <c r="E72" s="388"/>
      <c r="F72" s="388"/>
      <c r="G72" s="388"/>
      <c r="H72" s="451"/>
      <c r="I72" s="428"/>
      <c r="J72" s="451"/>
      <c r="K72" s="388"/>
      <c r="L72" s="451"/>
      <c r="M72" s="388"/>
      <c r="N72" s="452"/>
      <c r="O72" s="452"/>
      <c r="P72" s="451"/>
      <c r="Q72" s="451"/>
      <c r="R72" s="358"/>
      <c r="S72" s="358"/>
      <c r="T72" s="358"/>
      <c r="U72" s="358"/>
      <c r="V72" s="358"/>
      <c r="W72" s="358"/>
      <c r="X72" s="358"/>
      <c r="Y72" s="358"/>
      <c r="Z72" s="358"/>
      <c r="AA72" s="358"/>
      <c r="AB72" s="428"/>
      <c r="AC72" s="388"/>
      <c r="AD72" s="358"/>
      <c r="AE72" s="358"/>
      <c r="AF72" s="358"/>
      <c r="AG72" s="358"/>
      <c r="AH72" s="358"/>
      <c r="AI72" s="358"/>
      <c r="AJ72" s="358"/>
      <c r="AK72" s="358"/>
      <c r="AL72" s="358"/>
      <c r="AM72" s="358"/>
      <c r="AN72" s="358"/>
      <c r="AO72" s="451"/>
      <c r="AR72" s="388"/>
      <c r="AS72" s="388"/>
      <c r="AT72" s="388"/>
      <c r="AU72" s="388"/>
      <c r="AV72" s="451"/>
      <c r="AW72" s="428"/>
      <c r="AX72" s="451"/>
      <c r="AY72" s="388"/>
      <c r="AZ72" s="451"/>
      <c r="BA72" s="388"/>
      <c r="BB72" s="452"/>
      <c r="BC72" s="452"/>
      <c r="BD72" s="451"/>
      <c r="BE72" s="451"/>
      <c r="BF72" s="358"/>
      <c r="BG72" s="358"/>
      <c r="BH72" s="358"/>
      <c r="BI72" s="358"/>
      <c r="BJ72" s="358"/>
      <c r="BK72" s="358"/>
      <c r="BL72" s="358"/>
      <c r="BM72" s="358"/>
      <c r="BN72" s="358"/>
      <c r="BO72" s="358"/>
      <c r="BP72" s="428"/>
      <c r="BQ72" s="388"/>
      <c r="BR72" s="358"/>
      <c r="BS72" s="358"/>
      <c r="BT72" s="358"/>
      <c r="BU72" s="358"/>
      <c r="BV72" s="358"/>
      <c r="BW72" s="358"/>
      <c r="BX72" s="358"/>
      <c r="BY72" s="358"/>
      <c r="BZ72" s="358"/>
      <c r="CA72" s="358"/>
      <c r="CB72" s="358"/>
      <c r="CC72" s="451"/>
    </row>
    <row r="73" spans="2:81" x14ac:dyDescent="0.25">
      <c r="B73" s="448"/>
      <c r="C73" s="429" t="s">
        <v>3437</v>
      </c>
      <c r="D73" s="388"/>
      <c r="E73" s="388"/>
      <c r="F73" s="388"/>
      <c r="G73" s="388"/>
      <c r="H73" s="451"/>
      <c r="I73" s="428"/>
      <c r="J73" s="451"/>
      <c r="K73" s="388"/>
      <c r="L73" s="451"/>
      <c r="M73" s="388"/>
      <c r="N73" s="452"/>
      <c r="O73" s="452"/>
      <c r="P73" s="451"/>
      <c r="Q73" s="451"/>
      <c r="R73" s="358"/>
      <c r="S73" s="358"/>
      <c r="T73" s="358"/>
      <c r="U73" s="358"/>
      <c r="V73" s="358"/>
      <c r="W73" s="358"/>
      <c r="X73" s="358"/>
      <c r="Y73" s="358"/>
      <c r="Z73" s="358"/>
      <c r="AA73" s="358"/>
      <c r="AB73" s="428"/>
      <c r="AC73" s="388"/>
      <c r="AD73" s="358"/>
      <c r="AE73" s="358"/>
      <c r="AF73" s="358"/>
      <c r="AG73" s="358"/>
      <c r="AH73" s="358"/>
      <c r="AI73" s="358"/>
      <c r="AJ73" s="358"/>
      <c r="AK73" s="358"/>
      <c r="AL73" s="358"/>
      <c r="AM73" s="358"/>
      <c r="AN73" s="358"/>
      <c r="AO73" s="451"/>
      <c r="AR73" s="388"/>
      <c r="AS73" s="388"/>
      <c r="AT73" s="388"/>
      <c r="AU73" s="388"/>
      <c r="AV73" s="451"/>
      <c r="AW73" s="428"/>
      <c r="AX73" s="451"/>
      <c r="AY73" s="388"/>
      <c r="AZ73" s="451"/>
      <c r="BA73" s="388"/>
      <c r="BB73" s="452"/>
      <c r="BC73" s="452"/>
      <c r="BD73" s="451"/>
      <c r="BE73" s="451"/>
      <c r="BF73" s="358"/>
      <c r="BG73" s="358"/>
      <c r="BH73" s="358"/>
      <c r="BI73" s="358"/>
      <c r="BJ73" s="358"/>
      <c r="BK73" s="358"/>
      <c r="BL73" s="358"/>
      <c r="BM73" s="358"/>
      <c r="BN73" s="358"/>
      <c r="BO73" s="358"/>
      <c r="BP73" s="428"/>
      <c r="BQ73" s="388"/>
      <c r="BR73" s="358"/>
      <c r="BS73" s="358"/>
      <c r="BT73" s="358"/>
      <c r="BU73" s="358"/>
      <c r="BV73" s="358"/>
      <c r="BW73" s="358"/>
      <c r="BX73" s="358"/>
      <c r="BY73" s="358"/>
      <c r="BZ73" s="358"/>
      <c r="CA73" s="358"/>
      <c r="CB73" s="358"/>
      <c r="CC73" s="451"/>
    </row>
    <row r="74" spans="2:81" x14ac:dyDescent="0.25">
      <c r="B74" s="448"/>
      <c r="C74" s="429" t="s">
        <v>3438</v>
      </c>
      <c r="D74" s="388"/>
      <c r="E74" s="388"/>
      <c r="F74" s="388"/>
      <c r="G74" s="388"/>
      <c r="H74" s="451"/>
      <c r="I74" s="428"/>
      <c r="J74" s="451"/>
      <c r="K74" s="388"/>
      <c r="L74" s="451"/>
      <c r="M74" s="388"/>
      <c r="N74" s="452"/>
      <c r="O74" s="452"/>
      <c r="P74" s="451"/>
      <c r="Q74" s="451"/>
      <c r="R74" s="358"/>
      <c r="S74" s="358"/>
      <c r="T74" s="358"/>
      <c r="U74" s="358"/>
      <c r="V74" s="358"/>
      <c r="W74" s="358"/>
      <c r="X74" s="358"/>
      <c r="Y74" s="358"/>
      <c r="Z74" s="358"/>
      <c r="AA74" s="358"/>
      <c r="AB74" s="428"/>
      <c r="AC74" s="388"/>
      <c r="AD74" s="358"/>
      <c r="AE74" s="358"/>
      <c r="AF74" s="358"/>
      <c r="AG74" s="358"/>
      <c r="AH74" s="358"/>
      <c r="AI74" s="358"/>
      <c r="AJ74" s="358"/>
      <c r="AK74" s="358"/>
      <c r="AL74" s="358"/>
      <c r="AM74" s="358"/>
      <c r="AN74" s="358"/>
      <c r="AO74" s="451"/>
      <c r="AR74" s="388"/>
      <c r="AS74" s="388"/>
      <c r="AT74" s="388"/>
      <c r="AU74" s="388"/>
      <c r="AV74" s="451"/>
      <c r="AW74" s="428"/>
      <c r="AX74" s="451"/>
      <c r="AY74" s="388"/>
      <c r="AZ74" s="451"/>
      <c r="BA74" s="388"/>
      <c r="BB74" s="452"/>
      <c r="BC74" s="452"/>
      <c r="BD74" s="451"/>
      <c r="BE74" s="451"/>
      <c r="BF74" s="358"/>
      <c r="BG74" s="358"/>
      <c r="BH74" s="358"/>
      <c r="BI74" s="358"/>
      <c r="BJ74" s="358"/>
      <c r="BK74" s="358"/>
      <c r="BL74" s="358"/>
      <c r="BM74" s="358"/>
      <c r="BN74" s="358"/>
      <c r="BO74" s="358"/>
      <c r="BP74" s="428"/>
      <c r="BQ74" s="388"/>
      <c r="BR74" s="358"/>
      <c r="BS74" s="358"/>
      <c r="BT74" s="358"/>
      <c r="BU74" s="358"/>
      <c r="BV74" s="358"/>
      <c r="BW74" s="358"/>
      <c r="BX74" s="358"/>
      <c r="BY74" s="358"/>
      <c r="BZ74" s="358"/>
      <c r="CA74" s="358"/>
      <c r="CB74" s="358"/>
      <c r="CC74" s="451"/>
    </row>
    <row r="75" spans="2:81" x14ac:dyDescent="0.25">
      <c r="B75" s="448"/>
      <c r="C75" s="429" t="s">
        <v>3439</v>
      </c>
      <c r="D75" s="388"/>
      <c r="E75" s="388"/>
      <c r="F75" s="388"/>
      <c r="G75" s="388"/>
      <c r="H75" s="451"/>
      <c r="I75" s="428"/>
      <c r="J75" s="451"/>
      <c r="K75" s="388"/>
      <c r="L75" s="451"/>
      <c r="M75" s="388"/>
      <c r="N75" s="452"/>
      <c r="O75" s="452"/>
      <c r="P75" s="451"/>
      <c r="Q75" s="451"/>
      <c r="R75" s="358"/>
      <c r="S75" s="358"/>
      <c r="T75" s="358"/>
      <c r="U75" s="358"/>
      <c r="V75" s="358"/>
      <c r="W75" s="358"/>
      <c r="X75" s="358"/>
      <c r="Y75" s="358"/>
      <c r="Z75" s="358"/>
      <c r="AA75" s="358"/>
      <c r="AB75" s="428"/>
      <c r="AC75" s="388"/>
      <c r="AD75" s="358"/>
      <c r="AE75" s="358"/>
      <c r="AF75" s="358"/>
      <c r="AG75" s="358"/>
      <c r="AH75" s="358"/>
      <c r="AI75" s="358"/>
      <c r="AJ75" s="358"/>
      <c r="AK75" s="358"/>
      <c r="AL75" s="358"/>
      <c r="AM75" s="358"/>
      <c r="AN75" s="358"/>
      <c r="AO75" s="451"/>
      <c r="AR75" s="388"/>
      <c r="AS75" s="388"/>
      <c r="AT75" s="388"/>
      <c r="AU75" s="388"/>
      <c r="AV75" s="451"/>
      <c r="AW75" s="428"/>
      <c r="AX75" s="451"/>
      <c r="AY75" s="388"/>
      <c r="AZ75" s="451"/>
      <c r="BA75" s="388"/>
      <c r="BB75" s="452"/>
      <c r="BC75" s="452"/>
      <c r="BD75" s="451"/>
      <c r="BE75" s="451"/>
      <c r="BF75" s="358"/>
      <c r="BG75" s="358"/>
      <c r="BH75" s="358"/>
      <c r="BI75" s="358"/>
      <c r="BJ75" s="358"/>
      <c r="BK75" s="358"/>
      <c r="BL75" s="358"/>
      <c r="BM75" s="358"/>
      <c r="BN75" s="358"/>
      <c r="BO75" s="358"/>
      <c r="BP75" s="428"/>
      <c r="BQ75" s="388"/>
      <c r="BR75" s="358"/>
      <c r="BS75" s="358"/>
      <c r="BT75" s="358"/>
      <c r="BU75" s="358"/>
      <c r="BV75" s="358"/>
      <c r="BW75" s="358"/>
      <c r="BX75" s="358"/>
      <c r="BY75" s="358"/>
      <c r="BZ75" s="358"/>
      <c r="CA75" s="358"/>
      <c r="CB75" s="358"/>
      <c r="CC75" s="451"/>
    </row>
    <row r="76" spans="2:81" x14ac:dyDescent="0.25">
      <c r="B76" s="448"/>
      <c r="C76" s="429" t="s">
        <v>3440</v>
      </c>
      <c r="D76" s="388"/>
      <c r="E76" s="388"/>
      <c r="F76" s="388"/>
      <c r="G76" s="388"/>
      <c r="H76" s="451"/>
      <c r="I76" s="428"/>
      <c r="J76" s="451"/>
      <c r="K76" s="388"/>
      <c r="L76" s="451"/>
      <c r="M76" s="388"/>
      <c r="N76" s="452"/>
      <c r="O76" s="452"/>
      <c r="P76" s="451"/>
      <c r="Q76" s="451"/>
      <c r="R76" s="358"/>
      <c r="S76" s="358"/>
      <c r="T76" s="358"/>
      <c r="U76" s="358"/>
      <c r="V76" s="358"/>
      <c r="W76" s="358"/>
      <c r="X76" s="358"/>
      <c r="Y76" s="358"/>
      <c r="Z76" s="358"/>
      <c r="AA76" s="358"/>
      <c r="AB76" s="428"/>
      <c r="AC76" s="388"/>
      <c r="AD76" s="358"/>
      <c r="AE76" s="358"/>
      <c r="AF76" s="358"/>
      <c r="AG76" s="358"/>
      <c r="AH76" s="358"/>
      <c r="AI76" s="358"/>
      <c r="AJ76" s="358"/>
      <c r="AK76" s="358"/>
      <c r="AL76" s="358"/>
      <c r="AM76" s="358"/>
      <c r="AN76" s="358"/>
      <c r="AO76" s="451"/>
      <c r="AR76" s="388"/>
      <c r="AS76" s="388"/>
      <c r="AT76" s="388"/>
      <c r="AU76" s="388"/>
      <c r="AV76" s="451"/>
      <c r="AW76" s="428"/>
      <c r="AX76" s="451"/>
      <c r="AY76" s="388"/>
      <c r="AZ76" s="451"/>
      <c r="BA76" s="388"/>
      <c r="BB76" s="452"/>
      <c r="BC76" s="452"/>
      <c r="BD76" s="451"/>
      <c r="BE76" s="451"/>
      <c r="BF76" s="358"/>
      <c r="BG76" s="358"/>
      <c r="BH76" s="358"/>
      <c r="BI76" s="358"/>
      <c r="BJ76" s="358"/>
      <c r="BK76" s="358"/>
      <c r="BL76" s="358"/>
      <c r="BM76" s="358"/>
      <c r="BN76" s="358"/>
      <c r="BO76" s="358"/>
      <c r="BP76" s="428"/>
      <c r="BQ76" s="388"/>
      <c r="BR76" s="358"/>
      <c r="BS76" s="358"/>
      <c r="BT76" s="358"/>
      <c r="BU76" s="358"/>
      <c r="BV76" s="358"/>
      <c r="BW76" s="358"/>
      <c r="BX76" s="358"/>
      <c r="BY76" s="358"/>
      <c r="BZ76" s="358"/>
      <c r="CA76" s="358"/>
      <c r="CB76" s="358"/>
      <c r="CC76" s="451"/>
    </row>
    <row r="77" spans="2:81" x14ac:dyDescent="0.25">
      <c r="B77" s="448"/>
      <c r="C77" s="429" t="s">
        <v>3441</v>
      </c>
      <c r="D77" s="388"/>
      <c r="E77" s="388"/>
      <c r="F77" s="388"/>
      <c r="G77" s="388"/>
      <c r="H77" s="451"/>
      <c r="I77" s="428"/>
      <c r="J77" s="451"/>
      <c r="K77" s="388"/>
      <c r="L77" s="451"/>
      <c r="M77" s="388"/>
      <c r="N77" s="452"/>
      <c r="O77" s="452"/>
      <c r="P77" s="451"/>
      <c r="Q77" s="451"/>
      <c r="R77" s="358"/>
      <c r="S77" s="358"/>
      <c r="T77" s="358"/>
      <c r="U77" s="358"/>
      <c r="V77" s="358"/>
      <c r="W77" s="358"/>
      <c r="X77" s="358"/>
      <c r="Y77" s="358"/>
      <c r="Z77" s="358"/>
      <c r="AA77" s="358"/>
      <c r="AB77" s="428"/>
      <c r="AC77" s="388"/>
      <c r="AD77" s="358"/>
      <c r="AE77" s="358"/>
      <c r="AF77" s="358"/>
      <c r="AG77" s="358"/>
      <c r="AH77" s="358"/>
      <c r="AI77" s="358"/>
      <c r="AJ77" s="358"/>
      <c r="AK77" s="358"/>
      <c r="AL77" s="358"/>
      <c r="AM77" s="358"/>
      <c r="AN77" s="358"/>
      <c r="AO77" s="451"/>
      <c r="AR77" s="388"/>
      <c r="AS77" s="388"/>
      <c r="AT77" s="388"/>
      <c r="AU77" s="388"/>
      <c r="AV77" s="451"/>
      <c r="AW77" s="428"/>
      <c r="AX77" s="451"/>
      <c r="AY77" s="388"/>
      <c r="AZ77" s="451"/>
      <c r="BA77" s="388"/>
      <c r="BB77" s="452"/>
      <c r="BC77" s="452"/>
      <c r="BD77" s="451"/>
      <c r="BE77" s="451"/>
      <c r="BF77" s="358"/>
      <c r="BG77" s="358"/>
      <c r="BH77" s="358"/>
      <c r="BI77" s="358"/>
      <c r="BJ77" s="358"/>
      <c r="BK77" s="358"/>
      <c r="BL77" s="358"/>
      <c r="BM77" s="358"/>
      <c r="BN77" s="358"/>
      <c r="BO77" s="358"/>
      <c r="BP77" s="428"/>
      <c r="BQ77" s="388"/>
      <c r="BR77" s="358"/>
      <c r="BS77" s="358"/>
      <c r="BT77" s="358"/>
      <c r="BU77" s="358"/>
      <c r="BV77" s="358"/>
      <c r="BW77" s="358"/>
      <c r="BX77" s="358"/>
      <c r="BY77" s="358"/>
      <c r="BZ77" s="358"/>
      <c r="CA77" s="358"/>
      <c r="CB77" s="358"/>
      <c r="CC77" s="451"/>
    </row>
    <row r="78" spans="2:81" x14ac:dyDescent="0.25">
      <c r="B78" s="448"/>
      <c r="C78" s="429" t="s">
        <v>3442</v>
      </c>
      <c r="D78" s="388"/>
      <c r="E78" s="388"/>
      <c r="F78" s="388"/>
      <c r="G78" s="388"/>
      <c r="H78" s="451"/>
      <c r="I78" s="428"/>
      <c r="J78" s="451"/>
      <c r="K78" s="388"/>
      <c r="L78" s="451"/>
      <c r="M78" s="388"/>
      <c r="N78" s="452"/>
      <c r="O78" s="452"/>
      <c r="P78" s="451"/>
      <c r="Q78" s="451"/>
      <c r="R78" s="358"/>
      <c r="S78" s="358"/>
      <c r="T78" s="358"/>
      <c r="U78" s="358"/>
      <c r="V78" s="358"/>
      <c r="W78" s="358"/>
      <c r="X78" s="358"/>
      <c r="Y78" s="358"/>
      <c r="Z78" s="358"/>
      <c r="AA78" s="358"/>
      <c r="AB78" s="428"/>
      <c r="AC78" s="388"/>
      <c r="AD78" s="358"/>
      <c r="AE78" s="358"/>
      <c r="AF78" s="358"/>
      <c r="AG78" s="358"/>
      <c r="AH78" s="358"/>
      <c r="AI78" s="358"/>
      <c r="AJ78" s="358"/>
      <c r="AK78" s="358"/>
      <c r="AL78" s="358"/>
      <c r="AM78" s="358"/>
      <c r="AN78" s="358"/>
      <c r="AO78" s="451"/>
      <c r="AR78" s="388"/>
      <c r="AS78" s="388"/>
      <c r="AT78" s="388"/>
      <c r="AU78" s="388"/>
      <c r="AV78" s="451"/>
      <c r="AW78" s="428"/>
      <c r="AX78" s="451"/>
      <c r="AY78" s="388"/>
      <c r="AZ78" s="451"/>
      <c r="BA78" s="388"/>
      <c r="BB78" s="452"/>
      <c r="BC78" s="452"/>
      <c r="BD78" s="451"/>
      <c r="BE78" s="451"/>
      <c r="BF78" s="358"/>
      <c r="BG78" s="358"/>
      <c r="BH78" s="358"/>
      <c r="BI78" s="358"/>
      <c r="BJ78" s="358"/>
      <c r="BK78" s="358"/>
      <c r="BL78" s="358"/>
      <c r="BM78" s="358"/>
      <c r="BN78" s="358"/>
      <c r="BO78" s="358"/>
      <c r="BP78" s="428"/>
      <c r="BQ78" s="388"/>
      <c r="BR78" s="358"/>
      <c r="BS78" s="358"/>
      <c r="BT78" s="358"/>
      <c r="BU78" s="358"/>
      <c r="BV78" s="358"/>
      <c r="BW78" s="358"/>
      <c r="BX78" s="358"/>
      <c r="BY78" s="358"/>
      <c r="BZ78" s="358"/>
      <c r="CA78" s="358"/>
      <c r="CB78" s="358"/>
      <c r="CC78" s="451"/>
    </row>
    <row r="79" spans="2:81" x14ac:dyDescent="0.25">
      <c r="B79" s="448"/>
      <c r="C79" s="429" t="s">
        <v>3443</v>
      </c>
      <c r="D79" s="388"/>
      <c r="E79" s="388"/>
      <c r="F79" s="388"/>
      <c r="G79" s="388"/>
      <c r="H79" s="451"/>
      <c r="I79" s="428"/>
      <c r="J79" s="451"/>
      <c r="K79" s="388"/>
      <c r="L79" s="451"/>
      <c r="M79" s="388"/>
      <c r="N79" s="452"/>
      <c r="O79" s="452"/>
      <c r="P79" s="451"/>
      <c r="Q79" s="451"/>
      <c r="R79" s="358"/>
      <c r="S79" s="358"/>
      <c r="T79" s="358"/>
      <c r="U79" s="358"/>
      <c r="V79" s="358"/>
      <c r="W79" s="358"/>
      <c r="X79" s="358"/>
      <c r="Y79" s="358"/>
      <c r="Z79" s="358"/>
      <c r="AA79" s="358"/>
      <c r="AB79" s="428"/>
      <c r="AC79" s="388"/>
      <c r="AD79" s="358"/>
      <c r="AE79" s="358"/>
      <c r="AF79" s="358"/>
      <c r="AG79" s="358"/>
      <c r="AH79" s="358"/>
      <c r="AI79" s="358"/>
      <c r="AJ79" s="358"/>
      <c r="AK79" s="358"/>
      <c r="AL79" s="358"/>
      <c r="AM79" s="358"/>
      <c r="AN79" s="358"/>
      <c r="AO79" s="451"/>
      <c r="AR79" s="388"/>
      <c r="AS79" s="388"/>
      <c r="AT79" s="388"/>
      <c r="AU79" s="388"/>
      <c r="AV79" s="451"/>
      <c r="AW79" s="428"/>
      <c r="AX79" s="451"/>
      <c r="AY79" s="388"/>
      <c r="AZ79" s="451"/>
      <c r="BA79" s="388"/>
      <c r="BB79" s="452"/>
      <c r="BC79" s="452"/>
      <c r="BD79" s="451"/>
      <c r="BE79" s="451"/>
      <c r="BF79" s="358"/>
      <c r="BG79" s="358"/>
      <c r="BH79" s="358"/>
      <c r="BI79" s="358"/>
      <c r="BJ79" s="358"/>
      <c r="BK79" s="358"/>
      <c r="BL79" s="358"/>
      <c r="BM79" s="358"/>
      <c r="BN79" s="358"/>
      <c r="BO79" s="358"/>
      <c r="BP79" s="428"/>
      <c r="BQ79" s="388"/>
      <c r="BR79" s="358"/>
      <c r="BS79" s="358"/>
      <c r="BT79" s="358"/>
      <c r="BU79" s="358"/>
      <c r="BV79" s="358"/>
      <c r="BW79" s="358"/>
      <c r="BX79" s="358"/>
      <c r="BY79" s="358"/>
      <c r="BZ79" s="358"/>
      <c r="CA79" s="358"/>
      <c r="CB79" s="358"/>
      <c r="CC79" s="451"/>
    </row>
    <row r="80" spans="2:81" x14ac:dyDescent="0.25">
      <c r="B80" s="448"/>
      <c r="C80" s="429" t="s">
        <v>3444</v>
      </c>
      <c r="D80" s="388"/>
      <c r="E80" s="388"/>
      <c r="F80" s="388"/>
      <c r="G80" s="388"/>
      <c r="H80" s="451"/>
      <c r="I80" s="428"/>
      <c r="J80" s="451"/>
      <c r="K80" s="388"/>
      <c r="L80" s="451"/>
      <c r="M80" s="388"/>
      <c r="N80" s="452"/>
      <c r="O80" s="452"/>
      <c r="P80" s="451"/>
      <c r="Q80" s="451"/>
      <c r="R80" s="358"/>
      <c r="S80" s="358"/>
      <c r="T80" s="358"/>
      <c r="U80" s="358"/>
      <c r="V80" s="358"/>
      <c r="W80" s="358"/>
      <c r="X80" s="358"/>
      <c r="Y80" s="358"/>
      <c r="Z80" s="358"/>
      <c r="AA80" s="358"/>
      <c r="AB80" s="428"/>
      <c r="AC80" s="388"/>
      <c r="AD80" s="358"/>
      <c r="AE80" s="358"/>
      <c r="AF80" s="358"/>
      <c r="AG80" s="358"/>
      <c r="AH80" s="358"/>
      <c r="AI80" s="358"/>
      <c r="AJ80" s="358"/>
      <c r="AK80" s="358"/>
      <c r="AL80" s="358"/>
      <c r="AM80" s="358"/>
      <c r="AN80" s="358"/>
      <c r="AO80" s="451"/>
      <c r="AR80" s="388"/>
      <c r="AS80" s="388"/>
      <c r="AT80" s="388"/>
      <c r="AU80" s="388"/>
      <c r="AV80" s="451"/>
      <c r="AW80" s="428"/>
      <c r="AX80" s="451"/>
      <c r="AY80" s="388"/>
      <c r="AZ80" s="451"/>
      <c r="BA80" s="388"/>
      <c r="BB80" s="452"/>
      <c r="BC80" s="452"/>
      <c r="BD80" s="451"/>
      <c r="BE80" s="451"/>
      <c r="BF80" s="358"/>
      <c r="BG80" s="358"/>
      <c r="BH80" s="358"/>
      <c r="BI80" s="358"/>
      <c r="BJ80" s="358"/>
      <c r="BK80" s="358"/>
      <c r="BL80" s="358"/>
      <c r="BM80" s="358"/>
      <c r="BN80" s="358"/>
      <c r="BO80" s="358"/>
      <c r="BP80" s="428"/>
      <c r="BQ80" s="388"/>
      <c r="BR80" s="358"/>
      <c r="BS80" s="358"/>
      <c r="BT80" s="358"/>
      <c r="BU80" s="358"/>
      <c r="BV80" s="358"/>
      <c r="BW80" s="358"/>
      <c r="BX80" s="358"/>
      <c r="BY80" s="358"/>
      <c r="BZ80" s="358"/>
      <c r="CA80" s="358"/>
      <c r="CB80" s="358"/>
      <c r="CC80" s="451"/>
    </row>
    <row r="81" spans="2:81" x14ac:dyDescent="0.25">
      <c r="B81" s="448"/>
      <c r="C81" s="429" t="s">
        <v>3445</v>
      </c>
      <c r="D81" s="388"/>
      <c r="E81" s="388"/>
      <c r="F81" s="388"/>
      <c r="G81" s="388"/>
      <c r="H81" s="451"/>
      <c r="I81" s="428"/>
      <c r="J81" s="451"/>
      <c r="K81" s="388"/>
      <c r="L81" s="451"/>
      <c r="M81" s="388"/>
      <c r="N81" s="452"/>
      <c r="O81" s="452"/>
      <c r="P81" s="451"/>
      <c r="Q81" s="451"/>
      <c r="R81" s="358"/>
      <c r="S81" s="358"/>
      <c r="T81" s="358"/>
      <c r="U81" s="358"/>
      <c r="V81" s="358"/>
      <c r="W81" s="358"/>
      <c r="X81" s="358"/>
      <c r="Y81" s="358"/>
      <c r="Z81" s="358"/>
      <c r="AA81" s="358"/>
      <c r="AB81" s="428"/>
      <c r="AC81" s="388"/>
      <c r="AD81" s="358"/>
      <c r="AE81" s="358"/>
      <c r="AF81" s="358"/>
      <c r="AG81" s="358"/>
      <c r="AH81" s="358"/>
      <c r="AI81" s="358"/>
      <c r="AJ81" s="358"/>
      <c r="AK81" s="358"/>
      <c r="AL81" s="358"/>
      <c r="AM81" s="358"/>
      <c r="AN81" s="358"/>
      <c r="AO81" s="451"/>
      <c r="AR81" s="388"/>
      <c r="AS81" s="388"/>
      <c r="AT81" s="388"/>
      <c r="AU81" s="388"/>
      <c r="AV81" s="451"/>
      <c r="AW81" s="428"/>
      <c r="AX81" s="451"/>
      <c r="AY81" s="388"/>
      <c r="AZ81" s="451"/>
      <c r="BA81" s="388"/>
      <c r="BB81" s="452"/>
      <c r="BC81" s="452"/>
      <c r="BD81" s="451"/>
      <c r="BE81" s="451"/>
      <c r="BF81" s="358"/>
      <c r="BG81" s="358"/>
      <c r="BH81" s="358"/>
      <c r="BI81" s="358"/>
      <c r="BJ81" s="358"/>
      <c r="BK81" s="358"/>
      <c r="BL81" s="358"/>
      <c r="BM81" s="358"/>
      <c r="BN81" s="358"/>
      <c r="BO81" s="358"/>
      <c r="BP81" s="428"/>
      <c r="BQ81" s="388"/>
      <c r="BR81" s="358"/>
      <c r="BS81" s="358"/>
      <c r="BT81" s="358"/>
      <c r="BU81" s="358"/>
      <c r="BV81" s="358"/>
      <c r="BW81" s="358"/>
      <c r="BX81" s="358"/>
      <c r="BY81" s="358"/>
      <c r="BZ81" s="358"/>
      <c r="CA81" s="358"/>
      <c r="CB81" s="358"/>
      <c r="CC81" s="451"/>
    </row>
    <row r="82" spans="2:81" x14ac:dyDescent="0.25">
      <c r="B82" s="448"/>
      <c r="C82" s="429" t="s">
        <v>3446</v>
      </c>
      <c r="D82" s="388"/>
      <c r="E82" s="388"/>
      <c r="F82" s="388"/>
      <c r="G82" s="388"/>
      <c r="H82" s="451"/>
      <c r="I82" s="428"/>
      <c r="J82" s="451"/>
      <c r="K82" s="388"/>
      <c r="L82" s="451"/>
      <c r="M82" s="388"/>
      <c r="N82" s="452"/>
      <c r="O82" s="452"/>
      <c r="P82" s="451"/>
      <c r="Q82" s="451"/>
      <c r="R82" s="358"/>
      <c r="S82" s="358"/>
      <c r="T82" s="358"/>
      <c r="U82" s="358"/>
      <c r="V82" s="358"/>
      <c r="W82" s="358"/>
      <c r="X82" s="358"/>
      <c r="Y82" s="358"/>
      <c r="Z82" s="358"/>
      <c r="AA82" s="358"/>
      <c r="AB82" s="428"/>
      <c r="AC82" s="388"/>
      <c r="AD82" s="358"/>
      <c r="AE82" s="358"/>
      <c r="AF82" s="358"/>
      <c r="AG82" s="358"/>
      <c r="AH82" s="358"/>
      <c r="AI82" s="358"/>
      <c r="AJ82" s="358"/>
      <c r="AK82" s="358"/>
      <c r="AL82" s="358"/>
      <c r="AM82" s="358"/>
      <c r="AN82" s="358"/>
      <c r="AO82" s="451"/>
      <c r="AR82" s="388"/>
      <c r="AS82" s="388"/>
      <c r="AT82" s="388"/>
      <c r="AU82" s="388"/>
      <c r="AV82" s="451"/>
      <c r="AW82" s="428"/>
      <c r="AX82" s="451"/>
      <c r="AY82" s="388"/>
      <c r="AZ82" s="451"/>
      <c r="BA82" s="388"/>
      <c r="BB82" s="452"/>
      <c r="BC82" s="452"/>
      <c r="BD82" s="451"/>
      <c r="BE82" s="451"/>
      <c r="BF82" s="358"/>
      <c r="BG82" s="358"/>
      <c r="BH82" s="358"/>
      <c r="BI82" s="358"/>
      <c r="BJ82" s="358"/>
      <c r="BK82" s="358"/>
      <c r="BL82" s="358"/>
      <c r="BM82" s="358"/>
      <c r="BN82" s="358"/>
      <c r="BO82" s="358"/>
      <c r="BP82" s="428"/>
      <c r="BQ82" s="388"/>
      <c r="BR82" s="358"/>
      <c r="BS82" s="358"/>
      <c r="BT82" s="358"/>
      <c r="BU82" s="358"/>
      <c r="BV82" s="358"/>
      <c r="BW82" s="358"/>
      <c r="BX82" s="358"/>
      <c r="BY82" s="358"/>
      <c r="BZ82" s="358"/>
      <c r="CA82" s="358"/>
      <c r="CB82" s="358"/>
      <c r="CC82" s="451"/>
    </row>
    <row r="83" spans="2:81" x14ac:dyDescent="0.25">
      <c r="B83" s="448"/>
      <c r="C83" s="429" t="s">
        <v>3447</v>
      </c>
      <c r="D83" s="388"/>
      <c r="E83" s="388"/>
      <c r="F83" s="388"/>
      <c r="G83" s="388"/>
      <c r="H83" s="451"/>
      <c r="I83" s="428"/>
      <c r="J83" s="451"/>
      <c r="K83" s="388"/>
      <c r="L83" s="451"/>
      <c r="M83" s="388"/>
      <c r="N83" s="452"/>
      <c r="O83" s="452"/>
      <c r="P83" s="451"/>
      <c r="Q83" s="451"/>
      <c r="R83" s="358"/>
      <c r="S83" s="358"/>
      <c r="T83" s="358"/>
      <c r="U83" s="358"/>
      <c r="V83" s="358"/>
      <c r="W83" s="358"/>
      <c r="X83" s="358"/>
      <c r="Y83" s="358"/>
      <c r="Z83" s="358"/>
      <c r="AA83" s="358"/>
      <c r="AB83" s="428"/>
      <c r="AC83" s="388"/>
      <c r="AD83" s="358"/>
      <c r="AE83" s="358"/>
      <c r="AF83" s="358"/>
      <c r="AG83" s="358"/>
      <c r="AH83" s="358"/>
      <c r="AI83" s="358"/>
      <c r="AJ83" s="358"/>
      <c r="AK83" s="358"/>
      <c r="AL83" s="358"/>
      <c r="AM83" s="358"/>
      <c r="AN83" s="358"/>
      <c r="AO83" s="451"/>
      <c r="AR83" s="388"/>
      <c r="AS83" s="388"/>
      <c r="AT83" s="388"/>
      <c r="AU83" s="388"/>
      <c r="AV83" s="451"/>
      <c r="AW83" s="428"/>
      <c r="AX83" s="451"/>
      <c r="AY83" s="388"/>
      <c r="AZ83" s="451"/>
      <c r="BA83" s="388"/>
      <c r="BB83" s="452"/>
      <c r="BC83" s="452"/>
      <c r="BD83" s="451"/>
      <c r="BE83" s="451"/>
      <c r="BF83" s="358"/>
      <c r="BG83" s="358"/>
      <c r="BH83" s="358"/>
      <c r="BI83" s="358"/>
      <c r="BJ83" s="358"/>
      <c r="BK83" s="358"/>
      <c r="BL83" s="358"/>
      <c r="BM83" s="358"/>
      <c r="BN83" s="358"/>
      <c r="BO83" s="358"/>
      <c r="BP83" s="428"/>
      <c r="BQ83" s="388"/>
      <c r="BR83" s="358"/>
      <c r="BS83" s="358"/>
      <c r="BT83" s="358"/>
      <c r="BU83" s="358"/>
      <c r="BV83" s="358"/>
      <c r="BW83" s="358"/>
      <c r="BX83" s="358"/>
      <c r="BY83" s="358"/>
      <c r="BZ83" s="358"/>
      <c r="CA83" s="358"/>
      <c r="CB83" s="358"/>
      <c r="CC83" s="451"/>
    </row>
    <row r="84" spans="2:81" x14ac:dyDescent="0.25">
      <c r="B84" s="448"/>
      <c r="C84" s="429" t="s">
        <v>3448</v>
      </c>
      <c r="D84" s="388"/>
      <c r="E84" s="388"/>
      <c r="F84" s="388"/>
      <c r="G84" s="388"/>
      <c r="H84" s="451"/>
      <c r="I84" s="428"/>
      <c r="J84" s="451"/>
      <c r="K84" s="388"/>
      <c r="L84" s="451"/>
      <c r="M84" s="388"/>
      <c r="N84" s="452"/>
      <c r="O84" s="452"/>
      <c r="P84" s="451"/>
      <c r="Q84" s="451"/>
      <c r="R84" s="358"/>
      <c r="S84" s="358"/>
      <c r="T84" s="358"/>
      <c r="U84" s="358"/>
      <c r="V84" s="358"/>
      <c r="W84" s="358"/>
      <c r="X84" s="358"/>
      <c r="Y84" s="358"/>
      <c r="Z84" s="358"/>
      <c r="AA84" s="358"/>
      <c r="AB84" s="428"/>
      <c r="AC84" s="388"/>
      <c r="AD84" s="358"/>
      <c r="AE84" s="358"/>
      <c r="AF84" s="358"/>
      <c r="AG84" s="358"/>
      <c r="AH84" s="358"/>
      <c r="AI84" s="358"/>
      <c r="AJ84" s="358"/>
      <c r="AK84" s="358"/>
      <c r="AL84" s="358"/>
      <c r="AM84" s="358"/>
      <c r="AN84" s="358"/>
      <c r="AO84" s="451"/>
      <c r="AR84" s="388"/>
      <c r="AS84" s="388"/>
      <c r="AT84" s="388"/>
      <c r="AU84" s="388"/>
      <c r="AV84" s="451"/>
      <c r="AW84" s="428"/>
      <c r="AX84" s="451"/>
      <c r="AY84" s="388"/>
      <c r="AZ84" s="451"/>
      <c r="BA84" s="388"/>
      <c r="BB84" s="452"/>
      <c r="BC84" s="452"/>
      <c r="BD84" s="451"/>
      <c r="BE84" s="451"/>
      <c r="BF84" s="358"/>
      <c r="BG84" s="358"/>
      <c r="BH84" s="358"/>
      <c r="BI84" s="358"/>
      <c r="BJ84" s="358"/>
      <c r="BK84" s="358"/>
      <c r="BL84" s="358"/>
      <c r="BM84" s="358"/>
      <c r="BN84" s="358"/>
      <c r="BO84" s="358"/>
      <c r="BP84" s="428"/>
      <c r="BQ84" s="388"/>
      <c r="BR84" s="358"/>
      <c r="BS84" s="358"/>
      <c r="BT84" s="358"/>
      <c r="BU84" s="358"/>
      <c r="BV84" s="358"/>
      <c r="BW84" s="358"/>
      <c r="BX84" s="358"/>
      <c r="BY84" s="358"/>
      <c r="BZ84" s="358"/>
      <c r="CA84" s="358"/>
      <c r="CB84" s="358"/>
      <c r="CC84" s="451"/>
    </row>
    <row r="85" spans="2:81" x14ac:dyDescent="0.25">
      <c r="B85" s="448"/>
      <c r="C85" s="429" t="s">
        <v>3449</v>
      </c>
      <c r="D85" s="388"/>
      <c r="E85" s="388"/>
      <c r="F85" s="388"/>
      <c r="G85" s="388"/>
      <c r="H85" s="451"/>
      <c r="I85" s="428"/>
      <c r="J85" s="451"/>
      <c r="K85" s="388"/>
      <c r="L85" s="451"/>
      <c r="M85" s="388"/>
      <c r="N85" s="452"/>
      <c r="O85" s="452"/>
      <c r="P85" s="451"/>
      <c r="Q85" s="451"/>
      <c r="R85" s="358"/>
      <c r="S85" s="358"/>
      <c r="T85" s="358"/>
      <c r="U85" s="358"/>
      <c r="V85" s="358"/>
      <c r="W85" s="358"/>
      <c r="X85" s="358"/>
      <c r="Y85" s="358"/>
      <c r="Z85" s="358"/>
      <c r="AA85" s="358"/>
      <c r="AB85" s="428"/>
      <c r="AC85" s="388"/>
      <c r="AD85" s="358"/>
      <c r="AE85" s="358"/>
      <c r="AF85" s="358"/>
      <c r="AG85" s="358"/>
      <c r="AH85" s="358"/>
      <c r="AI85" s="358"/>
      <c r="AJ85" s="358"/>
      <c r="AK85" s="358"/>
      <c r="AL85" s="358"/>
      <c r="AM85" s="358"/>
      <c r="AN85" s="358"/>
      <c r="AO85" s="451"/>
      <c r="AR85" s="388"/>
      <c r="AS85" s="388"/>
      <c r="AT85" s="388"/>
      <c r="AU85" s="388"/>
      <c r="AV85" s="451"/>
      <c r="AW85" s="428"/>
      <c r="AX85" s="451"/>
      <c r="AY85" s="388"/>
      <c r="AZ85" s="451"/>
      <c r="BA85" s="388"/>
      <c r="BB85" s="452"/>
      <c r="BC85" s="452"/>
      <c r="BD85" s="451"/>
      <c r="BE85" s="451"/>
      <c r="BF85" s="358"/>
      <c r="BG85" s="358"/>
      <c r="BH85" s="358"/>
      <c r="BI85" s="358"/>
      <c r="BJ85" s="358"/>
      <c r="BK85" s="358"/>
      <c r="BL85" s="358"/>
      <c r="BM85" s="358"/>
      <c r="BN85" s="358"/>
      <c r="BO85" s="358"/>
      <c r="BP85" s="428"/>
      <c r="BQ85" s="388"/>
      <c r="BR85" s="358"/>
      <c r="BS85" s="358"/>
      <c r="BT85" s="358"/>
      <c r="BU85" s="358"/>
      <c r="BV85" s="358"/>
      <c r="BW85" s="358"/>
      <c r="BX85" s="358"/>
      <c r="BY85" s="358"/>
      <c r="BZ85" s="358"/>
      <c r="CA85" s="358"/>
      <c r="CB85" s="358"/>
      <c r="CC85" s="451"/>
    </row>
    <row r="86" spans="2:81" x14ac:dyDescent="0.25">
      <c r="B86" s="448"/>
      <c r="C86" s="429" t="s">
        <v>3450</v>
      </c>
      <c r="D86" s="388"/>
      <c r="E86" s="388"/>
      <c r="F86" s="388"/>
      <c r="G86" s="388"/>
      <c r="H86" s="451"/>
      <c r="I86" s="428"/>
      <c r="J86" s="451"/>
      <c r="K86" s="388"/>
      <c r="L86" s="451"/>
      <c r="M86" s="388"/>
      <c r="N86" s="452"/>
      <c r="O86" s="452"/>
      <c r="P86" s="451"/>
      <c r="Q86" s="451"/>
      <c r="R86" s="358"/>
      <c r="S86" s="358"/>
      <c r="T86" s="358"/>
      <c r="U86" s="358"/>
      <c r="V86" s="358"/>
      <c r="W86" s="358"/>
      <c r="X86" s="358"/>
      <c r="Y86" s="358"/>
      <c r="Z86" s="358"/>
      <c r="AA86" s="358"/>
      <c r="AB86" s="428"/>
      <c r="AC86" s="388"/>
      <c r="AD86" s="358"/>
      <c r="AE86" s="358"/>
      <c r="AF86" s="358"/>
      <c r="AG86" s="358"/>
      <c r="AH86" s="358"/>
      <c r="AI86" s="358"/>
      <c r="AJ86" s="358"/>
      <c r="AK86" s="358"/>
      <c r="AL86" s="358"/>
      <c r="AM86" s="358"/>
      <c r="AN86" s="358"/>
      <c r="AO86" s="451"/>
      <c r="AR86" s="388"/>
      <c r="AS86" s="388"/>
      <c r="AT86" s="388"/>
      <c r="AU86" s="388"/>
      <c r="AV86" s="451"/>
      <c r="AW86" s="428"/>
      <c r="AX86" s="451"/>
      <c r="AY86" s="388"/>
      <c r="AZ86" s="451"/>
      <c r="BA86" s="388"/>
      <c r="BB86" s="452"/>
      <c r="BC86" s="452"/>
      <c r="BD86" s="451"/>
      <c r="BE86" s="451"/>
      <c r="BF86" s="358"/>
      <c r="BG86" s="358"/>
      <c r="BH86" s="358"/>
      <c r="BI86" s="358"/>
      <c r="BJ86" s="358"/>
      <c r="BK86" s="358"/>
      <c r="BL86" s="358"/>
      <c r="BM86" s="358"/>
      <c r="BN86" s="358"/>
      <c r="BO86" s="358"/>
      <c r="BP86" s="428"/>
      <c r="BQ86" s="388"/>
      <c r="BR86" s="358"/>
      <c r="BS86" s="358"/>
      <c r="BT86" s="358"/>
      <c r="BU86" s="358"/>
      <c r="BV86" s="358"/>
      <c r="BW86" s="358"/>
      <c r="BX86" s="358"/>
      <c r="BY86" s="358"/>
      <c r="BZ86" s="358"/>
      <c r="CA86" s="358"/>
      <c r="CB86" s="358"/>
      <c r="CC86" s="451"/>
    </row>
    <row r="87" spans="2:81" x14ac:dyDescent="0.25">
      <c r="B87" s="448"/>
      <c r="C87" s="429" t="s">
        <v>3451</v>
      </c>
      <c r="D87" s="388"/>
      <c r="E87" s="388"/>
      <c r="F87" s="388"/>
      <c r="G87" s="388"/>
      <c r="H87" s="451"/>
      <c r="I87" s="428"/>
      <c r="J87" s="451"/>
      <c r="K87" s="388"/>
      <c r="L87" s="451"/>
      <c r="M87" s="388"/>
      <c r="N87" s="452"/>
      <c r="O87" s="452"/>
      <c r="P87" s="451"/>
      <c r="Q87" s="451"/>
      <c r="R87" s="358"/>
      <c r="S87" s="358"/>
      <c r="T87" s="358"/>
      <c r="U87" s="358"/>
      <c r="V87" s="358"/>
      <c r="W87" s="358"/>
      <c r="X87" s="358"/>
      <c r="Y87" s="358"/>
      <c r="Z87" s="358"/>
      <c r="AA87" s="358"/>
      <c r="AB87" s="428"/>
      <c r="AC87" s="388"/>
      <c r="AD87" s="358"/>
      <c r="AE87" s="358"/>
      <c r="AF87" s="358"/>
      <c r="AG87" s="358"/>
      <c r="AH87" s="358"/>
      <c r="AI87" s="358"/>
      <c r="AJ87" s="358"/>
      <c r="AK87" s="358"/>
      <c r="AL87" s="358"/>
      <c r="AM87" s="358"/>
      <c r="AN87" s="358"/>
      <c r="AO87" s="451"/>
      <c r="AR87" s="388"/>
      <c r="AS87" s="388"/>
      <c r="AT87" s="388"/>
      <c r="AU87" s="388"/>
      <c r="AV87" s="451"/>
      <c r="AW87" s="428"/>
      <c r="AX87" s="451"/>
      <c r="AY87" s="388"/>
      <c r="AZ87" s="451"/>
      <c r="BA87" s="388"/>
      <c r="BB87" s="452"/>
      <c r="BC87" s="452"/>
      <c r="BD87" s="451"/>
      <c r="BE87" s="451"/>
      <c r="BF87" s="358"/>
      <c r="BG87" s="358"/>
      <c r="BH87" s="358"/>
      <c r="BI87" s="358"/>
      <c r="BJ87" s="358"/>
      <c r="BK87" s="358"/>
      <c r="BL87" s="358"/>
      <c r="BM87" s="358"/>
      <c r="BN87" s="358"/>
      <c r="BO87" s="358"/>
      <c r="BP87" s="428"/>
      <c r="BQ87" s="388"/>
      <c r="BR87" s="358"/>
      <c r="BS87" s="358"/>
      <c r="BT87" s="358"/>
      <c r="BU87" s="358"/>
      <c r="BV87" s="358"/>
      <c r="BW87" s="358"/>
      <c r="BX87" s="358"/>
      <c r="BY87" s="358"/>
      <c r="BZ87" s="358"/>
      <c r="CA87" s="358"/>
      <c r="CB87" s="358"/>
      <c r="CC87" s="451"/>
    </row>
    <row r="88" spans="2:81" x14ac:dyDescent="0.25">
      <c r="B88" s="448"/>
      <c r="C88" s="429" t="s">
        <v>3452</v>
      </c>
      <c r="D88" s="388"/>
      <c r="E88" s="388"/>
      <c r="F88" s="388"/>
      <c r="G88" s="388"/>
      <c r="H88" s="451"/>
      <c r="I88" s="428"/>
      <c r="J88" s="451"/>
      <c r="K88" s="388"/>
      <c r="L88" s="451"/>
      <c r="M88" s="388"/>
      <c r="N88" s="452"/>
      <c r="O88" s="452"/>
      <c r="P88" s="451"/>
      <c r="Q88" s="451"/>
      <c r="R88" s="358"/>
      <c r="S88" s="358"/>
      <c r="T88" s="358"/>
      <c r="U88" s="358"/>
      <c r="V88" s="358"/>
      <c r="W88" s="358"/>
      <c r="X88" s="358"/>
      <c r="Y88" s="358"/>
      <c r="Z88" s="358"/>
      <c r="AA88" s="358"/>
      <c r="AB88" s="428"/>
      <c r="AC88" s="388"/>
      <c r="AD88" s="358"/>
      <c r="AE88" s="358"/>
      <c r="AF88" s="358"/>
      <c r="AG88" s="358"/>
      <c r="AH88" s="358"/>
      <c r="AI88" s="358"/>
      <c r="AJ88" s="358"/>
      <c r="AK88" s="358"/>
      <c r="AL88" s="358"/>
      <c r="AM88" s="358"/>
      <c r="AN88" s="358"/>
      <c r="AO88" s="451"/>
      <c r="AR88" s="388"/>
      <c r="AS88" s="388"/>
      <c r="AT88" s="388"/>
      <c r="AU88" s="388"/>
      <c r="AV88" s="451"/>
      <c r="AW88" s="428"/>
      <c r="AX88" s="451"/>
      <c r="AY88" s="388"/>
      <c r="AZ88" s="451"/>
      <c r="BA88" s="388"/>
      <c r="BB88" s="452"/>
      <c r="BC88" s="452"/>
      <c r="BD88" s="451"/>
      <c r="BE88" s="451"/>
      <c r="BF88" s="358"/>
      <c r="BG88" s="358"/>
      <c r="BH88" s="358"/>
      <c r="BI88" s="358"/>
      <c r="BJ88" s="358"/>
      <c r="BK88" s="358"/>
      <c r="BL88" s="358"/>
      <c r="BM88" s="358"/>
      <c r="BN88" s="358"/>
      <c r="BO88" s="358"/>
      <c r="BP88" s="428"/>
      <c r="BQ88" s="388"/>
      <c r="BR88" s="358"/>
      <c r="BS88" s="358"/>
      <c r="BT88" s="358"/>
      <c r="BU88" s="358"/>
      <c r="BV88" s="358"/>
      <c r="BW88" s="358"/>
      <c r="BX88" s="358"/>
      <c r="BY88" s="358"/>
      <c r="BZ88" s="358"/>
      <c r="CA88" s="358"/>
      <c r="CB88" s="358"/>
      <c r="CC88" s="451"/>
    </row>
    <row r="89" spans="2:81" x14ac:dyDescent="0.25">
      <c r="B89" s="448"/>
      <c r="C89" s="429" t="s">
        <v>3453</v>
      </c>
      <c r="D89" s="388"/>
      <c r="E89" s="388"/>
      <c r="F89" s="388"/>
      <c r="G89" s="388"/>
      <c r="H89" s="451"/>
      <c r="I89" s="428"/>
      <c r="J89" s="451"/>
      <c r="K89" s="388"/>
      <c r="L89" s="451"/>
      <c r="M89" s="388"/>
      <c r="N89" s="452"/>
      <c r="O89" s="452"/>
      <c r="P89" s="451"/>
      <c r="Q89" s="451"/>
      <c r="R89" s="358"/>
      <c r="S89" s="358"/>
      <c r="T89" s="358"/>
      <c r="U89" s="358"/>
      <c r="V89" s="358"/>
      <c r="W89" s="358"/>
      <c r="X89" s="358"/>
      <c r="Y89" s="358"/>
      <c r="Z89" s="358"/>
      <c r="AA89" s="358"/>
      <c r="AB89" s="428"/>
      <c r="AC89" s="388"/>
      <c r="AD89" s="358"/>
      <c r="AE89" s="358"/>
      <c r="AF89" s="358"/>
      <c r="AG89" s="358"/>
      <c r="AH89" s="358"/>
      <c r="AI89" s="358"/>
      <c r="AJ89" s="358"/>
      <c r="AK89" s="358"/>
      <c r="AL89" s="358"/>
      <c r="AM89" s="358"/>
      <c r="AN89" s="358"/>
      <c r="AO89" s="451"/>
      <c r="AR89" s="388"/>
      <c r="AS89" s="388"/>
      <c r="AT89" s="388"/>
      <c r="AU89" s="388"/>
      <c r="AV89" s="451"/>
      <c r="AW89" s="428"/>
      <c r="AX89" s="451"/>
      <c r="AY89" s="388"/>
      <c r="AZ89" s="451"/>
      <c r="BA89" s="388"/>
      <c r="BB89" s="452"/>
      <c r="BC89" s="452"/>
      <c r="BD89" s="451"/>
      <c r="BE89" s="451"/>
      <c r="BF89" s="358"/>
      <c r="BG89" s="358"/>
      <c r="BH89" s="358"/>
      <c r="BI89" s="358"/>
      <c r="BJ89" s="358"/>
      <c r="BK89" s="358"/>
      <c r="BL89" s="358"/>
      <c r="BM89" s="358"/>
      <c r="BN89" s="358"/>
      <c r="BO89" s="358"/>
      <c r="BP89" s="428"/>
      <c r="BQ89" s="388"/>
      <c r="BR89" s="358"/>
      <c r="BS89" s="358"/>
      <c r="BT89" s="358"/>
      <c r="BU89" s="358"/>
      <c r="BV89" s="358"/>
      <c r="BW89" s="358"/>
      <c r="BX89" s="358"/>
      <c r="BY89" s="358"/>
      <c r="BZ89" s="358"/>
      <c r="CA89" s="358"/>
      <c r="CB89" s="358"/>
      <c r="CC89" s="451"/>
    </row>
    <row r="90" spans="2:81" x14ac:dyDescent="0.25">
      <c r="B90" s="448"/>
      <c r="C90" s="429" t="s">
        <v>3454</v>
      </c>
      <c r="D90" s="388"/>
      <c r="E90" s="388"/>
      <c r="F90" s="388"/>
      <c r="G90" s="388"/>
      <c r="H90" s="451"/>
      <c r="I90" s="428"/>
      <c r="J90" s="451"/>
      <c r="K90" s="388"/>
      <c r="L90" s="451"/>
      <c r="M90" s="388"/>
      <c r="N90" s="452"/>
      <c r="O90" s="452"/>
      <c r="P90" s="451"/>
      <c r="Q90" s="451"/>
      <c r="R90" s="358"/>
      <c r="S90" s="358"/>
      <c r="T90" s="358"/>
      <c r="U90" s="358"/>
      <c r="V90" s="358"/>
      <c r="W90" s="358"/>
      <c r="X90" s="358"/>
      <c r="Y90" s="358"/>
      <c r="Z90" s="358"/>
      <c r="AA90" s="358"/>
      <c r="AB90" s="428"/>
      <c r="AC90" s="388"/>
      <c r="AD90" s="358"/>
      <c r="AE90" s="358"/>
      <c r="AF90" s="358"/>
      <c r="AG90" s="358"/>
      <c r="AH90" s="358"/>
      <c r="AI90" s="358"/>
      <c r="AJ90" s="358"/>
      <c r="AK90" s="358"/>
      <c r="AL90" s="358"/>
      <c r="AM90" s="358"/>
      <c r="AN90" s="358"/>
      <c r="AO90" s="451"/>
      <c r="AR90" s="388"/>
      <c r="AS90" s="388"/>
      <c r="AT90" s="388"/>
      <c r="AU90" s="388"/>
      <c r="AV90" s="451"/>
      <c r="AW90" s="428"/>
      <c r="AX90" s="451"/>
      <c r="AY90" s="388"/>
      <c r="AZ90" s="451"/>
      <c r="BA90" s="388"/>
      <c r="BB90" s="452"/>
      <c r="BC90" s="452"/>
      <c r="BD90" s="451"/>
      <c r="BE90" s="451"/>
      <c r="BF90" s="358"/>
      <c r="BG90" s="358"/>
      <c r="BH90" s="358"/>
      <c r="BI90" s="358"/>
      <c r="BJ90" s="358"/>
      <c r="BK90" s="358"/>
      <c r="BL90" s="358"/>
      <c r="BM90" s="358"/>
      <c r="BN90" s="358"/>
      <c r="BO90" s="358"/>
      <c r="BP90" s="428"/>
      <c r="BQ90" s="388"/>
      <c r="BR90" s="358"/>
      <c r="BS90" s="358"/>
      <c r="BT90" s="358"/>
      <c r="BU90" s="358"/>
      <c r="BV90" s="358"/>
      <c r="BW90" s="358"/>
      <c r="BX90" s="358"/>
      <c r="BY90" s="358"/>
      <c r="BZ90" s="358"/>
      <c r="CA90" s="358"/>
      <c r="CB90" s="358"/>
      <c r="CC90" s="451"/>
    </row>
    <row r="91" spans="2:81" x14ac:dyDescent="0.25">
      <c r="B91" s="448"/>
      <c r="C91" s="429" t="s">
        <v>3455</v>
      </c>
      <c r="D91" s="388"/>
      <c r="E91" s="388"/>
      <c r="F91" s="388"/>
      <c r="G91" s="388"/>
      <c r="H91" s="451"/>
      <c r="I91" s="428"/>
      <c r="J91" s="451"/>
      <c r="K91" s="388"/>
      <c r="L91" s="451"/>
      <c r="M91" s="388"/>
      <c r="N91" s="452"/>
      <c r="O91" s="452"/>
      <c r="P91" s="451"/>
      <c r="Q91" s="451"/>
      <c r="R91" s="358"/>
      <c r="S91" s="358"/>
      <c r="T91" s="358"/>
      <c r="U91" s="358"/>
      <c r="V91" s="358"/>
      <c r="W91" s="358"/>
      <c r="X91" s="358"/>
      <c r="Y91" s="358"/>
      <c r="Z91" s="358"/>
      <c r="AA91" s="358"/>
      <c r="AB91" s="428"/>
      <c r="AC91" s="388"/>
      <c r="AD91" s="358"/>
      <c r="AE91" s="358"/>
      <c r="AF91" s="358"/>
      <c r="AG91" s="358"/>
      <c r="AH91" s="358"/>
      <c r="AI91" s="358"/>
      <c r="AJ91" s="358"/>
      <c r="AK91" s="358"/>
      <c r="AL91" s="358"/>
      <c r="AM91" s="358"/>
      <c r="AN91" s="358"/>
      <c r="AO91" s="451"/>
      <c r="AR91" s="388"/>
      <c r="AS91" s="388"/>
      <c r="AT91" s="388"/>
      <c r="AU91" s="388"/>
      <c r="AV91" s="451"/>
      <c r="AW91" s="428"/>
      <c r="AX91" s="451"/>
      <c r="AY91" s="388"/>
      <c r="AZ91" s="451"/>
      <c r="BA91" s="388"/>
      <c r="BB91" s="452"/>
      <c r="BC91" s="452"/>
      <c r="BD91" s="451"/>
      <c r="BE91" s="451"/>
      <c r="BF91" s="358"/>
      <c r="BG91" s="358"/>
      <c r="BH91" s="358"/>
      <c r="BI91" s="358"/>
      <c r="BJ91" s="358"/>
      <c r="BK91" s="358"/>
      <c r="BL91" s="358"/>
      <c r="BM91" s="358"/>
      <c r="BN91" s="358"/>
      <c r="BO91" s="358"/>
      <c r="BP91" s="428"/>
      <c r="BQ91" s="388"/>
      <c r="BR91" s="358"/>
      <c r="BS91" s="358"/>
      <c r="BT91" s="358"/>
      <c r="BU91" s="358"/>
      <c r="BV91" s="358"/>
      <c r="BW91" s="358"/>
      <c r="BX91" s="358"/>
      <c r="BY91" s="358"/>
      <c r="BZ91" s="358"/>
      <c r="CA91" s="358"/>
      <c r="CB91" s="358"/>
      <c r="CC91" s="451"/>
    </row>
    <row r="92" spans="2:81" x14ac:dyDescent="0.25">
      <c r="B92" s="448"/>
      <c r="C92" s="429" t="s">
        <v>3456</v>
      </c>
      <c r="D92" s="388"/>
      <c r="E92" s="388"/>
      <c r="F92" s="388"/>
      <c r="G92" s="388"/>
      <c r="H92" s="451"/>
      <c r="I92" s="428"/>
      <c r="J92" s="451"/>
      <c r="K92" s="388"/>
      <c r="L92" s="451"/>
      <c r="M92" s="388"/>
      <c r="N92" s="452"/>
      <c r="O92" s="452"/>
      <c r="P92" s="451"/>
      <c r="Q92" s="451"/>
      <c r="R92" s="358"/>
      <c r="S92" s="358"/>
      <c r="T92" s="358"/>
      <c r="U92" s="358"/>
      <c r="V92" s="358"/>
      <c r="W92" s="358"/>
      <c r="X92" s="358"/>
      <c r="Y92" s="358"/>
      <c r="Z92" s="358"/>
      <c r="AA92" s="358"/>
      <c r="AB92" s="428"/>
      <c r="AC92" s="388"/>
      <c r="AD92" s="358"/>
      <c r="AE92" s="358"/>
      <c r="AF92" s="358"/>
      <c r="AG92" s="358"/>
      <c r="AH92" s="358"/>
      <c r="AI92" s="358"/>
      <c r="AJ92" s="358"/>
      <c r="AK92" s="358"/>
      <c r="AL92" s="358"/>
      <c r="AM92" s="358"/>
      <c r="AN92" s="358"/>
      <c r="AO92" s="451"/>
      <c r="AR92" s="388"/>
      <c r="AS92" s="388"/>
      <c r="AT92" s="388"/>
      <c r="AU92" s="388"/>
      <c r="AV92" s="451"/>
      <c r="AW92" s="428"/>
      <c r="AX92" s="451"/>
      <c r="AY92" s="388"/>
      <c r="AZ92" s="451"/>
      <c r="BA92" s="388"/>
      <c r="BB92" s="452"/>
      <c r="BC92" s="452"/>
      <c r="BD92" s="451"/>
      <c r="BE92" s="451"/>
      <c r="BF92" s="358"/>
      <c r="BG92" s="358"/>
      <c r="BH92" s="358"/>
      <c r="BI92" s="358"/>
      <c r="BJ92" s="358"/>
      <c r="BK92" s="358"/>
      <c r="BL92" s="358"/>
      <c r="BM92" s="358"/>
      <c r="BN92" s="358"/>
      <c r="BO92" s="358"/>
      <c r="BP92" s="428"/>
      <c r="BQ92" s="388"/>
      <c r="BR92" s="358"/>
      <c r="BS92" s="358"/>
      <c r="BT92" s="358"/>
      <c r="BU92" s="358"/>
      <c r="BV92" s="358"/>
      <c r="BW92" s="358"/>
      <c r="BX92" s="358"/>
      <c r="BY92" s="358"/>
      <c r="BZ92" s="358"/>
      <c r="CA92" s="358"/>
      <c r="CB92" s="358"/>
      <c r="CC92" s="451"/>
    </row>
    <row r="93" spans="2:81" x14ac:dyDescent="0.25">
      <c r="B93" s="448"/>
      <c r="C93" s="429" t="s">
        <v>3457</v>
      </c>
      <c r="D93" s="388"/>
      <c r="E93" s="388"/>
      <c r="F93" s="388"/>
      <c r="G93" s="388"/>
      <c r="H93" s="451"/>
      <c r="I93" s="428"/>
      <c r="J93" s="451"/>
      <c r="K93" s="388"/>
      <c r="L93" s="451"/>
      <c r="M93" s="388"/>
      <c r="N93" s="452"/>
      <c r="O93" s="452"/>
      <c r="P93" s="451"/>
      <c r="Q93" s="451"/>
      <c r="R93" s="358"/>
      <c r="S93" s="358"/>
      <c r="T93" s="358"/>
      <c r="U93" s="358"/>
      <c r="V93" s="358"/>
      <c r="W93" s="358"/>
      <c r="X93" s="358"/>
      <c r="Y93" s="358"/>
      <c r="Z93" s="358"/>
      <c r="AA93" s="358"/>
      <c r="AB93" s="428"/>
      <c r="AC93" s="388"/>
      <c r="AD93" s="358"/>
      <c r="AE93" s="358"/>
      <c r="AF93" s="358"/>
      <c r="AG93" s="358"/>
      <c r="AH93" s="358"/>
      <c r="AI93" s="358"/>
      <c r="AJ93" s="358"/>
      <c r="AK93" s="358"/>
      <c r="AL93" s="358"/>
      <c r="AM93" s="358"/>
      <c r="AN93" s="358"/>
      <c r="AO93" s="451"/>
      <c r="AR93" s="388"/>
      <c r="AS93" s="388"/>
      <c r="AT93" s="388"/>
      <c r="AU93" s="388"/>
      <c r="AV93" s="451"/>
      <c r="AW93" s="428"/>
      <c r="AX93" s="451"/>
      <c r="AY93" s="388"/>
      <c r="AZ93" s="451"/>
      <c r="BA93" s="388"/>
      <c r="BB93" s="452"/>
      <c r="BC93" s="452"/>
      <c r="BD93" s="451"/>
      <c r="BE93" s="451"/>
      <c r="BF93" s="358"/>
      <c r="BG93" s="358"/>
      <c r="BH93" s="358"/>
      <c r="BI93" s="358"/>
      <c r="BJ93" s="358"/>
      <c r="BK93" s="358"/>
      <c r="BL93" s="358"/>
      <c r="BM93" s="358"/>
      <c r="BN93" s="358"/>
      <c r="BO93" s="358"/>
      <c r="BP93" s="428"/>
      <c r="BQ93" s="388"/>
      <c r="BR93" s="358"/>
      <c r="BS93" s="358"/>
      <c r="BT93" s="358"/>
      <c r="BU93" s="358"/>
      <c r="BV93" s="358"/>
      <c r="BW93" s="358"/>
      <c r="BX93" s="358"/>
      <c r="BY93" s="358"/>
      <c r="BZ93" s="358"/>
      <c r="CA93" s="358"/>
      <c r="CB93" s="358"/>
      <c r="CC93" s="451"/>
    </row>
    <row r="94" spans="2:81" x14ac:dyDescent="0.25">
      <c r="B94" s="448"/>
      <c r="C94" s="429" t="s">
        <v>3458</v>
      </c>
      <c r="D94" s="388"/>
      <c r="E94" s="388"/>
      <c r="F94" s="388"/>
      <c r="G94" s="388"/>
      <c r="H94" s="451"/>
      <c r="I94" s="428"/>
      <c r="J94" s="451"/>
      <c r="K94" s="388"/>
      <c r="L94" s="451"/>
      <c r="M94" s="388"/>
      <c r="N94" s="452"/>
      <c r="O94" s="452"/>
      <c r="P94" s="451"/>
      <c r="Q94" s="451"/>
      <c r="R94" s="358"/>
      <c r="S94" s="358"/>
      <c r="T94" s="358"/>
      <c r="U94" s="358"/>
      <c r="V94" s="358"/>
      <c r="W94" s="358"/>
      <c r="X94" s="358"/>
      <c r="Y94" s="358"/>
      <c r="Z94" s="358"/>
      <c r="AA94" s="358"/>
      <c r="AB94" s="428"/>
      <c r="AC94" s="388"/>
      <c r="AD94" s="358"/>
      <c r="AE94" s="358"/>
      <c r="AF94" s="358"/>
      <c r="AG94" s="358"/>
      <c r="AH94" s="358"/>
      <c r="AI94" s="358"/>
      <c r="AJ94" s="358"/>
      <c r="AK94" s="358"/>
      <c r="AL94" s="358"/>
      <c r="AM94" s="358"/>
      <c r="AN94" s="358"/>
      <c r="AO94" s="451"/>
      <c r="AR94" s="388"/>
      <c r="AS94" s="388"/>
      <c r="AT94" s="388"/>
      <c r="AU94" s="388"/>
      <c r="AV94" s="451"/>
      <c r="AW94" s="428"/>
      <c r="AX94" s="451"/>
      <c r="AY94" s="388"/>
      <c r="AZ94" s="451"/>
      <c r="BA94" s="388"/>
      <c r="BB94" s="452"/>
      <c r="BC94" s="452"/>
      <c r="BD94" s="451"/>
      <c r="BE94" s="451"/>
      <c r="BF94" s="358"/>
      <c r="BG94" s="358"/>
      <c r="BH94" s="358"/>
      <c r="BI94" s="358"/>
      <c r="BJ94" s="358"/>
      <c r="BK94" s="358"/>
      <c r="BL94" s="358"/>
      <c r="BM94" s="358"/>
      <c r="BN94" s="358"/>
      <c r="BO94" s="358"/>
      <c r="BP94" s="428"/>
      <c r="BQ94" s="388"/>
      <c r="BR94" s="358"/>
      <c r="BS94" s="358"/>
      <c r="BT94" s="358"/>
      <c r="BU94" s="358"/>
      <c r="BV94" s="358"/>
      <c r="BW94" s="358"/>
      <c r="BX94" s="358"/>
      <c r="BY94" s="358"/>
      <c r="BZ94" s="358"/>
      <c r="CA94" s="358"/>
      <c r="CB94" s="358"/>
      <c r="CC94" s="451"/>
    </row>
    <row r="95" spans="2:81" x14ac:dyDescent="0.25">
      <c r="B95" s="448"/>
      <c r="C95" s="429" t="s">
        <v>3459</v>
      </c>
      <c r="D95" s="388"/>
      <c r="E95" s="388"/>
      <c r="F95" s="388"/>
      <c r="G95" s="388"/>
      <c r="H95" s="451"/>
      <c r="I95" s="428"/>
      <c r="J95" s="451"/>
      <c r="K95" s="388"/>
      <c r="L95" s="451"/>
      <c r="M95" s="388"/>
      <c r="N95" s="452"/>
      <c r="O95" s="452"/>
      <c r="P95" s="451"/>
      <c r="Q95" s="451"/>
      <c r="R95" s="358"/>
      <c r="S95" s="358"/>
      <c r="T95" s="358"/>
      <c r="U95" s="358"/>
      <c r="V95" s="358"/>
      <c r="W95" s="358"/>
      <c r="X95" s="358"/>
      <c r="Y95" s="358"/>
      <c r="Z95" s="358"/>
      <c r="AA95" s="358"/>
      <c r="AB95" s="428"/>
      <c r="AC95" s="388"/>
      <c r="AD95" s="358"/>
      <c r="AE95" s="358"/>
      <c r="AF95" s="358"/>
      <c r="AG95" s="358"/>
      <c r="AH95" s="358"/>
      <c r="AI95" s="358"/>
      <c r="AJ95" s="358"/>
      <c r="AK95" s="358"/>
      <c r="AL95" s="358"/>
      <c r="AM95" s="358"/>
      <c r="AN95" s="358"/>
      <c r="AO95" s="451"/>
      <c r="AR95" s="388"/>
      <c r="AS95" s="388"/>
      <c r="AT95" s="388"/>
      <c r="AU95" s="388"/>
      <c r="AV95" s="451"/>
      <c r="AW95" s="428"/>
      <c r="AX95" s="451"/>
      <c r="AY95" s="388"/>
      <c r="AZ95" s="451"/>
      <c r="BA95" s="388"/>
      <c r="BB95" s="452"/>
      <c r="BC95" s="452"/>
      <c r="BD95" s="451"/>
      <c r="BE95" s="451"/>
      <c r="BF95" s="358"/>
      <c r="BG95" s="358"/>
      <c r="BH95" s="358"/>
      <c r="BI95" s="358"/>
      <c r="BJ95" s="358"/>
      <c r="BK95" s="358"/>
      <c r="BL95" s="358"/>
      <c r="BM95" s="358"/>
      <c r="BN95" s="358"/>
      <c r="BO95" s="358"/>
      <c r="BP95" s="428"/>
      <c r="BQ95" s="388"/>
      <c r="BR95" s="358"/>
      <c r="BS95" s="358"/>
      <c r="BT95" s="358"/>
      <c r="BU95" s="358"/>
      <c r="BV95" s="358"/>
      <c r="BW95" s="358"/>
      <c r="BX95" s="358"/>
      <c r="BY95" s="358"/>
      <c r="BZ95" s="358"/>
      <c r="CA95" s="358"/>
      <c r="CB95" s="358"/>
      <c r="CC95" s="451"/>
    </row>
    <row r="96" spans="2:81" x14ac:dyDescent="0.25">
      <c r="B96" s="448"/>
      <c r="C96" s="429" t="s">
        <v>3460</v>
      </c>
      <c r="D96" s="388"/>
      <c r="E96" s="388"/>
      <c r="F96" s="388"/>
      <c r="G96" s="388"/>
      <c r="H96" s="451"/>
      <c r="I96" s="428"/>
      <c r="J96" s="451"/>
      <c r="K96" s="388"/>
      <c r="L96" s="451"/>
      <c r="M96" s="388"/>
      <c r="N96" s="452"/>
      <c r="O96" s="452"/>
      <c r="P96" s="451"/>
      <c r="Q96" s="451"/>
      <c r="R96" s="358"/>
      <c r="S96" s="358"/>
      <c r="T96" s="358"/>
      <c r="U96" s="358"/>
      <c r="V96" s="358"/>
      <c r="W96" s="358"/>
      <c r="X96" s="358"/>
      <c r="Y96" s="358"/>
      <c r="Z96" s="358"/>
      <c r="AA96" s="358"/>
      <c r="AB96" s="428"/>
      <c r="AC96" s="388"/>
      <c r="AD96" s="358"/>
      <c r="AE96" s="358"/>
      <c r="AF96" s="358"/>
      <c r="AG96" s="358"/>
      <c r="AH96" s="358"/>
      <c r="AI96" s="358"/>
      <c r="AJ96" s="358"/>
      <c r="AK96" s="358"/>
      <c r="AL96" s="358"/>
      <c r="AM96" s="358"/>
      <c r="AN96" s="358"/>
      <c r="AO96" s="451"/>
      <c r="AR96" s="388"/>
      <c r="AS96" s="388"/>
      <c r="AT96" s="388"/>
      <c r="AU96" s="388"/>
      <c r="AV96" s="451"/>
      <c r="AW96" s="428"/>
      <c r="AX96" s="451"/>
      <c r="AY96" s="388"/>
      <c r="AZ96" s="451"/>
      <c r="BA96" s="388"/>
      <c r="BB96" s="452"/>
      <c r="BC96" s="452"/>
      <c r="BD96" s="451"/>
      <c r="BE96" s="451"/>
      <c r="BF96" s="358"/>
      <c r="BG96" s="358"/>
      <c r="BH96" s="358"/>
      <c r="BI96" s="358"/>
      <c r="BJ96" s="358"/>
      <c r="BK96" s="358"/>
      <c r="BL96" s="358"/>
      <c r="BM96" s="358"/>
      <c r="BN96" s="358"/>
      <c r="BO96" s="358"/>
      <c r="BP96" s="428"/>
      <c r="BQ96" s="388"/>
      <c r="BR96" s="358"/>
      <c r="BS96" s="358"/>
      <c r="BT96" s="358"/>
      <c r="BU96" s="358"/>
      <c r="BV96" s="358"/>
      <c r="BW96" s="358"/>
      <c r="BX96" s="358"/>
      <c r="BY96" s="358"/>
      <c r="BZ96" s="358"/>
      <c r="CA96" s="358"/>
      <c r="CB96" s="358"/>
      <c r="CC96" s="451"/>
    </row>
    <row r="97" spans="2:81" x14ac:dyDescent="0.25">
      <c r="B97" s="448"/>
      <c r="C97" s="429" t="s">
        <v>3461</v>
      </c>
      <c r="D97" s="388"/>
      <c r="E97" s="388"/>
      <c r="F97" s="388"/>
      <c r="G97" s="388"/>
      <c r="H97" s="451"/>
      <c r="I97" s="428"/>
      <c r="J97" s="451"/>
      <c r="K97" s="388"/>
      <c r="L97" s="451"/>
      <c r="M97" s="388"/>
      <c r="N97" s="452"/>
      <c r="O97" s="452"/>
      <c r="P97" s="451"/>
      <c r="Q97" s="451"/>
      <c r="R97" s="358"/>
      <c r="S97" s="358"/>
      <c r="T97" s="358"/>
      <c r="U97" s="358"/>
      <c r="V97" s="358"/>
      <c r="W97" s="358"/>
      <c r="X97" s="358"/>
      <c r="Y97" s="358"/>
      <c r="Z97" s="358"/>
      <c r="AA97" s="358"/>
      <c r="AB97" s="428"/>
      <c r="AC97" s="388"/>
      <c r="AD97" s="358"/>
      <c r="AE97" s="358"/>
      <c r="AF97" s="358"/>
      <c r="AG97" s="358"/>
      <c r="AH97" s="358"/>
      <c r="AI97" s="358"/>
      <c r="AJ97" s="358"/>
      <c r="AK97" s="358"/>
      <c r="AL97" s="358"/>
      <c r="AM97" s="358"/>
      <c r="AN97" s="358"/>
      <c r="AO97" s="451"/>
      <c r="AR97" s="388"/>
      <c r="AS97" s="388"/>
      <c r="AT97" s="388"/>
      <c r="AU97" s="388"/>
      <c r="AV97" s="451"/>
      <c r="AW97" s="428"/>
      <c r="AX97" s="451"/>
      <c r="AY97" s="388"/>
      <c r="AZ97" s="451"/>
      <c r="BA97" s="388"/>
      <c r="BB97" s="452"/>
      <c r="BC97" s="452"/>
      <c r="BD97" s="451"/>
      <c r="BE97" s="451"/>
      <c r="BF97" s="358"/>
      <c r="BG97" s="358"/>
      <c r="BH97" s="358"/>
      <c r="BI97" s="358"/>
      <c r="BJ97" s="358"/>
      <c r="BK97" s="358"/>
      <c r="BL97" s="358"/>
      <c r="BM97" s="358"/>
      <c r="BN97" s="358"/>
      <c r="BO97" s="358"/>
      <c r="BP97" s="428"/>
      <c r="BQ97" s="388"/>
      <c r="BR97" s="358"/>
      <c r="BS97" s="358"/>
      <c r="BT97" s="358"/>
      <c r="BU97" s="358"/>
      <c r="BV97" s="358"/>
      <c r="BW97" s="358"/>
      <c r="BX97" s="358"/>
      <c r="BY97" s="358"/>
      <c r="BZ97" s="358"/>
      <c r="CA97" s="358"/>
      <c r="CB97" s="358"/>
      <c r="CC97" s="451"/>
    </row>
    <row r="98" spans="2:81" x14ac:dyDescent="0.25">
      <c r="B98" s="448"/>
      <c r="C98" s="429" t="s">
        <v>3462</v>
      </c>
      <c r="D98" s="388"/>
      <c r="E98" s="388"/>
      <c r="F98" s="388"/>
      <c r="G98" s="388"/>
      <c r="H98" s="451"/>
      <c r="I98" s="428"/>
      <c r="J98" s="451"/>
      <c r="K98" s="388"/>
      <c r="L98" s="451"/>
      <c r="M98" s="388"/>
      <c r="N98" s="452"/>
      <c r="O98" s="452"/>
      <c r="P98" s="451"/>
      <c r="Q98" s="451"/>
      <c r="R98" s="358"/>
      <c r="S98" s="358"/>
      <c r="T98" s="358"/>
      <c r="U98" s="358"/>
      <c r="V98" s="358"/>
      <c r="W98" s="358"/>
      <c r="X98" s="358"/>
      <c r="Y98" s="358"/>
      <c r="Z98" s="358"/>
      <c r="AA98" s="358"/>
      <c r="AB98" s="428"/>
      <c r="AC98" s="388"/>
      <c r="AD98" s="358"/>
      <c r="AE98" s="358"/>
      <c r="AF98" s="358"/>
      <c r="AG98" s="358"/>
      <c r="AH98" s="358"/>
      <c r="AI98" s="358"/>
      <c r="AJ98" s="358"/>
      <c r="AK98" s="358"/>
      <c r="AL98" s="358"/>
      <c r="AM98" s="358"/>
      <c r="AN98" s="358"/>
      <c r="AO98" s="451"/>
      <c r="AR98" s="388"/>
      <c r="AS98" s="388"/>
      <c r="AT98" s="388"/>
      <c r="AU98" s="388"/>
      <c r="AV98" s="451"/>
      <c r="AW98" s="428"/>
      <c r="AX98" s="451"/>
      <c r="AY98" s="388"/>
      <c r="AZ98" s="451"/>
      <c r="BA98" s="388"/>
      <c r="BB98" s="452"/>
      <c r="BC98" s="452"/>
      <c r="BD98" s="451"/>
      <c r="BE98" s="451"/>
      <c r="BF98" s="358"/>
      <c r="BG98" s="358"/>
      <c r="BH98" s="358"/>
      <c r="BI98" s="358"/>
      <c r="BJ98" s="358"/>
      <c r="BK98" s="358"/>
      <c r="BL98" s="358"/>
      <c r="BM98" s="358"/>
      <c r="BN98" s="358"/>
      <c r="BO98" s="358"/>
      <c r="BP98" s="428"/>
      <c r="BQ98" s="388"/>
      <c r="BR98" s="358"/>
      <c r="BS98" s="358"/>
      <c r="BT98" s="358"/>
      <c r="BU98" s="358"/>
      <c r="BV98" s="358"/>
      <c r="BW98" s="358"/>
      <c r="BX98" s="358"/>
      <c r="BY98" s="358"/>
      <c r="BZ98" s="358"/>
      <c r="CA98" s="358"/>
      <c r="CB98" s="358"/>
      <c r="CC98" s="451"/>
    </row>
    <row r="99" spans="2:81" x14ac:dyDescent="0.25">
      <c r="B99" s="448"/>
      <c r="C99" s="429" t="s">
        <v>3463</v>
      </c>
      <c r="D99" s="388"/>
      <c r="E99" s="388"/>
      <c r="F99" s="388"/>
      <c r="G99" s="388"/>
      <c r="H99" s="451"/>
      <c r="I99" s="428"/>
      <c r="J99" s="451"/>
      <c r="K99" s="388"/>
      <c r="L99" s="451"/>
      <c r="M99" s="388"/>
      <c r="N99" s="452"/>
      <c r="O99" s="452"/>
      <c r="P99" s="451"/>
      <c r="Q99" s="451"/>
      <c r="R99" s="358"/>
      <c r="S99" s="358"/>
      <c r="T99" s="358"/>
      <c r="U99" s="358"/>
      <c r="V99" s="358"/>
      <c r="W99" s="358"/>
      <c r="X99" s="358"/>
      <c r="Y99" s="358"/>
      <c r="Z99" s="358"/>
      <c r="AA99" s="358"/>
      <c r="AB99" s="428"/>
      <c r="AC99" s="388"/>
      <c r="AD99" s="358"/>
      <c r="AE99" s="358"/>
      <c r="AF99" s="358"/>
      <c r="AG99" s="358"/>
      <c r="AH99" s="358"/>
      <c r="AI99" s="358"/>
      <c r="AJ99" s="358"/>
      <c r="AK99" s="358"/>
      <c r="AL99" s="358"/>
      <c r="AM99" s="358"/>
      <c r="AN99" s="358"/>
      <c r="AO99" s="451"/>
      <c r="AR99" s="388"/>
      <c r="AS99" s="388"/>
      <c r="AT99" s="388"/>
      <c r="AU99" s="388"/>
      <c r="AV99" s="451"/>
      <c r="AW99" s="428"/>
      <c r="AX99" s="451"/>
      <c r="AY99" s="388"/>
      <c r="AZ99" s="451"/>
      <c r="BA99" s="388"/>
      <c r="BB99" s="452"/>
      <c r="BC99" s="452"/>
      <c r="BD99" s="451"/>
      <c r="BE99" s="451"/>
      <c r="BF99" s="358"/>
      <c r="BG99" s="358"/>
      <c r="BH99" s="358"/>
      <c r="BI99" s="358"/>
      <c r="BJ99" s="358"/>
      <c r="BK99" s="358"/>
      <c r="BL99" s="358"/>
      <c r="BM99" s="358"/>
      <c r="BN99" s="358"/>
      <c r="BO99" s="358"/>
      <c r="BP99" s="428"/>
      <c r="BQ99" s="388"/>
      <c r="BR99" s="358"/>
      <c r="BS99" s="358"/>
      <c r="BT99" s="358"/>
      <c r="BU99" s="358"/>
      <c r="BV99" s="358"/>
      <c r="BW99" s="358"/>
      <c r="BX99" s="358"/>
      <c r="BY99" s="358"/>
      <c r="BZ99" s="358"/>
      <c r="CA99" s="358"/>
      <c r="CB99" s="358"/>
      <c r="CC99" s="451"/>
    </row>
    <row r="100" spans="2:81" x14ac:dyDescent="0.25">
      <c r="B100" s="448"/>
      <c r="C100" s="429" t="s">
        <v>3464</v>
      </c>
      <c r="D100" s="388"/>
      <c r="E100" s="388"/>
      <c r="F100" s="388"/>
      <c r="G100" s="388"/>
      <c r="H100" s="451"/>
      <c r="I100" s="428"/>
      <c r="J100" s="451"/>
      <c r="K100" s="388"/>
      <c r="L100" s="451"/>
      <c r="M100" s="388"/>
      <c r="N100" s="452"/>
      <c r="O100" s="452"/>
      <c r="P100" s="451"/>
      <c r="Q100" s="451"/>
      <c r="R100" s="358"/>
      <c r="S100" s="358"/>
      <c r="T100" s="358"/>
      <c r="U100" s="358"/>
      <c r="V100" s="358"/>
      <c r="W100" s="358"/>
      <c r="X100" s="358"/>
      <c r="Y100" s="358"/>
      <c r="Z100" s="358"/>
      <c r="AA100" s="358"/>
      <c r="AB100" s="428"/>
      <c r="AC100" s="388"/>
      <c r="AD100" s="358"/>
      <c r="AE100" s="358"/>
      <c r="AF100" s="358"/>
      <c r="AG100" s="358"/>
      <c r="AH100" s="358"/>
      <c r="AI100" s="358"/>
      <c r="AJ100" s="358"/>
      <c r="AK100" s="358"/>
      <c r="AL100" s="358"/>
      <c r="AM100" s="358"/>
      <c r="AN100" s="358"/>
      <c r="AO100" s="451"/>
      <c r="AR100" s="388"/>
      <c r="AS100" s="388"/>
      <c r="AT100" s="388"/>
      <c r="AU100" s="388"/>
      <c r="AV100" s="451"/>
      <c r="AW100" s="428"/>
      <c r="AX100" s="451"/>
      <c r="AY100" s="388"/>
      <c r="AZ100" s="451"/>
      <c r="BA100" s="388"/>
      <c r="BB100" s="452"/>
      <c r="BC100" s="452"/>
      <c r="BD100" s="451"/>
      <c r="BE100" s="451"/>
      <c r="BF100" s="358"/>
      <c r="BG100" s="358"/>
      <c r="BH100" s="358"/>
      <c r="BI100" s="358"/>
      <c r="BJ100" s="358"/>
      <c r="BK100" s="358"/>
      <c r="BL100" s="358"/>
      <c r="BM100" s="358"/>
      <c r="BN100" s="358"/>
      <c r="BO100" s="358"/>
      <c r="BP100" s="428"/>
      <c r="BQ100" s="388"/>
      <c r="BR100" s="358"/>
      <c r="BS100" s="358"/>
      <c r="BT100" s="358"/>
      <c r="BU100" s="358"/>
      <c r="BV100" s="358"/>
      <c r="BW100" s="358"/>
      <c r="BX100" s="358"/>
      <c r="BY100" s="358"/>
      <c r="BZ100" s="358"/>
      <c r="CA100" s="358"/>
      <c r="CB100" s="358"/>
      <c r="CC100" s="451"/>
    </row>
    <row r="101" spans="2:81" x14ac:dyDescent="0.25">
      <c r="B101" s="448"/>
      <c r="C101" s="429" t="s">
        <v>3465</v>
      </c>
      <c r="D101" s="388"/>
      <c r="E101" s="388"/>
      <c r="F101" s="388"/>
      <c r="G101" s="388"/>
      <c r="H101" s="451"/>
      <c r="I101" s="428"/>
      <c r="J101" s="451"/>
      <c r="K101" s="388"/>
      <c r="L101" s="451"/>
      <c r="M101" s="388"/>
      <c r="N101" s="452"/>
      <c r="O101" s="452"/>
      <c r="P101" s="451"/>
      <c r="Q101" s="451"/>
      <c r="R101" s="358"/>
      <c r="S101" s="358"/>
      <c r="T101" s="358"/>
      <c r="U101" s="358"/>
      <c r="V101" s="358"/>
      <c r="W101" s="358"/>
      <c r="X101" s="358"/>
      <c r="Y101" s="358"/>
      <c r="Z101" s="358"/>
      <c r="AA101" s="358"/>
      <c r="AB101" s="428"/>
      <c r="AC101" s="388"/>
      <c r="AD101" s="358"/>
      <c r="AE101" s="358"/>
      <c r="AF101" s="358"/>
      <c r="AG101" s="358"/>
      <c r="AH101" s="358"/>
      <c r="AI101" s="358"/>
      <c r="AJ101" s="358"/>
      <c r="AK101" s="358"/>
      <c r="AL101" s="358"/>
      <c r="AM101" s="358"/>
      <c r="AN101" s="358"/>
      <c r="AO101" s="451"/>
      <c r="AR101" s="388"/>
      <c r="AS101" s="388"/>
      <c r="AT101" s="388"/>
      <c r="AU101" s="388"/>
      <c r="AV101" s="451"/>
      <c r="AW101" s="428"/>
      <c r="AX101" s="451"/>
      <c r="AY101" s="388"/>
      <c r="AZ101" s="451"/>
      <c r="BA101" s="388"/>
      <c r="BB101" s="452"/>
      <c r="BC101" s="452"/>
      <c r="BD101" s="451"/>
      <c r="BE101" s="451"/>
      <c r="BF101" s="358"/>
      <c r="BG101" s="358"/>
      <c r="BH101" s="358"/>
      <c r="BI101" s="358"/>
      <c r="BJ101" s="358"/>
      <c r="BK101" s="358"/>
      <c r="BL101" s="358"/>
      <c r="BM101" s="358"/>
      <c r="BN101" s="358"/>
      <c r="BO101" s="358"/>
      <c r="BP101" s="428"/>
      <c r="BQ101" s="388"/>
      <c r="BR101" s="358"/>
      <c r="BS101" s="358"/>
      <c r="BT101" s="358"/>
      <c r="BU101" s="358"/>
      <c r="BV101" s="358"/>
      <c r="BW101" s="358"/>
      <c r="BX101" s="358"/>
      <c r="BY101" s="358"/>
      <c r="BZ101" s="358"/>
      <c r="CA101" s="358"/>
      <c r="CB101" s="358"/>
      <c r="CC101" s="451"/>
    </row>
    <row r="102" spans="2:81" x14ac:dyDescent="0.25">
      <c r="B102" s="448"/>
      <c r="C102" s="429" t="s">
        <v>3466</v>
      </c>
      <c r="D102" s="388"/>
      <c r="E102" s="388"/>
      <c r="F102" s="388"/>
      <c r="G102" s="388"/>
      <c r="H102" s="451"/>
      <c r="I102" s="428"/>
      <c r="J102" s="451"/>
      <c r="K102" s="388"/>
      <c r="L102" s="451"/>
      <c r="M102" s="388"/>
      <c r="N102" s="452"/>
      <c r="O102" s="452"/>
      <c r="P102" s="451"/>
      <c r="Q102" s="451"/>
      <c r="R102" s="358"/>
      <c r="S102" s="358"/>
      <c r="T102" s="358"/>
      <c r="U102" s="358"/>
      <c r="V102" s="358"/>
      <c r="W102" s="358"/>
      <c r="X102" s="358"/>
      <c r="Y102" s="358"/>
      <c r="Z102" s="358"/>
      <c r="AA102" s="358"/>
      <c r="AB102" s="428"/>
      <c r="AC102" s="388"/>
      <c r="AD102" s="358"/>
      <c r="AE102" s="358"/>
      <c r="AF102" s="358"/>
      <c r="AG102" s="358"/>
      <c r="AH102" s="358"/>
      <c r="AI102" s="358"/>
      <c r="AJ102" s="358"/>
      <c r="AK102" s="358"/>
      <c r="AL102" s="358"/>
      <c r="AM102" s="358"/>
      <c r="AN102" s="358"/>
      <c r="AO102" s="451"/>
      <c r="AR102" s="388"/>
      <c r="AS102" s="388"/>
      <c r="AT102" s="388"/>
      <c r="AU102" s="388"/>
      <c r="AV102" s="451"/>
      <c r="AW102" s="428"/>
      <c r="AX102" s="451"/>
      <c r="AY102" s="388"/>
      <c r="AZ102" s="451"/>
      <c r="BA102" s="388"/>
      <c r="BB102" s="452"/>
      <c r="BC102" s="452"/>
      <c r="BD102" s="451"/>
      <c r="BE102" s="451"/>
      <c r="BF102" s="358"/>
      <c r="BG102" s="358"/>
      <c r="BH102" s="358"/>
      <c r="BI102" s="358"/>
      <c r="BJ102" s="358"/>
      <c r="BK102" s="358"/>
      <c r="BL102" s="358"/>
      <c r="BM102" s="358"/>
      <c r="BN102" s="358"/>
      <c r="BO102" s="358"/>
      <c r="BP102" s="428"/>
      <c r="BQ102" s="388"/>
      <c r="BR102" s="358"/>
      <c r="BS102" s="358"/>
      <c r="BT102" s="358"/>
      <c r="BU102" s="358"/>
      <c r="BV102" s="358"/>
      <c r="BW102" s="358"/>
      <c r="BX102" s="358"/>
      <c r="BY102" s="358"/>
      <c r="BZ102" s="358"/>
      <c r="CA102" s="358"/>
      <c r="CB102" s="358"/>
      <c r="CC102" s="451"/>
    </row>
    <row r="103" spans="2:81" x14ac:dyDescent="0.25">
      <c r="B103" s="448"/>
      <c r="C103" s="429" t="s">
        <v>3467</v>
      </c>
      <c r="D103" s="388"/>
      <c r="E103" s="388"/>
      <c r="F103" s="388"/>
      <c r="G103" s="388"/>
      <c r="H103" s="451"/>
      <c r="I103" s="428"/>
      <c r="J103" s="451"/>
      <c r="K103" s="388"/>
      <c r="L103" s="451"/>
      <c r="M103" s="388"/>
      <c r="N103" s="452"/>
      <c r="O103" s="452"/>
      <c r="P103" s="451"/>
      <c r="Q103" s="451"/>
      <c r="R103" s="358"/>
      <c r="S103" s="358"/>
      <c r="T103" s="358"/>
      <c r="U103" s="358"/>
      <c r="V103" s="358"/>
      <c r="W103" s="358"/>
      <c r="X103" s="358"/>
      <c r="Y103" s="358"/>
      <c r="Z103" s="358"/>
      <c r="AA103" s="358"/>
      <c r="AB103" s="428"/>
      <c r="AC103" s="388"/>
      <c r="AD103" s="358"/>
      <c r="AE103" s="358"/>
      <c r="AF103" s="358"/>
      <c r="AG103" s="358"/>
      <c r="AH103" s="358"/>
      <c r="AI103" s="358"/>
      <c r="AJ103" s="358"/>
      <c r="AK103" s="358"/>
      <c r="AL103" s="358"/>
      <c r="AM103" s="358"/>
      <c r="AN103" s="358"/>
      <c r="AO103" s="451"/>
      <c r="AR103" s="388"/>
      <c r="AS103" s="388"/>
      <c r="AT103" s="388"/>
      <c r="AU103" s="388"/>
      <c r="AV103" s="451"/>
      <c r="AW103" s="428"/>
      <c r="AX103" s="451"/>
      <c r="AY103" s="388"/>
      <c r="AZ103" s="451"/>
      <c r="BA103" s="388"/>
      <c r="BB103" s="452"/>
      <c r="BC103" s="452"/>
      <c r="BD103" s="451"/>
      <c r="BE103" s="451"/>
      <c r="BF103" s="358"/>
      <c r="BG103" s="358"/>
      <c r="BH103" s="358"/>
      <c r="BI103" s="358"/>
      <c r="BJ103" s="358"/>
      <c r="BK103" s="358"/>
      <c r="BL103" s="358"/>
      <c r="BM103" s="358"/>
      <c r="BN103" s="358"/>
      <c r="BO103" s="358"/>
      <c r="BP103" s="428"/>
      <c r="BQ103" s="388"/>
      <c r="BR103" s="358"/>
      <c r="BS103" s="358"/>
      <c r="BT103" s="358"/>
      <c r="BU103" s="358"/>
      <c r="BV103" s="358"/>
      <c r="BW103" s="358"/>
      <c r="BX103" s="358"/>
      <c r="BY103" s="358"/>
      <c r="BZ103" s="358"/>
      <c r="CA103" s="358"/>
      <c r="CB103" s="358"/>
      <c r="CC103" s="451"/>
    </row>
    <row r="104" spans="2:81" x14ac:dyDescent="0.25">
      <c r="B104" s="448"/>
      <c r="C104" s="429" t="s">
        <v>3468</v>
      </c>
      <c r="D104" s="388"/>
      <c r="E104" s="388"/>
      <c r="F104" s="388"/>
      <c r="G104" s="388"/>
      <c r="H104" s="451"/>
      <c r="I104" s="428"/>
      <c r="J104" s="451"/>
      <c r="K104" s="388"/>
      <c r="L104" s="451"/>
      <c r="M104" s="388"/>
      <c r="N104" s="452"/>
      <c r="O104" s="452"/>
      <c r="P104" s="451"/>
      <c r="Q104" s="451"/>
      <c r="R104" s="358"/>
      <c r="S104" s="358"/>
      <c r="T104" s="358"/>
      <c r="U104" s="358"/>
      <c r="V104" s="358"/>
      <c r="W104" s="358"/>
      <c r="X104" s="358"/>
      <c r="Y104" s="358"/>
      <c r="Z104" s="358"/>
      <c r="AA104" s="358"/>
      <c r="AB104" s="428"/>
      <c r="AC104" s="388"/>
      <c r="AD104" s="358"/>
      <c r="AE104" s="358"/>
      <c r="AF104" s="358"/>
      <c r="AG104" s="358"/>
      <c r="AH104" s="358"/>
      <c r="AI104" s="358"/>
      <c r="AJ104" s="358"/>
      <c r="AK104" s="358"/>
      <c r="AL104" s="358"/>
      <c r="AM104" s="358"/>
      <c r="AN104" s="358"/>
      <c r="AO104" s="451"/>
      <c r="AR104" s="388"/>
      <c r="AS104" s="388"/>
      <c r="AT104" s="388"/>
      <c r="AU104" s="388"/>
      <c r="AV104" s="451"/>
      <c r="AW104" s="428"/>
      <c r="AX104" s="451"/>
      <c r="AY104" s="388"/>
      <c r="AZ104" s="451"/>
      <c r="BA104" s="388"/>
      <c r="BB104" s="452"/>
      <c r="BC104" s="452"/>
      <c r="BD104" s="451"/>
      <c r="BE104" s="451"/>
      <c r="BF104" s="358"/>
      <c r="BG104" s="358"/>
      <c r="BH104" s="358"/>
      <c r="BI104" s="358"/>
      <c r="BJ104" s="358"/>
      <c r="BK104" s="358"/>
      <c r="BL104" s="358"/>
      <c r="BM104" s="358"/>
      <c r="BN104" s="358"/>
      <c r="BO104" s="358"/>
      <c r="BP104" s="428"/>
      <c r="BQ104" s="388"/>
      <c r="BR104" s="358"/>
      <c r="BS104" s="358"/>
      <c r="BT104" s="358"/>
      <c r="BU104" s="358"/>
      <c r="BV104" s="358"/>
      <c r="BW104" s="358"/>
      <c r="BX104" s="358"/>
      <c r="BY104" s="358"/>
      <c r="BZ104" s="358"/>
      <c r="CA104" s="358"/>
      <c r="CB104" s="358"/>
      <c r="CC104" s="451"/>
    </row>
    <row r="105" spans="2:81" x14ac:dyDescent="0.25">
      <c r="B105" s="448"/>
      <c r="C105" s="429" t="s">
        <v>3469</v>
      </c>
      <c r="D105" s="388"/>
      <c r="E105" s="388"/>
      <c r="F105" s="388"/>
      <c r="G105" s="388"/>
      <c r="H105" s="451"/>
      <c r="I105" s="428"/>
      <c r="J105" s="451"/>
      <c r="K105" s="388"/>
      <c r="L105" s="451"/>
      <c r="M105" s="388"/>
      <c r="N105" s="452"/>
      <c r="O105" s="452"/>
      <c r="P105" s="451"/>
      <c r="Q105" s="451"/>
      <c r="R105" s="358"/>
      <c r="S105" s="358"/>
      <c r="T105" s="358"/>
      <c r="U105" s="358"/>
      <c r="V105" s="358"/>
      <c r="W105" s="358"/>
      <c r="X105" s="358"/>
      <c r="Y105" s="358"/>
      <c r="Z105" s="358"/>
      <c r="AA105" s="358"/>
      <c r="AB105" s="428"/>
      <c r="AC105" s="388"/>
      <c r="AD105" s="358"/>
      <c r="AE105" s="358"/>
      <c r="AF105" s="358"/>
      <c r="AG105" s="358"/>
      <c r="AH105" s="358"/>
      <c r="AI105" s="358"/>
      <c r="AJ105" s="358"/>
      <c r="AK105" s="358"/>
      <c r="AL105" s="358"/>
      <c r="AM105" s="358"/>
      <c r="AN105" s="358"/>
      <c r="AO105" s="451"/>
      <c r="AR105" s="388"/>
      <c r="AS105" s="388"/>
      <c r="AT105" s="388"/>
      <c r="AU105" s="388"/>
      <c r="AV105" s="451"/>
      <c r="AW105" s="428"/>
      <c r="AX105" s="451"/>
      <c r="AY105" s="388"/>
      <c r="AZ105" s="451"/>
      <c r="BA105" s="388"/>
      <c r="BB105" s="452"/>
      <c r="BC105" s="452"/>
      <c r="BD105" s="451"/>
      <c r="BE105" s="451"/>
      <c r="BF105" s="358"/>
      <c r="BG105" s="358"/>
      <c r="BH105" s="358"/>
      <c r="BI105" s="358"/>
      <c r="BJ105" s="358"/>
      <c r="BK105" s="358"/>
      <c r="BL105" s="358"/>
      <c r="BM105" s="358"/>
      <c r="BN105" s="358"/>
      <c r="BO105" s="358"/>
      <c r="BP105" s="428"/>
      <c r="BQ105" s="388"/>
      <c r="BR105" s="358"/>
      <c r="BS105" s="358"/>
      <c r="BT105" s="358"/>
      <c r="BU105" s="358"/>
      <c r="BV105" s="358"/>
      <c r="BW105" s="358"/>
      <c r="BX105" s="358"/>
      <c r="BY105" s="358"/>
      <c r="BZ105" s="358"/>
      <c r="CA105" s="358"/>
      <c r="CB105" s="358"/>
      <c r="CC105" s="451"/>
    </row>
    <row r="106" spans="2:81" x14ac:dyDescent="0.25">
      <c r="B106" s="448"/>
      <c r="C106" s="429" t="s">
        <v>3470</v>
      </c>
      <c r="D106" s="388"/>
      <c r="E106" s="388"/>
      <c r="F106" s="388"/>
      <c r="G106" s="388"/>
      <c r="H106" s="451"/>
      <c r="I106" s="428"/>
      <c r="J106" s="451"/>
      <c r="K106" s="388"/>
      <c r="L106" s="451"/>
      <c r="M106" s="388"/>
      <c r="N106" s="452"/>
      <c r="O106" s="452"/>
      <c r="P106" s="451"/>
      <c r="Q106" s="451"/>
      <c r="R106" s="358"/>
      <c r="S106" s="358"/>
      <c r="T106" s="358"/>
      <c r="U106" s="358"/>
      <c r="V106" s="358"/>
      <c r="W106" s="358"/>
      <c r="X106" s="358"/>
      <c r="Y106" s="358"/>
      <c r="Z106" s="358"/>
      <c r="AA106" s="358"/>
      <c r="AB106" s="428"/>
      <c r="AC106" s="388"/>
      <c r="AD106" s="358"/>
      <c r="AE106" s="358"/>
      <c r="AF106" s="358"/>
      <c r="AG106" s="358"/>
      <c r="AH106" s="358"/>
      <c r="AI106" s="358"/>
      <c r="AJ106" s="358"/>
      <c r="AK106" s="358"/>
      <c r="AL106" s="358"/>
      <c r="AM106" s="358"/>
      <c r="AN106" s="358"/>
      <c r="AO106" s="451"/>
      <c r="AR106" s="388"/>
      <c r="AS106" s="388"/>
      <c r="AT106" s="388"/>
      <c r="AU106" s="388"/>
      <c r="AV106" s="451"/>
      <c r="AW106" s="428"/>
      <c r="AX106" s="451"/>
      <c r="AY106" s="388"/>
      <c r="AZ106" s="451"/>
      <c r="BA106" s="388"/>
      <c r="BB106" s="452"/>
      <c r="BC106" s="452"/>
      <c r="BD106" s="451"/>
      <c r="BE106" s="451"/>
      <c r="BF106" s="358"/>
      <c r="BG106" s="358"/>
      <c r="BH106" s="358"/>
      <c r="BI106" s="358"/>
      <c r="BJ106" s="358"/>
      <c r="BK106" s="358"/>
      <c r="BL106" s="358"/>
      <c r="BM106" s="358"/>
      <c r="BN106" s="358"/>
      <c r="BO106" s="358"/>
      <c r="BP106" s="428"/>
      <c r="BQ106" s="388"/>
      <c r="BR106" s="358"/>
      <c r="BS106" s="358"/>
      <c r="BT106" s="358"/>
      <c r="BU106" s="358"/>
      <c r="BV106" s="358"/>
      <c r="BW106" s="358"/>
      <c r="BX106" s="358"/>
      <c r="BY106" s="358"/>
      <c r="BZ106" s="358"/>
      <c r="CA106" s="358"/>
      <c r="CB106" s="358"/>
      <c r="CC106" s="451"/>
    </row>
    <row r="107" spans="2:81" x14ac:dyDescent="0.25">
      <c r="B107" s="448"/>
      <c r="C107" s="429" t="s">
        <v>3471</v>
      </c>
      <c r="D107" s="388"/>
      <c r="E107" s="388"/>
      <c r="F107" s="388"/>
      <c r="G107" s="388"/>
      <c r="H107" s="451"/>
      <c r="I107" s="428"/>
      <c r="J107" s="451"/>
      <c r="K107" s="388"/>
      <c r="L107" s="451"/>
      <c r="M107" s="388"/>
      <c r="N107" s="452"/>
      <c r="O107" s="452"/>
      <c r="P107" s="451"/>
      <c r="Q107" s="451"/>
      <c r="R107" s="358"/>
      <c r="S107" s="358"/>
      <c r="T107" s="358"/>
      <c r="U107" s="358"/>
      <c r="V107" s="358"/>
      <c r="W107" s="358"/>
      <c r="X107" s="358"/>
      <c r="Y107" s="358"/>
      <c r="Z107" s="358"/>
      <c r="AA107" s="358"/>
      <c r="AB107" s="428"/>
      <c r="AC107" s="388"/>
      <c r="AD107" s="358"/>
      <c r="AE107" s="358"/>
      <c r="AF107" s="358"/>
      <c r="AG107" s="358"/>
      <c r="AH107" s="358"/>
      <c r="AI107" s="358"/>
      <c r="AJ107" s="358"/>
      <c r="AK107" s="358"/>
      <c r="AL107" s="358"/>
      <c r="AM107" s="358"/>
      <c r="AN107" s="358"/>
      <c r="AO107" s="451"/>
      <c r="AR107" s="388"/>
      <c r="AS107" s="388"/>
      <c r="AT107" s="388"/>
      <c r="AU107" s="388"/>
      <c r="AV107" s="451"/>
      <c r="AW107" s="428"/>
      <c r="AX107" s="451"/>
      <c r="AY107" s="388"/>
      <c r="AZ107" s="451"/>
      <c r="BA107" s="388"/>
      <c r="BB107" s="452"/>
      <c r="BC107" s="452"/>
      <c r="BD107" s="451"/>
      <c r="BE107" s="451"/>
      <c r="BF107" s="358"/>
      <c r="BG107" s="358"/>
      <c r="BH107" s="358"/>
      <c r="BI107" s="358"/>
      <c r="BJ107" s="358"/>
      <c r="BK107" s="358"/>
      <c r="BL107" s="358"/>
      <c r="BM107" s="358"/>
      <c r="BN107" s="358"/>
      <c r="BO107" s="358"/>
      <c r="BP107" s="428"/>
      <c r="BQ107" s="388"/>
      <c r="BR107" s="358"/>
      <c r="BS107" s="358"/>
      <c r="BT107" s="358"/>
      <c r="BU107" s="358"/>
      <c r="BV107" s="358"/>
      <c r="BW107" s="358"/>
      <c r="BX107" s="358"/>
      <c r="BY107" s="358"/>
      <c r="BZ107" s="358"/>
      <c r="CA107" s="358"/>
      <c r="CB107" s="358"/>
      <c r="CC107" s="451"/>
    </row>
    <row r="108" spans="2:81" x14ac:dyDescent="0.25">
      <c r="B108" s="448"/>
      <c r="C108" s="429" t="s">
        <v>3472</v>
      </c>
      <c r="D108" s="388"/>
      <c r="E108" s="388"/>
      <c r="F108" s="388"/>
      <c r="G108" s="388"/>
      <c r="H108" s="451"/>
      <c r="I108" s="428"/>
      <c r="J108" s="451"/>
      <c r="K108" s="388"/>
      <c r="L108" s="451"/>
      <c r="M108" s="388"/>
      <c r="N108" s="452"/>
      <c r="O108" s="452"/>
      <c r="P108" s="451"/>
      <c r="Q108" s="451"/>
      <c r="R108" s="358"/>
      <c r="S108" s="358"/>
      <c r="T108" s="358"/>
      <c r="U108" s="358"/>
      <c r="V108" s="358"/>
      <c r="W108" s="358"/>
      <c r="X108" s="358"/>
      <c r="Y108" s="358"/>
      <c r="Z108" s="358"/>
      <c r="AA108" s="358"/>
      <c r="AB108" s="428"/>
      <c r="AC108" s="388"/>
      <c r="AD108" s="358"/>
      <c r="AE108" s="358"/>
      <c r="AF108" s="358"/>
      <c r="AG108" s="358"/>
      <c r="AH108" s="358"/>
      <c r="AI108" s="358"/>
      <c r="AJ108" s="358"/>
      <c r="AK108" s="358"/>
      <c r="AL108" s="358"/>
      <c r="AM108" s="358"/>
      <c r="AN108" s="358"/>
      <c r="AO108" s="451"/>
      <c r="AR108" s="388"/>
      <c r="AS108" s="388"/>
      <c r="AT108" s="388"/>
      <c r="AU108" s="388"/>
      <c r="AV108" s="451"/>
      <c r="AW108" s="428"/>
      <c r="AX108" s="451"/>
      <c r="AY108" s="388"/>
      <c r="AZ108" s="451"/>
      <c r="BA108" s="388"/>
      <c r="BB108" s="452"/>
      <c r="BC108" s="452"/>
      <c r="BD108" s="451"/>
      <c r="BE108" s="451"/>
      <c r="BF108" s="358"/>
      <c r="BG108" s="358"/>
      <c r="BH108" s="358"/>
      <c r="BI108" s="358"/>
      <c r="BJ108" s="358"/>
      <c r="BK108" s="358"/>
      <c r="BL108" s="358"/>
      <c r="BM108" s="358"/>
      <c r="BN108" s="358"/>
      <c r="BO108" s="358"/>
      <c r="BP108" s="428"/>
      <c r="BQ108" s="388"/>
      <c r="BR108" s="358"/>
      <c r="BS108" s="358"/>
      <c r="BT108" s="358"/>
      <c r="BU108" s="358"/>
      <c r="BV108" s="358"/>
      <c r="BW108" s="358"/>
      <c r="BX108" s="358"/>
      <c r="BY108" s="358"/>
      <c r="BZ108" s="358"/>
      <c r="CA108" s="358"/>
      <c r="CB108" s="358"/>
      <c r="CC108" s="451"/>
    </row>
    <row r="109" spans="2:81" x14ac:dyDescent="0.25">
      <c r="B109" s="448"/>
      <c r="C109" s="429" t="s">
        <v>3473</v>
      </c>
      <c r="D109" s="388"/>
      <c r="E109" s="388"/>
      <c r="F109" s="388"/>
      <c r="G109" s="388"/>
      <c r="H109" s="451"/>
      <c r="I109" s="428"/>
      <c r="J109" s="451"/>
      <c r="K109" s="388"/>
      <c r="L109" s="451"/>
      <c r="M109" s="388"/>
      <c r="N109" s="452"/>
      <c r="O109" s="452"/>
      <c r="P109" s="451"/>
      <c r="Q109" s="451"/>
      <c r="R109" s="358"/>
      <c r="S109" s="358"/>
      <c r="T109" s="358"/>
      <c r="U109" s="358"/>
      <c r="V109" s="358"/>
      <c r="W109" s="358"/>
      <c r="X109" s="358"/>
      <c r="Y109" s="358"/>
      <c r="Z109" s="358"/>
      <c r="AA109" s="358"/>
      <c r="AB109" s="428"/>
      <c r="AC109" s="388"/>
      <c r="AD109" s="358"/>
      <c r="AE109" s="358"/>
      <c r="AF109" s="358"/>
      <c r="AG109" s="358"/>
      <c r="AH109" s="358"/>
      <c r="AI109" s="358"/>
      <c r="AJ109" s="358"/>
      <c r="AK109" s="358"/>
      <c r="AL109" s="358"/>
      <c r="AM109" s="358"/>
      <c r="AN109" s="358"/>
      <c r="AO109" s="451"/>
      <c r="AR109" s="388"/>
      <c r="AS109" s="388"/>
      <c r="AT109" s="388"/>
      <c r="AU109" s="388"/>
      <c r="AV109" s="451"/>
      <c r="AW109" s="428"/>
      <c r="AX109" s="451"/>
      <c r="AY109" s="388"/>
      <c r="AZ109" s="451"/>
      <c r="BA109" s="388"/>
      <c r="BB109" s="452"/>
      <c r="BC109" s="452"/>
      <c r="BD109" s="451"/>
      <c r="BE109" s="451"/>
      <c r="BF109" s="358"/>
      <c r="BG109" s="358"/>
      <c r="BH109" s="358"/>
      <c r="BI109" s="358"/>
      <c r="BJ109" s="358"/>
      <c r="BK109" s="358"/>
      <c r="BL109" s="358"/>
      <c r="BM109" s="358"/>
      <c r="BN109" s="358"/>
      <c r="BO109" s="358"/>
      <c r="BP109" s="428"/>
      <c r="BQ109" s="388"/>
      <c r="BR109" s="358"/>
      <c r="BS109" s="358"/>
      <c r="BT109" s="358"/>
      <c r="BU109" s="358"/>
      <c r="BV109" s="358"/>
      <c r="BW109" s="358"/>
      <c r="BX109" s="358"/>
      <c r="BY109" s="358"/>
      <c r="BZ109" s="358"/>
      <c r="CA109" s="358"/>
      <c r="CB109" s="358"/>
      <c r="CC109" s="451"/>
    </row>
  </sheetData>
  <mergeCells count="1">
    <mergeCell ref="B1:L1"/>
  </mergeCells>
  <dataValidations count="32">
    <dataValidation allowBlank="1" showInputMessage="1" showErrorMessage="1" error="Data is of incorrect type!" sqref="B7 AC9:AC109 M9:M109 K9:K109 BA9 AY9 BQ9"/>
    <dataValidation allowBlank="1" showInputMessage="1" showErrorMessage="1" error="Data is of incorrect type!" sqref="C7"/>
    <dataValidation allowBlank="1" showInputMessage="1" showErrorMessage="1" error="Data is of incorrect type!" sqref="D7"/>
    <dataValidation allowBlank="1" showInputMessage="1" showErrorMessage="1" error="Data is of incorrect type!" sqref="E7"/>
    <dataValidation type="whole" allowBlank="1" showInputMessage="1" showErrorMessage="1" error="Data is of incorrect type!" sqref="F7 AB9:AB109 BP9"/>
    <dataValidation allowBlank="1" showInputMessage="1" showErrorMessage="1" error="Data is of incorrect type!" sqref="H7"/>
    <dataValidation allowBlank="1" showInputMessage="1" showErrorMessage="1" error="Data is of incorrect type!" sqref="J7"/>
    <dataValidation type="date" allowBlank="1" showInputMessage="1" showErrorMessage="1" error="Data is of incorrect type!" sqref="K7 N9:O109 BB9:BC9"/>
    <dataValidation type="date" allowBlank="1" showInputMessage="1" showErrorMessage="1" error="Data is of incorrect type!" sqref="L7"/>
    <dataValidation type="decimal" allowBlank="1" showInputMessage="1" showErrorMessage="1" error="Data is of incorrect type!" sqref="O7 AD9:AN109 R9:AA109 BR9:CB9 BF9:BO9"/>
    <dataValidation type="decimal" allowBlank="1" showInputMessage="1" showErrorMessage="1" error="Data is of incorrect type!" sqref="P7"/>
    <dataValidation type="decimal" allowBlank="1" showInputMessage="1" showErrorMessage="1" error="Data is of incorrect type!" sqref="Q7"/>
    <dataValidation type="decimal" allowBlank="1" showInputMessage="1" showErrorMessage="1" error="Data is of incorrect type!" sqref="R7"/>
    <dataValidation type="decimal" allowBlank="1" showInputMessage="1" showErrorMessage="1" error="Data is of incorrect type!" sqref="S7"/>
    <dataValidation type="decimal" allowBlank="1" showInputMessage="1" showErrorMessage="1" error="Data is of incorrect type!" sqref="T7"/>
    <dataValidation type="decimal" allowBlank="1" showInputMessage="1" showErrorMessage="1" error="Data is of incorrect type!" sqref="U7"/>
    <dataValidation type="decimal" allowBlank="1" showInputMessage="1" showErrorMessage="1" error="Data is of incorrect type!" sqref="V7"/>
    <dataValidation type="decimal" allowBlank="1" showInputMessage="1" showErrorMessage="1" error="Data is of incorrect type!" sqref="W7"/>
    <dataValidation type="decimal" allowBlank="1" showInputMessage="1" showErrorMessage="1" error="Data is of incorrect type!" sqref="X7"/>
    <dataValidation type="whole" allowBlank="1" showInputMessage="1" showErrorMessage="1" error="Data is of incorrect type!" sqref="Y7"/>
    <dataValidation allowBlank="1" showInputMessage="1" showErrorMessage="1" error="Data is of incorrect type!" sqref="Z7"/>
    <dataValidation type="decimal" allowBlank="1" showInputMessage="1" showErrorMessage="1" error="Data is of incorrect type!" sqref="AA7"/>
    <dataValidation type="decimal" allowBlank="1" showInputMessage="1" showErrorMessage="1" error="Data is of incorrect type!" sqref="AB7"/>
    <dataValidation type="decimal" allowBlank="1" showInputMessage="1" showErrorMessage="1" error="Data is of incorrect type!" sqref="AC7"/>
    <dataValidation type="decimal" allowBlank="1" showInputMessage="1" showErrorMessage="1" error="Data is of incorrect type!" sqref="AD7"/>
    <dataValidation type="decimal" allowBlank="1" showInputMessage="1" showErrorMessage="1" error="Data is of incorrect type!" sqref="AE7"/>
    <dataValidation type="decimal" allowBlank="1" showInputMessage="1" showErrorMessage="1" error="Data is of incorrect type!" sqref="AF7"/>
    <dataValidation type="decimal" allowBlank="1" showInputMessage="1" showErrorMessage="1" error="Data is of incorrect type!" sqref="AG7"/>
    <dataValidation type="decimal" allowBlank="1" showInputMessage="1" showErrorMessage="1" error="Data is of incorrect type!" sqref="AH7"/>
    <dataValidation type="decimal" allowBlank="1" showInputMessage="1" showErrorMessage="1" error="Data is of incorrect type!" sqref="AI7"/>
    <dataValidation type="decimal" allowBlank="1" showInputMessage="1" showErrorMessage="1" error="Data is of incorrect type!" sqref="AJ7"/>
    <dataValidation type="decimal" allowBlank="1" showInputMessage="1" showErrorMessage="1" error="Data is of incorrect type!" sqref="AK7"/>
  </dataValidations>
  <hyperlinks>
    <hyperlink ref="A1" location="'Table of Contents'!A1" display="S.05.02.01.03 - Total Top 5 and home country - non-life obligations"/>
    <hyperlink ref="AT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7">
        <x14:dataValidation type="list" allowBlank="1" showInputMessage="1" showErrorMessage="1" error="Data is of incorrect type!">
          <x14:formula1>
            <xm:f>Enumerations!$A$1915:$A$1915</xm:f>
          </x14:formula1>
          <xm:sqref>B3</xm:sqref>
        </x14:dataValidation>
        <x14:dataValidation type="list" allowBlank="1" showInputMessage="1" showErrorMessage="1" error="Data is of incorrect type!">
          <x14:formula1>
            <xm:f>Enumerations!$A$1916:$AK$1916</xm:f>
          </x14:formula1>
          <xm:sqref>A7 H9:H109 AV9</xm:sqref>
        </x14:dataValidation>
        <x14:dataValidation type="list" allowBlank="1" showInputMessage="1" showErrorMessage="1" error="Data is of incorrect type!">
          <x14:formula1>
            <xm:f>Enumerations!$A$1917:$B$1917</xm:f>
          </x14:formula1>
          <xm:sqref>G7 J9:J109 AX9</xm:sqref>
        </x14:dataValidation>
        <x14:dataValidation type="list" allowBlank="1" showInputMessage="1" showErrorMessage="1" error="Data is of incorrect type!">
          <x14:formula1>
            <xm:f>Enumerations!$A$1918:$N$1918</xm:f>
          </x14:formula1>
          <xm:sqref>I7 L9:L109 AZ9</xm:sqref>
        </x14:dataValidation>
        <x14:dataValidation type="list" allowBlank="1" showInputMessage="1" showErrorMessage="1" error="Data is of incorrect type!">
          <x14:formula1>
            <xm:f>Enumerations!$A$1919:$GG$1919</xm:f>
          </x14:formula1>
          <xm:sqref>M7 P9:P109 BD9</xm:sqref>
        </x14:dataValidation>
        <x14:dataValidation type="list" allowBlank="1" showInputMessage="1" showErrorMessage="1" error="Data is of incorrect type!">
          <x14:formula1>
            <xm:f>Enumerations!$A$1920:$E$1920</xm:f>
          </x14:formula1>
          <xm:sqref>N7 Q9:Q109 BE9</xm:sqref>
        </x14:dataValidation>
        <x14:dataValidation type="list" allowBlank="1" showInputMessage="1" showErrorMessage="1" error="Data is of incorrect type!">
          <x14:formula1>
            <xm:f>Enumerations!$A$1921:$B$1921</xm:f>
          </x14:formula1>
          <xm:sqref>AL7 AO9:AO109 CC9</xm:sqref>
        </x14:dataValidation>
      </x14:dataValidations>
    </ext>
  </extLst>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9"/>
  <sheetViews>
    <sheetView showGridLines="0" workbookViewId="0">
      <selection activeCell="A4" sqref="A4"/>
    </sheetView>
  </sheetViews>
  <sheetFormatPr defaultRowHeight="15" x14ac:dyDescent="0.25"/>
  <cols>
    <col min="1" max="3" width="9.140625" style="548"/>
    <col min="4" max="4" width="24.7109375" style="548" customWidth="1"/>
    <col min="5" max="5" width="14.7109375" style="548" customWidth="1"/>
    <col min="6" max="6" width="19.7109375" style="548" customWidth="1"/>
    <col min="7" max="7" width="14.42578125" style="548" customWidth="1"/>
    <col min="8" max="8" width="29.5703125" style="548" customWidth="1"/>
    <col min="9" max="9" width="19" style="548" customWidth="1"/>
    <col min="10" max="10" width="13.140625" style="548" customWidth="1"/>
    <col min="11" max="11" width="28.85546875" style="548" customWidth="1"/>
    <col min="12" max="12" width="9.140625" style="548"/>
    <col min="13" max="13" width="9.140625" style="549"/>
    <col min="14" max="31" width="20.7109375" style="548" customWidth="1"/>
    <col min="32" max="16384" width="9.140625" style="548"/>
  </cols>
  <sheetData>
    <row r="1" spans="1:22" ht="27" customHeight="1" x14ac:dyDescent="0.3">
      <c r="A1" s="187" t="s">
        <v>17053</v>
      </c>
      <c r="B1" s="798" t="s">
        <v>13388</v>
      </c>
      <c r="C1" s="799"/>
      <c r="D1" s="799"/>
      <c r="E1" s="799"/>
      <c r="F1" s="799"/>
      <c r="G1" s="799"/>
      <c r="H1" s="799"/>
      <c r="I1" s="799"/>
      <c r="J1" s="799"/>
      <c r="K1" s="799"/>
      <c r="L1" s="799"/>
      <c r="N1" s="524" t="s">
        <v>13398</v>
      </c>
      <c r="P1" s="724" t="s">
        <v>13439</v>
      </c>
    </row>
    <row r="3" spans="1:22" ht="12.4" customHeight="1" x14ac:dyDescent="0.25">
      <c r="B3" s="13" t="s">
        <v>13283</v>
      </c>
    </row>
    <row r="5" spans="1:22" ht="12.4" customHeight="1" x14ac:dyDescent="0.25"/>
    <row r="6" spans="1:22" ht="12.4" customHeight="1" x14ac:dyDescent="0.25">
      <c r="D6" s="10" t="s">
        <v>13208</v>
      </c>
      <c r="E6" s="10" t="s">
        <v>2434</v>
      </c>
      <c r="F6" s="10" t="s">
        <v>2435</v>
      </c>
      <c r="G6" s="10" t="s">
        <v>2436</v>
      </c>
      <c r="H6" s="10" t="s">
        <v>2437</v>
      </c>
      <c r="I6" s="10" t="s">
        <v>934</v>
      </c>
      <c r="J6" s="10" t="s">
        <v>935</v>
      </c>
      <c r="K6" s="10" t="s">
        <v>936</v>
      </c>
      <c r="N6" s="808" t="s">
        <v>13208</v>
      </c>
      <c r="O6" s="809"/>
      <c r="P6" s="543" t="s">
        <v>2434</v>
      </c>
      <c r="Q6" s="543" t="s">
        <v>2435</v>
      </c>
      <c r="R6" s="543" t="s">
        <v>2436</v>
      </c>
      <c r="S6" s="543" t="s">
        <v>2437</v>
      </c>
      <c r="T6" s="543" t="s">
        <v>934</v>
      </c>
      <c r="U6" s="543" t="s">
        <v>935</v>
      </c>
      <c r="V6" s="543" t="s">
        <v>936</v>
      </c>
    </row>
    <row r="7" spans="1:22" x14ac:dyDescent="0.25">
      <c r="D7" s="13" t="s">
        <v>13210</v>
      </c>
      <c r="E7" s="13" t="s">
        <v>13251</v>
      </c>
      <c r="F7" s="13" t="s">
        <v>13252</v>
      </c>
      <c r="G7" s="13" t="s">
        <v>13253</v>
      </c>
      <c r="H7" s="13" t="s">
        <v>13254</v>
      </c>
      <c r="I7" s="13" t="s">
        <v>13255</v>
      </c>
      <c r="J7" s="13" t="s">
        <v>13256</v>
      </c>
      <c r="K7" s="13" t="s">
        <v>13257</v>
      </c>
      <c r="N7" s="364" t="s">
        <v>13396</v>
      </c>
      <c r="O7" s="364" t="s">
        <v>13397</v>
      </c>
      <c r="P7" s="364" t="s">
        <v>13389</v>
      </c>
      <c r="Q7" s="364" t="s">
        <v>13390</v>
      </c>
      <c r="R7" s="364" t="s">
        <v>13391</v>
      </c>
      <c r="S7" s="364" t="s">
        <v>13392</v>
      </c>
      <c r="T7" s="364" t="s">
        <v>13393</v>
      </c>
      <c r="U7" s="364" t="s">
        <v>13394</v>
      </c>
      <c r="V7" s="364" t="s">
        <v>13395</v>
      </c>
    </row>
    <row r="8" spans="1:22" x14ac:dyDescent="0.25">
      <c r="D8" s="15" t="s">
        <v>917</v>
      </c>
      <c r="E8" s="15" t="s">
        <v>819</v>
      </c>
      <c r="F8" s="15" t="s">
        <v>857</v>
      </c>
      <c r="G8" s="15" t="s">
        <v>858</v>
      </c>
      <c r="H8" s="15" t="s">
        <v>859</v>
      </c>
      <c r="I8" s="15" t="s">
        <v>860</v>
      </c>
      <c r="J8" s="15" t="s">
        <v>861</v>
      </c>
      <c r="K8" s="15" t="s">
        <v>862</v>
      </c>
      <c r="N8" s="808" t="s">
        <v>917</v>
      </c>
      <c r="O8" s="809"/>
      <c r="P8" s="544" t="s">
        <v>819</v>
      </c>
      <c r="Q8" s="544" t="s">
        <v>857</v>
      </c>
      <c r="R8" s="544" t="s">
        <v>858</v>
      </c>
      <c r="S8" s="544" t="s">
        <v>859</v>
      </c>
      <c r="T8" s="544" t="s">
        <v>860</v>
      </c>
      <c r="U8" s="544" t="s">
        <v>861</v>
      </c>
      <c r="V8" s="544" t="s">
        <v>862</v>
      </c>
    </row>
    <row r="9" spans="1:22" x14ac:dyDescent="0.25">
      <c r="B9" s="13" t="s">
        <v>3231</v>
      </c>
      <c r="C9" s="15" t="s">
        <v>1082</v>
      </c>
      <c r="D9" s="39" t="s">
        <v>3374</v>
      </c>
      <c r="E9" s="20" t="s">
        <v>3489</v>
      </c>
      <c r="F9" s="20" t="s">
        <v>13258</v>
      </c>
      <c r="G9" s="20" t="s">
        <v>4587</v>
      </c>
      <c r="H9" s="20" t="s">
        <v>3489</v>
      </c>
      <c r="I9" s="20" t="s">
        <v>13259</v>
      </c>
      <c r="J9" s="20" t="s">
        <v>13260</v>
      </c>
      <c r="K9" s="20" t="s">
        <v>3489</v>
      </c>
      <c r="N9" s="39" t="s">
        <v>13222</v>
      </c>
      <c r="O9" s="39" t="s">
        <v>3482</v>
      </c>
      <c r="P9" s="20" t="s">
        <v>3482</v>
      </c>
      <c r="Q9" s="20" t="s">
        <v>13270</v>
      </c>
      <c r="R9" s="20" t="s">
        <v>4802</v>
      </c>
      <c r="S9" s="20" t="s">
        <v>3482</v>
      </c>
      <c r="T9" s="20" t="s">
        <v>13271</v>
      </c>
      <c r="U9" s="20" t="s">
        <v>13272</v>
      </c>
      <c r="V9" s="20" t="s">
        <v>3482</v>
      </c>
    </row>
    <row r="10" spans="1:22" x14ac:dyDescent="0.25">
      <c r="B10" s="448"/>
      <c r="C10" s="429" t="s">
        <v>3373</v>
      </c>
      <c r="D10" s="388"/>
      <c r="E10" s="388"/>
      <c r="F10" s="451"/>
      <c r="G10" s="451"/>
      <c r="H10" s="388"/>
      <c r="I10" s="451"/>
      <c r="J10" s="451"/>
      <c r="K10" s="388"/>
      <c r="N10" s="388"/>
      <c r="O10" s="388"/>
      <c r="P10" s="388"/>
      <c r="Q10" s="451"/>
      <c r="R10" s="451"/>
      <c r="S10" s="388"/>
      <c r="T10" s="451"/>
      <c r="U10" s="451"/>
      <c r="V10" s="388"/>
    </row>
    <row r="11" spans="1:22" x14ac:dyDescent="0.25">
      <c r="B11" s="448"/>
      <c r="C11" s="429" t="s">
        <v>3375</v>
      </c>
      <c r="D11" s="388"/>
      <c r="E11" s="388"/>
      <c r="F11" s="451"/>
      <c r="G11" s="451"/>
      <c r="H11" s="388"/>
      <c r="I11" s="451"/>
      <c r="J11" s="451"/>
      <c r="K11" s="388"/>
      <c r="N11" s="388"/>
      <c r="O11" s="388"/>
      <c r="P11" s="388"/>
      <c r="Q11" s="451"/>
      <c r="R11" s="451"/>
      <c r="S11" s="388"/>
      <c r="T11" s="451"/>
      <c r="U11" s="451"/>
      <c r="V11" s="388"/>
    </row>
    <row r="12" spans="1:22" x14ac:dyDescent="0.25">
      <c r="B12" s="448"/>
      <c r="C12" s="429" t="s">
        <v>3376</v>
      </c>
      <c r="D12" s="388"/>
      <c r="E12" s="388"/>
      <c r="F12" s="451"/>
      <c r="G12" s="451"/>
      <c r="H12" s="388"/>
      <c r="I12" s="451"/>
      <c r="J12" s="451"/>
      <c r="K12" s="388"/>
      <c r="N12" s="388"/>
      <c r="O12" s="388"/>
      <c r="P12" s="388"/>
      <c r="Q12" s="451"/>
      <c r="R12" s="451"/>
      <c r="S12" s="388"/>
      <c r="T12" s="451"/>
      <c r="U12" s="451"/>
      <c r="V12" s="388"/>
    </row>
    <row r="13" spans="1:22" x14ac:dyDescent="0.25">
      <c r="B13" s="448"/>
      <c r="C13" s="429" t="s">
        <v>3377</v>
      </c>
      <c r="D13" s="388"/>
      <c r="E13" s="388"/>
      <c r="F13" s="451"/>
      <c r="G13" s="451"/>
      <c r="H13" s="388"/>
      <c r="I13" s="451"/>
      <c r="J13" s="451"/>
      <c r="K13" s="388"/>
      <c r="N13" s="388"/>
      <c r="O13" s="388"/>
      <c r="P13" s="388"/>
      <c r="Q13" s="451"/>
      <c r="R13" s="451"/>
      <c r="S13" s="388"/>
      <c r="T13" s="451"/>
      <c r="U13" s="451"/>
      <c r="V13" s="388"/>
    </row>
    <row r="14" spans="1:22" x14ac:dyDescent="0.25">
      <c r="B14" s="448"/>
      <c r="C14" s="429" t="s">
        <v>3378</v>
      </c>
      <c r="D14" s="388"/>
      <c r="E14" s="388"/>
      <c r="F14" s="451"/>
      <c r="G14" s="451"/>
      <c r="H14" s="388"/>
      <c r="I14" s="451"/>
      <c r="J14" s="451"/>
      <c r="K14" s="388"/>
      <c r="N14" s="388"/>
      <c r="O14" s="388"/>
      <c r="P14" s="388"/>
      <c r="Q14" s="451"/>
      <c r="R14" s="451"/>
      <c r="S14" s="388"/>
      <c r="T14" s="451"/>
      <c r="U14" s="451"/>
      <c r="V14" s="388"/>
    </row>
    <row r="15" spans="1:22" x14ac:dyDescent="0.25">
      <c r="B15" s="448"/>
      <c r="C15" s="429" t="s">
        <v>3379</v>
      </c>
      <c r="D15" s="388"/>
      <c r="E15" s="388"/>
      <c r="F15" s="451"/>
      <c r="G15" s="451"/>
      <c r="H15" s="388"/>
      <c r="I15" s="451"/>
      <c r="J15" s="451"/>
      <c r="K15" s="388"/>
      <c r="N15" s="388"/>
      <c r="O15" s="388"/>
      <c r="P15" s="388"/>
      <c r="Q15" s="451"/>
      <c r="R15" s="451"/>
      <c r="S15" s="388"/>
      <c r="T15" s="451"/>
      <c r="U15" s="451"/>
      <c r="V15" s="388"/>
    </row>
    <row r="16" spans="1:22" x14ac:dyDescent="0.25">
      <c r="B16" s="448"/>
      <c r="C16" s="429" t="s">
        <v>3380</v>
      </c>
      <c r="D16" s="388"/>
      <c r="E16" s="388"/>
      <c r="F16" s="451"/>
      <c r="G16" s="451"/>
      <c r="H16" s="388"/>
      <c r="I16" s="451"/>
      <c r="J16" s="451"/>
      <c r="K16" s="388"/>
      <c r="N16" s="388"/>
      <c r="O16" s="388"/>
      <c r="P16" s="388"/>
      <c r="Q16" s="451"/>
      <c r="R16" s="451"/>
      <c r="S16" s="388"/>
      <c r="T16" s="451"/>
      <c r="U16" s="451"/>
      <c r="V16" s="388"/>
    </row>
    <row r="17" spans="2:22" x14ac:dyDescent="0.25">
      <c r="B17" s="448"/>
      <c r="C17" s="429" t="s">
        <v>3381</v>
      </c>
      <c r="D17" s="388"/>
      <c r="E17" s="388"/>
      <c r="F17" s="451"/>
      <c r="G17" s="451"/>
      <c r="H17" s="388"/>
      <c r="I17" s="451"/>
      <c r="J17" s="451"/>
      <c r="K17" s="388"/>
      <c r="N17" s="388"/>
      <c r="O17" s="388"/>
      <c r="P17" s="388"/>
      <c r="Q17" s="451"/>
      <c r="R17" s="451"/>
      <c r="S17" s="388"/>
      <c r="T17" s="451"/>
      <c r="U17" s="451"/>
      <c r="V17" s="388"/>
    </row>
    <row r="18" spans="2:22" x14ac:dyDescent="0.25">
      <c r="B18" s="448"/>
      <c r="C18" s="429" t="s">
        <v>3382</v>
      </c>
      <c r="D18" s="388"/>
      <c r="E18" s="388"/>
      <c r="F18" s="451"/>
      <c r="G18" s="451"/>
      <c r="H18" s="388"/>
      <c r="I18" s="451"/>
      <c r="J18" s="451"/>
      <c r="K18" s="388"/>
      <c r="N18" s="388"/>
      <c r="O18" s="388"/>
      <c r="P18" s="388"/>
      <c r="Q18" s="451"/>
      <c r="R18" s="451"/>
      <c r="S18" s="388"/>
      <c r="T18" s="451"/>
      <c r="U18" s="451"/>
      <c r="V18" s="388"/>
    </row>
    <row r="19" spans="2:22" x14ac:dyDescent="0.25">
      <c r="B19" s="448"/>
      <c r="C19" s="429" t="s">
        <v>3383</v>
      </c>
      <c r="D19" s="388"/>
      <c r="E19" s="388"/>
      <c r="F19" s="451"/>
      <c r="G19" s="451"/>
      <c r="H19" s="388"/>
      <c r="I19" s="451"/>
      <c r="J19" s="451"/>
      <c r="K19" s="388"/>
      <c r="N19" s="388"/>
      <c r="O19" s="388"/>
      <c r="P19" s="388"/>
      <c r="Q19" s="451"/>
      <c r="R19" s="451"/>
      <c r="S19" s="388"/>
      <c r="T19" s="451"/>
      <c r="U19" s="451"/>
      <c r="V19" s="388"/>
    </row>
    <row r="20" spans="2:22" x14ac:dyDescent="0.25">
      <c r="B20" s="448"/>
      <c r="C20" s="429" t="s">
        <v>3384</v>
      </c>
      <c r="D20" s="388"/>
      <c r="E20" s="388"/>
      <c r="F20" s="451"/>
      <c r="G20" s="451"/>
      <c r="H20" s="388"/>
      <c r="I20" s="451"/>
      <c r="J20" s="451"/>
      <c r="K20" s="388"/>
      <c r="N20" s="388"/>
      <c r="O20" s="388"/>
      <c r="P20" s="388"/>
      <c r="Q20" s="451"/>
      <c r="R20" s="451"/>
      <c r="S20" s="388"/>
      <c r="T20" s="451"/>
      <c r="U20" s="451"/>
      <c r="V20" s="388"/>
    </row>
    <row r="21" spans="2:22" x14ac:dyDescent="0.25">
      <c r="B21" s="448"/>
      <c r="C21" s="429" t="s">
        <v>3385</v>
      </c>
      <c r="D21" s="388"/>
      <c r="E21" s="388"/>
      <c r="F21" s="451"/>
      <c r="G21" s="451"/>
      <c r="H21" s="388"/>
      <c r="I21" s="451"/>
      <c r="J21" s="451"/>
      <c r="K21" s="388"/>
      <c r="N21" s="388"/>
      <c r="O21" s="388"/>
      <c r="P21" s="388"/>
      <c r="Q21" s="451"/>
      <c r="R21" s="451"/>
      <c r="S21" s="388"/>
      <c r="T21" s="451"/>
      <c r="U21" s="451"/>
      <c r="V21" s="388"/>
    </row>
    <row r="22" spans="2:22" x14ac:dyDescent="0.25">
      <c r="B22" s="448"/>
      <c r="C22" s="429" t="s">
        <v>3386</v>
      </c>
      <c r="D22" s="388"/>
      <c r="E22" s="388"/>
      <c r="F22" s="451"/>
      <c r="G22" s="451"/>
      <c r="H22" s="388"/>
      <c r="I22" s="451"/>
      <c r="J22" s="451"/>
      <c r="K22" s="388"/>
      <c r="N22" s="388"/>
      <c r="O22" s="388"/>
      <c r="P22" s="388"/>
      <c r="Q22" s="451"/>
      <c r="R22" s="451"/>
      <c r="S22" s="388"/>
      <c r="T22" s="451"/>
      <c r="U22" s="451"/>
      <c r="V22" s="388"/>
    </row>
    <row r="23" spans="2:22" x14ac:dyDescent="0.25">
      <c r="B23" s="448"/>
      <c r="C23" s="429" t="s">
        <v>3387</v>
      </c>
      <c r="D23" s="388"/>
      <c r="E23" s="388"/>
      <c r="F23" s="451"/>
      <c r="G23" s="451"/>
      <c r="H23" s="388"/>
      <c r="I23" s="451"/>
      <c r="J23" s="451"/>
      <c r="K23" s="388"/>
      <c r="N23" s="388"/>
      <c r="O23" s="388"/>
      <c r="P23" s="388"/>
      <c r="Q23" s="451"/>
      <c r="R23" s="451"/>
      <c r="S23" s="388"/>
      <c r="T23" s="451"/>
      <c r="U23" s="451"/>
      <c r="V23" s="388"/>
    </row>
    <row r="24" spans="2:22" x14ac:dyDescent="0.25">
      <c r="B24" s="448"/>
      <c r="C24" s="429" t="s">
        <v>3388</v>
      </c>
      <c r="D24" s="388"/>
      <c r="E24" s="388"/>
      <c r="F24" s="451"/>
      <c r="G24" s="451"/>
      <c r="H24" s="388"/>
      <c r="I24" s="451"/>
      <c r="J24" s="451"/>
      <c r="K24" s="388"/>
      <c r="N24" s="388"/>
      <c r="O24" s="388"/>
      <c r="P24" s="388"/>
      <c r="Q24" s="451"/>
      <c r="R24" s="451"/>
      <c r="S24" s="388"/>
      <c r="T24" s="451"/>
      <c r="U24" s="451"/>
      <c r="V24" s="388"/>
    </row>
    <row r="25" spans="2:22" x14ac:dyDescent="0.25">
      <c r="B25" s="448"/>
      <c r="C25" s="429" t="s">
        <v>3389</v>
      </c>
      <c r="D25" s="388"/>
      <c r="E25" s="388"/>
      <c r="F25" s="451"/>
      <c r="G25" s="451"/>
      <c r="H25" s="388"/>
      <c r="I25" s="451"/>
      <c r="J25" s="451"/>
      <c r="K25" s="388"/>
      <c r="N25" s="388"/>
      <c r="O25" s="388"/>
      <c r="P25" s="388"/>
      <c r="Q25" s="451"/>
      <c r="R25" s="451"/>
      <c r="S25" s="388"/>
      <c r="T25" s="451"/>
      <c r="U25" s="451"/>
      <c r="V25" s="388"/>
    </row>
    <row r="26" spans="2:22" x14ac:dyDescent="0.25">
      <c r="B26" s="448"/>
      <c r="C26" s="429" t="s">
        <v>3390</v>
      </c>
      <c r="D26" s="388"/>
      <c r="E26" s="388"/>
      <c r="F26" s="451"/>
      <c r="G26" s="451"/>
      <c r="H26" s="388"/>
      <c r="I26" s="451"/>
      <c r="J26" s="451"/>
      <c r="K26" s="388"/>
      <c r="N26" s="388"/>
      <c r="O26" s="388"/>
      <c r="P26" s="388"/>
      <c r="Q26" s="451"/>
      <c r="R26" s="451"/>
      <c r="S26" s="388"/>
      <c r="T26" s="451"/>
      <c r="U26" s="451"/>
      <c r="V26" s="388"/>
    </row>
    <row r="27" spans="2:22" x14ac:dyDescent="0.25">
      <c r="B27" s="448"/>
      <c r="C27" s="429" t="s">
        <v>3391</v>
      </c>
      <c r="D27" s="388"/>
      <c r="E27" s="388"/>
      <c r="F27" s="451"/>
      <c r="G27" s="451"/>
      <c r="H27" s="388"/>
      <c r="I27" s="451"/>
      <c r="J27" s="451"/>
      <c r="K27" s="388"/>
      <c r="N27" s="388"/>
      <c r="O27" s="388"/>
      <c r="P27" s="388"/>
      <c r="Q27" s="451"/>
      <c r="R27" s="451"/>
      <c r="S27" s="388"/>
      <c r="T27" s="451"/>
      <c r="U27" s="451"/>
      <c r="V27" s="388"/>
    </row>
    <row r="28" spans="2:22" x14ac:dyDescent="0.25">
      <c r="B28" s="448"/>
      <c r="C28" s="429" t="s">
        <v>3392</v>
      </c>
      <c r="D28" s="388"/>
      <c r="E28" s="388"/>
      <c r="F28" s="451"/>
      <c r="G28" s="451"/>
      <c r="H28" s="388"/>
      <c r="I28" s="451"/>
      <c r="J28" s="451"/>
      <c r="K28" s="388"/>
      <c r="N28" s="388"/>
      <c r="O28" s="388"/>
      <c r="P28" s="388"/>
      <c r="Q28" s="451"/>
      <c r="R28" s="451"/>
      <c r="S28" s="388"/>
      <c r="T28" s="451"/>
      <c r="U28" s="451"/>
      <c r="V28" s="388"/>
    </row>
    <row r="29" spans="2:22" x14ac:dyDescent="0.25">
      <c r="B29" s="448"/>
      <c r="C29" s="429" t="s">
        <v>3393</v>
      </c>
      <c r="D29" s="388"/>
      <c r="E29" s="388"/>
      <c r="F29" s="451"/>
      <c r="G29" s="451"/>
      <c r="H29" s="388"/>
      <c r="I29" s="451"/>
      <c r="J29" s="451"/>
      <c r="K29" s="388"/>
      <c r="N29" s="388"/>
      <c r="O29" s="388"/>
      <c r="P29" s="388"/>
      <c r="Q29" s="451"/>
      <c r="R29" s="451"/>
      <c r="S29" s="388"/>
      <c r="T29" s="451"/>
      <c r="U29" s="451"/>
      <c r="V29" s="388"/>
    </row>
    <row r="30" spans="2:22" x14ac:dyDescent="0.25">
      <c r="B30" s="448"/>
      <c r="C30" s="429" t="s">
        <v>3394</v>
      </c>
      <c r="D30" s="388"/>
      <c r="E30" s="388"/>
      <c r="F30" s="451"/>
      <c r="G30" s="451"/>
      <c r="H30" s="388"/>
      <c r="I30" s="451"/>
      <c r="J30" s="451"/>
      <c r="K30" s="388"/>
      <c r="N30" s="388"/>
      <c r="O30" s="388"/>
      <c r="P30" s="388"/>
      <c r="Q30" s="451"/>
      <c r="R30" s="451"/>
      <c r="S30" s="388"/>
      <c r="T30" s="451"/>
      <c r="U30" s="451"/>
      <c r="V30" s="388"/>
    </row>
    <row r="31" spans="2:22" x14ac:dyDescent="0.25">
      <c r="B31" s="448"/>
      <c r="C31" s="429" t="s">
        <v>3395</v>
      </c>
      <c r="D31" s="388"/>
      <c r="E31" s="388"/>
      <c r="F31" s="451"/>
      <c r="G31" s="451"/>
      <c r="H31" s="388"/>
      <c r="I31" s="451"/>
      <c r="J31" s="451"/>
      <c r="K31" s="388"/>
      <c r="N31" s="388"/>
      <c r="O31" s="388"/>
      <c r="P31" s="388"/>
      <c r="Q31" s="451"/>
      <c r="R31" s="451"/>
      <c r="S31" s="388"/>
      <c r="T31" s="451"/>
      <c r="U31" s="451"/>
      <c r="V31" s="388"/>
    </row>
    <row r="32" spans="2:22" x14ac:dyDescent="0.25">
      <c r="B32" s="448"/>
      <c r="C32" s="429" t="s">
        <v>3396</v>
      </c>
      <c r="D32" s="388"/>
      <c r="E32" s="388"/>
      <c r="F32" s="451"/>
      <c r="G32" s="451"/>
      <c r="H32" s="388"/>
      <c r="I32" s="451"/>
      <c r="J32" s="451"/>
      <c r="K32" s="388"/>
      <c r="N32" s="388"/>
      <c r="O32" s="388"/>
      <c r="P32" s="388"/>
      <c r="Q32" s="451"/>
      <c r="R32" s="451"/>
      <c r="S32" s="388"/>
      <c r="T32" s="451"/>
      <c r="U32" s="451"/>
      <c r="V32" s="388"/>
    </row>
    <row r="33" spans="2:22" x14ac:dyDescent="0.25">
      <c r="B33" s="448"/>
      <c r="C33" s="429" t="s">
        <v>3397</v>
      </c>
      <c r="D33" s="388"/>
      <c r="E33" s="388"/>
      <c r="F33" s="451"/>
      <c r="G33" s="451"/>
      <c r="H33" s="388"/>
      <c r="I33" s="451"/>
      <c r="J33" s="451"/>
      <c r="K33" s="388"/>
      <c r="N33" s="388"/>
      <c r="O33" s="388"/>
      <c r="P33" s="388"/>
      <c r="Q33" s="451"/>
      <c r="R33" s="451"/>
      <c r="S33" s="388"/>
      <c r="T33" s="451"/>
      <c r="U33" s="451"/>
      <c r="V33" s="388"/>
    </row>
    <row r="34" spans="2:22" x14ac:dyDescent="0.25">
      <c r="B34" s="448"/>
      <c r="C34" s="429" t="s">
        <v>3398</v>
      </c>
      <c r="D34" s="388"/>
      <c r="E34" s="388"/>
      <c r="F34" s="451"/>
      <c r="G34" s="451"/>
      <c r="H34" s="388"/>
      <c r="I34" s="451"/>
      <c r="J34" s="451"/>
      <c r="K34" s="388"/>
      <c r="N34" s="388"/>
      <c r="O34" s="388"/>
      <c r="P34" s="388"/>
      <c r="Q34" s="451"/>
      <c r="R34" s="451"/>
      <c r="S34" s="388"/>
      <c r="T34" s="451"/>
      <c r="U34" s="451"/>
      <c r="V34" s="388"/>
    </row>
    <row r="35" spans="2:22" x14ac:dyDescent="0.25">
      <c r="B35" s="448"/>
      <c r="C35" s="429" t="s">
        <v>3399</v>
      </c>
      <c r="D35" s="388"/>
      <c r="E35" s="388"/>
      <c r="F35" s="451"/>
      <c r="G35" s="451"/>
      <c r="H35" s="388"/>
      <c r="I35" s="451"/>
      <c r="J35" s="451"/>
      <c r="K35" s="388"/>
      <c r="N35" s="388"/>
      <c r="O35" s="388"/>
      <c r="P35" s="388"/>
      <c r="Q35" s="451"/>
      <c r="R35" s="451"/>
      <c r="S35" s="388"/>
      <c r="T35" s="451"/>
      <c r="U35" s="451"/>
      <c r="V35" s="388"/>
    </row>
    <row r="36" spans="2:22" x14ac:dyDescent="0.25">
      <c r="B36" s="448"/>
      <c r="C36" s="429" t="s">
        <v>3400</v>
      </c>
      <c r="D36" s="388"/>
      <c r="E36" s="388"/>
      <c r="F36" s="451"/>
      <c r="G36" s="451"/>
      <c r="H36" s="388"/>
      <c r="I36" s="451"/>
      <c r="J36" s="451"/>
      <c r="K36" s="388"/>
      <c r="N36" s="388"/>
      <c r="O36" s="388"/>
      <c r="P36" s="388"/>
      <c r="Q36" s="451"/>
      <c r="R36" s="451"/>
      <c r="S36" s="388"/>
      <c r="T36" s="451"/>
      <c r="U36" s="451"/>
      <c r="V36" s="388"/>
    </row>
    <row r="37" spans="2:22" x14ac:dyDescent="0.25">
      <c r="B37" s="448"/>
      <c r="C37" s="429" t="s">
        <v>3401</v>
      </c>
      <c r="D37" s="388"/>
      <c r="E37" s="388"/>
      <c r="F37" s="451"/>
      <c r="G37" s="451"/>
      <c r="H37" s="388"/>
      <c r="I37" s="451"/>
      <c r="J37" s="451"/>
      <c r="K37" s="388"/>
      <c r="N37" s="388"/>
      <c r="O37" s="388"/>
      <c r="P37" s="388"/>
      <c r="Q37" s="451"/>
      <c r="R37" s="451"/>
      <c r="S37" s="388"/>
      <c r="T37" s="451"/>
      <c r="U37" s="451"/>
      <c r="V37" s="388"/>
    </row>
    <row r="38" spans="2:22" x14ac:dyDescent="0.25">
      <c r="B38" s="448"/>
      <c r="C38" s="429" t="s">
        <v>3402</v>
      </c>
      <c r="D38" s="388"/>
      <c r="E38" s="388"/>
      <c r="F38" s="451"/>
      <c r="G38" s="451"/>
      <c r="H38" s="388"/>
      <c r="I38" s="451"/>
      <c r="J38" s="451"/>
      <c r="K38" s="388"/>
      <c r="N38" s="388"/>
      <c r="O38" s="388"/>
      <c r="P38" s="388"/>
      <c r="Q38" s="451"/>
      <c r="R38" s="451"/>
      <c r="S38" s="388"/>
      <c r="T38" s="451"/>
      <c r="U38" s="451"/>
      <c r="V38" s="388"/>
    </row>
    <row r="39" spans="2:22" x14ac:dyDescent="0.25">
      <c r="B39" s="448"/>
      <c r="C39" s="429" t="s">
        <v>3403</v>
      </c>
      <c r="D39" s="388"/>
      <c r="E39" s="388"/>
      <c r="F39" s="451"/>
      <c r="G39" s="451"/>
      <c r="H39" s="388"/>
      <c r="I39" s="451"/>
      <c r="J39" s="451"/>
      <c r="K39" s="388"/>
      <c r="N39" s="388"/>
      <c r="O39" s="388"/>
      <c r="P39" s="388"/>
      <c r="Q39" s="451"/>
      <c r="R39" s="451"/>
      <c r="S39" s="388"/>
      <c r="T39" s="451"/>
      <c r="U39" s="451"/>
      <c r="V39" s="388"/>
    </row>
    <row r="40" spans="2:22" x14ac:dyDescent="0.25">
      <c r="B40" s="448"/>
      <c r="C40" s="429" t="s">
        <v>3404</v>
      </c>
      <c r="D40" s="388"/>
      <c r="E40" s="388"/>
      <c r="F40" s="451"/>
      <c r="G40" s="451"/>
      <c r="H40" s="388"/>
      <c r="I40" s="451"/>
      <c r="J40" s="451"/>
      <c r="K40" s="388"/>
      <c r="N40" s="388"/>
      <c r="O40" s="388"/>
      <c r="P40" s="388"/>
      <c r="Q40" s="451"/>
      <c r="R40" s="451"/>
      <c r="S40" s="388"/>
      <c r="T40" s="451"/>
      <c r="U40" s="451"/>
      <c r="V40" s="388"/>
    </row>
    <row r="41" spans="2:22" x14ac:dyDescent="0.25">
      <c r="B41" s="448"/>
      <c r="C41" s="429" t="s">
        <v>3405</v>
      </c>
      <c r="D41" s="388"/>
      <c r="E41" s="388"/>
      <c r="F41" s="451"/>
      <c r="G41" s="451"/>
      <c r="H41" s="388"/>
      <c r="I41" s="451"/>
      <c r="J41" s="451"/>
      <c r="K41" s="388"/>
      <c r="N41" s="388"/>
      <c r="O41" s="388"/>
      <c r="P41" s="388"/>
      <c r="Q41" s="451"/>
      <c r="R41" s="451"/>
      <c r="S41" s="388"/>
      <c r="T41" s="451"/>
      <c r="U41" s="451"/>
      <c r="V41" s="388"/>
    </row>
    <row r="42" spans="2:22" x14ac:dyDescent="0.25">
      <c r="B42" s="448"/>
      <c r="C42" s="429" t="s">
        <v>3406</v>
      </c>
      <c r="D42" s="388"/>
      <c r="E42" s="388"/>
      <c r="F42" s="451"/>
      <c r="G42" s="451"/>
      <c r="H42" s="388"/>
      <c r="I42" s="451"/>
      <c r="J42" s="451"/>
      <c r="K42" s="388"/>
      <c r="N42" s="388"/>
      <c r="O42" s="388"/>
      <c r="P42" s="388"/>
      <c r="Q42" s="451"/>
      <c r="R42" s="451"/>
      <c r="S42" s="388"/>
      <c r="T42" s="451"/>
      <c r="U42" s="451"/>
      <c r="V42" s="388"/>
    </row>
    <row r="43" spans="2:22" x14ac:dyDescent="0.25">
      <c r="B43" s="448"/>
      <c r="C43" s="429" t="s">
        <v>3407</v>
      </c>
      <c r="D43" s="388"/>
      <c r="E43" s="388"/>
      <c r="F43" s="451"/>
      <c r="G43" s="451"/>
      <c r="H43" s="388"/>
      <c r="I43" s="451"/>
      <c r="J43" s="451"/>
      <c r="K43" s="388"/>
      <c r="N43" s="388"/>
      <c r="O43" s="388"/>
      <c r="P43" s="388"/>
      <c r="Q43" s="451"/>
      <c r="R43" s="451"/>
      <c r="S43" s="388"/>
      <c r="T43" s="451"/>
      <c r="U43" s="451"/>
      <c r="V43" s="388"/>
    </row>
    <row r="44" spans="2:22" x14ac:dyDescent="0.25">
      <c r="B44" s="448"/>
      <c r="C44" s="429" t="s">
        <v>3408</v>
      </c>
      <c r="D44" s="388"/>
      <c r="E44" s="388"/>
      <c r="F44" s="451"/>
      <c r="G44" s="451"/>
      <c r="H44" s="388"/>
      <c r="I44" s="451"/>
      <c r="J44" s="451"/>
      <c r="K44" s="388"/>
      <c r="N44" s="388"/>
      <c r="O44" s="388"/>
      <c r="P44" s="388"/>
      <c r="Q44" s="451"/>
      <c r="R44" s="451"/>
      <c r="S44" s="388"/>
      <c r="T44" s="451"/>
      <c r="U44" s="451"/>
      <c r="V44" s="388"/>
    </row>
    <row r="45" spans="2:22" x14ac:dyDescent="0.25">
      <c r="B45" s="448"/>
      <c r="C45" s="429" t="s">
        <v>3409</v>
      </c>
      <c r="D45" s="388"/>
      <c r="E45" s="388"/>
      <c r="F45" s="451"/>
      <c r="G45" s="451"/>
      <c r="H45" s="388"/>
      <c r="I45" s="451"/>
      <c r="J45" s="451"/>
      <c r="K45" s="388"/>
      <c r="N45" s="388"/>
      <c r="O45" s="388"/>
      <c r="P45" s="388"/>
      <c r="Q45" s="451"/>
      <c r="R45" s="451"/>
      <c r="S45" s="388"/>
      <c r="T45" s="451"/>
      <c r="U45" s="451"/>
      <c r="V45" s="388"/>
    </row>
    <row r="46" spans="2:22" x14ac:dyDescent="0.25">
      <c r="B46" s="448"/>
      <c r="C46" s="429" t="s">
        <v>3410</v>
      </c>
      <c r="D46" s="388"/>
      <c r="E46" s="388"/>
      <c r="F46" s="451"/>
      <c r="G46" s="451"/>
      <c r="H46" s="388"/>
      <c r="I46" s="451"/>
      <c r="J46" s="451"/>
      <c r="K46" s="388"/>
      <c r="N46" s="388"/>
      <c r="O46" s="388"/>
      <c r="P46" s="388"/>
      <c r="Q46" s="451"/>
      <c r="R46" s="451"/>
      <c r="S46" s="388"/>
      <c r="T46" s="451"/>
      <c r="U46" s="451"/>
      <c r="V46" s="388"/>
    </row>
    <row r="47" spans="2:22" x14ac:dyDescent="0.25">
      <c r="B47" s="448"/>
      <c r="C47" s="429" t="s">
        <v>3411</v>
      </c>
      <c r="D47" s="388"/>
      <c r="E47" s="388"/>
      <c r="F47" s="451"/>
      <c r="G47" s="451"/>
      <c r="H47" s="388"/>
      <c r="I47" s="451"/>
      <c r="J47" s="451"/>
      <c r="K47" s="388"/>
      <c r="N47" s="388"/>
      <c r="O47" s="388"/>
      <c r="P47" s="388"/>
      <c r="Q47" s="451"/>
      <c r="R47" s="451"/>
      <c r="S47" s="388"/>
      <c r="T47" s="451"/>
      <c r="U47" s="451"/>
      <c r="V47" s="388"/>
    </row>
    <row r="48" spans="2:22" x14ac:dyDescent="0.25">
      <c r="B48" s="448"/>
      <c r="C48" s="429" t="s">
        <v>3412</v>
      </c>
      <c r="D48" s="388"/>
      <c r="E48" s="388"/>
      <c r="F48" s="451"/>
      <c r="G48" s="451"/>
      <c r="H48" s="388"/>
      <c r="I48" s="451"/>
      <c r="J48" s="451"/>
      <c r="K48" s="388"/>
      <c r="N48" s="388"/>
      <c r="O48" s="388"/>
      <c r="P48" s="388"/>
      <c r="Q48" s="451"/>
      <c r="R48" s="451"/>
      <c r="S48" s="388"/>
      <c r="T48" s="451"/>
      <c r="U48" s="451"/>
      <c r="V48" s="388"/>
    </row>
    <row r="49" spans="2:22" x14ac:dyDescent="0.25">
      <c r="B49" s="448"/>
      <c r="C49" s="429" t="s">
        <v>3413</v>
      </c>
      <c r="D49" s="388"/>
      <c r="E49" s="388"/>
      <c r="F49" s="451"/>
      <c r="G49" s="451"/>
      <c r="H49" s="388"/>
      <c r="I49" s="451"/>
      <c r="J49" s="451"/>
      <c r="K49" s="388"/>
      <c r="N49" s="388"/>
      <c r="O49" s="388"/>
      <c r="P49" s="388"/>
      <c r="Q49" s="451"/>
      <c r="R49" s="451"/>
      <c r="S49" s="388"/>
      <c r="T49" s="451"/>
      <c r="U49" s="451"/>
      <c r="V49" s="388"/>
    </row>
    <row r="50" spans="2:22" x14ac:dyDescent="0.25">
      <c r="B50" s="448"/>
      <c r="C50" s="429" t="s">
        <v>3414</v>
      </c>
      <c r="D50" s="388"/>
      <c r="E50" s="388"/>
      <c r="F50" s="451"/>
      <c r="G50" s="451"/>
      <c r="H50" s="388"/>
      <c r="I50" s="451"/>
      <c r="J50" s="451"/>
      <c r="K50" s="388"/>
      <c r="N50" s="388"/>
      <c r="O50" s="388"/>
      <c r="P50" s="388"/>
      <c r="Q50" s="451"/>
      <c r="R50" s="451"/>
      <c r="S50" s="388"/>
      <c r="T50" s="451"/>
      <c r="U50" s="451"/>
      <c r="V50" s="388"/>
    </row>
    <row r="51" spans="2:22" x14ac:dyDescent="0.25">
      <c r="B51" s="448"/>
      <c r="C51" s="429" t="s">
        <v>3415</v>
      </c>
      <c r="D51" s="388"/>
      <c r="E51" s="388"/>
      <c r="F51" s="451"/>
      <c r="G51" s="451"/>
      <c r="H51" s="388"/>
      <c r="I51" s="451"/>
      <c r="J51" s="451"/>
      <c r="K51" s="388"/>
      <c r="N51" s="388"/>
      <c r="O51" s="388"/>
      <c r="P51" s="388"/>
      <c r="Q51" s="451"/>
      <c r="R51" s="451"/>
      <c r="S51" s="388"/>
      <c r="T51" s="451"/>
      <c r="U51" s="451"/>
      <c r="V51" s="388"/>
    </row>
    <row r="52" spans="2:22" x14ac:dyDescent="0.25">
      <c r="B52" s="448"/>
      <c r="C52" s="429" t="s">
        <v>3416</v>
      </c>
      <c r="D52" s="388"/>
      <c r="E52" s="388"/>
      <c r="F52" s="451"/>
      <c r="G52" s="451"/>
      <c r="H52" s="388"/>
      <c r="I52" s="451"/>
      <c r="J52" s="451"/>
      <c r="K52" s="388"/>
      <c r="N52" s="388"/>
      <c r="O52" s="388"/>
      <c r="P52" s="388"/>
      <c r="Q52" s="451"/>
      <c r="R52" s="451"/>
      <c r="S52" s="388"/>
      <c r="T52" s="451"/>
      <c r="U52" s="451"/>
      <c r="V52" s="388"/>
    </row>
    <row r="53" spans="2:22" x14ac:dyDescent="0.25">
      <c r="B53" s="448"/>
      <c r="C53" s="429" t="s">
        <v>3417</v>
      </c>
      <c r="D53" s="388"/>
      <c r="E53" s="388"/>
      <c r="F53" s="451"/>
      <c r="G53" s="451"/>
      <c r="H53" s="388"/>
      <c r="I53" s="451"/>
      <c r="J53" s="451"/>
      <c r="K53" s="388"/>
      <c r="N53" s="388"/>
      <c r="O53" s="388"/>
      <c r="P53" s="388"/>
      <c r="Q53" s="451"/>
      <c r="R53" s="451"/>
      <c r="S53" s="388"/>
      <c r="T53" s="451"/>
      <c r="U53" s="451"/>
      <c r="V53" s="388"/>
    </row>
    <row r="54" spans="2:22" x14ac:dyDescent="0.25">
      <c r="B54" s="448"/>
      <c r="C54" s="429" t="s">
        <v>3418</v>
      </c>
      <c r="D54" s="388"/>
      <c r="E54" s="388"/>
      <c r="F54" s="451"/>
      <c r="G54" s="451"/>
      <c r="H54" s="388"/>
      <c r="I54" s="451"/>
      <c r="J54" s="451"/>
      <c r="K54" s="388"/>
      <c r="N54" s="388"/>
      <c r="O54" s="388"/>
      <c r="P54" s="388"/>
      <c r="Q54" s="451"/>
      <c r="R54" s="451"/>
      <c r="S54" s="388"/>
      <c r="T54" s="451"/>
      <c r="U54" s="451"/>
      <c r="V54" s="388"/>
    </row>
    <row r="55" spans="2:22" x14ac:dyDescent="0.25">
      <c r="B55" s="448"/>
      <c r="C55" s="429" t="s">
        <v>3419</v>
      </c>
      <c r="D55" s="388"/>
      <c r="E55" s="388"/>
      <c r="F55" s="451"/>
      <c r="G55" s="451"/>
      <c r="H55" s="388"/>
      <c r="I55" s="451"/>
      <c r="J55" s="451"/>
      <c r="K55" s="388"/>
      <c r="N55" s="388"/>
      <c r="O55" s="388"/>
      <c r="P55" s="388"/>
      <c r="Q55" s="451"/>
      <c r="R55" s="451"/>
      <c r="S55" s="388"/>
      <c r="T55" s="451"/>
      <c r="U55" s="451"/>
      <c r="V55" s="388"/>
    </row>
    <row r="56" spans="2:22" x14ac:dyDescent="0.25">
      <c r="B56" s="448"/>
      <c r="C56" s="429" t="s">
        <v>3420</v>
      </c>
      <c r="D56" s="388"/>
      <c r="E56" s="388"/>
      <c r="F56" s="451"/>
      <c r="G56" s="451"/>
      <c r="H56" s="388"/>
      <c r="I56" s="451"/>
      <c r="J56" s="451"/>
      <c r="K56" s="388"/>
      <c r="N56" s="388"/>
      <c r="O56" s="388"/>
      <c r="P56" s="388"/>
      <c r="Q56" s="451"/>
      <c r="R56" s="451"/>
      <c r="S56" s="388"/>
      <c r="T56" s="451"/>
      <c r="U56" s="451"/>
      <c r="V56" s="388"/>
    </row>
    <row r="57" spans="2:22" x14ac:dyDescent="0.25">
      <c r="B57" s="448"/>
      <c r="C57" s="429" t="s">
        <v>3421</v>
      </c>
      <c r="D57" s="388"/>
      <c r="E57" s="388"/>
      <c r="F57" s="451"/>
      <c r="G57" s="451"/>
      <c r="H57" s="388"/>
      <c r="I57" s="451"/>
      <c r="J57" s="451"/>
      <c r="K57" s="388"/>
      <c r="N57" s="388"/>
      <c r="O57" s="388"/>
      <c r="P57" s="388"/>
      <c r="Q57" s="451"/>
      <c r="R57" s="451"/>
      <c r="S57" s="388"/>
      <c r="T57" s="451"/>
      <c r="U57" s="451"/>
      <c r="V57" s="388"/>
    </row>
    <row r="58" spans="2:22" x14ac:dyDescent="0.25">
      <c r="B58" s="448"/>
      <c r="C58" s="429" t="s">
        <v>3422</v>
      </c>
      <c r="D58" s="388"/>
      <c r="E58" s="388"/>
      <c r="F58" s="451"/>
      <c r="G58" s="451"/>
      <c r="H58" s="388"/>
      <c r="I58" s="451"/>
      <c r="J58" s="451"/>
      <c r="K58" s="388"/>
      <c r="N58" s="388"/>
      <c r="O58" s="388"/>
      <c r="P58" s="388"/>
      <c r="Q58" s="451"/>
      <c r="R58" s="451"/>
      <c r="S58" s="388"/>
      <c r="T58" s="451"/>
      <c r="U58" s="451"/>
      <c r="V58" s="388"/>
    </row>
    <row r="59" spans="2:22" x14ac:dyDescent="0.25">
      <c r="B59" s="448"/>
      <c r="C59" s="429" t="s">
        <v>3423</v>
      </c>
      <c r="D59" s="388"/>
      <c r="E59" s="388"/>
      <c r="F59" s="451"/>
      <c r="G59" s="451"/>
      <c r="H59" s="388"/>
      <c r="I59" s="451"/>
      <c r="J59" s="451"/>
      <c r="K59" s="388"/>
      <c r="N59" s="388"/>
      <c r="O59" s="388"/>
      <c r="P59" s="388"/>
      <c r="Q59" s="451"/>
      <c r="R59" s="451"/>
      <c r="S59" s="388"/>
      <c r="T59" s="451"/>
      <c r="U59" s="451"/>
      <c r="V59" s="388"/>
    </row>
    <row r="60" spans="2:22" x14ac:dyDescent="0.25">
      <c r="B60" s="448"/>
      <c r="C60" s="429" t="s">
        <v>3424</v>
      </c>
      <c r="D60" s="388"/>
      <c r="E60" s="388"/>
      <c r="F60" s="451"/>
      <c r="G60" s="451"/>
      <c r="H60" s="388"/>
      <c r="I60" s="451"/>
      <c r="J60" s="451"/>
      <c r="K60" s="388"/>
      <c r="N60" s="388"/>
      <c r="O60" s="388"/>
      <c r="P60" s="388"/>
      <c r="Q60" s="451"/>
      <c r="R60" s="451"/>
      <c r="S60" s="388"/>
      <c r="T60" s="451"/>
      <c r="U60" s="451"/>
      <c r="V60" s="388"/>
    </row>
    <row r="61" spans="2:22" x14ac:dyDescent="0.25">
      <c r="B61" s="448"/>
      <c r="C61" s="429" t="s">
        <v>3425</v>
      </c>
      <c r="D61" s="388"/>
      <c r="E61" s="388"/>
      <c r="F61" s="451"/>
      <c r="G61" s="451"/>
      <c r="H61" s="388"/>
      <c r="I61" s="451"/>
      <c r="J61" s="451"/>
      <c r="K61" s="388"/>
      <c r="N61" s="388"/>
      <c r="O61" s="388"/>
      <c r="P61" s="388"/>
      <c r="Q61" s="451"/>
      <c r="R61" s="451"/>
      <c r="S61" s="388"/>
      <c r="T61" s="451"/>
      <c r="U61" s="451"/>
      <c r="V61" s="388"/>
    </row>
    <row r="62" spans="2:22" x14ac:dyDescent="0.25">
      <c r="B62" s="448"/>
      <c r="C62" s="429" t="s">
        <v>3426</v>
      </c>
      <c r="D62" s="388"/>
      <c r="E62" s="388"/>
      <c r="F62" s="451"/>
      <c r="G62" s="451"/>
      <c r="H62" s="388"/>
      <c r="I62" s="451"/>
      <c r="J62" s="451"/>
      <c r="K62" s="388"/>
      <c r="N62" s="388"/>
      <c r="O62" s="388"/>
      <c r="P62" s="388"/>
      <c r="Q62" s="451"/>
      <c r="R62" s="451"/>
      <c r="S62" s="388"/>
      <c r="T62" s="451"/>
      <c r="U62" s="451"/>
      <c r="V62" s="388"/>
    </row>
    <row r="63" spans="2:22" x14ac:dyDescent="0.25">
      <c r="B63" s="448"/>
      <c r="C63" s="429" t="s">
        <v>3427</v>
      </c>
      <c r="D63" s="388"/>
      <c r="E63" s="388"/>
      <c r="F63" s="451"/>
      <c r="G63" s="451"/>
      <c r="H63" s="388"/>
      <c r="I63" s="451"/>
      <c r="J63" s="451"/>
      <c r="K63" s="388"/>
      <c r="N63" s="388"/>
      <c r="O63" s="388"/>
      <c r="P63" s="388"/>
      <c r="Q63" s="451"/>
      <c r="R63" s="451"/>
      <c r="S63" s="388"/>
      <c r="T63" s="451"/>
      <c r="U63" s="451"/>
      <c r="V63" s="388"/>
    </row>
    <row r="64" spans="2:22" x14ac:dyDescent="0.25">
      <c r="B64" s="448"/>
      <c r="C64" s="429" t="s">
        <v>3428</v>
      </c>
      <c r="D64" s="388"/>
      <c r="E64" s="388"/>
      <c r="F64" s="451"/>
      <c r="G64" s="451"/>
      <c r="H64" s="388"/>
      <c r="I64" s="451"/>
      <c r="J64" s="451"/>
      <c r="K64" s="388"/>
      <c r="N64" s="388"/>
      <c r="O64" s="388"/>
      <c r="P64" s="388"/>
      <c r="Q64" s="451"/>
      <c r="R64" s="451"/>
      <c r="S64" s="388"/>
      <c r="T64" s="451"/>
      <c r="U64" s="451"/>
      <c r="V64" s="388"/>
    </row>
    <row r="65" spans="2:22" x14ac:dyDescent="0.25">
      <c r="B65" s="448"/>
      <c r="C65" s="429" t="s">
        <v>3429</v>
      </c>
      <c r="D65" s="388"/>
      <c r="E65" s="388"/>
      <c r="F65" s="451"/>
      <c r="G65" s="451"/>
      <c r="H65" s="388"/>
      <c r="I65" s="451"/>
      <c r="J65" s="451"/>
      <c r="K65" s="388"/>
      <c r="N65" s="388"/>
      <c r="O65" s="388"/>
      <c r="P65" s="388"/>
      <c r="Q65" s="451"/>
      <c r="R65" s="451"/>
      <c r="S65" s="388"/>
      <c r="T65" s="451"/>
      <c r="U65" s="451"/>
      <c r="V65" s="388"/>
    </row>
    <row r="66" spans="2:22" x14ac:dyDescent="0.25">
      <c r="B66" s="448"/>
      <c r="C66" s="429" t="s">
        <v>3430</v>
      </c>
      <c r="D66" s="388"/>
      <c r="E66" s="388"/>
      <c r="F66" s="451"/>
      <c r="G66" s="451"/>
      <c r="H66" s="388"/>
      <c r="I66" s="451"/>
      <c r="J66" s="451"/>
      <c r="K66" s="388"/>
      <c r="N66" s="388"/>
      <c r="O66" s="388"/>
      <c r="P66" s="388"/>
      <c r="Q66" s="451"/>
      <c r="R66" s="451"/>
      <c r="S66" s="388"/>
      <c r="T66" s="451"/>
      <c r="U66" s="451"/>
      <c r="V66" s="388"/>
    </row>
    <row r="67" spans="2:22" x14ac:dyDescent="0.25">
      <c r="B67" s="448"/>
      <c r="C67" s="429" t="s">
        <v>3431</v>
      </c>
      <c r="D67" s="388"/>
      <c r="E67" s="388"/>
      <c r="F67" s="451"/>
      <c r="G67" s="451"/>
      <c r="H67" s="388"/>
      <c r="I67" s="451"/>
      <c r="J67" s="451"/>
      <c r="K67" s="388"/>
      <c r="N67" s="388"/>
      <c r="O67" s="388"/>
      <c r="P67" s="388"/>
      <c r="Q67" s="451"/>
      <c r="R67" s="451"/>
      <c r="S67" s="388"/>
      <c r="T67" s="451"/>
      <c r="U67" s="451"/>
      <c r="V67" s="388"/>
    </row>
    <row r="68" spans="2:22" x14ac:dyDescent="0.25">
      <c r="B68" s="448"/>
      <c r="C68" s="429" t="s">
        <v>3432</v>
      </c>
      <c r="D68" s="388"/>
      <c r="E68" s="388"/>
      <c r="F68" s="451"/>
      <c r="G68" s="451"/>
      <c r="H68" s="388"/>
      <c r="I68" s="451"/>
      <c r="J68" s="451"/>
      <c r="K68" s="388"/>
      <c r="N68" s="388"/>
      <c r="O68" s="388"/>
      <c r="P68" s="388"/>
      <c r="Q68" s="451"/>
      <c r="R68" s="451"/>
      <c r="S68" s="388"/>
      <c r="T68" s="451"/>
      <c r="U68" s="451"/>
      <c r="V68" s="388"/>
    </row>
    <row r="69" spans="2:22" x14ac:dyDescent="0.25">
      <c r="B69" s="448"/>
      <c r="C69" s="429" t="s">
        <v>3433</v>
      </c>
      <c r="D69" s="388"/>
      <c r="E69" s="388"/>
      <c r="F69" s="451"/>
      <c r="G69" s="451"/>
      <c r="H69" s="388"/>
      <c r="I69" s="451"/>
      <c r="J69" s="451"/>
      <c r="K69" s="388"/>
      <c r="N69" s="388"/>
      <c r="O69" s="388"/>
      <c r="P69" s="388"/>
      <c r="Q69" s="451"/>
      <c r="R69" s="451"/>
      <c r="S69" s="388"/>
      <c r="T69" s="451"/>
      <c r="U69" s="451"/>
      <c r="V69" s="388"/>
    </row>
    <row r="70" spans="2:22" x14ac:dyDescent="0.25">
      <c r="B70" s="448"/>
      <c r="C70" s="429" t="s">
        <v>3434</v>
      </c>
      <c r="D70" s="388"/>
      <c r="E70" s="388"/>
      <c r="F70" s="451"/>
      <c r="G70" s="451"/>
      <c r="H70" s="388"/>
      <c r="I70" s="451"/>
      <c r="J70" s="451"/>
      <c r="K70" s="388"/>
      <c r="N70" s="388"/>
      <c r="O70" s="388"/>
      <c r="P70" s="388"/>
      <c r="Q70" s="451"/>
      <c r="R70" s="451"/>
      <c r="S70" s="388"/>
      <c r="T70" s="451"/>
      <c r="U70" s="451"/>
      <c r="V70" s="388"/>
    </row>
    <row r="71" spans="2:22" x14ac:dyDescent="0.25">
      <c r="B71" s="448"/>
      <c r="C71" s="429" t="s">
        <v>3435</v>
      </c>
      <c r="D71" s="388"/>
      <c r="E71" s="388"/>
      <c r="F71" s="451"/>
      <c r="G71" s="451"/>
      <c r="H71" s="388"/>
      <c r="I71" s="451"/>
      <c r="J71" s="451"/>
      <c r="K71" s="388"/>
      <c r="N71" s="388"/>
      <c r="O71" s="388"/>
      <c r="P71" s="388"/>
      <c r="Q71" s="451"/>
      <c r="R71" s="451"/>
      <c r="S71" s="388"/>
      <c r="T71" s="451"/>
      <c r="U71" s="451"/>
      <c r="V71" s="388"/>
    </row>
    <row r="72" spans="2:22" x14ac:dyDescent="0.25">
      <c r="B72" s="448"/>
      <c r="C72" s="429" t="s">
        <v>3436</v>
      </c>
      <c r="D72" s="388"/>
      <c r="E72" s="388"/>
      <c r="F72" s="451"/>
      <c r="G72" s="451"/>
      <c r="H72" s="388"/>
      <c r="I72" s="451"/>
      <c r="J72" s="451"/>
      <c r="K72" s="388"/>
      <c r="N72" s="388"/>
      <c r="O72" s="388"/>
      <c r="P72" s="388"/>
      <c r="Q72" s="451"/>
      <c r="R72" s="451"/>
      <c r="S72" s="388"/>
      <c r="T72" s="451"/>
      <c r="U72" s="451"/>
      <c r="V72" s="388"/>
    </row>
    <row r="73" spans="2:22" x14ac:dyDescent="0.25">
      <c r="B73" s="448"/>
      <c r="C73" s="429" t="s">
        <v>3437</v>
      </c>
      <c r="D73" s="388"/>
      <c r="E73" s="388"/>
      <c r="F73" s="451"/>
      <c r="G73" s="451"/>
      <c r="H73" s="388"/>
      <c r="I73" s="451"/>
      <c r="J73" s="451"/>
      <c r="K73" s="388"/>
      <c r="N73" s="388"/>
      <c r="O73" s="388"/>
      <c r="P73" s="388"/>
      <c r="Q73" s="451"/>
      <c r="R73" s="451"/>
      <c r="S73" s="388"/>
      <c r="T73" s="451"/>
      <c r="U73" s="451"/>
      <c r="V73" s="388"/>
    </row>
    <row r="74" spans="2:22" x14ac:dyDescent="0.25">
      <c r="B74" s="448"/>
      <c r="C74" s="429" t="s">
        <v>3438</v>
      </c>
      <c r="D74" s="388"/>
      <c r="E74" s="388"/>
      <c r="F74" s="451"/>
      <c r="G74" s="451"/>
      <c r="H74" s="388"/>
      <c r="I74" s="451"/>
      <c r="J74" s="451"/>
      <c r="K74" s="388"/>
      <c r="N74" s="388"/>
      <c r="O74" s="388"/>
      <c r="P74" s="388"/>
      <c r="Q74" s="451"/>
      <c r="R74" s="451"/>
      <c r="S74" s="388"/>
      <c r="T74" s="451"/>
      <c r="U74" s="451"/>
      <c r="V74" s="388"/>
    </row>
    <row r="75" spans="2:22" x14ac:dyDescent="0.25">
      <c r="B75" s="448"/>
      <c r="C75" s="429" t="s">
        <v>3439</v>
      </c>
      <c r="D75" s="388"/>
      <c r="E75" s="388"/>
      <c r="F75" s="451"/>
      <c r="G75" s="451"/>
      <c r="H75" s="388"/>
      <c r="I75" s="451"/>
      <c r="J75" s="451"/>
      <c r="K75" s="388"/>
      <c r="N75" s="388"/>
      <c r="O75" s="388"/>
      <c r="P75" s="388"/>
      <c r="Q75" s="451"/>
      <c r="R75" s="451"/>
      <c r="S75" s="388"/>
      <c r="T75" s="451"/>
      <c r="U75" s="451"/>
      <c r="V75" s="388"/>
    </row>
    <row r="76" spans="2:22" x14ac:dyDescent="0.25">
      <c r="B76" s="448"/>
      <c r="C76" s="429" t="s">
        <v>3440</v>
      </c>
      <c r="D76" s="388"/>
      <c r="E76" s="388"/>
      <c r="F76" s="451"/>
      <c r="G76" s="451"/>
      <c r="H76" s="388"/>
      <c r="I76" s="451"/>
      <c r="J76" s="451"/>
      <c r="K76" s="388"/>
      <c r="N76" s="388"/>
      <c r="O76" s="388"/>
      <c r="P76" s="388"/>
      <c r="Q76" s="451"/>
      <c r="R76" s="451"/>
      <c r="S76" s="388"/>
      <c r="T76" s="451"/>
      <c r="U76" s="451"/>
      <c r="V76" s="388"/>
    </row>
    <row r="77" spans="2:22" x14ac:dyDescent="0.25">
      <c r="B77" s="448"/>
      <c r="C77" s="429" t="s">
        <v>3441</v>
      </c>
      <c r="D77" s="388"/>
      <c r="E77" s="388"/>
      <c r="F77" s="451"/>
      <c r="G77" s="451"/>
      <c r="H77" s="388"/>
      <c r="I77" s="451"/>
      <c r="J77" s="451"/>
      <c r="K77" s="388"/>
      <c r="N77" s="388"/>
      <c r="O77" s="388"/>
      <c r="P77" s="388"/>
      <c r="Q77" s="451"/>
      <c r="R77" s="451"/>
      <c r="S77" s="388"/>
      <c r="T77" s="451"/>
      <c r="U77" s="451"/>
      <c r="V77" s="388"/>
    </row>
    <row r="78" spans="2:22" x14ac:dyDescent="0.25">
      <c r="B78" s="448"/>
      <c r="C78" s="429" t="s">
        <v>3442</v>
      </c>
      <c r="D78" s="388"/>
      <c r="E78" s="388"/>
      <c r="F78" s="451"/>
      <c r="G78" s="451"/>
      <c r="H78" s="388"/>
      <c r="I78" s="451"/>
      <c r="J78" s="451"/>
      <c r="K78" s="388"/>
      <c r="N78" s="388"/>
      <c r="O78" s="388"/>
      <c r="P78" s="388"/>
      <c r="Q78" s="451"/>
      <c r="R78" s="451"/>
      <c r="S78" s="388"/>
      <c r="T78" s="451"/>
      <c r="U78" s="451"/>
      <c r="V78" s="388"/>
    </row>
    <row r="79" spans="2:22" x14ac:dyDescent="0.25">
      <c r="B79" s="448"/>
      <c r="C79" s="429" t="s">
        <v>3443</v>
      </c>
      <c r="D79" s="388"/>
      <c r="E79" s="388"/>
      <c r="F79" s="451"/>
      <c r="G79" s="451"/>
      <c r="H79" s="388"/>
      <c r="I79" s="451"/>
      <c r="J79" s="451"/>
      <c r="K79" s="388"/>
      <c r="N79" s="388"/>
      <c r="O79" s="388"/>
      <c r="P79" s="388"/>
      <c r="Q79" s="451"/>
      <c r="R79" s="451"/>
      <c r="S79" s="388"/>
      <c r="T79" s="451"/>
      <c r="U79" s="451"/>
      <c r="V79" s="388"/>
    </row>
    <row r="80" spans="2:22" x14ac:dyDescent="0.25">
      <c r="B80" s="448"/>
      <c r="C80" s="429" t="s">
        <v>3444</v>
      </c>
      <c r="D80" s="388"/>
      <c r="E80" s="388"/>
      <c r="F80" s="451"/>
      <c r="G80" s="451"/>
      <c r="H80" s="388"/>
      <c r="I80" s="451"/>
      <c r="J80" s="451"/>
      <c r="K80" s="388"/>
      <c r="N80" s="388"/>
      <c r="O80" s="388"/>
      <c r="P80" s="388"/>
      <c r="Q80" s="451"/>
      <c r="R80" s="451"/>
      <c r="S80" s="388"/>
      <c r="T80" s="451"/>
      <c r="U80" s="451"/>
      <c r="V80" s="388"/>
    </row>
    <row r="81" spans="2:22" x14ac:dyDescent="0.25">
      <c r="B81" s="448"/>
      <c r="C81" s="429" t="s">
        <v>3445</v>
      </c>
      <c r="D81" s="388"/>
      <c r="E81" s="388"/>
      <c r="F81" s="451"/>
      <c r="G81" s="451"/>
      <c r="H81" s="388"/>
      <c r="I81" s="451"/>
      <c r="J81" s="451"/>
      <c r="K81" s="388"/>
      <c r="N81" s="388"/>
      <c r="O81" s="388"/>
      <c r="P81" s="388"/>
      <c r="Q81" s="451"/>
      <c r="R81" s="451"/>
      <c r="S81" s="388"/>
      <c r="T81" s="451"/>
      <c r="U81" s="451"/>
      <c r="V81" s="388"/>
    </row>
    <row r="82" spans="2:22" x14ac:dyDescent="0.25">
      <c r="B82" s="448"/>
      <c r="C82" s="429" t="s">
        <v>3446</v>
      </c>
      <c r="D82" s="388"/>
      <c r="E82" s="388"/>
      <c r="F82" s="451"/>
      <c r="G82" s="451"/>
      <c r="H82" s="388"/>
      <c r="I82" s="451"/>
      <c r="J82" s="451"/>
      <c r="K82" s="388"/>
      <c r="N82" s="388"/>
      <c r="O82" s="388"/>
      <c r="P82" s="388"/>
      <c r="Q82" s="451"/>
      <c r="R82" s="451"/>
      <c r="S82" s="388"/>
      <c r="T82" s="451"/>
      <c r="U82" s="451"/>
      <c r="V82" s="388"/>
    </row>
    <row r="83" spans="2:22" x14ac:dyDescent="0.25">
      <c r="B83" s="448"/>
      <c r="C83" s="429" t="s">
        <v>3447</v>
      </c>
      <c r="D83" s="388"/>
      <c r="E83" s="388"/>
      <c r="F83" s="451"/>
      <c r="G83" s="451"/>
      <c r="H83" s="388"/>
      <c r="I83" s="451"/>
      <c r="J83" s="451"/>
      <c r="K83" s="388"/>
      <c r="N83" s="388"/>
      <c r="O83" s="388"/>
      <c r="P83" s="388"/>
      <c r="Q83" s="451"/>
      <c r="R83" s="451"/>
      <c r="S83" s="388"/>
      <c r="T83" s="451"/>
      <c r="U83" s="451"/>
      <c r="V83" s="388"/>
    </row>
    <row r="84" spans="2:22" x14ac:dyDescent="0.25">
      <c r="B84" s="448"/>
      <c r="C84" s="429" t="s">
        <v>3448</v>
      </c>
      <c r="D84" s="388"/>
      <c r="E84" s="388"/>
      <c r="F84" s="451"/>
      <c r="G84" s="451"/>
      <c r="H84" s="388"/>
      <c r="I84" s="451"/>
      <c r="J84" s="451"/>
      <c r="K84" s="388"/>
      <c r="N84" s="388"/>
      <c r="O84" s="388"/>
      <c r="P84" s="388"/>
      <c r="Q84" s="451"/>
      <c r="R84" s="451"/>
      <c r="S84" s="388"/>
      <c r="T84" s="451"/>
      <c r="U84" s="451"/>
      <c r="V84" s="388"/>
    </row>
    <row r="85" spans="2:22" x14ac:dyDescent="0.25">
      <c r="B85" s="448"/>
      <c r="C85" s="429" t="s">
        <v>3449</v>
      </c>
      <c r="D85" s="388"/>
      <c r="E85" s="388"/>
      <c r="F85" s="451"/>
      <c r="G85" s="451"/>
      <c r="H85" s="388"/>
      <c r="I85" s="451"/>
      <c r="J85" s="451"/>
      <c r="K85" s="388"/>
      <c r="N85" s="388"/>
      <c r="O85" s="388"/>
      <c r="P85" s="388"/>
      <c r="Q85" s="451"/>
      <c r="R85" s="451"/>
      <c r="S85" s="388"/>
      <c r="T85" s="451"/>
      <c r="U85" s="451"/>
      <c r="V85" s="388"/>
    </row>
    <row r="86" spans="2:22" x14ac:dyDescent="0.25">
      <c r="B86" s="448"/>
      <c r="C86" s="429" t="s">
        <v>3450</v>
      </c>
      <c r="D86" s="388"/>
      <c r="E86" s="388"/>
      <c r="F86" s="451"/>
      <c r="G86" s="451"/>
      <c r="H86" s="388"/>
      <c r="I86" s="451"/>
      <c r="J86" s="451"/>
      <c r="K86" s="388"/>
      <c r="N86" s="388"/>
      <c r="O86" s="388"/>
      <c r="P86" s="388"/>
      <c r="Q86" s="451"/>
      <c r="R86" s="451"/>
      <c r="S86" s="388"/>
      <c r="T86" s="451"/>
      <c r="U86" s="451"/>
      <c r="V86" s="388"/>
    </row>
    <row r="87" spans="2:22" x14ac:dyDescent="0.25">
      <c r="B87" s="448"/>
      <c r="C87" s="429" t="s">
        <v>3451</v>
      </c>
      <c r="D87" s="388"/>
      <c r="E87" s="388"/>
      <c r="F87" s="451"/>
      <c r="G87" s="451"/>
      <c r="H87" s="388"/>
      <c r="I87" s="451"/>
      <c r="J87" s="451"/>
      <c r="K87" s="388"/>
      <c r="N87" s="388"/>
      <c r="O87" s="388"/>
      <c r="P87" s="388"/>
      <c r="Q87" s="451"/>
      <c r="R87" s="451"/>
      <c r="S87" s="388"/>
      <c r="T87" s="451"/>
      <c r="U87" s="451"/>
      <c r="V87" s="388"/>
    </row>
    <row r="88" spans="2:22" x14ac:dyDescent="0.25">
      <c r="B88" s="448"/>
      <c r="C88" s="429" t="s">
        <v>3452</v>
      </c>
      <c r="D88" s="388"/>
      <c r="E88" s="388"/>
      <c r="F88" s="451"/>
      <c r="G88" s="451"/>
      <c r="H88" s="388"/>
      <c r="I88" s="451"/>
      <c r="J88" s="451"/>
      <c r="K88" s="388"/>
      <c r="N88" s="388"/>
      <c r="O88" s="388"/>
      <c r="P88" s="388"/>
      <c r="Q88" s="451"/>
      <c r="R88" s="451"/>
      <c r="S88" s="388"/>
      <c r="T88" s="451"/>
      <c r="U88" s="451"/>
      <c r="V88" s="388"/>
    </row>
    <row r="89" spans="2:22" x14ac:dyDescent="0.25">
      <c r="B89" s="448"/>
      <c r="C89" s="429" t="s">
        <v>3453</v>
      </c>
      <c r="D89" s="388"/>
      <c r="E89" s="388"/>
      <c r="F89" s="451"/>
      <c r="G89" s="451"/>
      <c r="H89" s="388"/>
      <c r="I89" s="451"/>
      <c r="J89" s="451"/>
      <c r="K89" s="388"/>
      <c r="N89" s="388"/>
      <c r="O89" s="388"/>
      <c r="P89" s="388"/>
      <c r="Q89" s="451"/>
      <c r="R89" s="451"/>
      <c r="S89" s="388"/>
      <c r="T89" s="451"/>
      <c r="U89" s="451"/>
      <c r="V89" s="388"/>
    </row>
    <row r="90" spans="2:22" x14ac:dyDescent="0.25">
      <c r="B90" s="448"/>
      <c r="C90" s="429" t="s">
        <v>3454</v>
      </c>
      <c r="D90" s="388"/>
      <c r="E90" s="388"/>
      <c r="F90" s="451"/>
      <c r="G90" s="451"/>
      <c r="H90" s="388"/>
      <c r="I90" s="451"/>
      <c r="J90" s="451"/>
      <c r="K90" s="388"/>
      <c r="N90" s="388"/>
      <c r="O90" s="388"/>
      <c r="P90" s="388"/>
      <c r="Q90" s="451"/>
      <c r="R90" s="451"/>
      <c r="S90" s="388"/>
      <c r="T90" s="451"/>
      <c r="U90" s="451"/>
      <c r="V90" s="388"/>
    </row>
    <row r="91" spans="2:22" x14ac:dyDescent="0.25">
      <c r="B91" s="448"/>
      <c r="C91" s="429" t="s">
        <v>3455</v>
      </c>
      <c r="D91" s="388"/>
      <c r="E91" s="388"/>
      <c r="F91" s="451"/>
      <c r="G91" s="451"/>
      <c r="H91" s="388"/>
      <c r="I91" s="451"/>
      <c r="J91" s="451"/>
      <c r="K91" s="388"/>
      <c r="N91" s="388"/>
      <c r="O91" s="388"/>
      <c r="P91" s="388"/>
      <c r="Q91" s="451"/>
      <c r="R91" s="451"/>
      <c r="S91" s="388"/>
      <c r="T91" s="451"/>
      <c r="U91" s="451"/>
      <c r="V91" s="388"/>
    </row>
    <row r="92" spans="2:22" x14ac:dyDescent="0.25">
      <c r="B92" s="448"/>
      <c r="C92" s="429" t="s">
        <v>3456</v>
      </c>
      <c r="D92" s="388"/>
      <c r="E92" s="388"/>
      <c r="F92" s="451"/>
      <c r="G92" s="451"/>
      <c r="H92" s="388"/>
      <c r="I92" s="451"/>
      <c r="J92" s="451"/>
      <c r="K92" s="388"/>
      <c r="N92" s="388"/>
      <c r="O92" s="388"/>
      <c r="P92" s="388"/>
      <c r="Q92" s="451"/>
      <c r="R92" s="451"/>
      <c r="S92" s="388"/>
      <c r="T92" s="451"/>
      <c r="U92" s="451"/>
      <c r="V92" s="388"/>
    </row>
    <row r="93" spans="2:22" x14ac:dyDescent="0.25">
      <c r="B93" s="448"/>
      <c r="C93" s="429" t="s">
        <v>3457</v>
      </c>
      <c r="D93" s="388"/>
      <c r="E93" s="388"/>
      <c r="F93" s="451"/>
      <c r="G93" s="451"/>
      <c r="H93" s="388"/>
      <c r="I93" s="451"/>
      <c r="J93" s="451"/>
      <c r="K93" s="388"/>
      <c r="N93" s="388"/>
      <c r="O93" s="388"/>
      <c r="P93" s="388"/>
      <c r="Q93" s="451"/>
      <c r="R93" s="451"/>
      <c r="S93" s="388"/>
      <c r="T93" s="451"/>
      <c r="U93" s="451"/>
      <c r="V93" s="388"/>
    </row>
    <row r="94" spans="2:22" x14ac:dyDescent="0.25">
      <c r="B94" s="448"/>
      <c r="C94" s="429" t="s">
        <v>3458</v>
      </c>
      <c r="D94" s="388"/>
      <c r="E94" s="388"/>
      <c r="F94" s="451"/>
      <c r="G94" s="451"/>
      <c r="H94" s="388"/>
      <c r="I94" s="451"/>
      <c r="J94" s="451"/>
      <c r="K94" s="388"/>
      <c r="N94" s="388"/>
      <c r="O94" s="388"/>
      <c r="P94" s="388"/>
      <c r="Q94" s="451"/>
      <c r="R94" s="451"/>
      <c r="S94" s="388"/>
      <c r="T94" s="451"/>
      <c r="U94" s="451"/>
      <c r="V94" s="388"/>
    </row>
    <row r="95" spans="2:22" x14ac:dyDescent="0.25">
      <c r="B95" s="448"/>
      <c r="C95" s="429" t="s">
        <v>3459</v>
      </c>
      <c r="D95" s="388"/>
      <c r="E95" s="388"/>
      <c r="F95" s="451"/>
      <c r="G95" s="451"/>
      <c r="H95" s="388"/>
      <c r="I95" s="451"/>
      <c r="J95" s="451"/>
      <c r="K95" s="388"/>
      <c r="N95" s="388"/>
      <c r="O95" s="388"/>
      <c r="P95" s="388"/>
      <c r="Q95" s="451"/>
      <c r="R95" s="451"/>
      <c r="S95" s="388"/>
      <c r="T95" s="451"/>
      <c r="U95" s="451"/>
      <c r="V95" s="388"/>
    </row>
    <row r="96" spans="2:22" x14ac:dyDescent="0.25">
      <c r="B96" s="448"/>
      <c r="C96" s="429" t="s">
        <v>3460</v>
      </c>
      <c r="D96" s="388"/>
      <c r="E96" s="388"/>
      <c r="F96" s="451"/>
      <c r="G96" s="451"/>
      <c r="H96" s="388"/>
      <c r="I96" s="451"/>
      <c r="J96" s="451"/>
      <c r="K96" s="388"/>
      <c r="N96" s="388"/>
      <c r="O96" s="388"/>
      <c r="P96" s="388"/>
      <c r="Q96" s="451"/>
      <c r="R96" s="451"/>
      <c r="S96" s="388"/>
      <c r="T96" s="451"/>
      <c r="U96" s="451"/>
      <c r="V96" s="388"/>
    </row>
    <row r="97" spans="2:22" x14ac:dyDescent="0.25">
      <c r="B97" s="448"/>
      <c r="C97" s="429" t="s">
        <v>3461</v>
      </c>
      <c r="D97" s="388"/>
      <c r="E97" s="388"/>
      <c r="F97" s="451"/>
      <c r="G97" s="451"/>
      <c r="H97" s="388"/>
      <c r="I97" s="451"/>
      <c r="J97" s="451"/>
      <c r="K97" s="388"/>
      <c r="N97" s="388"/>
      <c r="O97" s="388"/>
      <c r="P97" s="388"/>
      <c r="Q97" s="451"/>
      <c r="R97" s="451"/>
      <c r="S97" s="388"/>
      <c r="T97" s="451"/>
      <c r="U97" s="451"/>
      <c r="V97" s="388"/>
    </row>
    <row r="98" spans="2:22" x14ac:dyDescent="0.25">
      <c r="B98" s="448"/>
      <c r="C98" s="429" t="s">
        <v>3462</v>
      </c>
      <c r="D98" s="388"/>
      <c r="E98" s="388"/>
      <c r="F98" s="451"/>
      <c r="G98" s="451"/>
      <c r="H98" s="388"/>
      <c r="I98" s="451"/>
      <c r="J98" s="451"/>
      <c r="K98" s="388"/>
      <c r="N98" s="388"/>
      <c r="O98" s="388"/>
      <c r="P98" s="388"/>
      <c r="Q98" s="451"/>
      <c r="R98" s="451"/>
      <c r="S98" s="388"/>
      <c r="T98" s="451"/>
      <c r="U98" s="451"/>
      <c r="V98" s="388"/>
    </row>
    <row r="99" spans="2:22" x14ac:dyDescent="0.25">
      <c r="B99" s="448"/>
      <c r="C99" s="429" t="s">
        <v>3463</v>
      </c>
      <c r="D99" s="388"/>
      <c r="E99" s="388"/>
      <c r="F99" s="451"/>
      <c r="G99" s="451"/>
      <c r="H99" s="388"/>
      <c r="I99" s="451"/>
      <c r="J99" s="451"/>
      <c r="K99" s="388"/>
      <c r="N99" s="388"/>
      <c r="O99" s="388"/>
      <c r="P99" s="388"/>
      <c r="Q99" s="451"/>
      <c r="R99" s="451"/>
      <c r="S99" s="388"/>
      <c r="T99" s="451"/>
      <c r="U99" s="451"/>
      <c r="V99" s="388"/>
    </row>
    <row r="100" spans="2:22" x14ac:dyDescent="0.25">
      <c r="B100" s="448"/>
      <c r="C100" s="429" t="s">
        <v>3464</v>
      </c>
      <c r="D100" s="388"/>
      <c r="E100" s="388"/>
      <c r="F100" s="451"/>
      <c r="G100" s="451"/>
      <c r="H100" s="388"/>
      <c r="I100" s="451"/>
      <c r="J100" s="451"/>
      <c r="K100" s="388"/>
      <c r="N100" s="388"/>
      <c r="O100" s="388"/>
      <c r="P100" s="388"/>
      <c r="Q100" s="451"/>
      <c r="R100" s="451"/>
      <c r="S100" s="388"/>
      <c r="T100" s="451"/>
      <c r="U100" s="451"/>
      <c r="V100" s="388"/>
    </row>
    <row r="101" spans="2:22" x14ac:dyDescent="0.25">
      <c r="B101" s="448"/>
      <c r="C101" s="429" t="s">
        <v>3465</v>
      </c>
      <c r="D101" s="388"/>
      <c r="E101" s="388"/>
      <c r="F101" s="451"/>
      <c r="G101" s="451"/>
      <c r="H101" s="388"/>
      <c r="I101" s="451"/>
      <c r="J101" s="451"/>
      <c r="K101" s="388"/>
      <c r="N101" s="388"/>
      <c r="O101" s="388"/>
      <c r="P101" s="388"/>
      <c r="Q101" s="451"/>
      <c r="R101" s="451"/>
      <c r="S101" s="388"/>
      <c r="T101" s="451"/>
      <c r="U101" s="451"/>
      <c r="V101" s="388"/>
    </row>
    <row r="102" spans="2:22" x14ac:dyDescent="0.25">
      <c r="B102" s="448"/>
      <c r="C102" s="429" t="s">
        <v>3466</v>
      </c>
      <c r="D102" s="388"/>
      <c r="E102" s="388"/>
      <c r="F102" s="451"/>
      <c r="G102" s="451"/>
      <c r="H102" s="388"/>
      <c r="I102" s="451"/>
      <c r="J102" s="451"/>
      <c r="K102" s="388"/>
      <c r="N102" s="388"/>
      <c r="O102" s="388"/>
      <c r="P102" s="388"/>
      <c r="Q102" s="451"/>
      <c r="R102" s="451"/>
      <c r="S102" s="388"/>
      <c r="T102" s="451"/>
      <c r="U102" s="451"/>
      <c r="V102" s="388"/>
    </row>
    <row r="103" spans="2:22" x14ac:dyDescent="0.25">
      <c r="B103" s="448"/>
      <c r="C103" s="429" t="s">
        <v>3467</v>
      </c>
      <c r="D103" s="388"/>
      <c r="E103" s="388"/>
      <c r="F103" s="451"/>
      <c r="G103" s="451"/>
      <c r="H103" s="388"/>
      <c r="I103" s="451"/>
      <c r="J103" s="451"/>
      <c r="K103" s="388"/>
      <c r="N103" s="388"/>
      <c r="O103" s="388"/>
      <c r="P103" s="388"/>
      <c r="Q103" s="451"/>
      <c r="R103" s="451"/>
      <c r="S103" s="388"/>
      <c r="T103" s="451"/>
      <c r="U103" s="451"/>
      <c r="V103" s="388"/>
    </row>
    <row r="104" spans="2:22" x14ac:dyDescent="0.25">
      <c r="B104" s="448"/>
      <c r="C104" s="429" t="s">
        <v>3468</v>
      </c>
      <c r="D104" s="388"/>
      <c r="E104" s="388"/>
      <c r="F104" s="451"/>
      <c r="G104" s="451"/>
      <c r="H104" s="388"/>
      <c r="I104" s="451"/>
      <c r="J104" s="451"/>
      <c r="K104" s="388"/>
      <c r="N104" s="388"/>
      <c r="O104" s="388"/>
      <c r="P104" s="388"/>
      <c r="Q104" s="451"/>
      <c r="R104" s="451"/>
      <c r="S104" s="388"/>
      <c r="T104" s="451"/>
      <c r="U104" s="451"/>
      <c r="V104" s="388"/>
    </row>
    <row r="105" spans="2:22" x14ac:dyDescent="0.25">
      <c r="B105" s="448"/>
      <c r="C105" s="429" t="s">
        <v>3469</v>
      </c>
      <c r="D105" s="388"/>
      <c r="E105" s="388"/>
      <c r="F105" s="451"/>
      <c r="G105" s="451"/>
      <c r="H105" s="388"/>
      <c r="I105" s="451"/>
      <c r="J105" s="451"/>
      <c r="K105" s="388"/>
      <c r="N105" s="388"/>
      <c r="O105" s="388"/>
      <c r="P105" s="388"/>
      <c r="Q105" s="451"/>
      <c r="R105" s="451"/>
      <c r="S105" s="388"/>
      <c r="T105" s="451"/>
      <c r="U105" s="451"/>
      <c r="V105" s="388"/>
    </row>
    <row r="106" spans="2:22" x14ac:dyDescent="0.25">
      <c r="B106" s="448"/>
      <c r="C106" s="429" t="s">
        <v>3470</v>
      </c>
      <c r="D106" s="388"/>
      <c r="E106" s="388"/>
      <c r="F106" s="451"/>
      <c r="G106" s="451"/>
      <c r="H106" s="388"/>
      <c r="I106" s="451"/>
      <c r="J106" s="451"/>
      <c r="K106" s="388"/>
      <c r="N106" s="388"/>
      <c r="O106" s="388"/>
      <c r="P106" s="388"/>
      <c r="Q106" s="451"/>
      <c r="R106" s="451"/>
      <c r="S106" s="388"/>
      <c r="T106" s="451"/>
      <c r="U106" s="451"/>
      <c r="V106" s="388"/>
    </row>
    <row r="107" spans="2:22" x14ac:dyDescent="0.25">
      <c r="B107" s="448"/>
      <c r="C107" s="429" t="s">
        <v>3471</v>
      </c>
      <c r="D107" s="388"/>
      <c r="E107" s="388"/>
      <c r="F107" s="451"/>
      <c r="G107" s="451"/>
      <c r="H107" s="388"/>
      <c r="I107" s="451"/>
      <c r="J107" s="451"/>
      <c r="K107" s="388"/>
      <c r="N107" s="388"/>
      <c r="O107" s="388"/>
      <c r="P107" s="388"/>
      <c r="Q107" s="451"/>
      <c r="R107" s="451"/>
      <c r="S107" s="388"/>
      <c r="T107" s="451"/>
      <c r="U107" s="451"/>
      <c r="V107" s="388"/>
    </row>
    <row r="108" spans="2:22" x14ac:dyDescent="0.25">
      <c r="B108" s="448"/>
      <c r="C108" s="429" t="s">
        <v>3472</v>
      </c>
      <c r="D108" s="388"/>
      <c r="E108" s="388"/>
      <c r="F108" s="451"/>
      <c r="G108" s="451"/>
      <c r="H108" s="388"/>
      <c r="I108" s="451"/>
      <c r="J108" s="451"/>
      <c r="K108" s="388"/>
      <c r="N108" s="388"/>
      <c r="O108" s="388"/>
      <c r="P108" s="388"/>
      <c r="Q108" s="451"/>
      <c r="R108" s="451"/>
      <c r="S108" s="388"/>
      <c r="T108" s="451"/>
      <c r="U108" s="451"/>
      <c r="V108" s="388"/>
    </row>
    <row r="109" spans="2:22" x14ac:dyDescent="0.25">
      <c r="B109" s="448"/>
      <c r="C109" s="429" t="s">
        <v>3473</v>
      </c>
      <c r="D109" s="388"/>
      <c r="E109" s="388"/>
      <c r="F109" s="451"/>
      <c r="G109" s="451"/>
      <c r="H109" s="388"/>
      <c r="I109" s="451"/>
      <c r="J109" s="451"/>
      <c r="K109" s="388"/>
      <c r="N109" s="388"/>
      <c r="O109" s="388"/>
      <c r="P109" s="388"/>
      <c r="Q109" s="451"/>
      <c r="R109" s="451"/>
      <c r="S109" s="388"/>
      <c r="T109" s="451"/>
      <c r="U109" s="451"/>
      <c r="V109" s="388"/>
    </row>
  </sheetData>
  <mergeCells count="3">
    <mergeCell ref="B1:L1"/>
    <mergeCell ref="N6:O6"/>
    <mergeCell ref="N8:O8"/>
  </mergeCells>
  <dataValidations count="1">
    <dataValidation allowBlank="1" showInputMessage="1" showErrorMessage="1" error="Data is of incorrect type!" sqref="I7 T7 F7 Q7 B7:C7"/>
  </dataValidations>
  <hyperlinks>
    <hyperlink ref="A1" location="'Table of Contents'!A1" display="S.05.02.01.03 - Total Top 5 and home country - non-life obligations"/>
    <hyperlink ref="P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5">
        <x14:dataValidation type="list" allowBlank="1" showInputMessage="1" showErrorMessage="1" error="Data is of incorrect type!">
          <x14:formula1>
            <xm:f>Enumerations!$A$1924:$A$1924</xm:f>
          </x14:formula1>
          <xm:sqref>B3</xm:sqref>
        </x14:dataValidation>
        <x14:dataValidation type="list" allowBlank="1" showInputMessage="1" showErrorMessage="1" error="Data is of incorrect type!">
          <x14:formula1>
            <xm:f>Enumerations!$A$1925:$J$1925</xm:f>
          </x14:formula1>
          <xm:sqref>D7 F9:F109 Q9</xm:sqref>
        </x14:dataValidation>
        <x14:dataValidation type="list" allowBlank="1" showInputMessage="1" showErrorMessage="1" error="Data is of incorrect type!">
          <x14:formula1>
            <xm:f>Enumerations!$A$1926:$IU$1926</xm:f>
          </x14:formula1>
          <xm:sqref>E7 G9:G109 R9 P7</xm:sqref>
        </x14:dataValidation>
        <x14:dataValidation type="list" allowBlank="1" showInputMessage="1" showErrorMessage="1" error="Data is of incorrect type!">
          <x14:formula1>
            <xm:f>Enumerations!$A$1927:$AZ$1927</xm:f>
          </x14:formula1>
          <xm:sqref>G7 I9:I109 R7 T9</xm:sqref>
        </x14:dataValidation>
        <x14:dataValidation type="list" allowBlank="1" showInputMessage="1" showErrorMessage="1" error="Data is of incorrect type!">
          <x14:formula1>
            <xm:f>Enumerations!$A$1928:$H$1928</xm:f>
          </x14:formula1>
          <xm:sqref>H7 J9:J109 S7 U9</xm:sqref>
        </x14:dataValidation>
      </x14:dataValidations>
    </ext>
  </extLst>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9"/>
  <sheetViews>
    <sheetView showGridLines="0" topLeftCell="B1" workbookViewId="0">
      <selection activeCell="I12" sqref="I12"/>
    </sheetView>
  </sheetViews>
  <sheetFormatPr defaultRowHeight="15" x14ac:dyDescent="0.25"/>
  <cols>
    <col min="1" max="3" width="9.140625" style="545"/>
    <col min="4" max="4" width="12.7109375" style="545" customWidth="1"/>
    <col min="5" max="5" width="18" style="545" customWidth="1"/>
    <col min="6" max="6" width="17.28515625" style="545" customWidth="1"/>
    <col min="7" max="7" width="23.7109375" style="545" customWidth="1"/>
    <col min="8" max="8" width="30" style="545" customWidth="1"/>
    <col min="9" max="9" width="24.7109375" style="545" customWidth="1"/>
    <col min="10" max="10" width="36" style="545" customWidth="1"/>
    <col min="11" max="11" width="23.28515625" style="545" customWidth="1"/>
    <col min="12" max="12" width="26" style="545" customWidth="1"/>
    <col min="13" max="13" width="13.7109375" style="545" customWidth="1"/>
    <col min="14" max="14" width="29.42578125" style="545" customWidth="1"/>
    <col min="15" max="15" width="20.7109375" style="545" customWidth="1"/>
    <col min="16" max="16" width="29.85546875" style="545" customWidth="1"/>
    <col min="17" max="17" width="38.42578125" style="545" customWidth="1"/>
    <col min="18" max="18" width="15" style="545" customWidth="1"/>
    <col min="19" max="19" width="25" style="545" customWidth="1"/>
    <col min="20" max="20" width="9.140625" style="545"/>
    <col min="21" max="21" width="9.140625" style="546"/>
    <col min="22" max="27" width="20.7109375" style="545" customWidth="1"/>
    <col min="28" max="28" width="20.7109375" style="548" customWidth="1"/>
    <col min="29" max="30" width="20.7109375" style="545" customWidth="1"/>
    <col min="31" max="31" width="20.7109375" style="548" customWidth="1"/>
    <col min="32" max="54" width="20.7109375" style="545" customWidth="1"/>
    <col min="55" max="16384" width="9.140625" style="545"/>
  </cols>
  <sheetData>
    <row r="1" spans="1:39" ht="31.5" customHeight="1" thickBot="1" x14ac:dyDescent="0.35">
      <c r="A1" s="187" t="s">
        <v>17053</v>
      </c>
      <c r="B1" s="798" t="s">
        <v>13360</v>
      </c>
      <c r="C1" s="799"/>
      <c r="D1" s="799"/>
      <c r="E1" s="799"/>
      <c r="F1" s="799"/>
      <c r="G1" s="799"/>
      <c r="H1" s="799"/>
      <c r="I1" s="799"/>
      <c r="J1" s="799"/>
      <c r="K1" s="799"/>
      <c r="L1" s="799"/>
      <c r="V1" s="239" t="s">
        <v>13376</v>
      </c>
      <c r="Y1" s="724" t="s">
        <v>13439</v>
      </c>
    </row>
    <row r="2" spans="1:39" ht="93" customHeight="1" thickBot="1" x14ac:dyDescent="0.3">
      <c r="L2" s="746" t="s">
        <v>19857</v>
      </c>
      <c r="AF2" s="919" t="s">
        <v>19855</v>
      </c>
    </row>
    <row r="3" spans="1:39" ht="12.4" customHeight="1" thickBot="1" x14ac:dyDescent="0.3">
      <c r="B3" s="13" t="s">
        <v>13283</v>
      </c>
      <c r="AF3" s="920"/>
    </row>
    <row r="4" spans="1:39" ht="42.75" customHeight="1" thickBot="1" x14ac:dyDescent="0.3">
      <c r="G4" s="812" t="s">
        <v>19858</v>
      </c>
      <c r="H4" s="813"/>
      <c r="I4" s="813"/>
      <c r="J4" s="814"/>
      <c r="AF4" s="921"/>
    </row>
    <row r="5" spans="1:39" ht="12.4" customHeight="1" x14ac:dyDescent="0.25"/>
    <row r="6" spans="1:39" ht="12.4" customHeight="1" x14ac:dyDescent="0.25">
      <c r="D6" s="10" t="s">
        <v>4701</v>
      </c>
      <c r="E6" s="10" t="s">
        <v>13144</v>
      </c>
      <c r="F6" s="10" t="s">
        <v>13284</v>
      </c>
      <c r="G6" s="10" t="s">
        <v>13285</v>
      </c>
      <c r="H6" s="10" t="s">
        <v>13286</v>
      </c>
      <c r="I6" s="10" t="s">
        <v>13208</v>
      </c>
      <c r="J6" s="10" t="s">
        <v>13361</v>
      </c>
      <c r="K6" s="10" t="s">
        <v>13209</v>
      </c>
      <c r="L6" s="10" t="s">
        <v>2429</v>
      </c>
      <c r="M6" s="10" t="s">
        <v>2430</v>
      </c>
      <c r="N6" s="10" t="s">
        <v>2466</v>
      </c>
      <c r="O6" s="10" t="s">
        <v>2467</v>
      </c>
      <c r="P6" s="10" t="s">
        <v>2468</v>
      </c>
      <c r="Q6" s="10" t="s">
        <v>2469</v>
      </c>
      <c r="R6" s="10" t="s">
        <v>2433</v>
      </c>
      <c r="S6" s="10" t="s">
        <v>2470</v>
      </c>
      <c r="V6" s="468" t="s">
        <v>4701</v>
      </c>
      <c r="W6" s="468" t="s">
        <v>13144</v>
      </c>
      <c r="X6" s="468" t="s">
        <v>13284</v>
      </c>
      <c r="Y6" s="468" t="s">
        <v>13285</v>
      </c>
      <c r="Z6" s="468" t="s">
        <v>13286</v>
      </c>
      <c r="AA6" s="808" t="s">
        <v>13208</v>
      </c>
      <c r="AB6" s="809"/>
      <c r="AC6" s="556" t="s">
        <v>13361</v>
      </c>
      <c r="AD6" s="924" t="s">
        <v>13209</v>
      </c>
      <c r="AE6" s="925"/>
      <c r="AF6" s="543" t="s">
        <v>2429</v>
      </c>
      <c r="AG6" s="543" t="s">
        <v>2430</v>
      </c>
      <c r="AH6" s="543" t="s">
        <v>2466</v>
      </c>
      <c r="AI6" s="543" t="s">
        <v>2467</v>
      </c>
      <c r="AJ6" s="543" t="s">
        <v>2468</v>
      </c>
      <c r="AK6" s="543" t="s">
        <v>2469</v>
      </c>
      <c r="AL6" s="543" t="s">
        <v>2433</v>
      </c>
      <c r="AM6" s="468" t="s">
        <v>2470</v>
      </c>
    </row>
    <row r="7" spans="1:39" x14ac:dyDescent="0.25">
      <c r="D7" s="13" t="s">
        <v>13362</v>
      </c>
      <c r="E7" s="13" t="s">
        <v>13144</v>
      </c>
      <c r="F7" s="13" t="s">
        <v>13284</v>
      </c>
      <c r="G7" s="13" t="s">
        <v>13287</v>
      </c>
      <c r="H7" s="13" t="s">
        <v>13286</v>
      </c>
      <c r="I7" s="13" t="s">
        <v>13210</v>
      </c>
      <c r="J7" s="13" t="s">
        <v>13363</v>
      </c>
      <c r="K7" s="13" t="s">
        <v>13211</v>
      </c>
      <c r="L7" s="13" t="s">
        <v>13212</v>
      </c>
      <c r="M7" s="13" t="s">
        <v>13213</v>
      </c>
      <c r="N7" s="13" t="s">
        <v>13299</v>
      </c>
      <c r="O7" s="13" t="s">
        <v>13364</v>
      </c>
      <c r="P7" s="13" t="s">
        <v>13365</v>
      </c>
      <c r="Q7" s="13" t="s">
        <v>13292</v>
      </c>
      <c r="R7" s="13" t="s">
        <v>13214</v>
      </c>
      <c r="S7" s="13" t="s">
        <v>13366</v>
      </c>
      <c r="V7" s="395" t="s">
        <v>13387</v>
      </c>
      <c r="W7" s="395" t="s">
        <v>13386</v>
      </c>
      <c r="X7" s="395" t="s">
        <v>13385</v>
      </c>
      <c r="Y7" s="395" t="s">
        <v>13384</v>
      </c>
      <c r="Z7" s="395" t="s">
        <v>13383</v>
      </c>
      <c r="AA7" s="395" t="s">
        <v>13381</v>
      </c>
      <c r="AB7" s="395" t="s">
        <v>13382</v>
      </c>
      <c r="AC7" s="395" t="s">
        <v>13380</v>
      </c>
      <c r="AD7" s="395" t="s">
        <v>13377</v>
      </c>
      <c r="AE7" s="395" t="s">
        <v>13378</v>
      </c>
      <c r="AF7" s="395" t="s">
        <v>13368</v>
      </c>
      <c r="AG7" s="395" t="s">
        <v>13369</v>
      </c>
      <c r="AH7" s="395" t="s">
        <v>13370</v>
      </c>
      <c r="AI7" s="395" t="s">
        <v>13371</v>
      </c>
      <c r="AJ7" s="395" t="s">
        <v>13372</v>
      </c>
      <c r="AK7" s="395" t="s">
        <v>13373</v>
      </c>
      <c r="AL7" s="395" t="s">
        <v>13374</v>
      </c>
      <c r="AM7" s="395" t="s">
        <v>13375</v>
      </c>
    </row>
    <row r="8" spans="1:39" x14ac:dyDescent="0.25">
      <c r="D8" s="15" t="s">
        <v>2291</v>
      </c>
      <c r="E8" s="15" t="s">
        <v>418</v>
      </c>
      <c r="F8" s="15" t="s">
        <v>607</v>
      </c>
      <c r="G8" s="15" t="s">
        <v>720</v>
      </c>
      <c r="H8" s="15" t="s">
        <v>721</v>
      </c>
      <c r="I8" s="15" t="s">
        <v>599</v>
      </c>
      <c r="J8" s="15" t="s">
        <v>816</v>
      </c>
      <c r="K8" s="15" t="s">
        <v>601</v>
      </c>
      <c r="L8" s="15" t="s">
        <v>603</v>
      </c>
      <c r="M8" s="15" t="s">
        <v>789</v>
      </c>
      <c r="N8" s="15" t="s">
        <v>790</v>
      </c>
      <c r="O8" s="15" t="s">
        <v>604</v>
      </c>
      <c r="P8" s="15" t="s">
        <v>815</v>
      </c>
      <c r="Q8" s="15" t="s">
        <v>818</v>
      </c>
      <c r="R8" s="15" t="s">
        <v>916</v>
      </c>
      <c r="S8" s="15" t="s">
        <v>949</v>
      </c>
      <c r="V8" s="469" t="s">
        <v>2291</v>
      </c>
      <c r="W8" s="469" t="s">
        <v>418</v>
      </c>
      <c r="X8" s="469" t="s">
        <v>607</v>
      </c>
      <c r="Y8" s="469" t="s">
        <v>720</v>
      </c>
      <c r="Z8" s="469" t="s">
        <v>721</v>
      </c>
      <c r="AA8" s="922" t="s">
        <v>599</v>
      </c>
      <c r="AB8" s="923"/>
      <c r="AC8" s="556" t="s">
        <v>816</v>
      </c>
      <c r="AD8" s="924" t="s">
        <v>601</v>
      </c>
      <c r="AE8" s="925"/>
      <c r="AF8" s="544" t="s">
        <v>603</v>
      </c>
      <c r="AG8" s="544" t="s">
        <v>789</v>
      </c>
      <c r="AH8" s="544" t="s">
        <v>790</v>
      </c>
      <c r="AI8" s="544" t="s">
        <v>604</v>
      </c>
      <c r="AJ8" s="544" t="s">
        <v>815</v>
      </c>
      <c r="AK8" s="544" t="s">
        <v>818</v>
      </c>
      <c r="AL8" s="544" t="s">
        <v>916</v>
      </c>
      <c r="AM8" s="469" t="s">
        <v>949</v>
      </c>
    </row>
    <row r="9" spans="1:39" x14ac:dyDescent="0.25">
      <c r="B9" s="13" t="s">
        <v>3231</v>
      </c>
      <c r="C9" s="15" t="s">
        <v>1082</v>
      </c>
      <c r="D9" s="39" t="s">
        <v>4704</v>
      </c>
      <c r="E9" s="39" t="s">
        <v>3374</v>
      </c>
      <c r="F9" s="39" t="s">
        <v>3374</v>
      </c>
      <c r="G9" s="39" t="s">
        <v>3374</v>
      </c>
      <c r="H9" s="39" t="s">
        <v>4704</v>
      </c>
      <c r="I9" s="39" t="s">
        <v>3374</v>
      </c>
      <c r="J9" s="39" t="s">
        <v>3374</v>
      </c>
      <c r="K9" s="39" t="s">
        <v>3374</v>
      </c>
      <c r="L9" s="20" t="s">
        <v>3489</v>
      </c>
      <c r="M9" s="20" t="s">
        <v>4788</v>
      </c>
      <c r="N9" s="20" t="s">
        <v>3501</v>
      </c>
      <c r="O9" s="20" t="s">
        <v>13367</v>
      </c>
      <c r="P9" s="20" t="s">
        <v>3489</v>
      </c>
      <c r="Q9" s="20" t="s">
        <v>3501</v>
      </c>
      <c r="R9" s="20" t="s">
        <v>3489</v>
      </c>
      <c r="S9" s="20" t="s">
        <v>3489</v>
      </c>
      <c r="V9" s="39" t="s">
        <v>10840</v>
      </c>
      <c r="W9" s="39" t="s">
        <v>3482</v>
      </c>
      <c r="X9" s="39" t="s">
        <v>3482</v>
      </c>
      <c r="Y9" s="39" t="s">
        <v>3482</v>
      </c>
      <c r="Z9" s="39" t="s">
        <v>12626</v>
      </c>
      <c r="AA9" s="39" t="s">
        <v>13222</v>
      </c>
      <c r="AB9" s="39" t="s">
        <v>3482</v>
      </c>
      <c r="AC9" s="39" t="s">
        <v>3483</v>
      </c>
      <c r="AD9" s="39" t="s">
        <v>13222</v>
      </c>
      <c r="AE9" s="39" t="s">
        <v>3482</v>
      </c>
      <c r="AF9" s="20" t="s">
        <v>13223</v>
      </c>
      <c r="AG9" s="20" t="s">
        <v>13353</v>
      </c>
      <c r="AH9" s="20" t="s">
        <v>3502</v>
      </c>
      <c r="AI9" s="20" t="s">
        <v>13379</v>
      </c>
      <c r="AJ9" s="20" t="s">
        <v>3486</v>
      </c>
      <c r="AK9" s="20" t="s">
        <v>4719</v>
      </c>
      <c r="AL9" s="20" t="s">
        <v>3486</v>
      </c>
      <c r="AM9" s="20" t="s">
        <v>3482</v>
      </c>
    </row>
    <row r="10" spans="1:39" x14ac:dyDescent="0.25">
      <c r="B10" s="448"/>
      <c r="C10" s="429" t="s">
        <v>3373</v>
      </c>
      <c r="D10" s="388"/>
      <c r="E10" s="388"/>
      <c r="F10" s="388"/>
      <c r="G10" s="388"/>
      <c r="H10" s="388"/>
      <c r="I10" s="388"/>
      <c r="J10" s="588" t="s">
        <v>4738</v>
      </c>
      <c r="K10" s="588" t="s">
        <v>4738</v>
      </c>
      <c r="L10" s="388"/>
      <c r="M10" s="358"/>
      <c r="N10" s="358"/>
      <c r="O10" s="451"/>
      <c r="P10" s="388"/>
      <c r="Q10" s="358"/>
      <c r="R10" s="388"/>
      <c r="S10" s="388"/>
      <c r="V10" s="388"/>
      <c r="W10" s="388"/>
      <c r="X10" s="388"/>
      <c r="Y10" s="388"/>
      <c r="Z10" s="388"/>
      <c r="AA10" s="388"/>
      <c r="AB10" s="388"/>
      <c r="AC10" s="388"/>
      <c r="AD10" s="388"/>
      <c r="AE10" s="388"/>
      <c r="AF10" s="388"/>
      <c r="AG10" s="358"/>
      <c r="AH10" s="358"/>
      <c r="AI10" s="451"/>
      <c r="AJ10" s="388"/>
      <c r="AK10" s="358"/>
      <c r="AL10" s="388"/>
      <c r="AM10" s="388"/>
    </row>
    <row r="11" spans="1:39" x14ac:dyDescent="0.25">
      <c r="B11" s="448"/>
      <c r="C11" s="429" t="s">
        <v>3375</v>
      </c>
      <c r="D11" s="388"/>
      <c r="E11" s="388"/>
      <c r="F11" s="388"/>
      <c r="G11" s="388"/>
      <c r="H11" s="388"/>
      <c r="I11" s="388"/>
      <c r="J11" s="388"/>
      <c r="K11" s="388"/>
      <c r="L11" s="388"/>
      <c r="M11" s="358"/>
      <c r="N11" s="358"/>
      <c r="O11" s="451"/>
      <c r="P11" s="388"/>
      <c r="Q11" s="358"/>
      <c r="R11" s="388"/>
      <c r="S11" s="388"/>
      <c r="V11" s="388"/>
      <c r="W11" s="388"/>
      <c r="X11" s="388"/>
      <c r="Y11" s="388"/>
      <c r="Z11" s="388"/>
      <c r="AA11" s="388"/>
      <c r="AB11" s="388"/>
      <c r="AC11" s="388"/>
      <c r="AD11" s="388"/>
      <c r="AE11" s="388"/>
      <c r="AF11" s="388"/>
      <c r="AG11" s="358"/>
      <c r="AH11" s="358"/>
      <c r="AI11" s="451"/>
      <c r="AJ11" s="388"/>
      <c r="AK11" s="358"/>
      <c r="AL11" s="388"/>
      <c r="AM11" s="388"/>
    </row>
    <row r="12" spans="1:39" x14ac:dyDescent="0.25">
      <c r="B12" s="448"/>
      <c r="C12" s="429" t="s">
        <v>3376</v>
      </c>
      <c r="D12" s="388"/>
      <c r="E12" s="388"/>
      <c r="F12" s="388"/>
      <c r="G12" s="388"/>
      <c r="H12" s="388"/>
      <c r="I12" s="388"/>
      <c r="J12" s="388"/>
      <c r="K12" s="388"/>
      <c r="L12" s="388"/>
      <c r="M12" s="358"/>
      <c r="N12" s="358"/>
      <c r="O12" s="451"/>
      <c r="P12" s="388"/>
      <c r="Q12" s="358"/>
      <c r="R12" s="388"/>
      <c r="S12" s="388"/>
      <c r="V12" s="388"/>
      <c r="W12" s="388"/>
      <c r="X12" s="388"/>
      <c r="Y12" s="388"/>
      <c r="Z12" s="388"/>
      <c r="AA12" s="388"/>
      <c r="AB12" s="388"/>
      <c r="AC12" s="388"/>
      <c r="AD12" s="388"/>
      <c r="AE12" s="388"/>
      <c r="AF12" s="388"/>
      <c r="AG12" s="358"/>
      <c r="AH12" s="358"/>
      <c r="AI12" s="451"/>
      <c r="AJ12" s="388"/>
      <c r="AK12" s="358"/>
      <c r="AL12" s="388"/>
      <c r="AM12" s="388"/>
    </row>
    <row r="13" spans="1:39" x14ac:dyDescent="0.25">
      <c r="B13" s="448"/>
      <c r="C13" s="429" t="s">
        <v>3377</v>
      </c>
      <c r="D13" s="388"/>
      <c r="E13" s="388"/>
      <c r="F13" s="388"/>
      <c r="G13" s="388"/>
      <c r="H13" s="388"/>
      <c r="I13" s="388"/>
      <c r="J13" s="388"/>
      <c r="K13" s="388"/>
      <c r="L13" s="388"/>
      <c r="M13" s="358"/>
      <c r="N13" s="358"/>
      <c r="O13" s="451"/>
      <c r="P13" s="388"/>
      <c r="Q13" s="358"/>
      <c r="R13" s="388"/>
      <c r="S13" s="388"/>
      <c r="V13" s="388"/>
      <c r="W13" s="388"/>
      <c r="X13" s="388"/>
      <c r="Y13" s="388"/>
      <c r="Z13" s="388"/>
      <c r="AA13" s="388"/>
      <c r="AB13" s="388"/>
      <c r="AC13" s="388"/>
      <c r="AD13" s="388"/>
      <c r="AE13" s="388"/>
      <c r="AF13" s="388"/>
      <c r="AG13" s="358"/>
      <c r="AH13" s="358"/>
      <c r="AI13" s="451"/>
      <c r="AJ13" s="388"/>
      <c r="AK13" s="358"/>
      <c r="AL13" s="388"/>
      <c r="AM13" s="388"/>
    </row>
    <row r="14" spans="1:39" x14ac:dyDescent="0.25">
      <c r="B14" s="448"/>
      <c r="C14" s="429" t="s">
        <v>3378</v>
      </c>
      <c r="D14" s="388"/>
      <c r="E14" s="388"/>
      <c r="F14" s="388"/>
      <c r="G14" s="388"/>
      <c r="H14" s="388"/>
      <c r="I14" s="388"/>
      <c r="J14" s="388"/>
      <c r="K14" s="388"/>
      <c r="L14" s="388"/>
      <c r="M14" s="358"/>
      <c r="N14" s="358"/>
      <c r="O14" s="451"/>
      <c r="P14" s="388"/>
      <c r="Q14" s="358"/>
      <c r="R14" s="388"/>
      <c r="S14" s="388"/>
      <c r="V14" s="388"/>
      <c r="W14" s="388"/>
      <c r="X14" s="388"/>
      <c r="Y14" s="388"/>
      <c r="Z14" s="388"/>
      <c r="AA14" s="388"/>
      <c r="AB14" s="388"/>
      <c r="AC14" s="388"/>
      <c r="AD14" s="388"/>
      <c r="AE14" s="388"/>
      <c r="AF14" s="388"/>
      <c r="AG14" s="358"/>
      <c r="AH14" s="358"/>
      <c r="AI14" s="451"/>
      <c r="AJ14" s="388"/>
      <c r="AK14" s="358"/>
      <c r="AL14" s="388"/>
      <c r="AM14" s="388"/>
    </row>
    <row r="15" spans="1:39" x14ac:dyDescent="0.25">
      <c r="B15" s="448"/>
      <c r="C15" s="429" t="s">
        <v>3379</v>
      </c>
      <c r="D15" s="388"/>
      <c r="E15" s="388"/>
      <c r="F15" s="388"/>
      <c r="G15" s="388"/>
      <c r="H15" s="388"/>
      <c r="I15" s="388"/>
      <c r="J15" s="388"/>
      <c r="K15" s="388"/>
      <c r="L15" s="388"/>
      <c r="M15" s="358"/>
      <c r="N15" s="358"/>
      <c r="O15" s="451"/>
      <c r="P15" s="388"/>
      <c r="Q15" s="358"/>
      <c r="R15" s="388"/>
      <c r="S15" s="388"/>
      <c r="V15" s="388"/>
      <c r="W15" s="388"/>
      <c r="X15" s="388"/>
      <c r="Y15" s="388"/>
      <c r="Z15" s="388"/>
      <c r="AA15" s="388"/>
      <c r="AB15" s="388"/>
      <c r="AC15" s="388"/>
      <c r="AD15" s="388"/>
      <c r="AE15" s="388"/>
      <c r="AF15" s="388"/>
      <c r="AG15" s="358"/>
      <c r="AH15" s="358"/>
      <c r="AI15" s="451"/>
      <c r="AJ15" s="388"/>
      <c r="AK15" s="358"/>
      <c r="AL15" s="388"/>
      <c r="AM15" s="388"/>
    </row>
    <row r="16" spans="1:39" x14ac:dyDescent="0.25">
      <c r="B16" s="448"/>
      <c r="C16" s="429" t="s">
        <v>3380</v>
      </c>
      <c r="D16" s="388"/>
      <c r="E16" s="388"/>
      <c r="F16" s="388"/>
      <c r="G16" s="388"/>
      <c r="H16" s="388"/>
      <c r="I16" s="388"/>
      <c r="J16" s="388"/>
      <c r="K16" s="388"/>
      <c r="L16" s="388"/>
      <c r="M16" s="358"/>
      <c r="N16" s="358"/>
      <c r="O16" s="451"/>
      <c r="P16" s="388"/>
      <c r="Q16" s="358"/>
      <c r="R16" s="388"/>
      <c r="S16" s="388"/>
      <c r="V16" s="388"/>
      <c r="W16" s="388"/>
      <c r="X16" s="388"/>
      <c r="Y16" s="388"/>
      <c r="Z16" s="388"/>
      <c r="AA16" s="388"/>
      <c r="AB16" s="388"/>
      <c r="AC16" s="388"/>
      <c r="AD16" s="388"/>
      <c r="AE16" s="388"/>
      <c r="AF16" s="388"/>
      <c r="AG16" s="358"/>
      <c r="AH16" s="358"/>
      <c r="AI16" s="451"/>
      <c r="AJ16" s="388"/>
      <c r="AK16" s="358"/>
      <c r="AL16" s="388"/>
      <c r="AM16" s="388"/>
    </row>
    <row r="17" spans="2:39" x14ac:dyDescent="0.25">
      <c r="B17" s="448"/>
      <c r="C17" s="429" t="s">
        <v>3381</v>
      </c>
      <c r="D17" s="388"/>
      <c r="E17" s="388"/>
      <c r="F17" s="388"/>
      <c r="G17" s="388"/>
      <c r="H17" s="388"/>
      <c r="I17" s="388"/>
      <c r="J17" s="388"/>
      <c r="K17" s="388"/>
      <c r="L17" s="388"/>
      <c r="M17" s="358"/>
      <c r="N17" s="358"/>
      <c r="O17" s="451"/>
      <c r="P17" s="388"/>
      <c r="Q17" s="358"/>
      <c r="R17" s="388"/>
      <c r="S17" s="388"/>
      <c r="V17" s="388"/>
      <c r="W17" s="388"/>
      <c r="X17" s="388"/>
      <c r="Y17" s="388"/>
      <c r="Z17" s="388"/>
      <c r="AA17" s="388"/>
      <c r="AB17" s="388"/>
      <c r="AC17" s="388"/>
      <c r="AD17" s="388"/>
      <c r="AE17" s="388"/>
      <c r="AF17" s="388"/>
      <c r="AG17" s="358"/>
      <c r="AH17" s="358"/>
      <c r="AI17" s="451"/>
      <c r="AJ17" s="388"/>
      <c r="AK17" s="358"/>
      <c r="AL17" s="388"/>
      <c r="AM17" s="388"/>
    </row>
    <row r="18" spans="2:39" x14ac:dyDescent="0.25">
      <c r="B18" s="448"/>
      <c r="C18" s="429" t="s">
        <v>3382</v>
      </c>
      <c r="D18" s="388"/>
      <c r="E18" s="388"/>
      <c r="F18" s="388"/>
      <c r="G18" s="388"/>
      <c r="H18" s="388"/>
      <c r="I18" s="388"/>
      <c r="J18" s="388"/>
      <c r="K18" s="388"/>
      <c r="L18" s="388"/>
      <c r="M18" s="358"/>
      <c r="N18" s="358"/>
      <c r="O18" s="451"/>
      <c r="P18" s="388"/>
      <c r="Q18" s="358"/>
      <c r="R18" s="388"/>
      <c r="S18" s="388"/>
      <c r="V18" s="388"/>
      <c r="W18" s="388"/>
      <c r="X18" s="388"/>
      <c r="Y18" s="388"/>
      <c r="Z18" s="388"/>
      <c r="AA18" s="388"/>
      <c r="AB18" s="388"/>
      <c r="AC18" s="388"/>
      <c r="AD18" s="388"/>
      <c r="AE18" s="388"/>
      <c r="AF18" s="388"/>
      <c r="AG18" s="358"/>
      <c r="AH18" s="358"/>
      <c r="AI18" s="451"/>
      <c r="AJ18" s="388"/>
      <c r="AK18" s="358"/>
      <c r="AL18" s="388"/>
      <c r="AM18" s="388"/>
    </row>
    <row r="19" spans="2:39" x14ac:dyDescent="0.25">
      <c r="B19" s="448"/>
      <c r="C19" s="429" t="s">
        <v>3383</v>
      </c>
      <c r="D19" s="388"/>
      <c r="E19" s="388"/>
      <c r="F19" s="388"/>
      <c r="G19" s="388"/>
      <c r="H19" s="388"/>
      <c r="I19" s="388"/>
      <c r="J19" s="388"/>
      <c r="K19" s="388"/>
      <c r="L19" s="388"/>
      <c r="M19" s="358"/>
      <c r="N19" s="358"/>
      <c r="O19" s="451"/>
      <c r="P19" s="388"/>
      <c r="Q19" s="358"/>
      <c r="R19" s="388"/>
      <c r="S19" s="388"/>
      <c r="V19" s="388"/>
      <c r="W19" s="388"/>
      <c r="X19" s="388"/>
      <c r="Y19" s="388"/>
      <c r="Z19" s="388"/>
      <c r="AA19" s="388"/>
      <c r="AB19" s="388"/>
      <c r="AC19" s="388"/>
      <c r="AD19" s="388"/>
      <c r="AE19" s="388"/>
      <c r="AF19" s="388"/>
      <c r="AG19" s="358"/>
      <c r="AH19" s="358"/>
      <c r="AI19" s="451"/>
      <c r="AJ19" s="388"/>
      <c r="AK19" s="358"/>
      <c r="AL19" s="388"/>
      <c r="AM19" s="388"/>
    </row>
    <row r="20" spans="2:39" x14ac:dyDescent="0.25">
      <c r="B20" s="448"/>
      <c r="C20" s="429" t="s">
        <v>3384</v>
      </c>
      <c r="D20" s="388"/>
      <c r="E20" s="388"/>
      <c r="F20" s="388"/>
      <c r="G20" s="388"/>
      <c r="H20" s="388"/>
      <c r="I20" s="388"/>
      <c r="J20" s="388"/>
      <c r="K20" s="388"/>
      <c r="L20" s="388"/>
      <c r="M20" s="358"/>
      <c r="N20" s="358"/>
      <c r="O20" s="451"/>
      <c r="P20" s="388"/>
      <c r="Q20" s="358"/>
      <c r="R20" s="388"/>
      <c r="S20" s="388"/>
      <c r="V20" s="388"/>
      <c r="W20" s="388"/>
      <c r="X20" s="388"/>
      <c r="Y20" s="388"/>
      <c r="Z20" s="388"/>
      <c r="AA20" s="388"/>
      <c r="AB20" s="388"/>
      <c r="AC20" s="388"/>
      <c r="AD20" s="388"/>
      <c r="AE20" s="388"/>
      <c r="AF20" s="388"/>
      <c r="AG20" s="358"/>
      <c r="AH20" s="358"/>
      <c r="AI20" s="451"/>
      <c r="AJ20" s="388"/>
      <c r="AK20" s="358"/>
      <c r="AL20" s="388"/>
      <c r="AM20" s="388"/>
    </row>
    <row r="21" spans="2:39" x14ac:dyDescent="0.25">
      <c r="B21" s="448"/>
      <c r="C21" s="429" t="s">
        <v>3385</v>
      </c>
      <c r="D21" s="388"/>
      <c r="E21" s="388"/>
      <c r="F21" s="388"/>
      <c r="G21" s="388"/>
      <c r="H21" s="388"/>
      <c r="I21" s="388"/>
      <c r="J21" s="388"/>
      <c r="K21" s="388"/>
      <c r="L21" s="388"/>
      <c r="M21" s="358"/>
      <c r="N21" s="358"/>
      <c r="O21" s="451"/>
      <c r="P21" s="388"/>
      <c r="Q21" s="358"/>
      <c r="R21" s="388"/>
      <c r="S21" s="388"/>
      <c r="V21" s="388"/>
      <c r="W21" s="388"/>
      <c r="X21" s="388"/>
      <c r="Y21" s="388"/>
      <c r="Z21" s="388"/>
      <c r="AA21" s="388"/>
      <c r="AB21" s="388"/>
      <c r="AC21" s="388"/>
      <c r="AD21" s="388"/>
      <c r="AE21" s="388"/>
      <c r="AF21" s="388"/>
      <c r="AG21" s="358"/>
      <c r="AH21" s="358"/>
      <c r="AI21" s="451"/>
      <c r="AJ21" s="388"/>
      <c r="AK21" s="358"/>
      <c r="AL21" s="388"/>
      <c r="AM21" s="388"/>
    </row>
    <row r="22" spans="2:39" x14ac:dyDescent="0.25">
      <c r="B22" s="448"/>
      <c r="C22" s="429" t="s">
        <v>3386</v>
      </c>
      <c r="D22" s="388"/>
      <c r="E22" s="388"/>
      <c r="F22" s="388"/>
      <c r="G22" s="388"/>
      <c r="H22" s="388"/>
      <c r="I22" s="388"/>
      <c r="J22" s="388"/>
      <c r="K22" s="388"/>
      <c r="L22" s="388"/>
      <c r="M22" s="358"/>
      <c r="N22" s="358"/>
      <c r="O22" s="451"/>
      <c r="P22" s="388"/>
      <c r="Q22" s="358"/>
      <c r="R22" s="388"/>
      <c r="S22" s="388"/>
      <c r="V22" s="388"/>
      <c r="W22" s="388"/>
      <c r="X22" s="388"/>
      <c r="Y22" s="388"/>
      <c r="Z22" s="388"/>
      <c r="AA22" s="388"/>
      <c r="AB22" s="388"/>
      <c r="AC22" s="388"/>
      <c r="AD22" s="388"/>
      <c r="AE22" s="388"/>
      <c r="AF22" s="388"/>
      <c r="AG22" s="358"/>
      <c r="AH22" s="358"/>
      <c r="AI22" s="451"/>
      <c r="AJ22" s="388"/>
      <c r="AK22" s="358"/>
      <c r="AL22" s="388"/>
      <c r="AM22" s="388"/>
    </row>
    <row r="23" spans="2:39" x14ac:dyDescent="0.25">
      <c r="B23" s="448"/>
      <c r="C23" s="429" t="s">
        <v>3387</v>
      </c>
      <c r="D23" s="388"/>
      <c r="E23" s="388"/>
      <c r="F23" s="388"/>
      <c r="G23" s="388"/>
      <c r="H23" s="388"/>
      <c r="I23" s="388"/>
      <c r="J23" s="388"/>
      <c r="K23" s="388"/>
      <c r="L23" s="388"/>
      <c r="M23" s="358"/>
      <c r="N23" s="358"/>
      <c r="O23" s="451"/>
      <c r="P23" s="388"/>
      <c r="Q23" s="358"/>
      <c r="R23" s="388"/>
      <c r="S23" s="388"/>
      <c r="V23" s="388"/>
      <c r="W23" s="388"/>
      <c r="X23" s="388"/>
      <c r="Y23" s="388"/>
      <c r="Z23" s="388"/>
      <c r="AA23" s="388"/>
      <c r="AB23" s="388"/>
      <c r="AC23" s="388"/>
      <c r="AD23" s="388"/>
      <c r="AE23" s="388"/>
      <c r="AF23" s="388"/>
      <c r="AG23" s="358"/>
      <c r="AH23" s="358"/>
      <c r="AI23" s="451"/>
      <c r="AJ23" s="388"/>
      <c r="AK23" s="358"/>
      <c r="AL23" s="388"/>
      <c r="AM23" s="388"/>
    </row>
    <row r="24" spans="2:39" x14ac:dyDescent="0.25">
      <c r="B24" s="448"/>
      <c r="C24" s="429" t="s">
        <v>3388</v>
      </c>
      <c r="D24" s="388"/>
      <c r="E24" s="388"/>
      <c r="F24" s="388"/>
      <c r="G24" s="388"/>
      <c r="H24" s="388"/>
      <c r="I24" s="388"/>
      <c r="J24" s="388"/>
      <c r="K24" s="388"/>
      <c r="L24" s="388"/>
      <c r="M24" s="358"/>
      <c r="N24" s="358"/>
      <c r="O24" s="451"/>
      <c r="P24" s="388"/>
      <c r="Q24" s="358"/>
      <c r="R24" s="388"/>
      <c r="S24" s="388"/>
      <c r="V24" s="388"/>
      <c r="W24" s="388"/>
      <c r="X24" s="388"/>
      <c r="Y24" s="388"/>
      <c r="Z24" s="388"/>
      <c r="AA24" s="388"/>
      <c r="AB24" s="388"/>
      <c r="AC24" s="388"/>
      <c r="AD24" s="388"/>
      <c r="AE24" s="388"/>
      <c r="AF24" s="388"/>
      <c r="AG24" s="358"/>
      <c r="AH24" s="358"/>
      <c r="AI24" s="451"/>
      <c r="AJ24" s="388"/>
      <c r="AK24" s="358"/>
      <c r="AL24" s="388"/>
      <c r="AM24" s="388"/>
    </row>
    <row r="25" spans="2:39" x14ac:dyDescent="0.25">
      <c r="B25" s="448"/>
      <c r="C25" s="429" t="s">
        <v>3389</v>
      </c>
      <c r="D25" s="388"/>
      <c r="E25" s="388"/>
      <c r="F25" s="388"/>
      <c r="G25" s="388"/>
      <c r="H25" s="388"/>
      <c r="I25" s="388"/>
      <c r="J25" s="388"/>
      <c r="K25" s="388"/>
      <c r="L25" s="388"/>
      <c r="M25" s="358"/>
      <c r="N25" s="358"/>
      <c r="O25" s="451"/>
      <c r="P25" s="388"/>
      <c r="Q25" s="358"/>
      <c r="R25" s="388"/>
      <c r="S25" s="388"/>
      <c r="V25" s="388"/>
      <c r="W25" s="388"/>
      <c r="X25" s="388"/>
      <c r="Y25" s="388"/>
      <c r="Z25" s="388"/>
      <c r="AA25" s="388"/>
      <c r="AB25" s="388"/>
      <c r="AC25" s="388"/>
      <c r="AD25" s="388"/>
      <c r="AE25" s="388"/>
      <c r="AF25" s="388"/>
      <c r="AG25" s="358"/>
      <c r="AH25" s="358"/>
      <c r="AI25" s="451"/>
      <c r="AJ25" s="388"/>
      <c r="AK25" s="358"/>
      <c r="AL25" s="388"/>
      <c r="AM25" s="388"/>
    </row>
    <row r="26" spans="2:39" x14ac:dyDescent="0.25">
      <c r="B26" s="448"/>
      <c r="C26" s="429" t="s">
        <v>3390</v>
      </c>
      <c r="D26" s="388"/>
      <c r="E26" s="388"/>
      <c r="F26" s="388"/>
      <c r="G26" s="388"/>
      <c r="H26" s="388"/>
      <c r="I26" s="388"/>
      <c r="J26" s="388"/>
      <c r="K26" s="388"/>
      <c r="L26" s="388"/>
      <c r="M26" s="358"/>
      <c r="N26" s="358"/>
      <c r="O26" s="451"/>
      <c r="P26" s="388"/>
      <c r="Q26" s="358"/>
      <c r="R26" s="388"/>
      <c r="S26" s="388"/>
      <c r="V26" s="388"/>
      <c r="W26" s="388"/>
      <c r="X26" s="388"/>
      <c r="Y26" s="388"/>
      <c r="Z26" s="388"/>
      <c r="AA26" s="388"/>
      <c r="AB26" s="388"/>
      <c r="AC26" s="388"/>
      <c r="AD26" s="388"/>
      <c r="AE26" s="388"/>
      <c r="AF26" s="388"/>
      <c r="AG26" s="358"/>
      <c r="AH26" s="358"/>
      <c r="AI26" s="451"/>
      <c r="AJ26" s="388"/>
      <c r="AK26" s="358"/>
      <c r="AL26" s="388"/>
      <c r="AM26" s="388"/>
    </row>
    <row r="27" spans="2:39" x14ac:dyDescent="0.25">
      <c r="B27" s="448"/>
      <c r="C27" s="429" t="s">
        <v>3391</v>
      </c>
      <c r="D27" s="388"/>
      <c r="E27" s="388"/>
      <c r="F27" s="388"/>
      <c r="G27" s="388"/>
      <c r="H27" s="388"/>
      <c r="I27" s="388"/>
      <c r="J27" s="388"/>
      <c r="K27" s="388"/>
      <c r="L27" s="388"/>
      <c r="M27" s="358"/>
      <c r="N27" s="358"/>
      <c r="O27" s="451"/>
      <c r="P27" s="388"/>
      <c r="Q27" s="358"/>
      <c r="R27" s="388"/>
      <c r="S27" s="388"/>
      <c r="V27" s="388"/>
      <c r="W27" s="388"/>
      <c r="X27" s="388"/>
      <c r="Y27" s="388"/>
      <c r="Z27" s="388"/>
      <c r="AA27" s="388"/>
      <c r="AB27" s="388"/>
      <c r="AC27" s="388"/>
      <c r="AD27" s="388"/>
      <c r="AE27" s="388"/>
      <c r="AF27" s="388"/>
      <c r="AG27" s="358"/>
      <c r="AH27" s="358"/>
      <c r="AI27" s="451"/>
      <c r="AJ27" s="388"/>
      <c r="AK27" s="358"/>
      <c r="AL27" s="388"/>
      <c r="AM27" s="388"/>
    </row>
    <row r="28" spans="2:39" x14ac:dyDescent="0.25">
      <c r="B28" s="448"/>
      <c r="C28" s="429" t="s">
        <v>3392</v>
      </c>
      <c r="D28" s="388"/>
      <c r="E28" s="388"/>
      <c r="F28" s="388"/>
      <c r="G28" s="388"/>
      <c r="H28" s="388"/>
      <c r="I28" s="388"/>
      <c r="J28" s="388"/>
      <c r="K28" s="388"/>
      <c r="L28" s="388"/>
      <c r="M28" s="358"/>
      <c r="N28" s="358"/>
      <c r="O28" s="451"/>
      <c r="P28" s="388"/>
      <c r="Q28" s="358"/>
      <c r="R28" s="388"/>
      <c r="S28" s="388"/>
      <c r="V28" s="388"/>
      <c r="W28" s="388"/>
      <c r="X28" s="388"/>
      <c r="Y28" s="388"/>
      <c r="Z28" s="388"/>
      <c r="AA28" s="388"/>
      <c r="AB28" s="388"/>
      <c r="AC28" s="388"/>
      <c r="AD28" s="388"/>
      <c r="AE28" s="388"/>
      <c r="AF28" s="388"/>
      <c r="AG28" s="358"/>
      <c r="AH28" s="358"/>
      <c r="AI28" s="451"/>
      <c r="AJ28" s="388"/>
      <c r="AK28" s="358"/>
      <c r="AL28" s="388"/>
      <c r="AM28" s="388"/>
    </row>
    <row r="29" spans="2:39" x14ac:dyDescent="0.25">
      <c r="B29" s="448"/>
      <c r="C29" s="429" t="s">
        <v>3393</v>
      </c>
      <c r="D29" s="388"/>
      <c r="E29" s="388"/>
      <c r="F29" s="388"/>
      <c r="G29" s="388"/>
      <c r="H29" s="388"/>
      <c r="I29" s="388"/>
      <c r="J29" s="388"/>
      <c r="K29" s="388"/>
      <c r="L29" s="388"/>
      <c r="M29" s="358"/>
      <c r="N29" s="358"/>
      <c r="O29" s="451"/>
      <c r="P29" s="388"/>
      <c r="Q29" s="358"/>
      <c r="R29" s="388"/>
      <c r="S29" s="388"/>
      <c r="V29" s="388"/>
      <c r="W29" s="388"/>
      <c r="X29" s="388"/>
      <c r="Y29" s="388"/>
      <c r="Z29" s="388"/>
      <c r="AA29" s="388"/>
      <c r="AB29" s="388"/>
      <c r="AC29" s="388"/>
      <c r="AD29" s="388"/>
      <c r="AE29" s="388"/>
      <c r="AF29" s="388"/>
      <c r="AG29" s="358"/>
      <c r="AH29" s="358"/>
      <c r="AI29" s="451"/>
      <c r="AJ29" s="388"/>
      <c r="AK29" s="358"/>
      <c r="AL29" s="388"/>
      <c r="AM29" s="388"/>
    </row>
    <row r="30" spans="2:39" x14ac:dyDescent="0.25">
      <c r="B30" s="448"/>
      <c r="C30" s="429" t="s">
        <v>3394</v>
      </c>
      <c r="D30" s="388"/>
      <c r="E30" s="388"/>
      <c r="F30" s="388"/>
      <c r="G30" s="388"/>
      <c r="H30" s="388"/>
      <c r="I30" s="388"/>
      <c r="J30" s="388"/>
      <c r="K30" s="388"/>
      <c r="L30" s="388"/>
      <c r="M30" s="358"/>
      <c r="N30" s="358"/>
      <c r="O30" s="451"/>
      <c r="P30" s="388"/>
      <c r="Q30" s="358"/>
      <c r="R30" s="388"/>
      <c r="S30" s="388"/>
      <c r="V30" s="388"/>
      <c r="W30" s="388"/>
      <c r="X30" s="388"/>
      <c r="Y30" s="388"/>
      <c r="Z30" s="388"/>
      <c r="AA30" s="388"/>
      <c r="AB30" s="388"/>
      <c r="AC30" s="388"/>
      <c r="AD30" s="388"/>
      <c r="AE30" s="388"/>
      <c r="AF30" s="388"/>
      <c r="AG30" s="358"/>
      <c r="AH30" s="358"/>
      <c r="AI30" s="451"/>
      <c r="AJ30" s="388"/>
      <c r="AK30" s="358"/>
      <c r="AL30" s="388"/>
      <c r="AM30" s="388"/>
    </row>
    <row r="31" spans="2:39" x14ac:dyDescent="0.25">
      <c r="B31" s="448"/>
      <c r="C31" s="429" t="s">
        <v>3395</v>
      </c>
      <c r="D31" s="388"/>
      <c r="E31" s="388"/>
      <c r="F31" s="388"/>
      <c r="G31" s="388"/>
      <c r="H31" s="388"/>
      <c r="I31" s="388"/>
      <c r="J31" s="388"/>
      <c r="K31" s="388"/>
      <c r="L31" s="388"/>
      <c r="M31" s="358"/>
      <c r="N31" s="358"/>
      <c r="O31" s="451"/>
      <c r="P31" s="388"/>
      <c r="Q31" s="358"/>
      <c r="R31" s="388"/>
      <c r="S31" s="388"/>
      <c r="V31" s="388"/>
      <c r="W31" s="388"/>
      <c r="X31" s="388"/>
      <c r="Y31" s="388"/>
      <c r="Z31" s="388"/>
      <c r="AA31" s="388"/>
      <c r="AB31" s="388"/>
      <c r="AC31" s="388"/>
      <c r="AD31" s="388"/>
      <c r="AE31" s="388"/>
      <c r="AF31" s="388"/>
      <c r="AG31" s="358"/>
      <c r="AH31" s="358"/>
      <c r="AI31" s="451"/>
      <c r="AJ31" s="388"/>
      <c r="AK31" s="358"/>
      <c r="AL31" s="388"/>
      <c r="AM31" s="388"/>
    </row>
    <row r="32" spans="2:39" x14ac:dyDescent="0.25">
      <c r="B32" s="448"/>
      <c r="C32" s="429" t="s">
        <v>3396</v>
      </c>
      <c r="D32" s="388"/>
      <c r="E32" s="388"/>
      <c r="F32" s="388"/>
      <c r="G32" s="388"/>
      <c r="H32" s="388"/>
      <c r="I32" s="388"/>
      <c r="J32" s="388"/>
      <c r="K32" s="388"/>
      <c r="L32" s="388"/>
      <c r="M32" s="358"/>
      <c r="N32" s="358"/>
      <c r="O32" s="451"/>
      <c r="P32" s="388"/>
      <c r="Q32" s="358"/>
      <c r="R32" s="388"/>
      <c r="S32" s="388"/>
      <c r="V32" s="388"/>
      <c r="W32" s="388"/>
      <c r="X32" s="388"/>
      <c r="Y32" s="388"/>
      <c r="Z32" s="388"/>
      <c r="AA32" s="388"/>
      <c r="AB32" s="388"/>
      <c r="AC32" s="388"/>
      <c r="AD32" s="388"/>
      <c r="AE32" s="388"/>
      <c r="AF32" s="388"/>
      <c r="AG32" s="358"/>
      <c r="AH32" s="358"/>
      <c r="AI32" s="451"/>
      <c r="AJ32" s="388"/>
      <c r="AK32" s="358"/>
      <c r="AL32" s="388"/>
      <c r="AM32" s="388"/>
    </row>
    <row r="33" spans="2:39" x14ac:dyDescent="0.25">
      <c r="B33" s="448"/>
      <c r="C33" s="429" t="s">
        <v>3397</v>
      </c>
      <c r="D33" s="388"/>
      <c r="E33" s="388"/>
      <c r="F33" s="388"/>
      <c r="G33" s="388"/>
      <c r="H33" s="388"/>
      <c r="I33" s="388"/>
      <c r="J33" s="388"/>
      <c r="K33" s="388"/>
      <c r="L33" s="388"/>
      <c r="M33" s="358"/>
      <c r="N33" s="358"/>
      <c r="O33" s="451"/>
      <c r="P33" s="388"/>
      <c r="Q33" s="358"/>
      <c r="R33" s="388"/>
      <c r="S33" s="388"/>
      <c r="V33" s="388"/>
      <c r="W33" s="388"/>
      <c r="X33" s="388"/>
      <c r="Y33" s="388"/>
      <c r="Z33" s="388"/>
      <c r="AA33" s="388"/>
      <c r="AB33" s="388"/>
      <c r="AC33" s="388"/>
      <c r="AD33" s="388"/>
      <c r="AE33" s="388"/>
      <c r="AF33" s="388"/>
      <c r="AG33" s="358"/>
      <c r="AH33" s="358"/>
      <c r="AI33" s="451"/>
      <c r="AJ33" s="388"/>
      <c r="AK33" s="358"/>
      <c r="AL33" s="388"/>
      <c r="AM33" s="388"/>
    </row>
    <row r="34" spans="2:39" x14ac:dyDescent="0.25">
      <c r="B34" s="448"/>
      <c r="C34" s="429" t="s">
        <v>3398</v>
      </c>
      <c r="D34" s="388"/>
      <c r="E34" s="388"/>
      <c r="F34" s="388"/>
      <c r="G34" s="388"/>
      <c r="H34" s="388"/>
      <c r="I34" s="388"/>
      <c r="J34" s="388"/>
      <c r="K34" s="388"/>
      <c r="L34" s="388"/>
      <c r="M34" s="358"/>
      <c r="N34" s="358"/>
      <c r="O34" s="451"/>
      <c r="P34" s="388"/>
      <c r="Q34" s="358"/>
      <c r="R34" s="388"/>
      <c r="S34" s="388"/>
      <c r="V34" s="388"/>
      <c r="W34" s="388"/>
      <c r="X34" s="388"/>
      <c r="Y34" s="388"/>
      <c r="Z34" s="388"/>
      <c r="AA34" s="388"/>
      <c r="AB34" s="388"/>
      <c r="AC34" s="388"/>
      <c r="AD34" s="388"/>
      <c r="AE34" s="388"/>
      <c r="AF34" s="388"/>
      <c r="AG34" s="358"/>
      <c r="AH34" s="358"/>
      <c r="AI34" s="451"/>
      <c r="AJ34" s="388"/>
      <c r="AK34" s="358"/>
      <c r="AL34" s="388"/>
      <c r="AM34" s="388"/>
    </row>
    <row r="35" spans="2:39" x14ac:dyDescent="0.25">
      <c r="B35" s="448"/>
      <c r="C35" s="429" t="s">
        <v>3399</v>
      </c>
      <c r="D35" s="388"/>
      <c r="E35" s="388"/>
      <c r="F35" s="388"/>
      <c r="G35" s="388"/>
      <c r="H35" s="388"/>
      <c r="I35" s="388"/>
      <c r="J35" s="388"/>
      <c r="K35" s="388"/>
      <c r="L35" s="388"/>
      <c r="M35" s="358"/>
      <c r="N35" s="358"/>
      <c r="O35" s="451"/>
      <c r="P35" s="388"/>
      <c r="Q35" s="358"/>
      <c r="R35" s="388"/>
      <c r="S35" s="388"/>
      <c r="V35" s="388"/>
      <c r="W35" s="388"/>
      <c r="X35" s="388"/>
      <c r="Y35" s="388"/>
      <c r="Z35" s="388"/>
      <c r="AA35" s="388"/>
      <c r="AB35" s="388"/>
      <c r="AC35" s="388"/>
      <c r="AD35" s="388"/>
      <c r="AE35" s="388"/>
      <c r="AF35" s="388"/>
      <c r="AG35" s="358"/>
      <c r="AH35" s="358"/>
      <c r="AI35" s="451"/>
      <c r="AJ35" s="388"/>
      <c r="AK35" s="358"/>
      <c r="AL35" s="388"/>
      <c r="AM35" s="388"/>
    </row>
    <row r="36" spans="2:39" x14ac:dyDescent="0.25">
      <c r="B36" s="448"/>
      <c r="C36" s="429" t="s">
        <v>3400</v>
      </c>
      <c r="D36" s="388"/>
      <c r="E36" s="388"/>
      <c r="F36" s="388"/>
      <c r="G36" s="388"/>
      <c r="H36" s="388"/>
      <c r="I36" s="388"/>
      <c r="J36" s="388"/>
      <c r="K36" s="388"/>
      <c r="L36" s="388"/>
      <c r="M36" s="358"/>
      <c r="N36" s="358"/>
      <c r="O36" s="451"/>
      <c r="P36" s="388"/>
      <c r="Q36" s="358"/>
      <c r="R36" s="388"/>
      <c r="S36" s="388"/>
      <c r="V36" s="388"/>
      <c r="W36" s="388"/>
      <c r="X36" s="388"/>
      <c r="Y36" s="388"/>
      <c r="Z36" s="388"/>
      <c r="AA36" s="388"/>
      <c r="AB36" s="388"/>
      <c r="AC36" s="388"/>
      <c r="AD36" s="388"/>
      <c r="AE36" s="388"/>
      <c r="AF36" s="388"/>
      <c r="AG36" s="358"/>
      <c r="AH36" s="358"/>
      <c r="AI36" s="451"/>
      <c r="AJ36" s="388"/>
      <c r="AK36" s="358"/>
      <c r="AL36" s="388"/>
      <c r="AM36" s="388"/>
    </row>
    <row r="37" spans="2:39" x14ac:dyDescent="0.25">
      <c r="B37" s="448"/>
      <c r="C37" s="429" t="s">
        <v>3401</v>
      </c>
      <c r="D37" s="388"/>
      <c r="E37" s="388"/>
      <c r="F37" s="388"/>
      <c r="G37" s="388"/>
      <c r="H37" s="388"/>
      <c r="I37" s="388"/>
      <c r="J37" s="388"/>
      <c r="K37" s="388"/>
      <c r="L37" s="388"/>
      <c r="M37" s="358"/>
      <c r="N37" s="358"/>
      <c r="O37" s="451"/>
      <c r="P37" s="388"/>
      <c r="Q37" s="358"/>
      <c r="R37" s="388"/>
      <c r="S37" s="388"/>
      <c r="V37" s="388"/>
      <c r="W37" s="388"/>
      <c r="X37" s="388"/>
      <c r="Y37" s="388"/>
      <c r="Z37" s="388"/>
      <c r="AA37" s="388"/>
      <c r="AB37" s="388"/>
      <c r="AC37" s="388"/>
      <c r="AD37" s="388"/>
      <c r="AE37" s="388"/>
      <c r="AF37" s="388"/>
      <c r="AG37" s="358"/>
      <c r="AH37" s="358"/>
      <c r="AI37" s="451"/>
      <c r="AJ37" s="388"/>
      <c r="AK37" s="358"/>
      <c r="AL37" s="388"/>
      <c r="AM37" s="388"/>
    </row>
    <row r="38" spans="2:39" x14ac:dyDescent="0.25">
      <c r="B38" s="448"/>
      <c r="C38" s="429" t="s">
        <v>3402</v>
      </c>
      <c r="D38" s="388"/>
      <c r="E38" s="388"/>
      <c r="F38" s="388"/>
      <c r="G38" s="388"/>
      <c r="H38" s="388"/>
      <c r="I38" s="388"/>
      <c r="J38" s="388"/>
      <c r="K38" s="388"/>
      <c r="L38" s="388"/>
      <c r="M38" s="358"/>
      <c r="N38" s="358"/>
      <c r="O38" s="451"/>
      <c r="P38" s="388"/>
      <c r="Q38" s="358"/>
      <c r="R38" s="388"/>
      <c r="S38" s="388"/>
      <c r="V38" s="388"/>
      <c r="W38" s="388"/>
      <c r="X38" s="388"/>
      <c r="Y38" s="388"/>
      <c r="Z38" s="388"/>
      <c r="AA38" s="388"/>
      <c r="AB38" s="388"/>
      <c r="AC38" s="388"/>
      <c r="AD38" s="388"/>
      <c r="AE38" s="388"/>
      <c r="AF38" s="388"/>
      <c r="AG38" s="358"/>
      <c r="AH38" s="358"/>
      <c r="AI38" s="451"/>
      <c r="AJ38" s="388"/>
      <c r="AK38" s="358"/>
      <c r="AL38" s="388"/>
      <c r="AM38" s="388"/>
    </row>
    <row r="39" spans="2:39" x14ac:dyDescent="0.25">
      <c r="B39" s="448"/>
      <c r="C39" s="429" t="s">
        <v>3403</v>
      </c>
      <c r="D39" s="388"/>
      <c r="E39" s="388"/>
      <c r="F39" s="388"/>
      <c r="G39" s="388"/>
      <c r="H39" s="388"/>
      <c r="I39" s="388"/>
      <c r="J39" s="388"/>
      <c r="K39" s="388"/>
      <c r="L39" s="388"/>
      <c r="M39" s="358"/>
      <c r="N39" s="358"/>
      <c r="O39" s="451"/>
      <c r="P39" s="388"/>
      <c r="Q39" s="358"/>
      <c r="R39" s="388"/>
      <c r="S39" s="388"/>
      <c r="V39" s="388"/>
      <c r="W39" s="388"/>
      <c r="X39" s="388"/>
      <c r="Y39" s="388"/>
      <c r="Z39" s="388"/>
      <c r="AA39" s="388"/>
      <c r="AB39" s="388"/>
      <c r="AC39" s="388"/>
      <c r="AD39" s="388"/>
      <c r="AE39" s="388"/>
      <c r="AF39" s="388"/>
      <c r="AG39" s="358"/>
      <c r="AH39" s="358"/>
      <c r="AI39" s="451"/>
      <c r="AJ39" s="388"/>
      <c r="AK39" s="358"/>
      <c r="AL39" s="388"/>
      <c r="AM39" s="388"/>
    </row>
    <row r="40" spans="2:39" x14ac:dyDescent="0.25">
      <c r="B40" s="448"/>
      <c r="C40" s="429" t="s">
        <v>3404</v>
      </c>
      <c r="D40" s="388"/>
      <c r="E40" s="388"/>
      <c r="F40" s="388"/>
      <c r="G40" s="388"/>
      <c r="H40" s="388"/>
      <c r="I40" s="388"/>
      <c r="J40" s="388"/>
      <c r="K40" s="388"/>
      <c r="L40" s="388"/>
      <c r="M40" s="358"/>
      <c r="N40" s="358"/>
      <c r="O40" s="451"/>
      <c r="P40" s="388"/>
      <c r="Q40" s="358"/>
      <c r="R40" s="388"/>
      <c r="S40" s="388"/>
      <c r="V40" s="388"/>
      <c r="W40" s="388"/>
      <c r="X40" s="388"/>
      <c r="Y40" s="388"/>
      <c r="Z40" s="388"/>
      <c r="AA40" s="388"/>
      <c r="AB40" s="388"/>
      <c r="AC40" s="388"/>
      <c r="AD40" s="388"/>
      <c r="AE40" s="388"/>
      <c r="AF40" s="388"/>
      <c r="AG40" s="358"/>
      <c r="AH40" s="358"/>
      <c r="AI40" s="451"/>
      <c r="AJ40" s="388"/>
      <c r="AK40" s="358"/>
      <c r="AL40" s="388"/>
      <c r="AM40" s="388"/>
    </row>
    <row r="41" spans="2:39" x14ac:dyDescent="0.25">
      <c r="B41" s="448"/>
      <c r="C41" s="429" t="s">
        <v>3405</v>
      </c>
      <c r="D41" s="388"/>
      <c r="E41" s="388"/>
      <c r="F41" s="388"/>
      <c r="G41" s="388"/>
      <c r="H41" s="388"/>
      <c r="I41" s="388"/>
      <c r="J41" s="388"/>
      <c r="K41" s="388"/>
      <c r="L41" s="388"/>
      <c r="M41" s="358"/>
      <c r="N41" s="358"/>
      <c r="O41" s="451"/>
      <c r="P41" s="388"/>
      <c r="Q41" s="358"/>
      <c r="R41" s="388"/>
      <c r="S41" s="388"/>
      <c r="V41" s="388"/>
      <c r="W41" s="388"/>
      <c r="X41" s="388"/>
      <c r="Y41" s="388"/>
      <c r="Z41" s="388"/>
      <c r="AA41" s="388"/>
      <c r="AB41" s="388"/>
      <c r="AC41" s="388"/>
      <c r="AD41" s="388"/>
      <c r="AE41" s="388"/>
      <c r="AF41" s="388"/>
      <c r="AG41" s="358"/>
      <c r="AH41" s="358"/>
      <c r="AI41" s="451"/>
      <c r="AJ41" s="388"/>
      <c r="AK41" s="358"/>
      <c r="AL41" s="388"/>
      <c r="AM41" s="388"/>
    </row>
    <row r="42" spans="2:39" x14ac:dyDescent="0.25">
      <c r="B42" s="448"/>
      <c r="C42" s="429" t="s">
        <v>3406</v>
      </c>
      <c r="D42" s="388"/>
      <c r="E42" s="388"/>
      <c r="F42" s="388"/>
      <c r="G42" s="388"/>
      <c r="H42" s="388"/>
      <c r="I42" s="388"/>
      <c r="J42" s="388"/>
      <c r="K42" s="388"/>
      <c r="L42" s="388"/>
      <c r="M42" s="358"/>
      <c r="N42" s="358"/>
      <c r="O42" s="451"/>
      <c r="P42" s="388"/>
      <c r="Q42" s="358"/>
      <c r="R42" s="388"/>
      <c r="S42" s="388"/>
      <c r="V42" s="388"/>
      <c r="W42" s="388"/>
      <c r="X42" s="388"/>
      <c r="Y42" s="388"/>
      <c r="Z42" s="388"/>
      <c r="AA42" s="388"/>
      <c r="AB42" s="388"/>
      <c r="AC42" s="388"/>
      <c r="AD42" s="388"/>
      <c r="AE42" s="388"/>
      <c r="AF42" s="388"/>
      <c r="AG42" s="358"/>
      <c r="AH42" s="358"/>
      <c r="AI42" s="451"/>
      <c r="AJ42" s="388"/>
      <c r="AK42" s="358"/>
      <c r="AL42" s="388"/>
      <c r="AM42" s="388"/>
    </row>
    <row r="43" spans="2:39" x14ac:dyDescent="0.25">
      <c r="B43" s="448"/>
      <c r="C43" s="429" t="s">
        <v>3407</v>
      </c>
      <c r="D43" s="388"/>
      <c r="E43" s="388"/>
      <c r="F43" s="388"/>
      <c r="G43" s="388"/>
      <c r="H43" s="388"/>
      <c r="I43" s="388"/>
      <c r="J43" s="388"/>
      <c r="K43" s="388"/>
      <c r="L43" s="388"/>
      <c r="M43" s="358"/>
      <c r="N43" s="358"/>
      <c r="O43" s="451"/>
      <c r="P43" s="388"/>
      <c r="Q43" s="358"/>
      <c r="R43" s="388"/>
      <c r="S43" s="388"/>
      <c r="V43" s="388"/>
      <c r="W43" s="388"/>
      <c r="X43" s="388"/>
      <c r="Y43" s="388"/>
      <c r="Z43" s="388"/>
      <c r="AA43" s="388"/>
      <c r="AB43" s="388"/>
      <c r="AC43" s="388"/>
      <c r="AD43" s="388"/>
      <c r="AE43" s="388"/>
      <c r="AF43" s="388"/>
      <c r="AG43" s="358"/>
      <c r="AH43" s="358"/>
      <c r="AI43" s="451"/>
      <c r="AJ43" s="388"/>
      <c r="AK43" s="358"/>
      <c r="AL43" s="388"/>
      <c r="AM43" s="388"/>
    </row>
    <row r="44" spans="2:39" x14ac:dyDescent="0.25">
      <c r="B44" s="448"/>
      <c r="C44" s="429" t="s">
        <v>3408</v>
      </c>
      <c r="D44" s="388"/>
      <c r="E44" s="388"/>
      <c r="F44" s="388"/>
      <c r="G44" s="388"/>
      <c r="H44" s="388"/>
      <c r="I44" s="388"/>
      <c r="J44" s="388"/>
      <c r="K44" s="388"/>
      <c r="L44" s="388"/>
      <c r="M44" s="358"/>
      <c r="N44" s="358"/>
      <c r="O44" s="451"/>
      <c r="P44" s="388"/>
      <c r="Q44" s="358"/>
      <c r="R44" s="388"/>
      <c r="S44" s="388"/>
      <c r="V44" s="388"/>
      <c r="W44" s="388"/>
      <c r="X44" s="388"/>
      <c r="Y44" s="388"/>
      <c r="Z44" s="388"/>
      <c r="AA44" s="388"/>
      <c r="AB44" s="388"/>
      <c r="AC44" s="388"/>
      <c r="AD44" s="388"/>
      <c r="AE44" s="388"/>
      <c r="AF44" s="388"/>
      <c r="AG44" s="358"/>
      <c r="AH44" s="358"/>
      <c r="AI44" s="451"/>
      <c r="AJ44" s="388"/>
      <c r="AK44" s="358"/>
      <c r="AL44" s="388"/>
      <c r="AM44" s="388"/>
    </row>
    <row r="45" spans="2:39" x14ac:dyDescent="0.25">
      <c r="B45" s="448"/>
      <c r="C45" s="429" t="s">
        <v>3409</v>
      </c>
      <c r="D45" s="388"/>
      <c r="E45" s="388"/>
      <c r="F45" s="388"/>
      <c r="G45" s="388"/>
      <c r="H45" s="388"/>
      <c r="I45" s="388"/>
      <c r="J45" s="388"/>
      <c r="K45" s="388"/>
      <c r="L45" s="388"/>
      <c r="M45" s="358"/>
      <c r="N45" s="358"/>
      <c r="O45" s="451"/>
      <c r="P45" s="388"/>
      <c r="Q45" s="358"/>
      <c r="R45" s="388"/>
      <c r="S45" s="388"/>
      <c r="V45" s="388"/>
      <c r="W45" s="388"/>
      <c r="X45" s="388"/>
      <c r="Y45" s="388"/>
      <c r="Z45" s="388"/>
      <c r="AA45" s="388"/>
      <c r="AB45" s="388"/>
      <c r="AC45" s="388"/>
      <c r="AD45" s="388"/>
      <c r="AE45" s="388"/>
      <c r="AF45" s="388"/>
      <c r="AG45" s="358"/>
      <c r="AH45" s="358"/>
      <c r="AI45" s="451"/>
      <c r="AJ45" s="388"/>
      <c r="AK45" s="358"/>
      <c r="AL45" s="388"/>
      <c r="AM45" s="388"/>
    </row>
    <row r="46" spans="2:39" x14ac:dyDescent="0.25">
      <c r="B46" s="448"/>
      <c r="C46" s="429" t="s">
        <v>3410</v>
      </c>
      <c r="D46" s="388"/>
      <c r="E46" s="388"/>
      <c r="F46" s="388"/>
      <c r="G46" s="388"/>
      <c r="H46" s="388"/>
      <c r="I46" s="388"/>
      <c r="J46" s="388"/>
      <c r="K46" s="388"/>
      <c r="L46" s="388"/>
      <c r="M46" s="358"/>
      <c r="N46" s="358"/>
      <c r="O46" s="451"/>
      <c r="P46" s="388"/>
      <c r="Q46" s="358"/>
      <c r="R46" s="388"/>
      <c r="S46" s="388"/>
      <c r="V46" s="388"/>
      <c r="W46" s="388"/>
      <c r="X46" s="388"/>
      <c r="Y46" s="388"/>
      <c r="Z46" s="388"/>
      <c r="AA46" s="388"/>
      <c r="AB46" s="388"/>
      <c r="AC46" s="388"/>
      <c r="AD46" s="388"/>
      <c r="AE46" s="388"/>
      <c r="AF46" s="388"/>
      <c r="AG46" s="358"/>
      <c r="AH46" s="358"/>
      <c r="AI46" s="451"/>
      <c r="AJ46" s="388"/>
      <c r="AK46" s="358"/>
      <c r="AL46" s="388"/>
      <c r="AM46" s="388"/>
    </row>
    <row r="47" spans="2:39" x14ac:dyDescent="0.25">
      <c r="B47" s="448"/>
      <c r="C47" s="429" t="s">
        <v>3411</v>
      </c>
      <c r="D47" s="388"/>
      <c r="E47" s="388"/>
      <c r="F47" s="388"/>
      <c r="G47" s="388"/>
      <c r="H47" s="388"/>
      <c r="I47" s="388"/>
      <c r="J47" s="388"/>
      <c r="K47" s="388"/>
      <c r="L47" s="388"/>
      <c r="M47" s="358"/>
      <c r="N47" s="358"/>
      <c r="O47" s="451"/>
      <c r="P47" s="388"/>
      <c r="Q47" s="358"/>
      <c r="R47" s="388"/>
      <c r="S47" s="388"/>
      <c r="V47" s="388"/>
      <c r="W47" s="388"/>
      <c r="X47" s="388"/>
      <c r="Y47" s="388"/>
      <c r="Z47" s="388"/>
      <c r="AA47" s="388"/>
      <c r="AB47" s="388"/>
      <c r="AC47" s="388"/>
      <c r="AD47" s="388"/>
      <c r="AE47" s="388"/>
      <c r="AF47" s="388"/>
      <c r="AG47" s="358"/>
      <c r="AH47" s="358"/>
      <c r="AI47" s="451"/>
      <c r="AJ47" s="388"/>
      <c r="AK47" s="358"/>
      <c r="AL47" s="388"/>
      <c r="AM47" s="388"/>
    </row>
    <row r="48" spans="2:39" x14ac:dyDescent="0.25">
      <c r="B48" s="448"/>
      <c r="C48" s="429" t="s">
        <v>3412</v>
      </c>
      <c r="D48" s="388"/>
      <c r="E48" s="388"/>
      <c r="F48" s="388"/>
      <c r="G48" s="388"/>
      <c r="H48" s="388"/>
      <c r="I48" s="388"/>
      <c r="J48" s="388"/>
      <c r="K48" s="388"/>
      <c r="L48" s="388"/>
      <c r="M48" s="358"/>
      <c r="N48" s="358"/>
      <c r="O48" s="451"/>
      <c r="P48" s="388"/>
      <c r="Q48" s="358"/>
      <c r="R48" s="388"/>
      <c r="S48" s="388"/>
      <c r="V48" s="388"/>
      <c r="W48" s="388"/>
      <c r="X48" s="388"/>
      <c r="Y48" s="388"/>
      <c r="Z48" s="388"/>
      <c r="AA48" s="388"/>
      <c r="AB48" s="388"/>
      <c r="AC48" s="388"/>
      <c r="AD48" s="388"/>
      <c r="AE48" s="388"/>
      <c r="AF48" s="388"/>
      <c r="AG48" s="358"/>
      <c r="AH48" s="358"/>
      <c r="AI48" s="451"/>
      <c r="AJ48" s="388"/>
      <c r="AK48" s="358"/>
      <c r="AL48" s="388"/>
      <c r="AM48" s="388"/>
    </row>
    <row r="49" spans="2:39" x14ac:dyDescent="0.25">
      <c r="B49" s="448"/>
      <c r="C49" s="429" t="s">
        <v>3413</v>
      </c>
      <c r="D49" s="388"/>
      <c r="E49" s="388"/>
      <c r="F49" s="388"/>
      <c r="G49" s="388"/>
      <c r="H49" s="388"/>
      <c r="I49" s="388"/>
      <c r="J49" s="388"/>
      <c r="K49" s="388"/>
      <c r="L49" s="388"/>
      <c r="M49" s="358"/>
      <c r="N49" s="358"/>
      <c r="O49" s="451"/>
      <c r="P49" s="388"/>
      <c r="Q49" s="358"/>
      <c r="R49" s="388"/>
      <c r="S49" s="388"/>
      <c r="V49" s="388"/>
      <c r="W49" s="388"/>
      <c r="X49" s="388"/>
      <c r="Y49" s="388"/>
      <c r="Z49" s="388"/>
      <c r="AA49" s="388"/>
      <c r="AB49" s="388"/>
      <c r="AC49" s="388"/>
      <c r="AD49" s="388"/>
      <c r="AE49" s="388"/>
      <c r="AF49" s="388"/>
      <c r="AG49" s="358"/>
      <c r="AH49" s="358"/>
      <c r="AI49" s="451"/>
      <c r="AJ49" s="388"/>
      <c r="AK49" s="358"/>
      <c r="AL49" s="388"/>
      <c r="AM49" s="388"/>
    </row>
    <row r="50" spans="2:39" x14ac:dyDescent="0.25">
      <c r="B50" s="448"/>
      <c r="C50" s="429" t="s">
        <v>3414</v>
      </c>
      <c r="D50" s="388"/>
      <c r="E50" s="388"/>
      <c r="F50" s="388"/>
      <c r="G50" s="388"/>
      <c r="H50" s="388"/>
      <c r="I50" s="388"/>
      <c r="J50" s="388"/>
      <c r="K50" s="388"/>
      <c r="L50" s="388"/>
      <c r="M50" s="358"/>
      <c r="N50" s="358"/>
      <c r="O50" s="451"/>
      <c r="P50" s="388"/>
      <c r="Q50" s="358"/>
      <c r="R50" s="388"/>
      <c r="S50" s="388"/>
      <c r="V50" s="388"/>
      <c r="W50" s="388"/>
      <c r="X50" s="388"/>
      <c r="Y50" s="388"/>
      <c r="Z50" s="388"/>
      <c r="AA50" s="388"/>
      <c r="AB50" s="388"/>
      <c r="AC50" s="388"/>
      <c r="AD50" s="388"/>
      <c r="AE50" s="388"/>
      <c r="AF50" s="388"/>
      <c r="AG50" s="358"/>
      <c r="AH50" s="358"/>
      <c r="AI50" s="451"/>
      <c r="AJ50" s="388"/>
      <c r="AK50" s="358"/>
      <c r="AL50" s="388"/>
      <c r="AM50" s="388"/>
    </row>
    <row r="51" spans="2:39" x14ac:dyDescent="0.25">
      <c r="B51" s="448"/>
      <c r="C51" s="429" t="s">
        <v>3415</v>
      </c>
      <c r="D51" s="388"/>
      <c r="E51" s="388"/>
      <c r="F51" s="388"/>
      <c r="G51" s="388"/>
      <c r="H51" s="388"/>
      <c r="I51" s="388"/>
      <c r="J51" s="388"/>
      <c r="K51" s="388"/>
      <c r="L51" s="388"/>
      <c r="M51" s="358"/>
      <c r="N51" s="358"/>
      <c r="O51" s="451"/>
      <c r="P51" s="388"/>
      <c r="Q51" s="358"/>
      <c r="R51" s="388"/>
      <c r="S51" s="388"/>
      <c r="V51" s="388"/>
      <c r="W51" s="388"/>
      <c r="X51" s="388"/>
      <c r="Y51" s="388"/>
      <c r="Z51" s="388"/>
      <c r="AA51" s="388"/>
      <c r="AB51" s="388"/>
      <c r="AC51" s="388"/>
      <c r="AD51" s="388"/>
      <c r="AE51" s="388"/>
      <c r="AF51" s="388"/>
      <c r="AG51" s="358"/>
      <c r="AH51" s="358"/>
      <c r="AI51" s="451"/>
      <c r="AJ51" s="388"/>
      <c r="AK51" s="358"/>
      <c r="AL51" s="388"/>
      <c r="AM51" s="388"/>
    </row>
    <row r="52" spans="2:39" x14ac:dyDescent="0.25">
      <c r="B52" s="448"/>
      <c r="C52" s="429" t="s">
        <v>3416</v>
      </c>
      <c r="D52" s="388"/>
      <c r="E52" s="388"/>
      <c r="F52" s="388"/>
      <c r="G52" s="388"/>
      <c r="H52" s="388"/>
      <c r="I52" s="388"/>
      <c r="J52" s="388"/>
      <c r="K52" s="388"/>
      <c r="L52" s="388"/>
      <c r="M52" s="358"/>
      <c r="N52" s="358"/>
      <c r="O52" s="451"/>
      <c r="P52" s="388"/>
      <c r="Q52" s="358"/>
      <c r="R52" s="388"/>
      <c r="S52" s="388"/>
      <c r="V52" s="388"/>
      <c r="W52" s="388"/>
      <c r="X52" s="388"/>
      <c r="Y52" s="388"/>
      <c r="Z52" s="388"/>
      <c r="AA52" s="388"/>
      <c r="AB52" s="388"/>
      <c r="AC52" s="388"/>
      <c r="AD52" s="388"/>
      <c r="AE52" s="388"/>
      <c r="AF52" s="388"/>
      <c r="AG52" s="358"/>
      <c r="AH52" s="358"/>
      <c r="AI52" s="451"/>
      <c r="AJ52" s="388"/>
      <c r="AK52" s="358"/>
      <c r="AL52" s="388"/>
      <c r="AM52" s="388"/>
    </row>
    <row r="53" spans="2:39" x14ac:dyDescent="0.25">
      <c r="B53" s="448"/>
      <c r="C53" s="429" t="s">
        <v>3417</v>
      </c>
      <c r="D53" s="388"/>
      <c r="E53" s="388"/>
      <c r="F53" s="388"/>
      <c r="G53" s="388"/>
      <c r="H53" s="388"/>
      <c r="I53" s="388"/>
      <c r="J53" s="388"/>
      <c r="K53" s="388"/>
      <c r="L53" s="388"/>
      <c r="M53" s="358"/>
      <c r="N53" s="358"/>
      <c r="O53" s="451"/>
      <c r="P53" s="388"/>
      <c r="Q53" s="358"/>
      <c r="R53" s="388"/>
      <c r="S53" s="388"/>
      <c r="V53" s="388"/>
      <c r="W53" s="388"/>
      <c r="X53" s="388"/>
      <c r="Y53" s="388"/>
      <c r="Z53" s="388"/>
      <c r="AA53" s="388"/>
      <c r="AB53" s="388"/>
      <c r="AC53" s="388"/>
      <c r="AD53" s="388"/>
      <c r="AE53" s="388"/>
      <c r="AF53" s="388"/>
      <c r="AG53" s="358"/>
      <c r="AH53" s="358"/>
      <c r="AI53" s="451"/>
      <c r="AJ53" s="388"/>
      <c r="AK53" s="358"/>
      <c r="AL53" s="388"/>
      <c r="AM53" s="388"/>
    </row>
    <row r="54" spans="2:39" x14ac:dyDescent="0.25">
      <c r="B54" s="448"/>
      <c r="C54" s="429" t="s">
        <v>3418</v>
      </c>
      <c r="D54" s="388"/>
      <c r="E54" s="388"/>
      <c r="F54" s="388"/>
      <c r="G54" s="388"/>
      <c r="H54" s="388"/>
      <c r="I54" s="388"/>
      <c r="J54" s="388"/>
      <c r="K54" s="388"/>
      <c r="L54" s="388"/>
      <c r="M54" s="358"/>
      <c r="N54" s="358"/>
      <c r="O54" s="451"/>
      <c r="P54" s="388"/>
      <c r="Q54" s="358"/>
      <c r="R54" s="388"/>
      <c r="S54" s="388"/>
      <c r="V54" s="388"/>
      <c r="W54" s="388"/>
      <c r="X54" s="388"/>
      <c r="Y54" s="388"/>
      <c r="Z54" s="388"/>
      <c r="AA54" s="388"/>
      <c r="AB54" s="388"/>
      <c r="AC54" s="388"/>
      <c r="AD54" s="388"/>
      <c r="AE54" s="388"/>
      <c r="AF54" s="388"/>
      <c r="AG54" s="358"/>
      <c r="AH54" s="358"/>
      <c r="AI54" s="451"/>
      <c r="AJ54" s="388"/>
      <c r="AK54" s="358"/>
      <c r="AL54" s="388"/>
      <c r="AM54" s="388"/>
    </row>
    <row r="55" spans="2:39" x14ac:dyDescent="0.25">
      <c r="B55" s="448"/>
      <c r="C55" s="429" t="s">
        <v>3419</v>
      </c>
      <c r="D55" s="388"/>
      <c r="E55" s="388"/>
      <c r="F55" s="388"/>
      <c r="G55" s="388"/>
      <c r="H55" s="388"/>
      <c r="I55" s="388"/>
      <c r="J55" s="388"/>
      <c r="K55" s="388"/>
      <c r="L55" s="388"/>
      <c r="M55" s="358"/>
      <c r="N55" s="358"/>
      <c r="O55" s="451"/>
      <c r="P55" s="388"/>
      <c r="Q55" s="358"/>
      <c r="R55" s="388"/>
      <c r="S55" s="388"/>
      <c r="V55" s="388"/>
      <c r="W55" s="388"/>
      <c r="X55" s="388"/>
      <c r="Y55" s="388"/>
      <c r="Z55" s="388"/>
      <c r="AA55" s="388"/>
      <c r="AB55" s="388"/>
      <c r="AC55" s="388"/>
      <c r="AD55" s="388"/>
      <c r="AE55" s="388"/>
      <c r="AF55" s="388"/>
      <c r="AG55" s="358"/>
      <c r="AH55" s="358"/>
      <c r="AI55" s="451"/>
      <c r="AJ55" s="388"/>
      <c r="AK55" s="358"/>
      <c r="AL55" s="388"/>
      <c r="AM55" s="388"/>
    </row>
    <row r="56" spans="2:39" x14ac:dyDescent="0.25">
      <c r="B56" s="448"/>
      <c r="C56" s="429" t="s">
        <v>3420</v>
      </c>
      <c r="D56" s="388"/>
      <c r="E56" s="388"/>
      <c r="F56" s="388"/>
      <c r="G56" s="388"/>
      <c r="H56" s="388"/>
      <c r="I56" s="388"/>
      <c r="J56" s="388"/>
      <c r="K56" s="388"/>
      <c r="L56" s="388"/>
      <c r="M56" s="358"/>
      <c r="N56" s="358"/>
      <c r="O56" s="451"/>
      <c r="P56" s="388"/>
      <c r="Q56" s="358"/>
      <c r="R56" s="388"/>
      <c r="S56" s="388"/>
      <c r="V56" s="388"/>
      <c r="W56" s="388"/>
      <c r="X56" s="388"/>
      <c r="Y56" s="388"/>
      <c r="Z56" s="388"/>
      <c r="AA56" s="388"/>
      <c r="AB56" s="388"/>
      <c r="AC56" s="388"/>
      <c r="AD56" s="388"/>
      <c r="AE56" s="388"/>
      <c r="AF56" s="388"/>
      <c r="AG56" s="358"/>
      <c r="AH56" s="358"/>
      <c r="AI56" s="451"/>
      <c r="AJ56" s="388"/>
      <c r="AK56" s="358"/>
      <c r="AL56" s="388"/>
      <c r="AM56" s="388"/>
    </row>
    <row r="57" spans="2:39" x14ac:dyDescent="0.25">
      <c r="B57" s="448"/>
      <c r="C57" s="429" t="s">
        <v>3421</v>
      </c>
      <c r="D57" s="388"/>
      <c r="E57" s="388"/>
      <c r="F57" s="388"/>
      <c r="G57" s="388"/>
      <c r="H57" s="388"/>
      <c r="I57" s="388"/>
      <c r="J57" s="388"/>
      <c r="K57" s="388"/>
      <c r="L57" s="388"/>
      <c r="M57" s="358"/>
      <c r="N57" s="358"/>
      <c r="O57" s="451"/>
      <c r="P57" s="388"/>
      <c r="Q57" s="358"/>
      <c r="R57" s="388"/>
      <c r="S57" s="388"/>
      <c r="V57" s="388"/>
      <c r="W57" s="388"/>
      <c r="X57" s="388"/>
      <c r="Y57" s="388"/>
      <c r="Z57" s="388"/>
      <c r="AA57" s="388"/>
      <c r="AB57" s="388"/>
      <c r="AC57" s="388"/>
      <c r="AD57" s="388"/>
      <c r="AE57" s="388"/>
      <c r="AF57" s="388"/>
      <c r="AG57" s="358"/>
      <c r="AH57" s="358"/>
      <c r="AI57" s="451"/>
      <c r="AJ57" s="388"/>
      <c r="AK57" s="358"/>
      <c r="AL57" s="388"/>
      <c r="AM57" s="388"/>
    </row>
    <row r="58" spans="2:39" x14ac:dyDescent="0.25">
      <c r="B58" s="448"/>
      <c r="C58" s="429" t="s">
        <v>3422</v>
      </c>
      <c r="D58" s="388"/>
      <c r="E58" s="388"/>
      <c r="F58" s="388"/>
      <c r="G58" s="388"/>
      <c r="H58" s="388"/>
      <c r="I58" s="388"/>
      <c r="J58" s="388"/>
      <c r="K58" s="388"/>
      <c r="L58" s="388"/>
      <c r="M58" s="358"/>
      <c r="N58" s="358"/>
      <c r="O58" s="451"/>
      <c r="P58" s="388"/>
      <c r="Q58" s="358"/>
      <c r="R58" s="388"/>
      <c r="S58" s="388"/>
      <c r="V58" s="388"/>
      <c r="W58" s="388"/>
      <c r="X58" s="388"/>
      <c r="Y58" s="388"/>
      <c r="Z58" s="388"/>
      <c r="AA58" s="388"/>
      <c r="AB58" s="388"/>
      <c r="AC58" s="388"/>
      <c r="AD58" s="388"/>
      <c r="AE58" s="388"/>
      <c r="AF58" s="388"/>
      <c r="AG58" s="358"/>
      <c r="AH58" s="358"/>
      <c r="AI58" s="451"/>
      <c r="AJ58" s="388"/>
      <c r="AK58" s="358"/>
      <c r="AL58" s="388"/>
      <c r="AM58" s="388"/>
    </row>
    <row r="59" spans="2:39" x14ac:dyDescent="0.25">
      <c r="B59" s="448"/>
      <c r="C59" s="429" t="s">
        <v>3423</v>
      </c>
      <c r="D59" s="388"/>
      <c r="E59" s="388"/>
      <c r="F59" s="388"/>
      <c r="G59" s="388"/>
      <c r="H59" s="388"/>
      <c r="I59" s="388"/>
      <c r="J59" s="388"/>
      <c r="K59" s="388"/>
      <c r="L59" s="388"/>
      <c r="M59" s="358"/>
      <c r="N59" s="358"/>
      <c r="O59" s="451"/>
      <c r="P59" s="388"/>
      <c r="Q59" s="358"/>
      <c r="R59" s="388"/>
      <c r="S59" s="388"/>
      <c r="V59" s="388"/>
      <c r="W59" s="388"/>
      <c r="X59" s="388"/>
      <c r="Y59" s="388"/>
      <c r="Z59" s="388"/>
      <c r="AA59" s="388"/>
      <c r="AB59" s="388"/>
      <c r="AC59" s="388"/>
      <c r="AD59" s="388"/>
      <c r="AE59" s="388"/>
      <c r="AF59" s="388"/>
      <c r="AG59" s="358"/>
      <c r="AH59" s="358"/>
      <c r="AI59" s="451"/>
      <c r="AJ59" s="388"/>
      <c r="AK59" s="358"/>
      <c r="AL59" s="388"/>
      <c r="AM59" s="388"/>
    </row>
    <row r="60" spans="2:39" x14ac:dyDescent="0.25">
      <c r="B60" s="448"/>
      <c r="C60" s="429" t="s">
        <v>3424</v>
      </c>
      <c r="D60" s="388"/>
      <c r="E60" s="388"/>
      <c r="F60" s="388"/>
      <c r="G60" s="388"/>
      <c r="H60" s="388"/>
      <c r="I60" s="388"/>
      <c r="J60" s="388"/>
      <c r="K60" s="388"/>
      <c r="L60" s="388"/>
      <c r="M60" s="358"/>
      <c r="N60" s="358"/>
      <c r="O60" s="451"/>
      <c r="P60" s="388"/>
      <c r="Q60" s="358"/>
      <c r="R60" s="388"/>
      <c r="S60" s="388"/>
      <c r="V60" s="388"/>
      <c r="W60" s="388"/>
      <c r="X60" s="388"/>
      <c r="Y60" s="388"/>
      <c r="Z60" s="388"/>
      <c r="AA60" s="388"/>
      <c r="AB60" s="388"/>
      <c r="AC60" s="388"/>
      <c r="AD60" s="388"/>
      <c r="AE60" s="388"/>
      <c r="AF60" s="388"/>
      <c r="AG60" s="358"/>
      <c r="AH60" s="358"/>
      <c r="AI60" s="451"/>
      <c r="AJ60" s="388"/>
      <c r="AK60" s="358"/>
      <c r="AL60" s="388"/>
      <c r="AM60" s="388"/>
    </row>
    <row r="61" spans="2:39" x14ac:dyDescent="0.25">
      <c r="B61" s="448"/>
      <c r="C61" s="429" t="s">
        <v>3425</v>
      </c>
      <c r="D61" s="388"/>
      <c r="E61" s="388"/>
      <c r="F61" s="388"/>
      <c r="G61" s="388"/>
      <c r="H61" s="388"/>
      <c r="I61" s="388"/>
      <c r="J61" s="388"/>
      <c r="K61" s="388"/>
      <c r="L61" s="388"/>
      <c r="M61" s="358"/>
      <c r="N61" s="358"/>
      <c r="O61" s="451"/>
      <c r="P61" s="388"/>
      <c r="Q61" s="358"/>
      <c r="R61" s="388"/>
      <c r="S61" s="388"/>
      <c r="V61" s="388"/>
      <c r="W61" s="388"/>
      <c r="X61" s="388"/>
      <c r="Y61" s="388"/>
      <c r="Z61" s="388"/>
      <c r="AA61" s="388"/>
      <c r="AB61" s="388"/>
      <c r="AC61" s="388"/>
      <c r="AD61" s="388"/>
      <c r="AE61" s="388"/>
      <c r="AF61" s="388"/>
      <c r="AG61" s="358"/>
      <c r="AH61" s="358"/>
      <c r="AI61" s="451"/>
      <c r="AJ61" s="388"/>
      <c r="AK61" s="358"/>
      <c r="AL61" s="388"/>
      <c r="AM61" s="388"/>
    </row>
    <row r="62" spans="2:39" x14ac:dyDescent="0.25">
      <c r="B62" s="448"/>
      <c r="C62" s="429" t="s">
        <v>3426</v>
      </c>
      <c r="D62" s="388"/>
      <c r="E62" s="388"/>
      <c r="F62" s="388"/>
      <c r="G62" s="388"/>
      <c r="H62" s="388"/>
      <c r="I62" s="388"/>
      <c r="J62" s="388"/>
      <c r="K62" s="388"/>
      <c r="L62" s="388"/>
      <c r="M62" s="358"/>
      <c r="N62" s="358"/>
      <c r="O62" s="451"/>
      <c r="P62" s="388"/>
      <c r="Q62" s="358"/>
      <c r="R62" s="388"/>
      <c r="S62" s="388"/>
      <c r="V62" s="388"/>
      <c r="W62" s="388"/>
      <c r="X62" s="388"/>
      <c r="Y62" s="388"/>
      <c r="Z62" s="388"/>
      <c r="AA62" s="388"/>
      <c r="AB62" s="388"/>
      <c r="AC62" s="388"/>
      <c r="AD62" s="388"/>
      <c r="AE62" s="388"/>
      <c r="AF62" s="388"/>
      <c r="AG62" s="358"/>
      <c r="AH62" s="358"/>
      <c r="AI62" s="451"/>
      <c r="AJ62" s="388"/>
      <c r="AK62" s="358"/>
      <c r="AL62" s="388"/>
      <c r="AM62" s="388"/>
    </row>
    <row r="63" spans="2:39" x14ac:dyDescent="0.25">
      <c r="B63" s="448"/>
      <c r="C63" s="429" t="s">
        <v>3427</v>
      </c>
      <c r="D63" s="388"/>
      <c r="E63" s="388"/>
      <c r="F63" s="388"/>
      <c r="G63" s="388"/>
      <c r="H63" s="388"/>
      <c r="I63" s="388"/>
      <c r="J63" s="388"/>
      <c r="K63" s="388"/>
      <c r="L63" s="388"/>
      <c r="M63" s="358"/>
      <c r="N63" s="358"/>
      <c r="O63" s="451"/>
      <c r="P63" s="388"/>
      <c r="Q63" s="358"/>
      <c r="R63" s="388"/>
      <c r="S63" s="388"/>
      <c r="V63" s="388"/>
      <c r="W63" s="388"/>
      <c r="X63" s="388"/>
      <c r="Y63" s="388"/>
      <c r="Z63" s="388"/>
      <c r="AA63" s="388"/>
      <c r="AB63" s="388"/>
      <c r="AC63" s="388"/>
      <c r="AD63" s="388"/>
      <c r="AE63" s="388"/>
      <c r="AF63" s="388"/>
      <c r="AG63" s="358"/>
      <c r="AH63" s="358"/>
      <c r="AI63" s="451"/>
      <c r="AJ63" s="388"/>
      <c r="AK63" s="358"/>
      <c r="AL63" s="388"/>
      <c r="AM63" s="388"/>
    </row>
    <row r="64" spans="2:39" x14ac:dyDescent="0.25">
      <c r="B64" s="448"/>
      <c r="C64" s="429" t="s">
        <v>3428</v>
      </c>
      <c r="D64" s="388"/>
      <c r="E64" s="388"/>
      <c r="F64" s="388"/>
      <c r="G64" s="388"/>
      <c r="H64" s="388"/>
      <c r="I64" s="388"/>
      <c r="J64" s="388"/>
      <c r="K64" s="388"/>
      <c r="L64" s="388"/>
      <c r="M64" s="358"/>
      <c r="N64" s="358"/>
      <c r="O64" s="451"/>
      <c r="P64" s="388"/>
      <c r="Q64" s="358"/>
      <c r="R64" s="388"/>
      <c r="S64" s="388"/>
      <c r="V64" s="388"/>
      <c r="W64" s="388"/>
      <c r="X64" s="388"/>
      <c r="Y64" s="388"/>
      <c r="Z64" s="388"/>
      <c r="AA64" s="388"/>
      <c r="AB64" s="388"/>
      <c r="AC64" s="388"/>
      <c r="AD64" s="388"/>
      <c r="AE64" s="388"/>
      <c r="AF64" s="388"/>
      <c r="AG64" s="358"/>
      <c r="AH64" s="358"/>
      <c r="AI64" s="451"/>
      <c r="AJ64" s="388"/>
      <c r="AK64" s="358"/>
      <c r="AL64" s="388"/>
      <c r="AM64" s="388"/>
    </row>
    <row r="65" spans="2:39" x14ac:dyDescent="0.25">
      <c r="B65" s="448"/>
      <c r="C65" s="429" t="s">
        <v>3429</v>
      </c>
      <c r="D65" s="388"/>
      <c r="E65" s="388"/>
      <c r="F65" s="388"/>
      <c r="G65" s="388"/>
      <c r="H65" s="388"/>
      <c r="I65" s="388"/>
      <c r="J65" s="388"/>
      <c r="K65" s="388"/>
      <c r="L65" s="388"/>
      <c r="M65" s="358"/>
      <c r="N65" s="358"/>
      <c r="O65" s="451"/>
      <c r="P65" s="388"/>
      <c r="Q65" s="358"/>
      <c r="R65" s="388"/>
      <c r="S65" s="388"/>
      <c r="V65" s="388"/>
      <c r="W65" s="388"/>
      <c r="X65" s="388"/>
      <c r="Y65" s="388"/>
      <c r="Z65" s="388"/>
      <c r="AA65" s="388"/>
      <c r="AB65" s="388"/>
      <c r="AC65" s="388"/>
      <c r="AD65" s="388"/>
      <c r="AE65" s="388"/>
      <c r="AF65" s="388"/>
      <c r="AG65" s="358"/>
      <c r="AH65" s="358"/>
      <c r="AI65" s="451"/>
      <c r="AJ65" s="388"/>
      <c r="AK65" s="358"/>
      <c r="AL65" s="388"/>
      <c r="AM65" s="388"/>
    </row>
    <row r="66" spans="2:39" x14ac:dyDescent="0.25">
      <c r="B66" s="448"/>
      <c r="C66" s="429" t="s">
        <v>3430</v>
      </c>
      <c r="D66" s="388"/>
      <c r="E66" s="388"/>
      <c r="F66" s="388"/>
      <c r="G66" s="388"/>
      <c r="H66" s="388"/>
      <c r="I66" s="388"/>
      <c r="J66" s="388"/>
      <c r="K66" s="388"/>
      <c r="L66" s="388"/>
      <c r="M66" s="358"/>
      <c r="N66" s="358"/>
      <c r="O66" s="451"/>
      <c r="P66" s="388"/>
      <c r="Q66" s="358"/>
      <c r="R66" s="388"/>
      <c r="S66" s="388"/>
      <c r="V66" s="388"/>
      <c r="W66" s="388"/>
      <c r="X66" s="388"/>
      <c r="Y66" s="388"/>
      <c r="Z66" s="388"/>
      <c r="AA66" s="388"/>
      <c r="AB66" s="388"/>
      <c r="AC66" s="388"/>
      <c r="AD66" s="388"/>
      <c r="AE66" s="388"/>
      <c r="AF66" s="388"/>
      <c r="AG66" s="358"/>
      <c r="AH66" s="358"/>
      <c r="AI66" s="451"/>
      <c r="AJ66" s="388"/>
      <c r="AK66" s="358"/>
      <c r="AL66" s="388"/>
      <c r="AM66" s="388"/>
    </row>
    <row r="67" spans="2:39" x14ac:dyDescent="0.25">
      <c r="B67" s="448"/>
      <c r="C67" s="429" t="s">
        <v>3431</v>
      </c>
      <c r="D67" s="388"/>
      <c r="E67" s="388"/>
      <c r="F67" s="388"/>
      <c r="G67" s="388"/>
      <c r="H67" s="388"/>
      <c r="I67" s="388"/>
      <c r="J67" s="388"/>
      <c r="K67" s="388"/>
      <c r="L67" s="388"/>
      <c r="M67" s="358"/>
      <c r="N67" s="358"/>
      <c r="O67" s="451"/>
      <c r="P67" s="388"/>
      <c r="Q67" s="358"/>
      <c r="R67" s="388"/>
      <c r="S67" s="388"/>
      <c r="V67" s="388"/>
      <c r="W67" s="388"/>
      <c r="X67" s="388"/>
      <c r="Y67" s="388"/>
      <c r="Z67" s="388"/>
      <c r="AA67" s="388"/>
      <c r="AB67" s="388"/>
      <c r="AC67" s="388"/>
      <c r="AD67" s="388"/>
      <c r="AE67" s="388"/>
      <c r="AF67" s="388"/>
      <c r="AG67" s="358"/>
      <c r="AH67" s="358"/>
      <c r="AI67" s="451"/>
      <c r="AJ67" s="388"/>
      <c r="AK67" s="358"/>
      <c r="AL67" s="388"/>
      <c r="AM67" s="388"/>
    </row>
    <row r="68" spans="2:39" x14ac:dyDescent="0.25">
      <c r="B68" s="448"/>
      <c r="C68" s="429" t="s">
        <v>3432</v>
      </c>
      <c r="D68" s="388"/>
      <c r="E68" s="388"/>
      <c r="F68" s="388"/>
      <c r="G68" s="388"/>
      <c r="H68" s="388"/>
      <c r="I68" s="388"/>
      <c r="J68" s="388"/>
      <c r="K68" s="388"/>
      <c r="L68" s="388"/>
      <c r="M68" s="358"/>
      <c r="N68" s="358"/>
      <c r="O68" s="451"/>
      <c r="P68" s="388"/>
      <c r="Q68" s="358"/>
      <c r="R68" s="388"/>
      <c r="S68" s="388"/>
      <c r="V68" s="388"/>
      <c r="W68" s="388"/>
      <c r="X68" s="388"/>
      <c r="Y68" s="388"/>
      <c r="Z68" s="388"/>
      <c r="AA68" s="388"/>
      <c r="AB68" s="388"/>
      <c r="AC68" s="388"/>
      <c r="AD68" s="388"/>
      <c r="AE68" s="388"/>
      <c r="AF68" s="388"/>
      <c r="AG68" s="358"/>
      <c r="AH68" s="358"/>
      <c r="AI68" s="451"/>
      <c r="AJ68" s="388"/>
      <c r="AK68" s="358"/>
      <c r="AL68" s="388"/>
      <c r="AM68" s="388"/>
    </row>
    <row r="69" spans="2:39" x14ac:dyDescent="0.25">
      <c r="B69" s="448"/>
      <c r="C69" s="429" t="s">
        <v>3433</v>
      </c>
      <c r="D69" s="388"/>
      <c r="E69" s="388"/>
      <c r="F69" s="388"/>
      <c r="G69" s="388"/>
      <c r="H69" s="388"/>
      <c r="I69" s="388"/>
      <c r="J69" s="388"/>
      <c r="K69" s="388"/>
      <c r="L69" s="388"/>
      <c r="M69" s="358"/>
      <c r="N69" s="358"/>
      <c r="O69" s="451"/>
      <c r="P69" s="388"/>
      <c r="Q69" s="358"/>
      <c r="R69" s="388"/>
      <c r="S69" s="388"/>
      <c r="V69" s="388"/>
      <c r="W69" s="388"/>
      <c r="X69" s="388"/>
      <c r="Y69" s="388"/>
      <c r="Z69" s="388"/>
      <c r="AA69" s="388"/>
      <c r="AB69" s="388"/>
      <c r="AC69" s="388"/>
      <c r="AD69" s="388"/>
      <c r="AE69" s="388"/>
      <c r="AF69" s="388"/>
      <c r="AG69" s="358"/>
      <c r="AH69" s="358"/>
      <c r="AI69" s="451"/>
      <c r="AJ69" s="388"/>
      <c r="AK69" s="358"/>
      <c r="AL69" s="388"/>
      <c r="AM69" s="388"/>
    </row>
    <row r="70" spans="2:39" x14ac:dyDescent="0.25">
      <c r="B70" s="448"/>
      <c r="C70" s="429" t="s">
        <v>3434</v>
      </c>
      <c r="D70" s="388"/>
      <c r="E70" s="388"/>
      <c r="F70" s="388"/>
      <c r="G70" s="388"/>
      <c r="H70" s="388"/>
      <c r="I70" s="388"/>
      <c r="J70" s="388"/>
      <c r="K70" s="388"/>
      <c r="L70" s="388"/>
      <c r="M70" s="358"/>
      <c r="N70" s="358"/>
      <c r="O70" s="451"/>
      <c r="P70" s="388"/>
      <c r="Q70" s="358"/>
      <c r="R70" s="388"/>
      <c r="S70" s="388"/>
      <c r="V70" s="388"/>
      <c r="W70" s="388"/>
      <c r="X70" s="388"/>
      <c r="Y70" s="388"/>
      <c r="Z70" s="388"/>
      <c r="AA70" s="388"/>
      <c r="AB70" s="388"/>
      <c r="AC70" s="388"/>
      <c r="AD70" s="388"/>
      <c r="AE70" s="388"/>
      <c r="AF70" s="388"/>
      <c r="AG70" s="358"/>
      <c r="AH70" s="358"/>
      <c r="AI70" s="451"/>
      <c r="AJ70" s="388"/>
      <c r="AK70" s="358"/>
      <c r="AL70" s="388"/>
      <c r="AM70" s="388"/>
    </row>
    <row r="71" spans="2:39" x14ac:dyDescent="0.25">
      <c r="B71" s="448"/>
      <c r="C71" s="429" t="s">
        <v>3435</v>
      </c>
      <c r="D71" s="388"/>
      <c r="E71" s="388"/>
      <c r="F71" s="388"/>
      <c r="G71" s="388"/>
      <c r="H71" s="388"/>
      <c r="I71" s="388"/>
      <c r="J71" s="388"/>
      <c r="K71" s="388"/>
      <c r="L71" s="388"/>
      <c r="M71" s="358"/>
      <c r="N71" s="358"/>
      <c r="O71" s="451"/>
      <c r="P71" s="388"/>
      <c r="Q71" s="358"/>
      <c r="R71" s="388"/>
      <c r="S71" s="388"/>
      <c r="V71" s="388"/>
      <c r="W71" s="388"/>
      <c r="X71" s="388"/>
      <c r="Y71" s="388"/>
      <c r="Z71" s="388"/>
      <c r="AA71" s="388"/>
      <c r="AB71" s="388"/>
      <c r="AC71" s="388"/>
      <c r="AD71" s="388"/>
      <c r="AE71" s="388"/>
      <c r="AF71" s="388"/>
      <c r="AG71" s="358"/>
      <c r="AH71" s="358"/>
      <c r="AI71" s="451"/>
      <c r="AJ71" s="388"/>
      <c r="AK71" s="358"/>
      <c r="AL71" s="388"/>
      <c r="AM71" s="388"/>
    </row>
    <row r="72" spans="2:39" x14ac:dyDescent="0.25">
      <c r="B72" s="448"/>
      <c r="C72" s="429" t="s">
        <v>3436</v>
      </c>
      <c r="D72" s="388"/>
      <c r="E72" s="388"/>
      <c r="F72" s="388"/>
      <c r="G72" s="388"/>
      <c r="H72" s="388"/>
      <c r="I72" s="388"/>
      <c r="J72" s="388"/>
      <c r="K72" s="388"/>
      <c r="L72" s="388"/>
      <c r="M72" s="358"/>
      <c r="N72" s="358"/>
      <c r="O72" s="451"/>
      <c r="P72" s="388"/>
      <c r="Q72" s="358"/>
      <c r="R72" s="388"/>
      <c r="S72" s="388"/>
      <c r="V72" s="388"/>
      <c r="W72" s="388"/>
      <c r="X72" s="388"/>
      <c r="Y72" s="388"/>
      <c r="Z72" s="388"/>
      <c r="AA72" s="388"/>
      <c r="AB72" s="388"/>
      <c r="AC72" s="388"/>
      <c r="AD72" s="388"/>
      <c r="AE72" s="388"/>
      <c r="AF72" s="388"/>
      <c r="AG72" s="358"/>
      <c r="AH72" s="358"/>
      <c r="AI72" s="451"/>
      <c r="AJ72" s="388"/>
      <c r="AK72" s="358"/>
      <c r="AL72" s="388"/>
      <c r="AM72" s="388"/>
    </row>
    <row r="73" spans="2:39" x14ac:dyDescent="0.25">
      <c r="B73" s="448"/>
      <c r="C73" s="429" t="s">
        <v>3437</v>
      </c>
      <c r="D73" s="388"/>
      <c r="E73" s="388"/>
      <c r="F73" s="388"/>
      <c r="G73" s="388"/>
      <c r="H73" s="388"/>
      <c r="I73" s="388"/>
      <c r="J73" s="388"/>
      <c r="K73" s="388"/>
      <c r="L73" s="388"/>
      <c r="M73" s="358"/>
      <c r="N73" s="358"/>
      <c r="O73" s="451"/>
      <c r="P73" s="388"/>
      <c r="Q73" s="358"/>
      <c r="R73" s="388"/>
      <c r="S73" s="388"/>
      <c r="V73" s="388"/>
      <c r="W73" s="388"/>
      <c r="X73" s="388"/>
      <c r="Y73" s="388"/>
      <c r="Z73" s="388"/>
      <c r="AA73" s="388"/>
      <c r="AB73" s="388"/>
      <c r="AC73" s="388"/>
      <c r="AD73" s="388"/>
      <c r="AE73" s="388"/>
      <c r="AF73" s="388"/>
      <c r="AG73" s="358"/>
      <c r="AH73" s="358"/>
      <c r="AI73" s="451"/>
      <c r="AJ73" s="388"/>
      <c r="AK73" s="358"/>
      <c r="AL73" s="388"/>
      <c r="AM73" s="388"/>
    </row>
    <row r="74" spans="2:39" x14ac:dyDescent="0.25">
      <c r="B74" s="448"/>
      <c r="C74" s="429" t="s">
        <v>3438</v>
      </c>
      <c r="D74" s="388"/>
      <c r="E74" s="388"/>
      <c r="F74" s="388"/>
      <c r="G74" s="388"/>
      <c r="H74" s="388"/>
      <c r="I74" s="388"/>
      <c r="J74" s="388"/>
      <c r="K74" s="388"/>
      <c r="L74" s="388"/>
      <c r="M74" s="358"/>
      <c r="N74" s="358"/>
      <c r="O74" s="451"/>
      <c r="P74" s="388"/>
      <c r="Q74" s="358"/>
      <c r="R74" s="388"/>
      <c r="S74" s="388"/>
      <c r="V74" s="388"/>
      <c r="W74" s="388"/>
      <c r="X74" s="388"/>
      <c r="Y74" s="388"/>
      <c r="Z74" s="388"/>
      <c r="AA74" s="388"/>
      <c r="AB74" s="388"/>
      <c r="AC74" s="388"/>
      <c r="AD74" s="388"/>
      <c r="AE74" s="388"/>
      <c r="AF74" s="388"/>
      <c r="AG74" s="358"/>
      <c r="AH74" s="358"/>
      <c r="AI74" s="451"/>
      <c r="AJ74" s="388"/>
      <c r="AK74" s="358"/>
      <c r="AL74" s="388"/>
      <c r="AM74" s="388"/>
    </row>
    <row r="75" spans="2:39" x14ac:dyDescent="0.25">
      <c r="B75" s="448"/>
      <c r="C75" s="429" t="s">
        <v>3439</v>
      </c>
      <c r="D75" s="388"/>
      <c r="E75" s="388"/>
      <c r="F75" s="388"/>
      <c r="G75" s="388"/>
      <c r="H75" s="388"/>
      <c r="I75" s="388"/>
      <c r="J75" s="388"/>
      <c r="K75" s="388"/>
      <c r="L75" s="388"/>
      <c r="M75" s="358"/>
      <c r="N75" s="358"/>
      <c r="O75" s="451"/>
      <c r="P75" s="388"/>
      <c r="Q75" s="358"/>
      <c r="R75" s="388"/>
      <c r="S75" s="388"/>
      <c r="V75" s="388"/>
      <c r="W75" s="388"/>
      <c r="X75" s="388"/>
      <c r="Y75" s="388"/>
      <c r="Z75" s="388"/>
      <c r="AA75" s="388"/>
      <c r="AB75" s="388"/>
      <c r="AC75" s="388"/>
      <c r="AD75" s="388"/>
      <c r="AE75" s="388"/>
      <c r="AF75" s="388"/>
      <c r="AG75" s="358"/>
      <c r="AH75" s="358"/>
      <c r="AI75" s="451"/>
      <c r="AJ75" s="388"/>
      <c r="AK75" s="358"/>
      <c r="AL75" s="388"/>
      <c r="AM75" s="388"/>
    </row>
    <row r="76" spans="2:39" x14ac:dyDescent="0.25">
      <c r="B76" s="448"/>
      <c r="C76" s="429" t="s">
        <v>3440</v>
      </c>
      <c r="D76" s="388"/>
      <c r="E76" s="388"/>
      <c r="F76" s="388"/>
      <c r="G76" s="388"/>
      <c r="H76" s="388"/>
      <c r="I76" s="388"/>
      <c r="J76" s="388"/>
      <c r="K76" s="388"/>
      <c r="L76" s="388"/>
      <c r="M76" s="358"/>
      <c r="N76" s="358"/>
      <c r="O76" s="451"/>
      <c r="P76" s="388"/>
      <c r="Q76" s="358"/>
      <c r="R76" s="388"/>
      <c r="S76" s="388"/>
      <c r="V76" s="388"/>
      <c r="W76" s="388"/>
      <c r="X76" s="388"/>
      <c r="Y76" s="388"/>
      <c r="Z76" s="388"/>
      <c r="AA76" s="388"/>
      <c r="AB76" s="388"/>
      <c r="AC76" s="388"/>
      <c r="AD76" s="388"/>
      <c r="AE76" s="388"/>
      <c r="AF76" s="388"/>
      <c r="AG76" s="358"/>
      <c r="AH76" s="358"/>
      <c r="AI76" s="451"/>
      <c r="AJ76" s="388"/>
      <c r="AK76" s="358"/>
      <c r="AL76" s="388"/>
      <c r="AM76" s="388"/>
    </row>
    <row r="77" spans="2:39" x14ac:dyDescent="0.25">
      <c r="B77" s="448"/>
      <c r="C77" s="429" t="s">
        <v>3441</v>
      </c>
      <c r="D77" s="388"/>
      <c r="E77" s="388"/>
      <c r="F77" s="388"/>
      <c r="G77" s="388"/>
      <c r="H77" s="388"/>
      <c r="I77" s="388"/>
      <c r="J77" s="388"/>
      <c r="K77" s="388"/>
      <c r="L77" s="388"/>
      <c r="M77" s="358"/>
      <c r="N77" s="358"/>
      <c r="O77" s="451"/>
      <c r="P77" s="388"/>
      <c r="Q77" s="358"/>
      <c r="R77" s="388"/>
      <c r="S77" s="388"/>
      <c r="V77" s="388"/>
      <c r="W77" s="388"/>
      <c r="X77" s="388"/>
      <c r="Y77" s="388"/>
      <c r="Z77" s="388"/>
      <c r="AA77" s="388"/>
      <c r="AB77" s="388"/>
      <c r="AC77" s="388"/>
      <c r="AD77" s="388"/>
      <c r="AE77" s="388"/>
      <c r="AF77" s="388"/>
      <c r="AG77" s="358"/>
      <c r="AH77" s="358"/>
      <c r="AI77" s="451"/>
      <c r="AJ77" s="388"/>
      <c r="AK77" s="358"/>
      <c r="AL77" s="388"/>
      <c r="AM77" s="388"/>
    </row>
    <row r="78" spans="2:39" x14ac:dyDescent="0.25">
      <c r="B78" s="448"/>
      <c r="C78" s="429" t="s">
        <v>3442</v>
      </c>
      <c r="D78" s="388"/>
      <c r="E78" s="388"/>
      <c r="F78" s="388"/>
      <c r="G78" s="388"/>
      <c r="H78" s="388"/>
      <c r="I78" s="388"/>
      <c r="J78" s="388"/>
      <c r="K78" s="388"/>
      <c r="L78" s="388"/>
      <c r="M78" s="358"/>
      <c r="N78" s="358"/>
      <c r="O78" s="451"/>
      <c r="P78" s="388"/>
      <c r="Q78" s="358"/>
      <c r="R78" s="388"/>
      <c r="S78" s="388"/>
      <c r="V78" s="388"/>
      <c r="W78" s="388"/>
      <c r="X78" s="388"/>
      <c r="Y78" s="388"/>
      <c r="Z78" s="388"/>
      <c r="AA78" s="388"/>
      <c r="AB78" s="388"/>
      <c r="AC78" s="388"/>
      <c r="AD78" s="388"/>
      <c r="AE78" s="388"/>
      <c r="AF78" s="388"/>
      <c r="AG78" s="358"/>
      <c r="AH78" s="358"/>
      <c r="AI78" s="451"/>
      <c r="AJ78" s="388"/>
      <c r="AK78" s="358"/>
      <c r="AL78" s="388"/>
      <c r="AM78" s="388"/>
    </row>
    <row r="79" spans="2:39" x14ac:dyDescent="0.25">
      <c r="B79" s="448"/>
      <c r="C79" s="429" t="s">
        <v>3443</v>
      </c>
      <c r="D79" s="388"/>
      <c r="E79" s="388"/>
      <c r="F79" s="388"/>
      <c r="G79" s="388"/>
      <c r="H79" s="388"/>
      <c r="I79" s="388"/>
      <c r="J79" s="388"/>
      <c r="K79" s="388"/>
      <c r="L79" s="388"/>
      <c r="M79" s="358"/>
      <c r="N79" s="358"/>
      <c r="O79" s="451"/>
      <c r="P79" s="388"/>
      <c r="Q79" s="358"/>
      <c r="R79" s="388"/>
      <c r="S79" s="388"/>
      <c r="V79" s="388"/>
      <c r="W79" s="388"/>
      <c r="X79" s="388"/>
      <c r="Y79" s="388"/>
      <c r="Z79" s="388"/>
      <c r="AA79" s="388"/>
      <c r="AB79" s="388"/>
      <c r="AC79" s="388"/>
      <c r="AD79" s="388"/>
      <c r="AE79" s="388"/>
      <c r="AF79" s="388"/>
      <c r="AG79" s="358"/>
      <c r="AH79" s="358"/>
      <c r="AI79" s="451"/>
      <c r="AJ79" s="388"/>
      <c r="AK79" s="358"/>
      <c r="AL79" s="388"/>
      <c r="AM79" s="388"/>
    </row>
    <row r="80" spans="2:39" x14ac:dyDescent="0.25">
      <c r="B80" s="448"/>
      <c r="C80" s="429" t="s">
        <v>3444</v>
      </c>
      <c r="D80" s="388"/>
      <c r="E80" s="388"/>
      <c r="F80" s="388"/>
      <c r="G80" s="388"/>
      <c r="H80" s="388"/>
      <c r="I80" s="388"/>
      <c r="J80" s="388"/>
      <c r="K80" s="388"/>
      <c r="L80" s="388"/>
      <c r="M80" s="358"/>
      <c r="N80" s="358"/>
      <c r="O80" s="451"/>
      <c r="P80" s="388"/>
      <c r="Q80" s="358"/>
      <c r="R80" s="388"/>
      <c r="S80" s="388"/>
      <c r="V80" s="388"/>
      <c r="W80" s="388"/>
      <c r="X80" s="388"/>
      <c r="Y80" s="388"/>
      <c r="Z80" s="388"/>
      <c r="AA80" s="388"/>
      <c r="AB80" s="388"/>
      <c r="AC80" s="388"/>
      <c r="AD80" s="388"/>
      <c r="AE80" s="388"/>
      <c r="AF80" s="388"/>
      <c r="AG80" s="358"/>
      <c r="AH80" s="358"/>
      <c r="AI80" s="451"/>
      <c r="AJ80" s="388"/>
      <c r="AK80" s="358"/>
      <c r="AL80" s="388"/>
      <c r="AM80" s="388"/>
    </row>
    <row r="81" spans="2:39" x14ac:dyDescent="0.25">
      <c r="B81" s="448"/>
      <c r="C81" s="429" t="s">
        <v>3445</v>
      </c>
      <c r="D81" s="388"/>
      <c r="E81" s="388"/>
      <c r="F81" s="388"/>
      <c r="G81" s="388"/>
      <c r="H81" s="388"/>
      <c r="I81" s="388"/>
      <c r="J81" s="388"/>
      <c r="K81" s="388"/>
      <c r="L81" s="388"/>
      <c r="M81" s="358"/>
      <c r="N81" s="358"/>
      <c r="O81" s="451"/>
      <c r="P81" s="388"/>
      <c r="Q81" s="358"/>
      <c r="R81" s="388"/>
      <c r="S81" s="388"/>
      <c r="V81" s="388"/>
      <c r="W81" s="388"/>
      <c r="X81" s="388"/>
      <c r="Y81" s="388"/>
      <c r="Z81" s="388"/>
      <c r="AA81" s="388"/>
      <c r="AB81" s="388"/>
      <c r="AC81" s="388"/>
      <c r="AD81" s="388"/>
      <c r="AE81" s="388"/>
      <c r="AF81" s="388"/>
      <c r="AG81" s="358"/>
      <c r="AH81" s="358"/>
      <c r="AI81" s="451"/>
      <c r="AJ81" s="388"/>
      <c r="AK81" s="358"/>
      <c r="AL81" s="388"/>
      <c r="AM81" s="388"/>
    </row>
    <row r="82" spans="2:39" x14ac:dyDescent="0.25">
      <c r="B82" s="448"/>
      <c r="C82" s="429" t="s">
        <v>3446</v>
      </c>
      <c r="D82" s="388"/>
      <c r="E82" s="388"/>
      <c r="F82" s="388"/>
      <c r="G82" s="388"/>
      <c r="H82" s="388"/>
      <c r="I82" s="388"/>
      <c r="J82" s="388"/>
      <c r="K82" s="388"/>
      <c r="L82" s="388"/>
      <c r="M82" s="358"/>
      <c r="N82" s="358"/>
      <c r="O82" s="451"/>
      <c r="P82" s="388"/>
      <c r="Q82" s="358"/>
      <c r="R82" s="388"/>
      <c r="S82" s="388"/>
      <c r="V82" s="388"/>
      <c r="W82" s="388"/>
      <c r="X82" s="388"/>
      <c r="Y82" s="388"/>
      <c r="Z82" s="388"/>
      <c r="AA82" s="388"/>
      <c r="AB82" s="388"/>
      <c r="AC82" s="388"/>
      <c r="AD82" s="388"/>
      <c r="AE82" s="388"/>
      <c r="AF82" s="388"/>
      <c r="AG82" s="358"/>
      <c r="AH82" s="358"/>
      <c r="AI82" s="451"/>
      <c r="AJ82" s="388"/>
      <c r="AK82" s="358"/>
      <c r="AL82" s="388"/>
      <c r="AM82" s="388"/>
    </row>
    <row r="83" spans="2:39" x14ac:dyDescent="0.25">
      <c r="B83" s="448"/>
      <c r="C83" s="429" t="s">
        <v>3447</v>
      </c>
      <c r="D83" s="388"/>
      <c r="E83" s="388"/>
      <c r="F83" s="388"/>
      <c r="G83" s="388"/>
      <c r="H83" s="388"/>
      <c r="I83" s="388"/>
      <c r="J83" s="388"/>
      <c r="K83" s="388"/>
      <c r="L83" s="388"/>
      <c r="M83" s="358"/>
      <c r="N83" s="358"/>
      <c r="O83" s="451"/>
      <c r="P83" s="388"/>
      <c r="Q83" s="358"/>
      <c r="R83" s="388"/>
      <c r="S83" s="388"/>
      <c r="V83" s="388"/>
      <c r="W83" s="388"/>
      <c r="X83" s="388"/>
      <c r="Y83" s="388"/>
      <c r="Z83" s="388"/>
      <c r="AA83" s="388"/>
      <c r="AB83" s="388"/>
      <c r="AC83" s="388"/>
      <c r="AD83" s="388"/>
      <c r="AE83" s="388"/>
      <c r="AF83" s="388"/>
      <c r="AG83" s="358"/>
      <c r="AH83" s="358"/>
      <c r="AI83" s="451"/>
      <c r="AJ83" s="388"/>
      <c r="AK83" s="358"/>
      <c r="AL83" s="388"/>
      <c r="AM83" s="388"/>
    </row>
    <row r="84" spans="2:39" x14ac:dyDescent="0.25">
      <c r="B84" s="448"/>
      <c r="C84" s="429" t="s">
        <v>3448</v>
      </c>
      <c r="D84" s="388"/>
      <c r="E84" s="388"/>
      <c r="F84" s="388"/>
      <c r="G84" s="388"/>
      <c r="H84" s="388"/>
      <c r="I84" s="388"/>
      <c r="J84" s="388"/>
      <c r="K84" s="388"/>
      <c r="L84" s="388"/>
      <c r="M84" s="358"/>
      <c r="N84" s="358"/>
      <c r="O84" s="451"/>
      <c r="P84" s="388"/>
      <c r="Q84" s="358"/>
      <c r="R84" s="388"/>
      <c r="S84" s="388"/>
      <c r="V84" s="388"/>
      <c r="W84" s="388"/>
      <c r="X84" s="388"/>
      <c r="Y84" s="388"/>
      <c r="Z84" s="388"/>
      <c r="AA84" s="388"/>
      <c r="AB84" s="388"/>
      <c r="AC84" s="388"/>
      <c r="AD84" s="388"/>
      <c r="AE84" s="388"/>
      <c r="AF84" s="388"/>
      <c r="AG84" s="358"/>
      <c r="AH84" s="358"/>
      <c r="AI84" s="451"/>
      <c r="AJ84" s="388"/>
      <c r="AK84" s="358"/>
      <c r="AL84" s="388"/>
      <c r="AM84" s="388"/>
    </row>
    <row r="85" spans="2:39" x14ac:dyDescent="0.25">
      <c r="B85" s="448"/>
      <c r="C85" s="429" t="s">
        <v>3449</v>
      </c>
      <c r="D85" s="388"/>
      <c r="E85" s="388"/>
      <c r="F85" s="388"/>
      <c r="G85" s="388"/>
      <c r="H85" s="388"/>
      <c r="I85" s="388"/>
      <c r="J85" s="388"/>
      <c r="K85" s="388"/>
      <c r="L85" s="388"/>
      <c r="M85" s="358"/>
      <c r="N85" s="358"/>
      <c r="O85" s="451"/>
      <c r="P85" s="388"/>
      <c r="Q85" s="358"/>
      <c r="R85" s="388"/>
      <c r="S85" s="388"/>
      <c r="V85" s="388"/>
      <c r="W85" s="388"/>
      <c r="X85" s="388"/>
      <c r="Y85" s="388"/>
      <c r="Z85" s="388"/>
      <c r="AA85" s="388"/>
      <c r="AB85" s="388"/>
      <c r="AC85" s="388"/>
      <c r="AD85" s="388"/>
      <c r="AE85" s="388"/>
      <c r="AF85" s="388"/>
      <c r="AG85" s="358"/>
      <c r="AH85" s="358"/>
      <c r="AI85" s="451"/>
      <c r="AJ85" s="388"/>
      <c r="AK85" s="358"/>
      <c r="AL85" s="388"/>
      <c r="AM85" s="388"/>
    </row>
    <row r="86" spans="2:39" x14ac:dyDescent="0.25">
      <c r="B86" s="448"/>
      <c r="C86" s="429" t="s">
        <v>3450</v>
      </c>
      <c r="D86" s="388"/>
      <c r="E86" s="388"/>
      <c r="F86" s="388"/>
      <c r="G86" s="388"/>
      <c r="H86" s="388"/>
      <c r="I86" s="388"/>
      <c r="J86" s="388"/>
      <c r="K86" s="388"/>
      <c r="L86" s="388"/>
      <c r="M86" s="358"/>
      <c r="N86" s="358"/>
      <c r="O86" s="451"/>
      <c r="P86" s="388"/>
      <c r="Q86" s="358"/>
      <c r="R86" s="388"/>
      <c r="S86" s="388"/>
      <c r="V86" s="388"/>
      <c r="W86" s="388"/>
      <c r="X86" s="388"/>
      <c r="Y86" s="388"/>
      <c r="Z86" s="388"/>
      <c r="AA86" s="388"/>
      <c r="AB86" s="388"/>
      <c r="AC86" s="388"/>
      <c r="AD86" s="388"/>
      <c r="AE86" s="388"/>
      <c r="AF86" s="388"/>
      <c r="AG86" s="358"/>
      <c r="AH86" s="358"/>
      <c r="AI86" s="451"/>
      <c r="AJ86" s="388"/>
      <c r="AK86" s="358"/>
      <c r="AL86" s="388"/>
      <c r="AM86" s="388"/>
    </row>
    <row r="87" spans="2:39" x14ac:dyDescent="0.25">
      <c r="B87" s="448"/>
      <c r="C87" s="429" t="s">
        <v>3451</v>
      </c>
      <c r="D87" s="388"/>
      <c r="E87" s="388"/>
      <c r="F87" s="388"/>
      <c r="G87" s="388"/>
      <c r="H87" s="388"/>
      <c r="I87" s="388"/>
      <c r="J87" s="388"/>
      <c r="K87" s="388"/>
      <c r="L87" s="388"/>
      <c r="M87" s="358"/>
      <c r="N87" s="358"/>
      <c r="O87" s="451"/>
      <c r="P87" s="388"/>
      <c r="Q87" s="358"/>
      <c r="R87" s="388"/>
      <c r="S87" s="388"/>
      <c r="V87" s="388"/>
      <c r="W87" s="388"/>
      <c r="X87" s="388"/>
      <c r="Y87" s="388"/>
      <c r="Z87" s="388"/>
      <c r="AA87" s="388"/>
      <c r="AB87" s="388"/>
      <c r="AC87" s="388"/>
      <c r="AD87" s="388"/>
      <c r="AE87" s="388"/>
      <c r="AF87" s="388"/>
      <c r="AG87" s="358"/>
      <c r="AH87" s="358"/>
      <c r="AI87" s="451"/>
      <c r="AJ87" s="388"/>
      <c r="AK87" s="358"/>
      <c r="AL87" s="388"/>
      <c r="AM87" s="388"/>
    </row>
    <row r="88" spans="2:39" x14ac:dyDescent="0.25">
      <c r="B88" s="448"/>
      <c r="C88" s="429" t="s">
        <v>3452</v>
      </c>
      <c r="D88" s="388"/>
      <c r="E88" s="388"/>
      <c r="F88" s="388"/>
      <c r="G88" s="388"/>
      <c r="H88" s="388"/>
      <c r="I88" s="388"/>
      <c r="J88" s="388"/>
      <c r="K88" s="388"/>
      <c r="L88" s="388"/>
      <c r="M88" s="358"/>
      <c r="N88" s="358"/>
      <c r="O88" s="451"/>
      <c r="P88" s="388"/>
      <c r="Q88" s="358"/>
      <c r="R88" s="388"/>
      <c r="S88" s="388"/>
      <c r="V88" s="388"/>
      <c r="W88" s="388"/>
      <c r="X88" s="388"/>
      <c r="Y88" s="388"/>
      <c r="Z88" s="388"/>
      <c r="AA88" s="388"/>
      <c r="AB88" s="388"/>
      <c r="AC88" s="388"/>
      <c r="AD88" s="388"/>
      <c r="AE88" s="388"/>
      <c r="AF88" s="388"/>
      <c r="AG88" s="358"/>
      <c r="AH88" s="358"/>
      <c r="AI88" s="451"/>
      <c r="AJ88" s="388"/>
      <c r="AK88" s="358"/>
      <c r="AL88" s="388"/>
      <c r="AM88" s="388"/>
    </row>
    <row r="89" spans="2:39" x14ac:dyDescent="0.25">
      <c r="B89" s="448"/>
      <c r="C89" s="429" t="s">
        <v>3453</v>
      </c>
      <c r="D89" s="388"/>
      <c r="E89" s="388"/>
      <c r="F89" s="388"/>
      <c r="G89" s="388"/>
      <c r="H89" s="388"/>
      <c r="I89" s="388"/>
      <c r="J89" s="388"/>
      <c r="K89" s="388"/>
      <c r="L89" s="388"/>
      <c r="M89" s="358"/>
      <c r="N89" s="358"/>
      <c r="O89" s="451"/>
      <c r="P89" s="388"/>
      <c r="Q89" s="358"/>
      <c r="R89" s="388"/>
      <c r="S89" s="388"/>
      <c r="V89" s="388"/>
      <c r="W89" s="388"/>
      <c r="X89" s="388"/>
      <c r="Y89" s="388"/>
      <c r="Z89" s="388"/>
      <c r="AA89" s="388"/>
      <c r="AB89" s="388"/>
      <c r="AC89" s="388"/>
      <c r="AD89" s="388"/>
      <c r="AE89" s="388"/>
      <c r="AF89" s="388"/>
      <c r="AG89" s="358"/>
      <c r="AH89" s="358"/>
      <c r="AI89" s="451"/>
      <c r="AJ89" s="388"/>
      <c r="AK89" s="358"/>
      <c r="AL89" s="388"/>
      <c r="AM89" s="388"/>
    </row>
    <row r="90" spans="2:39" x14ac:dyDescent="0.25">
      <c r="B90" s="448"/>
      <c r="C90" s="429" t="s">
        <v>3454</v>
      </c>
      <c r="D90" s="388"/>
      <c r="E90" s="388"/>
      <c r="F90" s="388"/>
      <c r="G90" s="388"/>
      <c r="H90" s="388"/>
      <c r="I90" s="388"/>
      <c r="J90" s="388"/>
      <c r="K90" s="388"/>
      <c r="L90" s="388"/>
      <c r="M90" s="358"/>
      <c r="N90" s="358"/>
      <c r="O90" s="451"/>
      <c r="P90" s="388"/>
      <c r="Q90" s="358"/>
      <c r="R90" s="388"/>
      <c r="S90" s="388"/>
      <c r="V90" s="388"/>
      <c r="W90" s="388"/>
      <c r="X90" s="388"/>
      <c r="Y90" s="388"/>
      <c r="Z90" s="388"/>
      <c r="AA90" s="388"/>
      <c r="AB90" s="388"/>
      <c r="AC90" s="388"/>
      <c r="AD90" s="388"/>
      <c r="AE90" s="388"/>
      <c r="AF90" s="388"/>
      <c r="AG90" s="358"/>
      <c r="AH90" s="358"/>
      <c r="AI90" s="451"/>
      <c r="AJ90" s="388"/>
      <c r="AK90" s="358"/>
      <c r="AL90" s="388"/>
      <c r="AM90" s="388"/>
    </row>
    <row r="91" spans="2:39" x14ac:dyDescent="0.25">
      <c r="B91" s="448"/>
      <c r="C91" s="429" t="s">
        <v>3455</v>
      </c>
      <c r="D91" s="388"/>
      <c r="E91" s="388"/>
      <c r="F91" s="388"/>
      <c r="G91" s="388"/>
      <c r="H91" s="388"/>
      <c r="I91" s="388"/>
      <c r="J91" s="388"/>
      <c r="K91" s="388"/>
      <c r="L91" s="388"/>
      <c r="M91" s="358"/>
      <c r="N91" s="358"/>
      <c r="O91" s="451"/>
      <c r="P91" s="388"/>
      <c r="Q91" s="358"/>
      <c r="R91" s="388"/>
      <c r="S91" s="388"/>
      <c r="V91" s="388"/>
      <c r="W91" s="388"/>
      <c r="X91" s="388"/>
      <c r="Y91" s="388"/>
      <c r="Z91" s="388"/>
      <c r="AA91" s="388"/>
      <c r="AB91" s="388"/>
      <c r="AC91" s="388"/>
      <c r="AD91" s="388"/>
      <c r="AE91" s="388"/>
      <c r="AF91" s="388"/>
      <c r="AG91" s="358"/>
      <c r="AH91" s="358"/>
      <c r="AI91" s="451"/>
      <c r="AJ91" s="388"/>
      <c r="AK91" s="358"/>
      <c r="AL91" s="388"/>
      <c r="AM91" s="388"/>
    </row>
    <row r="92" spans="2:39" x14ac:dyDescent="0.25">
      <c r="B92" s="448"/>
      <c r="C92" s="429" t="s">
        <v>3456</v>
      </c>
      <c r="D92" s="388"/>
      <c r="E92" s="388"/>
      <c r="F92" s="388"/>
      <c r="G92" s="388"/>
      <c r="H92" s="388"/>
      <c r="I92" s="388"/>
      <c r="J92" s="388"/>
      <c r="K92" s="388"/>
      <c r="L92" s="388"/>
      <c r="M92" s="358"/>
      <c r="N92" s="358"/>
      <c r="O92" s="451"/>
      <c r="P92" s="388"/>
      <c r="Q92" s="358"/>
      <c r="R92" s="388"/>
      <c r="S92" s="388"/>
      <c r="V92" s="388"/>
      <c r="W92" s="388"/>
      <c r="X92" s="388"/>
      <c r="Y92" s="388"/>
      <c r="Z92" s="388"/>
      <c r="AA92" s="388"/>
      <c r="AB92" s="388"/>
      <c r="AC92" s="388"/>
      <c r="AD92" s="388"/>
      <c r="AE92" s="388"/>
      <c r="AF92" s="388"/>
      <c r="AG92" s="358"/>
      <c r="AH92" s="358"/>
      <c r="AI92" s="451"/>
      <c r="AJ92" s="388"/>
      <c r="AK92" s="358"/>
      <c r="AL92" s="388"/>
      <c r="AM92" s="388"/>
    </row>
    <row r="93" spans="2:39" x14ac:dyDescent="0.25">
      <c r="B93" s="448"/>
      <c r="C93" s="429" t="s">
        <v>3457</v>
      </c>
      <c r="D93" s="388"/>
      <c r="E93" s="388"/>
      <c r="F93" s="388"/>
      <c r="G93" s="388"/>
      <c r="H93" s="388"/>
      <c r="I93" s="388"/>
      <c r="J93" s="388"/>
      <c r="K93" s="388"/>
      <c r="L93" s="388"/>
      <c r="M93" s="358"/>
      <c r="N93" s="358"/>
      <c r="O93" s="451"/>
      <c r="P93" s="388"/>
      <c r="Q93" s="358"/>
      <c r="R93" s="388"/>
      <c r="S93" s="388"/>
      <c r="V93" s="388"/>
      <c r="W93" s="388"/>
      <c r="X93" s="388"/>
      <c r="Y93" s="388"/>
      <c r="Z93" s="388"/>
      <c r="AA93" s="388"/>
      <c r="AB93" s="388"/>
      <c r="AC93" s="388"/>
      <c r="AD93" s="388"/>
      <c r="AE93" s="388"/>
      <c r="AF93" s="388"/>
      <c r="AG93" s="358"/>
      <c r="AH93" s="358"/>
      <c r="AI93" s="451"/>
      <c r="AJ93" s="388"/>
      <c r="AK93" s="358"/>
      <c r="AL93" s="388"/>
      <c r="AM93" s="388"/>
    </row>
    <row r="94" spans="2:39" x14ac:dyDescent="0.25">
      <c r="B94" s="448"/>
      <c r="C94" s="429" t="s">
        <v>3458</v>
      </c>
      <c r="D94" s="388"/>
      <c r="E94" s="388"/>
      <c r="F94" s="388"/>
      <c r="G94" s="388"/>
      <c r="H94" s="388"/>
      <c r="I94" s="388"/>
      <c r="J94" s="388"/>
      <c r="K94" s="388"/>
      <c r="L94" s="388"/>
      <c r="M94" s="358"/>
      <c r="N94" s="358"/>
      <c r="O94" s="451"/>
      <c r="P94" s="388"/>
      <c r="Q94" s="358"/>
      <c r="R94" s="388"/>
      <c r="S94" s="388"/>
      <c r="V94" s="388"/>
      <c r="W94" s="388"/>
      <c r="X94" s="388"/>
      <c r="Y94" s="388"/>
      <c r="Z94" s="388"/>
      <c r="AA94" s="388"/>
      <c r="AB94" s="388"/>
      <c r="AC94" s="388"/>
      <c r="AD94" s="388"/>
      <c r="AE94" s="388"/>
      <c r="AF94" s="388"/>
      <c r="AG94" s="358"/>
      <c r="AH94" s="358"/>
      <c r="AI94" s="451"/>
      <c r="AJ94" s="388"/>
      <c r="AK94" s="358"/>
      <c r="AL94" s="388"/>
      <c r="AM94" s="388"/>
    </row>
    <row r="95" spans="2:39" x14ac:dyDescent="0.25">
      <c r="B95" s="448"/>
      <c r="C95" s="429" t="s">
        <v>3459</v>
      </c>
      <c r="D95" s="388"/>
      <c r="E95" s="388"/>
      <c r="F95" s="388"/>
      <c r="G95" s="388"/>
      <c r="H95" s="388"/>
      <c r="I95" s="388"/>
      <c r="J95" s="388"/>
      <c r="K95" s="388"/>
      <c r="L95" s="388"/>
      <c r="M95" s="358"/>
      <c r="N95" s="358"/>
      <c r="O95" s="451"/>
      <c r="P95" s="388"/>
      <c r="Q95" s="358"/>
      <c r="R95" s="388"/>
      <c r="S95" s="388"/>
      <c r="V95" s="388"/>
      <c r="W95" s="388"/>
      <c r="X95" s="388"/>
      <c r="Y95" s="388"/>
      <c r="Z95" s="388"/>
      <c r="AA95" s="388"/>
      <c r="AB95" s="388"/>
      <c r="AC95" s="388"/>
      <c r="AD95" s="388"/>
      <c r="AE95" s="388"/>
      <c r="AF95" s="388"/>
      <c r="AG95" s="358"/>
      <c r="AH95" s="358"/>
      <c r="AI95" s="451"/>
      <c r="AJ95" s="388"/>
      <c r="AK95" s="358"/>
      <c r="AL95" s="388"/>
      <c r="AM95" s="388"/>
    </row>
    <row r="96" spans="2:39" x14ac:dyDescent="0.25">
      <c r="B96" s="448"/>
      <c r="C96" s="429" t="s">
        <v>3460</v>
      </c>
      <c r="D96" s="388"/>
      <c r="E96" s="388"/>
      <c r="F96" s="388"/>
      <c r="G96" s="388"/>
      <c r="H96" s="388"/>
      <c r="I96" s="388"/>
      <c r="J96" s="388"/>
      <c r="K96" s="388"/>
      <c r="L96" s="388"/>
      <c r="M96" s="358"/>
      <c r="N96" s="358"/>
      <c r="O96" s="451"/>
      <c r="P96" s="388"/>
      <c r="Q96" s="358"/>
      <c r="R96" s="388"/>
      <c r="S96" s="388"/>
      <c r="V96" s="388"/>
      <c r="W96" s="388"/>
      <c r="X96" s="388"/>
      <c r="Y96" s="388"/>
      <c r="Z96" s="388"/>
      <c r="AA96" s="388"/>
      <c r="AB96" s="388"/>
      <c r="AC96" s="388"/>
      <c r="AD96" s="388"/>
      <c r="AE96" s="388"/>
      <c r="AF96" s="388"/>
      <c r="AG96" s="358"/>
      <c r="AH96" s="358"/>
      <c r="AI96" s="451"/>
      <c r="AJ96" s="388"/>
      <c r="AK96" s="358"/>
      <c r="AL96" s="388"/>
      <c r="AM96" s="388"/>
    </row>
    <row r="97" spans="2:39" x14ac:dyDescent="0.25">
      <c r="B97" s="448"/>
      <c r="C97" s="429" t="s">
        <v>3461</v>
      </c>
      <c r="D97" s="388"/>
      <c r="E97" s="388"/>
      <c r="F97" s="388"/>
      <c r="G97" s="388"/>
      <c r="H97" s="388"/>
      <c r="I97" s="388"/>
      <c r="J97" s="388"/>
      <c r="K97" s="388"/>
      <c r="L97" s="388"/>
      <c r="M97" s="358"/>
      <c r="N97" s="358"/>
      <c r="O97" s="451"/>
      <c r="P97" s="388"/>
      <c r="Q97" s="358"/>
      <c r="R97" s="388"/>
      <c r="S97" s="388"/>
      <c r="V97" s="388"/>
      <c r="W97" s="388"/>
      <c r="X97" s="388"/>
      <c r="Y97" s="388"/>
      <c r="Z97" s="388"/>
      <c r="AA97" s="388"/>
      <c r="AB97" s="388"/>
      <c r="AC97" s="388"/>
      <c r="AD97" s="388"/>
      <c r="AE97" s="388"/>
      <c r="AF97" s="388"/>
      <c r="AG97" s="358"/>
      <c r="AH97" s="358"/>
      <c r="AI97" s="451"/>
      <c r="AJ97" s="388"/>
      <c r="AK97" s="358"/>
      <c r="AL97" s="388"/>
      <c r="AM97" s="388"/>
    </row>
    <row r="98" spans="2:39" x14ac:dyDescent="0.25">
      <c r="B98" s="448"/>
      <c r="C98" s="429" t="s">
        <v>3462</v>
      </c>
      <c r="D98" s="388"/>
      <c r="E98" s="388"/>
      <c r="F98" s="388"/>
      <c r="G98" s="388"/>
      <c r="H98" s="388"/>
      <c r="I98" s="388"/>
      <c r="J98" s="388"/>
      <c r="K98" s="388"/>
      <c r="L98" s="388"/>
      <c r="M98" s="358"/>
      <c r="N98" s="358"/>
      <c r="O98" s="451"/>
      <c r="P98" s="388"/>
      <c r="Q98" s="358"/>
      <c r="R98" s="388"/>
      <c r="S98" s="388"/>
      <c r="V98" s="388"/>
      <c r="W98" s="388"/>
      <c r="X98" s="388"/>
      <c r="Y98" s="388"/>
      <c r="Z98" s="388"/>
      <c r="AA98" s="388"/>
      <c r="AB98" s="388"/>
      <c r="AC98" s="388"/>
      <c r="AD98" s="388"/>
      <c r="AE98" s="388"/>
      <c r="AF98" s="388"/>
      <c r="AG98" s="358"/>
      <c r="AH98" s="358"/>
      <c r="AI98" s="451"/>
      <c r="AJ98" s="388"/>
      <c r="AK98" s="358"/>
      <c r="AL98" s="388"/>
      <c r="AM98" s="388"/>
    </row>
    <row r="99" spans="2:39" x14ac:dyDescent="0.25">
      <c r="B99" s="448"/>
      <c r="C99" s="429" t="s">
        <v>3463</v>
      </c>
      <c r="D99" s="388"/>
      <c r="E99" s="388"/>
      <c r="F99" s="388"/>
      <c r="G99" s="388"/>
      <c r="H99" s="388"/>
      <c r="I99" s="388"/>
      <c r="J99" s="388"/>
      <c r="K99" s="388"/>
      <c r="L99" s="388"/>
      <c r="M99" s="358"/>
      <c r="N99" s="358"/>
      <c r="O99" s="451"/>
      <c r="P99" s="388"/>
      <c r="Q99" s="358"/>
      <c r="R99" s="388"/>
      <c r="S99" s="388"/>
      <c r="V99" s="388"/>
      <c r="W99" s="388"/>
      <c r="X99" s="388"/>
      <c r="Y99" s="388"/>
      <c r="Z99" s="388"/>
      <c r="AA99" s="388"/>
      <c r="AB99" s="388"/>
      <c r="AC99" s="388"/>
      <c r="AD99" s="388"/>
      <c r="AE99" s="388"/>
      <c r="AF99" s="388"/>
      <c r="AG99" s="358"/>
      <c r="AH99" s="358"/>
      <c r="AI99" s="451"/>
      <c r="AJ99" s="388"/>
      <c r="AK99" s="358"/>
      <c r="AL99" s="388"/>
      <c r="AM99" s="388"/>
    </row>
    <row r="100" spans="2:39" x14ac:dyDescent="0.25">
      <c r="B100" s="448"/>
      <c r="C100" s="429" t="s">
        <v>3464</v>
      </c>
      <c r="D100" s="388"/>
      <c r="E100" s="388"/>
      <c r="F100" s="388"/>
      <c r="G100" s="388"/>
      <c r="H100" s="388"/>
      <c r="I100" s="388"/>
      <c r="J100" s="388"/>
      <c r="K100" s="388"/>
      <c r="L100" s="388"/>
      <c r="M100" s="358"/>
      <c r="N100" s="358"/>
      <c r="O100" s="451"/>
      <c r="P100" s="388"/>
      <c r="Q100" s="358"/>
      <c r="R100" s="388"/>
      <c r="S100" s="388"/>
      <c r="V100" s="388"/>
      <c r="W100" s="388"/>
      <c r="X100" s="388"/>
      <c r="Y100" s="388"/>
      <c r="Z100" s="388"/>
      <c r="AA100" s="388"/>
      <c r="AB100" s="388"/>
      <c r="AC100" s="388"/>
      <c r="AD100" s="388"/>
      <c r="AE100" s="388"/>
      <c r="AF100" s="388"/>
      <c r="AG100" s="358"/>
      <c r="AH100" s="358"/>
      <c r="AI100" s="451"/>
      <c r="AJ100" s="388"/>
      <c r="AK100" s="358"/>
      <c r="AL100" s="388"/>
      <c r="AM100" s="388"/>
    </row>
    <row r="101" spans="2:39" x14ac:dyDescent="0.25">
      <c r="B101" s="448"/>
      <c r="C101" s="429" t="s">
        <v>3465</v>
      </c>
      <c r="D101" s="388"/>
      <c r="E101" s="388"/>
      <c r="F101" s="388"/>
      <c r="G101" s="388"/>
      <c r="H101" s="388"/>
      <c r="I101" s="388"/>
      <c r="J101" s="388"/>
      <c r="K101" s="388"/>
      <c r="L101" s="388"/>
      <c r="M101" s="358"/>
      <c r="N101" s="358"/>
      <c r="O101" s="451"/>
      <c r="P101" s="388"/>
      <c r="Q101" s="358"/>
      <c r="R101" s="388"/>
      <c r="S101" s="388"/>
      <c r="V101" s="388"/>
      <c r="W101" s="388"/>
      <c r="X101" s="388"/>
      <c r="Y101" s="388"/>
      <c r="Z101" s="388"/>
      <c r="AA101" s="388"/>
      <c r="AB101" s="388"/>
      <c r="AC101" s="388"/>
      <c r="AD101" s="388"/>
      <c r="AE101" s="388"/>
      <c r="AF101" s="388"/>
      <c r="AG101" s="358"/>
      <c r="AH101" s="358"/>
      <c r="AI101" s="451"/>
      <c r="AJ101" s="388"/>
      <c r="AK101" s="358"/>
      <c r="AL101" s="388"/>
      <c r="AM101" s="388"/>
    </row>
    <row r="102" spans="2:39" x14ac:dyDescent="0.25">
      <c r="B102" s="448"/>
      <c r="C102" s="429" t="s">
        <v>3466</v>
      </c>
      <c r="D102" s="388"/>
      <c r="E102" s="388"/>
      <c r="F102" s="388"/>
      <c r="G102" s="388"/>
      <c r="H102" s="388"/>
      <c r="I102" s="388"/>
      <c r="J102" s="388"/>
      <c r="K102" s="388"/>
      <c r="L102" s="388"/>
      <c r="M102" s="358"/>
      <c r="N102" s="358"/>
      <c r="O102" s="451"/>
      <c r="P102" s="388"/>
      <c r="Q102" s="358"/>
      <c r="R102" s="388"/>
      <c r="S102" s="388"/>
      <c r="V102" s="388"/>
      <c r="W102" s="388"/>
      <c r="X102" s="388"/>
      <c r="Y102" s="388"/>
      <c r="Z102" s="388"/>
      <c r="AA102" s="388"/>
      <c r="AB102" s="388"/>
      <c r="AC102" s="388"/>
      <c r="AD102" s="388"/>
      <c r="AE102" s="388"/>
      <c r="AF102" s="388"/>
      <c r="AG102" s="358"/>
      <c r="AH102" s="358"/>
      <c r="AI102" s="451"/>
      <c r="AJ102" s="388"/>
      <c r="AK102" s="358"/>
      <c r="AL102" s="388"/>
      <c r="AM102" s="388"/>
    </row>
    <row r="103" spans="2:39" x14ac:dyDescent="0.25">
      <c r="B103" s="448"/>
      <c r="C103" s="429" t="s">
        <v>3467</v>
      </c>
      <c r="D103" s="388"/>
      <c r="E103" s="388"/>
      <c r="F103" s="388"/>
      <c r="G103" s="388"/>
      <c r="H103" s="388"/>
      <c r="I103" s="388"/>
      <c r="J103" s="388"/>
      <c r="K103" s="388"/>
      <c r="L103" s="388"/>
      <c r="M103" s="358"/>
      <c r="N103" s="358"/>
      <c r="O103" s="451"/>
      <c r="P103" s="388"/>
      <c r="Q103" s="358"/>
      <c r="R103" s="388"/>
      <c r="S103" s="388"/>
      <c r="V103" s="388"/>
      <c r="W103" s="388"/>
      <c r="X103" s="388"/>
      <c r="Y103" s="388"/>
      <c r="Z103" s="388"/>
      <c r="AA103" s="388"/>
      <c r="AB103" s="388"/>
      <c r="AC103" s="388"/>
      <c r="AD103" s="388"/>
      <c r="AE103" s="388"/>
      <c r="AF103" s="388"/>
      <c r="AG103" s="358"/>
      <c r="AH103" s="358"/>
      <c r="AI103" s="451"/>
      <c r="AJ103" s="388"/>
      <c r="AK103" s="358"/>
      <c r="AL103" s="388"/>
      <c r="AM103" s="388"/>
    </row>
    <row r="104" spans="2:39" x14ac:dyDescent="0.25">
      <c r="B104" s="448"/>
      <c r="C104" s="429" t="s">
        <v>3468</v>
      </c>
      <c r="D104" s="388"/>
      <c r="E104" s="388"/>
      <c r="F104" s="388"/>
      <c r="G104" s="388"/>
      <c r="H104" s="388"/>
      <c r="I104" s="388"/>
      <c r="J104" s="388"/>
      <c r="K104" s="388"/>
      <c r="L104" s="388"/>
      <c r="M104" s="358"/>
      <c r="N104" s="358"/>
      <c r="O104" s="451"/>
      <c r="P104" s="388"/>
      <c r="Q104" s="358"/>
      <c r="R104" s="388"/>
      <c r="S104" s="388"/>
      <c r="V104" s="388"/>
      <c r="W104" s="388"/>
      <c r="X104" s="388"/>
      <c r="Y104" s="388"/>
      <c r="Z104" s="388"/>
      <c r="AA104" s="388"/>
      <c r="AB104" s="388"/>
      <c r="AC104" s="388"/>
      <c r="AD104" s="388"/>
      <c r="AE104" s="388"/>
      <c r="AF104" s="388"/>
      <c r="AG104" s="358"/>
      <c r="AH104" s="358"/>
      <c r="AI104" s="451"/>
      <c r="AJ104" s="388"/>
      <c r="AK104" s="358"/>
      <c r="AL104" s="388"/>
      <c r="AM104" s="388"/>
    </row>
    <row r="105" spans="2:39" x14ac:dyDescent="0.25">
      <c r="B105" s="448"/>
      <c r="C105" s="429" t="s">
        <v>3469</v>
      </c>
      <c r="D105" s="388"/>
      <c r="E105" s="388"/>
      <c r="F105" s="388"/>
      <c r="G105" s="388"/>
      <c r="H105" s="388"/>
      <c r="I105" s="388"/>
      <c r="J105" s="388"/>
      <c r="K105" s="388"/>
      <c r="L105" s="388"/>
      <c r="M105" s="358"/>
      <c r="N105" s="358"/>
      <c r="O105" s="451"/>
      <c r="P105" s="388"/>
      <c r="Q105" s="358"/>
      <c r="R105" s="388"/>
      <c r="S105" s="388"/>
      <c r="V105" s="388"/>
      <c r="W105" s="388"/>
      <c r="X105" s="388"/>
      <c r="Y105" s="388"/>
      <c r="Z105" s="388"/>
      <c r="AA105" s="388"/>
      <c r="AB105" s="388"/>
      <c r="AC105" s="388"/>
      <c r="AD105" s="388"/>
      <c r="AE105" s="388"/>
      <c r="AF105" s="388"/>
      <c r="AG105" s="358"/>
      <c r="AH105" s="358"/>
      <c r="AI105" s="451"/>
      <c r="AJ105" s="388"/>
      <c r="AK105" s="358"/>
      <c r="AL105" s="388"/>
      <c r="AM105" s="388"/>
    </row>
    <row r="106" spans="2:39" x14ac:dyDescent="0.25">
      <c r="B106" s="448"/>
      <c r="C106" s="429" t="s">
        <v>3470</v>
      </c>
      <c r="D106" s="388"/>
      <c r="E106" s="388"/>
      <c r="F106" s="388"/>
      <c r="G106" s="388"/>
      <c r="H106" s="388"/>
      <c r="I106" s="388"/>
      <c r="J106" s="388"/>
      <c r="K106" s="388"/>
      <c r="L106" s="388"/>
      <c r="M106" s="358"/>
      <c r="N106" s="358"/>
      <c r="O106" s="451"/>
      <c r="P106" s="388"/>
      <c r="Q106" s="358"/>
      <c r="R106" s="388"/>
      <c r="S106" s="388"/>
      <c r="V106" s="388"/>
      <c r="W106" s="388"/>
      <c r="X106" s="388"/>
      <c r="Y106" s="388"/>
      <c r="Z106" s="388"/>
      <c r="AA106" s="388"/>
      <c r="AB106" s="388"/>
      <c r="AC106" s="388"/>
      <c r="AD106" s="388"/>
      <c r="AE106" s="388"/>
      <c r="AF106" s="388"/>
      <c r="AG106" s="358"/>
      <c r="AH106" s="358"/>
      <c r="AI106" s="451"/>
      <c r="AJ106" s="388"/>
      <c r="AK106" s="358"/>
      <c r="AL106" s="388"/>
      <c r="AM106" s="388"/>
    </row>
    <row r="107" spans="2:39" x14ac:dyDescent="0.25">
      <c r="B107" s="448"/>
      <c r="C107" s="429" t="s">
        <v>3471</v>
      </c>
      <c r="D107" s="388"/>
      <c r="E107" s="388"/>
      <c r="F107" s="388"/>
      <c r="G107" s="388"/>
      <c r="H107" s="388"/>
      <c r="I107" s="388"/>
      <c r="J107" s="388"/>
      <c r="K107" s="388"/>
      <c r="L107" s="388"/>
      <c r="M107" s="358"/>
      <c r="N107" s="358"/>
      <c r="O107" s="451"/>
      <c r="P107" s="388"/>
      <c r="Q107" s="358"/>
      <c r="R107" s="388"/>
      <c r="S107" s="388"/>
      <c r="V107" s="388"/>
      <c r="W107" s="388"/>
      <c r="X107" s="388"/>
      <c r="Y107" s="388"/>
      <c r="Z107" s="388"/>
      <c r="AA107" s="388"/>
      <c r="AB107" s="388"/>
      <c r="AC107" s="388"/>
      <c r="AD107" s="388"/>
      <c r="AE107" s="388"/>
      <c r="AF107" s="388"/>
      <c r="AG107" s="358"/>
      <c r="AH107" s="358"/>
      <c r="AI107" s="451"/>
      <c r="AJ107" s="388"/>
      <c r="AK107" s="358"/>
      <c r="AL107" s="388"/>
      <c r="AM107" s="388"/>
    </row>
    <row r="108" spans="2:39" x14ac:dyDescent="0.25">
      <c r="B108" s="448"/>
      <c r="C108" s="429" t="s">
        <v>3472</v>
      </c>
      <c r="D108" s="388"/>
      <c r="E108" s="388"/>
      <c r="F108" s="388"/>
      <c r="G108" s="388"/>
      <c r="H108" s="388"/>
      <c r="I108" s="388"/>
      <c r="J108" s="388"/>
      <c r="K108" s="388"/>
      <c r="L108" s="388"/>
      <c r="M108" s="358"/>
      <c r="N108" s="358"/>
      <c r="O108" s="451"/>
      <c r="P108" s="388"/>
      <c r="Q108" s="358"/>
      <c r="R108" s="388"/>
      <c r="S108" s="388"/>
      <c r="V108" s="388"/>
      <c r="W108" s="388"/>
      <c r="X108" s="388"/>
      <c r="Y108" s="388"/>
      <c r="Z108" s="388"/>
      <c r="AA108" s="388"/>
      <c r="AB108" s="388"/>
      <c r="AC108" s="388"/>
      <c r="AD108" s="388"/>
      <c r="AE108" s="388"/>
      <c r="AF108" s="388"/>
      <c r="AG108" s="358"/>
      <c r="AH108" s="358"/>
      <c r="AI108" s="451"/>
      <c r="AJ108" s="388"/>
      <c r="AK108" s="358"/>
      <c r="AL108" s="388"/>
      <c r="AM108" s="388"/>
    </row>
    <row r="109" spans="2:39" x14ac:dyDescent="0.25">
      <c r="B109" s="448"/>
      <c r="C109" s="429" t="s">
        <v>3473</v>
      </c>
      <c r="D109" s="388"/>
      <c r="E109" s="388"/>
      <c r="F109" s="388"/>
      <c r="G109" s="388"/>
      <c r="H109" s="388"/>
      <c r="I109" s="388"/>
      <c r="J109" s="388"/>
      <c r="K109" s="388"/>
      <c r="L109" s="388"/>
      <c r="M109" s="358"/>
      <c r="N109" s="358"/>
      <c r="O109" s="451"/>
      <c r="P109" s="388"/>
      <c r="Q109" s="358"/>
      <c r="R109" s="388"/>
      <c r="S109" s="388"/>
      <c r="V109" s="388"/>
      <c r="W109" s="388"/>
      <c r="X109" s="388"/>
      <c r="Y109" s="388"/>
      <c r="Z109" s="388"/>
      <c r="AA109" s="388"/>
      <c r="AB109" s="388"/>
      <c r="AC109" s="388"/>
      <c r="AD109" s="388"/>
      <c r="AE109" s="388"/>
      <c r="AF109" s="388"/>
      <c r="AG109" s="358"/>
      <c r="AH109" s="358"/>
      <c r="AI109" s="451"/>
      <c r="AJ109" s="388"/>
      <c r="AK109" s="358"/>
      <c r="AL109" s="388"/>
      <c r="AM109" s="388"/>
    </row>
  </sheetData>
  <mergeCells count="7">
    <mergeCell ref="AF2:AF4"/>
    <mergeCell ref="AA6:AB6"/>
    <mergeCell ref="AA8:AB8"/>
    <mergeCell ref="B1:L1"/>
    <mergeCell ref="AD6:AE6"/>
    <mergeCell ref="AD8:AE8"/>
    <mergeCell ref="G4:J4"/>
  </mergeCells>
  <dataValidations count="2">
    <dataValidation allowBlank="1" showInputMessage="1" showErrorMessage="1" error="Data is of incorrect type!" sqref="O7:P7 M7 A7:I7 AI7:AJ7 AG7"/>
    <dataValidation type="decimal" allowBlank="1" showInputMessage="1" showErrorMessage="1" error="Data is of incorrect type!" sqref="N7 J7:K7 AH7"/>
  </dataValidations>
  <hyperlinks>
    <hyperlink ref="A1" location="'Table of Contents'!A1" display="S.05.02.01.03 - Total Top 5 and home country - non-life obligations"/>
    <hyperlink ref="Y1" location="'Enumerations SDNS_SDAT'!A1" display="Převodní můstek číselníky"/>
  </hyperlinks>
  <pageMargins left="0.75" right="0.75" top="0.75" bottom="0.5" header="0.5" footer="0.75"/>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Data is of incorrect type!">
          <x14:formula1>
            <xm:f>Enumerations!$A$1922:$A$1922</xm:f>
          </x14:formula1>
          <xm:sqref>B3</xm:sqref>
        </x14:dataValidation>
        <x14:dataValidation type="list" allowBlank="1" showInputMessage="1" showErrorMessage="1" error="Data is of incorrect type!">
          <x14:formula1>
            <xm:f>Enumerations!$A$1923:$E$1923</xm:f>
          </x14:formula1>
          <xm:sqref>L7 O9:O109 AI9:AI109</xm:sqref>
        </x14:dataValidation>
      </x14:dataValidations>
    </ext>
  </extLst>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9"/>
  <sheetViews>
    <sheetView showGridLines="0" workbookViewId="0">
      <selection activeCell="D11" sqref="D11"/>
    </sheetView>
  </sheetViews>
  <sheetFormatPr defaultRowHeight="15" x14ac:dyDescent="0.25"/>
  <cols>
    <col min="1" max="3" width="9.140625" style="548"/>
    <col min="4" max="4" width="23.28515625" style="548" customWidth="1"/>
    <col min="5" max="5" width="23.7109375" style="548" customWidth="1"/>
    <col min="6" max="7" width="9.140625" style="548"/>
    <col min="8" max="8" width="9.140625" style="549"/>
    <col min="9" max="9" width="20.7109375" style="548" customWidth="1"/>
    <col min="10" max="10" width="14.85546875" style="548" customWidth="1"/>
    <col min="11" max="11" width="20.7109375" style="548" customWidth="1"/>
    <col min="12" max="16384" width="9.140625" style="548"/>
  </cols>
  <sheetData>
    <row r="1" spans="1:11" ht="20.25" customHeight="1" x14ac:dyDescent="0.3">
      <c r="A1" s="187" t="s">
        <v>17053</v>
      </c>
      <c r="B1" s="547" t="s">
        <v>13399</v>
      </c>
      <c r="I1" s="524" t="s">
        <v>13403</v>
      </c>
    </row>
    <row r="3" spans="1:11" ht="12.4" customHeight="1" x14ac:dyDescent="0.25">
      <c r="B3" s="13" t="s">
        <v>13283</v>
      </c>
    </row>
    <row r="5" spans="1:11" ht="12.4" customHeight="1" x14ac:dyDescent="0.25"/>
    <row r="6" spans="1:11" ht="12.4" customHeight="1" x14ac:dyDescent="0.25">
      <c r="D6" s="10" t="s">
        <v>13209</v>
      </c>
      <c r="E6" s="10" t="s">
        <v>2438</v>
      </c>
      <c r="I6" s="808" t="s">
        <v>13209</v>
      </c>
      <c r="J6" s="809"/>
      <c r="K6" s="543" t="s">
        <v>2438</v>
      </c>
    </row>
    <row r="7" spans="1:11" x14ac:dyDescent="0.25">
      <c r="D7" s="13" t="s">
        <v>13211</v>
      </c>
      <c r="E7" s="13" t="s">
        <v>13277</v>
      </c>
      <c r="I7" s="364" t="s">
        <v>13401</v>
      </c>
      <c r="J7" s="364" t="s">
        <v>13402</v>
      </c>
      <c r="K7" s="364" t="s">
        <v>13400</v>
      </c>
    </row>
    <row r="8" spans="1:11" x14ac:dyDescent="0.25">
      <c r="D8" s="15" t="s">
        <v>863</v>
      </c>
      <c r="E8" s="15" t="s">
        <v>945</v>
      </c>
      <c r="I8" s="926" t="s">
        <v>863</v>
      </c>
      <c r="J8" s="927"/>
      <c r="K8" s="453" t="s">
        <v>945</v>
      </c>
    </row>
    <row r="9" spans="1:11" x14ac:dyDescent="0.25">
      <c r="B9" s="13" t="s">
        <v>3231</v>
      </c>
      <c r="C9" s="15" t="s">
        <v>1082</v>
      </c>
      <c r="D9" s="39" t="s">
        <v>3374</v>
      </c>
      <c r="E9" s="20" t="s">
        <v>3489</v>
      </c>
      <c r="I9" s="468" t="s">
        <v>13222</v>
      </c>
      <c r="J9" s="468" t="s">
        <v>3482</v>
      </c>
      <c r="K9" s="468" t="s">
        <v>3482</v>
      </c>
    </row>
    <row r="10" spans="1:11" x14ac:dyDescent="0.25">
      <c r="B10" s="448"/>
      <c r="C10" s="429" t="s">
        <v>3373</v>
      </c>
      <c r="D10" s="388"/>
      <c r="E10" s="388"/>
      <c r="I10" s="388"/>
      <c r="J10" s="388"/>
      <c r="K10" s="388"/>
    </row>
    <row r="11" spans="1:11" x14ac:dyDescent="0.25">
      <c r="B11" s="448"/>
      <c r="C11" s="429" t="s">
        <v>3375</v>
      </c>
      <c r="D11" s="388"/>
      <c r="E11" s="388"/>
      <c r="I11" s="388"/>
      <c r="J11" s="388"/>
      <c r="K11" s="388"/>
    </row>
    <row r="12" spans="1:11" x14ac:dyDescent="0.25">
      <c r="B12" s="448"/>
      <c r="C12" s="429" t="s">
        <v>3376</v>
      </c>
      <c r="D12" s="388"/>
      <c r="E12" s="388"/>
      <c r="I12" s="388"/>
      <c r="J12" s="388"/>
      <c r="K12" s="388"/>
    </row>
    <row r="13" spans="1:11" x14ac:dyDescent="0.25">
      <c r="B13" s="448"/>
      <c r="C13" s="429" t="s">
        <v>3377</v>
      </c>
      <c r="D13" s="388"/>
      <c r="E13" s="388"/>
      <c r="I13" s="388"/>
      <c r="J13" s="388"/>
      <c r="K13" s="388"/>
    </row>
    <row r="14" spans="1:11" x14ac:dyDescent="0.25">
      <c r="B14" s="448"/>
      <c r="C14" s="429" t="s">
        <v>3378</v>
      </c>
      <c r="D14" s="388"/>
      <c r="E14" s="388"/>
      <c r="I14" s="388"/>
      <c r="J14" s="388"/>
      <c r="K14" s="388"/>
    </row>
    <row r="15" spans="1:11" x14ac:dyDescent="0.25">
      <c r="B15" s="448"/>
      <c r="C15" s="429" t="s">
        <v>3379</v>
      </c>
      <c r="D15" s="388"/>
      <c r="E15" s="388"/>
      <c r="I15" s="388"/>
      <c r="J15" s="388"/>
      <c r="K15" s="388"/>
    </row>
    <row r="16" spans="1:11" x14ac:dyDescent="0.25">
      <c r="B16" s="448"/>
      <c r="C16" s="429" t="s">
        <v>3380</v>
      </c>
      <c r="D16" s="388"/>
      <c r="E16" s="388"/>
      <c r="I16" s="388"/>
      <c r="J16" s="388"/>
      <c r="K16" s="388"/>
    </row>
    <row r="17" spans="2:11" x14ac:dyDescent="0.25">
      <c r="B17" s="448"/>
      <c r="C17" s="429" t="s">
        <v>3381</v>
      </c>
      <c r="D17" s="388"/>
      <c r="E17" s="388"/>
      <c r="I17" s="388"/>
      <c r="J17" s="388"/>
      <c r="K17" s="388"/>
    </row>
    <row r="18" spans="2:11" x14ac:dyDescent="0.25">
      <c r="B18" s="448"/>
      <c r="C18" s="429" t="s">
        <v>3382</v>
      </c>
      <c r="D18" s="388"/>
      <c r="E18" s="388"/>
      <c r="I18" s="388"/>
      <c r="J18" s="388"/>
      <c r="K18" s="388"/>
    </row>
    <row r="19" spans="2:11" x14ac:dyDescent="0.25">
      <c r="B19" s="448"/>
      <c r="C19" s="429" t="s">
        <v>3383</v>
      </c>
      <c r="D19" s="388"/>
      <c r="E19" s="388"/>
      <c r="I19" s="388"/>
      <c r="J19" s="388"/>
      <c r="K19" s="388"/>
    </row>
    <row r="20" spans="2:11" x14ac:dyDescent="0.25">
      <c r="B20" s="448"/>
      <c r="C20" s="429" t="s">
        <v>3384</v>
      </c>
      <c r="D20" s="388"/>
      <c r="E20" s="388"/>
      <c r="I20" s="388"/>
      <c r="J20" s="388"/>
      <c r="K20" s="388"/>
    </row>
    <row r="21" spans="2:11" x14ac:dyDescent="0.25">
      <c r="B21" s="448"/>
      <c r="C21" s="429" t="s">
        <v>3385</v>
      </c>
      <c r="D21" s="388"/>
      <c r="E21" s="388"/>
      <c r="I21" s="388"/>
      <c r="J21" s="388"/>
      <c r="K21" s="388"/>
    </row>
    <row r="22" spans="2:11" x14ac:dyDescent="0.25">
      <c r="B22" s="448"/>
      <c r="C22" s="429" t="s">
        <v>3386</v>
      </c>
      <c r="D22" s="388"/>
      <c r="E22" s="388"/>
      <c r="I22" s="388"/>
      <c r="J22" s="388"/>
      <c r="K22" s="388"/>
    </row>
    <row r="23" spans="2:11" x14ac:dyDescent="0.25">
      <c r="B23" s="448"/>
      <c r="C23" s="429" t="s">
        <v>3387</v>
      </c>
      <c r="D23" s="388"/>
      <c r="E23" s="388"/>
      <c r="I23" s="388"/>
      <c r="J23" s="388"/>
      <c r="K23" s="388"/>
    </row>
    <row r="24" spans="2:11" x14ac:dyDescent="0.25">
      <c r="B24" s="448"/>
      <c r="C24" s="429" t="s">
        <v>3388</v>
      </c>
      <c r="D24" s="388"/>
      <c r="E24" s="388"/>
      <c r="I24" s="388"/>
      <c r="J24" s="388"/>
      <c r="K24" s="388"/>
    </row>
    <row r="25" spans="2:11" x14ac:dyDescent="0.25">
      <c r="B25" s="448"/>
      <c r="C25" s="429" t="s">
        <v>3389</v>
      </c>
      <c r="D25" s="388"/>
      <c r="E25" s="388"/>
      <c r="I25" s="388"/>
      <c r="J25" s="388"/>
      <c r="K25" s="388"/>
    </row>
    <row r="26" spans="2:11" x14ac:dyDescent="0.25">
      <c r="B26" s="448"/>
      <c r="C26" s="429" t="s">
        <v>3390</v>
      </c>
      <c r="D26" s="388"/>
      <c r="E26" s="388"/>
      <c r="I26" s="388"/>
      <c r="J26" s="388"/>
      <c r="K26" s="388"/>
    </row>
    <row r="27" spans="2:11" x14ac:dyDescent="0.25">
      <c r="B27" s="448"/>
      <c r="C27" s="429" t="s">
        <v>3391</v>
      </c>
      <c r="D27" s="388"/>
      <c r="E27" s="388"/>
      <c r="I27" s="388"/>
      <c r="J27" s="388"/>
      <c r="K27" s="388"/>
    </row>
    <row r="28" spans="2:11" x14ac:dyDescent="0.25">
      <c r="B28" s="448"/>
      <c r="C28" s="429" t="s">
        <v>3392</v>
      </c>
      <c r="D28" s="388"/>
      <c r="E28" s="388"/>
      <c r="I28" s="388"/>
      <c r="J28" s="388"/>
      <c r="K28" s="388"/>
    </row>
    <row r="29" spans="2:11" x14ac:dyDescent="0.25">
      <c r="B29" s="448"/>
      <c r="C29" s="429" t="s">
        <v>3393</v>
      </c>
      <c r="D29" s="388"/>
      <c r="E29" s="388"/>
      <c r="I29" s="388"/>
      <c r="J29" s="388"/>
      <c r="K29" s="388"/>
    </row>
    <row r="30" spans="2:11" x14ac:dyDescent="0.25">
      <c r="B30" s="448"/>
      <c r="C30" s="429" t="s">
        <v>3394</v>
      </c>
      <c r="D30" s="388"/>
      <c r="E30" s="388"/>
      <c r="I30" s="388"/>
      <c r="J30" s="388"/>
      <c r="K30" s="388"/>
    </row>
    <row r="31" spans="2:11" x14ac:dyDescent="0.25">
      <c r="B31" s="448"/>
      <c r="C31" s="429" t="s">
        <v>3395</v>
      </c>
      <c r="D31" s="388"/>
      <c r="E31" s="388"/>
      <c r="I31" s="388"/>
      <c r="J31" s="388"/>
      <c r="K31" s="388"/>
    </row>
    <row r="32" spans="2:11" x14ac:dyDescent="0.25">
      <c r="B32" s="448"/>
      <c r="C32" s="429" t="s">
        <v>3396</v>
      </c>
      <c r="D32" s="388"/>
      <c r="E32" s="388"/>
      <c r="I32" s="388"/>
      <c r="J32" s="388"/>
      <c r="K32" s="388"/>
    </row>
    <row r="33" spans="2:11" x14ac:dyDescent="0.25">
      <c r="B33" s="448"/>
      <c r="C33" s="429" t="s">
        <v>3397</v>
      </c>
      <c r="D33" s="388"/>
      <c r="E33" s="388"/>
      <c r="I33" s="388"/>
      <c r="J33" s="388"/>
      <c r="K33" s="388"/>
    </row>
    <row r="34" spans="2:11" x14ac:dyDescent="0.25">
      <c r="B34" s="448"/>
      <c r="C34" s="429" t="s">
        <v>3398</v>
      </c>
      <c r="D34" s="388"/>
      <c r="E34" s="388"/>
      <c r="I34" s="388"/>
      <c r="J34" s="388"/>
      <c r="K34" s="388"/>
    </row>
    <row r="35" spans="2:11" x14ac:dyDescent="0.25">
      <c r="B35" s="448"/>
      <c r="C35" s="429" t="s">
        <v>3399</v>
      </c>
      <c r="D35" s="388"/>
      <c r="E35" s="388"/>
      <c r="I35" s="388"/>
      <c r="J35" s="388"/>
      <c r="K35" s="388"/>
    </row>
    <row r="36" spans="2:11" x14ac:dyDescent="0.25">
      <c r="B36" s="448"/>
      <c r="C36" s="429" t="s">
        <v>3400</v>
      </c>
      <c r="D36" s="388"/>
      <c r="E36" s="388"/>
      <c r="I36" s="388"/>
      <c r="J36" s="388"/>
      <c r="K36" s="388"/>
    </row>
    <row r="37" spans="2:11" x14ac:dyDescent="0.25">
      <c r="B37" s="448"/>
      <c r="C37" s="429" t="s">
        <v>3401</v>
      </c>
      <c r="D37" s="388"/>
      <c r="E37" s="388"/>
      <c r="I37" s="388"/>
      <c r="J37" s="388"/>
      <c r="K37" s="388"/>
    </row>
    <row r="38" spans="2:11" x14ac:dyDescent="0.25">
      <c r="B38" s="448"/>
      <c r="C38" s="429" t="s">
        <v>3402</v>
      </c>
      <c r="D38" s="388"/>
      <c r="E38" s="388"/>
      <c r="I38" s="388"/>
      <c r="J38" s="388"/>
      <c r="K38" s="388"/>
    </row>
    <row r="39" spans="2:11" x14ac:dyDescent="0.25">
      <c r="B39" s="448"/>
      <c r="C39" s="429" t="s">
        <v>3403</v>
      </c>
      <c r="D39" s="388"/>
      <c r="E39" s="388"/>
      <c r="I39" s="388"/>
      <c r="J39" s="388"/>
      <c r="K39" s="388"/>
    </row>
    <row r="40" spans="2:11" x14ac:dyDescent="0.25">
      <c r="B40" s="448"/>
      <c r="C40" s="429" t="s">
        <v>3404</v>
      </c>
      <c r="D40" s="388"/>
      <c r="E40" s="388"/>
      <c r="I40" s="388"/>
      <c r="J40" s="388"/>
      <c r="K40" s="388"/>
    </row>
    <row r="41" spans="2:11" x14ac:dyDescent="0.25">
      <c r="B41" s="448"/>
      <c r="C41" s="429" t="s">
        <v>3405</v>
      </c>
      <c r="D41" s="388"/>
      <c r="E41" s="388"/>
      <c r="I41" s="388"/>
      <c r="J41" s="388"/>
      <c r="K41" s="388"/>
    </row>
    <row r="42" spans="2:11" x14ac:dyDescent="0.25">
      <c r="B42" s="448"/>
      <c r="C42" s="429" t="s">
        <v>3406</v>
      </c>
      <c r="D42" s="388"/>
      <c r="E42" s="388"/>
      <c r="I42" s="388"/>
      <c r="J42" s="388"/>
      <c r="K42" s="388"/>
    </row>
    <row r="43" spans="2:11" x14ac:dyDescent="0.25">
      <c r="B43" s="448"/>
      <c r="C43" s="429" t="s">
        <v>3407</v>
      </c>
      <c r="D43" s="388"/>
      <c r="E43" s="388"/>
      <c r="I43" s="388"/>
      <c r="J43" s="388"/>
      <c r="K43" s="388"/>
    </row>
    <row r="44" spans="2:11" x14ac:dyDescent="0.25">
      <c r="B44" s="448"/>
      <c r="C44" s="429" t="s">
        <v>3408</v>
      </c>
      <c r="D44" s="388"/>
      <c r="E44" s="388"/>
      <c r="I44" s="388"/>
      <c r="J44" s="388"/>
      <c r="K44" s="388"/>
    </row>
    <row r="45" spans="2:11" x14ac:dyDescent="0.25">
      <c r="B45" s="448"/>
      <c r="C45" s="429" t="s">
        <v>3409</v>
      </c>
      <c r="D45" s="388"/>
      <c r="E45" s="388"/>
      <c r="I45" s="388"/>
      <c r="J45" s="388"/>
      <c r="K45" s="388"/>
    </row>
    <row r="46" spans="2:11" x14ac:dyDescent="0.25">
      <c r="B46" s="448"/>
      <c r="C46" s="429" t="s">
        <v>3410</v>
      </c>
      <c r="D46" s="388"/>
      <c r="E46" s="388"/>
      <c r="I46" s="388"/>
      <c r="J46" s="388"/>
      <c r="K46" s="388"/>
    </row>
    <row r="47" spans="2:11" x14ac:dyDescent="0.25">
      <c r="B47" s="448"/>
      <c r="C47" s="429" t="s">
        <v>3411</v>
      </c>
      <c r="D47" s="388"/>
      <c r="E47" s="388"/>
      <c r="I47" s="388"/>
      <c r="J47" s="388"/>
      <c r="K47" s="388"/>
    </row>
    <row r="48" spans="2:11" x14ac:dyDescent="0.25">
      <c r="B48" s="448"/>
      <c r="C48" s="429" t="s">
        <v>3412</v>
      </c>
      <c r="D48" s="388"/>
      <c r="E48" s="388"/>
      <c r="I48" s="388"/>
      <c r="J48" s="388"/>
      <c r="K48" s="388"/>
    </row>
    <row r="49" spans="2:11" x14ac:dyDescent="0.25">
      <c r="B49" s="448"/>
      <c r="C49" s="429" t="s">
        <v>3413</v>
      </c>
      <c r="D49" s="388"/>
      <c r="E49" s="388"/>
      <c r="I49" s="388"/>
      <c r="J49" s="388"/>
      <c r="K49" s="388"/>
    </row>
    <row r="50" spans="2:11" x14ac:dyDescent="0.25">
      <c r="B50" s="448"/>
      <c r="C50" s="429" t="s">
        <v>3414</v>
      </c>
      <c r="D50" s="388"/>
      <c r="E50" s="388"/>
      <c r="I50" s="388"/>
      <c r="J50" s="388"/>
      <c r="K50" s="388"/>
    </row>
    <row r="51" spans="2:11" x14ac:dyDescent="0.25">
      <c r="B51" s="448"/>
      <c r="C51" s="429" t="s">
        <v>3415</v>
      </c>
      <c r="D51" s="388"/>
      <c r="E51" s="388"/>
      <c r="I51" s="388"/>
      <c r="J51" s="388"/>
      <c r="K51" s="388"/>
    </row>
    <row r="52" spans="2:11" x14ac:dyDescent="0.25">
      <c r="B52" s="448"/>
      <c r="C52" s="429" t="s">
        <v>3416</v>
      </c>
      <c r="D52" s="388"/>
      <c r="E52" s="388"/>
      <c r="I52" s="388"/>
      <c r="J52" s="388"/>
      <c r="K52" s="388"/>
    </row>
    <row r="53" spans="2:11" x14ac:dyDescent="0.25">
      <c r="B53" s="448"/>
      <c r="C53" s="429" t="s">
        <v>3417</v>
      </c>
      <c r="D53" s="388"/>
      <c r="E53" s="388"/>
      <c r="I53" s="388"/>
      <c r="J53" s="388"/>
      <c r="K53" s="388"/>
    </row>
    <row r="54" spans="2:11" x14ac:dyDescent="0.25">
      <c r="B54" s="448"/>
      <c r="C54" s="429" t="s">
        <v>3418</v>
      </c>
      <c r="D54" s="388"/>
      <c r="E54" s="388"/>
      <c r="I54" s="388"/>
      <c r="J54" s="388"/>
      <c r="K54" s="388"/>
    </row>
    <row r="55" spans="2:11" x14ac:dyDescent="0.25">
      <c r="B55" s="448"/>
      <c r="C55" s="429" t="s">
        <v>3419</v>
      </c>
      <c r="D55" s="388"/>
      <c r="E55" s="388"/>
      <c r="I55" s="388"/>
      <c r="J55" s="388"/>
      <c r="K55" s="388"/>
    </row>
    <row r="56" spans="2:11" x14ac:dyDescent="0.25">
      <c r="B56" s="448"/>
      <c r="C56" s="429" t="s">
        <v>3420</v>
      </c>
      <c r="D56" s="388"/>
      <c r="E56" s="388"/>
      <c r="I56" s="388"/>
      <c r="J56" s="388"/>
      <c r="K56" s="388"/>
    </row>
    <row r="57" spans="2:11" x14ac:dyDescent="0.25">
      <c r="B57" s="448"/>
      <c r="C57" s="429" t="s">
        <v>3421</v>
      </c>
      <c r="D57" s="388"/>
      <c r="E57" s="388"/>
      <c r="I57" s="388"/>
      <c r="J57" s="388"/>
      <c r="K57" s="388"/>
    </row>
    <row r="58" spans="2:11" x14ac:dyDescent="0.25">
      <c r="B58" s="448"/>
      <c r="C58" s="429" t="s">
        <v>3422</v>
      </c>
      <c r="D58" s="388"/>
      <c r="E58" s="388"/>
      <c r="I58" s="388"/>
      <c r="J58" s="388"/>
      <c r="K58" s="388"/>
    </row>
    <row r="59" spans="2:11" x14ac:dyDescent="0.25">
      <c r="B59" s="448"/>
      <c r="C59" s="429" t="s">
        <v>3423</v>
      </c>
      <c r="D59" s="388"/>
      <c r="E59" s="388"/>
      <c r="I59" s="388"/>
      <c r="J59" s="388"/>
      <c r="K59" s="388"/>
    </row>
    <row r="60" spans="2:11" x14ac:dyDescent="0.25">
      <c r="B60" s="448"/>
      <c r="C60" s="429" t="s">
        <v>3424</v>
      </c>
      <c r="D60" s="388"/>
      <c r="E60" s="388"/>
      <c r="I60" s="388"/>
      <c r="J60" s="388"/>
      <c r="K60" s="388"/>
    </row>
    <row r="61" spans="2:11" x14ac:dyDescent="0.25">
      <c r="B61" s="448"/>
      <c r="C61" s="429" t="s">
        <v>3425</v>
      </c>
      <c r="D61" s="388"/>
      <c r="E61" s="388"/>
      <c r="I61" s="388"/>
      <c r="J61" s="388"/>
      <c r="K61" s="388"/>
    </row>
    <row r="62" spans="2:11" x14ac:dyDescent="0.25">
      <c r="B62" s="448"/>
      <c r="C62" s="429" t="s">
        <v>3426</v>
      </c>
      <c r="D62" s="388"/>
      <c r="E62" s="388"/>
      <c r="I62" s="388"/>
      <c r="J62" s="388"/>
      <c r="K62" s="388"/>
    </row>
    <row r="63" spans="2:11" x14ac:dyDescent="0.25">
      <c r="B63" s="448"/>
      <c r="C63" s="429" t="s">
        <v>3427</v>
      </c>
      <c r="D63" s="388"/>
      <c r="E63" s="388"/>
      <c r="I63" s="388"/>
      <c r="J63" s="388"/>
      <c r="K63" s="388"/>
    </row>
    <row r="64" spans="2:11" x14ac:dyDescent="0.25">
      <c r="B64" s="448"/>
      <c r="C64" s="429" t="s">
        <v>3428</v>
      </c>
      <c r="D64" s="388"/>
      <c r="E64" s="388"/>
      <c r="I64" s="388"/>
      <c r="J64" s="388"/>
      <c r="K64" s="388"/>
    </row>
    <row r="65" spans="2:11" x14ac:dyDescent="0.25">
      <c r="B65" s="448"/>
      <c r="C65" s="429" t="s">
        <v>3429</v>
      </c>
      <c r="D65" s="388"/>
      <c r="E65" s="388"/>
      <c r="I65" s="388"/>
      <c r="J65" s="388"/>
      <c r="K65" s="388"/>
    </row>
    <row r="66" spans="2:11" x14ac:dyDescent="0.25">
      <c r="B66" s="448"/>
      <c r="C66" s="429" t="s">
        <v>3430</v>
      </c>
      <c r="D66" s="388"/>
      <c r="E66" s="388"/>
      <c r="I66" s="388"/>
      <c r="J66" s="388"/>
      <c r="K66" s="388"/>
    </row>
    <row r="67" spans="2:11" x14ac:dyDescent="0.25">
      <c r="B67" s="448"/>
      <c r="C67" s="429" t="s">
        <v>3431</v>
      </c>
      <c r="D67" s="388"/>
      <c r="E67" s="388"/>
      <c r="I67" s="388"/>
      <c r="J67" s="388"/>
      <c r="K67" s="388"/>
    </row>
    <row r="68" spans="2:11" x14ac:dyDescent="0.25">
      <c r="B68" s="448"/>
      <c r="C68" s="429" t="s">
        <v>3432</v>
      </c>
      <c r="D68" s="388"/>
      <c r="E68" s="388"/>
      <c r="I68" s="388"/>
      <c r="J68" s="388"/>
      <c r="K68" s="388"/>
    </row>
    <row r="69" spans="2:11" x14ac:dyDescent="0.25">
      <c r="B69" s="448"/>
      <c r="C69" s="429" t="s">
        <v>3433</v>
      </c>
      <c r="D69" s="388"/>
      <c r="E69" s="388"/>
      <c r="I69" s="388"/>
      <c r="J69" s="388"/>
      <c r="K69" s="388"/>
    </row>
    <row r="70" spans="2:11" x14ac:dyDescent="0.25">
      <c r="B70" s="448"/>
      <c r="C70" s="429" t="s">
        <v>3434</v>
      </c>
      <c r="D70" s="388"/>
      <c r="E70" s="388"/>
      <c r="I70" s="388"/>
      <c r="J70" s="388"/>
      <c r="K70" s="388"/>
    </row>
    <row r="71" spans="2:11" x14ac:dyDescent="0.25">
      <c r="B71" s="448"/>
      <c r="C71" s="429" t="s">
        <v>3435</v>
      </c>
      <c r="D71" s="388"/>
      <c r="E71" s="388"/>
      <c r="I71" s="388"/>
      <c r="J71" s="388"/>
      <c r="K71" s="388"/>
    </row>
    <row r="72" spans="2:11" x14ac:dyDescent="0.25">
      <c r="B72" s="448"/>
      <c r="C72" s="429" t="s">
        <v>3436</v>
      </c>
      <c r="D72" s="388"/>
      <c r="E72" s="388"/>
      <c r="I72" s="388"/>
      <c r="J72" s="388"/>
      <c r="K72" s="388"/>
    </row>
    <row r="73" spans="2:11" x14ac:dyDescent="0.25">
      <c r="B73" s="448"/>
      <c r="C73" s="429" t="s">
        <v>3437</v>
      </c>
      <c r="D73" s="388"/>
      <c r="E73" s="388"/>
      <c r="I73" s="388"/>
      <c r="J73" s="388"/>
      <c r="K73" s="388"/>
    </row>
    <row r="74" spans="2:11" x14ac:dyDescent="0.25">
      <c r="B74" s="448"/>
      <c r="C74" s="429" t="s">
        <v>3438</v>
      </c>
      <c r="D74" s="388"/>
      <c r="E74" s="388"/>
      <c r="I74" s="388"/>
      <c r="J74" s="388"/>
      <c r="K74" s="388"/>
    </row>
    <row r="75" spans="2:11" x14ac:dyDescent="0.25">
      <c r="B75" s="448"/>
      <c r="C75" s="429" t="s">
        <v>3439</v>
      </c>
      <c r="D75" s="388"/>
      <c r="E75" s="388"/>
      <c r="I75" s="388"/>
      <c r="J75" s="388"/>
      <c r="K75" s="388"/>
    </row>
    <row r="76" spans="2:11" x14ac:dyDescent="0.25">
      <c r="B76" s="448"/>
      <c r="C76" s="429" t="s">
        <v>3440</v>
      </c>
      <c r="D76" s="388"/>
      <c r="E76" s="388"/>
      <c r="I76" s="388"/>
      <c r="J76" s="388"/>
      <c r="K76" s="388"/>
    </row>
    <row r="77" spans="2:11" x14ac:dyDescent="0.25">
      <c r="B77" s="448"/>
      <c r="C77" s="429" t="s">
        <v>3441</v>
      </c>
      <c r="D77" s="388"/>
      <c r="E77" s="388"/>
      <c r="I77" s="388"/>
      <c r="J77" s="388"/>
      <c r="K77" s="388"/>
    </row>
    <row r="78" spans="2:11" x14ac:dyDescent="0.25">
      <c r="B78" s="448"/>
      <c r="C78" s="429" t="s">
        <v>3442</v>
      </c>
      <c r="D78" s="388"/>
      <c r="E78" s="388"/>
      <c r="I78" s="388"/>
      <c r="J78" s="388"/>
      <c r="K78" s="388"/>
    </row>
    <row r="79" spans="2:11" x14ac:dyDescent="0.25">
      <c r="B79" s="448"/>
      <c r="C79" s="429" t="s">
        <v>3443</v>
      </c>
      <c r="D79" s="388"/>
      <c r="E79" s="388"/>
      <c r="I79" s="388"/>
      <c r="J79" s="388"/>
      <c r="K79" s="388"/>
    </row>
    <row r="80" spans="2:11" x14ac:dyDescent="0.25">
      <c r="B80" s="448"/>
      <c r="C80" s="429" t="s">
        <v>3444</v>
      </c>
      <c r="D80" s="388"/>
      <c r="E80" s="388"/>
      <c r="I80" s="388"/>
      <c r="J80" s="388"/>
      <c r="K80" s="388"/>
    </row>
    <row r="81" spans="2:11" x14ac:dyDescent="0.25">
      <c r="B81" s="448"/>
      <c r="C81" s="429" t="s">
        <v>3445</v>
      </c>
      <c r="D81" s="388"/>
      <c r="E81" s="388"/>
      <c r="I81" s="388"/>
      <c r="J81" s="388"/>
      <c r="K81" s="388"/>
    </row>
    <row r="82" spans="2:11" x14ac:dyDescent="0.25">
      <c r="B82" s="448"/>
      <c r="C82" s="429" t="s">
        <v>3446</v>
      </c>
      <c r="D82" s="388"/>
      <c r="E82" s="388"/>
      <c r="I82" s="388"/>
      <c r="J82" s="388"/>
      <c r="K82" s="388"/>
    </row>
    <row r="83" spans="2:11" x14ac:dyDescent="0.25">
      <c r="B83" s="448"/>
      <c r="C83" s="429" t="s">
        <v>3447</v>
      </c>
      <c r="D83" s="388"/>
      <c r="E83" s="388"/>
      <c r="I83" s="388"/>
      <c r="J83" s="388"/>
      <c r="K83" s="388"/>
    </row>
    <row r="84" spans="2:11" x14ac:dyDescent="0.25">
      <c r="B84" s="448"/>
      <c r="C84" s="429" t="s">
        <v>3448</v>
      </c>
      <c r="D84" s="388"/>
      <c r="E84" s="388"/>
      <c r="I84" s="388"/>
      <c r="J84" s="388"/>
      <c r="K84" s="388"/>
    </row>
    <row r="85" spans="2:11" x14ac:dyDescent="0.25">
      <c r="B85" s="448"/>
      <c r="C85" s="429" t="s">
        <v>3449</v>
      </c>
      <c r="D85" s="388"/>
      <c r="E85" s="388"/>
      <c r="I85" s="388"/>
      <c r="J85" s="388"/>
      <c r="K85" s="388"/>
    </row>
    <row r="86" spans="2:11" x14ac:dyDescent="0.25">
      <c r="B86" s="448"/>
      <c r="C86" s="429" t="s">
        <v>3450</v>
      </c>
      <c r="D86" s="388"/>
      <c r="E86" s="388"/>
      <c r="I86" s="388"/>
      <c r="J86" s="388"/>
      <c r="K86" s="388"/>
    </row>
    <row r="87" spans="2:11" x14ac:dyDescent="0.25">
      <c r="B87" s="448"/>
      <c r="C87" s="429" t="s">
        <v>3451</v>
      </c>
      <c r="D87" s="388"/>
      <c r="E87" s="388"/>
      <c r="I87" s="388"/>
      <c r="J87" s="388"/>
      <c r="K87" s="388"/>
    </row>
    <row r="88" spans="2:11" x14ac:dyDescent="0.25">
      <c r="B88" s="448"/>
      <c r="C88" s="429" t="s">
        <v>3452</v>
      </c>
      <c r="D88" s="388"/>
      <c r="E88" s="388"/>
      <c r="I88" s="388"/>
      <c r="J88" s="388"/>
      <c r="K88" s="388"/>
    </row>
    <row r="89" spans="2:11" x14ac:dyDescent="0.25">
      <c r="B89" s="448"/>
      <c r="C89" s="429" t="s">
        <v>3453</v>
      </c>
      <c r="D89" s="388"/>
      <c r="E89" s="388"/>
      <c r="I89" s="388"/>
      <c r="J89" s="388"/>
      <c r="K89" s="388"/>
    </row>
    <row r="90" spans="2:11" x14ac:dyDescent="0.25">
      <c r="B90" s="448"/>
      <c r="C90" s="429" t="s">
        <v>3454</v>
      </c>
      <c r="D90" s="388"/>
      <c r="E90" s="388"/>
      <c r="I90" s="388"/>
      <c r="J90" s="388"/>
      <c r="K90" s="388"/>
    </row>
    <row r="91" spans="2:11" x14ac:dyDescent="0.25">
      <c r="B91" s="448"/>
      <c r="C91" s="429" t="s">
        <v>3455</v>
      </c>
      <c r="D91" s="388"/>
      <c r="E91" s="388"/>
      <c r="I91" s="388"/>
      <c r="J91" s="388"/>
      <c r="K91" s="388"/>
    </row>
    <row r="92" spans="2:11" x14ac:dyDescent="0.25">
      <c r="B92" s="448"/>
      <c r="C92" s="429" t="s">
        <v>3456</v>
      </c>
      <c r="D92" s="388"/>
      <c r="E92" s="388"/>
      <c r="I92" s="388"/>
      <c r="J92" s="388"/>
      <c r="K92" s="388"/>
    </row>
    <row r="93" spans="2:11" x14ac:dyDescent="0.25">
      <c r="B93" s="448"/>
      <c r="C93" s="429" t="s">
        <v>3457</v>
      </c>
      <c r="D93" s="388"/>
      <c r="E93" s="388"/>
      <c r="I93" s="388"/>
      <c r="J93" s="388"/>
      <c r="K93" s="388"/>
    </row>
    <row r="94" spans="2:11" x14ac:dyDescent="0.25">
      <c r="B94" s="448"/>
      <c r="C94" s="429" t="s">
        <v>3458</v>
      </c>
      <c r="D94" s="388"/>
      <c r="E94" s="388"/>
      <c r="I94" s="388"/>
      <c r="J94" s="388"/>
      <c r="K94" s="388"/>
    </row>
    <row r="95" spans="2:11" x14ac:dyDescent="0.25">
      <c r="B95" s="448"/>
      <c r="C95" s="429" t="s">
        <v>3459</v>
      </c>
      <c r="D95" s="388"/>
      <c r="E95" s="388"/>
      <c r="I95" s="388"/>
      <c r="J95" s="388"/>
      <c r="K95" s="388"/>
    </row>
    <row r="96" spans="2:11" x14ac:dyDescent="0.25">
      <c r="B96" s="448"/>
      <c r="C96" s="429" t="s">
        <v>3460</v>
      </c>
      <c r="D96" s="388"/>
      <c r="E96" s="388"/>
      <c r="I96" s="388"/>
      <c r="J96" s="388"/>
      <c r="K96" s="388"/>
    </row>
    <row r="97" spans="2:11" x14ac:dyDescent="0.25">
      <c r="B97" s="448"/>
      <c r="C97" s="429" t="s">
        <v>3461</v>
      </c>
      <c r="D97" s="388"/>
      <c r="E97" s="388"/>
      <c r="I97" s="388"/>
      <c r="J97" s="388"/>
      <c r="K97" s="388"/>
    </row>
    <row r="98" spans="2:11" x14ac:dyDescent="0.25">
      <c r="B98" s="448"/>
      <c r="C98" s="429" t="s">
        <v>3462</v>
      </c>
      <c r="D98" s="388"/>
      <c r="E98" s="388"/>
      <c r="I98" s="388"/>
      <c r="J98" s="388"/>
      <c r="K98" s="388"/>
    </row>
    <row r="99" spans="2:11" x14ac:dyDescent="0.25">
      <c r="B99" s="448"/>
      <c r="C99" s="429" t="s">
        <v>3463</v>
      </c>
      <c r="D99" s="388"/>
      <c r="E99" s="388"/>
      <c r="I99" s="388"/>
      <c r="J99" s="388"/>
      <c r="K99" s="388"/>
    </row>
    <row r="100" spans="2:11" x14ac:dyDescent="0.25">
      <c r="B100" s="448"/>
      <c r="C100" s="429" t="s">
        <v>3464</v>
      </c>
      <c r="D100" s="388"/>
      <c r="E100" s="388"/>
      <c r="I100" s="388"/>
      <c r="J100" s="388"/>
      <c r="K100" s="388"/>
    </row>
    <row r="101" spans="2:11" x14ac:dyDescent="0.25">
      <c r="B101" s="448"/>
      <c r="C101" s="429" t="s">
        <v>3465</v>
      </c>
      <c r="D101" s="388"/>
      <c r="E101" s="388"/>
      <c r="I101" s="388"/>
      <c r="J101" s="388"/>
      <c r="K101" s="388"/>
    </row>
    <row r="102" spans="2:11" x14ac:dyDescent="0.25">
      <c r="B102" s="448"/>
      <c r="C102" s="429" t="s">
        <v>3466</v>
      </c>
      <c r="D102" s="388"/>
      <c r="E102" s="388"/>
      <c r="I102" s="388"/>
      <c r="J102" s="388"/>
      <c r="K102" s="388"/>
    </row>
    <row r="103" spans="2:11" x14ac:dyDescent="0.25">
      <c r="B103" s="448"/>
      <c r="C103" s="429" t="s">
        <v>3467</v>
      </c>
      <c r="D103" s="388"/>
      <c r="E103" s="388"/>
      <c r="I103" s="388"/>
      <c r="J103" s="388"/>
      <c r="K103" s="388"/>
    </row>
    <row r="104" spans="2:11" x14ac:dyDescent="0.25">
      <c r="B104" s="448"/>
      <c r="C104" s="429" t="s">
        <v>3468</v>
      </c>
      <c r="D104" s="388"/>
      <c r="E104" s="388"/>
      <c r="I104" s="388"/>
      <c r="J104" s="388"/>
      <c r="K104" s="388"/>
    </row>
    <row r="105" spans="2:11" x14ac:dyDescent="0.25">
      <c r="B105" s="448"/>
      <c r="C105" s="429" t="s">
        <v>3469</v>
      </c>
      <c r="D105" s="388"/>
      <c r="E105" s="388"/>
      <c r="I105" s="388"/>
      <c r="J105" s="388"/>
      <c r="K105" s="388"/>
    </row>
    <row r="106" spans="2:11" x14ac:dyDescent="0.25">
      <c r="B106" s="448"/>
      <c r="C106" s="429" t="s">
        <v>3470</v>
      </c>
      <c r="D106" s="388"/>
      <c r="E106" s="388"/>
      <c r="I106" s="388"/>
      <c r="J106" s="388"/>
      <c r="K106" s="388"/>
    </row>
    <row r="107" spans="2:11" x14ac:dyDescent="0.25">
      <c r="B107" s="448"/>
      <c r="C107" s="429" t="s">
        <v>3471</v>
      </c>
      <c r="D107" s="388"/>
      <c r="E107" s="388"/>
      <c r="I107" s="388"/>
      <c r="J107" s="388"/>
      <c r="K107" s="388"/>
    </row>
    <row r="108" spans="2:11" x14ac:dyDescent="0.25">
      <c r="B108" s="448"/>
      <c r="C108" s="429" t="s">
        <v>3472</v>
      </c>
      <c r="D108" s="388"/>
      <c r="E108" s="388"/>
      <c r="I108" s="388"/>
      <c r="J108" s="388"/>
      <c r="K108" s="388"/>
    </row>
    <row r="109" spans="2:11" x14ac:dyDescent="0.25">
      <c r="B109" s="448"/>
      <c r="C109" s="429" t="s">
        <v>3473</v>
      </c>
      <c r="D109" s="388"/>
      <c r="E109" s="388"/>
      <c r="I109" s="388"/>
      <c r="J109" s="388"/>
      <c r="K109" s="388"/>
    </row>
  </sheetData>
  <mergeCells count="2">
    <mergeCell ref="I6:J6"/>
    <mergeCell ref="I8:J8"/>
  </mergeCells>
  <dataValidations count="1">
    <dataValidation allowBlank="1" showInputMessage="1" showErrorMessage="1" error="Data is of incorrect type!" sqref="B7:C7"/>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Enumerations!$A$1929:$A$1929</xm:f>
          </x14:formula1>
          <xm:sqref>B3</xm:sqref>
        </x14:dataValidation>
      </x14:dataValidations>
    </ext>
  </extLst>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9"/>
  <sheetViews>
    <sheetView showGridLines="0" topLeftCell="H1" workbookViewId="0">
      <selection activeCell="N15" sqref="N15"/>
    </sheetView>
  </sheetViews>
  <sheetFormatPr defaultRowHeight="15" x14ac:dyDescent="0.25"/>
  <cols>
    <col min="1" max="3" width="9.140625" style="551"/>
    <col min="4" max="4" width="24.7109375" style="551" customWidth="1"/>
    <col min="5" max="7" width="40" style="551" customWidth="1"/>
    <col min="8" max="8" width="36.85546875" style="551" customWidth="1"/>
    <col min="9" max="9" width="36" style="551" customWidth="1"/>
    <col min="10" max="10" width="18.28515625" style="551" customWidth="1"/>
    <col min="11" max="11" width="18.5703125" style="551" customWidth="1"/>
    <col min="12" max="12" width="14.5703125" style="551" customWidth="1"/>
    <col min="13" max="13" width="16.85546875" style="551" customWidth="1"/>
    <col min="14" max="14" width="17.5703125" style="551" customWidth="1"/>
    <col min="15" max="15" width="9.140625" style="551"/>
    <col min="16" max="16" width="9.140625" style="554"/>
    <col min="17" max="17" width="9.140625" style="551"/>
    <col min="18" max="30" width="20.7109375" style="551" customWidth="1"/>
    <col min="31" max="16384" width="9.140625" style="551"/>
  </cols>
  <sheetData>
    <row r="1" spans="1:29" ht="26.25" customHeight="1" x14ac:dyDescent="0.3">
      <c r="A1" s="187" t="s">
        <v>17053</v>
      </c>
      <c r="B1" s="798" t="s">
        <v>13404</v>
      </c>
      <c r="C1" s="799"/>
      <c r="D1" s="799"/>
      <c r="E1" s="799"/>
      <c r="F1" s="799"/>
      <c r="G1" s="799"/>
      <c r="H1" s="799"/>
      <c r="I1" s="799"/>
      <c r="J1" s="799"/>
      <c r="K1" s="799"/>
      <c r="L1" s="799"/>
      <c r="R1" s="524" t="s">
        <v>13426</v>
      </c>
      <c r="T1" s="724" t="s">
        <v>13439</v>
      </c>
    </row>
    <row r="3" spans="1:29" ht="12.4" customHeight="1" x14ac:dyDescent="0.25">
      <c r="B3" s="13" t="s">
        <v>3212</v>
      </c>
    </row>
    <row r="5" spans="1:29" ht="12.4" customHeight="1" x14ac:dyDescent="0.25">
      <c r="R5" s="808" t="s">
        <v>13208</v>
      </c>
      <c r="S5" s="809"/>
      <c r="T5" s="557" t="s">
        <v>2471</v>
      </c>
      <c r="U5" s="557" t="s">
        <v>2472</v>
      </c>
      <c r="V5" s="557" t="s">
        <v>2473</v>
      </c>
      <c r="W5" s="557" t="s">
        <v>2474</v>
      </c>
      <c r="X5" s="557" t="s">
        <v>2475</v>
      </c>
      <c r="Y5" s="557" t="s">
        <v>2476</v>
      </c>
      <c r="Z5" s="557" t="s">
        <v>2477</v>
      </c>
      <c r="AA5" s="557" t="s">
        <v>2478</v>
      </c>
      <c r="AB5" s="557" t="s">
        <v>2479</v>
      </c>
      <c r="AC5" s="557" t="s">
        <v>2480</v>
      </c>
    </row>
    <row r="6" spans="1:29" ht="16.5" customHeight="1" x14ac:dyDescent="0.25">
      <c r="D6" s="10" t="s">
        <v>13208</v>
      </c>
      <c r="E6" s="10" t="s">
        <v>2471</v>
      </c>
      <c r="F6" s="10" t="s">
        <v>2472</v>
      </c>
      <c r="G6" s="10" t="s">
        <v>2473</v>
      </c>
      <c r="H6" s="10" t="s">
        <v>2474</v>
      </c>
      <c r="I6" s="10" t="s">
        <v>2475</v>
      </c>
      <c r="J6" s="10" t="s">
        <v>2476</v>
      </c>
      <c r="K6" s="10" t="s">
        <v>2477</v>
      </c>
      <c r="L6" s="10" t="s">
        <v>2478</v>
      </c>
      <c r="M6" s="10" t="s">
        <v>2479</v>
      </c>
      <c r="N6" s="10" t="s">
        <v>2480</v>
      </c>
      <c r="R6" s="364" t="s">
        <v>13424</v>
      </c>
      <c r="S6" s="364" t="s">
        <v>13425</v>
      </c>
      <c r="T6" s="364" t="s">
        <v>13414</v>
      </c>
      <c r="U6" s="364" t="s">
        <v>13415</v>
      </c>
      <c r="V6" s="364" t="s">
        <v>13416</v>
      </c>
      <c r="W6" s="364" t="s">
        <v>13417</v>
      </c>
      <c r="X6" s="364" t="s">
        <v>13418</v>
      </c>
      <c r="Y6" s="364" t="s">
        <v>13419</v>
      </c>
      <c r="Z6" s="364" t="s">
        <v>13420</v>
      </c>
      <c r="AA6" s="364" t="s">
        <v>13421</v>
      </c>
      <c r="AB6" s="364" t="s">
        <v>13422</v>
      </c>
      <c r="AC6" s="364" t="s">
        <v>13423</v>
      </c>
    </row>
    <row r="7" spans="1:29" x14ac:dyDescent="0.25">
      <c r="D7" s="13" t="s">
        <v>13210</v>
      </c>
      <c r="E7" s="13" t="s">
        <v>13405</v>
      </c>
      <c r="F7" s="13" t="s">
        <v>13406</v>
      </c>
      <c r="G7" s="13" t="s">
        <v>13407</v>
      </c>
      <c r="H7" s="13" t="s">
        <v>13408</v>
      </c>
      <c r="I7" s="13" t="s">
        <v>3220</v>
      </c>
      <c r="J7" s="13" t="s">
        <v>13409</v>
      </c>
      <c r="K7" s="13" t="s">
        <v>13410</v>
      </c>
      <c r="L7" s="13" t="s">
        <v>13411</v>
      </c>
      <c r="M7" s="13" t="s">
        <v>13412</v>
      </c>
      <c r="N7" s="13" t="s">
        <v>13413</v>
      </c>
      <c r="R7" s="810" t="s">
        <v>721</v>
      </c>
      <c r="S7" s="811"/>
      <c r="T7" s="558" t="s">
        <v>600</v>
      </c>
      <c r="U7" s="558" t="s">
        <v>601</v>
      </c>
      <c r="V7" s="558" t="s">
        <v>602</v>
      </c>
      <c r="W7" s="558" t="s">
        <v>603</v>
      </c>
      <c r="X7" s="558" t="s">
        <v>789</v>
      </c>
      <c r="Y7" s="558" t="s">
        <v>790</v>
      </c>
      <c r="Z7" s="558" t="s">
        <v>604</v>
      </c>
      <c r="AA7" s="558" t="s">
        <v>815</v>
      </c>
      <c r="AB7" s="558" t="s">
        <v>816</v>
      </c>
      <c r="AC7" s="558" t="s">
        <v>817</v>
      </c>
    </row>
    <row r="8" spans="1:29" x14ac:dyDescent="0.25">
      <c r="D8" s="15" t="s">
        <v>721</v>
      </c>
      <c r="E8" s="15" t="s">
        <v>600</v>
      </c>
      <c r="F8" s="15" t="s">
        <v>601</v>
      </c>
      <c r="G8" s="15" t="s">
        <v>602</v>
      </c>
      <c r="H8" s="15" t="s">
        <v>603</v>
      </c>
      <c r="I8" s="15" t="s">
        <v>789</v>
      </c>
      <c r="J8" s="15" t="s">
        <v>790</v>
      </c>
      <c r="K8" s="15" t="s">
        <v>604</v>
      </c>
      <c r="L8" s="15" t="s">
        <v>815</v>
      </c>
      <c r="M8" s="15" t="s">
        <v>816</v>
      </c>
      <c r="N8" s="15" t="s">
        <v>817</v>
      </c>
      <c r="R8" s="39" t="s">
        <v>3482</v>
      </c>
      <c r="S8" s="39" t="s">
        <v>13222</v>
      </c>
      <c r="T8" s="20" t="s">
        <v>3502</v>
      </c>
      <c r="U8" s="20" t="s">
        <v>3502</v>
      </c>
      <c r="V8" s="20" t="s">
        <v>3502</v>
      </c>
      <c r="W8" s="20" t="s">
        <v>3502</v>
      </c>
      <c r="X8" s="20" t="s">
        <v>3502</v>
      </c>
      <c r="Y8" s="20" t="s">
        <v>3502</v>
      </c>
      <c r="Z8" s="20" t="s">
        <v>4719</v>
      </c>
      <c r="AA8" s="20" t="s">
        <v>4719</v>
      </c>
      <c r="AB8" s="20" t="s">
        <v>4719</v>
      </c>
      <c r="AC8" s="20" t="s">
        <v>4719</v>
      </c>
    </row>
    <row r="9" spans="1:29" x14ac:dyDescent="0.25">
      <c r="B9" s="13" t="s">
        <v>3231</v>
      </c>
      <c r="C9" s="15" t="s">
        <v>1082</v>
      </c>
      <c r="D9" s="39" t="s">
        <v>3374</v>
      </c>
      <c r="E9" s="20" t="s">
        <v>3501</v>
      </c>
      <c r="F9" s="20" t="s">
        <v>3501</v>
      </c>
      <c r="G9" s="20" t="s">
        <v>3501</v>
      </c>
      <c r="H9" s="20" t="s">
        <v>3501</v>
      </c>
      <c r="I9" s="20" t="s">
        <v>3501</v>
      </c>
      <c r="J9" s="20" t="s">
        <v>3501</v>
      </c>
      <c r="K9" s="20" t="s">
        <v>3501</v>
      </c>
      <c r="L9" s="20" t="s">
        <v>3501</v>
      </c>
      <c r="M9" s="20" t="s">
        <v>3501</v>
      </c>
      <c r="N9" s="20" t="s">
        <v>3501</v>
      </c>
      <c r="R9" s="388"/>
      <c r="S9" s="388"/>
      <c r="T9" s="358"/>
      <c r="U9" s="358"/>
      <c r="V9" s="358"/>
      <c r="W9" s="358"/>
      <c r="X9" s="358"/>
      <c r="Y9" s="358"/>
      <c r="Z9" s="358"/>
      <c r="AA9" s="358"/>
      <c r="AB9" s="358"/>
      <c r="AC9" s="358"/>
    </row>
    <row r="10" spans="1:29" x14ac:dyDescent="0.25">
      <c r="B10" s="448"/>
      <c r="C10" s="429" t="s">
        <v>3373</v>
      </c>
      <c r="D10" s="388"/>
      <c r="E10" s="358"/>
      <c r="F10" s="358"/>
      <c r="G10" s="358"/>
      <c r="H10" s="358"/>
      <c r="I10" s="358"/>
      <c r="J10" s="358"/>
      <c r="K10" s="358"/>
      <c r="L10" s="358"/>
      <c r="M10" s="358"/>
      <c r="N10" s="358"/>
      <c r="R10" s="388"/>
      <c r="S10" s="388"/>
      <c r="T10" s="358"/>
      <c r="U10" s="358"/>
      <c r="V10" s="358"/>
      <c r="W10" s="358"/>
      <c r="X10" s="358"/>
      <c r="Y10" s="358"/>
      <c r="Z10" s="358"/>
      <c r="AA10" s="358"/>
      <c r="AB10" s="358"/>
      <c r="AC10" s="358"/>
    </row>
    <row r="11" spans="1:29" x14ac:dyDescent="0.25">
      <c r="B11" s="448"/>
      <c r="C11" s="429" t="s">
        <v>3375</v>
      </c>
      <c r="D11" s="388"/>
      <c r="E11" s="358"/>
      <c r="F11" s="358"/>
      <c r="G11" s="358"/>
      <c r="H11" s="358"/>
      <c r="I11" s="358"/>
      <c r="J11" s="358"/>
      <c r="K11" s="358"/>
      <c r="L11" s="358"/>
      <c r="M11" s="358"/>
      <c r="N11" s="358"/>
      <c r="R11" s="388"/>
      <c r="S11" s="388"/>
      <c r="T11" s="358"/>
      <c r="U11" s="358"/>
      <c r="V11" s="358"/>
      <c r="W11" s="358"/>
      <c r="X11" s="358"/>
      <c r="Y11" s="358"/>
      <c r="Z11" s="358"/>
      <c r="AA11" s="358"/>
      <c r="AB11" s="358"/>
      <c r="AC11" s="358"/>
    </row>
    <row r="12" spans="1:29" x14ac:dyDescent="0.25">
      <c r="B12" s="448"/>
      <c r="C12" s="429" t="s">
        <v>3376</v>
      </c>
      <c r="D12" s="388"/>
      <c r="E12" s="358"/>
      <c r="F12" s="358"/>
      <c r="G12" s="358"/>
      <c r="H12" s="358"/>
      <c r="I12" s="358"/>
      <c r="J12" s="358"/>
      <c r="K12" s="358"/>
      <c r="L12" s="358"/>
      <c r="M12" s="358"/>
      <c r="N12" s="358"/>
      <c r="R12" s="388"/>
      <c r="S12" s="388"/>
      <c r="T12" s="358"/>
      <c r="U12" s="358"/>
      <c r="V12" s="358"/>
      <c r="W12" s="358"/>
      <c r="X12" s="358"/>
      <c r="Y12" s="358"/>
      <c r="Z12" s="358"/>
      <c r="AA12" s="358"/>
      <c r="AB12" s="358"/>
      <c r="AC12" s="358"/>
    </row>
    <row r="13" spans="1:29" x14ac:dyDescent="0.25">
      <c r="B13" s="448"/>
      <c r="C13" s="429" t="s">
        <v>3377</v>
      </c>
      <c r="D13" s="388"/>
      <c r="E13" s="358"/>
      <c r="F13" s="358"/>
      <c r="G13" s="358"/>
      <c r="H13" s="358"/>
      <c r="I13" s="358"/>
      <c r="J13" s="358"/>
      <c r="K13" s="358"/>
      <c r="L13" s="358"/>
      <c r="M13" s="358"/>
      <c r="N13" s="358"/>
      <c r="R13" s="388"/>
      <c r="S13" s="388"/>
      <c r="T13" s="358"/>
      <c r="U13" s="358"/>
      <c r="V13" s="358"/>
      <c r="W13" s="358"/>
      <c r="X13" s="358"/>
      <c r="Y13" s="358"/>
      <c r="Z13" s="358"/>
      <c r="AA13" s="358"/>
      <c r="AB13" s="358"/>
      <c r="AC13" s="358"/>
    </row>
    <row r="14" spans="1:29" x14ac:dyDescent="0.25">
      <c r="B14" s="448"/>
      <c r="C14" s="429" t="s">
        <v>3378</v>
      </c>
      <c r="D14" s="388"/>
      <c r="E14" s="358"/>
      <c r="F14" s="358"/>
      <c r="G14" s="358"/>
      <c r="H14" s="358"/>
      <c r="I14" s="358"/>
      <c r="J14" s="358"/>
      <c r="K14" s="358"/>
      <c r="L14" s="358"/>
      <c r="M14" s="358"/>
      <c r="N14" s="358"/>
      <c r="R14" s="388"/>
      <c r="S14" s="388"/>
      <c r="T14" s="358"/>
      <c r="U14" s="358"/>
      <c r="V14" s="358"/>
      <c r="W14" s="358"/>
      <c r="X14" s="358"/>
      <c r="Y14" s="358"/>
      <c r="Z14" s="358"/>
      <c r="AA14" s="358"/>
      <c r="AB14" s="358"/>
      <c r="AC14" s="358"/>
    </row>
    <row r="15" spans="1:29" x14ac:dyDescent="0.25">
      <c r="B15" s="448"/>
      <c r="C15" s="429" t="s">
        <v>3379</v>
      </c>
      <c r="D15" s="388"/>
      <c r="E15" s="358"/>
      <c r="F15" s="358"/>
      <c r="G15" s="358"/>
      <c r="H15" s="358"/>
      <c r="I15" s="358"/>
      <c r="J15" s="358"/>
      <c r="K15" s="358"/>
      <c r="L15" s="358"/>
      <c r="M15" s="358"/>
      <c r="N15" s="358"/>
      <c r="R15" s="388"/>
      <c r="S15" s="388"/>
      <c r="T15" s="358"/>
      <c r="U15" s="358"/>
      <c r="V15" s="358"/>
      <c r="W15" s="358"/>
      <c r="X15" s="358"/>
      <c r="Y15" s="358"/>
      <c r="Z15" s="358"/>
      <c r="AA15" s="358"/>
      <c r="AB15" s="358"/>
      <c r="AC15" s="358"/>
    </row>
    <row r="16" spans="1:29" x14ac:dyDescent="0.25">
      <c r="B16" s="448"/>
      <c r="C16" s="429" t="s">
        <v>3380</v>
      </c>
      <c r="D16" s="388"/>
      <c r="E16" s="358"/>
      <c r="F16" s="358"/>
      <c r="G16" s="358"/>
      <c r="H16" s="358"/>
      <c r="I16" s="358"/>
      <c r="J16" s="358"/>
      <c r="K16" s="358"/>
      <c r="L16" s="358"/>
      <c r="M16" s="358"/>
      <c r="N16" s="358"/>
      <c r="R16" s="388"/>
      <c r="S16" s="388"/>
      <c r="T16" s="358"/>
      <c r="U16" s="358"/>
      <c r="V16" s="358"/>
      <c r="W16" s="358"/>
      <c r="X16" s="358"/>
      <c r="Y16" s="358"/>
      <c r="Z16" s="358"/>
      <c r="AA16" s="358"/>
      <c r="AB16" s="358"/>
      <c r="AC16" s="358"/>
    </row>
    <row r="17" spans="2:29" x14ac:dyDescent="0.25">
      <c r="B17" s="448"/>
      <c r="C17" s="429" t="s">
        <v>3381</v>
      </c>
      <c r="D17" s="388"/>
      <c r="E17" s="358"/>
      <c r="F17" s="358"/>
      <c r="G17" s="358"/>
      <c r="H17" s="358"/>
      <c r="I17" s="358"/>
      <c r="J17" s="358"/>
      <c r="K17" s="358"/>
      <c r="L17" s="358"/>
      <c r="M17" s="358"/>
      <c r="N17" s="358"/>
      <c r="R17" s="388"/>
      <c r="S17" s="388"/>
      <c r="T17" s="358"/>
      <c r="U17" s="358"/>
      <c r="V17" s="358"/>
      <c r="W17" s="358"/>
      <c r="X17" s="358"/>
      <c r="Y17" s="358"/>
      <c r="Z17" s="358"/>
      <c r="AA17" s="358"/>
      <c r="AB17" s="358"/>
      <c r="AC17" s="358"/>
    </row>
    <row r="18" spans="2:29" x14ac:dyDescent="0.25">
      <c r="B18" s="448"/>
      <c r="C18" s="429" t="s">
        <v>3382</v>
      </c>
      <c r="D18" s="388"/>
      <c r="E18" s="358"/>
      <c r="F18" s="358"/>
      <c r="G18" s="358"/>
      <c r="H18" s="358"/>
      <c r="I18" s="358"/>
      <c r="J18" s="358"/>
      <c r="K18" s="358"/>
      <c r="L18" s="358"/>
      <c r="M18" s="358"/>
      <c r="N18" s="358"/>
      <c r="R18" s="388"/>
      <c r="S18" s="388"/>
      <c r="T18" s="358"/>
      <c r="U18" s="358"/>
      <c r="V18" s="358"/>
      <c r="W18" s="358"/>
      <c r="X18" s="358"/>
      <c r="Y18" s="358"/>
      <c r="Z18" s="358"/>
      <c r="AA18" s="358"/>
      <c r="AB18" s="358"/>
      <c r="AC18" s="358"/>
    </row>
    <row r="19" spans="2:29" x14ac:dyDescent="0.25">
      <c r="B19" s="448"/>
      <c r="C19" s="429" t="s">
        <v>3383</v>
      </c>
      <c r="D19" s="388"/>
      <c r="E19" s="358"/>
      <c r="F19" s="358"/>
      <c r="G19" s="358"/>
      <c r="H19" s="358"/>
      <c r="I19" s="358"/>
      <c r="J19" s="358"/>
      <c r="K19" s="358"/>
      <c r="L19" s="358"/>
      <c r="M19" s="358"/>
      <c r="N19" s="358"/>
      <c r="R19" s="388"/>
      <c r="S19" s="388"/>
      <c r="T19" s="358"/>
      <c r="U19" s="358"/>
      <c r="V19" s="358"/>
      <c r="W19" s="358"/>
      <c r="X19" s="358"/>
      <c r="Y19" s="358"/>
      <c r="Z19" s="358"/>
      <c r="AA19" s="358"/>
      <c r="AB19" s="358"/>
      <c r="AC19" s="358"/>
    </row>
    <row r="20" spans="2:29" x14ac:dyDescent="0.25">
      <c r="B20" s="448"/>
      <c r="C20" s="429" t="s">
        <v>3384</v>
      </c>
      <c r="D20" s="388"/>
      <c r="E20" s="358"/>
      <c r="F20" s="358"/>
      <c r="G20" s="358"/>
      <c r="H20" s="358"/>
      <c r="I20" s="358"/>
      <c r="J20" s="358"/>
      <c r="K20" s="358"/>
      <c r="L20" s="358"/>
      <c r="M20" s="358"/>
      <c r="N20" s="358"/>
      <c r="R20" s="388"/>
      <c r="S20" s="388"/>
      <c r="T20" s="358"/>
      <c r="U20" s="358"/>
      <c r="V20" s="358"/>
      <c r="W20" s="358"/>
      <c r="X20" s="358"/>
      <c r="Y20" s="358"/>
      <c r="Z20" s="358"/>
      <c r="AA20" s="358"/>
      <c r="AB20" s="358"/>
      <c r="AC20" s="358"/>
    </row>
    <row r="21" spans="2:29" x14ac:dyDescent="0.25">
      <c r="B21" s="448"/>
      <c r="C21" s="429" t="s">
        <v>3385</v>
      </c>
      <c r="D21" s="388"/>
      <c r="E21" s="358"/>
      <c r="F21" s="358"/>
      <c r="G21" s="358"/>
      <c r="H21" s="358"/>
      <c r="I21" s="358"/>
      <c r="J21" s="358"/>
      <c r="K21" s="358"/>
      <c r="L21" s="358"/>
      <c r="M21" s="358"/>
      <c r="N21" s="358"/>
      <c r="R21" s="388"/>
      <c r="S21" s="388"/>
      <c r="T21" s="358"/>
      <c r="U21" s="358"/>
      <c r="V21" s="358"/>
      <c r="W21" s="358"/>
      <c r="X21" s="358"/>
      <c r="Y21" s="358"/>
      <c r="Z21" s="358"/>
      <c r="AA21" s="358"/>
      <c r="AB21" s="358"/>
      <c r="AC21" s="358"/>
    </row>
    <row r="22" spans="2:29" x14ac:dyDescent="0.25">
      <c r="B22" s="448"/>
      <c r="C22" s="429" t="s">
        <v>3386</v>
      </c>
      <c r="D22" s="388"/>
      <c r="E22" s="358"/>
      <c r="F22" s="358"/>
      <c r="G22" s="358"/>
      <c r="H22" s="358"/>
      <c r="I22" s="358"/>
      <c r="J22" s="358"/>
      <c r="K22" s="358"/>
      <c r="L22" s="358"/>
      <c r="M22" s="358"/>
      <c r="N22" s="358"/>
      <c r="R22" s="388"/>
      <c r="S22" s="388"/>
      <c r="T22" s="358"/>
      <c r="U22" s="358"/>
      <c r="V22" s="358"/>
      <c r="W22" s="358"/>
      <c r="X22" s="358"/>
      <c r="Y22" s="358"/>
      <c r="Z22" s="358"/>
      <c r="AA22" s="358"/>
      <c r="AB22" s="358"/>
      <c r="AC22" s="358"/>
    </row>
    <row r="23" spans="2:29" x14ac:dyDescent="0.25">
      <c r="B23" s="448"/>
      <c r="C23" s="429" t="s">
        <v>3387</v>
      </c>
      <c r="D23" s="388"/>
      <c r="E23" s="358"/>
      <c r="F23" s="358"/>
      <c r="G23" s="358"/>
      <c r="H23" s="358"/>
      <c r="I23" s="358"/>
      <c r="J23" s="358"/>
      <c r="K23" s="358"/>
      <c r="L23" s="358"/>
      <c r="M23" s="358"/>
      <c r="N23" s="358"/>
      <c r="R23" s="388"/>
      <c r="S23" s="388"/>
      <c r="T23" s="358"/>
      <c r="U23" s="358"/>
      <c r="V23" s="358"/>
      <c r="W23" s="358"/>
      <c r="X23" s="358"/>
      <c r="Y23" s="358"/>
      <c r="Z23" s="358"/>
      <c r="AA23" s="358"/>
      <c r="AB23" s="358"/>
      <c r="AC23" s="358"/>
    </row>
    <row r="24" spans="2:29" x14ac:dyDescent="0.25">
      <c r="B24" s="448"/>
      <c r="C24" s="429" t="s">
        <v>3388</v>
      </c>
      <c r="D24" s="388"/>
      <c r="E24" s="358"/>
      <c r="F24" s="358"/>
      <c r="G24" s="358"/>
      <c r="H24" s="358"/>
      <c r="I24" s="358"/>
      <c r="J24" s="358"/>
      <c r="K24" s="358"/>
      <c r="L24" s="358"/>
      <c r="M24" s="358"/>
      <c r="N24" s="358"/>
      <c r="R24" s="388"/>
      <c r="S24" s="388"/>
      <c r="T24" s="358"/>
      <c r="U24" s="358"/>
      <c r="V24" s="358"/>
      <c r="W24" s="358"/>
      <c r="X24" s="358"/>
      <c r="Y24" s="358"/>
      <c r="Z24" s="358"/>
      <c r="AA24" s="358"/>
      <c r="AB24" s="358"/>
      <c r="AC24" s="358"/>
    </row>
    <row r="25" spans="2:29" x14ac:dyDescent="0.25">
      <c r="B25" s="448"/>
      <c r="C25" s="429" t="s">
        <v>3389</v>
      </c>
      <c r="D25" s="388"/>
      <c r="E25" s="358"/>
      <c r="F25" s="358"/>
      <c r="G25" s="358"/>
      <c r="H25" s="358"/>
      <c r="I25" s="358"/>
      <c r="J25" s="358"/>
      <c r="K25" s="358"/>
      <c r="L25" s="358"/>
      <c r="M25" s="358"/>
      <c r="N25" s="358"/>
      <c r="R25" s="388"/>
      <c r="S25" s="388"/>
      <c r="T25" s="358"/>
      <c r="U25" s="358"/>
      <c r="V25" s="358"/>
      <c r="W25" s="358"/>
      <c r="X25" s="358"/>
      <c r="Y25" s="358"/>
      <c r="Z25" s="358"/>
      <c r="AA25" s="358"/>
      <c r="AB25" s="358"/>
      <c r="AC25" s="358"/>
    </row>
    <row r="26" spans="2:29" x14ac:dyDescent="0.25">
      <c r="B26" s="448"/>
      <c r="C26" s="429" t="s">
        <v>3390</v>
      </c>
      <c r="D26" s="388"/>
      <c r="E26" s="358"/>
      <c r="F26" s="358"/>
      <c r="G26" s="358"/>
      <c r="H26" s="358"/>
      <c r="I26" s="358"/>
      <c r="J26" s="358"/>
      <c r="K26" s="358"/>
      <c r="L26" s="358"/>
      <c r="M26" s="358"/>
      <c r="N26" s="358"/>
      <c r="R26" s="388"/>
      <c r="S26" s="388"/>
      <c r="T26" s="358"/>
      <c r="U26" s="358"/>
      <c r="V26" s="358"/>
      <c r="W26" s="358"/>
      <c r="X26" s="358"/>
      <c r="Y26" s="358"/>
      <c r="Z26" s="358"/>
      <c r="AA26" s="358"/>
      <c r="AB26" s="358"/>
      <c r="AC26" s="358"/>
    </row>
    <row r="27" spans="2:29" x14ac:dyDescent="0.25">
      <c r="B27" s="448"/>
      <c r="C27" s="429" t="s">
        <v>3391</v>
      </c>
      <c r="D27" s="388"/>
      <c r="E27" s="358"/>
      <c r="F27" s="358"/>
      <c r="G27" s="358"/>
      <c r="H27" s="358"/>
      <c r="I27" s="358"/>
      <c r="J27" s="358"/>
      <c r="K27" s="358"/>
      <c r="L27" s="358"/>
      <c r="M27" s="358"/>
      <c r="N27" s="358"/>
      <c r="R27" s="388"/>
      <c r="S27" s="388"/>
      <c r="T27" s="358"/>
      <c r="U27" s="358"/>
      <c r="V27" s="358"/>
      <c r="W27" s="358"/>
      <c r="X27" s="358"/>
      <c r="Y27" s="358"/>
      <c r="Z27" s="358"/>
      <c r="AA27" s="358"/>
      <c r="AB27" s="358"/>
      <c r="AC27" s="358"/>
    </row>
    <row r="28" spans="2:29" x14ac:dyDescent="0.25">
      <c r="B28" s="448"/>
      <c r="C28" s="429" t="s">
        <v>3392</v>
      </c>
      <c r="D28" s="388"/>
      <c r="E28" s="358"/>
      <c r="F28" s="358"/>
      <c r="G28" s="358"/>
      <c r="H28" s="358"/>
      <c r="I28" s="358"/>
      <c r="J28" s="358"/>
      <c r="K28" s="358"/>
      <c r="L28" s="358"/>
      <c r="M28" s="358"/>
      <c r="N28" s="358"/>
      <c r="R28" s="388"/>
      <c r="S28" s="388"/>
      <c r="T28" s="358"/>
      <c r="U28" s="358"/>
      <c r="V28" s="358"/>
      <c r="W28" s="358"/>
      <c r="X28" s="358"/>
      <c r="Y28" s="358"/>
      <c r="Z28" s="358"/>
      <c r="AA28" s="358"/>
      <c r="AB28" s="358"/>
      <c r="AC28" s="358"/>
    </row>
    <row r="29" spans="2:29" x14ac:dyDescent="0.25">
      <c r="B29" s="448"/>
      <c r="C29" s="429" t="s">
        <v>3393</v>
      </c>
      <c r="D29" s="388"/>
      <c r="E29" s="358"/>
      <c r="F29" s="358"/>
      <c r="G29" s="358"/>
      <c r="H29" s="358"/>
      <c r="I29" s="358"/>
      <c r="J29" s="358"/>
      <c r="K29" s="358"/>
      <c r="L29" s="358"/>
      <c r="M29" s="358"/>
      <c r="N29" s="358"/>
      <c r="R29" s="388"/>
      <c r="S29" s="388"/>
      <c r="T29" s="358"/>
      <c r="U29" s="358"/>
      <c r="V29" s="358"/>
      <c r="W29" s="358"/>
      <c r="X29" s="358"/>
      <c r="Y29" s="358"/>
      <c r="Z29" s="358"/>
      <c r="AA29" s="358"/>
      <c r="AB29" s="358"/>
      <c r="AC29" s="358"/>
    </row>
    <row r="30" spans="2:29" x14ac:dyDescent="0.25">
      <c r="B30" s="448"/>
      <c r="C30" s="429" t="s">
        <v>3394</v>
      </c>
      <c r="D30" s="388"/>
      <c r="E30" s="358"/>
      <c r="F30" s="358"/>
      <c r="G30" s="358"/>
      <c r="H30" s="358"/>
      <c r="I30" s="358"/>
      <c r="J30" s="358"/>
      <c r="K30" s="358"/>
      <c r="L30" s="358"/>
      <c r="M30" s="358"/>
      <c r="N30" s="358"/>
      <c r="R30" s="388"/>
      <c r="S30" s="388"/>
      <c r="T30" s="358"/>
      <c r="U30" s="358"/>
      <c r="V30" s="358"/>
      <c r="W30" s="358"/>
      <c r="X30" s="358"/>
      <c r="Y30" s="358"/>
      <c r="Z30" s="358"/>
      <c r="AA30" s="358"/>
      <c r="AB30" s="358"/>
      <c r="AC30" s="358"/>
    </row>
    <row r="31" spans="2:29" x14ac:dyDescent="0.25">
      <c r="B31" s="448"/>
      <c r="C31" s="429" t="s">
        <v>3395</v>
      </c>
      <c r="D31" s="388"/>
      <c r="E31" s="358"/>
      <c r="F31" s="358"/>
      <c r="G31" s="358"/>
      <c r="H31" s="358"/>
      <c r="I31" s="358"/>
      <c r="J31" s="358"/>
      <c r="K31" s="358"/>
      <c r="L31" s="358"/>
      <c r="M31" s="358"/>
      <c r="N31" s="358"/>
      <c r="R31" s="388"/>
      <c r="S31" s="388"/>
      <c r="T31" s="358"/>
      <c r="U31" s="358"/>
      <c r="V31" s="358"/>
      <c r="W31" s="358"/>
      <c r="X31" s="358"/>
      <c r="Y31" s="358"/>
      <c r="Z31" s="358"/>
      <c r="AA31" s="358"/>
      <c r="AB31" s="358"/>
      <c r="AC31" s="358"/>
    </row>
    <row r="32" spans="2:29" x14ac:dyDescent="0.25">
      <c r="B32" s="448"/>
      <c r="C32" s="429" t="s">
        <v>3396</v>
      </c>
      <c r="D32" s="388"/>
      <c r="E32" s="358"/>
      <c r="F32" s="358"/>
      <c r="G32" s="358"/>
      <c r="H32" s="358"/>
      <c r="I32" s="358"/>
      <c r="J32" s="358"/>
      <c r="K32" s="358"/>
      <c r="L32" s="358"/>
      <c r="M32" s="358"/>
      <c r="N32" s="358"/>
      <c r="R32" s="388"/>
      <c r="S32" s="388"/>
      <c r="T32" s="358"/>
      <c r="U32" s="358"/>
      <c r="V32" s="358"/>
      <c r="W32" s="358"/>
      <c r="X32" s="358"/>
      <c r="Y32" s="358"/>
      <c r="Z32" s="358"/>
      <c r="AA32" s="358"/>
      <c r="AB32" s="358"/>
      <c r="AC32" s="358"/>
    </row>
    <row r="33" spans="2:29" x14ac:dyDescent="0.25">
      <c r="B33" s="448"/>
      <c r="C33" s="429" t="s">
        <v>3397</v>
      </c>
      <c r="D33" s="388"/>
      <c r="E33" s="358"/>
      <c r="F33" s="358"/>
      <c r="G33" s="358"/>
      <c r="H33" s="358"/>
      <c r="I33" s="358"/>
      <c r="J33" s="358"/>
      <c r="K33" s="358"/>
      <c r="L33" s="358"/>
      <c r="M33" s="358"/>
      <c r="N33" s="358"/>
      <c r="R33" s="388"/>
      <c r="S33" s="388"/>
      <c r="T33" s="358"/>
      <c r="U33" s="358"/>
      <c r="V33" s="358"/>
      <c r="W33" s="358"/>
      <c r="X33" s="358"/>
      <c r="Y33" s="358"/>
      <c r="Z33" s="358"/>
      <c r="AA33" s="358"/>
      <c r="AB33" s="358"/>
      <c r="AC33" s="358"/>
    </row>
    <row r="34" spans="2:29" x14ac:dyDescent="0.25">
      <c r="B34" s="448"/>
      <c r="C34" s="429" t="s">
        <v>3398</v>
      </c>
      <c r="D34" s="388"/>
      <c r="E34" s="358"/>
      <c r="F34" s="358"/>
      <c r="G34" s="358"/>
      <c r="H34" s="358"/>
      <c r="I34" s="358"/>
      <c r="J34" s="358"/>
      <c r="K34" s="358"/>
      <c r="L34" s="358"/>
      <c r="M34" s="358"/>
      <c r="N34" s="358"/>
      <c r="R34" s="388"/>
      <c r="S34" s="388"/>
      <c r="T34" s="358"/>
      <c r="U34" s="358"/>
      <c r="V34" s="358"/>
      <c r="W34" s="358"/>
      <c r="X34" s="358"/>
      <c r="Y34" s="358"/>
      <c r="Z34" s="358"/>
      <c r="AA34" s="358"/>
      <c r="AB34" s="358"/>
      <c r="AC34" s="358"/>
    </row>
    <row r="35" spans="2:29" x14ac:dyDescent="0.25">
      <c r="B35" s="448"/>
      <c r="C35" s="429" t="s">
        <v>3399</v>
      </c>
      <c r="D35" s="388"/>
      <c r="E35" s="358"/>
      <c r="F35" s="358"/>
      <c r="G35" s="358"/>
      <c r="H35" s="358"/>
      <c r="I35" s="358"/>
      <c r="J35" s="358"/>
      <c r="K35" s="358"/>
      <c r="L35" s="358"/>
      <c r="M35" s="358"/>
      <c r="N35" s="358"/>
      <c r="R35" s="388"/>
      <c r="S35" s="388"/>
      <c r="T35" s="358"/>
      <c r="U35" s="358"/>
      <c r="V35" s="358"/>
      <c r="W35" s="358"/>
      <c r="X35" s="358"/>
      <c r="Y35" s="358"/>
      <c r="Z35" s="358"/>
      <c r="AA35" s="358"/>
      <c r="AB35" s="358"/>
      <c r="AC35" s="358"/>
    </row>
    <row r="36" spans="2:29" x14ac:dyDescent="0.25">
      <c r="B36" s="448"/>
      <c r="C36" s="429" t="s">
        <v>3400</v>
      </c>
      <c r="D36" s="388"/>
      <c r="E36" s="358"/>
      <c r="F36" s="358"/>
      <c r="G36" s="358"/>
      <c r="H36" s="358"/>
      <c r="I36" s="358"/>
      <c r="J36" s="358"/>
      <c r="K36" s="358"/>
      <c r="L36" s="358"/>
      <c r="M36" s="358"/>
      <c r="N36" s="358"/>
      <c r="R36" s="388"/>
      <c r="S36" s="388"/>
      <c r="T36" s="358"/>
      <c r="U36" s="358"/>
      <c r="V36" s="358"/>
      <c r="W36" s="358"/>
      <c r="X36" s="358"/>
      <c r="Y36" s="358"/>
      <c r="Z36" s="358"/>
      <c r="AA36" s="358"/>
      <c r="AB36" s="358"/>
      <c r="AC36" s="358"/>
    </row>
    <row r="37" spans="2:29" x14ac:dyDescent="0.25">
      <c r="B37" s="448"/>
      <c r="C37" s="429" t="s">
        <v>3401</v>
      </c>
      <c r="D37" s="388"/>
      <c r="E37" s="358"/>
      <c r="F37" s="358"/>
      <c r="G37" s="358"/>
      <c r="H37" s="358"/>
      <c r="I37" s="358"/>
      <c r="J37" s="358"/>
      <c r="K37" s="358"/>
      <c r="L37" s="358"/>
      <c r="M37" s="358"/>
      <c r="N37" s="358"/>
      <c r="R37" s="388"/>
      <c r="S37" s="388"/>
      <c r="T37" s="358"/>
      <c r="U37" s="358"/>
      <c r="V37" s="358"/>
      <c r="W37" s="358"/>
      <c r="X37" s="358"/>
      <c r="Y37" s="358"/>
      <c r="Z37" s="358"/>
      <c r="AA37" s="358"/>
      <c r="AB37" s="358"/>
      <c r="AC37" s="358"/>
    </row>
    <row r="38" spans="2:29" x14ac:dyDescent="0.25">
      <c r="B38" s="448"/>
      <c r="C38" s="429" t="s">
        <v>3402</v>
      </c>
      <c r="D38" s="388"/>
      <c r="E38" s="358"/>
      <c r="F38" s="358"/>
      <c r="G38" s="358"/>
      <c r="H38" s="358"/>
      <c r="I38" s="358"/>
      <c r="J38" s="358"/>
      <c r="K38" s="358"/>
      <c r="L38" s="358"/>
      <c r="M38" s="358"/>
      <c r="N38" s="358"/>
      <c r="R38" s="388"/>
      <c r="S38" s="388"/>
      <c r="T38" s="358"/>
      <c r="U38" s="358"/>
      <c r="V38" s="358"/>
      <c r="W38" s="358"/>
      <c r="X38" s="358"/>
      <c r="Y38" s="358"/>
      <c r="Z38" s="358"/>
      <c r="AA38" s="358"/>
      <c r="AB38" s="358"/>
      <c r="AC38" s="358"/>
    </row>
    <row r="39" spans="2:29" x14ac:dyDescent="0.25">
      <c r="B39" s="448"/>
      <c r="C39" s="429" t="s">
        <v>3403</v>
      </c>
      <c r="D39" s="388"/>
      <c r="E39" s="358"/>
      <c r="F39" s="358"/>
      <c r="G39" s="358"/>
      <c r="H39" s="358"/>
      <c r="I39" s="358"/>
      <c r="J39" s="358"/>
      <c r="K39" s="358"/>
      <c r="L39" s="358"/>
      <c r="M39" s="358"/>
      <c r="N39" s="358"/>
      <c r="R39" s="388"/>
      <c r="S39" s="388"/>
      <c r="T39" s="358"/>
      <c r="U39" s="358"/>
      <c r="V39" s="358"/>
      <c r="W39" s="358"/>
      <c r="X39" s="358"/>
      <c r="Y39" s="358"/>
      <c r="Z39" s="358"/>
      <c r="AA39" s="358"/>
      <c r="AB39" s="358"/>
      <c r="AC39" s="358"/>
    </row>
    <row r="40" spans="2:29" x14ac:dyDescent="0.25">
      <c r="B40" s="448"/>
      <c r="C40" s="429" t="s">
        <v>3404</v>
      </c>
      <c r="D40" s="388"/>
      <c r="E40" s="358"/>
      <c r="F40" s="358"/>
      <c r="G40" s="358"/>
      <c r="H40" s="358"/>
      <c r="I40" s="358"/>
      <c r="J40" s="358"/>
      <c r="K40" s="358"/>
      <c r="L40" s="358"/>
      <c r="M40" s="358"/>
      <c r="N40" s="358"/>
      <c r="R40" s="388"/>
      <c r="S40" s="388"/>
      <c r="T40" s="358"/>
      <c r="U40" s="358"/>
      <c r="V40" s="358"/>
      <c r="W40" s="358"/>
      <c r="X40" s="358"/>
      <c r="Y40" s="358"/>
      <c r="Z40" s="358"/>
      <c r="AA40" s="358"/>
      <c r="AB40" s="358"/>
      <c r="AC40" s="358"/>
    </row>
    <row r="41" spans="2:29" x14ac:dyDescent="0.25">
      <c r="B41" s="448"/>
      <c r="C41" s="429" t="s">
        <v>3405</v>
      </c>
      <c r="D41" s="388"/>
      <c r="E41" s="358"/>
      <c r="F41" s="358"/>
      <c r="G41" s="358"/>
      <c r="H41" s="358"/>
      <c r="I41" s="358"/>
      <c r="J41" s="358"/>
      <c r="K41" s="358"/>
      <c r="L41" s="358"/>
      <c r="M41" s="358"/>
      <c r="N41" s="358"/>
      <c r="R41" s="388"/>
      <c r="S41" s="388"/>
      <c r="T41" s="358"/>
      <c r="U41" s="358"/>
      <c r="V41" s="358"/>
      <c r="W41" s="358"/>
      <c r="X41" s="358"/>
      <c r="Y41" s="358"/>
      <c r="Z41" s="358"/>
      <c r="AA41" s="358"/>
      <c r="AB41" s="358"/>
      <c r="AC41" s="358"/>
    </row>
    <row r="42" spans="2:29" x14ac:dyDescent="0.25">
      <c r="B42" s="448"/>
      <c r="C42" s="429" t="s">
        <v>3406</v>
      </c>
      <c r="D42" s="388"/>
      <c r="E42" s="358"/>
      <c r="F42" s="358"/>
      <c r="G42" s="358"/>
      <c r="H42" s="358"/>
      <c r="I42" s="358"/>
      <c r="J42" s="358"/>
      <c r="K42" s="358"/>
      <c r="L42" s="358"/>
      <c r="M42" s="358"/>
      <c r="N42" s="358"/>
      <c r="R42" s="388"/>
      <c r="S42" s="388"/>
      <c r="T42" s="358"/>
      <c r="U42" s="358"/>
      <c r="V42" s="358"/>
      <c r="W42" s="358"/>
      <c r="X42" s="358"/>
      <c r="Y42" s="358"/>
      <c r="Z42" s="358"/>
      <c r="AA42" s="358"/>
      <c r="AB42" s="358"/>
      <c r="AC42" s="358"/>
    </row>
    <row r="43" spans="2:29" x14ac:dyDescent="0.25">
      <c r="B43" s="448"/>
      <c r="C43" s="429" t="s">
        <v>3407</v>
      </c>
      <c r="D43" s="388"/>
      <c r="E43" s="358"/>
      <c r="F43" s="358"/>
      <c r="G43" s="358"/>
      <c r="H43" s="358"/>
      <c r="I43" s="358"/>
      <c r="J43" s="358"/>
      <c r="K43" s="358"/>
      <c r="L43" s="358"/>
      <c r="M43" s="358"/>
      <c r="N43" s="358"/>
      <c r="R43" s="388"/>
      <c r="S43" s="388"/>
      <c r="T43" s="358"/>
      <c r="U43" s="358"/>
      <c r="V43" s="358"/>
      <c r="W43" s="358"/>
      <c r="X43" s="358"/>
      <c r="Y43" s="358"/>
      <c r="Z43" s="358"/>
      <c r="AA43" s="358"/>
      <c r="AB43" s="358"/>
      <c r="AC43" s="358"/>
    </row>
    <row r="44" spans="2:29" x14ac:dyDescent="0.25">
      <c r="B44" s="448"/>
      <c r="C44" s="429" t="s">
        <v>3408</v>
      </c>
      <c r="D44" s="388"/>
      <c r="E44" s="358"/>
      <c r="F44" s="358"/>
      <c r="G44" s="358"/>
      <c r="H44" s="358"/>
      <c r="I44" s="358"/>
      <c r="J44" s="358"/>
      <c r="K44" s="358"/>
      <c r="L44" s="358"/>
      <c r="M44" s="358"/>
      <c r="N44" s="358"/>
      <c r="R44" s="388"/>
      <c r="S44" s="388"/>
      <c r="T44" s="358"/>
      <c r="U44" s="358"/>
      <c r="V44" s="358"/>
      <c r="W44" s="358"/>
      <c r="X44" s="358"/>
      <c r="Y44" s="358"/>
      <c r="Z44" s="358"/>
      <c r="AA44" s="358"/>
      <c r="AB44" s="358"/>
      <c r="AC44" s="358"/>
    </row>
    <row r="45" spans="2:29" x14ac:dyDescent="0.25">
      <c r="B45" s="448"/>
      <c r="C45" s="429" t="s">
        <v>3409</v>
      </c>
      <c r="D45" s="388"/>
      <c r="E45" s="358"/>
      <c r="F45" s="358"/>
      <c r="G45" s="358"/>
      <c r="H45" s="358"/>
      <c r="I45" s="358"/>
      <c r="J45" s="358"/>
      <c r="K45" s="358"/>
      <c r="L45" s="358"/>
      <c r="M45" s="358"/>
      <c r="N45" s="358"/>
      <c r="R45" s="388"/>
      <c r="S45" s="388"/>
      <c r="T45" s="358"/>
      <c r="U45" s="358"/>
      <c r="V45" s="358"/>
      <c r="W45" s="358"/>
      <c r="X45" s="358"/>
      <c r="Y45" s="358"/>
      <c r="Z45" s="358"/>
      <c r="AA45" s="358"/>
      <c r="AB45" s="358"/>
      <c r="AC45" s="358"/>
    </row>
    <row r="46" spans="2:29" x14ac:dyDescent="0.25">
      <c r="B46" s="448"/>
      <c r="C46" s="429" t="s">
        <v>3410</v>
      </c>
      <c r="D46" s="388"/>
      <c r="E46" s="358"/>
      <c r="F46" s="358"/>
      <c r="G46" s="358"/>
      <c r="H46" s="358"/>
      <c r="I46" s="358"/>
      <c r="J46" s="358"/>
      <c r="K46" s="358"/>
      <c r="L46" s="358"/>
      <c r="M46" s="358"/>
      <c r="N46" s="358"/>
      <c r="R46" s="388"/>
      <c r="S46" s="388"/>
      <c r="T46" s="358"/>
      <c r="U46" s="358"/>
      <c r="V46" s="358"/>
      <c r="W46" s="358"/>
      <c r="X46" s="358"/>
      <c r="Y46" s="358"/>
      <c r="Z46" s="358"/>
      <c r="AA46" s="358"/>
      <c r="AB46" s="358"/>
      <c r="AC46" s="358"/>
    </row>
    <row r="47" spans="2:29" x14ac:dyDescent="0.25">
      <c r="B47" s="448"/>
      <c r="C47" s="429" t="s">
        <v>3411</v>
      </c>
      <c r="D47" s="388"/>
      <c r="E47" s="358"/>
      <c r="F47" s="358"/>
      <c r="G47" s="358"/>
      <c r="H47" s="358"/>
      <c r="I47" s="358"/>
      <c r="J47" s="358"/>
      <c r="K47" s="358"/>
      <c r="L47" s="358"/>
      <c r="M47" s="358"/>
      <c r="N47" s="358"/>
      <c r="R47" s="388"/>
      <c r="S47" s="388"/>
      <c r="T47" s="358"/>
      <c r="U47" s="358"/>
      <c r="V47" s="358"/>
      <c r="W47" s="358"/>
      <c r="X47" s="358"/>
      <c r="Y47" s="358"/>
      <c r="Z47" s="358"/>
      <c r="AA47" s="358"/>
      <c r="AB47" s="358"/>
      <c r="AC47" s="358"/>
    </row>
    <row r="48" spans="2:29" x14ac:dyDescent="0.25">
      <c r="B48" s="448"/>
      <c r="C48" s="429" t="s">
        <v>3412</v>
      </c>
      <c r="D48" s="388"/>
      <c r="E48" s="358"/>
      <c r="F48" s="358"/>
      <c r="G48" s="358"/>
      <c r="H48" s="358"/>
      <c r="I48" s="358"/>
      <c r="J48" s="358"/>
      <c r="K48" s="358"/>
      <c r="L48" s="358"/>
      <c r="M48" s="358"/>
      <c r="N48" s="358"/>
      <c r="R48" s="388"/>
      <c r="S48" s="388"/>
      <c r="T48" s="358"/>
      <c r="U48" s="358"/>
      <c r="V48" s="358"/>
      <c r="W48" s="358"/>
      <c r="X48" s="358"/>
      <c r="Y48" s="358"/>
      <c r="Z48" s="358"/>
      <c r="AA48" s="358"/>
      <c r="AB48" s="358"/>
      <c r="AC48" s="358"/>
    </row>
    <row r="49" spans="2:29" x14ac:dyDescent="0.25">
      <c r="B49" s="448"/>
      <c r="C49" s="429" t="s">
        <v>3413</v>
      </c>
      <c r="D49" s="388"/>
      <c r="E49" s="358"/>
      <c r="F49" s="358"/>
      <c r="G49" s="358"/>
      <c r="H49" s="358"/>
      <c r="I49" s="358"/>
      <c r="J49" s="358"/>
      <c r="K49" s="358"/>
      <c r="L49" s="358"/>
      <c r="M49" s="358"/>
      <c r="N49" s="358"/>
      <c r="R49" s="388"/>
      <c r="S49" s="388"/>
      <c r="T49" s="358"/>
      <c r="U49" s="358"/>
      <c r="V49" s="358"/>
      <c r="W49" s="358"/>
      <c r="X49" s="358"/>
      <c r="Y49" s="358"/>
      <c r="Z49" s="358"/>
      <c r="AA49" s="358"/>
      <c r="AB49" s="358"/>
      <c r="AC49" s="358"/>
    </row>
    <row r="50" spans="2:29" x14ac:dyDescent="0.25">
      <c r="B50" s="448"/>
      <c r="C50" s="429" t="s">
        <v>3414</v>
      </c>
      <c r="D50" s="388"/>
      <c r="E50" s="358"/>
      <c r="F50" s="358"/>
      <c r="G50" s="358"/>
      <c r="H50" s="358"/>
      <c r="I50" s="358"/>
      <c r="J50" s="358"/>
      <c r="K50" s="358"/>
      <c r="L50" s="358"/>
      <c r="M50" s="358"/>
      <c r="N50" s="358"/>
      <c r="R50" s="388"/>
      <c r="S50" s="388"/>
      <c r="T50" s="358"/>
      <c r="U50" s="358"/>
      <c r="V50" s="358"/>
      <c r="W50" s="358"/>
      <c r="X50" s="358"/>
      <c r="Y50" s="358"/>
      <c r="Z50" s="358"/>
      <c r="AA50" s="358"/>
      <c r="AB50" s="358"/>
      <c r="AC50" s="358"/>
    </row>
    <row r="51" spans="2:29" x14ac:dyDescent="0.25">
      <c r="B51" s="448"/>
      <c r="C51" s="429" t="s">
        <v>3415</v>
      </c>
      <c r="D51" s="388"/>
      <c r="E51" s="358"/>
      <c r="F51" s="358"/>
      <c r="G51" s="358"/>
      <c r="H51" s="358"/>
      <c r="I51" s="358"/>
      <c r="J51" s="358"/>
      <c r="K51" s="358"/>
      <c r="L51" s="358"/>
      <c r="M51" s="358"/>
      <c r="N51" s="358"/>
      <c r="R51" s="388"/>
      <c r="S51" s="388"/>
      <c r="T51" s="358"/>
      <c r="U51" s="358"/>
      <c r="V51" s="358"/>
      <c r="W51" s="358"/>
      <c r="X51" s="358"/>
      <c r="Y51" s="358"/>
      <c r="Z51" s="358"/>
      <c r="AA51" s="358"/>
      <c r="AB51" s="358"/>
      <c r="AC51" s="358"/>
    </row>
    <row r="52" spans="2:29" x14ac:dyDescent="0.25">
      <c r="B52" s="448"/>
      <c r="C52" s="429" t="s">
        <v>3416</v>
      </c>
      <c r="D52" s="388"/>
      <c r="E52" s="358"/>
      <c r="F52" s="358"/>
      <c r="G52" s="358"/>
      <c r="H52" s="358"/>
      <c r="I52" s="358"/>
      <c r="J52" s="358"/>
      <c r="K52" s="358"/>
      <c r="L52" s="358"/>
      <c r="M52" s="358"/>
      <c r="N52" s="358"/>
      <c r="R52" s="388"/>
      <c r="S52" s="388"/>
      <c r="T52" s="358"/>
      <c r="U52" s="358"/>
      <c r="V52" s="358"/>
      <c r="W52" s="358"/>
      <c r="X52" s="358"/>
      <c r="Y52" s="358"/>
      <c r="Z52" s="358"/>
      <c r="AA52" s="358"/>
      <c r="AB52" s="358"/>
      <c r="AC52" s="358"/>
    </row>
    <row r="53" spans="2:29" x14ac:dyDescent="0.25">
      <c r="B53" s="448"/>
      <c r="C53" s="429" t="s">
        <v>3417</v>
      </c>
      <c r="D53" s="388"/>
      <c r="E53" s="358"/>
      <c r="F53" s="358"/>
      <c r="G53" s="358"/>
      <c r="H53" s="358"/>
      <c r="I53" s="358"/>
      <c r="J53" s="358"/>
      <c r="K53" s="358"/>
      <c r="L53" s="358"/>
      <c r="M53" s="358"/>
      <c r="N53" s="358"/>
      <c r="R53" s="388"/>
      <c r="S53" s="388"/>
      <c r="T53" s="358"/>
      <c r="U53" s="358"/>
      <c r="V53" s="358"/>
      <c r="W53" s="358"/>
      <c r="X53" s="358"/>
      <c r="Y53" s="358"/>
      <c r="Z53" s="358"/>
      <c r="AA53" s="358"/>
      <c r="AB53" s="358"/>
      <c r="AC53" s="358"/>
    </row>
    <row r="54" spans="2:29" x14ac:dyDescent="0.25">
      <c r="B54" s="448"/>
      <c r="C54" s="429" t="s">
        <v>3418</v>
      </c>
      <c r="D54" s="388"/>
      <c r="E54" s="358"/>
      <c r="F54" s="358"/>
      <c r="G54" s="358"/>
      <c r="H54" s="358"/>
      <c r="I54" s="358"/>
      <c r="J54" s="358"/>
      <c r="K54" s="358"/>
      <c r="L54" s="358"/>
      <c r="M54" s="358"/>
      <c r="N54" s="358"/>
      <c r="R54" s="388"/>
      <c r="S54" s="388"/>
      <c r="T54" s="358"/>
      <c r="U54" s="358"/>
      <c r="V54" s="358"/>
      <c r="W54" s="358"/>
      <c r="X54" s="358"/>
      <c r="Y54" s="358"/>
      <c r="Z54" s="358"/>
      <c r="AA54" s="358"/>
      <c r="AB54" s="358"/>
      <c r="AC54" s="358"/>
    </row>
    <row r="55" spans="2:29" x14ac:dyDescent="0.25">
      <c r="B55" s="448"/>
      <c r="C55" s="429" t="s">
        <v>3419</v>
      </c>
      <c r="D55" s="388"/>
      <c r="E55" s="358"/>
      <c r="F55" s="358"/>
      <c r="G55" s="358"/>
      <c r="H55" s="358"/>
      <c r="I55" s="358"/>
      <c r="J55" s="358"/>
      <c r="K55" s="358"/>
      <c r="L55" s="358"/>
      <c r="M55" s="358"/>
      <c r="N55" s="358"/>
      <c r="R55" s="388"/>
      <c r="S55" s="388"/>
      <c r="T55" s="358"/>
      <c r="U55" s="358"/>
      <c r="V55" s="358"/>
      <c r="W55" s="358"/>
      <c r="X55" s="358"/>
      <c r="Y55" s="358"/>
      <c r="Z55" s="358"/>
      <c r="AA55" s="358"/>
      <c r="AB55" s="358"/>
      <c r="AC55" s="358"/>
    </row>
    <row r="56" spans="2:29" x14ac:dyDescent="0.25">
      <c r="B56" s="448"/>
      <c r="C56" s="429" t="s">
        <v>3420</v>
      </c>
      <c r="D56" s="388"/>
      <c r="E56" s="358"/>
      <c r="F56" s="358"/>
      <c r="G56" s="358"/>
      <c r="H56" s="358"/>
      <c r="I56" s="358"/>
      <c r="J56" s="358"/>
      <c r="K56" s="358"/>
      <c r="L56" s="358"/>
      <c r="M56" s="358"/>
      <c r="N56" s="358"/>
      <c r="R56" s="388"/>
      <c r="S56" s="388"/>
      <c r="T56" s="358"/>
      <c r="U56" s="358"/>
      <c r="V56" s="358"/>
      <c r="W56" s="358"/>
      <c r="X56" s="358"/>
      <c r="Y56" s="358"/>
      <c r="Z56" s="358"/>
      <c r="AA56" s="358"/>
      <c r="AB56" s="358"/>
      <c r="AC56" s="358"/>
    </row>
    <row r="57" spans="2:29" x14ac:dyDescent="0.25">
      <c r="B57" s="448"/>
      <c r="C57" s="429" t="s">
        <v>3421</v>
      </c>
      <c r="D57" s="388"/>
      <c r="E57" s="358"/>
      <c r="F57" s="358"/>
      <c r="G57" s="358"/>
      <c r="H57" s="358"/>
      <c r="I57" s="358"/>
      <c r="J57" s="358"/>
      <c r="K57" s="358"/>
      <c r="L57" s="358"/>
      <c r="M57" s="358"/>
      <c r="N57" s="358"/>
      <c r="R57" s="388"/>
      <c r="S57" s="388"/>
      <c r="T57" s="358"/>
      <c r="U57" s="358"/>
      <c r="V57" s="358"/>
      <c r="W57" s="358"/>
      <c r="X57" s="358"/>
      <c r="Y57" s="358"/>
      <c r="Z57" s="358"/>
      <c r="AA57" s="358"/>
      <c r="AB57" s="358"/>
      <c r="AC57" s="358"/>
    </row>
    <row r="58" spans="2:29" x14ac:dyDescent="0.25">
      <c r="B58" s="448"/>
      <c r="C58" s="429" t="s">
        <v>3422</v>
      </c>
      <c r="D58" s="388"/>
      <c r="E58" s="358"/>
      <c r="F58" s="358"/>
      <c r="G58" s="358"/>
      <c r="H58" s="358"/>
      <c r="I58" s="358"/>
      <c r="J58" s="358"/>
      <c r="K58" s="358"/>
      <c r="L58" s="358"/>
      <c r="M58" s="358"/>
      <c r="N58" s="358"/>
      <c r="R58" s="388"/>
      <c r="S58" s="388"/>
      <c r="T58" s="358"/>
      <c r="U58" s="358"/>
      <c r="V58" s="358"/>
      <c r="W58" s="358"/>
      <c r="X58" s="358"/>
      <c r="Y58" s="358"/>
      <c r="Z58" s="358"/>
      <c r="AA58" s="358"/>
      <c r="AB58" s="358"/>
      <c r="AC58" s="358"/>
    </row>
    <row r="59" spans="2:29" x14ac:dyDescent="0.25">
      <c r="B59" s="448"/>
      <c r="C59" s="429" t="s">
        <v>3423</v>
      </c>
      <c r="D59" s="388"/>
      <c r="E59" s="358"/>
      <c r="F59" s="358"/>
      <c r="G59" s="358"/>
      <c r="H59" s="358"/>
      <c r="I59" s="358"/>
      <c r="J59" s="358"/>
      <c r="K59" s="358"/>
      <c r="L59" s="358"/>
      <c r="M59" s="358"/>
      <c r="N59" s="358"/>
      <c r="R59" s="388"/>
      <c r="S59" s="388"/>
      <c r="T59" s="358"/>
      <c r="U59" s="358"/>
      <c r="V59" s="358"/>
      <c r="W59" s="358"/>
      <c r="X59" s="358"/>
      <c r="Y59" s="358"/>
      <c r="Z59" s="358"/>
      <c r="AA59" s="358"/>
      <c r="AB59" s="358"/>
      <c r="AC59" s="358"/>
    </row>
    <row r="60" spans="2:29" x14ac:dyDescent="0.25">
      <c r="B60" s="448"/>
      <c r="C60" s="429" t="s">
        <v>3424</v>
      </c>
      <c r="D60" s="388"/>
      <c r="E60" s="358"/>
      <c r="F60" s="358"/>
      <c r="G60" s="358"/>
      <c r="H60" s="358"/>
      <c r="I60" s="358"/>
      <c r="J60" s="358"/>
      <c r="K60" s="358"/>
      <c r="L60" s="358"/>
      <c r="M60" s="358"/>
      <c r="N60" s="358"/>
      <c r="R60" s="388"/>
      <c r="S60" s="388"/>
      <c r="T60" s="358"/>
      <c r="U60" s="358"/>
      <c r="V60" s="358"/>
      <c r="W60" s="358"/>
      <c r="X60" s="358"/>
      <c r="Y60" s="358"/>
      <c r="Z60" s="358"/>
      <c r="AA60" s="358"/>
      <c r="AB60" s="358"/>
      <c r="AC60" s="358"/>
    </row>
    <row r="61" spans="2:29" x14ac:dyDescent="0.25">
      <c r="B61" s="448"/>
      <c r="C61" s="429" t="s">
        <v>3425</v>
      </c>
      <c r="D61" s="388"/>
      <c r="E61" s="358"/>
      <c r="F61" s="358"/>
      <c r="G61" s="358"/>
      <c r="H61" s="358"/>
      <c r="I61" s="358"/>
      <c r="J61" s="358"/>
      <c r="K61" s="358"/>
      <c r="L61" s="358"/>
      <c r="M61" s="358"/>
      <c r="N61" s="358"/>
      <c r="R61" s="388"/>
      <c r="S61" s="388"/>
      <c r="T61" s="358"/>
      <c r="U61" s="358"/>
      <c r="V61" s="358"/>
      <c r="W61" s="358"/>
      <c r="X61" s="358"/>
      <c r="Y61" s="358"/>
      <c r="Z61" s="358"/>
      <c r="AA61" s="358"/>
      <c r="AB61" s="358"/>
      <c r="AC61" s="358"/>
    </row>
    <row r="62" spans="2:29" x14ac:dyDescent="0.25">
      <c r="B62" s="448"/>
      <c r="C62" s="429" t="s">
        <v>3426</v>
      </c>
      <c r="D62" s="388"/>
      <c r="E62" s="358"/>
      <c r="F62" s="358"/>
      <c r="G62" s="358"/>
      <c r="H62" s="358"/>
      <c r="I62" s="358"/>
      <c r="J62" s="358"/>
      <c r="K62" s="358"/>
      <c r="L62" s="358"/>
      <c r="M62" s="358"/>
      <c r="N62" s="358"/>
      <c r="R62" s="388"/>
      <c r="S62" s="388"/>
      <c r="T62" s="358"/>
      <c r="U62" s="358"/>
      <c r="V62" s="358"/>
      <c r="W62" s="358"/>
      <c r="X62" s="358"/>
      <c r="Y62" s="358"/>
      <c r="Z62" s="358"/>
      <c r="AA62" s="358"/>
      <c r="AB62" s="358"/>
      <c r="AC62" s="358"/>
    </row>
    <row r="63" spans="2:29" x14ac:dyDescent="0.25">
      <c r="B63" s="448"/>
      <c r="C63" s="429" t="s">
        <v>3427</v>
      </c>
      <c r="D63" s="388"/>
      <c r="E63" s="358"/>
      <c r="F63" s="358"/>
      <c r="G63" s="358"/>
      <c r="H63" s="358"/>
      <c r="I63" s="358"/>
      <c r="J63" s="358"/>
      <c r="K63" s="358"/>
      <c r="L63" s="358"/>
      <c r="M63" s="358"/>
      <c r="N63" s="358"/>
      <c r="R63" s="388"/>
      <c r="S63" s="388"/>
      <c r="T63" s="358"/>
      <c r="U63" s="358"/>
      <c r="V63" s="358"/>
      <c r="W63" s="358"/>
      <c r="X63" s="358"/>
      <c r="Y63" s="358"/>
      <c r="Z63" s="358"/>
      <c r="AA63" s="358"/>
      <c r="AB63" s="358"/>
      <c r="AC63" s="358"/>
    </row>
    <row r="64" spans="2:29" x14ac:dyDescent="0.25">
      <c r="B64" s="448"/>
      <c r="C64" s="429" t="s">
        <v>3428</v>
      </c>
      <c r="D64" s="388"/>
      <c r="E64" s="358"/>
      <c r="F64" s="358"/>
      <c r="G64" s="358"/>
      <c r="H64" s="358"/>
      <c r="I64" s="358"/>
      <c r="J64" s="358"/>
      <c r="K64" s="358"/>
      <c r="L64" s="358"/>
      <c r="M64" s="358"/>
      <c r="N64" s="358"/>
      <c r="R64" s="388"/>
      <c r="S64" s="388"/>
      <c r="T64" s="358"/>
      <c r="U64" s="358"/>
      <c r="V64" s="358"/>
      <c r="W64" s="358"/>
      <c r="X64" s="358"/>
      <c r="Y64" s="358"/>
      <c r="Z64" s="358"/>
      <c r="AA64" s="358"/>
      <c r="AB64" s="358"/>
      <c r="AC64" s="358"/>
    </row>
    <row r="65" spans="2:29" x14ac:dyDescent="0.25">
      <c r="B65" s="448"/>
      <c r="C65" s="429" t="s">
        <v>3429</v>
      </c>
      <c r="D65" s="388"/>
      <c r="E65" s="358"/>
      <c r="F65" s="358"/>
      <c r="G65" s="358"/>
      <c r="H65" s="358"/>
      <c r="I65" s="358"/>
      <c r="J65" s="358"/>
      <c r="K65" s="358"/>
      <c r="L65" s="358"/>
      <c r="M65" s="358"/>
      <c r="N65" s="358"/>
      <c r="R65" s="388"/>
      <c r="S65" s="388"/>
      <c r="T65" s="358"/>
      <c r="U65" s="358"/>
      <c r="V65" s="358"/>
      <c r="W65" s="358"/>
      <c r="X65" s="358"/>
      <c r="Y65" s="358"/>
      <c r="Z65" s="358"/>
      <c r="AA65" s="358"/>
      <c r="AB65" s="358"/>
      <c r="AC65" s="358"/>
    </row>
    <row r="66" spans="2:29" x14ac:dyDescent="0.25">
      <c r="B66" s="448"/>
      <c r="C66" s="429" t="s">
        <v>3430</v>
      </c>
      <c r="D66" s="388"/>
      <c r="E66" s="358"/>
      <c r="F66" s="358"/>
      <c r="G66" s="358"/>
      <c r="H66" s="358"/>
      <c r="I66" s="358"/>
      <c r="J66" s="358"/>
      <c r="K66" s="358"/>
      <c r="L66" s="358"/>
      <c r="M66" s="358"/>
      <c r="N66" s="358"/>
      <c r="R66" s="388"/>
      <c r="S66" s="388"/>
      <c r="T66" s="358"/>
      <c r="U66" s="358"/>
      <c r="V66" s="358"/>
      <c r="W66" s="358"/>
      <c r="X66" s="358"/>
      <c r="Y66" s="358"/>
      <c r="Z66" s="358"/>
      <c r="AA66" s="358"/>
      <c r="AB66" s="358"/>
      <c r="AC66" s="358"/>
    </row>
    <row r="67" spans="2:29" x14ac:dyDescent="0.25">
      <c r="B67" s="448"/>
      <c r="C67" s="429" t="s">
        <v>3431</v>
      </c>
      <c r="D67" s="388"/>
      <c r="E67" s="358"/>
      <c r="F67" s="358"/>
      <c r="G67" s="358"/>
      <c r="H67" s="358"/>
      <c r="I67" s="358"/>
      <c r="J67" s="358"/>
      <c r="K67" s="358"/>
      <c r="L67" s="358"/>
      <c r="M67" s="358"/>
      <c r="N67" s="358"/>
      <c r="R67" s="388"/>
      <c r="S67" s="388"/>
      <c r="T67" s="358"/>
      <c r="U67" s="358"/>
      <c r="V67" s="358"/>
      <c r="W67" s="358"/>
      <c r="X67" s="358"/>
      <c r="Y67" s="358"/>
      <c r="Z67" s="358"/>
      <c r="AA67" s="358"/>
      <c r="AB67" s="358"/>
      <c r="AC67" s="358"/>
    </row>
    <row r="68" spans="2:29" x14ac:dyDescent="0.25">
      <c r="B68" s="448"/>
      <c r="C68" s="429" t="s">
        <v>3432</v>
      </c>
      <c r="D68" s="388"/>
      <c r="E68" s="358"/>
      <c r="F68" s="358"/>
      <c r="G68" s="358"/>
      <c r="H68" s="358"/>
      <c r="I68" s="358"/>
      <c r="J68" s="358"/>
      <c r="K68" s="358"/>
      <c r="L68" s="358"/>
      <c r="M68" s="358"/>
      <c r="N68" s="358"/>
      <c r="R68" s="388"/>
      <c r="S68" s="388"/>
      <c r="T68" s="358"/>
      <c r="U68" s="358"/>
      <c r="V68" s="358"/>
      <c r="W68" s="358"/>
      <c r="X68" s="358"/>
      <c r="Y68" s="358"/>
      <c r="Z68" s="358"/>
      <c r="AA68" s="358"/>
      <c r="AB68" s="358"/>
      <c r="AC68" s="358"/>
    </row>
    <row r="69" spans="2:29" x14ac:dyDescent="0.25">
      <c r="B69" s="448"/>
      <c r="C69" s="429" t="s">
        <v>3433</v>
      </c>
      <c r="D69" s="388"/>
      <c r="E69" s="358"/>
      <c r="F69" s="358"/>
      <c r="G69" s="358"/>
      <c r="H69" s="358"/>
      <c r="I69" s="358"/>
      <c r="J69" s="358"/>
      <c r="K69" s="358"/>
      <c r="L69" s="358"/>
      <c r="M69" s="358"/>
      <c r="N69" s="358"/>
      <c r="R69" s="388"/>
      <c r="S69" s="388"/>
      <c r="T69" s="358"/>
      <c r="U69" s="358"/>
      <c r="V69" s="358"/>
      <c r="W69" s="358"/>
      <c r="X69" s="358"/>
      <c r="Y69" s="358"/>
      <c r="Z69" s="358"/>
      <c r="AA69" s="358"/>
      <c r="AB69" s="358"/>
      <c r="AC69" s="358"/>
    </row>
    <row r="70" spans="2:29" x14ac:dyDescent="0.25">
      <c r="B70" s="448"/>
      <c r="C70" s="429" t="s">
        <v>3434</v>
      </c>
      <c r="D70" s="388"/>
      <c r="E70" s="358"/>
      <c r="F70" s="358"/>
      <c r="G70" s="358"/>
      <c r="H70" s="358"/>
      <c r="I70" s="358"/>
      <c r="J70" s="358"/>
      <c r="K70" s="358"/>
      <c r="L70" s="358"/>
      <c r="M70" s="358"/>
      <c r="N70" s="358"/>
      <c r="R70" s="388"/>
      <c r="S70" s="388"/>
      <c r="T70" s="358"/>
      <c r="U70" s="358"/>
      <c r="V70" s="358"/>
      <c r="W70" s="358"/>
      <c r="X70" s="358"/>
      <c r="Y70" s="358"/>
      <c r="Z70" s="358"/>
      <c r="AA70" s="358"/>
      <c r="AB70" s="358"/>
      <c r="AC70" s="358"/>
    </row>
    <row r="71" spans="2:29" x14ac:dyDescent="0.25">
      <c r="B71" s="448"/>
      <c r="C71" s="429" t="s">
        <v>3435</v>
      </c>
      <c r="D71" s="388"/>
      <c r="E71" s="358"/>
      <c r="F71" s="358"/>
      <c r="G71" s="358"/>
      <c r="H71" s="358"/>
      <c r="I71" s="358"/>
      <c r="J71" s="358"/>
      <c r="K71" s="358"/>
      <c r="L71" s="358"/>
      <c r="M71" s="358"/>
      <c r="N71" s="358"/>
      <c r="R71" s="388"/>
      <c r="S71" s="388"/>
      <c r="T71" s="358"/>
      <c r="U71" s="358"/>
      <c r="V71" s="358"/>
      <c r="W71" s="358"/>
      <c r="X71" s="358"/>
      <c r="Y71" s="358"/>
      <c r="Z71" s="358"/>
      <c r="AA71" s="358"/>
      <c r="AB71" s="358"/>
      <c r="AC71" s="358"/>
    </row>
    <row r="72" spans="2:29" x14ac:dyDescent="0.25">
      <c r="B72" s="448"/>
      <c r="C72" s="429" t="s">
        <v>3436</v>
      </c>
      <c r="D72" s="388"/>
      <c r="E72" s="358"/>
      <c r="F72" s="358"/>
      <c r="G72" s="358"/>
      <c r="H72" s="358"/>
      <c r="I72" s="358"/>
      <c r="J72" s="358"/>
      <c r="K72" s="358"/>
      <c r="L72" s="358"/>
      <c r="M72" s="358"/>
      <c r="N72" s="358"/>
      <c r="R72" s="388"/>
      <c r="S72" s="388"/>
      <c r="T72" s="358"/>
      <c r="U72" s="358"/>
      <c r="V72" s="358"/>
      <c r="W72" s="358"/>
      <c r="X72" s="358"/>
      <c r="Y72" s="358"/>
      <c r="Z72" s="358"/>
      <c r="AA72" s="358"/>
      <c r="AB72" s="358"/>
      <c r="AC72" s="358"/>
    </row>
    <row r="73" spans="2:29" x14ac:dyDescent="0.25">
      <c r="B73" s="448"/>
      <c r="C73" s="429" t="s">
        <v>3437</v>
      </c>
      <c r="D73" s="388"/>
      <c r="E73" s="358"/>
      <c r="F73" s="358"/>
      <c r="G73" s="358"/>
      <c r="H73" s="358"/>
      <c r="I73" s="358"/>
      <c r="J73" s="358"/>
      <c r="K73" s="358"/>
      <c r="L73" s="358"/>
      <c r="M73" s="358"/>
      <c r="N73" s="358"/>
      <c r="R73" s="388"/>
      <c r="S73" s="388"/>
      <c r="T73" s="358"/>
      <c r="U73" s="358"/>
      <c r="V73" s="358"/>
      <c r="W73" s="358"/>
      <c r="X73" s="358"/>
      <c r="Y73" s="358"/>
      <c r="Z73" s="358"/>
      <c r="AA73" s="358"/>
      <c r="AB73" s="358"/>
      <c r="AC73" s="358"/>
    </row>
    <row r="74" spans="2:29" x14ac:dyDescent="0.25">
      <c r="B74" s="448"/>
      <c r="C74" s="429" t="s">
        <v>3438</v>
      </c>
      <c r="D74" s="388"/>
      <c r="E74" s="358"/>
      <c r="F74" s="358"/>
      <c r="G74" s="358"/>
      <c r="H74" s="358"/>
      <c r="I74" s="358"/>
      <c r="J74" s="358"/>
      <c r="K74" s="358"/>
      <c r="L74" s="358"/>
      <c r="M74" s="358"/>
      <c r="N74" s="358"/>
      <c r="R74" s="388"/>
      <c r="S74" s="388"/>
      <c r="T74" s="358"/>
      <c r="U74" s="358"/>
      <c r="V74" s="358"/>
      <c r="W74" s="358"/>
      <c r="X74" s="358"/>
      <c r="Y74" s="358"/>
      <c r="Z74" s="358"/>
      <c r="AA74" s="358"/>
      <c r="AB74" s="358"/>
      <c r="AC74" s="358"/>
    </row>
    <row r="75" spans="2:29" x14ac:dyDescent="0.25">
      <c r="B75" s="448"/>
      <c r="C75" s="429" t="s">
        <v>3439</v>
      </c>
      <c r="D75" s="388"/>
      <c r="E75" s="358"/>
      <c r="F75" s="358"/>
      <c r="G75" s="358"/>
      <c r="H75" s="358"/>
      <c r="I75" s="358"/>
      <c r="J75" s="358"/>
      <c r="K75" s="358"/>
      <c r="L75" s="358"/>
      <c r="M75" s="358"/>
      <c r="N75" s="358"/>
      <c r="R75" s="388"/>
      <c r="S75" s="388"/>
      <c r="T75" s="358"/>
      <c r="U75" s="358"/>
      <c r="V75" s="358"/>
      <c r="W75" s="358"/>
      <c r="X75" s="358"/>
      <c r="Y75" s="358"/>
      <c r="Z75" s="358"/>
      <c r="AA75" s="358"/>
      <c r="AB75" s="358"/>
      <c r="AC75" s="358"/>
    </row>
    <row r="76" spans="2:29" x14ac:dyDescent="0.25">
      <c r="B76" s="448"/>
      <c r="C76" s="429" t="s">
        <v>3440</v>
      </c>
      <c r="D76" s="388"/>
      <c r="E76" s="358"/>
      <c r="F76" s="358"/>
      <c r="G76" s="358"/>
      <c r="H76" s="358"/>
      <c r="I76" s="358"/>
      <c r="J76" s="358"/>
      <c r="K76" s="358"/>
      <c r="L76" s="358"/>
      <c r="M76" s="358"/>
      <c r="N76" s="358"/>
      <c r="R76" s="388"/>
      <c r="S76" s="388"/>
      <c r="T76" s="358"/>
      <c r="U76" s="358"/>
      <c r="V76" s="358"/>
      <c r="W76" s="358"/>
      <c r="X76" s="358"/>
      <c r="Y76" s="358"/>
      <c r="Z76" s="358"/>
      <c r="AA76" s="358"/>
      <c r="AB76" s="358"/>
      <c r="AC76" s="358"/>
    </row>
    <row r="77" spans="2:29" x14ac:dyDescent="0.25">
      <c r="B77" s="448"/>
      <c r="C77" s="429" t="s">
        <v>3441</v>
      </c>
      <c r="D77" s="388"/>
      <c r="E77" s="358"/>
      <c r="F77" s="358"/>
      <c r="G77" s="358"/>
      <c r="H77" s="358"/>
      <c r="I77" s="358"/>
      <c r="J77" s="358"/>
      <c r="K77" s="358"/>
      <c r="L77" s="358"/>
      <c r="M77" s="358"/>
      <c r="N77" s="358"/>
      <c r="R77" s="388"/>
      <c r="S77" s="388"/>
      <c r="T77" s="358"/>
      <c r="U77" s="358"/>
      <c r="V77" s="358"/>
      <c r="W77" s="358"/>
      <c r="X77" s="358"/>
      <c r="Y77" s="358"/>
      <c r="Z77" s="358"/>
      <c r="AA77" s="358"/>
      <c r="AB77" s="358"/>
      <c r="AC77" s="358"/>
    </row>
    <row r="78" spans="2:29" x14ac:dyDescent="0.25">
      <c r="B78" s="448"/>
      <c r="C78" s="429" t="s">
        <v>3442</v>
      </c>
      <c r="D78" s="388"/>
      <c r="E78" s="358"/>
      <c r="F78" s="358"/>
      <c r="G78" s="358"/>
      <c r="H78" s="358"/>
      <c r="I78" s="358"/>
      <c r="J78" s="358"/>
      <c r="K78" s="358"/>
      <c r="L78" s="358"/>
      <c r="M78" s="358"/>
      <c r="N78" s="358"/>
      <c r="R78" s="388"/>
      <c r="S78" s="388"/>
      <c r="T78" s="358"/>
      <c r="U78" s="358"/>
      <c r="V78" s="358"/>
      <c r="W78" s="358"/>
      <c r="X78" s="358"/>
      <c r="Y78" s="358"/>
      <c r="Z78" s="358"/>
      <c r="AA78" s="358"/>
      <c r="AB78" s="358"/>
      <c r="AC78" s="358"/>
    </row>
    <row r="79" spans="2:29" x14ac:dyDescent="0.25">
      <c r="B79" s="448"/>
      <c r="C79" s="429" t="s">
        <v>3443</v>
      </c>
      <c r="D79" s="388"/>
      <c r="E79" s="358"/>
      <c r="F79" s="358"/>
      <c r="G79" s="358"/>
      <c r="H79" s="358"/>
      <c r="I79" s="358"/>
      <c r="J79" s="358"/>
      <c r="K79" s="358"/>
      <c r="L79" s="358"/>
      <c r="M79" s="358"/>
      <c r="N79" s="358"/>
      <c r="R79" s="388"/>
      <c r="S79" s="388"/>
      <c r="T79" s="358"/>
      <c r="U79" s="358"/>
      <c r="V79" s="358"/>
      <c r="W79" s="358"/>
      <c r="X79" s="358"/>
      <c r="Y79" s="358"/>
      <c r="Z79" s="358"/>
      <c r="AA79" s="358"/>
      <c r="AB79" s="358"/>
      <c r="AC79" s="358"/>
    </row>
    <row r="80" spans="2:29" x14ac:dyDescent="0.25">
      <c r="B80" s="448"/>
      <c r="C80" s="429" t="s">
        <v>3444</v>
      </c>
      <c r="D80" s="388"/>
      <c r="E80" s="358"/>
      <c r="F80" s="358"/>
      <c r="G80" s="358"/>
      <c r="H80" s="358"/>
      <c r="I80" s="358"/>
      <c r="J80" s="358"/>
      <c r="K80" s="358"/>
      <c r="L80" s="358"/>
      <c r="M80" s="358"/>
      <c r="N80" s="358"/>
      <c r="R80" s="388"/>
      <c r="S80" s="388"/>
      <c r="T80" s="358"/>
      <c r="U80" s="358"/>
      <c r="V80" s="358"/>
      <c r="W80" s="358"/>
      <c r="X80" s="358"/>
      <c r="Y80" s="358"/>
      <c r="Z80" s="358"/>
      <c r="AA80" s="358"/>
      <c r="AB80" s="358"/>
      <c r="AC80" s="358"/>
    </row>
    <row r="81" spans="2:29" x14ac:dyDescent="0.25">
      <c r="B81" s="448"/>
      <c r="C81" s="429" t="s">
        <v>3445</v>
      </c>
      <c r="D81" s="388"/>
      <c r="E81" s="358"/>
      <c r="F81" s="358"/>
      <c r="G81" s="358"/>
      <c r="H81" s="358"/>
      <c r="I81" s="358"/>
      <c r="J81" s="358"/>
      <c r="K81" s="358"/>
      <c r="L81" s="358"/>
      <c r="M81" s="358"/>
      <c r="N81" s="358"/>
      <c r="R81" s="388"/>
      <c r="S81" s="388"/>
      <c r="T81" s="358"/>
      <c r="U81" s="358"/>
      <c r="V81" s="358"/>
      <c r="W81" s="358"/>
      <c r="X81" s="358"/>
      <c r="Y81" s="358"/>
      <c r="Z81" s="358"/>
      <c r="AA81" s="358"/>
      <c r="AB81" s="358"/>
      <c r="AC81" s="358"/>
    </row>
    <row r="82" spans="2:29" x14ac:dyDescent="0.25">
      <c r="B82" s="448"/>
      <c r="C82" s="429" t="s">
        <v>3446</v>
      </c>
      <c r="D82" s="388"/>
      <c r="E82" s="358"/>
      <c r="F82" s="358"/>
      <c r="G82" s="358"/>
      <c r="H82" s="358"/>
      <c r="I82" s="358"/>
      <c r="J82" s="358"/>
      <c r="K82" s="358"/>
      <c r="L82" s="358"/>
      <c r="M82" s="358"/>
      <c r="N82" s="358"/>
      <c r="R82" s="388"/>
      <c r="S82" s="388"/>
      <c r="T82" s="358"/>
      <c r="U82" s="358"/>
      <c r="V82" s="358"/>
      <c r="W82" s="358"/>
      <c r="X82" s="358"/>
      <c r="Y82" s="358"/>
      <c r="Z82" s="358"/>
      <c r="AA82" s="358"/>
      <c r="AB82" s="358"/>
      <c r="AC82" s="358"/>
    </row>
    <row r="83" spans="2:29" x14ac:dyDescent="0.25">
      <c r="B83" s="448"/>
      <c r="C83" s="429" t="s">
        <v>3447</v>
      </c>
      <c r="D83" s="388"/>
      <c r="E83" s="358"/>
      <c r="F83" s="358"/>
      <c r="G83" s="358"/>
      <c r="H83" s="358"/>
      <c r="I83" s="358"/>
      <c r="J83" s="358"/>
      <c r="K83" s="358"/>
      <c r="L83" s="358"/>
      <c r="M83" s="358"/>
      <c r="N83" s="358"/>
      <c r="R83" s="388"/>
      <c r="S83" s="388"/>
      <c r="T83" s="358"/>
      <c r="U83" s="358"/>
      <c r="V83" s="358"/>
      <c r="W83" s="358"/>
      <c r="X83" s="358"/>
      <c r="Y83" s="358"/>
      <c r="Z83" s="358"/>
      <c r="AA83" s="358"/>
      <c r="AB83" s="358"/>
      <c r="AC83" s="358"/>
    </row>
    <row r="84" spans="2:29" x14ac:dyDescent="0.25">
      <c r="B84" s="448"/>
      <c r="C84" s="429" t="s">
        <v>3448</v>
      </c>
      <c r="D84" s="388"/>
      <c r="E84" s="358"/>
      <c r="F84" s="358"/>
      <c r="G84" s="358"/>
      <c r="H84" s="358"/>
      <c r="I84" s="358"/>
      <c r="J84" s="358"/>
      <c r="K84" s="358"/>
      <c r="L84" s="358"/>
      <c r="M84" s="358"/>
      <c r="N84" s="358"/>
      <c r="R84" s="388"/>
      <c r="S84" s="388"/>
      <c r="T84" s="358"/>
      <c r="U84" s="358"/>
      <c r="V84" s="358"/>
      <c r="W84" s="358"/>
      <c r="X84" s="358"/>
      <c r="Y84" s="358"/>
      <c r="Z84" s="358"/>
      <c r="AA84" s="358"/>
      <c r="AB84" s="358"/>
      <c r="AC84" s="358"/>
    </row>
    <row r="85" spans="2:29" x14ac:dyDescent="0.25">
      <c r="B85" s="448"/>
      <c r="C85" s="429" t="s">
        <v>3449</v>
      </c>
      <c r="D85" s="388"/>
      <c r="E85" s="358"/>
      <c r="F85" s="358"/>
      <c r="G85" s="358"/>
      <c r="H85" s="358"/>
      <c r="I85" s="358"/>
      <c r="J85" s="358"/>
      <c r="K85" s="358"/>
      <c r="L85" s="358"/>
      <c r="M85" s="358"/>
      <c r="N85" s="358"/>
      <c r="R85" s="388"/>
      <c r="S85" s="388"/>
      <c r="T85" s="358"/>
      <c r="U85" s="358"/>
      <c r="V85" s="358"/>
      <c r="W85" s="358"/>
      <c r="X85" s="358"/>
      <c r="Y85" s="358"/>
      <c r="Z85" s="358"/>
      <c r="AA85" s="358"/>
      <c r="AB85" s="358"/>
      <c r="AC85" s="358"/>
    </row>
    <row r="86" spans="2:29" x14ac:dyDescent="0.25">
      <c r="B86" s="448"/>
      <c r="C86" s="429" t="s">
        <v>3450</v>
      </c>
      <c r="D86" s="388"/>
      <c r="E86" s="358"/>
      <c r="F86" s="358"/>
      <c r="G86" s="358"/>
      <c r="H86" s="358"/>
      <c r="I86" s="358"/>
      <c r="J86" s="358"/>
      <c r="K86" s="358"/>
      <c r="L86" s="358"/>
      <c r="M86" s="358"/>
      <c r="N86" s="358"/>
      <c r="R86" s="388"/>
      <c r="S86" s="388"/>
      <c r="T86" s="358"/>
      <c r="U86" s="358"/>
      <c r="V86" s="358"/>
      <c r="W86" s="358"/>
      <c r="X86" s="358"/>
      <c r="Y86" s="358"/>
      <c r="Z86" s="358"/>
      <c r="AA86" s="358"/>
      <c r="AB86" s="358"/>
      <c r="AC86" s="358"/>
    </row>
    <row r="87" spans="2:29" x14ac:dyDescent="0.25">
      <c r="B87" s="448"/>
      <c r="C87" s="429" t="s">
        <v>3451</v>
      </c>
      <c r="D87" s="388"/>
      <c r="E87" s="358"/>
      <c r="F87" s="358"/>
      <c r="G87" s="358"/>
      <c r="H87" s="358"/>
      <c r="I87" s="358"/>
      <c r="J87" s="358"/>
      <c r="K87" s="358"/>
      <c r="L87" s="358"/>
      <c r="M87" s="358"/>
      <c r="N87" s="358"/>
      <c r="R87" s="388"/>
      <c r="S87" s="388"/>
      <c r="T87" s="358"/>
      <c r="U87" s="358"/>
      <c r="V87" s="358"/>
      <c r="W87" s="358"/>
      <c r="X87" s="358"/>
      <c r="Y87" s="358"/>
      <c r="Z87" s="358"/>
      <c r="AA87" s="358"/>
      <c r="AB87" s="358"/>
      <c r="AC87" s="358"/>
    </row>
    <row r="88" spans="2:29" x14ac:dyDescent="0.25">
      <c r="B88" s="448"/>
      <c r="C88" s="429" t="s">
        <v>3452</v>
      </c>
      <c r="D88" s="388"/>
      <c r="E88" s="358"/>
      <c r="F88" s="358"/>
      <c r="G88" s="358"/>
      <c r="H88" s="358"/>
      <c r="I88" s="358"/>
      <c r="J88" s="358"/>
      <c r="K88" s="358"/>
      <c r="L88" s="358"/>
      <c r="M88" s="358"/>
      <c r="N88" s="358"/>
      <c r="R88" s="388"/>
      <c r="S88" s="388"/>
      <c r="T88" s="358"/>
      <c r="U88" s="358"/>
      <c r="V88" s="358"/>
      <c r="W88" s="358"/>
      <c r="X88" s="358"/>
      <c r="Y88" s="358"/>
      <c r="Z88" s="358"/>
      <c r="AA88" s="358"/>
      <c r="AB88" s="358"/>
      <c r="AC88" s="358"/>
    </row>
    <row r="89" spans="2:29" x14ac:dyDescent="0.25">
      <c r="B89" s="448"/>
      <c r="C89" s="429" t="s">
        <v>3453</v>
      </c>
      <c r="D89" s="388"/>
      <c r="E89" s="358"/>
      <c r="F89" s="358"/>
      <c r="G89" s="358"/>
      <c r="H89" s="358"/>
      <c r="I89" s="358"/>
      <c r="J89" s="358"/>
      <c r="K89" s="358"/>
      <c r="L89" s="358"/>
      <c r="M89" s="358"/>
      <c r="N89" s="358"/>
      <c r="R89" s="388"/>
      <c r="S89" s="388"/>
      <c r="T89" s="358"/>
      <c r="U89" s="358"/>
      <c r="V89" s="358"/>
      <c r="W89" s="358"/>
      <c r="X89" s="358"/>
      <c r="Y89" s="358"/>
      <c r="Z89" s="358"/>
      <c r="AA89" s="358"/>
      <c r="AB89" s="358"/>
      <c r="AC89" s="358"/>
    </row>
    <row r="90" spans="2:29" x14ac:dyDescent="0.25">
      <c r="B90" s="448"/>
      <c r="C90" s="429" t="s">
        <v>3454</v>
      </c>
      <c r="D90" s="388"/>
      <c r="E90" s="358"/>
      <c r="F90" s="358"/>
      <c r="G90" s="358"/>
      <c r="H90" s="358"/>
      <c r="I90" s="358"/>
      <c r="J90" s="358"/>
      <c r="K90" s="358"/>
      <c r="L90" s="358"/>
      <c r="M90" s="358"/>
      <c r="N90" s="358"/>
      <c r="R90" s="388"/>
      <c r="S90" s="388"/>
      <c r="T90" s="358"/>
      <c r="U90" s="358"/>
      <c r="V90" s="358"/>
      <c r="W90" s="358"/>
      <c r="X90" s="358"/>
      <c r="Y90" s="358"/>
      <c r="Z90" s="358"/>
      <c r="AA90" s="358"/>
      <c r="AB90" s="358"/>
      <c r="AC90" s="358"/>
    </row>
    <row r="91" spans="2:29" x14ac:dyDescent="0.25">
      <c r="B91" s="448"/>
      <c r="C91" s="429" t="s">
        <v>3455</v>
      </c>
      <c r="D91" s="388"/>
      <c r="E91" s="358"/>
      <c r="F91" s="358"/>
      <c r="G91" s="358"/>
      <c r="H91" s="358"/>
      <c r="I91" s="358"/>
      <c r="J91" s="358"/>
      <c r="K91" s="358"/>
      <c r="L91" s="358"/>
      <c r="M91" s="358"/>
      <c r="N91" s="358"/>
      <c r="R91" s="388"/>
      <c r="S91" s="388"/>
      <c r="T91" s="358"/>
      <c r="U91" s="358"/>
      <c r="V91" s="358"/>
      <c r="W91" s="358"/>
      <c r="X91" s="358"/>
      <c r="Y91" s="358"/>
      <c r="Z91" s="358"/>
      <c r="AA91" s="358"/>
      <c r="AB91" s="358"/>
      <c r="AC91" s="358"/>
    </row>
    <row r="92" spans="2:29" x14ac:dyDescent="0.25">
      <c r="B92" s="448"/>
      <c r="C92" s="429" t="s">
        <v>3456</v>
      </c>
      <c r="D92" s="388"/>
      <c r="E92" s="358"/>
      <c r="F92" s="358"/>
      <c r="G92" s="358"/>
      <c r="H92" s="358"/>
      <c r="I92" s="358"/>
      <c r="J92" s="358"/>
      <c r="K92" s="358"/>
      <c r="L92" s="358"/>
      <c r="M92" s="358"/>
      <c r="N92" s="358"/>
      <c r="R92" s="388"/>
      <c r="S92" s="388"/>
      <c r="T92" s="358"/>
      <c r="U92" s="358"/>
      <c r="V92" s="358"/>
      <c r="W92" s="358"/>
      <c r="X92" s="358"/>
      <c r="Y92" s="358"/>
      <c r="Z92" s="358"/>
      <c r="AA92" s="358"/>
      <c r="AB92" s="358"/>
      <c r="AC92" s="358"/>
    </row>
    <row r="93" spans="2:29" x14ac:dyDescent="0.25">
      <c r="B93" s="448"/>
      <c r="C93" s="429" t="s">
        <v>3457</v>
      </c>
      <c r="D93" s="388"/>
      <c r="E93" s="358"/>
      <c r="F93" s="358"/>
      <c r="G93" s="358"/>
      <c r="H93" s="358"/>
      <c r="I93" s="358"/>
      <c r="J93" s="358"/>
      <c r="K93" s="358"/>
      <c r="L93" s="358"/>
      <c r="M93" s="358"/>
      <c r="N93" s="358"/>
      <c r="R93" s="388"/>
      <c r="S93" s="388"/>
      <c r="T93" s="358"/>
      <c r="U93" s="358"/>
      <c r="V93" s="358"/>
      <c r="W93" s="358"/>
      <c r="X93" s="358"/>
      <c r="Y93" s="358"/>
      <c r="Z93" s="358"/>
      <c r="AA93" s="358"/>
      <c r="AB93" s="358"/>
      <c r="AC93" s="358"/>
    </row>
    <row r="94" spans="2:29" x14ac:dyDescent="0.25">
      <c r="B94" s="448"/>
      <c r="C94" s="429" t="s">
        <v>3458</v>
      </c>
      <c r="D94" s="388"/>
      <c r="E94" s="358"/>
      <c r="F94" s="358"/>
      <c r="G94" s="358"/>
      <c r="H94" s="358"/>
      <c r="I94" s="358"/>
      <c r="J94" s="358"/>
      <c r="K94" s="358"/>
      <c r="L94" s="358"/>
      <c r="M94" s="358"/>
      <c r="N94" s="358"/>
      <c r="R94" s="388"/>
      <c r="S94" s="388"/>
      <c r="T94" s="358"/>
      <c r="U94" s="358"/>
      <c r="V94" s="358"/>
      <c r="W94" s="358"/>
      <c r="X94" s="358"/>
      <c r="Y94" s="358"/>
      <c r="Z94" s="358"/>
      <c r="AA94" s="358"/>
      <c r="AB94" s="358"/>
      <c r="AC94" s="358"/>
    </row>
    <row r="95" spans="2:29" x14ac:dyDescent="0.25">
      <c r="B95" s="448"/>
      <c r="C95" s="429" t="s">
        <v>3459</v>
      </c>
      <c r="D95" s="388"/>
      <c r="E95" s="358"/>
      <c r="F95" s="358"/>
      <c r="G95" s="358"/>
      <c r="H95" s="358"/>
      <c r="I95" s="358"/>
      <c r="J95" s="358"/>
      <c r="K95" s="358"/>
      <c r="L95" s="358"/>
      <c r="M95" s="358"/>
      <c r="N95" s="358"/>
      <c r="R95" s="388"/>
      <c r="S95" s="388"/>
      <c r="T95" s="358"/>
      <c r="U95" s="358"/>
      <c r="V95" s="358"/>
      <c r="W95" s="358"/>
      <c r="X95" s="358"/>
      <c r="Y95" s="358"/>
      <c r="Z95" s="358"/>
      <c r="AA95" s="358"/>
      <c r="AB95" s="358"/>
      <c r="AC95" s="358"/>
    </row>
    <row r="96" spans="2:29" x14ac:dyDescent="0.25">
      <c r="B96" s="448"/>
      <c r="C96" s="429" t="s">
        <v>3460</v>
      </c>
      <c r="D96" s="388"/>
      <c r="E96" s="358"/>
      <c r="F96" s="358"/>
      <c r="G96" s="358"/>
      <c r="H96" s="358"/>
      <c r="I96" s="358"/>
      <c r="J96" s="358"/>
      <c r="K96" s="358"/>
      <c r="L96" s="358"/>
      <c r="M96" s="358"/>
      <c r="N96" s="358"/>
      <c r="R96" s="388"/>
      <c r="S96" s="388"/>
      <c r="T96" s="358"/>
      <c r="U96" s="358"/>
      <c r="V96" s="358"/>
      <c r="W96" s="358"/>
      <c r="X96" s="358"/>
      <c r="Y96" s="358"/>
      <c r="Z96" s="358"/>
      <c r="AA96" s="358"/>
      <c r="AB96" s="358"/>
      <c r="AC96" s="358"/>
    </row>
    <row r="97" spans="2:29" x14ac:dyDescent="0.25">
      <c r="B97" s="448"/>
      <c r="C97" s="429" t="s">
        <v>3461</v>
      </c>
      <c r="D97" s="388"/>
      <c r="E97" s="358"/>
      <c r="F97" s="358"/>
      <c r="G97" s="358"/>
      <c r="H97" s="358"/>
      <c r="I97" s="358"/>
      <c r="J97" s="358"/>
      <c r="K97" s="358"/>
      <c r="L97" s="358"/>
      <c r="M97" s="358"/>
      <c r="N97" s="358"/>
      <c r="R97" s="388"/>
      <c r="S97" s="388"/>
      <c r="T97" s="358"/>
      <c r="U97" s="358"/>
      <c r="V97" s="358"/>
      <c r="W97" s="358"/>
      <c r="X97" s="358"/>
      <c r="Y97" s="358"/>
      <c r="Z97" s="358"/>
      <c r="AA97" s="358"/>
      <c r="AB97" s="358"/>
      <c r="AC97" s="358"/>
    </row>
    <row r="98" spans="2:29" x14ac:dyDescent="0.25">
      <c r="B98" s="448"/>
      <c r="C98" s="429" t="s">
        <v>3462</v>
      </c>
      <c r="D98" s="388"/>
      <c r="E98" s="358"/>
      <c r="F98" s="358"/>
      <c r="G98" s="358"/>
      <c r="H98" s="358"/>
      <c r="I98" s="358"/>
      <c r="J98" s="358"/>
      <c r="K98" s="358"/>
      <c r="L98" s="358"/>
      <c r="M98" s="358"/>
      <c r="N98" s="358"/>
      <c r="R98" s="388"/>
      <c r="S98" s="388"/>
      <c r="T98" s="358"/>
      <c r="U98" s="358"/>
      <c r="V98" s="358"/>
      <c r="W98" s="358"/>
      <c r="X98" s="358"/>
      <c r="Y98" s="358"/>
      <c r="Z98" s="358"/>
      <c r="AA98" s="358"/>
      <c r="AB98" s="358"/>
      <c r="AC98" s="358"/>
    </row>
    <row r="99" spans="2:29" x14ac:dyDescent="0.25">
      <c r="B99" s="448"/>
      <c r="C99" s="429" t="s">
        <v>3463</v>
      </c>
      <c r="D99" s="388"/>
      <c r="E99" s="358"/>
      <c r="F99" s="358"/>
      <c r="G99" s="358"/>
      <c r="H99" s="358"/>
      <c r="I99" s="358"/>
      <c r="J99" s="358"/>
      <c r="K99" s="358"/>
      <c r="L99" s="358"/>
      <c r="M99" s="358"/>
      <c r="N99" s="358"/>
      <c r="R99" s="388"/>
      <c r="S99" s="388"/>
      <c r="T99" s="358"/>
      <c r="U99" s="358"/>
      <c r="V99" s="358"/>
      <c r="W99" s="358"/>
      <c r="X99" s="358"/>
      <c r="Y99" s="358"/>
      <c r="Z99" s="358"/>
      <c r="AA99" s="358"/>
      <c r="AB99" s="358"/>
      <c r="AC99" s="358"/>
    </row>
    <row r="100" spans="2:29" x14ac:dyDescent="0.25">
      <c r="B100" s="448"/>
      <c r="C100" s="429" t="s">
        <v>3464</v>
      </c>
      <c r="D100" s="388"/>
      <c r="E100" s="358"/>
      <c r="F100" s="358"/>
      <c r="G100" s="358"/>
      <c r="H100" s="358"/>
      <c r="I100" s="358"/>
      <c r="J100" s="358"/>
      <c r="K100" s="358"/>
      <c r="L100" s="358"/>
      <c r="M100" s="358"/>
      <c r="N100" s="358"/>
      <c r="R100" s="388"/>
      <c r="S100" s="388"/>
      <c r="T100" s="358"/>
      <c r="U100" s="358"/>
      <c r="V100" s="358"/>
      <c r="W100" s="358"/>
      <c r="X100" s="358"/>
      <c r="Y100" s="358"/>
      <c r="Z100" s="358"/>
      <c r="AA100" s="358"/>
      <c r="AB100" s="358"/>
      <c r="AC100" s="358"/>
    </row>
    <row r="101" spans="2:29" x14ac:dyDescent="0.25">
      <c r="B101" s="448"/>
      <c r="C101" s="429" t="s">
        <v>3465</v>
      </c>
      <c r="D101" s="388"/>
      <c r="E101" s="358"/>
      <c r="F101" s="358"/>
      <c r="G101" s="358"/>
      <c r="H101" s="358"/>
      <c r="I101" s="358"/>
      <c r="J101" s="358"/>
      <c r="K101" s="358"/>
      <c r="L101" s="358"/>
      <c r="M101" s="358"/>
      <c r="N101" s="358"/>
      <c r="R101" s="388"/>
      <c r="S101" s="388"/>
      <c r="T101" s="358"/>
      <c r="U101" s="358"/>
      <c r="V101" s="358"/>
      <c r="W101" s="358"/>
      <c r="X101" s="358"/>
      <c r="Y101" s="358"/>
      <c r="Z101" s="358"/>
      <c r="AA101" s="358"/>
      <c r="AB101" s="358"/>
      <c r="AC101" s="358"/>
    </row>
    <row r="102" spans="2:29" x14ac:dyDescent="0.25">
      <c r="B102" s="448"/>
      <c r="C102" s="429" t="s">
        <v>3466</v>
      </c>
      <c r="D102" s="388"/>
      <c r="E102" s="358"/>
      <c r="F102" s="358"/>
      <c r="G102" s="358"/>
      <c r="H102" s="358"/>
      <c r="I102" s="358"/>
      <c r="J102" s="358"/>
      <c r="K102" s="358"/>
      <c r="L102" s="358"/>
      <c r="M102" s="358"/>
      <c r="N102" s="358"/>
      <c r="R102" s="388"/>
      <c r="S102" s="388"/>
      <c r="T102" s="358"/>
      <c r="U102" s="358"/>
      <c r="V102" s="358"/>
      <c r="W102" s="358"/>
      <c r="X102" s="358"/>
      <c r="Y102" s="358"/>
      <c r="Z102" s="358"/>
      <c r="AA102" s="358"/>
      <c r="AB102" s="358"/>
      <c r="AC102" s="358"/>
    </row>
    <row r="103" spans="2:29" x14ac:dyDescent="0.25">
      <c r="B103" s="448"/>
      <c r="C103" s="429" t="s">
        <v>3467</v>
      </c>
      <c r="D103" s="388"/>
      <c r="E103" s="358"/>
      <c r="F103" s="358"/>
      <c r="G103" s="358"/>
      <c r="H103" s="358"/>
      <c r="I103" s="358"/>
      <c r="J103" s="358"/>
      <c r="K103" s="358"/>
      <c r="L103" s="358"/>
      <c r="M103" s="358"/>
      <c r="N103" s="358"/>
      <c r="R103" s="388"/>
      <c r="S103" s="388"/>
      <c r="T103" s="358"/>
      <c r="U103" s="358"/>
      <c r="V103" s="358"/>
      <c r="W103" s="358"/>
      <c r="X103" s="358"/>
      <c r="Y103" s="358"/>
      <c r="Z103" s="358"/>
      <c r="AA103" s="358"/>
      <c r="AB103" s="358"/>
      <c r="AC103" s="358"/>
    </row>
    <row r="104" spans="2:29" x14ac:dyDescent="0.25">
      <c r="B104" s="448"/>
      <c r="C104" s="429" t="s">
        <v>3468</v>
      </c>
      <c r="D104" s="388"/>
      <c r="E104" s="358"/>
      <c r="F104" s="358"/>
      <c r="G104" s="358"/>
      <c r="H104" s="358"/>
      <c r="I104" s="358"/>
      <c r="J104" s="358"/>
      <c r="K104" s="358"/>
      <c r="L104" s="358"/>
      <c r="M104" s="358"/>
      <c r="N104" s="358"/>
      <c r="R104" s="388"/>
      <c r="S104" s="388"/>
      <c r="T104" s="358"/>
      <c r="U104" s="358"/>
      <c r="V104" s="358"/>
      <c r="W104" s="358"/>
      <c r="X104" s="358"/>
      <c r="Y104" s="358"/>
      <c r="Z104" s="358"/>
      <c r="AA104" s="358"/>
      <c r="AB104" s="358"/>
      <c r="AC104" s="358"/>
    </row>
    <row r="105" spans="2:29" x14ac:dyDescent="0.25">
      <c r="B105" s="448"/>
      <c r="C105" s="429" t="s">
        <v>3469</v>
      </c>
      <c r="D105" s="388"/>
      <c r="E105" s="358"/>
      <c r="F105" s="358"/>
      <c r="G105" s="358"/>
      <c r="H105" s="358"/>
      <c r="I105" s="358"/>
      <c r="J105" s="358"/>
      <c r="K105" s="358"/>
      <c r="L105" s="358"/>
      <c r="M105" s="358"/>
      <c r="N105" s="358"/>
      <c r="R105" s="388"/>
      <c r="S105" s="388"/>
      <c r="T105" s="358"/>
      <c r="U105" s="358"/>
      <c r="V105" s="358"/>
      <c r="W105" s="358"/>
      <c r="X105" s="358"/>
      <c r="Y105" s="358"/>
      <c r="Z105" s="358"/>
      <c r="AA105" s="358"/>
      <c r="AB105" s="358"/>
      <c r="AC105" s="358"/>
    </row>
    <row r="106" spans="2:29" x14ac:dyDescent="0.25">
      <c r="B106" s="448"/>
      <c r="C106" s="429" t="s">
        <v>3470</v>
      </c>
      <c r="D106" s="388"/>
      <c r="E106" s="358"/>
      <c r="F106" s="358"/>
      <c r="G106" s="358"/>
      <c r="H106" s="358"/>
      <c r="I106" s="358"/>
      <c r="J106" s="358"/>
      <c r="K106" s="358"/>
      <c r="L106" s="358"/>
      <c r="M106" s="358"/>
      <c r="N106" s="358"/>
      <c r="R106" s="388"/>
      <c r="S106" s="388"/>
      <c r="T106" s="358"/>
      <c r="U106" s="358"/>
      <c r="V106" s="358"/>
      <c r="W106" s="358"/>
      <c r="X106" s="358"/>
      <c r="Y106" s="358"/>
      <c r="Z106" s="358"/>
      <c r="AA106" s="358"/>
      <c r="AB106" s="358"/>
      <c r="AC106" s="358"/>
    </row>
    <row r="107" spans="2:29" x14ac:dyDescent="0.25">
      <c r="B107" s="448"/>
      <c r="C107" s="429" t="s">
        <v>3471</v>
      </c>
      <c r="D107" s="388"/>
      <c r="E107" s="358"/>
      <c r="F107" s="358"/>
      <c r="G107" s="358"/>
      <c r="H107" s="358"/>
      <c r="I107" s="358"/>
      <c r="J107" s="358"/>
      <c r="K107" s="358"/>
      <c r="L107" s="358"/>
      <c r="M107" s="358"/>
      <c r="N107" s="358"/>
      <c r="R107" s="388"/>
      <c r="S107" s="388"/>
      <c r="T107" s="358"/>
      <c r="U107" s="358"/>
      <c r="V107" s="358"/>
      <c r="W107" s="358"/>
      <c r="X107" s="358"/>
      <c r="Y107" s="358"/>
      <c r="Z107" s="358"/>
      <c r="AA107" s="358"/>
      <c r="AB107" s="358"/>
      <c r="AC107" s="358"/>
    </row>
    <row r="108" spans="2:29" x14ac:dyDescent="0.25">
      <c r="B108" s="448"/>
      <c r="C108" s="429" t="s">
        <v>3472</v>
      </c>
      <c r="D108" s="388"/>
      <c r="E108" s="358"/>
      <c r="F108" s="358"/>
      <c r="G108" s="358"/>
      <c r="H108" s="358"/>
      <c r="I108" s="358"/>
      <c r="J108" s="358"/>
      <c r="K108" s="358"/>
      <c r="L108" s="358"/>
      <c r="M108" s="358"/>
      <c r="N108" s="358"/>
      <c r="R108" s="388"/>
      <c r="S108" s="388"/>
      <c r="T108" s="358"/>
      <c r="U108" s="358"/>
      <c r="V108" s="358"/>
      <c r="W108" s="358"/>
      <c r="X108" s="358"/>
      <c r="Y108" s="358"/>
      <c r="Z108" s="358"/>
      <c r="AA108" s="358"/>
      <c r="AB108" s="358"/>
      <c r="AC108" s="358"/>
    </row>
    <row r="109" spans="2:29" x14ac:dyDescent="0.25">
      <c r="B109" s="448"/>
      <c r="C109" s="429" t="s">
        <v>3473</v>
      </c>
      <c r="D109" s="388"/>
      <c r="E109" s="358"/>
      <c r="F109" s="358"/>
      <c r="G109" s="358"/>
      <c r="H109" s="358"/>
      <c r="I109" s="358"/>
      <c r="J109" s="358"/>
      <c r="K109" s="358"/>
      <c r="L109" s="358"/>
      <c r="M109" s="358"/>
      <c r="N109" s="358"/>
    </row>
  </sheetData>
  <mergeCells count="3">
    <mergeCell ref="R7:S7"/>
    <mergeCell ref="B1:L1"/>
    <mergeCell ref="R5:S5"/>
  </mergeCells>
  <dataValidations count="2">
    <dataValidation allowBlank="1" showInputMessage="1" showErrorMessage="1" error="Data is of incorrect type!" sqref="B7"/>
    <dataValidation type="decimal" allowBlank="1" showInputMessage="1" showErrorMessage="1" error="Data is of incorrect type!" sqref="C7:L7 T6:AA6"/>
  </dataValidations>
  <hyperlinks>
    <hyperlink ref="A1" location="'Table of Contents'!A1" display="S.05.02.01.03 - Total Top 5 and home country - non-life obligations"/>
    <hyperlink ref="T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Enumerations!$A$1930:$A$1930</xm:f>
          </x14:formula1>
          <xm:sqref>B3</xm:sqref>
        </x14:dataValidation>
      </x14:dataValidations>
    </ext>
  </extLst>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9"/>
  <sheetViews>
    <sheetView showGridLines="0" topLeftCell="C1" workbookViewId="0">
      <selection activeCell="G21" sqref="G21"/>
    </sheetView>
  </sheetViews>
  <sheetFormatPr defaultRowHeight="15" x14ac:dyDescent="0.25"/>
  <cols>
    <col min="1" max="3" width="9.140625" style="551"/>
    <col min="4" max="4" width="24.7109375" style="551" customWidth="1"/>
    <col min="5" max="5" width="14.7109375" style="551" customWidth="1"/>
    <col min="6" max="6" width="19.7109375" style="551" customWidth="1"/>
    <col min="7" max="7" width="14.42578125" style="551" customWidth="1"/>
    <col min="8" max="8" width="29.5703125" style="551" customWidth="1"/>
    <col min="9" max="9" width="19" style="551" customWidth="1"/>
    <col min="10" max="10" width="13.140625" style="551" customWidth="1"/>
    <col min="11" max="11" width="23.7109375" style="551" customWidth="1"/>
    <col min="12" max="13" width="9.140625" style="551"/>
    <col min="14" max="14" width="9.140625" style="554"/>
    <col min="15" max="15" width="9.140625" style="551"/>
    <col min="16" max="25" width="20.7109375" style="551" customWidth="1"/>
    <col min="26" max="16384" width="9.140625" style="551"/>
  </cols>
  <sheetData>
    <row r="1" spans="1:24" ht="20.25" customHeight="1" x14ac:dyDescent="0.3">
      <c r="A1" s="187" t="s">
        <v>17053</v>
      </c>
      <c r="B1" s="798" t="s">
        <v>13427</v>
      </c>
      <c r="C1" s="799"/>
      <c r="D1" s="799"/>
      <c r="E1" s="799"/>
      <c r="F1" s="799"/>
      <c r="G1" s="799"/>
      <c r="H1" s="799"/>
      <c r="I1" s="799"/>
      <c r="J1" s="799"/>
      <c r="K1" s="799"/>
      <c r="L1" s="799"/>
      <c r="P1" s="524" t="s">
        <v>13437</v>
      </c>
      <c r="R1" s="724" t="s">
        <v>13439</v>
      </c>
    </row>
    <row r="3" spans="1:24" ht="12.4" customHeight="1" x14ac:dyDescent="0.25"/>
    <row r="4" spans="1:24" ht="12.4" customHeight="1" x14ac:dyDescent="0.25"/>
    <row r="6" spans="1:24" x14ac:dyDescent="0.25">
      <c r="D6" s="10" t="s">
        <v>13208</v>
      </c>
      <c r="E6" s="10" t="s">
        <v>2434</v>
      </c>
      <c r="F6" s="10" t="s">
        <v>2435</v>
      </c>
      <c r="G6" s="10" t="s">
        <v>2436</v>
      </c>
      <c r="H6" s="10" t="s">
        <v>2437</v>
      </c>
      <c r="I6" s="10" t="s">
        <v>934</v>
      </c>
      <c r="J6" s="10" t="s">
        <v>935</v>
      </c>
      <c r="K6" s="10" t="s">
        <v>936</v>
      </c>
      <c r="P6" s="808" t="s">
        <v>13208</v>
      </c>
      <c r="Q6" s="809"/>
      <c r="R6" s="543" t="s">
        <v>2434</v>
      </c>
      <c r="S6" s="543" t="s">
        <v>2435</v>
      </c>
      <c r="T6" s="543" t="s">
        <v>2436</v>
      </c>
      <c r="U6" s="543" t="s">
        <v>2437</v>
      </c>
      <c r="V6" s="543" t="s">
        <v>934</v>
      </c>
      <c r="W6" s="543" t="s">
        <v>935</v>
      </c>
      <c r="X6" s="543" t="s">
        <v>936</v>
      </c>
    </row>
    <row r="7" spans="1:24" x14ac:dyDescent="0.25">
      <c r="D7" s="13" t="s">
        <v>13210</v>
      </c>
      <c r="E7" s="13" t="s">
        <v>13251</v>
      </c>
      <c r="F7" s="13" t="s">
        <v>13252</v>
      </c>
      <c r="G7" s="13" t="s">
        <v>13253</v>
      </c>
      <c r="H7" s="13" t="s">
        <v>13254</v>
      </c>
      <c r="I7" s="13" t="s">
        <v>13255</v>
      </c>
      <c r="J7" s="13" t="s">
        <v>13256</v>
      </c>
      <c r="K7" s="13" t="s">
        <v>13257</v>
      </c>
      <c r="P7" s="364" t="s">
        <v>13435</v>
      </c>
      <c r="Q7" s="364" t="s">
        <v>13436</v>
      </c>
      <c r="R7" s="364" t="s">
        <v>13428</v>
      </c>
      <c r="S7" s="364" t="s">
        <v>13429</v>
      </c>
      <c r="T7" s="364" t="s">
        <v>13430</v>
      </c>
      <c r="U7" s="364" t="s">
        <v>13431</v>
      </c>
      <c r="V7" s="364" t="s">
        <v>13432</v>
      </c>
      <c r="W7" s="364" t="s">
        <v>13433</v>
      </c>
      <c r="X7" s="364" t="s">
        <v>13434</v>
      </c>
    </row>
    <row r="8" spans="1:24" x14ac:dyDescent="0.25">
      <c r="D8" s="15" t="s">
        <v>818</v>
      </c>
      <c r="E8" s="15" t="s">
        <v>917</v>
      </c>
      <c r="F8" s="15" t="s">
        <v>942</v>
      </c>
      <c r="G8" s="15" t="s">
        <v>819</v>
      </c>
      <c r="H8" s="15" t="s">
        <v>857</v>
      </c>
      <c r="I8" s="15" t="s">
        <v>858</v>
      </c>
      <c r="J8" s="15" t="s">
        <v>859</v>
      </c>
      <c r="K8" s="15" t="s">
        <v>860</v>
      </c>
      <c r="P8" s="810" t="s">
        <v>818</v>
      </c>
      <c r="Q8" s="811"/>
      <c r="R8" s="544" t="s">
        <v>917</v>
      </c>
      <c r="S8" s="544" t="s">
        <v>942</v>
      </c>
      <c r="T8" s="544" t="s">
        <v>819</v>
      </c>
      <c r="U8" s="544" t="s">
        <v>857</v>
      </c>
      <c r="V8" s="544" t="s">
        <v>858</v>
      </c>
      <c r="W8" s="544" t="s">
        <v>859</v>
      </c>
      <c r="X8" s="544" t="s">
        <v>860</v>
      </c>
    </row>
    <row r="9" spans="1:24" x14ac:dyDescent="0.25">
      <c r="B9" s="13" t="s">
        <v>3231</v>
      </c>
      <c r="C9" s="15" t="s">
        <v>1082</v>
      </c>
      <c r="D9" s="39" t="s">
        <v>3374</v>
      </c>
      <c r="E9" s="20" t="s">
        <v>3489</v>
      </c>
      <c r="F9" s="20" t="s">
        <v>13258</v>
      </c>
      <c r="G9" s="20" t="s">
        <v>4587</v>
      </c>
      <c r="H9" s="20" t="s">
        <v>3489</v>
      </c>
      <c r="I9" s="20" t="s">
        <v>13259</v>
      </c>
      <c r="J9" s="20" t="s">
        <v>13260</v>
      </c>
      <c r="K9" s="20" t="s">
        <v>3489</v>
      </c>
      <c r="P9" s="39" t="s">
        <v>3482</v>
      </c>
      <c r="Q9" s="39" t="s">
        <v>13222</v>
      </c>
      <c r="R9" s="20" t="s">
        <v>3482</v>
      </c>
      <c r="S9" s="20" t="s">
        <v>13270</v>
      </c>
      <c r="T9" s="20" t="s">
        <v>4802</v>
      </c>
      <c r="U9" s="20" t="s">
        <v>3482</v>
      </c>
      <c r="V9" s="20" t="s">
        <v>13271</v>
      </c>
      <c r="W9" s="20" t="s">
        <v>13272</v>
      </c>
      <c r="X9" s="20" t="s">
        <v>3482</v>
      </c>
    </row>
    <row r="10" spans="1:24" x14ac:dyDescent="0.25">
      <c r="B10" s="448" t="s">
        <v>4703</v>
      </c>
      <c r="C10" s="429" t="s">
        <v>3373</v>
      </c>
      <c r="D10" s="388"/>
      <c r="E10" s="388"/>
      <c r="F10" s="451"/>
      <c r="G10" s="451"/>
      <c r="H10" s="388"/>
      <c r="I10" s="451"/>
      <c r="J10" s="451"/>
      <c r="K10" s="388"/>
      <c r="P10" s="388"/>
      <c r="Q10" s="388"/>
      <c r="R10" s="388"/>
      <c r="S10" s="451"/>
      <c r="T10" s="451"/>
      <c r="U10" s="388"/>
      <c r="V10" s="451"/>
      <c r="W10" s="451"/>
      <c r="X10" s="388"/>
    </row>
    <row r="11" spans="1:24" x14ac:dyDescent="0.25">
      <c r="B11" s="448"/>
      <c r="C11" s="429" t="s">
        <v>3375</v>
      </c>
      <c r="D11" s="388"/>
      <c r="E11" s="388"/>
      <c r="F11" s="451"/>
      <c r="G11" s="451"/>
      <c r="H11" s="388"/>
      <c r="I11" s="451"/>
      <c r="J11" s="451"/>
      <c r="K11" s="388"/>
      <c r="P11" s="388"/>
      <c r="Q11" s="388"/>
      <c r="R11" s="388"/>
      <c r="S11" s="451"/>
      <c r="T11" s="451"/>
      <c r="U11" s="388"/>
      <c r="V11" s="451"/>
      <c r="W11" s="451"/>
      <c r="X11" s="388"/>
    </row>
    <row r="12" spans="1:24" x14ac:dyDescent="0.25">
      <c r="B12" s="448"/>
      <c r="C12" s="429" t="s">
        <v>3376</v>
      </c>
      <c r="D12" s="388"/>
      <c r="E12" s="388"/>
      <c r="F12" s="451"/>
      <c r="G12" s="451"/>
      <c r="H12" s="388"/>
      <c r="I12" s="451"/>
      <c r="J12" s="451"/>
      <c r="K12" s="388"/>
      <c r="P12" s="388"/>
      <c r="Q12" s="388"/>
      <c r="R12" s="388"/>
      <c r="S12" s="451"/>
      <c r="T12" s="451"/>
      <c r="U12" s="388"/>
      <c r="V12" s="451"/>
      <c r="W12" s="451"/>
      <c r="X12" s="388"/>
    </row>
    <row r="13" spans="1:24" x14ac:dyDescent="0.25">
      <c r="B13" s="448"/>
      <c r="C13" s="429" t="s">
        <v>3377</v>
      </c>
      <c r="D13" s="388"/>
      <c r="E13" s="388"/>
      <c r="F13" s="451"/>
      <c r="G13" s="451"/>
      <c r="H13" s="388"/>
      <c r="I13" s="451"/>
      <c r="J13" s="451"/>
      <c r="K13" s="388"/>
      <c r="P13" s="388"/>
      <c r="Q13" s="388"/>
      <c r="R13" s="388"/>
      <c r="S13" s="451"/>
      <c r="T13" s="451"/>
      <c r="U13" s="388"/>
      <c r="V13" s="451"/>
      <c r="W13" s="451"/>
      <c r="X13" s="388"/>
    </row>
    <row r="14" spans="1:24" x14ac:dyDescent="0.25">
      <c r="B14" s="448"/>
      <c r="C14" s="429" t="s">
        <v>3378</v>
      </c>
      <c r="D14" s="388"/>
      <c r="E14" s="388"/>
      <c r="F14" s="451"/>
      <c r="G14" s="451"/>
      <c r="H14" s="388"/>
      <c r="I14" s="451"/>
      <c r="J14" s="451"/>
      <c r="K14" s="388"/>
      <c r="P14" s="388"/>
      <c r="Q14" s="388"/>
      <c r="R14" s="388"/>
      <c r="S14" s="451"/>
      <c r="T14" s="451"/>
      <c r="U14" s="388"/>
      <c r="V14" s="451"/>
      <c r="W14" s="451"/>
      <c r="X14" s="388"/>
    </row>
    <row r="15" spans="1:24" x14ac:dyDescent="0.25">
      <c r="B15" s="448"/>
      <c r="C15" s="429" t="s">
        <v>3379</v>
      </c>
      <c r="D15" s="388"/>
      <c r="E15" s="388"/>
      <c r="F15" s="451"/>
      <c r="G15" s="451"/>
      <c r="H15" s="388"/>
      <c r="I15" s="451"/>
      <c r="J15" s="451"/>
      <c r="K15" s="388"/>
      <c r="P15" s="388"/>
      <c r="Q15" s="388"/>
      <c r="R15" s="388"/>
      <c r="S15" s="451"/>
      <c r="T15" s="451"/>
      <c r="U15" s="388"/>
      <c r="V15" s="451"/>
      <c r="W15" s="451"/>
      <c r="X15" s="388"/>
    </row>
    <row r="16" spans="1:24" x14ac:dyDescent="0.25">
      <c r="B16" s="448"/>
      <c r="C16" s="429" t="s">
        <v>3380</v>
      </c>
      <c r="D16" s="388"/>
      <c r="E16" s="388"/>
      <c r="F16" s="451"/>
      <c r="G16" s="451"/>
      <c r="H16" s="388"/>
      <c r="I16" s="451"/>
      <c r="J16" s="451"/>
      <c r="K16" s="388"/>
      <c r="P16" s="388"/>
      <c r="Q16" s="388"/>
      <c r="R16" s="388"/>
      <c r="S16" s="451"/>
      <c r="T16" s="451"/>
      <c r="U16" s="388"/>
      <c r="V16" s="451"/>
      <c r="W16" s="451"/>
      <c r="X16" s="388"/>
    </row>
    <row r="17" spans="2:24" x14ac:dyDescent="0.25">
      <c r="B17" s="448"/>
      <c r="C17" s="429" t="s">
        <v>3381</v>
      </c>
      <c r="D17" s="388"/>
      <c r="E17" s="388"/>
      <c r="F17" s="451"/>
      <c r="G17" s="451"/>
      <c r="H17" s="388"/>
      <c r="I17" s="451"/>
      <c r="J17" s="451"/>
      <c r="K17" s="388"/>
      <c r="P17" s="388"/>
      <c r="Q17" s="388"/>
      <c r="R17" s="388"/>
      <c r="S17" s="451"/>
      <c r="T17" s="451"/>
      <c r="U17" s="388"/>
      <c r="V17" s="451"/>
      <c r="W17" s="451"/>
      <c r="X17" s="388"/>
    </row>
    <row r="18" spans="2:24" x14ac:dyDescent="0.25">
      <c r="B18" s="448"/>
      <c r="C18" s="429" t="s">
        <v>3382</v>
      </c>
      <c r="D18" s="388"/>
      <c r="E18" s="388"/>
      <c r="F18" s="451"/>
      <c r="G18" s="451"/>
      <c r="H18" s="388"/>
      <c r="I18" s="451"/>
      <c r="J18" s="451"/>
      <c r="K18" s="388"/>
      <c r="P18" s="388"/>
      <c r="Q18" s="388"/>
      <c r="R18" s="388"/>
      <c r="S18" s="451"/>
      <c r="T18" s="451"/>
      <c r="U18" s="388"/>
      <c r="V18" s="451"/>
      <c r="W18" s="451"/>
      <c r="X18" s="388"/>
    </row>
    <row r="19" spans="2:24" x14ac:dyDescent="0.25">
      <c r="B19" s="448"/>
      <c r="C19" s="429" t="s">
        <v>3383</v>
      </c>
      <c r="D19" s="388"/>
      <c r="E19" s="388"/>
      <c r="F19" s="451"/>
      <c r="G19" s="451"/>
      <c r="H19" s="388"/>
      <c r="I19" s="451"/>
      <c r="J19" s="451"/>
      <c r="K19" s="388"/>
      <c r="P19" s="388"/>
      <c r="Q19" s="388"/>
      <c r="R19" s="388"/>
      <c r="S19" s="451"/>
      <c r="T19" s="451"/>
      <c r="U19" s="388"/>
      <c r="V19" s="451"/>
      <c r="W19" s="451"/>
      <c r="X19" s="388"/>
    </row>
    <row r="20" spans="2:24" x14ac:dyDescent="0.25">
      <c r="B20" s="448"/>
      <c r="C20" s="429" t="s">
        <v>3384</v>
      </c>
      <c r="D20" s="388"/>
      <c r="E20" s="388"/>
      <c r="F20" s="451"/>
      <c r="G20" s="451"/>
      <c r="H20" s="388"/>
      <c r="I20" s="451"/>
      <c r="J20" s="451"/>
      <c r="K20" s="388"/>
      <c r="P20" s="388"/>
      <c r="Q20" s="388"/>
      <c r="R20" s="388"/>
      <c r="S20" s="451"/>
      <c r="T20" s="451"/>
      <c r="U20" s="388"/>
      <c r="V20" s="451"/>
      <c r="W20" s="451"/>
      <c r="X20" s="388"/>
    </row>
    <row r="21" spans="2:24" x14ac:dyDescent="0.25">
      <c r="B21" s="448"/>
      <c r="C21" s="429" t="s">
        <v>3385</v>
      </c>
      <c r="D21" s="388"/>
      <c r="E21" s="388"/>
      <c r="F21" s="451"/>
      <c r="G21" s="451"/>
      <c r="H21" s="388"/>
      <c r="I21" s="451"/>
      <c r="J21" s="451"/>
      <c r="K21" s="388"/>
      <c r="P21" s="388"/>
      <c r="Q21" s="388"/>
      <c r="R21" s="388"/>
      <c r="S21" s="451"/>
      <c r="T21" s="451"/>
      <c r="U21" s="388"/>
      <c r="V21" s="451"/>
      <c r="W21" s="451"/>
      <c r="X21" s="388"/>
    </row>
    <row r="22" spans="2:24" x14ac:dyDescent="0.25">
      <c r="B22" s="448"/>
      <c r="C22" s="429" t="s">
        <v>3386</v>
      </c>
      <c r="D22" s="388"/>
      <c r="E22" s="388"/>
      <c r="F22" s="451"/>
      <c r="G22" s="451"/>
      <c r="H22" s="388"/>
      <c r="I22" s="451"/>
      <c r="J22" s="451"/>
      <c r="K22" s="388"/>
      <c r="P22" s="388"/>
      <c r="Q22" s="388"/>
      <c r="R22" s="388"/>
      <c r="S22" s="451"/>
      <c r="T22" s="451"/>
      <c r="U22" s="388"/>
      <c r="V22" s="451"/>
      <c r="W22" s="451"/>
      <c r="X22" s="388"/>
    </row>
    <row r="23" spans="2:24" x14ac:dyDescent="0.25">
      <c r="B23" s="448"/>
      <c r="C23" s="429" t="s">
        <v>3387</v>
      </c>
      <c r="D23" s="388"/>
      <c r="E23" s="388"/>
      <c r="F23" s="451"/>
      <c r="G23" s="451"/>
      <c r="H23" s="388"/>
      <c r="I23" s="451"/>
      <c r="J23" s="451"/>
      <c r="K23" s="388"/>
      <c r="P23" s="388"/>
      <c r="Q23" s="388"/>
      <c r="R23" s="388"/>
      <c r="S23" s="451"/>
      <c r="T23" s="451"/>
      <c r="U23" s="388"/>
      <c r="V23" s="451"/>
      <c r="W23" s="451"/>
      <c r="X23" s="388"/>
    </row>
    <row r="24" spans="2:24" x14ac:dyDescent="0.25">
      <c r="B24" s="448"/>
      <c r="C24" s="429" t="s">
        <v>3388</v>
      </c>
      <c r="D24" s="388"/>
      <c r="E24" s="388"/>
      <c r="F24" s="451"/>
      <c r="G24" s="451"/>
      <c r="H24" s="388"/>
      <c r="I24" s="451"/>
      <c r="J24" s="451"/>
      <c r="K24" s="388"/>
      <c r="P24" s="388"/>
      <c r="Q24" s="388"/>
      <c r="R24" s="388"/>
      <c r="S24" s="451"/>
      <c r="T24" s="451"/>
      <c r="U24" s="388"/>
      <c r="V24" s="451"/>
      <c r="W24" s="451"/>
      <c r="X24" s="388"/>
    </row>
    <row r="25" spans="2:24" x14ac:dyDescent="0.25">
      <c r="B25" s="448"/>
      <c r="C25" s="429" t="s">
        <v>3389</v>
      </c>
      <c r="D25" s="388"/>
      <c r="E25" s="388"/>
      <c r="F25" s="451"/>
      <c r="G25" s="451"/>
      <c r="H25" s="388"/>
      <c r="I25" s="451"/>
      <c r="J25" s="451"/>
      <c r="K25" s="388"/>
      <c r="P25" s="388"/>
      <c r="Q25" s="388"/>
      <c r="R25" s="388"/>
      <c r="S25" s="451"/>
      <c r="T25" s="451"/>
      <c r="U25" s="388"/>
      <c r="V25" s="451"/>
      <c r="W25" s="451"/>
      <c r="X25" s="388"/>
    </row>
    <row r="26" spans="2:24" x14ac:dyDescent="0.25">
      <c r="B26" s="448"/>
      <c r="C26" s="429" t="s">
        <v>3390</v>
      </c>
      <c r="D26" s="388"/>
      <c r="E26" s="388"/>
      <c r="F26" s="451"/>
      <c r="G26" s="451"/>
      <c r="H26" s="388"/>
      <c r="I26" s="451"/>
      <c r="J26" s="451"/>
      <c r="K26" s="388"/>
      <c r="P26" s="388"/>
      <c r="Q26" s="388"/>
      <c r="R26" s="388"/>
      <c r="S26" s="451"/>
      <c r="T26" s="451"/>
      <c r="U26" s="388"/>
      <c r="V26" s="451"/>
      <c r="W26" s="451"/>
      <c r="X26" s="388"/>
    </row>
    <row r="27" spans="2:24" x14ac:dyDescent="0.25">
      <c r="B27" s="448"/>
      <c r="C27" s="429" t="s">
        <v>3391</v>
      </c>
      <c r="D27" s="388"/>
      <c r="E27" s="388"/>
      <c r="F27" s="451"/>
      <c r="G27" s="451"/>
      <c r="H27" s="388"/>
      <c r="I27" s="451"/>
      <c r="J27" s="451"/>
      <c r="K27" s="388"/>
      <c r="P27" s="388"/>
      <c r="Q27" s="388"/>
      <c r="R27" s="388"/>
      <c r="S27" s="451"/>
      <c r="T27" s="451"/>
      <c r="U27" s="388"/>
      <c r="V27" s="451"/>
      <c r="W27" s="451"/>
      <c r="X27" s="388"/>
    </row>
    <row r="28" spans="2:24" x14ac:dyDescent="0.25">
      <c r="B28" s="448"/>
      <c r="C28" s="429" t="s">
        <v>3392</v>
      </c>
      <c r="D28" s="388"/>
      <c r="E28" s="388"/>
      <c r="F28" s="451"/>
      <c r="G28" s="451"/>
      <c r="H28" s="388"/>
      <c r="I28" s="451"/>
      <c r="J28" s="451"/>
      <c r="K28" s="388"/>
      <c r="P28" s="388"/>
      <c r="Q28" s="388"/>
      <c r="R28" s="388"/>
      <c r="S28" s="451"/>
      <c r="T28" s="451"/>
      <c r="U28" s="388"/>
      <c r="V28" s="451"/>
      <c r="W28" s="451"/>
      <c r="X28" s="388"/>
    </row>
    <row r="29" spans="2:24" x14ac:dyDescent="0.25">
      <c r="B29" s="448"/>
      <c r="C29" s="429" t="s">
        <v>3393</v>
      </c>
      <c r="D29" s="388"/>
      <c r="E29" s="388"/>
      <c r="F29" s="451"/>
      <c r="G29" s="451"/>
      <c r="H29" s="388"/>
      <c r="I29" s="451"/>
      <c r="J29" s="451"/>
      <c r="K29" s="388"/>
      <c r="P29" s="388"/>
      <c r="Q29" s="388"/>
      <c r="R29" s="388"/>
      <c r="S29" s="451"/>
      <c r="T29" s="451"/>
      <c r="U29" s="388"/>
      <c r="V29" s="451"/>
      <c r="W29" s="451"/>
      <c r="X29" s="388"/>
    </row>
    <row r="30" spans="2:24" x14ac:dyDescent="0.25">
      <c r="B30" s="448"/>
      <c r="C30" s="429" t="s">
        <v>3394</v>
      </c>
      <c r="D30" s="388"/>
      <c r="E30" s="388"/>
      <c r="F30" s="451"/>
      <c r="G30" s="451"/>
      <c r="H30" s="388"/>
      <c r="I30" s="451"/>
      <c r="J30" s="451"/>
      <c r="K30" s="388"/>
      <c r="P30" s="388"/>
      <c r="Q30" s="388"/>
      <c r="R30" s="388"/>
      <c r="S30" s="451"/>
      <c r="T30" s="451"/>
      <c r="U30" s="388"/>
      <c r="V30" s="451"/>
      <c r="W30" s="451"/>
      <c r="X30" s="388"/>
    </row>
    <row r="31" spans="2:24" x14ac:dyDescent="0.25">
      <c r="B31" s="448"/>
      <c r="C31" s="429" t="s">
        <v>3395</v>
      </c>
      <c r="D31" s="388"/>
      <c r="E31" s="388"/>
      <c r="F31" s="451"/>
      <c r="G31" s="451"/>
      <c r="H31" s="388"/>
      <c r="I31" s="451"/>
      <c r="J31" s="451"/>
      <c r="K31" s="388"/>
      <c r="P31" s="388"/>
      <c r="Q31" s="388"/>
      <c r="R31" s="388"/>
      <c r="S31" s="451"/>
      <c r="T31" s="451"/>
      <c r="U31" s="388"/>
      <c r="V31" s="451"/>
      <c r="W31" s="451"/>
      <c r="X31" s="388"/>
    </row>
    <row r="32" spans="2:24" x14ac:dyDescent="0.25">
      <c r="B32" s="448"/>
      <c r="C32" s="429" t="s">
        <v>3396</v>
      </c>
      <c r="D32" s="388"/>
      <c r="E32" s="388"/>
      <c r="F32" s="451"/>
      <c r="G32" s="451"/>
      <c r="H32" s="388"/>
      <c r="I32" s="451"/>
      <c r="J32" s="451"/>
      <c r="K32" s="388"/>
      <c r="P32" s="388"/>
      <c r="Q32" s="388"/>
      <c r="R32" s="388"/>
      <c r="S32" s="451"/>
      <c r="T32" s="451"/>
      <c r="U32" s="388"/>
      <c r="V32" s="451"/>
      <c r="W32" s="451"/>
      <c r="X32" s="388"/>
    </row>
    <row r="33" spans="2:24" x14ac:dyDescent="0.25">
      <c r="B33" s="448"/>
      <c r="C33" s="429" t="s">
        <v>3397</v>
      </c>
      <c r="D33" s="388"/>
      <c r="E33" s="388"/>
      <c r="F33" s="451"/>
      <c r="G33" s="451"/>
      <c r="H33" s="388"/>
      <c r="I33" s="451"/>
      <c r="J33" s="451"/>
      <c r="K33" s="388"/>
      <c r="P33" s="388"/>
      <c r="Q33" s="388"/>
      <c r="R33" s="388"/>
      <c r="S33" s="451"/>
      <c r="T33" s="451"/>
      <c r="U33" s="388"/>
      <c r="V33" s="451"/>
      <c r="W33" s="451"/>
      <c r="X33" s="388"/>
    </row>
    <row r="34" spans="2:24" x14ac:dyDescent="0.25">
      <c r="B34" s="448"/>
      <c r="C34" s="429" t="s">
        <v>3398</v>
      </c>
      <c r="D34" s="388"/>
      <c r="E34" s="388"/>
      <c r="F34" s="451"/>
      <c r="G34" s="451"/>
      <c r="H34" s="388"/>
      <c r="I34" s="451"/>
      <c r="J34" s="451"/>
      <c r="K34" s="388"/>
      <c r="P34" s="388"/>
      <c r="Q34" s="388"/>
      <c r="R34" s="388"/>
      <c r="S34" s="451"/>
      <c r="T34" s="451"/>
      <c r="U34" s="388"/>
      <c r="V34" s="451"/>
      <c r="W34" s="451"/>
      <c r="X34" s="388"/>
    </row>
    <row r="35" spans="2:24" x14ac:dyDescent="0.25">
      <c r="B35" s="448"/>
      <c r="C35" s="429" t="s">
        <v>3399</v>
      </c>
      <c r="D35" s="388"/>
      <c r="E35" s="388"/>
      <c r="F35" s="451"/>
      <c r="G35" s="451"/>
      <c r="H35" s="388"/>
      <c r="I35" s="451"/>
      <c r="J35" s="451"/>
      <c r="K35" s="388"/>
      <c r="P35" s="388"/>
      <c r="Q35" s="388"/>
      <c r="R35" s="388"/>
      <c r="S35" s="451"/>
      <c r="T35" s="451"/>
      <c r="U35" s="388"/>
      <c r="V35" s="451"/>
      <c r="W35" s="451"/>
      <c r="X35" s="388"/>
    </row>
    <row r="36" spans="2:24" x14ac:dyDescent="0.25">
      <c r="B36" s="448"/>
      <c r="C36" s="429" t="s">
        <v>3400</v>
      </c>
      <c r="D36" s="388"/>
      <c r="E36" s="388"/>
      <c r="F36" s="451"/>
      <c r="G36" s="451"/>
      <c r="H36" s="388"/>
      <c r="I36" s="451"/>
      <c r="J36" s="451"/>
      <c r="K36" s="388"/>
      <c r="P36" s="388"/>
      <c r="Q36" s="388"/>
      <c r="R36" s="388"/>
      <c r="S36" s="451"/>
      <c r="T36" s="451"/>
      <c r="U36" s="388"/>
      <c r="V36" s="451"/>
      <c r="W36" s="451"/>
      <c r="X36" s="388"/>
    </row>
    <row r="37" spans="2:24" x14ac:dyDescent="0.25">
      <c r="B37" s="448"/>
      <c r="C37" s="429" t="s">
        <v>3401</v>
      </c>
      <c r="D37" s="388"/>
      <c r="E37" s="388"/>
      <c r="F37" s="451"/>
      <c r="G37" s="451"/>
      <c r="H37" s="388"/>
      <c r="I37" s="451"/>
      <c r="J37" s="451"/>
      <c r="K37" s="388"/>
      <c r="P37" s="388"/>
      <c r="Q37" s="388"/>
      <c r="R37" s="388"/>
      <c r="S37" s="451"/>
      <c r="T37" s="451"/>
      <c r="U37" s="388"/>
      <c r="V37" s="451"/>
      <c r="W37" s="451"/>
      <c r="X37" s="388"/>
    </row>
    <row r="38" spans="2:24" x14ac:dyDescent="0.25">
      <c r="B38" s="448"/>
      <c r="C38" s="429" t="s">
        <v>3402</v>
      </c>
      <c r="D38" s="388"/>
      <c r="E38" s="388"/>
      <c r="F38" s="451"/>
      <c r="G38" s="451"/>
      <c r="H38" s="388"/>
      <c r="I38" s="451"/>
      <c r="J38" s="451"/>
      <c r="K38" s="388"/>
      <c r="P38" s="388"/>
      <c r="Q38" s="388"/>
      <c r="R38" s="388"/>
      <c r="S38" s="451"/>
      <c r="T38" s="451"/>
      <c r="U38" s="388"/>
      <c r="V38" s="451"/>
      <c r="W38" s="451"/>
      <c r="X38" s="388"/>
    </row>
    <row r="39" spans="2:24" x14ac:dyDescent="0.25">
      <c r="B39" s="448"/>
      <c r="C39" s="429" t="s">
        <v>3403</v>
      </c>
      <c r="D39" s="388"/>
      <c r="E39" s="388"/>
      <c r="F39" s="451"/>
      <c r="G39" s="451"/>
      <c r="H39" s="388"/>
      <c r="I39" s="451"/>
      <c r="J39" s="451"/>
      <c r="K39" s="388"/>
      <c r="P39" s="388"/>
      <c r="Q39" s="388"/>
      <c r="R39" s="388"/>
      <c r="S39" s="451"/>
      <c r="T39" s="451"/>
      <c r="U39" s="388"/>
      <c r="V39" s="451"/>
      <c r="W39" s="451"/>
      <c r="X39" s="388"/>
    </row>
    <row r="40" spans="2:24" x14ac:dyDescent="0.25">
      <c r="B40" s="448"/>
      <c r="C40" s="429" t="s">
        <v>3404</v>
      </c>
      <c r="D40" s="388"/>
      <c r="E40" s="388"/>
      <c r="F40" s="451"/>
      <c r="G40" s="451"/>
      <c r="H40" s="388"/>
      <c r="I40" s="451"/>
      <c r="J40" s="451"/>
      <c r="K40" s="388"/>
      <c r="P40" s="388"/>
      <c r="Q40" s="388"/>
      <c r="R40" s="388"/>
      <c r="S40" s="451"/>
      <c r="T40" s="451"/>
      <c r="U40" s="388"/>
      <c r="V40" s="451"/>
      <c r="W40" s="451"/>
      <c r="X40" s="388"/>
    </row>
    <row r="41" spans="2:24" x14ac:dyDescent="0.25">
      <c r="B41" s="448"/>
      <c r="C41" s="429" t="s">
        <v>3405</v>
      </c>
      <c r="D41" s="388"/>
      <c r="E41" s="388"/>
      <c r="F41" s="451"/>
      <c r="G41" s="451"/>
      <c r="H41" s="388"/>
      <c r="I41" s="451"/>
      <c r="J41" s="451"/>
      <c r="K41" s="388"/>
      <c r="P41" s="388"/>
      <c r="Q41" s="388"/>
      <c r="R41" s="388"/>
      <c r="S41" s="451"/>
      <c r="T41" s="451"/>
      <c r="U41" s="388"/>
      <c r="V41" s="451"/>
      <c r="W41" s="451"/>
      <c r="X41" s="388"/>
    </row>
    <row r="42" spans="2:24" x14ac:dyDescent="0.25">
      <c r="B42" s="448"/>
      <c r="C42" s="429" t="s">
        <v>3406</v>
      </c>
      <c r="D42" s="388"/>
      <c r="E42" s="388"/>
      <c r="F42" s="451"/>
      <c r="G42" s="451"/>
      <c r="H42" s="388"/>
      <c r="I42" s="451"/>
      <c r="J42" s="451"/>
      <c r="K42" s="388"/>
      <c r="P42" s="388"/>
      <c r="Q42" s="388"/>
      <c r="R42" s="388"/>
      <c r="S42" s="451"/>
      <c r="T42" s="451"/>
      <c r="U42" s="388"/>
      <c r="V42" s="451"/>
      <c r="W42" s="451"/>
      <c r="X42" s="388"/>
    </row>
    <row r="43" spans="2:24" x14ac:dyDescent="0.25">
      <c r="B43" s="448"/>
      <c r="C43" s="429" t="s">
        <v>3407</v>
      </c>
      <c r="D43" s="388"/>
      <c r="E43" s="388"/>
      <c r="F43" s="451"/>
      <c r="G43" s="451"/>
      <c r="H43" s="388"/>
      <c r="I43" s="451"/>
      <c r="J43" s="451"/>
      <c r="K43" s="388"/>
      <c r="P43" s="388"/>
      <c r="Q43" s="388"/>
      <c r="R43" s="388"/>
      <c r="S43" s="451"/>
      <c r="T43" s="451"/>
      <c r="U43" s="388"/>
      <c r="V43" s="451"/>
      <c r="W43" s="451"/>
      <c r="X43" s="388"/>
    </row>
    <row r="44" spans="2:24" x14ac:dyDescent="0.25">
      <c r="B44" s="448"/>
      <c r="C44" s="429" t="s">
        <v>3408</v>
      </c>
      <c r="D44" s="388"/>
      <c r="E44" s="388"/>
      <c r="F44" s="451"/>
      <c r="G44" s="451"/>
      <c r="H44" s="388"/>
      <c r="I44" s="451"/>
      <c r="J44" s="451"/>
      <c r="K44" s="388"/>
      <c r="P44" s="388"/>
      <c r="Q44" s="388"/>
      <c r="R44" s="388"/>
      <c r="S44" s="451"/>
      <c r="T44" s="451"/>
      <c r="U44" s="388"/>
      <c r="V44" s="451"/>
      <c r="W44" s="451"/>
      <c r="X44" s="388"/>
    </row>
    <row r="45" spans="2:24" x14ac:dyDescent="0.25">
      <c r="B45" s="448"/>
      <c r="C45" s="429" t="s">
        <v>3409</v>
      </c>
      <c r="D45" s="388"/>
      <c r="E45" s="388"/>
      <c r="F45" s="451"/>
      <c r="G45" s="451"/>
      <c r="H45" s="388"/>
      <c r="I45" s="451"/>
      <c r="J45" s="451"/>
      <c r="K45" s="388"/>
      <c r="P45" s="388"/>
      <c r="Q45" s="388"/>
      <c r="R45" s="388"/>
      <c r="S45" s="451"/>
      <c r="T45" s="451"/>
      <c r="U45" s="388"/>
      <c r="V45" s="451"/>
      <c r="W45" s="451"/>
      <c r="X45" s="388"/>
    </row>
    <row r="46" spans="2:24" x14ac:dyDescent="0.25">
      <c r="B46" s="448"/>
      <c r="C46" s="429" t="s">
        <v>3410</v>
      </c>
      <c r="D46" s="388"/>
      <c r="E46" s="388"/>
      <c r="F46" s="451"/>
      <c r="G46" s="451"/>
      <c r="H46" s="388"/>
      <c r="I46" s="451"/>
      <c r="J46" s="451"/>
      <c r="K46" s="388"/>
      <c r="P46" s="388"/>
      <c r="Q46" s="388"/>
      <c r="R46" s="388"/>
      <c r="S46" s="451"/>
      <c r="T46" s="451"/>
      <c r="U46" s="388"/>
      <c r="V46" s="451"/>
      <c r="W46" s="451"/>
      <c r="X46" s="388"/>
    </row>
    <row r="47" spans="2:24" x14ac:dyDescent="0.25">
      <c r="B47" s="448"/>
      <c r="C47" s="429" t="s">
        <v>3411</v>
      </c>
      <c r="D47" s="388"/>
      <c r="E47" s="388"/>
      <c r="F47" s="451"/>
      <c r="G47" s="451"/>
      <c r="H47" s="388"/>
      <c r="I47" s="451"/>
      <c r="J47" s="451"/>
      <c r="K47" s="388"/>
      <c r="P47" s="388"/>
      <c r="Q47" s="388"/>
      <c r="R47" s="388"/>
      <c r="S47" s="451"/>
      <c r="T47" s="451"/>
      <c r="U47" s="388"/>
      <c r="V47" s="451"/>
      <c r="W47" s="451"/>
      <c r="X47" s="388"/>
    </row>
    <row r="48" spans="2:24" x14ac:dyDescent="0.25">
      <c r="B48" s="448"/>
      <c r="C48" s="429" t="s">
        <v>3412</v>
      </c>
      <c r="D48" s="388"/>
      <c r="E48" s="388"/>
      <c r="F48" s="451"/>
      <c r="G48" s="451"/>
      <c r="H48" s="388"/>
      <c r="I48" s="451"/>
      <c r="J48" s="451"/>
      <c r="K48" s="388"/>
      <c r="P48" s="388"/>
      <c r="Q48" s="388"/>
      <c r="R48" s="388"/>
      <c r="S48" s="451"/>
      <c r="T48" s="451"/>
      <c r="U48" s="388"/>
      <c r="V48" s="451"/>
      <c r="W48" s="451"/>
      <c r="X48" s="388"/>
    </row>
    <row r="49" spans="2:24" x14ac:dyDescent="0.25">
      <c r="B49" s="448"/>
      <c r="C49" s="429" t="s">
        <v>3413</v>
      </c>
      <c r="D49" s="388"/>
      <c r="E49" s="388"/>
      <c r="F49" s="451"/>
      <c r="G49" s="451"/>
      <c r="H49" s="388"/>
      <c r="I49" s="451"/>
      <c r="J49" s="451"/>
      <c r="K49" s="388"/>
      <c r="P49" s="388"/>
      <c r="Q49" s="388"/>
      <c r="R49" s="388"/>
      <c r="S49" s="451"/>
      <c r="T49" s="451"/>
      <c r="U49" s="388"/>
      <c r="V49" s="451"/>
      <c r="W49" s="451"/>
      <c r="X49" s="388"/>
    </row>
    <row r="50" spans="2:24" x14ac:dyDescent="0.25">
      <c r="B50" s="448"/>
      <c r="C50" s="429" t="s">
        <v>3414</v>
      </c>
      <c r="D50" s="388"/>
      <c r="E50" s="388"/>
      <c r="F50" s="451"/>
      <c r="G50" s="451"/>
      <c r="H50" s="388"/>
      <c r="I50" s="451"/>
      <c r="J50" s="451"/>
      <c r="K50" s="388"/>
      <c r="P50" s="388"/>
      <c r="Q50" s="388"/>
      <c r="R50" s="388"/>
      <c r="S50" s="451"/>
      <c r="T50" s="451"/>
      <c r="U50" s="388"/>
      <c r="V50" s="451"/>
      <c r="W50" s="451"/>
      <c r="X50" s="388"/>
    </row>
    <row r="51" spans="2:24" x14ac:dyDescent="0.25">
      <c r="B51" s="448"/>
      <c r="C51" s="429" t="s">
        <v>3415</v>
      </c>
      <c r="D51" s="388"/>
      <c r="E51" s="388"/>
      <c r="F51" s="451"/>
      <c r="G51" s="451"/>
      <c r="H51" s="388"/>
      <c r="I51" s="451"/>
      <c r="J51" s="451"/>
      <c r="K51" s="388"/>
      <c r="P51" s="388"/>
      <c r="Q51" s="388"/>
      <c r="R51" s="388"/>
      <c r="S51" s="451"/>
      <c r="T51" s="451"/>
      <c r="U51" s="388"/>
      <c r="V51" s="451"/>
      <c r="W51" s="451"/>
      <c r="X51" s="388"/>
    </row>
    <row r="52" spans="2:24" x14ac:dyDescent="0.25">
      <c r="B52" s="448"/>
      <c r="C52" s="429" t="s">
        <v>3416</v>
      </c>
      <c r="D52" s="388"/>
      <c r="E52" s="388"/>
      <c r="F52" s="451"/>
      <c r="G52" s="451"/>
      <c r="H52" s="388"/>
      <c r="I52" s="451"/>
      <c r="J52" s="451"/>
      <c r="K52" s="388"/>
      <c r="P52" s="388"/>
      <c r="Q52" s="388"/>
      <c r="R52" s="388"/>
      <c r="S52" s="451"/>
      <c r="T52" s="451"/>
      <c r="U52" s="388"/>
      <c r="V52" s="451"/>
      <c r="W52" s="451"/>
      <c r="X52" s="388"/>
    </row>
    <row r="53" spans="2:24" x14ac:dyDescent="0.25">
      <c r="B53" s="448"/>
      <c r="C53" s="429" t="s">
        <v>3417</v>
      </c>
      <c r="D53" s="388"/>
      <c r="E53" s="388"/>
      <c r="F53" s="451"/>
      <c r="G53" s="451"/>
      <c r="H53" s="388"/>
      <c r="I53" s="451"/>
      <c r="J53" s="451"/>
      <c r="K53" s="388"/>
      <c r="P53" s="388"/>
      <c r="Q53" s="388"/>
      <c r="R53" s="388"/>
      <c r="S53" s="451"/>
      <c r="T53" s="451"/>
      <c r="U53" s="388"/>
      <c r="V53" s="451"/>
      <c r="W53" s="451"/>
      <c r="X53" s="388"/>
    </row>
    <row r="54" spans="2:24" x14ac:dyDescent="0.25">
      <c r="B54" s="448"/>
      <c r="C54" s="429" t="s">
        <v>3418</v>
      </c>
      <c r="D54" s="388"/>
      <c r="E54" s="388"/>
      <c r="F54" s="451"/>
      <c r="G54" s="451"/>
      <c r="H54" s="388"/>
      <c r="I54" s="451"/>
      <c r="J54" s="451"/>
      <c r="K54" s="388"/>
      <c r="P54" s="388"/>
      <c r="Q54" s="388"/>
      <c r="R54" s="388"/>
      <c r="S54" s="451"/>
      <c r="T54" s="451"/>
      <c r="U54" s="388"/>
      <c r="V54" s="451"/>
      <c r="W54" s="451"/>
      <c r="X54" s="388"/>
    </row>
    <row r="55" spans="2:24" x14ac:dyDescent="0.25">
      <c r="B55" s="448"/>
      <c r="C55" s="429" t="s">
        <v>3419</v>
      </c>
      <c r="D55" s="388"/>
      <c r="E55" s="388"/>
      <c r="F55" s="451"/>
      <c r="G55" s="451"/>
      <c r="H55" s="388"/>
      <c r="I55" s="451"/>
      <c r="J55" s="451"/>
      <c r="K55" s="388"/>
      <c r="P55" s="388"/>
      <c r="Q55" s="388"/>
      <c r="R55" s="388"/>
      <c r="S55" s="451"/>
      <c r="T55" s="451"/>
      <c r="U55" s="388"/>
      <c r="V55" s="451"/>
      <c r="W55" s="451"/>
      <c r="X55" s="388"/>
    </row>
    <row r="56" spans="2:24" x14ac:dyDescent="0.25">
      <c r="B56" s="448"/>
      <c r="C56" s="429" t="s">
        <v>3420</v>
      </c>
      <c r="D56" s="388"/>
      <c r="E56" s="388"/>
      <c r="F56" s="451"/>
      <c r="G56" s="451"/>
      <c r="H56" s="388"/>
      <c r="I56" s="451"/>
      <c r="J56" s="451"/>
      <c r="K56" s="388"/>
      <c r="P56" s="388"/>
      <c r="Q56" s="388"/>
      <c r="R56" s="388"/>
      <c r="S56" s="451"/>
      <c r="T56" s="451"/>
      <c r="U56" s="388"/>
      <c r="V56" s="451"/>
      <c r="W56" s="451"/>
      <c r="X56" s="388"/>
    </row>
    <row r="57" spans="2:24" x14ac:dyDescent="0.25">
      <c r="B57" s="448"/>
      <c r="C57" s="429" t="s">
        <v>3421</v>
      </c>
      <c r="D57" s="388"/>
      <c r="E57" s="388"/>
      <c r="F57" s="451"/>
      <c r="G57" s="451"/>
      <c r="H57" s="388"/>
      <c r="I57" s="451"/>
      <c r="J57" s="451"/>
      <c r="K57" s="388"/>
      <c r="P57" s="388"/>
      <c r="Q57" s="388"/>
      <c r="R57" s="388"/>
      <c r="S57" s="451"/>
      <c r="T57" s="451"/>
      <c r="U57" s="388"/>
      <c r="V57" s="451"/>
      <c r="W57" s="451"/>
      <c r="X57" s="388"/>
    </row>
    <row r="58" spans="2:24" x14ac:dyDescent="0.25">
      <c r="B58" s="448"/>
      <c r="C58" s="429" t="s">
        <v>3422</v>
      </c>
      <c r="D58" s="388"/>
      <c r="E58" s="388"/>
      <c r="F58" s="451"/>
      <c r="G58" s="451"/>
      <c r="H58" s="388"/>
      <c r="I58" s="451"/>
      <c r="J58" s="451"/>
      <c r="K58" s="388"/>
      <c r="P58" s="388"/>
      <c r="Q58" s="388"/>
      <c r="R58" s="388"/>
      <c r="S58" s="451"/>
      <c r="T58" s="451"/>
      <c r="U58" s="388"/>
      <c r="V58" s="451"/>
      <c r="W58" s="451"/>
      <c r="X58" s="388"/>
    </row>
    <row r="59" spans="2:24" x14ac:dyDescent="0.25">
      <c r="B59" s="448"/>
      <c r="C59" s="429" t="s">
        <v>3423</v>
      </c>
      <c r="D59" s="388"/>
      <c r="E59" s="388"/>
      <c r="F59" s="451"/>
      <c r="G59" s="451"/>
      <c r="H59" s="388"/>
      <c r="I59" s="451"/>
      <c r="J59" s="451"/>
      <c r="K59" s="388"/>
      <c r="P59" s="388"/>
      <c r="Q59" s="388"/>
      <c r="R59" s="388"/>
      <c r="S59" s="451"/>
      <c r="T59" s="451"/>
      <c r="U59" s="388"/>
      <c r="V59" s="451"/>
      <c r="W59" s="451"/>
      <c r="X59" s="388"/>
    </row>
    <row r="60" spans="2:24" x14ac:dyDescent="0.25">
      <c r="B60" s="448"/>
      <c r="C60" s="429" t="s">
        <v>3424</v>
      </c>
      <c r="D60" s="388"/>
      <c r="E60" s="388"/>
      <c r="F60" s="451"/>
      <c r="G60" s="451"/>
      <c r="H60" s="388"/>
      <c r="I60" s="451"/>
      <c r="J60" s="451"/>
      <c r="K60" s="388"/>
      <c r="P60" s="388"/>
      <c r="Q60" s="388"/>
      <c r="R60" s="388"/>
      <c r="S60" s="451"/>
      <c r="T60" s="451"/>
      <c r="U60" s="388"/>
      <c r="V60" s="451"/>
      <c r="W60" s="451"/>
      <c r="X60" s="388"/>
    </row>
    <row r="61" spans="2:24" x14ac:dyDescent="0.25">
      <c r="B61" s="448"/>
      <c r="C61" s="429" t="s">
        <v>3425</v>
      </c>
      <c r="D61" s="388"/>
      <c r="E61" s="388"/>
      <c r="F61" s="451"/>
      <c r="G61" s="451"/>
      <c r="H61" s="388"/>
      <c r="I61" s="451"/>
      <c r="J61" s="451"/>
      <c r="K61" s="388"/>
      <c r="P61" s="388"/>
      <c r="Q61" s="388"/>
      <c r="R61" s="388"/>
      <c r="S61" s="451"/>
      <c r="T61" s="451"/>
      <c r="U61" s="388"/>
      <c r="V61" s="451"/>
      <c r="W61" s="451"/>
      <c r="X61" s="388"/>
    </row>
    <row r="62" spans="2:24" x14ac:dyDescent="0.25">
      <c r="B62" s="448"/>
      <c r="C62" s="429" t="s">
        <v>3426</v>
      </c>
      <c r="D62" s="388"/>
      <c r="E62" s="388"/>
      <c r="F62" s="451"/>
      <c r="G62" s="451"/>
      <c r="H62" s="388"/>
      <c r="I62" s="451"/>
      <c r="J62" s="451"/>
      <c r="K62" s="388"/>
      <c r="P62" s="388"/>
      <c r="Q62" s="388"/>
      <c r="R62" s="388"/>
      <c r="S62" s="451"/>
      <c r="T62" s="451"/>
      <c r="U62" s="388"/>
      <c r="V62" s="451"/>
      <c r="W62" s="451"/>
      <c r="X62" s="388"/>
    </row>
    <row r="63" spans="2:24" x14ac:dyDescent="0.25">
      <c r="B63" s="448"/>
      <c r="C63" s="429" t="s">
        <v>3427</v>
      </c>
      <c r="D63" s="388"/>
      <c r="E63" s="388"/>
      <c r="F63" s="451"/>
      <c r="G63" s="451"/>
      <c r="H63" s="388"/>
      <c r="I63" s="451"/>
      <c r="J63" s="451"/>
      <c r="K63" s="388"/>
      <c r="P63" s="388"/>
      <c r="Q63" s="388"/>
      <c r="R63" s="388"/>
      <c r="S63" s="451"/>
      <c r="T63" s="451"/>
      <c r="U63" s="388"/>
      <c r="V63" s="451"/>
      <c r="W63" s="451"/>
      <c r="X63" s="388"/>
    </row>
    <row r="64" spans="2:24" x14ac:dyDescent="0.25">
      <c r="B64" s="448"/>
      <c r="C64" s="429" t="s">
        <v>3428</v>
      </c>
      <c r="D64" s="388"/>
      <c r="E64" s="388"/>
      <c r="F64" s="451"/>
      <c r="G64" s="451"/>
      <c r="H64" s="388"/>
      <c r="I64" s="451"/>
      <c r="J64" s="451"/>
      <c r="K64" s="388"/>
      <c r="P64" s="388"/>
      <c r="Q64" s="388"/>
      <c r="R64" s="388"/>
      <c r="S64" s="451"/>
      <c r="T64" s="451"/>
      <c r="U64" s="388"/>
      <c r="V64" s="451"/>
      <c r="W64" s="451"/>
      <c r="X64" s="388"/>
    </row>
    <row r="65" spans="2:24" x14ac:dyDescent="0.25">
      <c r="B65" s="448"/>
      <c r="C65" s="429" t="s">
        <v>3429</v>
      </c>
      <c r="D65" s="388"/>
      <c r="E65" s="388"/>
      <c r="F65" s="451"/>
      <c r="G65" s="451"/>
      <c r="H65" s="388"/>
      <c r="I65" s="451"/>
      <c r="J65" s="451"/>
      <c r="K65" s="388"/>
      <c r="P65" s="388"/>
      <c r="Q65" s="388"/>
      <c r="R65" s="388"/>
      <c r="S65" s="451"/>
      <c r="T65" s="451"/>
      <c r="U65" s="388"/>
      <c r="V65" s="451"/>
      <c r="W65" s="451"/>
      <c r="X65" s="388"/>
    </row>
    <row r="66" spans="2:24" x14ac:dyDescent="0.25">
      <c r="B66" s="448"/>
      <c r="C66" s="429" t="s">
        <v>3430</v>
      </c>
      <c r="D66" s="388"/>
      <c r="E66" s="388"/>
      <c r="F66" s="451"/>
      <c r="G66" s="451"/>
      <c r="H66" s="388"/>
      <c r="I66" s="451"/>
      <c r="J66" s="451"/>
      <c r="K66" s="388"/>
      <c r="P66" s="388"/>
      <c r="Q66" s="388"/>
      <c r="R66" s="388"/>
      <c r="S66" s="451"/>
      <c r="T66" s="451"/>
      <c r="U66" s="388"/>
      <c r="V66" s="451"/>
      <c r="W66" s="451"/>
      <c r="X66" s="388"/>
    </row>
    <row r="67" spans="2:24" x14ac:dyDescent="0.25">
      <c r="B67" s="448"/>
      <c r="C67" s="429" t="s">
        <v>3431</v>
      </c>
      <c r="D67" s="388"/>
      <c r="E67" s="388"/>
      <c r="F67" s="451"/>
      <c r="G67" s="451"/>
      <c r="H67" s="388"/>
      <c r="I67" s="451"/>
      <c r="J67" s="451"/>
      <c r="K67" s="388"/>
      <c r="P67" s="388"/>
      <c r="Q67" s="388"/>
      <c r="R67" s="388"/>
      <c r="S67" s="451"/>
      <c r="T67" s="451"/>
      <c r="U67" s="388"/>
      <c r="V67" s="451"/>
      <c r="W67" s="451"/>
      <c r="X67" s="388"/>
    </row>
    <row r="68" spans="2:24" x14ac:dyDescent="0.25">
      <c r="B68" s="448"/>
      <c r="C68" s="429" t="s">
        <v>3432</v>
      </c>
      <c r="D68" s="388"/>
      <c r="E68" s="388"/>
      <c r="F68" s="451"/>
      <c r="G68" s="451"/>
      <c r="H68" s="388"/>
      <c r="I68" s="451"/>
      <c r="J68" s="451"/>
      <c r="K68" s="388"/>
      <c r="P68" s="388"/>
      <c r="Q68" s="388"/>
      <c r="R68" s="388"/>
      <c r="S68" s="451"/>
      <c r="T68" s="451"/>
      <c r="U68" s="388"/>
      <c r="V68" s="451"/>
      <c r="W68" s="451"/>
      <c r="X68" s="388"/>
    </row>
    <row r="69" spans="2:24" x14ac:dyDescent="0.25">
      <c r="B69" s="448"/>
      <c r="C69" s="429" t="s">
        <v>3433</v>
      </c>
      <c r="D69" s="388"/>
      <c r="E69" s="388"/>
      <c r="F69" s="451"/>
      <c r="G69" s="451"/>
      <c r="H69" s="388"/>
      <c r="I69" s="451"/>
      <c r="J69" s="451"/>
      <c r="K69" s="388"/>
      <c r="P69" s="388"/>
      <c r="Q69" s="388"/>
      <c r="R69" s="388"/>
      <c r="S69" s="451"/>
      <c r="T69" s="451"/>
      <c r="U69" s="388"/>
      <c r="V69" s="451"/>
      <c r="W69" s="451"/>
      <c r="X69" s="388"/>
    </row>
    <row r="70" spans="2:24" x14ac:dyDescent="0.25">
      <c r="B70" s="448"/>
      <c r="C70" s="429" t="s">
        <v>3434</v>
      </c>
      <c r="D70" s="388"/>
      <c r="E70" s="388"/>
      <c r="F70" s="451"/>
      <c r="G70" s="451"/>
      <c r="H70" s="388"/>
      <c r="I70" s="451"/>
      <c r="J70" s="451"/>
      <c r="K70" s="388"/>
      <c r="P70" s="388"/>
      <c r="Q70" s="388"/>
      <c r="R70" s="388"/>
      <c r="S70" s="451"/>
      <c r="T70" s="451"/>
      <c r="U70" s="388"/>
      <c r="V70" s="451"/>
      <c r="W70" s="451"/>
      <c r="X70" s="388"/>
    </row>
    <row r="71" spans="2:24" x14ac:dyDescent="0.25">
      <c r="B71" s="448"/>
      <c r="C71" s="429" t="s">
        <v>3435</v>
      </c>
      <c r="D71" s="388"/>
      <c r="E71" s="388"/>
      <c r="F71" s="451"/>
      <c r="G71" s="451"/>
      <c r="H71" s="388"/>
      <c r="I71" s="451"/>
      <c r="J71" s="451"/>
      <c r="K71" s="388"/>
      <c r="P71" s="388"/>
      <c r="Q71" s="388"/>
      <c r="R71" s="388"/>
      <c r="S71" s="451"/>
      <c r="T71" s="451"/>
      <c r="U71" s="388"/>
      <c r="V71" s="451"/>
      <c r="W71" s="451"/>
      <c r="X71" s="388"/>
    </row>
    <row r="72" spans="2:24" x14ac:dyDescent="0.25">
      <c r="B72" s="448"/>
      <c r="C72" s="429" t="s">
        <v>3436</v>
      </c>
      <c r="D72" s="388"/>
      <c r="E72" s="388"/>
      <c r="F72" s="451"/>
      <c r="G72" s="451"/>
      <c r="H72" s="388"/>
      <c r="I72" s="451"/>
      <c r="J72" s="451"/>
      <c r="K72" s="388"/>
      <c r="P72" s="388"/>
      <c r="Q72" s="388"/>
      <c r="R72" s="388"/>
      <c r="S72" s="451"/>
      <c r="T72" s="451"/>
      <c r="U72" s="388"/>
      <c r="V72" s="451"/>
      <c r="W72" s="451"/>
      <c r="X72" s="388"/>
    </row>
    <row r="73" spans="2:24" x14ac:dyDescent="0.25">
      <c r="B73" s="448"/>
      <c r="C73" s="429" t="s">
        <v>3437</v>
      </c>
      <c r="D73" s="388"/>
      <c r="E73" s="388"/>
      <c r="F73" s="451"/>
      <c r="G73" s="451"/>
      <c r="H73" s="388"/>
      <c r="I73" s="451"/>
      <c r="J73" s="451"/>
      <c r="K73" s="388"/>
      <c r="P73" s="388"/>
      <c r="Q73" s="388"/>
      <c r="R73" s="388"/>
      <c r="S73" s="451"/>
      <c r="T73" s="451"/>
      <c r="U73" s="388"/>
      <c r="V73" s="451"/>
      <c r="W73" s="451"/>
      <c r="X73" s="388"/>
    </row>
    <row r="74" spans="2:24" x14ac:dyDescent="0.25">
      <c r="B74" s="448"/>
      <c r="C74" s="429" t="s">
        <v>3438</v>
      </c>
      <c r="D74" s="388"/>
      <c r="E74" s="388"/>
      <c r="F74" s="451"/>
      <c r="G74" s="451"/>
      <c r="H74" s="388"/>
      <c r="I74" s="451"/>
      <c r="J74" s="451"/>
      <c r="K74" s="388"/>
      <c r="P74" s="388"/>
      <c r="Q74" s="388"/>
      <c r="R74" s="388"/>
      <c r="S74" s="451"/>
      <c r="T74" s="451"/>
      <c r="U74" s="388"/>
      <c r="V74" s="451"/>
      <c r="W74" s="451"/>
      <c r="X74" s="388"/>
    </row>
    <row r="75" spans="2:24" x14ac:dyDescent="0.25">
      <c r="B75" s="448"/>
      <c r="C75" s="429" t="s">
        <v>3439</v>
      </c>
      <c r="D75" s="388"/>
      <c r="E75" s="388"/>
      <c r="F75" s="451"/>
      <c r="G75" s="451"/>
      <c r="H75" s="388"/>
      <c r="I75" s="451"/>
      <c r="J75" s="451"/>
      <c r="K75" s="388"/>
      <c r="P75" s="388"/>
      <c r="Q75" s="388"/>
      <c r="R75" s="388"/>
      <c r="S75" s="451"/>
      <c r="T75" s="451"/>
      <c r="U75" s="388"/>
      <c r="V75" s="451"/>
      <c r="W75" s="451"/>
      <c r="X75" s="388"/>
    </row>
    <row r="76" spans="2:24" x14ac:dyDescent="0.25">
      <c r="B76" s="448"/>
      <c r="C76" s="429" t="s">
        <v>3440</v>
      </c>
      <c r="D76" s="388"/>
      <c r="E76" s="388"/>
      <c r="F76" s="451"/>
      <c r="G76" s="451"/>
      <c r="H76" s="388"/>
      <c r="I76" s="451"/>
      <c r="J76" s="451"/>
      <c r="K76" s="388"/>
      <c r="P76" s="388"/>
      <c r="Q76" s="388"/>
      <c r="R76" s="388"/>
      <c r="S76" s="451"/>
      <c r="T76" s="451"/>
      <c r="U76" s="388"/>
      <c r="V76" s="451"/>
      <c r="W76" s="451"/>
      <c r="X76" s="388"/>
    </row>
    <row r="77" spans="2:24" x14ac:dyDescent="0.25">
      <c r="B77" s="448"/>
      <c r="C77" s="429" t="s">
        <v>3441</v>
      </c>
      <c r="D77" s="388"/>
      <c r="E77" s="388"/>
      <c r="F77" s="451"/>
      <c r="G77" s="451"/>
      <c r="H77" s="388"/>
      <c r="I77" s="451"/>
      <c r="J77" s="451"/>
      <c r="K77" s="388"/>
      <c r="P77" s="388"/>
      <c r="Q77" s="388"/>
      <c r="R77" s="388"/>
      <c r="S77" s="451"/>
      <c r="T77" s="451"/>
      <c r="U77" s="388"/>
      <c r="V77" s="451"/>
      <c r="W77" s="451"/>
      <c r="X77" s="388"/>
    </row>
    <row r="78" spans="2:24" x14ac:dyDescent="0.25">
      <c r="B78" s="448"/>
      <c r="C78" s="429" t="s">
        <v>3442</v>
      </c>
      <c r="D78" s="388"/>
      <c r="E78" s="388"/>
      <c r="F78" s="451"/>
      <c r="G78" s="451"/>
      <c r="H78" s="388"/>
      <c r="I78" s="451"/>
      <c r="J78" s="451"/>
      <c r="K78" s="388"/>
      <c r="P78" s="388"/>
      <c r="Q78" s="388"/>
      <c r="R78" s="388"/>
      <c r="S78" s="451"/>
      <c r="T78" s="451"/>
      <c r="U78" s="388"/>
      <c r="V78" s="451"/>
      <c r="W78" s="451"/>
      <c r="X78" s="388"/>
    </row>
    <row r="79" spans="2:24" x14ac:dyDescent="0.25">
      <c r="B79" s="448"/>
      <c r="C79" s="429" t="s">
        <v>3443</v>
      </c>
      <c r="D79" s="388"/>
      <c r="E79" s="388"/>
      <c r="F79" s="451"/>
      <c r="G79" s="451"/>
      <c r="H79" s="388"/>
      <c r="I79" s="451"/>
      <c r="J79" s="451"/>
      <c r="K79" s="388"/>
      <c r="P79" s="388"/>
      <c r="Q79" s="388"/>
      <c r="R79" s="388"/>
      <c r="S79" s="451"/>
      <c r="T79" s="451"/>
      <c r="U79" s="388"/>
      <c r="V79" s="451"/>
      <c r="W79" s="451"/>
      <c r="X79" s="388"/>
    </row>
    <row r="80" spans="2:24" x14ac:dyDescent="0.25">
      <c r="B80" s="448"/>
      <c r="C80" s="429" t="s">
        <v>3444</v>
      </c>
      <c r="D80" s="388"/>
      <c r="E80" s="388"/>
      <c r="F80" s="451"/>
      <c r="G80" s="451"/>
      <c r="H80" s="388"/>
      <c r="I80" s="451"/>
      <c r="J80" s="451"/>
      <c r="K80" s="388"/>
      <c r="P80" s="388"/>
      <c r="Q80" s="388"/>
      <c r="R80" s="388"/>
      <c r="S80" s="451"/>
      <c r="T80" s="451"/>
      <c r="U80" s="388"/>
      <c r="V80" s="451"/>
      <c r="W80" s="451"/>
      <c r="X80" s="388"/>
    </row>
    <row r="81" spans="2:24" x14ac:dyDescent="0.25">
      <c r="B81" s="448"/>
      <c r="C81" s="429" t="s">
        <v>3445</v>
      </c>
      <c r="D81" s="388"/>
      <c r="E81" s="388"/>
      <c r="F81" s="451"/>
      <c r="G81" s="451"/>
      <c r="H81" s="388"/>
      <c r="I81" s="451"/>
      <c r="J81" s="451"/>
      <c r="K81" s="388"/>
      <c r="P81" s="388"/>
      <c r="Q81" s="388"/>
      <c r="R81" s="388"/>
      <c r="S81" s="451"/>
      <c r="T81" s="451"/>
      <c r="U81" s="388"/>
      <c r="V81" s="451"/>
      <c r="W81" s="451"/>
      <c r="X81" s="388"/>
    </row>
    <row r="82" spans="2:24" x14ac:dyDescent="0.25">
      <c r="B82" s="448"/>
      <c r="C82" s="429" t="s">
        <v>3446</v>
      </c>
      <c r="D82" s="388"/>
      <c r="E82" s="388"/>
      <c r="F82" s="451"/>
      <c r="G82" s="451"/>
      <c r="H82" s="388"/>
      <c r="I82" s="451"/>
      <c r="J82" s="451"/>
      <c r="K82" s="388"/>
      <c r="P82" s="388"/>
      <c r="Q82" s="388"/>
      <c r="R82" s="388"/>
      <c r="S82" s="451"/>
      <c r="T82" s="451"/>
      <c r="U82" s="388"/>
      <c r="V82" s="451"/>
      <c r="W82" s="451"/>
      <c r="X82" s="388"/>
    </row>
    <row r="83" spans="2:24" x14ac:dyDescent="0.25">
      <c r="B83" s="448"/>
      <c r="C83" s="429" t="s">
        <v>3447</v>
      </c>
      <c r="D83" s="388"/>
      <c r="E83" s="388"/>
      <c r="F83" s="451"/>
      <c r="G83" s="451"/>
      <c r="H83" s="388"/>
      <c r="I83" s="451"/>
      <c r="J83" s="451"/>
      <c r="K83" s="388"/>
      <c r="P83" s="388"/>
      <c r="Q83" s="388"/>
      <c r="R83" s="388"/>
      <c r="S83" s="451"/>
      <c r="T83" s="451"/>
      <c r="U83" s="388"/>
      <c r="V83" s="451"/>
      <c r="W83" s="451"/>
      <c r="X83" s="388"/>
    </row>
    <row r="84" spans="2:24" x14ac:dyDescent="0.25">
      <c r="B84" s="448"/>
      <c r="C84" s="429" t="s">
        <v>3448</v>
      </c>
      <c r="D84" s="388"/>
      <c r="E84" s="388"/>
      <c r="F84" s="451"/>
      <c r="G84" s="451"/>
      <c r="H84" s="388"/>
      <c r="I84" s="451"/>
      <c r="J84" s="451"/>
      <c r="K84" s="388"/>
      <c r="P84" s="388"/>
      <c r="Q84" s="388"/>
      <c r="R84" s="388"/>
      <c r="S84" s="451"/>
      <c r="T84" s="451"/>
      <c r="U84" s="388"/>
      <c r="V84" s="451"/>
      <c r="W84" s="451"/>
      <c r="X84" s="388"/>
    </row>
    <row r="85" spans="2:24" x14ac:dyDescent="0.25">
      <c r="B85" s="448"/>
      <c r="C85" s="429" t="s">
        <v>3449</v>
      </c>
      <c r="D85" s="388"/>
      <c r="E85" s="388"/>
      <c r="F85" s="451"/>
      <c r="G85" s="451"/>
      <c r="H85" s="388"/>
      <c r="I85" s="451"/>
      <c r="J85" s="451"/>
      <c r="K85" s="388"/>
      <c r="P85" s="388"/>
      <c r="Q85" s="388"/>
      <c r="R85" s="388"/>
      <c r="S85" s="451"/>
      <c r="T85" s="451"/>
      <c r="U85" s="388"/>
      <c r="V85" s="451"/>
      <c r="W85" s="451"/>
      <c r="X85" s="388"/>
    </row>
    <row r="86" spans="2:24" x14ac:dyDescent="0.25">
      <c r="B86" s="448"/>
      <c r="C86" s="429" t="s">
        <v>3450</v>
      </c>
      <c r="D86" s="388"/>
      <c r="E86" s="388"/>
      <c r="F86" s="451"/>
      <c r="G86" s="451"/>
      <c r="H86" s="388"/>
      <c r="I86" s="451"/>
      <c r="J86" s="451"/>
      <c r="K86" s="388"/>
      <c r="P86" s="388"/>
      <c r="Q86" s="388"/>
      <c r="R86" s="388"/>
      <c r="S86" s="451"/>
      <c r="T86" s="451"/>
      <c r="U86" s="388"/>
      <c r="V86" s="451"/>
      <c r="W86" s="451"/>
      <c r="X86" s="388"/>
    </row>
    <row r="87" spans="2:24" x14ac:dyDescent="0.25">
      <c r="B87" s="448"/>
      <c r="C87" s="429" t="s">
        <v>3451</v>
      </c>
      <c r="D87" s="388"/>
      <c r="E87" s="388"/>
      <c r="F87" s="451"/>
      <c r="G87" s="451"/>
      <c r="H87" s="388"/>
      <c r="I87" s="451"/>
      <c r="J87" s="451"/>
      <c r="K87" s="388"/>
      <c r="P87" s="388"/>
      <c r="Q87" s="388"/>
      <c r="R87" s="388"/>
      <c r="S87" s="451"/>
      <c r="T87" s="451"/>
      <c r="U87" s="388"/>
      <c r="V87" s="451"/>
      <c r="W87" s="451"/>
      <c r="X87" s="388"/>
    </row>
    <row r="88" spans="2:24" x14ac:dyDescent="0.25">
      <c r="B88" s="448"/>
      <c r="C88" s="429" t="s">
        <v>3452</v>
      </c>
      <c r="D88" s="388"/>
      <c r="E88" s="388"/>
      <c r="F88" s="451"/>
      <c r="G88" s="451"/>
      <c r="H88" s="388"/>
      <c r="I88" s="451"/>
      <c r="J88" s="451"/>
      <c r="K88" s="388"/>
      <c r="P88" s="388"/>
      <c r="Q88" s="388"/>
      <c r="R88" s="388"/>
      <c r="S88" s="451"/>
      <c r="T88" s="451"/>
      <c r="U88" s="388"/>
      <c r="V88" s="451"/>
      <c r="W88" s="451"/>
      <c r="X88" s="388"/>
    </row>
    <row r="89" spans="2:24" x14ac:dyDescent="0.25">
      <c r="B89" s="448"/>
      <c r="C89" s="429" t="s">
        <v>3453</v>
      </c>
      <c r="D89" s="388"/>
      <c r="E89" s="388"/>
      <c r="F89" s="451"/>
      <c r="G89" s="451"/>
      <c r="H89" s="388"/>
      <c r="I89" s="451"/>
      <c r="J89" s="451"/>
      <c r="K89" s="388"/>
      <c r="P89" s="388"/>
      <c r="Q89" s="388"/>
      <c r="R89" s="388"/>
      <c r="S89" s="451"/>
      <c r="T89" s="451"/>
      <c r="U89" s="388"/>
      <c r="V89" s="451"/>
      <c r="W89" s="451"/>
      <c r="X89" s="388"/>
    </row>
    <row r="90" spans="2:24" x14ac:dyDescent="0.25">
      <c r="B90" s="448"/>
      <c r="C90" s="429" t="s">
        <v>3454</v>
      </c>
      <c r="D90" s="388"/>
      <c r="E90" s="388"/>
      <c r="F90" s="451"/>
      <c r="G90" s="451"/>
      <c r="H90" s="388"/>
      <c r="I90" s="451"/>
      <c r="J90" s="451"/>
      <c r="K90" s="388"/>
      <c r="P90" s="388"/>
      <c r="Q90" s="388"/>
      <c r="R90" s="388"/>
      <c r="S90" s="451"/>
      <c r="T90" s="451"/>
      <c r="U90" s="388"/>
      <c r="V90" s="451"/>
      <c r="W90" s="451"/>
      <c r="X90" s="388"/>
    </row>
    <row r="91" spans="2:24" x14ac:dyDescent="0.25">
      <c r="B91" s="448"/>
      <c r="C91" s="429" t="s">
        <v>3455</v>
      </c>
      <c r="D91" s="388"/>
      <c r="E91" s="388"/>
      <c r="F91" s="451"/>
      <c r="G91" s="451"/>
      <c r="H91" s="388"/>
      <c r="I91" s="451"/>
      <c r="J91" s="451"/>
      <c r="K91" s="388"/>
      <c r="P91" s="388"/>
      <c r="Q91" s="388"/>
      <c r="R91" s="388"/>
      <c r="S91" s="451"/>
      <c r="T91" s="451"/>
      <c r="U91" s="388"/>
      <c r="V91" s="451"/>
      <c r="W91" s="451"/>
      <c r="X91" s="388"/>
    </row>
    <row r="92" spans="2:24" x14ac:dyDescent="0.25">
      <c r="B92" s="448"/>
      <c r="C92" s="429" t="s">
        <v>3456</v>
      </c>
      <c r="D92" s="388"/>
      <c r="E92" s="388"/>
      <c r="F92" s="451"/>
      <c r="G92" s="451"/>
      <c r="H92" s="388"/>
      <c r="I92" s="451"/>
      <c r="J92" s="451"/>
      <c r="K92" s="388"/>
      <c r="P92" s="388"/>
      <c r="Q92" s="388"/>
      <c r="R92" s="388"/>
      <c r="S92" s="451"/>
      <c r="T92" s="451"/>
      <c r="U92" s="388"/>
      <c r="V92" s="451"/>
      <c r="W92" s="451"/>
      <c r="X92" s="388"/>
    </row>
    <row r="93" spans="2:24" x14ac:dyDescent="0.25">
      <c r="B93" s="448"/>
      <c r="C93" s="429" t="s">
        <v>3457</v>
      </c>
      <c r="D93" s="388"/>
      <c r="E93" s="388"/>
      <c r="F93" s="451"/>
      <c r="G93" s="451"/>
      <c r="H93" s="388"/>
      <c r="I93" s="451"/>
      <c r="J93" s="451"/>
      <c r="K93" s="388"/>
      <c r="P93" s="388"/>
      <c r="Q93" s="388"/>
      <c r="R93" s="388"/>
      <c r="S93" s="451"/>
      <c r="T93" s="451"/>
      <c r="U93" s="388"/>
      <c r="V93" s="451"/>
      <c r="W93" s="451"/>
      <c r="X93" s="388"/>
    </row>
    <row r="94" spans="2:24" x14ac:dyDescent="0.25">
      <c r="B94" s="448"/>
      <c r="C94" s="429" t="s">
        <v>3458</v>
      </c>
      <c r="D94" s="388"/>
      <c r="E94" s="388"/>
      <c r="F94" s="451"/>
      <c r="G94" s="451"/>
      <c r="H94" s="388"/>
      <c r="I94" s="451"/>
      <c r="J94" s="451"/>
      <c r="K94" s="388"/>
      <c r="P94" s="388"/>
      <c r="Q94" s="388"/>
      <c r="R94" s="388"/>
      <c r="S94" s="451"/>
      <c r="T94" s="451"/>
      <c r="U94" s="388"/>
      <c r="V94" s="451"/>
      <c r="W94" s="451"/>
      <c r="X94" s="388"/>
    </row>
    <row r="95" spans="2:24" x14ac:dyDescent="0.25">
      <c r="B95" s="448"/>
      <c r="C95" s="429" t="s">
        <v>3459</v>
      </c>
      <c r="D95" s="388"/>
      <c r="E95" s="388"/>
      <c r="F95" s="451"/>
      <c r="G95" s="451"/>
      <c r="H95" s="388"/>
      <c r="I95" s="451"/>
      <c r="J95" s="451"/>
      <c r="K95" s="388"/>
      <c r="P95" s="388"/>
      <c r="Q95" s="388"/>
      <c r="R95" s="388"/>
      <c r="S95" s="451"/>
      <c r="T95" s="451"/>
      <c r="U95" s="388"/>
      <c r="V95" s="451"/>
      <c r="W95" s="451"/>
      <c r="X95" s="388"/>
    </row>
    <row r="96" spans="2:24" x14ac:dyDescent="0.25">
      <c r="B96" s="448"/>
      <c r="C96" s="429" t="s">
        <v>3460</v>
      </c>
      <c r="D96" s="388"/>
      <c r="E96" s="388"/>
      <c r="F96" s="451"/>
      <c r="G96" s="451"/>
      <c r="H96" s="388"/>
      <c r="I96" s="451"/>
      <c r="J96" s="451"/>
      <c r="K96" s="388"/>
      <c r="P96" s="388"/>
      <c r="Q96" s="388"/>
      <c r="R96" s="388"/>
      <c r="S96" s="451"/>
      <c r="T96" s="451"/>
      <c r="U96" s="388"/>
      <c r="V96" s="451"/>
      <c r="W96" s="451"/>
      <c r="X96" s="388"/>
    </row>
    <row r="97" spans="2:24" x14ac:dyDescent="0.25">
      <c r="B97" s="448"/>
      <c r="C97" s="429" t="s">
        <v>3461</v>
      </c>
      <c r="D97" s="388"/>
      <c r="E97" s="388"/>
      <c r="F97" s="451"/>
      <c r="G97" s="451"/>
      <c r="H97" s="388"/>
      <c r="I97" s="451"/>
      <c r="J97" s="451"/>
      <c r="K97" s="388"/>
      <c r="P97" s="388"/>
      <c r="Q97" s="388"/>
      <c r="R97" s="388"/>
      <c r="S97" s="451"/>
      <c r="T97" s="451"/>
      <c r="U97" s="388"/>
      <c r="V97" s="451"/>
      <c r="W97" s="451"/>
      <c r="X97" s="388"/>
    </row>
    <row r="98" spans="2:24" x14ac:dyDescent="0.25">
      <c r="B98" s="448"/>
      <c r="C98" s="429" t="s">
        <v>3462</v>
      </c>
      <c r="D98" s="388"/>
      <c r="E98" s="388"/>
      <c r="F98" s="451"/>
      <c r="G98" s="451"/>
      <c r="H98" s="388"/>
      <c r="I98" s="451"/>
      <c r="J98" s="451"/>
      <c r="K98" s="388"/>
      <c r="P98" s="388"/>
      <c r="Q98" s="388"/>
      <c r="R98" s="388"/>
      <c r="S98" s="451"/>
      <c r="T98" s="451"/>
      <c r="U98" s="388"/>
      <c r="V98" s="451"/>
      <c r="W98" s="451"/>
      <c r="X98" s="388"/>
    </row>
    <row r="99" spans="2:24" x14ac:dyDescent="0.25">
      <c r="B99" s="448"/>
      <c r="C99" s="429" t="s">
        <v>3463</v>
      </c>
      <c r="D99" s="388"/>
      <c r="E99" s="388"/>
      <c r="F99" s="451"/>
      <c r="G99" s="451"/>
      <c r="H99" s="388"/>
      <c r="I99" s="451"/>
      <c r="J99" s="451"/>
      <c r="K99" s="388"/>
      <c r="P99" s="388"/>
      <c r="Q99" s="388"/>
      <c r="R99" s="388"/>
      <c r="S99" s="451"/>
      <c r="T99" s="451"/>
      <c r="U99" s="388"/>
      <c r="V99" s="451"/>
      <c r="W99" s="451"/>
      <c r="X99" s="388"/>
    </row>
    <row r="100" spans="2:24" x14ac:dyDescent="0.25">
      <c r="B100" s="448"/>
      <c r="C100" s="429" t="s">
        <v>3464</v>
      </c>
      <c r="D100" s="388"/>
      <c r="E100" s="388"/>
      <c r="F100" s="451"/>
      <c r="G100" s="451"/>
      <c r="H100" s="388"/>
      <c r="I100" s="451"/>
      <c r="J100" s="451"/>
      <c r="K100" s="388"/>
      <c r="P100" s="388"/>
      <c r="Q100" s="388"/>
      <c r="R100" s="388"/>
      <c r="S100" s="451"/>
      <c r="T100" s="451"/>
      <c r="U100" s="388"/>
      <c r="V100" s="451"/>
      <c r="W100" s="451"/>
      <c r="X100" s="388"/>
    </row>
    <row r="101" spans="2:24" x14ac:dyDescent="0.25">
      <c r="B101" s="448"/>
      <c r="C101" s="429" t="s">
        <v>3465</v>
      </c>
      <c r="D101" s="388"/>
      <c r="E101" s="388"/>
      <c r="F101" s="451"/>
      <c r="G101" s="451"/>
      <c r="H101" s="388"/>
      <c r="I101" s="451"/>
      <c r="J101" s="451"/>
      <c r="K101" s="388"/>
      <c r="P101" s="388"/>
      <c r="Q101" s="388"/>
      <c r="R101" s="388"/>
      <c r="S101" s="451"/>
      <c r="T101" s="451"/>
      <c r="U101" s="388"/>
      <c r="V101" s="451"/>
      <c r="W101" s="451"/>
      <c r="X101" s="388"/>
    </row>
    <row r="102" spans="2:24" x14ac:dyDescent="0.25">
      <c r="B102" s="448"/>
      <c r="C102" s="429" t="s">
        <v>3466</v>
      </c>
      <c r="D102" s="388"/>
      <c r="E102" s="388"/>
      <c r="F102" s="451"/>
      <c r="G102" s="451"/>
      <c r="H102" s="388"/>
      <c r="I102" s="451"/>
      <c r="J102" s="451"/>
      <c r="K102" s="388"/>
      <c r="P102" s="388"/>
      <c r="Q102" s="388"/>
      <c r="R102" s="388"/>
      <c r="S102" s="451"/>
      <c r="T102" s="451"/>
      <c r="U102" s="388"/>
      <c r="V102" s="451"/>
      <c r="W102" s="451"/>
      <c r="X102" s="388"/>
    </row>
    <row r="103" spans="2:24" x14ac:dyDescent="0.25">
      <c r="B103" s="448"/>
      <c r="C103" s="429" t="s">
        <v>3467</v>
      </c>
      <c r="D103" s="388"/>
      <c r="E103" s="388"/>
      <c r="F103" s="451"/>
      <c r="G103" s="451"/>
      <c r="H103" s="388"/>
      <c r="I103" s="451"/>
      <c r="J103" s="451"/>
      <c r="K103" s="388"/>
      <c r="P103" s="388"/>
      <c r="Q103" s="388"/>
      <c r="R103" s="388"/>
      <c r="S103" s="451"/>
      <c r="T103" s="451"/>
      <c r="U103" s="388"/>
      <c r="V103" s="451"/>
      <c r="W103" s="451"/>
      <c r="X103" s="388"/>
    </row>
    <row r="104" spans="2:24" x14ac:dyDescent="0.25">
      <c r="B104" s="448"/>
      <c r="C104" s="429" t="s">
        <v>3468</v>
      </c>
      <c r="D104" s="388"/>
      <c r="E104" s="388"/>
      <c r="F104" s="451"/>
      <c r="G104" s="451"/>
      <c r="H104" s="388"/>
      <c r="I104" s="451"/>
      <c r="J104" s="451"/>
      <c r="K104" s="388"/>
      <c r="P104" s="388"/>
      <c r="Q104" s="388"/>
      <c r="R104" s="388"/>
      <c r="S104" s="451"/>
      <c r="T104" s="451"/>
      <c r="U104" s="388"/>
      <c r="V104" s="451"/>
      <c r="W104" s="451"/>
      <c r="X104" s="388"/>
    </row>
    <row r="105" spans="2:24" x14ac:dyDescent="0.25">
      <c r="B105" s="448"/>
      <c r="C105" s="429" t="s">
        <v>3469</v>
      </c>
      <c r="D105" s="388"/>
      <c r="E105" s="388"/>
      <c r="F105" s="451"/>
      <c r="G105" s="451"/>
      <c r="H105" s="388"/>
      <c r="I105" s="451"/>
      <c r="J105" s="451"/>
      <c r="K105" s="388"/>
      <c r="P105" s="388"/>
      <c r="Q105" s="388"/>
      <c r="R105" s="388"/>
      <c r="S105" s="451"/>
      <c r="T105" s="451"/>
      <c r="U105" s="388"/>
      <c r="V105" s="451"/>
      <c r="W105" s="451"/>
      <c r="X105" s="388"/>
    </row>
    <row r="106" spans="2:24" x14ac:dyDescent="0.25">
      <c r="B106" s="448"/>
      <c r="C106" s="429" t="s">
        <v>3470</v>
      </c>
      <c r="D106" s="388"/>
      <c r="E106" s="388"/>
      <c r="F106" s="451"/>
      <c r="G106" s="451"/>
      <c r="H106" s="388"/>
      <c r="I106" s="451"/>
      <c r="J106" s="451"/>
      <c r="K106" s="388"/>
      <c r="P106" s="388"/>
      <c r="Q106" s="388"/>
      <c r="R106" s="388"/>
      <c r="S106" s="451"/>
      <c r="T106" s="451"/>
      <c r="U106" s="388"/>
      <c r="V106" s="451"/>
      <c r="W106" s="451"/>
      <c r="X106" s="388"/>
    </row>
    <row r="107" spans="2:24" x14ac:dyDescent="0.25">
      <c r="B107" s="448"/>
      <c r="C107" s="429" t="s">
        <v>3471</v>
      </c>
      <c r="D107" s="388"/>
      <c r="E107" s="388"/>
      <c r="F107" s="451"/>
      <c r="G107" s="451"/>
      <c r="H107" s="388"/>
      <c r="I107" s="451"/>
      <c r="J107" s="451"/>
      <c r="K107" s="388"/>
      <c r="P107" s="388"/>
      <c r="Q107" s="388"/>
      <c r="R107" s="388"/>
      <c r="S107" s="451"/>
      <c r="T107" s="451"/>
      <c r="U107" s="388"/>
      <c r="V107" s="451"/>
      <c r="W107" s="451"/>
      <c r="X107" s="388"/>
    </row>
    <row r="108" spans="2:24" x14ac:dyDescent="0.25">
      <c r="B108" s="448"/>
      <c r="C108" s="429" t="s">
        <v>3472</v>
      </c>
      <c r="D108" s="388"/>
      <c r="E108" s="388"/>
      <c r="F108" s="451"/>
      <c r="G108" s="451"/>
      <c r="H108" s="388"/>
      <c r="I108" s="451"/>
      <c r="J108" s="451"/>
      <c r="K108" s="388"/>
      <c r="P108" s="388"/>
      <c r="Q108" s="388"/>
      <c r="R108" s="388"/>
      <c r="S108" s="451"/>
      <c r="T108" s="451"/>
      <c r="U108" s="388"/>
      <c r="V108" s="451"/>
      <c r="W108" s="451"/>
      <c r="X108" s="388"/>
    </row>
    <row r="109" spans="2:24" x14ac:dyDescent="0.25">
      <c r="B109" s="448"/>
      <c r="C109" s="429" t="s">
        <v>3473</v>
      </c>
      <c r="D109" s="388"/>
      <c r="E109" s="388"/>
      <c r="F109" s="451"/>
      <c r="G109" s="451"/>
      <c r="H109" s="388"/>
      <c r="I109" s="451"/>
      <c r="J109" s="451"/>
      <c r="K109" s="388"/>
      <c r="P109" s="388"/>
      <c r="Q109" s="388"/>
      <c r="R109" s="388"/>
      <c r="S109" s="451"/>
      <c r="T109" s="451"/>
      <c r="U109" s="388"/>
      <c r="V109" s="451"/>
      <c r="W109" s="451"/>
      <c r="X109" s="388"/>
    </row>
  </sheetData>
  <mergeCells count="3">
    <mergeCell ref="B1:L1"/>
    <mergeCell ref="P6:Q6"/>
    <mergeCell ref="P8:Q8"/>
  </mergeCells>
  <dataValidations count="1">
    <dataValidation allowBlank="1" showInputMessage="1" showErrorMessage="1" error="Data is of incorrect type!" sqref="H5 E5 A5:B5"/>
  </dataValidations>
  <hyperlinks>
    <hyperlink ref="A1" location="'Table of Contents'!A1" display="S.05.02.01.03 - Total Top 5 and home country - non-life obligations"/>
    <hyperlink ref="R1" location="'Enumerations SDNS_SDAT'!A1" display="Převodní můstek číselníky"/>
  </hyperlinks>
  <pageMargins left="0.75" right="0.75" top="0.75" bottom="0.5" header="0.5" footer="0.75"/>
  <extLst>
    <ext xmlns:x14="http://schemas.microsoft.com/office/spreadsheetml/2009/9/main" uri="{CCE6A557-97BC-4b89-ADB6-D9C93CAAB3DF}">
      <x14:dataValidations xmlns:xm="http://schemas.microsoft.com/office/excel/2006/main" count="4">
        <x14:dataValidation type="list" allowBlank="1" showInputMessage="1" showErrorMessage="1" error="Data is of incorrect type!">
          <x14:formula1>
            <xm:f>Enumerations!$A$1931:$J$1931</xm:f>
          </x14:formula1>
          <xm:sqref>C5 F9:F109</xm:sqref>
        </x14:dataValidation>
        <x14:dataValidation type="list" allowBlank="1" showInputMessage="1" showErrorMessage="1" error="Data is of incorrect type!">
          <x14:formula1>
            <xm:f>Enumerations!$A$1932:$IU$1932</xm:f>
          </x14:formula1>
          <xm:sqref>D5 G9:G109</xm:sqref>
        </x14:dataValidation>
        <x14:dataValidation type="list" allowBlank="1" showInputMessage="1" showErrorMessage="1" error="Data is of incorrect type!">
          <x14:formula1>
            <xm:f>Enumerations!$A$1933:$AZ$1933</xm:f>
          </x14:formula1>
          <xm:sqref>F5 I9:I109</xm:sqref>
        </x14:dataValidation>
        <x14:dataValidation type="list" allowBlank="1" showInputMessage="1" showErrorMessage="1" error="Data is of incorrect type!">
          <x14:formula1>
            <xm:f>Enumerations!$A$1934:$H$1934</xm:f>
          </x14:formula1>
          <xm:sqref>G5 J9:J109</xm:sqref>
        </x14:dataValidation>
      </x14:dataValidations>
    </ext>
  </extLst>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9"/>
  <sheetViews>
    <sheetView showGridLines="0" workbookViewId="0"/>
  </sheetViews>
  <sheetFormatPr defaultRowHeight="15" outlineLevelCol="1" x14ac:dyDescent="0.25"/>
  <cols>
    <col min="1" max="2" width="9.140625" style="553"/>
    <col min="3" max="3" width="15.7109375" style="553" customWidth="1"/>
    <col min="4" max="4" width="74.7109375" style="553" customWidth="1"/>
    <col min="5" max="6" width="15.7109375" style="553" customWidth="1"/>
    <col min="7" max="7" width="51" style="553" customWidth="1"/>
    <col min="8" max="8" width="30.85546875" style="553" customWidth="1"/>
    <col min="9" max="9" width="42.140625" style="553" customWidth="1"/>
    <col min="10" max="10" width="20.7109375" style="555" customWidth="1" outlineLevel="1"/>
    <col min="11" max="14" width="20.7109375" style="553" customWidth="1" outlineLevel="1"/>
    <col min="15" max="15" width="40.28515625" style="553" customWidth="1" outlineLevel="1"/>
    <col min="16" max="16384" width="9.140625" style="553"/>
  </cols>
  <sheetData>
    <row r="1" spans="1:15" ht="21" customHeight="1" x14ac:dyDescent="0.3">
      <c r="A1" s="187" t="s">
        <v>17053</v>
      </c>
      <c r="D1" s="798" t="s">
        <v>2481</v>
      </c>
      <c r="E1" s="799"/>
      <c r="F1" s="799"/>
      <c r="G1" s="799"/>
      <c r="H1" s="799"/>
      <c r="I1" s="799"/>
      <c r="J1" s="559"/>
      <c r="K1" s="524" t="s">
        <v>13438</v>
      </c>
      <c r="N1" s="560" t="s">
        <v>13439</v>
      </c>
    </row>
    <row r="3" spans="1:15" ht="12.4" customHeight="1" x14ac:dyDescent="0.25">
      <c r="C3" s="448" t="s">
        <v>13440</v>
      </c>
      <c r="D3" s="552"/>
      <c r="E3" s="552"/>
    </row>
    <row r="5" spans="1:15" ht="12.4" customHeight="1" x14ac:dyDescent="0.25"/>
    <row r="6" spans="1:15" ht="21.75" customHeight="1" x14ac:dyDescent="0.25">
      <c r="D6" s="10" t="s">
        <v>2483</v>
      </c>
      <c r="E6" s="10" t="s">
        <v>2482</v>
      </c>
      <c r="F6" s="10" t="s">
        <v>928</v>
      </c>
      <c r="G6" s="10" t="s">
        <v>913</v>
      </c>
      <c r="H6" s="10" t="s">
        <v>914</v>
      </c>
      <c r="I6" s="11" t="s">
        <v>909</v>
      </c>
      <c r="J6" s="530" t="s">
        <v>2483</v>
      </c>
      <c r="K6" s="235" t="s">
        <v>2482</v>
      </c>
      <c r="L6" s="235" t="s">
        <v>928</v>
      </c>
      <c r="M6" s="235" t="s">
        <v>913</v>
      </c>
      <c r="N6" s="235" t="s">
        <v>914</v>
      </c>
      <c r="O6" s="235" t="s">
        <v>909</v>
      </c>
    </row>
    <row r="7" spans="1:15" ht="20.25" customHeight="1" x14ac:dyDescent="0.25">
      <c r="D7" s="13" t="s">
        <v>13441</v>
      </c>
      <c r="E7" s="13" t="s">
        <v>13442</v>
      </c>
      <c r="F7" s="13" t="s">
        <v>13443</v>
      </c>
      <c r="G7" s="13" t="s">
        <v>13444</v>
      </c>
      <c r="H7" s="13" t="s">
        <v>13445</v>
      </c>
      <c r="I7" s="14" t="s">
        <v>13446</v>
      </c>
      <c r="J7" s="530" t="s">
        <v>13447</v>
      </c>
      <c r="K7" s="235" t="s">
        <v>13448</v>
      </c>
      <c r="L7" s="235" t="s">
        <v>13449</v>
      </c>
      <c r="M7" s="235" t="s">
        <v>13450</v>
      </c>
      <c r="N7" s="235" t="s">
        <v>13451</v>
      </c>
      <c r="O7" s="235" t="s">
        <v>13452</v>
      </c>
    </row>
    <row r="8" spans="1:15" ht="15" customHeight="1" x14ac:dyDescent="0.25">
      <c r="D8" s="15" t="s">
        <v>2490</v>
      </c>
      <c r="E8" s="15" t="s">
        <v>2484</v>
      </c>
      <c r="F8" s="15" t="s">
        <v>2485</v>
      </c>
      <c r="G8" s="15" t="s">
        <v>2486</v>
      </c>
      <c r="H8" s="15" t="s">
        <v>2487</v>
      </c>
      <c r="I8" s="16" t="s">
        <v>2488</v>
      </c>
      <c r="J8" s="540" t="s">
        <v>2490</v>
      </c>
      <c r="K8" s="482" t="s">
        <v>2484</v>
      </c>
      <c r="L8" s="482" t="s">
        <v>2485</v>
      </c>
      <c r="M8" s="482" t="s">
        <v>2486</v>
      </c>
      <c r="N8" s="482" t="s">
        <v>2487</v>
      </c>
      <c r="O8" s="482" t="s">
        <v>2488</v>
      </c>
    </row>
    <row r="9" spans="1:15" x14ac:dyDescent="0.25">
      <c r="D9" s="39" t="s">
        <v>13453</v>
      </c>
      <c r="E9" s="20" t="s">
        <v>4786</v>
      </c>
      <c r="F9" s="20" t="s">
        <v>4787</v>
      </c>
      <c r="G9" s="20" t="s">
        <v>2922</v>
      </c>
      <c r="H9" s="20" t="s">
        <v>2922</v>
      </c>
      <c r="I9" s="21" t="s">
        <v>2922</v>
      </c>
      <c r="J9" s="53" t="s">
        <v>13454</v>
      </c>
      <c r="K9" s="20" t="s">
        <v>4824</v>
      </c>
      <c r="L9" s="20" t="s">
        <v>4825</v>
      </c>
      <c r="M9" s="20" t="s">
        <v>3502</v>
      </c>
      <c r="N9" s="20" t="s">
        <v>3502</v>
      </c>
      <c r="O9" s="20" t="s">
        <v>3502</v>
      </c>
    </row>
    <row r="10" spans="1:15" x14ac:dyDescent="0.25">
      <c r="B10" s="448" t="s">
        <v>4703</v>
      </c>
      <c r="C10" s="429" t="s">
        <v>3373</v>
      </c>
      <c r="D10" s="388"/>
      <c r="E10" s="451"/>
      <c r="F10" s="451"/>
      <c r="G10" s="561"/>
      <c r="H10" s="561"/>
      <c r="I10" s="562"/>
      <c r="J10" s="563"/>
      <c r="K10" s="451"/>
      <c r="L10" s="451"/>
      <c r="M10" s="561"/>
      <c r="N10" s="561"/>
      <c r="O10" s="561"/>
    </row>
    <row r="11" spans="1:15" x14ac:dyDescent="0.25">
      <c r="B11" s="448"/>
      <c r="C11" s="429" t="s">
        <v>3375</v>
      </c>
      <c r="D11" s="388"/>
      <c r="E11" s="451"/>
      <c r="F11" s="451"/>
      <c r="G11" s="561"/>
      <c r="H11" s="561"/>
      <c r="I11" s="562"/>
      <c r="J11" s="563"/>
      <c r="K11" s="451"/>
      <c r="L11" s="451"/>
      <c r="M11" s="561"/>
      <c r="N11" s="561"/>
      <c r="O11" s="561"/>
    </row>
    <row r="12" spans="1:15" x14ac:dyDescent="0.25">
      <c r="B12" s="448"/>
      <c r="C12" s="429" t="s">
        <v>3376</v>
      </c>
      <c r="D12" s="388"/>
      <c r="E12" s="451"/>
      <c r="F12" s="451"/>
      <c r="G12" s="561"/>
      <c r="H12" s="561"/>
      <c r="I12" s="562"/>
      <c r="J12" s="563"/>
      <c r="K12" s="451"/>
      <c r="L12" s="451"/>
      <c r="M12" s="561"/>
      <c r="N12" s="561"/>
      <c r="O12" s="561"/>
    </row>
    <row r="13" spans="1:15" x14ac:dyDescent="0.25">
      <c r="B13" s="448"/>
      <c r="C13" s="429" t="s">
        <v>3377</v>
      </c>
      <c r="D13" s="388"/>
      <c r="E13" s="451"/>
      <c r="F13" s="451"/>
      <c r="G13" s="561"/>
      <c r="H13" s="561"/>
      <c r="I13" s="562"/>
      <c r="J13" s="563"/>
      <c r="K13" s="451"/>
      <c r="L13" s="451"/>
      <c r="M13" s="561"/>
      <c r="N13" s="561"/>
      <c r="O13" s="561"/>
    </row>
    <row r="14" spans="1:15" x14ac:dyDescent="0.25">
      <c r="B14" s="448"/>
      <c r="C14" s="429" t="s">
        <v>3378</v>
      </c>
      <c r="D14" s="388"/>
      <c r="E14" s="451"/>
      <c r="F14" s="451"/>
      <c r="G14" s="561"/>
      <c r="H14" s="561"/>
      <c r="I14" s="562"/>
      <c r="J14" s="563"/>
      <c r="K14" s="451"/>
      <c r="L14" s="451"/>
      <c r="M14" s="561"/>
      <c r="N14" s="561"/>
      <c r="O14" s="561"/>
    </row>
    <row r="15" spans="1:15" x14ac:dyDescent="0.25">
      <c r="B15" s="448"/>
      <c r="C15" s="429" t="s">
        <v>3379</v>
      </c>
      <c r="D15" s="388"/>
      <c r="E15" s="451"/>
      <c r="F15" s="451"/>
      <c r="G15" s="561"/>
      <c r="H15" s="561"/>
      <c r="I15" s="562"/>
      <c r="J15" s="563"/>
      <c r="K15" s="451"/>
      <c r="L15" s="451"/>
      <c r="M15" s="561"/>
      <c r="N15" s="561"/>
      <c r="O15" s="561"/>
    </row>
    <row r="16" spans="1:15" x14ac:dyDescent="0.25">
      <c r="B16" s="448"/>
      <c r="C16" s="429" t="s">
        <v>3380</v>
      </c>
      <c r="D16" s="388"/>
      <c r="E16" s="451"/>
      <c r="F16" s="451"/>
      <c r="G16" s="561"/>
      <c r="H16" s="561"/>
      <c r="I16" s="562"/>
      <c r="J16" s="563"/>
      <c r="K16" s="451"/>
      <c r="L16" s="451"/>
      <c r="M16" s="561"/>
      <c r="N16" s="561"/>
      <c r="O16" s="561"/>
    </row>
    <row r="17" spans="2:15" x14ac:dyDescent="0.25">
      <c r="B17" s="448"/>
      <c r="C17" s="429" t="s">
        <v>3381</v>
      </c>
      <c r="D17" s="388"/>
      <c r="E17" s="451"/>
      <c r="F17" s="451"/>
      <c r="G17" s="561"/>
      <c r="H17" s="561"/>
      <c r="I17" s="562"/>
      <c r="J17" s="563"/>
      <c r="K17" s="451"/>
      <c r="L17" s="451"/>
      <c r="M17" s="561"/>
      <c r="N17" s="561"/>
      <c r="O17" s="561"/>
    </row>
    <row r="18" spans="2:15" x14ac:dyDescent="0.25">
      <c r="B18" s="448"/>
      <c r="C18" s="429" t="s">
        <v>3382</v>
      </c>
      <c r="D18" s="388"/>
      <c r="E18" s="451"/>
      <c r="F18" s="451"/>
      <c r="G18" s="561"/>
      <c r="H18" s="561"/>
      <c r="I18" s="562"/>
      <c r="J18" s="563"/>
      <c r="K18" s="451"/>
      <c r="L18" s="451"/>
      <c r="M18" s="561"/>
      <c r="N18" s="561"/>
      <c r="O18" s="561"/>
    </row>
    <row r="19" spans="2:15" x14ac:dyDescent="0.25">
      <c r="B19" s="448"/>
      <c r="C19" s="429" t="s">
        <v>3383</v>
      </c>
      <c r="D19" s="388"/>
      <c r="E19" s="451"/>
      <c r="F19" s="451"/>
      <c r="G19" s="561"/>
      <c r="H19" s="561"/>
      <c r="I19" s="562"/>
      <c r="J19" s="563"/>
      <c r="K19" s="451"/>
      <c r="L19" s="451"/>
      <c r="M19" s="561"/>
      <c r="N19" s="561"/>
      <c r="O19" s="561"/>
    </row>
    <row r="20" spans="2:15" x14ac:dyDescent="0.25">
      <c r="B20" s="448"/>
      <c r="C20" s="429" t="s">
        <v>3384</v>
      </c>
      <c r="D20" s="388"/>
      <c r="E20" s="451"/>
      <c r="F20" s="451"/>
      <c r="G20" s="561"/>
      <c r="H20" s="561"/>
      <c r="I20" s="562"/>
      <c r="J20" s="563"/>
      <c r="K20" s="451"/>
      <c r="L20" s="451"/>
      <c r="M20" s="561"/>
      <c r="N20" s="561"/>
      <c r="O20" s="561"/>
    </row>
    <row r="21" spans="2:15" x14ac:dyDescent="0.25">
      <c r="B21" s="448"/>
      <c r="C21" s="429" t="s">
        <v>3385</v>
      </c>
      <c r="D21" s="388"/>
      <c r="E21" s="451"/>
      <c r="F21" s="451"/>
      <c r="G21" s="561"/>
      <c r="H21" s="561"/>
      <c r="I21" s="562"/>
      <c r="J21" s="563"/>
      <c r="K21" s="451"/>
      <c r="L21" s="451"/>
      <c r="M21" s="561"/>
      <c r="N21" s="561"/>
      <c r="O21" s="561"/>
    </row>
    <row r="22" spans="2:15" x14ac:dyDescent="0.25">
      <c r="B22" s="448"/>
      <c r="C22" s="429" t="s">
        <v>3386</v>
      </c>
      <c r="D22" s="388"/>
      <c r="E22" s="451"/>
      <c r="F22" s="451"/>
      <c r="G22" s="561"/>
      <c r="H22" s="561"/>
      <c r="I22" s="562"/>
      <c r="J22" s="563"/>
      <c r="K22" s="451"/>
      <c r="L22" s="451"/>
      <c r="M22" s="561"/>
      <c r="N22" s="561"/>
      <c r="O22" s="561"/>
    </row>
    <row r="23" spans="2:15" x14ac:dyDescent="0.25">
      <c r="B23" s="448"/>
      <c r="C23" s="429" t="s">
        <v>3387</v>
      </c>
      <c r="D23" s="388"/>
      <c r="E23" s="451"/>
      <c r="F23" s="451"/>
      <c r="G23" s="561"/>
      <c r="H23" s="561"/>
      <c r="I23" s="562"/>
      <c r="J23" s="563"/>
      <c r="K23" s="451"/>
      <c r="L23" s="451"/>
      <c r="M23" s="561"/>
      <c r="N23" s="561"/>
      <c r="O23" s="561"/>
    </row>
    <row r="24" spans="2:15" x14ac:dyDescent="0.25">
      <c r="B24" s="448"/>
      <c r="C24" s="429" t="s">
        <v>3388</v>
      </c>
      <c r="D24" s="388"/>
      <c r="E24" s="451"/>
      <c r="F24" s="451"/>
      <c r="G24" s="561"/>
      <c r="H24" s="561"/>
      <c r="I24" s="562"/>
      <c r="J24" s="563"/>
      <c r="K24" s="451"/>
      <c r="L24" s="451"/>
      <c r="M24" s="561"/>
      <c r="N24" s="561"/>
      <c r="O24" s="561"/>
    </row>
    <row r="25" spans="2:15" x14ac:dyDescent="0.25">
      <c r="B25" s="448"/>
      <c r="C25" s="429" t="s">
        <v>3389</v>
      </c>
      <c r="D25" s="388"/>
      <c r="E25" s="451"/>
      <c r="F25" s="451"/>
      <c r="G25" s="561"/>
      <c r="H25" s="561"/>
      <c r="I25" s="562"/>
      <c r="J25" s="563"/>
      <c r="K25" s="451"/>
      <c r="L25" s="451"/>
      <c r="M25" s="561"/>
      <c r="N25" s="561"/>
      <c r="O25" s="561"/>
    </row>
    <row r="26" spans="2:15" x14ac:dyDescent="0.25">
      <c r="B26" s="448"/>
      <c r="C26" s="429" t="s">
        <v>3390</v>
      </c>
      <c r="D26" s="388"/>
      <c r="E26" s="451"/>
      <c r="F26" s="451"/>
      <c r="G26" s="561"/>
      <c r="H26" s="561"/>
      <c r="I26" s="562"/>
      <c r="J26" s="563"/>
      <c r="K26" s="451"/>
      <c r="L26" s="451"/>
      <c r="M26" s="561"/>
      <c r="N26" s="561"/>
      <c r="O26" s="561"/>
    </row>
    <row r="27" spans="2:15" x14ac:dyDescent="0.25">
      <c r="B27" s="448"/>
      <c r="C27" s="429" t="s">
        <v>3391</v>
      </c>
      <c r="D27" s="388"/>
      <c r="E27" s="451"/>
      <c r="F27" s="451"/>
      <c r="G27" s="561"/>
      <c r="H27" s="561"/>
      <c r="I27" s="562"/>
      <c r="J27" s="563"/>
      <c r="K27" s="451"/>
      <c r="L27" s="451"/>
      <c r="M27" s="561"/>
      <c r="N27" s="561"/>
      <c r="O27" s="561"/>
    </row>
    <row r="28" spans="2:15" x14ac:dyDescent="0.25">
      <c r="B28" s="448"/>
      <c r="C28" s="429" t="s">
        <v>3392</v>
      </c>
      <c r="D28" s="388"/>
      <c r="E28" s="451"/>
      <c r="F28" s="451"/>
      <c r="G28" s="561"/>
      <c r="H28" s="561"/>
      <c r="I28" s="562"/>
      <c r="J28" s="563"/>
      <c r="K28" s="451"/>
      <c r="L28" s="451"/>
      <c r="M28" s="561"/>
      <c r="N28" s="561"/>
      <c r="O28" s="561"/>
    </row>
    <row r="29" spans="2:15" x14ac:dyDescent="0.25">
      <c r="B29" s="448"/>
      <c r="C29" s="429" t="s">
        <v>3393</v>
      </c>
      <c r="D29" s="388"/>
      <c r="E29" s="451"/>
      <c r="F29" s="451"/>
      <c r="G29" s="561"/>
      <c r="H29" s="561"/>
      <c r="I29" s="562"/>
      <c r="J29" s="563"/>
      <c r="K29" s="451"/>
      <c r="L29" s="451"/>
      <c r="M29" s="561"/>
      <c r="N29" s="561"/>
      <c r="O29" s="561"/>
    </row>
    <row r="30" spans="2:15" x14ac:dyDescent="0.25">
      <c r="B30" s="448"/>
      <c r="C30" s="429" t="s">
        <v>3394</v>
      </c>
      <c r="D30" s="388"/>
      <c r="E30" s="451"/>
      <c r="F30" s="451"/>
      <c r="G30" s="561"/>
      <c r="H30" s="561"/>
      <c r="I30" s="562"/>
      <c r="J30" s="563"/>
      <c r="K30" s="451"/>
      <c r="L30" s="451"/>
      <c r="M30" s="561"/>
      <c r="N30" s="561"/>
      <c r="O30" s="561"/>
    </row>
    <row r="31" spans="2:15" x14ac:dyDescent="0.25">
      <c r="B31" s="448"/>
      <c r="C31" s="429" t="s">
        <v>3395</v>
      </c>
      <c r="D31" s="388"/>
      <c r="E31" s="451"/>
      <c r="F31" s="451"/>
      <c r="G31" s="561"/>
      <c r="H31" s="561"/>
      <c r="I31" s="562"/>
      <c r="J31" s="563"/>
      <c r="K31" s="451"/>
      <c r="L31" s="451"/>
      <c r="M31" s="561"/>
      <c r="N31" s="561"/>
      <c r="O31" s="561"/>
    </row>
    <row r="32" spans="2:15" x14ac:dyDescent="0.25">
      <c r="B32" s="448"/>
      <c r="C32" s="429" t="s">
        <v>3396</v>
      </c>
      <c r="D32" s="388"/>
      <c r="E32" s="451"/>
      <c r="F32" s="451"/>
      <c r="G32" s="561"/>
      <c r="H32" s="561"/>
      <c r="I32" s="562"/>
      <c r="J32" s="563"/>
      <c r="K32" s="451"/>
      <c r="L32" s="451"/>
      <c r="M32" s="561"/>
      <c r="N32" s="561"/>
      <c r="O32" s="561"/>
    </row>
    <row r="33" spans="2:15" x14ac:dyDescent="0.25">
      <c r="B33" s="448"/>
      <c r="C33" s="429" t="s">
        <v>3397</v>
      </c>
      <c r="D33" s="388"/>
      <c r="E33" s="451"/>
      <c r="F33" s="451"/>
      <c r="G33" s="561"/>
      <c r="H33" s="561"/>
      <c r="I33" s="562"/>
      <c r="J33" s="563"/>
      <c r="K33" s="451"/>
      <c r="L33" s="451"/>
      <c r="M33" s="561"/>
      <c r="N33" s="561"/>
      <c r="O33" s="561"/>
    </row>
    <row r="34" spans="2:15" x14ac:dyDescent="0.25">
      <c r="B34" s="448"/>
      <c r="C34" s="429" t="s">
        <v>3398</v>
      </c>
      <c r="D34" s="388"/>
      <c r="E34" s="451"/>
      <c r="F34" s="451"/>
      <c r="G34" s="561"/>
      <c r="H34" s="561"/>
      <c r="I34" s="562"/>
      <c r="J34" s="563"/>
      <c r="K34" s="451"/>
      <c r="L34" s="451"/>
      <c r="M34" s="561"/>
      <c r="N34" s="561"/>
      <c r="O34" s="561"/>
    </row>
    <row r="35" spans="2:15" x14ac:dyDescent="0.25">
      <c r="B35" s="448"/>
      <c r="C35" s="429" t="s">
        <v>3399</v>
      </c>
      <c r="D35" s="388"/>
      <c r="E35" s="451"/>
      <c r="F35" s="451"/>
      <c r="G35" s="561"/>
      <c r="H35" s="561"/>
      <c r="I35" s="562"/>
      <c r="J35" s="563"/>
      <c r="K35" s="451"/>
      <c r="L35" s="451"/>
      <c r="M35" s="561"/>
      <c r="N35" s="561"/>
      <c r="O35" s="561"/>
    </row>
    <row r="36" spans="2:15" x14ac:dyDescent="0.25">
      <c r="B36" s="448"/>
      <c r="C36" s="429" t="s">
        <v>3400</v>
      </c>
      <c r="D36" s="388"/>
      <c r="E36" s="451"/>
      <c r="F36" s="451"/>
      <c r="G36" s="561"/>
      <c r="H36" s="561"/>
      <c r="I36" s="562"/>
      <c r="J36" s="563"/>
      <c r="K36" s="451"/>
      <c r="L36" s="451"/>
      <c r="M36" s="561"/>
      <c r="N36" s="561"/>
      <c r="O36" s="561"/>
    </row>
    <row r="37" spans="2:15" x14ac:dyDescent="0.25">
      <c r="B37" s="448"/>
      <c r="C37" s="429" t="s">
        <v>3401</v>
      </c>
      <c r="D37" s="388"/>
      <c r="E37" s="451"/>
      <c r="F37" s="451"/>
      <c r="G37" s="561"/>
      <c r="H37" s="561"/>
      <c r="I37" s="562"/>
      <c r="J37" s="563"/>
      <c r="K37" s="451"/>
      <c r="L37" s="451"/>
      <c r="M37" s="561"/>
      <c r="N37" s="561"/>
      <c r="O37" s="561"/>
    </row>
    <row r="38" spans="2:15" x14ac:dyDescent="0.25">
      <c r="B38" s="448"/>
      <c r="C38" s="429" t="s">
        <v>3402</v>
      </c>
      <c r="D38" s="388"/>
      <c r="E38" s="451"/>
      <c r="F38" s="451"/>
      <c r="G38" s="561"/>
      <c r="H38" s="561"/>
      <c r="I38" s="562"/>
      <c r="J38" s="563"/>
      <c r="K38" s="451"/>
      <c r="L38" s="451"/>
      <c r="M38" s="561"/>
      <c r="N38" s="561"/>
      <c r="O38" s="561"/>
    </row>
    <row r="39" spans="2:15" x14ac:dyDescent="0.25">
      <c r="B39" s="448"/>
      <c r="C39" s="429" t="s">
        <v>3403</v>
      </c>
      <c r="D39" s="388"/>
      <c r="E39" s="451"/>
      <c r="F39" s="451"/>
      <c r="G39" s="561"/>
      <c r="H39" s="561"/>
      <c r="I39" s="562"/>
      <c r="J39" s="563"/>
      <c r="K39" s="451"/>
      <c r="L39" s="451"/>
      <c r="M39" s="561"/>
      <c r="N39" s="561"/>
      <c r="O39" s="561"/>
    </row>
    <row r="40" spans="2:15" x14ac:dyDescent="0.25">
      <c r="B40" s="448"/>
      <c r="C40" s="429" t="s">
        <v>3404</v>
      </c>
      <c r="D40" s="388"/>
      <c r="E40" s="451"/>
      <c r="F40" s="451"/>
      <c r="G40" s="561"/>
      <c r="H40" s="561"/>
      <c r="I40" s="562"/>
      <c r="J40" s="563"/>
      <c r="K40" s="451"/>
      <c r="L40" s="451"/>
      <c r="M40" s="561"/>
      <c r="N40" s="561"/>
      <c r="O40" s="561"/>
    </row>
    <row r="41" spans="2:15" x14ac:dyDescent="0.25">
      <c r="B41" s="448"/>
      <c r="C41" s="429" t="s">
        <v>3405</v>
      </c>
      <c r="D41" s="388"/>
      <c r="E41" s="451"/>
      <c r="F41" s="451"/>
      <c r="G41" s="561"/>
      <c r="H41" s="561"/>
      <c r="I41" s="562"/>
      <c r="J41" s="563"/>
      <c r="K41" s="451"/>
      <c r="L41" s="451"/>
      <c r="M41" s="561"/>
      <c r="N41" s="561"/>
      <c r="O41" s="561"/>
    </row>
    <row r="42" spans="2:15" x14ac:dyDescent="0.25">
      <c r="B42" s="448"/>
      <c r="C42" s="429" t="s">
        <v>3406</v>
      </c>
      <c r="D42" s="388"/>
      <c r="E42" s="451"/>
      <c r="F42" s="451"/>
      <c r="G42" s="561"/>
      <c r="H42" s="561"/>
      <c r="I42" s="562"/>
      <c r="J42" s="563"/>
      <c r="K42" s="451"/>
      <c r="L42" s="451"/>
      <c r="M42" s="561"/>
      <c r="N42" s="561"/>
      <c r="O42" s="561"/>
    </row>
    <row r="43" spans="2:15" x14ac:dyDescent="0.25">
      <c r="B43" s="448"/>
      <c r="C43" s="429" t="s">
        <v>3407</v>
      </c>
      <c r="D43" s="388"/>
      <c r="E43" s="451"/>
      <c r="F43" s="451"/>
      <c r="G43" s="561"/>
      <c r="H43" s="561"/>
      <c r="I43" s="562"/>
      <c r="J43" s="563"/>
      <c r="K43" s="451"/>
      <c r="L43" s="451"/>
      <c r="M43" s="561"/>
      <c r="N43" s="561"/>
      <c r="O43" s="561"/>
    </row>
    <row r="44" spans="2:15" x14ac:dyDescent="0.25">
      <c r="B44" s="448"/>
      <c r="C44" s="429" t="s">
        <v>3408</v>
      </c>
      <c r="D44" s="388"/>
      <c r="E44" s="451"/>
      <c r="F44" s="451"/>
      <c r="G44" s="561"/>
      <c r="H44" s="561"/>
      <c r="I44" s="562"/>
      <c r="J44" s="563"/>
      <c r="K44" s="451"/>
      <c r="L44" s="451"/>
      <c r="M44" s="561"/>
      <c r="N44" s="561"/>
      <c r="O44" s="561"/>
    </row>
    <row r="45" spans="2:15" x14ac:dyDescent="0.25">
      <c r="B45" s="448"/>
      <c r="C45" s="429" t="s">
        <v>3409</v>
      </c>
      <c r="D45" s="388"/>
      <c r="E45" s="451"/>
      <c r="F45" s="451"/>
      <c r="G45" s="561"/>
      <c r="H45" s="561"/>
      <c r="I45" s="562"/>
      <c r="J45" s="563"/>
      <c r="K45" s="451"/>
      <c r="L45" s="451"/>
      <c r="M45" s="561"/>
      <c r="N45" s="561"/>
      <c r="O45" s="561"/>
    </row>
    <row r="46" spans="2:15" x14ac:dyDescent="0.25">
      <c r="B46" s="448"/>
      <c r="C46" s="429" t="s">
        <v>3410</v>
      </c>
      <c r="D46" s="388"/>
      <c r="E46" s="451"/>
      <c r="F46" s="451"/>
      <c r="G46" s="561"/>
      <c r="H46" s="561"/>
      <c r="I46" s="562"/>
      <c r="J46" s="563"/>
      <c r="K46" s="451"/>
      <c r="L46" s="451"/>
      <c r="M46" s="561"/>
      <c r="N46" s="561"/>
      <c r="O46" s="561"/>
    </row>
    <row r="47" spans="2:15" x14ac:dyDescent="0.25">
      <c r="B47" s="448"/>
      <c r="C47" s="429" t="s">
        <v>3411</v>
      </c>
      <c r="D47" s="388"/>
      <c r="E47" s="451"/>
      <c r="F47" s="451"/>
      <c r="G47" s="561"/>
      <c r="H47" s="561"/>
      <c r="I47" s="562"/>
      <c r="J47" s="563"/>
      <c r="K47" s="451"/>
      <c r="L47" s="451"/>
      <c r="M47" s="561"/>
      <c r="N47" s="561"/>
      <c r="O47" s="561"/>
    </row>
    <row r="48" spans="2:15" x14ac:dyDescent="0.25">
      <c r="B48" s="448"/>
      <c r="C48" s="429" t="s">
        <v>3412</v>
      </c>
      <c r="D48" s="388"/>
      <c r="E48" s="451"/>
      <c r="F48" s="451"/>
      <c r="G48" s="561"/>
      <c r="H48" s="561"/>
      <c r="I48" s="562"/>
      <c r="J48" s="563"/>
      <c r="K48" s="451"/>
      <c r="L48" s="451"/>
      <c r="M48" s="561"/>
      <c r="N48" s="561"/>
      <c r="O48" s="561"/>
    </row>
    <row r="49" spans="2:15" x14ac:dyDescent="0.25">
      <c r="B49" s="448"/>
      <c r="C49" s="429" t="s">
        <v>3413</v>
      </c>
      <c r="D49" s="388"/>
      <c r="E49" s="451"/>
      <c r="F49" s="451"/>
      <c r="G49" s="561"/>
      <c r="H49" s="561"/>
      <c r="I49" s="562"/>
      <c r="J49" s="563"/>
      <c r="K49" s="451"/>
      <c r="L49" s="451"/>
      <c r="M49" s="561"/>
      <c r="N49" s="561"/>
      <c r="O49" s="561"/>
    </row>
    <row r="50" spans="2:15" x14ac:dyDescent="0.25">
      <c r="B50" s="448"/>
      <c r="C50" s="429" t="s">
        <v>3414</v>
      </c>
      <c r="D50" s="388"/>
      <c r="E50" s="451"/>
      <c r="F50" s="451"/>
      <c r="G50" s="561"/>
      <c r="H50" s="561"/>
      <c r="I50" s="562"/>
      <c r="J50" s="563"/>
      <c r="K50" s="451"/>
      <c r="L50" s="451"/>
      <c r="M50" s="561"/>
      <c r="N50" s="561"/>
      <c r="O50" s="561"/>
    </row>
    <row r="51" spans="2:15" x14ac:dyDescent="0.25">
      <c r="B51" s="448"/>
      <c r="C51" s="429" t="s">
        <v>3415</v>
      </c>
      <c r="D51" s="388"/>
      <c r="E51" s="451"/>
      <c r="F51" s="451"/>
      <c r="G51" s="561"/>
      <c r="H51" s="561"/>
      <c r="I51" s="562"/>
      <c r="J51" s="563"/>
      <c r="K51" s="451"/>
      <c r="L51" s="451"/>
      <c r="M51" s="561"/>
      <c r="N51" s="561"/>
      <c r="O51" s="561"/>
    </row>
    <row r="52" spans="2:15" x14ac:dyDescent="0.25">
      <c r="B52" s="448"/>
      <c r="C52" s="429" t="s">
        <v>3416</v>
      </c>
      <c r="D52" s="388"/>
      <c r="E52" s="451"/>
      <c r="F52" s="451"/>
      <c r="G52" s="561"/>
      <c r="H52" s="561"/>
      <c r="I52" s="562"/>
      <c r="J52" s="563"/>
      <c r="K52" s="451"/>
      <c r="L52" s="451"/>
      <c r="M52" s="561"/>
      <c r="N52" s="561"/>
      <c r="O52" s="561"/>
    </row>
    <row r="53" spans="2:15" x14ac:dyDescent="0.25">
      <c r="B53" s="448"/>
      <c r="C53" s="429" t="s">
        <v>3417</v>
      </c>
      <c r="D53" s="388"/>
      <c r="E53" s="451"/>
      <c r="F53" s="451"/>
      <c r="G53" s="561"/>
      <c r="H53" s="561"/>
      <c r="I53" s="562"/>
      <c r="J53" s="563"/>
      <c r="K53" s="451"/>
      <c r="L53" s="451"/>
      <c r="M53" s="561"/>
      <c r="N53" s="561"/>
      <c r="O53" s="561"/>
    </row>
    <row r="54" spans="2:15" x14ac:dyDescent="0.25">
      <c r="B54" s="448"/>
      <c r="C54" s="429" t="s">
        <v>3418</v>
      </c>
      <c r="D54" s="388"/>
      <c r="E54" s="451"/>
      <c r="F54" s="451"/>
      <c r="G54" s="561"/>
      <c r="H54" s="561"/>
      <c r="I54" s="562"/>
      <c r="J54" s="563"/>
      <c r="K54" s="451"/>
      <c r="L54" s="451"/>
      <c r="M54" s="561"/>
      <c r="N54" s="561"/>
      <c r="O54" s="561"/>
    </row>
    <row r="55" spans="2:15" x14ac:dyDescent="0.25">
      <c r="B55" s="448"/>
      <c r="C55" s="429" t="s">
        <v>3419</v>
      </c>
      <c r="D55" s="388"/>
      <c r="E55" s="451"/>
      <c r="F55" s="451"/>
      <c r="G55" s="561"/>
      <c r="H55" s="561"/>
      <c r="I55" s="562"/>
      <c r="J55" s="563"/>
      <c r="K55" s="451"/>
      <c r="L55" s="451"/>
      <c r="M55" s="561"/>
      <c r="N55" s="561"/>
      <c r="O55" s="561"/>
    </row>
    <row r="56" spans="2:15" x14ac:dyDescent="0.25">
      <c r="B56" s="448"/>
      <c r="C56" s="429" t="s">
        <v>3420</v>
      </c>
      <c r="D56" s="388"/>
      <c r="E56" s="451"/>
      <c r="F56" s="451"/>
      <c r="G56" s="561"/>
      <c r="H56" s="561"/>
      <c r="I56" s="562"/>
      <c r="J56" s="563"/>
      <c r="K56" s="451"/>
      <c r="L56" s="451"/>
      <c r="M56" s="561"/>
      <c r="N56" s="561"/>
      <c r="O56" s="561"/>
    </row>
    <row r="57" spans="2:15" x14ac:dyDescent="0.25">
      <c r="B57" s="448"/>
      <c r="C57" s="429" t="s">
        <v>3421</v>
      </c>
      <c r="D57" s="388"/>
      <c r="E57" s="451"/>
      <c r="F57" s="451"/>
      <c r="G57" s="561"/>
      <c r="H57" s="561"/>
      <c r="I57" s="562"/>
      <c r="J57" s="563"/>
      <c r="K57" s="451"/>
      <c r="L57" s="451"/>
      <c r="M57" s="561"/>
      <c r="N57" s="561"/>
      <c r="O57" s="561"/>
    </row>
    <row r="58" spans="2:15" x14ac:dyDescent="0.25">
      <c r="B58" s="448"/>
      <c r="C58" s="429" t="s">
        <v>3422</v>
      </c>
      <c r="D58" s="388"/>
      <c r="E58" s="451"/>
      <c r="F58" s="451"/>
      <c r="G58" s="561"/>
      <c r="H58" s="561"/>
      <c r="I58" s="562"/>
      <c r="J58" s="563"/>
      <c r="K58" s="451"/>
      <c r="L58" s="451"/>
      <c r="M58" s="561"/>
      <c r="N58" s="561"/>
      <c r="O58" s="561"/>
    </row>
    <row r="59" spans="2:15" x14ac:dyDescent="0.25">
      <c r="B59" s="448"/>
      <c r="C59" s="429" t="s">
        <v>3423</v>
      </c>
      <c r="D59" s="388"/>
      <c r="E59" s="451"/>
      <c r="F59" s="451"/>
      <c r="G59" s="561"/>
      <c r="H59" s="561"/>
      <c r="I59" s="562"/>
      <c r="J59" s="563"/>
      <c r="K59" s="451"/>
      <c r="L59" s="451"/>
      <c r="M59" s="561"/>
      <c r="N59" s="561"/>
      <c r="O59" s="561"/>
    </row>
    <row r="60" spans="2:15" x14ac:dyDescent="0.25">
      <c r="B60" s="448"/>
      <c r="C60" s="429" t="s">
        <v>3424</v>
      </c>
      <c r="D60" s="388"/>
      <c r="E60" s="451"/>
      <c r="F60" s="451"/>
      <c r="G60" s="561"/>
      <c r="H60" s="561"/>
      <c r="I60" s="562"/>
      <c r="J60" s="563"/>
      <c r="K60" s="451"/>
      <c r="L60" s="451"/>
      <c r="M60" s="561"/>
      <c r="N60" s="561"/>
      <c r="O60" s="561"/>
    </row>
    <row r="61" spans="2:15" x14ac:dyDescent="0.25">
      <c r="B61" s="448"/>
      <c r="C61" s="429" t="s">
        <v>3425</v>
      </c>
      <c r="D61" s="388"/>
      <c r="E61" s="451"/>
      <c r="F61" s="451"/>
      <c r="G61" s="561"/>
      <c r="H61" s="561"/>
      <c r="I61" s="562"/>
      <c r="J61" s="563"/>
      <c r="K61" s="451"/>
      <c r="L61" s="451"/>
      <c r="M61" s="561"/>
      <c r="N61" s="561"/>
      <c r="O61" s="561"/>
    </row>
    <row r="62" spans="2:15" x14ac:dyDescent="0.25">
      <c r="B62" s="448"/>
      <c r="C62" s="429" t="s">
        <v>3426</v>
      </c>
      <c r="D62" s="388"/>
      <c r="E62" s="451"/>
      <c r="F62" s="451"/>
      <c r="G62" s="561"/>
      <c r="H62" s="561"/>
      <c r="I62" s="562"/>
      <c r="J62" s="563"/>
      <c r="K62" s="451"/>
      <c r="L62" s="451"/>
      <c r="M62" s="561"/>
      <c r="N62" s="561"/>
      <c r="O62" s="561"/>
    </row>
    <row r="63" spans="2:15" x14ac:dyDescent="0.25">
      <c r="B63" s="448"/>
      <c r="C63" s="429" t="s">
        <v>3427</v>
      </c>
      <c r="D63" s="388"/>
      <c r="E63" s="451"/>
      <c r="F63" s="451"/>
      <c r="G63" s="561"/>
      <c r="H63" s="561"/>
      <c r="I63" s="562"/>
      <c r="J63" s="563"/>
      <c r="K63" s="451"/>
      <c r="L63" s="451"/>
      <c r="M63" s="561"/>
      <c r="N63" s="561"/>
      <c r="O63" s="561"/>
    </row>
    <row r="64" spans="2:15" x14ac:dyDescent="0.25">
      <c r="B64" s="448"/>
      <c r="C64" s="429" t="s">
        <v>3428</v>
      </c>
      <c r="D64" s="388"/>
      <c r="E64" s="451"/>
      <c r="F64" s="451"/>
      <c r="G64" s="561"/>
      <c r="H64" s="561"/>
      <c r="I64" s="562"/>
      <c r="J64" s="563"/>
      <c r="K64" s="451"/>
      <c r="L64" s="451"/>
      <c r="M64" s="561"/>
      <c r="N64" s="561"/>
      <c r="O64" s="561"/>
    </row>
    <row r="65" spans="2:15" x14ac:dyDescent="0.25">
      <c r="B65" s="448"/>
      <c r="C65" s="429" t="s">
        <v>3429</v>
      </c>
      <c r="D65" s="388"/>
      <c r="E65" s="451"/>
      <c r="F65" s="451"/>
      <c r="G65" s="561"/>
      <c r="H65" s="561"/>
      <c r="I65" s="562"/>
      <c r="J65" s="563"/>
      <c r="K65" s="451"/>
      <c r="L65" s="451"/>
      <c r="M65" s="561"/>
      <c r="N65" s="561"/>
      <c r="O65" s="561"/>
    </row>
    <row r="66" spans="2:15" x14ac:dyDescent="0.25">
      <c r="B66" s="448"/>
      <c r="C66" s="429" t="s">
        <v>3430</v>
      </c>
      <c r="D66" s="388"/>
      <c r="E66" s="451"/>
      <c r="F66" s="451"/>
      <c r="G66" s="561"/>
      <c r="H66" s="561"/>
      <c r="I66" s="562"/>
      <c r="J66" s="563"/>
      <c r="K66" s="451"/>
      <c r="L66" s="451"/>
      <c r="M66" s="561"/>
      <c r="N66" s="561"/>
      <c r="O66" s="561"/>
    </row>
    <row r="67" spans="2:15" x14ac:dyDescent="0.25">
      <c r="B67" s="448"/>
      <c r="C67" s="429" t="s">
        <v>3431</v>
      </c>
      <c r="D67" s="388"/>
      <c r="E67" s="451"/>
      <c r="F67" s="451"/>
      <c r="G67" s="561"/>
      <c r="H67" s="561"/>
      <c r="I67" s="562"/>
      <c r="J67" s="563"/>
      <c r="K67" s="451"/>
      <c r="L67" s="451"/>
      <c r="M67" s="561"/>
      <c r="N67" s="561"/>
      <c r="O67" s="561"/>
    </row>
    <row r="68" spans="2:15" x14ac:dyDescent="0.25">
      <c r="B68" s="448"/>
      <c r="C68" s="429" t="s">
        <v>3432</v>
      </c>
      <c r="D68" s="388"/>
      <c r="E68" s="451"/>
      <c r="F68" s="451"/>
      <c r="G68" s="561"/>
      <c r="H68" s="561"/>
      <c r="I68" s="562"/>
      <c r="J68" s="563"/>
      <c r="K68" s="451"/>
      <c r="L68" s="451"/>
      <c r="M68" s="561"/>
      <c r="N68" s="561"/>
      <c r="O68" s="561"/>
    </row>
    <row r="69" spans="2:15" x14ac:dyDescent="0.25">
      <c r="B69" s="448"/>
      <c r="C69" s="429" t="s">
        <v>3433</v>
      </c>
      <c r="D69" s="388"/>
      <c r="E69" s="451"/>
      <c r="F69" s="451"/>
      <c r="G69" s="561"/>
      <c r="H69" s="561"/>
      <c r="I69" s="562"/>
      <c r="J69" s="563"/>
      <c r="K69" s="451"/>
      <c r="L69" s="451"/>
      <c r="M69" s="561"/>
      <c r="N69" s="561"/>
      <c r="O69" s="561"/>
    </row>
    <row r="70" spans="2:15" x14ac:dyDescent="0.25">
      <c r="B70" s="448"/>
      <c r="C70" s="429" t="s">
        <v>3434</v>
      </c>
      <c r="D70" s="388"/>
      <c r="E70" s="451"/>
      <c r="F70" s="451"/>
      <c r="G70" s="561"/>
      <c r="H70" s="561"/>
      <c r="I70" s="562"/>
      <c r="J70" s="563"/>
      <c r="K70" s="451"/>
      <c r="L70" s="451"/>
      <c r="M70" s="561"/>
      <c r="N70" s="561"/>
      <c r="O70" s="561"/>
    </row>
    <row r="71" spans="2:15" x14ac:dyDescent="0.25">
      <c r="B71" s="448"/>
      <c r="C71" s="429" t="s">
        <v>3435</v>
      </c>
      <c r="D71" s="388"/>
      <c r="E71" s="451"/>
      <c r="F71" s="451"/>
      <c r="G71" s="561"/>
      <c r="H71" s="561"/>
      <c r="I71" s="562"/>
      <c r="J71" s="563"/>
      <c r="K71" s="451"/>
      <c r="L71" s="451"/>
      <c r="M71" s="561"/>
      <c r="N71" s="561"/>
      <c r="O71" s="561"/>
    </row>
    <row r="72" spans="2:15" x14ac:dyDescent="0.25">
      <c r="B72" s="448"/>
      <c r="C72" s="429" t="s">
        <v>3436</v>
      </c>
      <c r="D72" s="388"/>
      <c r="E72" s="451"/>
      <c r="F72" s="451"/>
      <c r="G72" s="561"/>
      <c r="H72" s="561"/>
      <c r="I72" s="562"/>
      <c r="J72" s="563"/>
      <c r="K72" s="451"/>
      <c r="L72" s="451"/>
      <c r="M72" s="561"/>
      <c r="N72" s="561"/>
      <c r="O72" s="561"/>
    </row>
    <row r="73" spans="2:15" x14ac:dyDescent="0.25">
      <c r="B73" s="448"/>
      <c r="C73" s="429" t="s">
        <v>3437</v>
      </c>
      <c r="D73" s="388"/>
      <c r="E73" s="451"/>
      <c r="F73" s="451"/>
      <c r="G73" s="561"/>
      <c r="H73" s="561"/>
      <c r="I73" s="562"/>
      <c r="J73" s="563"/>
      <c r="K73" s="451"/>
      <c r="L73" s="451"/>
      <c r="M73" s="561"/>
      <c r="N73" s="561"/>
      <c r="O73" s="561"/>
    </row>
    <row r="74" spans="2:15" x14ac:dyDescent="0.25">
      <c r="B74" s="448"/>
      <c r="C74" s="429" t="s">
        <v>3438</v>
      </c>
      <c r="D74" s="388"/>
      <c r="E74" s="451"/>
      <c r="F74" s="451"/>
      <c r="G74" s="561"/>
      <c r="H74" s="561"/>
      <c r="I74" s="562"/>
      <c r="J74" s="563"/>
      <c r="K74" s="451"/>
      <c r="L74" s="451"/>
      <c r="M74" s="561"/>
      <c r="N74" s="561"/>
      <c r="O74" s="561"/>
    </row>
    <row r="75" spans="2:15" x14ac:dyDescent="0.25">
      <c r="B75" s="448"/>
      <c r="C75" s="429" t="s">
        <v>3439</v>
      </c>
      <c r="D75" s="388"/>
      <c r="E75" s="451"/>
      <c r="F75" s="451"/>
      <c r="G75" s="561"/>
      <c r="H75" s="561"/>
      <c r="I75" s="562"/>
      <c r="J75" s="563"/>
      <c r="K75" s="451"/>
      <c r="L75" s="451"/>
      <c r="M75" s="561"/>
      <c r="N75" s="561"/>
      <c r="O75" s="561"/>
    </row>
    <row r="76" spans="2:15" x14ac:dyDescent="0.25">
      <c r="B76" s="448"/>
      <c r="C76" s="429" t="s">
        <v>3440</v>
      </c>
      <c r="D76" s="388"/>
      <c r="E76" s="451"/>
      <c r="F76" s="451"/>
      <c r="G76" s="561"/>
      <c r="H76" s="561"/>
      <c r="I76" s="562"/>
      <c r="J76" s="563"/>
      <c r="K76" s="451"/>
      <c r="L76" s="451"/>
      <c r="M76" s="561"/>
      <c r="N76" s="561"/>
      <c r="O76" s="561"/>
    </row>
    <row r="77" spans="2:15" x14ac:dyDescent="0.25">
      <c r="B77" s="448"/>
      <c r="C77" s="429" t="s">
        <v>3441</v>
      </c>
      <c r="D77" s="388"/>
      <c r="E77" s="451"/>
      <c r="F77" s="451"/>
      <c r="G77" s="561"/>
      <c r="H77" s="561"/>
      <c r="I77" s="562"/>
      <c r="J77" s="563"/>
      <c r="K77" s="451"/>
      <c r="L77" s="451"/>
      <c r="M77" s="561"/>
      <c r="N77" s="561"/>
      <c r="O77" s="561"/>
    </row>
    <row r="78" spans="2:15" x14ac:dyDescent="0.25">
      <c r="B78" s="448"/>
      <c r="C78" s="429" t="s">
        <v>3442</v>
      </c>
      <c r="D78" s="388"/>
      <c r="E78" s="451"/>
      <c r="F78" s="451"/>
      <c r="G78" s="561"/>
      <c r="H78" s="561"/>
      <c r="I78" s="562"/>
      <c r="J78" s="563"/>
      <c r="K78" s="451"/>
      <c r="L78" s="451"/>
      <c r="M78" s="561"/>
      <c r="N78" s="561"/>
      <c r="O78" s="561"/>
    </row>
    <row r="79" spans="2:15" x14ac:dyDescent="0.25">
      <c r="B79" s="448"/>
      <c r="C79" s="429" t="s">
        <v>3443</v>
      </c>
      <c r="D79" s="388"/>
      <c r="E79" s="451"/>
      <c r="F79" s="451"/>
      <c r="G79" s="561"/>
      <c r="H79" s="561"/>
      <c r="I79" s="562"/>
      <c r="J79" s="563"/>
      <c r="K79" s="451"/>
      <c r="L79" s="451"/>
      <c r="M79" s="561"/>
      <c r="N79" s="561"/>
      <c r="O79" s="561"/>
    </row>
    <row r="80" spans="2:15" x14ac:dyDescent="0.25">
      <c r="B80" s="448"/>
      <c r="C80" s="429" t="s">
        <v>3444</v>
      </c>
      <c r="D80" s="388"/>
      <c r="E80" s="451"/>
      <c r="F80" s="451"/>
      <c r="G80" s="561"/>
      <c r="H80" s="561"/>
      <c r="I80" s="562"/>
      <c r="J80" s="563"/>
      <c r="K80" s="451"/>
      <c r="L80" s="451"/>
      <c r="M80" s="561"/>
      <c r="N80" s="561"/>
      <c r="O80" s="561"/>
    </row>
    <row r="81" spans="2:15" x14ac:dyDescent="0.25">
      <c r="B81" s="448"/>
      <c r="C81" s="429" t="s">
        <v>3445</v>
      </c>
      <c r="D81" s="388"/>
      <c r="E81" s="451"/>
      <c r="F81" s="451"/>
      <c r="G81" s="561"/>
      <c r="H81" s="561"/>
      <c r="I81" s="562"/>
      <c r="J81" s="563"/>
      <c r="K81" s="451"/>
      <c r="L81" s="451"/>
      <c r="M81" s="561"/>
      <c r="N81" s="561"/>
      <c r="O81" s="561"/>
    </row>
    <row r="82" spans="2:15" x14ac:dyDescent="0.25">
      <c r="B82" s="448"/>
      <c r="C82" s="429" t="s">
        <v>3446</v>
      </c>
      <c r="D82" s="388"/>
      <c r="E82" s="451"/>
      <c r="F82" s="451"/>
      <c r="G82" s="561"/>
      <c r="H82" s="561"/>
      <c r="I82" s="562"/>
      <c r="J82" s="563"/>
      <c r="K82" s="451"/>
      <c r="L82" s="451"/>
      <c r="M82" s="561"/>
      <c r="N82" s="561"/>
      <c r="O82" s="561"/>
    </row>
    <row r="83" spans="2:15" x14ac:dyDescent="0.25">
      <c r="B83" s="448"/>
      <c r="C83" s="429" t="s">
        <v>3447</v>
      </c>
      <c r="D83" s="388"/>
      <c r="E83" s="451"/>
      <c r="F83" s="451"/>
      <c r="G83" s="561"/>
      <c r="H83" s="561"/>
      <c r="I83" s="562"/>
      <c r="J83" s="563"/>
      <c r="K83" s="451"/>
      <c r="L83" s="451"/>
      <c r="M83" s="561"/>
      <c r="N83" s="561"/>
      <c r="O83" s="561"/>
    </row>
    <row r="84" spans="2:15" x14ac:dyDescent="0.25">
      <c r="B84" s="448"/>
      <c r="C84" s="429" t="s">
        <v>3448</v>
      </c>
      <c r="D84" s="388"/>
      <c r="E84" s="451"/>
      <c r="F84" s="451"/>
      <c r="G84" s="561"/>
      <c r="H84" s="561"/>
      <c r="I84" s="562"/>
      <c r="J84" s="563"/>
      <c r="K84" s="451"/>
      <c r="L84" s="451"/>
      <c r="M84" s="561"/>
      <c r="N84" s="561"/>
      <c r="O84" s="561"/>
    </row>
    <row r="85" spans="2:15" x14ac:dyDescent="0.25">
      <c r="B85" s="448"/>
      <c r="C85" s="429" t="s">
        <v>3449</v>
      </c>
      <c r="D85" s="388"/>
      <c r="E85" s="451"/>
      <c r="F85" s="451"/>
      <c r="G85" s="561"/>
      <c r="H85" s="561"/>
      <c r="I85" s="562"/>
      <c r="J85" s="563"/>
      <c r="K85" s="451"/>
      <c r="L85" s="451"/>
      <c r="M85" s="561"/>
      <c r="N85" s="561"/>
      <c r="O85" s="561"/>
    </row>
    <row r="86" spans="2:15" x14ac:dyDescent="0.25">
      <c r="B86" s="448"/>
      <c r="C86" s="429" t="s">
        <v>3450</v>
      </c>
      <c r="D86" s="388"/>
      <c r="E86" s="451"/>
      <c r="F86" s="451"/>
      <c r="G86" s="561"/>
      <c r="H86" s="561"/>
      <c r="I86" s="562"/>
      <c r="J86" s="563"/>
      <c r="K86" s="451"/>
      <c r="L86" s="451"/>
      <c r="M86" s="561"/>
      <c r="N86" s="561"/>
      <c r="O86" s="561"/>
    </row>
    <row r="87" spans="2:15" x14ac:dyDescent="0.25">
      <c r="B87" s="448"/>
      <c r="C87" s="429" t="s">
        <v>3451</v>
      </c>
      <c r="D87" s="388"/>
      <c r="E87" s="451"/>
      <c r="F87" s="451"/>
      <c r="G87" s="561"/>
      <c r="H87" s="561"/>
      <c r="I87" s="562"/>
      <c r="J87" s="563"/>
      <c r="K87" s="451"/>
      <c r="L87" s="451"/>
      <c r="M87" s="561"/>
      <c r="N87" s="561"/>
      <c r="O87" s="561"/>
    </row>
    <row r="88" spans="2:15" x14ac:dyDescent="0.25">
      <c r="B88" s="448"/>
      <c r="C88" s="429" t="s">
        <v>3452</v>
      </c>
      <c r="D88" s="388"/>
      <c r="E88" s="451"/>
      <c r="F88" s="451"/>
      <c r="G88" s="561"/>
      <c r="H88" s="561"/>
      <c r="I88" s="562"/>
      <c r="J88" s="563"/>
      <c r="K88" s="451"/>
      <c r="L88" s="451"/>
      <c r="M88" s="561"/>
      <c r="N88" s="561"/>
      <c r="O88" s="561"/>
    </row>
    <row r="89" spans="2:15" x14ac:dyDescent="0.25">
      <c r="B89" s="448"/>
      <c r="C89" s="429" t="s">
        <v>3453</v>
      </c>
      <c r="D89" s="388"/>
      <c r="E89" s="451"/>
      <c r="F89" s="451"/>
      <c r="G89" s="561"/>
      <c r="H89" s="561"/>
      <c r="I89" s="562"/>
      <c r="J89" s="563"/>
      <c r="K89" s="451"/>
      <c r="L89" s="451"/>
      <c r="M89" s="561"/>
      <c r="N89" s="561"/>
      <c r="O89" s="561"/>
    </row>
    <row r="90" spans="2:15" x14ac:dyDescent="0.25">
      <c r="B90" s="448"/>
      <c r="C90" s="429" t="s">
        <v>3454</v>
      </c>
      <c r="D90" s="388"/>
      <c r="E90" s="451"/>
      <c r="F90" s="451"/>
      <c r="G90" s="561"/>
      <c r="H90" s="561"/>
      <c r="I90" s="562"/>
      <c r="J90" s="563"/>
      <c r="K90" s="451"/>
      <c r="L90" s="451"/>
      <c r="M90" s="561"/>
      <c r="N90" s="561"/>
      <c r="O90" s="561"/>
    </row>
    <row r="91" spans="2:15" x14ac:dyDescent="0.25">
      <c r="B91" s="448"/>
      <c r="C91" s="429" t="s">
        <v>3455</v>
      </c>
      <c r="D91" s="388"/>
      <c r="E91" s="451"/>
      <c r="F91" s="451"/>
      <c r="G91" s="561"/>
      <c r="H91" s="561"/>
      <c r="I91" s="562"/>
      <c r="J91" s="563"/>
      <c r="K91" s="451"/>
      <c r="L91" s="451"/>
      <c r="M91" s="561"/>
      <c r="N91" s="561"/>
      <c r="O91" s="561"/>
    </row>
    <row r="92" spans="2:15" x14ac:dyDescent="0.25">
      <c r="B92" s="448"/>
      <c r="C92" s="429" t="s">
        <v>3456</v>
      </c>
      <c r="D92" s="388"/>
      <c r="E92" s="451"/>
      <c r="F92" s="451"/>
      <c r="G92" s="561"/>
      <c r="H92" s="561"/>
      <c r="I92" s="562"/>
      <c r="J92" s="563"/>
      <c r="K92" s="451"/>
      <c r="L92" s="451"/>
      <c r="M92" s="561"/>
      <c r="N92" s="561"/>
      <c r="O92" s="561"/>
    </row>
    <row r="93" spans="2:15" x14ac:dyDescent="0.25">
      <c r="B93" s="448"/>
      <c r="C93" s="429" t="s">
        <v>3457</v>
      </c>
      <c r="D93" s="388"/>
      <c r="E93" s="451"/>
      <c r="F93" s="451"/>
      <c r="G93" s="561"/>
      <c r="H93" s="561"/>
      <c r="I93" s="562"/>
      <c r="J93" s="563"/>
      <c r="K93" s="451"/>
      <c r="L93" s="451"/>
      <c r="M93" s="561"/>
      <c r="N93" s="561"/>
      <c r="O93" s="561"/>
    </row>
    <row r="94" spans="2:15" x14ac:dyDescent="0.25">
      <c r="B94" s="448"/>
      <c r="C94" s="429" t="s">
        <v>3458</v>
      </c>
      <c r="D94" s="388"/>
      <c r="E94" s="451"/>
      <c r="F94" s="451"/>
      <c r="G94" s="561"/>
      <c r="H94" s="561"/>
      <c r="I94" s="562"/>
      <c r="J94" s="563"/>
      <c r="K94" s="451"/>
      <c r="L94" s="451"/>
      <c r="M94" s="561"/>
      <c r="N94" s="561"/>
      <c r="O94" s="561"/>
    </row>
    <row r="95" spans="2:15" x14ac:dyDescent="0.25">
      <c r="B95" s="448"/>
      <c r="C95" s="429" t="s">
        <v>3459</v>
      </c>
      <c r="D95" s="388"/>
      <c r="E95" s="451"/>
      <c r="F95" s="451"/>
      <c r="G95" s="561"/>
      <c r="H95" s="561"/>
      <c r="I95" s="562"/>
      <c r="J95" s="563"/>
      <c r="K95" s="451"/>
      <c r="L95" s="451"/>
      <c r="M95" s="561"/>
      <c r="N95" s="561"/>
      <c r="O95" s="561"/>
    </row>
    <row r="96" spans="2:15" x14ac:dyDescent="0.25">
      <c r="B96" s="448"/>
      <c r="C96" s="429" t="s">
        <v>3460</v>
      </c>
      <c r="D96" s="388"/>
      <c r="E96" s="451"/>
      <c r="F96" s="451"/>
      <c r="G96" s="561"/>
      <c r="H96" s="561"/>
      <c r="I96" s="562"/>
      <c r="J96" s="563"/>
      <c r="K96" s="451"/>
      <c r="L96" s="451"/>
      <c r="M96" s="561"/>
      <c r="N96" s="561"/>
      <c r="O96" s="561"/>
    </row>
    <row r="97" spans="2:15" x14ac:dyDescent="0.25">
      <c r="B97" s="448"/>
      <c r="C97" s="429" t="s">
        <v>3461</v>
      </c>
      <c r="D97" s="388"/>
      <c r="E97" s="451"/>
      <c r="F97" s="451"/>
      <c r="G97" s="561"/>
      <c r="H97" s="561"/>
      <c r="I97" s="562"/>
      <c r="J97" s="563"/>
      <c r="K97" s="451"/>
      <c r="L97" s="451"/>
      <c r="M97" s="561"/>
      <c r="N97" s="561"/>
      <c r="O97" s="561"/>
    </row>
    <row r="98" spans="2:15" x14ac:dyDescent="0.25">
      <c r="B98" s="448"/>
      <c r="C98" s="429" t="s">
        <v>3462</v>
      </c>
      <c r="D98" s="388"/>
      <c r="E98" s="451"/>
      <c r="F98" s="451"/>
      <c r="G98" s="561"/>
      <c r="H98" s="561"/>
      <c r="I98" s="562"/>
      <c r="J98" s="563"/>
      <c r="K98" s="451"/>
      <c r="L98" s="451"/>
      <c r="M98" s="561"/>
      <c r="N98" s="561"/>
      <c r="O98" s="561"/>
    </row>
    <row r="99" spans="2:15" x14ac:dyDescent="0.25">
      <c r="B99" s="448"/>
      <c r="C99" s="429" t="s">
        <v>3463</v>
      </c>
      <c r="D99" s="388"/>
      <c r="E99" s="451"/>
      <c r="F99" s="451"/>
      <c r="G99" s="561"/>
      <c r="H99" s="561"/>
      <c r="I99" s="562"/>
      <c r="J99" s="563"/>
      <c r="K99" s="451"/>
      <c r="L99" s="451"/>
      <c r="M99" s="561"/>
      <c r="N99" s="561"/>
      <c r="O99" s="561"/>
    </row>
    <row r="100" spans="2:15" x14ac:dyDescent="0.25">
      <c r="B100" s="448"/>
      <c r="C100" s="429" t="s">
        <v>3464</v>
      </c>
      <c r="D100" s="388"/>
      <c r="E100" s="451"/>
      <c r="F100" s="451"/>
      <c r="G100" s="561"/>
      <c r="H100" s="561"/>
      <c r="I100" s="562"/>
      <c r="J100" s="563"/>
      <c r="K100" s="451"/>
      <c r="L100" s="451"/>
      <c r="M100" s="561"/>
      <c r="N100" s="561"/>
      <c r="O100" s="561"/>
    </row>
    <row r="101" spans="2:15" x14ac:dyDescent="0.25">
      <c r="B101" s="448"/>
      <c r="C101" s="429" t="s">
        <v>3465</v>
      </c>
      <c r="D101" s="388"/>
      <c r="E101" s="451"/>
      <c r="F101" s="451"/>
      <c r="G101" s="561"/>
      <c r="H101" s="561"/>
      <c r="I101" s="562"/>
      <c r="J101" s="563"/>
      <c r="K101" s="451"/>
      <c r="L101" s="451"/>
      <c r="M101" s="561"/>
      <c r="N101" s="561"/>
      <c r="O101" s="561"/>
    </row>
    <row r="102" spans="2:15" x14ac:dyDescent="0.25">
      <c r="B102" s="448"/>
      <c r="C102" s="429" t="s">
        <v>3466</v>
      </c>
      <c r="D102" s="388"/>
      <c r="E102" s="451"/>
      <c r="F102" s="451"/>
      <c r="G102" s="561"/>
      <c r="H102" s="561"/>
      <c r="I102" s="562"/>
      <c r="J102" s="563"/>
      <c r="K102" s="451"/>
      <c r="L102" s="451"/>
      <c r="M102" s="561"/>
      <c r="N102" s="561"/>
      <c r="O102" s="561"/>
    </row>
    <row r="103" spans="2:15" x14ac:dyDescent="0.25">
      <c r="B103" s="448"/>
      <c r="C103" s="429" t="s">
        <v>3467</v>
      </c>
      <c r="D103" s="388"/>
      <c r="E103" s="451"/>
      <c r="F103" s="451"/>
      <c r="G103" s="561"/>
      <c r="H103" s="561"/>
      <c r="I103" s="562"/>
      <c r="J103" s="563"/>
      <c r="K103" s="451"/>
      <c r="L103" s="451"/>
      <c r="M103" s="561"/>
      <c r="N103" s="561"/>
      <c r="O103" s="561"/>
    </row>
    <row r="104" spans="2:15" x14ac:dyDescent="0.25">
      <c r="B104" s="448"/>
      <c r="C104" s="429" t="s">
        <v>3468</v>
      </c>
      <c r="D104" s="388"/>
      <c r="E104" s="451"/>
      <c r="F104" s="451"/>
      <c r="G104" s="561"/>
      <c r="H104" s="561"/>
      <c r="I104" s="562"/>
      <c r="J104" s="563"/>
      <c r="K104" s="451"/>
      <c r="L104" s="451"/>
      <c r="M104" s="561"/>
      <c r="N104" s="561"/>
      <c r="O104" s="561"/>
    </row>
    <row r="105" spans="2:15" x14ac:dyDescent="0.25">
      <c r="B105" s="448"/>
      <c r="C105" s="429" t="s">
        <v>3469</v>
      </c>
      <c r="D105" s="388"/>
      <c r="E105" s="451"/>
      <c r="F105" s="451"/>
      <c r="G105" s="561"/>
      <c r="H105" s="561"/>
      <c r="I105" s="562"/>
      <c r="J105" s="563"/>
      <c r="K105" s="451"/>
      <c r="L105" s="451"/>
      <c r="M105" s="561"/>
      <c r="N105" s="561"/>
      <c r="O105" s="561"/>
    </row>
    <row r="106" spans="2:15" x14ac:dyDescent="0.25">
      <c r="B106" s="448"/>
      <c r="C106" s="429" t="s">
        <v>3470</v>
      </c>
      <c r="D106" s="388"/>
      <c r="E106" s="451"/>
      <c r="F106" s="451"/>
      <c r="G106" s="561"/>
      <c r="H106" s="561"/>
      <c r="I106" s="562"/>
      <c r="J106" s="563"/>
      <c r="K106" s="451"/>
      <c r="L106" s="451"/>
      <c r="M106" s="561"/>
      <c r="N106" s="561"/>
      <c r="O106" s="561"/>
    </row>
    <row r="107" spans="2:15" x14ac:dyDescent="0.25">
      <c r="B107" s="448"/>
      <c r="C107" s="429" t="s">
        <v>3471</v>
      </c>
      <c r="D107" s="388"/>
      <c r="E107" s="451"/>
      <c r="F107" s="451"/>
      <c r="G107" s="561"/>
      <c r="H107" s="561"/>
      <c r="I107" s="562"/>
      <c r="J107" s="563"/>
      <c r="K107" s="451"/>
      <c r="L107" s="451"/>
      <c r="M107" s="561"/>
      <c r="N107" s="561"/>
      <c r="O107" s="561"/>
    </row>
    <row r="108" spans="2:15" x14ac:dyDescent="0.25">
      <c r="B108" s="448"/>
      <c r="C108" s="429" t="s">
        <v>3472</v>
      </c>
      <c r="D108" s="388"/>
      <c r="E108" s="451"/>
      <c r="F108" s="451"/>
      <c r="G108" s="561"/>
      <c r="H108" s="561"/>
      <c r="I108" s="562"/>
      <c r="J108" s="563"/>
      <c r="K108" s="451"/>
      <c r="L108" s="451"/>
      <c r="M108" s="561"/>
      <c r="N108" s="561"/>
      <c r="O108" s="561"/>
    </row>
    <row r="109" spans="2:15" x14ac:dyDescent="0.25">
      <c r="B109" s="448"/>
      <c r="C109" s="429" t="s">
        <v>3473</v>
      </c>
      <c r="D109" s="388"/>
      <c r="E109" s="451"/>
      <c r="F109" s="451"/>
      <c r="G109" s="561"/>
      <c r="H109" s="561"/>
      <c r="I109" s="562"/>
      <c r="J109" s="563"/>
      <c r="K109" s="451"/>
      <c r="L109" s="451"/>
      <c r="M109" s="561"/>
      <c r="N109" s="561"/>
      <c r="O109" s="561"/>
    </row>
  </sheetData>
  <mergeCells count="1">
    <mergeCell ref="D1:I1"/>
  </mergeCells>
  <dataValidations count="2">
    <dataValidation allowBlank="1" showInputMessage="1" showErrorMessage="1" error="Data is of incorrect type!" sqref="D9 J9"/>
    <dataValidation type="decimal" allowBlank="1" showInputMessage="1" showErrorMessage="1" error="Data is of incorrect type!" sqref="G9:I9"/>
  </dataValidations>
  <hyperlinks>
    <hyperlink ref="D1" location="'Table of Contents'!A1" display="E.01.01.16.01 - Deposits to cedants - line-by-line reporting"/>
    <hyperlink ref="N1" location="'Enumerations SDNS_SDAT'!A1" display="Převodní můstek číselníky"/>
    <hyperlink ref="A1" location="'Table of Contents'!A1" display="S.05.02.01.03 - Total Top 5 and home country - non-life obligations"/>
  </hyperlinks>
  <pageMargins left="0.75" right="0.75" top="0.75" bottom="0.5" header="0.5" footer="0.75"/>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error="Data is of incorrect type!">
          <x14:formula1>
            <xm:f>Enumerations!$A$2008:$IX$2008</xm:f>
          </x14:formula1>
          <xm:sqref>E9:E109</xm:sqref>
        </x14:dataValidation>
        <x14:dataValidation type="list" allowBlank="1" showInputMessage="1" showErrorMessage="1" error="Data is of incorrect type!">
          <x14:formula1>
            <xm:f>Enumerations!$A$2009:$GG$2009</xm:f>
          </x14:formula1>
          <xm:sqref>F9:F109</xm:sqref>
        </x14:dataValidation>
        <x14:dataValidation type="list" allowBlank="1" showInputMessage="1" showErrorMessage="1" error="Data is of incorrect type!">
          <x14:formula1>
            <xm:f>[1]Enumerations!#REF!</xm:f>
          </x14:formula1>
          <xm:sqref>C3</xm:sqref>
        </x14:dataValidation>
      </x14:dataValidations>
    </ext>
  </extLst>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activeCell="I1" sqref="I1"/>
    </sheetView>
  </sheetViews>
  <sheetFormatPr defaultRowHeight="21.75" customHeight="1" x14ac:dyDescent="0.25"/>
  <cols>
    <col min="1" max="1" width="9.140625" style="551"/>
    <col min="2" max="2" width="50.42578125" style="551" customWidth="1"/>
    <col min="3" max="4" width="0" style="551" hidden="1" customWidth="1"/>
    <col min="5" max="5" width="9.140625" style="551"/>
    <col min="6" max="6" width="39.5703125" style="551" customWidth="1"/>
    <col min="7" max="7" width="9.140625" style="551"/>
    <col min="8" max="8" width="9.140625" style="554"/>
    <col min="9" max="9" width="9.140625" style="551"/>
    <col min="10" max="10" width="26" style="551" customWidth="1"/>
    <col min="11" max="16384" width="9.140625" style="551"/>
  </cols>
  <sheetData>
    <row r="1" spans="1:10" ht="21.75" customHeight="1" x14ac:dyDescent="0.3">
      <c r="A1" s="187" t="s">
        <v>17053</v>
      </c>
      <c r="B1" s="550" t="s">
        <v>13455</v>
      </c>
      <c r="I1" s="524" t="s">
        <v>13462</v>
      </c>
    </row>
    <row r="3" spans="1:10" ht="21.75" customHeight="1" x14ac:dyDescent="0.25">
      <c r="D3" s="13" t="s">
        <v>3212</v>
      </c>
    </row>
    <row r="5" spans="1:10" ht="21.75" customHeight="1" x14ac:dyDescent="0.25">
      <c r="F5" s="20" t="s">
        <v>3501</v>
      </c>
    </row>
    <row r="6" spans="1:10" ht="21.75" customHeight="1" x14ac:dyDescent="0.25">
      <c r="F6" s="10" t="s">
        <v>2489</v>
      </c>
      <c r="J6" s="10" t="s">
        <v>2489</v>
      </c>
    </row>
    <row r="7" spans="1:10" ht="21.75" hidden="1" customHeight="1" x14ac:dyDescent="0.25">
      <c r="F7" s="13" t="s">
        <v>5183</v>
      </c>
      <c r="J7" s="13" t="s">
        <v>5183</v>
      </c>
    </row>
    <row r="8" spans="1:10" ht="21.75" customHeight="1" x14ac:dyDescent="0.25">
      <c r="F8" s="15" t="s">
        <v>2490</v>
      </c>
      <c r="J8" s="15" t="s">
        <v>2490</v>
      </c>
    </row>
    <row r="9" spans="1:10" ht="21.75" customHeight="1" x14ac:dyDescent="0.25">
      <c r="B9" s="10" t="s">
        <v>413</v>
      </c>
      <c r="C9" s="13" t="s">
        <v>3224</v>
      </c>
      <c r="D9" s="13" t="s">
        <v>413</v>
      </c>
      <c r="E9" s="15" t="s">
        <v>2491</v>
      </c>
      <c r="F9" s="46"/>
      <c r="I9" s="15" t="s">
        <v>2491</v>
      </c>
      <c r="J9" s="46" t="s">
        <v>13457</v>
      </c>
    </row>
    <row r="10" spans="1:10" ht="21.75" customHeight="1" x14ac:dyDescent="0.25">
      <c r="B10" s="19" t="s">
        <v>2492</v>
      </c>
      <c r="C10" s="13" t="s">
        <v>3224</v>
      </c>
      <c r="D10" s="13" t="s">
        <v>13456</v>
      </c>
      <c r="E10" s="15" t="s">
        <v>2493</v>
      </c>
      <c r="F10" s="46"/>
      <c r="I10" s="15" t="s">
        <v>2493</v>
      </c>
      <c r="J10" s="46" t="s">
        <v>13458</v>
      </c>
    </row>
    <row r="11" spans="1:10" ht="21.75" customHeight="1" x14ac:dyDescent="0.25">
      <c r="B11" s="19" t="s">
        <v>2494</v>
      </c>
      <c r="C11" s="13" t="s">
        <v>3224</v>
      </c>
      <c r="D11" s="13" t="s">
        <v>2494</v>
      </c>
      <c r="E11" s="15" t="s">
        <v>425</v>
      </c>
      <c r="F11" s="46"/>
      <c r="I11" s="15" t="s">
        <v>425</v>
      </c>
      <c r="J11" s="46" t="s">
        <v>13459</v>
      </c>
    </row>
    <row r="12" spans="1:10" ht="21.75" customHeight="1" x14ac:dyDescent="0.25">
      <c r="B12" s="19" t="s">
        <v>2495</v>
      </c>
      <c r="C12" s="13" t="s">
        <v>3224</v>
      </c>
      <c r="D12" s="13" t="s">
        <v>2495</v>
      </c>
      <c r="E12" s="15" t="s">
        <v>2496</v>
      </c>
      <c r="F12" s="46"/>
      <c r="I12" s="15" t="s">
        <v>2496</v>
      </c>
      <c r="J12" s="46" t="s">
        <v>13460</v>
      </c>
    </row>
    <row r="13" spans="1:10" ht="21.75" customHeight="1" x14ac:dyDescent="0.25">
      <c r="B13" s="19" t="s">
        <v>2497</v>
      </c>
      <c r="C13" s="13" t="s">
        <v>3224</v>
      </c>
      <c r="D13" s="13" t="s">
        <v>2497</v>
      </c>
      <c r="E13" s="15" t="s">
        <v>2498</v>
      </c>
      <c r="F13" s="46"/>
      <c r="I13" s="15" t="s">
        <v>2498</v>
      </c>
      <c r="J13" s="46" t="s">
        <v>13461</v>
      </c>
    </row>
  </sheetData>
  <dataValidations count="5">
    <dataValidation type="decimal" allowBlank="1" showInputMessage="1" showErrorMessage="1" error="Data is of incorrect type!" sqref="D7"/>
    <dataValidation type="decimal" allowBlank="1" showInputMessage="1" showErrorMessage="1" error="Data is of incorrect type!" sqref="D8"/>
    <dataValidation type="decimal" allowBlank="1" showInputMessage="1" showErrorMessage="1" error="Data is of incorrect type!" sqref="D9"/>
    <dataValidation type="decimal" allowBlank="1" showInputMessage="1" showErrorMessage="1" error="Data is of incorrect type!" sqref="D10"/>
    <dataValidation type="decimal" allowBlank="1" showInputMessage="1" showErrorMessage="1" error="Data is of incorrect type!" sqref="D11"/>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Enumerations!$A$2010:$A$2010</xm:f>
          </x14:formula1>
          <xm:sqref>B3</xm:sqref>
        </x14:dataValidation>
      </x14:dataValidations>
    </ext>
  </extLst>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x14ac:dyDescent="0.25"/>
  <cols>
    <col min="1" max="1" width="9.140625" style="551"/>
    <col min="2" max="2" width="75.5703125" style="551" customWidth="1"/>
    <col min="3" max="7" width="0" style="551" hidden="1" customWidth="1"/>
    <col min="8" max="8" width="9.140625" style="551"/>
    <col min="9" max="9" width="15" style="551" customWidth="1"/>
    <col min="10" max="12" width="9.140625" style="551"/>
    <col min="13" max="13" width="9.140625" style="554"/>
    <col min="14" max="14" width="9.140625" style="551"/>
    <col min="15" max="15" width="17.5703125" style="551" customWidth="1"/>
    <col min="16" max="16384" width="9.140625" style="551"/>
  </cols>
  <sheetData>
    <row r="1" spans="1:15" ht="22.5" customHeight="1" x14ac:dyDescent="0.3">
      <c r="A1" s="187" t="s">
        <v>17053</v>
      </c>
      <c r="B1" s="798" t="s">
        <v>13463</v>
      </c>
      <c r="C1" s="799"/>
      <c r="D1" s="799"/>
      <c r="E1" s="799"/>
      <c r="F1" s="799"/>
      <c r="G1" s="799"/>
      <c r="H1" s="799"/>
      <c r="I1" s="799"/>
      <c r="J1" s="799"/>
      <c r="K1" s="799"/>
      <c r="L1" s="799"/>
      <c r="N1" s="524" t="s">
        <v>13571</v>
      </c>
    </row>
    <row r="3" spans="1:15" ht="12.4" customHeight="1" x14ac:dyDescent="0.25"/>
    <row r="4" spans="1:15" ht="12.4" customHeight="1" x14ac:dyDescent="0.25"/>
    <row r="5" spans="1:15" ht="12.4" customHeight="1" x14ac:dyDescent="0.25">
      <c r="I5" s="20" t="s">
        <v>3501</v>
      </c>
    </row>
    <row r="6" spans="1:15" ht="12.4" customHeight="1" x14ac:dyDescent="0.25">
      <c r="I6" s="10" t="s">
        <v>1032</v>
      </c>
      <c r="O6" s="10" t="s">
        <v>1032</v>
      </c>
    </row>
    <row r="7" spans="1:15" ht="12.4" customHeight="1" x14ac:dyDescent="0.25">
      <c r="I7" s="13" t="s">
        <v>13464</v>
      </c>
      <c r="O7" s="13" t="s">
        <v>13464</v>
      </c>
    </row>
    <row r="8" spans="1:15" x14ac:dyDescent="0.25">
      <c r="I8" s="15" t="s">
        <v>2484</v>
      </c>
      <c r="O8" s="15" t="s">
        <v>2484</v>
      </c>
    </row>
    <row r="9" spans="1:15" x14ac:dyDescent="0.25">
      <c r="B9" s="10" t="s">
        <v>899</v>
      </c>
      <c r="C9" s="13"/>
      <c r="D9" s="13" t="s">
        <v>3224</v>
      </c>
      <c r="E9" s="13" t="s">
        <v>899</v>
      </c>
      <c r="F9" s="13" t="s">
        <v>3212</v>
      </c>
      <c r="G9" s="13" t="s">
        <v>5183</v>
      </c>
      <c r="H9" s="15" t="s">
        <v>2491</v>
      </c>
      <c r="I9" s="46"/>
      <c r="N9" s="15" t="s">
        <v>2491</v>
      </c>
      <c r="O9" s="46" t="s">
        <v>13465</v>
      </c>
    </row>
    <row r="10" spans="1:15" x14ac:dyDescent="0.25">
      <c r="B10" s="10" t="s">
        <v>1074</v>
      </c>
      <c r="C10" s="13" t="s">
        <v>3224</v>
      </c>
      <c r="D10" s="13" t="s">
        <v>5184</v>
      </c>
      <c r="E10" s="13" t="s">
        <v>3213</v>
      </c>
      <c r="F10" s="13" t="s">
        <v>3212</v>
      </c>
      <c r="G10" s="13" t="s">
        <v>5183</v>
      </c>
      <c r="H10" s="15" t="s">
        <v>2493</v>
      </c>
      <c r="I10" s="46"/>
      <c r="N10" s="15" t="s">
        <v>2493</v>
      </c>
      <c r="O10" s="46" t="s">
        <v>13466</v>
      </c>
    </row>
    <row r="11" spans="1:15" x14ac:dyDescent="0.25">
      <c r="B11" s="10" t="s">
        <v>1075</v>
      </c>
      <c r="C11" s="13" t="s">
        <v>3224</v>
      </c>
      <c r="D11" s="13" t="s">
        <v>5185</v>
      </c>
      <c r="E11" s="13" t="s">
        <v>3213</v>
      </c>
      <c r="F11" s="13" t="s">
        <v>3212</v>
      </c>
      <c r="G11" s="13" t="s">
        <v>5183</v>
      </c>
      <c r="H11" s="15" t="s">
        <v>425</v>
      </c>
      <c r="I11" s="46"/>
      <c r="N11" s="15" t="s">
        <v>425</v>
      </c>
      <c r="O11" s="46" t="s">
        <v>13467</v>
      </c>
    </row>
  </sheetData>
  <mergeCells count="1">
    <mergeCell ref="B1:L1"/>
  </mergeCells>
  <dataValidations count="3">
    <dataValidation type="decimal" allowBlank="1" showInputMessage="1" showErrorMessage="1" error="Data is of incorrect type!" sqref="C5"/>
    <dataValidation type="decimal" allowBlank="1" showInputMessage="1" showErrorMessage="1" error="Data is of incorrect type!" sqref="C6"/>
    <dataValidation type="decimal" allowBlank="1" showInputMessage="1" showErrorMessage="1" error="Data is of incorrect type!" sqref="C7"/>
  </dataValidations>
  <hyperlinks>
    <hyperlink ref="A1" location="'Table of Contents'!A1" display="S.05.02.01.03 - Total Top 5 and home country - non-life obligations"/>
  </hyperlinks>
  <pageMargins left="0.75" right="0.75" top="0.75" bottom="0.5" header="0.5" footer="0.75"/>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4"/>
  <sheetViews>
    <sheetView showGridLines="0" workbookViewId="0"/>
  </sheetViews>
  <sheetFormatPr defaultRowHeight="15" x14ac:dyDescent="0.25"/>
  <cols>
    <col min="1" max="1" width="9.140625" style="551"/>
    <col min="2" max="2" width="38.42578125" style="551" customWidth="1"/>
    <col min="3" max="4" width="9.140625" style="551"/>
    <col min="5" max="5" width="11.28515625" style="551" customWidth="1"/>
    <col min="6" max="6" width="15" style="551" customWidth="1"/>
    <col min="7" max="9" width="9.140625" style="551"/>
    <col min="10" max="10" width="9.140625" style="554"/>
    <col min="11" max="14" width="20.7109375" style="551" customWidth="1"/>
    <col min="15" max="16384" width="9.140625" style="551"/>
  </cols>
  <sheetData>
    <row r="1" spans="1:13" ht="19.5" customHeight="1" x14ac:dyDescent="0.3">
      <c r="A1" s="187" t="s">
        <v>17053</v>
      </c>
      <c r="B1" s="550" t="s">
        <v>13468</v>
      </c>
      <c r="K1" s="524" t="s">
        <v>13572</v>
      </c>
    </row>
    <row r="3" spans="1:13" ht="12.4" customHeight="1" x14ac:dyDescent="0.25"/>
    <row r="4" spans="1:13" ht="12.4" customHeight="1" x14ac:dyDescent="0.25"/>
    <row r="5" spans="1:13" ht="12.4" customHeight="1" x14ac:dyDescent="0.25">
      <c r="L5" s="468" t="s">
        <v>1120</v>
      </c>
      <c r="M5" s="468" t="s">
        <v>1032</v>
      </c>
    </row>
    <row r="6" spans="1:13" x14ac:dyDescent="0.25">
      <c r="E6" s="10" t="s">
        <v>1120</v>
      </c>
      <c r="F6" s="10" t="s">
        <v>1032</v>
      </c>
      <c r="L6" s="46" t="s">
        <v>17099</v>
      </c>
      <c r="M6" s="46" t="s">
        <v>17100</v>
      </c>
    </row>
    <row r="7" spans="1:13" hidden="1" x14ac:dyDescent="0.25">
      <c r="E7" s="13"/>
      <c r="F7" s="13" t="s">
        <v>3224</v>
      </c>
      <c r="L7" s="13"/>
      <c r="M7" s="13" t="s">
        <v>13464</v>
      </c>
    </row>
    <row r="8" spans="1:13" hidden="1" x14ac:dyDescent="0.25">
      <c r="E8" s="13"/>
      <c r="F8" s="13" t="s">
        <v>13464</v>
      </c>
      <c r="L8" s="13"/>
      <c r="M8" s="13" t="s">
        <v>13469</v>
      </c>
    </row>
    <row r="9" spans="1:13" hidden="1" x14ac:dyDescent="0.25">
      <c r="E9" s="13"/>
      <c r="F9" s="13" t="s">
        <v>13469</v>
      </c>
      <c r="L9" s="13"/>
      <c r="M9" s="13" t="s">
        <v>598</v>
      </c>
    </row>
    <row r="10" spans="1:13" hidden="1" x14ac:dyDescent="0.25">
      <c r="E10" s="13"/>
      <c r="F10" s="13" t="s">
        <v>598</v>
      </c>
      <c r="L10" s="13"/>
      <c r="M10" s="13" t="s">
        <v>3212</v>
      </c>
    </row>
    <row r="11" spans="1:13" hidden="1" x14ac:dyDescent="0.25">
      <c r="E11" s="13"/>
      <c r="F11" s="13" t="s">
        <v>3212</v>
      </c>
      <c r="L11" s="13" t="s">
        <v>13470</v>
      </c>
      <c r="M11" s="13" t="s">
        <v>5183</v>
      </c>
    </row>
    <row r="12" spans="1:13" hidden="1" x14ac:dyDescent="0.25">
      <c r="E12" s="13" t="s">
        <v>13470</v>
      </c>
      <c r="F12" s="13" t="s">
        <v>5183</v>
      </c>
      <c r="L12" s="15" t="s">
        <v>2490</v>
      </c>
      <c r="M12" s="15" t="s">
        <v>2484</v>
      </c>
    </row>
    <row r="13" spans="1:13" x14ac:dyDescent="0.25">
      <c r="E13" s="15" t="s">
        <v>2490</v>
      </c>
      <c r="F13" s="15" t="s">
        <v>2484</v>
      </c>
      <c r="K13" s="469" t="s">
        <v>2496</v>
      </c>
      <c r="L13" s="39" t="s">
        <v>5334</v>
      </c>
      <c r="M13" s="20" t="s">
        <v>3502</v>
      </c>
    </row>
    <row r="14" spans="1:13" x14ac:dyDescent="0.25">
      <c r="B14" s="564" t="s">
        <v>1076</v>
      </c>
      <c r="C14" s="448" t="s">
        <v>4703</v>
      </c>
      <c r="D14" s="15" t="s">
        <v>2496</v>
      </c>
      <c r="E14" s="39" t="s">
        <v>4587</v>
      </c>
      <c r="F14" s="20" t="s">
        <v>3501</v>
      </c>
      <c r="K14" s="481" t="s">
        <v>13471</v>
      </c>
      <c r="L14" s="451"/>
      <c r="M14" s="358"/>
    </row>
    <row r="15" spans="1:13" x14ac:dyDescent="0.25">
      <c r="B15" s="564"/>
      <c r="C15" s="448"/>
      <c r="D15" s="429" t="s">
        <v>13471</v>
      </c>
      <c r="E15" s="451"/>
      <c r="F15" s="358"/>
      <c r="K15" s="481" t="s">
        <v>13472</v>
      </c>
      <c r="L15" s="451"/>
      <c r="M15" s="358"/>
    </row>
    <row r="16" spans="1:13" x14ac:dyDescent="0.25">
      <c r="B16" s="564"/>
      <c r="C16" s="448"/>
      <c r="D16" s="429" t="s">
        <v>13472</v>
      </c>
      <c r="E16" s="451"/>
      <c r="F16" s="358"/>
      <c r="K16" s="481" t="s">
        <v>13473</v>
      </c>
      <c r="L16" s="451"/>
      <c r="M16" s="358"/>
    </row>
    <row r="17" spans="2:13" x14ac:dyDescent="0.25">
      <c r="B17" s="564"/>
      <c r="C17" s="448"/>
      <c r="D17" s="429" t="s">
        <v>13473</v>
      </c>
      <c r="E17" s="451"/>
      <c r="F17" s="358"/>
      <c r="K17" s="481" t="s">
        <v>13474</v>
      </c>
      <c r="L17" s="451"/>
      <c r="M17" s="358"/>
    </row>
    <row r="18" spans="2:13" x14ac:dyDescent="0.25">
      <c r="B18" s="564"/>
      <c r="C18" s="448"/>
      <c r="D18" s="429" t="s">
        <v>13474</v>
      </c>
      <c r="E18" s="451"/>
      <c r="F18" s="358"/>
      <c r="K18" s="481" t="s">
        <v>13475</v>
      </c>
      <c r="L18" s="451"/>
      <c r="M18" s="358"/>
    </row>
    <row r="19" spans="2:13" x14ac:dyDescent="0.25">
      <c r="B19" s="564"/>
      <c r="C19" s="448"/>
      <c r="D19" s="429" t="s">
        <v>13475</v>
      </c>
      <c r="E19" s="451"/>
      <c r="F19" s="358"/>
      <c r="K19" s="481" t="s">
        <v>13476</v>
      </c>
      <c r="L19" s="451"/>
      <c r="M19" s="358"/>
    </row>
    <row r="20" spans="2:13" x14ac:dyDescent="0.25">
      <c r="B20" s="564"/>
      <c r="C20" s="448"/>
      <c r="D20" s="429" t="s">
        <v>13476</v>
      </c>
      <c r="E20" s="451"/>
      <c r="F20" s="358"/>
      <c r="K20" s="481" t="s">
        <v>13477</v>
      </c>
      <c r="L20" s="451"/>
      <c r="M20" s="358"/>
    </row>
    <row r="21" spans="2:13" x14ac:dyDescent="0.25">
      <c r="B21" s="564"/>
      <c r="C21" s="448"/>
      <c r="D21" s="429" t="s">
        <v>13477</v>
      </c>
      <c r="E21" s="451"/>
      <c r="F21" s="358"/>
      <c r="K21" s="481" t="s">
        <v>13478</v>
      </c>
      <c r="L21" s="451"/>
      <c r="M21" s="358"/>
    </row>
    <row r="22" spans="2:13" x14ac:dyDescent="0.25">
      <c r="B22" s="564"/>
      <c r="C22" s="448"/>
      <c r="D22" s="429" t="s">
        <v>13478</v>
      </c>
      <c r="E22" s="451"/>
      <c r="F22" s="358"/>
      <c r="K22" s="481" t="s">
        <v>13479</v>
      </c>
      <c r="L22" s="451"/>
      <c r="M22" s="358"/>
    </row>
    <row r="23" spans="2:13" x14ac:dyDescent="0.25">
      <c r="B23" s="564"/>
      <c r="C23" s="448"/>
      <c r="D23" s="429" t="s">
        <v>13479</v>
      </c>
      <c r="E23" s="451"/>
      <c r="F23" s="358"/>
      <c r="K23" s="481" t="s">
        <v>13480</v>
      </c>
      <c r="L23" s="451"/>
      <c r="M23" s="358"/>
    </row>
    <row r="24" spans="2:13" x14ac:dyDescent="0.25">
      <c r="B24" s="564"/>
      <c r="C24" s="448"/>
      <c r="D24" s="429" t="s">
        <v>13480</v>
      </c>
      <c r="E24" s="451"/>
      <c r="F24" s="358"/>
      <c r="K24" s="481" t="s">
        <v>13481</v>
      </c>
      <c r="L24" s="451"/>
      <c r="M24" s="358"/>
    </row>
    <row r="25" spans="2:13" x14ac:dyDescent="0.25">
      <c r="B25" s="564"/>
      <c r="C25" s="448"/>
      <c r="D25" s="429" t="s">
        <v>13481</v>
      </c>
      <c r="E25" s="451"/>
      <c r="F25" s="358"/>
      <c r="K25" s="481" t="s">
        <v>13482</v>
      </c>
      <c r="L25" s="451"/>
      <c r="M25" s="358"/>
    </row>
    <row r="26" spans="2:13" x14ac:dyDescent="0.25">
      <c r="B26" s="564"/>
      <c r="C26" s="448"/>
      <c r="D26" s="429" t="s">
        <v>13482</v>
      </c>
      <c r="E26" s="451"/>
      <c r="F26" s="358"/>
      <c r="K26" s="481" t="s">
        <v>13483</v>
      </c>
      <c r="L26" s="451"/>
      <c r="M26" s="358"/>
    </row>
    <row r="27" spans="2:13" x14ac:dyDescent="0.25">
      <c r="B27" s="564"/>
      <c r="C27" s="448"/>
      <c r="D27" s="429" t="s">
        <v>13483</v>
      </c>
      <c r="E27" s="451"/>
      <c r="F27" s="358"/>
      <c r="K27" s="481" t="s">
        <v>13484</v>
      </c>
      <c r="L27" s="451"/>
      <c r="M27" s="358"/>
    </row>
    <row r="28" spans="2:13" x14ac:dyDescent="0.25">
      <c r="B28" s="564"/>
      <c r="C28" s="448"/>
      <c r="D28" s="429" t="s">
        <v>13484</v>
      </c>
      <c r="E28" s="451"/>
      <c r="F28" s="358"/>
      <c r="K28" s="481" t="s">
        <v>13485</v>
      </c>
      <c r="L28" s="451"/>
      <c r="M28" s="358"/>
    </row>
    <row r="29" spans="2:13" x14ac:dyDescent="0.25">
      <c r="B29" s="564"/>
      <c r="C29" s="448"/>
      <c r="D29" s="429" t="s">
        <v>13485</v>
      </c>
      <c r="E29" s="451"/>
      <c r="F29" s="358"/>
      <c r="K29" s="481" t="s">
        <v>13486</v>
      </c>
      <c r="L29" s="451"/>
      <c r="M29" s="358"/>
    </row>
    <row r="30" spans="2:13" x14ac:dyDescent="0.25">
      <c r="B30" s="564"/>
      <c r="C30" s="448"/>
      <c r="D30" s="429" t="s">
        <v>13486</v>
      </c>
      <c r="E30" s="451"/>
      <c r="F30" s="358"/>
      <c r="K30" s="481" t="s">
        <v>13487</v>
      </c>
      <c r="L30" s="451"/>
      <c r="M30" s="358"/>
    </row>
    <row r="31" spans="2:13" x14ac:dyDescent="0.25">
      <c r="B31" s="564"/>
      <c r="C31" s="448"/>
      <c r="D31" s="429" t="s">
        <v>13487</v>
      </c>
      <c r="E31" s="451"/>
      <c r="F31" s="358"/>
      <c r="K31" s="481" t="s">
        <v>13488</v>
      </c>
      <c r="L31" s="451"/>
      <c r="M31" s="358"/>
    </row>
    <row r="32" spans="2:13" x14ac:dyDescent="0.25">
      <c r="B32" s="564"/>
      <c r="C32" s="448"/>
      <c r="D32" s="429" t="s">
        <v>13488</v>
      </c>
      <c r="E32" s="451"/>
      <c r="F32" s="358"/>
      <c r="K32" s="481" t="s">
        <v>13489</v>
      </c>
      <c r="L32" s="451"/>
      <c r="M32" s="358"/>
    </row>
    <row r="33" spans="2:13" x14ac:dyDescent="0.25">
      <c r="B33" s="564"/>
      <c r="C33" s="448"/>
      <c r="D33" s="429" t="s">
        <v>13489</v>
      </c>
      <c r="E33" s="451"/>
      <c r="F33" s="358"/>
      <c r="K33" s="481" t="s">
        <v>13490</v>
      </c>
      <c r="L33" s="451"/>
      <c r="M33" s="358"/>
    </row>
    <row r="34" spans="2:13" x14ac:dyDescent="0.25">
      <c r="B34" s="564"/>
      <c r="C34" s="448"/>
      <c r="D34" s="429" t="s">
        <v>13490</v>
      </c>
      <c r="E34" s="451"/>
      <c r="F34" s="358"/>
      <c r="K34" s="481" t="s">
        <v>13491</v>
      </c>
      <c r="L34" s="451"/>
      <c r="M34" s="358"/>
    </row>
    <row r="35" spans="2:13" x14ac:dyDescent="0.25">
      <c r="B35" s="564"/>
      <c r="C35" s="448"/>
      <c r="D35" s="429" t="s">
        <v>13491</v>
      </c>
      <c r="E35" s="451"/>
      <c r="F35" s="358"/>
      <c r="K35" s="481" t="s">
        <v>13492</v>
      </c>
      <c r="L35" s="451"/>
      <c r="M35" s="358"/>
    </row>
    <row r="36" spans="2:13" x14ac:dyDescent="0.25">
      <c r="B36" s="564"/>
      <c r="C36" s="448"/>
      <c r="D36" s="429" t="s">
        <v>13492</v>
      </c>
      <c r="E36" s="451"/>
      <c r="F36" s="358"/>
      <c r="K36" s="481" t="s">
        <v>13493</v>
      </c>
      <c r="L36" s="451"/>
      <c r="M36" s="358"/>
    </row>
    <row r="37" spans="2:13" x14ac:dyDescent="0.25">
      <c r="B37" s="564"/>
      <c r="C37" s="448"/>
      <c r="D37" s="429" t="s">
        <v>13493</v>
      </c>
      <c r="E37" s="451"/>
      <c r="F37" s="358"/>
      <c r="K37" s="481" t="s">
        <v>13494</v>
      </c>
      <c r="L37" s="451"/>
      <c r="M37" s="358"/>
    </row>
    <row r="38" spans="2:13" x14ac:dyDescent="0.25">
      <c r="B38" s="564"/>
      <c r="C38" s="448"/>
      <c r="D38" s="429" t="s">
        <v>13494</v>
      </c>
      <c r="E38" s="451"/>
      <c r="F38" s="358"/>
      <c r="K38" s="481" t="s">
        <v>13495</v>
      </c>
      <c r="L38" s="451"/>
      <c r="M38" s="358"/>
    </row>
    <row r="39" spans="2:13" x14ac:dyDescent="0.25">
      <c r="B39" s="564"/>
      <c r="C39" s="448"/>
      <c r="D39" s="429" t="s">
        <v>13495</v>
      </c>
      <c r="E39" s="451"/>
      <c r="F39" s="358"/>
      <c r="K39" s="481" t="s">
        <v>13496</v>
      </c>
      <c r="L39" s="451"/>
      <c r="M39" s="358"/>
    </row>
    <row r="40" spans="2:13" x14ac:dyDescent="0.25">
      <c r="B40" s="564"/>
      <c r="C40" s="448"/>
      <c r="D40" s="429" t="s">
        <v>13496</v>
      </c>
      <c r="E40" s="451"/>
      <c r="F40" s="358"/>
      <c r="K40" s="481" t="s">
        <v>13497</v>
      </c>
      <c r="L40" s="451"/>
      <c r="M40" s="358"/>
    </row>
    <row r="41" spans="2:13" x14ac:dyDescent="0.25">
      <c r="B41" s="564"/>
      <c r="C41" s="448"/>
      <c r="D41" s="429" t="s">
        <v>13497</v>
      </c>
      <c r="E41" s="451"/>
      <c r="F41" s="358"/>
      <c r="K41" s="481" t="s">
        <v>13498</v>
      </c>
      <c r="L41" s="451"/>
      <c r="M41" s="358"/>
    </row>
    <row r="42" spans="2:13" x14ac:dyDescent="0.25">
      <c r="B42" s="564"/>
      <c r="C42" s="448"/>
      <c r="D42" s="429" t="s">
        <v>13498</v>
      </c>
      <c r="E42" s="451"/>
      <c r="F42" s="358"/>
      <c r="K42" s="481" t="s">
        <v>13499</v>
      </c>
      <c r="L42" s="451"/>
      <c r="M42" s="358"/>
    </row>
    <row r="43" spans="2:13" x14ac:dyDescent="0.25">
      <c r="B43" s="564"/>
      <c r="C43" s="448"/>
      <c r="D43" s="429" t="s">
        <v>13499</v>
      </c>
      <c r="E43" s="451"/>
      <c r="F43" s="358"/>
      <c r="K43" s="481" t="s">
        <v>13500</v>
      </c>
      <c r="L43" s="451"/>
      <c r="M43" s="358"/>
    </row>
    <row r="44" spans="2:13" x14ac:dyDescent="0.25">
      <c r="B44" s="564"/>
      <c r="C44" s="448"/>
      <c r="D44" s="429" t="s">
        <v>13500</v>
      </c>
      <c r="E44" s="451"/>
      <c r="F44" s="358"/>
      <c r="K44" s="481" t="s">
        <v>13501</v>
      </c>
      <c r="L44" s="451"/>
      <c r="M44" s="358"/>
    </row>
    <row r="45" spans="2:13" x14ac:dyDescent="0.25">
      <c r="B45" s="564"/>
      <c r="C45" s="448"/>
      <c r="D45" s="429" t="s">
        <v>13501</v>
      </c>
      <c r="E45" s="451"/>
      <c r="F45" s="358"/>
      <c r="K45" s="481" t="s">
        <v>13502</v>
      </c>
      <c r="L45" s="451"/>
      <c r="M45" s="358"/>
    </row>
    <row r="46" spans="2:13" x14ac:dyDescent="0.25">
      <c r="B46" s="564"/>
      <c r="C46" s="448"/>
      <c r="D46" s="429" t="s">
        <v>13502</v>
      </c>
      <c r="E46" s="451"/>
      <c r="F46" s="358"/>
      <c r="K46" s="481" t="s">
        <v>13503</v>
      </c>
      <c r="L46" s="451"/>
      <c r="M46" s="358"/>
    </row>
    <row r="47" spans="2:13" x14ac:dyDescent="0.25">
      <c r="B47" s="564"/>
      <c r="C47" s="448"/>
      <c r="D47" s="429" t="s">
        <v>13503</v>
      </c>
      <c r="E47" s="451"/>
      <c r="F47" s="358"/>
      <c r="K47" s="481" t="s">
        <v>13504</v>
      </c>
      <c r="L47" s="451"/>
      <c r="M47" s="358"/>
    </row>
    <row r="48" spans="2:13" x14ac:dyDescent="0.25">
      <c r="B48" s="564"/>
      <c r="C48" s="448"/>
      <c r="D48" s="429" t="s">
        <v>13504</v>
      </c>
      <c r="E48" s="451"/>
      <c r="F48" s="358"/>
      <c r="K48" s="481" t="s">
        <v>13505</v>
      </c>
      <c r="L48" s="451"/>
      <c r="M48" s="358"/>
    </row>
    <row r="49" spans="2:13" x14ac:dyDescent="0.25">
      <c r="B49" s="564"/>
      <c r="C49" s="448"/>
      <c r="D49" s="429" t="s">
        <v>13505</v>
      </c>
      <c r="E49" s="451"/>
      <c r="F49" s="358"/>
      <c r="K49" s="481" t="s">
        <v>13506</v>
      </c>
      <c r="L49" s="451"/>
      <c r="M49" s="358"/>
    </row>
    <row r="50" spans="2:13" x14ac:dyDescent="0.25">
      <c r="B50" s="564"/>
      <c r="C50" s="448"/>
      <c r="D50" s="429" t="s">
        <v>13506</v>
      </c>
      <c r="E50" s="451"/>
      <c r="F50" s="358"/>
      <c r="K50" s="481" t="s">
        <v>13507</v>
      </c>
      <c r="L50" s="451"/>
      <c r="M50" s="358"/>
    </row>
    <row r="51" spans="2:13" x14ac:dyDescent="0.25">
      <c r="B51" s="564"/>
      <c r="C51" s="448"/>
      <c r="D51" s="429" t="s">
        <v>13507</v>
      </c>
      <c r="E51" s="451"/>
      <c r="F51" s="358"/>
      <c r="K51" s="481" t="s">
        <v>13508</v>
      </c>
      <c r="L51" s="451"/>
      <c r="M51" s="358"/>
    </row>
    <row r="52" spans="2:13" x14ac:dyDescent="0.25">
      <c r="B52" s="564"/>
      <c r="C52" s="448"/>
      <c r="D52" s="429" t="s">
        <v>13508</v>
      </c>
      <c r="E52" s="451"/>
      <c r="F52" s="358"/>
      <c r="K52" s="481" t="s">
        <v>13509</v>
      </c>
      <c r="L52" s="451"/>
      <c r="M52" s="358"/>
    </row>
    <row r="53" spans="2:13" x14ac:dyDescent="0.25">
      <c r="B53" s="564"/>
      <c r="C53" s="448"/>
      <c r="D53" s="429" t="s">
        <v>13509</v>
      </c>
      <c r="E53" s="451"/>
      <c r="F53" s="358"/>
      <c r="K53" s="481" t="s">
        <v>13510</v>
      </c>
      <c r="L53" s="451"/>
      <c r="M53" s="358"/>
    </row>
    <row r="54" spans="2:13" x14ac:dyDescent="0.25">
      <c r="B54" s="564"/>
      <c r="C54" s="448"/>
      <c r="D54" s="429" t="s">
        <v>13510</v>
      </c>
      <c r="E54" s="451"/>
      <c r="F54" s="358"/>
      <c r="K54" s="481" t="s">
        <v>13511</v>
      </c>
      <c r="L54" s="451"/>
      <c r="M54" s="358"/>
    </row>
    <row r="55" spans="2:13" x14ac:dyDescent="0.25">
      <c r="B55" s="564"/>
      <c r="C55" s="448"/>
      <c r="D55" s="429" t="s">
        <v>13511</v>
      </c>
      <c r="E55" s="451"/>
      <c r="F55" s="358"/>
      <c r="K55" s="481" t="s">
        <v>13512</v>
      </c>
      <c r="L55" s="451"/>
      <c r="M55" s="358"/>
    </row>
    <row r="56" spans="2:13" x14ac:dyDescent="0.25">
      <c r="B56" s="564"/>
      <c r="C56" s="448"/>
      <c r="D56" s="429" t="s">
        <v>13512</v>
      </c>
      <c r="E56" s="451"/>
      <c r="F56" s="358"/>
      <c r="K56" s="481" t="s">
        <v>13513</v>
      </c>
      <c r="L56" s="451"/>
      <c r="M56" s="358"/>
    </row>
    <row r="57" spans="2:13" x14ac:dyDescent="0.25">
      <c r="B57" s="564"/>
      <c r="C57" s="448"/>
      <c r="D57" s="429" t="s">
        <v>13513</v>
      </c>
      <c r="E57" s="451"/>
      <c r="F57" s="358"/>
      <c r="K57" s="481" t="s">
        <v>13514</v>
      </c>
      <c r="L57" s="451"/>
      <c r="M57" s="358"/>
    </row>
    <row r="58" spans="2:13" x14ac:dyDescent="0.25">
      <c r="B58" s="564"/>
      <c r="C58" s="448"/>
      <c r="D58" s="429" t="s">
        <v>13514</v>
      </c>
      <c r="E58" s="451"/>
      <c r="F58" s="358"/>
      <c r="K58" s="481" t="s">
        <v>13515</v>
      </c>
      <c r="L58" s="451"/>
      <c r="M58" s="358"/>
    </row>
    <row r="59" spans="2:13" x14ac:dyDescent="0.25">
      <c r="B59" s="564"/>
      <c r="C59" s="448"/>
      <c r="D59" s="429" t="s">
        <v>13515</v>
      </c>
      <c r="E59" s="451"/>
      <c r="F59" s="358"/>
      <c r="K59" s="481" t="s">
        <v>13516</v>
      </c>
      <c r="L59" s="451"/>
      <c r="M59" s="358"/>
    </row>
    <row r="60" spans="2:13" x14ac:dyDescent="0.25">
      <c r="B60" s="564"/>
      <c r="C60" s="448"/>
      <c r="D60" s="429" t="s">
        <v>13516</v>
      </c>
      <c r="E60" s="451"/>
      <c r="F60" s="358"/>
      <c r="K60" s="481" t="s">
        <v>13517</v>
      </c>
      <c r="L60" s="451"/>
      <c r="M60" s="358"/>
    </row>
    <row r="61" spans="2:13" x14ac:dyDescent="0.25">
      <c r="B61" s="564"/>
      <c r="C61" s="448"/>
      <c r="D61" s="429" t="s">
        <v>13517</v>
      </c>
      <c r="E61" s="451"/>
      <c r="F61" s="358"/>
      <c r="K61" s="481" t="s">
        <v>13518</v>
      </c>
      <c r="L61" s="451"/>
      <c r="M61" s="358"/>
    </row>
    <row r="62" spans="2:13" x14ac:dyDescent="0.25">
      <c r="B62" s="564"/>
      <c r="C62" s="448"/>
      <c r="D62" s="429" t="s">
        <v>13518</v>
      </c>
      <c r="E62" s="451"/>
      <c r="F62" s="358"/>
      <c r="K62" s="481" t="s">
        <v>13519</v>
      </c>
      <c r="L62" s="451"/>
      <c r="M62" s="358"/>
    </row>
    <row r="63" spans="2:13" x14ac:dyDescent="0.25">
      <c r="B63" s="564"/>
      <c r="C63" s="448"/>
      <c r="D63" s="429" t="s">
        <v>13519</v>
      </c>
      <c r="E63" s="451"/>
      <c r="F63" s="358"/>
      <c r="K63" s="481" t="s">
        <v>13520</v>
      </c>
      <c r="L63" s="451"/>
      <c r="M63" s="358"/>
    </row>
    <row r="64" spans="2:13" x14ac:dyDescent="0.25">
      <c r="B64" s="564"/>
      <c r="C64" s="448"/>
      <c r="D64" s="429" t="s">
        <v>13520</v>
      </c>
      <c r="E64" s="451"/>
      <c r="F64" s="358"/>
      <c r="K64" s="481" t="s">
        <v>13521</v>
      </c>
      <c r="L64" s="451"/>
      <c r="M64" s="358"/>
    </row>
    <row r="65" spans="2:13" x14ac:dyDescent="0.25">
      <c r="B65" s="564"/>
      <c r="C65" s="448"/>
      <c r="D65" s="429" t="s">
        <v>13521</v>
      </c>
      <c r="E65" s="451"/>
      <c r="F65" s="358"/>
      <c r="K65" s="481" t="s">
        <v>13522</v>
      </c>
      <c r="L65" s="451"/>
      <c r="M65" s="358"/>
    </row>
    <row r="66" spans="2:13" x14ac:dyDescent="0.25">
      <c r="B66" s="564"/>
      <c r="C66" s="448"/>
      <c r="D66" s="429" t="s">
        <v>13522</v>
      </c>
      <c r="E66" s="451"/>
      <c r="F66" s="358"/>
      <c r="K66" s="481" t="s">
        <v>13523</v>
      </c>
      <c r="L66" s="451"/>
      <c r="M66" s="358"/>
    </row>
    <row r="67" spans="2:13" x14ac:dyDescent="0.25">
      <c r="B67" s="564"/>
      <c r="C67" s="448"/>
      <c r="D67" s="429" t="s">
        <v>13523</v>
      </c>
      <c r="E67" s="451"/>
      <c r="F67" s="358"/>
      <c r="K67" s="481" t="s">
        <v>13524</v>
      </c>
      <c r="L67" s="451"/>
      <c r="M67" s="358"/>
    </row>
    <row r="68" spans="2:13" x14ac:dyDescent="0.25">
      <c r="B68" s="564"/>
      <c r="C68" s="448"/>
      <c r="D68" s="429" t="s">
        <v>13524</v>
      </c>
      <c r="E68" s="451"/>
      <c r="F68" s="358"/>
      <c r="K68" s="481" t="s">
        <v>13525</v>
      </c>
      <c r="L68" s="451"/>
      <c r="M68" s="358"/>
    </row>
    <row r="69" spans="2:13" x14ac:dyDescent="0.25">
      <c r="B69" s="564"/>
      <c r="C69" s="448"/>
      <c r="D69" s="429" t="s">
        <v>13525</v>
      </c>
      <c r="E69" s="451"/>
      <c r="F69" s="358"/>
      <c r="K69" s="481" t="s">
        <v>13526</v>
      </c>
      <c r="L69" s="451"/>
      <c r="M69" s="358"/>
    </row>
    <row r="70" spans="2:13" x14ac:dyDescent="0.25">
      <c r="B70" s="564"/>
      <c r="C70" s="448"/>
      <c r="D70" s="429" t="s">
        <v>13526</v>
      </c>
      <c r="E70" s="451"/>
      <c r="F70" s="358"/>
      <c r="K70" s="481" t="s">
        <v>13527</v>
      </c>
      <c r="L70" s="451"/>
      <c r="M70" s="358"/>
    </row>
    <row r="71" spans="2:13" x14ac:dyDescent="0.25">
      <c r="B71" s="564"/>
      <c r="C71" s="448"/>
      <c r="D71" s="429" t="s">
        <v>13527</v>
      </c>
      <c r="E71" s="451"/>
      <c r="F71" s="358"/>
      <c r="K71" s="481" t="s">
        <v>13528</v>
      </c>
      <c r="L71" s="451"/>
      <c r="M71" s="358"/>
    </row>
    <row r="72" spans="2:13" x14ac:dyDescent="0.25">
      <c r="B72" s="564"/>
      <c r="C72" s="448"/>
      <c r="D72" s="429" t="s">
        <v>13528</v>
      </c>
      <c r="E72" s="451"/>
      <c r="F72" s="358"/>
      <c r="K72" s="481" t="s">
        <v>13529</v>
      </c>
      <c r="L72" s="451"/>
      <c r="M72" s="358"/>
    </row>
    <row r="73" spans="2:13" x14ac:dyDescent="0.25">
      <c r="B73" s="564"/>
      <c r="C73" s="448"/>
      <c r="D73" s="429" t="s">
        <v>13529</v>
      </c>
      <c r="E73" s="451"/>
      <c r="F73" s="358"/>
      <c r="K73" s="481" t="s">
        <v>13530</v>
      </c>
      <c r="L73" s="451"/>
      <c r="M73" s="358"/>
    </row>
    <row r="74" spans="2:13" x14ac:dyDescent="0.25">
      <c r="B74" s="564"/>
      <c r="C74" s="448"/>
      <c r="D74" s="429" t="s">
        <v>13530</v>
      </c>
      <c r="E74" s="451"/>
      <c r="F74" s="358"/>
      <c r="K74" s="481" t="s">
        <v>13531</v>
      </c>
      <c r="L74" s="451"/>
      <c r="M74" s="358"/>
    </row>
    <row r="75" spans="2:13" x14ac:dyDescent="0.25">
      <c r="B75" s="564"/>
      <c r="C75" s="448"/>
      <c r="D75" s="429" t="s">
        <v>13531</v>
      </c>
      <c r="E75" s="451"/>
      <c r="F75" s="358"/>
      <c r="K75" s="481" t="s">
        <v>13532</v>
      </c>
      <c r="L75" s="451"/>
      <c r="M75" s="358"/>
    </row>
    <row r="76" spans="2:13" x14ac:dyDescent="0.25">
      <c r="B76" s="564"/>
      <c r="C76" s="448"/>
      <c r="D76" s="429" t="s">
        <v>13532</v>
      </c>
      <c r="E76" s="451"/>
      <c r="F76" s="358"/>
      <c r="K76" s="481" t="s">
        <v>13533</v>
      </c>
      <c r="L76" s="451"/>
      <c r="M76" s="358"/>
    </row>
    <row r="77" spans="2:13" x14ac:dyDescent="0.25">
      <c r="B77" s="564"/>
      <c r="C77" s="448"/>
      <c r="D77" s="429" t="s">
        <v>13533</v>
      </c>
      <c r="E77" s="451"/>
      <c r="F77" s="358"/>
      <c r="K77" s="481" t="s">
        <v>13534</v>
      </c>
      <c r="L77" s="451"/>
      <c r="M77" s="358"/>
    </row>
    <row r="78" spans="2:13" x14ac:dyDescent="0.25">
      <c r="B78" s="564"/>
      <c r="C78" s="448"/>
      <c r="D78" s="429" t="s">
        <v>13534</v>
      </c>
      <c r="E78" s="451"/>
      <c r="F78" s="358"/>
      <c r="K78" s="481" t="s">
        <v>13535</v>
      </c>
      <c r="L78" s="451"/>
      <c r="M78" s="358"/>
    </row>
    <row r="79" spans="2:13" x14ac:dyDescent="0.25">
      <c r="B79" s="564"/>
      <c r="C79" s="448"/>
      <c r="D79" s="429" t="s">
        <v>13535</v>
      </c>
      <c r="E79" s="451"/>
      <c r="F79" s="358"/>
      <c r="K79" s="481" t="s">
        <v>13536</v>
      </c>
      <c r="L79" s="451"/>
      <c r="M79" s="358"/>
    </row>
    <row r="80" spans="2:13" x14ac:dyDescent="0.25">
      <c r="B80" s="564"/>
      <c r="C80" s="448"/>
      <c r="D80" s="429" t="s">
        <v>13536</v>
      </c>
      <c r="E80" s="451"/>
      <c r="F80" s="358"/>
      <c r="K80" s="481" t="s">
        <v>13537</v>
      </c>
      <c r="L80" s="451"/>
      <c r="M80" s="358"/>
    </row>
    <row r="81" spans="2:13" x14ac:dyDescent="0.25">
      <c r="B81" s="564"/>
      <c r="C81" s="448"/>
      <c r="D81" s="429" t="s">
        <v>13537</v>
      </c>
      <c r="E81" s="451"/>
      <c r="F81" s="358"/>
      <c r="K81" s="481" t="s">
        <v>13538</v>
      </c>
      <c r="L81" s="451"/>
      <c r="M81" s="358"/>
    </row>
    <row r="82" spans="2:13" x14ac:dyDescent="0.25">
      <c r="B82" s="564"/>
      <c r="C82" s="448"/>
      <c r="D82" s="429" t="s">
        <v>13538</v>
      </c>
      <c r="E82" s="451"/>
      <c r="F82" s="358"/>
      <c r="K82" s="481" t="s">
        <v>13539</v>
      </c>
      <c r="L82" s="451"/>
      <c r="M82" s="358"/>
    </row>
    <row r="83" spans="2:13" x14ac:dyDescent="0.25">
      <c r="B83" s="564"/>
      <c r="C83" s="448"/>
      <c r="D83" s="429" t="s">
        <v>13539</v>
      </c>
      <c r="E83" s="451"/>
      <c r="F83" s="358"/>
      <c r="K83" s="481" t="s">
        <v>13540</v>
      </c>
      <c r="L83" s="451"/>
      <c r="M83" s="358"/>
    </row>
    <row r="84" spans="2:13" x14ac:dyDescent="0.25">
      <c r="B84" s="564"/>
      <c r="C84" s="448"/>
      <c r="D84" s="429" t="s">
        <v>13540</v>
      </c>
      <c r="E84" s="451"/>
      <c r="F84" s="358"/>
      <c r="K84" s="481" t="s">
        <v>13541</v>
      </c>
      <c r="L84" s="451"/>
      <c r="M84" s="358"/>
    </row>
    <row r="85" spans="2:13" x14ac:dyDescent="0.25">
      <c r="B85" s="564"/>
      <c r="C85" s="448"/>
      <c r="D85" s="429" t="s">
        <v>13541</v>
      </c>
      <c r="E85" s="451"/>
      <c r="F85" s="358"/>
      <c r="K85" s="481" t="s">
        <v>13542</v>
      </c>
      <c r="L85" s="451"/>
      <c r="M85" s="358"/>
    </row>
    <row r="86" spans="2:13" x14ac:dyDescent="0.25">
      <c r="B86" s="564"/>
      <c r="C86" s="448"/>
      <c r="D86" s="429" t="s">
        <v>13542</v>
      </c>
      <c r="E86" s="451"/>
      <c r="F86" s="358"/>
      <c r="K86" s="481" t="s">
        <v>13543</v>
      </c>
      <c r="L86" s="451"/>
      <c r="M86" s="358"/>
    </row>
    <row r="87" spans="2:13" x14ac:dyDescent="0.25">
      <c r="B87" s="564"/>
      <c r="C87" s="448"/>
      <c r="D87" s="429" t="s">
        <v>13543</v>
      </c>
      <c r="E87" s="451"/>
      <c r="F87" s="358"/>
      <c r="K87" s="481" t="s">
        <v>13544</v>
      </c>
      <c r="L87" s="451"/>
      <c r="M87" s="358"/>
    </row>
    <row r="88" spans="2:13" x14ac:dyDescent="0.25">
      <c r="B88" s="564"/>
      <c r="C88" s="448"/>
      <c r="D88" s="429" t="s">
        <v>13544</v>
      </c>
      <c r="E88" s="451"/>
      <c r="F88" s="358"/>
      <c r="K88" s="481" t="s">
        <v>13545</v>
      </c>
      <c r="L88" s="451"/>
      <c r="M88" s="358"/>
    </row>
    <row r="89" spans="2:13" x14ac:dyDescent="0.25">
      <c r="B89" s="564"/>
      <c r="C89" s="448"/>
      <c r="D89" s="429" t="s">
        <v>13545</v>
      </c>
      <c r="E89" s="451"/>
      <c r="F89" s="358"/>
      <c r="K89" s="481" t="s">
        <v>13546</v>
      </c>
      <c r="L89" s="451"/>
      <c r="M89" s="358"/>
    </row>
    <row r="90" spans="2:13" x14ac:dyDescent="0.25">
      <c r="B90" s="564"/>
      <c r="C90" s="448"/>
      <c r="D90" s="429" t="s">
        <v>13546</v>
      </c>
      <c r="E90" s="451"/>
      <c r="F90" s="358"/>
      <c r="K90" s="481" t="s">
        <v>13547</v>
      </c>
      <c r="L90" s="451"/>
      <c r="M90" s="358"/>
    </row>
    <row r="91" spans="2:13" x14ac:dyDescent="0.25">
      <c r="B91" s="564"/>
      <c r="C91" s="448"/>
      <c r="D91" s="429" t="s">
        <v>13547</v>
      </c>
      <c r="E91" s="451"/>
      <c r="F91" s="358"/>
      <c r="K91" s="481" t="s">
        <v>13548</v>
      </c>
      <c r="L91" s="451"/>
      <c r="M91" s="358"/>
    </row>
    <row r="92" spans="2:13" x14ac:dyDescent="0.25">
      <c r="B92" s="564"/>
      <c r="C92" s="448"/>
      <c r="D92" s="429" t="s">
        <v>13548</v>
      </c>
      <c r="E92" s="451"/>
      <c r="F92" s="358"/>
      <c r="K92" s="481" t="s">
        <v>13549</v>
      </c>
      <c r="L92" s="451"/>
      <c r="M92" s="358"/>
    </row>
    <row r="93" spans="2:13" x14ac:dyDescent="0.25">
      <c r="B93" s="564"/>
      <c r="C93" s="448"/>
      <c r="D93" s="429" t="s">
        <v>13549</v>
      </c>
      <c r="E93" s="451"/>
      <c r="F93" s="358"/>
      <c r="K93" s="481" t="s">
        <v>13550</v>
      </c>
      <c r="L93" s="451"/>
      <c r="M93" s="358"/>
    </row>
    <row r="94" spans="2:13" x14ac:dyDescent="0.25">
      <c r="B94" s="564"/>
      <c r="C94" s="448"/>
      <c r="D94" s="429" t="s">
        <v>13550</v>
      </c>
      <c r="E94" s="451"/>
      <c r="F94" s="358"/>
      <c r="K94" s="481" t="s">
        <v>13551</v>
      </c>
      <c r="L94" s="451"/>
      <c r="M94" s="358"/>
    </row>
    <row r="95" spans="2:13" x14ac:dyDescent="0.25">
      <c r="B95" s="564"/>
      <c r="C95" s="448"/>
      <c r="D95" s="429" t="s">
        <v>13551</v>
      </c>
      <c r="E95" s="451"/>
      <c r="F95" s="358"/>
      <c r="K95" s="481" t="s">
        <v>13552</v>
      </c>
      <c r="L95" s="451"/>
      <c r="M95" s="358"/>
    </row>
    <row r="96" spans="2:13" x14ac:dyDescent="0.25">
      <c r="B96" s="564"/>
      <c r="C96" s="448"/>
      <c r="D96" s="429" t="s">
        <v>13552</v>
      </c>
      <c r="E96" s="451"/>
      <c r="F96" s="358"/>
      <c r="K96" s="481" t="s">
        <v>13553</v>
      </c>
      <c r="L96" s="451"/>
      <c r="M96" s="358"/>
    </row>
    <row r="97" spans="2:13" x14ac:dyDescent="0.25">
      <c r="B97" s="564"/>
      <c r="C97" s="448"/>
      <c r="D97" s="429" t="s">
        <v>13553</v>
      </c>
      <c r="E97" s="451"/>
      <c r="F97" s="358"/>
      <c r="K97" s="481" t="s">
        <v>13554</v>
      </c>
      <c r="L97" s="451"/>
      <c r="M97" s="358"/>
    </row>
    <row r="98" spans="2:13" x14ac:dyDescent="0.25">
      <c r="B98" s="564"/>
      <c r="C98" s="448"/>
      <c r="D98" s="429" t="s">
        <v>13554</v>
      </c>
      <c r="E98" s="451"/>
      <c r="F98" s="358"/>
      <c r="K98" s="481" t="s">
        <v>13555</v>
      </c>
      <c r="L98" s="451"/>
      <c r="M98" s="358"/>
    </row>
    <row r="99" spans="2:13" x14ac:dyDescent="0.25">
      <c r="B99" s="564"/>
      <c r="C99" s="448"/>
      <c r="D99" s="429" t="s">
        <v>13555</v>
      </c>
      <c r="E99" s="451"/>
      <c r="F99" s="358"/>
      <c r="K99" s="481" t="s">
        <v>13556</v>
      </c>
      <c r="L99" s="451"/>
      <c r="M99" s="358"/>
    </row>
    <row r="100" spans="2:13" x14ac:dyDescent="0.25">
      <c r="B100" s="564"/>
      <c r="C100" s="448"/>
      <c r="D100" s="429" t="s">
        <v>13556</v>
      </c>
      <c r="E100" s="451"/>
      <c r="F100" s="358"/>
      <c r="K100" s="481" t="s">
        <v>13557</v>
      </c>
      <c r="L100" s="451"/>
      <c r="M100" s="358"/>
    </row>
    <row r="101" spans="2:13" x14ac:dyDescent="0.25">
      <c r="B101" s="564"/>
      <c r="C101" s="448"/>
      <c r="D101" s="429" t="s">
        <v>13557</v>
      </c>
      <c r="E101" s="451"/>
      <c r="F101" s="358"/>
      <c r="K101" s="481" t="s">
        <v>13558</v>
      </c>
      <c r="L101" s="451"/>
      <c r="M101" s="358"/>
    </row>
    <row r="102" spans="2:13" x14ac:dyDescent="0.25">
      <c r="B102" s="564"/>
      <c r="C102" s="448"/>
      <c r="D102" s="429" t="s">
        <v>13558</v>
      </c>
      <c r="E102" s="451"/>
      <c r="F102" s="358"/>
      <c r="K102" s="481" t="s">
        <v>13559</v>
      </c>
      <c r="L102" s="451"/>
      <c r="M102" s="358"/>
    </row>
    <row r="103" spans="2:13" x14ac:dyDescent="0.25">
      <c r="B103" s="564"/>
      <c r="C103" s="448"/>
      <c r="D103" s="429" t="s">
        <v>13559</v>
      </c>
      <c r="E103" s="451"/>
      <c r="F103" s="358"/>
      <c r="K103" s="481" t="s">
        <v>13560</v>
      </c>
      <c r="L103" s="451"/>
      <c r="M103" s="358"/>
    </row>
    <row r="104" spans="2:13" x14ac:dyDescent="0.25">
      <c r="B104" s="564"/>
      <c r="C104" s="448"/>
      <c r="D104" s="429" t="s">
        <v>13560</v>
      </c>
      <c r="E104" s="451"/>
      <c r="F104" s="358"/>
      <c r="K104" s="481" t="s">
        <v>13561</v>
      </c>
      <c r="L104" s="451"/>
      <c r="M104" s="358"/>
    </row>
    <row r="105" spans="2:13" x14ac:dyDescent="0.25">
      <c r="B105" s="564"/>
      <c r="C105" s="448"/>
      <c r="D105" s="429" t="s">
        <v>13561</v>
      </c>
      <c r="E105" s="451"/>
      <c r="F105" s="358"/>
      <c r="K105" s="481" t="s">
        <v>13562</v>
      </c>
      <c r="L105" s="451"/>
      <c r="M105" s="358"/>
    </row>
    <row r="106" spans="2:13" x14ac:dyDescent="0.25">
      <c r="B106" s="564"/>
      <c r="C106" s="448"/>
      <c r="D106" s="429" t="s">
        <v>13562</v>
      </c>
      <c r="E106" s="451"/>
      <c r="F106" s="358"/>
      <c r="K106" s="481" t="s">
        <v>13563</v>
      </c>
      <c r="L106" s="451"/>
      <c r="M106" s="358"/>
    </row>
    <row r="107" spans="2:13" x14ac:dyDescent="0.25">
      <c r="B107" s="564"/>
      <c r="C107" s="448"/>
      <c r="D107" s="429" t="s">
        <v>13563</v>
      </c>
      <c r="E107" s="451"/>
      <c r="F107" s="358"/>
      <c r="K107" s="481" t="s">
        <v>13564</v>
      </c>
      <c r="L107" s="451"/>
      <c r="M107" s="358"/>
    </row>
    <row r="108" spans="2:13" x14ac:dyDescent="0.25">
      <c r="B108" s="564"/>
      <c r="C108" s="448"/>
      <c r="D108" s="429" t="s">
        <v>13564</v>
      </c>
      <c r="E108" s="451"/>
      <c r="F108" s="358"/>
      <c r="K108" s="481" t="s">
        <v>13565</v>
      </c>
      <c r="L108" s="451"/>
      <c r="M108" s="358"/>
    </row>
    <row r="109" spans="2:13" x14ac:dyDescent="0.25">
      <c r="B109" s="564"/>
      <c r="C109" s="448"/>
      <c r="D109" s="429" t="s">
        <v>13565</v>
      </c>
      <c r="E109" s="451"/>
      <c r="F109" s="358"/>
      <c r="K109" s="481" t="s">
        <v>13566</v>
      </c>
      <c r="L109" s="451"/>
      <c r="M109" s="358"/>
    </row>
    <row r="110" spans="2:13" x14ac:dyDescent="0.25">
      <c r="B110" s="564"/>
      <c r="C110" s="448"/>
      <c r="D110" s="429" t="s">
        <v>13566</v>
      </c>
      <c r="E110" s="451"/>
      <c r="F110" s="358"/>
      <c r="K110" s="481" t="s">
        <v>13567</v>
      </c>
      <c r="L110" s="451"/>
      <c r="M110" s="358"/>
    </row>
    <row r="111" spans="2:13" x14ac:dyDescent="0.25">
      <c r="B111" s="564"/>
      <c r="C111" s="448"/>
      <c r="D111" s="429" t="s">
        <v>13567</v>
      </c>
      <c r="E111" s="451"/>
      <c r="F111" s="358"/>
      <c r="K111" s="481" t="s">
        <v>13568</v>
      </c>
      <c r="L111" s="451"/>
      <c r="M111" s="358"/>
    </row>
    <row r="112" spans="2:13" x14ac:dyDescent="0.25">
      <c r="B112" s="564"/>
      <c r="C112" s="448"/>
      <c r="D112" s="429" t="s">
        <v>13568</v>
      </c>
      <c r="E112" s="451"/>
      <c r="F112" s="358"/>
      <c r="K112" s="481" t="s">
        <v>13569</v>
      </c>
      <c r="L112" s="451"/>
      <c r="M112" s="358"/>
    </row>
    <row r="113" spans="2:13" x14ac:dyDescent="0.25">
      <c r="B113" s="564"/>
      <c r="C113" s="448"/>
      <c r="D113" s="429" t="s">
        <v>13569</v>
      </c>
      <c r="E113" s="451"/>
      <c r="F113" s="358"/>
      <c r="K113" s="481" t="s">
        <v>13570</v>
      </c>
      <c r="L113" s="451"/>
      <c r="M113" s="358"/>
    </row>
    <row r="114" spans="2:13" x14ac:dyDescent="0.25">
      <c r="B114" s="564"/>
      <c r="C114" s="448"/>
      <c r="D114" s="429" t="s">
        <v>13570</v>
      </c>
      <c r="E114" s="451"/>
      <c r="F114" s="358"/>
    </row>
  </sheetData>
  <dataValidations count="1">
    <dataValidation type="decimal" allowBlank="1" showInputMessage="1" showErrorMessage="1" error="Data is of incorrect type!" sqref="D5"/>
  </dataValidations>
  <hyperlinks>
    <hyperlink ref="A1" location="'Table of Contents'!A1" display="S.05.02.01.03 - Total Top 5 and home country - non-life obligations"/>
  </hyperlinks>
  <pageMargins left="0.75" right="0.75" top="0.75" bottom="0.5" header="0.5" footer="0.75"/>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Enumerations!$A$2011:$IU$2011</xm:f>
          </x14:formula1>
          <xm:sqref>A5 E14</xm:sqref>
        </x14:dataValidation>
      </x14:dataValidations>
    </ext>
  </extLst>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U2026"/>
  <sheetViews>
    <sheetView workbookViewId="0">
      <selection activeCell="M17" sqref="M17"/>
    </sheetView>
  </sheetViews>
  <sheetFormatPr defaultRowHeight="15" x14ac:dyDescent="0.25"/>
  <sheetData>
    <row r="1" spans="1:6" x14ac:dyDescent="0.25">
      <c r="A1" t="s">
        <v>17304</v>
      </c>
    </row>
    <row r="2" spans="1:6" x14ac:dyDescent="0.25">
      <c r="A2" t="s">
        <v>17304</v>
      </c>
      <c r="B2" t="s">
        <v>17305</v>
      </c>
      <c r="C2" t="s">
        <v>17306</v>
      </c>
    </row>
    <row r="3" spans="1:6" x14ac:dyDescent="0.25">
      <c r="A3" t="s">
        <v>17304</v>
      </c>
      <c r="B3" t="s">
        <v>17307</v>
      </c>
      <c r="C3" t="s">
        <v>17306</v>
      </c>
    </row>
    <row r="4" spans="1:6" x14ac:dyDescent="0.25">
      <c r="A4" t="s">
        <v>17304</v>
      </c>
      <c r="B4" t="s">
        <v>17308</v>
      </c>
      <c r="C4" t="s">
        <v>17306</v>
      </c>
    </row>
    <row r="5" spans="1:6" x14ac:dyDescent="0.25">
      <c r="A5" t="s">
        <v>17304</v>
      </c>
      <c r="B5" t="s">
        <v>17309</v>
      </c>
      <c r="C5" t="s">
        <v>17306</v>
      </c>
    </row>
    <row r="6" spans="1:6" x14ac:dyDescent="0.25">
      <c r="A6" t="s">
        <v>17304</v>
      </c>
      <c r="B6" t="s">
        <v>17310</v>
      </c>
      <c r="C6" t="s">
        <v>17306</v>
      </c>
    </row>
    <row r="7" spans="1:6" x14ac:dyDescent="0.25">
      <c r="A7" t="s">
        <v>17304</v>
      </c>
      <c r="B7" t="s">
        <v>17311</v>
      </c>
      <c r="C7" t="s">
        <v>17306</v>
      </c>
    </row>
    <row r="8" spans="1:6" x14ac:dyDescent="0.25">
      <c r="A8" t="s">
        <v>17304</v>
      </c>
      <c r="B8" t="s">
        <v>17312</v>
      </c>
      <c r="C8" t="s">
        <v>17306</v>
      </c>
    </row>
    <row r="9" spans="1:6" x14ac:dyDescent="0.25">
      <c r="A9" t="s">
        <v>17304</v>
      </c>
      <c r="B9" t="s">
        <v>17313</v>
      </c>
      <c r="C9" t="s">
        <v>17314</v>
      </c>
      <c r="D9" t="s">
        <v>17306</v>
      </c>
    </row>
    <row r="10" spans="1:6" x14ac:dyDescent="0.25">
      <c r="A10" t="s">
        <v>17304</v>
      </c>
      <c r="B10" t="s">
        <v>17307</v>
      </c>
      <c r="C10" t="s">
        <v>17306</v>
      </c>
    </row>
    <row r="11" spans="1:6" x14ac:dyDescent="0.25">
      <c r="A11" t="s">
        <v>17304</v>
      </c>
      <c r="B11" t="s">
        <v>17308</v>
      </c>
      <c r="C11" t="s">
        <v>17306</v>
      </c>
    </row>
    <row r="12" spans="1:6" x14ac:dyDescent="0.25">
      <c r="A12" t="s">
        <v>17304</v>
      </c>
      <c r="B12" t="s">
        <v>17315</v>
      </c>
      <c r="C12" t="s">
        <v>17316</v>
      </c>
      <c r="D12" t="s">
        <v>17306</v>
      </c>
    </row>
    <row r="13" spans="1:6" x14ac:dyDescent="0.25">
      <c r="A13" t="s">
        <v>17304</v>
      </c>
      <c r="B13" t="s">
        <v>17307</v>
      </c>
      <c r="C13" t="s">
        <v>17317</v>
      </c>
      <c r="D13" t="s">
        <v>17306</v>
      </c>
    </row>
    <row r="14" spans="1:6" x14ac:dyDescent="0.25">
      <c r="A14" t="s">
        <v>17304</v>
      </c>
      <c r="B14" t="s">
        <v>17318</v>
      </c>
      <c r="C14" t="s">
        <v>17308</v>
      </c>
      <c r="D14" t="s">
        <v>17307</v>
      </c>
      <c r="E14" t="s">
        <v>17317</v>
      </c>
      <c r="F14" t="s">
        <v>17306</v>
      </c>
    </row>
    <row r="15" spans="1:6" x14ac:dyDescent="0.25">
      <c r="A15" t="s">
        <v>17304</v>
      </c>
      <c r="B15" t="s">
        <v>17319</v>
      </c>
      <c r="C15" t="s">
        <v>17308</v>
      </c>
      <c r="D15" t="s">
        <v>17307</v>
      </c>
      <c r="E15" t="s">
        <v>17306</v>
      </c>
    </row>
    <row r="16" spans="1:6" x14ac:dyDescent="0.25">
      <c r="A16" t="s">
        <v>17304</v>
      </c>
      <c r="B16" t="s">
        <v>17320</v>
      </c>
      <c r="C16" t="s">
        <v>17307</v>
      </c>
      <c r="D16" t="s">
        <v>17317</v>
      </c>
      <c r="E16" t="s">
        <v>17306</v>
      </c>
    </row>
    <row r="17" spans="1:5" x14ac:dyDescent="0.25">
      <c r="A17" t="s">
        <v>17304</v>
      </c>
      <c r="B17" t="s">
        <v>17320</v>
      </c>
      <c r="C17" t="s">
        <v>17307</v>
      </c>
      <c r="D17" t="s">
        <v>17317</v>
      </c>
      <c r="E17" t="s">
        <v>17306</v>
      </c>
    </row>
    <row r="18" spans="1:5" x14ac:dyDescent="0.25">
      <c r="A18" t="s">
        <v>17304</v>
      </c>
      <c r="B18" t="s">
        <v>17306</v>
      </c>
    </row>
    <row r="19" spans="1:5" x14ac:dyDescent="0.25">
      <c r="A19" t="s">
        <v>17304</v>
      </c>
      <c r="B19" t="s">
        <v>17321</v>
      </c>
      <c r="C19" t="s">
        <v>17308</v>
      </c>
      <c r="D19" t="s">
        <v>17307</v>
      </c>
      <c r="E19" t="s">
        <v>17306</v>
      </c>
    </row>
    <row r="20" spans="1:5" x14ac:dyDescent="0.25">
      <c r="A20" t="s">
        <v>17304</v>
      </c>
      <c r="B20" t="s">
        <v>17322</v>
      </c>
      <c r="C20" t="s">
        <v>17307</v>
      </c>
      <c r="D20" t="s">
        <v>17306</v>
      </c>
    </row>
    <row r="21" spans="1:5" x14ac:dyDescent="0.25">
      <c r="A21" t="s">
        <v>17304</v>
      </c>
      <c r="B21" t="s">
        <v>17323</v>
      </c>
      <c r="C21" t="s">
        <v>17307</v>
      </c>
      <c r="D21" t="s">
        <v>17306</v>
      </c>
    </row>
    <row r="22" spans="1:5" x14ac:dyDescent="0.25">
      <c r="A22" t="s">
        <v>17304</v>
      </c>
      <c r="B22" t="s">
        <v>17323</v>
      </c>
      <c r="C22" t="s">
        <v>17308</v>
      </c>
      <c r="D22" t="s">
        <v>17306</v>
      </c>
    </row>
    <row r="23" spans="1:5" x14ac:dyDescent="0.25">
      <c r="A23" t="s">
        <v>17304</v>
      </c>
      <c r="B23" t="s">
        <v>17323</v>
      </c>
      <c r="C23" t="s">
        <v>17306</v>
      </c>
    </row>
    <row r="24" spans="1:5" x14ac:dyDescent="0.25">
      <c r="A24" t="s">
        <v>17304</v>
      </c>
      <c r="B24" t="s">
        <v>17323</v>
      </c>
      <c r="C24" t="s">
        <v>17306</v>
      </c>
    </row>
    <row r="25" spans="1:5" x14ac:dyDescent="0.25">
      <c r="A25" t="s">
        <v>17304</v>
      </c>
      <c r="B25" t="s">
        <v>17324</v>
      </c>
      <c r="C25" t="s">
        <v>17314</v>
      </c>
      <c r="D25" t="s">
        <v>17306</v>
      </c>
    </row>
    <row r="26" spans="1:5" x14ac:dyDescent="0.25">
      <c r="A26" t="s">
        <v>17304</v>
      </c>
      <c r="B26" t="s">
        <v>17324</v>
      </c>
      <c r="C26" t="s">
        <v>17314</v>
      </c>
      <c r="D26" t="s">
        <v>17306</v>
      </c>
    </row>
    <row r="27" spans="1:5" x14ac:dyDescent="0.25">
      <c r="A27" t="s">
        <v>17304</v>
      </c>
      <c r="B27" t="s">
        <v>17325</v>
      </c>
      <c r="C27" t="s">
        <v>17306</v>
      </c>
    </row>
    <row r="28" spans="1:5" x14ac:dyDescent="0.25">
      <c r="A28" t="s">
        <v>17304</v>
      </c>
      <c r="B28" t="s">
        <v>17326</v>
      </c>
      <c r="C28" t="s">
        <v>17307</v>
      </c>
      <c r="D28" t="s">
        <v>17306</v>
      </c>
    </row>
    <row r="29" spans="1:5" x14ac:dyDescent="0.25">
      <c r="A29" t="s">
        <v>17304</v>
      </c>
      <c r="B29" t="s">
        <v>17326</v>
      </c>
      <c r="C29" t="s">
        <v>17308</v>
      </c>
      <c r="D29" t="s">
        <v>17314</v>
      </c>
      <c r="E29" t="s">
        <v>17306</v>
      </c>
    </row>
    <row r="30" spans="1:5" x14ac:dyDescent="0.25">
      <c r="A30" t="s">
        <v>17304</v>
      </c>
      <c r="B30" t="s">
        <v>17326</v>
      </c>
      <c r="C30" t="s">
        <v>17306</v>
      </c>
    </row>
    <row r="31" spans="1:5" x14ac:dyDescent="0.25">
      <c r="A31" t="s">
        <v>17304</v>
      </c>
      <c r="B31" t="s">
        <v>17326</v>
      </c>
      <c r="C31" t="s">
        <v>17306</v>
      </c>
    </row>
    <row r="32" spans="1:5" x14ac:dyDescent="0.25">
      <c r="A32" t="s">
        <v>17304</v>
      </c>
      <c r="B32" t="s">
        <v>17326</v>
      </c>
      <c r="C32" t="s">
        <v>17314</v>
      </c>
      <c r="D32" t="s">
        <v>17306</v>
      </c>
    </row>
    <row r="33" spans="1:8" x14ac:dyDescent="0.25">
      <c r="A33" t="s">
        <v>17304</v>
      </c>
      <c r="B33" t="s">
        <v>17326</v>
      </c>
      <c r="C33" t="s">
        <v>17314</v>
      </c>
      <c r="D33" t="s">
        <v>17306</v>
      </c>
    </row>
    <row r="34" spans="1:8" x14ac:dyDescent="0.25">
      <c r="A34" t="s">
        <v>17304</v>
      </c>
      <c r="B34" t="s">
        <v>17326</v>
      </c>
      <c r="C34" t="s">
        <v>17314</v>
      </c>
      <c r="D34" t="s">
        <v>17306</v>
      </c>
    </row>
    <row r="35" spans="1:8" x14ac:dyDescent="0.25">
      <c r="A35" t="s">
        <v>17304</v>
      </c>
      <c r="B35" t="s">
        <v>17326</v>
      </c>
      <c r="C35" t="s">
        <v>17314</v>
      </c>
      <c r="D35" t="s">
        <v>17306</v>
      </c>
    </row>
    <row r="36" spans="1:8" x14ac:dyDescent="0.25">
      <c r="A36" t="s">
        <v>17304</v>
      </c>
      <c r="B36" t="s">
        <v>17327</v>
      </c>
      <c r="C36" t="s">
        <v>17306</v>
      </c>
    </row>
    <row r="37" spans="1:8" x14ac:dyDescent="0.25">
      <c r="A37" t="s">
        <v>17304</v>
      </c>
      <c r="B37" t="s">
        <v>17328</v>
      </c>
      <c r="C37" t="s">
        <v>17306</v>
      </c>
    </row>
    <row r="38" spans="1:8" x14ac:dyDescent="0.25">
      <c r="A38" t="s">
        <v>17304</v>
      </c>
      <c r="B38" t="s">
        <v>17328</v>
      </c>
      <c r="C38" t="s">
        <v>17306</v>
      </c>
    </row>
    <row r="39" spans="1:8" x14ac:dyDescent="0.25">
      <c r="A39" t="s">
        <v>17304</v>
      </c>
      <c r="B39" t="s">
        <v>17329</v>
      </c>
      <c r="C39" t="s">
        <v>17306</v>
      </c>
    </row>
    <row r="40" spans="1:8" x14ac:dyDescent="0.25">
      <c r="A40" t="s">
        <v>17304</v>
      </c>
      <c r="B40" t="s">
        <v>17307</v>
      </c>
      <c r="C40" t="s">
        <v>17306</v>
      </c>
    </row>
    <row r="41" spans="1:8" x14ac:dyDescent="0.25">
      <c r="A41" t="s">
        <v>17304</v>
      </c>
      <c r="B41" t="s">
        <v>17330</v>
      </c>
    </row>
    <row r="42" spans="1:8" x14ac:dyDescent="0.25">
      <c r="A42" t="s">
        <v>17304</v>
      </c>
      <c r="B42" t="s">
        <v>17330</v>
      </c>
    </row>
    <row r="43" spans="1:8" x14ac:dyDescent="0.25">
      <c r="A43" t="s">
        <v>17304</v>
      </c>
      <c r="B43" t="s">
        <v>17330</v>
      </c>
    </row>
    <row r="44" spans="1:8" x14ac:dyDescent="0.25">
      <c r="A44" t="s">
        <v>17304</v>
      </c>
      <c r="B44" t="s">
        <v>17331</v>
      </c>
      <c r="C44" t="s">
        <v>17306</v>
      </c>
    </row>
    <row r="45" spans="1:8" x14ac:dyDescent="0.25">
      <c r="A45" t="s">
        <v>17332</v>
      </c>
      <c r="B45" t="s">
        <v>17333</v>
      </c>
      <c r="C45" t="s">
        <v>17334</v>
      </c>
      <c r="D45" t="s">
        <v>17335</v>
      </c>
      <c r="E45" t="s">
        <v>17306</v>
      </c>
    </row>
    <row r="46" spans="1:8" x14ac:dyDescent="0.25">
      <c r="A46" t="s">
        <v>17304</v>
      </c>
      <c r="B46" t="s">
        <v>17335</v>
      </c>
      <c r="C46" t="s">
        <v>17336</v>
      </c>
      <c r="D46" t="s">
        <v>17306</v>
      </c>
    </row>
    <row r="47" spans="1:8" x14ac:dyDescent="0.25">
      <c r="A47" t="s">
        <v>17304</v>
      </c>
      <c r="B47" t="s">
        <v>17334</v>
      </c>
      <c r="C47" t="s">
        <v>17336</v>
      </c>
      <c r="D47" t="s">
        <v>17306</v>
      </c>
    </row>
    <row r="48" spans="1:8" x14ac:dyDescent="0.25">
      <c r="A48" t="s">
        <v>17304</v>
      </c>
      <c r="B48" t="s">
        <v>17337</v>
      </c>
      <c r="C48" t="s">
        <v>17334</v>
      </c>
      <c r="D48" t="s">
        <v>17335</v>
      </c>
      <c r="E48" t="s">
        <v>17338</v>
      </c>
      <c r="F48" t="s">
        <v>17333</v>
      </c>
      <c r="G48" t="s">
        <v>17339</v>
      </c>
      <c r="H48" t="s">
        <v>17306</v>
      </c>
    </row>
    <row r="49" spans="1:8" x14ac:dyDescent="0.25">
      <c r="A49" t="s">
        <v>17304</v>
      </c>
      <c r="B49" t="s">
        <v>17337</v>
      </c>
      <c r="C49" t="s">
        <v>17334</v>
      </c>
      <c r="D49" t="s">
        <v>17335</v>
      </c>
      <c r="E49" t="s">
        <v>17338</v>
      </c>
      <c r="F49" t="s">
        <v>17333</v>
      </c>
      <c r="G49" t="s">
        <v>17339</v>
      </c>
      <c r="H49" t="s">
        <v>17306</v>
      </c>
    </row>
    <row r="50" spans="1:8" x14ac:dyDescent="0.25">
      <c r="A50" t="s">
        <v>17304</v>
      </c>
      <c r="B50" t="s">
        <v>17337</v>
      </c>
      <c r="C50" t="s">
        <v>17334</v>
      </c>
      <c r="D50" t="s">
        <v>17335</v>
      </c>
      <c r="E50" t="s">
        <v>17338</v>
      </c>
      <c r="F50" t="s">
        <v>17333</v>
      </c>
      <c r="G50" t="s">
        <v>17339</v>
      </c>
      <c r="H50" t="s">
        <v>17306</v>
      </c>
    </row>
    <row r="51" spans="1:8" x14ac:dyDescent="0.25">
      <c r="A51" t="s">
        <v>17304</v>
      </c>
      <c r="B51" t="s">
        <v>17337</v>
      </c>
      <c r="C51" t="s">
        <v>17334</v>
      </c>
      <c r="D51" t="s">
        <v>17335</v>
      </c>
      <c r="E51" t="s">
        <v>17338</v>
      </c>
      <c r="F51" t="s">
        <v>17333</v>
      </c>
      <c r="G51" t="s">
        <v>17339</v>
      </c>
      <c r="H51" t="s">
        <v>17306</v>
      </c>
    </row>
    <row r="52" spans="1:8" x14ac:dyDescent="0.25">
      <c r="A52" t="s">
        <v>17304</v>
      </c>
      <c r="B52" t="s">
        <v>17337</v>
      </c>
      <c r="C52" t="s">
        <v>17334</v>
      </c>
      <c r="D52" t="s">
        <v>17335</v>
      </c>
      <c r="E52" t="s">
        <v>17338</v>
      </c>
      <c r="F52" t="s">
        <v>17333</v>
      </c>
      <c r="G52" t="s">
        <v>17339</v>
      </c>
      <c r="H52" t="s">
        <v>17306</v>
      </c>
    </row>
    <row r="53" spans="1:8" x14ac:dyDescent="0.25">
      <c r="A53" t="s">
        <v>17304</v>
      </c>
      <c r="B53" t="s">
        <v>17334</v>
      </c>
      <c r="C53" t="s">
        <v>17335</v>
      </c>
      <c r="D53" t="s">
        <v>17338</v>
      </c>
      <c r="E53" t="s">
        <v>17333</v>
      </c>
      <c r="F53" t="s">
        <v>17339</v>
      </c>
      <c r="G53" t="s">
        <v>17306</v>
      </c>
    </row>
    <row r="54" spans="1:8" x14ac:dyDescent="0.25">
      <c r="A54" t="s">
        <v>17304</v>
      </c>
      <c r="B54" t="s">
        <v>17340</v>
      </c>
      <c r="C54" t="s">
        <v>17334</v>
      </c>
      <c r="D54" t="s">
        <v>17335</v>
      </c>
      <c r="E54" t="s">
        <v>17338</v>
      </c>
      <c r="F54" t="s">
        <v>17333</v>
      </c>
      <c r="G54" t="s">
        <v>17339</v>
      </c>
      <c r="H54" t="s">
        <v>17306</v>
      </c>
    </row>
    <row r="55" spans="1:8" x14ac:dyDescent="0.25">
      <c r="A55" t="s">
        <v>17304</v>
      </c>
      <c r="B55" t="s">
        <v>17337</v>
      </c>
      <c r="C55" t="s">
        <v>17334</v>
      </c>
      <c r="D55" t="s">
        <v>17335</v>
      </c>
      <c r="E55" t="s">
        <v>17338</v>
      </c>
      <c r="F55" t="s">
        <v>17306</v>
      </c>
    </row>
    <row r="56" spans="1:8" x14ac:dyDescent="0.25">
      <c r="A56" t="s">
        <v>17304</v>
      </c>
      <c r="B56" t="s">
        <v>17341</v>
      </c>
      <c r="C56" t="s">
        <v>17306</v>
      </c>
    </row>
    <row r="57" spans="1:8" x14ac:dyDescent="0.25">
      <c r="A57" t="s">
        <v>17304</v>
      </c>
      <c r="B57" t="s">
        <v>17342</v>
      </c>
      <c r="C57" t="s">
        <v>17306</v>
      </c>
    </row>
    <row r="58" spans="1:8" x14ac:dyDescent="0.25">
      <c r="A58" t="s">
        <v>17304</v>
      </c>
      <c r="B58" t="s">
        <v>17306</v>
      </c>
    </row>
    <row r="59" spans="1:8" x14ac:dyDescent="0.25">
      <c r="A59" t="s">
        <v>17304</v>
      </c>
      <c r="B59" t="s">
        <v>17306</v>
      </c>
    </row>
    <row r="60" spans="1:8" x14ac:dyDescent="0.25">
      <c r="A60" t="s">
        <v>17304</v>
      </c>
      <c r="B60" t="s">
        <v>17306</v>
      </c>
    </row>
    <row r="61" spans="1:8" x14ac:dyDescent="0.25">
      <c r="A61" t="s">
        <v>17304</v>
      </c>
      <c r="B61" t="s">
        <v>17306</v>
      </c>
    </row>
    <row r="62" spans="1:8" x14ac:dyDescent="0.25">
      <c r="A62" t="s">
        <v>17304</v>
      </c>
      <c r="B62" t="s">
        <v>17343</v>
      </c>
      <c r="C62" t="s">
        <v>17306</v>
      </c>
    </row>
    <row r="63" spans="1:8" x14ac:dyDescent="0.25">
      <c r="A63" t="s">
        <v>17304</v>
      </c>
      <c r="B63" t="s">
        <v>17343</v>
      </c>
      <c r="C63" t="s">
        <v>17306</v>
      </c>
    </row>
    <row r="64" spans="1:8" x14ac:dyDescent="0.25">
      <c r="A64" t="s">
        <v>17304</v>
      </c>
      <c r="B64" t="s">
        <v>17344</v>
      </c>
      <c r="C64" t="s">
        <v>17306</v>
      </c>
    </row>
    <row r="65" spans="1:6" x14ac:dyDescent="0.25">
      <c r="A65" t="s">
        <v>17304</v>
      </c>
      <c r="B65" t="s">
        <v>17344</v>
      </c>
      <c r="C65" t="s">
        <v>17306</v>
      </c>
    </row>
    <row r="66" spans="1:6" x14ac:dyDescent="0.25">
      <c r="A66" t="s">
        <v>17304</v>
      </c>
      <c r="B66" t="s">
        <v>17344</v>
      </c>
      <c r="C66" t="s">
        <v>17306</v>
      </c>
    </row>
    <row r="67" spans="1:6" x14ac:dyDescent="0.25">
      <c r="A67" t="s">
        <v>17304</v>
      </c>
      <c r="B67" t="s">
        <v>17345</v>
      </c>
      <c r="C67" t="s">
        <v>17306</v>
      </c>
    </row>
    <row r="68" spans="1:6" x14ac:dyDescent="0.25">
      <c r="A68" t="s">
        <v>17304</v>
      </c>
      <c r="B68" t="s">
        <v>17346</v>
      </c>
      <c r="C68" t="s">
        <v>17347</v>
      </c>
      <c r="D68" t="s">
        <v>17306</v>
      </c>
    </row>
    <row r="69" spans="1:6" x14ac:dyDescent="0.25">
      <c r="A69" t="s">
        <v>17304</v>
      </c>
      <c r="B69" t="s">
        <v>17348</v>
      </c>
      <c r="C69" t="s">
        <v>17347</v>
      </c>
      <c r="D69" t="s">
        <v>17306</v>
      </c>
    </row>
    <row r="70" spans="1:6" x14ac:dyDescent="0.25">
      <c r="A70" t="s">
        <v>17304</v>
      </c>
      <c r="B70" t="s">
        <v>17349</v>
      </c>
      <c r="C70" t="s">
        <v>17347</v>
      </c>
      <c r="D70" t="s">
        <v>17306</v>
      </c>
    </row>
    <row r="71" spans="1:6" x14ac:dyDescent="0.25">
      <c r="A71" t="s">
        <v>17304</v>
      </c>
      <c r="B71" t="s">
        <v>17350</v>
      </c>
      <c r="C71" t="s">
        <v>17347</v>
      </c>
      <c r="D71" t="s">
        <v>17306</v>
      </c>
    </row>
    <row r="72" spans="1:6" x14ac:dyDescent="0.25">
      <c r="A72" t="s">
        <v>17304</v>
      </c>
    </row>
    <row r="73" spans="1:6" x14ac:dyDescent="0.25">
      <c r="A73" t="s">
        <v>17304</v>
      </c>
      <c r="B73" t="s">
        <v>17307</v>
      </c>
      <c r="C73" t="s">
        <v>17306</v>
      </c>
    </row>
    <row r="74" spans="1:6" x14ac:dyDescent="0.25">
      <c r="A74" t="s">
        <v>17304</v>
      </c>
      <c r="B74" t="s">
        <v>17307</v>
      </c>
      <c r="C74" t="s">
        <v>17306</v>
      </c>
    </row>
    <row r="75" spans="1:6" x14ac:dyDescent="0.25">
      <c r="A75" t="s">
        <v>17304</v>
      </c>
      <c r="B75" t="s">
        <v>17307</v>
      </c>
      <c r="C75" t="s">
        <v>17317</v>
      </c>
      <c r="D75" t="s">
        <v>17306</v>
      </c>
    </row>
    <row r="76" spans="1:6" x14ac:dyDescent="0.25">
      <c r="A76" t="s">
        <v>17304</v>
      </c>
      <c r="B76" t="s">
        <v>17318</v>
      </c>
      <c r="C76" t="s">
        <v>17308</v>
      </c>
      <c r="D76" t="s">
        <v>17307</v>
      </c>
      <c r="E76" t="s">
        <v>17317</v>
      </c>
      <c r="F76" t="s">
        <v>17306</v>
      </c>
    </row>
    <row r="77" spans="1:6" x14ac:dyDescent="0.25">
      <c r="A77" t="s">
        <v>17304</v>
      </c>
      <c r="B77" t="s">
        <v>17320</v>
      </c>
      <c r="C77" t="s">
        <v>17307</v>
      </c>
      <c r="D77" t="s">
        <v>17317</v>
      </c>
      <c r="E77" t="s">
        <v>17306</v>
      </c>
    </row>
    <row r="78" spans="1:6" x14ac:dyDescent="0.25">
      <c r="A78" t="s">
        <v>17304</v>
      </c>
      <c r="B78" t="s">
        <v>17320</v>
      </c>
      <c r="C78" t="s">
        <v>17307</v>
      </c>
      <c r="D78" t="s">
        <v>17317</v>
      </c>
      <c r="E78" t="s">
        <v>17306</v>
      </c>
    </row>
    <row r="79" spans="1:6" x14ac:dyDescent="0.25">
      <c r="A79" t="s">
        <v>17304</v>
      </c>
      <c r="B79" t="s">
        <v>17323</v>
      </c>
      <c r="C79" t="s">
        <v>17307</v>
      </c>
      <c r="D79" t="s">
        <v>17306</v>
      </c>
    </row>
    <row r="80" spans="1:6" x14ac:dyDescent="0.25">
      <c r="A80" t="s">
        <v>17304</v>
      </c>
      <c r="B80" t="s">
        <v>17326</v>
      </c>
      <c r="C80" t="s">
        <v>17307</v>
      </c>
      <c r="D80" t="s">
        <v>17306</v>
      </c>
    </row>
    <row r="81" spans="1:6" x14ac:dyDescent="0.25">
      <c r="A81" t="s">
        <v>17304</v>
      </c>
      <c r="B81" t="s">
        <v>17307</v>
      </c>
      <c r="C81" t="s">
        <v>17306</v>
      </c>
    </row>
    <row r="82" spans="1:6" x14ac:dyDescent="0.25">
      <c r="A82" t="s">
        <v>17304</v>
      </c>
      <c r="B82" t="s">
        <v>17341</v>
      </c>
      <c r="C82" t="s">
        <v>17306</v>
      </c>
    </row>
    <row r="83" spans="1:6" x14ac:dyDescent="0.25">
      <c r="A83" t="s">
        <v>17304</v>
      </c>
      <c r="B83" t="s">
        <v>17342</v>
      </c>
      <c r="C83" t="s">
        <v>17306</v>
      </c>
    </row>
    <row r="84" spans="1:6" x14ac:dyDescent="0.25">
      <c r="A84" t="s">
        <v>17304</v>
      </c>
    </row>
    <row r="85" spans="1:6" x14ac:dyDescent="0.25">
      <c r="A85" t="s">
        <v>17304</v>
      </c>
      <c r="B85" t="s">
        <v>17305</v>
      </c>
      <c r="C85" t="s">
        <v>17351</v>
      </c>
      <c r="D85" t="s">
        <v>17306</v>
      </c>
    </row>
    <row r="86" spans="1:6" x14ac:dyDescent="0.25">
      <c r="A86" t="s">
        <v>17304</v>
      </c>
      <c r="B86" t="s">
        <v>17352</v>
      </c>
      <c r="C86" t="s">
        <v>17351</v>
      </c>
      <c r="D86" t="s">
        <v>17306</v>
      </c>
    </row>
    <row r="87" spans="1:6" x14ac:dyDescent="0.25">
      <c r="A87" t="s">
        <v>17304</v>
      </c>
      <c r="B87" t="s">
        <v>17308</v>
      </c>
      <c r="C87" t="s">
        <v>17351</v>
      </c>
      <c r="D87" t="s">
        <v>17306</v>
      </c>
    </row>
    <row r="88" spans="1:6" x14ac:dyDescent="0.25">
      <c r="A88" t="s">
        <v>17304</v>
      </c>
      <c r="B88" t="s">
        <v>17309</v>
      </c>
      <c r="C88" t="s">
        <v>17306</v>
      </c>
    </row>
    <row r="89" spans="1:6" x14ac:dyDescent="0.25">
      <c r="A89" t="s">
        <v>17304</v>
      </c>
      <c r="B89" t="s">
        <v>17310</v>
      </c>
      <c r="C89" t="s">
        <v>17306</v>
      </c>
    </row>
    <row r="90" spans="1:6" x14ac:dyDescent="0.25">
      <c r="A90" t="s">
        <v>17304</v>
      </c>
      <c r="B90" t="s">
        <v>17311</v>
      </c>
      <c r="C90" t="s">
        <v>17306</v>
      </c>
    </row>
    <row r="91" spans="1:6" x14ac:dyDescent="0.25">
      <c r="A91" t="s">
        <v>17304</v>
      </c>
      <c r="B91" t="s">
        <v>17352</v>
      </c>
      <c r="C91" t="s">
        <v>17306</v>
      </c>
    </row>
    <row r="92" spans="1:6" x14ac:dyDescent="0.25">
      <c r="A92" t="s">
        <v>17304</v>
      </c>
      <c r="B92" t="s">
        <v>17308</v>
      </c>
      <c r="C92" t="s">
        <v>17306</v>
      </c>
    </row>
    <row r="93" spans="1:6" x14ac:dyDescent="0.25">
      <c r="A93" t="s">
        <v>17304</v>
      </c>
      <c r="B93" t="s">
        <v>17315</v>
      </c>
      <c r="C93" t="s">
        <v>17316</v>
      </c>
      <c r="D93" t="s">
        <v>17306</v>
      </c>
    </row>
    <row r="94" spans="1:6" x14ac:dyDescent="0.25">
      <c r="A94" t="s">
        <v>17304</v>
      </c>
      <c r="B94" t="s">
        <v>17352</v>
      </c>
      <c r="C94" t="s">
        <v>17317</v>
      </c>
      <c r="D94" t="s">
        <v>17306</v>
      </c>
    </row>
    <row r="95" spans="1:6" x14ac:dyDescent="0.25">
      <c r="A95" t="s">
        <v>17304</v>
      </c>
      <c r="B95" t="s">
        <v>17318</v>
      </c>
      <c r="C95" t="s">
        <v>17308</v>
      </c>
      <c r="D95" t="s">
        <v>17352</v>
      </c>
      <c r="E95" t="s">
        <v>17317</v>
      </c>
      <c r="F95" t="s">
        <v>17306</v>
      </c>
    </row>
    <row r="96" spans="1:6" x14ac:dyDescent="0.25">
      <c r="A96" t="s">
        <v>17304</v>
      </c>
      <c r="B96" t="s">
        <v>17319</v>
      </c>
      <c r="C96" t="s">
        <v>17308</v>
      </c>
      <c r="D96" t="s">
        <v>17352</v>
      </c>
      <c r="E96" t="s">
        <v>17306</v>
      </c>
    </row>
    <row r="97" spans="1:9" x14ac:dyDescent="0.25">
      <c r="A97" t="s">
        <v>17304</v>
      </c>
      <c r="B97" t="s">
        <v>17320</v>
      </c>
      <c r="C97" t="s">
        <v>17352</v>
      </c>
      <c r="D97" t="s">
        <v>17317</v>
      </c>
      <c r="E97" t="s">
        <v>17306</v>
      </c>
    </row>
    <row r="98" spans="1:9" x14ac:dyDescent="0.25">
      <c r="A98" t="s">
        <v>17304</v>
      </c>
      <c r="B98" t="s">
        <v>17320</v>
      </c>
      <c r="C98" t="s">
        <v>17352</v>
      </c>
      <c r="D98" t="s">
        <v>17317</v>
      </c>
      <c r="E98" t="s">
        <v>17306</v>
      </c>
    </row>
    <row r="99" spans="1:9" x14ac:dyDescent="0.25">
      <c r="A99" t="s">
        <v>17304</v>
      </c>
      <c r="B99" t="s">
        <v>17306</v>
      </c>
    </row>
    <row r="100" spans="1:9" x14ac:dyDescent="0.25">
      <c r="A100" t="s">
        <v>17304</v>
      </c>
      <c r="B100" t="s">
        <v>17321</v>
      </c>
      <c r="C100" t="s">
        <v>17308</v>
      </c>
      <c r="D100" t="s">
        <v>17352</v>
      </c>
      <c r="E100" t="s">
        <v>17306</v>
      </c>
    </row>
    <row r="101" spans="1:9" x14ac:dyDescent="0.25">
      <c r="A101" t="s">
        <v>17304</v>
      </c>
      <c r="B101" t="s">
        <v>17322</v>
      </c>
      <c r="C101" t="s">
        <v>17352</v>
      </c>
      <c r="D101" t="s">
        <v>17306</v>
      </c>
    </row>
    <row r="102" spans="1:9" x14ac:dyDescent="0.25">
      <c r="A102" t="s">
        <v>17304</v>
      </c>
      <c r="B102" t="s">
        <v>17324</v>
      </c>
      <c r="C102" t="s">
        <v>17314</v>
      </c>
      <c r="D102" t="s">
        <v>17306</v>
      </c>
    </row>
    <row r="103" spans="1:9" x14ac:dyDescent="0.25">
      <c r="A103" t="s">
        <v>17304</v>
      </c>
      <c r="B103" t="s">
        <v>17324</v>
      </c>
      <c r="C103" t="s">
        <v>17314</v>
      </c>
      <c r="D103" t="s">
        <v>17306</v>
      </c>
    </row>
    <row r="104" spans="1:9" x14ac:dyDescent="0.25">
      <c r="A104" t="s">
        <v>17304</v>
      </c>
      <c r="B104" t="s">
        <v>17327</v>
      </c>
      <c r="C104" t="s">
        <v>17306</v>
      </c>
    </row>
    <row r="105" spans="1:9" x14ac:dyDescent="0.25">
      <c r="A105" t="s">
        <v>17304</v>
      </c>
      <c r="B105" t="s">
        <v>17352</v>
      </c>
      <c r="C105" t="s">
        <v>17306</v>
      </c>
    </row>
    <row r="106" spans="1:9" x14ac:dyDescent="0.25">
      <c r="A106" t="s">
        <v>17304</v>
      </c>
      <c r="B106" t="s">
        <v>17351</v>
      </c>
      <c r="C106" t="s">
        <v>17306</v>
      </c>
    </row>
    <row r="107" spans="1:9" x14ac:dyDescent="0.25">
      <c r="A107" t="s">
        <v>17304</v>
      </c>
      <c r="B107" t="s">
        <v>17351</v>
      </c>
      <c r="C107" t="s">
        <v>17306</v>
      </c>
    </row>
    <row r="108" spans="1:9" x14ac:dyDescent="0.25">
      <c r="A108" t="s">
        <v>17304</v>
      </c>
      <c r="B108" t="s">
        <v>17306</v>
      </c>
    </row>
    <row r="109" spans="1:9" x14ac:dyDescent="0.25">
      <c r="A109" t="s">
        <v>17332</v>
      </c>
      <c r="B109" t="s">
        <v>17333</v>
      </c>
      <c r="C109" t="s">
        <v>17334</v>
      </c>
      <c r="D109" t="s">
        <v>17335</v>
      </c>
      <c r="E109" t="s">
        <v>17351</v>
      </c>
      <c r="F109" t="s">
        <v>17306</v>
      </c>
    </row>
    <row r="110" spans="1:9" x14ac:dyDescent="0.25">
      <c r="A110" t="s">
        <v>17304</v>
      </c>
      <c r="B110" t="s">
        <v>17335</v>
      </c>
      <c r="C110" t="s">
        <v>17336</v>
      </c>
      <c r="D110" t="s">
        <v>17351</v>
      </c>
      <c r="E110" t="s">
        <v>17306</v>
      </c>
    </row>
    <row r="111" spans="1:9" x14ac:dyDescent="0.25">
      <c r="A111" t="s">
        <v>17304</v>
      </c>
      <c r="B111" t="s">
        <v>17334</v>
      </c>
      <c r="C111" t="s">
        <v>17336</v>
      </c>
      <c r="D111" t="s">
        <v>17351</v>
      </c>
      <c r="E111" t="s">
        <v>17306</v>
      </c>
    </row>
    <row r="112" spans="1:9" x14ac:dyDescent="0.25">
      <c r="A112" t="s">
        <v>17304</v>
      </c>
      <c r="B112" t="s">
        <v>17337</v>
      </c>
      <c r="C112" t="s">
        <v>17334</v>
      </c>
      <c r="D112" t="s">
        <v>17335</v>
      </c>
      <c r="E112" t="s">
        <v>17338</v>
      </c>
      <c r="F112" t="s">
        <v>17351</v>
      </c>
      <c r="G112" t="s">
        <v>17333</v>
      </c>
      <c r="H112" t="s">
        <v>17339</v>
      </c>
      <c r="I112" t="s">
        <v>17306</v>
      </c>
    </row>
    <row r="113" spans="1:9" x14ac:dyDescent="0.25">
      <c r="A113" t="s">
        <v>17304</v>
      </c>
      <c r="B113" t="s">
        <v>17337</v>
      </c>
      <c r="C113" t="s">
        <v>17334</v>
      </c>
      <c r="D113" t="s">
        <v>17335</v>
      </c>
      <c r="E113" t="s">
        <v>17338</v>
      </c>
      <c r="F113" t="s">
        <v>17351</v>
      </c>
      <c r="G113" t="s">
        <v>17333</v>
      </c>
      <c r="H113" t="s">
        <v>17339</v>
      </c>
      <c r="I113" t="s">
        <v>17306</v>
      </c>
    </row>
    <row r="114" spans="1:9" x14ac:dyDescent="0.25">
      <c r="A114" t="s">
        <v>17304</v>
      </c>
      <c r="B114" t="s">
        <v>17337</v>
      </c>
      <c r="C114" t="s">
        <v>17334</v>
      </c>
      <c r="D114" t="s">
        <v>17335</v>
      </c>
      <c r="E114" t="s">
        <v>17338</v>
      </c>
      <c r="F114" t="s">
        <v>17351</v>
      </c>
      <c r="G114" t="s">
        <v>17333</v>
      </c>
      <c r="H114" t="s">
        <v>17339</v>
      </c>
      <c r="I114" t="s">
        <v>17306</v>
      </c>
    </row>
    <row r="115" spans="1:9" x14ac:dyDescent="0.25">
      <c r="A115" t="s">
        <v>17304</v>
      </c>
      <c r="B115" t="s">
        <v>17337</v>
      </c>
      <c r="C115" t="s">
        <v>17334</v>
      </c>
      <c r="D115" t="s">
        <v>17335</v>
      </c>
      <c r="E115" t="s">
        <v>17338</v>
      </c>
      <c r="F115" t="s">
        <v>17351</v>
      </c>
      <c r="G115" t="s">
        <v>17333</v>
      </c>
      <c r="H115" t="s">
        <v>17339</v>
      </c>
      <c r="I115" t="s">
        <v>17306</v>
      </c>
    </row>
    <row r="116" spans="1:9" x14ac:dyDescent="0.25">
      <c r="A116" t="s">
        <v>17304</v>
      </c>
      <c r="B116" t="s">
        <v>17337</v>
      </c>
      <c r="C116" t="s">
        <v>17334</v>
      </c>
      <c r="D116" t="s">
        <v>17335</v>
      </c>
      <c r="E116" t="s">
        <v>17338</v>
      </c>
      <c r="F116" t="s">
        <v>17351</v>
      </c>
      <c r="G116" t="s">
        <v>17333</v>
      </c>
      <c r="H116" t="s">
        <v>17339</v>
      </c>
      <c r="I116" t="s">
        <v>17306</v>
      </c>
    </row>
    <row r="117" spans="1:9" x14ac:dyDescent="0.25">
      <c r="A117" t="s">
        <v>17304</v>
      </c>
      <c r="B117" t="s">
        <v>17334</v>
      </c>
      <c r="C117" t="s">
        <v>17335</v>
      </c>
      <c r="D117" t="s">
        <v>17338</v>
      </c>
      <c r="E117" t="s">
        <v>17351</v>
      </c>
      <c r="F117" t="s">
        <v>17333</v>
      </c>
      <c r="G117" t="s">
        <v>17339</v>
      </c>
      <c r="H117" t="s">
        <v>17306</v>
      </c>
    </row>
    <row r="118" spans="1:9" x14ac:dyDescent="0.25">
      <c r="A118" t="s">
        <v>17304</v>
      </c>
      <c r="B118" t="s">
        <v>17340</v>
      </c>
      <c r="C118" t="s">
        <v>17334</v>
      </c>
      <c r="D118" t="s">
        <v>17335</v>
      </c>
      <c r="E118" t="s">
        <v>17338</v>
      </c>
      <c r="F118" t="s">
        <v>17351</v>
      </c>
      <c r="G118" t="s">
        <v>17333</v>
      </c>
      <c r="H118" t="s">
        <v>17339</v>
      </c>
      <c r="I118" t="s">
        <v>17306</v>
      </c>
    </row>
    <row r="119" spans="1:9" x14ac:dyDescent="0.25">
      <c r="A119" t="s">
        <v>17304</v>
      </c>
      <c r="B119" t="s">
        <v>17337</v>
      </c>
      <c r="C119" t="s">
        <v>17334</v>
      </c>
      <c r="D119" t="s">
        <v>17335</v>
      </c>
      <c r="E119" t="s">
        <v>17338</v>
      </c>
      <c r="F119" t="s">
        <v>17351</v>
      </c>
      <c r="G119" t="s">
        <v>17306</v>
      </c>
    </row>
    <row r="120" spans="1:9" x14ac:dyDescent="0.25">
      <c r="A120" t="s">
        <v>17304</v>
      </c>
      <c r="B120" t="s">
        <v>17344</v>
      </c>
      <c r="C120" t="s">
        <v>17306</v>
      </c>
    </row>
    <row r="121" spans="1:9" x14ac:dyDescent="0.25">
      <c r="A121" t="s">
        <v>17304</v>
      </c>
      <c r="B121" t="s">
        <v>17345</v>
      </c>
      <c r="C121" t="s">
        <v>17306</v>
      </c>
    </row>
    <row r="122" spans="1:9" x14ac:dyDescent="0.25">
      <c r="A122" t="s">
        <v>17304</v>
      </c>
      <c r="B122" t="s">
        <v>17306</v>
      </c>
    </row>
    <row r="123" spans="1:9" x14ac:dyDescent="0.25">
      <c r="A123" t="s">
        <v>17304</v>
      </c>
      <c r="B123" t="s">
        <v>17306</v>
      </c>
    </row>
    <row r="124" spans="1:9" x14ac:dyDescent="0.25">
      <c r="A124" t="s">
        <v>17304</v>
      </c>
      <c r="B124" t="s">
        <v>17353</v>
      </c>
      <c r="C124" t="s">
        <v>17306</v>
      </c>
    </row>
    <row r="125" spans="1:9" x14ac:dyDescent="0.25">
      <c r="A125" t="s">
        <v>17304</v>
      </c>
      <c r="B125" t="s">
        <v>17306</v>
      </c>
    </row>
    <row r="126" spans="1:9" x14ac:dyDescent="0.25">
      <c r="A126" t="s">
        <v>17304</v>
      </c>
      <c r="B126" t="s">
        <v>17346</v>
      </c>
      <c r="C126" t="s">
        <v>17306</v>
      </c>
    </row>
    <row r="127" spans="1:9" x14ac:dyDescent="0.25">
      <c r="A127" t="s">
        <v>17304</v>
      </c>
      <c r="B127" t="s">
        <v>17348</v>
      </c>
      <c r="C127" t="s">
        <v>17306</v>
      </c>
    </row>
    <row r="128" spans="1:9" x14ac:dyDescent="0.25">
      <c r="A128" t="s">
        <v>17304</v>
      </c>
      <c r="B128" t="s">
        <v>17349</v>
      </c>
      <c r="C128" t="s">
        <v>17306</v>
      </c>
    </row>
    <row r="129" spans="1:6" x14ac:dyDescent="0.25">
      <c r="A129" t="s">
        <v>17304</v>
      </c>
      <c r="B129" t="s">
        <v>17350</v>
      </c>
      <c r="C129" t="s">
        <v>17306</v>
      </c>
    </row>
    <row r="130" spans="1:6" x14ac:dyDescent="0.25">
      <c r="A130" t="s">
        <v>17304</v>
      </c>
      <c r="B130" t="s">
        <v>17354</v>
      </c>
      <c r="C130" t="s">
        <v>17306</v>
      </c>
    </row>
    <row r="131" spans="1:6" x14ac:dyDescent="0.25">
      <c r="A131" t="s">
        <v>17304</v>
      </c>
    </row>
    <row r="132" spans="1:6" x14ac:dyDescent="0.25">
      <c r="A132" t="s">
        <v>17304</v>
      </c>
      <c r="B132" t="s">
        <v>17352</v>
      </c>
      <c r="C132" t="s">
        <v>17351</v>
      </c>
      <c r="D132" t="s">
        <v>17306</v>
      </c>
    </row>
    <row r="133" spans="1:6" x14ac:dyDescent="0.25">
      <c r="A133" t="s">
        <v>17304</v>
      </c>
      <c r="B133" t="s">
        <v>17352</v>
      </c>
      <c r="C133" t="s">
        <v>17306</v>
      </c>
    </row>
    <row r="134" spans="1:6" x14ac:dyDescent="0.25">
      <c r="A134" t="s">
        <v>17304</v>
      </c>
      <c r="B134" t="s">
        <v>17352</v>
      </c>
      <c r="C134" t="s">
        <v>17317</v>
      </c>
      <c r="D134" t="s">
        <v>17306</v>
      </c>
    </row>
    <row r="135" spans="1:6" x14ac:dyDescent="0.25">
      <c r="A135" t="s">
        <v>17304</v>
      </c>
      <c r="B135" t="s">
        <v>17318</v>
      </c>
      <c r="C135" t="s">
        <v>17308</v>
      </c>
      <c r="D135" t="s">
        <v>17352</v>
      </c>
      <c r="E135" t="s">
        <v>17317</v>
      </c>
      <c r="F135" t="s">
        <v>17306</v>
      </c>
    </row>
    <row r="136" spans="1:6" x14ac:dyDescent="0.25">
      <c r="A136" t="s">
        <v>17304</v>
      </c>
      <c r="B136" t="s">
        <v>17320</v>
      </c>
      <c r="C136" t="s">
        <v>17352</v>
      </c>
      <c r="D136" t="s">
        <v>17317</v>
      </c>
      <c r="E136" t="s">
        <v>17306</v>
      </c>
    </row>
    <row r="137" spans="1:6" x14ac:dyDescent="0.25">
      <c r="A137" t="s">
        <v>17304</v>
      </c>
      <c r="B137" t="s">
        <v>17320</v>
      </c>
      <c r="C137" t="s">
        <v>17352</v>
      </c>
      <c r="D137" t="s">
        <v>17317</v>
      </c>
      <c r="E137" t="s">
        <v>17306</v>
      </c>
    </row>
    <row r="138" spans="1:6" x14ac:dyDescent="0.25">
      <c r="A138" t="s">
        <v>17304</v>
      </c>
      <c r="B138" t="s">
        <v>17352</v>
      </c>
      <c r="C138" t="s">
        <v>17306</v>
      </c>
    </row>
    <row r="139" spans="1:6" x14ac:dyDescent="0.25">
      <c r="A139" t="s">
        <v>17304</v>
      </c>
    </row>
    <row r="140" spans="1:6" x14ac:dyDescent="0.25">
      <c r="A140" t="s">
        <v>17304</v>
      </c>
      <c r="B140" t="s">
        <v>17305</v>
      </c>
      <c r="C140" t="s">
        <v>17306</v>
      </c>
    </row>
    <row r="141" spans="1:6" x14ac:dyDescent="0.25">
      <c r="A141" t="s">
        <v>17304</v>
      </c>
      <c r="B141" t="s">
        <v>17355</v>
      </c>
      <c r="C141" t="s">
        <v>17306</v>
      </c>
    </row>
    <row r="142" spans="1:6" x14ac:dyDescent="0.25">
      <c r="A142" t="s">
        <v>17304</v>
      </c>
      <c r="B142" t="s">
        <v>17308</v>
      </c>
      <c r="C142" t="s">
        <v>17306</v>
      </c>
    </row>
    <row r="143" spans="1:6" x14ac:dyDescent="0.25">
      <c r="A143" t="s">
        <v>17304</v>
      </c>
      <c r="B143" t="s">
        <v>17306</v>
      </c>
    </row>
    <row r="144" spans="1:6" x14ac:dyDescent="0.25">
      <c r="A144" t="s">
        <v>17304</v>
      </c>
      <c r="B144" t="s">
        <v>17309</v>
      </c>
      <c r="C144" t="s">
        <v>17306</v>
      </c>
    </row>
    <row r="145" spans="1:6" x14ac:dyDescent="0.25">
      <c r="A145" t="s">
        <v>17304</v>
      </c>
      <c r="B145" t="s">
        <v>17310</v>
      </c>
      <c r="C145" t="s">
        <v>17306</v>
      </c>
    </row>
    <row r="146" spans="1:6" x14ac:dyDescent="0.25">
      <c r="A146" t="s">
        <v>17304</v>
      </c>
      <c r="B146" t="s">
        <v>17311</v>
      </c>
      <c r="C146" t="s">
        <v>17306</v>
      </c>
    </row>
    <row r="147" spans="1:6" x14ac:dyDescent="0.25">
      <c r="A147" t="s">
        <v>17304</v>
      </c>
      <c r="B147" t="s">
        <v>17355</v>
      </c>
      <c r="C147" t="s">
        <v>17306</v>
      </c>
    </row>
    <row r="148" spans="1:6" x14ac:dyDescent="0.25">
      <c r="A148" t="s">
        <v>17304</v>
      </c>
      <c r="B148" t="s">
        <v>17308</v>
      </c>
      <c r="C148" t="s">
        <v>17306</v>
      </c>
    </row>
    <row r="149" spans="1:6" x14ac:dyDescent="0.25">
      <c r="A149" t="s">
        <v>17304</v>
      </c>
      <c r="B149" t="s">
        <v>17355</v>
      </c>
      <c r="C149" t="s">
        <v>17317</v>
      </c>
      <c r="D149" t="s">
        <v>17306</v>
      </c>
    </row>
    <row r="150" spans="1:6" x14ac:dyDescent="0.25">
      <c r="A150" t="s">
        <v>17304</v>
      </c>
      <c r="B150" t="s">
        <v>17318</v>
      </c>
      <c r="C150" t="s">
        <v>17308</v>
      </c>
      <c r="D150" t="s">
        <v>17355</v>
      </c>
      <c r="E150" t="s">
        <v>17317</v>
      </c>
      <c r="F150" t="s">
        <v>17306</v>
      </c>
    </row>
    <row r="151" spans="1:6" x14ac:dyDescent="0.25">
      <c r="A151" t="s">
        <v>17304</v>
      </c>
      <c r="B151" t="s">
        <v>17319</v>
      </c>
      <c r="C151" t="s">
        <v>17308</v>
      </c>
      <c r="D151" t="s">
        <v>17355</v>
      </c>
      <c r="E151" t="s">
        <v>17306</v>
      </c>
    </row>
    <row r="152" spans="1:6" x14ac:dyDescent="0.25">
      <c r="A152" t="s">
        <v>17304</v>
      </c>
      <c r="B152" t="s">
        <v>17320</v>
      </c>
      <c r="C152" t="s">
        <v>17355</v>
      </c>
      <c r="D152" t="s">
        <v>17317</v>
      </c>
      <c r="E152" t="s">
        <v>17306</v>
      </c>
    </row>
    <row r="153" spans="1:6" x14ac:dyDescent="0.25">
      <c r="A153" t="s">
        <v>17304</v>
      </c>
      <c r="B153" t="s">
        <v>17320</v>
      </c>
      <c r="C153" t="s">
        <v>17355</v>
      </c>
      <c r="D153" t="s">
        <v>17317</v>
      </c>
      <c r="E153" t="s">
        <v>17306</v>
      </c>
    </row>
    <row r="154" spans="1:6" x14ac:dyDescent="0.25">
      <c r="A154" t="s">
        <v>17304</v>
      </c>
      <c r="B154" t="s">
        <v>17306</v>
      </c>
    </row>
    <row r="155" spans="1:6" x14ac:dyDescent="0.25">
      <c r="A155" t="s">
        <v>17304</v>
      </c>
      <c r="B155" t="s">
        <v>17321</v>
      </c>
      <c r="C155" t="s">
        <v>17308</v>
      </c>
      <c r="D155" t="s">
        <v>17355</v>
      </c>
      <c r="E155" t="s">
        <v>17306</v>
      </c>
    </row>
    <row r="156" spans="1:6" x14ac:dyDescent="0.25">
      <c r="A156" t="s">
        <v>17304</v>
      </c>
      <c r="B156" t="s">
        <v>17322</v>
      </c>
      <c r="C156" t="s">
        <v>17355</v>
      </c>
      <c r="D156" t="s">
        <v>17306</v>
      </c>
    </row>
    <row r="157" spans="1:6" x14ac:dyDescent="0.25">
      <c r="A157" t="s">
        <v>17304</v>
      </c>
      <c r="B157" t="s">
        <v>17323</v>
      </c>
      <c r="C157" t="s">
        <v>17355</v>
      </c>
      <c r="D157" t="s">
        <v>17306</v>
      </c>
    </row>
    <row r="158" spans="1:6" x14ac:dyDescent="0.25">
      <c r="A158" t="s">
        <v>17304</v>
      </c>
      <c r="B158" t="s">
        <v>17323</v>
      </c>
      <c r="C158" t="s">
        <v>17308</v>
      </c>
      <c r="D158" t="s">
        <v>17306</v>
      </c>
    </row>
    <row r="159" spans="1:6" x14ac:dyDescent="0.25">
      <c r="A159" t="s">
        <v>17304</v>
      </c>
      <c r="B159" t="s">
        <v>17323</v>
      </c>
      <c r="C159" t="s">
        <v>17306</v>
      </c>
    </row>
    <row r="160" spans="1:6" x14ac:dyDescent="0.25">
      <c r="A160" t="s">
        <v>17304</v>
      </c>
      <c r="B160" t="s">
        <v>17323</v>
      </c>
      <c r="C160" t="s">
        <v>17306</v>
      </c>
    </row>
    <row r="161" spans="1:5" x14ac:dyDescent="0.25">
      <c r="A161" t="s">
        <v>17304</v>
      </c>
      <c r="B161" t="s">
        <v>17324</v>
      </c>
      <c r="C161" t="s">
        <v>17314</v>
      </c>
      <c r="D161" t="s">
        <v>17306</v>
      </c>
    </row>
    <row r="162" spans="1:5" x14ac:dyDescent="0.25">
      <c r="A162" t="s">
        <v>17304</v>
      </c>
      <c r="B162" t="s">
        <v>17324</v>
      </c>
      <c r="C162" t="s">
        <v>17314</v>
      </c>
      <c r="D162" t="s">
        <v>17306</v>
      </c>
    </row>
    <row r="163" spans="1:5" x14ac:dyDescent="0.25">
      <c r="A163" t="s">
        <v>17304</v>
      </c>
      <c r="B163" t="s">
        <v>17325</v>
      </c>
      <c r="C163" t="s">
        <v>17306</v>
      </c>
    </row>
    <row r="164" spans="1:5" x14ac:dyDescent="0.25">
      <c r="A164" t="s">
        <v>17304</v>
      </c>
      <c r="B164" t="s">
        <v>17326</v>
      </c>
      <c r="C164" t="s">
        <v>17355</v>
      </c>
      <c r="D164" t="s">
        <v>17306</v>
      </c>
    </row>
    <row r="165" spans="1:5" x14ac:dyDescent="0.25">
      <c r="A165" t="s">
        <v>17304</v>
      </c>
      <c r="B165" t="s">
        <v>17326</v>
      </c>
      <c r="C165" t="s">
        <v>17308</v>
      </c>
      <c r="D165" t="s">
        <v>17314</v>
      </c>
      <c r="E165" t="s">
        <v>17306</v>
      </c>
    </row>
    <row r="166" spans="1:5" x14ac:dyDescent="0.25">
      <c r="A166" t="s">
        <v>17304</v>
      </c>
      <c r="B166" t="s">
        <v>17326</v>
      </c>
      <c r="C166" t="s">
        <v>17306</v>
      </c>
    </row>
    <row r="167" spans="1:5" x14ac:dyDescent="0.25">
      <c r="A167" t="s">
        <v>17304</v>
      </c>
      <c r="B167" t="s">
        <v>17326</v>
      </c>
      <c r="C167" t="s">
        <v>17306</v>
      </c>
    </row>
    <row r="168" spans="1:5" x14ac:dyDescent="0.25">
      <c r="A168" t="s">
        <v>17304</v>
      </c>
      <c r="B168" t="s">
        <v>17326</v>
      </c>
      <c r="C168" t="s">
        <v>17314</v>
      </c>
      <c r="D168" t="s">
        <v>17306</v>
      </c>
    </row>
    <row r="169" spans="1:5" x14ac:dyDescent="0.25">
      <c r="A169" t="s">
        <v>17304</v>
      </c>
      <c r="B169" t="s">
        <v>17326</v>
      </c>
      <c r="C169" t="s">
        <v>17314</v>
      </c>
      <c r="D169" t="s">
        <v>17306</v>
      </c>
    </row>
    <row r="170" spans="1:5" x14ac:dyDescent="0.25">
      <c r="A170" t="s">
        <v>17304</v>
      </c>
      <c r="B170" t="s">
        <v>17326</v>
      </c>
      <c r="C170" t="s">
        <v>17314</v>
      </c>
      <c r="D170" t="s">
        <v>17306</v>
      </c>
    </row>
    <row r="171" spans="1:5" x14ac:dyDescent="0.25">
      <c r="A171" t="s">
        <v>17304</v>
      </c>
      <c r="B171" t="s">
        <v>17326</v>
      </c>
      <c r="C171" t="s">
        <v>17314</v>
      </c>
      <c r="D171" t="s">
        <v>17306</v>
      </c>
    </row>
    <row r="172" spans="1:5" x14ac:dyDescent="0.25">
      <c r="A172" t="s">
        <v>17304</v>
      </c>
      <c r="B172" t="s">
        <v>17327</v>
      </c>
      <c r="C172" t="s">
        <v>17306</v>
      </c>
    </row>
    <row r="173" spans="1:5" x14ac:dyDescent="0.25">
      <c r="A173" t="s">
        <v>17304</v>
      </c>
      <c r="B173" t="s">
        <v>17328</v>
      </c>
      <c r="C173" t="s">
        <v>17306</v>
      </c>
    </row>
    <row r="174" spans="1:5" x14ac:dyDescent="0.25">
      <c r="A174" t="s">
        <v>17304</v>
      </c>
      <c r="B174" t="s">
        <v>17328</v>
      </c>
      <c r="C174" t="s">
        <v>17306</v>
      </c>
    </row>
    <row r="175" spans="1:5" x14ac:dyDescent="0.25">
      <c r="A175" t="s">
        <v>17304</v>
      </c>
      <c r="B175" t="s">
        <v>17329</v>
      </c>
      <c r="C175" t="s">
        <v>17306</v>
      </c>
    </row>
    <row r="176" spans="1:5" x14ac:dyDescent="0.25">
      <c r="A176" t="s">
        <v>17304</v>
      </c>
      <c r="B176" t="s">
        <v>17355</v>
      </c>
      <c r="C176" t="s">
        <v>17306</v>
      </c>
    </row>
    <row r="177" spans="1:8" x14ac:dyDescent="0.25">
      <c r="A177" t="s">
        <v>17304</v>
      </c>
      <c r="B177" t="s">
        <v>17330</v>
      </c>
    </row>
    <row r="178" spans="1:8" x14ac:dyDescent="0.25">
      <c r="A178" t="s">
        <v>17304</v>
      </c>
      <c r="B178" t="s">
        <v>17331</v>
      </c>
      <c r="C178" t="s">
        <v>17306</v>
      </c>
    </row>
    <row r="179" spans="1:8" x14ac:dyDescent="0.25">
      <c r="A179" t="s">
        <v>17332</v>
      </c>
      <c r="B179" t="s">
        <v>17333</v>
      </c>
      <c r="C179" t="s">
        <v>17334</v>
      </c>
      <c r="D179" t="s">
        <v>17335</v>
      </c>
      <c r="E179" t="s">
        <v>17306</v>
      </c>
    </row>
    <row r="180" spans="1:8" x14ac:dyDescent="0.25">
      <c r="A180" t="s">
        <v>17304</v>
      </c>
      <c r="B180" t="s">
        <v>17335</v>
      </c>
      <c r="C180" t="s">
        <v>17336</v>
      </c>
      <c r="D180" t="s">
        <v>17306</v>
      </c>
    </row>
    <row r="181" spans="1:8" x14ac:dyDescent="0.25">
      <c r="A181" t="s">
        <v>17304</v>
      </c>
      <c r="B181" t="s">
        <v>17334</v>
      </c>
      <c r="C181" t="s">
        <v>17336</v>
      </c>
      <c r="D181" t="s">
        <v>17306</v>
      </c>
    </row>
    <row r="182" spans="1:8" x14ac:dyDescent="0.25">
      <c r="A182" t="s">
        <v>17304</v>
      </c>
      <c r="B182" t="s">
        <v>17337</v>
      </c>
      <c r="C182" t="s">
        <v>17334</v>
      </c>
      <c r="D182" t="s">
        <v>17335</v>
      </c>
      <c r="E182" t="s">
        <v>17338</v>
      </c>
      <c r="F182" t="s">
        <v>17333</v>
      </c>
      <c r="G182" t="s">
        <v>17339</v>
      </c>
      <c r="H182" t="s">
        <v>17306</v>
      </c>
    </row>
    <row r="183" spans="1:8" x14ac:dyDescent="0.25">
      <c r="A183" t="s">
        <v>17304</v>
      </c>
      <c r="B183" t="s">
        <v>17337</v>
      </c>
      <c r="C183" t="s">
        <v>17334</v>
      </c>
      <c r="D183" t="s">
        <v>17335</v>
      </c>
      <c r="E183" t="s">
        <v>17338</v>
      </c>
      <c r="F183" t="s">
        <v>17333</v>
      </c>
      <c r="G183" t="s">
        <v>17339</v>
      </c>
      <c r="H183" t="s">
        <v>17306</v>
      </c>
    </row>
    <row r="184" spans="1:8" x14ac:dyDescent="0.25">
      <c r="A184" t="s">
        <v>17304</v>
      </c>
      <c r="B184" t="s">
        <v>17337</v>
      </c>
      <c r="C184" t="s">
        <v>17334</v>
      </c>
      <c r="D184" t="s">
        <v>17335</v>
      </c>
      <c r="E184" t="s">
        <v>17338</v>
      </c>
      <c r="F184" t="s">
        <v>17333</v>
      </c>
      <c r="G184" t="s">
        <v>17339</v>
      </c>
      <c r="H184" t="s">
        <v>17306</v>
      </c>
    </row>
    <row r="185" spans="1:8" x14ac:dyDescent="0.25">
      <c r="A185" t="s">
        <v>17304</v>
      </c>
      <c r="B185" t="s">
        <v>17337</v>
      </c>
      <c r="C185" t="s">
        <v>17334</v>
      </c>
      <c r="D185" t="s">
        <v>17335</v>
      </c>
      <c r="E185" t="s">
        <v>17338</v>
      </c>
      <c r="F185" t="s">
        <v>17333</v>
      </c>
      <c r="G185" t="s">
        <v>17339</v>
      </c>
      <c r="H185" t="s">
        <v>17306</v>
      </c>
    </row>
    <row r="186" spans="1:8" x14ac:dyDescent="0.25">
      <c r="A186" t="s">
        <v>17304</v>
      </c>
      <c r="B186" t="s">
        <v>17337</v>
      </c>
      <c r="C186" t="s">
        <v>17334</v>
      </c>
      <c r="D186" t="s">
        <v>17335</v>
      </c>
      <c r="E186" t="s">
        <v>17338</v>
      </c>
      <c r="F186" t="s">
        <v>17333</v>
      </c>
      <c r="G186" t="s">
        <v>17339</v>
      </c>
      <c r="H186" t="s">
        <v>17306</v>
      </c>
    </row>
    <row r="187" spans="1:8" x14ac:dyDescent="0.25">
      <c r="A187" t="s">
        <v>17304</v>
      </c>
      <c r="B187" t="s">
        <v>17334</v>
      </c>
      <c r="C187" t="s">
        <v>17335</v>
      </c>
      <c r="D187" t="s">
        <v>17338</v>
      </c>
      <c r="E187" t="s">
        <v>17333</v>
      </c>
      <c r="F187" t="s">
        <v>17339</v>
      </c>
      <c r="G187" t="s">
        <v>17306</v>
      </c>
    </row>
    <row r="188" spans="1:8" x14ac:dyDescent="0.25">
      <c r="A188" t="s">
        <v>17304</v>
      </c>
      <c r="B188" t="s">
        <v>17340</v>
      </c>
      <c r="C188" t="s">
        <v>17334</v>
      </c>
      <c r="D188" t="s">
        <v>17335</v>
      </c>
      <c r="E188" t="s">
        <v>17338</v>
      </c>
      <c r="F188" t="s">
        <v>17333</v>
      </c>
      <c r="G188" t="s">
        <v>17339</v>
      </c>
      <c r="H188" t="s">
        <v>17306</v>
      </c>
    </row>
    <row r="189" spans="1:8" x14ac:dyDescent="0.25">
      <c r="A189" t="s">
        <v>17304</v>
      </c>
      <c r="B189" t="s">
        <v>17337</v>
      </c>
      <c r="C189" t="s">
        <v>17334</v>
      </c>
      <c r="D189" t="s">
        <v>17335</v>
      </c>
      <c r="E189" t="s">
        <v>17338</v>
      </c>
      <c r="F189" t="s">
        <v>17306</v>
      </c>
    </row>
    <row r="190" spans="1:8" x14ac:dyDescent="0.25">
      <c r="A190" t="s">
        <v>17304</v>
      </c>
      <c r="B190" t="s">
        <v>17341</v>
      </c>
      <c r="C190" t="s">
        <v>17306</v>
      </c>
    </row>
    <row r="191" spans="1:8" x14ac:dyDescent="0.25">
      <c r="A191" t="s">
        <v>17304</v>
      </c>
      <c r="B191" t="s">
        <v>17342</v>
      </c>
      <c r="C191" t="s">
        <v>17306</v>
      </c>
    </row>
    <row r="192" spans="1:8" x14ac:dyDescent="0.25">
      <c r="A192" t="s">
        <v>17304</v>
      </c>
      <c r="B192" t="s">
        <v>17306</v>
      </c>
    </row>
    <row r="193" spans="1:6" x14ac:dyDescent="0.25">
      <c r="A193" t="s">
        <v>17304</v>
      </c>
      <c r="B193" t="s">
        <v>17306</v>
      </c>
    </row>
    <row r="194" spans="1:6" x14ac:dyDescent="0.25">
      <c r="A194" t="s">
        <v>17304</v>
      </c>
      <c r="B194" t="s">
        <v>17306</v>
      </c>
    </row>
    <row r="195" spans="1:6" x14ac:dyDescent="0.25">
      <c r="A195" t="s">
        <v>17304</v>
      </c>
      <c r="B195" t="s">
        <v>17306</v>
      </c>
    </row>
    <row r="196" spans="1:6" x14ac:dyDescent="0.25">
      <c r="A196" t="s">
        <v>17304</v>
      </c>
      <c r="B196" t="s">
        <v>17343</v>
      </c>
      <c r="C196" t="s">
        <v>17306</v>
      </c>
    </row>
    <row r="197" spans="1:6" x14ac:dyDescent="0.25">
      <c r="A197" t="s">
        <v>17304</v>
      </c>
      <c r="B197" t="s">
        <v>17343</v>
      </c>
      <c r="C197" t="s">
        <v>17306</v>
      </c>
    </row>
    <row r="198" spans="1:6" x14ac:dyDescent="0.25">
      <c r="A198" t="s">
        <v>17304</v>
      </c>
      <c r="B198" t="s">
        <v>17344</v>
      </c>
      <c r="C198" t="s">
        <v>17306</v>
      </c>
    </row>
    <row r="199" spans="1:6" x14ac:dyDescent="0.25">
      <c r="A199" t="s">
        <v>17304</v>
      </c>
      <c r="B199" t="s">
        <v>17344</v>
      </c>
      <c r="C199" t="s">
        <v>17306</v>
      </c>
    </row>
    <row r="200" spans="1:6" x14ac:dyDescent="0.25">
      <c r="A200" t="s">
        <v>17304</v>
      </c>
      <c r="B200" t="s">
        <v>17344</v>
      </c>
      <c r="C200" t="s">
        <v>17306</v>
      </c>
    </row>
    <row r="201" spans="1:6" x14ac:dyDescent="0.25">
      <c r="A201" t="s">
        <v>17304</v>
      </c>
      <c r="B201" t="s">
        <v>17345</v>
      </c>
      <c r="C201" t="s">
        <v>17306</v>
      </c>
    </row>
    <row r="202" spans="1:6" x14ac:dyDescent="0.25">
      <c r="A202" t="s">
        <v>17304</v>
      </c>
    </row>
    <row r="203" spans="1:6" x14ac:dyDescent="0.25">
      <c r="A203" t="s">
        <v>17304</v>
      </c>
      <c r="B203" t="s">
        <v>17355</v>
      </c>
      <c r="C203" t="s">
        <v>17306</v>
      </c>
    </row>
    <row r="204" spans="1:6" x14ac:dyDescent="0.25">
      <c r="A204" t="s">
        <v>17304</v>
      </c>
      <c r="B204" t="s">
        <v>17355</v>
      </c>
      <c r="C204" t="s">
        <v>17306</v>
      </c>
    </row>
    <row r="205" spans="1:6" x14ac:dyDescent="0.25">
      <c r="A205" t="s">
        <v>17304</v>
      </c>
      <c r="B205" t="s">
        <v>17355</v>
      </c>
      <c r="C205" t="s">
        <v>17317</v>
      </c>
      <c r="D205" t="s">
        <v>17306</v>
      </c>
    </row>
    <row r="206" spans="1:6" x14ac:dyDescent="0.25">
      <c r="A206" t="s">
        <v>17304</v>
      </c>
      <c r="B206" t="s">
        <v>17318</v>
      </c>
      <c r="C206" t="s">
        <v>17308</v>
      </c>
      <c r="D206" t="s">
        <v>17355</v>
      </c>
      <c r="E206" t="s">
        <v>17317</v>
      </c>
      <c r="F206" t="s">
        <v>17306</v>
      </c>
    </row>
    <row r="207" spans="1:6" x14ac:dyDescent="0.25">
      <c r="A207" t="s">
        <v>17304</v>
      </c>
      <c r="B207" t="s">
        <v>17320</v>
      </c>
      <c r="C207" t="s">
        <v>17355</v>
      </c>
      <c r="D207" t="s">
        <v>17317</v>
      </c>
      <c r="E207" t="s">
        <v>17306</v>
      </c>
    </row>
    <row r="208" spans="1:6" x14ac:dyDescent="0.25">
      <c r="A208" t="s">
        <v>17304</v>
      </c>
      <c r="B208" t="s">
        <v>17320</v>
      </c>
      <c r="C208" t="s">
        <v>17355</v>
      </c>
      <c r="D208" t="s">
        <v>17317</v>
      </c>
      <c r="E208" t="s">
        <v>17306</v>
      </c>
    </row>
    <row r="209" spans="1:4" x14ac:dyDescent="0.25">
      <c r="A209" t="s">
        <v>17304</v>
      </c>
      <c r="B209" t="s">
        <v>17323</v>
      </c>
      <c r="C209" t="s">
        <v>17355</v>
      </c>
      <c r="D209" t="s">
        <v>17306</v>
      </c>
    </row>
    <row r="210" spans="1:4" x14ac:dyDescent="0.25">
      <c r="A210" t="s">
        <v>17304</v>
      </c>
      <c r="B210" t="s">
        <v>17326</v>
      </c>
      <c r="C210" t="s">
        <v>17355</v>
      </c>
      <c r="D210" t="s">
        <v>17306</v>
      </c>
    </row>
    <row r="211" spans="1:4" x14ac:dyDescent="0.25">
      <c r="A211" t="s">
        <v>17304</v>
      </c>
      <c r="B211" t="s">
        <v>17355</v>
      </c>
      <c r="C211" t="s">
        <v>17306</v>
      </c>
    </row>
    <row r="212" spans="1:4" x14ac:dyDescent="0.25">
      <c r="A212" t="s">
        <v>17304</v>
      </c>
      <c r="B212" t="s">
        <v>17341</v>
      </c>
      <c r="C212" t="s">
        <v>17306</v>
      </c>
    </row>
    <row r="213" spans="1:4" x14ac:dyDescent="0.25">
      <c r="A213" t="s">
        <v>17304</v>
      </c>
      <c r="B213" t="s">
        <v>17342</v>
      </c>
      <c r="C213" t="s">
        <v>17306</v>
      </c>
    </row>
    <row r="214" spans="1:4" x14ac:dyDescent="0.25">
      <c r="A214" t="s">
        <v>17304</v>
      </c>
    </row>
    <row r="215" spans="1:4" x14ac:dyDescent="0.25">
      <c r="A215" t="s">
        <v>17304</v>
      </c>
      <c r="B215" t="s">
        <v>17323</v>
      </c>
      <c r="C215" t="s">
        <v>17306</v>
      </c>
    </row>
    <row r="216" spans="1:4" x14ac:dyDescent="0.25">
      <c r="A216" t="s">
        <v>17304</v>
      </c>
      <c r="B216" t="s">
        <v>17306</v>
      </c>
    </row>
    <row r="217" spans="1:4" x14ac:dyDescent="0.25">
      <c r="A217" t="s">
        <v>17304</v>
      </c>
      <c r="B217" t="s">
        <v>17306</v>
      </c>
    </row>
    <row r="218" spans="1:4" x14ac:dyDescent="0.25">
      <c r="A218" t="s">
        <v>17304</v>
      </c>
    </row>
    <row r="219" spans="1:4" x14ac:dyDescent="0.25">
      <c r="A219" t="s">
        <v>17304</v>
      </c>
      <c r="B219" t="s">
        <v>17306</v>
      </c>
    </row>
    <row r="220" spans="1:4" x14ac:dyDescent="0.25">
      <c r="A220" t="s">
        <v>17304</v>
      </c>
      <c r="B220" t="s">
        <v>17356</v>
      </c>
      <c r="C220" t="s">
        <v>17306</v>
      </c>
    </row>
    <row r="221" spans="1:4" x14ac:dyDescent="0.25">
      <c r="A221" t="s">
        <v>17304</v>
      </c>
      <c r="B221" t="s">
        <v>17351</v>
      </c>
      <c r="C221" t="s">
        <v>17306</v>
      </c>
    </row>
    <row r="222" spans="1:4" x14ac:dyDescent="0.25">
      <c r="A222" t="s">
        <v>17304</v>
      </c>
    </row>
    <row r="223" spans="1:4" x14ac:dyDescent="0.25">
      <c r="A223" t="s">
        <v>17304</v>
      </c>
      <c r="B223" t="s">
        <v>17323</v>
      </c>
      <c r="C223" t="s">
        <v>17306</v>
      </c>
    </row>
    <row r="224" spans="1:4" x14ac:dyDescent="0.25">
      <c r="A224" t="s">
        <v>17304</v>
      </c>
      <c r="B224" t="s">
        <v>17306</v>
      </c>
    </row>
    <row r="225" spans="1:4" x14ac:dyDescent="0.25">
      <c r="A225" t="s">
        <v>17304</v>
      </c>
      <c r="B225" t="s">
        <v>17306</v>
      </c>
    </row>
    <row r="226" spans="1:4" x14ac:dyDescent="0.25">
      <c r="A226" t="s">
        <v>17304</v>
      </c>
    </row>
    <row r="227" spans="1:4" x14ac:dyDescent="0.25">
      <c r="A227" t="s">
        <v>17304</v>
      </c>
      <c r="B227" t="s">
        <v>17352</v>
      </c>
      <c r="C227" t="s">
        <v>17351</v>
      </c>
      <c r="D227" t="s">
        <v>17306</v>
      </c>
    </row>
    <row r="228" spans="1:4" x14ac:dyDescent="0.25">
      <c r="A228" t="s">
        <v>17304</v>
      </c>
      <c r="B228" t="s">
        <v>17352</v>
      </c>
      <c r="C228" t="s">
        <v>17306</v>
      </c>
    </row>
    <row r="229" spans="1:4" x14ac:dyDescent="0.25">
      <c r="A229" t="s">
        <v>17304</v>
      </c>
      <c r="B229" t="s">
        <v>17306</v>
      </c>
    </row>
    <row r="230" spans="1:4" x14ac:dyDescent="0.25">
      <c r="A230" t="s">
        <v>17304</v>
      </c>
      <c r="B230" t="s">
        <v>17352</v>
      </c>
      <c r="C230" t="s">
        <v>17306</v>
      </c>
    </row>
    <row r="231" spans="1:4" x14ac:dyDescent="0.25">
      <c r="A231" t="s">
        <v>17304</v>
      </c>
      <c r="B231" t="s">
        <v>17306</v>
      </c>
    </row>
    <row r="232" spans="1:4" x14ac:dyDescent="0.25">
      <c r="A232" t="s">
        <v>17304</v>
      </c>
      <c r="B232" t="s">
        <v>17356</v>
      </c>
      <c r="C232" t="s">
        <v>17306</v>
      </c>
    </row>
    <row r="233" spans="1:4" x14ac:dyDescent="0.25">
      <c r="A233" t="s">
        <v>17304</v>
      </c>
      <c r="B233" t="s">
        <v>17351</v>
      </c>
      <c r="C233" t="s">
        <v>17306</v>
      </c>
    </row>
    <row r="234" spans="1:4" x14ac:dyDescent="0.25">
      <c r="A234" t="s">
        <v>17304</v>
      </c>
    </row>
    <row r="235" spans="1:4" x14ac:dyDescent="0.25">
      <c r="A235" t="s">
        <v>17304</v>
      </c>
      <c r="B235" t="s">
        <v>17323</v>
      </c>
      <c r="C235" t="s">
        <v>17306</v>
      </c>
    </row>
    <row r="236" spans="1:4" x14ac:dyDescent="0.25">
      <c r="A236" t="s">
        <v>17304</v>
      </c>
      <c r="B236" t="s">
        <v>17306</v>
      </c>
    </row>
    <row r="237" spans="1:4" x14ac:dyDescent="0.25">
      <c r="A237" t="s">
        <v>17304</v>
      </c>
      <c r="B237" t="s">
        <v>17306</v>
      </c>
    </row>
    <row r="238" spans="1:4" x14ac:dyDescent="0.25">
      <c r="A238" t="s">
        <v>17304</v>
      </c>
    </row>
    <row r="239" spans="1:4" x14ac:dyDescent="0.25">
      <c r="A239" t="s">
        <v>17304</v>
      </c>
      <c r="B239" t="s">
        <v>17306</v>
      </c>
    </row>
    <row r="240" spans="1:4" x14ac:dyDescent="0.25">
      <c r="A240" t="s">
        <v>17304</v>
      </c>
      <c r="B240" t="s">
        <v>17356</v>
      </c>
      <c r="C240" t="s">
        <v>17306</v>
      </c>
    </row>
    <row r="241" spans="1:8" x14ac:dyDescent="0.25">
      <c r="A241" t="s">
        <v>17304</v>
      </c>
      <c r="B241" t="s">
        <v>17351</v>
      </c>
      <c r="C241" t="s">
        <v>17306</v>
      </c>
    </row>
    <row r="242" spans="1:8" x14ac:dyDescent="0.25">
      <c r="A242" t="s">
        <v>2503</v>
      </c>
    </row>
    <row r="243" spans="1:8" x14ac:dyDescent="0.25">
      <c r="A243" t="s">
        <v>17357</v>
      </c>
      <c r="B243" t="s">
        <v>17358</v>
      </c>
    </row>
    <row r="244" spans="1:8" x14ac:dyDescent="0.25">
      <c r="A244" t="s">
        <v>17304</v>
      </c>
      <c r="B244" t="s">
        <v>17305</v>
      </c>
      <c r="C244" t="s">
        <v>17359</v>
      </c>
      <c r="D244" t="s">
        <v>17306</v>
      </c>
    </row>
    <row r="245" spans="1:8" x14ac:dyDescent="0.25">
      <c r="A245" t="s">
        <v>17304</v>
      </c>
      <c r="B245" t="s">
        <v>17360</v>
      </c>
      <c r="C245" t="s">
        <v>17306</v>
      </c>
    </row>
    <row r="246" spans="1:8" x14ac:dyDescent="0.25">
      <c r="A246" t="s">
        <v>17304</v>
      </c>
      <c r="B246" t="s">
        <v>17361</v>
      </c>
      <c r="C246" t="s">
        <v>17306</v>
      </c>
    </row>
    <row r="247" spans="1:8" x14ac:dyDescent="0.25">
      <c r="A247" t="s">
        <v>17304</v>
      </c>
      <c r="B247" t="s">
        <v>17362</v>
      </c>
      <c r="C247" t="s">
        <v>17363</v>
      </c>
      <c r="D247" t="s">
        <v>17306</v>
      </c>
    </row>
    <row r="248" spans="1:8" x14ac:dyDescent="0.25">
      <c r="A248" t="s">
        <v>17304</v>
      </c>
      <c r="B248" t="s">
        <v>17362</v>
      </c>
      <c r="C248" t="s">
        <v>17363</v>
      </c>
      <c r="D248" t="s">
        <v>17306</v>
      </c>
    </row>
    <row r="249" spans="1:8" x14ac:dyDescent="0.25">
      <c r="A249" t="s">
        <v>17332</v>
      </c>
      <c r="B249" t="s">
        <v>17333</v>
      </c>
      <c r="C249" t="s">
        <v>17334</v>
      </c>
      <c r="D249" t="s">
        <v>17335</v>
      </c>
      <c r="E249" t="s">
        <v>17306</v>
      </c>
    </row>
    <row r="250" spans="1:8" x14ac:dyDescent="0.25">
      <c r="A250" t="s">
        <v>17304</v>
      </c>
      <c r="B250" t="s">
        <v>17335</v>
      </c>
      <c r="C250" t="s">
        <v>17336</v>
      </c>
      <c r="D250" t="s">
        <v>17306</v>
      </c>
    </row>
    <row r="251" spans="1:8" x14ac:dyDescent="0.25">
      <c r="A251" t="s">
        <v>17304</v>
      </c>
      <c r="B251" t="s">
        <v>17334</v>
      </c>
      <c r="C251" t="s">
        <v>17336</v>
      </c>
      <c r="D251" t="s">
        <v>17306</v>
      </c>
    </row>
    <row r="252" spans="1:8" x14ac:dyDescent="0.25">
      <c r="A252" t="s">
        <v>17304</v>
      </c>
      <c r="B252" t="s">
        <v>17337</v>
      </c>
      <c r="C252" t="s">
        <v>17334</v>
      </c>
      <c r="D252" t="s">
        <v>17335</v>
      </c>
      <c r="E252" t="s">
        <v>17338</v>
      </c>
      <c r="F252" t="s">
        <v>17333</v>
      </c>
      <c r="G252" t="s">
        <v>17339</v>
      </c>
      <c r="H252" t="s">
        <v>17306</v>
      </c>
    </row>
    <row r="253" spans="1:8" x14ac:dyDescent="0.25">
      <c r="A253" t="s">
        <v>17304</v>
      </c>
      <c r="B253" t="s">
        <v>17337</v>
      </c>
      <c r="C253" t="s">
        <v>17334</v>
      </c>
      <c r="D253" t="s">
        <v>17335</v>
      </c>
      <c r="E253" t="s">
        <v>17338</v>
      </c>
      <c r="F253" t="s">
        <v>17333</v>
      </c>
      <c r="G253" t="s">
        <v>17339</v>
      </c>
      <c r="H253" t="s">
        <v>17306</v>
      </c>
    </row>
    <row r="254" spans="1:8" x14ac:dyDescent="0.25">
      <c r="A254" t="s">
        <v>17304</v>
      </c>
      <c r="B254" t="s">
        <v>17337</v>
      </c>
      <c r="C254" t="s">
        <v>17334</v>
      </c>
      <c r="D254" t="s">
        <v>17335</v>
      </c>
      <c r="E254" t="s">
        <v>17338</v>
      </c>
      <c r="F254" t="s">
        <v>17333</v>
      </c>
      <c r="G254" t="s">
        <v>17339</v>
      </c>
      <c r="H254" t="s">
        <v>17306</v>
      </c>
    </row>
    <row r="255" spans="1:8" x14ac:dyDescent="0.25">
      <c r="A255" t="s">
        <v>17304</v>
      </c>
      <c r="B255" t="s">
        <v>17337</v>
      </c>
      <c r="C255" t="s">
        <v>17334</v>
      </c>
      <c r="D255" t="s">
        <v>17335</v>
      </c>
      <c r="E255" t="s">
        <v>17338</v>
      </c>
      <c r="F255" t="s">
        <v>17333</v>
      </c>
      <c r="G255" t="s">
        <v>17339</v>
      </c>
      <c r="H255" t="s">
        <v>17306</v>
      </c>
    </row>
    <row r="256" spans="1:8" x14ac:dyDescent="0.25">
      <c r="A256" t="s">
        <v>17304</v>
      </c>
      <c r="B256" t="s">
        <v>17337</v>
      </c>
      <c r="C256" t="s">
        <v>17334</v>
      </c>
      <c r="D256" t="s">
        <v>17335</v>
      </c>
      <c r="E256" t="s">
        <v>17338</v>
      </c>
      <c r="F256" t="s">
        <v>17333</v>
      </c>
      <c r="G256" t="s">
        <v>17339</v>
      </c>
      <c r="H256" t="s">
        <v>17306</v>
      </c>
    </row>
    <row r="257" spans="1:9" x14ac:dyDescent="0.25">
      <c r="A257" t="s">
        <v>17304</v>
      </c>
      <c r="B257" t="s">
        <v>17334</v>
      </c>
      <c r="C257" t="s">
        <v>17335</v>
      </c>
      <c r="D257" t="s">
        <v>17338</v>
      </c>
      <c r="E257" t="s">
        <v>17333</v>
      </c>
      <c r="F257" t="s">
        <v>17339</v>
      </c>
      <c r="G257" t="s">
        <v>17306</v>
      </c>
    </row>
    <row r="258" spans="1:9" x14ac:dyDescent="0.25">
      <c r="A258" t="s">
        <v>17304</v>
      </c>
      <c r="B258" t="s">
        <v>17340</v>
      </c>
      <c r="C258" t="s">
        <v>17334</v>
      </c>
      <c r="D258" t="s">
        <v>17335</v>
      </c>
      <c r="E258" t="s">
        <v>17338</v>
      </c>
      <c r="F258" t="s">
        <v>17333</v>
      </c>
      <c r="G258" t="s">
        <v>17339</v>
      </c>
      <c r="H258" t="s">
        <v>17306</v>
      </c>
    </row>
    <row r="259" spans="1:9" x14ac:dyDescent="0.25">
      <c r="A259" t="s">
        <v>17304</v>
      </c>
      <c r="B259" t="s">
        <v>17337</v>
      </c>
      <c r="C259" t="s">
        <v>17334</v>
      </c>
      <c r="D259" t="s">
        <v>17335</v>
      </c>
      <c r="E259" t="s">
        <v>17338</v>
      </c>
      <c r="F259" t="s">
        <v>17306</v>
      </c>
    </row>
    <row r="260" spans="1:9" x14ac:dyDescent="0.25">
      <c r="A260" t="s">
        <v>2504</v>
      </c>
    </row>
    <row r="261" spans="1:9" x14ac:dyDescent="0.25">
      <c r="A261" t="s">
        <v>17357</v>
      </c>
      <c r="B261" t="s">
        <v>17358</v>
      </c>
    </row>
    <row r="262" spans="1:9" x14ac:dyDescent="0.25">
      <c r="A262" t="s">
        <v>17304</v>
      </c>
      <c r="B262" t="s">
        <v>17305</v>
      </c>
      <c r="C262" t="s">
        <v>17351</v>
      </c>
      <c r="D262" t="s">
        <v>17359</v>
      </c>
      <c r="E262" t="s">
        <v>17306</v>
      </c>
    </row>
    <row r="263" spans="1:9" x14ac:dyDescent="0.25">
      <c r="A263" t="s">
        <v>17332</v>
      </c>
      <c r="B263" t="s">
        <v>17333</v>
      </c>
      <c r="C263" t="s">
        <v>17334</v>
      </c>
      <c r="D263" t="s">
        <v>17335</v>
      </c>
      <c r="E263" t="s">
        <v>17351</v>
      </c>
      <c r="F263" t="s">
        <v>17306</v>
      </c>
    </row>
    <row r="264" spans="1:9" x14ac:dyDescent="0.25">
      <c r="A264" t="s">
        <v>17304</v>
      </c>
      <c r="B264" t="s">
        <v>17335</v>
      </c>
      <c r="C264" t="s">
        <v>17336</v>
      </c>
      <c r="D264" t="s">
        <v>17351</v>
      </c>
      <c r="E264" t="s">
        <v>17306</v>
      </c>
    </row>
    <row r="265" spans="1:9" x14ac:dyDescent="0.25">
      <c r="A265" t="s">
        <v>17304</v>
      </c>
      <c r="B265" t="s">
        <v>17334</v>
      </c>
      <c r="C265" t="s">
        <v>17336</v>
      </c>
      <c r="D265" t="s">
        <v>17351</v>
      </c>
      <c r="E265" t="s">
        <v>17306</v>
      </c>
    </row>
    <row r="266" spans="1:9" x14ac:dyDescent="0.25">
      <c r="A266" t="s">
        <v>17304</v>
      </c>
      <c r="B266" t="s">
        <v>17337</v>
      </c>
      <c r="C266" t="s">
        <v>17334</v>
      </c>
      <c r="D266" t="s">
        <v>17335</v>
      </c>
      <c r="E266" t="s">
        <v>17338</v>
      </c>
      <c r="F266" t="s">
        <v>17351</v>
      </c>
      <c r="G266" t="s">
        <v>17333</v>
      </c>
      <c r="H266" t="s">
        <v>17339</v>
      </c>
      <c r="I266" t="s">
        <v>17306</v>
      </c>
    </row>
    <row r="267" spans="1:9" x14ac:dyDescent="0.25">
      <c r="A267" t="s">
        <v>17304</v>
      </c>
      <c r="B267" t="s">
        <v>17337</v>
      </c>
      <c r="C267" t="s">
        <v>17334</v>
      </c>
      <c r="D267" t="s">
        <v>17335</v>
      </c>
      <c r="E267" t="s">
        <v>17338</v>
      </c>
      <c r="F267" t="s">
        <v>17351</v>
      </c>
      <c r="G267" t="s">
        <v>17333</v>
      </c>
      <c r="H267" t="s">
        <v>17339</v>
      </c>
      <c r="I267" t="s">
        <v>17306</v>
      </c>
    </row>
    <row r="268" spans="1:9" x14ac:dyDescent="0.25">
      <c r="A268" t="s">
        <v>17304</v>
      </c>
      <c r="B268" t="s">
        <v>17337</v>
      </c>
      <c r="C268" t="s">
        <v>17334</v>
      </c>
      <c r="D268" t="s">
        <v>17335</v>
      </c>
      <c r="E268" t="s">
        <v>17338</v>
      </c>
      <c r="F268" t="s">
        <v>17351</v>
      </c>
      <c r="G268" t="s">
        <v>17333</v>
      </c>
      <c r="H268" t="s">
        <v>17339</v>
      </c>
      <c r="I268" t="s">
        <v>17306</v>
      </c>
    </row>
    <row r="269" spans="1:9" x14ac:dyDescent="0.25">
      <c r="A269" t="s">
        <v>17304</v>
      </c>
      <c r="B269" t="s">
        <v>17337</v>
      </c>
      <c r="C269" t="s">
        <v>17334</v>
      </c>
      <c r="D269" t="s">
        <v>17335</v>
      </c>
      <c r="E269" t="s">
        <v>17338</v>
      </c>
      <c r="F269" t="s">
        <v>17351</v>
      </c>
      <c r="G269" t="s">
        <v>17333</v>
      </c>
      <c r="H269" t="s">
        <v>17339</v>
      </c>
      <c r="I269" t="s">
        <v>17306</v>
      </c>
    </row>
    <row r="270" spans="1:9" x14ac:dyDescent="0.25">
      <c r="A270" t="s">
        <v>17304</v>
      </c>
      <c r="B270" t="s">
        <v>17337</v>
      </c>
      <c r="C270" t="s">
        <v>17334</v>
      </c>
      <c r="D270" t="s">
        <v>17335</v>
      </c>
      <c r="E270" t="s">
        <v>17338</v>
      </c>
      <c r="F270" t="s">
        <v>17351</v>
      </c>
      <c r="G270" t="s">
        <v>17333</v>
      </c>
      <c r="H270" t="s">
        <v>17339</v>
      </c>
      <c r="I270" t="s">
        <v>17306</v>
      </c>
    </row>
    <row r="271" spans="1:9" x14ac:dyDescent="0.25">
      <c r="A271" t="s">
        <v>17304</v>
      </c>
      <c r="B271" t="s">
        <v>17334</v>
      </c>
      <c r="C271" t="s">
        <v>17335</v>
      </c>
      <c r="D271" t="s">
        <v>17338</v>
      </c>
      <c r="E271" t="s">
        <v>17351</v>
      </c>
      <c r="F271" t="s">
        <v>17333</v>
      </c>
      <c r="G271" t="s">
        <v>17339</v>
      </c>
      <c r="H271" t="s">
        <v>17306</v>
      </c>
    </row>
    <row r="272" spans="1:9" x14ac:dyDescent="0.25">
      <c r="A272" t="s">
        <v>17304</v>
      </c>
      <c r="B272" t="s">
        <v>17340</v>
      </c>
      <c r="C272" t="s">
        <v>17334</v>
      </c>
      <c r="D272" t="s">
        <v>17335</v>
      </c>
      <c r="E272" t="s">
        <v>17338</v>
      </c>
      <c r="F272" t="s">
        <v>17351</v>
      </c>
      <c r="G272" t="s">
        <v>17333</v>
      </c>
      <c r="H272" t="s">
        <v>17339</v>
      </c>
      <c r="I272" t="s">
        <v>17306</v>
      </c>
    </row>
    <row r="273" spans="1:8" x14ac:dyDescent="0.25">
      <c r="A273" t="s">
        <v>17304</v>
      </c>
      <c r="B273" t="s">
        <v>17337</v>
      </c>
      <c r="C273" t="s">
        <v>17334</v>
      </c>
      <c r="D273" t="s">
        <v>17335</v>
      </c>
      <c r="E273" t="s">
        <v>17338</v>
      </c>
      <c r="F273" t="s">
        <v>17351</v>
      </c>
      <c r="G273" t="s">
        <v>17306</v>
      </c>
    </row>
    <row r="274" spans="1:8" x14ac:dyDescent="0.25">
      <c r="A274" t="s">
        <v>2505</v>
      </c>
    </row>
    <row r="275" spans="1:8" x14ac:dyDescent="0.25">
      <c r="A275" t="s">
        <v>17357</v>
      </c>
      <c r="B275" t="s">
        <v>17358</v>
      </c>
    </row>
    <row r="276" spans="1:8" x14ac:dyDescent="0.25">
      <c r="A276" t="s">
        <v>17304</v>
      </c>
      <c r="B276" t="s">
        <v>17305</v>
      </c>
      <c r="C276" t="s">
        <v>17359</v>
      </c>
      <c r="D276" t="s">
        <v>17306</v>
      </c>
    </row>
    <row r="277" spans="1:8" x14ac:dyDescent="0.25">
      <c r="A277" t="s">
        <v>17304</v>
      </c>
      <c r="B277" t="s">
        <v>17360</v>
      </c>
      <c r="C277" t="s">
        <v>17306</v>
      </c>
    </row>
    <row r="278" spans="1:8" x14ac:dyDescent="0.25">
      <c r="A278" t="s">
        <v>17304</v>
      </c>
      <c r="B278" t="s">
        <v>17361</v>
      </c>
      <c r="C278" t="s">
        <v>17306</v>
      </c>
    </row>
    <row r="279" spans="1:8" x14ac:dyDescent="0.25">
      <c r="A279" t="s">
        <v>17304</v>
      </c>
      <c r="B279" t="s">
        <v>17362</v>
      </c>
      <c r="C279" t="s">
        <v>17363</v>
      </c>
      <c r="D279" t="s">
        <v>17306</v>
      </c>
    </row>
    <row r="280" spans="1:8" x14ac:dyDescent="0.25">
      <c r="A280" t="s">
        <v>17304</v>
      </c>
      <c r="B280" t="s">
        <v>17362</v>
      </c>
      <c r="C280" t="s">
        <v>17363</v>
      </c>
      <c r="D280" t="s">
        <v>17306</v>
      </c>
    </row>
    <row r="281" spans="1:8" x14ac:dyDescent="0.25">
      <c r="A281" t="s">
        <v>17332</v>
      </c>
      <c r="B281" t="s">
        <v>17333</v>
      </c>
      <c r="C281" t="s">
        <v>17334</v>
      </c>
      <c r="D281" t="s">
        <v>17335</v>
      </c>
      <c r="E281" t="s">
        <v>17306</v>
      </c>
    </row>
    <row r="282" spans="1:8" x14ac:dyDescent="0.25">
      <c r="A282" t="s">
        <v>17304</v>
      </c>
      <c r="B282" t="s">
        <v>17335</v>
      </c>
      <c r="C282" t="s">
        <v>17336</v>
      </c>
      <c r="D282" t="s">
        <v>17306</v>
      </c>
    </row>
    <row r="283" spans="1:8" x14ac:dyDescent="0.25">
      <c r="A283" t="s">
        <v>17304</v>
      </c>
      <c r="B283" t="s">
        <v>17334</v>
      </c>
      <c r="C283" t="s">
        <v>17336</v>
      </c>
      <c r="D283" t="s">
        <v>17306</v>
      </c>
    </row>
    <row r="284" spans="1:8" x14ac:dyDescent="0.25">
      <c r="A284" t="s">
        <v>17304</v>
      </c>
      <c r="B284" t="s">
        <v>17337</v>
      </c>
      <c r="C284" t="s">
        <v>17334</v>
      </c>
      <c r="D284" t="s">
        <v>17335</v>
      </c>
      <c r="E284" t="s">
        <v>17338</v>
      </c>
      <c r="F284" t="s">
        <v>17333</v>
      </c>
      <c r="G284" t="s">
        <v>17339</v>
      </c>
      <c r="H284" t="s">
        <v>17306</v>
      </c>
    </row>
    <row r="285" spans="1:8" x14ac:dyDescent="0.25">
      <c r="A285" t="s">
        <v>17304</v>
      </c>
      <c r="B285" t="s">
        <v>17337</v>
      </c>
      <c r="C285" t="s">
        <v>17334</v>
      </c>
      <c r="D285" t="s">
        <v>17335</v>
      </c>
      <c r="E285" t="s">
        <v>17338</v>
      </c>
      <c r="F285" t="s">
        <v>17333</v>
      </c>
      <c r="G285" t="s">
        <v>17339</v>
      </c>
      <c r="H285" t="s">
        <v>17306</v>
      </c>
    </row>
    <row r="286" spans="1:8" x14ac:dyDescent="0.25">
      <c r="A286" t="s">
        <v>17304</v>
      </c>
      <c r="B286" t="s">
        <v>17337</v>
      </c>
      <c r="C286" t="s">
        <v>17334</v>
      </c>
      <c r="D286" t="s">
        <v>17335</v>
      </c>
      <c r="E286" t="s">
        <v>17338</v>
      </c>
      <c r="F286" t="s">
        <v>17333</v>
      </c>
      <c r="G286" t="s">
        <v>17339</v>
      </c>
      <c r="H286" t="s">
        <v>17306</v>
      </c>
    </row>
    <row r="287" spans="1:8" x14ac:dyDescent="0.25">
      <c r="A287" t="s">
        <v>17304</v>
      </c>
      <c r="B287" t="s">
        <v>17337</v>
      </c>
      <c r="C287" t="s">
        <v>17334</v>
      </c>
      <c r="D287" t="s">
        <v>17335</v>
      </c>
      <c r="E287" t="s">
        <v>17338</v>
      </c>
      <c r="F287" t="s">
        <v>17333</v>
      </c>
      <c r="G287" t="s">
        <v>17339</v>
      </c>
      <c r="H287" t="s">
        <v>17306</v>
      </c>
    </row>
    <row r="288" spans="1:8" x14ac:dyDescent="0.25">
      <c r="A288" t="s">
        <v>17304</v>
      </c>
      <c r="B288" t="s">
        <v>17337</v>
      </c>
      <c r="C288" t="s">
        <v>17334</v>
      </c>
      <c r="D288" t="s">
        <v>17335</v>
      </c>
      <c r="E288" t="s">
        <v>17338</v>
      </c>
      <c r="F288" t="s">
        <v>17333</v>
      </c>
      <c r="G288" t="s">
        <v>17339</v>
      </c>
      <c r="H288" t="s">
        <v>17306</v>
      </c>
    </row>
    <row r="289" spans="1:8" x14ac:dyDescent="0.25">
      <c r="A289" t="s">
        <v>17304</v>
      </c>
      <c r="B289" t="s">
        <v>17334</v>
      </c>
      <c r="C289" t="s">
        <v>17335</v>
      </c>
      <c r="D289" t="s">
        <v>17338</v>
      </c>
      <c r="E289" t="s">
        <v>17333</v>
      </c>
      <c r="F289" t="s">
        <v>17339</v>
      </c>
      <c r="G289" t="s">
        <v>17306</v>
      </c>
    </row>
    <row r="290" spans="1:8" x14ac:dyDescent="0.25">
      <c r="A290" t="s">
        <v>17304</v>
      </c>
      <c r="B290" t="s">
        <v>17340</v>
      </c>
      <c r="C290" t="s">
        <v>17334</v>
      </c>
      <c r="D290" t="s">
        <v>17335</v>
      </c>
      <c r="E290" t="s">
        <v>17338</v>
      </c>
      <c r="F290" t="s">
        <v>17333</v>
      </c>
      <c r="G290" t="s">
        <v>17339</v>
      </c>
      <c r="H290" t="s">
        <v>17306</v>
      </c>
    </row>
    <row r="291" spans="1:8" x14ac:dyDescent="0.25">
      <c r="A291" t="s">
        <v>17304</v>
      </c>
      <c r="B291" t="s">
        <v>17337</v>
      </c>
      <c r="C291" t="s">
        <v>17334</v>
      </c>
      <c r="D291" t="s">
        <v>17335</v>
      </c>
      <c r="E291" t="s">
        <v>17338</v>
      </c>
      <c r="F291" t="s">
        <v>17306</v>
      </c>
    </row>
    <row r="292" spans="1:8" x14ac:dyDescent="0.25">
      <c r="A292" t="s">
        <v>17304</v>
      </c>
    </row>
    <row r="293" spans="1:8" x14ac:dyDescent="0.25">
      <c r="A293" t="s">
        <v>17304</v>
      </c>
      <c r="B293" t="s">
        <v>17305</v>
      </c>
      <c r="C293" t="s">
        <v>17306</v>
      </c>
    </row>
    <row r="294" spans="1:8" x14ac:dyDescent="0.25">
      <c r="A294" t="s">
        <v>17304</v>
      </c>
      <c r="B294" t="s">
        <v>17307</v>
      </c>
      <c r="C294" t="s">
        <v>17306</v>
      </c>
    </row>
    <row r="295" spans="1:8" x14ac:dyDescent="0.25">
      <c r="A295" t="s">
        <v>17304</v>
      </c>
      <c r="B295" t="s">
        <v>17308</v>
      </c>
      <c r="C295" t="s">
        <v>17306</v>
      </c>
    </row>
    <row r="296" spans="1:8" x14ac:dyDescent="0.25">
      <c r="A296" t="s">
        <v>17304</v>
      </c>
      <c r="B296" t="s">
        <v>17309</v>
      </c>
      <c r="C296" t="s">
        <v>17306</v>
      </c>
    </row>
    <row r="297" spans="1:8" x14ac:dyDescent="0.25">
      <c r="A297" t="s">
        <v>17304</v>
      </c>
      <c r="B297" t="s">
        <v>17310</v>
      </c>
      <c r="C297" t="s">
        <v>17306</v>
      </c>
    </row>
    <row r="298" spans="1:8" x14ac:dyDescent="0.25">
      <c r="A298" t="s">
        <v>17304</v>
      </c>
      <c r="B298" t="s">
        <v>17311</v>
      </c>
      <c r="C298" t="s">
        <v>17306</v>
      </c>
    </row>
    <row r="299" spans="1:8" x14ac:dyDescent="0.25">
      <c r="A299" t="s">
        <v>17304</v>
      </c>
      <c r="B299" t="s">
        <v>17312</v>
      </c>
      <c r="C299" t="s">
        <v>17306</v>
      </c>
    </row>
    <row r="300" spans="1:8" x14ac:dyDescent="0.25">
      <c r="A300" t="s">
        <v>17304</v>
      </c>
      <c r="B300" t="s">
        <v>17313</v>
      </c>
      <c r="C300" t="s">
        <v>17314</v>
      </c>
      <c r="D300" t="s">
        <v>17306</v>
      </c>
    </row>
    <row r="301" spans="1:8" x14ac:dyDescent="0.25">
      <c r="A301" t="s">
        <v>17304</v>
      </c>
      <c r="B301" t="s">
        <v>17307</v>
      </c>
      <c r="C301" t="s">
        <v>17306</v>
      </c>
    </row>
    <row r="302" spans="1:8" x14ac:dyDescent="0.25">
      <c r="A302" t="s">
        <v>17304</v>
      </c>
      <c r="B302" t="s">
        <v>17308</v>
      </c>
      <c r="C302" t="s">
        <v>17306</v>
      </c>
    </row>
    <row r="303" spans="1:8" x14ac:dyDescent="0.25">
      <c r="A303" t="s">
        <v>17304</v>
      </c>
      <c r="B303" t="s">
        <v>17315</v>
      </c>
      <c r="C303" t="s">
        <v>17316</v>
      </c>
      <c r="D303" t="s">
        <v>17306</v>
      </c>
    </row>
    <row r="304" spans="1:8" x14ac:dyDescent="0.25">
      <c r="A304" t="s">
        <v>17304</v>
      </c>
      <c r="B304" t="s">
        <v>17307</v>
      </c>
      <c r="C304" t="s">
        <v>17317</v>
      </c>
      <c r="D304" t="s">
        <v>17306</v>
      </c>
    </row>
    <row r="305" spans="1:6" x14ac:dyDescent="0.25">
      <c r="A305" t="s">
        <v>17304</v>
      </c>
      <c r="B305" t="s">
        <v>17318</v>
      </c>
      <c r="C305" t="s">
        <v>17308</v>
      </c>
      <c r="D305" t="s">
        <v>17307</v>
      </c>
      <c r="E305" t="s">
        <v>17317</v>
      </c>
      <c r="F305" t="s">
        <v>17306</v>
      </c>
    </row>
    <row r="306" spans="1:6" x14ac:dyDescent="0.25">
      <c r="A306" t="s">
        <v>17304</v>
      </c>
      <c r="B306" t="s">
        <v>17319</v>
      </c>
      <c r="C306" t="s">
        <v>17308</v>
      </c>
      <c r="D306" t="s">
        <v>17307</v>
      </c>
      <c r="E306" t="s">
        <v>17306</v>
      </c>
    </row>
    <row r="307" spans="1:6" x14ac:dyDescent="0.25">
      <c r="A307" t="s">
        <v>17304</v>
      </c>
      <c r="B307" t="s">
        <v>17320</v>
      </c>
      <c r="C307" t="s">
        <v>17307</v>
      </c>
      <c r="D307" t="s">
        <v>17317</v>
      </c>
      <c r="E307" t="s">
        <v>17306</v>
      </c>
    </row>
    <row r="308" spans="1:6" x14ac:dyDescent="0.25">
      <c r="A308" t="s">
        <v>17304</v>
      </c>
      <c r="B308" t="s">
        <v>17320</v>
      </c>
      <c r="C308" t="s">
        <v>17307</v>
      </c>
      <c r="D308" t="s">
        <v>17317</v>
      </c>
      <c r="E308" t="s">
        <v>17306</v>
      </c>
    </row>
    <row r="309" spans="1:6" x14ac:dyDescent="0.25">
      <c r="A309" t="s">
        <v>17304</v>
      </c>
      <c r="B309" t="s">
        <v>17306</v>
      </c>
    </row>
    <row r="310" spans="1:6" x14ac:dyDescent="0.25">
      <c r="A310" t="s">
        <v>17304</v>
      </c>
      <c r="B310" t="s">
        <v>17321</v>
      </c>
      <c r="C310" t="s">
        <v>17308</v>
      </c>
      <c r="D310" t="s">
        <v>17307</v>
      </c>
      <c r="E310" t="s">
        <v>17306</v>
      </c>
    </row>
    <row r="311" spans="1:6" x14ac:dyDescent="0.25">
      <c r="A311" t="s">
        <v>17304</v>
      </c>
      <c r="B311" t="s">
        <v>17322</v>
      </c>
      <c r="C311" t="s">
        <v>17307</v>
      </c>
      <c r="D311" t="s">
        <v>17306</v>
      </c>
    </row>
    <row r="312" spans="1:6" x14ac:dyDescent="0.25">
      <c r="A312" t="s">
        <v>17304</v>
      </c>
      <c r="B312" t="s">
        <v>17323</v>
      </c>
      <c r="C312" t="s">
        <v>17307</v>
      </c>
      <c r="D312" t="s">
        <v>17306</v>
      </c>
    </row>
    <row r="313" spans="1:6" x14ac:dyDescent="0.25">
      <c r="A313" t="s">
        <v>17304</v>
      </c>
      <c r="B313" t="s">
        <v>17323</v>
      </c>
      <c r="C313" t="s">
        <v>17308</v>
      </c>
      <c r="D313" t="s">
        <v>17306</v>
      </c>
    </row>
    <row r="314" spans="1:6" x14ac:dyDescent="0.25">
      <c r="A314" t="s">
        <v>17304</v>
      </c>
      <c r="B314" t="s">
        <v>17323</v>
      </c>
      <c r="C314" t="s">
        <v>17306</v>
      </c>
    </row>
    <row r="315" spans="1:6" x14ac:dyDescent="0.25">
      <c r="A315" t="s">
        <v>17304</v>
      </c>
      <c r="B315" t="s">
        <v>17323</v>
      </c>
      <c r="C315" t="s">
        <v>17306</v>
      </c>
    </row>
    <row r="316" spans="1:6" x14ac:dyDescent="0.25">
      <c r="A316" t="s">
        <v>17304</v>
      </c>
      <c r="B316" t="s">
        <v>17324</v>
      </c>
      <c r="C316" t="s">
        <v>17314</v>
      </c>
      <c r="D316" t="s">
        <v>17306</v>
      </c>
    </row>
    <row r="317" spans="1:6" x14ac:dyDescent="0.25">
      <c r="A317" t="s">
        <v>17304</v>
      </c>
      <c r="B317" t="s">
        <v>17324</v>
      </c>
      <c r="C317" t="s">
        <v>17314</v>
      </c>
      <c r="D317" t="s">
        <v>17306</v>
      </c>
    </row>
    <row r="318" spans="1:6" x14ac:dyDescent="0.25">
      <c r="A318" t="s">
        <v>17304</v>
      </c>
      <c r="B318" t="s">
        <v>17325</v>
      </c>
      <c r="C318" t="s">
        <v>17306</v>
      </c>
    </row>
    <row r="319" spans="1:6" x14ac:dyDescent="0.25">
      <c r="A319" t="s">
        <v>17304</v>
      </c>
      <c r="B319" t="s">
        <v>17326</v>
      </c>
      <c r="C319" t="s">
        <v>17307</v>
      </c>
      <c r="D319" t="s">
        <v>17306</v>
      </c>
    </row>
    <row r="320" spans="1:6" x14ac:dyDescent="0.25">
      <c r="A320" t="s">
        <v>17304</v>
      </c>
      <c r="B320" t="s">
        <v>17326</v>
      </c>
      <c r="C320" t="s">
        <v>17308</v>
      </c>
      <c r="D320" t="s">
        <v>17314</v>
      </c>
      <c r="E320" t="s">
        <v>17306</v>
      </c>
    </row>
    <row r="321" spans="1:5" x14ac:dyDescent="0.25">
      <c r="A321" t="s">
        <v>17304</v>
      </c>
      <c r="B321" t="s">
        <v>17326</v>
      </c>
      <c r="C321" t="s">
        <v>17306</v>
      </c>
    </row>
    <row r="322" spans="1:5" x14ac:dyDescent="0.25">
      <c r="A322" t="s">
        <v>17304</v>
      </c>
      <c r="B322" t="s">
        <v>17326</v>
      </c>
      <c r="C322" t="s">
        <v>17306</v>
      </c>
    </row>
    <row r="323" spans="1:5" x14ac:dyDescent="0.25">
      <c r="A323" t="s">
        <v>17304</v>
      </c>
      <c r="B323" t="s">
        <v>17326</v>
      </c>
      <c r="C323" t="s">
        <v>17314</v>
      </c>
      <c r="D323" t="s">
        <v>17306</v>
      </c>
    </row>
    <row r="324" spans="1:5" x14ac:dyDescent="0.25">
      <c r="A324" t="s">
        <v>17304</v>
      </c>
      <c r="B324" t="s">
        <v>17326</v>
      </c>
      <c r="C324" t="s">
        <v>17314</v>
      </c>
      <c r="D324" t="s">
        <v>17306</v>
      </c>
    </row>
    <row r="325" spans="1:5" x14ac:dyDescent="0.25">
      <c r="A325" t="s">
        <v>17304</v>
      </c>
      <c r="B325" t="s">
        <v>17326</v>
      </c>
      <c r="C325" t="s">
        <v>17314</v>
      </c>
      <c r="D325" t="s">
        <v>17306</v>
      </c>
    </row>
    <row r="326" spans="1:5" x14ac:dyDescent="0.25">
      <c r="A326" t="s">
        <v>17304</v>
      </c>
      <c r="B326" t="s">
        <v>17326</v>
      </c>
      <c r="C326" t="s">
        <v>17314</v>
      </c>
      <c r="D326" t="s">
        <v>17306</v>
      </c>
    </row>
    <row r="327" spans="1:5" x14ac:dyDescent="0.25">
      <c r="A327" t="s">
        <v>17304</v>
      </c>
      <c r="B327" t="s">
        <v>17327</v>
      </c>
      <c r="C327" t="s">
        <v>17306</v>
      </c>
    </row>
    <row r="328" spans="1:5" x14ac:dyDescent="0.25">
      <c r="A328" t="s">
        <v>17304</v>
      </c>
      <c r="B328" t="s">
        <v>17328</v>
      </c>
      <c r="C328" t="s">
        <v>17306</v>
      </c>
    </row>
    <row r="329" spans="1:5" x14ac:dyDescent="0.25">
      <c r="A329" t="s">
        <v>17304</v>
      </c>
      <c r="B329" t="s">
        <v>17328</v>
      </c>
      <c r="C329" t="s">
        <v>17306</v>
      </c>
    </row>
    <row r="330" spans="1:5" x14ac:dyDescent="0.25">
      <c r="A330" t="s">
        <v>17304</v>
      </c>
      <c r="B330" t="s">
        <v>17329</v>
      </c>
      <c r="C330" t="s">
        <v>17306</v>
      </c>
    </row>
    <row r="331" spans="1:5" x14ac:dyDescent="0.25">
      <c r="A331" t="s">
        <v>17304</v>
      </c>
      <c r="B331" t="s">
        <v>17307</v>
      </c>
      <c r="C331" t="s">
        <v>17306</v>
      </c>
    </row>
    <row r="332" spans="1:5" x14ac:dyDescent="0.25">
      <c r="A332" t="s">
        <v>17304</v>
      </c>
      <c r="B332" t="s">
        <v>17330</v>
      </c>
    </row>
    <row r="333" spans="1:5" x14ac:dyDescent="0.25">
      <c r="A333" t="s">
        <v>17304</v>
      </c>
      <c r="B333" t="s">
        <v>17330</v>
      </c>
    </row>
    <row r="334" spans="1:5" x14ac:dyDescent="0.25">
      <c r="A334" t="s">
        <v>17304</v>
      </c>
      <c r="B334" t="s">
        <v>17330</v>
      </c>
    </row>
    <row r="335" spans="1:5" x14ac:dyDescent="0.25">
      <c r="A335" t="s">
        <v>17304</v>
      </c>
      <c r="B335" t="s">
        <v>17331</v>
      </c>
      <c r="C335" t="s">
        <v>17306</v>
      </c>
    </row>
    <row r="336" spans="1:5" x14ac:dyDescent="0.25">
      <c r="A336" t="s">
        <v>17332</v>
      </c>
      <c r="B336" t="s">
        <v>17333</v>
      </c>
      <c r="C336" t="s">
        <v>17334</v>
      </c>
      <c r="D336" t="s">
        <v>17335</v>
      </c>
      <c r="E336" t="s">
        <v>17306</v>
      </c>
    </row>
    <row r="337" spans="1:8" x14ac:dyDescent="0.25">
      <c r="A337" t="s">
        <v>17304</v>
      </c>
      <c r="B337" t="s">
        <v>17335</v>
      </c>
      <c r="C337" t="s">
        <v>17336</v>
      </c>
      <c r="D337" t="s">
        <v>17306</v>
      </c>
    </row>
    <row r="338" spans="1:8" x14ac:dyDescent="0.25">
      <c r="A338" t="s">
        <v>17304</v>
      </c>
      <c r="B338" t="s">
        <v>17334</v>
      </c>
      <c r="C338" t="s">
        <v>17336</v>
      </c>
      <c r="D338" t="s">
        <v>17306</v>
      </c>
    </row>
    <row r="339" spans="1:8" x14ac:dyDescent="0.25">
      <c r="A339" t="s">
        <v>17304</v>
      </c>
      <c r="B339" t="s">
        <v>17337</v>
      </c>
      <c r="C339" t="s">
        <v>17334</v>
      </c>
      <c r="D339" t="s">
        <v>17335</v>
      </c>
      <c r="E339" t="s">
        <v>17338</v>
      </c>
      <c r="F339" t="s">
        <v>17333</v>
      </c>
      <c r="G339" t="s">
        <v>17339</v>
      </c>
      <c r="H339" t="s">
        <v>17306</v>
      </c>
    </row>
    <row r="340" spans="1:8" x14ac:dyDescent="0.25">
      <c r="A340" t="s">
        <v>17304</v>
      </c>
      <c r="B340" t="s">
        <v>17337</v>
      </c>
      <c r="C340" t="s">
        <v>17334</v>
      </c>
      <c r="D340" t="s">
        <v>17335</v>
      </c>
      <c r="E340" t="s">
        <v>17338</v>
      </c>
      <c r="F340" t="s">
        <v>17333</v>
      </c>
      <c r="G340" t="s">
        <v>17339</v>
      </c>
      <c r="H340" t="s">
        <v>17306</v>
      </c>
    </row>
    <row r="341" spans="1:8" x14ac:dyDescent="0.25">
      <c r="A341" t="s">
        <v>17304</v>
      </c>
      <c r="B341" t="s">
        <v>17337</v>
      </c>
      <c r="C341" t="s">
        <v>17334</v>
      </c>
      <c r="D341" t="s">
        <v>17335</v>
      </c>
      <c r="E341" t="s">
        <v>17338</v>
      </c>
      <c r="F341" t="s">
        <v>17333</v>
      </c>
      <c r="G341" t="s">
        <v>17339</v>
      </c>
      <c r="H341" t="s">
        <v>17306</v>
      </c>
    </row>
    <row r="342" spans="1:8" x14ac:dyDescent="0.25">
      <c r="A342" t="s">
        <v>17304</v>
      </c>
      <c r="B342" t="s">
        <v>17337</v>
      </c>
      <c r="C342" t="s">
        <v>17334</v>
      </c>
      <c r="D342" t="s">
        <v>17335</v>
      </c>
      <c r="E342" t="s">
        <v>17338</v>
      </c>
      <c r="F342" t="s">
        <v>17333</v>
      </c>
      <c r="G342" t="s">
        <v>17339</v>
      </c>
      <c r="H342" t="s">
        <v>17306</v>
      </c>
    </row>
    <row r="343" spans="1:8" x14ac:dyDescent="0.25">
      <c r="A343" t="s">
        <v>17304</v>
      </c>
      <c r="B343" t="s">
        <v>17337</v>
      </c>
      <c r="C343" t="s">
        <v>17334</v>
      </c>
      <c r="D343" t="s">
        <v>17335</v>
      </c>
      <c r="E343" t="s">
        <v>17338</v>
      </c>
      <c r="F343" t="s">
        <v>17333</v>
      </c>
      <c r="G343" t="s">
        <v>17339</v>
      </c>
      <c r="H343" t="s">
        <v>17306</v>
      </c>
    </row>
    <row r="344" spans="1:8" x14ac:dyDescent="0.25">
      <c r="A344" t="s">
        <v>17304</v>
      </c>
      <c r="B344" t="s">
        <v>17334</v>
      </c>
      <c r="C344" t="s">
        <v>17335</v>
      </c>
      <c r="D344" t="s">
        <v>17338</v>
      </c>
      <c r="E344" t="s">
        <v>17333</v>
      </c>
      <c r="F344" t="s">
        <v>17339</v>
      </c>
      <c r="G344" t="s">
        <v>17306</v>
      </c>
    </row>
    <row r="345" spans="1:8" x14ac:dyDescent="0.25">
      <c r="A345" t="s">
        <v>17304</v>
      </c>
      <c r="B345" t="s">
        <v>17340</v>
      </c>
      <c r="C345" t="s">
        <v>17334</v>
      </c>
      <c r="D345" t="s">
        <v>17335</v>
      </c>
      <c r="E345" t="s">
        <v>17338</v>
      </c>
      <c r="F345" t="s">
        <v>17333</v>
      </c>
      <c r="G345" t="s">
        <v>17339</v>
      </c>
      <c r="H345" t="s">
        <v>17306</v>
      </c>
    </row>
    <row r="346" spans="1:8" x14ac:dyDescent="0.25">
      <c r="A346" t="s">
        <v>17304</v>
      </c>
      <c r="B346" t="s">
        <v>17337</v>
      </c>
      <c r="C346" t="s">
        <v>17334</v>
      </c>
      <c r="D346" t="s">
        <v>17335</v>
      </c>
      <c r="E346" t="s">
        <v>17338</v>
      </c>
      <c r="F346" t="s">
        <v>17306</v>
      </c>
    </row>
    <row r="347" spans="1:8" x14ac:dyDescent="0.25">
      <c r="A347" t="s">
        <v>17304</v>
      </c>
      <c r="B347" t="s">
        <v>17341</v>
      </c>
      <c r="C347" t="s">
        <v>17306</v>
      </c>
    </row>
    <row r="348" spans="1:8" x14ac:dyDescent="0.25">
      <c r="A348" t="s">
        <v>17304</v>
      </c>
      <c r="B348" t="s">
        <v>17342</v>
      </c>
      <c r="C348" t="s">
        <v>17306</v>
      </c>
    </row>
    <row r="349" spans="1:8" x14ac:dyDescent="0.25">
      <c r="A349" t="s">
        <v>17304</v>
      </c>
      <c r="B349" t="s">
        <v>17306</v>
      </c>
    </row>
    <row r="350" spans="1:8" x14ac:dyDescent="0.25">
      <c r="A350" t="s">
        <v>17304</v>
      </c>
      <c r="B350" t="s">
        <v>17306</v>
      </c>
    </row>
    <row r="351" spans="1:8" x14ac:dyDescent="0.25">
      <c r="A351" t="s">
        <v>17304</v>
      </c>
      <c r="B351" t="s">
        <v>17306</v>
      </c>
    </row>
    <row r="352" spans="1:8" x14ac:dyDescent="0.25">
      <c r="A352" t="s">
        <v>17304</v>
      </c>
      <c r="B352" t="s">
        <v>17306</v>
      </c>
    </row>
    <row r="353" spans="1:5" x14ac:dyDescent="0.25">
      <c r="A353" t="s">
        <v>17304</v>
      </c>
      <c r="B353" t="s">
        <v>17343</v>
      </c>
      <c r="C353" t="s">
        <v>17306</v>
      </c>
    </row>
    <row r="354" spans="1:5" x14ac:dyDescent="0.25">
      <c r="A354" t="s">
        <v>17304</v>
      </c>
      <c r="B354" t="s">
        <v>17343</v>
      </c>
      <c r="C354" t="s">
        <v>17306</v>
      </c>
    </row>
    <row r="355" spans="1:5" x14ac:dyDescent="0.25">
      <c r="A355" t="s">
        <v>17304</v>
      </c>
      <c r="B355" t="s">
        <v>17344</v>
      </c>
      <c r="C355" t="s">
        <v>17306</v>
      </c>
    </row>
    <row r="356" spans="1:5" x14ac:dyDescent="0.25">
      <c r="A356" t="s">
        <v>17304</v>
      </c>
      <c r="B356" t="s">
        <v>17344</v>
      </c>
      <c r="C356" t="s">
        <v>17306</v>
      </c>
    </row>
    <row r="357" spans="1:5" x14ac:dyDescent="0.25">
      <c r="A357" t="s">
        <v>17304</v>
      </c>
      <c r="B357" t="s">
        <v>17344</v>
      </c>
      <c r="C357" t="s">
        <v>17306</v>
      </c>
    </row>
    <row r="358" spans="1:5" x14ac:dyDescent="0.25">
      <c r="A358" t="s">
        <v>17304</v>
      </c>
      <c r="B358" t="s">
        <v>17345</v>
      </c>
      <c r="C358" t="s">
        <v>17306</v>
      </c>
    </row>
    <row r="359" spans="1:5" x14ac:dyDescent="0.25">
      <c r="A359" t="s">
        <v>17304</v>
      </c>
      <c r="B359" t="s">
        <v>17346</v>
      </c>
      <c r="C359" t="s">
        <v>17347</v>
      </c>
      <c r="D359" t="s">
        <v>17306</v>
      </c>
    </row>
    <row r="360" spans="1:5" x14ac:dyDescent="0.25">
      <c r="A360" t="s">
        <v>17304</v>
      </c>
      <c r="B360" t="s">
        <v>17348</v>
      </c>
      <c r="C360" t="s">
        <v>17347</v>
      </c>
      <c r="D360" t="s">
        <v>17306</v>
      </c>
    </row>
    <row r="361" spans="1:5" x14ac:dyDescent="0.25">
      <c r="A361" t="s">
        <v>17304</v>
      </c>
      <c r="B361" t="s">
        <v>17349</v>
      </c>
      <c r="C361" t="s">
        <v>17347</v>
      </c>
      <c r="D361" t="s">
        <v>17306</v>
      </c>
    </row>
    <row r="362" spans="1:5" x14ac:dyDescent="0.25">
      <c r="A362" t="s">
        <v>17304</v>
      </c>
      <c r="B362" t="s">
        <v>17350</v>
      </c>
      <c r="C362" t="s">
        <v>17347</v>
      </c>
      <c r="D362" t="s">
        <v>17306</v>
      </c>
    </row>
    <row r="363" spans="1:5" x14ac:dyDescent="0.25">
      <c r="A363" t="s">
        <v>17304</v>
      </c>
      <c r="B363" t="s">
        <v>17344</v>
      </c>
      <c r="C363" t="s">
        <v>17307</v>
      </c>
      <c r="D363" t="s">
        <v>17317</v>
      </c>
      <c r="E363" t="s">
        <v>17306</v>
      </c>
    </row>
    <row r="364" spans="1:5" x14ac:dyDescent="0.25">
      <c r="A364" t="s">
        <v>17304</v>
      </c>
      <c r="B364" t="s">
        <v>17364</v>
      </c>
      <c r="C364" t="s">
        <v>17306</v>
      </c>
    </row>
    <row r="365" spans="1:5" x14ac:dyDescent="0.25">
      <c r="A365" t="s">
        <v>17304</v>
      </c>
      <c r="B365" t="s">
        <v>17344</v>
      </c>
      <c r="C365" t="s">
        <v>17308</v>
      </c>
      <c r="D365" t="s">
        <v>17306</v>
      </c>
    </row>
    <row r="366" spans="1:5" x14ac:dyDescent="0.25">
      <c r="A366" t="s">
        <v>17304</v>
      </c>
    </row>
    <row r="367" spans="1:5" x14ac:dyDescent="0.25">
      <c r="A367" t="s">
        <v>17304</v>
      </c>
      <c r="B367" t="s">
        <v>17307</v>
      </c>
      <c r="C367" t="s">
        <v>17306</v>
      </c>
    </row>
    <row r="368" spans="1:5" x14ac:dyDescent="0.25">
      <c r="A368" t="s">
        <v>17304</v>
      </c>
      <c r="B368" t="s">
        <v>17307</v>
      </c>
      <c r="C368" t="s">
        <v>17306</v>
      </c>
    </row>
    <row r="369" spans="1:6" x14ac:dyDescent="0.25">
      <c r="A369" t="s">
        <v>17304</v>
      </c>
      <c r="B369" t="s">
        <v>17307</v>
      </c>
      <c r="C369" t="s">
        <v>17317</v>
      </c>
      <c r="D369" t="s">
        <v>17306</v>
      </c>
    </row>
    <row r="370" spans="1:6" x14ac:dyDescent="0.25">
      <c r="A370" t="s">
        <v>17304</v>
      </c>
      <c r="B370" t="s">
        <v>17318</v>
      </c>
      <c r="C370" t="s">
        <v>17308</v>
      </c>
      <c r="D370" t="s">
        <v>17307</v>
      </c>
      <c r="E370" t="s">
        <v>17317</v>
      </c>
      <c r="F370" t="s">
        <v>17306</v>
      </c>
    </row>
    <row r="371" spans="1:6" x14ac:dyDescent="0.25">
      <c r="A371" t="s">
        <v>17304</v>
      </c>
      <c r="B371" t="s">
        <v>17320</v>
      </c>
      <c r="C371" t="s">
        <v>17307</v>
      </c>
      <c r="D371" t="s">
        <v>17317</v>
      </c>
      <c r="E371" t="s">
        <v>17306</v>
      </c>
    </row>
    <row r="372" spans="1:6" x14ac:dyDescent="0.25">
      <c r="A372" t="s">
        <v>17304</v>
      </c>
      <c r="B372" t="s">
        <v>17320</v>
      </c>
      <c r="C372" t="s">
        <v>17307</v>
      </c>
      <c r="D372" t="s">
        <v>17317</v>
      </c>
      <c r="E372" t="s">
        <v>17306</v>
      </c>
    </row>
    <row r="373" spans="1:6" x14ac:dyDescent="0.25">
      <c r="A373" t="s">
        <v>17304</v>
      </c>
      <c r="B373" t="s">
        <v>17323</v>
      </c>
      <c r="C373" t="s">
        <v>17307</v>
      </c>
      <c r="D373" t="s">
        <v>17306</v>
      </c>
    </row>
    <row r="374" spans="1:6" x14ac:dyDescent="0.25">
      <c r="A374" t="s">
        <v>17304</v>
      </c>
      <c r="B374" t="s">
        <v>17326</v>
      </c>
      <c r="C374" t="s">
        <v>17307</v>
      </c>
      <c r="D374" t="s">
        <v>17306</v>
      </c>
    </row>
    <row r="375" spans="1:6" x14ac:dyDescent="0.25">
      <c r="A375" t="s">
        <v>17304</v>
      </c>
      <c r="B375" t="s">
        <v>17307</v>
      </c>
      <c r="C375" t="s">
        <v>17306</v>
      </c>
    </row>
    <row r="376" spans="1:6" x14ac:dyDescent="0.25">
      <c r="A376" t="s">
        <v>17304</v>
      </c>
      <c r="B376" t="s">
        <v>17341</v>
      </c>
      <c r="C376" t="s">
        <v>17306</v>
      </c>
    </row>
    <row r="377" spans="1:6" x14ac:dyDescent="0.25">
      <c r="A377" t="s">
        <v>17304</v>
      </c>
      <c r="B377" t="s">
        <v>17342</v>
      </c>
      <c r="C377" t="s">
        <v>17306</v>
      </c>
    </row>
    <row r="378" spans="1:6" x14ac:dyDescent="0.25">
      <c r="A378" t="s">
        <v>17304</v>
      </c>
      <c r="B378" t="s">
        <v>17344</v>
      </c>
      <c r="C378" t="s">
        <v>17307</v>
      </c>
      <c r="D378" t="s">
        <v>17317</v>
      </c>
      <c r="E378" t="s">
        <v>17306</v>
      </c>
    </row>
    <row r="379" spans="1:6" x14ac:dyDescent="0.25">
      <c r="A379" t="s">
        <v>17304</v>
      </c>
    </row>
    <row r="380" spans="1:6" x14ac:dyDescent="0.25">
      <c r="A380" t="s">
        <v>17304</v>
      </c>
      <c r="B380" t="s">
        <v>17305</v>
      </c>
      <c r="C380" t="s">
        <v>17306</v>
      </c>
    </row>
    <row r="381" spans="1:6" x14ac:dyDescent="0.25">
      <c r="A381" t="s">
        <v>17304</v>
      </c>
      <c r="B381" t="s">
        <v>17355</v>
      </c>
      <c r="C381" t="s">
        <v>17306</v>
      </c>
    </row>
    <row r="382" spans="1:6" x14ac:dyDescent="0.25">
      <c r="A382" t="s">
        <v>17304</v>
      </c>
      <c r="B382" t="s">
        <v>17308</v>
      </c>
      <c r="C382" t="s">
        <v>17306</v>
      </c>
    </row>
    <row r="383" spans="1:6" x14ac:dyDescent="0.25">
      <c r="A383" t="s">
        <v>17304</v>
      </c>
      <c r="B383" t="s">
        <v>17306</v>
      </c>
    </row>
    <row r="384" spans="1:6" x14ac:dyDescent="0.25">
      <c r="A384" t="s">
        <v>17304</v>
      </c>
      <c r="B384" t="s">
        <v>17309</v>
      </c>
      <c r="C384" t="s">
        <v>17306</v>
      </c>
    </row>
    <row r="385" spans="1:6" x14ac:dyDescent="0.25">
      <c r="A385" t="s">
        <v>17304</v>
      </c>
      <c r="B385" t="s">
        <v>17310</v>
      </c>
      <c r="C385" t="s">
        <v>17306</v>
      </c>
    </row>
    <row r="386" spans="1:6" x14ac:dyDescent="0.25">
      <c r="A386" t="s">
        <v>17304</v>
      </c>
      <c r="B386" t="s">
        <v>17311</v>
      </c>
      <c r="C386" t="s">
        <v>17306</v>
      </c>
    </row>
    <row r="387" spans="1:6" x14ac:dyDescent="0.25">
      <c r="A387" t="s">
        <v>17304</v>
      </c>
      <c r="B387" t="s">
        <v>17355</v>
      </c>
      <c r="C387" t="s">
        <v>17306</v>
      </c>
    </row>
    <row r="388" spans="1:6" x14ac:dyDescent="0.25">
      <c r="A388" t="s">
        <v>17304</v>
      </c>
      <c r="B388" t="s">
        <v>17308</v>
      </c>
      <c r="C388" t="s">
        <v>17306</v>
      </c>
    </row>
    <row r="389" spans="1:6" x14ac:dyDescent="0.25">
      <c r="A389" t="s">
        <v>17304</v>
      </c>
      <c r="B389" t="s">
        <v>17355</v>
      </c>
      <c r="C389" t="s">
        <v>17317</v>
      </c>
      <c r="D389" t="s">
        <v>17306</v>
      </c>
    </row>
    <row r="390" spans="1:6" x14ac:dyDescent="0.25">
      <c r="A390" t="s">
        <v>17304</v>
      </c>
      <c r="B390" t="s">
        <v>17318</v>
      </c>
      <c r="C390" t="s">
        <v>17308</v>
      </c>
      <c r="D390" t="s">
        <v>17355</v>
      </c>
      <c r="E390" t="s">
        <v>17317</v>
      </c>
      <c r="F390" t="s">
        <v>17306</v>
      </c>
    </row>
    <row r="391" spans="1:6" x14ac:dyDescent="0.25">
      <c r="A391" t="s">
        <v>17304</v>
      </c>
      <c r="B391" t="s">
        <v>17319</v>
      </c>
      <c r="C391" t="s">
        <v>17308</v>
      </c>
      <c r="D391" t="s">
        <v>17355</v>
      </c>
      <c r="E391" t="s">
        <v>17306</v>
      </c>
    </row>
    <row r="392" spans="1:6" x14ac:dyDescent="0.25">
      <c r="A392" t="s">
        <v>17304</v>
      </c>
      <c r="B392" t="s">
        <v>17320</v>
      </c>
      <c r="C392" t="s">
        <v>17355</v>
      </c>
      <c r="D392" t="s">
        <v>17317</v>
      </c>
      <c r="E392" t="s">
        <v>17306</v>
      </c>
    </row>
    <row r="393" spans="1:6" x14ac:dyDescent="0.25">
      <c r="A393" t="s">
        <v>17304</v>
      </c>
      <c r="B393" t="s">
        <v>17320</v>
      </c>
      <c r="C393" t="s">
        <v>17355</v>
      </c>
      <c r="D393" t="s">
        <v>17317</v>
      </c>
      <c r="E393" t="s">
        <v>17306</v>
      </c>
    </row>
    <row r="394" spans="1:6" x14ac:dyDescent="0.25">
      <c r="A394" t="s">
        <v>17304</v>
      </c>
      <c r="B394" t="s">
        <v>17306</v>
      </c>
    </row>
    <row r="395" spans="1:6" x14ac:dyDescent="0.25">
      <c r="A395" t="s">
        <v>17304</v>
      </c>
      <c r="B395" t="s">
        <v>17321</v>
      </c>
      <c r="C395" t="s">
        <v>17308</v>
      </c>
      <c r="D395" t="s">
        <v>17355</v>
      </c>
      <c r="E395" t="s">
        <v>17306</v>
      </c>
    </row>
    <row r="396" spans="1:6" x14ac:dyDescent="0.25">
      <c r="A396" t="s">
        <v>17304</v>
      </c>
      <c r="B396" t="s">
        <v>17322</v>
      </c>
      <c r="C396" t="s">
        <v>17355</v>
      </c>
      <c r="D396" t="s">
        <v>17306</v>
      </c>
    </row>
    <row r="397" spans="1:6" x14ac:dyDescent="0.25">
      <c r="A397" t="s">
        <v>17304</v>
      </c>
      <c r="B397" t="s">
        <v>17323</v>
      </c>
      <c r="C397" t="s">
        <v>17355</v>
      </c>
      <c r="D397" t="s">
        <v>17306</v>
      </c>
    </row>
    <row r="398" spans="1:6" x14ac:dyDescent="0.25">
      <c r="A398" t="s">
        <v>17304</v>
      </c>
      <c r="B398" t="s">
        <v>17323</v>
      </c>
      <c r="C398" t="s">
        <v>17308</v>
      </c>
      <c r="D398" t="s">
        <v>17306</v>
      </c>
    </row>
    <row r="399" spans="1:6" x14ac:dyDescent="0.25">
      <c r="A399" t="s">
        <v>17304</v>
      </c>
      <c r="B399" t="s">
        <v>17323</v>
      </c>
      <c r="C399" t="s">
        <v>17306</v>
      </c>
    </row>
    <row r="400" spans="1:6" x14ac:dyDescent="0.25">
      <c r="A400" t="s">
        <v>17304</v>
      </c>
      <c r="B400" t="s">
        <v>17323</v>
      </c>
      <c r="C400" t="s">
        <v>17306</v>
      </c>
    </row>
    <row r="401" spans="1:5" x14ac:dyDescent="0.25">
      <c r="A401" t="s">
        <v>17304</v>
      </c>
      <c r="B401" t="s">
        <v>17324</v>
      </c>
      <c r="C401" t="s">
        <v>17314</v>
      </c>
      <c r="D401" t="s">
        <v>17306</v>
      </c>
    </row>
    <row r="402" spans="1:5" x14ac:dyDescent="0.25">
      <c r="A402" t="s">
        <v>17304</v>
      </c>
      <c r="B402" t="s">
        <v>17324</v>
      </c>
      <c r="C402" t="s">
        <v>17314</v>
      </c>
      <c r="D402" t="s">
        <v>17306</v>
      </c>
    </row>
    <row r="403" spans="1:5" x14ac:dyDescent="0.25">
      <c r="A403" t="s">
        <v>17304</v>
      </c>
      <c r="B403" t="s">
        <v>17325</v>
      </c>
      <c r="C403" t="s">
        <v>17306</v>
      </c>
    </row>
    <row r="404" spans="1:5" x14ac:dyDescent="0.25">
      <c r="A404" t="s">
        <v>17304</v>
      </c>
      <c r="B404" t="s">
        <v>17326</v>
      </c>
      <c r="C404" t="s">
        <v>17355</v>
      </c>
      <c r="D404" t="s">
        <v>17306</v>
      </c>
    </row>
    <row r="405" spans="1:5" x14ac:dyDescent="0.25">
      <c r="A405" t="s">
        <v>17304</v>
      </c>
      <c r="B405" t="s">
        <v>17326</v>
      </c>
      <c r="C405" t="s">
        <v>17308</v>
      </c>
      <c r="D405" t="s">
        <v>17314</v>
      </c>
      <c r="E405" t="s">
        <v>17306</v>
      </c>
    </row>
    <row r="406" spans="1:5" x14ac:dyDescent="0.25">
      <c r="A406" t="s">
        <v>17304</v>
      </c>
      <c r="B406" t="s">
        <v>17326</v>
      </c>
      <c r="C406" t="s">
        <v>17306</v>
      </c>
    </row>
    <row r="407" spans="1:5" x14ac:dyDescent="0.25">
      <c r="A407" t="s">
        <v>17304</v>
      </c>
      <c r="B407" t="s">
        <v>17326</v>
      </c>
      <c r="C407" t="s">
        <v>17306</v>
      </c>
    </row>
    <row r="408" spans="1:5" x14ac:dyDescent="0.25">
      <c r="A408" t="s">
        <v>17304</v>
      </c>
      <c r="B408" t="s">
        <v>17326</v>
      </c>
      <c r="C408" t="s">
        <v>17314</v>
      </c>
      <c r="D408" t="s">
        <v>17306</v>
      </c>
    </row>
    <row r="409" spans="1:5" x14ac:dyDescent="0.25">
      <c r="A409" t="s">
        <v>17304</v>
      </c>
      <c r="B409" t="s">
        <v>17326</v>
      </c>
      <c r="C409" t="s">
        <v>17314</v>
      </c>
      <c r="D409" t="s">
        <v>17306</v>
      </c>
    </row>
    <row r="410" spans="1:5" x14ac:dyDescent="0.25">
      <c r="A410" t="s">
        <v>17304</v>
      </c>
      <c r="B410" t="s">
        <v>17326</v>
      </c>
      <c r="C410" t="s">
        <v>17314</v>
      </c>
      <c r="D410" t="s">
        <v>17306</v>
      </c>
    </row>
    <row r="411" spans="1:5" x14ac:dyDescent="0.25">
      <c r="A411" t="s">
        <v>17304</v>
      </c>
      <c r="B411" t="s">
        <v>17326</v>
      </c>
      <c r="C411" t="s">
        <v>17314</v>
      </c>
      <c r="D411" t="s">
        <v>17306</v>
      </c>
    </row>
    <row r="412" spans="1:5" x14ac:dyDescent="0.25">
      <c r="A412" t="s">
        <v>17304</v>
      </c>
      <c r="B412" t="s">
        <v>17327</v>
      </c>
      <c r="C412" t="s">
        <v>17306</v>
      </c>
    </row>
    <row r="413" spans="1:5" x14ac:dyDescent="0.25">
      <c r="A413" t="s">
        <v>17304</v>
      </c>
      <c r="B413" t="s">
        <v>17328</v>
      </c>
      <c r="C413" t="s">
        <v>17306</v>
      </c>
    </row>
    <row r="414" spans="1:5" x14ac:dyDescent="0.25">
      <c r="A414" t="s">
        <v>17304</v>
      </c>
      <c r="B414" t="s">
        <v>17328</v>
      </c>
      <c r="C414" t="s">
        <v>17306</v>
      </c>
    </row>
    <row r="415" spans="1:5" x14ac:dyDescent="0.25">
      <c r="A415" t="s">
        <v>17304</v>
      </c>
      <c r="B415" t="s">
        <v>17329</v>
      </c>
      <c r="C415" t="s">
        <v>17306</v>
      </c>
    </row>
    <row r="416" spans="1:5" x14ac:dyDescent="0.25">
      <c r="A416" t="s">
        <v>17304</v>
      </c>
      <c r="B416" t="s">
        <v>17355</v>
      </c>
      <c r="C416" t="s">
        <v>17306</v>
      </c>
    </row>
    <row r="417" spans="1:8" x14ac:dyDescent="0.25">
      <c r="A417" t="s">
        <v>17304</v>
      </c>
      <c r="B417" t="s">
        <v>17330</v>
      </c>
    </row>
    <row r="418" spans="1:8" x14ac:dyDescent="0.25">
      <c r="A418" t="s">
        <v>17304</v>
      </c>
      <c r="B418" t="s">
        <v>17331</v>
      </c>
      <c r="C418" t="s">
        <v>17306</v>
      </c>
    </row>
    <row r="419" spans="1:8" x14ac:dyDescent="0.25">
      <c r="A419" t="s">
        <v>17332</v>
      </c>
      <c r="B419" t="s">
        <v>17333</v>
      </c>
      <c r="C419" t="s">
        <v>17334</v>
      </c>
      <c r="D419" t="s">
        <v>17335</v>
      </c>
      <c r="E419" t="s">
        <v>17306</v>
      </c>
    </row>
    <row r="420" spans="1:8" x14ac:dyDescent="0.25">
      <c r="A420" t="s">
        <v>17304</v>
      </c>
      <c r="B420" t="s">
        <v>17335</v>
      </c>
      <c r="C420" t="s">
        <v>17336</v>
      </c>
      <c r="D420" t="s">
        <v>17306</v>
      </c>
    </row>
    <row r="421" spans="1:8" x14ac:dyDescent="0.25">
      <c r="A421" t="s">
        <v>17304</v>
      </c>
      <c r="B421" t="s">
        <v>17334</v>
      </c>
      <c r="C421" t="s">
        <v>17336</v>
      </c>
      <c r="D421" t="s">
        <v>17306</v>
      </c>
    </row>
    <row r="422" spans="1:8" x14ac:dyDescent="0.25">
      <c r="A422" t="s">
        <v>17304</v>
      </c>
      <c r="B422" t="s">
        <v>17337</v>
      </c>
      <c r="C422" t="s">
        <v>17334</v>
      </c>
      <c r="D422" t="s">
        <v>17335</v>
      </c>
      <c r="E422" t="s">
        <v>17338</v>
      </c>
      <c r="F422" t="s">
        <v>17333</v>
      </c>
      <c r="G422" t="s">
        <v>17339</v>
      </c>
      <c r="H422" t="s">
        <v>17306</v>
      </c>
    </row>
    <row r="423" spans="1:8" x14ac:dyDescent="0.25">
      <c r="A423" t="s">
        <v>17304</v>
      </c>
      <c r="B423" t="s">
        <v>17337</v>
      </c>
      <c r="C423" t="s">
        <v>17334</v>
      </c>
      <c r="D423" t="s">
        <v>17335</v>
      </c>
      <c r="E423" t="s">
        <v>17338</v>
      </c>
      <c r="F423" t="s">
        <v>17333</v>
      </c>
      <c r="G423" t="s">
        <v>17339</v>
      </c>
      <c r="H423" t="s">
        <v>17306</v>
      </c>
    </row>
    <row r="424" spans="1:8" x14ac:dyDescent="0.25">
      <c r="A424" t="s">
        <v>17304</v>
      </c>
      <c r="B424" t="s">
        <v>17337</v>
      </c>
      <c r="C424" t="s">
        <v>17334</v>
      </c>
      <c r="D424" t="s">
        <v>17335</v>
      </c>
      <c r="E424" t="s">
        <v>17338</v>
      </c>
      <c r="F424" t="s">
        <v>17333</v>
      </c>
      <c r="G424" t="s">
        <v>17339</v>
      </c>
      <c r="H424" t="s">
        <v>17306</v>
      </c>
    </row>
    <row r="425" spans="1:8" x14ac:dyDescent="0.25">
      <c r="A425" t="s">
        <v>17304</v>
      </c>
      <c r="B425" t="s">
        <v>17337</v>
      </c>
      <c r="C425" t="s">
        <v>17334</v>
      </c>
      <c r="D425" t="s">
        <v>17335</v>
      </c>
      <c r="E425" t="s">
        <v>17338</v>
      </c>
      <c r="F425" t="s">
        <v>17333</v>
      </c>
      <c r="G425" t="s">
        <v>17339</v>
      </c>
      <c r="H425" t="s">
        <v>17306</v>
      </c>
    </row>
    <row r="426" spans="1:8" x14ac:dyDescent="0.25">
      <c r="A426" t="s">
        <v>17304</v>
      </c>
      <c r="B426" t="s">
        <v>17337</v>
      </c>
      <c r="C426" t="s">
        <v>17334</v>
      </c>
      <c r="D426" t="s">
        <v>17335</v>
      </c>
      <c r="E426" t="s">
        <v>17338</v>
      </c>
      <c r="F426" t="s">
        <v>17333</v>
      </c>
      <c r="G426" t="s">
        <v>17339</v>
      </c>
      <c r="H426" t="s">
        <v>17306</v>
      </c>
    </row>
    <row r="427" spans="1:8" x14ac:dyDescent="0.25">
      <c r="A427" t="s">
        <v>17304</v>
      </c>
      <c r="B427" t="s">
        <v>17334</v>
      </c>
      <c r="C427" t="s">
        <v>17335</v>
      </c>
      <c r="D427" t="s">
        <v>17338</v>
      </c>
      <c r="E427" t="s">
        <v>17333</v>
      </c>
      <c r="F427" t="s">
        <v>17339</v>
      </c>
      <c r="G427" t="s">
        <v>17306</v>
      </c>
    </row>
    <row r="428" spans="1:8" x14ac:dyDescent="0.25">
      <c r="A428" t="s">
        <v>17304</v>
      </c>
      <c r="B428" t="s">
        <v>17340</v>
      </c>
      <c r="C428" t="s">
        <v>17334</v>
      </c>
      <c r="D428" t="s">
        <v>17335</v>
      </c>
      <c r="E428" t="s">
        <v>17338</v>
      </c>
      <c r="F428" t="s">
        <v>17333</v>
      </c>
      <c r="G428" t="s">
        <v>17339</v>
      </c>
      <c r="H428" t="s">
        <v>17306</v>
      </c>
    </row>
    <row r="429" spans="1:8" x14ac:dyDescent="0.25">
      <c r="A429" t="s">
        <v>17304</v>
      </c>
      <c r="B429" t="s">
        <v>17337</v>
      </c>
      <c r="C429" t="s">
        <v>17334</v>
      </c>
      <c r="D429" t="s">
        <v>17335</v>
      </c>
      <c r="E429" t="s">
        <v>17338</v>
      </c>
      <c r="F429" t="s">
        <v>17306</v>
      </c>
    </row>
    <row r="430" spans="1:8" x14ac:dyDescent="0.25">
      <c r="A430" t="s">
        <v>17304</v>
      </c>
      <c r="B430" t="s">
        <v>17341</v>
      </c>
      <c r="C430" t="s">
        <v>17306</v>
      </c>
    </row>
    <row r="431" spans="1:8" x14ac:dyDescent="0.25">
      <c r="A431" t="s">
        <v>17304</v>
      </c>
      <c r="B431" t="s">
        <v>17342</v>
      </c>
      <c r="C431" t="s">
        <v>17306</v>
      </c>
    </row>
    <row r="432" spans="1:8" x14ac:dyDescent="0.25">
      <c r="A432" t="s">
        <v>17304</v>
      </c>
      <c r="B432" t="s">
        <v>17306</v>
      </c>
    </row>
    <row r="433" spans="1:5" x14ac:dyDescent="0.25">
      <c r="A433" t="s">
        <v>17304</v>
      </c>
      <c r="B433" t="s">
        <v>17306</v>
      </c>
    </row>
    <row r="434" spans="1:5" x14ac:dyDescent="0.25">
      <c r="A434" t="s">
        <v>17304</v>
      </c>
      <c r="B434" t="s">
        <v>17306</v>
      </c>
    </row>
    <row r="435" spans="1:5" x14ac:dyDescent="0.25">
      <c r="A435" t="s">
        <v>17304</v>
      </c>
      <c r="B435" t="s">
        <v>17306</v>
      </c>
    </row>
    <row r="436" spans="1:5" x14ac:dyDescent="0.25">
      <c r="A436" t="s">
        <v>17304</v>
      </c>
      <c r="B436" t="s">
        <v>17343</v>
      </c>
      <c r="C436" t="s">
        <v>17306</v>
      </c>
    </row>
    <row r="437" spans="1:5" x14ac:dyDescent="0.25">
      <c r="A437" t="s">
        <v>17304</v>
      </c>
      <c r="B437" t="s">
        <v>17343</v>
      </c>
      <c r="C437" t="s">
        <v>17306</v>
      </c>
    </row>
    <row r="438" spans="1:5" x14ac:dyDescent="0.25">
      <c r="A438" t="s">
        <v>17304</v>
      </c>
      <c r="B438" t="s">
        <v>17344</v>
      </c>
      <c r="C438" t="s">
        <v>17306</v>
      </c>
    </row>
    <row r="439" spans="1:5" x14ac:dyDescent="0.25">
      <c r="A439" t="s">
        <v>17304</v>
      </c>
      <c r="B439" t="s">
        <v>17344</v>
      </c>
      <c r="C439" t="s">
        <v>17306</v>
      </c>
    </row>
    <row r="440" spans="1:5" x14ac:dyDescent="0.25">
      <c r="A440" t="s">
        <v>17304</v>
      </c>
      <c r="B440" t="s">
        <v>17344</v>
      </c>
      <c r="C440" t="s">
        <v>17306</v>
      </c>
    </row>
    <row r="441" spans="1:5" x14ac:dyDescent="0.25">
      <c r="A441" t="s">
        <v>17304</v>
      </c>
      <c r="B441" t="s">
        <v>17345</v>
      </c>
      <c r="C441" t="s">
        <v>17306</v>
      </c>
    </row>
    <row r="442" spans="1:5" x14ac:dyDescent="0.25">
      <c r="A442" t="s">
        <v>17304</v>
      </c>
      <c r="B442" t="s">
        <v>17344</v>
      </c>
      <c r="C442" t="s">
        <v>17355</v>
      </c>
      <c r="D442" t="s">
        <v>17317</v>
      </c>
      <c r="E442" t="s">
        <v>17306</v>
      </c>
    </row>
    <row r="443" spans="1:5" x14ac:dyDescent="0.25">
      <c r="A443" t="s">
        <v>17304</v>
      </c>
      <c r="B443" t="s">
        <v>17364</v>
      </c>
      <c r="C443" t="s">
        <v>17306</v>
      </c>
    </row>
    <row r="444" spans="1:5" x14ac:dyDescent="0.25">
      <c r="A444" t="s">
        <v>17304</v>
      </c>
      <c r="B444" t="s">
        <v>17344</v>
      </c>
      <c r="C444" t="s">
        <v>17308</v>
      </c>
      <c r="D444" t="s">
        <v>17306</v>
      </c>
    </row>
    <row r="445" spans="1:5" x14ac:dyDescent="0.25">
      <c r="A445" t="s">
        <v>17304</v>
      </c>
    </row>
    <row r="446" spans="1:5" x14ac:dyDescent="0.25">
      <c r="A446" t="s">
        <v>17304</v>
      </c>
      <c r="B446" t="s">
        <v>17355</v>
      </c>
      <c r="C446" t="s">
        <v>17306</v>
      </c>
    </row>
    <row r="447" spans="1:5" x14ac:dyDescent="0.25">
      <c r="A447" t="s">
        <v>17304</v>
      </c>
      <c r="B447" t="s">
        <v>17355</v>
      </c>
      <c r="C447" t="s">
        <v>17306</v>
      </c>
    </row>
    <row r="448" spans="1:5" x14ac:dyDescent="0.25">
      <c r="A448" t="s">
        <v>17304</v>
      </c>
      <c r="B448" t="s">
        <v>17355</v>
      </c>
      <c r="C448" t="s">
        <v>17317</v>
      </c>
      <c r="D448" t="s">
        <v>17306</v>
      </c>
    </row>
    <row r="449" spans="1:255" x14ac:dyDescent="0.25">
      <c r="A449" t="s">
        <v>17304</v>
      </c>
      <c r="B449" t="s">
        <v>17318</v>
      </c>
      <c r="C449" t="s">
        <v>17308</v>
      </c>
      <c r="D449" t="s">
        <v>17355</v>
      </c>
      <c r="E449" t="s">
        <v>17317</v>
      </c>
      <c r="F449" t="s">
        <v>17306</v>
      </c>
    </row>
    <row r="450" spans="1:255" x14ac:dyDescent="0.25">
      <c r="A450" t="s">
        <v>17304</v>
      </c>
      <c r="B450" t="s">
        <v>17320</v>
      </c>
      <c r="C450" t="s">
        <v>17355</v>
      </c>
      <c r="D450" t="s">
        <v>17317</v>
      </c>
      <c r="E450" t="s">
        <v>17306</v>
      </c>
    </row>
    <row r="451" spans="1:255" x14ac:dyDescent="0.25">
      <c r="A451" t="s">
        <v>17304</v>
      </c>
      <c r="B451" t="s">
        <v>17320</v>
      </c>
      <c r="C451" t="s">
        <v>17355</v>
      </c>
      <c r="D451" t="s">
        <v>17317</v>
      </c>
      <c r="E451" t="s">
        <v>17306</v>
      </c>
    </row>
    <row r="452" spans="1:255" x14ac:dyDescent="0.25">
      <c r="A452" t="s">
        <v>17304</v>
      </c>
      <c r="B452" t="s">
        <v>17323</v>
      </c>
      <c r="C452" t="s">
        <v>17355</v>
      </c>
      <c r="D452" t="s">
        <v>17306</v>
      </c>
    </row>
    <row r="453" spans="1:255" x14ac:dyDescent="0.25">
      <c r="A453" t="s">
        <v>17304</v>
      </c>
      <c r="B453" t="s">
        <v>17326</v>
      </c>
      <c r="C453" t="s">
        <v>17355</v>
      </c>
      <c r="D453" t="s">
        <v>17306</v>
      </c>
    </row>
    <row r="454" spans="1:255" x14ac:dyDescent="0.25">
      <c r="A454" t="s">
        <v>17304</v>
      </c>
      <c r="B454" t="s">
        <v>17355</v>
      </c>
      <c r="C454" t="s">
        <v>17306</v>
      </c>
    </row>
    <row r="455" spans="1:255" x14ac:dyDescent="0.25">
      <c r="A455" t="s">
        <v>17304</v>
      </c>
      <c r="B455" t="s">
        <v>17341</v>
      </c>
      <c r="C455" t="s">
        <v>17306</v>
      </c>
    </row>
    <row r="456" spans="1:255" x14ac:dyDescent="0.25">
      <c r="A456" t="s">
        <v>17304</v>
      </c>
      <c r="B456" t="s">
        <v>17342</v>
      </c>
      <c r="C456" t="s">
        <v>17306</v>
      </c>
    </row>
    <row r="457" spans="1:255" x14ac:dyDescent="0.25">
      <c r="A457" t="s">
        <v>17304</v>
      </c>
      <c r="B457" t="s">
        <v>17344</v>
      </c>
      <c r="C457" t="s">
        <v>17355</v>
      </c>
      <c r="D457" t="s">
        <v>17317</v>
      </c>
      <c r="E457" t="s">
        <v>17306</v>
      </c>
    </row>
    <row r="458" spans="1:255" x14ac:dyDescent="0.25">
      <c r="A458" t="s">
        <v>17365</v>
      </c>
      <c r="B458" t="s">
        <v>17366</v>
      </c>
      <c r="C458" t="s">
        <v>17367</v>
      </c>
      <c r="D458" t="s">
        <v>17368</v>
      </c>
      <c r="E458" t="s">
        <v>17369</v>
      </c>
    </row>
    <row r="459" spans="1:255" x14ac:dyDescent="0.25">
      <c r="A459" t="s">
        <v>17370</v>
      </c>
      <c r="B459" t="s">
        <v>17371</v>
      </c>
      <c r="C459" t="s">
        <v>17372</v>
      </c>
      <c r="D459" t="s">
        <v>17373</v>
      </c>
      <c r="E459" t="s">
        <v>17374</v>
      </c>
      <c r="F459" t="s">
        <v>17375</v>
      </c>
      <c r="G459" t="s">
        <v>17376</v>
      </c>
      <c r="H459" t="s">
        <v>17377</v>
      </c>
      <c r="I459" t="s">
        <v>17378</v>
      </c>
      <c r="J459" t="s">
        <v>17379</v>
      </c>
      <c r="K459" t="s">
        <v>17380</v>
      </c>
      <c r="L459" t="s">
        <v>17381</v>
      </c>
      <c r="M459" t="s">
        <v>17382</v>
      </c>
      <c r="N459" t="s">
        <v>17383</v>
      </c>
      <c r="O459" t="s">
        <v>17384</v>
      </c>
      <c r="P459" t="s">
        <v>17385</v>
      </c>
      <c r="Q459" t="s">
        <v>17386</v>
      </c>
      <c r="R459" t="s">
        <v>17387</v>
      </c>
      <c r="S459" t="s">
        <v>17388</v>
      </c>
      <c r="T459" t="s">
        <v>17389</v>
      </c>
      <c r="U459" t="s">
        <v>17390</v>
      </c>
      <c r="V459" t="s">
        <v>17391</v>
      </c>
      <c r="W459" t="s">
        <v>17392</v>
      </c>
      <c r="X459" t="s">
        <v>17393</v>
      </c>
      <c r="Y459" t="s">
        <v>17394</v>
      </c>
      <c r="Z459" t="s">
        <v>17395</v>
      </c>
      <c r="AA459" t="s">
        <v>17396</v>
      </c>
      <c r="AB459" t="s">
        <v>17397</v>
      </c>
      <c r="AC459" t="s">
        <v>17398</v>
      </c>
      <c r="AD459" t="s">
        <v>17399</v>
      </c>
      <c r="AE459" t="s">
        <v>17400</v>
      </c>
      <c r="AF459" t="s">
        <v>17401</v>
      </c>
      <c r="AG459" t="s">
        <v>17402</v>
      </c>
      <c r="AH459" t="s">
        <v>17403</v>
      </c>
      <c r="AI459" t="s">
        <v>17404</v>
      </c>
      <c r="AJ459" t="s">
        <v>17405</v>
      </c>
      <c r="AK459" t="s">
        <v>17406</v>
      </c>
      <c r="AL459" t="s">
        <v>17407</v>
      </c>
      <c r="AM459" t="s">
        <v>17408</v>
      </c>
      <c r="AN459" t="s">
        <v>17409</v>
      </c>
      <c r="AO459" t="s">
        <v>17410</v>
      </c>
      <c r="AP459" t="s">
        <v>17411</v>
      </c>
      <c r="AQ459" t="s">
        <v>17412</v>
      </c>
      <c r="AR459" t="s">
        <v>17413</v>
      </c>
      <c r="AS459" t="s">
        <v>17414</v>
      </c>
      <c r="AT459" t="s">
        <v>17415</v>
      </c>
      <c r="AU459" t="s">
        <v>17416</v>
      </c>
      <c r="AV459" t="s">
        <v>17417</v>
      </c>
      <c r="AW459" t="s">
        <v>17418</v>
      </c>
      <c r="AX459" t="s">
        <v>17419</v>
      </c>
      <c r="AY459" t="s">
        <v>17420</v>
      </c>
      <c r="AZ459" t="s">
        <v>17421</v>
      </c>
      <c r="BA459" t="s">
        <v>17422</v>
      </c>
      <c r="BB459" t="s">
        <v>17423</v>
      </c>
      <c r="BC459" t="s">
        <v>17424</v>
      </c>
      <c r="BD459" t="s">
        <v>17425</v>
      </c>
      <c r="BE459" t="s">
        <v>17426</v>
      </c>
      <c r="BF459" t="s">
        <v>17427</v>
      </c>
      <c r="BG459" t="s">
        <v>17428</v>
      </c>
      <c r="BH459" t="s">
        <v>17429</v>
      </c>
      <c r="BI459" t="s">
        <v>17430</v>
      </c>
      <c r="BJ459" t="s">
        <v>17431</v>
      </c>
      <c r="BK459" t="s">
        <v>17432</v>
      </c>
      <c r="BL459" t="s">
        <v>17433</v>
      </c>
      <c r="BM459" t="s">
        <v>17434</v>
      </c>
      <c r="BN459" t="s">
        <v>17435</v>
      </c>
      <c r="BO459" t="s">
        <v>17436</v>
      </c>
      <c r="BP459" t="s">
        <v>17437</v>
      </c>
      <c r="BQ459" t="s">
        <v>17438</v>
      </c>
      <c r="BR459" t="s">
        <v>17439</v>
      </c>
      <c r="BS459" t="s">
        <v>17440</v>
      </c>
      <c r="BT459" t="s">
        <v>17441</v>
      </c>
      <c r="BU459" t="s">
        <v>17442</v>
      </c>
      <c r="BV459" t="s">
        <v>17443</v>
      </c>
      <c r="BW459" t="s">
        <v>17444</v>
      </c>
      <c r="BX459" t="s">
        <v>17445</v>
      </c>
      <c r="BY459" t="s">
        <v>17446</v>
      </c>
      <c r="BZ459" t="s">
        <v>17447</v>
      </c>
      <c r="CA459" t="s">
        <v>17448</v>
      </c>
      <c r="CB459" t="s">
        <v>17449</v>
      </c>
      <c r="CC459" t="s">
        <v>17450</v>
      </c>
      <c r="CD459" t="s">
        <v>17451</v>
      </c>
      <c r="CE459" t="s">
        <v>17452</v>
      </c>
      <c r="CF459" t="s">
        <v>17453</v>
      </c>
      <c r="CG459" t="s">
        <v>17454</v>
      </c>
      <c r="CH459" t="s">
        <v>17455</v>
      </c>
      <c r="CI459" t="s">
        <v>17456</v>
      </c>
      <c r="CJ459" t="s">
        <v>17457</v>
      </c>
      <c r="CK459" t="s">
        <v>17458</v>
      </c>
      <c r="CL459" t="s">
        <v>17459</v>
      </c>
      <c r="CM459" t="s">
        <v>17460</v>
      </c>
      <c r="CN459" t="s">
        <v>17461</v>
      </c>
      <c r="CO459" t="s">
        <v>17462</v>
      </c>
      <c r="CP459" t="s">
        <v>17463</v>
      </c>
      <c r="CQ459" t="s">
        <v>17464</v>
      </c>
      <c r="CR459" t="s">
        <v>17465</v>
      </c>
      <c r="CS459" t="s">
        <v>17466</v>
      </c>
      <c r="CT459" t="s">
        <v>17467</v>
      </c>
      <c r="CU459" t="s">
        <v>17468</v>
      </c>
      <c r="CV459" t="s">
        <v>17469</v>
      </c>
      <c r="CW459" t="s">
        <v>17470</v>
      </c>
      <c r="CX459" t="s">
        <v>17471</v>
      </c>
      <c r="CY459" t="s">
        <v>17472</v>
      </c>
      <c r="CZ459" t="s">
        <v>17473</v>
      </c>
      <c r="DA459" t="s">
        <v>17474</v>
      </c>
      <c r="DB459" t="s">
        <v>17475</v>
      </c>
      <c r="DC459" t="s">
        <v>17476</v>
      </c>
      <c r="DD459" t="s">
        <v>17477</v>
      </c>
      <c r="DE459" t="s">
        <v>17478</v>
      </c>
      <c r="DF459" t="s">
        <v>17479</v>
      </c>
      <c r="DG459" t="s">
        <v>17480</v>
      </c>
      <c r="DH459" t="s">
        <v>17481</v>
      </c>
      <c r="DI459" t="s">
        <v>17482</v>
      </c>
      <c r="DJ459" t="s">
        <v>17483</v>
      </c>
      <c r="DK459" t="s">
        <v>17484</v>
      </c>
      <c r="DL459" t="s">
        <v>17485</v>
      </c>
      <c r="DM459" t="s">
        <v>17486</v>
      </c>
      <c r="DN459" t="s">
        <v>17487</v>
      </c>
      <c r="DO459" t="s">
        <v>17488</v>
      </c>
      <c r="DP459" t="s">
        <v>17489</v>
      </c>
      <c r="DQ459" t="s">
        <v>17490</v>
      </c>
      <c r="DR459" t="s">
        <v>17491</v>
      </c>
      <c r="DS459" t="s">
        <v>17492</v>
      </c>
      <c r="DT459" t="s">
        <v>17493</v>
      </c>
      <c r="DU459" t="s">
        <v>17494</v>
      </c>
      <c r="DV459" t="s">
        <v>17495</v>
      </c>
      <c r="DW459" t="s">
        <v>17496</v>
      </c>
      <c r="DX459" t="s">
        <v>17497</v>
      </c>
      <c r="DY459" t="s">
        <v>17498</v>
      </c>
      <c r="DZ459" t="s">
        <v>17499</v>
      </c>
      <c r="EA459" t="s">
        <v>17500</v>
      </c>
      <c r="EB459" t="s">
        <v>17501</v>
      </c>
      <c r="EC459" t="s">
        <v>17502</v>
      </c>
      <c r="ED459" t="s">
        <v>17503</v>
      </c>
      <c r="EE459" t="s">
        <v>17504</v>
      </c>
      <c r="EF459" t="s">
        <v>17505</v>
      </c>
      <c r="EG459" t="s">
        <v>17506</v>
      </c>
      <c r="EH459" t="s">
        <v>17507</v>
      </c>
      <c r="EI459" t="s">
        <v>17508</v>
      </c>
      <c r="EJ459" t="s">
        <v>17509</v>
      </c>
      <c r="EK459" t="s">
        <v>17510</v>
      </c>
      <c r="EL459" t="s">
        <v>17511</v>
      </c>
      <c r="EM459" t="s">
        <v>17512</v>
      </c>
      <c r="EN459" t="s">
        <v>17513</v>
      </c>
      <c r="EO459" t="s">
        <v>17514</v>
      </c>
      <c r="EP459" t="s">
        <v>17515</v>
      </c>
      <c r="EQ459" t="s">
        <v>17516</v>
      </c>
      <c r="ER459" t="s">
        <v>17517</v>
      </c>
      <c r="ES459" t="s">
        <v>17518</v>
      </c>
      <c r="ET459" t="s">
        <v>17519</v>
      </c>
      <c r="EU459" t="s">
        <v>17520</v>
      </c>
      <c r="EV459" t="s">
        <v>17521</v>
      </c>
      <c r="EW459" t="s">
        <v>17522</v>
      </c>
      <c r="EX459" t="s">
        <v>17523</v>
      </c>
      <c r="EY459" t="s">
        <v>17524</v>
      </c>
      <c r="EZ459" t="s">
        <v>17525</v>
      </c>
      <c r="FA459" t="s">
        <v>17526</v>
      </c>
      <c r="FB459" t="s">
        <v>17527</v>
      </c>
      <c r="FC459" t="s">
        <v>17528</v>
      </c>
      <c r="FD459" t="s">
        <v>17529</v>
      </c>
      <c r="FE459" t="s">
        <v>17530</v>
      </c>
      <c r="FF459" t="s">
        <v>17531</v>
      </c>
      <c r="FG459" t="s">
        <v>17532</v>
      </c>
      <c r="FH459" t="s">
        <v>17533</v>
      </c>
      <c r="FI459" t="s">
        <v>17534</v>
      </c>
      <c r="FJ459" t="s">
        <v>17535</v>
      </c>
      <c r="FK459" t="s">
        <v>17536</v>
      </c>
      <c r="FL459" t="s">
        <v>17537</v>
      </c>
      <c r="FM459" t="s">
        <v>17538</v>
      </c>
      <c r="FN459" t="s">
        <v>17539</v>
      </c>
      <c r="FO459" t="s">
        <v>17540</v>
      </c>
      <c r="FP459" t="s">
        <v>17541</v>
      </c>
      <c r="FQ459" t="s">
        <v>17542</v>
      </c>
      <c r="FR459" t="s">
        <v>17543</v>
      </c>
      <c r="FS459" t="s">
        <v>17544</v>
      </c>
      <c r="FT459" t="s">
        <v>17545</v>
      </c>
      <c r="FU459" t="s">
        <v>17546</v>
      </c>
      <c r="FV459" t="s">
        <v>17547</v>
      </c>
      <c r="FW459" t="s">
        <v>17548</v>
      </c>
      <c r="FX459" t="s">
        <v>17549</v>
      </c>
      <c r="FY459" t="s">
        <v>17550</v>
      </c>
      <c r="FZ459" t="s">
        <v>17551</v>
      </c>
      <c r="GA459" t="s">
        <v>17552</v>
      </c>
      <c r="GB459" t="s">
        <v>17553</v>
      </c>
      <c r="GC459" t="s">
        <v>17554</v>
      </c>
      <c r="GD459" t="s">
        <v>17555</v>
      </c>
      <c r="GE459" t="s">
        <v>17556</v>
      </c>
      <c r="GF459" t="s">
        <v>17557</v>
      </c>
      <c r="GG459" t="s">
        <v>17558</v>
      </c>
      <c r="GH459" t="s">
        <v>17559</v>
      </c>
      <c r="GI459" t="s">
        <v>17560</v>
      </c>
      <c r="GJ459" t="s">
        <v>17561</v>
      </c>
      <c r="GK459" t="s">
        <v>17562</v>
      </c>
      <c r="GL459" t="s">
        <v>17563</v>
      </c>
      <c r="GM459" t="s">
        <v>17564</v>
      </c>
      <c r="GN459" t="s">
        <v>17565</v>
      </c>
      <c r="GO459" t="s">
        <v>17566</v>
      </c>
      <c r="GP459" t="s">
        <v>17567</v>
      </c>
      <c r="GQ459" t="s">
        <v>17568</v>
      </c>
      <c r="GR459" t="s">
        <v>17569</v>
      </c>
      <c r="GS459" t="s">
        <v>17570</v>
      </c>
      <c r="GT459" t="s">
        <v>17571</v>
      </c>
      <c r="GU459" t="s">
        <v>17572</v>
      </c>
      <c r="GV459" t="s">
        <v>17573</v>
      </c>
      <c r="GW459" t="s">
        <v>17574</v>
      </c>
      <c r="GX459" t="s">
        <v>17575</v>
      </c>
      <c r="GY459" t="s">
        <v>17576</v>
      </c>
      <c r="GZ459" t="s">
        <v>17577</v>
      </c>
      <c r="HA459" t="s">
        <v>17578</v>
      </c>
      <c r="HB459" t="s">
        <v>17579</v>
      </c>
      <c r="HC459" t="s">
        <v>17580</v>
      </c>
      <c r="HD459" t="s">
        <v>17581</v>
      </c>
      <c r="HE459" t="s">
        <v>17582</v>
      </c>
      <c r="HF459" t="s">
        <v>17583</v>
      </c>
      <c r="HG459" t="s">
        <v>17584</v>
      </c>
      <c r="HH459" t="s">
        <v>17585</v>
      </c>
      <c r="HI459" t="s">
        <v>17586</v>
      </c>
      <c r="HJ459" t="s">
        <v>17587</v>
      </c>
      <c r="HK459" t="s">
        <v>17588</v>
      </c>
      <c r="HL459" t="s">
        <v>17589</v>
      </c>
      <c r="HM459" t="s">
        <v>17590</v>
      </c>
      <c r="HN459" t="s">
        <v>17591</v>
      </c>
      <c r="HO459" t="s">
        <v>17592</v>
      </c>
      <c r="HP459" t="s">
        <v>17593</v>
      </c>
      <c r="HQ459" t="s">
        <v>17594</v>
      </c>
      <c r="HR459" t="s">
        <v>17595</v>
      </c>
      <c r="HS459" t="s">
        <v>17596</v>
      </c>
      <c r="HT459" t="s">
        <v>17597</v>
      </c>
      <c r="HU459" t="s">
        <v>17598</v>
      </c>
      <c r="HV459" t="s">
        <v>17599</v>
      </c>
      <c r="HW459" t="s">
        <v>17600</v>
      </c>
      <c r="HX459" t="s">
        <v>17601</v>
      </c>
      <c r="HY459" t="s">
        <v>17602</v>
      </c>
      <c r="HZ459" t="s">
        <v>17603</v>
      </c>
      <c r="IA459" t="s">
        <v>17604</v>
      </c>
      <c r="IB459" t="s">
        <v>17605</v>
      </c>
      <c r="IC459" t="s">
        <v>17606</v>
      </c>
      <c r="ID459" t="s">
        <v>17607</v>
      </c>
      <c r="IE459" t="s">
        <v>17608</v>
      </c>
      <c r="IF459" t="s">
        <v>17609</v>
      </c>
      <c r="IG459" t="s">
        <v>17610</v>
      </c>
      <c r="IH459" t="s">
        <v>17611</v>
      </c>
      <c r="II459" t="s">
        <v>17612</v>
      </c>
      <c r="IJ459" t="s">
        <v>17613</v>
      </c>
      <c r="IK459" t="s">
        <v>17614</v>
      </c>
      <c r="IL459" t="s">
        <v>17615</v>
      </c>
      <c r="IM459" t="s">
        <v>17616</v>
      </c>
      <c r="IN459" t="s">
        <v>17617</v>
      </c>
      <c r="IO459" t="s">
        <v>17618</v>
      </c>
      <c r="IP459" t="s">
        <v>17619</v>
      </c>
      <c r="IQ459" t="s">
        <v>17620</v>
      </c>
      <c r="IR459" t="s">
        <v>17621</v>
      </c>
      <c r="IS459" t="s">
        <v>17622</v>
      </c>
      <c r="IT459" t="s">
        <v>17623</v>
      </c>
      <c r="IU459" t="s">
        <v>17624</v>
      </c>
    </row>
    <row r="460" spans="1:255" x14ac:dyDescent="0.25">
      <c r="A460" t="s">
        <v>17625</v>
      </c>
      <c r="B460" t="s">
        <v>17626</v>
      </c>
      <c r="C460" t="s">
        <v>17627</v>
      </c>
      <c r="D460" t="s">
        <v>17628</v>
      </c>
      <c r="E460" t="s">
        <v>17629</v>
      </c>
      <c r="F460" t="s">
        <v>17630</v>
      </c>
      <c r="G460" t="s">
        <v>17631</v>
      </c>
      <c r="H460" t="s">
        <v>17632</v>
      </c>
      <c r="I460" t="s">
        <v>17633</v>
      </c>
      <c r="J460" t="s">
        <v>17634</v>
      </c>
      <c r="K460" t="s">
        <v>17635</v>
      </c>
      <c r="L460" t="s">
        <v>17636</v>
      </c>
      <c r="M460" t="s">
        <v>17637</v>
      </c>
      <c r="N460" t="s">
        <v>17638</v>
      </c>
      <c r="O460" t="s">
        <v>17639</v>
      </c>
      <c r="P460" t="s">
        <v>17640</v>
      </c>
      <c r="Q460" t="s">
        <v>17641</v>
      </c>
      <c r="R460" t="s">
        <v>17642</v>
      </c>
      <c r="S460" t="s">
        <v>17643</v>
      </c>
      <c r="T460" t="s">
        <v>17644</v>
      </c>
      <c r="U460" t="s">
        <v>17645</v>
      </c>
      <c r="V460" t="s">
        <v>17646</v>
      </c>
      <c r="W460" t="s">
        <v>17647</v>
      </c>
      <c r="X460" t="s">
        <v>17648</v>
      </c>
      <c r="Y460" t="s">
        <v>17649</v>
      </c>
      <c r="Z460" t="s">
        <v>17650</v>
      </c>
      <c r="AA460" t="s">
        <v>17651</v>
      </c>
      <c r="AB460" t="s">
        <v>17652</v>
      </c>
      <c r="AC460" t="s">
        <v>17653</v>
      </c>
      <c r="AD460" t="s">
        <v>17654</v>
      </c>
      <c r="AE460" t="s">
        <v>17655</v>
      </c>
      <c r="AF460" t="s">
        <v>17656</v>
      </c>
      <c r="AG460" t="s">
        <v>17657</v>
      </c>
      <c r="AH460" t="s">
        <v>17658</v>
      </c>
      <c r="AI460" t="s">
        <v>17659</v>
      </c>
      <c r="AJ460" t="s">
        <v>17660</v>
      </c>
      <c r="AK460" t="s">
        <v>17661</v>
      </c>
      <c r="AL460" t="s">
        <v>17662</v>
      </c>
      <c r="AM460" t="s">
        <v>17663</v>
      </c>
      <c r="AN460" t="s">
        <v>17664</v>
      </c>
      <c r="AO460" t="s">
        <v>17665</v>
      </c>
      <c r="AP460" t="s">
        <v>17666</v>
      </c>
      <c r="AQ460" t="s">
        <v>17667</v>
      </c>
      <c r="AR460" t="s">
        <v>17668</v>
      </c>
      <c r="AS460" t="s">
        <v>17669</v>
      </c>
      <c r="AT460" t="s">
        <v>17670</v>
      </c>
      <c r="AU460" t="s">
        <v>17671</v>
      </c>
      <c r="AV460" t="s">
        <v>17672</v>
      </c>
      <c r="AW460" t="s">
        <v>17673</v>
      </c>
      <c r="AX460" t="s">
        <v>17674</v>
      </c>
      <c r="AY460" t="s">
        <v>17675</v>
      </c>
      <c r="AZ460" t="s">
        <v>17676</v>
      </c>
      <c r="BA460" t="s">
        <v>17677</v>
      </c>
      <c r="BB460" t="s">
        <v>17678</v>
      </c>
      <c r="BC460" t="s">
        <v>17679</v>
      </c>
      <c r="BD460" t="s">
        <v>17680</v>
      </c>
      <c r="BE460" t="s">
        <v>17681</v>
      </c>
      <c r="BF460" t="s">
        <v>17682</v>
      </c>
      <c r="BG460" t="s">
        <v>17683</v>
      </c>
      <c r="BH460" t="s">
        <v>17684</v>
      </c>
      <c r="BI460" t="s">
        <v>17685</v>
      </c>
      <c r="BJ460" t="s">
        <v>17686</v>
      </c>
      <c r="BK460" t="s">
        <v>17687</v>
      </c>
      <c r="BL460" t="s">
        <v>17688</v>
      </c>
      <c r="BM460" t="s">
        <v>17689</v>
      </c>
      <c r="BN460" t="s">
        <v>17690</v>
      </c>
      <c r="BO460" t="s">
        <v>17691</v>
      </c>
      <c r="BP460" t="s">
        <v>17692</v>
      </c>
      <c r="BQ460" t="s">
        <v>17693</v>
      </c>
      <c r="BR460" t="s">
        <v>17694</v>
      </c>
      <c r="BS460" t="s">
        <v>17695</v>
      </c>
      <c r="BT460" t="s">
        <v>17696</v>
      </c>
      <c r="BU460" t="s">
        <v>17697</v>
      </c>
      <c r="BV460" t="s">
        <v>17698</v>
      </c>
      <c r="BW460" t="s">
        <v>17699</v>
      </c>
      <c r="BX460" t="s">
        <v>17700</v>
      </c>
      <c r="BY460" t="s">
        <v>17701</v>
      </c>
      <c r="BZ460" t="s">
        <v>17702</v>
      </c>
      <c r="CA460" t="s">
        <v>17703</v>
      </c>
      <c r="CB460" t="s">
        <v>17704</v>
      </c>
      <c r="CC460" t="s">
        <v>17705</v>
      </c>
      <c r="CD460" t="s">
        <v>17706</v>
      </c>
      <c r="CE460" t="s">
        <v>17707</v>
      </c>
      <c r="CF460" t="s">
        <v>17708</v>
      </c>
      <c r="CG460" t="s">
        <v>17709</v>
      </c>
      <c r="CH460" t="s">
        <v>17710</v>
      </c>
      <c r="CI460" t="s">
        <v>17711</v>
      </c>
      <c r="CJ460" t="s">
        <v>17712</v>
      </c>
      <c r="CK460" t="s">
        <v>17713</v>
      </c>
      <c r="CL460" t="s">
        <v>17714</v>
      </c>
      <c r="CM460" t="s">
        <v>17715</v>
      </c>
      <c r="CN460" t="s">
        <v>17716</v>
      </c>
      <c r="CO460" t="s">
        <v>17717</v>
      </c>
      <c r="CP460" t="s">
        <v>17718</v>
      </c>
      <c r="CQ460" t="s">
        <v>17719</v>
      </c>
      <c r="CR460" t="s">
        <v>17720</v>
      </c>
      <c r="CS460" t="s">
        <v>17721</v>
      </c>
      <c r="CT460" t="s">
        <v>17722</v>
      </c>
      <c r="CU460" t="s">
        <v>17723</v>
      </c>
      <c r="CV460" t="s">
        <v>17724</v>
      </c>
      <c r="CW460" t="s">
        <v>17725</v>
      </c>
      <c r="CX460" t="s">
        <v>17726</v>
      </c>
      <c r="CY460" t="s">
        <v>17727</v>
      </c>
      <c r="CZ460" t="s">
        <v>17728</v>
      </c>
      <c r="DA460" t="s">
        <v>17729</v>
      </c>
      <c r="DB460" t="s">
        <v>17730</v>
      </c>
      <c r="DC460" t="s">
        <v>17731</v>
      </c>
      <c r="DD460" t="s">
        <v>17732</v>
      </c>
      <c r="DE460" t="s">
        <v>17733</v>
      </c>
      <c r="DF460" t="s">
        <v>17734</v>
      </c>
      <c r="DG460" t="s">
        <v>17735</v>
      </c>
      <c r="DH460" t="s">
        <v>17736</v>
      </c>
      <c r="DI460" t="s">
        <v>17737</v>
      </c>
      <c r="DJ460" t="s">
        <v>17738</v>
      </c>
      <c r="DK460" t="s">
        <v>17739</v>
      </c>
      <c r="DL460" t="s">
        <v>17740</v>
      </c>
      <c r="DM460" t="s">
        <v>17741</v>
      </c>
      <c r="DN460" t="s">
        <v>17742</v>
      </c>
      <c r="DO460" t="s">
        <v>17743</v>
      </c>
      <c r="DP460" t="s">
        <v>17744</v>
      </c>
      <c r="DQ460" t="s">
        <v>17745</v>
      </c>
      <c r="DR460" t="s">
        <v>17746</v>
      </c>
      <c r="DS460" t="s">
        <v>17747</v>
      </c>
      <c r="DT460" t="s">
        <v>17748</v>
      </c>
      <c r="DU460" t="s">
        <v>17749</v>
      </c>
      <c r="DV460" t="s">
        <v>17750</v>
      </c>
      <c r="DW460" t="s">
        <v>17751</v>
      </c>
      <c r="DX460" t="s">
        <v>17752</v>
      </c>
      <c r="DY460" t="s">
        <v>17753</v>
      </c>
      <c r="DZ460" t="s">
        <v>17754</v>
      </c>
      <c r="EA460" t="s">
        <v>17755</v>
      </c>
      <c r="EB460" t="s">
        <v>17756</v>
      </c>
      <c r="EC460" t="s">
        <v>17757</v>
      </c>
      <c r="ED460" t="s">
        <v>17758</v>
      </c>
      <c r="EE460" t="s">
        <v>17759</v>
      </c>
      <c r="EF460" t="s">
        <v>17760</v>
      </c>
      <c r="EG460" t="s">
        <v>17761</v>
      </c>
      <c r="EH460" t="s">
        <v>17762</v>
      </c>
      <c r="EI460" t="s">
        <v>17763</v>
      </c>
      <c r="EJ460" t="s">
        <v>17764</v>
      </c>
      <c r="EK460" t="s">
        <v>17765</v>
      </c>
      <c r="EL460" t="s">
        <v>17766</v>
      </c>
      <c r="EM460" t="s">
        <v>17767</v>
      </c>
      <c r="EN460" t="s">
        <v>17768</v>
      </c>
      <c r="EO460" t="s">
        <v>17769</v>
      </c>
      <c r="EP460" t="s">
        <v>17770</v>
      </c>
      <c r="EQ460" t="s">
        <v>17771</v>
      </c>
      <c r="ER460" t="s">
        <v>17772</v>
      </c>
      <c r="ES460" t="s">
        <v>17773</v>
      </c>
      <c r="ET460" t="s">
        <v>17774</v>
      </c>
      <c r="EU460" t="s">
        <v>17775</v>
      </c>
      <c r="EV460" t="s">
        <v>17776</v>
      </c>
      <c r="EW460" t="s">
        <v>17777</v>
      </c>
      <c r="EX460" t="s">
        <v>17778</v>
      </c>
      <c r="EY460" t="s">
        <v>17779</v>
      </c>
      <c r="EZ460" t="s">
        <v>17780</v>
      </c>
      <c r="FA460" t="s">
        <v>17781</v>
      </c>
      <c r="FB460" t="s">
        <v>17782</v>
      </c>
      <c r="FC460" t="s">
        <v>17783</v>
      </c>
      <c r="FD460" t="s">
        <v>17784</v>
      </c>
      <c r="FE460" t="s">
        <v>17785</v>
      </c>
      <c r="FF460" t="s">
        <v>17786</v>
      </c>
      <c r="FG460" t="s">
        <v>17787</v>
      </c>
      <c r="FH460" t="s">
        <v>17788</v>
      </c>
      <c r="FI460" t="s">
        <v>17789</v>
      </c>
      <c r="FJ460" t="s">
        <v>17790</v>
      </c>
      <c r="FK460" t="s">
        <v>17791</v>
      </c>
      <c r="FL460" t="s">
        <v>17792</v>
      </c>
      <c r="FM460" t="s">
        <v>17793</v>
      </c>
      <c r="FN460" t="s">
        <v>17794</v>
      </c>
      <c r="FO460" t="s">
        <v>17795</v>
      </c>
      <c r="FP460" t="s">
        <v>17796</v>
      </c>
      <c r="FQ460" t="s">
        <v>17797</v>
      </c>
      <c r="FR460" t="s">
        <v>17798</v>
      </c>
      <c r="FS460" t="s">
        <v>17799</v>
      </c>
      <c r="FT460" t="s">
        <v>17800</v>
      </c>
      <c r="FU460" t="s">
        <v>17801</v>
      </c>
      <c r="FV460" t="s">
        <v>17802</v>
      </c>
      <c r="FW460" t="s">
        <v>17803</v>
      </c>
      <c r="FX460" t="s">
        <v>17804</v>
      </c>
      <c r="FY460" t="s">
        <v>17805</v>
      </c>
      <c r="FZ460" t="s">
        <v>17806</v>
      </c>
      <c r="GA460" t="s">
        <v>17807</v>
      </c>
      <c r="GB460" t="s">
        <v>17808</v>
      </c>
    </row>
    <row r="461" spans="1:255" x14ac:dyDescent="0.25">
      <c r="A461" t="s">
        <v>17809</v>
      </c>
      <c r="B461" t="s">
        <v>17810</v>
      </c>
      <c r="C461" t="s">
        <v>17811</v>
      </c>
      <c r="D461" t="s">
        <v>17812</v>
      </c>
    </row>
    <row r="462" spans="1:255" x14ac:dyDescent="0.25">
      <c r="A462" t="s">
        <v>17813</v>
      </c>
      <c r="B462" t="s">
        <v>17814</v>
      </c>
      <c r="C462" t="s">
        <v>17815</v>
      </c>
      <c r="D462" t="s">
        <v>17816</v>
      </c>
      <c r="E462" t="s">
        <v>17817</v>
      </c>
      <c r="F462" t="s">
        <v>17818</v>
      </c>
      <c r="G462" t="s">
        <v>17819</v>
      </c>
      <c r="H462" t="s">
        <v>17820</v>
      </c>
      <c r="I462" t="s">
        <v>17821</v>
      </c>
      <c r="J462" t="s">
        <v>17822</v>
      </c>
      <c r="K462" t="s">
        <v>17823</v>
      </c>
      <c r="L462" t="s">
        <v>17824</v>
      </c>
      <c r="M462" t="s">
        <v>17825</v>
      </c>
      <c r="N462" t="s">
        <v>17826</v>
      </c>
      <c r="O462" t="s">
        <v>17827</v>
      </c>
      <c r="P462" t="s">
        <v>17828</v>
      </c>
      <c r="Q462" t="s">
        <v>17829</v>
      </c>
      <c r="R462" t="s">
        <v>17830</v>
      </c>
      <c r="S462" t="s">
        <v>17831</v>
      </c>
      <c r="T462" t="s">
        <v>17832</v>
      </c>
      <c r="U462" t="s">
        <v>17833</v>
      </c>
      <c r="V462" t="s">
        <v>17834</v>
      </c>
      <c r="W462" t="s">
        <v>17835</v>
      </c>
      <c r="X462" t="s">
        <v>17836</v>
      </c>
      <c r="Y462" t="s">
        <v>17837</v>
      </c>
      <c r="Z462" t="s">
        <v>17838</v>
      </c>
      <c r="AA462" t="s">
        <v>17839</v>
      </c>
      <c r="AB462" t="s">
        <v>17840</v>
      </c>
      <c r="AC462" t="s">
        <v>17841</v>
      </c>
      <c r="AD462" t="s">
        <v>17842</v>
      </c>
      <c r="AE462" t="s">
        <v>17843</v>
      </c>
      <c r="AF462" t="s">
        <v>17844</v>
      </c>
      <c r="AG462" t="s">
        <v>17845</v>
      </c>
      <c r="AH462" t="s">
        <v>17846</v>
      </c>
      <c r="AI462" t="s">
        <v>17847</v>
      </c>
      <c r="AJ462" t="s">
        <v>17848</v>
      </c>
      <c r="AK462" t="s">
        <v>17849</v>
      </c>
      <c r="AL462" t="s">
        <v>17850</v>
      </c>
      <c r="AM462" t="s">
        <v>17851</v>
      </c>
      <c r="AN462" t="s">
        <v>17852</v>
      </c>
      <c r="AO462" t="s">
        <v>17853</v>
      </c>
      <c r="AP462" t="s">
        <v>17854</v>
      </c>
      <c r="AQ462" t="s">
        <v>17855</v>
      </c>
      <c r="AR462" t="s">
        <v>17856</v>
      </c>
      <c r="AS462" t="s">
        <v>17857</v>
      </c>
      <c r="AT462" t="s">
        <v>17858</v>
      </c>
      <c r="AU462" t="s">
        <v>17859</v>
      </c>
      <c r="AV462" t="s">
        <v>17860</v>
      </c>
      <c r="AW462" t="s">
        <v>17861</v>
      </c>
      <c r="AX462" t="s">
        <v>17862</v>
      </c>
      <c r="AY462" t="s">
        <v>17863</v>
      </c>
      <c r="AZ462" t="s">
        <v>17864</v>
      </c>
      <c r="BA462" t="s">
        <v>17865</v>
      </c>
      <c r="BB462" t="s">
        <v>17866</v>
      </c>
      <c r="BC462" t="s">
        <v>17867</v>
      </c>
      <c r="BD462" t="s">
        <v>17868</v>
      </c>
      <c r="BE462" t="s">
        <v>17869</v>
      </c>
      <c r="BF462" t="s">
        <v>17870</v>
      </c>
      <c r="BG462" t="s">
        <v>17871</v>
      </c>
      <c r="BH462" t="s">
        <v>17872</v>
      </c>
      <c r="BI462" t="s">
        <v>17873</v>
      </c>
      <c r="BJ462" t="s">
        <v>17874</v>
      </c>
      <c r="BK462" t="s">
        <v>17875</v>
      </c>
      <c r="BL462" t="s">
        <v>17876</v>
      </c>
      <c r="BM462" t="s">
        <v>17877</v>
      </c>
      <c r="BN462" t="s">
        <v>17878</v>
      </c>
      <c r="BO462" t="s">
        <v>17879</v>
      </c>
      <c r="BP462" t="s">
        <v>17880</v>
      </c>
      <c r="BQ462" t="s">
        <v>17881</v>
      </c>
      <c r="BR462" t="s">
        <v>17882</v>
      </c>
      <c r="BS462" t="s">
        <v>17883</v>
      </c>
      <c r="BT462" t="s">
        <v>17884</v>
      </c>
      <c r="BU462" t="s">
        <v>17885</v>
      </c>
      <c r="BV462" t="s">
        <v>17886</v>
      </c>
      <c r="BW462" t="s">
        <v>17887</v>
      </c>
      <c r="BX462" t="s">
        <v>17888</v>
      </c>
      <c r="BY462" t="s">
        <v>17889</v>
      </c>
      <c r="BZ462" t="s">
        <v>17890</v>
      </c>
      <c r="CA462" t="s">
        <v>17891</v>
      </c>
      <c r="CB462" t="s">
        <v>17892</v>
      </c>
      <c r="CC462" t="s">
        <v>17893</v>
      </c>
      <c r="CD462" t="s">
        <v>17894</v>
      </c>
      <c r="CE462" t="s">
        <v>17895</v>
      </c>
      <c r="CF462" t="s">
        <v>17896</v>
      </c>
      <c r="CG462" t="s">
        <v>17897</v>
      </c>
      <c r="CH462" t="s">
        <v>17898</v>
      </c>
      <c r="CI462" t="s">
        <v>17899</v>
      </c>
      <c r="CJ462" t="s">
        <v>17900</v>
      </c>
      <c r="CK462" t="s">
        <v>17901</v>
      </c>
      <c r="CL462" t="s">
        <v>17902</v>
      </c>
      <c r="CM462" t="s">
        <v>17903</v>
      </c>
      <c r="CN462" t="s">
        <v>17904</v>
      </c>
      <c r="CO462" t="s">
        <v>17905</v>
      </c>
      <c r="CP462" t="s">
        <v>17906</v>
      </c>
      <c r="CQ462" t="s">
        <v>17907</v>
      </c>
      <c r="CR462" t="s">
        <v>17908</v>
      </c>
      <c r="CS462" t="s">
        <v>17909</v>
      </c>
      <c r="CT462" t="s">
        <v>17910</v>
      </c>
      <c r="CU462" t="s">
        <v>17911</v>
      </c>
      <c r="CV462" t="s">
        <v>17912</v>
      </c>
      <c r="CW462" t="s">
        <v>17913</v>
      </c>
      <c r="CX462" t="s">
        <v>17914</v>
      </c>
      <c r="CY462" t="s">
        <v>17915</v>
      </c>
      <c r="CZ462" t="s">
        <v>17916</v>
      </c>
      <c r="DA462" t="s">
        <v>17917</v>
      </c>
      <c r="DB462" t="s">
        <v>17918</v>
      </c>
      <c r="DC462" t="s">
        <v>17919</v>
      </c>
      <c r="DD462" t="s">
        <v>17920</v>
      </c>
      <c r="DE462" t="s">
        <v>17921</v>
      </c>
      <c r="DF462" t="s">
        <v>17922</v>
      </c>
      <c r="DG462" t="s">
        <v>17923</v>
      </c>
      <c r="DH462" t="s">
        <v>17924</v>
      </c>
      <c r="DI462" t="s">
        <v>17925</v>
      </c>
      <c r="DJ462" t="s">
        <v>17926</v>
      </c>
      <c r="DK462" t="s">
        <v>17927</v>
      </c>
      <c r="DL462" t="s">
        <v>17928</v>
      </c>
      <c r="DM462" t="s">
        <v>17929</v>
      </c>
      <c r="DN462" t="s">
        <v>17930</v>
      </c>
      <c r="DO462" t="s">
        <v>17931</v>
      </c>
      <c r="DP462" t="s">
        <v>17932</v>
      </c>
      <c r="DQ462" t="s">
        <v>17933</v>
      </c>
      <c r="DR462" t="s">
        <v>17934</v>
      </c>
      <c r="DS462" t="s">
        <v>17935</v>
      </c>
      <c r="DT462" t="s">
        <v>17936</v>
      </c>
      <c r="DU462" t="s">
        <v>17937</v>
      </c>
      <c r="DV462" t="s">
        <v>17938</v>
      </c>
      <c r="DW462" t="s">
        <v>17939</v>
      </c>
      <c r="DX462" t="s">
        <v>17940</v>
      </c>
      <c r="DY462" t="s">
        <v>17941</v>
      </c>
      <c r="DZ462" t="s">
        <v>17942</v>
      </c>
      <c r="EA462" t="s">
        <v>17943</v>
      </c>
      <c r="EB462" t="s">
        <v>17944</v>
      </c>
      <c r="EC462" t="s">
        <v>17945</v>
      </c>
      <c r="ED462" t="s">
        <v>17946</v>
      </c>
      <c r="EE462" t="s">
        <v>17947</v>
      </c>
      <c r="EF462" t="s">
        <v>17948</v>
      </c>
      <c r="EG462" t="s">
        <v>17949</v>
      </c>
      <c r="EH462" t="s">
        <v>17950</v>
      </c>
      <c r="EI462" t="s">
        <v>17951</v>
      </c>
      <c r="EJ462" t="s">
        <v>17952</v>
      </c>
      <c r="EK462" t="s">
        <v>17953</v>
      </c>
      <c r="EL462" t="s">
        <v>17954</v>
      </c>
      <c r="EM462" t="s">
        <v>17955</v>
      </c>
      <c r="EN462" t="s">
        <v>17956</v>
      </c>
      <c r="EO462" t="s">
        <v>17957</v>
      </c>
      <c r="EP462" t="s">
        <v>17958</v>
      </c>
      <c r="EQ462" t="s">
        <v>17959</v>
      </c>
      <c r="ER462" t="s">
        <v>17960</v>
      </c>
      <c r="ES462" t="s">
        <v>17961</v>
      </c>
      <c r="ET462" t="s">
        <v>17962</v>
      </c>
      <c r="EU462" t="s">
        <v>17963</v>
      </c>
      <c r="EV462" t="s">
        <v>17964</v>
      </c>
      <c r="EW462" t="s">
        <v>17965</v>
      </c>
      <c r="EX462" t="s">
        <v>17966</v>
      </c>
      <c r="EY462" t="s">
        <v>17967</v>
      </c>
      <c r="EZ462" t="s">
        <v>17968</v>
      </c>
      <c r="FA462" t="s">
        <v>17969</v>
      </c>
      <c r="FB462" t="s">
        <v>17970</v>
      </c>
      <c r="FC462" t="s">
        <v>17971</v>
      </c>
      <c r="FD462" t="s">
        <v>17972</v>
      </c>
      <c r="FE462" t="s">
        <v>17973</v>
      </c>
      <c r="FF462" t="s">
        <v>17974</v>
      </c>
      <c r="FG462" t="s">
        <v>17975</v>
      </c>
      <c r="FH462" t="s">
        <v>17976</v>
      </c>
      <c r="FI462" t="s">
        <v>17977</v>
      </c>
      <c r="FJ462" t="s">
        <v>17978</v>
      </c>
      <c r="FK462" t="s">
        <v>17979</v>
      </c>
      <c r="FL462" t="s">
        <v>17980</v>
      </c>
      <c r="FM462" t="s">
        <v>17981</v>
      </c>
      <c r="FN462" t="s">
        <v>17982</v>
      </c>
      <c r="FO462" t="s">
        <v>17983</v>
      </c>
      <c r="FP462" t="s">
        <v>17984</v>
      </c>
      <c r="FQ462" t="s">
        <v>17985</v>
      </c>
      <c r="FR462" t="s">
        <v>17986</v>
      </c>
      <c r="FS462" t="s">
        <v>17987</v>
      </c>
      <c r="FT462" t="s">
        <v>17988</v>
      </c>
      <c r="FU462" t="s">
        <v>17989</v>
      </c>
      <c r="FV462" t="s">
        <v>17990</v>
      </c>
      <c r="FW462" t="s">
        <v>17991</v>
      </c>
      <c r="FX462" t="s">
        <v>17992</v>
      </c>
      <c r="FY462" t="s">
        <v>17993</v>
      </c>
      <c r="FZ462" t="s">
        <v>17994</v>
      </c>
      <c r="GA462" t="s">
        <v>17995</v>
      </c>
      <c r="GB462" t="s">
        <v>17996</v>
      </c>
      <c r="GC462" t="s">
        <v>17997</v>
      </c>
      <c r="GD462" t="s">
        <v>17998</v>
      </c>
      <c r="GE462" t="s">
        <v>17999</v>
      </c>
      <c r="GF462" t="s">
        <v>18000</v>
      </c>
      <c r="GG462" t="s">
        <v>18001</v>
      </c>
    </row>
    <row r="463" spans="1:255" x14ac:dyDescent="0.25">
      <c r="A463" t="s">
        <v>18002</v>
      </c>
      <c r="B463" t="s">
        <v>18003</v>
      </c>
    </row>
    <row r="464" spans="1:255" x14ac:dyDescent="0.25">
      <c r="A464" t="s">
        <v>18004</v>
      </c>
      <c r="B464" t="s">
        <v>18005</v>
      </c>
      <c r="C464" t="s">
        <v>18006</v>
      </c>
    </row>
    <row r="465" spans="1:255" x14ac:dyDescent="0.25">
      <c r="A465" t="s">
        <v>18007</v>
      </c>
      <c r="B465" t="s">
        <v>18008</v>
      </c>
    </row>
    <row r="466" spans="1:255" x14ac:dyDescent="0.25">
      <c r="A466" t="s">
        <v>18009</v>
      </c>
      <c r="B466" t="s">
        <v>18010</v>
      </c>
    </row>
    <row r="467" spans="1:255" x14ac:dyDescent="0.25">
      <c r="A467" t="s">
        <v>18011</v>
      </c>
      <c r="B467" t="s">
        <v>18012</v>
      </c>
    </row>
    <row r="468" spans="1:255" x14ac:dyDescent="0.25">
      <c r="A468" t="s">
        <v>18013</v>
      </c>
      <c r="B468" t="s">
        <v>18014</v>
      </c>
    </row>
    <row r="469" spans="1:255" x14ac:dyDescent="0.25">
      <c r="A469" t="s">
        <v>18015</v>
      </c>
      <c r="B469" t="s">
        <v>18016</v>
      </c>
    </row>
    <row r="470" spans="1:255" x14ac:dyDescent="0.25">
      <c r="A470" t="s">
        <v>18017</v>
      </c>
      <c r="B470" t="s">
        <v>18018</v>
      </c>
    </row>
    <row r="471" spans="1:255" x14ac:dyDescent="0.25">
      <c r="A471" t="s">
        <v>18019</v>
      </c>
      <c r="B471" t="s">
        <v>18020</v>
      </c>
    </row>
    <row r="472" spans="1:255" x14ac:dyDescent="0.25">
      <c r="A472" t="s">
        <v>18021</v>
      </c>
      <c r="B472" t="s">
        <v>18022</v>
      </c>
      <c r="C472" t="s">
        <v>18023</v>
      </c>
      <c r="D472" t="s">
        <v>18024</v>
      </c>
      <c r="E472" t="s">
        <v>18025</v>
      </c>
      <c r="F472" t="s">
        <v>18026</v>
      </c>
      <c r="G472" t="s">
        <v>18027</v>
      </c>
    </row>
    <row r="473" spans="1:255" x14ac:dyDescent="0.25">
      <c r="A473" t="s">
        <v>17370</v>
      </c>
      <c r="B473" t="s">
        <v>17371</v>
      </c>
      <c r="C473" t="s">
        <v>17372</v>
      </c>
      <c r="D473" t="s">
        <v>17373</v>
      </c>
      <c r="E473" t="s">
        <v>17374</v>
      </c>
      <c r="F473" t="s">
        <v>17375</v>
      </c>
      <c r="G473" t="s">
        <v>17376</v>
      </c>
      <c r="H473" t="s">
        <v>17377</v>
      </c>
      <c r="I473" t="s">
        <v>17378</v>
      </c>
      <c r="J473" t="s">
        <v>17379</v>
      </c>
      <c r="K473" t="s">
        <v>17380</v>
      </c>
      <c r="L473" t="s">
        <v>17381</v>
      </c>
      <c r="M473" t="s">
        <v>17382</v>
      </c>
      <c r="N473" t="s">
        <v>17383</v>
      </c>
      <c r="O473" t="s">
        <v>17384</v>
      </c>
      <c r="P473" t="s">
        <v>17385</v>
      </c>
      <c r="Q473" t="s">
        <v>17386</v>
      </c>
      <c r="R473" t="s">
        <v>17387</v>
      </c>
      <c r="S473" t="s">
        <v>17388</v>
      </c>
      <c r="T473" t="s">
        <v>17389</v>
      </c>
      <c r="U473" t="s">
        <v>17390</v>
      </c>
      <c r="V473" t="s">
        <v>17391</v>
      </c>
      <c r="W473" t="s">
        <v>17392</v>
      </c>
      <c r="X473" t="s">
        <v>17393</v>
      </c>
      <c r="Y473" t="s">
        <v>17394</v>
      </c>
      <c r="Z473" t="s">
        <v>17395</v>
      </c>
      <c r="AA473" t="s">
        <v>17396</v>
      </c>
      <c r="AB473" t="s">
        <v>17397</v>
      </c>
      <c r="AC473" t="s">
        <v>17398</v>
      </c>
      <c r="AD473" t="s">
        <v>17399</v>
      </c>
      <c r="AE473" t="s">
        <v>17400</v>
      </c>
      <c r="AF473" t="s">
        <v>17401</v>
      </c>
      <c r="AG473" t="s">
        <v>17402</v>
      </c>
      <c r="AH473" t="s">
        <v>17403</v>
      </c>
      <c r="AI473" t="s">
        <v>17404</v>
      </c>
      <c r="AJ473" t="s">
        <v>17405</v>
      </c>
      <c r="AK473" t="s">
        <v>17406</v>
      </c>
      <c r="AL473" t="s">
        <v>17407</v>
      </c>
      <c r="AM473" t="s">
        <v>17408</v>
      </c>
      <c r="AN473" t="s">
        <v>17409</v>
      </c>
      <c r="AO473" t="s">
        <v>17410</v>
      </c>
      <c r="AP473" t="s">
        <v>17411</v>
      </c>
      <c r="AQ473" t="s">
        <v>17412</v>
      </c>
      <c r="AR473" t="s">
        <v>17413</v>
      </c>
      <c r="AS473" t="s">
        <v>17414</v>
      </c>
      <c r="AT473" t="s">
        <v>17415</v>
      </c>
      <c r="AU473" t="s">
        <v>17416</v>
      </c>
      <c r="AV473" t="s">
        <v>17417</v>
      </c>
      <c r="AW473" t="s">
        <v>17418</v>
      </c>
      <c r="AX473" t="s">
        <v>17419</v>
      </c>
      <c r="AY473" t="s">
        <v>17420</v>
      </c>
      <c r="AZ473" t="s">
        <v>17421</v>
      </c>
      <c r="BA473" t="s">
        <v>17422</v>
      </c>
      <c r="BB473" t="s">
        <v>17423</v>
      </c>
      <c r="BC473" t="s">
        <v>17424</v>
      </c>
      <c r="BD473" t="s">
        <v>17425</v>
      </c>
      <c r="BE473" t="s">
        <v>17426</v>
      </c>
      <c r="BF473" t="s">
        <v>17427</v>
      </c>
      <c r="BG473" t="s">
        <v>17428</v>
      </c>
      <c r="BH473" t="s">
        <v>17429</v>
      </c>
      <c r="BI473" t="s">
        <v>17430</v>
      </c>
      <c r="BJ473" t="s">
        <v>17431</v>
      </c>
      <c r="BK473" t="s">
        <v>17432</v>
      </c>
      <c r="BL473" t="s">
        <v>17433</v>
      </c>
      <c r="BM473" t="s">
        <v>17434</v>
      </c>
      <c r="BN473" t="s">
        <v>17435</v>
      </c>
      <c r="BO473" t="s">
        <v>17436</v>
      </c>
      <c r="BP473" t="s">
        <v>17437</v>
      </c>
      <c r="BQ473" t="s">
        <v>17438</v>
      </c>
      <c r="BR473" t="s">
        <v>17439</v>
      </c>
      <c r="BS473" t="s">
        <v>17440</v>
      </c>
      <c r="BT473" t="s">
        <v>17441</v>
      </c>
      <c r="BU473" t="s">
        <v>17442</v>
      </c>
      <c r="BV473" t="s">
        <v>17443</v>
      </c>
      <c r="BW473" t="s">
        <v>17444</v>
      </c>
      <c r="BX473" t="s">
        <v>17445</v>
      </c>
      <c r="BY473" t="s">
        <v>17446</v>
      </c>
      <c r="BZ473" t="s">
        <v>17447</v>
      </c>
      <c r="CA473" t="s">
        <v>17448</v>
      </c>
      <c r="CB473" t="s">
        <v>17449</v>
      </c>
      <c r="CC473" t="s">
        <v>17450</v>
      </c>
      <c r="CD473" t="s">
        <v>17451</v>
      </c>
      <c r="CE473" t="s">
        <v>17452</v>
      </c>
      <c r="CF473" t="s">
        <v>17453</v>
      </c>
      <c r="CG473" t="s">
        <v>17454</v>
      </c>
      <c r="CH473" t="s">
        <v>17455</v>
      </c>
      <c r="CI473" t="s">
        <v>17456</v>
      </c>
      <c r="CJ473" t="s">
        <v>17457</v>
      </c>
      <c r="CK473" t="s">
        <v>17458</v>
      </c>
      <c r="CL473" t="s">
        <v>17459</v>
      </c>
      <c r="CM473" t="s">
        <v>17460</v>
      </c>
      <c r="CN473" t="s">
        <v>17461</v>
      </c>
      <c r="CO473" t="s">
        <v>17462</v>
      </c>
      <c r="CP473" t="s">
        <v>17463</v>
      </c>
      <c r="CQ473" t="s">
        <v>17464</v>
      </c>
      <c r="CR473" t="s">
        <v>17465</v>
      </c>
      <c r="CS473" t="s">
        <v>17466</v>
      </c>
      <c r="CT473" t="s">
        <v>17467</v>
      </c>
      <c r="CU473" t="s">
        <v>17468</v>
      </c>
      <c r="CV473" t="s">
        <v>17469</v>
      </c>
      <c r="CW473" t="s">
        <v>17470</v>
      </c>
      <c r="CX473" t="s">
        <v>17471</v>
      </c>
      <c r="CY473" t="s">
        <v>17472</v>
      </c>
      <c r="CZ473" t="s">
        <v>17473</v>
      </c>
      <c r="DA473" t="s">
        <v>17474</v>
      </c>
      <c r="DB473" t="s">
        <v>17475</v>
      </c>
      <c r="DC473" t="s">
        <v>17476</v>
      </c>
      <c r="DD473" t="s">
        <v>17477</v>
      </c>
      <c r="DE473" t="s">
        <v>17478</v>
      </c>
      <c r="DF473" t="s">
        <v>17479</v>
      </c>
      <c r="DG473" t="s">
        <v>17480</v>
      </c>
      <c r="DH473" t="s">
        <v>17481</v>
      </c>
      <c r="DI473" t="s">
        <v>17482</v>
      </c>
      <c r="DJ473" t="s">
        <v>17483</v>
      </c>
      <c r="DK473" t="s">
        <v>17484</v>
      </c>
      <c r="DL473" t="s">
        <v>17485</v>
      </c>
      <c r="DM473" t="s">
        <v>17486</v>
      </c>
      <c r="DN473" t="s">
        <v>17487</v>
      </c>
      <c r="DO473" t="s">
        <v>17488</v>
      </c>
      <c r="DP473" t="s">
        <v>17489</v>
      </c>
      <c r="DQ473" t="s">
        <v>17490</v>
      </c>
      <c r="DR473" t="s">
        <v>17491</v>
      </c>
      <c r="DS473" t="s">
        <v>17492</v>
      </c>
      <c r="DT473" t="s">
        <v>17493</v>
      </c>
      <c r="DU473" t="s">
        <v>17494</v>
      </c>
      <c r="DV473" t="s">
        <v>17495</v>
      </c>
      <c r="DW473" t="s">
        <v>17496</v>
      </c>
      <c r="DX473" t="s">
        <v>17497</v>
      </c>
      <c r="DY473" t="s">
        <v>17498</v>
      </c>
      <c r="DZ473" t="s">
        <v>17499</v>
      </c>
      <c r="EA473" t="s">
        <v>17500</v>
      </c>
      <c r="EB473" t="s">
        <v>17501</v>
      </c>
      <c r="EC473" t="s">
        <v>17502</v>
      </c>
      <c r="ED473" t="s">
        <v>17503</v>
      </c>
      <c r="EE473" t="s">
        <v>17504</v>
      </c>
      <c r="EF473" t="s">
        <v>17505</v>
      </c>
      <c r="EG473" t="s">
        <v>17506</v>
      </c>
      <c r="EH473" t="s">
        <v>17507</v>
      </c>
      <c r="EI473" t="s">
        <v>17508</v>
      </c>
      <c r="EJ473" t="s">
        <v>17509</v>
      </c>
      <c r="EK473" t="s">
        <v>17510</v>
      </c>
      <c r="EL473" t="s">
        <v>17511</v>
      </c>
      <c r="EM473" t="s">
        <v>17512</v>
      </c>
      <c r="EN473" t="s">
        <v>17513</v>
      </c>
      <c r="EO473" t="s">
        <v>17514</v>
      </c>
      <c r="EP473" t="s">
        <v>17515</v>
      </c>
      <c r="EQ473" t="s">
        <v>17516</v>
      </c>
      <c r="ER473" t="s">
        <v>17517</v>
      </c>
      <c r="ES473" t="s">
        <v>17518</v>
      </c>
      <c r="ET473" t="s">
        <v>17519</v>
      </c>
      <c r="EU473" t="s">
        <v>17520</v>
      </c>
      <c r="EV473" t="s">
        <v>17521</v>
      </c>
      <c r="EW473" t="s">
        <v>17522</v>
      </c>
      <c r="EX473" t="s">
        <v>17523</v>
      </c>
      <c r="EY473" t="s">
        <v>17524</v>
      </c>
      <c r="EZ473" t="s">
        <v>17525</v>
      </c>
      <c r="FA473" t="s">
        <v>17526</v>
      </c>
      <c r="FB473" t="s">
        <v>17527</v>
      </c>
      <c r="FC473" t="s">
        <v>17528</v>
      </c>
      <c r="FD473" t="s">
        <v>17529</v>
      </c>
      <c r="FE473" t="s">
        <v>17530</v>
      </c>
      <c r="FF473" t="s">
        <v>17531</v>
      </c>
      <c r="FG473" t="s">
        <v>17532</v>
      </c>
      <c r="FH473" t="s">
        <v>17533</v>
      </c>
      <c r="FI473" t="s">
        <v>17534</v>
      </c>
      <c r="FJ473" t="s">
        <v>17535</v>
      </c>
      <c r="FK473" t="s">
        <v>17536</v>
      </c>
      <c r="FL473" t="s">
        <v>17537</v>
      </c>
      <c r="FM473" t="s">
        <v>17538</v>
      </c>
      <c r="FN473" t="s">
        <v>17539</v>
      </c>
      <c r="FO473" t="s">
        <v>17540</v>
      </c>
      <c r="FP473" t="s">
        <v>17541</v>
      </c>
      <c r="FQ473" t="s">
        <v>17542</v>
      </c>
      <c r="FR473" t="s">
        <v>17543</v>
      </c>
      <c r="FS473" t="s">
        <v>17544</v>
      </c>
      <c r="FT473" t="s">
        <v>17545</v>
      </c>
      <c r="FU473" t="s">
        <v>17546</v>
      </c>
      <c r="FV473" t="s">
        <v>17547</v>
      </c>
      <c r="FW473" t="s">
        <v>17548</v>
      </c>
      <c r="FX473" t="s">
        <v>17549</v>
      </c>
      <c r="FY473" t="s">
        <v>17550</v>
      </c>
      <c r="FZ473" t="s">
        <v>17551</v>
      </c>
      <c r="GA473" t="s">
        <v>17552</v>
      </c>
      <c r="GB473" t="s">
        <v>17553</v>
      </c>
      <c r="GC473" t="s">
        <v>17554</v>
      </c>
      <c r="GD473" t="s">
        <v>17555</v>
      </c>
      <c r="GE473" t="s">
        <v>17556</v>
      </c>
      <c r="GF473" t="s">
        <v>17557</v>
      </c>
      <c r="GG473" t="s">
        <v>17558</v>
      </c>
      <c r="GH473" t="s">
        <v>17559</v>
      </c>
      <c r="GI473" t="s">
        <v>17560</v>
      </c>
      <c r="GJ473" t="s">
        <v>17561</v>
      </c>
      <c r="GK473" t="s">
        <v>17562</v>
      </c>
      <c r="GL473" t="s">
        <v>17563</v>
      </c>
      <c r="GM473" t="s">
        <v>17564</v>
      </c>
      <c r="GN473" t="s">
        <v>17565</v>
      </c>
      <c r="GO473" t="s">
        <v>17566</v>
      </c>
      <c r="GP473" t="s">
        <v>17567</v>
      </c>
      <c r="GQ473" t="s">
        <v>17568</v>
      </c>
      <c r="GR473" t="s">
        <v>17569</v>
      </c>
      <c r="GS473" t="s">
        <v>17570</v>
      </c>
      <c r="GT473" t="s">
        <v>17571</v>
      </c>
      <c r="GU473" t="s">
        <v>17572</v>
      </c>
      <c r="GV473" t="s">
        <v>17573</v>
      </c>
      <c r="GW473" t="s">
        <v>17574</v>
      </c>
      <c r="GX473" t="s">
        <v>17575</v>
      </c>
      <c r="GY473" t="s">
        <v>17576</v>
      </c>
      <c r="GZ473" t="s">
        <v>17577</v>
      </c>
      <c r="HA473" t="s">
        <v>17578</v>
      </c>
      <c r="HB473" t="s">
        <v>17579</v>
      </c>
      <c r="HC473" t="s">
        <v>17580</v>
      </c>
      <c r="HD473" t="s">
        <v>17581</v>
      </c>
      <c r="HE473" t="s">
        <v>17582</v>
      </c>
      <c r="HF473" t="s">
        <v>17583</v>
      </c>
      <c r="HG473" t="s">
        <v>17584</v>
      </c>
      <c r="HH473" t="s">
        <v>17585</v>
      </c>
      <c r="HI473" t="s">
        <v>17586</v>
      </c>
      <c r="HJ473" t="s">
        <v>17587</v>
      </c>
      <c r="HK473" t="s">
        <v>17588</v>
      </c>
      <c r="HL473" t="s">
        <v>17589</v>
      </c>
      <c r="HM473" t="s">
        <v>17590</v>
      </c>
      <c r="HN473" t="s">
        <v>17591</v>
      </c>
      <c r="HO473" t="s">
        <v>17592</v>
      </c>
      <c r="HP473" t="s">
        <v>17593</v>
      </c>
      <c r="HQ473" t="s">
        <v>17594</v>
      </c>
      <c r="HR473" t="s">
        <v>17595</v>
      </c>
      <c r="HS473" t="s">
        <v>17596</v>
      </c>
      <c r="HT473" t="s">
        <v>17597</v>
      </c>
      <c r="HU473" t="s">
        <v>17598</v>
      </c>
      <c r="HV473" t="s">
        <v>17599</v>
      </c>
      <c r="HW473" t="s">
        <v>17600</v>
      </c>
      <c r="HX473" t="s">
        <v>17601</v>
      </c>
      <c r="HY473" t="s">
        <v>17602</v>
      </c>
      <c r="HZ473" t="s">
        <v>17603</v>
      </c>
      <c r="IA473" t="s">
        <v>17604</v>
      </c>
      <c r="IB473" t="s">
        <v>17605</v>
      </c>
      <c r="IC473" t="s">
        <v>17606</v>
      </c>
      <c r="ID473" t="s">
        <v>17607</v>
      </c>
      <c r="IE473" t="s">
        <v>17608</v>
      </c>
      <c r="IF473" t="s">
        <v>17609</v>
      </c>
      <c r="IG473" t="s">
        <v>17610</v>
      </c>
      <c r="IH473" t="s">
        <v>17611</v>
      </c>
      <c r="II473" t="s">
        <v>17612</v>
      </c>
      <c r="IJ473" t="s">
        <v>17613</v>
      </c>
      <c r="IK473" t="s">
        <v>17614</v>
      </c>
      <c r="IL473" t="s">
        <v>17615</v>
      </c>
      <c r="IM473" t="s">
        <v>17616</v>
      </c>
      <c r="IN473" t="s">
        <v>17617</v>
      </c>
      <c r="IO473" t="s">
        <v>17618</v>
      </c>
      <c r="IP473" t="s">
        <v>17619</v>
      </c>
      <c r="IQ473" t="s">
        <v>17620</v>
      </c>
      <c r="IR473" t="s">
        <v>17621</v>
      </c>
      <c r="IS473" t="s">
        <v>17622</v>
      </c>
      <c r="IT473" t="s">
        <v>17623</v>
      </c>
      <c r="IU473" t="s">
        <v>17624</v>
      </c>
    </row>
    <row r="474" spans="1:255" x14ac:dyDescent="0.25">
      <c r="A474" t="s">
        <v>18028</v>
      </c>
      <c r="B474" t="s">
        <v>18029</v>
      </c>
    </row>
    <row r="475" spans="1:255" x14ac:dyDescent="0.25">
      <c r="A475" t="s">
        <v>17625</v>
      </c>
      <c r="B475" t="s">
        <v>17626</v>
      </c>
      <c r="C475" t="s">
        <v>17627</v>
      </c>
      <c r="D475" t="s">
        <v>17628</v>
      </c>
      <c r="E475" t="s">
        <v>17629</v>
      </c>
      <c r="F475" t="s">
        <v>17630</v>
      </c>
      <c r="G475" t="s">
        <v>17631</v>
      </c>
      <c r="H475" t="s">
        <v>17632</v>
      </c>
      <c r="I475" t="s">
        <v>17633</v>
      </c>
      <c r="J475" t="s">
        <v>17634</v>
      </c>
      <c r="K475" t="s">
        <v>17635</v>
      </c>
      <c r="L475" t="s">
        <v>17636</v>
      </c>
      <c r="M475" t="s">
        <v>17637</v>
      </c>
      <c r="N475" t="s">
        <v>17638</v>
      </c>
      <c r="O475" t="s">
        <v>17639</v>
      </c>
      <c r="P475" t="s">
        <v>17640</v>
      </c>
      <c r="Q475" t="s">
        <v>17641</v>
      </c>
      <c r="R475" t="s">
        <v>17642</v>
      </c>
      <c r="S475" t="s">
        <v>17643</v>
      </c>
      <c r="T475" t="s">
        <v>17644</v>
      </c>
      <c r="U475" t="s">
        <v>17645</v>
      </c>
      <c r="V475" t="s">
        <v>17646</v>
      </c>
      <c r="W475" t="s">
        <v>17647</v>
      </c>
      <c r="X475" t="s">
        <v>17648</v>
      </c>
      <c r="Y475" t="s">
        <v>17649</v>
      </c>
      <c r="Z475" t="s">
        <v>17650</v>
      </c>
      <c r="AA475" t="s">
        <v>17651</v>
      </c>
      <c r="AB475" t="s">
        <v>17652</v>
      </c>
      <c r="AC475" t="s">
        <v>17653</v>
      </c>
      <c r="AD475" t="s">
        <v>17654</v>
      </c>
      <c r="AE475" t="s">
        <v>17655</v>
      </c>
      <c r="AF475" t="s">
        <v>17656</v>
      </c>
      <c r="AG475" t="s">
        <v>17657</v>
      </c>
      <c r="AH475" t="s">
        <v>17658</v>
      </c>
      <c r="AI475" t="s">
        <v>17659</v>
      </c>
      <c r="AJ475" t="s">
        <v>17660</v>
      </c>
      <c r="AK475" t="s">
        <v>17661</v>
      </c>
      <c r="AL475" t="s">
        <v>17662</v>
      </c>
      <c r="AM475" t="s">
        <v>17663</v>
      </c>
      <c r="AN475" t="s">
        <v>17664</v>
      </c>
      <c r="AO475" t="s">
        <v>17665</v>
      </c>
      <c r="AP475" t="s">
        <v>17666</v>
      </c>
      <c r="AQ475" t="s">
        <v>17667</v>
      </c>
      <c r="AR475" t="s">
        <v>17668</v>
      </c>
      <c r="AS475" t="s">
        <v>17669</v>
      </c>
      <c r="AT475" t="s">
        <v>17670</v>
      </c>
      <c r="AU475" t="s">
        <v>17671</v>
      </c>
      <c r="AV475" t="s">
        <v>17672</v>
      </c>
      <c r="AW475" t="s">
        <v>17673</v>
      </c>
      <c r="AX475" t="s">
        <v>17674</v>
      </c>
      <c r="AY475" t="s">
        <v>17675</v>
      </c>
      <c r="AZ475" t="s">
        <v>17676</v>
      </c>
      <c r="BA475" t="s">
        <v>17677</v>
      </c>
      <c r="BB475" t="s">
        <v>17678</v>
      </c>
      <c r="BC475" t="s">
        <v>17679</v>
      </c>
      <c r="BD475" t="s">
        <v>17680</v>
      </c>
      <c r="BE475" t="s">
        <v>17681</v>
      </c>
      <c r="BF475" t="s">
        <v>17682</v>
      </c>
      <c r="BG475" t="s">
        <v>17683</v>
      </c>
      <c r="BH475" t="s">
        <v>17684</v>
      </c>
      <c r="BI475" t="s">
        <v>17685</v>
      </c>
      <c r="BJ475" t="s">
        <v>17686</v>
      </c>
      <c r="BK475" t="s">
        <v>17687</v>
      </c>
      <c r="BL475" t="s">
        <v>17688</v>
      </c>
      <c r="BM475" t="s">
        <v>17689</v>
      </c>
      <c r="BN475" t="s">
        <v>17690</v>
      </c>
      <c r="BO475" t="s">
        <v>17691</v>
      </c>
      <c r="BP475" t="s">
        <v>17692</v>
      </c>
      <c r="BQ475" t="s">
        <v>17693</v>
      </c>
      <c r="BR475" t="s">
        <v>17694</v>
      </c>
      <c r="BS475" t="s">
        <v>17695</v>
      </c>
      <c r="BT475" t="s">
        <v>17696</v>
      </c>
      <c r="BU475" t="s">
        <v>17697</v>
      </c>
      <c r="BV475" t="s">
        <v>17698</v>
      </c>
      <c r="BW475" t="s">
        <v>17699</v>
      </c>
      <c r="BX475" t="s">
        <v>17700</v>
      </c>
      <c r="BY475" t="s">
        <v>17701</v>
      </c>
      <c r="BZ475" t="s">
        <v>17702</v>
      </c>
      <c r="CA475" t="s">
        <v>17703</v>
      </c>
      <c r="CB475" t="s">
        <v>17704</v>
      </c>
      <c r="CC475" t="s">
        <v>17705</v>
      </c>
      <c r="CD475" t="s">
        <v>17706</v>
      </c>
      <c r="CE475" t="s">
        <v>17707</v>
      </c>
      <c r="CF475" t="s">
        <v>17708</v>
      </c>
      <c r="CG475" t="s">
        <v>17709</v>
      </c>
      <c r="CH475" t="s">
        <v>17710</v>
      </c>
      <c r="CI475" t="s">
        <v>17711</v>
      </c>
      <c r="CJ475" t="s">
        <v>17712</v>
      </c>
      <c r="CK475" t="s">
        <v>17713</v>
      </c>
      <c r="CL475" t="s">
        <v>17714</v>
      </c>
      <c r="CM475" t="s">
        <v>17715</v>
      </c>
      <c r="CN475" t="s">
        <v>17716</v>
      </c>
      <c r="CO475" t="s">
        <v>17717</v>
      </c>
      <c r="CP475" t="s">
        <v>17718</v>
      </c>
      <c r="CQ475" t="s">
        <v>17719</v>
      </c>
      <c r="CR475" t="s">
        <v>17720</v>
      </c>
      <c r="CS475" t="s">
        <v>17721</v>
      </c>
      <c r="CT475" t="s">
        <v>17722</v>
      </c>
      <c r="CU475" t="s">
        <v>17723</v>
      </c>
      <c r="CV475" t="s">
        <v>17724</v>
      </c>
      <c r="CW475" t="s">
        <v>17725</v>
      </c>
      <c r="CX475" t="s">
        <v>17726</v>
      </c>
      <c r="CY475" t="s">
        <v>17727</v>
      </c>
      <c r="CZ475" t="s">
        <v>17728</v>
      </c>
      <c r="DA475" t="s">
        <v>17729</v>
      </c>
      <c r="DB475" t="s">
        <v>17730</v>
      </c>
      <c r="DC475" t="s">
        <v>17731</v>
      </c>
      <c r="DD475" t="s">
        <v>17732</v>
      </c>
      <c r="DE475" t="s">
        <v>17733</v>
      </c>
      <c r="DF475" t="s">
        <v>17734</v>
      </c>
      <c r="DG475" t="s">
        <v>17735</v>
      </c>
      <c r="DH475" t="s">
        <v>17736</v>
      </c>
      <c r="DI475" t="s">
        <v>17737</v>
      </c>
      <c r="DJ475" t="s">
        <v>17738</v>
      </c>
      <c r="DK475" t="s">
        <v>17739</v>
      </c>
      <c r="DL475" t="s">
        <v>17740</v>
      </c>
      <c r="DM475" t="s">
        <v>17741</v>
      </c>
      <c r="DN475" t="s">
        <v>17742</v>
      </c>
      <c r="DO475" t="s">
        <v>17743</v>
      </c>
      <c r="DP475" t="s">
        <v>17744</v>
      </c>
      <c r="DQ475" t="s">
        <v>17745</v>
      </c>
      <c r="DR475" t="s">
        <v>17746</v>
      </c>
      <c r="DS475" t="s">
        <v>17747</v>
      </c>
      <c r="DT475" t="s">
        <v>17748</v>
      </c>
      <c r="DU475" t="s">
        <v>17749</v>
      </c>
      <c r="DV475" t="s">
        <v>17750</v>
      </c>
      <c r="DW475" t="s">
        <v>17751</v>
      </c>
      <c r="DX475" t="s">
        <v>17752</v>
      </c>
      <c r="DY475" t="s">
        <v>17753</v>
      </c>
      <c r="DZ475" t="s">
        <v>17754</v>
      </c>
      <c r="EA475" t="s">
        <v>17755</v>
      </c>
      <c r="EB475" t="s">
        <v>17756</v>
      </c>
      <c r="EC475" t="s">
        <v>17757</v>
      </c>
      <c r="ED475" t="s">
        <v>17758</v>
      </c>
      <c r="EE475" t="s">
        <v>17759</v>
      </c>
      <c r="EF475" t="s">
        <v>17760</v>
      </c>
      <c r="EG475" t="s">
        <v>17761</v>
      </c>
      <c r="EH475" t="s">
        <v>17762</v>
      </c>
      <c r="EI475" t="s">
        <v>17763</v>
      </c>
      <c r="EJ475" t="s">
        <v>17764</v>
      </c>
      <c r="EK475" t="s">
        <v>17765</v>
      </c>
      <c r="EL475" t="s">
        <v>17766</v>
      </c>
      <c r="EM475" t="s">
        <v>17767</v>
      </c>
      <c r="EN475" t="s">
        <v>17768</v>
      </c>
      <c r="EO475" t="s">
        <v>17769</v>
      </c>
      <c r="EP475" t="s">
        <v>17770</v>
      </c>
      <c r="EQ475" t="s">
        <v>17771</v>
      </c>
      <c r="ER475" t="s">
        <v>17772</v>
      </c>
      <c r="ES475" t="s">
        <v>17773</v>
      </c>
      <c r="ET475" t="s">
        <v>17774</v>
      </c>
      <c r="EU475" t="s">
        <v>17775</v>
      </c>
      <c r="EV475" t="s">
        <v>17776</v>
      </c>
      <c r="EW475" t="s">
        <v>17777</v>
      </c>
      <c r="EX475" t="s">
        <v>17778</v>
      </c>
      <c r="EY475" t="s">
        <v>17779</v>
      </c>
      <c r="EZ475" t="s">
        <v>17780</v>
      </c>
      <c r="FA475" t="s">
        <v>17781</v>
      </c>
      <c r="FB475" t="s">
        <v>17782</v>
      </c>
      <c r="FC475" t="s">
        <v>17783</v>
      </c>
      <c r="FD475" t="s">
        <v>17784</v>
      </c>
      <c r="FE475" t="s">
        <v>17785</v>
      </c>
      <c r="FF475" t="s">
        <v>17786</v>
      </c>
      <c r="FG475" t="s">
        <v>17787</v>
      </c>
      <c r="FH475" t="s">
        <v>17788</v>
      </c>
      <c r="FI475" t="s">
        <v>17789</v>
      </c>
      <c r="FJ475" t="s">
        <v>17790</v>
      </c>
      <c r="FK475" t="s">
        <v>17791</v>
      </c>
      <c r="FL475" t="s">
        <v>17792</v>
      </c>
      <c r="FM475" t="s">
        <v>17793</v>
      </c>
      <c r="FN475" t="s">
        <v>17794</v>
      </c>
      <c r="FO475" t="s">
        <v>17795</v>
      </c>
      <c r="FP475" t="s">
        <v>17796</v>
      </c>
      <c r="FQ475" t="s">
        <v>17797</v>
      </c>
      <c r="FR475" t="s">
        <v>17798</v>
      </c>
      <c r="FS475" t="s">
        <v>17799</v>
      </c>
      <c r="FT475" t="s">
        <v>17800</v>
      </c>
      <c r="FU475" t="s">
        <v>17801</v>
      </c>
      <c r="FV475" t="s">
        <v>17802</v>
      </c>
      <c r="FW475" t="s">
        <v>17803</v>
      </c>
      <c r="FX475" t="s">
        <v>17804</v>
      </c>
      <c r="FY475" t="s">
        <v>17805</v>
      </c>
      <c r="FZ475" t="s">
        <v>17806</v>
      </c>
      <c r="GA475" t="s">
        <v>17807</v>
      </c>
      <c r="GB475" t="s">
        <v>17808</v>
      </c>
    </row>
    <row r="476" spans="1:255" x14ac:dyDescent="0.25">
      <c r="A476" t="s">
        <v>17809</v>
      </c>
      <c r="B476" t="s">
        <v>17810</v>
      </c>
      <c r="C476" t="s">
        <v>17812</v>
      </c>
    </row>
    <row r="477" spans="1:255" x14ac:dyDescent="0.25">
      <c r="A477" t="s">
        <v>17813</v>
      </c>
      <c r="B477" t="s">
        <v>17814</v>
      </c>
      <c r="C477" t="s">
        <v>17815</v>
      </c>
      <c r="D477" t="s">
        <v>17816</v>
      </c>
      <c r="E477" t="s">
        <v>17817</v>
      </c>
      <c r="F477" t="s">
        <v>17818</v>
      </c>
      <c r="G477" t="s">
        <v>17819</v>
      </c>
      <c r="H477" t="s">
        <v>17820</v>
      </c>
      <c r="I477" t="s">
        <v>17821</v>
      </c>
      <c r="J477" t="s">
        <v>17822</v>
      </c>
      <c r="K477" t="s">
        <v>17823</v>
      </c>
      <c r="L477" t="s">
        <v>17824</v>
      </c>
      <c r="M477" t="s">
        <v>17825</v>
      </c>
      <c r="N477" t="s">
        <v>17826</v>
      </c>
      <c r="O477" t="s">
        <v>17827</v>
      </c>
      <c r="P477" t="s">
        <v>17828</v>
      </c>
      <c r="Q477" t="s">
        <v>17829</v>
      </c>
      <c r="R477" t="s">
        <v>17830</v>
      </c>
      <c r="S477" t="s">
        <v>17831</v>
      </c>
      <c r="T477" t="s">
        <v>17832</v>
      </c>
      <c r="U477" t="s">
        <v>17833</v>
      </c>
      <c r="V477" t="s">
        <v>17834</v>
      </c>
      <c r="W477" t="s">
        <v>17835</v>
      </c>
      <c r="X477" t="s">
        <v>17836</v>
      </c>
      <c r="Y477" t="s">
        <v>17837</v>
      </c>
      <c r="Z477" t="s">
        <v>17838</v>
      </c>
      <c r="AA477" t="s">
        <v>17839</v>
      </c>
      <c r="AB477" t="s">
        <v>17840</v>
      </c>
      <c r="AC477" t="s">
        <v>17841</v>
      </c>
      <c r="AD477" t="s">
        <v>17842</v>
      </c>
      <c r="AE477" t="s">
        <v>17843</v>
      </c>
      <c r="AF477" t="s">
        <v>17844</v>
      </c>
      <c r="AG477" t="s">
        <v>17845</v>
      </c>
      <c r="AH477" t="s">
        <v>17846</v>
      </c>
      <c r="AI477" t="s">
        <v>17847</v>
      </c>
      <c r="AJ477" t="s">
        <v>17848</v>
      </c>
      <c r="AK477" t="s">
        <v>17849</v>
      </c>
      <c r="AL477" t="s">
        <v>17850</v>
      </c>
      <c r="AM477" t="s">
        <v>17851</v>
      </c>
      <c r="AN477" t="s">
        <v>17852</v>
      </c>
      <c r="AO477" t="s">
        <v>17853</v>
      </c>
      <c r="AP477" t="s">
        <v>17854</v>
      </c>
      <c r="AQ477" t="s">
        <v>17855</v>
      </c>
      <c r="AR477" t="s">
        <v>17856</v>
      </c>
      <c r="AS477" t="s">
        <v>17857</v>
      </c>
      <c r="AT477" t="s">
        <v>17858</v>
      </c>
      <c r="AU477" t="s">
        <v>17859</v>
      </c>
      <c r="AV477" t="s">
        <v>17860</v>
      </c>
      <c r="AW477" t="s">
        <v>17861</v>
      </c>
      <c r="AX477" t="s">
        <v>17862</v>
      </c>
      <c r="AY477" t="s">
        <v>17863</v>
      </c>
      <c r="AZ477" t="s">
        <v>17864</v>
      </c>
      <c r="BA477" t="s">
        <v>17865</v>
      </c>
      <c r="BB477" t="s">
        <v>17866</v>
      </c>
      <c r="BC477" t="s">
        <v>17867</v>
      </c>
      <c r="BD477" t="s">
        <v>17868</v>
      </c>
      <c r="BE477" t="s">
        <v>17869</v>
      </c>
      <c r="BF477" t="s">
        <v>17870</v>
      </c>
      <c r="BG477" t="s">
        <v>17871</v>
      </c>
      <c r="BH477" t="s">
        <v>17872</v>
      </c>
      <c r="BI477" t="s">
        <v>17873</v>
      </c>
      <c r="BJ477" t="s">
        <v>17874</v>
      </c>
      <c r="BK477" t="s">
        <v>17875</v>
      </c>
      <c r="BL477" t="s">
        <v>17876</v>
      </c>
      <c r="BM477" t="s">
        <v>17877</v>
      </c>
      <c r="BN477" t="s">
        <v>17878</v>
      </c>
      <c r="BO477" t="s">
        <v>17879</v>
      </c>
      <c r="BP477" t="s">
        <v>17880</v>
      </c>
      <c r="BQ477" t="s">
        <v>17881</v>
      </c>
      <c r="BR477" t="s">
        <v>17882</v>
      </c>
      <c r="BS477" t="s">
        <v>17883</v>
      </c>
      <c r="BT477" t="s">
        <v>17884</v>
      </c>
      <c r="BU477" t="s">
        <v>17885</v>
      </c>
      <c r="BV477" t="s">
        <v>17886</v>
      </c>
      <c r="BW477" t="s">
        <v>17887</v>
      </c>
      <c r="BX477" t="s">
        <v>17888</v>
      </c>
      <c r="BY477" t="s">
        <v>17889</v>
      </c>
      <c r="BZ477" t="s">
        <v>17890</v>
      </c>
      <c r="CA477" t="s">
        <v>17891</v>
      </c>
      <c r="CB477" t="s">
        <v>17892</v>
      </c>
      <c r="CC477" t="s">
        <v>17893</v>
      </c>
      <c r="CD477" t="s">
        <v>17894</v>
      </c>
      <c r="CE477" t="s">
        <v>17895</v>
      </c>
      <c r="CF477" t="s">
        <v>17896</v>
      </c>
      <c r="CG477" t="s">
        <v>17897</v>
      </c>
      <c r="CH477" t="s">
        <v>17898</v>
      </c>
      <c r="CI477" t="s">
        <v>17899</v>
      </c>
      <c r="CJ477" t="s">
        <v>17900</v>
      </c>
      <c r="CK477" t="s">
        <v>17901</v>
      </c>
      <c r="CL477" t="s">
        <v>17902</v>
      </c>
      <c r="CM477" t="s">
        <v>17903</v>
      </c>
      <c r="CN477" t="s">
        <v>17904</v>
      </c>
      <c r="CO477" t="s">
        <v>17905</v>
      </c>
      <c r="CP477" t="s">
        <v>17906</v>
      </c>
      <c r="CQ477" t="s">
        <v>17907</v>
      </c>
      <c r="CR477" t="s">
        <v>17908</v>
      </c>
      <c r="CS477" t="s">
        <v>17909</v>
      </c>
      <c r="CT477" t="s">
        <v>17910</v>
      </c>
      <c r="CU477" t="s">
        <v>17911</v>
      </c>
      <c r="CV477" t="s">
        <v>17912</v>
      </c>
      <c r="CW477" t="s">
        <v>17913</v>
      </c>
      <c r="CX477" t="s">
        <v>17914</v>
      </c>
      <c r="CY477" t="s">
        <v>17915</v>
      </c>
      <c r="CZ477" t="s">
        <v>17916</v>
      </c>
      <c r="DA477" t="s">
        <v>17917</v>
      </c>
      <c r="DB477" t="s">
        <v>17918</v>
      </c>
      <c r="DC477" t="s">
        <v>17919</v>
      </c>
      <c r="DD477" t="s">
        <v>17920</v>
      </c>
      <c r="DE477" t="s">
        <v>17921</v>
      </c>
      <c r="DF477" t="s">
        <v>17922</v>
      </c>
      <c r="DG477" t="s">
        <v>17923</v>
      </c>
      <c r="DH477" t="s">
        <v>17924</v>
      </c>
      <c r="DI477" t="s">
        <v>17925</v>
      </c>
      <c r="DJ477" t="s">
        <v>17926</v>
      </c>
      <c r="DK477" t="s">
        <v>17927</v>
      </c>
      <c r="DL477" t="s">
        <v>17928</v>
      </c>
      <c r="DM477" t="s">
        <v>17929</v>
      </c>
      <c r="DN477" t="s">
        <v>17930</v>
      </c>
      <c r="DO477" t="s">
        <v>17931</v>
      </c>
      <c r="DP477" t="s">
        <v>17932</v>
      </c>
      <c r="DQ477" t="s">
        <v>17933</v>
      </c>
      <c r="DR477" t="s">
        <v>17934</v>
      </c>
      <c r="DS477" t="s">
        <v>17935</v>
      </c>
      <c r="DT477" t="s">
        <v>17936</v>
      </c>
      <c r="DU477" t="s">
        <v>17937</v>
      </c>
      <c r="DV477" t="s">
        <v>17938</v>
      </c>
      <c r="DW477" t="s">
        <v>17939</v>
      </c>
      <c r="DX477" t="s">
        <v>17940</v>
      </c>
      <c r="DY477" t="s">
        <v>17941</v>
      </c>
      <c r="DZ477" t="s">
        <v>17942</v>
      </c>
      <c r="EA477" t="s">
        <v>17943</v>
      </c>
      <c r="EB477" t="s">
        <v>17944</v>
      </c>
      <c r="EC477" t="s">
        <v>17945</v>
      </c>
      <c r="ED477" t="s">
        <v>17946</v>
      </c>
      <c r="EE477" t="s">
        <v>17947</v>
      </c>
      <c r="EF477" t="s">
        <v>17948</v>
      </c>
      <c r="EG477" t="s">
        <v>17949</v>
      </c>
      <c r="EH477" t="s">
        <v>17950</v>
      </c>
      <c r="EI477" t="s">
        <v>17951</v>
      </c>
      <c r="EJ477" t="s">
        <v>17952</v>
      </c>
      <c r="EK477" t="s">
        <v>17953</v>
      </c>
      <c r="EL477" t="s">
        <v>17954</v>
      </c>
      <c r="EM477" t="s">
        <v>17955</v>
      </c>
      <c r="EN477" t="s">
        <v>17956</v>
      </c>
      <c r="EO477" t="s">
        <v>17957</v>
      </c>
      <c r="EP477" t="s">
        <v>17958</v>
      </c>
      <c r="EQ477" t="s">
        <v>17959</v>
      </c>
      <c r="ER477" t="s">
        <v>17960</v>
      </c>
      <c r="ES477" t="s">
        <v>17961</v>
      </c>
      <c r="ET477" t="s">
        <v>17962</v>
      </c>
      <c r="EU477" t="s">
        <v>17963</v>
      </c>
      <c r="EV477" t="s">
        <v>17964</v>
      </c>
      <c r="EW477" t="s">
        <v>17965</v>
      </c>
      <c r="EX477" t="s">
        <v>17966</v>
      </c>
      <c r="EY477" t="s">
        <v>17967</v>
      </c>
      <c r="EZ477" t="s">
        <v>17968</v>
      </c>
      <c r="FA477" t="s">
        <v>17969</v>
      </c>
      <c r="FB477" t="s">
        <v>17970</v>
      </c>
      <c r="FC477" t="s">
        <v>17971</v>
      </c>
      <c r="FD477" t="s">
        <v>17972</v>
      </c>
      <c r="FE477" t="s">
        <v>17973</v>
      </c>
      <c r="FF477" t="s">
        <v>17974</v>
      </c>
      <c r="FG477" t="s">
        <v>17975</v>
      </c>
      <c r="FH477" t="s">
        <v>17976</v>
      </c>
      <c r="FI477" t="s">
        <v>17977</v>
      </c>
      <c r="FJ477" t="s">
        <v>17978</v>
      </c>
      <c r="FK477" t="s">
        <v>17979</v>
      </c>
      <c r="FL477" t="s">
        <v>17980</v>
      </c>
      <c r="FM477" t="s">
        <v>17981</v>
      </c>
      <c r="FN477" t="s">
        <v>17982</v>
      </c>
      <c r="FO477" t="s">
        <v>17983</v>
      </c>
      <c r="FP477" t="s">
        <v>17984</v>
      </c>
      <c r="FQ477" t="s">
        <v>17985</v>
      </c>
      <c r="FR477" t="s">
        <v>17986</v>
      </c>
      <c r="FS477" t="s">
        <v>17987</v>
      </c>
      <c r="FT477" t="s">
        <v>17988</v>
      </c>
      <c r="FU477" t="s">
        <v>17989</v>
      </c>
      <c r="FV477" t="s">
        <v>17990</v>
      </c>
      <c r="FW477" t="s">
        <v>17991</v>
      </c>
      <c r="FX477" t="s">
        <v>17992</v>
      </c>
      <c r="FY477" t="s">
        <v>17993</v>
      </c>
      <c r="FZ477" t="s">
        <v>17994</v>
      </c>
      <c r="GA477" t="s">
        <v>17995</v>
      </c>
      <c r="GB477" t="s">
        <v>17996</v>
      </c>
      <c r="GC477" t="s">
        <v>17997</v>
      </c>
      <c r="GD477" t="s">
        <v>17998</v>
      </c>
      <c r="GE477" t="s">
        <v>17999</v>
      </c>
      <c r="GF477" t="s">
        <v>18000</v>
      </c>
      <c r="GG477" t="s">
        <v>18001</v>
      </c>
    </row>
    <row r="478" spans="1:255" x14ac:dyDescent="0.25">
      <c r="A478" t="s">
        <v>18002</v>
      </c>
      <c r="B478" t="s">
        <v>18003</v>
      </c>
    </row>
    <row r="479" spans="1:255" x14ac:dyDescent="0.25">
      <c r="A479" t="s">
        <v>18004</v>
      </c>
      <c r="B479" t="s">
        <v>18005</v>
      </c>
      <c r="C479" t="s">
        <v>18006</v>
      </c>
    </row>
    <row r="480" spans="1:255" x14ac:dyDescent="0.25">
      <c r="A480" t="s">
        <v>18030</v>
      </c>
      <c r="B480" t="s">
        <v>18031</v>
      </c>
    </row>
    <row r="481" spans="1:255" x14ac:dyDescent="0.25">
      <c r="A481" t="s">
        <v>18009</v>
      </c>
      <c r="B481" t="s">
        <v>18010</v>
      </c>
    </row>
    <row r="482" spans="1:255" x14ac:dyDescent="0.25">
      <c r="A482" t="s">
        <v>18032</v>
      </c>
      <c r="B482" t="s">
        <v>18033</v>
      </c>
      <c r="C482" t="s">
        <v>18034</v>
      </c>
    </row>
    <row r="483" spans="1:255" x14ac:dyDescent="0.25">
      <c r="A483" t="s">
        <v>18011</v>
      </c>
      <c r="B483" t="s">
        <v>18012</v>
      </c>
    </row>
    <row r="484" spans="1:255" x14ac:dyDescent="0.25">
      <c r="A484" t="s">
        <v>18013</v>
      </c>
      <c r="B484" t="s">
        <v>18014</v>
      </c>
    </row>
    <row r="485" spans="1:255" x14ac:dyDescent="0.25">
      <c r="A485" t="s">
        <v>18015</v>
      </c>
      <c r="B485" t="s">
        <v>18016</v>
      </c>
    </row>
    <row r="486" spans="1:255" x14ac:dyDescent="0.25">
      <c r="A486" t="s">
        <v>18017</v>
      </c>
      <c r="B486" t="s">
        <v>18018</v>
      </c>
    </row>
    <row r="487" spans="1:255" x14ac:dyDescent="0.25">
      <c r="A487" t="s">
        <v>18019</v>
      </c>
      <c r="B487" t="s">
        <v>18020</v>
      </c>
    </row>
    <row r="488" spans="1:255" x14ac:dyDescent="0.25">
      <c r="A488" t="s">
        <v>18021</v>
      </c>
      <c r="B488" t="s">
        <v>18022</v>
      </c>
      <c r="C488" t="s">
        <v>18023</v>
      </c>
      <c r="D488" t="s">
        <v>18024</v>
      </c>
      <c r="E488" t="s">
        <v>18025</v>
      </c>
      <c r="F488" t="s">
        <v>18026</v>
      </c>
      <c r="G488" t="s">
        <v>18027</v>
      </c>
    </row>
    <row r="489" spans="1:255" x14ac:dyDescent="0.25">
      <c r="A489" t="s">
        <v>17370</v>
      </c>
      <c r="B489" t="s">
        <v>17371</v>
      </c>
      <c r="C489" t="s">
        <v>17372</v>
      </c>
      <c r="D489" t="s">
        <v>17373</v>
      </c>
      <c r="E489" t="s">
        <v>17374</v>
      </c>
      <c r="F489" t="s">
        <v>17375</v>
      </c>
      <c r="G489" t="s">
        <v>17376</v>
      </c>
      <c r="H489" t="s">
        <v>17377</v>
      </c>
      <c r="I489" t="s">
        <v>17378</v>
      </c>
      <c r="J489" t="s">
        <v>17379</v>
      </c>
      <c r="K489" t="s">
        <v>17380</v>
      </c>
      <c r="L489" t="s">
        <v>17381</v>
      </c>
      <c r="M489" t="s">
        <v>17382</v>
      </c>
      <c r="N489" t="s">
        <v>17383</v>
      </c>
      <c r="O489" t="s">
        <v>17384</v>
      </c>
      <c r="P489" t="s">
        <v>17385</v>
      </c>
      <c r="Q489" t="s">
        <v>17386</v>
      </c>
      <c r="R489" t="s">
        <v>17387</v>
      </c>
      <c r="S489" t="s">
        <v>17388</v>
      </c>
      <c r="T489" t="s">
        <v>17389</v>
      </c>
      <c r="U489" t="s">
        <v>17390</v>
      </c>
      <c r="V489" t="s">
        <v>17391</v>
      </c>
      <c r="W489" t="s">
        <v>17392</v>
      </c>
      <c r="X489" t="s">
        <v>17393</v>
      </c>
      <c r="Y489" t="s">
        <v>17394</v>
      </c>
      <c r="Z489" t="s">
        <v>17395</v>
      </c>
      <c r="AA489" t="s">
        <v>17396</v>
      </c>
      <c r="AB489" t="s">
        <v>17397</v>
      </c>
      <c r="AC489" t="s">
        <v>17398</v>
      </c>
      <c r="AD489" t="s">
        <v>17399</v>
      </c>
      <c r="AE489" t="s">
        <v>17400</v>
      </c>
      <c r="AF489" t="s">
        <v>17401</v>
      </c>
      <c r="AG489" t="s">
        <v>17402</v>
      </c>
      <c r="AH489" t="s">
        <v>17403</v>
      </c>
      <c r="AI489" t="s">
        <v>17404</v>
      </c>
      <c r="AJ489" t="s">
        <v>17405</v>
      </c>
      <c r="AK489" t="s">
        <v>17406</v>
      </c>
      <c r="AL489" t="s">
        <v>17407</v>
      </c>
      <c r="AM489" t="s">
        <v>17408</v>
      </c>
      <c r="AN489" t="s">
        <v>17409</v>
      </c>
      <c r="AO489" t="s">
        <v>17410</v>
      </c>
      <c r="AP489" t="s">
        <v>17411</v>
      </c>
      <c r="AQ489" t="s">
        <v>17412</v>
      </c>
      <c r="AR489" t="s">
        <v>17413</v>
      </c>
      <c r="AS489" t="s">
        <v>17414</v>
      </c>
      <c r="AT489" t="s">
        <v>17415</v>
      </c>
      <c r="AU489" t="s">
        <v>17416</v>
      </c>
      <c r="AV489" t="s">
        <v>17417</v>
      </c>
      <c r="AW489" t="s">
        <v>17418</v>
      </c>
      <c r="AX489" t="s">
        <v>17419</v>
      </c>
      <c r="AY489" t="s">
        <v>17420</v>
      </c>
      <c r="AZ489" t="s">
        <v>17421</v>
      </c>
      <c r="BA489" t="s">
        <v>17422</v>
      </c>
      <c r="BB489" t="s">
        <v>17423</v>
      </c>
      <c r="BC489" t="s">
        <v>17424</v>
      </c>
      <c r="BD489" t="s">
        <v>17425</v>
      </c>
      <c r="BE489" t="s">
        <v>17426</v>
      </c>
      <c r="BF489" t="s">
        <v>17427</v>
      </c>
      <c r="BG489" t="s">
        <v>17428</v>
      </c>
      <c r="BH489" t="s">
        <v>17429</v>
      </c>
      <c r="BI489" t="s">
        <v>17430</v>
      </c>
      <c r="BJ489" t="s">
        <v>17431</v>
      </c>
      <c r="BK489" t="s">
        <v>17432</v>
      </c>
      <c r="BL489" t="s">
        <v>17433</v>
      </c>
      <c r="BM489" t="s">
        <v>17434</v>
      </c>
      <c r="BN489" t="s">
        <v>17435</v>
      </c>
      <c r="BO489" t="s">
        <v>17436</v>
      </c>
      <c r="BP489" t="s">
        <v>17437</v>
      </c>
      <c r="BQ489" t="s">
        <v>17438</v>
      </c>
      <c r="BR489" t="s">
        <v>17439</v>
      </c>
      <c r="BS489" t="s">
        <v>17440</v>
      </c>
      <c r="BT489" t="s">
        <v>17441</v>
      </c>
      <c r="BU489" t="s">
        <v>17442</v>
      </c>
      <c r="BV489" t="s">
        <v>17443</v>
      </c>
      <c r="BW489" t="s">
        <v>17444</v>
      </c>
      <c r="BX489" t="s">
        <v>17445</v>
      </c>
      <c r="BY489" t="s">
        <v>17446</v>
      </c>
      <c r="BZ489" t="s">
        <v>17447</v>
      </c>
      <c r="CA489" t="s">
        <v>17448</v>
      </c>
      <c r="CB489" t="s">
        <v>17449</v>
      </c>
      <c r="CC489" t="s">
        <v>17450</v>
      </c>
      <c r="CD489" t="s">
        <v>17451</v>
      </c>
      <c r="CE489" t="s">
        <v>17452</v>
      </c>
      <c r="CF489" t="s">
        <v>17453</v>
      </c>
      <c r="CG489" t="s">
        <v>17454</v>
      </c>
      <c r="CH489" t="s">
        <v>17455</v>
      </c>
      <c r="CI489" t="s">
        <v>17456</v>
      </c>
      <c r="CJ489" t="s">
        <v>17457</v>
      </c>
      <c r="CK489" t="s">
        <v>17458</v>
      </c>
      <c r="CL489" t="s">
        <v>17459</v>
      </c>
      <c r="CM489" t="s">
        <v>17460</v>
      </c>
      <c r="CN489" t="s">
        <v>17461</v>
      </c>
      <c r="CO489" t="s">
        <v>17462</v>
      </c>
      <c r="CP489" t="s">
        <v>17463</v>
      </c>
      <c r="CQ489" t="s">
        <v>17464</v>
      </c>
      <c r="CR489" t="s">
        <v>17465</v>
      </c>
      <c r="CS489" t="s">
        <v>17466</v>
      </c>
      <c r="CT489" t="s">
        <v>17467</v>
      </c>
      <c r="CU489" t="s">
        <v>17468</v>
      </c>
      <c r="CV489" t="s">
        <v>17469</v>
      </c>
      <c r="CW489" t="s">
        <v>17470</v>
      </c>
      <c r="CX489" t="s">
        <v>17471</v>
      </c>
      <c r="CY489" t="s">
        <v>17472</v>
      </c>
      <c r="CZ489" t="s">
        <v>17473</v>
      </c>
      <c r="DA489" t="s">
        <v>17474</v>
      </c>
      <c r="DB489" t="s">
        <v>17475</v>
      </c>
      <c r="DC489" t="s">
        <v>17476</v>
      </c>
      <c r="DD489" t="s">
        <v>17477</v>
      </c>
      <c r="DE489" t="s">
        <v>17478</v>
      </c>
      <c r="DF489" t="s">
        <v>17479</v>
      </c>
      <c r="DG489" t="s">
        <v>17480</v>
      </c>
      <c r="DH489" t="s">
        <v>17481</v>
      </c>
      <c r="DI489" t="s">
        <v>17482</v>
      </c>
      <c r="DJ489" t="s">
        <v>17483</v>
      </c>
      <c r="DK489" t="s">
        <v>17484</v>
      </c>
      <c r="DL489" t="s">
        <v>17485</v>
      </c>
      <c r="DM489" t="s">
        <v>17486</v>
      </c>
      <c r="DN489" t="s">
        <v>17487</v>
      </c>
      <c r="DO489" t="s">
        <v>17488</v>
      </c>
      <c r="DP489" t="s">
        <v>17489</v>
      </c>
      <c r="DQ489" t="s">
        <v>17490</v>
      </c>
      <c r="DR489" t="s">
        <v>17491</v>
      </c>
      <c r="DS489" t="s">
        <v>17492</v>
      </c>
      <c r="DT489" t="s">
        <v>17493</v>
      </c>
      <c r="DU489" t="s">
        <v>17494</v>
      </c>
      <c r="DV489" t="s">
        <v>17495</v>
      </c>
      <c r="DW489" t="s">
        <v>17496</v>
      </c>
      <c r="DX489" t="s">
        <v>17497</v>
      </c>
      <c r="DY489" t="s">
        <v>17498</v>
      </c>
      <c r="DZ489" t="s">
        <v>17499</v>
      </c>
      <c r="EA489" t="s">
        <v>17500</v>
      </c>
      <c r="EB489" t="s">
        <v>17501</v>
      </c>
      <c r="EC489" t="s">
        <v>17502</v>
      </c>
      <c r="ED489" t="s">
        <v>17503</v>
      </c>
      <c r="EE489" t="s">
        <v>17504</v>
      </c>
      <c r="EF489" t="s">
        <v>17505</v>
      </c>
      <c r="EG489" t="s">
        <v>17506</v>
      </c>
      <c r="EH489" t="s">
        <v>17507</v>
      </c>
      <c r="EI489" t="s">
        <v>17508</v>
      </c>
      <c r="EJ489" t="s">
        <v>17509</v>
      </c>
      <c r="EK489" t="s">
        <v>17510</v>
      </c>
      <c r="EL489" t="s">
        <v>17511</v>
      </c>
      <c r="EM489" t="s">
        <v>17512</v>
      </c>
      <c r="EN489" t="s">
        <v>17513</v>
      </c>
      <c r="EO489" t="s">
        <v>17514</v>
      </c>
      <c r="EP489" t="s">
        <v>17515</v>
      </c>
      <c r="EQ489" t="s">
        <v>17516</v>
      </c>
      <c r="ER489" t="s">
        <v>17517</v>
      </c>
      <c r="ES489" t="s">
        <v>17518</v>
      </c>
      <c r="ET489" t="s">
        <v>17519</v>
      </c>
      <c r="EU489" t="s">
        <v>17520</v>
      </c>
      <c r="EV489" t="s">
        <v>17521</v>
      </c>
      <c r="EW489" t="s">
        <v>17522</v>
      </c>
      <c r="EX489" t="s">
        <v>17523</v>
      </c>
      <c r="EY489" t="s">
        <v>17524</v>
      </c>
      <c r="EZ489" t="s">
        <v>17525</v>
      </c>
      <c r="FA489" t="s">
        <v>17526</v>
      </c>
      <c r="FB489" t="s">
        <v>17527</v>
      </c>
      <c r="FC489" t="s">
        <v>17528</v>
      </c>
      <c r="FD489" t="s">
        <v>17529</v>
      </c>
      <c r="FE489" t="s">
        <v>17530</v>
      </c>
      <c r="FF489" t="s">
        <v>17531</v>
      </c>
      <c r="FG489" t="s">
        <v>17532</v>
      </c>
      <c r="FH489" t="s">
        <v>17533</v>
      </c>
      <c r="FI489" t="s">
        <v>17534</v>
      </c>
      <c r="FJ489" t="s">
        <v>17535</v>
      </c>
      <c r="FK489" t="s">
        <v>17536</v>
      </c>
      <c r="FL489" t="s">
        <v>17537</v>
      </c>
      <c r="FM489" t="s">
        <v>17538</v>
      </c>
      <c r="FN489" t="s">
        <v>17539</v>
      </c>
      <c r="FO489" t="s">
        <v>17540</v>
      </c>
      <c r="FP489" t="s">
        <v>17541</v>
      </c>
      <c r="FQ489" t="s">
        <v>17542</v>
      </c>
      <c r="FR489" t="s">
        <v>17543</v>
      </c>
      <c r="FS489" t="s">
        <v>17544</v>
      </c>
      <c r="FT489" t="s">
        <v>17545</v>
      </c>
      <c r="FU489" t="s">
        <v>17546</v>
      </c>
      <c r="FV489" t="s">
        <v>17547</v>
      </c>
      <c r="FW489" t="s">
        <v>17548</v>
      </c>
      <c r="FX489" t="s">
        <v>17549</v>
      </c>
      <c r="FY489" t="s">
        <v>17550</v>
      </c>
      <c r="FZ489" t="s">
        <v>17551</v>
      </c>
      <c r="GA489" t="s">
        <v>17552</v>
      </c>
      <c r="GB489" t="s">
        <v>17553</v>
      </c>
      <c r="GC489" t="s">
        <v>17554</v>
      </c>
      <c r="GD489" t="s">
        <v>17555</v>
      </c>
      <c r="GE489" t="s">
        <v>17556</v>
      </c>
      <c r="GF489" t="s">
        <v>17557</v>
      </c>
      <c r="GG489" t="s">
        <v>17558</v>
      </c>
      <c r="GH489" t="s">
        <v>17559</v>
      </c>
      <c r="GI489" t="s">
        <v>17560</v>
      </c>
      <c r="GJ489" t="s">
        <v>17561</v>
      </c>
      <c r="GK489" t="s">
        <v>17562</v>
      </c>
      <c r="GL489" t="s">
        <v>17563</v>
      </c>
      <c r="GM489" t="s">
        <v>17564</v>
      </c>
      <c r="GN489" t="s">
        <v>17565</v>
      </c>
      <c r="GO489" t="s">
        <v>17566</v>
      </c>
      <c r="GP489" t="s">
        <v>17567</v>
      </c>
      <c r="GQ489" t="s">
        <v>17568</v>
      </c>
      <c r="GR489" t="s">
        <v>17569</v>
      </c>
      <c r="GS489" t="s">
        <v>17570</v>
      </c>
      <c r="GT489" t="s">
        <v>17571</v>
      </c>
      <c r="GU489" t="s">
        <v>17572</v>
      </c>
      <c r="GV489" t="s">
        <v>17573</v>
      </c>
      <c r="GW489" t="s">
        <v>17574</v>
      </c>
      <c r="GX489" t="s">
        <v>17575</v>
      </c>
      <c r="GY489" t="s">
        <v>17576</v>
      </c>
      <c r="GZ489" t="s">
        <v>17577</v>
      </c>
      <c r="HA489" t="s">
        <v>17578</v>
      </c>
      <c r="HB489" t="s">
        <v>17579</v>
      </c>
      <c r="HC489" t="s">
        <v>17580</v>
      </c>
      <c r="HD489" t="s">
        <v>17581</v>
      </c>
      <c r="HE489" t="s">
        <v>17582</v>
      </c>
      <c r="HF489" t="s">
        <v>17583</v>
      </c>
      <c r="HG489" t="s">
        <v>17584</v>
      </c>
      <c r="HH489" t="s">
        <v>17585</v>
      </c>
      <c r="HI489" t="s">
        <v>17586</v>
      </c>
      <c r="HJ489" t="s">
        <v>17587</v>
      </c>
      <c r="HK489" t="s">
        <v>17588</v>
      </c>
      <c r="HL489" t="s">
        <v>17589</v>
      </c>
      <c r="HM489" t="s">
        <v>17590</v>
      </c>
      <c r="HN489" t="s">
        <v>17591</v>
      </c>
      <c r="HO489" t="s">
        <v>17592</v>
      </c>
      <c r="HP489" t="s">
        <v>17593</v>
      </c>
      <c r="HQ489" t="s">
        <v>17594</v>
      </c>
      <c r="HR489" t="s">
        <v>17595</v>
      </c>
      <c r="HS489" t="s">
        <v>17596</v>
      </c>
      <c r="HT489" t="s">
        <v>17597</v>
      </c>
      <c r="HU489" t="s">
        <v>17598</v>
      </c>
      <c r="HV489" t="s">
        <v>17599</v>
      </c>
      <c r="HW489" t="s">
        <v>17600</v>
      </c>
      <c r="HX489" t="s">
        <v>17601</v>
      </c>
      <c r="HY489" t="s">
        <v>17602</v>
      </c>
      <c r="HZ489" t="s">
        <v>17603</v>
      </c>
      <c r="IA489" t="s">
        <v>17604</v>
      </c>
      <c r="IB489" t="s">
        <v>17605</v>
      </c>
      <c r="IC489" t="s">
        <v>17606</v>
      </c>
      <c r="ID489" t="s">
        <v>17607</v>
      </c>
      <c r="IE489" t="s">
        <v>17608</v>
      </c>
      <c r="IF489" t="s">
        <v>17609</v>
      </c>
      <c r="IG489" t="s">
        <v>17610</v>
      </c>
      <c r="IH489" t="s">
        <v>17611</v>
      </c>
      <c r="II489" t="s">
        <v>17612</v>
      </c>
      <c r="IJ489" t="s">
        <v>17613</v>
      </c>
      <c r="IK489" t="s">
        <v>17614</v>
      </c>
      <c r="IL489" t="s">
        <v>17615</v>
      </c>
      <c r="IM489" t="s">
        <v>17616</v>
      </c>
      <c r="IN489" t="s">
        <v>17617</v>
      </c>
      <c r="IO489" t="s">
        <v>17618</v>
      </c>
      <c r="IP489" t="s">
        <v>17619</v>
      </c>
      <c r="IQ489" t="s">
        <v>17620</v>
      </c>
      <c r="IR489" t="s">
        <v>17621</v>
      </c>
      <c r="IS489" t="s">
        <v>17622</v>
      </c>
      <c r="IT489" t="s">
        <v>17623</v>
      </c>
      <c r="IU489" t="s">
        <v>17624</v>
      </c>
    </row>
    <row r="490" spans="1:255" x14ac:dyDescent="0.25">
      <c r="A490" t="s">
        <v>17370</v>
      </c>
      <c r="B490" t="s">
        <v>17371</v>
      </c>
      <c r="C490" t="s">
        <v>17372</v>
      </c>
      <c r="D490" t="s">
        <v>17373</v>
      </c>
      <c r="E490" t="s">
        <v>17374</v>
      </c>
      <c r="F490" t="s">
        <v>17375</v>
      </c>
      <c r="G490" t="s">
        <v>17376</v>
      </c>
      <c r="H490" t="s">
        <v>17377</v>
      </c>
      <c r="I490" t="s">
        <v>17378</v>
      </c>
      <c r="J490" t="s">
        <v>17379</v>
      </c>
      <c r="K490" t="s">
        <v>17380</v>
      </c>
      <c r="L490" t="s">
        <v>17381</v>
      </c>
      <c r="M490" t="s">
        <v>17382</v>
      </c>
      <c r="N490" t="s">
        <v>17383</v>
      </c>
      <c r="O490" t="s">
        <v>17384</v>
      </c>
      <c r="P490" t="s">
        <v>17385</v>
      </c>
      <c r="Q490" t="s">
        <v>17386</v>
      </c>
      <c r="R490" t="s">
        <v>17387</v>
      </c>
      <c r="S490" t="s">
        <v>17388</v>
      </c>
      <c r="T490" t="s">
        <v>17389</v>
      </c>
      <c r="U490" t="s">
        <v>17390</v>
      </c>
      <c r="V490" t="s">
        <v>17391</v>
      </c>
      <c r="W490" t="s">
        <v>17392</v>
      </c>
      <c r="X490" t="s">
        <v>17393</v>
      </c>
      <c r="Y490" t="s">
        <v>17394</v>
      </c>
      <c r="Z490" t="s">
        <v>17395</v>
      </c>
      <c r="AA490" t="s">
        <v>17396</v>
      </c>
      <c r="AB490" t="s">
        <v>17397</v>
      </c>
      <c r="AC490" t="s">
        <v>17398</v>
      </c>
      <c r="AD490" t="s">
        <v>17399</v>
      </c>
      <c r="AE490" t="s">
        <v>17400</v>
      </c>
      <c r="AF490" t="s">
        <v>17401</v>
      </c>
      <c r="AG490" t="s">
        <v>17402</v>
      </c>
      <c r="AH490" t="s">
        <v>17403</v>
      </c>
      <c r="AI490" t="s">
        <v>17404</v>
      </c>
      <c r="AJ490" t="s">
        <v>17405</v>
      </c>
      <c r="AK490" t="s">
        <v>17406</v>
      </c>
      <c r="AL490" t="s">
        <v>17407</v>
      </c>
      <c r="AM490" t="s">
        <v>17408</v>
      </c>
      <c r="AN490" t="s">
        <v>17409</v>
      </c>
      <c r="AO490" t="s">
        <v>17410</v>
      </c>
      <c r="AP490" t="s">
        <v>17411</v>
      </c>
      <c r="AQ490" t="s">
        <v>17412</v>
      </c>
      <c r="AR490" t="s">
        <v>17413</v>
      </c>
      <c r="AS490" t="s">
        <v>17414</v>
      </c>
      <c r="AT490" t="s">
        <v>17415</v>
      </c>
      <c r="AU490" t="s">
        <v>17416</v>
      </c>
      <c r="AV490" t="s">
        <v>17417</v>
      </c>
      <c r="AW490" t="s">
        <v>17418</v>
      </c>
      <c r="AX490" t="s">
        <v>17419</v>
      </c>
      <c r="AY490" t="s">
        <v>17420</v>
      </c>
      <c r="AZ490" t="s">
        <v>17421</v>
      </c>
      <c r="BA490" t="s">
        <v>17422</v>
      </c>
      <c r="BB490" t="s">
        <v>17423</v>
      </c>
      <c r="BC490" t="s">
        <v>17424</v>
      </c>
      <c r="BD490" t="s">
        <v>17425</v>
      </c>
      <c r="BE490" t="s">
        <v>17426</v>
      </c>
      <c r="BF490" t="s">
        <v>17427</v>
      </c>
      <c r="BG490" t="s">
        <v>17428</v>
      </c>
      <c r="BH490" t="s">
        <v>17429</v>
      </c>
      <c r="BI490" t="s">
        <v>17430</v>
      </c>
      <c r="BJ490" t="s">
        <v>17431</v>
      </c>
      <c r="BK490" t="s">
        <v>17432</v>
      </c>
      <c r="BL490" t="s">
        <v>17433</v>
      </c>
      <c r="BM490" t="s">
        <v>17434</v>
      </c>
      <c r="BN490" t="s">
        <v>17435</v>
      </c>
      <c r="BO490" t="s">
        <v>17436</v>
      </c>
      <c r="BP490" t="s">
        <v>17437</v>
      </c>
      <c r="BQ490" t="s">
        <v>17438</v>
      </c>
      <c r="BR490" t="s">
        <v>17439</v>
      </c>
      <c r="BS490" t="s">
        <v>17440</v>
      </c>
      <c r="BT490" t="s">
        <v>17441</v>
      </c>
      <c r="BU490" t="s">
        <v>17442</v>
      </c>
      <c r="BV490" t="s">
        <v>17443</v>
      </c>
      <c r="BW490" t="s">
        <v>17444</v>
      </c>
      <c r="BX490" t="s">
        <v>17445</v>
      </c>
      <c r="BY490" t="s">
        <v>17446</v>
      </c>
      <c r="BZ490" t="s">
        <v>17447</v>
      </c>
      <c r="CA490" t="s">
        <v>17448</v>
      </c>
      <c r="CB490" t="s">
        <v>17449</v>
      </c>
      <c r="CC490" t="s">
        <v>17450</v>
      </c>
      <c r="CD490" t="s">
        <v>17451</v>
      </c>
      <c r="CE490" t="s">
        <v>17452</v>
      </c>
      <c r="CF490" t="s">
        <v>17453</v>
      </c>
      <c r="CG490" t="s">
        <v>17454</v>
      </c>
      <c r="CH490" t="s">
        <v>17455</v>
      </c>
      <c r="CI490" t="s">
        <v>17456</v>
      </c>
      <c r="CJ490" t="s">
        <v>17457</v>
      </c>
      <c r="CK490" t="s">
        <v>17458</v>
      </c>
      <c r="CL490" t="s">
        <v>17459</v>
      </c>
      <c r="CM490" t="s">
        <v>17460</v>
      </c>
      <c r="CN490" t="s">
        <v>17461</v>
      </c>
      <c r="CO490" t="s">
        <v>17462</v>
      </c>
      <c r="CP490" t="s">
        <v>17463</v>
      </c>
      <c r="CQ490" t="s">
        <v>17464</v>
      </c>
      <c r="CR490" t="s">
        <v>17465</v>
      </c>
      <c r="CS490" t="s">
        <v>17466</v>
      </c>
      <c r="CT490" t="s">
        <v>17467</v>
      </c>
      <c r="CU490" t="s">
        <v>17468</v>
      </c>
      <c r="CV490" t="s">
        <v>17469</v>
      </c>
      <c r="CW490" t="s">
        <v>17470</v>
      </c>
      <c r="CX490" t="s">
        <v>17471</v>
      </c>
      <c r="CY490" t="s">
        <v>17472</v>
      </c>
      <c r="CZ490" t="s">
        <v>17473</v>
      </c>
      <c r="DA490" t="s">
        <v>17474</v>
      </c>
      <c r="DB490" t="s">
        <v>17475</v>
      </c>
      <c r="DC490" t="s">
        <v>17476</v>
      </c>
      <c r="DD490" t="s">
        <v>17477</v>
      </c>
      <c r="DE490" t="s">
        <v>17478</v>
      </c>
      <c r="DF490" t="s">
        <v>17479</v>
      </c>
      <c r="DG490" t="s">
        <v>17480</v>
      </c>
      <c r="DH490" t="s">
        <v>17481</v>
      </c>
      <c r="DI490" t="s">
        <v>17482</v>
      </c>
      <c r="DJ490" t="s">
        <v>17483</v>
      </c>
      <c r="DK490" t="s">
        <v>17484</v>
      </c>
      <c r="DL490" t="s">
        <v>17485</v>
      </c>
      <c r="DM490" t="s">
        <v>17486</v>
      </c>
      <c r="DN490" t="s">
        <v>17487</v>
      </c>
      <c r="DO490" t="s">
        <v>17488</v>
      </c>
      <c r="DP490" t="s">
        <v>17489</v>
      </c>
      <c r="DQ490" t="s">
        <v>17490</v>
      </c>
      <c r="DR490" t="s">
        <v>17491</v>
      </c>
      <c r="DS490" t="s">
        <v>17492</v>
      </c>
      <c r="DT490" t="s">
        <v>17493</v>
      </c>
      <c r="DU490" t="s">
        <v>17494</v>
      </c>
      <c r="DV490" t="s">
        <v>17495</v>
      </c>
      <c r="DW490" t="s">
        <v>17496</v>
      </c>
      <c r="DX490" t="s">
        <v>17497</v>
      </c>
      <c r="DY490" t="s">
        <v>17498</v>
      </c>
      <c r="DZ490" t="s">
        <v>17499</v>
      </c>
      <c r="EA490" t="s">
        <v>17500</v>
      </c>
      <c r="EB490" t="s">
        <v>17501</v>
      </c>
      <c r="EC490" t="s">
        <v>17502</v>
      </c>
      <c r="ED490" t="s">
        <v>17503</v>
      </c>
      <c r="EE490" t="s">
        <v>17504</v>
      </c>
      <c r="EF490" t="s">
        <v>17505</v>
      </c>
      <c r="EG490" t="s">
        <v>17506</v>
      </c>
      <c r="EH490" t="s">
        <v>17507</v>
      </c>
      <c r="EI490" t="s">
        <v>17508</v>
      </c>
      <c r="EJ490" t="s">
        <v>17509</v>
      </c>
      <c r="EK490" t="s">
        <v>17510</v>
      </c>
      <c r="EL490" t="s">
        <v>17511</v>
      </c>
      <c r="EM490" t="s">
        <v>17512</v>
      </c>
      <c r="EN490" t="s">
        <v>17513</v>
      </c>
      <c r="EO490" t="s">
        <v>17514</v>
      </c>
      <c r="EP490" t="s">
        <v>17515</v>
      </c>
      <c r="EQ490" t="s">
        <v>17516</v>
      </c>
      <c r="ER490" t="s">
        <v>17517</v>
      </c>
      <c r="ES490" t="s">
        <v>17518</v>
      </c>
      <c r="ET490" t="s">
        <v>17519</v>
      </c>
      <c r="EU490" t="s">
        <v>17520</v>
      </c>
      <c r="EV490" t="s">
        <v>17521</v>
      </c>
      <c r="EW490" t="s">
        <v>17522</v>
      </c>
      <c r="EX490" t="s">
        <v>17523</v>
      </c>
      <c r="EY490" t="s">
        <v>17524</v>
      </c>
      <c r="EZ490" t="s">
        <v>17525</v>
      </c>
      <c r="FA490" t="s">
        <v>17526</v>
      </c>
      <c r="FB490" t="s">
        <v>17527</v>
      </c>
      <c r="FC490" t="s">
        <v>17528</v>
      </c>
      <c r="FD490" t="s">
        <v>17529</v>
      </c>
      <c r="FE490" t="s">
        <v>17530</v>
      </c>
      <c r="FF490" t="s">
        <v>17531</v>
      </c>
      <c r="FG490" t="s">
        <v>17532</v>
      </c>
      <c r="FH490" t="s">
        <v>17533</v>
      </c>
      <c r="FI490" t="s">
        <v>17534</v>
      </c>
      <c r="FJ490" t="s">
        <v>17535</v>
      </c>
      <c r="FK490" t="s">
        <v>17536</v>
      </c>
      <c r="FL490" t="s">
        <v>17537</v>
      </c>
      <c r="FM490" t="s">
        <v>17538</v>
      </c>
      <c r="FN490" t="s">
        <v>17539</v>
      </c>
      <c r="FO490" t="s">
        <v>17540</v>
      </c>
      <c r="FP490" t="s">
        <v>17541</v>
      </c>
      <c r="FQ490" t="s">
        <v>17542</v>
      </c>
      <c r="FR490" t="s">
        <v>17543</v>
      </c>
      <c r="FS490" t="s">
        <v>17544</v>
      </c>
      <c r="FT490" t="s">
        <v>17545</v>
      </c>
      <c r="FU490" t="s">
        <v>17546</v>
      </c>
      <c r="FV490" t="s">
        <v>17547</v>
      </c>
      <c r="FW490" t="s">
        <v>17548</v>
      </c>
      <c r="FX490" t="s">
        <v>17549</v>
      </c>
      <c r="FY490" t="s">
        <v>17550</v>
      </c>
      <c r="FZ490" t="s">
        <v>17551</v>
      </c>
      <c r="GA490" t="s">
        <v>17552</v>
      </c>
      <c r="GB490" t="s">
        <v>17553</v>
      </c>
      <c r="GC490" t="s">
        <v>17554</v>
      </c>
      <c r="GD490" t="s">
        <v>17555</v>
      </c>
      <c r="GE490" t="s">
        <v>17556</v>
      </c>
      <c r="GF490" t="s">
        <v>17557</v>
      </c>
      <c r="GG490" t="s">
        <v>17558</v>
      </c>
      <c r="GH490" t="s">
        <v>17559</v>
      </c>
      <c r="GI490" t="s">
        <v>17560</v>
      </c>
      <c r="GJ490" t="s">
        <v>17561</v>
      </c>
      <c r="GK490" t="s">
        <v>17562</v>
      </c>
      <c r="GL490" t="s">
        <v>17563</v>
      </c>
      <c r="GM490" t="s">
        <v>17564</v>
      </c>
      <c r="GN490" t="s">
        <v>17565</v>
      </c>
      <c r="GO490" t="s">
        <v>17566</v>
      </c>
      <c r="GP490" t="s">
        <v>17567</v>
      </c>
      <c r="GQ490" t="s">
        <v>17568</v>
      </c>
      <c r="GR490" t="s">
        <v>17569</v>
      </c>
      <c r="GS490" t="s">
        <v>17570</v>
      </c>
      <c r="GT490" t="s">
        <v>17571</v>
      </c>
      <c r="GU490" t="s">
        <v>17572</v>
      </c>
      <c r="GV490" t="s">
        <v>17573</v>
      </c>
      <c r="GW490" t="s">
        <v>17574</v>
      </c>
      <c r="GX490" t="s">
        <v>17575</v>
      </c>
      <c r="GY490" t="s">
        <v>17576</v>
      </c>
      <c r="GZ490" t="s">
        <v>17577</v>
      </c>
      <c r="HA490" t="s">
        <v>17578</v>
      </c>
      <c r="HB490" t="s">
        <v>17579</v>
      </c>
      <c r="HC490" t="s">
        <v>17580</v>
      </c>
      <c r="HD490" t="s">
        <v>17581</v>
      </c>
      <c r="HE490" t="s">
        <v>17582</v>
      </c>
      <c r="HF490" t="s">
        <v>17583</v>
      </c>
      <c r="HG490" t="s">
        <v>17584</v>
      </c>
      <c r="HH490" t="s">
        <v>17585</v>
      </c>
      <c r="HI490" t="s">
        <v>17586</v>
      </c>
      <c r="HJ490" t="s">
        <v>17587</v>
      </c>
      <c r="HK490" t="s">
        <v>17588</v>
      </c>
      <c r="HL490" t="s">
        <v>17589</v>
      </c>
      <c r="HM490" t="s">
        <v>17590</v>
      </c>
      <c r="HN490" t="s">
        <v>17591</v>
      </c>
      <c r="HO490" t="s">
        <v>17592</v>
      </c>
      <c r="HP490" t="s">
        <v>17593</v>
      </c>
      <c r="HQ490" t="s">
        <v>17594</v>
      </c>
      <c r="HR490" t="s">
        <v>17595</v>
      </c>
      <c r="HS490" t="s">
        <v>17596</v>
      </c>
      <c r="HT490" t="s">
        <v>17597</v>
      </c>
      <c r="HU490" t="s">
        <v>17598</v>
      </c>
      <c r="HV490" t="s">
        <v>17599</v>
      </c>
      <c r="HW490" t="s">
        <v>17600</v>
      </c>
      <c r="HX490" t="s">
        <v>17601</v>
      </c>
      <c r="HY490" t="s">
        <v>17602</v>
      </c>
      <c r="HZ490" t="s">
        <v>17603</v>
      </c>
      <c r="IA490" t="s">
        <v>17604</v>
      </c>
      <c r="IB490" t="s">
        <v>17605</v>
      </c>
      <c r="IC490" t="s">
        <v>17606</v>
      </c>
      <c r="ID490" t="s">
        <v>17607</v>
      </c>
      <c r="IE490" t="s">
        <v>17608</v>
      </c>
      <c r="IF490" t="s">
        <v>17609</v>
      </c>
      <c r="IG490" t="s">
        <v>17610</v>
      </c>
      <c r="IH490" t="s">
        <v>17611</v>
      </c>
      <c r="II490" t="s">
        <v>17612</v>
      </c>
      <c r="IJ490" t="s">
        <v>17613</v>
      </c>
      <c r="IK490" t="s">
        <v>17614</v>
      </c>
      <c r="IL490" t="s">
        <v>17615</v>
      </c>
      <c r="IM490" t="s">
        <v>17616</v>
      </c>
      <c r="IN490" t="s">
        <v>17617</v>
      </c>
      <c r="IO490" t="s">
        <v>17618</v>
      </c>
      <c r="IP490" t="s">
        <v>17619</v>
      </c>
      <c r="IQ490" t="s">
        <v>17620</v>
      </c>
      <c r="IR490" t="s">
        <v>17621</v>
      </c>
      <c r="IS490" t="s">
        <v>17622</v>
      </c>
      <c r="IT490" t="s">
        <v>17623</v>
      </c>
      <c r="IU490" t="s">
        <v>17624</v>
      </c>
    </row>
    <row r="491" spans="1:255" x14ac:dyDescent="0.25">
      <c r="A491" t="s">
        <v>17625</v>
      </c>
      <c r="B491" t="s">
        <v>17626</v>
      </c>
      <c r="C491" t="s">
        <v>17627</v>
      </c>
      <c r="D491" t="s">
        <v>17628</v>
      </c>
      <c r="E491" t="s">
        <v>17629</v>
      </c>
      <c r="F491" t="s">
        <v>17630</v>
      </c>
      <c r="G491" t="s">
        <v>17631</v>
      </c>
      <c r="H491" t="s">
        <v>17632</v>
      </c>
      <c r="I491" t="s">
        <v>17633</v>
      </c>
      <c r="J491" t="s">
        <v>17634</v>
      </c>
      <c r="K491" t="s">
        <v>17635</v>
      </c>
      <c r="L491" t="s">
        <v>17636</v>
      </c>
      <c r="M491" t="s">
        <v>17637</v>
      </c>
      <c r="N491" t="s">
        <v>17638</v>
      </c>
      <c r="O491" t="s">
        <v>17639</v>
      </c>
      <c r="P491" t="s">
        <v>17640</v>
      </c>
      <c r="Q491" t="s">
        <v>17641</v>
      </c>
      <c r="R491" t="s">
        <v>17642</v>
      </c>
      <c r="S491" t="s">
        <v>17643</v>
      </c>
      <c r="T491" t="s">
        <v>17644</v>
      </c>
      <c r="U491" t="s">
        <v>17645</v>
      </c>
      <c r="V491" t="s">
        <v>17646</v>
      </c>
      <c r="W491" t="s">
        <v>17647</v>
      </c>
      <c r="X491" t="s">
        <v>17648</v>
      </c>
      <c r="Y491" t="s">
        <v>17649</v>
      </c>
      <c r="Z491" t="s">
        <v>17650</v>
      </c>
      <c r="AA491" t="s">
        <v>17651</v>
      </c>
      <c r="AB491" t="s">
        <v>17652</v>
      </c>
      <c r="AC491" t="s">
        <v>17653</v>
      </c>
      <c r="AD491" t="s">
        <v>17654</v>
      </c>
      <c r="AE491" t="s">
        <v>17655</v>
      </c>
      <c r="AF491" t="s">
        <v>17656</v>
      </c>
      <c r="AG491" t="s">
        <v>17657</v>
      </c>
      <c r="AH491" t="s">
        <v>17658</v>
      </c>
      <c r="AI491" t="s">
        <v>17659</v>
      </c>
      <c r="AJ491" t="s">
        <v>17660</v>
      </c>
      <c r="AK491" t="s">
        <v>17661</v>
      </c>
      <c r="AL491" t="s">
        <v>17662</v>
      </c>
      <c r="AM491" t="s">
        <v>17663</v>
      </c>
      <c r="AN491" t="s">
        <v>17664</v>
      </c>
      <c r="AO491" t="s">
        <v>17665</v>
      </c>
      <c r="AP491" t="s">
        <v>17666</v>
      </c>
      <c r="AQ491" t="s">
        <v>17667</v>
      </c>
      <c r="AR491" t="s">
        <v>17668</v>
      </c>
      <c r="AS491" t="s">
        <v>17669</v>
      </c>
      <c r="AT491" t="s">
        <v>17670</v>
      </c>
      <c r="AU491" t="s">
        <v>17671</v>
      </c>
      <c r="AV491" t="s">
        <v>17672</v>
      </c>
      <c r="AW491" t="s">
        <v>17673</v>
      </c>
      <c r="AX491" t="s">
        <v>17674</v>
      </c>
      <c r="AY491" t="s">
        <v>17675</v>
      </c>
      <c r="AZ491" t="s">
        <v>17676</v>
      </c>
      <c r="BA491" t="s">
        <v>17677</v>
      </c>
      <c r="BB491" t="s">
        <v>17678</v>
      </c>
      <c r="BC491" t="s">
        <v>17679</v>
      </c>
      <c r="BD491" t="s">
        <v>17680</v>
      </c>
      <c r="BE491" t="s">
        <v>17681</v>
      </c>
      <c r="BF491" t="s">
        <v>17682</v>
      </c>
      <c r="BG491" t="s">
        <v>17683</v>
      </c>
      <c r="BH491" t="s">
        <v>17684</v>
      </c>
      <c r="BI491" t="s">
        <v>17685</v>
      </c>
      <c r="BJ491" t="s">
        <v>17686</v>
      </c>
      <c r="BK491" t="s">
        <v>17687</v>
      </c>
      <c r="BL491" t="s">
        <v>17688</v>
      </c>
      <c r="BM491" t="s">
        <v>17689</v>
      </c>
      <c r="BN491" t="s">
        <v>17690</v>
      </c>
      <c r="BO491" t="s">
        <v>17691</v>
      </c>
      <c r="BP491" t="s">
        <v>17692</v>
      </c>
      <c r="BQ491" t="s">
        <v>17693</v>
      </c>
      <c r="BR491" t="s">
        <v>17694</v>
      </c>
      <c r="BS491" t="s">
        <v>17695</v>
      </c>
      <c r="BT491" t="s">
        <v>17696</v>
      </c>
      <c r="BU491" t="s">
        <v>17697</v>
      </c>
      <c r="BV491" t="s">
        <v>17698</v>
      </c>
      <c r="BW491" t="s">
        <v>17699</v>
      </c>
      <c r="BX491" t="s">
        <v>17700</v>
      </c>
      <c r="BY491" t="s">
        <v>17701</v>
      </c>
      <c r="BZ491" t="s">
        <v>17702</v>
      </c>
      <c r="CA491" t="s">
        <v>17703</v>
      </c>
      <c r="CB491" t="s">
        <v>17704</v>
      </c>
      <c r="CC491" t="s">
        <v>17705</v>
      </c>
      <c r="CD491" t="s">
        <v>17706</v>
      </c>
      <c r="CE491" t="s">
        <v>17707</v>
      </c>
      <c r="CF491" t="s">
        <v>17708</v>
      </c>
      <c r="CG491" t="s">
        <v>17709</v>
      </c>
      <c r="CH491" t="s">
        <v>17710</v>
      </c>
      <c r="CI491" t="s">
        <v>17711</v>
      </c>
      <c r="CJ491" t="s">
        <v>17712</v>
      </c>
      <c r="CK491" t="s">
        <v>17713</v>
      </c>
      <c r="CL491" t="s">
        <v>17714</v>
      </c>
      <c r="CM491" t="s">
        <v>17715</v>
      </c>
      <c r="CN491" t="s">
        <v>17716</v>
      </c>
      <c r="CO491" t="s">
        <v>17717</v>
      </c>
      <c r="CP491" t="s">
        <v>17718</v>
      </c>
      <c r="CQ491" t="s">
        <v>17719</v>
      </c>
      <c r="CR491" t="s">
        <v>17720</v>
      </c>
      <c r="CS491" t="s">
        <v>17721</v>
      </c>
      <c r="CT491" t="s">
        <v>17722</v>
      </c>
      <c r="CU491" t="s">
        <v>17723</v>
      </c>
      <c r="CV491" t="s">
        <v>17724</v>
      </c>
      <c r="CW491" t="s">
        <v>17725</v>
      </c>
      <c r="CX491" t="s">
        <v>17726</v>
      </c>
      <c r="CY491" t="s">
        <v>17727</v>
      </c>
      <c r="CZ491" t="s">
        <v>17728</v>
      </c>
      <c r="DA491" t="s">
        <v>17729</v>
      </c>
      <c r="DB491" t="s">
        <v>17730</v>
      </c>
      <c r="DC491" t="s">
        <v>17731</v>
      </c>
      <c r="DD491" t="s">
        <v>17732</v>
      </c>
      <c r="DE491" t="s">
        <v>17733</v>
      </c>
      <c r="DF491" t="s">
        <v>17734</v>
      </c>
      <c r="DG491" t="s">
        <v>17735</v>
      </c>
      <c r="DH491" t="s">
        <v>17736</v>
      </c>
      <c r="DI491" t="s">
        <v>17737</v>
      </c>
      <c r="DJ491" t="s">
        <v>17738</v>
      </c>
      <c r="DK491" t="s">
        <v>17739</v>
      </c>
      <c r="DL491" t="s">
        <v>17740</v>
      </c>
      <c r="DM491" t="s">
        <v>17741</v>
      </c>
      <c r="DN491" t="s">
        <v>17742</v>
      </c>
      <c r="DO491" t="s">
        <v>17743</v>
      </c>
      <c r="DP491" t="s">
        <v>17744</v>
      </c>
      <c r="DQ491" t="s">
        <v>17745</v>
      </c>
      <c r="DR491" t="s">
        <v>17746</v>
      </c>
      <c r="DS491" t="s">
        <v>17747</v>
      </c>
      <c r="DT491" t="s">
        <v>17748</v>
      </c>
      <c r="DU491" t="s">
        <v>17749</v>
      </c>
      <c r="DV491" t="s">
        <v>17750</v>
      </c>
      <c r="DW491" t="s">
        <v>17751</v>
      </c>
      <c r="DX491" t="s">
        <v>17752</v>
      </c>
      <c r="DY491" t="s">
        <v>17753</v>
      </c>
      <c r="DZ491" t="s">
        <v>17754</v>
      </c>
      <c r="EA491" t="s">
        <v>17755</v>
      </c>
      <c r="EB491" t="s">
        <v>17756</v>
      </c>
      <c r="EC491" t="s">
        <v>17757</v>
      </c>
      <c r="ED491" t="s">
        <v>17758</v>
      </c>
      <c r="EE491" t="s">
        <v>17759</v>
      </c>
      <c r="EF491" t="s">
        <v>17760</v>
      </c>
      <c r="EG491" t="s">
        <v>17761</v>
      </c>
      <c r="EH491" t="s">
        <v>17762</v>
      </c>
      <c r="EI491" t="s">
        <v>17763</v>
      </c>
      <c r="EJ491" t="s">
        <v>17764</v>
      </c>
      <c r="EK491" t="s">
        <v>17765</v>
      </c>
      <c r="EL491" t="s">
        <v>17766</v>
      </c>
      <c r="EM491" t="s">
        <v>17767</v>
      </c>
      <c r="EN491" t="s">
        <v>17768</v>
      </c>
      <c r="EO491" t="s">
        <v>17769</v>
      </c>
      <c r="EP491" t="s">
        <v>17770</v>
      </c>
      <c r="EQ491" t="s">
        <v>17771</v>
      </c>
      <c r="ER491" t="s">
        <v>17772</v>
      </c>
      <c r="ES491" t="s">
        <v>17773</v>
      </c>
      <c r="ET491" t="s">
        <v>17774</v>
      </c>
      <c r="EU491" t="s">
        <v>17775</v>
      </c>
      <c r="EV491" t="s">
        <v>17776</v>
      </c>
      <c r="EW491" t="s">
        <v>17777</v>
      </c>
      <c r="EX491" t="s">
        <v>17778</v>
      </c>
      <c r="EY491" t="s">
        <v>17779</v>
      </c>
      <c r="EZ491" t="s">
        <v>17780</v>
      </c>
      <c r="FA491" t="s">
        <v>17781</v>
      </c>
      <c r="FB491" t="s">
        <v>17782</v>
      </c>
      <c r="FC491" t="s">
        <v>17783</v>
      </c>
      <c r="FD491" t="s">
        <v>17784</v>
      </c>
      <c r="FE491" t="s">
        <v>17785</v>
      </c>
      <c r="FF491" t="s">
        <v>17786</v>
      </c>
      <c r="FG491" t="s">
        <v>17787</v>
      </c>
      <c r="FH491" t="s">
        <v>17788</v>
      </c>
      <c r="FI491" t="s">
        <v>17789</v>
      </c>
      <c r="FJ491" t="s">
        <v>17790</v>
      </c>
      <c r="FK491" t="s">
        <v>17791</v>
      </c>
      <c r="FL491" t="s">
        <v>17792</v>
      </c>
      <c r="FM491" t="s">
        <v>17793</v>
      </c>
      <c r="FN491" t="s">
        <v>17794</v>
      </c>
      <c r="FO491" t="s">
        <v>17795</v>
      </c>
      <c r="FP491" t="s">
        <v>17796</v>
      </c>
      <c r="FQ491" t="s">
        <v>17797</v>
      </c>
      <c r="FR491" t="s">
        <v>17798</v>
      </c>
      <c r="FS491" t="s">
        <v>17799</v>
      </c>
      <c r="FT491" t="s">
        <v>17800</v>
      </c>
      <c r="FU491" t="s">
        <v>17801</v>
      </c>
      <c r="FV491" t="s">
        <v>17802</v>
      </c>
      <c r="FW491" t="s">
        <v>17803</v>
      </c>
      <c r="FX491" t="s">
        <v>17804</v>
      </c>
      <c r="FY491" t="s">
        <v>17805</v>
      </c>
      <c r="FZ491" t="s">
        <v>17806</v>
      </c>
      <c r="GA491" t="s">
        <v>17807</v>
      </c>
      <c r="GB491" t="s">
        <v>17808</v>
      </c>
    </row>
    <row r="492" spans="1:255" x14ac:dyDescent="0.25">
      <c r="A492" t="s">
        <v>17809</v>
      </c>
      <c r="B492" t="s">
        <v>17810</v>
      </c>
      <c r="C492" t="s">
        <v>17811</v>
      </c>
      <c r="D492" t="s">
        <v>17812</v>
      </c>
    </row>
    <row r="493" spans="1:255" x14ac:dyDescent="0.25">
      <c r="A493" t="s">
        <v>17813</v>
      </c>
      <c r="B493" t="s">
        <v>17814</v>
      </c>
      <c r="C493" t="s">
        <v>17815</v>
      </c>
      <c r="D493" t="s">
        <v>17816</v>
      </c>
      <c r="E493" t="s">
        <v>17817</v>
      </c>
      <c r="F493" t="s">
        <v>17818</v>
      </c>
      <c r="G493" t="s">
        <v>17819</v>
      </c>
      <c r="H493" t="s">
        <v>17820</v>
      </c>
      <c r="I493" t="s">
        <v>17821</v>
      </c>
      <c r="J493" t="s">
        <v>17822</v>
      </c>
      <c r="K493" t="s">
        <v>17823</v>
      </c>
      <c r="L493" t="s">
        <v>17824</v>
      </c>
      <c r="M493" t="s">
        <v>17825</v>
      </c>
      <c r="N493" t="s">
        <v>17826</v>
      </c>
      <c r="O493" t="s">
        <v>17827</v>
      </c>
      <c r="P493" t="s">
        <v>17828</v>
      </c>
      <c r="Q493" t="s">
        <v>17829</v>
      </c>
      <c r="R493" t="s">
        <v>17830</v>
      </c>
      <c r="S493" t="s">
        <v>17831</v>
      </c>
      <c r="T493" t="s">
        <v>17832</v>
      </c>
      <c r="U493" t="s">
        <v>17833</v>
      </c>
      <c r="V493" t="s">
        <v>17834</v>
      </c>
      <c r="W493" t="s">
        <v>17835</v>
      </c>
      <c r="X493" t="s">
        <v>17836</v>
      </c>
      <c r="Y493" t="s">
        <v>17837</v>
      </c>
      <c r="Z493" t="s">
        <v>17838</v>
      </c>
      <c r="AA493" t="s">
        <v>17839</v>
      </c>
      <c r="AB493" t="s">
        <v>17840</v>
      </c>
      <c r="AC493" t="s">
        <v>17841</v>
      </c>
      <c r="AD493" t="s">
        <v>17842</v>
      </c>
      <c r="AE493" t="s">
        <v>17843</v>
      </c>
      <c r="AF493" t="s">
        <v>17844</v>
      </c>
      <c r="AG493" t="s">
        <v>17845</v>
      </c>
      <c r="AH493" t="s">
        <v>17846</v>
      </c>
      <c r="AI493" t="s">
        <v>17847</v>
      </c>
      <c r="AJ493" t="s">
        <v>17848</v>
      </c>
      <c r="AK493" t="s">
        <v>17849</v>
      </c>
      <c r="AL493" t="s">
        <v>17850</v>
      </c>
      <c r="AM493" t="s">
        <v>17851</v>
      </c>
      <c r="AN493" t="s">
        <v>17852</v>
      </c>
      <c r="AO493" t="s">
        <v>17853</v>
      </c>
      <c r="AP493" t="s">
        <v>17854</v>
      </c>
      <c r="AQ493" t="s">
        <v>17855</v>
      </c>
      <c r="AR493" t="s">
        <v>17856</v>
      </c>
      <c r="AS493" t="s">
        <v>17857</v>
      </c>
      <c r="AT493" t="s">
        <v>17858</v>
      </c>
      <c r="AU493" t="s">
        <v>17859</v>
      </c>
      <c r="AV493" t="s">
        <v>17860</v>
      </c>
      <c r="AW493" t="s">
        <v>17861</v>
      </c>
      <c r="AX493" t="s">
        <v>17862</v>
      </c>
      <c r="AY493" t="s">
        <v>17863</v>
      </c>
      <c r="AZ493" t="s">
        <v>17864</v>
      </c>
      <c r="BA493" t="s">
        <v>17865</v>
      </c>
      <c r="BB493" t="s">
        <v>17866</v>
      </c>
      <c r="BC493" t="s">
        <v>17867</v>
      </c>
      <c r="BD493" t="s">
        <v>17868</v>
      </c>
      <c r="BE493" t="s">
        <v>17869</v>
      </c>
      <c r="BF493" t="s">
        <v>17870</v>
      </c>
      <c r="BG493" t="s">
        <v>17871</v>
      </c>
      <c r="BH493" t="s">
        <v>17872</v>
      </c>
      <c r="BI493" t="s">
        <v>17873</v>
      </c>
      <c r="BJ493" t="s">
        <v>17874</v>
      </c>
      <c r="BK493" t="s">
        <v>17875</v>
      </c>
      <c r="BL493" t="s">
        <v>17876</v>
      </c>
      <c r="BM493" t="s">
        <v>17877</v>
      </c>
      <c r="BN493" t="s">
        <v>17878</v>
      </c>
      <c r="BO493" t="s">
        <v>17879</v>
      </c>
      <c r="BP493" t="s">
        <v>17880</v>
      </c>
      <c r="BQ493" t="s">
        <v>17881</v>
      </c>
      <c r="BR493" t="s">
        <v>17882</v>
      </c>
      <c r="BS493" t="s">
        <v>17883</v>
      </c>
      <c r="BT493" t="s">
        <v>17884</v>
      </c>
      <c r="BU493" t="s">
        <v>17885</v>
      </c>
      <c r="BV493" t="s">
        <v>17886</v>
      </c>
      <c r="BW493" t="s">
        <v>17887</v>
      </c>
      <c r="BX493" t="s">
        <v>17888</v>
      </c>
      <c r="BY493" t="s">
        <v>17889</v>
      </c>
      <c r="BZ493" t="s">
        <v>17890</v>
      </c>
      <c r="CA493" t="s">
        <v>17891</v>
      </c>
      <c r="CB493" t="s">
        <v>17892</v>
      </c>
      <c r="CC493" t="s">
        <v>17893</v>
      </c>
      <c r="CD493" t="s">
        <v>17894</v>
      </c>
      <c r="CE493" t="s">
        <v>17895</v>
      </c>
      <c r="CF493" t="s">
        <v>17896</v>
      </c>
      <c r="CG493" t="s">
        <v>17897</v>
      </c>
      <c r="CH493" t="s">
        <v>17898</v>
      </c>
      <c r="CI493" t="s">
        <v>17899</v>
      </c>
      <c r="CJ493" t="s">
        <v>17900</v>
      </c>
      <c r="CK493" t="s">
        <v>17901</v>
      </c>
      <c r="CL493" t="s">
        <v>17902</v>
      </c>
      <c r="CM493" t="s">
        <v>17903</v>
      </c>
      <c r="CN493" t="s">
        <v>17904</v>
      </c>
      <c r="CO493" t="s">
        <v>17905</v>
      </c>
      <c r="CP493" t="s">
        <v>17906</v>
      </c>
      <c r="CQ493" t="s">
        <v>17907</v>
      </c>
      <c r="CR493" t="s">
        <v>17908</v>
      </c>
      <c r="CS493" t="s">
        <v>17909</v>
      </c>
      <c r="CT493" t="s">
        <v>17910</v>
      </c>
      <c r="CU493" t="s">
        <v>17911</v>
      </c>
      <c r="CV493" t="s">
        <v>17912</v>
      </c>
      <c r="CW493" t="s">
        <v>17913</v>
      </c>
      <c r="CX493" t="s">
        <v>17914</v>
      </c>
      <c r="CY493" t="s">
        <v>17915</v>
      </c>
      <c r="CZ493" t="s">
        <v>17916</v>
      </c>
      <c r="DA493" t="s">
        <v>17917</v>
      </c>
      <c r="DB493" t="s">
        <v>17918</v>
      </c>
      <c r="DC493" t="s">
        <v>17919</v>
      </c>
      <c r="DD493" t="s">
        <v>17920</v>
      </c>
      <c r="DE493" t="s">
        <v>17921</v>
      </c>
      <c r="DF493" t="s">
        <v>17922</v>
      </c>
      <c r="DG493" t="s">
        <v>17923</v>
      </c>
      <c r="DH493" t="s">
        <v>17924</v>
      </c>
      <c r="DI493" t="s">
        <v>17925</v>
      </c>
      <c r="DJ493" t="s">
        <v>17926</v>
      </c>
      <c r="DK493" t="s">
        <v>17927</v>
      </c>
      <c r="DL493" t="s">
        <v>17928</v>
      </c>
      <c r="DM493" t="s">
        <v>17929</v>
      </c>
      <c r="DN493" t="s">
        <v>17930</v>
      </c>
      <c r="DO493" t="s">
        <v>17931</v>
      </c>
      <c r="DP493" t="s">
        <v>17932</v>
      </c>
      <c r="DQ493" t="s">
        <v>17933</v>
      </c>
      <c r="DR493" t="s">
        <v>17934</v>
      </c>
      <c r="DS493" t="s">
        <v>17935</v>
      </c>
      <c r="DT493" t="s">
        <v>17936</v>
      </c>
      <c r="DU493" t="s">
        <v>17937</v>
      </c>
      <c r="DV493" t="s">
        <v>17938</v>
      </c>
      <c r="DW493" t="s">
        <v>17939</v>
      </c>
      <c r="DX493" t="s">
        <v>17940</v>
      </c>
      <c r="DY493" t="s">
        <v>17941</v>
      </c>
      <c r="DZ493" t="s">
        <v>17942</v>
      </c>
      <c r="EA493" t="s">
        <v>17943</v>
      </c>
      <c r="EB493" t="s">
        <v>17944</v>
      </c>
      <c r="EC493" t="s">
        <v>17945</v>
      </c>
      <c r="ED493" t="s">
        <v>17946</v>
      </c>
      <c r="EE493" t="s">
        <v>17947</v>
      </c>
      <c r="EF493" t="s">
        <v>17948</v>
      </c>
      <c r="EG493" t="s">
        <v>17949</v>
      </c>
      <c r="EH493" t="s">
        <v>17950</v>
      </c>
      <c r="EI493" t="s">
        <v>17951</v>
      </c>
      <c r="EJ493" t="s">
        <v>17952</v>
      </c>
      <c r="EK493" t="s">
        <v>17953</v>
      </c>
      <c r="EL493" t="s">
        <v>17954</v>
      </c>
      <c r="EM493" t="s">
        <v>17955</v>
      </c>
      <c r="EN493" t="s">
        <v>17956</v>
      </c>
      <c r="EO493" t="s">
        <v>17957</v>
      </c>
      <c r="EP493" t="s">
        <v>17958</v>
      </c>
      <c r="EQ493" t="s">
        <v>17959</v>
      </c>
      <c r="ER493" t="s">
        <v>17960</v>
      </c>
      <c r="ES493" t="s">
        <v>17961</v>
      </c>
      <c r="ET493" t="s">
        <v>17962</v>
      </c>
      <c r="EU493" t="s">
        <v>17963</v>
      </c>
      <c r="EV493" t="s">
        <v>17964</v>
      </c>
      <c r="EW493" t="s">
        <v>17965</v>
      </c>
      <c r="EX493" t="s">
        <v>17966</v>
      </c>
      <c r="EY493" t="s">
        <v>17967</v>
      </c>
      <c r="EZ493" t="s">
        <v>17968</v>
      </c>
      <c r="FA493" t="s">
        <v>17969</v>
      </c>
      <c r="FB493" t="s">
        <v>17970</v>
      </c>
      <c r="FC493" t="s">
        <v>17971</v>
      </c>
      <c r="FD493" t="s">
        <v>17972</v>
      </c>
      <c r="FE493" t="s">
        <v>17973</v>
      </c>
      <c r="FF493" t="s">
        <v>17974</v>
      </c>
      <c r="FG493" t="s">
        <v>17975</v>
      </c>
      <c r="FH493" t="s">
        <v>17976</v>
      </c>
      <c r="FI493" t="s">
        <v>17977</v>
      </c>
      <c r="FJ493" t="s">
        <v>17978</v>
      </c>
      <c r="FK493" t="s">
        <v>17979</v>
      </c>
      <c r="FL493" t="s">
        <v>17980</v>
      </c>
      <c r="FM493" t="s">
        <v>17981</v>
      </c>
      <c r="FN493" t="s">
        <v>17982</v>
      </c>
      <c r="FO493" t="s">
        <v>17983</v>
      </c>
      <c r="FP493" t="s">
        <v>17984</v>
      </c>
      <c r="FQ493" t="s">
        <v>17985</v>
      </c>
      <c r="FR493" t="s">
        <v>17986</v>
      </c>
      <c r="FS493" t="s">
        <v>17987</v>
      </c>
      <c r="FT493" t="s">
        <v>17988</v>
      </c>
      <c r="FU493" t="s">
        <v>17989</v>
      </c>
      <c r="FV493" t="s">
        <v>17990</v>
      </c>
      <c r="FW493" t="s">
        <v>17991</v>
      </c>
      <c r="FX493" t="s">
        <v>17992</v>
      </c>
      <c r="FY493" t="s">
        <v>17993</v>
      </c>
      <c r="FZ493" t="s">
        <v>17994</v>
      </c>
      <c r="GA493" t="s">
        <v>17995</v>
      </c>
      <c r="GB493" t="s">
        <v>17996</v>
      </c>
      <c r="GC493" t="s">
        <v>17997</v>
      </c>
      <c r="GD493" t="s">
        <v>17998</v>
      </c>
      <c r="GE493" t="s">
        <v>17999</v>
      </c>
      <c r="GF493" t="s">
        <v>18000</v>
      </c>
      <c r="GG493" t="s">
        <v>18001</v>
      </c>
    </row>
    <row r="494" spans="1:255" x14ac:dyDescent="0.25">
      <c r="A494" t="s">
        <v>18002</v>
      </c>
      <c r="B494" t="s">
        <v>18003</v>
      </c>
    </row>
    <row r="495" spans="1:255" x14ac:dyDescent="0.25">
      <c r="A495" t="s">
        <v>18004</v>
      </c>
      <c r="B495" t="s">
        <v>18005</v>
      </c>
      <c r="C495" t="s">
        <v>18006</v>
      </c>
    </row>
    <row r="496" spans="1:255" x14ac:dyDescent="0.25">
      <c r="A496" t="s">
        <v>18007</v>
      </c>
      <c r="B496" t="s">
        <v>18008</v>
      </c>
    </row>
    <row r="497" spans="1:29" x14ac:dyDescent="0.25">
      <c r="A497" t="s">
        <v>18009</v>
      </c>
      <c r="B497" t="s">
        <v>18010</v>
      </c>
    </row>
    <row r="498" spans="1:29" x14ac:dyDescent="0.25">
      <c r="A498" t="s">
        <v>18011</v>
      </c>
      <c r="B498" t="s">
        <v>18012</v>
      </c>
    </row>
    <row r="499" spans="1:29" x14ac:dyDescent="0.25">
      <c r="A499" t="s">
        <v>18013</v>
      </c>
      <c r="B499" t="s">
        <v>18014</v>
      </c>
    </row>
    <row r="500" spans="1:29" x14ac:dyDescent="0.25">
      <c r="A500" t="s">
        <v>18015</v>
      </c>
      <c r="B500" t="s">
        <v>18016</v>
      </c>
    </row>
    <row r="501" spans="1:29" x14ac:dyDescent="0.25">
      <c r="A501" t="s">
        <v>18017</v>
      </c>
      <c r="B501" t="s">
        <v>18018</v>
      </c>
    </row>
    <row r="502" spans="1:29" x14ac:dyDescent="0.25">
      <c r="A502" t="s">
        <v>18019</v>
      </c>
      <c r="B502" t="s">
        <v>18020</v>
      </c>
    </row>
    <row r="503" spans="1:29" x14ac:dyDescent="0.25">
      <c r="A503" t="s">
        <v>17365</v>
      </c>
      <c r="B503" t="s">
        <v>17366</v>
      </c>
      <c r="C503" t="s">
        <v>17367</v>
      </c>
      <c r="D503" t="s">
        <v>17368</v>
      </c>
    </row>
    <row r="504" spans="1:29" x14ac:dyDescent="0.25">
      <c r="A504" t="s">
        <v>18021</v>
      </c>
      <c r="B504" t="s">
        <v>18022</v>
      </c>
      <c r="C504" t="s">
        <v>18023</v>
      </c>
      <c r="D504" t="s">
        <v>18024</v>
      </c>
      <c r="E504" t="s">
        <v>18025</v>
      </c>
      <c r="F504" t="s">
        <v>18026</v>
      </c>
      <c r="G504" t="s">
        <v>18027</v>
      </c>
    </row>
    <row r="505" spans="1:29" x14ac:dyDescent="0.25">
      <c r="A505" t="s">
        <v>18035</v>
      </c>
      <c r="B505" t="s">
        <v>18036</v>
      </c>
    </row>
    <row r="506" spans="1:29" x14ac:dyDescent="0.25">
      <c r="A506" t="s">
        <v>17383</v>
      </c>
      <c r="B506" t="s">
        <v>17390</v>
      </c>
      <c r="C506" t="s">
        <v>17401</v>
      </c>
      <c r="D506" t="s">
        <v>17424</v>
      </c>
      <c r="E506" t="s">
        <v>17425</v>
      </c>
      <c r="F506" t="s">
        <v>17426</v>
      </c>
      <c r="G506" t="s">
        <v>17435</v>
      </c>
      <c r="H506" t="s">
        <v>17439</v>
      </c>
      <c r="I506" t="s">
        <v>17440</v>
      </c>
      <c r="J506" t="s">
        <v>17447</v>
      </c>
      <c r="K506" t="s">
        <v>17449</v>
      </c>
      <c r="L506" t="s">
        <v>17421</v>
      </c>
      <c r="M506" t="s">
        <v>17464</v>
      </c>
      <c r="N506" t="s">
        <v>17470</v>
      </c>
      <c r="O506" t="s">
        <v>17473</v>
      </c>
      <c r="P506" t="s">
        <v>17487</v>
      </c>
      <c r="Q506" t="s">
        <v>17493</v>
      </c>
      <c r="R506" t="s">
        <v>17494</v>
      </c>
      <c r="S506" t="s">
        <v>17502</v>
      </c>
      <c r="T506" t="s">
        <v>17520</v>
      </c>
      <c r="U506" t="s">
        <v>17539</v>
      </c>
      <c r="V506" t="s">
        <v>17540</v>
      </c>
      <c r="W506" t="s">
        <v>17544</v>
      </c>
      <c r="X506" t="s">
        <v>17563</v>
      </c>
      <c r="Y506" t="s">
        <v>17564</v>
      </c>
      <c r="Z506" t="s">
        <v>17568</v>
      </c>
      <c r="AA506" t="s">
        <v>17574</v>
      </c>
      <c r="AB506" t="s">
        <v>17593</v>
      </c>
      <c r="AC506" t="s">
        <v>17600</v>
      </c>
    </row>
    <row r="507" spans="1:29" x14ac:dyDescent="0.25">
      <c r="A507" t="s">
        <v>18037</v>
      </c>
      <c r="B507" t="s">
        <v>18038</v>
      </c>
      <c r="C507" t="s">
        <v>18039</v>
      </c>
    </row>
    <row r="508" spans="1:29" x14ac:dyDescent="0.25">
      <c r="A508" t="s">
        <v>18040</v>
      </c>
      <c r="B508" t="s">
        <v>18041</v>
      </c>
    </row>
    <row r="509" spans="1:29" x14ac:dyDescent="0.25">
      <c r="A509" t="s">
        <v>18042</v>
      </c>
      <c r="B509" t="s">
        <v>18043</v>
      </c>
    </row>
    <row r="510" spans="1:29" x14ac:dyDescent="0.25">
      <c r="A510" t="s">
        <v>18044</v>
      </c>
      <c r="B510" t="s">
        <v>18045</v>
      </c>
      <c r="C510" t="s">
        <v>18046</v>
      </c>
    </row>
    <row r="511" spans="1:29" x14ac:dyDescent="0.25">
      <c r="A511" t="s">
        <v>18037</v>
      </c>
      <c r="B511" t="s">
        <v>18038</v>
      </c>
    </row>
    <row r="512" spans="1:29" x14ac:dyDescent="0.25">
      <c r="A512" t="s">
        <v>18037</v>
      </c>
      <c r="B512" t="s">
        <v>18038</v>
      </c>
      <c r="C512" t="s">
        <v>18039</v>
      </c>
    </row>
    <row r="513" spans="1:189" x14ac:dyDescent="0.25">
      <c r="A513" t="s">
        <v>18040</v>
      </c>
      <c r="B513" t="s">
        <v>18041</v>
      </c>
    </row>
    <row r="514" spans="1:189" x14ac:dyDescent="0.25">
      <c r="A514" t="s">
        <v>18042</v>
      </c>
      <c r="B514" t="s">
        <v>18043</v>
      </c>
    </row>
    <row r="515" spans="1:189" x14ac:dyDescent="0.25">
      <c r="A515" t="s">
        <v>18044</v>
      </c>
      <c r="B515" t="s">
        <v>18045</v>
      </c>
      <c r="C515" t="s">
        <v>18046</v>
      </c>
    </row>
    <row r="516" spans="1:189" x14ac:dyDescent="0.25">
      <c r="A516" t="s">
        <v>18037</v>
      </c>
      <c r="B516" t="s">
        <v>18038</v>
      </c>
    </row>
    <row r="517" spans="1:189" x14ac:dyDescent="0.25">
      <c r="A517" t="s">
        <v>2514</v>
      </c>
    </row>
    <row r="518" spans="1:189" x14ac:dyDescent="0.25">
      <c r="A518" t="s">
        <v>18047</v>
      </c>
      <c r="B518" t="s">
        <v>17358</v>
      </c>
    </row>
    <row r="519" spans="1:189" x14ac:dyDescent="0.25">
      <c r="A519" t="s">
        <v>2515</v>
      </c>
    </row>
    <row r="520" spans="1:189" x14ac:dyDescent="0.25">
      <c r="A520" t="s">
        <v>18047</v>
      </c>
      <c r="B520" t="s">
        <v>17358</v>
      </c>
    </row>
    <row r="521" spans="1:189" x14ac:dyDescent="0.25">
      <c r="A521" t="s">
        <v>18048</v>
      </c>
    </row>
    <row r="522" spans="1:189" x14ac:dyDescent="0.25">
      <c r="A522" t="s">
        <v>18049</v>
      </c>
    </row>
    <row r="523" spans="1:189" x14ac:dyDescent="0.25">
      <c r="A523" t="s">
        <v>17813</v>
      </c>
      <c r="B523" t="s">
        <v>17814</v>
      </c>
      <c r="C523" t="s">
        <v>17815</v>
      </c>
      <c r="D523" t="s">
        <v>17816</v>
      </c>
      <c r="E523" t="s">
        <v>17817</v>
      </c>
      <c r="F523" t="s">
        <v>17818</v>
      </c>
      <c r="G523" t="s">
        <v>17819</v>
      </c>
      <c r="H523" t="s">
        <v>17820</v>
      </c>
      <c r="I523" t="s">
        <v>17821</v>
      </c>
      <c r="J523" t="s">
        <v>17822</v>
      </c>
      <c r="K523" t="s">
        <v>17823</v>
      </c>
      <c r="L523" t="s">
        <v>17824</v>
      </c>
      <c r="M523" t="s">
        <v>17825</v>
      </c>
      <c r="N523" t="s">
        <v>17826</v>
      </c>
      <c r="O523" t="s">
        <v>17827</v>
      </c>
      <c r="P523" t="s">
        <v>17828</v>
      </c>
      <c r="Q523" t="s">
        <v>17829</v>
      </c>
      <c r="R523" t="s">
        <v>17830</v>
      </c>
      <c r="S523" t="s">
        <v>17831</v>
      </c>
      <c r="T523" t="s">
        <v>17832</v>
      </c>
      <c r="U523" t="s">
        <v>17833</v>
      </c>
      <c r="V523" t="s">
        <v>17834</v>
      </c>
      <c r="W523" t="s">
        <v>17835</v>
      </c>
      <c r="X523" t="s">
        <v>17836</v>
      </c>
      <c r="Y523" t="s">
        <v>17837</v>
      </c>
      <c r="Z523" t="s">
        <v>17838</v>
      </c>
      <c r="AA523" t="s">
        <v>17839</v>
      </c>
      <c r="AB523" t="s">
        <v>17840</v>
      </c>
      <c r="AC523" t="s">
        <v>17841</v>
      </c>
      <c r="AD523" t="s">
        <v>17842</v>
      </c>
      <c r="AE523" t="s">
        <v>17843</v>
      </c>
      <c r="AF523" t="s">
        <v>17844</v>
      </c>
      <c r="AG523" t="s">
        <v>17845</v>
      </c>
      <c r="AH523" t="s">
        <v>17846</v>
      </c>
      <c r="AI523" t="s">
        <v>17847</v>
      </c>
      <c r="AJ523" t="s">
        <v>17848</v>
      </c>
      <c r="AK523" t="s">
        <v>17849</v>
      </c>
      <c r="AL523" t="s">
        <v>17850</v>
      </c>
      <c r="AM523" t="s">
        <v>17851</v>
      </c>
      <c r="AN523" t="s">
        <v>17852</v>
      </c>
      <c r="AO523" t="s">
        <v>17853</v>
      </c>
      <c r="AP523" t="s">
        <v>17854</v>
      </c>
      <c r="AQ523" t="s">
        <v>17855</v>
      </c>
      <c r="AR523" t="s">
        <v>17856</v>
      </c>
      <c r="AS523" t="s">
        <v>17857</v>
      </c>
      <c r="AT523" t="s">
        <v>17858</v>
      </c>
      <c r="AU523" t="s">
        <v>17859</v>
      </c>
      <c r="AV523" t="s">
        <v>17860</v>
      </c>
      <c r="AW523" t="s">
        <v>17861</v>
      </c>
      <c r="AX523" t="s">
        <v>17862</v>
      </c>
      <c r="AY523" t="s">
        <v>17863</v>
      </c>
      <c r="AZ523" t="s">
        <v>17864</v>
      </c>
      <c r="BA523" t="s">
        <v>17865</v>
      </c>
      <c r="BB523" t="s">
        <v>17866</v>
      </c>
      <c r="BC523" t="s">
        <v>17867</v>
      </c>
      <c r="BD523" t="s">
        <v>17868</v>
      </c>
      <c r="BE523" t="s">
        <v>17869</v>
      </c>
      <c r="BF523" t="s">
        <v>17870</v>
      </c>
      <c r="BG523" t="s">
        <v>17871</v>
      </c>
      <c r="BH523" t="s">
        <v>17872</v>
      </c>
      <c r="BI523" t="s">
        <v>17873</v>
      </c>
      <c r="BJ523" t="s">
        <v>17874</v>
      </c>
      <c r="BK523" t="s">
        <v>17875</v>
      </c>
      <c r="BL523" t="s">
        <v>17876</v>
      </c>
      <c r="BM523" t="s">
        <v>17877</v>
      </c>
      <c r="BN523" t="s">
        <v>17878</v>
      </c>
      <c r="BO523" t="s">
        <v>17879</v>
      </c>
      <c r="BP523" t="s">
        <v>17880</v>
      </c>
      <c r="BQ523" t="s">
        <v>17881</v>
      </c>
      <c r="BR523" t="s">
        <v>17882</v>
      </c>
      <c r="BS523" t="s">
        <v>17883</v>
      </c>
      <c r="BT523" t="s">
        <v>17884</v>
      </c>
      <c r="BU523" t="s">
        <v>17885</v>
      </c>
      <c r="BV523" t="s">
        <v>17886</v>
      </c>
      <c r="BW523" t="s">
        <v>17887</v>
      </c>
      <c r="BX523" t="s">
        <v>17888</v>
      </c>
      <c r="BY523" t="s">
        <v>17889</v>
      </c>
      <c r="BZ523" t="s">
        <v>17890</v>
      </c>
      <c r="CA523" t="s">
        <v>17891</v>
      </c>
      <c r="CB523" t="s">
        <v>17892</v>
      </c>
      <c r="CC523" t="s">
        <v>17893</v>
      </c>
      <c r="CD523" t="s">
        <v>17894</v>
      </c>
      <c r="CE523" t="s">
        <v>17895</v>
      </c>
      <c r="CF523" t="s">
        <v>17896</v>
      </c>
      <c r="CG523" t="s">
        <v>17897</v>
      </c>
      <c r="CH523" t="s">
        <v>17898</v>
      </c>
      <c r="CI523" t="s">
        <v>17899</v>
      </c>
      <c r="CJ523" t="s">
        <v>17900</v>
      </c>
      <c r="CK523" t="s">
        <v>17901</v>
      </c>
      <c r="CL523" t="s">
        <v>17902</v>
      </c>
      <c r="CM523" t="s">
        <v>17903</v>
      </c>
      <c r="CN523" t="s">
        <v>17904</v>
      </c>
      <c r="CO523" t="s">
        <v>17905</v>
      </c>
      <c r="CP523" t="s">
        <v>17906</v>
      </c>
      <c r="CQ523" t="s">
        <v>17907</v>
      </c>
      <c r="CR523" t="s">
        <v>17908</v>
      </c>
      <c r="CS523" t="s">
        <v>17909</v>
      </c>
      <c r="CT523" t="s">
        <v>17910</v>
      </c>
      <c r="CU523" t="s">
        <v>17911</v>
      </c>
      <c r="CV523" t="s">
        <v>17912</v>
      </c>
      <c r="CW523" t="s">
        <v>17913</v>
      </c>
      <c r="CX523" t="s">
        <v>17914</v>
      </c>
      <c r="CY523" t="s">
        <v>17915</v>
      </c>
      <c r="CZ523" t="s">
        <v>17916</v>
      </c>
      <c r="DA523" t="s">
        <v>17917</v>
      </c>
      <c r="DB523" t="s">
        <v>17918</v>
      </c>
      <c r="DC523" t="s">
        <v>17919</v>
      </c>
      <c r="DD523" t="s">
        <v>17920</v>
      </c>
      <c r="DE523" t="s">
        <v>17921</v>
      </c>
      <c r="DF523" t="s">
        <v>17922</v>
      </c>
      <c r="DG523" t="s">
        <v>17923</v>
      </c>
      <c r="DH523" t="s">
        <v>17924</v>
      </c>
      <c r="DI523" t="s">
        <v>17925</v>
      </c>
      <c r="DJ523" t="s">
        <v>17926</v>
      </c>
      <c r="DK523" t="s">
        <v>17927</v>
      </c>
      <c r="DL523" t="s">
        <v>17928</v>
      </c>
      <c r="DM523" t="s">
        <v>17929</v>
      </c>
      <c r="DN523" t="s">
        <v>17930</v>
      </c>
      <c r="DO523" t="s">
        <v>17931</v>
      </c>
      <c r="DP523" t="s">
        <v>17932</v>
      </c>
      <c r="DQ523" t="s">
        <v>17933</v>
      </c>
      <c r="DR523" t="s">
        <v>17934</v>
      </c>
      <c r="DS523" t="s">
        <v>17935</v>
      </c>
      <c r="DT523" t="s">
        <v>17936</v>
      </c>
      <c r="DU523" t="s">
        <v>17937</v>
      </c>
      <c r="DV523" t="s">
        <v>17938</v>
      </c>
      <c r="DW523" t="s">
        <v>17939</v>
      </c>
      <c r="DX523" t="s">
        <v>17940</v>
      </c>
      <c r="DY523" t="s">
        <v>17941</v>
      </c>
      <c r="DZ523" t="s">
        <v>17942</v>
      </c>
      <c r="EA523" t="s">
        <v>17943</v>
      </c>
      <c r="EB523" t="s">
        <v>17944</v>
      </c>
      <c r="EC523" t="s">
        <v>17945</v>
      </c>
      <c r="ED523" t="s">
        <v>17946</v>
      </c>
      <c r="EE523" t="s">
        <v>17947</v>
      </c>
      <c r="EF523" t="s">
        <v>17948</v>
      </c>
      <c r="EG523" t="s">
        <v>17949</v>
      </c>
      <c r="EH523" t="s">
        <v>17950</v>
      </c>
      <c r="EI523" t="s">
        <v>17951</v>
      </c>
      <c r="EJ523" t="s">
        <v>17952</v>
      </c>
      <c r="EK523" t="s">
        <v>17953</v>
      </c>
      <c r="EL523" t="s">
        <v>17954</v>
      </c>
      <c r="EM523" t="s">
        <v>17955</v>
      </c>
      <c r="EN523" t="s">
        <v>17956</v>
      </c>
      <c r="EO523" t="s">
        <v>17957</v>
      </c>
      <c r="EP523" t="s">
        <v>17958</v>
      </c>
      <c r="EQ523" t="s">
        <v>17959</v>
      </c>
      <c r="ER523" t="s">
        <v>17960</v>
      </c>
      <c r="ES523" t="s">
        <v>17961</v>
      </c>
      <c r="ET523" t="s">
        <v>17962</v>
      </c>
      <c r="EU523" t="s">
        <v>17963</v>
      </c>
      <c r="EV523" t="s">
        <v>17964</v>
      </c>
      <c r="EW523" t="s">
        <v>17965</v>
      </c>
      <c r="EX523" t="s">
        <v>17966</v>
      </c>
      <c r="EY523" t="s">
        <v>17967</v>
      </c>
      <c r="EZ523" t="s">
        <v>17968</v>
      </c>
      <c r="FA523" t="s">
        <v>17969</v>
      </c>
      <c r="FB523" t="s">
        <v>17970</v>
      </c>
      <c r="FC523" t="s">
        <v>17971</v>
      </c>
      <c r="FD523" t="s">
        <v>17972</v>
      </c>
      <c r="FE523" t="s">
        <v>17973</v>
      </c>
      <c r="FF523" t="s">
        <v>17974</v>
      </c>
      <c r="FG523" t="s">
        <v>17975</v>
      </c>
      <c r="FH523" t="s">
        <v>17976</v>
      </c>
      <c r="FI523" t="s">
        <v>17977</v>
      </c>
      <c r="FJ523" t="s">
        <v>17978</v>
      </c>
      <c r="FK523" t="s">
        <v>17979</v>
      </c>
      <c r="FL523" t="s">
        <v>17980</v>
      </c>
      <c r="FM523" t="s">
        <v>17981</v>
      </c>
      <c r="FN523" t="s">
        <v>17982</v>
      </c>
      <c r="FO523" t="s">
        <v>17983</v>
      </c>
      <c r="FP523" t="s">
        <v>17984</v>
      </c>
      <c r="FQ523" t="s">
        <v>17985</v>
      </c>
      <c r="FR523" t="s">
        <v>17986</v>
      </c>
      <c r="FS523" t="s">
        <v>17987</v>
      </c>
      <c r="FT523" t="s">
        <v>17988</v>
      </c>
      <c r="FU523" t="s">
        <v>17989</v>
      </c>
      <c r="FV523" t="s">
        <v>17990</v>
      </c>
      <c r="FW523" t="s">
        <v>17991</v>
      </c>
      <c r="FX523" t="s">
        <v>17992</v>
      </c>
      <c r="FY523" t="s">
        <v>17993</v>
      </c>
      <c r="FZ523" t="s">
        <v>17994</v>
      </c>
      <c r="GA523" t="s">
        <v>17995</v>
      </c>
      <c r="GB523" t="s">
        <v>17996</v>
      </c>
      <c r="GC523" t="s">
        <v>17997</v>
      </c>
      <c r="GD523" t="s">
        <v>17998</v>
      </c>
      <c r="GE523" t="s">
        <v>17999</v>
      </c>
      <c r="GF523" t="s">
        <v>18000</v>
      </c>
      <c r="GG523" t="s">
        <v>18001</v>
      </c>
    </row>
    <row r="524" spans="1:189" x14ac:dyDescent="0.25">
      <c r="A524" t="s">
        <v>18050</v>
      </c>
    </row>
    <row r="525" spans="1:189" x14ac:dyDescent="0.25">
      <c r="A525" t="s">
        <v>18051</v>
      </c>
    </row>
    <row r="526" spans="1:189" x14ac:dyDescent="0.25">
      <c r="A526" t="s">
        <v>18052</v>
      </c>
      <c r="B526" t="s">
        <v>18053</v>
      </c>
    </row>
    <row r="527" spans="1:189" x14ac:dyDescent="0.25">
      <c r="A527" t="s">
        <v>18054</v>
      </c>
      <c r="B527" t="s">
        <v>18055</v>
      </c>
      <c r="C527" t="s">
        <v>18056</v>
      </c>
      <c r="D527" t="s">
        <v>18057</v>
      </c>
      <c r="E527" t="s">
        <v>18058</v>
      </c>
      <c r="F527" t="s">
        <v>18059</v>
      </c>
      <c r="G527" t="s">
        <v>18060</v>
      </c>
      <c r="H527" t="s">
        <v>18061</v>
      </c>
      <c r="I527" t="s">
        <v>18062</v>
      </c>
      <c r="J527" t="s">
        <v>18063</v>
      </c>
      <c r="K527" t="s">
        <v>18064</v>
      </c>
    </row>
    <row r="528" spans="1:189" x14ac:dyDescent="0.25">
      <c r="A528" t="s">
        <v>18065</v>
      </c>
      <c r="B528" t="s">
        <v>18066</v>
      </c>
    </row>
    <row r="529" spans="1:223" x14ac:dyDescent="0.25">
      <c r="A529" t="s">
        <v>18054</v>
      </c>
      <c r="B529" t="s">
        <v>18055</v>
      </c>
      <c r="C529" t="s">
        <v>18056</v>
      </c>
      <c r="D529" t="s">
        <v>18057</v>
      </c>
      <c r="E529" t="s">
        <v>18058</v>
      </c>
      <c r="F529" t="s">
        <v>18059</v>
      </c>
      <c r="G529" t="s">
        <v>18060</v>
      </c>
      <c r="H529" t="s">
        <v>18061</v>
      </c>
      <c r="I529" t="s">
        <v>18062</v>
      </c>
      <c r="J529" t="s">
        <v>18063</v>
      </c>
      <c r="K529" t="s">
        <v>18064</v>
      </c>
    </row>
    <row r="530" spans="1:223" x14ac:dyDescent="0.25">
      <c r="A530" t="s">
        <v>18065</v>
      </c>
      <c r="B530" t="s">
        <v>18066</v>
      </c>
    </row>
    <row r="531" spans="1:223" x14ac:dyDescent="0.25">
      <c r="A531" t="s">
        <v>18052</v>
      </c>
      <c r="B531" t="s">
        <v>18053</v>
      </c>
    </row>
    <row r="532" spans="1:223" x14ac:dyDescent="0.25">
      <c r="A532" t="s">
        <v>18054</v>
      </c>
      <c r="B532" t="s">
        <v>18055</v>
      </c>
      <c r="C532" t="s">
        <v>18056</v>
      </c>
      <c r="D532" t="s">
        <v>18057</v>
      </c>
      <c r="E532" t="s">
        <v>18058</v>
      </c>
      <c r="F532" t="s">
        <v>18059</v>
      </c>
      <c r="G532" t="s">
        <v>18060</v>
      </c>
      <c r="H532" t="s">
        <v>18061</v>
      </c>
      <c r="I532" t="s">
        <v>18062</v>
      </c>
      <c r="J532" t="s">
        <v>18063</v>
      </c>
      <c r="K532" t="s">
        <v>18064</v>
      </c>
    </row>
    <row r="533" spans="1:223" x14ac:dyDescent="0.25">
      <c r="A533" t="s">
        <v>18054</v>
      </c>
      <c r="B533" t="s">
        <v>18055</v>
      </c>
      <c r="C533" t="s">
        <v>18056</v>
      </c>
      <c r="D533" t="s">
        <v>18057</v>
      </c>
      <c r="E533" t="s">
        <v>18058</v>
      </c>
      <c r="F533" t="s">
        <v>18059</v>
      </c>
      <c r="G533" t="s">
        <v>18060</v>
      </c>
      <c r="H533" t="s">
        <v>18061</v>
      </c>
      <c r="I533" t="s">
        <v>18062</v>
      </c>
      <c r="J533" t="s">
        <v>18063</v>
      </c>
      <c r="K533" t="s">
        <v>18064</v>
      </c>
    </row>
    <row r="534" spans="1:223" x14ac:dyDescent="0.25">
      <c r="A534" t="s">
        <v>18067</v>
      </c>
    </row>
    <row r="535" spans="1:223" x14ac:dyDescent="0.25">
      <c r="A535" t="s">
        <v>18068</v>
      </c>
      <c r="B535" t="s">
        <v>18069</v>
      </c>
      <c r="C535" t="s">
        <v>18070</v>
      </c>
      <c r="D535" t="s">
        <v>18071</v>
      </c>
      <c r="E535" t="s">
        <v>18072</v>
      </c>
      <c r="F535" t="s">
        <v>18073</v>
      </c>
      <c r="G535" t="s">
        <v>18074</v>
      </c>
      <c r="H535" t="s">
        <v>18075</v>
      </c>
      <c r="I535" t="s">
        <v>18076</v>
      </c>
      <c r="J535" t="s">
        <v>18077</v>
      </c>
      <c r="K535" t="s">
        <v>18078</v>
      </c>
      <c r="L535" t="s">
        <v>18079</v>
      </c>
      <c r="M535" t="s">
        <v>18080</v>
      </c>
      <c r="N535" t="s">
        <v>18081</v>
      </c>
      <c r="O535" t="s">
        <v>18082</v>
      </c>
      <c r="P535" t="s">
        <v>18083</v>
      </c>
      <c r="Q535" t="s">
        <v>18084</v>
      </c>
      <c r="R535" t="s">
        <v>18085</v>
      </c>
      <c r="S535" t="s">
        <v>18086</v>
      </c>
      <c r="T535" t="s">
        <v>18087</v>
      </c>
      <c r="U535" t="s">
        <v>18088</v>
      </c>
      <c r="V535" t="s">
        <v>18089</v>
      </c>
      <c r="W535" t="s">
        <v>18090</v>
      </c>
      <c r="X535" t="s">
        <v>18091</v>
      </c>
      <c r="Y535" t="s">
        <v>18092</v>
      </c>
      <c r="Z535" t="s">
        <v>18093</v>
      </c>
      <c r="AA535" t="s">
        <v>18094</v>
      </c>
      <c r="AB535" t="s">
        <v>18095</v>
      </c>
      <c r="AC535" t="s">
        <v>18096</v>
      </c>
      <c r="AD535" t="s">
        <v>18097</v>
      </c>
      <c r="AE535" t="s">
        <v>18098</v>
      </c>
      <c r="AF535" t="s">
        <v>18099</v>
      </c>
      <c r="AG535" t="s">
        <v>18100</v>
      </c>
      <c r="AH535" t="s">
        <v>18101</v>
      </c>
      <c r="AI535" t="s">
        <v>18102</v>
      </c>
      <c r="AJ535" t="s">
        <v>18103</v>
      </c>
    </row>
    <row r="536" spans="1:223" x14ac:dyDescent="0.25">
      <c r="A536" t="s">
        <v>18104</v>
      </c>
    </row>
    <row r="537" spans="1:223" x14ac:dyDescent="0.25">
      <c r="A537" t="s">
        <v>18068</v>
      </c>
      <c r="B537" t="s">
        <v>18069</v>
      </c>
      <c r="C537" t="s">
        <v>18070</v>
      </c>
      <c r="D537" t="s">
        <v>18071</v>
      </c>
      <c r="E537" t="s">
        <v>18072</v>
      </c>
      <c r="F537" t="s">
        <v>18073</v>
      </c>
      <c r="G537" t="s">
        <v>18074</v>
      </c>
      <c r="H537" t="s">
        <v>18075</v>
      </c>
      <c r="I537" t="s">
        <v>18076</v>
      </c>
      <c r="J537" t="s">
        <v>18077</v>
      </c>
      <c r="K537" t="s">
        <v>18078</v>
      </c>
      <c r="L537" t="s">
        <v>18079</v>
      </c>
      <c r="M537" t="s">
        <v>18080</v>
      </c>
      <c r="N537" t="s">
        <v>18081</v>
      </c>
      <c r="O537" t="s">
        <v>18082</v>
      </c>
      <c r="P537" t="s">
        <v>18083</v>
      </c>
      <c r="Q537" t="s">
        <v>18084</v>
      </c>
      <c r="R537" t="s">
        <v>18085</v>
      </c>
      <c r="S537" t="s">
        <v>18086</v>
      </c>
      <c r="T537" t="s">
        <v>18087</v>
      </c>
      <c r="U537" t="s">
        <v>18088</v>
      </c>
      <c r="V537" t="s">
        <v>18089</v>
      </c>
      <c r="W537" t="s">
        <v>18090</v>
      </c>
      <c r="X537" t="s">
        <v>18091</v>
      </c>
      <c r="Y537" t="s">
        <v>18092</v>
      </c>
      <c r="Z537" t="s">
        <v>18093</v>
      </c>
      <c r="AA537" t="s">
        <v>18094</v>
      </c>
      <c r="AB537" t="s">
        <v>18095</v>
      </c>
      <c r="AC537" t="s">
        <v>18096</v>
      </c>
      <c r="AD537" t="s">
        <v>18097</v>
      </c>
      <c r="AE537" t="s">
        <v>18098</v>
      </c>
      <c r="AF537" t="s">
        <v>18099</v>
      </c>
      <c r="AG537" t="s">
        <v>18100</v>
      </c>
      <c r="AH537" t="s">
        <v>18101</v>
      </c>
      <c r="AI537" t="s">
        <v>18102</v>
      </c>
      <c r="AJ537" t="s">
        <v>18103</v>
      </c>
    </row>
    <row r="538" spans="1:223" x14ac:dyDescent="0.25">
      <c r="A538" t="s">
        <v>17383</v>
      </c>
      <c r="B538" t="s">
        <v>17390</v>
      </c>
      <c r="C538" t="s">
        <v>17401</v>
      </c>
      <c r="D538" t="s">
        <v>17424</v>
      </c>
      <c r="E538" t="s">
        <v>17425</v>
      </c>
      <c r="F538" t="s">
        <v>17426</v>
      </c>
      <c r="G538" t="s">
        <v>17435</v>
      </c>
      <c r="H538" t="s">
        <v>17439</v>
      </c>
      <c r="I538" t="s">
        <v>17440</v>
      </c>
      <c r="J538" t="s">
        <v>17447</v>
      </c>
      <c r="K538" t="s">
        <v>17449</v>
      </c>
      <c r="L538" t="s">
        <v>17421</v>
      </c>
      <c r="M538" t="s">
        <v>17464</v>
      </c>
      <c r="N538" t="s">
        <v>17465</v>
      </c>
      <c r="O538" t="s">
        <v>17470</v>
      </c>
      <c r="P538" t="s">
        <v>17473</v>
      </c>
      <c r="Q538" t="s">
        <v>17487</v>
      </c>
      <c r="R538" t="s">
        <v>17492</v>
      </c>
      <c r="S538" t="s">
        <v>17493</v>
      </c>
      <c r="T538" t="s">
        <v>17494</v>
      </c>
      <c r="U538" t="s">
        <v>17502</v>
      </c>
      <c r="V538" t="s">
        <v>17520</v>
      </c>
      <c r="W538" t="s">
        <v>17529</v>
      </c>
      <c r="X538" t="s">
        <v>17539</v>
      </c>
      <c r="Y538" t="s">
        <v>17540</v>
      </c>
      <c r="Z538" t="s">
        <v>17544</v>
      </c>
      <c r="AA538" t="s">
        <v>17563</v>
      </c>
      <c r="AB538" t="s">
        <v>17564</v>
      </c>
      <c r="AC538" t="s">
        <v>17568</v>
      </c>
      <c r="AD538" t="s">
        <v>17574</v>
      </c>
      <c r="AE538" t="s">
        <v>17593</v>
      </c>
      <c r="AF538" t="s">
        <v>17600</v>
      </c>
    </row>
    <row r="539" spans="1:223" x14ac:dyDescent="0.25">
      <c r="A539" t="s">
        <v>18105</v>
      </c>
    </row>
    <row r="540" spans="1:223" x14ac:dyDescent="0.25">
      <c r="A540" t="s">
        <v>18068</v>
      </c>
      <c r="B540" t="s">
        <v>18069</v>
      </c>
      <c r="C540" t="s">
        <v>18070</v>
      </c>
      <c r="D540" t="s">
        <v>18071</v>
      </c>
      <c r="E540" t="s">
        <v>18072</v>
      </c>
      <c r="F540" t="s">
        <v>18073</v>
      </c>
      <c r="G540" t="s">
        <v>18074</v>
      </c>
      <c r="H540" t="s">
        <v>18075</v>
      </c>
      <c r="I540" t="s">
        <v>18076</v>
      </c>
      <c r="J540" t="s">
        <v>18077</v>
      </c>
      <c r="K540" t="s">
        <v>18078</v>
      </c>
      <c r="L540" t="s">
        <v>18079</v>
      </c>
      <c r="M540" t="s">
        <v>18080</v>
      </c>
      <c r="N540" t="s">
        <v>18081</v>
      </c>
      <c r="O540" t="s">
        <v>18082</v>
      </c>
      <c r="P540" t="s">
        <v>18083</v>
      </c>
      <c r="Q540" t="s">
        <v>18084</v>
      </c>
      <c r="R540" t="s">
        <v>18085</v>
      </c>
      <c r="S540" t="s">
        <v>18086</v>
      </c>
      <c r="T540" t="s">
        <v>18087</v>
      </c>
      <c r="U540" t="s">
        <v>18088</v>
      </c>
      <c r="V540" t="s">
        <v>18089</v>
      </c>
      <c r="W540" t="s">
        <v>18090</v>
      </c>
      <c r="X540" t="s">
        <v>18091</v>
      </c>
      <c r="Y540" t="s">
        <v>18092</v>
      </c>
      <c r="Z540" t="s">
        <v>18093</v>
      </c>
      <c r="AA540" t="s">
        <v>18094</v>
      </c>
      <c r="AB540" t="s">
        <v>18095</v>
      </c>
      <c r="AC540" t="s">
        <v>18096</v>
      </c>
      <c r="AD540" t="s">
        <v>18097</v>
      </c>
      <c r="AE540" t="s">
        <v>18098</v>
      </c>
      <c r="AF540" t="s">
        <v>18099</v>
      </c>
      <c r="AG540" t="s">
        <v>18100</v>
      </c>
      <c r="AH540" t="s">
        <v>18101</v>
      </c>
      <c r="AI540" t="s">
        <v>18102</v>
      </c>
      <c r="AJ540" t="s">
        <v>18103</v>
      </c>
    </row>
    <row r="541" spans="1:223" x14ac:dyDescent="0.25">
      <c r="A541" t="s">
        <v>17383</v>
      </c>
      <c r="B541" t="s">
        <v>17390</v>
      </c>
      <c r="C541" t="s">
        <v>17401</v>
      </c>
      <c r="D541" t="s">
        <v>17424</v>
      </c>
      <c r="E541" t="s">
        <v>17425</v>
      </c>
      <c r="F541" t="s">
        <v>17426</v>
      </c>
      <c r="G541" t="s">
        <v>17435</v>
      </c>
      <c r="H541" t="s">
        <v>17439</v>
      </c>
      <c r="I541" t="s">
        <v>17440</v>
      </c>
      <c r="J541" t="s">
        <v>17447</v>
      </c>
      <c r="K541" t="s">
        <v>17449</v>
      </c>
      <c r="L541" t="s">
        <v>17421</v>
      </c>
      <c r="M541" t="s">
        <v>17464</v>
      </c>
      <c r="N541" t="s">
        <v>17465</v>
      </c>
      <c r="O541" t="s">
        <v>17470</v>
      </c>
      <c r="P541" t="s">
        <v>17473</v>
      </c>
      <c r="Q541" t="s">
        <v>17487</v>
      </c>
      <c r="R541" t="s">
        <v>17492</v>
      </c>
      <c r="S541" t="s">
        <v>17493</v>
      </c>
      <c r="T541" t="s">
        <v>17494</v>
      </c>
      <c r="U541" t="s">
        <v>17502</v>
      </c>
      <c r="V541" t="s">
        <v>17520</v>
      </c>
      <c r="W541" t="s">
        <v>17529</v>
      </c>
      <c r="X541" t="s">
        <v>17539</v>
      </c>
      <c r="Y541" t="s">
        <v>17540</v>
      </c>
      <c r="Z541" t="s">
        <v>17544</v>
      </c>
      <c r="AA541" t="s">
        <v>17563</v>
      </c>
      <c r="AB541" t="s">
        <v>17564</v>
      </c>
      <c r="AC541" t="s">
        <v>17568</v>
      </c>
      <c r="AD541" t="s">
        <v>17574</v>
      </c>
      <c r="AE541" t="s">
        <v>17593</v>
      </c>
      <c r="AF541" t="s">
        <v>17600</v>
      </c>
    </row>
    <row r="542" spans="1:223" x14ac:dyDescent="0.25">
      <c r="A542" t="s">
        <v>18106</v>
      </c>
    </row>
    <row r="543" spans="1:223" x14ac:dyDescent="0.25">
      <c r="A543" t="s">
        <v>18068</v>
      </c>
      <c r="B543" t="s">
        <v>18069</v>
      </c>
      <c r="C543" t="s">
        <v>18070</v>
      </c>
      <c r="D543" t="s">
        <v>18071</v>
      </c>
      <c r="E543" t="s">
        <v>18072</v>
      </c>
      <c r="F543" t="s">
        <v>18073</v>
      </c>
      <c r="G543" t="s">
        <v>18074</v>
      </c>
      <c r="H543" t="s">
        <v>18075</v>
      </c>
      <c r="I543" t="s">
        <v>18076</v>
      </c>
      <c r="J543" t="s">
        <v>18077</v>
      </c>
      <c r="K543" t="s">
        <v>18078</v>
      </c>
      <c r="L543" t="s">
        <v>18079</v>
      </c>
      <c r="M543" t="s">
        <v>18080</v>
      </c>
      <c r="N543" t="s">
        <v>18081</v>
      </c>
      <c r="O543" t="s">
        <v>18082</v>
      </c>
      <c r="P543" t="s">
        <v>18083</v>
      </c>
      <c r="Q543" t="s">
        <v>18084</v>
      </c>
      <c r="R543" t="s">
        <v>18085</v>
      </c>
      <c r="S543" t="s">
        <v>18086</v>
      </c>
      <c r="T543" t="s">
        <v>18087</v>
      </c>
      <c r="U543" t="s">
        <v>18088</v>
      </c>
      <c r="V543" t="s">
        <v>18089</v>
      </c>
      <c r="W543" t="s">
        <v>18090</v>
      </c>
      <c r="X543" t="s">
        <v>18091</v>
      </c>
      <c r="Y543" t="s">
        <v>18092</v>
      </c>
      <c r="Z543" t="s">
        <v>18093</v>
      </c>
      <c r="AA543" t="s">
        <v>18094</v>
      </c>
      <c r="AB543" t="s">
        <v>18095</v>
      </c>
      <c r="AC543" t="s">
        <v>18096</v>
      </c>
      <c r="AD543" t="s">
        <v>18097</v>
      </c>
      <c r="AE543" t="s">
        <v>18098</v>
      </c>
      <c r="AF543" t="s">
        <v>18099</v>
      </c>
      <c r="AG543" t="s">
        <v>18100</v>
      </c>
      <c r="AH543" t="s">
        <v>18101</v>
      </c>
      <c r="AI543" t="s">
        <v>18102</v>
      </c>
      <c r="AJ543" t="s">
        <v>18103</v>
      </c>
    </row>
    <row r="544" spans="1:223" x14ac:dyDescent="0.25">
      <c r="A544" t="s">
        <v>17370</v>
      </c>
      <c r="B544" t="s">
        <v>17371</v>
      </c>
      <c r="C544" t="s">
        <v>17372</v>
      </c>
      <c r="D544" t="s">
        <v>17373</v>
      </c>
      <c r="E544" t="s">
        <v>17374</v>
      </c>
      <c r="F544" t="s">
        <v>17375</v>
      </c>
      <c r="G544" t="s">
        <v>17376</v>
      </c>
      <c r="H544" t="s">
        <v>17594</v>
      </c>
      <c r="I544" t="s">
        <v>17377</v>
      </c>
      <c r="J544" t="s">
        <v>17378</v>
      </c>
      <c r="K544" t="s">
        <v>17379</v>
      </c>
      <c r="L544" t="s">
        <v>17380</v>
      </c>
      <c r="M544" t="s">
        <v>17381</v>
      </c>
      <c r="N544" t="s">
        <v>17382</v>
      </c>
      <c r="O544" t="s">
        <v>17384</v>
      </c>
      <c r="P544" t="s">
        <v>17385</v>
      </c>
      <c r="Q544" t="s">
        <v>17386</v>
      </c>
      <c r="R544" t="s">
        <v>17387</v>
      </c>
      <c r="S544" t="s">
        <v>17388</v>
      </c>
      <c r="T544" t="s">
        <v>17389</v>
      </c>
      <c r="U544" t="s">
        <v>17391</v>
      </c>
      <c r="V544" t="s">
        <v>17392</v>
      </c>
      <c r="W544" t="s">
        <v>17595</v>
      </c>
      <c r="X544" t="s">
        <v>17393</v>
      </c>
      <c r="Y544" t="s">
        <v>17394</v>
      </c>
      <c r="Z544" t="s">
        <v>17395</v>
      </c>
      <c r="AA544" t="s">
        <v>17396</v>
      </c>
      <c r="AB544" t="s">
        <v>17397</v>
      </c>
      <c r="AC544" t="s">
        <v>17398</v>
      </c>
      <c r="AD544" t="s">
        <v>17399</v>
      </c>
      <c r="AE544" t="s">
        <v>17596</v>
      </c>
      <c r="AF544" t="s">
        <v>17400</v>
      </c>
      <c r="AG544" t="s">
        <v>17402</v>
      </c>
      <c r="AH544" t="s">
        <v>17403</v>
      </c>
      <c r="AI544" t="s">
        <v>17404</v>
      </c>
      <c r="AJ544" t="s">
        <v>17405</v>
      </c>
      <c r="AK544" t="s">
        <v>17406</v>
      </c>
      <c r="AL544" t="s">
        <v>17407</v>
      </c>
      <c r="AM544" t="s">
        <v>17598</v>
      </c>
      <c r="AN544" t="s">
        <v>17408</v>
      </c>
      <c r="AO544" t="s">
        <v>17409</v>
      </c>
      <c r="AP544" t="s">
        <v>17410</v>
      </c>
      <c r="AQ544" t="s">
        <v>17411</v>
      </c>
      <c r="AR544" t="s">
        <v>17412</v>
      </c>
      <c r="AS544" t="s">
        <v>17413</v>
      </c>
      <c r="AT544" t="s">
        <v>17414</v>
      </c>
      <c r="AU544" t="s">
        <v>17415</v>
      </c>
      <c r="AV544" t="s">
        <v>17416</v>
      </c>
      <c r="AW544" t="s">
        <v>17417</v>
      </c>
      <c r="AX544" t="s">
        <v>17418</v>
      </c>
      <c r="AY544" t="s">
        <v>17419</v>
      </c>
      <c r="AZ544" t="s">
        <v>17420</v>
      </c>
      <c r="BA544" t="s">
        <v>17422</v>
      </c>
      <c r="BB544" t="s">
        <v>17423</v>
      </c>
      <c r="BC544" t="s">
        <v>17427</v>
      </c>
      <c r="BD544" t="s">
        <v>17428</v>
      </c>
      <c r="BE544" t="s">
        <v>17429</v>
      </c>
      <c r="BF544" t="s">
        <v>17430</v>
      </c>
      <c r="BG544" t="s">
        <v>17431</v>
      </c>
      <c r="BH544" t="s">
        <v>17432</v>
      </c>
      <c r="BI544" t="s">
        <v>17433</v>
      </c>
      <c r="BJ544" t="s">
        <v>17434</v>
      </c>
      <c r="BK544" t="s">
        <v>17436</v>
      </c>
      <c r="BL544" t="s">
        <v>17599</v>
      </c>
      <c r="BM544" t="s">
        <v>17437</v>
      </c>
      <c r="BN544" t="s">
        <v>17438</v>
      </c>
      <c r="BO544" t="s">
        <v>17441</v>
      </c>
      <c r="BP544" t="s">
        <v>17442</v>
      </c>
      <c r="BQ544" t="s">
        <v>17443</v>
      </c>
      <c r="BR544" t="s">
        <v>17444</v>
      </c>
      <c r="BS544" t="s">
        <v>17445</v>
      </c>
      <c r="BT544" t="s">
        <v>17446</v>
      </c>
      <c r="BU544" t="s">
        <v>17448</v>
      </c>
      <c r="BV544" t="s">
        <v>17450</v>
      </c>
      <c r="BW544" t="s">
        <v>17451</v>
      </c>
      <c r="BX544" t="s">
        <v>17452</v>
      </c>
      <c r="BY544" t="s">
        <v>17453</v>
      </c>
      <c r="BZ544" t="s">
        <v>17454</v>
      </c>
      <c r="CA544" t="s">
        <v>17455</v>
      </c>
      <c r="CB544" t="s">
        <v>17456</v>
      </c>
      <c r="CC544" t="s">
        <v>17457</v>
      </c>
      <c r="CD544" t="s">
        <v>17458</v>
      </c>
      <c r="CE544" t="s">
        <v>17459</v>
      </c>
      <c r="CF544" t="s">
        <v>17460</v>
      </c>
      <c r="CG544" t="s">
        <v>17461</v>
      </c>
      <c r="CH544" t="s">
        <v>17462</v>
      </c>
      <c r="CI544" t="s">
        <v>17463</v>
      </c>
      <c r="CJ544" t="s">
        <v>17466</v>
      </c>
      <c r="CK544" t="s">
        <v>17467</v>
      </c>
      <c r="CL544" t="s">
        <v>17468</v>
      </c>
      <c r="CM544" t="s">
        <v>17469</v>
      </c>
      <c r="CN544" t="s">
        <v>17471</v>
      </c>
      <c r="CO544" t="s">
        <v>17472</v>
      </c>
      <c r="CP544" t="s">
        <v>17474</v>
      </c>
      <c r="CQ544" t="s">
        <v>17475</v>
      </c>
      <c r="CR544" t="s">
        <v>17476</v>
      </c>
      <c r="CS544" t="s">
        <v>17477</v>
      </c>
      <c r="CT544" t="s">
        <v>17478</v>
      </c>
      <c r="CU544" t="s">
        <v>17479</v>
      </c>
      <c r="CV544" t="s">
        <v>17480</v>
      </c>
      <c r="CW544" t="s">
        <v>17481</v>
      </c>
      <c r="CX544" t="s">
        <v>17482</v>
      </c>
      <c r="CY544" t="s">
        <v>17483</v>
      </c>
      <c r="CZ544" t="s">
        <v>17484</v>
      </c>
      <c r="DA544" t="s">
        <v>17485</v>
      </c>
      <c r="DB544" t="s">
        <v>17486</v>
      </c>
      <c r="DC544" t="s">
        <v>17488</v>
      </c>
      <c r="DD544" t="s">
        <v>17489</v>
      </c>
      <c r="DE544" t="s">
        <v>17490</v>
      </c>
      <c r="DF544" t="s">
        <v>17491</v>
      </c>
      <c r="DG544" t="s">
        <v>17495</v>
      </c>
      <c r="DH544" t="s">
        <v>17496</v>
      </c>
      <c r="DI544" t="s">
        <v>17497</v>
      </c>
      <c r="DJ544" t="s">
        <v>17498</v>
      </c>
      <c r="DK544" t="s">
        <v>17499</v>
      </c>
      <c r="DL544" t="s">
        <v>17500</v>
      </c>
      <c r="DM544" t="s">
        <v>17501</v>
      </c>
      <c r="DN544" t="s">
        <v>17503</v>
      </c>
      <c r="DO544" t="s">
        <v>17504</v>
      </c>
      <c r="DP544" t="s">
        <v>17505</v>
      </c>
      <c r="DQ544" t="s">
        <v>17506</v>
      </c>
      <c r="DR544" t="s">
        <v>17507</v>
      </c>
      <c r="DS544" t="s">
        <v>17508</v>
      </c>
      <c r="DT544" t="s">
        <v>17509</v>
      </c>
      <c r="DU544" t="s">
        <v>17510</v>
      </c>
      <c r="DV544" t="s">
        <v>17511</v>
      </c>
      <c r="DW544" t="s">
        <v>17512</v>
      </c>
      <c r="DX544" t="s">
        <v>17513</v>
      </c>
      <c r="DY544" t="s">
        <v>17601</v>
      </c>
      <c r="DZ544" t="s">
        <v>17514</v>
      </c>
      <c r="EA544" t="s">
        <v>17515</v>
      </c>
      <c r="EB544" t="s">
        <v>17516</v>
      </c>
      <c r="EC544" t="s">
        <v>17517</v>
      </c>
      <c r="ED544" t="s">
        <v>17518</v>
      </c>
      <c r="EE544" t="s">
        <v>17519</v>
      </c>
      <c r="EF544" t="s">
        <v>17521</v>
      </c>
      <c r="EG544" t="s">
        <v>17522</v>
      </c>
      <c r="EH544" t="s">
        <v>17523</v>
      </c>
      <c r="EI544" t="s">
        <v>17524</v>
      </c>
      <c r="EJ544" t="s">
        <v>17525</v>
      </c>
      <c r="EK544" t="s">
        <v>17526</v>
      </c>
      <c r="EL544" t="s">
        <v>17527</v>
      </c>
      <c r="EM544" t="s">
        <v>17528</v>
      </c>
      <c r="EN544" t="s">
        <v>17530</v>
      </c>
      <c r="EO544" t="s">
        <v>17531</v>
      </c>
      <c r="EP544" t="s">
        <v>17532</v>
      </c>
      <c r="EQ544" t="s">
        <v>17533</v>
      </c>
      <c r="ER544" t="s">
        <v>17534</v>
      </c>
      <c r="ES544" t="s">
        <v>17535</v>
      </c>
      <c r="ET544" t="s">
        <v>17536</v>
      </c>
      <c r="EU544" t="s">
        <v>17537</v>
      </c>
      <c r="EV544" t="s">
        <v>17538</v>
      </c>
      <c r="EW544" t="s">
        <v>17602</v>
      </c>
      <c r="EX544" t="s">
        <v>17541</v>
      </c>
      <c r="EY544" t="s">
        <v>17542</v>
      </c>
      <c r="EZ544" t="s">
        <v>17543</v>
      </c>
      <c r="FA544" t="s">
        <v>17545</v>
      </c>
      <c r="FB544" t="s">
        <v>17546</v>
      </c>
      <c r="FC544" t="s">
        <v>17547</v>
      </c>
      <c r="FD544" t="s">
        <v>17603</v>
      </c>
      <c r="FE544" t="s">
        <v>17548</v>
      </c>
      <c r="FF544" t="s">
        <v>17549</v>
      </c>
      <c r="FG544" t="s">
        <v>17550</v>
      </c>
      <c r="FH544" t="s">
        <v>17551</v>
      </c>
      <c r="FI544" t="s">
        <v>17552</v>
      </c>
      <c r="FJ544" t="s">
        <v>17553</v>
      </c>
      <c r="FK544" t="s">
        <v>17554</v>
      </c>
      <c r="FL544" t="s">
        <v>17555</v>
      </c>
      <c r="FM544" t="s">
        <v>17556</v>
      </c>
      <c r="FN544" t="s">
        <v>17557</v>
      </c>
      <c r="FO544" t="s">
        <v>17558</v>
      </c>
      <c r="FP544" t="s">
        <v>17559</v>
      </c>
      <c r="FQ544" t="s">
        <v>17560</v>
      </c>
      <c r="FR544" t="s">
        <v>17561</v>
      </c>
      <c r="FS544" t="s">
        <v>17562</v>
      </c>
      <c r="FT544" t="s">
        <v>17565</v>
      </c>
      <c r="FU544" t="s">
        <v>17566</v>
      </c>
      <c r="FV544" t="s">
        <v>17567</v>
      </c>
      <c r="FW544" t="s">
        <v>17604</v>
      </c>
      <c r="FX544" t="s">
        <v>17569</v>
      </c>
      <c r="FY544" t="s">
        <v>17570</v>
      </c>
      <c r="FZ544" t="s">
        <v>17571</v>
      </c>
      <c r="GA544" t="s">
        <v>17572</v>
      </c>
      <c r="GB544" t="s">
        <v>17573</v>
      </c>
      <c r="GC544" t="s">
        <v>17575</v>
      </c>
      <c r="GD544" t="s">
        <v>17576</v>
      </c>
      <c r="GE544" t="s">
        <v>17577</v>
      </c>
      <c r="GF544" t="s">
        <v>17578</v>
      </c>
      <c r="GG544" t="s">
        <v>17579</v>
      </c>
      <c r="GH544" t="s">
        <v>17580</v>
      </c>
      <c r="GI544" t="s">
        <v>17581</v>
      </c>
      <c r="GJ544" t="s">
        <v>17582</v>
      </c>
      <c r="GK544" t="s">
        <v>17583</v>
      </c>
      <c r="GL544" t="s">
        <v>17584</v>
      </c>
      <c r="GM544" t="s">
        <v>17585</v>
      </c>
      <c r="GN544" t="s">
        <v>17586</v>
      </c>
      <c r="GO544" t="s">
        <v>17587</v>
      </c>
      <c r="GP544" t="s">
        <v>17588</v>
      </c>
      <c r="GQ544" t="s">
        <v>17605</v>
      </c>
      <c r="GR544" t="s">
        <v>17589</v>
      </c>
      <c r="GS544" t="s">
        <v>17590</v>
      </c>
      <c r="GT544" t="s">
        <v>17591</v>
      </c>
      <c r="GU544" t="s">
        <v>17592</v>
      </c>
      <c r="GV544" t="s">
        <v>17606</v>
      </c>
      <c r="GW544" t="s">
        <v>17607</v>
      </c>
      <c r="GX544" t="s">
        <v>17608</v>
      </c>
      <c r="GY544" t="s">
        <v>17609</v>
      </c>
      <c r="GZ544" t="s">
        <v>17610</v>
      </c>
      <c r="HA544" t="s">
        <v>17611</v>
      </c>
      <c r="HB544" t="s">
        <v>17612</v>
      </c>
      <c r="HC544" t="s">
        <v>17597</v>
      </c>
      <c r="HD544" t="s">
        <v>17613</v>
      </c>
      <c r="HE544" t="s">
        <v>17614</v>
      </c>
      <c r="HF544" t="s">
        <v>17615</v>
      </c>
      <c r="HG544" t="s">
        <v>17616</v>
      </c>
      <c r="HH544" t="s">
        <v>17617</v>
      </c>
      <c r="HI544" t="s">
        <v>17618</v>
      </c>
      <c r="HJ544" t="s">
        <v>17619</v>
      </c>
      <c r="HK544" t="s">
        <v>17620</v>
      </c>
      <c r="HL544" t="s">
        <v>17621</v>
      </c>
      <c r="HM544" t="s">
        <v>17622</v>
      </c>
      <c r="HN544" t="s">
        <v>17623</v>
      </c>
      <c r="HO544" t="s">
        <v>17624</v>
      </c>
    </row>
    <row r="545" spans="1:255" x14ac:dyDescent="0.25">
      <c r="A545" t="s">
        <v>17383</v>
      </c>
      <c r="B545" t="s">
        <v>17390</v>
      </c>
      <c r="C545" t="s">
        <v>17401</v>
      </c>
      <c r="D545" t="s">
        <v>17424</v>
      </c>
      <c r="E545" t="s">
        <v>17425</v>
      </c>
      <c r="F545" t="s">
        <v>17426</v>
      </c>
      <c r="G545" t="s">
        <v>17435</v>
      </c>
      <c r="H545" t="s">
        <v>17439</v>
      </c>
      <c r="I545" t="s">
        <v>17440</v>
      </c>
      <c r="J545" t="s">
        <v>17447</v>
      </c>
      <c r="K545" t="s">
        <v>17449</v>
      </c>
      <c r="L545" t="s">
        <v>17421</v>
      </c>
      <c r="M545" t="s">
        <v>17464</v>
      </c>
      <c r="N545" t="s">
        <v>17465</v>
      </c>
      <c r="O545" t="s">
        <v>17470</v>
      </c>
      <c r="P545" t="s">
        <v>17473</v>
      </c>
      <c r="Q545" t="s">
        <v>17487</v>
      </c>
      <c r="R545" t="s">
        <v>17492</v>
      </c>
      <c r="S545" t="s">
        <v>17493</v>
      </c>
      <c r="T545" t="s">
        <v>17494</v>
      </c>
      <c r="U545" t="s">
        <v>17502</v>
      </c>
      <c r="V545" t="s">
        <v>17520</v>
      </c>
      <c r="W545" t="s">
        <v>17529</v>
      </c>
      <c r="X545" t="s">
        <v>17539</v>
      </c>
      <c r="Y545" t="s">
        <v>17540</v>
      </c>
      <c r="Z545" t="s">
        <v>17544</v>
      </c>
      <c r="AA545" t="s">
        <v>17563</v>
      </c>
      <c r="AB545" t="s">
        <v>17564</v>
      </c>
      <c r="AC545" t="s">
        <v>17568</v>
      </c>
      <c r="AD545" t="s">
        <v>17574</v>
      </c>
      <c r="AE545" t="s">
        <v>17593</v>
      </c>
      <c r="AF545" t="s">
        <v>17600</v>
      </c>
    </row>
    <row r="546" spans="1:255" x14ac:dyDescent="0.25">
      <c r="A546" t="s">
        <v>18107</v>
      </c>
    </row>
    <row r="547" spans="1:255" x14ac:dyDescent="0.25">
      <c r="A547" t="s">
        <v>18108</v>
      </c>
    </row>
    <row r="548" spans="1:255" x14ac:dyDescent="0.25">
      <c r="A548" t="s">
        <v>18109</v>
      </c>
    </row>
    <row r="549" spans="1:255" x14ac:dyDescent="0.25">
      <c r="A549" t="s">
        <v>18110</v>
      </c>
    </row>
    <row r="550" spans="1:255" x14ac:dyDescent="0.25">
      <c r="A550" t="s">
        <v>18111</v>
      </c>
    </row>
    <row r="551" spans="1:255" x14ac:dyDescent="0.25">
      <c r="A551" t="s">
        <v>18112</v>
      </c>
    </row>
    <row r="552" spans="1:255" x14ac:dyDescent="0.25">
      <c r="A552" t="s">
        <v>18113</v>
      </c>
    </row>
    <row r="553" spans="1:255" x14ac:dyDescent="0.25">
      <c r="A553" t="s">
        <v>18114</v>
      </c>
    </row>
    <row r="554" spans="1:255" x14ac:dyDescent="0.25">
      <c r="A554" t="s">
        <v>17370</v>
      </c>
      <c r="B554" t="s">
        <v>17371</v>
      </c>
      <c r="C554" t="s">
        <v>17372</v>
      </c>
      <c r="D554" t="s">
        <v>17373</v>
      </c>
      <c r="E554" t="s">
        <v>17374</v>
      </c>
      <c r="F554" t="s">
        <v>17375</v>
      </c>
      <c r="G554" t="s">
        <v>17376</v>
      </c>
      <c r="H554" t="s">
        <v>17594</v>
      </c>
      <c r="I554" t="s">
        <v>17377</v>
      </c>
      <c r="J554" t="s">
        <v>17378</v>
      </c>
      <c r="K554" t="s">
        <v>17379</v>
      </c>
      <c r="L554" t="s">
        <v>17380</v>
      </c>
      <c r="M554" t="s">
        <v>17381</v>
      </c>
      <c r="N554" t="s">
        <v>17382</v>
      </c>
      <c r="O554" t="s">
        <v>17383</v>
      </c>
      <c r="P554" t="s">
        <v>17384</v>
      </c>
      <c r="Q554" t="s">
        <v>17385</v>
      </c>
      <c r="R554" t="s">
        <v>17386</v>
      </c>
      <c r="S554" t="s">
        <v>17387</v>
      </c>
      <c r="T554" t="s">
        <v>17388</v>
      </c>
      <c r="U554" t="s">
        <v>17389</v>
      </c>
      <c r="V554" t="s">
        <v>17390</v>
      </c>
      <c r="W554" t="s">
        <v>17391</v>
      </c>
      <c r="X554" t="s">
        <v>17392</v>
      </c>
      <c r="Y554" t="s">
        <v>17595</v>
      </c>
      <c r="Z554" t="s">
        <v>17393</v>
      </c>
      <c r="AA554" t="s">
        <v>17394</v>
      </c>
      <c r="AB554" t="s">
        <v>17395</v>
      </c>
      <c r="AC554" t="s">
        <v>17396</v>
      </c>
      <c r="AD554" t="s">
        <v>17397</v>
      </c>
      <c r="AE554" t="s">
        <v>17398</v>
      </c>
      <c r="AF554" t="s">
        <v>17399</v>
      </c>
      <c r="AG554" t="s">
        <v>17596</v>
      </c>
      <c r="AH554" t="s">
        <v>17400</v>
      </c>
      <c r="AI554" t="s">
        <v>17401</v>
      </c>
      <c r="AJ554" t="s">
        <v>17402</v>
      </c>
      <c r="AK554" t="s">
        <v>17403</v>
      </c>
      <c r="AL554" t="s">
        <v>17404</v>
      </c>
      <c r="AM554" t="s">
        <v>17405</v>
      </c>
      <c r="AN554" t="s">
        <v>17406</v>
      </c>
      <c r="AO554" t="s">
        <v>17407</v>
      </c>
      <c r="AP554" t="s">
        <v>17598</v>
      </c>
      <c r="AQ554" t="s">
        <v>17408</v>
      </c>
      <c r="AR554" t="s">
        <v>17409</v>
      </c>
      <c r="AS554" t="s">
        <v>17410</v>
      </c>
      <c r="AT554" t="s">
        <v>17411</v>
      </c>
      <c r="AU554" t="s">
        <v>17412</v>
      </c>
      <c r="AV554" t="s">
        <v>17413</v>
      </c>
      <c r="AW554" t="s">
        <v>17414</v>
      </c>
      <c r="AX554" t="s">
        <v>17415</v>
      </c>
      <c r="AY554" t="s">
        <v>17416</v>
      </c>
      <c r="AZ554" t="s">
        <v>17417</v>
      </c>
      <c r="BA554" t="s">
        <v>17418</v>
      </c>
      <c r="BB554" t="s">
        <v>17419</v>
      </c>
      <c r="BC554" t="s">
        <v>17420</v>
      </c>
      <c r="BD554" t="s">
        <v>17421</v>
      </c>
      <c r="BE554" t="s">
        <v>17422</v>
      </c>
      <c r="BF554" t="s">
        <v>17423</v>
      </c>
      <c r="BG554" t="s">
        <v>17424</v>
      </c>
      <c r="BH554" t="s">
        <v>17425</v>
      </c>
      <c r="BI554" t="s">
        <v>17426</v>
      </c>
      <c r="BJ554" t="s">
        <v>17427</v>
      </c>
      <c r="BK554" t="s">
        <v>17428</v>
      </c>
      <c r="BL554" t="s">
        <v>17429</v>
      </c>
      <c r="BM554" t="s">
        <v>17430</v>
      </c>
      <c r="BN554" t="s">
        <v>17431</v>
      </c>
      <c r="BO554" t="s">
        <v>17432</v>
      </c>
      <c r="BP554" t="s">
        <v>17433</v>
      </c>
      <c r="BQ554" t="s">
        <v>17434</v>
      </c>
      <c r="BR554" t="s">
        <v>17435</v>
      </c>
      <c r="BS554" t="s">
        <v>17436</v>
      </c>
      <c r="BT554" t="s">
        <v>17599</v>
      </c>
      <c r="BU554" t="s">
        <v>17437</v>
      </c>
      <c r="BV554" t="s">
        <v>17438</v>
      </c>
      <c r="BW554" t="s">
        <v>17439</v>
      </c>
      <c r="BX554" t="s">
        <v>17440</v>
      </c>
      <c r="BY554" t="s">
        <v>17441</v>
      </c>
      <c r="BZ554" t="s">
        <v>17442</v>
      </c>
      <c r="CA554" t="s">
        <v>17443</v>
      </c>
      <c r="CB554" t="s">
        <v>17444</v>
      </c>
      <c r="CC554" t="s">
        <v>17445</v>
      </c>
      <c r="CD554" t="s">
        <v>17446</v>
      </c>
      <c r="CE554" t="s">
        <v>17447</v>
      </c>
      <c r="CF554" t="s">
        <v>17448</v>
      </c>
      <c r="CG554" t="s">
        <v>17449</v>
      </c>
      <c r="CH554" t="s">
        <v>17450</v>
      </c>
      <c r="CI554" t="s">
        <v>17451</v>
      </c>
      <c r="CJ554" t="s">
        <v>17452</v>
      </c>
      <c r="CK554" t="s">
        <v>17453</v>
      </c>
      <c r="CL554" t="s">
        <v>17454</v>
      </c>
      <c r="CM554" t="s">
        <v>17455</v>
      </c>
      <c r="CN554" t="s">
        <v>17456</v>
      </c>
      <c r="CO554" t="s">
        <v>17457</v>
      </c>
      <c r="CP554" t="s">
        <v>17458</v>
      </c>
      <c r="CQ554" t="s">
        <v>17459</v>
      </c>
      <c r="CR554" t="s">
        <v>17460</v>
      </c>
      <c r="CS554" t="s">
        <v>17461</v>
      </c>
      <c r="CT554" t="s">
        <v>17462</v>
      </c>
      <c r="CU554" t="s">
        <v>17463</v>
      </c>
      <c r="CV554" t="s">
        <v>17464</v>
      </c>
      <c r="CW554" t="s">
        <v>17465</v>
      </c>
      <c r="CX554" t="s">
        <v>17466</v>
      </c>
      <c r="CY554" t="s">
        <v>17467</v>
      </c>
      <c r="CZ554" t="s">
        <v>17468</v>
      </c>
      <c r="DA554" t="s">
        <v>17469</v>
      </c>
      <c r="DB554" t="s">
        <v>17470</v>
      </c>
      <c r="DC554" t="s">
        <v>17471</v>
      </c>
      <c r="DD554" t="s">
        <v>17472</v>
      </c>
      <c r="DE554" t="s">
        <v>17473</v>
      </c>
      <c r="DF554" t="s">
        <v>17474</v>
      </c>
      <c r="DG554" t="s">
        <v>17475</v>
      </c>
      <c r="DH554" t="s">
        <v>17476</v>
      </c>
      <c r="DI554" t="s">
        <v>17477</v>
      </c>
      <c r="DJ554" t="s">
        <v>17478</v>
      </c>
      <c r="DK554" t="s">
        <v>17479</v>
      </c>
      <c r="DL554" t="s">
        <v>17480</v>
      </c>
      <c r="DM554" t="s">
        <v>17481</v>
      </c>
      <c r="DN554" t="s">
        <v>17482</v>
      </c>
      <c r="DO554" t="s">
        <v>17483</v>
      </c>
      <c r="DP554" t="s">
        <v>17484</v>
      </c>
      <c r="DQ554" t="s">
        <v>17485</v>
      </c>
      <c r="DR554" t="s">
        <v>17486</v>
      </c>
      <c r="DS554" t="s">
        <v>17487</v>
      </c>
      <c r="DT554" t="s">
        <v>17488</v>
      </c>
      <c r="DU554" t="s">
        <v>17489</v>
      </c>
      <c r="DV554" t="s">
        <v>17490</v>
      </c>
      <c r="DW554" t="s">
        <v>17491</v>
      </c>
      <c r="DX554" t="s">
        <v>17492</v>
      </c>
      <c r="DY554" t="s">
        <v>17493</v>
      </c>
      <c r="DZ554" t="s">
        <v>17494</v>
      </c>
      <c r="EA554" t="s">
        <v>17495</v>
      </c>
      <c r="EB554" t="s">
        <v>17496</v>
      </c>
      <c r="EC554" t="s">
        <v>17497</v>
      </c>
      <c r="ED554" t="s">
        <v>17498</v>
      </c>
      <c r="EE554" t="s">
        <v>17499</v>
      </c>
      <c r="EF554" t="s">
        <v>17500</v>
      </c>
      <c r="EG554" t="s">
        <v>17501</v>
      </c>
      <c r="EH554" t="s">
        <v>17502</v>
      </c>
      <c r="EI554" t="s">
        <v>17503</v>
      </c>
      <c r="EJ554" t="s">
        <v>17504</v>
      </c>
      <c r="EK554" t="s">
        <v>17505</v>
      </c>
      <c r="EL554" t="s">
        <v>17506</v>
      </c>
      <c r="EM554" t="s">
        <v>17507</v>
      </c>
      <c r="EN554" t="s">
        <v>17508</v>
      </c>
      <c r="EO554" t="s">
        <v>17509</v>
      </c>
      <c r="EP554" t="s">
        <v>17510</v>
      </c>
      <c r="EQ554" t="s">
        <v>17511</v>
      </c>
      <c r="ER554" t="s">
        <v>17512</v>
      </c>
      <c r="ES554" t="s">
        <v>17513</v>
      </c>
      <c r="ET554" t="s">
        <v>17601</v>
      </c>
      <c r="EU554" t="s">
        <v>17514</v>
      </c>
      <c r="EV554" t="s">
        <v>17515</v>
      </c>
      <c r="EW554" t="s">
        <v>17516</v>
      </c>
      <c r="EX554" t="s">
        <v>17517</v>
      </c>
      <c r="EY554" t="s">
        <v>17518</v>
      </c>
      <c r="EZ554" t="s">
        <v>17519</v>
      </c>
      <c r="FA554" t="s">
        <v>17520</v>
      </c>
      <c r="FB554" t="s">
        <v>17521</v>
      </c>
      <c r="FC554" t="s">
        <v>17522</v>
      </c>
      <c r="FD554" t="s">
        <v>17523</v>
      </c>
      <c r="FE554" t="s">
        <v>17524</v>
      </c>
      <c r="FF554" t="s">
        <v>17525</v>
      </c>
      <c r="FG554" t="s">
        <v>17526</v>
      </c>
      <c r="FH554" t="s">
        <v>17527</v>
      </c>
      <c r="FI554" t="s">
        <v>17528</v>
      </c>
      <c r="FJ554" t="s">
        <v>17529</v>
      </c>
      <c r="FK554" t="s">
        <v>17530</v>
      </c>
      <c r="FL554" t="s">
        <v>17531</v>
      </c>
      <c r="FM554" t="s">
        <v>17532</v>
      </c>
      <c r="FN554" t="s">
        <v>17533</v>
      </c>
      <c r="FO554" t="s">
        <v>17534</v>
      </c>
      <c r="FP554" t="s">
        <v>17535</v>
      </c>
      <c r="FQ554" t="s">
        <v>17536</v>
      </c>
      <c r="FR554" t="s">
        <v>17537</v>
      </c>
      <c r="FS554" t="s">
        <v>17538</v>
      </c>
      <c r="FT554" t="s">
        <v>17602</v>
      </c>
      <c r="FU554" t="s">
        <v>17539</v>
      </c>
      <c r="FV554" t="s">
        <v>17540</v>
      </c>
      <c r="FW554" t="s">
        <v>17541</v>
      </c>
      <c r="FX554" t="s">
        <v>17542</v>
      </c>
      <c r="FY554" t="s">
        <v>17543</v>
      </c>
      <c r="FZ554" t="s">
        <v>17544</v>
      </c>
      <c r="GA554" t="s">
        <v>17545</v>
      </c>
      <c r="GB554" t="s">
        <v>17546</v>
      </c>
      <c r="GC554" t="s">
        <v>17547</v>
      </c>
      <c r="GD554" t="s">
        <v>17603</v>
      </c>
      <c r="GE554" t="s">
        <v>17548</v>
      </c>
      <c r="GF554" t="s">
        <v>17549</v>
      </c>
      <c r="GG554" t="s">
        <v>17550</v>
      </c>
      <c r="GH554" t="s">
        <v>17551</v>
      </c>
      <c r="GI554" t="s">
        <v>17552</v>
      </c>
      <c r="GJ554" t="s">
        <v>17553</v>
      </c>
      <c r="GK554" t="s">
        <v>17554</v>
      </c>
      <c r="GL554" t="s">
        <v>17555</v>
      </c>
      <c r="GM554" t="s">
        <v>17556</v>
      </c>
      <c r="GN554" t="s">
        <v>17557</v>
      </c>
      <c r="GO554" t="s">
        <v>17558</v>
      </c>
      <c r="GP554" t="s">
        <v>17559</v>
      </c>
      <c r="GQ554" t="s">
        <v>17560</v>
      </c>
      <c r="GR554" t="s">
        <v>17561</v>
      </c>
      <c r="GS554" t="s">
        <v>17562</v>
      </c>
      <c r="GT554" t="s">
        <v>17563</v>
      </c>
      <c r="GU554" t="s">
        <v>17564</v>
      </c>
      <c r="GV554" t="s">
        <v>17565</v>
      </c>
      <c r="GW554" t="s">
        <v>17566</v>
      </c>
      <c r="GX554" t="s">
        <v>17567</v>
      </c>
      <c r="GY554" t="s">
        <v>17604</v>
      </c>
      <c r="GZ554" t="s">
        <v>17568</v>
      </c>
      <c r="HA554" t="s">
        <v>17569</v>
      </c>
      <c r="HB554" t="s">
        <v>17570</v>
      </c>
      <c r="HC554" t="s">
        <v>17571</v>
      </c>
      <c r="HD554" t="s">
        <v>17572</v>
      </c>
      <c r="HE554" t="s">
        <v>17573</v>
      </c>
      <c r="HF554" t="s">
        <v>17574</v>
      </c>
      <c r="HG554" t="s">
        <v>17575</v>
      </c>
      <c r="HH554" t="s">
        <v>17576</v>
      </c>
      <c r="HI554" t="s">
        <v>17577</v>
      </c>
      <c r="HJ554" t="s">
        <v>17578</v>
      </c>
      <c r="HK554" t="s">
        <v>17579</v>
      </c>
      <c r="HL554" t="s">
        <v>17580</v>
      </c>
      <c r="HM554" t="s">
        <v>17581</v>
      </c>
      <c r="HN554" t="s">
        <v>17582</v>
      </c>
      <c r="HO554" t="s">
        <v>17583</v>
      </c>
      <c r="HP554" t="s">
        <v>17584</v>
      </c>
      <c r="HQ554" t="s">
        <v>17585</v>
      </c>
      <c r="HR554" t="s">
        <v>17586</v>
      </c>
      <c r="HS554" t="s">
        <v>17587</v>
      </c>
      <c r="HT554" t="s">
        <v>17588</v>
      </c>
      <c r="HU554" t="s">
        <v>17605</v>
      </c>
      <c r="HV554" t="s">
        <v>17589</v>
      </c>
      <c r="HW554" t="s">
        <v>17590</v>
      </c>
      <c r="HX554" t="s">
        <v>17591</v>
      </c>
      <c r="HY554" t="s">
        <v>17592</v>
      </c>
      <c r="HZ554" t="s">
        <v>17593</v>
      </c>
      <c r="IA554" t="s">
        <v>17600</v>
      </c>
      <c r="IB554" t="s">
        <v>17606</v>
      </c>
      <c r="IC554" t="s">
        <v>17607</v>
      </c>
      <c r="ID554" t="s">
        <v>17608</v>
      </c>
      <c r="IE554" t="s">
        <v>17609</v>
      </c>
      <c r="IF554" t="s">
        <v>17610</v>
      </c>
      <c r="IG554" t="s">
        <v>17611</v>
      </c>
      <c r="IH554" t="s">
        <v>17612</v>
      </c>
      <c r="II554" t="s">
        <v>17597</v>
      </c>
      <c r="IJ554" t="s">
        <v>17613</v>
      </c>
      <c r="IK554" t="s">
        <v>17614</v>
      </c>
      <c r="IL554" t="s">
        <v>17615</v>
      </c>
      <c r="IM554" t="s">
        <v>17616</v>
      </c>
      <c r="IN554" t="s">
        <v>17617</v>
      </c>
      <c r="IO554" t="s">
        <v>17618</v>
      </c>
      <c r="IP554" t="s">
        <v>17619</v>
      </c>
      <c r="IQ554" t="s">
        <v>17620</v>
      </c>
      <c r="IR554" t="s">
        <v>17621</v>
      </c>
      <c r="IS554" t="s">
        <v>17622</v>
      </c>
      <c r="IT554" t="s">
        <v>17623</v>
      </c>
      <c r="IU554" t="s">
        <v>17624</v>
      </c>
    </row>
    <row r="555" spans="1:255" x14ac:dyDescent="0.25">
      <c r="A555" t="s">
        <v>18115</v>
      </c>
    </row>
    <row r="556" spans="1:255" x14ac:dyDescent="0.25">
      <c r="A556" t="s">
        <v>18116</v>
      </c>
    </row>
    <row r="557" spans="1:255" x14ac:dyDescent="0.25">
      <c r="A557" t="s">
        <v>18117</v>
      </c>
    </row>
    <row r="558" spans="1:255" x14ac:dyDescent="0.25">
      <c r="A558" t="s">
        <v>17370</v>
      </c>
      <c r="B558" t="s">
        <v>17371</v>
      </c>
      <c r="C558" t="s">
        <v>17372</v>
      </c>
      <c r="D558" t="s">
        <v>17373</v>
      </c>
      <c r="E558" t="s">
        <v>17374</v>
      </c>
      <c r="F558" t="s">
        <v>17375</v>
      </c>
      <c r="G558" t="s">
        <v>17376</v>
      </c>
      <c r="H558" t="s">
        <v>17594</v>
      </c>
      <c r="I558" t="s">
        <v>17377</v>
      </c>
      <c r="J558" t="s">
        <v>17378</v>
      </c>
      <c r="K558" t="s">
        <v>17379</v>
      </c>
      <c r="L558" t="s">
        <v>17380</v>
      </c>
      <c r="M558" t="s">
        <v>17381</v>
      </c>
      <c r="N558" t="s">
        <v>17382</v>
      </c>
      <c r="O558" t="s">
        <v>17383</v>
      </c>
      <c r="P558" t="s">
        <v>17384</v>
      </c>
      <c r="Q558" t="s">
        <v>17385</v>
      </c>
      <c r="R558" t="s">
        <v>17386</v>
      </c>
      <c r="S558" t="s">
        <v>17387</v>
      </c>
      <c r="T558" t="s">
        <v>17388</v>
      </c>
      <c r="U558" t="s">
        <v>17389</v>
      </c>
      <c r="V558" t="s">
        <v>17390</v>
      </c>
      <c r="W558" t="s">
        <v>17391</v>
      </c>
      <c r="X558" t="s">
        <v>17392</v>
      </c>
      <c r="Y558" t="s">
        <v>17595</v>
      </c>
      <c r="Z558" t="s">
        <v>17393</v>
      </c>
      <c r="AA558" t="s">
        <v>17394</v>
      </c>
      <c r="AB558" t="s">
        <v>17395</v>
      </c>
      <c r="AC558" t="s">
        <v>17396</v>
      </c>
      <c r="AD558" t="s">
        <v>17397</v>
      </c>
      <c r="AE558" t="s">
        <v>17398</v>
      </c>
      <c r="AF558" t="s">
        <v>17399</v>
      </c>
      <c r="AG558" t="s">
        <v>17596</v>
      </c>
      <c r="AH558" t="s">
        <v>17400</v>
      </c>
      <c r="AI558" t="s">
        <v>17401</v>
      </c>
      <c r="AJ558" t="s">
        <v>17402</v>
      </c>
      <c r="AK558" t="s">
        <v>17403</v>
      </c>
      <c r="AL558" t="s">
        <v>17404</v>
      </c>
      <c r="AM558" t="s">
        <v>17405</v>
      </c>
      <c r="AN558" t="s">
        <v>17406</v>
      </c>
      <c r="AO558" t="s">
        <v>17407</v>
      </c>
      <c r="AP558" t="s">
        <v>17598</v>
      </c>
      <c r="AQ558" t="s">
        <v>17408</v>
      </c>
      <c r="AR558" t="s">
        <v>17409</v>
      </c>
      <c r="AS558" t="s">
        <v>17410</v>
      </c>
      <c r="AT558" t="s">
        <v>17411</v>
      </c>
      <c r="AU558" t="s">
        <v>17412</v>
      </c>
      <c r="AV558" t="s">
        <v>17413</v>
      </c>
      <c r="AW558" t="s">
        <v>17414</v>
      </c>
      <c r="AX558" t="s">
        <v>17415</v>
      </c>
      <c r="AY558" t="s">
        <v>17416</v>
      </c>
      <c r="AZ558" t="s">
        <v>17417</v>
      </c>
      <c r="BA558" t="s">
        <v>17418</v>
      </c>
      <c r="BB558" t="s">
        <v>17419</v>
      </c>
      <c r="BC558" t="s">
        <v>17420</v>
      </c>
      <c r="BD558" t="s">
        <v>17421</v>
      </c>
      <c r="BE558" t="s">
        <v>17422</v>
      </c>
      <c r="BF558" t="s">
        <v>17423</v>
      </c>
      <c r="BG558" t="s">
        <v>17424</v>
      </c>
      <c r="BH558" t="s">
        <v>17425</v>
      </c>
      <c r="BI558" t="s">
        <v>17426</v>
      </c>
      <c r="BJ558" t="s">
        <v>17427</v>
      </c>
      <c r="BK558" t="s">
        <v>17428</v>
      </c>
      <c r="BL558" t="s">
        <v>17429</v>
      </c>
      <c r="BM558" t="s">
        <v>17430</v>
      </c>
      <c r="BN558" t="s">
        <v>17431</v>
      </c>
      <c r="BO558" t="s">
        <v>17432</v>
      </c>
      <c r="BP558" t="s">
        <v>17433</v>
      </c>
      <c r="BQ558" t="s">
        <v>17434</v>
      </c>
      <c r="BR558" t="s">
        <v>17435</v>
      </c>
      <c r="BS558" t="s">
        <v>17436</v>
      </c>
      <c r="BT558" t="s">
        <v>17599</v>
      </c>
      <c r="BU558" t="s">
        <v>17437</v>
      </c>
      <c r="BV558" t="s">
        <v>17438</v>
      </c>
      <c r="BW558" t="s">
        <v>17439</v>
      </c>
      <c r="BX558" t="s">
        <v>17440</v>
      </c>
      <c r="BY558" t="s">
        <v>17441</v>
      </c>
      <c r="BZ558" t="s">
        <v>17442</v>
      </c>
      <c r="CA558" t="s">
        <v>17443</v>
      </c>
      <c r="CB558" t="s">
        <v>17444</v>
      </c>
      <c r="CC558" t="s">
        <v>17445</v>
      </c>
      <c r="CD558" t="s">
        <v>17446</v>
      </c>
      <c r="CE558" t="s">
        <v>17447</v>
      </c>
      <c r="CF558" t="s">
        <v>17448</v>
      </c>
      <c r="CG558" t="s">
        <v>17449</v>
      </c>
      <c r="CH558" t="s">
        <v>17450</v>
      </c>
      <c r="CI558" t="s">
        <v>17451</v>
      </c>
      <c r="CJ558" t="s">
        <v>17452</v>
      </c>
      <c r="CK558" t="s">
        <v>17453</v>
      </c>
      <c r="CL558" t="s">
        <v>17454</v>
      </c>
      <c r="CM558" t="s">
        <v>17455</v>
      </c>
      <c r="CN558" t="s">
        <v>17456</v>
      </c>
      <c r="CO558" t="s">
        <v>17457</v>
      </c>
      <c r="CP558" t="s">
        <v>17458</v>
      </c>
      <c r="CQ558" t="s">
        <v>17459</v>
      </c>
      <c r="CR558" t="s">
        <v>17460</v>
      </c>
      <c r="CS558" t="s">
        <v>17461</v>
      </c>
      <c r="CT558" t="s">
        <v>17462</v>
      </c>
      <c r="CU558" t="s">
        <v>17463</v>
      </c>
      <c r="CV558" t="s">
        <v>17464</v>
      </c>
      <c r="CW558" t="s">
        <v>17465</v>
      </c>
      <c r="CX558" t="s">
        <v>17466</v>
      </c>
      <c r="CY558" t="s">
        <v>17467</v>
      </c>
      <c r="CZ558" t="s">
        <v>17468</v>
      </c>
      <c r="DA558" t="s">
        <v>17469</v>
      </c>
      <c r="DB558" t="s">
        <v>17470</v>
      </c>
      <c r="DC558" t="s">
        <v>17471</v>
      </c>
      <c r="DD558" t="s">
        <v>17472</v>
      </c>
      <c r="DE558" t="s">
        <v>17473</v>
      </c>
      <c r="DF558" t="s">
        <v>17474</v>
      </c>
      <c r="DG558" t="s">
        <v>17475</v>
      </c>
      <c r="DH558" t="s">
        <v>17476</v>
      </c>
      <c r="DI558" t="s">
        <v>17477</v>
      </c>
      <c r="DJ558" t="s">
        <v>17478</v>
      </c>
      <c r="DK558" t="s">
        <v>17479</v>
      </c>
      <c r="DL558" t="s">
        <v>17480</v>
      </c>
      <c r="DM558" t="s">
        <v>17481</v>
      </c>
      <c r="DN558" t="s">
        <v>17482</v>
      </c>
      <c r="DO558" t="s">
        <v>17483</v>
      </c>
      <c r="DP558" t="s">
        <v>17484</v>
      </c>
      <c r="DQ558" t="s">
        <v>17485</v>
      </c>
      <c r="DR558" t="s">
        <v>17486</v>
      </c>
      <c r="DS558" t="s">
        <v>17487</v>
      </c>
      <c r="DT558" t="s">
        <v>17488</v>
      </c>
      <c r="DU558" t="s">
        <v>17489</v>
      </c>
      <c r="DV558" t="s">
        <v>17490</v>
      </c>
      <c r="DW558" t="s">
        <v>17491</v>
      </c>
      <c r="DX558" t="s">
        <v>17492</v>
      </c>
      <c r="DY558" t="s">
        <v>17493</v>
      </c>
      <c r="DZ558" t="s">
        <v>17494</v>
      </c>
      <c r="EA558" t="s">
        <v>17495</v>
      </c>
      <c r="EB558" t="s">
        <v>17496</v>
      </c>
      <c r="EC558" t="s">
        <v>17497</v>
      </c>
      <c r="ED558" t="s">
        <v>17498</v>
      </c>
      <c r="EE558" t="s">
        <v>17499</v>
      </c>
      <c r="EF558" t="s">
        <v>17500</v>
      </c>
      <c r="EG558" t="s">
        <v>17501</v>
      </c>
      <c r="EH558" t="s">
        <v>17502</v>
      </c>
      <c r="EI558" t="s">
        <v>17503</v>
      </c>
      <c r="EJ558" t="s">
        <v>17504</v>
      </c>
      <c r="EK558" t="s">
        <v>17505</v>
      </c>
      <c r="EL558" t="s">
        <v>17506</v>
      </c>
      <c r="EM558" t="s">
        <v>17507</v>
      </c>
      <c r="EN558" t="s">
        <v>17508</v>
      </c>
      <c r="EO558" t="s">
        <v>17509</v>
      </c>
      <c r="EP558" t="s">
        <v>17510</v>
      </c>
      <c r="EQ558" t="s">
        <v>17511</v>
      </c>
      <c r="ER558" t="s">
        <v>17512</v>
      </c>
      <c r="ES558" t="s">
        <v>17513</v>
      </c>
      <c r="ET558" t="s">
        <v>17601</v>
      </c>
      <c r="EU558" t="s">
        <v>17514</v>
      </c>
      <c r="EV558" t="s">
        <v>17515</v>
      </c>
      <c r="EW558" t="s">
        <v>17516</v>
      </c>
      <c r="EX558" t="s">
        <v>17517</v>
      </c>
      <c r="EY558" t="s">
        <v>17518</v>
      </c>
      <c r="EZ558" t="s">
        <v>17519</v>
      </c>
      <c r="FA558" t="s">
        <v>17520</v>
      </c>
      <c r="FB558" t="s">
        <v>17521</v>
      </c>
      <c r="FC558" t="s">
        <v>17522</v>
      </c>
      <c r="FD558" t="s">
        <v>17523</v>
      </c>
      <c r="FE558" t="s">
        <v>17524</v>
      </c>
      <c r="FF558" t="s">
        <v>17525</v>
      </c>
      <c r="FG558" t="s">
        <v>17526</v>
      </c>
      <c r="FH558" t="s">
        <v>17527</v>
      </c>
      <c r="FI558" t="s">
        <v>17528</v>
      </c>
      <c r="FJ558" t="s">
        <v>17529</v>
      </c>
      <c r="FK558" t="s">
        <v>17530</v>
      </c>
      <c r="FL558" t="s">
        <v>17531</v>
      </c>
      <c r="FM558" t="s">
        <v>17532</v>
      </c>
      <c r="FN558" t="s">
        <v>17533</v>
      </c>
      <c r="FO558" t="s">
        <v>17534</v>
      </c>
      <c r="FP558" t="s">
        <v>17535</v>
      </c>
      <c r="FQ558" t="s">
        <v>17536</v>
      </c>
      <c r="FR558" t="s">
        <v>17537</v>
      </c>
      <c r="FS558" t="s">
        <v>17538</v>
      </c>
      <c r="FT558" t="s">
        <v>17602</v>
      </c>
      <c r="FU558" t="s">
        <v>17539</v>
      </c>
      <c r="FV558" t="s">
        <v>17540</v>
      </c>
      <c r="FW558" t="s">
        <v>17541</v>
      </c>
      <c r="FX558" t="s">
        <v>17542</v>
      </c>
      <c r="FY558" t="s">
        <v>17543</v>
      </c>
      <c r="FZ558" t="s">
        <v>17544</v>
      </c>
      <c r="GA558" t="s">
        <v>17545</v>
      </c>
      <c r="GB558" t="s">
        <v>17546</v>
      </c>
      <c r="GC558" t="s">
        <v>17547</v>
      </c>
      <c r="GD558" t="s">
        <v>17603</v>
      </c>
      <c r="GE558" t="s">
        <v>17548</v>
      </c>
      <c r="GF558" t="s">
        <v>17549</v>
      </c>
      <c r="GG558" t="s">
        <v>17550</v>
      </c>
      <c r="GH558" t="s">
        <v>17551</v>
      </c>
      <c r="GI558" t="s">
        <v>17552</v>
      </c>
      <c r="GJ558" t="s">
        <v>17553</v>
      </c>
      <c r="GK558" t="s">
        <v>17554</v>
      </c>
      <c r="GL558" t="s">
        <v>17555</v>
      </c>
      <c r="GM558" t="s">
        <v>17556</v>
      </c>
      <c r="GN558" t="s">
        <v>17557</v>
      </c>
      <c r="GO558" t="s">
        <v>17558</v>
      </c>
      <c r="GP558" t="s">
        <v>17559</v>
      </c>
      <c r="GQ558" t="s">
        <v>17560</v>
      </c>
      <c r="GR558" t="s">
        <v>17561</v>
      </c>
      <c r="GS558" t="s">
        <v>17562</v>
      </c>
      <c r="GT558" t="s">
        <v>17563</v>
      </c>
      <c r="GU558" t="s">
        <v>17564</v>
      </c>
      <c r="GV558" t="s">
        <v>17565</v>
      </c>
      <c r="GW558" t="s">
        <v>17566</v>
      </c>
      <c r="GX558" t="s">
        <v>17567</v>
      </c>
      <c r="GY558" t="s">
        <v>17604</v>
      </c>
      <c r="GZ558" t="s">
        <v>17568</v>
      </c>
      <c r="HA558" t="s">
        <v>17569</v>
      </c>
      <c r="HB558" t="s">
        <v>17570</v>
      </c>
      <c r="HC558" t="s">
        <v>17571</v>
      </c>
      <c r="HD558" t="s">
        <v>17572</v>
      </c>
      <c r="HE558" t="s">
        <v>17573</v>
      </c>
      <c r="HF558" t="s">
        <v>17574</v>
      </c>
      <c r="HG558" t="s">
        <v>17575</v>
      </c>
      <c r="HH558" t="s">
        <v>17576</v>
      </c>
      <c r="HI558" t="s">
        <v>17577</v>
      </c>
      <c r="HJ558" t="s">
        <v>17578</v>
      </c>
      <c r="HK558" t="s">
        <v>17579</v>
      </c>
      <c r="HL558" t="s">
        <v>17580</v>
      </c>
      <c r="HM558" t="s">
        <v>17581</v>
      </c>
      <c r="HN558" t="s">
        <v>17582</v>
      </c>
      <c r="HO558" t="s">
        <v>17583</v>
      </c>
      <c r="HP558" t="s">
        <v>17584</v>
      </c>
      <c r="HQ558" t="s">
        <v>17585</v>
      </c>
      <c r="HR558" t="s">
        <v>17586</v>
      </c>
      <c r="HS558" t="s">
        <v>17587</v>
      </c>
      <c r="HT558" t="s">
        <v>17588</v>
      </c>
      <c r="HU558" t="s">
        <v>17605</v>
      </c>
      <c r="HV558" t="s">
        <v>17589</v>
      </c>
      <c r="HW558" t="s">
        <v>17590</v>
      </c>
      <c r="HX558" t="s">
        <v>17591</v>
      </c>
      <c r="HY558" t="s">
        <v>17592</v>
      </c>
      <c r="HZ558" t="s">
        <v>17593</v>
      </c>
      <c r="IA558" t="s">
        <v>17600</v>
      </c>
      <c r="IB558" t="s">
        <v>17606</v>
      </c>
      <c r="IC558" t="s">
        <v>17607</v>
      </c>
      <c r="ID558" t="s">
        <v>17608</v>
      </c>
      <c r="IE558" t="s">
        <v>17609</v>
      </c>
      <c r="IF558" t="s">
        <v>17610</v>
      </c>
      <c r="IG558" t="s">
        <v>17611</v>
      </c>
      <c r="IH558" t="s">
        <v>17612</v>
      </c>
      <c r="II558" t="s">
        <v>17597</v>
      </c>
      <c r="IJ558" t="s">
        <v>17613</v>
      </c>
      <c r="IK558" t="s">
        <v>17614</v>
      </c>
      <c r="IL558" t="s">
        <v>17615</v>
      </c>
      <c r="IM558" t="s">
        <v>17616</v>
      </c>
      <c r="IN558" t="s">
        <v>17617</v>
      </c>
      <c r="IO558" t="s">
        <v>17618</v>
      </c>
      <c r="IP558" t="s">
        <v>17619</v>
      </c>
      <c r="IQ558" t="s">
        <v>17620</v>
      </c>
      <c r="IR558" t="s">
        <v>17621</v>
      </c>
      <c r="IS558" t="s">
        <v>17622</v>
      </c>
      <c r="IT558" t="s">
        <v>17623</v>
      </c>
      <c r="IU558" t="s">
        <v>17624</v>
      </c>
    </row>
    <row r="559" spans="1:255" x14ac:dyDescent="0.25">
      <c r="A559" t="s">
        <v>18118</v>
      </c>
    </row>
    <row r="560" spans="1:255" x14ac:dyDescent="0.25">
      <c r="A560" t="s">
        <v>18119</v>
      </c>
    </row>
    <row r="561" spans="1:983" x14ac:dyDescent="0.25">
      <c r="A561" t="s">
        <v>18120</v>
      </c>
    </row>
    <row r="562" spans="1:983" x14ac:dyDescent="0.25">
      <c r="A562" t="s">
        <v>18121</v>
      </c>
      <c r="B562" t="s">
        <v>18122</v>
      </c>
      <c r="C562" t="s">
        <v>18037</v>
      </c>
      <c r="D562" t="s">
        <v>18123</v>
      </c>
      <c r="E562" t="s">
        <v>18124</v>
      </c>
      <c r="F562" t="s">
        <v>18125</v>
      </c>
    </row>
    <row r="563" spans="1:983" x14ac:dyDescent="0.25">
      <c r="A563" t="s">
        <v>18098</v>
      </c>
      <c r="B563" t="s">
        <v>18126</v>
      </c>
    </row>
    <row r="564" spans="1:983" x14ac:dyDescent="0.25">
      <c r="A564" t="s">
        <v>18127</v>
      </c>
      <c r="B564" t="s">
        <v>18128</v>
      </c>
      <c r="C564" t="s">
        <v>18129</v>
      </c>
      <c r="D564" t="s">
        <v>18130</v>
      </c>
      <c r="E564" t="s">
        <v>18131</v>
      </c>
    </row>
    <row r="565" spans="1:983" x14ac:dyDescent="0.25">
      <c r="A565" t="s">
        <v>18132</v>
      </c>
      <c r="B565" t="s">
        <v>17370</v>
      </c>
      <c r="C565" t="s">
        <v>17371</v>
      </c>
      <c r="D565" t="s">
        <v>17372</v>
      </c>
      <c r="E565" t="s">
        <v>17373</v>
      </c>
      <c r="F565" t="s">
        <v>17374</v>
      </c>
      <c r="G565" t="s">
        <v>17375</v>
      </c>
      <c r="H565" t="s">
        <v>17376</v>
      </c>
      <c r="I565" t="s">
        <v>17377</v>
      </c>
      <c r="J565" t="s">
        <v>17378</v>
      </c>
      <c r="K565" t="s">
        <v>17379</v>
      </c>
      <c r="L565" t="s">
        <v>17380</v>
      </c>
      <c r="M565" t="s">
        <v>17381</v>
      </c>
      <c r="N565" t="s">
        <v>17382</v>
      </c>
      <c r="O565" t="s">
        <v>17383</v>
      </c>
      <c r="P565" t="s">
        <v>17384</v>
      </c>
      <c r="Q565" t="s">
        <v>17385</v>
      </c>
      <c r="R565" t="s">
        <v>17386</v>
      </c>
      <c r="S565" t="s">
        <v>17387</v>
      </c>
      <c r="T565" t="s">
        <v>17388</v>
      </c>
      <c r="U565" t="s">
        <v>17389</v>
      </c>
      <c r="V565" t="s">
        <v>17390</v>
      </c>
      <c r="W565" t="s">
        <v>17391</v>
      </c>
      <c r="X565" t="s">
        <v>17392</v>
      </c>
      <c r="Y565" t="s">
        <v>17393</v>
      </c>
      <c r="Z565" t="s">
        <v>17394</v>
      </c>
      <c r="AA565" t="s">
        <v>17395</v>
      </c>
      <c r="AB565" t="s">
        <v>17396</v>
      </c>
      <c r="AC565" t="s">
        <v>17397</v>
      </c>
      <c r="AD565" t="s">
        <v>17398</v>
      </c>
      <c r="AE565" t="s">
        <v>17399</v>
      </c>
      <c r="AF565" t="s">
        <v>17400</v>
      </c>
      <c r="AG565" t="s">
        <v>17401</v>
      </c>
      <c r="AH565" t="s">
        <v>17402</v>
      </c>
      <c r="AI565" t="s">
        <v>17403</v>
      </c>
      <c r="AJ565" t="s">
        <v>17404</v>
      </c>
      <c r="AK565" t="s">
        <v>17405</v>
      </c>
      <c r="AL565" t="s">
        <v>17406</v>
      </c>
      <c r="AM565" t="s">
        <v>17407</v>
      </c>
      <c r="AN565" t="s">
        <v>17408</v>
      </c>
      <c r="AO565" t="s">
        <v>17409</v>
      </c>
      <c r="AP565" t="s">
        <v>17410</v>
      </c>
      <c r="AQ565" t="s">
        <v>17411</v>
      </c>
      <c r="AR565" t="s">
        <v>17412</v>
      </c>
      <c r="AS565" t="s">
        <v>17413</v>
      </c>
      <c r="AT565" t="s">
        <v>17414</v>
      </c>
      <c r="AU565" t="s">
        <v>17415</v>
      </c>
      <c r="AV565" t="s">
        <v>17416</v>
      </c>
      <c r="AW565" t="s">
        <v>17417</v>
      </c>
      <c r="AX565" t="s">
        <v>17418</v>
      </c>
      <c r="AY565" t="s">
        <v>17419</v>
      </c>
      <c r="AZ565" t="s">
        <v>17420</v>
      </c>
      <c r="BA565" t="s">
        <v>17421</v>
      </c>
      <c r="BB565" t="s">
        <v>17422</v>
      </c>
      <c r="BC565" t="s">
        <v>17423</v>
      </c>
      <c r="BD565" t="s">
        <v>17424</v>
      </c>
      <c r="BE565" t="s">
        <v>17425</v>
      </c>
      <c r="BF565" t="s">
        <v>17426</v>
      </c>
      <c r="BG565" t="s">
        <v>17427</v>
      </c>
      <c r="BH565" t="s">
        <v>17428</v>
      </c>
      <c r="BI565" t="s">
        <v>17429</v>
      </c>
      <c r="BJ565" t="s">
        <v>17430</v>
      </c>
      <c r="BK565" t="s">
        <v>17431</v>
      </c>
      <c r="BL565" t="s">
        <v>17432</v>
      </c>
      <c r="BM565" t="s">
        <v>17433</v>
      </c>
      <c r="BN565" t="s">
        <v>17434</v>
      </c>
      <c r="BO565" t="s">
        <v>17435</v>
      </c>
      <c r="BP565" t="s">
        <v>17436</v>
      </c>
      <c r="BQ565" t="s">
        <v>17437</v>
      </c>
      <c r="BR565" t="s">
        <v>17438</v>
      </c>
      <c r="BS565" t="s">
        <v>17439</v>
      </c>
      <c r="BT565" t="s">
        <v>17440</v>
      </c>
      <c r="BU565" t="s">
        <v>17441</v>
      </c>
      <c r="BV565" t="s">
        <v>17442</v>
      </c>
      <c r="BW565" t="s">
        <v>17443</v>
      </c>
      <c r="BX565" t="s">
        <v>17444</v>
      </c>
      <c r="BY565" t="s">
        <v>17445</v>
      </c>
      <c r="BZ565" t="s">
        <v>17446</v>
      </c>
      <c r="CA565" t="s">
        <v>17447</v>
      </c>
      <c r="CB565" t="s">
        <v>17448</v>
      </c>
      <c r="CC565" t="s">
        <v>17449</v>
      </c>
      <c r="CD565" t="s">
        <v>17450</v>
      </c>
      <c r="CE565" t="s">
        <v>17451</v>
      </c>
      <c r="CF565" t="s">
        <v>17452</v>
      </c>
      <c r="CG565" t="s">
        <v>17453</v>
      </c>
      <c r="CH565" t="s">
        <v>17454</v>
      </c>
      <c r="CI565" t="s">
        <v>17455</v>
      </c>
      <c r="CJ565" t="s">
        <v>17456</v>
      </c>
      <c r="CK565" t="s">
        <v>17457</v>
      </c>
      <c r="CL565" t="s">
        <v>17458</v>
      </c>
      <c r="CM565" t="s">
        <v>17459</v>
      </c>
      <c r="CN565" t="s">
        <v>17460</v>
      </c>
      <c r="CO565" t="s">
        <v>17461</v>
      </c>
      <c r="CP565" t="s">
        <v>17462</v>
      </c>
      <c r="CQ565" t="s">
        <v>17463</v>
      </c>
      <c r="CR565" t="s">
        <v>17464</v>
      </c>
      <c r="CS565" t="s">
        <v>17465</v>
      </c>
      <c r="CT565" t="s">
        <v>17466</v>
      </c>
      <c r="CU565" t="s">
        <v>17467</v>
      </c>
      <c r="CV565" t="s">
        <v>17468</v>
      </c>
      <c r="CW565" t="s">
        <v>17469</v>
      </c>
      <c r="CX565" t="s">
        <v>17470</v>
      </c>
      <c r="CY565" t="s">
        <v>17471</v>
      </c>
      <c r="CZ565" t="s">
        <v>17472</v>
      </c>
      <c r="DA565" t="s">
        <v>17473</v>
      </c>
      <c r="DB565" t="s">
        <v>17474</v>
      </c>
      <c r="DC565" t="s">
        <v>17475</v>
      </c>
      <c r="DD565" t="s">
        <v>17476</v>
      </c>
      <c r="DE565" t="s">
        <v>17477</v>
      </c>
      <c r="DF565" t="s">
        <v>17478</v>
      </c>
      <c r="DG565" t="s">
        <v>17479</v>
      </c>
      <c r="DH565" t="s">
        <v>17480</v>
      </c>
      <c r="DI565" t="s">
        <v>17481</v>
      </c>
      <c r="DJ565" t="s">
        <v>17482</v>
      </c>
      <c r="DK565" t="s">
        <v>17483</v>
      </c>
      <c r="DL565" t="s">
        <v>17484</v>
      </c>
      <c r="DM565" t="s">
        <v>17485</v>
      </c>
      <c r="DN565" t="s">
        <v>17486</v>
      </c>
      <c r="DO565" t="s">
        <v>17487</v>
      </c>
      <c r="DP565" t="s">
        <v>17488</v>
      </c>
      <c r="DQ565" t="s">
        <v>17489</v>
      </c>
      <c r="DR565" t="s">
        <v>17490</v>
      </c>
      <c r="DS565" t="s">
        <v>17491</v>
      </c>
      <c r="DT565" t="s">
        <v>17492</v>
      </c>
      <c r="DU565" t="s">
        <v>17493</v>
      </c>
      <c r="DV565" t="s">
        <v>17494</v>
      </c>
      <c r="DW565" t="s">
        <v>17495</v>
      </c>
      <c r="DX565" t="s">
        <v>17496</v>
      </c>
      <c r="DY565" t="s">
        <v>17497</v>
      </c>
      <c r="DZ565" t="s">
        <v>17498</v>
      </c>
      <c r="EA565" t="s">
        <v>17499</v>
      </c>
      <c r="EB565" t="s">
        <v>17500</v>
      </c>
      <c r="EC565" t="s">
        <v>17501</v>
      </c>
      <c r="ED565" t="s">
        <v>17502</v>
      </c>
      <c r="EE565" t="s">
        <v>17503</v>
      </c>
      <c r="EF565" t="s">
        <v>17504</v>
      </c>
      <c r="EG565" t="s">
        <v>17505</v>
      </c>
      <c r="EH565" t="s">
        <v>17506</v>
      </c>
      <c r="EI565" t="s">
        <v>17507</v>
      </c>
      <c r="EJ565" t="s">
        <v>17508</v>
      </c>
      <c r="EK565" t="s">
        <v>17509</v>
      </c>
      <c r="EL565" t="s">
        <v>17510</v>
      </c>
      <c r="EM565" t="s">
        <v>17511</v>
      </c>
      <c r="EN565" t="s">
        <v>17512</v>
      </c>
      <c r="EO565" t="s">
        <v>17513</v>
      </c>
      <c r="EP565" t="s">
        <v>17514</v>
      </c>
      <c r="EQ565" t="s">
        <v>17515</v>
      </c>
      <c r="ER565" t="s">
        <v>17516</v>
      </c>
      <c r="ES565" t="s">
        <v>17517</v>
      </c>
      <c r="ET565" t="s">
        <v>17518</v>
      </c>
      <c r="EU565" t="s">
        <v>17519</v>
      </c>
      <c r="EV565" t="s">
        <v>17520</v>
      </c>
      <c r="EW565" t="s">
        <v>17521</v>
      </c>
      <c r="EX565" t="s">
        <v>17522</v>
      </c>
      <c r="EY565" t="s">
        <v>17523</v>
      </c>
      <c r="EZ565" t="s">
        <v>17524</v>
      </c>
      <c r="FA565" t="s">
        <v>17525</v>
      </c>
      <c r="FB565" t="s">
        <v>17526</v>
      </c>
      <c r="FC565" t="s">
        <v>17527</v>
      </c>
      <c r="FD565" t="s">
        <v>17528</v>
      </c>
      <c r="FE565" t="s">
        <v>17529</v>
      </c>
      <c r="FF565" t="s">
        <v>17530</v>
      </c>
      <c r="FG565" t="s">
        <v>17531</v>
      </c>
      <c r="FH565" t="s">
        <v>17532</v>
      </c>
      <c r="FI565" t="s">
        <v>17533</v>
      </c>
      <c r="FJ565" t="s">
        <v>17534</v>
      </c>
      <c r="FK565" t="s">
        <v>17535</v>
      </c>
      <c r="FL565" t="s">
        <v>17536</v>
      </c>
      <c r="FM565" t="s">
        <v>17537</v>
      </c>
      <c r="FN565" t="s">
        <v>17538</v>
      </c>
      <c r="FO565" t="s">
        <v>17539</v>
      </c>
      <c r="FP565" t="s">
        <v>17540</v>
      </c>
      <c r="FQ565" t="s">
        <v>17541</v>
      </c>
      <c r="FR565" t="s">
        <v>17542</v>
      </c>
      <c r="FS565" t="s">
        <v>17543</v>
      </c>
      <c r="FT565" t="s">
        <v>17544</v>
      </c>
      <c r="FU565" t="s">
        <v>17545</v>
      </c>
      <c r="FV565" t="s">
        <v>17546</v>
      </c>
      <c r="FW565" t="s">
        <v>17547</v>
      </c>
      <c r="FX565" t="s">
        <v>17548</v>
      </c>
      <c r="FY565" t="s">
        <v>17549</v>
      </c>
      <c r="FZ565" t="s">
        <v>17550</v>
      </c>
      <c r="GA565" t="s">
        <v>17551</v>
      </c>
      <c r="GB565" t="s">
        <v>17552</v>
      </c>
      <c r="GC565" t="s">
        <v>17553</v>
      </c>
      <c r="GD565" t="s">
        <v>17554</v>
      </c>
      <c r="GE565" t="s">
        <v>17555</v>
      </c>
      <c r="GF565" t="s">
        <v>17556</v>
      </c>
      <c r="GG565" t="s">
        <v>17557</v>
      </c>
      <c r="GH565" t="s">
        <v>17558</v>
      </c>
      <c r="GI565" t="s">
        <v>17559</v>
      </c>
      <c r="GJ565" t="s">
        <v>17560</v>
      </c>
      <c r="GK565" t="s">
        <v>17561</v>
      </c>
      <c r="GL565" t="s">
        <v>17562</v>
      </c>
      <c r="GM565" t="s">
        <v>17563</v>
      </c>
      <c r="GN565" t="s">
        <v>17564</v>
      </c>
      <c r="GO565" t="s">
        <v>17565</v>
      </c>
      <c r="GP565" t="s">
        <v>17566</v>
      </c>
      <c r="GQ565" t="s">
        <v>17567</v>
      </c>
      <c r="GR565" t="s">
        <v>17568</v>
      </c>
      <c r="GS565" t="s">
        <v>17569</v>
      </c>
      <c r="GT565" t="s">
        <v>17570</v>
      </c>
      <c r="GU565" t="s">
        <v>17571</v>
      </c>
      <c r="GV565" t="s">
        <v>17572</v>
      </c>
      <c r="GW565" t="s">
        <v>17573</v>
      </c>
      <c r="GX565" t="s">
        <v>17574</v>
      </c>
      <c r="GY565" t="s">
        <v>17575</v>
      </c>
      <c r="GZ565" t="s">
        <v>17576</v>
      </c>
      <c r="HA565" t="s">
        <v>17577</v>
      </c>
      <c r="HB565" t="s">
        <v>17578</v>
      </c>
      <c r="HC565" t="s">
        <v>17579</v>
      </c>
      <c r="HD565" t="s">
        <v>17580</v>
      </c>
      <c r="HE565" t="s">
        <v>17581</v>
      </c>
      <c r="HF565" t="s">
        <v>17582</v>
      </c>
      <c r="HG565" t="s">
        <v>17583</v>
      </c>
      <c r="HH565" t="s">
        <v>17584</v>
      </c>
      <c r="HI565" t="s">
        <v>17585</v>
      </c>
      <c r="HJ565" t="s">
        <v>17586</v>
      </c>
      <c r="HK565" t="s">
        <v>17587</v>
      </c>
      <c r="HL565" t="s">
        <v>17588</v>
      </c>
      <c r="HM565" t="s">
        <v>17589</v>
      </c>
      <c r="HN565" t="s">
        <v>17590</v>
      </c>
      <c r="HO565" t="s">
        <v>17591</v>
      </c>
      <c r="HP565" t="s">
        <v>17592</v>
      </c>
      <c r="HQ565" t="s">
        <v>17593</v>
      </c>
      <c r="HR565" t="s">
        <v>17594</v>
      </c>
      <c r="HS565" t="s">
        <v>17595</v>
      </c>
      <c r="HT565" t="s">
        <v>17596</v>
      </c>
      <c r="HU565" t="s">
        <v>17597</v>
      </c>
      <c r="HV565" t="s">
        <v>17598</v>
      </c>
      <c r="HW565" t="s">
        <v>17599</v>
      </c>
      <c r="HX565" t="s">
        <v>17600</v>
      </c>
      <c r="HY565" t="s">
        <v>17601</v>
      </c>
      <c r="HZ565" t="s">
        <v>17602</v>
      </c>
      <c r="IA565" t="s">
        <v>17603</v>
      </c>
      <c r="IB565" t="s">
        <v>17604</v>
      </c>
      <c r="IC565" t="s">
        <v>17605</v>
      </c>
      <c r="ID565" t="s">
        <v>17606</v>
      </c>
      <c r="IE565" t="s">
        <v>17607</v>
      </c>
      <c r="IF565" t="s">
        <v>17608</v>
      </c>
      <c r="IG565" t="s">
        <v>17609</v>
      </c>
      <c r="IH565" t="s">
        <v>17610</v>
      </c>
      <c r="II565" t="s">
        <v>17611</v>
      </c>
      <c r="IJ565" t="s">
        <v>17612</v>
      </c>
      <c r="IK565" t="s">
        <v>17613</v>
      </c>
      <c r="IL565" t="s">
        <v>17614</v>
      </c>
      <c r="IM565" t="s">
        <v>17615</v>
      </c>
      <c r="IN565" t="s">
        <v>17616</v>
      </c>
      <c r="IO565" t="s">
        <v>17617</v>
      </c>
      <c r="IP565" t="s">
        <v>17618</v>
      </c>
      <c r="IQ565" t="s">
        <v>17619</v>
      </c>
      <c r="IR565" t="s">
        <v>17620</v>
      </c>
      <c r="IS565" t="s">
        <v>17621</v>
      </c>
      <c r="IT565" t="s">
        <v>17622</v>
      </c>
      <c r="IU565" t="s">
        <v>17623</v>
      </c>
      <c r="IV565" t="s">
        <v>17624</v>
      </c>
    </row>
    <row r="566" spans="1:983" x14ac:dyDescent="0.25">
      <c r="A566" t="s">
        <v>18133</v>
      </c>
      <c r="B566" t="s">
        <v>18134</v>
      </c>
      <c r="C566" t="s">
        <v>18135</v>
      </c>
      <c r="D566" t="s">
        <v>18136</v>
      </c>
      <c r="E566" t="s">
        <v>18137</v>
      </c>
      <c r="F566" t="s">
        <v>18138</v>
      </c>
    </row>
    <row r="567" spans="1:983" x14ac:dyDescent="0.25">
      <c r="A567" t="s">
        <v>18139</v>
      </c>
    </row>
    <row r="568" spans="1:983" x14ac:dyDescent="0.25">
      <c r="A568" t="s">
        <v>18140</v>
      </c>
      <c r="B568" t="s">
        <v>18141</v>
      </c>
      <c r="C568" t="s">
        <v>18142</v>
      </c>
      <c r="D568" t="s">
        <v>18143</v>
      </c>
      <c r="E568" t="s">
        <v>18144</v>
      </c>
      <c r="F568" t="s">
        <v>18145</v>
      </c>
      <c r="G568" t="s">
        <v>18146</v>
      </c>
      <c r="H568" t="s">
        <v>18147</v>
      </c>
      <c r="I568" t="s">
        <v>18148</v>
      </c>
      <c r="J568" t="s">
        <v>18149</v>
      </c>
      <c r="K568" t="s">
        <v>18150</v>
      </c>
      <c r="L568" t="s">
        <v>18151</v>
      </c>
      <c r="M568" t="s">
        <v>18152</v>
      </c>
      <c r="N568" t="s">
        <v>18153</v>
      </c>
      <c r="O568" t="s">
        <v>18154</v>
      </c>
      <c r="P568" t="s">
        <v>18155</v>
      </c>
      <c r="Q568" t="s">
        <v>18156</v>
      </c>
      <c r="R568" t="s">
        <v>18157</v>
      </c>
      <c r="S568" t="s">
        <v>18158</v>
      </c>
      <c r="T568" t="s">
        <v>18159</v>
      </c>
      <c r="U568" t="s">
        <v>18160</v>
      </c>
      <c r="V568" t="s">
        <v>18161</v>
      </c>
      <c r="W568" t="s">
        <v>18162</v>
      </c>
      <c r="X568" t="s">
        <v>18163</v>
      </c>
      <c r="Y568" t="s">
        <v>18164</v>
      </c>
      <c r="Z568" t="s">
        <v>18165</v>
      </c>
      <c r="AA568" t="s">
        <v>18166</v>
      </c>
      <c r="AB568" t="s">
        <v>18167</v>
      </c>
      <c r="AC568" t="s">
        <v>18168</v>
      </c>
      <c r="AD568" t="s">
        <v>18169</v>
      </c>
      <c r="AE568" t="s">
        <v>18170</v>
      </c>
      <c r="AF568" t="s">
        <v>18171</v>
      </c>
      <c r="AG568" t="s">
        <v>18172</v>
      </c>
      <c r="AH568" t="s">
        <v>18173</v>
      </c>
      <c r="AI568" t="s">
        <v>18174</v>
      </c>
      <c r="AJ568" t="s">
        <v>18175</v>
      </c>
      <c r="AK568" t="s">
        <v>18176</v>
      </c>
      <c r="AL568" t="s">
        <v>18177</v>
      </c>
      <c r="AM568" t="s">
        <v>18178</v>
      </c>
      <c r="AN568" t="s">
        <v>18179</v>
      </c>
      <c r="AO568" t="s">
        <v>18180</v>
      </c>
      <c r="AP568" t="s">
        <v>18181</v>
      </c>
      <c r="AQ568" t="s">
        <v>18182</v>
      </c>
      <c r="AR568" t="s">
        <v>18183</v>
      </c>
      <c r="AS568" t="s">
        <v>18184</v>
      </c>
      <c r="AT568" t="s">
        <v>18185</v>
      </c>
      <c r="AU568" t="s">
        <v>18186</v>
      </c>
      <c r="AV568" t="s">
        <v>18187</v>
      </c>
      <c r="AW568" t="s">
        <v>18188</v>
      </c>
      <c r="AX568" t="s">
        <v>18189</v>
      </c>
      <c r="AY568" t="s">
        <v>18190</v>
      </c>
      <c r="AZ568" t="s">
        <v>18191</v>
      </c>
      <c r="BA568" t="s">
        <v>18192</v>
      </c>
      <c r="BB568" t="s">
        <v>18193</v>
      </c>
      <c r="BC568" t="s">
        <v>18194</v>
      </c>
      <c r="BD568" t="s">
        <v>18195</v>
      </c>
      <c r="BE568" t="s">
        <v>18196</v>
      </c>
      <c r="BF568" t="s">
        <v>18197</v>
      </c>
      <c r="BG568" t="s">
        <v>18198</v>
      </c>
      <c r="BH568" t="s">
        <v>18199</v>
      </c>
      <c r="BI568" t="s">
        <v>18200</v>
      </c>
      <c r="BJ568" t="s">
        <v>18201</v>
      </c>
      <c r="BK568" t="s">
        <v>18202</v>
      </c>
      <c r="BL568" t="s">
        <v>18203</v>
      </c>
      <c r="BM568" t="s">
        <v>18204</v>
      </c>
      <c r="BN568" t="s">
        <v>18205</v>
      </c>
      <c r="BO568" t="s">
        <v>18206</v>
      </c>
      <c r="BP568" t="s">
        <v>18207</v>
      </c>
      <c r="BQ568" t="s">
        <v>18208</v>
      </c>
      <c r="BR568" t="s">
        <v>18209</v>
      </c>
      <c r="BS568" t="s">
        <v>18210</v>
      </c>
      <c r="BT568" t="s">
        <v>18211</v>
      </c>
      <c r="BU568" t="s">
        <v>18212</v>
      </c>
      <c r="BV568" t="s">
        <v>18213</v>
      </c>
      <c r="BW568" t="s">
        <v>18214</v>
      </c>
      <c r="BX568" t="s">
        <v>18215</v>
      </c>
      <c r="BY568" t="s">
        <v>18216</v>
      </c>
      <c r="BZ568" t="s">
        <v>18217</v>
      </c>
      <c r="CA568" t="s">
        <v>18218</v>
      </c>
      <c r="CB568" t="s">
        <v>18219</v>
      </c>
      <c r="CC568" t="s">
        <v>18220</v>
      </c>
      <c r="CD568" t="s">
        <v>18221</v>
      </c>
      <c r="CE568" t="s">
        <v>18222</v>
      </c>
      <c r="CF568" t="s">
        <v>18223</v>
      </c>
      <c r="CG568" t="s">
        <v>18224</v>
      </c>
      <c r="CH568" t="s">
        <v>18225</v>
      </c>
      <c r="CI568" t="s">
        <v>18226</v>
      </c>
      <c r="CJ568" t="s">
        <v>18227</v>
      </c>
      <c r="CK568" t="s">
        <v>18228</v>
      </c>
      <c r="CL568" t="s">
        <v>18229</v>
      </c>
      <c r="CM568" t="s">
        <v>18230</v>
      </c>
      <c r="CN568" t="s">
        <v>18231</v>
      </c>
      <c r="CO568" t="s">
        <v>18232</v>
      </c>
      <c r="CP568" t="s">
        <v>18233</v>
      </c>
      <c r="CQ568" t="s">
        <v>18234</v>
      </c>
      <c r="CR568" t="s">
        <v>18235</v>
      </c>
      <c r="CS568" t="s">
        <v>18236</v>
      </c>
      <c r="CT568" t="s">
        <v>18237</v>
      </c>
      <c r="CU568" t="s">
        <v>18238</v>
      </c>
      <c r="CV568" t="s">
        <v>18239</v>
      </c>
      <c r="CW568" t="s">
        <v>18240</v>
      </c>
      <c r="CX568" t="s">
        <v>18241</v>
      </c>
      <c r="CY568" t="s">
        <v>18242</v>
      </c>
      <c r="CZ568" t="s">
        <v>18243</v>
      </c>
      <c r="DA568" t="s">
        <v>18244</v>
      </c>
      <c r="DB568" t="s">
        <v>18245</v>
      </c>
      <c r="DC568" t="s">
        <v>18246</v>
      </c>
      <c r="DD568" t="s">
        <v>18247</v>
      </c>
      <c r="DE568" t="s">
        <v>18248</v>
      </c>
      <c r="DF568" t="s">
        <v>18249</v>
      </c>
      <c r="DG568" t="s">
        <v>18250</v>
      </c>
      <c r="DH568" t="s">
        <v>18251</v>
      </c>
      <c r="DI568" t="s">
        <v>18252</v>
      </c>
      <c r="DJ568" t="s">
        <v>18253</v>
      </c>
      <c r="DK568" t="s">
        <v>18254</v>
      </c>
      <c r="DL568" t="s">
        <v>18255</v>
      </c>
      <c r="DM568" t="s">
        <v>18256</v>
      </c>
      <c r="DN568" t="s">
        <v>18257</v>
      </c>
      <c r="DO568" t="s">
        <v>18258</v>
      </c>
      <c r="DP568" t="s">
        <v>18259</v>
      </c>
      <c r="DQ568" t="s">
        <v>18260</v>
      </c>
      <c r="DR568" t="s">
        <v>18261</v>
      </c>
      <c r="DS568" t="s">
        <v>18262</v>
      </c>
      <c r="DT568" t="s">
        <v>18263</v>
      </c>
      <c r="DU568" t="s">
        <v>18264</v>
      </c>
      <c r="DV568" t="s">
        <v>18265</v>
      </c>
      <c r="DW568" t="s">
        <v>18266</v>
      </c>
      <c r="DX568" t="s">
        <v>18267</v>
      </c>
      <c r="DY568" t="s">
        <v>18268</v>
      </c>
      <c r="DZ568" t="s">
        <v>18269</v>
      </c>
      <c r="EA568" t="s">
        <v>18270</v>
      </c>
      <c r="EB568" t="s">
        <v>18271</v>
      </c>
      <c r="EC568" t="s">
        <v>18272</v>
      </c>
      <c r="ED568" t="s">
        <v>18273</v>
      </c>
      <c r="EE568" t="s">
        <v>18274</v>
      </c>
      <c r="EF568" t="s">
        <v>18275</v>
      </c>
      <c r="EG568" t="s">
        <v>18276</v>
      </c>
      <c r="EH568" t="s">
        <v>18277</v>
      </c>
      <c r="EI568" t="s">
        <v>18278</v>
      </c>
      <c r="EJ568" t="s">
        <v>18279</v>
      </c>
      <c r="EK568" t="s">
        <v>18280</v>
      </c>
      <c r="EL568" t="s">
        <v>18281</v>
      </c>
      <c r="EM568" t="s">
        <v>18282</v>
      </c>
      <c r="EN568" t="s">
        <v>18283</v>
      </c>
      <c r="EO568" t="s">
        <v>18284</v>
      </c>
      <c r="EP568" t="s">
        <v>18285</v>
      </c>
      <c r="EQ568" t="s">
        <v>18286</v>
      </c>
      <c r="ER568" t="s">
        <v>18287</v>
      </c>
      <c r="ES568" t="s">
        <v>18288</v>
      </c>
      <c r="ET568" t="s">
        <v>18289</v>
      </c>
      <c r="EU568" t="s">
        <v>18290</v>
      </c>
      <c r="EV568" t="s">
        <v>18291</v>
      </c>
      <c r="EW568" t="s">
        <v>18292</v>
      </c>
      <c r="EX568" t="s">
        <v>18293</v>
      </c>
      <c r="EY568" t="s">
        <v>18294</v>
      </c>
      <c r="EZ568" t="s">
        <v>18295</v>
      </c>
      <c r="FA568" t="s">
        <v>18296</v>
      </c>
      <c r="FB568" t="s">
        <v>18297</v>
      </c>
      <c r="FC568" t="s">
        <v>18298</v>
      </c>
      <c r="FD568" t="s">
        <v>18299</v>
      </c>
      <c r="FE568" t="s">
        <v>18300</v>
      </c>
      <c r="FF568" t="s">
        <v>18301</v>
      </c>
      <c r="FG568" t="s">
        <v>18302</v>
      </c>
      <c r="FH568" t="s">
        <v>18303</v>
      </c>
      <c r="FI568" t="s">
        <v>18304</v>
      </c>
      <c r="FJ568" t="s">
        <v>18305</v>
      </c>
      <c r="FK568" t="s">
        <v>18306</v>
      </c>
      <c r="FL568" t="s">
        <v>18307</v>
      </c>
      <c r="FM568" t="s">
        <v>18308</v>
      </c>
      <c r="FN568" t="s">
        <v>18309</v>
      </c>
      <c r="FO568" t="s">
        <v>18310</v>
      </c>
      <c r="FP568" t="s">
        <v>18311</v>
      </c>
      <c r="FQ568" t="s">
        <v>18312</v>
      </c>
      <c r="FR568" t="s">
        <v>18313</v>
      </c>
      <c r="FS568" t="s">
        <v>18314</v>
      </c>
      <c r="FT568" t="s">
        <v>18315</v>
      </c>
      <c r="FU568" t="s">
        <v>18316</v>
      </c>
      <c r="FV568" t="s">
        <v>18317</v>
      </c>
      <c r="FW568" t="s">
        <v>18318</v>
      </c>
      <c r="FX568" t="s">
        <v>18319</v>
      </c>
      <c r="FY568" t="s">
        <v>18320</v>
      </c>
      <c r="FZ568" t="s">
        <v>18321</v>
      </c>
      <c r="GA568" t="s">
        <v>18322</v>
      </c>
      <c r="GB568" t="s">
        <v>18323</v>
      </c>
      <c r="GC568" t="s">
        <v>18324</v>
      </c>
      <c r="GD568" t="s">
        <v>18325</v>
      </c>
      <c r="GE568" t="s">
        <v>18326</v>
      </c>
      <c r="GF568" t="s">
        <v>18327</v>
      </c>
      <c r="GG568" t="s">
        <v>18328</v>
      </c>
      <c r="GH568" t="s">
        <v>18329</v>
      </c>
      <c r="GI568" t="s">
        <v>18330</v>
      </c>
      <c r="GJ568" t="s">
        <v>18331</v>
      </c>
      <c r="GK568" t="s">
        <v>18332</v>
      </c>
      <c r="GL568" t="s">
        <v>18333</v>
      </c>
      <c r="GM568" t="s">
        <v>18334</v>
      </c>
      <c r="GN568" t="s">
        <v>18335</v>
      </c>
      <c r="GO568" t="s">
        <v>18336</v>
      </c>
      <c r="GP568" t="s">
        <v>18337</v>
      </c>
      <c r="GQ568" t="s">
        <v>18338</v>
      </c>
      <c r="GR568" t="s">
        <v>18339</v>
      </c>
      <c r="GS568" t="s">
        <v>18340</v>
      </c>
      <c r="GT568" t="s">
        <v>18341</v>
      </c>
      <c r="GU568" t="s">
        <v>18342</v>
      </c>
      <c r="GV568" t="s">
        <v>18343</v>
      </c>
      <c r="GW568" t="s">
        <v>18344</v>
      </c>
      <c r="GX568" t="s">
        <v>18345</v>
      </c>
      <c r="GY568" t="s">
        <v>18346</v>
      </c>
      <c r="GZ568" t="s">
        <v>18347</v>
      </c>
      <c r="HA568" t="s">
        <v>18348</v>
      </c>
      <c r="HB568" t="s">
        <v>18349</v>
      </c>
      <c r="HC568" t="s">
        <v>18350</v>
      </c>
      <c r="HD568" t="s">
        <v>18351</v>
      </c>
      <c r="HE568" t="s">
        <v>18352</v>
      </c>
      <c r="HF568" t="s">
        <v>18353</v>
      </c>
      <c r="HG568" t="s">
        <v>18354</v>
      </c>
      <c r="HH568" t="s">
        <v>18355</v>
      </c>
      <c r="HI568" t="s">
        <v>18356</v>
      </c>
      <c r="HJ568" t="s">
        <v>18357</v>
      </c>
      <c r="HK568" t="s">
        <v>18358</v>
      </c>
      <c r="HL568" t="s">
        <v>18359</v>
      </c>
      <c r="HM568" t="s">
        <v>18360</v>
      </c>
      <c r="HN568" t="s">
        <v>18361</v>
      </c>
      <c r="HO568" t="s">
        <v>18362</v>
      </c>
      <c r="HP568" t="s">
        <v>18363</v>
      </c>
      <c r="HQ568" t="s">
        <v>18364</v>
      </c>
      <c r="HR568" t="s">
        <v>18365</v>
      </c>
      <c r="HS568" t="s">
        <v>18366</v>
      </c>
      <c r="HT568" t="s">
        <v>18367</v>
      </c>
      <c r="HU568" t="s">
        <v>18368</v>
      </c>
      <c r="HV568" t="s">
        <v>18369</v>
      </c>
      <c r="HW568" t="s">
        <v>18370</v>
      </c>
      <c r="HX568" t="s">
        <v>18371</v>
      </c>
      <c r="HY568" t="s">
        <v>18372</v>
      </c>
      <c r="HZ568" t="s">
        <v>18373</v>
      </c>
      <c r="IA568" t="s">
        <v>18374</v>
      </c>
      <c r="IB568" t="s">
        <v>18375</v>
      </c>
      <c r="IC568" t="s">
        <v>18376</v>
      </c>
      <c r="ID568" t="s">
        <v>18377</v>
      </c>
      <c r="IE568" t="s">
        <v>18378</v>
      </c>
      <c r="IF568" t="s">
        <v>18379</v>
      </c>
      <c r="IG568" t="s">
        <v>18380</v>
      </c>
      <c r="IH568" t="s">
        <v>18381</v>
      </c>
      <c r="II568" t="s">
        <v>18382</v>
      </c>
      <c r="IJ568" t="s">
        <v>18383</v>
      </c>
      <c r="IK568" t="s">
        <v>18384</v>
      </c>
      <c r="IL568" t="s">
        <v>18385</v>
      </c>
      <c r="IM568" t="s">
        <v>18386</v>
      </c>
      <c r="IN568" t="s">
        <v>18387</v>
      </c>
      <c r="IO568" t="s">
        <v>18388</v>
      </c>
      <c r="IP568" t="s">
        <v>18389</v>
      </c>
      <c r="IQ568" t="s">
        <v>18390</v>
      </c>
      <c r="IR568" t="s">
        <v>18391</v>
      </c>
      <c r="IS568" t="s">
        <v>18392</v>
      </c>
      <c r="IT568" t="s">
        <v>18393</v>
      </c>
      <c r="IU568" t="s">
        <v>18394</v>
      </c>
      <c r="IV568" t="s">
        <v>18395</v>
      </c>
      <c r="IW568" t="s">
        <v>18396</v>
      </c>
      <c r="IX568" t="s">
        <v>18397</v>
      </c>
      <c r="IY568" t="s">
        <v>18398</v>
      </c>
      <c r="IZ568" t="s">
        <v>18399</v>
      </c>
      <c r="JA568" t="s">
        <v>18400</v>
      </c>
      <c r="JB568" t="s">
        <v>18401</v>
      </c>
      <c r="JC568" t="s">
        <v>18402</v>
      </c>
      <c r="JD568" t="s">
        <v>18403</v>
      </c>
      <c r="JE568" t="s">
        <v>18404</v>
      </c>
      <c r="JF568" t="s">
        <v>18405</v>
      </c>
      <c r="JG568" t="s">
        <v>18406</v>
      </c>
      <c r="JH568" t="s">
        <v>18407</v>
      </c>
      <c r="JI568" t="s">
        <v>18408</v>
      </c>
      <c r="JJ568" t="s">
        <v>18409</v>
      </c>
      <c r="JK568" t="s">
        <v>18410</v>
      </c>
      <c r="JL568" t="s">
        <v>18411</v>
      </c>
      <c r="JM568" t="s">
        <v>18412</v>
      </c>
      <c r="JN568" t="s">
        <v>18413</v>
      </c>
      <c r="JO568" t="s">
        <v>18414</v>
      </c>
      <c r="JP568" t="s">
        <v>18415</v>
      </c>
      <c r="JQ568" t="s">
        <v>18416</v>
      </c>
      <c r="JR568" t="s">
        <v>18417</v>
      </c>
      <c r="JS568" t="s">
        <v>18418</v>
      </c>
      <c r="JT568" t="s">
        <v>18419</v>
      </c>
      <c r="JU568" t="s">
        <v>18420</v>
      </c>
      <c r="JV568" t="s">
        <v>18421</v>
      </c>
      <c r="JW568" t="s">
        <v>18422</v>
      </c>
      <c r="JX568" t="s">
        <v>18423</v>
      </c>
      <c r="JY568" t="s">
        <v>18424</v>
      </c>
      <c r="JZ568" t="s">
        <v>18425</v>
      </c>
      <c r="KA568" t="s">
        <v>18426</v>
      </c>
      <c r="KB568" t="s">
        <v>18427</v>
      </c>
      <c r="KC568" t="s">
        <v>18428</v>
      </c>
      <c r="KD568" t="s">
        <v>18429</v>
      </c>
      <c r="KE568" t="s">
        <v>18430</v>
      </c>
      <c r="KF568" t="s">
        <v>18431</v>
      </c>
      <c r="KG568" t="s">
        <v>18432</v>
      </c>
      <c r="KH568" t="s">
        <v>18433</v>
      </c>
      <c r="KI568" t="s">
        <v>18434</v>
      </c>
      <c r="KJ568" t="s">
        <v>18435</v>
      </c>
      <c r="KK568" t="s">
        <v>18436</v>
      </c>
      <c r="KL568" t="s">
        <v>18437</v>
      </c>
      <c r="KM568" t="s">
        <v>18438</v>
      </c>
      <c r="KN568" t="s">
        <v>18439</v>
      </c>
      <c r="KO568" t="s">
        <v>18440</v>
      </c>
      <c r="KP568" t="s">
        <v>18441</v>
      </c>
      <c r="KQ568" t="s">
        <v>18442</v>
      </c>
      <c r="KR568" t="s">
        <v>18443</v>
      </c>
      <c r="KS568" t="s">
        <v>18444</v>
      </c>
      <c r="KT568" t="s">
        <v>18445</v>
      </c>
      <c r="KU568" t="s">
        <v>18446</v>
      </c>
      <c r="KV568" t="s">
        <v>18447</v>
      </c>
      <c r="KW568" t="s">
        <v>18448</v>
      </c>
      <c r="KX568" t="s">
        <v>18449</v>
      </c>
      <c r="KY568" t="s">
        <v>18450</v>
      </c>
      <c r="KZ568" t="s">
        <v>18451</v>
      </c>
      <c r="LA568" t="s">
        <v>18452</v>
      </c>
      <c r="LB568" t="s">
        <v>18453</v>
      </c>
      <c r="LC568" t="s">
        <v>18454</v>
      </c>
      <c r="LD568" t="s">
        <v>18455</v>
      </c>
      <c r="LE568" t="s">
        <v>18456</v>
      </c>
      <c r="LF568" t="s">
        <v>18457</v>
      </c>
      <c r="LG568" t="s">
        <v>18458</v>
      </c>
      <c r="LH568" t="s">
        <v>18459</v>
      </c>
      <c r="LI568" t="s">
        <v>18460</v>
      </c>
      <c r="LJ568" t="s">
        <v>18461</v>
      </c>
      <c r="LK568" t="s">
        <v>18462</v>
      </c>
      <c r="LL568" t="s">
        <v>18463</v>
      </c>
      <c r="LM568" t="s">
        <v>18464</v>
      </c>
      <c r="LN568" t="s">
        <v>18465</v>
      </c>
      <c r="LO568" t="s">
        <v>18466</v>
      </c>
      <c r="LP568" t="s">
        <v>18467</v>
      </c>
      <c r="LQ568" t="s">
        <v>18468</v>
      </c>
      <c r="LR568" t="s">
        <v>18469</v>
      </c>
      <c r="LS568" t="s">
        <v>18470</v>
      </c>
      <c r="LT568" t="s">
        <v>18471</v>
      </c>
      <c r="LU568" t="s">
        <v>18472</v>
      </c>
      <c r="LV568" t="s">
        <v>18473</v>
      </c>
      <c r="LW568" t="s">
        <v>18474</v>
      </c>
      <c r="LX568" t="s">
        <v>18475</v>
      </c>
      <c r="LY568" t="s">
        <v>18476</v>
      </c>
      <c r="LZ568" t="s">
        <v>18477</v>
      </c>
      <c r="MA568" t="s">
        <v>18478</v>
      </c>
      <c r="MB568" t="s">
        <v>18479</v>
      </c>
      <c r="MC568" t="s">
        <v>18480</v>
      </c>
      <c r="MD568" t="s">
        <v>18481</v>
      </c>
      <c r="ME568" t="s">
        <v>18482</v>
      </c>
      <c r="MF568" t="s">
        <v>18483</v>
      </c>
      <c r="MG568" t="s">
        <v>18484</v>
      </c>
      <c r="MH568" t="s">
        <v>18485</v>
      </c>
      <c r="MI568" t="s">
        <v>18486</v>
      </c>
      <c r="MJ568" t="s">
        <v>18487</v>
      </c>
      <c r="MK568" t="s">
        <v>18488</v>
      </c>
      <c r="ML568" t="s">
        <v>18489</v>
      </c>
      <c r="MM568" t="s">
        <v>18490</v>
      </c>
      <c r="MN568" t="s">
        <v>18491</v>
      </c>
      <c r="MO568" t="s">
        <v>18492</v>
      </c>
      <c r="MP568" t="s">
        <v>18493</v>
      </c>
      <c r="MQ568" t="s">
        <v>18494</v>
      </c>
      <c r="MR568" t="s">
        <v>18495</v>
      </c>
      <c r="MS568" t="s">
        <v>18496</v>
      </c>
      <c r="MT568" t="s">
        <v>18497</v>
      </c>
      <c r="MU568" t="s">
        <v>18498</v>
      </c>
      <c r="MV568" t="s">
        <v>18499</v>
      </c>
      <c r="MW568" t="s">
        <v>18500</v>
      </c>
      <c r="MX568" t="s">
        <v>18501</v>
      </c>
      <c r="MY568" t="s">
        <v>18502</v>
      </c>
      <c r="MZ568" t="s">
        <v>18503</v>
      </c>
      <c r="NA568" t="s">
        <v>18504</v>
      </c>
      <c r="NB568" t="s">
        <v>18505</v>
      </c>
      <c r="NC568" t="s">
        <v>18506</v>
      </c>
      <c r="ND568" t="s">
        <v>18507</v>
      </c>
      <c r="NE568" t="s">
        <v>18508</v>
      </c>
      <c r="NF568" t="s">
        <v>18509</v>
      </c>
      <c r="NG568" t="s">
        <v>18510</v>
      </c>
      <c r="NH568" t="s">
        <v>18511</v>
      </c>
      <c r="NI568" t="s">
        <v>18512</v>
      </c>
      <c r="NJ568" t="s">
        <v>18513</v>
      </c>
      <c r="NK568" t="s">
        <v>18514</v>
      </c>
      <c r="NL568" t="s">
        <v>18515</v>
      </c>
      <c r="NM568" t="s">
        <v>18516</v>
      </c>
      <c r="NN568" t="s">
        <v>18517</v>
      </c>
      <c r="NO568" t="s">
        <v>18518</v>
      </c>
      <c r="NP568" t="s">
        <v>18519</v>
      </c>
      <c r="NQ568" t="s">
        <v>18520</v>
      </c>
      <c r="NR568" t="s">
        <v>18521</v>
      </c>
      <c r="NS568" t="s">
        <v>18522</v>
      </c>
      <c r="NT568" t="s">
        <v>18523</v>
      </c>
      <c r="NU568" t="s">
        <v>18524</v>
      </c>
      <c r="NV568" t="s">
        <v>18525</v>
      </c>
      <c r="NW568" t="s">
        <v>18526</v>
      </c>
      <c r="NX568" t="s">
        <v>18527</v>
      </c>
      <c r="NY568" t="s">
        <v>18528</v>
      </c>
      <c r="NZ568" t="s">
        <v>18529</v>
      </c>
      <c r="OA568" t="s">
        <v>18530</v>
      </c>
      <c r="OB568" t="s">
        <v>18531</v>
      </c>
      <c r="OC568" t="s">
        <v>18532</v>
      </c>
      <c r="OD568" t="s">
        <v>18533</v>
      </c>
      <c r="OE568" t="s">
        <v>18534</v>
      </c>
      <c r="OF568" t="s">
        <v>18535</v>
      </c>
      <c r="OG568" t="s">
        <v>18536</v>
      </c>
      <c r="OH568" t="s">
        <v>18537</v>
      </c>
      <c r="OI568" t="s">
        <v>18538</v>
      </c>
      <c r="OJ568" t="s">
        <v>18539</v>
      </c>
      <c r="OK568" t="s">
        <v>18540</v>
      </c>
      <c r="OL568" t="s">
        <v>18541</v>
      </c>
      <c r="OM568" t="s">
        <v>18542</v>
      </c>
      <c r="ON568" t="s">
        <v>18543</v>
      </c>
      <c r="OO568" t="s">
        <v>18544</v>
      </c>
      <c r="OP568" t="s">
        <v>18545</v>
      </c>
      <c r="OQ568" t="s">
        <v>18546</v>
      </c>
      <c r="OR568" t="s">
        <v>18547</v>
      </c>
      <c r="OS568" t="s">
        <v>18548</v>
      </c>
      <c r="OT568" t="s">
        <v>18549</v>
      </c>
      <c r="OU568" t="s">
        <v>18550</v>
      </c>
      <c r="OV568" t="s">
        <v>18551</v>
      </c>
      <c r="OW568" t="s">
        <v>18552</v>
      </c>
      <c r="OX568" t="s">
        <v>18553</v>
      </c>
      <c r="OY568" t="s">
        <v>18554</v>
      </c>
      <c r="OZ568" t="s">
        <v>18555</v>
      </c>
      <c r="PA568" t="s">
        <v>18556</v>
      </c>
      <c r="PB568" t="s">
        <v>18557</v>
      </c>
      <c r="PC568" t="s">
        <v>18558</v>
      </c>
      <c r="PD568" t="s">
        <v>18559</v>
      </c>
      <c r="PE568" t="s">
        <v>18560</v>
      </c>
      <c r="PF568" t="s">
        <v>18561</v>
      </c>
      <c r="PG568" t="s">
        <v>18562</v>
      </c>
      <c r="PH568" t="s">
        <v>18563</v>
      </c>
      <c r="PI568" t="s">
        <v>18564</v>
      </c>
      <c r="PJ568" t="s">
        <v>18565</v>
      </c>
      <c r="PK568" t="s">
        <v>18566</v>
      </c>
      <c r="PL568" t="s">
        <v>18567</v>
      </c>
      <c r="PM568" t="s">
        <v>18568</v>
      </c>
      <c r="PN568" t="s">
        <v>18569</v>
      </c>
      <c r="PO568" t="s">
        <v>18570</v>
      </c>
      <c r="PP568" t="s">
        <v>18571</v>
      </c>
      <c r="PQ568" t="s">
        <v>18572</v>
      </c>
      <c r="PR568" t="s">
        <v>18573</v>
      </c>
      <c r="PS568" t="s">
        <v>18574</v>
      </c>
      <c r="PT568" t="s">
        <v>18575</v>
      </c>
      <c r="PU568" t="s">
        <v>18576</v>
      </c>
      <c r="PV568" t="s">
        <v>18577</v>
      </c>
      <c r="PW568" t="s">
        <v>18578</v>
      </c>
      <c r="PX568" t="s">
        <v>18579</v>
      </c>
      <c r="PY568" t="s">
        <v>18580</v>
      </c>
      <c r="PZ568" t="s">
        <v>18581</v>
      </c>
      <c r="QA568" t="s">
        <v>18582</v>
      </c>
      <c r="QB568" t="s">
        <v>18583</v>
      </c>
      <c r="QC568" t="s">
        <v>18584</v>
      </c>
      <c r="QD568" t="s">
        <v>18585</v>
      </c>
      <c r="QE568" t="s">
        <v>18586</v>
      </c>
      <c r="QF568" t="s">
        <v>18587</v>
      </c>
      <c r="QG568" t="s">
        <v>18588</v>
      </c>
      <c r="QH568" t="s">
        <v>18589</v>
      </c>
      <c r="QI568" t="s">
        <v>18590</v>
      </c>
      <c r="QJ568" t="s">
        <v>18591</v>
      </c>
      <c r="QK568" t="s">
        <v>18592</v>
      </c>
      <c r="QL568" t="s">
        <v>18593</v>
      </c>
      <c r="QM568" t="s">
        <v>18594</v>
      </c>
      <c r="QN568" t="s">
        <v>18595</v>
      </c>
      <c r="QO568" t="s">
        <v>18596</v>
      </c>
      <c r="QP568" t="s">
        <v>18597</v>
      </c>
      <c r="QQ568" t="s">
        <v>18598</v>
      </c>
      <c r="QR568" t="s">
        <v>18599</v>
      </c>
      <c r="QS568" t="s">
        <v>18600</v>
      </c>
      <c r="QT568" t="s">
        <v>18601</v>
      </c>
      <c r="QU568" t="s">
        <v>18602</v>
      </c>
      <c r="QV568" t="s">
        <v>18603</v>
      </c>
      <c r="QW568" t="s">
        <v>18604</v>
      </c>
      <c r="QX568" t="s">
        <v>18605</v>
      </c>
      <c r="QY568" t="s">
        <v>18606</v>
      </c>
      <c r="QZ568" t="s">
        <v>18607</v>
      </c>
      <c r="RA568" t="s">
        <v>18608</v>
      </c>
      <c r="RB568" t="s">
        <v>18609</v>
      </c>
      <c r="RC568" t="s">
        <v>18610</v>
      </c>
      <c r="RD568" t="s">
        <v>18611</v>
      </c>
      <c r="RE568" t="s">
        <v>18612</v>
      </c>
      <c r="RF568" t="s">
        <v>18613</v>
      </c>
      <c r="RG568" t="s">
        <v>18614</v>
      </c>
      <c r="RH568" t="s">
        <v>18615</v>
      </c>
      <c r="RI568" t="s">
        <v>18616</v>
      </c>
      <c r="RJ568" t="s">
        <v>18617</v>
      </c>
      <c r="RK568" t="s">
        <v>18618</v>
      </c>
      <c r="RL568" t="s">
        <v>18619</v>
      </c>
      <c r="RM568" t="s">
        <v>18620</v>
      </c>
      <c r="RN568" t="s">
        <v>18621</v>
      </c>
      <c r="RO568" t="s">
        <v>18622</v>
      </c>
      <c r="RP568" t="s">
        <v>18623</v>
      </c>
      <c r="RQ568" t="s">
        <v>18624</v>
      </c>
      <c r="RR568" t="s">
        <v>18625</v>
      </c>
      <c r="RS568" t="s">
        <v>18626</v>
      </c>
      <c r="RT568" t="s">
        <v>18627</v>
      </c>
      <c r="RU568" t="s">
        <v>18628</v>
      </c>
      <c r="RV568" t="s">
        <v>18629</v>
      </c>
      <c r="RW568" t="s">
        <v>18630</v>
      </c>
      <c r="RX568" t="s">
        <v>18631</v>
      </c>
      <c r="RY568" t="s">
        <v>18632</v>
      </c>
      <c r="RZ568" t="s">
        <v>18633</v>
      </c>
      <c r="SA568" t="s">
        <v>18634</v>
      </c>
      <c r="SB568" t="s">
        <v>18635</v>
      </c>
      <c r="SC568" t="s">
        <v>18636</v>
      </c>
      <c r="SD568" t="s">
        <v>18637</v>
      </c>
      <c r="SE568" t="s">
        <v>18638</v>
      </c>
      <c r="SF568" t="s">
        <v>18639</v>
      </c>
      <c r="SG568" t="s">
        <v>18640</v>
      </c>
      <c r="SH568" t="s">
        <v>18641</v>
      </c>
      <c r="SI568" t="s">
        <v>18642</v>
      </c>
      <c r="SJ568" t="s">
        <v>18643</v>
      </c>
      <c r="SK568" t="s">
        <v>18644</v>
      </c>
      <c r="SL568" t="s">
        <v>18645</v>
      </c>
      <c r="SM568" t="s">
        <v>18646</v>
      </c>
      <c r="SN568" t="s">
        <v>18647</v>
      </c>
      <c r="SO568" t="s">
        <v>18648</v>
      </c>
      <c r="SP568" t="s">
        <v>18649</v>
      </c>
      <c r="SQ568" t="s">
        <v>18650</v>
      </c>
      <c r="SR568" t="s">
        <v>18651</v>
      </c>
      <c r="SS568" t="s">
        <v>18652</v>
      </c>
      <c r="ST568" t="s">
        <v>18653</v>
      </c>
      <c r="SU568" t="s">
        <v>18654</v>
      </c>
      <c r="SV568" t="s">
        <v>18655</v>
      </c>
      <c r="SW568" t="s">
        <v>18656</v>
      </c>
      <c r="SX568" t="s">
        <v>18657</v>
      </c>
      <c r="SY568" t="s">
        <v>18658</v>
      </c>
      <c r="SZ568" t="s">
        <v>18659</v>
      </c>
      <c r="TA568" t="s">
        <v>18660</v>
      </c>
      <c r="TB568" t="s">
        <v>18661</v>
      </c>
      <c r="TC568" t="s">
        <v>18662</v>
      </c>
      <c r="TD568" t="s">
        <v>18663</v>
      </c>
      <c r="TE568" t="s">
        <v>18664</v>
      </c>
      <c r="TF568" t="s">
        <v>18665</v>
      </c>
      <c r="TG568" t="s">
        <v>18666</v>
      </c>
      <c r="TH568" t="s">
        <v>18667</v>
      </c>
      <c r="TI568" t="s">
        <v>18668</v>
      </c>
      <c r="TJ568" t="s">
        <v>18669</v>
      </c>
      <c r="TK568" t="s">
        <v>18670</v>
      </c>
      <c r="TL568" t="s">
        <v>18671</v>
      </c>
      <c r="TM568" t="s">
        <v>18672</v>
      </c>
      <c r="TN568" t="s">
        <v>18673</v>
      </c>
      <c r="TO568" t="s">
        <v>18674</v>
      </c>
      <c r="TP568" t="s">
        <v>18675</v>
      </c>
      <c r="TQ568" t="s">
        <v>18676</v>
      </c>
      <c r="TR568" t="s">
        <v>18677</v>
      </c>
      <c r="TS568" t="s">
        <v>18678</v>
      </c>
      <c r="TT568" t="s">
        <v>18679</v>
      </c>
      <c r="TU568" t="s">
        <v>18680</v>
      </c>
      <c r="TV568" t="s">
        <v>18681</v>
      </c>
      <c r="TW568" t="s">
        <v>18682</v>
      </c>
      <c r="TX568" t="s">
        <v>18683</v>
      </c>
      <c r="TY568" t="s">
        <v>18684</v>
      </c>
      <c r="TZ568" t="s">
        <v>18685</v>
      </c>
      <c r="UA568" t="s">
        <v>18686</v>
      </c>
      <c r="UB568" t="s">
        <v>18687</v>
      </c>
      <c r="UC568" t="s">
        <v>18688</v>
      </c>
      <c r="UD568" t="s">
        <v>18689</v>
      </c>
      <c r="UE568" t="s">
        <v>18690</v>
      </c>
      <c r="UF568" t="s">
        <v>18691</v>
      </c>
      <c r="UG568" t="s">
        <v>18692</v>
      </c>
      <c r="UH568" t="s">
        <v>18693</v>
      </c>
      <c r="UI568" t="s">
        <v>18694</v>
      </c>
      <c r="UJ568" t="s">
        <v>18695</v>
      </c>
      <c r="UK568" t="s">
        <v>18696</v>
      </c>
      <c r="UL568" t="s">
        <v>18697</v>
      </c>
      <c r="UM568" t="s">
        <v>18698</v>
      </c>
      <c r="UN568" t="s">
        <v>18699</v>
      </c>
      <c r="UO568" t="s">
        <v>18700</v>
      </c>
      <c r="UP568" t="s">
        <v>18701</v>
      </c>
      <c r="UQ568" t="s">
        <v>18702</v>
      </c>
      <c r="UR568" t="s">
        <v>18703</v>
      </c>
      <c r="US568" t="s">
        <v>18704</v>
      </c>
      <c r="UT568" t="s">
        <v>18705</v>
      </c>
      <c r="UU568" t="s">
        <v>18706</v>
      </c>
      <c r="UV568" t="s">
        <v>18707</v>
      </c>
      <c r="UW568" t="s">
        <v>18708</v>
      </c>
      <c r="UX568" t="s">
        <v>18709</v>
      </c>
      <c r="UY568" t="s">
        <v>18710</v>
      </c>
      <c r="UZ568" t="s">
        <v>18711</v>
      </c>
      <c r="VA568" t="s">
        <v>18712</v>
      </c>
      <c r="VB568" t="s">
        <v>18713</v>
      </c>
      <c r="VC568" t="s">
        <v>18714</v>
      </c>
      <c r="VD568" t="s">
        <v>18715</v>
      </c>
      <c r="VE568" t="s">
        <v>18716</v>
      </c>
      <c r="VF568" t="s">
        <v>18717</v>
      </c>
      <c r="VG568" t="s">
        <v>18718</v>
      </c>
      <c r="VH568" t="s">
        <v>18719</v>
      </c>
      <c r="VI568" t="s">
        <v>18720</v>
      </c>
      <c r="VJ568" t="s">
        <v>18721</v>
      </c>
      <c r="VK568" t="s">
        <v>18722</v>
      </c>
      <c r="VL568" t="s">
        <v>18723</v>
      </c>
      <c r="VM568" t="s">
        <v>18724</v>
      </c>
      <c r="VN568" t="s">
        <v>18725</v>
      </c>
      <c r="VO568" t="s">
        <v>18726</v>
      </c>
      <c r="VP568" t="s">
        <v>18727</v>
      </c>
      <c r="VQ568" t="s">
        <v>18728</v>
      </c>
      <c r="VR568" t="s">
        <v>18729</v>
      </c>
      <c r="VS568" t="s">
        <v>18730</v>
      </c>
      <c r="VT568" t="s">
        <v>18731</v>
      </c>
      <c r="VU568" t="s">
        <v>18732</v>
      </c>
      <c r="VV568" t="s">
        <v>18733</v>
      </c>
      <c r="VW568" t="s">
        <v>18734</v>
      </c>
      <c r="VX568" t="s">
        <v>18735</v>
      </c>
      <c r="VY568" t="s">
        <v>18736</v>
      </c>
      <c r="VZ568" t="s">
        <v>18737</v>
      </c>
      <c r="WA568" t="s">
        <v>18738</v>
      </c>
      <c r="WB568" t="s">
        <v>18739</v>
      </c>
      <c r="WC568" t="s">
        <v>18740</v>
      </c>
      <c r="WD568" t="s">
        <v>18741</v>
      </c>
      <c r="WE568" t="s">
        <v>18742</v>
      </c>
      <c r="WF568" t="s">
        <v>18743</v>
      </c>
      <c r="WG568" t="s">
        <v>18744</v>
      </c>
      <c r="WH568" t="s">
        <v>18745</v>
      </c>
      <c r="WI568" t="s">
        <v>18746</v>
      </c>
      <c r="WJ568" t="s">
        <v>18747</v>
      </c>
      <c r="WK568" t="s">
        <v>18748</v>
      </c>
      <c r="WL568" t="s">
        <v>18749</v>
      </c>
      <c r="WM568" t="s">
        <v>18750</v>
      </c>
      <c r="WN568" t="s">
        <v>18751</v>
      </c>
      <c r="WO568" t="s">
        <v>18752</v>
      </c>
      <c r="WP568" t="s">
        <v>18753</v>
      </c>
      <c r="WQ568" t="s">
        <v>18754</v>
      </c>
      <c r="WR568" t="s">
        <v>18755</v>
      </c>
      <c r="WS568" t="s">
        <v>18756</v>
      </c>
      <c r="WT568" t="s">
        <v>18757</v>
      </c>
      <c r="WU568" t="s">
        <v>18758</v>
      </c>
      <c r="WV568" t="s">
        <v>18759</v>
      </c>
      <c r="WW568" t="s">
        <v>18760</v>
      </c>
      <c r="WX568" t="s">
        <v>18761</v>
      </c>
      <c r="WY568" t="s">
        <v>18762</v>
      </c>
      <c r="WZ568" t="s">
        <v>18763</v>
      </c>
      <c r="XA568" t="s">
        <v>18764</v>
      </c>
      <c r="XB568" t="s">
        <v>18765</v>
      </c>
      <c r="XC568" t="s">
        <v>18766</v>
      </c>
      <c r="XD568" t="s">
        <v>18767</v>
      </c>
      <c r="XE568" t="s">
        <v>18768</v>
      </c>
      <c r="XF568" t="s">
        <v>18769</v>
      </c>
      <c r="XG568" t="s">
        <v>18770</v>
      </c>
      <c r="XH568" t="s">
        <v>18771</v>
      </c>
      <c r="XI568" t="s">
        <v>18772</v>
      </c>
      <c r="XJ568" t="s">
        <v>18773</v>
      </c>
      <c r="XK568" t="s">
        <v>18774</v>
      </c>
      <c r="XL568" t="s">
        <v>18775</v>
      </c>
      <c r="XM568" t="s">
        <v>18776</v>
      </c>
      <c r="XN568" t="s">
        <v>18777</v>
      </c>
      <c r="XO568" t="s">
        <v>18778</v>
      </c>
      <c r="XP568" t="s">
        <v>18779</v>
      </c>
      <c r="XQ568" t="s">
        <v>18780</v>
      </c>
      <c r="XR568" t="s">
        <v>18781</v>
      </c>
      <c r="XS568" t="s">
        <v>18782</v>
      </c>
      <c r="XT568" t="s">
        <v>18783</v>
      </c>
      <c r="XU568" t="s">
        <v>18784</v>
      </c>
      <c r="XV568" t="s">
        <v>18785</v>
      </c>
      <c r="XW568" t="s">
        <v>18786</v>
      </c>
      <c r="XX568" t="s">
        <v>18787</v>
      </c>
      <c r="XY568" t="s">
        <v>18788</v>
      </c>
      <c r="XZ568" t="s">
        <v>18789</v>
      </c>
      <c r="YA568" t="s">
        <v>18790</v>
      </c>
      <c r="YB568" t="s">
        <v>18791</v>
      </c>
      <c r="YC568" t="s">
        <v>18792</v>
      </c>
      <c r="YD568" t="s">
        <v>18793</v>
      </c>
      <c r="YE568" t="s">
        <v>18794</v>
      </c>
      <c r="YF568" t="s">
        <v>18795</v>
      </c>
      <c r="YG568" t="s">
        <v>18796</v>
      </c>
      <c r="YH568" t="s">
        <v>18797</v>
      </c>
      <c r="YI568" t="s">
        <v>18798</v>
      </c>
      <c r="YJ568" t="s">
        <v>18799</v>
      </c>
      <c r="YK568" t="s">
        <v>18800</v>
      </c>
      <c r="YL568" t="s">
        <v>18801</v>
      </c>
      <c r="YM568" t="s">
        <v>18802</v>
      </c>
      <c r="YN568" t="s">
        <v>18803</v>
      </c>
      <c r="YO568" t="s">
        <v>18804</v>
      </c>
      <c r="YP568" t="s">
        <v>18805</v>
      </c>
      <c r="YQ568" t="s">
        <v>18806</v>
      </c>
      <c r="YR568" t="s">
        <v>18807</v>
      </c>
      <c r="YS568" t="s">
        <v>18808</v>
      </c>
      <c r="YT568" t="s">
        <v>18809</v>
      </c>
      <c r="YU568" t="s">
        <v>18810</v>
      </c>
      <c r="YV568" t="s">
        <v>18811</v>
      </c>
      <c r="YW568" t="s">
        <v>18812</v>
      </c>
      <c r="YX568" t="s">
        <v>18813</v>
      </c>
      <c r="YY568" t="s">
        <v>18814</v>
      </c>
      <c r="YZ568" t="s">
        <v>18815</v>
      </c>
      <c r="ZA568" t="s">
        <v>18816</v>
      </c>
      <c r="ZB568" t="s">
        <v>18817</v>
      </c>
      <c r="ZC568" t="s">
        <v>18818</v>
      </c>
      <c r="ZD568" t="s">
        <v>18819</v>
      </c>
      <c r="ZE568" t="s">
        <v>18820</v>
      </c>
      <c r="ZF568" t="s">
        <v>18821</v>
      </c>
      <c r="ZG568" t="s">
        <v>18822</v>
      </c>
      <c r="ZH568" t="s">
        <v>18823</v>
      </c>
      <c r="ZI568" t="s">
        <v>18824</v>
      </c>
      <c r="ZJ568" t="s">
        <v>18825</v>
      </c>
      <c r="ZK568" t="s">
        <v>18826</v>
      </c>
      <c r="ZL568" t="s">
        <v>18827</v>
      </c>
      <c r="ZM568" t="s">
        <v>18828</v>
      </c>
      <c r="ZN568" t="s">
        <v>18829</v>
      </c>
      <c r="ZO568" t="s">
        <v>18830</v>
      </c>
      <c r="ZP568" t="s">
        <v>18831</v>
      </c>
      <c r="ZQ568" t="s">
        <v>18832</v>
      </c>
      <c r="ZR568" t="s">
        <v>18833</v>
      </c>
      <c r="ZS568" t="s">
        <v>18834</v>
      </c>
      <c r="ZT568" t="s">
        <v>18835</v>
      </c>
      <c r="ZU568" t="s">
        <v>18836</v>
      </c>
      <c r="ZV568" t="s">
        <v>18837</v>
      </c>
      <c r="ZW568" t="s">
        <v>18838</v>
      </c>
      <c r="ZX568" t="s">
        <v>18839</v>
      </c>
      <c r="ZY568" t="s">
        <v>18840</v>
      </c>
      <c r="ZZ568" t="s">
        <v>18841</v>
      </c>
      <c r="AAA568" t="s">
        <v>18842</v>
      </c>
      <c r="AAB568" t="s">
        <v>18843</v>
      </c>
      <c r="AAC568" t="s">
        <v>18844</v>
      </c>
      <c r="AAD568" t="s">
        <v>18845</v>
      </c>
      <c r="AAE568" t="s">
        <v>18846</v>
      </c>
      <c r="AAF568" t="s">
        <v>18847</v>
      </c>
      <c r="AAG568" t="s">
        <v>18848</v>
      </c>
      <c r="AAH568" t="s">
        <v>18849</v>
      </c>
      <c r="AAI568" t="s">
        <v>18850</v>
      </c>
      <c r="AAJ568" t="s">
        <v>18851</v>
      </c>
      <c r="AAK568" t="s">
        <v>18852</v>
      </c>
      <c r="AAL568" t="s">
        <v>18853</v>
      </c>
      <c r="AAM568" t="s">
        <v>18854</v>
      </c>
      <c r="AAN568" t="s">
        <v>18855</v>
      </c>
      <c r="AAO568" t="s">
        <v>18856</v>
      </c>
      <c r="AAP568" t="s">
        <v>18857</v>
      </c>
      <c r="AAQ568" t="s">
        <v>18858</v>
      </c>
      <c r="AAR568" t="s">
        <v>18859</v>
      </c>
      <c r="AAS568" t="s">
        <v>18860</v>
      </c>
      <c r="AAT568" t="s">
        <v>18861</v>
      </c>
      <c r="AAU568" t="s">
        <v>18862</v>
      </c>
      <c r="AAV568" t="s">
        <v>18863</v>
      </c>
      <c r="AAW568" t="s">
        <v>18864</v>
      </c>
      <c r="AAX568" t="s">
        <v>18865</v>
      </c>
      <c r="AAY568" t="s">
        <v>18866</v>
      </c>
      <c r="AAZ568" t="s">
        <v>18867</v>
      </c>
      <c r="ABA568" t="s">
        <v>18868</v>
      </c>
      <c r="ABB568" t="s">
        <v>18869</v>
      </c>
      <c r="ABC568" t="s">
        <v>18870</v>
      </c>
      <c r="ABD568" t="s">
        <v>18871</v>
      </c>
      <c r="ABE568" t="s">
        <v>18872</v>
      </c>
      <c r="ABF568" t="s">
        <v>18873</v>
      </c>
      <c r="ABG568" t="s">
        <v>18874</v>
      </c>
      <c r="ABH568" t="s">
        <v>18875</v>
      </c>
      <c r="ABI568" t="s">
        <v>18876</v>
      </c>
      <c r="ABJ568" t="s">
        <v>18877</v>
      </c>
      <c r="ABK568" t="s">
        <v>18878</v>
      </c>
      <c r="ABL568" t="s">
        <v>18879</v>
      </c>
      <c r="ABM568" t="s">
        <v>18880</v>
      </c>
      <c r="ABN568" t="s">
        <v>18881</v>
      </c>
      <c r="ABO568" t="s">
        <v>18882</v>
      </c>
      <c r="ABP568" t="s">
        <v>18883</v>
      </c>
      <c r="ABQ568" t="s">
        <v>18884</v>
      </c>
      <c r="ABR568" t="s">
        <v>18885</v>
      </c>
      <c r="ABS568" t="s">
        <v>18886</v>
      </c>
      <c r="ABT568" t="s">
        <v>18887</v>
      </c>
      <c r="ABU568" t="s">
        <v>18888</v>
      </c>
      <c r="ABV568" t="s">
        <v>18889</v>
      </c>
      <c r="ABW568" t="s">
        <v>18890</v>
      </c>
      <c r="ABX568" t="s">
        <v>18891</v>
      </c>
      <c r="ABY568" t="s">
        <v>18892</v>
      </c>
      <c r="ABZ568" t="s">
        <v>18893</v>
      </c>
      <c r="ACA568" t="s">
        <v>18894</v>
      </c>
      <c r="ACB568" t="s">
        <v>18895</v>
      </c>
      <c r="ACC568" t="s">
        <v>18896</v>
      </c>
      <c r="ACD568" t="s">
        <v>18897</v>
      </c>
      <c r="ACE568" t="s">
        <v>18898</v>
      </c>
      <c r="ACF568" t="s">
        <v>18899</v>
      </c>
      <c r="ACG568" t="s">
        <v>18900</v>
      </c>
      <c r="ACH568" t="s">
        <v>18901</v>
      </c>
      <c r="ACI568" t="s">
        <v>18902</v>
      </c>
      <c r="ACJ568" t="s">
        <v>18903</v>
      </c>
      <c r="ACK568" t="s">
        <v>18904</v>
      </c>
      <c r="ACL568" t="s">
        <v>18905</v>
      </c>
      <c r="ACM568" t="s">
        <v>18906</v>
      </c>
      <c r="ACN568" t="s">
        <v>18907</v>
      </c>
      <c r="ACO568" t="s">
        <v>18908</v>
      </c>
      <c r="ACP568" t="s">
        <v>18909</v>
      </c>
      <c r="ACQ568" t="s">
        <v>18910</v>
      </c>
      <c r="ACR568" t="s">
        <v>18911</v>
      </c>
      <c r="ACS568" t="s">
        <v>18912</v>
      </c>
      <c r="ACT568" t="s">
        <v>18913</v>
      </c>
      <c r="ACU568" t="s">
        <v>18914</v>
      </c>
      <c r="ACV568" t="s">
        <v>18915</v>
      </c>
      <c r="ACW568" t="s">
        <v>18916</v>
      </c>
      <c r="ACX568" t="s">
        <v>18917</v>
      </c>
      <c r="ACY568" t="s">
        <v>18918</v>
      </c>
      <c r="ACZ568" t="s">
        <v>18919</v>
      </c>
      <c r="ADA568" t="s">
        <v>18920</v>
      </c>
      <c r="ADB568" t="s">
        <v>18921</v>
      </c>
      <c r="ADC568" t="s">
        <v>18922</v>
      </c>
      <c r="ADD568" t="s">
        <v>18923</v>
      </c>
      <c r="ADE568" t="s">
        <v>18924</v>
      </c>
      <c r="ADF568" t="s">
        <v>18925</v>
      </c>
      <c r="ADG568" t="s">
        <v>18926</v>
      </c>
      <c r="ADH568" t="s">
        <v>18927</v>
      </c>
      <c r="ADI568" t="s">
        <v>18928</v>
      </c>
      <c r="ADJ568" t="s">
        <v>18929</v>
      </c>
      <c r="ADK568" t="s">
        <v>18930</v>
      </c>
      <c r="ADL568" t="s">
        <v>18931</v>
      </c>
      <c r="ADM568" t="s">
        <v>18932</v>
      </c>
      <c r="ADN568" t="s">
        <v>18933</v>
      </c>
      <c r="ADO568" t="s">
        <v>18934</v>
      </c>
      <c r="ADP568" t="s">
        <v>18935</v>
      </c>
      <c r="ADQ568" t="s">
        <v>18936</v>
      </c>
      <c r="ADR568" t="s">
        <v>18937</v>
      </c>
      <c r="ADS568" t="s">
        <v>18938</v>
      </c>
      <c r="ADT568" t="s">
        <v>18939</v>
      </c>
      <c r="ADU568" t="s">
        <v>18940</v>
      </c>
      <c r="ADV568" t="s">
        <v>18941</v>
      </c>
      <c r="ADW568" t="s">
        <v>18942</v>
      </c>
      <c r="ADX568" t="s">
        <v>18943</v>
      </c>
      <c r="ADY568" t="s">
        <v>18944</v>
      </c>
      <c r="ADZ568" t="s">
        <v>18945</v>
      </c>
      <c r="AEA568" t="s">
        <v>18946</v>
      </c>
      <c r="AEB568" t="s">
        <v>18947</v>
      </c>
      <c r="AEC568" t="s">
        <v>18948</v>
      </c>
      <c r="AED568" t="s">
        <v>18949</v>
      </c>
      <c r="AEE568" t="s">
        <v>18950</v>
      </c>
      <c r="AEF568" t="s">
        <v>18951</v>
      </c>
      <c r="AEG568" t="s">
        <v>18952</v>
      </c>
      <c r="AEH568" t="s">
        <v>18953</v>
      </c>
      <c r="AEI568" t="s">
        <v>18954</v>
      </c>
      <c r="AEJ568" t="s">
        <v>18955</v>
      </c>
      <c r="AEK568" t="s">
        <v>18956</v>
      </c>
      <c r="AEL568" t="s">
        <v>18957</v>
      </c>
      <c r="AEM568" t="s">
        <v>18958</v>
      </c>
      <c r="AEN568" t="s">
        <v>18959</v>
      </c>
      <c r="AEO568" t="s">
        <v>18960</v>
      </c>
      <c r="AEP568" t="s">
        <v>18961</v>
      </c>
      <c r="AEQ568" t="s">
        <v>18962</v>
      </c>
      <c r="AER568" t="s">
        <v>18963</v>
      </c>
      <c r="AES568" t="s">
        <v>18964</v>
      </c>
      <c r="AET568" t="s">
        <v>18965</v>
      </c>
      <c r="AEU568" t="s">
        <v>18966</v>
      </c>
      <c r="AEV568" t="s">
        <v>18967</v>
      </c>
      <c r="AEW568" t="s">
        <v>18968</v>
      </c>
      <c r="AEX568" t="s">
        <v>18969</v>
      </c>
      <c r="AEY568" t="s">
        <v>18970</v>
      </c>
      <c r="AEZ568" t="s">
        <v>18971</v>
      </c>
      <c r="AFA568" t="s">
        <v>18972</v>
      </c>
      <c r="AFB568" t="s">
        <v>18973</v>
      </c>
      <c r="AFC568" t="s">
        <v>18974</v>
      </c>
      <c r="AFD568" t="s">
        <v>18975</v>
      </c>
      <c r="AFE568" t="s">
        <v>18976</v>
      </c>
      <c r="AFF568" t="s">
        <v>18977</v>
      </c>
      <c r="AFG568" t="s">
        <v>18978</v>
      </c>
      <c r="AFH568" t="s">
        <v>18979</v>
      </c>
      <c r="AFI568" t="s">
        <v>18980</v>
      </c>
      <c r="AFJ568" t="s">
        <v>18981</v>
      </c>
      <c r="AFK568" t="s">
        <v>18982</v>
      </c>
      <c r="AFL568" t="s">
        <v>18983</v>
      </c>
      <c r="AFM568" t="s">
        <v>18984</v>
      </c>
      <c r="AFN568" t="s">
        <v>18985</v>
      </c>
      <c r="AFO568" t="s">
        <v>18986</v>
      </c>
      <c r="AFP568" t="s">
        <v>18987</v>
      </c>
      <c r="AFQ568" t="s">
        <v>18988</v>
      </c>
      <c r="AFR568" t="s">
        <v>18989</v>
      </c>
      <c r="AFS568" t="s">
        <v>18990</v>
      </c>
      <c r="AFT568" t="s">
        <v>18991</v>
      </c>
      <c r="AFU568" t="s">
        <v>18992</v>
      </c>
      <c r="AFV568" t="s">
        <v>18993</v>
      </c>
      <c r="AFW568" t="s">
        <v>18994</v>
      </c>
      <c r="AFX568" t="s">
        <v>18995</v>
      </c>
      <c r="AFY568" t="s">
        <v>18996</v>
      </c>
      <c r="AFZ568" t="s">
        <v>18997</v>
      </c>
      <c r="AGA568" t="s">
        <v>18998</v>
      </c>
      <c r="AGB568" t="s">
        <v>18999</v>
      </c>
      <c r="AGC568" t="s">
        <v>19000</v>
      </c>
      <c r="AGD568" t="s">
        <v>19001</v>
      </c>
      <c r="AGE568" t="s">
        <v>19002</v>
      </c>
      <c r="AGF568" t="s">
        <v>19003</v>
      </c>
      <c r="AGG568" t="s">
        <v>19004</v>
      </c>
      <c r="AGH568" t="s">
        <v>19005</v>
      </c>
      <c r="AGI568" t="s">
        <v>19006</v>
      </c>
      <c r="AGJ568" t="s">
        <v>19007</v>
      </c>
      <c r="AGK568" t="s">
        <v>19008</v>
      </c>
      <c r="AGL568" t="s">
        <v>19009</v>
      </c>
      <c r="AGM568" t="s">
        <v>19010</v>
      </c>
      <c r="AGN568" t="s">
        <v>19011</v>
      </c>
      <c r="AGO568" t="s">
        <v>19012</v>
      </c>
      <c r="AGP568" t="s">
        <v>19013</v>
      </c>
      <c r="AGQ568" t="s">
        <v>19014</v>
      </c>
      <c r="AGR568" t="s">
        <v>19015</v>
      </c>
      <c r="AGS568" t="s">
        <v>19016</v>
      </c>
      <c r="AGT568" t="s">
        <v>19017</v>
      </c>
      <c r="AGU568" t="s">
        <v>19018</v>
      </c>
      <c r="AGV568" t="s">
        <v>19019</v>
      </c>
      <c r="AGW568" t="s">
        <v>19020</v>
      </c>
      <c r="AGX568" t="s">
        <v>19021</v>
      </c>
      <c r="AGY568" t="s">
        <v>19022</v>
      </c>
      <c r="AGZ568" t="s">
        <v>19023</v>
      </c>
      <c r="AHA568" t="s">
        <v>19024</v>
      </c>
      <c r="AHB568" t="s">
        <v>19025</v>
      </c>
      <c r="AHC568" t="s">
        <v>19026</v>
      </c>
      <c r="AHD568" t="s">
        <v>19027</v>
      </c>
      <c r="AHE568" t="s">
        <v>19028</v>
      </c>
      <c r="AHF568" t="s">
        <v>19029</v>
      </c>
      <c r="AHG568" t="s">
        <v>19030</v>
      </c>
      <c r="AHH568" t="s">
        <v>19031</v>
      </c>
      <c r="AHI568" t="s">
        <v>19032</v>
      </c>
      <c r="AHJ568" t="s">
        <v>19033</v>
      </c>
      <c r="AHK568" t="s">
        <v>19034</v>
      </c>
      <c r="AHL568" t="s">
        <v>19035</v>
      </c>
      <c r="AHM568" t="s">
        <v>19036</v>
      </c>
      <c r="AHN568" t="s">
        <v>19037</v>
      </c>
      <c r="AHO568" t="s">
        <v>19038</v>
      </c>
      <c r="AHP568" t="s">
        <v>19039</v>
      </c>
      <c r="AHQ568" t="s">
        <v>19040</v>
      </c>
      <c r="AHR568" t="s">
        <v>19041</v>
      </c>
      <c r="AHS568" t="s">
        <v>19042</v>
      </c>
      <c r="AHT568" t="s">
        <v>19043</v>
      </c>
      <c r="AHU568" t="s">
        <v>19044</v>
      </c>
      <c r="AHV568" t="s">
        <v>19045</v>
      </c>
      <c r="AHW568" t="s">
        <v>19046</v>
      </c>
      <c r="AHX568" t="s">
        <v>19047</v>
      </c>
      <c r="AHY568" t="s">
        <v>19048</v>
      </c>
      <c r="AHZ568" t="s">
        <v>19049</v>
      </c>
      <c r="AIA568" t="s">
        <v>19050</v>
      </c>
      <c r="AIB568" t="s">
        <v>19051</v>
      </c>
      <c r="AIC568" t="s">
        <v>19052</v>
      </c>
      <c r="AID568" t="s">
        <v>19053</v>
      </c>
      <c r="AIE568" t="s">
        <v>19054</v>
      </c>
      <c r="AIF568" t="s">
        <v>19055</v>
      </c>
      <c r="AIG568" t="s">
        <v>19056</v>
      </c>
      <c r="AIH568" t="s">
        <v>19057</v>
      </c>
      <c r="AII568" t="s">
        <v>19058</v>
      </c>
      <c r="AIJ568" t="s">
        <v>19059</v>
      </c>
      <c r="AIK568" t="s">
        <v>19060</v>
      </c>
      <c r="AIL568" t="s">
        <v>19061</v>
      </c>
      <c r="AIM568" t="s">
        <v>19062</v>
      </c>
      <c r="AIN568" t="s">
        <v>19063</v>
      </c>
      <c r="AIO568" t="s">
        <v>19064</v>
      </c>
      <c r="AIP568" t="s">
        <v>19065</v>
      </c>
      <c r="AIQ568" t="s">
        <v>19066</v>
      </c>
      <c r="AIR568" t="s">
        <v>19067</v>
      </c>
      <c r="AIS568" t="s">
        <v>19068</v>
      </c>
      <c r="AIT568" t="s">
        <v>19069</v>
      </c>
      <c r="AIU568" t="s">
        <v>19070</v>
      </c>
      <c r="AIV568" t="s">
        <v>19071</v>
      </c>
      <c r="AIW568" t="s">
        <v>19072</v>
      </c>
      <c r="AIX568" t="s">
        <v>19073</v>
      </c>
      <c r="AIY568" t="s">
        <v>19074</v>
      </c>
      <c r="AIZ568" t="s">
        <v>19075</v>
      </c>
      <c r="AJA568" t="s">
        <v>19076</v>
      </c>
      <c r="AJB568" t="s">
        <v>19077</v>
      </c>
      <c r="AJC568" t="s">
        <v>19078</v>
      </c>
      <c r="AJD568" t="s">
        <v>19079</v>
      </c>
      <c r="AJE568" t="s">
        <v>19080</v>
      </c>
      <c r="AJF568" t="s">
        <v>19081</v>
      </c>
      <c r="AJG568" t="s">
        <v>19082</v>
      </c>
      <c r="AJH568" t="s">
        <v>19083</v>
      </c>
      <c r="AJI568" t="s">
        <v>19084</v>
      </c>
      <c r="AJJ568" t="s">
        <v>19085</v>
      </c>
      <c r="AJK568" t="s">
        <v>19086</v>
      </c>
      <c r="AJL568" t="s">
        <v>19087</v>
      </c>
      <c r="AJM568" t="s">
        <v>19088</v>
      </c>
      <c r="AJN568" t="s">
        <v>19089</v>
      </c>
      <c r="AJO568" t="s">
        <v>19090</v>
      </c>
      <c r="AJP568" t="s">
        <v>19091</v>
      </c>
      <c r="AJQ568" t="s">
        <v>19092</v>
      </c>
      <c r="AJR568" t="s">
        <v>19093</v>
      </c>
      <c r="AJS568" t="s">
        <v>19094</v>
      </c>
      <c r="AJT568" t="s">
        <v>19095</v>
      </c>
      <c r="AJU568" t="s">
        <v>19096</v>
      </c>
      <c r="AJV568" t="s">
        <v>19097</v>
      </c>
      <c r="AJW568" t="s">
        <v>19098</v>
      </c>
      <c r="AJX568" t="s">
        <v>19099</v>
      </c>
      <c r="AJY568" t="s">
        <v>19100</v>
      </c>
      <c r="AJZ568" t="s">
        <v>19101</v>
      </c>
      <c r="AKA568" t="s">
        <v>19102</v>
      </c>
      <c r="AKB568" t="s">
        <v>19103</v>
      </c>
      <c r="AKC568" t="s">
        <v>19104</v>
      </c>
      <c r="AKD568" t="s">
        <v>19105</v>
      </c>
      <c r="AKE568" t="s">
        <v>19106</v>
      </c>
      <c r="AKF568" t="s">
        <v>19107</v>
      </c>
      <c r="AKG568" t="s">
        <v>19108</v>
      </c>
      <c r="AKH568" t="s">
        <v>19109</v>
      </c>
      <c r="AKI568" t="s">
        <v>19110</v>
      </c>
      <c r="AKJ568" t="s">
        <v>19111</v>
      </c>
      <c r="AKK568" t="s">
        <v>19112</v>
      </c>
      <c r="AKL568" t="s">
        <v>19113</v>
      </c>
      <c r="AKM568" t="s">
        <v>19114</v>
      </c>
      <c r="AKN568" t="s">
        <v>19115</v>
      </c>
      <c r="AKO568" t="s">
        <v>19116</v>
      </c>
      <c r="AKP568" t="s">
        <v>19117</v>
      </c>
      <c r="AKQ568" t="s">
        <v>19118</v>
      </c>
      <c r="AKR568" t="s">
        <v>19119</v>
      </c>
      <c r="AKS568" t="s">
        <v>19120</v>
      </c>
      <c r="AKT568" t="s">
        <v>19121</v>
      </c>
      <c r="AKU568" t="s">
        <v>19122</v>
      </c>
    </row>
    <row r="569" spans="1:983" x14ac:dyDescent="0.25">
      <c r="A569" t="s">
        <v>18132</v>
      </c>
      <c r="B569" t="s">
        <v>17370</v>
      </c>
      <c r="C569" t="s">
        <v>17371</v>
      </c>
      <c r="D569" t="s">
        <v>17372</v>
      </c>
      <c r="E569" t="s">
        <v>17373</v>
      </c>
      <c r="F569" t="s">
        <v>17374</v>
      </c>
      <c r="G569" t="s">
        <v>17375</v>
      </c>
      <c r="H569" t="s">
        <v>17376</v>
      </c>
      <c r="I569" t="s">
        <v>17594</v>
      </c>
      <c r="J569" t="s">
        <v>17377</v>
      </c>
      <c r="K569" t="s">
        <v>17378</v>
      </c>
      <c r="L569" t="s">
        <v>17379</v>
      </c>
      <c r="M569" t="s">
        <v>17380</v>
      </c>
      <c r="N569" t="s">
        <v>17381</v>
      </c>
      <c r="O569" t="s">
        <v>17382</v>
      </c>
      <c r="P569" t="s">
        <v>17383</v>
      </c>
      <c r="Q569" t="s">
        <v>17384</v>
      </c>
      <c r="R569" t="s">
        <v>17385</v>
      </c>
      <c r="S569" t="s">
        <v>17386</v>
      </c>
      <c r="T569" t="s">
        <v>17387</v>
      </c>
      <c r="U569" t="s">
        <v>17388</v>
      </c>
      <c r="V569" t="s">
        <v>17389</v>
      </c>
      <c r="W569" t="s">
        <v>17390</v>
      </c>
      <c r="X569" t="s">
        <v>17391</v>
      </c>
      <c r="Y569" t="s">
        <v>17392</v>
      </c>
      <c r="Z569" t="s">
        <v>17595</v>
      </c>
      <c r="AA569" t="s">
        <v>17393</v>
      </c>
      <c r="AB569" t="s">
        <v>17394</v>
      </c>
      <c r="AC569" t="s">
        <v>17395</v>
      </c>
      <c r="AD569" t="s">
        <v>17396</v>
      </c>
      <c r="AE569" t="s">
        <v>17397</v>
      </c>
      <c r="AF569" t="s">
        <v>17398</v>
      </c>
      <c r="AG569" t="s">
        <v>17399</v>
      </c>
      <c r="AH569" t="s">
        <v>17596</v>
      </c>
      <c r="AI569" t="s">
        <v>17400</v>
      </c>
      <c r="AJ569" t="s">
        <v>17401</v>
      </c>
      <c r="AK569" t="s">
        <v>17402</v>
      </c>
      <c r="AL569" t="s">
        <v>17403</v>
      </c>
      <c r="AM569" t="s">
        <v>17404</v>
      </c>
      <c r="AN569" t="s">
        <v>17405</v>
      </c>
      <c r="AO569" t="s">
        <v>17406</v>
      </c>
      <c r="AP569" t="s">
        <v>17407</v>
      </c>
      <c r="AQ569" t="s">
        <v>17598</v>
      </c>
      <c r="AR569" t="s">
        <v>17408</v>
      </c>
      <c r="AS569" t="s">
        <v>17409</v>
      </c>
      <c r="AT569" t="s">
        <v>17410</v>
      </c>
      <c r="AU569" t="s">
        <v>17411</v>
      </c>
      <c r="AV569" t="s">
        <v>17412</v>
      </c>
      <c r="AW569" t="s">
        <v>17413</v>
      </c>
      <c r="AX569" t="s">
        <v>17414</v>
      </c>
      <c r="AY569" t="s">
        <v>17415</v>
      </c>
      <c r="AZ569" t="s">
        <v>17416</v>
      </c>
      <c r="BA569" t="s">
        <v>17417</v>
      </c>
      <c r="BB569" t="s">
        <v>17418</v>
      </c>
      <c r="BC569" t="s">
        <v>17419</v>
      </c>
      <c r="BD569" t="s">
        <v>17420</v>
      </c>
      <c r="BE569" t="s">
        <v>17421</v>
      </c>
      <c r="BF569" t="s">
        <v>17422</v>
      </c>
      <c r="BG569" t="s">
        <v>17423</v>
      </c>
      <c r="BH569" t="s">
        <v>17424</v>
      </c>
      <c r="BI569" t="s">
        <v>17425</v>
      </c>
      <c r="BJ569" t="s">
        <v>17426</v>
      </c>
      <c r="BK569" t="s">
        <v>17427</v>
      </c>
      <c r="BL569" t="s">
        <v>17428</v>
      </c>
      <c r="BM569" t="s">
        <v>17429</v>
      </c>
      <c r="BN569" t="s">
        <v>17430</v>
      </c>
      <c r="BO569" t="s">
        <v>17431</v>
      </c>
      <c r="BP569" t="s">
        <v>17432</v>
      </c>
      <c r="BQ569" t="s">
        <v>17433</v>
      </c>
      <c r="BR569" t="s">
        <v>17434</v>
      </c>
      <c r="BS569" t="s">
        <v>17435</v>
      </c>
      <c r="BT569" t="s">
        <v>17436</v>
      </c>
      <c r="BU569" t="s">
        <v>17599</v>
      </c>
      <c r="BV569" t="s">
        <v>17437</v>
      </c>
      <c r="BW569" t="s">
        <v>17438</v>
      </c>
      <c r="BX569" t="s">
        <v>17439</v>
      </c>
      <c r="BY569" t="s">
        <v>17440</v>
      </c>
      <c r="BZ569" t="s">
        <v>17441</v>
      </c>
      <c r="CA569" t="s">
        <v>17442</v>
      </c>
      <c r="CB569" t="s">
        <v>17443</v>
      </c>
      <c r="CC569" t="s">
        <v>17444</v>
      </c>
      <c r="CD569" t="s">
        <v>17445</v>
      </c>
      <c r="CE569" t="s">
        <v>17446</v>
      </c>
      <c r="CF569" t="s">
        <v>17447</v>
      </c>
      <c r="CG569" t="s">
        <v>17448</v>
      </c>
      <c r="CH569" t="s">
        <v>17600</v>
      </c>
      <c r="CI569" t="s">
        <v>17449</v>
      </c>
      <c r="CJ569" t="s">
        <v>17450</v>
      </c>
      <c r="CK569" t="s">
        <v>17451</v>
      </c>
      <c r="CL569" t="s">
        <v>17452</v>
      </c>
      <c r="CM569" t="s">
        <v>17453</v>
      </c>
      <c r="CN569" t="s">
        <v>17454</v>
      </c>
      <c r="CO569" t="s">
        <v>17455</v>
      </c>
      <c r="CP569" t="s">
        <v>17456</v>
      </c>
      <c r="CQ569" t="s">
        <v>17457</v>
      </c>
      <c r="CR569" t="s">
        <v>17458</v>
      </c>
      <c r="CS569" t="s">
        <v>17459</v>
      </c>
      <c r="CT569" t="s">
        <v>17460</v>
      </c>
      <c r="CU569" t="s">
        <v>17461</v>
      </c>
      <c r="CV569" t="s">
        <v>17462</v>
      </c>
      <c r="CW569" t="s">
        <v>17463</v>
      </c>
      <c r="CX569" t="s">
        <v>17464</v>
      </c>
      <c r="CY569" t="s">
        <v>17465</v>
      </c>
      <c r="CZ569" t="s">
        <v>17466</v>
      </c>
      <c r="DA569" t="s">
        <v>17467</v>
      </c>
      <c r="DB569" t="s">
        <v>17468</v>
      </c>
      <c r="DC569" t="s">
        <v>17469</v>
      </c>
      <c r="DD569" t="s">
        <v>17470</v>
      </c>
      <c r="DE569" t="s">
        <v>17471</v>
      </c>
      <c r="DF569" t="s">
        <v>17472</v>
      </c>
      <c r="DG569" t="s">
        <v>17473</v>
      </c>
      <c r="DH569" t="s">
        <v>17474</v>
      </c>
      <c r="DI569" t="s">
        <v>17475</v>
      </c>
      <c r="DJ569" t="s">
        <v>17476</v>
      </c>
      <c r="DK569" t="s">
        <v>17477</v>
      </c>
      <c r="DL569" t="s">
        <v>17478</v>
      </c>
      <c r="DM569" t="s">
        <v>17479</v>
      </c>
      <c r="DN569" t="s">
        <v>17480</v>
      </c>
      <c r="DO569" t="s">
        <v>17481</v>
      </c>
      <c r="DP569" t="s">
        <v>17482</v>
      </c>
      <c r="DQ569" t="s">
        <v>17483</v>
      </c>
      <c r="DR569" t="s">
        <v>17484</v>
      </c>
      <c r="DS569" t="s">
        <v>17485</v>
      </c>
      <c r="DT569" t="s">
        <v>17486</v>
      </c>
      <c r="DU569" t="s">
        <v>17487</v>
      </c>
      <c r="DV569" t="s">
        <v>17488</v>
      </c>
      <c r="DW569" t="s">
        <v>17489</v>
      </c>
      <c r="DX569" t="s">
        <v>17490</v>
      </c>
      <c r="DY569" t="s">
        <v>17491</v>
      </c>
      <c r="DZ569" t="s">
        <v>17492</v>
      </c>
      <c r="EA569" t="s">
        <v>17493</v>
      </c>
      <c r="EB569" t="s">
        <v>17494</v>
      </c>
      <c r="EC569" t="s">
        <v>17495</v>
      </c>
      <c r="ED569" t="s">
        <v>17496</v>
      </c>
      <c r="EE569" t="s">
        <v>17497</v>
      </c>
      <c r="EF569" t="s">
        <v>17498</v>
      </c>
      <c r="EG569" t="s">
        <v>17499</v>
      </c>
      <c r="EH569" t="s">
        <v>17500</v>
      </c>
      <c r="EI569" t="s">
        <v>17501</v>
      </c>
      <c r="EJ569" t="s">
        <v>17502</v>
      </c>
      <c r="EK569" t="s">
        <v>17503</v>
      </c>
      <c r="EL569" t="s">
        <v>17504</v>
      </c>
      <c r="EM569" t="s">
        <v>17505</v>
      </c>
      <c r="EN569" t="s">
        <v>17506</v>
      </c>
      <c r="EO569" t="s">
        <v>17507</v>
      </c>
      <c r="EP569" t="s">
        <v>17508</v>
      </c>
      <c r="EQ569" t="s">
        <v>17509</v>
      </c>
      <c r="ER569" t="s">
        <v>17510</v>
      </c>
      <c r="ES569" t="s">
        <v>17511</v>
      </c>
      <c r="ET569" t="s">
        <v>17512</v>
      </c>
      <c r="EU569" t="s">
        <v>17513</v>
      </c>
      <c r="EV569" t="s">
        <v>17601</v>
      </c>
      <c r="EW569" t="s">
        <v>17514</v>
      </c>
      <c r="EX569" t="s">
        <v>17515</v>
      </c>
      <c r="EY569" t="s">
        <v>17516</v>
      </c>
      <c r="EZ569" t="s">
        <v>17517</v>
      </c>
      <c r="FA569" t="s">
        <v>17518</v>
      </c>
      <c r="FB569" t="s">
        <v>17519</v>
      </c>
      <c r="FC569" t="s">
        <v>17520</v>
      </c>
      <c r="FD569" t="s">
        <v>17521</v>
      </c>
      <c r="FE569" t="s">
        <v>17522</v>
      </c>
      <c r="FF569" t="s">
        <v>17523</v>
      </c>
      <c r="FG569" t="s">
        <v>17524</v>
      </c>
      <c r="FH569" t="s">
        <v>17525</v>
      </c>
      <c r="FI569" t="s">
        <v>17526</v>
      </c>
      <c r="FJ569" t="s">
        <v>17527</v>
      </c>
      <c r="FK569" t="s">
        <v>17528</v>
      </c>
      <c r="FL569" t="s">
        <v>17529</v>
      </c>
      <c r="FM569" t="s">
        <v>17530</v>
      </c>
      <c r="FN569" t="s">
        <v>17531</v>
      </c>
      <c r="FO569" t="s">
        <v>17532</v>
      </c>
      <c r="FP569" t="s">
        <v>17533</v>
      </c>
      <c r="FQ569" t="s">
        <v>17534</v>
      </c>
      <c r="FR569" t="s">
        <v>17535</v>
      </c>
      <c r="FS569" t="s">
        <v>17536</v>
      </c>
      <c r="FT569" t="s">
        <v>17537</v>
      </c>
      <c r="FU569" t="s">
        <v>17538</v>
      </c>
      <c r="FV569" t="s">
        <v>17602</v>
      </c>
      <c r="FW569" t="s">
        <v>17539</v>
      </c>
      <c r="FX569" t="s">
        <v>17540</v>
      </c>
      <c r="FY569" t="s">
        <v>17541</v>
      </c>
      <c r="FZ569" t="s">
        <v>17542</v>
      </c>
      <c r="GA569" t="s">
        <v>17543</v>
      </c>
      <c r="GB569" t="s">
        <v>17544</v>
      </c>
      <c r="GC569" t="s">
        <v>17545</v>
      </c>
      <c r="GD569" t="s">
        <v>17546</v>
      </c>
      <c r="GE569" t="s">
        <v>17547</v>
      </c>
      <c r="GF569" t="s">
        <v>17603</v>
      </c>
      <c r="GG569" t="s">
        <v>17548</v>
      </c>
      <c r="GH569" t="s">
        <v>17549</v>
      </c>
      <c r="GI569" t="s">
        <v>17550</v>
      </c>
      <c r="GJ569" t="s">
        <v>17551</v>
      </c>
      <c r="GK569" t="s">
        <v>17552</v>
      </c>
      <c r="GL569" t="s">
        <v>17553</v>
      </c>
      <c r="GM569" t="s">
        <v>17554</v>
      </c>
      <c r="GN569" t="s">
        <v>17555</v>
      </c>
      <c r="GO569" t="s">
        <v>17556</v>
      </c>
      <c r="GP569" t="s">
        <v>17557</v>
      </c>
      <c r="GQ569" t="s">
        <v>17558</v>
      </c>
      <c r="GR569" t="s">
        <v>17559</v>
      </c>
      <c r="GS569" t="s">
        <v>17560</v>
      </c>
      <c r="GT569" t="s">
        <v>17561</v>
      </c>
      <c r="GU569" t="s">
        <v>17562</v>
      </c>
      <c r="GV569" t="s">
        <v>17563</v>
      </c>
      <c r="GW569" t="s">
        <v>17564</v>
      </c>
      <c r="GX569" t="s">
        <v>17565</v>
      </c>
      <c r="GY569" t="s">
        <v>17566</v>
      </c>
      <c r="GZ569" t="s">
        <v>17567</v>
      </c>
      <c r="HA569" t="s">
        <v>17604</v>
      </c>
      <c r="HB569" t="s">
        <v>17619</v>
      </c>
      <c r="HC569" t="s">
        <v>17568</v>
      </c>
      <c r="HD569" t="s">
        <v>17569</v>
      </c>
      <c r="HE569" t="s">
        <v>17570</v>
      </c>
      <c r="HF569" t="s">
        <v>17571</v>
      </c>
      <c r="HG569" t="s">
        <v>17572</v>
      </c>
      <c r="HH569" t="s">
        <v>17573</v>
      </c>
      <c r="HI569" t="s">
        <v>17574</v>
      </c>
      <c r="HJ569" t="s">
        <v>17575</v>
      </c>
      <c r="HK569" t="s">
        <v>17576</v>
      </c>
      <c r="HL569" t="s">
        <v>17577</v>
      </c>
      <c r="HM569" t="s">
        <v>17578</v>
      </c>
      <c r="HN569" t="s">
        <v>17579</v>
      </c>
      <c r="HO569" t="s">
        <v>17580</v>
      </c>
      <c r="HP569" t="s">
        <v>17581</v>
      </c>
      <c r="HQ569" t="s">
        <v>17582</v>
      </c>
      <c r="HR569" t="s">
        <v>17583</v>
      </c>
      <c r="HS569" t="s">
        <v>17584</v>
      </c>
      <c r="HT569" t="s">
        <v>17585</v>
      </c>
      <c r="HU569" t="s">
        <v>17586</v>
      </c>
      <c r="HV569" t="s">
        <v>17587</v>
      </c>
      <c r="HW569" t="s">
        <v>17588</v>
      </c>
      <c r="HX569" t="s">
        <v>17605</v>
      </c>
      <c r="HY569" t="s">
        <v>17589</v>
      </c>
      <c r="HZ569" t="s">
        <v>17590</v>
      </c>
      <c r="IA569" t="s">
        <v>17591</v>
      </c>
      <c r="IB569" t="s">
        <v>17592</v>
      </c>
      <c r="IC569" t="s">
        <v>17593</v>
      </c>
      <c r="ID569" t="s">
        <v>17606</v>
      </c>
      <c r="IE569" t="s">
        <v>17607</v>
      </c>
      <c r="IF569" t="s">
        <v>17608</v>
      </c>
      <c r="IG569" t="s">
        <v>17609</v>
      </c>
      <c r="IH569" t="s">
        <v>17610</v>
      </c>
      <c r="II569" t="s">
        <v>17611</v>
      </c>
      <c r="IJ569" t="s">
        <v>17612</v>
      </c>
      <c r="IK569" t="s">
        <v>17597</v>
      </c>
      <c r="IL569" t="s">
        <v>17613</v>
      </c>
      <c r="IM569" t="s">
        <v>17614</v>
      </c>
      <c r="IN569" t="s">
        <v>17615</v>
      </c>
      <c r="IO569" t="s">
        <v>17616</v>
      </c>
      <c r="IP569" t="s">
        <v>17617</v>
      </c>
      <c r="IQ569" t="s">
        <v>17618</v>
      </c>
      <c r="IR569" t="s">
        <v>19123</v>
      </c>
      <c r="IS569" t="s">
        <v>19124</v>
      </c>
      <c r="IT569" t="s">
        <v>17620</v>
      </c>
      <c r="IU569" t="s">
        <v>17621</v>
      </c>
      <c r="IV569" t="s">
        <v>17622</v>
      </c>
      <c r="IW569" t="s">
        <v>17623</v>
      </c>
      <c r="IX569" t="s">
        <v>17624</v>
      </c>
    </row>
    <row r="570" spans="1:983" x14ac:dyDescent="0.25">
      <c r="A570" t="s">
        <v>17813</v>
      </c>
      <c r="B570" t="s">
        <v>17814</v>
      </c>
      <c r="C570" t="s">
        <v>17815</v>
      </c>
      <c r="D570" t="s">
        <v>17816</v>
      </c>
      <c r="E570" t="s">
        <v>17817</v>
      </c>
      <c r="F570" t="s">
        <v>17818</v>
      </c>
      <c r="G570" t="s">
        <v>17819</v>
      </c>
      <c r="H570" t="s">
        <v>17820</v>
      </c>
      <c r="I570" t="s">
        <v>17821</v>
      </c>
      <c r="J570" t="s">
        <v>17822</v>
      </c>
      <c r="K570" t="s">
        <v>17823</v>
      </c>
      <c r="L570" t="s">
        <v>17824</v>
      </c>
      <c r="M570" t="s">
        <v>17825</v>
      </c>
      <c r="N570" t="s">
        <v>17826</v>
      </c>
      <c r="O570" t="s">
        <v>17827</v>
      </c>
      <c r="P570" t="s">
        <v>17828</v>
      </c>
      <c r="Q570" t="s">
        <v>17829</v>
      </c>
      <c r="R570" t="s">
        <v>17830</v>
      </c>
      <c r="S570" t="s">
        <v>17831</v>
      </c>
      <c r="T570" t="s">
        <v>17832</v>
      </c>
      <c r="U570" t="s">
        <v>17833</v>
      </c>
      <c r="V570" t="s">
        <v>17834</v>
      </c>
      <c r="W570" t="s">
        <v>17835</v>
      </c>
      <c r="X570" t="s">
        <v>17836</v>
      </c>
      <c r="Y570" t="s">
        <v>17837</v>
      </c>
      <c r="Z570" t="s">
        <v>17838</v>
      </c>
      <c r="AA570" t="s">
        <v>17839</v>
      </c>
      <c r="AB570" t="s">
        <v>17840</v>
      </c>
      <c r="AC570" t="s">
        <v>17841</v>
      </c>
      <c r="AD570" t="s">
        <v>17842</v>
      </c>
      <c r="AE570" t="s">
        <v>17843</v>
      </c>
      <c r="AF570" t="s">
        <v>17844</v>
      </c>
      <c r="AG570" t="s">
        <v>17845</v>
      </c>
      <c r="AH570" t="s">
        <v>17846</v>
      </c>
      <c r="AI570" t="s">
        <v>17847</v>
      </c>
      <c r="AJ570" t="s">
        <v>17848</v>
      </c>
      <c r="AK570" t="s">
        <v>17849</v>
      </c>
      <c r="AL570" t="s">
        <v>17850</v>
      </c>
      <c r="AM570" t="s">
        <v>17851</v>
      </c>
      <c r="AN570" t="s">
        <v>17852</v>
      </c>
      <c r="AO570" t="s">
        <v>17853</v>
      </c>
      <c r="AP570" t="s">
        <v>17854</v>
      </c>
      <c r="AQ570" t="s">
        <v>17855</v>
      </c>
      <c r="AR570" t="s">
        <v>17856</v>
      </c>
      <c r="AS570" t="s">
        <v>17857</v>
      </c>
      <c r="AT570" t="s">
        <v>17858</v>
      </c>
      <c r="AU570" t="s">
        <v>17859</v>
      </c>
      <c r="AV570" t="s">
        <v>17860</v>
      </c>
      <c r="AW570" t="s">
        <v>17861</v>
      </c>
      <c r="AX570" t="s">
        <v>17862</v>
      </c>
      <c r="AY570" t="s">
        <v>17863</v>
      </c>
      <c r="AZ570" t="s">
        <v>17864</v>
      </c>
      <c r="BA570" t="s">
        <v>17865</v>
      </c>
      <c r="BB570" t="s">
        <v>17866</v>
      </c>
      <c r="BC570" t="s">
        <v>17867</v>
      </c>
      <c r="BD570" t="s">
        <v>17868</v>
      </c>
      <c r="BE570" t="s">
        <v>17869</v>
      </c>
      <c r="BF570" t="s">
        <v>17870</v>
      </c>
      <c r="BG570" t="s">
        <v>17871</v>
      </c>
      <c r="BH570" t="s">
        <v>17872</v>
      </c>
      <c r="BI570" t="s">
        <v>17873</v>
      </c>
      <c r="BJ570" t="s">
        <v>17874</v>
      </c>
      <c r="BK570" t="s">
        <v>17875</v>
      </c>
      <c r="BL570" t="s">
        <v>17876</v>
      </c>
      <c r="BM570" t="s">
        <v>17877</v>
      </c>
      <c r="BN570" t="s">
        <v>17878</v>
      </c>
      <c r="BO570" t="s">
        <v>17879</v>
      </c>
      <c r="BP570" t="s">
        <v>17880</v>
      </c>
      <c r="BQ570" t="s">
        <v>17881</v>
      </c>
      <c r="BR570" t="s">
        <v>17882</v>
      </c>
      <c r="BS570" t="s">
        <v>17883</v>
      </c>
      <c r="BT570" t="s">
        <v>17884</v>
      </c>
      <c r="BU570" t="s">
        <v>17885</v>
      </c>
      <c r="BV570" t="s">
        <v>17886</v>
      </c>
      <c r="BW570" t="s">
        <v>17887</v>
      </c>
      <c r="BX570" t="s">
        <v>17888</v>
      </c>
      <c r="BY570" t="s">
        <v>17889</v>
      </c>
      <c r="BZ570" t="s">
        <v>17890</v>
      </c>
      <c r="CA570" t="s">
        <v>17891</v>
      </c>
      <c r="CB570" t="s">
        <v>17892</v>
      </c>
      <c r="CC570" t="s">
        <v>17893</v>
      </c>
      <c r="CD570" t="s">
        <v>17894</v>
      </c>
      <c r="CE570" t="s">
        <v>17895</v>
      </c>
      <c r="CF570" t="s">
        <v>17896</v>
      </c>
      <c r="CG570" t="s">
        <v>17897</v>
      </c>
      <c r="CH570" t="s">
        <v>17898</v>
      </c>
      <c r="CI570" t="s">
        <v>17899</v>
      </c>
      <c r="CJ570" t="s">
        <v>17900</v>
      </c>
      <c r="CK570" t="s">
        <v>17901</v>
      </c>
      <c r="CL570" t="s">
        <v>17902</v>
      </c>
      <c r="CM570" t="s">
        <v>17903</v>
      </c>
      <c r="CN570" t="s">
        <v>17904</v>
      </c>
      <c r="CO570" t="s">
        <v>17905</v>
      </c>
      <c r="CP570" t="s">
        <v>17906</v>
      </c>
      <c r="CQ570" t="s">
        <v>17907</v>
      </c>
      <c r="CR570" t="s">
        <v>17908</v>
      </c>
      <c r="CS570" t="s">
        <v>17909</v>
      </c>
      <c r="CT570" t="s">
        <v>17910</v>
      </c>
      <c r="CU570" t="s">
        <v>17911</v>
      </c>
      <c r="CV570" t="s">
        <v>17912</v>
      </c>
      <c r="CW570" t="s">
        <v>17913</v>
      </c>
      <c r="CX570" t="s">
        <v>17914</v>
      </c>
      <c r="CY570" t="s">
        <v>17915</v>
      </c>
      <c r="CZ570" t="s">
        <v>17916</v>
      </c>
      <c r="DA570" t="s">
        <v>17917</v>
      </c>
      <c r="DB570" t="s">
        <v>17918</v>
      </c>
      <c r="DC570" t="s">
        <v>17919</v>
      </c>
      <c r="DD570" t="s">
        <v>17920</v>
      </c>
      <c r="DE570" t="s">
        <v>17921</v>
      </c>
      <c r="DF570" t="s">
        <v>17922</v>
      </c>
      <c r="DG570" t="s">
        <v>17923</v>
      </c>
      <c r="DH570" t="s">
        <v>17924</v>
      </c>
      <c r="DI570" t="s">
        <v>17925</v>
      </c>
      <c r="DJ570" t="s">
        <v>17926</v>
      </c>
      <c r="DK570" t="s">
        <v>17927</v>
      </c>
      <c r="DL570" t="s">
        <v>17928</v>
      </c>
      <c r="DM570" t="s">
        <v>17929</v>
      </c>
      <c r="DN570" t="s">
        <v>17930</v>
      </c>
      <c r="DO570" t="s">
        <v>17931</v>
      </c>
      <c r="DP570" t="s">
        <v>17932</v>
      </c>
      <c r="DQ570" t="s">
        <v>17933</v>
      </c>
      <c r="DR570" t="s">
        <v>17934</v>
      </c>
      <c r="DS570" t="s">
        <v>17935</v>
      </c>
      <c r="DT570" t="s">
        <v>17936</v>
      </c>
      <c r="DU570" t="s">
        <v>17937</v>
      </c>
      <c r="DV570" t="s">
        <v>17938</v>
      </c>
      <c r="DW570" t="s">
        <v>17939</v>
      </c>
      <c r="DX570" t="s">
        <v>17940</v>
      </c>
      <c r="DY570" t="s">
        <v>17941</v>
      </c>
      <c r="DZ570" t="s">
        <v>17942</v>
      </c>
      <c r="EA570" t="s">
        <v>17943</v>
      </c>
      <c r="EB570" t="s">
        <v>17944</v>
      </c>
      <c r="EC570" t="s">
        <v>17945</v>
      </c>
      <c r="ED570" t="s">
        <v>17946</v>
      </c>
      <c r="EE570" t="s">
        <v>17947</v>
      </c>
      <c r="EF570" t="s">
        <v>17948</v>
      </c>
      <c r="EG570" t="s">
        <v>17949</v>
      </c>
      <c r="EH570" t="s">
        <v>17950</v>
      </c>
      <c r="EI570" t="s">
        <v>17951</v>
      </c>
      <c r="EJ570" t="s">
        <v>17952</v>
      </c>
      <c r="EK570" t="s">
        <v>17953</v>
      </c>
      <c r="EL570" t="s">
        <v>17954</v>
      </c>
      <c r="EM570" t="s">
        <v>17955</v>
      </c>
      <c r="EN570" t="s">
        <v>17956</v>
      </c>
      <c r="EO570" t="s">
        <v>17957</v>
      </c>
      <c r="EP570" t="s">
        <v>17958</v>
      </c>
      <c r="EQ570" t="s">
        <v>17959</v>
      </c>
      <c r="ER570" t="s">
        <v>17960</v>
      </c>
      <c r="ES570" t="s">
        <v>17961</v>
      </c>
      <c r="ET570" t="s">
        <v>17962</v>
      </c>
      <c r="EU570" t="s">
        <v>17963</v>
      </c>
      <c r="EV570" t="s">
        <v>17964</v>
      </c>
      <c r="EW570" t="s">
        <v>17965</v>
      </c>
      <c r="EX570" t="s">
        <v>17966</v>
      </c>
      <c r="EY570" t="s">
        <v>17967</v>
      </c>
      <c r="EZ570" t="s">
        <v>17968</v>
      </c>
      <c r="FA570" t="s">
        <v>17969</v>
      </c>
      <c r="FB570" t="s">
        <v>17970</v>
      </c>
      <c r="FC570" t="s">
        <v>17971</v>
      </c>
      <c r="FD570" t="s">
        <v>17972</v>
      </c>
      <c r="FE570" t="s">
        <v>17973</v>
      </c>
      <c r="FF570" t="s">
        <v>17974</v>
      </c>
      <c r="FG570" t="s">
        <v>17975</v>
      </c>
      <c r="FH570" t="s">
        <v>17976</v>
      </c>
      <c r="FI570" t="s">
        <v>17977</v>
      </c>
      <c r="FJ570" t="s">
        <v>17978</v>
      </c>
      <c r="FK570" t="s">
        <v>17979</v>
      </c>
      <c r="FL570" t="s">
        <v>17980</v>
      </c>
      <c r="FM570" t="s">
        <v>17981</v>
      </c>
      <c r="FN570" t="s">
        <v>17982</v>
      </c>
      <c r="FO570" t="s">
        <v>17983</v>
      </c>
      <c r="FP570" t="s">
        <v>17984</v>
      </c>
      <c r="FQ570" t="s">
        <v>17985</v>
      </c>
      <c r="FR570" t="s">
        <v>17986</v>
      </c>
      <c r="FS570" t="s">
        <v>17987</v>
      </c>
      <c r="FT570" t="s">
        <v>17988</v>
      </c>
      <c r="FU570" t="s">
        <v>17989</v>
      </c>
      <c r="FV570" t="s">
        <v>17990</v>
      </c>
      <c r="FW570" t="s">
        <v>17991</v>
      </c>
      <c r="FX570" t="s">
        <v>17992</v>
      </c>
      <c r="FY570" t="s">
        <v>17993</v>
      </c>
      <c r="FZ570" t="s">
        <v>17994</v>
      </c>
      <c r="GA570" t="s">
        <v>17995</v>
      </c>
      <c r="GB570" t="s">
        <v>17996</v>
      </c>
      <c r="GC570" t="s">
        <v>17997</v>
      </c>
      <c r="GD570" t="s">
        <v>17998</v>
      </c>
      <c r="GE570" t="s">
        <v>17999</v>
      </c>
      <c r="GF570" t="s">
        <v>18000</v>
      </c>
      <c r="GG570" t="s">
        <v>18001</v>
      </c>
    </row>
    <row r="571" spans="1:983" x14ac:dyDescent="0.25">
      <c r="A571" t="s">
        <v>19125</v>
      </c>
      <c r="B571" t="s">
        <v>19126</v>
      </c>
      <c r="C571" t="s">
        <v>19127</v>
      </c>
      <c r="D571" t="s">
        <v>19128</v>
      </c>
      <c r="E571" t="s">
        <v>19129</v>
      </c>
    </row>
    <row r="572" spans="1:983" x14ac:dyDescent="0.25">
      <c r="A572" t="s">
        <v>19130</v>
      </c>
      <c r="B572" t="s">
        <v>19131</v>
      </c>
      <c r="C572" t="s">
        <v>19132</v>
      </c>
      <c r="D572" t="s">
        <v>19133</v>
      </c>
      <c r="E572" t="s">
        <v>19134</v>
      </c>
      <c r="F572" t="s">
        <v>19135</v>
      </c>
      <c r="G572" t="s">
        <v>19136</v>
      </c>
      <c r="H572" t="s">
        <v>19137</v>
      </c>
      <c r="I572" t="s">
        <v>19138</v>
      </c>
      <c r="J572" t="s">
        <v>19139</v>
      </c>
    </row>
    <row r="573" spans="1:983" x14ac:dyDescent="0.25">
      <c r="A573" t="s">
        <v>19140</v>
      </c>
      <c r="B573" t="s">
        <v>19141</v>
      </c>
      <c r="C573" t="s">
        <v>19142</v>
      </c>
    </row>
    <row r="574" spans="1:983" x14ac:dyDescent="0.25">
      <c r="A574" t="s">
        <v>19143</v>
      </c>
      <c r="B574" t="s">
        <v>19144</v>
      </c>
      <c r="C574" t="s">
        <v>19145</v>
      </c>
      <c r="D574" t="s">
        <v>19146</v>
      </c>
      <c r="E574" t="s">
        <v>19147</v>
      </c>
      <c r="F574" t="s">
        <v>19148</v>
      </c>
      <c r="G574" t="s">
        <v>19149</v>
      </c>
      <c r="H574" t="s">
        <v>19150</v>
      </c>
      <c r="I574" t="s">
        <v>19151</v>
      </c>
      <c r="J574" t="s">
        <v>19152</v>
      </c>
      <c r="K574" t="s">
        <v>19153</v>
      </c>
      <c r="L574" t="s">
        <v>19154</v>
      </c>
      <c r="M574" t="s">
        <v>19155</v>
      </c>
      <c r="N574" t="s">
        <v>19156</v>
      </c>
      <c r="O574" t="s">
        <v>19157</v>
      </c>
      <c r="P574" t="s">
        <v>19158</v>
      </c>
      <c r="Q574" t="s">
        <v>19159</v>
      </c>
      <c r="R574" t="s">
        <v>19160</v>
      </c>
      <c r="S574" t="s">
        <v>19161</v>
      </c>
      <c r="T574" t="s">
        <v>19162</v>
      </c>
      <c r="U574" t="s">
        <v>19163</v>
      </c>
      <c r="V574" t="s">
        <v>19164</v>
      </c>
      <c r="W574" t="s">
        <v>19165</v>
      </c>
      <c r="X574" t="s">
        <v>19166</v>
      </c>
      <c r="Y574" t="s">
        <v>19167</v>
      </c>
      <c r="Z574" t="s">
        <v>19168</v>
      </c>
      <c r="AA574" t="s">
        <v>19169</v>
      </c>
      <c r="AB574" t="s">
        <v>19170</v>
      </c>
      <c r="AC574" t="s">
        <v>19171</v>
      </c>
      <c r="AD574" t="s">
        <v>19172</v>
      </c>
      <c r="AE574" t="s">
        <v>19173</v>
      </c>
      <c r="AF574" t="s">
        <v>19174</v>
      </c>
      <c r="AG574" t="s">
        <v>19175</v>
      </c>
      <c r="AH574" t="s">
        <v>19176</v>
      </c>
      <c r="AI574" t="s">
        <v>19177</v>
      </c>
      <c r="AJ574" t="s">
        <v>19178</v>
      </c>
      <c r="AK574" t="s">
        <v>19179</v>
      </c>
      <c r="AL574" t="s">
        <v>19180</v>
      </c>
      <c r="AM574" t="s">
        <v>19181</v>
      </c>
      <c r="AN574" t="s">
        <v>19182</v>
      </c>
      <c r="AO574" t="s">
        <v>19183</v>
      </c>
      <c r="AP574" t="s">
        <v>19184</v>
      </c>
      <c r="AQ574" t="s">
        <v>19185</v>
      </c>
      <c r="AR574" t="s">
        <v>19186</v>
      </c>
      <c r="AS574" t="s">
        <v>19187</v>
      </c>
      <c r="AT574" t="s">
        <v>19188</v>
      </c>
      <c r="AU574" t="s">
        <v>19189</v>
      </c>
      <c r="AV574" t="s">
        <v>19190</v>
      </c>
      <c r="AW574" t="s">
        <v>19191</v>
      </c>
      <c r="AX574" t="s">
        <v>19192</v>
      </c>
      <c r="AY574" t="s">
        <v>19193</v>
      </c>
      <c r="AZ574" t="s">
        <v>19194</v>
      </c>
      <c r="BA574" t="s">
        <v>19195</v>
      </c>
    </row>
    <row r="575" spans="1:983" x14ac:dyDescent="0.25">
      <c r="A575" t="s">
        <v>19196</v>
      </c>
      <c r="B575" t="s">
        <v>19197</v>
      </c>
      <c r="C575" t="s">
        <v>19198</v>
      </c>
      <c r="D575" t="s">
        <v>19199</v>
      </c>
      <c r="E575" t="s">
        <v>19200</v>
      </c>
      <c r="F575" t="s">
        <v>19201</v>
      </c>
      <c r="G575" t="s">
        <v>19202</v>
      </c>
      <c r="H575" t="s">
        <v>19203</v>
      </c>
      <c r="I575" t="s">
        <v>19204</v>
      </c>
      <c r="J575" t="s">
        <v>19205</v>
      </c>
      <c r="K575" t="s">
        <v>19206</v>
      </c>
    </row>
    <row r="576" spans="1:983" x14ac:dyDescent="0.25">
      <c r="A576" t="s">
        <v>19207</v>
      </c>
    </row>
    <row r="577" spans="1:983" x14ac:dyDescent="0.25">
      <c r="A577" t="s">
        <v>18121</v>
      </c>
      <c r="B577" t="s">
        <v>18122</v>
      </c>
      <c r="C577" t="s">
        <v>18037</v>
      </c>
      <c r="D577" t="s">
        <v>18123</v>
      </c>
      <c r="E577" t="s">
        <v>18124</v>
      </c>
      <c r="F577" t="s">
        <v>18125</v>
      </c>
    </row>
    <row r="578" spans="1:983" x14ac:dyDescent="0.25">
      <c r="A578" t="s">
        <v>18098</v>
      </c>
      <c r="B578" t="s">
        <v>18126</v>
      </c>
    </row>
    <row r="579" spans="1:983" x14ac:dyDescent="0.25">
      <c r="A579" t="s">
        <v>18127</v>
      </c>
      <c r="B579" t="s">
        <v>18128</v>
      </c>
      <c r="C579" t="s">
        <v>18129</v>
      </c>
      <c r="D579" t="s">
        <v>18130</v>
      </c>
      <c r="E579" t="s">
        <v>18131</v>
      </c>
    </row>
    <row r="580" spans="1:983" x14ac:dyDescent="0.25">
      <c r="A580" t="s">
        <v>18132</v>
      </c>
      <c r="B580" t="s">
        <v>17370</v>
      </c>
      <c r="C580" t="s">
        <v>17371</v>
      </c>
      <c r="D580" t="s">
        <v>17372</v>
      </c>
      <c r="E580" t="s">
        <v>17373</v>
      </c>
      <c r="F580" t="s">
        <v>17374</v>
      </c>
      <c r="G580" t="s">
        <v>17375</v>
      </c>
      <c r="H580" t="s">
        <v>17376</v>
      </c>
      <c r="I580" t="s">
        <v>17377</v>
      </c>
      <c r="J580" t="s">
        <v>17378</v>
      </c>
      <c r="K580" t="s">
        <v>17379</v>
      </c>
      <c r="L580" t="s">
        <v>17380</v>
      </c>
      <c r="M580" t="s">
        <v>17381</v>
      </c>
      <c r="N580" t="s">
        <v>17382</v>
      </c>
      <c r="O580" t="s">
        <v>17383</v>
      </c>
      <c r="P580" t="s">
        <v>17384</v>
      </c>
      <c r="Q580" t="s">
        <v>17385</v>
      </c>
      <c r="R580" t="s">
        <v>17386</v>
      </c>
      <c r="S580" t="s">
        <v>17387</v>
      </c>
      <c r="T580" t="s">
        <v>17388</v>
      </c>
      <c r="U580" t="s">
        <v>17389</v>
      </c>
      <c r="V580" t="s">
        <v>17390</v>
      </c>
      <c r="W580" t="s">
        <v>17391</v>
      </c>
      <c r="X580" t="s">
        <v>17392</v>
      </c>
      <c r="Y580" t="s">
        <v>17393</v>
      </c>
      <c r="Z580" t="s">
        <v>17394</v>
      </c>
      <c r="AA580" t="s">
        <v>17395</v>
      </c>
      <c r="AB580" t="s">
        <v>17396</v>
      </c>
      <c r="AC580" t="s">
        <v>17397</v>
      </c>
      <c r="AD580" t="s">
        <v>17398</v>
      </c>
      <c r="AE580" t="s">
        <v>17399</v>
      </c>
      <c r="AF580" t="s">
        <v>17400</v>
      </c>
      <c r="AG580" t="s">
        <v>17401</v>
      </c>
      <c r="AH580" t="s">
        <v>17402</v>
      </c>
      <c r="AI580" t="s">
        <v>17403</v>
      </c>
      <c r="AJ580" t="s">
        <v>17404</v>
      </c>
      <c r="AK580" t="s">
        <v>17405</v>
      </c>
      <c r="AL580" t="s">
        <v>17406</v>
      </c>
      <c r="AM580" t="s">
        <v>17407</v>
      </c>
      <c r="AN580" t="s">
        <v>17408</v>
      </c>
      <c r="AO580" t="s">
        <v>17409</v>
      </c>
      <c r="AP580" t="s">
        <v>17410</v>
      </c>
      <c r="AQ580" t="s">
        <v>17411</v>
      </c>
      <c r="AR580" t="s">
        <v>17412</v>
      </c>
      <c r="AS580" t="s">
        <v>17413</v>
      </c>
      <c r="AT580" t="s">
        <v>17414</v>
      </c>
      <c r="AU580" t="s">
        <v>17415</v>
      </c>
      <c r="AV580" t="s">
        <v>17416</v>
      </c>
      <c r="AW580" t="s">
        <v>17417</v>
      </c>
      <c r="AX580" t="s">
        <v>17418</v>
      </c>
      <c r="AY580" t="s">
        <v>17419</v>
      </c>
      <c r="AZ580" t="s">
        <v>17420</v>
      </c>
      <c r="BA580" t="s">
        <v>17421</v>
      </c>
      <c r="BB580" t="s">
        <v>17422</v>
      </c>
      <c r="BC580" t="s">
        <v>17423</v>
      </c>
      <c r="BD580" t="s">
        <v>17424</v>
      </c>
      <c r="BE580" t="s">
        <v>17425</v>
      </c>
      <c r="BF580" t="s">
        <v>17426</v>
      </c>
      <c r="BG580" t="s">
        <v>17427</v>
      </c>
      <c r="BH580" t="s">
        <v>17428</v>
      </c>
      <c r="BI580" t="s">
        <v>17429</v>
      </c>
      <c r="BJ580" t="s">
        <v>17430</v>
      </c>
      <c r="BK580" t="s">
        <v>17431</v>
      </c>
      <c r="BL580" t="s">
        <v>17432</v>
      </c>
      <c r="BM580" t="s">
        <v>17433</v>
      </c>
      <c r="BN580" t="s">
        <v>17434</v>
      </c>
      <c r="BO580" t="s">
        <v>17435</v>
      </c>
      <c r="BP580" t="s">
        <v>17436</v>
      </c>
      <c r="BQ580" t="s">
        <v>17437</v>
      </c>
      <c r="BR580" t="s">
        <v>17438</v>
      </c>
      <c r="BS580" t="s">
        <v>17439</v>
      </c>
      <c r="BT580" t="s">
        <v>17440</v>
      </c>
      <c r="BU580" t="s">
        <v>17441</v>
      </c>
      <c r="BV580" t="s">
        <v>17442</v>
      </c>
      <c r="BW580" t="s">
        <v>17443</v>
      </c>
      <c r="BX580" t="s">
        <v>17444</v>
      </c>
      <c r="BY580" t="s">
        <v>17445</v>
      </c>
      <c r="BZ580" t="s">
        <v>17446</v>
      </c>
      <c r="CA580" t="s">
        <v>17447</v>
      </c>
      <c r="CB580" t="s">
        <v>17448</v>
      </c>
      <c r="CC580" t="s">
        <v>17449</v>
      </c>
      <c r="CD580" t="s">
        <v>17450</v>
      </c>
      <c r="CE580" t="s">
        <v>17451</v>
      </c>
      <c r="CF580" t="s">
        <v>17452</v>
      </c>
      <c r="CG580" t="s">
        <v>17453</v>
      </c>
      <c r="CH580" t="s">
        <v>17454</v>
      </c>
      <c r="CI580" t="s">
        <v>17455</v>
      </c>
      <c r="CJ580" t="s">
        <v>17456</v>
      </c>
      <c r="CK580" t="s">
        <v>17457</v>
      </c>
      <c r="CL580" t="s">
        <v>17458</v>
      </c>
      <c r="CM580" t="s">
        <v>17459</v>
      </c>
      <c r="CN580" t="s">
        <v>17460</v>
      </c>
      <c r="CO580" t="s">
        <v>17461</v>
      </c>
      <c r="CP580" t="s">
        <v>17462</v>
      </c>
      <c r="CQ580" t="s">
        <v>17463</v>
      </c>
      <c r="CR580" t="s">
        <v>17464</v>
      </c>
      <c r="CS580" t="s">
        <v>17465</v>
      </c>
      <c r="CT580" t="s">
        <v>17466</v>
      </c>
      <c r="CU580" t="s">
        <v>17467</v>
      </c>
      <c r="CV580" t="s">
        <v>17468</v>
      </c>
      <c r="CW580" t="s">
        <v>17469</v>
      </c>
      <c r="CX580" t="s">
        <v>17470</v>
      </c>
      <c r="CY580" t="s">
        <v>17471</v>
      </c>
      <c r="CZ580" t="s">
        <v>17472</v>
      </c>
      <c r="DA580" t="s">
        <v>17473</v>
      </c>
      <c r="DB580" t="s">
        <v>17474</v>
      </c>
      <c r="DC580" t="s">
        <v>17475</v>
      </c>
      <c r="DD580" t="s">
        <v>17476</v>
      </c>
      <c r="DE580" t="s">
        <v>17477</v>
      </c>
      <c r="DF580" t="s">
        <v>17478</v>
      </c>
      <c r="DG580" t="s">
        <v>17479</v>
      </c>
      <c r="DH580" t="s">
        <v>17480</v>
      </c>
      <c r="DI580" t="s">
        <v>17481</v>
      </c>
      <c r="DJ580" t="s">
        <v>17482</v>
      </c>
      <c r="DK580" t="s">
        <v>17483</v>
      </c>
      <c r="DL580" t="s">
        <v>17484</v>
      </c>
      <c r="DM580" t="s">
        <v>17485</v>
      </c>
      <c r="DN580" t="s">
        <v>17486</v>
      </c>
      <c r="DO580" t="s">
        <v>17487</v>
      </c>
      <c r="DP580" t="s">
        <v>17488</v>
      </c>
      <c r="DQ580" t="s">
        <v>17489</v>
      </c>
      <c r="DR580" t="s">
        <v>17490</v>
      </c>
      <c r="DS580" t="s">
        <v>17491</v>
      </c>
      <c r="DT580" t="s">
        <v>17492</v>
      </c>
      <c r="DU580" t="s">
        <v>17493</v>
      </c>
      <c r="DV580" t="s">
        <v>17494</v>
      </c>
      <c r="DW580" t="s">
        <v>17495</v>
      </c>
      <c r="DX580" t="s">
        <v>17496</v>
      </c>
      <c r="DY580" t="s">
        <v>17497</v>
      </c>
      <c r="DZ580" t="s">
        <v>17498</v>
      </c>
      <c r="EA580" t="s">
        <v>17499</v>
      </c>
      <c r="EB580" t="s">
        <v>17500</v>
      </c>
      <c r="EC580" t="s">
        <v>17501</v>
      </c>
      <c r="ED580" t="s">
        <v>17502</v>
      </c>
      <c r="EE580" t="s">
        <v>17503</v>
      </c>
      <c r="EF580" t="s">
        <v>17504</v>
      </c>
      <c r="EG580" t="s">
        <v>17505</v>
      </c>
      <c r="EH580" t="s">
        <v>17506</v>
      </c>
      <c r="EI580" t="s">
        <v>17507</v>
      </c>
      <c r="EJ580" t="s">
        <v>17508</v>
      </c>
      <c r="EK580" t="s">
        <v>17509</v>
      </c>
      <c r="EL580" t="s">
        <v>17510</v>
      </c>
      <c r="EM580" t="s">
        <v>17511</v>
      </c>
      <c r="EN580" t="s">
        <v>17512</v>
      </c>
      <c r="EO580" t="s">
        <v>17513</v>
      </c>
      <c r="EP580" t="s">
        <v>17514</v>
      </c>
      <c r="EQ580" t="s">
        <v>17515</v>
      </c>
      <c r="ER580" t="s">
        <v>17516</v>
      </c>
      <c r="ES580" t="s">
        <v>17517</v>
      </c>
      <c r="ET580" t="s">
        <v>17518</v>
      </c>
      <c r="EU580" t="s">
        <v>17519</v>
      </c>
      <c r="EV580" t="s">
        <v>17520</v>
      </c>
      <c r="EW580" t="s">
        <v>17521</v>
      </c>
      <c r="EX580" t="s">
        <v>17522</v>
      </c>
      <c r="EY580" t="s">
        <v>17523</v>
      </c>
      <c r="EZ580" t="s">
        <v>17524</v>
      </c>
      <c r="FA580" t="s">
        <v>17525</v>
      </c>
      <c r="FB580" t="s">
        <v>17526</v>
      </c>
      <c r="FC580" t="s">
        <v>17527</v>
      </c>
      <c r="FD580" t="s">
        <v>17528</v>
      </c>
      <c r="FE580" t="s">
        <v>17529</v>
      </c>
      <c r="FF580" t="s">
        <v>17530</v>
      </c>
      <c r="FG580" t="s">
        <v>17531</v>
      </c>
      <c r="FH580" t="s">
        <v>17532</v>
      </c>
      <c r="FI580" t="s">
        <v>17533</v>
      </c>
      <c r="FJ580" t="s">
        <v>17534</v>
      </c>
      <c r="FK580" t="s">
        <v>17535</v>
      </c>
      <c r="FL580" t="s">
        <v>17536</v>
      </c>
      <c r="FM580" t="s">
        <v>17537</v>
      </c>
      <c r="FN580" t="s">
        <v>17538</v>
      </c>
      <c r="FO580" t="s">
        <v>17539</v>
      </c>
      <c r="FP580" t="s">
        <v>17540</v>
      </c>
      <c r="FQ580" t="s">
        <v>17541</v>
      </c>
      <c r="FR580" t="s">
        <v>17542</v>
      </c>
      <c r="FS580" t="s">
        <v>17543</v>
      </c>
      <c r="FT580" t="s">
        <v>17544</v>
      </c>
      <c r="FU580" t="s">
        <v>17545</v>
      </c>
      <c r="FV580" t="s">
        <v>17546</v>
      </c>
      <c r="FW580" t="s">
        <v>17547</v>
      </c>
      <c r="FX580" t="s">
        <v>17548</v>
      </c>
      <c r="FY580" t="s">
        <v>17549</v>
      </c>
      <c r="FZ580" t="s">
        <v>17550</v>
      </c>
      <c r="GA580" t="s">
        <v>17551</v>
      </c>
      <c r="GB580" t="s">
        <v>17552</v>
      </c>
      <c r="GC580" t="s">
        <v>17553</v>
      </c>
      <c r="GD580" t="s">
        <v>17554</v>
      </c>
      <c r="GE580" t="s">
        <v>17555</v>
      </c>
      <c r="GF580" t="s">
        <v>17556</v>
      </c>
      <c r="GG580" t="s">
        <v>17557</v>
      </c>
      <c r="GH580" t="s">
        <v>17558</v>
      </c>
      <c r="GI580" t="s">
        <v>17559</v>
      </c>
      <c r="GJ580" t="s">
        <v>17560</v>
      </c>
      <c r="GK580" t="s">
        <v>17561</v>
      </c>
      <c r="GL580" t="s">
        <v>17562</v>
      </c>
      <c r="GM580" t="s">
        <v>17563</v>
      </c>
      <c r="GN580" t="s">
        <v>17564</v>
      </c>
      <c r="GO580" t="s">
        <v>17565</v>
      </c>
      <c r="GP580" t="s">
        <v>17566</v>
      </c>
      <c r="GQ580" t="s">
        <v>17567</v>
      </c>
      <c r="GR580" t="s">
        <v>17568</v>
      </c>
      <c r="GS580" t="s">
        <v>17569</v>
      </c>
      <c r="GT580" t="s">
        <v>17570</v>
      </c>
      <c r="GU580" t="s">
        <v>17571</v>
      </c>
      <c r="GV580" t="s">
        <v>17572</v>
      </c>
      <c r="GW580" t="s">
        <v>17573</v>
      </c>
      <c r="GX580" t="s">
        <v>17574</v>
      </c>
      <c r="GY580" t="s">
        <v>17575</v>
      </c>
      <c r="GZ580" t="s">
        <v>17576</v>
      </c>
      <c r="HA580" t="s">
        <v>17577</v>
      </c>
      <c r="HB580" t="s">
        <v>17578</v>
      </c>
      <c r="HC580" t="s">
        <v>17579</v>
      </c>
      <c r="HD580" t="s">
        <v>17580</v>
      </c>
      <c r="HE580" t="s">
        <v>17581</v>
      </c>
      <c r="HF580" t="s">
        <v>17582</v>
      </c>
      <c r="HG580" t="s">
        <v>17583</v>
      </c>
      <c r="HH580" t="s">
        <v>17584</v>
      </c>
      <c r="HI580" t="s">
        <v>17585</v>
      </c>
      <c r="HJ580" t="s">
        <v>17586</v>
      </c>
      <c r="HK580" t="s">
        <v>17587</v>
      </c>
      <c r="HL580" t="s">
        <v>17588</v>
      </c>
      <c r="HM580" t="s">
        <v>17589</v>
      </c>
      <c r="HN580" t="s">
        <v>17590</v>
      </c>
      <c r="HO580" t="s">
        <v>17591</v>
      </c>
      <c r="HP580" t="s">
        <v>17592</v>
      </c>
      <c r="HQ580" t="s">
        <v>17593</v>
      </c>
      <c r="HR580" t="s">
        <v>17594</v>
      </c>
      <c r="HS580" t="s">
        <v>17595</v>
      </c>
      <c r="HT580" t="s">
        <v>17596</v>
      </c>
      <c r="HU580" t="s">
        <v>17597</v>
      </c>
      <c r="HV580" t="s">
        <v>17598</v>
      </c>
      <c r="HW580" t="s">
        <v>17599</v>
      </c>
      <c r="HX580" t="s">
        <v>17600</v>
      </c>
      <c r="HY580" t="s">
        <v>17601</v>
      </c>
      <c r="HZ580" t="s">
        <v>17602</v>
      </c>
      <c r="IA580" t="s">
        <v>17603</v>
      </c>
      <c r="IB580" t="s">
        <v>17604</v>
      </c>
      <c r="IC580" t="s">
        <v>17605</v>
      </c>
      <c r="ID580" t="s">
        <v>17606</v>
      </c>
      <c r="IE580" t="s">
        <v>17607</v>
      </c>
      <c r="IF580" t="s">
        <v>17608</v>
      </c>
      <c r="IG580" t="s">
        <v>17609</v>
      </c>
      <c r="IH580" t="s">
        <v>17610</v>
      </c>
      <c r="II580" t="s">
        <v>17611</v>
      </c>
      <c r="IJ580" t="s">
        <v>17612</v>
      </c>
      <c r="IK580" t="s">
        <v>17613</v>
      </c>
      <c r="IL580" t="s">
        <v>17614</v>
      </c>
      <c r="IM580" t="s">
        <v>17615</v>
      </c>
      <c r="IN580" t="s">
        <v>17616</v>
      </c>
      <c r="IO580" t="s">
        <v>17617</v>
      </c>
      <c r="IP580" t="s">
        <v>17618</v>
      </c>
      <c r="IQ580" t="s">
        <v>17619</v>
      </c>
      <c r="IR580" t="s">
        <v>17620</v>
      </c>
      <c r="IS580" t="s">
        <v>17621</v>
      </c>
      <c r="IT580" t="s">
        <v>17622</v>
      </c>
      <c r="IU580" t="s">
        <v>17623</v>
      </c>
      <c r="IV580" t="s">
        <v>17624</v>
      </c>
    </row>
    <row r="581" spans="1:983" x14ac:dyDescent="0.25">
      <c r="A581" t="s">
        <v>18133</v>
      </c>
      <c r="B581" t="s">
        <v>18134</v>
      </c>
      <c r="C581" t="s">
        <v>18135</v>
      </c>
      <c r="D581" t="s">
        <v>18136</v>
      </c>
      <c r="E581" t="s">
        <v>18137</v>
      </c>
      <c r="F581" t="s">
        <v>18138</v>
      </c>
    </row>
    <row r="582" spans="1:983" x14ac:dyDescent="0.25">
      <c r="A582" t="s">
        <v>19208</v>
      </c>
    </row>
    <row r="583" spans="1:983" x14ac:dyDescent="0.25">
      <c r="A583" t="s">
        <v>18140</v>
      </c>
      <c r="B583" t="s">
        <v>18141</v>
      </c>
      <c r="C583" t="s">
        <v>18142</v>
      </c>
      <c r="D583" t="s">
        <v>18143</v>
      </c>
      <c r="E583" t="s">
        <v>18144</v>
      </c>
      <c r="F583" t="s">
        <v>18145</v>
      </c>
      <c r="G583" t="s">
        <v>18146</v>
      </c>
      <c r="H583" t="s">
        <v>18147</v>
      </c>
      <c r="I583" t="s">
        <v>18148</v>
      </c>
      <c r="J583" t="s">
        <v>18149</v>
      </c>
      <c r="K583" t="s">
        <v>18150</v>
      </c>
      <c r="L583" t="s">
        <v>18151</v>
      </c>
      <c r="M583" t="s">
        <v>18152</v>
      </c>
      <c r="N583" t="s">
        <v>18153</v>
      </c>
      <c r="O583" t="s">
        <v>18154</v>
      </c>
      <c r="P583" t="s">
        <v>18155</v>
      </c>
      <c r="Q583" t="s">
        <v>18156</v>
      </c>
      <c r="R583" t="s">
        <v>18157</v>
      </c>
      <c r="S583" t="s">
        <v>18158</v>
      </c>
      <c r="T583" t="s">
        <v>18159</v>
      </c>
      <c r="U583" t="s">
        <v>18160</v>
      </c>
      <c r="V583" t="s">
        <v>18161</v>
      </c>
      <c r="W583" t="s">
        <v>18162</v>
      </c>
      <c r="X583" t="s">
        <v>18163</v>
      </c>
      <c r="Y583" t="s">
        <v>18164</v>
      </c>
      <c r="Z583" t="s">
        <v>18165</v>
      </c>
      <c r="AA583" t="s">
        <v>18166</v>
      </c>
      <c r="AB583" t="s">
        <v>18167</v>
      </c>
      <c r="AC583" t="s">
        <v>18168</v>
      </c>
      <c r="AD583" t="s">
        <v>18169</v>
      </c>
      <c r="AE583" t="s">
        <v>18170</v>
      </c>
      <c r="AF583" t="s">
        <v>18171</v>
      </c>
      <c r="AG583" t="s">
        <v>18172</v>
      </c>
      <c r="AH583" t="s">
        <v>18173</v>
      </c>
      <c r="AI583" t="s">
        <v>18174</v>
      </c>
      <c r="AJ583" t="s">
        <v>18175</v>
      </c>
      <c r="AK583" t="s">
        <v>18176</v>
      </c>
      <c r="AL583" t="s">
        <v>18177</v>
      </c>
      <c r="AM583" t="s">
        <v>18178</v>
      </c>
      <c r="AN583" t="s">
        <v>18179</v>
      </c>
      <c r="AO583" t="s">
        <v>18180</v>
      </c>
      <c r="AP583" t="s">
        <v>18181</v>
      </c>
      <c r="AQ583" t="s">
        <v>18182</v>
      </c>
      <c r="AR583" t="s">
        <v>18183</v>
      </c>
      <c r="AS583" t="s">
        <v>18184</v>
      </c>
      <c r="AT583" t="s">
        <v>18185</v>
      </c>
      <c r="AU583" t="s">
        <v>18186</v>
      </c>
      <c r="AV583" t="s">
        <v>18187</v>
      </c>
      <c r="AW583" t="s">
        <v>18188</v>
      </c>
      <c r="AX583" t="s">
        <v>18189</v>
      </c>
      <c r="AY583" t="s">
        <v>18190</v>
      </c>
      <c r="AZ583" t="s">
        <v>18191</v>
      </c>
      <c r="BA583" t="s">
        <v>18192</v>
      </c>
      <c r="BB583" t="s">
        <v>18193</v>
      </c>
      <c r="BC583" t="s">
        <v>18194</v>
      </c>
      <c r="BD583" t="s">
        <v>18195</v>
      </c>
      <c r="BE583" t="s">
        <v>18196</v>
      </c>
      <c r="BF583" t="s">
        <v>18197</v>
      </c>
      <c r="BG583" t="s">
        <v>18198</v>
      </c>
      <c r="BH583" t="s">
        <v>18199</v>
      </c>
      <c r="BI583" t="s">
        <v>18200</v>
      </c>
      <c r="BJ583" t="s">
        <v>18201</v>
      </c>
      <c r="BK583" t="s">
        <v>18202</v>
      </c>
      <c r="BL583" t="s">
        <v>18203</v>
      </c>
      <c r="BM583" t="s">
        <v>18204</v>
      </c>
      <c r="BN583" t="s">
        <v>18205</v>
      </c>
      <c r="BO583" t="s">
        <v>18206</v>
      </c>
      <c r="BP583" t="s">
        <v>18207</v>
      </c>
      <c r="BQ583" t="s">
        <v>18208</v>
      </c>
      <c r="BR583" t="s">
        <v>18209</v>
      </c>
      <c r="BS583" t="s">
        <v>18210</v>
      </c>
      <c r="BT583" t="s">
        <v>18211</v>
      </c>
      <c r="BU583" t="s">
        <v>18212</v>
      </c>
      <c r="BV583" t="s">
        <v>18213</v>
      </c>
      <c r="BW583" t="s">
        <v>18214</v>
      </c>
      <c r="BX583" t="s">
        <v>18215</v>
      </c>
      <c r="BY583" t="s">
        <v>18216</v>
      </c>
      <c r="BZ583" t="s">
        <v>18217</v>
      </c>
      <c r="CA583" t="s">
        <v>18218</v>
      </c>
      <c r="CB583" t="s">
        <v>18219</v>
      </c>
      <c r="CC583" t="s">
        <v>18220</v>
      </c>
      <c r="CD583" t="s">
        <v>18221</v>
      </c>
      <c r="CE583" t="s">
        <v>18222</v>
      </c>
      <c r="CF583" t="s">
        <v>18223</v>
      </c>
      <c r="CG583" t="s">
        <v>18224</v>
      </c>
      <c r="CH583" t="s">
        <v>18225</v>
      </c>
      <c r="CI583" t="s">
        <v>18226</v>
      </c>
      <c r="CJ583" t="s">
        <v>18227</v>
      </c>
      <c r="CK583" t="s">
        <v>18228</v>
      </c>
      <c r="CL583" t="s">
        <v>18229</v>
      </c>
      <c r="CM583" t="s">
        <v>18230</v>
      </c>
      <c r="CN583" t="s">
        <v>18231</v>
      </c>
      <c r="CO583" t="s">
        <v>18232</v>
      </c>
      <c r="CP583" t="s">
        <v>18233</v>
      </c>
      <c r="CQ583" t="s">
        <v>18234</v>
      </c>
      <c r="CR583" t="s">
        <v>18235</v>
      </c>
      <c r="CS583" t="s">
        <v>18236</v>
      </c>
      <c r="CT583" t="s">
        <v>18237</v>
      </c>
      <c r="CU583" t="s">
        <v>18238</v>
      </c>
      <c r="CV583" t="s">
        <v>18239</v>
      </c>
      <c r="CW583" t="s">
        <v>18240</v>
      </c>
      <c r="CX583" t="s">
        <v>18241</v>
      </c>
      <c r="CY583" t="s">
        <v>18242</v>
      </c>
      <c r="CZ583" t="s">
        <v>18243</v>
      </c>
      <c r="DA583" t="s">
        <v>18244</v>
      </c>
      <c r="DB583" t="s">
        <v>18245</v>
      </c>
      <c r="DC583" t="s">
        <v>18246</v>
      </c>
      <c r="DD583" t="s">
        <v>18247</v>
      </c>
      <c r="DE583" t="s">
        <v>18248</v>
      </c>
      <c r="DF583" t="s">
        <v>18249</v>
      </c>
      <c r="DG583" t="s">
        <v>18250</v>
      </c>
      <c r="DH583" t="s">
        <v>18251</v>
      </c>
      <c r="DI583" t="s">
        <v>18252</v>
      </c>
      <c r="DJ583" t="s">
        <v>18253</v>
      </c>
      <c r="DK583" t="s">
        <v>18254</v>
      </c>
      <c r="DL583" t="s">
        <v>18255</v>
      </c>
      <c r="DM583" t="s">
        <v>18256</v>
      </c>
      <c r="DN583" t="s">
        <v>18257</v>
      </c>
      <c r="DO583" t="s">
        <v>18258</v>
      </c>
      <c r="DP583" t="s">
        <v>18259</v>
      </c>
      <c r="DQ583" t="s">
        <v>18260</v>
      </c>
      <c r="DR583" t="s">
        <v>18261</v>
      </c>
      <c r="DS583" t="s">
        <v>18262</v>
      </c>
      <c r="DT583" t="s">
        <v>18263</v>
      </c>
      <c r="DU583" t="s">
        <v>18264</v>
      </c>
      <c r="DV583" t="s">
        <v>18265</v>
      </c>
      <c r="DW583" t="s">
        <v>18266</v>
      </c>
      <c r="DX583" t="s">
        <v>18267</v>
      </c>
      <c r="DY583" t="s">
        <v>18268</v>
      </c>
      <c r="DZ583" t="s">
        <v>18269</v>
      </c>
      <c r="EA583" t="s">
        <v>18270</v>
      </c>
      <c r="EB583" t="s">
        <v>18271</v>
      </c>
      <c r="EC583" t="s">
        <v>18272</v>
      </c>
      <c r="ED583" t="s">
        <v>18273</v>
      </c>
      <c r="EE583" t="s">
        <v>18274</v>
      </c>
      <c r="EF583" t="s">
        <v>18275</v>
      </c>
      <c r="EG583" t="s">
        <v>18276</v>
      </c>
      <c r="EH583" t="s">
        <v>18277</v>
      </c>
      <c r="EI583" t="s">
        <v>18278</v>
      </c>
      <c r="EJ583" t="s">
        <v>18279</v>
      </c>
      <c r="EK583" t="s">
        <v>18280</v>
      </c>
      <c r="EL583" t="s">
        <v>18281</v>
      </c>
      <c r="EM583" t="s">
        <v>18282</v>
      </c>
      <c r="EN583" t="s">
        <v>18283</v>
      </c>
      <c r="EO583" t="s">
        <v>18284</v>
      </c>
      <c r="EP583" t="s">
        <v>18285</v>
      </c>
      <c r="EQ583" t="s">
        <v>18286</v>
      </c>
      <c r="ER583" t="s">
        <v>18287</v>
      </c>
      <c r="ES583" t="s">
        <v>18288</v>
      </c>
      <c r="ET583" t="s">
        <v>18289</v>
      </c>
      <c r="EU583" t="s">
        <v>18290</v>
      </c>
      <c r="EV583" t="s">
        <v>18291</v>
      </c>
      <c r="EW583" t="s">
        <v>18292</v>
      </c>
      <c r="EX583" t="s">
        <v>18293</v>
      </c>
      <c r="EY583" t="s">
        <v>18294</v>
      </c>
      <c r="EZ583" t="s">
        <v>18295</v>
      </c>
      <c r="FA583" t="s">
        <v>18296</v>
      </c>
      <c r="FB583" t="s">
        <v>18297</v>
      </c>
      <c r="FC583" t="s">
        <v>18298</v>
      </c>
      <c r="FD583" t="s">
        <v>18299</v>
      </c>
      <c r="FE583" t="s">
        <v>18300</v>
      </c>
      <c r="FF583" t="s">
        <v>18301</v>
      </c>
      <c r="FG583" t="s">
        <v>18302</v>
      </c>
      <c r="FH583" t="s">
        <v>18303</v>
      </c>
      <c r="FI583" t="s">
        <v>18304</v>
      </c>
      <c r="FJ583" t="s">
        <v>18305</v>
      </c>
      <c r="FK583" t="s">
        <v>18306</v>
      </c>
      <c r="FL583" t="s">
        <v>18307</v>
      </c>
      <c r="FM583" t="s">
        <v>18308</v>
      </c>
      <c r="FN583" t="s">
        <v>18309</v>
      </c>
      <c r="FO583" t="s">
        <v>18310</v>
      </c>
      <c r="FP583" t="s">
        <v>18311</v>
      </c>
      <c r="FQ583" t="s">
        <v>18312</v>
      </c>
      <c r="FR583" t="s">
        <v>18313</v>
      </c>
      <c r="FS583" t="s">
        <v>18314</v>
      </c>
      <c r="FT583" t="s">
        <v>18315</v>
      </c>
      <c r="FU583" t="s">
        <v>18316</v>
      </c>
      <c r="FV583" t="s">
        <v>18317</v>
      </c>
      <c r="FW583" t="s">
        <v>18318</v>
      </c>
      <c r="FX583" t="s">
        <v>18319</v>
      </c>
      <c r="FY583" t="s">
        <v>18320</v>
      </c>
      <c r="FZ583" t="s">
        <v>18321</v>
      </c>
      <c r="GA583" t="s">
        <v>18322</v>
      </c>
      <c r="GB583" t="s">
        <v>18323</v>
      </c>
      <c r="GC583" t="s">
        <v>18324</v>
      </c>
      <c r="GD583" t="s">
        <v>18325</v>
      </c>
      <c r="GE583" t="s">
        <v>18326</v>
      </c>
      <c r="GF583" t="s">
        <v>18327</v>
      </c>
      <c r="GG583" t="s">
        <v>18328</v>
      </c>
      <c r="GH583" t="s">
        <v>18329</v>
      </c>
      <c r="GI583" t="s">
        <v>18330</v>
      </c>
      <c r="GJ583" t="s">
        <v>18331</v>
      </c>
      <c r="GK583" t="s">
        <v>18332</v>
      </c>
      <c r="GL583" t="s">
        <v>18333</v>
      </c>
      <c r="GM583" t="s">
        <v>18334</v>
      </c>
      <c r="GN583" t="s">
        <v>18335</v>
      </c>
      <c r="GO583" t="s">
        <v>18336</v>
      </c>
      <c r="GP583" t="s">
        <v>18337</v>
      </c>
      <c r="GQ583" t="s">
        <v>18338</v>
      </c>
      <c r="GR583" t="s">
        <v>18339</v>
      </c>
      <c r="GS583" t="s">
        <v>18340</v>
      </c>
      <c r="GT583" t="s">
        <v>18341</v>
      </c>
      <c r="GU583" t="s">
        <v>18342</v>
      </c>
      <c r="GV583" t="s">
        <v>18343</v>
      </c>
      <c r="GW583" t="s">
        <v>18344</v>
      </c>
      <c r="GX583" t="s">
        <v>18345</v>
      </c>
      <c r="GY583" t="s">
        <v>18346</v>
      </c>
      <c r="GZ583" t="s">
        <v>18347</v>
      </c>
      <c r="HA583" t="s">
        <v>18348</v>
      </c>
      <c r="HB583" t="s">
        <v>18349</v>
      </c>
      <c r="HC583" t="s">
        <v>18350</v>
      </c>
      <c r="HD583" t="s">
        <v>18351</v>
      </c>
      <c r="HE583" t="s">
        <v>18352</v>
      </c>
      <c r="HF583" t="s">
        <v>18353</v>
      </c>
      <c r="HG583" t="s">
        <v>18354</v>
      </c>
      <c r="HH583" t="s">
        <v>18355</v>
      </c>
      <c r="HI583" t="s">
        <v>18356</v>
      </c>
      <c r="HJ583" t="s">
        <v>18357</v>
      </c>
      <c r="HK583" t="s">
        <v>18358</v>
      </c>
      <c r="HL583" t="s">
        <v>18359</v>
      </c>
      <c r="HM583" t="s">
        <v>18360</v>
      </c>
      <c r="HN583" t="s">
        <v>18361</v>
      </c>
      <c r="HO583" t="s">
        <v>18362</v>
      </c>
      <c r="HP583" t="s">
        <v>18363</v>
      </c>
      <c r="HQ583" t="s">
        <v>18364</v>
      </c>
      <c r="HR583" t="s">
        <v>18365</v>
      </c>
      <c r="HS583" t="s">
        <v>18366</v>
      </c>
      <c r="HT583" t="s">
        <v>18367</v>
      </c>
      <c r="HU583" t="s">
        <v>18368</v>
      </c>
      <c r="HV583" t="s">
        <v>18369</v>
      </c>
      <c r="HW583" t="s">
        <v>18370</v>
      </c>
      <c r="HX583" t="s">
        <v>18371</v>
      </c>
      <c r="HY583" t="s">
        <v>18372</v>
      </c>
      <c r="HZ583" t="s">
        <v>18373</v>
      </c>
      <c r="IA583" t="s">
        <v>18374</v>
      </c>
      <c r="IB583" t="s">
        <v>18375</v>
      </c>
      <c r="IC583" t="s">
        <v>18376</v>
      </c>
      <c r="ID583" t="s">
        <v>18377</v>
      </c>
      <c r="IE583" t="s">
        <v>18378</v>
      </c>
      <c r="IF583" t="s">
        <v>18379</v>
      </c>
      <c r="IG583" t="s">
        <v>18380</v>
      </c>
      <c r="IH583" t="s">
        <v>18381</v>
      </c>
      <c r="II583" t="s">
        <v>18382</v>
      </c>
      <c r="IJ583" t="s">
        <v>18383</v>
      </c>
      <c r="IK583" t="s">
        <v>18384</v>
      </c>
      <c r="IL583" t="s">
        <v>18385</v>
      </c>
      <c r="IM583" t="s">
        <v>18386</v>
      </c>
      <c r="IN583" t="s">
        <v>18387</v>
      </c>
      <c r="IO583" t="s">
        <v>18388</v>
      </c>
      <c r="IP583" t="s">
        <v>18389</v>
      </c>
      <c r="IQ583" t="s">
        <v>18390</v>
      </c>
      <c r="IR583" t="s">
        <v>18391</v>
      </c>
      <c r="IS583" t="s">
        <v>18392</v>
      </c>
      <c r="IT583" t="s">
        <v>18393</v>
      </c>
      <c r="IU583" t="s">
        <v>18394</v>
      </c>
      <c r="IV583" t="s">
        <v>18395</v>
      </c>
      <c r="IW583" t="s">
        <v>18396</v>
      </c>
      <c r="IX583" t="s">
        <v>18397</v>
      </c>
      <c r="IY583" t="s">
        <v>18398</v>
      </c>
      <c r="IZ583" t="s">
        <v>18399</v>
      </c>
      <c r="JA583" t="s">
        <v>18400</v>
      </c>
      <c r="JB583" t="s">
        <v>18401</v>
      </c>
      <c r="JC583" t="s">
        <v>18402</v>
      </c>
      <c r="JD583" t="s">
        <v>18403</v>
      </c>
      <c r="JE583" t="s">
        <v>18404</v>
      </c>
      <c r="JF583" t="s">
        <v>18405</v>
      </c>
      <c r="JG583" t="s">
        <v>18406</v>
      </c>
      <c r="JH583" t="s">
        <v>18407</v>
      </c>
      <c r="JI583" t="s">
        <v>18408</v>
      </c>
      <c r="JJ583" t="s">
        <v>18409</v>
      </c>
      <c r="JK583" t="s">
        <v>18410</v>
      </c>
      <c r="JL583" t="s">
        <v>18411</v>
      </c>
      <c r="JM583" t="s">
        <v>18412</v>
      </c>
      <c r="JN583" t="s">
        <v>18413</v>
      </c>
      <c r="JO583" t="s">
        <v>18414</v>
      </c>
      <c r="JP583" t="s">
        <v>18415</v>
      </c>
      <c r="JQ583" t="s">
        <v>18416</v>
      </c>
      <c r="JR583" t="s">
        <v>18417</v>
      </c>
      <c r="JS583" t="s">
        <v>18418</v>
      </c>
      <c r="JT583" t="s">
        <v>18419</v>
      </c>
      <c r="JU583" t="s">
        <v>18420</v>
      </c>
      <c r="JV583" t="s">
        <v>18421</v>
      </c>
      <c r="JW583" t="s">
        <v>18422</v>
      </c>
      <c r="JX583" t="s">
        <v>18423</v>
      </c>
      <c r="JY583" t="s">
        <v>18424</v>
      </c>
      <c r="JZ583" t="s">
        <v>18425</v>
      </c>
      <c r="KA583" t="s">
        <v>18426</v>
      </c>
      <c r="KB583" t="s">
        <v>18427</v>
      </c>
      <c r="KC583" t="s">
        <v>18428</v>
      </c>
      <c r="KD583" t="s">
        <v>18429</v>
      </c>
      <c r="KE583" t="s">
        <v>18430</v>
      </c>
      <c r="KF583" t="s">
        <v>18431</v>
      </c>
      <c r="KG583" t="s">
        <v>18432</v>
      </c>
      <c r="KH583" t="s">
        <v>18433</v>
      </c>
      <c r="KI583" t="s">
        <v>18434</v>
      </c>
      <c r="KJ583" t="s">
        <v>18435</v>
      </c>
      <c r="KK583" t="s">
        <v>18436</v>
      </c>
      <c r="KL583" t="s">
        <v>18437</v>
      </c>
      <c r="KM583" t="s">
        <v>18438</v>
      </c>
      <c r="KN583" t="s">
        <v>18439</v>
      </c>
      <c r="KO583" t="s">
        <v>18440</v>
      </c>
      <c r="KP583" t="s">
        <v>18441</v>
      </c>
      <c r="KQ583" t="s">
        <v>18442</v>
      </c>
      <c r="KR583" t="s">
        <v>18443</v>
      </c>
      <c r="KS583" t="s">
        <v>18444</v>
      </c>
      <c r="KT583" t="s">
        <v>18445</v>
      </c>
      <c r="KU583" t="s">
        <v>18446</v>
      </c>
      <c r="KV583" t="s">
        <v>18447</v>
      </c>
      <c r="KW583" t="s">
        <v>18448</v>
      </c>
      <c r="KX583" t="s">
        <v>18449</v>
      </c>
      <c r="KY583" t="s">
        <v>18450</v>
      </c>
      <c r="KZ583" t="s">
        <v>18451</v>
      </c>
      <c r="LA583" t="s">
        <v>18452</v>
      </c>
      <c r="LB583" t="s">
        <v>18453</v>
      </c>
      <c r="LC583" t="s">
        <v>18454</v>
      </c>
      <c r="LD583" t="s">
        <v>18455</v>
      </c>
      <c r="LE583" t="s">
        <v>18456</v>
      </c>
      <c r="LF583" t="s">
        <v>18457</v>
      </c>
      <c r="LG583" t="s">
        <v>18458</v>
      </c>
      <c r="LH583" t="s">
        <v>18459</v>
      </c>
      <c r="LI583" t="s">
        <v>18460</v>
      </c>
      <c r="LJ583" t="s">
        <v>18461</v>
      </c>
      <c r="LK583" t="s">
        <v>18462</v>
      </c>
      <c r="LL583" t="s">
        <v>18463</v>
      </c>
      <c r="LM583" t="s">
        <v>18464</v>
      </c>
      <c r="LN583" t="s">
        <v>18465</v>
      </c>
      <c r="LO583" t="s">
        <v>18466</v>
      </c>
      <c r="LP583" t="s">
        <v>18467</v>
      </c>
      <c r="LQ583" t="s">
        <v>18468</v>
      </c>
      <c r="LR583" t="s">
        <v>18469</v>
      </c>
      <c r="LS583" t="s">
        <v>18470</v>
      </c>
      <c r="LT583" t="s">
        <v>18471</v>
      </c>
      <c r="LU583" t="s">
        <v>18472</v>
      </c>
      <c r="LV583" t="s">
        <v>18473</v>
      </c>
      <c r="LW583" t="s">
        <v>18474</v>
      </c>
      <c r="LX583" t="s">
        <v>18475</v>
      </c>
      <c r="LY583" t="s">
        <v>18476</v>
      </c>
      <c r="LZ583" t="s">
        <v>18477</v>
      </c>
      <c r="MA583" t="s">
        <v>18478</v>
      </c>
      <c r="MB583" t="s">
        <v>18479</v>
      </c>
      <c r="MC583" t="s">
        <v>18480</v>
      </c>
      <c r="MD583" t="s">
        <v>18481</v>
      </c>
      <c r="ME583" t="s">
        <v>18482</v>
      </c>
      <c r="MF583" t="s">
        <v>18483</v>
      </c>
      <c r="MG583" t="s">
        <v>18484</v>
      </c>
      <c r="MH583" t="s">
        <v>18485</v>
      </c>
      <c r="MI583" t="s">
        <v>18486</v>
      </c>
      <c r="MJ583" t="s">
        <v>18487</v>
      </c>
      <c r="MK583" t="s">
        <v>18488</v>
      </c>
      <c r="ML583" t="s">
        <v>18489</v>
      </c>
      <c r="MM583" t="s">
        <v>18490</v>
      </c>
      <c r="MN583" t="s">
        <v>18491</v>
      </c>
      <c r="MO583" t="s">
        <v>18492</v>
      </c>
      <c r="MP583" t="s">
        <v>18493</v>
      </c>
      <c r="MQ583" t="s">
        <v>18494</v>
      </c>
      <c r="MR583" t="s">
        <v>18495</v>
      </c>
      <c r="MS583" t="s">
        <v>18496</v>
      </c>
      <c r="MT583" t="s">
        <v>18497</v>
      </c>
      <c r="MU583" t="s">
        <v>18498</v>
      </c>
      <c r="MV583" t="s">
        <v>18499</v>
      </c>
      <c r="MW583" t="s">
        <v>18500</v>
      </c>
      <c r="MX583" t="s">
        <v>18501</v>
      </c>
      <c r="MY583" t="s">
        <v>18502</v>
      </c>
      <c r="MZ583" t="s">
        <v>18503</v>
      </c>
      <c r="NA583" t="s">
        <v>18504</v>
      </c>
      <c r="NB583" t="s">
        <v>18505</v>
      </c>
      <c r="NC583" t="s">
        <v>18506</v>
      </c>
      <c r="ND583" t="s">
        <v>18507</v>
      </c>
      <c r="NE583" t="s">
        <v>18508</v>
      </c>
      <c r="NF583" t="s">
        <v>18509</v>
      </c>
      <c r="NG583" t="s">
        <v>18510</v>
      </c>
      <c r="NH583" t="s">
        <v>18511</v>
      </c>
      <c r="NI583" t="s">
        <v>18512</v>
      </c>
      <c r="NJ583" t="s">
        <v>18513</v>
      </c>
      <c r="NK583" t="s">
        <v>18514</v>
      </c>
      <c r="NL583" t="s">
        <v>18515</v>
      </c>
      <c r="NM583" t="s">
        <v>18516</v>
      </c>
      <c r="NN583" t="s">
        <v>18517</v>
      </c>
      <c r="NO583" t="s">
        <v>18518</v>
      </c>
      <c r="NP583" t="s">
        <v>18519</v>
      </c>
      <c r="NQ583" t="s">
        <v>18520</v>
      </c>
      <c r="NR583" t="s">
        <v>18521</v>
      </c>
      <c r="NS583" t="s">
        <v>18522</v>
      </c>
      <c r="NT583" t="s">
        <v>18523</v>
      </c>
      <c r="NU583" t="s">
        <v>18524</v>
      </c>
      <c r="NV583" t="s">
        <v>18525</v>
      </c>
      <c r="NW583" t="s">
        <v>18526</v>
      </c>
      <c r="NX583" t="s">
        <v>18527</v>
      </c>
      <c r="NY583" t="s">
        <v>18528</v>
      </c>
      <c r="NZ583" t="s">
        <v>18529</v>
      </c>
      <c r="OA583" t="s">
        <v>18530</v>
      </c>
      <c r="OB583" t="s">
        <v>18531</v>
      </c>
      <c r="OC583" t="s">
        <v>18532</v>
      </c>
      <c r="OD583" t="s">
        <v>18533</v>
      </c>
      <c r="OE583" t="s">
        <v>18534</v>
      </c>
      <c r="OF583" t="s">
        <v>18535</v>
      </c>
      <c r="OG583" t="s">
        <v>18536</v>
      </c>
      <c r="OH583" t="s">
        <v>18537</v>
      </c>
      <c r="OI583" t="s">
        <v>18538</v>
      </c>
      <c r="OJ583" t="s">
        <v>18539</v>
      </c>
      <c r="OK583" t="s">
        <v>18540</v>
      </c>
      <c r="OL583" t="s">
        <v>18541</v>
      </c>
      <c r="OM583" t="s">
        <v>18542</v>
      </c>
      <c r="ON583" t="s">
        <v>18543</v>
      </c>
      <c r="OO583" t="s">
        <v>18544</v>
      </c>
      <c r="OP583" t="s">
        <v>18545</v>
      </c>
      <c r="OQ583" t="s">
        <v>18546</v>
      </c>
      <c r="OR583" t="s">
        <v>18547</v>
      </c>
      <c r="OS583" t="s">
        <v>18548</v>
      </c>
      <c r="OT583" t="s">
        <v>18549</v>
      </c>
      <c r="OU583" t="s">
        <v>18550</v>
      </c>
      <c r="OV583" t="s">
        <v>18551</v>
      </c>
      <c r="OW583" t="s">
        <v>18552</v>
      </c>
      <c r="OX583" t="s">
        <v>18553</v>
      </c>
      <c r="OY583" t="s">
        <v>18554</v>
      </c>
      <c r="OZ583" t="s">
        <v>18555</v>
      </c>
      <c r="PA583" t="s">
        <v>18556</v>
      </c>
      <c r="PB583" t="s">
        <v>18557</v>
      </c>
      <c r="PC583" t="s">
        <v>18558</v>
      </c>
      <c r="PD583" t="s">
        <v>18559</v>
      </c>
      <c r="PE583" t="s">
        <v>18560</v>
      </c>
      <c r="PF583" t="s">
        <v>18561</v>
      </c>
      <c r="PG583" t="s">
        <v>18562</v>
      </c>
      <c r="PH583" t="s">
        <v>18563</v>
      </c>
      <c r="PI583" t="s">
        <v>18564</v>
      </c>
      <c r="PJ583" t="s">
        <v>18565</v>
      </c>
      <c r="PK583" t="s">
        <v>18566</v>
      </c>
      <c r="PL583" t="s">
        <v>18567</v>
      </c>
      <c r="PM583" t="s">
        <v>18568</v>
      </c>
      <c r="PN583" t="s">
        <v>18569</v>
      </c>
      <c r="PO583" t="s">
        <v>18570</v>
      </c>
      <c r="PP583" t="s">
        <v>18571</v>
      </c>
      <c r="PQ583" t="s">
        <v>18572</v>
      </c>
      <c r="PR583" t="s">
        <v>18573</v>
      </c>
      <c r="PS583" t="s">
        <v>18574</v>
      </c>
      <c r="PT583" t="s">
        <v>18575</v>
      </c>
      <c r="PU583" t="s">
        <v>18576</v>
      </c>
      <c r="PV583" t="s">
        <v>18577</v>
      </c>
      <c r="PW583" t="s">
        <v>18578</v>
      </c>
      <c r="PX583" t="s">
        <v>18579</v>
      </c>
      <c r="PY583" t="s">
        <v>18580</v>
      </c>
      <c r="PZ583" t="s">
        <v>18581</v>
      </c>
      <c r="QA583" t="s">
        <v>18582</v>
      </c>
      <c r="QB583" t="s">
        <v>18583</v>
      </c>
      <c r="QC583" t="s">
        <v>18584</v>
      </c>
      <c r="QD583" t="s">
        <v>18585</v>
      </c>
      <c r="QE583" t="s">
        <v>18586</v>
      </c>
      <c r="QF583" t="s">
        <v>18587</v>
      </c>
      <c r="QG583" t="s">
        <v>18588</v>
      </c>
      <c r="QH583" t="s">
        <v>18589</v>
      </c>
      <c r="QI583" t="s">
        <v>18590</v>
      </c>
      <c r="QJ583" t="s">
        <v>18591</v>
      </c>
      <c r="QK583" t="s">
        <v>18592</v>
      </c>
      <c r="QL583" t="s">
        <v>18593</v>
      </c>
      <c r="QM583" t="s">
        <v>18594</v>
      </c>
      <c r="QN583" t="s">
        <v>18595</v>
      </c>
      <c r="QO583" t="s">
        <v>18596</v>
      </c>
      <c r="QP583" t="s">
        <v>18597</v>
      </c>
      <c r="QQ583" t="s">
        <v>18598</v>
      </c>
      <c r="QR583" t="s">
        <v>18599</v>
      </c>
      <c r="QS583" t="s">
        <v>18600</v>
      </c>
      <c r="QT583" t="s">
        <v>18601</v>
      </c>
      <c r="QU583" t="s">
        <v>18602</v>
      </c>
      <c r="QV583" t="s">
        <v>18603</v>
      </c>
      <c r="QW583" t="s">
        <v>18604</v>
      </c>
      <c r="QX583" t="s">
        <v>18605</v>
      </c>
      <c r="QY583" t="s">
        <v>18606</v>
      </c>
      <c r="QZ583" t="s">
        <v>18607</v>
      </c>
      <c r="RA583" t="s">
        <v>18608</v>
      </c>
      <c r="RB583" t="s">
        <v>18609</v>
      </c>
      <c r="RC583" t="s">
        <v>18610</v>
      </c>
      <c r="RD583" t="s">
        <v>18611</v>
      </c>
      <c r="RE583" t="s">
        <v>18612</v>
      </c>
      <c r="RF583" t="s">
        <v>18613</v>
      </c>
      <c r="RG583" t="s">
        <v>18614</v>
      </c>
      <c r="RH583" t="s">
        <v>18615</v>
      </c>
      <c r="RI583" t="s">
        <v>18616</v>
      </c>
      <c r="RJ583" t="s">
        <v>18617</v>
      </c>
      <c r="RK583" t="s">
        <v>18618</v>
      </c>
      <c r="RL583" t="s">
        <v>18619</v>
      </c>
      <c r="RM583" t="s">
        <v>18620</v>
      </c>
      <c r="RN583" t="s">
        <v>18621</v>
      </c>
      <c r="RO583" t="s">
        <v>18622</v>
      </c>
      <c r="RP583" t="s">
        <v>18623</v>
      </c>
      <c r="RQ583" t="s">
        <v>18624</v>
      </c>
      <c r="RR583" t="s">
        <v>18625</v>
      </c>
      <c r="RS583" t="s">
        <v>18626</v>
      </c>
      <c r="RT583" t="s">
        <v>18627</v>
      </c>
      <c r="RU583" t="s">
        <v>18628</v>
      </c>
      <c r="RV583" t="s">
        <v>18629</v>
      </c>
      <c r="RW583" t="s">
        <v>18630</v>
      </c>
      <c r="RX583" t="s">
        <v>18631</v>
      </c>
      <c r="RY583" t="s">
        <v>18632</v>
      </c>
      <c r="RZ583" t="s">
        <v>18633</v>
      </c>
      <c r="SA583" t="s">
        <v>18634</v>
      </c>
      <c r="SB583" t="s">
        <v>18635</v>
      </c>
      <c r="SC583" t="s">
        <v>18636</v>
      </c>
      <c r="SD583" t="s">
        <v>18637</v>
      </c>
      <c r="SE583" t="s">
        <v>18638</v>
      </c>
      <c r="SF583" t="s">
        <v>18639</v>
      </c>
      <c r="SG583" t="s">
        <v>18640</v>
      </c>
      <c r="SH583" t="s">
        <v>18641</v>
      </c>
      <c r="SI583" t="s">
        <v>18642</v>
      </c>
      <c r="SJ583" t="s">
        <v>18643</v>
      </c>
      <c r="SK583" t="s">
        <v>18644</v>
      </c>
      <c r="SL583" t="s">
        <v>18645</v>
      </c>
      <c r="SM583" t="s">
        <v>18646</v>
      </c>
      <c r="SN583" t="s">
        <v>18647</v>
      </c>
      <c r="SO583" t="s">
        <v>18648</v>
      </c>
      <c r="SP583" t="s">
        <v>18649</v>
      </c>
      <c r="SQ583" t="s">
        <v>18650</v>
      </c>
      <c r="SR583" t="s">
        <v>18651</v>
      </c>
      <c r="SS583" t="s">
        <v>18652</v>
      </c>
      <c r="ST583" t="s">
        <v>18653</v>
      </c>
      <c r="SU583" t="s">
        <v>18654</v>
      </c>
      <c r="SV583" t="s">
        <v>18655</v>
      </c>
      <c r="SW583" t="s">
        <v>18656</v>
      </c>
      <c r="SX583" t="s">
        <v>18657</v>
      </c>
      <c r="SY583" t="s">
        <v>18658</v>
      </c>
      <c r="SZ583" t="s">
        <v>18659</v>
      </c>
      <c r="TA583" t="s">
        <v>18660</v>
      </c>
      <c r="TB583" t="s">
        <v>18661</v>
      </c>
      <c r="TC583" t="s">
        <v>18662</v>
      </c>
      <c r="TD583" t="s">
        <v>18663</v>
      </c>
      <c r="TE583" t="s">
        <v>18664</v>
      </c>
      <c r="TF583" t="s">
        <v>18665</v>
      </c>
      <c r="TG583" t="s">
        <v>18666</v>
      </c>
      <c r="TH583" t="s">
        <v>18667</v>
      </c>
      <c r="TI583" t="s">
        <v>18668</v>
      </c>
      <c r="TJ583" t="s">
        <v>18669</v>
      </c>
      <c r="TK583" t="s">
        <v>18670</v>
      </c>
      <c r="TL583" t="s">
        <v>18671</v>
      </c>
      <c r="TM583" t="s">
        <v>18672</v>
      </c>
      <c r="TN583" t="s">
        <v>18673</v>
      </c>
      <c r="TO583" t="s">
        <v>18674</v>
      </c>
      <c r="TP583" t="s">
        <v>18675</v>
      </c>
      <c r="TQ583" t="s">
        <v>18676</v>
      </c>
      <c r="TR583" t="s">
        <v>18677</v>
      </c>
      <c r="TS583" t="s">
        <v>18678</v>
      </c>
      <c r="TT583" t="s">
        <v>18679</v>
      </c>
      <c r="TU583" t="s">
        <v>18680</v>
      </c>
      <c r="TV583" t="s">
        <v>18681</v>
      </c>
      <c r="TW583" t="s">
        <v>18682</v>
      </c>
      <c r="TX583" t="s">
        <v>18683</v>
      </c>
      <c r="TY583" t="s">
        <v>18684</v>
      </c>
      <c r="TZ583" t="s">
        <v>18685</v>
      </c>
      <c r="UA583" t="s">
        <v>18686</v>
      </c>
      <c r="UB583" t="s">
        <v>18687</v>
      </c>
      <c r="UC583" t="s">
        <v>18688</v>
      </c>
      <c r="UD583" t="s">
        <v>18689</v>
      </c>
      <c r="UE583" t="s">
        <v>18690</v>
      </c>
      <c r="UF583" t="s">
        <v>18691</v>
      </c>
      <c r="UG583" t="s">
        <v>18692</v>
      </c>
      <c r="UH583" t="s">
        <v>18693</v>
      </c>
      <c r="UI583" t="s">
        <v>18694</v>
      </c>
      <c r="UJ583" t="s">
        <v>18695</v>
      </c>
      <c r="UK583" t="s">
        <v>18696</v>
      </c>
      <c r="UL583" t="s">
        <v>18697</v>
      </c>
      <c r="UM583" t="s">
        <v>18698</v>
      </c>
      <c r="UN583" t="s">
        <v>18699</v>
      </c>
      <c r="UO583" t="s">
        <v>18700</v>
      </c>
      <c r="UP583" t="s">
        <v>18701</v>
      </c>
      <c r="UQ583" t="s">
        <v>18702</v>
      </c>
      <c r="UR583" t="s">
        <v>18703</v>
      </c>
      <c r="US583" t="s">
        <v>18704</v>
      </c>
      <c r="UT583" t="s">
        <v>18705</v>
      </c>
      <c r="UU583" t="s">
        <v>18706</v>
      </c>
      <c r="UV583" t="s">
        <v>18707</v>
      </c>
      <c r="UW583" t="s">
        <v>18708</v>
      </c>
      <c r="UX583" t="s">
        <v>18709</v>
      </c>
      <c r="UY583" t="s">
        <v>18710</v>
      </c>
      <c r="UZ583" t="s">
        <v>18711</v>
      </c>
      <c r="VA583" t="s">
        <v>18712</v>
      </c>
      <c r="VB583" t="s">
        <v>18713</v>
      </c>
      <c r="VC583" t="s">
        <v>18714</v>
      </c>
      <c r="VD583" t="s">
        <v>18715</v>
      </c>
      <c r="VE583" t="s">
        <v>18716</v>
      </c>
      <c r="VF583" t="s">
        <v>18717</v>
      </c>
      <c r="VG583" t="s">
        <v>18718</v>
      </c>
      <c r="VH583" t="s">
        <v>18719</v>
      </c>
      <c r="VI583" t="s">
        <v>18720</v>
      </c>
      <c r="VJ583" t="s">
        <v>18721</v>
      </c>
      <c r="VK583" t="s">
        <v>18722</v>
      </c>
      <c r="VL583" t="s">
        <v>18723</v>
      </c>
      <c r="VM583" t="s">
        <v>18724</v>
      </c>
      <c r="VN583" t="s">
        <v>18725</v>
      </c>
      <c r="VO583" t="s">
        <v>18726</v>
      </c>
      <c r="VP583" t="s">
        <v>18727</v>
      </c>
      <c r="VQ583" t="s">
        <v>18728</v>
      </c>
      <c r="VR583" t="s">
        <v>18729</v>
      </c>
      <c r="VS583" t="s">
        <v>18730</v>
      </c>
      <c r="VT583" t="s">
        <v>18731</v>
      </c>
      <c r="VU583" t="s">
        <v>18732</v>
      </c>
      <c r="VV583" t="s">
        <v>18733</v>
      </c>
      <c r="VW583" t="s">
        <v>18734</v>
      </c>
      <c r="VX583" t="s">
        <v>18735</v>
      </c>
      <c r="VY583" t="s">
        <v>18736</v>
      </c>
      <c r="VZ583" t="s">
        <v>18737</v>
      </c>
      <c r="WA583" t="s">
        <v>18738</v>
      </c>
      <c r="WB583" t="s">
        <v>18739</v>
      </c>
      <c r="WC583" t="s">
        <v>18740</v>
      </c>
      <c r="WD583" t="s">
        <v>18741</v>
      </c>
      <c r="WE583" t="s">
        <v>18742</v>
      </c>
      <c r="WF583" t="s">
        <v>18743</v>
      </c>
      <c r="WG583" t="s">
        <v>18744</v>
      </c>
      <c r="WH583" t="s">
        <v>18745</v>
      </c>
      <c r="WI583" t="s">
        <v>18746</v>
      </c>
      <c r="WJ583" t="s">
        <v>18747</v>
      </c>
      <c r="WK583" t="s">
        <v>18748</v>
      </c>
      <c r="WL583" t="s">
        <v>18749</v>
      </c>
      <c r="WM583" t="s">
        <v>18750</v>
      </c>
      <c r="WN583" t="s">
        <v>18751</v>
      </c>
      <c r="WO583" t="s">
        <v>18752</v>
      </c>
      <c r="WP583" t="s">
        <v>18753</v>
      </c>
      <c r="WQ583" t="s">
        <v>18754</v>
      </c>
      <c r="WR583" t="s">
        <v>18755</v>
      </c>
      <c r="WS583" t="s">
        <v>18756</v>
      </c>
      <c r="WT583" t="s">
        <v>18757</v>
      </c>
      <c r="WU583" t="s">
        <v>18758</v>
      </c>
      <c r="WV583" t="s">
        <v>18759</v>
      </c>
      <c r="WW583" t="s">
        <v>18760</v>
      </c>
      <c r="WX583" t="s">
        <v>18761</v>
      </c>
      <c r="WY583" t="s">
        <v>18762</v>
      </c>
      <c r="WZ583" t="s">
        <v>18763</v>
      </c>
      <c r="XA583" t="s">
        <v>18764</v>
      </c>
      <c r="XB583" t="s">
        <v>18765</v>
      </c>
      <c r="XC583" t="s">
        <v>18766</v>
      </c>
      <c r="XD583" t="s">
        <v>18767</v>
      </c>
      <c r="XE583" t="s">
        <v>18768</v>
      </c>
      <c r="XF583" t="s">
        <v>18769</v>
      </c>
      <c r="XG583" t="s">
        <v>18770</v>
      </c>
      <c r="XH583" t="s">
        <v>18771</v>
      </c>
      <c r="XI583" t="s">
        <v>18772</v>
      </c>
      <c r="XJ583" t="s">
        <v>18773</v>
      </c>
      <c r="XK583" t="s">
        <v>18774</v>
      </c>
      <c r="XL583" t="s">
        <v>18775</v>
      </c>
      <c r="XM583" t="s">
        <v>18776</v>
      </c>
      <c r="XN583" t="s">
        <v>18777</v>
      </c>
      <c r="XO583" t="s">
        <v>18778</v>
      </c>
      <c r="XP583" t="s">
        <v>18779</v>
      </c>
      <c r="XQ583" t="s">
        <v>18780</v>
      </c>
      <c r="XR583" t="s">
        <v>18781</v>
      </c>
      <c r="XS583" t="s">
        <v>18782</v>
      </c>
      <c r="XT583" t="s">
        <v>18783</v>
      </c>
      <c r="XU583" t="s">
        <v>18784</v>
      </c>
      <c r="XV583" t="s">
        <v>18785</v>
      </c>
      <c r="XW583" t="s">
        <v>18786</v>
      </c>
      <c r="XX583" t="s">
        <v>18787</v>
      </c>
      <c r="XY583" t="s">
        <v>18788</v>
      </c>
      <c r="XZ583" t="s">
        <v>18789</v>
      </c>
      <c r="YA583" t="s">
        <v>18790</v>
      </c>
      <c r="YB583" t="s">
        <v>18791</v>
      </c>
      <c r="YC583" t="s">
        <v>18792</v>
      </c>
      <c r="YD583" t="s">
        <v>18793</v>
      </c>
      <c r="YE583" t="s">
        <v>18794</v>
      </c>
      <c r="YF583" t="s">
        <v>18795</v>
      </c>
      <c r="YG583" t="s">
        <v>18796</v>
      </c>
      <c r="YH583" t="s">
        <v>18797</v>
      </c>
      <c r="YI583" t="s">
        <v>18798</v>
      </c>
      <c r="YJ583" t="s">
        <v>18799</v>
      </c>
      <c r="YK583" t="s">
        <v>18800</v>
      </c>
      <c r="YL583" t="s">
        <v>18801</v>
      </c>
      <c r="YM583" t="s">
        <v>18802</v>
      </c>
      <c r="YN583" t="s">
        <v>18803</v>
      </c>
      <c r="YO583" t="s">
        <v>18804</v>
      </c>
      <c r="YP583" t="s">
        <v>18805</v>
      </c>
      <c r="YQ583" t="s">
        <v>18806</v>
      </c>
      <c r="YR583" t="s">
        <v>18807</v>
      </c>
      <c r="YS583" t="s">
        <v>18808</v>
      </c>
      <c r="YT583" t="s">
        <v>18809</v>
      </c>
      <c r="YU583" t="s">
        <v>18810</v>
      </c>
      <c r="YV583" t="s">
        <v>18811</v>
      </c>
      <c r="YW583" t="s">
        <v>18812</v>
      </c>
      <c r="YX583" t="s">
        <v>18813</v>
      </c>
      <c r="YY583" t="s">
        <v>18814</v>
      </c>
      <c r="YZ583" t="s">
        <v>18815</v>
      </c>
      <c r="ZA583" t="s">
        <v>18816</v>
      </c>
      <c r="ZB583" t="s">
        <v>18817</v>
      </c>
      <c r="ZC583" t="s">
        <v>18818</v>
      </c>
      <c r="ZD583" t="s">
        <v>18819</v>
      </c>
      <c r="ZE583" t="s">
        <v>18820</v>
      </c>
      <c r="ZF583" t="s">
        <v>18821</v>
      </c>
      <c r="ZG583" t="s">
        <v>18822</v>
      </c>
      <c r="ZH583" t="s">
        <v>18823</v>
      </c>
      <c r="ZI583" t="s">
        <v>18824</v>
      </c>
      <c r="ZJ583" t="s">
        <v>18825</v>
      </c>
      <c r="ZK583" t="s">
        <v>18826</v>
      </c>
      <c r="ZL583" t="s">
        <v>18827</v>
      </c>
      <c r="ZM583" t="s">
        <v>18828</v>
      </c>
      <c r="ZN583" t="s">
        <v>18829</v>
      </c>
      <c r="ZO583" t="s">
        <v>18830</v>
      </c>
      <c r="ZP583" t="s">
        <v>18831</v>
      </c>
      <c r="ZQ583" t="s">
        <v>18832</v>
      </c>
      <c r="ZR583" t="s">
        <v>18833</v>
      </c>
      <c r="ZS583" t="s">
        <v>18834</v>
      </c>
      <c r="ZT583" t="s">
        <v>18835</v>
      </c>
      <c r="ZU583" t="s">
        <v>18836</v>
      </c>
      <c r="ZV583" t="s">
        <v>18837</v>
      </c>
      <c r="ZW583" t="s">
        <v>18838</v>
      </c>
      <c r="ZX583" t="s">
        <v>18839</v>
      </c>
      <c r="ZY583" t="s">
        <v>18840</v>
      </c>
      <c r="ZZ583" t="s">
        <v>18841</v>
      </c>
      <c r="AAA583" t="s">
        <v>18842</v>
      </c>
      <c r="AAB583" t="s">
        <v>18843</v>
      </c>
      <c r="AAC583" t="s">
        <v>18844</v>
      </c>
      <c r="AAD583" t="s">
        <v>18845</v>
      </c>
      <c r="AAE583" t="s">
        <v>18846</v>
      </c>
      <c r="AAF583" t="s">
        <v>18847</v>
      </c>
      <c r="AAG583" t="s">
        <v>18848</v>
      </c>
      <c r="AAH583" t="s">
        <v>18849</v>
      </c>
      <c r="AAI583" t="s">
        <v>18850</v>
      </c>
      <c r="AAJ583" t="s">
        <v>18851</v>
      </c>
      <c r="AAK583" t="s">
        <v>18852</v>
      </c>
      <c r="AAL583" t="s">
        <v>18853</v>
      </c>
      <c r="AAM583" t="s">
        <v>18854</v>
      </c>
      <c r="AAN583" t="s">
        <v>18855</v>
      </c>
      <c r="AAO583" t="s">
        <v>18856</v>
      </c>
      <c r="AAP583" t="s">
        <v>18857</v>
      </c>
      <c r="AAQ583" t="s">
        <v>18858</v>
      </c>
      <c r="AAR583" t="s">
        <v>18859</v>
      </c>
      <c r="AAS583" t="s">
        <v>18860</v>
      </c>
      <c r="AAT583" t="s">
        <v>18861</v>
      </c>
      <c r="AAU583" t="s">
        <v>18862</v>
      </c>
      <c r="AAV583" t="s">
        <v>18863</v>
      </c>
      <c r="AAW583" t="s">
        <v>18864</v>
      </c>
      <c r="AAX583" t="s">
        <v>18865</v>
      </c>
      <c r="AAY583" t="s">
        <v>18866</v>
      </c>
      <c r="AAZ583" t="s">
        <v>18867</v>
      </c>
      <c r="ABA583" t="s">
        <v>18868</v>
      </c>
      <c r="ABB583" t="s">
        <v>18869</v>
      </c>
      <c r="ABC583" t="s">
        <v>18870</v>
      </c>
      <c r="ABD583" t="s">
        <v>18871</v>
      </c>
      <c r="ABE583" t="s">
        <v>18872</v>
      </c>
      <c r="ABF583" t="s">
        <v>18873</v>
      </c>
      <c r="ABG583" t="s">
        <v>18874</v>
      </c>
      <c r="ABH583" t="s">
        <v>18875</v>
      </c>
      <c r="ABI583" t="s">
        <v>18876</v>
      </c>
      <c r="ABJ583" t="s">
        <v>18877</v>
      </c>
      <c r="ABK583" t="s">
        <v>18878</v>
      </c>
      <c r="ABL583" t="s">
        <v>18879</v>
      </c>
      <c r="ABM583" t="s">
        <v>18880</v>
      </c>
      <c r="ABN583" t="s">
        <v>18881</v>
      </c>
      <c r="ABO583" t="s">
        <v>18882</v>
      </c>
      <c r="ABP583" t="s">
        <v>18883</v>
      </c>
      <c r="ABQ583" t="s">
        <v>18884</v>
      </c>
      <c r="ABR583" t="s">
        <v>18885</v>
      </c>
      <c r="ABS583" t="s">
        <v>18886</v>
      </c>
      <c r="ABT583" t="s">
        <v>18887</v>
      </c>
      <c r="ABU583" t="s">
        <v>18888</v>
      </c>
      <c r="ABV583" t="s">
        <v>18889</v>
      </c>
      <c r="ABW583" t="s">
        <v>18890</v>
      </c>
      <c r="ABX583" t="s">
        <v>18891</v>
      </c>
      <c r="ABY583" t="s">
        <v>18892</v>
      </c>
      <c r="ABZ583" t="s">
        <v>18893</v>
      </c>
      <c r="ACA583" t="s">
        <v>18894</v>
      </c>
      <c r="ACB583" t="s">
        <v>18895</v>
      </c>
      <c r="ACC583" t="s">
        <v>18896</v>
      </c>
      <c r="ACD583" t="s">
        <v>18897</v>
      </c>
      <c r="ACE583" t="s">
        <v>18898</v>
      </c>
      <c r="ACF583" t="s">
        <v>18899</v>
      </c>
      <c r="ACG583" t="s">
        <v>18900</v>
      </c>
      <c r="ACH583" t="s">
        <v>18901</v>
      </c>
      <c r="ACI583" t="s">
        <v>18902</v>
      </c>
      <c r="ACJ583" t="s">
        <v>18903</v>
      </c>
      <c r="ACK583" t="s">
        <v>18904</v>
      </c>
      <c r="ACL583" t="s">
        <v>18905</v>
      </c>
      <c r="ACM583" t="s">
        <v>18906</v>
      </c>
      <c r="ACN583" t="s">
        <v>18907</v>
      </c>
      <c r="ACO583" t="s">
        <v>18908</v>
      </c>
      <c r="ACP583" t="s">
        <v>18909</v>
      </c>
      <c r="ACQ583" t="s">
        <v>18910</v>
      </c>
      <c r="ACR583" t="s">
        <v>18911</v>
      </c>
      <c r="ACS583" t="s">
        <v>18912</v>
      </c>
      <c r="ACT583" t="s">
        <v>18913</v>
      </c>
      <c r="ACU583" t="s">
        <v>18914</v>
      </c>
      <c r="ACV583" t="s">
        <v>18915</v>
      </c>
      <c r="ACW583" t="s">
        <v>18916</v>
      </c>
      <c r="ACX583" t="s">
        <v>18917</v>
      </c>
      <c r="ACY583" t="s">
        <v>18918</v>
      </c>
      <c r="ACZ583" t="s">
        <v>18919</v>
      </c>
      <c r="ADA583" t="s">
        <v>18920</v>
      </c>
      <c r="ADB583" t="s">
        <v>18921</v>
      </c>
      <c r="ADC583" t="s">
        <v>18922</v>
      </c>
      <c r="ADD583" t="s">
        <v>18923</v>
      </c>
      <c r="ADE583" t="s">
        <v>18924</v>
      </c>
      <c r="ADF583" t="s">
        <v>18925</v>
      </c>
      <c r="ADG583" t="s">
        <v>18926</v>
      </c>
      <c r="ADH583" t="s">
        <v>18927</v>
      </c>
      <c r="ADI583" t="s">
        <v>18928</v>
      </c>
      <c r="ADJ583" t="s">
        <v>18929</v>
      </c>
      <c r="ADK583" t="s">
        <v>18930</v>
      </c>
      <c r="ADL583" t="s">
        <v>18931</v>
      </c>
      <c r="ADM583" t="s">
        <v>18932</v>
      </c>
      <c r="ADN583" t="s">
        <v>18933</v>
      </c>
      <c r="ADO583" t="s">
        <v>18934</v>
      </c>
      <c r="ADP583" t="s">
        <v>18935</v>
      </c>
      <c r="ADQ583" t="s">
        <v>18936</v>
      </c>
      <c r="ADR583" t="s">
        <v>18937</v>
      </c>
      <c r="ADS583" t="s">
        <v>18938</v>
      </c>
      <c r="ADT583" t="s">
        <v>18939</v>
      </c>
      <c r="ADU583" t="s">
        <v>18940</v>
      </c>
      <c r="ADV583" t="s">
        <v>18941</v>
      </c>
      <c r="ADW583" t="s">
        <v>18942</v>
      </c>
      <c r="ADX583" t="s">
        <v>18943</v>
      </c>
      <c r="ADY583" t="s">
        <v>18944</v>
      </c>
      <c r="ADZ583" t="s">
        <v>18945</v>
      </c>
      <c r="AEA583" t="s">
        <v>18946</v>
      </c>
      <c r="AEB583" t="s">
        <v>18947</v>
      </c>
      <c r="AEC583" t="s">
        <v>18948</v>
      </c>
      <c r="AED583" t="s">
        <v>18949</v>
      </c>
      <c r="AEE583" t="s">
        <v>18950</v>
      </c>
      <c r="AEF583" t="s">
        <v>18951</v>
      </c>
      <c r="AEG583" t="s">
        <v>18952</v>
      </c>
      <c r="AEH583" t="s">
        <v>18953</v>
      </c>
      <c r="AEI583" t="s">
        <v>18954</v>
      </c>
      <c r="AEJ583" t="s">
        <v>18955</v>
      </c>
      <c r="AEK583" t="s">
        <v>18956</v>
      </c>
      <c r="AEL583" t="s">
        <v>18957</v>
      </c>
      <c r="AEM583" t="s">
        <v>18958</v>
      </c>
      <c r="AEN583" t="s">
        <v>18959</v>
      </c>
      <c r="AEO583" t="s">
        <v>18960</v>
      </c>
      <c r="AEP583" t="s">
        <v>18961</v>
      </c>
      <c r="AEQ583" t="s">
        <v>18962</v>
      </c>
      <c r="AER583" t="s">
        <v>18963</v>
      </c>
      <c r="AES583" t="s">
        <v>18964</v>
      </c>
      <c r="AET583" t="s">
        <v>18965</v>
      </c>
      <c r="AEU583" t="s">
        <v>18966</v>
      </c>
      <c r="AEV583" t="s">
        <v>18967</v>
      </c>
      <c r="AEW583" t="s">
        <v>18968</v>
      </c>
      <c r="AEX583" t="s">
        <v>18969</v>
      </c>
      <c r="AEY583" t="s">
        <v>18970</v>
      </c>
      <c r="AEZ583" t="s">
        <v>18971</v>
      </c>
      <c r="AFA583" t="s">
        <v>18972</v>
      </c>
      <c r="AFB583" t="s">
        <v>18973</v>
      </c>
      <c r="AFC583" t="s">
        <v>18974</v>
      </c>
      <c r="AFD583" t="s">
        <v>18975</v>
      </c>
      <c r="AFE583" t="s">
        <v>18976</v>
      </c>
      <c r="AFF583" t="s">
        <v>18977</v>
      </c>
      <c r="AFG583" t="s">
        <v>18978</v>
      </c>
      <c r="AFH583" t="s">
        <v>18979</v>
      </c>
      <c r="AFI583" t="s">
        <v>18980</v>
      </c>
      <c r="AFJ583" t="s">
        <v>18981</v>
      </c>
      <c r="AFK583" t="s">
        <v>18982</v>
      </c>
      <c r="AFL583" t="s">
        <v>18983</v>
      </c>
      <c r="AFM583" t="s">
        <v>18984</v>
      </c>
      <c r="AFN583" t="s">
        <v>18985</v>
      </c>
      <c r="AFO583" t="s">
        <v>18986</v>
      </c>
      <c r="AFP583" t="s">
        <v>18987</v>
      </c>
      <c r="AFQ583" t="s">
        <v>18988</v>
      </c>
      <c r="AFR583" t="s">
        <v>18989</v>
      </c>
      <c r="AFS583" t="s">
        <v>18990</v>
      </c>
      <c r="AFT583" t="s">
        <v>18991</v>
      </c>
      <c r="AFU583" t="s">
        <v>18992</v>
      </c>
      <c r="AFV583" t="s">
        <v>18993</v>
      </c>
      <c r="AFW583" t="s">
        <v>18994</v>
      </c>
      <c r="AFX583" t="s">
        <v>18995</v>
      </c>
      <c r="AFY583" t="s">
        <v>18996</v>
      </c>
      <c r="AFZ583" t="s">
        <v>18997</v>
      </c>
      <c r="AGA583" t="s">
        <v>18998</v>
      </c>
      <c r="AGB583" t="s">
        <v>18999</v>
      </c>
      <c r="AGC583" t="s">
        <v>19000</v>
      </c>
      <c r="AGD583" t="s">
        <v>19001</v>
      </c>
      <c r="AGE583" t="s">
        <v>19002</v>
      </c>
      <c r="AGF583" t="s">
        <v>19003</v>
      </c>
      <c r="AGG583" t="s">
        <v>19004</v>
      </c>
      <c r="AGH583" t="s">
        <v>19005</v>
      </c>
      <c r="AGI583" t="s">
        <v>19006</v>
      </c>
      <c r="AGJ583" t="s">
        <v>19007</v>
      </c>
      <c r="AGK583" t="s">
        <v>19008</v>
      </c>
      <c r="AGL583" t="s">
        <v>19009</v>
      </c>
      <c r="AGM583" t="s">
        <v>19010</v>
      </c>
      <c r="AGN583" t="s">
        <v>19011</v>
      </c>
      <c r="AGO583" t="s">
        <v>19012</v>
      </c>
      <c r="AGP583" t="s">
        <v>19013</v>
      </c>
      <c r="AGQ583" t="s">
        <v>19014</v>
      </c>
      <c r="AGR583" t="s">
        <v>19015</v>
      </c>
      <c r="AGS583" t="s">
        <v>19016</v>
      </c>
      <c r="AGT583" t="s">
        <v>19017</v>
      </c>
      <c r="AGU583" t="s">
        <v>19018</v>
      </c>
      <c r="AGV583" t="s">
        <v>19019</v>
      </c>
      <c r="AGW583" t="s">
        <v>19020</v>
      </c>
      <c r="AGX583" t="s">
        <v>19021</v>
      </c>
      <c r="AGY583" t="s">
        <v>19022</v>
      </c>
      <c r="AGZ583" t="s">
        <v>19023</v>
      </c>
      <c r="AHA583" t="s">
        <v>19024</v>
      </c>
      <c r="AHB583" t="s">
        <v>19025</v>
      </c>
      <c r="AHC583" t="s">
        <v>19026</v>
      </c>
      <c r="AHD583" t="s">
        <v>19027</v>
      </c>
      <c r="AHE583" t="s">
        <v>19028</v>
      </c>
      <c r="AHF583" t="s">
        <v>19029</v>
      </c>
      <c r="AHG583" t="s">
        <v>19030</v>
      </c>
      <c r="AHH583" t="s">
        <v>19031</v>
      </c>
      <c r="AHI583" t="s">
        <v>19032</v>
      </c>
      <c r="AHJ583" t="s">
        <v>19033</v>
      </c>
      <c r="AHK583" t="s">
        <v>19034</v>
      </c>
      <c r="AHL583" t="s">
        <v>19035</v>
      </c>
      <c r="AHM583" t="s">
        <v>19036</v>
      </c>
      <c r="AHN583" t="s">
        <v>19037</v>
      </c>
      <c r="AHO583" t="s">
        <v>19038</v>
      </c>
      <c r="AHP583" t="s">
        <v>19039</v>
      </c>
      <c r="AHQ583" t="s">
        <v>19040</v>
      </c>
      <c r="AHR583" t="s">
        <v>19041</v>
      </c>
      <c r="AHS583" t="s">
        <v>19042</v>
      </c>
      <c r="AHT583" t="s">
        <v>19043</v>
      </c>
      <c r="AHU583" t="s">
        <v>19044</v>
      </c>
      <c r="AHV583" t="s">
        <v>19045</v>
      </c>
      <c r="AHW583" t="s">
        <v>19046</v>
      </c>
      <c r="AHX583" t="s">
        <v>19047</v>
      </c>
      <c r="AHY583" t="s">
        <v>19048</v>
      </c>
      <c r="AHZ583" t="s">
        <v>19049</v>
      </c>
      <c r="AIA583" t="s">
        <v>19050</v>
      </c>
      <c r="AIB583" t="s">
        <v>19051</v>
      </c>
      <c r="AIC583" t="s">
        <v>19052</v>
      </c>
      <c r="AID583" t="s">
        <v>19053</v>
      </c>
      <c r="AIE583" t="s">
        <v>19054</v>
      </c>
      <c r="AIF583" t="s">
        <v>19055</v>
      </c>
      <c r="AIG583" t="s">
        <v>19056</v>
      </c>
      <c r="AIH583" t="s">
        <v>19057</v>
      </c>
      <c r="AII583" t="s">
        <v>19058</v>
      </c>
      <c r="AIJ583" t="s">
        <v>19059</v>
      </c>
      <c r="AIK583" t="s">
        <v>19060</v>
      </c>
      <c r="AIL583" t="s">
        <v>19061</v>
      </c>
      <c r="AIM583" t="s">
        <v>19062</v>
      </c>
      <c r="AIN583" t="s">
        <v>19063</v>
      </c>
      <c r="AIO583" t="s">
        <v>19064</v>
      </c>
      <c r="AIP583" t="s">
        <v>19065</v>
      </c>
      <c r="AIQ583" t="s">
        <v>19066</v>
      </c>
      <c r="AIR583" t="s">
        <v>19067</v>
      </c>
      <c r="AIS583" t="s">
        <v>19068</v>
      </c>
      <c r="AIT583" t="s">
        <v>19069</v>
      </c>
      <c r="AIU583" t="s">
        <v>19070</v>
      </c>
      <c r="AIV583" t="s">
        <v>19071</v>
      </c>
      <c r="AIW583" t="s">
        <v>19072</v>
      </c>
      <c r="AIX583" t="s">
        <v>19073</v>
      </c>
      <c r="AIY583" t="s">
        <v>19074</v>
      </c>
      <c r="AIZ583" t="s">
        <v>19075</v>
      </c>
      <c r="AJA583" t="s">
        <v>19076</v>
      </c>
      <c r="AJB583" t="s">
        <v>19077</v>
      </c>
      <c r="AJC583" t="s">
        <v>19078</v>
      </c>
      <c r="AJD583" t="s">
        <v>19079</v>
      </c>
      <c r="AJE583" t="s">
        <v>19080</v>
      </c>
      <c r="AJF583" t="s">
        <v>19081</v>
      </c>
      <c r="AJG583" t="s">
        <v>19082</v>
      </c>
      <c r="AJH583" t="s">
        <v>19083</v>
      </c>
      <c r="AJI583" t="s">
        <v>19084</v>
      </c>
      <c r="AJJ583" t="s">
        <v>19085</v>
      </c>
      <c r="AJK583" t="s">
        <v>19086</v>
      </c>
      <c r="AJL583" t="s">
        <v>19087</v>
      </c>
      <c r="AJM583" t="s">
        <v>19088</v>
      </c>
      <c r="AJN583" t="s">
        <v>19089</v>
      </c>
      <c r="AJO583" t="s">
        <v>19090</v>
      </c>
      <c r="AJP583" t="s">
        <v>19091</v>
      </c>
      <c r="AJQ583" t="s">
        <v>19092</v>
      </c>
      <c r="AJR583" t="s">
        <v>19093</v>
      </c>
      <c r="AJS583" t="s">
        <v>19094</v>
      </c>
      <c r="AJT583" t="s">
        <v>19095</v>
      </c>
      <c r="AJU583" t="s">
        <v>19096</v>
      </c>
      <c r="AJV583" t="s">
        <v>19097</v>
      </c>
      <c r="AJW583" t="s">
        <v>19098</v>
      </c>
      <c r="AJX583" t="s">
        <v>19099</v>
      </c>
      <c r="AJY583" t="s">
        <v>19100</v>
      </c>
      <c r="AJZ583" t="s">
        <v>19101</v>
      </c>
      <c r="AKA583" t="s">
        <v>19102</v>
      </c>
      <c r="AKB583" t="s">
        <v>19103</v>
      </c>
      <c r="AKC583" t="s">
        <v>19104</v>
      </c>
      <c r="AKD583" t="s">
        <v>19105</v>
      </c>
      <c r="AKE583" t="s">
        <v>19106</v>
      </c>
      <c r="AKF583" t="s">
        <v>19107</v>
      </c>
      <c r="AKG583" t="s">
        <v>19108</v>
      </c>
      <c r="AKH583" t="s">
        <v>19109</v>
      </c>
      <c r="AKI583" t="s">
        <v>19110</v>
      </c>
      <c r="AKJ583" t="s">
        <v>19111</v>
      </c>
      <c r="AKK583" t="s">
        <v>19112</v>
      </c>
      <c r="AKL583" t="s">
        <v>19113</v>
      </c>
      <c r="AKM583" t="s">
        <v>19114</v>
      </c>
      <c r="AKN583" t="s">
        <v>19115</v>
      </c>
      <c r="AKO583" t="s">
        <v>19116</v>
      </c>
      <c r="AKP583" t="s">
        <v>19117</v>
      </c>
      <c r="AKQ583" t="s">
        <v>19118</v>
      </c>
      <c r="AKR583" t="s">
        <v>19119</v>
      </c>
      <c r="AKS583" t="s">
        <v>19120</v>
      </c>
      <c r="AKT583" t="s">
        <v>19121</v>
      </c>
      <c r="AKU583" t="s">
        <v>19122</v>
      </c>
    </row>
    <row r="584" spans="1:983" x14ac:dyDescent="0.25">
      <c r="A584" t="s">
        <v>18132</v>
      </c>
      <c r="B584" t="s">
        <v>17370</v>
      </c>
      <c r="C584" t="s">
        <v>17371</v>
      </c>
      <c r="D584" t="s">
        <v>17372</v>
      </c>
      <c r="E584" t="s">
        <v>17373</v>
      </c>
      <c r="F584" t="s">
        <v>17374</v>
      </c>
      <c r="G584" t="s">
        <v>17375</v>
      </c>
      <c r="H584" t="s">
        <v>17376</v>
      </c>
      <c r="I584" t="s">
        <v>17594</v>
      </c>
      <c r="J584" t="s">
        <v>17377</v>
      </c>
      <c r="K584" t="s">
        <v>17378</v>
      </c>
      <c r="L584" t="s">
        <v>17379</v>
      </c>
      <c r="M584" t="s">
        <v>17380</v>
      </c>
      <c r="N584" t="s">
        <v>17381</v>
      </c>
      <c r="O584" t="s">
        <v>17382</v>
      </c>
      <c r="P584" t="s">
        <v>17383</v>
      </c>
      <c r="Q584" t="s">
        <v>17384</v>
      </c>
      <c r="R584" t="s">
        <v>17385</v>
      </c>
      <c r="S584" t="s">
        <v>17386</v>
      </c>
      <c r="T584" t="s">
        <v>17387</v>
      </c>
      <c r="U584" t="s">
        <v>17388</v>
      </c>
      <c r="V584" t="s">
        <v>17389</v>
      </c>
      <c r="W584" t="s">
        <v>17390</v>
      </c>
      <c r="X584" t="s">
        <v>17391</v>
      </c>
      <c r="Y584" t="s">
        <v>17392</v>
      </c>
      <c r="Z584" t="s">
        <v>17595</v>
      </c>
      <c r="AA584" t="s">
        <v>17393</v>
      </c>
      <c r="AB584" t="s">
        <v>17394</v>
      </c>
      <c r="AC584" t="s">
        <v>17395</v>
      </c>
      <c r="AD584" t="s">
        <v>17396</v>
      </c>
      <c r="AE584" t="s">
        <v>17397</v>
      </c>
      <c r="AF584" t="s">
        <v>17398</v>
      </c>
      <c r="AG584" t="s">
        <v>17399</v>
      </c>
      <c r="AH584" t="s">
        <v>17596</v>
      </c>
      <c r="AI584" t="s">
        <v>17400</v>
      </c>
      <c r="AJ584" t="s">
        <v>17401</v>
      </c>
      <c r="AK584" t="s">
        <v>17402</v>
      </c>
      <c r="AL584" t="s">
        <v>17403</v>
      </c>
      <c r="AM584" t="s">
        <v>17404</v>
      </c>
      <c r="AN584" t="s">
        <v>17405</v>
      </c>
      <c r="AO584" t="s">
        <v>17406</v>
      </c>
      <c r="AP584" t="s">
        <v>17407</v>
      </c>
      <c r="AQ584" t="s">
        <v>17598</v>
      </c>
      <c r="AR584" t="s">
        <v>17408</v>
      </c>
      <c r="AS584" t="s">
        <v>17409</v>
      </c>
      <c r="AT584" t="s">
        <v>17410</v>
      </c>
      <c r="AU584" t="s">
        <v>17411</v>
      </c>
      <c r="AV584" t="s">
        <v>17412</v>
      </c>
      <c r="AW584" t="s">
        <v>17413</v>
      </c>
      <c r="AX584" t="s">
        <v>17414</v>
      </c>
      <c r="AY584" t="s">
        <v>17415</v>
      </c>
      <c r="AZ584" t="s">
        <v>17416</v>
      </c>
      <c r="BA584" t="s">
        <v>17417</v>
      </c>
      <c r="BB584" t="s">
        <v>17418</v>
      </c>
      <c r="BC584" t="s">
        <v>17419</v>
      </c>
      <c r="BD584" t="s">
        <v>17420</v>
      </c>
      <c r="BE584" t="s">
        <v>17421</v>
      </c>
      <c r="BF584" t="s">
        <v>17422</v>
      </c>
      <c r="BG584" t="s">
        <v>17423</v>
      </c>
      <c r="BH584" t="s">
        <v>17424</v>
      </c>
      <c r="BI584" t="s">
        <v>17425</v>
      </c>
      <c r="BJ584" t="s">
        <v>17426</v>
      </c>
      <c r="BK584" t="s">
        <v>17427</v>
      </c>
      <c r="BL584" t="s">
        <v>17428</v>
      </c>
      <c r="BM584" t="s">
        <v>17429</v>
      </c>
      <c r="BN584" t="s">
        <v>17430</v>
      </c>
      <c r="BO584" t="s">
        <v>17431</v>
      </c>
      <c r="BP584" t="s">
        <v>17432</v>
      </c>
      <c r="BQ584" t="s">
        <v>17433</v>
      </c>
      <c r="BR584" t="s">
        <v>17434</v>
      </c>
      <c r="BS584" t="s">
        <v>17435</v>
      </c>
      <c r="BT584" t="s">
        <v>17436</v>
      </c>
      <c r="BU584" t="s">
        <v>17599</v>
      </c>
      <c r="BV584" t="s">
        <v>17437</v>
      </c>
      <c r="BW584" t="s">
        <v>17438</v>
      </c>
      <c r="BX584" t="s">
        <v>17439</v>
      </c>
      <c r="BY584" t="s">
        <v>17440</v>
      </c>
      <c r="BZ584" t="s">
        <v>17441</v>
      </c>
      <c r="CA584" t="s">
        <v>17442</v>
      </c>
      <c r="CB584" t="s">
        <v>17443</v>
      </c>
      <c r="CC584" t="s">
        <v>17444</v>
      </c>
      <c r="CD584" t="s">
        <v>17445</v>
      </c>
      <c r="CE584" t="s">
        <v>17446</v>
      </c>
      <c r="CF584" t="s">
        <v>17447</v>
      </c>
      <c r="CG584" t="s">
        <v>17448</v>
      </c>
      <c r="CH584" t="s">
        <v>17600</v>
      </c>
      <c r="CI584" t="s">
        <v>17449</v>
      </c>
      <c r="CJ584" t="s">
        <v>17450</v>
      </c>
      <c r="CK584" t="s">
        <v>17451</v>
      </c>
      <c r="CL584" t="s">
        <v>17452</v>
      </c>
      <c r="CM584" t="s">
        <v>17453</v>
      </c>
      <c r="CN584" t="s">
        <v>17454</v>
      </c>
      <c r="CO584" t="s">
        <v>17455</v>
      </c>
      <c r="CP584" t="s">
        <v>17456</v>
      </c>
      <c r="CQ584" t="s">
        <v>17457</v>
      </c>
      <c r="CR584" t="s">
        <v>17458</v>
      </c>
      <c r="CS584" t="s">
        <v>17459</v>
      </c>
      <c r="CT584" t="s">
        <v>17460</v>
      </c>
      <c r="CU584" t="s">
        <v>17461</v>
      </c>
      <c r="CV584" t="s">
        <v>17462</v>
      </c>
      <c r="CW584" t="s">
        <v>17463</v>
      </c>
      <c r="CX584" t="s">
        <v>17464</v>
      </c>
      <c r="CY584" t="s">
        <v>17465</v>
      </c>
      <c r="CZ584" t="s">
        <v>17466</v>
      </c>
      <c r="DA584" t="s">
        <v>17467</v>
      </c>
      <c r="DB584" t="s">
        <v>17468</v>
      </c>
      <c r="DC584" t="s">
        <v>17469</v>
      </c>
      <c r="DD584" t="s">
        <v>17470</v>
      </c>
      <c r="DE584" t="s">
        <v>17471</v>
      </c>
      <c r="DF584" t="s">
        <v>17472</v>
      </c>
      <c r="DG584" t="s">
        <v>17473</v>
      </c>
      <c r="DH584" t="s">
        <v>17474</v>
      </c>
      <c r="DI584" t="s">
        <v>17475</v>
      </c>
      <c r="DJ584" t="s">
        <v>17476</v>
      </c>
      <c r="DK584" t="s">
        <v>17477</v>
      </c>
      <c r="DL584" t="s">
        <v>17478</v>
      </c>
      <c r="DM584" t="s">
        <v>17479</v>
      </c>
      <c r="DN584" t="s">
        <v>17480</v>
      </c>
      <c r="DO584" t="s">
        <v>17481</v>
      </c>
      <c r="DP584" t="s">
        <v>17482</v>
      </c>
      <c r="DQ584" t="s">
        <v>17483</v>
      </c>
      <c r="DR584" t="s">
        <v>17484</v>
      </c>
      <c r="DS584" t="s">
        <v>17485</v>
      </c>
      <c r="DT584" t="s">
        <v>17486</v>
      </c>
      <c r="DU584" t="s">
        <v>17487</v>
      </c>
      <c r="DV584" t="s">
        <v>17488</v>
      </c>
      <c r="DW584" t="s">
        <v>17489</v>
      </c>
      <c r="DX584" t="s">
        <v>17490</v>
      </c>
      <c r="DY584" t="s">
        <v>17491</v>
      </c>
      <c r="DZ584" t="s">
        <v>17492</v>
      </c>
      <c r="EA584" t="s">
        <v>17493</v>
      </c>
      <c r="EB584" t="s">
        <v>17494</v>
      </c>
      <c r="EC584" t="s">
        <v>17495</v>
      </c>
      <c r="ED584" t="s">
        <v>17496</v>
      </c>
      <c r="EE584" t="s">
        <v>17497</v>
      </c>
      <c r="EF584" t="s">
        <v>17498</v>
      </c>
      <c r="EG584" t="s">
        <v>17499</v>
      </c>
      <c r="EH584" t="s">
        <v>17500</v>
      </c>
      <c r="EI584" t="s">
        <v>17501</v>
      </c>
      <c r="EJ584" t="s">
        <v>17502</v>
      </c>
      <c r="EK584" t="s">
        <v>17503</v>
      </c>
      <c r="EL584" t="s">
        <v>17504</v>
      </c>
      <c r="EM584" t="s">
        <v>17505</v>
      </c>
      <c r="EN584" t="s">
        <v>17506</v>
      </c>
      <c r="EO584" t="s">
        <v>17507</v>
      </c>
      <c r="EP584" t="s">
        <v>17508</v>
      </c>
      <c r="EQ584" t="s">
        <v>17509</v>
      </c>
      <c r="ER584" t="s">
        <v>17510</v>
      </c>
      <c r="ES584" t="s">
        <v>17511</v>
      </c>
      <c r="ET584" t="s">
        <v>17512</v>
      </c>
      <c r="EU584" t="s">
        <v>17513</v>
      </c>
      <c r="EV584" t="s">
        <v>17601</v>
      </c>
      <c r="EW584" t="s">
        <v>17514</v>
      </c>
      <c r="EX584" t="s">
        <v>17515</v>
      </c>
      <c r="EY584" t="s">
        <v>17516</v>
      </c>
      <c r="EZ584" t="s">
        <v>17517</v>
      </c>
      <c r="FA584" t="s">
        <v>17518</v>
      </c>
      <c r="FB584" t="s">
        <v>17519</v>
      </c>
      <c r="FC584" t="s">
        <v>17520</v>
      </c>
      <c r="FD584" t="s">
        <v>17521</v>
      </c>
      <c r="FE584" t="s">
        <v>17522</v>
      </c>
      <c r="FF584" t="s">
        <v>17523</v>
      </c>
      <c r="FG584" t="s">
        <v>17524</v>
      </c>
      <c r="FH584" t="s">
        <v>17525</v>
      </c>
      <c r="FI584" t="s">
        <v>17526</v>
      </c>
      <c r="FJ584" t="s">
        <v>17527</v>
      </c>
      <c r="FK584" t="s">
        <v>17528</v>
      </c>
      <c r="FL584" t="s">
        <v>17529</v>
      </c>
      <c r="FM584" t="s">
        <v>17530</v>
      </c>
      <c r="FN584" t="s">
        <v>17531</v>
      </c>
      <c r="FO584" t="s">
        <v>17532</v>
      </c>
      <c r="FP584" t="s">
        <v>17533</v>
      </c>
      <c r="FQ584" t="s">
        <v>17534</v>
      </c>
      <c r="FR584" t="s">
        <v>17535</v>
      </c>
      <c r="FS584" t="s">
        <v>17536</v>
      </c>
      <c r="FT584" t="s">
        <v>17537</v>
      </c>
      <c r="FU584" t="s">
        <v>17538</v>
      </c>
      <c r="FV584" t="s">
        <v>17602</v>
      </c>
      <c r="FW584" t="s">
        <v>17539</v>
      </c>
      <c r="FX584" t="s">
        <v>17540</v>
      </c>
      <c r="FY584" t="s">
        <v>17541</v>
      </c>
      <c r="FZ584" t="s">
        <v>17542</v>
      </c>
      <c r="GA584" t="s">
        <v>17543</v>
      </c>
      <c r="GB584" t="s">
        <v>17544</v>
      </c>
      <c r="GC584" t="s">
        <v>17545</v>
      </c>
      <c r="GD584" t="s">
        <v>17546</v>
      </c>
      <c r="GE584" t="s">
        <v>17547</v>
      </c>
      <c r="GF584" t="s">
        <v>17603</v>
      </c>
      <c r="GG584" t="s">
        <v>17548</v>
      </c>
      <c r="GH584" t="s">
        <v>17549</v>
      </c>
      <c r="GI584" t="s">
        <v>17550</v>
      </c>
      <c r="GJ584" t="s">
        <v>17551</v>
      </c>
      <c r="GK584" t="s">
        <v>17552</v>
      </c>
      <c r="GL584" t="s">
        <v>17553</v>
      </c>
      <c r="GM584" t="s">
        <v>17554</v>
      </c>
      <c r="GN584" t="s">
        <v>17555</v>
      </c>
      <c r="GO584" t="s">
        <v>17556</v>
      </c>
      <c r="GP584" t="s">
        <v>17557</v>
      </c>
      <c r="GQ584" t="s">
        <v>17558</v>
      </c>
      <c r="GR584" t="s">
        <v>17559</v>
      </c>
      <c r="GS584" t="s">
        <v>17560</v>
      </c>
      <c r="GT584" t="s">
        <v>17561</v>
      </c>
      <c r="GU584" t="s">
        <v>17562</v>
      </c>
      <c r="GV584" t="s">
        <v>17563</v>
      </c>
      <c r="GW584" t="s">
        <v>17564</v>
      </c>
      <c r="GX584" t="s">
        <v>17565</v>
      </c>
      <c r="GY584" t="s">
        <v>17566</v>
      </c>
      <c r="GZ584" t="s">
        <v>17567</v>
      </c>
      <c r="HA584" t="s">
        <v>17604</v>
      </c>
      <c r="HB584" t="s">
        <v>17619</v>
      </c>
      <c r="HC584" t="s">
        <v>17568</v>
      </c>
      <c r="HD584" t="s">
        <v>17569</v>
      </c>
      <c r="HE584" t="s">
        <v>17570</v>
      </c>
      <c r="HF584" t="s">
        <v>17571</v>
      </c>
      <c r="HG584" t="s">
        <v>17572</v>
      </c>
      <c r="HH584" t="s">
        <v>17573</v>
      </c>
      <c r="HI584" t="s">
        <v>17574</v>
      </c>
      <c r="HJ584" t="s">
        <v>17575</v>
      </c>
      <c r="HK584" t="s">
        <v>17576</v>
      </c>
      <c r="HL584" t="s">
        <v>17577</v>
      </c>
      <c r="HM584" t="s">
        <v>17578</v>
      </c>
      <c r="HN584" t="s">
        <v>17579</v>
      </c>
      <c r="HO584" t="s">
        <v>17580</v>
      </c>
      <c r="HP584" t="s">
        <v>17581</v>
      </c>
      <c r="HQ584" t="s">
        <v>17582</v>
      </c>
      <c r="HR584" t="s">
        <v>17583</v>
      </c>
      <c r="HS584" t="s">
        <v>17584</v>
      </c>
      <c r="HT584" t="s">
        <v>17585</v>
      </c>
      <c r="HU584" t="s">
        <v>17586</v>
      </c>
      <c r="HV584" t="s">
        <v>17587</v>
      </c>
      <c r="HW584" t="s">
        <v>17588</v>
      </c>
      <c r="HX584" t="s">
        <v>17605</v>
      </c>
      <c r="HY584" t="s">
        <v>17589</v>
      </c>
      <c r="HZ584" t="s">
        <v>17590</v>
      </c>
      <c r="IA584" t="s">
        <v>17591</v>
      </c>
      <c r="IB584" t="s">
        <v>17592</v>
      </c>
      <c r="IC584" t="s">
        <v>17593</v>
      </c>
      <c r="ID584" t="s">
        <v>17606</v>
      </c>
      <c r="IE584" t="s">
        <v>17607</v>
      </c>
      <c r="IF584" t="s">
        <v>17608</v>
      </c>
      <c r="IG584" t="s">
        <v>17609</v>
      </c>
      <c r="IH584" t="s">
        <v>17610</v>
      </c>
      <c r="II584" t="s">
        <v>17611</v>
      </c>
      <c r="IJ584" t="s">
        <v>17612</v>
      </c>
      <c r="IK584" t="s">
        <v>17597</v>
      </c>
      <c r="IL584" t="s">
        <v>17613</v>
      </c>
      <c r="IM584" t="s">
        <v>17614</v>
      </c>
      <c r="IN584" t="s">
        <v>17615</v>
      </c>
      <c r="IO584" t="s">
        <v>17616</v>
      </c>
      <c r="IP584" t="s">
        <v>17617</v>
      </c>
      <c r="IQ584" t="s">
        <v>17618</v>
      </c>
      <c r="IR584" t="s">
        <v>19123</v>
      </c>
      <c r="IS584" t="s">
        <v>19124</v>
      </c>
      <c r="IT584" t="s">
        <v>17620</v>
      </c>
      <c r="IU584" t="s">
        <v>17621</v>
      </c>
      <c r="IV584" t="s">
        <v>17622</v>
      </c>
      <c r="IW584" t="s">
        <v>17623</v>
      </c>
      <c r="IX584" t="s">
        <v>17624</v>
      </c>
    </row>
    <row r="585" spans="1:983" x14ac:dyDescent="0.25">
      <c r="A585" t="s">
        <v>17813</v>
      </c>
      <c r="B585" t="s">
        <v>17814</v>
      </c>
      <c r="C585" t="s">
        <v>17815</v>
      </c>
      <c r="D585" t="s">
        <v>17816</v>
      </c>
      <c r="E585" t="s">
        <v>17817</v>
      </c>
      <c r="F585" t="s">
        <v>17818</v>
      </c>
      <c r="G585" t="s">
        <v>17819</v>
      </c>
      <c r="H585" t="s">
        <v>17820</v>
      </c>
      <c r="I585" t="s">
        <v>17821</v>
      </c>
      <c r="J585" t="s">
        <v>17822</v>
      </c>
      <c r="K585" t="s">
        <v>17823</v>
      </c>
      <c r="L585" t="s">
        <v>17824</v>
      </c>
      <c r="M585" t="s">
        <v>17825</v>
      </c>
      <c r="N585" t="s">
        <v>17826</v>
      </c>
      <c r="O585" t="s">
        <v>17827</v>
      </c>
      <c r="P585" t="s">
        <v>17828</v>
      </c>
      <c r="Q585" t="s">
        <v>17829</v>
      </c>
      <c r="R585" t="s">
        <v>17830</v>
      </c>
      <c r="S585" t="s">
        <v>17831</v>
      </c>
      <c r="T585" t="s">
        <v>17832</v>
      </c>
      <c r="U585" t="s">
        <v>17833</v>
      </c>
      <c r="V585" t="s">
        <v>17834</v>
      </c>
      <c r="W585" t="s">
        <v>17835</v>
      </c>
      <c r="X585" t="s">
        <v>17836</v>
      </c>
      <c r="Y585" t="s">
        <v>17837</v>
      </c>
      <c r="Z585" t="s">
        <v>17838</v>
      </c>
      <c r="AA585" t="s">
        <v>17839</v>
      </c>
      <c r="AB585" t="s">
        <v>17840</v>
      </c>
      <c r="AC585" t="s">
        <v>17841</v>
      </c>
      <c r="AD585" t="s">
        <v>17842</v>
      </c>
      <c r="AE585" t="s">
        <v>17843</v>
      </c>
      <c r="AF585" t="s">
        <v>17844</v>
      </c>
      <c r="AG585" t="s">
        <v>17845</v>
      </c>
      <c r="AH585" t="s">
        <v>17846</v>
      </c>
      <c r="AI585" t="s">
        <v>17847</v>
      </c>
      <c r="AJ585" t="s">
        <v>17848</v>
      </c>
      <c r="AK585" t="s">
        <v>17849</v>
      </c>
      <c r="AL585" t="s">
        <v>17850</v>
      </c>
      <c r="AM585" t="s">
        <v>17851</v>
      </c>
      <c r="AN585" t="s">
        <v>17852</v>
      </c>
      <c r="AO585" t="s">
        <v>17853</v>
      </c>
      <c r="AP585" t="s">
        <v>17854</v>
      </c>
      <c r="AQ585" t="s">
        <v>17855</v>
      </c>
      <c r="AR585" t="s">
        <v>17856</v>
      </c>
      <c r="AS585" t="s">
        <v>17857</v>
      </c>
      <c r="AT585" t="s">
        <v>17858</v>
      </c>
      <c r="AU585" t="s">
        <v>17859</v>
      </c>
      <c r="AV585" t="s">
        <v>17860</v>
      </c>
      <c r="AW585" t="s">
        <v>17861</v>
      </c>
      <c r="AX585" t="s">
        <v>17862</v>
      </c>
      <c r="AY585" t="s">
        <v>17863</v>
      </c>
      <c r="AZ585" t="s">
        <v>17864</v>
      </c>
      <c r="BA585" t="s">
        <v>17865</v>
      </c>
      <c r="BB585" t="s">
        <v>17866</v>
      </c>
      <c r="BC585" t="s">
        <v>17867</v>
      </c>
      <c r="BD585" t="s">
        <v>17868</v>
      </c>
      <c r="BE585" t="s">
        <v>17869</v>
      </c>
      <c r="BF585" t="s">
        <v>17870</v>
      </c>
      <c r="BG585" t="s">
        <v>17871</v>
      </c>
      <c r="BH585" t="s">
        <v>17872</v>
      </c>
      <c r="BI585" t="s">
        <v>17873</v>
      </c>
      <c r="BJ585" t="s">
        <v>17874</v>
      </c>
      <c r="BK585" t="s">
        <v>17875</v>
      </c>
      <c r="BL585" t="s">
        <v>17876</v>
      </c>
      <c r="BM585" t="s">
        <v>17877</v>
      </c>
      <c r="BN585" t="s">
        <v>17878</v>
      </c>
      <c r="BO585" t="s">
        <v>17879</v>
      </c>
      <c r="BP585" t="s">
        <v>17880</v>
      </c>
      <c r="BQ585" t="s">
        <v>17881</v>
      </c>
      <c r="BR585" t="s">
        <v>17882</v>
      </c>
      <c r="BS585" t="s">
        <v>17883</v>
      </c>
      <c r="BT585" t="s">
        <v>17884</v>
      </c>
      <c r="BU585" t="s">
        <v>17885</v>
      </c>
      <c r="BV585" t="s">
        <v>17886</v>
      </c>
      <c r="BW585" t="s">
        <v>17887</v>
      </c>
      <c r="BX585" t="s">
        <v>17888</v>
      </c>
      <c r="BY585" t="s">
        <v>17889</v>
      </c>
      <c r="BZ585" t="s">
        <v>17890</v>
      </c>
      <c r="CA585" t="s">
        <v>17891</v>
      </c>
      <c r="CB585" t="s">
        <v>17892</v>
      </c>
      <c r="CC585" t="s">
        <v>17893</v>
      </c>
      <c r="CD585" t="s">
        <v>17894</v>
      </c>
      <c r="CE585" t="s">
        <v>17895</v>
      </c>
      <c r="CF585" t="s">
        <v>17896</v>
      </c>
      <c r="CG585" t="s">
        <v>17897</v>
      </c>
      <c r="CH585" t="s">
        <v>17898</v>
      </c>
      <c r="CI585" t="s">
        <v>17899</v>
      </c>
      <c r="CJ585" t="s">
        <v>17900</v>
      </c>
      <c r="CK585" t="s">
        <v>17901</v>
      </c>
      <c r="CL585" t="s">
        <v>17902</v>
      </c>
      <c r="CM585" t="s">
        <v>17903</v>
      </c>
      <c r="CN585" t="s">
        <v>17904</v>
      </c>
      <c r="CO585" t="s">
        <v>17905</v>
      </c>
      <c r="CP585" t="s">
        <v>17906</v>
      </c>
      <c r="CQ585" t="s">
        <v>17907</v>
      </c>
      <c r="CR585" t="s">
        <v>17908</v>
      </c>
      <c r="CS585" t="s">
        <v>17909</v>
      </c>
      <c r="CT585" t="s">
        <v>17910</v>
      </c>
      <c r="CU585" t="s">
        <v>17911</v>
      </c>
      <c r="CV585" t="s">
        <v>17912</v>
      </c>
      <c r="CW585" t="s">
        <v>17913</v>
      </c>
      <c r="CX585" t="s">
        <v>17914</v>
      </c>
      <c r="CY585" t="s">
        <v>17915</v>
      </c>
      <c r="CZ585" t="s">
        <v>17916</v>
      </c>
      <c r="DA585" t="s">
        <v>17917</v>
      </c>
      <c r="DB585" t="s">
        <v>17918</v>
      </c>
      <c r="DC585" t="s">
        <v>17919</v>
      </c>
      <c r="DD585" t="s">
        <v>17920</v>
      </c>
      <c r="DE585" t="s">
        <v>17921</v>
      </c>
      <c r="DF585" t="s">
        <v>17922</v>
      </c>
      <c r="DG585" t="s">
        <v>17923</v>
      </c>
      <c r="DH585" t="s">
        <v>17924</v>
      </c>
      <c r="DI585" t="s">
        <v>17925</v>
      </c>
      <c r="DJ585" t="s">
        <v>17926</v>
      </c>
      <c r="DK585" t="s">
        <v>17927</v>
      </c>
      <c r="DL585" t="s">
        <v>17928</v>
      </c>
      <c r="DM585" t="s">
        <v>17929</v>
      </c>
      <c r="DN585" t="s">
        <v>17930</v>
      </c>
      <c r="DO585" t="s">
        <v>17931</v>
      </c>
      <c r="DP585" t="s">
        <v>17932</v>
      </c>
      <c r="DQ585" t="s">
        <v>17933</v>
      </c>
      <c r="DR585" t="s">
        <v>17934</v>
      </c>
      <c r="DS585" t="s">
        <v>17935</v>
      </c>
      <c r="DT585" t="s">
        <v>17936</v>
      </c>
      <c r="DU585" t="s">
        <v>17937</v>
      </c>
      <c r="DV585" t="s">
        <v>17938</v>
      </c>
      <c r="DW585" t="s">
        <v>17939</v>
      </c>
      <c r="DX585" t="s">
        <v>17940</v>
      </c>
      <c r="DY585" t="s">
        <v>17941</v>
      </c>
      <c r="DZ585" t="s">
        <v>17942</v>
      </c>
      <c r="EA585" t="s">
        <v>17943</v>
      </c>
      <c r="EB585" t="s">
        <v>17944</v>
      </c>
      <c r="EC585" t="s">
        <v>17945</v>
      </c>
      <c r="ED585" t="s">
        <v>17946</v>
      </c>
      <c r="EE585" t="s">
        <v>17947</v>
      </c>
      <c r="EF585" t="s">
        <v>17948</v>
      </c>
      <c r="EG585" t="s">
        <v>17949</v>
      </c>
      <c r="EH585" t="s">
        <v>17950</v>
      </c>
      <c r="EI585" t="s">
        <v>17951</v>
      </c>
      <c r="EJ585" t="s">
        <v>17952</v>
      </c>
      <c r="EK585" t="s">
        <v>17953</v>
      </c>
      <c r="EL585" t="s">
        <v>17954</v>
      </c>
      <c r="EM585" t="s">
        <v>17955</v>
      </c>
      <c r="EN585" t="s">
        <v>17956</v>
      </c>
      <c r="EO585" t="s">
        <v>17957</v>
      </c>
      <c r="EP585" t="s">
        <v>17958</v>
      </c>
      <c r="EQ585" t="s">
        <v>17959</v>
      </c>
      <c r="ER585" t="s">
        <v>17960</v>
      </c>
      <c r="ES585" t="s">
        <v>17961</v>
      </c>
      <c r="ET585" t="s">
        <v>17962</v>
      </c>
      <c r="EU585" t="s">
        <v>17963</v>
      </c>
      <c r="EV585" t="s">
        <v>17964</v>
      </c>
      <c r="EW585" t="s">
        <v>17965</v>
      </c>
      <c r="EX585" t="s">
        <v>17966</v>
      </c>
      <c r="EY585" t="s">
        <v>17967</v>
      </c>
      <c r="EZ585" t="s">
        <v>17968</v>
      </c>
      <c r="FA585" t="s">
        <v>17969</v>
      </c>
      <c r="FB585" t="s">
        <v>17970</v>
      </c>
      <c r="FC585" t="s">
        <v>17971</v>
      </c>
      <c r="FD585" t="s">
        <v>17972</v>
      </c>
      <c r="FE585" t="s">
        <v>17973</v>
      </c>
      <c r="FF585" t="s">
        <v>17974</v>
      </c>
      <c r="FG585" t="s">
        <v>17975</v>
      </c>
      <c r="FH585" t="s">
        <v>17976</v>
      </c>
      <c r="FI585" t="s">
        <v>17977</v>
      </c>
      <c r="FJ585" t="s">
        <v>17978</v>
      </c>
      <c r="FK585" t="s">
        <v>17979</v>
      </c>
      <c r="FL585" t="s">
        <v>17980</v>
      </c>
      <c r="FM585" t="s">
        <v>17981</v>
      </c>
      <c r="FN585" t="s">
        <v>17982</v>
      </c>
      <c r="FO585" t="s">
        <v>17983</v>
      </c>
      <c r="FP585" t="s">
        <v>17984</v>
      </c>
      <c r="FQ585" t="s">
        <v>17985</v>
      </c>
      <c r="FR585" t="s">
        <v>17986</v>
      </c>
      <c r="FS585" t="s">
        <v>17987</v>
      </c>
      <c r="FT585" t="s">
        <v>17988</v>
      </c>
      <c r="FU585" t="s">
        <v>17989</v>
      </c>
      <c r="FV585" t="s">
        <v>17990</v>
      </c>
      <c r="FW585" t="s">
        <v>17991</v>
      </c>
      <c r="FX585" t="s">
        <v>17992</v>
      </c>
      <c r="FY585" t="s">
        <v>17993</v>
      </c>
      <c r="FZ585" t="s">
        <v>17994</v>
      </c>
      <c r="GA585" t="s">
        <v>17995</v>
      </c>
      <c r="GB585" t="s">
        <v>17996</v>
      </c>
      <c r="GC585" t="s">
        <v>17997</v>
      </c>
      <c r="GD585" t="s">
        <v>17998</v>
      </c>
      <c r="GE585" t="s">
        <v>17999</v>
      </c>
      <c r="GF585" t="s">
        <v>18000</v>
      </c>
      <c r="GG585" t="s">
        <v>18001</v>
      </c>
    </row>
    <row r="586" spans="1:983" x14ac:dyDescent="0.25">
      <c r="A586" t="s">
        <v>19130</v>
      </c>
      <c r="B586" t="s">
        <v>19131</v>
      </c>
      <c r="C586" t="s">
        <v>19132</v>
      </c>
      <c r="D586" t="s">
        <v>19133</v>
      </c>
      <c r="E586" t="s">
        <v>19134</v>
      </c>
      <c r="F586" t="s">
        <v>19135</v>
      </c>
      <c r="G586" t="s">
        <v>19136</v>
      </c>
      <c r="H586" t="s">
        <v>19137</v>
      </c>
      <c r="I586" t="s">
        <v>19138</v>
      </c>
      <c r="J586" t="s">
        <v>19139</v>
      </c>
    </row>
    <row r="587" spans="1:983" x14ac:dyDescent="0.25">
      <c r="A587" t="s">
        <v>19140</v>
      </c>
      <c r="B587" t="s">
        <v>19209</v>
      </c>
      <c r="C587" t="s">
        <v>19210</v>
      </c>
      <c r="D587" t="s">
        <v>19211</v>
      </c>
      <c r="E587" t="s">
        <v>19212</v>
      </c>
      <c r="F587" t="s">
        <v>19213</v>
      </c>
      <c r="G587" t="s">
        <v>19214</v>
      </c>
      <c r="H587" t="s">
        <v>19215</v>
      </c>
    </row>
    <row r="588" spans="1:983" x14ac:dyDescent="0.25">
      <c r="A588" t="s">
        <v>19143</v>
      </c>
      <c r="B588" t="s">
        <v>19144</v>
      </c>
      <c r="C588" t="s">
        <v>19145</v>
      </c>
      <c r="D588" t="s">
        <v>19146</v>
      </c>
      <c r="E588" t="s">
        <v>19147</v>
      </c>
      <c r="F588" t="s">
        <v>19148</v>
      </c>
      <c r="G588" t="s">
        <v>19149</v>
      </c>
      <c r="H588" t="s">
        <v>19150</v>
      </c>
      <c r="I588" t="s">
        <v>19151</v>
      </c>
      <c r="J588" t="s">
        <v>19152</v>
      </c>
      <c r="K588" t="s">
        <v>19153</v>
      </c>
      <c r="L588" t="s">
        <v>19154</v>
      </c>
      <c r="M588" t="s">
        <v>19155</v>
      </c>
      <c r="N588" t="s">
        <v>19156</v>
      </c>
      <c r="O588" t="s">
        <v>19157</v>
      </c>
      <c r="P588" t="s">
        <v>19158</v>
      </c>
      <c r="Q588" t="s">
        <v>19159</v>
      </c>
      <c r="R588" t="s">
        <v>19160</v>
      </c>
      <c r="S588" t="s">
        <v>19161</v>
      </c>
      <c r="T588" t="s">
        <v>19162</v>
      </c>
      <c r="U588" t="s">
        <v>19163</v>
      </c>
      <c r="V588" t="s">
        <v>19164</v>
      </c>
      <c r="W588" t="s">
        <v>19165</v>
      </c>
      <c r="X588" t="s">
        <v>19166</v>
      </c>
      <c r="Y588" t="s">
        <v>19167</v>
      </c>
      <c r="Z588" t="s">
        <v>19168</v>
      </c>
      <c r="AA588" t="s">
        <v>19169</v>
      </c>
      <c r="AB588" t="s">
        <v>19170</v>
      </c>
      <c r="AC588" t="s">
        <v>19171</v>
      </c>
      <c r="AD588" t="s">
        <v>19172</v>
      </c>
      <c r="AE588" t="s">
        <v>19173</v>
      </c>
      <c r="AF588" t="s">
        <v>19174</v>
      </c>
      <c r="AG588" t="s">
        <v>19175</v>
      </c>
      <c r="AH588" t="s">
        <v>19176</v>
      </c>
      <c r="AI588" t="s">
        <v>19177</v>
      </c>
      <c r="AJ588" t="s">
        <v>19178</v>
      </c>
      <c r="AK588" t="s">
        <v>19179</v>
      </c>
      <c r="AL588" t="s">
        <v>19180</v>
      </c>
      <c r="AM588" t="s">
        <v>19181</v>
      </c>
      <c r="AN588" t="s">
        <v>19182</v>
      </c>
      <c r="AO588" t="s">
        <v>19183</v>
      </c>
      <c r="AP588" t="s">
        <v>19184</v>
      </c>
      <c r="AQ588" t="s">
        <v>19185</v>
      </c>
      <c r="AR588" t="s">
        <v>19186</v>
      </c>
      <c r="AS588" t="s">
        <v>19187</v>
      </c>
      <c r="AT588" t="s">
        <v>19188</v>
      </c>
      <c r="AU588" t="s">
        <v>19189</v>
      </c>
      <c r="AV588" t="s">
        <v>19190</v>
      </c>
      <c r="AW588" t="s">
        <v>19191</v>
      </c>
      <c r="AX588" t="s">
        <v>19192</v>
      </c>
      <c r="AY588" t="s">
        <v>19193</v>
      </c>
      <c r="AZ588" t="s">
        <v>19194</v>
      </c>
      <c r="BA588" t="s">
        <v>19195</v>
      </c>
      <c r="BB588" t="s">
        <v>19216</v>
      </c>
    </row>
    <row r="589" spans="1:983" x14ac:dyDescent="0.25">
      <c r="A589" t="s">
        <v>19196</v>
      </c>
      <c r="B589" t="s">
        <v>19197</v>
      </c>
      <c r="C589" t="s">
        <v>19198</v>
      </c>
      <c r="D589" t="s">
        <v>19199</v>
      </c>
      <c r="E589" t="s">
        <v>19200</v>
      </c>
      <c r="F589" t="s">
        <v>19201</v>
      </c>
      <c r="G589" t="s">
        <v>19202</v>
      </c>
      <c r="H589" t="s">
        <v>19203</v>
      </c>
      <c r="I589" t="s">
        <v>19204</v>
      </c>
      <c r="J589" t="s">
        <v>19205</v>
      </c>
      <c r="K589" t="s">
        <v>19206</v>
      </c>
    </row>
    <row r="590" spans="1:983" x14ac:dyDescent="0.25">
      <c r="A590" t="s">
        <v>19217</v>
      </c>
    </row>
    <row r="591" spans="1:983" x14ac:dyDescent="0.25">
      <c r="A591" t="s">
        <v>18121</v>
      </c>
      <c r="B591" t="s">
        <v>18122</v>
      </c>
      <c r="C591" t="s">
        <v>18037</v>
      </c>
      <c r="D591" t="s">
        <v>18123</v>
      </c>
      <c r="E591" t="s">
        <v>18124</v>
      </c>
      <c r="F591" t="s">
        <v>18125</v>
      </c>
    </row>
    <row r="592" spans="1:983" x14ac:dyDescent="0.25">
      <c r="A592" t="s">
        <v>18098</v>
      </c>
      <c r="B592" t="s">
        <v>18126</v>
      </c>
    </row>
    <row r="593" spans="1:983" x14ac:dyDescent="0.25">
      <c r="A593" t="s">
        <v>18127</v>
      </c>
      <c r="B593" t="s">
        <v>18128</v>
      </c>
      <c r="C593" t="s">
        <v>18129</v>
      </c>
      <c r="D593" t="s">
        <v>18130</v>
      </c>
      <c r="E593" t="s">
        <v>18131</v>
      </c>
    </row>
    <row r="594" spans="1:983" x14ac:dyDescent="0.25">
      <c r="A594" t="s">
        <v>18132</v>
      </c>
      <c r="B594" t="s">
        <v>17370</v>
      </c>
      <c r="C594" t="s">
        <v>17371</v>
      </c>
      <c r="D594" t="s">
        <v>17372</v>
      </c>
      <c r="E594" t="s">
        <v>17373</v>
      </c>
      <c r="F594" t="s">
        <v>17374</v>
      </c>
      <c r="G594" t="s">
        <v>17375</v>
      </c>
      <c r="H594" t="s">
        <v>17376</v>
      </c>
      <c r="I594" t="s">
        <v>17377</v>
      </c>
      <c r="J594" t="s">
        <v>17378</v>
      </c>
      <c r="K594" t="s">
        <v>17379</v>
      </c>
      <c r="L594" t="s">
        <v>17380</v>
      </c>
      <c r="M594" t="s">
        <v>17381</v>
      </c>
      <c r="N594" t="s">
        <v>17382</v>
      </c>
      <c r="O594" t="s">
        <v>17383</v>
      </c>
      <c r="P594" t="s">
        <v>17384</v>
      </c>
      <c r="Q594" t="s">
        <v>17385</v>
      </c>
      <c r="R594" t="s">
        <v>17386</v>
      </c>
      <c r="S594" t="s">
        <v>17387</v>
      </c>
      <c r="T594" t="s">
        <v>17388</v>
      </c>
      <c r="U594" t="s">
        <v>17389</v>
      </c>
      <c r="V594" t="s">
        <v>17390</v>
      </c>
      <c r="W594" t="s">
        <v>17391</v>
      </c>
      <c r="X594" t="s">
        <v>17392</v>
      </c>
      <c r="Y594" t="s">
        <v>17393</v>
      </c>
      <c r="Z594" t="s">
        <v>17394</v>
      </c>
      <c r="AA594" t="s">
        <v>17395</v>
      </c>
      <c r="AB594" t="s">
        <v>17396</v>
      </c>
      <c r="AC594" t="s">
        <v>17397</v>
      </c>
      <c r="AD594" t="s">
        <v>17398</v>
      </c>
      <c r="AE594" t="s">
        <v>17399</v>
      </c>
      <c r="AF594" t="s">
        <v>17400</v>
      </c>
      <c r="AG594" t="s">
        <v>17401</v>
      </c>
      <c r="AH594" t="s">
        <v>17402</v>
      </c>
      <c r="AI594" t="s">
        <v>17403</v>
      </c>
      <c r="AJ594" t="s">
        <v>17404</v>
      </c>
      <c r="AK594" t="s">
        <v>17405</v>
      </c>
      <c r="AL594" t="s">
        <v>17406</v>
      </c>
      <c r="AM594" t="s">
        <v>17407</v>
      </c>
      <c r="AN594" t="s">
        <v>17408</v>
      </c>
      <c r="AO594" t="s">
        <v>17409</v>
      </c>
      <c r="AP594" t="s">
        <v>17410</v>
      </c>
      <c r="AQ594" t="s">
        <v>17411</v>
      </c>
      <c r="AR594" t="s">
        <v>17412</v>
      </c>
      <c r="AS594" t="s">
        <v>17413</v>
      </c>
      <c r="AT594" t="s">
        <v>17414</v>
      </c>
      <c r="AU594" t="s">
        <v>17415</v>
      </c>
      <c r="AV594" t="s">
        <v>17416</v>
      </c>
      <c r="AW594" t="s">
        <v>17417</v>
      </c>
      <c r="AX594" t="s">
        <v>17418</v>
      </c>
      <c r="AY594" t="s">
        <v>17419</v>
      </c>
      <c r="AZ594" t="s">
        <v>17420</v>
      </c>
      <c r="BA594" t="s">
        <v>17421</v>
      </c>
      <c r="BB594" t="s">
        <v>17422</v>
      </c>
      <c r="BC594" t="s">
        <v>17423</v>
      </c>
      <c r="BD594" t="s">
        <v>17424</v>
      </c>
      <c r="BE594" t="s">
        <v>17425</v>
      </c>
      <c r="BF594" t="s">
        <v>17426</v>
      </c>
      <c r="BG594" t="s">
        <v>17427</v>
      </c>
      <c r="BH594" t="s">
        <v>17428</v>
      </c>
      <c r="BI594" t="s">
        <v>17429</v>
      </c>
      <c r="BJ594" t="s">
        <v>17430</v>
      </c>
      <c r="BK594" t="s">
        <v>17431</v>
      </c>
      <c r="BL594" t="s">
        <v>17432</v>
      </c>
      <c r="BM594" t="s">
        <v>17433</v>
      </c>
      <c r="BN594" t="s">
        <v>17434</v>
      </c>
      <c r="BO594" t="s">
        <v>17435</v>
      </c>
      <c r="BP594" t="s">
        <v>17436</v>
      </c>
      <c r="BQ594" t="s">
        <v>17437</v>
      </c>
      <c r="BR594" t="s">
        <v>17438</v>
      </c>
      <c r="BS594" t="s">
        <v>17439</v>
      </c>
      <c r="BT594" t="s">
        <v>17440</v>
      </c>
      <c r="BU594" t="s">
        <v>17441</v>
      </c>
      <c r="BV594" t="s">
        <v>17442</v>
      </c>
      <c r="BW594" t="s">
        <v>17443</v>
      </c>
      <c r="BX594" t="s">
        <v>17444</v>
      </c>
      <c r="BY594" t="s">
        <v>17445</v>
      </c>
      <c r="BZ594" t="s">
        <v>17446</v>
      </c>
      <c r="CA594" t="s">
        <v>17447</v>
      </c>
      <c r="CB594" t="s">
        <v>17448</v>
      </c>
      <c r="CC594" t="s">
        <v>17449</v>
      </c>
      <c r="CD594" t="s">
        <v>17450</v>
      </c>
      <c r="CE594" t="s">
        <v>17451</v>
      </c>
      <c r="CF594" t="s">
        <v>17452</v>
      </c>
      <c r="CG594" t="s">
        <v>17453</v>
      </c>
      <c r="CH594" t="s">
        <v>17454</v>
      </c>
      <c r="CI594" t="s">
        <v>17455</v>
      </c>
      <c r="CJ594" t="s">
        <v>17456</v>
      </c>
      <c r="CK594" t="s">
        <v>17457</v>
      </c>
      <c r="CL594" t="s">
        <v>17458</v>
      </c>
      <c r="CM594" t="s">
        <v>17459</v>
      </c>
      <c r="CN594" t="s">
        <v>17460</v>
      </c>
      <c r="CO594" t="s">
        <v>17461</v>
      </c>
      <c r="CP594" t="s">
        <v>17462</v>
      </c>
      <c r="CQ594" t="s">
        <v>17463</v>
      </c>
      <c r="CR594" t="s">
        <v>17464</v>
      </c>
      <c r="CS594" t="s">
        <v>17465</v>
      </c>
      <c r="CT594" t="s">
        <v>17466</v>
      </c>
      <c r="CU594" t="s">
        <v>17467</v>
      </c>
      <c r="CV594" t="s">
        <v>17468</v>
      </c>
      <c r="CW594" t="s">
        <v>17469</v>
      </c>
      <c r="CX594" t="s">
        <v>17470</v>
      </c>
      <c r="CY594" t="s">
        <v>17471</v>
      </c>
      <c r="CZ594" t="s">
        <v>17472</v>
      </c>
      <c r="DA594" t="s">
        <v>17473</v>
      </c>
      <c r="DB594" t="s">
        <v>17474</v>
      </c>
      <c r="DC594" t="s">
        <v>17475</v>
      </c>
      <c r="DD594" t="s">
        <v>17476</v>
      </c>
      <c r="DE594" t="s">
        <v>17477</v>
      </c>
      <c r="DF594" t="s">
        <v>17478</v>
      </c>
      <c r="DG594" t="s">
        <v>17479</v>
      </c>
      <c r="DH594" t="s">
        <v>17480</v>
      </c>
      <c r="DI594" t="s">
        <v>17481</v>
      </c>
      <c r="DJ594" t="s">
        <v>17482</v>
      </c>
      <c r="DK594" t="s">
        <v>17483</v>
      </c>
      <c r="DL594" t="s">
        <v>17484</v>
      </c>
      <c r="DM594" t="s">
        <v>17485</v>
      </c>
      <c r="DN594" t="s">
        <v>17486</v>
      </c>
      <c r="DO594" t="s">
        <v>17487</v>
      </c>
      <c r="DP594" t="s">
        <v>17488</v>
      </c>
      <c r="DQ594" t="s">
        <v>17489</v>
      </c>
      <c r="DR594" t="s">
        <v>17490</v>
      </c>
      <c r="DS594" t="s">
        <v>17491</v>
      </c>
      <c r="DT594" t="s">
        <v>17492</v>
      </c>
      <c r="DU594" t="s">
        <v>17493</v>
      </c>
      <c r="DV594" t="s">
        <v>17494</v>
      </c>
      <c r="DW594" t="s">
        <v>17495</v>
      </c>
      <c r="DX594" t="s">
        <v>17496</v>
      </c>
      <c r="DY594" t="s">
        <v>17497</v>
      </c>
      <c r="DZ594" t="s">
        <v>17498</v>
      </c>
      <c r="EA594" t="s">
        <v>17499</v>
      </c>
      <c r="EB594" t="s">
        <v>17500</v>
      </c>
      <c r="EC594" t="s">
        <v>17501</v>
      </c>
      <c r="ED594" t="s">
        <v>17502</v>
      </c>
      <c r="EE594" t="s">
        <v>17503</v>
      </c>
      <c r="EF594" t="s">
        <v>17504</v>
      </c>
      <c r="EG594" t="s">
        <v>17505</v>
      </c>
      <c r="EH594" t="s">
        <v>17506</v>
      </c>
      <c r="EI594" t="s">
        <v>17507</v>
      </c>
      <c r="EJ594" t="s">
        <v>17508</v>
      </c>
      <c r="EK594" t="s">
        <v>17509</v>
      </c>
      <c r="EL594" t="s">
        <v>17510</v>
      </c>
      <c r="EM594" t="s">
        <v>17511</v>
      </c>
      <c r="EN594" t="s">
        <v>17512</v>
      </c>
      <c r="EO594" t="s">
        <v>17513</v>
      </c>
      <c r="EP594" t="s">
        <v>17514</v>
      </c>
      <c r="EQ594" t="s">
        <v>17515</v>
      </c>
      <c r="ER594" t="s">
        <v>17516</v>
      </c>
      <c r="ES594" t="s">
        <v>17517</v>
      </c>
      <c r="ET594" t="s">
        <v>17518</v>
      </c>
      <c r="EU594" t="s">
        <v>17519</v>
      </c>
      <c r="EV594" t="s">
        <v>17520</v>
      </c>
      <c r="EW594" t="s">
        <v>17521</v>
      </c>
      <c r="EX594" t="s">
        <v>17522</v>
      </c>
      <c r="EY594" t="s">
        <v>17523</v>
      </c>
      <c r="EZ594" t="s">
        <v>17524</v>
      </c>
      <c r="FA594" t="s">
        <v>17525</v>
      </c>
      <c r="FB594" t="s">
        <v>17526</v>
      </c>
      <c r="FC594" t="s">
        <v>17527</v>
      </c>
      <c r="FD594" t="s">
        <v>17528</v>
      </c>
      <c r="FE594" t="s">
        <v>17529</v>
      </c>
      <c r="FF594" t="s">
        <v>17530</v>
      </c>
      <c r="FG594" t="s">
        <v>17531</v>
      </c>
      <c r="FH594" t="s">
        <v>17532</v>
      </c>
      <c r="FI594" t="s">
        <v>17533</v>
      </c>
      <c r="FJ594" t="s">
        <v>17534</v>
      </c>
      <c r="FK594" t="s">
        <v>17535</v>
      </c>
      <c r="FL594" t="s">
        <v>17536</v>
      </c>
      <c r="FM594" t="s">
        <v>17537</v>
      </c>
      <c r="FN594" t="s">
        <v>17538</v>
      </c>
      <c r="FO594" t="s">
        <v>17539</v>
      </c>
      <c r="FP594" t="s">
        <v>17540</v>
      </c>
      <c r="FQ594" t="s">
        <v>17541</v>
      </c>
      <c r="FR594" t="s">
        <v>17542</v>
      </c>
      <c r="FS594" t="s">
        <v>17543</v>
      </c>
      <c r="FT594" t="s">
        <v>17544</v>
      </c>
      <c r="FU594" t="s">
        <v>17545</v>
      </c>
      <c r="FV594" t="s">
        <v>17546</v>
      </c>
      <c r="FW594" t="s">
        <v>17547</v>
      </c>
      <c r="FX594" t="s">
        <v>17548</v>
      </c>
      <c r="FY594" t="s">
        <v>17549</v>
      </c>
      <c r="FZ594" t="s">
        <v>17550</v>
      </c>
      <c r="GA594" t="s">
        <v>17551</v>
      </c>
      <c r="GB594" t="s">
        <v>17552</v>
      </c>
      <c r="GC594" t="s">
        <v>17553</v>
      </c>
      <c r="GD594" t="s">
        <v>17554</v>
      </c>
      <c r="GE594" t="s">
        <v>17555</v>
      </c>
      <c r="GF594" t="s">
        <v>17556</v>
      </c>
      <c r="GG594" t="s">
        <v>17557</v>
      </c>
      <c r="GH594" t="s">
        <v>17558</v>
      </c>
      <c r="GI594" t="s">
        <v>17559</v>
      </c>
      <c r="GJ594" t="s">
        <v>17560</v>
      </c>
      <c r="GK594" t="s">
        <v>17561</v>
      </c>
      <c r="GL594" t="s">
        <v>17562</v>
      </c>
      <c r="GM594" t="s">
        <v>17563</v>
      </c>
      <c r="GN594" t="s">
        <v>17564</v>
      </c>
      <c r="GO594" t="s">
        <v>17565</v>
      </c>
      <c r="GP594" t="s">
        <v>17566</v>
      </c>
      <c r="GQ594" t="s">
        <v>17567</v>
      </c>
      <c r="GR594" t="s">
        <v>17568</v>
      </c>
      <c r="GS594" t="s">
        <v>17569</v>
      </c>
      <c r="GT594" t="s">
        <v>17570</v>
      </c>
      <c r="GU594" t="s">
        <v>17571</v>
      </c>
      <c r="GV594" t="s">
        <v>17572</v>
      </c>
      <c r="GW594" t="s">
        <v>17573</v>
      </c>
      <c r="GX594" t="s">
        <v>17574</v>
      </c>
      <c r="GY594" t="s">
        <v>17575</v>
      </c>
      <c r="GZ594" t="s">
        <v>17576</v>
      </c>
      <c r="HA594" t="s">
        <v>17577</v>
      </c>
      <c r="HB594" t="s">
        <v>17578</v>
      </c>
      <c r="HC594" t="s">
        <v>17579</v>
      </c>
      <c r="HD594" t="s">
        <v>17580</v>
      </c>
      <c r="HE594" t="s">
        <v>17581</v>
      </c>
      <c r="HF594" t="s">
        <v>17582</v>
      </c>
      <c r="HG594" t="s">
        <v>17583</v>
      </c>
      <c r="HH594" t="s">
        <v>17584</v>
      </c>
      <c r="HI594" t="s">
        <v>17585</v>
      </c>
      <c r="HJ594" t="s">
        <v>17586</v>
      </c>
      <c r="HK594" t="s">
        <v>17587</v>
      </c>
      <c r="HL594" t="s">
        <v>17588</v>
      </c>
      <c r="HM594" t="s">
        <v>17589</v>
      </c>
      <c r="HN594" t="s">
        <v>17590</v>
      </c>
      <c r="HO594" t="s">
        <v>17591</v>
      </c>
      <c r="HP594" t="s">
        <v>17592</v>
      </c>
      <c r="HQ594" t="s">
        <v>17593</v>
      </c>
      <c r="HR594" t="s">
        <v>17594</v>
      </c>
      <c r="HS594" t="s">
        <v>17595</v>
      </c>
      <c r="HT594" t="s">
        <v>17596</v>
      </c>
      <c r="HU594" t="s">
        <v>17597</v>
      </c>
      <c r="HV594" t="s">
        <v>17598</v>
      </c>
      <c r="HW594" t="s">
        <v>17599</v>
      </c>
      <c r="HX594" t="s">
        <v>17600</v>
      </c>
      <c r="HY594" t="s">
        <v>17601</v>
      </c>
      <c r="HZ594" t="s">
        <v>17602</v>
      </c>
      <c r="IA594" t="s">
        <v>17603</v>
      </c>
      <c r="IB594" t="s">
        <v>17604</v>
      </c>
      <c r="IC594" t="s">
        <v>17605</v>
      </c>
      <c r="ID594" t="s">
        <v>17606</v>
      </c>
      <c r="IE594" t="s">
        <v>17607</v>
      </c>
      <c r="IF594" t="s">
        <v>17608</v>
      </c>
      <c r="IG594" t="s">
        <v>17609</v>
      </c>
      <c r="IH594" t="s">
        <v>17610</v>
      </c>
      <c r="II594" t="s">
        <v>17611</v>
      </c>
      <c r="IJ594" t="s">
        <v>17612</v>
      </c>
      <c r="IK594" t="s">
        <v>17613</v>
      </c>
      <c r="IL594" t="s">
        <v>17614</v>
      </c>
      <c r="IM594" t="s">
        <v>17615</v>
      </c>
      <c r="IN594" t="s">
        <v>17616</v>
      </c>
      <c r="IO594" t="s">
        <v>17617</v>
      </c>
      <c r="IP594" t="s">
        <v>17618</v>
      </c>
      <c r="IQ594" t="s">
        <v>17619</v>
      </c>
      <c r="IR594" t="s">
        <v>17620</v>
      </c>
      <c r="IS594" t="s">
        <v>17621</v>
      </c>
      <c r="IT594" t="s">
        <v>17622</v>
      </c>
      <c r="IU594" t="s">
        <v>17623</v>
      </c>
      <c r="IV594" t="s">
        <v>17624</v>
      </c>
    </row>
    <row r="595" spans="1:983" x14ac:dyDescent="0.25">
      <c r="A595" t="s">
        <v>18133</v>
      </c>
      <c r="B595" t="s">
        <v>18134</v>
      </c>
      <c r="C595" t="s">
        <v>18135</v>
      </c>
      <c r="D595" t="s">
        <v>18136</v>
      </c>
      <c r="E595" t="s">
        <v>18137</v>
      </c>
      <c r="F595" t="s">
        <v>18138</v>
      </c>
    </row>
    <row r="596" spans="1:983" x14ac:dyDescent="0.25">
      <c r="A596" t="s">
        <v>19218</v>
      </c>
      <c r="B596" t="s">
        <v>19219</v>
      </c>
    </row>
    <row r="597" spans="1:983" x14ac:dyDescent="0.25">
      <c r="A597" t="s">
        <v>19220</v>
      </c>
      <c r="B597" t="s">
        <v>19221</v>
      </c>
    </row>
    <row r="598" spans="1:983" x14ac:dyDescent="0.25">
      <c r="A598" t="s">
        <v>19222</v>
      </c>
    </row>
    <row r="599" spans="1:983" x14ac:dyDescent="0.25">
      <c r="A599" t="s">
        <v>18140</v>
      </c>
      <c r="B599" t="s">
        <v>18141</v>
      </c>
      <c r="C599" t="s">
        <v>18142</v>
      </c>
      <c r="D599" t="s">
        <v>18143</v>
      </c>
      <c r="E599" t="s">
        <v>18144</v>
      </c>
      <c r="F599" t="s">
        <v>18145</v>
      </c>
      <c r="G599" t="s">
        <v>18146</v>
      </c>
      <c r="H599" t="s">
        <v>18147</v>
      </c>
      <c r="I599" t="s">
        <v>18148</v>
      </c>
      <c r="J599" t="s">
        <v>18149</v>
      </c>
      <c r="K599" t="s">
        <v>18150</v>
      </c>
      <c r="L599" t="s">
        <v>18151</v>
      </c>
      <c r="M599" t="s">
        <v>18152</v>
      </c>
      <c r="N599" t="s">
        <v>18153</v>
      </c>
      <c r="O599" t="s">
        <v>18154</v>
      </c>
      <c r="P599" t="s">
        <v>18155</v>
      </c>
      <c r="Q599" t="s">
        <v>18156</v>
      </c>
      <c r="R599" t="s">
        <v>18157</v>
      </c>
      <c r="S599" t="s">
        <v>18158</v>
      </c>
      <c r="T599" t="s">
        <v>18159</v>
      </c>
      <c r="U599" t="s">
        <v>18160</v>
      </c>
      <c r="V599" t="s">
        <v>18161</v>
      </c>
      <c r="W599" t="s">
        <v>18162</v>
      </c>
      <c r="X599" t="s">
        <v>18163</v>
      </c>
      <c r="Y599" t="s">
        <v>18164</v>
      </c>
      <c r="Z599" t="s">
        <v>18165</v>
      </c>
      <c r="AA599" t="s">
        <v>18166</v>
      </c>
      <c r="AB599" t="s">
        <v>18167</v>
      </c>
      <c r="AC599" t="s">
        <v>18168</v>
      </c>
      <c r="AD599" t="s">
        <v>18169</v>
      </c>
      <c r="AE599" t="s">
        <v>18170</v>
      </c>
      <c r="AF599" t="s">
        <v>18171</v>
      </c>
      <c r="AG599" t="s">
        <v>18172</v>
      </c>
      <c r="AH599" t="s">
        <v>18173</v>
      </c>
      <c r="AI599" t="s">
        <v>18174</v>
      </c>
      <c r="AJ599" t="s">
        <v>18175</v>
      </c>
      <c r="AK599" t="s">
        <v>18176</v>
      </c>
      <c r="AL599" t="s">
        <v>18177</v>
      </c>
      <c r="AM599" t="s">
        <v>18178</v>
      </c>
      <c r="AN599" t="s">
        <v>18179</v>
      </c>
      <c r="AO599" t="s">
        <v>18180</v>
      </c>
      <c r="AP599" t="s">
        <v>18181</v>
      </c>
      <c r="AQ599" t="s">
        <v>18182</v>
      </c>
      <c r="AR599" t="s">
        <v>18183</v>
      </c>
      <c r="AS599" t="s">
        <v>18184</v>
      </c>
      <c r="AT599" t="s">
        <v>18185</v>
      </c>
      <c r="AU599" t="s">
        <v>18186</v>
      </c>
      <c r="AV599" t="s">
        <v>18187</v>
      </c>
      <c r="AW599" t="s">
        <v>18188</v>
      </c>
      <c r="AX599" t="s">
        <v>18189</v>
      </c>
      <c r="AY599" t="s">
        <v>18190</v>
      </c>
      <c r="AZ599" t="s">
        <v>18191</v>
      </c>
      <c r="BA599" t="s">
        <v>18192</v>
      </c>
      <c r="BB599" t="s">
        <v>18193</v>
      </c>
      <c r="BC599" t="s">
        <v>18194</v>
      </c>
      <c r="BD599" t="s">
        <v>18195</v>
      </c>
      <c r="BE599" t="s">
        <v>18196</v>
      </c>
      <c r="BF599" t="s">
        <v>18197</v>
      </c>
      <c r="BG599" t="s">
        <v>18198</v>
      </c>
      <c r="BH599" t="s">
        <v>18199</v>
      </c>
      <c r="BI599" t="s">
        <v>18200</v>
      </c>
      <c r="BJ599" t="s">
        <v>18201</v>
      </c>
      <c r="BK599" t="s">
        <v>18202</v>
      </c>
      <c r="BL599" t="s">
        <v>18203</v>
      </c>
      <c r="BM599" t="s">
        <v>18204</v>
      </c>
      <c r="BN599" t="s">
        <v>18205</v>
      </c>
      <c r="BO599" t="s">
        <v>18206</v>
      </c>
      <c r="BP599" t="s">
        <v>18207</v>
      </c>
      <c r="BQ599" t="s">
        <v>18208</v>
      </c>
      <c r="BR599" t="s">
        <v>18209</v>
      </c>
      <c r="BS599" t="s">
        <v>18210</v>
      </c>
      <c r="BT599" t="s">
        <v>18211</v>
      </c>
      <c r="BU599" t="s">
        <v>18212</v>
      </c>
      <c r="BV599" t="s">
        <v>18213</v>
      </c>
      <c r="BW599" t="s">
        <v>18214</v>
      </c>
      <c r="BX599" t="s">
        <v>18215</v>
      </c>
      <c r="BY599" t="s">
        <v>18216</v>
      </c>
      <c r="BZ599" t="s">
        <v>18217</v>
      </c>
      <c r="CA599" t="s">
        <v>18218</v>
      </c>
      <c r="CB599" t="s">
        <v>18219</v>
      </c>
      <c r="CC599" t="s">
        <v>18220</v>
      </c>
      <c r="CD599" t="s">
        <v>18221</v>
      </c>
      <c r="CE599" t="s">
        <v>18222</v>
      </c>
      <c r="CF599" t="s">
        <v>18223</v>
      </c>
      <c r="CG599" t="s">
        <v>18224</v>
      </c>
      <c r="CH599" t="s">
        <v>18225</v>
      </c>
      <c r="CI599" t="s">
        <v>18226</v>
      </c>
      <c r="CJ599" t="s">
        <v>18227</v>
      </c>
      <c r="CK599" t="s">
        <v>18228</v>
      </c>
      <c r="CL599" t="s">
        <v>18229</v>
      </c>
      <c r="CM599" t="s">
        <v>18230</v>
      </c>
      <c r="CN599" t="s">
        <v>18231</v>
      </c>
      <c r="CO599" t="s">
        <v>18232</v>
      </c>
      <c r="CP599" t="s">
        <v>18233</v>
      </c>
      <c r="CQ599" t="s">
        <v>18234</v>
      </c>
      <c r="CR599" t="s">
        <v>18235</v>
      </c>
      <c r="CS599" t="s">
        <v>18236</v>
      </c>
      <c r="CT599" t="s">
        <v>18237</v>
      </c>
      <c r="CU599" t="s">
        <v>18238</v>
      </c>
      <c r="CV599" t="s">
        <v>18239</v>
      </c>
      <c r="CW599" t="s">
        <v>18240</v>
      </c>
      <c r="CX599" t="s">
        <v>18241</v>
      </c>
      <c r="CY599" t="s">
        <v>18242</v>
      </c>
      <c r="CZ599" t="s">
        <v>18243</v>
      </c>
      <c r="DA599" t="s">
        <v>18244</v>
      </c>
      <c r="DB599" t="s">
        <v>18245</v>
      </c>
      <c r="DC599" t="s">
        <v>18246</v>
      </c>
      <c r="DD599" t="s">
        <v>18247</v>
      </c>
      <c r="DE599" t="s">
        <v>18248</v>
      </c>
      <c r="DF599" t="s">
        <v>18249</v>
      </c>
      <c r="DG599" t="s">
        <v>18250</v>
      </c>
      <c r="DH599" t="s">
        <v>18251</v>
      </c>
      <c r="DI599" t="s">
        <v>18252</v>
      </c>
      <c r="DJ599" t="s">
        <v>18253</v>
      </c>
      <c r="DK599" t="s">
        <v>18254</v>
      </c>
      <c r="DL599" t="s">
        <v>18255</v>
      </c>
      <c r="DM599" t="s">
        <v>18256</v>
      </c>
      <c r="DN599" t="s">
        <v>18257</v>
      </c>
      <c r="DO599" t="s">
        <v>18258</v>
      </c>
      <c r="DP599" t="s">
        <v>18259</v>
      </c>
      <c r="DQ599" t="s">
        <v>18260</v>
      </c>
      <c r="DR599" t="s">
        <v>18261</v>
      </c>
      <c r="DS599" t="s">
        <v>18262</v>
      </c>
      <c r="DT599" t="s">
        <v>18263</v>
      </c>
      <c r="DU599" t="s">
        <v>18264</v>
      </c>
      <c r="DV599" t="s">
        <v>18265</v>
      </c>
      <c r="DW599" t="s">
        <v>18266</v>
      </c>
      <c r="DX599" t="s">
        <v>18267</v>
      </c>
      <c r="DY599" t="s">
        <v>18268</v>
      </c>
      <c r="DZ599" t="s">
        <v>18269</v>
      </c>
      <c r="EA599" t="s">
        <v>18270</v>
      </c>
      <c r="EB599" t="s">
        <v>18271</v>
      </c>
      <c r="EC599" t="s">
        <v>18272</v>
      </c>
      <c r="ED599" t="s">
        <v>18273</v>
      </c>
      <c r="EE599" t="s">
        <v>18274</v>
      </c>
      <c r="EF599" t="s">
        <v>18275</v>
      </c>
      <c r="EG599" t="s">
        <v>18276</v>
      </c>
      <c r="EH599" t="s">
        <v>18277</v>
      </c>
      <c r="EI599" t="s">
        <v>18278</v>
      </c>
      <c r="EJ599" t="s">
        <v>18279</v>
      </c>
      <c r="EK599" t="s">
        <v>18280</v>
      </c>
      <c r="EL599" t="s">
        <v>18281</v>
      </c>
      <c r="EM599" t="s">
        <v>18282</v>
      </c>
      <c r="EN599" t="s">
        <v>18283</v>
      </c>
      <c r="EO599" t="s">
        <v>18284</v>
      </c>
      <c r="EP599" t="s">
        <v>18285</v>
      </c>
      <c r="EQ599" t="s">
        <v>18286</v>
      </c>
      <c r="ER599" t="s">
        <v>18287</v>
      </c>
      <c r="ES599" t="s">
        <v>18288</v>
      </c>
      <c r="ET599" t="s">
        <v>18289</v>
      </c>
      <c r="EU599" t="s">
        <v>18290</v>
      </c>
      <c r="EV599" t="s">
        <v>18291</v>
      </c>
      <c r="EW599" t="s">
        <v>18292</v>
      </c>
      <c r="EX599" t="s">
        <v>18293</v>
      </c>
      <c r="EY599" t="s">
        <v>18294</v>
      </c>
      <c r="EZ599" t="s">
        <v>18295</v>
      </c>
      <c r="FA599" t="s">
        <v>18296</v>
      </c>
      <c r="FB599" t="s">
        <v>18297</v>
      </c>
      <c r="FC599" t="s">
        <v>18298</v>
      </c>
      <c r="FD599" t="s">
        <v>18299</v>
      </c>
      <c r="FE599" t="s">
        <v>18300</v>
      </c>
      <c r="FF599" t="s">
        <v>18301</v>
      </c>
      <c r="FG599" t="s">
        <v>18302</v>
      </c>
      <c r="FH599" t="s">
        <v>18303</v>
      </c>
      <c r="FI599" t="s">
        <v>18304</v>
      </c>
      <c r="FJ599" t="s">
        <v>18305</v>
      </c>
      <c r="FK599" t="s">
        <v>18306</v>
      </c>
      <c r="FL599" t="s">
        <v>18307</v>
      </c>
      <c r="FM599" t="s">
        <v>18308</v>
      </c>
      <c r="FN599" t="s">
        <v>18309</v>
      </c>
      <c r="FO599" t="s">
        <v>18310</v>
      </c>
      <c r="FP599" t="s">
        <v>18311</v>
      </c>
      <c r="FQ599" t="s">
        <v>18312</v>
      </c>
      <c r="FR599" t="s">
        <v>18313</v>
      </c>
      <c r="FS599" t="s">
        <v>18314</v>
      </c>
      <c r="FT599" t="s">
        <v>18315</v>
      </c>
      <c r="FU599" t="s">
        <v>18316</v>
      </c>
      <c r="FV599" t="s">
        <v>18317</v>
      </c>
      <c r="FW599" t="s">
        <v>18318</v>
      </c>
      <c r="FX599" t="s">
        <v>18319</v>
      </c>
      <c r="FY599" t="s">
        <v>18320</v>
      </c>
      <c r="FZ599" t="s">
        <v>18321</v>
      </c>
      <c r="GA599" t="s">
        <v>18322</v>
      </c>
      <c r="GB599" t="s">
        <v>18323</v>
      </c>
      <c r="GC599" t="s">
        <v>18324</v>
      </c>
      <c r="GD599" t="s">
        <v>18325</v>
      </c>
      <c r="GE599" t="s">
        <v>18326</v>
      </c>
      <c r="GF599" t="s">
        <v>18327</v>
      </c>
      <c r="GG599" t="s">
        <v>18328</v>
      </c>
      <c r="GH599" t="s">
        <v>18329</v>
      </c>
      <c r="GI599" t="s">
        <v>18330</v>
      </c>
      <c r="GJ599" t="s">
        <v>18331</v>
      </c>
      <c r="GK599" t="s">
        <v>18332</v>
      </c>
      <c r="GL599" t="s">
        <v>18333</v>
      </c>
      <c r="GM599" t="s">
        <v>18334</v>
      </c>
      <c r="GN599" t="s">
        <v>18335</v>
      </c>
      <c r="GO599" t="s">
        <v>18336</v>
      </c>
      <c r="GP599" t="s">
        <v>18337</v>
      </c>
      <c r="GQ599" t="s">
        <v>18338</v>
      </c>
      <c r="GR599" t="s">
        <v>18339</v>
      </c>
      <c r="GS599" t="s">
        <v>18340</v>
      </c>
      <c r="GT599" t="s">
        <v>18341</v>
      </c>
      <c r="GU599" t="s">
        <v>18342</v>
      </c>
      <c r="GV599" t="s">
        <v>18343</v>
      </c>
      <c r="GW599" t="s">
        <v>18344</v>
      </c>
      <c r="GX599" t="s">
        <v>18345</v>
      </c>
      <c r="GY599" t="s">
        <v>18346</v>
      </c>
      <c r="GZ599" t="s">
        <v>18347</v>
      </c>
      <c r="HA599" t="s">
        <v>18348</v>
      </c>
      <c r="HB599" t="s">
        <v>18349</v>
      </c>
      <c r="HC599" t="s">
        <v>18350</v>
      </c>
      <c r="HD599" t="s">
        <v>18351</v>
      </c>
      <c r="HE599" t="s">
        <v>18352</v>
      </c>
      <c r="HF599" t="s">
        <v>18353</v>
      </c>
      <c r="HG599" t="s">
        <v>18354</v>
      </c>
      <c r="HH599" t="s">
        <v>18355</v>
      </c>
      <c r="HI599" t="s">
        <v>18356</v>
      </c>
      <c r="HJ599" t="s">
        <v>18357</v>
      </c>
      <c r="HK599" t="s">
        <v>18358</v>
      </c>
      <c r="HL599" t="s">
        <v>18359</v>
      </c>
      <c r="HM599" t="s">
        <v>18360</v>
      </c>
      <c r="HN599" t="s">
        <v>18361</v>
      </c>
      <c r="HO599" t="s">
        <v>18362</v>
      </c>
      <c r="HP599" t="s">
        <v>18363</v>
      </c>
      <c r="HQ599" t="s">
        <v>18364</v>
      </c>
      <c r="HR599" t="s">
        <v>18365</v>
      </c>
      <c r="HS599" t="s">
        <v>18366</v>
      </c>
      <c r="HT599" t="s">
        <v>18367</v>
      </c>
      <c r="HU599" t="s">
        <v>18368</v>
      </c>
      <c r="HV599" t="s">
        <v>18369</v>
      </c>
      <c r="HW599" t="s">
        <v>18370</v>
      </c>
      <c r="HX599" t="s">
        <v>18371</v>
      </c>
      <c r="HY599" t="s">
        <v>18372</v>
      </c>
      <c r="HZ599" t="s">
        <v>18373</v>
      </c>
      <c r="IA599" t="s">
        <v>18374</v>
      </c>
      <c r="IB599" t="s">
        <v>18375</v>
      </c>
      <c r="IC599" t="s">
        <v>18376</v>
      </c>
      <c r="ID599" t="s">
        <v>18377</v>
      </c>
      <c r="IE599" t="s">
        <v>18378</v>
      </c>
      <c r="IF599" t="s">
        <v>18379</v>
      </c>
      <c r="IG599" t="s">
        <v>18380</v>
      </c>
      <c r="IH599" t="s">
        <v>18381</v>
      </c>
      <c r="II599" t="s">
        <v>18382</v>
      </c>
      <c r="IJ599" t="s">
        <v>18383</v>
      </c>
      <c r="IK599" t="s">
        <v>18384</v>
      </c>
      <c r="IL599" t="s">
        <v>18385</v>
      </c>
      <c r="IM599" t="s">
        <v>18386</v>
      </c>
      <c r="IN599" t="s">
        <v>18387</v>
      </c>
      <c r="IO599" t="s">
        <v>18388</v>
      </c>
      <c r="IP599" t="s">
        <v>18389</v>
      </c>
      <c r="IQ599" t="s">
        <v>18390</v>
      </c>
      <c r="IR599" t="s">
        <v>18391</v>
      </c>
      <c r="IS599" t="s">
        <v>18392</v>
      </c>
      <c r="IT599" t="s">
        <v>18393</v>
      </c>
      <c r="IU599" t="s">
        <v>18394</v>
      </c>
      <c r="IV599" t="s">
        <v>18395</v>
      </c>
      <c r="IW599" t="s">
        <v>18396</v>
      </c>
      <c r="IX599" t="s">
        <v>18397</v>
      </c>
      <c r="IY599" t="s">
        <v>18398</v>
      </c>
      <c r="IZ599" t="s">
        <v>18399</v>
      </c>
      <c r="JA599" t="s">
        <v>18400</v>
      </c>
      <c r="JB599" t="s">
        <v>18401</v>
      </c>
      <c r="JC599" t="s">
        <v>18402</v>
      </c>
      <c r="JD599" t="s">
        <v>18403</v>
      </c>
      <c r="JE599" t="s">
        <v>18404</v>
      </c>
      <c r="JF599" t="s">
        <v>18405</v>
      </c>
      <c r="JG599" t="s">
        <v>18406</v>
      </c>
      <c r="JH599" t="s">
        <v>18407</v>
      </c>
      <c r="JI599" t="s">
        <v>18408</v>
      </c>
      <c r="JJ599" t="s">
        <v>18409</v>
      </c>
      <c r="JK599" t="s">
        <v>18410</v>
      </c>
      <c r="JL599" t="s">
        <v>18411</v>
      </c>
      <c r="JM599" t="s">
        <v>18412</v>
      </c>
      <c r="JN599" t="s">
        <v>18413</v>
      </c>
      <c r="JO599" t="s">
        <v>18414</v>
      </c>
      <c r="JP599" t="s">
        <v>18415</v>
      </c>
      <c r="JQ599" t="s">
        <v>18416</v>
      </c>
      <c r="JR599" t="s">
        <v>18417</v>
      </c>
      <c r="JS599" t="s">
        <v>18418</v>
      </c>
      <c r="JT599" t="s">
        <v>18419</v>
      </c>
      <c r="JU599" t="s">
        <v>18420</v>
      </c>
      <c r="JV599" t="s">
        <v>18421</v>
      </c>
      <c r="JW599" t="s">
        <v>18422</v>
      </c>
      <c r="JX599" t="s">
        <v>18423</v>
      </c>
      <c r="JY599" t="s">
        <v>18424</v>
      </c>
      <c r="JZ599" t="s">
        <v>18425</v>
      </c>
      <c r="KA599" t="s">
        <v>18426</v>
      </c>
      <c r="KB599" t="s">
        <v>18427</v>
      </c>
      <c r="KC599" t="s">
        <v>18428</v>
      </c>
      <c r="KD599" t="s">
        <v>18429</v>
      </c>
      <c r="KE599" t="s">
        <v>18430</v>
      </c>
      <c r="KF599" t="s">
        <v>18431</v>
      </c>
      <c r="KG599" t="s">
        <v>18432</v>
      </c>
      <c r="KH599" t="s">
        <v>18433</v>
      </c>
      <c r="KI599" t="s">
        <v>18434</v>
      </c>
      <c r="KJ599" t="s">
        <v>18435</v>
      </c>
      <c r="KK599" t="s">
        <v>18436</v>
      </c>
      <c r="KL599" t="s">
        <v>18437</v>
      </c>
      <c r="KM599" t="s">
        <v>18438</v>
      </c>
      <c r="KN599" t="s">
        <v>18439</v>
      </c>
      <c r="KO599" t="s">
        <v>18440</v>
      </c>
      <c r="KP599" t="s">
        <v>18441</v>
      </c>
      <c r="KQ599" t="s">
        <v>18442</v>
      </c>
      <c r="KR599" t="s">
        <v>18443</v>
      </c>
      <c r="KS599" t="s">
        <v>18444</v>
      </c>
      <c r="KT599" t="s">
        <v>18445</v>
      </c>
      <c r="KU599" t="s">
        <v>18446</v>
      </c>
      <c r="KV599" t="s">
        <v>18447</v>
      </c>
      <c r="KW599" t="s">
        <v>18448</v>
      </c>
      <c r="KX599" t="s">
        <v>18449</v>
      </c>
      <c r="KY599" t="s">
        <v>18450</v>
      </c>
      <c r="KZ599" t="s">
        <v>18451</v>
      </c>
      <c r="LA599" t="s">
        <v>18452</v>
      </c>
      <c r="LB599" t="s">
        <v>18453</v>
      </c>
      <c r="LC599" t="s">
        <v>18454</v>
      </c>
      <c r="LD599" t="s">
        <v>18455</v>
      </c>
      <c r="LE599" t="s">
        <v>18456</v>
      </c>
      <c r="LF599" t="s">
        <v>18457</v>
      </c>
      <c r="LG599" t="s">
        <v>18458</v>
      </c>
      <c r="LH599" t="s">
        <v>18459</v>
      </c>
      <c r="LI599" t="s">
        <v>18460</v>
      </c>
      <c r="LJ599" t="s">
        <v>18461</v>
      </c>
      <c r="LK599" t="s">
        <v>18462</v>
      </c>
      <c r="LL599" t="s">
        <v>18463</v>
      </c>
      <c r="LM599" t="s">
        <v>18464</v>
      </c>
      <c r="LN599" t="s">
        <v>18465</v>
      </c>
      <c r="LO599" t="s">
        <v>18466</v>
      </c>
      <c r="LP599" t="s">
        <v>18467</v>
      </c>
      <c r="LQ599" t="s">
        <v>18468</v>
      </c>
      <c r="LR599" t="s">
        <v>18469</v>
      </c>
      <c r="LS599" t="s">
        <v>18470</v>
      </c>
      <c r="LT599" t="s">
        <v>18471</v>
      </c>
      <c r="LU599" t="s">
        <v>18472</v>
      </c>
      <c r="LV599" t="s">
        <v>18473</v>
      </c>
      <c r="LW599" t="s">
        <v>18474</v>
      </c>
      <c r="LX599" t="s">
        <v>18475</v>
      </c>
      <c r="LY599" t="s">
        <v>18476</v>
      </c>
      <c r="LZ599" t="s">
        <v>18477</v>
      </c>
      <c r="MA599" t="s">
        <v>18478</v>
      </c>
      <c r="MB599" t="s">
        <v>18479</v>
      </c>
      <c r="MC599" t="s">
        <v>18480</v>
      </c>
      <c r="MD599" t="s">
        <v>18481</v>
      </c>
      <c r="ME599" t="s">
        <v>18482</v>
      </c>
      <c r="MF599" t="s">
        <v>18483</v>
      </c>
      <c r="MG599" t="s">
        <v>18484</v>
      </c>
      <c r="MH599" t="s">
        <v>18485</v>
      </c>
      <c r="MI599" t="s">
        <v>18486</v>
      </c>
      <c r="MJ599" t="s">
        <v>18487</v>
      </c>
      <c r="MK599" t="s">
        <v>18488</v>
      </c>
      <c r="ML599" t="s">
        <v>18489</v>
      </c>
      <c r="MM599" t="s">
        <v>18490</v>
      </c>
      <c r="MN599" t="s">
        <v>18491</v>
      </c>
      <c r="MO599" t="s">
        <v>18492</v>
      </c>
      <c r="MP599" t="s">
        <v>18493</v>
      </c>
      <c r="MQ599" t="s">
        <v>18494</v>
      </c>
      <c r="MR599" t="s">
        <v>18495</v>
      </c>
      <c r="MS599" t="s">
        <v>18496</v>
      </c>
      <c r="MT599" t="s">
        <v>18497</v>
      </c>
      <c r="MU599" t="s">
        <v>18498</v>
      </c>
      <c r="MV599" t="s">
        <v>18499</v>
      </c>
      <c r="MW599" t="s">
        <v>18500</v>
      </c>
      <c r="MX599" t="s">
        <v>18501</v>
      </c>
      <c r="MY599" t="s">
        <v>18502</v>
      </c>
      <c r="MZ599" t="s">
        <v>18503</v>
      </c>
      <c r="NA599" t="s">
        <v>18504</v>
      </c>
      <c r="NB599" t="s">
        <v>18505</v>
      </c>
      <c r="NC599" t="s">
        <v>18506</v>
      </c>
      <c r="ND599" t="s">
        <v>18507</v>
      </c>
      <c r="NE599" t="s">
        <v>18508</v>
      </c>
      <c r="NF599" t="s">
        <v>18509</v>
      </c>
      <c r="NG599" t="s">
        <v>18510</v>
      </c>
      <c r="NH599" t="s">
        <v>18511</v>
      </c>
      <c r="NI599" t="s">
        <v>18512</v>
      </c>
      <c r="NJ599" t="s">
        <v>18513</v>
      </c>
      <c r="NK599" t="s">
        <v>18514</v>
      </c>
      <c r="NL599" t="s">
        <v>18515</v>
      </c>
      <c r="NM599" t="s">
        <v>18516</v>
      </c>
      <c r="NN599" t="s">
        <v>18517</v>
      </c>
      <c r="NO599" t="s">
        <v>18518</v>
      </c>
      <c r="NP599" t="s">
        <v>18519</v>
      </c>
      <c r="NQ599" t="s">
        <v>18520</v>
      </c>
      <c r="NR599" t="s">
        <v>18521</v>
      </c>
      <c r="NS599" t="s">
        <v>18522</v>
      </c>
      <c r="NT599" t="s">
        <v>18523</v>
      </c>
      <c r="NU599" t="s">
        <v>18524</v>
      </c>
      <c r="NV599" t="s">
        <v>18525</v>
      </c>
      <c r="NW599" t="s">
        <v>18526</v>
      </c>
      <c r="NX599" t="s">
        <v>18527</v>
      </c>
      <c r="NY599" t="s">
        <v>18528</v>
      </c>
      <c r="NZ599" t="s">
        <v>18529</v>
      </c>
      <c r="OA599" t="s">
        <v>18530</v>
      </c>
      <c r="OB599" t="s">
        <v>18531</v>
      </c>
      <c r="OC599" t="s">
        <v>18532</v>
      </c>
      <c r="OD599" t="s">
        <v>18533</v>
      </c>
      <c r="OE599" t="s">
        <v>18534</v>
      </c>
      <c r="OF599" t="s">
        <v>18535</v>
      </c>
      <c r="OG599" t="s">
        <v>18536</v>
      </c>
      <c r="OH599" t="s">
        <v>18537</v>
      </c>
      <c r="OI599" t="s">
        <v>18538</v>
      </c>
      <c r="OJ599" t="s">
        <v>18539</v>
      </c>
      <c r="OK599" t="s">
        <v>18540</v>
      </c>
      <c r="OL599" t="s">
        <v>18541</v>
      </c>
      <c r="OM599" t="s">
        <v>18542</v>
      </c>
      <c r="ON599" t="s">
        <v>18543</v>
      </c>
      <c r="OO599" t="s">
        <v>18544</v>
      </c>
      <c r="OP599" t="s">
        <v>18545</v>
      </c>
      <c r="OQ599" t="s">
        <v>18546</v>
      </c>
      <c r="OR599" t="s">
        <v>18547</v>
      </c>
      <c r="OS599" t="s">
        <v>18548</v>
      </c>
      <c r="OT599" t="s">
        <v>18549</v>
      </c>
      <c r="OU599" t="s">
        <v>18550</v>
      </c>
      <c r="OV599" t="s">
        <v>18551</v>
      </c>
      <c r="OW599" t="s">
        <v>18552</v>
      </c>
      <c r="OX599" t="s">
        <v>18553</v>
      </c>
      <c r="OY599" t="s">
        <v>18554</v>
      </c>
      <c r="OZ599" t="s">
        <v>18555</v>
      </c>
      <c r="PA599" t="s">
        <v>18556</v>
      </c>
      <c r="PB599" t="s">
        <v>18557</v>
      </c>
      <c r="PC599" t="s">
        <v>18558</v>
      </c>
      <c r="PD599" t="s">
        <v>18559</v>
      </c>
      <c r="PE599" t="s">
        <v>18560</v>
      </c>
      <c r="PF599" t="s">
        <v>18561</v>
      </c>
      <c r="PG599" t="s">
        <v>18562</v>
      </c>
      <c r="PH599" t="s">
        <v>18563</v>
      </c>
      <c r="PI599" t="s">
        <v>18564</v>
      </c>
      <c r="PJ599" t="s">
        <v>18565</v>
      </c>
      <c r="PK599" t="s">
        <v>18566</v>
      </c>
      <c r="PL599" t="s">
        <v>18567</v>
      </c>
      <c r="PM599" t="s">
        <v>18568</v>
      </c>
      <c r="PN599" t="s">
        <v>18569</v>
      </c>
      <c r="PO599" t="s">
        <v>18570</v>
      </c>
      <c r="PP599" t="s">
        <v>18571</v>
      </c>
      <c r="PQ599" t="s">
        <v>18572</v>
      </c>
      <c r="PR599" t="s">
        <v>18573</v>
      </c>
      <c r="PS599" t="s">
        <v>18574</v>
      </c>
      <c r="PT599" t="s">
        <v>18575</v>
      </c>
      <c r="PU599" t="s">
        <v>18576</v>
      </c>
      <c r="PV599" t="s">
        <v>18577</v>
      </c>
      <c r="PW599" t="s">
        <v>18578</v>
      </c>
      <c r="PX599" t="s">
        <v>18579</v>
      </c>
      <c r="PY599" t="s">
        <v>18580</v>
      </c>
      <c r="PZ599" t="s">
        <v>18581</v>
      </c>
      <c r="QA599" t="s">
        <v>18582</v>
      </c>
      <c r="QB599" t="s">
        <v>18583</v>
      </c>
      <c r="QC599" t="s">
        <v>18584</v>
      </c>
      <c r="QD599" t="s">
        <v>18585</v>
      </c>
      <c r="QE599" t="s">
        <v>18586</v>
      </c>
      <c r="QF599" t="s">
        <v>18587</v>
      </c>
      <c r="QG599" t="s">
        <v>18588</v>
      </c>
      <c r="QH599" t="s">
        <v>18589</v>
      </c>
      <c r="QI599" t="s">
        <v>18590</v>
      </c>
      <c r="QJ599" t="s">
        <v>18591</v>
      </c>
      <c r="QK599" t="s">
        <v>18592</v>
      </c>
      <c r="QL599" t="s">
        <v>18593</v>
      </c>
      <c r="QM599" t="s">
        <v>18594</v>
      </c>
      <c r="QN599" t="s">
        <v>18595</v>
      </c>
      <c r="QO599" t="s">
        <v>18596</v>
      </c>
      <c r="QP599" t="s">
        <v>18597</v>
      </c>
      <c r="QQ599" t="s">
        <v>18598</v>
      </c>
      <c r="QR599" t="s">
        <v>18599</v>
      </c>
      <c r="QS599" t="s">
        <v>18600</v>
      </c>
      <c r="QT599" t="s">
        <v>18601</v>
      </c>
      <c r="QU599" t="s">
        <v>18602</v>
      </c>
      <c r="QV599" t="s">
        <v>18603</v>
      </c>
      <c r="QW599" t="s">
        <v>18604</v>
      </c>
      <c r="QX599" t="s">
        <v>18605</v>
      </c>
      <c r="QY599" t="s">
        <v>18606</v>
      </c>
      <c r="QZ599" t="s">
        <v>18607</v>
      </c>
      <c r="RA599" t="s">
        <v>18608</v>
      </c>
      <c r="RB599" t="s">
        <v>18609</v>
      </c>
      <c r="RC599" t="s">
        <v>18610</v>
      </c>
      <c r="RD599" t="s">
        <v>18611</v>
      </c>
      <c r="RE599" t="s">
        <v>18612</v>
      </c>
      <c r="RF599" t="s">
        <v>18613</v>
      </c>
      <c r="RG599" t="s">
        <v>18614</v>
      </c>
      <c r="RH599" t="s">
        <v>18615</v>
      </c>
      <c r="RI599" t="s">
        <v>18616</v>
      </c>
      <c r="RJ599" t="s">
        <v>18617</v>
      </c>
      <c r="RK599" t="s">
        <v>18618</v>
      </c>
      <c r="RL599" t="s">
        <v>18619</v>
      </c>
      <c r="RM599" t="s">
        <v>18620</v>
      </c>
      <c r="RN599" t="s">
        <v>18621</v>
      </c>
      <c r="RO599" t="s">
        <v>18622</v>
      </c>
      <c r="RP599" t="s">
        <v>18623</v>
      </c>
      <c r="RQ599" t="s">
        <v>18624</v>
      </c>
      <c r="RR599" t="s">
        <v>18625</v>
      </c>
      <c r="RS599" t="s">
        <v>18626</v>
      </c>
      <c r="RT599" t="s">
        <v>18627</v>
      </c>
      <c r="RU599" t="s">
        <v>18628</v>
      </c>
      <c r="RV599" t="s">
        <v>18629</v>
      </c>
      <c r="RW599" t="s">
        <v>18630</v>
      </c>
      <c r="RX599" t="s">
        <v>18631</v>
      </c>
      <c r="RY599" t="s">
        <v>18632</v>
      </c>
      <c r="RZ599" t="s">
        <v>18633</v>
      </c>
      <c r="SA599" t="s">
        <v>18634</v>
      </c>
      <c r="SB599" t="s">
        <v>18635</v>
      </c>
      <c r="SC599" t="s">
        <v>18636</v>
      </c>
      <c r="SD599" t="s">
        <v>18637</v>
      </c>
      <c r="SE599" t="s">
        <v>18638</v>
      </c>
      <c r="SF599" t="s">
        <v>18639</v>
      </c>
      <c r="SG599" t="s">
        <v>18640</v>
      </c>
      <c r="SH599" t="s">
        <v>18641</v>
      </c>
      <c r="SI599" t="s">
        <v>18642</v>
      </c>
      <c r="SJ599" t="s">
        <v>18643</v>
      </c>
      <c r="SK599" t="s">
        <v>18644</v>
      </c>
      <c r="SL599" t="s">
        <v>18645</v>
      </c>
      <c r="SM599" t="s">
        <v>18646</v>
      </c>
      <c r="SN599" t="s">
        <v>18647</v>
      </c>
      <c r="SO599" t="s">
        <v>18648</v>
      </c>
      <c r="SP599" t="s">
        <v>18649</v>
      </c>
      <c r="SQ599" t="s">
        <v>18650</v>
      </c>
      <c r="SR599" t="s">
        <v>18651</v>
      </c>
      <c r="SS599" t="s">
        <v>18652</v>
      </c>
      <c r="ST599" t="s">
        <v>18653</v>
      </c>
      <c r="SU599" t="s">
        <v>18654</v>
      </c>
      <c r="SV599" t="s">
        <v>18655</v>
      </c>
      <c r="SW599" t="s">
        <v>18656</v>
      </c>
      <c r="SX599" t="s">
        <v>18657</v>
      </c>
      <c r="SY599" t="s">
        <v>18658</v>
      </c>
      <c r="SZ599" t="s">
        <v>18659</v>
      </c>
      <c r="TA599" t="s">
        <v>18660</v>
      </c>
      <c r="TB599" t="s">
        <v>18661</v>
      </c>
      <c r="TC599" t="s">
        <v>18662</v>
      </c>
      <c r="TD599" t="s">
        <v>18663</v>
      </c>
      <c r="TE599" t="s">
        <v>18664</v>
      </c>
      <c r="TF599" t="s">
        <v>18665</v>
      </c>
      <c r="TG599" t="s">
        <v>18666</v>
      </c>
      <c r="TH599" t="s">
        <v>18667</v>
      </c>
      <c r="TI599" t="s">
        <v>18668</v>
      </c>
      <c r="TJ599" t="s">
        <v>18669</v>
      </c>
      <c r="TK599" t="s">
        <v>18670</v>
      </c>
      <c r="TL599" t="s">
        <v>18671</v>
      </c>
      <c r="TM599" t="s">
        <v>18672</v>
      </c>
      <c r="TN599" t="s">
        <v>18673</v>
      </c>
      <c r="TO599" t="s">
        <v>18674</v>
      </c>
      <c r="TP599" t="s">
        <v>18675</v>
      </c>
      <c r="TQ599" t="s">
        <v>18676</v>
      </c>
      <c r="TR599" t="s">
        <v>18677</v>
      </c>
      <c r="TS599" t="s">
        <v>18678</v>
      </c>
      <c r="TT599" t="s">
        <v>18679</v>
      </c>
      <c r="TU599" t="s">
        <v>18680</v>
      </c>
      <c r="TV599" t="s">
        <v>18681</v>
      </c>
      <c r="TW599" t="s">
        <v>18682</v>
      </c>
      <c r="TX599" t="s">
        <v>18683</v>
      </c>
      <c r="TY599" t="s">
        <v>18684</v>
      </c>
      <c r="TZ599" t="s">
        <v>18685</v>
      </c>
      <c r="UA599" t="s">
        <v>18686</v>
      </c>
      <c r="UB599" t="s">
        <v>18687</v>
      </c>
      <c r="UC599" t="s">
        <v>18688</v>
      </c>
      <c r="UD599" t="s">
        <v>18689</v>
      </c>
      <c r="UE599" t="s">
        <v>18690</v>
      </c>
      <c r="UF599" t="s">
        <v>18691</v>
      </c>
      <c r="UG599" t="s">
        <v>18692</v>
      </c>
      <c r="UH599" t="s">
        <v>18693</v>
      </c>
      <c r="UI599" t="s">
        <v>18694</v>
      </c>
      <c r="UJ599" t="s">
        <v>18695</v>
      </c>
      <c r="UK599" t="s">
        <v>18696</v>
      </c>
      <c r="UL599" t="s">
        <v>18697</v>
      </c>
      <c r="UM599" t="s">
        <v>18698</v>
      </c>
      <c r="UN599" t="s">
        <v>18699</v>
      </c>
      <c r="UO599" t="s">
        <v>18700</v>
      </c>
      <c r="UP599" t="s">
        <v>18701</v>
      </c>
      <c r="UQ599" t="s">
        <v>18702</v>
      </c>
      <c r="UR599" t="s">
        <v>18703</v>
      </c>
      <c r="US599" t="s">
        <v>18704</v>
      </c>
      <c r="UT599" t="s">
        <v>18705</v>
      </c>
      <c r="UU599" t="s">
        <v>18706</v>
      </c>
      <c r="UV599" t="s">
        <v>18707</v>
      </c>
      <c r="UW599" t="s">
        <v>18708</v>
      </c>
      <c r="UX599" t="s">
        <v>18709</v>
      </c>
      <c r="UY599" t="s">
        <v>18710</v>
      </c>
      <c r="UZ599" t="s">
        <v>18711</v>
      </c>
      <c r="VA599" t="s">
        <v>18712</v>
      </c>
      <c r="VB599" t="s">
        <v>18713</v>
      </c>
      <c r="VC599" t="s">
        <v>18714</v>
      </c>
      <c r="VD599" t="s">
        <v>18715</v>
      </c>
      <c r="VE599" t="s">
        <v>18716</v>
      </c>
      <c r="VF599" t="s">
        <v>18717</v>
      </c>
      <c r="VG599" t="s">
        <v>18718</v>
      </c>
      <c r="VH599" t="s">
        <v>18719</v>
      </c>
      <c r="VI599" t="s">
        <v>18720</v>
      </c>
      <c r="VJ599" t="s">
        <v>18721</v>
      </c>
      <c r="VK599" t="s">
        <v>18722</v>
      </c>
      <c r="VL599" t="s">
        <v>18723</v>
      </c>
      <c r="VM599" t="s">
        <v>18724</v>
      </c>
      <c r="VN599" t="s">
        <v>18725</v>
      </c>
      <c r="VO599" t="s">
        <v>18726</v>
      </c>
      <c r="VP599" t="s">
        <v>18727</v>
      </c>
      <c r="VQ599" t="s">
        <v>18728</v>
      </c>
      <c r="VR599" t="s">
        <v>18729</v>
      </c>
      <c r="VS599" t="s">
        <v>18730</v>
      </c>
      <c r="VT599" t="s">
        <v>18731</v>
      </c>
      <c r="VU599" t="s">
        <v>18732</v>
      </c>
      <c r="VV599" t="s">
        <v>18733</v>
      </c>
      <c r="VW599" t="s">
        <v>18734</v>
      </c>
      <c r="VX599" t="s">
        <v>18735</v>
      </c>
      <c r="VY599" t="s">
        <v>18736</v>
      </c>
      <c r="VZ599" t="s">
        <v>18737</v>
      </c>
      <c r="WA599" t="s">
        <v>18738</v>
      </c>
      <c r="WB599" t="s">
        <v>18739</v>
      </c>
      <c r="WC599" t="s">
        <v>18740</v>
      </c>
      <c r="WD599" t="s">
        <v>18741</v>
      </c>
      <c r="WE599" t="s">
        <v>18742</v>
      </c>
      <c r="WF599" t="s">
        <v>18743</v>
      </c>
      <c r="WG599" t="s">
        <v>18744</v>
      </c>
      <c r="WH599" t="s">
        <v>18745</v>
      </c>
      <c r="WI599" t="s">
        <v>18746</v>
      </c>
      <c r="WJ599" t="s">
        <v>18747</v>
      </c>
      <c r="WK599" t="s">
        <v>18748</v>
      </c>
      <c r="WL599" t="s">
        <v>18749</v>
      </c>
      <c r="WM599" t="s">
        <v>18750</v>
      </c>
      <c r="WN599" t="s">
        <v>18751</v>
      </c>
      <c r="WO599" t="s">
        <v>18752</v>
      </c>
      <c r="WP599" t="s">
        <v>18753</v>
      </c>
      <c r="WQ599" t="s">
        <v>18754</v>
      </c>
      <c r="WR599" t="s">
        <v>18755</v>
      </c>
      <c r="WS599" t="s">
        <v>18756</v>
      </c>
      <c r="WT599" t="s">
        <v>18757</v>
      </c>
      <c r="WU599" t="s">
        <v>18758</v>
      </c>
      <c r="WV599" t="s">
        <v>18759</v>
      </c>
      <c r="WW599" t="s">
        <v>18760</v>
      </c>
      <c r="WX599" t="s">
        <v>18761</v>
      </c>
      <c r="WY599" t="s">
        <v>18762</v>
      </c>
      <c r="WZ599" t="s">
        <v>18763</v>
      </c>
      <c r="XA599" t="s">
        <v>18764</v>
      </c>
      <c r="XB599" t="s">
        <v>18765</v>
      </c>
      <c r="XC599" t="s">
        <v>18766</v>
      </c>
      <c r="XD599" t="s">
        <v>18767</v>
      </c>
      <c r="XE599" t="s">
        <v>18768</v>
      </c>
      <c r="XF599" t="s">
        <v>18769</v>
      </c>
      <c r="XG599" t="s">
        <v>18770</v>
      </c>
      <c r="XH599" t="s">
        <v>18771</v>
      </c>
      <c r="XI599" t="s">
        <v>18772</v>
      </c>
      <c r="XJ599" t="s">
        <v>18773</v>
      </c>
      <c r="XK599" t="s">
        <v>18774</v>
      </c>
      <c r="XL599" t="s">
        <v>18775</v>
      </c>
      <c r="XM599" t="s">
        <v>18776</v>
      </c>
      <c r="XN599" t="s">
        <v>18777</v>
      </c>
      <c r="XO599" t="s">
        <v>18778</v>
      </c>
      <c r="XP599" t="s">
        <v>18779</v>
      </c>
      <c r="XQ599" t="s">
        <v>18780</v>
      </c>
      <c r="XR599" t="s">
        <v>18781</v>
      </c>
      <c r="XS599" t="s">
        <v>18782</v>
      </c>
      <c r="XT599" t="s">
        <v>18783</v>
      </c>
      <c r="XU599" t="s">
        <v>18784</v>
      </c>
      <c r="XV599" t="s">
        <v>18785</v>
      </c>
      <c r="XW599" t="s">
        <v>18786</v>
      </c>
      <c r="XX599" t="s">
        <v>18787</v>
      </c>
      <c r="XY599" t="s">
        <v>18788</v>
      </c>
      <c r="XZ599" t="s">
        <v>18789</v>
      </c>
      <c r="YA599" t="s">
        <v>18790</v>
      </c>
      <c r="YB599" t="s">
        <v>18791</v>
      </c>
      <c r="YC599" t="s">
        <v>18792</v>
      </c>
      <c r="YD599" t="s">
        <v>18793</v>
      </c>
      <c r="YE599" t="s">
        <v>18794</v>
      </c>
      <c r="YF599" t="s">
        <v>18795</v>
      </c>
      <c r="YG599" t="s">
        <v>18796</v>
      </c>
      <c r="YH599" t="s">
        <v>18797</v>
      </c>
      <c r="YI599" t="s">
        <v>18798</v>
      </c>
      <c r="YJ599" t="s">
        <v>18799</v>
      </c>
      <c r="YK599" t="s">
        <v>18800</v>
      </c>
      <c r="YL599" t="s">
        <v>18801</v>
      </c>
      <c r="YM599" t="s">
        <v>18802</v>
      </c>
      <c r="YN599" t="s">
        <v>18803</v>
      </c>
      <c r="YO599" t="s">
        <v>18804</v>
      </c>
      <c r="YP599" t="s">
        <v>18805</v>
      </c>
      <c r="YQ599" t="s">
        <v>18806</v>
      </c>
      <c r="YR599" t="s">
        <v>18807</v>
      </c>
      <c r="YS599" t="s">
        <v>18808</v>
      </c>
      <c r="YT599" t="s">
        <v>18809</v>
      </c>
      <c r="YU599" t="s">
        <v>18810</v>
      </c>
      <c r="YV599" t="s">
        <v>18811</v>
      </c>
      <c r="YW599" t="s">
        <v>18812</v>
      </c>
      <c r="YX599" t="s">
        <v>18813</v>
      </c>
      <c r="YY599" t="s">
        <v>18814</v>
      </c>
      <c r="YZ599" t="s">
        <v>18815</v>
      </c>
      <c r="ZA599" t="s">
        <v>18816</v>
      </c>
      <c r="ZB599" t="s">
        <v>18817</v>
      </c>
      <c r="ZC599" t="s">
        <v>18818</v>
      </c>
      <c r="ZD599" t="s">
        <v>18819</v>
      </c>
      <c r="ZE599" t="s">
        <v>18820</v>
      </c>
      <c r="ZF599" t="s">
        <v>18821</v>
      </c>
      <c r="ZG599" t="s">
        <v>18822</v>
      </c>
      <c r="ZH599" t="s">
        <v>18823</v>
      </c>
      <c r="ZI599" t="s">
        <v>18824</v>
      </c>
      <c r="ZJ599" t="s">
        <v>18825</v>
      </c>
      <c r="ZK599" t="s">
        <v>18826</v>
      </c>
      <c r="ZL599" t="s">
        <v>18827</v>
      </c>
      <c r="ZM599" t="s">
        <v>18828</v>
      </c>
      <c r="ZN599" t="s">
        <v>18829</v>
      </c>
      <c r="ZO599" t="s">
        <v>18830</v>
      </c>
      <c r="ZP599" t="s">
        <v>18831</v>
      </c>
      <c r="ZQ599" t="s">
        <v>18832</v>
      </c>
      <c r="ZR599" t="s">
        <v>18833</v>
      </c>
      <c r="ZS599" t="s">
        <v>18834</v>
      </c>
      <c r="ZT599" t="s">
        <v>18835</v>
      </c>
      <c r="ZU599" t="s">
        <v>18836</v>
      </c>
      <c r="ZV599" t="s">
        <v>18837</v>
      </c>
      <c r="ZW599" t="s">
        <v>18838</v>
      </c>
      <c r="ZX599" t="s">
        <v>18839</v>
      </c>
      <c r="ZY599" t="s">
        <v>18840</v>
      </c>
      <c r="ZZ599" t="s">
        <v>18841</v>
      </c>
      <c r="AAA599" t="s">
        <v>18842</v>
      </c>
      <c r="AAB599" t="s">
        <v>18843</v>
      </c>
      <c r="AAC599" t="s">
        <v>18844</v>
      </c>
      <c r="AAD599" t="s">
        <v>18845</v>
      </c>
      <c r="AAE599" t="s">
        <v>18846</v>
      </c>
      <c r="AAF599" t="s">
        <v>18847</v>
      </c>
      <c r="AAG599" t="s">
        <v>18848</v>
      </c>
      <c r="AAH599" t="s">
        <v>18849</v>
      </c>
      <c r="AAI599" t="s">
        <v>18850</v>
      </c>
      <c r="AAJ599" t="s">
        <v>18851</v>
      </c>
      <c r="AAK599" t="s">
        <v>18852</v>
      </c>
      <c r="AAL599" t="s">
        <v>18853</v>
      </c>
      <c r="AAM599" t="s">
        <v>18854</v>
      </c>
      <c r="AAN599" t="s">
        <v>18855</v>
      </c>
      <c r="AAO599" t="s">
        <v>18856</v>
      </c>
      <c r="AAP599" t="s">
        <v>18857</v>
      </c>
      <c r="AAQ599" t="s">
        <v>18858</v>
      </c>
      <c r="AAR599" t="s">
        <v>18859</v>
      </c>
      <c r="AAS599" t="s">
        <v>18860</v>
      </c>
      <c r="AAT599" t="s">
        <v>18861</v>
      </c>
      <c r="AAU599" t="s">
        <v>18862</v>
      </c>
      <c r="AAV599" t="s">
        <v>18863</v>
      </c>
      <c r="AAW599" t="s">
        <v>18864</v>
      </c>
      <c r="AAX599" t="s">
        <v>18865</v>
      </c>
      <c r="AAY599" t="s">
        <v>18866</v>
      </c>
      <c r="AAZ599" t="s">
        <v>18867</v>
      </c>
      <c r="ABA599" t="s">
        <v>18868</v>
      </c>
      <c r="ABB599" t="s">
        <v>18869</v>
      </c>
      <c r="ABC599" t="s">
        <v>18870</v>
      </c>
      <c r="ABD599" t="s">
        <v>18871</v>
      </c>
      <c r="ABE599" t="s">
        <v>18872</v>
      </c>
      <c r="ABF599" t="s">
        <v>18873</v>
      </c>
      <c r="ABG599" t="s">
        <v>18874</v>
      </c>
      <c r="ABH599" t="s">
        <v>18875</v>
      </c>
      <c r="ABI599" t="s">
        <v>18876</v>
      </c>
      <c r="ABJ599" t="s">
        <v>18877</v>
      </c>
      <c r="ABK599" t="s">
        <v>18878</v>
      </c>
      <c r="ABL599" t="s">
        <v>18879</v>
      </c>
      <c r="ABM599" t="s">
        <v>18880</v>
      </c>
      <c r="ABN599" t="s">
        <v>18881</v>
      </c>
      <c r="ABO599" t="s">
        <v>18882</v>
      </c>
      <c r="ABP599" t="s">
        <v>18883</v>
      </c>
      <c r="ABQ599" t="s">
        <v>18884</v>
      </c>
      <c r="ABR599" t="s">
        <v>18885</v>
      </c>
      <c r="ABS599" t="s">
        <v>18886</v>
      </c>
      <c r="ABT599" t="s">
        <v>18887</v>
      </c>
      <c r="ABU599" t="s">
        <v>18888</v>
      </c>
      <c r="ABV599" t="s">
        <v>18889</v>
      </c>
      <c r="ABW599" t="s">
        <v>18890</v>
      </c>
      <c r="ABX599" t="s">
        <v>18891</v>
      </c>
      <c r="ABY599" t="s">
        <v>18892</v>
      </c>
      <c r="ABZ599" t="s">
        <v>18893</v>
      </c>
      <c r="ACA599" t="s">
        <v>18894</v>
      </c>
      <c r="ACB599" t="s">
        <v>18895</v>
      </c>
      <c r="ACC599" t="s">
        <v>18896</v>
      </c>
      <c r="ACD599" t="s">
        <v>18897</v>
      </c>
      <c r="ACE599" t="s">
        <v>18898</v>
      </c>
      <c r="ACF599" t="s">
        <v>18899</v>
      </c>
      <c r="ACG599" t="s">
        <v>18900</v>
      </c>
      <c r="ACH599" t="s">
        <v>18901</v>
      </c>
      <c r="ACI599" t="s">
        <v>18902</v>
      </c>
      <c r="ACJ599" t="s">
        <v>18903</v>
      </c>
      <c r="ACK599" t="s">
        <v>18904</v>
      </c>
      <c r="ACL599" t="s">
        <v>18905</v>
      </c>
      <c r="ACM599" t="s">
        <v>18906</v>
      </c>
      <c r="ACN599" t="s">
        <v>18907</v>
      </c>
      <c r="ACO599" t="s">
        <v>18908</v>
      </c>
      <c r="ACP599" t="s">
        <v>18909</v>
      </c>
      <c r="ACQ599" t="s">
        <v>18910</v>
      </c>
      <c r="ACR599" t="s">
        <v>18911</v>
      </c>
      <c r="ACS599" t="s">
        <v>18912</v>
      </c>
      <c r="ACT599" t="s">
        <v>18913</v>
      </c>
      <c r="ACU599" t="s">
        <v>18914</v>
      </c>
      <c r="ACV599" t="s">
        <v>18915</v>
      </c>
      <c r="ACW599" t="s">
        <v>18916</v>
      </c>
      <c r="ACX599" t="s">
        <v>18917</v>
      </c>
      <c r="ACY599" t="s">
        <v>18918</v>
      </c>
      <c r="ACZ599" t="s">
        <v>18919</v>
      </c>
      <c r="ADA599" t="s">
        <v>18920</v>
      </c>
      <c r="ADB599" t="s">
        <v>18921</v>
      </c>
      <c r="ADC599" t="s">
        <v>18922</v>
      </c>
      <c r="ADD599" t="s">
        <v>18923</v>
      </c>
      <c r="ADE599" t="s">
        <v>18924</v>
      </c>
      <c r="ADF599" t="s">
        <v>18925</v>
      </c>
      <c r="ADG599" t="s">
        <v>18926</v>
      </c>
      <c r="ADH599" t="s">
        <v>18927</v>
      </c>
      <c r="ADI599" t="s">
        <v>18928</v>
      </c>
      <c r="ADJ599" t="s">
        <v>18929</v>
      </c>
      <c r="ADK599" t="s">
        <v>18930</v>
      </c>
      <c r="ADL599" t="s">
        <v>18931</v>
      </c>
      <c r="ADM599" t="s">
        <v>18932</v>
      </c>
      <c r="ADN599" t="s">
        <v>18933</v>
      </c>
      <c r="ADO599" t="s">
        <v>18934</v>
      </c>
      <c r="ADP599" t="s">
        <v>18935</v>
      </c>
      <c r="ADQ599" t="s">
        <v>18936</v>
      </c>
      <c r="ADR599" t="s">
        <v>18937</v>
      </c>
      <c r="ADS599" t="s">
        <v>18938</v>
      </c>
      <c r="ADT599" t="s">
        <v>18939</v>
      </c>
      <c r="ADU599" t="s">
        <v>18940</v>
      </c>
      <c r="ADV599" t="s">
        <v>18941</v>
      </c>
      <c r="ADW599" t="s">
        <v>18942</v>
      </c>
      <c r="ADX599" t="s">
        <v>18943</v>
      </c>
      <c r="ADY599" t="s">
        <v>18944</v>
      </c>
      <c r="ADZ599" t="s">
        <v>18945</v>
      </c>
      <c r="AEA599" t="s">
        <v>18946</v>
      </c>
      <c r="AEB599" t="s">
        <v>18947</v>
      </c>
      <c r="AEC599" t="s">
        <v>18948</v>
      </c>
      <c r="AED599" t="s">
        <v>18949</v>
      </c>
      <c r="AEE599" t="s">
        <v>18950</v>
      </c>
      <c r="AEF599" t="s">
        <v>18951</v>
      </c>
      <c r="AEG599" t="s">
        <v>18952</v>
      </c>
      <c r="AEH599" t="s">
        <v>18953</v>
      </c>
      <c r="AEI599" t="s">
        <v>18954</v>
      </c>
      <c r="AEJ599" t="s">
        <v>18955</v>
      </c>
      <c r="AEK599" t="s">
        <v>18956</v>
      </c>
      <c r="AEL599" t="s">
        <v>18957</v>
      </c>
      <c r="AEM599" t="s">
        <v>18958</v>
      </c>
      <c r="AEN599" t="s">
        <v>18959</v>
      </c>
      <c r="AEO599" t="s">
        <v>18960</v>
      </c>
      <c r="AEP599" t="s">
        <v>18961</v>
      </c>
      <c r="AEQ599" t="s">
        <v>18962</v>
      </c>
      <c r="AER599" t="s">
        <v>18963</v>
      </c>
      <c r="AES599" t="s">
        <v>18964</v>
      </c>
      <c r="AET599" t="s">
        <v>18965</v>
      </c>
      <c r="AEU599" t="s">
        <v>18966</v>
      </c>
      <c r="AEV599" t="s">
        <v>18967</v>
      </c>
      <c r="AEW599" t="s">
        <v>18968</v>
      </c>
      <c r="AEX599" t="s">
        <v>18969</v>
      </c>
      <c r="AEY599" t="s">
        <v>18970</v>
      </c>
      <c r="AEZ599" t="s">
        <v>18971</v>
      </c>
      <c r="AFA599" t="s">
        <v>18972</v>
      </c>
      <c r="AFB599" t="s">
        <v>18973</v>
      </c>
      <c r="AFC599" t="s">
        <v>18974</v>
      </c>
      <c r="AFD599" t="s">
        <v>18975</v>
      </c>
      <c r="AFE599" t="s">
        <v>18976</v>
      </c>
      <c r="AFF599" t="s">
        <v>18977</v>
      </c>
      <c r="AFG599" t="s">
        <v>18978</v>
      </c>
      <c r="AFH599" t="s">
        <v>18979</v>
      </c>
      <c r="AFI599" t="s">
        <v>18980</v>
      </c>
      <c r="AFJ599" t="s">
        <v>18981</v>
      </c>
      <c r="AFK599" t="s">
        <v>18982</v>
      </c>
      <c r="AFL599" t="s">
        <v>18983</v>
      </c>
      <c r="AFM599" t="s">
        <v>18984</v>
      </c>
      <c r="AFN599" t="s">
        <v>18985</v>
      </c>
      <c r="AFO599" t="s">
        <v>18986</v>
      </c>
      <c r="AFP599" t="s">
        <v>18987</v>
      </c>
      <c r="AFQ599" t="s">
        <v>18988</v>
      </c>
      <c r="AFR599" t="s">
        <v>18989</v>
      </c>
      <c r="AFS599" t="s">
        <v>18990</v>
      </c>
      <c r="AFT599" t="s">
        <v>18991</v>
      </c>
      <c r="AFU599" t="s">
        <v>18992</v>
      </c>
      <c r="AFV599" t="s">
        <v>18993</v>
      </c>
      <c r="AFW599" t="s">
        <v>18994</v>
      </c>
      <c r="AFX599" t="s">
        <v>18995</v>
      </c>
      <c r="AFY599" t="s">
        <v>18996</v>
      </c>
      <c r="AFZ599" t="s">
        <v>18997</v>
      </c>
      <c r="AGA599" t="s">
        <v>18998</v>
      </c>
      <c r="AGB599" t="s">
        <v>18999</v>
      </c>
      <c r="AGC599" t="s">
        <v>19000</v>
      </c>
      <c r="AGD599" t="s">
        <v>19001</v>
      </c>
      <c r="AGE599" t="s">
        <v>19002</v>
      </c>
      <c r="AGF599" t="s">
        <v>19003</v>
      </c>
      <c r="AGG599" t="s">
        <v>19004</v>
      </c>
      <c r="AGH599" t="s">
        <v>19005</v>
      </c>
      <c r="AGI599" t="s">
        <v>19006</v>
      </c>
      <c r="AGJ599" t="s">
        <v>19007</v>
      </c>
      <c r="AGK599" t="s">
        <v>19008</v>
      </c>
      <c r="AGL599" t="s">
        <v>19009</v>
      </c>
      <c r="AGM599" t="s">
        <v>19010</v>
      </c>
      <c r="AGN599" t="s">
        <v>19011</v>
      </c>
      <c r="AGO599" t="s">
        <v>19012</v>
      </c>
      <c r="AGP599" t="s">
        <v>19013</v>
      </c>
      <c r="AGQ599" t="s">
        <v>19014</v>
      </c>
      <c r="AGR599" t="s">
        <v>19015</v>
      </c>
      <c r="AGS599" t="s">
        <v>19016</v>
      </c>
      <c r="AGT599" t="s">
        <v>19017</v>
      </c>
      <c r="AGU599" t="s">
        <v>19018</v>
      </c>
      <c r="AGV599" t="s">
        <v>19019</v>
      </c>
      <c r="AGW599" t="s">
        <v>19020</v>
      </c>
      <c r="AGX599" t="s">
        <v>19021</v>
      </c>
      <c r="AGY599" t="s">
        <v>19022</v>
      </c>
      <c r="AGZ599" t="s">
        <v>19023</v>
      </c>
      <c r="AHA599" t="s">
        <v>19024</v>
      </c>
      <c r="AHB599" t="s">
        <v>19025</v>
      </c>
      <c r="AHC599" t="s">
        <v>19026</v>
      </c>
      <c r="AHD599" t="s">
        <v>19027</v>
      </c>
      <c r="AHE599" t="s">
        <v>19028</v>
      </c>
      <c r="AHF599" t="s">
        <v>19029</v>
      </c>
      <c r="AHG599" t="s">
        <v>19030</v>
      </c>
      <c r="AHH599" t="s">
        <v>19031</v>
      </c>
      <c r="AHI599" t="s">
        <v>19032</v>
      </c>
      <c r="AHJ599" t="s">
        <v>19033</v>
      </c>
      <c r="AHK599" t="s">
        <v>19034</v>
      </c>
      <c r="AHL599" t="s">
        <v>19035</v>
      </c>
      <c r="AHM599" t="s">
        <v>19036</v>
      </c>
      <c r="AHN599" t="s">
        <v>19037</v>
      </c>
      <c r="AHO599" t="s">
        <v>19038</v>
      </c>
      <c r="AHP599" t="s">
        <v>19039</v>
      </c>
      <c r="AHQ599" t="s">
        <v>19040</v>
      </c>
      <c r="AHR599" t="s">
        <v>19041</v>
      </c>
      <c r="AHS599" t="s">
        <v>19042</v>
      </c>
      <c r="AHT599" t="s">
        <v>19043</v>
      </c>
      <c r="AHU599" t="s">
        <v>19044</v>
      </c>
      <c r="AHV599" t="s">
        <v>19045</v>
      </c>
      <c r="AHW599" t="s">
        <v>19046</v>
      </c>
      <c r="AHX599" t="s">
        <v>19047</v>
      </c>
      <c r="AHY599" t="s">
        <v>19048</v>
      </c>
      <c r="AHZ599" t="s">
        <v>19049</v>
      </c>
      <c r="AIA599" t="s">
        <v>19050</v>
      </c>
      <c r="AIB599" t="s">
        <v>19051</v>
      </c>
      <c r="AIC599" t="s">
        <v>19052</v>
      </c>
      <c r="AID599" t="s">
        <v>19053</v>
      </c>
      <c r="AIE599" t="s">
        <v>19054</v>
      </c>
      <c r="AIF599" t="s">
        <v>19055</v>
      </c>
      <c r="AIG599" t="s">
        <v>19056</v>
      </c>
      <c r="AIH599" t="s">
        <v>19057</v>
      </c>
      <c r="AII599" t="s">
        <v>19058</v>
      </c>
      <c r="AIJ599" t="s">
        <v>19059</v>
      </c>
      <c r="AIK599" t="s">
        <v>19060</v>
      </c>
      <c r="AIL599" t="s">
        <v>19061</v>
      </c>
      <c r="AIM599" t="s">
        <v>19062</v>
      </c>
      <c r="AIN599" t="s">
        <v>19063</v>
      </c>
      <c r="AIO599" t="s">
        <v>19064</v>
      </c>
      <c r="AIP599" t="s">
        <v>19065</v>
      </c>
      <c r="AIQ599" t="s">
        <v>19066</v>
      </c>
      <c r="AIR599" t="s">
        <v>19067</v>
      </c>
      <c r="AIS599" t="s">
        <v>19068</v>
      </c>
      <c r="AIT599" t="s">
        <v>19069</v>
      </c>
      <c r="AIU599" t="s">
        <v>19070</v>
      </c>
      <c r="AIV599" t="s">
        <v>19071</v>
      </c>
      <c r="AIW599" t="s">
        <v>19072</v>
      </c>
      <c r="AIX599" t="s">
        <v>19073</v>
      </c>
      <c r="AIY599" t="s">
        <v>19074</v>
      </c>
      <c r="AIZ599" t="s">
        <v>19075</v>
      </c>
      <c r="AJA599" t="s">
        <v>19076</v>
      </c>
      <c r="AJB599" t="s">
        <v>19077</v>
      </c>
      <c r="AJC599" t="s">
        <v>19078</v>
      </c>
      <c r="AJD599" t="s">
        <v>19079</v>
      </c>
      <c r="AJE599" t="s">
        <v>19080</v>
      </c>
      <c r="AJF599" t="s">
        <v>19081</v>
      </c>
      <c r="AJG599" t="s">
        <v>19082</v>
      </c>
      <c r="AJH599" t="s">
        <v>19083</v>
      </c>
      <c r="AJI599" t="s">
        <v>19084</v>
      </c>
      <c r="AJJ599" t="s">
        <v>19085</v>
      </c>
      <c r="AJK599" t="s">
        <v>19086</v>
      </c>
      <c r="AJL599" t="s">
        <v>19087</v>
      </c>
      <c r="AJM599" t="s">
        <v>19088</v>
      </c>
      <c r="AJN599" t="s">
        <v>19089</v>
      </c>
      <c r="AJO599" t="s">
        <v>19090</v>
      </c>
      <c r="AJP599" t="s">
        <v>19091</v>
      </c>
      <c r="AJQ599" t="s">
        <v>19092</v>
      </c>
      <c r="AJR599" t="s">
        <v>19093</v>
      </c>
      <c r="AJS599" t="s">
        <v>19094</v>
      </c>
      <c r="AJT599" t="s">
        <v>19095</v>
      </c>
      <c r="AJU599" t="s">
        <v>19096</v>
      </c>
      <c r="AJV599" t="s">
        <v>19097</v>
      </c>
      <c r="AJW599" t="s">
        <v>19098</v>
      </c>
      <c r="AJX599" t="s">
        <v>19099</v>
      </c>
      <c r="AJY599" t="s">
        <v>19100</v>
      </c>
      <c r="AJZ599" t="s">
        <v>19101</v>
      </c>
      <c r="AKA599" t="s">
        <v>19102</v>
      </c>
      <c r="AKB599" t="s">
        <v>19103</v>
      </c>
      <c r="AKC599" t="s">
        <v>19104</v>
      </c>
      <c r="AKD599" t="s">
        <v>19105</v>
      </c>
      <c r="AKE599" t="s">
        <v>19106</v>
      </c>
      <c r="AKF599" t="s">
        <v>19107</v>
      </c>
      <c r="AKG599" t="s">
        <v>19108</v>
      </c>
      <c r="AKH599" t="s">
        <v>19109</v>
      </c>
      <c r="AKI599" t="s">
        <v>19110</v>
      </c>
      <c r="AKJ599" t="s">
        <v>19111</v>
      </c>
      <c r="AKK599" t="s">
        <v>19112</v>
      </c>
      <c r="AKL599" t="s">
        <v>19113</v>
      </c>
      <c r="AKM599" t="s">
        <v>19114</v>
      </c>
      <c r="AKN599" t="s">
        <v>19115</v>
      </c>
      <c r="AKO599" t="s">
        <v>19116</v>
      </c>
      <c r="AKP599" t="s">
        <v>19117</v>
      </c>
      <c r="AKQ599" t="s">
        <v>19118</v>
      </c>
      <c r="AKR599" t="s">
        <v>19119</v>
      </c>
      <c r="AKS599" t="s">
        <v>19120</v>
      </c>
      <c r="AKT599" t="s">
        <v>19121</v>
      </c>
      <c r="AKU599" t="s">
        <v>19122</v>
      </c>
    </row>
    <row r="600" spans="1:983" x14ac:dyDescent="0.25">
      <c r="A600" t="s">
        <v>18132</v>
      </c>
      <c r="B600" t="s">
        <v>17370</v>
      </c>
      <c r="C600" t="s">
        <v>17371</v>
      </c>
      <c r="D600" t="s">
        <v>17372</v>
      </c>
      <c r="E600" t="s">
        <v>17373</v>
      </c>
      <c r="F600" t="s">
        <v>17374</v>
      </c>
      <c r="G600" t="s">
        <v>17375</v>
      </c>
      <c r="H600" t="s">
        <v>17376</v>
      </c>
      <c r="I600" t="s">
        <v>17594</v>
      </c>
      <c r="J600" t="s">
        <v>17377</v>
      </c>
      <c r="K600" t="s">
        <v>17378</v>
      </c>
      <c r="L600" t="s">
        <v>17379</v>
      </c>
      <c r="M600" t="s">
        <v>17380</v>
      </c>
      <c r="N600" t="s">
        <v>17381</v>
      </c>
      <c r="O600" t="s">
        <v>17382</v>
      </c>
      <c r="P600" t="s">
        <v>17383</v>
      </c>
      <c r="Q600" t="s">
        <v>17384</v>
      </c>
      <c r="R600" t="s">
        <v>17385</v>
      </c>
      <c r="S600" t="s">
        <v>17386</v>
      </c>
      <c r="T600" t="s">
        <v>17387</v>
      </c>
      <c r="U600" t="s">
        <v>17388</v>
      </c>
      <c r="V600" t="s">
        <v>17389</v>
      </c>
      <c r="W600" t="s">
        <v>17390</v>
      </c>
      <c r="X600" t="s">
        <v>17391</v>
      </c>
      <c r="Y600" t="s">
        <v>17392</v>
      </c>
      <c r="Z600" t="s">
        <v>17595</v>
      </c>
      <c r="AA600" t="s">
        <v>17393</v>
      </c>
      <c r="AB600" t="s">
        <v>17394</v>
      </c>
      <c r="AC600" t="s">
        <v>17395</v>
      </c>
      <c r="AD600" t="s">
        <v>17396</v>
      </c>
      <c r="AE600" t="s">
        <v>17397</v>
      </c>
      <c r="AF600" t="s">
        <v>17398</v>
      </c>
      <c r="AG600" t="s">
        <v>17399</v>
      </c>
      <c r="AH600" t="s">
        <v>17596</v>
      </c>
      <c r="AI600" t="s">
        <v>17400</v>
      </c>
      <c r="AJ600" t="s">
        <v>17401</v>
      </c>
      <c r="AK600" t="s">
        <v>17402</v>
      </c>
      <c r="AL600" t="s">
        <v>17403</v>
      </c>
      <c r="AM600" t="s">
        <v>17404</v>
      </c>
      <c r="AN600" t="s">
        <v>17405</v>
      </c>
      <c r="AO600" t="s">
        <v>17406</v>
      </c>
      <c r="AP600" t="s">
        <v>17407</v>
      </c>
      <c r="AQ600" t="s">
        <v>17598</v>
      </c>
      <c r="AR600" t="s">
        <v>17408</v>
      </c>
      <c r="AS600" t="s">
        <v>17409</v>
      </c>
      <c r="AT600" t="s">
        <v>17410</v>
      </c>
      <c r="AU600" t="s">
        <v>17411</v>
      </c>
      <c r="AV600" t="s">
        <v>17412</v>
      </c>
      <c r="AW600" t="s">
        <v>17413</v>
      </c>
      <c r="AX600" t="s">
        <v>17414</v>
      </c>
      <c r="AY600" t="s">
        <v>17415</v>
      </c>
      <c r="AZ600" t="s">
        <v>17416</v>
      </c>
      <c r="BA600" t="s">
        <v>17417</v>
      </c>
      <c r="BB600" t="s">
        <v>17418</v>
      </c>
      <c r="BC600" t="s">
        <v>17419</v>
      </c>
      <c r="BD600" t="s">
        <v>17420</v>
      </c>
      <c r="BE600" t="s">
        <v>17421</v>
      </c>
      <c r="BF600" t="s">
        <v>17422</v>
      </c>
      <c r="BG600" t="s">
        <v>17423</v>
      </c>
      <c r="BH600" t="s">
        <v>17424</v>
      </c>
      <c r="BI600" t="s">
        <v>17425</v>
      </c>
      <c r="BJ600" t="s">
        <v>17426</v>
      </c>
      <c r="BK600" t="s">
        <v>17427</v>
      </c>
      <c r="BL600" t="s">
        <v>17428</v>
      </c>
      <c r="BM600" t="s">
        <v>17429</v>
      </c>
      <c r="BN600" t="s">
        <v>17430</v>
      </c>
      <c r="BO600" t="s">
        <v>17431</v>
      </c>
      <c r="BP600" t="s">
        <v>17432</v>
      </c>
      <c r="BQ600" t="s">
        <v>17433</v>
      </c>
      <c r="BR600" t="s">
        <v>17434</v>
      </c>
      <c r="BS600" t="s">
        <v>17435</v>
      </c>
      <c r="BT600" t="s">
        <v>17436</v>
      </c>
      <c r="BU600" t="s">
        <v>17599</v>
      </c>
      <c r="BV600" t="s">
        <v>17437</v>
      </c>
      <c r="BW600" t="s">
        <v>17438</v>
      </c>
      <c r="BX600" t="s">
        <v>17439</v>
      </c>
      <c r="BY600" t="s">
        <v>17440</v>
      </c>
      <c r="BZ600" t="s">
        <v>17441</v>
      </c>
      <c r="CA600" t="s">
        <v>17442</v>
      </c>
      <c r="CB600" t="s">
        <v>17443</v>
      </c>
      <c r="CC600" t="s">
        <v>17444</v>
      </c>
      <c r="CD600" t="s">
        <v>17445</v>
      </c>
      <c r="CE600" t="s">
        <v>17446</v>
      </c>
      <c r="CF600" t="s">
        <v>17447</v>
      </c>
      <c r="CG600" t="s">
        <v>17448</v>
      </c>
      <c r="CH600" t="s">
        <v>17600</v>
      </c>
      <c r="CI600" t="s">
        <v>17449</v>
      </c>
      <c r="CJ600" t="s">
        <v>17450</v>
      </c>
      <c r="CK600" t="s">
        <v>17451</v>
      </c>
      <c r="CL600" t="s">
        <v>17452</v>
      </c>
      <c r="CM600" t="s">
        <v>17453</v>
      </c>
      <c r="CN600" t="s">
        <v>17454</v>
      </c>
      <c r="CO600" t="s">
        <v>17455</v>
      </c>
      <c r="CP600" t="s">
        <v>17456</v>
      </c>
      <c r="CQ600" t="s">
        <v>17457</v>
      </c>
      <c r="CR600" t="s">
        <v>17458</v>
      </c>
      <c r="CS600" t="s">
        <v>17459</v>
      </c>
      <c r="CT600" t="s">
        <v>17460</v>
      </c>
      <c r="CU600" t="s">
        <v>17461</v>
      </c>
      <c r="CV600" t="s">
        <v>17462</v>
      </c>
      <c r="CW600" t="s">
        <v>17463</v>
      </c>
      <c r="CX600" t="s">
        <v>17464</v>
      </c>
      <c r="CY600" t="s">
        <v>17465</v>
      </c>
      <c r="CZ600" t="s">
        <v>17466</v>
      </c>
      <c r="DA600" t="s">
        <v>17467</v>
      </c>
      <c r="DB600" t="s">
        <v>17468</v>
      </c>
      <c r="DC600" t="s">
        <v>17469</v>
      </c>
      <c r="DD600" t="s">
        <v>17470</v>
      </c>
      <c r="DE600" t="s">
        <v>17471</v>
      </c>
      <c r="DF600" t="s">
        <v>17472</v>
      </c>
      <c r="DG600" t="s">
        <v>17473</v>
      </c>
      <c r="DH600" t="s">
        <v>17474</v>
      </c>
      <c r="DI600" t="s">
        <v>17475</v>
      </c>
      <c r="DJ600" t="s">
        <v>17476</v>
      </c>
      <c r="DK600" t="s">
        <v>17477</v>
      </c>
      <c r="DL600" t="s">
        <v>17478</v>
      </c>
      <c r="DM600" t="s">
        <v>17479</v>
      </c>
      <c r="DN600" t="s">
        <v>17480</v>
      </c>
      <c r="DO600" t="s">
        <v>17481</v>
      </c>
      <c r="DP600" t="s">
        <v>17482</v>
      </c>
      <c r="DQ600" t="s">
        <v>17483</v>
      </c>
      <c r="DR600" t="s">
        <v>17484</v>
      </c>
      <c r="DS600" t="s">
        <v>17485</v>
      </c>
      <c r="DT600" t="s">
        <v>17486</v>
      </c>
      <c r="DU600" t="s">
        <v>17487</v>
      </c>
      <c r="DV600" t="s">
        <v>17488</v>
      </c>
      <c r="DW600" t="s">
        <v>17489</v>
      </c>
      <c r="DX600" t="s">
        <v>17490</v>
      </c>
      <c r="DY600" t="s">
        <v>17491</v>
      </c>
      <c r="DZ600" t="s">
        <v>17492</v>
      </c>
      <c r="EA600" t="s">
        <v>17493</v>
      </c>
      <c r="EB600" t="s">
        <v>17494</v>
      </c>
      <c r="EC600" t="s">
        <v>17495</v>
      </c>
      <c r="ED600" t="s">
        <v>17496</v>
      </c>
      <c r="EE600" t="s">
        <v>17497</v>
      </c>
      <c r="EF600" t="s">
        <v>17498</v>
      </c>
      <c r="EG600" t="s">
        <v>17499</v>
      </c>
      <c r="EH600" t="s">
        <v>17500</v>
      </c>
      <c r="EI600" t="s">
        <v>17501</v>
      </c>
      <c r="EJ600" t="s">
        <v>17502</v>
      </c>
      <c r="EK600" t="s">
        <v>17503</v>
      </c>
      <c r="EL600" t="s">
        <v>17504</v>
      </c>
      <c r="EM600" t="s">
        <v>17505</v>
      </c>
      <c r="EN600" t="s">
        <v>17506</v>
      </c>
      <c r="EO600" t="s">
        <v>17507</v>
      </c>
      <c r="EP600" t="s">
        <v>17508</v>
      </c>
      <c r="EQ600" t="s">
        <v>17509</v>
      </c>
      <c r="ER600" t="s">
        <v>17510</v>
      </c>
      <c r="ES600" t="s">
        <v>17511</v>
      </c>
      <c r="ET600" t="s">
        <v>17512</v>
      </c>
      <c r="EU600" t="s">
        <v>17513</v>
      </c>
      <c r="EV600" t="s">
        <v>17601</v>
      </c>
      <c r="EW600" t="s">
        <v>17514</v>
      </c>
      <c r="EX600" t="s">
        <v>17515</v>
      </c>
      <c r="EY600" t="s">
        <v>17516</v>
      </c>
      <c r="EZ600" t="s">
        <v>17517</v>
      </c>
      <c r="FA600" t="s">
        <v>17518</v>
      </c>
      <c r="FB600" t="s">
        <v>17519</v>
      </c>
      <c r="FC600" t="s">
        <v>17520</v>
      </c>
      <c r="FD600" t="s">
        <v>17521</v>
      </c>
      <c r="FE600" t="s">
        <v>17522</v>
      </c>
      <c r="FF600" t="s">
        <v>17523</v>
      </c>
      <c r="FG600" t="s">
        <v>17524</v>
      </c>
      <c r="FH600" t="s">
        <v>17525</v>
      </c>
      <c r="FI600" t="s">
        <v>17526</v>
      </c>
      <c r="FJ600" t="s">
        <v>17527</v>
      </c>
      <c r="FK600" t="s">
        <v>17528</v>
      </c>
      <c r="FL600" t="s">
        <v>17529</v>
      </c>
      <c r="FM600" t="s">
        <v>17530</v>
      </c>
      <c r="FN600" t="s">
        <v>17531</v>
      </c>
      <c r="FO600" t="s">
        <v>17532</v>
      </c>
      <c r="FP600" t="s">
        <v>17533</v>
      </c>
      <c r="FQ600" t="s">
        <v>17534</v>
      </c>
      <c r="FR600" t="s">
        <v>17535</v>
      </c>
      <c r="FS600" t="s">
        <v>17536</v>
      </c>
      <c r="FT600" t="s">
        <v>17537</v>
      </c>
      <c r="FU600" t="s">
        <v>17538</v>
      </c>
      <c r="FV600" t="s">
        <v>17602</v>
      </c>
      <c r="FW600" t="s">
        <v>17539</v>
      </c>
      <c r="FX600" t="s">
        <v>17540</v>
      </c>
      <c r="FY600" t="s">
        <v>17541</v>
      </c>
      <c r="FZ600" t="s">
        <v>17542</v>
      </c>
      <c r="GA600" t="s">
        <v>17543</v>
      </c>
      <c r="GB600" t="s">
        <v>17544</v>
      </c>
      <c r="GC600" t="s">
        <v>17545</v>
      </c>
      <c r="GD600" t="s">
        <v>17546</v>
      </c>
      <c r="GE600" t="s">
        <v>17547</v>
      </c>
      <c r="GF600" t="s">
        <v>17603</v>
      </c>
      <c r="GG600" t="s">
        <v>17548</v>
      </c>
      <c r="GH600" t="s">
        <v>17549</v>
      </c>
      <c r="GI600" t="s">
        <v>17550</v>
      </c>
      <c r="GJ600" t="s">
        <v>17551</v>
      </c>
      <c r="GK600" t="s">
        <v>17552</v>
      </c>
      <c r="GL600" t="s">
        <v>17553</v>
      </c>
      <c r="GM600" t="s">
        <v>17554</v>
      </c>
      <c r="GN600" t="s">
        <v>17555</v>
      </c>
      <c r="GO600" t="s">
        <v>17556</v>
      </c>
      <c r="GP600" t="s">
        <v>17557</v>
      </c>
      <c r="GQ600" t="s">
        <v>17558</v>
      </c>
      <c r="GR600" t="s">
        <v>17559</v>
      </c>
      <c r="GS600" t="s">
        <v>17560</v>
      </c>
      <c r="GT600" t="s">
        <v>17561</v>
      </c>
      <c r="GU600" t="s">
        <v>17562</v>
      </c>
      <c r="GV600" t="s">
        <v>17563</v>
      </c>
      <c r="GW600" t="s">
        <v>17564</v>
      </c>
      <c r="GX600" t="s">
        <v>17565</v>
      </c>
      <c r="GY600" t="s">
        <v>17566</v>
      </c>
      <c r="GZ600" t="s">
        <v>17567</v>
      </c>
      <c r="HA600" t="s">
        <v>17604</v>
      </c>
      <c r="HB600" t="s">
        <v>17619</v>
      </c>
      <c r="HC600" t="s">
        <v>17568</v>
      </c>
      <c r="HD600" t="s">
        <v>17569</v>
      </c>
      <c r="HE600" t="s">
        <v>17570</v>
      </c>
      <c r="HF600" t="s">
        <v>17571</v>
      </c>
      <c r="HG600" t="s">
        <v>17572</v>
      </c>
      <c r="HH600" t="s">
        <v>17573</v>
      </c>
      <c r="HI600" t="s">
        <v>17574</v>
      </c>
      <c r="HJ600" t="s">
        <v>17575</v>
      </c>
      <c r="HK600" t="s">
        <v>17576</v>
      </c>
      <c r="HL600" t="s">
        <v>17577</v>
      </c>
      <c r="HM600" t="s">
        <v>17578</v>
      </c>
      <c r="HN600" t="s">
        <v>17579</v>
      </c>
      <c r="HO600" t="s">
        <v>17580</v>
      </c>
      <c r="HP600" t="s">
        <v>17581</v>
      </c>
      <c r="HQ600" t="s">
        <v>17582</v>
      </c>
      <c r="HR600" t="s">
        <v>17583</v>
      </c>
      <c r="HS600" t="s">
        <v>17584</v>
      </c>
      <c r="HT600" t="s">
        <v>17585</v>
      </c>
      <c r="HU600" t="s">
        <v>17586</v>
      </c>
      <c r="HV600" t="s">
        <v>17587</v>
      </c>
      <c r="HW600" t="s">
        <v>17588</v>
      </c>
      <c r="HX600" t="s">
        <v>17605</v>
      </c>
      <c r="HY600" t="s">
        <v>17589</v>
      </c>
      <c r="HZ600" t="s">
        <v>17590</v>
      </c>
      <c r="IA600" t="s">
        <v>17591</v>
      </c>
      <c r="IB600" t="s">
        <v>17592</v>
      </c>
      <c r="IC600" t="s">
        <v>17593</v>
      </c>
      <c r="ID600" t="s">
        <v>17606</v>
      </c>
      <c r="IE600" t="s">
        <v>17607</v>
      </c>
      <c r="IF600" t="s">
        <v>17608</v>
      </c>
      <c r="IG600" t="s">
        <v>17609</v>
      </c>
      <c r="IH600" t="s">
        <v>17610</v>
      </c>
      <c r="II600" t="s">
        <v>17611</v>
      </c>
      <c r="IJ600" t="s">
        <v>17612</v>
      </c>
      <c r="IK600" t="s">
        <v>17597</v>
      </c>
      <c r="IL600" t="s">
        <v>17613</v>
      </c>
      <c r="IM600" t="s">
        <v>17614</v>
      </c>
      <c r="IN600" t="s">
        <v>17615</v>
      </c>
      <c r="IO600" t="s">
        <v>17616</v>
      </c>
      <c r="IP600" t="s">
        <v>17617</v>
      </c>
      <c r="IQ600" t="s">
        <v>17618</v>
      </c>
      <c r="IR600" t="s">
        <v>19123</v>
      </c>
      <c r="IS600" t="s">
        <v>19124</v>
      </c>
      <c r="IT600" t="s">
        <v>17620</v>
      </c>
      <c r="IU600" t="s">
        <v>17621</v>
      </c>
      <c r="IV600" t="s">
        <v>17622</v>
      </c>
      <c r="IW600" t="s">
        <v>17623</v>
      </c>
      <c r="IX600" t="s">
        <v>17624</v>
      </c>
    </row>
    <row r="601" spans="1:983" x14ac:dyDescent="0.25">
      <c r="A601" t="s">
        <v>17813</v>
      </c>
      <c r="B601" t="s">
        <v>17814</v>
      </c>
      <c r="C601" t="s">
        <v>17815</v>
      </c>
      <c r="D601" t="s">
        <v>17816</v>
      </c>
      <c r="E601" t="s">
        <v>17817</v>
      </c>
      <c r="F601" t="s">
        <v>17818</v>
      </c>
      <c r="G601" t="s">
        <v>17819</v>
      </c>
      <c r="H601" t="s">
        <v>17820</v>
      </c>
      <c r="I601" t="s">
        <v>17821</v>
      </c>
      <c r="J601" t="s">
        <v>17822</v>
      </c>
      <c r="K601" t="s">
        <v>17823</v>
      </c>
      <c r="L601" t="s">
        <v>17824</v>
      </c>
      <c r="M601" t="s">
        <v>17825</v>
      </c>
      <c r="N601" t="s">
        <v>17826</v>
      </c>
      <c r="O601" t="s">
        <v>17827</v>
      </c>
      <c r="P601" t="s">
        <v>17828</v>
      </c>
      <c r="Q601" t="s">
        <v>17829</v>
      </c>
      <c r="R601" t="s">
        <v>17830</v>
      </c>
      <c r="S601" t="s">
        <v>17831</v>
      </c>
      <c r="T601" t="s">
        <v>17832</v>
      </c>
      <c r="U601" t="s">
        <v>17833</v>
      </c>
      <c r="V601" t="s">
        <v>17834</v>
      </c>
      <c r="W601" t="s">
        <v>17835</v>
      </c>
      <c r="X601" t="s">
        <v>17836</v>
      </c>
      <c r="Y601" t="s">
        <v>17837</v>
      </c>
      <c r="Z601" t="s">
        <v>17838</v>
      </c>
      <c r="AA601" t="s">
        <v>17839</v>
      </c>
      <c r="AB601" t="s">
        <v>17840</v>
      </c>
      <c r="AC601" t="s">
        <v>17841</v>
      </c>
      <c r="AD601" t="s">
        <v>17842</v>
      </c>
      <c r="AE601" t="s">
        <v>17843</v>
      </c>
      <c r="AF601" t="s">
        <v>17844</v>
      </c>
      <c r="AG601" t="s">
        <v>17845</v>
      </c>
      <c r="AH601" t="s">
        <v>17846</v>
      </c>
      <c r="AI601" t="s">
        <v>17847</v>
      </c>
      <c r="AJ601" t="s">
        <v>17848</v>
      </c>
      <c r="AK601" t="s">
        <v>17849</v>
      </c>
      <c r="AL601" t="s">
        <v>17850</v>
      </c>
      <c r="AM601" t="s">
        <v>17851</v>
      </c>
      <c r="AN601" t="s">
        <v>17852</v>
      </c>
      <c r="AO601" t="s">
        <v>17853</v>
      </c>
      <c r="AP601" t="s">
        <v>17854</v>
      </c>
      <c r="AQ601" t="s">
        <v>17855</v>
      </c>
      <c r="AR601" t="s">
        <v>17856</v>
      </c>
      <c r="AS601" t="s">
        <v>17857</v>
      </c>
      <c r="AT601" t="s">
        <v>17858</v>
      </c>
      <c r="AU601" t="s">
        <v>17859</v>
      </c>
      <c r="AV601" t="s">
        <v>17860</v>
      </c>
      <c r="AW601" t="s">
        <v>17861</v>
      </c>
      <c r="AX601" t="s">
        <v>17862</v>
      </c>
      <c r="AY601" t="s">
        <v>17863</v>
      </c>
      <c r="AZ601" t="s">
        <v>17864</v>
      </c>
      <c r="BA601" t="s">
        <v>17865</v>
      </c>
      <c r="BB601" t="s">
        <v>17866</v>
      </c>
      <c r="BC601" t="s">
        <v>17867</v>
      </c>
      <c r="BD601" t="s">
        <v>17868</v>
      </c>
      <c r="BE601" t="s">
        <v>17869</v>
      </c>
      <c r="BF601" t="s">
        <v>17870</v>
      </c>
      <c r="BG601" t="s">
        <v>17871</v>
      </c>
      <c r="BH601" t="s">
        <v>17872</v>
      </c>
      <c r="BI601" t="s">
        <v>17873</v>
      </c>
      <c r="BJ601" t="s">
        <v>17874</v>
      </c>
      <c r="BK601" t="s">
        <v>17875</v>
      </c>
      <c r="BL601" t="s">
        <v>17876</v>
      </c>
      <c r="BM601" t="s">
        <v>17877</v>
      </c>
      <c r="BN601" t="s">
        <v>17878</v>
      </c>
      <c r="BO601" t="s">
        <v>17879</v>
      </c>
      <c r="BP601" t="s">
        <v>17880</v>
      </c>
      <c r="BQ601" t="s">
        <v>17881</v>
      </c>
      <c r="BR601" t="s">
        <v>17882</v>
      </c>
      <c r="BS601" t="s">
        <v>17883</v>
      </c>
      <c r="BT601" t="s">
        <v>17884</v>
      </c>
      <c r="BU601" t="s">
        <v>17885</v>
      </c>
      <c r="BV601" t="s">
        <v>17886</v>
      </c>
      <c r="BW601" t="s">
        <v>17887</v>
      </c>
      <c r="BX601" t="s">
        <v>17888</v>
      </c>
      <c r="BY601" t="s">
        <v>17889</v>
      </c>
      <c r="BZ601" t="s">
        <v>17890</v>
      </c>
      <c r="CA601" t="s">
        <v>17891</v>
      </c>
      <c r="CB601" t="s">
        <v>17892</v>
      </c>
      <c r="CC601" t="s">
        <v>17893</v>
      </c>
      <c r="CD601" t="s">
        <v>17894</v>
      </c>
      <c r="CE601" t="s">
        <v>17895</v>
      </c>
      <c r="CF601" t="s">
        <v>17896</v>
      </c>
      <c r="CG601" t="s">
        <v>17897</v>
      </c>
      <c r="CH601" t="s">
        <v>17898</v>
      </c>
      <c r="CI601" t="s">
        <v>17899</v>
      </c>
      <c r="CJ601" t="s">
        <v>17900</v>
      </c>
      <c r="CK601" t="s">
        <v>17901</v>
      </c>
      <c r="CL601" t="s">
        <v>17902</v>
      </c>
      <c r="CM601" t="s">
        <v>17903</v>
      </c>
      <c r="CN601" t="s">
        <v>17904</v>
      </c>
      <c r="CO601" t="s">
        <v>17905</v>
      </c>
      <c r="CP601" t="s">
        <v>17906</v>
      </c>
      <c r="CQ601" t="s">
        <v>17907</v>
      </c>
      <c r="CR601" t="s">
        <v>17908</v>
      </c>
      <c r="CS601" t="s">
        <v>17909</v>
      </c>
      <c r="CT601" t="s">
        <v>17910</v>
      </c>
      <c r="CU601" t="s">
        <v>17911</v>
      </c>
      <c r="CV601" t="s">
        <v>17912</v>
      </c>
      <c r="CW601" t="s">
        <v>17913</v>
      </c>
      <c r="CX601" t="s">
        <v>17914</v>
      </c>
      <c r="CY601" t="s">
        <v>17915</v>
      </c>
      <c r="CZ601" t="s">
        <v>17916</v>
      </c>
      <c r="DA601" t="s">
        <v>17917</v>
      </c>
      <c r="DB601" t="s">
        <v>17918</v>
      </c>
      <c r="DC601" t="s">
        <v>17919</v>
      </c>
      <c r="DD601" t="s">
        <v>17920</v>
      </c>
      <c r="DE601" t="s">
        <v>17921</v>
      </c>
      <c r="DF601" t="s">
        <v>17922</v>
      </c>
      <c r="DG601" t="s">
        <v>17923</v>
      </c>
      <c r="DH601" t="s">
        <v>17924</v>
      </c>
      <c r="DI601" t="s">
        <v>17925</v>
      </c>
      <c r="DJ601" t="s">
        <v>17926</v>
      </c>
      <c r="DK601" t="s">
        <v>17927</v>
      </c>
      <c r="DL601" t="s">
        <v>17928</v>
      </c>
      <c r="DM601" t="s">
        <v>17929</v>
      </c>
      <c r="DN601" t="s">
        <v>17930</v>
      </c>
      <c r="DO601" t="s">
        <v>17931</v>
      </c>
      <c r="DP601" t="s">
        <v>17932</v>
      </c>
      <c r="DQ601" t="s">
        <v>17933</v>
      </c>
      <c r="DR601" t="s">
        <v>17934</v>
      </c>
      <c r="DS601" t="s">
        <v>17935</v>
      </c>
      <c r="DT601" t="s">
        <v>17936</v>
      </c>
      <c r="DU601" t="s">
        <v>17937</v>
      </c>
      <c r="DV601" t="s">
        <v>17938</v>
      </c>
      <c r="DW601" t="s">
        <v>17939</v>
      </c>
      <c r="DX601" t="s">
        <v>17940</v>
      </c>
      <c r="DY601" t="s">
        <v>17941</v>
      </c>
      <c r="DZ601" t="s">
        <v>17942</v>
      </c>
      <c r="EA601" t="s">
        <v>17943</v>
      </c>
      <c r="EB601" t="s">
        <v>17944</v>
      </c>
      <c r="EC601" t="s">
        <v>17945</v>
      </c>
      <c r="ED601" t="s">
        <v>17946</v>
      </c>
      <c r="EE601" t="s">
        <v>17947</v>
      </c>
      <c r="EF601" t="s">
        <v>17948</v>
      </c>
      <c r="EG601" t="s">
        <v>17949</v>
      </c>
      <c r="EH601" t="s">
        <v>17950</v>
      </c>
      <c r="EI601" t="s">
        <v>17951</v>
      </c>
      <c r="EJ601" t="s">
        <v>17952</v>
      </c>
      <c r="EK601" t="s">
        <v>17953</v>
      </c>
      <c r="EL601" t="s">
        <v>17954</v>
      </c>
      <c r="EM601" t="s">
        <v>17955</v>
      </c>
      <c r="EN601" t="s">
        <v>17956</v>
      </c>
      <c r="EO601" t="s">
        <v>17957</v>
      </c>
      <c r="EP601" t="s">
        <v>17958</v>
      </c>
      <c r="EQ601" t="s">
        <v>17959</v>
      </c>
      <c r="ER601" t="s">
        <v>17960</v>
      </c>
      <c r="ES601" t="s">
        <v>17961</v>
      </c>
      <c r="ET601" t="s">
        <v>17962</v>
      </c>
      <c r="EU601" t="s">
        <v>17963</v>
      </c>
      <c r="EV601" t="s">
        <v>17964</v>
      </c>
      <c r="EW601" t="s">
        <v>17965</v>
      </c>
      <c r="EX601" t="s">
        <v>17966</v>
      </c>
      <c r="EY601" t="s">
        <v>17967</v>
      </c>
      <c r="EZ601" t="s">
        <v>17968</v>
      </c>
      <c r="FA601" t="s">
        <v>17969</v>
      </c>
      <c r="FB601" t="s">
        <v>17970</v>
      </c>
      <c r="FC601" t="s">
        <v>17971</v>
      </c>
      <c r="FD601" t="s">
        <v>17972</v>
      </c>
      <c r="FE601" t="s">
        <v>17973</v>
      </c>
      <c r="FF601" t="s">
        <v>17974</v>
      </c>
      <c r="FG601" t="s">
        <v>17975</v>
      </c>
      <c r="FH601" t="s">
        <v>17976</v>
      </c>
      <c r="FI601" t="s">
        <v>17977</v>
      </c>
      <c r="FJ601" t="s">
        <v>17978</v>
      </c>
      <c r="FK601" t="s">
        <v>17979</v>
      </c>
      <c r="FL601" t="s">
        <v>17980</v>
      </c>
      <c r="FM601" t="s">
        <v>17981</v>
      </c>
      <c r="FN601" t="s">
        <v>17982</v>
      </c>
      <c r="FO601" t="s">
        <v>17983</v>
      </c>
      <c r="FP601" t="s">
        <v>17984</v>
      </c>
      <c r="FQ601" t="s">
        <v>17985</v>
      </c>
      <c r="FR601" t="s">
        <v>17986</v>
      </c>
      <c r="FS601" t="s">
        <v>17987</v>
      </c>
      <c r="FT601" t="s">
        <v>17988</v>
      </c>
      <c r="FU601" t="s">
        <v>17989</v>
      </c>
      <c r="FV601" t="s">
        <v>17990</v>
      </c>
      <c r="FW601" t="s">
        <v>17991</v>
      </c>
      <c r="FX601" t="s">
        <v>17992</v>
      </c>
      <c r="FY601" t="s">
        <v>17993</v>
      </c>
      <c r="FZ601" t="s">
        <v>17994</v>
      </c>
      <c r="GA601" t="s">
        <v>17995</v>
      </c>
      <c r="GB601" t="s">
        <v>17996</v>
      </c>
      <c r="GC601" t="s">
        <v>17997</v>
      </c>
      <c r="GD601" t="s">
        <v>17998</v>
      </c>
      <c r="GE601" t="s">
        <v>17999</v>
      </c>
      <c r="GF601" t="s">
        <v>18000</v>
      </c>
      <c r="GG601" t="s">
        <v>18001</v>
      </c>
    </row>
    <row r="602" spans="1:983" x14ac:dyDescent="0.25">
      <c r="A602" t="s">
        <v>19125</v>
      </c>
      <c r="B602" t="s">
        <v>19126</v>
      </c>
      <c r="C602" t="s">
        <v>19127</v>
      </c>
      <c r="D602" t="s">
        <v>19128</v>
      </c>
      <c r="E602" t="s">
        <v>19129</v>
      </c>
    </row>
    <row r="603" spans="1:983" x14ac:dyDescent="0.25">
      <c r="A603" t="s">
        <v>19130</v>
      </c>
      <c r="B603" t="s">
        <v>19131</v>
      </c>
      <c r="C603" t="s">
        <v>19132</v>
      </c>
      <c r="D603" t="s">
        <v>19133</v>
      </c>
      <c r="E603" t="s">
        <v>19134</v>
      </c>
      <c r="F603" t="s">
        <v>19135</v>
      </c>
      <c r="G603" t="s">
        <v>19136</v>
      </c>
      <c r="H603" t="s">
        <v>19137</v>
      </c>
      <c r="I603" t="s">
        <v>19138</v>
      </c>
      <c r="J603" t="s">
        <v>19139</v>
      </c>
    </row>
    <row r="604" spans="1:983" x14ac:dyDescent="0.25">
      <c r="A604" t="s">
        <v>19140</v>
      </c>
      <c r="B604" t="s">
        <v>19141</v>
      </c>
      <c r="C604" t="s">
        <v>19142</v>
      </c>
    </row>
    <row r="605" spans="1:983" x14ac:dyDescent="0.25">
      <c r="A605" t="s">
        <v>19143</v>
      </c>
      <c r="B605" t="s">
        <v>19144</v>
      </c>
      <c r="C605" t="s">
        <v>19145</v>
      </c>
      <c r="D605" t="s">
        <v>19146</v>
      </c>
      <c r="E605" t="s">
        <v>19147</v>
      </c>
      <c r="F605" t="s">
        <v>19148</v>
      </c>
      <c r="G605" t="s">
        <v>19149</v>
      </c>
      <c r="H605" t="s">
        <v>19150</v>
      </c>
      <c r="I605" t="s">
        <v>19151</v>
      </c>
      <c r="J605" t="s">
        <v>19152</v>
      </c>
      <c r="K605" t="s">
        <v>19153</v>
      </c>
      <c r="L605" t="s">
        <v>19154</v>
      </c>
      <c r="M605" t="s">
        <v>19155</v>
      </c>
      <c r="N605" t="s">
        <v>19156</v>
      </c>
      <c r="O605" t="s">
        <v>19157</v>
      </c>
      <c r="P605" t="s">
        <v>19158</v>
      </c>
      <c r="Q605" t="s">
        <v>19159</v>
      </c>
      <c r="R605" t="s">
        <v>19160</v>
      </c>
      <c r="S605" t="s">
        <v>19161</v>
      </c>
      <c r="T605" t="s">
        <v>19162</v>
      </c>
      <c r="U605" t="s">
        <v>19163</v>
      </c>
      <c r="V605" t="s">
        <v>19164</v>
      </c>
      <c r="W605" t="s">
        <v>19165</v>
      </c>
      <c r="X605" t="s">
        <v>19166</v>
      </c>
      <c r="Y605" t="s">
        <v>19167</v>
      </c>
      <c r="Z605" t="s">
        <v>19168</v>
      </c>
      <c r="AA605" t="s">
        <v>19169</v>
      </c>
      <c r="AB605" t="s">
        <v>19170</v>
      </c>
      <c r="AC605" t="s">
        <v>19171</v>
      </c>
      <c r="AD605" t="s">
        <v>19172</v>
      </c>
      <c r="AE605" t="s">
        <v>19173</v>
      </c>
      <c r="AF605" t="s">
        <v>19174</v>
      </c>
      <c r="AG605" t="s">
        <v>19175</v>
      </c>
      <c r="AH605" t="s">
        <v>19176</v>
      </c>
      <c r="AI605" t="s">
        <v>19177</v>
      </c>
      <c r="AJ605" t="s">
        <v>19178</v>
      </c>
      <c r="AK605" t="s">
        <v>19179</v>
      </c>
      <c r="AL605" t="s">
        <v>19180</v>
      </c>
      <c r="AM605" t="s">
        <v>19181</v>
      </c>
      <c r="AN605" t="s">
        <v>19182</v>
      </c>
      <c r="AO605" t="s">
        <v>19183</v>
      </c>
      <c r="AP605" t="s">
        <v>19184</v>
      </c>
      <c r="AQ605" t="s">
        <v>19185</v>
      </c>
      <c r="AR605" t="s">
        <v>19186</v>
      </c>
      <c r="AS605" t="s">
        <v>19187</v>
      </c>
      <c r="AT605" t="s">
        <v>19188</v>
      </c>
      <c r="AU605" t="s">
        <v>19189</v>
      </c>
      <c r="AV605" t="s">
        <v>19190</v>
      </c>
      <c r="AW605" t="s">
        <v>19191</v>
      </c>
      <c r="AX605" t="s">
        <v>19192</v>
      </c>
      <c r="AY605" t="s">
        <v>19193</v>
      </c>
      <c r="AZ605" t="s">
        <v>19194</v>
      </c>
      <c r="BA605" t="s">
        <v>19195</v>
      </c>
    </row>
    <row r="606" spans="1:983" x14ac:dyDescent="0.25">
      <c r="A606" t="s">
        <v>19196</v>
      </c>
      <c r="B606" t="s">
        <v>19197</v>
      </c>
      <c r="C606" t="s">
        <v>19198</v>
      </c>
      <c r="D606" t="s">
        <v>19199</v>
      </c>
      <c r="E606" t="s">
        <v>19200</v>
      </c>
      <c r="F606" t="s">
        <v>19201</v>
      </c>
      <c r="G606" t="s">
        <v>19202</v>
      </c>
      <c r="H606" t="s">
        <v>19203</v>
      </c>
      <c r="I606" t="s">
        <v>19204</v>
      </c>
      <c r="J606" t="s">
        <v>19205</v>
      </c>
      <c r="K606" t="s">
        <v>19206</v>
      </c>
    </row>
    <row r="607" spans="1:983" x14ac:dyDescent="0.25">
      <c r="A607" t="s">
        <v>19223</v>
      </c>
    </row>
    <row r="608" spans="1:983" x14ac:dyDescent="0.25">
      <c r="A608" t="s">
        <v>18121</v>
      </c>
      <c r="B608" t="s">
        <v>18122</v>
      </c>
      <c r="C608" t="s">
        <v>18037</v>
      </c>
      <c r="D608" t="s">
        <v>18123</v>
      </c>
      <c r="E608" t="s">
        <v>18124</v>
      </c>
      <c r="F608" t="s">
        <v>18125</v>
      </c>
    </row>
    <row r="609" spans="1:983" x14ac:dyDescent="0.25">
      <c r="A609" t="s">
        <v>18098</v>
      </c>
      <c r="B609" t="s">
        <v>18126</v>
      </c>
    </row>
    <row r="610" spans="1:983" x14ac:dyDescent="0.25">
      <c r="A610" t="s">
        <v>18127</v>
      </c>
      <c r="B610" t="s">
        <v>18128</v>
      </c>
      <c r="C610" t="s">
        <v>18129</v>
      </c>
      <c r="D610" t="s">
        <v>18130</v>
      </c>
      <c r="E610" t="s">
        <v>18131</v>
      </c>
    </row>
    <row r="611" spans="1:983" x14ac:dyDescent="0.25">
      <c r="A611" t="s">
        <v>18132</v>
      </c>
      <c r="B611" t="s">
        <v>17370</v>
      </c>
      <c r="C611" t="s">
        <v>17371</v>
      </c>
      <c r="D611" t="s">
        <v>17372</v>
      </c>
      <c r="E611" t="s">
        <v>17373</v>
      </c>
      <c r="F611" t="s">
        <v>17374</v>
      </c>
      <c r="G611" t="s">
        <v>17375</v>
      </c>
      <c r="H611" t="s">
        <v>17376</v>
      </c>
      <c r="I611" t="s">
        <v>17377</v>
      </c>
      <c r="J611" t="s">
        <v>17378</v>
      </c>
      <c r="K611" t="s">
        <v>17379</v>
      </c>
      <c r="L611" t="s">
        <v>17380</v>
      </c>
      <c r="M611" t="s">
        <v>17381</v>
      </c>
      <c r="N611" t="s">
        <v>17382</v>
      </c>
      <c r="O611" t="s">
        <v>17383</v>
      </c>
      <c r="P611" t="s">
        <v>17384</v>
      </c>
      <c r="Q611" t="s">
        <v>17385</v>
      </c>
      <c r="R611" t="s">
        <v>17386</v>
      </c>
      <c r="S611" t="s">
        <v>17387</v>
      </c>
      <c r="T611" t="s">
        <v>17388</v>
      </c>
      <c r="U611" t="s">
        <v>17389</v>
      </c>
      <c r="V611" t="s">
        <v>17390</v>
      </c>
      <c r="W611" t="s">
        <v>17391</v>
      </c>
      <c r="X611" t="s">
        <v>17392</v>
      </c>
      <c r="Y611" t="s">
        <v>17393</v>
      </c>
      <c r="Z611" t="s">
        <v>17394</v>
      </c>
      <c r="AA611" t="s">
        <v>17395</v>
      </c>
      <c r="AB611" t="s">
        <v>17396</v>
      </c>
      <c r="AC611" t="s">
        <v>17397</v>
      </c>
      <c r="AD611" t="s">
        <v>17398</v>
      </c>
      <c r="AE611" t="s">
        <v>17399</v>
      </c>
      <c r="AF611" t="s">
        <v>17400</v>
      </c>
      <c r="AG611" t="s">
        <v>17401</v>
      </c>
      <c r="AH611" t="s">
        <v>17402</v>
      </c>
      <c r="AI611" t="s">
        <v>17403</v>
      </c>
      <c r="AJ611" t="s">
        <v>17404</v>
      </c>
      <c r="AK611" t="s">
        <v>17405</v>
      </c>
      <c r="AL611" t="s">
        <v>17406</v>
      </c>
      <c r="AM611" t="s">
        <v>17407</v>
      </c>
      <c r="AN611" t="s">
        <v>17408</v>
      </c>
      <c r="AO611" t="s">
        <v>17409</v>
      </c>
      <c r="AP611" t="s">
        <v>17410</v>
      </c>
      <c r="AQ611" t="s">
        <v>17411</v>
      </c>
      <c r="AR611" t="s">
        <v>17412</v>
      </c>
      <c r="AS611" t="s">
        <v>17413</v>
      </c>
      <c r="AT611" t="s">
        <v>17414</v>
      </c>
      <c r="AU611" t="s">
        <v>17415</v>
      </c>
      <c r="AV611" t="s">
        <v>17416</v>
      </c>
      <c r="AW611" t="s">
        <v>17417</v>
      </c>
      <c r="AX611" t="s">
        <v>17418</v>
      </c>
      <c r="AY611" t="s">
        <v>17419</v>
      </c>
      <c r="AZ611" t="s">
        <v>17420</v>
      </c>
      <c r="BA611" t="s">
        <v>17421</v>
      </c>
      <c r="BB611" t="s">
        <v>17422</v>
      </c>
      <c r="BC611" t="s">
        <v>17423</v>
      </c>
      <c r="BD611" t="s">
        <v>17424</v>
      </c>
      <c r="BE611" t="s">
        <v>17425</v>
      </c>
      <c r="BF611" t="s">
        <v>17426</v>
      </c>
      <c r="BG611" t="s">
        <v>17427</v>
      </c>
      <c r="BH611" t="s">
        <v>17428</v>
      </c>
      <c r="BI611" t="s">
        <v>17429</v>
      </c>
      <c r="BJ611" t="s">
        <v>17430</v>
      </c>
      <c r="BK611" t="s">
        <v>17431</v>
      </c>
      <c r="BL611" t="s">
        <v>17432</v>
      </c>
      <c r="BM611" t="s">
        <v>17433</v>
      </c>
      <c r="BN611" t="s">
        <v>17434</v>
      </c>
      <c r="BO611" t="s">
        <v>17435</v>
      </c>
      <c r="BP611" t="s">
        <v>17436</v>
      </c>
      <c r="BQ611" t="s">
        <v>17437</v>
      </c>
      <c r="BR611" t="s">
        <v>17438</v>
      </c>
      <c r="BS611" t="s">
        <v>17439</v>
      </c>
      <c r="BT611" t="s">
        <v>17440</v>
      </c>
      <c r="BU611" t="s">
        <v>17441</v>
      </c>
      <c r="BV611" t="s">
        <v>17442</v>
      </c>
      <c r="BW611" t="s">
        <v>17443</v>
      </c>
      <c r="BX611" t="s">
        <v>17444</v>
      </c>
      <c r="BY611" t="s">
        <v>17445</v>
      </c>
      <c r="BZ611" t="s">
        <v>17446</v>
      </c>
      <c r="CA611" t="s">
        <v>17447</v>
      </c>
      <c r="CB611" t="s">
        <v>17448</v>
      </c>
      <c r="CC611" t="s">
        <v>17449</v>
      </c>
      <c r="CD611" t="s">
        <v>17450</v>
      </c>
      <c r="CE611" t="s">
        <v>17451</v>
      </c>
      <c r="CF611" t="s">
        <v>17452</v>
      </c>
      <c r="CG611" t="s">
        <v>17453</v>
      </c>
      <c r="CH611" t="s">
        <v>17454</v>
      </c>
      <c r="CI611" t="s">
        <v>17455</v>
      </c>
      <c r="CJ611" t="s">
        <v>17456</v>
      </c>
      <c r="CK611" t="s">
        <v>17457</v>
      </c>
      <c r="CL611" t="s">
        <v>17458</v>
      </c>
      <c r="CM611" t="s">
        <v>17459</v>
      </c>
      <c r="CN611" t="s">
        <v>17460</v>
      </c>
      <c r="CO611" t="s">
        <v>17461</v>
      </c>
      <c r="CP611" t="s">
        <v>17462</v>
      </c>
      <c r="CQ611" t="s">
        <v>17463</v>
      </c>
      <c r="CR611" t="s">
        <v>17464</v>
      </c>
      <c r="CS611" t="s">
        <v>17465</v>
      </c>
      <c r="CT611" t="s">
        <v>17466</v>
      </c>
      <c r="CU611" t="s">
        <v>17467</v>
      </c>
      <c r="CV611" t="s">
        <v>17468</v>
      </c>
      <c r="CW611" t="s">
        <v>17469</v>
      </c>
      <c r="CX611" t="s">
        <v>17470</v>
      </c>
      <c r="CY611" t="s">
        <v>17471</v>
      </c>
      <c r="CZ611" t="s">
        <v>17472</v>
      </c>
      <c r="DA611" t="s">
        <v>17473</v>
      </c>
      <c r="DB611" t="s">
        <v>17474</v>
      </c>
      <c r="DC611" t="s">
        <v>17475</v>
      </c>
      <c r="DD611" t="s">
        <v>17476</v>
      </c>
      <c r="DE611" t="s">
        <v>17477</v>
      </c>
      <c r="DF611" t="s">
        <v>17478</v>
      </c>
      <c r="DG611" t="s">
        <v>17479</v>
      </c>
      <c r="DH611" t="s">
        <v>17480</v>
      </c>
      <c r="DI611" t="s">
        <v>17481</v>
      </c>
      <c r="DJ611" t="s">
        <v>17482</v>
      </c>
      <c r="DK611" t="s">
        <v>17483</v>
      </c>
      <c r="DL611" t="s">
        <v>17484</v>
      </c>
      <c r="DM611" t="s">
        <v>17485</v>
      </c>
      <c r="DN611" t="s">
        <v>17486</v>
      </c>
      <c r="DO611" t="s">
        <v>17487</v>
      </c>
      <c r="DP611" t="s">
        <v>17488</v>
      </c>
      <c r="DQ611" t="s">
        <v>17489</v>
      </c>
      <c r="DR611" t="s">
        <v>17490</v>
      </c>
      <c r="DS611" t="s">
        <v>17491</v>
      </c>
      <c r="DT611" t="s">
        <v>17492</v>
      </c>
      <c r="DU611" t="s">
        <v>17493</v>
      </c>
      <c r="DV611" t="s">
        <v>17494</v>
      </c>
      <c r="DW611" t="s">
        <v>17495</v>
      </c>
      <c r="DX611" t="s">
        <v>17496</v>
      </c>
      <c r="DY611" t="s">
        <v>17497</v>
      </c>
      <c r="DZ611" t="s">
        <v>17498</v>
      </c>
      <c r="EA611" t="s">
        <v>17499</v>
      </c>
      <c r="EB611" t="s">
        <v>17500</v>
      </c>
      <c r="EC611" t="s">
        <v>17501</v>
      </c>
      <c r="ED611" t="s">
        <v>17502</v>
      </c>
      <c r="EE611" t="s">
        <v>17503</v>
      </c>
      <c r="EF611" t="s">
        <v>17504</v>
      </c>
      <c r="EG611" t="s">
        <v>17505</v>
      </c>
      <c r="EH611" t="s">
        <v>17506</v>
      </c>
      <c r="EI611" t="s">
        <v>17507</v>
      </c>
      <c r="EJ611" t="s">
        <v>17508</v>
      </c>
      <c r="EK611" t="s">
        <v>17509</v>
      </c>
      <c r="EL611" t="s">
        <v>17510</v>
      </c>
      <c r="EM611" t="s">
        <v>17511</v>
      </c>
      <c r="EN611" t="s">
        <v>17512</v>
      </c>
      <c r="EO611" t="s">
        <v>17513</v>
      </c>
      <c r="EP611" t="s">
        <v>17514</v>
      </c>
      <c r="EQ611" t="s">
        <v>17515</v>
      </c>
      <c r="ER611" t="s">
        <v>17516</v>
      </c>
      <c r="ES611" t="s">
        <v>17517</v>
      </c>
      <c r="ET611" t="s">
        <v>17518</v>
      </c>
      <c r="EU611" t="s">
        <v>17519</v>
      </c>
      <c r="EV611" t="s">
        <v>17520</v>
      </c>
      <c r="EW611" t="s">
        <v>17521</v>
      </c>
      <c r="EX611" t="s">
        <v>17522</v>
      </c>
      <c r="EY611" t="s">
        <v>17523</v>
      </c>
      <c r="EZ611" t="s">
        <v>17524</v>
      </c>
      <c r="FA611" t="s">
        <v>17525</v>
      </c>
      <c r="FB611" t="s">
        <v>17526</v>
      </c>
      <c r="FC611" t="s">
        <v>17527</v>
      </c>
      <c r="FD611" t="s">
        <v>17528</v>
      </c>
      <c r="FE611" t="s">
        <v>17529</v>
      </c>
      <c r="FF611" t="s">
        <v>17530</v>
      </c>
      <c r="FG611" t="s">
        <v>17531</v>
      </c>
      <c r="FH611" t="s">
        <v>17532</v>
      </c>
      <c r="FI611" t="s">
        <v>17533</v>
      </c>
      <c r="FJ611" t="s">
        <v>17534</v>
      </c>
      <c r="FK611" t="s">
        <v>17535</v>
      </c>
      <c r="FL611" t="s">
        <v>17536</v>
      </c>
      <c r="FM611" t="s">
        <v>17537</v>
      </c>
      <c r="FN611" t="s">
        <v>17538</v>
      </c>
      <c r="FO611" t="s">
        <v>17539</v>
      </c>
      <c r="FP611" t="s">
        <v>17540</v>
      </c>
      <c r="FQ611" t="s">
        <v>17541</v>
      </c>
      <c r="FR611" t="s">
        <v>17542</v>
      </c>
      <c r="FS611" t="s">
        <v>17543</v>
      </c>
      <c r="FT611" t="s">
        <v>17544</v>
      </c>
      <c r="FU611" t="s">
        <v>17545</v>
      </c>
      <c r="FV611" t="s">
        <v>17546</v>
      </c>
      <c r="FW611" t="s">
        <v>17547</v>
      </c>
      <c r="FX611" t="s">
        <v>17548</v>
      </c>
      <c r="FY611" t="s">
        <v>17549</v>
      </c>
      <c r="FZ611" t="s">
        <v>17550</v>
      </c>
      <c r="GA611" t="s">
        <v>17551</v>
      </c>
      <c r="GB611" t="s">
        <v>17552</v>
      </c>
      <c r="GC611" t="s">
        <v>17553</v>
      </c>
      <c r="GD611" t="s">
        <v>17554</v>
      </c>
      <c r="GE611" t="s">
        <v>17555</v>
      </c>
      <c r="GF611" t="s">
        <v>17556</v>
      </c>
      <c r="GG611" t="s">
        <v>17557</v>
      </c>
      <c r="GH611" t="s">
        <v>17558</v>
      </c>
      <c r="GI611" t="s">
        <v>17559</v>
      </c>
      <c r="GJ611" t="s">
        <v>17560</v>
      </c>
      <c r="GK611" t="s">
        <v>17561</v>
      </c>
      <c r="GL611" t="s">
        <v>17562</v>
      </c>
      <c r="GM611" t="s">
        <v>17563</v>
      </c>
      <c r="GN611" t="s">
        <v>17564</v>
      </c>
      <c r="GO611" t="s">
        <v>17565</v>
      </c>
      <c r="GP611" t="s">
        <v>17566</v>
      </c>
      <c r="GQ611" t="s">
        <v>17567</v>
      </c>
      <c r="GR611" t="s">
        <v>17568</v>
      </c>
      <c r="GS611" t="s">
        <v>17569</v>
      </c>
      <c r="GT611" t="s">
        <v>17570</v>
      </c>
      <c r="GU611" t="s">
        <v>17571</v>
      </c>
      <c r="GV611" t="s">
        <v>17572</v>
      </c>
      <c r="GW611" t="s">
        <v>17573</v>
      </c>
      <c r="GX611" t="s">
        <v>17574</v>
      </c>
      <c r="GY611" t="s">
        <v>17575</v>
      </c>
      <c r="GZ611" t="s">
        <v>17576</v>
      </c>
      <c r="HA611" t="s">
        <v>17577</v>
      </c>
      <c r="HB611" t="s">
        <v>17578</v>
      </c>
      <c r="HC611" t="s">
        <v>17579</v>
      </c>
      <c r="HD611" t="s">
        <v>17580</v>
      </c>
      <c r="HE611" t="s">
        <v>17581</v>
      </c>
      <c r="HF611" t="s">
        <v>17582</v>
      </c>
      <c r="HG611" t="s">
        <v>17583</v>
      </c>
      <c r="HH611" t="s">
        <v>17584</v>
      </c>
      <c r="HI611" t="s">
        <v>17585</v>
      </c>
      <c r="HJ611" t="s">
        <v>17586</v>
      </c>
      <c r="HK611" t="s">
        <v>17587</v>
      </c>
      <c r="HL611" t="s">
        <v>17588</v>
      </c>
      <c r="HM611" t="s">
        <v>17589</v>
      </c>
      <c r="HN611" t="s">
        <v>17590</v>
      </c>
      <c r="HO611" t="s">
        <v>17591</v>
      </c>
      <c r="HP611" t="s">
        <v>17592</v>
      </c>
      <c r="HQ611" t="s">
        <v>17593</v>
      </c>
      <c r="HR611" t="s">
        <v>17594</v>
      </c>
      <c r="HS611" t="s">
        <v>17595</v>
      </c>
      <c r="HT611" t="s">
        <v>17596</v>
      </c>
      <c r="HU611" t="s">
        <v>17597</v>
      </c>
      <c r="HV611" t="s">
        <v>17598</v>
      </c>
      <c r="HW611" t="s">
        <v>17599</v>
      </c>
      <c r="HX611" t="s">
        <v>17600</v>
      </c>
      <c r="HY611" t="s">
        <v>17601</v>
      </c>
      <c r="HZ611" t="s">
        <v>17602</v>
      </c>
      <c r="IA611" t="s">
        <v>17603</v>
      </c>
      <c r="IB611" t="s">
        <v>17604</v>
      </c>
      <c r="IC611" t="s">
        <v>17605</v>
      </c>
      <c r="ID611" t="s">
        <v>17606</v>
      </c>
      <c r="IE611" t="s">
        <v>17607</v>
      </c>
      <c r="IF611" t="s">
        <v>17608</v>
      </c>
      <c r="IG611" t="s">
        <v>17609</v>
      </c>
      <c r="IH611" t="s">
        <v>17610</v>
      </c>
      <c r="II611" t="s">
        <v>17611</v>
      </c>
      <c r="IJ611" t="s">
        <v>17612</v>
      </c>
      <c r="IK611" t="s">
        <v>17613</v>
      </c>
      <c r="IL611" t="s">
        <v>17614</v>
      </c>
      <c r="IM611" t="s">
        <v>17615</v>
      </c>
      <c r="IN611" t="s">
        <v>17616</v>
      </c>
      <c r="IO611" t="s">
        <v>17617</v>
      </c>
      <c r="IP611" t="s">
        <v>17618</v>
      </c>
      <c r="IQ611" t="s">
        <v>17619</v>
      </c>
      <c r="IR611" t="s">
        <v>17620</v>
      </c>
      <c r="IS611" t="s">
        <v>17621</v>
      </c>
      <c r="IT611" t="s">
        <v>17622</v>
      </c>
      <c r="IU611" t="s">
        <v>17623</v>
      </c>
      <c r="IV611" t="s">
        <v>17624</v>
      </c>
    </row>
    <row r="612" spans="1:983" x14ac:dyDescent="0.25">
      <c r="A612" t="s">
        <v>18133</v>
      </c>
      <c r="B612" t="s">
        <v>18134</v>
      </c>
      <c r="C612" t="s">
        <v>18135</v>
      </c>
      <c r="D612" t="s">
        <v>18136</v>
      </c>
      <c r="E612" t="s">
        <v>18137</v>
      </c>
      <c r="F612" t="s">
        <v>18138</v>
      </c>
    </row>
    <row r="613" spans="1:983" x14ac:dyDescent="0.25">
      <c r="A613" t="s">
        <v>19224</v>
      </c>
    </row>
    <row r="614" spans="1:983" x14ac:dyDescent="0.25">
      <c r="A614" t="s">
        <v>18140</v>
      </c>
      <c r="B614" t="s">
        <v>18141</v>
      </c>
      <c r="C614" t="s">
        <v>18142</v>
      </c>
      <c r="D614" t="s">
        <v>18143</v>
      </c>
      <c r="E614" t="s">
        <v>18144</v>
      </c>
      <c r="F614" t="s">
        <v>18145</v>
      </c>
      <c r="G614" t="s">
        <v>18146</v>
      </c>
      <c r="H614" t="s">
        <v>18147</v>
      </c>
      <c r="I614" t="s">
        <v>18148</v>
      </c>
      <c r="J614" t="s">
        <v>18149</v>
      </c>
      <c r="K614" t="s">
        <v>18150</v>
      </c>
      <c r="L614" t="s">
        <v>18151</v>
      </c>
      <c r="M614" t="s">
        <v>18152</v>
      </c>
      <c r="N614" t="s">
        <v>18153</v>
      </c>
      <c r="O614" t="s">
        <v>18154</v>
      </c>
      <c r="P614" t="s">
        <v>18155</v>
      </c>
      <c r="Q614" t="s">
        <v>18156</v>
      </c>
      <c r="R614" t="s">
        <v>18157</v>
      </c>
      <c r="S614" t="s">
        <v>18158</v>
      </c>
      <c r="T614" t="s">
        <v>18159</v>
      </c>
      <c r="U614" t="s">
        <v>18160</v>
      </c>
      <c r="V614" t="s">
        <v>18161</v>
      </c>
      <c r="W614" t="s">
        <v>18162</v>
      </c>
      <c r="X614" t="s">
        <v>18163</v>
      </c>
      <c r="Y614" t="s">
        <v>18164</v>
      </c>
      <c r="Z614" t="s">
        <v>18165</v>
      </c>
      <c r="AA614" t="s">
        <v>18166</v>
      </c>
      <c r="AB614" t="s">
        <v>18167</v>
      </c>
      <c r="AC614" t="s">
        <v>18168</v>
      </c>
      <c r="AD614" t="s">
        <v>18169</v>
      </c>
      <c r="AE614" t="s">
        <v>18170</v>
      </c>
      <c r="AF614" t="s">
        <v>18171</v>
      </c>
      <c r="AG614" t="s">
        <v>18172</v>
      </c>
      <c r="AH614" t="s">
        <v>18173</v>
      </c>
      <c r="AI614" t="s">
        <v>18174</v>
      </c>
      <c r="AJ614" t="s">
        <v>18175</v>
      </c>
      <c r="AK614" t="s">
        <v>18176</v>
      </c>
      <c r="AL614" t="s">
        <v>18177</v>
      </c>
      <c r="AM614" t="s">
        <v>18178</v>
      </c>
      <c r="AN614" t="s">
        <v>18179</v>
      </c>
      <c r="AO614" t="s">
        <v>18180</v>
      </c>
      <c r="AP614" t="s">
        <v>18181</v>
      </c>
      <c r="AQ614" t="s">
        <v>18182</v>
      </c>
      <c r="AR614" t="s">
        <v>18183</v>
      </c>
      <c r="AS614" t="s">
        <v>18184</v>
      </c>
      <c r="AT614" t="s">
        <v>18185</v>
      </c>
      <c r="AU614" t="s">
        <v>18186</v>
      </c>
      <c r="AV614" t="s">
        <v>18187</v>
      </c>
      <c r="AW614" t="s">
        <v>18188</v>
      </c>
      <c r="AX614" t="s">
        <v>18189</v>
      </c>
      <c r="AY614" t="s">
        <v>18190</v>
      </c>
      <c r="AZ614" t="s">
        <v>18191</v>
      </c>
      <c r="BA614" t="s">
        <v>18192</v>
      </c>
      <c r="BB614" t="s">
        <v>18193</v>
      </c>
      <c r="BC614" t="s">
        <v>18194</v>
      </c>
      <c r="BD614" t="s">
        <v>18195</v>
      </c>
      <c r="BE614" t="s">
        <v>18196</v>
      </c>
      <c r="BF614" t="s">
        <v>18197</v>
      </c>
      <c r="BG614" t="s">
        <v>18198</v>
      </c>
      <c r="BH614" t="s">
        <v>18199</v>
      </c>
      <c r="BI614" t="s">
        <v>18200</v>
      </c>
      <c r="BJ614" t="s">
        <v>18201</v>
      </c>
      <c r="BK614" t="s">
        <v>18202</v>
      </c>
      <c r="BL614" t="s">
        <v>18203</v>
      </c>
      <c r="BM614" t="s">
        <v>18204</v>
      </c>
      <c r="BN614" t="s">
        <v>18205</v>
      </c>
      <c r="BO614" t="s">
        <v>18206</v>
      </c>
      <c r="BP614" t="s">
        <v>18207</v>
      </c>
      <c r="BQ614" t="s">
        <v>18208</v>
      </c>
      <c r="BR614" t="s">
        <v>18209</v>
      </c>
      <c r="BS614" t="s">
        <v>18210</v>
      </c>
      <c r="BT614" t="s">
        <v>18211</v>
      </c>
      <c r="BU614" t="s">
        <v>18212</v>
      </c>
      <c r="BV614" t="s">
        <v>18213</v>
      </c>
      <c r="BW614" t="s">
        <v>18214</v>
      </c>
      <c r="BX614" t="s">
        <v>18215</v>
      </c>
      <c r="BY614" t="s">
        <v>18216</v>
      </c>
      <c r="BZ614" t="s">
        <v>18217</v>
      </c>
      <c r="CA614" t="s">
        <v>18218</v>
      </c>
      <c r="CB614" t="s">
        <v>18219</v>
      </c>
      <c r="CC614" t="s">
        <v>18220</v>
      </c>
      <c r="CD614" t="s">
        <v>18221</v>
      </c>
      <c r="CE614" t="s">
        <v>18222</v>
      </c>
      <c r="CF614" t="s">
        <v>18223</v>
      </c>
      <c r="CG614" t="s">
        <v>18224</v>
      </c>
      <c r="CH614" t="s">
        <v>18225</v>
      </c>
      <c r="CI614" t="s">
        <v>18226</v>
      </c>
      <c r="CJ614" t="s">
        <v>18227</v>
      </c>
      <c r="CK614" t="s">
        <v>18228</v>
      </c>
      <c r="CL614" t="s">
        <v>18229</v>
      </c>
      <c r="CM614" t="s">
        <v>18230</v>
      </c>
      <c r="CN614" t="s">
        <v>18231</v>
      </c>
      <c r="CO614" t="s">
        <v>18232</v>
      </c>
      <c r="CP614" t="s">
        <v>18233</v>
      </c>
      <c r="CQ614" t="s">
        <v>18234</v>
      </c>
      <c r="CR614" t="s">
        <v>18235</v>
      </c>
      <c r="CS614" t="s">
        <v>18236</v>
      </c>
      <c r="CT614" t="s">
        <v>18237</v>
      </c>
      <c r="CU614" t="s">
        <v>18238</v>
      </c>
      <c r="CV614" t="s">
        <v>18239</v>
      </c>
      <c r="CW614" t="s">
        <v>18240</v>
      </c>
      <c r="CX614" t="s">
        <v>18241</v>
      </c>
      <c r="CY614" t="s">
        <v>18242</v>
      </c>
      <c r="CZ614" t="s">
        <v>18243</v>
      </c>
      <c r="DA614" t="s">
        <v>18244</v>
      </c>
      <c r="DB614" t="s">
        <v>18245</v>
      </c>
      <c r="DC614" t="s">
        <v>18246</v>
      </c>
      <c r="DD614" t="s">
        <v>18247</v>
      </c>
      <c r="DE614" t="s">
        <v>18248</v>
      </c>
      <c r="DF614" t="s">
        <v>18249</v>
      </c>
      <c r="DG614" t="s">
        <v>18250</v>
      </c>
      <c r="DH614" t="s">
        <v>18251</v>
      </c>
      <c r="DI614" t="s">
        <v>18252</v>
      </c>
      <c r="DJ614" t="s">
        <v>18253</v>
      </c>
      <c r="DK614" t="s">
        <v>18254</v>
      </c>
      <c r="DL614" t="s">
        <v>18255</v>
      </c>
      <c r="DM614" t="s">
        <v>18256</v>
      </c>
      <c r="DN614" t="s">
        <v>18257</v>
      </c>
      <c r="DO614" t="s">
        <v>18258</v>
      </c>
      <c r="DP614" t="s">
        <v>18259</v>
      </c>
      <c r="DQ614" t="s">
        <v>18260</v>
      </c>
      <c r="DR614" t="s">
        <v>18261</v>
      </c>
      <c r="DS614" t="s">
        <v>18262</v>
      </c>
      <c r="DT614" t="s">
        <v>18263</v>
      </c>
      <c r="DU614" t="s">
        <v>18264</v>
      </c>
      <c r="DV614" t="s">
        <v>18265</v>
      </c>
      <c r="DW614" t="s">
        <v>18266</v>
      </c>
      <c r="DX614" t="s">
        <v>18267</v>
      </c>
      <c r="DY614" t="s">
        <v>18268</v>
      </c>
      <c r="DZ614" t="s">
        <v>18269</v>
      </c>
      <c r="EA614" t="s">
        <v>18270</v>
      </c>
      <c r="EB614" t="s">
        <v>18271</v>
      </c>
      <c r="EC614" t="s">
        <v>18272</v>
      </c>
      <c r="ED614" t="s">
        <v>18273</v>
      </c>
      <c r="EE614" t="s">
        <v>18274</v>
      </c>
      <c r="EF614" t="s">
        <v>18275</v>
      </c>
      <c r="EG614" t="s">
        <v>18276</v>
      </c>
      <c r="EH614" t="s">
        <v>18277</v>
      </c>
      <c r="EI614" t="s">
        <v>18278</v>
      </c>
      <c r="EJ614" t="s">
        <v>18279</v>
      </c>
      <c r="EK614" t="s">
        <v>18280</v>
      </c>
      <c r="EL614" t="s">
        <v>18281</v>
      </c>
      <c r="EM614" t="s">
        <v>18282</v>
      </c>
      <c r="EN614" t="s">
        <v>18283</v>
      </c>
      <c r="EO614" t="s">
        <v>18284</v>
      </c>
      <c r="EP614" t="s">
        <v>18285</v>
      </c>
      <c r="EQ614" t="s">
        <v>18286</v>
      </c>
      <c r="ER614" t="s">
        <v>18287</v>
      </c>
      <c r="ES614" t="s">
        <v>18288</v>
      </c>
      <c r="ET614" t="s">
        <v>18289</v>
      </c>
      <c r="EU614" t="s">
        <v>18290</v>
      </c>
      <c r="EV614" t="s">
        <v>18291</v>
      </c>
      <c r="EW614" t="s">
        <v>18292</v>
      </c>
      <c r="EX614" t="s">
        <v>18293</v>
      </c>
      <c r="EY614" t="s">
        <v>18294</v>
      </c>
      <c r="EZ614" t="s">
        <v>18295</v>
      </c>
      <c r="FA614" t="s">
        <v>18296</v>
      </c>
      <c r="FB614" t="s">
        <v>18297</v>
      </c>
      <c r="FC614" t="s">
        <v>18298</v>
      </c>
      <c r="FD614" t="s">
        <v>18299</v>
      </c>
      <c r="FE614" t="s">
        <v>18300</v>
      </c>
      <c r="FF614" t="s">
        <v>18301</v>
      </c>
      <c r="FG614" t="s">
        <v>18302</v>
      </c>
      <c r="FH614" t="s">
        <v>18303</v>
      </c>
      <c r="FI614" t="s">
        <v>18304</v>
      </c>
      <c r="FJ614" t="s">
        <v>18305</v>
      </c>
      <c r="FK614" t="s">
        <v>18306</v>
      </c>
      <c r="FL614" t="s">
        <v>18307</v>
      </c>
      <c r="FM614" t="s">
        <v>18308</v>
      </c>
      <c r="FN614" t="s">
        <v>18309</v>
      </c>
      <c r="FO614" t="s">
        <v>18310</v>
      </c>
      <c r="FP614" t="s">
        <v>18311</v>
      </c>
      <c r="FQ614" t="s">
        <v>18312</v>
      </c>
      <c r="FR614" t="s">
        <v>18313</v>
      </c>
      <c r="FS614" t="s">
        <v>18314</v>
      </c>
      <c r="FT614" t="s">
        <v>18315</v>
      </c>
      <c r="FU614" t="s">
        <v>18316</v>
      </c>
      <c r="FV614" t="s">
        <v>18317</v>
      </c>
      <c r="FW614" t="s">
        <v>18318</v>
      </c>
      <c r="FX614" t="s">
        <v>18319</v>
      </c>
      <c r="FY614" t="s">
        <v>18320</v>
      </c>
      <c r="FZ614" t="s">
        <v>18321</v>
      </c>
      <c r="GA614" t="s">
        <v>18322</v>
      </c>
      <c r="GB614" t="s">
        <v>18323</v>
      </c>
      <c r="GC614" t="s">
        <v>18324</v>
      </c>
      <c r="GD614" t="s">
        <v>18325</v>
      </c>
      <c r="GE614" t="s">
        <v>18326</v>
      </c>
      <c r="GF614" t="s">
        <v>18327</v>
      </c>
      <c r="GG614" t="s">
        <v>18328</v>
      </c>
      <c r="GH614" t="s">
        <v>18329</v>
      </c>
      <c r="GI614" t="s">
        <v>18330</v>
      </c>
      <c r="GJ614" t="s">
        <v>18331</v>
      </c>
      <c r="GK614" t="s">
        <v>18332</v>
      </c>
      <c r="GL614" t="s">
        <v>18333</v>
      </c>
      <c r="GM614" t="s">
        <v>18334</v>
      </c>
      <c r="GN614" t="s">
        <v>18335</v>
      </c>
      <c r="GO614" t="s">
        <v>18336</v>
      </c>
      <c r="GP614" t="s">
        <v>18337</v>
      </c>
      <c r="GQ614" t="s">
        <v>18338</v>
      </c>
      <c r="GR614" t="s">
        <v>18339</v>
      </c>
      <c r="GS614" t="s">
        <v>18340</v>
      </c>
      <c r="GT614" t="s">
        <v>18341</v>
      </c>
      <c r="GU614" t="s">
        <v>18342</v>
      </c>
      <c r="GV614" t="s">
        <v>18343</v>
      </c>
      <c r="GW614" t="s">
        <v>18344</v>
      </c>
      <c r="GX614" t="s">
        <v>18345</v>
      </c>
      <c r="GY614" t="s">
        <v>18346</v>
      </c>
      <c r="GZ614" t="s">
        <v>18347</v>
      </c>
      <c r="HA614" t="s">
        <v>18348</v>
      </c>
      <c r="HB614" t="s">
        <v>18349</v>
      </c>
      <c r="HC614" t="s">
        <v>18350</v>
      </c>
      <c r="HD614" t="s">
        <v>18351</v>
      </c>
      <c r="HE614" t="s">
        <v>18352</v>
      </c>
      <c r="HF614" t="s">
        <v>18353</v>
      </c>
      <c r="HG614" t="s">
        <v>18354</v>
      </c>
      <c r="HH614" t="s">
        <v>18355</v>
      </c>
      <c r="HI614" t="s">
        <v>18356</v>
      </c>
      <c r="HJ614" t="s">
        <v>18357</v>
      </c>
      <c r="HK614" t="s">
        <v>18358</v>
      </c>
      <c r="HL614" t="s">
        <v>18359</v>
      </c>
      <c r="HM614" t="s">
        <v>18360</v>
      </c>
      <c r="HN614" t="s">
        <v>18361</v>
      </c>
      <c r="HO614" t="s">
        <v>18362</v>
      </c>
      <c r="HP614" t="s">
        <v>18363</v>
      </c>
      <c r="HQ614" t="s">
        <v>18364</v>
      </c>
      <c r="HR614" t="s">
        <v>18365</v>
      </c>
      <c r="HS614" t="s">
        <v>18366</v>
      </c>
      <c r="HT614" t="s">
        <v>18367</v>
      </c>
      <c r="HU614" t="s">
        <v>18368</v>
      </c>
      <c r="HV614" t="s">
        <v>18369</v>
      </c>
      <c r="HW614" t="s">
        <v>18370</v>
      </c>
      <c r="HX614" t="s">
        <v>18371</v>
      </c>
      <c r="HY614" t="s">
        <v>18372</v>
      </c>
      <c r="HZ614" t="s">
        <v>18373</v>
      </c>
      <c r="IA614" t="s">
        <v>18374</v>
      </c>
      <c r="IB614" t="s">
        <v>18375</v>
      </c>
      <c r="IC614" t="s">
        <v>18376</v>
      </c>
      <c r="ID614" t="s">
        <v>18377</v>
      </c>
      <c r="IE614" t="s">
        <v>18378</v>
      </c>
      <c r="IF614" t="s">
        <v>18379</v>
      </c>
      <c r="IG614" t="s">
        <v>18380</v>
      </c>
      <c r="IH614" t="s">
        <v>18381</v>
      </c>
      <c r="II614" t="s">
        <v>18382</v>
      </c>
      <c r="IJ614" t="s">
        <v>18383</v>
      </c>
      <c r="IK614" t="s">
        <v>18384</v>
      </c>
      <c r="IL614" t="s">
        <v>18385</v>
      </c>
      <c r="IM614" t="s">
        <v>18386</v>
      </c>
      <c r="IN614" t="s">
        <v>18387</v>
      </c>
      <c r="IO614" t="s">
        <v>18388</v>
      </c>
      <c r="IP614" t="s">
        <v>18389</v>
      </c>
      <c r="IQ614" t="s">
        <v>18390</v>
      </c>
      <c r="IR614" t="s">
        <v>18391</v>
      </c>
      <c r="IS614" t="s">
        <v>18392</v>
      </c>
      <c r="IT614" t="s">
        <v>18393</v>
      </c>
      <c r="IU614" t="s">
        <v>18394</v>
      </c>
      <c r="IV614" t="s">
        <v>18395</v>
      </c>
      <c r="IW614" t="s">
        <v>18396</v>
      </c>
      <c r="IX614" t="s">
        <v>18397</v>
      </c>
      <c r="IY614" t="s">
        <v>18398</v>
      </c>
      <c r="IZ614" t="s">
        <v>18399</v>
      </c>
      <c r="JA614" t="s">
        <v>18400</v>
      </c>
      <c r="JB614" t="s">
        <v>18401</v>
      </c>
      <c r="JC614" t="s">
        <v>18402</v>
      </c>
      <c r="JD614" t="s">
        <v>18403</v>
      </c>
      <c r="JE614" t="s">
        <v>18404</v>
      </c>
      <c r="JF614" t="s">
        <v>18405</v>
      </c>
      <c r="JG614" t="s">
        <v>18406</v>
      </c>
      <c r="JH614" t="s">
        <v>18407</v>
      </c>
      <c r="JI614" t="s">
        <v>18408</v>
      </c>
      <c r="JJ614" t="s">
        <v>18409</v>
      </c>
      <c r="JK614" t="s">
        <v>18410</v>
      </c>
      <c r="JL614" t="s">
        <v>18411</v>
      </c>
      <c r="JM614" t="s">
        <v>18412</v>
      </c>
      <c r="JN614" t="s">
        <v>18413</v>
      </c>
      <c r="JO614" t="s">
        <v>18414</v>
      </c>
      <c r="JP614" t="s">
        <v>18415</v>
      </c>
      <c r="JQ614" t="s">
        <v>18416</v>
      </c>
      <c r="JR614" t="s">
        <v>18417</v>
      </c>
      <c r="JS614" t="s">
        <v>18418</v>
      </c>
      <c r="JT614" t="s">
        <v>18419</v>
      </c>
      <c r="JU614" t="s">
        <v>18420</v>
      </c>
      <c r="JV614" t="s">
        <v>18421</v>
      </c>
      <c r="JW614" t="s">
        <v>18422</v>
      </c>
      <c r="JX614" t="s">
        <v>18423</v>
      </c>
      <c r="JY614" t="s">
        <v>18424</v>
      </c>
      <c r="JZ614" t="s">
        <v>18425</v>
      </c>
      <c r="KA614" t="s">
        <v>18426</v>
      </c>
      <c r="KB614" t="s">
        <v>18427</v>
      </c>
      <c r="KC614" t="s">
        <v>18428</v>
      </c>
      <c r="KD614" t="s">
        <v>18429</v>
      </c>
      <c r="KE614" t="s">
        <v>18430</v>
      </c>
      <c r="KF614" t="s">
        <v>18431</v>
      </c>
      <c r="KG614" t="s">
        <v>18432</v>
      </c>
      <c r="KH614" t="s">
        <v>18433</v>
      </c>
      <c r="KI614" t="s">
        <v>18434</v>
      </c>
      <c r="KJ614" t="s">
        <v>18435</v>
      </c>
      <c r="KK614" t="s">
        <v>18436</v>
      </c>
      <c r="KL614" t="s">
        <v>18437</v>
      </c>
      <c r="KM614" t="s">
        <v>18438</v>
      </c>
      <c r="KN614" t="s">
        <v>18439</v>
      </c>
      <c r="KO614" t="s">
        <v>18440</v>
      </c>
      <c r="KP614" t="s">
        <v>18441</v>
      </c>
      <c r="KQ614" t="s">
        <v>18442</v>
      </c>
      <c r="KR614" t="s">
        <v>18443</v>
      </c>
      <c r="KS614" t="s">
        <v>18444</v>
      </c>
      <c r="KT614" t="s">
        <v>18445</v>
      </c>
      <c r="KU614" t="s">
        <v>18446</v>
      </c>
      <c r="KV614" t="s">
        <v>18447</v>
      </c>
      <c r="KW614" t="s">
        <v>18448</v>
      </c>
      <c r="KX614" t="s">
        <v>18449</v>
      </c>
      <c r="KY614" t="s">
        <v>18450</v>
      </c>
      <c r="KZ614" t="s">
        <v>18451</v>
      </c>
      <c r="LA614" t="s">
        <v>18452</v>
      </c>
      <c r="LB614" t="s">
        <v>18453</v>
      </c>
      <c r="LC614" t="s">
        <v>18454</v>
      </c>
      <c r="LD614" t="s">
        <v>18455</v>
      </c>
      <c r="LE614" t="s">
        <v>18456</v>
      </c>
      <c r="LF614" t="s">
        <v>18457</v>
      </c>
      <c r="LG614" t="s">
        <v>18458</v>
      </c>
      <c r="LH614" t="s">
        <v>18459</v>
      </c>
      <c r="LI614" t="s">
        <v>18460</v>
      </c>
      <c r="LJ614" t="s">
        <v>18461</v>
      </c>
      <c r="LK614" t="s">
        <v>18462</v>
      </c>
      <c r="LL614" t="s">
        <v>18463</v>
      </c>
      <c r="LM614" t="s">
        <v>18464</v>
      </c>
      <c r="LN614" t="s">
        <v>18465</v>
      </c>
      <c r="LO614" t="s">
        <v>18466</v>
      </c>
      <c r="LP614" t="s">
        <v>18467</v>
      </c>
      <c r="LQ614" t="s">
        <v>18468</v>
      </c>
      <c r="LR614" t="s">
        <v>18469</v>
      </c>
      <c r="LS614" t="s">
        <v>18470</v>
      </c>
      <c r="LT614" t="s">
        <v>18471</v>
      </c>
      <c r="LU614" t="s">
        <v>18472</v>
      </c>
      <c r="LV614" t="s">
        <v>18473</v>
      </c>
      <c r="LW614" t="s">
        <v>18474</v>
      </c>
      <c r="LX614" t="s">
        <v>18475</v>
      </c>
      <c r="LY614" t="s">
        <v>18476</v>
      </c>
      <c r="LZ614" t="s">
        <v>18477</v>
      </c>
      <c r="MA614" t="s">
        <v>18478</v>
      </c>
      <c r="MB614" t="s">
        <v>18479</v>
      </c>
      <c r="MC614" t="s">
        <v>18480</v>
      </c>
      <c r="MD614" t="s">
        <v>18481</v>
      </c>
      <c r="ME614" t="s">
        <v>18482</v>
      </c>
      <c r="MF614" t="s">
        <v>18483</v>
      </c>
      <c r="MG614" t="s">
        <v>18484</v>
      </c>
      <c r="MH614" t="s">
        <v>18485</v>
      </c>
      <c r="MI614" t="s">
        <v>18486</v>
      </c>
      <c r="MJ614" t="s">
        <v>18487</v>
      </c>
      <c r="MK614" t="s">
        <v>18488</v>
      </c>
      <c r="ML614" t="s">
        <v>18489</v>
      </c>
      <c r="MM614" t="s">
        <v>18490</v>
      </c>
      <c r="MN614" t="s">
        <v>18491</v>
      </c>
      <c r="MO614" t="s">
        <v>18492</v>
      </c>
      <c r="MP614" t="s">
        <v>18493</v>
      </c>
      <c r="MQ614" t="s">
        <v>18494</v>
      </c>
      <c r="MR614" t="s">
        <v>18495</v>
      </c>
      <c r="MS614" t="s">
        <v>18496</v>
      </c>
      <c r="MT614" t="s">
        <v>18497</v>
      </c>
      <c r="MU614" t="s">
        <v>18498</v>
      </c>
      <c r="MV614" t="s">
        <v>18499</v>
      </c>
      <c r="MW614" t="s">
        <v>18500</v>
      </c>
      <c r="MX614" t="s">
        <v>18501</v>
      </c>
      <c r="MY614" t="s">
        <v>18502</v>
      </c>
      <c r="MZ614" t="s">
        <v>18503</v>
      </c>
      <c r="NA614" t="s">
        <v>18504</v>
      </c>
      <c r="NB614" t="s">
        <v>18505</v>
      </c>
      <c r="NC614" t="s">
        <v>18506</v>
      </c>
      <c r="ND614" t="s">
        <v>18507</v>
      </c>
      <c r="NE614" t="s">
        <v>18508</v>
      </c>
      <c r="NF614" t="s">
        <v>18509</v>
      </c>
      <c r="NG614" t="s">
        <v>18510</v>
      </c>
      <c r="NH614" t="s">
        <v>18511</v>
      </c>
      <c r="NI614" t="s">
        <v>18512</v>
      </c>
      <c r="NJ614" t="s">
        <v>18513</v>
      </c>
      <c r="NK614" t="s">
        <v>18514</v>
      </c>
      <c r="NL614" t="s">
        <v>18515</v>
      </c>
      <c r="NM614" t="s">
        <v>18516</v>
      </c>
      <c r="NN614" t="s">
        <v>18517</v>
      </c>
      <c r="NO614" t="s">
        <v>18518</v>
      </c>
      <c r="NP614" t="s">
        <v>18519</v>
      </c>
      <c r="NQ614" t="s">
        <v>18520</v>
      </c>
      <c r="NR614" t="s">
        <v>18521</v>
      </c>
      <c r="NS614" t="s">
        <v>18522</v>
      </c>
      <c r="NT614" t="s">
        <v>18523</v>
      </c>
      <c r="NU614" t="s">
        <v>18524</v>
      </c>
      <c r="NV614" t="s">
        <v>18525</v>
      </c>
      <c r="NW614" t="s">
        <v>18526</v>
      </c>
      <c r="NX614" t="s">
        <v>18527</v>
      </c>
      <c r="NY614" t="s">
        <v>18528</v>
      </c>
      <c r="NZ614" t="s">
        <v>18529</v>
      </c>
      <c r="OA614" t="s">
        <v>18530</v>
      </c>
      <c r="OB614" t="s">
        <v>18531</v>
      </c>
      <c r="OC614" t="s">
        <v>18532</v>
      </c>
      <c r="OD614" t="s">
        <v>18533</v>
      </c>
      <c r="OE614" t="s">
        <v>18534</v>
      </c>
      <c r="OF614" t="s">
        <v>18535</v>
      </c>
      <c r="OG614" t="s">
        <v>18536</v>
      </c>
      <c r="OH614" t="s">
        <v>18537</v>
      </c>
      <c r="OI614" t="s">
        <v>18538</v>
      </c>
      <c r="OJ614" t="s">
        <v>18539</v>
      </c>
      <c r="OK614" t="s">
        <v>18540</v>
      </c>
      <c r="OL614" t="s">
        <v>18541</v>
      </c>
      <c r="OM614" t="s">
        <v>18542</v>
      </c>
      <c r="ON614" t="s">
        <v>18543</v>
      </c>
      <c r="OO614" t="s">
        <v>18544</v>
      </c>
      <c r="OP614" t="s">
        <v>18545</v>
      </c>
      <c r="OQ614" t="s">
        <v>18546</v>
      </c>
      <c r="OR614" t="s">
        <v>18547</v>
      </c>
      <c r="OS614" t="s">
        <v>18548</v>
      </c>
      <c r="OT614" t="s">
        <v>18549</v>
      </c>
      <c r="OU614" t="s">
        <v>18550</v>
      </c>
      <c r="OV614" t="s">
        <v>18551</v>
      </c>
      <c r="OW614" t="s">
        <v>18552</v>
      </c>
      <c r="OX614" t="s">
        <v>18553</v>
      </c>
      <c r="OY614" t="s">
        <v>18554</v>
      </c>
      <c r="OZ614" t="s">
        <v>18555</v>
      </c>
      <c r="PA614" t="s">
        <v>18556</v>
      </c>
      <c r="PB614" t="s">
        <v>18557</v>
      </c>
      <c r="PC614" t="s">
        <v>18558</v>
      </c>
      <c r="PD614" t="s">
        <v>18559</v>
      </c>
      <c r="PE614" t="s">
        <v>18560</v>
      </c>
      <c r="PF614" t="s">
        <v>18561</v>
      </c>
      <c r="PG614" t="s">
        <v>18562</v>
      </c>
      <c r="PH614" t="s">
        <v>18563</v>
      </c>
      <c r="PI614" t="s">
        <v>18564</v>
      </c>
      <c r="PJ614" t="s">
        <v>18565</v>
      </c>
      <c r="PK614" t="s">
        <v>18566</v>
      </c>
      <c r="PL614" t="s">
        <v>18567</v>
      </c>
      <c r="PM614" t="s">
        <v>18568</v>
      </c>
      <c r="PN614" t="s">
        <v>18569</v>
      </c>
      <c r="PO614" t="s">
        <v>18570</v>
      </c>
      <c r="PP614" t="s">
        <v>18571</v>
      </c>
      <c r="PQ614" t="s">
        <v>18572</v>
      </c>
      <c r="PR614" t="s">
        <v>18573</v>
      </c>
      <c r="PS614" t="s">
        <v>18574</v>
      </c>
      <c r="PT614" t="s">
        <v>18575</v>
      </c>
      <c r="PU614" t="s">
        <v>18576</v>
      </c>
      <c r="PV614" t="s">
        <v>18577</v>
      </c>
      <c r="PW614" t="s">
        <v>18578</v>
      </c>
      <c r="PX614" t="s">
        <v>18579</v>
      </c>
      <c r="PY614" t="s">
        <v>18580</v>
      </c>
      <c r="PZ614" t="s">
        <v>18581</v>
      </c>
      <c r="QA614" t="s">
        <v>18582</v>
      </c>
      <c r="QB614" t="s">
        <v>18583</v>
      </c>
      <c r="QC614" t="s">
        <v>18584</v>
      </c>
      <c r="QD614" t="s">
        <v>18585</v>
      </c>
      <c r="QE614" t="s">
        <v>18586</v>
      </c>
      <c r="QF614" t="s">
        <v>18587</v>
      </c>
      <c r="QG614" t="s">
        <v>18588</v>
      </c>
      <c r="QH614" t="s">
        <v>18589</v>
      </c>
      <c r="QI614" t="s">
        <v>18590</v>
      </c>
      <c r="QJ614" t="s">
        <v>18591</v>
      </c>
      <c r="QK614" t="s">
        <v>18592</v>
      </c>
      <c r="QL614" t="s">
        <v>18593</v>
      </c>
      <c r="QM614" t="s">
        <v>18594</v>
      </c>
      <c r="QN614" t="s">
        <v>18595</v>
      </c>
      <c r="QO614" t="s">
        <v>18596</v>
      </c>
      <c r="QP614" t="s">
        <v>18597</v>
      </c>
      <c r="QQ614" t="s">
        <v>18598</v>
      </c>
      <c r="QR614" t="s">
        <v>18599</v>
      </c>
      <c r="QS614" t="s">
        <v>18600</v>
      </c>
      <c r="QT614" t="s">
        <v>18601</v>
      </c>
      <c r="QU614" t="s">
        <v>18602</v>
      </c>
      <c r="QV614" t="s">
        <v>18603</v>
      </c>
      <c r="QW614" t="s">
        <v>18604</v>
      </c>
      <c r="QX614" t="s">
        <v>18605</v>
      </c>
      <c r="QY614" t="s">
        <v>18606</v>
      </c>
      <c r="QZ614" t="s">
        <v>18607</v>
      </c>
      <c r="RA614" t="s">
        <v>18608</v>
      </c>
      <c r="RB614" t="s">
        <v>18609</v>
      </c>
      <c r="RC614" t="s">
        <v>18610</v>
      </c>
      <c r="RD614" t="s">
        <v>18611</v>
      </c>
      <c r="RE614" t="s">
        <v>18612</v>
      </c>
      <c r="RF614" t="s">
        <v>18613</v>
      </c>
      <c r="RG614" t="s">
        <v>18614</v>
      </c>
      <c r="RH614" t="s">
        <v>18615</v>
      </c>
      <c r="RI614" t="s">
        <v>18616</v>
      </c>
      <c r="RJ614" t="s">
        <v>18617</v>
      </c>
      <c r="RK614" t="s">
        <v>18618</v>
      </c>
      <c r="RL614" t="s">
        <v>18619</v>
      </c>
      <c r="RM614" t="s">
        <v>18620</v>
      </c>
      <c r="RN614" t="s">
        <v>18621</v>
      </c>
      <c r="RO614" t="s">
        <v>18622</v>
      </c>
      <c r="RP614" t="s">
        <v>18623</v>
      </c>
      <c r="RQ614" t="s">
        <v>18624</v>
      </c>
      <c r="RR614" t="s">
        <v>18625</v>
      </c>
      <c r="RS614" t="s">
        <v>18626</v>
      </c>
      <c r="RT614" t="s">
        <v>18627</v>
      </c>
      <c r="RU614" t="s">
        <v>18628</v>
      </c>
      <c r="RV614" t="s">
        <v>18629</v>
      </c>
      <c r="RW614" t="s">
        <v>18630</v>
      </c>
      <c r="RX614" t="s">
        <v>18631</v>
      </c>
      <c r="RY614" t="s">
        <v>18632</v>
      </c>
      <c r="RZ614" t="s">
        <v>18633</v>
      </c>
      <c r="SA614" t="s">
        <v>18634</v>
      </c>
      <c r="SB614" t="s">
        <v>18635</v>
      </c>
      <c r="SC614" t="s">
        <v>18636</v>
      </c>
      <c r="SD614" t="s">
        <v>18637</v>
      </c>
      <c r="SE614" t="s">
        <v>18638</v>
      </c>
      <c r="SF614" t="s">
        <v>18639</v>
      </c>
      <c r="SG614" t="s">
        <v>18640</v>
      </c>
      <c r="SH614" t="s">
        <v>18641</v>
      </c>
      <c r="SI614" t="s">
        <v>18642</v>
      </c>
      <c r="SJ614" t="s">
        <v>18643</v>
      </c>
      <c r="SK614" t="s">
        <v>18644</v>
      </c>
      <c r="SL614" t="s">
        <v>18645</v>
      </c>
      <c r="SM614" t="s">
        <v>18646</v>
      </c>
      <c r="SN614" t="s">
        <v>18647</v>
      </c>
      <c r="SO614" t="s">
        <v>18648</v>
      </c>
      <c r="SP614" t="s">
        <v>18649</v>
      </c>
      <c r="SQ614" t="s">
        <v>18650</v>
      </c>
      <c r="SR614" t="s">
        <v>18651</v>
      </c>
      <c r="SS614" t="s">
        <v>18652</v>
      </c>
      <c r="ST614" t="s">
        <v>18653</v>
      </c>
      <c r="SU614" t="s">
        <v>18654</v>
      </c>
      <c r="SV614" t="s">
        <v>18655</v>
      </c>
      <c r="SW614" t="s">
        <v>18656</v>
      </c>
      <c r="SX614" t="s">
        <v>18657</v>
      </c>
      <c r="SY614" t="s">
        <v>18658</v>
      </c>
      <c r="SZ614" t="s">
        <v>18659</v>
      </c>
      <c r="TA614" t="s">
        <v>18660</v>
      </c>
      <c r="TB614" t="s">
        <v>18661</v>
      </c>
      <c r="TC614" t="s">
        <v>18662</v>
      </c>
      <c r="TD614" t="s">
        <v>18663</v>
      </c>
      <c r="TE614" t="s">
        <v>18664</v>
      </c>
      <c r="TF614" t="s">
        <v>18665</v>
      </c>
      <c r="TG614" t="s">
        <v>18666</v>
      </c>
      <c r="TH614" t="s">
        <v>18667</v>
      </c>
      <c r="TI614" t="s">
        <v>18668</v>
      </c>
      <c r="TJ614" t="s">
        <v>18669</v>
      </c>
      <c r="TK614" t="s">
        <v>18670</v>
      </c>
      <c r="TL614" t="s">
        <v>18671</v>
      </c>
      <c r="TM614" t="s">
        <v>18672</v>
      </c>
      <c r="TN614" t="s">
        <v>18673</v>
      </c>
      <c r="TO614" t="s">
        <v>18674</v>
      </c>
      <c r="TP614" t="s">
        <v>18675</v>
      </c>
      <c r="TQ614" t="s">
        <v>18676</v>
      </c>
      <c r="TR614" t="s">
        <v>18677</v>
      </c>
      <c r="TS614" t="s">
        <v>18678</v>
      </c>
      <c r="TT614" t="s">
        <v>18679</v>
      </c>
      <c r="TU614" t="s">
        <v>18680</v>
      </c>
      <c r="TV614" t="s">
        <v>18681</v>
      </c>
      <c r="TW614" t="s">
        <v>18682</v>
      </c>
      <c r="TX614" t="s">
        <v>18683</v>
      </c>
      <c r="TY614" t="s">
        <v>18684</v>
      </c>
      <c r="TZ614" t="s">
        <v>18685</v>
      </c>
      <c r="UA614" t="s">
        <v>18686</v>
      </c>
      <c r="UB614" t="s">
        <v>18687</v>
      </c>
      <c r="UC614" t="s">
        <v>18688</v>
      </c>
      <c r="UD614" t="s">
        <v>18689</v>
      </c>
      <c r="UE614" t="s">
        <v>18690</v>
      </c>
      <c r="UF614" t="s">
        <v>18691</v>
      </c>
      <c r="UG614" t="s">
        <v>18692</v>
      </c>
      <c r="UH614" t="s">
        <v>18693</v>
      </c>
      <c r="UI614" t="s">
        <v>18694</v>
      </c>
      <c r="UJ614" t="s">
        <v>18695</v>
      </c>
      <c r="UK614" t="s">
        <v>18696</v>
      </c>
      <c r="UL614" t="s">
        <v>18697</v>
      </c>
      <c r="UM614" t="s">
        <v>18698</v>
      </c>
      <c r="UN614" t="s">
        <v>18699</v>
      </c>
      <c r="UO614" t="s">
        <v>18700</v>
      </c>
      <c r="UP614" t="s">
        <v>18701</v>
      </c>
      <c r="UQ614" t="s">
        <v>18702</v>
      </c>
      <c r="UR614" t="s">
        <v>18703</v>
      </c>
      <c r="US614" t="s">
        <v>18704</v>
      </c>
      <c r="UT614" t="s">
        <v>18705</v>
      </c>
      <c r="UU614" t="s">
        <v>18706</v>
      </c>
      <c r="UV614" t="s">
        <v>18707</v>
      </c>
      <c r="UW614" t="s">
        <v>18708</v>
      </c>
      <c r="UX614" t="s">
        <v>18709</v>
      </c>
      <c r="UY614" t="s">
        <v>18710</v>
      </c>
      <c r="UZ614" t="s">
        <v>18711</v>
      </c>
      <c r="VA614" t="s">
        <v>18712</v>
      </c>
      <c r="VB614" t="s">
        <v>18713</v>
      </c>
      <c r="VC614" t="s">
        <v>18714</v>
      </c>
      <c r="VD614" t="s">
        <v>18715</v>
      </c>
      <c r="VE614" t="s">
        <v>18716</v>
      </c>
      <c r="VF614" t="s">
        <v>18717</v>
      </c>
      <c r="VG614" t="s">
        <v>18718</v>
      </c>
      <c r="VH614" t="s">
        <v>18719</v>
      </c>
      <c r="VI614" t="s">
        <v>18720</v>
      </c>
      <c r="VJ614" t="s">
        <v>18721</v>
      </c>
      <c r="VK614" t="s">
        <v>18722</v>
      </c>
      <c r="VL614" t="s">
        <v>18723</v>
      </c>
      <c r="VM614" t="s">
        <v>18724</v>
      </c>
      <c r="VN614" t="s">
        <v>18725</v>
      </c>
      <c r="VO614" t="s">
        <v>18726</v>
      </c>
      <c r="VP614" t="s">
        <v>18727</v>
      </c>
      <c r="VQ614" t="s">
        <v>18728</v>
      </c>
      <c r="VR614" t="s">
        <v>18729</v>
      </c>
      <c r="VS614" t="s">
        <v>18730</v>
      </c>
      <c r="VT614" t="s">
        <v>18731</v>
      </c>
      <c r="VU614" t="s">
        <v>18732</v>
      </c>
      <c r="VV614" t="s">
        <v>18733</v>
      </c>
      <c r="VW614" t="s">
        <v>18734</v>
      </c>
      <c r="VX614" t="s">
        <v>18735</v>
      </c>
      <c r="VY614" t="s">
        <v>18736</v>
      </c>
      <c r="VZ614" t="s">
        <v>18737</v>
      </c>
      <c r="WA614" t="s">
        <v>18738</v>
      </c>
      <c r="WB614" t="s">
        <v>18739</v>
      </c>
      <c r="WC614" t="s">
        <v>18740</v>
      </c>
      <c r="WD614" t="s">
        <v>18741</v>
      </c>
      <c r="WE614" t="s">
        <v>18742</v>
      </c>
      <c r="WF614" t="s">
        <v>18743</v>
      </c>
      <c r="WG614" t="s">
        <v>18744</v>
      </c>
      <c r="WH614" t="s">
        <v>18745</v>
      </c>
      <c r="WI614" t="s">
        <v>18746</v>
      </c>
      <c r="WJ614" t="s">
        <v>18747</v>
      </c>
      <c r="WK614" t="s">
        <v>18748</v>
      </c>
      <c r="WL614" t="s">
        <v>18749</v>
      </c>
      <c r="WM614" t="s">
        <v>18750</v>
      </c>
      <c r="WN614" t="s">
        <v>18751</v>
      </c>
      <c r="WO614" t="s">
        <v>18752</v>
      </c>
      <c r="WP614" t="s">
        <v>18753</v>
      </c>
      <c r="WQ614" t="s">
        <v>18754</v>
      </c>
      <c r="WR614" t="s">
        <v>18755</v>
      </c>
      <c r="WS614" t="s">
        <v>18756</v>
      </c>
      <c r="WT614" t="s">
        <v>18757</v>
      </c>
      <c r="WU614" t="s">
        <v>18758</v>
      </c>
      <c r="WV614" t="s">
        <v>18759</v>
      </c>
      <c r="WW614" t="s">
        <v>18760</v>
      </c>
      <c r="WX614" t="s">
        <v>18761</v>
      </c>
      <c r="WY614" t="s">
        <v>18762</v>
      </c>
      <c r="WZ614" t="s">
        <v>18763</v>
      </c>
      <c r="XA614" t="s">
        <v>18764</v>
      </c>
      <c r="XB614" t="s">
        <v>18765</v>
      </c>
      <c r="XC614" t="s">
        <v>18766</v>
      </c>
      <c r="XD614" t="s">
        <v>18767</v>
      </c>
      <c r="XE614" t="s">
        <v>18768</v>
      </c>
      <c r="XF614" t="s">
        <v>18769</v>
      </c>
      <c r="XG614" t="s">
        <v>18770</v>
      </c>
      <c r="XH614" t="s">
        <v>18771</v>
      </c>
      <c r="XI614" t="s">
        <v>18772</v>
      </c>
      <c r="XJ614" t="s">
        <v>18773</v>
      </c>
      <c r="XK614" t="s">
        <v>18774</v>
      </c>
      <c r="XL614" t="s">
        <v>18775</v>
      </c>
      <c r="XM614" t="s">
        <v>18776</v>
      </c>
      <c r="XN614" t="s">
        <v>18777</v>
      </c>
      <c r="XO614" t="s">
        <v>18778</v>
      </c>
      <c r="XP614" t="s">
        <v>18779</v>
      </c>
      <c r="XQ614" t="s">
        <v>18780</v>
      </c>
      <c r="XR614" t="s">
        <v>18781</v>
      </c>
      <c r="XS614" t="s">
        <v>18782</v>
      </c>
      <c r="XT614" t="s">
        <v>18783</v>
      </c>
      <c r="XU614" t="s">
        <v>18784</v>
      </c>
      <c r="XV614" t="s">
        <v>18785</v>
      </c>
      <c r="XW614" t="s">
        <v>18786</v>
      </c>
      <c r="XX614" t="s">
        <v>18787</v>
      </c>
      <c r="XY614" t="s">
        <v>18788</v>
      </c>
      <c r="XZ614" t="s">
        <v>18789</v>
      </c>
      <c r="YA614" t="s">
        <v>18790</v>
      </c>
      <c r="YB614" t="s">
        <v>18791</v>
      </c>
      <c r="YC614" t="s">
        <v>18792</v>
      </c>
      <c r="YD614" t="s">
        <v>18793</v>
      </c>
      <c r="YE614" t="s">
        <v>18794</v>
      </c>
      <c r="YF614" t="s">
        <v>18795</v>
      </c>
      <c r="YG614" t="s">
        <v>18796</v>
      </c>
      <c r="YH614" t="s">
        <v>18797</v>
      </c>
      <c r="YI614" t="s">
        <v>18798</v>
      </c>
      <c r="YJ614" t="s">
        <v>18799</v>
      </c>
      <c r="YK614" t="s">
        <v>18800</v>
      </c>
      <c r="YL614" t="s">
        <v>18801</v>
      </c>
      <c r="YM614" t="s">
        <v>18802</v>
      </c>
      <c r="YN614" t="s">
        <v>18803</v>
      </c>
      <c r="YO614" t="s">
        <v>18804</v>
      </c>
      <c r="YP614" t="s">
        <v>18805</v>
      </c>
      <c r="YQ614" t="s">
        <v>18806</v>
      </c>
      <c r="YR614" t="s">
        <v>18807</v>
      </c>
      <c r="YS614" t="s">
        <v>18808</v>
      </c>
      <c r="YT614" t="s">
        <v>18809</v>
      </c>
      <c r="YU614" t="s">
        <v>18810</v>
      </c>
      <c r="YV614" t="s">
        <v>18811</v>
      </c>
      <c r="YW614" t="s">
        <v>18812</v>
      </c>
      <c r="YX614" t="s">
        <v>18813</v>
      </c>
      <c r="YY614" t="s">
        <v>18814</v>
      </c>
      <c r="YZ614" t="s">
        <v>18815</v>
      </c>
      <c r="ZA614" t="s">
        <v>18816</v>
      </c>
      <c r="ZB614" t="s">
        <v>18817</v>
      </c>
      <c r="ZC614" t="s">
        <v>18818</v>
      </c>
      <c r="ZD614" t="s">
        <v>18819</v>
      </c>
      <c r="ZE614" t="s">
        <v>18820</v>
      </c>
      <c r="ZF614" t="s">
        <v>18821</v>
      </c>
      <c r="ZG614" t="s">
        <v>18822</v>
      </c>
      <c r="ZH614" t="s">
        <v>18823</v>
      </c>
      <c r="ZI614" t="s">
        <v>18824</v>
      </c>
      <c r="ZJ614" t="s">
        <v>18825</v>
      </c>
      <c r="ZK614" t="s">
        <v>18826</v>
      </c>
      <c r="ZL614" t="s">
        <v>18827</v>
      </c>
      <c r="ZM614" t="s">
        <v>18828</v>
      </c>
      <c r="ZN614" t="s">
        <v>18829</v>
      </c>
      <c r="ZO614" t="s">
        <v>18830</v>
      </c>
      <c r="ZP614" t="s">
        <v>18831</v>
      </c>
      <c r="ZQ614" t="s">
        <v>18832</v>
      </c>
      <c r="ZR614" t="s">
        <v>18833</v>
      </c>
      <c r="ZS614" t="s">
        <v>18834</v>
      </c>
      <c r="ZT614" t="s">
        <v>18835</v>
      </c>
      <c r="ZU614" t="s">
        <v>18836</v>
      </c>
      <c r="ZV614" t="s">
        <v>18837</v>
      </c>
      <c r="ZW614" t="s">
        <v>18838</v>
      </c>
      <c r="ZX614" t="s">
        <v>18839</v>
      </c>
      <c r="ZY614" t="s">
        <v>18840</v>
      </c>
      <c r="ZZ614" t="s">
        <v>18841</v>
      </c>
      <c r="AAA614" t="s">
        <v>18842</v>
      </c>
      <c r="AAB614" t="s">
        <v>18843</v>
      </c>
      <c r="AAC614" t="s">
        <v>18844</v>
      </c>
      <c r="AAD614" t="s">
        <v>18845</v>
      </c>
      <c r="AAE614" t="s">
        <v>18846</v>
      </c>
      <c r="AAF614" t="s">
        <v>18847</v>
      </c>
      <c r="AAG614" t="s">
        <v>18848</v>
      </c>
      <c r="AAH614" t="s">
        <v>18849</v>
      </c>
      <c r="AAI614" t="s">
        <v>18850</v>
      </c>
      <c r="AAJ614" t="s">
        <v>18851</v>
      </c>
      <c r="AAK614" t="s">
        <v>18852</v>
      </c>
      <c r="AAL614" t="s">
        <v>18853</v>
      </c>
      <c r="AAM614" t="s">
        <v>18854</v>
      </c>
      <c r="AAN614" t="s">
        <v>18855</v>
      </c>
      <c r="AAO614" t="s">
        <v>18856</v>
      </c>
      <c r="AAP614" t="s">
        <v>18857</v>
      </c>
      <c r="AAQ614" t="s">
        <v>18858</v>
      </c>
      <c r="AAR614" t="s">
        <v>18859</v>
      </c>
      <c r="AAS614" t="s">
        <v>18860</v>
      </c>
      <c r="AAT614" t="s">
        <v>18861</v>
      </c>
      <c r="AAU614" t="s">
        <v>18862</v>
      </c>
      <c r="AAV614" t="s">
        <v>18863</v>
      </c>
      <c r="AAW614" t="s">
        <v>18864</v>
      </c>
      <c r="AAX614" t="s">
        <v>18865</v>
      </c>
      <c r="AAY614" t="s">
        <v>18866</v>
      </c>
      <c r="AAZ614" t="s">
        <v>18867</v>
      </c>
      <c r="ABA614" t="s">
        <v>18868</v>
      </c>
      <c r="ABB614" t="s">
        <v>18869</v>
      </c>
      <c r="ABC614" t="s">
        <v>18870</v>
      </c>
      <c r="ABD614" t="s">
        <v>18871</v>
      </c>
      <c r="ABE614" t="s">
        <v>18872</v>
      </c>
      <c r="ABF614" t="s">
        <v>18873</v>
      </c>
      <c r="ABG614" t="s">
        <v>18874</v>
      </c>
      <c r="ABH614" t="s">
        <v>18875</v>
      </c>
      <c r="ABI614" t="s">
        <v>18876</v>
      </c>
      <c r="ABJ614" t="s">
        <v>18877</v>
      </c>
      <c r="ABK614" t="s">
        <v>18878</v>
      </c>
      <c r="ABL614" t="s">
        <v>18879</v>
      </c>
      <c r="ABM614" t="s">
        <v>18880</v>
      </c>
      <c r="ABN614" t="s">
        <v>18881</v>
      </c>
      <c r="ABO614" t="s">
        <v>18882</v>
      </c>
      <c r="ABP614" t="s">
        <v>18883</v>
      </c>
      <c r="ABQ614" t="s">
        <v>18884</v>
      </c>
      <c r="ABR614" t="s">
        <v>18885</v>
      </c>
      <c r="ABS614" t="s">
        <v>18886</v>
      </c>
      <c r="ABT614" t="s">
        <v>18887</v>
      </c>
      <c r="ABU614" t="s">
        <v>18888</v>
      </c>
      <c r="ABV614" t="s">
        <v>18889</v>
      </c>
      <c r="ABW614" t="s">
        <v>18890</v>
      </c>
      <c r="ABX614" t="s">
        <v>18891</v>
      </c>
      <c r="ABY614" t="s">
        <v>18892</v>
      </c>
      <c r="ABZ614" t="s">
        <v>18893</v>
      </c>
      <c r="ACA614" t="s">
        <v>18894</v>
      </c>
      <c r="ACB614" t="s">
        <v>18895</v>
      </c>
      <c r="ACC614" t="s">
        <v>18896</v>
      </c>
      <c r="ACD614" t="s">
        <v>18897</v>
      </c>
      <c r="ACE614" t="s">
        <v>18898</v>
      </c>
      <c r="ACF614" t="s">
        <v>18899</v>
      </c>
      <c r="ACG614" t="s">
        <v>18900</v>
      </c>
      <c r="ACH614" t="s">
        <v>18901</v>
      </c>
      <c r="ACI614" t="s">
        <v>18902</v>
      </c>
      <c r="ACJ614" t="s">
        <v>18903</v>
      </c>
      <c r="ACK614" t="s">
        <v>18904</v>
      </c>
      <c r="ACL614" t="s">
        <v>18905</v>
      </c>
      <c r="ACM614" t="s">
        <v>18906</v>
      </c>
      <c r="ACN614" t="s">
        <v>18907</v>
      </c>
      <c r="ACO614" t="s">
        <v>18908</v>
      </c>
      <c r="ACP614" t="s">
        <v>18909</v>
      </c>
      <c r="ACQ614" t="s">
        <v>18910</v>
      </c>
      <c r="ACR614" t="s">
        <v>18911</v>
      </c>
      <c r="ACS614" t="s">
        <v>18912</v>
      </c>
      <c r="ACT614" t="s">
        <v>18913</v>
      </c>
      <c r="ACU614" t="s">
        <v>18914</v>
      </c>
      <c r="ACV614" t="s">
        <v>18915</v>
      </c>
      <c r="ACW614" t="s">
        <v>18916</v>
      </c>
      <c r="ACX614" t="s">
        <v>18917</v>
      </c>
      <c r="ACY614" t="s">
        <v>18918</v>
      </c>
      <c r="ACZ614" t="s">
        <v>18919</v>
      </c>
      <c r="ADA614" t="s">
        <v>18920</v>
      </c>
      <c r="ADB614" t="s">
        <v>18921</v>
      </c>
      <c r="ADC614" t="s">
        <v>18922</v>
      </c>
      <c r="ADD614" t="s">
        <v>18923</v>
      </c>
      <c r="ADE614" t="s">
        <v>18924</v>
      </c>
      <c r="ADF614" t="s">
        <v>18925</v>
      </c>
      <c r="ADG614" t="s">
        <v>18926</v>
      </c>
      <c r="ADH614" t="s">
        <v>18927</v>
      </c>
      <c r="ADI614" t="s">
        <v>18928</v>
      </c>
      <c r="ADJ614" t="s">
        <v>18929</v>
      </c>
      <c r="ADK614" t="s">
        <v>18930</v>
      </c>
      <c r="ADL614" t="s">
        <v>18931</v>
      </c>
      <c r="ADM614" t="s">
        <v>18932</v>
      </c>
      <c r="ADN614" t="s">
        <v>18933</v>
      </c>
      <c r="ADO614" t="s">
        <v>18934</v>
      </c>
      <c r="ADP614" t="s">
        <v>18935</v>
      </c>
      <c r="ADQ614" t="s">
        <v>18936</v>
      </c>
      <c r="ADR614" t="s">
        <v>18937</v>
      </c>
      <c r="ADS614" t="s">
        <v>18938</v>
      </c>
      <c r="ADT614" t="s">
        <v>18939</v>
      </c>
      <c r="ADU614" t="s">
        <v>18940</v>
      </c>
      <c r="ADV614" t="s">
        <v>18941</v>
      </c>
      <c r="ADW614" t="s">
        <v>18942</v>
      </c>
      <c r="ADX614" t="s">
        <v>18943</v>
      </c>
      <c r="ADY614" t="s">
        <v>18944</v>
      </c>
      <c r="ADZ614" t="s">
        <v>18945</v>
      </c>
      <c r="AEA614" t="s">
        <v>18946</v>
      </c>
      <c r="AEB614" t="s">
        <v>18947</v>
      </c>
      <c r="AEC614" t="s">
        <v>18948</v>
      </c>
      <c r="AED614" t="s">
        <v>18949</v>
      </c>
      <c r="AEE614" t="s">
        <v>18950</v>
      </c>
      <c r="AEF614" t="s">
        <v>18951</v>
      </c>
      <c r="AEG614" t="s">
        <v>18952</v>
      </c>
      <c r="AEH614" t="s">
        <v>18953</v>
      </c>
      <c r="AEI614" t="s">
        <v>18954</v>
      </c>
      <c r="AEJ614" t="s">
        <v>18955</v>
      </c>
      <c r="AEK614" t="s">
        <v>18956</v>
      </c>
      <c r="AEL614" t="s">
        <v>18957</v>
      </c>
      <c r="AEM614" t="s">
        <v>18958</v>
      </c>
      <c r="AEN614" t="s">
        <v>18959</v>
      </c>
      <c r="AEO614" t="s">
        <v>18960</v>
      </c>
      <c r="AEP614" t="s">
        <v>18961</v>
      </c>
      <c r="AEQ614" t="s">
        <v>18962</v>
      </c>
      <c r="AER614" t="s">
        <v>18963</v>
      </c>
      <c r="AES614" t="s">
        <v>18964</v>
      </c>
      <c r="AET614" t="s">
        <v>18965</v>
      </c>
      <c r="AEU614" t="s">
        <v>18966</v>
      </c>
      <c r="AEV614" t="s">
        <v>18967</v>
      </c>
      <c r="AEW614" t="s">
        <v>18968</v>
      </c>
      <c r="AEX614" t="s">
        <v>18969</v>
      </c>
      <c r="AEY614" t="s">
        <v>18970</v>
      </c>
      <c r="AEZ614" t="s">
        <v>18971</v>
      </c>
      <c r="AFA614" t="s">
        <v>18972</v>
      </c>
      <c r="AFB614" t="s">
        <v>18973</v>
      </c>
      <c r="AFC614" t="s">
        <v>18974</v>
      </c>
      <c r="AFD614" t="s">
        <v>18975</v>
      </c>
      <c r="AFE614" t="s">
        <v>18976</v>
      </c>
      <c r="AFF614" t="s">
        <v>18977</v>
      </c>
      <c r="AFG614" t="s">
        <v>18978</v>
      </c>
      <c r="AFH614" t="s">
        <v>18979</v>
      </c>
      <c r="AFI614" t="s">
        <v>18980</v>
      </c>
      <c r="AFJ614" t="s">
        <v>18981</v>
      </c>
      <c r="AFK614" t="s">
        <v>18982</v>
      </c>
      <c r="AFL614" t="s">
        <v>18983</v>
      </c>
      <c r="AFM614" t="s">
        <v>18984</v>
      </c>
      <c r="AFN614" t="s">
        <v>18985</v>
      </c>
      <c r="AFO614" t="s">
        <v>18986</v>
      </c>
      <c r="AFP614" t="s">
        <v>18987</v>
      </c>
      <c r="AFQ614" t="s">
        <v>18988</v>
      </c>
      <c r="AFR614" t="s">
        <v>18989</v>
      </c>
      <c r="AFS614" t="s">
        <v>18990</v>
      </c>
      <c r="AFT614" t="s">
        <v>18991</v>
      </c>
      <c r="AFU614" t="s">
        <v>18992</v>
      </c>
      <c r="AFV614" t="s">
        <v>18993</v>
      </c>
      <c r="AFW614" t="s">
        <v>18994</v>
      </c>
      <c r="AFX614" t="s">
        <v>18995</v>
      </c>
      <c r="AFY614" t="s">
        <v>18996</v>
      </c>
      <c r="AFZ614" t="s">
        <v>18997</v>
      </c>
      <c r="AGA614" t="s">
        <v>18998</v>
      </c>
      <c r="AGB614" t="s">
        <v>18999</v>
      </c>
      <c r="AGC614" t="s">
        <v>19000</v>
      </c>
      <c r="AGD614" t="s">
        <v>19001</v>
      </c>
      <c r="AGE614" t="s">
        <v>19002</v>
      </c>
      <c r="AGF614" t="s">
        <v>19003</v>
      </c>
      <c r="AGG614" t="s">
        <v>19004</v>
      </c>
      <c r="AGH614" t="s">
        <v>19005</v>
      </c>
      <c r="AGI614" t="s">
        <v>19006</v>
      </c>
      <c r="AGJ614" t="s">
        <v>19007</v>
      </c>
      <c r="AGK614" t="s">
        <v>19008</v>
      </c>
      <c r="AGL614" t="s">
        <v>19009</v>
      </c>
      <c r="AGM614" t="s">
        <v>19010</v>
      </c>
      <c r="AGN614" t="s">
        <v>19011</v>
      </c>
      <c r="AGO614" t="s">
        <v>19012</v>
      </c>
      <c r="AGP614" t="s">
        <v>19013</v>
      </c>
      <c r="AGQ614" t="s">
        <v>19014</v>
      </c>
      <c r="AGR614" t="s">
        <v>19015</v>
      </c>
      <c r="AGS614" t="s">
        <v>19016</v>
      </c>
      <c r="AGT614" t="s">
        <v>19017</v>
      </c>
      <c r="AGU614" t="s">
        <v>19018</v>
      </c>
      <c r="AGV614" t="s">
        <v>19019</v>
      </c>
      <c r="AGW614" t="s">
        <v>19020</v>
      </c>
      <c r="AGX614" t="s">
        <v>19021</v>
      </c>
      <c r="AGY614" t="s">
        <v>19022</v>
      </c>
      <c r="AGZ614" t="s">
        <v>19023</v>
      </c>
      <c r="AHA614" t="s">
        <v>19024</v>
      </c>
      <c r="AHB614" t="s">
        <v>19025</v>
      </c>
      <c r="AHC614" t="s">
        <v>19026</v>
      </c>
      <c r="AHD614" t="s">
        <v>19027</v>
      </c>
      <c r="AHE614" t="s">
        <v>19028</v>
      </c>
      <c r="AHF614" t="s">
        <v>19029</v>
      </c>
      <c r="AHG614" t="s">
        <v>19030</v>
      </c>
      <c r="AHH614" t="s">
        <v>19031</v>
      </c>
      <c r="AHI614" t="s">
        <v>19032</v>
      </c>
      <c r="AHJ614" t="s">
        <v>19033</v>
      </c>
      <c r="AHK614" t="s">
        <v>19034</v>
      </c>
      <c r="AHL614" t="s">
        <v>19035</v>
      </c>
      <c r="AHM614" t="s">
        <v>19036</v>
      </c>
      <c r="AHN614" t="s">
        <v>19037</v>
      </c>
      <c r="AHO614" t="s">
        <v>19038</v>
      </c>
      <c r="AHP614" t="s">
        <v>19039</v>
      </c>
      <c r="AHQ614" t="s">
        <v>19040</v>
      </c>
      <c r="AHR614" t="s">
        <v>19041</v>
      </c>
      <c r="AHS614" t="s">
        <v>19042</v>
      </c>
      <c r="AHT614" t="s">
        <v>19043</v>
      </c>
      <c r="AHU614" t="s">
        <v>19044</v>
      </c>
      <c r="AHV614" t="s">
        <v>19045</v>
      </c>
      <c r="AHW614" t="s">
        <v>19046</v>
      </c>
      <c r="AHX614" t="s">
        <v>19047</v>
      </c>
      <c r="AHY614" t="s">
        <v>19048</v>
      </c>
      <c r="AHZ614" t="s">
        <v>19049</v>
      </c>
      <c r="AIA614" t="s">
        <v>19050</v>
      </c>
      <c r="AIB614" t="s">
        <v>19051</v>
      </c>
      <c r="AIC614" t="s">
        <v>19052</v>
      </c>
      <c r="AID614" t="s">
        <v>19053</v>
      </c>
      <c r="AIE614" t="s">
        <v>19054</v>
      </c>
      <c r="AIF614" t="s">
        <v>19055</v>
      </c>
      <c r="AIG614" t="s">
        <v>19056</v>
      </c>
      <c r="AIH614" t="s">
        <v>19057</v>
      </c>
      <c r="AII614" t="s">
        <v>19058</v>
      </c>
      <c r="AIJ614" t="s">
        <v>19059</v>
      </c>
      <c r="AIK614" t="s">
        <v>19060</v>
      </c>
      <c r="AIL614" t="s">
        <v>19061</v>
      </c>
      <c r="AIM614" t="s">
        <v>19062</v>
      </c>
      <c r="AIN614" t="s">
        <v>19063</v>
      </c>
      <c r="AIO614" t="s">
        <v>19064</v>
      </c>
      <c r="AIP614" t="s">
        <v>19065</v>
      </c>
      <c r="AIQ614" t="s">
        <v>19066</v>
      </c>
      <c r="AIR614" t="s">
        <v>19067</v>
      </c>
      <c r="AIS614" t="s">
        <v>19068</v>
      </c>
      <c r="AIT614" t="s">
        <v>19069</v>
      </c>
      <c r="AIU614" t="s">
        <v>19070</v>
      </c>
      <c r="AIV614" t="s">
        <v>19071</v>
      </c>
      <c r="AIW614" t="s">
        <v>19072</v>
      </c>
      <c r="AIX614" t="s">
        <v>19073</v>
      </c>
      <c r="AIY614" t="s">
        <v>19074</v>
      </c>
      <c r="AIZ614" t="s">
        <v>19075</v>
      </c>
      <c r="AJA614" t="s">
        <v>19076</v>
      </c>
      <c r="AJB614" t="s">
        <v>19077</v>
      </c>
      <c r="AJC614" t="s">
        <v>19078</v>
      </c>
      <c r="AJD614" t="s">
        <v>19079</v>
      </c>
      <c r="AJE614" t="s">
        <v>19080</v>
      </c>
      <c r="AJF614" t="s">
        <v>19081</v>
      </c>
      <c r="AJG614" t="s">
        <v>19082</v>
      </c>
      <c r="AJH614" t="s">
        <v>19083</v>
      </c>
      <c r="AJI614" t="s">
        <v>19084</v>
      </c>
      <c r="AJJ614" t="s">
        <v>19085</v>
      </c>
      <c r="AJK614" t="s">
        <v>19086</v>
      </c>
      <c r="AJL614" t="s">
        <v>19087</v>
      </c>
      <c r="AJM614" t="s">
        <v>19088</v>
      </c>
      <c r="AJN614" t="s">
        <v>19089</v>
      </c>
      <c r="AJO614" t="s">
        <v>19090</v>
      </c>
      <c r="AJP614" t="s">
        <v>19091</v>
      </c>
      <c r="AJQ614" t="s">
        <v>19092</v>
      </c>
      <c r="AJR614" t="s">
        <v>19093</v>
      </c>
      <c r="AJS614" t="s">
        <v>19094</v>
      </c>
      <c r="AJT614" t="s">
        <v>19095</v>
      </c>
      <c r="AJU614" t="s">
        <v>19096</v>
      </c>
      <c r="AJV614" t="s">
        <v>19097</v>
      </c>
      <c r="AJW614" t="s">
        <v>19098</v>
      </c>
      <c r="AJX614" t="s">
        <v>19099</v>
      </c>
      <c r="AJY614" t="s">
        <v>19100</v>
      </c>
      <c r="AJZ614" t="s">
        <v>19101</v>
      </c>
      <c r="AKA614" t="s">
        <v>19102</v>
      </c>
      <c r="AKB614" t="s">
        <v>19103</v>
      </c>
      <c r="AKC614" t="s">
        <v>19104</v>
      </c>
      <c r="AKD614" t="s">
        <v>19105</v>
      </c>
      <c r="AKE614" t="s">
        <v>19106</v>
      </c>
      <c r="AKF614" t="s">
        <v>19107</v>
      </c>
      <c r="AKG614" t="s">
        <v>19108</v>
      </c>
      <c r="AKH614" t="s">
        <v>19109</v>
      </c>
      <c r="AKI614" t="s">
        <v>19110</v>
      </c>
      <c r="AKJ614" t="s">
        <v>19111</v>
      </c>
      <c r="AKK614" t="s">
        <v>19112</v>
      </c>
      <c r="AKL614" t="s">
        <v>19113</v>
      </c>
      <c r="AKM614" t="s">
        <v>19114</v>
      </c>
      <c r="AKN614" t="s">
        <v>19115</v>
      </c>
      <c r="AKO614" t="s">
        <v>19116</v>
      </c>
      <c r="AKP614" t="s">
        <v>19117</v>
      </c>
      <c r="AKQ614" t="s">
        <v>19118</v>
      </c>
      <c r="AKR614" t="s">
        <v>19119</v>
      </c>
      <c r="AKS614" t="s">
        <v>19120</v>
      </c>
      <c r="AKT614" t="s">
        <v>19121</v>
      </c>
      <c r="AKU614" t="s">
        <v>19122</v>
      </c>
    </row>
    <row r="615" spans="1:983" x14ac:dyDescent="0.25">
      <c r="A615" t="s">
        <v>19225</v>
      </c>
      <c r="B615" t="s">
        <v>19226</v>
      </c>
      <c r="C615" t="s">
        <v>19227</v>
      </c>
      <c r="D615" t="s">
        <v>19228</v>
      </c>
      <c r="E615" t="s">
        <v>19229</v>
      </c>
      <c r="F615" t="s">
        <v>19230</v>
      </c>
      <c r="G615" t="s">
        <v>19231</v>
      </c>
      <c r="H615" t="s">
        <v>19232</v>
      </c>
      <c r="I615" t="s">
        <v>19233</v>
      </c>
      <c r="J615" t="s">
        <v>19234</v>
      </c>
      <c r="K615" t="s">
        <v>19235</v>
      </c>
    </row>
    <row r="616" spans="1:983" x14ac:dyDescent="0.25">
      <c r="A616" t="s">
        <v>18132</v>
      </c>
      <c r="B616" t="s">
        <v>17370</v>
      </c>
      <c r="C616" t="s">
        <v>17371</v>
      </c>
      <c r="D616" t="s">
        <v>17372</v>
      </c>
      <c r="E616" t="s">
        <v>17373</v>
      </c>
      <c r="F616" t="s">
        <v>17374</v>
      </c>
      <c r="G616" t="s">
        <v>17375</v>
      </c>
      <c r="H616" t="s">
        <v>17376</v>
      </c>
      <c r="I616" t="s">
        <v>17594</v>
      </c>
      <c r="J616" t="s">
        <v>17377</v>
      </c>
      <c r="K616" t="s">
        <v>17378</v>
      </c>
      <c r="L616" t="s">
        <v>17379</v>
      </c>
      <c r="M616" t="s">
        <v>17380</v>
      </c>
      <c r="N616" t="s">
        <v>17381</v>
      </c>
      <c r="O616" t="s">
        <v>17382</v>
      </c>
      <c r="P616" t="s">
        <v>17383</v>
      </c>
      <c r="Q616" t="s">
        <v>17384</v>
      </c>
      <c r="R616" t="s">
        <v>17385</v>
      </c>
      <c r="S616" t="s">
        <v>17386</v>
      </c>
      <c r="T616" t="s">
        <v>17387</v>
      </c>
      <c r="U616" t="s">
        <v>17388</v>
      </c>
      <c r="V616" t="s">
        <v>17389</v>
      </c>
      <c r="W616" t="s">
        <v>17390</v>
      </c>
      <c r="X616" t="s">
        <v>17391</v>
      </c>
      <c r="Y616" t="s">
        <v>17392</v>
      </c>
      <c r="Z616" t="s">
        <v>17595</v>
      </c>
      <c r="AA616" t="s">
        <v>17393</v>
      </c>
      <c r="AB616" t="s">
        <v>17394</v>
      </c>
      <c r="AC616" t="s">
        <v>17395</v>
      </c>
      <c r="AD616" t="s">
        <v>17396</v>
      </c>
      <c r="AE616" t="s">
        <v>17397</v>
      </c>
      <c r="AF616" t="s">
        <v>17398</v>
      </c>
      <c r="AG616" t="s">
        <v>17399</v>
      </c>
      <c r="AH616" t="s">
        <v>17596</v>
      </c>
      <c r="AI616" t="s">
        <v>17400</v>
      </c>
      <c r="AJ616" t="s">
        <v>17401</v>
      </c>
      <c r="AK616" t="s">
        <v>17402</v>
      </c>
      <c r="AL616" t="s">
        <v>17403</v>
      </c>
      <c r="AM616" t="s">
        <v>17404</v>
      </c>
      <c r="AN616" t="s">
        <v>17405</v>
      </c>
      <c r="AO616" t="s">
        <v>17406</v>
      </c>
      <c r="AP616" t="s">
        <v>17407</v>
      </c>
      <c r="AQ616" t="s">
        <v>17598</v>
      </c>
      <c r="AR616" t="s">
        <v>17408</v>
      </c>
      <c r="AS616" t="s">
        <v>17409</v>
      </c>
      <c r="AT616" t="s">
        <v>17410</v>
      </c>
      <c r="AU616" t="s">
        <v>17411</v>
      </c>
      <c r="AV616" t="s">
        <v>17412</v>
      </c>
      <c r="AW616" t="s">
        <v>17413</v>
      </c>
      <c r="AX616" t="s">
        <v>17414</v>
      </c>
      <c r="AY616" t="s">
        <v>17415</v>
      </c>
      <c r="AZ616" t="s">
        <v>17416</v>
      </c>
      <c r="BA616" t="s">
        <v>17417</v>
      </c>
      <c r="BB616" t="s">
        <v>17418</v>
      </c>
      <c r="BC616" t="s">
        <v>17419</v>
      </c>
      <c r="BD616" t="s">
        <v>17420</v>
      </c>
      <c r="BE616" t="s">
        <v>17421</v>
      </c>
      <c r="BF616" t="s">
        <v>17422</v>
      </c>
      <c r="BG616" t="s">
        <v>17423</v>
      </c>
      <c r="BH616" t="s">
        <v>17424</v>
      </c>
      <c r="BI616" t="s">
        <v>17425</v>
      </c>
      <c r="BJ616" t="s">
        <v>17426</v>
      </c>
      <c r="BK616" t="s">
        <v>17427</v>
      </c>
      <c r="BL616" t="s">
        <v>17428</v>
      </c>
      <c r="BM616" t="s">
        <v>17429</v>
      </c>
      <c r="BN616" t="s">
        <v>17430</v>
      </c>
      <c r="BO616" t="s">
        <v>17431</v>
      </c>
      <c r="BP616" t="s">
        <v>17432</v>
      </c>
      <c r="BQ616" t="s">
        <v>17433</v>
      </c>
      <c r="BR616" t="s">
        <v>17434</v>
      </c>
      <c r="BS616" t="s">
        <v>17435</v>
      </c>
      <c r="BT616" t="s">
        <v>17436</v>
      </c>
      <c r="BU616" t="s">
        <v>17599</v>
      </c>
      <c r="BV616" t="s">
        <v>17437</v>
      </c>
      <c r="BW616" t="s">
        <v>17438</v>
      </c>
      <c r="BX616" t="s">
        <v>17439</v>
      </c>
      <c r="BY616" t="s">
        <v>17440</v>
      </c>
      <c r="BZ616" t="s">
        <v>17441</v>
      </c>
      <c r="CA616" t="s">
        <v>17442</v>
      </c>
      <c r="CB616" t="s">
        <v>17443</v>
      </c>
      <c r="CC616" t="s">
        <v>17444</v>
      </c>
      <c r="CD616" t="s">
        <v>17445</v>
      </c>
      <c r="CE616" t="s">
        <v>17446</v>
      </c>
      <c r="CF616" t="s">
        <v>17447</v>
      </c>
      <c r="CG616" t="s">
        <v>17448</v>
      </c>
      <c r="CH616" t="s">
        <v>17600</v>
      </c>
      <c r="CI616" t="s">
        <v>17449</v>
      </c>
      <c r="CJ616" t="s">
        <v>17450</v>
      </c>
      <c r="CK616" t="s">
        <v>17451</v>
      </c>
      <c r="CL616" t="s">
        <v>17452</v>
      </c>
      <c r="CM616" t="s">
        <v>17453</v>
      </c>
      <c r="CN616" t="s">
        <v>17454</v>
      </c>
      <c r="CO616" t="s">
        <v>17455</v>
      </c>
      <c r="CP616" t="s">
        <v>17456</v>
      </c>
      <c r="CQ616" t="s">
        <v>17457</v>
      </c>
      <c r="CR616" t="s">
        <v>17458</v>
      </c>
      <c r="CS616" t="s">
        <v>17459</v>
      </c>
      <c r="CT616" t="s">
        <v>17460</v>
      </c>
      <c r="CU616" t="s">
        <v>17461</v>
      </c>
      <c r="CV616" t="s">
        <v>17462</v>
      </c>
      <c r="CW616" t="s">
        <v>17463</v>
      </c>
      <c r="CX616" t="s">
        <v>17464</v>
      </c>
      <c r="CY616" t="s">
        <v>17465</v>
      </c>
      <c r="CZ616" t="s">
        <v>17466</v>
      </c>
      <c r="DA616" t="s">
        <v>17467</v>
      </c>
      <c r="DB616" t="s">
        <v>17468</v>
      </c>
      <c r="DC616" t="s">
        <v>17469</v>
      </c>
      <c r="DD616" t="s">
        <v>17470</v>
      </c>
      <c r="DE616" t="s">
        <v>17471</v>
      </c>
      <c r="DF616" t="s">
        <v>17472</v>
      </c>
      <c r="DG616" t="s">
        <v>17473</v>
      </c>
      <c r="DH616" t="s">
        <v>17474</v>
      </c>
      <c r="DI616" t="s">
        <v>17475</v>
      </c>
      <c r="DJ616" t="s">
        <v>17476</v>
      </c>
      <c r="DK616" t="s">
        <v>17477</v>
      </c>
      <c r="DL616" t="s">
        <v>17478</v>
      </c>
      <c r="DM616" t="s">
        <v>17479</v>
      </c>
      <c r="DN616" t="s">
        <v>17480</v>
      </c>
      <c r="DO616" t="s">
        <v>17481</v>
      </c>
      <c r="DP616" t="s">
        <v>17482</v>
      </c>
      <c r="DQ616" t="s">
        <v>17483</v>
      </c>
      <c r="DR616" t="s">
        <v>17484</v>
      </c>
      <c r="DS616" t="s">
        <v>17485</v>
      </c>
      <c r="DT616" t="s">
        <v>17486</v>
      </c>
      <c r="DU616" t="s">
        <v>17487</v>
      </c>
      <c r="DV616" t="s">
        <v>17488</v>
      </c>
      <c r="DW616" t="s">
        <v>17489</v>
      </c>
      <c r="DX616" t="s">
        <v>17490</v>
      </c>
      <c r="DY616" t="s">
        <v>17491</v>
      </c>
      <c r="DZ616" t="s">
        <v>17492</v>
      </c>
      <c r="EA616" t="s">
        <v>17493</v>
      </c>
      <c r="EB616" t="s">
        <v>17494</v>
      </c>
      <c r="EC616" t="s">
        <v>17495</v>
      </c>
      <c r="ED616" t="s">
        <v>17496</v>
      </c>
      <c r="EE616" t="s">
        <v>17497</v>
      </c>
      <c r="EF616" t="s">
        <v>17498</v>
      </c>
      <c r="EG616" t="s">
        <v>17499</v>
      </c>
      <c r="EH616" t="s">
        <v>17500</v>
      </c>
      <c r="EI616" t="s">
        <v>17501</v>
      </c>
      <c r="EJ616" t="s">
        <v>17502</v>
      </c>
      <c r="EK616" t="s">
        <v>17503</v>
      </c>
      <c r="EL616" t="s">
        <v>17504</v>
      </c>
      <c r="EM616" t="s">
        <v>17505</v>
      </c>
      <c r="EN616" t="s">
        <v>17506</v>
      </c>
      <c r="EO616" t="s">
        <v>17507</v>
      </c>
      <c r="EP616" t="s">
        <v>17508</v>
      </c>
      <c r="EQ616" t="s">
        <v>17509</v>
      </c>
      <c r="ER616" t="s">
        <v>17510</v>
      </c>
      <c r="ES616" t="s">
        <v>17511</v>
      </c>
      <c r="ET616" t="s">
        <v>17512</v>
      </c>
      <c r="EU616" t="s">
        <v>17513</v>
      </c>
      <c r="EV616" t="s">
        <v>17601</v>
      </c>
      <c r="EW616" t="s">
        <v>17514</v>
      </c>
      <c r="EX616" t="s">
        <v>17515</v>
      </c>
      <c r="EY616" t="s">
        <v>17516</v>
      </c>
      <c r="EZ616" t="s">
        <v>17517</v>
      </c>
      <c r="FA616" t="s">
        <v>17518</v>
      </c>
      <c r="FB616" t="s">
        <v>17519</v>
      </c>
      <c r="FC616" t="s">
        <v>17520</v>
      </c>
      <c r="FD616" t="s">
        <v>17521</v>
      </c>
      <c r="FE616" t="s">
        <v>17522</v>
      </c>
      <c r="FF616" t="s">
        <v>17523</v>
      </c>
      <c r="FG616" t="s">
        <v>17524</v>
      </c>
      <c r="FH616" t="s">
        <v>17525</v>
      </c>
      <c r="FI616" t="s">
        <v>17526</v>
      </c>
      <c r="FJ616" t="s">
        <v>17527</v>
      </c>
      <c r="FK616" t="s">
        <v>17528</v>
      </c>
      <c r="FL616" t="s">
        <v>17529</v>
      </c>
      <c r="FM616" t="s">
        <v>17530</v>
      </c>
      <c r="FN616" t="s">
        <v>17531</v>
      </c>
      <c r="FO616" t="s">
        <v>17532</v>
      </c>
      <c r="FP616" t="s">
        <v>17533</v>
      </c>
      <c r="FQ616" t="s">
        <v>17534</v>
      </c>
      <c r="FR616" t="s">
        <v>17535</v>
      </c>
      <c r="FS616" t="s">
        <v>17536</v>
      </c>
      <c r="FT616" t="s">
        <v>17537</v>
      </c>
      <c r="FU616" t="s">
        <v>17538</v>
      </c>
      <c r="FV616" t="s">
        <v>17602</v>
      </c>
      <c r="FW616" t="s">
        <v>17539</v>
      </c>
      <c r="FX616" t="s">
        <v>17540</v>
      </c>
      <c r="FY616" t="s">
        <v>17541</v>
      </c>
      <c r="FZ616" t="s">
        <v>17542</v>
      </c>
      <c r="GA616" t="s">
        <v>17543</v>
      </c>
      <c r="GB616" t="s">
        <v>17544</v>
      </c>
      <c r="GC616" t="s">
        <v>17545</v>
      </c>
      <c r="GD616" t="s">
        <v>17546</v>
      </c>
      <c r="GE616" t="s">
        <v>17547</v>
      </c>
      <c r="GF616" t="s">
        <v>17603</v>
      </c>
      <c r="GG616" t="s">
        <v>17548</v>
      </c>
      <c r="GH616" t="s">
        <v>17549</v>
      </c>
      <c r="GI616" t="s">
        <v>17550</v>
      </c>
      <c r="GJ616" t="s">
        <v>17551</v>
      </c>
      <c r="GK616" t="s">
        <v>17552</v>
      </c>
      <c r="GL616" t="s">
        <v>17553</v>
      </c>
      <c r="GM616" t="s">
        <v>17554</v>
      </c>
      <c r="GN616" t="s">
        <v>17555</v>
      </c>
      <c r="GO616" t="s">
        <v>17556</v>
      </c>
      <c r="GP616" t="s">
        <v>17557</v>
      </c>
      <c r="GQ616" t="s">
        <v>17558</v>
      </c>
      <c r="GR616" t="s">
        <v>17559</v>
      </c>
      <c r="GS616" t="s">
        <v>17560</v>
      </c>
      <c r="GT616" t="s">
        <v>17561</v>
      </c>
      <c r="GU616" t="s">
        <v>17562</v>
      </c>
      <c r="GV616" t="s">
        <v>17563</v>
      </c>
      <c r="GW616" t="s">
        <v>17564</v>
      </c>
      <c r="GX616" t="s">
        <v>17565</v>
      </c>
      <c r="GY616" t="s">
        <v>17566</v>
      </c>
      <c r="GZ616" t="s">
        <v>17567</v>
      </c>
      <c r="HA616" t="s">
        <v>17604</v>
      </c>
      <c r="HB616" t="s">
        <v>17619</v>
      </c>
      <c r="HC616" t="s">
        <v>17568</v>
      </c>
      <c r="HD616" t="s">
        <v>17569</v>
      </c>
      <c r="HE616" t="s">
        <v>17570</v>
      </c>
      <c r="HF616" t="s">
        <v>17571</v>
      </c>
      <c r="HG616" t="s">
        <v>17572</v>
      </c>
      <c r="HH616" t="s">
        <v>17573</v>
      </c>
      <c r="HI616" t="s">
        <v>17574</v>
      </c>
      <c r="HJ616" t="s">
        <v>17575</v>
      </c>
      <c r="HK616" t="s">
        <v>17576</v>
      </c>
      <c r="HL616" t="s">
        <v>17577</v>
      </c>
      <c r="HM616" t="s">
        <v>17578</v>
      </c>
      <c r="HN616" t="s">
        <v>17579</v>
      </c>
      <c r="HO616" t="s">
        <v>17580</v>
      </c>
      <c r="HP616" t="s">
        <v>17581</v>
      </c>
      <c r="HQ616" t="s">
        <v>17582</v>
      </c>
      <c r="HR616" t="s">
        <v>17583</v>
      </c>
      <c r="HS616" t="s">
        <v>17584</v>
      </c>
      <c r="HT616" t="s">
        <v>17585</v>
      </c>
      <c r="HU616" t="s">
        <v>17586</v>
      </c>
      <c r="HV616" t="s">
        <v>17587</v>
      </c>
      <c r="HW616" t="s">
        <v>17588</v>
      </c>
      <c r="HX616" t="s">
        <v>17605</v>
      </c>
      <c r="HY616" t="s">
        <v>17589</v>
      </c>
      <c r="HZ616" t="s">
        <v>17590</v>
      </c>
      <c r="IA616" t="s">
        <v>17591</v>
      </c>
      <c r="IB616" t="s">
        <v>17592</v>
      </c>
      <c r="IC616" t="s">
        <v>17593</v>
      </c>
      <c r="ID616" t="s">
        <v>17606</v>
      </c>
      <c r="IE616" t="s">
        <v>17607</v>
      </c>
      <c r="IF616" t="s">
        <v>17608</v>
      </c>
      <c r="IG616" t="s">
        <v>17609</v>
      </c>
      <c r="IH616" t="s">
        <v>17610</v>
      </c>
      <c r="II616" t="s">
        <v>17611</v>
      </c>
      <c r="IJ616" t="s">
        <v>17612</v>
      </c>
      <c r="IK616" t="s">
        <v>17597</v>
      </c>
      <c r="IL616" t="s">
        <v>17613</v>
      </c>
      <c r="IM616" t="s">
        <v>17614</v>
      </c>
      <c r="IN616" t="s">
        <v>17615</v>
      </c>
      <c r="IO616" t="s">
        <v>17616</v>
      </c>
      <c r="IP616" t="s">
        <v>17617</v>
      </c>
      <c r="IQ616" t="s">
        <v>17618</v>
      </c>
      <c r="IR616" t="s">
        <v>19123</v>
      </c>
      <c r="IS616" t="s">
        <v>19124</v>
      </c>
      <c r="IT616" t="s">
        <v>17620</v>
      </c>
      <c r="IU616" t="s">
        <v>17621</v>
      </c>
      <c r="IV616" t="s">
        <v>17622</v>
      </c>
      <c r="IW616" t="s">
        <v>17623</v>
      </c>
      <c r="IX616" t="s">
        <v>17624</v>
      </c>
    </row>
    <row r="617" spans="1:983" x14ac:dyDescent="0.25">
      <c r="A617" t="s">
        <v>17370</v>
      </c>
      <c r="B617" t="s">
        <v>17371</v>
      </c>
      <c r="C617" t="s">
        <v>17372</v>
      </c>
      <c r="D617" t="s">
        <v>17373</v>
      </c>
      <c r="E617" t="s">
        <v>17374</v>
      </c>
      <c r="F617" t="s">
        <v>17375</v>
      </c>
      <c r="G617" t="s">
        <v>17376</v>
      </c>
      <c r="H617" t="s">
        <v>17594</v>
      </c>
      <c r="I617" t="s">
        <v>17377</v>
      </c>
      <c r="J617" t="s">
        <v>17378</v>
      </c>
      <c r="K617" t="s">
        <v>17379</v>
      </c>
      <c r="L617" t="s">
        <v>17380</v>
      </c>
      <c r="M617" t="s">
        <v>17381</v>
      </c>
      <c r="N617" t="s">
        <v>17382</v>
      </c>
      <c r="O617" t="s">
        <v>17383</v>
      </c>
      <c r="P617" t="s">
        <v>17384</v>
      </c>
      <c r="Q617" t="s">
        <v>17385</v>
      </c>
      <c r="R617" t="s">
        <v>17386</v>
      </c>
      <c r="S617" t="s">
        <v>17387</v>
      </c>
      <c r="T617" t="s">
        <v>17388</v>
      </c>
      <c r="U617" t="s">
        <v>17389</v>
      </c>
      <c r="V617" t="s">
        <v>17390</v>
      </c>
      <c r="W617" t="s">
        <v>17391</v>
      </c>
      <c r="X617" t="s">
        <v>17392</v>
      </c>
      <c r="Y617" t="s">
        <v>17595</v>
      </c>
      <c r="Z617" t="s">
        <v>17393</v>
      </c>
      <c r="AA617" t="s">
        <v>17394</v>
      </c>
      <c r="AB617" t="s">
        <v>17395</v>
      </c>
      <c r="AC617" t="s">
        <v>17396</v>
      </c>
      <c r="AD617" t="s">
        <v>17397</v>
      </c>
      <c r="AE617" t="s">
        <v>17398</v>
      </c>
      <c r="AF617" t="s">
        <v>17399</v>
      </c>
      <c r="AG617" t="s">
        <v>17596</v>
      </c>
      <c r="AH617" t="s">
        <v>17400</v>
      </c>
      <c r="AI617" t="s">
        <v>17401</v>
      </c>
      <c r="AJ617" t="s">
        <v>17402</v>
      </c>
      <c r="AK617" t="s">
        <v>17403</v>
      </c>
      <c r="AL617" t="s">
        <v>17404</v>
      </c>
      <c r="AM617" t="s">
        <v>17405</v>
      </c>
      <c r="AN617" t="s">
        <v>17406</v>
      </c>
      <c r="AO617" t="s">
        <v>17407</v>
      </c>
      <c r="AP617" t="s">
        <v>17598</v>
      </c>
      <c r="AQ617" t="s">
        <v>17408</v>
      </c>
      <c r="AR617" t="s">
        <v>17409</v>
      </c>
      <c r="AS617" t="s">
        <v>17410</v>
      </c>
      <c r="AT617" t="s">
        <v>17411</v>
      </c>
      <c r="AU617" t="s">
        <v>17412</v>
      </c>
      <c r="AV617" t="s">
        <v>17413</v>
      </c>
      <c r="AW617" t="s">
        <v>17414</v>
      </c>
      <c r="AX617" t="s">
        <v>17415</v>
      </c>
      <c r="AY617" t="s">
        <v>17416</v>
      </c>
      <c r="AZ617" t="s">
        <v>17417</v>
      </c>
      <c r="BA617" t="s">
        <v>17418</v>
      </c>
      <c r="BB617" t="s">
        <v>17419</v>
      </c>
      <c r="BC617" t="s">
        <v>17420</v>
      </c>
      <c r="BD617" t="s">
        <v>17421</v>
      </c>
      <c r="BE617" t="s">
        <v>17422</v>
      </c>
      <c r="BF617" t="s">
        <v>17423</v>
      </c>
      <c r="BG617" t="s">
        <v>17424</v>
      </c>
      <c r="BH617" t="s">
        <v>17425</v>
      </c>
      <c r="BI617" t="s">
        <v>17426</v>
      </c>
      <c r="BJ617" t="s">
        <v>17427</v>
      </c>
      <c r="BK617" t="s">
        <v>17428</v>
      </c>
      <c r="BL617" t="s">
        <v>17429</v>
      </c>
      <c r="BM617" t="s">
        <v>17430</v>
      </c>
      <c r="BN617" t="s">
        <v>17431</v>
      </c>
      <c r="BO617" t="s">
        <v>17432</v>
      </c>
      <c r="BP617" t="s">
        <v>17433</v>
      </c>
      <c r="BQ617" t="s">
        <v>17434</v>
      </c>
      <c r="BR617" t="s">
        <v>17435</v>
      </c>
      <c r="BS617" t="s">
        <v>17436</v>
      </c>
      <c r="BT617" t="s">
        <v>17599</v>
      </c>
      <c r="BU617" t="s">
        <v>17437</v>
      </c>
      <c r="BV617" t="s">
        <v>17438</v>
      </c>
      <c r="BW617" t="s">
        <v>17439</v>
      </c>
      <c r="BX617" t="s">
        <v>17440</v>
      </c>
      <c r="BY617" t="s">
        <v>17441</v>
      </c>
      <c r="BZ617" t="s">
        <v>17442</v>
      </c>
      <c r="CA617" t="s">
        <v>17443</v>
      </c>
      <c r="CB617" t="s">
        <v>17444</v>
      </c>
      <c r="CC617" t="s">
        <v>17445</v>
      </c>
      <c r="CD617" t="s">
        <v>17446</v>
      </c>
      <c r="CE617" t="s">
        <v>17447</v>
      </c>
      <c r="CF617" t="s">
        <v>17448</v>
      </c>
      <c r="CG617" t="s">
        <v>17449</v>
      </c>
      <c r="CH617" t="s">
        <v>17450</v>
      </c>
      <c r="CI617" t="s">
        <v>17451</v>
      </c>
      <c r="CJ617" t="s">
        <v>17452</v>
      </c>
      <c r="CK617" t="s">
        <v>17453</v>
      </c>
      <c r="CL617" t="s">
        <v>17454</v>
      </c>
      <c r="CM617" t="s">
        <v>17455</v>
      </c>
      <c r="CN617" t="s">
        <v>17456</v>
      </c>
      <c r="CO617" t="s">
        <v>17457</v>
      </c>
      <c r="CP617" t="s">
        <v>17458</v>
      </c>
      <c r="CQ617" t="s">
        <v>17459</v>
      </c>
      <c r="CR617" t="s">
        <v>17460</v>
      </c>
      <c r="CS617" t="s">
        <v>17461</v>
      </c>
      <c r="CT617" t="s">
        <v>17462</v>
      </c>
      <c r="CU617" t="s">
        <v>17463</v>
      </c>
      <c r="CV617" t="s">
        <v>17464</v>
      </c>
      <c r="CW617" t="s">
        <v>17465</v>
      </c>
      <c r="CX617" t="s">
        <v>17466</v>
      </c>
      <c r="CY617" t="s">
        <v>17467</v>
      </c>
      <c r="CZ617" t="s">
        <v>17468</v>
      </c>
      <c r="DA617" t="s">
        <v>17469</v>
      </c>
      <c r="DB617" t="s">
        <v>17470</v>
      </c>
      <c r="DC617" t="s">
        <v>17471</v>
      </c>
      <c r="DD617" t="s">
        <v>17472</v>
      </c>
      <c r="DE617" t="s">
        <v>17473</v>
      </c>
      <c r="DF617" t="s">
        <v>17474</v>
      </c>
      <c r="DG617" t="s">
        <v>17475</v>
      </c>
      <c r="DH617" t="s">
        <v>17476</v>
      </c>
      <c r="DI617" t="s">
        <v>17477</v>
      </c>
      <c r="DJ617" t="s">
        <v>17478</v>
      </c>
      <c r="DK617" t="s">
        <v>17479</v>
      </c>
      <c r="DL617" t="s">
        <v>17480</v>
      </c>
      <c r="DM617" t="s">
        <v>17481</v>
      </c>
      <c r="DN617" t="s">
        <v>17482</v>
      </c>
      <c r="DO617" t="s">
        <v>17483</v>
      </c>
      <c r="DP617" t="s">
        <v>17484</v>
      </c>
      <c r="DQ617" t="s">
        <v>17485</v>
      </c>
      <c r="DR617" t="s">
        <v>17486</v>
      </c>
      <c r="DS617" t="s">
        <v>17487</v>
      </c>
      <c r="DT617" t="s">
        <v>17488</v>
      </c>
      <c r="DU617" t="s">
        <v>17489</v>
      </c>
      <c r="DV617" t="s">
        <v>17490</v>
      </c>
      <c r="DW617" t="s">
        <v>17491</v>
      </c>
      <c r="DX617" t="s">
        <v>17492</v>
      </c>
      <c r="DY617" t="s">
        <v>17493</v>
      </c>
      <c r="DZ617" t="s">
        <v>17494</v>
      </c>
      <c r="EA617" t="s">
        <v>17495</v>
      </c>
      <c r="EB617" t="s">
        <v>17496</v>
      </c>
      <c r="EC617" t="s">
        <v>17497</v>
      </c>
      <c r="ED617" t="s">
        <v>17498</v>
      </c>
      <c r="EE617" t="s">
        <v>17499</v>
      </c>
      <c r="EF617" t="s">
        <v>17500</v>
      </c>
      <c r="EG617" t="s">
        <v>17501</v>
      </c>
      <c r="EH617" t="s">
        <v>17502</v>
      </c>
      <c r="EI617" t="s">
        <v>17503</v>
      </c>
      <c r="EJ617" t="s">
        <v>17504</v>
      </c>
      <c r="EK617" t="s">
        <v>17505</v>
      </c>
      <c r="EL617" t="s">
        <v>17506</v>
      </c>
      <c r="EM617" t="s">
        <v>17507</v>
      </c>
      <c r="EN617" t="s">
        <v>17508</v>
      </c>
      <c r="EO617" t="s">
        <v>17509</v>
      </c>
      <c r="EP617" t="s">
        <v>17510</v>
      </c>
      <c r="EQ617" t="s">
        <v>17511</v>
      </c>
      <c r="ER617" t="s">
        <v>17512</v>
      </c>
      <c r="ES617" t="s">
        <v>17513</v>
      </c>
      <c r="ET617" t="s">
        <v>17601</v>
      </c>
      <c r="EU617" t="s">
        <v>17514</v>
      </c>
      <c r="EV617" t="s">
        <v>17515</v>
      </c>
      <c r="EW617" t="s">
        <v>17516</v>
      </c>
      <c r="EX617" t="s">
        <v>17517</v>
      </c>
      <c r="EY617" t="s">
        <v>17518</v>
      </c>
      <c r="EZ617" t="s">
        <v>17519</v>
      </c>
      <c r="FA617" t="s">
        <v>17520</v>
      </c>
      <c r="FB617" t="s">
        <v>17521</v>
      </c>
      <c r="FC617" t="s">
        <v>17522</v>
      </c>
      <c r="FD617" t="s">
        <v>17523</v>
      </c>
      <c r="FE617" t="s">
        <v>17524</v>
      </c>
      <c r="FF617" t="s">
        <v>17525</v>
      </c>
      <c r="FG617" t="s">
        <v>17526</v>
      </c>
      <c r="FH617" t="s">
        <v>17527</v>
      </c>
      <c r="FI617" t="s">
        <v>17528</v>
      </c>
      <c r="FJ617" t="s">
        <v>17529</v>
      </c>
      <c r="FK617" t="s">
        <v>17530</v>
      </c>
      <c r="FL617" t="s">
        <v>17531</v>
      </c>
      <c r="FM617" t="s">
        <v>17532</v>
      </c>
      <c r="FN617" t="s">
        <v>17533</v>
      </c>
      <c r="FO617" t="s">
        <v>17534</v>
      </c>
      <c r="FP617" t="s">
        <v>17535</v>
      </c>
      <c r="FQ617" t="s">
        <v>17536</v>
      </c>
      <c r="FR617" t="s">
        <v>17537</v>
      </c>
      <c r="FS617" t="s">
        <v>17538</v>
      </c>
      <c r="FT617" t="s">
        <v>17602</v>
      </c>
      <c r="FU617" t="s">
        <v>17539</v>
      </c>
      <c r="FV617" t="s">
        <v>17540</v>
      </c>
      <c r="FW617" t="s">
        <v>17541</v>
      </c>
      <c r="FX617" t="s">
        <v>17542</v>
      </c>
      <c r="FY617" t="s">
        <v>17543</v>
      </c>
      <c r="FZ617" t="s">
        <v>17544</v>
      </c>
      <c r="GA617" t="s">
        <v>17545</v>
      </c>
      <c r="GB617" t="s">
        <v>17546</v>
      </c>
      <c r="GC617" t="s">
        <v>17547</v>
      </c>
      <c r="GD617" t="s">
        <v>17603</v>
      </c>
      <c r="GE617" t="s">
        <v>17548</v>
      </c>
      <c r="GF617" t="s">
        <v>17549</v>
      </c>
      <c r="GG617" t="s">
        <v>17550</v>
      </c>
      <c r="GH617" t="s">
        <v>17551</v>
      </c>
      <c r="GI617" t="s">
        <v>17552</v>
      </c>
      <c r="GJ617" t="s">
        <v>17553</v>
      </c>
      <c r="GK617" t="s">
        <v>17554</v>
      </c>
      <c r="GL617" t="s">
        <v>17555</v>
      </c>
      <c r="GM617" t="s">
        <v>17556</v>
      </c>
      <c r="GN617" t="s">
        <v>17557</v>
      </c>
      <c r="GO617" t="s">
        <v>17558</v>
      </c>
      <c r="GP617" t="s">
        <v>17559</v>
      </c>
      <c r="GQ617" t="s">
        <v>17560</v>
      </c>
      <c r="GR617" t="s">
        <v>17561</v>
      </c>
      <c r="GS617" t="s">
        <v>17562</v>
      </c>
      <c r="GT617" t="s">
        <v>17563</v>
      </c>
      <c r="GU617" t="s">
        <v>17564</v>
      </c>
      <c r="GV617" t="s">
        <v>17565</v>
      </c>
      <c r="GW617" t="s">
        <v>17566</v>
      </c>
      <c r="GX617" t="s">
        <v>17567</v>
      </c>
      <c r="GY617" t="s">
        <v>17604</v>
      </c>
      <c r="GZ617" t="s">
        <v>17568</v>
      </c>
      <c r="HA617" t="s">
        <v>17569</v>
      </c>
      <c r="HB617" t="s">
        <v>17570</v>
      </c>
      <c r="HC617" t="s">
        <v>17571</v>
      </c>
      <c r="HD617" t="s">
        <v>17572</v>
      </c>
      <c r="HE617" t="s">
        <v>17573</v>
      </c>
      <c r="HF617" t="s">
        <v>17574</v>
      </c>
      <c r="HG617" t="s">
        <v>17575</v>
      </c>
      <c r="HH617" t="s">
        <v>17576</v>
      </c>
      <c r="HI617" t="s">
        <v>17577</v>
      </c>
      <c r="HJ617" t="s">
        <v>17578</v>
      </c>
      <c r="HK617" t="s">
        <v>17579</v>
      </c>
      <c r="HL617" t="s">
        <v>17580</v>
      </c>
      <c r="HM617" t="s">
        <v>17581</v>
      </c>
      <c r="HN617" t="s">
        <v>17582</v>
      </c>
      <c r="HO617" t="s">
        <v>17583</v>
      </c>
      <c r="HP617" t="s">
        <v>17584</v>
      </c>
      <c r="HQ617" t="s">
        <v>17585</v>
      </c>
      <c r="HR617" t="s">
        <v>17586</v>
      </c>
      <c r="HS617" t="s">
        <v>17587</v>
      </c>
      <c r="HT617" t="s">
        <v>17588</v>
      </c>
      <c r="HU617" t="s">
        <v>17605</v>
      </c>
      <c r="HV617" t="s">
        <v>17589</v>
      </c>
      <c r="HW617" t="s">
        <v>17590</v>
      </c>
      <c r="HX617" t="s">
        <v>17591</v>
      </c>
      <c r="HY617" t="s">
        <v>17592</v>
      </c>
      <c r="HZ617" t="s">
        <v>17593</v>
      </c>
      <c r="IA617" t="s">
        <v>17600</v>
      </c>
      <c r="IB617" t="s">
        <v>17606</v>
      </c>
      <c r="IC617" t="s">
        <v>17607</v>
      </c>
      <c r="ID617" t="s">
        <v>17608</v>
      </c>
      <c r="IE617" t="s">
        <v>17609</v>
      </c>
      <c r="IF617" t="s">
        <v>17610</v>
      </c>
      <c r="IG617" t="s">
        <v>17611</v>
      </c>
      <c r="IH617" t="s">
        <v>17612</v>
      </c>
      <c r="II617" t="s">
        <v>17597</v>
      </c>
      <c r="IJ617" t="s">
        <v>17613</v>
      </c>
      <c r="IK617" t="s">
        <v>17614</v>
      </c>
      <c r="IL617" t="s">
        <v>17615</v>
      </c>
      <c r="IM617" t="s">
        <v>17616</v>
      </c>
      <c r="IN617" t="s">
        <v>17617</v>
      </c>
      <c r="IO617" t="s">
        <v>17618</v>
      </c>
      <c r="IP617" t="s">
        <v>17619</v>
      </c>
      <c r="IQ617" t="s">
        <v>17620</v>
      </c>
      <c r="IR617" t="s">
        <v>17621</v>
      </c>
      <c r="IS617" t="s">
        <v>17622</v>
      </c>
      <c r="IT617" t="s">
        <v>17623</v>
      </c>
      <c r="IU617" t="s">
        <v>17624</v>
      </c>
    </row>
    <row r="618" spans="1:983" x14ac:dyDescent="0.25">
      <c r="A618" t="s">
        <v>17813</v>
      </c>
      <c r="B618" t="s">
        <v>17814</v>
      </c>
      <c r="C618" t="s">
        <v>17815</v>
      </c>
      <c r="D618" t="s">
        <v>17816</v>
      </c>
      <c r="E618" t="s">
        <v>17817</v>
      </c>
      <c r="F618" t="s">
        <v>17818</v>
      </c>
      <c r="G618" t="s">
        <v>17819</v>
      </c>
      <c r="H618" t="s">
        <v>17820</v>
      </c>
      <c r="I618" t="s">
        <v>17821</v>
      </c>
      <c r="J618" t="s">
        <v>17822</v>
      </c>
      <c r="K618" t="s">
        <v>17823</v>
      </c>
      <c r="L618" t="s">
        <v>17824</v>
      </c>
      <c r="M618" t="s">
        <v>17825</v>
      </c>
      <c r="N618" t="s">
        <v>17826</v>
      </c>
      <c r="O618" t="s">
        <v>17827</v>
      </c>
      <c r="P618" t="s">
        <v>17828</v>
      </c>
      <c r="Q618" t="s">
        <v>17829</v>
      </c>
      <c r="R618" t="s">
        <v>17830</v>
      </c>
      <c r="S618" t="s">
        <v>17831</v>
      </c>
      <c r="T618" t="s">
        <v>17832</v>
      </c>
      <c r="U618" t="s">
        <v>17833</v>
      </c>
      <c r="V618" t="s">
        <v>17834</v>
      </c>
      <c r="W618" t="s">
        <v>17835</v>
      </c>
      <c r="X618" t="s">
        <v>17836</v>
      </c>
      <c r="Y618" t="s">
        <v>17837</v>
      </c>
      <c r="Z618" t="s">
        <v>17838</v>
      </c>
      <c r="AA618" t="s">
        <v>17839</v>
      </c>
      <c r="AB618" t="s">
        <v>17840</v>
      </c>
      <c r="AC618" t="s">
        <v>17841</v>
      </c>
      <c r="AD618" t="s">
        <v>17842</v>
      </c>
      <c r="AE618" t="s">
        <v>17843</v>
      </c>
      <c r="AF618" t="s">
        <v>17844</v>
      </c>
      <c r="AG618" t="s">
        <v>17845</v>
      </c>
      <c r="AH618" t="s">
        <v>17846</v>
      </c>
      <c r="AI618" t="s">
        <v>17847</v>
      </c>
      <c r="AJ618" t="s">
        <v>17848</v>
      </c>
      <c r="AK618" t="s">
        <v>17849</v>
      </c>
      <c r="AL618" t="s">
        <v>17850</v>
      </c>
      <c r="AM618" t="s">
        <v>17851</v>
      </c>
      <c r="AN618" t="s">
        <v>17852</v>
      </c>
      <c r="AO618" t="s">
        <v>17853</v>
      </c>
      <c r="AP618" t="s">
        <v>17854</v>
      </c>
      <c r="AQ618" t="s">
        <v>17855</v>
      </c>
      <c r="AR618" t="s">
        <v>17856</v>
      </c>
      <c r="AS618" t="s">
        <v>17857</v>
      </c>
      <c r="AT618" t="s">
        <v>17858</v>
      </c>
      <c r="AU618" t="s">
        <v>17859</v>
      </c>
      <c r="AV618" t="s">
        <v>17860</v>
      </c>
      <c r="AW618" t="s">
        <v>17861</v>
      </c>
      <c r="AX618" t="s">
        <v>17862</v>
      </c>
      <c r="AY618" t="s">
        <v>17863</v>
      </c>
      <c r="AZ618" t="s">
        <v>17864</v>
      </c>
      <c r="BA618" t="s">
        <v>17865</v>
      </c>
      <c r="BB618" t="s">
        <v>17866</v>
      </c>
      <c r="BC618" t="s">
        <v>17867</v>
      </c>
      <c r="BD618" t="s">
        <v>17868</v>
      </c>
      <c r="BE618" t="s">
        <v>17869</v>
      </c>
      <c r="BF618" t="s">
        <v>17870</v>
      </c>
      <c r="BG618" t="s">
        <v>17871</v>
      </c>
      <c r="BH618" t="s">
        <v>17872</v>
      </c>
      <c r="BI618" t="s">
        <v>17873</v>
      </c>
      <c r="BJ618" t="s">
        <v>17874</v>
      </c>
      <c r="BK618" t="s">
        <v>17875</v>
      </c>
      <c r="BL618" t="s">
        <v>17876</v>
      </c>
      <c r="BM618" t="s">
        <v>17877</v>
      </c>
      <c r="BN618" t="s">
        <v>17878</v>
      </c>
      <c r="BO618" t="s">
        <v>17879</v>
      </c>
      <c r="BP618" t="s">
        <v>17880</v>
      </c>
      <c r="BQ618" t="s">
        <v>17881</v>
      </c>
      <c r="BR618" t="s">
        <v>17882</v>
      </c>
      <c r="BS618" t="s">
        <v>17883</v>
      </c>
      <c r="BT618" t="s">
        <v>17884</v>
      </c>
      <c r="BU618" t="s">
        <v>17885</v>
      </c>
      <c r="BV618" t="s">
        <v>17886</v>
      </c>
      <c r="BW618" t="s">
        <v>17887</v>
      </c>
      <c r="BX618" t="s">
        <v>17888</v>
      </c>
      <c r="BY618" t="s">
        <v>17889</v>
      </c>
      <c r="BZ618" t="s">
        <v>17890</v>
      </c>
      <c r="CA618" t="s">
        <v>17891</v>
      </c>
      <c r="CB618" t="s">
        <v>17892</v>
      </c>
      <c r="CC618" t="s">
        <v>17893</v>
      </c>
      <c r="CD618" t="s">
        <v>17894</v>
      </c>
      <c r="CE618" t="s">
        <v>17895</v>
      </c>
      <c r="CF618" t="s">
        <v>17896</v>
      </c>
      <c r="CG618" t="s">
        <v>17897</v>
      </c>
      <c r="CH618" t="s">
        <v>17898</v>
      </c>
      <c r="CI618" t="s">
        <v>17899</v>
      </c>
      <c r="CJ618" t="s">
        <v>17900</v>
      </c>
      <c r="CK618" t="s">
        <v>17901</v>
      </c>
      <c r="CL618" t="s">
        <v>17902</v>
      </c>
      <c r="CM618" t="s">
        <v>17903</v>
      </c>
      <c r="CN618" t="s">
        <v>17904</v>
      </c>
      <c r="CO618" t="s">
        <v>17905</v>
      </c>
      <c r="CP618" t="s">
        <v>17906</v>
      </c>
      <c r="CQ618" t="s">
        <v>17907</v>
      </c>
      <c r="CR618" t="s">
        <v>17908</v>
      </c>
      <c r="CS618" t="s">
        <v>17909</v>
      </c>
      <c r="CT618" t="s">
        <v>17910</v>
      </c>
      <c r="CU618" t="s">
        <v>17911</v>
      </c>
      <c r="CV618" t="s">
        <v>17912</v>
      </c>
      <c r="CW618" t="s">
        <v>17913</v>
      </c>
      <c r="CX618" t="s">
        <v>17914</v>
      </c>
      <c r="CY618" t="s">
        <v>17915</v>
      </c>
      <c r="CZ618" t="s">
        <v>17916</v>
      </c>
      <c r="DA618" t="s">
        <v>17917</v>
      </c>
      <c r="DB618" t="s">
        <v>17918</v>
      </c>
      <c r="DC618" t="s">
        <v>17919</v>
      </c>
      <c r="DD618" t="s">
        <v>17920</v>
      </c>
      <c r="DE618" t="s">
        <v>17921</v>
      </c>
      <c r="DF618" t="s">
        <v>17922</v>
      </c>
      <c r="DG618" t="s">
        <v>17923</v>
      </c>
      <c r="DH618" t="s">
        <v>17924</v>
      </c>
      <c r="DI618" t="s">
        <v>17925</v>
      </c>
      <c r="DJ618" t="s">
        <v>17926</v>
      </c>
      <c r="DK618" t="s">
        <v>17927</v>
      </c>
      <c r="DL618" t="s">
        <v>17928</v>
      </c>
      <c r="DM618" t="s">
        <v>17929</v>
      </c>
      <c r="DN618" t="s">
        <v>17930</v>
      </c>
      <c r="DO618" t="s">
        <v>17931</v>
      </c>
      <c r="DP618" t="s">
        <v>17932</v>
      </c>
      <c r="DQ618" t="s">
        <v>17933</v>
      </c>
      <c r="DR618" t="s">
        <v>17934</v>
      </c>
      <c r="DS618" t="s">
        <v>17935</v>
      </c>
      <c r="DT618" t="s">
        <v>17936</v>
      </c>
      <c r="DU618" t="s">
        <v>17937</v>
      </c>
      <c r="DV618" t="s">
        <v>17938</v>
      </c>
      <c r="DW618" t="s">
        <v>17939</v>
      </c>
      <c r="DX618" t="s">
        <v>17940</v>
      </c>
      <c r="DY618" t="s">
        <v>17941</v>
      </c>
      <c r="DZ618" t="s">
        <v>17942</v>
      </c>
      <c r="EA618" t="s">
        <v>17943</v>
      </c>
      <c r="EB618" t="s">
        <v>17944</v>
      </c>
      <c r="EC618" t="s">
        <v>17945</v>
      </c>
      <c r="ED618" t="s">
        <v>17946</v>
      </c>
      <c r="EE618" t="s">
        <v>17947</v>
      </c>
      <c r="EF618" t="s">
        <v>17948</v>
      </c>
      <c r="EG618" t="s">
        <v>17949</v>
      </c>
      <c r="EH618" t="s">
        <v>17950</v>
      </c>
      <c r="EI618" t="s">
        <v>17951</v>
      </c>
      <c r="EJ618" t="s">
        <v>17952</v>
      </c>
      <c r="EK618" t="s">
        <v>17953</v>
      </c>
      <c r="EL618" t="s">
        <v>17954</v>
      </c>
      <c r="EM618" t="s">
        <v>17955</v>
      </c>
      <c r="EN618" t="s">
        <v>17956</v>
      </c>
      <c r="EO618" t="s">
        <v>17957</v>
      </c>
      <c r="EP618" t="s">
        <v>17958</v>
      </c>
      <c r="EQ618" t="s">
        <v>17959</v>
      </c>
      <c r="ER618" t="s">
        <v>17960</v>
      </c>
      <c r="ES618" t="s">
        <v>17961</v>
      </c>
      <c r="ET618" t="s">
        <v>17962</v>
      </c>
      <c r="EU618" t="s">
        <v>17963</v>
      </c>
      <c r="EV618" t="s">
        <v>17964</v>
      </c>
      <c r="EW618" t="s">
        <v>17965</v>
      </c>
      <c r="EX618" t="s">
        <v>17966</v>
      </c>
      <c r="EY618" t="s">
        <v>17967</v>
      </c>
      <c r="EZ618" t="s">
        <v>17968</v>
      </c>
      <c r="FA618" t="s">
        <v>17969</v>
      </c>
      <c r="FB618" t="s">
        <v>17970</v>
      </c>
      <c r="FC618" t="s">
        <v>17971</v>
      </c>
      <c r="FD618" t="s">
        <v>17972</v>
      </c>
      <c r="FE618" t="s">
        <v>17973</v>
      </c>
      <c r="FF618" t="s">
        <v>17974</v>
      </c>
      <c r="FG618" t="s">
        <v>17975</v>
      </c>
      <c r="FH618" t="s">
        <v>17976</v>
      </c>
      <c r="FI618" t="s">
        <v>17977</v>
      </c>
      <c r="FJ618" t="s">
        <v>17978</v>
      </c>
      <c r="FK618" t="s">
        <v>17979</v>
      </c>
      <c r="FL618" t="s">
        <v>17980</v>
      </c>
      <c r="FM618" t="s">
        <v>17981</v>
      </c>
      <c r="FN618" t="s">
        <v>17982</v>
      </c>
      <c r="FO618" t="s">
        <v>17983</v>
      </c>
      <c r="FP618" t="s">
        <v>17984</v>
      </c>
      <c r="FQ618" t="s">
        <v>17985</v>
      </c>
      <c r="FR618" t="s">
        <v>17986</v>
      </c>
      <c r="FS618" t="s">
        <v>17987</v>
      </c>
      <c r="FT618" t="s">
        <v>17988</v>
      </c>
      <c r="FU618" t="s">
        <v>17989</v>
      </c>
      <c r="FV618" t="s">
        <v>17990</v>
      </c>
      <c r="FW618" t="s">
        <v>17991</v>
      </c>
      <c r="FX618" t="s">
        <v>17992</v>
      </c>
      <c r="FY618" t="s">
        <v>17993</v>
      </c>
      <c r="FZ618" t="s">
        <v>17994</v>
      </c>
      <c r="GA618" t="s">
        <v>17995</v>
      </c>
      <c r="GB618" t="s">
        <v>17996</v>
      </c>
      <c r="GC618" t="s">
        <v>17997</v>
      </c>
      <c r="GD618" t="s">
        <v>17998</v>
      </c>
      <c r="GE618" t="s">
        <v>17999</v>
      </c>
      <c r="GF618" t="s">
        <v>18000</v>
      </c>
      <c r="GG618" t="s">
        <v>18001</v>
      </c>
    </row>
    <row r="619" spans="1:983" x14ac:dyDescent="0.25">
      <c r="A619" t="s">
        <v>19236</v>
      </c>
      <c r="B619" t="s">
        <v>19237</v>
      </c>
      <c r="C619" t="s">
        <v>19238</v>
      </c>
      <c r="D619" t="s">
        <v>19239</v>
      </c>
    </row>
    <row r="620" spans="1:983" x14ac:dyDescent="0.25">
      <c r="A620" t="s">
        <v>19125</v>
      </c>
      <c r="B620" t="s">
        <v>19126</v>
      </c>
      <c r="C620" t="s">
        <v>19127</v>
      </c>
      <c r="D620" t="s">
        <v>19128</v>
      </c>
      <c r="E620" t="s">
        <v>19129</v>
      </c>
    </row>
    <row r="621" spans="1:983" x14ac:dyDescent="0.25">
      <c r="A621" t="s">
        <v>19130</v>
      </c>
      <c r="B621" t="s">
        <v>19131</v>
      </c>
      <c r="C621" t="s">
        <v>19132</v>
      </c>
      <c r="D621" t="s">
        <v>19133</v>
      </c>
      <c r="E621" t="s">
        <v>19134</v>
      </c>
      <c r="F621" t="s">
        <v>19135</v>
      </c>
      <c r="G621" t="s">
        <v>19136</v>
      </c>
      <c r="H621" t="s">
        <v>19137</v>
      </c>
      <c r="I621" t="s">
        <v>19138</v>
      </c>
      <c r="J621" t="s">
        <v>19139</v>
      </c>
    </row>
    <row r="622" spans="1:983" x14ac:dyDescent="0.25">
      <c r="A622" t="s">
        <v>19140</v>
      </c>
      <c r="B622" t="s">
        <v>19141</v>
      </c>
      <c r="C622" t="s">
        <v>19142</v>
      </c>
    </row>
    <row r="623" spans="1:983" x14ac:dyDescent="0.25">
      <c r="A623" t="s">
        <v>19143</v>
      </c>
      <c r="B623" t="s">
        <v>19144</v>
      </c>
      <c r="C623" t="s">
        <v>19145</v>
      </c>
      <c r="D623" t="s">
        <v>19146</v>
      </c>
      <c r="E623" t="s">
        <v>19147</v>
      </c>
      <c r="F623" t="s">
        <v>19148</v>
      </c>
      <c r="G623" t="s">
        <v>19149</v>
      </c>
      <c r="H623" t="s">
        <v>19150</v>
      </c>
      <c r="I623" t="s">
        <v>19151</v>
      </c>
      <c r="J623" t="s">
        <v>19152</v>
      </c>
      <c r="K623" t="s">
        <v>19153</v>
      </c>
      <c r="L623" t="s">
        <v>19154</v>
      </c>
      <c r="M623" t="s">
        <v>19155</v>
      </c>
      <c r="N623" t="s">
        <v>19156</v>
      </c>
      <c r="O623" t="s">
        <v>19157</v>
      </c>
      <c r="P623" t="s">
        <v>19158</v>
      </c>
      <c r="Q623" t="s">
        <v>19159</v>
      </c>
      <c r="R623" t="s">
        <v>19160</v>
      </c>
      <c r="S623" t="s">
        <v>19161</v>
      </c>
      <c r="T623" t="s">
        <v>19162</v>
      </c>
      <c r="U623" t="s">
        <v>19163</v>
      </c>
      <c r="V623" t="s">
        <v>19164</v>
      </c>
      <c r="W623" t="s">
        <v>19165</v>
      </c>
      <c r="X623" t="s">
        <v>19166</v>
      </c>
      <c r="Y623" t="s">
        <v>19167</v>
      </c>
      <c r="Z623" t="s">
        <v>19168</v>
      </c>
      <c r="AA623" t="s">
        <v>19169</v>
      </c>
      <c r="AB623" t="s">
        <v>19170</v>
      </c>
      <c r="AC623" t="s">
        <v>19171</v>
      </c>
      <c r="AD623" t="s">
        <v>19172</v>
      </c>
      <c r="AE623" t="s">
        <v>19173</v>
      </c>
      <c r="AF623" t="s">
        <v>19174</v>
      </c>
      <c r="AG623" t="s">
        <v>19175</v>
      </c>
      <c r="AH623" t="s">
        <v>19176</v>
      </c>
      <c r="AI623" t="s">
        <v>19177</v>
      </c>
      <c r="AJ623" t="s">
        <v>19178</v>
      </c>
      <c r="AK623" t="s">
        <v>19179</v>
      </c>
      <c r="AL623" t="s">
        <v>19180</v>
      </c>
      <c r="AM623" t="s">
        <v>19181</v>
      </c>
      <c r="AN623" t="s">
        <v>19182</v>
      </c>
      <c r="AO623" t="s">
        <v>19183</v>
      </c>
      <c r="AP623" t="s">
        <v>19184</v>
      </c>
      <c r="AQ623" t="s">
        <v>19185</v>
      </c>
      <c r="AR623" t="s">
        <v>19186</v>
      </c>
      <c r="AS623" t="s">
        <v>19187</v>
      </c>
      <c r="AT623" t="s">
        <v>19188</v>
      </c>
      <c r="AU623" t="s">
        <v>19189</v>
      </c>
      <c r="AV623" t="s">
        <v>19190</v>
      </c>
      <c r="AW623" t="s">
        <v>19191</v>
      </c>
      <c r="AX623" t="s">
        <v>19192</v>
      </c>
      <c r="AY623" t="s">
        <v>19193</v>
      </c>
      <c r="AZ623" t="s">
        <v>19194</v>
      </c>
      <c r="BA623" t="s">
        <v>19195</v>
      </c>
    </row>
    <row r="624" spans="1:983" x14ac:dyDescent="0.25">
      <c r="A624" t="s">
        <v>19196</v>
      </c>
      <c r="B624" t="s">
        <v>19197</v>
      </c>
      <c r="C624" t="s">
        <v>19198</v>
      </c>
      <c r="D624" t="s">
        <v>19199</v>
      </c>
      <c r="E624" t="s">
        <v>19200</v>
      </c>
      <c r="F624" t="s">
        <v>19201</v>
      </c>
      <c r="G624" t="s">
        <v>19202</v>
      </c>
      <c r="H624" t="s">
        <v>19203</v>
      </c>
      <c r="I624" t="s">
        <v>19204</v>
      </c>
      <c r="J624" t="s">
        <v>19205</v>
      </c>
      <c r="K624" t="s">
        <v>19206</v>
      </c>
    </row>
    <row r="625" spans="1:983" x14ac:dyDescent="0.25">
      <c r="A625" t="s">
        <v>19240</v>
      </c>
    </row>
    <row r="626" spans="1:983" x14ac:dyDescent="0.25">
      <c r="A626" t="s">
        <v>18121</v>
      </c>
      <c r="B626" t="s">
        <v>18122</v>
      </c>
      <c r="C626" t="s">
        <v>18037</v>
      </c>
      <c r="D626" t="s">
        <v>18123</v>
      </c>
      <c r="E626" t="s">
        <v>18124</v>
      </c>
      <c r="F626" t="s">
        <v>18125</v>
      </c>
    </row>
    <row r="627" spans="1:983" x14ac:dyDescent="0.25">
      <c r="A627" t="s">
        <v>18098</v>
      </c>
      <c r="B627" t="s">
        <v>18126</v>
      </c>
    </row>
    <row r="628" spans="1:983" x14ac:dyDescent="0.25">
      <c r="A628" t="s">
        <v>18127</v>
      </c>
      <c r="B628" t="s">
        <v>18128</v>
      </c>
      <c r="C628" t="s">
        <v>18129</v>
      </c>
      <c r="D628" t="s">
        <v>18130</v>
      </c>
      <c r="E628" t="s">
        <v>18131</v>
      </c>
    </row>
    <row r="629" spans="1:983" x14ac:dyDescent="0.25">
      <c r="A629" t="s">
        <v>18132</v>
      </c>
      <c r="B629" t="s">
        <v>17370</v>
      </c>
      <c r="C629" t="s">
        <v>17371</v>
      </c>
      <c r="D629" t="s">
        <v>17372</v>
      </c>
      <c r="E629" t="s">
        <v>17373</v>
      </c>
      <c r="F629" t="s">
        <v>17374</v>
      </c>
      <c r="G629" t="s">
        <v>17375</v>
      </c>
      <c r="H629" t="s">
        <v>17376</v>
      </c>
      <c r="I629" t="s">
        <v>17377</v>
      </c>
      <c r="J629" t="s">
        <v>17378</v>
      </c>
      <c r="K629" t="s">
        <v>17379</v>
      </c>
      <c r="L629" t="s">
        <v>17380</v>
      </c>
      <c r="M629" t="s">
        <v>17381</v>
      </c>
      <c r="N629" t="s">
        <v>17382</v>
      </c>
      <c r="O629" t="s">
        <v>17383</v>
      </c>
      <c r="P629" t="s">
        <v>17384</v>
      </c>
      <c r="Q629" t="s">
        <v>17385</v>
      </c>
      <c r="R629" t="s">
        <v>17386</v>
      </c>
      <c r="S629" t="s">
        <v>17387</v>
      </c>
      <c r="T629" t="s">
        <v>17388</v>
      </c>
      <c r="U629" t="s">
        <v>17389</v>
      </c>
      <c r="V629" t="s">
        <v>17390</v>
      </c>
      <c r="W629" t="s">
        <v>17391</v>
      </c>
      <c r="X629" t="s">
        <v>17392</v>
      </c>
      <c r="Y629" t="s">
        <v>17393</v>
      </c>
      <c r="Z629" t="s">
        <v>17394</v>
      </c>
      <c r="AA629" t="s">
        <v>17395</v>
      </c>
      <c r="AB629" t="s">
        <v>17396</v>
      </c>
      <c r="AC629" t="s">
        <v>17397</v>
      </c>
      <c r="AD629" t="s">
        <v>17398</v>
      </c>
      <c r="AE629" t="s">
        <v>17399</v>
      </c>
      <c r="AF629" t="s">
        <v>17400</v>
      </c>
      <c r="AG629" t="s">
        <v>17401</v>
      </c>
      <c r="AH629" t="s">
        <v>17402</v>
      </c>
      <c r="AI629" t="s">
        <v>17403</v>
      </c>
      <c r="AJ629" t="s">
        <v>17404</v>
      </c>
      <c r="AK629" t="s">
        <v>17405</v>
      </c>
      <c r="AL629" t="s">
        <v>17406</v>
      </c>
      <c r="AM629" t="s">
        <v>17407</v>
      </c>
      <c r="AN629" t="s">
        <v>17408</v>
      </c>
      <c r="AO629" t="s">
        <v>17409</v>
      </c>
      <c r="AP629" t="s">
        <v>17410</v>
      </c>
      <c r="AQ629" t="s">
        <v>17411</v>
      </c>
      <c r="AR629" t="s">
        <v>17412</v>
      </c>
      <c r="AS629" t="s">
        <v>17413</v>
      </c>
      <c r="AT629" t="s">
        <v>17414</v>
      </c>
      <c r="AU629" t="s">
        <v>17415</v>
      </c>
      <c r="AV629" t="s">
        <v>17416</v>
      </c>
      <c r="AW629" t="s">
        <v>17417</v>
      </c>
      <c r="AX629" t="s">
        <v>17418</v>
      </c>
      <c r="AY629" t="s">
        <v>17419</v>
      </c>
      <c r="AZ629" t="s">
        <v>17420</v>
      </c>
      <c r="BA629" t="s">
        <v>17421</v>
      </c>
      <c r="BB629" t="s">
        <v>17422</v>
      </c>
      <c r="BC629" t="s">
        <v>17423</v>
      </c>
      <c r="BD629" t="s">
        <v>17424</v>
      </c>
      <c r="BE629" t="s">
        <v>17425</v>
      </c>
      <c r="BF629" t="s">
        <v>17426</v>
      </c>
      <c r="BG629" t="s">
        <v>17427</v>
      </c>
      <c r="BH629" t="s">
        <v>17428</v>
      </c>
      <c r="BI629" t="s">
        <v>17429</v>
      </c>
      <c r="BJ629" t="s">
        <v>17430</v>
      </c>
      <c r="BK629" t="s">
        <v>17431</v>
      </c>
      <c r="BL629" t="s">
        <v>17432</v>
      </c>
      <c r="BM629" t="s">
        <v>17433</v>
      </c>
      <c r="BN629" t="s">
        <v>17434</v>
      </c>
      <c r="BO629" t="s">
        <v>17435</v>
      </c>
      <c r="BP629" t="s">
        <v>17436</v>
      </c>
      <c r="BQ629" t="s">
        <v>17437</v>
      </c>
      <c r="BR629" t="s">
        <v>17438</v>
      </c>
      <c r="BS629" t="s">
        <v>17439</v>
      </c>
      <c r="BT629" t="s">
        <v>17440</v>
      </c>
      <c r="BU629" t="s">
        <v>17441</v>
      </c>
      <c r="BV629" t="s">
        <v>17442</v>
      </c>
      <c r="BW629" t="s">
        <v>17443</v>
      </c>
      <c r="BX629" t="s">
        <v>17444</v>
      </c>
      <c r="BY629" t="s">
        <v>17445</v>
      </c>
      <c r="BZ629" t="s">
        <v>17446</v>
      </c>
      <c r="CA629" t="s">
        <v>17447</v>
      </c>
      <c r="CB629" t="s">
        <v>17448</v>
      </c>
      <c r="CC629" t="s">
        <v>17449</v>
      </c>
      <c r="CD629" t="s">
        <v>17450</v>
      </c>
      <c r="CE629" t="s">
        <v>17451</v>
      </c>
      <c r="CF629" t="s">
        <v>17452</v>
      </c>
      <c r="CG629" t="s">
        <v>17453</v>
      </c>
      <c r="CH629" t="s">
        <v>17454</v>
      </c>
      <c r="CI629" t="s">
        <v>17455</v>
      </c>
      <c r="CJ629" t="s">
        <v>17456</v>
      </c>
      <c r="CK629" t="s">
        <v>17457</v>
      </c>
      <c r="CL629" t="s">
        <v>17458</v>
      </c>
      <c r="CM629" t="s">
        <v>17459</v>
      </c>
      <c r="CN629" t="s">
        <v>17460</v>
      </c>
      <c r="CO629" t="s">
        <v>17461</v>
      </c>
      <c r="CP629" t="s">
        <v>17462</v>
      </c>
      <c r="CQ629" t="s">
        <v>17463</v>
      </c>
      <c r="CR629" t="s">
        <v>17464</v>
      </c>
      <c r="CS629" t="s">
        <v>17465</v>
      </c>
      <c r="CT629" t="s">
        <v>17466</v>
      </c>
      <c r="CU629" t="s">
        <v>17467</v>
      </c>
      <c r="CV629" t="s">
        <v>17468</v>
      </c>
      <c r="CW629" t="s">
        <v>17469</v>
      </c>
      <c r="CX629" t="s">
        <v>17470</v>
      </c>
      <c r="CY629" t="s">
        <v>17471</v>
      </c>
      <c r="CZ629" t="s">
        <v>17472</v>
      </c>
      <c r="DA629" t="s">
        <v>17473</v>
      </c>
      <c r="DB629" t="s">
        <v>17474</v>
      </c>
      <c r="DC629" t="s">
        <v>17475</v>
      </c>
      <c r="DD629" t="s">
        <v>17476</v>
      </c>
      <c r="DE629" t="s">
        <v>17477</v>
      </c>
      <c r="DF629" t="s">
        <v>17478</v>
      </c>
      <c r="DG629" t="s">
        <v>17479</v>
      </c>
      <c r="DH629" t="s">
        <v>17480</v>
      </c>
      <c r="DI629" t="s">
        <v>17481</v>
      </c>
      <c r="DJ629" t="s">
        <v>17482</v>
      </c>
      <c r="DK629" t="s">
        <v>17483</v>
      </c>
      <c r="DL629" t="s">
        <v>17484</v>
      </c>
      <c r="DM629" t="s">
        <v>17485</v>
      </c>
      <c r="DN629" t="s">
        <v>17486</v>
      </c>
      <c r="DO629" t="s">
        <v>17487</v>
      </c>
      <c r="DP629" t="s">
        <v>17488</v>
      </c>
      <c r="DQ629" t="s">
        <v>17489</v>
      </c>
      <c r="DR629" t="s">
        <v>17490</v>
      </c>
      <c r="DS629" t="s">
        <v>17491</v>
      </c>
      <c r="DT629" t="s">
        <v>17492</v>
      </c>
      <c r="DU629" t="s">
        <v>17493</v>
      </c>
      <c r="DV629" t="s">
        <v>17494</v>
      </c>
      <c r="DW629" t="s">
        <v>17495</v>
      </c>
      <c r="DX629" t="s">
        <v>17496</v>
      </c>
      <c r="DY629" t="s">
        <v>17497</v>
      </c>
      <c r="DZ629" t="s">
        <v>17498</v>
      </c>
      <c r="EA629" t="s">
        <v>17499</v>
      </c>
      <c r="EB629" t="s">
        <v>17500</v>
      </c>
      <c r="EC629" t="s">
        <v>17501</v>
      </c>
      <c r="ED629" t="s">
        <v>17502</v>
      </c>
      <c r="EE629" t="s">
        <v>17503</v>
      </c>
      <c r="EF629" t="s">
        <v>17504</v>
      </c>
      <c r="EG629" t="s">
        <v>17505</v>
      </c>
      <c r="EH629" t="s">
        <v>17506</v>
      </c>
      <c r="EI629" t="s">
        <v>17507</v>
      </c>
      <c r="EJ629" t="s">
        <v>17508</v>
      </c>
      <c r="EK629" t="s">
        <v>17509</v>
      </c>
      <c r="EL629" t="s">
        <v>17510</v>
      </c>
      <c r="EM629" t="s">
        <v>17511</v>
      </c>
      <c r="EN629" t="s">
        <v>17512</v>
      </c>
      <c r="EO629" t="s">
        <v>17513</v>
      </c>
      <c r="EP629" t="s">
        <v>17514</v>
      </c>
      <c r="EQ629" t="s">
        <v>17515</v>
      </c>
      <c r="ER629" t="s">
        <v>17516</v>
      </c>
      <c r="ES629" t="s">
        <v>17517</v>
      </c>
      <c r="ET629" t="s">
        <v>17518</v>
      </c>
      <c r="EU629" t="s">
        <v>17519</v>
      </c>
      <c r="EV629" t="s">
        <v>17520</v>
      </c>
      <c r="EW629" t="s">
        <v>17521</v>
      </c>
      <c r="EX629" t="s">
        <v>17522</v>
      </c>
      <c r="EY629" t="s">
        <v>17523</v>
      </c>
      <c r="EZ629" t="s">
        <v>17524</v>
      </c>
      <c r="FA629" t="s">
        <v>17525</v>
      </c>
      <c r="FB629" t="s">
        <v>17526</v>
      </c>
      <c r="FC629" t="s">
        <v>17527</v>
      </c>
      <c r="FD629" t="s">
        <v>17528</v>
      </c>
      <c r="FE629" t="s">
        <v>17529</v>
      </c>
      <c r="FF629" t="s">
        <v>17530</v>
      </c>
      <c r="FG629" t="s">
        <v>17531</v>
      </c>
      <c r="FH629" t="s">
        <v>17532</v>
      </c>
      <c r="FI629" t="s">
        <v>17533</v>
      </c>
      <c r="FJ629" t="s">
        <v>17534</v>
      </c>
      <c r="FK629" t="s">
        <v>17535</v>
      </c>
      <c r="FL629" t="s">
        <v>17536</v>
      </c>
      <c r="FM629" t="s">
        <v>17537</v>
      </c>
      <c r="FN629" t="s">
        <v>17538</v>
      </c>
      <c r="FO629" t="s">
        <v>17539</v>
      </c>
      <c r="FP629" t="s">
        <v>17540</v>
      </c>
      <c r="FQ629" t="s">
        <v>17541</v>
      </c>
      <c r="FR629" t="s">
        <v>17542</v>
      </c>
      <c r="FS629" t="s">
        <v>17543</v>
      </c>
      <c r="FT629" t="s">
        <v>17544</v>
      </c>
      <c r="FU629" t="s">
        <v>17545</v>
      </c>
      <c r="FV629" t="s">
        <v>17546</v>
      </c>
      <c r="FW629" t="s">
        <v>17547</v>
      </c>
      <c r="FX629" t="s">
        <v>17548</v>
      </c>
      <c r="FY629" t="s">
        <v>17549</v>
      </c>
      <c r="FZ629" t="s">
        <v>17550</v>
      </c>
      <c r="GA629" t="s">
        <v>17551</v>
      </c>
      <c r="GB629" t="s">
        <v>17552</v>
      </c>
      <c r="GC629" t="s">
        <v>17553</v>
      </c>
      <c r="GD629" t="s">
        <v>17554</v>
      </c>
      <c r="GE629" t="s">
        <v>17555</v>
      </c>
      <c r="GF629" t="s">
        <v>17556</v>
      </c>
      <c r="GG629" t="s">
        <v>17557</v>
      </c>
      <c r="GH629" t="s">
        <v>17558</v>
      </c>
      <c r="GI629" t="s">
        <v>17559</v>
      </c>
      <c r="GJ629" t="s">
        <v>17560</v>
      </c>
      <c r="GK629" t="s">
        <v>17561</v>
      </c>
      <c r="GL629" t="s">
        <v>17562</v>
      </c>
      <c r="GM629" t="s">
        <v>17563</v>
      </c>
      <c r="GN629" t="s">
        <v>17564</v>
      </c>
      <c r="GO629" t="s">
        <v>17565</v>
      </c>
      <c r="GP629" t="s">
        <v>17566</v>
      </c>
      <c r="GQ629" t="s">
        <v>17567</v>
      </c>
      <c r="GR629" t="s">
        <v>17568</v>
      </c>
      <c r="GS629" t="s">
        <v>17569</v>
      </c>
      <c r="GT629" t="s">
        <v>17570</v>
      </c>
      <c r="GU629" t="s">
        <v>17571</v>
      </c>
      <c r="GV629" t="s">
        <v>17572</v>
      </c>
      <c r="GW629" t="s">
        <v>17573</v>
      </c>
      <c r="GX629" t="s">
        <v>17574</v>
      </c>
      <c r="GY629" t="s">
        <v>17575</v>
      </c>
      <c r="GZ629" t="s">
        <v>17576</v>
      </c>
      <c r="HA629" t="s">
        <v>17577</v>
      </c>
      <c r="HB629" t="s">
        <v>17578</v>
      </c>
      <c r="HC629" t="s">
        <v>17579</v>
      </c>
      <c r="HD629" t="s">
        <v>17580</v>
      </c>
      <c r="HE629" t="s">
        <v>17581</v>
      </c>
      <c r="HF629" t="s">
        <v>17582</v>
      </c>
      <c r="HG629" t="s">
        <v>17583</v>
      </c>
      <c r="HH629" t="s">
        <v>17584</v>
      </c>
      <c r="HI629" t="s">
        <v>17585</v>
      </c>
      <c r="HJ629" t="s">
        <v>17586</v>
      </c>
      <c r="HK629" t="s">
        <v>17587</v>
      </c>
      <c r="HL629" t="s">
        <v>17588</v>
      </c>
      <c r="HM629" t="s">
        <v>17589</v>
      </c>
      <c r="HN629" t="s">
        <v>17590</v>
      </c>
      <c r="HO629" t="s">
        <v>17591</v>
      </c>
      <c r="HP629" t="s">
        <v>17592</v>
      </c>
      <c r="HQ629" t="s">
        <v>17593</v>
      </c>
      <c r="HR629" t="s">
        <v>17594</v>
      </c>
      <c r="HS629" t="s">
        <v>17595</v>
      </c>
      <c r="HT629" t="s">
        <v>17596</v>
      </c>
      <c r="HU629" t="s">
        <v>17597</v>
      </c>
      <c r="HV629" t="s">
        <v>17598</v>
      </c>
      <c r="HW629" t="s">
        <v>17599</v>
      </c>
      <c r="HX629" t="s">
        <v>17600</v>
      </c>
      <c r="HY629" t="s">
        <v>17601</v>
      </c>
      <c r="HZ629" t="s">
        <v>17602</v>
      </c>
      <c r="IA629" t="s">
        <v>17603</v>
      </c>
      <c r="IB629" t="s">
        <v>17604</v>
      </c>
      <c r="IC629" t="s">
        <v>17605</v>
      </c>
      <c r="ID629" t="s">
        <v>17606</v>
      </c>
      <c r="IE629" t="s">
        <v>17607</v>
      </c>
      <c r="IF629" t="s">
        <v>17608</v>
      </c>
      <c r="IG629" t="s">
        <v>17609</v>
      </c>
      <c r="IH629" t="s">
        <v>17610</v>
      </c>
      <c r="II629" t="s">
        <v>17611</v>
      </c>
      <c r="IJ629" t="s">
        <v>17612</v>
      </c>
      <c r="IK629" t="s">
        <v>17613</v>
      </c>
      <c r="IL629" t="s">
        <v>17614</v>
      </c>
      <c r="IM629" t="s">
        <v>17615</v>
      </c>
      <c r="IN629" t="s">
        <v>17616</v>
      </c>
      <c r="IO629" t="s">
        <v>17617</v>
      </c>
      <c r="IP629" t="s">
        <v>17618</v>
      </c>
      <c r="IQ629" t="s">
        <v>17619</v>
      </c>
      <c r="IR629" t="s">
        <v>17620</v>
      </c>
      <c r="IS629" t="s">
        <v>17621</v>
      </c>
      <c r="IT629" t="s">
        <v>17622</v>
      </c>
      <c r="IU629" t="s">
        <v>17623</v>
      </c>
      <c r="IV629" t="s">
        <v>17624</v>
      </c>
    </row>
    <row r="630" spans="1:983" x14ac:dyDescent="0.25">
      <c r="A630" t="s">
        <v>18133</v>
      </c>
      <c r="B630" t="s">
        <v>18134</v>
      </c>
      <c r="C630" t="s">
        <v>18135</v>
      </c>
      <c r="D630" t="s">
        <v>18136</v>
      </c>
      <c r="E630" t="s">
        <v>18137</v>
      </c>
      <c r="F630" t="s">
        <v>18138</v>
      </c>
    </row>
    <row r="631" spans="1:983" x14ac:dyDescent="0.25">
      <c r="A631" t="s">
        <v>19218</v>
      </c>
      <c r="B631" t="s">
        <v>19219</v>
      </c>
    </row>
    <row r="632" spans="1:983" x14ac:dyDescent="0.25">
      <c r="A632" t="s">
        <v>19220</v>
      </c>
      <c r="B632" t="s">
        <v>19221</v>
      </c>
    </row>
    <row r="633" spans="1:983" x14ac:dyDescent="0.25">
      <c r="A633" t="s">
        <v>19241</v>
      </c>
    </row>
    <row r="634" spans="1:983" x14ac:dyDescent="0.25">
      <c r="A634" t="s">
        <v>18140</v>
      </c>
      <c r="B634" t="s">
        <v>18141</v>
      </c>
      <c r="C634" t="s">
        <v>18142</v>
      </c>
      <c r="D634" t="s">
        <v>18143</v>
      </c>
      <c r="E634" t="s">
        <v>18144</v>
      </c>
      <c r="F634" t="s">
        <v>18145</v>
      </c>
      <c r="G634" t="s">
        <v>18146</v>
      </c>
      <c r="H634" t="s">
        <v>18147</v>
      </c>
      <c r="I634" t="s">
        <v>18148</v>
      </c>
      <c r="J634" t="s">
        <v>18149</v>
      </c>
      <c r="K634" t="s">
        <v>18150</v>
      </c>
      <c r="L634" t="s">
        <v>18151</v>
      </c>
      <c r="M634" t="s">
        <v>18152</v>
      </c>
      <c r="N634" t="s">
        <v>18153</v>
      </c>
      <c r="O634" t="s">
        <v>18154</v>
      </c>
      <c r="P634" t="s">
        <v>18155</v>
      </c>
      <c r="Q634" t="s">
        <v>18156</v>
      </c>
      <c r="R634" t="s">
        <v>18157</v>
      </c>
      <c r="S634" t="s">
        <v>18158</v>
      </c>
      <c r="T634" t="s">
        <v>18159</v>
      </c>
      <c r="U634" t="s">
        <v>18160</v>
      </c>
      <c r="V634" t="s">
        <v>18161</v>
      </c>
      <c r="W634" t="s">
        <v>18162</v>
      </c>
      <c r="X634" t="s">
        <v>18163</v>
      </c>
      <c r="Y634" t="s">
        <v>18164</v>
      </c>
      <c r="Z634" t="s">
        <v>18165</v>
      </c>
      <c r="AA634" t="s">
        <v>18166</v>
      </c>
      <c r="AB634" t="s">
        <v>18167</v>
      </c>
      <c r="AC634" t="s">
        <v>18168</v>
      </c>
      <c r="AD634" t="s">
        <v>18169</v>
      </c>
      <c r="AE634" t="s">
        <v>18170</v>
      </c>
      <c r="AF634" t="s">
        <v>18171</v>
      </c>
      <c r="AG634" t="s">
        <v>18172</v>
      </c>
      <c r="AH634" t="s">
        <v>18173</v>
      </c>
      <c r="AI634" t="s">
        <v>18174</v>
      </c>
      <c r="AJ634" t="s">
        <v>18175</v>
      </c>
      <c r="AK634" t="s">
        <v>18176</v>
      </c>
      <c r="AL634" t="s">
        <v>18177</v>
      </c>
      <c r="AM634" t="s">
        <v>18178</v>
      </c>
      <c r="AN634" t="s">
        <v>18179</v>
      </c>
      <c r="AO634" t="s">
        <v>18180</v>
      </c>
      <c r="AP634" t="s">
        <v>18181</v>
      </c>
      <c r="AQ634" t="s">
        <v>18182</v>
      </c>
      <c r="AR634" t="s">
        <v>18183</v>
      </c>
      <c r="AS634" t="s">
        <v>18184</v>
      </c>
      <c r="AT634" t="s">
        <v>18185</v>
      </c>
      <c r="AU634" t="s">
        <v>18186</v>
      </c>
      <c r="AV634" t="s">
        <v>18187</v>
      </c>
      <c r="AW634" t="s">
        <v>18188</v>
      </c>
      <c r="AX634" t="s">
        <v>18189</v>
      </c>
      <c r="AY634" t="s">
        <v>18190</v>
      </c>
      <c r="AZ634" t="s">
        <v>18191</v>
      </c>
      <c r="BA634" t="s">
        <v>18192</v>
      </c>
      <c r="BB634" t="s">
        <v>18193</v>
      </c>
      <c r="BC634" t="s">
        <v>18194</v>
      </c>
      <c r="BD634" t="s">
        <v>18195</v>
      </c>
      <c r="BE634" t="s">
        <v>18196</v>
      </c>
      <c r="BF634" t="s">
        <v>18197</v>
      </c>
      <c r="BG634" t="s">
        <v>18198</v>
      </c>
      <c r="BH634" t="s">
        <v>18199</v>
      </c>
      <c r="BI634" t="s">
        <v>18200</v>
      </c>
      <c r="BJ634" t="s">
        <v>18201</v>
      </c>
      <c r="BK634" t="s">
        <v>18202</v>
      </c>
      <c r="BL634" t="s">
        <v>18203</v>
      </c>
      <c r="BM634" t="s">
        <v>18204</v>
      </c>
      <c r="BN634" t="s">
        <v>18205</v>
      </c>
      <c r="BO634" t="s">
        <v>18206</v>
      </c>
      <c r="BP634" t="s">
        <v>18207</v>
      </c>
      <c r="BQ634" t="s">
        <v>18208</v>
      </c>
      <c r="BR634" t="s">
        <v>18209</v>
      </c>
      <c r="BS634" t="s">
        <v>18210</v>
      </c>
      <c r="BT634" t="s">
        <v>18211</v>
      </c>
      <c r="BU634" t="s">
        <v>18212</v>
      </c>
      <c r="BV634" t="s">
        <v>18213</v>
      </c>
      <c r="BW634" t="s">
        <v>18214</v>
      </c>
      <c r="BX634" t="s">
        <v>18215</v>
      </c>
      <c r="BY634" t="s">
        <v>18216</v>
      </c>
      <c r="BZ634" t="s">
        <v>18217</v>
      </c>
      <c r="CA634" t="s">
        <v>18218</v>
      </c>
      <c r="CB634" t="s">
        <v>18219</v>
      </c>
      <c r="CC634" t="s">
        <v>18220</v>
      </c>
      <c r="CD634" t="s">
        <v>18221</v>
      </c>
      <c r="CE634" t="s">
        <v>18222</v>
      </c>
      <c r="CF634" t="s">
        <v>18223</v>
      </c>
      <c r="CG634" t="s">
        <v>18224</v>
      </c>
      <c r="CH634" t="s">
        <v>18225</v>
      </c>
      <c r="CI634" t="s">
        <v>18226</v>
      </c>
      <c r="CJ634" t="s">
        <v>18227</v>
      </c>
      <c r="CK634" t="s">
        <v>18228</v>
      </c>
      <c r="CL634" t="s">
        <v>18229</v>
      </c>
      <c r="CM634" t="s">
        <v>18230</v>
      </c>
      <c r="CN634" t="s">
        <v>18231</v>
      </c>
      <c r="CO634" t="s">
        <v>18232</v>
      </c>
      <c r="CP634" t="s">
        <v>18233</v>
      </c>
      <c r="CQ634" t="s">
        <v>18234</v>
      </c>
      <c r="CR634" t="s">
        <v>18235</v>
      </c>
      <c r="CS634" t="s">
        <v>18236</v>
      </c>
      <c r="CT634" t="s">
        <v>18237</v>
      </c>
      <c r="CU634" t="s">
        <v>18238</v>
      </c>
      <c r="CV634" t="s">
        <v>18239</v>
      </c>
      <c r="CW634" t="s">
        <v>18240</v>
      </c>
      <c r="CX634" t="s">
        <v>18241</v>
      </c>
      <c r="CY634" t="s">
        <v>18242</v>
      </c>
      <c r="CZ634" t="s">
        <v>18243</v>
      </c>
      <c r="DA634" t="s">
        <v>18244</v>
      </c>
      <c r="DB634" t="s">
        <v>18245</v>
      </c>
      <c r="DC634" t="s">
        <v>18246</v>
      </c>
      <c r="DD634" t="s">
        <v>18247</v>
      </c>
      <c r="DE634" t="s">
        <v>18248</v>
      </c>
      <c r="DF634" t="s">
        <v>18249</v>
      </c>
      <c r="DG634" t="s">
        <v>18250</v>
      </c>
      <c r="DH634" t="s">
        <v>18251</v>
      </c>
      <c r="DI634" t="s">
        <v>18252</v>
      </c>
      <c r="DJ634" t="s">
        <v>18253</v>
      </c>
      <c r="DK634" t="s">
        <v>18254</v>
      </c>
      <c r="DL634" t="s">
        <v>18255</v>
      </c>
      <c r="DM634" t="s">
        <v>18256</v>
      </c>
      <c r="DN634" t="s">
        <v>18257</v>
      </c>
      <c r="DO634" t="s">
        <v>18258</v>
      </c>
      <c r="DP634" t="s">
        <v>18259</v>
      </c>
      <c r="DQ634" t="s">
        <v>18260</v>
      </c>
      <c r="DR634" t="s">
        <v>18261</v>
      </c>
      <c r="DS634" t="s">
        <v>18262</v>
      </c>
      <c r="DT634" t="s">
        <v>18263</v>
      </c>
      <c r="DU634" t="s">
        <v>18264</v>
      </c>
      <c r="DV634" t="s">
        <v>18265</v>
      </c>
      <c r="DW634" t="s">
        <v>18266</v>
      </c>
      <c r="DX634" t="s">
        <v>18267</v>
      </c>
      <c r="DY634" t="s">
        <v>18268</v>
      </c>
      <c r="DZ634" t="s">
        <v>18269</v>
      </c>
      <c r="EA634" t="s">
        <v>18270</v>
      </c>
      <c r="EB634" t="s">
        <v>18271</v>
      </c>
      <c r="EC634" t="s">
        <v>18272</v>
      </c>
      <c r="ED634" t="s">
        <v>18273</v>
      </c>
      <c r="EE634" t="s">
        <v>18274</v>
      </c>
      <c r="EF634" t="s">
        <v>18275</v>
      </c>
      <c r="EG634" t="s">
        <v>18276</v>
      </c>
      <c r="EH634" t="s">
        <v>18277</v>
      </c>
      <c r="EI634" t="s">
        <v>18278</v>
      </c>
      <c r="EJ634" t="s">
        <v>18279</v>
      </c>
      <c r="EK634" t="s">
        <v>18280</v>
      </c>
      <c r="EL634" t="s">
        <v>18281</v>
      </c>
      <c r="EM634" t="s">
        <v>18282</v>
      </c>
      <c r="EN634" t="s">
        <v>18283</v>
      </c>
      <c r="EO634" t="s">
        <v>18284</v>
      </c>
      <c r="EP634" t="s">
        <v>18285</v>
      </c>
      <c r="EQ634" t="s">
        <v>18286</v>
      </c>
      <c r="ER634" t="s">
        <v>18287</v>
      </c>
      <c r="ES634" t="s">
        <v>18288</v>
      </c>
      <c r="ET634" t="s">
        <v>18289</v>
      </c>
      <c r="EU634" t="s">
        <v>18290</v>
      </c>
      <c r="EV634" t="s">
        <v>18291</v>
      </c>
      <c r="EW634" t="s">
        <v>18292</v>
      </c>
      <c r="EX634" t="s">
        <v>18293</v>
      </c>
      <c r="EY634" t="s">
        <v>18294</v>
      </c>
      <c r="EZ634" t="s">
        <v>18295</v>
      </c>
      <c r="FA634" t="s">
        <v>18296</v>
      </c>
      <c r="FB634" t="s">
        <v>18297</v>
      </c>
      <c r="FC634" t="s">
        <v>18298</v>
      </c>
      <c r="FD634" t="s">
        <v>18299</v>
      </c>
      <c r="FE634" t="s">
        <v>18300</v>
      </c>
      <c r="FF634" t="s">
        <v>18301</v>
      </c>
      <c r="FG634" t="s">
        <v>18302</v>
      </c>
      <c r="FH634" t="s">
        <v>18303</v>
      </c>
      <c r="FI634" t="s">
        <v>18304</v>
      </c>
      <c r="FJ634" t="s">
        <v>18305</v>
      </c>
      <c r="FK634" t="s">
        <v>18306</v>
      </c>
      <c r="FL634" t="s">
        <v>18307</v>
      </c>
      <c r="FM634" t="s">
        <v>18308</v>
      </c>
      <c r="FN634" t="s">
        <v>18309</v>
      </c>
      <c r="FO634" t="s">
        <v>18310</v>
      </c>
      <c r="FP634" t="s">
        <v>18311</v>
      </c>
      <c r="FQ634" t="s">
        <v>18312</v>
      </c>
      <c r="FR634" t="s">
        <v>18313</v>
      </c>
      <c r="FS634" t="s">
        <v>18314</v>
      </c>
      <c r="FT634" t="s">
        <v>18315</v>
      </c>
      <c r="FU634" t="s">
        <v>18316</v>
      </c>
      <c r="FV634" t="s">
        <v>18317</v>
      </c>
      <c r="FW634" t="s">
        <v>18318</v>
      </c>
      <c r="FX634" t="s">
        <v>18319</v>
      </c>
      <c r="FY634" t="s">
        <v>18320</v>
      </c>
      <c r="FZ634" t="s">
        <v>18321</v>
      </c>
      <c r="GA634" t="s">
        <v>18322</v>
      </c>
      <c r="GB634" t="s">
        <v>18323</v>
      </c>
      <c r="GC634" t="s">
        <v>18324</v>
      </c>
      <c r="GD634" t="s">
        <v>18325</v>
      </c>
      <c r="GE634" t="s">
        <v>18326</v>
      </c>
      <c r="GF634" t="s">
        <v>18327</v>
      </c>
      <c r="GG634" t="s">
        <v>18328</v>
      </c>
      <c r="GH634" t="s">
        <v>18329</v>
      </c>
      <c r="GI634" t="s">
        <v>18330</v>
      </c>
      <c r="GJ634" t="s">
        <v>18331</v>
      </c>
      <c r="GK634" t="s">
        <v>18332</v>
      </c>
      <c r="GL634" t="s">
        <v>18333</v>
      </c>
      <c r="GM634" t="s">
        <v>18334</v>
      </c>
      <c r="GN634" t="s">
        <v>18335</v>
      </c>
      <c r="GO634" t="s">
        <v>18336</v>
      </c>
      <c r="GP634" t="s">
        <v>18337</v>
      </c>
      <c r="GQ634" t="s">
        <v>18338</v>
      </c>
      <c r="GR634" t="s">
        <v>18339</v>
      </c>
      <c r="GS634" t="s">
        <v>18340</v>
      </c>
      <c r="GT634" t="s">
        <v>18341</v>
      </c>
      <c r="GU634" t="s">
        <v>18342</v>
      </c>
      <c r="GV634" t="s">
        <v>18343</v>
      </c>
      <c r="GW634" t="s">
        <v>18344</v>
      </c>
      <c r="GX634" t="s">
        <v>18345</v>
      </c>
      <c r="GY634" t="s">
        <v>18346</v>
      </c>
      <c r="GZ634" t="s">
        <v>18347</v>
      </c>
      <c r="HA634" t="s">
        <v>18348</v>
      </c>
      <c r="HB634" t="s">
        <v>18349</v>
      </c>
      <c r="HC634" t="s">
        <v>18350</v>
      </c>
      <c r="HD634" t="s">
        <v>18351</v>
      </c>
      <c r="HE634" t="s">
        <v>18352</v>
      </c>
      <c r="HF634" t="s">
        <v>18353</v>
      </c>
      <c r="HG634" t="s">
        <v>18354</v>
      </c>
      <c r="HH634" t="s">
        <v>18355</v>
      </c>
      <c r="HI634" t="s">
        <v>18356</v>
      </c>
      <c r="HJ634" t="s">
        <v>18357</v>
      </c>
      <c r="HK634" t="s">
        <v>18358</v>
      </c>
      <c r="HL634" t="s">
        <v>18359</v>
      </c>
      <c r="HM634" t="s">
        <v>18360</v>
      </c>
      <c r="HN634" t="s">
        <v>18361</v>
      </c>
      <c r="HO634" t="s">
        <v>18362</v>
      </c>
      <c r="HP634" t="s">
        <v>18363</v>
      </c>
      <c r="HQ634" t="s">
        <v>18364</v>
      </c>
      <c r="HR634" t="s">
        <v>18365</v>
      </c>
      <c r="HS634" t="s">
        <v>18366</v>
      </c>
      <c r="HT634" t="s">
        <v>18367</v>
      </c>
      <c r="HU634" t="s">
        <v>18368</v>
      </c>
      <c r="HV634" t="s">
        <v>18369</v>
      </c>
      <c r="HW634" t="s">
        <v>18370</v>
      </c>
      <c r="HX634" t="s">
        <v>18371</v>
      </c>
      <c r="HY634" t="s">
        <v>18372</v>
      </c>
      <c r="HZ634" t="s">
        <v>18373</v>
      </c>
      <c r="IA634" t="s">
        <v>18374</v>
      </c>
      <c r="IB634" t="s">
        <v>18375</v>
      </c>
      <c r="IC634" t="s">
        <v>18376</v>
      </c>
      <c r="ID634" t="s">
        <v>18377</v>
      </c>
      <c r="IE634" t="s">
        <v>18378</v>
      </c>
      <c r="IF634" t="s">
        <v>18379</v>
      </c>
      <c r="IG634" t="s">
        <v>18380</v>
      </c>
      <c r="IH634" t="s">
        <v>18381</v>
      </c>
      <c r="II634" t="s">
        <v>18382</v>
      </c>
      <c r="IJ634" t="s">
        <v>18383</v>
      </c>
      <c r="IK634" t="s">
        <v>18384</v>
      </c>
      <c r="IL634" t="s">
        <v>18385</v>
      </c>
      <c r="IM634" t="s">
        <v>18386</v>
      </c>
      <c r="IN634" t="s">
        <v>18387</v>
      </c>
      <c r="IO634" t="s">
        <v>18388</v>
      </c>
      <c r="IP634" t="s">
        <v>18389</v>
      </c>
      <c r="IQ634" t="s">
        <v>18390</v>
      </c>
      <c r="IR634" t="s">
        <v>18391</v>
      </c>
      <c r="IS634" t="s">
        <v>18392</v>
      </c>
      <c r="IT634" t="s">
        <v>18393</v>
      </c>
      <c r="IU634" t="s">
        <v>18394</v>
      </c>
      <c r="IV634" t="s">
        <v>18395</v>
      </c>
      <c r="IW634" t="s">
        <v>18396</v>
      </c>
      <c r="IX634" t="s">
        <v>18397</v>
      </c>
      <c r="IY634" t="s">
        <v>18398</v>
      </c>
      <c r="IZ634" t="s">
        <v>18399</v>
      </c>
      <c r="JA634" t="s">
        <v>18400</v>
      </c>
      <c r="JB634" t="s">
        <v>18401</v>
      </c>
      <c r="JC634" t="s">
        <v>18402</v>
      </c>
      <c r="JD634" t="s">
        <v>18403</v>
      </c>
      <c r="JE634" t="s">
        <v>18404</v>
      </c>
      <c r="JF634" t="s">
        <v>18405</v>
      </c>
      <c r="JG634" t="s">
        <v>18406</v>
      </c>
      <c r="JH634" t="s">
        <v>18407</v>
      </c>
      <c r="JI634" t="s">
        <v>18408</v>
      </c>
      <c r="JJ634" t="s">
        <v>18409</v>
      </c>
      <c r="JK634" t="s">
        <v>18410</v>
      </c>
      <c r="JL634" t="s">
        <v>18411</v>
      </c>
      <c r="JM634" t="s">
        <v>18412</v>
      </c>
      <c r="JN634" t="s">
        <v>18413</v>
      </c>
      <c r="JO634" t="s">
        <v>18414</v>
      </c>
      <c r="JP634" t="s">
        <v>18415</v>
      </c>
      <c r="JQ634" t="s">
        <v>18416</v>
      </c>
      <c r="JR634" t="s">
        <v>18417</v>
      </c>
      <c r="JS634" t="s">
        <v>18418</v>
      </c>
      <c r="JT634" t="s">
        <v>18419</v>
      </c>
      <c r="JU634" t="s">
        <v>18420</v>
      </c>
      <c r="JV634" t="s">
        <v>18421</v>
      </c>
      <c r="JW634" t="s">
        <v>18422</v>
      </c>
      <c r="JX634" t="s">
        <v>18423</v>
      </c>
      <c r="JY634" t="s">
        <v>18424</v>
      </c>
      <c r="JZ634" t="s">
        <v>18425</v>
      </c>
      <c r="KA634" t="s">
        <v>18426</v>
      </c>
      <c r="KB634" t="s">
        <v>18427</v>
      </c>
      <c r="KC634" t="s">
        <v>18428</v>
      </c>
      <c r="KD634" t="s">
        <v>18429</v>
      </c>
      <c r="KE634" t="s">
        <v>18430</v>
      </c>
      <c r="KF634" t="s">
        <v>18431</v>
      </c>
      <c r="KG634" t="s">
        <v>18432</v>
      </c>
      <c r="KH634" t="s">
        <v>18433</v>
      </c>
      <c r="KI634" t="s">
        <v>18434</v>
      </c>
      <c r="KJ634" t="s">
        <v>18435</v>
      </c>
      <c r="KK634" t="s">
        <v>18436</v>
      </c>
      <c r="KL634" t="s">
        <v>18437</v>
      </c>
      <c r="KM634" t="s">
        <v>18438</v>
      </c>
      <c r="KN634" t="s">
        <v>18439</v>
      </c>
      <c r="KO634" t="s">
        <v>18440</v>
      </c>
      <c r="KP634" t="s">
        <v>18441</v>
      </c>
      <c r="KQ634" t="s">
        <v>18442</v>
      </c>
      <c r="KR634" t="s">
        <v>18443</v>
      </c>
      <c r="KS634" t="s">
        <v>18444</v>
      </c>
      <c r="KT634" t="s">
        <v>18445</v>
      </c>
      <c r="KU634" t="s">
        <v>18446</v>
      </c>
      <c r="KV634" t="s">
        <v>18447</v>
      </c>
      <c r="KW634" t="s">
        <v>18448</v>
      </c>
      <c r="KX634" t="s">
        <v>18449</v>
      </c>
      <c r="KY634" t="s">
        <v>18450</v>
      </c>
      <c r="KZ634" t="s">
        <v>18451</v>
      </c>
      <c r="LA634" t="s">
        <v>18452</v>
      </c>
      <c r="LB634" t="s">
        <v>18453</v>
      </c>
      <c r="LC634" t="s">
        <v>18454</v>
      </c>
      <c r="LD634" t="s">
        <v>18455</v>
      </c>
      <c r="LE634" t="s">
        <v>18456</v>
      </c>
      <c r="LF634" t="s">
        <v>18457</v>
      </c>
      <c r="LG634" t="s">
        <v>18458</v>
      </c>
      <c r="LH634" t="s">
        <v>18459</v>
      </c>
      <c r="LI634" t="s">
        <v>18460</v>
      </c>
      <c r="LJ634" t="s">
        <v>18461</v>
      </c>
      <c r="LK634" t="s">
        <v>18462</v>
      </c>
      <c r="LL634" t="s">
        <v>18463</v>
      </c>
      <c r="LM634" t="s">
        <v>18464</v>
      </c>
      <c r="LN634" t="s">
        <v>18465</v>
      </c>
      <c r="LO634" t="s">
        <v>18466</v>
      </c>
      <c r="LP634" t="s">
        <v>18467</v>
      </c>
      <c r="LQ634" t="s">
        <v>18468</v>
      </c>
      <c r="LR634" t="s">
        <v>18469</v>
      </c>
      <c r="LS634" t="s">
        <v>18470</v>
      </c>
      <c r="LT634" t="s">
        <v>18471</v>
      </c>
      <c r="LU634" t="s">
        <v>18472</v>
      </c>
      <c r="LV634" t="s">
        <v>18473</v>
      </c>
      <c r="LW634" t="s">
        <v>18474</v>
      </c>
      <c r="LX634" t="s">
        <v>18475</v>
      </c>
      <c r="LY634" t="s">
        <v>18476</v>
      </c>
      <c r="LZ634" t="s">
        <v>18477</v>
      </c>
      <c r="MA634" t="s">
        <v>18478</v>
      </c>
      <c r="MB634" t="s">
        <v>18479</v>
      </c>
      <c r="MC634" t="s">
        <v>18480</v>
      </c>
      <c r="MD634" t="s">
        <v>18481</v>
      </c>
      <c r="ME634" t="s">
        <v>18482</v>
      </c>
      <c r="MF634" t="s">
        <v>18483</v>
      </c>
      <c r="MG634" t="s">
        <v>18484</v>
      </c>
      <c r="MH634" t="s">
        <v>18485</v>
      </c>
      <c r="MI634" t="s">
        <v>18486</v>
      </c>
      <c r="MJ634" t="s">
        <v>18487</v>
      </c>
      <c r="MK634" t="s">
        <v>18488</v>
      </c>
      <c r="ML634" t="s">
        <v>18489</v>
      </c>
      <c r="MM634" t="s">
        <v>18490</v>
      </c>
      <c r="MN634" t="s">
        <v>18491</v>
      </c>
      <c r="MO634" t="s">
        <v>18492</v>
      </c>
      <c r="MP634" t="s">
        <v>18493</v>
      </c>
      <c r="MQ634" t="s">
        <v>18494</v>
      </c>
      <c r="MR634" t="s">
        <v>18495</v>
      </c>
      <c r="MS634" t="s">
        <v>18496</v>
      </c>
      <c r="MT634" t="s">
        <v>18497</v>
      </c>
      <c r="MU634" t="s">
        <v>18498</v>
      </c>
      <c r="MV634" t="s">
        <v>18499</v>
      </c>
      <c r="MW634" t="s">
        <v>18500</v>
      </c>
      <c r="MX634" t="s">
        <v>18501</v>
      </c>
      <c r="MY634" t="s">
        <v>18502</v>
      </c>
      <c r="MZ634" t="s">
        <v>18503</v>
      </c>
      <c r="NA634" t="s">
        <v>18504</v>
      </c>
      <c r="NB634" t="s">
        <v>18505</v>
      </c>
      <c r="NC634" t="s">
        <v>18506</v>
      </c>
      <c r="ND634" t="s">
        <v>18507</v>
      </c>
      <c r="NE634" t="s">
        <v>18508</v>
      </c>
      <c r="NF634" t="s">
        <v>18509</v>
      </c>
      <c r="NG634" t="s">
        <v>18510</v>
      </c>
      <c r="NH634" t="s">
        <v>18511</v>
      </c>
      <c r="NI634" t="s">
        <v>18512</v>
      </c>
      <c r="NJ634" t="s">
        <v>18513</v>
      </c>
      <c r="NK634" t="s">
        <v>18514</v>
      </c>
      <c r="NL634" t="s">
        <v>18515</v>
      </c>
      <c r="NM634" t="s">
        <v>18516</v>
      </c>
      <c r="NN634" t="s">
        <v>18517</v>
      </c>
      <c r="NO634" t="s">
        <v>18518</v>
      </c>
      <c r="NP634" t="s">
        <v>18519</v>
      </c>
      <c r="NQ634" t="s">
        <v>18520</v>
      </c>
      <c r="NR634" t="s">
        <v>18521</v>
      </c>
      <c r="NS634" t="s">
        <v>18522</v>
      </c>
      <c r="NT634" t="s">
        <v>18523</v>
      </c>
      <c r="NU634" t="s">
        <v>18524</v>
      </c>
      <c r="NV634" t="s">
        <v>18525</v>
      </c>
      <c r="NW634" t="s">
        <v>18526</v>
      </c>
      <c r="NX634" t="s">
        <v>18527</v>
      </c>
      <c r="NY634" t="s">
        <v>18528</v>
      </c>
      <c r="NZ634" t="s">
        <v>18529</v>
      </c>
      <c r="OA634" t="s">
        <v>18530</v>
      </c>
      <c r="OB634" t="s">
        <v>18531</v>
      </c>
      <c r="OC634" t="s">
        <v>18532</v>
      </c>
      <c r="OD634" t="s">
        <v>18533</v>
      </c>
      <c r="OE634" t="s">
        <v>18534</v>
      </c>
      <c r="OF634" t="s">
        <v>18535</v>
      </c>
      <c r="OG634" t="s">
        <v>18536</v>
      </c>
      <c r="OH634" t="s">
        <v>18537</v>
      </c>
      <c r="OI634" t="s">
        <v>18538</v>
      </c>
      <c r="OJ634" t="s">
        <v>18539</v>
      </c>
      <c r="OK634" t="s">
        <v>18540</v>
      </c>
      <c r="OL634" t="s">
        <v>18541</v>
      </c>
      <c r="OM634" t="s">
        <v>18542</v>
      </c>
      <c r="ON634" t="s">
        <v>18543</v>
      </c>
      <c r="OO634" t="s">
        <v>18544</v>
      </c>
      <c r="OP634" t="s">
        <v>18545</v>
      </c>
      <c r="OQ634" t="s">
        <v>18546</v>
      </c>
      <c r="OR634" t="s">
        <v>18547</v>
      </c>
      <c r="OS634" t="s">
        <v>18548</v>
      </c>
      <c r="OT634" t="s">
        <v>18549</v>
      </c>
      <c r="OU634" t="s">
        <v>18550</v>
      </c>
      <c r="OV634" t="s">
        <v>18551</v>
      </c>
      <c r="OW634" t="s">
        <v>18552</v>
      </c>
      <c r="OX634" t="s">
        <v>18553</v>
      </c>
      <c r="OY634" t="s">
        <v>18554</v>
      </c>
      <c r="OZ634" t="s">
        <v>18555</v>
      </c>
      <c r="PA634" t="s">
        <v>18556</v>
      </c>
      <c r="PB634" t="s">
        <v>18557</v>
      </c>
      <c r="PC634" t="s">
        <v>18558</v>
      </c>
      <c r="PD634" t="s">
        <v>18559</v>
      </c>
      <c r="PE634" t="s">
        <v>18560</v>
      </c>
      <c r="PF634" t="s">
        <v>18561</v>
      </c>
      <c r="PG634" t="s">
        <v>18562</v>
      </c>
      <c r="PH634" t="s">
        <v>18563</v>
      </c>
      <c r="PI634" t="s">
        <v>18564</v>
      </c>
      <c r="PJ634" t="s">
        <v>18565</v>
      </c>
      <c r="PK634" t="s">
        <v>18566</v>
      </c>
      <c r="PL634" t="s">
        <v>18567</v>
      </c>
      <c r="PM634" t="s">
        <v>18568</v>
      </c>
      <c r="PN634" t="s">
        <v>18569</v>
      </c>
      <c r="PO634" t="s">
        <v>18570</v>
      </c>
      <c r="PP634" t="s">
        <v>18571</v>
      </c>
      <c r="PQ634" t="s">
        <v>18572</v>
      </c>
      <c r="PR634" t="s">
        <v>18573</v>
      </c>
      <c r="PS634" t="s">
        <v>18574</v>
      </c>
      <c r="PT634" t="s">
        <v>18575</v>
      </c>
      <c r="PU634" t="s">
        <v>18576</v>
      </c>
      <c r="PV634" t="s">
        <v>18577</v>
      </c>
      <c r="PW634" t="s">
        <v>18578</v>
      </c>
      <c r="PX634" t="s">
        <v>18579</v>
      </c>
      <c r="PY634" t="s">
        <v>18580</v>
      </c>
      <c r="PZ634" t="s">
        <v>18581</v>
      </c>
      <c r="QA634" t="s">
        <v>18582</v>
      </c>
      <c r="QB634" t="s">
        <v>18583</v>
      </c>
      <c r="QC634" t="s">
        <v>18584</v>
      </c>
      <c r="QD634" t="s">
        <v>18585</v>
      </c>
      <c r="QE634" t="s">
        <v>18586</v>
      </c>
      <c r="QF634" t="s">
        <v>18587</v>
      </c>
      <c r="QG634" t="s">
        <v>18588</v>
      </c>
      <c r="QH634" t="s">
        <v>18589</v>
      </c>
      <c r="QI634" t="s">
        <v>18590</v>
      </c>
      <c r="QJ634" t="s">
        <v>18591</v>
      </c>
      <c r="QK634" t="s">
        <v>18592</v>
      </c>
      <c r="QL634" t="s">
        <v>18593</v>
      </c>
      <c r="QM634" t="s">
        <v>18594</v>
      </c>
      <c r="QN634" t="s">
        <v>18595</v>
      </c>
      <c r="QO634" t="s">
        <v>18596</v>
      </c>
      <c r="QP634" t="s">
        <v>18597</v>
      </c>
      <c r="QQ634" t="s">
        <v>18598</v>
      </c>
      <c r="QR634" t="s">
        <v>18599</v>
      </c>
      <c r="QS634" t="s">
        <v>18600</v>
      </c>
      <c r="QT634" t="s">
        <v>18601</v>
      </c>
      <c r="QU634" t="s">
        <v>18602</v>
      </c>
      <c r="QV634" t="s">
        <v>18603</v>
      </c>
      <c r="QW634" t="s">
        <v>18604</v>
      </c>
      <c r="QX634" t="s">
        <v>18605</v>
      </c>
      <c r="QY634" t="s">
        <v>18606</v>
      </c>
      <c r="QZ634" t="s">
        <v>18607</v>
      </c>
      <c r="RA634" t="s">
        <v>18608</v>
      </c>
      <c r="RB634" t="s">
        <v>18609</v>
      </c>
      <c r="RC634" t="s">
        <v>18610</v>
      </c>
      <c r="RD634" t="s">
        <v>18611</v>
      </c>
      <c r="RE634" t="s">
        <v>18612</v>
      </c>
      <c r="RF634" t="s">
        <v>18613</v>
      </c>
      <c r="RG634" t="s">
        <v>18614</v>
      </c>
      <c r="RH634" t="s">
        <v>18615</v>
      </c>
      <c r="RI634" t="s">
        <v>18616</v>
      </c>
      <c r="RJ634" t="s">
        <v>18617</v>
      </c>
      <c r="RK634" t="s">
        <v>18618</v>
      </c>
      <c r="RL634" t="s">
        <v>18619</v>
      </c>
      <c r="RM634" t="s">
        <v>18620</v>
      </c>
      <c r="RN634" t="s">
        <v>18621</v>
      </c>
      <c r="RO634" t="s">
        <v>18622</v>
      </c>
      <c r="RP634" t="s">
        <v>18623</v>
      </c>
      <c r="RQ634" t="s">
        <v>18624</v>
      </c>
      <c r="RR634" t="s">
        <v>18625</v>
      </c>
      <c r="RS634" t="s">
        <v>18626</v>
      </c>
      <c r="RT634" t="s">
        <v>18627</v>
      </c>
      <c r="RU634" t="s">
        <v>18628</v>
      </c>
      <c r="RV634" t="s">
        <v>18629</v>
      </c>
      <c r="RW634" t="s">
        <v>18630</v>
      </c>
      <c r="RX634" t="s">
        <v>18631</v>
      </c>
      <c r="RY634" t="s">
        <v>18632</v>
      </c>
      <c r="RZ634" t="s">
        <v>18633</v>
      </c>
      <c r="SA634" t="s">
        <v>18634</v>
      </c>
      <c r="SB634" t="s">
        <v>18635</v>
      </c>
      <c r="SC634" t="s">
        <v>18636</v>
      </c>
      <c r="SD634" t="s">
        <v>18637</v>
      </c>
      <c r="SE634" t="s">
        <v>18638</v>
      </c>
      <c r="SF634" t="s">
        <v>18639</v>
      </c>
      <c r="SG634" t="s">
        <v>18640</v>
      </c>
      <c r="SH634" t="s">
        <v>18641</v>
      </c>
      <c r="SI634" t="s">
        <v>18642</v>
      </c>
      <c r="SJ634" t="s">
        <v>18643</v>
      </c>
      <c r="SK634" t="s">
        <v>18644</v>
      </c>
      <c r="SL634" t="s">
        <v>18645</v>
      </c>
      <c r="SM634" t="s">
        <v>18646</v>
      </c>
      <c r="SN634" t="s">
        <v>18647</v>
      </c>
      <c r="SO634" t="s">
        <v>18648</v>
      </c>
      <c r="SP634" t="s">
        <v>18649</v>
      </c>
      <c r="SQ634" t="s">
        <v>18650</v>
      </c>
      <c r="SR634" t="s">
        <v>18651</v>
      </c>
      <c r="SS634" t="s">
        <v>18652</v>
      </c>
      <c r="ST634" t="s">
        <v>18653</v>
      </c>
      <c r="SU634" t="s">
        <v>18654</v>
      </c>
      <c r="SV634" t="s">
        <v>18655</v>
      </c>
      <c r="SW634" t="s">
        <v>18656</v>
      </c>
      <c r="SX634" t="s">
        <v>18657</v>
      </c>
      <c r="SY634" t="s">
        <v>18658</v>
      </c>
      <c r="SZ634" t="s">
        <v>18659</v>
      </c>
      <c r="TA634" t="s">
        <v>18660</v>
      </c>
      <c r="TB634" t="s">
        <v>18661</v>
      </c>
      <c r="TC634" t="s">
        <v>18662</v>
      </c>
      <c r="TD634" t="s">
        <v>18663</v>
      </c>
      <c r="TE634" t="s">
        <v>18664</v>
      </c>
      <c r="TF634" t="s">
        <v>18665</v>
      </c>
      <c r="TG634" t="s">
        <v>18666</v>
      </c>
      <c r="TH634" t="s">
        <v>18667</v>
      </c>
      <c r="TI634" t="s">
        <v>18668</v>
      </c>
      <c r="TJ634" t="s">
        <v>18669</v>
      </c>
      <c r="TK634" t="s">
        <v>18670</v>
      </c>
      <c r="TL634" t="s">
        <v>18671</v>
      </c>
      <c r="TM634" t="s">
        <v>18672</v>
      </c>
      <c r="TN634" t="s">
        <v>18673</v>
      </c>
      <c r="TO634" t="s">
        <v>18674</v>
      </c>
      <c r="TP634" t="s">
        <v>18675</v>
      </c>
      <c r="TQ634" t="s">
        <v>18676</v>
      </c>
      <c r="TR634" t="s">
        <v>18677</v>
      </c>
      <c r="TS634" t="s">
        <v>18678</v>
      </c>
      <c r="TT634" t="s">
        <v>18679</v>
      </c>
      <c r="TU634" t="s">
        <v>18680</v>
      </c>
      <c r="TV634" t="s">
        <v>18681</v>
      </c>
      <c r="TW634" t="s">
        <v>18682</v>
      </c>
      <c r="TX634" t="s">
        <v>18683</v>
      </c>
      <c r="TY634" t="s">
        <v>18684</v>
      </c>
      <c r="TZ634" t="s">
        <v>18685</v>
      </c>
      <c r="UA634" t="s">
        <v>18686</v>
      </c>
      <c r="UB634" t="s">
        <v>18687</v>
      </c>
      <c r="UC634" t="s">
        <v>18688</v>
      </c>
      <c r="UD634" t="s">
        <v>18689</v>
      </c>
      <c r="UE634" t="s">
        <v>18690</v>
      </c>
      <c r="UF634" t="s">
        <v>18691</v>
      </c>
      <c r="UG634" t="s">
        <v>18692</v>
      </c>
      <c r="UH634" t="s">
        <v>18693</v>
      </c>
      <c r="UI634" t="s">
        <v>18694</v>
      </c>
      <c r="UJ634" t="s">
        <v>18695</v>
      </c>
      <c r="UK634" t="s">
        <v>18696</v>
      </c>
      <c r="UL634" t="s">
        <v>18697</v>
      </c>
      <c r="UM634" t="s">
        <v>18698</v>
      </c>
      <c r="UN634" t="s">
        <v>18699</v>
      </c>
      <c r="UO634" t="s">
        <v>18700</v>
      </c>
      <c r="UP634" t="s">
        <v>18701</v>
      </c>
      <c r="UQ634" t="s">
        <v>18702</v>
      </c>
      <c r="UR634" t="s">
        <v>18703</v>
      </c>
      <c r="US634" t="s">
        <v>18704</v>
      </c>
      <c r="UT634" t="s">
        <v>18705</v>
      </c>
      <c r="UU634" t="s">
        <v>18706</v>
      </c>
      <c r="UV634" t="s">
        <v>18707</v>
      </c>
      <c r="UW634" t="s">
        <v>18708</v>
      </c>
      <c r="UX634" t="s">
        <v>18709</v>
      </c>
      <c r="UY634" t="s">
        <v>18710</v>
      </c>
      <c r="UZ634" t="s">
        <v>18711</v>
      </c>
      <c r="VA634" t="s">
        <v>18712</v>
      </c>
      <c r="VB634" t="s">
        <v>18713</v>
      </c>
      <c r="VC634" t="s">
        <v>18714</v>
      </c>
      <c r="VD634" t="s">
        <v>18715</v>
      </c>
      <c r="VE634" t="s">
        <v>18716</v>
      </c>
      <c r="VF634" t="s">
        <v>18717</v>
      </c>
      <c r="VG634" t="s">
        <v>18718</v>
      </c>
      <c r="VH634" t="s">
        <v>18719</v>
      </c>
      <c r="VI634" t="s">
        <v>18720</v>
      </c>
      <c r="VJ634" t="s">
        <v>18721</v>
      </c>
      <c r="VK634" t="s">
        <v>18722</v>
      </c>
      <c r="VL634" t="s">
        <v>18723</v>
      </c>
      <c r="VM634" t="s">
        <v>18724</v>
      </c>
      <c r="VN634" t="s">
        <v>18725</v>
      </c>
      <c r="VO634" t="s">
        <v>18726</v>
      </c>
      <c r="VP634" t="s">
        <v>18727</v>
      </c>
      <c r="VQ634" t="s">
        <v>18728</v>
      </c>
      <c r="VR634" t="s">
        <v>18729</v>
      </c>
      <c r="VS634" t="s">
        <v>18730</v>
      </c>
      <c r="VT634" t="s">
        <v>18731</v>
      </c>
      <c r="VU634" t="s">
        <v>18732</v>
      </c>
      <c r="VV634" t="s">
        <v>18733</v>
      </c>
      <c r="VW634" t="s">
        <v>18734</v>
      </c>
      <c r="VX634" t="s">
        <v>18735</v>
      </c>
      <c r="VY634" t="s">
        <v>18736</v>
      </c>
      <c r="VZ634" t="s">
        <v>18737</v>
      </c>
      <c r="WA634" t="s">
        <v>18738</v>
      </c>
      <c r="WB634" t="s">
        <v>18739</v>
      </c>
      <c r="WC634" t="s">
        <v>18740</v>
      </c>
      <c r="WD634" t="s">
        <v>18741</v>
      </c>
      <c r="WE634" t="s">
        <v>18742</v>
      </c>
      <c r="WF634" t="s">
        <v>18743</v>
      </c>
      <c r="WG634" t="s">
        <v>18744</v>
      </c>
      <c r="WH634" t="s">
        <v>18745</v>
      </c>
      <c r="WI634" t="s">
        <v>18746</v>
      </c>
      <c r="WJ634" t="s">
        <v>18747</v>
      </c>
      <c r="WK634" t="s">
        <v>18748</v>
      </c>
      <c r="WL634" t="s">
        <v>18749</v>
      </c>
      <c r="WM634" t="s">
        <v>18750</v>
      </c>
      <c r="WN634" t="s">
        <v>18751</v>
      </c>
      <c r="WO634" t="s">
        <v>18752</v>
      </c>
      <c r="WP634" t="s">
        <v>18753</v>
      </c>
      <c r="WQ634" t="s">
        <v>18754</v>
      </c>
      <c r="WR634" t="s">
        <v>18755</v>
      </c>
      <c r="WS634" t="s">
        <v>18756</v>
      </c>
      <c r="WT634" t="s">
        <v>18757</v>
      </c>
      <c r="WU634" t="s">
        <v>18758</v>
      </c>
      <c r="WV634" t="s">
        <v>18759</v>
      </c>
      <c r="WW634" t="s">
        <v>18760</v>
      </c>
      <c r="WX634" t="s">
        <v>18761</v>
      </c>
      <c r="WY634" t="s">
        <v>18762</v>
      </c>
      <c r="WZ634" t="s">
        <v>18763</v>
      </c>
      <c r="XA634" t="s">
        <v>18764</v>
      </c>
      <c r="XB634" t="s">
        <v>18765</v>
      </c>
      <c r="XC634" t="s">
        <v>18766</v>
      </c>
      <c r="XD634" t="s">
        <v>18767</v>
      </c>
      <c r="XE634" t="s">
        <v>18768</v>
      </c>
      <c r="XF634" t="s">
        <v>18769</v>
      </c>
      <c r="XG634" t="s">
        <v>18770</v>
      </c>
      <c r="XH634" t="s">
        <v>18771</v>
      </c>
      <c r="XI634" t="s">
        <v>18772</v>
      </c>
      <c r="XJ634" t="s">
        <v>18773</v>
      </c>
      <c r="XK634" t="s">
        <v>18774</v>
      </c>
      <c r="XL634" t="s">
        <v>18775</v>
      </c>
      <c r="XM634" t="s">
        <v>18776</v>
      </c>
      <c r="XN634" t="s">
        <v>18777</v>
      </c>
      <c r="XO634" t="s">
        <v>18778</v>
      </c>
      <c r="XP634" t="s">
        <v>18779</v>
      </c>
      <c r="XQ634" t="s">
        <v>18780</v>
      </c>
      <c r="XR634" t="s">
        <v>18781</v>
      </c>
      <c r="XS634" t="s">
        <v>18782</v>
      </c>
      <c r="XT634" t="s">
        <v>18783</v>
      </c>
      <c r="XU634" t="s">
        <v>18784</v>
      </c>
      <c r="XV634" t="s">
        <v>18785</v>
      </c>
      <c r="XW634" t="s">
        <v>18786</v>
      </c>
      <c r="XX634" t="s">
        <v>18787</v>
      </c>
      <c r="XY634" t="s">
        <v>18788</v>
      </c>
      <c r="XZ634" t="s">
        <v>18789</v>
      </c>
      <c r="YA634" t="s">
        <v>18790</v>
      </c>
      <c r="YB634" t="s">
        <v>18791</v>
      </c>
      <c r="YC634" t="s">
        <v>18792</v>
      </c>
      <c r="YD634" t="s">
        <v>18793</v>
      </c>
      <c r="YE634" t="s">
        <v>18794</v>
      </c>
      <c r="YF634" t="s">
        <v>18795</v>
      </c>
      <c r="YG634" t="s">
        <v>18796</v>
      </c>
      <c r="YH634" t="s">
        <v>18797</v>
      </c>
      <c r="YI634" t="s">
        <v>18798</v>
      </c>
      <c r="YJ634" t="s">
        <v>18799</v>
      </c>
      <c r="YK634" t="s">
        <v>18800</v>
      </c>
      <c r="YL634" t="s">
        <v>18801</v>
      </c>
      <c r="YM634" t="s">
        <v>18802</v>
      </c>
      <c r="YN634" t="s">
        <v>18803</v>
      </c>
      <c r="YO634" t="s">
        <v>18804</v>
      </c>
      <c r="YP634" t="s">
        <v>18805</v>
      </c>
      <c r="YQ634" t="s">
        <v>18806</v>
      </c>
      <c r="YR634" t="s">
        <v>18807</v>
      </c>
      <c r="YS634" t="s">
        <v>18808</v>
      </c>
      <c r="YT634" t="s">
        <v>18809</v>
      </c>
      <c r="YU634" t="s">
        <v>18810</v>
      </c>
      <c r="YV634" t="s">
        <v>18811</v>
      </c>
      <c r="YW634" t="s">
        <v>18812</v>
      </c>
      <c r="YX634" t="s">
        <v>18813</v>
      </c>
      <c r="YY634" t="s">
        <v>18814</v>
      </c>
      <c r="YZ634" t="s">
        <v>18815</v>
      </c>
      <c r="ZA634" t="s">
        <v>18816</v>
      </c>
      <c r="ZB634" t="s">
        <v>18817</v>
      </c>
      <c r="ZC634" t="s">
        <v>18818</v>
      </c>
      <c r="ZD634" t="s">
        <v>18819</v>
      </c>
      <c r="ZE634" t="s">
        <v>18820</v>
      </c>
      <c r="ZF634" t="s">
        <v>18821</v>
      </c>
      <c r="ZG634" t="s">
        <v>18822</v>
      </c>
      <c r="ZH634" t="s">
        <v>18823</v>
      </c>
      <c r="ZI634" t="s">
        <v>18824</v>
      </c>
      <c r="ZJ634" t="s">
        <v>18825</v>
      </c>
      <c r="ZK634" t="s">
        <v>18826</v>
      </c>
      <c r="ZL634" t="s">
        <v>18827</v>
      </c>
      <c r="ZM634" t="s">
        <v>18828</v>
      </c>
      <c r="ZN634" t="s">
        <v>18829</v>
      </c>
      <c r="ZO634" t="s">
        <v>18830</v>
      </c>
      <c r="ZP634" t="s">
        <v>18831</v>
      </c>
      <c r="ZQ634" t="s">
        <v>18832</v>
      </c>
      <c r="ZR634" t="s">
        <v>18833</v>
      </c>
      <c r="ZS634" t="s">
        <v>18834</v>
      </c>
      <c r="ZT634" t="s">
        <v>18835</v>
      </c>
      <c r="ZU634" t="s">
        <v>18836</v>
      </c>
      <c r="ZV634" t="s">
        <v>18837</v>
      </c>
      <c r="ZW634" t="s">
        <v>18838</v>
      </c>
      <c r="ZX634" t="s">
        <v>18839</v>
      </c>
      <c r="ZY634" t="s">
        <v>18840</v>
      </c>
      <c r="ZZ634" t="s">
        <v>18841</v>
      </c>
      <c r="AAA634" t="s">
        <v>18842</v>
      </c>
      <c r="AAB634" t="s">
        <v>18843</v>
      </c>
      <c r="AAC634" t="s">
        <v>18844</v>
      </c>
      <c r="AAD634" t="s">
        <v>18845</v>
      </c>
      <c r="AAE634" t="s">
        <v>18846</v>
      </c>
      <c r="AAF634" t="s">
        <v>18847</v>
      </c>
      <c r="AAG634" t="s">
        <v>18848</v>
      </c>
      <c r="AAH634" t="s">
        <v>18849</v>
      </c>
      <c r="AAI634" t="s">
        <v>18850</v>
      </c>
      <c r="AAJ634" t="s">
        <v>18851</v>
      </c>
      <c r="AAK634" t="s">
        <v>18852</v>
      </c>
      <c r="AAL634" t="s">
        <v>18853</v>
      </c>
      <c r="AAM634" t="s">
        <v>18854</v>
      </c>
      <c r="AAN634" t="s">
        <v>18855</v>
      </c>
      <c r="AAO634" t="s">
        <v>18856</v>
      </c>
      <c r="AAP634" t="s">
        <v>18857</v>
      </c>
      <c r="AAQ634" t="s">
        <v>18858</v>
      </c>
      <c r="AAR634" t="s">
        <v>18859</v>
      </c>
      <c r="AAS634" t="s">
        <v>18860</v>
      </c>
      <c r="AAT634" t="s">
        <v>18861</v>
      </c>
      <c r="AAU634" t="s">
        <v>18862</v>
      </c>
      <c r="AAV634" t="s">
        <v>18863</v>
      </c>
      <c r="AAW634" t="s">
        <v>18864</v>
      </c>
      <c r="AAX634" t="s">
        <v>18865</v>
      </c>
      <c r="AAY634" t="s">
        <v>18866</v>
      </c>
      <c r="AAZ634" t="s">
        <v>18867</v>
      </c>
      <c r="ABA634" t="s">
        <v>18868</v>
      </c>
      <c r="ABB634" t="s">
        <v>18869</v>
      </c>
      <c r="ABC634" t="s">
        <v>18870</v>
      </c>
      <c r="ABD634" t="s">
        <v>18871</v>
      </c>
      <c r="ABE634" t="s">
        <v>18872</v>
      </c>
      <c r="ABF634" t="s">
        <v>18873</v>
      </c>
      <c r="ABG634" t="s">
        <v>18874</v>
      </c>
      <c r="ABH634" t="s">
        <v>18875</v>
      </c>
      <c r="ABI634" t="s">
        <v>18876</v>
      </c>
      <c r="ABJ634" t="s">
        <v>18877</v>
      </c>
      <c r="ABK634" t="s">
        <v>18878</v>
      </c>
      <c r="ABL634" t="s">
        <v>18879</v>
      </c>
      <c r="ABM634" t="s">
        <v>18880</v>
      </c>
      <c r="ABN634" t="s">
        <v>18881</v>
      </c>
      <c r="ABO634" t="s">
        <v>18882</v>
      </c>
      <c r="ABP634" t="s">
        <v>18883</v>
      </c>
      <c r="ABQ634" t="s">
        <v>18884</v>
      </c>
      <c r="ABR634" t="s">
        <v>18885</v>
      </c>
      <c r="ABS634" t="s">
        <v>18886</v>
      </c>
      <c r="ABT634" t="s">
        <v>18887</v>
      </c>
      <c r="ABU634" t="s">
        <v>18888</v>
      </c>
      <c r="ABV634" t="s">
        <v>18889</v>
      </c>
      <c r="ABW634" t="s">
        <v>18890</v>
      </c>
      <c r="ABX634" t="s">
        <v>18891</v>
      </c>
      <c r="ABY634" t="s">
        <v>18892</v>
      </c>
      <c r="ABZ634" t="s">
        <v>18893</v>
      </c>
      <c r="ACA634" t="s">
        <v>18894</v>
      </c>
      <c r="ACB634" t="s">
        <v>18895</v>
      </c>
      <c r="ACC634" t="s">
        <v>18896</v>
      </c>
      <c r="ACD634" t="s">
        <v>18897</v>
      </c>
      <c r="ACE634" t="s">
        <v>18898</v>
      </c>
      <c r="ACF634" t="s">
        <v>18899</v>
      </c>
      <c r="ACG634" t="s">
        <v>18900</v>
      </c>
      <c r="ACH634" t="s">
        <v>18901</v>
      </c>
      <c r="ACI634" t="s">
        <v>18902</v>
      </c>
      <c r="ACJ634" t="s">
        <v>18903</v>
      </c>
      <c r="ACK634" t="s">
        <v>18904</v>
      </c>
      <c r="ACL634" t="s">
        <v>18905</v>
      </c>
      <c r="ACM634" t="s">
        <v>18906</v>
      </c>
      <c r="ACN634" t="s">
        <v>18907</v>
      </c>
      <c r="ACO634" t="s">
        <v>18908</v>
      </c>
      <c r="ACP634" t="s">
        <v>18909</v>
      </c>
      <c r="ACQ634" t="s">
        <v>18910</v>
      </c>
      <c r="ACR634" t="s">
        <v>18911</v>
      </c>
      <c r="ACS634" t="s">
        <v>18912</v>
      </c>
      <c r="ACT634" t="s">
        <v>18913</v>
      </c>
      <c r="ACU634" t="s">
        <v>18914</v>
      </c>
      <c r="ACV634" t="s">
        <v>18915</v>
      </c>
      <c r="ACW634" t="s">
        <v>18916</v>
      </c>
      <c r="ACX634" t="s">
        <v>18917</v>
      </c>
      <c r="ACY634" t="s">
        <v>18918</v>
      </c>
      <c r="ACZ634" t="s">
        <v>18919</v>
      </c>
      <c r="ADA634" t="s">
        <v>18920</v>
      </c>
      <c r="ADB634" t="s">
        <v>18921</v>
      </c>
      <c r="ADC634" t="s">
        <v>18922</v>
      </c>
      <c r="ADD634" t="s">
        <v>18923</v>
      </c>
      <c r="ADE634" t="s">
        <v>18924</v>
      </c>
      <c r="ADF634" t="s">
        <v>18925</v>
      </c>
      <c r="ADG634" t="s">
        <v>18926</v>
      </c>
      <c r="ADH634" t="s">
        <v>18927</v>
      </c>
      <c r="ADI634" t="s">
        <v>18928</v>
      </c>
      <c r="ADJ634" t="s">
        <v>18929</v>
      </c>
      <c r="ADK634" t="s">
        <v>18930</v>
      </c>
      <c r="ADL634" t="s">
        <v>18931</v>
      </c>
      <c r="ADM634" t="s">
        <v>18932</v>
      </c>
      <c r="ADN634" t="s">
        <v>18933</v>
      </c>
      <c r="ADO634" t="s">
        <v>18934</v>
      </c>
      <c r="ADP634" t="s">
        <v>18935</v>
      </c>
      <c r="ADQ634" t="s">
        <v>18936</v>
      </c>
      <c r="ADR634" t="s">
        <v>18937</v>
      </c>
      <c r="ADS634" t="s">
        <v>18938</v>
      </c>
      <c r="ADT634" t="s">
        <v>18939</v>
      </c>
      <c r="ADU634" t="s">
        <v>18940</v>
      </c>
      <c r="ADV634" t="s">
        <v>18941</v>
      </c>
      <c r="ADW634" t="s">
        <v>18942</v>
      </c>
      <c r="ADX634" t="s">
        <v>18943</v>
      </c>
      <c r="ADY634" t="s">
        <v>18944</v>
      </c>
      <c r="ADZ634" t="s">
        <v>18945</v>
      </c>
      <c r="AEA634" t="s">
        <v>18946</v>
      </c>
      <c r="AEB634" t="s">
        <v>18947</v>
      </c>
      <c r="AEC634" t="s">
        <v>18948</v>
      </c>
      <c r="AED634" t="s">
        <v>18949</v>
      </c>
      <c r="AEE634" t="s">
        <v>18950</v>
      </c>
      <c r="AEF634" t="s">
        <v>18951</v>
      </c>
      <c r="AEG634" t="s">
        <v>18952</v>
      </c>
      <c r="AEH634" t="s">
        <v>18953</v>
      </c>
      <c r="AEI634" t="s">
        <v>18954</v>
      </c>
      <c r="AEJ634" t="s">
        <v>18955</v>
      </c>
      <c r="AEK634" t="s">
        <v>18956</v>
      </c>
      <c r="AEL634" t="s">
        <v>18957</v>
      </c>
      <c r="AEM634" t="s">
        <v>18958</v>
      </c>
      <c r="AEN634" t="s">
        <v>18959</v>
      </c>
      <c r="AEO634" t="s">
        <v>18960</v>
      </c>
      <c r="AEP634" t="s">
        <v>18961</v>
      </c>
      <c r="AEQ634" t="s">
        <v>18962</v>
      </c>
      <c r="AER634" t="s">
        <v>18963</v>
      </c>
      <c r="AES634" t="s">
        <v>18964</v>
      </c>
      <c r="AET634" t="s">
        <v>18965</v>
      </c>
      <c r="AEU634" t="s">
        <v>18966</v>
      </c>
      <c r="AEV634" t="s">
        <v>18967</v>
      </c>
      <c r="AEW634" t="s">
        <v>18968</v>
      </c>
      <c r="AEX634" t="s">
        <v>18969</v>
      </c>
      <c r="AEY634" t="s">
        <v>18970</v>
      </c>
      <c r="AEZ634" t="s">
        <v>18971</v>
      </c>
      <c r="AFA634" t="s">
        <v>18972</v>
      </c>
      <c r="AFB634" t="s">
        <v>18973</v>
      </c>
      <c r="AFC634" t="s">
        <v>18974</v>
      </c>
      <c r="AFD634" t="s">
        <v>18975</v>
      </c>
      <c r="AFE634" t="s">
        <v>18976</v>
      </c>
      <c r="AFF634" t="s">
        <v>18977</v>
      </c>
      <c r="AFG634" t="s">
        <v>18978</v>
      </c>
      <c r="AFH634" t="s">
        <v>18979</v>
      </c>
      <c r="AFI634" t="s">
        <v>18980</v>
      </c>
      <c r="AFJ634" t="s">
        <v>18981</v>
      </c>
      <c r="AFK634" t="s">
        <v>18982</v>
      </c>
      <c r="AFL634" t="s">
        <v>18983</v>
      </c>
      <c r="AFM634" t="s">
        <v>18984</v>
      </c>
      <c r="AFN634" t="s">
        <v>18985</v>
      </c>
      <c r="AFO634" t="s">
        <v>18986</v>
      </c>
      <c r="AFP634" t="s">
        <v>18987</v>
      </c>
      <c r="AFQ634" t="s">
        <v>18988</v>
      </c>
      <c r="AFR634" t="s">
        <v>18989</v>
      </c>
      <c r="AFS634" t="s">
        <v>18990</v>
      </c>
      <c r="AFT634" t="s">
        <v>18991</v>
      </c>
      <c r="AFU634" t="s">
        <v>18992</v>
      </c>
      <c r="AFV634" t="s">
        <v>18993</v>
      </c>
      <c r="AFW634" t="s">
        <v>18994</v>
      </c>
      <c r="AFX634" t="s">
        <v>18995</v>
      </c>
      <c r="AFY634" t="s">
        <v>18996</v>
      </c>
      <c r="AFZ634" t="s">
        <v>18997</v>
      </c>
      <c r="AGA634" t="s">
        <v>18998</v>
      </c>
      <c r="AGB634" t="s">
        <v>18999</v>
      </c>
      <c r="AGC634" t="s">
        <v>19000</v>
      </c>
      <c r="AGD634" t="s">
        <v>19001</v>
      </c>
      <c r="AGE634" t="s">
        <v>19002</v>
      </c>
      <c r="AGF634" t="s">
        <v>19003</v>
      </c>
      <c r="AGG634" t="s">
        <v>19004</v>
      </c>
      <c r="AGH634" t="s">
        <v>19005</v>
      </c>
      <c r="AGI634" t="s">
        <v>19006</v>
      </c>
      <c r="AGJ634" t="s">
        <v>19007</v>
      </c>
      <c r="AGK634" t="s">
        <v>19008</v>
      </c>
      <c r="AGL634" t="s">
        <v>19009</v>
      </c>
      <c r="AGM634" t="s">
        <v>19010</v>
      </c>
      <c r="AGN634" t="s">
        <v>19011</v>
      </c>
      <c r="AGO634" t="s">
        <v>19012</v>
      </c>
      <c r="AGP634" t="s">
        <v>19013</v>
      </c>
      <c r="AGQ634" t="s">
        <v>19014</v>
      </c>
      <c r="AGR634" t="s">
        <v>19015</v>
      </c>
      <c r="AGS634" t="s">
        <v>19016</v>
      </c>
      <c r="AGT634" t="s">
        <v>19017</v>
      </c>
      <c r="AGU634" t="s">
        <v>19018</v>
      </c>
      <c r="AGV634" t="s">
        <v>19019</v>
      </c>
      <c r="AGW634" t="s">
        <v>19020</v>
      </c>
      <c r="AGX634" t="s">
        <v>19021</v>
      </c>
      <c r="AGY634" t="s">
        <v>19022</v>
      </c>
      <c r="AGZ634" t="s">
        <v>19023</v>
      </c>
      <c r="AHA634" t="s">
        <v>19024</v>
      </c>
      <c r="AHB634" t="s">
        <v>19025</v>
      </c>
      <c r="AHC634" t="s">
        <v>19026</v>
      </c>
      <c r="AHD634" t="s">
        <v>19027</v>
      </c>
      <c r="AHE634" t="s">
        <v>19028</v>
      </c>
      <c r="AHF634" t="s">
        <v>19029</v>
      </c>
      <c r="AHG634" t="s">
        <v>19030</v>
      </c>
      <c r="AHH634" t="s">
        <v>19031</v>
      </c>
      <c r="AHI634" t="s">
        <v>19032</v>
      </c>
      <c r="AHJ634" t="s">
        <v>19033</v>
      </c>
      <c r="AHK634" t="s">
        <v>19034</v>
      </c>
      <c r="AHL634" t="s">
        <v>19035</v>
      </c>
      <c r="AHM634" t="s">
        <v>19036</v>
      </c>
      <c r="AHN634" t="s">
        <v>19037</v>
      </c>
      <c r="AHO634" t="s">
        <v>19038</v>
      </c>
      <c r="AHP634" t="s">
        <v>19039</v>
      </c>
      <c r="AHQ634" t="s">
        <v>19040</v>
      </c>
      <c r="AHR634" t="s">
        <v>19041</v>
      </c>
      <c r="AHS634" t="s">
        <v>19042</v>
      </c>
      <c r="AHT634" t="s">
        <v>19043</v>
      </c>
      <c r="AHU634" t="s">
        <v>19044</v>
      </c>
      <c r="AHV634" t="s">
        <v>19045</v>
      </c>
      <c r="AHW634" t="s">
        <v>19046</v>
      </c>
      <c r="AHX634" t="s">
        <v>19047</v>
      </c>
      <c r="AHY634" t="s">
        <v>19048</v>
      </c>
      <c r="AHZ634" t="s">
        <v>19049</v>
      </c>
      <c r="AIA634" t="s">
        <v>19050</v>
      </c>
      <c r="AIB634" t="s">
        <v>19051</v>
      </c>
      <c r="AIC634" t="s">
        <v>19052</v>
      </c>
      <c r="AID634" t="s">
        <v>19053</v>
      </c>
      <c r="AIE634" t="s">
        <v>19054</v>
      </c>
      <c r="AIF634" t="s">
        <v>19055</v>
      </c>
      <c r="AIG634" t="s">
        <v>19056</v>
      </c>
      <c r="AIH634" t="s">
        <v>19057</v>
      </c>
      <c r="AII634" t="s">
        <v>19058</v>
      </c>
      <c r="AIJ634" t="s">
        <v>19059</v>
      </c>
      <c r="AIK634" t="s">
        <v>19060</v>
      </c>
      <c r="AIL634" t="s">
        <v>19061</v>
      </c>
      <c r="AIM634" t="s">
        <v>19062</v>
      </c>
      <c r="AIN634" t="s">
        <v>19063</v>
      </c>
      <c r="AIO634" t="s">
        <v>19064</v>
      </c>
      <c r="AIP634" t="s">
        <v>19065</v>
      </c>
      <c r="AIQ634" t="s">
        <v>19066</v>
      </c>
      <c r="AIR634" t="s">
        <v>19067</v>
      </c>
      <c r="AIS634" t="s">
        <v>19068</v>
      </c>
      <c r="AIT634" t="s">
        <v>19069</v>
      </c>
      <c r="AIU634" t="s">
        <v>19070</v>
      </c>
      <c r="AIV634" t="s">
        <v>19071</v>
      </c>
      <c r="AIW634" t="s">
        <v>19072</v>
      </c>
      <c r="AIX634" t="s">
        <v>19073</v>
      </c>
      <c r="AIY634" t="s">
        <v>19074</v>
      </c>
      <c r="AIZ634" t="s">
        <v>19075</v>
      </c>
      <c r="AJA634" t="s">
        <v>19076</v>
      </c>
      <c r="AJB634" t="s">
        <v>19077</v>
      </c>
      <c r="AJC634" t="s">
        <v>19078</v>
      </c>
      <c r="AJD634" t="s">
        <v>19079</v>
      </c>
      <c r="AJE634" t="s">
        <v>19080</v>
      </c>
      <c r="AJF634" t="s">
        <v>19081</v>
      </c>
      <c r="AJG634" t="s">
        <v>19082</v>
      </c>
      <c r="AJH634" t="s">
        <v>19083</v>
      </c>
      <c r="AJI634" t="s">
        <v>19084</v>
      </c>
      <c r="AJJ634" t="s">
        <v>19085</v>
      </c>
      <c r="AJK634" t="s">
        <v>19086</v>
      </c>
      <c r="AJL634" t="s">
        <v>19087</v>
      </c>
      <c r="AJM634" t="s">
        <v>19088</v>
      </c>
      <c r="AJN634" t="s">
        <v>19089</v>
      </c>
      <c r="AJO634" t="s">
        <v>19090</v>
      </c>
      <c r="AJP634" t="s">
        <v>19091</v>
      </c>
      <c r="AJQ634" t="s">
        <v>19092</v>
      </c>
      <c r="AJR634" t="s">
        <v>19093</v>
      </c>
      <c r="AJS634" t="s">
        <v>19094</v>
      </c>
      <c r="AJT634" t="s">
        <v>19095</v>
      </c>
      <c r="AJU634" t="s">
        <v>19096</v>
      </c>
      <c r="AJV634" t="s">
        <v>19097</v>
      </c>
      <c r="AJW634" t="s">
        <v>19098</v>
      </c>
      <c r="AJX634" t="s">
        <v>19099</v>
      </c>
      <c r="AJY634" t="s">
        <v>19100</v>
      </c>
      <c r="AJZ634" t="s">
        <v>19101</v>
      </c>
      <c r="AKA634" t="s">
        <v>19102</v>
      </c>
      <c r="AKB634" t="s">
        <v>19103</v>
      </c>
      <c r="AKC634" t="s">
        <v>19104</v>
      </c>
      <c r="AKD634" t="s">
        <v>19105</v>
      </c>
      <c r="AKE634" t="s">
        <v>19106</v>
      </c>
      <c r="AKF634" t="s">
        <v>19107</v>
      </c>
      <c r="AKG634" t="s">
        <v>19108</v>
      </c>
      <c r="AKH634" t="s">
        <v>19109</v>
      </c>
      <c r="AKI634" t="s">
        <v>19110</v>
      </c>
      <c r="AKJ634" t="s">
        <v>19111</v>
      </c>
      <c r="AKK634" t="s">
        <v>19112</v>
      </c>
      <c r="AKL634" t="s">
        <v>19113</v>
      </c>
      <c r="AKM634" t="s">
        <v>19114</v>
      </c>
      <c r="AKN634" t="s">
        <v>19115</v>
      </c>
      <c r="AKO634" t="s">
        <v>19116</v>
      </c>
      <c r="AKP634" t="s">
        <v>19117</v>
      </c>
      <c r="AKQ634" t="s">
        <v>19118</v>
      </c>
      <c r="AKR634" t="s">
        <v>19119</v>
      </c>
      <c r="AKS634" t="s">
        <v>19120</v>
      </c>
      <c r="AKT634" t="s">
        <v>19121</v>
      </c>
      <c r="AKU634" t="s">
        <v>19122</v>
      </c>
    </row>
    <row r="635" spans="1:983" x14ac:dyDescent="0.25">
      <c r="A635" t="s">
        <v>19225</v>
      </c>
      <c r="B635" t="s">
        <v>19226</v>
      </c>
      <c r="C635" t="s">
        <v>19227</v>
      </c>
      <c r="D635" t="s">
        <v>19228</v>
      </c>
      <c r="E635" t="s">
        <v>19229</v>
      </c>
      <c r="F635" t="s">
        <v>19230</v>
      </c>
      <c r="G635" t="s">
        <v>19231</v>
      </c>
      <c r="H635" t="s">
        <v>19232</v>
      </c>
      <c r="I635" t="s">
        <v>19233</v>
      </c>
      <c r="J635" t="s">
        <v>19234</v>
      </c>
      <c r="K635" t="s">
        <v>19235</v>
      </c>
    </row>
    <row r="636" spans="1:983" x14ac:dyDescent="0.25">
      <c r="A636" t="s">
        <v>18132</v>
      </c>
      <c r="B636" t="s">
        <v>17370</v>
      </c>
      <c r="C636" t="s">
        <v>17371</v>
      </c>
      <c r="D636" t="s">
        <v>17372</v>
      </c>
      <c r="E636" t="s">
        <v>17373</v>
      </c>
      <c r="F636" t="s">
        <v>17374</v>
      </c>
      <c r="G636" t="s">
        <v>17375</v>
      </c>
      <c r="H636" t="s">
        <v>17376</v>
      </c>
      <c r="I636" t="s">
        <v>17594</v>
      </c>
      <c r="J636" t="s">
        <v>17377</v>
      </c>
      <c r="K636" t="s">
        <v>17378</v>
      </c>
      <c r="L636" t="s">
        <v>17379</v>
      </c>
      <c r="M636" t="s">
        <v>17380</v>
      </c>
      <c r="N636" t="s">
        <v>17381</v>
      </c>
      <c r="O636" t="s">
        <v>17382</v>
      </c>
      <c r="P636" t="s">
        <v>17383</v>
      </c>
      <c r="Q636" t="s">
        <v>17384</v>
      </c>
      <c r="R636" t="s">
        <v>17385</v>
      </c>
      <c r="S636" t="s">
        <v>17386</v>
      </c>
      <c r="T636" t="s">
        <v>17387</v>
      </c>
      <c r="U636" t="s">
        <v>17388</v>
      </c>
      <c r="V636" t="s">
        <v>17389</v>
      </c>
      <c r="W636" t="s">
        <v>17390</v>
      </c>
      <c r="X636" t="s">
        <v>17391</v>
      </c>
      <c r="Y636" t="s">
        <v>17392</v>
      </c>
      <c r="Z636" t="s">
        <v>17595</v>
      </c>
      <c r="AA636" t="s">
        <v>17393</v>
      </c>
      <c r="AB636" t="s">
        <v>17394</v>
      </c>
      <c r="AC636" t="s">
        <v>17395</v>
      </c>
      <c r="AD636" t="s">
        <v>17396</v>
      </c>
      <c r="AE636" t="s">
        <v>17397</v>
      </c>
      <c r="AF636" t="s">
        <v>17398</v>
      </c>
      <c r="AG636" t="s">
        <v>17399</v>
      </c>
      <c r="AH636" t="s">
        <v>17596</v>
      </c>
      <c r="AI636" t="s">
        <v>17400</v>
      </c>
      <c r="AJ636" t="s">
        <v>17401</v>
      </c>
      <c r="AK636" t="s">
        <v>17402</v>
      </c>
      <c r="AL636" t="s">
        <v>17403</v>
      </c>
      <c r="AM636" t="s">
        <v>17404</v>
      </c>
      <c r="AN636" t="s">
        <v>17405</v>
      </c>
      <c r="AO636" t="s">
        <v>17406</v>
      </c>
      <c r="AP636" t="s">
        <v>17407</v>
      </c>
      <c r="AQ636" t="s">
        <v>17598</v>
      </c>
      <c r="AR636" t="s">
        <v>17408</v>
      </c>
      <c r="AS636" t="s">
        <v>17409</v>
      </c>
      <c r="AT636" t="s">
        <v>17410</v>
      </c>
      <c r="AU636" t="s">
        <v>17411</v>
      </c>
      <c r="AV636" t="s">
        <v>17412</v>
      </c>
      <c r="AW636" t="s">
        <v>17413</v>
      </c>
      <c r="AX636" t="s">
        <v>17414</v>
      </c>
      <c r="AY636" t="s">
        <v>17415</v>
      </c>
      <c r="AZ636" t="s">
        <v>17416</v>
      </c>
      <c r="BA636" t="s">
        <v>17417</v>
      </c>
      <c r="BB636" t="s">
        <v>17418</v>
      </c>
      <c r="BC636" t="s">
        <v>17419</v>
      </c>
      <c r="BD636" t="s">
        <v>17420</v>
      </c>
      <c r="BE636" t="s">
        <v>17421</v>
      </c>
      <c r="BF636" t="s">
        <v>17422</v>
      </c>
      <c r="BG636" t="s">
        <v>17423</v>
      </c>
      <c r="BH636" t="s">
        <v>17424</v>
      </c>
      <c r="BI636" t="s">
        <v>17425</v>
      </c>
      <c r="BJ636" t="s">
        <v>17426</v>
      </c>
      <c r="BK636" t="s">
        <v>17427</v>
      </c>
      <c r="BL636" t="s">
        <v>17428</v>
      </c>
      <c r="BM636" t="s">
        <v>17429</v>
      </c>
      <c r="BN636" t="s">
        <v>17430</v>
      </c>
      <c r="BO636" t="s">
        <v>17431</v>
      </c>
      <c r="BP636" t="s">
        <v>17432</v>
      </c>
      <c r="BQ636" t="s">
        <v>17433</v>
      </c>
      <c r="BR636" t="s">
        <v>17434</v>
      </c>
      <c r="BS636" t="s">
        <v>17435</v>
      </c>
      <c r="BT636" t="s">
        <v>17436</v>
      </c>
      <c r="BU636" t="s">
        <v>17599</v>
      </c>
      <c r="BV636" t="s">
        <v>17437</v>
      </c>
      <c r="BW636" t="s">
        <v>17438</v>
      </c>
      <c r="BX636" t="s">
        <v>17439</v>
      </c>
      <c r="BY636" t="s">
        <v>17440</v>
      </c>
      <c r="BZ636" t="s">
        <v>17441</v>
      </c>
      <c r="CA636" t="s">
        <v>17442</v>
      </c>
      <c r="CB636" t="s">
        <v>17443</v>
      </c>
      <c r="CC636" t="s">
        <v>17444</v>
      </c>
      <c r="CD636" t="s">
        <v>17445</v>
      </c>
      <c r="CE636" t="s">
        <v>17446</v>
      </c>
      <c r="CF636" t="s">
        <v>17447</v>
      </c>
      <c r="CG636" t="s">
        <v>17448</v>
      </c>
      <c r="CH636" t="s">
        <v>17600</v>
      </c>
      <c r="CI636" t="s">
        <v>17449</v>
      </c>
      <c r="CJ636" t="s">
        <v>17450</v>
      </c>
      <c r="CK636" t="s">
        <v>17451</v>
      </c>
      <c r="CL636" t="s">
        <v>17452</v>
      </c>
      <c r="CM636" t="s">
        <v>17453</v>
      </c>
      <c r="CN636" t="s">
        <v>17454</v>
      </c>
      <c r="CO636" t="s">
        <v>17455</v>
      </c>
      <c r="CP636" t="s">
        <v>17456</v>
      </c>
      <c r="CQ636" t="s">
        <v>17457</v>
      </c>
      <c r="CR636" t="s">
        <v>17458</v>
      </c>
      <c r="CS636" t="s">
        <v>17459</v>
      </c>
      <c r="CT636" t="s">
        <v>17460</v>
      </c>
      <c r="CU636" t="s">
        <v>17461</v>
      </c>
      <c r="CV636" t="s">
        <v>17462</v>
      </c>
      <c r="CW636" t="s">
        <v>17463</v>
      </c>
      <c r="CX636" t="s">
        <v>17464</v>
      </c>
      <c r="CY636" t="s">
        <v>17465</v>
      </c>
      <c r="CZ636" t="s">
        <v>17466</v>
      </c>
      <c r="DA636" t="s">
        <v>17467</v>
      </c>
      <c r="DB636" t="s">
        <v>17468</v>
      </c>
      <c r="DC636" t="s">
        <v>17469</v>
      </c>
      <c r="DD636" t="s">
        <v>17470</v>
      </c>
      <c r="DE636" t="s">
        <v>17471</v>
      </c>
      <c r="DF636" t="s">
        <v>17472</v>
      </c>
      <c r="DG636" t="s">
        <v>17473</v>
      </c>
      <c r="DH636" t="s">
        <v>17474</v>
      </c>
      <c r="DI636" t="s">
        <v>17475</v>
      </c>
      <c r="DJ636" t="s">
        <v>17476</v>
      </c>
      <c r="DK636" t="s">
        <v>17477</v>
      </c>
      <c r="DL636" t="s">
        <v>17478</v>
      </c>
      <c r="DM636" t="s">
        <v>17479</v>
      </c>
      <c r="DN636" t="s">
        <v>17480</v>
      </c>
      <c r="DO636" t="s">
        <v>17481</v>
      </c>
      <c r="DP636" t="s">
        <v>17482</v>
      </c>
      <c r="DQ636" t="s">
        <v>17483</v>
      </c>
      <c r="DR636" t="s">
        <v>17484</v>
      </c>
      <c r="DS636" t="s">
        <v>17485</v>
      </c>
      <c r="DT636" t="s">
        <v>17486</v>
      </c>
      <c r="DU636" t="s">
        <v>17487</v>
      </c>
      <c r="DV636" t="s">
        <v>17488</v>
      </c>
      <c r="DW636" t="s">
        <v>17489</v>
      </c>
      <c r="DX636" t="s">
        <v>17490</v>
      </c>
      <c r="DY636" t="s">
        <v>17491</v>
      </c>
      <c r="DZ636" t="s">
        <v>17492</v>
      </c>
      <c r="EA636" t="s">
        <v>17493</v>
      </c>
      <c r="EB636" t="s">
        <v>17494</v>
      </c>
      <c r="EC636" t="s">
        <v>17495</v>
      </c>
      <c r="ED636" t="s">
        <v>17496</v>
      </c>
      <c r="EE636" t="s">
        <v>17497</v>
      </c>
      <c r="EF636" t="s">
        <v>17498</v>
      </c>
      <c r="EG636" t="s">
        <v>17499</v>
      </c>
      <c r="EH636" t="s">
        <v>17500</v>
      </c>
      <c r="EI636" t="s">
        <v>17501</v>
      </c>
      <c r="EJ636" t="s">
        <v>17502</v>
      </c>
      <c r="EK636" t="s">
        <v>17503</v>
      </c>
      <c r="EL636" t="s">
        <v>17504</v>
      </c>
      <c r="EM636" t="s">
        <v>17505</v>
      </c>
      <c r="EN636" t="s">
        <v>17506</v>
      </c>
      <c r="EO636" t="s">
        <v>17507</v>
      </c>
      <c r="EP636" t="s">
        <v>17508</v>
      </c>
      <c r="EQ636" t="s">
        <v>17509</v>
      </c>
      <c r="ER636" t="s">
        <v>17510</v>
      </c>
      <c r="ES636" t="s">
        <v>17511</v>
      </c>
      <c r="ET636" t="s">
        <v>17512</v>
      </c>
      <c r="EU636" t="s">
        <v>17513</v>
      </c>
      <c r="EV636" t="s">
        <v>17601</v>
      </c>
      <c r="EW636" t="s">
        <v>17514</v>
      </c>
      <c r="EX636" t="s">
        <v>17515</v>
      </c>
      <c r="EY636" t="s">
        <v>17516</v>
      </c>
      <c r="EZ636" t="s">
        <v>17517</v>
      </c>
      <c r="FA636" t="s">
        <v>17518</v>
      </c>
      <c r="FB636" t="s">
        <v>17519</v>
      </c>
      <c r="FC636" t="s">
        <v>17520</v>
      </c>
      <c r="FD636" t="s">
        <v>17521</v>
      </c>
      <c r="FE636" t="s">
        <v>17522</v>
      </c>
      <c r="FF636" t="s">
        <v>17523</v>
      </c>
      <c r="FG636" t="s">
        <v>17524</v>
      </c>
      <c r="FH636" t="s">
        <v>17525</v>
      </c>
      <c r="FI636" t="s">
        <v>17526</v>
      </c>
      <c r="FJ636" t="s">
        <v>17527</v>
      </c>
      <c r="FK636" t="s">
        <v>17528</v>
      </c>
      <c r="FL636" t="s">
        <v>17529</v>
      </c>
      <c r="FM636" t="s">
        <v>17530</v>
      </c>
      <c r="FN636" t="s">
        <v>17531</v>
      </c>
      <c r="FO636" t="s">
        <v>17532</v>
      </c>
      <c r="FP636" t="s">
        <v>17533</v>
      </c>
      <c r="FQ636" t="s">
        <v>17534</v>
      </c>
      <c r="FR636" t="s">
        <v>17535</v>
      </c>
      <c r="FS636" t="s">
        <v>17536</v>
      </c>
      <c r="FT636" t="s">
        <v>17537</v>
      </c>
      <c r="FU636" t="s">
        <v>17538</v>
      </c>
      <c r="FV636" t="s">
        <v>17602</v>
      </c>
      <c r="FW636" t="s">
        <v>17539</v>
      </c>
      <c r="FX636" t="s">
        <v>17540</v>
      </c>
      <c r="FY636" t="s">
        <v>17541</v>
      </c>
      <c r="FZ636" t="s">
        <v>17542</v>
      </c>
      <c r="GA636" t="s">
        <v>17543</v>
      </c>
      <c r="GB636" t="s">
        <v>17544</v>
      </c>
      <c r="GC636" t="s">
        <v>17545</v>
      </c>
      <c r="GD636" t="s">
        <v>17546</v>
      </c>
      <c r="GE636" t="s">
        <v>17547</v>
      </c>
      <c r="GF636" t="s">
        <v>17603</v>
      </c>
      <c r="GG636" t="s">
        <v>17548</v>
      </c>
      <c r="GH636" t="s">
        <v>17549</v>
      </c>
      <c r="GI636" t="s">
        <v>17550</v>
      </c>
      <c r="GJ636" t="s">
        <v>17551</v>
      </c>
      <c r="GK636" t="s">
        <v>17552</v>
      </c>
      <c r="GL636" t="s">
        <v>17553</v>
      </c>
      <c r="GM636" t="s">
        <v>17554</v>
      </c>
      <c r="GN636" t="s">
        <v>17555</v>
      </c>
      <c r="GO636" t="s">
        <v>17556</v>
      </c>
      <c r="GP636" t="s">
        <v>17557</v>
      </c>
      <c r="GQ636" t="s">
        <v>17558</v>
      </c>
      <c r="GR636" t="s">
        <v>17559</v>
      </c>
      <c r="GS636" t="s">
        <v>17560</v>
      </c>
      <c r="GT636" t="s">
        <v>17561</v>
      </c>
      <c r="GU636" t="s">
        <v>17562</v>
      </c>
      <c r="GV636" t="s">
        <v>17563</v>
      </c>
      <c r="GW636" t="s">
        <v>17564</v>
      </c>
      <c r="GX636" t="s">
        <v>17565</v>
      </c>
      <c r="GY636" t="s">
        <v>17566</v>
      </c>
      <c r="GZ636" t="s">
        <v>17567</v>
      </c>
      <c r="HA636" t="s">
        <v>17604</v>
      </c>
      <c r="HB636" t="s">
        <v>17619</v>
      </c>
      <c r="HC636" t="s">
        <v>17568</v>
      </c>
      <c r="HD636" t="s">
        <v>17569</v>
      </c>
      <c r="HE636" t="s">
        <v>17570</v>
      </c>
      <c r="HF636" t="s">
        <v>17571</v>
      </c>
      <c r="HG636" t="s">
        <v>17572</v>
      </c>
      <c r="HH636" t="s">
        <v>17573</v>
      </c>
      <c r="HI636" t="s">
        <v>17574</v>
      </c>
      <c r="HJ636" t="s">
        <v>17575</v>
      </c>
      <c r="HK636" t="s">
        <v>17576</v>
      </c>
      <c r="HL636" t="s">
        <v>17577</v>
      </c>
      <c r="HM636" t="s">
        <v>17578</v>
      </c>
      <c r="HN636" t="s">
        <v>17579</v>
      </c>
      <c r="HO636" t="s">
        <v>17580</v>
      </c>
      <c r="HP636" t="s">
        <v>17581</v>
      </c>
      <c r="HQ636" t="s">
        <v>17582</v>
      </c>
      <c r="HR636" t="s">
        <v>17583</v>
      </c>
      <c r="HS636" t="s">
        <v>17584</v>
      </c>
      <c r="HT636" t="s">
        <v>17585</v>
      </c>
      <c r="HU636" t="s">
        <v>17586</v>
      </c>
      <c r="HV636" t="s">
        <v>17587</v>
      </c>
      <c r="HW636" t="s">
        <v>17588</v>
      </c>
      <c r="HX636" t="s">
        <v>17605</v>
      </c>
      <c r="HY636" t="s">
        <v>17589</v>
      </c>
      <c r="HZ636" t="s">
        <v>17590</v>
      </c>
      <c r="IA636" t="s">
        <v>17591</v>
      </c>
      <c r="IB636" t="s">
        <v>17592</v>
      </c>
      <c r="IC636" t="s">
        <v>17593</v>
      </c>
      <c r="ID636" t="s">
        <v>17606</v>
      </c>
      <c r="IE636" t="s">
        <v>17607</v>
      </c>
      <c r="IF636" t="s">
        <v>17608</v>
      </c>
      <c r="IG636" t="s">
        <v>17609</v>
      </c>
      <c r="IH636" t="s">
        <v>17610</v>
      </c>
      <c r="II636" t="s">
        <v>17611</v>
      </c>
      <c r="IJ636" t="s">
        <v>17612</v>
      </c>
      <c r="IK636" t="s">
        <v>17597</v>
      </c>
      <c r="IL636" t="s">
        <v>17613</v>
      </c>
      <c r="IM636" t="s">
        <v>17614</v>
      </c>
      <c r="IN636" t="s">
        <v>17615</v>
      </c>
      <c r="IO636" t="s">
        <v>17616</v>
      </c>
      <c r="IP636" t="s">
        <v>17617</v>
      </c>
      <c r="IQ636" t="s">
        <v>17618</v>
      </c>
      <c r="IR636" t="s">
        <v>19123</v>
      </c>
      <c r="IS636" t="s">
        <v>19124</v>
      </c>
      <c r="IT636" t="s">
        <v>17620</v>
      </c>
      <c r="IU636" t="s">
        <v>17621</v>
      </c>
      <c r="IV636" t="s">
        <v>17622</v>
      </c>
      <c r="IW636" t="s">
        <v>17623</v>
      </c>
      <c r="IX636" t="s">
        <v>17624</v>
      </c>
    </row>
    <row r="637" spans="1:983" x14ac:dyDescent="0.25">
      <c r="A637" t="s">
        <v>17370</v>
      </c>
      <c r="B637" t="s">
        <v>17371</v>
      </c>
      <c r="C637" t="s">
        <v>17372</v>
      </c>
      <c r="D637" t="s">
        <v>17373</v>
      </c>
      <c r="E637" t="s">
        <v>17374</v>
      </c>
      <c r="F637" t="s">
        <v>17375</v>
      </c>
      <c r="G637" t="s">
        <v>17376</v>
      </c>
      <c r="H637" t="s">
        <v>17594</v>
      </c>
      <c r="I637" t="s">
        <v>17377</v>
      </c>
      <c r="J637" t="s">
        <v>17378</v>
      </c>
      <c r="K637" t="s">
        <v>17379</v>
      </c>
      <c r="L637" t="s">
        <v>17380</v>
      </c>
      <c r="M637" t="s">
        <v>17381</v>
      </c>
      <c r="N637" t="s">
        <v>17382</v>
      </c>
      <c r="O637" t="s">
        <v>17383</v>
      </c>
      <c r="P637" t="s">
        <v>17384</v>
      </c>
      <c r="Q637" t="s">
        <v>17385</v>
      </c>
      <c r="R637" t="s">
        <v>17386</v>
      </c>
      <c r="S637" t="s">
        <v>17387</v>
      </c>
      <c r="T637" t="s">
        <v>17388</v>
      </c>
      <c r="U637" t="s">
        <v>17389</v>
      </c>
      <c r="V637" t="s">
        <v>17390</v>
      </c>
      <c r="W637" t="s">
        <v>17391</v>
      </c>
      <c r="X637" t="s">
        <v>17392</v>
      </c>
      <c r="Y637" t="s">
        <v>17595</v>
      </c>
      <c r="Z637" t="s">
        <v>17393</v>
      </c>
      <c r="AA637" t="s">
        <v>17394</v>
      </c>
      <c r="AB637" t="s">
        <v>17395</v>
      </c>
      <c r="AC637" t="s">
        <v>17396</v>
      </c>
      <c r="AD637" t="s">
        <v>17397</v>
      </c>
      <c r="AE637" t="s">
        <v>17398</v>
      </c>
      <c r="AF637" t="s">
        <v>17399</v>
      </c>
      <c r="AG637" t="s">
        <v>17596</v>
      </c>
      <c r="AH637" t="s">
        <v>17400</v>
      </c>
      <c r="AI637" t="s">
        <v>17401</v>
      </c>
      <c r="AJ637" t="s">
        <v>17402</v>
      </c>
      <c r="AK637" t="s">
        <v>17403</v>
      </c>
      <c r="AL637" t="s">
        <v>17404</v>
      </c>
      <c r="AM637" t="s">
        <v>17405</v>
      </c>
      <c r="AN637" t="s">
        <v>17406</v>
      </c>
      <c r="AO637" t="s">
        <v>17407</v>
      </c>
      <c r="AP637" t="s">
        <v>17598</v>
      </c>
      <c r="AQ637" t="s">
        <v>17408</v>
      </c>
      <c r="AR637" t="s">
        <v>17409</v>
      </c>
      <c r="AS637" t="s">
        <v>17410</v>
      </c>
      <c r="AT637" t="s">
        <v>17411</v>
      </c>
      <c r="AU637" t="s">
        <v>17412</v>
      </c>
      <c r="AV637" t="s">
        <v>17413</v>
      </c>
      <c r="AW637" t="s">
        <v>17414</v>
      </c>
      <c r="AX637" t="s">
        <v>17415</v>
      </c>
      <c r="AY637" t="s">
        <v>17416</v>
      </c>
      <c r="AZ637" t="s">
        <v>17417</v>
      </c>
      <c r="BA637" t="s">
        <v>17418</v>
      </c>
      <c r="BB637" t="s">
        <v>17419</v>
      </c>
      <c r="BC637" t="s">
        <v>17420</v>
      </c>
      <c r="BD637" t="s">
        <v>17421</v>
      </c>
      <c r="BE637" t="s">
        <v>17422</v>
      </c>
      <c r="BF637" t="s">
        <v>17423</v>
      </c>
      <c r="BG637" t="s">
        <v>17424</v>
      </c>
      <c r="BH637" t="s">
        <v>17425</v>
      </c>
      <c r="BI637" t="s">
        <v>17426</v>
      </c>
      <c r="BJ637" t="s">
        <v>17427</v>
      </c>
      <c r="BK637" t="s">
        <v>17428</v>
      </c>
      <c r="BL637" t="s">
        <v>17429</v>
      </c>
      <c r="BM637" t="s">
        <v>17430</v>
      </c>
      <c r="BN637" t="s">
        <v>17431</v>
      </c>
      <c r="BO637" t="s">
        <v>17432</v>
      </c>
      <c r="BP637" t="s">
        <v>17433</v>
      </c>
      <c r="BQ637" t="s">
        <v>17434</v>
      </c>
      <c r="BR637" t="s">
        <v>17435</v>
      </c>
      <c r="BS637" t="s">
        <v>17436</v>
      </c>
      <c r="BT637" t="s">
        <v>17599</v>
      </c>
      <c r="BU637" t="s">
        <v>17437</v>
      </c>
      <c r="BV637" t="s">
        <v>17438</v>
      </c>
      <c r="BW637" t="s">
        <v>17439</v>
      </c>
      <c r="BX637" t="s">
        <v>17440</v>
      </c>
      <c r="BY637" t="s">
        <v>17441</v>
      </c>
      <c r="BZ637" t="s">
        <v>17442</v>
      </c>
      <c r="CA637" t="s">
        <v>17443</v>
      </c>
      <c r="CB637" t="s">
        <v>17444</v>
      </c>
      <c r="CC637" t="s">
        <v>17445</v>
      </c>
      <c r="CD637" t="s">
        <v>17446</v>
      </c>
      <c r="CE637" t="s">
        <v>17447</v>
      </c>
      <c r="CF637" t="s">
        <v>17448</v>
      </c>
      <c r="CG637" t="s">
        <v>17449</v>
      </c>
      <c r="CH637" t="s">
        <v>17450</v>
      </c>
      <c r="CI637" t="s">
        <v>17451</v>
      </c>
      <c r="CJ637" t="s">
        <v>17452</v>
      </c>
      <c r="CK637" t="s">
        <v>17453</v>
      </c>
      <c r="CL637" t="s">
        <v>17454</v>
      </c>
      <c r="CM637" t="s">
        <v>17455</v>
      </c>
      <c r="CN637" t="s">
        <v>17456</v>
      </c>
      <c r="CO637" t="s">
        <v>17457</v>
      </c>
      <c r="CP637" t="s">
        <v>17458</v>
      </c>
      <c r="CQ637" t="s">
        <v>17459</v>
      </c>
      <c r="CR637" t="s">
        <v>17460</v>
      </c>
      <c r="CS637" t="s">
        <v>17461</v>
      </c>
      <c r="CT637" t="s">
        <v>17462</v>
      </c>
      <c r="CU637" t="s">
        <v>17463</v>
      </c>
      <c r="CV637" t="s">
        <v>17464</v>
      </c>
      <c r="CW637" t="s">
        <v>17465</v>
      </c>
      <c r="CX637" t="s">
        <v>17466</v>
      </c>
      <c r="CY637" t="s">
        <v>17467</v>
      </c>
      <c r="CZ637" t="s">
        <v>17468</v>
      </c>
      <c r="DA637" t="s">
        <v>17469</v>
      </c>
      <c r="DB637" t="s">
        <v>17470</v>
      </c>
      <c r="DC637" t="s">
        <v>17471</v>
      </c>
      <c r="DD637" t="s">
        <v>17472</v>
      </c>
      <c r="DE637" t="s">
        <v>17473</v>
      </c>
      <c r="DF637" t="s">
        <v>17474</v>
      </c>
      <c r="DG637" t="s">
        <v>17475</v>
      </c>
      <c r="DH637" t="s">
        <v>17476</v>
      </c>
      <c r="DI637" t="s">
        <v>17477</v>
      </c>
      <c r="DJ637" t="s">
        <v>17478</v>
      </c>
      <c r="DK637" t="s">
        <v>17479</v>
      </c>
      <c r="DL637" t="s">
        <v>17480</v>
      </c>
      <c r="DM637" t="s">
        <v>17481</v>
      </c>
      <c r="DN637" t="s">
        <v>17482</v>
      </c>
      <c r="DO637" t="s">
        <v>17483</v>
      </c>
      <c r="DP637" t="s">
        <v>17484</v>
      </c>
      <c r="DQ637" t="s">
        <v>17485</v>
      </c>
      <c r="DR637" t="s">
        <v>17486</v>
      </c>
      <c r="DS637" t="s">
        <v>17487</v>
      </c>
      <c r="DT637" t="s">
        <v>17488</v>
      </c>
      <c r="DU637" t="s">
        <v>17489</v>
      </c>
      <c r="DV637" t="s">
        <v>17490</v>
      </c>
      <c r="DW637" t="s">
        <v>17491</v>
      </c>
      <c r="DX637" t="s">
        <v>17492</v>
      </c>
      <c r="DY637" t="s">
        <v>17493</v>
      </c>
      <c r="DZ637" t="s">
        <v>17494</v>
      </c>
      <c r="EA637" t="s">
        <v>17495</v>
      </c>
      <c r="EB637" t="s">
        <v>17496</v>
      </c>
      <c r="EC637" t="s">
        <v>17497</v>
      </c>
      <c r="ED637" t="s">
        <v>17498</v>
      </c>
      <c r="EE637" t="s">
        <v>17499</v>
      </c>
      <c r="EF637" t="s">
        <v>17500</v>
      </c>
      <c r="EG637" t="s">
        <v>17501</v>
      </c>
      <c r="EH637" t="s">
        <v>17502</v>
      </c>
      <c r="EI637" t="s">
        <v>17503</v>
      </c>
      <c r="EJ637" t="s">
        <v>17504</v>
      </c>
      <c r="EK637" t="s">
        <v>17505</v>
      </c>
      <c r="EL637" t="s">
        <v>17506</v>
      </c>
      <c r="EM637" t="s">
        <v>17507</v>
      </c>
      <c r="EN637" t="s">
        <v>17508</v>
      </c>
      <c r="EO637" t="s">
        <v>17509</v>
      </c>
      <c r="EP637" t="s">
        <v>17510</v>
      </c>
      <c r="EQ637" t="s">
        <v>17511</v>
      </c>
      <c r="ER637" t="s">
        <v>17512</v>
      </c>
      <c r="ES637" t="s">
        <v>17513</v>
      </c>
      <c r="ET637" t="s">
        <v>17601</v>
      </c>
      <c r="EU637" t="s">
        <v>17514</v>
      </c>
      <c r="EV637" t="s">
        <v>17515</v>
      </c>
      <c r="EW637" t="s">
        <v>17516</v>
      </c>
      <c r="EX637" t="s">
        <v>17517</v>
      </c>
      <c r="EY637" t="s">
        <v>17518</v>
      </c>
      <c r="EZ637" t="s">
        <v>17519</v>
      </c>
      <c r="FA637" t="s">
        <v>17520</v>
      </c>
      <c r="FB637" t="s">
        <v>17521</v>
      </c>
      <c r="FC637" t="s">
        <v>17522</v>
      </c>
      <c r="FD637" t="s">
        <v>17523</v>
      </c>
      <c r="FE637" t="s">
        <v>17524</v>
      </c>
      <c r="FF637" t="s">
        <v>17525</v>
      </c>
      <c r="FG637" t="s">
        <v>17526</v>
      </c>
      <c r="FH637" t="s">
        <v>17527</v>
      </c>
      <c r="FI637" t="s">
        <v>17528</v>
      </c>
      <c r="FJ637" t="s">
        <v>17529</v>
      </c>
      <c r="FK637" t="s">
        <v>17530</v>
      </c>
      <c r="FL637" t="s">
        <v>17531</v>
      </c>
      <c r="FM637" t="s">
        <v>17532</v>
      </c>
      <c r="FN637" t="s">
        <v>17533</v>
      </c>
      <c r="FO637" t="s">
        <v>17534</v>
      </c>
      <c r="FP637" t="s">
        <v>17535</v>
      </c>
      <c r="FQ637" t="s">
        <v>17536</v>
      </c>
      <c r="FR637" t="s">
        <v>17537</v>
      </c>
      <c r="FS637" t="s">
        <v>17538</v>
      </c>
      <c r="FT637" t="s">
        <v>17602</v>
      </c>
      <c r="FU637" t="s">
        <v>17539</v>
      </c>
      <c r="FV637" t="s">
        <v>17540</v>
      </c>
      <c r="FW637" t="s">
        <v>17541</v>
      </c>
      <c r="FX637" t="s">
        <v>17542</v>
      </c>
      <c r="FY637" t="s">
        <v>17543</v>
      </c>
      <c r="FZ637" t="s">
        <v>17544</v>
      </c>
      <c r="GA637" t="s">
        <v>17545</v>
      </c>
      <c r="GB637" t="s">
        <v>17546</v>
      </c>
      <c r="GC637" t="s">
        <v>17547</v>
      </c>
      <c r="GD637" t="s">
        <v>17603</v>
      </c>
      <c r="GE637" t="s">
        <v>17548</v>
      </c>
      <c r="GF637" t="s">
        <v>17549</v>
      </c>
      <c r="GG637" t="s">
        <v>17550</v>
      </c>
      <c r="GH637" t="s">
        <v>17551</v>
      </c>
      <c r="GI637" t="s">
        <v>17552</v>
      </c>
      <c r="GJ637" t="s">
        <v>17553</v>
      </c>
      <c r="GK637" t="s">
        <v>17554</v>
      </c>
      <c r="GL637" t="s">
        <v>17555</v>
      </c>
      <c r="GM637" t="s">
        <v>17556</v>
      </c>
      <c r="GN637" t="s">
        <v>17557</v>
      </c>
      <c r="GO637" t="s">
        <v>17558</v>
      </c>
      <c r="GP637" t="s">
        <v>17559</v>
      </c>
      <c r="GQ637" t="s">
        <v>17560</v>
      </c>
      <c r="GR637" t="s">
        <v>17561</v>
      </c>
      <c r="GS637" t="s">
        <v>17562</v>
      </c>
      <c r="GT637" t="s">
        <v>17563</v>
      </c>
      <c r="GU637" t="s">
        <v>17564</v>
      </c>
      <c r="GV637" t="s">
        <v>17565</v>
      </c>
      <c r="GW637" t="s">
        <v>17566</v>
      </c>
      <c r="GX637" t="s">
        <v>17567</v>
      </c>
      <c r="GY637" t="s">
        <v>17604</v>
      </c>
      <c r="GZ637" t="s">
        <v>17568</v>
      </c>
      <c r="HA637" t="s">
        <v>17569</v>
      </c>
      <c r="HB637" t="s">
        <v>17570</v>
      </c>
      <c r="HC637" t="s">
        <v>17571</v>
      </c>
      <c r="HD637" t="s">
        <v>17572</v>
      </c>
      <c r="HE637" t="s">
        <v>17573</v>
      </c>
      <c r="HF637" t="s">
        <v>17574</v>
      </c>
      <c r="HG637" t="s">
        <v>17575</v>
      </c>
      <c r="HH637" t="s">
        <v>17576</v>
      </c>
      <c r="HI637" t="s">
        <v>17577</v>
      </c>
      <c r="HJ637" t="s">
        <v>17578</v>
      </c>
      <c r="HK637" t="s">
        <v>17579</v>
      </c>
      <c r="HL637" t="s">
        <v>17580</v>
      </c>
      <c r="HM637" t="s">
        <v>17581</v>
      </c>
      <c r="HN637" t="s">
        <v>17582</v>
      </c>
      <c r="HO637" t="s">
        <v>17583</v>
      </c>
      <c r="HP637" t="s">
        <v>17584</v>
      </c>
      <c r="HQ637" t="s">
        <v>17585</v>
      </c>
      <c r="HR637" t="s">
        <v>17586</v>
      </c>
      <c r="HS637" t="s">
        <v>17587</v>
      </c>
      <c r="HT637" t="s">
        <v>17588</v>
      </c>
      <c r="HU637" t="s">
        <v>17605</v>
      </c>
      <c r="HV637" t="s">
        <v>17589</v>
      </c>
      <c r="HW637" t="s">
        <v>17590</v>
      </c>
      <c r="HX637" t="s">
        <v>17591</v>
      </c>
      <c r="HY637" t="s">
        <v>17592</v>
      </c>
      <c r="HZ637" t="s">
        <v>17593</v>
      </c>
      <c r="IA637" t="s">
        <v>17600</v>
      </c>
      <c r="IB637" t="s">
        <v>17606</v>
      </c>
      <c r="IC637" t="s">
        <v>17607</v>
      </c>
      <c r="ID637" t="s">
        <v>17608</v>
      </c>
      <c r="IE637" t="s">
        <v>17609</v>
      </c>
      <c r="IF637" t="s">
        <v>17610</v>
      </c>
      <c r="IG637" t="s">
        <v>17611</v>
      </c>
      <c r="IH637" t="s">
        <v>17612</v>
      </c>
      <c r="II637" t="s">
        <v>17597</v>
      </c>
      <c r="IJ637" t="s">
        <v>17613</v>
      </c>
      <c r="IK637" t="s">
        <v>17614</v>
      </c>
      <c r="IL637" t="s">
        <v>17615</v>
      </c>
      <c r="IM637" t="s">
        <v>17616</v>
      </c>
      <c r="IN637" t="s">
        <v>17617</v>
      </c>
      <c r="IO637" t="s">
        <v>17618</v>
      </c>
      <c r="IP637" t="s">
        <v>17619</v>
      </c>
      <c r="IQ637" t="s">
        <v>17620</v>
      </c>
      <c r="IR637" t="s">
        <v>17621</v>
      </c>
      <c r="IS637" t="s">
        <v>17622</v>
      </c>
      <c r="IT637" t="s">
        <v>17623</v>
      </c>
      <c r="IU637" t="s">
        <v>17624</v>
      </c>
    </row>
    <row r="638" spans="1:983" x14ac:dyDescent="0.25">
      <c r="A638" t="s">
        <v>17813</v>
      </c>
      <c r="B638" t="s">
        <v>17814</v>
      </c>
      <c r="C638" t="s">
        <v>17815</v>
      </c>
      <c r="D638" t="s">
        <v>17816</v>
      </c>
      <c r="E638" t="s">
        <v>17817</v>
      </c>
      <c r="F638" t="s">
        <v>17818</v>
      </c>
      <c r="G638" t="s">
        <v>17819</v>
      </c>
      <c r="H638" t="s">
        <v>17820</v>
      </c>
      <c r="I638" t="s">
        <v>17821</v>
      </c>
      <c r="J638" t="s">
        <v>17822</v>
      </c>
      <c r="K638" t="s">
        <v>17823</v>
      </c>
      <c r="L638" t="s">
        <v>17824</v>
      </c>
      <c r="M638" t="s">
        <v>17825</v>
      </c>
      <c r="N638" t="s">
        <v>17826</v>
      </c>
      <c r="O638" t="s">
        <v>17827</v>
      </c>
      <c r="P638" t="s">
        <v>17828</v>
      </c>
      <c r="Q638" t="s">
        <v>17829</v>
      </c>
      <c r="R638" t="s">
        <v>17830</v>
      </c>
      <c r="S638" t="s">
        <v>17831</v>
      </c>
      <c r="T638" t="s">
        <v>17832</v>
      </c>
      <c r="U638" t="s">
        <v>17833</v>
      </c>
      <c r="V638" t="s">
        <v>17834</v>
      </c>
      <c r="W638" t="s">
        <v>17835</v>
      </c>
      <c r="X638" t="s">
        <v>17836</v>
      </c>
      <c r="Y638" t="s">
        <v>17837</v>
      </c>
      <c r="Z638" t="s">
        <v>17838</v>
      </c>
      <c r="AA638" t="s">
        <v>17839</v>
      </c>
      <c r="AB638" t="s">
        <v>17840</v>
      </c>
      <c r="AC638" t="s">
        <v>17841</v>
      </c>
      <c r="AD638" t="s">
        <v>17842</v>
      </c>
      <c r="AE638" t="s">
        <v>17843</v>
      </c>
      <c r="AF638" t="s">
        <v>17844</v>
      </c>
      <c r="AG638" t="s">
        <v>17845</v>
      </c>
      <c r="AH638" t="s">
        <v>17846</v>
      </c>
      <c r="AI638" t="s">
        <v>17847</v>
      </c>
      <c r="AJ638" t="s">
        <v>17848</v>
      </c>
      <c r="AK638" t="s">
        <v>17849</v>
      </c>
      <c r="AL638" t="s">
        <v>17850</v>
      </c>
      <c r="AM638" t="s">
        <v>17851</v>
      </c>
      <c r="AN638" t="s">
        <v>17852</v>
      </c>
      <c r="AO638" t="s">
        <v>17853</v>
      </c>
      <c r="AP638" t="s">
        <v>17854</v>
      </c>
      <c r="AQ638" t="s">
        <v>17855</v>
      </c>
      <c r="AR638" t="s">
        <v>17856</v>
      </c>
      <c r="AS638" t="s">
        <v>17857</v>
      </c>
      <c r="AT638" t="s">
        <v>17858</v>
      </c>
      <c r="AU638" t="s">
        <v>17859</v>
      </c>
      <c r="AV638" t="s">
        <v>17860</v>
      </c>
      <c r="AW638" t="s">
        <v>17861</v>
      </c>
      <c r="AX638" t="s">
        <v>17862</v>
      </c>
      <c r="AY638" t="s">
        <v>17863</v>
      </c>
      <c r="AZ638" t="s">
        <v>17864</v>
      </c>
      <c r="BA638" t="s">
        <v>17865</v>
      </c>
      <c r="BB638" t="s">
        <v>17866</v>
      </c>
      <c r="BC638" t="s">
        <v>17867</v>
      </c>
      <c r="BD638" t="s">
        <v>17868</v>
      </c>
      <c r="BE638" t="s">
        <v>17869</v>
      </c>
      <c r="BF638" t="s">
        <v>17870</v>
      </c>
      <c r="BG638" t="s">
        <v>17871</v>
      </c>
      <c r="BH638" t="s">
        <v>17872</v>
      </c>
      <c r="BI638" t="s">
        <v>17873</v>
      </c>
      <c r="BJ638" t="s">
        <v>17874</v>
      </c>
      <c r="BK638" t="s">
        <v>17875</v>
      </c>
      <c r="BL638" t="s">
        <v>17876</v>
      </c>
      <c r="BM638" t="s">
        <v>17877</v>
      </c>
      <c r="BN638" t="s">
        <v>17878</v>
      </c>
      <c r="BO638" t="s">
        <v>17879</v>
      </c>
      <c r="BP638" t="s">
        <v>17880</v>
      </c>
      <c r="BQ638" t="s">
        <v>17881</v>
      </c>
      <c r="BR638" t="s">
        <v>17882</v>
      </c>
      <c r="BS638" t="s">
        <v>17883</v>
      </c>
      <c r="BT638" t="s">
        <v>17884</v>
      </c>
      <c r="BU638" t="s">
        <v>17885</v>
      </c>
      <c r="BV638" t="s">
        <v>17886</v>
      </c>
      <c r="BW638" t="s">
        <v>17887</v>
      </c>
      <c r="BX638" t="s">
        <v>17888</v>
      </c>
      <c r="BY638" t="s">
        <v>17889</v>
      </c>
      <c r="BZ638" t="s">
        <v>17890</v>
      </c>
      <c r="CA638" t="s">
        <v>17891</v>
      </c>
      <c r="CB638" t="s">
        <v>17892</v>
      </c>
      <c r="CC638" t="s">
        <v>17893</v>
      </c>
      <c r="CD638" t="s">
        <v>17894</v>
      </c>
      <c r="CE638" t="s">
        <v>17895</v>
      </c>
      <c r="CF638" t="s">
        <v>17896</v>
      </c>
      <c r="CG638" t="s">
        <v>17897</v>
      </c>
      <c r="CH638" t="s">
        <v>17898</v>
      </c>
      <c r="CI638" t="s">
        <v>17899</v>
      </c>
      <c r="CJ638" t="s">
        <v>17900</v>
      </c>
      <c r="CK638" t="s">
        <v>17901</v>
      </c>
      <c r="CL638" t="s">
        <v>17902</v>
      </c>
      <c r="CM638" t="s">
        <v>17903</v>
      </c>
      <c r="CN638" t="s">
        <v>17904</v>
      </c>
      <c r="CO638" t="s">
        <v>17905</v>
      </c>
      <c r="CP638" t="s">
        <v>17906</v>
      </c>
      <c r="CQ638" t="s">
        <v>17907</v>
      </c>
      <c r="CR638" t="s">
        <v>17908</v>
      </c>
      <c r="CS638" t="s">
        <v>17909</v>
      </c>
      <c r="CT638" t="s">
        <v>17910</v>
      </c>
      <c r="CU638" t="s">
        <v>17911</v>
      </c>
      <c r="CV638" t="s">
        <v>17912</v>
      </c>
      <c r="CW638" t="s">
        <v>17913</v>
      </c>
      <c r="CX638" t="s">
        <v>17914</v>
      </c>
      <c r="CY638" t="s">
        <v>17915</v>
      </c>
      <c r="CZ638" t="s">
        <v>17916</v>
      </c>
      <c r="DA638" t="s">
        <v>17917</v>
      </c>
      <c r="DB638" t="s">
        <v>17918</v>
      </c>
      <c r="DC638" t="s">
        <v>17919</v>
      </c>
      <c r="DD638" t="s">
        <v>17920</v>
      </c>
      <c r="DE638" t="s">
        <v>17921</v>
      </c>
      <c r="DF638" t="s">
        <v>17922</v>
      </c>
      <c r="DG638" t="s">
        <v>17923</v>
      </c>
      <c r="DH638" t="s">
        <v>17924</v>
      </c>
      <c r="DI638" t="s">
        <v>17925</v>
      </c>
      <c r="DJ638" t="s">
        <v>17926</v>
      </c>
      <c r="DK638" t="s">
        <v>17927</v>
      </c>
      <c r="DL638" t="s">
        <v>17928</v>
      </c>
      <c r="DM638" t="s">
        <v>17929</v>
      </c>
      <c r="DN638" t="s">
        <v>17930</v>
      </c>
      <c r="DO638" t="s">
        <v>17931</v>
      </c>
      <c r="DP638" t="s">
        <v>17932</v>
      </c>
      <c r="DQ638" t="s">
        <v>17933</v>
      </c>
      <c r="DR638" t="s">
        <v>17934</v>
      </c>
      <c r="DS638" t="s">
        <v>17935</v>
      </c>
      <c r="DT638" t="s">
        <v>17936</v>
      </c>
      <c r="DU638" t="s">
        <v>17937</v>
      </c>
      <c r="DV638" t="s">
        <v>17938</v>
      </c>
      <c r="DW638" t="s">
        <v>17939</v>
      </c>
      <c r="DX638" t="s">
        <v>17940</v>
      </c>
      <c r="DY638" t="s">
        <v>17941</v>
      </c>
      <c r="DZ638" t="s">
        <v>17942</v>
      </c>
      <c r="EA638" t="s">
        <v>17943</v>
      </c>
      <c r="EB638" t="s">
        <v>17944</v>
      </c>
      <c r="EC638" t="s">
        <v>17945</v>
      </c>
      <c r="ED638" t="s">
        <v>17946</v>
      </c>
      <c r="EE638" t="s">
        <v>17947</v>
      </c>
      <c r="EF638" t="s">
        <v>17948</v>
      </c>
      <c r="EG638" t="s">
        <v>17949</v>
      </c>
      <c r="EH638" t="s">
        <v>17950</v>
      </c>
      <c r="EI638" t="s">
        <v>17951</v>
      </c>
      <c r="EJ638" t="s">
        <v>17952</v>
      </c>
      <c r="EK638" t="s">
        <v>17953</v>
      </c>
      <c r="EL638" t="s">
        <v>17954</v>
      </c>
      <c r="EM638" t="s">
        <v>17955</v>
      </c>
      <c r="EN638" t="s">
        <v>17956</v>
      </c>
      <c r="EO638" t="s">
        <v>17957</v>
      </c>
      <c r="EP638" t="s">
        <v>17958</v>
      </c>
      <c r="EQ638" t="s">
        <v>17959</v>
      </c>
      <c r="ER638" t="s">
        <v>17960</v>
      </c>
      <c r="ES638" t="s">
        <v>17961</v>
      </c>
      <c r="ET638" t="s">
        <v>17962</v>
      </c>
      <c r="EU638" t="s">
        <v>17963</v>
      </c>
      <c r="EV638" t="s">
        <v>17964</v>
      </c>
      <c r="EW638" t="s">
        <v>17965</v>
      </c>
      <c r="EX638" t="s">
        <v>17966</v>
      </c>
      <c r="EY638" t="s">
        <v>17967</v>
      </c>
      <c r="EZ638" t="s">
        <v>17968</v>
      </c>
      <c r="FA638" t="s">
        <v>17969</v>
      </c>
      <c r="FB638" t="s">
        <v>17970</v>
      </c>
      <c r="FC638" t="s">
        <v>17971</v>
      </c>
      <c r="FD638" t="s">
        <v>17972</v>
      </c>
      <c r="FE638" t="s">
        <v>17973</v>
      </c>
      <c r="FF638" t="s">
        <v>17974</v>
      </c>
      <c r="FG638" t="s">
        <v>17975</v>
      </c>
      <c r="FH638" t="s">
        <v>17976</v>
      </c>
      <c r="FI638" t="s">
        <v>17977</v>
      </c>
      <c r="FJ638" t="s">
        <v>17978</v>
      </c>
      <c r="FK638" t="s">
        <v>17979</v>
      </c>
      <c r="FL638" t="s">
        <v>17980</v>
      </c>
      <c r="FM638" t="s">
        <v>17981</v>
      </c>
      <c r="FN638" t="s">
        <v>17982</v>
      </c>
      <c r="FO638" t="s">
        <v>17983</v>
      </c>
      <c r="FP638" t="s">
        <v>17984</v>
      </c>
      <c r="FQ638" t="s">
        <v>17985</v>
      </c>
      <c r="FR638" t="s">
        <v>17986</v>
      </c>
      <c r="FS638" t="s">
        <v>17987</v>
      </c>
      <c r="FT638" t="s">
        <v>17988</v>
      </c>
      <c r="FU638" t="s">
        <v>17989</v>
      </c>
      <c r="FV638" t="s">
        <v>17990</v>
      </c>
      <c r="FW638" t="s">
        <v>17991</v>
      </c>
      <c r="FX638" t="s">
        <v>17992</v>
      </c>
      <c r="FY638" t="s">
        <v>17993</v>
      </c>
      <c r="FZ638" t="s">
        <v>17994</v>
      </c>
      <c r="GA638" t="s">
        <v>17995</v>
      </c>
      <c r="GB638" t="s">
        <v>17996</v>
      </c>
      <c r="GC638" t="s">
        <v>17997</v>
      </c>
      <c r="GD638" t="s">
        <v>17998</v>
      </c>
      <c r="GE638" t="s">
        <v>17999</v>
      </c>
      <c r="GF638" t="s">
        <v>18000</v>
      </c>
      <c r="GG638" t="s">
        <v>18001</v>
      </c>
    </row>
    <row r="639" spans="1:983" x14ac:dyDescent="0.25">
      <c r="A639" t="s">
        <v>19236</v>
      </c>
      <c r="B639" t="s">
        <v>19237</v>
      </c>
      <c r="C639" t="s">
        <v>19238</v>
      </c>
      <c r="D639" t="s">
        <v>19239</v>
      </c>
    </row>
    <row r="640" spans="1:983" x14ac:dyDescent="0.25">
      <c r="A640" t="s">
        <v>19125</v>
      </c>
      <c r="B640" t="s">
        <v>19126</v>
      </c>
      <c r="C640" t="s">
        <v>19127</v>
      </c>
      <c r="D640" t="s">
        <v>19128</v>
      </c>
      <c r="E640" t="s">
        <v>19129</v>
      </c>
    </row>
    <row r="641" spans="1:259" x14ac:dyDescent="0.25">
      <c r="A641" t="s">
        <v>19130</v>
      </c>
      <c r="B641" t="s">
        <v>19131</v>
      </c>
      <c r="C641" t="s">
        <v>19132</v>
      </c>
      <c r="D641" t="s">
        <v>19133</v>
      </c>
      <c r="E641" t="s">
        <v>19134</v>
      </c>
      <c r="F641" t="s">
        <v>19135</v>
      </c>
      <c r="G641" t="s">
        <v>19136</v>
      </c>
      <c r="H641" t="s">
        <v>19137</v>
      </c>
      <c r="I641" t="s">
        <v>19138</v>
      </c>
      <c r="J641" t="s">
        <v>19139</v>
      </c>
    </row>
    <row r="642" spans="1:259" x14ac:dyDescent="0.25">
      <c r="A642" t="s">
        <v>19140</v>
      </c>
      <c r="B642" t="s">
        <v>19141</v>
      </c>
      <c r="C642" t="s">
        <v>19142</v>
      </c>
    </row>
    <row r="643" spans="1:259" x14ac:dyDescent="0.25">
      <c r="A643" t="s">
        <v>19143</v>
      </c>
      <c r="B643" t="s">
        <v>19144</v>
      </c>
      <c r="C643" t="s">
        <v>19145</v>
      </c>
      <c r="D643" t="s">
        <v>19146</v>
      </c>
      <c r="E643" t="s">
        <v>19147</v>
      </c>
      <c r="F643" t="s">
        <v>19148</v>
      </c>
      <c r="G643" t="s">
        <v>19149</v>
      </c>
      <c r="H643" t="s">
        <v>19150</v>
      </c>
      <c r="I643" t="s">
        <v>19151</v>
      </c>
      <c r="J643" t="s">
        <v>19152</v>
      </c>
      <c r="K643" t="s">
        <v>19153</v>
      </c>
      <c r="L643" t="s">
        <v>19154</v>
      </c>
      <c r="M643" t="s">
        <v>19155</v>
      </c>
      <c r="N643" t="s">
        <v>19156</v>
      </c>
      <c r="O643" t="s">
        <v>19157</v>
      </c>
      <c r="P643" t="s">
        <v>19158</v>
      </c>
      <c r="Q643" t="s">
        <v>19159</v>
      </c>
      <c r="R643" t="s">
        <v>19160</v>
      </c>
      <c r="S643" t="s">
        <v>19161</v>
      </c>
      <c r="T643" t="s">
        <v>19162</v>
      </c>
      <c r="U643" t="s">
        <v>19163</v>
      </c>
      <c r="V643" t="s">
        <v>19164</v>
      </c>
      <c r="W643" t="s">
        <v>19165</v>
      </c>
      <c r="X643" t="s">
        <v>19166</v>
      </c>
      <c r="Y643" t="s">
        <v>19167</v>
      </c>
      <c r="Z643" t="s">
        <v>19168</v>
      </c>
      <c r="AA643" t="s">
        <v>19169</v>
      </c>
      <c r="AB643" t="s">
        <v>19170</v>
      </c>
      <c r="AC643" t="s">
        <v>19171</v>
      </c>
      <c r="AD643" t="s">
        <v>19172</v>
      </c>
      <c r="AE643" t="s">
        <v>19173</v>
      </c>
      <c r="AF643" t="s">
        <v>19174</v>
      </c>
      <c r="AG643" t="s">
        <v>19175</v>
      </c>
      <c r="AH643" t="s">
        <v>19176</v>
      </c>
      <c r="AI643" t="s">
        <v>19177</v>
      </c>
      <c r="AJ643" t="s">
        <v>19178</v>
      </c>
      <c r="AK643" t="s">
        <v>19179</v>
      </c>
      <c r="AL643" t="s">
        <v>19180</v>
      </c>
      <c r="AM643" t="s">
        <v>19181</v>
      </c>
      <c r="AN643" t="s">
        <v>19182</v>
      </c>
      <c r="AO643" t="s">
        <v>19183</v>
      </c>
      <c r="AP643" t="s">
        <v>19184</v>
      </c>
      <c r="AQ643" t="s">
        <v>19185</v>
      </c>
      <c r="AR643" t="s">
        <v>19186</v>
      </c>
      <c r="AS643" t="s">
        <v>19187</v>
      </c>
      <c r="AT643" t="s">
        <v>19188</v>
      </c>
      <c r="AU643" t="s">
        <v>19189</v>
      </c>
      <c r="AV643" t="s">
        <v>19190</v>
      </c>
      <c r="AW643" t="s">
        <v>19191</v>
      </c>
      <c r="AX643" t="s">
        <v>19192</v>
      </c>
      <c r="AY643" t="s">
        <v>19193</v>
      </c>
      <c r="AZ643" t="s">
        <v>19194</v>
      </c>
      <c r="BA643" t="s">
        <v>19195</v>
      </c>
    </row>
    <row r="644" spans="1:259" x14ac:dyDescent="0.25">
      <c r="A644" t="s">
        <v>19196</v>
      </c>
      <c r="B644" t="s">
        <v>19197</v>
      </c>
      <c r="C644" t="s">
        <v>19198</v>
      </c>
      <c r="D644" t="s">
        <v>19199</v>
      </c>
      <c r="E644" t="s">
        <v>19200</v>
      </c>
      <c r="F644" t="s">
        <v>19201</v>
      </c>
      <c r="G644" t="s">
        <v>19202</v>
      </c>
      <c r="H644" t="s">
        <v>19203</v>
      </c>
      <c r="I644" t="s">
        <v>19204</v>
      </c>
      <c r="J644" t="s">
        <v>19205</v>
      </c>
      <c r="K644" t="s">
        <v>19206</v>
      </c>
    </row>
    <row r="645" spans="1:259" x14ac:dyDescent="0.25">
      <c r="A645" t="s">
        <v>19242</v>
      </c>
    </row>
    <row r="646" spans="1:259" x14ac:dyDescent="0.25">
      <c r="A646" t="s">
        <v>19243</v>
      </c>
      <c r="B646" t="s">
        <v>19244</v>
      </c>
      <c r="C646" t="s">
        <v>19245</v>
      </c>
      <c r="D646" t="s">
        <v>19246</v>
      </c>
      <c r="E646" t="s">
        <v>19247</v>
      </c>
      <c r="F646" t="s">
        <v>19248</v>
      </c>
      <c r="G646" t="s">
        <v>19249</v>
      </c>
      <c r="H646" t="s">
        <v>19250</v>
      </c>
      <c r="I646" t="s">
        <v>19251</v>
      </c>
      <c r="J646" t="s">
        <v>19252</v>
      </c>
      <c r="K646" t="s">
        <v>19253</v>
      </c>
      <c r="L646" t="s">
        <v>19254</v>
      </c>
      <c r="M646" t="s">
        <v>19255</v>
      </c>
      <c r="N646" t="s">
        <v>19256</v>
      </c>
      <c r="O646" t="s">
        <v>19257</v>
      </c>
      <c r="P646" t="s">
        <v>19258</v>
      </c>
      <c r="Q646" t="s">
        <v>19259</v>
      </c>
      <c r="R646" t="s">
        <v>19260</v>
      </c>
    </row>
    <row r="647" spans="1:259" x14ac:dyDescent="0.25">
      <c r="A647" t="s">
        <v>18132</v>
      </c>
      <c r="B647" t="s">
        <v>17370</v>
      </c>
      <c r="C647" t="s">
        <v>17371</v>
      </c>
      <c r="D647" t="s">
        <v>17372</v>
      </c>
      <c r="E647" t="s">
        <v>17373</v>
      </c>
      <c r="F647" t="s">
        <v>17374</v>
      </c>
      <c r="G647" t="s">
        <v>17375</v>
      </c>
      <c r="H647" t="s">
        <v>17376</v>
      </c>
      <c r="I647" t="s">
        <v>17594</v>
      </c>
      <c r="J647" t="s">
        <v>17377</v>
      </c>
      <c r="K647" t="s">
        <v>17378</v>
      </c>
      <c r="L647" t="s">
        <v>17379</v>
      </c>
      <c r="M647" t="s">
        <v>17380</v>
      </c>
      <c r="N647" t="s">
        <v>17381</v>
      </c>
      <c r="O647" t="s">
        <v>17382</v>
      </c>
      <c r="P647" t="s">
        <v>17383</v>
      </c>
      <c r="Q647" t="s">
        <v>17384</v>
      </c>
      <c r="R647" t="s">
        <v>17385</v>
      </c>
      <c r="S647" t="s">
        <v>17386</v>
      </c>
      <c r="T647" t="s">
        <v>17387</v>
      </c>
      <c r="U647" t="s">
        <v>17388</v>
      </c>
      <c r="V647" t="s">
        <v>17389</v>
      </c>
      <c r="W647" t="s">
        <v>17390</v>
      </c>
      <c r="X647" t="s">
        <v>17391</v>
      </c>
      <c r="Y647" t="s">
        <v>17392</v>
      </c>
      <c r="Z647" t="s">
        <v>17595</v>
      </c>
      <c r="AA647" t="s">
        <v>17393</v>
      </c>
      <c r="AB647" t="s">
        <v>17394</v>
      </c>
      <c r="AC647" t="s">
        <v>17395</v>
      </c>
      <c r="AD647" t="s">
        <v>17396</v>
      </c>
      <c r="AE647" t="s">
        <v>17397</v>
      </c>
      <c r="AF647" t="s">
        <v>17398</v>
      </c>
      <c r="AG647" t="s">
        <v>17399</v>
      </c>
      <c r="AH647" t="s">
        <v>17596</v>
      </c>
      <c r="AI647" t="s">
        <v>17400</v>
      </c>
      <c r="AJ647" t="s">
        <v>17401</v>
      </c>
      <c r="AK647" t="s">
        <v>17402</v>
      </c>
      <c r="AL647" t="s">
        <v>17403</v>
      </c>
      <c r="AM647" t="s">
        <v>17404</v>
      </c>
      <c r="AN647" t="s">
        <v>17405</v>
      </c>
      <c r="AO647" t="s">
        <v>17406</v>
      </c>
      <c r="AP647" t="s">
        <v>17407</v>
      </c>
      <c r="AQ647" t="s">
        <v>17598</v>
      </c>
      <c r="AR647" t="s">
        <v>17408</v>
      </c>
      <c r="AS647" t="s">
        <v>17409</v>
      </c>
      <c r="AT647" t="s">
        <v>17410</v>
      </c>
      <c r="AU647" t="s">
        <v>17411</v>
      </c>
      <c r="AV647" t="s">
        <v>17412</v>
      </c>
      <c r="AW647" t="s">
        <v>17413</v>
      </c>
      <c r="AX647" t="s">
        <v>17414</v>
      </c>
      <c r="AY647" t="s">
        <v>17415</v>
      </c>
      <c r="AZ647" t="s">
        <v>17416</v>
      </c>
      <c r="BA647" t="s">
        <v>17417</v>
      </c>
      <c r="BB647" t="s">
        <v>17418</v>
      </c>
      <c r="BC647" t="s">
        <v>17419</v>
      </c>
      <c r="BD647" t="s">
        <v>17420</v>
      </c>
      <c r="BE647" t="s">
        <v>17421</v>
      </c>
      <c r="BF647" t="s">
        <v>17422</v>
      </c>
      <c r="BG647" t="s">
        <v>17423</v>
      </c>
      <c r="BH647" t="s">
        <v>17424</v>
      </c>
      <c r="BI647" t="s">
        <v>17425</v>
      </c>
      <c r="BJ647" t="s">
        <v>17426</v>
      </c>
      <c r="BK647" t="s">
        <v>17427</v>
      </c>
      <c r="BL647" t="s">
        <v>17428</v>
      </c>
      <c r="BM647" t="s">
        <v>17429</v>
      </c>
      <c r="BN647" t="s">
        <v>17430</v>
      </c>
      <c r="BO647" t="s">
        <v>17431</v>
      </c>
      <c r="BP647" t="s">
        <v>17432</v>
      </c>
      <c r="BQ647" t="s">
        <v>17433</v>
      </c>
      <c r="BR647" t="s">
        <v>17434</v>
      </c>
      <c r="BS647" t="s">
        <v>17435</v>
      </c>
      <c r="BT647" t="s">
        <v>17436</v>
      </c>
      <c r="BU647" t="s">
        <v>17599</v>
      </c>
      <c r="BV647" t="s">
        <v>17437</v>
      </c>
      <c r="BW647" t="s">
        <v>17438</v>
      </c>
      <c r="BX647" t="s">
        <v>17439</v>
      </c>
      <c r="BY647" t="s">
        <v>17440</v>
      </c>
      <c r="BZ647" t="s">
        <v>17441</v>
      </c>
      <c r="CA647" t="s">
        <v>17442</v>
      </c>
      <c r="CB647" t="s">
        <v>17443</v>
      </c>
      <c r="CC647" t="s">
        <v>17444</v>
      </c>
      <c r="CD647" t="s">
        <v>17445</v>
      </c>
      <c r="CE647" t="s">
        <v>17446</v>
      </c>
      <c r="CF647" t="s">
        <v>17447</v>
      </c>
      <c r="CG647" t="s">
        <v>17448</v>
      </c>
      <c r="CH647" t="s">
        <v>17600</v>
      </c>
      <c r="CI647" t="s">
        <v>17449</v>
      </c>
      <c r="CJ647" t="s">
        <v>17450</v>
      </c>
      <c r="CK647" t="s">
        <v>17451</v>
      </c>
      <c r="CL647" t="s">
        <v>17452</v>
      </c>
      <c r="CM647" t="s">
        <v>17453</v>
      </c>
      <c r="CN647" t="s">
        <v>17454</v>
      </c>
      <c r="CO647" t="s">
        <v>17455</v>
      </c>
      <c r="CP647" t="s">
        <v>17456</v>
      </c>
      <c r="CQ647" t="s">
        <v>17457</v>
      </c>
      <c r="CR647" t="s">
        <v>17458</v>
      </c>
      <c r="CS647" t="s">
        <v>17459</v>
      </c>
      <c r="CT647" t="s">
        <v>17460</v>
      </c>
      <c r="CU647" t="s">
        <v>17461</v>
      </c>
      <c r="CV647" t="s">
        <v>17462</v>
      </c>
      <c r="CW647" t="s">
        <v>17463</v>
      </c>
      <c r="CX647" t="s">
        <v>17464</v>
      </c>
      <c r="CY647" t="s">
        <v>17465</v>
      </c>
      <c r="CZ647" t="s">
        <v>17466</v>
      </c>
      <c r="DA647" t="s">
        <v>17467</v>
      </c>
      <c r="DB647" t="s">
        <v>17468</v>
      </c>
      <c r="DC647" t="s">
        <v>17469</v>
      </c>
      <c r="DD647" t="s">
        <v>17470</v>
      </c>
      <c r="DE647" t="s">
        <v>17471</v>
      </c>
      <c r="DF647" t="s">
        <v>17472</v>
      </c>
      <c r="DG647" t="s">
        <v>17473</v>
      </c>
      <c r="DH647" t="s">
        <v>17474</v>
      </c>
      <c r="DI647" t="s">
        <v>17475</v>
      </c>
      <c r="DJ647" t="s">
        <v>17476</v>
      </c>
      <c r="DK647" t="s">
        <v>17477</v>
      </c>
      <c r="DL647" t="s">
        <v>17478</v>
      </c>
      <c r="DM647" t="s">
        <v>17479</v>
      </c>
      <c r="DN647" t="s">
        <v>17480</v>
      </c>
      <c r="DO647" t="s">
        <v>17481</v>
      </c>
      <c r="DP647" t="s">
        <v>17482</v>
      </c>
      <c r="DQ647" t="s">
        <v>17483</v>
      </c>
      <c r="DR647" t="s">
        <v>17484</v>
      </c>
      <c r="DS647" t="s">
        <v>17485</v>
      </c>
      <c r="DT647" t="s">
        <v>17486</v>
      </c>
      <c r="DU647" t="s">
        <v>17487</v>
      </c>
      <c r="DV647" t="s">
        <v>17488</v>
      </c>
      <c r="DW647" t="s">
        <v>17489</v>
      </c>
      <c r="DX647" t="s">
        <v>17490</v>
      </c>
      <c r="DY647" t="s">
        <v>17491</v>
      </c>
      <c r="DZ647" t="s">
        <v>17492</v>
      </c>
      <c r="EA647" t="s">
        <v>17493</v>
      </c>
      <c r="EB647" t="s">
        <v>17494</v>
      </c>
      <c r="EC647" t="s">
        <v>17495</v>
      </c>
      <c r="ED647" t="s">
        <v>17496</v>
      </c>
      <c r="EE647" t="s">
        <v>17497</v>
      </c>
      <c r="EF647" t="s">
        <v>17498</v>
      </c>
      <c r="EG647" t="s">
        <v>17499</v>
      </c>
      <c r="EH647" t="s">
        <v>17500</v>
      </c>
      <c r="EI647" t="s">
        <v>17501</v>
      </c>
      <c r="EJ647" t="s">
        <v>17502</v>
      </c>
      <c r="EK647" t="s">
        <v>17503</v>
      </c>
      <c r="EL647" t="s">
        <v>17504</v>
      </c>
      <c r="EM647" t="s">
        <v>17505</v>
      </c>
      <c r="EN647" t="s">
        <v>17506</v>
      </c>
      <c r="EO647" t="s">
        <v>17507</v>
      </c>
      <c r="EP647" t="s">
        <v>17508</v>
      </c>
      <c r="EQ647" t="s">
        <v>17509</v>
      </c>
      <c r="ER647" t="s">
        <v>17510</v>
      </c>
      <c r="ES647" t="s">
        <v>17511</v>
      </c>
      <c r="ET647" t="s">
        <v>17512</v>
      </c>
      <c r="EU647" t="s">
        <v>17513</v>
      </c>
      <c r="EV647" t="s">
        <v>17601</v>
      </c>
      <c r="EW647" t="s">
        <v>17514</v>
      </c>
      <c r="EX647" t="s">
        <v>17515</v>
      </c>
      <c r="EY647" t="s">
        <v>17516</v>
      </c>
      <c r="EZ647" t="s">
        <v>17517</v>
      </c>
      <c r="FA647" t="s">
        <v>17518</v>
      </c>
      <c r="FB647" t="s">
        <v>17519</v>
      </c>
      <c r="FC647" t="s">
        <v>17520</v>
      </c>
      <c r="FD647" t="s">
        <v>17521</v>
      </c>
      <c r="FE647" t="s">
        <v>17522</v>
      </c>
      <c r="FF647" t="s">
        <v>17523</v>
      </c>
      <c r="FG647" t="s">
        <v>17524</v>
      </c>
      <c r="FH647" t="s">
        <v>17525</v>
      </c>
      <c r="FI647" t="s">
        <v>17526</v>
      </c>
      <c r="FJ647" t="s">
        <v>17527</v>
      </c>
      <c r="FK647" t="s">
        <v>17528</v>
      </c>
      <c r="FL647" t="s">
        <v>17529</v>
      </c>
      <c r="FM647" t="s">
        <v>17530</v>
      </c>
      <c r="FN647" t="s">
        <v>17531</v>
      </c>
      <c r="FO647" t="s">
        <v>17532</v>
      </c>
      <c r="FP647" t="s">
        <v>17533</v>
      </c>
      <c r="FQ647" t="s">
        <v>17534</v>
      </c>
      <c r="FR647" t="s">
        <v>17535</v>
      </c>
      <c r="FS647" t="s">
        <v>17536</v>
      </c>
      <c r="FT647" t="s">
        <v>17537</v>
      </c>
      <c r="FU647" t="s">
        <v>17538</v>
      </c>
      <c r="FV647" t="s">
        <v>17602</v>
      </c>
      <c r="FW647" t="s">
        <v>17539</v>
      </c>
      <c r="FX647" t="s">
        <v>17540</v>
      </c>
      <c r="FY647" t="s">
        <v>17541</v>
      </c>
      <c r="FZ647" t="s">
        <v>17542</v>
      </c>
      <c r="GA647" t="s">
        <v>17543</v>
      </c>
      <c r="GB647" t="s">
        <v>17544</v>
      </c>
      <c r="GC647" t="s">
        <v>17545</v>
      </c>
      <c r="GD647" t="s">
        <v>17546</v>
      </c>
      <c r="GE647" t="s">
        <v>17547</v>
      </c>
      <c r="GF647" t="s">
        <v>17603</v>
      </c>
      <c r="GG647" t="s">
        <v>17548</v>
      </c>
      <c r="GH647" t="s">
        <v>17549</v>
      </c>
      <c r="GI647" t="s">
        <v>17550</v>
      </c>
      <c r="GJ647" t="s">
        <v>17551</v>
      </c>
      <c r="GK647" t="s">
        <v>17552</v>
      </c>
      <c r="GL647" t="s">
        <v>17553</v>
      </c>
      <c r="GM647" t="s">
        <v>17554</v>
      </c>
      <c r="GN647" t="s">
        <v>17555</v>
      </c>
      <c r="GO647" t="s">
        <v>17556</v>
      </c>
      <c r="GP647" t="s">
        <v>17557</v>
      </c>
      <c r="GQ647" t="s">
        <v>17558</v>
      </c>
      <c r="GR647" t="s">
        <v>17559</v>
      </c>
      <c r="GS647" t="s">
        <v>17560</v>
      </c>
      <c r="GT647" t="s">
        <v>17561</v>
      </c>
      <c r="GU647" t="s">
        <v>17562</v>
      </c>
      <c r="GV647" t="s">
        <v>17563</v>
      </c>
      <c r="GW647" t="s">
        <v>17564</v>
      </c>
      <c r="GX647" t="s">
        <v>17565</v>
      </c>
      <c r="GY647" t="s">
        <v>17566</v>
      </c>
      <c r="GZ647" t="s">
        <v>17567</v>
      </c>
      <c r="HA647" t="s">
        <v>17604</v>
      </c>
      <c r="HB647" t="s">
        <v>17568</v>
      </c>
      <c r="HC647" t="s">
        <v>17569</v>
      </c>
      <c r="HD647" t="s">
        <v>17570</v>
      </c>
      <c r="HE647" t="s">
        <v>17571</v>
      </c>
      <c r="HF647" t="s">
        <v>17572</v>
      </c>
      <c r="HG647" t="s">
        <v>17573</v>
      </c>
      <c r="HH647" t="s">
        <v>17574</v>
      </c>
      <c r="HI647" t="s">
        <v>17575</v>
      </c>
      <c r="HJ647" t="s">
        <v>17576</v>
      </c>
      <c r="HK647" t="s">
        <v>17577</v>
      </c>
      <c r="HL647" t="s">
        <v>17578</v>
      </c>
      <c r="HM647" t="s">
        <v>17579</v>
      </c>
      <c r="HN647" t="s">
        <v>17580</v>
      </c>
      <c r="HO647" t="s">
        <v>17581</v>
      </c>
      <c r="HP647" t="s">
        <v>17582</v>
      </c>
      <c r="HQ647" t="s">
        <v>17583</v>
      </c>
      <c r="HR647" t="s">
        <v>17584</v>
      </c>
      <c r="HS647" t="s">
        <v>17585</v>
      </c>
      <c r="HT647" t="s">
        <v>17586</v>
      </c>
      <c r="HU647" t="s">
        <v>17587</v>
      </c>
      <c r="HV647" t="s">
        <v>17588</v>
      </c>
      <c r="HW647" t="s">
        <v>17605</v>
      </c>
      <c r="HX647" t="s">
        <v>17589</v>
      </c>
      <c r="HY647" t="s">
        <v>17590</v>
      </c>
      <c r="HZ647" t="s">
        <v>17591</v>
      </c>
      <c r="IA647" t="s">
        <v>17592</v>
      </c>
      <c r="IB647" t="s">
        <v>17593</v>
      </c>
      <c r="IC647" t="s">
        <v>17606</v>
      </c>
      <c r="ID647" t="s">
        <v>17607</v>
      </c>
      <c r="IE647" t="s">
        <v>17608</v>
      </c>
      <c r="IF647" t="s">
        <v>17609</v>
      </c>
      <c r="IG647" t="s">
        <v>17610</v>
      </c>
      <c r="IH647" t="s">
        <v>17611</v>
      </c>
      <c r="II647" t="s">
        <v>17612</v>
      </c>
      <c r="IJ647" t="s">
        <v>17597</v>
      </c>
      <c r="IK647" t="s">
        <v>17613</v>
      </c>
      <c r="IL647" t="s">
        <v>17614</v>
      </c>
      <c r="IM647" t="s">
        <v>17615</v>
      </c>
      <c r="IN647" t="s">
        <v>17616</v>
      </c>
      <c r="IO647" t="s">
        <v>17617</v>
      </c>
      <c r="IP647" t="s">
        <v>17618</v>
      </c>
      <c r="IQ647" t="s">
        <v>19123</v>
      </c>
      <c r="IR647" t="s">
        <v>19124</v>
      </c>
      <c r="IS647" t="s">
        <v>17619</v>
      </c>
      <c r="IT647" t="s">
        <v>19261</v>
      </c>
      <c r="IU647" t="s">
        <v>17620</v>
      </c>
      <c r="IV647" t="s">
        <v>17621</v>
      </c>
      <c r="IW647" t="s">
        <v>17622</v>
      </c>
      <c r="IX647" t="s">
        <v>17623</v>
      </c>
      <c r="IY647" t="s">
        <v>17624</v>
      </c>
    </row>
    <row r="648" spans="1:259" x14ac:dyDescent="0.25">
      <c r="A648" t="s">
        <v>19262</v>
      </c>
      <c r="B648" t="s">
        <v>19263</v>
      </c>
      <c r="C648" t="s">
        <v>19264</v>
      </c>
    </row>
    <row r="649" spans="1:259" x14ac:dyDescent="0.25">
      <c r="A649" t="s">
        <v>19265</v>
      </c>
    </row>
    <row r="650" spans="1:259" x14ac:dyDescent="0.25">
      <c r="A650" t="s">
        <v>19243</v>
      </c>
      <c r="B650" t="s">
        <v>19244</v>
      </c>
      <c r="C650" t="s">
        <v>19245</v>
      </c>
      <c r="D650" t="s">
        <v>19246</v>
      </c>
      <c r="E650" t="s">
        <v>19247</v>
      </c>
      <c r="F650" t="s">
        <v>19248</v>
      </c>
      <c r="G650" t="s">
        <v>19249</v>
      </c>
      <c r="H650" t="s">
        <v>19250</v>
      </c>
      <c r="I650" t="s">
        <v>19251</v>
      </c>
      <c r="J650" t="s">
        <v>19252</v>
      </c>
      <c r="K650" t="s">
        <v>19253</v>
      </c>
      <c r="L650" t="s">
        <v>19254</v>
      </c>
      <c r="M650" t="s">
        <v>19255</v>
      </c>
      <c r="N650" t="s">
        <v>19256</v>
      </c>
      <c r="O650" t="s">
        <v>19257</v>
      </c>
      <c r="P650" t="s">
        <v>19258</v>
      </c>
      <c r="Q650" t="s">
        <v>19259</v>
      </c>
      <c r="R650" t="s">
        <v>19260</v>
      </c>
    </row>
    <row r="651" spans="1:259" x14ac:dyDescent="0.25">
      <c r="A651" t="s">
        <v>18132</v>
      </c>
      <c r="B651" t="s">
        <v>17370</v>
      </c>
      <c r="C651" t="s">
        <v>17371</v>
      </c>
      <c r="D651" t="s">
        <v>17372</v>
      </c>
      <c r="E651" t="s">
        <v>17373</v>
      </c>
      <c r="F651" t="s">
        <v>17374</v>
      </c>
      <c r="G651" t="s">
        <v>17375</v>
      </c>
      <c r="H651" t="s">
        <v>17376</v>
      </c>
      <c r="I651" t="s">
        <v>17594</v>
      </c>
      <c r="J651" t="s">
        <v>17377</v>
      </c>
      <c r="K651" t="s">
        <v>17378</v>
      </c>
      <c r="L651" t="s">
        <v>17379</v>
      </c>
      <c r="M651" t="s">
        <v>17380</v>
      </c>
      <c r="N651" t="s">
        <v>17381</v>
      </c>
      <c r="O651" t="s">
        <v>17382</v>
      </c>
      <c r="P651" t="s">
        <v>17383</v>
      </c>
      <c r="Q651" t="s">
        <v>17384</v>
      </c>
      <c r="R651" t="s">
        <v>17385</v>
      </c>
      <c r="S651" t="s">
        <v>17386</v>
      </c>
      <c r="T651" t="s">
        <v>17387</v>
      </c>
      <c r="U651" t="s">
        <v>17388</v>
      </c>
      <c r="V651" t="s">
        <v>17389</v>
      </c>
      <c r="W651" t="s">
        <v>17390</v>
      </c>
      <c r="X651" t="s">
        <v>17391</v>
      </c>
      <c r="Y651" t="s">
        <v>17392</v>
      </c>
      <c r="Z651" t="s">
        <v>17595</v>
      </c>
      <c r="AA651" t="s">
        <v>17393</v>
      </c>
      <c r="AB651" t="s">
        <v>17394</v>
      </c>
      <c r="AC651" t="s">
        <v>17395</v>
      </c>
      <c r="AD651" t="s">
        <v>17396</v>
      </c>
      <c r="AE651" t="s">
        <v>17397</v>
      </c>
      <c r="AF651" t="s">
        <v>17398</v>
      </c>
      <c r="AG651" t="s">
        <v>17399</v>
      </c>
      <c r="AH651" t="s">
        <v>17596</v>
      </c>
      <c r="AI651" t="s">
        <v>17400</v>
      </c>
      <c r="AJ651" t="s">
        <v>17401</v>
      </c>
      <c r="AK651" t="s">
        <v>17402</v>
      </c>
      <c r="AL651" t="s">
        <v>17403</v>
      </c>
      <c r="AM651" t="s">
        <v>17404</v>
      </c>
      <c r="AN651" t="s">
        <v>17405</v>
      </c>
      <c r="AO651" t="s">
        <v>17406</v>
      </c>
      <c r="AP651" t="s">
        <v>17407</v>
      </c>
      <c r="AQ651" t="s">
        <v>17598</v>
      </c>
      <c r="AR651" t="s">
        <v>17408</v>
      </c>
      <c r="AS651" t="s">
        <v>17409</v>
      </c>
      <c r="AT651" t="s">
        <v>17410</v>
      </c>
      <c r="AU651" t="s">
        <v>17411</v>
      </c>
      <c r="AV651" t="s">
        <v>17412</v>
      </c>
      <c r="AW651" t="s">
        <v>17413</v>
      </c>
      <c r="AX651" t="s">
        <v>17414</v>
      </c>
      <c r="AY651" t="s">
        <v>17415</v>
      </c>
      <c r="AZ651" t="s">
        <v>17416</v>
      </c>
      <c r="BA651" t="s">
        <v>17417</v>
      </c>
      <c r="BB651" t="s">
        <v>17418</v>
      </c>
      <c r="BC651" t="s">
        <v>17419</v>
      </c>
      <c r="BD651" t="s">
        <v>17420</v>
      </c>
      <c r="BE651" t="s">
        <v>17421</v>
      </c>
      <c r="BF651" t="s">
        <v>17422</v>
      </c>
      <c r="BG651" t="s">
        <v>17423</v>
      </c>
      <c r="BH651" t="s">
        <v>17424</v>
      </c>
      <c r="BI651" t="s">
        <v>17425</v>
      </c>
      <c r="BJ651" t="s">
        <v>17426</v>
      </c>
      <c r="BK651" t="s">
        <v>17427</v>
      </c>
      <c r="BL651" t="s">
        <v>17428</v>
      </c>
      <c r="BM651" t="s">
        <v>17429</v>
      </c>
      <c r="BN651" t="s">
        <v>17430</v>
      </c>
      <c r="BO651" t="s">
        <v>17431</v>
      </c>
      <c r="BP651" t="s">
        <v>17432</v>
      </c>
      <c r="BQ651" t="s">
        <v>17433</v>
      </c>
      <c r="BR651" t="s">
        <v>17434</v>
      </c>
      <c r="BS651" t="s">
        <v>17435</v>
      </c>
      <c r="BT651" t="s">
        <v>17436</v>
      </c>
      <c r="BU651" t="s">
        <v>17599</v>
      </c>
      <c r="BV651" t="s">
        <v>17437</v>
      </c>
      <c r="BW651" t="s">
        <v>17438</v>
      </c>
      <c r="BX651" t="s">
        <v>17439</v>
      </c>
      <c r="BY651" t="s">
        <v>17440</v>
      </c>
      <c r="BZ651" t="s">
        <v>17441</v>
      </c>
      <c r="CA651" t="s">
        <v>17442</v>
      </c>
      <c r="CB651" t="s">
        <v>17443</v>
      </c>
      <c r="CC651" t="s">
        <v>17444</v>
      </c>
      <c r="CD651" t="s">
        <v>17445</v>
      </c>
      <c r="CE651" t="s">
        <v>17446</v>
      </c>
      <c r="CF651" t="s">
        <v>17447</v>
      </c>
      <c r="CG651" t="s">
        <v>17448</v>
      </c>
      <c r="CH651" t="s">
        <v>17600</v>
      </c>
      <c r="CI651" t="s">
        <v>17449</v>
      </c>
      <c r="CJ651" t="s">
        <v>17450</v>
      </c>
      <c r="CK651" t="s">
        <v>17451</v>
      </c>
      <c r="CL651" t="s">
        <v>17452</v>
      </c>
      <c r="CM651" t="s">
        <v>17453</v>
      </c>
      <c r="CN651" t="s">
        <v>17454</v>
      </c>
      <c r="CO651" t="s">
        <v>17455</v>
      </c>
      <c r="CP651" t="s">
        <v>17456</v>
      </c>
      <c r="CQ651" t="s">
        <v>17457</v>
      </c>
      <c r="CR651" t="s">
        <v>17458</v>
      </c>
      <c r="CS651" t="s">
        <v>17459</v>
      </c>
      <c r="CT651" t="s">
        <v>17460</v>
      </c>
      <c r="CU651" t="s">
        <v>17461</v>
      </c>
      <c r="CV651" t="s">
        <v>17462</v>
      </c>
      <c r="CW651" t="s">
        <v>17463</v>
      </c>
      <c r="CX651" t="s">
        <v>17464</v>
      </c>
      <c r="CY651" t="s">
        <v>17465</v>
      </c>
      <c r="CZ651" t="s">
        <v>17466</v>
      </c>
      <c r="DA651" t="s">
        <v>17467</v>
      </c>
      <c r="DB651" t="s">
        <v>17468</v>
      </c>
      <c r="DC651" t="s">
        <v>17469</v>
      </c>
      <c r="DD651" t="s">
        <v>17470</v>
      </c>
      <c r="DE651" t="s">
        <v>17471</v>
      </c>
      <c r="DF651" t="s">
        <v>17472</v>
      </c>
      <c r="DG651" t="s">
        <v>17473</v>
      </c>
      <c r="DH651" t="s">
        <v>17474</v>
      </c>
      <c r="DI651" t="s">
        <v>17475</v>
      </c>
      <c r="DJ651" t="s">
        <v>17476</v>
      </c>
      <c r="DK651" t="s">
        <v>17477</v>
      </c>
      <c r="DL651" t="s">
        <v>17478</v>
      </c>
      <c r="DM651" t="s">
        <v>17479</v>
      </c>
      <c r="DN651" t="s">
        <v>17480</v>
      </c>
      <c r="DO651" t="s">
        <v>17481</v>
      </c>
      <c r="DP651" t="s">
        <v>17482</v>
      </c>
      <c r="DQ651" t="s">
        <v>17483</v>
      </c>
      <c r="DR651" t="s">
        <v>17484</v>
      </c>
      <c r="DS651" t="s">
        <v>17485</v>
      </c>
      <c r="DT651" t="s">
        <v>17486</v>
      </c>
      <c r="DU651" t="s">
        <v>17487</v>
      </c>
      <c r="DV651" t="s">
        <v>17488</v>
      </c>
      <c r="DW651" t="s">
        <v>17489</v>
      </c>
      <c r="DX651" t="s">
        <v>17490</v>
      </c>
      <c r="DY651" t="s">
        <v>17491</v>
      </c>
      <c r="DZ651" t="s">
        <v>17492</v>
      </c>
      <c r="EA651" t="s">
        <v>17493</v>
      </c>
      <c r="EB651" t="s">
        <v>17494</v>
      </c>
      <c r="EC651" t="s">
        <v>17495</v>
      </c>
      <c r="ED651" t="s">
        <v>17496</v>
      </c>
      <c r="EE651" t="s">
        <v>17497</v>
      </c>
      <c r="EF651" t="s">
        <v>17498</v>
      </c>
      <c r="EG651" t="s">
        <v>17499</v>
      </c>
      <c r="EH651" t="s">
        <v>17500</v>
      </c>
      <c r="EI651" t="s">
        <v>17501</v>
      </c>
      <c r="EJ651" t="s">
        <v>17502</v>
      </c>
      <c r="EK651" t="s">
        <v>17503</v>
      </c>
      <c r="EL651" t="s">
        <v>17504</v>
      </c>
      <c r="EM651" t="s">
        <v>17505</v>
      </c>
      <c r="EN651" t="s">
        <v>17506</v>
      </c>
      <c r="EO651" t="s">
        <v>17507</v>
      </c>
      <c r="EP651" t="s">
        <v>17508</v>
      </c>
      <c r="EQ651" t="s">
        <v>17509</v>
      </c>
      <c r="ER651" t="s">
        <v>17510</v>
      </c>
      <c r="ES651" t="s">
        <v>17511</v>
      </c>
      <c r="ET651" t="s">
        <v>17512</v>
      </c>
      <c r="EU651" t="s">
        <v>17513</v>
      </c>
      <c r="EV651" t="s">
        <v>17601</v>
      </c>
      <c r="EW651" t="s">
        <v>17514</v>
      </c>
      <c r="EX651" t="s">
        <v>17515</v>
      </c>
      <c r="EY651" t="s">
        <v>17516</v>
      </c>
      <c r="EZ651" t="s">
        <v>17517</v>
      </c>
      <c r="FA651" t="s">
        <v>17518</v>
      </c>
      <c r="FB651" t="s">
        <v>17519</v>
      </c>
      <c r="FC651" t="s">
        <v>17520</v>
      </c>
      <c r="FD651" t="s">
        <v>17521</v>
      </c>
      <c r="FE651" t="s">
        <v>17522</v>
      </c>
      <c r="FF651" t="s">
        <v>17523</v>
      </c>
      <c r="FG651" t="s">
        <v>17524</v>
      </c>
      <c r="FH651" t="s">
        <v>17525</v>
      </c>
      <c r="FI651" t="s">
        <v>17526</v>
      </c>
      <c r="FJ651" t="s">
        <v>17527</v>
      </c>
      <c r="FK651" t="s">
        <v>17528</v>
      </c>
      <c r="FL651" t="s">
        <v>17529</v>
      </c>
      <c r="FM651" t="s">
        <v>17530</v>
      </c>
      <c r="FN651" t="s">
        <v>17531</v>
      </c>
      <c r="FO651" t="s">
        <v>17532</v>
      </c>
      <c r="FP651" t="s">
        <v>17533</v>
      </c>
      <c r="FQ651" t="s">
        <v>17534</v>
      </c>
      <c r="FR651" t="s">
        <v>17535</v>
      </c>
      <c r="FS651" t="s">
        <v>17536</v>
      </c>
      <c r="FT651" t="s">
        <v>17537</v>
      </c>
      <c r="FU651" t="s">
        <v>17538</v>
      </c>
      <c r="FV651" t="s">
        <v>17602</v>
      </c>
      <c r="FW651" t="s">
        <v>17539</v>
      </c>
      <c r="FX651" t="s">
        <v>17540</v>
      </c>
      <c r="FY651" t="s">
        <v>17541</v>
      </c>
      <c r="FZ651" t="s">
        <v>17542</v>
      </c>
      <c r="GA651" t="s">
        <v>17543</v>
      </c>
      <c r="GB651" t="s">
        <v>17544</v>
      </c>
      <c r="GC651" t="s">
        <v>17545</v>
      </c>
      <c r="GD651" t="s">
        <v>17546</v>
      </c>
      <c r="GE651" t="s">
        <v>17547</v>
      </c>
      <c r="GF651" t="s">
        <v>17603</v>
      </c>
      <c r="GG651" t="s">
        <v>17548</v>
      </c>
      <c r="GH651" t="s">
        <v>17549</v>
      </c>
      <c r="GI651" t="s">
        <v>17550</v>
      </c>
      <c r="GJ651" t="s">
        <v>17551</v>
      </c>
      <c r="GK651" t="s">
        <v>17552</v>
      </c>
      <c r="GL651" t="s">
        <v>17553</v>
      </c>
      <c r="GM651" t="s">
        <v>17554</v>
      </c>
      <c r="GN651" t="s">
        <v>17555</v>
      </c>
      <c r="GO651" t="s">
        <v>17556</v>
      </c>
      <c r="GP651" t="s">
        <v>17557</v>
      </c>
      <c r="GQ651" t="s">
        <v>17558</v>
      </c>
      <c r="GR651" t="s">
        <v>17559</v>
      </c>
      <c r="GS651" t="s">
        <v>17560</v>
      </c>
      <c r="GT651" t="s">
        <v>17561</v>
      </c>
      <c r="GU651" t="s">
        <v>17562</v>
      </c>
      <c r="GV651" t="s">
        <v>17563</v>
      </c>
      <c r="GW651" t="s">
        <v>17564</v>
      </c>
      <c r="GX651" t="s">
        <v>17565</v>
      </c>
      <c r="GY651" t="s">
        <v>17566</v>
      </c>
      <c r="GZ651" t="s">
        <v>17567</v>
      </c>
      <c r="HA651" t="s">
        <v>17604</v>
      </c>
      <c r="HB651" t="s">
        <v>17568</v>
      </c>
      <c r="HC651" t="s">
        <v>17569</v>
      </c>
      <c r="HD651" t="s">
        <v>17570</v>
      </c>
      <c r="HE651" t="s">
        <v>17571</v>
      </c>
      <c r="HF651" t="s">
        <v>17572</v>
      </c>
      <c r="HG651" t="s">
        <v>17573</v>
      </c>
      <c r="HH651" t="s">
        <v>17574</v>
      </c>
      <c r="HI651" t="s">
        <v>17575</v>
      </c>
      <c r="HJ651" t="s">
        <v>17576</v>
      </c>
      <c r="HK651" t="s">
        <v>17577</v>
      </c>
      <c r="HL651" t="s">
        <v>17578</v>
      </c>
      <c r="HM651" t="s">
        <v>17579</v>
      </c>
      <c r="HN651" t="s">
        <v>17580</v>
      </c>
      <c r="HO651" t="s">
        <v>17581</v>
      </c>
      <c r="HP651" t="s">
        <v>17582</v>
      </c>
      <c r="HQ651" t="s">
        <v>17583</v>
      </c>
      <c r="HR651" t="s">
        <v>17584</v>
      </c>
      <c r="HS651" t="s">
        <v>17585</v>
      </c>
      <c r="HT651" t="s">
        <v>17586</v>
      </c>
      <c r="HU651" t="s">
        <v>17587</v>
      </c>
      <c r="HV651" t="s">
        <v>17588</v>
      </c>
      <c r="HW651" t="s">
        <v>17605</v>
      </c>
      <c r="HX651" t="s">
        <v>17589</v>
      </c>
      <c r="HY651" t="s">
        <v>17590</v>
      </c>
      <c r="HZ651" t="s">
        <v>17591</v>
      </c>
      <c r="IA651" t="s">
        <v>17592</v>
      </c>
      <c r="IB651" t="s">
        <v>17593</v>
      </c>
      <c r="IC651" t="s">
        <v>17606</v>
      </c>
      <c r="ID651" t="s">
        <v>17607</v>
      </c>
      <c r="IE651" t="s">
        <v>17608</v>
      </c>
      <c r="IF651" t="s">
        <v>17609</v>
      </c>
      <c r="IG651" t="s">
        <v>17610</v>
      </c>
      <c r="IH651" t="s">
        <v>17611</v>
      </c>
      <c r="II651" t="s">
        <v>17612</v>
      </c>
      <c r="IJ651" t="s">
        <v>17597</v>
      </c>
      <c r="IK651" t="s">
        <v>17613</v>
      </c>
      <c r="IL651" t="s">
        <v>17614</v>
      </c>
      <c r="IM651" t="s">
        <v>17615</v>
      </c>
      <c r="IN651" t="s">
        <v>17616</v>
      </c>
      <c r="IO651" t="s">
        <v>17617</v>
      </c>
      <c r="IP651" t="s">
        <v>17618</v>
      </c>
      <c r="IQ651" t="s">
        <v>19123</v>
      </c>
      <c r="IR651" t="s">
        <v>19124</v>
      </c>
      <c r="IS651" t="s">
        <v>17619</v>
      </c>
      <c r="IT651" t="s">
        <v>19261</v>
      </c>
      <c r="IU651" t="s">
        <v>17620</v>
      </c>
      <c r="IV651" t="s">
        <v>17621</v>
      </c>
      <c r="IW651" t="s">
        <v>17622</v>
      </c>
      <c r="IX651" t="s">
        <v>17623</v>
      </c>
      <c r="IY651" t="s">
        <v>17624</v>
      </c>
    </row>
    <row r="652" spans="1:259" x14ac:dyDescent="0.25">
      <c r="A652" t="s">
        <v>19262</v>
      </c>
      <c r="B652" t="s">
        <v>19263</v>
      </c>
      <c r="C652" t="s">
        <v>19264</v>
      </c>
    </row>
    <row r="653" spans="1:259" x14ac:dyDescent="0.25">
      <c r="A653" t="s">
        <v>19266</v>
      </c>
    </row>
    <row r="654" spans="1:259" x14ac:dyDescent="0.25">
      <c r="A654" t="s">
        <v>19243</v>
      </c>
      <c r="B654" t="s">
        <v>19244</v>
      </c>
      <c r="C654" t="s">
        <v>19267</v>
      </c>
      <c r="D654" t="s">
        <v>19247</v>
      </c>
      <c r="E654" t="s">
        <v>19248</v>
      </c>
      <c r="F654" t="s">
        <v>19249</v>
      </c>
      <c r="G654" t="s">
        <v>19250</v>
      </c>
      <c r="H654" t="s">
        <v>19251</v>
      </c>
      <c r="I654" t="s">
        <v>19252</v>
      </c>
      <c r="J654" t="s">
        <v>19253</v>
      </c>
      <c r="K654" t="s">
        <v>19268</v>
      </c>
    </row>
    <row r="655" spans="1:259" x14ac:dyDescent="0.25">
      <c r="A655" t="s">
        <v>19269</v>
      </c>
      <c r="B655" t="s">
        <v>19270</v>
      </c>
      <c r="C655" t="s">
        <v>19271</v>
      </c>
      <c r="D655" t="s">
        <v>19272</v>
      </c>
      <c r="E655" t="s">
        <v>19273</v>
      </c>
      <c r="F655" t="s">
        <v>19274</v>
      </c>
      <c r="G655" t="s">
        <v>19275</v>
      </c>
      <c r="H655" t="s">
        <v>19276</v>
      </c>
      <c r="I655" t="s">
        <v>19277</v>
      </c>
      <c r="J655" t="s">
        <v>19278</v>
      </c>
      <c r="K655" t="s">
        <v>19279</v>
      </c>
      <c r="L655" t="s">
        <v>19280</v>
      </c>
      <c r="M655" t="s">
        <v>19281</v>
      </c>
      <c r="N655" t="s">
        <v>19282</v>
      </c>
      <c r="O655" t="s">
        <v>19283</v>
      </c>
    </row>
    <row r="656" spans="1:259" x14ac:dyDescent="0.25">
      <c r="A656" t="s">
        <v>19284</v>
      </c>
      <c r="B656" t="s">
        <v>19285</v>
      </c>
      <c r="C656" t="s">
        <v>19286</v>
      </c>
    </row>
    <row r="657" spans="1:15" x14ac:dyDescent="0.25">
      <c r="A657" t="s">
        <v>19287</v>
      </c>
      <c r="B657" t="s">
        <v>19288</v>
      </c>
      <c r="C657" t="s">
        <v>19289</v>
      </c>
      <c r="D657" t="s">
        <v>19290</v>
      </c>
      <c r="E657" t="s">
        <v>19291</v>
      </c>
      <c r="F657" t="s">
        <v>19292</v>
      </c>
      <c r="G657" t="s">
        <v>19293</v>
      </c>
    </row>
    <row r="658" spans="1:15" x14ac:dyDescent="0.25">
      <c r="A658" t="s">
        <v>19294</v>
      </c>
      <c r="B658" t="s">
        <v>19295</v>
      </c>
      <c r="C658" t="s">
        <v>19296</v>
      </c>
      <c r="D658" t="s">
        <v>19297</v>
      </c>
      <c r="E658" t="s">
        <v>19298</v>
      </c>
      <c r="F658" t="s">
        <v>19299</v>
      </c>
    </row>
    <row r="659" spans="1:15" x14ac:dyDescent="0.25">
      <c r="A659" t="s">
        <v>19300</v>
      </c>
      <c r="B659" t="s">
        <v>19301</v>
      </c>
    </row>
    <row r="660" spans="1:15" x14ac:dyDescent="0.25">
      <c r="A660" t="s">
        <v>19302</v>
      </c>
      <c r="B660" t="s">
        <v>19303</v>
      </c>
    </row>
    <row r="661" spans="1:15" x14ac:dyDescent="0.25">
      <c r="A661" t="s">
        <v>19304</v>
      </c>
      <c r="B661" t="s">
        <v>19305</v>
      </c>
      <c r="C661" t="s">
        <v>19306</v>
      </c>
    </row>
    <row r="662" spans="1:15" x14ac:dyDescent="0.25">
      <c r="A662" t="s">
        <v>19307</v>
      </c>
    </row>
    <row r="663" spans="1:15" x14ac:dyDescent="0.25">
      <c r="A663" t="s">
        <v>19243</v>
      </c>
      <c r="B663" t="s">
        <v>19244</v>
      </c>
      <c r="C663" t="s">
        <v>19267</v>
      </c>
      <c r="D663" t="s">
        <v>19247</v>
      </c>
      <c r="E663" t="s">
        <v>19248</v>
      </c>
      <c r="F663" t="s">
        <v>19249</v>
      </c>
      <c r="G663" t="s">
        <v>19250</v>
      </c>
      <c r="H663" t="s">
        <v>19251</v>
      </c>
      <c r="I663" t="s">
        <v>19252</v>
      </c>
      <c r="J663" t="s">
        <v>19253</v>
      </c>
      <c r="K663" t="s">
        <v>19268</v>
      </c>
    </row>
    <row r="664" spans="1:15" x14ac:dyDescent="0.25">
      <c r="A664" t="s">
        <v>19269</v>
      </c>
      <c r="B664" t="s">
        <v>19270</v>
      </c>
      <c r="C664" t="s">
        <v>19271</v>
      </c>
      <c r="D664" t="s">
        <v>19272</v>
      </c>
      <c r="E664" t="s">
        <v>19273</v>
      </c>
      <c r="F664" t="s">
        <v>19274</v>
      </c>
      <c r="G664" t="s">
        <v>19275</v>
      </c>
      <c r="H664" t="s">
        <v>19276</v>
      </c>
      <c r="I664" t="s">
        <v>19277</v>
      </c>
      <c r="J664" t="s">
        <v>19278</v>
      </c>
      <c r="K664" t="s">
        <v>19279</v>
      </c>
      <c r="L664" t="s">
        <v>19280</v>
      </c>
      <c r="M664" t="s">
        <v>19281</v>
      </c>
      <c r="N664" t="s">
        <v>19282</v>
      </c>
      <c r="O664" t="s">
        <v>19283</v>
      </c>
    </row>
    <row r="665" spans="1:15" x14ac:dyDescent="0.25">
      <c r="A665" t="s">
        <v>19284</v>
      </c>
      <c r="B665" t="s">
        <v>19285</v>
      </c>
      <c r="C665" t="s">
        <v>19286</v>
      </c>
    </row>
    <row r="666" spans="1:15" x14ac:dyDescent="0.25">
      <c r="A666" t="s">
        <v>19287</v>
      </c>
      <c r="B666" t="s">
        <v>19288</v>
      </c>
      <c r="C666" t="s">
        <v>19289</v>
      </c>
      <c r="D666" t="s">
        <v>19290</v>
      </c>
      <c r="E666" t="s">
        <v>19291</v>
      </c>
      <c r="F666" t="s">
        <v>19292</v>
      </c>
      <c r="G666" t="s">
        <v>19293</v>
      </c>
    </row>
    <row r="667" spans="1:15" x14ac:dyDescent="0.25">
      <c r="A667" t="s">
        <v>19294</v>
      </c>
      <c r="B667" t="s">
        <v>19295</v>
      </c>
      <c r="C667" t="s">
        <v>19296</v>
      </c>
      <c r="D667" t="s">
        <v>19297</v>
      </c>
      <c r="E667" t="s">
        <v>19298</v>
      </c>
      <c r="F667" t="s">
        <v>19299</v>
      </c>
    </row>
    <row r="668" spans="1:15" x14ac:dyDescent="0.25">
      <c r="A668" t="s">
        <v>19300</v>
      </c>
      <c r="B668" t="s">
        <v>19301</v>
      </c>
    </row>
    <row r="669" spans="1:15" x14ac:dyDescent="0.25">
      <c r="A669" t="s">
        <v>19302</v>
      </c>
      <c r="B669" t="s">
        <v>19303</v>
      </c>
    </row>
    <row r="670" spans="1:15" x14ac:dyDescent="0.25">
      <c r="A670" t="s">
        <v>19304</v>
      </c>
      <c r="B670" t="s">
        <v>19305</v>
      </c>
      <c r="C670" t="s">
        <v>19306</v>
      </c>
    </row>
    <row r="671" spans="1:15" x14ac:dyDescent="0.25">
      <c r="A671" t="s">
        <v>19308</v>
      </c>
    </row>
    <row r="672" spans="1:15" x14ac:dyDescent="0.25">
      <c r="A672" t="s">
        <v>18121</v>
      </c>
      <c r="B672" t="s">
        <v>18122</v>
      </c>
      <c r="C672" t="s">
        <v>18037</v>
      </c>
      <c r="D672" t="s">
        <v>18123</v>
      </c>
      <c r="E672" t="s">
        <v>18124</v>
      </c>
      <c r="F672" t="s">
        <v>18125</v>
      </c>
    </row>
    <row r="673" spans="1:190" x14ac:dyDescent="0.25">
      <c r="A673" t="s">
        <v>18098</v>
      </c>
      <c r="B673" t="s">
        <v>18126</v>
      </c>
    </row>
    <row r="674" spans="1:190" x14ac:dyDescent="0.25">
      <c r="A674" t="s">
        <v>19309</v>
      </c>
      <c r="B674" t="s">
        <v>19310</v>
      </c>
      <c r="C674" t="s">
        <v>19311</v>
      </c>
      <c r="D674" t="s">
        <v>19312</v>
      </c>
    </row>
    <row r="675" spans="1:190" x14ac:dyDescent="0.25">
      <c r="A675" t="s">
        <v>19313</v>
      </c>
      <c r="B675" t="s">
        <v>19314</v>
      </c>
      <c r="C675" t="s">
        <v>19315</v>
      </c>
      <c r="D675" t="s">
        <v>19316</v>
      </c>
      <c r="E675" t="s">
        <v>19317</v>
      </c>
      <c r="F675" t="s">
        <v>19318</v>
      </c>
    </row>
    <row r="676" spans="1:190" x14ac:dyDescent="0.25">
      <c r="A676" t="s">
        <v>19319</v>
      </c>
      <c r="B676" t="s">
        <v>19320</v>
      </c>
      <c r="C676" t="s">
        <v>18135</v>
      </c>
      <c r="D676" t="s">
        <v>18138</v>
      </c>
    </row>
    <row r="677" spans="1:190" x14ac:dyDescent="0.25">
      <c r="A677" t="s">
        <v>19321</v>
      </c>
    </row>
    <row r="678" spans="1:190" x14ac:dyDescent="0.25">
      <c r="A678" t="s">
        <v>19143</v>
      </c>
      <c r="B678" t="s">
        <v>19144</v>
      </c>
      <c r="C678" t="s">
        <v>19145</v>
      </c>
      <c r="D678" t="s">
        <v>19146</v>
      </c>
      <c r="E678" t="s">
        <v>19147</v>
      </c>
      <c r="F678" t="s">
        <v>19148</v>
      </c>
      <c r="G678" t="s">
        <v>19149</v>
      </c>
      <c r="H678" t="s">
        <v>19150</v>
      </c>
      <c r="I678" t="s">
        <v>19151</v>
      </c>
      <c r="J678" t="s">
        <v>19152</v>
      </c>
      <c r="K678" t="s">
        <v>19153</v>
      </c>
      <c r="L678" t="s">
        <v>19154</v>
      </c>
      <c r="M678" t="s">
        <v>19155</v>
      </c>
      <c r="N678" t="s">
        <v>19156</v>
      </c>
      <c r="O678" t="s">
        <v>19157</v>
      </c>
      <c r="P678" t="s">
        <v>19158</v>
      </c>
      <c r="Q678" t="s">
        <v>19159</v>
      </c>
      <c r="R678" t="s">
        <v>19160</v>
      </c>
      <c r="S678" t="s">
        <v>19161</v>
      </c>
      <c r="T678" t="s">
        <v>19162</v>
      </c>
      <c r="U678" t="s">
        <v>19163</v>
      </c>
      <c r="V678" t="s">
        <v>19164</v>
      </c>
      <c r="W678" t="s">
        <v>19165</v>
      </c>
      <c r="X678" t="s">
        <v>19166</v>
      </c>
      <c r="Y678" t="s">
        <v>19167</v>
      </c>
      <c r="Z678" t="s">
        <v>19168</v>
      </c>
      <c r="AA678" t="s">
        <v>19169</v>
      </c>
      <c r="AB678" t="s">
        <v>19170</v>
      </c>
      <c r="AC678" t="s">
        <v>19171</v>
      </c>
      <c r="AD678" t="s">
        <v>19172</v>
      </c>
      <c r="AE678" t="s">
        <v>19173</v>
      </c>
      <c r="AF678" t="s">
        <v>19174</v>
      </c>
      <c r="AG678" t="s">
        <v>19175</v>
      </c>
      <c r="AH678" t="s">
        <v>19176</v>
      </c>
      <c r="AI678" t="s">
        <v>19177</v>
      </c>
      <c r="AJ678" t="s">
        <v>19178</v>
      </c>
      <c r="AK678" t="s">
        <v>19179</v>
      </c>
      <c r="AL678" t="s">
        <v>19180</v>
      </c>
      <c r="AM678" t="s">
        <v>19181</v>
      </c>
      <c r="AN678" t="s">
        <v>19182</v>
      </c>
      <c r="AO678" t="s">
        <v>19183</v>
      </c>
      <c r="AP678" t="s">
        <v>19184</v>
      </c>
      <c r="AQ678" t="s">
        <v>19185</v>
      </c>
      <c r="AR678" t="s">
        <v>19186</v>
      </c>
      <c r="AS678" t="s">
        <v>19187</v>
      </c>
      <c r="AT678" t="s">
        <v>19188</v>
      </c>
      <c r="AU678" t="s">
        <v>19189</v>
      </c>
      <c r="AV678" t="s">
        <v>19190</v>
      </c>
      <c r="AW678" t="s">
        <v>19191</v>
      </c>
      <c r="AX678" t="s">
        <v>19192</v>
      </c>
      <c r="AY678" t="s">
        <v>19193</v>
      </c>
      <c r="AZ678" t="s">
        <v>19194</v>
      </c>
    </row>
    <row r="679" spans="1:190" x14ac:dyDescent="0.25">
      <c r="A679" t="s">
        <v>19196</v>
      </c>
      <c r="B679" t="s">
        <v>19197</v>
      </c>
      <c r="C679" t="s">
        <v>19198</v>
      </c>
      <c r="D679" t="s">
        <v>19200</v>
      </c>
      <c r="E679" t="s">
        <v>19203</v>
      </c>
      <c r="F679" t="s">
        <v>19204</v>
      </c>
      <c r="G679" t="s">
        <v>19205</v>
      </c>
      <c r="H679" t="s">
        <v>19206</v>
      </c>
    </row>
    <row r="680" spans="1:190" x14ac:dyDescent="0.25">
      <c r="A680" t="s">
        <v>17813</v>
      </c>
      <c r="B680" t="s">
        <v>17814</v>
      </c>
      <c r="C680" t="s">
        <v>17815</v>
      </c>
      <c r="D680" t="s">
        <v>17816</v>
      </c>
      <c r="E680" t="s">
        <v>17817</v>
      </c>
      <c r="F680" t="s">
        <v>17818</v>
      </c>
      <c r="G680" t="s">
        <v>17819</v>
      </c>
      <c r="H680" t="s">
        <v>17820</v>
      </c>
      <c r="I680" t="s">
        <v>17821</v>
      </c>
      <c r="J680" t="s">
        <v>17822</v>
      </c>
      <c r="K680" t="s">
        <v>17823</v>
      </c>
      <c r="L680" t="s">
        <v>17824</v>
      </c>
      <c r="M680" t="s">
        <v>17825</v>
      </c>
      <c r="N680" t="s">
        <v>17826</v>
      </c>
      <c r="O680" t="s">
        <v>17827</v>
      </c>
      <c r="P680" t="s">
        <v>17828</v>
      </c>
      <c r="Q680" t="s">
        <v>17829</v>
      </c>
      <c r="R680" t="s">
        <v>17830</v>
      </c>
      <c r="S680" t="s">
        <v>17831</v>
      </c>
      <c r="T680" t="s">
        <v>17832</v>
      </c>
      <c r="U680" t="s">
        <v>17833</v>
      </c>
      <c r="V680" t="s">
        <v>17834</v>
      </c>
      <c r="W680" t="s">
        <v>17835</v>
      </c>
      <c r="X680" t="s">
        <v>17836</v>
      </c>
      <c r="Y680" t="s">
        <v>17837</v>
      </c>
      <c r="Z680" t="s">
        <v>17838</v>
      </c>
      <c r="AA680" t="s">
        <v>17839</v>
      </c>
      <c r="AB680" t="s">
        <v>17840</v>
      </c>
      <c r="AC680" t="s">
        <v>17841</v>
      </c>
      <c r="AD680" t="s">
        <v>17842</v>
      </c>
      <c r="AE680" t="s">
        <v>17843</v>
      </c>
      <c r="AF680" t="s">
        <v>17844</v>
      </c>
      <c r="AG680" t="s">
        <v>17845</v>
      </c>
      <c r="AH680" t="s">
        <v>17846</v>
      </c>
      <c r="AI680" t="s">
        <v>17847</v>
      </c>
      <c r="AJ680" t="s">
        <v>17848</v>
      </c>
      <c r="AK680" t="s">
        <v>17849</v>
      </c>
      <c r="AL680" t="s">
        <v>17850</v>
      </c>
      <c r="AM680" t="s">
        <v>17851</v>
      </c>
      <c r="AN680" t="s">
        <v>17852</v>
      </c>
      <c r="AO680" t="s">
        <v>17853</v>
      </c>
      <c r="AP680" t="s">
        <v>17854</v>
      </c>
      <c r="AQ680" t="s">
        <v>17855</v>
      </c>
      <c r="AR680" t="s">
        <v>17856</v>
      </c>
      <c r="AS680" t="s">
        <v>17857</v>
      </c>
      <c r="AT680" t="s">
        <v>17858</v>
      </c>
      <c r="AU680" t="s">
        <v>17859</v>
      </c>
      <c r="AV680" t="s">
        <v>17860</v>
      </c>
      <c r="AW680" t="s">
        <v>17861</v>
      </c>
      <c r="AX680" t="s">
        <v>17862</v>
      </c>
      <c r="AY680" t="s">
        <v>17863</v>
      </c>
      <c r="AZ680" t="s">
        <v>17864</v>
      </c>
      <c r="BA680" t="s">
        <v>17865</v>
      </c>
      <c r="BB680" t="s">
        <v>17866</v>
      </c>
      <c r="BC680" t="s">
        <v>17867</v>
      </c>
      <c r="BD680" t="s">
        <v>17868</v>
      </c>
      <c r="BE680" t="s">
        <v>17869</v>
      </c>
      <c r="BF680" t="s">
        <v>17870</v>
      </c>
      <c r="BG680" t="s">
        <v>17871</v>
      </c>
      <c r="BH680" t="s">
        <v>17872</v>
      </c>
      <c r="BI680" t="s">
        <v>17873</v>
      </c>
      <c r="BJ680" t="s">
        <v>17874</v>
      </c>
      <c r="BK680" t="s">
        <v>17875</v>
      </c>
      <c r="BL680" t="s">
        <v>17876</v>
      </c>
      <c r="BM680" t="s">
        <v>17877</v>
      </c>
      <c r="BN680" t="s">
        <v>17878</v>
      </c>
      <c r="BO680" t="s">
        <v>17879</v>
      </c>
      <c r="BP680" t="s">
        <v>17880</v>
      </c>
      <c r="BQ680" t="s">
        <v>17881</v>
      </c>
      <c r="BR680" t="s">
        <v>17882</v>
      </c>
      <c r="BS680" t="s">
        <v>17883</v>
      </c>
      <c r="BT680" t="s">
        <v>17884</v>
      </c>
      <c r="BU680" t="s">
        <v>17885</v>
      </c>
      <c r="BV680" t="s">
        <v>17886</v>
      </c>
      <c r="BW680" t="s">
        <v>17887</v>
      </c>
      <c r="BX680" t="s">
        <v>17888</v>
      </c>
      <c r="BY680" t="s">
        <v>17889</v>
      </c>
      <c r="BZ680" t="s">
        <v>17890</v>
      </c>
      <c r="CA680" t="s">
        <v>17891</v>
      </c>
      <c r="CB680" t="s">
        <v>17892</v>
      </c>
      <c r="CC680" t="s">
        <v>17893</v>
      </c>
      <c r="CD680" t="s">
        <v>17894</v>
      </c>
      <c r="CE680" t="s">
        <v>17895</v>
      </c>
      <c r="CF680" t="s">
        <v>17896</v>
      </c>
      <c r="CG680" t="s">
        <v>17897</v>
      </c>
      <c r="CH680" t="s">
        <v>17898</v>
      </c>
      <c r="CI680" t="s">
        <v>17899</v>
      </c>
      <c r="CJ680" t="s">
        <v>17900</v>
      </c>
      <c r="CK680" t="s">
        <v>17901</v>
      </c>
      <c r="CL680" t="s">
        <v>17902</v>
      </c>
      <c r="CM680" t="s">
        <v>17903</v>
      </c>
      <c r="CN680" t="s">
        <v>17904</v>
      </c>
      <c r="CO680" t="s">
        <v>17905</v>
      </c>
      <c r="CP680" t="s">
        <v>17906</v>
      </c>
      <c r="CQ680" t="s">
        <v>17907</v>
      </c>
      <c r="CR680" t="s">
        <v>17908</v>
      </c>
      <c r="CS680" t="s">
        <v>17909</v>
      </c>
      <c r="CT680" t="s">
        <v>17910</v>
      </c>
      <c r="CU680" t="s">
        <v>17911</v>
      </c>
      <c r="CV680" t="s">
        <v>17912</v>
      </c>
      <c r="CW680" t="s">
        <v>17913</v>
      </c>
      <c r="CX680" t="s">
        <v>17914</v>
      </c>
      <c r="CY680" t="s">
        <v>17915</v>
      </c>
      <c r="CZ680" t="s">
        <v>17916</v>
      </c>
      <c r="DA680" t="s">
        <v>17917</v>
      </c>
      <c r="DB680" t="s">
        <v>17918</v>
      </c>
      <c r="DC680" t="s">
        <v>17919</v>
      </c>
      <c r="DD680" t="s">
        <v>17920</v>
      </c>
      <c r="DE680" t="s">
        <v>17921</v>
      </c>
      <c r="DF680" t="s">
        <v>17922</v>
      </c>
      <c r="DG680" t="s">
        <v>17923</v>
      </c>
      <c r="DH680" t="s">
        <v>17924</v>
      </c>
      <c r="DI680" t="s">
        <v>17925</v>
      </c>
      <c r="DJ680" t="s">
        <v>17926</v>
      </c>
      <c r="DK680" t="s">
        <v>17927</v>
      </c>
      <c r="DL680" t="s">
        <v>17928</v>
      </c>
      <c r="DM680" t="s">
        <v>17929</v>
      </c>
      <c r="DN680" t="s">
        <v>17930</v>
      </c>
      <c r="DO680" t="s">
        <v>17931</v>
      </c>
      <c r="DP680" t="s">
        <v>17932</v>
      </c>
      <c r="DQ680" t="s">
        <v>17933</v>
      </c>
      <c r="DR680" t="s">
        <v>17934</v>
      </c>
      <c r="DS680" t="s">
        <v>17935</v>
      </c>
      <c r="DT680" t="s">
        <v>17936</v>
      </c>
      <c r="DU680" t="s">
        <v>17937</v>
      </c>
      <c r="DV680" t="s">
        <v>17938</v>
      </c>
      <c r="DW680" t="s">
        <v>17939</v>
      </c>
      <c r="DX680" t="s">
        <v>17940</v>
      </c>
      <c r="DY680" t="s">
        <v>17941</v>
      </c>
      <c r="DZ680" t="s">
        <v>17942</v>
      </c>
      <c r="EA680" t="s">
        <v>17943</v>
      </c>
      <c r="EB680" t="s">
        <v>17944</v>
      </c>
      <c r="EC680" t="s">
        <v>17945</v>
      </c>
      <c r="ED680" t="s">
        <v>17946</v>
      </c>
      <c r="EE680" t="s">
        <v>17947</v>
      </c>
      <c r="EF680" t="s">
        <v>17948</v>
      </c>
      <c r="EG680" t="s">
        <v>17949</v>
      </c>
      <c r="EH680" t="s">
        <v>17950</v>
      </c>
      <c r="EI680" t="s">
        <v>17951</v>
      </c>
      <c r="EJ680" t="s">
        <v>17952</v>
      </c>
      <c r="EK680" t="s">
        <v>17953</v>
      </c>
      <c r="EL680" t="s">
        <v>17954</v>
      </c>
      <c r="EM680" t="s">
        <v>17955</v>
      </c>
      <c r="EN680" t="s">
        <v>17956</v>
      </c>
      <c r="EO680" t="s">
        <v>17957</v>
      </c>
      <c r="EP680" t="s">
        <v>17958</v>
      </c>
      <c r="EQ680" t="s">
        <v>17959</v>
      </c>
      <c r="ER680" t="s">
        <v>17960</v>
      </c>
      <c r="ES680" t="s">
        <v>17961</v>
      </c>
      <c r="ET680" t="s">
        <v>17962</v>
      </c>
      <c r="EU680" t="s">
        <v>17963</v>
      </c>
      <c r="EV680" t="s">
        <v>17964</v>
      </c>
      <c r="EW680" t="s">
        <v>17965</v>
      </c>
      <c r="EX680" t="s">
        <v>17966</v>
      </c>
      <c r="EY680" t="s">
        <v>17967</v>
      </c>
      <c r="EZ680" t="s">
        <v>17968</v>
      </c>
      <c r="FA680" t="s">
        <v>17969</v>
      </c>
      <c r="FB680" t="s">
        <v>17970</v>
      </c>
      <c r="FC680" t="s">
        <v>17971</v>
      </c>
      <c r="FD680" t="s">
        <v>17972</v>
      </c>
      <c r="FE680" t="s">
        <v>17973</v>
      </c>
      <c r="FF680" t="s">
        <v>17974</v>
      </c>
      <c r="FG680" t="s">
        <v>17975</v>
      </c>
      <c r="FH680" t="s">
        <v>17976</v>
      </c>
      <c r="FI680" t="s">
        <v>17977</v>
      </c>
      <c r="FJ680" t="s">
        <v>17978</v>
      </c>
      <c r="FK680" t="s">
        <v>17979</v>
      </c>
      <c r="FL680" t="s">
        <v>17980</v>
      </c>
      <c r="FM680" t="s">
        <v>17981</v>
      </c>
      <c r="FN680" t="s">
        <v>17982</v>
      </c>
      <c r="FO680" t="s">
        <v>17983</v>
      </c>
      <c r="FP680" t="s">
        <v>17984</v>
      </c>
      <c r="FQ680" t="s">
        <v>17985</v>
      </c>
      <c r="FR680" t="s">
        <v>17986</v>
      </c>
      <c r="FS680" t="s">
        <v>17987</v>
      </c>
      <c r="FT680" t="s">
        <v>17988</v>
      </c>
      <c r="FU680" t="s">
        <v>17989</v>
      </c>
      <c r="FV680" t="s">
        <v>17990</v>
      </c>
      <c r="FW680" t="s">
        <v>17991</v>
      </c>
      <c r="FX680" t="s">
        <v>17992</v>
      </c>
      <c r="FY680" t="s">
        <v>17993</v>
      </c>
      <c r="FZ680" t="s">
        <v>17994</v>
      </c>
      <c r="GA680" t="s">
        <v>17995</v>
      </c>
      <c r="GB680" t="s">
        <v>17996</v>
      </c>
      <c r="GC680" t="s">
        <v>17997</v>
      </c>
      <c r="GD680" t="s">
        <v>17998</v>
      </c>
      <c r="GE680" t="s">
        <v>17999</v>
      </c>
      <c r="GF680" t="s">
        <v>18000</v>
      </c>
      <c r="GG680" t="s">
        <v>18001</v>
      </c>
    </row>
    <row r="681" spans="1:190" x14ac:dyDescent="0.25">
      <c r="A681" t="s">
        <v>19322</v>
      </c>
      <c r="B681" t="s">
        <v>19323</v>
      </c>
      <c r="C681" t="s">
        <v>19324</v>
      </c>
      <c r="D681" t="s">
        <v>19325</v>
      </c>
      <c r="E681" t="s">
        <v>19326</v>
      </c>
      <c r="F681" t="s">
        <v>19327</v>
      </c>
      <c r="G681" t="s">
        <v>19328</v>
      </c>
    </row>
    <row r="682" spans="1:190" x14ac:dyDescent="0.25">
      <c r="A682" t="s">
        <v>19262</v>
      </c>
      <c r="B682" t="s">
        <v>17813</v>
      </c>
      <c r="C682" t="s">
        <v>17814</v>
      </c>
      <c r="D682" t="s">
        <v>17815</v>
      </c>
      <c r="E682" t="s">
        <v>17816</v>
      </c>
      <c r="F682" t="s">
        <v>17817</v>
      </c>
      <c r="G682" t="s">
        <v>17818</v>
      </c>
      <c r="H682" t="s">
        <v>17819</v>
      </c>
      <c r="I682" t="s">
        <v>17820</v>
      </c>
      <c r="J682" t="s">
        <v>17821</v>
      </c>
      <c r="K682" t="s">
        <v>17822</v>
      </c>
      <c r="L682" t="s">
        <v>17823</v>
      </c>
      <c r="M682" t="s">
        <v>17824</v>
      </c>
      <c r="N682" t="s">
        <v>17825</v>
      </c>
      <c r="O682" t="s">
        <v>17826</v>
      </c>
      <c r="P682" t="s">
        <v>17827</v>
      </c>
      <c r="Q682" t="s">
        <v>17828</v>
      </c>
      <c r="R682" t="s">
        <v>17829</v>
      </c>
      <c r="S682" t="s">
        <v>17830</v>
      </c>
      <c r="T682" t="s">
        <v>17831</v>
      </c>
      <c r="U682" t="s">
        <v>17832</v>
      </c>
      <c r="V682" t="s">
        <v>17833</v>
      </c>
      <c r="W682" t="s">
        <v>17834</v>
      </c>
      <c r="X682" t="s">
        <v>17835</v>
      </c>
      <c r="Y682" t="s">
        <v>17836</v>
      </c>
      <c r="Z682" t="s">
        <v>17837</v>
      </c>
      <c r="AA682" t="s">
        <v>17838</v>
      </c>
      <c r="AB682" t="s">
        <v>17839</v>
      </c>
      <c r="AC682" t="s">
        <v>17840</v>
      </c>
      <c r="AD682" t="s">
        <v>17841</v>
      </c>
      <c r="AE682" t="s">
        <v>17842</v>
      </c>
      <c r="AF682" t="s">
        <v>17843</v>
      </c>
      <c r="AG682" t="s">
        <v>17844</v>
      </c>
      <c r="AH682" t="s">
        <v>17845</v>
      </c>
      <c r="AI682" t="s">
        <v>17846</v>
      </c>
      <c r="AJ682" t="s">
        <v>17847</v>
      </c>
      <c r="AK682" t="s">
        <v>17848</v>
      </c>
      <c r="AL682" t="s">
        <v>17849</v>
      </c>
      <c r="AM682" t="s">
        <v>17850</v>
      </c>
      <c r="AN682" t="s">
        <v>17851</v>
      </c>
      <c r="AO682" t="s">
        <v>17852</v>
      </c>
      <c r="AP682" t="s">
        <v>17853</v>
      </c>
      <c r="AQ682" t="s">
        <v>17854</v>
      </c>
      <c r="AR682" t="s">
        <v>17855</v>
      </c>
      <c r="AS682" t="s">
        <v>17856</v>
      </c>
      <c r="AT682" t="s">
        <v>17857</v>
      </c>
      <c r="AU682" t="s">
        <v>17858</v>
      </c>
      <c r="AV682" t="s">
        <v>17859</v>
      </c>
      <c r="AW682" t="s">
        <v>17860</v>
      </c>
      <c r="AX682" t="s">
        <v>17861</v>
      </c>
      <c r="AY682" t="s">
        <v>17862</v>
      </c>
      <c r="AZ682" t="s">
        <v>17863</v>
      </c>
      <c r="BA682" t="s">
        <v>17864</v>
      </c>
      <c r="BB682" t="s">
        <v>17865</v>
      </c>
      <c r="BC682" t="s">
        <v>17866</v>
      </c>
      <c r="BD682" t="s">
        <v>17867</v>
      </c>
      <c r="BE682" t="s">
        <v>17868</v>
      </c>
      <c r="BF682" t="s">
        <v>17869</v>
      </c>
      <c r="BG682" t="s">
        <v>17870</v>
      </c>
      <c r="BH682" t="s">
        <v>17871</v>
      </c>
      <c r="BI682" t="s">
        <v>17872</v>
      </c>
      <c r="BJ682" t="s">
        <v>17873</v>
      </c>
      <c r="BK682" t="s">
        <v>17874</v>
      </c>
      <c r="BL682" t="s">
        <v>17875</v>
      </c>
      <c r="BM682" t="s">
        <v>17876</v>
      </c>
      <c r="BN682" t="s">
        <v>17877</v>
      </c>
      <c r="BO682" t="s">
        <v>17878</v>
      </c>
      <c r="BP682" t="s">
        <v>17879</v>
      </c>
      <c r="BQ682" t="s">
        <v>17880</v>
      </c>
      <c r="BR682" t="s">
        <v>17881</v>
      </c>
      <c r="BS682" t="s">
        <v>17882</v>
      </c>
      <c r="BT682" t="s">
        <v>17883</v>
      </c>
      <c r="BU682" t="s">
        <v>17884</v>
      </c>
      <c r="BV682" t="s">
        <v>17885</v>
      </c>
      <c r="BW682" t="s">
        <v>17886</v>
      </c>
      <c r="BX682" t="s">
        <v>17887</v>
      </c>
      <c r="BY682" t="s">
        <v>17888</v>
      </c>
      <c r="BZ682" t="s">
        <v>17889</v>
      </c>
      <c r="CA682" t="s">
        <v>17890</v>
      </c>
      <c r="CB682" t="s">
        <v>17891</v>
      </c>
      <c r="CC682" t="s">
        <v>17892</v>
      </c>
      <c r="CD682" t="s">
        <v>17893</v>
      </c>
      <c r="CE682" t="s">
        <v>17894</v>
      </c>
      <c r="CF682" t="s">
        <v>17895</v>
      </c>
      <c r="CG682" t="s">
        <v>17896</v>
      </c>
      <c r="CH682" t="s">
        <v>17897</v>
      </c>
      <c r="CI682" t="s">
        <v>17898</v>
      </c>
      <c r="CJ682" t="s">
        <v>17899</v>
      </c>
      <c r="CK682" t="s">
        <v>17900</v>
      </c>
      <c r="CL682" t="s">
        <v>17901</v>
      </c>
      <c r="CM682" t="s">
        <v>17902</v>
      </c>
      <c r="CN682" t="s">
        <v>17903</v>
      </c>
      <c r="CO682" t="s">
        <v>17904</v>
      </c>
      <c r="CP682" t="s">
        <v>17905</v>
      </c>
      <c r="CQ682" t="s">
        <v>17906</v>
      </c>
      <c r="CR682" t="s">
        <v>17907</v>
      </c>
      <c r="CS682" t="s">
        <v>17908</v>
      </c>
      <c r="CT682" t="s">
        <v>17909</v>
      </c>
      <c r="CU682" t="s">
        <v>17910</v>
      </c>
      <c r="CV682" t="s">
        <v>17911</v>
      </c>
      <c r="CW682" t="s">
        <v>17912</v>
      </c>
      <c r="CX682" t="s">
        <v>17913</v>
      </c>
      <c r="CY682" t="s">
        <v>17914</v>
      </c>
      <c r="CZ682" t="s">
        <v>17915</v>
      </c>
      <c r="DA682" t="s">
        <v>17916</v>
      </c>
      <c r="DB682" t="s">
        <v>17917</v>
      </c>
      <c r="DC682" t="s">
        <v>17918</v>
      </c>
      <c r="DD682" t="s">
        <v>17919</v>
      </c>
      <c r="DE682" t="s">
        <v>17920</v>
      </c>
      <c r="DF682" t="s">
        <v>17921</v>
      </c>
      <c r="DG682" t="s">
        <v>17922</v>
      </c>
      <c r="DH682" t="s">
        <v>17923</v>
      </c>
      <c r="DI682" t="s">
        <v>17924</v>
      </c>
      <c r="DJ682" t="s">
        <v>17925</v>
      </c>
      <c r="DK682" t="s">
        <v>17926</v>
      </c>
      <c r="DL682" t="s">
        <v>17927</v>
      </c>
      <c r="DM682" t="s">
        <v>17928</v>
      </c>
      <c r="DN682" t="s">
        <v>17929</v>
      </c>
      <c r="DO682" t="s">
        <v>17930</v>
      </c>
      <c r="DP682" t="s">
        <v>17931</v>
      </c>
      <c r="DQ682" t="s">
        <v>17932</v>
      </c>
      <c r="DR682" t="s">
        <v>17933</v>
      </c>
      <c r="DS682" t="s">
        <v>17934</v>
      </c>
      <c r="DT682" t="s">
        <v>17935</v>
      </c>
      <c r="DU682" t="s">
        <v>17936</v>
      </c>
      <c r="DV682" t="s">
        <v>17937</v>
      </c>
      <c r="DW682" t="s">
        <v>17938</v>
      </c>
      <c r="DX682" t="s">
        <v>17939</v>
      </c>
      <c r="DY682" t="s">
        <v>17940</v>
      </c>
      <c r="DZ682" t="s">
        <v>17941</v>
      </c>
      <c r="EA682" t="s">
        <v>17942</v>
      </c>
      <c r="EB682" t="s">
        <v>17943</v>
      </c>
      <c r="EC682" t="s">
        <v>17944</v>
      </c>
      <c r="ED682" t="s">
        <v>17945</v>
      </c>
      <c r="EE682" t="s">
        <v>17946</v>
      </c>
      <c r="EF682" t="s">
        <v>17947</v>
      </c>
      <c r="EG682" t="s">
        <v>17948</v>
      </c>
      <c r="EH682" t="s">
        <v>17949</v>
      </c>
      <c r="EI682" t="s">
        <v>17950</v>
      </c>
      <c r="EJ682" t="s">
        <v>17951</v>
      </c>
      <c r="EK682" t="s">
        <v>17952</v>
      </c>
      <c r="EL682" t="s">
        <v>17953</v>
      </c>
      <c r="EM682" t="s">
        <v>17954</v>
      </c>
      <c r="EN682" t="s">
        <v>17955</v>
      </c>
      <c r="EO682" t="s">
        <v>17956</v>
      </c>
      <c r="EP682" t="s">
        <v>17957</v>
      </c>
      <c r="EQ682" t="s">
        <v>17958</v>
      </c>
      <c r="ER682" t="s">
        <v>17959</v>
      </c>
      <c r="ES682" t="s">
        <v>17960</v>
      </c>
      <c r="ET682" t="s">
        <v>17961</v>
      </c>
      <c r="EU682" t="s">
        <v>17962</v>
      </c>
      <c r="EV682" t="s">
        <v>17963</v>
      </c>
      <c r="EW682" t="s">
        <v>17964</v>
      </c>
      <c r="EX682" t="s">
        <v>17965</v>
      </c>
      <c r="EY682" t="s">
        <v>17966</v>
      </c>
      <c r="EZ682" t="s">
        <v>17967</v>
      </c>
      <c r="FA682" t="s">
        <v>17968</v>
      </c>
      <c r="FB682" t="s">
        <v>17969</v>
      </c>
      <c r="FC682" t="s">
        <v>17970</v>
      </c>
      <c r="FD682" t="s">
        <v>17971</v>
      </c>
      <c r="FE682" t="s">
        <v>17972</v>
      </c>
      <c r="FF682" t="s">
        <v>17973</v>
      </c>
      <c r="FG682" t="s">
        <v>17974</v>
      </c>
      <c r="FH682" t="s">
        <v>17975</v>
      </c>
      <c r="FI682" t="s">
        <v>17976</v>
      </c>
      <c r="FJ682" t="s">
        <v>17977</v>
      </c>
      <c r="FK682" t="s">
        <v>17978</v>
      </c>
      <c r="FL682" t="s">
        <v>17979</v>
      </c>
      <c r="FM682" t="s">
        <v>17980</v>
      </c>
      <c r="FN682" t="s">
        <v>17981</v>
      </c>
      <c r="FO682" t="s">
        <v>17982</v>
      </c>
      <c r="FP682" t="s">
        <v>17983</v>
      </c>
      <c r="FQ682" t="s">
        <v>17984</v>
      </c>
      <c r="FR682" t="s">
        <v>17985</v>
      </c>
      <c r="FS682" t="s">
        <v>17986</v>
      </c>
      <c r="FT682" t="s">
        <v>17987</v>
      </c>
      <c r="FU682" t="s">
        <v>17988</v>
      </c>
      <c r="FV682" t="s">
        <v>17989</v>
      </c>
      <c r="FW682" t="s">
        <v>17990</v>
      </c>
      <c r="FX682" t="s">
        <v>17991</v>
      </c>
      <c r="FY682" t="s">
        <v>17992</v>
      </c>
      <c r="FZ682" t="s">
        <v>17993</v>
      </c>
      <c r="GA682" t="s">
        <v>17994</v>
      </c>
      <c r="GB682" t="s">
        <v>17995</v>
      </c>
      <c r="GC682" t="s">
        <v>17996</v>
      </c>
      <c r="GD682" t="s">
        <v>17997</v>
      </c>
      <c r="GE682" t="s">
        <v>17998</v>
      </c>
      <c r="GF682" t="s">
        <v>17999</v>
      </c>
      <c r="GG682" t="s">
        <v>18000</v>
      </c>
      <c r="GH682" t="s">
        <v>18001</v>
      </c>
    </row>
    <row r="683" spans="1:190" x14ac:dyDescent="0.25">
      <c r="A683" t="s">
        <v>19262</v>
      </c>
      <c r="B683" t="s">
        <v>17813</v>
      </c>
      <c r="C683" t="s">
        <v>17814</v>
      </c>
      <c r="D683" t="s">
        <v>17815</v>
      </c>
      <c r="E683" t="s">
        <v>17816</v>
      </c>
      <c r="F683" t="s">
        <v>17817</v>
      </c>
      <c r="G683" t="s">
        <v>17818</v>
      </c>
      <c r="H683" t="s">
        <v>17819</v>
      </c>
      <c r="I683" t="s">
        <v>17820</v>
      </c>
      <c r="J683" t="s">
        <v>17821</v>
      </c>
      <c r="K683" t="s">
        <v>17822</v>
      </c>
      <c r="L683" t="s">
        <v>17823</v>
      </c>
      <c r="M683" t="s">
        <v>17824</v>
      </c>
      <c r="N683" t="s">
        <v>17825</v>
      </c>
      <c r="O683" t="s">
        <v>17826</v>
      </c>
      <c r="P683" t="s">
        <v>17827</v>
      </c>
      <c r="Q683" t="s">
        <v>17828</v>
      </c>
      <c r="R683" t="s">
        <v>17829</v>
      </c>
      <c r="S683" t="s">
        <v>17830</v>
      </c>
      <c r="T683" t="s">
        <v>17831</v>
      </c>
      <c r="U683" t="s">
        <v>17832</v>
      </c>
      <c r="V683" t="s">
        <v>17833</v>
      </c>
      <c r="W683" t="s">
        <v>17834</v>
      </c>
      <c r="X683" t="s">
        <v>17835</v>
      </c>
      <c r="Y683" t="s">
        <v>17836</v>
      </c>
      <c r="Z683" t="s">
        <v>17837</v>
      </c>
      <c r="AA683" t="s">
        <v>17838</v>
      </c>
      <c r="AB683" t="s">
        <v>17839</v>
      </c>
      <c r="AC683" t="s">
        <v>17840</v>
      </c>
      <c r="AD683" t="s">
        <v>17841</v>
      </c>
      <c r="AE683" t="s">
        <v>17842</v>
      </c>
      <c r="AF683" t="s">
        <v>17843</v>
      </c>
      <c r="AG683" t="s">
        <v>17844</v>
      </c>
      <c r="AH683" t="s">
        <v>17845</v>
      </c>
      <c r="AI683" t="s">
        <v>17846</v>
      </c>
      <c r="AJ683" t="s">
        <v>17847</v>
      </c>
      <c r="AK683" t="s">
        <v>17848</v>
      </c>
      <c r="AL683" t="s">
        <v>17849</v>
      </c>
      <c r="AM683" t="s">
        <v>17850</v>
      </c>
      <c r="AN683" t="s">
        <v>17851</v>
      </c>
      <c r="AO683" t="s">
        <v>17852</v>
      </c>
      <c r="AP683" t="s">
        <v>17853</v>
      </c>
      <c r="AQ683" t="s">
        <v>17854</v>
      </c>
      <c r="AR683" t="s">
        <v>17855</v>
      </c>
      <c r="AS683" t="s">
        <v>17856</v>
      </c>
      <c r="AT683" t="s">
        <v>17857</v>
      </c>
      <c r="AU683" t="s">
        <v>17858</v>
      </c>
      <c r="AV683" t="s">
        <v>17859</v>
      </c>
      <c r="AW683" t="s">
        <v>17860</v>
      </c>
      <c r="AX683" t="s">
        <v>17861</v>
      </c>
      <c r="AY683" t="s">
        <v>17862</v>
      </c>
      <c r="AZ683" t="s">
        <v>17863</v>
      </c>
      <c r="BA683" t="s">
        <v>17864</v>
      </c>
      <c r="BB683" t="s">
        <v>17865</v>
      </c>
      <c r="BC683" t="s">
        <v>17866</v>
      </c>
      <c r="BD683" t="s">
        <v>17867</v>
      </c>
      <c r="BE683" t="s">
        <v>17868</v>
      </c>
      <c r="BF683" t="s">
        <v>17869</v>
      </c>
      <c r="BG683" t="s">
        <v>17870</v>
      </c>
      <c r="BH683" t="s">
        <v>17871</v>
      </c>
      <c r="BI683" t="s">
        <v>17872</v>
      </c>
      <c r="BJ683" t="s">
        <v>17873</v>
      </c>
      <c r="BK683" t="s">
        <v>17874</v>
      </c>
      <c r="BL683" t="s">
        <v>17875</v>
      </c>
      <c r="BM683" t="s">
        <v>17876</v>
      </c>
      <c r="BN683" t="s">
        <v>17877</v>
      </c>
      <c r="BO683" t="s">
        <v>17878</v>
      </c>
      <c r="BP683" t="s">
        <v>17879</v>
      </c>
      <c r="BQ683" t="s">
        <v>17880</v>
      </c>
      <c r="BR683" t="s">
        <v>17881</v>
      </c>
      <c r="BS683" t="s">
        <v>17882</v>
      </c>
      <c r="BT683" t="s">
        <v>17883</v>
      </c>
      <c r="BU683" t="s">
        <v>17884</v>
      </c>
      <c r="BV683" t="s">
        <v>17885</v>
      </c>
      <c r="BW683" t="s">
        <v>17886</v>
      </c>
      <c r="BX683" t="s">
        <v>17887</v>
      </c>
      <c r="BY683" t="s">
        <v>17888</v>
      </c>
      <c r="BZ683" t="s">
        <v>17889</v>
      </c>
      <c r="CA683" t="s">
        <v>17890</v>
      </c>
      <c r="CB683" t="s">
        <v>17891</v>
      </c>
      <c r="CC683" t="s">
        <v>17892</v>
      </c>
      <c r="CD683" t="s">
        <v>17893</v>
      </c>
      <c r="CE683" t="s">
        <v>17894</v>
      </c>
      <c r="CF683" t="s">
        <v>17895</v>
      </c>
      <c r="CG683" t="s">
        <v>17896</v>
      </c>
      <c r="CH683" t="s">
        <v>17897</v>
      </c>
      <c r="CI683" t="s">
        <v>17898</v>
      </c>
      <c r="CJ683" t="s">
        <v>17899</v>
      </c>
      <c r="CK683" t="s">
        <v>17900</v>
      </c>
      <c r="CL683" t="s">
        <v>17901</v>
      </c>
      <c r="CM683" t="s">
        <v>17902</v>
      </c>
      <c r="CN683" t="s">
        <v>17903</v>
      </c>
      <c r="CO683" t="s">
        <v>17904</v>
      </c>
      <c r="CP683" t="s">
        <v>17905</v>
      </c>
      <c r="CQ683" t="s">
        <v>17906</v>
      </c>
      <c r="CR683" t="s">
        <v>17907</v>
      </c>
      <c r="CS683" t="s">
        <v>17908</v>
      </c>
      <c r="CT683" t="s">
        <v>17909</v>
      </c>
      <c r="CU683" t="s">
        <v>17910</v>
      </c>
      <c r="CV683" t="s">
        <v>17911</v>
      </c>
      <c r="CW683" t="s">
        <v>17912</v>
      </c>
      <c r="CX683" t="s">
        <v>17913</v>
      </c>
      <c r="CY683" t="s">
        <v>17914</v>
      </c>
      <c r="CZ683" t="s">
        <v>17915</v>
      </c>
      <c r="DA683" t="s">
        <v>17916</v>
      </c>
      <c r="DB683" t="s">
        <v>17917</v>
      </c>
      <c r="DC683" t="s">
        <v>17918</v>
      </c>
      <c r="DD683" t="s">
        <v>17919</v>
      </c>
      <c r="DE683" t="s">
        <v>17920</v>
      </c>
      <c r="DF683" t="s">
        <v>17921</v>
      </c>
      <c r="DG683" t="s">
        <v>17922</v>
      </c>
      <c r="DH683" t="s">
        <v>17923</v>
      </c>
      <c r="DI683" t="s">
        <v>17924</v>
      </c>
      <c r="DJ683" t="s">
        <v>17925</v>
      </c>
      <c r="DK683" t="s">
        <v>17926</v>
      </c>
      <c r="DL683" t="s">
        <v>17927</v>
      </c>
      <c r="DM683" t="s">
        <v>17928</v>
      </c>
      <c r="DN683" t="s">
        <v>17929</v>
      </c>
      <c r="DO683" t="s">
        <v>17930</v>
      </c>
      <c r="DP683" t="s">
        <v>17931</v>
      </c>
      <c r="DQ683" t="s">
        <v>17932</v>
      </c>
      <c r="DR683" t="s">
        <v>17933</v>
      </c>
      <c r="DS683" t="s">
        <v>17934</v>
      </c>
      <c r="DT683" t="s">
        <v>17935</v>
      </c>
      <c r="DU683" t="s">
        <v>17936</v>
      </c>
      <c r="DV683" t="s">
        <v>17937</v>
      </c>
      <c r="DW683" t="s">
        <v>17938</v>
      </c>
      <c r="DX683" t="s">
        <v>17939</v>
      </c>
      <c r="DY683" t="s">
        <v>17940</v>
      </c>
      <c r="DZ683" t="s">
        <v>17941</v>
      </c>
      <c r="EA683" t="s">
        <v>17942</v>
      </c>
      <c r="EB683" t="s">
        <v>17943</v>
      </c>
      <c r="EC683" t="s">
        <v>17944</v>
      </c>
      <c r="ED683" t="s">
        <v>17945</v>
      </c>
      <c r="EE683" t="s">
        <v>17946</v>
      </c>
      <c r="EF683" t="s">
        <v>17947</v>
      </c>
      <c r="EG683" t="s">
        <v>17948</v>
      </c>
      <c r="EH683" t="s">
        <v>17949</v>
      </c>
      <c r="EI683" t="s">
        <v>17950</v>
      </c>
      <c r="EJ683" t="s">
        <v>17951</v>
      </c>
      <c r="EK683" t="s">
        <v>17952</v>
      </c>
      <c r="EL683" t="s">
        <v>17953</v>
      </c>
      <c r="EM683" t="s">
        <v>17954</v>
      </c>
      <c r="EN683" t="s">
        <v>17955</v>
      </c>
      <c r="EO683" t="s">
        <v>17956</v>
      </c>
      <c r="EP683" t="s">
        <v>17957</v>
      </c>
      <c r="EQ683" t="s">
        <v>17958</v>
      </c>
      <c r="ER683" t="s">
        <v>17959</v>
      </c>
      <c r="ES683" t="s">
        <v>17960</v>
      </c>
      <c r="ET683" t="s">
        <v>17961</v>
      </c>
      <c r="EU683" t="s">
        <v>17962</v>
      </c>
      <c r="EV683" t="s">
        <v>17963</v>
      </c>
      <c r="EW683" t="s">
        <v>17964</v>
      </c>
      <c r="EX683" t="s">
        <v>17965</v>
      </c>
      <c r="EY683" t="s">
        <v>17966</v>
      </c>
      <c r="EZ683" t="s">
        <v>17967</v>
      </c>
      <c r="FA683" t="s">
        <v>17968</v>
      </c>
      <c r="FB683" t="s">
        <v>17969</v>
      </c>
      <c r="FC683" t="s">
        <v>17970</v>
      </c>
      <c r="FD683" t="s">
        <v>17971</v>
      </c>
      <c r="FE683" t="s">
        <v>17972</v>
      </c>
      <c r="FF683" t="s">
        <v>17973</v>
      </c>
      <c r="FG683" t="s">
        <v>17974</v>
      </c>
      <c r="FH683" t="s">
        <v>17975</v>
      </c>
      <c r="FI683" t="s">
        <v>17976</v>
      </c>
      <c r="FJ683" t="s">
        <v>17977</v>
      </c>
      <c r="FK683" t="s">
        <v>17978</v>
      </c>
      <c r="FL683" t="s">
        <v>17979</v>
      </c>
      <c r="FM683" t="s">
        <v>17980</v>
      </c>
      <c r="FN683" t="s">
        <v>17981</v>
      </c>
      <c r="FO683" t="s">
        <v>17982</v>
      </c>
      <c r="FP683" t="s">
        <v>17983</v>
      </c>
      <c r="FQ683" t="s">
        <v>17984</v>
      </c>
      <c r="FR683" t="s">
        <v>17985</v>
      </c>
      <c r="FS683" t="s">
        <v>17986</v>
      </c>
      <c r="FT683" t="s">
        <v>17987</v>
      </c>
      <c r="FU683" t="s">
        <v>17988</v>
      </c>
      <c r="FV683" t="s">
        <v>17989</v>
      </c>
      <c r="FW683" t="s">
        <v>17990</v>
      </c>
      <c r="FX683" t="s">
        <v>17991</v>
      </c>
      <c r="FY683" t="s">
        <v>17992</v>
      </c>
      <c r="FZ683" t="s">
        <v>17993</v>
      </c>
      <c r="GA683" t="s">
        <v>17994</v>
      </c>
      <c r="GB683" t="s">
        <v>17995</v>
      </c>
      <c r="GC683" t="s">
        <v>17996</v>
      </c>
      <c r="GD683" t="s">
        <v>17997</v>
      </c>
      <c r="GE683" t="s">
        <v>17998</v>
      </c>
      <c r="GF683" t="s">
        <v>17999</v>
      </c>
      <c r="GG683" t="s">
        <v>18000</v>
      </c>
      <c r="GH683" t="s">
        <v>18001</v>
      </c>
    </row>
    <row r="684" spans="1:190" x14ac:dyDescent="0.25">
      <c r="A684" t="s">
        <v>19329</v>
      </c>
    </row>
    <row r="685" spans="1:190" x14ac:dyDescent="0.25">
      <c r="A685" t="s">
        <v>18121</v>
      </c>
      <c r="B685" t="s">
        <v>18122</v>
      </c>
      <c r="C685" t="s">
        <v>18037</v>
      </c>
      <c r="D685" t="s">
        <v>18123</v>
      </c>
      <c r="E685" t="s">
        <v>18124</v>
      </c>
      <c r="F685" t="s">
        <v>18125</v>
      </c>
    </row>
    <row r="686" spans="1:190" x14ac:dyDescent="0.25">
      <c r="A686" t="s">
        <v>18098</v>
      </c>
      <c r="B686" t="s">
        <v>18126</v>
      </c>
    </row>
    <row r="687" spans="1:190" x14ac:dyDescent="0.25">
      <c r="A687" t="s">
        <v>19309</v>
      </c>
      <c r="B687" t="s">
        <v>19310</v>
      </c>
      <c r="C687" t="s">
        <v>19311</v>
      </c>
      <c r="D687" t="s">
        <v>19312</v>
      </c>
    </row>
    <row r="688" spans="1:190" x14ac:dyDescent="0.25">
      <c r="A688" t="s">
        <v>19313</v>
      </c>
      <c r="B688" t="s">
        <v>19314</v>
      </c>
      <c r="C688" t="s">
        <v>19315</v>
      </c>
      <c r="D688" t="s">
        <v>19316</v>
      </c>
      <c r="E688" t="s">
        <v>19317</v>
      </c>
      <c r="F688" t="s">
        <v>19318</v>
      </c>
    </row>
    <row r="689" spans="1:190" x14ac:dyDescent="0.25">
      <c r="A689" t="s">
        <v>19319</v>
      </c>
      <c r="B689" t="s">
        <v>19320</v>
      </c>
      <c r="C689" t="s">
        <v>18135</v>
      </c>
      <c r="D689" t="s">
        <v>18138</v>
      </c>
    </row>
    <row r="690" spans="1:190" x14ac:dyDescent="0.25">
      <c r="A690" t="s">
        <v>19330</v>
      </c>
    </row>
    <row r="691" spans="1:190" x14ac:dyDescent="0.25">
      <c r="A691" t="s">
        <v>19143</v>
      </c>
      <c r="B691" t="s">
        <v>19144</v>
      </c>
      <c r="C691" t="s">
        <v>19145</v>
      </c>
      <c r="D691" t="s">
        <v>19146</v>
      </c>
      <c r="E691" t="s">
        <v>19147</v>
      </c>
      <c r="F691" t="s">
        <v>19148</v>
      </c>
      <c r="G691" t="s">
        <v>19149</v>
      </c>
      <c r="H691" t="s">
        <v>19150</v>
      </c>
      <c r="I691" t="s">
        <v>19151</v>
      </c>
      <c r="J691" t="s">
        <v>19152</v>
      </c>
      <c r="K691" t="s">
        <v>19153</v>
      </c>
      <c r="L691" t="s">
        <v>19154</v>
      </c>
      <c r="M691" t="s">
        <v>19155</v>
      </c>
      <c r="N691" t="s">
        <v>19156</v>
      </c>
      <c r="O691" t="s">
        <v>19157</v>
      </c>
      <c r="P691" t="s">
        <v>19158</v>
      </c>
      <c r="Q691" t="s">
        <v>19159</v>
      </c>
      <c r="R691" t="s">
        <v>19160</v>
      </c>
      <c r="S691" t="s">
        <v>19161</v>
      </c>
      <c r="T691" t="s">
        <v>19162</v>
      </c>
      <c r="U691" t="s">
        <v>19163</v>
      </c>
      <c r="V691" t="s">
        <v>19164</v>
      </c>
      <c r="W691" t="s">
        <v>19165</v>
      </c>
      <c r="X691" t="s">
        <v>19166</v>
      </c>
      <c r="Y691" t="s">
        <v>19167</v>
      </c>
      <c r="Z691" t="s">
        <v>19168</v>
      </c>
      <c r="AA691" t="s">
        <v>19169</v>
      </c>
      <c r="AB691" t="s">
        <v>19170</v>
      </c>
      <c r="AC691" t="s">
        <v>19171</v>
      </c>
      <c r="AD691" t="s">
        <v>19172</v>
      </c>
      <c r="AE691" t="s">
        <v>19173</v>
      </c>
      <c r="AF691" t="s">
        <v>19174</v>
      </c>
      <c r="AG691" t="s">
        <v>19175</v>
      </c>
      <c r="AH691" t="s">
        <v>19176</v>
      </c>
      <c r="AI691" t="s">
        <v>19177</v>
      </c>
      <c r="AJ691" t="s">
        <v>19178</v>
      </c>
      <c r="AK691" t="s">
        <v>19179</v>
      </c>
      <c r="AL691" t="s">
        <v>19180</v>
      </c>
      <c r="AM691" t="s">
        <v>19181</v>
      </c>
      <c r="AN691" t="s">
        <v>19182</v>
      </c>
      <c r="AO691" t="s">
        <v>19183</v>
      </c>
      <c r="AP691" t="s">
        <v>19184</v>
      </c>
      <c r="AQ691" t="s">
        <v>19185</v>
      </c>
      <c r="AR691" t="s">
        <v>19186</v>
      </c>
      <c r="AS691" t="s">
        <v>19187</v>
      </c>
      <c r="AT691" t="s">
        <v>19188</v>
      </c>
      <c r="AU691" t="s">
        <v>19189</v>
      </c>
      <c r="AV691" t="s">
        <v>19190</v>
      </c>
      <c r="AW691" t="s">
        <v>19191</v>
      </c>
      <c r="AX691" t="s">
        <v>19192</v>
      </c>
      <c r="AY691" t="s">
        <v>19193</v>
      </c>
      <c r="AZ691" t="s">
        <v>19194</v>
      </c>
      <c r="BA691" t="s">
        <v>19216</v>
      </c>
    </row>
    <row r="692" spans="1:190" x14ac:dyDescent="0.25">
      <c r="A692" t="s">
        <v>19196</v>
      </c>
      <c r="B692" t="s">
        <v>19197</v>
      </c>
      <c r="C692" t="s">
        <v>19198</v>
      </c>
      <c r="D692" t="s">
        <v>19200</v>
      </c>
      <c r="E692" t="s">
        <v>19203</v>
      </c>
      <c r="F692" t="s">
        <v>19204</v>
      </c>
      <c r="G692" t="s">
        <v>19205</v>
      </c>
      <c r="H692" t="s">
        <v>19206</v>
      </c>
    </row>
    <row r="693" spans="1:190" x14ac:dyDescent="0.25">
      <c r="A693" t="s">
        <v>17813</v>
      </c>
      <c r="B693" t="s">
        <v>17814</v>
      </c>
      <c r="C693" t="s">
        <v>17815</v>
      </c>
      <c r="D693" t="s">
        <v>17816</v>
      </c>
      <c r="E693" t="s">
        <v>17817</v>
      </c>
      <c r="F693" t="s">
        <v>17818</v>
      </c>
      <c r="G693" t="s">
        <v>17819</v>
      </c>
      <c r="H693" t="s">
        <v>17820</v>
      </c>
      <c r="I693" t="s">
        <v>17821</v>
      </c>
      <c r="J693" t="s">
        <v>17822</v>
      </c>
      <c r="K693" t="s">
        <v>17823</v>
      </c>
      <c r="L693" t="s">
        <v>17824</v>
      </c>
      <c r="M693" t="s">
        <v>17825</v>
      </c>
      <c r="N693" t="s">
        <v>17826</v>
      </c>
      <c r="O693" t="s">
        <v>17827</v>
      </c>
      <c r="P693" t="s">
        <v>17828</v>
      </c>
      <c r="Q693" t="s">
        <v>17829</v>
      </c>
      <c r="R693" t="s">
        <v>17830</v>
      </c>
      <c r="S693" t="s">
        <v>17831</v>
      </c>
      <c r="T693" t="s">
        <v>17832</v>
      </c>
      <c r="U693" t="s">
        <v>17833</v>
      </c>
      <c r="V693" t="s">
        <v>17834</v>
      </c>
      <c r="W693" t="s">
        <v>17835</v>
      </c>
      <c r="X693" t="s">
        <v>17836</v>
      </c>
      <c r="Y693" t="s">
        <v>17837</v>
      </c>
      <c r="Z693" t="s">
        <v>17838</v>
      </c>
      <c r="AA693" t="s">
        <v>17839</v>
      </c>
      <c r="AB693" t="s">
        <v>17840</v>
      </c>
      <c r="AC693" t="s">
        <v>17841</v>
      </c>
      <c r="AD693" t="s">
        <v>17842</v>
      </c>
      <c r="AE693" t="s">
        <v>17843</v>
      </c>
      <c r="AF693" t="s">
        <v>17844</v>
      </c>
      <c r="AG693" t="s">
        <v>17845</v>
      </c>
      <c r="AH693" t="s">
        <v>17846</v>
      </c>
      <c r="AI693" t="s">
        <v>17847</v>
      </c>
      <c r="AJ693" t="s">
        <v>17848</v>
      </c>
      <c r="AK693" t="s">
        <v>17849</v>
      </c>
      <c r="AL693" t="s">
        <v>17850</v>
      </c>
      <c r="AM693" t="s">
        <v>17851</v>
      </c>
      <c r="AN693" t="s">
        <v>17852</v>
      </c>
      <c r="AO693" t="s">
        <v>17853</v>
      </c>
      <c r="AP693" t="s">
        <v>17854</v>
      </c>
      <c r="AQ693" t="s">
        <v>17855</v>
      </c>
      <c r="AR693" t="s">
        <v>17856</v>
      </c>
      <c r="AS693" t="s">
        <v>17857</v>
      </c>
      <c r="AT693" t="s">
        <v>17858</v>
      </c>
      <c r="AU693" t="s">
        <v>17859</v>
      </c>
      <c r="AV693" t="s">
        <v>17860</v>
      </c>
      <c r="AW693" t="s">
        <v>17861</v>
      </c>
      <c r="AX693" t="s">
        <v>17862</v>
      </c>
      <c r="AY693" t="s">
        <v>17863</v>
      </c>
      <c r="AZ693" t="s">
        <v>17864</v>
      </c>
      <c r="BA693" t="s">
        <v>17865</v>
      </c>
      <c r="BB693" t="s">
        <v>17866</v>
      </c>
      <c r="BC693" t="s">
        <v>17867</v>
      </c>
      <c r="BD693" t="s">
        <v>17868</v>
      </c>
      <c r="BE693" t="s">
        <v>17869</v>
      </c>
      <c r="BF693" t="s">
        <v>17870</v>
      </c>
      <c r="BG693" t="s">
        <v>17871</v>
      </c>
      <c r="BH693" t="s">
        <v>17872</v>
      </c>
      <c r="BI693" t="s">
        <v>17873</v>
      </c>
      <c r="BJ693" t="s">
        <v>17874</v>
      </c>
      <c r="BK693" t="s">
        <v>17875</v>
      </c>
      <c r="BL693" t="s">
        <v>17876</v>
      </c>
      <c r="BM693" t="s">
        <v>17877</v>
      </c>
      <c r="BN693" t="s">
        <v>17878</v>
      </c>
      <c r="BO693" t="s">
        <v>17879</v>
      </c>
      <c r="BP693" t="s">
        <v>17880</v>
      </c>
      <c r="BQ693" t="s">
        <v>17881</v>
      </c>
      <c r="BR693" t="s">
        <v>17882</v>
      </c>
      <c r="BS693" t="s">
        <v>17883</v>
      </c>
      <c r="BT693" t="s">
        <v>17884</v>
      </c>
      <c r="BU693" t="s">
        <v>17885</v>
      </c>
      <c r="BV693" t="s">
        <v>17886</v>
      </c>
      <c r="BW693" t="s">
        <v>17887</v>
      </c>
      <c r="BX693" t="s">
        <v>17888</v>
      </c>
      <c r="BY693" t="s">
        <v>17889</v>
      </c>
      <c r="BZ693" t="s">
        <v>17890</v>
      </c>
      <c r="CA693" t="s">
        <v>17891</v>
      </c>
      <c r="CB693" t="s">
        <v>17892</v>
      </c>
      <c r="CC693" t="s">
        <v>17893</v>
      </c>
      <c r="CD693" t="s">
        <v>17894</v>
      </c>
      <c r="CE693" t="s">
        <v>17895</v>
      </c>
      <c r="CF693" t="s">
        <v>17896</v>
      </c>
      <c r="CG693" t="s">
        <v>17897</v>
      </c>
      <c r="CH693" t="s">
        <v>17898</v>
      </c>
      <c r="CI693" t="s">
        <v>17899</v>
      </c>
      <c r="CJ693" t="s">
        <v>17900</v>
      </c>
      <c r="CK693" t="s">
        <v>17901</v>
      </c>
      <c r="CL693" t="s">
        <v>17902</v>
      </c>
      <c r="CM693" t="s">
        <v>17903</v>
      </c>
      <c r="CN693" t="s">
        <v>17904</v>
      </c>
      <c r="CO693" t="s">
        <v>17905</v>
      </c>
      <c r="CP693" t="s">
        <v>17906</v>
      </c>
      <c r="CQ693" t="s">
        <v>17907</v>
      </c>
      <c r="CR693" t="s">
        <v>17908</v>
      </c>
      <c r="CS693" t="s">
        <v>17909</v>
      </c>
      <c r="CT693" t="s">
        <v>17910</v>
      </c>
      <c r="CU693" t="s">
        <v>17911</v>
      </c>
      <c r="CV693" t="s">
        <v>17912</v>
      </c>
      <c r="CW693" t="s">
        <v>17913</v>
      </c>
      <c r="CX693" t="s">
        <v>17914</v>
      </c>
      <c r="CY693" t="s">
        <v>17915</v>
      </c>
      <c r="CZ693" t="s">
        <v>17916</v>
      </c>
      <c r="DA693" t="s">
        <v>17917</v>
      </c>
      <c r="DB693" t="s">
        <v>17918</v>
      </c>
      <c r="DC693" t="s">
        <v>17919</v>
      </c>
      <c r="DD693" t="s">
        <v>17920</v>
      </c>
      <c r="DE693" t="s">
        <v>17921</v>
      </c>
      <c r="DF693" t="s">
        <v>17922</v>
      </c>
      <c r="DG693" t="s">
        <v>17923</v>
      </c>
      <c r="DH693" t="s">
        <v>17924</v>
      </c>
      <c r="DI693" t="s">
        <v>17925</v>
      </c>
      <c r="DJ693" t="s">
        <v>17926</v>
      </c>
      <c r="DK693" t="s">
        <v>17927</v>
      </c>
      <c r="DL693" t="s">
        <v>17928</v>
      </c>
      <c r="DM693" t="s">
        <v>17929</v>
      </c>
      <c r="DN693" t="s">
        <v>17930</v>
      </c>
      <c r="DO693" t="s">
        <v>17931</v>
      </c>
      <c r="DP693" t="s">
        <v>17932</v>
      </c>
      <c r="DQ693" t="s">
        <v>17933</v>
      </c>
      <c r="DR693" t="s">
        <v>17934</v>
      </c>
      <c r="DS693" t="s">
        <v>17935</v>
      </c>
      <c r="DT693" t="s">
        <v>17936</v>
      </c>
      <c r="DU693" t="s">
        <v>17937</v>
      </c>
      <c r="DV693" t="s">
        <v>17938</v>
      </c>
      <c r="DW693" t="s">
        <v>17939</v>
      </c>
      <c r="DX693" t="s">
        <v>17940</v>
      </c>
      <c r="DY693" t="s">
        <v>17941</v>
      </c>
      <c r="DZ693" t="s">
        <v>17942</v>
      </c>
      <c r="EA693" t="s">
        <v>17943</v>
      </c>
      <c r="EB693" t="s">
        <v>17944</v>
      </c>
      <c r="EC693" t="s">
        <v>17945</v>
      </c>
      <c r="ED693" t="s">
        <v>17946</v>
      </c>
      <c r="EE693" t="s">
        <v>17947</v>
      </c>
      <c r="EF693" t="s">
        <v>17948</v>
      </c>
      <c r="EG693" t="s">
        <v>17949</v>
      </c>
      <c r="EH693" t="s">
        <v>17950</v>
      </c>
      <c r="EI693" t="s">
        <v>17951</v>
      </c>
      <c r="EJ693" t="s">
        <v>17952</v>
      </c>
      <c r="EK693" t="s">
        <v>17953</v>
      </c>
      <c r="EL693" t="s">
        <v>17954</v>
      </c>
      <c r="EM693" t="s">
        <v>17955</v>
      </c>
      <c r="EN693" t="s">
        <v>17956</v>
      </c>
      <c r="EO693" t="s">
        <v>17957</v>
      </c>
      <c r="EP693" t="s">
        <v>17958</v>
      </c>
      <c r="EQ693" t="s">
        <v>17959</v>
      </c>
      <c r="ER693" t="s">
        <v>17960</v>
      </c>
      <c r="ES693" t="s">
        <v>17961</v>
      </c>
      <c r="ET693" t="s">
        <v>17962</v>
      </c>
      <c r="EU693" t="s">
        <v>17963</v>
      </c>
      <c r="EV693" t="s">
        <v>17964</v>
      </c>
      <c r="EW693" t="s">
        <v>17965</v>
      </c>
      <c r="EX693" t="s">
        <v>17966</v>
      </c>
      <c r="EY693" t="s">
        <v>17967</v>
      </c>
      <c r="EZ693" t="s">
        <v>17968</v>
      </c>
      <c r="FA693" t="s">
        <v>17969</v>
      </c>
      <c r="FB693" t="s">
        <v>17970</v>
      </c>
      <c r="FC693" t="s">
        <v>17971</v>
      </c>
      <c r="FD693" t="s">
        <v>17972</v>
      </c>
      <c r="FE693" t="s">
        <v>17973</v>
      </c>
      <c r="FF693" t="s">
        <v>17974</v>
      </c>
      <c r="FG693" t="s">
        <v>17975</v>
      </c>
      <c r="FH693" t="s">
        <v>17976</v>
      </c>
      <c r="FI693" t="s">
        <v>17977</v>
      </c>
      <c r="FJ693" t="s">
        <v>17978</v>
      </c>
      <c r="FK693" t="s">
        <v>17979</v>
      </c>
      <c r="FL693" t="s">
        <v>17980</v>
      </c>
      <c r="FM693" t="s">
        <v>17981</v>
      </c>
      <c r="FN693" t="s">
        <v>17982</v>
      </c>
      <c r="FO693" t="s">
        <v>17983</v>
      </c>
      <c r="FP693" t="s">
        <v>17984</v>
      </c>
      <c r="FQ693" t="s">
        <v>17985</v>
      </c>
      <c r="FR693" t="s">
        <v>17986</v>
      </c>
      <c r="FS693" t="s">
        <v>17987</v>
      </c>
      <c r="FT693" t="s">
        <v>17988</v>
      </c>
      <c r="FU693" t="s">
        <v>17989</v>
      </c>
      <c r="FV693" t="s">
        <v>17990</v>
      </c>
      <c r="FW693" t="s">
        <v>17991</v>
      </c>
      <c r="FX693" t="s">
        <v>17992</v>
      </c>
      <c r="FY693" t="s">
        <v>17993</v>
      </c>
      <c r="FZ693" t="s">
        <v>17994</v>
      </c>
      <c r="GA693" t="s">
        <v>17995</v>
      </c>
      <c r="GB693" t="s">
        <v>17996</v>
      </c>
      <c r="GC693" t="s">
        <v>17997</v>
      </c>
      <c r="GD693" t="s">
        <v>17998</v>
      </c>
      <c r="GE693" t="s">
        <v>17999</v>
      </c>
      <c r="GF693" t="s">
        <v>18000</v>
      </c>
      <c r="GG693" t="s">
        <v>18001</v>
      </c>
    </row>
    <row r="694" spans="1:190" x14ac:dyDescent="0.25">
      <c r="A694" t="s">
        <v>19322</v>
      </c>
      <c r="B694" t="s">
        <v>19323</v>
      </c>
      <c r="C694" t="s">
        <v>19324</v>
      </c>
      <c r="D694" t="s">
        <v>19325</v>
      </c>
      <c r="E694" t="s">
        <v>19326</v>
      </c>
      <c r="F694" t="s">
        <v>19327</v>
      </c>
      <c r="G694" t="s">
        <v>19328</v>
      </c>
    </row>
    <row r="695" spans="1:190" x14ac:dyDescent="0.25">
      <c r="A695" t="s">
        <v>19262</v>
      </c>
      <c r="B695" t="s">
        <v>17813</v>
      </c>
      <c r="C695" t="s">
        <v>17814</v>
      </c>
      <c r="D695" t="s">
        <v>17815</v>
      </c>
      <c r="E695" t="s">
        <v>17816</v>
      </c>
      <c r="F695" t="s">
        <v>17817</v>
      </c>
      <c r="G695" t="s">
        <v>17818</v>
      </c>
      <c r="H695" t="s">
        <v>17819</v>
      </c>
      <c r="I695" t="s">
        <v>17820</v>
      </c>
      <c r="J695" t="s">
        <v>17821</v>
      </c>
      <c r="K695" t="s">
        <v>17822</v>
      </c>
      <c r="L695" t="s">
        <v>17823</v>
      </c>
      <c r="M695" t="s">
        <v>17824</v>
      </c>
      <c r="N695" t="s">
        <v>17825</v>
      </c>
      <c r="O695" t="s">
        <v>17826</v>
      </c>
      <c r="P695" t="s">
        <v>17827</v>
      </c>
      <c r="Q695" t="s">
        <v>17828</v>
      </c>
      <c r="R695" t="s">
        <v>17829</v>
      </c>
      <c r="S695" t="s">
        <v>17830</v>
      </c>
      <c r="T695" t="s">
        <v>17831</v>
      </c>
      <c r="U695" t="s">
        <v>17832</v>
      </c>
      <c r="V695" t="s">
        <v>17833</v>
      </c>
      <c r="W695" t="s">
        <v>17834</v>
      </c>
      <c r="X695" t="s">
        <v>17835</v>
      </c>
      <c r="Y695" t="s">
        <v>17836</v>
      </c>
      <c r="Z695" t="s">
        <v>17837</v>
      </c>
      <c r="AA695" t="s">
        <v>17838</v>
      </c>
      <c r="AB695" t="s">
        <v>17839</v>
      </c>
      <c r="AC695" t="s">
        <v>17840</v>
      </c>
      <c r="AD695" t="s">
        <v>17841</v>
      </c>
      <c r="AE695" t="s">
        <v>17842</v>
      </c>
      <c r="AF695" t="s">
        <v>17843</v>
      </c>
      <c r="AG695" t="s">
        <v>17844</v>
      </c>
      <c r="AH695" t="s">
        <v>17845</v>
      </c>
      <c r="AI695" t="s">
        <v>17846</v>
      </c>
      <c r="AJ695" t="s">
        <v>17847</v>
      </c>
      <c r="AK695" t="s">
        <v>17848</v>
      </c>
      <c r="AL695" t="s">
        <v>17849</v>
      </c>
      <c r="AM695" t="s">
        <v>17850</v>
      </c>
      <c r="AN695" t="s">
        <v>17851</v>
      </c>
      <c r="AO695" t="s">
        <v>17852</v>
      </c>
      <c r="AP695" t="s">
        <v>17853</v>
      </c>
      <c r="AQ695" t="s">
        <v>17854</v>
      </c>
      <c r="AR695" t="s">
        <v>17855</v>
      </c>
      <c r="AS695" t="s">
        <v>17856</v>
      </c>
      <c r="AT695" t="s">
        <v>17857</v>
      </c>
      <c r="AU695" t="s">
        <v>17858</v>
      </c>
      <c r="AV695" t="s">
        <v>17859</v>
      </c>
      <c r="AW695" t="s">
        <v>17860</v>
      </c>
      <c r="AX695" t="s">
        <v>17861</v>
      </c>
      <c r="AY695" t="s">
        <v>17862</v>
      </c>
      <c r="AZ695" t="s">
        <v>17863</v>
      </c>
      <c r="BA695" t="s">
        <v>17864</v>
      </c>
      <c r="BB695" t="s">
        <v>17865</v>
      </c>
      <c r="BC695" t="s">
        <v>17866</v>
      </c>
      <c r="BD695" t="s">
        <v>17867</v>
      </c>
      <c r="BE695" t="s">
        <v>17868</v>
      </c>
      <c r="BF695" t="s">
        <v>17869</v>
      </c>
      <c r="BG695" t="s">
        <v>17870</v>
      </c>
      <c r="BH695" t="s">
        <v>17871</v>
      </c>
      <c r="BI695" t="s">
        <v>17872</v>
      </c>
      <c r="BJ695" t="s">
        <v>17873</v>
      </c>
      <c r="BK695" t="s">
        <v>17874</v>
      </c>
      <c r="BL695" t="s">
        <v>17875</v>
      </c>
      <c r="BM695" t="s">
        <v>17876</v>
      </c>
      <c r="BN695" t="s">
        <v>17877</v>
      </c>
      <c r="BO695" t="s">
        <v>17878</v>
      </c>
      <c r="BP695" t="s">
        <v>17879</v>
      </c>
      <c r="BQ695" t="s">
        <v>17880</v>
      </c>
      <c r="BR695" t="s">
        <v>17881</v>
      </c>
      <c r="BS695" t="s">
        <v>17882</v>
      </c>
      <c r="BT695" t="s">
        <v>17883</v>
      </c>
      <c r="BU695" t="s">
        <v>17884</v>
      </c>
      <c r="BV695" t="s">
        <v>17885</v>
      </c>
      <c r="BW695" t="s">
        <v>17886</v>
      </c>
      <c r="BX695" t="s">
        <v>17887</v>
      </c>
      <c r="BY695" t="s">
        <v>17888</v>
      </c>
      <c r="BZ695" t="s">
        <v>17889</v>
      </c>
      <c r="CA695" t="s">
        <v>17890</v>
      </c>
      <c r="CB695" t="s">
        <v>17891</v>
      </c>
      <c r="CC695" t="s">
        <v>17892</v>
      </c>
      <c r="CD695" t="s">
        <v>17893</v>
      </c>
      <c r="CE695" t="s">
        <v>17894</v>
      </c>
      <c r="CF695" t="s">
        <v>17895</v>
      </c>
      <c r="CG695" t="s">
        <v>17896</v>
      </c>
      <c r="CH695" t="s">
        <v>17897</v>
      </c>
      <c r="CI695" t="s">
        <v>17898</v>
      </c>
      <c r="CJ695" t="s">
        <v>17899</v>
      </c>
      <c r="CK695" t="s">
        <v>17900</v>
      </c>
      <c r="CL695" t="s">
        <v>17901</v>
      </c>
      <c r="CM695" t="s">
        <v>17902</v>
      </c>
      <c r="CN695" t="s">
        <v>17903</v>
      </c>
      <c r="CO695" t="s">
        <v>17904</v>
      </c>
      <c r="CP695" t="s">
        <v>17905</v>
      </c>
      <c r="CQ695" t="s">
        <v>17906</v>
      </c>
      <c r="CR695" t="s">
        <v>17907</v>
      </c>
      <c r="CS695" t="s">
        <v>17908</v>
      </c>
      <c r="CT695" t="s">
        <v>17909</v>
      </c>
      <c r="CU695" t="s">
        <v>17910</v>
      </c>
      <c r="CV695" t="s">
        <v>17911</v>
      </c>
      <c r="CW695" t="s">
        <v>17912</v>
      </c>
      <c r="CX695" t="s">
        <v>17913</v>
      </c>
      <c r="CY695" t="s">
        <v>17914</v>
      </c>
      <c r="CZ695" t="s">
        <v>17915</v>
      </c>
      <c r="DA695" t="s">
        <v>17916</v>
      </c>
      <c r="DB695" t="s">
        <v>17917</v>
      </c>
      <c r="DC695" t="s">
        <v>17918</v>
      </c>
      <c r="DD695" t="s">
        <v>17919</v>
      </c>
      <c r="DE695" t="s">
        <v>17920</v>
      </c>
      <c r="DF695" t="s">
        <v>17921</v>
      </c>
      <c r="DG695" t="s">
        <v>17922</v>
      </c>
      <c r="DH695" t="s">
        <v>17923</v>
      </c>
      <c r="DI695" t="s">
        <v>17924</v>
      </c>
      <c r="DJ695" t="s">
        <v>17925</v>
      </c>
      <c r="DK695" t="s">
        <v>17926</v>
      </c>
      <c r="DL695" t="s">
        <v>17927</v>
      </c>
      <c r="DM695" t="s">
        <v>17928</v>
      </c>
      <c r="DN695" t="s">
        <v>17929</v>
      </c>
      <c r="DO695" t="s">
        <v>17930</v>
      </c>
      <c r="DP695" t="s">
        <v>17931</v>
      </c>
      <c r="DQ695" t="s">
        <v>17932</v>
      </c>
      <c r="DR695" t="s">
        <v>17933</v>
      </c>
      <c r="DS695" t="s">
        <v>17934</v>
      </c>
      <c r="DT695" t="s">
        <v>17935</v>
      </c>
      <c r="DU695" t="s">
        <v>17936</v>
      </c>
      <c r="DV695" t="s">
        <v>17937</v>
      </c>
      <c r="DW695" t="s">
        <v>17938</v>
      </c>
      <c r="DX695" t="s">
        <v>17939</v>
      </c>
      <c r="DY695" t="s">
        <v>17940</v>
      </c>
      <c r="DZ695" t="s">
        <v>17941</v>
      </c>
      <c r="EA695" t="s">
        <v>17942</v>
      </c>
      <c r="EB695" t="s">
        <v>17943</v>
      </c>
      <c r="EC695" t="s">
        <v>17944</v>
      </c>
      <c r="ED695" t="s">
        <v>17945</v>
      </c>
      <c r="EE695" t="s">
        <v>17946</v>
      </c>
      <c r="EF695" t="s">
        <v>17947</v>
      </c>
      <c r="EG695" t="s">
        <v>17948</v>
      </c>
      <c r="EH695" t="s">
        <v>17949</v>
      </c>
      <c r="EI695" t="s">
        <v>17950</v>
      </c>
      <c r="EJ695" t="s">
        <v>17951</v>
      </c>
      <c r="EK695" t="s">
        <v>17952</v>
      </c>
      <c r="EL695" t="s">
        <v>17953</v>
      </c>
      <c r="EM695" t="s">
        <v>17954</v>
      </c>
      <c r="EN695" t="s">
        <v>17955</v>
      </c>
      <c r="EO695" t="s">
        <v>17956</v>
      </c>
      <c r="EP695" t="s">
        <v>17957</v>
      </c>
      <c r="EQ695" t="s">
        <v>17958</v>
      </c>
      <c r="ER695" t="s">
        <v>17959</v>
      </c>
      <c r="ES695" t="s">
        <v>17960</v>
      </c>
      <c r="ET695" t="s">
        <v>17961</v>
      </c>
      <c r="EU695" t="s">
        <v>17962</v>
      </c>
      <c r="EV695" t="s">
        <v>17963</v>
      </c>
      <c r="EW695" t="s">
        <v>17964</v>
      </c>
      <c r="EX695" t="s">
        <v>17965</v>
      </c>
      <c r="EY695" t="s">
        <v>17966</v>
      </c>
      <c r="EZ695" t="s">
        <v>17967</v>
      </c>
      <c r="FA695" t="s">
        <v>17968</v>
      </c>
      <c r="FB695" t="s">
        <v>17969</v>
      </c>
      <c r="FC695" t="s">
        <v>17970</v>
      </c>
      <c r="FD695" t="s">
        <v>17971</v>
      </c>
      <c r="FE695" t="s">
        <v>17972</v>
      </c>
      <c r="FF695" t="s">
        <v>17973</v>
      </c>
      <c r="FG695" t="s">
        <v>17974</v>
      </c>
      <c r="FH695" t="s">
        <v>17975</v>
      </c>
      <c r="FI695" t="s">
        <v>17976</v>
      </c>
      <c r="FJ695" t="s">
        <v>17977</v>
      </c>
      <c r="FK695" t="s">
        <v>17978</v>
      </c>
      <c r="FL695" t="s">
        <v>17979</v>
      </c>
      <c r="FM695" t="s">
        <v>17980</v>
      </c>
      <c r="FN695" t="s">
        <v>17981</v>
      </c>
      <c r="FO695" t="s">
        <v>17982</v>
      </c>
      <c r="FP695" t="s">
        <v>17983</v>
      </c>
      <c r="FQ695" t="s">
        <v>17984</v>
      </c>
      <c r="FR695" t="s">
        <v>17985</v>
      </c>
      <c r="FS695" t="s">
        <v>17986</v>
      </c>
      <c r="FT695" t="s">
        <v>17987</v>
      </c>
      <c r="FU695" t="s">
        <v>17988</v>
      </c>
      <c r="FV695" t="s">
        <v>17989</v>
      </c>
      <c r="FW695" t="s">
        <v>17990</v>
      </c>
      <c r="FX695" t="s">
        <v>17991</v>
      </c>
      <c r="FY695" t="s">
        <v>17992</v>
      </c>
      <c r="FZ695" t="s">
        <v>17993</v>
      </c>
      <c r="GA695" t="s">
        <v>17994</v>
      </c>
      <c r="GB695" t="s">
        <v>17995</v>
      </c>
      <c r="GC695" t="s">
        <v>17996</v>
      </c>
      <c r="GD695" t="s">
        <v>17997</v>
      </c>
      <c r="GE695" t="s">
        <v>17998</v>
      </c>
      <c r="GF695" t="s">
        <v>17999</v>
      </c>
      <c r="GG695" t="s">
        <v>18000</v>
      </c>
      <c r="GH695" t="s">
        <v>18001</v>
      </c>
    </row>
    <row r="696" spans="1:190" x14ac:dyDescent="0.25">
      <c r="A696" t="s">
        <v>19262</v>
      </c>
      <c r="B696" t="s">
        <v>17813</v>
      </c>
      <c r="C696" t="s">
        <v>17814</v>
      </c>
      <c r="D696" t="s">
        <v>17815</v>
      </c>
      <c r="E696" t="s">
        <v>17816</v>
      </c>
      <c r="F696" t="s">
        <v>17817</v>
      </c>
      <c r="G696" t="s">
        <v>17818</v>
      </c>
      <c r="H696" t="s">
        <v>17819</v>
      </c>
      <c r="I696" t="s">
        <v>17820</v>
      </c>
      <c r="J696" t="s">
        <v>17821</v>
      </c>
      <c r="K696" t="s">
        <v>17822</v>
      </c>
      <c r="L696" t="s">
        <v>17823</v>
      </c>
      <c r="M696" t="s">
        <v>17824</v>
      </c>
      <c r="N696" t="s">
        <v>17825</v>
      </c>
      <c r="O696" t="s">
        <v>17826</v>
      </c>
      <c r="P696" t="s">
        <v>17827</v>
      </c>
      <c r="Q696" t="s">
        <v>17828</v>
      </c>
      <c r="R696" t="s">
        <v>17829</v>
      </c>
      <c r="S696" t="s">
        <v>17830</v>
      </c>
      <c r="T696" t="s">
        <v>17831</v>
      </c>
      <c r="U696" t="s">
        <v>17832</v>
      </c>
      <c r="V696" t="s">
        <v>17833</v>
      </c>
      <c r="W696" t="s">
        <v>17834</v>
      </c>
      <c r="X696" t="s">
        <v>17835</v>
      </c>
      <c r="Y696" t="s">
        <v>17836</v>
      </c>
      <c r="Z696" t="s">
        <v>17837</v>
      </c>
      <c r="AA696" t="s">
        <v>17838</v>
      </c>
      <c r="AB696" t="s">
        <v>17839</v>
      </c>
      <c r="AC696" t="s">
        <v>17840</v>
      </c>
      <c r="AD696" t="s">
        <v>17841</v>
      </c>
      <c r="AE696" t="s">
        <v>17842</v>
      </c>
      <c r="AF696" t="s">
        <v>17843</v>
      </c>
      <c r="AG696" t="s">
        <v>17844</v>
      </c>
      <c r="AH696" t="s">
        <v>17845</v>
      </c>
      <c r="AI696" t="s">
        <v>17846</v>
      </c>
      <c r="AJ696" t="s">
        <v>17847</v>
      </c>
      <c r="AK696" t="s">
        <v>17848</v>
      </c>
      <c r="AL696" t="s">
        <v>17849</v>
      </c>
      <c r="AM696" t="s">
        <v>17850</v>
      </c>
      <c r="AN696" t="s">
        <v>17851</v>
      </c>
      <c r="AO696" t="s">
        <v>17852</v>
      </c>
      <c r="AP696" t="s">
        <v>17853</v>
      </c>
      <c r="AQ696" t="s">
        <v>17854</v>
      </c>
      <c r="AR696" t="s">
        <v>17855</v>
      </c>
      <c r="AS696" t="s">
        <v>17856</v>
      </c>
      <c r="AT696" t="s">
        <v>17857</v>
      </c>
      <c r="AU696" t="s">
        <v>17858</v>
      </c>
      <c r="AV696" t="s">
        <v>17859</v>
      </c>
      <c r="AW696" t="s">
        <v>17860</v>
      </c>
      <c r="AX696" t="s">
        <v>17861</v>
      </c>
      <c r="AY696" t="s">
        <v>17862</v>
      </c>
      <c r="AZ696" t="s">
        <v>17863</v>
      </c>
      <c r="BA696" t="s">
        <v>17864</v>
      </c>
      <c r="BB696" t="s">
        <v>17865</v>
      </c>
      <c r="BC696" t="s">
        <v>17866</v>
      </c>
      <c r="BD696" t="s">
        <v>17867</v>
      </c>
      <c r="BE696" t="s">
        <v>17868</v>
      </c>
      <c r="BF696" t="s">
        <v>17869</v>
      </c>
      <c r="BG696" t="s">
        <v>17870</v>
      </c>
      <c r="BH696" t="s">
        <v>17871</v>
      </c>
      <c r="BI696" t="s">
        <v>17872</v>
      </c>
      <c r="BJ696" t="s">
        <v>17873</v>
      </c>
      <c r="BK696" t="s">
        <v>17874</v>
      </c>
      <c r="BL696" t="s">
        <v>17875</v>
      </c>
      <c r="BM696" t="s">
        <v>17876</v>
      </c>
      <c r="BN696" t="s">
        <v>17877</v>
      </c>
      <c r="BO696" t="s">
        <v>17878</v>
      </c>
      <c r="BP696" t="s">
        <v>17879</v>
      </c>
      <c r="BQ696" t="s">
        <v>17880</v>
      </c>
      <c r="BR696" t="s">
        <v>17881</v>
      </c>
      <c r="BS696" t="s">
        <v>17882</v>
      </c>
      <c r="BT696" t="s">
        <v>17883</v>
      </c>
      <c r="BU696" t="s">
        <v>17884</v>
      </c>
      <c r="BV696" t="s">
        <v>17885</v>
      </c>
      <c r="BW696" t="s">
        <v>17886</v>
      </c>
      <c r="BX696" t="s">
        <v>17887</v>
      </c>
      <c r="BY696" t="s">
        <v>17888</v>
      </c>
      <c r="BZ696" t="s">
        <v>17889</v>
      </c>
      <c r="CA696" t="s">
        <v>17890</v>
      </c>
      <c r="CB696" t="s">
        <v>17891</v>
      </c>
      <c r="CC696" t="s">
        <v>17892</v>
      </c>
      <c r="CD696" t="s">
        <v>17893</v>
      </c>
      <c r="CE696" t="s">
        <v>17894</v>
      </c>
      <c r="CF696" t="s">
        <v>17895</v>
      </c>
      <c r="CG696" t="s">
        <v>17896</v>
      </c>
      <c r="CH696" t="s">
        <v>17897</v>
      </c>
      <c r="CI696" t="s">
        <v>17898</v>
      </c>
      <c r="CJ696" t="s">
        <v>17899</v>
      </c>
      <c r="CK696" t="s">
        <v>17900</v>
      </c>
      <c r="CL696" t="s">
        <v>17901</v>
      </c>
      <c r="CM696" t="s">
        <v>17902</v>
      </c>
      <c r="CN696" t="s">
        <v>17903</v>
      </c>
      <c r="CO696" t="s">
        <v>17904</v>
      </c>
      <c r="CP696" t="s">
        <v>17905</v>
      </c>
      <c r="CQ696" t="s">
        <v>17906</v>
      </c>
      <c r="CR696" t="s">
        <v>17907</v>
      </c>
      <c r="CS696" t="s">
        <v>17908</v>
      </c>
      <c r="CT696" t="s">
        <v>17909</v>
      </c>
      <c r="CU696" t="s">
        <v>17910</v>
      </c>
      <c r="CV696" t="s">
        <v>17911</v>
      </c>
      <c r="CW696" t="s">
        <v>17912</v>
      </c>
      <c r="CX696" t="s">
        <v>17913</v>
      </c>
      <c r="CY696" t="s">
        <v>17914</v>
      </c>
      <c r="CZ696" t="s">
        <v>17915</v>
      </c>
      <c r="DA696" t="s">
        <v>17916</v>
      </c>
      <c r="DB696" t="s">
        <v>17917</v>
      </c>
      <c r="DC696" t="s">
        <v>17918</v>
      </c>
      <c r="DD696" t="s">
        <v>17919</v>
      </c>
      <c r="DE696" t="s">
        <v>17920</v>
      </c>
      <c r="DF696" t="s">
        <v>17921</v>
      </c>
      <c r="DG696" t="s">
        <v>17922</v>
      </c>
      <c r="DH696" t="s">
        <v>17923</v>
      </c>
      <c r="DI696" t="s">
        <v>17924</v>
      </c>
      <c r="DJ696" t="s">
        <v>17925</v>
      </c>
      <c r="DK696" t="s">
        <v>17926</v>
      </c>
      <c r="DL696" t="s">
        <v>17927</v>
      </c>
      <c r="DM696" t="s">
        <v>17928</v>
      </c>
      <c r="DN696" t="s">
        <v>17929</v>
      </c>
      <c r="DO696" t="s">
        <v>17930</v>
      </c>
      <c r="DP696" t="s">
        <v>17931</v>
      </c>
      <c r="DQ696" t="s">
        <v>17932</v>
      </c>
      <c r="DR696" t="s">
        <v>17933</v>
      </c>
      <c r="DS696" t="s">
        <v>17934</v>
      </c>
      <c r="DT696" t="s">
        <v>17935</v>
      </c>
      <c r="DU696" t="s">
        <v>17936</v>
      </c>
      <c r="DV696" t="s">
        <v>17937</v>
      </c>
      <c r="DW696" t="s">
        <v>17938</v>
      </c>
      <c r="DX696" t="s">
        <v>17939</v>
      </c>
      <c r="DY696" t="s">
        <v>17940</v>
      </c>
      <c r="DZ696" t="s">
        <v>17941</v>
      </c>
      <c r="EA696" t="s">
        <v>17942</v>
      </c>
      <c r="EB696" t="s">
        <v>17943</v>
      </c>
      <c r="EC696" t="s">
        <v>17944</v>
      </c>
      <c r="ED696" t="s">
        <v>17945</v>
      </c>
      <c r="EE696" t="s">
        <v>17946</v>
      </c>
      <c r="EF696" t="s">
        <v>17947</v>
      </c>
      <c r="EG696" t="s">
        <v>17948</v>
      </c>
      <c r="EH696" t="s">
        <v>17949</v>
      </c>
      <c r="EI696" t="s">
        <v>17950</v>
      </c>
      <c r="EJ696" t="s">
        <v>17951</v>
      </c>
      <c r="EK696" t="s">
        <v>17952</v>
      </c>
      <c r="EL696" t="s">
        <v>17953</v>
      </c>
      <c r="EM696" t="s">
        <v>17954</v>
      </c>
      <c r="EN696" t="s">
        <v>17955</v>
      </c>
      <c r="EO696" t="s">
        <v>17956</v>
      </c>
      <c r="EP696" t="s">
        <v>17957</v>
      </c>
      <c r="EQ696" t="s">
        <v>17958</v>
      </c>
      <c r="ER696" t="s">
        <v>17959</v>
      </c>
      <c r="ES696" t="s">
        <v>17960</v>
      </c>
      <c r="ET696" t="s">
        <v>17961</v>
      </c>
      <c r="EU696" t="s">
        <v>17962</v>
      </c>
      <c r="EV696" t="s">
        <v>17963</v>
      </c>
      <c r="EW696" t="s">
        <v>17964</v>
      </c>
      <c r="EX696" t="s">
        <v>17965</v>
      </c>
      <c r="EY696" t="s">
        <v>17966</v>
      </c>
      <c r="EZ696" t="s">
        <v>17967</v>
      </c>
      <c r="FA696" t="s">
        <v>17968</v>
      </c>
      <c r="FB696" t="s">
        <v>17969</v>
      </c>
      <c r="FC696" t="s">
        <v>17970</v>
      </c>
      <c r="FD696" t="s">
        <v>17971</v>
      </c>
      <c r="FE696" t="s">
        <v>17972</v>
      </c>
      <c r="FF696" t="s">
        <v>17973</v>
      </c>
      <c r="FG696" t="s">
        <v>17974</v>
      </c>
      <c r="FH696" t="s">
        <v>17975</v>
      </c>
      <c r="FI696" t="s">
        <v>17976</v>
      </c>
      <c r="FJ696" t="s">
        <v>17977</v>
      </c>
      <c r="FK696" t="s">
        <v>17978</v>
      </c>
      <c r="FL696" t="s">
        <v>17979</v>
      </c>
      <c r="FM696" t="s">
        <v>17980</v>
      </c>
      <c r="FN696" t="s">
        <v>17981</v>
      </c>
      <c r="FO696" t="s">
        <v>17982</v>
      </c>
      <c r="FP696" t="s">
        <v>17983</v>
      </c>
      <c r="FQ696" t="s">
        <v>17984</v>
      </c>
      <c r="FR696" t="s">
        <v>17985</v>
      </c>
      <c r="FS696" t="s">
        <v>17986</v>
      </c>
      <c r="FT696" t="s">
        <v>17987</v>
      </c>
      <c r="FU696" t="s">
        <v>17988</v>
      </c>
      <c r="FV696" t="s">
        <v>17989</v>
      </c>
      <c r="FW696" t="s">
        <v>17990</v>
      </c>
      <c r="FX696" t="s">
        <v>17991</v>
      </c>
      <c r="FY696" t="s">
        <v>17992</v>
      </c>
      <c r="FZ696" t="s">
        <v>17993</v>
      </c>
      <c r="GA696" t="s">
        <v>17994</v>
      </c>
      <c r="GB696" t="s">
        <v>17995</v>
      </c>
      <c r="GC696" t="s">
        <v>17996</v>
      </c>
      <c r="GD696" t="s">
        <v>17997</v>
      </c>
      <c r="GE696" t="s">
        <v>17998</v>
      </c>
      <c r="GF696" t="s">
        <v>17999</v>
      </c>
      <c r="GG696" t="s">
        <v>18000</v>
      </c>
      <c r="GH696" t="s">
        <v>18001</v>
      </c>
    </row>
    <row r="697" spans="1:190" x14ac:dyDescent="0.25">
      <c r="A697" t="s">
        <v>19331</v>
      </c>
    </row>
    <row r="698" spans="1:190" x14ac:dyDescent="0.25">
      <c r="A698" t="s">
        <v>18121</v>
      </c>
      <c r="B698" t="s">
        <v>18122</v>
      </c>
      <c r="C698" t="s">
        <v>18037</v>
      </c>
      <c r="D698" t="s">
        <v>18123</v>
      </c>
      <c r="E698" t="s">
        <v>18124</v>
      </c>
      <c r="F698" t="s">
        <v>18125</v>
      </c>
    </row>
    <row r="699" spans="1:190" x14ac:dyDescent="0.25">
      <c r="A699" t="s">
        <v>18098</v>
      </c>
      <c r="B699" t="s">
        <v>18126</v>
      </c>
    </row>
    <row r="700" spans="1:190" x14ac:dyDescent="0.25">
      <c r="A700" t="s">
        <v>19309</v>
      </c>
      <c r="B700" t="s">
        <v>19310</v>
      </c>
      <c r="C700" t="s">
        <v>19311</v>
      </c>
      <c r="D700" t="s">
        <v>19312</v>
      </c>
    </row>
    <row r="701" spans="1:190" x14ac:dyDescent="0.25">
      <c r="A701" t="s">
        <v>19332</v>
      </c>
      <c r="B701" t="s">
        <v>19333</v>
      </c>
      <c r="C701" t="s">
        <v>19334</v>
      </c>
      <c r="D701" t="s">
        <v>19335</v>
      </c>
      <c r="E701" t="s">
        <v>19336</v>
      </c>
      <c r="F701" t="s">
        <v>19337</v>
      </c>
    </row>
    <row r="702" spans="1:190" x14ac:dyDescent="0.25">
      <c r="A702" t="s">
        <v>19338</v>
      </c>
    </row>
    <row r="703" spans="1:190" x14ac:dyDescent="0.25">
      <c r="A703" t="s">
        <v>17813</v>
      </c>
      <c r="B703" t="s">
        <v>17814</v>
      </c>
      <c r="C703" t="s">
        <v>17815</v>
      </c>
      <c r="D703" t="s">
        <v>17816</v>
      </c>
      <c r="E703" t="s">
        <v>17817</v>
      </c>
      <c r="F703" t="s">
        <v>17818</v>
      </c>
      <c r="G703" t="s">
        <v>17819</v>
      </c>
      <c r="H703" t="s">
        <v>17820</v>
      </c>
      <c r="I703" t="s">
        <v>17821</v>
      </c>
      <c r="J703" t="s">
        <v>17822</v>
      </c>
      <c r="K703" t="s">
        <v>17823</v>
      </c>
      <c r="L703" t="s">
        <v>17824</v>
      </c>
      <c r="M703" t="s">
        <v>17825</v>
      </c>
      <c r="N703" t="s">
        <v>17826</v>
      </c>
      <c r="O703" t="s">
        <v>17827</v>
      </c>
      <c r="P703" t="s">
        <v>17828</v>
      </c>
      <c r="Q703" t="s">
        <v>17829</v>
      </c>
      <c r="R703" t="s">
        <v>17830</v>
      </c>
      <c r="S703" t="s">
        <v>17831</v>
      </c>
      <c r="T703" t="s">
        <v>17832</v>
      </c>
      <c r="U703" t="s">
        <v>17833</v>
      </c>
      <c r="V703" t="s">
        <v>17834</v>
      </c>
      <c r="W703" t="s">
        <v>17835</v>
      </c>
      <c r="X703" t="s">
        <v>17836</v>
      </c>
      <c r="Y703" t="s">
        <v>17837</v>
      </c>
      <c r="Z703" t="s">
        <v>17838</v>
      </c>
      <c r="AA703" t="s">
        <v>17839</v>
      </c>
      <c r="AB703" t="s">
        <v>17840</v>
      </c>
      <c r="AC703" t="s">
        <v>17841</v>
      </c>
      <c r="AD703" t="s">
        <v>17842</v>
      </c>
      <c r="AE703" t="s">
        <v>17843</v>
      </c>
      <c r="AF703" t="s">
        <v>17844</v>
      </c>
      <c r="AG703" t="s">
        <v>17845</v>
      </c>
      <c r="AH703" t="s">
        <v>17846</v>
      </c>
      <c r="AI703" t="s">
        <v>17847</v>
      </c>
      <c r="AJ703" t="s">
        <v>17848</v>
      </c>
      <c r="AK703" t="s">
        <v>17849</v>
      </c>
      <c r="AL703" t="s">
        <v>17850</v>
      </c>
      <c r="AM703" t="s">
        <v>17851</v>
      </c>
      <c r="AN703" t="s">
        <v>17852</v>
      </c>
      <c r="AO703" t="s">
        <v>17853</v>
      </c>
      <c r="AP703" t="s">
        <v>17854</v>
      </c>
      <c r="AQ703" t="s">
        <v>17855</v>
      </c>
      <c r="AR703" t="s">
        <v>17856</v>
      </c>
      <c r="AS703" t="s">
        <v>17857</v>
      </c>
      <c r="AT703" t="s">
        <v>17858</v>
      </c>
      <c r="AU703" t="s">
        <v>17859</v>
      </c>
      <c r="AV703" t="s">
        <v>17860</v>
      </c>
      <c r="AW703" t="s">
        <v>17861</v>
      </c>
      <c r="AX703" t="s">
        <v>17862</v>
      </c>
      <c r="AY703" t="s">
        <v>17863</v>
      </c>
      <c r="AZ703" t="s">
        <v>17864</v>
      </c>
      <c r="BA703" t="s">
        <v>17865</v>
      </c>
      <c r="BB703" t="s">
        <v>17866</v>
      </c>
      <c r="BC703" t="s">
        <v>17867</v>
      </c>
      <c r="BD703" t="s">
        <v>17868</v>
      </c>
      <c r="BE703" t="s">
        <v>17869</v>
      </c>
      <c r="BF703" t="s">
        <v>17870</v>
      </c>
      <c r="BG703" t="s">
        <v>17871</v>
      </c>
      <c r="BH703" t="s">
        <v>17872</v>
      </c>
      <c r="BI703" t="s">
        <v>17873</v>
      </c>
      <c r="BJ703" t="s">
        <v>17874</v>
      </c>
      <c r="BK703" t="s">
        <v>17875</v>
      </c>
      <c r="BL703" t="s">
        <v>17876</v>
      </c>
      <c r="BM703" t="s">
        <v>17877</v>
      </c>
      <c r="BN703" t="s">
        <v>17878</v>
      </c>
      <c r="BO703" t="s">
        <v>17879</v>
      </c>
      <c r="BP703" t="s">
        <v>17880</v>
      </c>
      <c r="BQ703" t="s">
        <v>17881</v>
      </c>
      <c r="BR703" t="s">
        <v>17882</v>
      </c>
      <c r="BS703" t="s">
        <v>17883</v>
      </c>
      <c r="BT703" t="s">
        <v>17884</v>
      </c>
      <c r="BU703" t="s">
        <v>17885</v>
      </c>
      <c r="BV703" t="s">
        <v>17886</v>
      </c>
      <c r="BW703" t="s">
        <v>17887</v>
      </c>
      <c r="BX703" t="s">
        <v>17888</v>
      </c>
      <c r="BY703" t="s">
        <v>17889</v>
      </c>
      <c r="BZ703" t="s">
        <v>17890</v>
      </c>
      <c r="CA703" t="s">
        <v>17891</v>
      </c>
      <c r="CB703" t="s">
        <v>17892</v>
      </c>
      <c r="CC703" t="s">
        <v>17893</v>
      </c>
      <c r="CD703" t="s">
        <v>17894</v>
      </c>
      <c r="CE703" t="s">
        <v>17895</v>
      </c>
      <c r="CF703" t="s">
        <v>17896</v>
      </c>
      <c r="CG703" t="s">
        <v>17897</v>
      </c>
      <c r="CH703" t="s">
        <v>17898</v>
      </c>
      <c r="CI703" t="s">
        <v>17899</v>
      </c>
      <c r="CJ703" t="s">
        <v>17900</v>
      </c>
      <c r="CK703" t="s">
        <v>17901</v>
      </c>
      <c r="CL703" t="s">
        <v>17902</v>
      </c>
      <c r="CM703" t="s">
        <v>17903</v>
      </c>
      <c r="CN703" t="s">
        <v>17904</v>
      </c>
      <c r="CO703" t="s">
        <v>17905</v>
      </c>
      <c r="CP703" t="s">
        <v>17906</v>
      </c>
      <c r="CQ703" t="s">
        <v>17907</v>
      </c>
      <c r="CR703" t="s">
        <v>17908</v>
      </c>
      <c r="CS703" t="s">
        <v>17909</v>
      </c>
      <c r="CT703" t="s">
        <v>17910</v>
      </c>
      <c r="CU703" t="s">
        <v>17911</v>
      </c>
      <c r="CV703" t="s">
        <v>17912</v>
      </c>
      <c r="CW703" t="s">
        <v>17913</v>
      </c>
      <c r="CX703" t="s">
        <v>17914</v>
      </c>
      <c r="CY703" t="s">
        <v>17915</v>
      </c>
      <c r="CZ703" t="s">
        <v>17916</v>
      </c>
      <c r="DA703" t="s">
        <v>17917</v>
      </c>
      <c r="DB703" t="s">
        <v>17918</v>
      </c>
      <c r="DC703" t="s">
        <v>17919</v>
      </c>
      <c r="DD703" t="s">
        <v>17920</v>
      </c>
      <c r="DE703" t="s">
        <v>17921</v>
      </c>
      <c r="DF703" t="s">
        <v>17922</v>
      </c>
      <c r="DG703" t="s">
        <v>17923</v>
      </c>
      <c r="DH703" t="s">
        <v>17924</v>
      </c>
      <c r="DI703" t="s">
        <v>17925</v>
      </c>
      <c r="DJ703" t="s">
        <v>17926</v>
      </c>
      <c r="DK703" t="s">
        <v>17927</v>
      </c>
      <c r="DL703" t="s">
        <v>17928</v>
      </c>
      <c r="DM703" t="s">
        <v>17929</v>
      </c>
      <c r="DN703" t="s">
        <v>17930</v>
      </c>
      <c r="DO703" t="s">
        <v>17931</v>
      </c>
      <c r="DP703" t="s">
        <v>17932</v>
      </c>
      <c r="DQ703" t="s">
        <v>17933</v>
      </c>
      <c r="DR703" t="s">
        <v>17934</v>
      </c>
      <c r="DS703" t="s">
        <v>17935</v>
      </c>
      <c r="DT703" t="s">
        <v>17936</v>
      </c>
      <c r="DU703" t="s">
        <v>17937</v>
      </c>
      <c r="DV703" t="s">
        <v>17938</v>
      </c>
      <c r="DW703" t="s">
        <v>17939</v>
      </c>
      <c r="DX703" t="s">
        <v>17940</v>
      </c>
      <c r="DY703" t="s">
        <v>17941</v>
      </c>
      <c r="DZ703" t="s">
        <v>17942</v>
      </c>
      <c r="EA703" t="s">
        <v>17943</v>
      </c>
      <c r="EB703" t="s">
        <v>17944</v>
      </c>
      <c r="EC703" t="s">
        <v>17945</v>
      </c>
      <c r="ED703" t="s">
        <v>17946</v>
      </c>
      <c r="EE703" t="s">
        <v>17947</v>
      </c>
      <c r="EF703" t="s">
        <v>17948</v>
      </c>
      <c r="EG703" t="s">
        <v>17949</v>
      </c>
      <c r="EH703" t="s">
        <v>17950</v>
      </c>
      <c r="EI703" t="s">
        <v>17951</v>
      </c>
      <c r="EJ703" t="s">
        <v>17952</v>
      </c>
      <c r="EK703" t="s">
        <v>17953</v>
      </c>
      <c r="EL703" t="s">
        <v>17954</v>
      </c>
      <c r="EM703" t="s">
        <v>17955</v>
      </c>
      <c r="EN703" t="s">
        <v>17956</v>
      </c>
      <c r="EO703" t="s">
        <v>17957</v>
      </c>
      <c r="EP703" t="s">
        <v>17958</v>
      </c>
      <c r="EQ703" t="s">
        <v>17959</v>
      </c>
      <c r="ER703" t="s">
        <v>17960</v>
      </c>
      <c r="ES703" t="s">
        <v>17961</v>
      </c>
      <c r="ET703" t="s">
        <v>17962</v>
      </c>
      <c r="EU703" t="s">
        <v>17963</v>
      </c>
      <c r="EV703" t="s">
        <v>17964</v>
      </c>
      <c r="EW703" t="s">
        <v>17965</v>
      </c>
      <c r="EX703" t="s">
        <v>17966</v>
      </c>
      <c r="EY703" t="s">
        <v>17967</v>
      </c>
      <c r="EZ703" t="s">
        <v>17968</v>
      </c>
      <c r="FA703" t="s">
        <v>17969</v>
      </c>
      <c r="FB703" t="s">
        <v>17970</v>
      </c>
      <c r="FC703" t="s">
        <v>17971</v>
      </c>
      <c r="FD703" t="s">
        <v>17972</v>
      </c>
      <c r="FE703" t="s">
        <v>17973</v>
      </c>
      <c r="FF703" t="s">
        <v>17974</v>
      </c>
      <c r="FG703" t="s">
        <v>17975</v>
      </c>
      <c r="FH703" t="s">
        <v>17976</v>
      </c>
      <c r="FI703" t="s">
        <v>17977</v>
      </c>
      <c r="FJ703" t="s">
        <v>17978</v>
      </c>
      <c r="FK703" t="s">
        <v>17979</v>
      </c>
      <c r="FL703" t="s">
        <v>17980</v>
      </c>
      <c r="FM703" t="s">
        <v>17981</v>
      </c>
      <c r="FN703" t="s">
        <v>17982</v>
      </c>
      <c r="FO703" t="s">
        <v>17983</v>
      </c>
      <c r="FP703" t="s">
        <v>17984</v>
      </c>
      <c r="FQ703" t="s">
        <v>17985</v>
      </c>
      <c r="FR703" t="s">
        <v>17986</v>
      </c>
      <c r="FS703" t="s">
        <v>17987</v>
      </c>
      <c r="FT703" t="s">
        <v>17988</v>
      </c>
      <c r="FU703" t="s">
        <v>17989</v>
      </c>
      <c r="FV703" t="s">
        <v>17990</v>
      </c>
      <c r="FW703" t="s">
        <v>17991</v>
      </c>
      <c r="FX703" t="s">
        <v>17992</v>
      </c>
      <c r="FY703" t="s">
        <v>17993</v>
      </c>
      <c r="FZ703" t="s">
        <v>17994</v>
      </c>
      <c r="GA703" t="s">
        <v>17995</v>
      </c>
      <c r="GB703" t="s">
        <v>17996</v>
      </c>
      <c r="GC703" t="s">
        <v>17997</v>
      </c>
      <c r="GD703" t="s">
        <v>17998</v>
      </c>
      <c r="GE703" t="s">
        <v>17999</v>
      </c>
      <c r="GF703" t="s">
        <v>18000</v>
      </c>
      <c r="GG703" t="s">
        <v>18001</v>
      </c>
    </row>
    <row r="704" spans="1:190" x14ac:dyDescent="0.25">
      <c r="A704" t="s">
        <v>19322</v>
      </c>
      <c r="B704" t="s">
        <v>19323</v>
      </c>
      <c r="C704" t="s">
        <v>19324</v>
      </c>
      <c r="D704" t="s">
        <v>19325</v>
      </c>
      <c r="E704" t="s">
        <v>19326</v>
      </c>
      <c r="F704" t="s">
        <v>19327</v>
      </c>
      <c r="G704" t="s">
        <v>19328</v>
      </c>
    </row>
    <row r="705" spans="1:190" x14ac:dyDescent="0.25">
      <c r="A705" t="s">
        <v>19262</v>
      </c>
      <c r="B705" t="s">
        <v>17813</v>
      </c>
      <c r="C705" t="s">
        <v>17814</v>
      </c>
      <c r="D705" t="s">
        <v>17815</v>
      </c>
      <c r="E705" t="s">
        <v>17816</v>
      </c>
      <c r="F705" t="s">
        <v>17817</v>
      </c>
      <c r="G705" t="s">
        <v>17818</v>
      </c>
      <c r="H705" t="s">
        <v>17819</v>
      </c>
      <c r="I705" t="s">
        <v>17820</v>
      </c>
      <c r="J705" t="s">
        <v>17821</v>
      </c>
      <c r="K705" t="s">
        <v>17822</v>
      </c>
      <c r="L705" t="s">
        <v>17823</v>
      </c>
      <c r="M705" t="s">
        <v>17824</v>
      </c>
      <c r="N705" t="s">
        <v>17825</v>
      </c>
      <c r="O705" t="s">
        <v>17826</v>
      </c>
      <c r="P705" t="s">
        <v>17827</v>
      </c>
      <c r="Q705" t="s">
        <v>17828</v>
      </c>
      <c r="R705" t="s">
        <v>17829</v>
      </c>
      <c r="S705" t="s">
        <v>17830</v>
      </c>
      <c r="T705" t="s">
        <v>17831</v>
      </c>
      <c r="U705" t="s">
        <v>17832</v>
      </c>
      <c r="V705" t="s">
        <v>17833</v>
      </c>
      <c r="W705" t="s">
        <v>17834</v>
      </c>
      <c r="X705" t="s">
        <v>17835</v>
      </c>
      <c r="Y705" t="s">
        <v>17836</v>
      </c>
      <c r="Z705" t="s">
        <v>17837</v>
      </c>
      <c r="AA705" t="s">
        <v>17838</v>
      </c>
      <c r="AB705" t="s">
        <v>17839</v>
      </c>
      <c r="AC705" t="s">
        <v>17840</v>
      </c>
      <c r="AD705" t="s">
        <v>17841</v>
      </c>
      <c r="AE705" t="s">
        <v>17842</v>
      </c>
      <c r="AF705" t="s">
        <v>17843</v>
      </c>
      <c r="AG705" t="s">
        <v>17844</v>
      </c>
      <c r="AH705" t="s">
        <v>17845</v>
      </c>
      <c r="AI705" t="s">
        <v>17846</v>
      </c>
      <c r="AJ705" t="s">
        <v>17847</v>
      </c>
      <c r="AK705" t="s">
        <v>17848</v>
      </c>
      <c r="AL705" t="s">
        <v>17849</v>
      </c>
      <c r="AM705" t="s">
        <v>17850</v>
      </c>
      <c r="AN705" t="s">
        <v>17851</v>
      </c>
      <c r="AO705" t="s">
        <v>17852</v>
      </c>
      <c r="AP705" t="s">
        <v>17853</v>
      </c>
      <c r="AQ705" t="s">
        <v>17854</v>
      </c>
      <c r="AR705" t="s">
        <v>17855</v>
      </c>
      <c r="AS705" t="s">
        <v>17856</v>
      </c>
      <c r="AT705" t="s">
        <v>17857</v>
      </c>
      <c r="AU705" t="s">
        <v>17858</v>
      </c>
      <c r="AV705" t="s">
        <v>17859</v>
      </c>
      <c r="AW705" t="s">
        <v>17860</v>
      </c>
      <c r="AX705" t="s">
        <v>17861</v>
      </c>
      <c r="AY705" t="s">
        <v>17862</v>
      </c>
      <c r="AZ705" t="s">
        <v>17863</v>
      </c>
      <c r="BA705" t="s">
        <v>17864</v>
      </c>
      <c r="BB705" t="s">
        <v>17865</v>
      </c>
      <c r="BC705" t="s">
        <v>17866</v>
      </c>
      <c r="BD705" t="s">
        <v>17867</v>
      </c>
      <c r="BE705" t="s">
        <v>17868</v>
      </c>
      <c r="BF705" t="s">
        <v>17869</v>
      </c>
      <c r="BG705" t="s">
        <v>17870</v>
      </c>
      <c r="BH705" t="s">
        <v>17871</v>
      </c>
      <c r="BI705" t="s">
        <v>17872</v>
      </c>
      <c r="BJ705" t="s">
        <v>17873</v>
      </c>
      <c r="BK705" t="s">
        <v>17874</v>
      </c>
      <c r="BL705" t="s">
        <v>17875</v>
      </c>
      <c r="BM705" t="s">
        <v>17876</v>
      </c>
      <c r="BN705" t="s">
        <v>17877</v>
      </c>
      <c r="BO705" t="s">
        <v>17878</v>
      </c>
      <c r="BP705" t="s">
        <v>17879</v>
      </c>
      <c r="BQ705" t="s">
        <v>17880</v>
      </c>
      <c r="BR705" t="s">
        <v>17881</v>
      </c>
      <c r="BS705" t="s">
        <v>17882</v>
      </c>
      <c r="BT705" t="s">
        <v>17883</v>
      </c>
      <c r="BU705" t="s">
        <v>17884</v>
      </c>
      <c r="BV705" t="s">
        <v>17885</v>
      </c>
      <c r="BW705" t="s">
        <v>17886</v>
      </c>
      <c r="BX705" t="s">
        <v>17887</v>
      </c>
      <c r="BY705" t="s">
        <v>17888</v>
      </c>
      <c r="BZ705" t="s">
        <v>17889</v>
      </c>
      <c r="CA705" t="s">
        <v>17890</v>
      </c>
      <c r="CB705" t="s">
        <v>17891</v>
      </c>
      <c r="CC705" t="s">
        <v>17892</v>
      </c>
      <c r="CD705" t="s">
        <v>17893</v>
      </c>
      <c r="CE705" t="s">
        <v>17894</v>
      </c>
      <c r="CF705" t="s">
        <v>17895</v>
      </c>
      <c r="CG705" t="s">
        <v>17896</v>
      </c>
      <c r="CH705" t="s">
        <v>17897</v>
      </c>
      <c r="CI705" t="s">
        <v>17898</v>
      </c>
      <c r="CJ705" t="s">
        <v>17899</v>
      </c>
      <c r="CK705" t="s">
        <v>17900</v>
      </c>
      <c r="CL705" t="s">
        <v>17901</v>
      </c>
      <c r="CM705" t="s">
        <v>17902</v>
      </c>
      <c r="CN705" t="s">
        <v>17903</v>
      </c>
      <c r="CO705" t="s">
        <v>17904</v>
      </c>
      <c r="CP705" t="s">
        <v>17905</v>
      </c>
      <c r="CQ705" t="s">
        <v>17906</v>
      </c>
      <c r="CR705" t="s">
        <v>17907</v>
      </c>
      <c r="CS705" t="s">
        <v>17908</v>
      </c>
      <c r="CT705" t="s">
        <v>17909</v>
      </c>
      <c r="CU705" t="s">
        <v>17910</v>
      </c>
      <c r="CV705" t="s">
        <v>17911</v>
      </c>
      <c r="CW705" t="s">
        <v>17912</v>
      </c>
      <c r="CX705" t="s">
        <v>17913</v>
      </c>
      <c r="CY705" t="s">
        <v>17914</v>
      </c>
      <c r="CZ705" t="s">
        <v>17915</v>
      </c>
      <c r="DA705" t="s">
        <v>17916</v>
      </c>
      <c r="DB705" t="s">
        <v>17917</v>
      </c>
      <c r="DC705" t="s">
        <v>17918</v>
      </c>
      <c r="DD705" t="s">
        <v>17919</v>
      </c>
      <c r="DE705" t="s">
        <v>17920</v>
      </c>
      <c r="DF705" t="s">
        <v>17921</v>
      </c>
      <c r="DG705" t="s">
        <v>17922</v>
      </c>
      <c r="DH705" t="s">
        <v>17923</v>
      </c>
      <c r="DI705" t="s">
        <v>17924</v>
      </c>
      <c r="DJ705" t="s">
        <v>17925</v>
      </c>
      <c r="DK705" t="s">
        <v>17926</v>
      </c>
      <c r="DL705" t="s">
        <v>17927</v>
      </c>
      <c r="DM705" t="s">
        <v>17928</v>
      </c>
      <c r="DN705" t="s">
        <v>17929</v>
      </c>
      <c r="DO705" t="s">
        <v>17930</v>
      </c>
      <c r="DP705" t="s">
        <v>17931</v>
      </c>
      <c r="DQ705" t="s">
        <v>17932</v>
      </c>
      <c r="DR705" t="s">
        <v>17933</v>
      </c>
      <c r="DS705" t="s">
        <v>17934</v>
      </c>
      <c r="DT705" t="s">
        <v>17935</v>
      </c>
      <c r="DU705" t="s">
        <v>17936</v>
      </c>
      <c r="DV705" t="s">
        <v>17937</v>
      </c>
      <c r="DW705" t="s">
        <v>17938</v>
      </c>
      <c r="DX705" t="s">
        <v>17939</v>
      </c>
      <c r="DY705" t="s">
        <v>17940</v>
      </c>
      <c r="DZ705" t="s">
        <v>17941</v>
      </c>
      <c r="EA705" t="s">
        <v>17942</v>
      </c>
      <c r="EB705" t="s">
        <v>17943</v>
      </c>
      <c r="EC705" t="s">
        <v>17944</v>
      </c>
      <c r="ED705" t="s">
        <v>17945</v>
      </c>
      <c r="EE705" t="s">
        <v>17946</v>
      </c>
      <c r="EF705" t="s">
        <v>17947</v>
      </c>
      <c r="EG705" t="s">
        <v>17948</v>
      </c>
      <c r="EH705" t="s">
        <v>17949</v>
      </c>
      <c r="EI705" t="s">
        <v>17950</v>
      </c>
      <c r="EJ705" t="s">
        <v>17951</v>
      </c>
      <c r="EK705" t="s">
        <v>17952</v>
      </c>
      <c r="EL705" t="s">
        <v>17953</v>
      </c>
      <c r="EM705" t="s">
        <v>17954</v>
      </c>
      <c r="EN705" t="s">
        <v>17955</v>
      </c>
      <c r="EO705" t="s">
        <v>17956</v>
      </c>
      <c r="EP705" t="s">
        <v>17957</v>
      </c>
      <c r="EQ705" t="s">
        <v>17958</v>
      </c>
      <c r="ER705" t="s">
        <v>17959</v>
      </c>
      <c r="ES705" t="s">
        <v>17960</v>
      </c>
      <c r="ET705" t="s">
        <v>17961</v>
      </c>
      <c r="EU705" t="s">
        <v>17962</v>
      </c>
      <c r="EV705" t="s">
        <v>17963</v>
      </c>
      <c r="EW705" t="s">
        <v>17964</v>
      </c>
      <c r="EX705" t="s">
        <v>17965</v>
      </c>
      <c r="EY705" t="s">
        <v>17966</v>
      </c>
      <c r="EZ705" t="s">
        <v>17967</v>
      </c>
      <c r="FA705" t="s">
        <v>17968</v>
      </c>
      <c r="FB705" t="s">
        <v>17969</v>
      </c>
      <c r="FC705" t="s">
        <v>17970</v>
      </c>
      <c r="FD705" t="s">
        <v>17971</v>
      </c>
      <c r="FE705" t="s">
        <v>17972</v>
      </c>
      <c r="FF705" t="s">
        <v>17973</v>
      </c>
      <c r="FG705" t="s">
        <v>17974</v>
      </c>
      <c r="FH705" t="s">
        <v>17975</v>
      </c>
      <c r="FI705" t="s">
        <v>17976</v>
      </c>
      <c r="FJ705" t="s">
        <v>17977</v>
      </c>
      <c r="FK705" t="s">
        <v>17978</v>
      </c>
      <c r="FL705" t="s">
        <v>17979</v>
      </c>
      <c r="FM705" t="s">
        <v>17980</v>
      </c>
      <c r="FN705" t="s">
        <v>17981</v>
      </c>
      <c r="FO705" t="s">
        <v>17982</v>
      </c>
      <c r="FP705" t="s">
        <v>17983</v>
      </c>
      <c r="FQ705" t="s">
        <v>17984</v>
      </c>
      <c r="FR705" t="s">
        <v>17985</v>
      </c>
      <c r="FS705" t="s">
        <v>17986</v>
      </c>
      <c r="FT705" t="s">
        <v>17987</v>
      </c>
      <c r="FU705" t="s">
        <v>17988</v>
      </c>
      <c r="FV705" t="s">
        <v>17989</v>
      </c>
      <c r="FW705" t="s">
        <v>17990</v>
      </c>
      <c r="FX705" t="s">
        <v>17991</v>
      </c>
      <c r="FY705" t="s">
        <v>17992</v>
      </c>
      <c r="FZ705" t="s">
        <v>17993</v>
      </c>
      <c r="GA705" t="s">
        <v>17994</v>
      </c>
      <c r="GB705" t="s">
        <v>17995</v>
      </c>
      <c r="GC705" t="s">
        <v>17996</v>
      </c>
      <c r="GD705" t="s">
        <v>17997</v>
      </c>
      <c r="GE705" t="s">
        <v>17998</v>
      </c>
      <c r="GF705" t="s">
        <v>17999</v>
      </c>
      <c r="GG705" t="s">
        <v>18000</v>
      </c>
      <c r="GH705" t="s">
        <v>18001</v>
      </c>
    </row>
    <row r="706" spans="1:190" x14ac:dyDescent="0.25">
      <c r="A706" t="s">
        <v>19262</v>
      </c>
      <c r="B706" t="s">
        <v>17813</v>
      </c>
      <c r="C706" t="s">
        <v>17814</v>
      </c>
      <c r="D706" t="s">
        <v>17815</v>
      </c>
      <c r="E706" t="s">
        <v>17816</v>
      </c>
      <c r="F706" t="s">
        <v>17817</v>
      </c>
      <c r="G706" t="s">
        <v>17818</v>
      </c>
      <c r="H706" t="s">
        <v>17819</v>
      </c>
      <c r="I706" t="s">
        <v>17820</v>
      </c>
      <c r="J706" t="s">
        <v>17821</v>
      </c>
      <c r="K706" t="s">
        <v>17822</v>
      </c>
      <c r="L706" t="s">
        <v>17823</v>
      </c>
      <c r="M706" t="s">
        <v>17824</v>
      </c>
      <c r="N706" t="s">
        <v>17825</v>
      </c>
      <c r="O706" t="s">
        <v>17826</v>
      </c>
      <c r="P706" t="s">
        <v>17827</v>
      </c>
      <c r="Q706" t="s">
        <v>17828</v>
      </c>
      <c r="R706" t="s">
        <v>17829</v>
      </c>
      <c r="S706" t="s">
        <v>17830</v>
      </c>
      <c r="T706" t="s">
        <v>17831</v>
      </c>
      <c r="U706" t="s">
        <v>17832</v>
      </c>
      <c r="V706" t="s">
        <v>17833</v>
      </c>
      <c r="W706" t="s">
        <v>17834</v>
      </c>
      <c r="X706" t="s">
        <v>17835</v>
      </c>
      <c r="Y706" t="s">
        <v>17836</v>
      </c>
      <c r="Z706" t="s">
        <v>17837</v>
      </c>
      <c r="AA706" t="s">
        <v>17838</v>
      </c>
      <c r="AB706" t="s">
        <v>17839</v>
      </c>
      <c r="AC706" t="s">
        <v>17840</v>
      </c>
      <c r="AD706" t="s">
        <v>17841</v>
      </c>
      <c r="AE706" t="s">
        <v>17842</v>
      </c>
      <c r="AF706" t="s">
        <v>17843</v>
      </c>
      <c r="AG706" t="s">
        <v>17844</v>
      </c>
      <c r="AH706" t="s">
        <v>17845</v>
      </c>
      <c r="AI706" t="s">
        <v>17846</v>
      </c>
      <c r="AJ706" t="s">
        <v>17847</v>
      </c>
      <c r="AK706" t="s">
        <v>17848</v>
      </c>
      <c r="AL706" t="s">
        <v>17849</v>
      </c>
      <c r="AM706" t="s">
        <v>17850</v>
      </c>
      <c r="AN706" t="s">
        <v>17851</v>
      </c>
      <c r="AO706" t="s">
        <v>17852</v>
      </c>
      <c r="AP706" t="s">
        <v>17853</v>
      </c>
      <c r="AQ706" t="s">
        <v>17854</v>
      </c>
      <c r="AR706" t="s">
        <v>17855</v>
      </c>
      <c r="AS706" t="s">
        <v>17856</v>
      </c>
      <c r="AT706" t="s">
        <v>17857</v>
      </c>
      <c r="AU706" t="s">
        <v>17858</v>
      </c>
      <c r="AV706" t="s">
        <v>17859</v>
      </c>
      <c r="AW706" t="s">
        <v>17860</v>
      </c>
      <c r="AX706" t="s">
        <v>17861</v>
      </c>
      <c r="AY706" t="s">
        <v>17862</v>
      </c>
      <c r="AZ706" t="s">
        <v>17863</v>
      </c>
      <c r="BA706" t="s">
        <v>17864</v>
      </c>
      <c r="BB706" t="s">
        <v>17865</v>
      </c>
      <c r="BC706" t="s">
        <v>17866</v>
      </c>
      <c r="BD706" t="s">
        <v>17867</v>
      </c>
      <c r="BE706" t="s">
        <v>17868</v>
      </c>
      <c r="BF706" t="s">
        <v>17869</v>
      </c>
      <c r="BG706" t="s">
        <v>17870</v>
      </c>
      <c r="BH706" t="s">
        <v>17871</v>
      </c>
      <c r="BI706" t="s">
        <v>17872</v>
      </c>
      <c r="BJ706" t="s">
        <v>17873</v>
      </c>
      <c r="BK706" t="s">
        <v>17874</v>
      </c>
      <c r="BL706" t="s">
        <v>17875</v>
      </c>
      <c r="BM706" t="s">
        <v>17876</v>
      </c>
      <c r="BN706" t="s">
        <v>17877</v>
      </c>
      <c r="BO706" t="s">
        <v>17878</v>
      </c>
      <c r="BP706" t="s">
        <v>17879</v>
      </c>
      <c r="BQ706" t="s">
        <v>17880</v>
      </c>
      <c r="BR706" t="s">
        <v>17881</v>
      </c>
      <c r="BS706" t="s">
        <v>17882</v>
      </c>
      <c r="BT706" t="s">
        <v>17883</v>
      </c>
      <c r="BU706" t="s">
        <v>17884</v>
      </c>
      <c r="BV706" t="s">
        <v>17885</v>
      </c>
      <c r="BW706" t="s">
        <v>17886</v>
      </c>
      <c r="BX706" t="s">
        <v>17887</v>
      </c>
      <c r="BY706" t="s">
        <v>17888</v>
      </c>
      <c r="BZ706" t="s">
        <v>17889</v>
      </c>
      <c r="CA706" t="s">
        <v>17890</v>
      </c>
      <c r="CB706" t="s">
        <v>17891</v>
      </c>
      <c r="CC706" t="s">
        <v>17892</v>
      </c>
      <c r="CD706" t="s">
        <v>17893</v>
      </c>
      <c r="CE706" t="s">
        <v>17894</v>
      </c>
      <c r="CF706" t="s">
        <v>17895</v>
      </c>
      <c r="CG706" t="s">
        <v>17896</v>
      </c>
      <c r="CH706" t="s">
        <v>17897</v>
      </c>
      <c r="CI706" t="s">
        <v>17898</v>
      </c>
      <c r="CJ706" t="s">
        <v>17899</v>
      </c>
      <c r="CK706" t="s">
        <v>17900</v>
      </c>
      <c r="CL706" t="s">
        <v>17901</v>
      </c>
      <c r="CM706" t="s">
        <v>17902</v>
      </c>
      <c r="CN706" t="s">
        <v>17903</v>
      </c>
      <c r="CO706" t="s">
        <v>17904</v>
      </c>
      <c r="CP706" t="s">
        <v>17905</v>
      </c>
      <c r="CQ706" t="s">
        <v>17906</v>
      </c>
      <c r="CR706" t="s">
        <v>17907</v>
      </c>
      <c r="CS706" t="s">
        <v>17908</v>
      </c>
      <c r="CT706" t="s">
        <v>17909</v>
      </c>
      <c r="CU706" t="s">
        <v>17910</v>
      </c>
      <c r="CV706" t="s">
        <v>17911</v>
      </c>
      <c r="CW706" t="s">
        <v>17912</v>
      </c>
      <c r="CX706" t="s">
        <v>17913</v>
      </c>
      <c r="CY706" t="s">
        <v>17914</v>
      </c>
      <c r="CZ706" t="s">
        <v>17915</v>
      </c>
      <c r="DA706" t="s">
        <v>17916</v>
      </c>
      <c r="DB706" t="s">
        <v>17917</v>
      </c>
      <c r="DC706" t="s">
        <v>17918</v>
      </c>
      <c r="DD706" t="s">
        <v>17919</v>
      </c>
      <c r="DE706" t="s">
        <v>17920</v>
      </c>
      <c r="DF706" t="s">
        <v>17921</v>
      </c>
      <c r="DG706" t="s">
        <v>17922</v>
      </c>
      <c r="DH706" t="s">
        <v>17923</v>
      </c>
      <c r="DI706" t="s">
        <v>17924</v>
      </c>
      <c r="DJ706" t="s">
        <v>17925</v>
      </c>
      <c r="DK706" t="s">
        <v>17926</v>
      </c>
      <c r="DL706" t="s">
        <v>17927</v>
      </c>
      <c r="DM706" t="s">
        <v>17928</v>
      </c>
      <c r="DN706" t="s">
        <v>17929</v>
      </c>
      <c r="DO706" t="s">
        <v>17930</v>
      </c>
      <c r="DP706" t="s">
        <v>17931</v>
      </c>
      <c r="DQ706" t="s">
        <v>17932</v>
      </c>
      <c r="DR706" t="s">
        <v>17933</v>
      </c>
      <c r="DS706" t="s">
        <v>17934</v>
      </c>
      <c r="DT706" t="s">
        <v>17935</v>
      </c>
      <c r="DU706" t="s">
        <v>17936</v>
      </c>
      <c r="DV706" t="s">
        <v>17937</v>
      </c>
      <c r="DW706" t="s">
        <v>17938</v>
      </c>
      <c r="DX706" t="s">
        <v>17939</v>
      </c>
      <c r="DY706" t="s">
        <v>17940</v>
      </c>
      <c r="DZ706" t="s">
        <v>17941</v>
      </c>
      <c r="EA706" t="s">
        <v>17942</v>
      </c>
      <c r="EB706" t="s">
        <v>17943</v>
      </c>
      <c r="EC706" t="s">
        <v>17944</v>
      </c>
      <c r="ED706" t="s">
        <v>17945</v>
      </c>
      <c r="EE706" t="s">
        <v>17946</v>
      </c>
      <c r="EF706" t="s">
        <v>17947</v>
      </c>
      <c r="EG706" t="s">
        <v>17948</v>
      </c>
      <c r="EH706" t="s">
        <v>17949</v>
      </c>
      <c r="EI706" t="s">
        <v>17950</v>
      </c>
      <c r="EJ706" t="s">
        <v>17951</v>
      </c>
      <c r="EK706" t="s">
        <v>17952</v>
      </c>
      <c r="EL706" t="s">
        <v>17953</v>
      </c>
      <c r="EM706" t="s">
        <v>17954</v>
      </c>
      <c r="EN706" t="s">
        <v>17955</v>
      </c>
      <c r="EO706" t="s">
        <v>17956</v>
      </c>
      <c r="EP706" t="s">
        <v>17957</v>
      </c>
      <c r="EQ706" t="s">
        <v>17958</v>
      </c>
      <c r="ER706" t="s">
        <v>17959</v>
      </c>
      <c r="ES706" t="s">
        <v>17960</v>
      </c>
      <c r="ET706" t="s">
        <v>17961</v>
      </c>
      <c r="EU706" t="s">
        <v>17962</v>
      </c>
      <c r="EV706" t="s">
        <v>17963</v>
      </c>
      <c r="EW706" t="s">
        <v>17964</v>
      </c>
      <c r="EX706" t="s">
        <v>17965</v>
      </c>
      <c r="EY706" t="s">
        <v>17966</v>
      </c>
      <c r="EZ706" t="s">
        <v>17967</v>
      </c>
      <c r="FA706" t="s">
        <v>17968</v>
      </c>
      <c r="FB706" t="s">
        <v>17969</v>
      </c>
      <c r="FC706" t="s">
        <v>17970</v>
      </c>
      <c r="FD706" t="s">
        <v>17971</v>
      </c>
      <c r="FE706" t="s">
        <v>17972</v>
      </c>
      <c r="FF706" t="s">
        <v>17973</v>
      </c>
      <c r="FG706" t="s">
        <v>17974</v>
      </c>
      <c r="FH706" t="s">
        <v>17975</v>
      </c>
      <c r="FI706" t="s">
        <v>17976</v>
      </c>
      <c r="FJ706" t="s">
        <v>17977</v>
      </c>
      <c r="FK706" t="s">
        <v>17978</v>
      </c>
      <c r="FL706" t="s">
        <v>17979</v>
      </c>
      <c r="FM706" t="s">
        <v>17980</v>
      </c>
      <c r="FN706" t="s">
        <v>17981</v>
      </c>
      <c r="FO706" t="s">
        <v>17982</v>
      </c>
      <c r="FP706" t="s">
        <v>17983</v>
      </c>
      <c r="FQ706" t="s">
        <v>17984</v>
      </c>
      <c r="FR706" t="s">
        <v>17985</v>
      </c>
      <c r="FS706" t="s">
        <v>17986</v>
      </c>
      <c r="FT706" t="s">
        <v>17987</v>
      </c>
      <c r="FU706" t="s">
        <v>17988</v>
      </c>
      <c r="FV706" t="s">
        <v>17989</v>
      </c>
      <c r="FW706" t="s">
        <v>17990</v>
      </c>
      <c r="FX706" t="s">
        <v>17991</v>
      </c>
      <c r="FY706" t="s">
        <v>17992</v>
      </c>
      <c r="FZ706" t="s">
        <v>17993</v>
      </c>
      <c r="GA706" t="s">
        <v>17994</v>
      </c>
      <c r="GB706" t="s">
        <v>17995</v>
      </c>
      <c r="GC706" t="s">
        <v>17996</v>
      </c>
      <c r="GD706" t="s">
        <v>17997</v>
      </c>
      <c r="GE706" t="s">
        <v>17998</v>
      </c>
      <c r="GF706" t="s">
        <v>17999</v>
      </c>
      <c r="GG706" t="s">
        <v>18000</v>
      </c>
      <c r="GH706" t="s">
        <v>18001</v>
      </c>
    </row>
    <row r="707" spans="1:190" x14ac:dyDescent="0.25">
      <c r="A707" t="s">
        <v>19339</v>
      </c>
    </row>
    <row r="708" spans="1:190" x14ac:dyDescent="0.25">
      <c r="A708" t="s">
        <v>18121</v>
      </c>
      <c r="B708" t="s">
        <v>18122</v>
      </c>
      <c r="C708" t="s">
        <v>18037</v>
      </c>
      <c r="D708" t="s">
        <v>18123</v>
      </c>
      <c r="E708" t="s">
        <v>18124</v>
      </c>
      <c r="F708" t="s">
        <v>18125</v>
      </c>
    </row>
    <row r="709" spans="1:190" x14ac:dyDescent="0.25">
      <c r="A709" t="s">
        <v>18098</v>
      </c>
      <c r="B709" t="s">
        <v>18126</v>
      </c>
    </row>
    <row r="710" spans="1:190" x14ac:dyDescent="0.25">
      <c r="A710" t="s">
        <v>19309</v>
      </c>
      <c r="B710" t="s">
        <v>19310</v>
      </c>
      <c r="C710" t="s">
        <v>19311</v>
      </c>
      <c r="D710" t="s">
        <v>19312</v>
      </c>
    </row>
    <row r="711" spans="1:190" x14ac:dyDescent="0.25">
      <c r="A711" t="s">
        <v>19332</v>
      </c>
      <c r="B711" t="s">
        <v>19333</v>
      </c>
      <c r="C711" t="s">
        <v>19334</v>
      </c>
      <c r="D711" t="s">
        <v>19335</v>
      </c>
      <c r="E711" t="s">
        <v>19336</v>
      </c>
      <c r="F711" t="s">
        <v>19337</v>
      </c>
    </row>
    <row r="712" spans="1:190" x14ac:dyDescent="0.25">
      <c r="A712" t="s">
        <v>19340</v>
      </c>
    </row>
    <row r="713" spans="1:190" x14ac:dyDescent="0.25">
      <c r="A713" t="s">
        <v>17813</v>
      </c>
      <c r="B713" t="s">
        <v>17814</v>
      </c>
      <c r="C713" t="s">
        <v>17815</v>
      </c>
      <c r="D713" t="s">
        <v>17816</v>
      </c>
      <c r="E713" t="s">
        <v>17817</v>
      </c>
      <c r="F713" t="s">
        <v>17818</v>
      </c>
      <c r="G713" t="s">
        <v>17819</v>
      </c>
      <c r="H713" t="s">
        <v>17820</v>
      </c>
      <c r="I713" t="s">
        <v>17821</v>
      </c>
      <c r="J713" t="s">
        <v>17822</v>
      </c>
      <c r="K713" t="s">
        <v>17823</v>
      </c>
      <c r="L713" t="s">
        <v>17824</v>
      </c>
      <c r="M713" t="s">
        <v>17825</v>
      </c>
      <c r="N713" t="s">
        <v>17826</v>
      </c>
      <c r="O713" t="s">
        <v>17827</v>
      </c>
      <c r="P713" t="s">
        <v>17828</v>
      </c>
      <c r="Q713" t="s">
        <v>17829</v>
      </c>
      <c r="R713" t="s">
        <v>17830</v>
      </c>
      <c r="S713" t="s">
        <v>17831</v>
      </c>
      <c r="T713" t="s">
        <v>17832</v>
      </c>
      <c r="U713" t="s">
        <v>17833</v>
      </c>
      <c r="V713" t="s">
        <v>17834</v>
      </c>
      <c r="W713" t="s">
        <v>17835</v>
      </c>
      <c r="X713" t="s">
        <v>17836</v>
      </c>
      <c r="Y713" t="s">
        <v>17837</v>
      </c>
      <c r="Z713" t="s">
        <v>17838</v>
      </c>
      <c r="AA713" t="s">
        <v>17839</v>
      </c>
      <c r="AB713" t="s">
        <v>17840</v>
      </c>
      <c r="AC713" t="s">
        <v>17841</v>
      </c>
      <c r="AD713" t="s">
        <v>17842</v>
      </c>
      <c r="AE713" t="s">
        <v>17843</v>
      </c>
      <c r="AF713" t="s">
        <v>17844</v>
      </c>
      <c r="AG713" t="s">
        <v>17845</v>
      </c>
      <c r="AH713" t="s">
        <v>17846</v>
      </c>
      <c r="AI713" t="s">
        <v>17847</v>
      </c>
      <c r="AJ713" t="s">
        <v>17848</v>
      </c>
      <c r="AK713" t="s">
        <v>17849</v>
      </c>
      <c r="AL713" t="s">
        <v>17850</v>
      </c>
      <c r="AM713" t="s">
        <v>17851</v>
      </c>
      <c r="AN713" t="s">
        <v>17852</v>
      </c>
      <c r="AO713" t="s">
        <v>17853</v>
      </c>
      <c r="AP713" t="s">
        <v>17854</v>
      </c>
      <c r="AQ713" t="s">
        <v>17855</v>
      </c>
      <c r="AR713" t="s">
        <v>17856</v>
      </c>
      <c r="AS713" t="s">
        <v>17857</v>
      </c>
      <c r="AT713" t="s">
        <v>17858</v>
      </c>
      <c r="AU713" t="s">
        <v>17859</v>
      </c>
      <c r="AV713" t="s">
        <v>17860</v>
      </c>
      <c r="AW713" t="s">
        <v>17861</v>
      </c>
      <c r="AX713" t="s">
        <v>17862</v>
      </c>
      <c r="AY713" t="s">
        <v>17863</v>
      </c>
      <c r="AZ713" t="s">
        <v>17864</v>
      </c>
      <c r="BA713" t="s">
        <v>17865</v>
      </c>
      <c r="BB713" t="s">
        <v>17866</v>
      </c>
      <c r="BC713" t="s">
        <v>17867</v>
      </c>
      <c r="BD713" t="s">
        <v>17868</v>
      </c>
      <c r="BE713" t="s">
        <v>17869</v>
      </c>
      <c r="BF713" t="s">
        <v>17870</v>
      </c>
      <c r="BG713" t="s">
        <v>17871</v>
      </c>
      <c r="BH713" t="s">
        <v>17872</v>
      </c>
      <c r="BI713" t="s">
        <v>17873</v>
      </c>
      <c r="BJ713" t="s">
        <v>17874</v>
      </c>
      <c r="BK713" t="s">
        <v>17875</v>
      </c>
      <c r="BL713" t="s">
        <v>17876</v>
      </c>
      <c r="BM713" t="s">
        <v>17877</v>
      </c>
      <c r="BN713" t="s">
        <v>17878</v>
      </c>
      <c r="BO713" t="s">
        <v>17879</v>
      </c>
      <c r="BP713" t="s">
        <v>17880</v>
      </c>
      <c r="BQ713" t="s">
        <v>17881</v>
      </c>
      <c r="BR713" t="s">
        <v>17882</v>
      </c>
      <c r="BS713" t="s">
        <v>17883</v>
      </c>
      <c r="BT713" t="s">
        <v>17884</v>
      </c>
      <c r="BU713" t="s">
        <v>17885</v>
      </c>
      <c r="BV713" t="s">
        <v>17886</v>
      </c>
      <c r="BW713" t="s">
        <v>17887</v>
      </c>
      <c r="BX713" t="s">
        <v>17888</v>
      </c>
      <c r="BY713" t="s">
        <v>17889</v>
      </c>
      <c r="BZ713" t="s">
        <v>17890</v>
      </c>
      <c r="CA713" t="s">
        <v>17891</v>
      </c>
      <c r="CB713" t="s">
        <v>17892</v>
      </c>
      <c r="CC713" t="s">
        <v>17893</v>
      </c>
      <c r="CD713" t="s">
        <v>17894</v>
      </c>
      <c r="CE713" t="s">
        <v>17895</v>
      </c>
      <c r="CF713" t="s">
        <v>17896</v>
      </c>
      <c r="CG713" t="s">
        <v>17897</v>
      </c>
      <c r="CH713" t="s">
        <v>17898</v>
      </c>
      <c r="CI713" t="s">
        <v>17899</v>
      </c>
      <c r="CJ713" t="s">
        <v>17900</v>
      </c>
      <c r="CK713" t="s">
        <v>17901</v>
      </c>
      <c r="CL713" t="s">
        <v>17902</v>
      </c>
      <c r="CM713" t="s">
        <v>17903</v>
      </c>
      <c r="CN713" t="s">
        <v>17904</v>
      </c>
      <c r="CO713" t="s">
        <v>17905</v>
      </c>
      <c r="CP713" t="s">
        <v>17906</v>
      </c>
      <c r="CQ713" t="s">
        <v>17907</v>
      </c>
      <c r="CR713" t="s">
        <v>17908</v>
      </c>
      <c r="CS713" t="s">
        <v>17909</v>
      </c>
      <c r="CT713" t="s">
        <v>17910</v>
      </c>
      <c r="CU713" t="s">
        <v>17911</v>
      </c>
      <c r="CV713" t="s">
        <v>17912</v>
      </c>
      <c r="CW713" t="s">
        <v>17913</v>
      </c>
      <c r="CX713" t="s">
        <v>17914</v>
      </c>
      <c r="CY713" t="s">
        <v>17915</v>
      </c>
      <c r="CZ713" t="s">
        <v>17916</v>
      </c>
      <c r="DA713" t="s">
        <v>17917</v>
      </c>
      <c r="DB713" t="s">
        <v>17918</v>
      </c>
      <c r="DC713" t="s">
        <v>17919</v>
      </c>
      <c r="DD713" t="s">
        <v>17920</v>
      </c>
      <c r="DE713" t="s">
        <v>17921</v>
      </c>
      <c r="DF713" t="s">
        <v>17922</v>
      </c>
      <c r="DG713" t="s">
        <v>17923</v>
      </c>
      <c r="DH713" t="s">
        <v>17924</v>
      </c>
      <c r="DI713" t="s">
        <v>17925</v>
      </c>
      <c r="DJ713" t="s">
        <v>17926</v>
      </c>
      <c r="DK713" t="s">
        <v>17927</v>
      </c>
      <c r="DL713" t="s">
        <v>17928</v>
      </c>
      <c r="DM713" t="s">
        <v>17929</v>
      </c>
      <c r="DN713" t="s">
        <v>17930</v>
      </c>
      <c r="DO713" t="s">
        <v>17931</v>
      </c>
      <c r="DP713" t="s">
        <v>17932</v>
      </c>
      <c r="DQ713" t="s">
        <v>17933</v>
      </c>
      <c r="DR713" t="s">
        <v>17934</v>
      </c>
      <c r="DS713" t="s">
        <v>17935</v>
      </c>
      <c r="DT713" t="s">
        <v>17936</v>
      </c>
      <c r="DU713" t="s">
        <v>17937</v>
      </c>
      <c r="DV713" t="s">
        <v>17938</v>
      </c>
      <c r="DW713" t="s">
        <v>17939</v>
      </c>
      <c r="DX713" t="s">
        <v>17940</v>
      </c>
      <c r="DY713" t="s">
        <v>17941</v>
      </c>
      <c r="DZ713" t="s">
        <v>17942</v>
      </c>
      <c r="EA713" t="s">
        <v>17943</v>
      </c>
      <c r="EB713" t="s">
        <v>17944</v>
      </c>
      <c r="EC713" t="s">
        <v>17945</v>
      </c>
      <c r="ED713" t="s">
        <v>17946</v>
      </c>
      <c r="EE713" t="s">
        <v>17947</v>
      </c>
      <c r="EF713" t="s">
        <v>17948</v>
      </c>
      <c r="EG713" t="s">
        <v>17949</v>
      </c>
      <c r="EH713" t="s">
        <v>17950</v>
      </c>
      <c r="EI713" t="s">
        <v>17951</v>
      </c>
      <c r="EJ713" t="s">
        <v>17952</v>
      </c>
      <c r="EK713" t="s">
        <v>17953</v>
      </c>
      <c r="EL713" t="s">
        <v>17954</v>
      </c>
      <c r="EM713" t="s">
        <v>17955</v>
      </c>
      <c r="EN713" t="s">
        <v>17956</v>
      </c>
      <c r="EO713" t="s">
        <v>17957</v>
      </c>
      <c r="EP713" t="s">
        <v>17958</v>
      </c>
      <c r="EQ713" t="s">
        <v>17959</v>
      </c>
      <c r="ER713" t="s">
        <v>17960</v>
      </c>
      <c r="ES713" t="s">
        <v>17961</v>
      </c>
      <c r="ET713" t="s">
        <v>17962</v>
      </c>
      <c r="EU713" t="s">
        <v>17963</v>
      </c>
      <c r="EV713" t="s">
        <v>17964</v>
      </c>
      <c r="EW713" t="s">
        <v>17965</v>
      </c>
      <c r="EX713" t="s">
        <v>17966</v>
      </c>
      <c r="EY713" t="s">
        <v>17967</v>
      </c>
      <c r="EZ713" t="s">
        <v>17968</v>
      </c>
      <c r="FA713" t="s">
        <v>17969</v>
      </c>
      <c r="FB713" t="s">
        <v>17970</v>
      </c>
      <c r="FC713" t="s">
        <v>17971</v>
      </c>
      <c r="FD713" t="s">
        <v>17972</v>
      </c>
      <c r="FE713" t="s">
        <v>17973</v>
      </c>
      <c r="FF713" t="s">
        <v>17974</v>
      </c>
      <c r="FG713" t="s">
        <v>17975</v>
      </c>
      <c r="FH713" t="s">
        <v>17976</v>
      </c>
      <c r="FI713" t="s">
        <v>17977</v>
      </c>
      <c r="FJ713" t="s">
        <v>17978</v>
      </c>
      <c r="FK713" t="s">
        <v>17979</v>
      </c>
      <c r="FL713" t="s">
        <v>17980</v>
      </c>
      <c r="FM713" t="s">
        <v>17981</v>
      </c>
      <c r="FN713" t="s">
        <v>17982</v>
      </c>
      <c r="FO713" t="s">
        <v>17983</v>
      </c>
      <c r="FP713" t="s">
        <v>17984</v>
      </c>
      <c r="FQ713" t="s">
        <v>17985</v>
      </c>
      <c r="FR713" t="s">
        <v>17986</v>
      </c>
      <c r="FS713" t="s">
        <v>17987</v>
      </c>
      <c r="FT713" t="s">
        <v>17988</v>
      </c>
      <c r="FU713" t="s">
        <v>17989</v>
      </c>
      <c r="FV713" t="s">
        <v>17990</v>
      </c>
      <c r="FW713" t="s">
        <v>17991</v>
      </c>
      <c r="FX713" t="s">
        <v>17992</v>
      </c>
      <c r="FY713" t="s">
        <v>17993</v>
      </c>
      <c r="FZ713" t="s">
        <v>17994</v>
      </c>
      <c r="GA713" t="s">
        <v>17995</v>
      </c>
      <c r="GB713" t="s">
        <v>17996</v>
      </c>
      <c r="GC713" t="s">
        <v>17997</v>
      </c>
      <c r="GD713" t="s">
        <v>17998</v>
      </c>
      <c r="GE713" t="s">
        <v>17999</v>
      </c>
      <c r="GF713" t="s">
        <v>18000</v>
      </c>
      <c r="GG713" t="s">
        <v>18001</v>
      </c>
    </row>
    <row r="714" spans="1:190" x14ac:dyDescent="0.25">
      <c r="A714" t="s">
        <v>19322</v>
      </c>
      <c r="B714" t="s">
        <v>19323</v>
      </c>
      <c r="C714" t="s">
        <v>19324</v>
      </c>
      <c r="D714" t="s">
        <v>19325</v>
      </c>
      <c r="E714" t="s">
        <v>19326</v>
      </c>
      <c r="F714" t="s">
        <v>19327</v>
      </c>
      <c r="G714" t="s">
        <v>19328</v>
      </c>
    </row>
    <row r="715" spans="1:190" x14ac:dyDescent="0.25">
      <c r="A715" t="s">
        <v>19262</v>
      </c>
      <c r="B715" t="s">
        <v>17813</v>
      </c>
      <c r="C715" t="s">
        <v>17814</v>
      </c>
      <c r="D715" t="s">
        <v>17815</v>
      </c>
      <c r="E715" t="s">
        <v>17816</v>
      </c>
      <c r="F715" t="s">
        <v>17817</v>
      </c>
      <c r="G715" t="s">
        <v>17818</v>
      </c>
      <c r="H715" t="s">
        <v>17819</v>
      </c>
      <c r="I715" t="s">
        <v>17820</v>
      </c>
      <c r="J715" t="s">
        <v>17821</v>
      </c>
      <c r="K715" t="s">
        <v>17822</v>
      </c>
      <c r="L715" t="s">
        <v>17823</v>
      </c>
      <c r="M715" t="s">
        <v>17824</v>
      </c>
      <c r="N715" t="s">
        <v>17825</v>
      </c>
      <c r="O715" t="s">
        <v>17826</v>
      </c>
      <c r="P715" t="s">
        <v>17827</v>
      </c>
      <c r="Q715" t="s">
        <v>17828</v>
      </c>
      <c r="R715" t="s">
        <v>17829</v>
      </c>
      <c r="S715" t="s">
        <v>17830</v>
      </c>
      <c r="T715" t="s">
        <v>17831</v>
      </c>
      <c r="U715" t="s">
        <v>17832</v>
      </c>
      <c r="V715" t="s">
        <v>17833</v>
      </c>
      <c r="W715" t="s">
        <v>17834</v>
      </c>
      <c r="X715" t="s">
        <v>17835</v>
      </c>
      <c r="Y715" t="s">
        <v>17836</v>
      </c>
      <c r="Z715" t="s">
        <v>17837</v>
      </c>
      <c r="AA715" t="s">
        <v>17838</v>
      </c>
      <c r="AB715" t="s">
        <v>17839</v>
      </c>
      <c r="AC715" t="s">
        <v>17840</v>
      </c>
      <c r="AD715" t="s">
        <v>17841</v>
      </c>
      <c r="AE715" t="s">
        <v>17842</v>
      </c>
      <c r="AF715" t="s">
        <v>17843</v>
      </c>
      <c r="AG715" t="s">
        <v>17844</v>
      </c>
      <c r="AH715" t="s">
        <v>17845</v>
      </c>
      <c r="AI715" t="s">
        <v>17846</v>
      </c>
      <c r="AJ715" t="s">
        <v>17847</v>
      </c>
      <c r="AK715" t="s">
        <v>17848</v>
      </c>
      <c r="AL715" t="s">
        <v>17849</v>
      </c>
      <c r="AM715" t="s">
        <v>17850</v>
      </c>
      <c r="AN715" t="s">
        <v>17851</v>
      </c>
      <c r="AO715" t="s">
        <v>17852</v>
      </c>
      <c r="AP715" t="s">
        <v>17853</v>
      </c>
      <c r="AQ715" t="s">
        <v>17854</v>
      </c>
      <c r="AR715" t="s">
        <v>17855</v>
      </c>
      <c r="AS715" t="s">
        <v>17856</v>
      </c>
      <c r="AT715" t="s">
        <v>17857</v>
      </c>
      <c r="AU715" t="s">
        <v>17858</v>
      </c>
      <c r="AV715" t="s">
        <v>17859</v>
      </c>
      <c r="AW715" t="s">
        <v>17860</v>
      </c>
      <c r="AX715" t="s">
        <v>17861</v>
      </c>
      <c r="AY715" t="s">
        <v>17862</v>
      </c>
      <c r="AZ715" t="s">
        <v>17863</v>
      </c>
      <c r="BA715" t="s">
        <v>17864</v>
      </c>
      <c r="BB715" t="s">
        <v>17865</v>
      </c>
      <c r="BC715" t="s">
        <v>17866</v>
      </c>
      <c r="BD715" t="s">
        <v>17867</v>
      </c>
      <c r="BE715" t="s">
        <v>17868</v>
      </c>
      <c r="BF715" t="s">
        <v>17869</v>
      </c>
      <c r="BG715" t="s">
        <v>17870</v>
      </c>
      <c r="BH715" t="s">
        <v>17871</v>
      </c>
      <c r="BI715" t="s">
        <v>17872</v>
      </c>
      <c r="BJ715" t="s">
        <v>17873</v>
      </c>
      <c r="BK715" t="s">
        <v>17874</v>
      </c>
      <c r="BL715" t="s">
        <v>17875</v>
      </c>
      <c r="BM715" t="s">
        <v>17876</v>
      </c>
      <c r="BN715" t="s">
        <v>17877</v>
      </c>
      <c r="BO715" t="s">
        <v>17878</v>
      </c>
      <c r="BP715" t="s">
        <v>17879</v>
      </c>
      <c r="BQ715" t="s">
        <v>17880</v>
      </c>
      <c r="BR715" t="s">
        <v>17881</v>
      </c>
      <c r="BS715" t="s">
        <v>17882</v>
      </c>
      <c r="BT715" t="s">
        <v>17883</v>
      </c>
      <c r="BU715" t="s">
        <v>17884</v>
      </c>
      <c r="BV715" t="s">
        <v>17885</v>
      </c>
      <c r="BW715" t="s">
        <v>17886</v>
      </c>
      <c r="BX715" t="s">
        <v>17887</v>
      </c>
      <c r="BY715" t="s">
        <v>17888</v>
      </c>
      <c r="BZ715" t="s">
        <v>17889</v>
      </c>
      <c r="CA715" t="s">
        <v>17890</v>
      </c>
      <c r="CB715" t="s">
        <v>17891</v>
      </c>
      <c r="CC715" t="s">
        <v>17892</v>
      </c>
      <c r="CD715" t="s">
        <v>17893</v>
      </c>
      <c r="CE715" t="s">
        <v>17894</v>
      </c>
      <c r="CF715" t="s">
        <v>17895</v>
      </c>
      <c r="CG715" t="s">
        <v>17896</v>
      </c>
      <c r="CH715" t="s">
        <v>17897</v>
      </c>
      <c r="CI715" t="s">
        <v>17898</v>
      </c>
      <c r="CJ715" t="s">
        <v>17899</v>
      </c>
      <c r="CK715" t="s">
        <v>17900</v>
      </c>
      <c r="CL715" t="s">
        <v>17901</v>
      </c>
      <c r="CM715" t="s">
        <v>17902</v>
      </c>
      <c r="CN715" t="s">
        <v>17903</v>
      </c>
      <c r="CO715" t="s">
        <v>17904</v>
      </c>
      <c r="CP715" t="s">
        <v>17905</v>
      </c>
      <c r="CQ715" t="s">
        <v>17906</v>
      </c>
      <c r="CR715" t="s">
        <v>17907</v>
      </c>
      <c r="CS715" t="s">
        <v>17908</v>
      </c>
      <c r="CT715" t="s">
        <v>17909</v>
      </c>
      <c r="CU715" t="s">
        <v>17910</v>
      </c>
      <c r="CV715" t="s">
        <v>17911</v>
      </c>
      <c r="CW715" t="s">
        <v>17912</v>
      </c>
      <c r="CX715" t="s">
        <v>17913</v>
      </c>
      <c r="CY715" t="s">
        <v>17914</v>
      </c>
      <c r="CZ715" t="s">
        <v>17915</v>
      </c>
      <c r="DA715" t="s">
        <v>17916</v>
      </c>
      <c r="DB715" t="s">
        <v>17917</v>
      </c>
      <c r="DC715" t="s">
        <v>17918</v>
      </c>
      <c r="DD715" t="s">
        <v>17919</v>
      </c>
      <c r="DE715" t="s">
        <v>17920</v>
      </c>
      <c r="DF715" t="s">
        <v>17921</v>
      </c>
      <c r="DG715" t="s">
        <v>17922</v>
      </c>
      <c r="DH715" t="s">
        <v>17923</v>
      </c>
      <c r="DI715" t="s">
        <v>17924</v>
      </c>
      <c r="DJ715" t="s">
        <v>17925</v>
      </c>
      <c r="DK715" t="s">
        <v>17926</v>
      </c>
      <c r="DL715" t="s">
        <v>17927</v>
      </c>
      <c r="DM715" t="s">
        <v>17928</v>
      </c>
      <c r="DN715" t="s">
        <v>17929</v>
      </c>
      <c r="DO715" t="s">
        <v>17930</v>
      </c>
      <c r="DP715" t="s">
        <v>17931</v>
      </c>
      <c r="DQ715" t="s">
        <v>17932</v>
      </c>
      <c r="DR715" t="s">
        <v>17933</v>
      </c>
      <c r="DS715" t="s">
        <v>17934</v>
      </c>
      <c r="DT715" t="s">
        <v>17935</v>
      </c>
      <c r="DU715" t="s">
        <v>17936</v>
      </c>
      <c r="DV715" t="s">
        <v>17937</v>
      </c>
      <c r="DW715" t="s">
        <v>17938</v>
      </c>
      <c r="DX715" t="s">
        <v>17939</v>
      </c>
      <c r="DY715" t="s">
        <v>17940</v>
      </c>
      <c r="DZ715" t="s">
        <v>17941</v>
      </c>
      <c r="EA715" t="s">
        <v>17942</v>
      </c>
      <c r="EB715" t="s">
        <v>17943</v>
      </c>
      <c r="EC715" t="s">
        <v>17944</v>
      </c>
      <c r="ED715" t="s">
        <v>17945</v>
      </c>
      <c r="EE715" t="s">
        <v>17946</v>
      </c>
      <c r="EF715" t="s">
        <v>17947</v>
      </c>
      <c r="EG715" t="s">
        <v>17948</v>
      </c>
      <c r="EH715" t="s">
        <v>17949</v>
      </c>
      <c r="EI715" t="s">
        <v>17950</v>
      </c>
      <c r="EJ715" t="s">
        <v>17951</v>
      </c>
      <c r="EK715" t="s">
        <v>17952</v>
      </c>
      <c r="EL715" t="s">
        <v>17953</v>
      </c>
      <c r="EM715" t="s">
        <v>17954</v>
      </c>
      <c r="EN715" t="s">
        <v>17955</v>
      </c>
      <c r="EO715" t="s">
        <v>17956</v>
      </c>
      <c r="EP715" t="s">
        <v>17957</v>
      </c>
      <c r="EQ715" t="s">
        <v>17958</v>
      </c>
      <c r="ER715" t="s">
        <v>17959</v>
      </c>
      <c r="ES715" t="s">
        <v>17960</v>
      </c>
      <c r="ET715" t="s">
        <v>17961</v>
      </c>
      <c r="EU715" t="s">
        <v>17962</v>
      </c>
      <c r="EV715" t="s">
        <v>17963</v>
      </c>
      <c r="EW715" t="s">
        <v>17964</v>
      </c>
      <c r="EX715" t="s">
        <v>17965</v>
      </c>
      <c r="EY715" t="s">
        <v>17966</v>
      </c>
      <c r="EZ715" t="s">
        <v>17967</v>
      </c>
      <c r="FA715" t="s">
        <v>17968</v>
      </c>
      <c r="FB715" t="s">
        <v>17969</v>
      </c>
      <c r="FC715" t="s">
        <v>17970</v>
      </c>
      <c r="FD715" t="s">
        <v>17971</v>
      </c>
      <c r="FE715" t="s">
        <v>17972</v>
      </c>
      <c r="FF715" t="s">
        <v>17973</v>
      </c>
      <c r="FG715" t="s">
        <v>17974</v>
      </c>
      <c r="FH715" t="s">
        <v>17975</v>
      </c>
      <c r="FI715" t="s">
        <v>17976</v>
      </c>
      <c r="FJ715" t="s">
        <v>17977</v>
      </c>
      <c r="FK715" t="s">
        <v>17978</v>
      </c>
      <c r="FL715" t="s">
        <v>17979</v>
      </c>
      <c r="FM715" t="s">
        <v>17980</v>
      </c>
      <c r="FN715" t="s">
        <v>17981</v>
      </c>
      <c r="FO715" t="s">
        <v>17982</v>
      </c>
      <c r="FP715" t="s">
        <v>17983</v>
      </c>
      <c r="FQ715" t="s">
        <v>17984</v>
      </c>
      <c r="FR715" t="s">
        <v>17985</v>
      </c>
      <c r="FS715" t="s">
        <v>17986</v>
      </c>
      <c r="FT715" t="s">
        <v>17987</v>
      </c>
      <c r="FU715" t="s">
        <v>17988</v>
      </c>
      <c r="FV715" t="s">
        <v>17989</v>
      </c>
      <c r="FW715" t="s">
        <v>17990</v>
      </c>
      <c r="FX715" t="s">
        <v>17991</v>
      </c>
      <c r="FY715" t="s">
        <v>17992</v>
      </c>
      <c r="FZ715" t="s">
        <v>17993</v>
      </c>
      <c r="GA715" t="s">
        <v>17994</v>
      </c>
      <c r="GB715" t="s">
        <v>17995</v>
      </c>
      <c r="GC715" t="s">
        <v>17996</v>
      </c>
      <c r="GD715" t="s">
        <v>17997</v>
      </c>
      <c r="GE715" t="s">
        <v>17998</v>
      </c>
      <c r="GF715" t="s">
        <v>17999</v>
      </c>
      <c r="GG715" t="s">
        <v>18000</v>
      </c>
      <c r="GH715" t="s">
        <v>18001</v>
      </c>
    </row>
    <row r="716" spans="1:190" x14ac:dyDescent="0.25">
      <c r="A716" t="s">
        <v>19262</v>
      </c>
      <c r="B716" t="s">
        <v>17813</v>
      </c>
      <c r="C716" t="s">
        <v>17814</v>
      </c>
      <c r="D716" t="s">
        <v>17815</v>
      </c>
      <c r="E716" t="s">
        <v>17816</v>
      </c>
      <c r="F716" t="s">
        <v>17817</v>
      </c>
      <c r="G716" t="s">
        <v>17818</v>
      </c>
      <c r="H716" t="s">
        <v>17819</v>
      </c>
      <c r="I716" t="s">
        <v>17820</v>
      </c>
      <c r="J716" t="s">
        <v>17821</v>
      </c>
      <c r="K716" t="s">
        <v>17822</v>
      </c>
      <c r="L716" t="s">
        <v>17823</v>
      </c>
      <c r="M716" t="s">
        <v>17824</v>
      </c>
      <c r="N716" t="s">
        <v>17825</v>
      </c>
      <c r="O716" t="s">
        <v>17826</v>
      </c>
      <c r="P716" t="s">
        <v>17827</v>
      </c>
      <c r="Q716" t="s">
        <v>17828</v>
      </c>
      <c r="R716" t="s">
        <v>17829</v>
      </c>
      <c r="S716" t="s">
        <v>17830</v>
      </c>
      <c r="T716" t="s">
        <v>17831</v>
      </c>
      <c r="U716" t="s">
        <v>17832</v>
      </c>
      <c r="V716" t="s">
        <v>17833</v>
      </c>
      <c r="W716" t="s">
        <v>17834</v>
      </c>
      <c r="X716" t="s">
        <v>17835</v>
      </c>
      <c r="Y716" t="s">
        <v>17836</v>
      </c>
      <c r="Z716" t="s">
        <v>17837</v>
      </c>
      <c r="AA716" t="s">
        <v>17838</v>
      </c>
      <c r="AB716" t="s">
        <v>17839</v>
      </c>
      <c r="AC716" t="s">
        <v>17840</v>
      </c>
      <c r="AD716" t="s">
        <v>17841</v>
      </c>
      <c r="AE716" t="s">
        <v>17842</v>
      </c>
      <c r="AF716" t="s">
        <v>17843</v>
      </c>
      <c r="AG716" t="s">
        <v>17844</v>
      </c>
      <c r="AH716" t="s">
        <v>17845</v>
      </c>
      <c r="AI716" t="s">
        <v>17846</v>
      </c>
      <c r="AJ716" t="s">
        <v>17847</v>
      </c>
      <c r="AK716" t="s">
        <v>17848</v>
      </c>
      <c r="AL716" t="s">
        <v>17849</v>
      </c>
      <c r="AM716" t="s">
        <v>17850</v>
      </c>
      <c r="AN716" t="s">
        <v>17851</v>
      </c>
      <c r="AO716" t="s">
        <v>17852</v>
      </c>
      <c r="AP716" t="s">
        <v>17853</v>
      </c>
      <c r="AQ716" t="s">
        <v>17854</v>
      </c>
      <c r="AR716" t="s">
        <v>17855</v>
      </c>
      <c r="AS716" t="s">
        <v>17856</v>
      </c>
      <c r="AT716" t="s">
        <v>17857</v>
      </c>
      <c r="AU716" t="s">
        <v>17858</v>
      </c>
      <c r="AV716" t="s">
        <v>17859</v>
      </c>
      <c r="AW716" t="s">
        <v>17860</v>
      </c>
      <c r="AX716" t="s">
        <v>17861</v>
      </c>
      <c r="AY716" t="s">
        <v>17862</v>
      </c>
      <c r="AZ716" t="s">
        <v>17863</v>
      </c>
      <c r="BA716" t="s">
        <v>17864</v>
      </c>
      <c r="BB716" t="s">
        <v>17865</v>
      </c>
      <c r="BC716" t="s">
        <v>17866</v>
      </c>
      <c r="BD716" t="s">
        <v>17867</v>
      </c>
      <c r="BE716" t="s">
        <v>17868</v>
      </c>
      <c r="BF716" t="s">
        <v>17869</v>
      </c>
      <c r="BG716" t="s">
        <v>17870</v>
      </c>
      <c r="BH716" t="s">
        <v>17871</v>
      </c>
      <c r="BI716" t="s">
        <v>17872</v>
      </c>
      <c r="BJ716" t="s">
        <v>17873</v>
      </c>
      <c r="BK716" t="s">
        <v>17874</v>
      </c>
      <c r="BL716" t="s">
        <v>17875</v>
      </c>
      <c r="BM716" t="s">
        <v>17876</v>
      </c>
      <c r="BN716" t="s">
        <v>17877</v>
      </c>
      <c r="BO716" t="s">
        <v>17878</v>
      </c>
      <c r="BP716" t="s">
        <v>17879</v>
      </c>
      <c r="BQ716" t="s">
        <v>17880</v>
      </c>
      <c r="BR716" t="s">
        <v>17881</v>
      </c>
      <c r="BS716" t="s">
        <v>17882</v>
      </c>
      <c r="BT716" t="s">
        <v>17883</v>
      </c>
      <c r="BU716" t="s">
        <v>17884</v>
      </c>
      <c r="BV716" t="s">
        <v>17885</v>
      </c>
      <c r="BW716" t="s">
        <v>17886</v>
      </c>
      <c r="BX716" t="s">
        <v>17887</v>
      </c>
      <c r="BY716" t="s">
        <v>17888</v>
      </c>
      <c r="BZ716" t="s">
        <v>17889</v>
      </c>
      <c r="CA716" t="s">
        <v>17890</v>
      </c>
      <c r="CB716" t="s">
        <v>17891</v>
      </c>
      <c r="CC716" t="s">
        <v>17892</v>
      </c>
      <c r="CD716" t="s">
        <v>17893</v>
      </c>
      <c r="CE716" t="s">
        <v>17894</v>
      </c>
      <c r="CF716" t="s">
        <v>17895</v>
      </c>
      <c r="CG716" t="s">
        <v>17896</v>
      </c>
      <c r="CH716" t="s">
        <v>17897</v>
      </c>
      <c r="CI716" t="s">
        <v>17898</v>
      </c>
      <c r="CJ716" t="s">
        <v>17899</v>
      </c>
      <c r="CK716" t="s">
        <v>17900</v>
      </c>
      <c r="CL716" t="s">
        <v>17901</v>
      </c>
      <c r="CM716" t="s">
        <v>17902</v>
      </c>
      <c r="CN716" t="s">
        <v>17903</v>
      </c>
      <c r="CO716" t="s">
        <v>17904</v>
      </c>
      <c r="CP716" t="s">
        <v>17905</v>
      </c>
      <c r="CQ716" t="s">
        <v>17906</v>
      </c>
      <c r="CR716" t="s">
        <v>17907</v>
      </c>
      <c r="CS716" t="s">
        <v>17908</v>
      </c>
      <c r="CT716" t="s">
        <v>17909</v>
      </c>
      <c r="CU716" t="s">
        <v>17910</v>
      </c>
      <c r="CV716" t="s">
        <v>17911</v>
      </c>
      <c r="CW716" t="s">
        <v>17912</v>
      </c>
      <c r="CX716" t="s">
        <v>17913</v>
      </c>
      <c r="CY716" t="s">
        <v>17914</v>
      </c>
      <c r="CZ716" t="s">
        <v>17915</v>
      </c>
      <c r="DA716" t="s">
        <v>17916</v>
      </c>
      <c r="DB716" t="s">
        <v>17917</v>
      </c>
      <c r="DC716" t="s">
        <v>17918</v>
      </c>
      <c r="DD716" t="s">
        <v>17919</v>
      </c>
      <c r="DE716" t="s">
        <v>17920</v>
      </c>
      <c r="DF716" t="s">
        <v>17921</v>
      </c>
      <c r="DG716" t="s">
        <v>17922</v>
      </c>
      <c r="DH716" t="s">
        <v>17923</v>
      </c>
      <c r="DI716" t="s">
        <v>17924</v>
      </c>
      <c r="DJ716" t="s">
        <v>17925</v>
      </c>
      <c r="DK716" t="s">
        <v>17926</v>
      </c>
      <c r="DL716" t="s">
        <v>17927</v>
      </c>
      <c r="DM716" t="s">
        <v>17928</v>
      </c>
      <c r="DN716" t="s">
        <v>17929</v>
      </c>
      <c r="DO716" t="s">
        <v>17930</v>
      </c>
      <c r="DP716" t="s">
        <v>17931</v>
      </c>
      <c r="DQ716" t="s">
        <v>17932</v>
      </c>
      <c r="DR716" t="s">
        <v>17933</v>
      </c>
      <c r="DS716" t="s">
        <v>17934</v>
      </c>
      <c r="DT716" t="s">
        <v>17935</v>
      </c>
      <c r="DU716" t="s">
        <v>17936</v>
      </c>
      <c r="DV716" t="s">
        <v>17937</v>
      </c>
      <c r="DW716" t="s">
        <v>17938</v>
      </c>
      <c r="DX716" t="s">
        <v>17939</v>
      </c>
      <c r="DY716" t="s">
        <v>17940</v>
      </c>
      <c r="DZ716" t="s">
        <v>17941</v>
      </c>
      <c r="EA716" t="s">
        <v>17942</v>
      </c>
      <c r="EB716" t="s">
        <v>17943</v>
      </c>
      <c r="EC716" t="s">
        <v>17944</v>
      </c>
      <c r="ED716" t="s">
        <v>17945</v>
      </c>
      <c r="EE716" t="s">
        <v>17946</v>
      </c>
      <c r="EF716" t="s">
        <v>17947</v>
      </c>
      <c r="EG716" t="s">
        <v>17948</v>
      </c>
      <c r="EH716" t="s">
        <v>17949</v>
      </c>
      <c r="EI716" t="s">
        <v>17950</v>
      </c>
      <c r="EJ716" t="s">
        <v>17951</v>
      </c>
      <c r="EK716" t="s">
        <v>17952</v>
      </c>
      <c r="EL716" t="s">
        <v>17953</v>
      </c>
      <c r="EM716" t="s">
        <v>17954</v>
      </c>
      <c r="EN716" t="s">
        <v>17955</v>
      </c>
      <c r="EO716" t="s">
        <v>17956</v>
      </c>
      <c r="EP716" t="s">
        <v>17957</v>
      </c>
      <c r="EQ716" t="s">
        <v>17958</v>
      </c>
      <c r="ER716" t="s">
        <v>17959</v>
      </c>
      <c r="ES716" t="s">
        <v>17960</v>
      </c>
      <c r="ET716" t="s">
        <v>17961</v>
      </c>
      <c r="EU716" t="s">
        <v>17962</v>
      </c>
      <c r="EV716" t="s">
        <v>17963</v>
      </c>
      <c r="EW716" t="s">
        <v>17964</v>
      </c>
      <c r="EX716" t="s">
        <v>17965</v>
      </c>
      <c r="EY716" t="s">
        <v>17966</v>
      </c>
      <c r="EZ716" t="s">
        <v>17967</v>
      </c>
      <c r="FA716" t="s">
        <v>17968</v>
      </c>
      <c r="FB716" t="s">
        <v>17969</v>
      </c>
      <c r="FC716" t="s">
        <v>17970</v>
      </c>
      <c r="FD716" t="s">
        <v>17971</v>
      </c>
      <c r="FE716" t="s">
        <v>17972</v>
      </c>
      <c r="FF716" t="s">
        <v>17973</v>
      </c>
      <c r="FG716" t="s">
        <v>17974</v>
      </c>
      <c r="FH716" t="s">
        <v>17975</v>
      </c>
      <c r="FI716" t="s">
        <v>17976</v>
      </c>
      <c r="FJ716" t="s">
        <v>17977</v>
      </c>
      <c r="FK716" t="s">
        <v>17978</v>
      </c>
      <c r="FL716" t="s">
        <v>17979</v>
      </c>
      <c r="FM716" t="s">
        <v>17980</v>
      </c>
      <c r="FN716" t="s">
        <v>17981</v>
      </c>
      <c r="FO716" t="s">
        <v>17982</v>
      </c>
      <c r="FP716" t="s">
        <v>17983</v>
      </c>
      <c r="FQ716" t="s">
        <v>17984</v>
      </c>
      <c r="FR716" t="s">
        <v>17985</v>
      </c>
      <c r="FS716" t="s">
        <v>17986</v>
      </c>
      <c r="FT716" t="s">
        <v>17987</v>
      </c>
      <c r="FU716" t="s">
        <v>17988</v>
      </c>
      <c r="FV716" t="s">
        <v>17989</v>
      </c>
      <c r="FW716" t="s">
        <v>17990</v>
      </c>
      <c r="FX716" t="s">
        <v>17991</v>
      </c>
      <c r="FY716" t="s">
        <v>17992</v>
      </c>
      <c r="FZ716" t="s">
        <v>17993</v>
      </c>
      <c r="GA716" t="s">
        <v>17994</v>
      </c>
      <c r="GB716" t="s">
        <v>17995</v>
      </c>
      <c r="GC716" t="s">
        <v>17996</v>
      </c>
      <c r="GD716" t="s">
        <v>17997</v>
      </c>
      <c r="GE716" t="s">
        <v>17998</v>
      </c>
      <c r="GF716" t="s">
        <v>17999</v>
      </c>
      <c r="GG716" t="s">
        <v>18000</v>
      </c>
      <c r="GH716" t="s">
        <v>18001</v>
      </c>
    </row>
    <row r="717" spans="1:190" x14ac:dyDescent="0.25">
      <c r="A717" t="s">
        <v>19243</v>
      </c>
      <c r="B717" t="s">
        <v>19244</v>
      </c>
      <c r="C717" t="s">
        <v>19267</v>
      </c>
      <c r="D717" t="s">
        <v>19247</v>
      </c>
      <c r="E717" t="s">
        <v>19248</v>
      </c>
      <c r="F717" t="s">
        <v>19249</v>
      </c>
      <c r="G717" t="s">
        <v>19250</v>
      </c>
      <c r="H717" t="s">
        <v>19251</v>
      </c>
      <c r="I717" t="s">
        <v>19252</v>
      </c>
      <c r="J717" t="s">
        <v>19253</v>
      </c>
      <c r="K717" t="s">
        <v>19254</v>
      </c>
      <c r="L717" t="s">
        <v>19255</v>
      </c>
      <c r="M717" t="s">
        <v>19256</v>
      </c>
      <c r="N717" t="s">
        <v>19257</v>
      </c>
      <c r="O717" t="s">
        <v>19258</v>
      </c>
      <c r="P717" t="s">
        <v>19259</v>
      </c>
    </row>
    <row r="718" spans="1:190" x14ac:dyDescent="0.25">
      <c r="A718" t="s">
        <v>18121</v>
      </c>
      <c r="B718" t="s">
        <v>18122</v>
      </c>
      <c r="C718" t="s">
        <v>18037</v>
      </c>
      <c r="D718" t="s">
        <v>18123</v>
      </c>
      <c r="E718" t="s">
        <v>18124</v>
      </c>
      <c r="F718" t="s">
        <v>18125</v>
      </c>
    </row>
    <row r="719" spans="1:190" x14ac:dyDescent="0.25">
      <c r="A719" t="s">
        <v>18098</v>
      </c>
      <c r="B719" t="s">
        <v>18126</v>
      </c>
    </row>
    <row r="720" spans="1:190" x14ac:dyDescent="0.25">
      <c r="A720" t="s">
        <v>19243</v>
      </c>
      <c r="B720" t="s">
        <v>19244</v>
      </c>
      <c r="C720" t="s">
        <v>19267</v>
      </c>
      <c r="D720" t="s">
        <v>19247</v>
      </c>
      <c r="E720" t="s">
        <v>19248</v>
      </c>
      <c r="F720" t="s">
        <v>19249</v>
      </c>
      <c r="G720" t="s">
        <v>19250</v>
      </c>
      <c r="H720" t="s">
        <v>19251</v>
      </c>
      <c r="I720" t="s">
        <v>19252</v>
      </c>
      <c r="J720" t="s">
        <v>19253</v>
      </c>
      <c r="K720" t="s">
        <v>19254</v>
      </c>
      <c r="L720" t="s">
        <v>19255</v>
      </c>
      <c r="M720" t="s">
        <v>19256</v>
      </c>
      <c r="N720" t="s">
        <v>19257</v>
      </c>
      <c r="O720" t="s">
        <v>19258</v>
      </c>
      <c r="P720" t="s">
        <v>19259</v>
      </c>
    </row>
    <row r="721" spans="1:255" x14ac:dyDescent="0.25">
      <c r="A721" t="s">
        <v>18121</v>
      </c>
      <c r="B721" t="s">
        <v>18122</v>
      </c>
      <c r="C721" t="s">
        <v>18037</v>
      </c>
      <c r="D721" t="s">
        <v>18123</v>
      </c>
      <c r="E721" t="s">
        <v>18124</v>
      </c>
      <c r="F721" t="s">
        <v>18125</v>
      </c>
    </row>
    <row r="722" spans="1:255" x14ac:dyDescent="0.25">
      <c r="A722" t="s">
        <v>18098</v>
      </c>
      <c r="B722" t="s">
        <v>18126</v>
      </c>
    </row>
    <row r="723" spans="1:255" x14ac:dyDescent="0.25">
      <c r="A723" t="s">
        <v>18121</v>
      </c>
      <c r="B723" t="s">
        <v>18122</v>
      </c>
      <c r="C723" t="s">
        <v>18037</v>
      </c>
      <c r="D723" t="s">
        <v>18123</v>
      </c>
      <c r="E723" t="s">
        <v>18124</v>
      </c>
      <c r="F723" t="s">
        <v>18125</v>
      </c>
    </row>
    <row r="724" spans="1:255" x14ac:dyDescent="0.25">
      <c r="A724" t="s">
        <v>19243</v>
      </c>
      <c r="B724" t="s">
        <v>19244</v>
      </c>
      <c r="C724" t="s">
        <v>19267</v>
      </c>
      <c r="D724" t="s">
        <v>19247</v>
      </c>
      <c r="E724" t="s">
        <v>19248</v>
      </c>
      <c r="F724" t="s">
        <v>19249</v>
      </c>
      <c r="G724" t="s">
        <v>19250</v>
      </c>
      <c r="H724" t="s">
        <v>19251</v>
      </c>
      <c r="I724" t="s">
        <v>19252</v>
      </c>
      <c r="J724" t="s">
        <v>19253</v>
      </c>
      <c r="K724" t="s">
        <v>19254</v>
      </c>
      <c r="L724" t="s">
        <v>19255</v>
      </c>
      <c r="M724" t="s">
        <v>19256</v>
      </c>
      <c r="N724" t="s">
        <v>19257</v>
      </c>
      <c r="O724" t="s">
        <v>19258</v>
      </c>
      <c r="P724" t="s">
        <v>19259</v>
      </c>
    </row>
    <row r="725" spans="1:255" x14ac:dyDescent="0.25">
      <c r="A725" t="s">
        <v>19243</v>
      </c>
      <c r="B725" t="s">
        <v>19244</v>
      </c>
      <c r="C725" t="s">
        <v>19267</v>
      </c>
      <c r="D725" t="s">
        <v>19247</v>
      </c>
      <c r="E725" t="s">
        <v>19248</v>
      </c>
      <c r="F725" t="s">
        <v>19249</v>
      </c>
      <c r="G725" t="s">
        <v>19250</v>
      </c>
      <c r="H725" t="s">
        <v>19251</v>
      </c>
      <c r="I725" t="s">
        <v>19252</v>
      </c>
      <c r="J725" t="s">
        <v>19253</v>
      </c>
      <c r="K725" t="s">
        <v>19268</v>
      </c>
    </row>
    <row r="726" spans="1:255" x14ac:dyDescent="0.25">
      <c r="A726" t="s">
        <v>18098</v>
      </c>
      <c r="B726" t="s">
        <v>18126</v>
      </c>
    </row>
    <row r="727" spans="1:255" x14ac:dyDescent="0.25">
      <c r="A727" t="s">
        <v>19341</v>
      </c>
      <c r="B727" t="s">
        <v>19342</v>
      </c>
      <c r="C727" t="s">
        <v>19343</v>
      </c>
      <c r="D727" t="s">
        <v>19344</v>
      </c>
    </row>
    <row r="728" spans="1:255" x14ac:dyDescent="0.25">
      <c r="A728" t="s">
        <v>18121</v>
      </c>
      <c r="B728" t="s">
        <v>18122</v>
      </c>
      <c r="C728" t="s">
        <v>18037</v>
      </c>
      <c r="D728" t="s">
        <v>18123</v>
      </c>
      <c r="E728" t="s">
        <v>18124</v>
      </c>
      <c r="F728" t="s">
        <v>18125</v>
      </c>
    </row>
    <row r="729" spans="1:255" x14ac:dyDescent="0.25">
      <c r="A729" t="s">
        <v>19243</v>
      </c>
      <c r="B729" t="s">
        <v>19244</v>
      </c>
      <c r="C729" t="s">
        <v>19267</v>
      </c>
      <c r="D729" t="s">
        <v>19247</v>
      </c>
      <c r="E729" t="s">
        <v>19248</v>
      </c>
      <c r="F729" t="s">
        <v>19249</v>
      </c>
      <c r="G729" t="s">
        <v>19250</v>
      </c>
      <c r="H729" t="s">
        <v>19251</v>
      </c>
      <c r="I729" t="s">
        <v>19252</v>
      </c>
      <c r="J729" t="s">
        <v>19253</v>
      </c>
      <c r="K729" t="s">
        <v>19254</v>
      </c>
      <c r="L729" t="s">
        <v>19255</v>
      </c>
      <c r="M729" t="s">
        <v>19256</v>
      </c>
      <c r="N729" t="s">
        <v>19257</v>
      </c>
      <c r="O729" t="s">
        <v>19258</v>
      </c>
      <c r="P729" t="s">
        <v>19259</v>
      </c>
    </row>
    <row r="730" spans="1:255" x14ac:dyDescent="0.25">
      <c r="A730" t="s">
        <v>19243</v>
      </c>
      <c r="B730" t="s">
        <v>19244</v>
      </c>
      <c r="C730" t="s">
        <v>19267</v>
      </c>
      <c r="D730" t="s">
        <v>19247</v>
      </c>
      <c r="E730" t="s">
        <v>19248</v>
      </c>
      <c r="F730" t="s">
        <v>19249</v>
      </c>
      <c r="G730" t="s">
        <v>19250</v>
      </c>
      <c r="H730" t="s">
        <v>19251</v>
      </c>
      <c r="I730" t="s">
        <v>19252</v>
      </c>
      <c r="J730" t="s">
        <v>19253</v>
      </c>
      <c r="K730" t="s">
        <v>19268</v>
      </c>
    </row>
    <row r="731" spans="1:255" x14ac:dyDescent="0.25">
      <c r="A731" t="s">
        <v>18098</v>
      </c>
      <c r="B731" t="s">
        <v>18126</v>
      </c>
    </row>
    <row r="732" spans="1:255" x14ac:dyDescent="0.25">
      <c r="A732" t="s">
        <v>19341</v>
      </c>
      <c r="B732" t="s">
        <v>19342</v>
      </c>
      <c r="C732" t="s">
        <v>19343</v>
      </c>
      <c r="D732" t="s">
        <v>19344</v>
      </c>
    </row>
    <row r="733" spans="1:255" x14ac:dyDescent="0.25">
      <c r="A733" t="s">
        <v>19345</v>
      </c>
    </row>
    <row r="734" spans="1:255" x14ac:dyDescent="0.25">
      <c r="A734" t="s">
        <v>17370</v>
      </c>
      <c r="B734" t="s">
        <v>17371</v>
      </c>
      <c r="C734" t="s">
        <v>17372</v>
      </c>
      <c r="D734" t="s">
        <v>17373</v>
      </c>
      <c r="E734" t="s">
        <v>17374</v>
      </c>
      <c r="F734" t="s">
        <v>17375</v>
      </c>
      <c r="G734" t="s">
        <v>17376</v>
      </c>
      <c r="H734" t="s">
        <v>17377</v>
      </c>
      <c r="I734" t="s">
        <v>17378</v>
      </c>
      <c r="J734" t="s">
        <v>17379</v>
      </c>
      <c r="K734" t="s">
        <v>17380</v>
      </c>
      <c r="L734" t="s">
        <v>17381</v>
      </c>
      <c r="M734" t="s">
        <v>17382</v>
      </c>
      <c r="N734" t="s">
        <v>17383</v>
      </c>
      <c r="O734" t="s">
        <v>17384</v>
      </c>
      <c r="P734" t="s">
        <v>17385</v>
      </c>
      <c r="Q734" t="s">
        <v>17386</v>
      </c>
      <c r="R734" t="s">
        <v>17387</v>
      </c>
      <c r="S734" t="s">
        <v>17388</v>
      </c>
      <c r="T734" t="s">
        <v>17389</v>
      </c>
      <c r="U734" t="s">
        <v>17390</v>
      </c>
      <c r="V734" t="s">
        <v>17391</v>
      </c>
      <c r="W734" t="s">
        <v>17392</v>
      </c>
      <c r="X734" t="s">
        <v>17393</v>
      </c>
      <c r="Y734" t="s">
        <v>17394</v>
      </c>
      <c r="Z734" t="s">
        <v>17395</v>
      </c>
      <c r="AA734" t="s">
        <v>17396</v>
      </c>
      <c r="AB734" t="s">
        <v>17397</v>
      </c>
      <c r="AC734" t="s">
        <v>17398</v>
      </c>
      <c r="AD734" t="s">
        <v>17399</v>
      </c>
      <c r="AE734" t="s">
        <v>17400</v>
      </c>
      <c r="AF734" t="s">
        <v>17401</v>
      </c>
      <c r="AG734" t="s">
        <v>17402</v>
      </c>
      <c r="AH734" t="s">
        <v>17403</v>
      </c>
      <c r="AI734" t="s">
        <v>17404</v>
      </c>
      <c r="AJ734" t="s">
        <v>17405</v>
      </c>
      <c r="AK734" t="s">
        <v>17406</v>
      </c>
      <c r="AL734" t="s">
        <v>17407</v>
      </c>
      <c r="AM734" t="s">
        <v>17408</v>
      </c>
      <c r="AN734" t="s">
        <v>17409</v>
      </c>
      <c r="AO734" t="s">
        <v>17410</v>
      </c>
      <c r="AP734" t="s">
        <v>17411</v>
      </c>
      <c r="AQ734" t="s">
        <v>17412</v>
      </c>
      <c r="AR734" t="s">
        <v>17413</v>
      </c>
      <c r="AS734" t="s">
        <v>17414</v>
      </c>
      <c r="AT734" t="s">
        <v>17415</v>
      </c>
      <c r="AU734" t="s">
        <v>17416</v>
      </c>
      <c r="AV734" t="s">
        <v>17417</v>
      </c>
      <c r="AW734" t="s">
        <v>17418</v>
      </c>
      <c r="AX734" t="s">
        <v>17419</v>
      </c>
      <c r="AY734" t="s">
        <v>17420</v>
      </c>
      <c r="AZ734" t="s">
        <v>17421</v>
      </c>
      <c r="BA734" t="s">
        <v>17422</v>
      </c>
      <c r="BB734" t="s">
        <v>17423</v>
      </c>
      <c r="BC734" t="s">
        <v>17424</v>
      </c>
      <c r="BD734" t="s">
        <v>17425</v>
      </c>
      <c r="BE734" t="s">
        <v>17426</v>
      </c>
      <c r="BF734" t="s">
        <v>17427</v>
      </c>
      <c r="BG734" t="s">
        <v>17428</v>
      </c>
      <c r="BH734" t="s">
        <v>17429</v>
      </c>
      <c r="BI734" t="s">
        <v>17430</v>
      </c>
      <c r="BJ734" t="s">
        <v>17431</v>
      </c>
      <c r="BK734" t="s">
        <v>17432</v>
      </c>
      <c r="BL734" t="s">
        <v>17433</v>
      </c>
      <c r="BM734" t="s">
        <v>17434</v>
      </c>
      <c r="BN734" t="s">
        <v>17435</v>
      </c>
      <c r="BO734" t="s">
        <v>17436</v>
      </c>
      <c r="BP734" t="s">
        <v>17437</v>
      </c>
      <c r="BQ734" t="s">
        <v>17438</v>
      </c>
      <c r="BR734" t="s">
        <v>17439</v>
      </c>
      <c r="BS734" t="s">
        <v>17440</v>
      </c>
      <c r="BT734" t="s">
        <v>17441</v>
      </c>
      <c r="BU734" t="s">
        <v>17442</v>
      </c>
      <c r="BV734" t="s">
        <v>17443</v>
      </c>
      <c r="BW734" t="s">
        <v>17444</v>
      </c>
      <c r="BX734" t="s">
        <v>17445</v>
      </c>
      <c r="BY734" t="s">
        <v>17446</v>
      </c>
      <c r="BZ734" t="s">
        <v>17447</v>
      </c>
      <c r="CA734" t="s">
        <v>17448</v>
      </c>
      <c r="CB734" t="s">
        <v>17449</v>
      </c>
      <c r="CC734" t="s">
        <v>17450</v>
      </c>
      <c r="CD734" t="s">
        <v>17451</v>
      </c>
      <c r="CE734" t="s">
        <v>17452</v>
      </c>
      <c r="CF734" t="s">
        <v>17453</v>
      </c>
      <c r="CG734" t="s">
        <v>17454</v>
      </c>
      <c r="CH734" t="s">
        <v>17455</v>
      </c>
      <c r="CI734" t="s">
        <v>17456</v>
      </c>
      <c r="CJ734" t="s">
        <v>17457</v>
      </c>
      <c r="CK734" t="s">
        <v>17458</v>
      </c>
      <c r="CL734" t="s">
        <v>17459</v>
      </c>
      <c r="CM734" t="s">
        <v>17460</v>
      </c>
      <c r="CN734" t="s">
        <v>17461</v>
      </c>
      <c r="CO734" t="s">
        <v>17462</v>
      </c>
      <c r="CP734" t="s">
        <v>17463</v>
      </c>
      <c r="CQ734" t="s">
        <v>17464</v>
      </c>
      <c r="CR734" t="s">
        <v>17465</v>
      </c>
      <c r="CS734" t="s">
        <v>17466</v>
      </c>
      <c r="CT734" t="s">
        <v>17467</v>
      </c>
      <c r="CU734" t="s">
        <v>17468</v>
      </c>
      <c r="CV734" t="s">
        <v>17469</v>
      </c>
      <c r="CW734" t="s">
        <v>17470</v>
      </c>
      <c r="CX734" t="s">
        <v>17471</v>
      </c>
      <c r="CY734" t="s">
        <v>17472</v>
      </c>
      <c r="CZ734" t="s">
        <v>17473</v>
      </c>
      <c r="DA734" t="s">
        <v>17474</v>
      </c>
      <c r="DB734" t="s">
        <v>17475</v>
      </c>
      <c r="DC734" t="s">
        <v>17476</v>
      </c>
      <c r="DD734" t="s">
        <v>17477</v>
      </c>
      <c r="DE734" t="s">
        <v>17478</v>
      </c>
      <c r="DF734" t="s">
        <v>17479</v>
      </c>
      <c r="DG734" t="s">
        <v>17480</v>
      </c>
      <c r="DH734" t="s">
        <v>17481</v>
      </c>
      <c r="DI734" t="s">
        <v>17482</v>
      </c>
      <c r="DJ734" t="s">
        <v>17483</v>
      </c>
      <c r="DK734" t="s">
        <v>17484</v>
      </c>
      <c r="DL734" t="s">
        <v>17485</v>
      </c>
      <c r="DM734" t="s">
        <v>17486</v>
      </c>
      <c r="DN734" t="s">
        <v>17487</v>
      </c>
      <c r="DO734" t="s">
        <v>17488</v>
      </c>
      <c r="DP734" t="s">
        <v>17489</v>
      </c>
      <c r="DQ734" t="s">
        <v>17490</v>
      </c>
      <c r="DR734" t="s">
        <v>17491</v>
      </c>
      <c r="DS734" t="s">
        <v>17492</v>
      </c>
      <c r="DT734" t="s">
        <v>17493</v>
      </c>
      <c r="DU734" t="s">
        <v>17494</v>
      </c>
      <c r="DV734" t="s">
        <v>17495</v>
      </c>
      <c r="DW734" t="s">
        <v>17496</v>
      </c>
      <c r="DX734" t="s">
        <v>17497</v>
      </c>
      <c r="DY734" t="s">
        <v>17498</v>
      </c>
      <c r="DZ734" t="s">
        <v>17499</v>
      </c>
      <c r="EA734" t="s">
        <v>17500</v>
      </c>
      <c r="EB734" t="s">
        <v>17501</v>
      </c>
      <c r="EC734" t="s">
        <v>17502</v>
      </c>
      <c r="ED734" t="s">
        <v>17503</v>
      </c>
      <c r="EE734" t="s">
        <v>17504</v>
      </c>
      <c r="EF734" t="s">
        <v>17505</v>
      </c>
      <c r="EG734" t="s">
        <v>17506</v>
      </c>
      <c r="EH734" t="s">
        <v>17507</v>
      </c>
      <c r="EI734" t="s">
        <v>17508</v>
      </c>
      <c r="EJ734" t="s">
        <v>17509</v>
      </c>
      <c r="EK734" t="s">
        <v>17510</v>
      </c>
      <c r="EL734" t="s">
        <v>17511</v>
      </c>
      <c r="EM734" t="s">
        <v>17512</v>
      </c>
      <c r="EN734" t="s">
        <v>17513</v>
      </c>
      <c r="EO734" t="s">
        <v>17514</v>
      </c>
      <c r="EP734" t="s">
        <v>17515</v>
      </c>
      <c r="EQ734" t="s">
        <v>17516</v>
      </c>
      <c r="ER734" t="s">
        <v>17517</v>
      </c>
      <c r="ES734" t="s">
        <v>17518</v>
      </c>
      <c r="ET734" t="s">
        <v>17519</v>
      </c>
      <c r="EU734" t="s">
        <v>17520</v>
      </c>
      <c r="EV734" t="s">
        <v>17521</v>
      </c>
      <c r="EW734" t="s">
        <v>17522</v>
      </c>
      <c r="EX734" t="s">
        <v>17523</v>
      </c>
      <c r="EY734" t="s">
        <v>17524</v>
      </c>
      <c r="EZ734" t="s">
        <v>17525</v>
      </c>
      <c r="FA734" t="s">
        <v>17526</v>
      </c>
      <c r="FB734" t="s">
        <v>17527</v>
      </c>
      <c r="FC734" t="s">
        <v>17528</v>
      </c>
      <c r="FD734" t="s">
        <v>17529</v>
      </c>
      <c r="FE734" t="s">
        <v>17530</v>
      </c>
      <c r="FF734" t="s">
        <v>17531</v>
      </c>
      <c r="FG734" t="s">
        <v>17532</v>
      </c>
      <c r="FH734" t="s">
        <v>17533</v>
      </c>
      <c r="FI734" t="s">
        <v>17534</v>
      </c>
      <c r="FJ734" t="s">
        <v>17535</v>
      </c>
      <c r="FK734" t="s">
        <v>17536</v>
      </c>
      <c r="FL734" t="s">
        <v>17537</v>
      </c>
      <c r="FM734" t="s">
        <v>17538</v>
      </c>
      <c r="FN734" t="s">
        <v>17539</v>
      </c>
      <c r="FO734" t="s">
        <v>17540</v>
      </c>
      <c r="FP734" t="s">
        <v>17541</v>
      </c>
      <c r="FQ734" t="s">
        <v>17542</v>
      </c>
      <c r="FR734" t="s">
        <v>17543</v>
      </c>
      <c r="FS734" t="s">
        <v>17544</v>
      </c>
      <c r="FT734" t="s">
        <v>17545</v>
      </c>
      <c r="FU734" t="s">
        <v>17546</v>
      </c>
      <c r="FV734" t="s">
        <v>17547</v>
      </c>
      <c r="FW734" t="s">
        <v>17548</v>
      </c>
      <c r="FX734" t="s">
        <v>17549</v>
      </c>
      <c r="FY734" t="s">
        <v>17550</v>
      </c>
      <c r="FZ734" t="s">
        <v>17551</v>
      </c>
      <c r="GA734" t="s">
        <v>17552</v>
      </c>
      <c r="GB734" t="s">
        <v>17553</v>
      </c>
      <c r="GC734" t="s">
        <v>17554</v>
      </c>
      <c r="GD734" t="s">
        <v>17555</v>
      </c>
      <c r="GE734" t="s">
        <v>17556</v>
      </c>
      <c r="GF734" t="s">
        <v>17557</v>
      </c>
      <c r="GG734" t="s">
        <v>17558</v>
      </c>
      <c r="GH734" t="s">
        <v>17559</v>
      </c>
      <c r="GI734" t="s">
        <v>17560</v>
      </c>
      <c r="GJ734" t="s">
        <v>17561</v>
      </c>
      <c r="GK734" t="s">
        <v>17562</v>
      </c>
      <c r="GL734" t="s">
        <v>17563</v>
      </c>
      <c r="GM734" t="s">
        <v>17564</v>
      </c>
      <c r="GN734" t="s">
        <v>17565</v>
      </c>
      <c r="GO734" t="s">
        <v>17566</v>
      </c>
      <c r="GP734" t="s">
        <v>17567</v>
      </c>
      <c r="GQ734" t="s">
        <v>17568</v>
      </c>
      <c r="GR734" t="s">
        <v>17569</v>
      </c>
      <c r="GS734" t="s">
        <v>17570</v>
      </c>
      <c r="GT734" t="s">
        <v>17571</v>
      </c>
      <c r="GU734" t="s">
        <v>17572</v>
      </c>
      <c r="GV734" t="s">
        <v>17573</v>
      </c>
      <c r="GW734" t="s">
        <v>17574</v>
      </c>
      <c r="GX734" t="s">
        <v>17575</v>
      </c>
      <c r="GY734" t="s">
        <v>17576</v>
      </c>
      <c r="GZ734" t="s">
        <v>17577</v>
      </c>
      <c r="HA734" t="s">
        <v>17578</v>
      </c>
      <c r="HB734" t="s">
        <v>17579</v>
      </c>
      <c r="HC734" t="s">
        <v>17580</v>
      </c>
      <c r="HD734" t="s">
        <v>17581</v>
      </c>
      <c r="HE734" t="s">
        <v>17582</v>
      </c>
      <c r="HF734" t="s">
        <v>17583</v>
      </c>
      <c r="HG734" t="s">
        <v>17584</v>
      </c>
      <c r="HH734" t="s">
        <v>17585</v>
      </c>
      <c r="HI734" t="s">
        <v>17586</v>
      </c>
      <c r="HJ734" t="s">
        <v>17587</v>
      </c>
      <c r="HK734" t="s">
        <v>17588</v>
      </c>
      <c r="HL734" t="s">
        <v>17589</v>
      </c>
      <c r="HM734" t="s">
        <v>17590</v>
      </c>
      <c r="HN734" t="s">
        <v>17591</v>
      </c>
      <c r="HO734" t="s">
        <v>17592</v>
      </c>
      <c r="HP734" t="s">
        <v>17593</v>
      </c>
      <c r="HQ734" t="s">
        <v>17594</v>
      </c>
      <c r="HR734" t="s">
        <v>17595</v>
      </c>
      <c r="HS734" t="s">
        <v>17596</v>
      </c>
      <c r="HT734" t="s">
        <v>17597</v>
      </c>
      <c r="HU734" t="s">
        <v>17598</v>
      </c>
      <c r="HV734" t="s">
        <v>17599</v>
      </c>
      <c r="HW734" t="s">
        <v>17600</v>
      </c>
      <c r="HX734" t="s">
        <v>17601</v>
      </c>
      <c r="HY734" t="s">
        <v>17602</v>
      </c>
      <c r="HZ734" t="s">
        <v>17603</v>
      </c>
      <c r="IA734" t="s">
        <v>17604</v>
      </c>
      <c r="IB734" t="s">
        <v>17605</v>
      </c>
      <c r="IC734" t="s">
        <v>17606</v>
      </c>
      <c r="ID734" t="s">
        <v>17607</v>
      </c>
      <c r="IE734" t="s">
        <v>17608</v>
      </c>
      <c r="IF734" t="s">
        <v>17609</v>
      </c>
      <c r="IG734" t="s">
        <v>17610</v>
      </c>
      <c r="IH734" t="s">
        <v>17611</v>
      </c>
      <c r="II734" t="s">
        <v>17612</v>
      </c>
      <c r="IJ734" t="s">
        <v>17613</v>
      </c>
      <c r="IK734" t="s">
        <v>17614</v>
      </c>
      <c r="IL734" t="s">
        <v>17615</v>
      </c>
      <c r="IM734" t="s">
        <v>17616</v>
      </c>
      <c r="IN734" t="s">
        <v>17617</v>
      </c>
      <c r="IO734" t="s">
        <v>17618</v>
      </c>
      <c r="IP734" t="s">
        <v>17619</v>
      </c>
      <c r="IQ734" t="s">
        <v>17620</v>
      </c>
      <c r="IR734" t="s">
        <v>17621</v>
      </c>
      <c r="IS734" t="s">
        <v>17622</v>
      </c>
      <c r="IT734" t="s">
        <v>17623</v>
      </c>
      <c r="IU734" t="s">
        <v>17624</v>
      </c>
    </row>
    <row r="735" spans="1:255" x14ac:dyDescent="0.25">
      <c r="A735" t="s">
        <v>18133</v>
      </c>
      <c r="B735" t="s">
        <v>18134</v>
      </c>
      <c r="C735" t="s">
        <v>18135</v>
      </c>
      <c r="D735" t="s">
        <v>18136</v>
      </c>
      <c r="E735" t="s">
        <v>18137</v>
      </c>
      <c r="F735" t="s">
        <v>18138</v>
      </c>
    </row>
    <row r="736" spans="1:255" x14ac:dyDescent="0.25">
      <c r="A736" t="s">
        <v>19243</v>
      </c>
      <c r="B736" t="s">
        <v>19244</v>
      </c>
      <c r="C736" t="s">
        <v>19346</v>
      </c>
      <c r="D736" t="s">
        <v>19247</v>
      </c>
      <c r="E736" t="s">
        <v>19248</v>
      </c>
      <c r="F736" t="s">
        <v>19249</v>
      </c>
      <c r="G736" t="s">
        <v>19250</v>
      </c>
      <c r="H736" t="s">
        <v>19251</v>
      </c>
      <c r="I736" t="s">
        <v>19252</v>
      </c>
      <c r="J736" t="s">
        <v>19253</v>
      </c>
      <c r="K736" t="s">
        <v>19347</v>
      </c>
    </row>
    <row r="737" spans="1:983" x14ac:dyDescent="0.25">
      <c r="A737" t="s">
        <v>19348</v>
      </c>
    </row>
    <row r="738" spans="1:983" x14ac:dyDescent="0.25">
      <c r="A738" t="s">
        <v>18140</v>
      </c>
      <c r="B738" t="s">
        <v>18141</v>
      </c>
      <c r="C738" t="s">
        <v>18142</v>
      </c>
      <c r="D738" t="s">
        <v>18143</v>
      </c>
      <c r="E738" t="s">
        <v>18144</v>
      </c>
      <c r="F738" t="s">
        <v>18145</v>
      </c>
      <c r="G738" t="s">
        <v>18146</v>
      </c>
      <c r="H738" t="s">
        <v>18147</v>
      </c>
      <c r="I738" t="s">
        <v>18148</v>
      </c>
      <c r="J738" t="s">
        <v>18149</v>
      </c>
      <c r="K738" t="s">
        <v>18150</v>
      </c>
      <c r="L738" t="s">
        <v>18151</v>
      </c>
      <c r="M738" t="s">
        <v>18152</v>
      </c>
      <c r="N738" t="s">
        <v>18153</v>
      </c>
      <c r="O738" t="s">
        <v>18154</v>
      </c>
      <c r="P738" t="s">
        <v>18155</v>
      </c>
      <c r="Q738" t="s">
        <v>18156</v>
      </c>
      <c r="R738" t="s">
        <v>18157</v>
      </c>
      <c r="S738" t="s">
        <v>18158</v>
      </c>
      <c r="T738" t="s">
        <v>18159</v>
      </c>
      <c r="U738" t="s">
        <v>18160</v>
      </c>
      <c r="V738" t="s">
        <v>18161</v>
      </c>
      <c r="W738" t="s">
        <v>18162</v>
      </c>
      <c r="X738" t="s">
        <v>18163</v>
      </c>
      <c r="Y738" t="s">
        <v>18164</v>
      </c>
      <c r="Z738" t="s">
        <v>18165</v>
      </c>
      <c r="AA738" t="s">
        <v>18166</v>
      </c>
      <c r="AB738" t="s">
        <v>18167</v>
      </c>
      <c r="AC738" t="s">
        <v>18168</v>
      </c>
      <c r="AD738" t="s">
        <v>18169</v>
      </c>
      <c r="AE738" t="s">
        <v>18170</v>
      </c>
      <c r="AF738" t="s">
        <v>18171</v>
      </c>
      <c r="AG738" t="s">
        <v>18172</v>
      </c>
      <c r="AH738" t="s">
        <v>18173</v>
      </c>
      <c r="AI738" t="s">
        <v>18174</v>
      </c>
      <c r="AJ738" t="s">
        <v>18175</v>
      </c>
      <c r="AK738" t="s">
        <v>18176</v>
      </c>
      <c r="AL738" t="s">
        <v>18177</v>
      </c>
      <c r="AM738" t="s">
        <v>18178</v>
      </c>
      <c r="AN738" t="s">
        <v>18179</v>
      </c>
      <c r="AO738" t="s">
        <v>18180</v>
      </c>
      <c r="AP738" t="s">
        <v>18181</v>
      </c>
      <c r="AQ738" t="s">
        <v>18182</v>
      </c>
      <c r="AR738" t="s">
        <v>18183</v>
      </c>
      <c r="AS738" t="s">
        <v>18184</v>
      </c>
      <c r="AT738" t="s">
        <v>18185</v>
      </c>
      <c r="AU738" t="s">
        <v>18186</v>
      </c>
      <c r="AV738" t="s">
        <v>18187</v>
      </c>
      <c r="AW738" t="s">
        <v>18188</v>
      </c>
      <c r="AX738" t="s">
        <v>18189</v>
      </c>
      <c r="AY738" t="s">
        <v>18190</v>
      </c>
      <c r="AZ738" t="s">
        <v>18191</v>
      </c>
      <c r="BA738" t="s">
        <v>18192</v>
      </c>
      <c r="BB738" t="s">
        <v>18193</v>
      </c>
      <c r="BC738" t="s">
        <v>18194</v>
      </c>
      <c r="BD738" t="s">
        <v>18195</v>
      </c>
      <c r="BE738" t="s">
        <v>18196</v>
      </c>
      <c r="BF738" t="s">
        <v>18197</v>
      </c>
      <c r="BG738" t="s">
        <v>18198</v>
      </c>
      <c r="BH738" t="s">
        <v>18199</v>
      </c>
      <c r="BI738" t="s">
        <v>18200</v>
      </c>
      <c r="BJ738" t="s">
        <v>18201</v>
      </c>
      <c r="BK738" t="s">
        <v>18202</v>
      </c>
      <c r="BL738" t="s">
        <v>18203</v>
      </c>
      <c r="BM738" t="s">
        <v>18204</v>
      </c>
      <c r="BN738" t="s">
        <v>18205</v>
      </c>
      <c r="BO738" t="s">
        <v>18206</v>
      </c>
      <c r="BP738" t="s">
        <v>18207</v>
      </c>
      <c r="BQ738" t="s">
        <v>18208</v>
      </c>
      <c r="BR738" t="s">
        <v>18209</v>
      </c>
      <c r="BS738" t="s">
        <v>18210</v>
      </c>
      <c r="BT738" t="s">
        <v>18211</v>
      </c>
      <c r="BU738" t="s">
        <v>18212</v>
      </c>
      <c r="BV738" t="s">
        <v>18213</v>
      </c>
      <c r="BW738" t="s">
        <v>18214</v>
      </c>
      <c r="BX738" t="s">
        <v>18215</v>
      </c>
      <c r="BY738" t="s">
        <v>18216</v>
      </c>
      <c r="BZ738" t="s">
        <v>18217</v>
      </c>
      <c r="CA738" t="s">
        <v>18218</v>
      </c>
      <c r="CB738" t="s">
        <v>18219</v>
      </c>
      <c r="CC738" t="s">
        <v>18220</v>
      </c>
      <c r="CD738" t="s">
        <v>18221</v>
      </c>
      <c r="CE738" t="s">
        <v>18222</v>
      </c>
      <c r="CF738" t="s">
        <v>18223</v>
      </c>
      <c r="CG738" t="s">
        <v>18224</v>
      </c>
      <c r="CH738" t="s">
        <v>18225</v>
      </c>
      <c r="CI738" t="s">
        <v>18226</v>
      </c>
      <c r="CJ738" t="s">
        <v>18227</v>
      </c>
      <c r="CK738" t="s">
        <v>18228</v>
      </c>
      <c r="CL738" t="s">
        <v>18229</v>
      </c>
      <c r="CM738" t="s">
        <v>18230</v>
      </c>
      <c r="CN738" t="s">
        <v>18231</v>
      </c>
      <c r="CO738" t="s">
        <v>18232</v>
      </c>
      <c r="CP738" t="s">
        <v>18233</v>
      </c>
      <c r="CQ738" t="s">
        <v>18234</v>
      </c>
      <c r="CR738" t="s">
        <v>18235</v>
      </c>
      <c r="CS738" t="s">
        <v>18236</v>
      </c>
      <c r="CT738" t="s">
        <v>18237</v>
      </c>
      <c r="CU738" t="s">
        <v>18238</v>
      </c>
      <c r="CV738" t="s">
        <v>18239</v>
      </c>
      <c r="CW738" t="s">
        <v>18240</v>
      </c>
      <c r="CX738" t="s">
        <v>18241</v>
      </c>
      <c r="CY738" t="s">
        <v>18242</v>
      </c>
      <c r="CZ738" t="s">
        <v>18243</v>
      </c>
      <c r="DA738" t="s">
        <v>18244</v>
      </c>
      <c r="DB738" t="s">
        <v>18245</v>
      </c>
      <c r="DC738" t="s">
        <v>18246</v>
      </c>
      <c r="DD738" t="s">
        <v>18247</v>
      </c>
      <c r="DE738" t="s">
        <v>18248</v>
      </c>
      <c r="DF738" t="s">
        <v>18249</v>
      </c>
      <c r="DG738" t="s">
        <v>18250</v>
      </c>
      <c r="DH738" t="s">
        <v>18251</v>
      </c>
      <c r="DI738" t="s">
        <v>18252</v>
      </c>
      <c r="DJ738" t="s">
        <v>18253</v>
      </c>
      <c r="DK738" t="s">
        <v>18254</v>
      </c>
      <c r="DL738" t="s">
        <v>18255</v>
      </c>
      <c r="DM738" t="s">
        <v>18256</v>
      </c>
      <c r="DN738" t="s">
        <v>18257</v>
      </c>
      <c r="DO738" t="s">
        <v>18258</v>
      </c>
      <c r="DP738" t="s">
        <v>18259</v>
      </c>
      <c r="DQ738" t="s">
        <v>18260</v>
      </c>
      <c r="DR738" t="s">
        <v>18261</v>
      </c>
      <c r="DS738" t="s">
        <v>18262</v>
      </c>
      <c r="DT738" t="s">
        <v>18263</v>
      </c>
      <c r="DU738" t="s">
        <v>18264</v>
      </c>
      <c r="DV738" t="s">
        <v>18265</v>
      </c>
      <c r="DW738" t="s">
        <v>18266</v>
      </c>
      <c r="DX738" t="s">
        <v>18267</v>
      </c>
      <c r="DY738" t="s">
        <v>18268</v>
      </c>
      <c r="DZ738" t="s">
        <v>18269</v>
      </c>
      <c r="EA738" t="s">
        <v>18270</v>
      </c>
      <c r="EB738" t="s">
        <v>18271</v>
      </c>
      <c r="EC738" t="s">
        <v>18272</v>
      </c>
      <c r="ED738" t="s">
        <v>18273</v>
      </c>
      <c r="EE738" t="s">
        <v>18274</v>
      </c>
      <c r="EF738" t="s">
        <v>18275</v>
      </c>
      <c r="EG738" t="s">
        <v>18276</v>
      </c>
      <c r="EH738" t="s">
        <v>18277</v>
      </c>
      <c r="EI738" t="s">
        <v>18278</v>
      </c>
      <c r="EJ738" t="s">
        <v>18279</v>
      </c>
      <c r="EK738" t="s">
        <v>18280</v>
      </c>
      <c r="EL738" t="s">
        <v>18281</v>
      </c>
      <c r="EM738" t="s">
        <v>18282</v>
      </c>
      <c r="EN738" t="s">
        <v>18283</v>
      </c>
      <c r="EO738" t="s">
        <v>18284</v>
      </c>
      <c r="EP738" t="s">
        <v>18285</v>
      </c>
      <c r="EQ738" t="s">
        <v>18286</v>
      </c>
      <c r="ER738" t="s">
        <v>18287</v>
      </c>
      <c r="ES738" t="s">
        <v>18288</v>
      </c>
      <c r="ET738" t="s">
        <v>18289</v>
      </c>
      <c r="EU738" t="s">
        <v>18290</v>
      </c>
      <c r="EV738" t="s">
        <v>18291</v>
      </c>
      <c r="EW738" t="s">
        <v>18292</v>
      </c>
      <c r="EX738" t="s">
        <v>18293</v>
      </c>
      <c r="EY738" t="s">
        <v>18294</v>
      </c>
      <c r="EZ738" t="s">
        <v>18295</v>
      </c>
      <c r="FA738" t="s">
        <v>18296</v>
      </c>
      <c r="FB738" t="s">
        <v>18297</v>
      </c>
      <c r="FC738" t="s">
        <v>18298</v>
      </c>
      <c r="FD738" t="s">
        <v>18299</v>
      </c>
      <c r="FE738" t="s">
        <v>18300</v>
      </c>
      <c r="FF738" t="s">
        <v>18301</v>
      </c>
      <c r="FG738" t="s">
        <v>18302</v>
      </c>
      <c r="FH738" t="s">
        <v>18303</v>
      </c>
      <c r="FI738" t="s">
        <v>18304</v>
      </c>
      <c r="FJ738" t="s">
        <v>18305</v>
      </c>
      <c r="FK738" t="s">
        <v>18306</v>
      </c>
      <c r="FL738" t="s">
        <v>18307</v>
      </c>
      <c r="FM738" t="s">
        <v>18308</v>
      </c>
      <c r="FN738" t="s">
        <v>18309</v>
      </c>
      <c r="FO738" t="s">
        <v>18310</v>
      </c>
      <c r="FP738" t="s">
        <v>18311</v>
      </c>
      <c r="FQ738" t="s">
        <v>18312</v>
      </c>
      <c r="FR738" t="s">
        <v>18313</v>
      </c>
      <c r="FS738" t="s">
        <v>18314</v>
      </c>
      <c r="FT738" t="s">
        <v>18315</v>
      </c>
      <c r="FU738" t="s">
        <v>18316</v>
      </c>
      <c r="FV738" t="s">
        <v>18317</v>
      </c>
      <c r="FW738" t="s">
        <v>18318</v>
      </c>
      <c r="FX738" t="s">
        <v>18319</v>
      </c>
      <c r="FY738" t="s">
        <v>18320</v>
      </c>
      <c r="FZ738" t="s">
        <v>18321</v>
      </c>
      <c r="GA738" t="s">
        <v>18322</v>
      </c>
      <c r="GB738" t="s">
        <v>18323</v>
      </c>
      <c r="GC738" t="s">
        <v>18324</v>
      </c>
      <c r="GD738" t="s">
        <v>18325</v>
      </c>
      <c r="GE738" t="s">
        <v>18326</v>
      </c>
      <c r="GF738" t="s">
        <v>18327</v>
      </c>
      <c r="GG738" t="s">
        <v>18328</v>
      </c>
      <c r="GH738" t="s">
        <v>18329</v>
      </c>
      <c r="GI738" t="s">
        <v>18330</v>
      </c>
      <c r="GJ738" t="s">
        <v>18331</v>
      </c>
      <c r="GK738" t="s">
        <v>18332</v>
      </c>
      <c r="GL738" t="s">
        <v>18333</v>
      </c>
      <c r="GM738" t="s">
        <v>18334</v>
      </c>
      <c r="GN738" t="s">
        <v>18335</v>
      </c>
      <c r="GO738" t="s">
        <v>18336</v>
      </c>
      <c r="GP738" t="s">
        <v>18337</v>
      </c>
      <c r="GQ738" t="s">
        <v>18338</v>
      </c>
      <c r="GR738" t="s">
        <v>18339</v>
      </c>
      <c r="GS738" t="s">
        <v>18340</v>
      </c>
      <c r="GT738" t="s">
        <v>18341</v>
      </c>
      <c r="GU738" t="s">
        <v>18342</v>
      </c>
      <c r="GV738" t="s">
        <v>18343</v>
      </c>
      <c r="GW738" t="s">
        <v>18344</v>
      </c>
      <c r="GX738" t="s">
        <v>18345</v>
      </c>
      <c r="GY738" t="s">
        <v>18346</v>
      </c>
      <c r="GZ738" t="s">
        <v>18347</v>
      </c>
      <c r="HA738" t="s">
        <v>18348</v>
      </c>
      <c r="HB738" t="s">
        <v>18349</v>
      </c>
      <c r="HC738" t="s">
        <v>18350</v>
      </c>
      <c r="HD738" t="s">
        <v>18351</v>
      </c>
      <c r="HE738" t="s">
        <v>18352</v>
      </c>
      <c r="HF738" t="s">
        <v>18353</v>
      </c>
      <c r="HG738" t="s">
        <v>18354</v>
      </c>
      <c r="HH738" t="s">
        <v>18355</v>
      </c>
      <c r="HI738" t="s">
        <v>18356</v>
      </c>
      <c r="HJ738" t="s">
        <v>18357</v>
      </c>
      <c r="HK738" t="s">
        <v>18358</v>
      </c>
      <c r="HL738" t="s">
        <v>18359</v>
      </c>
      <c r="HM738" t="s">
        <v>18360</v>
      </c>
      <c r="HN738" t="s">
        <v>18361</v>
      </c>
      <c r="HO738" t="s">
        <v>18362</v>
      </c>
      <c r="HP738" t="s">
        <v>18363</v>
      </c>
      <c r="HQ738" t="s">
        <v>18364</v>
      </c>
      <c r="HR738" t="s">
        <v>18365</v>
      </c>
      <c r="HS738" t="s">
        <v>18366</v>
      </c>
      <c r="HT738" t="s">
        <v>18367</v>
      </c>
      <c r="HU738" t="s">
        <v>18368</v>
      </c>
      <c r="HV738" t="s">
        <v>18369</v>
      </c>
      <c r="HW738" t="s">
        <v>18370</v>
      </c>
      <c r="HX738" t="s">
        <v>18371</v>
      </c>
      <c r="HY738" t="s">
        <v>18372</v>
      </c>
      <c r="HZ738" t="s">
        <v>18373</v>
      </c>
      <c r="IA738" t="s">
        <v>18374</v>
      </c>
      <c r="IB738" t="s">
        <v>18375</v>
      </c>
      <c r="IC738" t="s">
        <v>18376</v>
      </c>
      <c r="ID738" t="s">
        <v>18377</v>
      </c>
      <c r="IE738" t="s">
        <v>18378</v>
      </c>
      <c r="IF738" t="s">
        <v>18379</v>
      </c>
      <c r="IG738" t="s">
        <v>18380</v>
      </c>
      <c r="IH738" t="s">
        <v>18381</v>
      </c>
      <c r="II738" t="s">
        <v>18382</v>
      </c>
      <c r="IJ738" t="s">
        <v>18383</v>
      </c>
      <c r="IK738" t="s">
        <v>18384</v>
      </c>
      <c r="IL738" t="s">
        <v>18385</v>
      </c>
      <c r="IM738" t="s">
        <v>18386</v>
      </c>
      <c r="IN738" t="s">
        <v>18387</v>
      </c>
      <c r="IO738" t="s">
        <v>18388</v>
      </c>
      <c r="IP738" t="s">
        <v>18389</v>
      </c>
      <c r="IQ738" t="s">
        <v>18390</v>
      </c>
      <c r="IR738" t="s">
        <v>18391</v>
      </c>
      <c r="IS738" t="s">
        <v>18392</v>
      </c>
      <c r="IT738" t="s">
        <v>18393</v>
      </c>
      <c r="IU738" t="s">
        <v>18394</v>
      </c>
      <c r="IV738" t="s">
        <v>18395</v>
      </c>
      <c r="IW738" t="s">
        <v>18396</v>
      </c>
      <c r="IX738" t="s">
        <v>18397</v>
      </c>
      <c r="IY738" t="s">
        <v>18398</v>
      </c>
      <c r="IZ738" t="s">
        <v>18399</v>
      </c>
      <c r="JA738" t="s">
        <v>18400</v>
      </c>
      <c r="JB738" t="s">
        <v>18401</v>
      </c>
      <c r="JC738" t="s">
        <v>18402</v>
      </c>
      <c r="JD738" t="s">
        <v>18403</v>
      </c>
      <c r="JE738" t="s">
        <v>18404</v>
      </c>
      <c r="JF738" t="s">
        <v>18405</v>
      </c>
      <c r="JG738" t="s">
        <v>18406</v>
      </c>
      <c r="JH738" t="s">
        <v>18407</v>
      </c>
      <c r="JI738" t="s">
        <v>18408</v>
      </c>
      <c r="JJ738" t="s">
        <v>18409</v>
      </c>
      <c r="JK738" t="s">
        <v>18410</v>
      </c>
      <c r="JL738" t="s">
        <v>18411</v>
      </c>
      <c r="JM738" t="s">
        <v>18412</v>
      </c>
      <c r="JN738" t="s">
        <v>18413</v>
      </c>
      <c r="JO738" t="s">
        <v>18414</v>
      </c>
      <c r="JP738" t="s">
        <v>18415</v>
      </c>
      <c r="JQ738" t="s">
        <v>18416</v>
      </c>
      <c r="JR738" t="s">
        <v>18417</v>
      </c>
      <c r="JS738" t="s">
        <v>18418</v>
      </c>
      <c r="JT738" t="s">
        <v>18419</v>
      </c>
      <c r="JU738" t="s">
        <v>18420</v>
      </c>
      <c r="JV738" t="s">
        <v>18421</v>
      </c>
      <c r="JW738" t="s">
        <v>18422</v>
      </c>
      <c r="JX738" t="s">
        <v>18423</v>
      </c>
      <c r="JY738" t="s">
        <v>18424</v>
      </c>
      <c r="JZ738" t="s">
        <v>18425</v>
      </c>
      <c r="KA738" t="s">
        <v>18426</v>
      </c>
      <c r="KB738" t="s">
        <v>18427</v>
      </c>
      <c r="KC738" t="s">
        <v>18428</v>
      </c>
      <c r="KD738" t="s">
        <v>18429</v>
      </c>
      <c r="KE738" t="s">
        <v>18430</v>
      </c>
      <c r="KF738" t="s">
        <v>18431</v>
      </c>
      <c r="KG738" t="s">
        <v>18432</v>
      </c>
      <c r="KH738" t="s">
        <v>18433</v>
      </c>
      <c r="KI738" t="s">
        <v>18434</v>
      </c>
      <c r="KJ738" t="s">
        <v>18435</v>
      </c>
      <c r="KK738" t="s">
        <v>18436</v>
      </c>
      <c r="KL738" t="s">
        <v>18437</v>
      </c>
      <c r="KM738" t="s">
        <v>18438</v>
      </c>
      <c r="KN738" t="s">
        <v>18439</v>
      </c>
      <c r="KO738" t="s">
        <v>18440</v>
      </c>
      <c r="KP738" t="s">
        <v>18441</v>
      </c>
      <c r="KQ738" t="s">
        <v>18442</v>
      </c>
      <c r="KR738" t="s">
        <v>18443</v>
      </c>
      <c r="KS738" t="s">
        <v>18444</v>
      </c>
      <c r="KT738" t="s">
        <v>18445</v>
      </c>
      <c r="KU738" t="s">
        <v>18446</v>
      </c>
      <c r="KV738" t="s">
        <v>18447</v>
      </c>
      <c r="KW738" t="s">
        <v>18448</v>
      </c>
      <c r="KX738" t="s">
        <v>18449</v>
      </c>
      <c r="KY738" t="s">
        <v>18450</v>
      </c>
      <c r="KZ738" t="s">
        <v>18451</v>
      </c>
      <c r="LA738" t="s">
        <v>18452</v>
      </c>
      <c r="LB738" t="s">
        <v>18453</v>
      </c>
      <c r="LC738" t="s">
        <v>18454</v>
      </c>
      <c r="LD738" t="s">
        <v>18455</v>
      </c>
      <c r="LE738" t="s">
        <v>18456</v>
      </c>
      <c r="LF738" t="s">
        <v>18457</v>
      </c>
      <c r="LG738" t="s">
        <v>18458</v>
      </c>
      <c r="LH738" t="s">
        <v>18459</v>
      </c>
      <c r="LI738" t="s">
        <v>18460</v>
      </c>
      <c r="LJ738" t="s">
        <v>18461</v>
      </c>
      <c r="LK738" t="s">
        <v>18462</v>
      </c>
      <c r="LL738" t="s">
        <v>18463</v>
      </c>
      <c r="LM738" t="s">
        <v>18464</v>
      </c>
      <c r="LN738" t="s">
        <v>18465</v>
      </c>
      <c r="LO738" t="s">
        <v>18466</v>
      </c>
      <c r="LP738" t="s">
        <v>18467</v>
      </c>
      <c r="LQ738" t="s">
        <v>18468</v>
      </c>
      <c r="LR738" t="s">
        <v>18469</v>
      </c>
      <c r="LS738" t="s">
        <v>18470</v>
      </c>
      <c r="LT738" t="s">
        <v>18471</v>
      </c>
      <c r="LU738" t="s">
        <v>18472</v>
      </c>
      <c r="LV738" t="s">
        <v>18473</v>
      </c>
      <c r="LW738" t="s">
        <v>18474</v>
      </c>
      <c r="LX738" t="s">
        <v>18475</v>
      </c>
      <c r="LY738" t="s">
        <v>18476</v>
      </c>
      <c r="LZ738" t="s">
        <v>18477</v>
      </c>
      <c r="MA738" t="s">
        <v>18478</v>
      </c>
      <c r="MB738" t="s">
        <v>18479</v>
      </c>
      <c r="MC738" t="s">
        <v>18480</v>
      </c>
      <c r="MD738" t="s">
        <v>18481</v>
      </c>
      <c r="ME738" t="s">
        <v>18482</v>
      </c>
      <c r="MF738" t="s">
        <v>18483</v>
      </c>
      <c r="MG738" t="s">
        <v>18484</v>
      </c>
      <c r="MH738" t="s">
        <v>18485</v>
      </c>
      <c r="MI738" t="s">
        <v>18486</v>
      </c>
      <c r="MJ738" t="s">
        <v>18487</v>
      </c>
      <c r="MK738" t="s">
        <v>18488</v>
      </c>
      <c r="ML738" t="s">
        <v>18489</v>
      </c>
      <c r="MM738" t="s">
        <v>18490</v>
      </c>
      <c r="MN738" t="s">
        <v>18491</v>
      </c>
      <c r="MO738" t="s">
        <v>18492</v>
      </c>
      <c r="MP738" t="s">
        <v>18493</v>
      </c>
      <c r="MQ738" t="s">
        <v>18494</v>
      </c>
      <c r="MR738" t="s">
        <v>18495</v>
      </c>
      <c r="MS738" t="s">
        <v>18496</v>
      </c>
      <c r="MT738" t="s">
        <v>18497</v>
      </c>
      <c r="MU738" t="s">
        <v>18498</v>
      </c>
      <c r="MV738" t="s">
        <v>18499</v>
      </c>
      <c r="MW738" t="s">
        <v>18500</v>
      </c>
      <c r="MX738" t="s">
        <v>18501</v>
      </c>
      <c r="MY738" t="s">
        <v>18502</v>
      </c>
      <c r="MZ738" t="s">
        <v>18503</v>
      </c>
      <c r="NA738" t="s">
        <v>18504</v>
      </c>
      <c r="NB738" t="s">
        <v>18505</v>
      </c>
      <c r="NC738" t="s">
        <v>18506</v>
      </c>
      <c r="ND738" t="s">
        <v>18507</v>
      </c>
      <c r="NE738" t="s">
        <v>18508</v>
      </c>
      <c r="NF738" t="s">
        <v>18509</v>
      </c>
      <c r="NG738" t="s">
        <v>18510</v>
      </c>
      <c r="NH738" t="s">
        <v>18511</v>
      </c>
      <c r="NI738" t="s">
        <v>18512</v>
      </c>
      <c r="NJ738" t="s">
        <v>18513</v>
      </c>
      <c r="NK738" t="s">
        <v>18514</v>
      </c>
      <c r="NL738" t="s">
        <v>18515</v>
      </c>
      <c r="NM738" t="s">
        <v>18516</v>
      </c>
      <c r="NN738" t="s">
        <v>18517</v>
      </c>
      <c r="NO738" t="s">
        <v>18518</v>
      </c>
      <c r="NP738" t="s">
        <v>18519</v>
      </c>
      <c r="NQ738" t="s">
        <v>18520</v>
      </c>
      <c r="NR738" t="s">
        <v>18521</v>
      </c>
      <c r="NS738" t="s">
        <v>18522</v>
      </c>
      <c r="NT738" t="s">
        <v>18523</v>
      </c>
      <c r="NU738" t="s">
        <v>18524</v>
      </c>
      <c r="NV738" t="s">
        <v>18525</v>
      </c>
      <c r="NW738" t="s">
        <v>18526</v>
      </c>
      <c r="NX738" t="s">
        <v>18527</v>
      </c>
      <c r="NY738" t="s">
        <v>18528</v>
      </c>
      <c r="NZ738" t="s">
        <v>18529</v>
      </c>
      <c r="OA738" t="s">
        <v>18530</v>
      </c>
      <c r="OB738" t="s">
        <v>18531</v>
      </c>
      <c r="OC738" t="s">
        <v>18532</v>
      </c>
      <c r="OD738" t="s">
        <v>18533</v>
      </c>
      <c r="OE738" t="s">
        <v>18534</v>
      </c>
      <c r="OF738" t="s">
        <v>18535</v>
      </c>
      <c r="OG738" t="s">
        <v>18536</v>
      </c>
      <c r="OH738" t="s">
        <v>18537</v>
      </c>
      <c r="OI738" t="s">
        <v>18538</v>
      </c>
      <c r="OJ738" t="s">
        <v>18539</v>
      </c>
      <c r="OK738" t="s">
        <v>18540</v>
      </c>
      <c r="OL738" t="s">
        <v>18541</v>
      </c>
      <c r="OM738" t="s">
        <v>18542</v>
      </c>
      <c r="ON738" t="s">
        <v>18543</v>
      </c>
      <c r="OO738" t="s">
        <v>18544</v>
      </c>
      <c r="OP738" t="s">
        <v>18545</v>
      </c>
      <c r="OQ738" t="s">
        <v>18546</v>
      </c>
      <c r="OR738" t="s">
        <v>18547</v>
      </c>
      <c r="OS738" t="s">
        <v>18548</v>
      </c>
      <c r="OT738" t="s">
        <v>18549</v>
      </c>
      <c r="OU738" t="s">
        <v>18550</v>
      </c>
      <c r="OV738" t="s">
        <v>18551</v>
      </c>
      <c r="OW738" t="s">
        <v>18552</v>
      </c>
      <c r="OX738" t="s">
        <v>18553</v>
      </c>
      <c r="OY738" t="s">
        <v>18554</v>
      </c>
      <c r="OZ738" t="s">
        <v>18555</v>
      </c>
      <c r="PA738" t="s">
        <v>18556</v>
      </c>
      <c r="PB738" t="s">
        <v>18557</v>
      </c>
      <c r="PC738" t="s">
        <v>18558</v>
      </c>
      <c r="PD738" t="s">
        <v>18559</v>
      </c>
      <c r="PE738" t="s">
        <v>18560</v>
      </c>
      <c r="PF738" t="s">
        <v>18561</v>
      </c>
      <c r="PG738" t="s">
        <v>18562</v>
      </c>
      <c r="PH738" t="s">
        <v>18563</v>
      </c>
      <c r="PI738" t="s">
        <v>18564</v>
      </c>
      <c r="PJ738" t="s">
        <v>18565</v>
      </c>
      <c r="PK738" t="s">
        <v>18566</v>
      </c>
      <c r="PL738" t="s">
        <v>18567</v>
      </c>
      <c r="PM738" t="s">
        <v>18568</v>
      </c>
      <c r="PN738" t="s">
        <v>18569</v>
      </c>
      <c r="PO738" t="s">
        <v>18570</v>
      </c>
      <c r="PP738" t="s">
        <v>18571</v>
      </c>
      <c r="PQ738" t="s">
        <v>18572</v>
      </c>
      <c r="PR738" t="s">
        <v>18573</v>
      </c>
      <c r="PS738" t="s">
        <v>18574</v>
      </c>
      <c r="PT738" t="s">
        <v>18575</v>
      </c>
      <c r="PU738" t="s">
        <v>18576</v>
      </c>
      <c r="PV738" t="s">
        <v>18577</v>
      </c>
      <c r="PW738" t="s">
        <v>18578</v>
      </c>
      <c r="PX738" t="s">
        <v>18579</v>
      </c>
      <c r="PY738" t="s">
        <v>18580</v>
      </c>
      <c r="PZ738" t="s">
        <v>18581</v>
      </c>
      <c r="QA738" t="s">
        <v>18582</v>
      </c>
      <c r="QB738" t="s">
        <v>18583</v>
      </c>
      <c r="QC738" t="s">
        <v>18584</v>
      </c>
      <c r="QD738" t="s">
        <v>18585</v>
      </c>
      <c r="QE738" t="s">
        <v>18586</v>
      </c>
      <c r="QF738" t="s">
        <v>18587</v>
      </c>
      <c r="QG738" t="s">
        <v>18588</v>
      </c>
      <c r="QH738" t="s">
        <v>18589</v>
      </c>
      <c r="QI738" t="s">
        <v>18590</v>
      </c>
      <c r="QJ738" t="s">
        <v>18591</v>
      </c>
      <c r="QK738" t="s">
        <v>18592</v>
      </c>
      <c r="QL738" t="s">
        <v>18593</v>
      </c>
      <c r="QM738" t="s">
        <v>18594</v>
      </c>
      <c r="QN738" t="s">
        <v>18595</v>
      </c>
      <c r="QO738" t="s">
        <v>18596</v>
      </c>
      <c r="QP738" t="s">
        <v>18597</v>
      </c>
      <c r="QQ738" t="s">
        <v>18598</v>
      </c>
      <c r="QR738" t="s">
        <v>18599</v>
      </c>
      <c r="QS738" t="s">
        <v>18600</v>
      </c>
      <c r="QT738" t="s">
        <v>18601</v>
      </c>
      <c r="QU738" t="s">
        <v>18602</v>
      </c>
      <c r="QV738" t="s">
        <v>18603</v>
      </c>
      <c r="QW738" t="s">
        <v>18604</v>
      </c>
      <c r="QX738" t="s">
        <v>18605</v>
      </c>
      <c r="QY738" t="s">
        <v>18606</v>
      </c>
      <c r="QZ738" t="s">
        <v>18607</v>
      </c>
      <c r="RA738" t="s">
        <v>18608</v>
      </c>
      <c r="RB738" t="s">
        <v>18609</v>
      </c>
      <c r="RC738" t="s">
        <v>18610</v>
      </c>
      <c r="RD738" t="s">
        <v>18611</v>
      </c>
      <c r="RE738" t="s">
        <v>18612</v>
      </c>
      <c r="RF738" t="s">
        <v>18613</v>
      </c>
      <c r="RG738" t="s">
        <v>18614</v>
      </c>
      <c r="RH738" t="s">
        <v>18615</v>
      </c>
      <c r="RI738" t="s">
        <v>18616</v>
      </c>
      <c r="RJ738" t="s">
        <v>18617</v>
      </c>
      <c r="RK738" t="s">
        <v>18618</v>
      </c>
      <c r="RL738" t="s">
        <v>18619</v>
      </c>
      <c r="RM738" t="s">
        <v>18620</v>
      </c>
      <c r="RN738" t="s">
        <v>18621</v>
      </c>
      <c r="RO738" t="s">
        <v>18622</v>
      </c>
      <c r="RP738" t="s">
        <v>18623</v>
      </c>
      <c r="RQ738" t="s">
        <v>18624</v>
      </c>
      <c r="RR738" t="s">
        <v>18625</v>
      </c>
      <c r="RS738" t="s">
        <v>18626</v>
      </c>
      <c r="RT738" t="s">
        <v>18627</v>
      </c>
      <c r="RU738" t="s">
        <v>18628</v>
      </c>
      <c r="RV738" t="s">
        <v>18629</v>
      </c>
      <c r="RW738" t="s">
        <v>18630</v>
      </c>
      <c r="RX738" t="s">
        <v>18631</v>
      </c>
      <c r="RY738" t="s">
        <v>18632</v>
      </c>
      <c r="RZ738" t="s">
        <v>18633</v>
      </c>
      <c r="SA738" t="s">
        <v>18634</v>
      </c>
      <c r="SB738" t="s">
        <v>18635</v>
      </c>
      <c r="SC738" t="s">
        <v>18636</v>
      </c>
      <c r="SD738" t="s">
        <v>18637</v>
      </c>
      <c r="SE738" t="s">
        <v>18638</v>
      </c>
      <c r="SF738" t="s">
        <v>18639</v>
      </c>
      <c r="SG738" t="s">
        <v>18640</v>
      </c>
      <c r="SH738" t="s">
        <v>18641</v>
      </c>
      <c r="SI738" t="s">
        <v>18642</v>
      </c>
      <c r="SJ738" t="s">
        <v>18643</v>
      </c>
      <c r="SK738" t="s">
        <v>18644</v>
      </c>
      <c r="SL738" t="s">
        <v>18645</v>
      </c>
      <c r="SM738" t="s">
        <v>18646</v>
      </c>
      <c r="SN738" t="s">
        <v>18647</v>
      </c>
      <c r="SO738" t="s">
        <v>18648</v>
      </c>
      <c r="SP738" t="s">
        <v>18649</v>
      </c>
      <c r="SQ738" t="s">
        <v>18650</v>
      </c>
      <c r="SR738" t="s">
        <v>18651</v>
      </c>
      <c r="SS738" t="s">
        <v>18652</v>
      </c>
      <c r="ST738" t="s">
        <v>18653</v>
      </c>
      <c r="SU738" t="s">
        <v>18654</v>
      </c>
      <c r="SV738" t="s">
        <v>18655</v>
      </c>
      <c r="SW738" t="s">
        <v>18656</v>
      </c>
      <c r="SX738" t="s">
        <v>18657</v>
      </c>
      <c r="SY738" t="s">
        <v>18658</v>
      </c>
      <c r="SZ738" t="s">
        <v>18659</v>
      </c>
      <c r="TA738" t="s">
        <v>18660</v>
      </c>
      <c r="TB738" t="s">
        <v>18661</v>
      </c>
      <c r="TC738" t="s">
        <v>18662</v>
      </c>
      <c r="TD738" t="s">
        <v>18663</v>
      </c>
      <c r="TE738" t="s">
        <v>18664</v>
      </c>
      <c r="TF738" t="s">
        <v>18665</v>
      </c>
      <c r="TG738" t="s">
        <v>18666</v>
      </c>
      <c r="TH738" t="s">
        <v>18667</v>
      </c>
      <c r="TI738" t="s">
        <v>18668</v>
      </c>
      <c r="TJ738" t="s">
        <v>18669</v>
      </c>
      <c r="TK738" t="s">
        <v>18670</v>
      </c>
      <c r="TL738" t="s">
        <v>18671</v>
      </c>
      <c r="TM738" t="s">
        <v>18672</v>
      </c>
      <c r="TN738" t="s">
        <v>18673</v>
      </c>
      <c r="TO738" t="s">
        <v>18674</v>
      </c>
      <c r="TP738" t="s">
        <v>18675</v>
      </c>
      <c r="TQ738" t="s">
        <v>18676</v>
      </c>
      <c r="TR738" t="s">
        <v>18677</v>
      </c>
      <c r="TS738" t="s">
        <v>18678</v>
      </c>
      <c r="TT738" t="s">
        <v>18679</v>
      </c>
      <c r="TU738" t="s">
        <v>18680</v>
      </c>
      <c r="TV738" t="s">
        <v>18681</v>
      </c>
      <c r="TW738" t="s">
        <v>18682</v>
      </c>
      <c r="TX738" t="s">
        <v>18683</v>
      </c>
      <c r="TY738" t="s">
        <v>18684</v>
      </c>
      <c r="TZ738" t="s">
        <v>18685</v>
      </c>
      <c r="UA738" t="s">
        <v>18686</v>
      </c>
      <c r="UB738" t="s">
        <v>18687</v>
      </c>
      <c r="UC738" t="s">
        <v>18688</v>
      </c>
      <c r="UD738" t="s">
        <v>18689</v>
      </c>
      <c r="UE738" t="s">
        <v>18690</v>
      </c>
      <c r="UF738" t="s">
        <v>18691</v>
      </c>
      <c r="UG738" t="s">
        <v>18692</v>
      </c>
      <c r="UH738" t="s">
        <v>18693</v>
      </c>
      <c r="UI738" t="s">
        <v>18694</v>
      </c>
      <c r="UJ738" t="s">
        <v>18695</v>
      </c>
      <c r="UK738" t="s">
        <v>18696</v>
      </c>
      <c r="UL738" t="s">
        <v>18697</v>
      </c>
      <c r="UM738" t="s">
        <v>18698</v>
      </c>
      <c r="UN738" t="s">
        <v>18699</v>
      </c>
      <c r="UO738" t="s">
        <v>18700</v>
      </c>
      <c r="UP738" t="s">
        <v>18701</v>
      </c>
      <c r="UQ738" t="s">
        <v>18702</v>
      </c>
      <c r="UR738" t="s">
        <v>18703</v>
      </c>
      <c r="US738" t="s">
        <v>18704</v>
      </c>
      <c r="UT738" t="s">
        <v>18705</v>
      </c>
      <c r="UU738" t="s">
        <v>18706</v>
      </c>
      <c r="UV738" t="s">
        <v>18707</v>
      </c>
      <c r="UW738" t="s">
        <v>18708</v>
      </c>
      <c r="UX738" t="s">
        <v>18709</v>
      </c>
      <c r="UY738" t="s">
        <v>18710</v>
      </c>
      <c r="UZ738" t="s">
        <v>18711</v>
      </c>
      <c r="VA738" t="s">
        <v>18712</v>
      </c>
      <c r="VB738" t="s">
        <v>18713</v>
      </c>
      <c r="VC738" t="s">
        <v>18714</v>
      </c>
      <c r="VD738" t="s">
        <v>18715</v>
      </c>
      <c r="VE738" t="s">
        <v>18716</v>
      </c>
      <c r="VF738" t="s">
        <v>18717</v>
      </c>
      <c r="VG738" t="s">
        <v>18718</v>
      </c>
      <c r="VH738" t="s">
        <v>18719</v>
      </c>
      <c r="VI738" t="s">
        <v>18720</v>
      </c>
      <c r="VJ738" t="s">
        <v>18721</v>
      </c>
      <c r="VK738" t="s">
        <v>18722</v>
      </c>
      <c r="VL738" t="s">
        <v>18723</v>
      </c>
      <c r="VM738" t="s">
        <v>18724</v>
      </c>
      <c r="VN738" t="s">
        <v>18725</v>
      </c>
      <c r="VO738" t="s">
        <v>18726</v>
      </c>
      <c r="VP738" t="s">
        <v>18727</v>
      </c>
      <c r="VQ738" t="s">
        <v>18728</v>
      </c>
      <c r="VR738" t="s">
        <v>18729</v>
      </c>
      <c r="VS738" t="s">
        <v>18730</v>
      </c>
      <c r="VT738" t="s">
        <v>18731</v>
      </c>
      <c r="VU738" t="s">
        <v>18732</v>
      </c>
      <c r="VV738" t="s">
        <v>18733</v>
      </c>
      <c r="VW738" t="s">
        <v>18734</v>
      </c>
      <c r="VX738" t="s">
        <v>18735</v>
      </c>
      <c r="VY738" t="s">
        <v>18736</v>
      </c>
      <c r="VZ738" t="s">
        <v>18737</v>
      </c>
      <c r="WA738" t="s">
        <v>18738</v>
      </c>
      <c r="WB738" t="s">
        <v>18739</v>
      </c>
      <c r="WC738" t="s">
        <v>18740</v>
      </c>
      <c r="WD738" t="s">
        <v>18741</v>
      </c>
      <c r="WE738" t="s">
        <v>18742</v>
      </c>
      <c r="WF738" t="s">
        <v>18743</v>
      </c>
      <c r="WG738" t="s">
        <v>18744</v>
      </c>
      <c r="WH738" t="s">
        <v>18745</v>
      </c>
      <c r="WI738" t="s">
        <v>18746</v>
      </c>
      <c r="WJ738" t="s">
        <v>18747</v>
      </c>
      <c r="WK738" t="s">
        <v>18748</v>
      </c>
      <c r="WL738" t="s">
        <v>18749</v>
      </c>
      <c r="WM738" t="s">
        <v>18750</v>
      </c>
      <c r="WN738" t="s">
        <v>18751</v>
      </c>
      <c r="WO738" t="s">
        <v>18752</v>
      </c>
      <c r="WP738" t="s">
        <v>18753</v>
      </c>
      <c r="WQ738" t="s">
        <v>18754</v>
      </c>
      <c r="WR738" t="s">
        <v>18755</v>
      </c>
      <c r="WS738" t="s">
        <v>18756</v>
      </c>
      <c r="WT738" t="s">
        <v>18757</v>
      </c>
      <c r="WU738" t="s">
        <v>18758</v>
      </c>
      <c r="WV738" t="s">
        <v>18759</v>
      </c>
      <c r="WW738" t="s">
        <v>18760</v>
      </c>
      <c r="WX738" t="s">
        <v>18761</v>
      </c>
      <c r="WY738" t="s">
        <v>18762</v>
      </c>
      <c r="WZ738" t="s">
        <v>18763</v>
      </c>
      <c r="XA738" t="s">
        <v>18764</v>
      </c>
      <c r="XB738" t="s">
        <v>18765</v>
      </c>
      <c r="XC738" t="s">
        <v>18766</v>
      </c>
      <c r="XD738" t="s">
        <v>18767</v>
      </c>
      <c r="XE738" t="s">
        <v>18768</v>
      </c>
      <c r="XF738" t="s">
        <v>18769</v>
      </c>
      <c r="XG738" t="s">
        <v>18770</v>
      </c>
      <c r="XH738" t="s">
        <v>18771</v>
      </c>
      <c r="XI738" t="s">
        <v>18772</v>
      </c>
      <c r="XJ738" t="s">
        <v>18773</v>
      </c>
      <c r="XK738" t="s">
        <v>18774</v>
      </c>
      <c r="XL738" t="s">
        <v>18775</v>
      </c>
      <c r="XM738" t="s">
        <v>18776</v>
      </c>
      <c r="XN738" t="s">
        <v>18777</v>
      </c>
      <c r="XO738" t="s">
        <v>18778</v>
      </c>
      <c r="XP738" t="s">
        <v>18779</v>
      </c>
      <c r="XQ738" t="s">
        <v>18780</v>
      </c>
      <c r="XR738" t="s">
        <v>18781</v>
      </c>
      <c r="XS738" t="s">
        <v>18782</v>
      </c>
      <c r="XT738" t="s">
        <v>18783</v>
      </c>
      <c r="XU738" t="s">
        <v>18784</v>
      </c>
      <c r="XV738" t="s">
        <v>18785</v>
      </c>
      <c r="XW738" t="s">
        <v>18786</v>
      </c>
      <c r="XX738" t="s">
        <v>18787</v>
      </c>
      <c r="XY738" t="s">
        <v>18788</v>
      </c>
      <c r="XZ738" t="s">
        <v>18789</v>
      </c>
      <c r="YA738" t="s">
        <v>18790</v>
      </c>
      <c r="YB738" t="s">
        <v>18791</v>
      </c>
      <c r="YC738" t="s">
        <v>18792</v>
      </c>
      <c r="YD738" t="s">
        <v>18793</v>
      </c>
      <c r="YE738" t="s">
        <v>18794</v>
      </c>
      <c r="YF738" t="s">
        <v>18795</v>
      </c>
      <c r="YG738" t="s">
        <v>18796</v>
      </c>
      <c r="YH738" t="s">
        <v>18797</v>
      </c>
      <c r="YI738" t="s">
        <v>18798</v>
      </c>
      <c r="YJ738" t="s">
        <v>18799</v>
      </c>
      <c r="YK738" t="s">
        <v>18800</v>
      </c>
      <c r="YL738" t="s">
        <v>18801</v>
      </c>
      <c r="YM738" t="s">
        <v>18802</v>
      </c>
      <c r="YN738" t="s">
        <v>18803</v>
      </c>
      <c r="YO738" t="s">
        <v>18804</v>
      </c>
      <c r="YP738" t="s">
        <v>18805</v>
      </c>
      <c r="YQ738" t="s">
        <v>18806</v>
      </c>
      <c r="YR738" t="s">
        <v>18807</v>
      </c>
      <c r="YS738" t="s">
        <v>18808</v>
      </c>
      <c r="YT738" t="s">
        <v>18809</v>
      </c>
      <c r="YU738" t="s">
        <v>18810</v>
      </c>
      <c r="YV738" t="s">
        <v>18811</v>
      </c>
      <c r="YW738" t="s">
        <v>18812</v>
      </c>
      <c r="YX738" t="s">
        <v>18813</v>
      </c>
      <c r="YY738" t="s">
        <v>18814</v>
      </c>
      <c r="YZ738" t="s">
        <v>18815</v>
      </c>
      <c r="ZA738" t="s">
        <v>18816</v>
      </c>
      <c r="ZB738" t="s">
        <v>18817</v>
      </c>
      <c r="ZC738" t="s">
        <v>18818</v>
      </c>
      <c r="ZD738" t="s">
        <v>18819</v>
      </c>
      <c r="ZE738" t="s">
        <v>18820</v>
      </c>
      <c r="ZF738" t="s">
        <v>18821</v>
      </c>
      <c r="ZG738" t="s">
        <v>18822</v>
      </c>
      <c r="ZH738" t="s">
        <v>18823</v>
      </c>
      <c r="ZI738" t="s">
        <v>18824</v>
      </c>
      <c r="ZJ738" t="s">
        <v>18825</v>
      </c>
      <c r="ZK738" t="s">
        <v>18826</v>
      </c>
      <c r="ZL738" t="s">
        <v>18827</v>
      </c>
      <c r="ZM738" t="s">
        <v>18828</v>
      </c>
      <c r="ZN738" t="s">
        <v>18829</v>
      </c>
      <c r="ZO738" t="s">
        <v>18830</v>
      </c>
      <c r="ZP738" t="s">
        <v>18831</v>
      </c>
      <c r="ZQ738" t="s">
        <v>18832</v>
      </c>
      <c r="ZR738" t="s">
        <v>18833</v>
      </c>
      <c r="ZS738" t="s">
        <v>18834</v>
      </c>
      <c r="ZT738" t="s">
        <v>18835</v>
      </c>
      <c r="ZU738" t="s">
        <v>18836</v>
      </c>
      <c r="ZV738" t="s">
        <v>18837</v>
      </c>
      <c r="ZW738" t="s">
        <v>18838</v>
      </c>
      <c r="ZX738" t="s">
        <v>18839</v>
      </c>
      <c r="ZY738" t="s">
        <v>18840</v>
      </c>
      <c r="ZZ738" t="s">
        <v>18841</v>
      </c>
      <c r="AAA738" t="s">
        <v>18842</v>
      </c>
      <c r="AAB738" t="s">
        <v>18843</v>
      </c>
      <c r="AAC738" t="s">
        <v>18844</v>
      </c>
      <c r="AAD738" t="s">
        <v>18845</v>
      </c>
      <c r="AAE738" t="s">
        <v>18846</v>
      </c>
      <c r="AAF738" t="s">
        <v>18847</v>
      </c>
      <c r="AAG738" t="s">
        <v>18848</v>
      </c>
      <c r="AAH738" t="s">
        <v>18849</v>
      </c>
      <c r="AAI738" t="s">
        <v>18850</v>
      </c>
      <c r="AAJ738" t="s">
        <v>18851</v>
      </c>
      <c r="AAK738" t="s">
        <v>18852</v>
      </c>
      <c r="AAL738" t="s">
        <v>18853</v>
      </c>
      <c r="AAM738" t="s">
        <v>18854</v>
      </c>
      <c r="AAN738" t="s">
        <v>18855</v>
      </c>
      <c r="AAO738" t="s">
        <v>18856</v>
      </c>
      <c r="AAP738" t="s">
        <v>18857</v>
      </c>
      <c r="AAQ738" t="s">
        <v>18858</v>
      </c>
      <c r="AAR738" t="s">
        <v>18859</v>
      </c>
      <c r="AAS738" t="s">
        <v>18860</v>
      </c>
      <c r="AAT738" t="s">
        <v>18861</v>
      </c>
      <c r="AAU738" t="s">
        <v>18862</v>
      </c>
      <c r="AAV738" t="s">
        <v>18863</v>
      </c>
      <c r="AAW738" t="s">
        <v>18864</v>
      </c>
      <c r="AAX738" t="s">
        <v>18865</v>
      </c>
      <c r="AAY738" t="s">
        <v>18866</v>
      </c>
      <c r="AAZ738" t="s">
        <v>18867</v>
      </c>
      <c r="ABA738" t="s">
        <v>18868</v>
      </c>
      <c r="ABB738" t="s">
        <v>18869</v>
      </c>
      <c r="ABC738" t="s">
        <v>18870</v>
      </c>
      <c r="ABD738" t="s">
        <v>18871</v>
      </c>
      <c r="ABE738" t="s">
        <v>18872</v>
      </c>
      <c r="ABF738" t="s">
        <v>18873</v>
      </c>
      <c r="ABG738" t="s">
        <v>18874</v>
      </c>
      <c r="ABH738" t="s">
        <v>18875</v>
      </c>
      <c r="ABI738" t="s">
        <v>18876</v>
      </c>
      <c r="ABJ738" t="s">
        <v>18877</v>
      </c>
      <c r="ABK738" t="s">
        <v>18878</v>
      </c>
      <c r="ABL738" t="s">
        <v>18879</v>
      </c>
      <c r="ABM738" t="s">
        <v>18880</v>
      </c>
      <c r="ABN738" t="s">
        <v>18881</v>
      </c>
      <c r="ABO738" t="s">
        <v>18882</v>
      </c>
      <c r="ABP738" t="s">
        <v>18883</v>
      </c>
      <c r="ABQ738" t="s">
        <v>18884</v>
      </c>
      <c r="ABR738" t="s">
        <v>18885</v>
      </c>
      <c r="ABS738" t="s">
        <v>18886</v>
      </c>
      <c r="ABT738" t="s">
        <v>18887</v>
      </c>
      <c r="ABU738" t="s">
        <v>18888</v>
      </c>
      <c r="ABV738" t="s">
        <v>18889</v>
      </c>
      <c r="ABW738" t="s">
        <v>18890</v>
      </c>
      <c r="ABX738" t="s">
        <v>18891</v>
      </c>
      <c r="ABY738" t="s">
        <v>18892</v>
      </c>
      <c r="ABZ738" t="s">
        <v>18893</v>
      </c>
      <c r="ACA738" t="s">
        <v>18894</v>
      </c>
      <c r="ACB738" t="s">
        <v>18895</v>
      </c>
      <c r="ACC738" t="s">
        <v>18896</v>
      </c>
      <c r="ACD738" t="s">
        <v>18897</v>
      </c>
      <c r="ACE738" t="s">
        <v>18898</v>
      </c>
      <c r="ACF738" t="s">
        <v>18899</v>
      </c>
      <c r="ACG738" t="s">
        <v>18900</v>
      </c>
      <c r="ACH738" t="s">
        <v>18901</v>
      </c>
      <c r="ACI738" t="s">
        <v>18902</v>
      </c>
      <c r="ACJ738" t="s">
        <v>18903</v>
      </c>
      <c r="ACK738" t="s">
        <v>18904</v>
      </c>
      <c r="ACL738" t="s">
        <v>18905</v>
      </c>
      <c r="ACM738" t="s">
        <v>18906</v>
      </c>
      <c r="ACN738" t="s">
        <v>18907</v>
      </c>
      <c r="ACO738" t="s">
        <v>18908</v>
      </c>
      <c r="ACP738" t="s">
        <v>18909</v>
      </c>
      <c r="ACQ738" t="s">
        <v>18910</v>
      </c>
      <c r="ACR738" t="s">
        <v>18911</v>
      </c>
      <c r="ACS738" t="s">
        <v>18912</v>
      </c>
      <c r="ACT738" t="s">
        <v>18913</v>
      </c>
      <c r="ACU738" t="s">
        <v>18914</v>
      </c>
      <c r="ACV738" t="s">
        <v>18915</v>
      </c>
      <c r="ACW738" t="s">
        <v>18916</v>
      </c>
      <c r="ACX738" t="s">
        <v>18917</v>
      </c>
      <c r="ACY738" t="s">
        <v>18918</v>
      </c>
      <c r="ACZ738" t="s">
        <v>18919</v>
      </c>
      <c r="ADA738" t="s">
        <v>18920</v>
      </c>
      <c r="ADB738" t="s">
        <v>18921</v>
      </c>
      <c r="ADC738" t="s">
        <v>18922</v>
      </c>
      <c r="ADD738" t="s">
        <v>18923</v>
      </c>
      <c r="ADE738" t="s">
        <v>18924</v>
      </c>
      <c r="ADF738" t="s">
        <v>18925</v>
      </c>
      <c r="ADG738" t="s">
        <v>18926</v>
      </c>
      <c r="ADH738" t="s">
        <v>18927</v>
      </c>
      <c r="ADI738" t="s">
        <v>18928</v>
      </c>
      <c r="ADJ738" t="s">
        <v>18929</v>
      </c>
      <c r="ADK738" t="s">
        <v>18930</v>
      </c>
      <c r="ADL738" t="s">
        <v>18931</v>
      </c>
      <c r="ADM738" t="s">
        <v>18932</v>
      </c>
      <c r="ADN738" t="s">
        <v>18933</v>
      </c>
      <c r="ADO738" t="s">
        <v>18934</v>
      </c>
      <c r="ADP738" t="s">
        <v>18935</v>
      </c>
      <c r="ADQ738" t="s">
        <v>18936</v>
      </c>
      <c r="ADR738" t="s">
        <v>18937</v>
      </c>
      <c r="ADS738" t="s">
        <v>18938</v>
      </c>
      <c r="ADT738" t="s">
        <v>18939</v>
      </c>
      <c r="ADU738" t="s">
        <v>18940</v>
      </c>
      <c r="ADV738" t="s">
        <v>18941</v>
      </c>
      <c r="ADW738" t="s">
        <v>18942</v>
      </c>
      <c r="ADX738" t="s">
        <v>18943</v>
      </c>
      <c r="ADY738" t="s">
        <v>18944</v>
      </c>
      <c r="ADZ738" t="s">
        <v>18945</v>
      </c>
      <c r="AEA738" t="s">
        <v>18946</v>
      </c>
      <c r="AEB738" t="s">
        <v>18947</v>
      </c>
      <c r="AEC738" t="s">
        <v>18948</v>
      </c>
      <c r="AED738" t="s">
        <v>18949</v>
      </c>
      <c r="AEE738" t="s">
        <v>18950</v>
      </c>
      <c r="AEF738" t="s">
        <v>18951</v>
      </c>
      <c r="AEG738" t="s">
        <v>18952</v>
      </c>
      <c r="AEH738" t="s">
        <v>18953</v>
      </c>
      <c r="AEI738" t="s">
        <v>18954</v>
      </c>
      <c r="AEJ738" t="s">
        <v>18955</v>
      </c>
      <c r="AEK738" t="s">
        <v>18956</v>
      </c>
      <c r="AEL738" t="s">
        <v>18957</v>
      </c>
      <c r="AEM738" t="s">
        <v>18958</v>
      </c>
      <c r="AEN738" t="s">
        <v>18959</v>
      </c>
      <c r="AEO738" t="s">
        <v>18960</v>
      </c>
      <c r="AEP738" t="s">
        <v>18961</v>
      </c>
      <c r="AEQ738" t="s">
        <v>18962</v>
      </c>
      <c r="AER738" t="s">
        <v>18963</v>
      </c>
      <c r="AES738" t="s">
        <v>18964</v>
      </c>
      <c r="AET738" t="s">
        <v>18965</v>
      </c>
      <c r="AEU738" t="s">
        <v>18966</v>
      </c>
      <c r="AEV738" t="s">
        <v>18967</v>
      </c>
      <c r="AEW738" t="s">
        <v>18968</v>
      </c>
      <c r="AEX738" t="s">
        <v>18969</v>
      </c>
      <c r="AEY738" t="s">
        <v>18970</v>
      </c>
      <c r="AEZ738" t="s">
        <v>18971</v>
      </c>
      <c r="AFA738" t="s">
        <v>18972</v>
      </c>
      <c r="AFB738" t="s">
        <v>18973</v>
      </c>
      <c r="AFC738" t="s">
        <v>18974</v>
      </c>
      <c r="AFD738" t="s">
        <v>18975</v>
      </c>
      <c r="AFE738" t="s">
        <v>18976</v>
      </c>
      <c r="AFF738" t="s">
        <v>18977</v>
      </c>
      <c r="AFG738" t="s">
        <v>18978</v>
      </c>
      <c r="AFH738" t="s">
        <v>18979</v>
      </c>
      <c r="AFI738" t="s">
        <v>18980</v>
      </c>
      <c r="AFJ738" t="s">
        <v>18981</v>
      </c>
      <c r="AFK738" t="s">
        <v>18982</v>
      </c>
      <c r="AFL738" t="s">
        <v>18983</v>
      </c>
      <c r="AFM738" t="s">
        <v>18984</v>
      </c>
      <c r="AFN738" t="s">
        <v>18985</v>
      </c>
      <c r="AFO738" t="s">
        <v>18986</v>
      </c>
      <c r="AFP738" t="s">
        <v>18987</v>
      </c>
      <c r="AFQ738" t="s">
        <v>18988</v>
      </c>
      <c r="AFR738" t="s">
        <v>18989</v>
      </c>
      <c r="AFS738" t="s">
        <v>18990</v>
      </c>
      <c r="AFT738" t="s">
        <v>18991</v>
      </c>
      <c r="AFU738" t="s">
        <v>18992</v>
      </c>
      <c r="AFV738" t="s">
        <v>18993</v>
      </c>
      <c r="AFW738" t="s">
        <v>18994</v>
      </c>
      <c r="AFX738" t="s">
        <v>18995</v>
      </c>
      <c r="AFY738" t="s">
        <v>18996</v>
      </c>
      <c r="AFZ738" t="s">
        <v>18997</v>
      </c>
      <c r="AGA738" t="s">
        <v>18998</v>
      </c>
      <c r="AGB738" t="s">
        <v>18999</v>
      </c>
      <c r="AGC738" t="s">
        <v>19000</v>
      </c>
      <c r="AGD738" t="s">
        <v>19001</v>
      </c>
      <c r="AGE738" t="s">
        <v>19002</v>
      </c>
      <c r="AGF738" t="s">
        <v>19003</v>
      </c>
      <c r="AGG738" t="s">
        <v>19004</v>
      </c>
      <c r="AGH738" t="s">
        <v>19005</v>
      </c>
      <c r="AGI738" t="s">
        <v>19006</v>
      </c>
      <c r="AGJ738" t="s">
        <v>19007</v>
      </c>
      <c r="AGK738" t="s">
        <v>19008</v>
      </c>
      <c r="AGL738" t="s">
        <v>19009</v>
      </c>
      <c r="AGM738" t="s">
        <v>19010</v>
      </c>
      <c r="AGN738" t="s">
        <v>19011</v>
      </c>
      <c r="AGO738" t="s">
        <v>19012</v>
      </c>
      <c r="AGP738" t="s">
        <v>19013</v>
      </c>
      <c r="AGQ738" t="s">
        <v>19014</v>
      </c>
      <c r="AGR738" t="s">
        <v>19015</v>
      </c>
      <c r="AGS738" t="s">
        <v>19016</v>
      </c>
      <c r="AGT738" t="s">
        <v>19017</v>
      </c>
      <c r="AGU738" t="s">
        <v>19018</v>
      </c>
      <c r="AGV738" t="s">
        <v>19019</v>
      </c>
      <c r="AGW738" t="s">
        <v>19020</v>
      </c>
      <c r="AGX738" t="s">
        <v>19021</v>
      </c>
      <c r="AGY738" t="s">
        <v>19022</v>
      </c>
      <c r="AGZ738" t="s">
        <v>19023</v>
      </c>
      <c r="AHA738" t="s">
        <v>19024</v>
      </c>
      <c r="AHB738" t="s">
        <v>19025</v>
      </c>
      <c r="AHC738" t="s">
        <v>19026</v>
      </c>
      <c r="AHD738" t="s">
        <v>19027</v>
      </c>
      <c r="AHE738" t="s">
        <v>19028</v>
      </c>
      <c r="AHF738" t="s">
        <v>19029</v>
      </c>
      <c r="AHG738" t="s">
        <v>19030</v>
      </c>
      <c r="AHH738" t="s">
        <v>19031</v>
      </c>
      <c r="AHI738" t="s">
        <v>19032</v>
      </c>
      <c r="AHJ738" t="s">
        <v>19033</v>
      </c>
      <c r="AHK738" t="s">
        <v>19034</v>
      </c>
      <c r="AHL738" t="s">
        <v>19035</v>
      </c>
      <c r="AHM738" t="s">
        <v>19036</v>
      </c>
      <c r="AHN738" t="s">
        <v>19037</v>
      </c>
      <c r="AHO738" t="s">
        <v>19038</v>
      </c>
      <c r="AHP738" t="s">
        <v>19039</v>
      </c>
      <c r="AHQ738" t="s">
        <v>19040</v>
      </c>
      <c r="AHR738" t="s">
        <v>19041</v>
      </c>
      <c r="AHS738" t="s">
        <v>19042</v>
      </c>
      <c r="AHT738" t="s">
        <v>19043</v>
      </c>
      <c r="AHU738" t="s">
        <v>19044</v>
      </c>
      <c r="AHV738" t="s">
        <v>19045</v>
      </c>
      <c r="AHW738" t="s">
        <v>19046</v>
      </c>
      <c r="AHX738" t="s">
        <v>19047</v>
      </c>
      <c r="AHY738" t="s">
        <v>19048</v>
      </c>
      <c r="AHZ738" t="s">
        <v>19049</v>
      </c>
      <c r="AIA738" t="s">
        <v>19050</v>
      </c>
      <c r="AIB738" t="s">
        <v>19051</v>
      </c>
      <c r="AIC738" t="s">
        <v>19052</v>
      </c>
      <c r="AID738" t="s">
        <v>19053</v>
      </c>
      <c r="AIE738" t="s">
        <v>19054</v>
      </c>
      <c r="AIF738" t="s">
        <v>19055</v>
      </c>
      <c r="AIG738" t="s">
        <v>19056</v>
      </c>
      <c r="AIH738" t="s">
        <v>19057</v>
      </c>
      <c r="AII738" t="s">
        <v>19058</v>
      </c>
      <c r="AIJ738" t="s">
        <v>19059</v>
      </c>
      <c r="AIK738" t="s">
        <v>19060</v>
      </c>
      <c r="AIL738" t="s">
        <v>19061</v>
      </c>
      <c r="AIM738" t="s">
        <v>19062</v>
      </c>
      <c r="AIN738" t="s">
        <v>19063</v>
      </c>
      <c r="AIO738" t="s">
        <v>19064</v>
      </c>
      <c r="AIP738" t="s">
        <v>19065</v>
      </c>
      <c r="AIQ738" t="s">
        <v>19066</v>
      </c>
      <c r="AIR738" t="s">
        <v>19067</v>
      </c>
      <c r="AIS738" t="s">
        <v>19068</v>
      </c>
      <c r="AIT738" t="s">
        <v>19069</v>
      </c>
      <c r="AIU738" t="s">
        <v>19070</v>
      </c>
      <c r="AIV738" t="s">
        <v>19071</v>
      </c>
      <c r="AIW738" t="s">
        <v>19072</v>
      </c>
      <c r="AIX738" t="s">
        <v>19073</v>
      </c>
      <c r="AIY738" t="s">
        <v>19074</v>
      </c>
      <c r="AIZ738" t="s">
        <v>19075</v>
      </c>
      <c r="AJA738" t="s">
        <v>19076</v>
      </c>
      <c r="AJB738" t="s">
        <v>19077</v>
      </c>
      <c r="AJC738" t="s">
        <v>19078</v>
      </c>
      <c r="AJD738" t="s">
        <v>19079</v>
      </c>
      <c r="AJE738" t="s">
        <v>19080</v>
      </c>
      <c r="AJF738" t="s">
        <v>19081</v>
      </c>
      <c r="AJG738" t="s">
        <v>19082</v>
      </c>
      <c r="AJH738" t="s">
        <v>19083</v>
      </c>
      <c r="AJI738" t="s">
        <v>19084</v>
      </c>
      <c r="AJJ738" t="s">
        <v>19085</v>
      </c>
      <c r="AJK738" t="s">
        <v>19086</v>
      </c>
      <c r="AJL738" t="s">
        <v>19087</v>
      </c>
      <c r="AJM738" t="s">
        <v>19088</v>
      </c>
      <c r="AJN738" t="s">
        <v>19089</v>
      </c>
      <c r="AJO738" t="s">
        <v>19090</v>
      </c>
      <c r="AJP738" t="s">
        <v>19091</v>
      </c>
      <c r="AJQ738" t="s">
        <v>19092</v>
      </c>
      <c r="AJR738" t="s">
        <v>19093</v>
      </c>
      <c r="AJS738" t="s">
        <v>19094</v>
      </c>
      <c r="AJT738" t="s">
        <v>19095</v>
      </c>
      <c r="AJU738" t="s">
        <v>19096</v>
      </c>
      <c r="AJV738" t="s">
        <v>19097</v>
      </c>
      <c r="AJW738" t="s">
        <v>19098</v>
      </c>
      <c r="AJX738" t="s">
        <v>19099</v>
      </c>
      <c r="AJY738" t="s">
        <v>19100</v>
      </c>
      <c r="AJZ738" t="s">
        <v>19101</v>
      </c>
      <c r="AKA738" t="s">
        <v>19102</v>
      </c>
      <c r="AKB738" t="s">
        <v>19103</v>
      </c>
      <c r="AKC738" t="s">
        <v>19104</v>
      </c>
      <c r="AKD738" t="s">
        <v>19105</v>
      </c>
      <c r="AKE738" t="s">
        <v>19106</v>
      </c>
      <c r="AKF738" t="s">
        <v>19107</v>
      </c>
      <c r="AKG738" t="s">
        <v>19108</v>
      </c>
      <c r="AKH738" t="s">
        <v>19109</v>
      </c>
      <c r="AKI738" t="s">
        <v>19110</v>
      </c>
      <c r="AKJ738" t="s">
        <v>19111</v>
      </c>
      <c r="AKK738" t="s">
        <v>19112</v>
      </c>
      <c r="AKL738" t="s">
        <v>19113</v>
      </c>
      <c r="AKM738" t="s">
        <v>19114</v>
      </c>
      <c r="AKN738" t="s">
        <v>19115</v>
      </c>
      <c r="AKO738" t="s">
        <v>19116</v>
      </c>
      <c r="AKP738" t="s">
        <v>19117</v>
      </c>
      <c r="AKQ738" t="s">
        <v>19118</v>
      </c>
      <c r="AKR738" t="s">
        <v>19119</v>
      </c>
      <c r="AKS738" t="s">
        <v>19120</v>
      </c>
      <c r="AKT738" t="s">
        <v>19121</v>
      </c>
      <c r="AKU738" t="s">
        <v>19122</v>
      </c>
    </row>
    <row r="739" spans="1:983" x14ac:dyDescent="0.25">
      <c r="A739" t="s">
        <v>17370</v>
      </c>
      <c r="B739" t="s">
        <v>17371</v>
      </c>
      <c r="C739" t="s">
        <v>17372</v>
      </c>
      <c r="D739" t="s">
        <v>17373</v>
      </c>
      <c r="E739" t="s">
        <v>17374</v>
      </c>
      <c r="F739" t="s">
        <v>17375</v>
      </c>
      <c r="G739" t="s">
        <v>17376</v>
      </c>
      <c r="H739" t="s">
        <v>17594</v>
      </c>
      <c r="I739" t="s">
        <v>17377</v>
      </c>
      <c r="J739" t="s">
        <v>17378</v>
      </c>
      <c r="K739" t="s">
        <v>17379</v>
      </c>
      <c r="L739" t="s">
        <v>17380</v>
      </c>
      <c r="M739" t="s">
        <v>17381</v>
      </c>
      <c r="N739" t="s">
        <v>17382</v>
      </c>
      <c r="O739" t="s">
        <v>17383</v>
      </c>
      <c r="P739" t="s">
        <v>17384</v>
      </c>
      <c r="Q739" t="s">
        <v>17385</v>
      </c>
      <c r="R739" t="s">
        <v>17386</v>
      </c>
      <c r="S739" t="s">
        <v>17387</v>
      </c>
      <c r="T739" t="s">
        <v>17388</v>
      </c>
      <c r="U739" t="s">
        <v>17389</v>
      </c>
      <c r="V739" t="s">
        <v>17390</v>
      </c>
      <c r="W739" t="s">
        <v>17391</v>
      </c>
      <c r="X739" t="s">
        <v>17392</v>
      </c>
      <c r="Y739" t="s">
        <v>17595</v>
      </c>
      <c r="Z739" t="s">
        <v>17393</v>
      </c>
      <c r="AA739" t="s">
        <v>17394</v>
      </c>
      <c r="AB739" t="s">
        <v>17395</v>
      </c>
      <c r="AC739" t="s">
        <v>17396</v>
      </c>
      <c r="AD739" t="s">
        <v>17397</v>
      </c>
      <c r="AE739" t="s">
        <v>17398</v>
      </c>
      <c r="AF739" t="s">
        <v>17399</v>
      </c>
      <c r="AG739" t="s">
        <v>17596</v>
      </c>
      <c r="AH739" t="s">
        <v>17400</v>
      </c>
      <c r="AI739" t="s">
        <v>17401</v>
      </c>
      <c r="AJ739" t="s">
        <v>17402</v>
      </c>
      <c r="AK739" t="s">
        <v>17403</v>
      </c>
      <c r="AL739" t="s">
        <v>17404</v>
      </c>
      <c r="AM739" t="s">
        <v>17405</v>
      </c>
      <c r="AN739" t="s">
        <v>17406</v>
      </c>
      <c r="AO739" t="s">
        <v>17407</v>
      </c>
      <c r="AP739" t="s">
        <v>17598</v>
      </c>
      <c r="AQ739" t="s">
        <v>17408</v>
      </c>
      <c r="AR739" t="s">
        <v>17409</v>
      </c>
      <c r="AS739" t="s">
        <v>17410</v>
      </c>
      <c r="AT739" t="s">
        <v>17411</v>
      </c>
      <c r="AU739" t="s">
        <v>17412</v>
      </c>
      <c r="AV739" t="s">
        <v>17413</v>
      </c>
      <c r="AW739" t="s">
        <v>17414</v>
      </c>
      <c r="AX739" t="s">
        <v>17415</v>
      </c>
      <c r="AY739" t="s">
        <v>17416</v>
      </c>
      <c r="AZ739" t="s">
        <v>17417</v>
      </c>
      <c r="BA739" t="s">
        <v>17418</v>
      </c>
      <c r="BB739" t="s">
        <v>17419</v>
      </c>
      <c r="BC739" t="s">
        <v>17420</v>
      </c>
      <c r="BD739" t="s">
        <v>17421</v>
      </c>
      <c r="BE739" t="s">
        <v>17422</v>
      </c>
      <c r="BF739" t="s">
        <v>17423</v>
      </c>
      <c r="BG739" t="s">
        <v>17424</v>
      </c>
      <c r="BH739" t="s">
        <v>17425</v>
      </c>
      <c r="BI739" t="s">
        <v>17426</v>
      </c>
      <c r="BJ739" t="s">
        <v>17427</v>
      </c>
      <c r="BK739" t="s">
        <v>17428</v>
      </c>
      <c r="BL739" t="s">
        <v>17429</v>
      </c>
      <c r="BM739" t="s">
        <v>17430</v>
      </c>
      <c r="BN739" t="s">
        <v>17431</v>
      </c>
      <c r="BO739" t="s">
        <v>17432</v>
      </c>
      <c r="BP739" t="s">
        <v>17433</v>
      </c>
      <c r="BQ739" t="s">
        <v>17434</v>
      </c>
      <c r="BR739" t="s">
        <v>17435</v>
      </c>
      <c r="BS739" t="s">
        <v>17436</v>
      </c>
      <c r="BT739" t="s">
        <v>17599</v>
      </c>
      <c r="BU739" t="s">
        <v>17437</v>
      </c>
      <c r="BV739" t="s">
        <v>17438</v>
      </c>
      <c r="BW739" t="s">
        <v>17439</v>
      </c>
      <c r="BX739" t="s">
        <v>17440</v>
      </c>
      <c r="BY739" t="s">
        <v>17441</v>
      </c>
      <c r="BZ739" t="s">
        <v>17442</v>
      </c>
      <c r="CA739" t="s">
        <v>17443</v>
      </c>
      <c r="CB739" t="s">
        <v>17444</v>
      </c>
      <c r="CC739" t="s">
        <v>17445</v>
      </c>
      <c r="CD739" t="s">
        <v>17446</v>
      </c>
      <c r="CE739" t="s">
        <v>17447</v>
      </c>
      <c r="CF739" t="s">
        <v>17448</v>
      </c>
      <c r="CG739" t="s">
        <v>17600</v>
      </c>
      <c r="CH739" t="s">
        <v>17449</v>
      </c>
      <c r="CI739" t="s">
        <v>17450</v>
      </c>
      <c r="CJ739" t="s">
        <v>17451</v>
      </c>
      <c r="CK739" t="s">
        <v>17452</v>
      </c>
      <c r="CL739" t="s">
        <v>17453</v>
      </c>
      <c r="CM739" t="s">
        <v>17454</v>
      </c>
      <c r="CN739" t="s">
        <v>17455</v>
      </c>
      <c r="CO739" t="s">
        <v>17456</v>
      </c>
      <c r="CP739" t="s">
        <v>17457</v>
      </c>
      <c r="CQ739" t="s">
        <v>17458</v>
      </c>
      <c r="CR739" t="s">
        <v>17459</v>
      </c>
      <c r="CS739" t="s">
        <v>17460</v>
      </c>
      <c r="CT739" t="s">
        <v>17461</v>
      </c>
      <c r="CU739" t="s">
        <v>17462</v>
      </c>
      <c r="CV739" t="s">
        <v>17463</v>
      </c>
      <c r="CW739" t="s">
        <v>17464</v>
      </c>
      <c r="CX739" t="s">
        <v>17465</v>
      </c>
      <c r="CY739" t="s">
        <v>17466</v>
      </c>
      <c r="CZ739" t="s">
        <v>17467</v>
      </c>
      <c r="DA739" t="s">
        <v>17468</v>
      </c>
      <c r="DB739" t="s">
        <v>17469</v>
      </c>
      <c r="DC739" t="s">
        <v>17470</v>
      </c>
      <c r="DD739" t="s">
        <v>17471</v>
      </c>
      <c r="DE739" t="s">
        <v>17472</v>
      </c>
      <c r="DF739" t="s">
        <v>17473</v>
      </c>
      <c r="DG739" t="s">
        <v>17474</v>
      </c>
      <c r="DH739" t="s">
        <v>17475</v>
      </c>
      <c r="DI739" t="s">
        <v>17476</v>
      </c>
      <c r="DJ739" t="s">
        <v>17477</v>
      </c>
      <c r="DK739" t="s">
        <v>17478</v>
      </c>
      <c r="DL739" t="s">
        <v>17479</v>
      </c>
      <c r="DM739" t="s">
        <v>17480</v>
      </c>
      <c r="DN739" t="s">
        <v>17481</v>
      </c>
      <c r="DO739" t="s">
        <v>17482</v>
      </c>
      <c r="DP739" t="s">
        <v>17483</v>
      </c>
      <c r="DQ739" t="s">
        <v>17484</v>
      </c>
      <c r="DR739" t="s">
        <v>17485</v>
      </c>
      <c r="DS739" t="s">
        <v>17486</v>
      </c>
      <c r="DT739" t="s">
        <v>17487</v>
      </c>
      <c r="DU739" t="s">
        <v>17488</v>
      </c>
      <c r="DV739" t="s">
        <v>17489</v>
      </c>
      <c r="DW739" t="s">
        <v>17490</v>
      </c>
      <c r="DX739" t="s">
        <v>17491</v>
      </c>
      <c r="DY739" t="s">
        <v>17492</v>
      </c>
      <c r="DZ739" t="s">
        <v>17493</v>
      </c>
      <c r="EA739" t="s">
        <v>17494</v>
      </c>
      <c r="EB739" t="s">
        <v>17495</v>
      </c>
      <c r="EC739" t="s">
        <v>17496</v>
      </c>
      <c r="ED739" t="s">
        <v>17497</v>
      </c>
      <c r="EE739" t="s">
        <v>17498</v>
      </c>
      <c r="EF739" t="s">
        <v>17499</v>
      </c>
      <c r="EG739" t="s">
        <v>17500</v>
      </c>
      <c r="EH739" t="s">
        <v>17501</v>
      </c>
      <c r="EI739" t="s">
        <v>17502</v>
      </c>
      <c r="EJ739" t="s">
        <v>17503</v>
      </c>
      <c r="EK739" t="s">
        <v>17504</v>
      </c>
      <c r="EL739" t="s">
        <v>17505</v>
      </c>
      <c r="EM739" t="s">
        <v>17506</v>
      </c>
      <c r="EN739" t="s">
        <v>17507</v>
      </c>
      <c r="EO739" t="s">
        <v>17508</v>
      </c>
      <c r="EP739" t="s">
        <v>17509</v>
      </c>
      <c r="EQ739" t="s">
        <v>17510</v>
      </c>
      <c r="ER739" t="s">
        <v>17511</v>
      </c>
      <c r="ES739" t="s">
        <v>17512</v>
      </c>
      <c r="ET739" t="s">
        <v>17513</v>
      </c>
      <c r="EU739" t="s">
        <v>17601</v>
      </c>
      <c r="EV739" t="s">
        <v>17514</v>
      </c>
      <c r="EW739" t="s">
        <v>17515</v>
      </c>
      <c r="EX739" t="s">
        <v>17516</v>
      </c>
      <c r="EY739" t="s">
        <v>17517</v>
      </c>
      <c r="EZ739" t="s">
        <v>17518</v>
      </c>
      <c r="FA739" t="s">
        <v>17519</v>
      </c>
      <c r="FB739" t="s">
        <v>17520</v>
      </c>
      <c r="FC739" t="s">
        <v>17521</v>
      </c>
      <c r="FD739" t="s">
        <v>17522</v>
      </c>
      <c r="FE739" t="s">
        <v>17523</v>
      </c>
      <c r="FF739" t="s">
        <v>17524</v>
      </c>
      <c r="FG739" t="s">
        <v>17525</v>
      </c>
      <c r="FH739" t="s">
        <v>17526</v>
      </c>
      <c r="FI739" t="s">
        <v>17527</v>
      </c>
      <c r="FJ739" t="s">
        <v>17528</v>
      </c>
      <c r="FK739" t="s">
        <v>17529</v>
      </c>
      <c r="FL739" t="s">
        <v>17530</v>
      </c>
      <c r="FM739" t="s">
        <v>17531</v>
      </c>
      <c r="FN739" t="s">
        <v>17532</v>
      </c>
      <c r="FO739" t="s">
        <v>17533</v>
      </c>
      <c r="FP739" t="s">
        <v>17534</v>
      </c>
      <c r="FQ739" t="s">
        <v>17535</v>
      </c>
      <c r="FR739" t="s">
        <v>17536</v>
      </c>
      <c r="FS739" t="s">
        <v>17537</v>
      </c>
      <c r="FT739" t="s">
        <v>17538</v>
      </c>
      <c r="FU739" t="s">
        <v>17602</v>
      </c>
      <c r="FV739" t="s">
        <v>17539</v>
      </c>
      <c r="FW739" t="s">
        <v>17540</v>
      </c>
      <c r="FX739" t="s">
        <v>17541</v>
      </c>
      <c r="FY739" t="s">
        <v>17542</v>
      </c>
      <c r="FZ739" t="s">
        <v>17543</v>
      </c>
      <c r="GA739" t="s">
        <v>17544</v>
      </c>
      <c r="GB739" t="s">
        <v>17545</v>
      </c>
      <c r="GC739" t="s">
        <v>17546</v>
      </c>
      <c r="GD739" t="s">
        <v>17547</v>
      </c>
      <c r="GE739" t="s">
        <v>17603</v>
      </c>
      <c r="GF739" t="s">
        <v>17548</v>
      </c>
      <c r="GG739" t="s">
        <v>17549</v>
      </c>
      <c r="GH739" t="s">
        <v>17550</v>
      </c>
      <c r="GI739" t="s">
        <v>17551</v>
      </c>
      <c r="GJ739" t="s">
        <v>17552</v>
      </c>
      <c r="GK739" t="s">
        <v>17553</v>
      </c>
      <c r="GL739" t="s">
        <v>17554</v>
      </c>
      <c r="GM739" t="s">
        <v>17555</v>
      </c>
      <c r="GN739" t="s">
        <v>17556</v>
      </c>
      <c r="GO739" t="s">
        <v>17557</v>
      </c>
      <c r="GP739" t="s">
        <v>17558</v>
      </c>
      <c r="GQ739" t="s">
        <v>17559</v>
      </c>
      <c r="GR739" t="s">
        <v>17560</v>
      </c>
      <c r="GS739" t="s">
        <v>17561</v>
      </c>
      <c r="GT739" t="s">
        <v>17562</v>
      </c>
      <c r="GU739" t="s">
        <v>17563</v>
      </c>
      <c r="GV739" t="s">
        <v>17564</v>
      </c>
      <c r="GW739" t="s">
        <v>17565</v>
      </c>
      <c r="GX739" t="s">
        <v>17566</v>
      </c>
      <c r="GY739" t="s">
        <v>17567</v>
      </c>
      <c r="GZ739" t="s">
        <v>17604</v>
      </c>
      <c r="HA739" t="s">
        <v>17619</v>
      </c>
      <c r="HB739" t="s">
        <v>17568</v>
      </c>
      <c r="HC739" t="s">
        <v>17569</v>
      </c>
      <c r="HD739" t="s">
        <v>17570</v>
      </c>
      <c r="HE739" t="s">
        <v>17571</v>
      </c>
      <c r="HF739" t="s">
        <v>17572</v>
      </c>
      <c r="HG739" t="s">
        <v>17573</v>
      </c>
      <c r="HH739" t="s">
        <v>17574</v>
      </c>
      <c r="HI739" t="s">
        <v>17575</v>
      </c>
      <c r="HJ739" t="s">
        <v>17576</v>
      </c>
      <c r="HK739" t="s">
        <v>17577</v>
      </c>
      <c r="HL739" t="s">
        <v>17578</v>
      </c>
      <c r="HM739" t="s">
        <v>17579</v>
      </c>
      <c r="HN739" t="s">
        <v>17580</v>
      </c>
      <c r="HO739" t="s">
        <v>17581</v>
      </c>
      <c r="HP739" t="s">
        <v>17582</v>
      </c>
      <c r="HQ739" t="s">
        <v>17583</v>
      </c>
      <c r="HR739" t="s">
        <v>17584</v>
      </c>
      <c r="HS739" t="s">
        <v>17585</v>
      </c>
      <c r="HT739" t="s">
        <v>17586</v>
      </c>
      <c r="HU739" t="s">
        <v>17587</v>
      </c>
      <c r="HV739" t="s">
        <v>17588</v>
      </c>
      <c r="HW739" t="s">
        <v>17605</v>
      </c>
      <c r="HX739" t="s">
        <v>17589</v>
      </c>
      <c r="HY739" t="s">
        <v>17590</v>
      </c>
      <c r="HZ739" t="s">
        <v>17591</v>
      </c>
      <c r="IA739" t="s">
        <v>17592</v>
      </c>
      <c r="IB739" t="s">
        <v>17593</v>
      </c>
      <c r="IC739" t="s">
        <v>17606</v>
      </c>
      <c r="ID739" t="s">
        <v>17607</v>
      </c>
      <c r="IE739" t="s">
        <v>17608</v>
      </c>
      <c r="IF739" t="s">
        <v>17609</v>
      </c>
      <c r="IG739" t="s">
        <v>17610</v>
      </c>
      <c r="IH739" t="s">
        <v>17611</v>
      </c>
      <c r="II739" t="s">
        <v>17612</v>
      </c>
      <c r="IJ739" t="s">
        <v>17597</v>
      </c>
      <c r="IK739" t="s">
        <v>17613</v>
      </c>
      <c r="IL739" t="s">
        <v>17614</v>
      </c>
      <c r="IM739" t="s">
        <v>17615</v>
      </c>
      <c r="IN739" t="s">
        <v>17616</v>
      </c>
      <c r="IO739" t="s">
        <v>17617</v>
      </c>
      <c r="IP739" t="s">
        <v>17618</v>
      </c>
      <c r="IQ739" t="s">
        <v>19123</v>
      </c>
      <c r="IR739" t="s">
        <v>19124</v>
      </c>
      <c r="IS739" t="s">
        <v>17620</v>
      </c>
      <c r="IT739" t="s">
        <v>17621</v>
      </c>
      <c r="IU739" t="s">
        <v>17622</v>
      </c>
      <c r="IV739" t="s">
        <v>17623</v>
      </c>
      <c r="IW739" t="s">
        <v>17624</v>
      </c>
    </row>
    <row r="740" spans="1:983" x14ac:dyDescent="0.25">
      <c r="A740" t="s">
        <v>17813</v>
      </c>
      <c r="B740" t="s">
        <v>17814</v>
      </c>
      <c r="C740" t="s">
        <v>17815</v>
      </c>
      <c r="D740" t="s">
        <v>17816</v>
      </c>
      <c r="E740" t="s">
        <v>17817</v>
      </c>
      <c r="F740" t="s">
        <v>17818</v>
      </c>
      <c r="G740" t="s">
        <v>17819</v>
      </c>
      <c r="H740" t="s">
        <v>17820</v>
      </c>
      <c r="I740" t="s">
        <v>17821</v>
      </c>
      <c r="J740" t="s">
        <v>17822</v>
      </c>
      <c r="K740" t="s">
        <v>17823</v>
      </c>
      <c r="L740" t="s">
        <v>17824</v>
      </c>
      <c r="M740" t="s">
        <v>17825</v>
      </c>
      <c r="N740" t="s">
        <v>17826</v>
      </c>
      <c r="O740" t="s">
        <v>17827</v>
      </c>
      <c r="P740" t="s">
        <v>17828</v>
      </c>
      <c r="Q740" t="s">
        <v>17829</v>
      </c>
      <c r="R740" t="s">
        <v>17830</v>
      </c>
      <c r="S740" t="s">
        <v>17831</v>
      </c>
      <c r="T740" t="s">
        <v>17832</v>
      </c>
      <c r="U740" t="s">
        <v>17833</v>
      </c>
      <c r="V740" t="s">
        <v>17834</v>
      </c>
      <c r="W740" t="s">
        <v>17835</v>
      </c>
      <c r="X740" t="s">
        <v>17836</v>
      </c>
      <c r="Y740" t="s">
        <v>17837</v>
      </c>
      <c r="Z740" t="s">
        <v>17838</v>
      </c>
      <c r="AA740" t="s">
        <v>17839</v>
      </c>
      <c r="AB740" t="s">
        <v>17840</v>
      </c>
      <c r="AC740" t="s">
        <v>17841</v>
      </c>
      <c r="AD740" t="s">
        <v>17842</v>
      </c>
      <c r="AE740" t="s">
        <v>17843</v>
      </c>
      <c r="AF740" t="s">
        <v>17844</v>
      </c>
      <c r="AG740" t="s">
        <v>17845</v>
      </c>
      <c r="AH740" t="s">
        <v>17846</v>
      </c>
      <c r="AI740" t="s">
        <v>17847</v>
      </c>
      <c r="AJ740" t="s">
        <v>17848</v>
      </c>
      <c r="AK740" t="s">
        <v>17849</v>
      </c>
      <c r="AL740" t="s">
        <v>17850</v>
      </c>
      <c r="AM740" t="s">
        <v>17851</v>
      </c>
      <c r="AN740" t="s">
        <v>17852</v>
      </c>
      <c r="AO740" t="s">
        <v>17853</v>
      </c>
      <c r="AP740" t="s">
        <v>17854</v>
      </c>
      <c r="AQ740" t="s">
        <v>17855</v>
      </c>
      <c r="AR740" t="s">
        <v>17856</v>
      </c>
      <c r="AS740" t="s">
        <v>17857</v>
      </c>
      <c r="AT740" t="s">
        <v>17858</v>
      </c>
      <c r="AU740" t="s">
        <v>17859</v>
      </c>
      <c r="AV740" t="s">
        <v>17860</v>
      </c>
      <c r="AW740" t="s">
        <v>17861</v>
      </c>
      <c r="AX740" t="s">
        <v>17862</v>
      </c>
      <c r="AY740" t="s">
        <v>17863</v>
      </c>
      <c r="AZ740" t="s">
        <v>17864</v>
      </c>
      <c r="BA740" t="s">
        <v>17865</v>
      </c>
      <c r="BB740" t="s">
        <v>17866</v>
      </c>
      <c r="BC740" t="s">
        <v>17867</v>
      </c>
      <c r="BD740" t="s">
        <v>17868</v>
      </c>
      <c r="BE740" t="s">
        <v>17869</v>
      </c>
      <c r="BF740" t="s">
        <v>17870</v>
      </c>
      <c r="BG740" t="s">
        <v>17871</v>
      </c>
      <c r="BH740" t="s">
        <v>17872</v>
      </c>
      <c r="BI740" t="s">
        <v>17873</v>
      </c>
      <c r="BJ740" t="s">
        <v>17874</v>
      </c>
      <c r="BK740" t="s">
        <v>17875</v>
      </c>
      <c r="BL740" t="s">
        <v>17876</v>
      </c>
      <c r="BM740" t="s">
        <v>17877</v>
      </c>
      <c r="BN740" t="s">
        <v>17878</v>
      </c>
      <c r="BO740" t="s">
        <v>17879</v>
      </c>
      <c r="BP740" t="s">
        <v>17880</v>
      </c>
      <c r="BQ740" t="s">
        <v>17881</v>
      </c>
      <c r="BR740" t="s">
        <v>17882</v>
      </c>
      <c r="BS740" t="s">
        <v>17883</v>
      </c>
      <c r="BT740" t="s">
        <v>17884</v>
      </c>
      <c r="BU740" t="s">
        <v>17885</v>
      </c>
      <c r="BV740" t="s">
        <v>17886</v>
      </c>
      <c r="BW740" t="s">
        <v>17887</v>
      </c>
      <c r="BX740" t="s">
        <v>17888</v>
      </c>
      <c r="BY740" t="s">
        <v>17889</v>
      </c>
      <c r="BZ740" t="s">
        <v>17890</v>
      </c>
      <c r="CA740" t="s">
        <v>17891</v>
      </c>
      <c r="CB740" t="s">
        <v>17892</v>
      </c>
      <c r="CC740" t="s">
        <v>17893</v>
      </c>
      <c r="CD740" t="s">
        <v>17894</v>
      </c>
      <c r="CE740" t="s">
        <v>17895</v>
      </c>
      <c r="CF740" t="s">
        <v>17896</v>
      </c>
      <c r="CG740" t="s">
        <v>17897</v>
      </c>
      <c r="CH740" t="s">
        <v>17898</v>
      </c>
      <c r="CI740" t="s">
        <v>17899</v>
      </c>
      <c r="CJ740" t="s">
        <v>17900</v>
      </c>
      <c r="CK740" t="s">
        <v>17901</v>
      </c>
      <c r="CL740" t="s">
        <v>17902</v>
      </c>
      <c r="CM740" t="s">
        <v>17903</v>
      </c>
      <c r="CN740" t="s">
        <v>17904</v>
      </c>
      <c r="CO740" t="s">
        <v>17905</v>
      </c>
      <c r="CP740" t="s">
        <v>17906</v>
      </c>
      <c r="CQ740" t="s">
        <v>17907</v>
      </c>
      <c r="CR740" t="s">
        <v>17908</v>
      </c>
      <c r="CS740" t="s">
        <v>17909</v>
      </c>
      <c r="CT740" t="s">
        <v>17910</v>
      </c>
      <c r="CU740" t="s">
        <v>17911</v>
      </c>
      <c r="CV740" t="s">
        <v>17912</v>
      </c>
      <c r="CW740" t="s">
        <v>17913</v>
      </c>
      <c r="CX740" t="s">
        <v>17914</v>
      </c>
      <c r="CY740" t="s">
        <v>17915</v>
      </c>
      <c r="CZ740" t="s">
        <v>17916</v>
      </c>
      <c r="DA740" t="s">
        <v>17917</v>
      </c>
      <c r="DB740" t="s">
        <v>17918</v>
      </c>
      <c r="DC740" t="s">
        <v>17919</v>
      </c>
      <c r="DD740" t="s">
        <v>17920</v>
      </c>
      <c r="DE740" t="s">
        <v>17921</v>
      </c>
      <c r="DF740" t="s">
        <v>17922</v>
      </c>
      <c r="DG740" t="s">
        <v>17923</v>
      </c>
      <c r="DH740" t="s">
        <v>17924</v>
      </c>
      <c r="DI740" t="s">
        <v>17925</v>
      </c>
      <c r="DJ740" t="s">
        <v>17926</v>
      </c>
      <c r="DK740" t="s">
        <v>17927</v>
      </c>
      <c r="DL740" t="s">
        <v>17928</v>
      </c>
      <c r="DM740" t="s">
        <v>17929</v>
      </c>
      <c r="DN740" t="s">
        <v>17930</v>
      </c>
      <c r="DO740" t="s">
        <v>17931</v>
      </c>
      <c r="DP740" t="s">
        <v>17932</v>
      </c>
      <c r="DQ740" t="s">
        <v>17933</v>
      </c>
      <c r="DR740" t="s">
        <v>17934</v>
      </c>
      <c r="DS740" t="s">
        <v>17935</v>
      </c>
      <c r="DT740" t="s">
        <v>17936</v>
      </c>
      <c r="DU740" t="s">
        <v>17937</v>
      </c>
      <c r="DV740" t="s">
        <v>17938</v>
      </c>
      <c r="DW740" t="s">
        <v>17939</v>
      </c>
      <c r="DX740" t="s">
        <v>17940</v>
      </c>
      <c r="DY740" t="s">
        <v>17941</v>
      </c>
      <c r="DZ740" t="s">
        <v>17942</v>
      </c>
      <c r="EA740" t="s">
        <v>17943</v>
      </c>
      <c r="EB740" t="s">
        <v>17944</v>
      </c>
      <c r="EC740" t="s">
        <v>17945</v>
      </c>
      <c r="ED740" t="s">
        <v>17946</v>
      </c>
      <c r="EE740" t="s">
        <v>17947</v>
      </c>
      <c r="EF740" t="s">
        <v>17948</v>
      </c>
      <c r="EG740" t="s">
        <v>17949</v>
      </c>
      <c r="EH740" t="s">
        <v>17950</v>
      </c>
      <c r="EI740" t="s">
        <v>17951</v>
      </c>
      <c r="EJ740" t="s">
        <v>17952</v>
      </c>
      <c r="EK740" t="s">
        <v>17953</v>
      </c>
      <c r="EL740" t="s">
        <v>17954</v>
      </c>
      <c r="EM740" t="s">
        <v>17955</v>
      </c>
      <c r="EN740" t="s">
        <v>17956</v>
      </c>
      <c r="EO740" t="s">
        <v>17957</v>
      </c>
      <c r="EP740" t="s">
        <v>17958</v>
      </c>
      <c r="EQ740" t="s">
        <v>17959</v>
      </c>
      <c r="ER740" t="s">
        <v>17960</v>
      </c>
      <c r="ES740" t="s">
        <v>17961</v>
      </c>
      <c r="ET740" t="s">
        <v>17962</v>
      </c>
      <c r="EU740" t="s">
        <v>17963</v>
      </c>
      <c r="EV740" t="s">
        <v>17964</v>
      </c>
      <c r="EW740" t="s">
        <v>17965</v>
      </c>
      <c r="EX740" t="s">
        <v>17966</v>
      </c>
      <c r="EY740" t="s">
        <v>17967</v>
      </c>
      <c r="EZ740" t="s">
        <v>17968</v>
      </c>
      <c r="FA740" t="s">
        <v>17969</v>
      </c>
      <c r="FB740" t="s">
        <v>17970</v>
      </c>
      <c r="FC740" t="s">
        <v>17971</v>
      </c>
      <c r="FD740" t="s">
        <v>17972</v>
      </c>
      <c r="FE740" t="s">
        <v>17973</v>
      </c>
      <c r="FF740" t="s">
        <v>17974</v>
      </c>
      <c r="FG740" t="s">
        <v>17975</v>
      </c>
      <c r="FH740" t="s">
        <v>17976</v>
      </c>
      <c r="FI740" t="s">
        <v>17977</v>
      </c>
      <c r="FJ740" t="s">
        <v>17978</v>
      </c>
      <c r="FK740" t="s">
        <v>17979</v>
      </c>
      <c r="FL740" t="s">
        <v>17980</v>
      </c>
      <c r="FM740" t="s">
        <v>17981</v>
      </c>
      <c r="FN740" t="s">
        <v>17982</v>
      </c>
      <c r="FO740" t="s">
        <v>17983</v>
      </c>
      <c r="FP740" t="s">
        <v>17984</v>
      </c>
      <c r="FQ740" t="s">
        <v>17985</v>
      </c>
      <c r="FR740" t="s">
        <v>17986</v>
      </c>
      <c r="FS740" t="s">
        <v>17987</v>
      </c>
      <c r="FT740" t="s">
        <v>17988</v>
      </c>
      <c r="FU740" t="s">
        <v>17989</v>
      </c>
      <c r="FV740" t="s">
        <v>17990</v>
      </c>
      <c r="FW740" t="s">
        <v>17991</v>
      </c>
      <c r="FX740" t="s">
        <v>17992</v>
      </c>
      <c r="FY740" t="s">
        <v>17993</v>
      </c>
      <c r="FZ740" t="s">
        <v>17994</v>
      </c>
      <c r="GA740" t="s">
        <v>17995</v>
      </c>
      <c r="GB740" t="s">
        <v>17996</v>
      </c>
      <c r="GC740" t="s">
        <v>17997</v>
      </c>
      <c r="GD740" t="s">
        <v>17998</v>
      </c>
      <c r="GE740" t="s">
        <v>17999</v>
      </c>
      <c r="GF740" t="s">
        <v>18000</v>
      </c>
      <c r="GG740" t="s">
        <v>18001</v>
      </c>
    </row>
    <row r="741" spans="1:983" x14ac:dyDescent="0.25">
      <c r="A741" t="s">
        <v>19349</v>
      </c>
    </row>
    <row r="742" spans="1:983" x14ac:dyDescent="0.25">
      <c r="A742" t="s">
        <v>17370</v>
      </c>
      <c r="B742" t="s">
        <v>17371</v>
      </c>
      <c r="C742" t="s">
        <v>17372</v>
      </c>
      <c r="D742" t="s">
        <v>17373</v>
      </c>
      <c r="E742" t="s">
        <v>17374</v>
      </c>
      <c r="F742" t="s">
        <v>17375</v>
      </c>
      <c r="G742" t="s">
        <v>17376</v>
      </c>
      <c r="H742" t="s">
        <v>17377</v>
      </c>
      <c r="I742" t="s">
        <v>17378</v>
      </c>
      <c r="J742" t="s">
        <v>17379</v>
      </c>
      <c r="K742" t="s">
        <v>17380</v>
      </c>
      <c r="L742" t="s">
        <v>17381</v>
      </c>
      <c r="M742" t="s">
        <v>17382</v>
      </c>
      <c r="N742" t="s">
        <v>17383</v>
      </c>
      <c r="O742" t="s">
        <v>17384</v>
      </c>
      <c r="P742" t="s">
        <v>17385</v>
      </c>
      <c r="Q742" t="s">
        <v>17386</v>
      </c>
      <c r="R742" t="s">
        <v>17387</v>
      </c>
      <c r="S742" t="s">
        <v>17388</v>
      </c>
      <c r="T742" t="s">
        <v>17389</v>
      </c>
      <c r="U742" t="s">
        <v>17390</v>
      </c>
      <c r="V742" t="s">
        <v>17391</v>
      </c>
      <c r="W742" t="s">
        <v>17392</v>
      </c>
      <c r="X742" t="s">
        <v>17393</v>
      </c>
      <c r="Y742" t="s">
        <v>17394</v>
      </c>
      <c r="Z742" t="s">
        <v>17395</v>
      </c>
      <c r="AA742" t="s">
        <v>17396</v>
      </c>
      <c r="AB742" t="s">
        <v>17397</v>
      </c>
      <c r="AC742" t="s">
        <v>17398</v>
      </c>
      <c r="AD742" t="s">
        <v>17399</v>
      </c>
      <c r="AE742" t="s">
        <v>17400</v>
      </c>
      <c r="AF742" t="s">
        <v>17401</v>
      </c>
      <c r="AG742" t="s">
        <v>17402</v>
      </c>
      <c r="AH742" t="s">
        <v>17403</v>
      </c>
      <c r="AI742" t="s">
        <v>17404</v>
      </c>
      <c r="AJ742" t="s">
        <v>17405</v>
      </c>
      <c r="AK742" t="s">
        <v>17406</v>
      </c>
      <c r="AL742" t="s">
        <v>17407</v>
      </c>
      <c r="AM742" t="s">
        <v>17408</v>
      </c>
      <c r="AN742" t="s">
        <v>17409</v>
      </c>
      <c r="AO742" t="s">
        <v>17410</v>
      </c>
      <c r="AP742" t="s">
        <v>17411</v>
      </c>
      <c r="AQ742" t="s">
        <v>17412</v>
      </c>
      <c r="AR742" t="s">
        <v>17413</v>
      </c>
      <c r="AS742" t="s">
        <v>17414</v>
      </c>
      <c r="AT742" t="s">
        <v>17415</v>
      </c>
      <c r="AU742" t="s">
        <v>17416</v>
      </c>
      <c r="AV742" t="s">
        <v>17417</v>
      </c>
      <c r="AW742" t="s">
        <v>17418</v>
      </c>
      <c r="AX742" t="s">
        <v>17419</v>
      </c>
      <c r="AY742" t="s">
        <v>17420</v>
      </c>
      <c r="AZ742" t="s">
        <v>17421</v>
      </c>
      <c r="BA742" t="s">
        <v>17422</v>
      </c>
      <c r="BB742" t="s">
        <v>17423</v>
      </c>
      <c r="BC742" t="s">
        <v>17424</v>
      </c>
      <c r="BD742" t="s">
        <v>17425</v>
      </c>
      <c r="BE742" t="s">
        <v>17426</v>
      </c>
      <c r="BF742" t="s">
        <v>17427</v>
      </c>
      <c r="BG742" t="s">
        <v>17428</v>
      </c>
      <c r="BH742" t="s">
        <v>17429</v>
      </c>
      <c r="BI742" t="s">
        <v>17430</v>
      </c>
      <c r="BJ742" t="s">
        <v>17431</v>
      </c>
      <c r="BK742" t="s">
        <v>17432</v>
      </c>
      <c r="BL742" t="s">
        <v>17433</v>
      </c>
      <c r="BM742" t="s">
        <v>17434</v>
      </c>
      <c r="BN742" t="s">
        <v>17435</v>
      </c>
      <c r="BO742" t="s">
        <v>17436</v>
      </c>
      <c r="BP742" t="s">
        <v>17437</v>
      </c>
      <c r="BQ742" t="s">
        <v>17438</v>
      </c>
      <c r="BR742" t="s">
        <v>17439</v>
      </c>
      <c r="BS742" t="s">
        <v>17440</v>
      </c>
      <c r="BT742" t="s">
        <v>17441</v>
      </c>
      <c r="BU742" t="s">
        <v>17442</v>
      </c>
      <c r="BV742" t="s">
        <v>17443</v>
      </c>
      <c r="BW742" t="s">
        <v>17444</v>
      </c>
      <c r="BX742" t="s">
        <v>17445</v>
      </c>
      <c r="BY742" t="s">
        <v>17446</v>
      </c>
      <c r="BZ742" t="s">
        <v>17447</v>
      </c>
      <c r="CA742" t="s">
        <v>17448</v>
      </c>
      <c r="CB742" t="s">
        <v>17449</v>
      </c>
      <c r="CC742" t="s">
        <v>17450</v>
      </c>
      <c r="CD742" t="s">
        <v>17451</v>
      </c>
      <c r="CE742" t="s">
        <v>17452</v>
      </c>
      <c r="CF742" t="s">
        <v>17453</v>
      </c>
      <c r="CG742" t="s">
        <v>17454</v>
      </c>
      <c r="CH742" t="s">
        <v>17455</v>
      </c>
      <c r="CI742" t="s">
        <v>17456</v>
      </c>
      <c r="CJ742" t="s">
        <v>17457</v>
      </c>
      <c r="CK742" t="s">
        <v>17458</v>
      </c>
      <c r="CL742" t="s">
        <v>17459</v>
      </c>
      <c r="CM742" t="s">
        <v>17460</v>
      </c>
      <c r="CN742" t="s">
        <v>17461</v>
      </c>
      <c r="CO742" t="s">
        <v>17462</v>
      </c>
      <c r="CP742" t="s">
        <v>17463</v>
      </c>
      <c r="CQ742" t="s">
        <v>17464</v>
      </c>
      <c r="CR742" t="s">
        <v>17465</v>
      </c>
      <c r="CS742" t="s">
        <v>17466</v>
      </c>
      <c r="CT742" t="s">
        <v>17467</v>
      </c>
      <c r="CU742" t="s">
        <v>17468</v>
      </c>
      <c r="CV742" t="s">
        <v>17469</v>
      </c>
      <c r="CW742" t="s">
        <v>17470</v>
      </c>
      <c r="CX742" t="s">
        <v>17471</v>
      </c>
      <c r="CY742" t="s">
        <v>17472</v>
      </c>
      <c r="CZ742" t="s">
        <v>17473</v>
      </c>
      <c r="DA742" t="s">
        <v>17474</v>
      </c>
      <c r="DB742" t="s">
        <v>17475</v>
      </c>
      <c r="DC742" t="s">
        <v>17476</v>
      </c>
      <c r="DD742" t="s">
        <v>17477</v>
      </c>
      <c r="DE742" t="s">
        <v>17478</v>
      </c>
      <c r="DF742" t="s">
        <v>17479</v>
      </c>
      <c r="DG742" t="s">
        <v>17480</v>
      </c>
      <c r="DH742" t="s">
        <v>17481</v>
      </c>
      <c r="DI742" t="s">
        <v>17482</v>
      </c>
      <c r="DJ742" t="s">
        <v>17483</v>
      </c>
      <c r="DK742" t="s">
        <v>17484</v>
      </c>
      <c r="DL742" t="s">
        <v>17485</v>
      </c>
      <c r="DM742" t="s">
        <v>17486</v>
      </c>
      <c r="DN742" t="s">
        <v>17487</v>
      </c>
      <c r="DO742" t="s">
        <v>17488</v>
      </c>
      <c r="DP742" t="s">
        <v>17489</v>
      </c>
      <c r="DQ742" t="s">
        <v>17490</v>
      </c>
      <c r="DR742" t="s">
        <v>17491</v>
      </c>
      <c r="DS742" t="s">
        <v>17492</v>
      </c>
      <c r="DT742" t="s">
        <v>17493</v>
      </c>
      <c r="DU742" t="s">
        <v>17494</v>
      </c>
      <c r="DV742" t="s">
        <v>17495</v>
      </c>
      <c r="DW742" t="s">
        <v>17496</v>
      </c>
      <c r="DX742" t="s">
        <v>17497</v>
      </c>
      <c r="DY742" t="s">
        <v>17498</v>
      </c>
      <c r="DZ742" t="s">
        <v>17499</v>
      </c>
      <c r="EA742" t="s">
        <v>17500</v>
      </c>
      <c r="EB742" t="s">
        <v>17501</v>
      </c>
      <c r="EC742" t="s">
        <v>17502</v>
      </c>
      <c r="ED742" t="s">
        <v>17503</v>
      </c>
      <c r="EE742" t="s">
        <v>17504</v>
      </c>
      <c r="EF742" t="s">
        <v>17505</v>
      </c>
      <c r="EG742" t="s">
        <v>17506</v>
      </c>
      <c r="EH742" t="s">
        <v>17507</v>
      </c>
      <c r="EI742" t="s">
        <v>17508</v>
      </c>
      <c r="EJ742" t="s">
        <v>17509</v>
      </c>
      <c r="EK742" t="s">
        <v>17510</v>
      </c>
      <c r="EL742" t="s">
        <v>17511</v>
      </c>
      <c r="EM742" t="s">
        <v>17512</v>
      </c>
      <c r="EN742" t="s">
        <v>17513</v>
      </c>
      <c r="EO742" t="s">
        <v>17514</v>
      </c>
      <c r="EP742" t="s">
        <v>17515</v>
      </c>
      <c r="EQ742" t="s">
        <v>17516</v>
      </c>
      <c r="ER742" t="s">
        <v>17517</v>
      </c>
      <c r="ES742" t="s">
        <v>17518</v>
      </c>
      <c r="ET742" t="s">
        <v>17519</v>
      </c>
      <c r="EU742" t="s">
        <v>17520</v>
      </c>
      <c r="EV742" t="s">
        <v>17521</v>
      </c>
      <c r="EW742" t="s">
        <v>17522</v>
      </c>
      <c r="EX742" t="s">
        <v>17523</v>
      </c>
      <c r="EY742" t="s">
        <v>17524</v>
      </c>
      <c r="EZ742" t="s">
        <v>17525</v>
      </c>
      <c r="FA742" t="s">
        <v>17526</v>
      </c>
      <c r="FB742" t="s">
        <v>17527</v>
      </c>
      <c r="FC742" t="s">
        <v>17528</v>
      </c>
      <c r="FD742" t="s">
        <v>17529</v>
      </c>
      <c r="FE742" t="s">
        <v>17530</v>
      </c>
      <c r="FF742" t="s">
        <v>17531</v>
      </c>
      <c r="FG742" t="s">
        <v>17532</v>
      </c>
      <c r="FH742" t="s">
        <v>17533</v>
      </c>
      <c r="FI742" t="s">
        <v>17534</v>
      </c>
      <c r="FJ742" t="s">
        <v>17535</v>
      </c>
      <c r="FK742" t="s">
        <v>17536</v>
      </c>
      <c r="FL742" t="s">
        <v>17537</v>
      </c>
      <c r="FM742" t="s">
        <v>17538</v>
      </c>
      <c r="FN742" t="s">
        <v>17539</v>
      </c>
      <c r="FO742" t="s">
        <v>17540</v>
      </c>
      <c r="FP742" t="s">
        <v>17541</v>
      </c>
      <c r="FQ742" t="s">
        <v>17542</v>
      </c>
      <c r="FR742" t="s">
        <v>17543</v>
      </c>
      <c r="FS742" t="s">
        <v>17544</v>
      </c>
      <c r="FT742" t="s">
        <v>17545</v>
      </c>
      <c r="FU742" t="s">
        <v>17546</v>
      </c>
      <c r="FV742" t="s">
        <v>17547</v>
      </c>
      <c r="FW742" t="s">
        <v>17548</v>
      </c>
      <c r="FX742" t="s">
        <v>17549</v>
      </c>
      <c r="FY742" t="s">
        <v>17550</v>
      </c>
      <c r="FZ742" t="s">
        <v>17551</v>
      </c>
      <c r="GA742" t="s">
        <v>17552</v>
      </c>
      <c r="GB742" t="s">
        <v>17553</v>
      </c>
      <c r="GC742" t="s">
        <v>17554</v>
      </c>
      <c r="GD742" t="s">
        <v>17555</v>
      </c>
      <c r="GE742" t="s">
        <v>17556</v>
      </c>
      <c r="GF742" t="s">
        <v>17557</v>
      </c>
      <c r="GG742" t="s">
        <v>17558</v>
      </c>
      <c r="GH742" t="s">
        <v>17559</v>
      </c>
      <c r="GI742" t="s">
        <v>17560</v>
      </c>
      <c r="GJ742" t="s">
        <v>17561</v>
      </c>
      <c r="GK742" t="s">
        <v>17562</v>
      </c>
      <c r="GL742" t="s">
        <v>17563</v>
      </c>
      <c r="GM742" t="s">
        <v>17564</v>
      </c>
      <c r="GN742" t="s">
        <v>17565</v>
      </c>
      <c r="GO742" t="s">
        <v>17566</v>
      </c>
      <c r="GP742" t="s">
        <v>17567</v>
      </c>
      <c r="GQ742" t="s">
        <v>17568</v>
      </c>
      <c r="GR742" t="s">
        <v>17569</v>
      </c>
      <c r="GS742" t="s">
        <v>17570</v>
      </c>
      <c r="GT742" t="s">
        <v>17571</v>
      </c>
      <c r="GU742" t="s">
        <v>17572</v>
      </c>
      <c r="GV742" t="s">
        <v>17573</v>
      </c>
      <c r="GW742" t="s">
        <v>17574</v>
      </c>
      <c r="GX742" t="s">
        <v>17575</v>
      </c>
      <c r="GY742" t="s">
        <v>17576</v>
      </c>
      <c r="GZ742" t="s">
        <v>17577</v>
      </c>
      <c r="HA742" t="s">
        <v>17578</v>
      </c>
      <c r="HB742" t="s">
        <v>17579</v>
      </c>
      <c r="HC742" t="s">
        <v>17580</v>
      </c>
      <c r="HD742" t="s">
        <v>17581</v>
      </c>
      <c r="HE742" t="s">
        <v>17582</v>
      </c>
      <c r="HF742" t="s">
        <v>17583</v>
      </c>
      <c r="HG742" t="s">
        <v>17584</v>
      </c>
      <c r="HH742" t="s">
        <v>17585</v>
      </c>
      <c r="HI742" t="s">
        <v>17586</v>
      </c>
      <c r="HJ742" t="s">
        <v>17587</v>
      </c>
      <c r="HK742" t="s">
        <v>17588</v>
      </c>
      <c r="HL742" t="s">
        <v>17589</v>
      </c>
      <c r="HM742" t="s">
        <v>17590</v>
      </c>
      <c r="HN742" t="s">
        <v>17591</v>
      </c>
      <c r="HO742" t="s">
        <v>17592</v>
      </c>
      <c r="HP742" t="s">
        <v>17593</v>
      </c>
      <c r="HQ742" t="s">
        <v>17594</v>
      </c>
      <c r="HR742" t="s">
        <v>17595</v>
      </c>
      <c r="HS742" t="s">
        <v>17596</v>
      </c>
      <c r="HT742" t="s">
        <v>17597</v>
      </c>
      <c r="HU742" t="s">
        <v>17598</v>
      </c>
      <c r="HV742" t="s">
        <v>17599</v>
      </c>
      <c r="HW742" t="s">
        <v>17600</v>
      </c>
      <c r="HX742" t="s">
        <v>17601</v>
      </c>
      <c r="HY742" t="s">
        <v>17602</v>
      </c>
      <c r="HZ742" t="s">
        <v>17603</v>
      </c>
      <c r="IA742" t="s">
        <v>17604</v>
      </c>
      <c r="IB742" t="s">
        <v>17605</v>
      </c>
      <c r="IC742" t="s">
        <v>17606</v>
      </c>
      <c r="ID742" t="s">
        <v>17607</v>
      </c>
      <c r="IE742" t="s">
        <v>17608</v>
      </c>
      <c r="IF742" t="s">
        <v>17609</v>
      </c>
      <c r="IG742" t="s">
        <v>17610</v>
      </c>
      <c r="IH742" t="s">
        <v>17611</v>
      </c>
      <c r="II742" t="s">
        <v>17612</v>
      </c>
      <c r="IJ742" t="s">
        <v>17613</v>
      </c>
      <c r="IK742" t="s">
        <v>17614</v>
      </c>
      <c r="IL742" t="s">
        <v>17615</v>
      </c>
      <c r="IM742" t="s">
        <v>17616</v>
      </c>
      <c r="IN742" t="s">
        <v>17617</v>
      </c>
      <c r="IO742" t="s">
        <v>17618</v>
      </c>
      <c r="IP742" t="s">
        <v>17619</v>
      </c>
      <c r="IQ742" t="s">
        <v>17620</v>
      </c>
      <c r="IR742" t="s">
        <v>17621</v>
      </c>
      <c r="IS742" t="s">
        <v>17622</v>
      </c>
      <c r="IT742" t="s">
        <v>17623</v>
      </c>
      <c r="IU742" t="s">
        <v>17624</v>
      </c>
    </row>
    <row r="743" spans="1:983" x14ac:dyDescent="0.25">
      <c r="A743" t="s">
        <v>18133</v>
      </c>
      <c r="B743" t="s">
        <v>18134</v>
      </c>
      <c r="C743" t="s">
        <v>18135</v>
      </c>
      <c r="D743" t="s">
        <v>18136</v>
      </c>
      <c r="E743" t="s">
        <v>18137</v>
      </c>
      <c r="F743" t="s">
        <v>18138</v>
      </c>
    </row>
    <row r="744" spans="1:983" x14ac:dyDescent="0.25">
      <c r="A744" t="s">
        <v>19243</v>
      </c>
      <c r="B744" t="s">
        <v>19244</v>
      </c>
      <c r="C744" t="s">
        <v>19346</v>
      </c>
      <c r="D744" t="s">
        <v>19247</v>
      </c>
      <c r="E744" t="s">
        <v>19248</v>
      </c>
      <c r="F744" t="s">
        <v>19249</v>
      </c>
      <c r="G744" t="s">
        <v>19250</v>
      </c>
      <c r="H744" t="s">
        <v>19251</v>
      </c>
      <c r="I744" t="s">
        <v>19252</v>
      </c>
      <c r="J744" t="s">
        <v>19253</v>
      </c>
      <c r="K744" t="s">
        <v>19347</v>
      </c>
    </row>
    <row r="745" spans="1:983" x14ac:dyDescent="0.25">
      <c r="A745" t="s">
        <v>19350</v>
      </c>
    </row>
    <row r="746" spans="1:983" x14ac:dyDescent="0.25">
      <c r="A746" t="s">
        <v>18140</v>
      </c>
      <c r="B746" t="s">
        <v>18141</v>
      </c>
      <c r="C746" t="s">
        <v>18142</v>
      </c>
      <c r="D746" t="s">
        <v>18143</v>
      </c>
      <c r="E746" t="s">
        <v>18144</v>
      </c>
      <c r="F746" t="s">
        <v>18145</v>
      </c>
      <c r="G746" t="s">
        <v>18146</v>
      </c>
      <c r="H746" t="s">
        <v>18147</v>
      </c>
      <c r="I746" t="s">
        <v>18148</v>
      </c>
      <c r="J746" t="s">
        <v>18149</v>
      </c>
      <c r="K746" t="s">
        <v>18150</v>
      </c>
      <c r="L746" t="s">
        <v>18151</v>
      </c>
      <c r="M746" t="s">
        <v>18152</v>
      </c>
      <c r="N746" t="s">
        <v>18153</v>
      </c>
      <c r="O746" t="s">
        <v>18154</v>
      </c>
      <c r="P746" t="s">
        <v>18155</v>
      </c>
      <c r="Q746" t="s">
        <v>18156</v>
      </c>
      <c r="R746" t="s">
        <v>18157</v>
      </c>
      <c r="S746" t="s">
        <v>18158</v>
      </c>
      <c r="T746" t="s">
        <v>18159</v>
      </c>
      <c r="U746" t="s">
        <v>18160</v>
      </c>
      <c r="V746" t="s">
        <v>18161</v>
      </c>
      <c r="W746" t="s">
        <v>18162</v>
      </c>
      <c r="X746" t="s">
        <v>18163</v>
      </c>
      <c r="Y746" t="s">
        <v>18164</v>
      </c>
      <c r="Z746" t="s">
        <v>18165</v>
      </c>
      <c r="AA746" t="s">
        <v>18166</v>
      </c>
      <c r="AB746" t="s">
        <v>18167</v>
      </c>
      <c r="AC746" t="s">
        <v>18168</v>
      </c>
      <c r="AD746" t="s">
        <v>18169</v>
      </c>
      <c r="AE746" t="s">
        <v>18170</v>
      </c>
      <c r="AF746" t="s">
        <v>18171</v>
      </c>
      <c r="AG746" t="s">
        <v>18172</v>
      </c>
      <c r="AH746" t="s">
        <v>18173</v>
      </c>
      <c r="AI746" t="s">
        <v>18174</v>
      </c>
      <c r="AJ746" t="s">
        <v>18175</v>
      </c>
      <c r="AK746" t="s">
        <v>18176</v>
      </c>
      <c r="AL746" t="s">
        <v>18177</v>
      </c>
      <c r="AM746" t="s">
        <v>18178</v>
      </c>
      <c r="AN746" t="s">
        <v>18179</v>
      </c>
      <c r="AO746" t="s">
        <v>18180</v>
      </c>
      <c r="AP746" t="s">
        <v>18181</v>
      </c>
      <c r="AQ746" t="s">
        <v>18182</v>
      </c>
      <c r="AR746" t="s">
        <v>18183</v>
      </c>
      <c r="AS746" t="s">
        <v>18184</v>
      </c>
      <c r="AT746" t="s">
        <v>18185</v>
      </c>
      <c r="AU746" t="s">
        <v>18186</v>
      </c>
      <c r="AV746" t="s">
        <v>18187</v>
      </c>
      <c r="AW746" t="s">
        <v>18188</v>
      </c>
      <c r="AX746" t="s">
        <v>18189</v>
      </c>
      <c r="AY746" t="s">
        <v>18190</v>
      </c>
      <c r="AZ746" t="s">
        <v>18191</v>
      </c>
      <c r="BA746" t="s">
        <v>18192</v>
      </c>
      <c r="BB746" t="s">
        <v>18193</v>
      </c>
      <c r="BC746" t="s">
        <v>18194</v>
      </c>
      <c r="BD746" t="s">
        <v>18195</v>
      </c>
      <c r="BE746" t="s">
        <v>18196</v>
      </c>
      <c r="BF746" t="s">
        <v>18197</v>
      </c>
      <c r="BG746" t="s">
        <v>18198</v>
      </c>
      <c r="BH746" t="s">
        <v>18199</v>
      </c>
      <c r="BI746" t="s">
        <v>18200</v>
      </c>
      <c r="BJ746" t="s">
        <v>18201</v>
      </c>
      <c r="BK746" t="s">
        <v>18202</v>
      </c>
      <c r="BL746" t="s">
        <v>18203</v>
      </c>
      <c r="BM746" t="s">
        <v>18204</v>
      </c>
      <c r="BN746" t="s">
        <v>18205</v>
      </c>
      <c r="BO746" t="s">
        <v>18206</v>
      </c>
      <c r="BP746" t="s">
        <v>18207</v>
      </c>
      <c r="BQ746" t="s">
        <v>18208</v>
      </c>
      <c r="BR746" t="s">
        <v>18209</v>
      </c>
      <c r="BS746" t="s">
        <v>18210</v>
      </c>
      <c r="BT746" t="s">
        <v>18211</v>
      </c>
      <c r="BU746" t="s">
        <v>18212</v>
      </c>
      <c r="BV746" t="s">
        <v>18213</v>
      </c>
      <c r="BW746" t="s">
        <v>18214</v>
      </c>
      <c r="BX746" t="s">
        <v>18215</v>
      </c>
      <c r="BY746" t="s">
        <v>18216</v>
      </c>
      <c r="BZ746" t="s">
        <v>18217</v>
      </c>
      <c r="CA746" t="s">
        <v>18218</v>
      </c>
      <c r="CB746" t="s">
        <v>18219</v>
      </c>
      <c r="CC746" t="s">
        <v>18220</v>
      </c>
      <c r="CD746" t="s">
        <v>18221</v>
      </c>
      <c r="CE746" t="s">
        <v>18222</v>
      </c>
      <c r="CF746" t="s">
        <v>18223</v>
      </c>
      <c r="CG746" t="s">
        <v>18224</v>
      </c>
      <c r="CH746" t="s">
        <v>18225</v>
      </c>
      <c r="CI746" t="s">
        <v>18226</v>
      </c>
      <c r="CJ746" t="s">
        <v>18227</v>
      </c>
      <c r="CK746" t="s">
        <v>18228</v>
      </c>
      <c r="CL746" t="s">
        <v>18229</v>
      </c>
      <c r="CM746" t="s">
        <v>18230</v>
      </c>
      <c r="CN746" t="s">
        <v>18231</v>
      </c>
      <c r="CO746" t="s">
        <v>18232</v>
      </c>
      <c r="CP746" t="s">
        <v>18233</v>
      </c>
      <c r="CQ746" t="s">
        <v>18234</v>
      </c>
      <c r="CR746" t="s">
        <v>18235</v>
      </c>
      <c r="CS746" t="s">
        <v>18236</v>
      </c>
      <c r="CT746" t="s">
        <v>18237</v>
      </c>
      <c r="CU746" t="s">
        <v>18238</v>
      </c>
      <c r="CV746" t="s">
        <v>18239</v>
      </c>
      <c r="CW746" t="s">
        <v>18240</v>
      </c>
      <c r="CX746" t="s">
        <v>18241</v>
      </c>
      <c r="CY746" t="s">
        <v>18242</v>
      </c>
      <c r="CZ746" t="s">
        <v>18243</v>
      </c>
      <c r="DA746" t="s">
        <v>18244</v>
      </c>
      <c r="DB746" t="s">
        <v>18245</v>
      </c>
      <c r="DC746" t="s">
        <v>18246</v>
      </c>
      <c r="DD746" t="s">
        <v>18247</v>
      </c>
      <c r="DE746" t="s">
        <v>18248</v>
      </c>
      <c r="DF746" t="s">
        <v>18249</v>
      </c>
      <c r="DG746" t="s">
        <v>18250</v>
      </c>
      <c r="DH746" t="s">
        <v>18251</v>
      </c>
      <c r="DI746" t="s">
        <v>18252</v>
      </c>
      <c r="DJ746" t="s">
        <v>18253</v>
      </c>
      <c r="DK746" t="s">
        <v>18254</v>
      </c>
      <c r="DL746" t="s">
        <v>18255</v>
      </c>
      <c r="DM746" t="s">
        <v>18256</v>
      </c>
      <c r="DN746" t="s">
        <v>18257</v>
      </c>
      <c r="DO746" t="s">
        <v>18258</v>
      </c>
      <c r="DP746" t="s">
        <v>18259</v>
      </c>
      <c r="DQ746" t="s">
        <v>18260</v>
      </c>
      <c r="DR746" t="s">
        <v>18261</v>
      </c>
      <c r="DS746" t="s">
        <v>18262</v>
      </c>
      <c r="DT746" t="s">
        <v>18263</v>
      </c>
      <c r="DU746" t="s">
        <v>18264</v>
      </c>
      <c r="DV746" t="s">
        <v>18265</v>
      </c>
      <c r="DW746" t="s">
        <v>18266</v>
      </c>
      <c r="DX746" t="s">
        <v>18267</v>
      </c>
      <c r="DY746" t="s">
        <v>18268</v>
      </c>
      <c r="DZ746" t="s">
        <v>18269</v>
      </c>
      <c r="EA746" t="s">
        <v>18270</v>
      </c>
      <c r="EB746" t="s">
        <v>18271</v>
      </c>
      <c r="EC746" t="s">
        <v>18272</v>
      </c>
      <c r="ED746" t="s">
        <v>18273</v>
      </c>
      <c r="EE746" t="s">
        <v>18274</v>
      </c>
      <c r="EF746" t="s">
        <v>18275</v>
      </c>
      <c r="EG746" t="s">
        <v>18276</v>
      </c>
      <c r="EH746" t="s">
        <v>18277</v>
      </c>
      <c r="EI746" t="s">
        <v>18278</v>
      </c>
      <c r="EJ746" t="s">
        <v>18279</v>
      </c>
      <c r="EK746" t="s">
        <v>18280</v>
      </c>
      <c r="EL746" t="s">
        <v>18281</v>
      </c>
      <c r="EM746" t="s">
        <v>18282</v>
      </c>
      <c r="EN746" t="s">
        <v>18283</v>
      </c>
      <c r="EO746" t="s">
        <v>18284</v>
      </c>
      <c r="EP746" t="s">
        <v>18285</v>
      </c>
      <c r="EQ746" t="s">
        <v>18286</v>
      </c>
      <c r="ER746" t="s">
        <v>18287</v>
      </c>
      <c r="ES746" t="s">
        <v>18288</v>
      </c>
      <c r="ET746" t="s">
        <v>18289</v>
      </c>
      <c r="EU746" t="s">
        <v>18290</v>
      </c>
      <c r="EV746" t="s">
        <v>18291</v>
      </c>
      <c r="EW746" t="s">
        <v>18292</v>
      </c>
      <c r="EX746" t="s">
        <v>18293</v>
      </c>
      <c r="EY746" t="s">
        <v>18294</v>
      </c>
      <c r="EZ746" t="s">
        <v>18295</v>
      </c>
      <c r="FA746" t="s">
        <v>18296</v>
      </c>
      <c r="FB746" t="s">
        <v>18297</v>
      </c>
      <c r="FC746" t="s">
        <v>18298</v>
      </c>
      <c r="FD746" t="s">
        <v>18299</v>
      </c>
      <c r="FE746" t="s">
        <v>18300</v>
      </c>
      <c r="FF746" t="s">
        <v>18301</v>
      </c>
      <c r="FG746" t="s">
        <v>18302</v>
      </c>
      <c r="FH746" t="s">
        <v>18303</v>
      </c>
      <c r="FI746" t="s">
        <v>18304</v>
      </c>
      <c r="FJ746" t="s">
        <v>18305</v>
      </c>
      <c r="FK746" t="s">
        <v>18306</v>
      </c>
      <c r="FL746" t="s">
        <v>18307</v>
      </c>
      <c r="FM746" t="s">
        <v>18308</v>
      </c>
      <c r="FN746" t="s">
        <v>18309</v>
      </c>
      <c r="FO746" t="s">
        <v>18310</v>
      </c>
      <c r="FP746" t="s">
        <v>18311</v>
      </c>
      <c r="FQ746" t="s">
        <v>18312</v>
      </c>
      <c r="FR746" t="s">
        <v>18313</v>
      </c>
      <c r="FS746" t="s">
        <v>18314</v>
      </c>
      <c r="FT746" t="s">
        <v>18315</v>
      </c>
      <c r="FU746" t="s">
        <v>18316</v>
      </c>
      <c r="FV746" t="s">
        <v>18317</v>
      </c>
      <c r="FW746" t="s">
        <v>18318</v>
      </c>
      <c r="FX746" t="s">
        <v>18319</v>
      </c>
      <c r="FY746" t="s">
        <v>18320</v>
      </c>
      <c r="FZ746" t="s">
        <v>18321</v>
      </c>
      <c r="GA746" t="s">
        <v>18322</v>
      </c>
      <c r="GB746" t="s">
        <v>18323</v>
      </c>
      <c r="GC746" t="s">
        <v>18324</v>
      </c>
      <c r="GD746" t="s">
        <v>18325</v>
      </c>
      <c r="GE746" t="s">
        <v>18326</v>
      </c>
      <c r="GF746" t="s">
        <v>18327</v>
      </c>
      <c r="GG746" t="s">
        <v>18328</v>
      </c>
      <c r="GH746" t="s">
        <v>18329</v>
      </c>
      <c r="GI746" t="s">
        <v>18330</v>
      </c>
      <c r="GJ746" t="s">
        <v>18331</v>
      </c>
      <c r="GK746" t="s">
        <v>18332</v>
      </c>
      <c r="GL746" t="s">
        <v>18333</v>
      </c>
      <c r="GM746" t="s">
        <v>18334</v>
      </c>
      <c r="GN746" t="s">
        <v>18335</v>
      </c>
      <c r="GO746" t="s">
        <v>18336</v>
      </c>
      <c r="GP746" t="s">
        <v>18337</v>
      </c>
      <c r="GQ746" t="s">
        <v>18338</v>
      </c>
      <c r="GR746" t="s">
        <v>18339</v>
      </c>
      <c r="GS746" t="s">
        <v>18340</v>
      </c>
      <c r="GT746" t="s">
        <v>18341</v>
      </c>
      <c r="GU746" t="s">
        <v>18342</v>
      </c>
      <c r="GV746" t="s">
        <v>18343</v>
      </c>
      <c r="GW746" t="s">
        <v>18344</v>
      </c>
      <c r="GX746" t="s">
        <v>18345</v>
      </c>
      <c r="GY746" t="s">
        <v>18346</v>
      </c>
      <c r="GZ746" t="s">
        <v>18347</v>
      </c>
      <c r="HA746" t="s">
        <v>18348</v>
      </c>
      <c r="HB746" t="s">
        <v>18349</v>
      </c>
      <c r="HC746" t="s">
        <v>18350</v>
      </c>
      <c r="HD746" t="s">
        <v>18351</v>
      </c>
      <c r="HE746" t="s">
        <v>18352</v>
      </c>
      <c r="HF746" t="s">
        <v>18353</v>
      </c>
      <c r="HG746" t="s">
        <v>18354</v>
      </c>
      <c r="HH746" t="s">
        <v>18355</v>
      </c>
      <c r="HI746" t="s">
        <v>18356</v>
      </c>
      <c r="HJ746" t="s">
        <v>18357</v>
      </c>
      <c r="HK746" t="s">
        <v>18358</v>
      </c>
      <c r="HL746" t="s">
        <v>18359</v>
      </c>
      <c r="HM746" t="s">
        <v>18360</v>
      </c>
      <c r="HN746" t="s">
        <v>18361</v>
      </c>
      <c r="HO746" t="s">
        <v>18362</v>
      </c>
      <c r="HP746" t="s">
        <v>18363</v>
      </c>
      <c r="HQ746" t="s">
        <v>18364</v>
      </c>
      <c r="HR746" t="s">
        <v>18365</v>
      </c>
      <c r="HS746" t="s">
        <v>18366</v>
      </c>
      <c r="HT746" t="s">
        <v>18367</v>
      </c>
      <c r="HU746" t="s">
        <v>18368</v>
      </c>
      <c r="HV746" t="s">
        <v>18369</v>
      </c>
      <c r="HW746" t="s">
        <v>18370</v>
      </c>
      <c r="HX746" t="s">
        <v>18371</v>
      </c>
      <c r="HY746" t="s">
        <v>18372</v>
      </c>
      <c r="HZ746" t="s">
        <v>18373</v>
      </c>
      <c r="IA746" t="s">
        <v>18374</v>
      </c>
      <c r="IB746" t="s">
        <v>18375</v>
      </c>
      <c r="IC746" t="s">
        <v>18376</v>
      </c>
      <c r="ID746" t="s">
        <v>18377</v>
      </c>
      <c r="IE746" t="s">
        <v>18378</v>
      </c>
      <c r="IF746" t="s">
        <v>18379</v>
      </c>
      <c r="IG746" t="s">
        <v>18380</v>
      </c>
      <c r="IH746" t="s">
        <v>18381</v>
      </c>
      <c r="II746" t="s">
        <v>18382</v>
      </c>
      <c r="IJ746" t="s">
        <v>18383</v>
      </c>
      <c r="IK746" t="s">
        <v>18384</v>
      </c>
      <c r="IL746" t="s">
        <v>18385</v>
      </c>
      <c r="IM746" t="s">
        <v>18386</v>
      </c>
      <c r="IN746" t="s">
        <v>18387</v>
      </c>
      <c r="IO746" t="s">
        <v>18388</v>
      </c>
      <c r="IP746" t="s">
        <v>18389</v>
      </c>
      <c r="IQ746" t="s">
        <v>18390</v>
      </c>
      <c r="IR746" t="s">
        <v>18391</v>
      </c>
      <c r="IS746" t="s">
        <v>18392</v>
      </c>
      <c r="IT746" t="s">
        <v>18393</v>
      </c>
      <c r="IU746" t="s">
        <v>18394</v>
      </c>
      <c r="IV746" t="s">
        <v>18395</v>
      </c>
      <c r="IW746" t="s">
        <v>18396</v>
      </c>
      <c r="IX746" t="s">
        <v>18397</v>
      </c>
      <c r="IY746" t="s">
        <v>18398</v>
      </c>
      <c r="IZ746" t="s">
        <v>18399</v>
      </c>
      <c r="JA746" t="s">
        <v>18400</v>
      </c>
      <c r="JB746" t="s">
        <v>18401</v>
      </c>
      <c r="JC746" t="s">
        <v>18402</v>
      </c>
      <c r="JD746" t="s">
        <v>18403</v>
      </c>
      <c r="JE746" t="s">
        <v>18404</v>
      </c>
      <c r="JF746" t="s">
        <v>18405</v>
      </c>
      <c r="JG746" t="s">
        <v>18406</v>
      </c>
      <c r="JH746" t="s">
        <v>18407</v>
      </c>
      <c r="JI746" t="s">
        <v>18408</v>
      </c>
      <c r="JJ746" t="s">
        <v>18409</v>
      </c>
      <c r="JK746" t="s">
        <v>18410</v>
      </c>
      <c r="JL746" t="s">
        <v>18411</v>
      </c>
      <c r="JM746" t="s">
        <v>18412</v>
      </c>
      <c r="JN746" t="s">
        <v>18413</v>
      </c>
      <c r="JO746" t="s">
        <v>18414</v>
      </c>
      <c r="JP746" t="s">
        <v>18415</v>
      </c>
      <c r="JQ746" t="s">
        <v>18416</v>
      </c>
      <c r="JR746" t="s">
        <v>18417</v>
      </c>
      <c r="JS746" t="s">
        <v>18418</v>
      </c>
      <c r="JT746" t="s">
        <v>18419</v>
      </c>
      <c r="JU746" t="s">
        <v>18420</v>
      </c>
      <c r="JV746" t="s">
        <v>18421</v>
      </c>
      <c r="JW746" t="s">
        <v>18422</v>
      </c>
      <c r="JX746" t="s">
        <v>18423</v>
      </c>
      <c r="JY746" t="s">
        <v>18424</v>
      </c>
      <c r="JZ746" t="s">
        <v>18425</v>
      </c>
      <c r="KA746" t="s">
        <v>18426</v>
      </c>
      <c r="KB746" t="s">
        <v>18427</v>
      </c>
      <c r="KC746" t="s">
        <v>18428</v>
      </c>
      <c r="KD746" t="s">
        <v>18429</v>
      </c>
      <c r="KE746" t="s">
        <v>18430</v>
      </c>
      <c r="KF746" t="s">
        <v>18431</v>
      </c>
      <c r="KG746" t="s">
        <v>18432</v>
      </c>
      <c r="KH746" t="s">
        <v>18433</v>
      </c>
      <c r="KI746" t="s">
        <v>18434</v>
      </c>
      <c r="KJ746" t="s">
        <v>18435</v>
      </c>
      <c r="KK746" t="s">
        <v>18436</v>
      </c>
      <c r="KL746" t="s">
        <v>18437</v>
      </c>
      <c r="KM746" t="s">
        <v>18438</v>
      </c>
      <c r="KN746" t="s">
        <v>18439</v>
      </c>
      <c r="KO746" t="s">
        <v>18440</v>
      </c>
      <c r="KP746" t="s">
        <v>18441</v>
      </c>
      <c r="KQ746" t="s">
        <v>18442</v>
      </c>
      <c r="KR746" t="s">
        <v>18443</v>
      </c>
      <c r="KS746" t="s">
        <v>18444</v>
      </c>
      <c r="KT746" t="s">
        <v>18445</v>
      </c>
      <c r="KU746" t="s">
        <v>18446</v>
      </c>
      <c r="KV746" t="s">
        <v>18447</v>
      </c>
      <c r="KW746" t="s">
        <v>18448</v>
      </c>
      <c r="KX746" t="s">
        <v>18449</v>
      </c>
      <c r="KY746" t="s">
        <v>18450</v>
      </c>
      <c r="KZ746" t="s">
        <v>18451</v>
      </c>
      <c r="LA746" t="s">
        <v>18452</v>
      </c>
      <c r="LB746" t="s">
        <v>18453</v>
      </c>
      <c r="LC746" t="s">
        <v>18454</v>
      </c>
      <c r="LD746" t="s">
        <v>18455</v>
      </c>
      <c r="LE746" t="s">
        <v>18456</v>
      </c>
      <c r="LF746" t="s">
        <v>18457</v>
      </c>
      <c r="LG746" t="s">
        <v>18458</v>
      </c>
      <c r="LH746" t="s">
        <v>18459</v>
      </c>
      <c r="LI746" t="s">
        <v>18460</v>
      </c>
      <c r="LJ746" t="s">
        <v>18461</v>
      </c>
      <c r="LK746" t="s">
        <v>18462</v>
      </c>
      <c r="LL746" t="s">
        <v>18463</v>
      </c>
      <c r="LM746" t="s">
        <v>18464</v>
      </c>
      <c r="LN746" t="s">
        <v>18465</v>
      </c>
      <c r="LO746" t="s">
        <v>18466</v>
      </c>
      <c r="LP746" t="s">
        <v>18467</v>
      </c>
      <c r="LQ746" t="s">
        <v>18468</v>
      </c>
      <c r="LR746" t="s">
        <v>18469</v>
      </c>
      <c r="LS746" t="s">
        <v>18470</v>
      </c>
      <c r="LT746" t="s">
        <v>18471</v>
      </c>
      <c r="LU746" t="s">
        <v>18472</v>
      </c>
      <c r="LV746" t="s">
        <v>18473</v>
      </c>
      <c r="LW746" t="s">
        <v>18474</v>
      </c>
      <c r="LX746" t="s">
        <v>18475</v>
      </c>
      <c r="LY746" t="s">
        <v>18476</v>
      </c>
      <c r="LZ746" t="s">
        <v>18477</v>
      </c>
      <c r="MA746" t="s">
        <v>18478</v>
      </c>
      <c r="MB746" t="s">
        <v>18479</v>
      </c>
      <c r="MC746" t="s">
        <v>18480</v>
      </c>
      <c r="MD746" t="s">
        <v>18481</v>
      </c>
      <c r="ME746" t="s">
        <v>18482</v>
      </c>
      <c r="MF746" t="s">
        <v>18483</v>
      </c>
      <c r="MG746" t="s">
        <v>18484</v>
      </c>
      <c r="MH746" t="s">
        <v>18485</v>
      </c>
      <c r="MI746" t="s">
        <v>18486</v>
      </c>
      <c r="MJ746" t="s">
        <v>18487</v>
      </c>
      <c r="MK746" t="s">
        <v>18488</v>
      </c>
      <c r="ML746" t="s">
        <v>18489</v>
      </c>
      <c r="MM746" t="s">
        <v>18490</v>
      </c>
      <c r="MN746" t="s">
        <v>18491</v>
      </c>
      <c r="MO746" t="s">
        <v>18492</v>
      </c>
      <c r="MP746" t="s">
        <v>18493</v>
      </c>
      <c r="MQ746" t="s">
        <v>18494</v>
      </c>
      <c r="MR746" t="s">
        <v>18495</v>
      </c>
      <c r="MS746" t="s">
        <v>18496</v>
      </c>
      <c r="MT746" t="s">
        <v>18497</v>
      </c>
      <c r="MU746" t="s">
        <v>18498</v>
      </c>
      <c r="MV746" t="s">
        <v>18499</v>
      </c>
      <c r="MW746" t="s">
        <v>18500</v>
      </c>
      <c r="MX746" t="s">
        <v>18501</v>
      </c>
      <c r="MY746" t="s">
        <v>18502</v>
      </c>
      <c r="MZ746" t="s">
        <v>18503</v>
      </c>
      <c r="NA746" t="s">
        <v>18504</v>
      </c>
      <c r="NB746" t="s">
        <v>18505</v>
      </c>
      <c r="NC746" t="s">
        <v>18506</v>
      </c>
      <c r="ND746" t="s">
        <v>18507</v>
      </c>
      <c r="NE746" t="s">
        <v>18508</v>
      </c>
      <c r="NF746" t="s">
        <v>18509</v>
      </c>
      <c r="NG746" t="s">
        <v>18510</v>
      </c>
      <c r="NH746" t="s">
        <v>18511</v>
      </c>
      <c r="NI746" t="s">
        <v>18512</v>
      </c>
      <c r="NJ746" t="s">
        <v>18513</v>
      </c>
      <c r="NK746" t="s">
        <v>18514</v>
      </c>
      <c r="NL746" t="s">
        <v>18515</v>
      </c>
      <c r="NM746" t="s">
        <v>18516</v>
      </c>
      <c r="NN746" t="s">
        <v>18517</v>
      </c>
      <c r="NO746" t="s">
        <v>18518</v>
      </c>
      <c r="NP746" t="s">
        <v>18519</v>
      </c>
      <c r="NQ746" t="s">
        <v>18520</v>
      </c>
      <c r="NR746" t="s">
        <v>18521</v>
      </c>
      <c r="NS746" t="s">
        <v>18522</v>
      </c>
      <c r="NT746" t="s">
        <v>18523</v>
      </c>
      <c r="NU746" t="s">
        <v>18524</v>
      </c>
      <c r="NV746" t="s">
        <v>18525</v>
      </c>
      <c r="NW746" t="s">
        <v>18526</v>
      </c>
      <c r="NX746" t="s">
        <v>18527</v>
      </c>
      <c r="NY746" t="s">
        <v>18528</v>
      </c>
      <c r="NZ746" t="s">
        <v>18529</v>
      </c>
      <c r="OA746" t="s">
        <v>18530</v>
      </c>
      <c r="OB746" t="s">
        <v>18531</v>
      </c>
      <c r="OC746" t="s">
        <v>18532</v>
      </c>
      <c r="OD746" t="s">
        <v>18533</v>
      </c>
      <c r="OE746" t="s">
        <v>18534</v>
      </c>
      <c r="OF746" t="s">
        <v>18535</v>
      </c>
      <c r="OG746" t="s">
        <v>18536</v>
      </c>
      <c r="OH746" t="s">
        <v>18537</v>
      </c>
      <c r="OI746" t="s">
        <v>18538</v>
      </c>
      <c r="OJ746" t="s">
        <v>18539</v>
      </c>
      <c r="OK746" t="s">
        <v>18540</v>
      </c>
      <c r="OL746" t="s">
        <v>18541</v>
      </c>
      <c r="OM746" t="s">
        <v>18542</v>
      </c>
      <c r="ON746" t="s">
        <v>18543</v>
      </c>
      <c r="OO746" t="s">
        <v>18544</v>
      </c>
      <c r="OP746" t="s">
        <v>18545</v>
      </c>
      <c r="OQ746" t="s">
        <v>18546</v>
      </c>
      <c r="OR746" t="s">
        <v>18547</v>
      </c>
      <c r="OS746" t="s">
        <v>18548</v>
      </c>
      <c r="OT746" t="s">
        <v>18549</v>
      </c>
      <c r="OU746" t="s">
        <v>18550</v>
      </c>
      <c r="OV746" t="s">
        <v>18551</v>
      </c>
      <c r="OW746" t="s">
        <v>18552</v>
      </c>
      <c r="OX746" t="s">
        <v>18553</v>
      </c>
      <c r="OY746" t="s">
        <v>18554</v>
      </c>
      <c r="OZ746" t="s">
        <v>18555</v>
      </c>
      <c r="PA746" t="s">
        <v>18556</v>
      </c>
      <c r="PB746" t="s">
        <v>18557</v>
      </c>
      <c r="PC746" t="s">
        <v>18558</v>
      </c>
      <c r="PD746" t="s">
        <v>18559</v>
      </c>
      <c r="PE746" t="s">
        <v>18560</v>
      </c>
      <c r="PF746" t="s">
        <v>18561</v>
      </c>
      <c r="PG746" t="s">
        <v>18562</v>
      </c>
      <c r="PH746" t="s">
        <v>18563</v>
      </c>
      <c r="PI746" t="s">
        <v>18564</v>
      </c>
      <c r="PJ746" t="s">
        <v>18565</v>
      </c>
      <c r="PK746" t="s">
        <v>18566</v>
      </c>
      <c r="PL746" t="s">
        <v>18567</v>
      </c>
      <c r="PM746" t="s">
        <v>18568</v>
      </c>
      <c r="PN746" t="s">
        <v>18569</v>
      </c>
      <c r="PO746" t="s">
        <v>18570</v>
      </c>
      <c r="PP746" t="s">
        <v>18571</v>
      </c>
      <c r="PQ746" t="s">
        <v>18572</v>
      </c>
      <c r="PR746" t="s">
        <v>18573</v>
      </c>
      <c r="PS746" t="s">
        <v>18574</v>
      </c>
      <c r="PT746" t="s">
        <v>18575</v>
      </c>
      <c r="PU746" t="s">
        <v>18576</v>
      </c>
      <c r="PV746" t="s">
        <v>18577</v>
      </c>
      <c r="PW746" t="s">
        <v>18578</v>
      </c>
      <c r="PX746" t="s">
        <v>18579</v>
      </c>
      <c r="PY746" t="s">
        <v>18580</v>
      </c>
      <c r="PZ746" t="s">
        <v>18581</v>
      </c>
      <c r="QA746" t="s">
        <v>18582</v>
      </c>
      <c r="QB746" t="s">
        <v>18583</v>
      </c>
      <c r="QC746" t="s">
        <v>18584</v>
      </c>
      <c r="QD746" t="s">
        <v>18585</v>
      </c>
      <c r="QE746" t="s">
        <v>18586</v>
      </c>
      <c r="QF746" t="s">
        <v>18587</v>
      </c>
      <c r="QG746" t="s">
        <v>18588</v>
      </c>
      <c r="QH746" t="s">
        <v>18589</v>
      </c>
      <c r="QI746" t="s">
        <v>18590</v>
      </c>
      <c r="QJ746" t="s">
        <v>18591</v>
      </c>
      <c r="QK746" t="s">
        <v>18592</v>
      </c>
      <c r="QL746" t="s">
        <v>18593</v>
      </c>
      <c r="QM746" t="s">
        <v>18594</v>
      </c>
      <c r="QN746" t="s">
        <v>18595</v>
      </c>
      <c r="QO746" t="s">
        <v>18596</v>
      </c>
      <c r="QP746" t="s">
        <v>18597</v>
      </c>
      <c r="QQ746" t="s">
        <v>18598</v>
      </c>
      <c r="QR746" t="s">
        <v>18599</v>
      </c>
      <c r="QS746" t="s">
        <v>18600</v>
      </c>
      <c r="QT746" t="s">
        <v>18601</v>
      </c>
      <c r="QU746" t="s">
        <v>18602</v>
      </c>
      <c r="QV746" t="s">
        <v>18603</v>
      </c>
      <c r="QW746" t="s">
        <v>18604</v>
      </c>
      <c r="QX746" t="s">
        <v>18605</v>
      </c>
      <c r="QY746" t="s">
        <v>18606</v>
      </c>
      <c r="QZ746" t="s">
        <v>18607</v>
      </c>
      <c r="RA746" t="s">
        <v>18608</v>
      </c>
      <c r="RB746" t="s">
        <v>18609</v>
      </c>
      <c r="RC746" t="s">
        <v>18610</v>
      </c>
      <c r="RD746" t="s">
        <v>18611</v>
      </c>
      <c r="RE746" t="s">
        <v>18612</v>
      </c>
      <c r="RF746" t="s">
        <v>18613</v>
      </c>
      <c r="RG746" t="s">
        <v>18614</v>
      </c>
      <c r="RH746" t="s">
        <v>18615</v>
      </c>
      <c r="RI746" t="s">
        <v>18616</v>
      </c>
      <c r="RJ746" t="s">
        <v>18617</v>
      </c>
      <c r="RK746" t="s">
        <v>18618</v>
      </c>
      <c r="RL746" t="s">
        <v>18619</v>
      </c>
      <c r="RM746" t="s">
        <v>18620</v>
      </c>
      <c r="RN746" t="s">
        <v>18621</v>
      </c>
      <c r="RO746" t="s">
        <v>18622</v>
      </c>
      <c r="RP746" t="s">
        <v>18623</v>
      </c>
      <c r="RQ746" t="s">
        <v>18624</v>
      </c>
      <c r="RR746" t="s">
        <v>18625</v>
      </c>
      <c r="RS746" t="s">
        <v>18626</v>
      </c>
      <c r="RT746" t="s">
        <v>18627</v>
      </c>
      <c r="RU746" t="s">
        <v>18628</v>
      </c>
      <c r="RV746" t="s">
        <v>18629</v>
      </c>
      <c r="RW746" t="s">
        <v>18630</v>
      </c>
      <c r="RX746" t="s">
        <v>18631</v>
      </c>
      <c r="RY746" t="s">
        <v>18632</v>
      </c>
      <c r="RZ746" t="s">
        <v>18633</v>
      </c>
      <c r="SA746" t="s">
        <v>18634</v>
      </c>
      <c r="SB746" t="s">
        <v>18635</v>
      </c>
      <c r="SC746" t="s">
        <v>18636</v>
      </c>
      <c r="SD746" t="s">
        <v>18637</v>
      </c>
      <c r="SE746" t="s">
        <v>18638</v>
      </c>
      <c r="SF746" t="s">
        <v>18639</v>
      </c>
      <c r="SG746" t="s">
        <v>18640</v>
      </c>
      <c r="SH746" t="s">
        <v>18641</v>
      </c>
      <c r="SI746" t="s">
        <v>18642</v>
      </c>
      <c r="SJ746" t="s">
        <v>18643</v>
      </c>
      <c r="SK746" t="s">
        <v>18644</v>
      </c>
      <c r="SL746" t="s">
        <v>18645</v>
      </c>
      <c r="SM746" t="s">
        <v>18646</v>
      </c>
      <c r="SN746" t="s">
        <v>18647</v>
      </c>
      <c r="SO746" t="s">
        <v>18648</v>
      </c>
      <c r="SP746" t="s">
        <v>18649</v>
      </c>
      <c r="SQ746" t="s">
        <v>18650</v>
      </c>
      <c r="SR746" t="s">
        <v>18651</v>
      </c>
      <c r="SS746" t="s">
        <v>18652</v>
      </c>
      <c r="ST746" t="s">
        <v>18653</v>
      </c>
      <c r="SU746" t="s">
        <v>18654</v>
      </c>
      <c r="SV746" t="s">
        <v>18655</v>
      </c>
      <c r="SW746" t="s">
        <v>18656</v>
      </c>
      <c r="SX746" t="s">
        <v>18657</v>
      </c>
      <c r="SY746" t="s">
        <v>18658</v>
      </c>
      <c r="SZ746" t="s">
        <v>18659</v>
      </c>
      <c r="TA746" t="s">
        <v>18660</v>
      </c>
      <c r="TB746" t="s">
        <v>18661</v>
      </c>
      <c r="TC746" t="s">
        <v>18662</v>
      </c>
      <c r="TD746" t="s">
        <v>18663</v>
      </c>
      <c r="TE746" t="s">
        <v>18664</v>
      </c>
      <c r="TF746" t="s">
        <v>18665</v>
      </c>
      <c r="TG746" t="s">
        <v>18666</v>
      </c>
      <c r="TH746" t="s">
        <v>18667</v>
      </c>
      <c r="TI746" t="s">
        <v>18668</v>
      </c>
      <c r="TJ746" t="s">
        <v>18669</v>
      </c>
      <c r="TK746" t="s">
        <v>18670</v>
      </c>
      <c r="TL746" t="s">
        <v>18671</v>
      </c>
      <c r="TM746" t="s">
        <v>18672</v>
      </c>
      <c r="TN746" t="s">
        <v>18673</v>
      </c>
      <c r="TO746" t="s">
        <v>18674</v>
      </c>
      <c r="TP746" t="s">
        <v>18675</v>
      </c>
      <c r="TQ746" t="s">
        <v>18676</v>
      </c>
      <c r="TR746" t="s">
        <v>18677</v>
      </c>
      <c r="TS746" t="s">
        <v>18678</v>
      </c>
      <c r="TT746" t="s">
        <v>18679</v>
      </c>
      <c r="TU746" t="s">
        <v>18680</v>
      </c>
      <c r="TV746" t="s">
        <v>18681</v>
      </c>
      <c r="TW746" t="s">
        <v>18682</v>
      </c>
      <c r="TX746" t="s">
        <v>18683</v>
      </c>
      <c r="TY746" t="s">
        <v>18684</v>
      </c>
      <c r="TZ746" t="s">
        <v>18685</v>
      </c>
      <c r="UA746" t="s">
        <v>18686</v>
      </c>
      <c r="UB746" t="s">
        <v>18687</v>
      </c>
      <c r="UC746" t="s">
        <v>18688</v>
      </c>
      <c r="UD746" t="s">
        <v>18689</v>
      </c>
      <c r="UE746" t="s">
        <v>18690</v>
      </c>
      <c r="UF746" t="s">
        <v>18691</v>
      </c>
      <c r="UG746" t="s">
        <v>18692</v>
      </c>
      <c r="UH746" t="s">
        <v>18693</v>
      </c>
      <c r="UI746" t="s">
        <v>18694</v>
      </c>
      <c r="UJ746" t="s">
        <v>18695</v>
      </c>
      <c r="UK746" t="s">
        <v>18696</v>
      </c>
      <c r="UL746" t="s">
        <v>18697</v>
      </c>
      <c r="UM746" t="s">
        <v>18698</v>
      </c>
      <c r="UN746" t="s">
        <v>18699</v>
      </c>
      <c r="UO746" t="s">
        <v>18700</v>
      </c>
      <c r="UP746" t="s">
        <v>18701</v>
      </c>
      <c r="UQ746" t="s">
        <v>18702</v>
      </c>
      <c r="UR746" t="s">
        <v>18703</v>
      </c>
      <c r="US746" t="s">
        <v>18704</v>
      </c>
      <c r="UT746" t="s">
        <v>18705</v>
      </c>
      <c r="UU746" t="s">
        <v>18706</v>
      </c>
      <c r="UV746" t="s">
        <v>18707</v>
      </c>
      <c r="UW746" t="s">
        <v>18708</v>
      </c>
      <c r="UX746" t="s">
        <v>18709</v>
      </c>
      <c r="UY746" t="s">
        <v>18710</v>
      </c>
      <c r="UZ746" t="s">
        <v>18711</v>
      </c>
      <c r="VA746" t="s">
        <v>18712</v>
      </c>
      <c r="VB746" t="s">
        <v>18713</v>
      </c>
      <c r="VC746" t="s">
        <v>18714</v>
      </c>
      <c r="VD746" t="s">
        <v>18715</v>
      </c>
      <c r="VE746" t="s">
        <v>18716</v>
      </c>
      <c r="VF746" t="s">
        <v>18717</v>
      </c>
      <c r="VG746" t="s">
        <v>18718</v>
      </c>
      <c r="VH746" t="s">
        <v>18719</v>
      </c>
      <c r="VI746" t="s">
        <v>18720</v>
      </c>
      <c r="VJ746" t="s">
        <v>18721</v>
      </c>
      <c r="VK746" t="s">
        <v>18722</v>
      </c>
      <c r="VL746" t="s">
        <v>18723</v>
      </c>
      <c r="VM746" t="s">
        <v>18724</v>
      </c>
      <c r="VN746" t="s">
        <v>18725</v>
      </c>
      <c r="VO746" t="s">
        <v>18726</v>
      </c>
      <c r="VP746" t="s">
        <v>18727</v>
      </c>
      <c r="VQ746" t="s">
        <v>18728</v>
      </c>
      <c r="VR746" t="s">
        <v>18729</v>
      </c>
      <c r="VS746" t="s">
        <v>18730</v>
      </c>
      <c r="VT746" t="s">
        <v>18731</v>
      </c>
      <c r="VU746" t="s">
        <v>18732</v>
      </c>
      <c r="VV746" t="s">
        <v>18733</v>
      </c>
      <c r="VW746" t="s">
        <v>18734</v>
      </c>
      <c r="VX746" t="s">
        <v>18735</v>
      </c>
      <c r="VY746" t="s">
        <v>18736</v>
      </c>
      <c r="VZ746" t="s">
        <v>18737</v>
      </c>
      <c r="WA746" t="s">
        <v>18738</v>
      </c>
      <c r="WB746" t="s">
        <v>18739</v>
      </c>
      <c r="WC746" t="s">
        <v>18740</v>
      </c>
      <c r="WD746" t="s">
        <v>18741</v>
      </c>
      <c r="WE746" t="s">
        <v>18742</v>
      </c>
      <c r="WF746" t="s">
        <v>18743</v>
      </c>
      <c r="WG746" t="s">
        <v>18744</v>
      </c>
      <c r="WH746" t="s">
        <v>18745</v>
      </c>
      <c r="WI746" t="s">
        <v>18746</v>
      </c>
      <c r="WJ746" t="s">
        <v>18747</v>
      </c>
      <c r="WK746" t="s">
        <v>18748</v>
      </c>
      <c r="WL746" t="s">
        <v>18749</v>
      </c>
      <c r="WM746" t="s">
        <v>18750</v>
      </c>
      <c r="WN746" t="s">
        <v>18751</v>
      </c>
      <c r="WO746" t="s">
        <v>18752</v>
      </c>
      <c r="WP746" t="s">
        <v>18753</v>
      </c>
      <c r="WQ746" t="s">
        <v>18754</v>
      </c>
      <c r="WR746" t="s">
        <v>18755</v>
      </c>
      <c r="WS746" t="s">
        <v>18756</v>
      </c>
      <c r="WT746" t="s">
        <v>18757</v>
      </c>
      <c r="WU746" t="s">
        <v>18758</v>
      </c>
      <c r="WV746" t="s">
        <v>18759</v>
      </c>
      <c r="WW746" t="s">
        <v>18760</v>
      </c>
      <c r="WX746" t="s">
        <v>18761</v>
      </c>
      <c r="WY746" t="s">
        <v>18762</v>
      </c>
      <c r="WZ746" t="s">
        <v>18763</v>
      </c>
      <c r="XA746" t="s">
        <v>18764</v>
      </c>
      <c r="XB746" t="s">
        <v>18765</v>
      </c>
      <c r="XC746" t="s">
        <v>18766</v>
      </c>
      <c r="XD746" t="s">
        <v>18767</v>
      </c>
      <c r="XE746" t="s">
        <v>18768</v>
      </c>
      <c r="XF746" t="s">
        <v>18769</v>
      </c>
      <c r="XG746" t="s">
        <v>18770</v>
      </c>
      <c r="XH746" t="s">
        <v>18771</v>
      </c>
      <c r="XI746" t="s">
        <v>18772</v>
      </c>
      <c r="XJ746" t="s">
        <v>18773</v>
      </c>
      <c r="XK746" t="s">
        <v>18774</v>
      </c>
      <c r="XL746" t="s">
        <v>18775</v>
      </c>
      <c r="XM746" t="s">
        <v>18776</v>
      </c>
      <c r="XN746" t="s">
        <v>18777</v>
      </c>
      <c r="XO746" t="s">
        <v>18778</v>
      </c>
      <c r="XP746" t="s">
        <v>18779</v>
      </c>
      <c r="XQ746" t="s">
        <v>18780</v>
      </c>
      <c r="XR746" t="s">
        <v>18781</v>
      </c>
      <c r="XS746" t="s">
        <v>18782</v>
      </c>
      <c r="XT746" t="s">
        <v>18783</v>
      </c>
      <c r="XU746" t="s">
        <v>18784</v>
      </c>
      <c r="XV746" t="s">
        <v>18785</v>
      </c>
      <c r="XW746" t="s">
        <v>18786</v>
      </c>
      <c r="XX746" t="s">
        <v>18787</v>
      </c>
      <c r="XY746" t="s">
        <v>18788</v>
      </c>
      <c r="XZ746" t="s">
        <v>18789</v>
      </c>
      <c r="YA746" t="s">
        <v>18790</v>
      </c>
      <c r="YB746" t="s">
        <v>18791</v>
      </c>
      <c r="YC746" t="s">
        <v>18792</v>
      </c>
      <c r="YD746" t="s">
        <v>18793</v>
      </c>
      <c r="YE746" t="s">
        <v>18794</v>
      </c>
      <c r="YF746" t="s">
        <v>18795</v>
      </c>
      <c r="YG746" t="s">
        <v>18796</v>
      </c>
      <c r="YH746" t="s">
        <v>18797</v>
      </c>
      <c r="YI746" t="s">
        <v>18798</v>
      </c>
      <c r="YJ746" t="s">
        <v>18799</v>
      </c>
      <c r="YK746" t="s">
        <v>18800</v>
      </c>
      <c r="YL746" t="s">
        <v>18801</v>
      </c>
      <c r="YM746" t="s">
        <v>18802</v>
      </c>
      <c r="YN746" t="s">
        <v>18803</v>
      </c>
      <c r="YO746" t="s">
        <v>18804</v>
      </c>
      <c r="YP746" t="s">
        <v>18805</v>
      </c>
      <c r="YQ746" t="s">
        <v>18806</v>
      </c>
      <c r="YR746" t="s">
        <v>18807</v>
      </c>
      <c r="YS746" t="s">
        <v>18808</v>
      </c>
      <c r="YT746" t="s">
        <v>18809</v>
      </c>
      <c r="YU746" t="s">
        <v>18810</v>
      </c>
      <c r="YV746" t="s">
        <v>18811</v>
      </c>
      <c r="YW746" t="s">
        <v>18812</v>
      </c>
      <c r="YX746" t="s">
        <v>18813</v>
      </c>
      <c r="YY746" t="s">
        <v>18814</v>
      </c>
      <c r="YZ746" t="s">
        <v>18815</v>
      </c>
      <c r="ZA746" t="s">
        <v>18816</v>
      </c>
      <c r="ZB746" t="s">
        <v>18817</v>
      </c>
      <c r="ZC746" t="s">
        <v>18818</v>
      </c>
      <c r="ZD746" t="s">
        <v>18819</v>
      </c>
      <c r="ZE746" t="s">
        <v>18820</v>
      </c>
      <c r="ZF746" t="s">
        <v>18821</v>
      </c>
      <c r="ZG746" t="s">
        <v>18822</v>
      </c>
      <c r="ZH746" t="s">
        <v>18823</v>
      </c>
      <c r="ZI746" t="s">
        <v>18824</v>
      </c>
      <c r="ZJ746" t="s">
        <v>18825</v>
      </c>
      <c r="ZK746" t="s">
        <v>18826</v>
      </c>
      <c r="ZL746" t="s">
        <v>18827</v>
      </c>
      <c r="ZM746" t="s">
        <v>18828</v>
      </c>
      <c r="ZN746" t="s">
        <v>18829</v>
      </c>
      <c r="ZO746" t="s">
        <v>18830</v>
      </c>
      <c r="ZP746" t="s">
        <v>18831</v>
      </c>
      <c r="ZQ746" t="s">
        <v>18832</v>
      </c>
      <c r="ZR746" t="s">
        <v>18833</v>
      </c>
      <c r="ZS746" t="s">
        <v>18834</v>
      </c>
      <c r="ZT746" t="s">
        <v>18835</v>
      </c>
      <c r="ZU746" t="s">
        <v>18836</v>
      </c>
      <c r="ZV746" t="s">
        <v>18837</v>
      </c>
      <c r="ZW746" t="s">
        <v>18838</v>
      </c>
      <c r="ZX746" t="s">
        <v>18839</v>
      </c>
      <c r="ZY746" t="s">
        <v>18840</v>
      </c>
      <c r="ZZ746" t="s">
        <v>18841</v>
      </c>
      <c r="AAA746" t="s">
        <v>18842</v>
      </c>
      <c r="AAB746" t="s">
        <v>18843</v>
      </c>
      <c r="AAC746" t="s">
        <v>18844</v>
      </c>
      <c r="AAD746" t="s">
        <v>18845</v>
      </c>
      <c r="AAE746" t="s">
        <v>18846</v>
      </c>
      <c r="AAF746" t="s">
        <v>18847</v>
      </c>
      <c r="AAG746" t="s">
        <v>18848</v>
      </c>
      <c r="AAH746" t="s">
        <v>18849</v>
      </c>
      <c r="AAI746" t="s">
        <v>18850</v>
      </c>
      <c r="AAJ746" t="s">
        <v>18851</v>
      </c>
      <c r="AAK746" t="s">
        <v>18852</v>
      </c>
      <c r="AAL746" t="s">
        <v>18853</v>
      </c>
      <c r="AAM746" t="s">
        <v>18854</v>
      </c>
      <c r="AAN746" t="s">
        <v>18855</v>
      </c>
      <c r="AAO746" t="s">
        <v>18856</v>
      </c>
      <c r="AAP746" t="s">
        <v>18857</v>
      </c>
      <c r="AAQ746" t="s">
        <v>18858</v>
      </c>
      <c r="AAR746" t="s">
        <v>18859</v>
      </c>
      <c r="AAS746" t="s">
        <v>18860</v>
      </c>
      <c r="AAT746" t="s">
        <v>18861</v>
      </c>
      <c r="AAU746" t="s">
        <v>18862</v>
      </c>
      <c r="AAV746" t="s">
        <v>18863</v>
      </c>
      <c r="AAW746" t="s">
        <v>18864</v>
      </c>
      <c r="AAX746" t="s">
        <v>18865</v>
      </c>
      <c r="AAY746" t="s">
        <v>18866</v>
      </c>
      <c r="AAZ746" t="s">
        <v>18867</v>
      </c>
      <c r="ABA746" t="s">
        <v>18868</v>
      </c>
      <c r="ABB746" t="s">
        <v>18869</v>
      </c>
      <c r="ABC746" t="s">
        <v>18870</v>
      </c>
      <c r="ABD746" t="s">
        <v>18871</v>
      </c>
      <c r="ABE746" t="s">
        <v>18872</v>
      </c>
      <c r="ABF746" t="s">
        <v>18873</v>
      </c>
      <c r="ABG746" t="s">
        <v>18874</v>
      </c>
      <c r="ABH746" t="s">
        <v>18875</v>
      </c>
      <c r="ABI746" t="s">
        <v>18876</v>
      </c>
      <c r="ABJ746" t="s">
        <v>18877</v>
      </c>
      <c r="ABK746" t="s">
        <v>18878</v>
      </c>
      <c r="ABL746" t="s">
        <v>18879</v>
      </c>
      <c r="ABM746" t="s">
        <v>18880</v>
      </c>
      <c r="ABN746" t="s">
        <v>18881</v>
      </c>
      <c r="ABO746" t="s">
        <v>18882</v>
      </c>
      <c r="ABP746" t="s">
        <v>18883</v>
      </c>
      <c r="ABQ746" t="s">
        <v>18884</v>
      </c>
      <c r="ABR746" t="s">
        <v>18885</v>
      </c>
      <c r="ABS746" t="s">
        <v>18886</v>
      </c>
      <c r="ABT746" t="s">
        <v>18887</v>
      </c>
      <c r="ABU746" t="s">
        <v>18888</v>
      </c>
      <c r="ABV746" t="s">
        <v>18889</v>
      </c>
      <c r="ABW746" t="s">
        <v>18890</v>
      </c>
      <c r="ABX746" t="s">
        <v>18891</v>
      </c>
      <c r="ABY746" t="s">
        <v>18892</v>
      </c>
      <c r="ABZ746" t="s">
        <v>18893</v>
      </c>
      <c r="ACA746" t="s">
        <v>18894</v>
      </c>
      <c r="ACB746" t="s">
        <v>18895</v>
      </c>
      <c r="ACC746" t="s">
        <v>18896</v>
      </c>
      <c r="ACD746" t="s">
        <v>18897</v>
      </c>
      <c r="ACE746" t="s">
        <v>18898</v>
      </c>
      <c r="ACF746" t="s">
        <v>18899</v>
      </c>
      <c r="ACG746" t="s">
        <v>18900</v>
      </c>
      <c r="ACH746" t="s">
        <v>18901</v>
      </c>
      <c r="ACI746" t="s">
        <v>18902</v>
      </c>
      <c r="ACJ746" t="s">
        <v>18903</v>
      </c>
      <c r="ACK746" t="s">
        <v>18904</v>
      </c>
      <c r="ACL746" t="s">
        <v>18905</v>
      </c>
      <c r="ACM746" t="s">
        <v>18906</v>
      </c>
      <c r="ACN746" t="s">
        <v>18907</v>
      </c>
      <c r="ACO746" t="s">
        <v>18908</v>
      </c>
      <c r="ACP746" t="s">
        <v>18909</v>
      </c>
      <c r="ACQ746" t="s">
        <v>18910</v>
      </c>
      <c r="ACR746" t="s">
        <v>18911</v>
      </c>
      <c r="ACS746" t="s">
        <v>18912</v>
      </c>
      <c r="ACT746" t="s">
        <v>18913</v>
      </c>
      <c r="ACU746" t="s">
        <v>18914</v>
      </c>
      <c r="ACV746" t="s">
        <v>18915</v>
      </c>
      <c r="ACW746" t="s">
        <v>18916</v>
      </c>
      <c r="ACX746" t="s">
        <v>18917</v>
      </c>
      <c r="ACY746" t="s">
        <v>18918</v>
      </c>
      <c r="ACZ746" t="s">
        <v>18919</v>
      </c>
      <c r="ADA746" t="s">
        <v>18920</v>
      </c>
      <c r="ADB746" t="s">
        <v>18921</v>
      </c>
      <c r="ADC746" t="s">
        <v>18922</v>
      </c>
      <c r="ADD746" t="s">
        <v>18923</v>
      </c>
      <c r="ADE746" t="s">
        <v>18924</v>
      </c>
      <c r="ADF746" t="s">
        <v>18925</v>
      </c>
      <c r="ADG746" t="s">
        <v>18926</v>
      </c>
      <c r="ADH746" t="s">
        <v>18927</v>
      </c>
      <c r="ADI746" t="s">
        <v>18928</v>
      </c>
      <c r="ADJ746" t="s">
        <v>18929</v>
      </c>
      <c r="ADK746" t="s">
        <v>18930</v>
      </c>
      <c r="ADL746" t="s">
        <v>18931</v>
      </c>
      <c r="ADM746" t="s">
        <v>18932</v>
      </c>
      <c r="ADN746" t="s">
        <v>18933</v>
      </c>
      <c r="ADO746" t="s">
        <v>18934</v>
      </c>
      <c r="ADP746" t="s">
        <v>18935</v>
      </c>
      <c r="ADQ746" t="s">
        <v>18936</v>
      </c>
      <c r="ADR746" t="s">
        <v>18937</v>
      </c>
      <c r="ADS746" t="s">
        <v>18938</v>
      </c>
      <c r="ADT746" t="s">
        <v>18939</v>
      </c>
      <c r="ADU746" t="s">
        <v>18940</v>
      </c>
      <c r="ADV746" t="s">
        <v>18941</v>
      </c>
      <c r="ADW746" t="s">
        <v>18942</v>
      </c>
      <c r="ADX746" t="s">
        <v>18943</v>
      </c>
      <c r="ADY746" t="s">
        <v>18944</v>
      </c>
      <c r="ADZ746" t="s">
        <v>18945</v>
      </c>
      <c r="AEA746" t="s">
        <v>18946</v>
      </c>
      <c r="AEB746" t="s">
        <v>18947</v>
      </c>
      <c r="AEC746" t="s">
        <v>18948</v>
      </c>
      <c r="AED746" t="s">
        <v>18949</v>
      </c>
      <c r="AEE746" t="s">
        <v>18950</v>
      </c>
      <c r="AEF746" t="s">
        <v>18951</v>
      </c>
      <c r="AEG746" t="s">
        <v>18952</v>
      </c>
      <c r="AEH746" t="s">
        <v>18953</v>
      </c>
      <c r="AEI746" t="s">
        <v>18954</v>
      </c>
      <c r="AEJ746" t="s">
        <v>18955</v>
      </c>
      <c r="AEK746" t="s">
        <v>18956</v>
      </c>
      <c r="AEL746" t="s">
        <v>18957</v>
      </c>
      <c r="AEM746" t="s">
        <v>18958</v>
      </c>
      <c r="AEN746" t="s">
        <v>18959</v>
      </c>
      <c r="AEO746" t="s">
        <v>18960</v>
      </c>
      <c r="AEP746" t="s">
        <v>18961</v>
      </c>
      <c r="AEQ746" t="s">
        <v>18962</v>
      </c>
      <c r="AER746" t="s">
        <v>18963</v>
      </c>
      <c r="AES746" t="s">
        <v>18964</v>
      </c>
      <c r="AET746" t="s">
        <v>18965</v>
      </c>
      <c r="AEU746" t="s">
        <v>18966</v>
      </c>
      <c r="AEV746" t="s">
        <v>18967</v>
      </c>
      <c r="AEW746" t="s">
        <v>18968</v>
      </c>
      <c r="AEX746" t="s">
        <v>18969</v>
      </c>
      <c r="AEY746" t="s">
        <v>18970</v>
      </c>
      <c r="AEZ746" t="s">
        <v>18971</v>
      </c>
      <c r="AFA746" t="s">
        <v>18972</v>
      </c>
      <c r="AFB746" t="s">
        <v>18973</v>
      </c>
      <c r="AFC746" t="s">
        <v>18974</v>
      </c>
      <c r="AFD746" t="s">
        <v>18975</v>
      </c>
      <c r="AFE746" t="s">
        <v>18976</v>
      </c>
      <c r="AFF746" t="s">
        <v>18977</v>
      </c>
      <c r="AFG746" t="s">
        <v>18978</v>
      </c>
      <c r="AFH746" t="s">
        <v>18979</v>
      </c>
      <c r="AFI746" t="s">
        <v>18980</v>
      </c>
      <c r="AFJ746" t="s">
        <v>18981</v>
      </c>
      <c r="AFK746" t="s">
        <v>18982</v>
      </c>
      <c r="AFL746" t="s">
        <v>18983</v>
      </c>
      <c r="AFM746" t="s">
        <v>18984</v>
      </c>
      <c r="AFN746" t="s">
        <v>18985</v>
      </c>
      <c r="AFO746" t="s">
        <v>18986</v>
      </c>
      <c r="AFP746" t="s">
        <v>18987</v>
      </c>
      <c r="AFQ746" t="s">
        <v>18988</v>
      </c>
      <c r="AFR746" t="s">
        <v>18989</v>
      </c>
      <c r="AFS746" t="s">
        <v>18990</v>
      </c>
      <c r="AFT746" t="s">
        <v>18991</v>
      </c>
      <c r="AFU746" t="s">
        <v>18992</v>
      </c>
      <c r="AFV746" t="s">
        <v>18993</v>
      </c>
      <c r="AFW746" t="s">
        <v>18994</v>
      </c>
      <c r="AFX746" t="s">
        <v>18995</v>
      </c>
      <c r="AFY746" t="s">
        <v>18996</v>
      </c>
      <c r="AFZ746" t="s">
        <v>18997</v>
      </c>
      <c r="AGA746" t="s">
        <v>18998</v>
      </c>
      <c r="AGB746" t="s">
        <v>18999</v>
      </c>
      <c r="AGC746" t="s">
        <v>19000</v>
      </c>
      <c r="AGD746" t="s">
        <v>19001</v>
      </c>
      <c r="AGE746" t="s">
        <v>19002</v>
      </c>
      <c r="AGF746" t="s">
        <v>19003</v>
      </c>
      <c r="AGG746" t="s">
        <v>19004</v>
      </c>
      <c r="AGH746" t="s">
        <v>19005</v>
      </c>
      <c r="AGI746" t="s">
        <v>19006</v>
      </c>
      <c r="AGJ746" t="s">
        <v>19007</v>
      </c>
      <c r="AGK746" t="s">
        <v>19008</v>
      </c>
      <c r="AGL746" t="s">
        <v>19009</v>
      </c>
      <c r="AGM746" t="s">
        <v>19010</v>
      </c>
      <c r="AGN746" t="s">
        <v>19011</v>
      </c>
      <c r="AGO746" t="s">
        <v>19012</v>
      </c>
      <c r="AGP746" t="s">
        <v>19013</v>
      </c>
      <c r="AGQ746" t="s">
        <v>19014</v>
      </c>
      <c r="AGR746" t="s">
        <v>19015</v>
      </c>
      <c r="AGS746" t="s">
        <v>19016</v>
      </c>
      <c r="AGT746" t="s">
        <v>19017</v>
      </c>
      <c r="AGU746" t="s">
        <v>19018</v>
      </c>
      <c r="AGV746" t="s">
        <v>19019</v>
      </c>
      <c r="AGW746" t="s">
        <v>19020</v>
      </c>
      <c r="AGX746" t="s">
        <v>19021</v>
      </c>
      <c r="AGY746" t="s">
        <v>19022</v>
      </c>
      <c r="AGZ746" t="s">
        <v>19023</v>
      </c>
      <c r="AHA746" t="s">
        <v>19024</v>
      </c>
      <c r="AHB746" t="s">
        <v>19025</v>
      </c>
      <c r="AHC746" t="s">
        <v>19026</v>
      </c>
      <c r="AHD746" t="s">
        <v>19027</v>
      </c>
      <c r="AHE746" t="s">
        <v>19028</v>
      </c>
      <c r="AHF746" t="s">
        <v>19029</v>
      </c>
      <c r="AHG746" t="s">
        <v>19030</v>
      </c>
      <c r="AHH746" t="s">
        <v>19031</v>
      </c>
      <c r="AHI746" t="s">
        <v>19032</v>
      </c>
      <c r="AHJ746" t="s">
        <v>19033</v>
      </c>
      <c r="AHK746" t="s">
        <v>19034</v>
      </c>
      <c r="AHL746" t="s">
        <v>19035</v>
      </c>
      <c r="AHM746" t="s">
        <v>19036</v>
      </c>
      <c r="AHN746" t="s">
        <v>19037</v>
      </c>
      <c r="AHO746" t="s">
        <v>19038</v>
      </c>
      <c r="AHP746" t="s">
        <v>19039</v>
      </c>
      <c r="AHQ746" t="s">
        <v>19040</v>
      </c>
      <c r="AHR746" t="s">
        <v>19041</v>
      </c>
      <c r="AHS746" t="s">
        <v>19042</v>
      </c>
      <c r="AHT746" t="s">
        <v>19043</v>
      </c>
      <c r="AHU746" t="s">
        <v>19044</v>
      </c>
      <c r="AHV746" t="s">
        <v>19045</v>
      </c>
      <c r="AHW746" t="s">
        <v>19046</v>
      </c>
      <c r="AHX746" t="s">
        <v>19047</v>
      </c>
      <c r="AHY746" t="s">
        <v>19048</v>
      </c>
      <c r="AHZ746" t="s">
        <v>19049</v>
      </c>
      <c r="AIA746" t="s">
        <v>19050</v>
      </c>
      <c r="AIB746" t="s">
        <v>19051</v>
      </c>
      <c r="AIC746" t="s">
        <v>19052</v>
      </c>
      <c r="AID746" t="s">
        <v>19053</v>
      </c>
      <c r="AIE746" t="s">
        <v>19054</v>
      </c>
      <c r="AIF746" t="s">
        <v>19055</v>
      </c>
      <c r="AIG746" t="s">
        <v>19056</v>
      </c>
      <c r="AIH746" t="s">
        <v>19057</v>
      </c>
      <c r="AII746" t="s">
        <v>19058</v>
      </c>
      <c r="AIJ746" t="s">
        <v>19059</v>
      </c>
      <c r="AIK746" t="s">
        <v>19060</v>
      </c>
      <c r="AIL746" t="s">
        <v>19061</v>
      </c>
      <c r="AIM746" t="s">
        <v>19062</v>
      </c>
      <c r="AIN746" t="s">
        <v>19063</v>
      </c>
      <c r="AIO746" t="s">
        <v>19064</v>
      </c>
      <c r="AIP746" t="s">
        <v>19065</v>
      </c>
      <c r="AIQ746" t="s">
        <v>19066</v>
      </c>
      <c r="AIR746" t="s">
        <v>19067</v>
      </c>
      <c r="AIS746" t="s">
        <v>19068</v>
      </c>
      <c r="AIT746" t="s">
        <v>19069</v>
      </c>
      <c r="AIU746" t="s">
        <v>19070</v>
      </c>
      <c r="AIV746" t="s">
        <v>19071</v>
      </c>
      <c r="AIW746" t="s">
        <v>19072</v>
      </c>
      <c r="AIX746" t="s">
        <v>19073</v>
      </c>
      <c r="AIY746" t="s">
        <v>19074</v>
      </c>
      <c r="AIZ746" t="s">
        <v>19075</v>
      </c>
      <c r="AJA746" t="s">
        <v>19076</v>
      </c>
      <c r="AJB746" t="s">
        <v>19077</v>
      </c>
      <c r="AJC746" t="s">
        <v>19078</v>
      </c>
      <c r="AJD746" t="s">
        <v>19079</v>
      </c>
      <c r="AJE746" t="s">
        <v>19080</v>
      </c>
      <c r="AJF746" t="s">
        <v>19081</v>
      </c>
      <c r="AJG746" t="s">
        <v>19082</v>
      </c>
      <c r="AJH746" t="s">
        <v>19083</v>
      </c>
      <c r="AJI746" t="s">
        <v>19084</v>
      </c>
      <c r="AJJ746" t="s">
        <v>19085</v>
      </c>
      <c r="AJK746" t="s">
        <v>19086</v>
      </c>
      <c r="AJL746" t="s">
        <v>19087</v>
      </c>
      <c r="AJM746" t="s">
        <v>19088</v>
      </c>
      <c r="AJN746" t="s">
        <v>19089</v>
      </c>
      <c r="AJO746" t="s">
        <v>19090</v>
      </c>
      <c r="AJP746" t="s">
        <v>19091</v>
      </c>
      <c r="AJQ746" t="s">
        <v>19092</v>
      </c>
      <c r="AJR746" t="s">
        <v>19093</v>
      </c>
      <c r="AJS746" t="s">
        <v>19094</v>
      </c>
      <c r="AJT746" t="s">
        <v>19095</v>
      </c>
      <c r="AJU746" t="s">
        <v>19096</v>
      </c>
      <c r="AJV746" t="s">
        <v>19097</v>
      </c>
      <c r="AJW746" t="s">
        <v>19098</v>
      </c>
      <c r="AJX746" t="s">
        <v>19099</v>
      </c>
      <c r="AJY746" t="s">
        <v>19100</v>
      </c>
      <c r="AJZ746" t="s">
        <v>19101</v>
      </c>
      <c r="AKA746" t="s">
        <v>19102</v>
      </c>
      <c r="AKB746" t="s">
        <v>19103</v>
      </c>
      <c r="AKC746" t="s">
        <v>19104</v>
      </c>
      <c r="AKD746" t="s">
        <v>19105</v>
      </c>
      <c r="AKE746" t="s">
        <v>19106</v>
      </c>
      <c r="AKF746" t="s">
        <v>19107</v>
      </c>
      <c r="AKG746" t="s">
        <v>19108</v>
      </c>
      <c r="AKH746" t="s">
        <v>19109</v>
      </c>
      <c r="AKI746" t="s">
        <v>19110</v>
      </c>
      <c r="AKJ746" t="s">
        <v>19111</v>
      </c>
      <c r="AKK746" t="s">
        <v>19112</v>
      </c>
      <c r="AKL746" t="s">
        <v>19113</v>
      </c>
      <c r="AKM746" t="s">
        <v>19114</v>
      </c>
      <c r="AKN746" t="s">
        <v>19115</v>
      </c>
      <c r="AKO746" t="s">
        <v>19116</v>
      </c>
      <c r="AKP746" t="s">
        <v>19117</v>
      </c>
      <c r="AKQ746" t="s">
        <v>19118</v>
      </c>
      <c r="AKR746" t="s">
        <v>19119</v>
      </c>
      <c r="AKS746" t="s">
        <v>19120</v>
      </c>
      <c r="AKT746" t="s">
        <v>19121</v>
      </c>
      <c r="AKU746" t="s">
        <v>19122</v>
      </c>
    </row>
    <row r="747" spans="1:983" x14ac:dyDescent="0.25">
      <c r="A747" t="s">
        <v>17370</v>
      </c>
      <c r="B747" t="s">
        <v>17371</v>
      </c>
      <c r="C747" t="s">
        <v>17372</v>
      </c>
      <c r="D747" t="s">
        <v>17373</v>
      </c>
      <c r="E747" t="s">
        <v>17374</v>
      </c>
      <c r="F747" t="s">
        <v>17375</v>
      </c>
      <c r="G747" t="s">
        <v>17376</v>
      </c>
      <c r="H747" t="s">
        <v>17594</v>
      </c>
      <c r="I747" t="s">
        <v>17377</v>
      </c>
      <c r="J747" t="s">
        <v>17378</v>
      </c>
      <c r="K747" t="s">
        <v>17379</v>
      </c>
      <c r="L747" t="s">
        <v>17380</v>
      </c>
      <c r="M747" t="s">
        <v>17381</v>
      </c>
      <c r="N747" t="s">
        <v>17382</v>
      </c>
      <c r="O747" t="s">
        <v>17383</v>
      </c>
      <c r="P747" t="s">
        <v>17384</v>
      </c>
      <c r="Q747" t="s">
        <v>17385</v>
      </c>
      <c r="R747" t="s">
        <v>17386</v>
      </c>
      <c r="S747" t="s">
        <v>17387</v>
      </c>
      <c r="T747" t="s">
        <v>17388</v>
      </c>
      <c r="U747" t="s">
        <v>17389</v>
      </c>
      <c r="V747" t="s">
        <v>17390</v>
      </c>
      <c r="W747" t="s">
        <v>17391</v>
      </c>
      <c r="X747" t="s">
        <v>17392</v>
      </c>
      <c r="Y747" t="s">
        <v>17595</v>
      </c>
      <c r="Z747" t="s">
        <v>17393</v>
      </c>
      <c r="AA747" t="s">
        <v>17394</v>
      </c>
      <c r="AB747" t="s">
        <v>17395</v>
      </c>
      <c r="AC747" t="s">
        <v>17396</v>
      </c>
      <c r="AD747" t="s">
        <v>17397</v>
      </c>
      <c r="AE747" t="s">
        <v>17398</v>
      </c>
      <c r="AF747" t="s">
        <v>17399</v>
      </c>
      <c r="AG747" t="s">
        <v>17596</v>
      </c>
      <c r="AH747" t="s">
        <v>17400</v>
      </c>
      <c r="AI747" t="s">
        <v>17401</v>
      </c>
      <c r="AJ747" t="s">
        <v>17402</v>
      </c>
      <c r="AK747" t="s">
        <v>17403</v>
      </c>
      <c r="AL747" t="s">
        <v>17404</v>
      </c>
      <c r="AM747" t="s">
        <v>17405</v>
      </c>
      <c r="AN747" t="s">
        <v>17406</v>
      </c>
      <c r="AO747" t="s">
        <v>17407</v>
      </c>
      <c r="AP747" t="s">
        <v>17598</v>
      </c>
      <c r="AQ747" t="s">
        <v>17408</v>
      </c>
      <c r="AR747" t="s">
        <v>17409</v>
      </c>
      <c r="AS747" t="s">
        <v>17410</v>
      </c>
      <c r="AT747" t="s">
        <v>17411</v>
      </c>
      <c r="AU747" t="s">
        <v>17412</v>
      </c>
      <c r="AV747" t="s">
        <v>17413</v>
      </c>
      <c r="AW747" t="s">
        <v>17414</v>
      </c>
      <c r="AX747" t="s">
        <v>17415</v>
      </c>
      <c r="AY747" t="s">
        <v>17416</v>
      </c>
      <c r="AZ747" t="s">
        <v>17417</v>
      </c>
      <c r="BA747" t="s">
        <v>17418</v>
      </c>
      <c r="BB747" t="s">
        <v>17419</v>
      </c>
      <c r="BC747" t="s">
        <v>17420</v>
      </c>
      <c r="BD747" t="s">
        <v>17421</v>
      </c>
      <c r="BE747" t="s">
        <v>17422</v>
      </c>
      <c r="BF747" t="s">
        <v>17423</v>
      </c>
      <c r="BG747" t="s">
        <v>17424</v>
      </c>
      <c r="BH747" t="s">
        <v>17425</v>
      </c>
      <c r="BI747" t="s">
        <v>17426</v>
      </c>
      <c r="BJ747" t="s">
        <v>17427</v>
      </c>
      <c r="BK747" t="s">
        <v>17428</v>
      </c>
      <c r="BL747" t="s">
        <v>17429</v>
      </c>
      <c r="BM747" t="s">
        <v>17430</v>
      </c>
      <c r="BN747" t="s">
        <v>17431</v>
      </c>
      <c r="BO747" t="s">
        <v>17432</v>
      </c>
      <c r="BP747" t="s">
        <v>17433</v>
      </c>
      <c r="BQ747" t="s">
        <v>17434</v>
      </c>
      <c r="BR747" t="s">
        <v>17435</v>
      </c>
      <c r="BS747" t="s">
        <v>17436</v>
      </c>
      <c r="BT747" t="s">
        <v>17599</v>
      </c>
      <c r="BU747" t="s">
        <v>17437</v>
      </c>
      <c r="BV747" t="s">
        <v>17438</v>
      </c>
      <c r="BW747" t="s">
        <v>17439</v>
      </c>
      <c r="BX747" t="s">
        <v>17440</v>
      </c>
      <c r="BY747" t="s">
        <v>17441</v>
      </c>
      <c r="BZ747" t="s">
        <v>17442</v>
      </c>
      <c r="CA747" t="s">
        <v>17443</v>
      </c>
      <c r="CB747" t="s">
        <v>17444</v>
      </c>
      <c r="CC747" t="s">
        <v>17445</v>
      </c>
      <c r="CD747" t="s">
        <v>17446</v>
      </c>
      <c r="CE747" t="s">
        <v>17447</v>
      </c>
      <c r="CF747" t="s">
        <v>17448</v>
      </c>
      <c r="CG747" t="s">
        <v>17600</v>
      </c>
      <c r="CH747" t="s">
        <v>17449</v>
      </c>
      <c r="CI747" t="s">
        <v>17450</v>
      </c>
      <c r="CJ747" t="s">
        <v>17451</v>
      </c>
      <c r="CK747" t="s">
        <v>17452</v>
      </c>
      <c r="CL747" t="s">
        <v>17453</v>
      </c>
      <c r="CM747" t="s">
        <v>17454</v>
      </c>
      <c r="CN747" t="s">
        <v>17455</v>
      </c>
      <c r="CO747" t="s">
        <v>17456</v>
      </c>
      <c r="CP747" t="s">
        <v>17457</v>
      </c>
      <c r="CQ747" t="s">
        <v>17458</v>
      </c>
      <c r="CR747" t="s">
        <v>17459</v>
      </c>
      <c r="CS747" t="s">
        <v>17460</v>
      </c>
      <c r="CT747" t="s">
        <v>17461</v>
      </c>
      <c r="CU747" t="s">
        <v>17462</v>
      </c>
      <c r="CV747" t="s">
        <v>17463</v>
      </c>
      <c r="CW747" t="s">
        <v>17464</v>
      </c>
      <c r="CX747" t="s">
        <v>17465</v>
      </c>
      <c r="CY747" t="s">
        <v>17466</v>
      </c>
      <c r="CZ747" t="s">
        <v>17467</v>
      </c>
      <c r="DA747" t="s">
        <v>17468</v>
      </c>
      <c r="DB747" t="s">
        <v>17469</v>
      </c>
      <c r="DC747" t="s">
        <v>17470</v>
      </c>
      <c r="DD747" t="s">
        <v>17471</v>
      </c>
      <c r="DE747" t="s">
        <v>17472</v>
      </c>
      <c r="DF747" t="s">
        <v>17473</v>
      </c>
      <c r="DG747" t="s">
        <v>17474</v>
      </c>
      <c r="DH747" t="s">
        <v>17475</v>
      </c>
      <c r="DI747" t="s">
        <v>17476</v>
      </c>
      <c r="DJ747" t="s">
        <v>17477</v>
      </c>
      <c r="DK747" t="s">
        <v>17478</v>
      </c>
      <c r="DL747" t="s">
        <v>17479</v>
      </c>
      <c r="DM747" t="s">
        <v>17480</v>
      </c>
      <c r="DN747" t="s">
        <v>17481</v>
      </c>
      <c r="DO747" t="s">
        <v>17482</v>
      </c>
      <c r="DP747" t="s">
        <v>17483</v>
      </c>
      <c r="DQ747" t="s">
        <v>17484</v>
      </c>
      <c r="DR747" t="s">
        <v>17485</v>
      </c>
      <c r="DS747" t="s">
        <v>17486</v>
      </c>
      <c r="DT747" t="s">
        <v>17487</v>
      </c>
      <c r="DU747" t="s">
        <v>17488</v>
      </c>
      <c r="DV747" t="s">
        <v>17489</v>
      </c>
      <c r="DW747" t="s">
        <v>17490</v>
      </c>
      <c r="DX747" t="s">
        <v>17491</v>
      </c>
      <c r="DY747" t="s">
        <v>17492</v>
      </c>
      <c r="DZ747" t="s">
        <v>17493</v>
      </c>
      <c r="EA747" t="s">
        <v>17494</v>
      </c>
      <c r="EB747" t="s">
        <v>17495</v>
      </c>
      <c r="EC747" t="s">
        <v>17496</v>
      </c>
      <c r="ED747" t="s">
        <v>17497</v>
      </c>
      <c r="EE747" t="s">
        <v>17498</v>
      </c>
      <c r="EF747" t="s">
        <v>17499</v>
      </c>
      <c r="EG747" t="s">
        <v>17500</v>
      </c>
      <c r="EH747" t="s">
        <v>17501</v>
      </c>
      <c r="EI747" t="s">
        <v>17502</v>
      </c>
      <c r="EJ747" t="s">
        <v>17503</v>
      </c>
      <c r="EK747" t="s">
        <v>17504</v>
      </c>
      <c r="EL747" t="s">
        <v>17505</v>
      </c>
      <c r="EM747" t="s">
        <v>17506</v>
      </c>
      <c r="EN747" t="s">
        <v>17507</v>
      </c>
      <c r="EO747" t="s">
        <v>17508</v>
      </c>
      <c r="EP747" t="s">
        <v>17509</v>
      </c>
      <c r="EQ747" t="s">
        <v>17510</v>
      </c>
      <c r="ER747" t="s">
        <v>17511</v>
      </c>
      <c r="ES747" t="s">
        <v>17512</v>
      </c>
      <c r="ET747" t="s">
        <v>17513</v>
      </c>
      <c r="EU747" t="s">
        <v>17601</v>
      </c>
      <c r="EV747" t="s">
        <v>17514</v>
      </c>
      <c r="EW747" t="s">
        <v>17515</v>
      </c>
      <c r="EX747" t="s">
        <v>17516</v>
      </c>
      <c r="EY747" t="s">
        <v>17517</v>
      </c>
      <c r="EZ747" t="s">
        <v>17518</v>
      </c>
      <c r="FA747" t="s">
        <v>17519</v>
      </c>
      <c r="FB747" t="s">
        <v>17520</v>
      </c>
      <c r="FC747" t="s">
        <v>17521</v>
      </c>
      <c r="FD747" t="s">
        <v>17522</v>
      </c>
      <c r="FE747" t="s">
        <v>17523</v>
      </c>
      <c r="FF747" t="s">
        <v>17524</v>
      </c>
      <c r="FG747" t="s">
        <v>17525</v>
      </c>
      <c r="FH747" t="s">
        <v>17526</v>
      </c>
      <c r="FI747" t="s">
        <v>17527</v>
      </c>
      <c r="FJ747" t="s">
        <v>17528</v>
      </c>
      <c r="FK747" t="s">
        <v>17529</v>
      </c>
      <c r="FL747" t="s">
        <v>17530</v>
      </c>
      <c r="FM747" t="s">
        <v>17531</v>
      </c>
      <c r="FN747" t="s">
        <v>17532</v>
      </c>
      <c r="FO747" t="s">
        <v>17533</v>
      </c>
      <c r="FP747" t="s">
        <v>17534</v>
      </c>
      <c r="FQ747" t="s">
        <v>17535</v>
      </c>
      <c r="FR747" t="s">
        <v>17536</v>
      </c>
      <c r="FS747" t="s">
        <v>17537</v>
      </c>
      <c r="FT747" t="s">
        <v>17538</v>
      </c>
      <c r="FU747" t="s">
        <v>17602</v>
      </c>
      <c r="FV747" t="s">
        <v>17539</v>
      </c>
      <c r="FW747" t="s">
        <v>17540</v>
      </c>
      <c r="FX747" t="s">
        <v>17541</v>
      </c>
      <c r="FY747" t="s">
        <v>17542</v>
      </c>
      <c r="FZ747" t="s">
        <v>17543</v>
      </c>
      <c r="GA747" t="s">
        <v>17544</v>
      </c>
      <c r="GB747" t="s">
        <v>17545</v>
      </c>
      <c r="GC747" t="s">
        <v>17546</v>
      </c>
      <c r="GD747" t="s">
        <v>17547</v>
      </c>
      <c r="GE747" t="s">
        <v>17603</v>
      </c>
      <c r="GF747" t="s">
        <v>17548</v>
      </c>
      <c r="GG747" t="s">
        <v>17549</v>
      </c>
      <c r="GH747" t="s">
        <v>17550</v>
      </c>
      <c r="GI747" t="s">
        <v>17551</v>
      </c>
      <c r="GJ747" t="s">
        <v>17552</v>
      </c>
      <c r="GK747" t="s">
        <v>17553</v>
      </c>
      <c r="GL747" t="s">
        <v>17554</v>
      </c>
      <c r="GM747" t="s">
        <v>17555</v>
      </c>
      <c r="GN747" t="s">
        <v>17556</v>
      </c>
      <c r="GO747" t="s">
        <v>17557</v>
      </c>
      <c r="GP747" t="s">
        <v>17558</v>
      </c>
      <c r="GQ747" t="s">
        <v>17559</v>
      </c>
      <c r="GR747" t="s">
        <v>17560</v>
      </c>
      <c r="GS747" t="s">
        <v>17561</v>
      </c>
      <c r="GT747" t="s">
        <v>17562</v>
      </c>
      <c r="GU747" t="s">
        <v>17563</v>
      </c>
      <c r="GV747" t="s">
        <v>17564</v>
      </c>
      <c r="GW747" t="s">
        <v>17565</v>
      </c>
      <c r="GX747" t="s">
        <v>17566</v>
      </c>
      <c r="GY747" t="s">
        <v>17567</v>
      </c>
      <c r="GZ747" t="s">
        <v>17604</v>
      </c>
      <c r="HA747" t="s">
        <v>17619</v>
      </c>
      <c r="HB747" t="s">
        <v>17568</v>
      </c>
      <c r="HC747" t="s">
        <v>17569</v>
      </c>
      <c r="HD747" t="s">
        <v>17570</v>
      </c>
      <c r="HE747" t="s">
        <v>17571</v>
      </c>
      <c r="HF747" t="s">
        <v>17572</v>
      </c>
      <c r="HG747" t="s">
        <v>17573</v>
      </c>
      <c r="HH747" t="s">
        <v>17574</v>
      </c>
      <c r="HI747" t="s">
        <v>17575</v>
      </c>
      <c r="HJ747" t="s">
        <v>17576</v>
      </c>
      <c r="HK747" t="s">
        <v>17577</v>
      </c>
      <c r="HL747" t="s">
        <v>17578</v>
      </c>
      <c r="HM747" t="s">
        <v>17579</v>
      </c>
      <c r="HN747" t="s">
        <v>17580</v>
      </c>
      <c r="HO747" t="s">
        <v>17581</v>
      </c>
      <c r="HP747" t="s">
        <v>17582</v>
      </c>
      <c r="HQ747" t="s">
        <v>17583</v>
      </c>
      <c r="HR747" t="s">
        <v>17584</v>
      </c>
      <c r="HS747" t="s">
        <v>17585</v>
      </c>
      <c r="HT747" t="s">
        <v>17586</v>
      </c>
      <c r="HU747" t="s">
        <v>17587</v>
      </c>
      <c r="HV747" t="s">
        <v>17588</v>
      </c>
      <c r="HW747" t="s">
        <v>17605</v>
      </c>
      <c r="HX747" t="s">
        <v>17589</v>
      </c>
      <c r="HY747" t="s">
        <v>17590</v>
      </c>
      <c r="HZ747" t="s">
        <v>17591</v>
      </c>
      <c r="IA747" t="s">
        <v>17592</v>
      </c>
      <c r="IB747" t="s">
        <v>17593</v>
      </c>
      <c r="IC747" t="s">
        <v>17606</v>
      </c>
      <c r="ID747" t="s">
        <v>17607</v>
      </c>
      <c r="IE747" t="s">
        <v>17608</v>
      </c>
      <c r="IF747" t="s">
        <v>17609</v>
      </c>
      <c r="IG747" t="s">
        <v>17610</v>
      </c>
      <c r="IH747" t="s">
        <v>17611</v>
      </c>
      <c r="II747" t="s">
        <v>17612</v>
      </c>
      <c r="IJ747" t="s">
        <v>17597</v>
      </c>
      <c r="IK747" t="s">
        <v>17613</v>
      </c>
      <c r="IL747" t="s">
        <v>17614</v>
      </c>
      <c r="IM747" t="s">
        <v>17615</v>
      </c>
      <c r="IN747" t="s">
        <v>17616</v>
      </c>
      <c r="IO747" t="s">
        <v>17617</v>
      </c>
      <c r="IP747" t="s">
        <v>17618</v>
      </c>
      <c r="IQ747" t="s">
        <v>19123</v>
      </c>
      <c r="IR747" t="s">
        <v>19124</v>
      </c>
      <c r="IS747" t="s">
        <v>17620</v>
      </c>
      <c r="IT747" t="s">
        <v>17621</v>
      </c>
      <c r="IU747" t="s">
        <v>17622</v>
      </c>
      <c r="IV747" t="s">
        <v>17623</v>
      </c>
      <c r="IW747" t="s">
        <v>17624</v>
      </c>
    </row>
    <row r="748" spans="1:983" x14ac:dyDescent="0.25">
      <c r="A748" t="s">
        <v>17813</v>
      </c>
      <c r="B748" t="s">
        <v>17814</v>
      </c>
      <c r="C748" t="s">
        <v>17815</v>
      </c>
      <c r="D748" t="s">
        <v>17816</v>
      </c>
      <c r="E748" t="s">
        <v>17817</v>
      </c>
      <c r="F748" t="s">
        <v>17818</v>
      </c>
      <c r="G748" t="s">
        <v>17819</v>
      </c>
      <c r="H748" t="s">
        <v>17820</v>
      </c>
      <c r="I748" t="s">
        <v>17821</v>
      </c>
      <c r="J748" t="s">
        <v>17822</v>
      </c>
      <c r="K748" t="s">
        <v>17823</v>
      </c>
      <c r="L748" t="s">
        <v>17824</v>
      </c>
      <c r="M748" t="s">
        <v>17825</v>
      </c>
      <c r="N748" t="s">
        <v>17826</v>
      </c>
      <c r="O748" t="s">
        <v>17827</v>
      </c>
      <c r="P748" t="s">
        <v>17828</v>
      </c>
      <c r="Q748" t="s">
        <v>17829</v>
      </c>
      <c r="R748" t="s">
        <v>17830</v>
      </c>
      <c r="S748" t="s">
        <v>17831</v>
      </c>
      <c r="T748" t="s">
        <v>17832</v>
      </c>
      <c r="U748" t="s">
        <v>17833</v>
      </c>
      <c r="V748" t="s">
        <v>17834</v>
      </c>
      <c r="W748" t="s">
        <v>17835</v>
      </c>
      <c r="X748" t="s">
        <v>17836</v>
      </c>
      <c r="Y748" t="s">
        <v>17837</v>
      </c>
      <c r="Z748" t="s">
        <v>17838</v>
      </c>
      <c r="AA748" t="s">
        <v>17839</v>
      </c>
      <c r="AB748" t="s">
        <v>17840</v>
      </c>
      <c r="AC748" t="s">
        <v>17841</v>
      </c>
      <c r="AD748" t="s">
        <v>17842</v>
      </c>
      <c r="AE748" t="s">
        <v>17843</v>
      </c>
      <c r="AF748" t="s">
        <v>17844</v>
      </c>
      <c r="AG748" t="s">
        <v>17845</v>
      </c>
      <c r="AH748" t="s">
        <v>17846</v>
      </c>
      <c r="AI748" t="s">
        <v>17847</v>
      </c>
      <c r="AJ748" t="s">
        <v>17848</v>
      </c>
      <c r="AK748" t="s">
        <v>17849</v>
      </c>
      <c r="AL748" t="s">
        <v>17850</v>
      </c>
      <c r="AM748" t="s">
        <v>17851</v>
      </c>
      <c r="AN748" t="s">
        <v>17852</v>
      </c>
      <c r="AO748" t="s">
        <v>17853</v>
      </c>
      <c r="AP748" t="s">
        <v>17854</v>
      </c>
      <c r="AQ748" t="s">
        <v>17855</v>
      </c>
      <c r="AR748" t="s">
        <v>17856</v>
      </c>
      <c r="AS748" t="s">
        <v>17857</v>
      </c>
      <c r="AT748" t="s">
        <v>17858</v>
      </c>
      <c r="AU748" t="s">
        <v>17859</v>
      </c>
      <c r="AV748" t="s">
        <v>17860</v>
      </c>
      <c r="AW748" t="s">
        <v>17861</v>
      </c>
      <c r="AX748" t="s">
        <v>17862</v>
      </c>
      <c r="AY748" t="s">
        <v>17863</v>
      </c>
      <c r="AZ748" t="s">
        <v>17864</v>
      </c>
      <c r="BA748" t="s">
        <v>17865</v>
      </c>
      <c r="BB748" t="s">
        <v>17866</v>
      </c>
      <c r="BC748" t="s">
        <v>17867</v>
      </c>
      <c r="BD748" t="s">
        <v>17868</v>
      </c>
      <c r="BE748" t="s">
        <v>17869</v>
      </c>
      <c r="BF748" t="s">
        <v>17870</v>
      </c>
      <c r="BG748" t="s">
        <v>17871</v>
      </c>
      <c r="BH748" t="s">
        <v>17872</v>
      </c>
      <c r="BI748" t="s">
        <v>17873</v>
      </c>
      <c r="BJ748" t="s">
        <v>17874</v>
      </c>
      <c r="BK748" t="s">
        <v>17875</v>
      </c>
      <c r="BL748" t="s">
        <v>17876</v>
      </c>
      <c r="BM748" t="s">
        <v>17877</v>
      </c>
      <c r="BN748" t="s">
        <v>17878</v>
      </c>
      <c r="BO748" t="s">
        <v>17879</v>
      </c>
      <c r="BP748" t="s">
        <v>17880</v>
      </c>
      <c r="BQ748" t="s">
        <v>17881</v>
      </c>
      <c r="BR748" t="s">
        <v>17882</v>
      </c>
      <c r="BS748" t="s">
        <v>17883</v>
      </c>
      <c r="BT748" t="s">
        <v>17884</v>
      </c>
      <c r="BU748" t="s">
        <v>17885</v>
      </c>
      <c r="BV748" t="s">
        <v>17886</v>
      </c>
      <c r="BW748" t="s">
        <v>17887</v>
      </c>
      <c r="BX748" t="s">
        <v>17888</v>
      </c>
      <c r="BY748" t="s">
        <v>17889</v>
      </c>
      <c r="BZ748" t="s">
        <v>17890</v>
      </c>
      <c r="CA748" t="s">
        <v>17891</v>
      </c>
      <c r="CB748" t="s">
        <v>17892</v>
      </c>
      <c r="CC748" t="s">
        <v>17893</v>
      </c>
      <c r="CD748" t="s">
        <v>17894</v>
      </c>
      <c r="CE748" t="s">
        <v>17895</v>
      </c>
      <c r="CF748" t="s">
        <v>17896</v>
      </c>
      <c r="CG748" t="s">
        <v>17897</v>
      </c>
      <c r="CH748" t="s">
        <v>17898</v>
      </c>
      <c r="CI748" t="s">
        <v>17899</v>
      </c>
      <c r="CJ748" t="s">
        <v>17900</v>
      </c>
      <c r="CK748" t="s">
        <v>17901</v>
      </c>
      <c r="CL748" t="s">
        <v>17902</v>
      </c>
      <c r="CM748" t="s">
        <v>17903</v>
      </c>
      <c r="CN748" t="s">
        <v>17904</v>
      </c>
      <c r="CO748" t="s">
        <v>17905</v>
      </c>
      <c r="CP748" t="s">
        <v>17906</v>
      </c>
      <c r="CQ748" t="s">
        <v>17907</v>
      </c>
      <c r="CR748" t="s">
        <v>17908</v>
      </c>
      <c r="CS748" t="s">
        <v>17909</v>
      </c>
      <c r="CT748" t="s">
        <v>17910</v>
      </c>
      <c r="CU748" t="s">
        <v>17911</v>
      </c>
      <c r="CV748" t="s">
        <v>17912</v>
      </c>
      <c r="CW748" t="s">
        <v>17913</v>
      </c>
      <c r="CX748" t="s">
        <v>17914</v>
      </c>
      <c r="CY748" t="s">
        <v>17915</v>
      </c>
      <c r="CZ748" t="s">
        <v>17916</v>
      </c>
      <c r="DA748" t="s">
        <v>17917</v>
      </c>
      <c r="DB748" t="s">
        <v>17918</v>
      </c>
      <c r="DC748" t="s">
        <v>17919</v>
      </c>
      <c r="DD748" t="s">
        <v>17920</v>
      </c>
      <c r="DE748" t="s">
        <v>17921</v>
      </c>
      <c r="DF748" t="s">
        <v>17922</v>
      </c>
      <c r="DG748" t="s">
        <v>17923</v>
      </c>
      <c r="DH748" t="s">
        <v>17924</v>
      </c>
      <c r="DI748" t="s">
        <v>17925</v>
      </c>
      <c r="DJ748" t="s">
        <v>17926</v>
      </c>
      <c r="DK748" t="s">
        <v>17927</v>
      </c>
      <c r="DL748" t="s">
        <v>17928</v>
      </c>
      <c r="DM748" t="s">
        <v>17929</v>
      </c>
      <c r="DN748" t="s">
        <v>17930</v>
      </c>
      <c r="DO748" t="s">
        <v>17931</v>
      </c>
      <c r="DP748" t="s">
        <v>17932</v>
      </c>
      <c r="DQ748" t="s">
        <v>17933</v>
      </c>
      <c r="DR748" t="s">
        <v>17934</v>
      </c>
      <c r="DS748" t="s">
        <v>17935</v>
      </c>
      <c r="DT748" t="s">
        <v>17936</v>
      </c>
      <c r="DU748" t="s">
        <v>17937</v>
      </c>
      <c r="DV748" t="s">
        <v>17938</v>
      </c>
      <c r="DW748" t="s">
        <v>17939</v>
      </c>
      <c r="DX748" t="s">
        <v>17940</v>
      </c>
      <c r="DY748" t="s">
        <v>17941</v>
      </c>
      <c r="DZ748" t="s">
        <v>17942</v>
      </c>
      <c r="EA748" t="s">
        <v>17943</v>
      </c>
      <c r="EB748" t="s">
        <v>17944</v>
      </c>
      <c r="EC748" t="s">
        <v>17945</v>
      </c>
      <c r="ED748" t="s">
        <v>17946</v>
      </c>
      <c r="EE748" t="s">
        <v>17947</v>
      </c>
      <c r="EF748" t="s">
        <v>17948</v>
      </c>
      <c r="EG748" t="s">
        <v>17949</v>
      </c>
      <c r="EH748" t="s">
        <v>17950</v>
      </c>
      <c r="EI748" t="s">
        <v>17951</v>
      </c>
      <c r="EJ748" t="s">
        <v>17952</v>
      </c>
      <c r="EK748" t="s">
        <v>17953</v>
      </c>
      <c r="EL748" t="s">
        <v>17954</v>
      </c>
      <c r="EM748" t="s">
        <v>17955</v>
      </c>
      <c r="EN748" t="s">
        <v>17956</v>
      </c>
      <c r="EO748" t="s">
        <v>17957</v>
      </c>
      <c r="EP748" t="s">
        <v>17958</v>
      </c>
      <c r="EQ748" t="s">
        <v>17959</v>
      </c>
      <c r="ER748" t="s">
        <v>17960</v>
      </c>
      <c r="ES748" t="s">
        <v>17961</v>
      </c>
      <c r="ET748" t="s">
        <v>17962</v>
      </c>
      <c r="EU748" t="s">
        <v>17963</v>
      </c>
      <c r="EV748" t="s">
        <v>17964</v>
      </c>
      <c r="EW748" t="s">
        <v>17965</v>
      </c>
      <c r="EX748" t="s">
        <v>17966</v>
      </c>
      <c r="EY748" t="s">
        <v>17967</v>
      </c>
      <c r="EZ748" t="s">
        <v>17968</v>
      </c>
      <c r="FA748" t="s">
        <v>17969</v>
      </c>
      <c r="FB748" t="s">
        <v>17970</v>
      </c>
      <c r="FC748" t="s">
        <v>17971</v>
      </c>
      <c r="FD748" t="s">
        <v>17972</v>
      </c>
      <c r="FE748" t="s">
        <v>17973</v>
      </c>
      <c r="FF748" t="s">
        <v>17974</v>
      </c>
      <c r="FG748" t="s">
        <v>17975</v>
      </c>
      <c r="FH748" t="s">
        <v>17976</v>
      </c>
      <c r="FI748" t="s">
        <v>17977</v>
      </c>
      <c r="FJ748" t="s">
        <v>17978</v>
      </c>
      <c r="FK748" t="s">
        <v>17979</v>
      </c>
      <c r="FL748" t="s">
        <v>17980</v>
      </c>
      <c r="FM748" t="s">
        <v>17981</v>
      </c>
      <c r="FN748" t="s">
        <v>17982</v>
      </c>
      <c r="FO748" t="s">
        <v>17983</v>
      </c>
      <c r="FP748" t="s">
        <v>17984</v>
      </c>
      <c r="FQ748" t="s">
        <v>17985</v>
      </c>
      <c r="FR748" t="s">
        <v>17986</v>
      </c>
      <c r="FS748" t="s">
        <v>17987</v>
      </c>
      <c r="FT748" t="s">
        <v>17988</v>
      </c>
      <c r="FU748" t="s">
        <v>17989</v>
      </c>
      <c r="FV748" t="s">
        <v>17990</v>
      </c>
      <c r="FW748" t="s">
        <v>17991</v>
      </c>
      <c r="FX748" t="s">
        <v>17992</v>
      </c>
      <c r="FY748" t="s">
        <v>17993</v>
      </c>
      <c r="FZ748" t="s">
        <v>17994</v>
      </c>
      <c r="GA748" t="s">
        <v>17995</v>
      </c>
      <c r="GB748" t="s">
        <v>17996</v>
      </c>
      <c r="GC748" t="s">
        <v>17997</v>
      </c>
      <c r="GD748" t="s">
        <v>17998</v>
      </c>
      <c r="GE748" t="s">
        <v>17999</v>
      </c>
      <c r="GF748" t="s">
        <v>18000</v>
      </c>
      <c r="GG748" t="s">
        <v>18001</v>
      </c>
    </row>
    <row r="749" spans="1:983" x14ac:dyDescent="0.25">
      <c r="A749" t="s">
        <v>2523</v>
      </c>
    </row>
    <row r="750" spans="1:983" x14ac:dyDescent="0.25">
      <c r="A750" t="s">
        <v>17357</v>
      </c>
      <c r="B750" t="s">
        <v>17358</v>
      </c>
    </row>
    <row r="751" spans="1:983" x14ac:dyDescent="0.25">
      <c r="A751" t="s">
        <v>17370</v>
      </c>
      <c r="B751" t="s">
        <v>17371</v>
      </c>
      <c r="C751" t="s">
        <v>17372</v>
      </c>
      <c r="D751" t="s">
        <v>17373</v>
      </c>
      <c r="E751" t="s">
        <v>17374</v>
      </c>
      <c r="F751" t="s">
        <v>17375</v>
      </c>
      <c r="G751" t="s">
        <v>17376</v>
      </c>
      <c r="H751" t="s">
        <v>17594</v>
      </c>
      <c r="I751" t="s">
        <v>17377</v>
      </c>
      <c r="J751" t="s">
        <v>17378</v>
      </c>
      <c r="K751" t="s">
        <v>17379</v>
      </c>
      <c r="L751" t="s">
        <v>17380</v>
      </c>
      <c r="M751" t="s">
        <v>17381</v>
      </c>
      <c r="N751" t="s">
        <v>17382</v>
      </c>
      <c r="O751" t="s">
        <v>17383</v>
      </c>
      <c r="P751" t="s">
        <v>17384</v>
      </c>
      <c r="Q751" t="s">
        <v>17385</v>
      </c>
      <c r="R751" t="s">
        <v>17386</v>
      </c>
      <c r="S751" t="s">
        <v>17387</v>
      </c>
      <c r="T751" t="s">
        <v>17388</v>
      </c>
      <c r="U751" t="s">
        <v>17389</v>
      </c>
      <c r="V751" t="s">
        <v>17390</v>
      </c>
      <c r="W751" t="s">
        <v>17391</v>
      </c>
      <c r="X751" t="s">
        <v>17392</v>
      </c>
      <c r="Y751" t="s">
        <v>17595</v>
      </c>
      <c r="Z751" t="s">
        <v>17393</v>
      </c>
      <c r="AA751" t="s">
        <v>17394</v>
      </c>
      <c r="AB751" t="s">
        <v>17395</v>
      </c>
      <c r="AC751" t="s">
        <v>17396</v>
      </c>
      <c r="AD751" t="s">
        <v>17397</v>
      </c>
      <c r="AE751" t="s">
        <v>17398</v>
      </c>
      <c r="AF751" t="s">
        <v>17399</v>
      </c>
      <c r="AG751" t="s">
        <v>17596</v>
      </c>
      <c r="AH751" t="s">
        <v>17400</v>
      </c>
      <c r="AI751" t="s">
        <v>17401</v>
      </c>
      <c r="AJ751" t="s">
        <v>17402</v>
      </c>
      <c r="AK751" t="s">
        <v>17403</v>
      </c>
      <c r="AL751" t="s">
        <v>17404</v>
      </c>
      <c r="AM751" t="s">
        <v>17405</v>
      </c>
      <c r="AN751" t="s">
        <v>17406</v>
      </c>
      <c r="AO751" t="s">
        <v>17407</v>
      </c>
      <c r="AP751" t="s">
        <v>17598</v>
      </c>
      <c r="AQ751" t="s">
        <v>17408</v>
      </c>
      <c r="AR751" t="s">
        <v>17409</v>
      </c>
      <c r="AS751" t="s">
        <v>17410</v>
      </c>
      <c r="AT751" t="s">
        <v>17411</v>
      </c>
      <c r="AU751" t="s">
        <v>17412</v>
      </c>
      <c r="AV751" t="s">
        <v>17413</v>
      </c>
      <c r="AW751" t="s">
        <v>17414</v>
      </c>
      <c r="AX751" t="s">
        <v>17415</v>
      </c>
      <c r="AY751" t="s">
        <v>17416</v>
      </c>
      <c r="AZ751" t="s">
        <v>17417</v>
      </c>
      <c r="BA751" t="s">
        <v>17418</v>
      </c>
      <c r="BB751" t="s">
        <v>17419</v>
      </c>
      <c r="BC751" t="s">
        <v>17420</v>
      </c>
      <c r="BD751" t="s">
        <v>17421</v>
      </c>
      <c r="BE751" t="s">
        <v>17422</v>
      </c>
      <c r="BF751" t="s">
        <v>17423</v>
      </c>
      <c r="BG751" t="s">
        <v>17424</v>
      </c>
      <c r="BH751" t="s">
        <v>17425</v>
      </c>
      <c r="BI751" t="s">
        <v>17426</v>
      </c>
      <c r="BJ751" t="s">
        <v>17427</v>
      </c>
      <c r="BK751" t="s">
        <v>17428</v>
      </c>
      <c r="BL751" t="s">
        <v>17429</v>
      </c>
      <c r="BM751" t="s">
        <v>17430</v>
      </c>
      <c r="BN751" t="s">
        <v>17431</v>
      </c>
      <c r="BO751" t="s">
        <v>17432</v>
      </c>
      <c r="BP751" t="s">
        <v>17433</v>
      </c>
      <c r="BQ751" t="s">
        <v>17434</v>
      </c>
      <c r="BR751" t="s">
        <v>17435</v>
      </c>
      <c r="BS751" t="s">
        <v>17436</v>
      </c>
      <c r="BT751" t="s">
        <v>17599</v>
      </c>
      <c r="BU751" t="s">
        <v>17437</v>
      </c>
      <c r="BV751" t="s">
        <v>17438</v>
      </c>
      <c r="BW751" t="s">
        <v>17439</v>
      </c>
      <c r="BX751" t="s">
        <v>17440</v>
      </c>
      <c r="BY751" t="s">
        <v>17441</v>
      </c>
      <c r="BZ751" t="s">
        <v>17442</v>
      </c>
      <c r="CA751" t="s">
        <v>17443</v>
      </c>
      <c r="CB751" t="s">
        <v>17444</v>
      </c>
      <c r="CC751" t="s">
        <v>17445</v>
      </c>
      <c r="CD751" t="s">
        <v>17446</v>
      </c>
      <c r="CE751" t="s">
        <v>17447</v>
      </c>
      <c r="CF751" t="s">
        <v>17448</v>
      </c>
      <c r="CG751" t="s">
        <v>17449</v>
      </c>
      <c r="CH751" t="s">
        <v>17450</v>
      </c>
      <c r="CI751" t="s">
        <v>17451</v>
      </c>
      <c r="CJ751" t="s">
        <v>17452</v>
      </c>
      <c r="CK751" t="s">
        <v>17453</v>
      </c>
      <c r="CL751" t="s">
        <v>17454</v>
      </c>
      <c r="CM751" t="s">
        <v>17455</v>
      </c>
      <c r="CN751" t="s">
        <v>17456</v>
      </c>
      <c r="CO751" t="s">
        <v>17457</v>
      </c>
      <c r="CP751" t="s">
        <v>17458</v>
      </c>
      <c r="CQ751" t="s">
        <v>17459</v>
      </c>
      <c r="CR751" t="s">
        <v>17460</v>
      </c>
      <c r="CS751" t="s">
        <v>17461</v>
      </c>
      <c r="CT751" t="s">
        <v>17462</v>
      </c>
      <c r="CU751" t="s">
        <v>17463</v>
      </c>
      <c r="CV751" t="s">
        <v>17464</v>
      </c>
      <c r="CW751" t="s">
        <v>17465</v>
      </c>
      <c r="CX751" t="s">
        <v>17466</v>
      </c>
      <c r="CY751" t="s">
        <v>17467</v>
      </c>
      <c r="CZ751" t="s">
        <v>17468</v>
      </c>
      <c r="DA751" t="s">
        <v>17469</v>
      </c>
      <c r="DB751" t="s">
        <v>17470</v>
      </c>
      <c r="DC751" t="s">
        <v>17471</v>
      </c>
      <c r="DD751" t="s">
        <v>17472</v>
      </c>
      <c r="DE751" t="s">
        <v>17473</v>
      </c>
      <c r="DF751" t="s">
        <v>17474</v>
      </c>
      <c r="DG751" t="s">
        <v>17475</v>
      </c>
      <c r="DH751" t="s">
        <v>17476</v>
      </c>
      <c r="DI751" t="s">
        <v>17477</v>
      </c>
      <c r="DJ751" t="s">
        <v>17478</v>
      </c>
      <c r="DK751" t="s">
        <v>17479</v>
      </c>
      <c r="DL751" t="s">
        <v>17480</v>
      </c>
      <c r="DM751" t="s">
        <v>17481</v>
      </c>
      <c r="DN751" t="s">
        <v>17482</v>
      </c>
      <c r="DO751" t="s">
        <v>17483</v>
      </c>
      <c r="DP751" t="s">
        <v>17484</v>
      </c>
      <c r="DQ751" t="s">
        <v>17485</v>
      </c>
      <c r="DR751" t="s">
        <v>17486</v>
      </c>
      <c r="DS751" t="s">
        <v>17487</v>
      </c>
      <c r="DT751" t="s">
        <v>17488</v>
      </c>
      <c r="DU751" t="s">
        <v>17489</v>
      </c>
      <c r="DV751" t="s">
        <v>17490</v>
      </c>
      <c r="DW751" t="s">
        <v>17491</v>
      </c>
      <c r="DX751" t="s">
        <v>17492</v>
      </c>
      <c r="DY751" t="s">
        <v>17493</v>
      </c>
      <c r="DZ751" t="s">
        <v>17494</v>
      </c>
      <c r="EA751" t="s">
        <v>17495</v>
      </c>
      <c r="EB751" t="s">
        <v>17496</v>
      </c>
      <c r="EC751" t="s">
        <v>17497</v>
      </c>
      <c r="ED751" t="s">
        <v>17498</v>
      </c>
      <c r="EE751" t="s">
        <v>17499</v>
      </c>
      <c r="EF751" t="s">
        <v>17500</v>
      </c>
      <c r="EG751" t="s">
        <v>17501</v>
      </c>
      <c r="EH751" t="s">
        <v>17502</v>
      </c>
      <c r="EI751" t="s">
        <v>17503</v>
      </c>
      <c r="EJ751" t="s">
        <v>17504</v>
      </c>
      <c r="EK751" t="s">
        <v>17505</v>
      </c>
      <c r="EL751" t="s">
        <v>17506</v>
      </c>
      <c r="EM751" t="s">
        <v>17507</v>
      </c>
      <c r="EN751" t="s">
        <v>17508</v>
      </c>
      <c r="EO751" t="s">
        <v>17509</v>
      </c>
      <c r="EP751" t="s">
        <v>17510</v>
      </c>
      <c r="EQ751" t="s">
        <v>17511</v>
      </c>
      <c r="ER751" t="s">
        <v>17512</v>
      </c>
      <c r="ES751" t="s">
        <v>17513</v>
      </c>
      <c r="ET751" t="s">
        <v>17601</v>
      </c>
      <c r="EU751" t="s">
        <v>17514</v>
      </c>
      <c r="EV751" t="s">
        <v>17515</v>
      </c>
      <c r="EW751" t="s">
        <v>17516</v>
      </c>
      <c r="EX751" t="s">
        <v>17517</v>
      </c>
      <c r="EY751" t="s">
        <v>17518</v>
      </c>
      <c r="EZ751" t="s">
        <v>17519</v>
      </c>
      <c r="FA751" t="s">
        <v>17520</v>
      </c>
      <c r="FB751" t="s">
        <v>17521</v>
      </c>
      <c r="FC751" t="s">
        <v>17522</v>
      </c>
      <c r="FD751" t="s">
        <v>17523</v>
      </c>
      <c r="FE751" t="s">
        <v>17524</v>
      </c>
      <c r="FF751" t="s">
        <v>17525</v>
      </c>
      <c r="FG751" t="s">
        <v>17526</v>
      </c>
      <c r="FH751" t="s">
        <v>17527</v>
      </c>
      <c r="FI751" t="s">
        <v>17528</v>
      </c>
      <c r="FJ751" t="s">
        <v>17529</v>
      </c>
      <c r="FK751" t="s">
        <v>17530</v>
      </c>
      <c r="FL751" t="s">
        <v>17531</v>
      </c>
      <c r="FM751" t="s">
        <v>17532</v>
      </c>
      <c r="FN751" t="s">
        <v>17533</v>
      </c>
      <c r="FO751" t="s">
        <v>17534</v>
      </c>
      <c r="FP751" t="s">
        <v>17535</v>
      </c>
      <c r="FQ751" t="s">
        <v>17536</v>
      </c>
      <c r="FR751" t="s">
        <v>17537</v>
      </c>
      <c r="FS751" t="s">
        <v>17538</v>
      </c>
      <c r="FT751" t="s">
        <v>17602</v>
      </c>
      <c r="FU751" t="s">
        <v>17539</v>
      </c>
      <c r="FV751" t="s">
        <v>17540</v>
      </c>
      <c r="FW751" t="s">
        <v>17541</v>
      </c>
      <c r="FX751" t="s">
        <v>17542</v>
      </c>
      <c r="FY751" t="s">
        <v>17543</v>
      </c>
      <c r="FZ751" t="s">
        <v>17544</v>
      </c>
      <c r="GA751" t="s">
        <v>17545</v>
      </c>
      <c r="GB751" t="s">
        <v>17546</v>
      </c>
      <c r="GC751" t="s">
        <v>17547</v>
      </c>
      <c r="GD751" t="s">
        <v>17603</v>
      </c>
      <c r="GE751" t="s">
        <v>17548</v>
      </c>
      <c r="GF751" t="s">
        <v>17549</v>
      </c>
      <c r="GG751" t="s">
        <v>17550</v>
      </c>
      <c r="GH751" t="s">
        <v>17551</v>
      </c>
      <c r="GI751" t="s">
        <v>17552</v>
      </c>
      <c r="GJ751" t="s">
        <v>17553</v>
      </c>
      <c r="GK751" t="s">
        <v>17554</v>
      </c>
      <c r="GL751" t="s">
        <v>17555</v>
      </c>
      <c r="GM751" t="s">
        <v>17556</v>
      </c>
      <c r="GN751" t="s">
        <v>17557</v>
      </c>
      <c r="GO751" t="s">
        <v>17558</v>
      </c>
      <c r="GP751" t="s">
        <v>17559</v>
      </c>
      <c r="GQ751" t="s">
        <v>17560</v>
      </c>
      <c r="GR751" t="s">
        <v>17561</v>
      </c>
      <c r="GS751" t="s">
        <v>17562</v>
      </c>
      <c r="GT751" t="s">
        <v>17563</v>
      </c>
      <c r="GU751" t="s">
        <v>17564</v>
      </c>
      <c r="GV751" t="s">
        <v>17565</v>
      </c>
      <c r="GW751" t="s">
        <v>17566</v>
      </c>
      <c r="GX751" t="s">
        <v>17567</v>
      </c>
      <c r="GY751" t="s">
        <v>17604</v>
      </c>
      <c r="GZ751" t="s">
        <v>17568</v>
      </c>
      <c r="HA751" t="s">
        <v>17569</v>
      </c>
      <c r="HB751" t="s">
        <v>17570</v>
      </c>
      <c r="HC751" t="s">
        <v>17571</v>
      </c>
      <c r="HD751" t="s">
        <v>17572</v>
      </c>
      <c r="HE751" t="s">
        <v>17573</v>
      </c>
      <c r="HF751" t="s">
        <v>17574</v>
      </c>
      <c r="HG751" t="s">
        <v>17575</v>
      </c>
      <c r="HH751" t="s">
        <v>17576</v>
      </c>
      <c r="HI751" t="s">
        <v>17577</v>
      </c>
      <c r="HJ751" t="s">
        <v>17578</v>
      </c>
      <c r="HK751" t="s">
        <v>17579</v>
      </c>
      <c r="HL751" t="s">
        <v>17580</v>
      </c>
      <c r="HM751" t="s">
        <v>17581</v>
      </c>
      <c r="HN751" t="s">
        <v>17582</v>
      </c>
      <c r="HO751" t="s">
        <v>17583</v>
      </c>
      <c r="HP751" t="s">
        <v>17584</v>
      </c>
      <c r="HQ751" t="s">
        <v>17585</v>
      </c>
      <c r="HR751" t="s">
        <v>17586</v>
      </c>
      <c r="HS751" t="s">
        <v>17587</v>
      </c>
      <c r="HT751" t="s">
        <v>17588</v>
      </c>
      <c r="HU751" t="s">
        <v>17605</v>
      </c>
      <c r="HV751" t="s">
        <v>17589</v>
      </c>
      <c r="HW751" t="s">
        <v>17590</v>
      </c>
      <c r="HX751" t="s">
        <v>17591</v>
      </c>
      <c r="HY751" t="s">
        <v>17592</v>
      </c>
      <c r="HZ751" t="s">
        <v>17593</v>
      </c>
      <c r="IA751" t="s">
        <v>17600</v>
      </c>
      <c r="IB751" t="s">
        <v>17606</v>
      </c>
      <c r="IC751" t="s">
        <v>17607</v>
      </c>
      <c r="ID751" t="s">
        <v>17608</v>
      </c>
      <c r="IE751" t="s">
        <v>17609</v>
      </c>
      <c r="IF751" t="s">
        <v>17610</v>
      </c>
      <c r="IG751" t="s">
        <v>17611</v>
      </c>
      <c r="IH751" t="s">
        <v>17612</v>
      </c>
      <c r="II751" t="s">
        <v>17597</v>
      </c>
      <c r="IJ751" t="s">
        <v>17613</v>
      </c>
      <c r="IK751" t="s">
        <v>17614</v>
      </c>
      <c r="IL751" t="s">
        <v>17615</v>
      </c>
      <c r="IM751" t="s">
        <v>17616</v>
      </c>
      <c r="IN751" t="s">
        <v>17617</v>
      </c>
      <c r="IO751" t="s">
        <v>17618</v>
      </c>
      <c r="IP751" t="s">
        <v>17619</v>
      </c>
      <c r="IQ751" t="s">
        <v>17620</v>
      </c>
      <c r="IR751" t="s">
        <v>17621</v>
      </c>
      <c r="IS751" t="s">
        <v>17622</v>
      </c>
      <c r="IT751" t="s">
        <v>17623</v>
      </c>
      <c r="IU751" t="s">
        <v>17624</v>
      </c>
    </row>
    <row r="752" spans="1:983" x14ac:dyDescent="0.25">
      <c r="A752" t="s">
        <v>18096</v>
      </c>
      <c r="B752" t="s">
        <v>18097</v>
      </c>
      <c r="C752" t="s">
        <v>18098</v>
      </c>
      <c r="D752" t="s">
        <v>18099</v>
      </c>
      <c r="E752" t="s">
        <v>18100</v>
      </c>
      <c r="F752" t="s">
        <v>18101</v>
      </c>
      <c r="G752" t="s">
        <v>18102</v>
      </c>
      <c r="H752" t="s">
        <v>18103</v>
      </c>
    </row>
    <row r="753" spans="1:5" x14ac:dyDescent="0.25">
      <c r="A753" t="s">
        <v>19351</v>
      </c>
      <c r="B753" t="s">
        <v>19352</v>
      </c>
      <c r="C753" t="s">
        <v>19353</v>
      </c>
      <c r="D753" t="s">
        <v>19354</v>
      </c>
      <c r="E753" t="s">
        <v>19355</v>
      </c>
    </row>
    <row r="754" spans="1:5" x14ac:dyDescent="0.25">
      <c r="A754" t="s">
        <v>19356</v>
      </c>
      <c r="B754" t="s">
        <v>19357</v>
      </c>
    </row>
    <row r="755" spans="1:5" x14ac:dyDescent="0.25">
      <c r="A755" t="s">
        <v>19358</v>
      </c>
      <c r="B755" t="s">
        <v>19359</v>
      </c>
      <c r="C755" t="s">
        <v>19360</v>
      </c>
      <c r="D755" t="s">
        <v>19361</v>
      </c>
    </row>
    <row r="756" spans="1:5" x14ac:dyDescent="0.25">
      <c r="A756" t="s">
        <v>19362</v>
      </c>
      <c r="B756" t="s">
        <v>19363</v>
      </c>
      <c r="C756" t="s">
        <v>19364</v>
      </c>
    </row>
    <row r="757" spans="1:5" x14ac:dyDescent="0.25">
      <c r="A757" t="s">
        <v>19365</v>
      </c>
      <c r="B757" t="s">
        <v>19366</v>
      </c>
      <c r="C757" t="s">
        <v>19367</v>
      </c>
      <c r="D757" t="s">
        <v>19368</v>
      </c>
      <c r="E757" t="s">
        <v>19369</v>
      </c>
    </row>
    <row r="758" spans="1:5" x14ac:dyDescent="0.25">
      <c r="A758" t="s">
        <v>19365</v>
      </c>
      <c r="B758" t="s">
        <v>19366</v>
      </c>
      <c r="C758" t="s">
        <v>19367</v>
      </c>
      <c r="D758" t="s">
        <v>19368</v>
      </c>
      <c r="E758" t="s">
        <v>19369</v>
      </c>
    </row>
    <row r="759" spans="1:5" x14ac:dyDescent="0.25">
      <c r="A759" t="s">
        <v>19370</v>
      </c>
      <c r="B759" t="s">
        <v>19371</v>
      </c>
      <c r="C759" t="s">
        <v>19372</v>
      </c>
      <c r="D759" t="s">
        <v>19373</v>
      </c>
    </row>
    <row r="760" spans="1:5" x14ac:dyDescent="0.25">
      <c r="A760" t="s">
        <v>19374</v>
      </c>
      <c r="B760" t="s">
        <v>19375</v>
      </c>
      <c r="C760" t="s">
        <v>19376</v>
      </c>
      <c r="D760" t="s">
        <v>19377</v>
      </c>
    </row>
    <row r="761" spans="1:5" x14ac:dyDescent="0.25">
      <c r="A761" t="s">
        <v>19374</v>
      </c>
      <c r="B761" t="s">
        <v>19375</v>
      </c>
      <c r="C761" t="s">
        <v>19376</v>
      </c>
      <c r="D761" t="s">
        <v>19377</v>
      </c>
    </row>
    <row r="762" spans="1:5" x14ac:dyDescent="0.25">
      <c r="A762" t="s">
        <v>19374</v>
      </c>
      <c r="B762" t="s">
        <v>19375</v>
      </c>
      <c r="C762" t="s">
        <v>19376</v>
      </c>
      <c r="D762" t="s">
        <v>19377</v>
      </c>
    </row>
    <row r="763" spans="1:5" x14ac:dyDescent="0.25">
      <c r="A763" t="s">
        <v>19374</v>
      </c>
      <c r="B763" t="s">
        <v>19375</v>
      </c>
      <c r="C763" t="s">
        <v>19376</v>
      </c>
      <c r="D763" t="s">
        <v>19377</v>
      </c>
    </row>
    <row r="764" spans="1:5" x14ac:dyDescent="0.25">
      <c r="A764" t="s">
        <v>19374</v>
      </c>
      <c r="B764" t="s">
        <v>19375</v>
      </c>
      <c r="C764" t="s">
        <v>19376</v>
      </c>
      <c r="D764" t="s">
        <v>19377</v>
      </c>
    </row>
    <row r="765" spans="1:5" x14ac:dyDescent="0.25">
      <c r="A765" t="s">
        <v>19370</v>
      </c>
      <c r="B765" t="s">
        <v>19371</v>
      </c>
      <c r="C765" t="s">
        <v>19372</v>
      </c>
      <c r="D765" t="s">
        <v>19373</v>
      </c>
    </row>
    <row r="766" spans="1:5" x14ac:dyDescent="0.25">
      <c r="A766" t="s">
        <v>19374</v>
      </c>
      <c r="B766" t="s">
        <v>19375</v>
      </c>
      <c r="C766" t="s">
        <v>19376</v>
      </c>
      <c r="D766" t="s">
        <v>19377</v>
      </c>
    </row>
    <row r="767" spans="1:5" x14ac:dyDescent="0.25">
      <c r="A767" t="s">
        <v>19374</v>
      </c>
      <c r="B767" t="s">
        <v>19375</v>
      </c>
      <c r="C767" t="s">
        <v>19376</v>
      </c>
      <c r="D767" t="s">
        <v>19377</v>
      </c>
    </row>
    <row r="768" spans="1:5" x14ac:dyDescent="0.25">
      <c r="A768" t="s">
        <v>19374</v>
      </c>
      <c r="B768" t="s">
        <v>19375</v>
      </c>
      <c r="C768" t="s">
        <v>19376</v>
      </c>
      <c r="D768" t="s">
        <v>19377</v>
      </c>
    </row>
    <row r="769" spans="1:255" x14ac:dyDescent="0.25">
      <c r="A769" t="s">
        <v>19374</v>
      </c>
      <c r="B769" t="s">
        <v>19375</v>
      </c>
      <c r="C769" t="s">
        <v>19376</v>
      </c>
      <c r="D769" t="s">
        <v>19377</v>
      </c>
    </row>
    <row r="770" spans="1:255" x14ac:dyDescent="0.25">
      <c r="A770" t="s">
        <v>19374</v>
      </c>
      <c r="B770" t="s">
        <v>19375</v>
      </c>
      <c r="C770" t="s">
        <v>19376</v>
      </c>
      <c r="D770" t="s">
        <v>19377</v>
      </c>
    </row>
    <row r="771" spans="1:255" x14ac:dyDescent="0.25">
      <c r="A771" t="s">
        <v>19378</v>
      </c>
    </row>
    <row r="772" spans="1:255" x14ac:dyDescent="0.25">
      <c r="A772" t="s">
        <v>19379</v>
      </c>
      <c r="B772" t="s">
        <v>19380</v>
      </c>
      <c r="C772" t="s">
        <v>19381</v>
      </c>
      <c r="D772" t="s">
        <v>19382</v>
      </c>
      <c r="E772" t="s">
        <v>19383</v>
      </c>
      <c r="F772" t="s">
        <v>19384</v>
      </c>
      <c r="G772" t="s">
        <v>19385</v>
      </c>
      <c r="H772" t="s">
        <v>19386</v>
      </c>
      <c r="I772" t="s">
        <v>19387</v>
      </c>
      <c r="J772" t="s">
        <v>19388</v>
      </c>
      <c r="K772" t="s">
        <v>19389</v>
      </c>
      <c r="L772" t="s">
        <v>19390</v>
      </c>
      <c r="M772" t="s">
        <v>18092</v>
      </c>
      <c r="N772" t="s">
        <v>18093</v>
      </c>
      <c r="O772" t="s">
        <v>18095</v>
      </c>
      <c r="P772" t="s">
        <v>18094</v>
      </c>
    </row>
    <row r="773" spans="1:255" x14ac:dyDescent="0.25">
      <c r="A773" t="s">
        <v>19391</v>
      </c>
      <c r="B773" t="s">
        <v>19392</v>
      </c>
    </row>
    <row r="774" spans="1:255" x14ac:dyDescent="0.25">
      <c r="A774" t="s">
        <v>19262</v>
      </c>
      <c r="B774" t="s">
        <v>17813</v>
      </c>
      <c r="C774" t="s">
        <v>17814</v>
      </c>
      <c r="D774" t="s">
        <v>17815</v>
      </c>
      <c r="E774" t="s">
        <v>17816</v>
      </c>
      <c r="F774" t="s">
        <v>17817</v>
      </c>
      <c r="G774" t="s">
        <v>17818</v>
      </c>
      <c r="H774" t="s">
        <v>17819</v>
      </c>
      <c r="I774" t="s">
        <v>17820</v>
      </c>
      <c r="J774" t="s">
        <v>17821</v>
      </c>
      <c r="K774" t="s">
        <v>17822</v>
      </c>
      <c r="L774" t="s">
        <v>17823</v>
      </c>
      <c r="M774" t="s">
        <v>17824</v>
      </c>
      <c r="N774" t="s">
        <v>17825</v>
      </c>
      <c r="O774" t="s">
        <v>17826</v>
      </c>
      <c r="P774" t="s">
        <v>17827</v>
      </c>
      <c r="Q774" t="s">
        <v>17828</v>
      </c>
      <c r="R774" t="s">
        <v>17829</v>
      </c>
      <c r="S774" t="s">
        <v>17830</v>
      </c>
      <c r="T774" t="s">
        <v>17831</v>
      </c>
      <c r="U774" t="s">
        <v>17832</v>
      </c>
      <c r="V774" t="s">
        <v>17833</v>
      </c>
      <c r="W774" t="s">
        <v>17834</v>
      </c>
      <c r="X774" t="s">
        <v>17835</v>
      </c>
      <c r="Y774" t="s">
        <v>17836</v>
      </c>
      <c r="Z774" t="s">
        <v>17837</v>
      </c>
      <c r="AA774" t="s">
        <v>17838</v>
      </c>
      <c r="AB774" t="s">
        <v>17839</v>
      </c>
      <c r="AC774" t="s">
        <v>17840</v>
      </c>
      <c r="AD774" t="s">
        <v>17841</v>
      </c>
      <c r="AE774" t="s">
        <v>17842</v>
      </c>
      <c r="AF774" t="s">
        <v>17843</v>
      </c>
      <c r="AG774" t="s">
        <v>17844</v>
      </c>
      <c r="AH774" t="s">
        <v>17845</v>
      </c>
      <c r="AI774" t="s">
        <v>17846</v>
      </c>
      <c r="AJ774" t="s">
        <v>17847</v>
      </c>
      <c r="AK774" t="s">
        <v>17848</v>
      </c>
      <c r="AL774" t="s">
        <v>17849</v>
      </c>
      <c r="AM774" t="s">
        <v>17850</v>
      </c>
      <c r="AN774" t="s">
        <v>17851</v>
      </c>
      <c r="AO774" t="s">
        <v>17852</v>
      </c>
      <c r="AP774" t="s">
        <v>17853</v>
      </c>
      <c r="AQ774" t="s">
        <v>17854</v>
      </c>
      <c r="AR774" t="s">
        <v>17855</v>
      </c>
      <c r="AS774" t="s">
        <v>17856</v>
      </c>
      <c r="AT774" t="s">
        <v>17857</v>
      </c>
      <c r="AU774" t="s">
        <v>17858</v>
      </c>
      <c r="AV774" t="s">
        <v>17859</v>
      </c>
      <c r="AW774" t="s">
        <v>17860</v>
      </c>
      <c r="AX774" t="s">
        <v>17861</v>
      </c>
      <c r="AY774" t="s">
        <v>17862</v>
      </c>
      <c r="AZ774" t="s">
        <v>17863</v>
      </c>
      <c r="BA774" t="s">
        <v>17864</v>
      </c>
      <c r="BB774" t="s">
        <v>17865</v>
      </c>
      <c r="BC774" t="s">
        <v>17866</v>
      </c>
      <c r="BD774" t="s">
        <v>17867</v>
      </c>
      <c r="BE774" t="s">
        <v>17868</v>
      </c>
      <c r="BF774" t="s">
        <v>17869</v>
      </c>
      <c r="BG774" t="s">
        <v>17870</v>
      </c>
      <c r="BH774" t="s">
        <v>17871</v>
      </c>
      <c r="BI774" t="s">
        <v>17872</v>
      </c>
      <c r="BJ774" t="s">
        <v>17873</v>
      </c>
      <c r="BK774" t="s">
        <v>17874</v>
      </c>
      <c r="BL774" t="s">
        <v>17875</v>
      </c>
      <c r="BM774" t="s">
        <v>17876</v>
      </c>
      <c r="BN774" t="s">
        <v>17877</v>
      </c>
      <c r="BO774" t="s">
        <v>17878</v>
      </c>
      <c r="BP774" t="s">
        <v>17879</v>
      </c>
      <c r="BQ774" t="s">
        <v>17880</v>
      </c>
      <c r="BR774" t="s">
        <v>17881</v>
      </c>
      <c r="BS774" t="s">
        <v>17882</v>
      </c>
      <c r="BT774" t="s">
        <v>17883</v>
      </c>
      <c r="BU774" t="s">
        <v>17884</v>
      </c>
      <c r="BV774" t="s">
        <v>17885</v>
      </c>
      <c r="BW774" t="s">
        <v>17886</v>
      </c>
      <c r="BX774" t="s">
        <v>17887</v>
      </c>
      <c r="BY774" t="s">
        <v>17888</v>
      </c>
      <c r="BZ774" t="s">
        <v>17889</v>
      </c>
      <c r="CA774" t="s">
        <v>17890</v>
      </c>
      <c r="CB774" t="s">
        <v>17891</v>
      </c>
      <c r="CC774" t="s">
        <v>17892</v>
      </c>
      <c r="CD774" t="s">
        <v>17893</v>
      </c>
      <c r="CE774" t="s">
        <v>17894</v>
      </c>
      <c r="CF774" t="s">
        <v>17895</v>
      </c>
      <c r="CG774" t="s">
        <v>17896</v>
      </c>
      <c r="CH774" t="s">
        <v>17897</v>
      </c>
      <c r="CI774" t="s">
        <v>17898</v>
      </c>
      <c r="CJ774" t="s">
        <v>17899</v>
      </c>
      <c r="CK774" t="s">
        <v>17900</v>
      </c>
      <c r="CL774" t="s">
        <v>17901</v>
      </c>
      <c r="CM774" t="s">
        <v>17902</v>
      </c>
      <c r="CN774" t="s">
        <v>17903</v>
      </c>
      <c r="CO774" t="s">
        <v>17904</v>
      </c>
      <c r="CP774" t="s">
        <v>17905</v>
      </c>
      <c r="CQ774" t="s">
        <v>17906</v>
      </c>
      <c r="CR774" t="s">
        <v>17907</v>
      </c>
      <c r="CS774" t="s">
        <v>17908</v>
      </c>
      <c r="CT774" t="s">
        <v>17909</v>
      </c>
      <c r="CU774" t="s">
        <v>17910</v>
      </c>
      <c r="CV774" t="s">
        <v>17911</v>
      </c>
      <c r="CW774" t="s">
        <v>17912</v>
      </c>
      <c r="CX774" t="s">
        <v>17913</v>
      </c>
      <c r="CY774" t="s">
        <v>17914</v>
      </c>
      <c r="CZ774" t="s">
        <v>17915</v>
      </c>
      <c r="DA774" t="s">
        <v>17916</v>
      </c>
      <c r="DB774" t="s">
        <v>17917</v>
      </c>
      <c r="DC774" t="s">
        <v>17918</v>
      </c>
      <c r="DD774" t="s">
        <v>17919</v>
      </c>
      <c r="DE774" t="s">
        <v>17920</v>
      </c>
      <c r="DF774" t="s">
        <v>17921</v>
      </c>
      <c r="DG774" t="s">
        <v>17922</v>
      </c>
      <c r="DH774" t="s">
        <v>17923</v>
      </c>
      <c r="DI774" t="s">
        <v>17924</v>
      </c>
      <c r="DJ774" t="s">
        <v>17925</v>
      </c>
      <c r="DK774" t="s">
        <v>17926</v>
      </c>
      <c r="DL774" t="s">
        <v>17927</v>
      </c>
      <c r="DM774" t="s">
        <v>17928</v>
      </c>
      <c r="DN774" t="s">
        <v>17929</v>
      </c>
      <c r="DO774" t="s">
        <v>17930</v>
      </c>
      <c r="DP774" t="s">
        <v>17931</v>
      </c>
      <c r="DQ774" t="s">
        <v>17932</v>
      </c>
      <c r="DR774" t="s">
        <v>17933</v>
      </c>
      <c r="DS774" t="s">
        <v>17934</v>
      </c>
      <c r="DT774" t="s">
        <v>17935</v>
      </c>
      <c r="DU774" t="s">
        <v>17936</v>
      </c>
      <c r="DV774" t="s">
        <v>17937</v>
      </c>
      <c r="DW774" t="s">
        <v>17938</v>
      </c>
      <c r="DX774" t="s">
        <v>17939</v>
      </c>
      <c r="DY774" t="s">
        <v>17940</v>
      </c>
      <c r="DZ774" t="s">
        <v>17941</v>
      </c>
      <c r="EA774" t="s">
        <v>17942</v>
      </c>
      <c r="EB774" t="s">
        <v>17943</v>
      </c>
      <c r="EC774" t="s">
        <v>17944</v>
      </c>
      <c r="ED774" t="s">
        <v>17945</v>
      </c>
      <c r="EE774" t="s">
        <v>17946</v>
      </c>
      <c r="EF774" t="s">
        <v>17947</v>
      </c>
      <c r="EG774" t="s">
        <v>17948</v>
      </c>
      <c r="EH774" t="s">
        <v>17949</v>
      </c>
      <c r="EI774" t="s">
        <v>17950</v>
      </c>
      <c r="EJ774" t="s">
        <v>17951</v>
      </c>
      <c r="EK774" t="s">
        <v>17952</v>
      </c>
      <c r="EL774" t="s">
        <v>17953</v>
      </c>
      <c r="EM774" t="s">
        <v>17954</v>
      </c>
      <c r="EN774" t="s">
        <v>17955</v>
      </c>
      <c r="EO774" t="s">
        <v>17956</v>
      </c>
      <c r="EP774" t="s">
        <v>17957</v>
      </c>
      <c r="EQ774" t="s">
        <v>17958</v>
      </c>
      <c r="ER774" t="s">
        <v>17959</v>
      </c>
      <c r="ES774" t="s">
        <v>17960</v>
      </c>
      <c r="ET774" t="s">
        <v>17961</v>
      </c>
      <c r="EU774" t="s">
        <v>17962</v>
      </c>
      <c r="EV774" t="s">
        <v>17963</v>
      </c>
      <c r="EW774" t="s">
        <v>17964</v>
      </c>
      <c r="EX774" t="s">
        <v>17965</v>
      </c>
      <c r="EY774" t="s">
        <v>17966</v>
      </c>
      <c r="EZ774" t="s">
        <v>17967</v>
      </c>
      <c r="FA774" t="s">
        <v>17968</v>
      </c>
      <c r="FB774" t="s">
        <v>17969</v>
      </c>
      <c r="FC774" t="s">
        <v>17970</v>
      </c>
      <c r="FD774" t="s">
        <v>17971</v>
      </c>
      <c r="FE774" t="s">
        <v>17972</v>
      </c>
      <c r="FF774" t="s">
        <v>17973</v>
      </c>
      <c r="FG774" t="s">
        <v>17974</v>
      </c>
      <c r="FH774" t="s">
        <v>17975</v>
      </c>
      <c r="FI774" t="s">
        <v>17976</v>
      </c>
      <c r="FJ774" t="s">
        <v>17977</v>
      </c>
      <c r="FK774" t="s">
        <v>17978</v>
      </c>
      <c r="FL774" t="s">
        <v>17979</v>
      </c>
      <c r="FM774" t="s">
        <v>17980</v>
      </c>
      <c r="FN774" t="s">
        <v>17981</v>
      </c>
      <c r="FO774" t="s">
        <v>17982</v>
      </c>
      <c r="FP774" t="s">
        <v>17983</v>
      </c>
      <c r="FQ774" t="s">
        <v>17984</v>
      </c>
      <c r="FR774" t="s">
        <v>17985</v>
      </c>
      <c r="FS774" t="s">
        <v>17986</v>
      </c>
      <c r="FT774" t="s">
        <v>17987</v>
      </c>
      <c r="FU774" t="s">
        <v>17988</v>
      </c>
      <c r="FV774" t="s">
        <v>17989</v>
      </c>
      <c r="FW774" t="s">
        <v>17990</v>
      </c>
      <c r="FX774" t="s">
        <v>17991</v>
      </c>
      <c r="FY774" t="s">
        <v>17992</v>
      </c>
      <c r="FZ774" t="s">
        <v>17993</v>
      </c>
      <c r="GA774" t="s">
        <v>17994</v>
      </c>
      <c r="GB774" t="s">
        <v>17995</v>
      </c>
      <c r="GC774" t="s">
        <v>17996</v>
      </c>
      <c r="GD774" t="s">
        <v>17997</v>
      </c>
      <c r="GE774" t="s">
        <v>17998</v>
      </c>
      <c r="GF774" t="s">
        <v>17999</v>
      </c>
      <c r="GG774" t="s">
        <v>18000</v>
      </c>
      <c r="GH774" t="s">
        <v>18001</v>
      </c>
    </row>
    <row r="775" spans="1:255" x14ac:dyDescent="0.25">
      <c r="A775" t="s">
        <v>19393</v>
      </c>
    </row>
    <row r="776" spans="1:255" x14ac:dyDescent="0.25">
      <c r="A776" t="s">
        <v>19379</v>
      </c>
      <c r="B776" t="s">
        <v>19380</v>
      </c>
      <c r="C776" t="s">
        <v>19381</v>
      </c>
      <c r="D776" t="s">
        <v>19382</v>
      </c>
      <c r="E776" t="s">
        <v>19383</v>
      </c>
      <c r="F776" t="s">
        <v>19384</v>
      </c>
      <c r="G776" t="s">
        <v>19385</v>
      </c>
      <c r="H776" t="s">
        <v>19386</v>
      </c>
      <c r="I776" t="s">
        <v>19387</v>
      </c>
      <c r="J776" t="s">
        <v>19388</v>
      </c>
      <c r="K776" t="s">
        <v>19389</v>
      </c>
      <c r="L776" t="s">
        <v>19390</v>
      </c>
      <c r="M776" t="s">
        <v>18092</v>
      </c>
      <c r="N776" t="s">
        <v>18093</v>
      </c>
      <c r="O776" t="s">
        <v>18095</v>
      </c>
      <c r="P776" t="s">
        <v>18094</v>
      </c>
    </row>
    <row r="777" spans="1:255" x14ac:dyDescent="0.25">
      <c r="A777" t="s">
        <v>19391</v>
      </c>
      <c r="B777" t="s">
        <v>19392</v>
      </c>
    </row>
    <row r="778" spans="1:255" x14ac:dyDescent="0.25">
      <c r="A778" t="s">
        <v>19262</v>
      </c>
      <c r="B778" t="s">
        <v>17813</v>
      </c>
      <c r="C778" t="s">
        <v>17814</v>
      </c>
      <c r="D778" t="s">
        <v>17815</v>
      </c>
      <c r="E778" t="s">
        <v>17816</v>
      </c>
      <c r="F778" t="s">
        <v>17817</v>
      </c>
      <c r="G778" t="s">
        <v>17818</v>
      </c>
      <c r="H778" t="s">
        <v>17819</v>
      </c>
      <c r="I778" t="s">
        <v>17820</v>
      </c>
      <c r="J778" t="s">
        <v>17821</v>
      </c>
      <c r="K778" t="s">
        <v>17822</v>
      </c>
      <c r="L778" t="s">
        <v>17823</v>
      </c>
      <c r="M778" t="s">
        <v>17824</v>
      </c>
      <c r="N778" t="s">
        <v>17825</v>
      </c>
      <c r="O778" t="s">
        <v>17826</v>
      </c>
      <c r="P778" t="s">
        <v>17827</v>
      </c>
      <c r="Q778" t="s">
        <v>17828</v>
      </c>
      <c r="R778" t="s">
        <v>17829</v>
      </c>
      <c r="S778" t="s">
        <v>17830</v>
      </c>
      <c r="T778" t="s">
        <v>17831</v>
      </c>
      <c r="U778" t="s">
        <v>17832</v>
      </c>
      <c r="V778" t="s">
        <v>17833</v>
      </c>
      <c r="W778" t="s">
        <v>17834</v>
      </c>
      <c r="X778" t="s">
        <v>17835</v>
      </c>
      <c r="Y778" t="s">
        <v>17836</v>
      </c>
      <c r="Z778" t="s">
        <v>17837</v>
      </c>
      <c r="AA778" t="s">
        <v>17838</v>
      </c>
      <c r="AB778" t="s">
        <v>17839</v>
      </c>
      <c r="AC778" t="s">
        <v>17840</v>
      </c>
      <c r="AD778" t="s">
        <v>17841</v>
      </c>
      <c r="AE778" t="s">
        <v>17842</v>
      </c>
      <c r="AF778" t="s">
        <v>17843</v>
      </c>
      <c r="AG778" t="s">
        <v>17844</v>
      </c>
      <c r="AH778" t="s">
        <v>17845</v>
      </c>
      <c r="AI778" t="s">
        <v>17846</v>
      </c>
      <c r="AJ778" t="s">
        <v>17847</v>
      </c>
      <c r="AK778" t="s">
        <v>17848</v>
      </c>
      <c r="AL778" t="s">
        <v>17849</v>
      </c>
      <c r="AM778" t="s">
        <v>17850</v>
      </c>
      <c r="AN778" t="s">
        <v>17851</v>
      </c>
      <c r="AO778" t="s">
        <v>17852</v>
      </c>
      <c r="AP778" t="s">
        <v>17853</v>
      </c>
      <c r="AQ778" t="s">
        <v>17854</v>
      </c>
      <c r="AR778" t="s">
        <v>17855</v>
      </c>
      <c r="AS778" t="s">
        <v>17856</v>
      </c>
      <c r="AT778" t="s">
        <v>17857</v>
      </c>
      <c r="AU778" t="s">
        <v>17858</v>
      </c>
      <c r="AV778" t="s">
        <v>17859</v>
      </c>
      <c r="AW778" t="s">
        <v>17860</v>
      </c>
      <c r="AX778" t="s">
        <v>17861</v>
      </c>
      <c r="AY778" t="s">
        <v>17862</v>
      </c>
      <c r="AZ778" t="s">
        <v>17863</v>
      </c>
      <c r="BA778" t="s">
        <v>17864</v>
      </c>
      <c r="BB778" t="s">
        <v>17865</v>
      </c>
      <c r="BC778" t="s">
        <v>17866</v>
      </c>
      <c r="BD778" t="s">
        <v>17867</v>
      </c>
      <c r="BE778" t="s">
        <v>17868</v>
      </c>
      <c r="BF778" t="s">
        <v>17869</v>
      </c>
      <c r="BG778" t="s">
        <v>17870</v>
      </c>
      <c r="BH778" t="s">
        <v>17871</v>
      </c>
      <c r="BI778" t="s">
        <v>17872</v>
      </c>
      <c r="BJ778" t="s">
        <v>17873</v>
      </c>
      <c r="BK778" t="s">
        <v>17874</v>
      </c>
      <c r="BL778" t="s">
        <v>17875</v>
      </c>
      <c r="BM778" t="s">
        <v>17876</v>
      </c>
      <c r="BN778" t="s">
        <v>17877</v>
      </c>
      <c r="BO778" t="s">
        <v>17878</v>
      </c>
      <c r="BP778" t="s">
        <v>17879</v>
      </c>
      <c r="BQ778" t="s">
        <v>17880</v>
      </c>
      <c r="BR778" t="s">
        <v>17881</v>
      </c>
      <c r="BS778" t="s">
        <v>17882</v>
      </c>
      <c r="BT778" t="s">
        <v>17883</v>
      </c>
      <c r="BU778" t="s">
        <v>17884</v>
      </c>
      <c r="BV778" t="s">
        <v>17885</v>
      </c>
      <c r="BW778" t="s">
        <v>17886</v>
      </c>
      <c r="BX778" t="s">
        <v>17887</v>
      </c>
      <c r="BY778" t="s">
        <v>17888</v>
      </c>
      <c r="BZ778" t="s">
        <v>17889</v>
      </c>
      <c r="CA778" t="s">
        <v>17890</v>
      </c>
      <c r="CB778" t="s">
        <v>17891</v>
      </c>
      <c r="CC778" t="s">
        <v>17892</v>
      </c>
      <c r="CD778" t="s">
        <v>17893</v>
      </c>
      <c r="CE778" t="s">
        <v>17894</v>
      </c>
      <c r="CF778" t="s">
        <v>17895</v>
      </c>
      <c r="CG778" t="s">
        <v>17896</v>
      </c>
      <c r="CH778" t="s">
        <v>17897</v>
      </c>
      <c r="CI778" t="s">
        <v>17898</v>
      </c>
      <c r="CJ778" t="s">
        <v>17899</v>
      </c>
      <c r="CK778" t="s">
        <v>17900</v>
      </c>
      <c r="CL778" t="s">
        <v>17901</v>
      </c>
      <c r="CM778" t="s">
        <v>17902</v>
      </c>
      <c r="CN778" t="s">
        <v>17903</v>
      </c>
      <c r="CO778" t="s">
        <v>17904</v>
      </c>
      <c r="CP778" t="s">
        <v>17905</v>
      </c>
      <c r="CQ778" t="s">
        <v>17906</v>
      </c>
      <c r="CR778" t="s">
        <v>17907</v>
      </c>
      <c r="CS778" t="s">
        <v>17908</v>
      </c>
      <c r="CT778" t="s">
        <v>17909</v>
      </c>
      <c r="CU778" t="s">
        <v>17910</v>
      </c>
      <c r="CV778" t="s">
        <v>17911</v>
      </c>
      <c r="CW778" t="s">
        <v>17912</v>
      </c>
      <c r="CX778" t="s">
        <v>17913</v>
      </c>
      <c r="CY778" t="s">
        <v>17914</v>
      </c>
      <c r="CZ778" t="s">
        <v>17915</v>
      </c>
      <c r="DA778" t="s">
        <v>17916</v>
      </c>
      <c r="DB778" t="s">
        <v>17917</v>
      </c>
      <c r="DC778" t="s">
        <v>17918</v>
      </c>
      <c r="DD778" t="s">
        <v>17919</v>
      </c>
      <c r="DE778" t="s">
        <v>17920</v>
      </c>
      <c r="DF778" t="s">
        <v>17921</v>
      </c>
      <c r="DG778" t="s">
        <v>17922</v>
      </c>
      <c r="DH778" t="s">
        <v>17923</v>
      </c>
      <c r="DI778" t="s">
        <v>17924</v>
      </c>
      <c r="DJ778" t="s">
        <v>17925</v>
      </c>
      <c r="DK778" t="s">
        <v>17926</v>
      </c>
      <c r="DL778" t="s">
        <v>17927</v>
      </c>
      <c r="DM778" t="s">
        <v>17928</v>
      </c>
      <c r="DN778" t="s">
        <v>17929</v>
      </c>
      <c r="DO778" t="s">
        <v>17930</v>
      </c>
      <c r="DP778" t="s">
        <v>17931</v>
      </c>
      <c r="DQ778" t="s">
        <v>17932</v>
      </c>
      <c r="DR778" t="s">
        <v>17933</v>
      </c>
      <c r="DS778" t="s">
        <v>17934</v>
      </c>
      <c r="DT778" t="s">
        <v>17935</v>
      </c>
      <c r="DU778" t="s">
        <v>17936</v>
      </c>
      <c r="DV778" t="s">
        <v>17937</v>
      </c>
      <c r="DW778" t="s">
        <v>17938</v>
      </c>
      <c r="DX778" t="s">
        <v>17939</v>
      </c>
      <c r="DY778" t="s">
        <v>17940</v>
      </c>
      <c r="DZ778" t="s">
        <v>17941</v>
      </c>
      <c r="EA778" t="s">
        <v>17942</v>
      </c>
      <c r="EB778" t="s">
        <v>17943</v>
      </c>
      <c r="EC778" t="s">
        <v>17944</v>
      </c>
      <c r="ED778" t="s">
        <v>17945</v>
      </c>
      <c r="EE778" t="s">
        <v>17946</v>
      </c>
      <c r="EF778" t="s">
        <v>17947</v>
      </c>
      <c r="EG778" t="s">
        <v>17948</v>
      </c>
      <c r="EH778" t="s">
        <v>17949</v>
      </c>
      <c r="EI778" t="s">
        <v>17950</v>
      </c>
      <c r="EJ778" t="s">
        <v>17951</v>
      </c>
      <c r="EK778" t="s">
        <v>17952</v>
      </c>
      <c r="EL778" t="s">
        <v>17953</v>
      </c>
      <c r="EM778" t="s">
        <v>17954</v>
      </c>
      <c r="EN778" t="s">
        <v>17955</v>
      </c>
      <c r="EO778" t="s">
        <v>17956</v>
      </c>
      <c r="EP778" t="s">
        <v>17957</v>
      </c>
      <c r="EQ778" t="s">
        <v>17958</v>
      </c>
      <c r="ER778" t="s">
        <v>17959</v>
      </c>
      <c r="ES778" t="s">
        <v>17960</v>
      </c>
      <c r="ET778" t="s">
        <v>17961</v>
      </c>
      <c r="EU778" t="s">
        <v>17962</v>
      </c>
      <c r="EV778" t="s">
        <v>17963</v>
      </c>
      <c r="EW778" t="s">
        <v>17964</v>
      </c>
      <c r="EX778" t="s">
        <v>17965</v>
      </c>
      <c r="EY778" t="s">
        <v>17966</v>
      </c>
      <c r="EZ778" t="s">
        <v>17967</v>
      </c>
      <c r="FA778" t="s">
        <v>17968</v>
      </c>
      <c r="FB778" t="s">
        <v>17969</v>
      </c>
      <c r="FC778" t="s">
        <v>17970</v>
      </c>
      <c r="FD778" t="s">
        <v>17971</v>
      </c>
      <c r="FE778" t="s">
        <v>17972</v>
      </c>
      <c r="FF778" t="s">
        <v>17973</v>
      </c>
      <c r="FG778" t="s">
        <v>17974</v>
      </c>
      <c r="FH778" t="s">
        <v>17975</v>
      </c>
      <c r="FI778" t="s">
        <v>17976</v>
      </c>
      <c r="FJ778" t="s">
        <v>17977</v>
      </c>
      <c r="FK778" t="s">
        <v>17978</v>
      </c>
      <c r="FL778" t="s">
        <v>17979</v>
      </c>
      <c r="FM778" t="s">
        <v>17980</v>
      </c>
      <c r="FN778" t="s">
        <v>17981</v>
      </c>
      <c r="FO778" t="s">
        <v>17982</v>
      </c>
      <c r="FP778" t="s">
        <v>17983</v>
      </c>
      <c r="FQ778" t="s">
        <v>17984</v>
      </c>
      <c r="FR778" t="s">
        <v>17985</v>
      </c>
      <c r="FS778" t="s">
        <v>17986</v>
      </c>
      <c r="FT778" t="s">
        <v>17987</v>
      </c>
      <c r="FU778" t="s">
        <v>17988</v>
      </c>
      <c r="FV778" t="s">
        <v>17989</v>
      </c>
      <c r="FW778" t="s">
        <v>17990</v>
      </c>
      <c r="FX778" t="s">
        <v>17991</v>
      </c>
      <c r="FY778" t="s">
        <v>17992</v>
      </c>
      <c r="FZ778" t="s">
        <v>17993</v>
      </c>
      <c r="GA778" t="s">
        <v>17994</v>
      </c>
      <c r="GB778" t="s">
        <v>17995</v>
      </c>
      <c r="GC778" t="s">
        <v>17996</v>
      </c>
      <c r="GD778" t="s">
        <v>17997</v>
      </c>
      <c r="GE778" t="s">
        <v>17998</v>
      </c>
      <c r="GF778" t="s">
        <v>17999</v>
      </c>
      <c r="GG778" t="s">
        <v>18000</v>
      </c>
      <c r="GH778" t="s">
        <v>18001</v>
      </c>
    </row>
    <row r="779" spans="1:255" x14ac:dyDescent="0.25">
      <c r="A779" t="s">
        <v>19394</v>
      </c>
      <c r="B779" t="s">
        <v>19395</v>
      </c>
    </row>
    <row r="780" spans="1:255" x14ac:dyDescent="0.25">
      <c r="A780" t="s">
        <v>2524</v>
      </c>
    </row>
    <row r="781" spans="1:255" x14ac:dyDescent="0.25">
      <c r="A781" t="s">
        <v>17357</v>
      </c>
      <c r="B781" t="s">
        <v>17358</v>
      </c>
    </row>
    <row r="782" spans="1:255" x14ac:dyDescent="0.25">
      <c r="A782" t="s">
        <v>17370</v>
      </c>
      <c r="B782" t="s">
        <v>17371</v>
      </c>
      <c r="C782" t="s">
        <v>17372</v>
      </c>
      <c r="D782" t="s">
        <v>17373</v>
      </c>
      <c r="E782" t="s">
        <v>17374</v>
      </c>
      <c r="F782" t="s">
        <v>17375</v>
      </c>
      <c r="G782" t="s">
        <v>17376</v>
      </c>
      <c r="H782" t="s">
        <v>17594</v>
      </c>
      <c r="I782" t="s">
        <v>17377</v>
      </c>
      <c r="J782" t="s">
        <v>17378</v>
      </c>
      <c r="K782" t="s">
        <v>17379</v>
      </c>
      <c r="L782" t="s">
        <v>17380</v>
      </c>
      <c r="M782" t="s">
        <v>17381</v>
      </c>
      <c r="N782" t="s">
        <v>17382</v>
      </c>
      <c r="O782" t="s">
        <v>17383</v>
      </c>
      <c r="P782" t="s">
        <v>17384</v>
      </c>
      <c r="Q782" t="s">
        <v>17385</v>
      </c>
      <c r="R782" t="s">
        <v>17386</v>
      </c>
      <c r="S782" t="s">
        <v>17387</v>
      </c>
      <c r="T782" t="s">
        <v>17388</v>
      </c>
      <c r="U782" t="s">
        <v>17389</v>
      </c>
      <c r="V782" t="s">
        <v>17390</v>
      </c>
      <c r="W782" t="s">
        <v>17391</v>
      </c>
      <c r="X782" t="s">
        <v>17392</v>
      </c>
      <c r="Y782" t="s">
        <v>17595</v>
      </c>
      <c r="Z782" t="s">
        <v>17393</v>
      </c>
      <c r="AA782" t="s">
        <v>17394</v>
      </c>
      <c r="AB782" t="s">
        <v>17395</v>
      </c>
      <c r="AC782" t="s">
        <v>17396</v>
      </c>
      <c r="AD782" t="s">
        <v>17397</v>
      </c>
      <c r="AE782" t="s">
        <v>17398</v>
      </c>
      <c r="AF782" t="s">
        <v>17399</v>
      </c>
      <c r="AG782" t="s">
        <v>17596</v>
      </c>
      <c r="AH782" t="s">
        <v>17400</v>
      </c>
      <c r="AI782" t="s">
        <v>17401</v>
      </c>
      <c r="AJ782" t="s">
        <v>17402</v>
      </c>
      <c r="AK782" t="s">
        <v>17403</v>
      </c>
      <c r="AL782" t="s">
        <v>17404</v>
      </c>
      <c r="AM782" t="s">
        <v>17405</v>
      </c>
      <c r="AN782" t="s">
        <v>17406</v>
      </c>
      <c r="AO782" t="s">
        <v>17407</v>
      </c>
      <c r="AP782" t="s">
        <v>17598</v>
      </c>
      <c r="AQ782" t="s">
        <v>17408</v>
      </c>
      <c r="AR782" t="s">
        <v>17409</v>
      </c>
      <c r="AS782" t="s">
        <v>17410</v>
      </c>
      <c r="AT782" t="s">
        <v>17411</v>
      </c>
      <c r="AU782" t="s">
        <v>17412</v>
      </c>
      <c r="AV782" t="s">
        <v>17413</v>
      </c>
      <c r="AW782" t="s">
        <v>17414</v>
      </c>
      <c r="AX782" t="s">
        <v>17415</v>
      </c>
      <c r="AY782" t="s">
        <v>17416</v>
      </c>
      <c r="AZ782" t="s">
        <v>17417</v>
      </c>
      <c r="BA782" t="s">
        <v>17418</v>
      </c>
      <c r="BB782" t="s">
        <v>17419</v>
      </c>
      <c r="BC782" t="s">
        <v>17420</v>
      </c>
      <c r="BD782" t="s">
        <v>17421</v>
      </c>
      <c r="BE782" t="s">
        <v>17422</v>
      </c>
      <c r="BF782" t="s">
        <v>17423</v>
      </c>
      <c r="BG782" t="s">
        <v>17424</v>
      </c>
      <c r="BH782" t="s">
        <v>17425</v>
      </c>
      <c r="BI782" t="s">
        <v>17426</v>
      </c>
      <c r="BJ782" t="s">
        <v>17427</v>
      </c>
      <c r="BK782" t="s">
        <v>17428</v>
      </c>
      <c r="BL782" t="s">
        <v>17429</v>
      </c>
      <c r="BM782" t="s">
        <v>17430</v>
      </c>
      <c r="BN782" t="s">
        <v>17431</v>
      </c>
      <c r="BO782" t="s">
        <v>17432</v>
      </c>
      <c r="BP782" t="s">
        <v>17433</v>
      </c>
      <c r="BQ782" t="s">
        <v>17434</v>
      </c>
      <c r="BR782" t="s">
        <v>17435</v>
      </c>
      <c r="BS782" t="s">
        <v>17436</v>
      </c>
      <c r="BT782" t="s">
        <v>17599</v>
      </c>
      <c r="BU782" t="s">
        <v>17437</v>
      </c>
      <c r="BV782" t="s">
        <v>17438</v>
      </c>
      <c r="BW782" t="s">
        <v>17439</v>
      </c>
      <c r="BX782" t="s">
        <v>17440</v>
      </c>
      <c r="BY782" t="s">
        <v>17441</v>
      </c>
      <c r="BZ782" t="s">
        <v>17442</v>
      </c>
      <c r="CA782" t="s">
        <v>17443</v>
      </c>
      <c r="CB782" t="s">
        <v>17444</v>
      </c>
      <c r="CC782" t="s">
        <v>17445</v>
      </c>
      <c r="CD782" t="s">
        <v>17446</v>
      </c>
      <c r="CE782" t="s">
        <v>17447</v>
      </c>
      <c r="CF782" t="s">
        <v>17448</v>
      </c>
      <c r="CG782" t="s">
        <v>17449</v>
      </c>
      <c r="CH782" t="s">
        <v>17450</v>
      </c>
      <c r="CI782" t="s">
        <v>17451</v>
      </c>
      <c r="CJ782" t="s">
        <v>17452</v>
      </c>
      <c r="CK782" t="s">
        <v>17453</v>
      </c>
      <c r="CL782" t="s">
        <v>17454</v>
      </c>
      <c r="CM782" t="s">
        <v>17455</v>
      </c>
      <c r="CN782" t="s">
        <v>17456</v>
      </c>
      <c r="CO782" t="s">
        <v>17457</v>
      </c>
      <c r="CP782" t="s">
        <v>17458</v>
      </c>
      <c r="CQ782" t="s">
        <v>17459</v>
      </c>
      <c r="CR782" t="s">
        <v>17460</v>
      </c>
      <c r="CS782" t="s">
        <v>17461</v>
      </c>
      <c r="CT782" t="s">
        <v>17462</v>
      </c>
      <c r="CU782" t="s">
        <v>17463</v>
      </c>
      <c r="CV782" t="s">
        <v>17464</v>
      </c>
      <c r="CW782" t="s">
        <v>17465</v>
      </c>
      <c r="CX782" t="s">
        <v>17466</v>
      </c>
      <c r="CY782" t="s">
        <v>17467</v>
      </c>
      <c r="CZ782" t="s">
        <v>17468</v>
      </c>
      <c r="DA782" t="s">
        <v>17469</v>
      </c>
      <c r="DB782" t="s">
        <v>17470</v>
      </c>
      <c r="DC782" t="s">
        <v>17471</v>
      </c>
      <c r="DD782" t="s">
        <v>17472</v>
      </c>
      <c r="DE782" t="s">
        <v>17473</v>
      </c>
      <c r="DF782" t="s">
        <v>17474</v>
      </c>
      <c r="DG782" t="s">
        <v>17475</v>
      </c>
      <c r="DH782" t="s">
        <v>17476</v>
      </c>
      <c r="DI782" t="s">
        <v>17477</v>
      </c>
      <c r="DJ782" t="s">
        <v>17478</v>
      </c>
      <c r="DK782" t="s">
        <v>17479</v>
      </c>
      <c r="DL782" t="s">
        <v>17480</v>
      </c>
      <c r="DM782" t="s">
        <v>17481</v>
      </c>
      <c r="DN782" t="s">
        <v>17482</v>
      </c>
      <c r="DO782" t="s">
        <v>17483</v>
      </c>
      <c r="DP782" t="s">
        <v>17484</v>
      </c>
      <c r="DQ782" t="s">
        <v>17485</v>
      </c>
      <c r="DR782" t="s">
        <v>17486</v>
      </c>
      <c r="DS782" t="s">
        <v>17487</v>
      </c>
      <c r="DT782" t="s">
        <v>17488</v>
      </c>
      <c r="DU782" t="s">
        <v>17489</v>
      </c>
      <c r="DV782" t="s">
        <v>17490</v>
      </c>
      <c r="DW782" t="s">
        <v>17491</v>
      </c>
      <c r="DX782" t="s">
        <v>17492</v>
      </c>
      <c r="DY782" t="s">
        <v>17493</v>
      </c>
      <c r="DZ782" t="s">
        <v>17494</v>
      </c>
      <c r="EA782" t="s">
        <v>17495</v>
      </c>
      <c r="EB782" t="s">
        <v>17496</v>
      </c>
      <c r="EC782" t="s">
        <v>17497</v>
      </c>
      <c r="ED782" t="s">
        <v>17498</v>
      </c>
      <c r="EE782" t="s">
        <v>17499</v>
      </c>
      <c r="EF782" t="s">
        <v>17500</v>
      </c>
      <c r="EG782" t="s">
        <v>17501</v>
      </c>
      <c r="EH782" t="s">
        <v>17502</v>
      </c>
      <c r="EI782" t="s">
        <v>17503</v>
      </c>
      <c r="EJ782" t="s">
        <v>17504</v>
      </c>
      <c r="EK782" t="s">
        <v>17505</v>
      </c>
      <c r="EL782" t="s">
        <v>17506</v>
      </c>
      <c r="EM782" t="s">
        <v>17507</v>
      </c>
      <c r="EN782" t="s">
        <v>17508</v>
      </c>
      <c r="EO782" t="s">
        <v>17509</v>
      </c>
      <c r="EP782" t="s">
        <v>17510</v>
      </c>
      <c r="EQ782" t="s">
        <v>17511</v>
      </c>
      <c r="ER782" t="s">
        <v>17512</v>
      </c>
      <c r="ES782" t="s">
        <v>17513</v>
      </c>
      <c r="ET782" t="s">
        <v>17601</v>
      </c>
      <c r="EU782" t="s">
        <v>17514</v>
      </c>
      <c r="EV782" t="s">
        <v>17515</v>
      </c>
      <c r="EW782" t="s">
        <v>17516</v>
      </c>
      <c r="EX782" t="s">
        <v>17517</v>
      </c>
      <c r="EY782" t="s">
        <v>17518</v>
      </c>
      <c r="EZ782" t="s">
        <v>17519</v>
      </c>
      <c r="FA782" t="s">
        <v>17520</v>
      </c>
      <c r="FB782" t="s">
        <v>17521</v>
      </c>
      <c r="FC782" t="s">
        <v>17522</v>
      </c>
      <c r="FD782" t="s">
        <v>17523</v>
      </c>
      <c r="FE782" t="s">
        <v>17524</v>
      </c>
      <c r="FF782" t="s">
        <v>17525</v>
      </c>
      <c r="FG782" t="s">
        <v>17526</v>
      </c>
      <c r="FH782" t="s">
        <v>17527</v>
      </c>
      <c r="FI782" t="s">
        <v>17528</v>
      </c>
      <c r="FJ782" t="s">
        <v>17529</v>
      </c>
      <c r="FK782" t="s">
        <v>17530</v>
      </c>
      <c r="FL782" t="s">
        <v>17531</v>
      </c>
      <c r="FM782" t="s">
        <v>17532</v>
      </c>
      <c r="FN782" t="s">
        <v>17533</v>
      </c>
      <c r="FO782" t="s">
        <v>17534</v>
      </c>
      <c r="FP782" t="s">
        <v>17535</v>
      </c>
      <c r="FQ782" t="s">
        <v>17536</v>
      </c>
      <c r="FR782" t="s">
        <v>17537</v>
      </c>
      <c r="FS782" t="s">
        <v>17538</v>
      </c>
      <c r="FT782" t="s">
        <v>17602</v>
      </c>
      <c r="FU782" t="s">
        <v>17539</v>
      </c>
      <c r="FV782" t="s">
        <v>17540</v>
      </c>
      <c r="FW782" t="s">
        <v>17541</v>
      </c>
      <c r="FX782" t="s">
        <v>17542</v>
      </c>
      <c r="FY782" t="s">
        <v>17543</v>
      </c>
      <c r="FZ782" t="s">
        <v>17544</v>
      </c>
      <c r="GA782" t="s">
        <v>17545</v>
      </c>
      <c r="GB782" t="s">
        <v>17546</v>
      </c>
      <c r="GC782" t="s">
        <v>17547</v>
      </c>
      <c r="GD782" t="s">
        <v>17603</v>
      </c>
      <c r="GE782" t="s">
        <v>17548</v>
      </c>
      <c r="GF782" t="s">
        <v>17549</v>
      </c>
      <c r="GG782" t="s">
        <v>17550</v>
      </c>
      <c r="GH782" t="s">
        <v>17551</v>
      </c>
      <c r="GI782" t="s">
        <v>17552</v>
      </c>
      <c r="GJ782" t="s">
        <v>17553</v>
      </c>
      <c r="GK782" t="s">
        <v>17554</v>
      </c>
      <c r="GL782" t="s">
        <v>17555</v>
      </c>
      <c r="GM782" t="s">
        <v>17556</v>
      </c>
      <c r="GN782" t="s">
        <v>17557</v>
      </c>
      <c r="GO782" t="s">
        <v>17558</v>
      </c>
      <c r="GP782" t="s">
        <v>17559</v>
      </c>
      <c r="GQ782" t="s">
        <v>17560</v>
      </c>
      <c r="GR782" t="s">
        <v>17561</v>
      </c>
      <c r="GS782" t="s">
        <v>17562</v>
      </c>
      <c r="GT782" t="s">
        <v>17563</v>
      </c>
      <c r="GU782" t="s">
        <v>17564</v>
      </c>
      <c r="GV782" t="s">
        <v>17565</v>
      </c>
      <c r="GW782" t="s">
        <v>17566</v>
      </c>
      <c r="GX782" t="s">
        <v>17567</v>
      </c>
      <c r="GY782" t="s">
        <v>17604</v>
      </c>
      <c r="GZ782" t="s">
        <v>17568</v>
      </c>
      <c r="HA782" t="s">
        <v>17569</v>
      </c>
      <c r="HB782" t="s">
        <v>17570</v>
      </c>
      <c r="HC782" t="s">
        <v>17571</v>
      </c>
      <c r="HD782" t="s">
        <v>17572</v>
      </c>
      <c r="HE782" t="s">
        <v>17573</v>
      </c>
      <c r="HF782" t="s">
        <v>17574</v>
      </c>
      <c r="HG782" t="s">
        <v>17575</v>
      </c>
      <c r="HH782" t="s">
        <v>17576</v>
      </c>
      <c r="HI782" t="s">
        <v>17577</v>
      </c>
      <c r="HJ782" t="s">
        <v>17578</v>
      </c>
      <c r="HK782" t="s">
        <v>17579</v>
      </c>
      <c r="HL782" t="s">
        <v>17580</v>
      </c>
      <c r="HM782" t="s">
        <v>17581</v>
      </c>
      <c r="HN782" t="s">
        <v>17582</v>
      </c>
      <c r="HO782" t="s">
        <v>17583</v>
      </c>
      <c r="HP782" t="s">
        <v>17584</v>
      </c>
      <c r="HQ782" t="s">
        <v>17585</v>
      </c>
      <c r="HR782" t="s">
        <v>17586</v>
      </c>
      <c r="HS782" t="s">
        <v>17587</v>
      </c>
      <c r="HT782" t="s">
        <v>17588</v>
      </c>
      <c r="HU782" t="s">
        <v>17605</v>
      </c>
      <c r="HV782" t="s">
        <v>17589</v>
      </c>
      <c r="HW782" t="s">
        <v>17590</v>
      </c>
      <c r="HX782" t="s">
        <v>17591</v>
      </c>
      <c r="HY782" t="s">
        <v>17592</v>
      </c>
      <c r="HZ782" t="s">
        <v>17593</v>
      </c>
      <c r="IA782" t="s">
        <v>17600</v>
      </c>
      <c r="IB782" t="s">
        <v>17606</v>
      </c>
      <c r="IC782" t="s">
        <v>17607</v>
      </c>
      <c r="ID782" t="s">
        <v>17608</v>
      </c>
      <c r="IE782" t="s">
        <v>17609</v>
      </c>
      <c r="IF782" t="s">
        <v>17610</v>
      </c>
      <c r="IG782" t="s">
        <v>17611</v>
      </c>
      <c r="IH782" t="s">
        <v>17612</v>
      </c>
      <c r="II782" t="s">
        <v>17597</v>
      </c>
      <c r="IJ782" t="s">
        <v>17613</v>
      </c>
      <c r="IK782" t="s">
        <v>17614</v>
      </c>
      <c r="IL782" t="s">
        <v>17615</v>
      </c>
      <c r="IM782" t="s">
        <v>17616</v>
      </c>
      <c r="IN782" t="s">
        <v>17617</v>
      </c>
      <c r="IO782" t="s">
        <v>17618</v>
      </c>
      <c r="IP782" t="s">
        <v>17619</v>
      </c>
      <c r="IQ782" t="s">
        <v>17620</v>
      </c>
      <c r="IR782" t="s">
        <v>17621</v>
      </c>
      <c r="IS782" t="s">
        <v>17622</v>
      </c>
      <c r="IT782" t="s">
        <v>17623</v>
      </c>
      <c r="IU782" t="s">
        <v>17624</v>
      </c>
    </row>
    <row r="783" spans="1:255" x14ac:dyDescent="0.25">
      <c r="A783" t="s">
        <v>19396</v>
      </c>
    </row>
    <row r="784" spans="1:255" x14ac:dyDescent="0.25">
      <c r="A784" t="s">
        <v>19397</v>
      </c>
    </row>
    <row r="785" spans="1:190" x14ac:dyDescent="0.25">
      <c r="A785" t="s">
        <v>19379</v>
      </c>
      <c r="B785" t="s">
        <v>19380</v>
      </c>
      <c r="C785" t="s">
        <v>19381</v>
      </c>
      <c r="D785" t="s">
        <v>19382</v>
      </c>
      <c r="E785" t="s">
        <v>19383</v>
      </c>
      <c r="F785" t="s">
        <v>19384</v>
      </c>
      <c r="G785" t="s">
        <v>19385</v>
      </c>
      <c r="H785" t="s">
        <v>19386</v>
      </c>
      <c r="I785" t="s">
        <v>19387</v>
      </c>
      <c r="J785" t="s">
        <v>19388</v>
      </c>
      <c r="K785" t="s">
        <v>19389</v>
      </c>
      <c r="L785" t="s">
        <v>19390</v>
      </c>
      <c r="M785" t="s">
        <v>18092</v>
      </c>
      <c r="N785" t="s">
        <v>18093</v>
      </c>
      <c r="O785" t="s">
        <v>18095</v>
      </c>
      <c r="P785" t="s">
        <v>18094</v>
      </c>
    </row>
    <row r="786" spans="1:190" x14ac:dyDescent="0.25">
      <c r="A786" t="s">
        <v>19391</v>
      </c>
      <c r="B786" t="s">
        <v>19392</v>
      </c>
    </row>
    <row r="787" spans="1:190" x14ac:dyDescent="0.25">
      <c r="A787" t="s">
        <v>19262</v>
      </c>
      <c r="B787" t="s">
        <v>17813</v>
      </c>
      <c r="C787" t="s">
        <v>17814</v>
      </c>
      <c r="D787" t="s">
        <v>17815</v>
      </c>
      <c r="E787" t="s">
        <v>17816</v>
      </c>
      <c r="F787" t="s">
        <v>17817</v>
      </c>
      <c r="G787" t="s">
        <v>17818</v>
      </c>
      <c r="H787" t="s">
        <v>17819</v>
      </c>
      <c r="I787" t="s">
        <v>17820</v>
      </c>
      <c r="J787" t="s">
        <v>17821</v>
      </c>
      <c r="K787" t="s">
        <v>17822</v>
      </c>
      <c r="L787" t="s">
        <v>17823</v>
      </c>
      <c r="M787" t="s">
        <v>17824</v>
      </c>
      <c r="N787" t="s">
        <v>17825</v>
      </c>
      <c r="O787" t="s">
        <v>17826</v>
      </c>
      <c r="P787" t="s">
        <v>17827</v>
      </c>
      <c r="Q787" t="s">
        <v>17828</v>
      </c>
      <c r="R787" t="s">
        <v>17829</v>
      </c>
      <c r="S787" t="s">
        <v>17830</v>
      </c>
      <c r="T787" t="s">
        <v>17831</v>
      </c>
      <c r="U787" t="s">
        <v>17832</v>
      </c>
      <c r="V787" t="s">
        <v>17833</v>
      </c>
      <c r="W787" t="s">
        <v>17834</v>
      </c>
      <c r="X787" t="s">
        <v>17835</v>
      </c>
      <c r="Y787" t="s">
        <v>17836</v>
      </c>
      <c r="Z787" t="s">
        <v>17837</v>
      </c>
      <c r="AA787" t="s">
        <v>17838</v>
      </c>
      <c r="AB787" t="s">
        <v>17839</v>
      </c>
      <c r="AC787" t="s">
        <v>17840</v>
      </c>
      <c r="AD787" t="s">
        <v>17841</v>
      </c>
      <c r="AE787" t="s">
        <v>17842</v>
      </c>
      <c r="AF787" t="s">
        <v>17843</v>
      </c>
      <c r="AG787" t="s">
        <v>17844</v>
      </c>
      <c r="AH787" t="s">
        <v>17845</v>
      </c>
      <c r="AI787" t="s">
        <v>17846</v>
      </c>
      <c r="AJ787" t="s">
        <v>17847</v>
      </c>
      <c r="AK787" t="s">
        <v>17848</v>
      </c>
      <c r="AL787" t="s">
        <v>17849</v>
      </c>
      <c r="AM787" t="s">
        <v>17850</v>
      </c>
      <c r="AN787" t="s">
        <v>17851</v>
      </c>
      <c r="AO787" t="s">
        <v>17852</v>
      </c>
      <c r="AP787" t="s">
        <v>17853</v>
      </c>
      <c r="AQ787" t="s">
        <v>17854</v>
      </c>
      <c r="AR787" t="s">
        <v>17855</v>
      </c>
      <c r="AS787" t="s">
        <v>17856</v>
      </c>
      <c r="AT787" t="s">
        <v>17857</v>
      </c>
      <c r="AU787" t="s">
        <v>17858</v>
      </c>
      <c r="AV787" t="s">
        <v>17859</v>
      </c>
      <c r="AW787" t="s">
        <v>17860</v>
      </c>
      <c r="AX787" t="s">
        <v>17861</v>
      </c>
      <c r="AY787" t="s">
        <v>17862</v>
      </c>
      <c r="AZ787" t="s">
        <v>17863</v>
      </c>
      <c r="BA787" t="s">
        <v>17864</v>
      </c>
      <c r="BB787" t="s">
        <v>17865</v>
      </c>
      <c r="BC787" t="s">
        <v>17866</v>
      </c>
      <c r="BD787" t="s">
        <v>17867</v>
      </c>
      <c r="BE787" t="s">
        <v>17868</v>
      </c>
      <c r="BF787" t="s">
        <v>17869</v>
      </c>
      <c r="BG787" t="s">
        <v>17870</v>
      </c>
      <c r="BH787" t="s">
        <v>17871</v>
      </c>
      <c r="BI787" t="s">
        <v>17872</v>
      </c>
      <c r="BJ787" t="s">
        <v>17873</v>
      </c>
      <c r="BK787" t="s">
        <v>17874</v>
      </c>
      <c r="BL787" t="s">
        <v>17875</v>
      </c>
      <c r="BM787" t="s">
        <v>17876</v>
      </c>
      <c r="BN787" t="s">
        <v>17877</v>
      </c>
      <c r="BO787" t="s">
        <v>17878</v>
      </c>
      <c r="BP787" t="s">
        <v>17879</v>
      </c>
      <c r="BQ787" t="s">
        <v>17880</v>
      </c>
      <c r="BR787" t="s">
        <v>17881</v>
      </c>
      <c r="BS787" t="s">
        <v>17882</v>
      </c>
      <c r="BT787" t="s">
        <v>17883</v>
      </c>
      <c r="BU787" t="s">
        <v>17884</v>
      </c>
      <c r="BV787" t="s">
        <v>17885</v>
      </c>
      <c r="BW787" t="s">
        <v>17886</v>
      </c>
      <c r="BX787" t="s">
        <v>17887</v>
      </c>
      <c r="BY787" t="s">
        <v>17888</v>
      </c>
      <c r="BZ787" t="s">
        <v>17889</v>
      </c>
      <c r="CA787" t="s">
        <v>17890</v>
      </c>
      <c r="CB787" t="s">
        <v>17891</v>
      </c>
      <c r="CC787" t="s">
        <v>17892</v>
      </c>
      <c r="CD787" t="s">
        <v>17893</v>
      </c>
      <c r="CE787" t="s">
        <v>17894</v>
      </c>
      <c r="CF787" t="s">
        <v>17895</v>
      </c>
      <c r="CG787" t="s">
        <v>17896</v>
      </c>
      <c r="CH787" t="s">
        <v>17897</v>
      </c>
      <c r="CI787" t="s">
        <v>17898</v>
      </c>
      <c r="CJ787" t="s">
        <v>17899</v>
      </c>
      <c r="CK787" t="s">
        <v>17900</v>
      </c>
      <c r="CL787" t="s">
        <v>17901</v>
      </c>
      <c r="CM787" t="s">
        <v>17902</v>
      </c>
      <c r="CN787" t="s">
        <v>17903</v>
      </c>
      <c r="CO787" t="s">
        <v>17904</v>
      </c>
      <c r="CP787" t="s">
        <v>17905</v>
      </c>
      <c r="CQ787" t="s">
        <v>17906</v>
      </c>
      <c r="CR787" t="s">
        <v>17907</v>
      </c>
      <c r="CS787" t="s">
        <v>17908</v>
      </c>
      <c r="CT787" t="s">
        <v>17909</v>
      </c>
      <c r="CU787" t="s">
        <v>17910</v>
      </c>
      <c r="CV787" t="s">
        <v>17911</v>
      </c>
      <c r="CW787" t="s">
        <v>17912</v>
      </c>
      <c r="CX787" t="s">
        <v>17913</v>
      </c>
      <c r="CY787" t="s">
        <v>17914</v>
      </c>
      <c r="CZ787" t="s">
        <v>17915</v>
      </c>
      <c r="DA787" t="s">
        <v>17916</v>
      </c>
      <c r="DB787" t="s">
        <v>17917</v>
      </c>
      <c r="DC787" t="s">
        <v>17918</v>
      </c>
      <c r="DD787" t="s">
        <v>17919</v>
      </c>
      <c r="DE787" t="s">
        <v>17920</v>
      </c>
      <c r="DF787" t="s">
        <v>17921</v>
      </c>
      <c r="DG787" t="s">
        <v>17922</v>
      </c>
      <c r="DH787" t="s">
        <v>17923</v>
      </c>
      <c r="DI787" t="s">
        <v>17924</v>
      </c>
      <c r="DJ787" t="s">
        <v>17925</v>
      </c>
      <c r="DK787" t="s">
        <v>17926</v>
      </c>
      <c r="DL787" t="s">
        <v>17927</v>
      </c>
      <c r="DM787" t="s">
        <v>17928</v>
      </c>
      <c r="DN787" t="s">
        <v>17929</v>
      </c>
      <c r="DO787" t="s">
        <v>17930</v>
      </c>
      <c r="DP787" t="s">
        <v>17931</v>
      </c>
      <c r="DQ787" t="s">
        <v>17932</v>
      </c>
      <c r="DR787" t="s">
        <v>17933</v>
      </c>
      <c r="DS787" t="s">
        <v>17934</v>
      </c>
      <c r="DT787" t="s">
        <v>17935</v>
      </c>
      <c r="DU787" t="s">
        <v>17936</v>
      </c>
      <c r="DV787" t="s">
        <v>17937</v>
      </c>
      <c r="DW787" t="s">
        <v>17938</v>
      </c>
      <c r="DX787" t="s">
        <v>17939</v>
      </c>
      <c r="DY787" t="s">
        <v>17940</v>
      </c>
      <c r="DZ787" t="s">
        <v>17941</v>
      </c>
      <c r="EA787" t="s">
        <v>17942</v>
      </c>
      <c r="EB787" t="s">
        <v>17943</v>
      </c>
      <c r="EC787" t="s">
        <v>17944</v>
      </c>
      <c r="ED787" t="s">
        <v>17945</v>
      </c>
      <c r="EE787" t="s">
        <v>17946</v>
      </c>
      <c r="EF787" t="s">
        <v>17947</v>
      </c>
      <c r="EG787" t="s">
        <v>17948</v>
      </c>
      <c r="EH787" t="s">
        <v>17949</v>
      </c>
      <c r="EI787" t="s">
        <v>17950</v>
      </c>
      <c r="EJ787" t="s">
        <v>17951</v>
      </c>
      <c r="EK787" t="s">
        <v>17952</v>
      </c>
      <c r="EL787" t="s">
        <v>17953</v>
      </c>
      <c r="EM787" t="s">
        <v>17954</v>
      </c>
      <c r="EN787" t="s">
        <v>17955</v>
      </c>
      <c r="EO787" t="s">
        <v>17956</v>
      </c>
      <c r="EP787" t="s">
        <v>17957</v>
      </c>
      <c r="EQ787" t="s">
        <v>17958</v>
      </c>
      <c r="ER787" t="s">
        <v>17959</v>
      </c>
      <c r="ES787" t="s">
        <v>17960</v>
      </c>
      <c r="ET787" t="s">
        <v>17961</v>
      </c>
      <c r="EU787" t="s">
        <v>17962</v>
      </c>
      <c r="EV787" t="s">
        <v>17963</v>
      </c>
      <c r="EW787" t="s">
        <v>17964</v>
      </c>
      <c r="EX787" t="s">
        <v>17965</v>
      </c>
      <c r="EY787" t="s">
        <v>17966</v>
      </c>
      <c r="EZ787" t="s">
        <v>17967</v>
      </c>
      <c r="FA787" t="s">
        <v>17968</v>
      </c>
      <c r="FB787" t="s">
        <v>17969</v>
      </c>
      <c r="FC787" t="s">
        <v>17970</v>
      </c>
      <c r="FD787" t="s">
        <v>17971</v>
      </c>
      <c r="FE787" t="s">
        <v>17972</v>
      </c>
      <c r="FF787" t="s">
        <v>17973</v>
      </c>
      <c r="FG787" t="s">
        <v>17974</v>
      </c>
      <c r="FH787" t="s">
        <v>17975</v>
      </c>
      <c r="FI787" t="s">
        <v>17976</v>
      </c>
      <c r="FJ787" t="s">
        <v>17977</v>
      </c>
      <c r="FK787" t="s">
        <v>17978</v>
      </c>
      <c r="FL787" t="s">
        <v>17979</v>
      </c>
      <c r="FM787" t="s">
        <v>17980</v>
      </c>
      <c r="FN787" t="s">
        <v>17981</v>
      </c>
      <c r="FO787" t="s">
        <v>17982</v>
      </c>
      <c r="FP787" t="s">
        <v>17983</v>
      </c>
      <c r="FQ787" t="s">
        <v>17984</v>
      </c>
      <c r="FR787" t="s">
        <v>17985</v>
      </c>
      <c r="FS787" t="s">
        <v>17986</v>
      </c>
      <c r="FT787" t="s">
        <v>17987</v>
      </c>
      <c r="FU787" t="s">
        <v>17988</v>
      </c>
      <c r="FV787" t="s">
        <v>17989</v>
      </c>
      <c r="FW787" t="s">
        <v>17990</v>
      </c>
      <c r="FX787" t="s">
        <v>17991</v>
      </c>
      <c r="FY787" t="s">
        <v>17992</v>
      </c>
      <c r="FZ787" t="s">
        <v>17993</v>
      </c>
      <c r="GA787" t="s">
        <v>17994</v>
      </c>
      <c r="GB787" t="s">
        <v>17995</v>
      </c>
      <c r="GC787" t="s">
        <v>17996</v>
      </c>
      <c r="GD787" t="s">
        <v>17997</v>
      </c>
      <c r="GE787" t="s">
        <v>17998</v>
      </c>
      <c r="GF787" t="s">
        <v>17999</v>
      </c>
      <c r="GG787" t="s">
        <v>18000</v>
      </c>
      <c r="GH787" t="s">
        <v>18001</v>
      </c>
    </row>
    <row r="788" spans="1:190" x14ac:dyDescent="0.25">
      <c r="A788" t="s">
        <v>19394</v>
      </c>
      <c r="B788" t="s">
        <v>19395</v>
      </c>
    </row>
    <row r="789" spans="1:190" x14ac:dyDescent="0.25">
      <c r="A789" t="s">
        <v>19398</v>
      </c>
    </row>
    <row r="790" spans="1:190" x14ac:dyDescent="0.25">
      <c r="A790" t="s">
        <v>19379</v>
      </c>
      <c r="B790" t="s">
        <v>19380</v>
      </c>
      <c r="C790" t="s">
        <v>19381</v>
      </c>
      <c r="D790" t="s">
        <v>19382</v>
      </c>
      <c r="E790" t="s">
        <v>19383</v>
      </c>
      <c r="F790" t="s">
        <v>19384</v>
      </c>
      <c r="G790" t="s">
        <v>19385</v>
      </c>
      <c r="H790" t="s">
        <v>19386</v>
      </c>
      <c r="I790" t="s">
        <v>19387</v>
      </c>
      <c r="J790" t="s">
        <v>19388</v>
      </c>
      <c r="K790" t="s">
        <v>19389</v>
      </c>
      <c r="L790" t="s">
        <v>19390</v>
      </c>
      <c r="M790" t="s">
        <v>18092</v>
      </c>
      <c r="N790" t="s">
        <v>18093</v>
      </c>
      <c r="O790" t="s">
        <v>18095</v>
      </c>
      <c r="P790" t="s">
        <v>18094</v>
      </c>
    </row>
    <row r="791" spans="1:190" x14ac:dyDescent="0.25">
      <c r="A791" t="s">
        <v>19391</v>
      </c>
      <c r="B791" t="s">
        <v>19392</v>
      </c>
    </row>
    <row r="792" spans="1:190" x14ac:dyDescent="0.25">
      <c r="A792" t="s">
        <v>19262</v>
      </c>
      <c r="B792" t="s">
        <v>17813</v>
      </c>
      <c r="C792" t="s">
        <v>17814</v>
      </c>
      <c r="D792" t="s">
        <v>17815</v>
      </c>
      <c r="E792" t="s">
        <v>17816</v>
      </c>
      <c r="F792" t="s">
        <v>17817</v>
      </c>
      <c r="G792" t="s">
        <v>17818</v>
      </c>
      <c r="H792" t="s">
        <v>17819</v>
      </c>
      <c r="I792" t="s">
        <v>17820</v>
      </c>
      <c r="J792" t="s">
        <v>17821</v>
      </c>
      <c r="K792" t="s">
        <v>17822</v>
      </c>
      <c r="L792" t="s">
        <v>17823</v>
      </c>
      <c r="M792" t="s">
        <v>17824</v>
      </c>
      <c r="N792" t="s">
        <v>17825</v>
      </c>
      <c r="O792" t="s">
        <v>17826</v>
      </c>
      <c r="P792" t="s">
        <v>17827</v>
      </c>
      <c r="Q792" t="s">
        <v>17828</v>
      </c>
      <c r="R792" t="s">
        <v>17829</v>
      </c>
      <c r="S792" t="s">
        <v>17830</v>
      </c>
      <c r="T792" t="s">
        <v>17831</v>
      </c>
      <c r="U792" t="s">
        <v>17832</v>
      </c>
      <c r="V792" t="s">
        <v>17833</v>
      </c>
      <c r="W792" t="s">
        <v>17834</v>
      </c>
      <c r="X792" t="s">
        <v>17835</v>
      </c>
      <c r="Y792" t="s">
        <v>17836</v>
      </c>
      <c r="Z792" t="s">
        <v>17837</v>
      </c>
      <c r="AA792" t="s">
        <v>17838</v>
      </c>
      <c r="AB792" t="s">
        <v>17839</v>
      </c>
      <c r="AC792" t="s">
        <v>17840</v>
      </c>
      <c r="AD792" t="s">
        <v>17841</v>
      </c>
      <c r="AE792" t="s">
        <v>17842</v>
      </c>
      <c r="AF792" t="s">
        <v>17843</v>
      </c>
      <c r="AG792" t="s">
        <v>17844</v>
      </c>
      <c r="AH792" t="s">
        <v>17845</v>
      </c>
      <c r="AI792" t="s">
        <v>17846</v>
      </c>
      <c r="AJ792" t="s">
        <v>17847</v>
      </c>
      <c r="AK792" t="s">
        <v>17848</v>
      </c>
      <c r="AL792" t="s">
        <v>17849</v>
      </c>
      <c r="AM792" t="s">
        <v>17850</v>
      </c>
      <c r="AN792" t="s">
        <v>17851</v>
      </c>
      <c r="AO792" t="s">
        <v>17852</v>
      </c>
      <c r="AP792" t="s">
        <v>17853</v>
      </c>
      <c r="AQ792" t="s">
        <v>17854</v>
      </c>
      <c r="AR792" t="s">
        <v>17855</v>
      </c>
      <c r="AS792" t="s">
        <v>17856</v>
      </c>
      <c r="AT792" t="s">
        <v>17857</v>
      </c>
      <c r="AU792" t="s">
        <v>17858</v>
      </c>
      <c r="AV792" t="s">
        <v>17859</v>
      </c>
      <c r="AW792" t="s">
        <v>17860</v>
      </c>
      <c r="AX792" t="s">
        <v>17861</v>
      </c>
      <c r="AY792" t="s">
        <v>17862</v>
      </c>
      <c r="AZ792" t="s">
        <v>17863</v>
      </c>
      <c r="BA792" t="s">
        <v>17864</v>
      </c>
      <c r="BB792" t="s">
        <v>17865</v>
      </c>
      <c r="BC792" t="s">
        <v>17866</v>
      </c>
      <c r="BD792" t="s">
        <v>17867</v>
      </c>
      <c r="BE792" t="s">
        <v>17868</v>
      </c>
      <c r="BF792" t="s">
        <v>17869</v>
      </c>
      <c r="BG792" t="s">
        <v>17870</v>
      </c>
      <c r="BH792" t="s">
        <v>17871</v>
      </c>
      <c r="BI792" t="s">
        <v>17872</v>
      </c>
      <c r="BJ792" t="s">
        <v>17873</v>
      </c>
      <c r="BK792" t="s">
        <v>17874</v>
      </c>
      <c r="BL792" t="s">
        <v>17875</v>
      </c>
      <c r="BM792" t="s">
        <v>17876</v>
      </c>
      <c r="BN792" t="s">
        <v>17877</v>
      </c>
      <c r="BO792" t="s">
        <v>17878</v>
      </c>
      <c r="BP792" t="s">
        <v>17879</v>
      </c>
      <c r="BQ792" t="s">
        <v>17880</v>
      </c>
      <c r="BR792" t="s">
        <v>17881</v>
      </c>
      <c r="BS792" t="s">
        <v>17882</v>
      </c>
      <c r="BT792" t="s">
        <v>17883</v>
      </c>
      <c r="BU792" t="s">
        <v>17884</v>
      </c>
      <c r="BV792" t="s">
        <v>17885</v>
      </c>
      <c r="BW792" t="s">
        <v>17886</v>
      </c>
      <c r="BX792" t="s">
        <v>17887</v>
      </c>
      <c r="BY792" t="s">
        <v>17888</v>
      </c>
      <c r="BZ792" t="s">
        <v>17889</v>
      </c>
      <c r="CA792" t="s">
        <v>17890</v>
      </c>
      <c r="CB792" t="s">
        <v>17891</v>
      </c>
      <c r="CC792" t="s">
        <v>17892</v>
      </c>
      <c r="CD792" t="s">
        <v>17893</v>
      </c>
      <c r="CE792" t="s">
        <v>17894</v>
      </c>
      <c r="CF792" t="s">
        <v>17895</v>
      </c>
      <c r="CG792" t="s">
        <v>17896</v>
      </c>
      <c r="CH792" t="s">
        <v>17897</v>
      </c>
      <c r="CI792" t="s">
        <v>17898</v>
      </c>
      <c r="CJ792" t="s">
        <v>17899</v>
      </c>
      <c r="CK792" t="s">
        <v>17900</v>
      </c>
      <c r="CL792" t="s">
        <v>17901</v>
      </c>
      <c r="CM792" t="s">
        <v>17902</v>
      </c>
      <c r="CN792" t="s">
        <v>17903</v>
      </c>
      <c r="CO792" t="s">
        <v>17904</v>
      </c>
      <c r="CP792" t="s">
        <v>17905</v>
      </c>
      <c r="CQ792" t="s">
        <v>17906</v>
      </c>
      <c r="CR792" t="s">
        <v>17907</v>
      </c>
      <c r="CS792" t="s">
        <v>17908</v>
      </c>
      <c r="CT792" t="s">
        <v>17909</v>
      </c>
      <c r="CU792" t="s">
        <v>17910</v>
      </c>
      <c r="CV792" t="s">
        <v>17911</v>
      </c>
      <c r="CW792" t="s">
        <v>17912</v>
      </c>
      <c r="CX792" t="s">
        <v>17913</v>
      </c>
      <c r="CY792" t="s">
        <v>17914</v>
      </c>
      <c r="CZ792" t="s">
        <v>17915</v>
      </c>
      <c r="DA792" t="s">
        <v>17916</v>
      </c>
      <c r="DB792" t="s">
        <v>17917</v>
      </c>
      <c r="DC792" t="s">
        <v>17918</v>
      </c>
      <c r="DD792" t="s">
        <v>17919</v>
      </c>
      <c r="DE792" t="s">
        <v>17920</v>
      </c>
      <c r="DF792" t="s">
        <v>17921</v>
      </c>
      <c r="DG792" t="s">
        <v>17922</v>
      </c>
      <c r="DH792" t="s">
        <v>17923</v>
      </c>
      <c r="DI792" t="s">
        <v>17924</v>
      </c>
      <c r="DJ792" t="s">
        <v>17925</v>
      </c>
      <c r="DK792" t="s">
        <v>17926</v>
      </c>
      <c r="DL792" t="s">
        <v>17927</v>
      </c>
      <c r="DM792" t="s">
        <v>17928</v>
      </c>
      <c r="DN792" t="s">
        <v>17929</v>
      </c>
      <c r="DO792" t="s">
        <v>17930</v>
      </c>
      <c r="DP792" t="s">
        <v>17931</v>
      </c>
      <c r="DQ792" t="s">
        <v>17932</v>
      </c>
      <c r="DR792" t="s">
        <v>17933</v>
      </c>
      <c r="DS792" t="s">
        <v>17934</v>
      </c>
      <c r="DT792" t="s">
        <v>17935</v>
      </c>
      <c r="DU792" t="s">
        <v>17936</v>
      </c>
      <c r="DV792" t="s">
        <v>17937</v>
      </c>
      <c r="DW792" t="s">
        <v>17938</v>
      </c>
      <c r="DX792" t="s">
        <v>17939</v>
      </c>
      <c r="DY792" t="s">
        <v>17940</v>
      </c>
      <c r="DZ792" t="s">
        <v>17941</v>
      </c>
      <c r="EA792" t="s">
        <v>17942</v>
      </c>
      <c r="EB792" t="s">
        <v>17943</v>
      </c>
      <c r="EC792" t="s">
        <v>17944</v>
      </c>
      <c r="ED792" t="s">
        <v>17945</v>
      </c>
      <c r="EE792" t="s">
        <v>17946</v>
      </c>
      <c r="EF792" t="s">
        <v>17947</v>
      </c>
      <c r="EG792" t="s">
        <v>17948</v>
      </c>
      <c r="EH792" t="s">
        <v>17949</v>
      </c>
      <c r="EI792" t="s">
        <v>17950</v>
      </c>
      <c r="EJ792" t="s">
        <v>17951</v>
      </c>
      <c r="EK792" t="s">
        <v>17952</v>
      </c>
      <c r="EL792" t="s">
        <v>17953</v>
      </c>
      <c r="EM792" t="s">
        <v>17954</v>
      </c>
      <c r="EN792" t="s">
        <v>17955</v>
      </c>
      <c r="EO792" t="s">
        <v>17956</v>
      </c>
      <c r="EP792" t="s">
        <v>17957</v>
      </c>
      <c r="EQ792" t="s">
        <v>17958</v>
      </c>
      <c r="ER792" t="s">
        <v>17959</v>
      </c>
      <c r="ES792" t="s">
        <v>17960</v>
      </c>
      <c r="ET792" t="s">
        <v>17961</v>
      </c>
      <c r="EU792" t="s">
        <v>17962</v>
      </c>
      <c r="EV792" t="s">
        <v>17963</v>
      </c>
      <c r="EW792" t="s">
        <v>17964</v>
      </c>
      <c r="EX792" t="s">
        <v>17965</v>
      </c>
      <c r="EY792" t="s">
        <v>17966</v>
      </c>
      <c r="EZ792" t="s">
        <v>17967</v>
      </c>
      <c r="FA792" t="s">
        <v>17968</v>
      </c>
      <c r="FB792" t="s">
        <v>17969</v>
      </c>
      <c r="FC792" t="s">
        <v>17970</v>
      </c>
      <c r="FD792" t="s">
        <v>17971</v>
      </c>
      <c r="FE792" t="s">
        <v>17972</v>
      </c>
      <c r="FF792" t="s">
        <v>17973</v>
      </c>
      <c r="FG792" t="s">
        <v>17974</v>
      </c>
      <c r="FH792" t="s">
        <v>17975</v>
      </c>
      <c r="FI792" t="s">
        <v>17976</v>
      </c>
      <c r="FJ792" t="s">
        <v>17977</v>
      </c>
      <c r="FK792" t="s">
        <v>17978</v>
      </c>
      <c r="FL792" t="s">
        <v>17979</v>
      </c>
      <c r="FM792" t="s">
        <v>17980</v>
      </c>
      <c r="FN792" t="s">
        <v>17981</v>
      </c>
      <c r="FO792" t="s">
        <v>17982</v>
      </c>
      <c r="FP792" t="s">
        <v>17983</v>
      </c>
      <c r="FQ792" t="s">
        <v>17984</v>
      </c>
      <c r="FR792" t="s">
        <v>17985</v>
      </c>
      <c r="FS792" t="s">
        <v>17986</v>
      </c>
      <c r="FT792" t="s">
        <v>17987</v>
      </c>
      <c r="FU792" t="s">
        <v>17988</v>
      </c>
      <c r="FV792" t="s">
        <v>17989</v>
      </c>
      <c r="FW792" t="s">
        <v>17990</v>
      </c>
      <c r="FX792" t="s">
        <v>17991</v>
      </c>
      <c r="FY792" t="s">
        <v>17992</v>
      </c>
      <c r="FZ792" t="s">
        <v>17993</v>
      </c>
      <c r="GA792" t="s">
        <v>17994</v>
      </c>
      <c r="GB792" t="s">
        <v>17995</v>
      </c>
      <c r="GC792" t="s">
        <v>17996</v>
      </c>
      <c r="GD792" t="s">
        <v>17997</v>
      </c>
      <c r="GE792" t="s">
        <v>17998</v>
      </c>
      <c r="GF792" t="s">
        <v>17999</v>
      </c>
      <c r="GG792" t="s">
        <v>18000</v>
      </c>
      <c r="GH792" t="s">
        <v>18001</v>
      </c>
    </row>
    <row r="793" spans="1:190" x14ac:dyDescent="0.25">
      <c r="A793" t="s">
        <v>19394</v>
      </c>
      <c r="B793" t="s">
        <v>19395</v>
      </c>
    </row>
    <row r="794" spans="1:190" x14ac:dyDescent="0.25">
      <c r="A794" t="s">
        <v>19399</v>
      </c>
    </row>
    <row r="795" spans="1:190" x14ac:dyDescent="0.25">
      <c r="A795" t="s">
        <v>19379</v>
      </c>
      <c r="B795" t="s">
        <v>19380</v>
      </c>
      <c r="C795" t="s">
        <v>19381</v>
      </c>
      <c r="D795" t="s">
        <v>19382</v>
      </c>
      <c r="E795" t="s">
        <v>19383</v>
      </c>
      <c r="F795" t="s">
        <v>19384</v>
      </c>
      <c r="G795" t="s">
        <v>19385</v>
      </c>
      <c r="H795" t="s">
        <v>19386</v>
      </c>
      <c r="I795" t="s">
        <v>19387</v>
      </c>
      <c r="J795" t="s">
        <v>19388</v>
      </c>
      <c r="K795" t="s">
        <v>19389</v>
      </c>
      <c r="L795" t="s">
        <v>19390</v>
      </c>
      <c r="M795" t="s">
        <v>18092</v>
      </c>
      <c r="N795" t="s">
        <v>18093</v>
      </c>
      <c r="O795" t="s">
        <v>18095</v>
      </c>
      <c r="P795" t="s">
        <v>18094</v>
      </c>
    </row>
    <row r="796" spans="1:190" x14ac:dyDescent="0.25">
      <c r="A796" t="s">
        <v>19391</v>
      </c>
      <c r="B796" t="s">
        <v>19392</v>
      </c>
    </row>
    <row r="797" spans="1:190" x14ac:dyDescent="0.25">
      <c r="A797" t="s">
        <v>19262</v>
      </c>
      <c r="B797" t="s">
        <v>17813</v>
      </c>
      <c r="C797" t="s">
        <v>17814</v>
      </c>
      <c r="D797" t="s">
        <v>17815</v>
      </c>
      <c r="E797" t="s">
        <v>17816</v>
      </c>
      <c r="F797" t="s">
        <v>17817</v>
      </c>
      <c r="G797" t="s">
        <v>17818</v>
      </c>
      <c r="H797" t="s">
        <v>17819</v>
      </c>
      <c r="I797" t="s">
        <v>17820</v>
      </c>
      <c r="J797" t="s">
        <v>17821</v>
      </c>
      <c r="K797" t="s">
        <v>17822</v>
      </c>
      <c r="L797" t="s">
        <v>17823</v>
      </c>
      <c r="M797" t="s">
        <v>17824</v>
      </c>
      <c r="N797" t="s">
        <v>17825</v>
      </c>
      <c r="O797" t="s">
        <v>17826</v>
      </c>
      <c r="P797" t="s">
        <v>17827</v>
      </c>
      <c r="Q797" t="s">
        <v>17828</v>
      </c>
      <c r="R797" t="s">
        <v>17829</v>
      </c>
      <c r="S797" t="s">
        <v>17830</v>
      </c>
      <c r="T797" t="s">
        <v>17831</v>
      </c>
      <c r="U797" t="s">
        <v>17832</v>
      </c>
      <c r="V797" t="s">
        <v>17833</v>
      </c>
      <c r="W797" t="s">
        <v>17834</v>
      </c>
      <c r="X797" t="s">
        <v>17835</v>
      </c>
      <c r="Y797" t="s">
        <v>17836</v>
      </c>
      <c r="Z797" t="s">
        <v>17837</v>
      </c>
      <c r="AA797" t="s">
        <v>17838</v>
      </c>
      <c r="AB797" t="s">
        <v>17839</v>
      </c>
      <c r="AC797" t="s">
        <v>17840</v>
      </c>
      <c r="AD797" t="s">
        <v>17841</v>
      </c>
      <c r="AE797" t="s">
        <v>17842</v>
      </c>
      <c r="AF797" t="s">
        <v>17843</v>
      </c>
      <c r="AG797" t="s">
        <v>17844</v>
      </c>
      <c r="AH797" t="s">
        <v>17845</v>
      </c>
      <c r="AI797" t="s">
        <v>17846</v>
      </c>
      <c r="AJ797" t="s">
        <v>17847</v>
      </c>
      <c r="AK797" t="s">
        <v>17848</v>
      </c>
      <c r="AL797" t="s">
        <v>17849</v>
      </c>
      <c r="AM797" t="s">
        <v>17850</v>
      </c>
      <c r="AN797" t="s">
        <v>17851</v>
      </c>
      <c r="AO797" t="s">
        <v>17852</v>
      </c>
      <c r="AP797" t="s">
        <v>17853</v>
      </c>
      <c r="AQ797" t="s">
        <v>17854</v>
      </c>
      <c r="AR797" t="s">
        <v>17855</v>
      </c>
      <c r="AS797" t="s">
        <v>17856</v>
      </c>
      <c r="AT797" t="s">
        <v>17857</v>
      </c>
      <c r="AU797" t="s">
        <v>17858</v>
      </c>
      <c r="AV797" t="s">
        <v>17859</v>
      </c>
      <c r="AW797" t="s">
        <v>17860</v>
      </c>
      <c r="AX797" t="s">
        <v>17861</v>
      </c>
      <c r="AY797" t="s">
        <v>17862</v>
      </c>
      <c r="AZ797" t="s">
        <v>17863</v>
      </c>
      <c r="BA797" t="s">
        <v>17864</v>
      </c>
      <c r="BB797" t="s">
        <v>17865</v>
      </c>
      <c r="BC797" t="s">
        <v>17866</v>
      </c>
      <c r="BD797" t="s">
        <v>17867</v>
      </c>
      <c r="BE797" t="s">
        <v>17868</v>
      </c>
      <c r="BF797" t="s">
        <v>17869</v>
      </c>
      <c r="BG797" t="s">
        <v>17870</v>
      </c>
      <c r="BH797" t="s">
        <v>17871</v>
      </c>
      <c r="BI797" t="s">
        <v>17872</v>
      </c>
      <c r="BJ797" t="s">
        <v>17873</v>
      </c>
      <c r="BK797" t="s">
        <v>17874</v>
      </c>
      <c r="BL797" t="s">
        <v>17875</v>
      </c>
      <c r="BM797" t="s">
        <v>17876</v>
      </c>
      <c r="BN797" t="s">
        <v>17877</v>
      </c>
      <c r="BO797" t="s">
        <v>17878</v>
      </c>
      <c r="BP797" t="s">
        <v>17879</v>
      </c>
      <c r="BQ797" t="s">
        <v>17880</v>
      </c>
      <c r="BR797" t="s">
        <v>17881</v>
      </c>
      <c r="BS797" t="s">
        <v>17882</v>
      </c>
      <c r="BT797" t="s">
        <v>17883</v>
      </c>
      <c r="BU797" t="s">
        <v>17884</v>
      </c>
      <c r="BV797" t="s">
        <v>17885</v>
      </c>
      <c r="BW797" t="s">
        <v>17886</v>
      </c>
      <c r="BX797" t="s">
        <v>17887</v>
      </c>
      <c r="BY797" t="s">
        <v>17888</v>
      </c>
      <c r="BZ797" t="s">
        <v>17889</v>
      </c>
      <c r="CA797" t="s">
        <v>17890</v>
      </c>
      <c r="CB797" t="s">
        <v>17891</v>
      </c>
      <c r="CC797" t="s">
        <v>17892</v>
      </c>
      <c r="CD797" t="s">
        <v>17893</v>
      </c>
      <c r="CE797" t="s">
        <v>17894</v>
      </c>
      <c r="CF797" t="s">
        <v>17895</v>
      </c>
      <c r="CG797" t="s">
        <v>17896</v>
      </c>
      <c r="CH797" t="s">
        <v>17897</v>
      </c>
      <c r="CI797" t="s">
        <v>17898</v>
      </c>
      <c r="CJ797" t="s">
        <v>17899</v>
      </c>
      <c r="CK797" t="s">
        <v>17900</v>
      </c>
      <c r="CL797" t="s">
        <v>17901</v>
      </c>
      <c r="CM797" t="s">
        <v>17902</v>
      </c>
      <c r="CN797" t="s">
        <v>17903</v>
      </c>
      <c r="CO797" t="s">
        <v>17904</v>
      </c>
      <c r="CP797" t="s">
        <v>17905</v>
      </c>
      <c r="CQ797" t="s">
        <v>17906</v>
      </c>
      <c r="CR797" t="s">
        <v>17907</v>
      </c>
      <c r="CS797" t="s">
        <v>17908</v>
      </c>
      <c r="CT797" t="s">
        <v>17909</v>
      </c>
      <c r="CU797" t="s">
        <v>17910</v>
      </c>
      <c r="CV797" t="s">
        <v>17911</v>
      </c>
      <c r="CW797" t="s">
        <v>17912</v>
      </c>
      <c r="CX797" t="s">
        <v>17913</v>
      </c>
      <c r="CY797" t="s">
        <v>17914</v>
      </c>
      <c r="CZ797" t="s">
        <v>17915</v>
      </c>
      <c r="DA797" t="s">
        <v>17916</v>
      </c>
      <c r="DB797" t="s">
        <v>17917</v>
      </c>
      <c r="DC797" t="s">
        <v>17918</v>
      </c>
      <c r="DD797" t="s">
        <v>17919</v>
      </c>
      <c r="DE797" t="s">
        <v>17920</v>
      </c>
      <c r="DF797" t="s">
        <v>17921</v>
      </c>
      <c r="DG797" t="s">
        <v>17922</v>
      </c>
      <c r="DH797" t="s">
        <v>17923</v>
      </c>
      <c r="DI797" t="s">
        <v>17924</v>
      </c>
      <c r="DJ797" t="s">
        <v>17925</v>
      </c>
      <c r="DK797" t="s">
        <v>17926</v>
      </c>
      <c r="DL797" t="s">
        <v>17927</v>
      </c>
      <c r="DM797" t="s">
        <v>17928</v>
      </c>
      <c r="DN797" t="s">
        <v>17929</v>
      </c>
      <c r="DO797" t="s">
        <v>17930</v>
      </c>
      <c r="DP797" t="s">
        <v>17931</v>
      </c>
      <c r="DQ797" t="s">
        <v>17932</v>
      </c>
      <c r="DR797" t="s">
        <v>17933</v>
      </c>
      <c r="DS797" t="s">
        <v>17934</v>
      </c>
      <c r="DT797" t="s">
        <v>17935</v>
      </c>
      <c r="DU797" t="s">
        <v>17936</v>
      </c>
      <c r="DV797" t="s">
        <v>17937</v>
      </c>
      <c r="DW797" t="s">
        <v>17938</v>
      </c>
      <c r="DX797" t="s">
        <v>17939</v>
      </c>
      <c r="DY797" t="s">
        <v>17940</v>
      </c>
      <c r="DZ797" t="s">
        <v>17941</v>
      </c>
      <c r="EA797" t="s">
        <v>17942</v>
      </c>
      <c r="EB797" t="s">
        <v>17943</v>
      </c>
      <c r="EC797" t="s">
        <v>17944</v>
      </c>
      <c r="ED797" t="s">
        <v>17945</v>
      </c>
      <c r="EE797" t="s">
        <v>17946</v>
      </c>
      <c r="EF797" t="s">
        <v>17947</v>
      </c>
      <c r="EG797" t="s">
        <v>17948</v>
      </c>
      <c r="EH797" t="s">
        <v>17949</v>
      </c>
      <c r="EI797" t="s">
        <v>17950</v>
      </c>
      <c r="EJ797" t="s">
        <v>17951</v>
      </c>
      <c r="EK797" t="s">
        <v>17952</v>
      </c>
      <c r="EL797" t="s">
        <v>17953</v>
      </c>
      <c r="EM797" t="s">
        <v>17954</v>
      </c>
      <c r="EN797" t="s">
        <v>17955</v>
      </c>
      <c r="EO797" t="s">
        <v>17956</v>
      </c>
      <c r="EP797" t="s">
        <v>17957</v>
      </c>
      <c r="EQ797" t="s">
        <v>17958</v>
      </c>
      <c r="ER797" t="s">
        <v>17959</v>
      </c>
      <c r="ES797" t="s">
        <v>17960</v>
      </c>
      <c r="ET797" t="s">
        <v>17961</v>
      </c>
      <c r="EU797" t="s">
        <v>17962</v>
      </c>
      <c r="EV797" t="s">
        <v>17963</v>
      </c>
      <c r="EW797" t="s">
        <v>17964</v>
      </c>
      <c r="EX797" t="s">
        <v>17965</v>
      </c>
      <c r="EY797" t="s">
        <v>17966</v>
      </c>
      <c r="EZ797" t="s">
        <v>17967</v>
      </c>
      <c r="FA797" t="s">
        <v>17968</v>
      </c>
      <c r="FB797" t="s">
        <v>17969</v>
      </c>
      <c r="FC797" t="s">
        <v>17970</v>
      </c>
      <c r="FD797" t="s">
        <v>17971</v>
      </c>
      <c r="FE797" t="s">
        <v>17972</v>
      </c>
      <c r="FF797" t="s">
        <v>17973</v>
      </c>
      <c r="FG797" t="s">
        <v>17974</v>
      </c>
      <c r="FH797" t="s">
        <v>17975</v>
      </c>
      <c r="FI797" t="s">
        <v>17976</v>
      </c>
      <c r="FJ797" t="s">
        <v>17977</v>
      </c>
      <c r="FK797" t="s">
        <v>17978</v>
      </c>
      <c r="FL797" t="s">
        <v>17979</v>
      </c>
      <c r="FM797" t="s">
        <v>17980</v>
      </c>
      <c r="FN797" t="s">
        <v>17981</v>
      </c>
      <c r="FO797" t="s">
        <v>17982</v>
      </c>
      <c r="FP797" t="s">
        <v>17983</v>
      </c>
      <c r="FQ797" t="s">
        <v>17984</v>
      </c>
      <c r="FR797" t="s">
        <v>17985</v>
      </c>
      <c r="FS797" t="s">
        <v>17986</v>
      </c>
      <c r="FT797" t="s">
        <v>17987</v>
      </c>
      <c r="FU797" t="s">
        <v>17988</v>
      </c>
      <c r="FV797" t="s">
        <v>17989</v>
      </c>
      <c r="FW797" t="s">
        <v>17990</v>
      </c>
      <c r="FX797" t="s">
        <v>17991</v>
      </c>
      <c r="FY797" t="s">
        <v>17992</v>
      </c>
      <c r="FZ797" t="s">
        <v>17993</v>
      </c>
      <c r="GA797" t="s">
        <v>17994</v>
      </c>
      <c r="GB797" t="s">
        <v>17995</v>
      </c>
      <c r="GC797" t="s">
        <v>17996</v>
      </c>
      <c r="GD797" t="s">
        <v>17997</v>
      </c>
      <c r="GE797" t="s">
        <v>17998</v>
      </c>
      <c r="GF797" t="s">
        <v>17999</v>
      </c>
      <c r="GG797" t="s">
        <v>18000</v>
      </c>
      <c r="GH797" t="s">
        <v>18001</v>
      </c>
    </row>
    <row r="798" spans="1:190" x14ac:dyDescent="0.25">
      <c r="A798" t="s">
        <v>19394</v>
      </c>
      <c r="B798" t="s">
        <v>19395</v>
      </c>
    </row>
    <row r="799" spans="1:190" x14ac:dyDescent="0.25">
      <c r="A799" t="s">
        <v>19400</v>
      </c>
    </row>
    <row r="800" spans="1:190" x14ac:dyDescent="0.25">
      <c r="A800" t="s">
        <v>19379</v>
      </c>
      <c r="B800" t="s">
        <v>19380</v>
      </c>
      <c r="C800" t="s">
        <v>19381</v>
      </c>
      <c r="D800" t="s">
        <v>19382</v>
      </c>
      <c r="E800" t="s">
        <v>19383</v>
      </c>
      <c r="F800" t="s">
        <v>19384</v>
      </c>
      <c r="G800" t="s">
        <v>19385</v>
      </c>
      <c r="H800" t="s">
        <v>19386</v>
      </c>
      <c r="I800" t="s">
        <v>19387</v>
      </c>
      <c r="J800" t="s">
        <v>19388</v>
      </c>
      <c r="K800" t="s">
        <v>19389</v>
      </c>
      <c r="L800" t="s">
        <v>19390</v>
      </c>
      <c r="M800" t="s">
        <v>18092</v>
      </c>
      <c r="N800" t="s">
        <v>18093</v>
      </c>
      <c r="O800" t="s">
        <v>18095</v>
      </c>
      <c r="P800" t="s">
        <v>18094</v>
      </c>
    </row>
    <row r="801" spans="1:190" x14ac:dyDescent="0.25">
      <c r="A801" t="s">
        <v>19391</v>
      </c>
      <c r="B801" t="s">
        <v>19392</v>
      </c>
    </row>
    <row r="802" spans="1:190" x14ac:dyDescent="0.25">
      <c r="A802" t="s">
        <v>19262</v>
      </c>
      <c r="B802" t="s">
        <v>17813</v>
      </c>
      <c r="C802" t="s">
        <v>17814</v>
      </c>
      <c r="D802" t="s">
        <v>17815</v>
      </c>
      <c r="E802" t="s">
        <v>17816</v>
      </c>
      <c r="F802" t="s">
        <v>17817</v>
      </c>
      <c r="G802" t="s">
        <v>17818</v>
      </c>
      <c r="H802" t="s">
        <v>17819</v>
      </c>
      <c r="I802" t="s">
        <v>17820</v>
      </c>
      <c r="J802" t="s">
        <v>17821</v>
      </c>
      <c r="K802" t="s">
        <v>17822</v>
      </c>
      <c r="L802" t="s">
        <v>17823</v>
      </c>
      <c r="M802" t="s">
        <v>17824</v>
      </c>
      <c r="N802" t="s">
        <v>17825</v>
      </c>
      <c r="O802" t="s">
        <v>17826</v>
      </c>
      <c r="P802" t="s">
        <v>17827</v>
      </c>
      <c r="Q802" t="s">
        <v>17828</v>
      </c>
      <c r="R802" t="s">
        <v>17829</v>
      </c>
      <c r="S802" t="s">
        <v>17830</v>
      </c>
      <c r="T802" t="s">
        <v>17831</v>
      </c>
      <c r="U802" t="s">
        <v>17832</v>
      </c>
      <c r="V802" t="s">
        <v>17833</v>
      </c>
      <c r="W802" t="s">
        <v>17834</v>
      </c>
      <c r="X802" t="s">
        <v>17835</v>
      </c>
      <c r="Y802" t="s">
        <v>17836</v>
      </c>
      <c r="Z802" t="s">
        <v>17837</v>
      </c>
      <c r="AA802" t="s">
        <v>17838</v>
      </c>
      <c r="AB802" t="s">
        <v>17839</v>
      </c>
      <c r="AC802" t="s">
        <v>17840</v>
      </c>
      <c r="AD802" t="s">
        <v>17841</v>
      </c>
      <c r="AE802" t="s">
        <v>17842</v>
      </c>
      <c r="AF802" t="s">
        <v>17843</v>
      </c>
      <c r="AG802" t="s">
        <v>17844</v>
      </c>
      <c r="AH802" t="s">
        <v>17845</v>
      </c>
      <c r="AI802" t="s">
        <v>17846</v>
      </c>
      <c r="AJ802" t="s">
        <v>17847</v>
      </c>
      <c r="AK802" t="s">
        <v>17848</v>
      </c>
      <c r="AL802" t="s">
        <v>17849</v>
      </c>
      <c r="AM802" t="s">
        <v>17850</v>
      </c>
      <c r="AN802" t="s">
        <v>17851</v>
      </c>
      <c r="AO802" t="s">
        <v>17852</v>
      </c>
      <c r="AP802" t="s">
        <v>17853</v>
      </c>
      <c r="AQ802" t="s">
        <v>17854</v>
      </c>
      <c r="AR802" t="s">
        <v>17855</v>
      </c>
      <c r="AS802" t="s">
        <v>17856</v>
      </c>
      <c r="AT802" t="s">
        <v>17857</v>
      </c>
      <c r="AU802" t="s">
        <v>17858</v>
      </c>
      <c r="AV802" t="s">
        <v>17859</v>
      </c>
      <c r="AW802" t="s">
        <v>17860</v>
      </c>
      <c r="AX802" t="s">
        <v>17861</v>
      </c>
      <c r="AY802" t="s">
        <v>17862</v>
      </c>
      <c r="AZ802" t="s">
        <v>17863</v>
      </c>
      <c r="BA802" t="s">
        <v>17864</v>
      </c>
      <c r="BB802" t="s">
        <v>17865</v>
      </c>
      <c r="BC802" t="s">
        <v>17866</v>
      </c>
      <c r="BD802" t="s">
        <v>17867</v>
      </c>
      <c r="BE802" t="s">
        <v>17868</v>
      </c>
      <c r="BF802" t="s">
        <v>17869</v>
      </c>
      <c r="BG802" t="s">
        <v>17870</v>
      </c>
      <c r="BH802" t="s">
        <v>17871</v>
      </c>
      <c r="BI802" t="s">
        <v>17872</v>
      </c>
      <c r="BJ802" t="s">
        <v>17873</v>
      </c>
      <c r="BK802" t="s">
        <v>17874</v>
      </c>
      <c r="BL802" t="s">
        <v>17875</v>
      </c>
      <c r="BM802" t="s">
        <v>17876</v>
      </c>
      <c r="BN802" t="s">
        <v>17877</v>
      </c>
      <c r="BO802" t="s">
        <v>17878</v>
      </c>
      <c r="BP802" t="s">
        <v>17879</v>
      </c>
      <c r="BQ802" t="s">
        <v>17880</v>
      </c>
      <c r="BR802" t="s">
        <v>17881</v>
      </c>
      <c r="BS802" t="s">
        <v>17882</v>
      </c>
      <c r="BT802" t="s">
        <v>17883</v>
      </c>
      <c r="BU802" t="s">
        <v>17884</v>
      </c>
      <c r="BV802" t="s">
        <v>17885</v>
      </c>
      <c r="BW802" t="s">
        <v>17886</v>
      </c>
      <c r="BX802" t="s">
        <v>17887</v>
      </c>
      <c r="BY802" t="s">
        <v>17888</v>
      </c>
      <c r="BZ802" t="s">
        <v>17889</v>
      </c>
      <c r="CA802" t="s">
        <v>17890</v>
      </c>
      <c r="CB802" t="s">
        <v>17891</v>
      </c>
      <c r="CC802" t="s">
        <v>17892</v>
      </c>
      <c r="CD802" t="s">
        <v>17893</v>
      </c>
      <c r="CE802" t="s">
        <v>17894</v>
      </c>
      <c r="CF802" t="s">
        <v>17895</v>
      </c>
      <c r="CG802" t="s">
        <v>17896</v>
      </c>
      <c r="CH802" t="s">
        <v>17897</v>
      </c>
      <c r="CI802" t="s">
        <v>17898</v>
      </c>
      <c r="CJ802" t="s">
        <v>17899</v>
      </c>
      <c r="CK802" t="s">
        <v>17900</v>
      </c>
      <c r="CL802" t="s">
        <v>17901</v>
      </c>
      <c r="CM802" t="s">
        <v>17902</v>
      </c>
      <c r="CN802" t="s">
        <v>17903</v>
      </c>
      <c r="CO802" t="s">
        <v>17904</v>
      </c>
      <c r="CP802" t="s">
        <v>17905</v>
      </c>
      <c r="CQ802" t="s">
        <v>17906</v>
      </c>
      <c r="CR802" t="s">
        <v>17907</v>
      </c>
      <c r="CS802" t="s">
        <v>17908</v>
      </c>
      <c r="CT802" t="s">
        <v>17909</v>
      </c>
      <c r="CU802" t="s">
        <v>17910</v>
      </c>
      <c r="CV802" t="s">
        <v>17911</v>
      </c>
      <c r="CW802" t="s">
        <v>17912</v>
      </c>
      <c r="CX802" t="s">
        <v>17913</v>
      </c>
      <c r="CY802" t="s">
        <v>17914</v>
      </c>
      <c r="CZ802" t="s">
        <v>17915</v>
      </c>
      <c r="DA802" t="s">
        <v>17916</v>
      </c>
      <c r="DB802" t="s">
        <v>17917</v>
      </c>
      <c r="DC802" t="s">
        <v>17918</v>
      </c>
      <c r="DD802" t="s">
        <v>17919</v>
      </c>
      <c r="DE802" t="s">
        <v>17920</v>
      </c>
      <c r="DF802" t="s">
        <v>17921</v>
      </c>
      <c r="DG802" t="s">
        <v>17922</v>
      </c>
      <c r="DH802" t="s">
        <v>17923</v>
      </c>
      <c r="DI802" t="s">
        <v>17924</v>
      </c>
      <c r="DJ802" t="s">
        <v>17925</v>
      </c>
      <c r="DK802" t="s">
        <v>17926</v>
      </c>
      <c r="DL802" t="s">
        <v>17927</v>
      </c>
      <c r="DM802" t="s">
        <v>17928</v>
      </c>
      <c r="DN802" t="s">
        <v>17929</v>
      </c>
      <c r="DO802" t="s">
        <v>17930</v>
      </c>
      <c r="DP802" t="s">
        <v>17931</v>
      </c>
      <c r="DQ802" t="s">
        <v>17932</v>
      </c>
      <c r="DR802" t="s">
        <v>17933</v>
      </c>
      <c r="DS802" t="s">
        <v>17934</v>
      </c>
      <c r="DT802" t="s">
        <v>17935</v>
      </c>
      <c r="DU802" t="s">
        <v>17936</v>
      </c>
      <c r="DV802" t="s">
        <v>17937</v>
      </c>
      <c r="DW802" t="s">
        <v>17938</v>
      </c>
      <c r="DX802" t="s">
        <v>17939</v>
      </c>
      <c r="DY802" t="s">
        <v>17940</v>
      </c>
      <c r="DZ802" t="s">
        <v>17941</v>
      </c>
      <c r="EA802" t="s">
        <v>17942</v>
      </c>
      <c r="EB802" t="s">
        <v>17943</v>
      </c>
      <c r="EC802" t="s">
        <v>17944</v>
      </c>
      <c r="ED802" t="s">
        <v>17945</v>
      </c>
      <c r="EE802" t="s">
        <v>17946</v>
      </c>
      <c r="EF802" t="s">
        <v>17947</v>
      </c>
      <c r="EG802" t="s">
        <v>17948</v>
      </c>
      <c r="EH802" t="s">
        <v>17949</v>
      </c>
      <c r="EI802" t="s">
        <v>17950</v>
      </c>
      <c r="EJ802" t="s">
        <v>17951</v>
      </c>
      <c r="EK802" t="s">
        <v>17952</v>
      </c>
      <c r="EL802" t="s">
        <v>17953</v>
      </c>
      <c r="EM802" t="s">
        <v>17954</v>
      </c>
      <c r="EN802" t="s">
        <v>17955</v>
      </c>
      <c r="EO802" t="s">
        <v>17956</v>
      </c>
      <c r="EP802" t="s">
        <v>17957</v>
      </c>
      <c r="EQ802" t="s">
        <v>17958</v>
      </c>
      <c r="ER802" t="s">
        <v>17959</v>
      </c>
      <c r="ES802" t="s">
        <v>17960</v>
      </c>
      <c r="ET802" t="s">
        <v>17961</v>
      </c>
      <c r="EU802" t="s">
        <v>17962</v>
      </c>
      <c r="EV802" t="s">
        <v>17963</v>
      </c>
      <c r="EW802" t="s">
        <v>17964</v>
      </c>
      <c r="EX802" t="s">
        <v>17965</v>
      </c>
      <c r="EY802" t="s">
        <v>17966</v>
      </c>
      <c r="EZ802" t="s">
        <v>17967</v>
      </c>
      <c r="FA802" t="s">
        <v>17968</v>
      </c>
      <c r="FB802" t="s">
        <v>17969</v>
      </c>
      <c r="FC802" t="s">
        <v>17970</v>
      </c>
      <c r="FD802" t="s">
        <v>17971</v>
      </c>
      <c r="FE802" t="s">
        <v>17972</v>
      </c>
      <c r="FF802" t="s">
        <v>17973</v>
      </c>
      <c r="FG802" t="s">
        <v>17974</v>
      </c>
      <c r="FH802" t="s">
        <v>17975</v>
      </c>
      <c r="FI802" t="s">
        <v>17976</v>
      </c>
      <c r="FJ802" t="s">
        <v>17977</v>
      </c>
      <c r="FK802" t="s">
        <v>17978</v>
      </c>
      <c r="FL802" t="s">
        <v>17979</v>
      </c>
      <c r="FM802" t="s">
        <v>17980</v>
      </c>
      <c r="FN802" t="s">
        <v>17981</v>
      </c>
      <c r="FO802" t="s">
        <v>17982</v>
      </c>
      <c r="FP802" t="s">
        <v>17983</v>
      </c>
      <c r="FQ802" t="s">
        <v>17984</v>
      </c>
      <c r="FR802" t="s">
        <v>17985</v>
      </c>
      <c r="FS802" t="s">
        <v>17986</v>
      </c>
      <c r="FT802" t="s">
        <v>17987</v>
      </c>
      <c r="FU802" t="s">
        <v>17988</v>
      </c>
      <c r="FV802" t="s">
        <v>17989</v>
      </c>
      <c r="FW802" t="s">
        <v>17990</v>
      </c>
      <c r="FX802" t="s">
        <v>17991</v>
      </c>
      <c r="FY802" t="s">
        <v>17992</v>
      </c>
      <c r="FZ802" t="s">
        <v>17993</v>
      </c>
      <c r="GA802" t="s">
        <v>17994</v>
      </c>
      <c r="GB802" t="s">
        <v>17995</v>
      </c>
      <c r="GC802" t="s">
        <v>17996</v>
      </c>
      <c r="GD802" t="s">
        <v>17997</v>
      </c>
      <c r="GE802" t="s">
        <v>17998</v>
      </c>
      <c r="GF802" t="s">
        <v>17999</v>
      </c>
      <c r="GG802" t="s">
        <v>18000</v>
      </c>
      <c r="GH802" t="s">
        <v>18001</v>
      </c>
    </row>
    <row r="803" spans="1:190" x14ac:dyDescent="0.25">
      <c r="A803" t="s">
        <v>19394</v>
      </c>
      <c r="B803" t="s">
        <v>19395</v>
      </c>
    </row>
    <row r="804" spans="1:190" x14ac:dyDescent="0.25">
      <c r="A804" t="s">
        <v>19401</v>
      </c>
    </row>
    <row r="805" spans="1:190" x14ac:dyDescent="0.25">
      <c r="A805" t="s">
        <v>19379</v>
      </c>
      <c r="B805" t="s">
        <v>19380</v>
      </c>
      <c r="C805" t="s">
        <v>19381</v>
      </c>
      <c r="D805" t="s">
        <v>19382</v>
      </c>
      <c r="E805" t="s">
        <v>19383</v>
      </c>
      <c r="F805" t="s">
        <v>19384</v>
      </c>
      <c r="G805" t="s">
        <v>19385</v>
      </c>
      <c r="H805" t="s">
        <v>19386</v>
      </c>
      <c r="I805" t="s">
        <v>19387</v>
      </c>
      <c r="J805" t="s">
        <v>19388</v>
      </c>
      <c r="K805" t="s">
        <v>19389</v>
      </c>
      <c r="L805" t="s">
        <v>19390</v>
      </c>
      <c r="M805" t="s">
        <v>18092</v>
      </c>
      <c r="N805" t="s">
        <v>18093</v>
      </c>
      <c r="O805" t="s">
        <v>18095</v>
      </c>
      <c r="P805" t="s">
        <v>18094</v>
      </c>
    </row>
    <row r="806" spans="1:190" x14ac:dyDescent="0.25">
      <c r="A806" t="s">
        <v>19391</v>
      </c>
      <c r="B806" t="s">
        <v>19392</v>
      </c>
    </row>
    <row r="807" spans="1:190" x14ac:dyDescent="0.25">
      <c r="A807" t="s">
        <v>19262</v>
      </c>
      <c r="B807" t="s">
        <v>17813</v>
      </c>
      <c r="C807" t="s">
        <v>17814</v>
      </c>
      <c r="D807" t="s">
        <v>17815</v>
      </c>
      <c r="E807" t="s">
        <v>17816</v>
      </c>
      <c r="F807" t="s">
        <v>17817</v>
      </c>
      <c r="G807" t="s">
        <v>17818</v>
      </c>
      <c r="H807" t="s">
        <v>17819</v>
      </c>
      <c r="I807" t="s">
        <v>17820</v>
      </c>
      <c r="J807" t="s">
        <v>17821</v>
      </c>
      <c r="K807" t="s">
        <v>17822</v>
      </c>
      <c r="L807" t="s">
        <v>17823</v>
      </c>
      <c r="M807" t="s">
        <v>17824</v>
      </c>
      <c r="N807" t="s">
        <v>17825</v>
      </c>
      <c r="O807" t="s">
        <v>17826</v>
      </c>
      <c r="P807" t="s">
        <v>17827</v>
      </c>
      <c r="Q807" t="s">
        <v>17828</v>
      </c>
      <c r="R807" t="s">
        <v>17829</v>
      </c>
      <c r="S807" t="s">
        <v>17830</v>
      </c>
      <c r="T807" t="s">
        <v>17831</v>
      </c>
      <c r="U807" t="s">
        <v>17832</v>
      </c>
      <c r="V807" t="s">
        <v>17833</v>
      </c>
      <c r="W807" t="s">
        <v>17834</v>
      </c>
      <c r="X807" t="s">
        <v>17835</v>
      </c>
      <c r="Y807" t="s">
        <v>17836</v>
      </c>
      <c r="Z807" t="s">
        <v>17837</v>
      </c>
      <c r="AA807" t="s">
        <v>17838</v>
      </c>
      <c r="AB807" t="s">
        <v>17839</v>
      </c>
      <c r="AC807" t="s">
        <v>17840</v>
      </c>
      <c r="AD807" t="s">
        <v>17841</v>
      </c>
      <c r="AE807" t="s">
        <v>17842</v>
      </c>
      <c r="AF807" t="s">
        <v>17843</v>
      </c>
      <c r="AG807" t="s">
        <v>17844</v>
      </c>
      <c r="AH807" t="s">
        <v>17845</v>
      </c>
      <c r="AI807" t="s">
        <v>17846</v>
      </c>
      <c r="AJ807" t="s">
        <v>17847</v>
      </c>
      <c r="AK807" t="s">
        <v>17848</v>
      </c>
      <c r="AL807" t="s">
        <v>17849</v>
      </c>
      <c r="AM807" t="s">
        <v>17850</v>
      </c>
      <c r="AN807" t="s">
        <v>17851</v>
      </c>
      <c r="AO807" t="s">
        <v>17852</v>
      </c>
      <c r="AP807" t="s">
        <v>17853</v>
      </c>
      <c r="AQ807" t="s">
        <v>17854</v>
      </c>
      <c r="AR807" t="s">
        <v>17855</v>
      </c>
      <c r="AS807" t="s">
        <v>17856</v>
      </c>
      <c r="AT807" t="s">
        <v>17857</v>
      </c>
      <c r="AU807" t="s">
        <v>17858</v>
      </c>
      <c r="AV807" t="s">
        <v>17859</v>
      </c>
      <c r="AW807" t="s">
        <v>17860</v>
      </c>
      <c r="AX807" t="s">
        <v>17861</v>
      </c>
      <c r="AY807" t="s">
        <v>17862</v>
      </c>
      <c r="AZ807" t="s">
        <v>17863</v>
      </c>
      <c r="BA807" t="s">
        <v>17864</v>
      </c>
      <c r="BB807" t="s">
        <v>17865</v>
      </c>
      <c r="BC807" t="s">
        <v>17866</v>
      </c>
      <c r="BD807" t="s">
        <v>17867</v>
      </c>
      <c r="BE807" t="s">
        <v>17868</v>
      </c>
      <c r="BF807" t="s">
        <v>17869</v>
      </c>
      <c r="BG807" t="s">
        <v>17870</v>
      </c>
      <c r="BH807" t="s">
        <v>17871</v>
      </c>
      <c r="BI807" t="s">
        <v>17872</v>
      </c>
      <c r="BJ807" t="s">
        <v>17873</v>
      </c>
      <c r="BK807" t="s">
        <v>17874</v>
      </c>
      <c r="BL807" t="s">
        <v>17875</v>
      </c>
      <c r="BM807" t="s">
        <v>17876</v>
      </c>
      <c r="BN807" t="s">
        <v>17877</v>
      </c>
      <c r="BO807" t="s">
        <v>17878</v>
      </c>
      <c r="BP807" t="s">
        <v>17879</v>
      </c>
      <c r="BQ807" t="s">
        <v>17880</v>
      </c>
      <c r="BR807" t="s">
        <v>17881</v>
      </c>
      <c r="BS807" t="s">
        <v>17882</v>
      </c>
      <c r="BT807" t="s">
        <v>17883</v>
      </c>
      <c r="BU807" t="s">
        <v>17884</v>
      </c>
      <c r="BV807" t="s">
        <v>17885</v>
      </c>
      <c r="BW807" t="s">
        <v>17886</v>
      </c>
      <c r="BX807" t="s">
        <v>17887</v>
      </c>
      <c r="BY807" t="s">
        <v>17888</v>
      </c>
      <c r="BZ807" t="s">
        <v>17889</v>
      </c>
      <c r="CA807" t="s">
        <v>17890</v>
      </c>
      <c r="CB807" t="s">
        <v>17891</v>
      </c>
      <c r="CC807" t="s">
        <v>17892</v>
      </c>
      <c r="CD807" t="s">
        <v>17893</v>
      </c>
      <c r="CE807" t="s">
        <v>17894</v>
      </c>
      <c r="CF807" t="s">
        <v>17895</v>
      </c>
      <c r="CG807" t="s">
        <v>17896</v>
      </c>
      <c r="CH807" t="s">
        <v>17897</v>
      </c>
      <c r="CI807" t="s">
        <v>17898</v>
      </c>
      <c r="CJ807" t="s">
        <v>17899</v>
      </c>
      <c r="CK807" t="s">
        <v>17900</v>
      </c>
      <c r="CL807" t="s">
        <v>17901</v>
      </c>
      <c r="CM807" t="s">
        <v>17902</v>
      </c>
      <c r="CN807" t="s">
        <v>17903</v>
      </c>
      <c r="CO807" t="s">
        <v>17904</v>
      </c>
      <c r="CP807" t="s">
        <v>17905</v>
      </c>
      <c r="CQ807" t="s">
        <v>17906</v>
      </c>
      <c r="CR807" t="s">
        <v>17907</v>
      </c>
      <c r="CS807" t="s">
        <v>17908</v>
      </c>
      <c r="CT807" t="s">
        <v>17909</v>
      </c>
      <c r="CU807" t="s">
        <v>17910</v>
      </c>
      <c r="CV807" t="s">
        <v>17911</v>
      </c>
      <c r="CW807" t="s">
        <v>17912</v>
      </c>
      <c r="CX807" t="s">
        <v>17913</v>
      </c>
      <c r="CY807" t="s">
        <v>17914</v>
      </c>
      <c r="CZ807" t="s">
        <v>17915</v>
      </c>
      <c r="DA807" t="s">
        <v>17916</v>
      </c>
      <c r="DB807" t="s">
        <v>17917</v>
      </c>
      <c r="DC807" t="s">
        <v>17918</v>
      </c>
      <c r="DD807" t="s">
        <v>17919</v>
      </c>
      <c r="DE807" t="s">
        <v>17920</v>
      </c>
      <c r="DF807" t="s">
        <v>17921</v>
      </c>
      <c r="DG807" t="s">
        <v>17922</v>
      </c>
      <c r="DH807" t="s">
        <v>17923</v>
      </c>
      <c r="DI807" t="s">
        <v>17924</v>
      </c>
      <c r="DJ807" t="s">
        <v>17925</v>
      </c>
      <c r="DK807" t="s">
        <v>17926</v>
      </c>
      <c r="DL807" t="s">
        <v>17927</v>
      </c>
      <c r="DM807" t="s">
        <v>17928</v>
      </c>
      <c r="DN807" t="s">
        <v>17929</v>
      </c>
      <c r="DO807" t="s">
        <v>17930</v>
      </c>
      <c r="DP807" t="s">
        <v>17931</v>
      </c>
      <c r="DQ807" t="s">
        <v>17932</v>
      </c>
      <c r="DR807" t="s">
        <v>17933</v>
      </c>
      <c r="DS807" t="s">
        <v>17934</v>
      </c>
      <c r="DT807" t="s">
        <v>17935</v>
      </c>
      <c r="DU807" t="s">
        <v>17936</v>
      </c>
      <c r="DV807" t="s">
        <v>17937</v>
      </c>
      <c r="DW807" t="s">
        <v>17938</v>
      </c>
      <c r="DX807" t="s">
        <v>17939</v>
      </c>
      <c r="DY807" t="s">
        <v>17940</v>
      </c>
      <c r="DZ807" t="s">
        <v>17941</v>
      </c>
      <c r="EA807" t="s">
        <v>17942</v>
      </c>
      <c r="EB807" t="s">
        <v>17943</v>
      </c>
      <c r="EC807" t="s">
        <v>17944</v>
      </c>
      <c r="ED807" t="s">
        <v>17945</v>
      </c>
      <c r="EE807" t="s">
        <v>17946</v>
      </c>
      <c r="EF807" t="s">
        <v>17947</v>
      </c>
      <c r="EG807" t="s">
        <v>17948</v>
      </c>
      <c r="EH807" t="s">
        <v>17949</v>
      </c>
      <c r="EI807" t="s">
        <v>17950</v>
      </c>
      <c r="EJ807" t="s">
        <v>17951</v>
      </c>
      <c r="EK807" t="s">
        <v>17952</v>
      </c>
      <c r="EL807" t="s">
        <v>17953</v>
      </c>
      <c r="EM807" t="s">
        <v>17954</v>
      </c>
      <c r="EN807" t="s">
        <v>17955</v>
      </c>
      <c r="EO807" t="s">
        <v>17956</v>
      </c>
      <c r="EP807" t="s">
        <v>17957</v>
      </c>
      <c r="EQ807" t="s">
        <v>17958</v>
      </c>
      <c r="ER807" t="s">
        <v>17959</v>
      </c>
      <c r="ES807" t="s">
        <v>17960</v>
      </c>
      <c r="ET807" t="s">
        <v>17961</v>
      </c>
      <c r="EU807" t="s">
        <v>17962</v>
      </c>
      <c r="EV807" t="s">
        <v>17963</v>
      </c>
      <c r="EW807" t="s">
        <v>17964</v>
      </c>
      <c r="EX807" t="s">
        <v>17965</v>
      </c>
      <c r="EY807" t="s">
        <v>17966</v>
      </c>
      <c r="EZ807" t="s">
        <v>17967</v>
      </c>
      <c r="FA807" t="s">
        <v>17968</v>
      </c>
      <c r="FB807" t="s">
        <v>17969</v>
      </c>
      <c r="FC807" t="s">
        <v>17970</v>
      </c>
      <c r="FD807" t="s">
        <v>17971</v>
      </c>
      <c r="FE807" t="s">
        <v>17972</v>
      </c>
      <c r="FF807" t="s">
        <v>17973</v>
      </c>
      <c r="FG807" t="s">
        <v>17974</v>
      </c>
      <c r="FH807" t="s">
        <v>17975</v>
      </c>
      <c r="FI807" t="s">
        <v>17976</v>
      </c>
      <c r="FJ807" t="s">
        <v>17977</v>
      </c>
      <c r="FK807" t="s">
        <v>17978</v>
      </c>
      <c r="FL807" t="s">
        <v>17979</v>
      </c>
      <c r="FM807" t="s">
        <v>17980</v>
      </c>
      <c r="FN807" t="s">
        <v>17981</v>
      </c>
      <c r="FO807" t="s">
        <v>17982</v>
      </c>
      <c r="FP807" t="s">
        <v>17983</v>
      </c>
      <c r="FQ807" t="s">
        <v>17984</v>
      </c>
      <c r="FR807" t="s">
        <v>17985</v>
      </c>
      <c r="FS807" t="s">
        <v>17986</v>
      </c>
      <c r="FT807" t="s">
        <v>17987</v>
      </c>
      <c r="FU807" t="s">
        <v>17988</v>
      </c>
      <c r="FV807" t="s">
        <v>17989</v>
      </c>
      <c r="FW807" t="s">
        <v>17990</v>
      </c>
      <c r="FX807" t="s">
        <v>17991</v>
      </c>
      <c r="FY807" t="s">
        <v>17992</v>
      </c>
      <c r="FZ807" t="s">
        <v>17993</v>
      </c>
      <c r="GA807" t="s">
        <v>17994</v>
      </c>
      <c r="GB807" t="s">
        <v>17995</v>
      </c>
      <c r="GC807" t="s">
        <v>17996</v>
      </c>
      <c r="GD807" t="s">
        <v>17997</v>
      </c>
      <c r="GE807" t="s">
        <v>17998</v>
      </c>
      <c r="GF807" t="s">
        <v>17999</v>
      </c>
      <c r="GG807" t="s">
        <v>18000</v>
      </c>
      <c r="GH807" t="s">
        <v>18001</v>
      </c>
    </row>
    <row r="808" spans="1:190" x14ac:dyDescent="0.25">
      <c r="A808" t="s">
        <v>19394</v>
      </c>
      <c r="B808" t="s">
        <v>19395</v>
      </c>
    </row>
    <row r="809" spans="1:190" x14ac:dyDescent="0.25">
      <c r="A809" t="s">
        <v>19402</v>
      </c>
    </row>
    <row r="810" spans="1:190" x14ac:dyDescent="0.25">
      <c r="A810" t="s">
        <v>19379</v>
      </c>
      <c r="B810" t="s">
        <v>19380</v>
      </c>
      <c r="C810" t="s">
        <v>19381</v>
      </c>
      <c r="D810" t="s">
        <v>19382</v>
      </c>
      <c r="E810" t="s">
        <v>19383</v>
      </c>
      <c r="F810" t="s">
        <v>19384</v>
      </c>
      <c r="G810" t="s">
        <v>19385</v>
      </c>
      <c r="H810" t="s">
        <v>19386</v>
      </c>
      <c r="I810" t="s">
        <v>19387</v>
      </c>
      <c r="J810" t="s">
        <v>19388</v>
      </c>
      <c r="K810" t="s">
        <v>19389</v>
      </c>
      <c r="L810" t="s">
        <v>19390</v>
      </c>
      <c r="M810" t="s">
        <v>18092</v>
      </c>
      <c r="N810" t="s">
        <v>18093</v>
      </c>
      <c r="O810" t="s">
        <v>18095</v>
      </c>
      <c r="P810" t="s">
        <v>18094</v>
      </c>
    </row>
    <row r="811" spans="1:190" x14ac:dyDescent="0.25">
      <c r="A811" t="s">
        <v>19391</v>
      </c>
      <c r="B811" t="s">
        <v>19392</v>
      </c>
    </row>
    <row r="812" spans="1:190" x14ac:dyDescent="0.25">
      <c r="A812" t="s">
        <v>19262</v>
      </c>
      <c r="B812" t="s">
        <v>17813</v>
      </c>
      <c r="C812" t="s">
        <v>17814</v>
      </c>
      <c r="D812" t="s">
        <v>17815</v>
      </c>
      <c r="E812" t="s">
        <v>17816</v>
      </c>
      <c r="F812" t="s">
        <v>17817</v>
      </c>
      <c r="G812" t="s">
        <v>17818</v>
      </c>
      <c r="H812" t="s">
        <v>17819</v>
      </c>
      <c r="I812" t="s">
        <v>17820</v>
      </c>
      <c r="J812" t="s">
        <v>17821</v>
      </c>
      <c r="K812" t="s">
        <v>17822</v>
      </c>
      <c r="L812" t="s">
        <v>17823</v>
      </c>
      <c r="M812" t="s">
        <v>17824</v>
      </c>
      <c r="N812" t="s">
        <v>17825</v>
      </c>
      <c r="O812" t="s">
        <v>17826</v>
      </c>
      <c r="P812" t="s">
        <v>17827</v>
      </c>
      <c r="Q812" t="s">
        <v>17828</v>
      </c>
      <c r="R812" t="s">
        <v>17829</v>
      </c>
      <c r="S812" t="s">
        <v>17830</v>
      </c>
      <c r="T812" t="s">
        <v>17831</v>
      </c>
      <c r="U812" t="s">
        <v>17832</v>
      </c>
      <c r="V812" t="s">
        <v>17833</v>
      </c>
      <c r="W812" t="s">
        <v>17834</v>
      </c>
      <c r="X812" t="s">
        <v>17835</v>
      </c>
      <c r="Y812" t="s">
        <v>17836</v>
      </c>
      <c r="Z812" t="s">
        <v>17837</v>
      </c>
      <c r="AA812" t="s">
        <v>17838</v>
      </c>
      <c r="AB812" t="s">
        <v>17839</v>
      </c>
      <c r="AC812" t="s">
        <v>17840</v>
      </c>
      <c r="AD812" t="s">
        <v>17841</v>
      </c>
      <c r="AE812" t="s">
        <v>17842</v>
      </c>
      <c r="AF812" t="s">
        <v>17843</v>
      </c>
      <c r="AG812" t="s">
        <v>17844</v>
      </c>
      <c r="AH812" t="s">
        <v>17845</v>
      </c>
      <c r="AI812" t="s">
        <v>17846</v>
      </c>
      <c r="AJ812" t="s">
        <v>17847</v>
      </c>
      <c r="AK812" t="s">
        <v>17848</v>
      </c>
      <c r="AL812" t="s">
        <v>17849</v>
      </c>
      <c r="AM812" t="s">
        <v>17850</v>
      </c>
      <c r="AN812" t="s">
        <v>17851</v>
      </c>
      <c r="AO812" t="s">
        <v>17852</v>
      </c>
      <c r="AP812" t="s">
        <v>17853</v>
      </c>
      <c r="AQ812" t="s">
        <v>17854</v>
      </c>
      <c r="AR812" t="s">
        <v>17855</v>
      </c>
      <c r="AS812" t="s">
        <v>17856</v>
      </c>
      <c r="AT812" t="s">
        <v>17857</v>
      </c>
      <c r="AU812" t="s">
        <v>17858</v>
      </c>
      <c r="AV812" t="s">
        <v>17859</v>
      </c>
      <c r="AW812" t="s">
        <v>17860</v>
      </c>
      <c r="AX812" t="s">
        <v>17861</v>
      </c>
      <c r="AY812" t="s">
        <v>17862</v>
      </c>
      <c r="AZ812" t="s">
        <v>17863</v>
      </c>
      <c r="BA812" t="s">
        <v>17864</v>
      </c>
      <c r="BB812" t="s">
        <v>17865</v>
      </c>
      <c r="BC812" t="s">
        <v>17866</v>
      </c>
      <c r="BD812" t="s">
        <v>17867</v>
      </c>
      <c r="BE812" t="s">
        <v>17868</v>
      </c>
      <c r="BF812" t="s">
        <v>17869</v>
      </c>
      <c r="BG812" t="s">
        <v>17870</v>
      </c>
      <c r="BH812" t="s">
        <v>17871</v>
      </c>
      <c r="BI812" t="s">
        <v>17872</v>
      </c>
      <c r="BJ812" t="s">
        <v>17873</v>
      </c>
      <c r="BK812" t="s">
        <v>17874</v>
      </c>
      <c r="BL812" t="s">
        <v>17875</v>
      </c>
      <c r="BM812" t="s">
        <v>17876</v>
      </c>
      <c r="BN812" t="s">
        <v>17877</v>
      </c>
      <c r="BO812" t="s">
        <v>17878</v>
      </c>
      <c r="BP812" t="s">
        <v>17879</v>
      </c>
      <c r="BQ812" t="s">
        <v>17880</v>
      </c>
      <c r="BR812" t="s">
        <v>17881</v>
      </c>
      <c r="BS812" t="s">
        <v>17882</v>
      </c>
      <c r="BT812" t="s">
        <v>17883</v>
      </c>
      <c r="BU812" t="s">
        <v>17884</v>
      </c>
      <c r="BV812" t="s">
        <v>17885</v>
      </c>
      <c r="BW812" t="s">
        <v>17886</v>
      </c>
      <c r="BX812" t="s">
        <v>17887</v>
      </c>
      <c r="BY812" t="s">
        <v>17888</v>
      </c>
      <c r="BZ812" t="s">
        <v>17889</v>
      </c>
      <c r="CA812" t="s">
        <v>17890</v>
      </c>
      <c r="CB812" t="s">
        <v>17891</v>
      </c>
      <c r="CC812" t="s">
        <v>17892</v>
      </c>
      <c r="CD812" t="s">
        <v>17893</v>
      </c>
      <c r="CE812" t="s">
        <v>17894</v>
      </c>
      <c r="CF812" t="s">
        <v>17895</v>
      </c>
      <c r="CG812" t="s">
        <v>17896</v>
      </c>
      <c r="CH812" t="s">
        <v>17897</v>
      </c>
      <c r="CI812" t="s">
        <v>17898</v>
      </c>
      <c r="CJ812" t="s">
        <v>17899</v>
      </c>
      <c r="CK812" t="s">
        <v>17900</v>
      </c>
      <c r="CL812" t="s">
        <v>17901</v>
      </c>
      <c r="CM812" t="s">
        <v>17902</v>
      </c>
      <c r="CN812" t="s">
        <v>17903</v>
      </c>
      <c r="CO812" t="s">
        <v>17904</v>
      </c>
      <c r="CP812" t="s">
        <v>17905</v>
      </c>
      <c r="CQ812" t="s">
        <v>17906</v>
      </c>
      <c r="CR812" t="s">
        <v>17907</v>
      </c>
      <c r="CS812" t="s">
        <v>17908</v>
      </c>
      <c r="CT812" t="s">
        <v>17909</v>
      </c>
      <c r="CU812" t="s">
        <v>17910</v>
      </c>
      <c r="CV812" t="s">
        <v>17911</v>
      </c>
      <c r="CW812" t="s">
        <v>17912</v>
      </c>
      <c r="CX812" t="s">
        <v>17913</v>
      </c>
      <c r="CY812" t="s">
        <v>17914</v>
      </c>
      <c r="CZ812" t="s">
        <v>17915</v>
      </c>
      <c r="DA812" t="s">
        <v>17916</v>
      </c>
      <c r="DB812" t="s">
        <v>17917</v>
      </c>
      <c r="DC812" t="s">
        <v>17918</v>
      </c>
      <c r="DD812" t="s">
        <v>17919</v>
      </c>
      <c r="DE812" t="s">
        <v>17920</v>
      </c>
      <c r="DF812" t="s">
        <v>17921</v>
      </c>
      <c r="DG812" t="s">
        <v>17922</v>
      </c>
      <c r="DH812" t="s">
        <v>17923</v>
      </c>
      <c r="DI812" t="s">
        <v>17924</v>
      </c>
      <c r="DJ812" t="s">
        <v>17925</v>
      </c>
      <c r="DK812" t="s">
        <v>17926</v>
      </c>
      <c r="DL812" t="s">
        <v>17927</v>
      </c>
      <c r="DM812" t="s">
        <v>17928</v>
      </c>
      <c r="DN812" t="s">
        <v>17929</v>
      </c>
      <c r="DO812" t="s">
        <v>17930</v>
      </c>
      <c r="DP812" t="s">
        <v>17931</v>
      </c>
      <c r="DQ812" t="s">
        <v>17932</v>
      </c>
      <c r="DR812" t="s">
        <v>17933</v>
      </c>
      <c r="DS812" t="s">
        <v>17934</v>
      </c>
      <c r="DT812" t="s">
        <v>17935</v>
      </c>
      <c r="DU812" t="s">
        <v>17936</v>
      </c>
      <c r="DV812" t="s">
        <v>17937</v>
      </c>
      <c r="DW812" t="s">
        <v>17938</v>
      </c>
      <c r="DX812" t="s">
        <v>17939</v>
      </c>
      <c r="DY812" t="s">
        <v>17940</v>
      </c>
      <c r="DZ812" t="s">
        <v>17941</v>
      </c>
      <c r="EA812" t="s">
        <v>17942</v>
      </c>
      <c r="EB812" t="s">
        <v>17943</v>
      </c>
      <c r="EC812" t="s">
        <v>17944</v>
      </c>
      <c r="ED812" t="s">
        <v>17945</v>
      </c>
      <c r="EE812" t="s">
        <v>17946</v>
      </c>
      <c r="EF812" t="s">
        <v>17947</v>
      </c>
      <c r="EG812" t="s">
        <v>17948</v>
      </c>
      <c r="EH812" t="s">
        <v>17949</v>
      </c>
      <c r="EI812" t="s">
        <v>17950</v>
      </c>
      <c r="EJ812" t="s">
        <v>17951</v>
      </c>
      <c r="EK812" t="s">
        <v>17952</v>
      </c>
      <c r="EL812" t="s">
        <v>17953</v>
      </c>
      <c r="EM812" t="s">
        <v>17954</v>
      </c>
      <c r="EN812" t="s">
        <v>17955</v>
      </c>
      <c r="EO812" t="s">
        <v>17956</v>
      </c>
      <c r="EP812" t="s">
        <v>17957</v>
      </c>
      <c r="EQ812" t="s">
        <v>17958</v>
      </c>
      <c r="ER812" t="s">
        <v>17959</v>
      </c>
      <c r="ES812" t="s">
        <v>17960</v>
      </c>
      <c r="ET812" t="s">
        <v>17961</v>
      </c>
      <c r="EU812" t="s">
        <v>17962</v>
      </c>
      <c r="EV812" t="s">
        <v>17963</v>
      </c>
      <c r="EW812" t="s">
        <v>17964</v>
      </c>
      <c r="EX812" t="s">
        <v>17965</v>
      </c>
      <c r="EY812" t="s">
        <v>17966</v>
      </c>
      <c r="EZ812" t="s">
        <v>17967</v>
      </c>
      <c r="FA812" t="s">
        <v>17968</v>
      </c>
      <c r="FB812" t="s">
        <v>17969</v>
      </c>
      <c r="FC812" t="s">
        <v>17970</v>
      </c>
      <c r="FD812" t="s">
        <v>17971</v>
      </c>
      <c r="FE812" t="s">
        <v>17972</v>
      </c>
      <c r="FF812" t="s">
        <v>17973</v>
      </c>
      <c r="FG812" t="s">
        <v>17974</v>
      </c>
      <c r="FH812" t="s">
        <v>17975</v>
      </c>
      <c r="FI812" t="s">
        <v>17976</v>
      </c>
      <c r="FJ812" t="s">
        <v>17977</v>
      </c>
      <c r="FK812" t="s">
        <v>17978</v>
      </c>
      <c r="FL812" t="s">
        <v>17979</v>
      </c>
      <c r="FM812" t="s">
        <v>17980</v>
      </c>
      <c r="FN812" t="s">
        <v>17981</v>
      </c>
      <c r="FO812" t="s">
        <v>17982</v>
      </c>
      <c r="FP812" t="s">
        <v>17983</v>
      </c>
      <c r="FQ812" t="s">
        <v>17984</v>
      </c>
      <c r="FR812" t="s">
        <v>17985</v>
      </c>
      <c r="FS812" t="s">
        <v>17986</v>
      </c>
      <c r="FT812" t="s">
        <v>17987</v>
      </c>
      <c r="FU812" t="s">
        <v>17988</v>
      </c>
      <c r="FV812" t="s">
        <v>17989</v>
      </c>
      <c r="FW812" t="s">
        <v>17990</v>
      </c>
      <c r="FX812" t="s">
        <v>17991</v>
      </c>
      <c r="FY812" t="s">
        <v>17992</v>
      </c>
      <c r="FZ812" t="s">
        <v>17993</v>
      </c>
      <c r="GA812" t="s">
        <v>17994</v>
      </c>
      <c r="GB812" t="s">
        <v>17995</v>
      </c>
      <c r="GC812" t="s">
        <v>17996</v>
      </c>
      <c r="GD812" t="s">
        <v>17997</v>
      </c>
      <c r="GE812" t="s">
        <v>17998</v>
      </c>
      <c r="GF812" t="s">
        <v>17999</v>
      </c>
      <c r="GG812" t="s">
        <v>18000</v>
      </c>
      <c r="GH812" t="s">
        <v>18001</v>
      </c>
    </row>
    <row r="813" spans="1:190" x14ac:dyDescent="0.25">
      <c r="A813" t="s">
        <v>19394</v>
      </c>
      <c r="B813" t="s">
        <v>19395</v>
      </c>
    </row>
    <row r="814" spans="1:190" x14ac:dyDescent="0.25">
      <c r="A814" t="s">
        <v>19403</v>
      </c>
    </row>
    <row r="815" spans="1:190" x14ac:dyDescent="0.25">
      <c r="A815" t="s">
        <v>19379</v>
      </c>
      <c r="B815" t="s">
        <v>19380</v>
      </c>
      <c r="C815" t="s">
        <v>19381</v>
      </c>
      <c r="D815" t="s">
        <v>19382</v>
      </c>
      <c r="E815" t="s">
        <v>19383</v>
      </c>
      <c r="F815" t="s">
        <v>19384</v>
      </c>
      <c r="G815" t="s">
        <v>19385</v>
      </c>
      <c r="H815" t="s">
        <v>19386</v>
      </c>
      <c r="I815" t="s">
        <v>19387</v>
      </c>
      <c r="J815" t="s">
        <v>19388</v>
      </c>
      <c r="K815" t="s">
        <v>19389</v>
      </c>
      <c r="L815" t="s">
        <v>19390</v>
      </c>
      <c r="M815" t="s">
        <v>18092</v>
      </c>
      <c r="N815" t="s">
        <v>18093</v>
      </c>
      <c r="O815" t="s">
        <v>18095</v>
      </c>
      <c r="P815" t="s">
        <v>18094</v>
      </c>
    </row>
    <row r="816" spans="1:190" x14ac:dyDescent="0.25">
      <c r="A816" t="s">
        <v>19391</v>
      </c>
      <c r="B816" t="s">
        <v>19392</v>
      </c>
    </row>
    <row r="817" spans="1:190" x14ac:dyDescent="0.25">
      <c r="A817" t="s">
        <v>19262</v>
      </c>
      <c r="B817" t="s">
        <v>17813</v>
      </c>
      <c r="C817" t="s">
        <v>17814</v>
      </c>
      <c r="D817" t="s">
        <v>17815</v>
      </c>
      <c r="E817" t="s">
        <v>17816</v>
      </c>
      <c r="F817" t="s">
        <v>17817</v>
      </c>
      <c r="G817" t="s">
        <v>17818</v>
      </c>
      <c r="H817" t="s">
        <v>17819</v>
      </c>
      <c r="I817" t="s">
        <v>17820</v>
      </c>
      <c r="J817" t="s">
        <v>17821</v>
      </c>
      <c r="K817" t="s">
        <v>17822</v>
      </c>
      <c r="L817" t="s">
        <v>17823</v>
      </c>
      <c r="M817" t="s">
        <v>17824</v>
      </c>
      <c r="N817" t="s">
        <v>17825</v>
      </c>
      <c r="O817" t="s">
        <v>17826</v>
      </c>
      <c r="P817" t="s">
        <v>17827</v>
      </c>
      <c r="Q817" t="s">
        <v>17828</v>
      </c>
      <c r="R817" t="s">
        <v>17829</v>
      </c>
      <c r="S817" t="s">
        <v>17830</v>
      </c>
      <c r="T817" t="s">
        <v>17831</v>
      </c>
      <c r="U817" t="s">
        <v>17832</v>
      </c>
      <c r="V817" t="s">
        <v>17833</v>
      </c>
      <c r="W817" t="s">
        <v>17834</v>
      </c>
      <c r="X817" t="s">
        <v>17835</v>
      </c>
      <c r="Y817" t="s">
        <v>17836</v>
      </c>
      <c r="Z817" t="s">
        <v>17837</v>
      </c>
      <c r="AA817" t="s">
        <v>17838</v>
      </c>
      <c r="AB817" t="s">
        <v>17839</v>
      </c>
      <c r="AC817" t="s">
        <v>17840</v>
      </c>
      <c r="AD817" t="s">
        <v>17841</v>
      </c>
      <c r="AE817" t="s">
        <v>17842</v>
      </c>
      <c r="AF817" t="s">
        <v>17843</v>
      </c>
      <c r="AG817" t="s">
        <v>17844</v>
      </c>
      <c r="AH817" t="s">
        <v>17845</v>
      </c>
      <c r="AI817" t="s">
        <v>17846</v>
      </c>
      <c r="AJ817" t="s">
        <v>17847</v>
      </c>
      <c r="AK817" t="s">
        <v>17848</v>
      </c>
      <c r="AL817" t="s">
        <v>17849</v>
      </c>
      <c r="AM817" t="s">
        <v>17850</v>
      </c>
      <c r="AN817" t="s">
        <v>17851</v>
      </c>
      <c r="AO817" t="s">
        <v>17852</v>
      </c>
      <c r="AP817" t="s">
        <v>17853</v>
      </c>
      <c r="AQ817" t="s">
        <v>17854</v>
      </c>
      <c r="AR817" t="s">
        <v>17855</v>
      </c>
      <c r="AS817" t="s">
        <v>17856</v>
      </c>
      <c r="AT817" t="s">
        <v>17857</v>
      </c>
      <c r="AU817" t="s">
        <v>17858</v>
      </c>
      <c r="AV817" t="s">
        <v>17859</v>
      </c>
      <c r="AW817" t="s">
        <v>17860</v>
      </c>
      <c r="AX817" t="s">
        <v>17861</v>
      </c>
      <c r="AY817" t="s">
        <v>17862</v>
      </c>
      <c r="AZ817" t="s">
        <v>17863</v>
      </c>
      <c r="BA817" t="s">
        <v>17864</v>
      </c>
      <c r="BB817" t="s">
        <v>17865</v>
      </c>
      <c r="BC817" t="s">
        <v>17866</v>
      </c>
      <c r="BD817" t="s">
        <v>17867</v>
      </c>
      <c r="BE817" t="s">
        <v>17868</v>
      </c>
      <c r="BF817" t="s">
        <v>17869</v>
      </c>
      <c r="BG817" t="s">
        <v>17870</v>
      </c>
      <c r="BH817" t="s">
        <v>17871</v>
      </c>
      <c r="BI817" t="s">
        <v>17872</v>
      </c>
      <c r="BJ817" t="s">
        <v>17873</v>
      </c>
      <c r="BK817" t="s">
        <v>17874</v>
      </c>
      <c r="BL817" t="s">
        <v>17875</v>
      </c>
      <c r="BM817" t="s">
        <v>17876</v>
      </c>
      <c r="BN817" t="s">
        <v>17877</v>
      </c>
      <c r="BO817" t="s">
        <v>17878</v>
      </c>
      <c r="BP817" t="s">
        <v>17879</v>
      </c>
      <c r="BQ817" t="s">
        <v>17880</v>
      </c>
      <c r="BR817" t="s">
        <v>17881</v>
      </c>
      <c r="BS817" t="s">
        <v>17882</v>
      </c>
      <c r="BT817" t="s">
        <v>17883</v>
      </c>
      <c r="BU817" t="s">
        <v>17884</v>
      </c>
      <c r="BV817" t="s">
        <v>17885</v>
      </c>
      <c r="BW817" t="s">
        <v>17886</v>
      </c>
      <c r="BX817" t="s">
        <v>17887</v>
      </c>
      <c r="BY817" t="s">
        <v>17888</v>
      </c>
      <c r="BZ817" t="s">
        <v>17889</v>
      </c>
      <c r="CA817" t="s">
        <v>17890</v>
      </c>
      <c r="CB817" t="s">
        <v>17891</v>
      </c>
      <c r="CC817" t="s">
        <v>17892</v>
      </c>
      <c r="CD817" t="s">
        <v>17893</v>
      </c>
      <c r="CE817" t="s">
        <v>17894</v>
      </c>
      <c r="CF817" t="s">
        <v>17895</v>
      </c>
      <c r="CG817" t="s">
        <v>17896</v>
      </c>
      <c r="CH817" t="s">
        <v>17897</v>
      </c>
      <c r="CI817" t="s">
        <v>17898</v>
      </c>
      <c r="CJ817" t="s">
        <v>17899</v>
      </c>
      <c r="CK817" t="s">
        <v>17900</v>
      </c>
      <c r="CL817" t="s">
        <v>17901</v>
      </c>
      <c r="CM817" t="s">
        <v>17902</v>
      </c>
      <c r="CN817" t="s">
        <v>17903</v>
      </c>
      <c r="CO817" t="s">
        <v>17904</v>
      </c>
      <c r="CP817" t="s">
        <v>17905</v>
      </c>
      <c r="CQ817" t="s">
        <v>17906</v>
      </c>
      <c r="CR817" t="s">
        <v>17907</v>
      </c>
      <c r="CS817" t="s">
        <v>17908</v>
      </c>
      <c r="CT817" t="s">
        <v>17909</v>
      </c>
      <c r="CU817" t="s">
        <v>17910</v>
      </c>
      <c r="CV817" t="s">
        <v>17911</v>
      </c>
      <c r="CW817" t="s">
        <v>17912</v>
      </c>
      <c r="CX817" t="s">
        <v>17913</v>
      </c>
      <c r="CY817" t="s">
        <v>17914</v>
      </c>
      <c r="CZ817" t="s">
        <v>17915</v>
      </c>
      <c r="DA817" t="s">
        <v>17916</v>
      </c>
      <c r="DB817" t="s">
        <v>17917</v>
      </c>
      <c r="DC817" t="s">
        <v>17918</v>
      </c>
      <c r="DD817" t="s">
        <v>17919</v>
      </c>
      <c r="DE817" t="s">
        <v>17920</v>
      </c>
      <c r="DF817" t="s">
        <v>17921</v>
      </c>
      <c r="DG817" t="s">
        <v>17922</v>
      </c>
      <c r="DH817" t="s">
        <v>17923</v>
      </c>
      <c r="DI817" t="s">
        <v>17924</v>
      </c>
      <c r="DJ817" t="s">
        <v>17925</v>
      </c>
      <c r="DK817" t="s">
        <v>17926</v>
      </c>
      <c r="DL817" t="s">
        <v>17927</v>
      </c>
      <c r="DM817" t="s">
        <v>17928</v>
      </c>
      <c r="DN817" t="s">
        <v>17929</v>
      </c>
      <c r="DO817" t="s">
        <v>17930</v>
      </c>
      <c r="DP817" t="s">
        <v>17931</v>
      </c>
      <c r="DQ817" t="s">
        <v>17932</v>
      </c>
      <c r="DR817" t="s">
        <v>17933</v>
      </c>
      <c r="DS817" t="s">
        <v>17934</v>
      </c>
      <c r="DT817" t="s">
        <v>17935</v>
      </c>
      <c r="DU817" t="s">
        <v>17936</v>
      </c>
      <c r="DV817" t="s">
        <v>17937</v>
      </c>
      <c r="DW817" t="s">
        <v>17938</v>
      </c>
      <c r="DX817" t="s">
        <v>17939</v>
      </c>
      <c r="DY817" t="s">
        <v>17940</v>
      </c>
      <c r="DZ817" t="s">
        <v>17941</v>
      </c>
      <c r="EA817" t="s">
        <v>17942</v>
      </c>
      <c r="EB817" t="s">
        <v>17943</v>
      </c>
      <c r="EC817" t="s">
        <v>17944</v>
      </c>
      <c r="ED817" t="s">
        <v>17945</v>
      </c>
      <c r="EE817" t="s">
        <v>17946</v>
      </c>
      <c r="EF817" t="s">
        <v>17947</v>
      </c>
      <c r="EG817" t="s">
        <v>17948</v>
      </c>
      <c r="EH817" t="s">
        <v>17949</v>
      </c>
      <c r="EI817" t="s">
        <v>17950</v>
      </c>
      <c r="EJ817" t="s">
        <v>17951</v>
      </c>
      <c r="EK817" t="s">
        <v>17952</v>
      </c>
      <c r="EL817" t="s">
        <v>17953</v>
      </c>
      <c r="EM817" t="s">
        <v>17954</v>
      </c>
      <c r="EN817" t="s">
        <v>17955</v>
      </c>
      <c r="EO817" t="s">
        <v>17956</v>
      </c>
      <c r="EP817" t="s">
        <v>17957</v>
      </c>
      <c r="EQ817" t="s">
        <v>17958</v>
      </c>
      <c r="ER817" t="s">
        <v>17959</v>
      </c>
      <c r="ES817" t="s">
        <v>17960</v>
      </c>
      <c r="ET817" t="s">
        <v>17961</v>
      </c>
      <c r="EU817" t="s">
        <v>17962</v>
      </c>
      <c r="EV817" t="s">
        <v>17963</v>
      </c>
      <c r="EW817" t="s">
        <v>17964</v>
      </c>
      <c r="EX817" t="s">
        <v>17965</v>
      </c>
      <c r="EY817" t="s">
        <v>17966</v>
      </c>
      <c r="EZ817" t="s">
        <v>17967</v>
      </c>
      <c r="FA817" t="s">
        <v>17968</v>
      </c>
      <c r="FB817" t="s">
        <v>17969</v>
      </c>
      <c r="FC817" t="s">
        <v>17970</v>
      </c>
      <c r="FD817" t="s">
        <v>17971</v>
      </c>
      <c r="FE817" t="s">
        <v>17972</v>
      </c>
      <c r="FF817" t="s">
        <v>17973</v>
      </c>
      <c r="FG817" t="s">
        <v>17974</v>
      </c>
      <c r="FH817" t="s">
        <v>17975</v>
      </c>
      <c r="FI817" t="s">
        <v>17976</v>
      </c>
      <c r="FJ817" t="s">
        <v>17977</v>
      </c>
      <c r="FK817" t="s">
        <v>17978</v>
      </c>
      <c r="FL817" t="s">
        <v>17979</v>
      </c>
      <c r="FM817" t="s">
        <v>17980</v>
      </c>
      <c r="FN817" t="s">
        <v>17981</v>
      </c>
      <c r="FO817" t="s">
        <v>17982</v>
      </c>
      <c r="FP817" t="s">
        <v>17983</v>
      </c>
      <c r="FQ817" t="s">
        <v>17984</v>
      </c>
      <c r="FR817" t="s">
        <v>17985</v>
      </c>
      <c r="FS817" t="s">
        <v>17986</v>
      </c>
      <c r="FT817" t="s">
        <v>17987</v>
      </c>
      <c r="FU817" t="s">
        <v>17988</v>
      </c>
      <c r="FV817" t="s">
        <v>17989</v>
      </c>
      <c r="FW817" t="s">
        <v>17990</v>
      </c>
      <c r="FX817" t="s">
        <v>17991</v>
      </c>
      <c r="FY817" t="s">
        <v>17992</v>
      </c>
      <c r="FZ817" t="s">
        <v>17993</v>
      </c>
      <c r="GA817" t="s">
        <v>17994</v>
      </c>
      <c r="GB817" t="s">
        <v>17995</v>
      </c>
      <c r="GC817" t="s">
        <v>17996</v>
      </c>
      <c r="GD817" t="s">
        <v>17997</v>
      </c>
      <c r="GE817" t="s">
        <v>17998</v>
      </c>
      <c r="GF817" t="s">
        <v>17999</v>
      </c>
      <c r="GG817" t="s">
        <v>18000</v>
      </c>
      <c r="GH817" t="s">
        <v>18001</v>
      </c>
    </row>
    <row r="818" spans="1:190" x14ac:dyDescent="0.25">
      <c r="A818" t="s">
        <v>19394</v>
      </c>
      <c r="B818" t="s">
        <v>19395</v>
      </c>
    </row>
    <row r="819" spans="1:190" x14ac:dyDescent="0.25">
      <c r="A819" t="s">
        <v>19404</v>
      </c>
    </row>
    <row r="820" spans="1:190" x14ac:dyDescent="0.25">
      <c r="A820" t="s">
        <v>19379</v>
      </c>
      <c r="B820" t="s">
        <v>19380</v>
      </c>
      <c r="C820" t="s">
        <v>19381</v>
      </c>
      <c r="D820" t="s">
        <v>19382</v>
      </c>
      <c r="E820" t="s">
        <v>19383</v>
      </c>
      <c r="F820" t="s">
        <v>19384</v>
      </c>
      <c r="G820" t="s">
        <v>19385</v>
      </c>
      <c r="H820" t="s">
        <v>19386</v>
      </c>
      <c r="I820" t="s">
        <v>19387</v>
      </c>
      <c r="J820" t="s">
        <v>19388</v>
      </c>
      <c r="K820" t="s">
        <v>19389</v>
      </c>
      <c r="L820" t="s">
        <v>19390</v>
      </c>
      <c r="M820" t="s">
        <v>18092</v>
      </c>
      <c r="N820" t="s">
        <v>18093</v>
      </c>
      <c r="O820" t="s">
        <v>18095</v>
      </c>
      <c r="P820" t="s">
        <v>18094</v>
      </c>
    </row>
    <row r="821" spans="1:190" x14ac:dyDescent="0.25">
      <c r="A821" t="s">
        <v>19391</v>
      </c>
      <c r="B821" t="s">
        <v>19392</v>
      </c>
    </row>
    <row r="822" spans="1:190" x14ac:dyDescent="0.25">
      <c r="A822" t="s">
        <v>19262</v>
      </c>
      <c r="B822" t="s">
        <v>17813</v>
      </c>
      <c r="C822" t="s">
        <v>17814</v>
      </c>
      <c r="D822" t="s">
        <v>17815</v>
      </c>
      <c r="E822" t="s">
        <v>17816</v>
      </c>
      <c r="F822" t="s">
        <v>17817</v>
      </c>
      <c r="G822" t="s">
        <v>17818</v>
      </c>
      <c r="H822" t="s">
        <v>17819</v>
      </c>
      <c r="I822" t="s">
        <v>17820</v>
      </c>
      <c r="J822" t="s">
        <v>17821</v>
      </c>
      <c r="K822" t="s">
        <v>17822</v>
      </c>
      <c r="L822" t="s">
        <v>17823</v>
      </c>
      <c r="M822" t="s">
        <v>17824</v>
      </c>
      <c r="N822" t="s">
        <v>17825</v>
      </c>
      <c r="O822" t="s">
        <v>17826</v>
      </c>
      <c r="P822" t="s">
        <v>17827</v>
      </c>
      <c r="Q822" t="s">
        <v>17828</v>
      </c>
      <c r="R822" t="s">
        <v>17829</v>
      </c>
      <c r="S822" t="s">
        <v>17830</v>
      </c>
      <c r="T822" t="s">
        <v>17831</v>
      </c>
      <c r="U822" t="s">
        <v>17832</v>
      </c>
      <c r="V822" t="s">
        <v>17833</v>
      </c>
      <c r="W822" t="s">
        <v>17834</v>
      </c>
      <c r="X822" t="s">
        <v>17835</v>
      </c>
      <c r="Y822" t="s">
        <v>17836</v>
      </c>
      <c r="Z822" t="s">
        <v>17837</v>
      </c>
      <c r="AA822" t="s">
        <v>17838</v>
      </c>
      <c r="AB822" t="s">
        <v>17839</v>
      </c>
      <c r="AC822" t="s">
        <v>17840</v>
      </c>
      <c r="AD822" t="s">
        <v>17841</v>
      </c>
      <c r="AE822" t="s">
        <v>17842</v>
      </c>
      <c r="AF822" t="s">
        <v>17843</v>
      </c>
      <c r="AG822" t="s">
        <v>17844</v>
      </c>
      <c r="AH822" t="s">
        <v>17845</v>
      </c>
      <c r="AI822" t="s">
        <v>17846</v>
      </c>
      <c r="AJ822" t="s">
        <v>17847</v>
      </c>
      <c r="AK822" t="s">
        <v>17848</v>
      </c>
      <c r="AL822" t="s">
        <v>17849</v>
      </c>
      <c r="AM822" t="s">
        <v>17850</v>
      </c>
      <c r="AN822" t="s">
        <v>17851</v>
      </c>
      <c r="AO822" t="s">
        <v>17852</v>
      </c>
      <c r="AP822" t="s">
        <v>17853</v>
      </c>
      <c r="AQ822" t="s">
        <v>17854</v>
      </c>
      <c r="AR822" t="s">
        <v>17855</v>
      </c>
      <c r="AS822" t="s">
        <v>17856</v>
      </c>
      <c r="AT822" t="s">
        <v>17857</v>
      </c>
      <c r="AU822" t="s">
        <v>17858</v>
      </c>
      <c r="AV822" t="s">
        <v>17859</v>
      </c>
      <c r="AW822" t="s">
        <v>17860</v>
      </c>
      <c r="AX822" t="s">
        <v>17861</v>
      </c>
      <c r="AY822" t="s">
        <v>17862</v>
      </c>
      <c r="AZ822" t="s">
        <v>17863</v>
      </c>
      <c r="BA822" t="s">
        <v>17864</v>
      </c>
      <c r="BB822" t="s">
        <v>17865</v>
      </c>
      <c r="BC822" t="s">
        <v>17866</v>
      </c>
      <c r="BD822" t="s">
        <v>17867</v>
      </c>
      <c r="BE822" t="s">
        <v>17868</v>
      </c>
      <c r="BF822" t="s">
        <v>17869</v>
      </c>
      <c r="BG822" t="s">
        <v>17870</v>
      </c>
      <c r="BH822" t="s">
        <v>17871</v>
      </c>
      <c r="BI822" t="s">
        <v>17872</v>
      </c>
      <c r="BJ822" t="s">
        <v>17873</v>
      </c>
      <c r="BK822" t="s">
        <v>17874</v>
      </c>
      <c r="BL822" t="s">
        <v>17875</v>
      </c>
      <c r="BM822" t="s">
        <v>17876</v>
      </c>
      <c r="BN822" t="s">
        <v>17877</v>
      </c>
      <c r="BO822" t="s">
        <v>17878</v>
      </c>
      <c r="BP822" t="s">
        <v>17879</v>
      </c>
      <c r="BQ822" t="s">
        <v>17880</v>
      </c>
      <c r="BR822" t="s">
        <v>17881</v>
      </c>
      <c r="BS822" t="s">
        <v>17882</v>
      </c>
      <c r="BT822" t="s">
        <v>17883</v>
      </c>
      <c r="BU822" t="s">
        <v>17884</v>
      </c>
      <c r="BV822" t="s">
        <v>17885</v>
      </c>
      <c r="BW822" t="s">
        <v>17886</v>
      </c>
      <c r="BX822" t="s">
        <v>17887</v>
      </c>
      <c r="BY822" t="s">
        <v>17888</v>
      </c>
      <c r="BZ822" t="s">
        <v>17889</v>
      </c>
      <c r="CA822" t="s">
        <v>17890</v>
      </c>
      <c r="CB822" t="s">
        <v>17891</v>
      </c>
      <c r="CC822" t="s">
        <v>17892</v>
      </c>
      <c r="CD822" t="s">
        <v>17893</v>
      </c>
      <c r="CE822" t="s">
        <v>17894</v>
      </c>
      <c r="CF822" t="s">
        <v>17895</v>
      </c>
      <c r="CG822" t="s">
        <v>17896</v>
      </c>
      <c r="CH822" t="s">
        <v>17897</v>
      </c>
      <c r="CI822" t="s">
        <v>17898</v>
      </c>
      <c r="CJ822" t="s">
        <v>17899</v>
      </c>
      <c r="CK822" t="s">
        <v>17900</v>
      </c>
      <c r="CL822" t="s">
        <v>17901</v>
      </c>
      <c r="CM822" t="s">
        <v>17902</v>
      </c>
      <c r="CN822" t="s">
        <v>17903</v>
      </c>
      <c r="CO822" t="s">
        <v>17904</v>
      </c>
      <c r="CP822" t="s">
        <v>17905</v>
      </c>
      <c r="CQ822" t="s">
        <v>17906</v>
      </c>
      <c r="CR822" t="s">
        <v>17907</v>
      </c>
      <c r="CS822" t="s">
        <v>17908</v>
      </c>
      <c r="CT822" t="s">
        <v>17909</v>
      </c>
      <c r="CU822" t="s">
        <v>17910</v>
      </c>
      <c r="CV822" t="s">
        <v>17911</v>
      </c>
      <c r="CW822" t="s">
        <v>17912</v>
      </c>
      <c r="CX822" t="s">
        <v>17913</v>
      </c>
      <c r="CY822" t="s">
        <v>17914</v>
      </c>
      <c r="CZ822" t="s">
        <v>17915</v>
      </c>
      <c r="DA822" t="s">
        <v>17916</v>
      </c>
      <c r="DB822" t="s">
        <v>17917</v>
      </c>
      <c r="DC822" t="s">
        <v>17918</v>
      </c>
      <c r="DD822" t="s">
        <v>17919</v>
      </c>
      <c r="DE822" t="s">
        <v>17920</v>
      </c>
      <c r="DF822" t="s">
        <v>17921</v>
      </c>
      <c r="DG822" t="s">
        <v>17922</v>
      </c>
      <c r="DH822" t="s">
        <v>17923</v>
      </c>
      <c r="DI822" t="s">
        <v>17924</v>
      </c>
      <c r="DJ822" t="s">
        <v>17925</v>
      </c>
      <c r="DK822" t="s">
        <v>17926</v>
      </c>
      <c r="DL822" t="s">
        <v>17927</v>
      </c>
      <c r="DM822" t="s">
        <v>17928</v>
      </c>
      <c r="DN822" t="s">
        <v>17929</v>
      </c>
      <c r="DO822" t="s">
        <v>17930</v>
      </c>
      <c r="DP822" t="s">
        <v>17931</v>
      </c>
      <c r="DQ822" t="s">
        <v>17932</v>
      </c>
      <c r="DR822" t="s">
        <v>17933</v>
      </c>
      <c r="DS822" t="s">
        <v>17934</v>
      </c>
      <c r="DT822" t="s">
        <v>17935</v>
      </c>
      <c r="DU822" t="s">
        <v>17936</v>
      </c>
      <c r="DV822" t="s">
        <v>17937</v>
      </c>
      <c r="DW822" t="s">
        <v>17938</v>
      </c>
      <c r="DX822" t="s">
        <v>17939</v>
      </c>
      <c r="DY822" t="s">
        <v>17940</v>
      </c>
      <c r="DZ822" t="s">
        <v>17941</v>
      </c>
      <c r="EA822" t="s">
        <v>17942</v>
      </c>
      <c r="EB822" t="s">
        <v>17943</v>
      </c>
      <c r="EC822" t="s">
        <v>17944</v>
      </c>
      <c r="ED822" t="s">
        <v>17945</v>
      </c>
      <c r="EE822" t="s">
        <v>17946</v>
      </c>
      <c r="EF822" t="s">
        <v>17947</v>
      </c>
      <c r="EG822" t="s">
        <v>17948</v>
      </c>
      <c r="EH822" t="s">
        <v>17949</v>
      </c>
      <c r="EI822" t="s">
        <v>17950</v>
      </c>
      <c r="EJ822" t="s">
        <v>17951</v>
      </c>
      <c r="EK822" t="s">
        <v>17952</v>
      </c>
      <c r="EL822" t="s">
        <v>17953</v>
      </c>
      <c r="EM822" t="s">
        <v>17954</v>
      </c>
      <c r="EN822" t="s">
        <v>17955</v>
      </c>
      <c r="EO822" t="s">
        <v>17956</v>
      </c>
      <c r="EP822" t="s">
        <v>17957</v>
      </c>
      <c r="EQ822" t="s">
        <v>17958</v>
      </c>
      <c r="ER822" t="s">
        <v>17959</v>
      </c>
      <c r="ES822" t="s">
        <v>17960</v>
      </c>
      <c r="ET822" t="s">
        <v>17961</v>
      </c>
      <c r="EU822" t="s">
        <v>17962</v>
      </c>
      <c r="EV822" t="s">
        <v>17963</v>
      </c>
      <c r="EW822" t="s">
        <v>17964</v>
      </c>
      <c r="EX822" t="s">
        <v>17965</v>
      </c>
      <c r="EY822" t="s">
        <v>17966</v>
      </c>
      <c r="EZ822" t="s">
        <v>17967</v>
      </c>
      <c r="FA822" t="s">
        <v>17968</v>
      </c>
      <c r="FB822" t="s">
        <v>17969</v>
      </c>
      <c r="FC822" t="s">
        <v>17970</v>
      </c>
      <c r="FD822" t="s">
        <v>17971</v>
      </c>
      <c r="FE822" t="s">
        <v>17972</v>
      </c>
      <c r="FF822" t="s">
        <v>17973</v>
      </c>
      <c r="FG822" t="s">
        <v>17974</v>
      </c>
      <c r="FH822" t="s">
        <v>17975</v>
      </c>
      <c r="FI822" t="s">
        <v>17976</v>
      </c>
      <c r="FJ822" t="s">
        <v>17977</v>
      </c>
      <c r="FK822" t="s">
        <v>17978</v>
      </c>
      <c r="FL822" t="s">
        <v>17979</v>
      </c>
      <c r="FM822" t="s">
        <v>17980</v>
      </c>
      <c r="FN822" t="s">
        <v>17981</v>
      </c>
      <c r="FO822" t="s">
        <v>17982</v>
      </c>
      <c r="FP822" t="s">
        <v>17983</v>
      </c>
      <c r="FQ822" t="s">
        <v>17984</v>
      </c>
      <c r="FR822" t="s">
        <v>17985</v>
      </c>
      <c r="FS822" t="s">
        <v>17986</v>
      </c>
      <c r="FT822" t="s">
        <v>17987</v>
      </c>
      <c r="FU822" t="s">
        <v>17988</v>
      </c>
      <c r="FV822" t="s">
        <v>17989</v>
      </c>
      <c r="FW822" t="s">
        <v>17990</v>
      </c>
      <c r="FX822" t="s">
        <v>17991</v>
      </c>
      <c r="FY822" t="s">
        <v>17992</v>
      </c>
      <c r="FZ822" t="s">
        <v>17993</v>
      </c>
      <c r="GA822" t="s">
        <v>17994</v>
      </c>
      <c r="GB822" t="s">
        <v>17995</v>
      </c>
      <c r="GC822" t="s">
        <v>17996</v>
      </c>
      <c r="GD822" t="s">
        <v>17997</v>
      </c>
      <c r="GE822" t="s">
        <v>17998</v>
      </c>
      <c r="GF822" t="s">
        <v>17999</v>
      </c>
      <c r="GG822" t="s">
        <v>18000</v>
      </c>
      <c r="GH822" t="s">
        <v>18001</v>
      </c>
    </row>
    <row r="823" spans="1:190" x14ac:dyDescent="0.25">
      <c r="A823" t="s">
        <v>19394</v>
      </c>
      <c r="B823" t="s">
        <v>19395</v>
      </c>
    </row>
    <row r="824" spans="1:190" x14ac:dyDescent="0.25">
      <c r="A824" t="s">
        <v>19405</v>
      </c>
    </row>
    <row r="825" spans="1:190" x14ac:dyDescent="0.25">
      <c r="A825" t="s">
        <v>19379</v>
      </c>
      <c r="B825" t="s">
        <v>19380</v>
      </c>
      <c r="C825" t="s">
        <v>19381</v>
      </c>
      <c r="D825" t="s">
        <v>19382</v>
      </c>
      <c r="E825" t="s">
        <v>19383</v>
      </c>
      <c r="F825" t="s">
        <v>19384</v>
      </c>
      <c r="G825" t="s">
        <v>19385</v>
      </c>
      <c r="H825" t="s">
        <v>19386</v>
      </c>
      <c r="I825" t="s">
        <v>19387</v>
      </c>
      <c r="J825" t="s">
        <v>19388</v>
      </c>
      <c r="K825" t="s">
        <v>19389</v>
      </c>
      <c r="L825" t="s">
        <v>19390</v>
      </c>
      <c r="M825" t="s">
        <v>18092</v>
      </c>
      <c r="N825" t="s">
        <v>18093</v>
      </c>
      <c r="O825" t="s">
        <v>18095</v>
      </c>
      <c r="P825" t="s">
        <v>18094</v>
      </c>
    </row>
    <row r="826" spans="1:190" x14ac:dyDescent="0.25">
      <c r="A826" t="s">
        <v>19391</v>
      </c>
      <c r="B826" t="s">
        <v>19392</v>
      </c>
    </row>
    <row r="827" spans="1:190" x14ac:dyDescent="0.25">
      <c r="A827" t="s">
        <v>19262</v>
      </c>
      <c r="B827" t="s">
        <v>17813</v>
      </c>
      <c r="C827" t="s">
        <v>17814</v>
      </c>
      <c r="D827" t="s">
        <v>17815</v>
      </c>
      <c r="E827" t="s">
        <v>17816</v>
      </c>
      <c r="F827" t="s">
        <v>17817</v>
      </c>
      <c r="G827" t="s">
        <v>17818</v>
      </c>
      <c r="H827" t="s">
        <v>17819</v>
      </c>
      <c r="I827" t="s">
        <v>17820</v>
      </c>
      <c r="J827" t="s">
        <v>17821</v>
      </c>
      <c r="K827" t="s">
        <v>17822</v>
      </c>
      <c r="L827" t="s">
        <v>17823</v>
      </c>
      <c r="M827" t="s">
        <v>17824</v>
      </c>
      <c r="N827" t="s">
        <v>17825</v>
      </c>
      <c r="O827" t="s">
        <v>17826</v>
      </c>
      <c r="P827" t="s">
        <v>17827</v>
      </c>
      <c r="Q827" t="s">
        <v>17828</v>
      </c>
      <c r="R827" t="s">
        <v>17829</v>
      </c>
      <c r="S827" t="s">
        <v>17830</v>
      </c>
      <c r="T827" t="s">
        <v>17831</v>
      </c>
      <c r="U827" t="s">
        <v>17832</v>
      </c>
      <c r="V827" t="s">
        <v>17833</v>
      </c>
      <c r="W827" t="s">
        <v>17834</v>
      </c>
      <c r="X827" t="s">
        <v>17835</v>
      </c>
      <c r="Y827" t="s">
        <v>17836</v>
      </c>
      <c r="Z827" t="s">
        <v>17837</v>
      </c>
      <c r="AA827" t="s">
        <v>17838</v>
      </c>
      <c r="AB827" t="s">
        <v>17839</v>
      </c>
      <c r="AC827" t="s">
        <v>17840</v>
      </c>
      <c r="AD827" t="s">
        <v>17841</v>
      </c>
      <c r="AE827" t="s">
        <v>17842</v>
      </c>
      <c r="AF827" t="s">
        <v>17843</v>
      </c>
      <c r="AG827" t="s">
        <v>17844</v>
      </c>
      <c r="AH827" t="s">
        <v>17845</v>
      </c>
      <c r="AI827" t="s">
        <v>17846</v>
      </c>
      <c r="AJ827" t="s">
        <v>17847</v>
      </c>
      <c r="AK827" t="s">
        <v>17848</v>
      </c>
      <c r="AL827" t="s">
        <v>17849</v>
      </c>
      <c r="AM827" t="s">
        <v>17850</v>
      </c>
      <c r="AN827" t="s">
        <v>17851</v>
      </c>
      <c r="AO827" t="s">
        <v>17852</v>
      </c>
      <c r="AP827" t="s">
        <v>17853</v>
      </c>
      <c r="AQ827" t="s">
        <v>17854</v>
      </c>
      <c r="AR827" t="s">
        <v>17855</v>
      </c>
      <c r="AS827" t="s">
        <v>17856</v>
      </c>
      <c r="AT827" t="s">
        <v>17857</v>
      </c>
      <c r="AU827" t="s">
        <v>17858</v>
      </c>
      <c r="AV827" t="s">
        <v>17859</v>
      </c>
      <c r="AW827" t="s">
        <v>17860</v>
      </c>
      <c r="AX827" t="s">
        <v>17861</v>
      </c>
      <c r="AY827" t="s">
        <v>17862</v>
      </c>
      <c r="AZ827" t="s">
        <v>17863</v>
      </c>
      <c r="BA827" t="s">
        <v>17864</v>
      </c>
      <c r="BB827" t="s">
        <v>17865</v>
      </c>
      <c r="BC827" t="s">
        <v>17866</v>
      </c>
      <c r="BD827" t="s">
        <v>17867</v>
      </c>
      <c r="BE827" t="s">
        <v>17868</v>
      </c>
      <c r="BF827" t="s">
        <v>17869</v>
      </c>
      <c r="BG827" t="s">
        <v>17870</v>
      </c>
      <c r="BH827" t="s">
        <v>17871</v>
      </c>
      <c r="BI827" t="s">
        <v>17872</v>
      </c>
      <c r="BJ827" t="s">
        <v>17873</v>
      </c>
      <c r="BK827" t="s">
        <v>17874</v>
      </c>
      <c r="BL827" t="s">
        <v>17875</v>
      </c>
      <c r="BM827" t="s">
        <v>17876</v>
      </c>
      <c r="BN827" t="s">
        <v>17877</v>
      </c>
      <c r="BO827" t="s">
        <v>17878</v>
      </c>
      <c r="BP827" t="s">
        <v>17879</v>
      </c>
      <c r="BQ827" t="s">
        <v>17880</v>
      </c>
      <c r="BR827" t="s">
        <v>17881</v>
      </c>
      <c r="BS827" t="s">
        <v>17882</v>
      </c>
      <c r="BT827" t="s">
        <v>17883</v>
      </c>
      <c r="BU827" t="s">
        <v>17884</v>
      </c>
      <c r="BV827" t="s">
        <v>17885</v>
      </c>
      <c r="BW827" t="s">
        <v>17886</v>
      </c>
      <c r="BX827" t="s">
        <v>17887</v>
      </c>
      <c r="BY827" t="s">
        <v>17888</v>
      </c>
      <c r="BZ827" t="s">
        <v>17889</v>
      </c>
      <c r="CA827" t="s">
        <v>17890</v>
      </c>
      <c r="CB827" t="s">
        <v>17891</v>
      </c>
      <c r="CC827" t="s">
        <v>17892</v>
      </c>
      <c r="CD827" t="s">
        <v>17893</v>
      </c>
      <c r="CE827" t="s">
        <v>17894</v>
      </c>
      <c r="CF827" t="s">
        <v>17895</v>
      </c>
      <c r="CG827" t="s">
        <v>17896</v>
      </c>
      <c r="CH827" t="s">
        <v>17897</v>
      </c>
      <c r="CI827" t="s">
        <v>17898</v>
      </c>
      <c r="CJ827" t="s">
        <v>17899</v>
      </c>
      <c r="CK827" t="s">
        <v>17900</v>
      </c>
      <c r="CL827" t="s">
        <v>17901</v>
      </c>
      <c r="CM827" t="s">
        <v>17902</v>
      </c>
      <c r="CN827" t="s">
        <v>17903</v>
      </c>
      <c r="CO827" t="s">
        <v>17904</v>
      </c>
      <c r="CP827" t="s">
        <v>17905</v>
      </c>
      <c r="CQ827" t="s">
        <v>17906</v>
      </c>
      <c r="CR827" t="s">
        <v>17907</v>
      </c>
      <c r="CS827" t="s">
        <v>17908</v>
      </c>
      <c r="CT827" t="s">
        <v>17909</v>
      </c>
      <c r="CU827" t="s">
        <v>17910</v>
      </c>
      <c r="CV827" t="s">
        <v>17911</v>
      </c>
      <c r="CW827" t="s">
        <v>17912</v>
      </c>
      <c r="CX827" t="s">
        <v>17913</v>
      </c>
      <c r="CY827" t="s">
        <v>17914</v>
      </c>
      <c r="CZ827" t="s">
        <v>17915</v>
      </c>
      <c r="DA827" t="s">
        <v>17916</v>
      </c>
      <c r="DB827" t="s">
        <v>17917</v>
      </c>
      <c r="DC827" t="s">
        <v>17918</v>
      </c>
      <c r="DD827" t="s">
        <v>17919</v>
      </c>
      <c r="DE827" t="s">
        <v>17920</v>
      </c>
      <c r="DF827" t="s">
        <v>17921</v>
      </c>
      <c r="DG827" t="s">
        <v>17922</v>
      </c>
      <c r="DH827" t="s">
        <v>17923</v>
      </c>
      <c r="DI827" t="s">
        <v>17924</v>
      </c>
      <c r="DJ827" t="s">
        <v>17925</v>
      </c>
      <c r="DK827" t="s">
        <v>17926</v>
      </c>
      <c r="DL827" t="s">
        <v>17927</v>
      </c>
      <c r="DM827" t="s">
        <v>17928</v>
      </c>
      <c r="DN827" t="s">
        <v>17929</v>
      </c>
      <c r="DO827" t="s">
        <v>17930</v>
      </c>
      <c r="DP827" t="s">
        <v>17931</v>
      </c>
      <c r="DQ827" t="s">
        <v>17932</v>
      </c>
      <c r="DR827" t="s">
        <v>17933</v>
      </c>
      <c r="DS827" t="s">
        <v>17934</v>
      </c>
      <c r="DT827" t="s">
        <v>17935</v>
      </c>
      <c r="DU827" t="s">
        <v>17936</v>
      </c>
      <c r="DV827" t="s">
        <v>17937</v>
      </c>
      <c r="DW827" t="s">
        <v>17938</v>
      </c>
      <c r="DX827" t="s">
        <v>17939</v>
      </c>
      <c r="DY827" t="s">
        <v>17940</v>
      </c>
      <c r="DZ827" t="s">
        <v>17941</v>
      </c>
      <c r="EA827" t="s">
        <v>17942</v>
      </c>
      <c r="EB827" t="s">
        <v>17943</v>
      </c>
      <c r="EC827" t="s">
        <v>17944</v>
      </c>
      <c r="ED827" t="s">
        <v>17945</v>
      </c>
      <c r="EE827" t="s">
        <v>17946</v>
      </c>
      <c r="EF827" t="s">
        <v>17947</v>
      </c>
      <c r="EG827" t="s">
        <v>17948</v>
      </c>
      <c r="EH827" t="s">
        <v>17949</v>
      </c>
      <c r="EI827" t="s">
        <v>17950</v>
      </c>
      <c r="EJ827" t="s">
        <v>17951</v>
      </c>
      <c r="EK827" t="s">
        <v>17952</v>
      </c>
      <c r="EL827" t="s">
        <v>17953</v>
      </c>
      <c r="EM827" t="s">
        <v>17954</v>
      </c>
      <c r="EN827" t="s">
        <v>17955</v>
      </c>
      <c r="EO827" t="s">
        <v>17956</v>
      </c>
      <c r="EP827" t="s">
        <v>17957</v>
      </c>
      <c r="EQ827" t="s">
        <v>17958</v>
      </c>
      <c r="ER827" t="s">
        <v>17959</v>
      </c>
      <c r="ES827" t="s">
        <v>17960</v>
      </c>
      <c r="ET827" t="s">
        <v>17961</v>
      </c>
      <c r="EU827" t="s">
        <v>17962</v>
      </c>
      <c r="EV827" t="s">
        <v>17963</v>
      </c>
      <c r="EW827" t="s">
        <v>17964</v>
      </c>
      <c r="EX827" t="s">
        <v>17965</v>
      </c>
      <c r="EY827" t="s">
        <v>17966</v>
      </c>
      <c r="EZ827" t="s">
        <v>17967</v>
      </c>
      <c r="FA827" t="s">
        <v>17968</v>
      </c>
      <c r="FB827" t="s">
        <v>17969</v>
      </c>
      <c r="FC827" t="s">
        <v>17970</v>
      </c>
      <c r="FD827" t="s">
        <v>17971</v>
      </c>
      <c r="FE827" t="s">
        <v>17972</v>
      </c>
      <c r="FF827" t="s">
        <v>17973</v>
      </c>
      <c r="FG827" t="s">
        <v>17974</v>
      </c>
      <c r="FH827" t="s">
        <v>17975</v>
      </c>
      <c r="FI827" t="s">
        <v>17976</v>
      </c>
      <c r="FJ827" t="s">
        <v>17977</v>
      </c>
      <c r="FK827" t="s">
        <v>17978</v>
      </c>
      <c r="FL827" t="s">
        <v>17979</v>
      </c>
      <c r="FM827" t="s">
        <v>17980</v>
      </c>
      <c r="FN827" t="s">
        <v>17981</v>
      </c>
      <c r="FO827" t="s">
        <v>17982</v>
      </c>
      <c r="FP827" t="s">
        <v>17983</v>
      </c>
      <c r="FQ827" t="s">
        <v>17984</v>
      </c>
      <c r="FR827" t="s">
        <v>17985</v>
      </c>
      <c r="FS827" t="s">
        <v>17986</v>
      </c>
      <c r="FT827" t="s">
        <v>17987</v>
      </c>
      <c r="FU827" t="s">
        <v>17988</v>
      </c>
      <c r="FV827" t="s">
        <v>17989</v>
      </c>
      <c r="FW827" t="s">
        <v>17990</v>
      </c>
      <c r="FX827" t="s">
        <v>17991</v>
      </c>
      <c r="FY827" t="s">
        <v>17992</v>
      </c>
      <c r="FZ827" t="s">
        <v>17993</v>
      </c>
      <c r="GA827" t="s">
        <v>17994</v>
      </c>
      <c r="GB827" t="s">
        <v>17995</v>
      </c>
      <c r="GC827" t="s">
        <v>17996</v>
      </c>
      <c r="GD827" t="s">
        <v>17997</v>
      </c>
      <c r="GE827" t="s">
        <v>17998</v>
      </c>
      <c r="GF827" t="s">
        <v>17999</v>
      </c>
      <c r="GG827" t="s">
        <v>18000</v>
      </c>
      <c r="GH827" t="s">
        <v>18001</v>
      </c>
    </row>
    <row r="828" spans="1:190" x14ac:dyDescent="0.25">
      <c r="A828" t="s">
        <v>19394</v>
      </c>
      <c r="B828" t="s">
        <v>19395</v>
      </c>
    </row>
    <row r="829" spans="1:190" x14ac:dyDescent="0.25">
      <c r="A829" t="s">
        <v>19406</v>
      </c>
    </row>
    <row r="830" spans="1:190" x14ac:dyDescent="0.25">
      <c r="A830" t="s">
        <v>19379</v>
      </c>
      <c r="B830" t="s">
        <v>19380</v>
      </c>
      <c r="C830" t="s">
        <v>19381</v>
      </c>
      <c r="D830" t="s">
        <v>19382</v>
      </c>
      <c r="E830" t="s">
        <v>19383</v>
      </c>
      <c r="F830" t="s">
        <v>19384</v>
      </c>
      <c r="G830" t="s">
        <v>19385</v>
      </c>
      <c r="H830" t="s">
        <v>19386</v>
      </c>
      <c r="I830" t="s">
        <v>19387</v>
      </c>
      <c r="J830" t="s">
        <v>19388</v>
      </c>
      <c r="K830" t="s">
        <v>19389</v>
      </c>
      <c r="L830" t="s">
        <v>19390</v>
      </c>
      <c r="M830" t="s">
        <v>18092</v>
      </c>
      <c r="N830" t="s">
        <v>18093</v>
      </c>
      <c r="O830" t="s">
        <v>18095</v>
      </c>
      <c r="P830" t="s">
        <v>18094</v>
      </c>
    </row>
    <row r="831" spans="1:190" x14ac:dyDescent="0.25">
      <c r="A831" t="s">
        <v>19391</v>
      </c>
      <c r="B831" t="s">
        <v>19392</v>
      </c>
    </row>
    <row r="832" spans="1:190" x14ac:dyDescent="0.25">
      <c r="A832" t="s">
        <v>19262</v>
      </c>
      <c r="B832" t="s">
        <v>17813</v>
      </c>
      <c r="C832" t="s">
        <v>17814</v>
      </c>
      <c r="D832" t="s">
        <v>17815</v>
      </c>
      <c r="E832" t="s">
        <v>17816</v>
      </c>
      <c r="F832" t="s">
        <v>17817</v>
      </c>
      <c r="G832" t="s">
        <v>17818</v>
      </c>
      <c r="H832" t="s">
        <v>17819</v>
      </c>
      <c r="I832" t="s">
        <v>17820</v>
      </c>
      <c r="J832" t="s">
        <v>17821</v>
      </c>
      <c r="K832" t="s">
        <v>17822</v>
      </c>
      <c r="L832" t="s">
        <v>17823</v>
      </c>
      <c r="M832" t="s">
        <v>17824</v>
      </c>
      <c r="N832" t="s">
        <v>17825</v>
      </c>
      <c r="O832" t="s">
        <v>17826</v>
      </c>
      <c r="P832" t="s">
        <v>17827</v>
      </c>
      <c r="Q832" t="s">
        <v>17828</v>
      </c>
      <c r="R832" t="s">
        <v>17829</v>
      </c>
      <c r="S832" t="s">
        <v>17830</v>
      </c>
      <c r="T832" t="s">
        <v>17831</v>
      </c>
      <c r="U832" t="s">
        <v>17832</v>
      </c>
      <c r="V832" t="s">
        <v>17833</v>
      </c>
      <c r="W832" t="s">
        <v>17834</v>
      </c>
      <c r="X832" t="s">
        <v>17835</v>
      </c>
      <c r="Y832" t="s">
        <v>17836</v>
      </c>
      <c r="Z832" t="s">
        <v>17837</v>
      </c>
      <c r="AA832" t="s">
        <v>17838</v>
      </c>
      <c r="AB832" t="s">
        <v>17839</v>
      </c>
      <c r="AC832" t="s">
        <v>17840</v>
      </c>
      <c r="AD832" t="s">
        <v>17841</v>
      </c>
      <c r="AE832" t="s">
        <v>17842</v>
      </c>
      <c r="AF832" t="s">
        <v>17843</v>
      </c>
      <c r="AG832" t="s">
        <v>17844</v>
      </c>
      <c r="AH832" t="s">
        <v>17845</v>
      </c>
      <c r="AI832" t="s">
        <v>17846</v>
      </c>
      <c r="AJ832" t="s">
        <v>17847</v>
      </c>
      <c r="AK832" t="s">
        <v>17848</v>
      </c>
      <c r="AL832" t="s">
        <v>17849</v>
      </c>
      <c r="AM832" t="s">
        <v>17850</v>
      </c>
      <c r="AN832" t="s">
        <v>17851</v>
      </c>
      <c r="AO832" t="s">
        <v>17852</v>
      </c>
      <c r="AP832" t="s">
        <v>17853</v>
      </c>
      <c r="AQ832" t="s">
        <v>17854</v>
      </c>
      <c r="AR832" t="s">
        <v>17855</v>
      </c>
      <c r="AS832" t="s">
        <v>17856</v>
      </c>
      <c r="AT832" t="s">
        <v>17857</v>
      </c>
      <c r="AU832" t="s">
        <v>17858</v>
      </c>
      <c r="AV832" t="s">
        <v>17859</v>
      </c>
      <c r="AW832" t="s">
        <v>17860</v>
      </c>
      <c r="AX832" t="s">
        <v>17861</v>
      </c>
      <c r="AY832" t="s">
        <v>17862</v>
      </c>
      <c r="AZ832" t="s">
        <v>17863</v>
      </c>
      <c r="BA832" t="s">
        <v>17864</v>
      </c>
      <c r="BB832" t="s">
        <v>17865</v>
      </c>
      <c r="BC832" t="s">
        <v>17866</v>
      </c>
      <c r="BD832" t="s">
        <v>17867</v>
      </c>
      <c r="BE832" t="s">
        <v>17868</v>
      </c>
      <c r="BF832" t="s">
        <v>17869</v>
      </c>
      <c r="BG832" t="s">
        <v>17870</v>
      </c>
      <c r="BH832" t="s">
        <v>17871</v>
      </c>
      <c r="BI832" t="s">
        <v>17872</v>
      </c>
      <c r="BJ832" t="s">
        <v>17873</v>
      </c>
      <c r="BK832" t="s">
        <v>17874</v>
      </c>
      <c r="BL832" t="s">
        <v>17875</v>
      </c>
      <c r="BM832" t="s">
        <v>17876</v>
      </c>
      <c r="BN832" t="s">
        <v>17877</v>
      </c>
      <c r="BO832" t="s">
        <v>17878</v>
      </c>
      <c r="BP832" t="s">
        <v>17879</v>
      </c>
      <c r="BQ832" t="s">
        <v>17880</v>
      </c>
      <c r="BR832" t="s">
        <v>17881</v>
      </c>
      <c r="BS832" t="s">
        <v>17882</v>
      </c>
      <c r="BT832" t="s">
        <v>17883</v>
      </c>
      <c r="BU832" t="s">
        <v>17884</v>
      </c>
      <c r="BV832" t="s">
        <v>17885</v>
      </c>
      <c r="BW832" t="s">
        <v>17886</v>
      </c>
      <c r="BX832" t="s">
        <v>17887</v>
      </c>
      <c r="BY832" t="s">
        <v>17888</v>
      </c>
      <c r="BZ832" t="s">
        <v>17889</v>
      </c>
      <c r="CA832" t="s">
        <v>17890</v>
      </c>
      <c r="CB832" t="s">
        <v>17891</v>
      </c>
      <c r="CC832" t="s">
        <v>17892</v>
      </c>
      <c r="CD832" t="s">
        <v>17893</v>
      </c>
      <c r="CE832" t="s">
        <v>17894</v>
      </c>
      <c r="CF832" t="s">
        <v>17895</v>
      </c>
      <c r="CG832" t="s">
        <v>17896</v>
      </c>
      <c r="CH832" t="s">
        <v>17897</v>
      </c>
      <c r="CI832" t="s">
        <v>17898</v>
      </c>
      <c r="CJ832" t="s">
        <v>17899</v>
      </c>
      <c r="CK832" t="s">
        <v>17900</v>
      </c>
      <c r="CL832" t="s">
        <v>17901</v>
      </c>
      <c r="CM832" t="s">
        <v>17902</v>
      </c>
      <c r="CN832" t="s">
        <v>17903</v>
      </c>
      <c r="CO832" t="s">
        <v>17904</v>
      </c>
      <c r="CP832" t="s">
        <v>17905</v>
      </c>
      <c r="CQ832" t="s">
        <v>17906</v>
      </c>
      <c r="CR832" t="s">
        <v>17907</v>
      </c>
      <c r="CS832" t="s">
        <v>17908</v>
      </c>
      <c r="CT832" t="s">
        <v>17909</v>
      </c>
      <c r="CU832" t="s">
        <v>17910</v>
      </c>
      <c r="CV832" t="s">
        <v>17911</v>
      </c>
      <c r="CW832" t="s">
        <v>17912</v>
      </c>
      <c r="CX832" t="s">
        <v>17913</v>
      </c>
      <c r="CY832" t="s">
        <v>17914</v>
      </c>
      <c r="CZ832" t="s">
        <v>17915</v>
      </c>
      <c r="DA832" t="s">
        <v>17916</v>
      </c>
      <c r="DB832" t="s">
        <v>17917</v>
      </c>
      <c r="DC832" t="s">
        <v>17918</v>
      </c>
      <c r="DD832" t="s">
        <v>17919</v>
      </c>
      <c r="DE832" t="s">
        <v>17920</v>
      </c>
      <c r="DF832" t="s">
        <v>17921</v>
      </c>
      <c r="DG832" t="s">
        <v>17922</v>
      </c>
      <c r="DH832" t="s">
        <v>17923</v>
      </c>
      <c r="DI832" t="s">
        <v>17924</v>
      </c>
      <c r="DJ832" t="s">
        <v>17925</v>
      </c>
      <c r="DK832" t="s">
        <v>17926</v>
      </c>
      <c r="DL832" t="s">
        <v>17927</v>
      </c>
      <c r="DM832" t="s">
        <v>17928</v>
      </c>
      <c r="DN832" t="s">
        <v>17929</v>
      </c>
      <c r="DO832" t="s">
        <v>17930</v>
      </c>
      <c r="DP832" t="s">
        <v>17931</v>
      </c>
      <c r="DQ832" t="s">
        <v>17932</v>
      </c>
      <c r="DR832" t="s">
        <v>17933</v>
      </c>
      <c r="DS832" t="s">
        <v>17934</v>
      </c>
      <c r="DT832" t="s">
        <v>17935</v>
      </c>
      <c r="DU832" t="s">
        <v>17936</v>
      </c>
      <c r="DV832" t="s">
        <v>17937</v>
      </c>
      <c r="DW832" t="s">
        <v>17938</v>
      </c>
      <c r="DX832" t="s">
        <v>17939</v>
      </c>
      <c r="DY832" t="s">
        <v>17940</v>
      </c>
      <c r="DZ832" t="s">
        <v>17941</v>
      </c>
      <c r="EA832" t="s">
        <v>17942</v>
      </c>
      <c r="EB832" t="s">
        <v>17943</v>
      </c>
      <c r="EC832" t="s">
        <v>17944</v>
      </c>
      <c r="ED832" t="s">
        <v>17945</v>
      </c>
      <c r="EE832" t="s">
        <v>17946</v>
      </c>
      <c r="EF832" t="s">
        <v>17947</v>
      </c>
      <c r="EG832" t="s">
        <v>17948</v>
      </c>
      <c r="EH832" t="s">
        <v>17949</v>
      </c>
      <c r="EI832" t="s">
        <v>17950</v>
      </c>
      <c r="EJ832" t="s">
        <v>17951</v>
      </c>
      <c r="EK832" t="s">
        <v>17952</v>
      </c>
      <c r="EL832" t="s">
        <v>17953</v>
      </c>
      <c r="EM832" t="s">
        <v>17954</v>
      </c>
      <c r="EN832" t="s">
        <v>17955</v>
      </c>
      <c r="EO832" t="s">
        <v>17956</v>
      </c>
      <c r="EP832" t="s">
        <v>17957</v>
      </c>
      <c r="EQ832" t="s">
        <v>17958</v>
      </c>
      <c r="ER832" t="s">
        <v>17959</v>
      </c>
      <c r="ES832" t="s">
        <v>17960</v>
      </c>
      <c r="ET832" t="s">
        <v>17961</v>
      </c>
      <c r="EU832" t="s">
        <v>17962</v>
      </c>
      <c r="EV832" t="s">
        <v>17963</v>
      </c>
      <c r="EW832" t="s">
        <v>17964</v>
      </c>
      <c r="EX832" t="s">
        <v>17965</v>
      </c>
      <c r="EY832" t="s">
        <v>17966</v>
      </c>
      <c r="EZ832" t="s">
        <v>17967</v>
      </c>
      <c r="FA832" t="s">
        <v>17968</v>
      </c>
      <c r="FB832" t="s">
        <v>17969</v>
      </c>
      <c r="FC832" t="s">
        <v>17970</v>
      </c>
      <c r="FD832" t="s">
        <v>17971</v>
      </c>
      <c r="FE832" t="s">
        <v>17972</v>
      </c>
      <c r="FF832" t="s">
        <v>17973</v>
      </c>
      <c r="FG832" t="s">
        <v>17974</v>
      </c>
      <c r="FH832" t="s">
        <v>17975</v>
      </c>
      <c r="FI832" t="s">
        <v>17976</v>
      </c>
      <c r="FJ832" t="s">
        <v>17977</v>
      </c>
      <c r="FK832" t="s">
        <v>17978</v>
      </c>
      <c r="FL832" t="s">
        <v>17979</v>
      </c>
      <c r="FM832" t="s">
        <v>17980</v>
      </c>
      <c r="FN832" t="s">
        <v>17981</v>
      </c>
      <c r="FO832" t="s">
        <v>17982</v>
      </c>
      <c r="FP832" t="s">
        <v>17983</v>
      </c>
      <c r="FQ832" t="s">
        <v>17984</v>
      </c>
      <c r="FR832" t="s">
        <v>17985</v>
      </c>
      <c r="FS832" t="s">
        <v>17986</v>
      </c>
      <c r="FT832" t="s">
        <v>17987</v>
      </c>
      <c r="FU832" t="s">
        <v>17988</v>
      </c>
      <c r="FV832" t="s">
        <v>17989</v>
      </c>
      <c r="FW832" t="s">
        <v>17990</v>
      </c>
      <c r="FX832" t="s">
        <v>17991</v>
      </c>
      <c r="FY832" t="s">
        <v>17992</v>
      </c>
      <c r="FZ832" t="s">
        <v>17993</v>
      </c>
      <c r="GA832" t="s">
        <v>17994</v>
      </c>
      <c r="GB832" t="s">
        <v>17995</v>
      </c>
      <c r="GC832" t="s">
        <v>17996</v>
      </c>
      <c r="GD832" t="s">
        <v>17997</v>
      </c>
      <c r="GE832" t="s">
        <v>17998</v>
      </c>
      <c r="GF832" t="s">
        <v>17999</v>
      </c>
      <c r="GG832" t="s">
        <v>18000</v>
      </c>
      <c r="GH832" t="s">
        <v>18001</v>
      </c>
    </row>
    <row r="833" spans="1:190" x14ac:dyDescent="0.25">
      <c r="A833" t="s">
        <v>19394</v>
      </c>
      <c r="B833" t="s">
        <v>19395</v>
      </c>
    </row>
    <row r="834" spans="1:190" x14ac:dyDescent="0.25">
      <c r="A834" t="s">
        <v>19407</v>
      </c>
    </row>
    <row r="835" spans="1:190" x14ac:dyDescent="0.25">
      <c r="A835" t="s">
        <v>19379</v>
      </c>
      <c r="B835" t="s">
        <v>19380</v>
      </c>
      <c r="C835" t="s">
        <v>19381</v>
      </c>
      <c r="D835" t="s">
        <v>19382</v>
      </c>
      <c r="E835" t="s">
        <v>19383</v>
      </c>
      <c r="F835" t="s">
        <v>19384</v>
      </c>
      <c r="G835" t="s">
        <v>19385</v>
      </c>
      <c r="H835" t="s">
        <v>19386</v>
      </c>
      <c r="I835" t="s">
        <v>19387</v>
      </c>
      <c r="J835" t="s">
        <v>19388</v>
      </c>
      <c r="K835" t="s">
        <v>19389</v>
      </c>
      <c r="L835" t="s">
        <v>19390</v>
      </c>
      <c r="M835" t="s">
        <v>18092</v>
      </c>
      <c r="N835" t="s">
        <v>18093</v>
      </c>
      <c r="O835" t="s">
        <v>18095</v>
      </c>
      <c r="P835" t="s">
        <v>18094</v>
      </c>
    </row>
    <row r="836" spans="1:190" x14ac:dyDescent="0.25">
      <c r="A836" t="s">
        <v>19391</v>
      </c>
      <c r="B836" t="s">
        <v>19392</v>
      </c>
    </row>
    <row r="837" spans="1:190" x14ac:dyDescent="0.25">
      <c r="A837" t="s">
        <v>19262</v>
      </c>
      <c r="B837" t="s">
        <v>17813</v>
      </c>
      <c r="C837" t="s">
        <v>17814</v>
      </c>
      <c r="D837" t="s">
        <v>17815</v>
      </c>
      <c r="E837" t="s">
        <v>17816</v>
      </c>
      <c r="F837" t="s">
        <v>17817</v>
      </c>
      <c r="G837" t="s">
        <v>17818</v>
      </c>
      <c r="H837" t="s">
        <v>17819</v>
      </c>
      <c r="I837" t="s">
        <v>17820</v>
      </c>
      <c r="J837" t="s">
        <v>17821</v>
      </c>
      <c r="K837" t="s">
        <v>17822</v>
      </c>
      <c r="L837" t="s">
        <v>17823</v>
      </c>
      <c r="M837" t="s">
        <v>17824</v>
      </c>
      <c r="N837" t="s">
        <v>17825</v>
      </c>
      <c r="O837" t="s">
        <v>17826</v>
      </c>
      <c r="P837" t="s">
        <v>17827</v>
      </c>
      <c r="Q837" t="s">
        <v>17828</v>
      </c>
      <c r="R837" t="s">
        <v>17829</v>
      </c>
      <c r="S837" t="s">
        <v>17830</v>
      </c>
      <c r="T837" t="s">
        <v>17831</v>
      </c>
      <c r="U837" t="s">
        <v>17832</v>
      </c>
      <c r="V837" t="s">
        <v>17833</v>
      </c>
      <c r="W837" t="s">
        <v>17834</v>
      </c>
      <c r="X837" t="s">
        <v>17835</v>
      </c>
      <c r="Y837" t="s">
        <v>17836</v>
      </c>
      <c r="Z837" t="s">
        <v>17837</v>
      </c>
      <c r="AA837" t="s">
        <v>17838</v>
      </c>
      <c r="AB837" t="s">
        <v>17839</v>
      </c>
      <c r="AC837" t="s">
        <v>17840</v>
      </c>
      <c r="AD837" t="s">
        <v>17841</v>
      </c>
      <c r="AE837" t="s">
        <v>17842</v>
      </c>
      <c r="AF837" t="s">
        <v>17843</v>
      </c>
      <c r="AG837" t="s">
        <v>17844</v>
      </c>
      <c r="AH837" t="s">
        <v>17845</v>
      </c>
      <c r="AI837" t="s">
        <v>17846</v>
      </c>
      <c r="AJ837" t="s">
        <v>17847</v>
      </c>
      <c r="AK837" t="s">
        <v>17848</v>
      </c>
      <c r="AL837" t="s">
        <v>17849</v>
      </c>
      <c r="AM837" t="s">
        <v>17850</v>
      </c>
      <c r="AN837" t="s">
        <v>17851</v>
      </c>
      <c r="AO837" t="s">
        <v>17852</v>
      </c>
      <c r="AP837" t="s">
        <v>17853</v>
      </c>
      <c r="AQ837" t="s">
        <v>17854</v>
      </c>
      <c r="AR837" t="s">
        <v>17855</v>
      </c>
      <c r="AS837" t="s">
        <v>17856</v>
      </c>
      <c r="AT837" t="s">
        <v>17857</v>
      </c>
      <c r="AU837" t="s">
        <v>17858</v>
      </c>
      <c r="AV837" t="s">
        <v>17859</v>
      </c>
      <c r="AW837" t="s">
        <v>17860</v>
      </c>
      <c r="AX837" t="s">
        <v>17861</v>
      </c>
      <c r="AY837" t="s">
        <v>17862</v>
      </c>
      <c r="AZ837" t="s">
        <v>17863</v>
      </c>
      <c r="BA837" t="s">
        <v>17864</v>
      </c>
      <c r="BB837" t="s">
        <v>17865</v>
      </c>
      <c r="BC837" t="s">
        <v>17866</v>
      </c>
      <c r="BD837" t="s">
        <v>17867</v>
      </c>
      <c r="BE837" t="s">
        <v>17868</v>
      </c>
      <c r="BF837" t="s">
        <v>17869</v>
      </c>
      <c r="BG837" t="s">
        <v>17870</v>
      </c>
      <c r="BH837" t="s">
        <v>17871</v>
      </c>
      <c r="BI837" t="s">
        <v>17872</v>
      </c>
      <c r="BJ837" t="s">
        <v>17873</v>
      </c>
      <c r="BK837" t="s">
        <v>17874</v>
      </c>
      <c r="BL837" t="s">
        <v>17875</v>
      </c>
      <c r="BM837" t="s">
        <v>17876</v>
      </c>
      <c r="BN837" t="s">
        <v>17877</v>
      </c>
      <c r="BO837" t="s">
        <v>17878</v>
      </c>
      <c r="BP837" t="s">
        <v>17879</v>
      </c>
      <c r="BQ837" t="s">
        <v>17880</v>
      </c>
      <c r="BR837" t="s">
        <v>17881</v>
      </c>
      <c r="BS837" t="s">
        <v>17882</v>
      </c>
      <c r="BT837" t="s">
        <v>17883</v>
      </c>
      <c r="BU837" t="s">
        <v>17884</v>
      </c>
      <c r="BV837" t="s">
        <v>17885</v>
      </c>
      <c r="BW837" t="s">
        <v>17886</v>
      </c>
      <c r="BX837" t="s">
        <v>17887</v>
      </c>
      <c r="BY837" t="s">
        <v>17888</v>
      </c>
      <c r="BZ837" t="s">
        <v>17889</v>
      </c>
      <c r="CA837" t="s">
        <v>17890</v>
      </c>
      <c r="CB837" t="s">
        <v>17891</v>
      </c>
      <c r="CC837" t="s">
        <v>17892</v>
      </c>
      <c r="CD837" t="s">
        <v>17893</v>
      </c>
      <c r="CE837" t="s">
        <v>17894</v>
      </c>
      <c r="CF837" t="s">
        <v>17895</v>
      </c>
      <c r="CG837" t="s">
        <v>17896</v>
      </c>
      <c r="CH837" t="s">
        <v>17897</v>
      </c>
      <c r="CI837" t="s">
        <v>17898</v>
      </c>
      <c r="CJ837" t="s">
        <v>17899</v>
      </c>
      <c r="CK837" t="s">
        <v>17900</v>
      </c>
      <c r="CL837" t="s">
        <v>17901</v>
      </c>
      <c r="CM837" t="s">
        <v>17902</v>
      </c>
      <c r="CN837" t="s">
        <v>17903</v>
      </c>
      <c r="CO837" t="s">
        <v>17904</v>
      </c>
      <c r="CP837" t="s">
        <v>17905</v>
      </c>
      <c r="CQ837" t="s">
        <v>17906</v>
      </c>
      <c r="CR837" t="s">
        <v>17907</v>
      </c>
      <c r="CS837" t="s">
        <v>17908</v>
      </c>
      <c r="CT837" t="s">
        <v>17909</v>
      </c>
      <c r="CU837" t="s">
        <v>17910</v>
      </c>
      <c r="CV837" t="s">
        <v>17911</v>
      </c>
      <c r="CW837" t="s">
        <v>17912</v>
      </c>
      <c r="CX837" t="s">
        <v>17913</v>
      </c>
      <c r="CY837" t="s">
        <v>17914</v>
      </c>
      <c r="CZ837" t="s">
        <v>17915</v>
      </c>
      <c r="DA837" t="s">
        <v>17916</v>
      </c>
      <c r="DB837" t="s">
        <v>17917</v>
      </c>
      <c r="DC837" t="s">
        <v>17918</v>
      </c>
      <c r="DD837" t="s">
        <v>17919</v>
      </c>
      <c r="DE837" t="s">
        <v>17920</v>
      </c>
      <c r="DF837" t="s">
        <v>17921</v>
      </c>
      <c r="DG837" t="s">
        <v>17922</v>
      </c>
      <c r="DH837" t="s">
        <v>17923</v>
      </c>
      <c r="DI837" t="s">
        <v>17924</v>
      </c>
      <c r="DJ837" t="s">
        <v>17925</v>
      </c>
      <c r="DK837" t="s">
        <v>17926</v>
      </c>
      <c r="DL837" t="s">
        <v>17927</v>
      </c>
      <c r="DM837" t="s">
        <v>17928</v>
      </c>
      <c r="DN837" t="s">
        <v>17929</v>
      </c>
      <c r="DO837" t="s">
        <v>17930</v>
      </c>
      <c r="DP837" t="s">
        <v>17931</v>
      </c>
      <c r="DQ837" t="s">
        <v>17932</v>
      </c>
      <c r="DR837" t="s">
        <v>17933</v>
      </c>
      <c r="DS837" t="s">
        <v>17934</v>
      </c>
      <c r="DT837" t="s">
        <v>17935</v>
      </c>
      <c r="DU837" t="s">
        <v>17936</v>
      </c>
      <c r="DV837" t="s">
        <v>17937</v>
      </c>
      <c r="DW837" t="s">
        <v>17938</v>
      </c>
      <c r="DX837" t="s">
        <v>17939</v>
      </c>
      <c r="DY837" t="s">
        <v>17940</v>
      </c>
      <c r="DZ837" t="s">
        <v>17941</v>
      </c>
      <c r="EA837" t="s">
        <v>17942</v>
      </c>
      <c r="EB837" t="s">
        <v>17943</v>
      </c>
      <c r="EC837" t="s">
        <v>17944</v>
      </c>
      <c r="ED837" t="s">
        <v>17945</v>
      </c>
      <c r="EE837" t="s">
        <v>17946</v>
      </c>
      <c r="EF837" t="s">
        <v>17947</v>
      </c>
      <c r="EG837" t="s">
        <v>17948</v>
      </c>
      <c r="EH837" t="s">
        <v>17949</v>
      </c>
      <c r="EI837" t="s">
        <v>17950</v>
      </c>
      <c r="EJ837" t="s">
        <v>17951</v>
      </c>
      <c r="EK837" t="s">
        <v>17952</v>
      </c>
      <c r="EL837" t="s">
        <v>17953</v>
      </c>
      <c r="EM837" t="s">
        <v>17954</v>
      </c>
      <c r="EN837" t="s">
        <v>17955</v>
      </c>
      <c r="EO837" t="s">
        <v>17956</v>
      </c>
      <c r="EP837" t="s">
        <v>17957</v>
      </c>
      <c r="EQ837" t="s">
        <v>17958</v>
      </c>
      <c r="ER837" t="s">
        <v>17959</v>
      </c>
      <c r="ES837" t="s">
        <v>17960</v>
      </c>
      <c r="ET837" t="s">
        <v>17961</v>
      </c>
      <c r="EU837" t="s">
        <v>17962</v>
      </c>
      <c r="EV837" t="s">
        <v>17963</v>
      </c>
      <c r="EW837" t="s">
        <v>17964</v>
      </c>
      <c r="EX837" t="s">
        <v>17965</v>
      </c>
      <c r="EY837" t="s">
        <v>17966</v>
      </c>
      <c r="EZ837" t="s">
        <v>17967</v>
      </c>
      <c r="FA837" t="s">
        <v>17968</v>
      </c>
      <c r="FB837" t="s">
        <v>17969</v>
      </c>
      <c r="FC837" t="s">
        <v>17970</v>
      </c>
      <c r="FD837" t="s">
        <v>17971</v>
      </c>
      <c r="FE837" t="s">
        <v>17972</v>
      </c>
      <c r="FF837" t="s">
        <v>17973</v>
      </c>
      <c r="FG837" t="s">
        <v>17974</v>
      </c>
      <c r="FH837" t="s">
        <v>17975</v>
      </c>
      <c r="FI837" t="s">
        <v>17976</v>
      </c>
      <c r="FJ837" t="s">
        <v>17977</v>
      </c>
      <c r="FK837" t="s">
        <v>17978</v>
      </c>
      <c r="FL837" t="s">
        <v>17979</v>
      </c>
      <c r="FM837" t="s">
        <v>17980</v>
      </c>
      <c r="FN837" t="s">
        <v>17981</v>
      </c>
      <c r="FO837" t="s">
        <v>17982</v>
      </c>
      <c r="FP837" t="s">
        <v>17983</v>
      </c>
      <c r="FQ837" t="s">
        <v>17984</v>
      </c>
      <c r="FR837" t="s">
        <v>17985</v>
      </c>
      <c r="FS837" t="s">
        <v>17986</v>
      </c>
      <c r="FT837" t="s">
        <v>17987</v>
      </c>
      <c r="FU837" t="s">
        <v>17988</v>
      </c>
      <c r="FV837" t="s">
        <v>17989</v>
      </c>
      <c r="FW837" t="s">
        <v>17990</v>
      </c>
      <c r="FX837" t="s">
        <v>17991</v>
      </c>
      <c r="FY837" t="s">
        <v>17992</v>
      </c>
      <c r="FZ837" t="s">
        <v>17993</v>
      </c>
      <c r="GA837" t="s">
        <v>17994</v>
      </c>
      <c r="GB837" t="s">
        <v>17995</v>
      </c>
      <c r="GC837" t="s">
        <v>17996</v>
      </c>
      <c r="GD837" t="s">
        <v>17997</v>
      </c>
      <c r="GE837" t="s">
        <v>17998</v>
      </c>
      <c r="GF837" t="s">
        <v>17999</v>
      </c>
      <c r="GG837" t="s">
        <v>18000</v>
      </c>
      <c r="GH837" t="s">
        <v>18001</v>
      </c>
    </row>
    <row r="838" spans="1:190" x14ac:dyDescent="0.25">
      <c r="A838" t="s">
        <v>19394</v>
      </c>
      <c r="B838" t="s">
        <v>19395</v>
      </c>
    </row>
    <row r="839" spans="1:190" x14ac:dyDescent="0.25">
      <c r="A839" t="s">
        <v>19408</v>
      </c>
    </row>
    <row r="840" spans="1:190" x14ac:dyDescent="0.25">
      <c r="A840" t="s">
        <v>19379</v>
      </c>
      <c r="B840" t="s">
        <v>19380</v>
      </c>
      <c r="C840" t="s">
        <v>19381</v>
      </c>
      <c r="D840" t="s">
        <v>19382</v>
      </c>
      <c r="E840" t="s">
        <v>19383</v>
      </c>
      <c r="F840" t="s">
        <v>19384</v>
      </c>
      <c r="G840" t="s">
        <v>19385</v>
      </c>
      <c r="H840" t="s">
        <v>19386</v>
      </c>
      <c r="I840" t="s">
        <v>19387</v>
      </c>
      <c r="J840" t="s">
        <v>19388</v>
      </c>
      <c r="K840" t="s">
        <v>19389</v>
      </c>
      <c r="L840" t="s">
        <v>19390</v>
      </c>
      <c r="M840" t="s">
        <v>18092</v>
      </c>
      <c r="N840" t="s">
        <v>18093</v>
      </c>
      <c r="O840" t="s">
        <v>18095</v>
      </c>
      <c r="P840" t="s">
        <v>18094</v>
      </c>
    </row>
    <row r="841" spans="1:190" x14ac:dyDescent="0.25">
      <c r="A841" t="s">
        <v>19391</v>
      </c>
      <c r="B841" t="s">
        <v>19392</v>
      </c>
    </row>
    <row r="842" spans="1:190" x14ac:dyDescent="0.25">
      <c r="A842" t="s">
        <v>19262</v>
      </c>
      <c r="B842" t="s">
        <v>17813</v>
      </c>
      <c r="C842" t="s">
        <v>17814</v>
      </c>
      <c r="D842" t="s">
        <v>17815</v>
      </c>
      <c r="E842" t="s">
        <v>17816</v>
      </c>
      <c r="F842" t="s">
        <v>17817</v>
      </c>
      <c r="G842" t="s">
        <v>17818</v>
      </c>
      <c r="H842" t="s">
        <v>17819</v>
      </c>
      <c r="I842" t="s">
        <v>17820</v>
      </c>
      <c r="J842" t="s">
        <v>17821</v>
      </c>
      <c r="K842" t="s">
        <v>17822</v>
      </c>
      <c r="L842" t="s">
        <v>17823</v>
      </c>
      <c r="M842" t="s">
        <v>17824</v>
      </c>
      <c r="N842" t="s">
        <v>17825</v>
      </c>
      <c r="O842" t="s">
        <v>17826</v>
      </c>
      <c r="P842" t="s">
        <v>17827</v>
      </c>
      <c r="Q842" t="s">
        <v>17828</v>
      </c>
      <c r="R842" t="s">
        <v>17829</v>
      </c>
      <c r="S842" t="s">
        <v>17830</v>
      </c>
      <c r="T842" t="s">
        <v>17831</v>
      </c>
      <c r="U842" t="s">
        <v>17832</v>
      </c>
      <c r="V842" t="s">
        <v>17833</v>
      </c>
      <c r="W842" t="s">
        <v>17834</v>
      </c>
      <c r="X842" t="s">
        <v>17835</v>
      </c>
      <c r="Y842" t="s">
        <v>17836</v>
      </c>
      <c r="Z842" t="s">
        <v>17837</v>
      </c>
      <c r="AA842" t="s">
        <v>17838</v>
      </c>
      <c r="AB842" t="s">
        <v>17839</v>
      </c>
      <c r="AC842" t="s">
        <v>17840</v>
      </c>
      <c r="AD842" t="s">
        <v>17841</v>
      </c>
      <c r="AE842" t="s">
        <v>17842</v>
      </c>
      <c r="AF842" t="s">
        <v>17843</v>
      </c>
      <c r="AG842" t="s">
        <v>17844</v>
      </c>
      <c r="AH842" t="s">
        <v>17845</v>
      </c>
      <c r="AI842" t="s">
        <v>17846</v>
      </c>
      <c r="AJ842" t="s">
        <v>17847</v>
      </c>
      <c r="AK842" t="s">
        <v>17848</v>
      </c>
      <c r="AL842" t="s">
        <v>17849</v>
      </c>
      <c r="AM842" t="s">
        <v>17850</v>
      </c>
      <c r="AN842" t="s">
        <v>17851</v>
      </c>
      <c r="AO842" t="s">
        <v>17852</v>
      </c>
      <c r="AP842" t="s">
        <v>17853</v>
      </c>
      <c r="AQ842" t="s">
        <v>17854</v>
      </c>
      <c r="AR842" t="s">
        <v>17855</v>
      </c>
      <c r="AS842" t="s">
        <v>17856</v>
      </c>
      <c r="AT842" t="s">
        <v>17857</v>
      </c>
      <c r="AU842" t="s">
        <v>17858</v>
      </c>
      <c r="AV842" t="s">
        <v>17859</v>
      </c>
      <c r="AW842" t="s">
        <v>17860</v>
      </c>
      <c r="AX842" t="s">
        <v>17861</v>
      </c>
      <c r="AY842" t="s">
        <v>17862</v>
      </c>
      <c r="AZ842" t="s">
        <v>17863</v>
      </c>
      <c r="BA842" t="s">
        <v>17864</v>
      </c>
      <c r="BB842" t="s">
        <v>17865</v>
      </c>
      <c r="BC842" t="s">
        <v>17866</v>
      </c>
      <c r="BD842" t="s">
        <v>17867</v>
      </c>
      <c r="BE842" t="s">
        <v>17868</v>
      </c>
      <c r="BF842" t="s">
        <v>17869</v>
      </c>
      <c r="BG842" t="s">
        <v>17870</v>
      </c>
      <c r="BH842" t="s">
        <v>17871</v>
      </c>
      <c r="BI842" t="s">
        <v>17872</v>
      </c>
      <c r="BJ842" t="s">
        <v>17873</v>
      </c>
      <c r="BK842" t="s">
        <v>17874</v>
      </c>
      <c r="BL842" t="s">
        <v>17875</v>
      </c>
      <c r="BM842" t="s">
        <v>17876</v>
      </c>
      <c r="BN842" t="s">
        <v>17877</v>
      </c>
      <c r="BO842" t="s">
        <v>17878</v>
      </c>
      <c r="BP842" t="s">
        <v>17879</v>
      </c>
      <c r="BQ842" t="s">
        <v>17880</v>
      </c>
      <c r="BR842" t="s">
        <v>17881</v>
      </c>
      <c r="BS842" t="s">
        <v>17882</v>
      </c>
      <c r="BT842" t="s">
        <v>17883</v>
      </c>
      <c r="BU842" t="s">
        <v>17884</v>
      </c>
      <c r="BV842" t="s">
        <v>17885</v>
      </c>
      <c r="BW842" t="s">
        <v>17886</v>
      </c>
      <c r="BX842" t="s">
        <v>17887</v>
      </c>
      <c r="BY842" t="s">
        <v>17888</v>
      </c>
      <c r="BZ842" t="s">
        <v>17889</v>
      </c>
      <c r="CA842" t="s">
        <v>17890</v>
      </c>
      <c r="CB842" t="s">
        <v>17891</v>
      </c>
      <c r="CC842" t="s">
        <v>17892</v>
      </c>
      <c r="CD842" t="s">
        <v>17893</v>
      </c>
      <c r="CE842" t="s">
        <v>17894</v>
      </c>
      <c r="CF842" t="s">
        <v>17895</v>
      </c>
      <c r="CG842" t="s">
        <v>17896</v>
      </c>
      <c r="CH842" t="s">
        <v>17897</v>
      </c>
      <c r="CI842" t="s">
        <v>17898</v>
      </c>
      <c r="CJ842" t="s">
        <v>17899</v>
      </c>
      <c r="CK842" t="s">
        <v>17900</v>
      </c>
      <c r="CL842" t="s">
        <v>17901</v>
      </c>
      <c r="CM842" t="s">
        <v>17902</v>
      </c>
      <c r="CN842" t="s">
        <v>17903</v>
      </c>
      <c r="CO842" t="s">
        <v>17904</v>
      </c>
      <c r="CP842" t="s">
        <v>17905</v>
      </c>
      <c r="CQ842" t="s">
        <v>17906</v>
      </c>
      <c r="CR842" t="s">
        <v>17907</v>
      </c>
      <c r="CS842" t="s">
        <v>17908</v>
      </c>
      <c r="CT842" t="s">
        <v>17909</v>
      </c>
      <c r="CU842" t="s">
        <v>17910</v>
      </c>
      <c r="CV842" t="s">
        <v>17911</v>
      </c>
      <c r="CW842" t="s">
        <v>17912</v>
      </c>
      <c r="CX842" t="s">
        <v>17913</v>
      </c>
      <c r="CY842" t="s">
        <v>17914</v>
      </c>
      <c r="CZ842" t="s">
        <v>17915</v>
      </c>
      <c r="DA842" t="s">
        <v>17916</v>
      </c>
      <c r="DB842" t="s">
        <v>17917</v>
      </c>
      <c r="DC842" t="s">
        <v>17918</v>
      </c>
      <c r="DD842" t="s">
        <v>17919</v>
      </c>
      <c r="DE842" t="s">
        <v>17920</v>
      </c>
      <c r="DF842" t="s">
        <v>17921</v>
      </c>
      <c r="DG842" t="s">
        <v>17922</v>
      </c>
      <c r="DH842" t="s">
        <v>17923</v>
      </c>
      <c r="DI842" t="s">
        <v>17924</v>
      </c>
      <c r="DJ842" t="s">
        <v>17925</v>
      </c>
      <c r="DK842" t="s">
        <v>17926</v>
      </c>
      <c r="DL842" t="s">
        <v>17927</v>
      </c>
      <c r="DM842" t="s">
        <v>17928</v>
      </c>
      <c r="DN842" t="s">
        <v>17929</v>
      </c>
      <c r="DO842" t="s">
        <v>17930</v>
      </c>
      <c r="DP842" t="s">
        <v>17931</v>
      </c>
      <c r="DQ842" t="s">
        <v>17932</v>
      </c>
      <c r="DR842" t="s">
        <v>17933</v>
      </c>
      <c r="DS842" t="s">
        <v>17934</v>
      </c>
      <c r="DT842" t="s">
        <v>17935</v>
      </c>
      <c r="DU842" t="s">
        <v>17936</v>
      </c>
      <c r="DV842" t="s">
        <v>17937</v>
      </c>
      <c r="DW842" t="s">
        <v>17938</v>
      </c>
      <c r="DX842" t="s">
        <v>17939</v>
      </c>
      <c r="DY842" t="s">
        <v>17940</v>
      </c>
      <c r="DZ842" t="s">
        <v>17941</v>
      </c>
      <c r="EA842" t="s">
        <v>17942</v>
      </c>
      <c r="EB842" t="s">
        <v>17943</v>
      </c>
      <c r="EC842" t="s">
        <v>17944</v>
      </c>
      <c r="ED842" t="s">
        <v>17945</v>
      </c>
      <c r="EE842" t="s">
        <v>17946</v>
      </c>
      <c r="EF842" t="s">
        <v>17947</v>
      </c>
      <c r="EG842" t="s">
        <v>17948</v>
      </c>
      <c r="EH842" t="s">
        <v>17949</v>
      </c>
      <c r="EI842" t="s">
        <v>17950</v>
      </c>
      <c r="EJ842" t="s">
        <v>17951</v>
      </c>
      <c r="EK842" t="s">
        <v>17952</v>
      </c>
      <c r="EL842" t="s">
        <v>17953</v>
      </c>
      <c r="EM842" t="s">
        <v>17954</v>
      </c>
      <c r="EN842" t="s">
        <v>17955</v>
      </c>
      <c r="EO842" t="s">
        <v>17956</v>
      </c>
      <c r="EP842" t="s">
        <v>17957</v>
      </c>
      <c r="EQ842" t="s">
        <v>17958</v>
      </c>
      <c r="ER842" t="s">
        <v>17959</v>
      </c>
      <c r="ES842" t="s">
        <v>17960</v>
      </c>
      <c r="ET842" t="s">
        <v>17961</v>
      </c>
      <c r="EU842" t="s">
        <v>17962</v>
      </c>
      <c r="EV842" t="s">
        <v>17963</v>
      </c>
      <c r="EW842" t="s">
        <v>17964</v>
      </c>
      <c r="EX842" t="s">
        <v>17965</v>
      </c>
      <c r="EY842" t="s">
        <v>17966</v>
      </c>
      <c r="EZ842" t="s">
        <v>17967</v>
      </c>
      <c r="FA842" t="s">
        <v>17968</v>
      </c>
      <c r="FB842" t="s">
        <v>17969</v>
      </c>
      <c r="FC842" t="s">
        <v>17970</v>
      </c>
      <c r="FD842" t="s">
        <v>17971</v>
      </c>
      <c r="FE842" t="s">
        <v>17972</v>
      </c>
      <c r="FF842" t="s">
        <v>17973</v>
      </c>
      <c r="FG842" t="s">
        <v>17974</v>
      </c>
      <c r="FH842" t="s">
        <v>17975</v>
      </c>
      <c r="FI842" t="s">
        <v>17976</v>
      </c>
      <c r="FJ842" t="s">
        <v>17977</v>
      </c>
      <c r="FK842" t="s">
        <v>17978</v>
      </c>
      <c r="FL842" t="s">
        <v>17979</v>
      </c>
      <c r="FM842" t="s">
        <v>17980</v>
      </c>
      <c r="FN842" t="s">
        <v>17981</v>
      </c>
      <c r="FO842" t="s">
        <v>17982</v>
      </c>
      <c r="FP842" t="s">
        <v>17983</v>
      </c>
      <c r="FQ842" t="s">
        <v>17984</v>
      </c>
      <c r="FR842" t="s">
        <v>17985</v>
      </c>
      <c r="FS842" t="s">
        <v>17986</v>
      </c>
      <c r="FT842" t="s">
        <v>17987</v>
      </c>
      <c r="FU842" t="s">
        <v>17988</v>
      </c>
      <c r="FV842" t="s">
        <v>17989</v>
      </c>
      <c r="FW842" t="s">
        <v>17990</v>
      </c>
      <c r="FX842" t="s">
        <v>17991</v>
      </c>
      <c r="FY842" t="s">
        <v>17992</v>
      </c>
      <c r="FZ842" t="s">
        <v>17993</v>
      </c>
      <c r="GA842" t="s">
        <v>17994</v>
      </c>
      <c r="GB842" t="s">
        <v>17995</v>
      </c>
      <c r="GC842" t="s">
        <v>17996</v>
      </c>
      <c r="GD842" t="s">
        <v>17997</v>
      </c>
      <c r="GE842" t="s">
        <v>17998</v>
      </c>
      <c r="GF842" t="s">
        <v>17999</v>
      </c>
      <c r="GG842" t="s">
        <v>18000</v>
      </c>
      <c r="GH842" t="s">
        <v>18001</v>
      </c>
    </row>
    <row r="843" spans="1:190" x14ac:dyDescent="0.25">
      <c r="A843" t="s">
        <v>19394</v>
      </c>
      <c r="B843" t="s">
        <v>19395</v>
      </c>
    </row>
    <row r="844" spans="1:190" x14ac:dyDescent="0.25">
      <c r="A844" t="s">
        <v>19409</v>
      </c>
    </row>
    <row r="845" spans="1:190" x14ac:dyDescent="0.25">
      <c r="A845" t="s">
        <v>19379</v>
      </c>
      <c r="B845" t="s">
        <v>19380</v>
      </c>
      <c r="C845" t="s">
        <v>19381</v>
      </c>
      <c r="D845" t="s">
        <v>19382</v>
      </c>
      <c r="E845" t="s">
        <v>19383</v>
      </c>
      <c r="F845" t="s">
        <v>19384</v>
      </c>
      <c r="G845" t="s">
        <v>19385</v>
      </c>
      <c r="H845" t="s">
        <v>19386</v>
      </c>
      <c r="I845" t="s">
        <v>19387</v>
      </c>
      <c r="J845" t="s">
        <v>19388</v>
      </c>
      <c r="K845" t="s">
        <v>19389</v>
      </c>
      <c r="L845" t="s">
        <v>19390</v>
      </c>
      <c r="M845" t="s">
        <v>18092</v>
      </c>
      <c r="N845" t="s">
        <v>18093</v>
      </c>
      <c r="O845" t="s">
        <v>18095</v>
      </c>
      <c r="P845" t="s">
        <v>18094</v>
      </c>
    </row>
    <row r="846" spans="1:190" x14ac:dyDescent="0.25">
      <c r="A846" t="s">
        <v>19391</v>
      </c>
      <c r="B846" t="s">
        <v>19392</v>
      </c>
    </row>
    <row r="847" spans="1:190" x14ac:dyDescent="0.25">
      <c r="A847" t="s">
        <v>19262</v>
      </c>
      <c r="B847" t="s">
        <v>17813</v>
      </c>
      <c r="C847" t="s">
        <v>17814</v>
      </c>
      <c r="D847" t="s">
        <v>17815</v>
      </c>
      <c r="E847" t="s">
        <v>17816</v>
      </c>
      <c r="F847" t="s">
        <v>17817</v>
      </c>
      <c r="G847" t="s">
        <v>17818</v>
      </c>
      <c r="H847" t="s">
        <v>17819</v>
      </c>
      <c r="I847" t="s">
        <v>17820</v>
      </c>
      <c r="J847" t="s">
        <v>17821</v>
      </c>
      <c r="K847" t="s">
        <v>17822</v>
      </c>
      <c r="L847" t="s">
        <v>17823</v>
      </c>
      <c r="M847" t="s">
        <v>17824</v>
      </c>
      <c r="N847" t="s">
        <v>17825</v>
      </c>
      <c r="O847" t="s">
        <v>17826</v>
      </c>
      <c r="P847" t="s">
        <v>17827</v>
      </c>
      <c r="Q847" t="s">
        <v>17828</v>
      </c>
      <c r="R847" t="s">
        <v>17829</v>
      </c>
      <c r="S847" t="s">
        <v>17830</v>
      </c>
      <c r="T847" t="s">
        <v>17831</v>
      </c>
      <c r="U847" t="s">
        <v>17832</v>
      </c>
      <c r="V847" t="s">
        <v>17833</v>
      </c>
      <c r="W847" t="s">
        <v>17834</v>
      </c>
      <c r="X847" t="s">
        <v>17835</v>
      </c>
      <c r="Y847" t="s">
        <v>17836</v>
      </c>
      <c r="Z847" t="s">
        <v>17837</v>
      </c>
      <c r="AA847" t="s">
        <v>17838</v>
      </c>
      <c r="AB847" t="s">
        <v>17839</v>
      </c>
      <c r="AC847" t="s">
        <v>17840</v>
      </c>
      <c r="AD847" t="s">
        <v>17841</v>
      </c>
      <c r="AE847" t="s">
        <v>17842</v>
      </c>
      <c r="AF847" t="s">
        <v>17843</v>
      </c>
      <c r="AG847" t="s">
        <v>17844</v>
      </c>
      <c r="AH847" t="s">
        <v>17845</v>
      </c>
      <c r="AI847" t="s">
        <v>17846</v>
      </c>
      <c r="AJ847" t="s">
        <v>17847</v>
      </c>
      <c r="AK847" t="s">
        <v>17848</v>
      </c>
      <c r="AL847" t="s">
        <v>17849</v>
      </c>
      <c r="AM847" t="s">
        <v>17850</v>
      </c>
      <c r="AN847" t="s">
        <v>17851</v>
      </c>
      <c r="AO847" t="s">
        <v>17852</v>
      </c>
      <c r="AP847" t="s">
        <v>17853</v>
      </c>
      <c r="AQ847" t="s">
        <v>17854</v>
      </c>
      <c r="AR847" t="s">
        <v>17855</v>
      </c>
      <c r="AS847" t="s">
        <v>17856</v>
      </c>
      <c r="AT847" t="s">
        <v>17857</v>
      </c>
      <c r="AU847" t="s">
        <v>17858</v>
      </c>
      <c r="AV847" t="s">
        <v>17859</v>
      </c>
      <c r="AW847" t="s">
        <v>17860</v>
      </c>
      <c r="AX847" t="s">
        <v>17861</v>
      </c>
      <c r="AY847" t="s">
        <v>17862</v>
      </c>
      <c r="AZ847" t="s">
        <v>17863</v>
      </c>
      <c r="BA847" t="s">
        <v>17864</v>
      </c>
      <c r="BB847" t="s">
        <v>17865</v>
      </c>
      <c r="BC847" t="s">
        <v>17866</v>
      </c>
      <c r="BD847" t="s">
        <v>17867</v>
      </c>
      <c r="BE847" t="s">
        <v>17868</v>
      </c>
      <c r="BF847" t="s">
        <v>17869</v>
      </c>
      <c r="BG847" t="s">
        <v>17870</v>
      </c>
      <c r="BH847" t="s">
        <v>17871</v>
      </c>
      <c r="BI847" t="s">
        <v>17872</v>
      </c>
      <c r="BJ847" t="s">
        <v>17873</v>
      </c>
      <c r="BK847" t="s">
        <v>17874</v>
      </c>
      <c r="BL847" t="s">
        <v>17875</v>
      </c>
      <c r="BM847" t="s">
        <v>17876</v>
      </c>
      <c r="BN847" t="s">
        <v>17877</v>
      </c>
      <c r="BO847" t="s">
        <v>17878</v>
      </c>
      <c r="BP847" t="s">
        <v>17879</v>
      </c>
      <c r="BQ847" t="s">
        <v>17880</v>
      </c>
      <c r="BR847" t="s">
        <v>17881</v>
      </c>
      <c r="BS847" t="s">
        <v>17882</v>
      </c>
      <c r="BT847" t="s">
        <v>17883</v>
      </c>
      <c r="BU847" t="s">
        <v>17884</v>
      </c>
      <c r="BV847" t="s">
        <v>17885</v>
      </c>
      <c r="BW847" t="s">
        <v>17886</v>
      </c>
      <c r="BX847" t="s">
        <v>17887</v>
      </c>
      <c r="BY847" t="s">
        <v>17888</v>
      </c>
      <c r="BZ847" t="s">
        <v>17889</v>
      </c>
      <c r="CA847" t="s">
        <v>17890</v>
      </c>
      <c r="CB847" t="s">
        <v>17891</v>
      </c>
      <c r="CC847" t="s">
        <v>17892</v>
      </c>
      <c r="CD847" t="s">
        <v>17893</v>
      </c>
      <c r="CE847" t="s">
        <v>17894</v>
      </c>
      <c r="CF847" t="s">
        <v>17895</v>
      </c>
      <c r="CG847" t="s">
        <v>17896</v>
      </c>
      <c r="CH847" t="s">
        <v>17897</v>
      </c>
      <c r="CI847" t="s">
        <v>17898</v>
      </c>
      <c r="CJ847" t="s">
        <v>17899</v>
      </c>
      <c r="CK847" t="s">
        <v>17900</v>
      </c>
      <c r="CL847" t="s">
        <v>17901</v>
      </c>
      <c r="CM847" t="s">
        <v>17902</v>
      </c>
      <c r="CN847" t="s">
        <v>17903</v>
      </c>
      <c r="CO847" t="s">
        <v>17904</v>
      </c>
      <c r="CP847" t="s">
        <v>17905</v>
      </c>
      <c r="CQ847" t="s">
        <v>17906</v>
      </c>
      <c r="CR847" t="s">
        <v>17907</v>
      </c>
      <c r="CS847" t="s">
        <v>17908</v>
      </c>
      <c r="CT847" t="s">
        <v>17909</v>
      </c>
      <c r="CU847" t="s">
        <v>17910</v>
      </c>
      <c r="CV847" t="s">
        <v>17911</v>
      </c>
      <c r="CW847" t="s">
        <v>17912</v>
      </c>
      <c r="CX847" t="s">
        <v>17913</v>
      </c>
      <c r="CY847" t="s">
        <v>17914</v>
      </c>
      <c r="CZ847" t="s">
        <v>17915</v>
      </c>
      <c r="DA847" t="s">
        <v>17916</v>
      </c>
      <c r="DB847" t="s">
        <v>17917</v>
      </c>
      <c r="DC847" t="s">
        <v>17918</v>
      </c>
      <c r="DD847" t="s">
        <v>17919</v>
      </c>
      <c r="DE847" t="s">
        <v>17920</v>
      </c>
      <c r="DF847" t="s">
        <v>17921</v>
      </c>
      <c r="DG847" t="s">
        <v>17922</v>
      </c>
      <c r="DH847" t="s">
        <v>17923</v>
      </c>
      <c r="DI847" t="s">
        <v>17924</v>
      </c>
      <c r="DJ847" t="s">
        <v>17925</v>
      </c>
      <c r="DK847" t="s">
        <v>17926</v>
      </c>
      <c r="DL847" t="s">
        <v>17927</v>
      </c>
      <c r="DM847" t="s">
        <v>17928</v>
      </c>
      <c r="DN847" t="s">
        <v>17929</v>
      </c>
      <c r="DO847" t="s">
        <v>17930</v>
      </c>
      <c r="DP847" t="s">
        <v>17931</v>
      </c>
      <c r="DQ847" t="s">
        <v>17932</v>
      </c>
      <c r="DR847" t="s">
        <v>17933</v>
      </c>
      <c r="DS847" t="s">
        <v>17934</v>
      </c>
      <c r="DT847" t="s">
        <v>17935</v>
      </c>
      <c r="DU847" t="s">
        <v>17936</v>
      </c>
      <c r="DV847" t="s">
        <v>17937</v>
      </c>
      <c r="DW847" t="s">
        <v>17938</v>
      </c>
      <c r="DX847" t="s">
        <v>17939</v>
      </c>
      <c r="DY847" t="s">
        <v>17940</v>
      </c>
      <c r="DZ847" t="s">
        <v>17941</v>
      </c>
      <c r="EA847" t="s">
        <v>17942</v>
      </c>
      <c r="EB847" t="s">
        <v>17943</v>
      </c>
      <c r="EC847" t="s">
        <v>17944</v>
      </c>
      <c r="ED847" t="s">
        <v>17945</v>
      </c>
      <c r="EE847" t="s">
        <v>17946</v>
      </c>
      <c r="EF847" t="s">
        <v>17947</v>
      </c>
      <c r="EG847" t="s">
        <v>17948</v>
      </c>
      <c r="EH847" t="s">
        <v>17949</v>
      </c>
      <c r="EI847" t="s">
        <v>17950</v>
      </c>
      <c r="EJ847" t="s">
        <v>17951</v>
      </c>
      <c r="EK847" t="s">
        <v>17952</v>
      </c>
      <c r="EL847" t="s">
        <v>17953</v>
      </c>
      <c r="EM847" t="s">
        <v>17954</v>
      </c>
      <c r="EN847" t="s">
        <v>17955</v>
      </c>
      <c r="EO847" t="s">
        <v>17956</v>
      </c>
      <c r="EP847" t="s">
        <v>17957</v>
      </c>
      <c r="EQ847" t="s">
        <v>17958</v>
      </c>
      <c r="ER847" t="s">
        <v>17959</v>
      </c>
      <c r="ES847" t="s">
        <v>17960</v>
      </c>
      <c r="ET847" t="s">
        <v>17961</v>
      </c>
      <c r="EU847" t="s">
        <v>17962</v>
      </c>
      <c r="EV847" t="s">
        <v>17963</v>
      </c>
      <c r="EW847" t="s">
        <v>17964</v>
      </c>
      <c r="EX847" t="s">
        <v>17965</v>
      </c>
      <c r="EY847" t="s">
        <v>17966</v>
      </c>
      <c r="EZ847" t="s">
        <v>17967</v>
      </c>
      <c r="FA847" t="s">
        <v>17968</v>
      </c>
      <c r="FB847" t="s">
        <v>17969</v>
      </c>
      <c r="FC847" t="s">
        <v>17970</v>
      </c>
      <c r="FD847" t="s">
        <v>17971</v>
      </c>
      <c r="FE847" t="s">
        <v>17972</v>
      </c>
      <c r="FF847" t="s">
        <v>17973</v>
      </c>
      <c r="FG847" t="s">
        <v>17974</v>
      </c>
      <c r="FH847" t="s">
        <v>17975</v>
      </c>
      <c r="FI847" t="s">
        <v>17976</v>
      </c>
      <c r="FJ847" t="s">
        <v>17977</v>
      </c>
      <c r="FK847" t="s">
        <v>17978</v>
      </c>
      <c r="FL847" t="s">
        <v>17979</v>
      </c>
      <c r="FM847" t="s">
        <v>17980</v>
      </c>
      <c r="FN847" t="s">
        <v>17981</v>
      </c>
      <c r="FO847" t="s">
        <v>17982</v>
      </c>
      <c r="FP847" t="s">
        <v>17983</v>
      </c>
      <c r="FQ847" t="s">
        <v>17984</v>
      </c>
      <c r="FR847" t="s">
        <v>17985</v>
      </c>
      <c r="FS847" t="s">
        <v>17986</v>
      </c>
      <c r="FT847" t="s">
        <v>17987</v>
      </c>
      <c r="FU847" t="s">
        <v>17988</v>
      </c>
      <c r="FV847" t="s">
        <v>17989</v>
      </c>
      <c r="FW847" t="s">
        <v>17990</v>
      </c>
      <c r="FX847" t="s">
        <v>17991</v>
      </c>
      <c r="FY847" t="s">
        <v>17992</v>
      </c>
      <c r="FZ847" t="s">
        <v>17993</v>
      </c>
      <c r="GA847" t="s">
        <v>17994</v>
      </c>
      <c r="GB847" t="s">
        <v>17995</v>
      </c>
      <c r="GC847" t="s">
        <v>17996</v>
      </c>
      <c r="GD847" t="s">
        <v>17997</v>
      </c>
      <c r="GE847" t="s">
        <v>17998</v>
      </c>
      <c r="GF847" t="s">
        <v>17999</v>
      </c>
      <c r="GG847" t="s">
        <v>18000</v>
      </c>
      <c r="GH847" t="s">
        <v>18001</v>
      </c>
    </row>
    <row r="848" spans="1:190" x14ac:dyDescent="0.25">
      <c r="A848" t="s">
        <v>19394</v>
      </c>
      <c r="B848" t="s">
        <v>19395</v>
      </c>
    </row>
    <row r="849" spans="1:190" x14ac:dyDescent="0.25">
      <c r="A849" t="s">
        <v>19410</v>
      </c>
    </row>
    <row r="850" spans="1:190" x14ac:dyDescent="0.25">
      <c r="A850" t="s">
        <v>19379</v>
      </c>
      <c r="B850" t="s">
        <v>19380</v>
      </c>
      <c r="C850" t="s">
        <v>19381</v>
      </c>
      <c r="D850" t="s">
        <v>19382</v>
      </c>
      <c r="E850" t="s">
        <v>19383</v>
      </c>
      <c r="F850" t="s">
        <v>19384</v>
      </c>
      <c r="G850" t="s">
        <v>19385</v>
      </c>
      <c r="H850" t="s">
        <v>19386</v>
      </c>
      <c r="I850" t="s">
        <v>19387</v>
      </c>
      <c r="J850" t="s">
        <v>19388</v>
      </c>
      <c r="K850" t="s">
        <v>19389</v>
      </c>
      <c r="L850" t="s">
        <v>19390</v>
      </c>
      <c r="M850" t="s">
        <v>18092</v>
      </c>
      <c r="N850" t="s">
        <v>18093</v>
      </c>
      <c r="O850" t="s">
        <v>18095</v>
      </c>
      <c r="P850" t="s">
        <v>18094</v>
      </c>
    </row>
    <row r="851" spans="1:190" x14ac:dyDescent="0.25">
      <c r="A851" t="s">
        <v>19391</v>
      </c>
      <c r="B851" t="s">
        <v>19392</v>
      </c>
    </row>
    <row r="852" spans="1:190" x14ac:dyDescent="0.25">
      <c r="A852" t="s">
        <v>19262</v>
      </c>
      <c r="B852" t="s">
        <v>17813</v>
      </c>
      <c r="C852" t="s">
        <v>17814</v>
      </c>
      <c r="D852" t="s">
        <v>17815</v>
      </c>
      <c r="E852" t="s">
        <v>17816</v>
      </c>
      <c r="F852" t="s">
        <v>17817</v>
      </c>
      <c r="G852" t="s">
        <v>17818</v>
      </c>
      <c r="H852" t="s">
        <v>17819</v>
      </c>
      <c r="I852" t="s">
        <v>17820</v>
      </c>
      <c r="J852" t="s">
        <v>17821</v>
      </c>
      <c r="K852" t="s">
        <v>17822</v>
      </c>
      <c r="L852" t="s">
        <v>17823</v>
      </c>
      <c r="M852" t="s">
        <v>17824</v>
      </c>
      <c r="N852" t="s">
        <v>17825</v>
      </c>
      <c r="O852" t="s">
        <v>17826</v>
      </c>
      <c r="P852" t="s">
        <v>17827</v>
      </c>
      <c r="Q852" t="s">
        <v>17828</v>
      </c>
      <c r="R852" t="s">
        <v>17829</v>
      </c>
      <c r="S852" t="s">
        <v>17830</v>
      </c>
      <c r="T852" t="s">
        <v>17831</v>
      </c>
      <c r="U852" t="s">
        <v>17832</v>
      </c>
      <c r="V852" t="s">
        <v>17833</v>
      </c>
      <c r="W852" t="s">
        <v>17834</v>
      </c>
      <c r="X852" t="s">
        <v>17835</v>
      </c>
      <c r="Y852" t="s">
        <v>17836</v>
      </c>
      <c r="Z852" t="s">
        <v>17837</v>
      </c>
      <c r="AA852" t="s">
        <v>17838</v>
      </c>
      <c r="AB852" t="s">
        <v>17839</v>
      </c>
      <c r="AC852" t="s">
        <v>17840</v>
      </c>
      <c r="AD852" t="s">
        <v>17841</v>
      </c>
      <c r="AE852" t="s">
        <v>17842</v>
      </c>
      <c r="AF852" t="s">
        <v>17843</v>
      </c>
      <c r="AG852" t="s">
        <v>17844</v>
      </c>
      <c r="AH852" t="s">
        <v>17845</v>
      </c>
      <c r="AI852" t="s">
        <v>17846</v>
      </c>
      <c r="AJ852" t="s">
        <v>17847</v>
      </c>
      <c r="AK852" t="s">
        <v>17848</v>
      </c>
      <c r="AL852" t="s">
        <v>17849</v>
      </c>
      <c r="AM852" t="s">
        <v>17850</v>
      </c>
      <c r="AN852" t="s">
        <v>17851</v>
      </c>
      <c r="AO852" t="s">
        <v>17852</v>
      </c>
      <c r="AP852" t="s">
        <v>17853</v>
      </c>
      <c r="AQ852" t="s">
        <v>17854</v>
      </c>
      <c r="AR852" t="s">
        <v>17855</v>
      </c>
      <c r="AS852" t="s">
        <v>17856</v>
      </c>
      <c r="AT852" t="s">
        <v>17857</v>
      </c>
      <c r="AU852" t="s">
        <v>17858</v>
      </c>
      <c r="AV852" t="s">
        <v>17859</v>
      </c>
      <c r="AW852" t="s">
        <v>17860</v>
      </c>
      <c r="AX852" t="s">
        <v>17861</v>
      </c>
      <c r="AY852" t="s">
        <v>17862</v>
      </c>
      <c r="AZ852" t="s">
        <v>17863</v>
      </c>
      <c r="BA852" t="s">
        <v>17864</v>
      </c>
      <c r="BB852" t="s">
        <v>17865</v>
      </c>
      <c r="BC852" t="s">
        <v>17866</v>
      </c>
      <c r="BD852" t="s">
        <v>17867</v>
      </c>
      <c r="BE852" t="s">
        <v>17868</v>
      </c>
      <c r="BF852" t="s">
        <v>17869</v>
      </c>
      <c r="BG852" t="s">
        <v>17870</v>
      </c>
      <c r="BH852" t="s">
        <v>17871</v>
      </c>
      <c r="BI852" t="s">
        <v>17872</v>
      </c>
      <c r="BJ852" t="s">
        <v>17873</v>
      </c>
      <c r="BK852" t="s">
        <v>17874</v>
      </c>
      <c r="BL852" t="s">
        <v>17875</v>
      </c>
      <c r="BM852" t="s">
        <v>17876</v>
      </c>
      <c r="BN852" t="s">
        <v>17877</v>
      </c>
      <c r="BO852" t="s">
        <v>17878</v>
      </c>
      <c r="BP852" t="s">
        <v>17879</v>
      </c>
      <c r="BQ852" t="s">
        <v>17880</v>
      </c>
      <c r="BR852" t="s">
        <v>17881</v>
      </c>
      <c r="BS852" t="s">
        <v>17882</v>
      </c>
      <c r="BT852" t="s">
        <v>17883</v>
      </c>
      <c r="BU852" t="s">
        <v>17884</v>
      </c>
      <c r="BV852" t="s">
        <v>17885</v>
      </c>
      <c r="BW852" t="s">
        <v>17886</v>
      </c>
      <c r="BX852" t="s">
        <v>17887</v>
      </c>
      <c r="BY852" t="s">
        <v>17888</v>
      </c>
      <c r="BZ852" t="s">
        <v>17889</v>
      </c>
      <c r="CA852" t="s">
        <v>17890</v>
      </c>
      <c r="CB852" t="s">
        <v>17891</v>
      </c>
      <c r="CC852" t="s">
        <v>17892</v>
      </c>
      <c r="CD852" t="s">
        <v>17893</v>
      </c>
      <c r="CE852" t="s">
        <v>17894</v>
      </c>
      <c r="CF852" t="s">
        <v>17895</v>
      </c>
      <c r="CG852" t="s">
        <v>17896</v>
      </c>
      <c r="CH852" t="s">
        <v>17897</v>
      </c>
      <c r="CI852" t="s">
        <v>17898</v>
      </c>
      <c r="CJ852" t="s">
        <v>17899</v>
      </c>
      <c r="CK852" t="s">
        <v>17900</v>
      </c>
      <c r="CL852" t="s">
        <v>17901</v>
      </c>
      <c r="CM852" t="s">
        <v>17902</v>
      </c>
      <c r="CN852" t="s">
        <v>17903</v>
      </c>
      <c r="CO852" t="s">
        <v>17904</v>
      </c>
      <c r="CP852" t="s">
        <v>17905</v>
      </c>
      <c r="CQ852" t="s">
        <v>17906</v>
      </c>
      <c r="CR852" t="s">
        <v>17907</v>
      </c>
      <c r="CS852" t="s">
        <v>17908</v>
      </c>
      <c r="CT852" t="s">
        <v>17909</v>
      </c>
      <c r="CU852" t="s">
        <v>17910</v>
      </c>
      <c r="CV852" t="s">
        <v>17911</v>
      </c>
      <c r="CW852" t="s">
        <v>17912</v>
      </c>
      <c r="CX852" t="s">
        <v>17913</v>
      </c>
      <c r="CY852" t="s">
        <v>17914</v>
      </c>
      <c r="CZ852" t="s">
        <v>17915</v>
      </c>
      <c r="DA852" t="s">
        <v>17916</v>
      </c>
      <c r="DB852" t="s">
        <v>17917</v>
      </c>
      <c r="DC852" t="s">
        <v>17918</v>
      </c>
      <c r="DD852" t="s">
        <v>17919</v>
      </c>
      <c r="DE852" t="s">
        <v>17920</v>
      </c>
      <c r="DF852" t="s">
        <v>17921</v>
      </c>
      <c r="DG852" t="s">
        <v>17922</v>
      </c>
      <c r="DH852" t="s">
        <v>17923</v>
      </c>
      <c r="DI852" t="s">
        <v>17924</v>
      </c>
      <c r="DJ852" t="s">
        <v>17925</v>
      </c>
      <c r="DK852" t="s">
        <v>17926</v>
      </c>
      <c r="DL852" t="s">
        <v>17927</v>
      </c>
      <c r="DM852" t="s">
        <v>17928</v>
      </c>
      <c r="DN852" t="s">
        <v>17929</v>
      </c>
      <c r="DO852" t="s">
        <v>17930</v>
      </c>
      <c r="DP852" t="s">
        <v>17931</v>
      </c>
      <c r="DQ852" t="s">
        <v>17932</v>
      </c>
      <c r="DR852" t="s">
        <v>17933</v>
      </c>
      <c r="DS852" t="s">
        <v>17934</v>
      </c>
      <c r="DT852" t="s">
        <v>17935</v>
      </c>
      <c r="DU852" t="s">
        <v>17936</v>
      </c>
      <c r="DV852" t="s">
        <v>17937</v>
      </c>
      <c r="DW852" t="s">
        <v>17938</v>
      </c>
      <c r="DX852" t="s">
        <v>17939</v>
      </c>
      <c r="DY852" t="s">
        <v>17940</v>
      </c>
      <c r="DZ852" t="s">
        <v>17941</v>
      </c>
      <c r="EA852" t="s">
        <v>17942</v>
      </c>
      <c r="EB852" t="s">
        <v>17943</v>
      </c>
      <c r="EC852" t="s">
        <v>17944</v>
      </c>
      <c r="ED852" t="s">
        <v>17945</v>
      </c>
      <c r="EE852" t="s">
        <v>17946</v>
      </c>
      <c r="EF852" t="s">
        <v>17947</v>
      </c>
      <c r="EG852" t="s">
        <v>17948</v>
      </c>
      <c r="EH852" t="s">
        <v>17949</v>
      </c>
      <c r="EI852" t="s">
        <v>17950</v>
      </c>
      <c r="EJ852" t="s">
        <v>17951</v>
      </c>
      <c r="EK852" t="s">
        <v>17952</v>
      </c>
      <c r="EL852" t="s">
        <v>17953</v>
      </c>
      <c r="EM852" t="s">
        <v>17954</v>
      </c>
      <c r="EN852" t="s">
        <v>17955</v>
      </c>
      <c r="EO852" t="s">
        <v>17956</v>
      </c>
      <c r="EP852" t="s">
        <v>17957</v>
      </c>
      <c r="EQ852" t="s">
        <v>17958</v>
      </c>
      <c r="ER852" t="s">
        <v>17959</v>
      </c>
      <c r="ES852" t="s">
        <v>17960</v>
      </c>
      <c r="ET852" t="s">
        <v>17961</v>
      </c>
      <c r="EU852" t="s">
        <v>17962</v>
      </c>
      <c r="EV852" t="s">
        <v>17963</v>
      </c>
      <c r="EW852" t="s">
        <v>17964</v>
      </c>
      <c r="EX852" t="s">
        <v>17965</v>
      </c>
      <c r="EY852" t="s">
        <v>17966</v>
      </c>
      <c r="EZ852" t="s">
        <v>17967</v>
      </c>
      <c r="FA852" t="s">
        <v>17968</v>
      </c>
      <c r="FB852" t="s">
        <v>17969</v>
      </c>
      <c r="FC852" t="s">
        <v>17970</v>
      </c>
      <c r="FD852" t="s">
        <v>17971</v>
      </c>
      <c r="FE852" t="s">
        <v>17972</v>
      </c>
      <c r="FF852" t="s">
        <v>17973</v>
      </c>
      <c r="FG852" t="s">
        <v>17974</v>
      </c>
      <c r="FH852" t="s">
        <v>17975</v>
      </c>
      <c r="FI852" t="s">
        <v>17976</v>
      </c>
      <c r="FJ852" t="s">
        <v>17977</v>
      </c>
      <c r="FK852" t="s">
        <v>17978</v>
      </c>
      <c r="FL852" t="s">
        <v>17979</v>
      </c>
      <c r="FM852" t="s">
        <v>17980</v>
      </c>
      <c r="FN852" t="s">
        <v>17981</v>
      </c>
      <c r="FO852" t="s">
        <v>17982</v>
      </c>
      <c r="FP852" t="s">
        <v>17983</v>
      </c>
      <c r="FQ852" t="s">
        <v>17984</v>
      </c>
      <c r="FR852" t="s">
        <v>17985</v>
      </c>
      <c r="FS852" t="s">
        <v>17986</v>
      </c>
      <c r="FT852" t="s">
        <v>17987</v>
      </c>
      <c r="FU852" t="s">
        <v>17988</v>
      </c>
      <c r="FV852" t="s">
        <v>17989</v>
      </c>
      <c r="FW852" t="s">
        <v>17990</v>
      </c>
      <c r="FX852" t="s">
        <v>17991</v>
      </c>
      <c r="FY852" t="s">
        <v>17992</v>
      </c>
      <c r="FZ852" t="s">
        <v>17993</v>
      </c>
      <c r="GA852" t="s">
        <v>17994</v>
      </c>
      <c r="GB852" t="s">
        <v>17995</v>
      </c>
      <c r="GC852" t="s">
        <v>17996</v>
      </c>
      <c r="GD852" t="s">
        <v>17997</v>
      </c>
      <c r="GE852" t="s">
        <v>17998</v>
      </c>
      <c r="GF852" t="s">
        <v>17999</v>
      </c>
      <c r="GG852" t="s">
        <v>18000</v>
      </c>
      <c r="GH852" t="s">
        <v>18001</v>
      </c>
    </row>
    <row r="853" spans="1:190" x14ac:dyDescent="0.25">
      <c r="A853" t="s">
        <v>19394</v>
      </c>
      <c r="B853" t="s">
        <v>19395</v>
      </c>
    </row>
    <row r="854" spans="1:190" x14ac:dyDescent="0.25">
      <c r="A854" t="s">
        <v>19411</v>
      </c>
    </row>
    <row r="855" spans="1:190" x14ac:dyDescent="0.25">
      <c r="A855" t="s">
        <v>19379</v>
      </c>
      <c r="B855" t="s">
        <v>19380</v>
      </c>
      <c r="C855" t="s">
        <v>19381</v>
      </c>
      <c r="D855" t="s">
        <v>19382</v>
      </c>
      <c r="E855" t="s">
        <v>19383</v>
      </c>
      <c r="F855" t="s">
        <v>19384</v>
      </c>
      <c r="G855" t="s">
        <v>19385</v>
      </c>
      <c r="H855" t="s">
        <v>19386</v>
      </c>
      <c r="I855" t="s">
        <v>19387</v>
      </c>
      <c r="J855" t="s">
        <v>19388</v>
      </c>
      <c r="K855" t="s">
        <v>19389</v>
      </c>
      <c r="L855" t="s">
        <v>19390</v>
      </c>
      <c r="M855" t="s">
        <v>18092</v>
      </c>
      <c r="N855" t="s">
        <v>18093</v>
      </c>
      <c r="O855" t="s">
        <v>18095</v>
      </c>
      <c r="P855" t="s">
        <v>18094</v>
      </c>
    </row>
    <row r="856" spans="1:190" x14ac:dyDescent="0.25">
      <c r="A856" t="s">
        <v>19391</v>
      </c>
      <c r="B856" t="s">
        <v>19392</v>
      </c>
    </row>
    <row r="857" spans="1:190" x14ac:dyDescent="0.25">
      <c r="A857" t="s">
        <v>19262</v>
      </c>
      <c r="B857" t="s">
        <v>17813</v>
      </c>
      <c r="C857" t="s">
        <v>17814</v>
      </c>
      <c r="D857" t="s">
        <v>17815</v>
      </c>
      <c r="E857" t="s">
        <v>17816</v>
      </c>
      <c r="F857" t="s">
        <v>17817</v>
      </c>
      <c r="G857" t="s">
        <v>17818</v>
      </c>
      <c r="H857" t="s">
        <v>17819</v>
      </c>
      <c r="I857" t="s">
        <v>17820</v>
      </c>
      <c r="J857" t="s">
        <v>17821</v>
      </c>
      <c r="K857" t="s">
        <v>17822</v>
      </c>
      <c r="L857" t="s">
        <v>17823</v>
      </c>
      <c r="M857" t="s">
        <v>17824</v>
      </c>
      <c r="N857" t="s">
        <v>17825</v>
      </c>
      <c r="O857" t="s">
        <v>17826</v>
      </c>
      <c r="P857" t="s">
        <v>17827</v>
      </c>
      <c r="Q857" t="s">
        <v>17828</v>
      </c>
      <c r="R857" t="s">
        <v>17829</v>
      </c>
      <c r="S857" t="s">
        <v>17830</v>
      </c>
      <c r="T857" t="s">
        <v>17831</v>
      </c>
      <c r="U857" t="s">
        <v>17832</v>
      </c>
      <c r="V857" t="s">
        <v>17833</v>
      </c>
      <c r="W857" t="s">
        <v>17834</v>
      </c>
      <c r="X857" t="s">
        <v>17835</v>
      </c>
      <c r="Y857" t="s">
        <v>17836</v>
      </c>
      <c r="Z857" t="s">
        <v>17837</v>
      </c>
      <c r="AA857" t="s">
        <v>17838</v>
      </c>
      <c r="AB857" t="s">
        <v>17839</v>
      </c>
      <c r="AC857" t="s">
        <v>17840</v>
      </c>
      <c r="AD857" t="s">
        <v>17841</v>
      </c>
      <c r="AE857" t="s">
        <v>17842</v>
      </c>
      <c r="AF857" t="s">
        <v>17843</v>
      </c>
      <c r="AG857" t="s">
        <v>17844</v>
      </c>
      <c r="AH857" t="s">
        <v>17845</v>
      </c>
      <c r="AI857" t="s">
        <v>17846</v>
      </c>
      <c r="AJ857" t="s">
        <v>17847</v>
      </c>
      <c r="AK857" t="s">
        <v>17848</v>
      </c>
      <c r="AL857" t="s">
        <v>17849</v>
      </c>
      <c r="AM857" t="s">
        <v>17850</v>
      </c>
      <c r="AN857" t="s">
        <v>17851</v>
      </c>
      <c r="AO857" t="s">
        <v>17852</v>
      </c>
      <c r="AP857" t="s">
        <v>17853</v>
      </c>
      <c r="AQ857" t="s">
        <v>17854</v>
      </c>
      <c r="AR857" t="s">
        <v>17855</v>
      </c>
      <c r="AS857" t="s">
        <v>17856</v>
      </c>
      <c r="AT857" t="s">
        <v>17857</v>
      </c>
      <c r="AU857" t="s">
        <v>17858</v>
      </c>
      <c r="AV857" t="s">
        <v>17859</v>
      </c>
      <c r="AW857" t="s">
        <v>17860</v>
      </c>
      <c r="AX857" t="s">
        <v>17861</v>
      </c>
      <c r="AY857" t="s">
        <v>17862</v>
      </c>
      <c r="AZ857" t="s">
        <v>17863</v>
      </c>
      <c r="BA857" t="s">
        <v>17864</v>
      </c>
      <c r="BB857" t="s">
        <v>17865</v>
      </c>
      <c r="BC857" t="s">
        <v>17866</v>
      </c>
      <c r="BD857" t="s">
        <v>17867</v>
      </c>
      <c r="BE857" t="s">
        <v>17868</v>
      </c>
      <c r="BF857" t="s">
        <v>17869</v>
      </c>
      <c r="BG857" t="s">
        <v>17870</v>
      </c>
      <c r="BH857" t="s">
        <v>17871</v>
      </c>
      <c r="BI857" t="s">
        <v>17872</v>
      </c>
      <c r="BJ857" t="s">
        <v>17873</v>
      </c>
      <c r="BK857" t="s">
        <v>17874</v>
      </c>
      <c r="BL857" t="s">
        <v>17875</v>
      </c>
      <c r="BM857" t="s">
        <v>17876</v>
      </c>
      <c r="BN857" t="s">
        <v>17877</v>
      </c>
      <c r="BO857" t="s">
        <v>17878</v>
      </c>
      <c r="BP857" t="s">
        <v>17879</v>
      </c>
      <c r="BQ857" t="s">
        <v>17880</v>
      </c>
      <c r="BR857" t="s">
        <v>17881</v>
      </c>
      <c r="BS857" t="s">
        <v>17882</v>
      </c>
      <c r="BT857" t="s">
        <v>17883</v>
      </c>
      <c r="BU857" t="s">
        <v>17884</v>
      </c>
      <c r="BV857" t="s">
        <v>17885</v>
      </c>
      <c r="BW857" t="s">
        <v>17886</v>
      </c>
      <c r="BX857" t="s">
        <v>17887</v>
      </c>
      <c r="BY857" t="s">
        <v>17888</v>
      </c>
      <c r="BZ857" t="s">
        <v>17889</v>
      </c>
      <c r="CA857" t="s">
        <v>17890</v>
      </c>
      <c r="CB857" t="s">
        <v>17891</v>
      </c>
      <c r="CC857" t="s">
        <v>17892</v>
      </c>
      <c r="CD857" t="s">
        <v>17893</v>
      </c>
      <c r="CE857" t="s">
        <v>17894</v>
      </c>
      <c r="CF857" t="s">
        <v>17895</v>
      </c>
      <c r="CG857" t="s">
        <v>17896</v>
      </c>
      <c r="CH857" t="s">
        <v>17897</v>
      </c>
      <c r="CI857" t="s">
        <v>17898</v>
      </c>
      <c r="CJ857" t="s">
        <v>17899</v>
      </c>
      <c r="CK857" t="s">
        <v>17900</v>
      </c>
      <c r="CL857" t="s">
        <v>17901</v>
      </c>
      <c r="CM857" t="s">
        <v>17902</v>
      </c>
      <c r="CN857" t="s">
        <v>17903</v>
      </c>
      <c r="CO857" t="s">
        <v>17904</v>
      </c>
      <c r="CP857" t="s">
        <v>17905</v>
      </c>
      <c r="CQ857" t="s">
        <v>17906</v>
      </c>
      <c r="CR857" t="s">
        <v>17907</v>
      </c>
      <c r="CS857" t="s">
        <v>17908</v>
      </c>
      <c r="CT857" t="s">
        <v>17909</v>
      </c>
      <c r="CU857" t="s">
        <v>17910</v>
      </c>
      <c r="CV857" t="s">
        <v>17911</v>
      </c>
      <c r="CW857" t="s">
        <v>17912</v>
      </c>
      <c r="CX857" t="s">
        <v>17913</v>
      </c>
      <c r="CY857" t="s">
        <v>17914</v>
      </c>
      <c r="CZ857" t="s">
        <v>17915</v>
      </c>
      <c r="DA857" t="s">
        <v>17916</v>
      </c>
      <c r="DB857" t="s">
        <v>17917</v>
      </c>
      <c r="DC857" t="s">
        <v>17918</v>
      </c>
      <c r="DD857" t="s">
        <v>17919</v>
      </c>
      <c r="DE857" t="s">
        <v>17920</v>
      </c>
      <c r="DF857" t="s">
        <v>17921</v>
      </c>
      <c r="DG857" t="s">
        <v>17922</v>
      </c>
      <c r="DH857" t="s">
        <v>17923</v>
      </c>
      <c r="DI857" t="s">
        <v>17924</v>
      </c>
      <c r="DJ857" t="s">
        <v>17925</v>
      </c>
      <c r="DK857" t="s">
        <v>17926</v>
      </c>
      <c r="DL857" t="s">
        <v>17927</v>
      </c>
      <c r="DM857" t="s">
        <v>17928</v>
      </c>
      <c r="DN857" t="s">
        <v>17929</v>
      </c>
      <c r="DO857" t="s">
        <v>17930</v>
      </c>
      <c r="DP857" t="s">
        <v>17931</v>
      </c>
      <c r="DQ857" t="s">
        <v>17932</v>
      </c>
      <c r="DR857" t="s">
        <v>17933</v>
      </c>
      <c r="DS857" t="s">
        <v>17934</v>
      </c>
      <c r="DT857" t="s">
        <v>17935</v>
      </c>
      <c r="DU857" t="s">
        <v>17936</v>
      </c>
      <c r="DV857" t="s">
        <v>17937</v>
      </c>
      <c r="DW857" t="s">
        <v>17938</v>
      </c>
      <c r="DX857" t="s">
        <v>17939</v>
      </c>
      <c r="DY857" t="s">
        <v>17940</v>
      </c>
      <c r="DZ857" t="s">
        <v>17941</v>
      </c>
      <c r="EA857" t="s">
        <v>17942</v>
      </c>
      <c r="EB857" t="s">
        <v>17943</v>
      </c>
      <c r="EC857" t="s">
        <v>17944</v>
      </c>
      <c r="ED857" t="s">
        <v>17945</v>
      </c>
      <c r="EE857" t="s">
        <v>17946</v>
      </c>
      <c r="EF857" t="s">
        <v>17947</v>
      </c>
      <c r="EG857" t="s">
        <v>17948</v>
      </c>
      <c r="EH857" t="s">
        <v>17949</v>
      </c>
      <c r="EI857" t="s">
        <v>17950</v>
      </c>
      <c r="EJ857" t="s">
        <v>17951</v>
      </c>
      <c r="EK857" t="s">
        <v>17952</v>
      </c>
      <c r="EL857" t="s">
        <v>17953</v>
      </c>
      <c r="EM857" t="s">
        <v>17954</v>
      </c>
      <c r="EN857" t="s">
        <v>17955</v>
      </c>
      <c r="EO857" t="s">
        <v>17956</v>
      </c>
      <c r="EP857" t="s">
        <v>17957</v>
      </c>
      <c r="EQ857" t="s">
        <v>17958</v>
      </c>
      <c r="ER857" t="s">
        <v>17959</v>
      </c>
      <c r="ES857" t="s">
        <v>17960</v>
      </c>
      <c r="ET857" t="s">
        <v>17961</v>
      </c>
      <c r="EU857" t="s">
        <v>17962</v>
      </c>
      <c r="EV857" t="s">
        <v>17963</v>
      </c>
      <c r="EW857" t="s">
        <v>17964</v>
      </c>
      <c r="EX857" t="s">
        <v>17965</v>
      </c>
      <c r="EY857" t="s">
        <v>17966</v>
      </c>
      <c r="EZ857" t="s">
        <v>17967</v>
      </c>
      <c r="FA857" t="s">
        <v>17968</v>
      </c>
      <c r="FB857" t="s">
        <v>17969</v>
      </c>
      <c r="FC857" t="s">
        <v>17970</v>
      </c>
      <c r="FD857" t="s">
        <v>17971</v>
      </c>
      <c r="FE857" t="s">
        <v>17972</v>
      </c>
      <c r="FF857" t="s">
        <v>17973</v>
      </c>
      <c r="FG857" t="s">
        <v>17974</v>
      </c>
      <c r="FH857" t="s">
        <v>17975</v>
      </c>
      <c r="FI857" t="s">
        <v>17976</v>
      </c>
      <c r="FJ857" t="s">
        <v>17977</v>
      </c>
      <c r="FK857" t="s">
        <v>17978</v>
      </c>
      <c r="FL857" t="s">
        <v>17979</v>
      </c>
      <c r="FM857" t="s">
        <v>17980</v>
      </c>
      <c r="FN857" t="s">
        <v>17981</v>
      </c>
      <c r="FO857" t="s">
        <v>17982</v>
      </c>
      <c r="FP857" t="s">
        <v>17983</v>
      </c>
      <c r="FQ857" t="s">
        <v>17984</v>
      </c>
      <c r="FR857" t="s">
        <v>17985</v>
      </c>
      <c r="FS857" t="s">
        <v>17986</v>
      </c>
      <c r="FT857" t="s">
        <v>17987</v>
      </c>
      <c r="FU857" t="s">
        <v>17988</v>
      </c>
      <c r="FV857" t="s">
        <v>17989</v>
      </c>
      <c r="FW857" t="s">
        <v>17990</v>
      </c>
      <c r="FX857" t="s">
        <v>17991</v>
      </c>
      <c r="FY857" t="s">
        <v>17992</v>
      </c>
      <c r="FZ857" t="s">
        <v>17993</v>
      </c>
      <c r="GA857" t="s">
        <v>17994</v>
      </c>
      <c r="GB857" t="s">
        <v>17995</v>
      </c>
      <c r="GC857" t="s">
        <v>17996</v>
      </c>
      <c r="GD857" t="s">
        <v>17997</v>
      </c>
      <c r="GE857" t="s">
        <v>17998</v>
      </c>
      <c r="GF857" t="s">
        <v>17999</v>
      </c>
      <c r="GG857" t="s">
        <v>18000</v>
      </c>
      <c r="GH857" t="s">
        <v>18001</v>
      </c>
    </row>
    <row r="858" spans="1:190" x14ac:dyDescent="0.25">
      <c r="A858" t="s">
        <v>19394</v>
      </c>
      <c r="B858" t="s">
        <v>19395</v>
      </c>
    </row>
    <row r="859" spans="1:190" x14ac:dyDescent="0.25">
      <c r="A859" t="s">
        <v>19412</v>
      </c>
    </row>
    <row r="860" spans="1:190" x14ac:dyDescent="0.25">
      <c r="A860" t="s">
        <v>19379</v>
      </c>
      <c r="B860" t="s">
        <v>19380</v>
      </c>
      <c r="C860" t="s">
        <v>19381</v>
      </c>
      <c r="D860" t="s">
        <v>19382</v>
      </c>
      <c r="E860" t="s">
        <v>19383</v>
      </c>
      <c r="F860" t="s">
        <v>19384</v>
      </c>
      <c r="G860" t="s">
        <v>19385</v>
      </c>
      <c r="H860" t="s">
        <v>19386</v>
      </c>
      <c r="I860" t="s">
        <v>19387</v>
      </c>
      <c r="J860" t="s">
        <v>19388</v>
      </c>
      <c r="K860" t="s">
        <v>19389</v>
      </c>
      <c r="L860" t="s">
        <v>19390</v>
      </c>
      <c r="M860" t="s">
        <v>18092</v>
      </c>
      <c r="N860" t="s">
        <v>18093</v>
      </c>
      <c r="O860" t="s">
        <v>18095</v>
      </c>
      <c r="P860" t="s">
        <v>18094</v>
      </c>
    </row>
    <row r="861" spans="1:190" x14ac:dyDescent="0.25">
      <c r="A861" t="s">
        <v>19391</v>
      </c>
      <c r="B861" t="s">
        <v>19392</v>
      </c>
    </row>
    <row r="862" spans="1:190" x14ac:dyDescent="0.25">
      <c r="A862" t="s">
        <v>19262</v>
      </c>
      <c r="B862" t="s">
        <v>17813</v>
      </c>
      <c r="C862" t="s">
        <v>17814</v>
      </c>
      <c r="D862" t="s">
        <v>17815</v>
      </c>
      <c r="E862" t="s">
        <v>17816</v>
      </c>
      <c r="F862" t="s">
        <v>17817</v>
      </c>
      <c r="G862" t="s">
        <v>17818</v>
      </c>
      <c r="H862" t="s">
        <v>17819</v>
      </c>
      <c r="I862" t="s">
        <v>17820</v>
      </c>
      <c r="J862" t="s">
        <v>17821</v>
      </c>
      <c r="K862" t="s">
        <v>17822</v>
      </c>
      <c r="L862" t="s">
        <v>17823</v>
      </c>
      <c r="M862" t="s">
        <v>17824</v>
      </c>
      <c r="N862" t="s">
        <v>17825</v>
      </c>
      <c r="O862" t="s">
        <v>17826</v>
      </c>
      <c r="P862" t="s">
        <v>17827</v>
      </c>
      <c r="Q862" t="s">
        <v>17828</v>
      </c>
      <c r="R862" t="s">
        <v>17829</v>
      </c>
      <c r="S862" t="s">
        <v>17830</v>
      </c>
      <c r="T862" t="s">
        <v>17831</v>
      </c>
      <c r="U862" t="s">
        <v>17832</v>
      </c>
      <c r="V862" t="s">
        <v>17833</v>
      </c>
      <c r="W862" t="s">
        <v>17834</v>
      </c>
      <c r="X862" t="s">
        <v>17835</v>
      </c>
      <c r="Y862" t="s">
        <v>17836</v>
      </c>
      <c r="Z862" t="s">
        <v>17837</v>
      </c>
      <c r="AA862" t="s">
        <v>17838</v>
      </c>
      <c r="AB862" t="s">
        <v>17839</v>
      </c>
      <c r="AC862" t="s">
        <v>17840</v>
      </c>
      <c r="AD862" t="s">
        <v>17841</v>
      </c>
      <c r="AE862" t="s">
        <v>17842</v>
      </c>
      <c r="AF862" t="s">
        <v>17843</v>
      </c>
      <c r="AG862" t="s">
        <v>17844</v>
      </c>
      <c r="AH862" t="s">
        <v>17845</v>
      </c>
      <c r="AI862" t="s">
        <v>17846</v>
      </c>
      <c r="AJ862" t="s">
        <v>17847</v>
      </c>
      <c r="AK862" t="s">
        <v>17848</v>
      </c>
      <c r="AL862" t="s">
        <v>17849</v>
      </c>
      <c r="AM862" t="s">
        <v>17850</v>
      </c>
      <c r="AN862" t="s">
        <v>17851</v>
      </c>
      <c r="AO862" t="s">
        <v>17852</v>
      </c>
      <c r="AP862" t="s">
        <v>17853</v>
      </c>
      <c r="AQ862" t="s">
        <v>17854</v>
      </c>
      <c r="AR862" t="s">
        <v>17855</v>
      </c>
      <c r="AS862" t="s">
        <v>17856</v>
      </c>
      <c r="AT862" t="s">
        <v>17857</v>
      </c>
      <c r="AU862" t="s">
        <v>17858</v>
      </c>
      <c r="AV862" t="s">
        <v>17859</v>
      </c>
      <c r="AW862" t="s">
        <v>17860</v>
      </c>
      <c r="AX862" t="s">
        <v>17861</v>
      </c>
      <c r="AY862" t="s">
        <v>17862</v>
      </c>
      <c r="AZ862" t="s">
        <v>17863</v>
      </c>
      <c r="BA862" t="s">
        <v>17864</v>
      </c>
      <c r="BB862" t="s">
        <v>17865</v>
      </c>
      <c r="BC862" t="s">
        <v>17866</v>
      </c>
      <c r="BD862" t="s">
        <v>17867</v>
      </c>
      <c r="BE862" t="s">
        <v>17868</v>
      </c>
      <c r="BF862" t="s">
        <v>17869</v>
      </c>
      <c r="BG862" t="s">
        <v>17870</v>
      </c>
      <c r="BH862" t="s">
        <v>17871</v>
      </c>
      <c r="BI862" t="s">
        <v>17872</v>
      </c>
      <c r="BJ862" t="s">
        <v>17873</v>
      </c>
      <c r="BK862" t="s">
        <v>17874</v>
      </c>
      <c r="BL862" t="s">
        <v>17875</v>
      </c>
      <c r="BM862" t="s">
        <v>17876</v>
      </c>
      <c r="BN862" t="s">
        <v>17877</v>
      </c>
      <c r="BO862" t="s">
        <v>17878</v>
      </c>
      <c r="BP862" t="s">
        <v>17879</v>
      </c>
      <c r="BQ862" t="s">
        <v>17880</v>
      </c>
      <c r="BR862" t="s">
        <v>17881</v>
      </c>
      <c r="BS862" t="s">
        <v>17882</v>
      </c>
      <c r="BT862" t="s">
        <v>17883</v>
      </c>
      <c r="BU862" t="s">
        <v>17884</v>
      </c>
      <c r="BV862" t="s">
        <v>17885</v>
      </c>
      <c r="BW862" t="s">
        <v>17886</v>
      </c>
      <c r="BX862" t="s">
        <v>17887</v>
      </c>
      <c r="BY862" t="s">
        <v>17888</v>
      </c>
      <c r="BZ862" t="s">
        <v>17889</v>
      </c>
      <c r="CA862" t="s">
        <v>17890</v>
      </c>
      <c r="CB862" t="s">
        <v>17891</v>
      </c>
      <c r="CC862" t="s">
        <v>17892</v>
      </c>
      <c r="CD862" t="s">
        <v>17893</v>
      </c>
      <c r="CE862" t="s">
        <v>17894</v>
      </c>
      <c r="CF862" t="s">
        <v>17895</v>
      </c>
      <c r="CG862" t="s">
        <v>17896</v>
      </c>
      <c r="CH862" t="s">
        <v>17897</v>
      </c>
      <c r="CI862" t="s">
        <v>17898</v>
      </c>
      <c r="CJ862" t="s">
        <v>17899</v>
      </c>
      <c r="CK862" t="s">
        <v>17900</v>
      </c>
      <c r="CL862" t="s">
        <v>17901</v>
      </c>
      <c r="CM862" t="s">
        <v>17902</v>
      </c>
      <c r="CN862" t="s">
        <v>17903</v>
      </c>
      <c r="CO862" t="s">
        <v>17904</v>
      </c>
      <c r="CP862" t="s">
        <v>17905</v>
      </c>
      <c r="CQ862" t="s">
        <v>17906</v>
      </c>
      <c r="CR862" t="s">
        <v>17907</v>
      </c>
      <c r="CS862" t="s">
        <v>17908</v>
      </c>
      <c r="CT862" t="s">
        <v>17909</v>
      </c>
      <c r="CU862" t="s">
        <v>17910</v>
      </c>
      <c r="CV862" t="s">
        <v>17911</v>
      </c>
      <c r="CW862" t="s">
        <v>17912</v>
      </c>
      <c r="CX862" t="s">
        <v>17913</v>
      </c>
      <c r="CY862" t="s">
        <v>17914</v>
      </c>
      <c r="CZ862" t="s">
        <v>17915</v>
      </c>
      <c r="DA862" t="s">
        <v>17916</v>
      </c>
      <c r="DB862" t="s">
        <v>17917</v>
      </c>
      <c r="DC862" t="s">
        <v>17918</v>
      </c>
      <c r="DD862" t="s">
        <v>17919</v>
      </c>
      <c r="DE862" t="s">
        <v>17920</v>
      </c>
      <c r="DF862" t="s">
        <v>17921</v>
      </c>
      <c r="DG862" t="s">
        <v>17922</v>
      </c>
      <c r="DH862" t="s">
        <v>17923</v>
      </c>
      <c r="DI862" t="s">
        <v>17924</v>
      </c>
      <c r="DJ862" t="s">
        <v>17925</v>
      </c>
      <c r="DK862" t="s">
        <v>17926</v>
      </c>
      <c r="DL862" t="s">
        <v>17927</v>
      </c>
      <c r="DM862" t="s">
        <v>17928</v>
      </c>
      <c r="DN862" t="s">
        <v>17929</v>
      </c>
      <c r="DO862" t="s">
        <v>17930</v>
      </c>
      <c r="DP862" t="s">
        <v>17931</v>
      </c>
      <c r="DQ862" t="s">
        <v>17932</v>
      </c>
      <c r="DR862" t="s">
        <v>17933</v>
      </c>
      <c r="DS862" t="s">
        <v>17934</v>
      </c>
      <c r="DT862" t="s">
        <v>17935</v>
      </c>
      <c r="DU862" t="s">
        <v>17936</v>
      </c>
      <c r="DV862" t="s">
        <v>17937</v>
      </c>
      <c r="DW862" t="s">
        <v>17938</v>
      </c>
      <c r="DX862" t="s">
        <v>17939</v>
      </c>
      <c r="DY862" t="s">
        <v>17940</v>
      </c>
      <c r="DZ862" t="s">
        <v>17941</v>
      </c>
      <c r="EA862" t="s">
        <v>17942</v>
      </c>
      <c r="EB862" t="s">
        <v>17943</v>
      </c>
      <c r="EC862" t="s">
        <v>17944</v>
      </c>
      <c r="ED862" t="s">
        <v>17945</v>
      </c>
      <c r="EE862" t="s">
        <v>17946</v>
      </c>
      <c r="EF862" t="s">
        <v>17947</v>
      </c>
      <c r="EG862" t="s">
        <v>17948</v>
      </c>
      <c r="EH862" t="s">
        <v>17949</v>
      </c>
      <c r="EI862" t="s">
        <v>17950</v>
      </c>
      <c r="EJ862" t="s">
        <v>17951</v>
      </c>
      <c r="EK862" t="s">
        <v>17952</v>
      </c>
      <c r="EL862" t="s">
        <v>17953</v>
      </c>
      <c r="EM862" t="s">
        <v>17954</v>
      </c>
      <c r="EN862" t="s">
        <v>17955</v>
      </c>
      <c r="EO862" t="s">
        <v>17956</v>
      </c>
      <c r="EP862" t="s">
        <v>17957</v>
      </c>
      <c r="EQ862" t="s">
        <v>17958</v>
      </c>
      <c r="ER862" t="s">
        <v>17959</v>
      </c>
      <c r="ES862" t="s">
        <v>17960</v>
      </c>
      <c r="ET862" t="s">
        <v>17961</v>
      </c>
      <c r="EU862" t="s">
        <v>17962</v>
      </c>
      <c r="EV862" t="s">
        <v>17963</v>
      </c>
      <c r="EW862" t="s">
        <v>17964</v>
      </c>
      <c r="EX862" t="s">
        <v>17965</v>
      </c>
      <c r="EY862" t="s">
        <v>17966</v>
      </c>
      <c r="EZ862" t="s">
        <v>17967</v>
      </c>
      <c r="FA862" t="s">
        <v>17968</v>
      </c>
      <c r="FB862" t="s">
        <v>17969</v>
      </c>
      <c r="FC862" t="s">
        <v>17970</v>
      </c>
      <c r="FD862" t="s">
        <v>17971</v>
      </c>
      <c r="FE862" t="s">
        <v>17972</v>
      </c>
      <c r="FF862" t="s">
        <v>17973</v>
      </c>
      <c r="FG862" t="s">
        <v>17974</v>
      </c>
      <c r="FH862" t="s">
        <v>17975</v>
      </c>
      <c r="FI862" t="s">
        <v>17976</v>
      </c>
      <c r="FJ862" t="s">
        <v>17977</v>
      </c>
      <c r="FK862" t="s">
        <v>17978</v>
      </c>
      <c r="FL862" t="s">
        <v>17979</v>
      </c>
      <c r="FM862" t="s">
        <v>17980</v>
      </c>
      <c r="FN862" t="s">
        <v>17981</v>
      </c>
      <c r="FO862" t="s">
        <v>17982</v>
      </c>
      <c r="FP862" t="s">
        <v>17983</v>
      </c>
      <c r="FQ862" t="s">
        <v>17984</v>
      </c>
      <c r="FR862" t="s">
        <v>17985</v>
      </c>
      <c r="FS862" t="s">
        <v>17986</v>
      </c>
      <c r="FT862" t="s">
        <v>17987</v>
      </c>
      <c r="FU862" t="s">
        <v>17988</v>
      </c>
      <c r="FV862" t="s">
        <v>17989</v>
      </c>
      <c r="FW862" t="s">
        <v>17990</v>
      </c>
      <c r="FX862" t="s">
        <v>17991</v>
      </c>
      <c r="FY862" t="s">
        <v>17992</v>
      </c>
      <c r="FZ862" t="s">
        <v>17993</v>
      </c>
      <c r="GA862" t="s">
        <v>17994</v>
      </c>
      <c r="GB862" t="s">
        <v>17995</v>
      </c>
      <c r="GC862" t="s">
        <v>17996</v>
      </c>
      <c r="GD862" t="s">
        <v>17997</v>
      </c>
      <c r="GE862" t="s">
        <v>17998</v>
      </c>
      <c r="GF862" t="s">
        <v>17999</v>
      </c>
      <c r="GG862" t="s">
        <v>18000</v>
      </c>
      <c r="GH862" t="s">
        <v>18001</v>
      </c>
    </row>
    <row r="863" spans="1:190" x14ac:dyDescent="0.25">
      <c r="A863" t="s">
        <v>19394</v>
      </c>
      <c r="B863" t="s">
        <v>19395</v>
      </c>
    </row>
    <row r="864" spans="1:190" x14ac:dyDescent="0.25">
      <c r="A864" t="s">
        <v>19413</v>
      </c>
    </row>
    <row r="865" spans="1:190" x14ac:dyDescent="0.25">
      <c r="A865" t="s">
        <v>19379</v>
      </c>
      <c r="B865" t="s">
        <v>19380</v>
      </c>
      <c r="C865" t="s">
        <v>19381</v>
      </c>
      <c r="D865" t="s">
        <v>19382</v>
      </c>
      <c r="E865" t="s">
        <v>19383</v>
      </c>
      <c r="F865" t="s">
        <v>19384</v>
      </c>
      <c r="G865" t="s">
        <v>19385</v>
      </c>
      <c r="H865" t="s">
        <v>19386</v>
      </c>
      <c r="I865" t="s">
        <v>19387</v>
      </c>
      <c r="J865" t="s">
        <v>19388</v>
      </c>
      <c r="K865" t="s">
        <v>19389</v>
      </c>
      <c r="L865" t="s">
        <v>19390</v>
      </c>
      <c r="M865" t="s">
        <v>18092</v>
      </c>
      <c r="N865" t="s">
        <v>18093</v>
      </c>
      <c r="O865" t="s">
        <v>18095</v>
      </c>
      <c r="P865" t="s">
        <v>18094</v>
      </c>
    </row>
    <row r="866" spans="1:190" x14ac:dyDescent="0.25">
      <c r="A866" t="s">
        <v>19391</v>
      </c>
      <c r="B866" t="s">
        <v>19392</v>
      </c>
    </row>
    <row r="867" spans="1:190" x14ac:dyDescent="0.25">
      <c r="A867" t="s">
        <v>19262</v>
      </c>
      <c r="B867" t="s">
        <v>17813</v>
      </c>
      <c r="C867" t="s">
        <v>17814</v>
      </c>
      <c r="D867" t="s">
        <v>17815</v>
      </c>
      <c r="E867" t="s">
        <v>17816</v>
      </c>
      <c r="F867" t="s">
        <v>17817</v>
      </c>
      <c r="G867" t="s">
        <v>17818</v>
      </c>
      <c r="H867" t="s">
        <v>17819</v>
      </c>
      <c r="I867" t="s">
        <v>17820</v>
      </c>
      <c r="J867" t="s">
        <v>17821</v>
      </c>
      <c r="K867" t="s">
        <v>17822</v>
      </c>
      <c r="L867" t="s">
        <v>17823</v>
      </c>
      <c r="M867" t="s">
        <v>17824</v>
      </c>
      <c r="N867" t="s">
        <v>17825</v>
      </c>
      <c r="O867" t="s">
        <v>17826</v>
      </c>
      <c r="P867" t="s">
        <v>17827</v>
      </c>
      <c r="Q867" t="s">
        <v>17828</v>
      </c>
      <c r="R867" t="s">
        <v>17829</v>
      </c>
      <c r="S867" t="s">
        <v>17830</v>
      </c>
      <c r="T867" t="s">
        <v>17831</v>
      </c>
      <c r="U867" t="s">
        <v>17832</v>
      </c>
      <c r="V867" t="s">
        <v>17833</v>
      </c>
      <c r="W867" t="s">
        <v>17834</v>
      </c>
      <c r="X867" t="s">
        <v>17835</v>
      </c>
      <c r="Y867" t="s">
        <v>17836</v>
      </c>
      <c r="Z867" t="s">
        <v>17837</v>
      </c>
      <c r="AA867" t="s">
        <v>17838</v>
      </c>
      <c r="AB867" t="s">
        <v>17839</v>
      </c>
      <c r="AC867" t="s">
        <v>17840</v>
      </c>
      <c r="AD867" t="s">
        <v>17841</v>
      </c>
      <c r="AE867" t="s">
        <v>17842</v>
      </c>
      <c r="AF867" t="s">
        <v>17843</v>
      </c>
      <c r="AG867" t="s">
        <v>17844</v>
      </c>
      <c r="AH867" t="s">
        <v>17845</v>
      </c>
      <c r="AI867" t="s">
        <v>17846</v>
      </c>
      <c r="AJ867" t="s">
        <v>17847</v>
      </c>
      <c r="AK867" t="s">
        <v>17848</v>
      </c>
      <c r="AL867" t="s">
        <v>17849</v>
      </c>
      <c r="AM867" t="s">
        <v>17850</v>
      </c>
      <c r="AN867" t="s">
        <v>17851</v>
      </c>
      <c r="AO867" t="s">
        <v>17852</v>
      </c>
      <c r="AP867" t="s">
        <v>17853</v>
      </c>
      <c r="AQ867" t="s">
        <v>17854</v>
      </c>
      <c r="AR867" t="s">
        <v>17855</v>
      </c>
      <c r="AS867" t="s">
        <v>17856</v>
      </c>
      <c r="AT867" t="s">
        <v>17857</v>
      </c>
      <c r="AU867" t="s">
        <v>17858</v>
      </c>
      <c r="AV867" t="s">
        <v>17859</v>
      </c>
      <c r="AW867" t="s">
        <v>17860</v>
      </c>
      <c r="AX867" t="s">
        <v>17861</v>
      </c>
      <c r="AY867" t="s">
        <v>17862</v>
      </c>
      <c r="AZ867" t="s">
        <v>17863</v>
      </c>
      <c r="BA867" t="s">
        <v>17864</v>
      </c>
      <c r="BB867" t="s">
        <v>17865</v>
      </c>
      <c r="BC867" t="s">
        <v>17866</v>
      </c>
      <c r="BD867" t="s">
        <v>17867</v>
      </c>
      <c r="BE867" t="s">
        <v>17868</v>
      </c>
      <c r="BF867" t="s">
        <v>17869</v>
      </c>
      <c r="BG867" t="s">
        <v>17870</v>
      </c>
      <c r="BH867" t="s">
        <v>17871</v>
      </c>
      <c r="BI867" t="s">
        <v>17872</v>
      </c>
      <c r="BJ867" t="s">
        <v>17873</v>
      </c>
      <c r="BK867" t="s">
        <v>17874</v>
      </c>
      <c r="BL867" t="s">
        <v>17875</v>
      </c>
      <c r="BM867" t="s">
        <v>17876</v>
      </c>
      <c r="BN867" t="s">
        <v>17877</v>
      </c>
      <c r="BO867" t="s">
        <v>17878</v>
      </c>
      <c r="BP867" t="s">
        <v>17879</v>
      </c>
      <c r="BQ867" t="s">
        <v>17880</v>
      </c>
      <c r="BR867" t="s">
        <v>17881</v>
      </c>
      <c r="BS867" t="s">
        <v>17882</v>
      </c>
      <c r="BT867" t="s">
        <v>17883</v>
      </c>
      <c r="BU867" t="s">
        <v>17884</v>
      </c>
      <c r="BV867" t="s">
        <v>17885</v>
      </c>
      <c r="BW867" t="s">
        <v>17886</v>
      </c>
      <c r="BX867" t="s">
        <v>17887</v>
      </c>
      <c r="BY867" t="s">
        <v>17888</v>
      </c>
      <c r="BZ867" t="s">
        <v>17889</v>
      </c>
      <c r="CA867" t="s">
        <v>17890</v>
      </c>
      <c r="CB867" t="s">
        <v>17891</v>
      </c>
      <c r="CC867" t="s">
        <v>17892</v>
      </c>
      <c r="CD867" t="s">
        <v>17893</v>
      </c>
      <c r="CE867" t="s">
        <v>17894</v>
      </c>
      <c r="CF867" t="s">
        <v>17895</v>
      </c>
      <c r="CG867" t="s">
        <v>17896</v>
      </c>
      <c r="CH867" t="s">
        <v>17897</v>
      </c>
      <c r="CI867" t="s">
        <v>17898</v>
      </c>
      <c r="CJ867" t="s">
        <v>17899</v>
      </c>
      <c r="CK867" t="s">
        <v>17900</v>
      </c>
      <c r="CL867" t="s">
        <v>17901</v>
      </c>
      <c r="CM867" t="s">
        <v>17902</v>
      </c>
      <c r="CN867" t="s">
        <v>17903</v>
      </c>
      <c r="CO867" t="s">
        <v>17904</v>
      </c>
      <c r="CP867" t="s">
        <v>17905</v>
      </c>
      <c r="CQ867" t="s">
        <v>17906</v>
      </c>
      <c r="CR867" t="s">
        <v>17907</v>
      </c>
      <c r="CS867" t="s">
        <v>17908</v>
      </c>
      <c r="CT867" t="s">
        <v>17909</v>
      </c>
      <c r="CU867" t="s">
        <v>17910</v>
      </c>
      <c r="CV867" t="s">
        <v>17911</v>
      </c>
      <c r="CW867" t="s">
        <v>17912</v>
      </c>
      <c r="CX867" t="s">
        <v>17913</v>
      </c>
      <c r="CY867" t="s">
        <v>17914</v>
      </c>
      <c r="CZ867" t="s">
        <v>17915</v>
      </c>
      <c r="DA867" t="s">
        <v>17916</v>
      </c>
      <c r="DB867" t="s">
        <v>17917</v>
      </c>
      <c r="DC867" t="s">
        <v>17918</v>
      </c>
      <c r="DD867" t="s">
        <v>17919</v>
      </c>
      <c r="DE867" t="s">
        <v>17920</v>
      </c>
      <c r="DF867" t="s">
        <v>17921</v>
      </c>
      <c r="DG867" t="s">
        <v>17922</v>
      </c>
      <c r="DH867" t="s">
        <v>17923</v>
      </c>
      <c r="DI867" t="s">
        <v>17924</v>
      </c>
      <c r="DJ867" t="s">
        <v>17925</v>
      </c>
      <c r="DK867" t="s">
        <v>17926</v>
      </c>
      <c r="DL867" t="s">
        <v>17927</v>
      </c>
      <c r="DM867" t="s">
        <v>17928</v>
      </c>
      <c r="DN867" t="s">
        <v>17929</v>
      </c>
      <c r="DO867" t="s">
        <v>17930</v>
      </c>
      <c r="DP867" t="s">
        <v>17931</v>
      </c>
      <c r="DQ867" t="s">
        <v>17932</v>
      </c>
      <c r="DR867" t="s">
        <v>17933</v>
      </c>
      <c r="DS867" t="s">
        <v>17934</v>
      </c>
      <c r="DT867" t="s">
        <v>17935</v>
      </c>
      <c r="DU867" t="s">
        <v>17936</v>
      </c>
      <c r="DV867" t="s">
        <v>17937</v>
      </c>
      <c r="DW867" t="s">
        <v>17938</v>
      </c>
      <c r="DX867" t="s">
        <v>17939</v>
      </c>
      <c r="DY867" t="s">
        <v>17940</v>
      </c>
      <c r="DZ867" t="s">
        <v>17941</v>
      </c>
      <c r="EA867" t="s">
        <v>17942</v>
      </c>
      <c r="EB867" t="s">
        <v>17943</v>
      </c>
      <c r="EC867" t="s">
        <v>17944</v>
      </c>
      <c r="ED867" t="s">
        <v>17945</v>
      </c>
      <c r="EE867" t="s">
        <v>17946</v>
      </c>
      <c r="EF867" t="s">
        <v>17947</v>
      </c>
      <c r="EG867" t="s">
        <v>17948</v>
      </c>
      <c r="EH867" t="s">
        <v>17949</v>
      </c>
      <c r="EI867" t="s">
        <v>17950</v>
      </c>
      <c r="EJ867" t="s">
        <v>17951</v>
      </c>
      <c r="EK867" t="s">
        <v>17952</v>
      </c>
      <c r="EL867" t="s">
        <v>17953</v>
      </c>
      <c r="EM867" t="s">
        <v>17954</v>
      </c>
      <c r="EN867" t="s">
        <v>17955</v>
      </c>
      <c r="EO867" t="s">
        <v>17956</v>
      </c>
      <c r="EP867" t="s">
        <v>17957</v>
      </c>
      <c r="EQ867" t="s">
        <v>17958</v>
      </c>
      <c r="ER867" t="s">
        <v>17959</v>
      </c>
      <c r="ES867" t="s">
        <v>17960</v>
      </c>
      <c r="ET867" t="s">
        <v>17961</v>
      </c>
      <c r="EU867" t="s">
        <v>17962</v>
      </c>
      <c r="EV867" t="s">
        <v>17963</v>
      </c>
      <c r="EW867" t="s">
        <v>17964</v>
      </c>
      <c r="EX867" t="s">
        <v>17965</v>
      </c>
      <c r="EY867" t="s">
        <v>17966</v>
      </c>
      <c r="EZ867" t="s">
        <v>17967</v>
      </c>
      <c r="FA867" t="s">
        <v>17968</v>
      </c>
      <c r="FB867" t="s">
        <v>17969</v>
      </c>
      <c r="FC867" t="s">
        <v>17970</v>
      </c>
      <c r="FD867" t="s">
        <v>17971</v>
      </c>
      <c r="FE867" t="s">
        <v>17972</v>
      </c>
      <c r="FF867" t="s">
        <v>17973</v>
      </c>
      <c r="FG867" t="s">
        <v>17974</v>
      </c>
      <c r="FH867" t="s">
        <v>17975</v>
      </c>
      <c r="FI867" t="s">
        <v>17976</v>
      </c>
      <c r="FJ867" t="s">
        <v>17977</v>
      </c>
      <c r="FK867" t="s">
        <v>17978</v>
      </c>
      <c r="FL867" t="s">
        <v>17979</v>
      </c>
      <c r="FM867" t="s">
        <v>17980</v>
      </c>
      <c r="FN867" t="s">
        <v>17981</v>
      </c>
      <c r="FO867" t="s">
        <v>17982</v>
      </c>
      <c r="FP867" t="s">
        <v>17983</v>
      </c>
      <c r="FQ867" t="s">
        <v>17984</v>
      </c>
      <c r="FR867" t="s">
        <v>17985</v>
      </c>
      <c r="FS867" t="s">
        <v>17986</v>
      </c>
      <c r="FT867" t="s">
        <v>17987</v>
      </c>
      <c r="FU867" t="s">
        <v>17988</v>
      </c>
      <c r="FV867" t="s">
        <v>17989</v>
      </c>
      <c r="FW867" t="s">
        <v>17990</v>
      </c>
      <c r="FX867" t="s">
        <v>17991</v>
      </c>
      <c r="FY867" t="s">
        <v>17992</v>
      </c>
      <c r="FZ867" t="s">
        <v>17993</v>
      </c>
      <c r="GA867" t="s">
        <v>17994</v>
      </c>
      <c r="GB867" t="s">
        <v>17995</v>
      </c>
      <c r="GC867" t="s">
        <v>17996</v>
      </c>
      <c r="GD867" t="s">
        <v>17997</v>
      </c>
      <c r="GE867" t="s">
        <v>17998</v>
      </c>
      <c r="GF867" t="s">
        <v>17999</v>
      </c>
      <c r="GG867" t="s">
        <v>18000</v>
      </c>
      <c r="GH867" t="s">
        <v>18001</v>
      </c>
    </row>
    <row r="868" spans="1:190" x14ac:dyDescent="0.25">
      <c r="A868" t="s">
        <v>19394</v>
      </c>
      <c r="B868" t="s">
        <v>19395</v>
      </c>
    </row>
    <row r="869" spans="1:190" x14ac:dyDescent="0.25">
      <c r="A869" t="s">
        <v>19414</v>
      </c>
    </row>
    <row r="870" spans="1:190" x14ac:dyDescent="0.25">
      <c r="A870" t="s">
        <v>19379</v>
      </c>
      <c r="B870" t="s">
        <v>19380</v>
      </c>
      <c r="C870" t="s">
        <v>19381</v>
      </c>
      <c r="D870" t="s">
        <v>19382</v>
      </c>
      <c r="E870" t="s">
        <v>19383</v>
      </c>
      <c r="F870" t="s">
        <v>19384</v>
      </c>
      <c r="G870" t="s">
        <v>19385</v>
      </c>
      <c r="H870" t="s">
        <v>19386</v>
      </c>
      <c r="I870" t="s">
        <v>19387</v>
      </c>
      <c r="J870" t="s">
        <v>19388</v>
      </c>
      <c r="K870" t="s">
        <v>19389</v>
      </c>
      <c r="L870" t="s">
        <v>19390</v>
      </c>
      <c r="M870" t="s">
        <v>18092</v>
      </c>
      <c r="N870" t="s">
        <v>18093</v>
      </c>
      <c r="O870" t="s">
        <v>18095</v>
      </c>
      <c r="P870" t="s">
        <v>18094</v>
      </c>
    </row>
    <row r="871" spans="1:190" x14ac:dyDescent="0.25">
      <c r="A871" t="s">
        <v>19391</v>
      </c>
      <c r="B871" t="s">
        <v>19392</v>
      </c>
    </row>
    <row r="872" spans="1:190" x14ac:dyDescent="0.25">
      <c r="A872" t="s">
        <v>19262</v>
      </c>
      <c r="B872" t="s">
        <v>17813</v>
      </c>
      <c r="C872" t="s">
        <v>17814</v>
      </c>
      <c r="D872" t="s">
        <v>17815</v>
      </c>
      <c r="E872" t="s">
        <v>17816</v>
      </c>
      <c r="F872" t="s">
        <v>17817</v>
      </c>
      <c r="G872" t="s">
        <v>17818</v>
      </c>
      <c r="H872" t="s">
        <v>17819</v>
      </c>
      <c r="I872" t="s">
        <v>17820</v>
      </c>
      <c r="J872" t="s">
        <v>17821</v>
      </c>
      <c r="K872" t="s">
        <v>17822</v>
      </c>
      <c r="L872" t="s">
        <v>17823</v>
      </c>
      <c r="M872" t="s">
        <v>17824</v>
      </c>
      <c r="N872" t="s">
        <v>17825</v>
      </c>
      <c r="O872" t="s">
        <v>17826</v>
      </c>
      <c r="P872" t="s">
        <v>17827</v>
      </c>
      <c r="Q872" t="s">
        <v>17828</v>
      </c>
      <c r="R872" t="s">
        <v>17829</v>
      </c>
      <c r="S872" t="s">
        <v>17830</v>
      </c>
      <c r="T872" t="s">
        <v>17831</v>
      </c>
      <c r="U872" t="s">
        <v>17832</v>
      </c>
      <c r="V872" t="s">
        <v>17833</v>
      </c>
      <c r="W872" t="s">
        <v>17834</v>
      </c>
      <c r="X872" t="s">
        <v>17835</v>
      </c>
      <c r="Y872" t="s">
        <v>17836</v>
      </c>
      <c r="Z872" t="s">
        <v>17837</v>
      </c>
      <c r="AA872" t="s">
        <v>17838</v>
      </c>
      <c r="AB872" t="s">
        <v>17839</v>
      </c>
      <c r="AC872" t="s">
        <v>17840</v>
      </c>
      <c r="AD872" t="s">
        <v>17841</v>
      </c>
      <c r="AE872" t="s">
        <v>17842</v>
      </c>
      <c r="AF872" t="s">
        <v>17843</v>
      </c>
      <c r="AG872" t="s">
        <v>17844</v>
      </c>
      <c r="AH872" t="s">
        <v>17845</v>
      </c>
      <c r="AI872" t="s">
        <v>17846</v>
      </c>
      <c r="AJ872" t="s">
        <v>17847</v>
      </c>
      <c r="AK872" t="s">
        <v>17848</v>
      </c>
      <c r="AL872" t="s">
        <v>17849</v>
      </c>
      <c r="AM872" t="s">
        <v>17850</v>
      </c>
      <c r="AN872" t="s">
        <v>17851</v>
      </c>
      <c r="AO872" t="s">
        <v>17852</v>
      </c>
      <c r="AP872" t="s">
        <v>17853</v>
      </c>
      <c r="AQ872" t="s">
        <v>17854</v>
      </c>
      <c r="AR872" t="s">
        <v>17855</v>
      </c>
      <c r="AS872" t="s">
        <v>17856</v>
      </c>
      <c r="AT872" t="s">
        <v>17857</v>
      </c>
      <c r="AU872" t="s">
        <v>17858</v>
      </c>
      <c r="AV872" t="s">
        <v>17859</v>
      </c>
      <c r="AW872" t="s">
        <v>17860</v>
      </c>
      <c r="AX872" t="s">
        <v>17861</v>
      </c>
      <c r="AY872" t="s">
        <v>17862</v>
      </c>
      <c r="AZ872" t="s">
        <v>17863</v>
      </c>
      <c r="BA872" t="s">
        <v>17864</v>
      </c>
      <c r="BB872" t="s">
        <v>17865</v>
      </c>
      <c r="BC872" t="s">
        <v>17866</v>
      </c>
      <c r="BD872" t="s">
        <v>17867</v>
      </c>
      <c r="BE872" t="s">
        <v>17868</v>
      </c>
      <c r="BF872" t="s">
        <v>17869</v>
      </c>
      <c r="BG872" t="s">
        <v>17870</v>
      </c>
      <c r="BH872" t="s">
        <v>17871</v>
      </c>
      <c r="BI872" t="s">
        <v>17872</v>
      </c>
      <c r="BJ872" t="s">
        <v>17873</v>
      </c>
      <c r="BK872" t="s">
        <v>17874</v>
      </c>
      <c r="BL872" t="s">
        <v>17875</v>
      </c>
      <c r="BM872" t="s">
        <v>17876</v>
      </c>
      <c r="BN872" t="s">
        <v>17877</v>
      </c>
      <c r="BO872" t="s">
        <v>17878</v>
      </c>
      <c r="BP872" t="s">
        <v>17879</v>
      </c>
      <c r="BQ872" t="s">
        <v>17880</v>
      </c>
      <c r="BR872" t="s">
        <v>17881</v>
      </c>
      <c r="BS872" t="s">
        <v>17882</v>
      </c>
      <c r="BT872" t="s">
        <v>17883</v>
      </c>
      <c r="BU872" t="s">
        <v>17884</v>
      </c>
      <c r="BV872" t="s">
        <v>17885</v>
      </c>
      <c r="BW872" t="s">
        <v>17886</v>
      </c>
      <c r="BX872" t="s">
        <v>17887</v>
      </c>
      <c r="BY872" t="s">
        <v>17888</v>
      </c>
      <c r="BZ872" t="s">
        <v>17889</v>
      </c>
      <c r="CA872" t="s">
        <v>17890</v>
      </c>
      <c r="CB872" t="s">
        <v>17891</v>
      </c>
      <c r="CC872" t="s">
        <v>17892</v>
      </c>
      <c r="CD872" t="s">
        <v>17893</v>
      </c>
      <c r="CE872" t="s">
        <v>17894</v>
      </c>
      <c r="CF872" t="s">
        <v>17895</v>
      </c>
      <c r="CG872" t="s">
        <v>17896</v>
      </c>
      <c r="CH872" t="s">
        <v>17897</v>
      </c>
      <c r="CI872" t="s">
        <v>17898</v>
      </c>
      <c r="CJ872" t="s">
        <v>17899</v>
      </c>
      <c r="CK872" t="s">
        <v>17900</v>
      </c>
      <c r="CL872" t="s">
        <v>17901</v>
      </c>
      <c r="CM872" t="s">
        <v>17902</v>
      </c>
      <c r="CN872" t="s">
        <v>17903</v>
      </c>
      <c r="CO872" t="s">
        <v>17904</v>
      </c>
      <c r="CP872" t="s">
        <v>17905</v>
      </c>
      <c r="CQ872" t="s">
        <v>17906</v>
      </c>
      <c r="CR872" t="s">
        <v>17907</v>
      </c>
      <c r="CS872" t="s">
        <v>17908</v>
      </c>
      <c r="CT872" t="s">
        <v>17909</v>
      </c>
      <c r="CU872" t="s">
        <v>17910</v>
      </c>
      <c r="CV872" t="s">
        <v>17911</v>
      </c>
      <c r="CW872" t="s">
        <v>17912</v>
      </c>
      <c r="CX872" t="s">
        <v>17913</v>
      </c>
      <c r="CY872" t="s">
        <v>17914</v>
      </c>
      <c r="CZ872" t="s">
        <v>17915</v>
      </c>
      <c r="DA872" t="s">
        <v>17916</v>
      </c>
      <c r="DB872" t="s">
        <v>17917</v>
      </c>
      <c r="DC872" t="s">
        <v>17918</v>
      </c>
      <c r="DD872" t="s">
        <v>17919</v>
      </c>
      <c r="DE872" t="s">
        <v>17920</v>
      </c>
      <c r="DF872" t="s">
        <v>17921</v>
      </c>
      <c r="DG872" t="s">
        <v>17922</v>
      </c>
      <c r="DH872" t="s">
        <v>17923</v>
      </c>
      <c r="DI872" t="s">
        <v>17924</v>
      </c>
      <c r="DJ872" t="s">
        <v>17925</v>
      </c>
      <c r="DK872" t="s">
        <v>17926</v>
      </c>
      <c r="DL872" t="s">
        <v>17927</v>
      </c>
      <c r="DM872" t="s">
        <v>17928</v>
      </c>
      <c r="DN872" t="s">
        <v>17929</v>
      </c>
      <c r="DO872" t="s">
        <v>17930</v>
      </c>
      <c r="DP872" t="s">
        <v>17931</v>
      </c>
      <c r="DQ872" t="s">
        <v>17932</v>
      </c>
      <c r="DR872" t="s">
        <v>17933</v>
      </c>
      <c r="DS872" t="s">
        <v>17934</v>
      </c>
      <c r="DT872" t="s">
        <v>17935</v>
      </c>
      <c r="DU872" t="s">
        <v>17936</v>
      </c>
      <c r="DV872" t="s">
        <v>17937</v>
      </c>
      <c r="DW872" t="s">
        <v>17938</v>
      </c>
      <c r="DX872" t="s">
        <v>17939</v>
      </c>
      <c r="DY872" t="s">
        <v>17940</v>
      </c>
      <c r="DZ872" t="s">
        <v>17941</v>
      </c>
      <c r="EA872" t="s">
        <v>17942</v>
      </c>
      <c r="EB872" t="s">
        <v>17943</v>
      </c>
      <c r="EC872" t="s">
        <v>17944</v>
      </c>
      <c r="ED872" t="s">
        <v>17945</v>
      </c>
      <c r="EE872" t="s">
        <v>17946</v>
      </c>
      <c r="EF872" t="s">
        <v>17947</v>
      </c>
      <c r="EG872" t="s">
        <v>17948</v>
      </c>
      <c r="EH872" t="s">
        <v>17949</v>
      </c>
      <c r="EI872" t="s">
        <v>17950</v>
      </c>
      <c r="EJ872" t="s">
        <v>17951</v>
      </c>
      <c r="EK872" t="s">
        <v>17952</v>
      </c>
      <c r="EL872" t="s">
        <v>17953</v>
      </c>
      <c r="EM872" t="s">
        <v>17954</v>
      </c>
      <c r="EN872" t="s">
        <v>17955</v>
      </c>
      <c r="EO872" t="s">
        <v>17956</v>
      </c>
      <c r="EP872" t="s">
        <v>17957</v>
      </c>
      <c r="EQ872" t="s">
        <v>17958</v>
      </c>
      <c r="ER872" t="s">
        <v>17959</v>
      </c>
      <c r="ES872" t="s">
        <v>17960</v>
      </c>
      <c r="ET872" t="s">
        <v>17961</v>
      </c>
      <c r="EU872" t="s">
        <v>17962</v>
      </c>
      <c r="EV872" t="s">
        <v>17963</v>
      </c>
      <c r="EW872" t="s">
        <v>17964</v>
      </c>
      <c r="EX872" t="s">
        <v>17965</v>
      </c>
      <c r="EY872" t="s">
        <v>17966</v>
      </c>
      <c r="EZ872" t="s">
        <v>17967</v>
      </c>
      <c r="FA872" t="s">
        <v>17968</v>
      </c>
      <c r="FB872" t="s">
        <v>17969</v>
      </c>
      <c r="FC872" t="s">
        <v>17970</v>
      </c>
      <c r="FD872" t="s">
        <v>17971</v>
      </c>
      <c r="FE872" t="s">
        <v>17972</v>
      </c>
      <c r="FF872" t="s">
        <v>17973</v>
      </c>
      <c r="FG872" t="s">
        <v>17974</v>
      </c>
      <c r="FH872" t="s">
        <v>17975</v>
      </c>
      <c r="FI872" t="s">
        <v>17976</v>
      </c>
      <c r="FJ872" t="s">
        <v>17977</v>
      </c>
      <c r="FK872" t="s">
        <v>17978</v>
      </c>
      <c r="FL872" t="s">
        <v>17979</v>
      </c>
      <c r="FM872" t="s">
        <v>17980</v>
      </c>
      <c r="FN872" t="s">
        <v>17981</v>
      </c>
      <c r="FO872" t="s">
        <v>17982</v>
      </c>
      <c r="FP872" t="s">
        <v>17983</v>
      </c>
      <c r="FQ872" t="s">
        <v>17984</v>
      </c>
      <c r="FR872" t="s">
        <v>17985</v>
      </c>
      <c r="FS872" t="s">
        <v>17986</v>
      </c>
      <c r="FT872" t="s">
        <v>17987</v>
      </c>
      <c r="FU872" t="s">
        <v>17988</v>
      </c>
      <c r="FV872" t="s">
        <v>17989</v>
      </c>
      <c r="FW872" t="s">
        <v>17990</v>
      </c>
      <c r="FX872" t="s">
        <v>17991</v>
      </c>
      <c r="FY872" t="s">
        <v>17992</v>
      </c>
      <c r="FZ872" t="s">
        <v>17993</v>
      </c>
      <c r="GA872" t="s">
        <v>17994</v>
      </c>
      <c r="GB872" t="s">
        <v>17995</v>
      </c>
      <c r="GC872" t="s">
        <v>17996</v>
      </c>
      <c r="GD872" t="s">
        <v>17997</v>
      </c>
      <c r="GE872" t="s">
        <v>17998</v>
      </c>
      <c r="GF872" t="s">
        <v>17999</v>
      </c>
      <c r="GG872" t="s">
        <v>18000</v>
      </c>
      <c r="GH872" t="s">
        <v>18001</v>
      </c>
    </row>
    <row r="873" spans="1:190" x14ac:dyDescent="0.25">
      <c r="A873" t="s">
        <v>19394</v>
      </c>
      <c r="B873" t="s">
        <v>19395</v>
      </c>
    </row>
    <row r="874" spans="1:190" x14ac:dyDescent="0.25">
      <c r="A874" t="s">
        <v>2525</v>
      </c>
    </row>
    <row r="875" spans="1:190" x14ac:dyDescent="0.25">
      <c r="A875" t="s">
        <v>19379</v>
      </c>
      <c r="B875" t="s">
        <v>19380</v>
      </c>
      <c r="C875" t="s">
        <v>19381</v>
      </c>
      <c r="D875" t="s">
        <v>19382</v>
      </c>
      <c r="E875" t="s">
        <v>19383</v>
      </c>
      <c r="F875" t="s">
        <v>19384</v>
      </c>
      <c r="G875" t="s">
        <v>19385</v>
      </c>
      <c r="H875" t="s">
        <v>19386</v>
      </c>
      <c r="I875" t="s">
        <v>19387</v>
      </c>
      <c r="J875" t="s">
        <v>19388</v>
      </c>
      <c r="K875" t="s">
        <v>19389</v>
      </c>
      <c r="L875" t="s">
        <v>19390</v>
      </c>
      <c r="M875" t="s">
        <v>18092</v>
      </c>
      <c r="N875" t="s">
        <v>18093</v>
      </c>
      <c r="O875" t="s">
        <v>18095</v>
      </c>
      <c r="P875" t="s">
        <v>18094</v>
      </c>
    </row>
    <row r="876" spans="1:190" x14ac:dyDescent="0.25">
      <c r="A876" t="s">
        <v>19262</v>
      </c>
      <c r="B876" t="s">
        <v>17813</v>
      </c>
      <c r="C876" t="s">
        <v>17814</v>
      </c>
      <c r="D876" t="s">
        <v>17815</v>
      </c>
      <c r="E876" t="s">
        <v>17816</v>
      </c>
      <c r="F876" t="s">
        <v>17817</v>
      </c>
      <c r="G876" t="s">
        <v>17818</v>
      </c>
      <c r="H876" t="s">
        <v>17819</v>
      </c>
      <c r="I876" t="s">
        <v>17820</v>
      </c>
      <c r="J876" t="s">
        <v>17821</v>
      </c>
      <c r="K876" t="s">
        <v>17822</v>
      </c>
      <c r="L876" t="s">
        <v>17823</v>
      </c>
      <c r="M876" t="s">
        <v>17824</v>
      </c>
      <c r="N876" t="s">
        <v>17825</v>
      </c>
      <c r="O876" t="s">
        <v>17826</v>
      </c>
      <c r="P876" t="s">
        <v>17827</v>
      </c>
      <c r="Q876" t="s">
        <v>17828</v>
      </c>
      <c r="R876" t="s">
        <v>17829</v>
      </c>
      <c r="S876" t="s">
        <v>17830</v>
      </c>
      <c r="T876" t="s">
        <v>17831</v>
      </c>
      <c r="U876" t="s">
        <v>17832</v>
      </c>
      <c r="V876" t="s">
        <v>17833</v>
      </c>
      <c r="W876" t="s">
        <v>17834</v>
      </c>
      <c r="X876" t="s">
        <v>17835</v>
      </c>
      <c r="Y876" t="s">
        <v>17836</v>
      </c>
      <c r="Z876" t="s">
        <v>17837</v>
      </c>
      <c r="AA876" t="s">
        <v>17838</v>
      </c>
      <c r="AB876" t="s">
        <v>17839</v>
      </c>
      <c r="AC876" t="s">
        <v>17840</v>
      </c>
      <c r="AD876" t="s">
        <v>17841</v>
      </c>
      <c r="AE876" t="s">
        <v>17842</v>
      </c>
      <c r="AF876" t="s">
        <v>17843</v>
      </c>
      <c r="AG876" t="s">
        <v>17844</v>
      </c>
      <c r="AH876" t="s">
        <v>17845</v>
      </c>
      <c r="AI876" t="s">
        <v>17846</v>
      </c>
      <c r="AJ876" t="s">
        <v>17847</v>
      </c>
      <c r="AK876" t="s">
        <v>17848</v>
      </c>
      <c r="AL876" t="s">
        <v>17849</v>
      </c>
      <c r="AM876" t="s">
        <v>17850</v>
      </c>
      <c r="AN876" t="s">
        <v>17851</v>
      </c>
      <c r="AO876" t="s">
        <v>17852</v>
      </c>
      <c r="AP876" t="s">
        <v>17853</v>
      </c>
      <c r="AQ876" t="s">
        <v>17854</v>
      </c>
      <c r="AR876" t="s">
        <v>17855</v>
      </c>
      <c r="AS876" t="s">
        <v>17856</v>
      </c>
      <c r="AT876" t="s">
        <v>17857</v>
      </c>
      <c r="AU876" t="s">
        <v>17858</v>
      </c>
      <c r="AV876" t="s">
        <v>17859</v>
      </c>
      <c r="AW876" t="s">
        <v>17860</v>
      </c>
      <c r="AX876" t="s">
        <v>17861</v>
      </c>
      <c r="AY876" t="s">
        <v>17862</v>
      </c>
      <c r="AZ876" t="s">
        <v>17863</v>
      </c>
      <c r="BA876" t="s">
        <v>17864</v>
      </c>
      <c r="BB876" t="s">
        <v>17865</v>
      </c>
      <c r="BC876" t="s">
        <v>17866</v>
      </c>
      <c r="BD876" t="s">
        <v>17867</v>
      </c>
      <c r="BE876" t="s">
        <v>17868</v>
      </c>
      <c r="BF876" t="s">
        <v>17869</v>
      </c>
      <c r="BG876" t="s">
        <v>17870</v>
      </c>
      <c r="BH876" t="s">
        <v>17871</v>
      </c>
      <c r="BI876" t="s">
        <v>17872</v>
      </c>
      <c r="BJ876" t="s">
        <v>17873</v>
      </c>
      <c r="BK876" t="s">
        <v>17874</v>
      </c>
      <c r="BL876" t="s">
        <v>17875</v>
      </c>
      <c r="BM876" t="s">
        <v>17876</v>
      </c>
      <c r="BN876" t="s">
        <v>17877</v>
      </c>
      <c r="BO876" t="s">
        <v>17878</v>
      </c>
      <c r="BP876" t="s">
        <v>17879</v>
      </c>
      <c r="BQ876" t="s">
        <v>17880</v>
      </c>
      <c r="BR876" t="s">
        <v>17881</v>
      </c>
      <c r="BS876" t="s">
        <v>17882</v>
      </c>
      <c r="BT876" t="s">
        <v>17883</v>
      </c>
      <c r="BU876" t="s">
        <v>17884</v>
      </c>
      <c r="BV876" t="s">
        <v>17885</v>
      </c>
      <c r="BW876" t="s">
        <v>17886</v>
      </c>
      <c r="BX876" t="s">
        <v>17887</v>
      </c>
      <c r="BY876" t="s">
        <v>17888</v>
      </c>
      <c r="BZ876" t="s">
        <v>17889</v>
      </c>
      <c r="CA876" t="s">
        <v>17890</v>
      </c>
      <c r="CB876" t="s">
        <v>17891</v>
      </c>
      <c r="CC876" t="s">
        <v>17892</v>
      </c>
      <c r="CD876" t="s">
        <v>17893</v>
      </c>
      <c r="CE876" t="s">
        <v>17894</v>
      </c>
      <c r="CF876" t="s">
        <v>17895</v>
      </c>
      <c r="CG876" t="s">
        <v>17896</v>
      </c>
      <c r="CH876" t="s">
        <v>17897</v>
      </c>
      <c r="CI876" t="s">
        <v>17898</v>
      </c>
      <c r="CJ876" t="s">
        <v>17899</v>
      </c>
      <c r="CK876" t="s">
        <v>17900</v>
      </c>
      <c r="CL876" t="s">
        <v>17901</v>
      </c>
      <c r="CM876" t="s">
        <v>17902</v>
      </c>
      <c r="CN876" t="s">
        <v>17903</v>
      </c>
      <c r="CO876" t="s">
        <v>17904</v>
      </c>
      <c r="CP876" t="s">
        <v>17905</v>
      </c>
      <c r="CQ876" t="s">
        <v>17906</v>
      </c>
      <c r="CR876" t="s">
        <v>17907</v>
      </c>
      <c r="CS876" t="s">
        <v>17908</v>
      </c>
      <c r="CT876" t="s">
        <v>17909</v>
      </c>
      <c r="CU876" t="s">
        <v>17910</v>
      </c>
      <c r="CV876" t="s">
        <v>17911</v>
      </c>
      <c r="CW876" t="s">
        <v>17912</v>
      </c>
      <c r="CX876" t="s">
        <v>17913</v>
      </c>
      <c r="CY876" t="s">
        <v>17914</v>
      </c>
      <c r="CZ876" t="s">
        <v>17915</v>
      </c>
      <c r="DA876" t="s">
        <v>17916</v>
      </c>
      <c r="DB876" t="s">
        <v>17917</v>
      </c>
      <c r="DC876" t="s">
        <v>17918</v>
      </c>
      <c r="DD876" t="s">
        <v>17919</v>
      </c>
      <c r="DE876" t="s">
        <v>17920</v>
      </c>
      <c r="DF876" t="s">
        <v>17921</v>
      </c>
      <c r="DG876" t="s">
        <v>17922</v>
      </c>
      <c r="DH876" t="s">
        <v>17923</v>
      </c>
      <c r="DI876" t="s">
        <v>17924</v>
      </c>
      <c r="DJ876" t="s">
        <v>17925</v>
      </c>
      <c r="DK876" t="s">
        <v>17926</v>
      </c>
      <c r="DL876" t="s">
        <v>17927</v>
      </c>
      <c r="DM876" t="s">
        <v>17928</v>
      </c>
      <c r="DN876" t="s">
        <v>17929</v>
      </c>
      <c r="DO876" t="s">
        <v>17930</v>
      </c>
      <c r="DP876" t="s">
        <v>17931</v>
      </c>
      <c r="DQ876" t="s">
        <v>17932</v>
      </c>
      <c r="DR876" t="s">
        <v>17933</v>
      </c>
      <c r="DS876" t="s">
        <v>17934</v>
      </c>
      <c r="DT876" t="s">
        <v>17935</v>
      </c>
      <c r="DU876" t="s">
        <v>17936</v>
      </c>
      <c r="DV876" t="s">
        <v>17937</v>
      </c>
      <c r="DW876" t="s">
        <v>17938</v>
      </c>
      <c r="DX876" t="s">
        <v>17939</v>
      </c>
      <c r="DY876" t="s">
        <v>17940</v>
      </c>
      <c r="DZ876" t="s">
        <v>17941</v>
      </c>
      <c r="EA876" t="s">
        <v>17942</v>
      </c>
      <c r="EB876" t="s">
        <v>17943</v>
      </c>
      <c r="EC876" t="s">
        <v>17944</v>
      </c>
      <c r="ED876" t="s">
        <v>17945</v>
      </c>
      <c r="EE876" t="s">
        <v>17946</v>
      </c>
      <c r="EF876" t="s">
        <v>17947</v>
      </c>
      <c r="EG876" t="s">
        <v>17948</v>
      </c>
      <c r="EH876" t="s">
        <v>17949</v>
      </c>
      <c r="EI876" t="s">
        <v>17950</v>
      </c>
      <c r="EJ876" t="s">
        <v>17951</v>
      </c>
      <c r="EK876" t="s">
        <v>17952</v>
      </c>
      <c r="EL876" t="s">
        <v>17953</v>
      </c>
      <c r="EM876" t="s">
        <v>17954</v>
      </c>
      <c r="EN876" t="s">
        <v>17955</v>
      </c>
      <c r="EO876" t="s">
        <v>17956</v>
      </c>
      <c r="EP876" t="s">
        <v>17957</v>
      </c>
      <c r="EQ876" t="s">
        <v>17958</v>
      </c>
      <c r="ER876" t="s">
        <v>17959</v>
      </c>
      <c r="ES876" t="s">
        <v>17960</v>
      </c>
      <c r="ET876" t="s">
        <v>17961</v>
      </c>
      <c r="EU876" t="s">
        <v>17962</v>
      </c>
      <c r="EV876" t="s">
        <v>17963</v>
      </c>
      <c r="EW876" t="s">
        <v>17964</v>
      </c>
      <c r="EX876" t="s">
        <v>17965</v>
      </c>
      <c r="EY876" t="s">
        <v>17966</v>
      </c>
      <c r="EZ876" t="s">
        <v>17967</v>
      </c>
      <c r="FA876" t="s">
        <v>17968</v>
      </c>
      <c r="FB876" t="s">
        <v>17969</v>
      </c>
      <c r="FC876" t="s">
        <v>17970</v>
      </c>
      <c r="FD876" t="s">
        <v>17971</v>
      </c>
      <c r="FE876" t="s">
        <v>17972</v>
      </c>
      <c r="FF876" t="s">
        <v>17973</v>
      </c>
      <c r="FG876" t="s">
        <v>17974</v>
      </c>
      <c r="FH876" t="s">
        <v>17975</v>
      </c>
      <c r="FI876" t="s">
        <v>17976</v>
      </c>
      <c r="FJ876" t="s">
        <v>17977</v>
      </c>
      <c r="FK876" t="s">
        <v>17978</v>
      </c>
      <c r="FL876" t="s">
        <v>17979</v>
      </c>
      <c r="FM876" t="s">
        <v>17980</v>
      </c>
      <c r="FN876" t="s">
        <v>17981</v>
      </c>
      <c r="FO876" t="s">
        <v>17982</v>
      </c>
      <c r="FP876" t="s">
        <v>17983</v>
      </c>
      <c r="FQ876" t="s">
        <v>17984</v>
      </c>
      <c r="FR876" t="s">
        <v>17985</v>
      </c>
      <c r="FS876" t="s">
        <v>17986</v>
      </c>
      <c r="FT876" t="s">
        <v>17987</v>
      </c>
      <c r="FU876" t="s">
        <v>17988</v>
      </c>
      <c r="FV876" t="s">
        <v>17989</v>
      </c>
      <c r="FW876" t="s">
        <v>17990</v>
      </c>
      <c r="FX876" t="s">
        <v>17991</v>
      </c>
      <c r="FY876" t="s">
        <v>17992</v>
      </c>
      <c r="FZ876" t="s">
        <v>17993</v>
      </c>
      <c r="GA876" t="s">
        <v>17994</v>
      </c>
      <c r="GB876" t="s">
        <v>17995</v>
      </c>
      <c r="GC876" t="s">
        <v>17996</v>
      </c>
      <c r="GD876" t="s">
        <v>17997</v>
      </c>
      <c r="GE876" t="s">
        <v>17998</v>
      </c>
      <c r="GF876" t="s">
        <v>17999</v>
      </c>
      <c r="GG876" t="s">
        <v>18000</v>
      </c>
      <c r="GH876" t="s">
        <v>18001</v>
      </c>
    </row>
    <row r="877" spans="1:190" x14ac:dyDescent="0.25">
      <c r="A877" t="s">
        <v>2526</v>
      </c>
    </row>
    <row r="878" spans="1:190" x14ac:dyDescent="0.25">
      <c r="A878" t="s">
        <v>19379</v>
      </c>
      <c r="B878" t="s">
        <v>19380</v>
      </c>
      <c r="C878" t="s">
        <v>19381</v>
      </c>
      <c r="D878" t="s">
        <v>19382</v>
      </c>
      <c r="E878" t="s">
        <v>19383</v>
      </c>
      <c r="F878" t="s">
        <v>19384</v>
      </c>
      <c r="G878" t="s">
        <v>19385</v>
      </c>
      <c r="H878" t="s">
        <v>19386</v>
      </c>
      <c r="I878" t="s">
        <v>19387</v>
      </c>
      <c r="J878" t="s">
        <v>19388</v>
      </c>
      <c r="K878" t="s">
        <v>19389</v>
      </c>
      <c r="L878" t="s">
        <v>19390</v>
      </c>
      <c r="M878" t="s">
        <v>18092</v>
      </c>
      <c r="N878" t="s">
        <v>18093</v>
      </c>
      <c r="O878" t="s">
        <v>18095</v>
      </c>
      <c r="P878" t="s">
        <v>18094</v>
      </c>
    </row>
    <row r="879" spans="1:190" x14ac:dyDescent="0.25">
      <c r="A879" t="s">
        <v>19262</v>
      </c>
      <c r="B879" t="s">
        <v>17813</v>
      </c>
      <c r="C879" t="s">
        <v>17814</v>
      </c>
      <c r="D879" t="s">
        <v>17815</v>
      </c>
      <c r="E879" t="s">
        <v>17816</v>
      </c>
      <c r="F879" t="s">
        <v>17817</v>
      </c>
      <c r="G879" t="s">
        <v>17818</v>
      </c>
      <c r="H879" t="s">
        <v>17819</v>
      </c>
      <c r="I879" t="s">
        <v>17820</v>
      </c>
      <c r="J879" t="s">
        <v>17821</v>
      </c>
      <c r="K879" t="s">
        <v>17822</v>
      </c>
      <c r="L879" t="s">
        <v>17823</v>
      </c>
      <c r="M879" t="s">
        <v>17824</v>
      </c>
      <c r="N879" t="s">
        <v>17825</v>
      </c>
      <c r="O879" t="s">
        <v>17826</v>
      </c>
      <c r="P879" t="s">
        <v>17827</v>
      </c>
      <c r="Q879" t="s">
        <v>17828</v>
      </c>
      <c r="R879" t="s">
        <v>17829</v>
      </c>
      <c r="S879" t="s">
        <v>17830</v>
      </c>
      <c r="T879" t="s">
        <v>17831</v>
      </c>
      <c r="U879" t="s">
        <v>17832</v>
      </c>
      <c r="V879" t="s">
        <v>17833</v>
      </c>
      <c r="W879" t="s">
        <v>17834</v>
      </c>
      <c r="X879" t="s">
        <v>17835</v>
      </c>
      <c r="Y879" t="s">
        <v>17836</v>
      </c>
      <c r="Z879" t="s">
        <v>17837</v>
      </c>
      <c r="AA879" t="s">
        <v>17838</v>
      </c>
      <c r="AB879" t="s">
        <v>17839</v>
      </c>
      <c r="AC879" t="s">
        <v>17840</v>
      </c>
      <c r="AD879" t="s">
        <v>17841</v>
      </c>
      <c r="AE879" t="s">
        <v>17842</v>
      </c>
      <c r="AF879" t="s">
        <v>17843</v>
      </c>
      <c r="AG879" t="s">
        <v>17844</v>
      </c>
      <c r="AH879" t="s">
        <v>17845</v>
      </c>
      <c r="AI879" t="s">
        <v>17846</v>
      </c>
      <c r="AJ879" t="s">
        <v>17847</v>
      </c>
      <c r="AK879" t="s">
        <v>17848</v>
      </c>
      <c r="AL879" t="s">
        <v>17849</v>
      </c>
      <c r="AM879" t="s">
        <v>17850</v>
      </c>
      <c r="AN879" t="s">
        <v>17851</v>
      </c>
      <c r="AO879" t="s">
        <v>17852</v>
      </c>
      <c r="AP879" t="s">
        <v>17853</v>
      </c>
      <c r="AQ879" t="s">
        <v>17854</v>
      </c>
      <c r="AR879" t="s">
        <v>17855</v>
      </c>
      <c r="AS879" t="s">
        <v>17856</v>
      </c>
      <c r="AT879" t="s">
        <v>17857</v>
      </c>
      <c r="AU879" t="s">
        <v>17858</v>
      </c>
      <c r="AV879" t="s">
        <v>17859</v>
      </c>
      <c r="AW879" t="s">
        <v>17860</v>
      </c>
      <c r="AX879" t="s">
        <v>17861</v>
      </c>
      <c r="AY879" t="s">
        <v>17862</v>
      </c>
      <c r="AZ879" t="s">
        <v>17863</v>
      </c>
      <c r="BA879" t="s">
        <v>17864</v>
      </c>
      <c r="BB879" t="s">
        <v>17865</v>
      </c>
      <c r="BC879" t="s">
        <v>17866</v>
      </c>
      <c r="BD879" t="s">
        <v>17867</v>
      </c>
      <c r="BE879" t="s">
        <v>17868</v>
      </c>
      <c r="BF879" t="s">
        <v>17869</v>
      </c>
      <c r="BG879" t="s">
        <v>17870</v>
      </c>
      <c r="BH879" t="s">
        <v>17871</v>
      </c>
      <c r="BI879" t="s">
        <v>17872</v>
      </c>
      <c r="BJ879" t="s">
        <v>17873</v>
      </c>
      <c r="BK879" t="s">
        <v>17874</v>
      </c>
      <c r="BL879" t="s">
        <v>17875</v>
      </c>
      <c r="BM879" t="s">
        <v>17876</v>
      </c>
      <c r="BN879" t="s">
        <v>17877</v>
      </c>
      <c r="BO879" t="s">
        <v>17878</v>
      </c>
      <c r="BP879" t="s">
        <v>17879</v>
      </c>
      <c r="BQ879" t="s">
        <v>17880</v>
      </c>
      <c r="BR879" t="s">
        <v>17881</v>
      </c>
      <c r="BS879" t="s">
        <v>17882</v>
      </c>
      <c r="BT879" t="s">
        <v>17883</v>
      </c>
      <c r="BU879" t="s">
        <v>17884</v>
      </c>
      <c r="BV879" t="s">
        <v>17885</v>
      </c>
      <c r="BW879" t="s">
        <v>17886</v>
      </c>
      <c r="BX879" t="s">
        <v>17887</v>
      </c>
      <c r="BY879" t="s">
        <v>17888</v>
      </c>
      <c r="BZ879" t="s">
        <v>17889</v>
      </c>
      <c r="CA879" t="s">
        <v>17890</v>
      </c>
      <c r="CB879" t="s">
        <v>17891</v>
      </c>
      <c r="CC879" t="s">
        <v>17892</v>
      </c>
      <c r="CD879" t="s">
        <v>17893</v>
      </c>
      <c r="CE879" t="s">
        <v>17894</v>
      </c>
      <c r="CF879" t="s">
        <v>17895</v>
      </c>
      <c r="CG879" t="s">
        <v>17896</v>
      </c>
      <c r="CH879" t="s">
        <v>17897</v>
      </c>
      <c r="CI879" t="s">
        <v>17898</v>
      </c>
      <c r="CJ879" t="s">
        <v>17899</v>
      </c>
      <c r="CK879" t="s">
        <v>17900</v>
      </c>
      <c r="CL879" t="s">
        <v>17901</v>
      </c>
      <c r="CM879" t="s">
        <v>17902</v>
      </c>
      <c r="CN879" t="s">
        <v>17903</v>
      </c>
      <c r="CO879" t="s">
        <v>17904</v>
      </c>
      <c r="CP879" t="s">
        <v>17905</v>
      </c>
      <c r="CQ879" t="s">
        <v>17906</v>
      </c>
      <c r="CR879" t="s">
        <v>17907</v>
      </c>
      <c r="CS879" t="s">
        <v>17908</v>
      </c>
      <c r="CT879" t="s">
        <v>17909</v>
      </c>
      <c r="CU879" t="s">
        <v>17910</v>
      </c>
      <c r="CV879" t="s">
        <v>17911</v>
      </c>
      <c r="CW879" t="s">
        <v>17912</v>
      </c>
      <c r="CX879" t="s">
        <v>17913</v>
      </c>
      <c r="CY879" t="s">
        <v>17914</v>
      </c>
      <c r="CZ879" t="s">
        <v>17915</v>
      </c>
      <c r="DA879" t="s">
        <v>17916</v>
      </c>
      <c r="DB879" t="s">
        <v>17917</v>
      </c>
      <c r="DC879" t="s">
        <v>17918</v>
      </c>
      <c r="DD879" t="s">
        <v>17919</v>
      </c>
      <c r="DE879" t="s">
        <v>17920</v>
      </c>
      <c r="DF879" t="s">
        <v>17921</v>
      </c>
      <c r="DG879" t="s">
        <v>17922</v>
      </c>
      <c r="DH879" t="s">
        <v>17923</v>
      </c>
      <c r="DI879" t="s">
        <v>17924</v>
      </c>
      <c r="DJ879" t="s">
        <v>17925</v>
      </c>
      <c r="DK879" t="s">
        <v>17926</v>
      </c>
      <c r="DL879" t="s">
        <v>17927</v>
      </c>
      <c r="DM879" t="s">
        <v>17928</v>
      </c>
      <c r="DN879" t="s">
        <v>17929</v>
      </c>
      <c r="DO879" t="s">
        <v>17930</v>
      </c>
      <c r="DP879" t="s">
        <v>17931</v>
      </c>
      <c r="DQ879" t="s">
        <v>17932</v>
      </c>
      <c r="DR879" t="s">
        <v>17933</v>
      </c>
      <c r="DS879" t="s">
        <v>17934</v>
      </c>
      <c r="DT879" t="s">
        <v>17935</v>
      </c>
      <c r="DU879" t="s">
        <v>17936</v>
      </c>
      <c r="DV879" t="s">
        <v>17937</v>
      </c>
      <c r="DW879" t="s">
        <v>17938</v>
      </c>
      <c r="DX879" t="s">
        <v>17939</v>
      </c>
      <c r="DY879" t="s">
        <v>17940</v>
      </c>
      <c r="DZ879" t="s">
        <v>17941</v>
      </c>
      <c r="EA879" t="s">
        <v>17942</v>
      </c>
      <c r="EB879" t="s">
        <v>17943</v>
      </c>
      <c r="EC879" t="s">
        <v>17944</v>
      </c>
      <c r="ED879" t="s">
        <v>17945</v>
      </c>
      <c r="EE879" t="s">
        <v>17946</v>
      </c>
      <c r="EF879" t="s">
        <v>17947</v>
      </c>
      <c r="EG879" t="s">
        <v>17948</v>
      </c>
      <c r="EH879" t="s">
        <v>17949</v>
      </c>
      <c r="EI879" t="s">
        <v>17950</v>
      </c>
      <c r="EJ879" t="s">
        <v>17951</v>
      </c>
      <c r="EK879" t="s">
        <v>17952</v>
      </c>
      <c r="EL879" t="s">
        <v>17953</v>
      </c>
      <c r="EM879" t="s">
        <v>17954</v>
      </c>
      <c r="EN879" t="s">
        <v>17955</v>
      </c>
      <c r="EO879" t="s">
        <v>17956</v>
      </c>
      <c r="EP879" t="s">
        <v>17957</v>
      </c>
      <c r="EQ879" t="s">
        <v>17958</v>
      </c>
      <c r="ER879" t="s">
        <v>17959</v>
      </c>
      <c r="ES879" t="s">
        <v>17960</v>
      </c>
      <c r="ET879" t="s">
        <v>17961</v>
      </c>
      <c r="EU879" t="s">
        <v>17962</v>
      </c>
      <c r="EV879" t="s">
        <v>17963</v>
      </c>
      <c r="EW879" t="s">
        <v>17964</v>
      </c>
      <c r="EX879" t="s">
        <v>17965</v>
      </c>
      <c r="EY879" t="s">
        <v>17966</v>
      </c>
      <c r="EZ879" t="s">
        <v>17967</v>
      </c>
      <c r="FA879" t="s">
        <v>17968</v>
      </c>
      <c r="FB879" t="s">
        <v>17969</v>
      </c>
      <c r="FC879" t="s">
        <v>17970</v>
      </c>
      <c r="FD879" t="s">
        <v>17971</v>
      </c>
      <c r="FE879" t="s">
        <v>17972</v>
      </c>
      <c r="FF879" t="s">
        <v>17973</v>
      </c>
      <c r="FG879" t="s">
        <v>17974</v>
      </c>
      <c r="FH879" t="s">
        <v>17975</v>
      </c>
      <c r="FI879" t="s">
        <v>17976</v>
      </c>
      <c r="FJ879" t="s">
        <v>17977</v>
      </c>
      <c r="FK879" t="s">
        <v>17978</v>
      </c>
      <c r="FL879" t="s">
        <v>17979</v>
      </c>
      <c r="FM879" t="s">
        <v>17980</v>
      </c>
      <c r="FN879" t="s">
        <v>17981</v>
      </c>
      <c r="FO879" t="s">
        <v>17982</v>
      </c>
      <c r="FP879" t="s">
        <v>17983</v>
      </c>
      <c r="FQ879" t="s">
        <v>17984</v>
      </c>
      <c r="FR879" t="s">
        <v>17985</v>
      </c>
      <c r="FS879" t="s">
        <v>17986</v>
      </c>
      <c r="FT879" t="s">
        <v>17987</v>
      </c>
      <c r="FU879" t="s">
        <v>17988</v>
      </c>
      <c r="FV879" t="s">
        <v>17989</v>
      </c>
      <c r="FW879" t="s">
        <v>17990</v>
      </c>
      <c r="FX879" t="s">
        <v>17991</v>
      </c>
      <c r="FY879" t="s">
        <v>17992</v>
      </c>
      <c r="FZ879" t="s">
        <v>17993</v>
      </c>
      <c r="GA879" t="s">
        <v>17994</v>
      </c>
      <c r="GB879" t="s">
        <v>17995</v>
      </c>
      <c r="GC879" t="s">
        <v>17996</v>
      </c>
      <c r="GD879" t="s">
        <v>17997</v>
      </c>
      <c r="GE879" t="s">
        <v>17998</v>
      </c>
      <c r="GF879" t="s">
        <v>17999</v>
      </c>
      <c r="GG879" t="s">
        <v>18000</v>
      </c>
      <c r="GH879" t="s">
        <v>18001</v>
      </c>
    </row>
    <row r="880" spans="1:190" x14ac:dyDescent="0.25">
      <c r="A880" t="s">
        <v>2527</v>
      </c>
    </row>
    <row r="881" spans="1:190" x14ac:dyDescent="0.25">
      <c r="A881" t="s">
        <v>19379</v>
      </c>
      <c r="B881" t="s">
        <v>19380</v>
      </c>
      <c r="C881" t="s">
        <v>19381</v>
      </c>
      <c r="D881" t="s">
        <v>19382</v>
      </c>
      <c r="E881" t="s">
        <v>19383</v>
      </c>
      <c r="F881" t="s">
        <v>19384</v>
      </c>
      <c r="G881" t="s">
        <v>19385</v>
      </c>
      <c r="H881" t="s">
        <v>19386</v>
      </c>
      <c r="I881" t="s">
        <v>19387</v>
      </c>
      <c r="J881" t="s">
        <v>19388</v>
      </c>
      <c r="K881" t="s">
        <v>19389</v>
      </c>
      <c r="L881" t="s">
        <v>19390</v>
      </c>
      <c r="M881" t="s">
        <v>18092</v>
      </c>
      <c r="N881" t="s">
        <v>18093</v>
      </c>
      <c r="O881" t="s">
        <v>18095</v>
      </c>
      <c r="P881" t="s">
        <v>18094</v>
      </c>
    </row>
    <row r="882" spans="1:190" x14ac:dyDescent="0.25">
      <c r="A882" t="s">
        <v>19262</v>
      </c>
      <c r="B882" t="s">
        <v>17813</v>
      </c>
      <c r="C882" t="s">
        <v>17814</v>
      </c>
      <c r="D882" t="s">
        <v>17815</v>
      </c>
      <c r="E882" t="s">
        <v>17816</v>
      </c>
      <c r="F882" t="s">
        <v>17817</v>
      </c>
      <c r="G882" t="s">
        <v>17818</v>
      </c>
      <c r="H882" t="s">
        <v>17819</v>
      </c>
      <c r="I882" t="s">
        <v>17820</v>
      </c>
      <c r="J882" t="s">
        <v>17821</v>
      </c>
      <c r="K882" t="s">
        <v>17822</v>
      </c>
      <c r="L882" t="s">
        <v>17823</v>
      </c>
      <c r="M882" t="s">
        <v>17824</v>
      </c>
      <c r="N882" t="s">
        <v>17825</v>
      </c>
      <c r="O882" t="s">
        <v>17826</v>
      </c>
      <c r="P882" t="s">
        <v>17827</v>
      </c>
      <c r="Q882" t="s">
        <v>17828</v>
      </c>
      <c r="R882" t="s">
        <v>17829</v>
      </c>
      <c r="S882" t="s">
        <v>17830</v>
      </c>
      <c r="T882" t="s">
        <v>17831</v>
      </c>
      <c r="U882" t="s">
        <v>17832</v>
      </c>
      <c r="V882" t="s">
        <v>17833</v>
      </c>
      <c r="W882" t="s">
        <v>17834</v>
      </c>
      <c r="X882" t="s">
        <v>17835</v>
      </c>
      <c r="Y882" t="s">
        <v>17836</v>
      </c>
      <c r="Z882" t="s">
        <v>17837</v>
      </c>
      <c r="AA882" t="s">
        <v>17838</v>
      </c>
      <c r="AB882" t="s">
        <v>17839</v>
      </c>
      <c r="AC882" t="s">
        <v>17840</v>
      </c>
      <c r="AD882" t="s">
        <v>17841</v>
      </c>
      <c r="AE882" t="s">
        <v>17842</v>
      </c>
      <c r="AF882" t="s">
        <v>17843</v>
      </c>
      <c r="AG882" t="s">
        <v>17844</v>
      </c>
      <c r="AH882" t="s">
        <v>17845</v>
      </c>
      <c r="AI882" t="s">
        <v>17846</v>
      </c>
      <c r="AJ882" t="s">
        <v>17847</v>
      </c>
      <c r="AK882" t="s">
        <v>17848</v>
      </c>
      <c r="AL882" t="s">
        <v>17849</v>
      </c>
      <c r="AM882" t="s">
        <v>17850</v>
      </c>
      <c r="AN882" t="s">
        <v>17851</v>
      </c>
      <c r="AO882" t="s">
        <v>17852</v>
      </c>
      <c r="AP882" t="s">
        <v>17853</v>
      </c>
      <c r="AQ882" t="s">
        <v>17854</v>
      </c>
      <c r="AR882" t="s">
        <v>17855</v>
      </c>
      <c r="AS882" t="s">
        <v>17856</v>
      </c>
      <c r="AT882" t="s">
        <v>17857</v>
      </c>
      <c r="AU882" t="s">
        <v>17858</v>
      </c>
      <c r="AV882" t="s">
        <v>17859</v>
      </c>
      <c r="AW882" t="s">
        <v>17860</v>
      </c>
      <c r="AX882" t="s">
        <v>17861</v>
      </c>
      <c r="AY882" t="s">
        <v>17862</v>
      </c>
      <c r="AZ882" t="s">
        <v>17863</v>
      </c>
      <c r="BA882" t="s">
        <v>17864</v>
      </c>
      <c r="BB882" t="s">
        <v>17865</v>
      </c>
      <c r="BC882" t="s">
        <v>17866</v>
      </c>
      <c r="BD882" t="s">
        <v>17867</v>
      </c>
      <c r="BE882" t="s">
        <v>17868</v>
      </c>
      <c r="BF882" t="s">
        <v>17869</v>
      </c>
      <c r="BG882" t="s">
        <v>17870</v>
      </c>
      <c r="BH882" t="s">
        <v>17871</v>
      </c>
      <c r="BI882" t="s">
        <v>17872</v>
      </c>
      <c r="BJ882" t="s">
        <v>17873</v>
      </c>
      <c r="BK882" t="s">
        <v>17874</v>
      </c>
      <c r="BL882" t="s">
        <v>17875</v>
      </c>
      <c r="BM882" t="s">
        <v>17876</v>
      </c>
      <c r="BN882" t="s">
        <v>17877</v>
      </c>
      <c r="BO882" t="s">
        <v>17878</v>
      </c>
      <c r="BP882" t="s">
        <v>17879</v>
      </c>
      <c r="BQ882" t="s">
        <v>17880</v>
      </c>
      <c r="BR882" t="s">
        <v>17881</v>
      </c>
      <c r="BS882" t="s">
        <v>17882</v>
      </c>
      <c r="BT882" t="s">
        <v>17883</v>
      </c>
      <c r="BU882" t="s">
        <v>17884</v>
      </c>
      <c r="BV882" t="s">
        <v>17885</v>
      </c>
      <c r="BW882" t="s">
        <v>17886</v>
      </c>
      <c r="BX882" t="s">
        <v>17887</v>
      </c>
      <c r="BY882" t="s">
        <v>17888</v>
      </c>
      <c r="BZ882" t="s">
        <v>17889</v>
      </c>
      <c r="CA882" t="s">
        <v>17890</v>
      </c>
      <c r="CB882" t="s">
        <v>17891</v>
      </c>
      <c r="CC882" t="s">
        <v>17892</v>
      </c>
      <c r="CD882" t="s">
        <v>17893</v>
      </c>
      <c r="CE882" t="s">
        <v>17894</v>
      </c>
      <c r="CF882" t="s">
        <v>17895</v>
      </c>
      <c r="CG882" t="s">
        <v>17896</v>
      </c>
      <c r="CH882" t="s">
        <v>17897</v>
      </c>
      <c r="CI882" t="s">
        <v>17898</v>
      </c>
      <c r="CJ882" t="s">
        <v>17899</v>
      </c>
      <c r="CK882" t="s">
        <v>17900</v>
      </c>
      <c r="CL882" t="s">
        <v>17901</v>
      </c>
      <c r="CM882" t="s">
        <v>17902</v>
      </c>
      <c r="CN882" t="s">
        <v>17903</v>
      </c>
      <c r="CO882" t="s">
        <v>17904</v>
      </c>
      <c r="CP882" t="s">
        <v>17905</v>
      </c>
      <c r="CQ882" t="s">
        <v>17906</v>
      </c>
      <c r="CR882" t="s">
        <v>17907</v>
      </c>
      <c r="CS882" t="s">
        <v>17908</v>
      </c>
      <c r="CT882" t="s">
        <v>17909</v>
      </c>
      <c r="CU882" t="s">
        <v>17910</v>
      </c>
      <c r="CV882" t="s">
        <v>17911</v>
      </c>
      <c r="CW882" t="s">
        <v>17912</v>
      </c>
      <c r="CX882" t="s">
        <v>17913</v>
      </c>
      <c r="CY882" t="s">
        <v>17914</v>
      </c>
      <c r="CZ882" t="s">
        <v>17915</v>
      </c>
      <c r="DA882" t="s">
        <v>17916</v>
      </c>
      <c r="DB882" t="s">
        <v>17917</v>
      </c>
      <c r="DC882" t="s">
        <v>17918</v>
      </c>
      <c r="DD882" t="s">
        <v>17919</v>
      </c>
      <c r="DE882" t="s">
        <v>17920</v>
      </c>
      <c r="DF882" t="s">
        <v>17921</v>
      </c>
      <c r="DG882" t="s">
        <v>17922</v>
      </c>
      <c r="DH882" t="s">
        <v>17923</v>
      </c>
      <c r="DI882" t="s">
        <v>17924</v>
      </c>
      <c r="DJ882" t="s">
        <v>17925</v>
      </c>
      <c r="DK882" t="s">
        <v>17926</v>
      </c>
      <c r="DL882" t="s">
        <v>17927</v>
      </c>
      <c r="DM882" t="s">
        <v>17928</v>
      </c>
      <c r="DN882" t="s">
        <v>17929</v>
      </c>
      <c r="DO882" t="s">
        <v>17930</v>
      </c>
      <c r="DP882" t="s">
        <v>17931</v>
      </c>
      <c r="DQ882" t="s">
        <v>17932</v>
      </c>
      <c r="DR882" t="s">
        <v>17933</v>
      </c>
      <c r="DS882" t="s">
        <v>17934</v>
      </c>
      <c r="DT882" t="s">
        <v>17935</v>
      </c>
      <c r="DU882" t="s">
        <v>17936</v>
      </c>
      <c r="DV882" t="s">
        <v>17937</v>
      </c>
      <c r="DW882" t="s">
        <v>17938</v>
      </c>
      <c r="DX882" t="s">
        <v>17939</v>
      </c>
      <c r="DY882" t="s">
        <v>17940</v>
      </c>
      <c r="DZ882" t="s">
        <v>17941</v>
      </c>
      <c r="EA882" t="s">
        <v>17942</v>
      </c>
      <c r="EB882" t="s">
        <v>17943</v>
      </c>
      <c r="EC882" t="s">
        <v>17944</v>
      </c>
      <c r="ED882" t="s">
        <v>17945</v>
      </c>
      <c r="EE882" t="s">
        <v>17946</v>
      </c>
      <c r="EF882" t="s">
        <v>17947</v>
      </c>
      <c r="EG882" t="s">
        <v>17948</v>
      </c>
      <c r="EH882" t="s">
        <v>17949</v>
      </c>
      <c r="EI882" t="s">
        <v>17950</v>
      </c>
      <c r="EJ882" t="s">
        <v>17951</v>
      </c>
      <c r="EK882" t="s">
        <v>17952</v>
      </c>
      <c r="EL882" t="s">
        <v>17953</v>
      </c>
      <c r="EM882" t="s">
        <v>17954</v>
      </c>
      <c r="EN882" t="s">
        <v>17955</v>
      </c>
      <c r="EO882" t="s">
        <v>17956</v>
      </c>
      <c r="EP882" t="s">
        <v>17957</v>
      </c>
      <c r="EQ882" t="s">
        <v>17958</v>
      </c>
      <c r="ER882" t="s">
        <v>17959</v>
      </c>
      <c r="ES882" t="s">
        <v>17960</v>
      </c>
      <c r="ET882" t="s">
        <v>17961</v>
      </c>
      <c r="EU882" t="s">
        <v>17962</v>
      </c>
      <c r="EV882" t="s">
        <v>17963</v>
      </c>
      <c r="EW882" t="s">
        <v>17964</v>
      </c>
      <c r="EX882" t="s">
        <v>17965</v>
      </c>
      <c r="EY882" t="s">
        <v>17966</v>
      </c>
      <c r="EZ882" t="s">
        <v>17967</v>
      </c>
      <c r="FA882" t="s">
        <v>17968</v>
      </c>
      <c r="FB882" t="s">
        <v>17969</v>
      </c>
      <c r="FC882" t="s">
        <v>17970</v>
      </c>
      <c r="FD882" t="s">
        <v>17971</v>
      </c>
      <c r="FE882" t="s">
        <v>17972</v>
      </c>
      <c r="FF882" t="s">
        <v>17973</v>
      </c>
      <c r="FG882" t="s">
        <v>17974</v>
      </c>
      <c r="FH882" t="s">
        <v>17975</v>
      </c>
      <c r="FI882" t="s">
        <v>17976</v>
      </c>
      <c r="FJ882" t="s">
        <v>17977</v>
      </c>
      <c r="FK882" t="s">
        <v>17978</v>
      </c>
      <c r="FL882" t="s">
        <v>17979</v>
      </c>
      <c r="FM882" t="s">
        <v>17980</v>
      </c>
      <c r="FN882" t="s">
        <v>17981</v>
      </c>
      <c r="FO882" t="s">
        <v>17982</v>
      </c>
      <c r="FP882" t="s">
        <v>17983</v>
      </c>
      <c r="FQ882" t="s">
        <v>17984</v>
      </c>
      <c r="FR882" t="s">
        <v>17985</v>
      </c>
      <c r="FS882" t="s">
        <v>17986</v>
      </c>
      <c r="FT882" t="s">
        <v>17987</v>
      </c>
      <c r="FU882" t="s">
        <v>17988</v>
      </c>
      <c r="FV882" t="s">
        <v>17989</v>
      </c>
      <c r="FW882" t="s">
        <v>17990</v>
      </c>
      <c r="FX882" t="s">
        <v>17991</v>
      </c>
      <c r="FY882" t="s">
        <v>17992</v>
      </c>
      <c r="FZ882" t="s">
        <v>17993</v>
      </c>
      <c r="GA882" t="s">
        <v>17994</v>
      </c>
      <c r="GB882" t="s">
        <v>17995</v>
      </c>
      <c r="GC882" t="s">
        <v>17996</v>
      </c>
      <c r="GD882" t="s">
        <v>17997</v>
      </c>
      <c r="GE882" t="s">
        <v>17998</v>
      </c>
      <c r="GF882" t="s">
        <v>17999</v>
      </c>
      <c r="GG882" t="s">
        <v>18000</v>
      </c>
      <c r="GH882" t="s">
        <v>18001</v>
      </c>
    </row>
    <row r="883" spans="1:190" x14ac:dyDescent="0.25">
      <c r="A883" t="s">
        <v>19415</v>
      </c>
    </row>
    <row r="884" spans="1:190" x14ac:dyDescent="0.25">
      <c r="A884" t="s">
        <v>19391</v>
      </c>
      <c r="B884" t="s">
        <v>19392</v>
      </c>
    </row>
    <row r="885" spans="1:190" x14ac:dyDescent="0.25">
      <c r="A885" t="s">
        <v>19416</v>
      </c>
    </row>
    <row r="886" spans="1:190" x14ac:dyDescent="0.25">
      <c r="A886" t="s">
        <v>19391</v>
      </c>
      <c r="B886" t="s">
        <v>19392</v>
      </c>
    </row>
    <row r="887" spans="1:190" x14ac:dyDescent="0.25">
      <c r="A887" t="s">
        <v>19417</v>
      </c>
    </row>
    <row r="888" spans="1:190" x14ac:dyDescent="0.25">
      <c r="A888" t="s">
        <v>19391</v>
      </c>
      <c r="B888" t="s">
        <v>19392</v>
      </c>
    </row>
    <row r="889" spans="1:190" x14ac:dyDescent="0.25">
      <c r="A889" t="s">
        <v>19418</v>
      </c>
    </row>
    <row r="890" spans="1:190" x14ac:dyDescent="0.25">
      <c r="A890" t="s">
        <v>19391</v>
      </c>
      <c r="B890" t="s">
        <v>19392</v>
      </c>
    </row>
    <row r="891" spans="1:190" x14ac:dyDescent="0.25">
      <c r="A891" t="s">
        <v>2528</v>
      </c>
    </row>
    <row r="892" spans="1:190" x14ac:dyDescent="0.25">
      <c r="A892" t="s">
        <v>18068</v>
      </c>
      <c r="B892" t="s">
        <v>18069</v>
      </c>
      <c r="C892" t="s">
        <v>18070</v>
      </c>
      <c r="D892" t="s">
        <v>18071</v>
      </c>
      <c r="E892" t="s">
        <v>18072</v>
      </c>
      <c r="F892" t="s">
        <v>18073</v>
      </c>
      <c r="G892" t="s">
        <v>18074</v>
      </c>
      <c r="H892" t="s">
        <v>18075</v>
      </c>
      <c r="I892" t="s">
        <v>18076</v>
      </c>
      <c r="J892" t="s">
        <v>18077</v>
      </c>
      <c r="K892" t="s">
        <v>18078</v>
      </c>
      <c r="L892" t="s">
        <v>18079</v>
      </c>
    </row>
    <row r="893" spans="1:190" x14ac:dyDescent="0.25">
      <c r="A893" t="s">
        <v>19391</v>
      </c>
      <c r="B893" t="s">
        <v>19392</v>
      </c>
    </row>
    <row r="894" spans="1:190" x14ac:dyDescent="0.25">
      <c r="A894" t="s">
        <v>2529</v>
      </c>
    </row>
    <row r="895" spans="1:190" x14ac:dyDescent="0.25">
      <c r="A895" t="s">
        <v>18068</v>
      </c>
      <c r="B895" t="s">
        <v>18069</v>
      </c>
      <c r="C895" t="s">
        <v>18070</v>
      </c>
      <c r="D895" t="s">
        <v>18071</v>
      </c>
      <c r="E895" t="s">
        <v>18072</v>
      </c>
      <c r="F895" t="s">
        <v>18073</v>
      </c>
      <c r="G895" t="s">
        <v>18074</v>
      </c>
      <c r="H895" t="s">
        <v>18075</v>
      </c>
      <c r="I895" t="s">
        <v>18076</v>
      </c>
      <c r="J895" t="s">
        <v>18077</v>
      </c>
      <c r="K895" t="s">
        <v>18078</v>
      </c>
      <c r="L895" t="s">
        <v>18079</v>
      </c>
    </row>
    <row r="896" spans="1:190" x14ac:dyDescent="0.25">
      <c r="A896" t="s">
        <v>19391</v>
      </c>
      <c r="B896" t="s">
        <v>19392</v>
      </c>
    </row>
    <row r="897" spans="1:189" x14ac:dyDescent="0.25">
      <c r="A897" t="s">
        <v>18068</v>
      </c>
      <c r="B897" t="s">
        <v>18069</v>
      </c>
      <c r="C897" t="s">
        <v>18070</v>
      </c>
      <c r="D897" t="s">
        <v>18071</v>
      </c>
      <c r="E897" t="s">
        <v>18072</v>
      </c>
      <c r="F897" t="s">
        <v>18073</v>
      </c>
      <c r="G897" t="s">
        <v>18074</v>
      </c>
      <c r="H897" t="s">
        <v>18075</v>
      </c>
      <c r="I897" t="s">
        <v>18076</v>
      </c>
      <c r="J897" t="s">
        <v>18077</v>
      </c>
      <c r="K897" t="s">
        <v>18078</v>
      </c>
      <c r="L897" t="s">
        <v>18079</v>
      </c>
    </row>
    <row r="898" spans="1:189" x14ac:dyDescent="0.25">
      <c r="A898" t="s">
        <v>17813</v>
      </c>
      <c r="B898" t="s">
        <v>17814</v>
      </c>
      <c r="C898" t="s">
        <v>17815</v>
      </c>
      <c r="D898" t="s">
        <v>17816</v>
      </c>
      <c r="E898" t="s">
        <v>17817</v>
      </c>
      <c r="F898" t="s">
        <v>17818</v>
      </c>
      <c r="G898" t="s">
        <v>17819</v>
      </c>
      <c r="H898" t="s">
        <v>17820</v>
      </c>
      <c r="I898" t="s">
        <v>17821</v>
      </c>
      <c r="J898" t="s">
        <v>17822</v>
      </c>
      <c r="K898" t="s">
        <v>17823</v>
      </c>
      <c r="L898" t="s">
        <v>17824</v>
      </c>
      <c r="M898" t="s">
        <v>17825</v>
      </c>
      <c r="N898" t="s">
        <v>17826</v>
      </c>
      <c r="O898" t="s">
        <v>17827</v>
      </c>
      <c r="P898" t="s">
        <v>17828</v>
      </c>
      <c r="Q898" t="s">
        <v>17829</v>
      </c>
      <c r="R898" t="s">
        <v>17830</v>
      </c>
      <c r="S898" t="s">
        <v>17831</v>
      </c>
      <c r="T898" t="s">
        <v>17832</v>
      </c>
      <c r="U898" t="s">
        <v>17833</v>
      </c>
      <c r="V898" t="s">
        <v>17834</v>
      </c>
      <c r="W898" t="s">
        <v>17835</v>
      </c>
      <c r="X898" t="s">
        <v>17836</v>
      </c>
      <c r="Y898" t="s">
        <v>17837</v>
      </c>
      <c r="Z898" t="s">
        <v>17838</v>
      </c>
      <c r="AA898" t="s">
        <v>17839</v>
      </c>
      <c r="AB898" t="s">
        <v>17840</v>
      </c>
      <c r="AC898" t="s">
        <v>17841</v>
      </c>
      <c r="AD898" t="s">
        <v>17842</v>
      </c>
      <c r="AE898" t="s">
        <v>17843</v>
      </c>
      <c r="AF898" t="s">
        <v>17844</v>
      </c>
      <c r="AG898" t="s">
        <v>17845</v>
      </c>
      <c r="AH898" t="s">
        <v>17846</v>
      </c>
      <c r="AI898" t="s">
        <v>17847</v>
      </c>
      <c r="AJ898" t="s">
        <v>17848</v>
      </c>
      <c r="AK898" t="s">
        <v>17849</v>
      </c>
      <c r="AL898" t="s">
        <v>17850</v>
      </c>
      <c r="AM898" t="s">
        <v>17851</v>
      </c>
      <c r="AN898" t="s">
        <v>17852</v>
      </c>
      <c r="AO898" t="s">
        <v>17853</v>
      </c>
      <c r="AP898" t="s">
        <v>17854</v>
      </c>
      <c r="AQ898" t="s">
        <v>17855</v>
      </c>
      <c r="AR898" t="s">
        <v>17856</v>
      </c>
      <c r="AS898" t="s">
        <v>17857</v>
      </c>
      <c r="AT898" t="s">
        <v>17858</v>
      </c>
      <c r="AU898" t="s">
        <v>17859</v>
      </c>
      <c r="AV898" t="s">
        <v>17860</v>
      </c>
      <c r="AW898" t="s">
        <v>17861</v>
      </c>
      <c r="AX898" t="s">
        <v>17862</v>
      </c>
      <c r="AY898" t="s">
        <v>17863</v>
      </c>
      <c r="AZ898" t="s">
        <v>17864</v>
      </c>
      <c r="BA898" t="s">
        <v>17865</v>
      </c>
      <c r="BB898" t="s">
        <v>17866</v>
      </c>
      <c r="BC898" t="s">
        <v>17867</v>
      </c>
      <c r="BD898" t="s">
        <v>17868</v>
      </c>
      <c r="BE898" t="s">
        <v>17869</v>
      </c>
      <c r="BF898" t="s">
        <v>17870</v>
      </c>
      <c r="BG898" t="s">
        <v>17871</v>
      </c>
      <c r="BH898" t="s">
        <v>17872</v>
      </c>
      <c r="BI898" t="s">
        <v>17873</v>
      </c>
      <c r="BJ898" t="s">
        <v>17874</v>
      </c>
      <c r="BK898" t="s">
        <v>17875</v>
      </c>
      <c r="BL898" t="s">
        <v>17876</v>
      </c>
      <c r="BM898" t="s">
        <v>17877</v>
      </c>
      <c r="BN898" t="s">
        <v>17878</v>
      </c>
      <c r="BO898" t="s">
        <v>17879</v>
      </c>
      <c r="BP898" t="s">
        <v>17880</v>
      </c>
      <c r="BQ898" t="s">
        <v>17881</v>
      </c>
      <c r="BR898" t="s">
        <v>17882</v>
      </c>
      <c r="BS898" t="s">
        <v>17883</v>
      </c>
      <c r="BT898" t="s">
        <v>17884</v>
      </c>
      <c r="BU898" t="s">
        <v>17885</v>
      </c>
      <c r="BV898" t="s">
        <v>17886</v>
      </c>
      <c r="BW898" t="s">
        <v>17887</v>
      </c>
      <c r="BX898" t="s">
        <v>17888</v>
      </c>
      <c r="BY898" t="s">
        <v>17889</v>
      </c>
      <c r="BZ898" t="s">
        <v>17890</v>
      </c>
      <c r="CA898" t="s">
        <v>17891</v>
      </c>
      <c r="CB898" t="s">
        <v>17892</v>
      </c>
      <c r="CC898" t="s">
        <v>17893</v>
      </c>
      <c r="CD898" t="s">
        <v>17894</v>
      </c>
      <c r="CE898" t="s">
        <v>17895</v>
      </c>
      <c r="CF898" t="s">
        <v>17896</v>
      </c>
      <c r="CG898" t="s">
        <v>17897</v>
      </c>
      <c r="CH898" t="s">
        <v>17898</v>
      </c>
      <c r="CI898" t="s">
        <v>17899</v>
      </c>
      <c r="CJ898" t="s">
        <v>17900</v>
      </c>
      <c r="CK898" t="s">
        <v>17901</v>
      </c>
      <c r="CL898" t="s">
        <v>17902</v>
      </c>
      <c r="CM898" t="s">
        <v>17903</v>
      </c>
      <c r="CN898" t="s">
        <v>17904</v>
      </c>
      <c r="CO898" t="s">
        <v>17905</v>
      </c>
      <c r="CP898" t="s">
        <v>17906</v>
      </c>
      <c r="CQ898" t="s">
        <v>17907</v>
      </c>
      <c r="CR898" t="s">
        <v>17908</v>
      </c>
      <c r="CS898" t="s">
        <v>17909</v>
      </c>
      <c r="CT898" t="s">
        <v>17910</v>
      </c>
      <c r="CU898" t="s">
        <v>17911</v>
      </c>
      <c r="CV898" t="s">
        <v>17912</v>
      </c>
      <c r="CW898" t="s">
        <v>17913</v>
      </c>
      <c r="CX898" t="s">
        <v>17914</v>
      </c>
      <c r="CY898" t="s">
        <v>17915</v>
      </c>
      <c r="CZ898" t="s">
        <v>17916</v>
      </c>
      <c r="DA898" t="s">
        <v>17917</v>
      </c>
      <c r="DB898" t="s">
        <v>17918</v>
      </c>
      <c r="DC898" t="s">
        <v>17919</v>
      </c>
      <c r="DD898" t="s">
        <v>17920</v>
      </c>
      <c r="DE898" t="s">
        <v>17921</v>
      </c>
      <c r="DF898" t="s">
        <v>17922</v>
      </c>
      <c r="DG898" t="s">
        <v>17923</v>
      </c>
      <c r="DH898" t="s">
        <v>17924</v>
      </c>
      <c r="DI898" t="s">
        <v>17925</v>
      </c>
      <c r="DJ898" t="s">
        <v>17926</v>
      </c>
      <c r="DK898" t="s">
        <v>17927</v>
      </c>
      <c r="DL898" t="s">
        <v>17928</v>
      </c>
      <c r="DM898" t="s">
        <v>17929</v>
      </c>
      <c r="DN898" t="s">
        <v>17930</v>
      </c>
      <c r="DO898" t="s">
        <v>17931</v>
      </c>
      <c r="DP898" t="s">
        <v>17932</v>
      </c>
      <c r="DQ898" t="s">
        <v>17933</v>
      </c>
      <c r="DR898" t="s">
        <v>17934</v>
      </c>
      <c r="DS898" t="s">
        <v>17935</v>
      </c>
      <c r="DT898" t="s">
        <v>17936</v>
      </c>
      <c r="DU898" t="s">
        <v>17937</v>
      </c>
      <c r="DV898" t="s">
        <v>17938</v>
      </c>
      <c r="DW898" t="s">
        <v>17939</v>
      </c>
      <c r="DX898" t="s">
        <v>17940</v>
      </c>
      <c r="DY898" t="s">
        <v>17941</v>
      </c>
      <c r="DZ898" t="s">
        <v>17942</v>
      </c>
      <c r="EA898" t="s">
        <v>17943</v>
      </c>
      <c r="EB898" t="s">
        <v>17944</v>
      </c>
      <c r="EC898" t="s">
        <v>17945</v>
      </c>
      <c r="ED898" t="s">
        <v>17946</v>
      </c>
      <c r="EE898" t="s">
        <v>17947</v>
      </c>
      <c r="EF898" t="s">
        <v>17948</v>
      </c>
      <c r="EG898" t="s">
        <v>17949</v>
      </c>
      <c r="EH898" t="s">
        <v>17950</v>
      </c>
      <c r="EI898" t="s">
        <v>17951</v>
      </c>
      <c r="EJ898" t="s">
        <v>17952</v>
      </c>
      <c r="EK898" t="s">
        <v>17953</v>
      </c>
      <c r="EL898" t="s">
        <v>17954</v>
      </c>
      <c r="EM898" t="s">
        <v>17955</v>
      </c>
      <c r="EN898" t="s">
        <v>17956</v>
      </c>
      <c r="EO898" t="s">
        <v>17957</v>
      </c>
      <c r="EP898" t="s">
        <v>17958</v>
      </c>
      <c r="EQ898" t="s">
        <v>17959</v>
      </c>
      <c r="ER898" t="s">
        <v>17960</v>
      </c>
      <c r="ES898" t="s">
        <v>17961</v>
      </c>
      <c r="ET898" t="s">
        <v>17962</v>
      </c>
      <c r="EU898" t="s">
        <v>17963</v>
      </c>
      <c r="EV898" t="s">
        <v>17964</v>
      </c>
      <c r="EW898" t="s">
        <v>17965</v>
      </c>
      <c r="EX898" t="s">
        <v>17966</v>
      </c>
      <c r="EY898" t="s">
        <v>17967</v>
      </c>
      <c r="EZ898" t="s">
        <v>17968</v>
      </c>
      <c r="FA898" t="s">
        <v>17969</v>
      </c>
      <c r="FB898" t="s">
        <v>17970</v>
      </c>
      <c r="FC898" t="s">
        <v>17971</v>
      </c>
      <c r="FD898" t="s">
        <v>17972</v>
      </c>
      <c r="FE898" t="s">
        <v>17973</v>
      </c>
      <c r="FF898" t="s">
        <v>17974</v>
      </c>
      <c r="FG898" t="s">
        <v>17975</v>
      </c>
      <c r="FH898" t="s">
        <v>17976</v>
      </c>
      <c r="FI898" t="s">
        <v>17977</v>
      </c>
      <c r="FJ898" t="s">
        <v>17978</v>
      </c>
      <c r="FK898" t="s">
        <v>17979</v>
      </c>
      <c r="FL898" t="s">
        <v>17980</v>
      </c>
      <c r="FM898" t="s">
        <v>17981</v>
      </c>
      <c r="FN898" t="s">
        <v>17982</v>
      </c>
      <c r="FO898" t="s">
        <v>17983</v>
      </c>
      <c r="FP898" t="s">
        <v>17984</v>
      </c>
      <c r="FQ898" t="s">
        <v>17985</v>
      </c>
      <c r="FR898" t="s">
        <v>17986</v>
      </c>
      <c r="FS898" t="s">
        <v>17987</v>
      </c>
      <c r="FT898" t="s">
        <v>17988</v>
      </c>
      <c r="FU898" t="s">
        <v>17989</v>
      </c>
      <c r="FV898" t="s">
        <v>17990</v>
      </c>
      <c r="FW898" t="s">
        <v>17991</v>
      </c>
      <c r="FX898" t="s">
        <v>17992</v>
      </c>
      <c r="FY898" t="s">
        <v>17993</v>
      </c>
      <c r="FZ898" t="s">
        <v>17994</v>
      </c>
      <c r="GA898" t="s">
        <v>17995</v>
      </c>
      <c r="GB898" t="s">
        <v>17996</v>
      </c>
      <c r="GC898" t="s">
        <v>17997</v>
      </c>
      <c r="GD898" t="s">
        <v>17998</v>
      </c>
      <c r="GE898" t="s">
        <v>17999</v>
      </c>
      <c r="GF898" t="s">
        <v>18000</v>
      </c>
      <c r="GG898" t="s">
        <v>18001</v>
      </c>
    </row>
    <row r="899" spans="1:189" x14ac:dyDescent="0.25">
      <c r="A899" t="s">
        <v>19419</v>
      </c>
      <c r="B899" t="s">
        <v>19420</v>
      </c>
      <c r="C899" t="s">
        <v>19421</v>
      </c>
      <c r="D899" t="s">
        <v>19422</v>
      </c>
      <c r="E899" t="s">
        <v>19423</v>
      </c>
    </row>
    <row r="900" spans="1:189" x14ac:dyDescent="0.25">
      <c r="A900" t="s">
        <v>2530</v>
      </c>
    </row>
    <row r="901" spans="1:189" x14ac:dyDescent="0.25">
      <c r="A901" t="s">
        <v>18068</v>
      </c>
      <c r="B901" t="s">
        <v>18069</v>
      </c>
      <c r="C901" t="s">
        <v>18070</v>
      </c>
      <c r="D901" t="s">
        <v>18071</v>
      </c>
      <c r="E901" t="s">
        <v>18072</v>
      </c>
      <c r="F901" t="s">
        <v>18073</v>
      </c>
      <c r="G901" t="s">
        <v>18074</v>
      </c>
      <c r="H901" t="s">
        <v>18075</v>
      </c>
      <c r="I901" t="s">
        <v>18076</v>
      </c>
      <c r="J901" t="s">
        <v>18077</v>
      </c>
      <c r="K901" t="s">
        <v>18078</v>
      </c>
      <c r="L901" t="s">
        <v>18079</v>
      </c>
    </row>
    <row r="902" spans="1:189" x14ac:dyDescent="0.25">
      <c r="A902" t="s">
        <v>19424</v>
      </c>
    </row>
    <row r="903" spans="1:189" x14ac:dyDescent="0.25">
      <c r="A903" t="s">
        <v>19425</v>
      </c>
    </row>
    <row r="904" spans="1:189" x14ac:dyDescent="0.25">
      <c r="A904" t="s">
        <v>19426</v>
      </c>
    </row>
    <row r="905" spans="1:189" x14ac:dyDescent="0.25">
      <c r="A905" t="s">
        <v>19427</v>
      </c>
    </row>
    <row r="906" spans="1:189" x14ac:dyDescent="0.25">
      <c r="A906" t="s">
        <v>19428</v>
      </c>
    </row>
    <row r="907" spans="1:189" x14ac:dyDescent="0.25">
      <c r="A907" t="s">
        <v>19429</v>
      </c>
    </row>
    <row r="908" spans="1:189" x14ac:dyDescent="0.25">
      <c r="A908" t="s">
        <v>2531</v>
      </c>
    </row>
    <row r="909" spans="1:189" x14ac:dyDescent="0.25">
      <c r="A909" t="s">
        <v>17813</v>
      </c>
      <c r="B909" t="s">
        <v>17814</v>
      </c>
      <c r="C909" t="s">
        <v>17815</v>
      </c>
      <c r="D909" t="s">
        <v>17816</v>
      </c>
      <c r="E909" t="s">
        <v>17817</v>
      </c>
      <c r="F909" t="s">
        <v>17818</v>
      </c>
      <c r="G909" t="s">
        <v>17819</v>
      </c>
      <c r="H909" t="s">
        <v>17820</v>
      </c>
      <c r="I909" t="s">
        <v>17821</v>
      </c>
      <c r="J909" t="s">
        <v>17822</v>
      </c>
      <c r="K909" t="s">
        <v>17823</v>
      </c>
      <c r="L909" t="s">
        <v>17824</v>
      </c>
      <c r="M909" t="s">
        <v>17825</v>
      </c>
      <c r="N909" t="s">
        <v>17826</v>
      </c>
      <c r="O909" t="s">
        <v>17827</v>
      </c>
      <c r="P909" t="s">
        <v>17828</v>
      </c>
      <c r="Q909" t="s">
        <v>17829</v>
      </c>
      <c r="R909" t="s">
        <v>17830</v>
      </c>
      <c r="S909" t="s">
        <v>17831</v>
      </c>
      <c r="T909" t="s">
        <v>17832</v>
      </c>
      <c r="U909" t="s">
        <v>17833</v>
      </c>
      <c r="V909" t="s">
        <v>17834</v>
      </c>
      <c r="W909" t="s">
        <v>17835</v>
      </c>
      <c r="X909" t="s">
        <v>17836</v>
      </c>
      <c r="Y909" t="s">
        <v>17837</v>
      </c>
      <c r="Z909" t="s">
        <v>17838</v>
      </c>
      <c r="AA909" t="s">
        <v>17839</v>
      </c>
      <c r="AB909" t="s">
        <v>17840</v>
      </c>
      <c r="AC909" t="s">
        <v>17841</v>
      </c>
      <c r="AD909" t="s">
        <v>17842</v>
      </c>
      <c r="AE909" t="s">
        <v>17843</v>
      </c>
      <c r="AF909" t="s">
        <v>17844</v>
      </c>
      <c r="AG909" t="s">
        <v>17845</v>
      </c>
      <c r="AH909" t="s">
        <v>17846</v>
      </c>
      <c r="AI909" t="s">
        <v>17847</v>
      </c>
      <c r="AJ909" t="s">
        <v>17848</v>
      </c>
      <c r="AK909" t="s">
        <v>17849</v>
      </c>
      <c r="AL909" t="s">
        <v>17850</v>
      </c>
      <c r="AM909" t="s">
        <v>17851</v>
      </c>
      <c r="AN909" t="s">
        <v>17852</v>
      </c>
      <c r="AO909" t="s">
        <v>17853</v>
      </c>
      <c r="AP909" t="s">
        <v>17854</v>
      </c>
      <c r="AQ909" t="s">
        <v>17855</v>
      </c>
      <c r="AR909" t="s">
        <v>17856</v>
      </c>
      <c r="AS909" t="s">
        <v>17857</v>
      </c>
      <c r="AT909" t="s">
        <v>17858</v>
      </c>
      <c r="AU909" t="s">
        <v>17859</v>
      </c>
      <c r="AV909" t="s">
        <v>17860</v>
      </c>
      <c r="AW909" t="s">
        <v>17861</v>
      </c>
      <c r="AX909" t="s">
        <v>17862</v>
      </c>
      <c r="AY909" t="s">
        <v>17863</v>
      </c>
      <c r="AZ909" t="s">
        <v>17864</v>
      </c>
      <c r="BA909" t="s">
        <v>17865</v>
      </c>
      <c r="BB909" t="s">
        <v>17866</v>
      </c>
      <c r="BC909" t="s">
        <v>17867</v>
      </c>
      <c r="BD909" t="s">
        <v>17868</v>
      </c>
      <c r="BE909" t="s">
        <v>17869</v>
      </c>
      <c r="BF909" t="s">
        <v>17870</v>
      </c>
      <c r="BG909" t="s">
        <v>17871</v>
      </c>
      <c r="BH909" t="s">
        <v>17872</v>
      </c>
      <c r="BI909" t="s">
        <v>17873</v>
      </c>
      <c r="BJ909" t="s">
        <v>17874</v>
      </c>
      <c r="BK909" t="s">
        <v>17875</v>
      </c>
      <c r="BL909" t="s">
        <v>17876</v>
      </c>
      <c r="BM909" t="s">
        <v>17877</v>
      </c>
      <c r="BN909" t="s">
        <v>17878</v>
      </c>
      <c r="BO909" t="s">
        <v>17879</v>
      </c>
      <c r="BP909" t="s">
        <v>17880</v>
      </c>
      <c r="BQ909" t="s">
        <v>17881</v>
      </c>
      <c r="BR909" t="s">
        <v>17882</v>
      </c>
      <c r="BS909" t="s">
        <v>17883</v>
      </c>
      <c r="BT909" t="s">
        <v>17884</v>
      </c>
      <c r="BU909" t="s">
        <v>17885</v>
      </c>
      <c r="BV909" t="s">
        <v>17886</v>
      </c>
      <c r="BW909" t="s">
        <v>17887</v>
      </c>
      <c r="BX909" t="s">
        <v>17888</v>
      </c>
      <c r="BY909" t="s">
        <v>17889</v>
      </c>
      <c r="BZ909" t="s">
        <v>17890</v>
      </c>
      <c r="CA909" t="s">
        <v>17891</v>
      </c>
      <c r="CB909" t="s">
        <v>17892</v>
      </c>
      <c r="CC909" t="s">
        <v>17893</v>
      </c>
      <c r="CD909" t="s">
        <v>17894</v>
      </c>
      <c r="CE909" t="s">
        <v>17895</v>
      </c>
      <c r="CF909" t="s">
        <v>17896</v>
      </c>
      <c r="CG909" t="s">
        <v>17897</v>
      </c>
      <c r="CH909" t="s">
        <v>17898</v>
      </c>
      <c r="CI909" t="s">
        <v>17899</v>
      </c>
      <c r="CJ909" t="s">
        <v>17900</v>
      </c>
      <c r="CK909" t="s">
        <v>17901</v>
      </c>
      <c r="CL909" t="s">
        <v>17902</v>
      </c>
      <c r="CM909" t="s">
        <v>17903</v>
      </c>
      <c r="CN909" t="s">
        <v>17904</v>
      </c>
      <c r="CO909" t="s">
        <v>17905</v>
      </c>
      <c r="CP909" t="s">
        <v>17906</v>
      </c>
      <c r="CQ909" t="s">
        <v>17907</v>
      </c>
      <c r="CR909" t="s">
        <v>17908</v>
      </c>
      <c r="CS909" t="s">
        <v>17909</v>
      </c>
      <c r="CT909" t="s">
        <v>17910</v>
      </c>
      <c r="CU909" t="s">
        <v>17911</v>
      </c>
      <c r="CV909" t="s">
        <v>17912</v>
      </c>
      <c r="CW909" t="s">
        <v>17913</v>
      </c>
      <c r="CX909" t="s">
        <v>17914</v>
      </c>
      <c r="CY909" t="s">
        <v>17915</v>
      </c>
      <c r="CZ909" t="s">
        <v>17916</v>
      </c>
      <c r="DA909" t="s">
        <v>17917</v>
      </c>
      <c r="DB909" t="s">
        <v>17918</v>
      </c>
      <c r="DC909" t="s">
        <v>17919</v>
      </c>
      <c r="DD909" t="s">
        <v>17920</v>
      </c>
      <c r="DE909" t="s">
        <v>17921</v>
      </c>
      <c r="DF909" t="s">
        <v>17922</v>
      </c>
      <c r="DG909" t="s">
        <v>17923</v>
      </c>
      <c r="DH909" t="s">
        <v>17924</v>
      </c>
      <c r="DI909" t="s">
        <v>17925</v>
      </c>
      <c r="DJ909" t="s">
        <v>17926</v>
      </c>
      <c r="DK909" t="s">
        <v>17927</v>
      </c>
      <c r="DL909" t="s">
        <v>17928</v>
      </c>
      <c r="DM909" t="s">
        <v>17929</v>
      </c>
      <c r="DN909" t="s">
        <v>17930</v>
      </c>
      <c r="DO909" t="s">
        <v>17931</v>
      </c>
      <c r="DP909" t="s">
        <v>17932</v>
      </c>
      <c r="DQ909" t="s">
        <v>17933</v>
      </c>
      <c r="DR909" t="s">
        <v>17934</v>
      </c>
      <c r="DS909" t="s">
        <v>17935</v>
      </c>
      <c r="DT909" t="s">
        <v>17936</v>
      </c>
      <c r="DU909" t="s">
        <v>17937</v>
      </c>
      <c r="DV909" t="s">
        <v>17938</v>
      </c>
      <c r="DW909" t="s">
        <v>17939</v>
      </c>
      <c r="DX909" t="s">
        <v>17940</v>
      </c>
      <c r="DY909" t="s">
        <v>17941</v>
      </c>
      <c r="DZ909" t="s">
        <v>17942</v>
      </c>
      <c r="EA909" t="s">
        <v>17943</v>
      </c>
      <c r="EB909" t="s">
        <v>17944</v>
      </c>
      <c r="EC909" t="s">
        <v>17945</v>
      </c>
      <c r="ED909" t="s">
        <v>17946</v>
      </c>
      <c r="EE909" t="s">
        <v>17947</v>
      </c>
      <c r="EF909" t="s">
        <v>17948</v>
      </c>
      <c r="EG909" t="s">
        <v>17949</v>
      </c>
      <c r="EH909" t="s">
        <v>17950</v>
      </c>
      <c r="EI909" t="s">
        <v>17951</v>
      </c>
      <c r="EJ909" t="s">
        <v>17952</v>
      </c>
      <c r="EK909" t="s">
        <v>17953</v>
      </c>
      <c r="EL909" t="s">
        <v>17954</v>
      </c>
      <c r="EM909" t="s">
        <v>17955</v>
      </c>
      <c r="EN909" t="s">
        <v>17956</v>
      </c>
      <c r="EO909" t="s">
        <v>17957</v>
      </c>
      <c r="EP909" t="s">
        <v>17958</v>
      </c>
      <c r="EQ909" t="s">
        <v>17959</v>
      </c>
      <c r="ER909" t="s">
        <v>17960</v>
      </c>
      <c r="ES909" t="s">
        <v>17961</v>
      </c>
      <c r="ET909" t="s">
        <v>17962</v>
      </c>
      <c r="EU909" t="s">
        <v>17963</v>
      </c>
      <c r="EV909" t="s">
        <v>17964</v>
      </c>
      <c r="EW909" t="s">
        <v>17965</v>
      </c>
      <c r="EX909" t="s">
        <v>17966</v>
      </c>
      <c r="EY909" t="s">
        <v>17967</v>
      </c>
      <c r="EZ909" t="s">
        <v>17968</v>
      </c>
      <c r="FA909" t="s">
        <v>17969</v>
      </c>
      <c r="FB909" t="s">
        <v>17970</v>
      </c>
      <c r="FC909" t="s">
        <v>17971</v>
      </c>
      <c r="FD909" t="s">
        <v>17972</v>
      </c>
      <c r="FE909" t="s">
        <v>17973</v>
      </c>
      <c r="FF909" t="s">
        <v>17974</v>
      </c>
      <c r="FG909" t="s">
        <v>17975</v>
      </c>
      <c r="FH909" t="s">
        <v>17976</v>
      </c>
      <c r="FI909" t="s">
        <v>17977</v>
      </c>
      <c r="FJ909" t="s">
        <v>17978</v>
      </c>
      <c r="FK909" t="s">
        <v>17979</v>
      </c>
      <c r="FL909" t="s">
        <v>17980</v>
      </c>
      <c r="FM909" t="s">
        <v>17981</v>
      </c>
      <c r="FN909" t="s">
        <v>17982</v>
      </c>
      <c r="FO909" t="s">
        <v>17983</v>
      </c>
      <c r="FP909" t="s">
        <v>17984</v>
      </c>
      <c r="FQ909" t="s">
        <v>17985</v>
      </c>
      <c r="FR909" t="s">
        <v>17986</v>
      </c>
      <c r="FS909" t="s">
        <v>17987</v>
      </c>
      <c r="FT909" t="s">
        <v>17988</v>
      </c>
      <c r="FU909" t="s">
        <v>17989</v>
      </c>
      <c r="FV909" t="s">
        <v>17990</v>
      </c>
      <c r="FW909" t="s">
        <v>17991</v>
      </c>
      <c r="FX909" t="s">
        <v>17992</v>
      </c>
      <c r="FY909" t="s">
        <v>17993</v>
      </c>
      <c r="FZ909" t="s">
        <v>17994</v>
      </c>
      <c r="GA909" t="s">
        <v>17995</v>
      </c>
      <c r="GB909" t="s">
        <v>17996</v>
      </c>
      <c r="GC909" t="s">
        <v>17997</v>
      </c>
      <c r="GD909" t="s">
        <v>17998</v>
      </c>
      <c r="GE909" t="s">
        <v>17999</v>
      </c>
      <c r="GF909" t="s">
        <v>18000</v>
      </c>
      <c r="GG909" t="s">
        <v>18001</v>
      </c>
    </row>
    <row r="910" spans="1:189" x14ac:dyDescent="0.25">
      <c r="A910" t="s">
        <v>19430</v>
      </c>
    </row>
    <row r="911" spans="1:189" x14ac:dyDescent="0.25">
      <c r="A911" t="s">
        <v>17813</v>
      </c>
      <c r="B911" t="s">
        <v>17814</v>
      </c>
      <c r="C911" t="s">
        <v>17815</v>
      </c>
      <c r="D911" t="s">
        <v>17816</v>
      </c>
      <c r="E911" t="s">
        <v>17817</v>
      </c>
      <c r="F911" t="s">
        <v>17818</v>
      </c>
      <c r="G911" t="s">
        <v>17819</v>
      </c>
      <c r="H911" t="s">
        <v>17820</v>
      </c>
      <c r="I911" t="s">
        <v>17821</v>
      </c>
      <c r="J911" t="s">
        <v>17822</v>
      </c>
      <c r="K911" t="s">
        <v>17823</v>
      </c>
      <c r="L911" t="s">
        <v>17824</v>
      </c>
      <c r="M911" t="s">
        <v>17825</v>
      </c>
      <c r="N911" t="s">
        <v>17826</v>
      </c>
      <c r="O911" t="s">
        <v>17827</v>
      </c>
      <c r="P911" t="s">
        <v>17828</v>
      </c>
      <c r="Q911" t="s">
        <v>17829</v>
      </c>
      <c r="R911" t="s">
        <v>17830</v>
      </c>
      <c r="S911" t="s">
        <v>17831</v>
      </c>
      <c r="T911" t="s">
        <v>17832</v>
      </c>
      <c r="U911" t="s">
        <v>17833</v>
      </c>
      <c r="V911" t="s">
        <v>17834</v>
      </c>
      <c r="W911" t="s">
        <v>17835</v>
      </c>
      <c r="X911" t="s">
        <v>17836</v>
      </c>
      <c r="Y911" t="s">
        <v>17837</v>
      </c>
      <c r="Z911" t="s">
        <v>17838</v>
      </c>
      <c r="AA911" t="s">
        <v>17839</v>
      </c>
      <c r="AB911" t="s">
        <v>17840</v>
      </c>
      <c r="AC911" t="s">
        <v>17841</v>
      </c>
      <c r="AD911" t="s">
        <v>17842</v>
      </c>
      <c r="AE911" t="s">
        <v>17843</v>
      </c>
      <c r="AF911" t="s">
        <v>17844</v>
      </c>
      <c r="AG911" t="s">
        <v>17845</v>
      </c>
      <c r="AH911" t="s">
        <v>17846</v>
      </c>
      <c r="AI911" t="s">
        <v>17847</v>
      </c>
      <c r="AJ911" t="s">
        <v>17848</v>
      </c>
      <c r="AK911" t="s">
        <v>17849</v>
      </c>
      <c r="AL911" t="s">
        <v>17850</v>
      </c>
      <c r="AM911" t="s">
        <v>17851</v>
      </c>
      <c r="AN911" t="s">
        <v>17852</v>
      </c>
      <c r="AO911" t="s">
        <v>17853</v>
      </c>
      <c r="AP911" t="s">
        <v>17854</v>
      </c>
      <c r="AQ911" t="s">
        <v>17855</v>
      </c>
      <c r="AR911" t="s">
        <v>17856</v>
      </c>
      <c r="AS911" t="s">
        <v>17857</v>
      </c>
      <c r="AT911" t="s">
        <v>17858</v>
      </c>
      <c r="AU911" t="s">
        <v>17859</v>
      </c>
      <c r="AV911" t="s">
        <v>17860</v>
      </c>
      <c r="AW911" t="s">
        <v>17861</v>
      </c>
      <c r="AX911" t="s">
        <v>17862</v>
      </c>
      <c r="AY911" t="s">
        <v>17863</v>
      </c>
      <c r="AZ911" t="s">
        <v>17864</v>
      </c>
      <c r="BA911" t="s">
        <v>17865</v>
      </c>
      <c r="BB911" t="s">
        <v>17866</v>
      </c>
      <c r="BC911" t="s">
        <v>17867</v>
      </c>
      <c r="BD911" t="s">
        <v>17868</v>
      </c>
      <c r="BE911" t="s">
        <v>17869</v>
      </c>
      <c r="BF911" t="s">
        <v>17870</v>
      </c>
      <c r="BG911" t="s">
        <v>17871</v>
      </c>
      <c r="BH911" t="s">
        <v>17872</v>
      </c>
      <c r="BI911" t="s">
        <v>17873</v>
      </c>
      <c r="BJ911" t="s">
        <v>17874</v>
      </c>
      <c r="BK911" t="s">
        <v>17875</v>
      </c>
      <c r="BL911" t="s">
        <v>17876</v>
      </c>
      <c r="BM911" t="s">
        <v>17877</v>
      </c>
      <c r="BN911" t="s">
        <v>17878</v>
      </c>
      <c r="BO911" t="s">
        <v>17879</v>
      </c>
      <c r="BP911" t="s">
        <v>17880</v>
      </c>
      <c r="BQ911" t="s">
        <v>17881</v>
      </c>
      <c r="BR911" t="s">
        <v>17882</v>
      </c>
      <c r="BS911" t="s">
        <v>17883</v>
      </c>
      <c r="BT911" t="s">
        <v>17884</v>
      </c>
      <c r="BU911" t="s">
        <v>17885</v>
      </c>
      <c r="BV911" t="s">
        <v>17886</v>
      </c>
      <c r="BW911" t="s">
        <v>17887</v>
      </c>
      <c r="BX911" t="s">
        <v>17888</v>
      </c>
      <c r="BY911" t="s">
        <v>17889</v>
      </c>
      <c r="BZ911" t="s">
        <v>17890</v>
      </c>
      <c r="CA911" t="s">
        <v>17891</v>
      </c>
      <c r="CB911" t="s">
        <v>17892</v>
      </c>
      <c r="CC911" t="s">
        <v>17893</v>
      </c>
      <c r="CD911" t="s">
        <v>17894</v>
      </c>
      <c r="CE911" t="s">
        <v>17895</v>
      </c>
      <c r="CF911" t="s">
        <v>17896</v>
      </c>
      <c r="CG911" t="s">
        <v>17897</v>
      </c>
      <c r="CH911" t="s">
        <v>17898</v>
      </c>
      <c r="CI911" t="s">
        <v>17899</v>
      </c>
      <c r="CJ911" t="s">
        <v>17900</v>
      </c>
      <c r="CK911" t="s">
        <v>17901</v>
      </c>
      <c r="CL911" t="s">
        <v>17902</v>
      </c>
      <c r="CM911" t="s">
        <v>17903</v>
      </c>
      <c r="CN911" t="s">
        <v>17904</v>
      </c>
      <c r="CO911" t="s">
        <v>17905</v>
      </c>
      <c r="CP911" t="s">
        <v>17906</v>
      </c>
      <c r="CQ911" t="s">
        <v>17907</v>
      </c>
      <c r="CR911" t="s">
        <v>17908</v>
      </c>
      <c r="CS911" t="s">
        <v>17909</v>
      </c>
      <c r="CT911" t="s">
        <v>17910</v>
      </c>
      <c r="CU911" t="s">
        <v>17911</v>
      </c>
      <c r="CV911" t="s">
        <v>17912</v>
      </c>
      <c r="CW911" t="s">
        <v>17913</v>
      </c>
      <c r="CX911" t="s">
        <v>17914</v>
      </c>
      <c r="CY911" t="s">
        <v>17915</v>
      </c>
      <c r="CZ911" t="s">
        <v>17916</v>
      </c>
      <c r="DA911" t="s">
        <v>17917</v>
      </c>
      <c r="DB911" t="s">
        <v>17918</v>
      </c>
      <c r="DC911" t="s">
        <v>17919</v>
      </c>
      <c r="DD911" t="s">
        <v>17920</v>
      </c>
      <c r="DE911" t="s">
        <v>17921</v>
      </c>
      <c r="DF911" t="s">
        <v>17922</v>
      </c>
      <c r="DG911" t="s">
        <v>17923</v>
      </c>
      <c r="DH911" t="s">
        <v>17924</v>
      </c>
      <c r="DI911" t="s">
        <v>17925</v>
      </c>
      <c r="DJ911" t="s">
        <v>17926</v>
      </c>
      <c r="DK911" t="s">
        <v>17927</v>
      </c>
      <c r="DL911" t="s">
        <v>17928</v>
      </c>
      <c r="DM911" t="s">
        <v>17929</v>
      </c>
      <c r="DN911" t="s">
        <v>17930</v>
      </c>
      <c r="DO911" t="s">
        <v>17931</v>
      </c>
      <c r="DP911" t="s">
        <v>17932</v>
      </c>
      <c r="DQ911" t="s">
        <v>17933</v>
      </c>
      <c r="DR911" t="s">
        <v>17934</v>
      </c>
      <c r="DS911" t="s">
        <v>17935</v>
      </c>
      <c r="DT911" t="s">
        <v>17936</v>
      </c>
      <c r="DU911" t="s">
        <v>17937</v>
      </c>
      <c r="DV911" t="s">
        <v>17938</v>
      </c>
      <c r="DW911" t="s">
        <v>17939</v>
      </c>
      <c r="DX911" t="s">
        <v>17940</v>
      </c>
      <c r="DY911" t="s">
        <v>17941</v>
      </c>
      <c r="DZ911" t="s">
        <v>17942</v>
      </c>
      <c r="EA911" t="s">
        <v>17943</v>
      </c>
      <c r="EB911" t="s">
        <v>17944</v>
      </c>
      <c r="EC911" t="s">
        <v>17945</v>
      </c>
      <c r="ED911" t="s">
        <v>17946</v>
      </c>
      <c r="EE911" t="s">
        <v>17947</v>
      </c>
      <c r="EF911" t="s">
        <v>17948</v>
      </c>
      <c r="EG911" t="s">
        <v>17949</v>
      </c>
      <c r="EH911" t="s">
        <v>17950</v>
      </c>
      <c r="EI911" t="s">
        <v>17951</v>
      </c>
      <c r="EJ911" t="s">
        <v>17952</v>
      </c>
      <c r="EK911" t="s">
        <v>17953</v>
      </c>
      <c r="EL911" t="s">
        <v>17954</v>
      </c>
      <c r="EM911" t="s">
        <v>17955</v>
      </c>
      <c r="EN911" t="s">
        <v>17956</v>
      </c>
      <c r="EO911" t="s">
        <v>17957</v>
      </c>
      <c r="EP911" t="s">
        <v>17958</v>
      </c>
      <c r="EQ911" t="s">
        <v>17959</v>
      </c>
      <c r="ER911" t="s">
        <v>17960</v>
      </c>
      <c r="ES911" t="s">
        <v>17961</v>
      </c>
      <c r="ET911" t="s">
        <v>17962</v>
      </c>
      <c r="EU911" t="s">
        <v>17963</v>
      </c>
      <c r="EV911" t="s">
        <v>17964</v>
      </c>
      <c r="EW911" t="s">
        <v>17965</v>
      </c>
      <c r="EX911" t="s">
        <v>17966</v>
      </c>
      <c r="EY911" t="s">
        <v>17967</v>
      </c>
      <c r="EZ911" t="s">
        <v>17968</v>
      </c>
      <c r="FA911" t="s">
        <v>17969</v>
      </c>
      <c r="FB911" t="s">
        <v>17970</v>
      </c>
      <c r="FC911" t="s">
        <v>17971</v>
      </c>
      <c r="FD911" t="s">
        <v>17972</v>
      </c>
      <c r="FE911" t="s">
        <v>17973</v>
      </c>
      <c r="FF911" t="s">
        <v>17974</v>
      </c>
      <c r="FG911" t="s">
        <v>17975</v>
      </c>
      <c r="FH911" t="s">
        <v>17976</v>
      </c>
      <c r="FI911" t="s">
        <v>17977</v>
      </c>
      <c r="FJ911" t="s">
        <v>17978</v>
      </c>
      <c r="FK911" t="s">
        <v>17979</v>
      </c>
      <c r="FL911" t="s">
        <v>17980</v>
      </c>
      <c r="FM911" t="s">
        <v>17981</v>
      </c>
      <c r="FN911" t="s">
        <v>17982</v>
      </c>
      <c r="FO911" t="s">
        <v>17983</v>
      </c>
      <c r="FP911" t="s">
        <v>17984</v>
      </c>
      <c r="FQ911" t="s">
        <v>17985</v>
      </c>
      <c r="FR911" t="s">
        <v>17986</v>
      </c>
      <c r="FS911" t="s">
        <v>17987</v>
      </c>
      <c r="FT911" t="s">
        <v>17988</v>
      </c>
      <c r="FU911" t="s">
        <v>17989</v>
      </c>
      <c r="FV911" t="s">
        <v>17990</v>
      </c>
      <c r="FW911" t="s">
        <v>17991</v>
      </c>
      <c r="FX911" t="s">
        <v>17992</v>
      </c>
      <c r="FY911" t="s">
        <v>17993</v>
      </c>
      <c r="FZ911" t="s">
        <v>17994</v>
      </c>
      <c r="GA911" t="s">
        <v>17995</v>
      </c>
      <c r="GB911" t="s">
        <v>17996</v>
      </c>
      <c r="GC911" t="s">
        <v>17997</v>
      </c>
      <c r="GD911" t="s">
        <v>17998</v>
      </c>
      <c r="GE911" t="s">
        <v>17999</v>
      </c>
      <c r="GF911" t="s">
        <v>18000</v>
      </c>
      <c r="GG911" t="s">
        <v>18001</v>
      </c>
    </row>
    <row r="912" spans="1:189" x14ac:dyDescent="0.25">
      <c r="A912" t="s">
        <v>19431</v>
      </c>
    </row>
    <row r="913" spans="1:255" x14ac:dyDescent="0.25">
      <c r="A913" t="s">
        <v>19432</v>
      </c>
      <c r="B913" t="s">
        <v>19433</v>
      </c>
    </row>
    <row r="914" spans="1:255" x14ac:dyDescent="0.25">
      <c r="A914" t="s">
        <v>19434</v>
      </c>
    </row>
    <row r="915" spans="1:255" x14ac:dyDescent="0.25">
      <c r="A915" t="s">
        <v>19432</v>
      </c>
      <c r="B915" t="s">
        <v>19433</v>
      </c>
    </row>
    <row r="916" spans="1:255" x14ac:dyDescent="0.25">
      <c r="A916" t="s">
        <v>17813</v>
      </c>
      <c r="B916" t="s">
        <v>17814</v>
      </c>
      <c r="C916" t="s">
        <v>17815</v>
      </c>
      <c r="D916" t="s">
        <v>17816</v>
      </c>
      <c r="E916" t="s">
        <v>17817</v>
      </c>
      <c r="F916" t="s">
        <v>17818</v>
      </c>
      <c r="G916" t="s">
        <v>17819</v>
      </c>
      <c r="H916" t="s">
        <v>17820</v>
      </c>
      <c r="I916" t="s">
        <v>17821</v>
      </c>
      <c r="J916" t="s">
        <v>17822</v>
      </c>
      <c r="K916" t="s">
        <v>17823</v>
      </c>
      <c r="L916" t="s">
        <v>17824</v>
      </c>
      <c r="M916" t="s">
        <v>17825</v>
      </c>
      <c r="N916" t="s">
        <v>17826</v>
      </c>
      <c r="O916" t="s">
        <v>17827</v>
      </c>
      <c r="P916" t="s">
        <v>17828</v>
      </c>
      <c r="Q916" t="s">
        <v>17829</v>
      </c>
      <c r="R916" t="s">
        <v>17830</v>
      </c>
      <c r="S916" t="s">
        <v>17831</v>
      </c>
      <c r="T916" t="s">
        <v>17832</v>
      </c>
      <c r="U916" t="s">
        <v>17833</v>
      </c>
      <c r="V916" t="s">
        <v>17834</v>
      </c>
      <c r="W916" t="s">
        <v>17835</v>
      </c>
      <c r="X916" t="s">
        <v>17836</v>
      </c>
      <c r="Y916" t="s">
        <v>17837</v>
      </c>
      <c r="Z916" t="s">
        <v>17838</v>
      </c>
      <c r="AA916" t="s">
        <v>17839</v>
      </c>
      <c r="AB916" t="s">
        <v>17840</v>
      </c>
      <c r="AC916" t="s">
        <v>17841</v>
      </c>
      <c r="AD916" t="s">
        <v>17842</v>
      </c>
      <c r="AE916" t="s">
        <v>17843</v>
      </c>
      <c r="AF916" t="s">
        <v>17844</v>
      </c>
      <c r="AG916" t="s">
        <v>17845</v>
      </c>
      <c r="AH916" t="s">
        <v>17846</v>
      </c>
      <c r="AI916" t="s">
        <v>17847</v>
      </c>
      <c r="AJ916" t="s">
        <v>17848</v>
      </c>
      <c r="AK916" t="s">
        <v>17849</v>
      </c>
      <c r="AL916" t="s">
        <v>17850</v>
      </c>
      <c r="AM916" t="s">
        <v>17851</v>
      </c>
      <c r="AN916" t="s">
        <v>17852</v>
      </c>
      <c r="AO916" t="s">
        <v>17853</v>
      </c>
      <c r="AP916" t="s">
        <v>17854</v>
      </c>
      <c r="AQ916" t="s">
        <v>17855</v>
      </c>
      <c r="AR916" t="s">
        <v>17856</v>
      </c>
      <c r="AS916" t="s">
        <v>17857</v>
      </c>
      <c r="AT916" t="s">
        <v>17858</v>
      </c>
      <c r="AU916" t="s">
        <v>17859</v>
      </c>
      <c r="AV916" t="s">
        <v>17860</v>
      </c>
      <c r="AW916" t="s">
        <v>17861</v>
      </c>
      <c r="AX916" t="s">
        <v>17862</v>
      </c>
      <c r="AY916" t="s">
        <v>17863</v>
      </c>
      <c r="AZ916" t="s">
        <v>17864</v>
      </c>
      <c r="BA916" t="s">
        <v>17865</v>
      </c>
      <c r="BB916" t="s">
        <v>17866</v>
      </c>
      <c r="BC916" t="s">
        <v>17867</v>
      </c>
      <c r="BD916" t="s">
        <v>17868</v>
      </c>
      <c r="BE916" t="s">
        <v>17869</v>
      </c>
      <c r="BF916" t="s">
        <v>17870</v>
      </c>
      <c r="BG916" t="s">
        <v>17871</v>
      </c>
      <c r="BH916" t="s">
        <v>17872</v>
      </c>
      <c r="BI916" t="s">
        <v>17873</v>
      </c>
      <c r="BJ916" t="s">
        <v>17874</v>
      </c>
      <c r="BK916" t="s">
        <v>17875</v>
      </c>
      <c r="BL916" t="s">
        <v>17876</v>
      </c>
      <c r="BM916" t="s">
        <v>17877</v>
      </c>
      <c r="BN916" t="s">
        <v>17878</v>
      </c>
      <c r="BO916" t="s">
        <v>17879</v>
      </c>
      <c r="BP916" t="s">
        <v>17880</v>
      </c>
      <c r="BQ916" t="s">
        <v>17881</v>
      </c>
      <c r="BR916" t="s">
        <v>17882</v>
      </c>
      <c r="BS916" t="s">
        <v>17883</v>
      </c>
      <c r="BT916" t="s">
        <v>17884</v>
      </c>
      <c r="BU916" t="s">
        <v>17885</v>
      </c>
      <c r="BV916" t="s">
        <v>17886</v>
      </c>
      <c r="BW916" t="s">
        <v>17887</v>
      </c>
      <c r="BX916" t="s">
        <v>17888</v>
      </c>
      <c r="BY916" t="s">
        <v>17889</v>
      </c>
      <c r="BZ916" t="s">
        <v>17890</v>
      </c>
      <c r="CA916" t="s">
        <v>17891</v>
      </c>
      <c r="CB916" t="s">
        <v>17892</v>
      </c>
      <c r="CC916" t="s">
        <v>17893</v>
      </c>
      <c r="CD916" t="s">
        <v>17894</v>
      </c>
      <c r="CE916" t="s">
        <v>17895</v>
      </c>
      <c r="CF916" t="s">
        <v>17896</v>
      </c>
      <c r="CG916" t="s">
        <v>17897</v>
      </c>
      <c r="CH916" t="s">
        <v>17898</v>
      </c>
      <c r="CI916" t="s">
        <v>17899</v>
      </c>
      <c r="CJ916" t="s">
        <v>17900</v>
      </c>
      <c r="CK916" t="s">
        <v>17901</v>
      </c>
      <c r="CL916" t="s">
        <v>17902</v>
      </c>
      <c r="CM916" t="s">
        <v>17903</v>
      </c>
      <c r="CN916" t="s">
        <v>17904</v>
      </c>
      <c r="CO916" t="s">
        <v>17905</v>
      </c>
      <c r="CP916" t="s">
        <v>17906</v>
      </c>
      <c r="CQ916" t="s">
        <v>17907</v>
      </c>
      <c r="CR916" t="s">
        <v>17908</v>
      </c>
      <c r="CS916" t="s">
        <v>17909</v>
      </c>
      <c r="CT916" t="s">
        <v>17910</v>
      </c>
      <c r="CU916" t="s">
        <v>17911</v>
      </c>
      <c r="CV916" t="s">
        <v>17912</v>
      </c>
      <c r="CW916" t="s">
        <v>17913</v>
      </c>
      <c r="CX916" t="s">
        <v>17914</v>
      </c>
      <c r="CY916" t="s">
        <v>17915</v>
      </c>
      <c r="CZ916" t="s">
        <v>17916</v>
      </c>
      <c r="DA916" t="s">
        <v>17917</v>
      </c>
      <c r="DB916" t="s">
        <v>17918</v>
      </c>
      <c r="DC916" t="s">
        <v>17919</v>
      </c>
      <c r="DD916" t="s">
        <v>17920</v>
      </c>
      <c r="DE916" t="s">
        <v>17921</v>
      </c>
      <c r="DF916" t="s">
        <v>17922</v>
      </c>
      <c r="DG916" t="s">
        <v>17923</v>
      </c>
      <c r="DH916" t="s">
        <v>17924</v>
      </c>
      <c r="DI916" t="s">
        <v>17925</v>
      </c>
      <c r="DJ916" t="s">
        <v>17926</v>
      </c>
      <c r="DK916" t="s">
        <v>17927</v>
      </c>
      <c r="DL916" t="s">
        <v>17928</v>
      </c>
      <c r="DM916" t="s">
        <v>17929</v>
      </c>
      <c r="DN916" t="s">
        <v>17930</v>
      </c>
      <c r="DO916" t="s">
        <v>17931</v>
      </c>
      <c r="DP916" t="s">
        <v>17932</v>
      </c>
      <c r="DQ916" t="s">
        <v>17933</v>
      </c>
      <c r="DR916" t="s">
        <v>17934</v>
      </c>
      <c r="DS916" t="s">
        <v>17935</v>
      </c>
      <c r="DT916" t="s">
        <v>17936</v>
      </c>
      <c r="DU916" t="s">
        <v>17937</v>
      </c>
      <c r="DV916" t="s">
        <v>17938</v>
      </c>
      <c r="DW916" t="s">
        <v>17939</v>
      </c>
      <c r="DX916" t="s">
        <v>17940</v>
      </c>
      <c r="DY916" t="s">
        <v>17941</v>
      </c>
      <c r="DZ916" t="s">
        <v>17942</v>
      </c>
      <c r="EA916" t="s">
        <v>17943</v>
      </c>
      <c r="EB916" t="s">
        <v>17944</v>
      </c>
      <c r="EC916" t="s">
        <v>17945</v>
      </c>
      <c r="ED916" t="s">
        <v>17946</v>
      </c>
      <c r="EE916" t="s">
        <v>17947</v>
      </c>
      <c r="EF916" t="s">
        <v>17948</v>
      </c>
      <c r="EG916" t="s">
        <v>17949</v>
      </c>
      <c r="EH916" t="s">
        <v>17950</v>
      </c>
      <c r="EI916" t="s">
        <v>17951</v>
      </c>
      <c r="EJ916" t="s">
        <v>17952</v>
      </c>
      <c r="EK916" t="s">
        <v>17953</v>
      </c>
      <c r="EL916" t="s">
        <v>17954</v>
      </c>
      <c r="EM916" t="s">
        <v>17955</v>
      </c>
      <c r="EN916" t="s">
        <v>17956</v>
      </c>
      <c r="EO916" t="s">
        <v>17957</v>
      </c>
      <c r="EP916" t="s">
        <v>17958</v>
      </c>
      <c r="EQ916" t="s">
        <v>17959</v>
      </c>
      <c r="ER916" t="s">
        <v>17960</v>
      </c>
      <c r="ES916" t="s">
        <v>17961</v>
      </c>
      <c r="ET916" t="s">
        <v>17962</v>
      </c>
      <c r="EU916" t="s">
        <v>17963</v>
      </c>
      <c r="EV916" t="s">
        <v>17964</v>
      </c>
      <c r="EW916" t="s">
        <v>17965</v>
      </c>
      <c r="EX916" t="s">
        <v>17966</v>
      </c>
      <c r="EY916" t="s">
        <v>17967</v>
      </c>
      <c r="EZ916" t="s">
        <v>17968</v>
      </c>
      <c r="FA916" t="s">
        <v>17969</v>
      </c>
      <c r="FB916" t="s">
        <v>17970</v>
      </c>
      <c r="FC916" t="s">
        <v>17971</v>
      </c>
      <c r="FD916" t="s">
        <v>17972</v>
      </c>
      <c r="FE916" t="s">
        <v>17973</v>
      </c>
      <c r="FF916" t="s">
        <v>17974</v>
      </c>
      <c r="FG916" t="s">
        <v>17975</v>
      </c>
      <c r="FH916" t="s">
        <v>17976</v>
      </c>
      <c r="FI916" t="s">
        <v>17977</v>
      </c>
      <c r="FJ916" t="s">
        <v>17978</v>
      </c>
      <c r="FK916" t="s">
        <v>17979</v>
      </c>
      <c r="FL916" t="s">
        <v>17980</v>
      </c>
      <c r="FM916" t="s">
        <v>17981</v>
      </c>
      <c r="FN916" t="s">
        <v>17982</v>
      </c>
      <c r="FO916" t="s">
        <v>17983</v>
      </c>
      <c r="FP916" t="s">
        <v>17984</v>
      </c>
      <c r="FQ916" t="s">
        <v>17985</v>
      </c>
      <c r="FR916" t="s">
        <v>17986</v>
      </c>
      <c r="FS916" t="s">
        <v>17987</v>
      </c>
      <c r="FT916" t="s">
        <v>17988</v>
      </c>
      <c r="FU916" t="s">
        <v>17989</v>
      </c>
      <c r="FV916" t="s">
        <v>17990</v>
      </c>
      <c r="FW916" t="s">
        <v>17991</v>
      </c>
      <c r="FX916" t="s">
        <v>17992</v>
      </c>
      <c r="FY916" t="s">
        <v>17993</v>
      </c>
      <c r="FZ916" t="s">
        <v>17994</v>
      </c>
      <c r="GA916" t="s">
        <v>17995</v>
      </c>
      <c r="GB916" t="s">
        <v>17996</v>
      </c>
      <c r="GC916" t="s">
        <v>17997</v>
      </c>
      <c r="GD916" t="s">
        <v>17998</v>
      </c>
      <c r="GE916" t="s">
        <v>17999</v>
      </c>
      <c r="GF916" t="s">
        <v>18000</v>
      </c>
      <c r="GG916" t="s">
        <v>18001</v>
      </c>
    </row>
    <row r="917" spans="1:255" x14ac:dyDescent="0.25">
      <c r="A917" t="s">
        <v>19435</v>
      </c>
    </row>
    <row r="918" spans="1:255" x14ac:dyDescent="0.25">
      <c r="A918" t="s">
        <v>19432</v>
      </c>
      <c r="B918" t="s">
        <v>19433</v>
      </c>
    </row>
    <row r="919" spans="1:255" x14ac:dyDescent="0.25">
      <c r="A919" t="s">
        <v>17370</v>
      </c>
      <c r="B919" t="s">
        <v>17371</v>
      </c>
      <c r="C919" t="s">
        <v>17372</v>
      </c>
      <c r="D919" t="s">
        <v>17373</v>
      </c>
      <c r="E919" t="s">
        <v>17374</v>
      </c>
      <c r="F919" t="s">
        <v>17375</v>
      </c>
      <c r="G919" t="s">
        <v>17376</v>
      </c>
      <c r="H919" t="s">
        <v>17594</v>
      </c>
      <c r="I919" t="s">
        <v>17377</v>
      </c>
      <c r="J919" t="s">
        <v>17378</v>
      </c>
      <c r="K919" t="s">
        <v>17379</v>
      </c>
      <c r="L919" t="s">
        <v>17380</v>
      </c>
      <c r="M919" t="s">
        <v>17381</v>
      </c>
      <c r="N919" t="s">
        <v>17382</v>
      </c>
      <c r="O919" t="s">
        <v>17383</v>
      </c>
      <c r="P919" t="s">
        <v>17384</v>
      </c>
      <c r="Q919" t="s">
        <v>17385</v>
      </c>
      <c r="R919" t="s">
        <v>17386</v>
      </c>
      <c r="S919" t="s">
        <v>17387</v>
      </c>
      <c r="T919" t="s">
        <v>17388</v>
      </c>
      <c r="U919" t="s">
        <v>17389</v>
      </c>
      <c r="V919" t="s">
        <v>17390</v>
      </c>
      <c r="W919" t="s">
        <v>17391</v>
      </c>
      <c r="X919" t="s">
        <v>17392</v>
      </c>
      <c r="Y919" t="s">
        <v>17595</v>
      </c>
      <c r="Z919" t="s">
        <v>17393</v>
      </c>
      <c r="AA919" t="s">
        <v>17394</v>
      </c>
      <c r="AB919" t="s">
        <v>17395</v>
      </c>
      <c r="AC919" t="s">
        <v>17396</v>
      </c>
      <c r="AD919" t="s">
        <v>17397</v>
      </c>
      <c r="AE919" t="s">
        <v>17398</v>
      </c>
      <c r="AF919" t="s">
        <v>17399</v>
      </c>
      <c r="AG919" t="s">
        <v>17596</v>
      </c>
      <c r="AH919" t="s">
        <v>17400</v>
      </c>
      <c r="AI919" t="s">
        <v>17401</v>
      </c>
      <c r="AJ919" t="s">
        <v>17402</v>
      </c>
      <c r="AK919" t="s">
        <v>17403</v>
      </c>
      <c r="AL919" t="s">
        <v>17404</v>
      </c>
      <c r="AM919" t="s">
        <v>17405</v>
      </c>
      <c r="AN919" t="s">
        <v>17406</v>
      </c>
      <c r="AO919" t="s">
        <v>17407</v>
      </c>
      <c r="AP919" t="s">
        <v>17598</v>
      </c>
      <c r="AQ919" t="s">
        <v>17408</v>
      </c>
      <c r="AR919" t="s">
        <v>17409</v>
      </c>
      <c r="AS919" t="s">
        <v>17410</v>
      </c>
      <c r="AT919" t="s">
        <v>17411</v>
      </c>
      <c r="AU919" t="s">
        <v>17412</v>
      </c>
      <c r="AV919" t="s">
        <v>17413</v>
      </c>
      <c r="AW919" t="s">
        <v>17414</v>
      </c>
      <c r="AX919" t="s">
        <v>17415</v>
      </c>
      <c r="AY919" t="s">
        <v>17416</v>
      </c>
      <c r="AZ919" t="s">
        <v>17417</v>
      </c>
      <c r="BA919" t="s">
        <v>17418</v>
      </c>
      <c r="BB919" t="s">
        <v>17419</v>
      </c>
      <c r="BC919" t="s">
        <v>17420</v>
      </c>
      <c r="BD919" t="s">
        <v>17421</v>
      </c>
      <c r="BE919" t="s">
        <v>17422</v>
      </c>
      <c r="BF919" t="s">
        <v>17423</v>
      </c>
      <c r="BG919" t="s">
        <v>17424</v>
      </c>
      <c r="BH919" t="s">
        <v>17425</v>
      </c>
      <c r="BI919" t="s">
        <v>17426</v>
      </c>
      <c r="BJ919" t="s">
        <v>17427</v>
      </c>
      <c r="BK919" t="s">
        <v>17428</v>
      </c>
      <c r="BL919" t="s">
        <v>17429</v>
      </c>
      <c r="BM919" t="s">
        <v>17430</v>
      </c>
      <c r="BN919" t="s">
        <v>17431</v>
      </c>
      <c r="BO919" t="s">
        <v>17432</v>
      </c>
      <c r="BP919" t="s">
        <v>17433</v>
      </c>
      <c r="BQ919" t="s">
        <v>17434</v>
      </c>
      <c r="BR919" t="s">
        <v>17435</v>
      </c>
      <c r="BS919" t="s">
        <v>17436</v>
      </c>
      <c r="BT919" t="s">
        <v>17599</v>
      </c>
      <c r="BU919" t="s">
        <v>17437</v>
      </c>
      <c r="BV919" t="s">
        <v>17438</v>
      </c>
      <c r="BW919" t="s">
        <v>17439</v>
      </c>
      <c r="BX919" t="s">
        <v>17440</v>
      </c>
      <c r="BY919" t="s">
        <v>17441</v>
      </c>
      <c r="BZ919" t="s">
        <v>17442</v>
      </c>
      <c r="CA919" t="s">
        <v>17443</v>
      </c>
      <c r="CB919" t="s">
        <v>17444</v>
      </c>
      <c r="CC919" t="s">
        <v>17445</v>
      </c>
      <c r="CD919" t="s">
        <v>17446</v>
      </c>
      <c r="CE919" t="s">
        <v>17447</v>
      </c>
      <c r="CF919" t="s">
        <v>17448</v>
      </c>
      <c r="CG919" t="s">
        <v>17449</v>
      </c>
      <c r="CH919" t="s">
        <v>17450</v>
      </c>
      <c r="CI919" t="s">
        <v>17451</v>
      </c>
      <c r="CJ919" t="s">
        <v>17452</v>
      </c>
      <c r="CK919" t="s">
        <v>17453</v>
      </c>
      <c r="CL919" t="s">
        <v>17454</v>
      </c>
      <c r="CM919" t="s">
        <v>17455</v>
      </c>
      <c r="CN919" t="s">
        <v>17456</v>
      </c>
      <c r="CO919" t="s">
        <v>17457</v>
      </c>
      <c r="CP919" t="s">
        <v>17458</v>
      </c>
      <c r="CQ919" t="s">
        <v>17459</v>
      </c>
      <c r="CR919" t="s">
        <v>17460</v>
      </c>
      <c r="CS919" t="s">
        <v>17461</v>
      </c>
      <c r="CT919" t="s">
        <v>17462</v>
      </c>
      <c r="CU919" t="s">
        <v>17463</v>
      </c>
      <c r="CV919" t="s">
        <v>17464</v>
      </c>
      <c r="CW919" t="s">
        <v>17465</v>
      </c>
      <c r="CX919" t="s">
        <v>17466</v>
      </c>
      <c r="CY919" t="s">
        <v>17467</v>
      </c>
      <c r="CZ919" t="s">
        <v>17468</v>
      </c>
      <c r="DA919" t="s">
        <v>17469</v>
      </c>
      <c r="DB919" t="s">
        <v>17470</v>
      </c>
      <c r="DC919" t="s">
        <v>17471</v>
      </c>
      <c r="DD919" t="s">
        <v>17472</v>
      </c>
      <c r="DE919" t="s">
        <v>17473</v>
      </c>
      <c r="DF919" t="s">
        <v>17474</v>
      </c>
      <c r="DG919" t="s">
        <v>17475</v>
      </c>
      <c r="DH919" t="s">
        <v>17476</v>
      </c>
      <c r="DI919" t="s">
        <v>17477</v>
      </c>
      <c r="DJ919" t="s">
        <v>17478</v>
      </c>
      <c r="DK919" t="s">
        <v>17479</v>
      </c>
      <c r="DL919" t="s">
        <v>17480</v>
      </c>
      <c r="DM919" t="s">
        <v>17481</v>
      </c>
      <c r="DN919" t="s">
        <v>17482</v>
      </c>
      <c r="DO919" t="s">
        <v>17483</v>
      </c>
      <c r="DP919" t="s">
        <v>17484</v>
      </c>
      <c r="DQ919" t="s">
        <v>17485</v>
      </c>
      <c r="DR919" t="s">
        <v>17486</v>
      </c>
      <c r="DS919" t="s">
        <v>17487</v>
      </c>
      <c r="DT919" t="s">
        <v>17488</v>
      </c>
      <c r="DU919" t="s">
        <v>17489</v>
      </c>
      <c r="DV919" t="s">
        <v>17490</v>
      </c>
      <c r="DW919" t="s">
        <v>17491</v>
      </c>
      <c r="DX919" t="s">
        <v>17492</v>
      </c>
      <c r="DY919" t="s">
        <v>17493</v>
      </c>
      <c r="DZ919" t="s">
        <v>17494</v>
      </c>
      <c r="EA919" t="s">
        <v>17495</v>
      </c>
      <c r="EB919" t="s">
        <v>17496</v>
      </c>
      <c r="EC919" t="s">
        <v>17497</v>
      </c>
      <c r="ED919" t="s">
        <v>17498</v>
      </c>
      <c r="EE919" t="s">
        <v>17499</v>
      </c>
      <c r="EF919" t="s">
        <v>17500</v>
      </c>
      <c r="EG919" t="s">
        <v>17501</v>
      </c>
      <c r="EH919" t="s">
        <v>17502</v>
      </c>
      <c r="EI919" t="s">
        <v>17503</v>
      </c>
      <c r="EJ919" t="s">
        <v>17504</v>
      </c>
      <c r="EK919" t="s">
        <v>17505</v>
      </c>
      <c r="EL919" t="s">
        <v>17506</v>
      </c>
      <c r="EM919" t="s">
        <v>17507</v>
      </c>
      <c r="EN919" t="s">
        <v>17508</v>
      </c>
      <c r="EO919" t="s">
        <v>17509</v>
      </c>
      <c r="EP919" t="s">
        <v>17510</v>
      </c>
      <c r="EQ919" t="s">
        <v>17511</v>
      </c>
      <c r="ER919" t="s">
        <v>17512</v>
      </c>
      <c r="ES919" t="s">
        <v>17513</v>
      </c>
      <c r="ET919" t="s">
        <v>17601</v>
      </c>
      <c r="EU919" t="s">
        <v>17514</v>
      </c>
      <c r="EV919" t="s">
        <v>17515</v>
      </c>
      <c r="EW919" t="s">
        <v>17516</v>
      </c>
      <c r="EX919" t="s">
        <v>17517</v>
      </c>
      <c r="EY919" t="s">
        <v>17518</v>
      </c>
      <c r="EZ919" t="s">
        <v>17519</v>
      </c>
      <c r="FA919" t="s">
        <v>17520</v>
      </c>
      <c r="FB919" t="s">
        <v>17521</v>
      </c>
      <c r="FC919" t="s">
        <v>17522</v>
      </c>
      <c r="FD919" t="s">
        <v>17523</v>
      </c>
      <c r="FE919" t="s">
        <v>17524</v>
      </c>
      <c r="FF919" t="s">
        <v>17525</v>
      </c>
      <c r="FG919" t="s">
        <v>17526</v>
      </c>
      <c r="FH919" t="s">
        <v>17527</v>
      </c>
      <c r="FI919" t="s">
        <v>17528</v>
      </c>
      <c r="FJ919" t="s">
        <v>17529</v>
      </c>
      <c r="FK919" t="s">
        <v>17530</v>
      </c>
      <c r="FL919" t="s">
        <v>17531</v>
      </c>
      <c r="FM919" t="s">
        <v>17532</v>
      </c>
      <c r="FN919" t="s">
        <v>17533</v>
      </c>
      <c r="FO919" t="s">
        <v>17534</v>
      </c>
      <c r="FP919" t="s">
        <v>17535</v>
      </c>
      <c r="FQ919" t="s">
        <v>17536</v>
      </c>
      <c r="FR919" t="s">
        <v>17537</v>
      </c>
      <c r="FS919" t="s">
        <v>17538</v>
      </c>
      <c r="FT919" t="s">
        <v>17602</v>
      </c>
      <c r="FU919" t="s">
        <v>17539</v>
      </c>
      <c r="FV919" t="s">
        <v>17540</v>
      </c>
      <c r="FW919" t="s">
        <v>17541</v>
      </c>
      <c r="FX919" t="s">
        <v>17542</v>
      </c>
      <c r="FY919" t="s">
        <v>17543</v>
      </c>
      <c r="FZ919" t="s">
        <v>17544</v>
      </c>
      <c r="GA919" t="s">
        <v>17545</v>
      </c>
      <c r="GB919" t="s">
        <v>17546</v>
      </c>
      <c r="GC919" t="s">
        <v>17547</v>
      </c>
      <c r="GD919" t="s">
        <v>17603</v>
      </c>
      <c r="GE919" t="s">
        <v>17548</v>
      </c>
      <c r="GF919" t="s">
        <v>17549</v>
      </c>
      <c r="GG919" t="s">
        <v>17550</v>
      </c>
      <c r="GH919" t="s">
        <v>17551</v>
      </c>
      <c r="GI919" t="s">
        <v>17552</v>
      </c>
      <c r="GJ919" t="s">
        <v>17553</v>
      </c>
      <c r="GK919" t="s">
        <v>17554</v>
      </c>
      <c r="GL919" t="s">
        <v>17555</v>
      </c>
      <c r="GM919" t="s">
        <v>17556</v>
      </c>
      <c r="GN919" t="s">
        <v>17557</v>
      </c>
      <c r="GO919" t="s">
        <v>17558</v>
      </c>
      <c r="GP919" t="s">
        <v>17559</v>
      </c>
      <c r="GQ919" t="s">
        <v>17560</v>
      </c>
      <c r="GR919" t="s">
        <v>17561</v>
      </c>
      <c r="GS919" t="s">
        <v>17562</v>
      </c>
      <c r="GT919" t="s">
        <v>17563</v>
      </c>
      <c r="GU919" t="s">
        <v>17564</v>
      </c>
      <c r="GV919" t="s">
        <v>17565</v>
      </c>
      <c r="GW919" t="s">
        <v>17566</v>
      </c>
      <c r="GX919" t="s">
        <v>17567</v>
      </c>
      <c r="GY919" t="s">
        <v>17604</v>
      </c>
      <c r="GZ919" t="s">
        <v>17568</v>
      </c>
      <c r="HA919" t="s">
        <v>17569</v>
      </c>
      <c r="HB919" t="s">
        <v>17570</v>
      </c>
      <c r="HC919" t="s">
        <v>17571</v>
      </c>
      <c r="HD919" t="s">
        <v>17572</v>
      </c>
      <c r="HE919" t="s">
        <v>17573</v>
      </c>
      <c r="HF919" t="s">
        <v>17574</v>
      </c>
      <c r="HG919" t="s">
        <v>17575</v>
      </c>
      <c r="HH919" t="s">
        <v>17576</v>
      </c>
      <c r="HI919" t="s">
        <v>17577</v>
      </c>
      <c r="HJ919" t="s">
        <v>17578</v>
      </c>
      <c r="HK919" t="s">
        <v>17579</v>
      </c>
      <c r="HL919" t="s">
        <v>17580</v>
      </c>
      <c r="HM919" t="s">
        <v>17581</v>
      </c>
      <c r="HN919" t="s">
        <v>17582</v>
      </c>
      <c r="HO919" t="s">
        <v>17583</v>
      </c>
      <c r="HP919" t="s">
        <v>17584</v>
      </c>
      <c r="HQ919" t="s">
        <v>17585</v>
      </c>
      <c r="HR919" t="s">
        <v>17586</v>
      </c>
      <c r="HS919" t="s">
        <v>17587</v>
      </c>
      <c r="HT919" t="s">
        <v>17588</v>
      </c>
      <c r="HU919" t="s">
        <v>17605</v>
      </c>
      <c r="HV919" t="s">
        <v>17589</v>
      </c>
      <c r="HW919" t="s">
        <v>17590</v>
      </c>
      <c r="HX919" t="s">
        <v>17591</v>
      </c>
      <c r="HY919" t="s">
        <v>17592</v>
      </c>
      <c r="HZ919" t="s">
        <v>17593</v>
      </c>
      <c r="IA919" t="s">
        <v>17600</v>
      </c>
      <c r="IB919" t="s">
        <v>17606</v>
      </c>
      <c r="IC919" t="s">
        <v>17607</v>
      </c>
      <c r="ID919" t="s">
        <v>17608</v>
      </c>
      <c r="IE919" t="s">
        <v>17609</v>
      </c>
      <c r="IF919" t="s">
        <v>17610</v>
      </c>
      <c r="IG919" t="s">
        <v>17611</v>
      </c>
      <c r="IH919" t="s">
        <v>17612</v>
      </c>
      <c r="II919" t="s">
        <v>17597</v>
      </c>
      <c r="IJ919" t="s">
        <v>17613</v>
      </c>
      <c r="IK919" t="s">
        <v>17614</v>
      </c>
      <c r="IL919" t="s">
        <v>17615</v>
      </c>
      <c r="IM919" t="s">
        <v>17616</v>
      </c>
      <c r="IN919" t="s">
        <v>17617</v>
      </c>
      <c r="IO919" t="s">
        <v>17618</v>
      </c>
      <c r="IP919" t="s">
        <v>17619</v>
      </c>
      <c r="IQ919" t="s">
        <v>17620</v>
      </c>
      <c r="IR919" t="s">
        <v>17621</v>
      </c>
      <c r="IS919" t="s">
        <v>17622</v>
      </c>
      <c r="IT919" t="s">
        <v>17623</v>
      </c>
      <c r="IU919" t="s">
        <v>17624</v>
      </c>
    </row>
    <row r="920" spans="1:255" x14ac:dyDescent="0.25">
      <c r="A920" t="s">
        <v>19436</v>
      </c>
    </row>
    <row r="921" spans="1:255" x14ac:dyDescent="0.25">
      <c r="A921" t="s">
        <v>19432</v>
      </c>
      <c r="B921" t="s">
        <v>19433</v>
      </c>
    </row>
    <row r="922" spans="1:255" x14ac:dyDescent="0.25">
      <c r="A922" t="s">
        <v>17813</v>
      </c>
      <c r="B922" t="s">
        <v>17814</v>
      </c>
      <c r="C922" t="s">
        <v>17815</v>
      </c>
      <c r="D922" t="s">
        <v>17816</v>
      </c>
      <c r="E922" t="s">
        <v>17817</v>
      </c>
      <c r="F922" t="s">
        <v>17818</v>
      </c>
      <c r="G922" t="s">
        <v>17819</v>
      </c>
      <c r="H922" t="s">
        <v>17820</v>
      </c>
      <c r="I922" t="s">
        <v>17821</v>
      </c>
      <c r="J922" t="s">
        <v>17822</v>
      </c>
      <c r="K922" t="s">
        <v>17823</v>
      </c>
      <c r="L922" t="s">
        <v>17824</v>
      </c>
      <c r="M922" t="s">
        <v>17825</v>
      </c>
      <c r="N922" t="s">
        <v>17826</v>
      </c>
      <c r="O922" t="s">
        <v>17827</v>
      </c>
      <c r="P922" t="s">
        <v>17828</v>
      </c>
      <c r="Q922" t="s">
        <v>17829</v>
      </c>
      <c r="R922" t="s">
        <v>17830</v>
      </c>
      <c r="S922" t="s">
        <v>17831</v>
      </c>
      <c r="T922" t="s">
        <v>17832</v>
      </c>
      <c r="U922" t="s">
        <v>17833</v>
      </c>
      <c r="V922" t="s">
        <v>17834</v>
      </c>
      <c r="W922" t="s">
        <v>17835</v>
      </c>
      <c r="X922" t="s">
        <v>17836</v>
      </c>
      <c r="Y922" t="s">
        <v>17837</v>
      </c>
      <c r="Z922" t="s">
        <v>17838</v>
      </c>
      <c r="AA922" t="s">
        <v>17839</v>
      </c>
      <c r="AB922" t="s">
        <v>17840</v>
      </c>
      <c r="AC922" t="s">
        <v>17841</v>
      </c>
      <c r="AD922" t="s">
        <v>17842</v>
      </c>
      <c r="AE922" t="s">
        <v>17843</v>
      </c>
      <c r="AF922" t="s">
        <v>17844</v>
      </c>
      <c r="AG922" t="s">
        <v>17845</v>
      </c>
      <c r="AH922" t="s">
        <v>17846</v>
      </c>
      <c r="AI922" t="s">
        <v>17847</v>
      </c>
      <c r="AJ922" t="s">
        <v>17848</v>
      </c>
      <c r="AK922" t="s">
        <v>17849</v>
      </c>
      <c r="AL922" t="s">
        <v>17850</v>
      </c>
      <c r="AM922" t="s">
        <v>17851</v>
      </c>
      <c r="AN922" t="s">
        <v>17852</v>
      </c>
      <c r="AO922" t="s">
        <v>17853</v>
      </c>
      <c r="AP922" t="s">
        <v>17854</v>
      </c>
      <c r="AQ922" t="s">
        <v>17855</v>
      </c>
      <c r="AR922" t="s">
        <v>17856</v>
      </c>
      <c r="AS922" t="s">
        <v>17857</v>
      </c>
      <c r="AT922" t="s">
        <v>17858</v>
      </c>
      <c r="AU922" t="s">
        <v>17859</v>
      </c>
      <c r="AV922" t="s">
        <v>17860</v>
      </c>
      <c r="AW922" t="s">
        <v>17861</v>
      </c>
      <c r="AX922" t="s">
        <v>17862</v>
      </c>
      <c r="AY922" t="s">
        <v>17863</v>
      </c>
      <c r="AZ922" t="s">
        <v>17864</v>
      </c>
      <c r="BA922" t="s">
        <v>17865</v>
      </c>
      <c r="BB922" t="s">
        <v>17866</v>
      </c>
      <c r="BC922" t="s">
        <v>17867</v>
      </c>
      <c r="BD922" t="s">
        <v>17868</v>
      </c>
      <c r="BE922" t="s">
        <v>17869</v>
      </c>
      <c r="BF922" t="s">
        <v>17870</v>
      </c>
      <c r="BG922" t="s">
        <v>17871</v>
      </c>
      <c r="BH922" t="s">
        <v>17872</v>
      </c>
      <c r="BI922" t="s">
        <v>17873</v>
      </c>
      <c r="BJ922" t="s">
        <v>17874</v>
      </c>
      <c r="BK922" t="s">
        <v>17875</v>
      </c>
      <c r="BL922" t="s">
        <v>17876</v>
      </c>
      <c r="BM922" t="s">
        <v>17877</v>
      </c>
      <c r="BN922" t="s">
        <v>17878</v>
      </c>
      <c r="BO922" t="s">
        <v>17879</v>
      </c>
      <c r="BP922" t="s">
        <v>17880</v>
      </c>
      <c r="BQ922" t="s">
        <v>17881</v>
      </c>
      <c r="BR922" t="s">
        <v>17882</v>
      </c>
      <c r="BS922" t="s">
        <v>17883</v>
      </c>
      <c r="BT922" t="s">
        <v>17884</v>
      </c>
      <c r="BU922" t="s">
        <v>17885</v>
      </c>
      <c r="BV922" t="s">
        <v>17886</v>
      </c>
      <c r="BW922" t="s">
        <v>17887</v>
      </c>
      <c r="BX922" t="s">
        <v>17888</v>
      </c>
      <c r="BY922" t="s">
        <v>17889</v>
      </c>
      <c r="BZ922" t="s">
        <v>17890</v>
      </c>
      <c r="CA922" t="s">
        <v>17891</v>
      </c>
      <c r="CB922" t="s">
        <v>17892</v>
      </c>
      <c r="CC922" t="s">
        <v>17893</v>
      </c>
      <c r="CD922" t="s">
        <v>17894</v>
      </c>
      <c r="CE922" t="s">
        <v>17895</v>
      </c>
      <c r="CF922" t="s">
        <v>17896</v>
      </c>
      <c r="CG922" t="s">
        <v>17897</v>
      </c>
      <c r="CH922" t="s">
        <v>17898</v>
      </c>
      <c r="CI922" t="s">
        <v>17899</v>
      </c>
      <c r="CJ922" t="s">
        <v>17900</v>
      </c>
      <c r="CK922" t="s">
        <v>17901</v>
      </c>
      <c r="CL922" t="s">
        <v>17902</v>
      </c>
      <c r="CM922" t="s">
        <v>17903</v>
      </c>
      <c r="CN922" t="s">
        <v>17904</v>
      </c>
      <c r="CO922" t="s">
        <v>17905</v>
      </c>
      <c r="CP922" t="s">
        <v>17906</v>
      </c>
      <c r="CQ922" t="s">
        <v>17907</v>
      </c>
      <c r="CR922" t="s">
        <v>17908</v>
      </c>
      <c r="CS922" t="s">
        <v>17909</v>
      </c>
      <c r="CT922" t="s">
        <v>17910</v>
      </c>
      <c r="CU922" t="s">
        <v>17911</v>
      </c>
      <c r="CV922" t="s">
        <v>17912</v>
      </c>
      <c r="CW922" t="s">
        <v>17913</v>
      </c>
      <c r="CX922" t="s">
        <v>17914</v>
      </c>
      <c r="CY922" t="s">
        <v>17915</v>
      </c>
      <c r="CZ922" t="s">
        <v>17916</v>
      </c>
      <c r="DA922" t="s">
        <v>17917</v>
      </c>
      <c r="DB922" t="s">
        <v>17918</v>
      </c>
      <c r="DC922" t="s">
        <v>17919</v>
      </c>
      <c r="DD922" t="s">
        <v>17920</v>
      </c>
      <c r="DE922" t="s">
        <v>17921</v>
      </c>
      <c r="DF922" t="s">
        <v>17922</v>
      </c>
      <c r="DG922" t="s">
        <v>17923</v>
      </c>
      <c r="DH922" t="s">
        <v>17924</v>
      </c>
      <c r="DI922" t="s">
        <v>17925</v>
      </c>
      <c r="DJ922" t="s">
        <v>17926</v>
      </c>
      <c r="DK922" t="s">
        <v>17927</v>
      </c>
      <c r="DL922" t="s">
        <v>17928</v>
      </c>
      <c r="DM922" t="s">
        <v>17929</v>
      </c>
      <c r="DN922" t="s">
        <v>17930</v>
      </c>
      <c r="DO922" t="s">
        <v>17931</v>
      </c>
      <c r="DP922" t="s">
        <v>17932</v>
      </c>
      <c r="DQ922" t="s">
        <v>17933</v>
      </c>
      <c r="DR922" t="s">
        <v>17934</v>
      </c>
      <c r="DS922" t="s">
        <v>17935</v>
      </c>
      <c r="DT922" t="s">
        <v>17936</v>
      </c>
      <c r="DU922" t="s">
        <v>17937</v>
      </c>
      <c r="DV922" t="s">
        <v>17938</v>
      </c>
      <c r="DW922" t="s">
        <v>17939</v>
      </c>
      <c r="DX922" t="s">
        <v>17940</v>
      </c>
      <c r="DY922" t="s">
        <v>17941</v>
      </c>
      <c r="DZ922" t="s">
        <v>17942</v>
      </c>
      <c r="EA922" t="s">
        <v>17943</v>
      </c>
      <c r="EB922" t="s">
        <v>17944</v>
      </c>
      <c r="EC922" t="s">
        <v>17945</v>
      </c>
      <c r="ED922" t="s">
        <v>17946</v>
      </c>
      <c r="EE922" t="s">
        <v>17947</v>
      </c>
      <c r="EF922" t="s">
        <v>17948</v>
      </c>
      <c r="EG922" t="s">
        <v>17949</v>
      </c>
      <c r="EH922" t="s">
        <v>17950</v>
      </c>
      <c r="EI922" t="s">
        <v>17951</v>
      </c>
      <c r="EJ922" t="s">
        <v>17952</v>
      </c>
      <c r="EK922" t="s">
        <v>17953</v>
      </c>
      <c r="EL922" t="s">
        <v>17954</v>
      </c>
      <c r="EM922" t="s">
        <v>17955</v>
      </c>
      <c r="EN922" t="s">
        <v>17956</v>
      </c>
      <c r="EO922" t="s">
        <v>17957</v>
      </c>
      <c r="EP922" t="s">
        <v>17958</v>
      </c>
      <c r="EQ922" t="s">
        <v>17959</v>
      </c>
      <c r="ER922" t="s">
        <v>17960</v>
      </c>
      <c r="ES922" t="s">
        <v>17961</v>
      </c>
      <c r="ET922" t="s">
        <v>17962</v>
      </c>
      <c r="EU922" t="s">
        <v>17963</v>
      </c>
      <c r="EV922" t="s">
        <v>17964</v>
      </c>
      <c r="EW922" t="s">
        <v>17965</v>
      </c>
      <c r="EX922" t="s">
        <v>17966</v>
      </c>
      <c r="EY922" t="s">
        <v>17967</v>
      </c>
      <c r="EZ922" t="s">
        <v>17968</v>
      </c>
      <c r="FA922" t="s">
        <v>17969</v>
      </c>
      <c r="FB922" t="s">
        <v>17970</v>
      </c>
      <c r="FC922" t="s">
        <v>17971</v>
      </c>
      <c r="FD922" t="s">
        <v>17972</v>
      </c>
      <c r="FE922" t="s">
        <v>17973</v>
      </c>
      <c r="FF922" t="s">
        <v>17974</v>
      </c>
      <c r="FG922" t="s">
        <v>17975</v>
      </c>
      <c r="FH922" t="s">
        <v>17976</v>
      </c>
      <c r="FI922" t="s">
        <v>17977</v>
      </c>
      <c r="FJ922" t="s">
        <v>17978</v>
      </c>
      <c r="FK922" t="s">
        <v>17979</v>
      </c>
      <c r="FL922" t="s">
        <v>17980</v>
      </c>
      <c r="FM922" t="s">
        <v>17981</v>
      </c>
      <c r="FN922" t="s">
        <v>17982</v>
      </c>
      <c r="FO922" t="s">
        <v>17983</v>
      </c>
      <c r="FP922" t="s">
        <v>17984</v>
      </c>
      <c r="FQ922" t="s">
        <v>17985</v>
      </c>
      <c r="FR922" t="s">
        <v>17986</v>
      </c>
      <c r="FS922" t="s">
        <v>17987</v>
      </c>
      <c r="FT922" t="s">
        <v>17988</v>
      </c>
      <c r="FU922" t="s">
        <v>17989</v>
      </c>
      <c r="FV922" t="s">
        <v>17990</v>
      </c>
      <c r="FW922" t="s">
        <v>17991</v>
      </c>
      <c r="FX922" t="s">
        <v>17992</v>
      </c>
      <c r="FY922" t="s">
        <v>17993</v>
      </c>
      <c r="FZ922" t="s">
        <v>17994</v>
      </c>
      <c r="GA922" t="s">
        <v>17995</v>
      </c>
      <c r="GB922" t="s">
        <v>17996</v>
      </c>
      <c r="GC922" t="s">
        <v>17997</v>
      </c>
      <c r="GD922" t="s">
        <v>17998</v>
      </c>
      <c r="GE922" t="s">
        <v>17999</v>
      </c>
      <c r="GF922" t="s">
        <v>18000</v>
      </c>
      <c r="GG922" t="s">
        <v>18001</v>
      </c>
    </row>
    <row r="923" spans="1:255" x14ac:dyDescent="0.25">
      <c r="A923" t="s">
        <v>17370</v>
      </c>
      <c r="B923" t="s">
        <v>17371</v>
      </c>
      <c r="C923" t="s">
        <v>17372</v>
      </c>
      <c r="D923" t="s">
        <v>17373</v>
      </c>
      <c r="E923" t="s">
        <v>17374</v>
      </c>
      <c r="F923" t="s">
        <v>17375</v>
      </c>
      <c r="G923" t="s">
        <v>17376</v>
      </c>
      <c r="H923" t="s">
        <v>17594</v>
      </c>
      <c r="I923" t="s">
        <v>17377</v>
      </c>
      <c r="J923" t="s">
        <v>17378</v>
      </c>
      <c r="K923" t="s">
        <v>17379</v>
      </c>
      <c r="L923" t="s">
        <v>17380</v>
      </c>
      <c r="M923" t="s">
        <v>17381</v>
      </c>
      <c r="N923" t="s">
        <v>17382</v>
      </c>
      <c r="O923" t="s">
        <v>17383</v>
      </c>
      <c r="P923" t="s">
        <v>17384</v>
      </c>
      <c r="Q923" t="s">
        <v>17385</v>
      </c>
      <c r="R923" t="s">
        <v>17386</v>
      </c>
      <c r="S923" t="s">
        <v>17387</v>
      </c>
      <c r="T923" t="s">
        <v>17388</v>
      </c>
      <c r="U923" t="s">
        <v>17389</v>
      </c>
      <c r="V923" t="s">
        <v>17390</v>
      </c>
      <c r="W923" t="s">
        <v>17391</v>
      </c>
      <c r="X923" t="s">
        <v>17392</v>
      </c>
      <c r="Y923" t="s">
        <v>17595</v>
      </c>
      <c r="Z923" t="s">
        <v>17393</v>
      </c>
      <c r="AA923" t="s">
        <v>17394</v>
      </c>
      <c r="AB923" t="s">
        <v>17395</v>
      </c>
      <c r="AC923" t="s">
        <v>17396</v>
      </c>
      <c r="AD923" t="s">
        <v>17397</v>
      </c>
      <c r="AE923" t="s">
        <v>17398</v>
      </c>
      <c r="AF923" t="s">
        <v>17399</v>
      </c>
      <c r="AG923" t="s">
        <v>17596</v>
      </c>
      <c r="AH923" t="s">
        <v>17400</v>
      </c>
      <c r="AI923" t="s">
        <v>17401</v>
      </c>
      <c r="AJ923" t="s">
        <v>17402</v>
      </c>
      <c r="AK923" t="s">
        <v>17403</v>
      </c>
      <c r="AL923" t="s">
        <v>17404</v>
      </c>
      <c r="AM923" t="s">
        <v>17405</v>
      </c>
      <c r="AN923" t="s">
        <v>17406</v>
      </c>
      <c r="AO923" t="s">
        <v>17407</v>
      </c>
      <c r="AP923" t="s">
        <v>17598</v>
      </c>
      <c r="AQ923" t="s">
        <v>17408</v>
      </c>
      <c r="AR923" t="s">
        <v>17409</v>
      </c>
      <c r="AS923" t="s">
        <v>17410</v>
      </c>
      <c r="AT923" t="s">
        <v>17411</v>
      </c>
      <c r="AU923" t="s">
        <v>17412</v>
      </c>
      <c r="AV923" t="s">
        <v>17413</v>
      </c>
      <c r="AW923" t="s">
        <v>17414</v>
      </c>
      <c r="AX923" t="s">
        <v>17415</v>
      </c>
      <c r="AY923" t="s">
        <v>17416</v>
      </c>
      <c r="AZ923" t="s">
        <v>17417</v>
      </c>
      <c r="BA923" t="s">
        <v>17418</v>
      </c>
      <c r="BB923" t="s">
        <v>17419</v>
      </c>
      <c r="BC923" t="s">
        <v>17420</v>
      </c>
      <c r="BD923" t="s">
        <v>17421</v>
      </c>
      <c r="BE923" t="s">
        <v>17422</v>
      </c>
      <c r="BF923" t="s">
        <v>17423</v>
      </c>
      <c r="BG923" t="s">
        <v>17424</v>
      </c>
      <c r="BH923" t="s">
        <v>17425</v>
      </c>
      <c r="BI923" t="s">
        <v>17426</v>
      </c>
      <c r="BJ923" t="s">
        <v>17427</v>
      </c>
      <c r="BK923" t="s">
        <v>17428</v>
      </c>
      <c r="BL923" t="s">
        <v>17429</v>
      </c>
      <c r="BM923" t="s">
        <v>17430</v>
      </c>
      <c r="BN923" t="s">
        <v>17431</v>
      </c>
      <c r="BO923" t="s">
        <v>17432</v>
      </c>
      <c r="BP923" t="s">
        <v>17433</v>
      </c>
      <c r="BQ923" t="s">
        <v>17434</v>
      </c>
      <c r="BR923" t="s">
        <v>17435</v>
      </c>
      <c r="BS923" t="s">
        <v>17436</v>
      </c>
      <c r="BT923" t="s">
        <v>17599</v>
      </c>
      <c r="BU923" t="s">
        <v>17437</v>
      </c>
      <c r="BV923" t="s">
        <v>17438</v>
      </c>
      <c r="BW923" t="s">
        <v>17439</v>
      </c>
      <c r="BX923" t="s">
        <v>17440</v>
      </c>
      <c r="BY923" t="s">
        <v>17441</v>
      </c>
      <c r="BZ923" t="s">
        <v>17442</v>
      </c>
      <c r="CA923" t="s">
        <v>17443</v>
      </c>
      <c r="CB923" t="s">
        <v>17444</v>
      </c>
      <c r="CC923" t="s">
        <v>17445</v>
      </c>
      <c r="CD923" t="s">
        <v>17446</v>
      </c>
      <c r="CE923" t="s">
        <v>17447</v>
      </c>
      <c r="CF923" t="s">
        <v>17448</v>
      </c>
      <c r="CG923" t="s">
        <v>17449</v>
      </c>
      <c r="CH923" t="s">
        <v>17450</v>
      </c>
      <c r="CI923" t="s">
        <v>17451</v>
      </c>
      <c r="CJ923" t="s">
        <v>17452</v>
      </c>
      <c r="CK923" t="s">
        <v>17453</v>
      </c>
      <c r="CL923" t="s">
        <v>17454</v>
      </c>
      <c r="CM923" t="s">
        <v>17455</v>
      </c>
      <c r="CN923" t="s">
        <v>17456</v>
      </c>
      <c r="CO923" t="s">
        <v>17457</v>
      </c>
      <c r="CP923" t="s">
        <v>17458</v>
      </c>
      <c r="CQ923" t="s">
        <v>17459</v>
      </c>
      <c r="CR923" t="s">
        <v>17460</v>
      </c>
      <c r="CS923" t="s">
        <v>17461</v>
      </c>
      <c r="CT923" t="s">
        <v>17462</v>
      </c>
      <c r="CU923" t="s">
        <v>17463</v>
      </c>
      <c r="CV923" t="s">
        <v>17464</v>
      </c>
      <c r="CW923" t="s">
        <v>17465</v>
      </c>
      <c r="CX923" t="s">
        <v>17466</v>
      </c>
      <c r="CY923" t="s">
        <v>17467</v>
      </c>
      <c r="CZ923" t="s">
        <v>17468</v>
      </c>
      <c r="DA923" t="s">
        <v>17469</v>
      </c>
      <c r="DB923" t="s">
        <v>17470</v>
      </c>
      <c r="DC923" t="s">
        <v>17471</v>
      </c>
      <c r="DD923" t="s">
        <v>17472</v>
      </c>
      <c r="DE923" t="s">
        <v>17473</v>
      </c>
      <c r="DF923" t="s">
        <v>17474</v>
      </c>
      <c r="DG923" t="s">
        <v>17475</v>
      </c>
      <c r="DH923" t="s">
        <v>17476</v>
      </c>
      <c r="DI923" t="s">
        <v>17477</v>
      </c>
      <c r="DJ923" t="s">
        <v>17478</v>
      </c>
      <c r="DK923" t="s">
        <v>17479</v>
      </c>
      <c r="DL923" t="s">
        <v>17480</v>
      </c>
      <c r="DM923" t="s">
        <v>17481</v>
      </c>
      <c r="DN923" t="s">
        <v>17482</v>
      </c>
      <c r="DO923" t="s">
        <v>17483</v>
      </c>
      <c r="DP923" t="s">
        <v>17484</v>
      </c>
      <c r="DQ923" t="s">
        <v>17485</v>
      </c>
      <c r="DR923" t="s">
        <v>17486</v>
      </c>
      <c r="DS923" t="s">
        <v>17487</v>
      </c>
      <c r="DT923" t="s">
        <v>17488</v>
      </c>
      <c r="DU923" t="s">
        <v>17489</v>
      </c>
      <c r="DV923" t="s">
        <v>17490</v>
      </c>
      <c r="DW923" t="s">
        <v>17491</v>
      </c>
      <c r="DX923" t="s">
        <v>17492</v>
      </c>
      <c r="DY923" t="s">
        <v>17493</v>
      </c>
      <c r="DZ923" t="s">
        <v>17494</v>
      </c>
      <c r="EA923" t="s">
        <v>17495</v>
      </c>
      <c r="EB923" t="s">
        <v>17496</v>
      </c>
      <c r="EC923" t="s">
        <v>17497</v>
      </c>
      <c r="ED923" t="s">
        <v>17498</v>
      </c>
      <c r="EE923" t="s">
        <v>17499</v>
      </c>
      <c r="EF923" t="s">
        <v>17500</v>
      </c>
      <c r="EG923" t="s">
        <v>17501</v>
      </c>
      <c r="EH923" t="s">
        <v>17502</v>
      </c>
      <c r="EI923" t="s">
        <v>17503</v>
      </c>
      <c r="EJ923" t="s">
        <v>17504</v>
      </c>
      <c r="EK923" t="s">
        <v>17505</v>
      </c>
      <c r="EL923" t="s">
        <v>17506</v>
      </c>
      <c r="EM923" t="s">
        <v>17507</v>
      </c>
      <c r="EN923" t="s">
        <v>17508</v>
      </c>
      <c r="EO923" t="s">
        <v>17509</v>
      </c>
      <c r="EP923" t="s">
        <v>17510</v>
      </c>
      <c r="EQ923" t="s">
        <v>17511</v>
      </c>
      <c r="ER923" t="s">
        <v>17512</v>
      </c>
      <c r="ES923" t="s">
        <v>17513</v>
      </c>
      <c r="ET923" t="s">
        <v>17601</v>
      </c>
      <c r="EU923" t="s">
        <v>17514</v>
      </c>
      <c r="EV923" t="s">
        <v>17515</v>
      </c>
      <c r="EW923" t="s">
        <v>17516</v>
      </c>
      <c r="EX923" t="s">
        <v>17517</v>
      </c>
      <c r="EY923" t="s">
        <v>17518</v>
      </c>
      <c r="EZ923" t="s">
        <v>17519</v>
      </c>
      <c r="FA923" t="s">
        <v>17520</v>
      </c>
      <c r="FB923" t="s">
        <v>17521</v>
      </c>
      <c r="FC923" t="s">
        <v>17522</v>
      </c>
      <c r="FD923" t="s">
        <v>17523</v>
      </c>
      <c r="FE923" t="s">
        <v>17524</v>
      </c>
      <c r="FF923" t="s">
        <v>17525</v>
      </c>
      <c r="FG923" t="s">
        <v>17526</v>
      </c>
      <c r="FH923" t="s">
        <v>17527</v>
      </c>
      <c r="FI923" t="s">
        <v>17528</v>
      </c>
      <c r="FJ923" t="s">
        <v>17529</v>
      </c>
      <c r="FK923" t="s">
        <v>17530</v>
      </c>
      <c r="FL923" t="s">
        <v>17531</v>
      </c>
      <c r="FM923" t="s">
        <v>17532</v>
      </c>
      <c r="FN923" t="s">
        <v>17533</v>
      </c>
      <c r="FO923" t="s">
        <v>17534</v>
      </c>
      <c r="FP923" t="s">
        <v>17535</v>
      </c>
      <c r="FQ923" t="s">
        <v>17536</v>
      </c>
      <c r="FR923" t="s">
        <v>17537</v>
      </c>
      <c r="FS923" t="s">
        <v>17538</v>
      </c>
      <c r="FT923" t="s">
        <v>17602</v>
      </c>
      <c r="FU923" t="s">
        <v>17539</v>
      </c>
      <c r="FV923" t="s">
        <v>17540</v>
      </c>
      <c r="FW923" t="s">
        <v>17541</v>
      </c>
      <c r="FX923" t="s">
        <v>17542</v>
      </c>
      <c r="FY923" t="s">
        <v>17543</v>
      </c>
      <c r="FZ923" t="s">
        <v>17544</v>
      </c>
      <c r="GA923" t="s">
        <v>17545</v>
      </c>
      <c r="GB923" t="s">
        <v>17546</v>
      </c>
      <c r="GC923" t="s">
        <v>17547</v>
      </c>
      <c r="GD923" t="s">
        <v>17603</v>
      </c>
      <c r="GE923" t="s">
        <v>17548</v>
      </c>
      <c r="GF923" t="s">
        <v>17549</v>
      </c>
      <c r="GG923" t="s">
        <v>17550</v>
      </c>
      <c r="GH923" t="s">
        <v>17551</v>
      </c>
      <c r="GI923" t="s">
        <v>17552</v>
      </c>
      <c r="GJ923" t="s">
        <v>17553</v>
      </c>
      <c r="GK923" t="s">
        <v>17554</v>
      </c>
      <c r="GL923" t="s">
        <v>17555</v>
      </c>
      <c r="GM923" t="s">
        <v>17556</v>
      </c>
      <c r="GN923" t="s">
        <v>17557</v>
      </c>
      <c r="GO923" t="s">
        <v>17558</v>
      </c>
      <c r="GP923" t="s">
        <v>17559</v>
      </c>
      <c r="GQ923" t="s">
        <v>17560</v>
      </c>
      <c r="GR923" t="s">
        <v>17561</v>
      </c>
      <c r="GS923" t="s">
        <v>17562</v>
      </c>
      <c r="GT923" t="s">
        <v>17563</v>
      </c>
      <c r="GU923" t="s">
        <v>17564</v>
      </c>
      <c r="GV923" t="s">
        <v>17565</v>
      </c>
      <c r="GW923" t="s">
        <v>17566</v>
      </c>
      <c r="GX923" t="s">
        <v>17567</v>
      </c>
      <c r="GY923" t="s">
        <v>17604</v>
      </c>
      <c r="GZ923" t="s">
        <v>17568</v>
      </c>
      <c r="HA923" t="s">
        <v>17569</v>
      </c>
      <c r="HB923" t="s">
        <v>17570</v>
      </c>
      <c r="HC923" t="s">
        <v>17571</v>
      </c>
      <c r="HD923" t="s">
        <v>17572</v>
      </c>
      <c r="HE923" t="s">
        <v>17573</v>
      </c>
      <c r="HF923" t="s">
        <v>17574</v>
      </c>
      <c r="HG923" t="s">
        <v>17575</v>
      </c>
      <c r="HH923" t="s">
        <v>17576</v>
      </c>
      <c r="HI923" t="s">
        <v>17577</v>
      </c>
      <c r="HJ923" t="s">
        <v>17578</v>
      </c>
      <c r="HK923" t="s">
        <v>17579</v>
      </c>
      <c r="HL923" t="s">
        <v>17580</v>
      </c>
      <c r="HM923" t="s">
        <v>17581</v>
      </c>
      <c r="HN923" t="s">
        <v>17582</v>
      </c>
      <c r="HO923" t="s">
        <v>17583</v>
      </c>
      <c r="HP923" t="s">
        <v>17584</v>
      </c>
      <c r="HQ923" t="s">
        <v>17585</v>
      </c>
      <c r="HR923" t="s">
        <v>17586</v>
      </c>
      <c r="HS923" t="s">
        <v>17587</v>
      </c>
      <c r="HT923" t="s">
        <v>17588</v>
      </c>
      <c r="HU923" t="s">
        <v>17605</v>
      </c>
      <c r="HV923" t="s">
        <v>17589</v>
      </c>
      <c r="HW923" t="s">
        <v>17590</v>
      </c>
      <c r="HX923" t="s">
        <v>17591</v>
      </c>
      <c r="HY923" t="s">
        <v>17592</v>
      </c>
      <c r="HZ923" t="s">
        <v>17593</v>
      </c>
      <c r="IA923" t="s">
        <v>17600</v>
      </c>
      <c r="IB923" t="s">
        <v>17606</v>
      </c>
      <c r="IC923" t="s">
        <v>17607</v>
      </c>
      <c r="ID923" t="s">
        <v>17608</v>
      </c>
      <c r="IE923" t="s">
        <v>17609</v>
      </c>
      <c r="IF923" t="s">
        <v>17610</v>
      </c>
      <c r="IG923" t="s">
        <v>17611</v>
      </c>
      <c r="IH923" t="s">
        <v>17612</v>
      </c>
      <c r="II923" t="s">
        <v>17597</v>
      </c>
      <c r="IJ923" t="s">
        <v>17613</v>
      </c>
      <c r="IK923" t="s">
        <v>17614</v>
      </c>
      <c r="IL923" t="s">
        <v>17615</v>
      </c>
      <c r="IM923" t="s">
        <v>17616</v>
      </c>
      <c r="IN923" t="s">
        <v>17617</v>
      </c>
      <c r="IO923" t="s">
        <v>17618</v>
      </c>
      <c r="IP923" t="s">
        <v>17619</v>
      </c>
      <c r="IQ923" t="s">
        <v>17620</v>
      </c>
      <c r="IR923" t="s">
        <v>17621</v>
      </c>
      <c r="IS923" t="s">
        <v>17622</v>
      </c>
      <c r="IT923" t="s">
        <v>17623</v>
      </c>
      <c r="IU923" t="s">
        <v>17624</v>
      </c>
    </row>
    <row r="924" spans="1:255" x14ac:dyDescent="0.25">
      <c r="A924" t="s">
        <v>19437</v>
      </c>
    </row>
    <row r="925" spans="1:255" x14ac:dyDescent="0.25">
      <c r="A925" t="s">
        <v>19438</v>
      </c>
    </row>
    <row r="926" spans="1:255" x14ac:dyDescent="0.25">
      <c r="A926" t="s">
        <v>19439</v>
      </c>
    </row>
    <row r="927" spans="1:255" x14ac:dyDescent="0.25">
      <c r="A927" t="s">
        <v>19440</v>
      </c>
    </row>
    <row r="928" spans="1:255" x14ac:dyDescent="0.25">
      <c r="A928" t="s">
        <v>19441</v>
      </c>
    </row>
    <row r="929" spans="1:1" x14ac:dyDescent="0.25">
      <c r="A929" t="s">
        <v>19442</v>
      </c>
    </row>
    <row r="930" spans="1:1" x14ac:dyDescent="0.25">
      <c r="A930" t="s">
        <v>19443</v>
      </c>
    </row>
    <row r="931" spans="1:1" x14ac:dyDescent="0.25">
      <c r="A931" t="s">
        <v>19444</v>
      </c>
    </row>
    <row r="932" spans="1:1" x14ac:dyDescent="0.25">
      <c r="A932" t="s">
        <v>19445</v>
      </c>
    </row>
    <row r="933" spans="1:1" x14ac:dyDescent="0.25">
      <c r="A933" t="s">
        <v>19446</v>
      </c>
    </row>
    <row r="934" spans="1:1" x14ac:dyDescent="0.25">
      <c r="A934" t="s">
        <v>19447</v>
      </c>
    </row>
    <row r="935" spans="1:1" x14ac:dyDescent="0.25">
      <c r="A935" t="s">
        <v>19448</v>
      </c>
    </row>
    <row r="936" spans="1:1" x14ac:dyDescent="0.25">
      <c r="A936" t="s">
        <v>19449</v>
      </c>
    </row>
    <row r="937" spans="1:1" x14ac:dyDescent="0.25">
      <c r="A937" t="s">
        <v>19450</v>
      </c>
    </row>
    <row r="938" spans="1:1" x14ac:dyDescent="0.25">
      <c r="A938" t="s">
        <v>19451</v>
      </c>
    </row>
    <row r="939" spans="1:1" x14ac:dyDescent="0.25">
      <c r="A939" t="s">
        <v>19452</v>
      </c>
    </row>
    <row r="940" spans="1:1" x14ac:dyDescent="0.25">
      <c r="A940" t="s">
        <v>19453</v>
      </c>
    </row>
    <row r="941" spans="1:1" x14ac:dyDescent="0.25">
      <c r="A941" t="s">
        <v>19454</v>
      </c>
    </row>
    <row r="942" spans="1:1" x14ac:dyDescent="0.25">
      <c r="A942" t="s">
        <v>19455</v>
      </c>
    </row>
    <row r="943" spans="1:1" x14ac:dyDescent="0.25">
      <c r="A943" t="s">
        <v>19456</v>
      </c>
    </row>
    <row r="944" spans="1:1" x14ac:dyDescent="0.25">
      <c r="A944" t="s">
        <v>19457</v>
      </c>
    </row>
    <row r="945" spans="1:189" x14ac:dyDescent="0.25">
      <c r="A945" t="s">
        <v>19458</v>
      </c>
    </row>
    <row r="946" spans="1:189" x14ac:dyDescent="0.25">
      <c r="A946" t="s">
        <v>19459</v>
      </c>
    </row>
    <row r="947" spans="1:189" x14ac:dyDescent="0.25">
      <c r="A947" t="s">
        <v>19460</v>
      </c>
    </row>
    <row r="948" spans="1:189" x14ac:dyDescent="0.25">
      <c r="A948" t="s">
        <v>19461</v>
      </c>
    </row>
    <row r="949" spans="1:189" x14ac:dyDescent="0.25">
      <c r="A949" t="s">
        <v>19462</v>
      </c>
    </row>
    <row r="950" spans="1:189" x14ac:dyDescent="0.25">
      <c r="A950" t="s">
        <v>19463</v>
      </c>
    </row>
    <row r="951" spans="1:189" x14ac:dyDescent="0.25">
      <c r="A951" t="s">
        <v>19464</v>
      </c>
    </row>
    <row r="952" spans="1:189" x14ac:dyDescent="0.25">
      <c r="A952" t="s">
        <v>19465</v>
      </c>
    </row>
    <row r="953" spans="1:189" x14ac:dyDescent="0.25">
      <c r="A953" t="s">
        <v>19466</v>
      </c>
    </row>
    <row r="954" spans="1:189" x14ac:dyDescent="0.25">
      <c r="A954" t="s">
        <v>19467</v>
      </c>
    </row>
    <row r="955" spans="1:189" x14ac:dyDescent="0.25">
      <c r="A955" t="s">
        <v>19468</v>
      </c>
    </row>
    <row r="956" spans="1:189" x14ac:dyDescent="0.25">
      <c r="A956" t="s">
        <v>19469</v>
      </c>
    </row>
    <row r="957" spans="1:189" x14ac:dyDescent="0.25">
      <c r="A957" t="s">
        <v>19470</v>
      </c>
      <c r="B957" t="s">
        <v>19471</v>
      </c>
      <c r="C957" t="s">
        <v>19472</v>
      </c>
      <c r="D957" t="s">
        <v>19473</v>
      </c>
      <c r="E957" t="s">
        <v>19474</v>
      </c>
    </row>
    <row r="958" spans="1:189" x14ac:dyDescent="0.25">
      <c r="A958" t="s">
        <v>17813</v>
      </c>
      <c r="B958" t="s">
        <v>17814</v>
      </c>
      <c r="C958" t="s">
        <v>17815</v>
      </c>
      <c r="D958" t="s">
        <v>17816</v>
      </c>
      <c r="E958" t="s">
        <v>17817</v>
      </c>
      <c r="F958" t="s">
        <v>17818</v>
      </c>
      <c r="G958" t="s">
        <v>17819</v>
      </c>
      <c r="H958" t="s">
        <v>17820</v>
      </c>
      <c r="I958" t="s">
        <v>17821</v>
      </c>
      <c r="J958" t="s">
        <v>17822</v>
      </c>
      <c r="K958" t="s">
        <v>17823</v>
      </c>
      <c r="L958" t="s">
        <v>17824</v>
      </c>
      <c r="M958" t="s">
        <v>17825</v>
      </c>
      <c r="N958" t="s">
        <v>17826</v>
      </c>
      <c r="O958" t="s">
        <v>17827</v>
      </c>
      <c r="P958" t="s">
        <v>17828</v>
      </c>
      <c r="Q958" t="s">
        <v>17829</v>
      </c>
      <c r="R958" t="s">
        <v>17830</v>
      </c>
      <c r="S958" t="s">
        <v>17831</v>
      </c>
      <c r="T958" t="s">
        <v>17832</v>
      </c>
      <c r="U958" t="s">
        <v>17833</v>
      </c>
      <c r="V958" t="s">
        <v>17834</v>
      </c>
      <c r="W958" t="s">
        <v>17835</v>
      </c>
      <c r="X958" t="s">
        <v>17836</v>
      </c>
      <c r="Y958" t="s">
        <v>17837</v>
      </c>
      <c r="Z958" t="s">
        <v>17838</v>
      </c>
      <c r="AA958" t="s">
        <v>17839</v>
      </c>
      <c r="AB958" t="s">
        <v>17840</v>
      </c>
      <c r="AC958" t="s">
        <v>17841</v>
      </c>
      <c r="AD958" t="s">
        <v>17842</v>
      </c>
      <c r="AE958" t="s">
        <v>17843</v>
      </c>
      <c r="AF958" t="s">
        <v>17844</v>
      </c>
      <c r="AG958" t="s">
        <v>17845</v>
      </c>
      <c r="AH958" t="s">
        <v>17846</v>
      </c>
      <c r="AI958" t="s">
        <v>17847</v>
      </c>
      <c r="AJ958" t="s">
        <v>17848</v>
      </c>
      <c r="AK958" t="s">
        <v>17849</v>
      </c>
      <c r="AL958" t="s">
        <v>17850</v>
      </c>
      <c r="AM958" t="s">
        <v>17851</v>
      </c>
      <c r="AN958" t="s">
        <v>17852</v>
      </c>
      <c r="AO958" t="s">
        <v>17853</v>
      </c>
      <c r="AP958" t="s">
        <v>17854</v>
      </c>
      <c r="AQ958" t="s">
        <v>17855</v>
      </c>
      <c r="AR958" t="s">
        <v>17856</v>
      </c>
      <c r="AS958" t="s">
        <v>17857</v>
      </c>
      <c r="AT958" t="s">
        <v>17858</v>
      </c>
      <c r="AU958" t="s">
        <v>17859</v>
      </c>
      <c r="AV958" t="s">
        <v>17860</v>
      </c>
      <c r="AW958" t="s">
        <v>17861</v>
      </c>
      <c r="AX958" t="s">
        <v>17862</v>
      </c>
      <c r="AY958" t="s">
        <v>17863</v>
      </c>
      <c r="AZ958" t="s">
        <v>17864</v>
      </c>
      <c r="BA958" t="s">
        <v>17865</v>
      </c>
      <c r="BB958" t="s">
        <v>17866</v>
      </c>
      <c r="BC958" t="s">
        <v>17867</v>
      </c>
      <c r="BD958" t="s">
        <v>17868</v>
      </c>
      <c r="BE958" t="s">
        <v>17869</v>
      </c>
      <c r="BF958" t="s">
        <v>17870</v>
      </c>
      <c r="BG958" t="s">
        <v>17871</v>
      </c>
      <c r="BH958" t="s">
        <v>17872</v>
      </c>
      <c r="BI958" t="s">
        <v>17873</v>
      </c>
      <c r="BJ958" t="s">
        <v>17874</v>
      </c>
      <c r="BK958" t="s">
        <v>17875</v>
      </c>
      <c r="BL958" t="s">
        <v>17876</v>
      </c>
      <c r="BM958" t="s">
        <v>17877</v>
      </c>
      <c r="BN958" t="s">
        <v>17878</v>
      </c>
      <c r="BO958" t="s">
        <v>17879</v>
      </c>
      <c r="BP958" t="s">
        <v>17880</v>
      </c>
      <c r="BQ958" t="s">
        <v>17881</v>
      </c>
      <c r="BR958" t="s">
        <v>17882</v>
      </c>
      <c r="BS958" t="s">
        <v>17883</v>
      </c>
      <c r="BT958" t="s">
        <v>17884</v>
      </c>
      <c r="BU958" t="s">
        <v>17885</v>
      </c>
      <c r="BV958" t="s">
        <v>17886</v>
      </c>
      <c r="BW958" t="s">
        <v>17887</v>
      </c>
      <c r="BX958" t="s">
        <v>17888</v>
      </c>
      <c r="BY958" t="s">
        <v>17889</v>
      </c>
      <c r="BZ958" t="s">
        <v>17890</v>
      </c>
      <c r="CA958" t="s">
        <v>17891</v>
      </c>
      <c r="CB958" t="s">
        <v>17892</v>
      </c>
      <c r="CC958" t="s">
        <v>17893</v>
      </c>
      <c r="CD958" t="s">
        <v>17894</v>
      </c>
      <c r="CE958" t="s">
        <v>17895</v>
      </c>
      <c r="CF958" t="s">
        <v>17896</v>
      </c>
      <c r="CG958" t="s">
        <v>17897</v>
      </c>
      <c r="CH958" t="s">
        <v>17898</v>
      </c>
      <c r="CI958" t="s">
        <v>17899</v>
      </c>
      <c r="CJ958" t="s">
        <v>17900</v>
      </c>
      <c r="CK958" t="s">
        <v>17901</v>
      </c>
      <c r="CL958" t="s">
        <v>17902</v>
      </c>
      <c r="CM958" t="s">
        <v>17903</v>
      </c>
      <c r="CN958" t="s">
        <v>17904</v>
      </c>
      <c r="CO958" t="s">
        <v>17905</v>
      </c>
      <c r="CP958" t="s">
        <v>17906</v>
      </c>
      <c r="CQ958" t="s">
        <v>17907</v>
      </c>
      <c r="CR958" t="s">
        <v>17908</v>
      </c>
      <c r="CS958" t="s">
        <v>17909</v>
      </c>
      <c r="CT958" t="s">
        <v>17910</v>
      </c>
      <c r="CU958" t="s">
        <v>17911</v>
      </c>
      <c r="CV958" t="s">
        <v>17912</v>
      </c>
      <c r="CW958" t="s">
        <v>17913</v>
      </c>
      <c r="CX958" t="s">
        <v>17914</v>
      </c>
      <c r="CY958" t="s">
        <v>17915</v>
      </c>
      <c r="CZ958" t="s">
        <v>17916</v>
      </c>
      <c r="DA958" t="s">
        <v>17917</v>
      </c>
      <c r="DB958" t="s">
        <v>17918</v>
      </c>
      <c r="DC958" t="s">
        <v>17919</v>
      </c>
      <c r="DD958" t="s">
        <v>17920</v>
      </c>
      <c r="DE958" t="s">
        <v>17921</v>
      </c>
      <c r="DF958" t="s">
        <v>17922</v>
      </c>
      <c r="DG958" t="s">
        <v>17923</v>
      </c>
      <c r="DH958" t="s">
        <v>17924</v>
      </c>
      <c r="DI958" t="s">
        <v>17925</v>
      </c>
      <c r="DJ958" t="s">
        <v>17926</v>
      </c>
      <c r="DK958" t="s">
        <v>17927</v>
      </c>
      <c r="DL958" t="s">
        <v>17928</v>
      </c>
      <c r="DM958" t="s">
        <v>17929</v>
      </c>
      <c r="DN958" t="s">
        <v>17930</v>
      </c>
      <c r="DO958" t="s">
        <v>17931</v>
      </c>
      <c r="DP958" t="s">
        <v>17932</v>
      </c>
      <c r="DQ958" t="s">
        <v>17933</v>
      </c>
      <c r="DR958" t="s">
        <v>17934</v>
      </c>
      <c r="DS958" t="s">
        <v>17935</v>
      </c>
      <c r="DT958" t="s">
        <v>17936</v>
      </c>
      <c r="DU958" t="s">
        <v>17937</v>
      </c>
      <c r="DV958" t="s">
        <v>17938</v>
      </c>
      <c r="DW958" t="s">
        <v>17939</v>
      </c>
      <c r="DX958" t="s">
        <v>17940</v>
      </c>
      <c r="DY958" t="s">
        <v>17941</v>
      </c>
      <c r="DZ958" t="s">
        <v>17942</v>
      </c>
      <c r="EA958" t="s">
        <v>17943</v>
      </c>
      <c r="EB958" t="s">
        <v>17944</v>
      </c>
      <c r="EC958" t="s">
        <v>17945</v>
      </c>
      <c r="ED958" t="s">
        <v>17946</v>
      </c>
      <c r="EE958" t="s">
        <v>17947</v>
      </c>
      <c r="EF958" t="s">
        <v>17948</v>
      </c>
      <c r="EG958" t="s">
        <v>17949</v>
      </c>
      <c r="EH958" t="s">
        <v>17950</v>
      </c>
      <c r="EI958" t="s">
        <v>17951</v>
      </c>
      <c r="EJ958" t="s">
        <v>17952</v>
      </c>
      <c r="EK958" t="s">
        <v>17953</v>
      </c>
      <c r="EL958" t="s">
        <v>17954</v>
      </c>
      <c r="EM958" t="s">
        <v>17955</v>
      </c>
      <c r="EN958" t="s">
        <v>17956</v>
      </c>
      <c r="EO958" t="s">
        <v>17957</v>
      </c>
      <c r="EP958" t="s">
        <v>17958</v>
      </c>
      <c r="EQ958" t="s">
        <v>17959</v>
      </c>
      <c r="ER958" t="s">
        <v>17960</v>
      </c>
      <c r="ES958" t="s">
        <v>17961</v>
      </c>
      <c r="ET958" t="s">
        <v>17962</v>
      </c>
      <c r="EU958" t="s">
        <v>17963</v>
      </c>
      <c r="EV958" t="s">
        <v>17964</v>
      </c>
      <c r="EW958" t="s">
        <v>17965</v>
      </c>
      <c r="EX958" t="s">
        <v>17966</v>
      </c>
      <c r="EY958" t="s">
        <v>17967</v>
      </c>
      <c r="EZ958" t="s">
        <v>17968</v>
      </c>
      <c r="FA958" t="s">
        <v>17969</v>
      </c>
      <c r="FB958" t="s">
        <v>17970</v>
      </c>
      <c r="FC958" t="s">
        <v>17971</v>
      </c>
      <c r="FD958" t="s">
        <v>17972</v>
      </c>
      <c r="FE958" t="s">
        <v>17973</v>
      </c>
      <c r="FF958" t="s">
        <v>17974</v>
      </c>
      <c r="FG958" t="s">
        <v>17975</v>
      </c>
      <c r="FH958" t="s">
        <v>17976</v>
      </c>
      <c r="FI958" t="s">
        <v>17977</v>
      </c>
      <c r="FJ958" t="s">
        <v>17978</v>
      </c>
      <c r="FK958" t="s">
        <v>17979</v>
      </c>
      <c r="FL958" t="s">
        <v>17980</v>
      </c>
      <c r="FM958" t="s">
        <v>17981</v>
      </c>
      <c r="FN958" t="s">
        <v>17982</v>
      </c>
      <c r="FO958" t="s">
        <v>17983</v>
      </c>
      <c r="FP958" t="s">
        <v>17984</v>
      </c>
      <c r="FQ958" t="s">
        <v>17985</v>
      </c>
      <c r="FR958" t="s">
        <v>17986</v>
      </c>
      <c r="FS958" t="s">
        <v>17987</v>
      </c>
      <c r="FT958" t="s">
        <v>17988</v>
      </c>
      <c r="FU958" t="s">
        <v>17989</v>
      </c>
      <c r="FV958" t="s">
        <v>17990</v>
      </c>
      <c r="FW958" t="s">
        <v>17991</v>
      </c>
      <c r="FX958" t="s">
        <v>17992</v>
      </c>
      <c r="FY958" t="s">
        <v>17993</v>
      </c>
      <c r="FZ958" t="s">
        <v>17994</v>
      </c>
      <c r="GA958" t="s">
        <v>17995</v>
      </c>
      <c r="GB958" t="s">
        <v>17996</v>
      </c>
      <c r="GC958" t="s">
        <v>17997</v>
      </c>
      <c r="GD958" t="s">
        <v>17998</v>
      </c>
      <c r="GE958" t="s">
        <v>17999</v>
      </c>
      <c r="GF958" t="s">
        <v>18000</v>
      </c>
      <c r="GG958" t="s">
        <v>18001</v>
      </c>
    </row>
    <row r="959" spans="1:189" x14ac:dyDescent="0.25">
      <c r="A959" t="s">
        <v>19475</v>
      </c>
      <c r="B959" t="s">
        <v>19476</v>
      </c>
    </row>
    <row r="960" spans="1:189" x14ac:dyDescent="0.25">
      <c r="A960" t="s">
        <v>19475</v>
      </c>
      <c r="B960" t="s">
        <v>19476</v>
      </c>
    </row>
    <row r="961" spans="1:189" x14ac:dyDescent="0.25">
      <c r="A961" t="s">
        <v>19470</v>
      </c>
      <c r="B961" t="s">
        <v>19471</v>
      </c>
      <c r="C961" t="s">
        <v>19472</v>
      </c>
      <c r="D961" t="s">
        <v>19473</v>
      </c>
      <c r="E961" t="s">
        <v>19474</v>
      </c>
    </row>
    <row r="962" spans="1:189" x14ac:dyDescent="0.25">
      <c r="A962" t="s">
        <v>17813</v>
      </c>
      <c r="B962" t="s">
        <v>17814</v>
      </c>
      <c r="C962" t="s">
        <v>17815</v>
      </c>
      <c r="D962" t="s">
        <v>17816</v>
      </c>
      <c r="E962" t="s">
        <v>17817</v>
      </c>
      <c r="F962" t="s">
        <v>17818</v>
      </c>
      <c r="G962" t="s">
        <v>17819</v>
      </c>
      <c r="H962" t="s">
        <v>17820</v>
      </c>
      <c r="I962" t="s">
        <v>17821</v>
      </c>
      <c r="J962" t="s">
        <v>17822</v>
      </c>
      <c r="K962" t="s">
        <v>17823</v>
      </c>
      <c r="L962" t="s">
        <v>17824</v>
      </c>
      <c r="M962" t="s">
        <v>17825</v>
      </c>
      <c r="N962" t="s">
        <v>17826</v>
      </c>
      <c r="O962" t="s">
        <v>17827</v>
      </c>
      <c r="P962" t="s">
        <v>17828</v>
      </c>
      <c r="Q962" t="s">
        <v>17829</v>
      </c>
      <c r="R962" t="s">
        <v>17830</v>
      </c>
      <c r="S962" t="s">
        <v>17831</v>
      </c>
      <c r="T962" t="s">
        <v>17832</v>
      </c>
      <c r="U962" t="s">
        <v>17833</v>
      </c>
      <c r="V962" t="s">
        <v>17834</v>
      </c>
      <c r="W962" t="s">
        <v>17835</v>
      </c>
      <c r="X962" t="s">
        <v>17836</v>
      </c>
      <c r="Y962" t="s">
        <v>17837</v>
      </c>
      <c r="Z962" t="s">
        <v>17838</v>
      </c>
      <c r="AA962" t="s">
        <v>17839</v>
      </c>
      <c r="AB962" t="s">
        <v>17840</v>
      </c>
      <c r="AC962" t="s">
        <v>17841</v>
      </c>
      <c r="AD962" t="s">
        <v>17842</v>
      </c>
      <c r="AE962" t="s">
        <v>17843</v>
      </c>
      <c r="AF962" t="s">
        <v>17844</v>
      </c>
      <c r="AG962" t="s">
        <v>17845</v>
      </c>
      <c r="AH962" t="s">
        <v>17846</v>
      </c>
      <c r="AI962" t="s">
        <v>17847</v>
      </c>
      <c r="AJ962" t="s">
        <v>17848</v>
      </c>
      <c r="AK962" t="s">
        <v>17849</v>
      </c>
      <c r="AL962" t="s">
        <v>17850</v>
      </c>
      <c r="AM962" t="s">
        <v>17851</v>
      </c>
      <c r="AN962" t="s">
        <v>17852</v>
      </c>
      <c r="AO962" t="s">
        <v>17853</v>
      </c>
      <c r="AP962" t="s">
        <v>17854</v>
      </c>
      <c r="AQ962" t="s">
        <v>17855</v>
      </c>
      <c r="AR962" t="s">
        <v>17856</v>
      </c>
      <c r="AS962" t="s">
        <v>17857</v>
      </c>
      <c r="AT962" t="s">
        <v>17858</v>
      </c>
      <c r="AU962" t="s">
        <v>17859</v>
      </c>
      <c r="AV962" t="s">
        <v>17860</v>
      </c>
      <c r="AW962" t="s">
        <v>17861</v>
      </c>
      <c r="AX962" t="s">
        <v>17862</v>
      </c>
      <c r="AY962" t="s">
        <v>17863</v>
      </c>
      <c r="AZ962" t="s">
        <v>17864</v>
      </c>
      <c r="BA962" t="s">
        <v>17865</v>
      </c>
      <c r="BB962" t="s">
        <v>17866</v>
      </c>
      <c r="BC962" t="s">
        <v>17867</v>
      </c>
      <c r="BD962" t="s">
        <v>17868</v>
      </c>
      <c r="BE962" t="s">
        <v>17869</v>
      </c>
      <c r="BF962" t="s">
        <v>17870</v>
      </c>
      <c r="BG962" t="s">
        <v>17871</v>
      </c>
      <c r="BH962" t="s">
        <v>17872</v>
      </c>
      <c r="BI962" t="s">
        <v>17873</v>
      </c>
      <c r="BJ962" t="s">
        <v>17874</v>
      </c>
      <c r="BK962" t="s">
        <v>17875</v>
      </c>
      <c r="BL962" t="s">
        <v>17876</v>
      </c>
      <c r="BM962" t="s">
        <v>17877</v>
      </c>
      <c r="BN962" t="s">
        <v>17878</v>
      </c>
      <c r="BO962" t="s">
        <v>17879</v>
      </c>
      <c r="BP962" t="s">
        <v>17880</v>
      </c>
      <c r="BQ962" t="s">
        <v>17881</v>
      </c>
      <c r="BR962" t="s">
        <v>17882</v>
      </c>
      <c r="BS962" t="s">
        <v>17883</v>
      </c>
      <c r="BT962" t="s">
        <v>17884</v>
      </c>
      <c r="BU962" t="s">
        <v>17885</v>
      </c>
      <c r="BV962" t="s">
        <v>17886</v>
      </c>
      <c r="BW962" t="s">
        <v>17887</v>
      </c>
      <c r="BX962" t="s">
        <v>17888</v>
      </c>
      <c r="BY962" t="s">
        <v>17889</v>
      </c>
      <c r="BZ962" t="s">
        <v>17890</v>
      </c>
      <c r="CA962" t="s">
        <v>17891</v>
      </c>
      <c r="CB962" t="s">
        <v>17892</v>
      </c>
      <c r="CC962" t="s">
        <v>17893</v>
      </c>
      <c r="CD962" t="s">
        <v>17894</v>
      </c>
      <c r="CE962" t="s">
        <v>17895</v>
      </c>
      <c r="CF962" t="s">
        <v>17896</v>
      </c>
      <c r="CG962" t="s">
        <v>17897</v>
      </c>
      <c r="CH962" t="s">
        <v>17898</v>
      </c>
      <c r="CI962" t="s">
        <v>17899</v>
      </c>
      <c r="CJ962" t="s">
        <v>17900</v>
      </c>
      <c r="CK962" t="s">
        <v>17901</v>
      </c>
      <c r="CL962" t="s">
        <v>17902</v>
      </c>
      <c r="CM962" t="s">
        <v>17903</v>
      </c>
      <c r="CN962" t="s">
        <v>17904</v>
      </c>
      <c r="CO962" t="s">
        <v>17905</v>
      </c>
      <c r="CP962" t="s">
        <v>17906</v>
      </c>
      <c r="CQ962" t="s">
        <v>17907</v>
      </c>
      <c r="CR962" t="s">
        <v>17908</v>
      </c>
      <c r="CS962" t="s">
        <v>17909</v>
      </c>
      <c r="CT962" t="s">
        <v>17910</v>
      </c>
      <c r="CU962" t="s">
        <v>17911</v>
      </c>
      <c r="CV962" t="s">
        <v>17912</v>
      </c>
      <c r="CW962" t="s">
        <v>17913</v>
      </c>
      <c r="CX962" t="s">
        <v>17914</v>
      </c>
      <c r="CY962" t="s">
        <v>17915</v>
      </c>
      <c r="CZ962" t="s">
        <v>17916</v>
      </c>
      <c r="DA962" t="s">
        <v>17917</v>
      </c>
      <c r="DB962" t="s">
        <v>17918</v>
      </c>
      <c r="DC962" t="s">
        <v>17919</v>
      </c>
      <c r="DD962" t="s">
        <v>17920</v>
      </c>
      <c r="DE962" t="s">
        <v>17921</v>
      </c>
      <c r="DF962" t="s">
        <v>17922</v>
      </c>
      <c r="DG962" t="s">
        <v>17923</v>
      </c>
      <c r="DH962" t="s">
        <v>17924</v>
      </c>
      <c r="DI962" t="s">
        <v>17925</v>
      </c>
      <c r="DJ962" t="s">
        <v>17926</v>
      </c>
      <c r="DK962" t="s">
        <v>17927</v>
      </c>
      <c r="DL962" t="s">
        <v>17928</v>
      </c>
      <c r="DM962" t="s">
        <v>17929</v>
      </c>
      <c r="DN962" t="s">
        <v>17930</v>
      </c>
      <c r="DO962" t="s">
        <v>17931</v>
      </c>
      <c r="DP962" t="s">
        <v>17932</v>
      </c>
      <c r="DQ962" t="s">
        <v>17933</v>
      </c>
      <c r="DR962" t="s">
        <v>17934</v>
      </c>
      <c r="DS962" t="s">
        <v>17935</v>
      </c>
      <c r="DT962" t="s">
        <v>17936</v>
      </c>
      <c r="DU962" t="s">
        <v>17937</v>
      </c>
      <c r="DV962" t="s">
        <v>17938</v>
      </c>
      <c r="DW962" t="s">
        <v>17939</v>
      </c>
      <c r="DX962" t="s">
        <v>17940</v>
      </c>
      <c r="DY962" t="s">
        <v>17941</v>
      </c>
      <c r="DZ962" t="s">
        <v>17942</v>
      </c>
      <c r="EA962" t="s">
        <v>17943</v>
      </c>
      <c r="EB962" t="s">
        <v>17944</v>
      </c>
      <c r="EC962" t="s">
        <v>17945</v>
      </c>
      <c r="ED962" t="s">
        <v>17946</v>
      </c>
      <c r="EE962" t="s">
        <v>17947</v>
      </c>
      <c r="EF962" t="s">
        <v>17948</v>
      </c>
      <c r="EG962" t="s">
        <v>17949</v>
      </c>
      <c r="EH962" t="s">
        <v>17950</v>
      </c>
      <c r="EI962" t="s">
        <v>17951</v>
      </c>
      <c r="EJ962" t="s">
        <v>17952</v>
      </c>
      <c r="EK962" t="s">
        <v>17953</v>
      </c>
      <c r="EL962" t="s">
        <v>17954</v>
      </c>
      <c r="EM962" t="s">
        <v>17955</v>
      </c>
      <c r="EN962" t="s">
        <v>17956</v>
      </c>
      <c r="EO962" t="s">
        <v>17957</v>
      </c>
      <c r="EP962" t="s">
        <v>17958</v>
      </c>
      <c r="EQ962" t="s">
        <v>17959</v>
      </c>
      <c r="ER962" t="s">
        <v>17960</v>
      </c>
      <c r="ES962" t="s">
        <v>17961</v>
      </c>
      <c r="ET962" t="s">
        <v>17962</v>
      </c>
      <c r="EU962" t="s">
        <v>17963</v>
      </c>
      <c r="EV962" t="s">
        <v>17964</v>
      </c>
      <c r="EW962" t="s">
        <v>17965</v>
      </c>
      <c r="EX962" t="s">
        <v>17966</v>
      </c>
      <c r="EY962" t="s">
        <v>17967</v>
      </c>
      <c r="EZ962" t="s">
        <v>17968</v>
      </c>
      <c r="FA962" t="s">
        <v>17969</v>
      </c>
      <c r="FB962" t="s">
        <v>17970</v>
      </c>
      <c r="FC962" t="s">
        <v>17971</v>
      </c>
      <c r="FD962" t="s">
        <v>17972</v>
      </c>
      <c r="FE962" t="s">
        <v>17973</v>
      </c>
      <c r="FF962" t="s">
        <v>17974</v>
      </c>
      <c r="FG962" t="s">
        <v>17975</v>
      </c>
      <c r="FH962" t="s">
        <v>17976</v>
      </c>
      <c r="FI962" t="s">
        <v>17977</v>
      </c>
      <c r="FJ962" t="s">
        <v>17978</v>
      </c>
      <c r="FK962" t="s">
        <v>17979</v>
      </c>
      <c r="FL962" t="s">
        <v>17980</v>
      </c>
      <c r="FM962" t="s">
        <v>17981</v>
      </c>
      <c r="FN962" t="s">
        <v>17982</v>
      </c>
      <c r="FO962" t="s">
        <v>17983</v>
      </c>
      <c r="FP962" t="s">
        <v>17984</v>
      </c>
      <c r="FQ962" t="s">
        <v>17985</v>
      </c>
      <c r="FR962" t="s">
        <v>17986</v>
      </c>
      <c r="FS962" t="s">
        <v>17987</v>
      </c>
      <c r="FT962" t="s">
        <v>17988</v>
      </c>
      <c r="FU962" t="s">
        <v>17989</v>
      </c>
      <c r="FV962" t="s">
        <v>17990</v>
      </c>
      <c r="FW962" t="s">
        <v>17991</v>
      </c>
      <c r="FX962" t="s">
        <v>17992</v>
      </c>
      <c r="FY962" t="s">
        <v>17993</v>
      </c>
      <c r="FZ962" t="s">
        <v>17994</v>
      </c>
      <c r="GA962" t="s">
        <v>17995</v>
      </c>
      <c r="GB962" t="s">
        <v>17996</v>
      </c>
      <c r="GC962" t="s">
        <v>17997</v>
      </c>
      <c r="GD962" t="s">
        <v>17998</v>
      </c>
      <c r="GE962" t="s">
        <v>17999</v>
      </c>
      <c r="GF962" t="s">
        <v>18000</v>
      </c>
      <c r="GG962" t="s">
        <v>18001</v>
      </c>
    </row>
    <row r="963" spans="1:189" x14ac:dyDescent="0.25">
      <c r="A963" t="s">
        <v>19475</v>
      </c>
      <c r="B963" t="s">
        <v>19476</v>
      </c>
    </row>
    <row r="964" spans="1:189" x14ac:dyDescent="0.25">
      <c r="A964" t="s">
        <v>17813</v>
      </c>
      <c r="B964" t="s">
        <v>17814</v>
      </c>
      <c r="C964" t="s">
        <v>17815</v>
      </c>
      <c r="D964" t="s">
        <v>17816</v>
      </c>
      <c r="E964" t="s">
        <v>17817</v>
      </c>
      <c r="F964" t="s">
        <v>17818</v>
      </c>
      <c r="G964" t="s">
        <v>17819</v>
      </c>
      <c r="H964" t="s">
        <v>17820</v>
      </c>
      <c r="I964" t="s">
        <v>17821</v>
      </c>
      <c r="J964" t="s">
        <v>17822</v>
      </c>
      <c r="K964" t="s">
        <v>17823</v>
      </c>
      <c r="L964" t="s">
        <v>17824</v>
      </c>
      <c r="M964" t="s">
        <v>17825</v>
      </c>
      <c r="N964" t="s">
        <v>17826</v>
      </c>
      <c r="O964" t="s">
        <v>17827</v>
      </c>
      <c r="P964" t="s">
        <v>17828</v>
      </c>
      <c r="Q964" t="s">
        <v>17829</v>
      </c>
      <c r="R964" t="s">
        <v>17830</v>
      </c>
      <c r="S964" t="s">
        <v>17831</v>
      </c>
      <c r="T964" t="s">
        <v>17832</v>
      </c>
      <c r="U964" t="s">
        <v>17833</v>
      </c>
      <c r="V964" t="s">
        <v>17834</v>
      </c>
      <c r="W964" t="s">
        <v>17835</v>
      </c>
      <c r="X964" t="s">
        <v>17836</v>
      </c>
      <c r="Y964" t="s">
        <v>17837</v>
      </c>
      <c r="Z964" t="s">
        <v>17838</v>
      </c>
      <c r="AA964" t="s">
        <v>17839</v>
      </c>
      <c r="AB964" t="s">
        <v>17840</v>
      </c>
      <c r="AC964" t="s">
        <v>17841</v>
      </c>
      <c r="AD964" t="s">
        <v>17842</v>
      </c>
      <c r="AE964" t="s">
        <v>17843</v>
      </c>
      <c r="AF964" t="s">
        <v>17844</v>
      </c>
      <c r="AG964" t="s">
        <v>17845</v>
      </c>
      <c r="AH964" t="s">
        <v>17846</v>
      </c>
      <c r="AI964" t="s">
        <v>17847</v>
      </c>
      <c r="AJ964" t="s">
        <v>17848</v>
      </c>
      <c r="AK964" t="s">
        <v>17849</v>
      </c>
      <c r="AL964" t="s">
        <v>17850</v>
      </c>
      <c r="AM964" t="s">
        <v>17851</v>
      </c>
      <c r="AN964" t="s">
        <v>17852</v>
      </c>
      <c r="AO964" t="s">
        <v>17853</v>
      </c>
      <c r="AP964" t="s">
        <v>17854</v>
      </c>
      <c r="AQ964" t="s">
        <v>17855</v>
      </c>
      <c r="AR964" t="s">
        <v>17856</v>
      </c>
      <c r="AS964" t="s">
        <v>17857</v>
      </c>
      <c r="AT964" t="s">
        <v>17858</v>
      </c>
      <c r="AU964" t="s">
        <v>17859</v>
      </c>
      <c r="AV964" t="s">
        <v>17860</v>
      </c>
      <c r="AW964" t="s">
        <v>17861</v>
      </c>
      <c r="AX964" t="s">
        <v>17862</v>
      </c>
      <c r="AY964" t="s">
        <v>17863</v>
      </c>
      <c r="AZ964" t="s">
        <v>17864</v>
      </c>
      <c r="BA964" t="s">
        <v>17865</v>
      </c>
      <c r="BB964" t="s">
        <v>17866</v>
      </c>
      <c r="BC964" t="s">
        <v>17867</v>
      </c>
      <c r="BD964" t="s">
        <v>17868</v>
      </c>
      <c r="BE964" t="s">
        <v>17869</v>
      </c>
      <c r="BF964" t="s">
        <v>17870</v>
      </c>
      <c r="BG964" t="s">
        <v>17871</v>
      </c>
      <c r="BH964" t="s">
        <v>17872</v>
      </c>
      <c r="BI964" t="s">
        <v>17873</v>
      </c>
      <c r="BJ964" t="s">
        <v>17874</v>
      </c>
      <c r="BK964" t="s">
        <v>17875</v>
      </c>
      <c r="BL964" t="s">
        <v>17876</v>
      </c>
      <c r="BM964" t="s">
        <v>17877</v>
      </c>
      <c r="BN964" t="s">
        <v>17878</v>
      </c>
      <c r="BO964" t="s">
        <v>17879</v>
      </c>
      <c r="BP964" t="s">
        <v>17880</v>
      </c>
      <c r="BQ964" t="s">
        <v>17881</v>
      </c>
      <c r="BR964" t="s">
        <v>17882</v>
      </c>
      <c r="BS964" t="s">
        <v>17883</v>
      </c>
      <c r="BT964" t="s">
        <v>17884</v>
      </c>
      <c r="BU964" t="s">
        <v>17885</v>
      </c>
      <c r="BV964" t="s">
        <v>17886</v>
      </c>
      <c r="BW964" t="s">
        <v>17887</v>
      </c>
      <c r="BX964" t="s">
        <v>17888</v>
      </c>
      <c r="BY964" t="s">
        <v>17889</v>
      </c>
      <c r="BZ964" t="s">
        <v>17890</v>
      </c>
      <c r="CA964" t="s">
        <v>17891</v>
      </c>
      <c r="CB964" t="s">
        <v>17892</v>
      </c>
      <c r="CC964" t="s">
        <v>17893</v>
      </c>
      <c r="CD964" t="s">
        <v>17894</v>
      </c>
      <c r="CE964" t="s">
        <v>17895</v>
      </c>
      <c r="CF964" t="s">
        <v>17896</v>
      </c>
      <c r="CG964" t="s">
        <v>17897</v>
      </c>
      <c r="CH964" t="s">
        <v>17898</v>
      </c>
      <c r="CI964" t="s">
        <v>17899</v>
      </c>
      <c r="CJ964" t="s">
        <v>17900</v>
      </c>
      <c r="CK964" t="s">
        <v>17901</v>
      </c>
      <c r="CL964" t="s">
        <v>17902</v>
      </c>
      <c r="CM964" t="s">
        <v>17903</v>
      </c>
      <c r="CN964" t="s">
        <v>17904</v>
      </c>
      <c r="CO964" t="s">
        <v>17905</v>
      </c>
      <c r="CP964" t="s">
        <v>17906</v>
      </c>
      <c r="CQ964" t="s">
        <v>17907</v>
      </c>
      <c r="CR964" t="s">
        <v>17908</v>
      </c>
      <c r="CS964" t="s">
        <v>17909</v>
      </c>
      <c r="CT964" t="s">
        <v>17910</v>
      </c>
      <c r="CU964" t="s">
        <v>17911</v>
      </c>
      <c r="CV964" t="s">
        <v>17912</v>
      </c>
      <c r="CW964" t="s">
        <v>17913</v>
      </c>
      <c r="CX964" t="s">
        <v>17914</v>
      </c>
      <c r="CY964" t="s">
        <v>17915</v>
      </c>
      <c r="CZ964" t="s">
        <v>17916</v>
      </c>
      <c r="DA964" t="s">
        <v>17917</v>
      </c>
      <c r="DB964" t="s">
        <v>17918</v>
      </c>
      <c r="DC964" t="s">
        <v>17919</v>
      </c>
      <c r="DD964" t="s">
        <v>17920</v>
      </c>
      <c r="DE964" t="s">
        <v>17921</v>
      </c>
      <c r="DF964" t="s">
        <v>17922</v>
      </c>
      <c r="DG964" t="s">
        <v>17923</v>
      </c>
      <c r="DH964" t="s">
        <v>17924</v>
      </c>
      <c r="DI964" t="s">
        <v>17925</v>
      </c>
      <c r="DJ964" t="s">
        <v>17926</v>
      </c>
      <c r="DK964" t="s">
        <v>17927</v>
      </c>
      <c r="DL964" t="s">
        <v>17928</v>
      </c>
      <c r="DM964" t="s">
        <v>17929</v>
      </c>
      <c r="DN964" t="s">
        <v>17930</v>
      </c>
      <c r="DO964" t="s">
        <v>17931</v>
      </c>
      <c r="DP964" t="s">
        <v>17932</v>
      </c>
      <c r="DQ964" t="s">
        <v>17933</v>
      </c>
      <c r="DR964" t="s">
        <v>17934</v>
      </c>
      <c r="DS964" t="s">
        <v>17935</v>
      </c>
      <c r="DT964" t="s">
        <v>17936</v>
      </c>
      <c r="DU964" t="s">
        <v>17937</v>
      </c>
      <c r="DV964" t="s">
        <v>17938</v>
      </c>
      <c r="DW964" t="s">
        <v>17939</v>
      </c>
      <c r="DX964" t="s">
        <v>17940</v>
      </c>
      <c r="DY964" t="s">
        <v>17941</v>
      </c>
      <c r="DZ964" t="s">
        <v>17942</v>
      </c>
      <c r="EA964" t="s">
        <v>17943</v>
      </c>
      <c r="EB964" t="s">
        <v>17944</v>
      </c>
      <c r="EC964" t="s">
        <v>17945</v>
      </c>
      <c r="ED964" t="s">
        <v>17946</v>
      </c>
      <c r="EE964" t="s">
        <v>17947</v>
      </c>
      <c r="EF964" t="s">
        <v>17948</v>
      </c>
      <c r="EG964" t="s">
        <v>17949</v>
      </c>
      <c r="EH964" t="s">
        <v>17950</v>
      </c>
      <c r="EI964" t="s">
        <v>17951</v>
      </c>
      <c r="EJ964" t="s">
        <v>17952</v>
      </c>
      <c r="EK964" t="s">
        <v>17953</v>
      </c>
      <c r="EL964" t="s">
        <v>17954</v>
      </c>
      <c r="EM964" t="s">
        <v>17955</v>
      </c>
      <c r="EN964" t="s">
        <v>17956</v>
      </c>
      <c r="EO964" t="s">
        <v>17957</v>
      </c>
      <c r="EP964" t="s">
        <v>17958</v>
      </c>
      <c r="EQ964" t="s">
        <v>17959</v>
      </c>
      <c r="ER964" t="s">
        <v>17960</v>
      </c>
      <c r="ES964" t="s">
        <v>17961</v>
      </c>
      <c r="ET964" t="s">
        <v>17962</v>
      </c>
      <c r="EU964" t="s">
        <v>17963</v>
      </c>
      <c r="EV964" t="s">
        <v>17964</v>
      </c>
      <c r="EW964" t="s">
        <v>17965</v>
      </c>
      <c r="EX964" t="s">
        <v>17966</v>
      </c>
      <c r="EY964" t="s">
        <v>17967</v>
      </c>
      <c r="EZ964" t="s">
        <v>17968</v>
      </c>
      <c r="FA964" t="s">
        <v>17969</v>
      </c>
      <c r="FB964" t="s">
        <v>17970</v>
      </c>
      <c r="FC964" t="s">
        <v>17971</v>
      </c>
      <c r="FD964" t="s">
        <v>17972</v>
      </c>
      <c r="FE964" t="s">
        <v>17973</v>
      </c>
      <c r="FF964" t="s">
        <v>17974</v>
      </c>
      <c r="FG964" t="s">
        <v>17975</v>
      </c>
      <c r="FH964" t="s">
        <v>17976</v>
      </c>
      <c r="FI964" t="s">
        <v>17977</v>
      </c>
      <c r="FJ964" t="s">
        <v>17978</v>
      </c>
      <c r="FK964" t="s">
        <v>17979</v>
      </c>
      <c r="FL964" t="s">
        <v>17980</v>
      </c>
      <c r="FM964" t="s">
        <v>17981</v>
      </c>
      <c r="FN964" t="s">
        <v>17982</v>
      </c>
      <c r="FO964" t="s">
        <v>17983</v>
      </c>
      <c r="FP964" t="s">
        <v>17984</v>
      </c>
      <c r="FQ964" t="s">
        <v>17985</v>
      </c>
      <c r="FR964" t="s">
        <v>17986</v>
      </c>
      <c r="FS964" t="s">
        <v>17987</v>
      </c>
      <c r="FT964" t="s">
        <v>17988</v>
      </c>
      <c r="FU964" t="s">
        <v>17989</v>
      </c>
      <c r="FV964" t="s">
        <v>17990</v>
      </c>
      <c r="FW964" t="s">
        <v>17991</v>
      </c>
      <c r="FX964" t="s">
        <v>17992</v>
      </c>
      <c r="FY964" t="s">
        <v>17993</v>
      </c>
      <c r="FZ964" t="s">
        <v>17994</v>
      </c>
      <c r="GA964" t="s">
        <v>17995</v>
      </c>
      <c r="GB964" t="s">
        <v>17996</v>
      </c>
      <c r="GC964" t="s">
        <v>17997</v>
      </c>
      <c r="GD964" t="s">
        <v>17998</v>
      </c>
      <c r="GE964" t="s">
        <v>17999</v>
      </c>
      <c r="GF964" t="s">
        <v>18000</v>
      </c>
      <c r="GG964" t="s">
        <v>18001</v>
      </c>
    </row>
    <row r="965" spans="1:189" x14ac:dyDescent="0.25">
      <c r="A965" t="s">
        <v>19477</v>
      </c>
    </row>
    <row r="966" spans="1:189" x14ac:dyDescent="0.25">
      <c r="A966" t="s">
        <v>19478</v>
      </c>
    </row>
    <row r="967" spans="1:189" x14ac:dyDescent="0.25">
      <c r="A967" t="s">
        <v>19470</v>
      </c>
      <c r="B967" t="s">
        <v>19471</v>
      </c>
      <c r="C967" t="s">
        <v>19472</v>
      </c>
      <c r="D967" t="s">
        <v>19473</v>
      </c>
      <c r="E967" t="s">
        <v>19474</v>
      </c>
    </row>
    <row r="968" spans="1:189" x14ac:dyDescent="0.25">
      <c r="A968" t="s">
        <v>17813</v>
      </c>
      <c r="B968" t="s">
        <v>17814</v>
      </c>
      <c r="C968" t="s">
        <v>17815</v>
      </c>
      <c r="D968" t="s">
        <v>17816</v>
      </c>
      <c r="E968" t="s">
        <v>17817</v>
      </c>
      <c r="F968" t="s">
        <v>17818</v>
      </c>
      <c r="G968" t="s">
        <v>17819</v>
      </c>
      <c r="H968" t="s">
        <v>17820</v>
      </c>
      <c r="I968" t="s">
        <v>17821</v>
      </c>
      <c r="J968" t="s">
        <v>17822</v>
      </c>
      <c r="K968" t="s">
        <v>17823</v>
      </c>
      <c r="L968" t="s">
        <v>17824</v>
      </c>
      <c r="M968" t="s">
        <v>17825</v>
      </c>
      <c r="N968" t="s">
        <v>17826</v>
      </c>
      <c r="O968" t="s">
        <v>17827</v>
      </c>
      <c r="P968" t="s">
        <v>17828</v>
      </c>
      <c r="Q968" t="s">
        <v>17829</v>
      </c>
      <c r="R968" t="s">
        <v>17830</v>
      </c>
      <c r="S968" t="s">
        <v>17831</v>
      </c>
      <c r="T968" t="s">
        <v>17832</v>
      </c>
      <c r="U968" t="s">
        <v>17833</v>
      </c>
      <c r="V968" t="s">
        <v>17834</v>
      </c>
      <c r="W968" t="s">
        <v>17835</v>
      </c>
      <c r="X968" t="s">
        <v>17836</v>
      </c>
      <c r="Y968" t="s">
        <v>17837</v>
      </c>
      <c r="Z968" t="s">
        <v>17838</v>
      </c>
      <c r="AA968" t="s">
        <v>17839</v>
      </c>
      <c r="AB968" t="s">
        <v>17840</v>
      </c>
      <c r="AC968" t="s">
        <v>17841</v>
      </c>
      <c r="AD968" t="s">
        <v>17842</v>
      </c>
      <c r="AE968" t="s">
        <v>17843</v>
      </c>
      <c r="AF968" t="s">
        <v>17844</v>
      </c>
      <c r="AG968" t="s">
        <v>17845</v>
      </c>
      <c r="AH968" t="s">
        <v>17846</v>
      </c>
      <c r="AI968" t="s">
        <v>17847</v>
      </c>
      <c r="AJ968" t="s">
        <v>17848</v>
      </c>
      <c r="AK968" t="s">
        <v>17849</v>
      </c>
      <c r="AL968" t="s">
        <v>17850</v>
      </c>
      <c r="AM968" t="s">
        <v>17851</v>
      </c>
      <c r="AN968" t="s">
        <v>17852</v>
      </c>
      <c r="AO968" t="s">
        <v>17853</v>
      </c>
      <c r="AP968" t="s">
        <v>17854</v>
      </c>
      <c r="AQ968" t="s">
        <v>17855</v>
      </c>
      <c r="AR968" t="s">
        <v>17856</v>
      </c>
      <c r="AS968" t="s">
        <v>17857</v>
      </c>
      <c r="AT968" t="s">
        <v>17858</v>
      </c>
      <c r="AU968" t="s">
        <v>17859</v>
      </c>
      <c r="AV968" t="s">
        <v>17860</v>
      </c>
      <c r="AW968" t="s">
        <v>17861</v>
      </c>
      <c r="AX968" t="s">
        <v>17862</v>
      </c>
      <c r="AY968" t="s">
        <v>17863</v>
      </c>
      <c r="AZ968" t="s">
        <v>17864</v>
      </c>
      <c r="BA968" t="s">
        <v>17865</v>
      </c>
      <c r="BB968" t="s">
        <v>17866</v>
      </c>
      <c r="BC968" t="s">
        <v>17867</v>
      </c>
      <c r="BD968" t="s">
        <v>17868</v>
      </c>
      <c r="BE968" t="s">
        <v>17869</v>
      </c>
      <c r="BF968" t="s">
        <v>17870</v>
      </c>
      <c r="BG968" t="s">
        <v>17871</v>
      </c>
      <c r="BH968" t="s">
        <v>17872</v>
      </c>
      <c r="BI968" t="s">
        <v>17873</v>
      </c>
      <c r="BJ968" t="s">
        <v>17874</v>
      </c>
      <c r="BK968" t="s">
        <v>17875</v>
      </c>
      <c r="BL968" t="s">
        <v>17876</v>
      </c>
      <c r="BM968" t="s">
        <v>17877</v>
      </c>
      <c r="BN968" t="s">
        <v>17878</v>
      </c>
      <c r="BO968" t="s">
        <v>17879</v>
      </c>
      <c r="BP968" t="s">
        <v>17880</v>
      </c>
      <c r="BQ968" t="s">
        <v>17881</v>
      </c>
      <c r="BR968" t="s">
        <v>17882</v>
      </c>
      <c r="BS968" t="s">
        <v>17883</v>
      </c>
      <c r="BT968" t="s">
        <v>17884</v>
      </c>
      <c r="BU968" t="s">
        <v>17885</v>
      </c>
      <c r="BV968" t="s">
        <v>17886</v>
      </c>
      <c r="BW968" t="s">
        <v>17887</v>
      </c>
      <c r="BX968" t="s">
        <v>17888</v>
      </c>
      <c r="BY968" t="s">
        <v>17889</v>
      </c>
      <c r="BZ968" t="s">
        <v>17890</v>
      </c>
      <c r="CA968" t="s">
        <v>17891</v>
      </c>
      <c r="CB968" t="s">
        <v>17892</v>
      </c>
      <c r="CC968" t="s">
        <v>17893</v>
      </c>
      <c r="CD968" t="s">
        <v>17894</v>
      </c>
      <c r="CE968" t="s">
        <v>17895</v>
      </c>
      <c r="CF968" t="s">
        <v>17896</v>
      </c>
      <c r="CG968" t="s">
        <v>17897</v>
      </c>
      <c r="CH968" t="s">
        <v>17898</v>
      </c>
      <c r="CI968" t="s">
        <v>17899</v>
      </c>
      <c r="CJ968" t="s">
        <v>17900</v>
      </c>
      <c r="CK968" t="s">
        <v>17901</v>
      </c>
      <c r="CL968" t="s">
        <v>17902</v>
      </c>
      <c r="CM968" t="s">
        <v>17903</v>
      </c>
      <c r="CN968" t="s">
        <v>17904</v>
      </c>
      <c r="CO968" t="s">
        <v>17905</v>
      </c>
      <c r="CP968" t="s">
        <v>17906</v>
      </c>
      <c r="CQ968" t="s">
        <v>17907</v>
      </c>
      <c r="CR968" t="s">
        <v>17908</v>
      </c>
      <c r="CS968" t="s">
        <v>17909</v>
      </c>
      <c r="CT968" t="s">
        <v>17910</v>
      </c>
      <c r="CU968" t="s">
        <v>17911</v>
      </c>
      <c r="CV968" t="s">
        <v>17912</v>
      </c>
      <c r="CW968" t="s">
        <v>17913</v>
      </c>
      <c r="CX968" t="s">
        <v>17914</v>
      </c>
      <c r="CY968" t="s">
        <v>17915</v>
      </c>
      <c r="CZ968" t="s">
        <v>17916</v>
      </c>
      <c r="DA968" t="s">
        <v>17917</v>
      </c>
      <c r="DB968" t="s">
        <v>17918</v>
      </c>
      <c r="DC968" t="s">
        <v>17919</v>
      </c>
      <c r="DD968" t="s">
        <v>17920</v>
      </c>
      <c r="DE968" t="s">
        <v>17921</v>
      </c>
      <c r="DF968" t="s">
        <v>17922</v>
      </c>
      <c r="DG968" t="s">
        <v>17923</v>
      </c>
      <c r="DH968" t="s">
        <v>17924</v>
      </c>
      <c r="DI968" t="s">
        <v>17925</v>
      </c>
      <c r="DJ968" t="s">
        <v>17926</v>
      </c>
      <c r="DK968" t="s">
        <v>17927</v>
      </c>
      <c r="DL968" t="s">
        <v>17928</v>
      </c>
      <c r="DM968" t="s">
        <v>17929</v>
      </c>
      <c r="DN968" t="s">
        <v>17930</v>
      </c>
      <c r="DO968" t="s">
        <v>17931</v>
      </c>
      <c r="DP968" t="s">
        <v>17932</v>
      </c>
      <c r="DQ968" t="s">
        <v>17933</v>
      </c>
      <c r="DR968" t="s">
        <v>17934</v>
      </c>
      <c r="DS968" t="s">
        <v>17935</v>
      </c>
      <c r="DT968" t="s">
        <v>17936</v>
      </c>
      <c r="DU968" t="s">
        <v>17937</v>
      </c>
      <c r="DV968" t="s">
        <v>17938</v>
      </c>
      <c r="DW968" t="s">
        <v>17939</v>
      </c>
      <c r="DX968" t="s">
        <v>17940</v>
      </c>
      <c r="DY968" t="s">
        <v>17941</v>
      </c>
      <c r="DZ968" t="s">
        <v>17942</v>
      </c>
      <c r="EA968" t="s">
        <v>17943</v>
      </c>
      <c r="EB968" t="s">
        <v>17944</v>
      </c>
      <c r="EC968" t="s">
        <v>17945</v>
      </c>
      <c r="ED968" t="s">
        <v>17946</v>
      </c>
      <c r="EE968" t="s">
        <v>17947</v>
      </c>
      <c r="EF968" t="s">
        <v>17948</v>
      </c>
      <c r="EG968" t="s">
        <v>17949</v>
      </c>
      <c r="EH968" t="s">
        <v>17950</v>
      </c>
      <c r="EI968" t="s">
        <v>17951</v>
      </c>
      <c r="EJ968" t="s">
        <v>17952</v>
      </c>
      <c r="EK968" t="s">
        <v>17953</v>
      </c>
      <c r="EL968" t="s">
        <v>17954</v>
      </c>
      <c r="EM968" t="s">
        <v>17955</v>
      </c>
      <c r="EN968" t="s">
        <v>17956</v>
      </c>
      <c r="EO968" t="s">
        <v>17957</v>
      </c>
      <c r="EP968" t="s">
        <v>17958</v>
      </c>
      <c r="EQ968" t="s">
        <v>17959</v>
      </c>
      <c r="ER968" t="s">
        <v>17960</v>
      </c>
      <c r="ES968" t="s">
        <v>17961</v>
      </c>
      <c r="ET968" t="s">
        <v>17962</v>
      </c>
      <c r="EU968" t="s">
        <v>17963</v>
      </c>
      <c r="EV968" t="s">
        <v>17964</v>
      </c>
      <c r="EW968" t="s">
        <v>17965</v>
      </c>
      <c r="EX968" t="s">
        <v>17966</v>
      </c>
      <c r="EY968" t="s">
        <v>17967</v>
      </c>
      <c r="EZ968" t="s">
        <v>17968</v>
      </c>
      <c r="FA968" t="s">
        <v>17969</v>
      </c>
      <c r="FB968" t="s">
        <v>17970</v>
      </c>
      <c r="FC968" t="s">
        <v>17971</v>
      </c>
      <c r="FD968" t="s">
        <v>17972</v>
      </c>
      <c r="FE968" t="s">
        <v>17973</v>
      </c>
      <c r="FF968" t="s">
        <v>17974</v>
      </c>
      <c r="FG968" t="s">
        <v>17975</v>
      </c>
      <c r="FH968" t="s">
        <v>17976</v>
      </c>
      <c r="FI968" t="s">
        <v>17977</v>
      </c>
      <c r="FJ968" t="s">
        <v>17978</v>
      </c>
      <c r="FK968" t="s">
        <v>17979</v>
      </c>
      <c r="FL968" t="s">
        <v>17980</v>
      </c>
      <c r="FM968" t="s">
        <v>17981</v>
      </c>
      <c r="FN968" t="s">
        <v>17982</v>
      </c>
      <c r="FO968" t="s">
        <v>17983</v>
      </c>
      <c r="FP968" t="s">
        <v>17984</v>
      </c>
      <c r="FQ968" t="s">
        <v>17985</v>
      </c>
      <c r="FR968" t="s">
        <v>17986</v>
      </c>
      <c r="FS968" t="s">
        <v>17987</v>
      </c>
      <c r="FT968" t="s">
        <v>17988</v>
      </c>
      <c r="FU968" t="s">
        <v>17989</v>
      </c>
      <c r="FV968" t="s">
        <v>17990</v>
      </c>
      <c r="FW968" t="s">
        <v>17991</v>
      </c>
      <c r="FX968" t="s">
        <v>17992</v>
      </c>
      <c r="FY968" t="s">
        <v>17993</v>
      </c>
      <c r="FZ968" t="s">
        <v>17994</v>
      </c>
      <c r="GA968" t="s">
        <v>17995</v>
      </c>
      <c r="GB968" t="s">
        <v>17996</v>
      </c>
      <c r="GC968" t="s">
        <v>17997</v>
      </c>
      <c r="GD968" t="s">
        <v>17998</v>
      </c>
      <c r="GE968" t="s">
        <v>17999</v>
      </c>
      <c r="GF968" t="s">
        <v>18000</v>
      </c>
      <c r="GG968" t="s">
        <v>18001</v>
      </c>
    </row>
    <row r="969" spans="1:189" x14ac:dyDescent="0.25">
      <c r="A969" t="s">
        <v>18052</v>
      </c>
      <c r="B969" t="s">
        <v>18053</v>
      </c>
    </row>
    <row r="970" spans="1:189" x14ac:dyDescent="0.25">
      <c r="A970" t="s">
        <v>19475</v>
      </c>
      <c r="B970" t="s">
        <v>19476</v>
      </c>
    </row>
    <row r="971" spans="1:189" x14ac:dyDescent="0.25">
      <c r="A971" t="s">
        <v>19479</v>
      </c>
    </row>
    <row r="972" spans="1:189" x14ac:dyDescent="0.25">
      <c r="A972" t="s">
        <v>19475</v>
      </c>
      <c r="B972" t="s">
        <v>19476</v>
      </c>
    </row>
    <row r="973" spans="1:189" x14ac:dyDescent="0.25">
      <c r="A973" t="s">
        <v>19480</v>
      </c>
    </row>
    <row r="974" spans="1:189" x14ac:dyDescent="0.25">
      <c r="A974" t="s">
        <v>19470</v>
      </c>
      <c r="B974" t="s">
        <v>19471</v>
      </c>
      <c r="C974" t="s">
        <v>19472</v>
      </c>
      <c r="D974" t="s">
        <v>19473</v>
      </c>
      <c r="E974" t="s">
        <v>19474</v>
      </c>
    </row>
    <row r="975" spans="1:189" x14ac:dyDescent="0.25">
      <c r="A975" t="s">
        <v>17813</v>
      </c>
      <c r="B975" t="s">
        <v>17814</v>
      </c>
      <c r="C975" t="s">
        <v>17815</v>
      </c>
      <c r="D975" t="s">
        <v>17816</v>
      </c>
      <c r="E975" t="s">
        <v>17817</v>
      </c>
      <c r="F975" t="s">
        <v>17818</v>
      </c>
      <c r="G975" t="s">
        <v>17819</v>
      </c>
      <c r="H975" t="s">
        <v>17820</v>
      </c>
      <c r="I975" t="s">
        <v>17821</v>
      </c>
      <c r="J975" t="s">
        <v>17822</v>
      </c>
      <c r="K975" t="s">
        <v>17823</v>
      </c>
      <c r="L975" t="s">
        <v>17824</v>
      </c>
      <c r="M975" t="s">
        <v>17825</v>
      </c>
      <c r="N975" t="s">
        <v>17826</v>
      </c>
      <c r="O975" t="s">
        <v>17827</v>
      </c>
      <c r="P975" t="s">
        <v>17828</v>
      </c>
      <c r="Q975" t="s">
        <v>17829</v>
      </c>
      <c r="R975" t="s">
        <v>17830</v>
      </c>
      <c r="S975" t="s">
        <v>17831</v>
      </c>
      <c r="T975" t="s">
        <v>17832</v>
      </c>
      <c r="U975" t="s">
        <v>17833</v>
      </c>
      <c r="V975" t="s">
        <v>17834</v>
      </c>
      <c r="W975" t="s">
        <v>17835</v>
      </c>
      <c r="X975" t="s">
        <v>17836</v>
      </c>
      <c r="Y975" t="s">
        <v>17837</v>
      </c>
      <c r="Z975" t="s">
        <v>17838</v>
      </c>
      <c r="AA975" t="s">
        <v>17839</v>
      </c>
      <c r="AB975" t="s">
        <v>17840</v>
      </c>
      <c r="AC975" t="s">
        <v>17841</v>
      </c>
      <c r="AD975" t="s">
        <v>17842</v>
      </c>
      <c r="AE975" t="s">
        <v>17843</v>
      </c>
      <c r="AF975" t="s">
        <v>17844</v>
      </c>
      <c r="AG975" t="s">
        <v>17845</v>
      </c>
      <c r="AH975" t="s">
        <v>17846</v>
      </c>
      <c r="AI975" t="s">
        <v>17847</v>
      </c>
      <c r="AJ975" t="s">
        <v>17848</v>
      </c>
      <c r="AK975" t="s">
        <v>17849</v>
      </c>
      <c r="AL975" t="s">
        <v>17850</v>
      </c>
      <c r="AM975" t="s">
        <v>17851</v>
      </c>
      <c r="AN975" t="s">
        <v>17852</v>
      </c>
      <c r="AO975" t="s">
        <v>17853</v>
      </c>
      <c r="AP975" t="s">
        <v>17854</v>
      </c>
      <c r="AQ975" t="s">
        <v>17855</v>
      </c>
      <c r="AR975" t="s">
        <v>17856</v>
      </c>
      <c r="AS975" t="s">
        <v>17857</v>
      </c>
      <c r="AT975" t="s">
        <v>17858</v>
      </c>
      <c r="AU975" t="s">
        <v>17859</v>
      </c>
      <c r="AV975" t="s">
        <v>17860</v>
      </c>
      <c r="AW975" t="s">
        <v>17861</v>
      </c>
      <c r="AX975" t="s">
        <v>17862</v>
      </c>
      <c r="AY975" t="s">
        <v>17863</v>
      </c>
      <c r="AZ975" t="s">
        <v>17864</v>
      </c>
      <c r="BA975" t="s">
        <v>17865</v>
      </c>
      <c r="BB975" t="s">
        <v>17866</v>
      </c>
      <c r="BC975" t="s">
        <v>17867</v>
      </c>
      <c r="BD975" t="s">
        <v>17868</v>
      </c>
      <c r="BE975" t="s">
        <v>17869</v>
      </c>
      <c r="BF975" t="s">
        <v>17870</v>
      </c>
      <c r="BG975" t="s">
        <v>17871</v>
      </c>
      <c r="BH975" t="s">
        <v>17872</v>
      </c>
      <c r="BI975" t="s">
        <v>17873</v>
      </c>
      <c r="BJ975" t="s">
        <v>17874</v>
      </c>
      <c r="BK975" t="s">
        <v>17875</v>
      </c>
      <c r="BL975" t="s">
        <v>17876</v>
      </c>
      <c r="BM975" t="s">
        <v>17877</v>
      </c>
      <c r="BN975" t="s">
        <v>17878</v>
      </c>
      <c r="BO975" t="s">
        <v>17879</v>
      </c>
      <c r="BP975" t="s">
        <v>17880</v>
      </c>
      <c r="BQ975" t="s">
        <v>17881</v>
      </c>
      <c r="BR975" t="s">
        <v>17882</v>
      </c>
      <c r="BS975" t="s">
        <v>17883</v>
      </c>
      <c r="BT975" t="s">
        <v>17884</v>
      </c>
      <c r="BU975" t="s">
        <v>17885</v>
      </c>
      <c r="BV975" t="s">
        <v>17886</v>
      </c>
      <c r="BW975" t="s">
        <v>17887</v>
      </c>
      <c r="BX975" t="s">
        <v>17888</v>
      </c>
      <c r="BY975" t="s">
        <v>17889</v>
      </c>
      <c r="BZ975" t="s">
        <v>17890</v>
      </c>
      <c r="CA975" t="s">
        <v>17891</v>
      </c>
      <c r="CB975" t="s">
        <v>17892</v>
      </c>
      <c r="CC975" t="s">
        <v>17893</v>
      </c>
      <c r="CD975" t="s">
        <v>17894</v>
      </c>
      <c r="CE975" t="s">
        <v>17895</v>
      </c>
      <c r="CF975" t="s">
        <v>17896</v>
      </c>
      <c r="CG975" t="s">
        <v>17897</v>
      </c>
      <c r="CH975" t="s">
        <v>17898</v>
      </c>
      <c r="CI975" t="s">
        <v>17899</v>
      </c>
      <c r="CJ975" t="s">
        <v>17900</v>
      </c>
      <c r="CK975" t="s">
        <v>17901</v>
      </c>
      <c r="CL975" t="s">
        <v>17902</v>
      </c>
      <c r="CM975" t="s">
        <v>17903</v>
      </c>
      <c r="CN975" t="s">
        <v>17904</v>
      </c>
      <c r="CO975" t="s">
        <v>17905</v>
      </c>
      <c r="CP975" t="s">
        <v>17906</v>
      </c>
      <c r="CQ975" t="s">
        <v>17907</v>
      </c>
      <c r="CR975" t="s">
        <v>17908</v>
      </c>
      <c r="CS975" t="s">
        <v>17909</v>
      </c>
      <c r="CT975" t="s">
        <v>17910</v>
      </c>
      <c r="CU975" t="s">
        <v>17911</v>
      </c>
      <c r="CV975" t="s">
        <v>17912</v>
      </c>
      <c r="CW975" t="s">
        <v>17913</v>
      </c>
      <c r="CX975" t="s">
        <v>17914</v>
      </c>
      <c r="CY975" t="s">
        <v>17915</v>
      </c>
      <c r="CZ975" t="s">
        <v>17916</v>
      </c>
      <c r="DA975" t="s">
        <v>17917</v>
      </c>
      <c r="DB975" t="s">
        <v>17918</v>
      </c>
      <c r="DC975" t="s">
        <v>17919</v>
      </c>
      <c r="DD975" t="s">
        <v>17920</v>
      </c>
      <c r="DE975" t="s">
        <v>17921</v>
      </c>
      <c r="DF975" t="s">
        <v>17922</v>
      </c>
      <c r="DG975" t="s">
        <v>17923</v>
      </c>
      <c r="DH975" t="s">
        <v>17924</v>
      </c>
      <c r="DI975" t="s">
        <v>17925</v>
      </c>
      <c r="DJ975" t="s">
        <v>17926</v>
      </c>
      <c r="DK975" t="s">
        <v>17927</v>
      </c>
      <c r="DL975" t="s">
        <v>17928</v>
      </c>
      <c r="DM975" t="s">
        <v>17929</v>
      </c>
      <c r="DN975" t="s">
        <v>17930</v>
      </c>
      <c r="DO975" t="s">
        <v>17931</v>
      </c>
      <c r="DP975" t="s">
        <v>17932</v>
      </c>
      <c r="DQ975" t="s">
        <v>17933</v>
      </c>
      <c r="DR975" t="s">
        <v>17934</v>
      </c>
      <c r="DS975" t="s">
        <v>17935</v>
      </c>
      <c r="DT975" t="s">
        <v>17936</v>
      </c>
      <c r="DU975" t="s">
        <v>17937</v>
      </c>
      <c r="DV975" t="s">
        <v>17938</v>
      </c>
      <c r="DW975" t="s">
        <v>17939</v>
      </c>
      <c r="DX975" t="s">
        <v>17940</v>
      </c>
      <c r="DY975" t="s">
        <v>17941</v>
      </c>
      <c r="DZ975" t="s">
        <v>17942</v>
      </c>
      <c r="EA975" t="s">
        <v>17943</v>
      </c>
      <c r="EB975" t="s">
        <v>17944</v>
      </c>
      <c r="EC975" t="s">
        <v>17945</v>
      </c>
      <c r="ED975" t="s">
        <v>17946</v>
      </c>
      <c r="EE975" t="s">
        <v>17947</v>
      </c>
      <c r="EF975" t="s">
        <v>17948</v>
      </c>
      <c r="EG975" t="s">
        <v>17949</v>
      </c>
      <c r="EH975" t="s">
        <v>17950</v>
      </c>
      <c r="EI975" t="s">
        <v>17951</v>
      </c>
      <c r="EJ975" t="s">
        <v>17952</v>
      </c>
      <c r="EK975" t="s">
        <v>17953</v>
      </c>
      <c r="EL975" t="s">
        <v>17954</v>
      </c>
      <c r="EM975" t="s">
        <v>17955</v>
      </c>
      <c r="EN975" t="s">
        <v>17956</v>
      </c>
      <c r="EO975" t="s">
        <v>17957</v>
      </c>
      <c r="EP975" t="s">
        <v>17958</v>
      </c>
      <c r="EQ975" t="s">
        <v>17959</v>
      </c>
      <c r="ER975" t="s">
        <v>17960</v>
      </c>
      <c r="ES975" t="s">
        <v>17961</v>
      </c>
      <c r="ET975" t="s">
        <v>17962</v>
      </c>
      <c r="EU975" t="s">
        <v>17963</v>
      </c>
      <c r="EV975" t="s">
        <v>17964</v>
      </c>
      <c r="EW975" t="s">
        <v>17965</v>
      </c>
      <c r="EX975" t="s">
        <v>17966</v>
      </c>
      <c r="EY975" t="s">
        <v>17967</v>
      </c>
      <c r="EZ975" t="s">
        <v>17968</v>
      </c>
      <c r="FA975" t="s">
        <v>17969</v>
      </c>
      <c r="FB975" t="s">
        <v>17970</v>
      </c>
      <c r="FC975" t="s">
        <v>17971</v>
      </c>
      <c r="FD975" t="s">
        <v>17972</v>
      </c>
      <c r="FE975" t="s">
        <v>17973</v>
      </c>
      <c r="FF975" t="s">
        <v>17974</v>
      </c>
      <c r="FG975" t="s">
        <v>17975</v>
      </c>
      <c r="FH975" t="s">
        <v>17976</v>
      </c>
      <c r="FI975" t="s">
        <v>17977</v>
      </c>
      <c r="FJ975" t="s">
        <v>17978</v>
      </c>
      <c r="FK975" t="s">
        <v>17979</v>
      </c>
      <c r="FL975" t="s">
        <v>17980</v>
      </c>
      <c r="FM975" t="s">
        <v>17981</v>
      </c>
      <c r="FN975" t="s">
        <v>17982</v>
      </c>
      <c r="FO975" t="s">
        <v>17983</v>
      </c>
      <c r="FP975" t="s">
        <v>17984</v>
      </c>
      <c r="FQ975" t="s">
        <v>17985</v>
      </c>
      <c r="FR975" t="s">
        <v>17986</v>
      </c>
      <c r="FS975" t="s">
        <v>17987</v>
      </c>
      <c r="FT975" t="s">
        <v>17988</v>
      </c>
      <c r="FU975" t="s">
        <v>17989</v>
      </c>
      <c r="FV975" t="s">
        <v>17990</v>
      </c>
      <c r="FW975" t="s">
        <v>17991</v>
      </c>
      <c r="FX975" t="s">
        <v>17992</v>
      </c>
      <c r="FY975" t="s">
        <v>17993</v>
      </c>
      <c r="FZ975" t="s">
        <v>17994</v>
      </c>
      <c r="GA975" t="s">
        <v>17995</v>
      </c>
      <c r="GB975" t="s">
        <v>17996</v>
      </c>
      <c r="GC975" t="s">
        <v>17997</v>
      </c>
      <c r="GD975" t="s">
        <v>17998</v>
      </c>
      <c r="GE975" t="s">
        <v>17999</v>
      </c>
      <c r="GF975" t="s">
        <v>18000</v>
      </c>
      <c r="GG975" t="s">
        <v>18001</v>
      </c>
    </row>
    <row r="976" spans="1:189" x14ac:dyDescent="0.25">
      <c r="A976" t="s">
        <v>18052</v>
      </c>
      <c r="B976" t="s">
        <v>18053</v>
      </c>
    </row>
    <row r="977" spans="1:255" x14ac:dyDescent="0.25">
      <c r="A977" t="s">
        <v>19475</v>
      </c>
      <c r="B977" t="s">
        <v>19476</v>
      </c>
    </row>
    <row r="978" spans="1:255" x14ac:dyDescent="0.25">
      <c r="A978" t="s">
        <v>19481</v>
      </c>
    </row>
    <row r="979" spans="1:255" x14ac:dyDescent="0.25">
      <c r="A979" t="s">
        <v>17813</v>
      </c>
      <c r="B979" t="s">
        <v>17814</v>
      </c>
      <c r="C979" t="s">
        <v>17815</v>
      </c>
      <c r="D979" t="s">
        <v>17816</v>
      </c>
      <c r="E979" t="s">
        <v>17817</v>
      </c>
      <c r="F979" t="s">
        <v>17818</v>
      </c>
      <c r="G979" t="s">
        <v>17819</v>
      </c>
      <c r="H979" t="s">
        <v>17820</v>
      </c>
      <c r="I979" t="s">
        <v>17821</v>
      </c>
      <c r="J979" t="s">
        <v>17822</v>
      </c>
      <c r="K979" t="s">
        <v>17823</v>
      </c>
      <c r="L979" t="s">
        <v>17824</v>
      </c>
      <c r="M979" t="s">
        <v>17825</v>
      </c>
      <c r="N979" t="s">
        <v>17826</v>
      </c>
      <c r="O979" t="s">
        <v>17827</v>
      </c>
      <c r="P979" t="s">
        <v>17828</v>
      </c>
      <c r="Q979" t="s">
        <v>17829</v>
      </c>
      <c r="R979" t="s">
        <v>17830</v>
      </c>
      <c r="S979" t="s">
        <v>17831</v>
      </c>
      <c r="T979" t="s">
        <v>17832</v>
      </c>
      <c r="U979" t="s">
        <v>17833</v>
      </c>
      <c r="V979" t="s">
        <v>17834</v>
      </c>
      <c r="W979" t="s">
        <v>17835</v>
      </c>
      <c r="X979" t="s">
        <v>17836</v>
      </c>
      <c r="Y979" t="s">
        <v>17837</v>
      </c>
      <c r="Z979" t="s">
        <v>17838</v>
      </c>
      <c r="AA979" t="s">
        <v>17839</v>
      </c>
      <c r="AB979" t="s">
        <v>17840</v>
      </c>
      <c r="AC979" t="s">
        <v>17841</v>
      </c>
      <c r="AD979" t="s">
        <v>17842</v>
      </c>
      <c r="AE979" t="s">
        <v>17843</v>
      </c>
      <c r="AF979" t="s">
        <v>17844</v>
      </c>
      <c r="AG979" t="s">
        <v>17845</v>
      </c>
      <c r="AH979" t="s">
        <v>17846</v>
      </c>
      <c r="AI979" t="s">
        <v>17847</v>
      </c>
      <c r="AJ979" t="s">
        <v>17848</v>
      </c>
      <c r="AK979" t="s">
        <v>17849</v>
      </c>
      <c r="AL979" t="s">
        <v>17850</v>
      </c>
      <c r="AM979" t="s">
        <v>17851</v>
      </c>
      <c r="AN979" t="s">
        <v>17852</v>
      </c>
      <c r="AO979" t="s">
        <v>17853</v>
      </c>
      <c r="AP979" t="s">
        <v>17854</v>
      </c>
      <c r="AQ979" t="s">
        <v>17855</v>
      </c>
      <c r="AR979" t="s">
        <v>17856</v>
      </c>
      <c r="AS979" t="s">
        <v>17857</v>
      </c>
      <c r="AT979" t="s">
        <v>17858</v>
      </c>
      <c r="AU979" t="s">
        <v>17859</v>
      </c>
      <c r="AV979" t="s">
        <v>17860</v>
      </c>
      <c r="AW979" t="s">
        <v>17861</v>
      </c>
      <c r="AX979" t="s">
        <v>17862</v>
      </c>
      <c r="AY979" t="s">
        <v>17863</v>
      </c>
      <c r="AZ979" t="s">
        <v>17864</v>
      </c>
      <c r="BA979" t="s">
        <v>17865</v>
      </c>
      <c r="BB979" t="s">
        <v>17866</v>
      </c>
      <c r="BC979" t="s">
        <v>17867</v>
      </c>
      <c r="BD979" t="s">
        <v>17868</v>
      </c>
      <c r="BE979" t="s">
        <v>17869</v>
      </c>
      <c r="BF979" t="s">
        <v>17870</v>
      </c>
      <c r="BG979" t="s">
        <v>17871</v>
      </c>
      <c r="BH979" t="s">
        <v>17872</v>
      </c>
      <c r="BI979" t="s">
        <v>17873</v>
      </c>
      <c r="BJ979" t="s">
        <v>17874</v>
      </c>
      <c r="BK979" t="s">
        <v>17875</v>
      </c>
      <c r="BL979" t="s">
        <v>17876</v>
      </c>
      <c r="BM979" t="s">
        <v>17877</v>
      </c>
      <c r="BN979" t="s">
        <v>17878</v>
      </c>
      <c r="BO979" t="s">
        <v>17879</v>
      </c>
      <c r="BP979" t="s">
        <v>17880</v>
      </c>
      <c r="BQ979" t="s">
        <v>17881</v>
      </c>
      <c r="BR979" t="s">
        <v>17882</v>
      </c>
      <c r="BS979" t="s">
        <v>17883</v>
      </c>
      <c r="BT979" t="s">
        <v>17884</v>
      </c>
      <c r="BU979" t="s">
        <v>17885</v>
      </c>
      <c r="BV979" t="s">
        <v>17886</v>
      </c>
      <c r="BW979" t="s">
        <v>17887</v>
      </c>
      <c r="BX979" t="s">
        <v>17888</v>
      </c>
      <c r="BY979" t="s">
        <v>17889</v>
      </c>
      <c r="BZ979" t="s">
        <v>17890</v>
      </c>
      <c r="CA979" t="s">
        <v>17891</v>
      </c>
      <c r="CB979" t="s">
        <v>17892</v>
      </c>
      <c r="CC979" t="s">
        <v>17893</v>
      </c>
      <c r="CD979" t="s">
        <v>17894</v>
      </c>
      <c r="CE979" t="s">
        <v>17895</v>
      </c>
      <c r="CF979" t="s">
        <v>17896</v>
      </c>
      <c r="CG979" t="s">
        <v>17897</v>
      </c>
      <c r="CH979" t="s">
        <v>17898</v>
      </c>
      <c r="CI979" t="s">
        <v>17899</v>
      </c>
      <c r="CJ979" t="s">
        <v>17900</v>
      </c>
      <c r="CK979" t="s">
        <v>17901</v>
      </c>
      <c r="CL979" t="s">
        <v>17902</v>
      </c>
      <c r="CM979" t="s">
        <v>17903</v>
      </c>
      <c r="CN979" t="s">
        <v>17904</v>
      </c>
      <c r="CO979" t="s">
        <v>17905</v>
      </c>
      <c r="CP979" t="s">
        <v>17906</v>
      </c>
      <c r="CQ979" t="s">
        <v>17907</v>
      </c>
      <c r="CR979" t="s">
        <v>17908</v>
      </c>
      <c r="CS979" t="s">
        <v>17909</v>
      </c>
      <c r="CT979" t="s">
        <v>17910</v>
      </c>
      <c r="CU979" t="s">
        <v>17911</v>
      </c>
      <c r="CV979" t="s">
        <v>17912</v>
      </c>
      <c r="CW979" t="s">
        <v>17913</v>
      </c>
      <c r="CX979" t="s">
        <v>17914</v>
      </c>
      <c r="CY979" t="s">
        <v>17915</v>
      </c>
      <c r="CZ979" t="s">
        <v>17916</v>
      </c>
      <c r="DA979" t="s">
        <v>17917</v>
      </c>
      <c r="DB979" t="s">
        <v>17918</v>
      </c>
      <c r="DC979" t="s">
        <v>17919</v>
      </c>
      <c r="DD979" t="s">
        <v>17920</v>
      </c>
      <c r="DE979" t="s">
        <v>17921</v>
      </c>
      <c r="DF979" t="s">
        <v>17922</v>
      </c>
      <c r="DG979" t="s">
        <v>17923</v>
      </c>
      <c r="DH979" t="s">
        <v>17924</v>
      </c>
      <c r="DI979" t="s">
        <v>17925</v>
      </c>
      <c r="DJ979" t="s">
        <v>17926</v>
      </c>
      <c r="DK979" t="s">
        <v>17927</v>
      </c>
      <c r="DL979" t="s">
        <v>17928</v>
      </c>
      <c r="DM979" t="s">
        <v>17929</v>
      </c>
      <c r="DN979" t="s">
        <v>17930</v>
      </c>
      <c r="DO979" t="s">
        <v>17931</v>
      </c>
      <c r="DP979" t="s">
        <v>17932</v>
      </c>
      <c r="DQ979" t="s">
        <v>17933</v>
      </c>
      <c r="DR979" t="s">
        <v>17934</v>
      </c>
      <c r="DS979" t="s">
        <v>17935</v>
      </c>
      <c r="DT979" t="s">
        <v>17936</v>
      </c>
      <c r="DU979" t="s">
        <v>17937</v>
      </c>
      <c r="DV979" t="s">
        <v>17938</v>
      </c>
      <c r="DW979" t="s">
        <v>17939</v>
      </c>
      <c r="DX979" t="s">
        <v>17940</v>
      </c>
      <c r="DY979" t="s">
        <v>17941</v>
      </c>
      <c r="DZ979" t="s">
        <v>17942</v>
      </c>
      <c r="EA979" t="s">
        <v>17943</v>
      </c>
      <c r="EB979" t="s">
        <v>17944</v>
      </c>
      <c r="EC979" t="s">
        <v>17945</v>
      </c>
      <c r="ED979" t="s">
        <v>17946</v>
      </c>
      <c r="EE979" t="s">
        <v>17947</v>
      </c>
      <c r="EF979" t="s">
        <v>17948</v>
      </c>
      <c r="EG979" t="s">
        <v>17949</v>
      </c>
      <c r="EH979" t="s">
        <v>17950</v>
      </c>
      <c r="EI979" t="s">
        <v>17951</v>
      </c>
      <c r="EJ979" t="s">
        <v>17952</v>
      </c>
      <c r="EK979" t="s">
        <v>17953</v>
      </c>
      <c r="EL979" t="s">
        <v>17954</v>
      </c>
      <c r="EM979" t="s">
        <v>17955</v>
      </c>
      <c r="EN979" t="s">
        <v>17956</v>
      </c>
      <c r="EO979" t="s">
        <v>17957</v>
      </c>
      <c r="EP979" t="s">
        <v>17958</v>
      </c>
      <c r="EQ979" t="s">
        <v>17959</v>
      </c>
      <c r="ER979" t="s">
        <v>17960</v>
      </c>
      <c r="ES979" t="s">
        <v>17961</v>
      </c>
      <c r="ET979" t="s">
        <v>17962</v>
      </c>
      <c r="EU979" t="s">
        <v>17963</v>
      </c>
      <c r="EV979" t="s">
        <v>17964</v>
      </c>
      <c r="EW979" t="s">
        <v>17965</v>
      </c>
      <c r="EX979" t="s">
        <v>17966</v>
      </c>
      <c r="EY979" t="s">
        <v>17967</v>
      </c>
      <c r="EZ979" t="s">
        <v>17968</v>
      </c>
      <c r="FA979" t="s">
        <v>17969</v>
      </c>
      <c r="FB979" t="s">
        <v>17970</v>
      </c>
      <c r="FC979" t="s">
        <v>17971</v>
      </c>
      <c r="FD979" t="s">
        <v>17972</v>
      </c>
      <c r="FE979" t="s">
        <v>17973</v>
      </c>
      <c r="FF979" t="s">
        <v>17974</v>
      </c>
      <c r="FG979" t="s">
        <v>17975</v>
      </c>
      <c r="FH979" t="s">
        <v>17976</v>
      </c>
      <c r="FI979" t="s">
        <v>17977</v>
      </c>
      <c r="FJ979" t="s">
        <v>17978</v>
      </c>
      <c r="FK979" t="s">
        <v>17979</v>
      </c>
      <c r="FL979" t="s">
        <v>17980</v>
      </c>
      <c r="FM979" t="s">
        <v>17981</v>
      </c>
      <c r="FN979" t="s">
        <v>17982</v>
      </c>
      <c r="FO979" t="s">
        <v>17983</v>
      </c>
      <c r="FP979" t="s">
        <v>17984</v>
      </c>
      <c r="FQ979" t="s">
        <v>17985</v>
      </c>
      <c r="FR979" t="s">
        <v>17986</v>
      </c>
      <c r="FS979" t="s">
        <v>17987</v>
      </c>
      <c r="FT979" t="s">
        <v>17988</v>
      </c>
      <c r="FU979" t="s">
        <v>17989</v>
      </c>
      <c r="FV979" t="s">
        <v>17990</v>
      </c>
      <c r="FW979" t="s">
        <v>17991</v>
      </c>
      <c r="FX979" t="s">
        <v>17992</v>
      </c>
      <c r="FY979" t="s">
        <v>17993</v>
      </c>
      <c r="FZ979" t="s">
        <v>17994</v>
      </c>
      <c r="GA979" t="s">
        <v>17995</v>
      </c>
      <c r="GB979" t="s">
        <v>17996</v>
      </c>
      <c r="GC979" t="s">
        <v>17997</v>
      </c>
      <c r="GD979" t="s">
        <v>17998</v>
      </c>
      <c r="GE979" t="s">
        <v>17999</v>
      </c>
      <c r="GF979" t="s">
        <v>18000</v>
      </c>
      <c r="GG979" t="s">
        <v>18001</v>
      </c>
    </row>
    <row r="980" spans="1:255" x14ac:dyDescent="0.25">
      <c r="A980" t="s">
        <v>19482</v>
      </c>
    </row>
    <row r="981" spans="1:255" x14ac:dyDescent="0.25">
      <c r="A981" t="s">
        <v>19483</v>
      </c>
    </row>
    <row r="982" spans="1:255" x14ac:dyDescent="0.25">
      <c r="A982" t="s">
        <v>19484</v>
      </c>
    </row>
    <row r="983" spans="1:255" x14ac:dyDescent="0.25">
      <c r="A983" t="s">
        <v>19485</v>
      </c>
    </row>
    <row r="984" spans="1:255" x14ac:dyDescent="0.25">
      <c r="A984" t="s">
        <v>19486</v>
      </c>
    </row>
    <row r="985" spans="1:255" x14ac:dyDescent="0.25">
      <c r="A985" t="s">
        <v>17370</v>
      </c>
      <c r="B985" t="s">
        <v>17371</v>
      </c>
      <c r="C985" t="s">
        <v>17372</v>
      </c>
      <c r="D985" t="s">
        <v>17373</v>
      </c>
      <c r="E985" t="s">
        <v>17374</v>
      </c>
      <c r="F985" t="s">
        <v>17375</v>
      </c>
      <c r="G985" t="s">
        <v>17376</v>
      </c>
      <c r="H985" t="s">
        <v>17594</v>
      </c>
      <c r="I985" t="s">
        <v>17377</v>
      </c>
      <c r="J985" t="s">
        <v>17378</v>
      </c>
      <c r="K985" t="s">
        <v>17379</v>
      </c>
      <c r="L985" t="s">
        <v>17380</v>
      </c>
      <c r="M985" t="s">
        <v>17381</v>
      </c>
      <c r="N985" t="s">
        <v>17382</v>
      </c>
      <c r="O985" t="s">
        <v>17383</v>
      </c>
      <c r="P985" t="s">
        <v>17384</v>
      </c>
      <c r="Q985" t="s">
        <v>17385</v>
      </c>
      <c r="R985" t="s">
        <v>17386</v>
      </c>
      <c r="S985" t="s">
        <v>17387</v>
      </c>
      <c r="T985" t="s">
        <v>17388</v>
      </c>
      <c r="U985" t="s">
        <v>17389</v>
      </c>
      <c r="V985" t="s">
        <v>17390</v>
      </c>
      <c r="W985" t="s">
        <v>17391</v>
      </c>
      <c r="X985" t="s">
        <v>17392</v>
      </c>
      <c r="Y985" t="s">
        <v>17595</v>
      </c>
      <c r="Z985" t="s">
        <v>17393</v>
      </c>
      <c r="AA985" t="s">
        <v>17394</v>
      </c>
      <c r="AB985" t="s">
        <v>17395</v>
      </c>
      <c r="AC985" t="s">
        <v>17396</v>
      </c>
      <c r="AD985" t="s">
        <v>17397</v>
      </c>
      <c r="AE985" t="s">
        <v>17398</v>
      </c>
      <c r="AF985" t="s">
        <v>17399</v>
      </c>
      <c r="AG985" t="s">
        <v>17596</v>
      </c>
      <c r="AH985" t="s">
        <v>17400</v>
      </c>
      <c r="AI985" t="s">
        <v>17401</v>
      </c>
      <c r="AJ985" t="s">
        <v>17402</v>
      </c>
      <c r="AK985" t="s">
        <v>17403</v>
      </c>
      <c r="AL985" t="s">
        <v>17404</v>
      </c>
      <c r="AM985" t="s">
        <v>17405</v>
      </c>
      <c r="AN985" t="s">
        <v>17406</v>
      </c>
      <c r="AO985" t="s">
        <v>17407</v>
      </c>
      <c r="AP985" t="s">
        <v>17598</v>
      </c>
      <c r="AQ985" t="s">
        <v>17408</v>
      </c>
      <c r="AR985" t="s">
        <v>17409</v>
      </c>
      <c r="AS985" t="s">
        <v>17410</v>
      </c>
      <c r="AT985" t="s">
        <v>17411</v>
      </c>
      <c r="AU985" t="s">
        <v>17412</v>
      </c>
      <c r="AV985" t="s">
        <v>17413</v>
      </c>
      <c r="AW985" t="s">
        <v>17414</v>
      </c>
      <c r="AX985" t="s">
        <v>17415</v>
      </c>
      <c r="AY985" t="s">
        <v>17416</v>
      </c>
      <c r="AZ985" t="s">
        <v>17417</v>
      </c>
      <c r="BA985" t="s">
        <v>17418</v>
      </c>
      <c r="BB985" t="s">
        <v>17419</v>
      </c>
      <c r="BC985" t="s">
        <v>17420</v>
      </c>
      <c r="BD985" t="s">
        <v>17421</v>
      </c>
      <c r="BE985" t="s">
        <v>17422</v>
      </c>
      <c r="BF985" t="s">
        <v>17423</v>
      </c>
      <c r="BG985" t="s">
        <v>17424</v>
      </c>
      <c r="BH985" t="s">
        <v>17425</v>
      </c>
      <c r="BI985" t="s">
        <v>17426</v>
      </c>
      <c r="BJ985" t="s">
        <v>17427</v>
      </c>
      <c r="BK985" t="s">
        <v>17428</v>
      </c>
      <c r="BL985" t="s">
        <v>17429</v>
      </c>
      <c r="BM985" t="s">
        <v>17430</v>
      </c>
      <c r="BN985" t="s">
        <v>17431</v>
      </c>
      <c r="BO985" t="s">
        <v>17432</v>
      </c>
      <c r="BP985" t="s">
        <v>17433</v>
      </c>
      <c r="BQ985" t="s">
        <v>17434</v>
      </c>
      <c r="BR985" t="s">
        <v>17435</v>
      </c>
      <c r="BS985" t="s">
        <v>17436</v>
      </c>
      <c r="BT985" t="s">
        <v>17599</v>
      </c>
      <c r="BU985" t="s">
        <v>17437</v>
      </c>
      <c r="BV985" t="s">
        <v>17438</v>
      </c>
      <c r="BW985" t="s">
        <v>17439</v>
      </c>
      <c r="BX985" t="s">
        <v>17440</v>
      </c>
      <c r="BY985" t="s">
        <v>17441</v>
      </c>
      <c r="BZ985" t="s">
        <v>17442</v>
      </c>
      <c r="CA985" t="s">
        <v>17443</v>
      </c>
      <c r="CB985" t="s">
        <v>17444</v>
      </c>
      <c r="CC985" t="s">
        <v>17445</v>
      </c>
      <c r="CD985" t="s">
        <v>17446</v>
      </c>
      <c r="CE985" t="s">
        <v>17447</v>
      </c>
      <c r="CF985" t="s">
        <v>17448</v>
      </c>
      <c r="CG985" t="s">
        <v>17449</v>
      </c>
      <c r="CH985" t="s">
        <v>17450</v>
      </c>
      <c r="CI985" t="s">
        <v>17451</v>
      </c>
      <c r="CJ985" t="s">
        <v>17452</v>
      </c>
      <c r="CK985" t="s">
        <v>17453</v>
      </c>
      <c r="CL985" t="s">
        <v>17454</v>
      </c>
      <c r="CM985" t="s">
        <v>17455</v>
      </c>
      <c r="CN985" t="s">
        <v>17456</v>
      </c>
      <c r="CO985" t="s">
        <v>17457</v>
      </c>
      <c r="CP985" t="s">
        <v>17458</v>
      </c>
      <c r="CQ985" t="s">
        <v>17459</v>
      </c>
      <c r="CR985" t="s">
        <v>17460</v>
      </c>
      <c r="CS985" t="s">
        <v>17461</v>
      </c>
      <c r="CT985" t="s">
        <v>17462</v>
      </c>
      <c r="CU985" t="s">
        <v>17463</v>
      </c>
      <c r="CV985" t="s">
        <v>17464</v>
      </c>
      <c r="CW985" t="s">
        <v>17465</v>
      </c>
      <c r="CX985" t="s">
        <v>17466</v>
      </c>
      <c r="CY985" t="s">
        <v>17467</v>
      </c>
      <c r="CZ985" t="s">
        <v>17468</v>
      </c>
      <c r="DA985" t="s">
        <v>17469</v>
      </c>
      <c r="DB985" t="s">
        <v>17470</v>
      </c>
      <c r="DC985" t="s">
        <v>17471</v>
      </c>
      <c r="DD985" t="s">
        <v>17472</v>
      </c>
      <c r="DE985" t="s">
        <v>17473</v>
      </c>
      <c r="DF985" t="s">
        <v>17474</v>
      </c>
      <c r="DG985" t="s">
        <v>17475</v>
      </c>
      <c r="DH985" t="s">
        <v>17476</v>
      </c>
      <c r="DI985" t="s">
        <v>17477</v>
      </c>
      <c r="DJ985" t="s">
        <v>17478</v>
      </c>
      <c r="DK985" t="s">
        <v>17479</v>
      </c>
      <c r="DL985" t="s">
        <v>17480</v>
      </c>
      <c r="DM985" t="s">
        <v>17481</v>
      </c>
      <c r="DN985" t="s">
        <v>17482</v>
      </c>
      <c r="DO985" t="s">
        <v>17483</v>
      </c>
      <c r="DP985" t="s">
        <v>17484</v>
      </c>
      <c r="DQ985" t="s">
        <v>17485</v>
      </c>
      <c r="DR985" t="s">
        <v>17486</v>
      </c>
      <c r="DS985" t="s">
        <v>17487</v>
      </c>
      <c r="DT985" t="s">
        <v>17488</v>
      </c>
      <c r="DU985" t="s">
        <v>17489</v>
      </c>
      <c r="DV985" t="s">
        <v>17490</v>
      </c>
      <c r="DW985" t="s">
        <v>17491</v>
      </c>
      <c r="DX985" t="s">
        <v>17492</v>
      </c>
      <c r="DY985" t="s">
        <v>17493</v>
      </c>
      <c r="DZ985" t="s">
        <v>17494</v>
      </c>
      <c r="EA985" t="s">
        <v>17495</v>
      </c>
      <c r="EB985" t="s">
        <v>17496</v>
      </c>
      <c r="EC985" t="s">
        <v>17497</v>
      </c>
      <c r="ED985" t="s">
        <v>17498</v>
      </c>
      <c r="EE985" t="s">
        <v>17499</v>
      </c>
      <c r="EF985" t="s">
        <v>17500</v>
      </c>
      <c r="EG985" t="s">
        <v>17501</v>
      </c>
      <c r="EH985" t="s">
        <v>17502</v>
      </c>
      <c r="EI985" t="s">
        <v>17503</v>
      </c>
      <c r="EJ985" t="s">
        <v>17504</v>
      </c>
      <c r="EK985" t="s">
        <v>17505</v>
      </c>
      <c r="EL985" t="s">
        <v>17506</v>
      </c>
      <c r="EM985" t="s">
        <v>17507</v>
      </c>
      <c r="EN985" t="s">
        <v>17508</v>
      </c>
      <c r="EO985" t="s">
        <v>17509</v>
      </c>
      <c r="EP985" t="s">
        <v>17510</v>
      </c>
      <c r="EQ985" t="s">
        <v>17511</v>
      </c>
      <c r="ER985" t="s">
        <v>17512</v>
      </c>
      <c r="ES985" t="s">
        <v>17513</v>
      </c>
      <c r="ET985" t="s">
        <v>17601</v>
      </c>
      <c r="EU985" t="s">
        <v>17514</v>
      </c>
      <c r="EV985" t="s">
        <v>17515</v>
      </c>
      <c r="EW985" t="s">
        <v>17516</v>
      </c>
      <c r="EX985" t="s">
        <v>17517</v>
      </c>
      <c r="EY985" t="s">
        <v>17518</v>
      </c>
      <c r="EZ985" t="s">
        <v>17519</v>
      </c>
      <c r="FA985" t="s">
        <v>17520</v>
      </c>
      <c r="FB985" t="s">
        <v>17521</v>
      </c>
      <c r="FC985" t="s">
        <v>17522</v>
      </c>
      <c r="FD985" t="s">
        <v>17523</v>
      </c>
      <c r="FE985" t="s">
        <v>17524</v>
      </c>
      <c r="FF985" t="s">
        <v>17525</v>
      </c>
      <c r="FG985" t="s">
        <v>17526</v>
      </c>
      <c r="FH985" t="s">
        <v>17527</v>
      </c>
      <c r="FI985" t="s">
        <v>17528</v>
      </c>
      <c r="FJ985" t="s">
        <v>17529</v>
      </c>
      <c r="FK985" t="s">
        <v>17530</v>
      </c>
      <c r="FL985" t="s">
        <v>17531</v>
      </c>
      <c r="FM985" t="s">
        <v>17532</v>
      </c>
      <c r="FN985" t="s">
        <v>17533</v>
      </c>
      <c r="FO985" t="s">
        <v>17534</v>
      </c>
      <c r="FP985" t="s">
        <v>17535</v>
      </c>
      <c r="FQ985" t="s">
        <v>17536</v>
      </c>
      <c r="FR985" t="s">
        <v>17537</v>
      </c>
      <c r="FS985" t="s">
        <v>17538</v>
      </c>
      <c r="FT985" t="s">
        <v>17602</v>
      </c>
      <c r="FU985" t="s">
        <v>17539</v>
      </c>
      <c r="FV985" t="s">
        <v>17540</v>
      </c>
      <c r="FW985" t="s">
        <v>17541</v>
      </c>
      <c r="FX985" t="s">
        <v>17542</v>
      </c>
      <c r="FY985" t="s">
        <v>17543</v>
      </c>
      <c r="FZ985" t="s">
        <v>17544</v>
      </c>
      <c r="GA985" t="s">
        <v>17545</v>
      </c>
      <c r="GB985" t="s">
        <v>17546</v>
      </c>
      <c r="GC985" t="s">
        <v>17547</v>
      </c>
      <c r="GD985" t="s">
        <v>17603</v>
      </c>
      <c r="GE985" t="s">
        <v>17548</v>
      </c>
      <c r="GF985" t="s">
        <v>17549</v>
      </c>
      <c r="GG985" t="s">
        <v>17550</v>
      </c>
      <c r="GH985" t="s">
        <v>17551</v>
      </c>
      <c r="GI985" t="s">
        <v>17552</v>
      </c>
      <c r="GJ985" t="s">
        <v>17553</v>
      </c>
      <c r="GK985" t="s">
        <v>17554</v>
      </c>
      <c r="GL985" t="s">
        <v>17555</v>
      </c>
      <c r="GM985" t="s">
        <v>17556</v>
      </c>
      <c r="GN985" t="s">
        <v>17557</v>
      </c>
      <c r="GO985" t="s">
        <v>17558</v>
      </c>
      <c r="GP985" t="s">
        <v>17559</v>
      </c>
      <c r="GQ985" t="s">
        <v>17560</v>
      </c>
      <c r="GR985" t="s">
        <v>17561</v>
      </c>
      <c r="GS985" t="s">
        <v>17562</v>
      </c>
      <c r="GT985" t="s">
        <v>17563</v>
      </c>
      <c r="GU985" t="s">
        <v>17564</v>
      </c>
      <c r="GV985" t="s">
        <v>17565</v>
      </c>
      <c r="GW985" t="s">
        <v>17566</v>
      </c>
      <c r="GX985" t="s">
        <v>17567</v>
      </c>
      <c r="GY985" t="s">
        <v>17604</v>
      </c>
      <c r="GZ985" t="s">
        <v>17568</v>
      </c>
      <c r="HA985" t="s">
        <v>17569</v>
      </c>
      <c r="HB985" t="s">
        <v>17570</v>
      </c>
      <c r="HC985" t="s">
        <v>17571</v>
      </c>
      <c r="HD985" t="s">
        <v>17572</v>
      </c>
      <c r="HE985" t="s">
        <v>17573</v>
      </c>
      <c r="HF985" t="s">
        <v>17574</v>
      </c>
      <c r="HG985" t="s">
        <v>17575</v>
      </c>
      <c r="HH985" t="s">
        <v>17576</v>
      </c>
      <c r="HI985" t="s">
        <v>17577</v>
      </c>
      <c r="HJ985" t="s">
        <v>17578</v>
      </c>
      <c r="HK985" t="s">
        <v>17579</v>
      </c>
      <c r="HL985" t="s">
        <v>17580</v>
      </c>
      <c r="HM985" t="s">
        <v>17581</v>
      </c>
      <c r="HN985" t="s">
        <v>17582</v>
      </c>
      <c r="HO985" t="s">
        <v>17583</v>
      </c>
      <c r="HP985" t="s">
        <v>17584</v>
      </c>
      <c r="HQ985" t="s">
        <v>17585</v>
      </c>
      <c r="HR985" t="s">
        <v>17586</v>
      </c>
      <c r="HS985" t="s">
        <v>17587</v>
      </c>
      <c r="HT985" t="s">
        <v>17588</v>
      </c>
      <c r="HU985" t="s">
        <v>17605</v>
      </c>
      <c r="HV985" t="s">
        <v>17589</v>
      </c>
      <c r="HW985" t="s">
        <v>17590</v>
      </c>
      <c r="HX985" t="s">
        <v>17591</v>
      </c>
      <c r="HY985" t="s">
        <v>17592</v>
      </c>
      <c r="HZ985" t="s">
        <v>17593</v>
      </c>
      <c r="IA985" t="s">
        <v>17600</v>
      </c>
      <c r="IB985" t="s">
        <v>17606</v>
      </c>
      <c r="IC985" t="s">
        <v>17607</v>
      </c>
      <c r="ID985" t="s">
        <v>17608</v>
      </c>
      <c r="IE985" t="s">
        <v>17609</v>
      </c>
      <c r="IF985" t="s">
        <v>17610</v>
      </c>
      <c r="IG985" t="s">
        <v>17611</v>
      </c>
      <c r="IH985" t="s">
        <v>17612</v>
      </c>
      <c r="II985" t="s">
        <v>17597</v>
      </c>
      <c r="IJ985" t="s">
        <v>17613</v>
      </c>
      <c r="IK985" t="s">
        <v>17614</v>
      </c>
      <c r="IL985" t="s">
        <v>17615</v>
      </c>
      <c r="IM985" t="s">
        <v>17616</v>
      </c>
      <c r="IN985" t="s">
        <v>17617</v>
      </c>
      <c r="IO985" t="s">
        <v>17618</v>
      </c>
      <c r="IP985" t="s">
        <v>17619</v>
      </c>
      <c r="IQ985" t="s">
        <v>17620</v>
      </c>
      <c r="IR985" t="s">
        <v>17621</v>
      </c>
      <c r="IS985" t="s">
        <v>17622</v>
      </c>
      <c r="IT985" t="s">
        <v>17623</v>
      </c>
      <c r="IU985" t="s">
        <v>17624</v>
      </c>
    </row>
    <row r="986" spans="1:255" x14ac:dyDescent="0.25">
      <c r="A986" t="s">
        <v>19487</v>
      </c>
    </row>
    <row r="987" spans="1:255" x14ac:dyDescent="0.25">
      <c r="A987" t="s">
        <v>19488</v>
      </c>
    </row>
    <row r="988" spans="1:255" x14ac:dyDescent="0.25">
      <c r="A988" t="s">
        <v>19489</v>
      </c>
    </row>
    <row r="989" spans="1:255" x14ac:dyDescent="0.25">
      <c r="A989" t="s">
        <v>19490</v>
      </c>
    </row>
    <row r="990" spans="1:255" x14ac:dyDescent="0.25">
      <c r="A990" t="s">
        <v>19491</v>
      </c>
    </row>
    <row r="991" spans="1:255" x14ac:dyDescent="0.25">
      <c r="A991" t="s">
        <v>19492</v>
      </c>
    </row>
    <row r="992" spans="1:255" x14ac:dyDescent="0.25">
      <c r="A992" t="s">
        <v>19493</v>
      </c>
    </row>
    <row r="993" spans="1:4" x14ac:dyDescent="0.25">
      <c r="A993" t="s">
        <v>19494</v>
      </c>
    </row>
    <row r="994" spans="1:4" x14ac:dyDescent="0.25">
      <c r="A994" t="s">
        <v>19495</v>
      </c>
    </row>
    <row r="995" spans="1:4" x14ac:dyDescent="0.25">
      <c r="A995" t="s">
        <v>19496</v>
      </c>
    </row>
    <row r="996" spans="1:4" x14ac:dyDescent="0.25">
      <c r="A996" t="s">
        <v>19497</v>
      </c>
    </row>
    <row r="997" spans="1:4" x14ac:dyDescent="0.25">
      <c r="A997" t="s">
        <v>19498</v>
      </c>
    </row>
    <row r="998" spans="1:4" x14ac:dyDescent="0.25">
      <c r="A998" t="s">
        <v>19499</v>
      </c>
    </row>
    <row r="999" spans="1:4" x14ac:dyDescent="0.25">
      <c r="A999" t="s">
        <v>18036</v>
      </c>
      <c r="B999" t="s">
        <v>18035</v>
      </c>
    </row>
    <row r="1000" spans="1:4" x14ac:dyDescent="0.25">
      <c r="A1000" t="s">
        <v>2534</v>
      </c>
    </row>
    <row r="1001" spans="1:4" x14ac:dyDescent="0.25">
      <c r="A1001" t="s">
        <v>18036</v>
      </c>
      <c r="B1001" t="s">
        <v>18035</v>
      </c>
    </row>
    <row r="1002" spans="1:4" x14ac:dyDescent="0.25">
      <c r="A1002" t="s">
        <v>19500</v>
      </c>
      <c r="B1002" t="s">
        <v>19501</v>
      </c>
      <c r="C1002" t="s">
        <v>19502</v>
      </c>
      <c r="D1002" t="s">
        <v>19503</v>
      </c>
    </row>
    <row r="1003" spans="1:4" x14ac:dyDescent="0.25">
      <c r="A1003" t="s">
        <v>2535</v>
      </c>
    </row>
    <row r="1004" spans="1:4" x14ac:dyDescent="0.25">
      <c r="A1004" t="s">
        <v>18036</v>
      </c>
      <c r="B1004" t="s">
        <v>18035</v>
      </c>
    </row>
    <row r="1005" spans="1:4" x14ac:dyDescent="0.25">
      <c r="A1005" t="s">
        <v>19504</v>
      </c>
      <c r="B1005" t="s">
        <v>19505</v>
      </c>
      <c r="C1005" t="s">
        <v>19506</v>
      </c>
    </row>
    <row r="1006" spans="1:4" x14ac:dyDescent="0.25">
      <c r="A1006" t="s">
        <v>2536</v>
      </c>
    </row>
    <row r="1007" spans="1:4" x14ac:dyDescent="0.25">
      <c r="A1007" t="s">
        <v>18036</v>
      </c>
      <c r="B1007" t="s">
        <v>18035</v>
      </c>
    </row>
    <row r="1008" spans="1:4" x14ac:dyDescent="0.25">
      <c r="A1008" t="s">
        <v>2537</v>
      </c>
    </row>
    <row r="1009" spans="1:4" x14ac:dyDescent="0.25">
      <c r="A1009" t="s">
        <v>18036</v>
      </c>
      <c r="B1009" t="s">
        <v>18035</v>
      </c>
    </row>
    <row r="1010" spans="1:4" x14ac:dyDescent="0.25">
      <c r="A1010" t="s">
        <v>19507</v>
      </c>
    </row>
    <row r="1011" spans="1:4" x14ac:dyDescent="0.25">
      <c r="A1011" t="s">
        <v>18036</v>
      </c>
      <c r="B1011" t="s">
        <v>18035</v>
      </c>
    </row>
    <row r="1012" spans="1:4" x14ac:dyDescent="0.25">
      <c r="A1012" t="s">
        <v>2538</v>
      </c>
    </row>
    <row r="1013" spans="1:4" x14ac:dyDescent="0.25">
      <c r="A1013" t="s">
        <v>18036</v>
      </c>
      <c r="B1013" t="s">
        <v>18035</v>
      </c>
    </row>
    <row r="1014" spans="1:4" x14ac:dyDescent="0.25">
      <c r="A1014" t="s">
        <v>19500</v>
      </c>
      <c r="B1014" t="s">
        <v>19501</v>
      </c>
      <c r="C1014" t="s">
        <v>19502</v>
      </c>
      <c r="D1014" t="s">
        <v>19503</v>
      </c>
    </row>
    <row r="1015" spans="1:4" x14ac:dyDescent="0.25">
      <c r="A1015" t="s">
        <v>19504</v>
      </c>
      <c r="B1015" t="s">
        <v>19505</v>
      </c>
      <c r="C1015" t="s">
        <v>19506</v>
      </c>
    </row>
    <row r="1016" spans="1:4" x14ac:dyDescent="0.25">
      <c r="A1016" t="s">
        <v>19508</v>
      </c>
    </row>
    <row r="1017" spans="1:4" x14ac:dyDescent="0.25">
      <c r="A1017" t="s">
        <v>19509</v>
      </c>
    </row>
    <row r="1018" spans="1:4" x14ac:dyDescent="0.25">
      <c r="A1018" t="s">
        <v>19510</v>
      </c>
    </row>
    <row r="1019" spans="1:4" x14ac:dyDescent="0.25">
      <c r="A1019" t="s">
        <v>18036</v>
      </c>
      <c r="B1019" t="s">
        <v>18035</v>
      </c>
    </row>
    <row r="1020" spans="1:4" x14ac:dyDescent="0.25">
      <c r="A1020" t="s">
        <v>17357</v>
      </c>
      <c r="B1020" t="s">
        <v>17358</v>
      </c>
    </row>
    <row r="1021" spans="1:4" x14ac:dyDescent="0.25">
      <c r="A1021" t="s">
        <v>19511</v>
      </c>
    </row>
    <row r="1022" spans="1:4" x14ac:dyDescent="0.25">
      <c r="A1022" t="s">
        <v>18036</v>
      </c>
      <c r="B1022" t="s">
        <v>18035</v>
      </c>
    </row>
    <row r="1023" spans="1:4" x14ac:dyDescent="0.25">
      <c r="A1023" t="s">
        <v>17357</v>
      </c>
      <c r="B1023" t="s">
        <v>17358</v>
      </c>
    </row>
    <row r="1024" spans="1:4" x14ac:dyDescent="0.25">
      <c r="A1024" t="s">
        <v>2539</v>
      </c>
    </row>
    <row r="1025" spans="1:4" x14ac:dyDescent="0.25">
      <c r="A1025" t="s">
        <v>18036</v>
      </c>
      <c r="B1025" t="s">
        <v>18035</v>
      </c>
    </row>
    <row r="1026" spans="1:4" x14ac:dyDescent="0.25">
      <c r="A1026" t="s">
        <v>17357</v>
      </c>
      <c r="B1026" t="s">
        <v>17358</v>
      </c>
    </row>
    <row r="1027" spans="1:4" x14ac:dyDescent="0.25">
      <c r="A1027" t="s">
        <v>19504</v>
      </c>
      <c r="B1027" t="s">
        <v>19505</v>
      </c>
      <c r="C1027" t="s">
        <v>19506</v>
      </c>
    </row>
    <row r="1028" spans="1:4" x14ac:dyDescent="0.25">
      <c r="A1028" t="s">
        <v>19512</v>
      </c>
    </row>
    <row r="1029" spans="1:4" x14ac:dyDescent="0.25">
      <c r="A1029" t="s">
        <v>18036</v>
      </c>
      <c r="B1029" t="s">
        <v>18035</v>
      </c>
    </row>
    <row r="1030" spans="1:4" x14ac:dyDescent="0.25">
      <c r="A1030" t="s">
        <v>17357</v>
      </c>
      <c r="B1030" t="s">
        <v>17358</v>
      </c>
    </row>
    <row r="1031" spans="1:4" x14ac:dyDescent="0.25">
      <c r="A1031" t="s">
        <v>19513</v>
      </c>
    </row>
    <row r="1032" spans="1:4" x14ac:dyDescent="0.25">
      <c r="A1032" t="s">
        <v>18036</v>
      </c>
      <c r="B1032" t="s">
        <v>18035</v>
      </c>
    </row>
    <row r="1033" spans="1:4" x14ac:dyDescent="0.25">
      <c r="A1033" t="s">
        <v>17357</v>
      </c>
      <c r="B1033" t="s">
        <v>17358</v>
      </c>
    </row>
    <row r="1034" spans="1:4" x14ac:dyDescent="0.25">
      <c r="A1034" t="s">
        <v>19514</v>
      </c>
      <c r="B1034" t="s">
        <v>19515</v>
      </c>
      <c r="C1034" t="s">
        <v>19516</v>
      </c>
      <c r="D1034" t="s">
        <v>19517</v>
      </c>
    </row>
    <row r="1035" spans="1:4" x14ac:dyDescent="0.25">
      <c r="A1035" t="s">
        <v>19518</v>
      </c>
    </row>
    <row r="1036" spans="1:4" x14ac:dyDescent="0.25">
      <c r="A1036" t="s">
        <v>19500</v>
      </c>
      <c r="B1036" t="s">
        <v>19501</v>
      </c>
      <c r="C1036" t="s">
        <v>19502</v>
      </c>
      <c r="D1036" t="s">
        <v>19503</v>
      </c>
    </row>
    <row r="1037" spans="1:4" x14ac:dyDescent="0.25">
      <c r="A1037" t="s">
        <v>19504</v>
      </c>
      <c r="B1037" t="s">
        <v>19505</v>
      </c>
      <c r="C1037" t="s">
        <v>19506</v>
      </c>
    </row>
    <row r="1038" spans="1:4" x14ac:dyDescent="0.25">
      <c r="A1038" t="s">
        <v>19519</v>
      </c>
    </row>
    <row r="1039" spans="1:4" x14ac:dyDescent="0.25">
      <c r="A1039" t="s">
        <v>19514</v>
      </c>
      <c r="B1039" t="s">
        <v>19515</v>
      </c>
      <c r="C1039" t="s">
        <v>19516</v>
      </c>
      <c r="D1039" t="s">
        <v>19517</v>
      </c>
    </row>
    <row r="1040" spans="1:4" x14ac:dyDescent="0.25">
      <c r="A1040" t="s">
        <v>19500</v>
      </c>
      <c r="B1040" t="s">
        <v>19501</v>
      </c>
      <c r="C1040" t="s">
        <v>19502</v>
      </c>
      <c r="D1040" t="s">
        <v>19503</v>
      </c>
    </row>
    <row r="1041" spans="1:4" x14ac:dyDescent="0.25">
      <c r="A1041" t="s">
        <v>19520</v>
      </c>
    </row>
    <row r="1042" spans="1:4" x14ac:dyDescent="0.25">
      <c r="A1042" t="s">
        <v>19504</v>
      </c>
      <c r="B1042" t="s">
        <v>19505</v>
      </c>
      <c r="C1042" t="s">
        <v>19506</v>
      </c>
    </row>
    <row r="1043" spans="1:4" x14ac:dyDescent="0.25">
      <c r="A1043" t="s">
        <v>19521</v>
      </c>
    </row>
    <row r="1044" spans="1:4" x14ac:dyDescent="0.25">
      <c r="A1044" t="s">
        <v>2540</v>
      </c>
    </row>
    <row r="1045" spans="1:4" x14ac:dyDescent="0.25">
      <c r="A1045" t="s">
        <v>17357</v>
      </c>
      <c r="B1045" t="s">
        <v>17358</v>
      </c>
    </row>
    <row r="1046" spans="1:4" x14ac:dyDescent="0.25">
      <c r="A1046" t="s">
        <v>19514</v>
      </c>
      <c r="B1046" t="s">
        <v>19515</v>
      </c>
      <c r="C1046" t="s">
        <v>19516</v>
      </c>
      <c r="D1046" t="s">
        <v>19517</v>
      </c>
    </row>
    <row r="1047" spans="1:4" x14ac:dyDescent="0.25">
      <c r="A1047" t="s">
        <v>19522</v>
      </c>
    </row>
    <row r="1048" spans="1:4" x14ac:dyDescent="0.25">
      <c r="A1048" t="s">
        <v>17357</v>
      </c>
      <c r="B1048" t="s">
        <v>17358</v>
      </c>
    </row>
    <row r="1049" spans="1:4" x14ac:dyDescent="0.25">
      <c r="A1049" t="s">
        <v>2541</v>
      </c>
    </row>
    <row r="1050" spans="1:4" x14ac:dyDescent="0.25">
      <c r="A1050" t="s">
        <v>17357</v>
      </c>
      <c r="B1050" t="s">
        <v>17358</v>
      </c>
    </row>
    <row r="1051" spans="1:4" x14ac:dyDescent="0.25">
      <c r="A1051" t="s">
        <v>19504</v>
      </c>
      <c r="B1051" t="s">
        <v>19505</v>
      </c>
      <c r="C1051" t="s">
        <v>19506</v>
      </c>
    </row>
    <row r="1052" spans="1:4" x14ac:dyDescent="0.25">
      <c r="A1052" t="s">
        <v>19523</v>
      </c>
    </row>
    <row r="1053" spans="1:4" x14ac:dyDescent="0.25">
      <c r="A1053" t="s">
        <v>17357</v>
      </c>
      <c r="B1053" t="s">
        <v>17358</v>
      </c>
    </row>
    <row r="1054" spans="1:4" x14ac:dyDescent="0.25">
      <c r="A1054" t="s">
        <v>19524</v>
      </c>
    </row>
    <row r="1055" spans="1:4" x14ac:dyDescent="0.25">
      <c r="A1055" t="s">
        <v>17357</v>
      </c>
      <c r="B1055" t="s">
        <v>17358</v>
      </c>
    </row>
    <row r="1056" spans="1:4" x14ac:dyDescent="0.25">
      <c r="A1056" t="s">
        <v>19514</v>
      </c>
      <c r="B1056" t="s">
        <v>19515</v>
      </c>
      <c r="C1056" t="s">
        <v>19516</v>
      </c>
      <c r="D1056" t="s">
        <v>19517</v>
      </c>
    </row>
    <row r="1057" spans="1:4" x14ac:dyDescent="0.25">
      <c r="A1057" t="s">
        <v>19525</v>
      </c>
    </row>
    <row r="1058" spans="1:4" x14ac:dyDescent="0.25">
      <c r="A1058" t="s">
        <v>19504</v>
      </c>
      <c r="B1058" t="s">
        <v>19505</v>
      </c>
      <c r="C1058" t="s">
        <v>19506</v>
      </c>
    </row>
    <row r="1059" spans="1:4" x14ac:dyDescent="0.25">
      <c r="A1059" t="s">
        <v>19526</v>
      </c>
    </row>
    <row r="1060" spans="1:4" x14ac:dyDescent="0.25">
      <c r="A1060" t="s">
        <v>19514</v>
      </c>
      <c r="B1060" t="s">
        <v>19515</v>
      </c>
      <c r="C1060" t="s">
        <v>19516</v>
      </c>
      <c r="D1060" t="s">
        <v>19517</v>
      </c>
    </row>
    <row r="1061" spans="1:4" x14ac:dyDescent="0.25">
      <c r="A1061" t="s">
        <v>19527</v>
      </c>
    </row>
    <row r="1062" spans="1:4" x14ac:dyDescent="0.25">
      <c r="A1062" t="s">
        <v>19504</v>
      </c>
      <c r="B1062" t="s">
        <v>19505</v>
      </c>
      <c r="C1062" t="s">
        <v>19506</v>
      </c>
    </row>
    <row r="1063" spans="1:4" x14ac:dyDescent="0.25">
      <c r="A1063" t="s">
        <v>19528</v>
      </c>
    </row>
    <row r="1064" spans="1:4" x14ac:dyDescent="0.25">
      <c r="A1064" t="s">
        <v>2542</v>
      </c>
    </row>
    <row r="1065" spans="1:4" x14ac:dyDescent="0.25">
      <c r="A1065" t="s">
        <v>17357</v>
      </c>
      <c r="B1065" t="s">
        <v>17358</v>
      </c>
    </row>
    <row r="1066" spans="1:4" x14ac:dyDescent="0.25">
      <c r="A1066" t="s">
        <v>19514</v>
      </c>
      <c r="B1066" t="s">
        <v>19515</v>
      </c>
      <c r="C1066" t="s">
        <v>19516</v>
      </c>
      <c r="D1066" t="s">
        <v>19517</v>
      </c>
    </row>
    <row r="1067" spans="1:4" x14ac:dyDescent="0.25">
      <c r="A1067" t="s">
        <v>19529</v>
      </c>
    </row>
    <row r="1068" spans="1:4" x14ac:dyDescent="0.25">
      <c r="A1068" t="s">
        <v>17357</v>
      </c>
      <c r="B1068" t="s">
        <v>17358</v>
      </c>
    </row>
    <row r="1069" spans="1:4" x14ac:dyDescent="0.25">
      <c r="A1069" t="s">
        <v>2543</v>
      </c>
    </row>
    <row r="1070" spans="1:4" x14ac:dyDescent="0.25">
      <c r="A1070" t="s">
        <v>17357</v>
      </c>
      <c r="B1070" t="s">
        <v>17358</v>
      </c>
    </row>
    <row r="1071" spans="1:4" x14ac:dyDescent="0.25">
      <c r="A1071" t="s">
        <v>19504</v>
      </c>
      <c r="B1071" t="s">
        <v>19505</v>
      </c>
      <c r="C1071" t="s">
        <v>19506</v>
      </c>
    </row>
    <row r="1072" spans="1:4" x14ac:dyDescent="0.25">
      <c r="A1072" t="s">
        <v>19530</v>
      </c>
    </row>
    <row r="1073" spans="1:2" x14ac:dyDescent="0.25">
      <c r="A1073" t="s">
        <v>17357</v>
      </c>
      <c r="B1073" t="s">
        <v>17358</v>
      </c>
    </row>
    <row r="1074" spans="1:2" x14ac:dyDescent="0.25">
      <c r="A1074" t="s">
        <v>19531</v>
      </c>
    </row>
    <row r="1075" spans="1:2" x14ac:dyDescent="0.25">
      <c r="A1075" t="s">
        <v>17357</v>
      </c>
      <c r="B1075" t="s">
        <v>17358</v>
      </c>
    </row>
    <row r="1076" spans="1:2" x14ac:dyDescent="0.25">
      <c r="A1076" t="s">
        <v>19532</v>
      </c>
    </row>
    <row r="1077" spans="1:2" x14ac:dyDescent="0.25">
      <c r="A1077" t="s">
        <v>19533</v>
      </c>
    </row>
    <row r="1078" spans="1:2" x14ac:dyDescent="0.25">
      <c r="A1078" t="s">
        <v>19534</v>
      </c>
    </row>
    <row r="1079" spans="1:2" x14ac:dyDescent="0.25">
      <c r="A1079" t="s">
        <v>18036</v>
      </c>
      <c r="B1079" t="s">
        <v>18035</v>
      </c>
    </row>
    <row r="1080" spans="1:2" x14ac:dyDescent="0.25">
      <c r="A1080" t="s">
        <v>19535</v>
      </c>
    </row>
    <row r="1081" spans="1:2" x14ac:dyDescent="0.25">
      <c r="A1081" t="s">
        <v>18036</v>
      </c>
      <c r="B1081" t="s">
        <v>18035</v>
      </c>
    </row>
    <row r="1082" spans="1:2" x14ac:dyDescent="0.25">
      <c r="A1082" t="s">
        <v>2544</v>
      </c>
    </row>
    <row r="1083" spans="1:2" x14ac:dyDescent="0.25">
      <c r="A1083" t="s">
        <v>18036</v>
      </c>
      <c r="B1083" t="s">
        <v>18035</v>
      </c>
    </row>
    <row r="1084" spans="1:2" x14ac:dyDescent="0.25">
      <c r="A1084" t="s">
        <v>19536</v>
      </c>
      <c r="B1084" t="s">
        <v>19537</v>
      </c>
    </row>
    <row r="1085" spans="1:2" x14ac:dyDescent="0.25">
      <c r="A1085" t="s">
        <v>19538</v>
      </c>
      <c r="B1085" t="s">
        <v>19537</v>
      </c>
    </row>
    <row r="1086" spans="1:2" x14ac:dyDescent="0.25">
      <c r="A1086" t="s">
        <v>19538</v>
      </c>
      <c r="B1086" t="s">
        <v>19537</v>
      </c>
    </row>
    <row r="1087" spans="1:2" x14ac:dyDescent="0.25">
      <c r="A1087" t="s">
        <v>19538</v>
      </c>
      <c r="B1087" t="s">
        <v>19537</v>
      </c>
    </row>
    <row r="1088" spans="1:2" x14ac:dyDescent="0.25">
      <c r="A1088" t="s">
        <v>19539</v>
      </c>
    </row>
    <row r="1089" spans="1:189" x14ac:dyDescent="0.25">
      <c r="A1089" t="s">
        <v>18036</v>
      </c>
      <c r="B1089" t="s">
        <v>18035</v>
      </c>
    </row>
    <row r="1090" spans="1:189" x14ac:dyDescent="0.25">
      <c r="A1090" t="s">
        <v>19540</v>
      </c>
    </row>
    <row r="1091" spans="1:189" x14ac:dyDescent="0.25">
      <c r="A1091" t="s">
        <v>18036</v>
      </c>
      <c r="B1091" t="s">
        <v>18035</v>
      </c>
    </row>
    <row r="1092" spans="1:189" x14ac:dyDescent="0.25">
      <c r="A1092" t="s">
        <v>19541</v>
      </c>
    </row>
    <row r="1093" spans="1:189" x14ac:dyDescent="0.25">
      <c r="A1093" t="s">
        <v>18036</v>
      </c>
      <c r="B1093" t="s">
        <v>18035</v>
      </c>
    </row>
    <row r="1094" spans="1:189" x14ac:dyDescent="0.25">
      <c r="A1094" t="s">
        <v>19536</v>
      </c>
      <c r="B1094" t="s">
        <v>19537</v>
      </c>
    </row>
    <row r="1095" spans="1:189" x14ac:dyDescent="0.25">
      <c r="A1095" t="s">
        <v>19538</v>
      </c>
      <c r="B1095" t="s">
        <v>19537</v>
      </c>
    </row>
    <row r="1096" spans="1:189" x14ac:dyDescent="0.25">
      <c r="A1096" t="s">
        <v>19538</v>
      </c>
      <c r="B1096" t="s">
        <v>19537</v>
      </c>
    </row>
    <row r="1097" spans="1:189" x14ac:dyDescent="0.25">
      <c r="A1097" t="s">
        <v>19538</v>
      </c>
      <c r="B1097" t="s">
        <v>19537</v>
      </c>
    </row>
    <row r="1098" spans="1:189" x14ac:dyDescent="0.25">
      <c r="A1098" t="s">
        <v>2545</v>
      </c>
    </row>
    <row r="1099" spans="1:189" x14ac:dyDescent="0.25">
      <c r="A1099" t="s">
        <v>18036</v>
      </c>
      <c r="B1099" t="s">
        <v>18035</v>
      </c>
    </row>
    <row r="1100" spans="1:189" x14ac:dyDescent="0.25">
      <c r="A1100" t="s">
        <v>17813</v>
      </c>
      <c r="B1100" t="s">
        <v>17814</v>
      </c>
      <c r="C1100" t="s">
        <v>17815</v>
      </c>
      <c r="D1100" t="s">
        <v>17816</v>
      </c>
      <c r="E1100" t="s">
        <v>17817</v>
      </c>
      <c r="F1100" t="s">
        <v>17818</v>
      </c>
      <c r="G1100" t="s">
        <v>17819</v>
      </c>
      <c r="H1100" t="s">
        <v>17820</v>
      </c>
      <c r="I1100" t="s">
        <v>17821</v>
      </c>
      <c r="J1100" t="s">
        <v>17822</v>
      </c>
      <c r="K1100" t="s">
        <v>17823</v>
      </c>
      <c r="L1100" t="s">
        <v>17824</v>
      </c>
      <c r="M1100" t="s">
        <v>17825</v>
      </c>
      <c r="N1100" t="s">
        <v>17826</v>
      </c>
      <c r="O1100" t="s">
        <v>17827</v>
      </c>
      <c r="P1100" t="s">
        <v>17828</v>
      </c>
      <c r="Q1100" t="s">
        <v>17829</v>
      </c>
      <c r="R1100" t="s">
        <v>17830</v>
      </c>
      <c r="S1100" t="s">
        <v>17831</v>
      </c>
      <c r="T1100" t="s">
        <v>17832</v>
      </c>
      <c r="U1100" t="s">
        <v>17833</v>
      </c>
      <c r="V1100" t="s">
        <v>17834</v>
      </c>
      <c r="W1100" t="s">
        <v>17835</v>
      </c>
      <c r="X1100" t="s">
        <v>17836</v>
      </c>
      <c r="Y1100" t="s">
        <v>17837</v>
      </c>
      <c r="Z1100" t="s">
        <v>17838</v>
      </c>
      <c r="AA1100" t="s">
        <v>17839</v>
      </c>
      <c r="AB1100" t="s">
        <v>17840</v>
      </c>
      <c r="AC1100" t="s">
        <v>17841</v>
      </c>
      <c r="AD1100" t="s">
        <v>17842</v>
      </c>
      <c r="AE1100" t="s">
        <v>17843</v>
      </c>
      <c r="AF1100" t="s">
        <v>17844</v>
      </c>
      <c r="AG1100" t="s">
        <v>17845</v>
      </c>
      <c r="AH1100" t="s">
        <v>17846</v>
      </c>
      <c r="AI1100" t="s">
        <v>17847</v>
      </c>
      <c r="AJ1100" t="s">
        <v>17848</v>
      </c>
      <c r="AK1100" t="s">
        <v>17849</v>
      </c>
      <c r="AL1100" t="s">
        <v>17850</v>
      </c>
      <c r="AM1100" t="s">
        <v>17851</v>
      </c>
      <c r="AN1100" t="s">
        <v>17852</v>
      </c>
      <c r="AO1100" t="s">
        <v>17853</v>
      </c>
      <c r="AP1100" t="s">
        <v>17854</v>
      </c>
      <c r="AQ1100" t="s">
        <v>17855</v>
      </c>
      <c r="AR1100" t="s">
        <v>17856</v>
      </c>
      <c r="AS1100" t="s">
        <v>17857</v>
      </c>
      <c r="AT1100" t="s">
        <v>17858</v>
      </c>
      <c r="AU1100" t="s">
        <v>17859</v>
      </c>
      <c r="AV1100" t="s">
        <v>17860</v>
      </c>
      <c r="AW1100" t="s">
        <v>17861</v>
      </c>
      <c r="AX1100" t="s">
        <v>17862</v>
      </c>
      <c r="AY1100" t="s">
        <v>17863</v>
      </c>
      <c r="AZ1100" t="s">
        <v>17864</v>
      </c>
      <c r="BA1100" t="s">
        <v>17865</v>
      </c>
      <c r="BB1100" t="s">
        <v>17866</v>
      </c>
      <c r="BC1100" t="s">
        <v>17867</v>
      </c>
      <c r="BD1100" t="s">
        <v>17868</v>
      </c>
      <c r="BE1100" t="s">
        <v>17869</v>
      </c>
      <c r="BF1100" t="s">
        <v>17870</v>
      </c>
      <c r="BG1100" t="s">
        <v>17871</v>
      </c>
      <c r="BH1100" t="s">
        <v>17872</v>
      </c>
      <c r="BI1100" t="s">
        <v>17873</v>
      </c>
      <c r="BJ1100" t="s">
        <v>17874</v>
      </c>
      <c r="BK1100" t="s">
        <v>17875</v>
      </c>
      <c r="BL1100" t="s">
        <v>17876</v>
      </c>
      <c r="BM1100" t="s">
        <v>17877</v>
      </c>
      <c r="BN1100" t="s">
        <v>17878</v>
      </c>
      <c r="BO1100" t="s">
        <v>17879</v>
      </c>
      <c r="BP1100" t="s">
        <v>17880</v>
      </c>
      <c r="BQ1100" t="s">
        <v>17881</v>
      </c>
      <c r="BR1100" t="s">
        <v>17882</v>
      </c>
      <c r="BS1100" t="s">
        <v>17883</v>
      </c>
      <c r="BT1100" t="s">
        <v>17884</v>
      </c>
      <c r="BU1100" t="s">
        <v>17885</v>
      </c>
      <c r="BV1100" t="s">
        <v>17886</v>
      </c>
      <c r="BW1100" t="s">
        <v>17887</v>
      </c>
      <c r="BX1100" t="s">
        <v>17888</v>
      </c>
      <c r="BY1100" t="s">
        <v>17889</v>
      </c>
      <c r="BZ1100" t="s">
        <v>17890</v>
      </c>
      <c r="CA1100" t="s">
        <v>17891</v>
      </c>
      <c r="CB1100" t="s">
        <v>17892</v>
      </c>
      <c r="CC1100" t="s">
        <v>17893</v>
      </c>
      <c r="CD1100" t="s">
        <v>17894</v>
      </c>
      <c r="CE1100" t="s">
        <v>17895</v>
      </c>
      <c r="CF1100" t="s">
        <v>17896</v>
      </c>
      <c r="CG1100" t="s">
        <v>17897</v>
      </c>
      <c r="CH1100" t="s">
        <v>17898</v>
      </c>
      <c r="CI1100" t="s">
        <v>17899</v>
      </c>
      <c r="CJ1100" t="s">
        <v>17900</v>
      </c>
      <c r="CK1100" t="s">
        <v>17901</v>
      </c>
      <c r="CL1100" t="s">
        <v>17902</v>
      </c>
      <c r="CM1100" t="s">
        <v>17903</v>
      </c>
      <c r="CN1100" t="s">
        <v>17904</v>
      </c>
      <c r="CO1100" t="s">
        <v>17905</v>
      </c>
      <c r="CP1100" t="s">
        <v>17906</v>
      </c>
      <c r="CQ1100" t="s">
        <v>17907</v>
      </c>
      <c r="CR1100" t="s">
        <v>17908</v>
      </c>
      <c r="CS1100" t="s">
        <v>17909</v>
      </c>
      <c r="CT1100" t="s">
        <v>17910</v>
      </c>
      <c r="CU1100" t="s">
        <v>17911</v>
      </c>
      <c r="CV1100" t="s">
        <v>17912</v>
      </c>
      <c r="CW1100" t="s">
        <v>17913</v>
      </c>
      <c r="CX1100" t="s">
        <v>17914</v>
      </c>
      <c r="CY1100" t="s">
        <v>17915</v>
      </c>
      <c r="CZ1100" t="s">
        <v>17916</v>
      </c>
      <c r="DA1100" t="s">
        <v>17917</v>
      </c>
      <c r="DB1100" t="s">
        <v>17918</v>
      </c>
      <c r="DC1100" t="s">
        <v>17919</v>
      </c>
      <c r="DD1100" t="s">
        <v>17920</v>
      </c>
      <c r="DE1100" t="s">
        <v>17921</v>
      </c>
      <c r="DF1100" t="s">
        <v>17922</v>
      </c>
      <c r="DG1100" t="s">
        <v>17923</v>
      </c>
      <c r="DH1100" t="s">
        <v>17924</v>
      </c>
      <c r="DI1100" t="s">
        <v>17925</v>
      </c>
      <c r="DJ1100" t="s">
        <v>17926</v>
      </c>
      <c r="DK1100" t="s">
        <v>17927</v>
      </c>
      <c r="DL1100" t="s">
        <v>17928</v>
      </c>
      <c r="DM1100" t="s">
        <v>17929</v>
      </c>
      <c r="DN1100" t="s">
        <v>17930</v>
      </c>
      <c r="DO1100" t="s">
        <v>17931</v>
      </c>
      <c r="DP1100" t="s">
        <v>17932</v>
      </c>
      <c r="DQ1100" t="s">
        <v>17933</v>
      </c>
      <c r="DR1100" t="s">
        <v>17934</v>
      </c>
      <c r="DS1100" t="s">
        <v>17935</v>
      </c>
      <c r="DT1100" t="s">
        <v>17936</v>
      </c>
      <c r="DU1100" t="s">
        <v>17937</v>
      </c>
      <c r="DV1100" t="s">
        <v>17938</v>
      </c>
      <c r="DW1100" t="s">
        <v>17939</v>
      </c>
      <c r="DX1100" t="s">
        <v>17940</v>
      </c>
      <c r="DY1100" t="s">
        <v>17941</v>
      </c>
      <c r="DZ1100" t="s">
        <v>17942</v>
      </c>
      <c r="EA1100" t="s">
        <v>17943</v>
      </c>
      <c r="EB1100" t="s">
        <v>17944</v>
      </c>
      <c r="EC1100" t="s">
        <v>17945</v>
      </c>
      <c r="ED1100" t="s">
        <v>17946</v>
      </c>
      <c r="EE1100" t="s">
        <v>17947</v>
      </c>
      <c r="EF1100" t="s">
        <v>17948</v>
      </c>
      <c r="EG1100" t="s">
        <v>17949</v>
      </c>
      <c r="EH1100" t="s">
        <v>17950</v>
      </c>
      <c r="EI1100" t="s">
        <v>17951</v>
      </c>
      <c r="EJ1100" t="s">
        <v>17952</v>
      </c>
      <c r="EK1100" t="s">
        <v>17953</v>
      </c>
      <c r="EL1100" t="s">
        <v>17954</v>
      </c>
      <c r="EM1100" t="s">
        <v>17955</v>
      </c>
      <c r="EN1100" t="s">
        <v>17956</v>
      </c>
      <c r="EO1100" t="s">
        <v>17957</v>
      </c>
      <c r="EP1100" t="s">
        <v>17958</v>
      </c>
      <c r="EQ1100" t="s">
        <v>17959</v>
      </c>
      <c r="ER1100" t="s">
        <v>17960</v>
      </c>
      <c r="ES1100" t="s">
        <v>17961</v>
      </c>
      <c r="ET1100" t="s">
        <v>17962</v>
      </c>
      <c r="EU1100" t="s">
        <v>17963</v>
      </c>
      <c r="EV1100" t="s">
        <v>17964</v>
      </c>
      <c r="EW1100" t="s">
        <v>17965</v>
      </c>
      <c r="EX1100" t="s">
        <v>17966</v>
      </c>
      <c r="EY1100" t="s">
        <v>17967</v>
      </c>
      <c r="EZ1100" t="s">
        <v>17968</v>
      </c>
      <c r="FA1100" t="s">
        <v>17969</v>
      </c>
      <c r="FB1100" t="s">
        <v>17970</v>
      </c>
      <c r="FC1100" t="s">
        <v>17971</v>
      </c>
      <c r="FD1100" t="s">
        <v>17972</v>
      </c>
      <c r="FE1100" t="s">
        <v>17973</v>
      </c>
      <c r="FF1100" t="s">
        <v>17974</v>
      </c>
      <c r="FG1100" t="s">
        <v>17975</v>
      </c>
      <c r="FH1100" t="s">
        <v>17976</v>
      </c>
      <c r="FI1100" t="s">
        <v>17977</v>
      </c>
      <c r="FJ1100" t="s">
        <v>17978</v>
      </c>
      <c r="FK1100" t="s">
        <v>17979</v>
      </c>
      <c r="FL1100" t="s">
        <v>17980</v>
      </c>
      <c r="FM1100" t="s">
        <v>17981</v>
      </c>
      <c r="FN1100" t="s">
        <v>17982</v>
      </c>
      <c r="FO1100" t="s">
        <v>17983</v>
      </c>
      <c r="FP1100" t="s">
        <v>17984</v>
      </c>
      <c r="FQ1100" t="s">
        <v>17985</v>
      </c>
      <c r="FR1100" t="s">
        <v>17986</v>
      </c>
      <c r="FS1100" t="s">
        <v>17987</v>
      </c>
      <c r="FT1100" t="s">
        <v>17988</v>
      </c>
      <c r="FU1100" t="s">
        <v>17989</v>
      </c>
      <c r="FV1100" t="s">
        <v>17990</v>
      </c>
      <c r="FW1100" t="s">
        <v>17991</v>
      </c>
      <c r="FX1100" t="s">
        <v>17992</v>
      </c>
      <c r="FY1100" t="s">
        <v>17993</v>
      </c>
      <c r="FZ1100" t="s">
        <v>17994</v>
      </c>
      <c r="GA1100" t="s">
        <v>17995</v>
      </c>
      <c r="GB1100" t="s">
        <v>17996</v>
      </c>
      <c r="GC1100" t="s">
        <v>17997</v>
      </c>
      <c r="GD1100" t="s">
        <v>17998</v>
      </c>
      <c r="GE1100" t="s">
        <v>17999</v>
      </c>
      <c r="GF1100" t="s">
        <v>18000</v>
      </c>
      <c r="GG1100" t="s">
        <v>18001</v>
      </c>
    </row>
    <row r="1101" spans="1:189" x14ac:dyDescent="0.25">
      <c r="A1101" t="s">
        <v>19542</v>
      </c>
    </row>
    <row r="1102" spans="1:189" x14ac:dyDescent="0.25">
      <c r="A1102" t="s">
        <v>18036</v>
      </c>
      <c r="B1102" t="s">
        <v>18035</v>
      </c>
    </row>
    <row r="1103" spans="1:189" x14ac:dyDescent="0.25">
      <c r="A1103" t="s">
        <v>17357</v>
      </c>
      <c r="B1103" t="s">
        <v>17358</v>
      </c>
    </row>
    <row r="1104" spans="1:189" x14ac:dyDescent="0.25">
      <c r="A1104" t="s">
        <v>19543</v>
      </c>
    </row>
    <row r="1105" spans="1:2" x14ac:dyDescent="0.25">
      <c r="A1105" t="s">
        <v>18036</v>
      </c>
      <c r="B1105" t="s">
        <v>18035</v>
      </c>
    </row>
    <row r="1106" spans="1:2" x14ac:dyDescent="0.25">
      <c r="A1106" t="s">
        <v>17357</v>
      </c>
      <c r="B1106" t="s">
        <v>17358</v>
      </c>
    </row>
    <row r="1107" spans="1:2" x14ac:dyDescent="0.25">
      <c r="A1107" t="s">
        <v>2546</v>
      </c>
    </row>
    <row r="1108" spans="1:2" x14ac:dyDescent="0.25">
      <c r="A1108" t="s">
        <v>18036</v>
      </c>
      <c r="B1108" t="s">
        <v>18035</v>
      </c>
    </row>
    <row r="1109" spans="1:2" x14ac:dyDescent="0.25">
      <c r="A1109" t="s">
        <v>17357</v>
      </c>
      <c r="B1109" t="s">
        <v>17358</v>
      </c>
    </row>
    <row r="1110" spans="1:2" x14ac:dyDescent="0.25">
      <c r="A1110" t="s">
        <v>19536</v>
      </c>
      <c r="B1110" t="s">
        <v>19537</v>
      </c>
    </row>
    <row r="1111" spans="1:2" x14ac:dyDescent="0.25">
      <c r="A1111" t="s">
        <v>19538</v>
      </c>
      <c r="B1111" t="s">
        <v>19537</v>
      </c>
    </row>
    <row r="1112" spans="1:2" x14ac:dyDescent="0.25">
      <c r="A1112" t="s">
        <v>19538</v>
      </c>
      <c r="B1112" t="s">
        <v>19537</v>
      </c>
    </row>
    <row r="1113" spans="1:2" x14ac:dyDescent="0.25">
      <c r="A1113" t="s">
        <v>19538</v>
      </c>
      <c r="B1113" t="s">
        <v>19537</v>
      </c>
    </row>
    <row r="1114" spans="1:2" x14ac:dyDescent="0.25">
      <c r="A1114" t="s">
        <v>2547</v>
      </c>
    </row>
    <row r="1115" spans="1:2" x14ac:dyDescent="0.25">
      <c r="A1115" t="s">
        <v>18036</v>
      </c>
      <c r="B1115" t="s">
        <v>18035</v>
      </c>
    </row>
    <row r="1116" spans="1:2" x14ac:dyDescent="0.25">
      <c r="A1116" t="s">
        <v>2548</v>
      </c>
    </row>
    <row r="1117" spans="1:2" x14ac:dyDescent="0.25">
      <c r="A1117" t="s">
        <v>18036</v>
      </c>
      <c r="B1117" t="s">
        <v>18035</v>
      </c>
    </row>
    <row r="1118" spans="1:2" x14ac:dyDescent="0.25">
      <c r="A1118" t="s">
        <v>19544</v>
      </c>
    </row>
    <row r="1119" spans="1:2" x14ac:dyDescent="0.25">
      <c r="A1119" t="s">
        <v>18036</v>
      </c>
      <c r="B1119" t="s">
        <v>18035</v>
      </c>
    </row>
    <row r="1120" spans="1:2" x14ac:dyDescent="0.25">
      <c r="A1120" t="s">
        <v>19545</v>
      </c>
    </row>
    <row r="1121" spans="1:2" x14ac:dyDescent="0.25">
      <c r="A1121" t="s">
        <v>18036</v>
      </c>
      <c r="B1121" t="s">
        <v>18035</v>
      </c>
    </row>
    <row r="1122" spans="1:2" x14ac:dyDescent="0.25">
      <c r="A1122" t="s">
        <v>19546</v>
      </c>
    </row>
    <row r="1123" spans="1:2" x14ac:dyDescent="0.25">
      <c r="A1123" t="s">
        <v>18036</v>
      </c>
      <c r="B1123" t="s">
        <v>18035</v>
      </c>
    </row>
    <row r="1124" spans="1:2" x14ac:dyDescent="0.25">
      <c r="A1124" t="s">
        <v>19547</v>
      </c>
    </row>
    <row r="1125" spans="1:2" x14ac:dyDescent="0.25">
      <c r="A1125" t="s">
        <v>18036</v>
      </c>
      <c r="B1125" t="s">
        <v>18035</v>
      </c>
    </row>
    <row r="1126" spans="1:2" x14ac:dyDescent="0.25">
      <c r="A1126" t="s">
        <v>2549</v>
      </c>
    </row>
    <row r="1127" spans="1:2" x14ac:dyDescent="0.25">
      <c r="A1127" t="s">
        <v>18036</v>
      </c>
      <c r="B1127" t="s">
        <v>18035</v>
      </c>
    </row>
    <row r="1128" spans="1:2" x14ac:dyDescent="0.25">
      <c r="A1128" t="s">
        <v>17357</v>
      </c>
      <c r="B1128" t="s">
        <v>17358</v>
      </c>
    </row>
    <row r="1129" spans="1:2" x14ac:dyDescent="0.25">
      <c r="A1129" t="s">
        <v>2550</v>
      </c>
    </row>
    <row r="1130" spans="1:2" x14ac:dyDescent="0.25">
      <c r="A1130" t="s">
        <v>18036</v>
      </c>
      <c r="B1130" t="s">
        <v>18035</v>
      </c>
    </row>
    <row r="1131" spans="1:2" x14ac:dyDescent="0.25">
      <c r="A1131" t="s">
        <v>17357</v>
      </c>
      <c r="B1131" t="s">
        <v>17358</v>
      </c>
    </row>
    <row r="1132" spans="1:2" x14ac:dyDescent="0.25">
      <c r="A1132" t="s">
        <v>19548</v>
      </c>
    </row>
    <row r="1133" spans="1:2" x14ac:dyDescent="0.25">
      <c r="A1133" t="s">
        <v>18036</v>
      </c>
      <c r="B1133" t="s">
        <v>18035</v>
      </c>
    </row>
    <row r="1134" spans="1:2" x14ac:dyDescent="0.25">
      <c r="A1134" t="s">
        <v>19549</v>
      </c>
    </row>
    <row r="1135" spans="1:2" x14ac:dyDescent="0.25">
      <c r="A1135" t="s">
        <v>18036</v>
      </c>
      <c r="B1135" t="s">
        <v>18035</v>
      </c>
    </row>
    <row r="1136" spans="1:2" x14ac:dyDescent="0.25">
      <c r="A1136" t="s">
        <v>2551</v>
      </c>
    </row>
    <row r="1137" spans="1:2" x14ac:dyDescent="0.25">
      <c r="A1137" t="s">
        <v>18036</v>
      </c>
      <c r="B1137" t="s">
        <v>18035</v>
      </c>
    </row>
    <row r="1138" spans="1:2" x14ac:dyDescent="0.25">
      <c r="A1138" t="s">
        <v>19538</v>
      </c>
      <c r="B1138" t="s">
        <v>19537</v>
      </c>
    </row>
    <row r="1139" spans="1:2" x14ac:dyDescent="0.25">
      <c r="A1139" t="s">
        <v>19538</v>
      </c>
      <c r="B1139" t="s">
        <v>19537</v>
      </c>
    </row>
    <row r="1140" spans="1:2" x14ac:dyDescent="0.25">
      <c r="A1140" t="s">
        <v>19538</v>
      </c>
      <c r="B1140" t="s">
        <v>19537</v>
      </c>
    </row>
    <row r="1141" spans="1:2" x14ac:dyDescent="0.25">
      <c r="A1141" t="s">
        <v>19538</v>
      </c>
      <c r="B1141" t="s">
        <v>19537</v>
      </c>
    </row>
    <row r="1142" spans="1:2" x14ac:dyDescent="0.25">
      <c r="A1142" t="s">
        <v>19538</v>
      </c>
      <c r="B1142" t="s">
        <v>19537</v>
      </c>
    </row>
    <row r="1143" spans="1:2" x14ac:dyDescent="0.25">
      <c r="A1143" t="s">
        <v>19550</v>
      </c>
    </row>
    <row r="1144" spans="1:2" x14ac:dyDescent="0.25">
      <c r="A1144" t="s">
        <v>18036</v>
      </c>
      <c r="B1144" t="s">
        <v>18035</v>
      </c>
    </row>
    <row r="1145" spans="1:2" x14ac:dyDescent="0.25">
      <c r="A1145" t="s">
        <v>19551</v>
      </c>
    </row>
    <row r="1146" spans="1:2" x14ac:dyDescent="0.25">
      <c r="A1146" t="s">
        <v>18036</v>
      </c>
      <c r="B1146" t="s">
        <v>18035</v>
      </c>
    </row>
    <row r="1147" spans="1:2" x14ac:dyDescent="0.25">
      <c r="A1147" t="s">
        <v>19552</v>
      </c>
    </row>
    <row r="1148" spans="1:2" x14ac:dyDescent="0.25">
      <c r="A1148" t="s">
        <v>18036</v>
      </c>
      <c r="B1148" t="s">
        <v>18035</v>
      </c>
    </row>
    <row r="1149" spans="1:2" x14ac:dyDescent="0.25">
      <c r="A1149" t="s">
        <v>19553</v>
      </c>
    </row>
    <row r="1150" spans="1:2" x14ac:dyDescent="0.25">
      <c r="A1150" t="s">
        <v>18036</v>
      </c>
      <c r="B1150" t="s">
        <v>18035</v>
      </c>
    </row>
    <row r="1151" spans="1:2" x14ac:dyDescent="0.25">
      <c r="A1151" t="s">
        <v>19538</v>
      </c>
      <c r="B1151" t="s">
        <v>19537</v>
      </c>
    </row>
    <row r="1152" spans="1:2" x14ac:dyDescent="0.25">
      <c r="A1152" t="s">
        <v>19538</v>
      </c>
      <c r="B1152" t="s">
        <v>19537</v>
      </c>
    </row>
    <row r="1153" spans="1:2" x14ac:dyDescent="0.25">
      <c r="A1153" t="s">
        <v>19538</v>
      </c>
      <c r="B1153" t="s">
        <v>19537</v>
      </c>
    </row>
    <row r="1154" spans="1:2" x14ac:dyDescent="0.25">
      <c r="A1154" t="s">
        <v>19538</v>
      </c>
      <c r="B1154" t="s">
        <v>19537</v>
      </c>
    </row>
    <row r="1155" spans="1:2" x14ac:dyDescent="0.25">
      <c r="A1155" t="s">
        <v>19538</v>
      </c>
      <c r="B1155" t="s">
        <v>19537</v>
      </c>
    </row>
    <row r="1156" spans="1:2" x14ac:dyDescent="0.25">
      <c r="A1156" t="s">
        <v>19554</v>
      </c>
    </row>
    <row r="1157" spans="1:2" x14ac:dyDescent="0.25">
      <c r="A1157" t="s">
        <v>18036</v>
      </c>
      <c r="B1157" t="s">
        <v>18035</v>
      </c>
    </row>
    <row r="1158" spans="1:2" x14ac:dyDescent="0.25">
      <c r="A1158" t="s">
        <v>19555</v>
      </c>
    </row>
    <row r="1159" spans="1:2" x14ac:dyDescent="0.25">
      <c r="A1159" t="s">
        <v>18036</v>
      </c>
      <c r="B1159" t="s">
        <v>18035</v>
      </c>
    </row>
    <row r="1160" spans="1:2" x14ac:dyDescent="0.25">
      <c r="A1160" t="s">
        <v>17357</v>
      </c>
      <c r="B1160" t="s">
        <v>17358</v>
      </c>
    </row>
    <row r="1161" spans="1:2" x14ac:dyDescent="0.25">
      <c r="A1161" t="s">
        <v>19556</v>
      </c>
    </row>
    <row r="1162" spans="1:2" x14ac:dyDescent="0.25">
      <c r="A1162" t="s">
        <v>18036</v>
      </c>
      <c r="B1162" t="s">
        <v>18035</v>
      </c>
    </row>
    <row r="1163" spans="1:2" x14ac:dyDescent="0.25">
      <c r="A1163" t="s">
        <v>17357</v>
      </c>
      <c r="B1163" t="s">
        <v>17358</v>
      </c>
    </row>
    <row r="1164" spans="1:2" x14ac:dyDescent="0.25">
      <c r="A1164" t="s">
        <v>2552</v>
      </c>
    </row>
    <row r="1165" spans="1:2" x14ac:dyDescent="0.25">
      <c r="A1165" t="s">
        <v>18036</v>
      </c>
      <c r="B1165" t="s">
        <v>18035</v>
      </c>
    </row>
    <row r="1166" spans="1:2" x14ac:dyDescent="0.25">
      <c r="A1166" t="s">
        <v>17357</v>
      </c>
      <c r="B1166" t="s">
        <v>17358</v>
      </c>
    </row>
    <row r="1167" spans="1:2" x14ac:dyDescent="0.25">
      <c r="A1167" t="s">
        <v>19538</v>
      </c>
      <c r="B1167" t="s">
        <v>19537</v>
      </c>
    </row>
    <row r="1168" spans="1:2" x14ac:dyDescent="0.25">
      <c r="A1168" t="s">
        <v>19538</v>
      </c>
      <c r="B1168" t="s">
        <v>19537</v>
      </c>
    </row>
    <row r="1169" spans="1:2" x14ac:dyDescent="0.25">
      <c r="A1169" t="s">
        <v>19538</v>
      </c>
      <c r="B1169" t="s">
        <v>19537</v>
      </c>
    </row>
    <row r="1170" spans="1:2" x14ac:dyDescent="0.25">
      <c r="A1170" t="s">
        <v>19538</v>
      </c>
      <c r="B1170" t="s">
        <v>19537</v>
      </c>
    </row>
    <row r="1171" spans="1:2" x14ac:dyDescent="0.25">
      <c r="A1171" t="s">
        <v>19538</v>
      </c>
      <c r="B1171" t="s">
        <v>19537</v>
      </c>
    </row>
    <row r="1172" spans="1:2" x14ac:dyDescent="0.25">
      <c r="A1172" t="s">
        <v>19557</v>
      </c>
    </row>
    <row r="1173" spans="1:2" x14ac:dyDescent="0.25">
      <c r="A1173" t="s">
        <v>18036</v>
      </c>
      <c r="B1173" t="s">
        <v>18035</v>
      </c>
    </row>
    <row r="1174" spans="1:2" x14ac:dyDescent="0.25">
      <c r="A1174" t="s">
        <v>17357</v>
      </c>
      <c r="B1174" t="s">
        <v>17358</v>
      </c>
    </row>
    <row r="1175" spans="1:2" x14ac:dyDescent="0.25">
      <c r="A1175" t="s">
        <v>19558</v>
      </c>
    </row>
    <row r="1176" spans="1:2" x14ac:dyDescent="0.25">
      <c r="A1176" t="s">
        <v>18036</v>
      </c>
      <c r="B1176" t="s">
        <v>18035</v>
      </c>
    </row>
    <row r="1177" spans="1:2" x14ac:dyDescent="0.25">
      <c r="A1177" t="s">
        <v>2553</v>
      </c>
    </row>
    <row r="1178" spans="1:2" x14ac:dyDescent="0.25">
      <c r="A1178" t="s">
        <v>18036</v>
      </c>
      <c r="B1178" t="s">
        <v>18035</v>
      </c>
    </row>
    <row r="1179" spans="1:2" x14ac:dyDescent="0.25">
      <c r="A1179" t="s">
        <v>2554</v>
      </c>
    </row>
    <row r="1180" spans="1:2" x14ac:dyDescent="0.25">
      <c r="A1180" t="s">
        <v>18036</v>
      </c>
      <c r="B1180" t="s">
        <v>18035</v>
      </c>
    </row>
    <row r="1181" spans="1:2" x14ac:dyDescent="0.25">
      <c r="A1181" t="s">
        <v>19559</v>
      </c>
      <c r="B1181" t="s">
        <v>19560</v>
      </c>
    </row>
    <row r="1182" spans="1:2" x14ac:dyDescent="0.25">
      <c r="A1182" t="s">
        <v>19559</v>
      </c>
      <c r="B1182" t="s">
        <v>19560</v>
      </c>
    </row>
    <row r="1183" spans="1:2" x14ac:dyDescent="0.25">
      <c r="A1183" t="s">
        <v>19559</v>
      </c>
      <c r="B1183" t="s">
        <v>19560</v>
      </c>
    </row>
    <row r="1184" spans="1:2" x14ac:dyDescent="0.25">
      <c r="A1184" t="s">
        <v>19559</v>
      </c>
      <c r="B1184" t="s">
        <v>19560</v>
      </c>
    </row>
    <row r="1185" spans="1:2" x14ac:dyDescent="0.25">
      <c r="A1185" t="s">
        <v>19559</v>
      </c>
      <c r="B1185" t="s">
        <v>19560</v>
      </c>
    </row>
    <row r="1186" spans="1:2" x14ac:dyDescent="0.25">
      <c r="A1186" t="s">
        <v>19559</v>
      </c>
      <c r="B1186" t="s">
        <v>19560</v>
      </c>
    </row>
    <row r="1187" spans="1:2" x14ac:dyDescent="0.25">
      <c r="A1187" t="s">
        <v>2555</v>
      </c>
    </row>
    <row r="1188" spans="1:2" x14ac:dyDescent="0.25">
      <c r="A1188" t="s">
        <v>18036</v>
      </c>
      <c r="B1188" t="s">
        <v>18035</v>
      </c>
    </row>
    <row r="1189" spans="1:2" x14ac:dyDescent="0.25">
      <c r="A1189" t="s">
        <v>19561</v>
      </c>
    </row>
    <row r="1190" spans="1:2" x14ac:dyDescent="0.25">
      <c r="A1190" t="s">
        <v>18036</v>
      </c>
      <c r="B1190" t="s">
        <v>18035</v>
      </c>
    </row>
    <row r="1191" spans="1:2" x14ac:dyDescent="0.25">
      <c r="A1191" t="s">
        <v>19562</v>
      </c>
    </row>
    <row r="1192" spans="1:2" x14ac:dyDescent="0.25">
      <c r="A1192" t="s">
        <v>18036</v>
      </c>
      <c r="B1192" t="s">
        <v>18035</v>
      </c>
    </row>
    <row r="1193" spans="1:2" x14ac:dyDescent="0.25">
      <c r="A1193" t="s">
        <v>19563</v>
      </c>
    </row>
    <row r="1194" spans="1:2" x14ac:dyDescent="0.25">
      <c r="A1194" t="s">
        <v>18036</v>
      </c>
      <c r="B1194" t="s">
        <v>18035</v>
      </c>
    </row>
    <row r="1195" spans="1:2" x14ac:dyDescent="0.25">
      <c r="A1195" t="s">
        <v>19564</v>
      </c>
    </row>
    <row r="1196" spans="1:2" x14ac:dyDescent="0.25">
      <c r="A1196" t="s">
        <v>18036</v>
      </c>
      <c r="B1196" t="s">
        <v>18035</v>
      </c>
    </row>
    <row r="1197" spans="1:2" x14ac:dyDescent="0.25">
      <c r="A1197" t="s">
        <v>2556</v>
      </c>
    </row>
    <row r="1198" spans="1:2" x14ac:dyDescent="0.25">
      <c r="A1198" t="s">
        <v>18036</v>
      </c>
      <c r="B1198" t="s">
        <v>18035</v>
      </c>
    </row>
    <row r="1199" spans="1:2" x14ac:dyDescent="0.25">
      <c r="A1199" t="s">
        <v>19538</v>
      </c>
      <c r="B1199" t="s">
        <v>19537</v>
      </c>
    </row>
    <row r="1200" spans="1:2" x14ac:dyDescent="0.25">
      <c r="A1200" t="s">
        <v>19538</v>
      </c>
      <c r="B1200" t="s">
        <v>19537</v>
      </c>
    </row>
    <row r="1201" spans="1:2" x14ac:dyDescent="0.25">
      <c r="A1201" t="s">
        <v>19538</v>
      </c>
      <c r="B1201" t="s">
        <v>19537</v>
      </c>
    </row>
    <row r="1202" spans="1:2" x14ac:dyDescent="0.25">
      <c r="A1202" t="s">
        <v>19538</v>
      </c>
      <c r="B1202" t="s">
        <v>19537</v>
      </c>
    </row>
    <row r="1203" spans="1:2" x14ac:dyDescent="0.25">
      <c r="A1203" t="s">
        <v>19565</v>
      </c>
      <c r="B1203" t="s">
        <v>19537</v>
      </c>
    </row>
    <row r="1204" spans="1:2" x14ac:dyDescent="0.25">
      <c r="A1204" t="s">
        <v>19538</v>
      </c>
      <c r="B1204" t="s">
        <v>19537</v>
      </c>
    </row>
    <row r="1205" spans="1:2" x14ac:dyDescent="0.25">
      <c r="A1205" t="s">
        <v>19566</v>
      </c>
    </row>
    <row r="1206" spans="1:2" x14ac:dyDescent="0.25">
      <c r="A1206" t="s">
        <v>18036</v>
      </c>
      <c r="B1206" t="s">
        <v>18035</v>
      </c>
    </row>
    <row r="1207" spans="1:2" x14ac:dyDescent="0.25">
      <c r="A1207" t="s">
        <v>19567</v>
      </c>
    </row>
    <row r="1208" spans="1:2" x14ac:dyDescent="0.25">
      <c r="A1208" t="s">
        <v>18036</v>
      </c>
      <c r="B1208" t="s">
        <v>18035</v>
      </c>
    </row>
    <row r="1209" spans="1:2" x14ac:dyDescent="0.25">
      <c r="A1209" t="s">
        <v>19568</v>
      </c>
    </row>
    <row r="1210" spans="1:2" x14ac:dyDescent="0.25">
      <c r="A1210" t="s">
        <v>18036</v>
      </c>
      <c r="B1210" t="s">
        <v>18035</v>
      </c>
    </row>
    <row r="1211" spans="1:2" x14ac:dyDescent="0.25">
      <c r="A1211" t="s">
        <v>19559</v>
      </c>
      <c r="B1211" t="s">
        <v>19560</v>
      </c>
    </row>
    <row r="1212" spans="1:2" x14ac:dyDescent="0.25">
      <c r="A1212" t="s">
        <v>19559</v>
      </c>
      <c r="B1212" t="s">
        <v>19560</v>
      </c>
    </row>
    <row r="1213" spans="1:2" x14ac:dyDescent="0.25">
      <c r="A1213" t="s">
        <v>19559</v>
      </c>
      <c r="B1213" t="s">
        <v>19560</v>
      </c>
    </row>
    <row r="1214" spans="1:2" x14ac:dyDescent="0.25">
      <c r="A1214" t="s">
        <v>19559</v>
      </c>
      <c r="B1214" t="s">
        <v>19560</v>
      </c>
    </row>
    <row r="1215" spans="1:2" x14ac:dyDescent="0.25">
      <c r="A1215" t="s">
        <v>19559</v>
      </c>
      <c r="B1215" t="s">
        <v>19560</v>
      </c>
    </row>
    <row r="1216" spans="1:2" x14ac:dyDescent="0.25">
      <c r="A1216" t="s">
        <v>19559</v>
      </c>
      <c r="B1216" t="s">
        <v>19560</v>
      </c>
    </row>
    <row r="1217" spans="1:2" x14ac:dyDescent="0.25">
      <c r="A1217" t="s">
        <v>19569</v>
      </c>
    </row>
    <row r="1218" spans="1:2" x14ac:dyDescent="0.25">
      <c r="A1218" t="s">
        <v>18036</v>
      </c>
      <c r="B1218" t="s">
        <v>18035</v>
      </c>
    </row>
    <row r="1219" spans="1:2" x14ac:dyDescent="0.25">
      <c r="A1219" t="s">
        <v>19570</v>
      </c>
    </row>
    <row r="1220" spans="1:2" x14ac:dyDescent="0.25">
      <c r="A1220" t="s">
        <v>18036</v>
      </c>
      <c r="B1220" t="s">
        <v>18035</v>
      </c>
    </row>
    <row r="1221" spans="1:2" x14ac:dyDescent="0.25">
      <c r="A1221" t="s">
        <v>19571</v>
      </c>
    </row>
    <row r="1222" spans="1:2" x14ac:dyDescent="0.25">
      <c r="A1222" t="s">
        <v>18036</v>
      </c>
      <c r="B1222" t="s">
        <v>18035</v>
      </c>
    </row>
    <row r="1223" spans="1:2" x14ac:dyDescent="0.25">
      <c r="A1223" t="s">
        <v>19572</v>
      </c>
    </row>
    <row r="1224" spans="1:2" x14ac:dyDescent="0.25">
      <c r="A1224" t="s">
        <v>18036</v>
      </c>
      <c r="B1224" t="s">
        <v>18035</v>
      </c>
    </row>
    <row r="1225" spans="1:2" x14ac:dyDescent="0.25">
      <c r="A1225" t="s">
        <v>19573</v>
      </c>
    </row>
    <row r="1226" spans="1:2" x14ac:dyDescent="0.25">
      <c r="A1226" t="s">
        <v>18036</v>
      </c>
      <c r="B1226" t="s">
        <v>18035</v>
      </c>
    </row>
    <row r="1227" spans="1:2" x14ac:dyDescent="0.25">
      <c r="A1227" t="s">
        <v>19574</v>
      </c>
    </row>
    <row r="1228" spans="1:2" x14ac:dyDescent="0.25">
      <c r="A1228" t="s">
        <v>18036</v>
      </c>
      <c r="B1228" t="s">
        <v>18035</v>
      </c>
    </row>
    <row r="1229" spans="1:2" x14ac:dyDescent="0.25">
      <c r="A1229" t="s">
        <v>19538</v>
      </c>
      <c r="B1229" t="s">
        <v>19537</v>
      </c>
    </row>
    <row r="1230" spans="1:2" x14ac:dyDescent="0.25">
      <c r="A1230" t="s">
        <v>19538</v>
      </c>
      <c r="B1230" t="s">
        <v>19537</v>
      </c>
    </row>
    <row r="1231" spans="1:2" x14ac:dyDescent="0.25">
      <c r="A1231" t="s">
        <v>19538</v>
      </c>
      <c r="B1231" t="s">
        <v>19537</v>
      </c>
    </row>
    <row r="1232" spans="1:2" x14ac:dyDescent="0.25">
      <c r="A1232" t="s">
        <v>19538</v>
      </c>
      <c r="B1232" t="s">
        <v>19537</v>
      </c>
    </row>
    <row r="1233" spans="1:2" x14ac:dyDescent="0.25">
      <c r="A1233" t="s">
        <v>19565</v>
      </c>
      <c r="B1233" t="s">
        <v>19537</v>
      </c>
    </row>
    <row r="1234" spans="1:2" x14ac:dyDescent="0.25">
      <c r="A1234" t="s">
        <v>19538</v>
      </c>
      <c r="B1234" t="s">
        <v>19537</v>
      </c>
    </row>
    <row r="1235" spans="1:2" x14ac:dyDescent="0.25">
      <c r="A1235" t="s">
        <v>19575</v>
      </c>
    </row>
    <row r="1236" spans="1:2" x14ac:dyDescent="0.25">
      <c r="A1236" t="s">
        <v>18036</v>
      </c>
      <c r="B1236" t="s">
        <v>18035</v>
      </c>
    </row>
    <row r="1237" spans="1:2" x14ac:dyDescent="0.25">
      <c r="A1237" t="s">
        <v>17357</v>
      </c>
      <c r="B1237" t="s">
        <v>17358</v>
      </c>
    </row>
    <row r="1238" spans="1:2" x14ac:dyDescent="0.25">
      <c r="A1238" t="s">
        <v>2557</v>
      </c>
    </row>
    <row r="1239" spans="1:2" x14ac:dyDescent="0.25">
      <c r="A1239" t="s">
        <v>18036</v>
      </c>
      <c r="B1239" t="s">
        <v>18035</v>
      </c>
    </row>
    <row r="1240" spans="1:2" x14ac:dyDescent="0.25">
      <c r="A1240" t="s">
        <v>17357</v>
      </c>
      <c r="B1240" t="s">
        <v>17358</v>
      </c>
    </row>
    <row r="1241" spans="1:2" x14ac:dyDescent="0.25">
      <c r="A1241" t="s">
        <v>2558</v>
      </c>
    </row>
    <row r="1242" spans="1:2" x14ac:dyDescent="0.25">
      <c r="A1242" t="s">
        <v>18036</v>
      </c>
      <c r="B1242" t="s">
        <v>18035</v>
      </c>
    </row>
    <row r="1243" spans="1:2" x14ac:dyDescent="0.25">
      <c r="A1243" t="s">
        <v>17357</v>
      </c>
      <c r="B1243" t="s">
        <v>17358</v>
      </c>
    </row>
    <row r="1244" spans="1:2" x14ac:dyDescent="0.25">
      <c r="A1244" t="s">
        <v>19559</v>
      </c>
      <c r="B1244" t="s">
        <v>19560</v>
      </c>
    </row>
    <row r="1245" spans="1:2" x14ac:dyDescent="0.25">
      <c r="A1245" t="s">
        <v>19559</v>
      </c>
      <c r="B1245" t="s">
        <v>19560</v>
      </c>
    </row>
    <row r="1246" spans="1:2" x14ac:dyDescent="0.25">
      <c r="A1246" t="s">
        <v>19559</v>
      </c>
      <c r="B1246" t="s">
        <v>19560</v>
      </c>
    </row>
    <row r="1247" spans="1:2" x14ac:dyDescent="0.25">
      <c r="A1247" t="s">
        <v>19559</v>
      </c>
      <c r="B1247" t="s">
        <v>19560</v>
      </c>
    </row>
    <row r="1248" spans="1:2" x14ac:dyDescent="0.25">
      <c r="A1248" t="s">
        <v>19559</v>
      </c>
      <c r="B1248" t="s">
        <v>19560</v>
      </c>
    </row>
    <row r="1249" spans="1:2" x14ac:dyDescent="0.25">
      <c r="A1249" t="s">
        <v>19559</v>
      </c>
      <c r="B1249" t="s">
        <v>19560</v>
      </c>
    </row>
    <row r="1250" spans="1:2" x14ac:dyDescent="0.25">
      <c r="A1250" t="s">
        <v>2559</v>
      </c>
    </row>
    <row r="1251" spans="1:2" x14ac:dyDescent="0.25">
      <c r="A1251" t="s">
        <v>18036</v>
      </c>
      <c r="B1251" t="s">
        <v>18035</v>
      </c>
    </row>
    <row r="1252" spans="1:2" x14ac:dyDescent="0.25">
      <c r="A1252" t="s">
        <v>17357</v>
      </c>
      <c r="B1252" t="s">
        <v>17358</v>
      </c>
    </row>
    <row r="1253" spans="1:2" x14ac:dyDescent="0.25">
      <c r="A1253" t="s">
        <v>19576</v>
      </c>
    </row>
    <row r="1254" spans="1:2" x14ac:dyDescent="0.25">
      <c r="A1254" t="s">
        <v>18036</v>
      </c>
      <c r="B1254" t="s">
        <v>18035</v>
      </c>
    </row>
    <row r="1255" spans="1:2" x14ac:dyDescent="0.25">
      <c r="A1255" t="s">
        <v>17357</v>
      </c>
      <c r="B1255" t="s">
        <v>17358</v>
      </c>
    </row>
    <row r="1256" spans="1:2" x14ac:dyDescent="0.25">
      <c r="A1256" t="s">
        <v>19577</v>
      </c>
    </row>
    <row r="1257" spans="1:2" x14ac:dyDescent="0.25">
      <c r="A1257" t="s">
        <v>18036</v>
      </c>
      <c r="B1257" t="s">
        <v>18035</v>
      </c>
    </row>
    <row r="1258" spans="1:2" x14ac:dyDescent="0.25">
      <c r="A1258" t="s">
        <v>17357</v>
      </c>
      <c r="B1258" t="s">
        <v>17358</v>
      </c>
    </row>
    <row r="1259" spans="1:2" x14ac:dyDescent="0.25">
      <c r="A1259" t="s">
        <v>19578</v>
      </c>
    </row>
    <row r="1260" spans="1:2" x14ac:dyDescent="0.25">
      <c r="A1260" t="s">
        <v>18036</v>
      </c>
      <c r="B1260" t="s">
        <v>18035</v>
      </c>
    </row>
    <row r="1261" spans="1:2" x14ac:dyDescent="0.25">
      <c r="A1261" t="s">
        <v>17357</v>
      </c>
      <c r="B1261" t="s">
        <v>17358</v>
      </c>
    </row>
    <row r="1262" spans="1:2" x14ac:dyDescent="0.25">
      <c r="A1262" t="s">
        <v>19579</v>
      </c>
    </row>
    <row r="1263" spans="1:2" x14ac:dyDescent="0.25">
      <c r="A1263" t="s">
        <v>18036</v>
      </c>
      <c r="B1263" t="s">
        <v>18035</v>
      </c>
    </row>
    <row r="1264" spans="1:2" x14ac:dyDescent="0.25">
      <c r="A1264" t="s">
        <v>17357</v>
      </c>
      <c r="B1264" t="s">
        <v>17358</v>
      </c>
    </row>
    <row r="1265" spans="1:2" x14ac:dyDescent="0.25">
      <c r="A1265" t="s">
        <v>2560</v>
      </c>
    </row>
    <row r="1266" spans="1:2" x14ac:dyDescent="0.25">
      <c r="A1266" t="s">
        <v>18036</v>
      </c>
      <c r="B1266" t="s">
        <v>18035</v>
      </c>
    </row>
    <row r="1267" spans="1:2" x14ac:dyDescent="0.25">
      <c r="A1267" t="s">
        <v>17357</v>
      </c>
      <c r="B1267" t="s">
        <v>17358</v>
      </c>
    </row>
    <row r="1268" spans="1:2" x14ac:dyDescent="0.25">
      <c r="A1268" t="s">
        <v>19538</v>
      </c>
      <c r="B1268" t="s">
        <v>19537</v>
      </c>
    </row>
    <row r="1269" spans="1:2" x14ac:dyDescent="0.25">
      <c r="A1269" t="s">
        <v>19538</v>
      </c>
      <c r="B1269" t="s">
        <v>19537</v>
      </c>
    </row>
    <row r="1270" spans="1:2" x14ac:dyDescent="0.25">
      <c r="A1270" t="s">
        <v>19538</v>
      </c>
      <c r="B1270" t="s">
        <v>19537</v>
      </c>
    </row>
    <row r="1271" spans="1:2" x14ac:dyDescent="0.25">
      <c r="A1271" t="s">
        <v>19538</v>
      </c>
      <c r="B1271" t="s">
        <v>19537</v>
      </c>
    </row>
    <row r="1272" spans="1:2" x14ac:dyDescent="0.25">
      <c r="A1272" t="s">
        <v>19565</v>
      </c>
      <c r="B1272" t="s">
        <v>19537</v>
      </c>
    </row>
    <row r="1273" spans="1:2" x14ac:dyDescent="0.25">
      <c r="A1273" t="s">
        <v>19538</v>
      </c>
      <c r="B1273" t="s">
        <v>19537</v>
      </c>
    </row>
    <row r="1274" spans="1:2" x14ac:dyDescent="0.25">
      <c r="A1274" t="s">
        <v>2561</v>
      </c>
    </row>
    <row r="1275" spans="1:2" x14ac:dyDescent="0.25">
      <c r="A1275" t="s">
        <v>18036</v>
      </c>
      <c r="B1275" t="s">
        <v>18035</v>
      </c>
    </row>
    <row r="1276" spans="1:2" x14ac:dyDescent="0.25">
      <c r="A1276" t="s">
        <v>19559</v>
      </c>
      <c r="B1276" t="s">
        <v>19560</v>
      </c>
    </row>
    <row r="1277" spans="1:2" x14ac:dyDescent="0.25">
      <c r="A1277" t="s">
        <v>19559</v>
      </c>
      <c r="B1277" t="s">
        <v>19560</v>
      </c>
    </row>
    <row r="1278" spans="1:2" x14ac:dyDescent="0.25">
      <c r="A1278" t="s">
        <v>19559</v>
      </c>
      <c r="B1278" t="s">
        <v>19560</v>
      </c>
    </row>
    <row r="1279" spans="1:2" x14ac:dyDescent="0.25">
      <c r="A1279" t="s">
        <v>19559</v>
      </c>
      <c r="B1279" t="s">
        <v>19560</v>
      </c>
    </row>
    <row r="1280" spans="1:2" x14ac:dyDescent="0.25">
      <c r="A1280" t="s">
        <v>19559</v>
      </c>
      <c r="B1280" t="s">
        <v>19560</v>
      </c>
    </row>
    <row r="1281" spans="1:2" x14ac:dyDescent="0.25">
      <c r="A1281" t="s">
        <v>19559</v>
      </c>
      <c r="B1281" t="s">
        <v>19560</v>
      </c>
    </row>
    <row r="1282" spans="1:2" x14ac:dyDescent="0.25">
      <c r="A1282" t="s">
        <v>19559</v>
      </c>
      <c r="B1282" t="s">
        <v>19560</v>
      </c>
    </row>
    <row r="1283" spans="1:2" x14ac:dyDescent="0.25">
      <c r="A1283" t="s">
        <v>19559</v>
      </c>
      <c r="B1283" t="s">
        <v>19560</v>
      </c>
    </row>
    <row r="1284" spans="1:2" x14ac:dyDescent="0.25">
      <c r="A1284" t="s">
        <v>19559</v>
      </c>
      <c r="B1284" t="s">
        <v>19560</v>
      </c>
    </row>
    <row r="1285" spans="1:2" x14ac:dyDescent="0.25">
      <c r="A1285" t="s">
        <v>19559</v>
      </c>
      <c r="B1285" t="s">
        <v>19560</v>
      </c>
    </row>
    <row r="1286" spans="1:2" x14ac:dyDescent="0.25">
      <c r="A1286" t="s">
        <v>19559</v>
      </c>
      <c r="B1286" t="s">
        <v>19560</v>
      </c>
    </row>
    <row r="1287" spans="1:2" x14ac:dyDescent="0.25">
      <c r="A1287" t="s">
        <v>19559</v>
      </c>
      <c r="B1287" t="s">
        <v>19560</v>
      </c>
    </row>
    <row r="1288" spans="1:2" x14ac:dyDescent="0.25">
      <c r="A1288" t="s">
        <v>19559</v>
      </c>
      <c r="B1288" t="s">
        <v>19560</v>
      </c>
    </row>
    <row r="1289" spans="1:2" x14ac:dyDescent="0.25">
      <c r="A1289" t="s">
        <v>19559</v>
      </c>
      <c r="B1289" t="s">
        <v>19560</v>
      </c>
    </row>
    <row r="1290" spans="1:2" x14ac:dyDescent="0.25">
      <c r="A1290" t="s">
        <v>2562</v>
      </c>
    </row>
    <row r="1291" spans="1:2" x14ac:dyDescent="0.25">
      <c r="A1291" t="s">
        <v>18036</v>
      </c>
      <c r="B1291" t="s">
        <v>18035</v>
      </c>
    </row>
    <row r="1292" spans="1:2" x14ac:dyDescent="0.25">
      <c r="A1292" t="s">
        <v>19580</v>
      </c>
    </row>
    <row r="1293" spans="1:2" x14ac:dyDescent="0.25">
      <c r="A1293" t="s">
        <v>18036</v>
      </c>
      <c r="B1293" t="s">
        <v>18035</v>
      </c>
    </row>
    <row r="1294" spans="1:2" x14ac:dyDescent="0.25">
      <c r="A1294" t="s">
        <v>2563</v>
      </c>
    </row>
    <row r="1295" spans="1:2" x14ac:dyDescent="0.25">
      <c r="A1295" t="s">
        <v>18036</v>
      </c>
      <c r="B1295" t="s">
        <v>18035</v>
      </c>
    </row>
    <row r="1296" spans="1:2" x14ac:dyDescent="0.25">
      <c r="A1296" t="s">
        <v>2564</v>
      </c>
    </row>
    <row r="1297" spans="1:2" x14ac:dyDescent="0.25">
      <c r="A1297" t="s">
        <v>18036</v>
      </c>
      <c r="B1297" t="s">
        <v>18035</v>
      </c>
    </row>
    <row r="1298" spans="1:2" x14ac:dyDescent="0.25">
      <c r="A1298" t="s">
        <v>19538</v>
      </c>
      <c r="B1298" t="s">
        <v>19537</v>
      </c>
    </row>
    <row r="1299" spans="1:2" x14ac:dyDescent="0.25">
      <c r="A1299" t="s">
        <v>19581</v>
      </c>
      <c r="B1299" t="s">
        <v>19537</v>
      </c>
    </row>
    <row r="1300" spans="1:2" x14ac:dyDescent="0.25">
      <c r="A1300" t="s">
        <v>19582</v>
      </c>
    </row>
    <row r="1301" spans="1:2" x14ac:dyDescent="0.25">
      <c r="A1301" t="s">
        <v>18036</v>
      </c>
      <c r="B1301" t="s">
        <v>18035</v>
      </c>
    </row>
    <row r="1302" spans="1:2" x14ac:dyDescent="0.25">
      <c r="A1302" t="s">
        <v>19559</v>
      </c>
      <c r="B1302" t="s">
        <v>19560</v>
      </c>
    </row>
    <row r="1303" spans="1:2" x14ac:dyDescent="0.25">
      <c r="A1303" t="s">
        <v>19559</v>
      </c>
      <c r="B1303" t="s">
        <v>19560</v>
      </c>
    </row>
    <row r="1304" spans="1:2" x14ac:dyDescent="0.25">
      <c r="A1304" t="s">
        <v>19559</v>
      </c>
      <c r="B1304" t="s">
        <v>19560</v>
      </c>
    </row>
    <row r="1305" spans="1:2" x14ac:dyDescent="0.25">
      <c r="A1305" t="s">
        <v>19559</v>
      </c>
      <c r="B1305" t="s">
        <v>19560</v>
      </c>
    </row>
    <row r="1306" spans="1:2" x14ac:dyDescent="0.25">
      <c r="A1306" t="s">
        <v>19559</v>
      </c>
      <c r="B1306" t="s">
        <v>19560</v>
      </c>
    </row>
    <row r="1307" spans="1:2" x14ac:dyDescent="0.25">
      <c r="A1307" t="s">
        <v>19559</v>
      </c>
      <c r="B1307" t="s">
        <v>19560</v>
      </c>
    </row>
    <row r="1308" spans="1:2" x14ac:dyDescent="0.25">
      <c r="A1308" t="s">
        <v>19559</v>
      </c>
      <c r="B1308" t="s">
        <v>19560</v>
      </c>
    </row>
    <row r="1309" spans="1:2" x14ac:dyDescent="0.25">
      <c r="A1309" t="s">
        <v>19559</v>
      </c>
      <c r="B1309" t="s">
        <v>19560</v>
      </c>
    </row>
    <row r="1310" spans="1:2" x14ac:dyDescent="0.25">
      <c r="A1310" t="s">
        <v>19559</v>
      </c>
      <c r="B1310" t="s">
        <v>19560</v>
      </c>
    </row>
    <row r="1311" spans="1:2" x14ac:dyDescent="0.25">
      <c r="A1311" t="s">
        <v>19559</v>
      </c>
      <c r="B1311" t="s">
        <v>19560</v>
      </c>
    </row>
    <row r="1312" spans="1:2" x14ac:dyDescent="0.25">
      <c r="A1312" t="s">
        <v>19559</v>
      </c>
      <c r="B1312" t="s">
        <v>19560</v>
      </c>
    </row>
    <row r="1313" spans="1:2" x14ac:dyDescent="0.25">
      <c r="A1313" t="s">
        <v>19559</v>
      </c>
      <c r="B1313" t="s">
        <v>19560</v>
      </c>
    </row>
    <row r="1314" spans="1:2" x14ac:dyDescent="0.25">
      <c r="A1314" t="s">
        <v>19559</v>
      </c>
      <c r="B1314" t="s">
        <v>19560</v>
      </c>
    </row>
    <row r="1315" spans="1:2" x14ac:dyDescent="0.25">
      <c r="A1315" t="s">
        <v>19559</v>
      </c>
      <c r="B1315" t="s">
        <v>19560</v>
      </c>
    </row>
    <row r="1316" spans="1:2" x14ac:dyDescent="0.25">
      <c r="A1316" t="s">
        <v>19583</v>
      </c>
    </row>
    <row r="1317" spans="1:2" x14ac:dyDescent="0.25">
      <c r="A1317" t="s">
        <v>18036</v>
      </c>
      <c r="B1317" t="s">
        <v>18035</v>
      </c>
    </row>
    <row r="1318" spans="1:2" x14ac:dyDescent="0.25">
      <c r="A1318" t="s">
        <v>19584</v>
      </c>
    </row>
    <row r="1319" spans="1:2" x14ac:dyDescent="0.25">
      <c r="A1319" t="s">
        <v>18036</v>
      </c>
      <c r="B1319" t="s">
        <v>18035</v>
      </c>
    </row>
    <row r="1320" spans="1:2" x14ac:dyDescent="0.25">
      <c r="A1320" t="s">
        <v>19585</v>
      </c>
    </row>
    <row r="1321" spans="1:2" x14ac:dyDescent="0.25">
      <c r="A1321" t="s">
        <v>18036</v>
      </c>
      <c r="B1321" t="s">
        <v>18035</v>
      </c>
    </row>
    <row r="1322" spans="1:2" x14ac:dyDescent="0.25">
      <c r="A1322" t="s">
        <v>19586</v>
      </c>
    </row>
    <row r="1323" spans="1:2" x14ac:dyDescent="0.25">
      <c r="A1323" t="s">
        <v>18036</v>
      </c>
      <c r="B1323" t="s">
        <v>18035</v>
      </c>
    </row>
    <row r="1324" spans="1:2" x14ac:dyDescent="0.25">
      <c r="A1324" t="s">
        <v>19538</v>
      </c>
      <c r="B1324" t="s">
        <v>19537</v>
      </c>
    </row>
    <row r="1325" spans="1:2" x14ac:dyDescent="0.25">
      <c r="A1325" t="s">
        <v>19581</v>
      </c>
      <c r="B1325" t="s">
        <v>19537</v>
      </c>
    </row>
    <row r="1326" spans="1:2" x14ac:dyDescent="0.25">
      <c r="A1326" t="s">
        <v>2565</v>
      </c>
    </row>
    <row r="1327" spans="1:2" x14ac:dyDescent="0.25">
      <c r="A1327" t="s">
        <v>18036</v>
      </c>
      <c r="B1327" t="s">
        <v>18035</v>
      </c>
    </row>
    <row r="1328" spans="1:2" x14ac:dyDescent="0.25">
      <c r="A1328" t="s">
        <v>17357</v>
      </c>
      <c r="B1328" t="s">
        <v>17358</v>
      </c>
    </row>
    <row r="1329" spans="1:2" x14ac:dyDescent="0.25">
      <c r="A1329" t="s">
        <v>19559</v>
      </c>
      <c r="B1329" t="s">
        <v>19560</v>
      </c>
    </row>
    <row r="1330" spans="1:2" x14ac:dyDescent="0.25">
      <c r="A1330" t="s">
        <v>19559</v>
      </c>
      <c r="B1330" t="s">
        <v>19560</v>
      </c>
    </row>
    <row r="1331" spans="1:2" x14ac:dyDescent="0.25">
      <c r="A1331" t="s">
        <v>19559</v>
      </c>
      <c r="B1331" t="s">
        <v>19560</v>
      </c>
    </row>
    <row r="1332" spans="1:2" x14ac:dyDescent="0.25">
      <c r="A1332" t="s">
        <v>19559</v>
      </c>
      <c r="B1332" t="s">
        <v>19560</v>
      </c>
    </row>
    <row r="1333" spans="1:2" x14ac:dyDescent="0.25">
      <c r="A1333" t="s">
        <v>19559</v>
      </c>
      <c r="B1333" t="s">
        <v>19560</v>
      </c>
    </row>
    <row r="1334" spans="1:2" x14ac:dyDescent="0.25">
      <c r="A1334" t="s">
        <v>19559</v>
      </c>
      <c r="B1334" t="s">
        <v>19560</v>
      </c>
    </row>
    <row r="1335" spans="1:2" x14ac:dyDescent="0.25">
      <c r="A1335" t="s">
        <v>19559</v>
      </c>
      <c r="B1335" t="s">
        <v>19560</v>
      </c>
    </row>
    <row r="1336" spans="1:2" x14ac:dyDescent="0.25">
      <c r="A1336" t="s">
        <v>19559</v>
      </c>
      <c r="B1336" t="s">
        <v>19560</v>
      </c>
    </row>
    <row r="1337" spans="1:2" x14ac:dyDescent="0.25">
      <c r="A1337" t="s">
        <v>19559</v>
      </c>
      <c r="B1337" t="s">
        <v>19560</v>
      </c>
    </row>
    <row r="1338" spans="1:2" x14ac:dyDescent="0.25">
      <c r="A1338" t="s">
        <v>19559</v>
      </c>
      <c r="B1338" t="s">
        <v>19560</v>
      </c>
    </row>
    <row r="1339" spans="1:2" x14ac:dyDescent="0.25">
      <c r="A1339" t="s">
        <v>19559</v>
      </c>
      <c r="B1339" t="s">
        <v>19560</v>
      </c>
    </row>
    <row r="1340" spans="1:2" x14ac:dyDescent="0.25">
      <c r="A1340" t="s">
        <v>19559</v>
      </c>
      <c r="B1340" t="s">
        <v>19560</v>
      </c>
    </row>
    <row r="1341" spans="1:2" x14ac:dyDescent="0.25">
      <c r="A1341" t="s">
        <v>19559</v>
      </c>
      <c r="B1341" t="s">
        <v>19560</v>
      </c>
    </row>
    <row r="1342" spans="1:2" x14ac:dyDescent="0.25">
      <c r="A1342" t="s">
        <v>19559</v>
      </c>
      <c r="B1342" t="s">
        <v>19560</v>
      </c>
    </row>
    <row r="1343" spans="1:2" x14ac:dyDescent="0.25">
      <c r="A1343" t="s">
        <v>2566</v>
      </c>
    </row>
    <row r="1344" spans="1:2" x14ac:dyDescent="0.25">
      <c r="A1344" t="s">
        <v>18036</v>
      </c>
      <c r="B1344" t="s">
        <v>18035</v>
      </c>
    </row>
    <row r="1345" spans="1:2" x14ac:dyDescent="0.25">
      <c r="A1345" t="s">
        <v>17357</v>
      </c>
      <c r="B1345" t="s">
        <v>17358</v>
      </c>
    </row>
    <row r="1346" spans="1:2" x14ac:dyDescent="0.25">
      <c r="A1346" t="s">
        <v>19587</v>
      </c>
    </row>
    <row r="1347" spans="1:2" x14ac:dyDescent="0.25">
      <c r="A1347" t="s">
        <v>18036</v>
      </c>
      <c r="B1347" t="s">
        <v>18035</v>
      </c>
    </row>
    <row r="1348" spans="1:2" x14ac:dyDescent="0.25">
      <c r="A1348" t="s">
        <v>17357</v>
      </c>
      <c r="B1348" t="s">
        <v>17358</v>
      </c>
    </row>
    <row r="1349" spans="1:2" x14ac:dyDescent="0.25">
      <c r="A1349" t="s">
        <v>2567</v>
      </c>
    </row>
    <row r="1350" spans="1:2" x14ac:dyDescent="0.25">
      <c r="A1350" t="s">
        <v>18036</v>
      </c>
      <c r="B1350" t="s">
        <v>18035</v>
      </c>
    </row>
    <row r="1351" spans="1:2" x14ac:dyDescent="0.25">
      <c r="A1351" t="s">
        <v>17357</v>
      </c>
      <c r="B1351" t="s">
        <v>17358</v>
      </c>
    </row>
    <row r="1352" spans="1:2" x14ac:dyDescent="0.25">
      <c r="A1352" t="s">
        <v>2568</v>
      </c>
    </row>
    <row r="1353" spans="1:2" x14ac:dyDescent="0.25">
      <c r="A1353" t="s">
        <v>18036</v>
      </c>
      <c r="B1353" t="s">
        <v>18035</v>
      </c>
    </row>
    <row r="1354" spans="1:2" x14ac:dyDescent="0.25">
      <c r="A1354" t="s">
        <v>17357</v>
      </c>
      <c r="B1354" t="s">
        <v>17358</v>
      </c>
    </row>
    <row r="1355" spans="1:2" x14ac:dyDescent="0.25">
      <c r="A1355" t="s">
        <v>19538</v>
      </c>
      <c r="B1355" t="s">
        <v>19537</v>
      </c>
    </row>
    <row r="1356" spans="1:2" x14ac:dyDescent="0.25">
      <c r="A1356" t="s">
        <v>19581</v>
      </c>
      <c r="B1356" t="s">
        <v>19537</v>
      </c>
    </row>
    <row r="1357" spans="1:2" x14ac:dyDescent="0.25">
      <c r="A1357" t="s">
        <v>2569</v>
      </c>
    </row>
    <row r="1358" spans="1:2" x14ac:dyDescent="0.25">
      <c r="A1358" t="s">
        <v>18036</v>
      </c>
      <c r="B1358" t="s">
        <v>18035</v>
      </c>
    </row>
    <row r="1359" spans="1:2" x14ac:dyDescent="0.25">
      <c r="A1359" t="s">
        <v>19588</v>
      </c>
    </row>
    <row r="1360" spans="1:2" x14ac:dyDescent="0.25">
      <c r="A1360" t="s">
        <v>18036</v>
      </c>
      <c r="B1360" t="s">
        <v>18035</v>
      </c>
    </row>
    <row r="1361" spans="1:189" x14ac:dyDescent="0.25">
      <c r="A1361" t="s">
        <v>2570</v>
      </c>
    </row>
    <row r="1362" spans="1:189" x14ac:dyDescent="0.25">
      <c r="A1362" t="s">
        <v>18036</v>
      </c>
      <c r="B1362" t="s">
        <v>18035</v>
      </c>
    </row>
    <row r="1363" spans="1:189" x14ac:dyDescent="0.25">
      <c r="A1363" t="s">
        <v>17357</v>
      </c>
      <c r="B1363" t="s">
        <v>17358</v>
      </c>
    </row>
    <row r="1364" spans="1:189" x14ac:dyDescent="0.25">
      <c r="A1364" t="s">
        <v>2571</v>
      </c>
    </row>
    <row r="1365" spans="1:189" x14ac:dyDescent="0.25">
      <c r="A1365" t="s">
        <v>18036</v>
      </c>
      <c r="B1365" t="s">
        <v>18035</v>
      </c>
    </row>
    <row r="1366" spans="1:189" x14ac:dyDescent="0.25">
      <c r="A1366" t="s">
        <v>2572</v>
      </c>
    </row>
    <row r="1367" spans="1:189" x14ac:dyDescent="0.25">
      <c r="A1367" t="s">
        <v>18036</v>
      </c>
      <c r="B1367" t="s">
        <v>18035</v>
      </c>
    </row>
    <row r="1368" spans="1:189" x14ac:dyDescent="0.25">
      <c r="A1368" t="s">
        <v>19589</v>
      </c>
    </row>
    <row r="1369" spans="1:189" x14ac:dyDescent="0.25">
      <c r="A1369" t="s">
        <v>18036</v>
      </c>
      <c r="B1369" t="s">
        <v>18035</v>
      </c>
    </row>
    <row r="1370" spans="1:189" x14ac:dyDescent="0.25">
      <c r="A1370" t="s">
        <v>17813</v>
      </c>
      <c r="B1370" t="s">
        <v>17814</v>
      </c>
      <c r="C1370" t="s">
        <v>17815</v>
      </c>
      <c r="D1370" t="s">
        <v>17816</v>
      </c>
      <c r="E1370" t="s">
        <v>17817</v>
      </c>
      <c r="F1370" t="s">
        <v>17818</v>
      </c>
      <c r="G1370" t="s">
        <v>17819</v>
      </c>
      <c r="H1370" t="s">
        <v>17820</v>
      </c>
      <c r="I1370" t="s">
        <v>17821</v>
      </c>
      <c r="J1370" t="s">
        <v>17822</v>
      </c>
      <c r="K1370" t="s">
        <v>17823</v>
      </c>
      <c r="L1370" t="s">
        <v>17824</v>
      </c>
      <c r="M1370" t="s">
        <v>17825</v>
      </c>
      <c r="N1370" t="s">
        <v>17826</v>
      </c>
      <c r="O1370" t="s">
        <v>17827</v>
      </c>
      <c r="P1370" t="s">
        <v>17828</v>
      </c>
      <c r="Q1370" t="s">
        <v>17829</v>
      </c>
      <c r="R1370" t="s">
        <v>17830</v>
      </c>
      <c r="S1370" t="s">
        <v>17831</v>
      </c>
      <c r="T1370" t="s">
        <v>17832</v>
      </c>
      <c r="U1370" t="s">
        <v>17833</v>
      </c>
      <c r="V1370" t="s">
        <v>17834</v>
      </c>
      <c r="W1370" t="s">
        <v>17835</v>
      </c>
      <c r="X1370" t="s">
        <v>17836</v>
      </c>
      <c r="Y1370" t="s">
        <v>17837</v>
      </c>
      <c r="Z1370" t="s">
        <v>17838</v>
      </c>
      <c r="AA1370" t="s">
        <v>17839</v>
      </c>
      <c r="AB1370" t="s">
        <v>17840</v>
      </c>
      <c r="AC1370" t="s">
        <v>17841</v>
      </c>
      <c r="AD1370" t="s">
        <v>17842</v>
      </c>
      <c r="AE1370" t="s">
        <v>17843</v>
      </c>
      <c r="AF1370" t="s">
        <v>17844</v>
      </c>
      <c r="AG1370" t="s">
        <v>17845</v>
      </c>
      <c r="AH1370" t="s">
        <v>17846</v>
      </c>
      <c r="AI1370" t="s">
        <v>17847</v>
      </c>
      <c r="AJ1370" t="s">
        <v>17848</v>
      </c>
      <c r="AK1370" t="s">
        <v>17849</v>
      </c>
      <c r="AL1370" t="s">
        <v>17850</v>
      </c>
      <c r="AM1370" t="s">
        <v>17851</v>
      </c>
      <c r="AN1370" t="s">
        <v>17852</v>
      </c>
      <c r="AO1370" t="s">
        <v>17853</v>
      </c>
      <c r="AP1370" t="s">
        <v>17854</v>
      </c>
      <c r="AQ1370" t="s">
        <v>17855</v>
      </c>
      <c r="AR1370" t="s">
        <v>17856</v>
      </c>
      <c r="AS1370" t="s">
        <v>17857</v>
      </c>
      <c r="AT1370" t="s">
        <v>17858</v>
      </c>
      <c r="AU1370" t="s">
        <v>17859</v>
      </c>
      <c r="AV1370" t="s">
        <v>17860</v>
      </c>
      <c r="AW1370" t="s">
        <v>17861</v>
      </c>
      <c r="AX1370" t="s">
        <v>17862</v>
      </c>
      <c r="AY1370" t="s">
        <v>17863</v>
      </c>
      <c r="AZ1370" t="s">
        <v>17864</v>
      </c>
      <c r="BA1370" t="s">
        <v>17865</v>
      </c>
      <c r="BB1370" t="s">
        <v>17866</v>
      </c>
      <c r="BC1370" t="s">
        <v>17867</v>
      </c>
      <c r="BD1370" t="s">
        <v>17868</v>
      </c>
      <c r="BE1370" t="s">
        <v>17869</v>
      </c>
      <c r="BF1370" t="s">
        <v>17870</v>
      </c>
      <c r="BG1370" t="s">
        <v>17871</v>
      </c>
      <c r="BH1370" t="s">
        <v>17872</v>
      </c>
      <c r="BI1370" t="s">
        <v>17873</v>
      </c>
      <c r="BJ1370" t="s">
        <v>17874</v>
      </c>
      <c r="BK1370" t="s">
        <v>17875</v>
      </c>
      <c r="BL1370" t="s">
        <v>17876</v>
      </c>
      <c r="BM1370" t="s">
        <v>17877</v>
      </c>
      <c r="BN1370" t="s">
        <v>17878</v>
      </c>
      <c r="BO1370" t="s">
        <v>17879</v>
      </c>
      <c r="BP1370" t="s">
        <v>17880</v>
      </c>
      <c r="BQ1370" t="s">
        <v>17881</v>
      </c>
      <c r="BR1370" t="s">
        <v>17882</v>
      </c>
      <c r="BS1370" t="s">
        <v>17883</v>
      </c>
      <c r="BT1370" t="s">
        <v>17884</v>
      </c>
      <c r="BU1370" t="s">
        <v>17885</v>
      </c>
      <c r="BV1370" t="s">
        <v>17886</v>
      </c>
      <c r="BW1370" t="s">
        <v>17887</v>
      </c>
      <c r="BX1370" t="s">
        <v>17888</v>
      </c>
      <c r="BY1370" t="s">
        <v>17889</v>
      </c>
      <c r="BZ1370" t="s">
        <v>17890</v>
      </c>
      <c r="CA1370" t="s">
        <v>17891</v>
      </c>
      <c r="CB1370" t="s">
        <v>17892</v>
      </c>
      <c r="CC1370" t="s">
        <v>17893</v>
      </c>
      <c r="CD1370" t="s">
        <v>17894</v>
      </c>
      <c r="CE1370" t="s">
        <v>17895</v>
      </c>
      <c r="CF1370" t="s">
        <v>17896</v>
      </c>
      <c r="CG1370" t="s">
        <v>17897</v>
      </c>
      <c r="CH1370" t="s">
        <v>17898</v>
      </c>
      <c r="CI1370" t="s">
        <v>17899</v>
      </c>
      <c r="CJ1370" t="s">
        <v>17900</v>
      </c>
      <c r="CK1370" t="s">
        <v>17901</v>
      </c>
      <c r="CL1370" t="s">
        <v>17902</v>
      </c>
      <c r="CM1370" t="s">
        <v>17903</v>
      </c>
      <c r="CN1370" t="s">
        <v>17904</v>
      </c>
      <c r="CO1370" t="s">
        <v>17905</v>
      </c>
      <c r="CP1370" t="s">
        <v>17906</v>
      </c>
      <c r="CQ1370" t="s">
        <v>17907</v>
      </c>
      <c r="CR1370" t="s">
        <v>17908</v>
      </c>
      <c r="CS1370" t="s">
        <v>17909</v>
      </c>
      <c r="CT1370" t="s">
        <v>17910</v>
      </c>
      <c r="CU1370" t="s">
        <v>17911</v>
      </c>
      <c r="CV1370" t="s">
        <v>17912</v>
      </c>
      <c r="CW1370" t="s">
        <v>17913</v>
      </c>
      <c r="CX1370" t="s">
        <v>17914</v>
      </c>
      <c r="CY1370" t="s">
        <v>17915</v>
      </c>
      <c r="CZ1370" t="s">
        <v>17916</v>
      </c>
      <c r="DA1370" t="s">
        <v>17917</v>
      </c>
      <c r="DB1370" t="s">
        <v>17918</v>
      </c>
      <c r="DC1370" t="s">
        <v>17919</v>
      </c>
      <c r="DD1370" t="s">
        <v>17920</v>
      </c>
      <c r="DE1370" t="s">
        <v>17921</v>
      </c>
      <c r="DF1370" t="s">
        <v>17922</v>
      </c>
      <c r="DG1370" t="s">
        <v>17923</v>
      </c>
      <c r="DH1370" t="s">
        <v>17924</v>
      </c>
      <c r="DI1370" t="s">
        <v>17925</v>
      </c>
      <c r="DJ1370" t="s">
        <v>17926</v>
      </c>
      <c r="DK1370" t="s">
        <v>17927</v>
      </c>
      <c r="DL1370" t="s">
        <v>17928</v>
      </c>
      <c r="DM1370" t="s">
        <v>17929</v>
      </c>
      <c r="DN1370" t="s">
        <v>17930</v>
      </c>
      <c r="DO1370" t="s">
        <v>17931</v>
      </c>
      <c r="DP1370" t="s">
        <v>17932</v>
      </c>
      <c r="DQ1370" t="s">
        <v>17933</v>
      </c>
      <c r="DR1370" t="s">
        <v>17934</v>
      </c>
      <c r="DS1370" t="s">
        <v>17935</v>
      </c>
      <c r="DT1370" t="s">
        <v>17936</v>
      </c>
      <c r="DU1370" t="s">
        <v>17937</v>
      </c>
      <c r="DV1370" t="s">
        <v>17938</v>
      </c>
      <c r="DW1370" t="s">
        <v>17939</v>
      </c>
      <c r="DX1370" t="s">
        <v>17940</v>
      </c>
      <c r="DY1370" t="s">
        <v>17941</v>
      </c>
      <c r="DZ1370" t="s">
        <v>17942</v>
      </c>
      <c r="EA1370" t="s">
        <v>17943</v>
      </c>
      <c r="EB1370" t="s">
        <v>17944</v>
      </c>
      <c r="EC1370" t="s">
        <v>17945</v>
      </c>
      <c r="ED1370" t="s">
        <v>17946</v>
      </c>
      <c r="EE1370" t="s">
        <v>17947</v>
      </c>
      <c r="EF1370" t="s">
        <v>17948</v>
      </c>
      <c r="EG1370" t="s">
        <v>17949</v>
      </c>
      <c r="EH1370" t="s">
        <v>17950</v>
      </c>
      <c r="EI1370" t="s">
        <v>17951</v>
      </c>
      <c r="EJ1370" t="s">
        <v>17952</v>
      </c>
      <c r="EK1370" t="s">
        <v>17953</v>
      </c>
      <c r="EL1370" t="s">
        <v>17954</v>
      </c>
      <c r="EM1370" t="s">
        <v>17955</v>
      </c>
      <c r="EN1370" t="s">
        <v>17956</v>
      </c>
      <c r="EO1370" t="s">
        <v>17957</v>
      </c>
      <c r="EP1370" t="s">
        <v>17958</v>
      </c>
      <c r="EQ1370" t="s">
        <v>17959</v>
      </c>
      <c r="ER1370" t="s">
        <v>17960</v>
      </c>
      <c r="ES1370" t="s">
        <v>17961</v>
      </c>
      <c r="ET1370" t="s">
        <v>17962</v>
      </c>
      <c r="EU1370" t="s">
        <v>17963</v>
      </c>
      <c r="EV1370" t="s">
        <v>17964</v>
      </c>
      <c r="EW1370" t="s">
        <v>17965</v>
      </c>
      <c r="EX1370" t="s">
        <v>17966</v>
      </c>
      <c r="EY1370" t="s">
        <v>17967</v>
      </c>
      <c r="EZ1370" t="s">
        <v>17968</v>
      </c>
      <c r="FA1370" t="s">
        <v>17969</v>
      </c>
      <c r="FB1370" t="s">
        <v>17970</v>
      </c>
      <c r="FC1370" t="s">
        <v>17971</v>
      </c>
      <c r="FD1370" t="s">
        <v>17972</v>
      </c>
      <c r="FE1370" t="s">
        <v>17973</v>
      </c>
      <c r="FF1370" t="s">
        <v>17974</v>
      </c>
      <c r="FG1370" t="s">
        <v>17975</v>
      </c>
      <c r="FH1370" t="s">
        <v>17976</v>
      </c>
      <c r="FI1370" t="s">
        <v>17977</v>
      </c>
      <c r="FJ1370" t="s">
        <v>17978</v>
      </c>
      <c r="FK1370" t="s">
        <v>17979</v>
      </c>
      <c r="FL1370" t="s">
        <v>17980</v>
      </c>
      <c r="FM1370" t="s">
        <v>17981</v>
      </c>
      <c r="FN1370" t="s">
        <v>17982</v>
      </c>
      <c r="FO1370" t="s">
        <v>17983</v>
      </c>
      <c r="FP1370" t="s">
        <v>17984</v>
      </c>
      <c r="FQ1370" t="s">
        <v>17985</v>
      </c>
      <c r="FR1370" t="s">
        <v>17986</v>
      </c>
      <c r="FS1370" t="s">
        <v>17987</v>
      </c>
      <c r="FT1370" t="s">
        <v>17988</v>
      </c>
      <c r="FU1370" t="s">
        <v>17989</v>
      </c>
      <c r="FV1370" t="s">
        <v>17990</v>
      </c>
      <c r="FW1370" t="s">
        <v>17991</v>
      </c>
      <c r="FX1370" t="s">
        <v>17992</v>
      </c>
      <c r="FY1370" t="s">
        <v>17993</v>
      </c>
      <c r="FZ1370" t="s">
        <v>17994</v>
      </c>
      <c r="GA1370" t="s">
        <v>17995</v>
      </c>
      <c r="GB1370" t="s">
        <v>17996</v>
      </c>
      <c r="GC1370" t="s">
        <v>17997</v>
      </c>
      <c r="GD1370" t="s">
        <v>17998</v>
      </c>
      <c r="GE1370" t="s">
        <v>17999</v>
      </c>
      <c r="GF1370" t="s">
        <v>18000</v>
      </c>
      <c r="GG1370" t="s">
        <v>18001</v>
      </c>
    </row>
    <row r="1371" spans="1:189" x14ac:dyDescent="0.25">
      <c r="A1371" t="s">
        <v>2573</v>
      </c>
    </row>
    <row r="1372" spans="1:189" x14ac:dyDescent="0.25">
      <c r="A1372" t="s">
        <v>18036</v>
      </c>
      <c r="B1372" t="s">
        <v>18035</v>
      </c>
    </row>
    <row r="1373" spans="1:189" x14ac:dyDescent="0.25">
      <c r="A1373" t="s">
        <v>2574</v>
      </c>
    </row>
    <row r="1374" spans="1:189" x14ac:dyDescent="0.25">
      <c r="A1374" t="s">
        <v>18036</v>
      </c>
      <c r="B1374" t="s">
        <v>18035</v>
      </c>
    </row>
    <row r="1375" spans="1:189" x14ac:dyDescent="0.25">
      <c r="A1375" t="s">
        <v>2575</v>
      </c>
    </row>
    <row r="1376" spans="1:189" x14ac:dyDescent="0.25">
      <c r="A1376" t="s">
        <v>18036</v>
      </c>
      <c r="B1376" t="s">
        <v>18035</v>
      </c>
    </row>
    <row r="1377" spans="1:189" x14ac:dyDescent="0.25">
      <c r="A1377" t="s">
        <v>19590</v>
      </c>
    </row>
    <row r="1378" spans="1:189" x14ac:dyDescent="0.25">
      <c r="A1378" t="s">
        <v>18036</v>
      </c>
      <c r="B1378" t="s">
        <v>18035</v>
      </c>
    </row>
    <row r="1379" spans="1:189" x14ac:dyDescent="0.25">
      <c r="A1379" t="s">
        <v>19591</v>
      </c>
    </row>
    <row r="1380" spans="1:189" x14ac:dyDescent="0.25">
      <c r="A1380" t="s">
        <v>18036</v>
      </c>
      <c r="B1380" t="s">
        <v>18035</v>
      </c>
    </row>
    <row r="1381" spans="1:189" x14ac:dyDescent="0.25">
      <c r="A1381" t="s">
        <v>19592</v>
      </c>
    </row>
    <row r="1382" spans="1:189" x14ac:dyDescent="0.25">
      <c r="A1382" t="s">
        <v>18036</v>
      </c>
      <c r="B1382" t="s">
        <v>18035</v>
      </c>
    </row>
    <row r="1383" spans="1:189" x14ac:dyDescent="0.25">
      <c r="A1383" t="s">
        <v>17813</v>
      </c>
      <c r="B1383" t="s">
        <v>17814</v>
      </c>
      <c r="C1383" t="s">
        <v>17815</v>
      </c>
      <c r="D1383" t="s">
        <v>17816</v>
      </c>
      <c r="E1383" t="s">
        <v>17817</v>
      </c>
      <c r="F1383" t="s">
        <v>17818</v>
      </c>
      <c r="G1383" t="s">
        <v>17819</v>
      </c>
      <c r="H1383" t="s">
        <v>17820</v>
      </c>
      <c r="I1383" t="s">
        <v>17821</v>
      </c>
      <c r="J1383" t="s">
        <v>17822</v>
      </c>
      <c r="K1383" t="s">
        <v>17823</v>
      </c>
      <c r="L1383" t="s">
        <v>17824</v>
      </c>
      <c r="M1383" t="s">
        <v>17825</v>
      </c>
      <c r="N1383" t="s">
        <v>17826</v>
      </c>
      <c r="O1383" t="s">
        <v>17827</v>
      </c>
      <c r="P1383" t="s">
        <v>17828</v>
      </c>
      <c r="Q1383" t="s">
        <v>17829</v>
      </c>
      <c r="R1383" t="s">
        <v>17830</v>
      </c>
      <c r="S1383" t="s">
        <v>17831</v>
      </c>
      <c r="T1383" t="s">
        <v>17832</v>
      </c>
      <c r="U1383" t="s">
        <v>17833</v>
      </c>
      <c r="V1383" t="s">
        <v>17834</v>
      </c>
      <c r="W1383" t="s">
        <v>17835</v>
      </c>
      <c r="X1383" t="s">
        <v>17836</v>
      </c>
      <c r="Y1383" t="s">
        <v>17837</v>
      </c>
      <c r="Z1383" t="s">
        <v>17838</v>
      </c>
      <c r="AA1383" t="s">
        <v>17839</v>
      </c>
      <c r="AB1383" t="s">
        <v>17840</v>
      </c>
      <c r="AC1383" t="s">
        <v>17841</v>
      </c>
      <c r="AD1383" t="s">
        <v>17842</v>
      </c>
      <c r="AE1383" t="s">
        <v>17843</v>
      </c>
      <c r="AF1383" t="s">
        <v>17844</v>
      </c>
      <c r="AG1383" t="s">
        <v>17845</v>
      </c>
      <c r="AH1383" t="s">
        <v>17846</v>
      </c>
      <c r="AI1383" t="s">
        <v>17847</v>
      </c>
      <c r="AJ1383" t="s">
        <v>17848</v>
      </c>
      <c r="AK1383" t="s">
        <v>17849</v>
      </c>
      <c r="AL1383" t="s">
        <v>17850</v>
      </c>
      <c r="AM1383" t="s">
        <v>17851</v>
      </c>
      <c r="AN1383" t="s">
        <v>17852</v>
      </c>
      <c r="AO1383" t="s">
        <v>17853</v>
      </c>
      <c r="AP1383" t="s">
        <v>17854</v>
      </c>
      <c r="AQ1383" t="s">
        <v>17855</v>
      </c>
      <c r="AR1383" t="s">
        <v>17856</v>
      </c>
      <c r="AS1383" t="s">
        <v>17857</v>
      </c>
      <c r="AT1383" t="s">
        <v>17858</v>
      </c>
      <c r="AU1383" t="s">
        <v>17859</v>
      </c>
      <c r="AV1383" t="s">
        <v>17860</v>
      </c>
      <c r="AW1383" t="s">
        <v>17861</v>
      </c>
      <c r="AX1383" t="s">
        <v>17862</v>
      </c>
      <c r="AY1383" t="s">
        <v>17863</v>
      </c>
      <c r="AZ1383" t="s">
        <v>17864</v>
      </c>
      <c r="BA1383" t="s">
        <v>17865</v>
      </c>
      <c r="BB1383" t="s">
        <v>17866</v>
      </c>
      <c r="BC1383" t="s">
        <v>17867</v>
      </c>
      <c r="BD1383" t="s">
        <v>17868</v>
      </c>
      <c r="BE1383" t="s">
        <v>17869</v>
      </c>
      <c r="BF1383" t="s">
        <v>17870</v>
      </c>
      <c r="BG1383" t="s">
        <v>17871</v>
      </c>
      <c r="BH1383" t="s">
        <v>17872</v>
      </c>
      <c r="BI1383" t="s">
        <v>17873</v>
      </c>
      <c r="BJ1383" t="s">
        <v>17874</v>
      </c>
      <c r="BK1383" t="s">
        <v>17875</v>
      </c>
      <c r="BL1383" t="s">
        <v>17876</v>
      </c>
      <c r="BM1383" t="s">
        <v>17877</v>
      </c>
      <c r="BN1383" t="s">
        <v>17878</v>
      </c>
      <c r="BO1383" t="s">
        <v>17879</v>
      </c>
      <c r="BP1383" t="s">
        <v>17880</v>
      </c>
      <c r="BQ1383" t="s">
        <v>17881</v>
      </c>
      <c r="BR1383" t="s">
        <v>17882</v>
      </c>
      <c r="BS1383" t="s">
        <v>17883</v>
      </c>
      <c r="BT1383" t="s">
        <v>17884</v>
      </c>
      <c r="BU1383" t="s">
        <v>17885</v>
      </c>
      <c r="BV1383" t="s">
        <v>17886</v>
      </c>
      <c r="BW1383" t="s">
        <v>17887</v>
      </c>
      <c r="BX1383" t="s">
        <v>17888</v>
      </c>
      <c r="BY1383" t="s">
        <v>17889</v>
      </c>
      <c r="BZ1383" t="s">
        <v>17890</v>
      </c>
      <c r="CA1383" t="s">
        <v>17891</v>
      </c>
      <c r="CB1383" t="s">
        <v>17892</v>
      </c>
      <c r="CC1383" t="s">
        <v>17893</v>
      </c>
      <c r="CD1383" t="s">
        <v>17894</v>
      </c>
      <c r="CE1383" t="s">
        <v>17895</v>
      </c>
      <c r="CF1383" t="s">
        <v>17896</v>
      </c>
      <c r="CG1383" t="s">
        <v>17897</v>
      </c>
      <c r="CH1383" t="s">
        <v>17898</v>
      </c>
      <c r="CI1383" t="s">
        <v>17899</v>
      </c>
      <c r="CJ1383" t="s">
        <v>17900</v>
      </c>
      <c r="CK1383" t="s">
        <v>17901</v>
      </c>
      <c r="CL1383" t="s">
        <v>17902</v>
      </c>
      <c r="CM1383" t="s">
        <v>17903</v>
      </c>
      <c r="CN1383" t="s">
        <v>17904</v>
      </c>
      <c r="CO1383" t="s">
        <v>17905</v>
      </c>
      <c r="CP1383" t="s">
        <v>17906</v>
      </c>
      <c r="CQ1383" t="s">
        <v>17907</v>
      </c>
      <c r="CR1383" t="s">
        <v>17908</v>
      </c>
      <c r="CS1383" t="s">
        <v>17909</v>
      </c>
      <c r="CT1383" t="s">
        <v>17910</v>
      </c>
      <c r="CU1383" t="s">
        <v>17911</v>
      </c>
      <c r="CV1383" t="s">
        <v>17912</v>
      </c>
      <c r="CW1383" t="s">
        <v>17913</v>
      </c>
      <c r="CX1383" t="s">
        <v>17914</v>
      </c>
      <c r="CY1383" t="s">
        <v>17915</v>
      </c>
      <c r="CZ1383" t="s">
        <v>17916</v>
      </c>
      <c r="DA1383" t="s">
        <v>17917</v>
      </c>
      <c r="DB1383" t="s">
        <v>17918</v>
      </c>
      <c r="DC1383" t="s">
        <v>17919</v>
      </c>
      <c r="DD1383" t="s">
        <v>17920</v>
      </c>
      <c r="DE1383" t="s">
        <v>17921</v>
      </c>
      <c r="DF1383" t="s">
        <v>17922</v>
      </c>
      <c r="DG1383" t="s">
        <v>17923</v>
      </c>
      <c r="DH1383" t="s">
        <v>17924</v>
      </c>
      <c r="DI1383" t="s">
        <v>17925</v>
      </c>
      <c r="DJ1383" t="s">
        <v>17926</v>
      </c>
      <c r="DK1383" t="s">
        <v>17927</v>
      </c>
      <c r="DL1383" t="s">
        <v>17928</v>
      </c>
      <c r="DM1383" t="s">
        <v>17929</v>
      </c>
      <c r="DN1383" t="s">
        <v>17930</v>
      </c>
      <c r="DO1383" t="s">
        <v>17931</v>
      </c>
      <c r="DP1383" t="s">
        <v>17932</v>
      </c>
      <c r="DQ1383" t="s">
        <v>17933</v>
      </c>
      <c r="DR1383" t="s">
        <v>17934</v>
      </c>
      <c r="DS1383" t="s">
        <v>17935</v>
      </c>
      <c r="DT1383" t="s">
        <v>17936</v>
      </c>
      <c r="DU1383" t="s">
        <v>17937</v>
      </c>
      <c r="DV1383" t="s">
        <v>17938</v>
      </c>
      <c r="DW1383" t="s">
        <v>17939</v>
      </c>
      <c r="DX1383" t="s">
        <v>17940</v>
      </c>
      <c r="DY1383" t="s">
        <v>17941</v>
      </c>
      <c r="DZ1383" t="s">
        <v>17942</v>
      </c>
      <c r="EA1383" t="s">
        <v>17943</v>
      </c>
      <c r="EB1383" t="s">
        <v>17944</v>
      </c>
      <c r="EC1383" t="s">
        <v>17945</v>
      </c>
      <c r="ED1383" t="s">
        <v>17946</v>
      </c>
      <c r="EE1383" t="s">
        <v>17947</v>
      </c>
      <c r="EF1383" t="s">
        <v>17948</v>
      </c>
      <c r="EG1383" t="s">
        <v>17949</v>
      </c>
      <c r="EH1383" t="s">
        <v>17950</v>
      </c>
      <c r="EI1383" t="s">
        <v>17951</v>
      </c>
      <c r="EJ1383" t="s">
        <v>17952</v>
      </c>
      <c r="EK1383" t="s">
        <v>17953</v>
      </c>
      <c r="EL1383" t="s">
        <v>17954</v>
      </c>
      <c r="EM1383" t="s">
        <v>17955</v>
      </c>
      <c r="EN1383" t="s">
        <v>17956</v>
      </c>
      <c r="EO1383" t="s">
        <v>17957</v>
      </c>
      <c r="EP1383" t="s">
        <v>17958</v>
      </c>
      <c r="EQ1383" t="s">
        <v>17959</v>
      </c>
      <c r="ER1383" t="s">
        <v>17960</v>
      </c>
      <c r="ES1383" t="s">
        <v>17961</v>
      </c>
      <c r="ET1383" t="s">
        <v>17962</v>
      </c>
      <c r="EU1383" t="s">
        <v>17963</v>
      </c>
      <c r="EV1383" t="s">
        <v>17964</v>
      </c>
      <c r="EW1383" t="s">
        <v>17965</v>
      </c>
      <c r="EX1383" t="s">
        <v>17966</v>
      </c>
      <c r="EY1383" t="s">
        <v>17967</v>
      </c>
      <c r="EZ1383" t="s">
        <v>17968</v>
      </c>
      <c r="FA1383" t="s">
        <v>17969</v>
      </c>
      <c r="FB1383" t="s">
        <v>17970</v>
      </c>
      <c r="FC1383" t="s">
        <v>17971</v>
      </c>
      <c r="FD1383" t="s">
        <v>17972</v>
      </c>
      <c r="FE1383" t="s">
        <v>17973</v>
      </c>
      <c r="FF1383" t="s">
        <v>17974</v>
      </c>
      <c r="FG1383" t="s">
        <v>17975</v>
      </c>
      <c r="FH1383" t="s">
        <v>17976</v>
      </c>
      <c r="FI1383" t="s">
        <v>17977</v>
      </c>
      <c r="FJ1383" t="s">
        <v>17978</v>
      </c>
      <c r="FK1383" t="s">
        <v>17979</v>
      </c>
      <c r="FL1383" t="s">
        <v>17980</v>
      </c>
      <c r="FM1383" t="s">
        <v>17981</v>
      </c>
      <c r="FN1383" t="s">
        <v>17982</v>
      </c>
      <c r="FO1383" t="s">
        <v>17983</v>
      </c>
      <c r="FP1383" t="s">
        <v>17984</v>
      </c>
      <c r="FQ1383" t="s">
        <v>17985</v>
      </c>
      <c r="FR1383" t="s">
        <v>17986</v>
      </c>
      <c r="FS1383" t="s">
        <v>17987</v>
      </c>
      <c r="FT1383" t="s">
        <v>17988</v>
      </c>
      <c r="FU1383" t="s">
        <v>17989</v>
      </c>
      <c r="FV1383" t="s">
        <v>17990</v>
      </c>
      <c r="FW1383" t="s">
        <v>17991</v>
      </c>
      <c r="FX1383" t="s">
        <v>17992</v>
      </c>
      <c r="FY1383" t="s">
        <v>17993</v>
      </c>
      <c r="FZ1383" t="s">
        <v>17994</v>
      </c>
      <c r="GA1383" t="s">
        <v>17995</v>
      </c>
      <c r="GB1383" t="s">
        <v>17996</v>
      </c>
      <c r="GC1383" t="s">
        <v>17997</v>
      </c>
      <c r="GD1383" t="s">
        <v>17998</v>
      </c>
      <c r="GE1383" t="s">
        <v>17999</v>
      </c>
      <c r="GF1383" t="s">
        <v>18000</v>
      </c>
      <c r="GG1383" t="s">
        <v>18001</v>
      </c>
    </row>
    <row r="1384" spans="1:189" x14ac:dyDescent="0.25">
      <c r="A1384" t="s">
        <v>19593</v>
      </c>
    </row>
    <row r="1385" spans="1:189" x14ac:dyDescent="0.25">
      <c r="A1385" t="s">
        <v>18036</v>
      </c>
      <c r="B1385" t="s">
        <v>18035</v>
      </c>
    </row>
    <row r="1386" spans="1:189" x14ac:dyDescent="0.25">
      <c r="A1386" t="s">
        <v>2576</v>
      </c>
    </row>
    <row r="1387" spans="1:189" x14ac:dyDescent="0.25">
      <c r="A1387" t="s">
        <v>18036</v>
      </c>
      <c r="B1387" t="s">
        <v>18035</v>
      </c>
    </row>
    <row r="1388" spans="1:189" x14ac:dyDescent="0.25">
      <c r="A1388" t="s">
        <v>2577</v>
      </c>
    </row>
    <row r="1389" spans="1:189" x14ac:dyDescent="0.25">
      <c r="A1389" t="s">
        <v>18036</v>
      </c>
      <c r="B1389" t="s">
        <v>18035</v>
      </c>
    </row>
    <row r="1390" spans="1:189" x14ac:dyDescent="0.25">
      <c r="A1390" t="s">
        <v>2578</v>
      </c>
    </row>
    <row r="1391" spans="1:189" x14ac:dyDescent="0.25">
      <c r="A1391" t="s">
        <v>18036</v>
      </c>
      <c r="B1391" t="s">
        <v>18035</v>
      </c>
    </row>
    <row r="1392" spans="1:189" x14ac:dyDescent="0.25">
      <c r="A1392" t="s">
        <v>17357</v>
      </c>
      <c r="B1392" t="s">
        <v>17358</v>
      </c>
    </row>
    <row r="1393" spans="1:189" x14ac:dyDescent="0.25">
      <c r="A1393" t="s">
        <v>2579</v>
      </c>
    </row>
    <row r="1394" spans="1:189" x14ac:dyDescent="0.25">
      <c r="A1394" t="s">
        <v>18036</v>
      </c>
      <c r="B1394" t="s">
        <v>18035</v>
      </c>
    </row>
    <row r="1395" spans="1:189" x14ac:dyDescent="0.25">
      <c r="A1395" t="s">
        <v>17357</v>
      </c>
      <c r="B1395" t="s">
        <v>17358</v>
      </c>
    </row>
    <row r="1396" spans="1:189" x14ac:dyDescent="0.25">
      <c r="A1396" t="s">
        <v>19594</v>
      </c>
    </row>
    <row r="1397" spans="1:189" x14ac:dyDescent="0.25">
      <c r="A1397" t="s">
        <v>18036</v>
      </c>
      <c r="B1397" t="s">
        <v>18035</v>
      </c>
    </row>
    <row r="1398" spans="1:189" x14ac:dyDescent="0.25">
      <c r="A1398" t="s">
        <v>17813</v>
      </c>
      <c r="B1398" t="s">
        <v>17814</v>
      </c>
      <c r="C1398" t="s">
        <v>17815</v>
      </c>
      <c r="D1398" t="s">
        <v>17816</v>
      </c>
      <c r="E1398" t="s">
        <v>17817</v>
      </c>
      <c r="F1398" t="s">
        <v>17818</v>
      </c>
      <c r="G1398" t="s">
        <v>17819</v>
      </c>
      <c r="H1398" t="s">
        <v>17820</v>
      </c>
      <c r="I1398" t="s">
        <v>17821</v>
      </c>
      <c r="J1398" t="s">
        <v>17822</v>
      </c>
      <c r="K1398" t="s">
        <v>17823</v>
      </c>
      <c r="L1398" t="s">
        <v>17824</v>
      </c>
      <c r="M1398" t="s">
        <v>17825</v>
      </c>
      <c r="N1398" t="s">
        <v>17826</v>
      </c>
      <c r="O1398" t="s">
        <v>17827</v>
      </c>
      <c r="P1398" t="s">
        <v>17828</v>
      </c>
      <c r="Q1398" t="s">
        <v>17829</v>
      </c>
      <c r="R1398" t="s">
        <v>17830</v>
      </c>
      <c r="S1398" t="s">
        <v>17831</v>
      </c>
      <c r="T1398" t="s">
        <v>17832</v>
      </c>
      <c r="U1398" t="s">
        <v>17833</v>
      </c>
      <c r="V1398" t="s">
        <v>17834</v>
      </c>
      <c r="W1398" t="s">
        <v>17835</v>
      </c>
      <c r="X1398" t="s">
        <v>17836</v>
      </c>
      <c r="Y1398" t="s">
        <v>17837</v>
      </c>
      <c r="Z1398" t="s">
        <v>17838</v>
      </c>
      <c r="AA1398" t="s">
        <v>17839</v>
      </c>
      <c r="AB1398" t="s">
        <v>17840</v>
      </c>
      <c r="AC1398" t="s">
        <v>17841</v>
      </c>
      <c r="AD1398" t="s">
        <v>17842</v>
      </c>
      <c r="AE1398" t="s">
        <v>17843</v>
      </c>
      <c r="AF1398" t="s">
        <v>17844</v>
      </c>
      <c r="AG1398" t="s">
        <v>17845</v>
      </c>
      <c r="AH1398" t="s">
        <v>17846</v>
      </c>
      <c r="AI1398" t="s">
        <v>17847</v>
      </c>
      <c r="AJ1398" t="s">
        <v>17848</v>
      </c>
      <c r="AK1398" t="s">
        <v>17849</v>
      </c>
      <c r="AL1398" t="s">
        <v>17850</v>
      </c>
      <c r="AM1398" t="s">
        <v>17851</v>
      </c>
      <c r="AN1398" t="s">
        <v>17852</v>
      </c>
      <c r="AO1398" t="s">
        <v>17853</v>
      </c>
      <c r="AP1398" t="s">
        <v>17854</v>
      </c>
      <c r="AQ1398" t="s">
        <v>17855</v>
      </c>
      <c r="AR1398" t="s">
        <v>17856</v>
      </c>
      <c r="AS1398" t="s">
        <v>17857</v>
      </c>
      <c r="AT1398" t="s">
        <v>17858</v>
      </c>
      <c r="AU1398" t="s">
        <v>17859</v>
      </c>
      <c r="AV1398" t="s">
        <v>17860</v>
      </c>
      <c r="AW1398" t="s">
        <v>17861</v>
      </c>
      <c r="AX1398" t="s">
        <v>17862</v>
      </c>
      <c r="AY1398" t="s">
        <v>17863</v>
      </c>
      <c r="AZ1398" t="s">
        <v>17864</v>
      </c>
      <c r="BA1398" t="s">
        <v>17865</v>
      </c>
      <c r="BB1398" t="s">
        <v>17866</v>
      </c>
      <c r="BC1398" t="s">
        <v>17867</v>
      </c>
      <c r="BD1398" t="s">
        <v>17868</v>
      </c>
      <c r="BE1398" t="s">
        <v>17869</v>
      </c>
      <c r="BF1398" t="s">
        <v>17870</v>
      </c>
      <c r="BG1398" t="s">
        <v>17871</v>
      </c>
      <c r="BH1398" t="s">
        <v>17872</v>
      </c>
      <c r="BI1398" t="s">
        <v>17873</v>
      </c>
      <c r="BJ1398" t="s">
        <v>17874</v>
      </c>
      <c r="BK1398" t="s">
        <v>17875</v>
      </c>
      <c r="BL1398" t="s">
        <v>17876</v>
      </c>
      <c r="BM1398" t="s">
        <v>17877</v>
      </c>
      <c r="BN1398" t="s">
        <v>17878</v>
      </c>
      <c r="BO1398" t="s">
        <v>17879</v>
      </c>
      <c r="BP1398" t="s">
        <v>17880</v>
      </c>
      <c r="BQ1398" t="s">
        <v>17881</v>
      </c>
      <c r="BR1398" t="s">
        <v>17882</v>
      </c>
      <c r="BS1398" t="s">
        <v>17883</v>
      </c>
      <c r="BT1398" t="s">
        <v>17884</v>
      </c>
      <c r="BU1398" t="s">
        <v>17885</v>
      </c>
      <c r="BV1398" t="s">
        <v>17886</v>
      </c>
      <c r="BW1398" t="s">
        <v>17887</v>
      </c>
      <c r="BX1398" t="s">
        <v>17888</v>
      </c>
      <c r="BY1398" t="s">
        <v>17889</v>
      </c>
      <c r="BZ1398" t="s">
        <v>17890</v>
      </c>
      <c r="CA1398" t="s">
        <v>17891</v>
      </c>
      <c r="CB1398" t="s">
        <v>17892</v>
      </c>
      <c r="CC1398" t="s">
        <v>17893</v>
      </c>
      <c r="CD1398" t="s">
        <v>17894</v>
      </c>
      <c r="CE1398" t="s">
        <v>17895</v>
      </c>
      <c r="CF1398" t="s">
        <v>17896</v>
      </c>
      <c r="CG1398" t="s">
        <v>17897</v>
      </c>
      <c r="CH1398" t="s">
        <v>17898</v>
      </c>
      <c r="CI1398" t="s">
        <v>17899</v>
      </c>
      <c r="CJ1398" t="s">
        <v>17900</v>
      </c>
      <c r="CK1398" t="s">
        <v>17901</v>
      </c>
      <c r="CL1398" t="s">
        <v>17902</v>
      </c>
      <c r="CM1398" t="s">
        <v>17903</v>
      </c>
      <c r="CN1398" t="s">
        <v>17904</v>
      </c>
      <c r="CO1398" t="s">
        <v>17905</v>
      </c>
      <c r="CP1398" t="s">
        <v>17906</v>
      </c>
      <c r="CQ1398" t="s">
        <v>17907</v>
      </c>
      <c r="CR1398" t="s">
        <v>17908</v>
      </c>
      <c r="CS1398" t="s">
        <v>17909</v>
      </c>
      <c r="CT1398" t="s">
        <v>17910</v>
      </c>
      <c r="CU1398" t="s">
        <v>17911</v>
      </c>
      <c r="CV1398" t="s">
        <v>17912</v>
      </c>
      <c r="CW1398" t="s">
        <v>17913</v>
      </c>
      <c r="CX1398" t="s">
        <v>17914</v>
      </c>
      <c r="CY1398" t="s">
        <v>17915</v>
      </c>
      <c r="CZ1398" t="s">
        <v>17916</v>
      </c>
      <c r="DA1398" t="s">
        <v>17917</v>
      </c>
      <c r="DB1398" t="s">
        <v>17918</v>
      </c>
      <c r="DC1398" t="s">
        <v>17919</v>
      </c>
      <c r="DD1398" t="s">
        <v>17920</v>
      </c>
      <c r="DE1398" t="s">
        <v>17921</v>
      </c>
      <c r="DF1398" t="s">
        <v>17922</v>
      </c>
      <c r="DG1398" t="s">
        <v>17923</v>
      </c>
      <c r="DH1398" t="s">
        <v>17924</v>
      </c>
      <c r="DI1398" t="s">
        <v>17925</v>
      </c>
      <c r="DJ1398" t="s">
        <v>17926</v>
      </c>
      <c r="DK1398" t="s">
        <v>17927</v>
      </c>
      <c r="DL1398" t="s">
        <v>17928</v>
      </c>
      <c r="DM1398" t="s">
        <v>17929</v>
      </c>
      <c r="DN1398" t="s">
        <v>17930</v>
      </c>
      <c r="DO1398" t="s">
        <v>17931</v>
      </c>
      <c r="DP1398" t="s">
        <v>17932</v>
      </c>
      <c r="DQ1398" t="s">
        <v>17933</v>
      </c>
      <c r="DR1398" t="s">
        <v>17934</v>
      </c>
      <c r="DS1398" t="s">
        <v>17935</v>
      </c>
      <c r="DT1398" t="s">
        <v>17936</v>
      </c>
      <c r="DU1398" t="s">
        <v>17937</v>
      </c>
      <c r="DV1398" t="s">
        <v>17938</v>
      </c>
      <c r="DW1398" t="s">
        <v>17939</v>
      </c>
      <c r="DX1398" t="s">
        <v>17940</v>
      </c>
      <c r="DY1398" t="s">
        <v>17941</v>
      </c>
      <c r="DZ1398" t="s">
        <v>17942</v>
      </c>
      <c r="EA1398" t="s">
        <v>17943</v>
      </c>
      <c r="EB1398" t="s">
        <v>17944</v>
      </c>
      <c r="EC1398" t="s">
        <v>17945</v>
      </c>
      <c r="ED1398" t="s">
        <v>17946</v>
      </c>
      <c r="EE1398" t="s">
        <v>17947</v>
      </c>
      <c r="EF1398" t="s">
        <v>17948</v>
      </c>
      <c r="EG1398" t="s">
        <v>17949</v>
      </c>
      <c r="EH1398" t="s">
        <v>17950</v>
      </c>
      <c r="EI1398" t="s">
        <v>17951</v>
      </c>
      <c r="EJ1398" t="s">
        <v>17952</v>
      </c>
      <c r="EK1398" t="s">
        <v>17953</v>
      </c>
      <c r="EL1398" t="s">
        <v>17954</v>
      </c>
      <c r="EM1398" t="s">
        <v>17955</v>
      </c>
      <c r="EN1398" t="s">
        <v>17956</v>
      </c>
      <c r="EO1398" t="s">
        <v>17957</v>
      </c>
      <c r="EP1398" t="s">
        <v>17958</v>
      </c>
      <c r="EQ1398" t="s">
        <v>17959</v>
      </c>
      <c r="ER1398" t="s">
        <v>17960</v>
      </c>
      <c r="ES1398" t="s">
        <v>17961</v>
      </c>
      <c r="ET1398" t="s">
        <v>17962</v>
      </c>
      <c r="EU1398" t="s">
        <v>17963</v>
      </c>
      <c r="EV1398" t="s">
        <v>17964</v>
      </c>
      <c r="EW1398" t="s">
        <v>17965</v>
      </c>
      <c r="EX1398" t="s">
        <v>17966</v>
      </c>
      <c r="EY1398" t="s">
        <v>17967</v>
      </c>
      <c r="EZ1398" t="s">
        <v>17968</v>
      </c>
      <c r="FA1398" t="s">
        <v>17969</v>
      </c>
      <c r="FB1398" t="s">
        <v>17970</v>
      </c>
      <c r="FC1398" t="s">
        <v>17971</v>
      </c>
      <c r="FD1398" t="s">
        <v>17972</v>
      </c>
      <c r="FE1398" t="s">
        <v>17973</v>
      </c>
      <c r="FF1398" t="s">
        <v>17974</v>
      </c>
      <c r="FG1398" t="s">
        <v>17975</v>
      </c>
      <c r="FH1398" t="s">
        <v>17976</v>
      </c>
      <c r="FI1398" t="s">
        <v>17977</v>
      </c>
      <c r="FJ1398" t="s">
        <v>17978</v>
      </c>
      <c r="FK1398" t="s">
        <v>17979</v>
      </c>
      <c r="FL1398" t="s">
        <v>17980</v>
      </c>
      <c r="FM1398" t="s">
        <v>17981</v>
      </c>
      <c r="FN1398" t="s">
        <v>17982</v>
      </c>
      <c r="FO1398" t="s">
        <v>17983</v>
      </c>
      <c r="FP1398" t="s">
        <v>17984</v>
      </c>
      <c r="FQ1398" t="s">
        <v>17985</v>
      </c>
      <c r="FR1398" t="s">
        <v>17986</v>
      </c>
      <c r="FS1398" t="s">
        <v>17987</v>
      </c>
      <c r="FT1398" t="s">
        <v>17988</v>
      </c>
      <c r="FU1398" t="s">
        <v>17989</v>
      </c>
      <c r="FV1398" t="s">
        <v>17990</v>
      </c>
      <c r="FW1398" t="s">
        <v>17991</v>
      </c>
      <c r="FX1398" t="s">
        <v>17992</v>
      </c>
      <c r="FY1398" t="s">
        <v>17993</v>
      </c>
      <c r="FZ1398" t="s">
        <v>17994</v>
      </c>
      <c r="GA1398" t="s">
        <v>17995</v>
      </c>
      <c r="GB1398" t="s">
        <v>17996</v>
      </c>
      <c r="GC1398" t="s">
        <v>17997</v>
      </c>
      <c r="GD1398" t="s">
        <v>17998</v>
      </c>
      <c r="GE1398" t="s">
        <v>17999</v>
      </c>
      <c r="GF1398" t="s">
        <v>18000</v>
      </c>
      <c r="GG1398" t="s">
        <v>18001</v>
      </c>
    </row>
    <row r="1399" spans="1:189" x14ac:dyDescent="0.25">
      <c r="A1399" t="s">
        <v>17357</v>
      </c>
      <c r="B1399" t="s">
        <v>17358</v>
      </c>
    </row>
    <row r="1400" spans="1:189" x14ac:dyDescent="0.25">
      <c r="A1400" t="s">
        <v>2580</v>
      </c>
    </row>
    <row r="1401" spans="1:189" x14ac:dyDescent="0.25">
      <c r="A1401" t="s">
        <v>18036</v>
      </c>
      <c r="B1401" t="s">
        <v>18035</v>
      </c>
    </row>
    <row r="1402" spans="1:189" x14ac:dyDescent="0.25">
      <c r="A1402" t="s">
        <v>17357</v>
      </c>
      <c r="B1402" t="s">
        <v>17358</v>
      </c>
    </row>
    <row r="1403" spans="1:189" x14ac:dyDescent="0.25">
      <c r="A1403" t="s">
        <v>2581</v>
      </c>
    </row>
    <row r="1404" spans="1:189" x14ac:dyDescent="0.25">
      <c r="A1404" t="s">
        <v>18036</v>
      </c>
      <c r="B1404" t="s">
        <v>18035</v>
      </c>
    </row>
    <row r="1405" spans="1:189" x14ac:dyDescent="0.25">
      <c r="A1405" t="s">
        <v>17357</v>
      </c>
      <c r="B1405" t="s">
        <v>17358</v>
      </c>
    </row>
    <row r="1406" spans="1:189" x14ac:dyDescent="0.25">
      <c r="A1406" t="s">
        <v>2582</v>
      </c>
    </row>
    <row r="1407" spans="1:189" x14ac:dyDescent="0.25">
      <c r="A1407" t="s">
        <v>18036</v>
      </c>
      <c r="B1407" t="s">
        <v>18035</v>
      </c>
    </row>
    <row r="1408" spans="1:189" x14ac:dyDescent="0.25">
      <c r="A1408" t="s">
        <v>17357</v>
      </c>
      <c r="B1408" t="s">
        <v>17358</v>
      </c>
    </row>
    <row r="1409" spans="1:2" x14ac:dyDescent="0.25">
      <c r="A1409" t="s">
        <v>19595</v>
      </c>
    </row>
    <row r="1410" spans="1:2" x14ac:dyDescent="0.25">
      <c r="A1410" t="s">
        <v>19596</v>
      </c>
    </row>
    <row r="1411" spans="1:2" x14ac:dyDescent="0.25">
      <c r="A1411" t="s">
        <v>19597</v>
      </c>
      <c r="B1411" t="s">
        <v>19598</v>
      </c>
    </row>
    <row r="1412" spans="1:2" x14ac:dyDescent="0.25">
      <c r="A1412" t="s">
        <v>19597</v>
      </c>
      <c r="B1412" t="s">
        <v>19598</v>
      </c>
    </row>
    <row r="1413" spans="1:2" x14ac:dyDescent="0.25">
      <c r="A1413" t="s">
        <v>19597</v>
      </c>
      <c r="B1413" t="s">
        <v>19598</v>
      </c>
    </row>
    <row r="1414" spans="1:2" x14ac:dyDescent="0.25">
      <c r="A1414" t="s">
        <v>19597</v>
      </c>
      <c r="B1414" t="s">
        <v>19598</v>
      </c>
    </row>
    <row r="1415" spans="1:2" x14ac:dyDescent="0.25">
      <c r="A1415" t="s">
        <v>19597</v>
      </c>
      <c r="B1415" t="s">
        <v>19598</v>
      </c>
    </row>
    <row r="1416" spans="1:2" x14ac:dyDescent="0.25">
      <c r="A1416" t="s">
        <v>19597</v>
      </c>
      <c r="B1416" t="s">
        <v>19598</v>
      </c>
    </row>
    <row r="1417" spans="1:2" x14ac:dyDescent="0.25">
      <c r="A1417" t="s">
        <v>19597</v>
      </c>
      <c r="B1417" t="s">
        <v>19598</v>
      </c>
    </row>
    <row r="1418" spans="1:2" x14ac:dyDescent="0.25">
      <c r="A1418" t="s">
        <v>19597</v>
      </c>
      <c r="B1418" t="s">
        <v>19598</v>
      </c>
    </row>
    <row r="1419" spans="1:2" x14ac:dyDescent="0.25">
      <c r="A1419" t="s">
        <v>19597</v>
      </c>
      <c r="B1419" t="s">
        <v>19598</v>
      </c>
    </row>
    <row r="1420" spans="1:2" x14ac:dyDescent="0.25">
      <c r="A1420" t="s">
        <v>19597</v>
      </c>
      <c r="B1420" t="s">
        <v>19598</v>
      </c>
    </row>
    <row r="1421" spans="1:2" x14ac:dyDescent="0.25">
      <c r="A1421" t="s">
        <v>19597</v>
      </c>
      <c r="B1421" t="s">
        <v>19598</v>
      </c>
    </row>
    <row r="1422" spans="1:2" x14ac:dyDescent="0.25">
      <c r="A1422" t="s">
        <v>19597</v>
      </c>
      <c r="B1422" t="s">
        <v>19598</v>
      </c>
    </row>
    <row r="1423" spans="1:2" x14ac:dyDescent="0.25">
      <c r="A1423" t="s">
        <v>19597</v>
      </c>
      <c r="B1423" t="s">
        <v>19598</v>
      </c>
    </row>
    <row r="1424" spans="1:2" x14ac:dyDescent="0.25">
      <c r="A1424" t="s">
        <v>19597</v>
      </c>
      <c r="B1424" t="s">
        <v>19598</v>
      </c>
    </row>
    <row r="1425" spans="1:2" x14ac:dyDescent="0.25">
      <c r="A1425" t="s">
        <v>19597</v>
      </c>
      <c r="B1425" t="s">
        <v>19598</v>
      </c>
    </row>
    <row r="1426" spans="1:2" x14ac:dyDescent="0.25">
      <c r="A1426" t="s">
        <v>19597</v>
      </c>
      <c r="B1426" t="s">
        <v>19598</v>
      </c>
    </row>
    <row r="1427" spans="1:2" x14ac:dyDescent="0.25">
      <c r="A1427" t="s">
        <v>19597</v>
      </c>
      <c r="B1427" t="s">
        <v>19598</v>
      </c>
    </row>
    <row r="1428" spans="1:2" x14ac:dyDescent="0.25">
      <c r="A1428" t="s">
        <v>19597</v>
      </c>
      <c r="B1428" t="s">
        <v>19598</v>
      </c>
    </row>
    <row r="1429" spans="1:2" x14ac:dyDescent="0.25">
      <c r="A1429" t="s">
        <v>19597</v>
      </c>
      <c r="B1429" t="s">
        <v>19598</v>
      </c>
    </row>
    <row r="1430" spans="1:2" x14ac:dyDescent="0.25">
      <c r="A1430" t="s">
        <v>19597</v>
      </c>
      <c r="B1430" t="s">
        <v>19598</v>
      </c>
    </row>
    <row r="1431" spans="1:2" x14ac:dyDescent="0.25">
      <c r="A1431" t="s">
        <v>19597</v>
      </c>
      <c r="B1431" t="s">
        <v>19598</v>
      </c>
    </row>
    <row r="1432" spans="1:2" x14ac:dyDescent="0.25">
      <c r="A1432" t="s">
        <v>19597</v>
      </c>
      <c r="B1432" t="s">
        <v>19598</v>
      </c>
    </row>
    <row r="1433" spans="1:2" x14ac:dyDescent="0.25">
      <c r="A1433" t="s">
        <v>19597</v>
      </c>
      <c r="B1433" t="s">
        <v>19598</v>
      </c>
    </row>
    <row r="1434" spans="1:2" x14ac:dyDescent="0.25">
      <c r="A1434" t="s">
        <v>19597</v>
      </c>
      <c r="B1434" t="s">
        <v>19598</v>
      </c>
    </row>
    <row r="1435" spans="1:2" x14ac:dyDescent="0.25">
      <c r="A1435" t="s">
        <v>19597</v>
      </c>
      <c r="B1435" t="s">
        <v>19598</v>
      </c>
    </row>
    <row r="1436" spans="1:2" x14ac:dyDescent="0.25">
      <c r="A1436" t="s">
        <v>19597</v>
      </c>
      <c r="B1436" t="s">
        <v>19598</v>
      </c>
    </row>
    <row r="1437" spans="1:2" x14ac:dyDescent="0.25">
      <c r="A1437" t="s">
        <v>19597</v>
      </c>
      <c r="B1437" t="s">
        <v>19598</v>
      </c>
    </row>
    <row r="1438" spans="1:2" x14ac:dyDescent="0.25">
      <c r="A1438" t="s">
        <v>19597</v>
      </c>
      <c r="B1438" t="s">
        <v>19598</v>
      </c>
    </row>
    <row r="1439" spans="1:2" x14ac:dyDescent="0.25">
      <c r="A1439" t="s">
        <v>19597</v>
      </c>
      <c r="B1439" t="s">
        <v>19598</v>
      </c>
    </row>
    <row r="1440" spans="1:2" x14ac:dyDescent="0.25">
      <c r="A1440" t="s">
        <v>19597</v>
      </c>
      <c r="B1440" t="s">
        <v>19598</v>
      </c>
    </row>
    <row r="1441" spans="1:2" x14ac:dyDescent="0.25">
      <c r="A1441" t="s">
        <v>19597</v>
      </c>
      <c r="B1441" t="s">
        <v>19598</v>
      </c>
    </row>
    <row r="1442" spans="1:2" x14ac:dyDescent="0.25">
      <c r="A1442" t="s">
        <v>19597</v>
      </c>
      <c r="B1442" t="s">
        <v>19598</v>
      </c>
    </row>
    <row r="1443" spans="1:2" x14ac:dyDescent="0.25">
      <c r="A1443" t="s">
        <v>19597</v>
      </c>
      <c r="B1443" t="s">
        <v>19598</v>
      </c>
    </row>
    <row r="1444" spans="1:2" x14ac:dyDescent="0.25">
      <c r="A1444" t="s">
        <v>19597</v>
      </c>
      <c r="B1444" t="s">
        <v>19598</v>
      </c>
    </row>
    <row r="1445" spans="1:2" x14ac:dyDescent="0.25">
      <c r="A1445" t="s">
        <v>19597</v>
      </c>
      <c r="B1445" t="s">
        <v>19598</v>
      </c>
    </row>
    <row r="1446" spans="1:2" x14ac:dyDescent="0.25">
      <c r="A1446" t="s">
        <v>19597</v>
      </c>
      <c r="B1446" t="s">
        <v>19598</v>
      </c>
    </row>
    <row r="1447" spans="1:2" x14ac:dyDescent="0.25">
      <c r="A1447" t="s">
        <v>19597</v>
      </c>
      <c r="B1447" t="s">
        <v>19598</v>
      </c>
    </row>
    <row r="1448" spans="1:2" x14ac:dyDescent="0.25">
      <c r="A1448" t="s">
        <v>19597</v>
      </c>
      <c r="B1448" t="s">
        <v>19598</v>
      </c>
    </row>
    <row r="1449" spans="1:2" x14ac:dyDescent="0.25">
      <c r="A1449" t="s">
        <v>19597</v>
      </c>
      <c r="B1449" t="s">
        <v>19598</v>
      </c>
    </row>
    <row r="1450" spans="1:2" x14ac:dyDescent="0.25">
      <c r="A1450" t="s">
        <v>19597</v>
      </c>
      <c r="B1450" t="s">
        <v>19598</v>
      </c>
    </row>
    <row r="1451" spans="1:2" x14ac:dyDescent="0.25">
      <c r="A1451" t="s">
        <v>19597</v>
      </c>
      <c r="B1451" t="s">
        <v>19598</v>
      </c>
    </row>
    <row r="1452" spans="1:2" x14ac:dyDescent="0.25">
      <c r="A1452" t="s">
        <v>19597</v>
      </c>
      <c r="B1452" t="s">
        <v>19598</v>
      </c>
    </row>
    <row r="1453" spans="1:2" x14ac:dyDescent="0.25">
      <c r="A1453" t="s">
        <v>19597</v>
      </c>
      <c r="B1453" t="s">
        <v>19598</v>
      </c>
    </row>
    <row r="1454" spans="1:2" x14ac:dyDescent="0.25">
      <c r="A1454" t="s">
        <v>19597</v>
      </c>
      <c r="B1454" t="s">
        <v>19598</v>
      </c>
    </row>
    <row r="1455" spans="1:2" x14ac:dyDescent="0.25">
      <c r="A1455" t="s">
        <v>19597</v>
      </c>
      <c r="B1455" t="s">
        <v>19598</v>
      </c>
    </row>
    <row r="1456" spans="1:2" x14ac:dyDescent="0.25">
      <c r="A1456" t="s">
        <v>19597</v>
      </c>
      <c r="B1456" t="s">
        <v>19598</v>
      </c>
    </row>
    <row r="1457" spans="1:2" x14ac:dyDescent="0.25">
      <c r="A1457" t="s">
        <v>19599</v>
      </c>
    </row>
    <row r="1458" spans="1:2" x14ac:dyDescent="0.25">
      <c r="A1458" t="s">
        <v>19600</v>
      </c>
    </row>
    <row r="1459" spans="1:2" x14ac:dyDescent="0.25">
      <c r="A1459" t="s">
        <v>19597</v>
      </c>
      <c r="B1459" t="s">
        <v>19598</v>
      </c>
    </row>
    <row r="1460" spans="1:2" x14ac:dyDescent="0.25">
      <c r="A1460" t="s">
        <v>19597</v>
      </c>
      <c r="B1460" t="s">
        <v>19598</v>
      </c>
    </row>
    <row r="1461" spans="1:2" x14ac:dyDescent="0.25">
      <c r="A1461" t="s">
        <v>19597</v>
      </c>
      <c r="B1461" t="s">
        <v>19598</v>
      </c>
    </row>
    <row r="1462" spans="1:2" x14ac:dyDescent="0.25">
      <c r="A1462" t="s">
        <v>19597</v>
      </c>
      <c r="B1462" t="s">
        <v>19598</v>
      </c>
    </row>
    <row r="1463" spans="1:2" x14ac:dyDescent="0.25">
      <c r="A1463" t="s">
        <v>19597</v>
      </c>
      <c r="B1463" t="s">
        <v>19598</v>
      </c>
    </row>
    <row r="1464" spans="1:2" x14ac:dyDescent="0.25">
      <c r="A1464" t="s">
        <v>19597</v>
      </c>
      <c r="B1464" t="s">
        <v>19598</v>
      </c>
    </row>
    <row r="1465" spans="1:2" x14ac:dyDescent="0.25">
      <c r="A1465" t="s">
        <v>19597</v>
      </c>
      <c r="B1465" t="s">
        <v>19598</v>
      </c>
    </row>
    <row r="1466" spans="1:2" x14ac:dyDescent="0.25">
      <c r="A1466" t="s">
        <v>19597</v>
      </c>
      <c r="B1466" t="s">
        <v>19598</v>
      </c>
    </row>
    <row r="1467" spans="1:2" x14ac:dyDescent="0.25">
      <c r="A1467" t="s">
        <v>19597</v>
      </c>
      <c r="B1467" t="s">
        <v>19598</v>
      </c>
    </row>
    <row r="1468" spans="1:2" x14ac:dyDescent="0.25">
      <c r="A1468" t="s">
        <v>19597</v>
      </c>
      <c r="B1468" t="s">
        <v>19598</v>
      </c>
    </row>
    <row r="1469" spans="1:2" x14ac:dyDescent="0.25">
      <c r="A1469" t="s">
        <v>19597</v>
      </c>
      <c r="B1469" t="s">
        <v>19598</v>
      </c>
    </row>
    <row r="1470" spans="1:2" x14ac:dyDescent="0.25">
      <c r="A1470" t="s">
        <v>19597</v>
      </c>
      <c r="B1470" t="s">
        <v>19598</v>
      </c>
    </row>
    <row r="1471" spans="1:2" x14ac:dyDescent="0.25">
      <c r="A1471" t="s">
        <v>19597</v>
      </c>
      <c r="B1471" t="s">
        <v>19598</v>
      </c>
    </row>
    <row r="1472" spans="1:2" x14ac:dyDescent="0.25">
      <c r="A1472" t="s">
        <v>19597</v>
      </c>
      <c r="B1472" t="s">
        <v>19598</v>
      </c>
    </row>
    <row r="1473" spans="1:2" x14ac:dyDescent="0.25">
      <c r="A1473" t="s">
        <v>19597</v>
      </c>
      <c r="B1473" t="s">
        <v>19598</v>
      </c>
    </row>
    <row r="1474" spans="1:2" x14ac:dyDescent="0.25">
      <c r="A1474" t="s">
        <v>19597</v>
      </c>
      <c r="B1474" t="s">
        <v>19598</v>
      </c>
    </row>
    <row r="1475" spans="1:2" x14ac:dyDescent="0.25">
      <c r="A1475" t="s">
        <v>19597</v>
      </c>
      <c r="B1475" t="s">
        <v>19598</v>
      </c>
    </row>
    <row r="1476" spans="1:2" x14ac:dyDescent="0.25">
      <c r="A1476" t="s">
        <v>19597</v>
      </c>
      <c r="B1476" t="s">
        <v>19598</v>
      </c>
    </row>
    <row r="1477" spans="1:2" x14ac:dyDescent="0.25">
      <c r="A1477" t="s">
        <v>19597</v>
      </c>
      <c r="B1477" t="s">
        <v>19598</v>
      </c>
    </row>
    <row r="1478" spans="1:2" x14ac:dyDescent="0.25">
      <c r="A1478" t="s">
        <v>19597</v>
      </c>
      <c r="B1478" t="s">
        <v>19598</v>
      </c>
    </row>
    <row r="1479" spans="1:2" x14ac:dyDescent="0.25">
      <c r="A1479" t="s">
        <v>19597</v>
      </c>
      <c r="B1479" t="s">
        <v>19598</v>
      </c>
    </row>
    <row r="1480" spans="1:2" x14ac:dyDescent="0.25">
      <c r="A1480" t="s">
        <v>19597</v>
      </c>
      <c r="B1480" t="s">
        <v>19598</v>
      </c>
    </row>
    <row r="1481" spans="1:2" x14ac:dyDescent="0.25">
      <c r="A1481" t="s">
        <v>19597</v>
      </c>
      <c r="B1481" t="s">
        <v>19598</v>
      </c>
    </row>
    <row r="1482" spans="1:2" x14ac:dyDescent="0.25">
      <c r="A1482" t="s">
        <v>19597</v>
      </c>
      <c r="B1482" t="s">
        <v>19598</v>
      </c>
    </row>
    <row r="1483" spans="1:2" x14ac:dyDescent="0.25">
      <c r="A1483" t="s">
        <v>19597</v>
      </c>
      <c r="B1483" t="s">
        <v>19598</v>
      </c>
    </row>
    <row r="1484" spans="1:2" x14ac:dyDescent="0.25">
      <c r="A1484" t="s">
        <v>19597</v>
      </c>
      <c r="B1484" t="s">
        <v>19598</v>
      </c>
    </row>
    <row r="1485" spans="1:2" x14ac:dyDescent="0.25">
      <c r="A1485" t="s">
        <v>19597</v>
      </c>
      <c r="B1485" t="s">
        <v>19598</v>
      </c>
    </row>
    <row r="1486" spans="1:2" x14ac:dyDescent="0.25">
      <c r="A1486" t="s">
        <v>19597</v>
      </c>
      <c r="B1486" t="s">
        <v>19598</v>
      </c>
    </row>
    <row r="1487" spans="1:2" x14ac:dyDescent="0.25">
      <c r="A1487" t="s">
        <v>19597</v>
      </c>
      <c r="B1487" t="s">
        <v>19598</v>
      </c>
    </row>
    <row r="1488" spans="1:2" x14ac:dyDescent="0.25">
      <c r="A1488" t="s">
        <v>19597</v>
      </c>
      <c r="B1488" t="s">
        <v>19598</v>
      </c>
    </row>
    <row r="1489" spans="1:2" x14ac:dyDescent="0.25">
      <c r="A1489" t="s">
        <v>19597</v>
      </c>
      <c r="B1489" t="s">
        <v>19598</v>
      </c>
    </row>
    <row r="1490" spans="1:2" x14ac:dyDescent="0.25">
      <c r="A1490" t="s">
        <v>19597</v>
      </c>
      <c r="B1490" t="s">
        <v>19598</v>
      </c>
    </row>
    <row r="1491" spans="1:2" x14ac:dyDescent="0.25">
      <c r="A1491" t="s">
        <v>19597</v>
      </c>
      <c r="B1491" t="s">
        <v>19598</v>
      </c>
    </row>
    <row r="1492" spans="1:2" x14ac:dyDescent="0.25">
      <c r="A1492" t="s">
        <v>19597</v>
      </c>
      <c r="B1492" t="s">
        <v>19598</v>
      </c>
    </row>
    <row r="1493" spans="1:2" x14ac:dyDescent="0.25">
      <c r="A1493" t="s">
        <v>19597</v>
      </c>
      <c r="B1493" t="s">
        <v>19598</v>
      </c>
    </row>
    <row r="1494" spans="1:2" x14ac:dyDescent="0.25">
      <c r="A1494" t="s">
        <v>19597</v>
      </c>
      <c r="B1494" t="s">
        <v>19598</v>
      </c>
    </row>
    <row r="1495" spans="1:2" x14ac:dyDescent="0.25">
      <c r="A1495" t="s">
        <v>19597</v>
      </c>
      <c r="B1495" t="s">
        <v>19598</v>
      </c>
    </row>
    <row r="1496" spans="1:2" x14ac:dyDescent="0.25">
      <c r="A1496" t="s">
        <v>19601</v>
      </c>
    </row>
    <row r="1497" spans="1:2" x14ac:dyDescent="0.25">
      <c r="A1497" t="s">
        <v>19597</v>
      </c>
      <c r="B1497" t="s">
        <v>19598</v>
      </c>
    </row>
    <row r="1498" spans="1:2" x14ac:dyDescent="0.25">
      <c r="A1498" t="s">
        <v>19597</v>
      </c>
      <c r="B1498" t="s">
        <v>19598</v>
      </c>
    </row>
    <row r="1499" spans="1:2" x14ac:dyDescent="0.25">
      <c r="A1499" t="s">
        <v>19597</v>
      </c>
      <c r="B1499" t="s">
        <v>19598</v>
      </c>
    </row>
    <row r="1500" spans="1:2" x14ac:dyDescent="0.25">
      <c r="A1500" t="s">
        <v>19597</v>
      </c>
      <c r="B1500" t="s">
        <v>19598</v>
      </c>
    </row>
    <row r="1501" spans="1:2" x14ac:dyDescent="0.25">
      <c r="A1501" t="s">
        <v>19597</v>
      </c>
      <c r="B1501" t="s">
        <v>19598</v>
      </c>
    </row>
    <row r="1502" spans="1:2" x14ac:dyDescent="0.25">
      <c r="A1502" t="s">
        <v>19597</v>
      </c>
      <c r="B1502" t="s">
        <v>19598</v>
      </c>
    </row>
    <row r="1503" spans="1:2" x14ac:dyDescent="0.25">
      <c r="A1503" t="s">
        <v>19597</v>
      </c>
      <c r="B1503" t="s">
        <v>19598</v>
      </c>
    </row>
    <row r="1504" spans="1:2" x14ac:dyDescent="0.25">
      <c r="A1504" t="s">
        <v>19597</v>
      </c>
      <c r="B1504" t="s">
        <v>19598</v>
      </c>
    </row>
    <row r="1505" spans="1:2" x14ac:dyDescent="0.25">
      <c r="A1505" t="s">
        <v>19597</v>
      </c>
      <c r="B1505" t="s">
        <v>19598</v>
      </c>
    </row>
    <row r="1506" spans="1:2" x14ac:dyDescent="0.25">
      <c r="A1506" t="s">
        <v>19597</v>
      </c>
      <c r="B1506" t="s">
        <v>19598</v>
      </c>
    </row>
    <row r="1507" spans="1:2" x14ac:dyDescent="0.25">
      <c r="A1507" t="s">
        <v>19597</v>
      </c>
      <c r="B1507" t="s">
        <v>19598</v>
      </c>
    </row>
    <row r="1508" spans="1:2" x14ac:dyDescent="0.25">
      <c r="A1508" t="s">
        <v>19597</v>
      </c>
      <c r="B1508" t="s">
        <v>19598</v>
      </c>
    </row>
    <row r="1509" spans="1:2" x14ac:dyDescent="0.25">
      <c r="A1509" t="s">
        <v>19597</v>
      </c>
      <c r="B1509" t="s">
        <v>19598</v>
      </c>
    </row>
    <row r="1510" spans="1:2" x14ac:dyDescent="0.25">
      <c r="A1510" t="s">
        <v>19597</v>
      </c>
      <c r="B1510" t="s">
        <v>19598</v>
      </c>
    </row>
    <row r="1511" spans="1:2" x14ac:dyDescent="0.25">
      <c r="A1511" t="s">
        <v>19597</v>
      </c>
      <c r="B1511" t="s">
        <v>19598</v>
      </c>
    </row>
    <row r="1512" spans="1:2" x14ac:dyDescent="0.25">
      <c r="A1512" t="s">
        <v>19597</v>
      </c>
      <c r="B1512" t="s">
        <v>19598</v>
      </c>
    </row>
    <row r="1513" spans="1:2" x14ac:dyDescent="0.25">
      <c r="A1513" t="s">
        <v>19597</v>
      </c>
      <c r="B1513" t="s">
        <v>19598</v>
      </c>
    </row>
    <row r="1514" spans="1:2" x14ac:dyDescent="0.25">
      <c r="A1514" t="s">
        <v>19597</v>
      </c>
      <c r="B1514" t="s">
        <v>19598</v>
      </c>
    </row>
    <row r="1515" spans="1:2" x14ac:dyDescent="0.25">
      <c r="A1515" t="s">
        <v>19597</v>
      </c>
      <c r="B1515" t="s">
        <v>19598</v>
      </c>
    </row>
    <row r="1516" spans="1:2" x14ac:dyDescent="0.25">
      <c r="A1516" t="s">
        <v>19597</v>
      </c>
      <c r="B1516" t="s">
        <v>19598</v>
      </c>
    </row>
    <row r="1517" spans="1:2" x14ac:dyDescent="0.25">
      <c r="A1517" t="s">
        <v>19597</v>
      </c>
      <c r="B1517" t="s">
        <v>19598</v>
      </c>
    </row>
    <row r="1518" spans="1:2" x14ac:dyDescent="0.25">
      <c r="A1518" t="s">
        <v>19597</v>
      </c>
      <c r="B1518" t="s">
        <v>19598</v>
      </c>
    </row>
    <row r="1519" spans="1:2" x14ac:dyDescent="0.25">
      <c r="A1519" t="s">
        <v>19597</v>
      </c>
      <c r="B1519" t="s">
        <v>19598</v>
      </c>
    </row>
    <row r="1520" spans="1:2" x14ac:dyDescent="0.25">
      <c r="A1520" t="s">
        <v>19597</v>
      </c>
      <c r="B1520" t="s">
        <v>19598</v>
      </c>
    </row>
    <row r="1521" spans="1:2" x14ac:dyDescent="0.25">
      <c r="A1521" t="s">
        <v>19597</v>
      </c>
      <c r="B1521" t="s">
        <v>19598</v>
      </c>
    </row>
    <row r="1522" spans="1:2" x14ac:dyDescent="0.25">
      <c r="A1522" t="s">
        <v>19597</v>
      </c>
      <c r="B1522" t="s">
        <v>19598</v>
      </c>
    </row>
    <row r="1523" spans="1:2" x14ac:dyDescent="0.25">
      <c r="A1523" t="s">
        <v>19597</v>
      </c>
      <c r="B1523" t="s">
        <v>19598</v>
      </c>
    </row>
    <row r="1524" spans="1:2" x14ac:dyDescent="0.25">
      <c r="A1524" t="s">
        <v>19597</v>
      </c>
      <c r="B1524" t="s">
        <v>19598</v>
      </c>
    </row>
    <row r="1525" spans="1:2" x14ac:dyDescent="0.25">
      <c r="A1525" t="s">
        <v>19597</v>
      </c>
      <c r="B1525" t="s">
        <v>19598</v>
      </c>
    </row>
    <row r="1526" spans="1:2" x14ac:dyDescent="0.25">
      <c r="A1526" t="s">
        <v>19597</v>
      </c>
      <c r="B1526" t="s">
        <v>19598</v>
      </c>
    </row>
    <row r="1527" spans="1:2" x14ac:dyDescent="0.25">
      <c r="A1527" t="s">
        <v>19597</v>
      </c>
      <c r="B1527" t="s">
        <v>19598</v>
      </c>
    </row>
    <row r="1528" spans="1:2" x14ac:dyDescent="0.25">
      <c r="A1528" t="s">
        <v>19597</v>
      </c>
      <c r="B1528" t="s">
        <v>19598</v>
      </c>
    </row>
    <row r="1529" spans="1:2" x14ac:dyDescent="0.25">
      <c r="A1529" t="s">
        <v>19597</v>
      </c>
      <c r="B1529" t="s">
        <v>19598</v>
      </c>
    </row>
    <row r="1530" spans="1:2" x14ac:dyDescent="0.25">
      <c r="A1530" t="s">
        <v>19597</v>
      </c>
      <c r="B1530" t="s">
        <v>19598</v>
      </c>
    </row>
    <row r="1531" spans="1:2" x14ac:dyDescent="0.25">
      <c r="A1531" t="s">
        <v>19602</v>
      </c>
    </row>
    <row r="1532" spans="1:2" x14ac:dyDescent="0.25">
      <c r="A1532" t="s">
        <v>19603</v>
      </c>
    </row>
    <row r="1533" spans="1:2" x14ac:dyDescent="0.25">
      <c r="A1533" t="s">
        <v>19604</v>
      </c>
    </row>
    <row r="1534" spans="1:2" x14ac:dyDescent="0.25">
      <c r="A1534" t="s">
        <v>19605</v>
      </c>
    </row>
    <row r="1535" spans="1:2" x14ac:dyDescent="0.25">
      <c r="A1535" t="s">
        <v>19606</v>
      </c>
    </row>
    <row r="1536" spans="1:2" x14ac:dyDescent="0.25">
      <c r="A1536" t="s">
        <v>19607</v>
      </c>
    </row>
    <row r="1537" spans="1:224" x14ac:dyDescent="0.25">
      <c r="A1537" t="s">
        <v>19608</v>
      </c>
    </row>
    <row r="1538" spans="1:224" x14ac:dyDescent="0.25">
      <c r="A1538" t="s">
        <v>19609</v>
      </c>
    </row>
    <row r="1539" spans="1:224" x14ac:dyDescent="0.25">
      <c r="A1539" t="s">
        <v>19610</v>
      </c>
    </row>
    <row r="1540" spans="1:224" x14ac:dyDescent="0.25">
      <c r="A1540" t="s">
        <v>19611</v>
      </c>
    </row>
    <row r="1541" spans="1:224" x14ac:dyDescent="0.25">
      <c r="A1541" t="s">
        <v>19612</v>
      </c>
    </row>
    <row r="1542" spans="1:224" x14ac:dyDescent="0.25">
      <c r="A1542" t="s">
        <v>19613</v>
      </c>
    </row>
    <row r="1543" spans="1:224" x14ac:dyDescent="0.25">
      <c r="A1543" t="s">
        <v>19614</v>
      </c>
    </row>
    <row r="1544" spans="1:224" x14ac:dyDescent="0.25">
      <c r="A1544" t="s">
        <v>17370</v>
      </c>
      <c r="B1544" t="s">
        <v>17371</v>
      </c>
      <c r="C1544" t="s">
        <v>17372</v>
      </c>
      <c r="D1544" t="s">
        <v>17373</v>
      </c>
      <c r="E1544" t="s">
        <v>17374</v>
      </c>
      <c r="F1544" t="s">
        <v>17375</v>
      </c>
      <c r="G1544" t="s">
        <v>17376</v>
      </c>
      <c r="H1544" t="s">
        <v>17594</v>
      </c>
      <c r="I1544" t="s">
        <v>17377</v>
      </c>
      <c r="J1544" t="s">
        <v>17378</v>
      </c>
      <c r="K1544" t="s">
        <v>17379</v>
      </c>
      <c r="L1544" t="s">
        <v>17380</v>
      </c>
      <c r="M1544" t="s">
        <v>17381</v>
      </c>
      <c r="N1544" t="s">
        <v>17382</v>
      </c>
      <c r="O1544" t="s">
        <v>17384</v>
      </c>
      <c r="P1544" t="s">
        <v>17385</v>
      </c>
      <c r="Q1544" t="s">
        <v>17386</v>
      </c>
      <c r="R1544" t="s">
        <v>17387</v>
      </c>
      <c r="S1544" t="s">
        <v>17388</v>
      </c>
      <c r="T1544" t="s">
        <v>17389</v>
      </c>
      <c r="U1544" t="s">
        <v>17391</v>
      </c>
      <c r="V1544" t="s">
        <v>17392</v>
      </c>
      <c r="W1544" t="s">
        <v>17595</v>
      </c>
      <c r="X1544" t="s">
        <v>17393</v>
      </c>
      <c r="Y1544" t="s">
        <v>17394</v>
      </c>
      <c r="Z1544" t="s">
        <v>17395</v>
      </c>
      <c r="AA1544" t="s">
        <v>17396</v>
      </c>
      <c r="AB1544" t="s">
        <v>17397</v>
      </c>
      <c r="AC1544" t="s">
        <v>17398</v>
      </c>
      <c r="AD1544" t="s">
        <v>17399</v>
      </c>
      <c r="AE1544" t="s">
        <v>17596</v>
      </c>
      <c r="AF1544" t="s">
        <v>17400</v>
      </c>
      <c r="AG1544" t="s">
        <v>17402</v>
      </c>
      <c r="AH1544" t="s">
        <v>17403</v>
      </c>
      <c r="AI1544" t="s">
        <v>17404</v>
      </c>
      <c r="AJ1544" t="s">
        <v>17405</v>
      </c>
      <c r="AK1544" t="s">
        <v>17406</v>
      </c>
      <c r="AL1544" t="s">
        <v>17407</v>
      </c>
      <c r="AM1544" t="s">
        <v>17598</v>
      </c>
      <c r="AN1544" t="s">
        <v>17408</v>
      </c>
      <c r="AO1544" t="s">
        <v>17409</v>
      </c>
      <c r="AP1544" t="s">
        <v>17410</v>
      </c>
      <c r="AQ1544" t="s">
        <v>17411</v>
      </c>
      <c r="AR1544" t="s">
        <v>17412</v>
      </c>
      <c r="AS1544" t="s">
        <v>17413</v>
      </c>
      <c r="AT1544" t="s">
        <v>17414</v>
      </c>
      <c r="AU1544" t="s">
        <v>17415</v>
      </c>
      <c r="AV1544" t="s">
        <v>17416</v>
      </c>
      <c r="AW1544" t="s">
        <v>17417</v>
      </c>
      <c r="AX1544" t="s">
        <v>17418</v>
      </c>
      <c r="AY1544" t="s">
        <v>17419</v>
      </c>
      <c r="AZ1544" t="s">
        <v>17420</v>
      </c>
      <c r="BA1544" t="s">
        <v>17422</v>
      </c>
      <c r="BB1544" t="s">
        <v>17423</v>
      </c>
      <c r="BC1544" t="s">
        <v>17427</v>
      </c>
      <c r="BD1544" t="s">
        <v>17428</v>
      </c>
      <c r="BE1544" t="s">
        <v>17429</v>
      </c>
      <c r="BF1544" t="s">
        <v>17430</v>
      </c>
      <c r="BG1544" t="s">
        <v>17431</v>
      </c>
      <c r="BH1544" t="s">
        <v>17432</v>
      </c>
      <c r="BI1544" t="s">
        <v>17433</v>
      </c>
      <c r="BJ1544" t="s">
        <v>17434</v>
      </c>
      <c r="BK1544" t="s">
        <v>17436</v>
      </c>
      <c r="BL1544" t="s">
        <v>17599</v>
      </c>
      <c r="BM1544" t="s">
        <v>17437</v>
      </c>
      <c r="BN1544" t="s">
        <v>17438</v>
      </c>
      <c r="BO1544" t="s">
        <v>17441</v>
      </c>
      <c r="BP1544" t="s">
        <v>17442</v>
      </c>
      <c r="BQ1544" t="s">
        <v>17443</v>
      </c>
      <c r="BR1544" t="s">
        <v>17444</v>
      </c>
      <c r="BS1544" t="s">
        <v>17445</v>
      </c>
      <c r="BT1544" t="s">
        <v>17446</v>
      </c>
      <c r="BU1544" t="s">
        <v>17448</v>
      </c>
      <c r="BV1544" t="s">
        <v>17600</v>
      </c>
      <c r="BW1544" t="s">
        <v>17450</v>
      </c>
      <c r="BX1544" t="s">
        <v>17451</v>
      </c>
      <c r="BY1544" t="s">
        <v>17452</v>
      </c>
      <c r="BZ1544" t="s">
        <v>17453</v>
      </c>
      <c r="CA1544" t="s">
        <v>17454</v>
      </c>
      <c r="CB1544" t="s">
        <v>17455</v>
      </c>
      <c r="CC1544" t="s">
        <v>17456</v>
      </c>
      <c r="CD1544" t="s">
        <v>17457</v>
      </c>
      <c r="CE1544" t="s">
        <v>17458</v>
      </c>
      <c r="CF1544" t="s">
        <v>17459</v>
      </c>
      <c r="CG1544" t="s">
        <v>17460</v>
      </c>
      <c r="CH1544" t="s">
        <v>17461</v>
      </c>
      <c r="CI1544" t="s">
        <v>17462</v>
      </c>
      <c r="CJ1544" t="s">
        <v>17463</v>
      </c>
      <c r="CK1544" t="s">
        <v>17466</v>
      </c>
      <c r="CL1544" t="s">
        <v>17467</v>
      </c>
      <c r="CM1544" t="s">
        <v>17468</v>
      </c>
      <c r="CN1544" t="s">
        <v>17469</v>
      </c>
      <c r="CO1544" t="s">
        <v>17471</v>
      </c>
      <c r="CP1544" t="s">
        <v>17472</v>
      </c>
      <c r="CQ1544" t="s">
        <v>17474</v>
      </c>
      <c r="CR1544" t="s">
        <v>17475</v>
      </c>
      <c r="CS1544" t="s">
        <v>17476</v>
      </c>
      <c r="CT1544" t="s">
        <v>17477</v>
      </c>
      <c r="CU1544" t="s">
        <v>17478</v>
      </c>
      <c r="CV1544" t="s">
        <v>17479</v>
      </c>
      <c r="CW1544" t="s">
        <v>17480</v>
      </c>
      <c r="CX1544" t="s">
        <v>17481</v>
      </c>
      <c r="CY1544" t="s">
        <v>17482</v>
      </c>
      <c r="CZ1544" t="s">
        <v>17483</v>
      </c>
      <c r="DA1544" t="s">
        <v>17484</v>
      </c>
      <c r="DB1544" t="s">
        <v>17485</v>
      </c>
      <c r="DC1544" t="s">
        <v>17486</v>
      </c>
      <c r="DD1544" t="s">
        <v>17488</v>
      </c>
      <c r="DE1544" t="s">
        <v>17489</v>
      </c>
      <c r="DF1544" t="s">
        <v>17490</v>
      </c>
      <c r="DG1544" t="s">
        <v>17491</v>
      </c>
      <c r="DH1544" t="s">
        <v>17492</v>
      </c>
      <c r="DI1544" t="s">
        <v>17495</v>
      </c>
      <c r="DJ1544" t="s">
        <v>17496</v>
      </c>
      <c r="DK1544" t="s">
        <v>17497</v>
      </c>
      <c r="DL1544" t="s">
        <v>17498</v>
      </c>
      <c r="DM1544" t="s">
        <v>17499</v>
      </c>
      <c r="DN1544" t="s">
        <v>17500</v>
      </c>
      <c r="DO1544" t="s">
        <v>17501</v>
      </c>
      <c r="DP1544" t="s">
        <v>17503</v>
      </c>
      <c r="DQ1544" t="s">
        <v>17504</v>
      </c>
      <c r="DR1544" t="s">
        <v>17505</v>
      </c>
      <c r="DS1544" t="s">
        <v>17506</v>
      </c>
      <c r="DT1544" t="s">
        <v>17507</v>
      </c>
      <c r="DU1544" t="s">
        <v>17508</v>
      </c>
      <c r="DV1544" t="s">
        <v>17509</v>
      </c>
      <c r="DW1544" t="s">
        <v>17510</v>
      </c>
      <c r="DX1544" t="s">
        <v>17511</v>
      </c>
      <c r="DY1544" t="s">
        <v>17512</v>
      </c>
      <c r="DZ1544" t="s">
        <v>17513</v>
      </c>
      <c r="EA1544" t="s">
        <v>17601</v>
      </c>
      <c r="EB1544" t="s">
        <v>17514</v>
      </c>
      <c r="EC1544" t="s">
        <v>17515</v>
      </c>
      <c r="ED1544" t="s">
        <v>17516</v>
      </c>
      <c r="EE1544" t="s">
        <v>17517</v>
      </c>
      <c r="EF1544" t="s">
        <v>17518</v>
      </c>
      <c r="EG1544" t="s">
        <v>17519</v>
      </c>
      <c r="EH1544" t="s">
        <v>17521</v>
      </c>
      <c r="EI1544" t="s">
        <v>17522</v>
      </c>
      <c r="EJ1544" t="s">
        <v>17523</v>
      </c>
      <c r="EK1544" t="s">
        <v>17524</v>
      </c>
      <c r="EL1544" t="s">
        <v>17525</v>
      </c>
      <c r="EM1544" t="s">
        <v>17526</v>
      </c>
      <c r="EN1544" t="s">
        <v>17527</v>
      </c>
      <c r="EO1544" t="s">
        <v>17528</v>
      </c>
      <c r="EP1544" t="s">
        <v>17530</v>
      </c>
      <c r="EQ1544" t="s">
        <v>17531</v>
      </c>
      <c r="ER1544" t="s">
        <v>17532</v>
      </c>
      <c r="ES1544" t="s">
        <v>17533</v>
      </c>
      <c r="ET1544" t="s">
        <v>17534</v>
      </c>
      <c r="EU1544" t="s">
        <v>17535</v>
      </c>
      <c r="EV1544" t="s">
        <v>17536</v>
      </c>
      <c r="EW1544" t="s">
        <v>17537</v>
      </c>
      <c r="EX1544" t="s">
        <v>17538</v>
      </c>
      <c r="EY1544" t="s">
        <v>17602</v>
      </c>
      <c r="EZ1544" t="s">
        <v>17541</v>
      </c>
      <c r="FA1544" t="s">
        <v>17542</v>
      </c>
      <c r="FB1544" t="s">
        <v>17543</v>
      </c>
      <c r="FC1544" t="s">
        <v>17545</v>
      </c>
      <c r="FD1544" t="s">
        <v>17546</v>
      </c>
      <c r="FE1544" t="s">
        <v>17547</v>
      </c>
      <c r="FF1544" t="s">
        <v>17603</v>
      </c>
      <c r="FG1544" t="s">
        <v>17548</v>
      </c>
      <c r="FH1544" t="s">
        <v>17549</v>
      </c>
      <c r="FI1544" t="s">
        <v>17550</v>
      </c>
      <c r="FJ1544" t="s">
        <v>17551</v>
      </c>
      <c r="FK1544" t="s">
        <v>17552</v>
      </c>
      <c r="FL1544" t="s">
        <v>17553</v>
      </c>
      <c r="FM1544" t="s">
        <v>17554</v>
      </c>
      <c r="FN1544" t="s">
        <v>17555</v>
      </c>
      <c r="FO1544" t="s">
        <v>17556</v>
      </c>
      <c r="FP1544" t="s">
        <v>17557</v>
      </c>
      <c r="FQ1544" t="s">
        <v>17558</v>
      </c>
      <c r="FR1544" t="s">
        <v>17559</v>
      </c>
      <c r="FS1544" t="s">
        <v>17560</v>
      </c>
      <c r="FT1544" t="s">
        <v>17561</v>
      </c>
      <c r="FU1544" t="s">
        <v>17562</v>
      </c>
      <c r="FV1544" t="s">
        <v>17565</v>
      </c>
      <c r="FW1544" t="s">
        <v>17566</v>
      </c>
      <c r="FX1544" t="s">
        <v>17567</v>
      </c>
      <c r="FY1544" t="s">
        <v>17604</v>
      </c>
      <c r="FZ1544" t="s">
        <v>17619</v>
      </c>
      <c r="GA1544" t="s">
        <v>17569</v>
      </c>
      <c r="GB1544" t="s">
        <v>17570</v>
      </c>
      <c r="GC1544" t="s">
        <v>17571</v>
      </c>
      <c r="GD1544" t="s">
        <v>17572</v>
      </c>
      <c r="GE1544" t="s">
        <v>17573</v>
      </c>
      <c r="GF1544" t="s">
        <v>17576</v>
      </c>
      <c r="GG1544" t="s">
        <v>17577</v>
      </c>
      <c r="GH1544" t="s">
        <v>17578</v>
      </c>
      <c r="GI1544" t="s">
        <v>17579</v>
      </c>
      <c r="GJ1544" t="s">
        <v>17580</v>
      </c>
      <c r="GK1544" t="s">
        <v>17581</v>
      </c>
      <c r="GL1544" t="s">
        <v>17582</v>
      </c>
      <c r="GM1544" t="s">
        <v>17583</v>
      </c>
      <c r="GN1544" t="s">
        <v>17584</v>
      </c>
      <c r="GO1544" t="s">
        <v>17585</v>
      </c>
      <c r="GP1544" t="s">
        <v>17586</v>
      </c>
      <c r="GQ1544" t="s">
        <v>17587</v>
      </c>
      <c r="GR1544" t="s">
        <v>17588</v>
      </c>
      <c r="GS1544" t="s">
        <v>17605</v>
      </c>
      <c r="GT1544" t="s">
        <v>17589</v>
      </c>
      <c r="GU1544" t="s">
        <v>17590</v>
      </c>
      <c r="GV1544" t="s">
        <v>17591</v>
      </c>
      <c r="GW1544" t="s">
        <v>17592</v>
      </c>
      <c r="GX1544" t="s">
        <v>17606</v>
      </c>
      <c r="GY1544" t="s">
        <v>17607</v>
      </c>
      <c r="GZ1544" t="s">
        <v>17608</v>
      </c>
      <c r="HA1544" t="s">
        <v>17609</v>
      </c>
      <c r="HB1544" t="s">
        <v>17610</v>
      </c>
      <c r="HC1544" t="s">
        <v>17611</v>
      </c>
      <c r="HD1544" t="s">
        <v>17612</v>
      </c>
      <c r="HE1544" t="s">
        <v>17597</v>
      </c>
      <c r="HF1544" t="s">
        <v>17613</v>
      </c>
      <c r="HG1544" t="s">
        <v>17614</v>
      </c>
      <c r="HH1544" t="s">
        <v>17615</v>
      </c>
      <c r="HI1544" t="s">
        <v>17616</v>
      </c>
      <c r="HJ1544" t="s">
        <v>17617</v>
      </c>
      <c r="HK1544" t="s">
        <v>17618</v>
      </c>
      <c r="HL1544" t="s">
        <v>17620</v>
      </c>
      <c r="HM1544" t="s">
        <v>17621</v>
      </c>
      <c r="HN1544" t="s">
        <v>17622</v>
      </c>
      <c r="HO1544" t="s">
        <v>17623</v>
      </c>
      <c r="HP1544" t="s">
        <v>17624</v>
      </c>
    </row>
    <row r="1545" spans="1:224" x14ac:dyDescent="0.25">
      <c r="A1545" t="s">
        <v>19615</v>
      </c>
    </row>
    <row r="1546" spans="1:224" x14ac:dyDescent="0.25">
      <c r="A1546" t="s">
        <v>17370</v>
      </c>
      <c r="B1546" t="s">
        <v>17371</v>
      </c>
      <c r="C1546" t="s">
        <v>17372</v>
      </c>
      <c r="D1546" t="s">
        <v>17373</v>
      </c>
      <c r="E1546" t="s">
        <v>17374</v>
      </c>
      <c r="F1546" t="s">
        <v>17375</v>
      </c>
      <c r="G1546" t="s">
        <v>17376</v>
      </c>
      <c r="H1546" t="s">
        <v>17594</v>
      </c>
      <c r="I1546" t="s">
        <v>17377</v>
      </c>
      <c r="J1546" t="s">
        <v>17378</v>
      </c>
      <c r="K1546" t="s">
        <v>17379</v>
      </c>
      <c r="L1546" t="s">
        <v>17380</v>
      </c>
      <c r="M1546" t="s">
        <v>17381</v>
      </c>
      <c r="N1546" t="s">
        <v>17382</v>
      </c>
      <c r="O1546" t="s">
        <v>17384</v>
      </c>
      <c r="P1546" t="s">
        <v>17385</v>
      </c>
      <c r="Q1546" t="s">
        <v>17386</v>
      </c>
      <c r="R1546" t="s">
        <v>17387</v>
      </c>
      <c r="S1546" t="s">
        <v>17388</v>
      </c>
      <c r="T1546" t="s">
        <v>17389</v>
      </c>
      <c r="U1546" t="s">
        <v>17391</v>
      </c>
      <c r="V1546" t="s">
        <v>17392</v>
      </c>
      <c r="W1546" t="s">
        <v>17595</v>
      </c>
      <c r="X1546" t="s">
        <v>17393</v>
      </c>
      <c r="Y1546" t="s">
        <v>17394</v>
      </c>
      <c r="Z1546" t="s">
        <v>17395</v>
      </c>
      <c r="AA1546" t="s">
        <v>17396</v>
      </c>
      <c r="AB1546" t="s">
        <v>17397</v>
      </c>
      <c r="AC1546" t="s">
        <v>17398</v>
      </c>
      <c r="AD1546" t="s">
        <v>17399</v>
      </c>
      <c r="AE1546" t="s">
        <v>17596</v>
      </c>
      <c r="AF1546" t="s">
        <v>17400</v>
      </c>
      <c r="AG1546" t="s">
        <v>17402</v>
      </c>
      <c r="AH1546" t="s">
        <v>17403</v>
      </c>
      <c r="AI1546" t="s">
        <v>17404</v>
      </c>
      <c r="AJ1546" t="s">
        <v>17405</v>
      </c>
      <c r="AK1546" t="s">
        <v>17406</v>
      </c>
      <c r="AL1546" t="s">
        <v>17407</v>
      </c>
      <c r="AM1546" t="s">
        <v>17598</v>
      </c>
      <c r="AN1546" t="s">
        <v>17408</v>
      </c>
      <c r="AO1546" t="s">
        <v>17409</v>
      </c>
      <c r="AP1546" t="s">
        <v>17410</v>
      </c>
      <c r="AQ1546" t="s">
        <v>17411</v>
      </c>
      <c r="AR1546" t="s">
        <v>17412</v>
      </c>
      <c r="AS1546" t="s">
        <v>17413</v>
      </c>
      <c r="AT1546" t="s">
        <v>17414</v>
      </c>
      <c r="AU1546" t="s">
        <v>17415</v>
      </c>
      <c r="AV1546" t="s">
        <v>17416</v>
      </c>
      <c r="AW1546" t="s">
        <v>17417</v>
      </c>
      <c r="AX1546" t="s">
        <v>17418</v>
      </c>
      <c r="AY1546" t="s">
        <v>17419</v>
      </c>
      <c r="AZ1546" t="s">
        <v>17420</v>
      </c>
      <c r="BA1546" t="s">
        <v>17422</v>
      </c>
      <c r="BB1546" t="s">
        <v>17423</v>
      </c>
      <c r="BC1546" t="s">
        <v>17427</v>
      </c>
      <c r="BD1546" t="s">
        <v>17428</v>
      </c>
      <c r="BE1546" t="s">
        <v>17429</v>
      </c>
      <c r="BF1546" t="s">
        <v>17430</v>
      </c>
      <c r="BG1546" t="s">
        <v>17431</v>
      </c>
      <c r="BH1546" t="s">
        <v>17432</v>
      </c>
      <c r="BI1546" t="s">
        <v>17433</v>
      </c>
      <c r="BJ1546" t="s">
        <v>17434</v>
      </c>
      <c r="BK1546" t="s">
        <v>17436</v>
      </c>
      <c r="BL1546" t="s">
        <v>17599</v>
      </c>
      <c r="BM1546" t="s">
        <v>17437</v>
      </c>
      <c r="BN1546" t="s">
        <v>17438</v>
      </c>
      <c r="BO1546" t="s">
        <v>17441</v>
      </c>
      <c r="BP1546" t="s">
        <v>17442</v>
      </c>
      <c r="BQ1546" t="s">
        <v>17443</v>
      </c>
      <c r="BR1546" t="s">
        <v>17444</v>
      </c>
      <c r="BS1546" t="s">
        <v>17445</v>
      </c>
      <c r="BT1546" t="s">
        <v>17446</v>
      </c>
      <c r="BU1546" t="s">
        <v>17448</v>
      </c>
      <c r="BV1546" t="s">
        <v>17600</v>
      </c>
      <c r="BW1546" t="s">
        <v>17450</v>
      </c>
      <c r="BX1546" t="s">
        <v>17451</v>
      </c>
      <c r="BY1546" t="s">
        <v>17452</v>
      </c>
      <c r="BZ1546" t="s">
        <v>17453</v>
      </c>
      <c r="CA1546" t="s">
        <v>17454</v>
      </c>
      <c r="CB1546" t="s">
        <v>17455</v>
      </c>
      <c r="CC1546" t="s">
        <v>17456</v>
      </c>
      <c r="CD1546" t="s">
        <v>17457</v>
      </c>
      <c r="CE1546" t="s">
        <v>17458</v>
      </c>
      <c r="CF1546" t="s">
        <v>17459</v>
      </c>
      <c r="CG1546" t="s">
        <v>17460</v>
      </c>
      <c r="CH1546" t="s">
        <v>17461</v>
      </c>
      <c r="CI1546" t="s">
        <v>17462</v>
      </c>
      <c r="CJ1546" t="s">
        <v>17463</v>
      </c>
      <c r="CK1546" t="s">
        <v>17466</v>
      </c>
      <c r="CL1546" t="s">
        <v>17467</v>
      </c>
      <c r="CM1546" t="s">
        <v>17468</v>
      </c>
      <c r="CN1546" t="s">
        <v>17469</v>
      </c>
      <c r="CO1546" t="s">
        <v>17471</v>
      </c>
      <c r="CP1546" t="s">
        <v>17472</v>
      </c>
      <c r="CQ1546" t="s">
        <v>17474</v>
      </c>
      <c r="CR1546" t="s">
        <v>17475</v>
      </c>
      <c r="CS1546" t="s">
        <v>17476</v>
      </c>
      <c r="CT1546" t="s">
        <v>17477</v>
      </c>
      <c r="CU1546" t="s">
        <v>17478</v>
      </c>
      <c r="CV1546" t="s">
        <v>17479</v>
      </c>
      <c r="CW1546" t="s">
        <v>17480</v>
      </c>
      <c r="CX1546" t="s">
        <v>17481</v>
      </c>
      <c r="CY1546" t="s">
        <v>17482</v>
      </c>
      <c r="CZ1546" t="s">
        <v>17483</v>
      </c>
      <c r="DA1546" t="s">
        <v>17484</v>
      </c>
      <c r="DB1546" t="s">
        <v>17485</v>
      </c>
      <c r="DC1546" t="s">
        <v>17486</v>
      </c>
      <c r="DD1546" t="s">
        <v>17488</v>
      </c>
      <c r="DE1546" t="s">
        <v>17489</v>
      </c>
      <c r="DF1546" t="s">
        <v>17490</v>
      </c>
      <c r="DG1546" t="s">
        <v>17491</v>
      </c>
      <c r="DH1546" t="s">
        <v>17492</v>
      </c>
      <c r="DI1546" t="s">
        <v>17495</v>
      </c>
      <c r="DJ1546" t="s">
        <v>17496</v>
      </c>
      <c r="DK1546" t="s">
        <v>17497</v>
      </c>
      <c r="DL1546" t="s">
        <v>17498</v>
      </c>
      <c r="DM1546" t="s">
        <v>17499</v>
      </c>
      <c r="DN1546" t="s">
        <v>17500</v>
      </c>
      <c r="DO1546" t="s">
        <v>17501</v>
      </c>
      <c r="DP1546" t="s">
        <v>17503</v>
      </c>
      <c r="DQ1546" t="s">
        <v>17504</v>
      </c>
      <c r="DR1546" t="s">
        <v>17505</v>
      </c>
      <c r="DS1546" t="s">
        <v>17506</v>
      </c>
      <c r="DT1546" t="s">
        <v>17507</v>
      </c>
      <c r="DU1546" t="s">
        <v>17508</v>
      </c>
      <c r="DV1546" t="s">
        <v>17509</v>
      </c>
      <c r="DW1546" t="s">
        <v>17510</v>
      </c>
      <c r="DX1546" t="s">
        <v>17511</v>
      </c>
      <c r="DY1546" t="s">
        <v>17512</v>
      </c>
      <c r="DZ1546" t="s">
        <v>17513</v>
      </c>
      <c r="EA1546" t="s">
        <v>17601</v>
      </c>
      <c r="EB1546" t="s">
        <v>17514</v>
      </c>
      <c r="EC1546" t="s">
        <v>17515</v>
      </c>
      <c r="ED1546" t="s">
        <v>17516</v>
      </c>
      <c r="EE1546" t="s">
        <v>17517</v>
      </c>
      <c r="EF1546" t="s">
        <v>17518</v>
      </c>
      <c r="EG1546" t="s">
        <v>17519</v>
      </c>
      <c r="EH1546" t="s">
        <v>17521</v>
      </c>
      <c r="EI1546" t="s">
        <v>17522</v>
      </c>
      <c r="EJ1546" t="s">
        <v>17523</v>
      </c>
      <c r="EK1546" t="s">
        <v>17524</v>
      </c>
      <c r="EL1546" t="s">
        <v>17525</v>
      </c>
      <c r="EM1546" t="s">
        <v>17526</v>
      </c>
      <c r="EN1546" t="s">
        <v>17527</v>
      </c>
      <c r="EO1546" t="s">
        <v>17528</v>
      </c>
      <c r="EP1546" t="s">
        <v>17530</v>
      </c>
      <c r="EQ1546" t="s">
        <v>17531</v>
      </c>
      <c r="ER1546" t="s">
        <v>17532</v>
      </c>
      <c r="ES1546" t="s">
        <v>17533</v>
      </c>
      <c r="ET1546" t="s">
        <v>17534</v>
      </c>
      <c r="EU1546" t="s">
        <v>17535</v>
      </c>
      <c r="EV1546" t="s">
        <v>17536</v>
      </c>
      <c r="EW1546" t="s">
        <v>17537</v>
      </c>
      <c r="EX1546" t="s">
        <v>17538</v>
      </c>
      <c r="EY1546" t="s">
        <v>17602</v>
      </c>
      <c r="EZ1546" t="s">
        <v>17541</v>
      </c>
      <c r="FA1546" t="s">
        <v>17542</v>
      </c>
      <c r="FB1546" t="s">
        <v>17543</v>
      </c>
      <c r="FC1546" t="s">
        <v>17545</v>
      </c>
      <c r="FD1546" t="s">
        <v>17546</v>
      </c>
      <c r="FE1546" t="s">
        <v>17547</v>
      </c>
      <c r="FF1546" t="s">
        <v>17603</v>
      </c>
      <c r="FG1546" t="s">
        <v>17548</v>
      </c>
      <c r="FH1546" t="s">
        <v>17549</v>
      </c>
      <c r="FI1546" t="s">
        <v>17550</v>
      </c>
      <c r="FJ1546" t="s">
        <v>17551</v>
      </c>
      <c r="FK1546" t="s">
        <v>17552</v>
      </c>
      <c r="FL1546" t="s">
        <v>17553</v>
      </c>
      <c r="FM1546" t="s">
        <v>17554</v>
      </c>
      <c r="FN1546" t="s">
        <v>17555</v>
      </c>
      <c r="FO1546" t="s">
        <v>17556</v>
      </c>
      <c r="FP1546" t="s">
        <v>17557</v>
      </c>
      <c r="FQ1546" t="s">
        <v>17558</v>
      </c>
      <c r="FR1546" t="s">
        <v>17559</v>
      </c>
      <c r="FS1546" t="s">
        <v>17560</v>
      </c>
      <c r="FT1546" t="s">
        <v>17561</v>
      </c>
      <c r="FU1546" t="s">
        <v>17562</v>
      </c>
      <c r="FV1546" t="s">
        <v>17565</v>
      </c>
      <c r="FW1546" t="s">
        <v>17566</v>
      </c>
      <c r="FX1546" t="s">
        <v>17567</v>
      </c>
      <c r="FY1546" t="s">
        <v>17604</v>
      </c>
      <c r="FZ1546" t="s">
        <v>17619</v>
      </c>
      <c r="GA1546" t="s">
        <v>17569</v>
      </c>
      <c r="GB1546" t="s">
        <v>17570</v>
      </c>
      <c r="GC1546" t="s">
        <v>17571</v>
      </c>
      <c r="GD1546" t="s">
        <v>17572</v>
      </c>
      <c r="GE1546" t="s">
        <v>17573</v>
      </c>
      <c r="GF1546" t="s">
        <v>17576</v>
      </c>
      <c r="GG1546" t="s">
        <v>17577</v>
      </c>
      <c r="GH1546" t="s">
        <v>17578</v>
      </c>
      <c r="GI1546" t="s">
        <v>17579</v>
      </c>
      <c r="GJ1546" t="s">
        <v>17580</v>
      </c>
      <c r="GK1546" t="s">
        <v>17581</v>
      </c>
      <c r="GL1546" t="s">
        <v>17582</v>
      </c>
      <c r="GM1546" t="s">
        <v>17583</v>
      </c>
      <c r="GN1546" t="s">
        <v>17584</v>
      </c>
      <c r="GO1546" t="s">
        <v>17585</v>
      </c>
      <c r="GP1546" t="s">
        <v>17586</v>
      </c>
      <c r="GQ1546" t="s">
        <v>17587</v>
      </c>
      <c r="GR1546" t="s">
        <v>17588</v>
      </c>
      <c r="GS1546" t="s">
        <v>17605</v>
      </c>
      <c r="GT1546" t="s">
        <v>17589</v>
      </c>
      <c r="GU1546" t="s">
        <v>17590</v>
      </c>
      <c r="GV1546" t="s">
        <v>17591</v>
      </c>
      <c r="GW1546" t="s">
        <v>17592</v>
      </c>
      <c r="GX1546" t="s">
        <v>17606</v>
      </c>
      <c r="GY1546" t="s">
        <v>17607</v>
      </c>
      <c r="GZ1546" t="s">
        <v>17608</v>
      </c>
      <c r="HA1546" t="s">
        <v>17609</v>
      </c>
      <c r="HB1546" t="s">
        <v>17610</v>
      </c>
      <c r="HC1546" t="s">
        <v>17611</v>
      </c>
      <c r="HD1546" t="s">
        <v>17612</v>
      </c>
      <c r="HE1546" t="s">
        <v>17597</v>
      </c>
      <c r="HF1546" t="s">
        <v>17613</v>
      </c>
      <c r="HG1546" t="s">
        <v>17614</v>
      </c>
      <c r="HH1546" t="s">
        <v>17615</v>
      </c>
      <c r="HI1546" t="s">
        <v>17616</v>
      </c>
      <c r="HJ1546" t="s">
        <v>17617</v>
      </c>
      <c r="HK1546" t="s">
        <v>17618</v>
      </c>
      <c r="HL1546" t="s">
        <v>17620</v>
      </c>
      <c r="HM1546" t="s">
        <v>17621</v>
      </c>
      <c r="HN1546" t="s">
        <v>17622</v>
      </c>
      <c r="HO1546" t="s">
        <v>17623</v>
      </c>
      <c r="HP1546" t="s">
        <v>17624</v>
      </c>
    </row>
    <row r="1547" spans="1:224" x14ac:dyDescent="0.25">
      <c r="A1547" t="s">
        <v>19616</v>
      </c>
      <c r="B1547" t="s">
        <v>19537</v>
      </c>
    </row>
    <row r="1548" spans="1:224" x14ac:dyDescent="0.25">
      <c r="A1548" t="s">
        <v>19617</v>
      </c>
    </row>
    <row r="1549" spans="1:224" x14ac:dyDescent="0.25">
      <c r="A1549" t="s">
        <v>19618</v>
      </c>
    </row>
    <row r="1550" spans="1:224" x14ac:dyDescent="0.25">
      <c r="A1550" t="s">
        <v>19597</v>
      </c>
      <c r="B1550" t="s">
        <v>19598</v>
      </c>
    </row>
    <row r="1551" spans="1:224" x14ac:dyDescent="0.25">
      <c r="A1551" t="s">
        <v>19597</v>
      </c>
      <c r="B1551" t="s">
        <v>19598</v>
      </c>
    </row>
    <row r="1552" spans="1:224" x14ac:dyDescent="0.25">
      <c r="A1552" t="s">
        <v>19597</v>
      </c>
      <c r="B1552" t="s">
        <v>19598</v>
      </c>
    </row>
    <row r="1553" spans="1:2" x14ac:dyDescent="0.25">
      <c r="A1553" t="s">
        <v>19597</v>
      </c>
      <c r="B1553" t="s">
        <v>19598</v>
      </c>
    </row>
    <row r="1554" spans="1:2" x14ac:dyDescent="0.25">
      <c r="A1554" t="s">
        <v>19597</v>
      </c>
      <c r="B1554" t="s">
        <v>19598</v>
      </c>
    </row>
    <row r="1555" spans="1:2" x14ac:dyDescent="0.25">
      <c r="A1555" t="s">
        <v>19597</v>
      </c>
      <c r="B1555" t="s">
        <v>19598</v>
      </c>
    </row>
    <row r="1556" spans="1:2" x14ac:dyDescent="0.25">
      <c r="A1556" t="s">
        <v>19597</v>
      </c>
      <c r="B1556" t="s">
        <v>19598</v>
      </c>
    </row>
    <row r="1557" spans="1:2" x14ac:dyDescent="0.25">
      <c r="A1557" t="s">
        <v>19597</v>
      </c>
      <c r="B1557" t="s">
        <v>19598</v>
      </c>
    </row>
    <row r="1558" spans="1:2" x14ac:dyDescent="0.25">
      <c r="A1558" t="s">
        <v>19597</v>
      </c>
      <c r="B1558" t="s">
        <v>19598</v>
      </c>
    </row>
    <row r="1559" spans="1:2" x14ac:dyDescent="0.25">
      <c r="A1559" t="s">
        <v>19597</v>
      </c>
      <c r="B1559" t="s">
        <v>19598</v>
      </c>
    </row>
    <row r="1560" spans="1:2" x14ac:dyDescent="0.25">
      <c r="A1560" t="s">
        <v>19597</v>
      </c>
      <c r="B1560" t="s">
        <v>19598</v>
      </c>
    </row>
    <row r="1561" spans="1:2" x14ac:dyDescent="0.25">
      <c r="A1561" t="s">
        <v>19597</v>
      </c>
      <c r="B1561" t="s">
        <v>19598</v>
      </c>
    </row>
    <row r="1562" spans="1:2" x14ac:dyDescent="0.25">
      <c r="A1562" t="s">
        <v>19597</v>
      </c>
      <c r="B1562" t="s">
        <v>19598</v>
      </c>
    </row>
    <row r="1563" spans="1:2" x14ac:dyDescent="0.25">
      <c r="A1563" t="s">
        <v>19597</v>
      </c>
      <c r="B1563" t="s">
        <v>19598</v>
      </c>
    </row>
    <row r="1564" spans="1:2" x14ac:dyDescent="0.25">
      <c r="A1564" t="s">
        <v>19597</v>
      </c>
      <c r="B1564" t="s">
        <v>19598</v>
      </c>
    </row>
    <row r="1565" spans="1:2" x14ac:dyDescent="0.25">
      <c r="A1565" t="s">
        <v>19597</v>
      </c>
      <c r="B1565" t="s">
        <v>19598</v>
      </c>
    </row>
    <row r="1566" spans="1:2" x14ac:dyDescent="0.25">
      <c r="A1566" t="s">
        <v>19597</v>
      </c>
      <c r="B1566" t="s">
        <v>19598</v>
      </c>
    </row>
    <row r="1567" spans="1:2" x14ac:dyDescent="0.25">
      <c r="A1567" t="s">
        <v>19597</v>
      </c>
      <c r="B1567" t="s">
        <v>19598</v>
      </c>
    </row>
    <row r="1568" spans="1:2" x14ac:dyDescent="0.25">
      <c r="A1568" t="s">
        <v>19597</v>
      </c>
      <c r="B1568" t="s">
        <v>19598</v>
      </c>
    </row>
    <row r="1569" spans="1:2" x14ac:dyDescent="0.25">
      <c r="A1569" t="s">
        <v>19597</v>
      </c>
      <c r="B1569" t="s">
        <v>19598</v>
      </c>
    </row>
    <row r="1570" spans="1:2" x14ac:dyDescent="0.25">
      <c r="A1570" t="s">
        <v>19597</v>
      </c>
      <c r="B1570" t="s">
        <v>19598</v>
      </c>
    </row>
    <row r="1571" spans="1:2" x14ac:dyDescent="0.25">
      <c r="A1571" t="s">
        <v>19597</v>
      </c>
      <c r="B1571" t="s">
        <v>19598</v>
      </c>
    </row>
    <row r="1572" spans="1:2" x14ac:dyDescent="0.25">
      <c r="A1572" t="s">
        <v>19597</v>
      </c>
      <c r="B1572" t="s">
        <v>19598</v>
      </c>
    </row>
    <row r="1573" spans="1:2" x14ac:dyDescent="0.25">
      <c r="A1573" t="s">
        <v>19597</v>
      </c>
      <c r="B1573" t="s">
        <v>19598</v>
      </c>
    </row>
    <row r="1574" spans="1:2" x14ac:dyDescent="0.25">
      <c r="A1574" t="s">
        <v>19597</v>
      </c>
      <c r="B1574" t="s">
        <v>19598</v>
      </c>
    </row>
    <row r="1575" spans="1:2" x14ac:dyDescent="0.25">
      <c r="A1575" t="s">
        <v>19597</v>
      </c>
      <c r="B1575" t="s">
        <v>19598</v>
      </c>
    </row>
    <row r="1576" spans="1:2" x14ac:dyDescent="0.25">
      <c r="A1576" t="s">
        <v>19597</v>
      </c>
      <c r="B1576" t="s">
        <v>19598</v>
      </c>
    </row>
    <row r="1577" spans="1:2" x14ac:dyDescent="0.25">
      <c r="A1577" t="s">
        <v>19597</v>
      </c>
      <c r="B1577" t="s">
        <v>19598</v>
      </c>
    </row>
    <row r="1578" spans="1:2" x14ac:dyDescent="0.25">
      <c r="A1578" t="s">
        <v>19597</v>
      </c>
      <c r="B1578" t="s">
        <v>19598</v>
      </c>
    </row>
    <row r="1579" spans="1:2" x14ac:dyDescent="0.25">
      <c r="A1579" t="s">
        <v>19597</v>
      </c>
      <c r="B1579" t="s">
        <v>19598</v>
      </c>
    </row>
    <row r="1580" spans="1:2" x14ac:dyDescent="0.25">
      <c r="A1580" t="s">
        <v>19597</v>
      </c>
      <c r="B1580" t="s">
        <v>19598</v>
      </c>
    </row>
    <row r="1581" spans="1:2" x14ac:dyDescent="0.25">
      <c r="A1581" t="s">
        <v>19597</v>
      </c>
      <c r="B1581" t="s">
        <v>19598</v>
      </c>
    </row>
    <row r="1582" spans="1:2" x14ac:dyDescent="0.25">
      <c r="A1582" t="s">
        <v>19597</v>
      </c>
      <c r="B1582" t="s">
        <v>19598</v>
      </c>
    </row>
    <row r="1583" spans="1:2" x14ac:dyDescent="0.25">
      <c r="A1583" t="s">
        <v>19597</v>
      </c>
      <c r="B1583" t="s">
        <v>19598</v>
      </c>
    </row>
    <row r="1584" spans="1:2" x14ac:dyDescent="0.25">
      <c r="A1584" t="s">
        <v>19597</v>
      </c>
      <c r="B1584" t="s">
        <v>19598</v>
      </c>
    </row>
    <row r="1585" spans="1:2" x14ac:dyDescent="0.25">
      <c r="A1585" t="s">
        <v>19597</v>
      </c>
      <c r="B1585" t="s">
        <v>19598</v>
      </c>
    </row>
    <row r="1586" spans="1:2" x14ac:dyDescent="0.25">
      <c r="A1586" t="s">
        <v>19597</v>
      </c>
      <c r="B1586" t="s">
        <v>19598</v>
      </c>
    </row>
    <row r="1587" spans="1:2" x14ac:dyDescent="0.25">
      <c r="A1587" t="s">
        <v>19597</v>
      </c>
      <c r="B1587" t="s">
        <v>19598</v>
      </c>
    </row>
    <row r="1588" spans="1:2" x14ac:dyDescent="0.25">
      <c r="A1588" t="s">
        <v>19597</v>
      </c>
      <c r="B1588" t="s">
        <v>19598</v>
      </c>
    </row>
    <row r="1589" spans="1:2" x14ac:dyDescent="0.25">
      <c r="A1589" t="s">
        <v>19597</v>
      </c>
      <c r="B1589" t="s">
        <v>19598</v>
      </c>
    </row>
    <row r="1590" spans="1:2" x14ac:dyDescent="0.25">
      <c r="A1590" t="s">
        <v>19597</v>
      </c>
      <c r="B1590" t="s">
        <v>19598</v>
      </c>
    </row>
    <row r="1591" spans="1:2" x14ac:dyDescent="0.25">
      <c r="A1591" t="s">
        <v>19597</v>
      </c>
      <c r="B1591" t="s">
        <v>19598</v>
      </c>
    </row>
    <row r="1592" spans="1:2" x14ac:dyDescent="0.25">
      <c r="A1592" t="s">
        <v>19597</v>
      </c>
      <c r="B1592" t="s">
        <v>19598</v>
      </c>
    </row>
    <row r="1593" spans="1:2" x14ac:dyDescent="0.25">
      <c r="A1593" t="s">
        <v>19597</v>
      </c>
      <c r="B1593" t="s">
        <v>19598</v>
      </c>
    </row>
    <row r="1594" spans="1:2" x14ac:dyDescent="0.25">
      <c r="A1594" t="s">
        <v>19597</v>
      </c>
      <c r="B1594" t="s">
        <v>19598</v>
      </c>
    </row>
    <row r="1595" spans="1:2" x14ac:dyDescent="0.25">
      <c r="A1595" t="s">
        <v>19597</v>
      </c>
      <c r="B1595" t="s">
        <v>19598</v>
      </c>
    </row>
    <row r="1596" spans="1:2" x14ac:dyDescent="0.25">
      <c r="A1596" t="s">
        <v>19619</v>
      </c>
    </row>
    <row r="1597" spans="1:2" x14ac:dyDescent="0.25">
      <c r="A1597" t="s">
        <v>19620</v>
      </c>
    </row>
    <row r="1598" spans="1:2" x14ac:dyDescent="0.25">
      <c r="A1598" t="s">
        <v>19597</v>
      </c>
      <c r="B1598" t="s">
        <v>19598</v>
      </c>
    </row>
    <row r="1599" spans="1:2" x14ac:dyDescent="0.25">
      <c r="A1599" t="s">
        <v>19597</v>
      </c>
      <c r="B1599" t="s">
        <v>19598</v>
      </c>
    </row>
    <row r="1600" spans="1:2" x14ac:dyDescent="0.25">
      <c r="A1600" t="s">
        <v>19597</v>
      </c>
      <c r="B1600" t="s">
        <v>19598</v>
      </c>
    </row>
    <row r="1601" spans="1:2" x14ac:dyDescent="0.25">
      <c r="A1601" t="s">
        <v>19597</v>
      </c>
      <c r="B1601" t="s">
        <v>19598</v>
      </c>
    </row>
    <row r="1602" spans="1:2" x14ac:dyDescent="0.25">
      <c r="A1602" t="s">
        <v>19597</v>
      </c>
      <c r="B1602" t="s">
        <v>19598</v>
      </c>
    </row>
    <row r="1603" spans="1:2" x14ac:dyDescent="0.25">
      <c r="A1603" t="s">
        <v>19597</v>
      </c>
      <c r="B1603" t="s">
        <v>19598</v>
      </c>
    </row>
    <row r="1604" spans="1:2" x14ac:dyDescent="0.25">
      <c r="A1604" t="s">
        <v>19597</v>
      </c>
      <c r="B1604" t="s">
        <v>19598</v>
      </c>
    </row>
    <row r="1605" spans="1:2" x14ac:dyDescent="0.25">
      <c r="A1605" t="s">
        <v>19597</v>
      </c>
      <c r="B1605" t="s">
        <v>19598</v>
      </c>
    </row>
    <row r="1606" spans="1:2" x14ac:dyDescent="0.25">
      <c r="A1606" t="s">
        <v>19597</v>
      </c>
      <c r="B1606" t="s">
        <v>19598</v>
      </c>
    </row>
    <row r="1607" spans="1:2" x14ac:dyDescent="0.25">
      <c r="A1607" t="s">
        <v>19597</v>
      </c>
      <c r="B1607" t="s">
        <v>19598</v>
      </c>
    </row>
    <row r="1608" spans="1:2" x14ac:dyDescent="0.25">
      <c r="A1608" t="s">
        <v>19597</v>
      </c>
      <c r="B1608" t="s">
        <v>19598</v>
      </c>
    </row>
    <row r="1609" spans="1:2" x14ac:dyDescent="0.25">
      <c r="A1609" t="s">
        <v>19597</v>
      </c>
      <c r="B1609" t="s">
        <v>19598</v>
      </c>
    </row>
    <row r="1610" spans="1:2" x14ac:dyDescent="0.25">
      <c r="A1610" t="s">
        <v>19597</v>
      </c>
      <c r="B1610" t="s">
        <v>19598</v>
      </c>
    </row>
    <row r="1611" spans="1:2" x14ac:dyDescent="0.25">
      <c r="A1611" t="s">
        <v>19597</v>
      </c>
      <c r="B1611" t="s">
        <v>19598</v>
      </c>
    </row>
    <row r="1612" spans="1:2" x14ac:dyDescent="0.25">
      <c r="A1612" t="s">
        <v>19597</v>
      </c>
      <c r="B1612" t="s">
        <v>19598</v>
      </c>
    </row>
    <row r="1613" spans="1:2" x14ac:dyDescent="0.25">
      <c r="A1613" t="s">
        <v>19597</v>
      </c>
      <c r="B1613" t="s">
        <v>19598</v>
      </c>
    </row>
    <row r="1614" spans="1:2" x14ac:dyDescent="0.25">
      <c r="A1614" t="s">
        <v>19597</v>
      </c>
      <c r="B1614" t="s">
        <v>19598</v>
      </c>
    </row>
    <row r="1615" spans="1:2" x14ac:dyDescent="0.25">
      <c r="A1615" t="s">
        <v>19597</v>
      </c>
      <c r="B1615" t="s">
        <v>19598</v>
      </c>
    </row>
    <row r="1616" spans="1:2" x14ac:dyDescent="0.25">
      <c r="A1616" t="s">
        <v>19597</v>
      </c>
      <c r="B1616" t="s">
        <v>19598</v>
      </c>
    </row>
    <row r="1617" spans="1:2" x14ac:dyDescent="0.25">
      <c r="A1617" t="s">
        <v>19597</v>
      </c>
      <c r="B1617" t="s">
        <v>19598</v>
      </c>
    </row>
    <row r="1618" spans="1:2" x14ac:dyDescent="0.25">
      <c r="A1618" t="s">
        <v>19597</v>
      </c>
      <c r="B1618" t="s">
        <v>19598</v>
      </c>
    </row>
    <row r="1619" spans="1:2" x14ac:dyDescent="0.25">
      <c r="A1619" t="s">
        <v>19597</v>
      </c>
      <c r="B1619" t="s">
        <v>19598</v>
      </c>
    </row>
    <row r="1620" spans="1:2" x14ac:dyDescent="0.25">
      <c r="A1620" t="s">
        <v>19597</v>
      </c>
      <c r="B1620" t="s">
        <v>19598</v>
      </c>
    </row>
    <row r="1621" spans="1:2" x14ac:dyDescent="0.25">
      <c r="A1621" t="s">
        <v>19597</v>
      </c>
      <c r="B1621" t="s">
        <v>19598</v>
      </c>
    </row>
    <row r="1622" spans="1:2" x14ac:dyDescent="0.25">
      <c r="A1622" t="s">
        <v>19597</v>
      </c>
      <c r="B1622" t="s">
        <v>19598</v>
      </c>
    </row>
    <row r="1623" spans="1:2" x14ac:dyDescent="0.25">
      <c r="A1623" t="s">
        <v>19597</v>
      </c>
      <c r="B1623" t="s">
        <v>19598</v>
      </c>
    </row>
    <row r="1624" spans="1:2" x14ac:dyDescent="0.25">
      <c r="A1624" t="s">
        <v>19597</v>
      </c>
      <c r="B1624" t="s">
        <v>19598</v>
      </c>
    </row>
    <row r="1625" spans="1:2" x14ac:dyDescent="0.25">
      <c r="A1625" t="s">
        <v>19597</v>
      </c>
      <c r="B1625" t="s">
        <v>19598</v>
      </c>
    </row>
    <row r="1626" spans="1:2" x14ac:dyDescent="0.25">
      <c r="A1626" t="s">
        <v>19597</v>
      </c>
      <c r="B1626" t="s">
        <v>19598</v>
      </c>
    </row>
    <row r="1627" spans="1:2" x14ac:dyDescent="0.25">
      <c r="A1627" t="s">
        <v>19597</v>
      </c>
      <c r="B1627" t="s">
        <v>19598</v>
      </c>
    </row>
    <row r="1628" spans="1:2" x14ac:dyDescent="0.25">
      <c r="A1628" t="s">
        <v>19597</v>
      </c>
      <c r="B1628" t="s">
        <v>19598</v>
      </c>
    </row>
    <row r="1629" spans="1:2" x14ac:dyDescent="0.25">
      <c r="A1629" t="s">
        <v>19597</v>
      </c>
      <c r="B1629" t="s">
        <v>19598</v>
      </c>
    </row>
    <row r="1630" spans="1:2" x14ac:dyDescent="0.25">
      <c r="A1630" t="s">
        <v>19597</v>
      </c>
      <c r="B1630" t="s">
        <v>19598</v>
      </c>
    </row>
    <row r="1631" spans="1:2" x14ac:dyDescent="0.25">
      <c r="A1631" t="s">
        <v>19597</v>
      </c>
      <c r="B1631" t="s">
        <v>19598</v>
      </c>
    </row>
    <row r="1632" spans="1:2" x14ac:dyDescent="0.25">
      <c r="A1632" t="s">
        <v>19597</v>
      </c>
      <c r="B1632" t="s">
        <v>19598</v>
      </c>
    </row>
    <row r="1633" spans="1:2" x14ac:dyDescent="0.25">
      <c r="A1633" t="s">
        <v>19597</v>
      </c>
      <c r="B1633" t="s">
        <v>19598</v>
      </c>
    </row>
    <row r="1634" spans="1:2" x14ac:dyDescent="0.25">
      <c r="A1634" t="s">
        <v>19597</v>
      </c>
      <c r="B1634" t="s">
        <v>19598</v>
      </c>
    </row>
    <row r="1635" spans="1:2" x14ac:dyDescent="0.25">
      <c r="A1635" t="s">
        <v>19621</v>
      </c>
    </row>
    <row r="1636" spans="1:2" x14ac:dyDescent="0.25">
      <c r="A1636" t="s">
        <v>19597</v>
      </c>
      <c r="B1636" t="s">
        <v>19598</v>
      </c>
    </row>
    <row r="1637" spans="1:2" x14ac:dyDescent="0.25">
      <c r="A1637" t="s">
        <v>19597</v>
      </c>
      <c r="B1637" t="s">
        <v>19598</v>
      </c>
    </row>
    <row r="1638" spans="1:2" x14ac:dyDescent="0.25">
      <c r="A1638" t="s">
        <v>19597</v>
      </c>
      <c r="B1638" t="s">
        <v>19598</v>
      </c>
    </row>
    <row r="1639" spans="1:2" x14ac:dyDescent="0.25">
      <c r="A1639" t="s">
        <v>19597</v>
      </c>
      <c r="B1639" t="s">
        <v>19598</v>
      </c>
    </row>
    <row r="1640" spans="1:2" x14ac:dyDescent="0.25">
      <c r="A1640" t="s">
        <v>19597</v>
      </c>
      <c r="B1640" t="s">
        <v>19598</v>
      </c>
    </row>
    <row r="1641" spans="1:2" x14ac:dyDescent="0.25">
      <c r="A1641" t="s">
        <v>19597</v>
      </c>
      <c r="B1641" t="s">
        <v>19598</v>
      </c>
    </row>
    <row r="1642" spans="1:2" x14ac:dyDescent="0.25">
      <c r="A1642" t="s">
        <v>19597</v>
      </c>
      <c r="B1642" t="s">
        <v>19598</v>
      </c>
    </row>
    <row r="1643" spans="1:2" x14ac:dyDescent="0.25">
      <c r="A1643" t="s">
        <v>19597</v>
      </c>
      <c r="B1643" t="s">
        <v>19598</v>
      </c>
    </row>
    <row r="1644" spans="1:2" x14ac:dyDescent="0.25">
      <c r="A1644" t="s">
        <v>19597</v>
      </c>
      <c r="B1644" t="s">
        <v>19598</v>
      </c>
    </row>
    <row r="1645" spans="1:2" x14ac:dyDescent="0.25">
      <c r="A1645" t="s">
        <v>19597</v>
      </c>
      <c r="B1645" t="s">
        <v>19598</v>
      </c>
    </row>
    <row r="1646" spans="1:2" x14ac:dyDescent="0.25">
      <c r="A1646" t="s">
        <v>19597</v>
      </c>
      <c r="B1646" t="s">
        <v>19598</v>
      </c>
    </row>
    <row r="1647" spans="1:2" x14ac:dyDescent="0.25">
      <c r="A1647" t="s">
        <v>19597</v>
      </c>
      <c r="B1647" t="s">
        <v>19598</v>
      </c>
    </row>
    <row r="1648" spans="1:2" x14ac:dyDescent="0.25">
      <c r="A1648" t="s">
        <v>19597</v>
      </c>
      <c r="B1648" t="s">
        <v>19598</v>
      </c>
    </row>
    <row r="1649" spans="1:2" x14ac:dyDescent="0.25">
      <c r="A1649" t="s">
        <v>19597</v>
      </c>
      <c r="B1649" t="s">
        <v>19598</v>
      </c>
    </row>
    <row r="1650" spans="1:2" x14ac:dyDescent="0.25">
      <c r="A1650" t="s">
        <v>19597</v>
      </c>
      <c r="B1650" t="s">
        <v>19598</v>
      </c>
    </row>
    <row r="1651" spans="1:2" x14ac:dyDescent="0.25">
      <c r="A1651" t="s">
        <v>19597</v>
      </c>
      <c r="B1651" t="s">
        <v>19598</v>
      </c>
    </row>
    <row r="1652" spans="1:2" x14ac:dyDescent="0.25">
      <c r="A1652" t="s">
        <v>19597</v>
      </c>
      <c r="B1652" t="s">
        <v>19598</v>
      </c>
    </row>
    <row r="1653" spans="1:2" x14ac:dyDescent="0.25">
      <c r="A1653" t="s">
        <v>19597</v>
      </c>
      <c r="B1653" t="s">
        <v>19598</v>
      </c>
    </row>
    <row r="1654" spans="1:2" x14ac:dyDescent="0.25">
      <c r="A1654" t="s">
        <v>19597</v>
      </c>
      <c r="B1654" t="s">
        <v>19598</v>
      </c>
    </row>
    <row r="1655" spans="1:2" x14ac:dyDescent="0.25">
      <c r="A1655" t="s">
        <v>19597</v>
      </c>
      <c r="B1655" t="s">
        <v>19598</v>
      </c>
    </row>
    <row r="1656" spans="1:2" x14ac:dyDescent="0.25">
      <c r="A1656" t="s">
        <v>19597</v>
      </c>
      <c r="B1656" t="s">
        <v>19598</v>
      </c>
    </row>
    <row r="1657" spans="1:2" x14ac:dyDescent="0.25">
      <c r="A1657" t="s">
        <v>19597</v>
      </c>
      <c r="B1657" t="s">
        <v>19598</v>
      </c>
    </row>
    <row r="1658" spans="1:2" x14ac:dyDescent="0.25">
      <c r="A1658" t="s">
        <v>19597</v>
      </c>
      <c r="B1658" t="s">
        <v>19598</v>
      </c>
    </row>
    <row r="1659" spans="1:2" x14ac:dyDescent="0.25">
      <c r="A1659" t="s">
        <v>19597</v>
      </c>
      <c r="B1659" t="s">
        <v>19598</v>
      </c>
    </row>
    <row r="1660" spans="1:2" x14ac:dyDescent="0.25">
      <c r="A1660" t="s">
        <v>19597</v>
      </c>
      <c r="B1660" t="s">
        <v>19598</v>
      </c>
    </row>
    <row r="1661" spans="1:2" x14ac:dyDescent="0.25">
      <c r="A1661" t="s">
        <v>19597</v>
      </c>
      <c r="B1661" t="s">
        <v>19598</v>
      </c>
    </row>
    <row r="1662" spans="1:2" x14ac:dyDescent="0.25">
      <c r="A1662" t="s">
        <v>19597</v>
      </c>
      <c r="B1662" t="s">
        <v>19598</v>
      </c>
    </row>
    <row r="1663" spans="1:2" x14ac:dyDescent="0.25">
      <c r="A1663" t="s">
        <v>19597</v>
      </c>
      <c r="B1663" t="s">
        <v>19598</v>
      </c>
    </row>
    <row r="1664" spans="1:2" x14ac:dyDescent="0.25">
      <c r="A1664" t="s">
        <v>19597</v>
      </c>
      <c r="B1664" t="s">
        <v>19598</v>
      </c>
    </row>
    <row r="1665" spans="1:2" x14ac:dyDescent="0.25">
      <c r="A1665" t="s">
        <v>19597</v>
      </c>
      <c r="B1665" t="s">
        <v>19598</v>
      </c>
    </row>
    <row r="1666" spans="1:2" x14ac:dyDescent="0.25">
      <c r="A1666" t="s">
        <v>19597</v>
      </c>
      <c r="B1666" t="s">
        <v>19598</v>
      </c>
    </row>
    <row r="1667" spans="1:2" x14ac:dyDescent="0.25">
      <c r="A1667" t="s">
        <v>19597</v>
      </c>
      <c r="B1667" t="s">
        <v>19598</v>
      </c>
    </row>
    <row r="1668" spans="1:2" x14ac:dyDescent="0.25">
      <c r="A1668" t="s">
        <v>19597</v>
      </c>
      <c r="B1668" t="s">
        <v>19598</v>
      </c>
    </row>
    <row r="1669" spans="1:2" x14ac:dyDescent="0.25">
      <c r="A1669" t="s">
        <v>19597</v>
      </c>
      <c r="B1669" t="s">
        <v>19598</v>
      </c>
    </row>
    <row r="1670" spans="1:2" x14ac:dyDescent="0.25">
      <c r="A1670" t="s">
        <v>19622</v>
      </c>
    </row>
    <row r="1671" spans="1:2" x14ac:dyDescent="0.25">
      <c r="A1671" t="s">
        <v>19623</v>
      </c>
    </row>
    <row r="1672" spans="1:2" x14ac:dyDescent="0.25">
      <c r="A1672" t="s">
        <v>19624</v>
      </c>
    </row>
    <row r="1673" spans="1:2" x14ac:dyDescent="0.25">
      <c r="A1673" t="s">
        <v>19625</v>
      </c>
    </row>
    <row r="1674" spans="1:2" x14ac:dyDescent="0.25">
      <c r="A1674" t="s">
        <v>19626</v>
      </c>
    </row>
    <row r="1675" spans="1:2" x14ac:dyDescent="0.25">
      <c r="A1675" t="s">
        <v>19627</v>
      </c>
    </row>
    <row r="1676" spans="1:2" x14ac:dyDescent="0.25">
      <c r="A1676" t="s">
        <v>19628</v>
      </c>
    </row>
    <row r="1677" spans="1:2" x14ac:dyDescent="0.25">
      <c r="A1677" t="s">
        <v>19629</v>
      </c>
    </row>
    <row r="1678" spans="1:2" x14ac:dyDescent="0.25">
      <c r="A1678" t="s">
        <v>19630</v>
      </c>
    </row>
    <row r="1679" spans="1:2" x14ac:dyDescent="0.25">
      <c r="A1679" t="s">
        <v>19631</v>
      </c>
    </row>
    <row r="1680" spans="1:2" x14ac:dyDescent="0.25">
      <c r="A1680" t="s">
        <v>19632</v>
      </c>
    </row>
    <row r="1681" spans="1:224" x14ac:dyDescent="0.25">
      <c r="A1681" t="s">
        <v>19633</v>
      </c>
    </row>
    <row r="1682" spans="1:224" x14ac:dyDescent="0.25">
      <c r="A1682" t="s">
        <v>19634</v>
      </c>
    </row>
    <row r="1683" spans="1:224" x14ac:dyDescent="0.25">
      <c r="A1683" t="s">
        <v>19635</v>
      </c>
    </row>
    <row r="1684" spans="1:224" x14ac:dyDescent="0.25">
      <c r="A1684" t="s">
        <v>19636</v>
      </c>
    </row>
    <row r="1685" spans="1:224" x14ac:dyDescent="0.25">
      <c r="A1685" t="s">
        <v>19637</v>
      </c>
    </row>
    <row r="1686" spans="1:224" x14ac:dyDescent="0.25">
      <c r="A1686" t="s">
        <v>19638</v>
      </c>
    </row>
    <row r="1687" spans="1:224" x14ac:dyDescent="0.25">
      <c r="A1687" t="s">
        <v>19639</v>
      </c>
    </row>
    <row r="1688" spans="1:224" x14ac:dyDescent="0.25">
      <c r="A1688" t="s">
        <v>17370</v>
      </c>
      <c r="B1688" t="s">
        <v>17371</v>
      </c>
      <c r="C1688" t="s">
        <v>17372</v>
      </c>
      <c r="D1688" t="s">
        <v>17373</v>
      </c>
      <c r="E1688" t="s">
        <v>17374</v>
      </c>
      <c r="F1688" t="s">
        <v>17375</v>
      </c>
      <c r="G1688" t="s">
        <v>17376</v>
      </c>
      <c r="H1688" t="s">
        <v>17594</v>
      </c>
      <c r="I1688" t="s">
        <v>17377</v>
      </c>
      <c r="J1688" t="s">
        <v>17378</v>
      </c>
      <c r="K1688" t="s">
        <v>17379</v>
      </c>
      <c r="L1688" t="s">
        <v>17380</v>
      </c>
      <c r="M1688" t="s">
        <v>17381</v>
      </c>
      <c r="N1688" t="s">
        <v>17382</v>
      </c>
      <c r="O1688" t="s">
        <v>17384</v>
      </c>
      <c r="P1688" t="s">
        <v>17385</v>
      </c>
      <c r="Q1688" t="s">
        <v>17386</v>
      </c>
      <c r="R1688" t="s">
        <v>17387</v>
      </c>
      <c r="S1688" t="s">
        <v>17388</v>
      </c>
      <c r="T1688" t="s">
        <v>17389</v>
      </c>
      <c r="U1688" t="s">
        <v>17391</v>
      </c>
      <c r="V1688" t="s">
        <v>17392</v>
      </c>
      <c r="W1688" t="s">
        <v>17595</v>
      </c>
      <c r="X1688" t="s">
        <v>17393</v>
      </c>
      <c r="Y1688" t="s">
        <v>17394</v>
      </c>
      <c r="Z1688" t="s">
        <v>17395</v>
      </c>
      <c r="AA1688" t="s">
        <v>17396</v>
      </c>
      <c r="AB1688" t="s">
        <v>17397</v>
      </c>
      <c r="AC1688" t="s">
        <v>17398</v>
      </c>
      <c r="AD1688" t="s">
        <v>17399</v>
      </c>
      <c r="AE1688" t="s">
        <v>17596</v>
      </c>
      <c r="AF1688" t="s">
        <v>17400</v>
      </c>
      <c r="AG1688" t="s">
        <v>17402</v>
      </c>
      <c r="AH1688" t="s">
        <v>17403</v>
      </c>
      <c r="AI1688" t="s">
        <v>17404</v>
      </c>
      <c r="AJ1688" t="s">
        <v>17405</v>
      </c>
      <c r="AK1688" t="s">
        <v>17406</v>
      </c>
      <c r="AL1688" t="s">
        <v>17407</v>
      </c>
      <c r="AM1688" t="s">
        <v>17598</v>
      </c>
      <c r="AN1688" t="s">
        <v>17408</v>
      </c>
      <c r="AO1688" t="s">
        <v>17409</v>
      </c>
      <c r="AP1688" t="s">
        <v>17410</v>
      </c>
      <c r="AQ1688" t="s">
        <v>17411</v>
      </c>
      <c r="AR1688" t="s">
        <v>17412</v>
      </c>
      <c r="AS1688" t="s">
        <v>17413</v>
      </c>
      <c r="AT1688" t="s">
        <v>17414</v>
      </c>
      <c r="AU1688" t="s">
        <v>17415</v>
      </c>
      <c r="AV1688" t="s">
        <v>17416</v>
      </c>
      <c r="AW1688" t="s">
        <v>17417</v>
      </c>
      <c r="AX1688" t="s">
        <v>17418</v>
      </c>
      <c r="AY1688" t="s">
        <v>17419</v>
      </c>
      <c r="AZ1688" t="s">
        <v>17420</v>
      </c>
      <c r="BA1688" t="s">
        <v>17422</v>
      </c>
      <c r="BB1688" t="s">
        <v>17423</v>
      </c>
      <c r="BC1688" t="s">
        <v>17427</v>
      </c>
      <c r="BD1688" t="s">
        <v>17428</v>
      </c>
      <c r="BE1688" t="s">
        <v>17429</v>
      </c>
      <c r="BF1688" t="s">
        <v>17430</v>
      </c>
      <c r="BG1688" t="s">
        <v>17431</v>
      </c>
      <c r="BH1688" t="s">
        <v>17432</v>
      </c>
      <c r="BI1688" t="s">
        <v>17433</v>
      </c>
      <c r="BJ1688" t="s">
        <v>17434</v>
      </c>
      <c r="BK1688" t="s">
        <v>17436</v>
      </c>
      <c r="BL1688" t="s">
        <v>17599</v>
      </c>
      <c r="BM1688" t="s">
        <v>17437</v>
      </c>
      <c r="BN1688" t="s">
        <v>17438</v>
      </c>
      <c r="BO1688" t="s">
        <v>17441</v>
      </c>
      <c r="BP1688" t="s">
        <v>17442</v>
      </c>
      <c r="BQ1688" t="s">
        <v>17443</v>
      </c>
      <c r="BR1688" t="s">
        <v>17444</v>
      </c>
      <c r="BS1688" t="s">
        <v>17445</v>
      </c>
      <c r="BT1688" t="s">
        <v>17446</v>
      </c>
      <c r="BU1688" t="s">
        <v>17448</v>
      </c>
      <c r="BV1688" t="s">
        <v>17600</v>
      </c>
      <c r="BW1688" t="s">
        <v>17450</v>
      </c>
      <c r="BX1688" t="s">
        <v>17451</v>
      </c>
      <c r="BY1688" t="s">
        <v>17452</v>
      </c>
      <c r="BZ1688" t="s">
        <v>17453</v>
      </c>
      <c r="CA1688" t="s">
        <v>17454</v>
      </c>
      <c r="CB1688" t="s">
        <v>17455</v>
      </c>
      <c r="CC1688" t="s">
        <v>17456</v>
      </c>
      <c r="CD1688" t="s">
        <v>17457</v>
      </c>
      <c r="CE1688" t="s">
        <v>17458</v>
      </c>
      <c r="CF1688" t="s">
        <v>17459</v>
      </c>
      <c r="CG1688" t="s">
        <v>17460</v>
      </c>
      <c r="CH1688" t="s">
        <v>17461</v>
      </c>
      <c r="CI1688" t="s">
        <v>17462</v>
      </c>
      <c r="CJ1688" t="s">
        <v>17463</v>
      </c>
      <c r="CK1688" t="s">
        <v>17466</v>
      </c>
      <c r="CL1688" t="s">
        <v>17467</v>
      </c>
      <c r="CM1688" t="s">
        <v>17468</v>
      </c>
      <c r="CN1688" t="s">
        <v>17469</v>
      </c>
      <c r="CO1688" t="s">
        <v>17471</v>
      </c>
      <c r="CP1688" t="s">
        <v>17472</v>
      </c>
      <c r="CQ1688" t="s">
        <v>17474</v>
      </c>
      <c r="CR1688" t="s">
        <v>17475</v>
      </c>
      <c r="CS1688" t="s">
        <v>17476</v>
      </c>
      <c r="CT1688" t="s">
        <v>17477</v>
      </c>
      <c r="CU1688" t="s">
        <v>17478</v>
      </c>
      <c r="CV1688" t="s">
        <v>17479</v>
      </c>
      <c r="CW1688" t="s">
        <v>17480</v>
      </c>
      <c r="CX1688" t="s">
        <v>17481</v>
      </c>
      <c r="CY1688" t="s">
        <v>17482</v>
      </c>
      <c r="CZ1688" t="s">
        <v>17483</v>
      </c>
      <c r="DA1688" t="s">
        <v>17484</v>
      </c>
      <c r="DB1688" t="s">
        <v>17485</v>
      </c>
      <c r="DC1688" t="s">
        <v>17486</v>
      </c>
      <c r="DD1688" t="s">
        <v>17488</v>
      </c>
      <c r="DE1688" t="s">
        <v>17489</v>
      </c>
      <c r="DF1688" t="s">
        <v>17490</v>
      </c>
      <c r="DG1688" t="s">
        <v>17491</v>
      </c>
      <c r="DH1688" t="s">
        <v>17492</v>
      </c>
      <c r="DI1688" t="s">
        <v>17495</v>
      </c>
      <c r="DJ1688" t="s">
        <v>17496</v>
      </c>
      <c r="DK1688" t="s">
        <v>17497</v>
      </c>
      <c r="DL1688" t="s">
        <v>17498</v>
      </c>
      <c r="DM1688" t="s">
        <v>17499</v>
      </c>
      <c r="DN1688" t="s">
        <v>17500</v>
      </c>
      <c r="DO1688" t="s">
        <v>17501</v>
      </c>
      <c r="DP1688" t="s">
        <v>17503</v>
      </c>
      <c r="DQ1688" t="s">
        <v>17504</v>
      </c>
      <c r="DR1688" t="s">
        <v>17505</v>
      </c>
      <c r="DS1688" t="s">
        <v>17506</v>
      </c>
      <c r="DT1688" t="s">
        <v>17507</v>
      </c>
      <c r="DU1688" t="s">
        <v>17508</v>
      </c>
      <c r="DV1688" t="s">
        <v>17509</v>
      </c>
      <c r="DW1688" t="s">
        <v>17510</v>
      </c>
      <c r="DX1688" t="s">
        <v>17511</v>
      </c>
      <c r="DY1688" t="s">
        <v>17512</v>
      </c>
      <c r="DZ1688" t="s">
        <v>17513</v>
      </c>
      <c r="EA1688" t="s">
        <v>17601</v>
      </c>
      <c r="EB1688" t="s">
        <v>17514</v>
      </c>
      <c r="EC1688" t="s">
        <v>17515</v>
      </c>
      <c r="ED1688" t="s">
        <v>17516</v>
      </c>
      <c r="EE1688" t="s">
        <v>17517</v>
      </c>
      <c r="EF1688" t="s">
        <v>17518</v>
      </c>
      <c r="EG1688" t="s">
        <v>17519</v>
      </c>
      <c r="EH1688" t="s">
        <v>17521</v>
      </c>
      <c r="EI1688" t="s">
        <v>17522</v>
      </c>
      <c r="EJ1688" t="s">
        <v>17523</v>
      </c>
      <c r="EK1688" t="s">
        <v>17524</v>
      </c>
      <c r="EL1688" t="s">
        <v>17525</v>
      </c>
      <c r="EM1688" t="s">
        <v>17526</v>
      </c>
      <c r="EN1688" t="s">
        <v>17527</v>
      </c>
      <c r="EO1688" t="s">
        <v>17528</v>
      </c>
      <c r="EP1688" t="s">
        <v>17530</v>
      </c>
      <c r="EQ1688" t="s">
        <v>17531</v>
      </c>
      <c r="ER1688" t="s">
        <v>17532</v>
      </c>
      <c r="ES1688" t="s">
        <v>17533</v>
      </c>
      <c r="ET1688" t="s">
        <v>17534</v>
      </c>
      <c r="EU1688" t="s">
        <v>17535</v>
      </c>
      <c r="EV1688" t="s">
        <v>17536</v>
      </c>
      <c r="EW1688" t="s">
        <v>17537</v>
      </c>
      <c r="EX1688" t="s">
        <v>17538</v>
      </c>
      <c r="EY1688" t="s">
        <v>17602</v>
      </c>
      <c r="EZ1688" t="s">
        <v>17541</v>
      </c>
      <c r="FA1688" t="s">
        <v>17542</v>
      </c>
      <c r="FB1688" t="s">
        <v>17543</v>
      </c>
      <c r="FC1688" t="s">
        <v>17545</v>
      </c>
      <c r="FD1688" t="s">
        <v>17546</v>
      </c>
      <c r="FE1688" t="s">
        <v>17547</v>
      </c>
      <c r="FF1688" t="s">
        <v>17603</v>
      </c>
      <c r="FG1688" t="s">
        <v>17548</v>
      </c>
      <c r="FH1688" t="s">
        <v>17549</v>
      </c>
      <c r="FI1688" t="s">
        <v>17550</v>
      </c>
      <c r="FJ1688" t="s">
        <v>17551</v>
      </c>
      <c r="FK1688" t="s">
        <v>17552</v>
      </c>
      <c r="FL1688" t="s">
        <v>17553</v>
      </c>
      <c r="FM1688" t="s">
        <v>17554</v>
      </c>
      <c r="FN1688" t="s">
        <v>17555</v>
      </c>
      <c r="FO1688" t="s">
        <v>17556</v>
      </c>
      <c r="FP1688" t="s">
        <v>17557</v>
      </c>
      <c r="FQ1688" t="s">
        <v>17558</v>
      </c>
      <c r="FR1688" t="s">
        <v>17559</v>
      </c>
      <c r="FS1688" t="s">
        <v>17560</v>
      </c>
      <c r="FT1688" t="s">
        <v>17561</v>
      </c>
      <c r="FU1688" t="s">
        <v>17562</v>
      </c>
      <c r="FV1688" t="s">
        <v>17565</v>
      </c>
      <c r="FW1688" t="s">
        <v>17566</v>
      </c>
      <c r="FX1688" t="s">
        <v>17567</v>
      </c>
      <c r="FY1688" t="s">
        <v>17604</v>
      </c>
      <c r="FZ1688" t="s">
        <v>17619</v>
      </c>
      <c r="GA1688" t="s">
        <v>17569</v>
      </c>
      <c r="GB1688" t="s">
        <v>17570</v>
      </c>
      <c r="GC1688" t="s">
        <v>17571</v>
      </c>
      <c r="GD1688" t="s">
        <v>17572</v>
      </c>
      <c r="GE1688" t="s">
        <v>17573</v>
      </c>
      <c r="GF1688" t="s">
        <v>17576</v>
      </c>
      <c r="GG1688" t="s">
        <v>17577</v>
      </c>
      <c r="GH1688" t="s">
        <v>17578</v>
      </c>
      <c r="GI1688" t="s">
        <v>17579</v>
      </c>
      <c r="GJ1688" t="s">
        <v>17580</v>
      </c>
      <c r="GK1688" t="s">
        <v>17581</v>
      </c>
      <c r="GL1688" t="s">
        <v>17582</v>
      </c>
      <c r="GM1688" t="s">
        <v>17583</v>
      </c>
      <c r="GN1688" t="s">
        <v>17584</v>
      </c>
      <c r="GO1688" t="s">
        <v>17585</v>
      </c>
      <c r="GP1688" t="s">
        <v>17586</v>
      </c>
      <c r="GQ1688" t="s">
        <v>17587</v>
      </c>
      <c r="GR1688" t="s">
        <v>17588</v>
      </c>
      <c r="GS1688" t="s">
        <v>17605</v>
      </c>
      <c r="GT1688" t="s">
        <v>17589</v>
      </c>
      <c r="GU1688" t="s">
        <v>17590</v>
      </c>
      <c r="GV1688" t="s">
        <v>17591</v>
      </c>
      <c r="GW1688" t="s">
        <v>17592</v>
      </c>
      <c r="GX1688" t="s">
        <v>17606</v>
      </c>
      <c r="GY1688" t="s">
        <v>17607</v>
      </c>
      <c r="GZ1688" t="s">
        <v>17608</v>
      </c>
      <c r="HA1688" t="s">
        <v>17609</v>
      </c>
      <c r="HB1688" t="s">
        <v>17610</v>
      </c>
      <c r="HC1688" t="s">
        <v>17611</v>
      </c>
      <c r="HD1688" t="s">
        <v>17612</v>
      </c>
      <c r="HE1688" t="s">
        <v>17597</v>
      </c>
      <c r="HF1688" t="s">
        <v>17613</v>
      </c>
      <c r="HG1688" t="s">
        <v>17614</v>
      </c>
      <c r="HH1688" t="s">
        <v>17615</v>
      </c>
      <c r="HI1688" t="s">
        <v>17616</v>
      </c>
      <c r="HJ1688" t="s">
        <v>17617</v>
      </c>
      <c r="HK1688" t="s">
        <v>17618</v>
      </c>
      <c r="HL1688" t="s">
        <v>17620</v>
      </c>
      <c r="HM1688" t="s">
        <v>17621</v>
      </c>
      <c r="HN1688" t="s">
        <v>17622</v>
      </c>
      <c r="HO1688" t="s">
        <v>17623</v>
      </c>
      <c r="HP1688" t="s">
        <v>17624</v>
      </c>
    </row>
    <row r="1689" spans="1:224" x14ac:dyDescent="0.25">
      <c r="A1689" t="s">
        <v>19640</v>
      </c>
    </row>
    <row r="1690" spans="1:224" x14ac:dyDescent="0.25">
      <c r="A1690" t="s">
        <v>17370</v>
      </c>
      <c r="B1690" t="s">
        <v>17371</v>
      </c>
      <c r="C1690" t="s">
        <v>17372</v>
      </c>
      <c r="D1690" t="s">
        <v>17373</v>
      </c>
      <c r="E1690" t="s">
        <v>17374</v>
      </c>
      <c r="F1690" t="s">
        <v>17375</v>
      </c>
      <c r="G1690" t="s">
        <v>17376</v>
      </c>
      <c r="H1690" t="s">
        <v>17594</v>
      </c>
      <c r="I1690" t="s">
        <v>17377</v>
      </c>
      <c r="J1690" t="s">
        <v>17378</v>
      </c>
      <c r="K1690" t="s">
        <v>17379</v>
      </c>
      <c r="L1690" t="s">
        <v>17380</v>
      </c>
      <c r="M1690" t="s">
        <v>17381</v>
      </c>
      <c r="N1690" t="s">
        <v>17382</v>
      </c>
      <c r="O1690" t="s">
        <v>17384</v>
      </c>
      <c r="P1690" t="s">
        <v>17385</v>
      </c>
      <c r="Q1690" t="s">
        <v>17386</v>
      </c>
      <c r="R1690" t="s">
        <v>17387</v>
      </c>
      <c r="S1690" t="s">
        <v>17388</v>
      </c>
      <c r="T1690" t="s">
        <v>17389</v>
      </c>
      <c r="U1690" t="s">
        <v>17391</v>
      </c>
      <c r="V1690" t="s">
        <v>17392</v>
      </c>
      <c r="W1690" t="s">
        <v>17595</v>
      </c>
      <c r="X1690" t="s">
        <v>17393</v>
      </c>
      <c r="Y1690" t="s">
        <v>17394</v>
      </c>
      <c r="Z1690" t="s">
        <v>17395</v>
      </c>
      <c r="AA1690" t="s">
        <v>17396</v>
      </c>
      <c r="AB1690" t="s">
        <v>17397</v>
      </c>
      <c r="AC1690" t="s">
        <v>17398</v>
      </c>
      <c r="AD1690" t="s">
        <v>17399</v>
      </c>
      <c r="AE1690" t="s">
        <v>17596</v>
      </c>
      <c r="AF1690" t="s">
        <v>17400</v>
      </c>
      <c r="AG1690" t="s">
        <v>17402</v>
      </c>
      <c r="AH1690" t="s">
        <v>17403</v>
      </c>
      <c r="AI1690" t="s">
        <v>17404</v>
      </c>
      <c r="AJ1690" t="s">
        <v>17405</v>
      </c>
      <c r="AK1690" t="s">
        <v>17406</v>
      </c>
      <c r="AL1690" t="s">
        <v>17407</v>
      </c>
      <c r="AM1690" t="s">
        <v>17598</v>
      </c>
      <c r="AN1690" t="s">
        <v>17408</v>
      </c>
      <c r="AO1690" t="s">
        <v>17409</v>
      </c>
      <c r="AP1690" t="s">
        <v>17410</v>
      </c>
      <c r="AQ1690" t="s">
        <v>17411</v>
      </c>
      <c r="AR1690" t="s">
        <v>17412</v>
      </c>
      <c r="AS1690" t="s">
        <v>17413</v>
      </c>
      <c r="AT1690" t="s">
        <v>17414</v>
      </c>
      <c r="AU1690" t="s">
        <v>17415</v>
      </c>
      <c r="AV1690" t="s">
        <v>17416</v>
      </c>
      <c r="AW1690" t="s">
        <v>17417</v>
      </c>
      <c r="AX1690" t="s">
        <v>17418</v>
      </c>
      <c r="AY1690" t="s">
        <v>17419</v>
      </c>
      <c r="AZ1690" t="s">
        <v>17420</v>
      </c>
      <c r="BA1690" t="s">
        <v>17422</v>
      </c>
      <c r="BB1690" t="s">
        <v>17423</v>
      </c>
      <c r="BC1690" t="s">
        <v>17427</v>
      </c>
      <c r="BD1690" t="s">
        <v>17428</v>
      </c>
      <c r="BE1690" t="s">
        <v>17429</v>
      </c>
      <c r="BF1690" t="s">
        <v>17430</v>
      </c>
      <c r="BG1690" t="s">
        <v>17431</v>
      </c>
      <c r="BH1690" t="s">
        <v>17432</v>
      </c>
      <c r="BI1690" t="s">
        <v>17433</v>
      </c>
      <c r="BJ1690" t="s">
        <v>17434</v>
      </c>
      <c r="BK1690" t="s">
        <v>17436</v>
      </c>
      <c r="BL1690" t="s">
        <v>17599</v>
      </c>
      <c r="BM1690" t="s">
        <v>17437</v>
      </c>
      <c r="BN1690" t="s">
        <v>17438</v>
      </c>
      <c r="BO1690" t="s">
        <v>17441</v>
      </c>
      <c r="BP1690" t="s">
        <v>17442</v>
      </c>
      <c r="BQ1690" t="s">
        <v>17443</v>
      </c>
      <c r="BR1690" t="s">
        <v>17444</v>
      </c>
      <c r="BS1690" t="s">
        <v>17445</v>
      </c>
      <c r="BT1690" t="s">
        <v>17446</v>
      </c>
      <c r="BU1690" t="s">
        <v>17448</v>
      </c>
      <c r="BV1690" t="s">
        <v>17600</v>
      </c>
      <c r="BW1690" t="s">
        <v>17450</v>
      </c>
      <c r="BX1690" t="s">
        <v>17451</v>
      </c>
      <c r="BY1690" t="s">
        <v>17452</v>
      </c>
      <c r="BZ1690" t="s">
        <v>17453</v>
      </c>
      <c r="CA1690" t="s">
        <v>17454</v>
      </c>
      <c r="CB1690" t="s">
        <v>17455</v>
      </c>
      <c r="CC1690" t="s">
        <v>17456</v>
      </c>
      <c r="CD1690" t="s">
        <v>17457</v>
      </c>
      <c r="CE1690" t="s">
        <v>17458</v>
      </c>
      <c r="CF1690" t="s">
        <v>17459</v>
      </c>
      <c r="CG1690" t="s">
        <v>17460</v>
      </c>
      <c r="CH1690" t="s">
        <v>17461</v>
      </c>
      <c r="CI1690" t="s">
        <v>17462</v>
      </c>
      <c r="CJ1690" t="s">
        <v>17463</v>
      </c>
      <c r="CK1690" t="s">
        <v>17466</v>
      </c>
      <c r="CL1690" t="s">
        <v>17467</v>
      </c>
      <c r="CM1690" t="s">
        <v>17468</v>
      </c>
      <c r="CN1690" t="s">
        <v>17469</v>
      </c>
      <c r="CO1690" t="s">
        <v>17471</v>
      </c>
      <c r="CP1690" t="s">
        <v>17472</v>
      </c>
      <c r="CQ1690" t="s">
        <v>17474</v>
      </c>
      <c r="CR1690" t="s">
        <v>17475</v>
      </c>
      <c r="CS1690" t="s">
        <v>17476</v>
      </c>
      <c r="CT1690" t="s">
        <v>17477</v>
      </c>
      <c r="CU1690" t="s">
        <v>17478</v>
      </c>
      <c r="CV1690" t="s">
        <v>17479</v>
      </c>
      <c r="CW1690" t="s">
        <v>17480</v>
      </c>
      <c r="CX1690" t="s">
        <v>17481</v>
      </c>
      <c r="CY1690" t="s">
        <v>17482</v>
      </c>
      <c r="CZ1690" t="s">
        <v>17483</v>
      </c>
      <c r="DA1690" t="s">
        <v>17484</v>
      </c>
      <c r="DB1690" t="s">
        <v>17485</v>
      </c>
      <c r="DC1690" t="s">
        <v>17486</v>
      </c>
      <c r="DD1690" t="s">
        <v>17488</v>
      </c>
      <c r="DE1690" t="s">
        <v>17489</v>
      </c>
      <c r="DF1690" t="s">
        <v>17490</v>
      </c>
      <c r="DG1690" t="s">
        <v>17491</v>
      </c>
      <c r="DH1690" t="s">
        <v>17492</v>
      </c>
      <c r="DI1690" t="s">
        <v>17495</v>
      </c>
      <c r="DJ1690" t="s">
        <v>17496</v>
      </c>
      <c r="DK1690" t="s">
        <v>17497</v>
      </c>
      <c r="DL1690" t="s">
        <v>17498</v>
      </c>
      <c r="DM1690" t="s">
        <v>17499</v>
      </c>
      <c r="DN1690" t="s">
        <v>17500</v>
      </c>
      <c r="DO1690" t="s">
        <v>17501</v>
      </c>
      <c r="DP1690" t="s">
        <v>17503</v>
      </c>
      <c r="DQ1690" t="s">
        <v>17504</v>
      </c>
      <c r="DR1690" t="s">
        <v>17505</v>
      </c>
      <c r="DS1690" t="s">
        <v>17506</v>
      </c>
      <c r="DT1690" t="s">
        <v>17507</v>
      </c>
      <c r="DU1690" t="s">
        <v>17508</v>
      </c>
      <c r="DV1690" t="s">
        <v>17509</v>
      </c>
      <c r="DW1690" t="s">
        <v>17510</v>
      </c>
      <c r="DX1690" t="s">
        <v>17511</v>
      </c>
      <c r="DY1690" t="s">
        <v>17512</v>
      </c>
      <c r="DZ1690" t="s">
        <v>17513</v>
      </c>
      <c r="EA1690" t="s">
        <v>17601</v>
      </c>
      <c r="EB1690" t="s">
        <v>17514</v>
      </c>
      <c r="EC1690" t="s">
        <v>17515</v>
      </c>
      <c r="ED1690" t="s">
        <v>17516</v>
      </c>
      <c r="EE1690" t="s">
        <v>17517</v>
      </c>
      <c r="EF1690" t="s">
        <v>17518</v>
      </c>
      <c r="EG1690" t="s">
        <v>17519</v>
      </c>
      <c r="EH1690" t="s">
        <v>17521</v>
      </c>
      <c r="EI1690" t="s">
        <v>17522</v>
      </c>
      <c r="EJ1690" t="s">
        <v>17523</v>
      </c>
      <c r="EK1690" t="s">
        <v>17524</v>
      </c>
      <c r="EL1690" t="s">
        <v>17525</v>
      </c>
      <c r="EM1690" t="s">
        <v>17526</v>
      </c>
      <c r="EN1690" t="s">
        <v>17527</v>
      </c>
      <c r="EO1690" t="s">
        <v>17528</v>
      </c>
      <c r="EP1690" t="s">
        <v>17530</v>
      </c>
      <c r="EQ1690" t="s">
        <v>17531</v>
      </c>
      <c r="ER1690" t="s">
        <v>17532</v>
      </c>
      <c r="ES1690" t="s">
        <v>17533</v>
      </c>
      <c r="ET1690" t="s">
        <v>17534</v>
      </c>
      <c r="EU1690" t="s">
        <v>17535</v>
      </c>
      <c r="EV1690" t="s">
        <v>17536</v>
      </c>
      <c r="EW1690" t="s">
        <v>17537</v>
      </c>
      <c r="EX1690" t="s">
        <v>17538</v>
      </c>
      <c r="EY1690" t="s">
        <v>17602</v>
      </c>
      <c r="EZ1690" t="s">
        <v>17541</v>
      </c>
      <c r="FA1690" t="s">
        <v>17542</v>
      </c>
      <c r="FB1690" t="s">
        <v>17543</v>
      </c>
      <c r="FC1690" t="s">
        <v>17545</v>
      </c>
      <c r="FD1690" t="s">
        <v>17546</v>
      </c>
      <c r="FE1690" t="s">
        <v>17547</v>
      </c>
      <c r="FF1690" t="s">
        <v>17603</v>
      </c>
      <c r="FG1690" t="s">
        <v>17548</v>
      </c>
      <c r="FH1690" t="s">
        <v>17549</v>
      </c>
      <c r="FI1690" t="s">
        <v>17550</v>
      </c>
      <c r="FJ1690" t="s">
        <v>17551</v>
      </c>
      <c r="FK1690" t="s">
        <v>17552</v>
      </c>
      <c r="FL1690" t="s">
        <v>17553</v>
      </c>
      <c r="FM1690" t="s">
        <v>17554</v>
      </c>
      <c r="FN1690" t="s">
        <v>17555</v>
      </c>
      <c r="FO1690" t="s">
        <v>17556</v>
      </c>
      <c r="FP1690" t="s">
        <v>17557</v>
      </c>
      <c r="FQ1690" t="s">
        <v>17558</v>
      </c>
      <c r="FR1690" t="s">
        <v>17559</v>
      </c>
      <c r="FS1690" t="s">
        <v>17560</v>
      </c>
      <c r="FT1690" t="s">
        <v>17561</v>
      </c>
      <c r="FU1690" t="s">
        <v>17562</v>
      </c>
      <c r="FV1690" t="s">
        <v>17565</v>
      </c>
      <c r="FW1690" t="s">
        <v>17566</v>
      </c>
      <c r="FX1690" t="s">
        <v>17567</v>
      </c>
      <c r="FY1690" t="s">
        <v>17604</v>
      </c>
      <c r="FZ1690" t="s">
        <v>17619</v>
      </c>
      <c r="GA1690" t="s">
        <v>17569</v>
      </c>
      <c r="GB1690" t="s">
        <v>17570</v>
      </c>
      <c r="GC1690" t="s">
        <v>17571</v>
      </c>
      <c r="GD1690" t="s">
        <v>17572</v>
      </c>
      <c r="GE1690" t="s">
        <v>17573</v>
      </c>
      <c r="GF1690" t="s">
        <v>17576</v>
      </c>
      <c r="GG1690" t="s">
        <v>17577</v>
      </c>
      <c r="GH1690" t="s">
        <v>17578</v>
      </c>
      <c r="GI1690" t="s">
        <v>17579</v>
      </c>
      <c r="GJ1690" t="s">
        <v>17580</v>
      </c>
      <c r="GK1690" t="s">
        <v>17581</v>
      </c>
      <c r="GL1690" t="s">
        <v>17582</v>
      </c>
      <c r="GM1690" t="s">
        <v>17583</v>
      </c>
      <c r="GN1690" t="s">
        <v>17584</v>
      </c>
      <c r="GO1690" t="s">
        <v>17585</v>
      </c>
      <c r="GP1690" t="s">
        <v>17586</v>
      </c>
      <c r="GQ1690" t="s">
        <v>17587</v>
      </c>
      <c r="GR1690" t="s">
        <v>17588</v>
      </c>
      <c r="GS1690" t="s">
        <v>17605</v>
      </c>
      <c r="GT1690" t="s">
        <v>17589</v>
      </c>
      <c r="GU1690" t="s">
        <v>17590</v>
      </c>
      <c r="GV1690" t="s">
        <v>17591</v>
      </c>
      <c r="GW1690" t="s">
        <v>17592</v>
      </c>
      <c r="GX1690" t="s">
        <v>17606</v>
      </c>
      <c r="GY1690" t="s">
        <v>17607</v>
      </c>
      <c r="GZ1690" t="s">
        <v>17608</v>
      </c>
      <c r="HA1690" t="s">
        <v>17609</v>
      </c>
      <c r="HB1690" t="s">
        <v>17610</v>
      </c>
      <c r="HC1690" t="s">
        <v>17611</v>
      </c>
      <c r="HD1690" t="s">
        <v>17612</v>
      </c>
      <c r="HE1690" t="s">
        <v>17597</v>
      </c>
      <c r="HF1690" t="s">
        <v>17613</v>
      </c>
      <c r="HG1690" t="s">
        <v>17614</v>
      </c>
      <c r="HH1690" t="s">
        <v>17615</v>
      </c>
      <c r="HI1690" t="s">
        <v>17616</v>
      </c>
      <c r="HJ1690" t="s">
        <v>17617</v>
      </c>
      <c r="HK1690" t="s">
        <v>17618</v>
      </c>
      <c r="HL1690" t="s">
        <v>17620</v>
      </c>
      <c r="HM1690" t="s">
        <v>17621</v>
      </c>
      <c r="HN1690" t="s">
        <v>17622</v>
      </c>
      <c r="HO1690" t="s">
        <v>17623</v>
      </c>
      <c r="HP1690" t="s">
        <v>17624</v>
      </c>
    </row>
    <row r="1691" spans="1:224" x14ac:dyDescent="0.25">
      <c r="A1691" t="s">
        <v>19641</v>
      </c>
    </row>
    <row r="1692" spans="1:224" x14ac:dyDescent="0.25">
      <c r="A1692" t="s">
        <v>19642</v>
      </c>
    </row>
    <row r="1693" spans="1:224" x14ac:dyDescent="0.25">
      <c r="A1693" t="s">
        <v>19616</v>
      </c>
      <c r="B1693" t="s">
        <v>19537</v>
      </c>
    </row>
    <row r="1694" spans="1:224" x14ac:dyDescent="0.25">
      <c r="A1694" t="s">
        <v>19643</v>
      </c>
    </row>
    <row r="1695" spans="1:224" x14ac:dyDescent="0.25">
      <c r="A1695" t="s">
        <v>17357</v>
      </c>
      <c r="B1695" t="s">
        <v>17358</v>
      </c>
    </row>
    <row r="1696" spans="1:224" x14ac:dyDescent="0.25">
      <c r="A1696" t="s">
        <v>19644</v>
      </c>
    </row>
    <row r="1697" spans="1:2" x14ac:dyDescent="0.25">
      <c r="A1697" t="s">
        <v>17357</v>
      </c>
      <c r="B1697" t="s">
        <v>17358</v>
      </c>
    </row>
    <row r="1698" spans="1:2" x14ac:dyDescent="0.25">
      <c r="A1698" t="s">
        <v>19597</v>
      </c>
      <c r="B1698" t="s">
        <v>19598</v>
      </c>
    </row>
    <row r="1699" spans="1:2" x14ac:dyDescent="0.25">
      <c r="A1699" t="s">
        <v>19597</v>
      </c>
      <c r="B1699" t="s">
        <v>19598</v>
      </c>
    </row>
    <row r="1700" spans="1:2" x14ac:dyDescent="0.25">
      <c r="A1700" t="s">
        <v>19597</v>
      </c>
      <c r="B1700" t="s">
        <v>19598</v>
      </c>
    </row>
    <row r="1701" spans="1:2" x14ac:dyDescent="0.25">
      <c r="A1701" t="s">
        <v>19597</v>
      </c>
      <c r="B1701" t="s">
        <v>19598</v>
      </c>
    </row>
    <row r="1702" spans="1:2" x14ac:dyDescent="0.25">
      <c r="A1702" t="s">
        <v>19597</v>
      </c>
      <c r="B1702" t="s">
        <v>19598</v>
      </c>
    </row>
    <row r="1703" spans="1:2" x14ac:dyDescent="0.25">
      <c r="A1703" t="s">
        <v>19597</v>
      </c>
      <c r="B1703" t="s">
        <v>19598</v>
      </c>
    </row>
    <row r="1704" spans="1:2" x14ac:dyDescent="0.25">
      <c r="A1704" t="s">
        <v>19597</v>
      </c>
      <c r="B1704" t="s">
        <v>19598</v>
      </c>
    </row>
    <row r="1705" spans="1:2" x14ac:dyDescent="0.25">
      <c r="A1705" t="s">
        <v>19597</v>
      </c>
      <c r="B1705" t="s">
        <v>19598</v>
      </c>
    </row>
    <row r="1706" spans="1:2" x14ac:dyDescent="0.25">
      <c r="A1706" t="s">
        <v>19597</v>
      </c>
      <c r="B1706" t="s">
        <v>19598</v>
      </c>
    </row>
    <row r="1707" spans="1:2" x14ac:dyDescent="0.25">
      <c r="A1707" t="s">
        <v>19597</v>
      </c>
      <c r="B1707" t="s">
        <v>19598</v>
      </c>
    </row>
    <row r="1708" spans="1:2" x14ac:dyDescent="0.25">
      <c r="A1708" t="s">
        <v>19597</v>
      </c>
      <c r="B1708" t="s">
        <v>19598</v>
      </c>
    </row>
    <row r="1709" spans="1:2" x14ac:dyDescent="0.25">
      <c r="A1709" t="s">
        <v>19597</v>
      </c>
      <c r="B1709" t="s">
        <v>19598</v>
      </c>
    </row>
    <row r="1710" spans="1:2" x14ac:dyDescent="0.25">
      <c r="A1710" t="s">
        <v>19597</v>
      </c>
      <c r="B1710" t="s">
        <v>19598</v>
      </c>
    </row>
    <row r="1711" spans="1:2" x14ac:dyDescent="0.25">
      <c r="A1711" t="s">
        <v>19597</v>
      </c>
      <c r="B1711" t="s">
        <v>19598</v>
      </c>
    </row>
    <row r="1712" spans="1:2" x14ac:dyDescent="0.25">
      <c r="A1712" t="s">
        <v>19597</v>
      </c>
      <c r="B1712" t="s">
        <v>19598</v>
      </c>
    </row>
    <row r="1713" spans="1:2" x14ac:dyDescent="0.25">
      <c r="A1713" t="s">
        <v>19597</v>
      </c>
      <c r="B1713" t="s">
        <v>19598</v>
      </c>
    </row>
    <row r="1714" spans="1:2" x14ac:dyDescent="0.25">
      <c r="A1714" t="s">
        <v>19597</v>
      </c>
      <c r="B1714" t="s">
        <v>19598</v>
      </c>
    </row>
    <row r="1715" spans="1:2" x14ac:dyDescent="0.25">
      <c r="A1715" t="s">
        <v>19597</v>
      </c>
      <c r="B1715" t="s">
        <v>19598</v>
      </c>
    </row>
    <row r="1716" spans="1:2" x14ac:dyDescent="0.25">
      <c r="A1716" t="s">
        <v>19597</v>
      </c>
      <c r="B1716" t="s">
        <v>19598</v>
      </c>
    </row>
    <row r="1717" spans="1:2" x14ac:dyDescent="0.25">
      <c r="A1717" t="s">
        <v>19597</v>
      </c>
      <c r="B1717" t="s">
        <v>19598</v>
      </c>
    </row>
    <row r="1718" spans="1:2" x14ac:dyDescent="0.25">
      <c r="A1718" t="s">
        <v>19597</v>
      </c>
      <c r="B1718" t="s">
        <v>19598</v>
      </c>
    </row>
    <row r="1719" spans="1:2" x14ac:dyDescent="0.25">
      <c r="A1719" t="s">
        <v>19597</v>
      </c>
      <c r="B1719" t="s">
        <v>19598</v>
      </c>
    </row>
    <row r="1720" spans="1:2" x14ac:dyDescent="0.25">
      <c r="A1720" t="s">
        <v>19597</v>
      </c>
      <c r="B1720" t="s">
        <v>19598</v>
      </c>
    </row>
    <row r="1721" spans="1:2" x14ac:dyDescent="0.25">
      <c r="A1721" t="s">
        <v>19597</v>
      </c>
      <c r="B1721" t="s">
        <v>19598</v>
      </c>
    </row>
    <row r="1722" spans="1:2" x14ac:dyDescent="0.25">
      <c r="A1722" t="s">
        <v>19597</v>
      </c>
      <c r="B1722" t="s">
        <v>19598</v>
      </c>
    </row>
    <row r="1723" spans="1:2" x14ac:dyDescent="0.25">
      <c r="A1723" t="s">
        <v>19597</v>
      </c>
      <c r="B1723" t="s">
        <v>19598</v>
      </c>
    </row>
    <row r="1724" spans="1:2" x14ac:dyDescent="0.25">
      <c r="A1724" t="s">
        <v>19597</v>
      </c>
      <c r="B1724" t="s">
        <v>19598</v>
      </c>
    </row>
    <row r="1725" spans="1:2" x14ac:dyDescent="0.25">
      <c r="A1725" t="s">
        <v>19597</v>
      </c>
      <c r="B1725" t="s">
        <v>19598</v>
      </c>
    </row>
    <row r="1726" spans="1:2" x14ac:dyDescent="0.25">
      <c r="A1726" t="s">
        <v>19597</v>
      </c>
      <c r="B1726" t="s">
        <v>19598</v>
      </c>
    </row>
    <row r="1727" spans="1:2" x14ac:dyDescent="0.25">
      <c r="A1727" t="s">
        <v>19597</v>
      </c>
      <c r="B1727" t="s">
        <v>19598</v>
      </c>
    </row>
    <row r="1728" spans="1:2" x14ac:dyDescent="0.25">
      <c r="A1728" t="s">
        <v>19597</v>
      </c>
      <c r="B1728" t="s">
        <v>19598</v>
      </c>
    </row>
    <row r="1729" spans="1:2" x14ac:dyDescent="0.25">
      <c r="A1729" t="s">
        <v>19597</v>
      </c>
      <c r="B1729" t="s">
        <v>19598</v>
      </c>
    </row>
    <row r="1730" spans="1:2" x14ac:dyDescent="0.25">
      <c r="A1730" t="s">
        <v>19597</v>
      </c>
      <c r="B1730" t="s">
        <v>19598</v>
      </c>
    </row>
    <row r="1731" spans="1:2" x14ac:dyDescent="0.25">
      <c r="A1731" t="s">
        <v>19597</v>
      </c>
      <c r="B1731" t="s">
        <v>19598</v>
      </c>
    </row>
    <row r="1732" spans="1:2" x14ac:dyDescent="0.25">
      <c r="A1732" t="s">
        <v>19597</v>
      </c>
      <c r="B1732" t="s">
        <v>19598</v>
      </c>
    </row>
    <row r="1733" spans="1:2" x14ac:dyDescent="0.25">
      <c r="A1733" t="s">
        <v>19597</v>
      </c>
      <c r="B1733" t="s">
        <v>19598</v>
      </c>
    </row>
    <row r="1734" spans="1:2" x14ac:dyDescent="0.25">
      <c r="A1734" t="s">
        <v>19597</v>
      </c>
      <c r="B1734" t="s">
        <v>19598</v>
      </c>
    </row>
    <row r="1735" spans="1:2" x14ac:dyDescent="0.25">
      <c r="A1735" t="s">
        <v>19597</v>
      </c>
      <c r="B1735" t="s">
        <v>19598</v>
      </c>
    </row>
    <row r="1736" spans="1:2" x14ac:dyDescent="0.25">
      <c r="A1736" t="s">
        <v>19597</v>
      </c>
      <c r="B1736" t="s">
        <v>19598</v>
      </c>
    </row>
    <row r="1737" spans="1:2" x14ac:dyDescent="0.25">
      <c r="A1737" t="s">
        <v>19597</v>
      </c>
      <c r="B1737" t="s">
        <v>19598</v>
      </c>
    </row>
    <row r="1738" spans="1:2" x14ac:dyDescent="0.25">
      <c r="A1738" t="s">
        <v>19597</v>
      </c>
      <c r="B1738" t="s">
        <v>19598</v>
      </c>
    </row>
    <row r="1739" spans="1:2" x14ac:dyDescent="0.25">
      <c r="A1739" t="s">
        <v>19597</v>
      </c>
      <c r="B1739" t="s">
        <v>19598</v>
      </c>
    </row>
    <row r="1740" spans="1:2" x14ac:dyDescent="0.25">
      <c r="A1740" t="s">
        <v>19597</v>
      </c>
      <c r="B1740" t="s">
        <v>19598</v>
      </c>
    </row>
    <row r="1741" spans="1:2" x14ac:dyDescent="0.25">
      <c r="A1741" t="s">
        <v>19597</v>
      </c>
      <c r="B1741" t="s">
        <v>19598</v>
      </c>
    </row>
    <row r="1742" spans="1:2" x14ac:dyDescent="0.25">
      <c r="A1742" t="s">
        <v>19597</v>
      </c>
      <c r="B1742" t="s">
        <v>19598</v>
      </c>
    </row>
    <row r="1743" spans="1:2" x14ac:dyDescent="0.25">
      <c r="A1743" t="s">
        <v>19597</v>
      </c>
      <c r="B1743" t="s">
        <v>19598</v>
      </c>
    </row>
    <row r="1744" spans="1:2" x14ac:dyDescent="0.25">
      <c r="A1744" t="s">
        <v>19645</v>
      </c>
    </row>
    <row r="1745" spans="1:2" x14ac:dyDescent="0.25">
      <c r="A1745" t="s">
        <v>17357</v>
      </c>
      <c r="B1745" t="s">
        <v>17358</v>
      </c>
    </row>
    <row r="1746" spans="1:2" x14ac:dyDescent="0.25">
      <c r="A1746" t="s">
        <v>19646</v>
      </c>
    </row>
    <row r="1747" spans="1:2" x14ac:dyDescent="0.25">
      <c r="A1747" t="s">
        <v>17357</v>
      </c>
      <c r="B1747" t="s">
        <v>17358</v>
      </c>
    </row>
    <row r="1748" spans="1:2" x14ac:dyDescent="0.25">
      <c r="A1748" t="s">
        <v>19597</v>
      </c>
      <c r="B1748" t="s">
        <v>19598</v>
      </c>
    </row>
    <row r="1749" spans="1:2" x14ac:dyDescent="0.25">
      <c r="A1749" t="s">
        <v>19597</v>
      </c>
      <c r="B1749" t="s">
        <v>19598</v>
      </c>
    </row>
    <row r="1750" spans="1:2" x14ac:dyDescent="0.25">
      <c r="A1750" t="s">
        <v>19597</v>
      </c>
      <c r="B1750" t="s">
        <v>19598</v>
      </c>
    </row>
    <row r="1751" spans="1:2" x14ac:dyDescent="0.25">
      <c r="A1751" t="s">
        <v>19597</v>
      </c>
      <c r="B1751" t="s">
        <v>19598</v>
      </c>
    </row>
    <row r="1752" spans="1:2" x14ac:dyDescent="0.25">
      <c r="A1752" t="s">
        <v>19597</v>
      </c>
      <c r="B1752" t="s">
        <v>19598</v>
      </c>
    </row>
    <row r="1753" spans="1:2" x14ac:dyDescent="0.25">
      <c r="A1753" t="s">
        <v>19597</v>
      </c>
      <c r="B1753" t="s">
        <v>19598</v>
      </c>
    </row>
    <row r="1754" spans="1:2" x14ac:dyDescent="0.25">
      <c r="A1754" t="s">
        <v>19597</v>
      </c>
      <c r="B1754" t="s">
        <v>19598</v>
      </c>
    </row>
    <row r="1755" spans="1:2" x14ac:dyDescent="0.25">
      <c r="A1755" t="s">
        <v>19597</v>
      </c>
      <c r="B1755" t="s">
        <v>19598</v>
      </c>
    </row>
    <row r="1756" spans="1:2" x14ac:dyDescent="0.25">
      <c r="A1756" t="s">
        <v>19597</v>
      </c>
      <c r="B1756" t="s">
        <v>19598</v>
      </c>
    </row>
    <row r="1757" spans="1:2" x14ac:dyDescent="0.25">
      <c r="A1757" t="s">
        <v>19597</v>
      </c>
      <c r="B1757" t="s">
        <v>19598</v>
      </c>
    </row>
    <row r="1758" spans="1:2" x14ac:dyDescent="0.25">
      <c r="A1758" t="s">
        <v>19597</v>
      </c>
      <c r="B1758" t="s">
        <v>19598</v>
      </c>
    </row>
    <row r="1759" spans="1:2" x14ac:dyDescent="0.25">
      <c r="A1759" t="s">
        <v>19597</v>
      </c>
      <c r="B1759" t="s">
        <v>19598</v>
      </c>
    </row>
    <row r="1760" spans="1:2" x14ac:dyDescent="0.25">
      <c r="A1760" t="s">
        <v>19597</v>
      </c>
      <c r="B1760" t="s">
        <v>19598</v>
      </c>
    </row>
    <row r="1761" spans="1:2" x14ac:dyDescent="0.25">
      <c r="A1761" t="s">
        <v>19597</v>
      </c>
      <c r="B1761" t="s">
        <v>19598</v>
      </c>
    </row>
    <row r="1762" spans="1:2" x14ac:dyDescent="0.25">
      <c r="A1762" t="s">
        <v>19597</v>
      </c>
      <c r="B1762" t="s">
        <v>19598</v>
      </c>
    </row>
    <row r="1763" spans="1:2" x14ac:dyDescent="0.25">
      <c r="A1763" t="s">
        <v>19597</v>
      </c>
      <c r="B1763" t="s">
        <v>19598</v>
      </c>
    </row>
    <row r="1764" spans="1:2" x14ac:dyDescent="0.25">
      <c r="A1764" t="s">
        <v>19597</v>
      </c>
      <c r="B1764" t="s">
        <v>19598</v>
      </c>
    </row>
    <row r="1765" spans="1:2" x14ac:dyDescent="0.25">
      <c r="A1765" t="s">
        <v>19597</v>
      </c>
      <c r="B1765" t="s">
        <v>19598</v>
      </c>
    </row>
    <row r="1766" spans="1:2" x14ac:dyDescent="0.25">
      <c r="A1766" t="s">
        <v>19597</v>
      </c>
      <c r="B1766" t="s">
        <v>19598</v>
      </c>
    </row>
    <row r="1767" spans="1:2" x14ac:dyDescent="0.25">
      <c r="A1767" t="s">
        <v>19597</v>
      </c>
      <c r="B1767" t="s">
        <v>19598</v>
      </c>
    </row>
    <row r="1768" spans="1:2" x14ac:dyDescent="0.25">
      <c r="A1768" t="s">
        <v>19597</v>
      </c>
      <c r="B1768" t="s">
        <v>19598</v>
      </c>
    </row>
    <row r="1769" spans="1:2" x14ac:dyDescent="0.25">
      <c r="A1769" t="s">
        <v>19597</v>
      </c>
      <c r="B1769" t="s">
        <v>19598</v>
      </c>
    </row>
    <row r="1770" spans="1:2" x14ac:dyDescent="0.25">
      <c r="A1770" t="s">
        <v>19597</v>
      </c>
      <c r="B1770" t="s">
        <v>19598</v>
      </c>
    </row>
    <row r="1771" spans="1:2" x14ac:dyDescent="0.25">
      <c r="A1771" t="s">
        <v>19597</v>
      </c>
      <c r="B1771" t="s">
        <v>19598</v>
      </c>
    </row>
    <row r="1772" spans="1:2" x14ac:dyDescent="0.25">
      <c r="A1772" t="s">
        <v>19597</v>
      </c>
      <c r="B1772" t="s">
        <v>19598</v>
      </c>
    </row>
    <row r="1773" spans="1:2" x14ac:dyDescent="0.25">
      <c r="A1773" t="s">
        <v>19597</v>
      </c>
      <c r="B1773" t="s">
        <v>19598</v>
      </c>
    </row>
    <row r="1774" spans="1:2" x14ac:dyDescent="0.25">
      <c r="A1774" t="s">
        <v>19597</v>
      </c>
      <c r="B1774" t="s">
        <v>19598</v>
      </c>
    </row>
    <row r="1775" spans="1:2" x14ac:dyDescent="0.25">
      <c r="A1775" t="s">
        <v>19597</v>
      </c>
      <c r="B1775" t="s">
        <v>19598</v>
      </c>
    </row>
    <row r="1776" spans="1:2" x14ac:dyDescent="0.25">
      <c r="A1776" t="s">
        <v>19597</v>
      </c>
      <c r="B1776" t="s">
        <v>19598</v>
      </c>
    </row>
    <row r="1777" spans="1:2" x14ac:dyDescent="0.25">
      <c r="A1777" t="s">
        <v>19597</v>
      </c>
      <c r="B1777" t="s">
        <v>19598</v>
      </c>
    </row>
    <row r="1778" spans="1:2" x14ac:dyDescent="0.25">
      <c r="A1778" t="s">
        <v>19597</v>
      </c>
      <c r="B1778" t="s">
        <v>19598</v>
      </c>
    </row>
    <row r="1779" spans="1:2" x14ac:dyDescent="0.25">
      <c r="A1779" t="s">
        <v>19597</v>
      </c>
      <c r="B1779" t="s">
        <v>19598</v>
      </c>
    </row>
    <row r="1780" spans="1:2" x14ac:dyDescent="0.25">
      <c r="A1780" t="s">
        <v>19597</v>
      </c>
      <c r="B1780" t="s">
        <v>19598</v>
      </c>
    </row>
    <row r="1781" spans="1:2" x14ac:dyDescent="0.25">
      <c r="A1781" t="s">
        <v>19597</v>
      </c>
      <c r="B1781" t="s">
        <v>19598</v>
      </c>
    </row>
    <row r="1782" spans="1:2" x14ac:dyDescent="0.25">
      <c r="A1782" t="s">
        <v>19597</v>
      </c>
      <c r="B1782" t="s">
        <v>19598</v>
      </c>
    </row>
    <row r="1783" spans="1:2" x14ac:dyDescent="0.25">
      <c r="A1783" t="s">
        <v>19597</v>
      </c>
      <c r="B1783" t="s">
        <v>19598</v>
      </c>
    </row>
    <row r="1784" spans="1:2" x14ac:dyDescent="0.25">
      <c r="A1784" t="s">
        <v>19597</v>
      </c>
      <c r="B1784" t="s">
        <v>19598</v>
      </c>
    </row>
    <row r="1785" spans="1:2" x14ac:dyDescent="0.25">
      <c r="A1785" t="s">
        <v>19647</v>
      </c>
    </row>
    <row r="1786" spans="1:2" x14ac:dyDescent="0.25">
      <c r="A1786" t="s">
        <v>17357</v>
      </c>
      <c r="B1786" t="s">
        <v>17358</v>
      </c>
    </row>
    <row r="1787" spans="1:2" x14ac:dyDescent="0.25">
      <c r="A1787" t="s">
        <v>19597</v>
      </c>
      <c r="B1787" t="s">
        <v>19598</v>
      </c>
    </row>
    <row r="1788" spans="1:2" x14ac:dyDescent="0.25">
      <c r="A1788" t="s">
        <v>19597</v>
      </c>
      <c r="B1788" t="s">
        <v>19598</v>
      </c>
    </row>
    <row r="1789" spans="1:2" x14ac:dyDescent="0.25">
      <c r="A1789" t="s">
        <v>19597</v>
      </c>
      <c r="B1789" t="s">
        <v>19598</v>
      </c>
    </row>
    <row r="1790" spans="1:2" x14ac:dyDescent="0.25">
      <c r="A1790" t="s">
        <v>19597</v>
      </c>
      <c r="B1790" t="s">
        <v>19598</v>
      </c>
    </row>
    <row r="1791" spans="1:2" x14ac:dyDescent="0.25">
      <c r="A1791" t="s">
        <v>19597</v>
      </c>
      <c r="B1791" t="s">
        <v>19598</v>
      </c>
    </row>
    <row r="1792" spans="1:2" x14ac:dyDescent="0.25">
      <c r="A1792" t="s">
        <v>19597</v>
      </c>
      <c r="B1792" t="s">
        <v>19598</v>
      </c>
    </row>
    <row r="1793" spans="1:2" x14ac:dyDescent="0.25">
      <c r="A1793" t="s">
        <v>19597</v>
      </c>
      <c r="B1793" t="s">
        <v>19598</v>
      </c>
    </row>
    <row r="1794" spans="1:2" x14ac:dyDescent="0.25">
      <c r="A1794" t="s">
        <v>19597</v>
      </c>
      <c r="B1794" t="s">
        <v>19598</v>
      </c>
    </row>
    <row r="1795" spans="1:2" x14ac:dyDescent="0.25">
      <c r="A1795" t="s">
        <v>19597</v>
      </c>
      <c r="B1795" t="s">
        <v>19598</v>
      </c>
    </row>
    <row r="1796" spans="1:2" x14ac:dyDescent="0.25">
      <c r="A1796" t="s">
        <v>19597</v>
      </c>
      <c r="B1796" t="s">
        <v>19598</v>
      </c>
    </row>
    <row r="1797" spans="1:2" x14ac:dyDescent="0.25">
      <c r="A1797" t="s">
        <v>19597</v>
      </c>
      <c r="B1797" t="s">
        <v>19598</v>
      </c>
    </row>
    <row r="1798" spans="1:2" x14ac:dyDescent="0.25">
      <c r="A1798" t="s">
        <v>19597</v>
      </c>
      <c r="B1798" t="s">
        <v>19598</v>
      </c>
    </row>
    <row r="1799" spans="1:2" x14ac:dyDescent="0.25">
      <c r="A1799" t="s">
        <v>19597</v>
      </c>
      <c r="B1799" t="s">
        <v>19598</v>
      </c>
    </row>
    <row r="1800" spans="1:2" x14ac:dyDescent="0.25">
      <c r="A1800" t="s">
        <v>19597</v>
      </c>
      <c r="B1800" t="s">
        <v>19598</v>
      </c>
    </row>
    <row r="1801" spans="1:2" x14ac:dyDescent="0.25">
      <c r="A1801" t="s">
        <v>19597</v>
      </c>
      <c r="B1801" t="s">
        <v>19598</v>
      </c>
    </row>
    <row r="1802" spans="1:2" x14ac:dyDescent="0.25">
      <c r="A1802" t="s">
        <v>19597</v>
      </c>
      <c r="B1802" t="s">
        <v>19598</v>
      </c>
    </row>
    <row r="1803" spans="1:2" x14ac:dyDescent="0.25">
      <c r="A1803" t="s">
        <v>19597</v>
      </c>
      <c r="B1803" t="s">
        <v>19598</v>
      </c>
    </row>
    <row r="1804" spans="1:2" x14ac:dyDescent="0.25">
      <c r="A1804" t="s">
        <v>19597</v>
      </c>
      <c r="B1804" t="s">
        <v>19598</v>
      </c>
    </row>
    <row r="1805" spans="1:2" x14ac:dyDescent="0.25">
      <c r="A1805" t="s">
        <v>19597</v>
      </c>
      <c r="B1805" t="s">
        <v>19598</v>
      </c>
    </row>
    <row r="1806" spans="1:2" x14ac:dyDescent="0.25">
      <c r="A1806" t="s">
        <v>19597</v>
      </c>
      <c r="B1806" t="s">
        <v>19598</v>
      </c>
    </row>
    <row r="1807" spans="1:2" x14ac:dyDescent="0.25">
      <c r="A1807" t="s">
        <v>19597</v>
      </c>
      <c r="B1807" t="s">
        <v>19598</v>
      </c>
    </row>
    <row r="1808" spans="1:2" x14ac:dyDescent="0.25">
      <c r="A1808" t="s">
        <v>19597</v>
      </c>
      <c r="B1808" t="s">
        <v>19598</v>
      </c>
    </row>
    <row r="1809" spans="1:2" x14ac:dyDescent="0.25">
      <c r="A1809" t="s">
        <v>19597</v>
      </c>
      <c r="B1809" t="s">
        <v>19598</v>
      </c>
    </row>
    <row r="1810" spans="1:2" x14ac:dyDescent="0.25">
      <c r="A1810" t="s">
        <v>19597</v>
      </c>
      <c r="B1810" t="s">
        <v>19598</v>
      </c>
    </row>
    <row r="1811" spans="1:2" x14ac:dyDescent="0.25">
      <c r="A1811" t="s">
        <v>19597</v>
      </c>
      <c r="B1811" t="s">
        <v>19598</v>
      </c>
    </row>
    <row r="1812" spans="1:2" x14ac:dyDescent="0.25">
      <c r="A1812" t="s">
        <v>19597</v>
      </c>
      <c r="B1812" t="s">
        <v>19598</v>
      </c>
    </row>
    <row r="1813" spans="1:2" x14ac:dyDescent="0.25">
      <c r="A1813" t="s">
        <v>19597</v>
      </c>
      <c r="B1813" t="s">
        <v>19598</v>
      </c>
    </row>
    <row r="1814" spans="1:2" x14ac:dyDescent="0.25">
      <c r="A1814" t="s">
        <v>19597</v>
      </c>
      <c r="B1814" t="s">
        <v>19598</v>
      </c>
    </row>
    <row r="1815" spans="1:2" x14ac:dyDescent="0.25">
      <c r="A1815" t="s">
        <v>19597</v>
      </c>
      <c r="B1815" t="s">
        <v>19598</v>
      </c>
    </row>
    <row r="1816" spans="1:2" x14ac:dyDescent="0.25">
      <c r="A1816" t="s">
        <v>19597</v>
      </c>
      <c r="B1816" t="s">
        <v>19598</v>
      </c>
    </row>
    <row r="1817" spans="1:2" x14ac:dyDescent="0.25">
      <c r="A1817" t="s">
        <v>19597</v>
      </c>
      <c r="B1817" t="s">
        <v>19598</v>
      </c>
    </row>
    <row r="1818" spans="1:2" x14ac:dyDescent="0.25">
      <c r="A1818" t="s">
        <v>19597</v>
      </c>
      <c r="B1818" t="s">
        <v>19598</v>
      </c>
    </row>
    <row r="1819" spans="1:2" x14ac:dyDescent="0.25">
      <c r="A1819" t="s">
        <v>19597</v>
      </c>
      <c r="B1819" t="s">
        <v>19598</v>
      </c>
    </row>
    <row r="1820" spans="1:2" x14ac:dyDescent="0.25">
      <c r="A1820" t="s">
        <v>19597</v>
      </c>
      <c r="B1820" t="s">
        <v>19598</v>
      </c>
    </row>
    <row r="1821" spans="1:2" x14ac:dyDescent="0.25">
      <c r="A1821" t="s">
        <v>19648</v>
      </c>
    </row>
    <row r="1822" spans="1:2" x14ac:dyDescent="0.25">
      <c r="A1822" t="s">
        <v>17357</v>
      </c>
      <c r="B1822" t="s">
        <v>17358</v>
      </c>
    </row>
    <row r="1823" spans="1:2" x14ac:dyDescent="0.25">
      <c r="A1823" t="s">
        <v>19649</v>
      </c>
    </row>
    <row r="1824" spans="1:2" x14ac:dyDescent="0.25">
      <c r="A1824" t="s">
        <v>17357</v>
      </c>
      <c r="B1824" t="s">
        <v>17358</v>
      </c>
    </row>
    <row r="1825" spans="1:2" x14ac:dyDescent="0.25">
      <c r="A1825" t="s">
        <v>19650</v>
      </c>
    </row>
    <row r="1826" spans="1:2" x14ac:dyDescent="0.25">
      <c r="A1826" t="s">
        <v>17357</v>
      </c>
      <c r="B1826" t="s">
        <v>17358</v>
      </c>
    </row>
    <row r="1827" spans="1:2" x14ac:dyDescent="0.25">
      <c r="A1827" t="s">
        <v>2583</v>
      </c>
    </row>
    <row r="1828" spans="1:2" x14ac:dyDescent="0.25">
      <c r="A1828" t="s">
        <v>17357</v>
      </c>
      <c r="B1828" t="s">
        <v>17358</v>
      </c>
    </row>
    <row r="1829" spans="1:2" x14ac:dyDescent="0.25">
      <c r="A1829" t="s">
        <v>2584</v>
      </c>
    </row>
    <row r="1830" spans="1:2" x14ac:dyDescent="0.25">
      <c r="A1830" t="s">
        <v>17357</v>
      </c>
      <c r="B1830" t="s">
        <v>17358</v>
      </c>
    </row>
    <row r="1831" spans="1:2" x14ac:dyDescent="0.25">
      <c r="A1831" t="s">
        <v>19651</v>
      </c>
    </row>
    <row r="1832" spans="1:2" x14ac:dyDescent="0.25">
      <c r="A1832" t="s">
        <v>17357</v>
      </c>
      <c r="B1832" t="s">
        <v>17358</v>
      </c>
    </row>
    <row r="1833" spans="1:2" x14ac:dyDescent="0.25">
      <c r="A1833" t="s">
        <v>19652</v>
      </c>
    </row>
    <row r="1834" spans="1:2" x14ac:dyDescent="0.25">
      <c r="A1834" t="s">
        <v>17357</v>
      </c>
      <c r="B1834" t="s">
        <v>17358</v>
      </c>
    </row>
    <row r="1835" spans="1:2" x14ac:dyDescent="0.25">
      <c r="A1835" t="s">
        <v>19653</v>
      </c>
    </row>
    <row r="1836" spans="1:2" x14ac:dyDescent="0.25">
      <c r="A1836" t="s">
        <v>17357</v>
      </c>
      <c r="B1836" t="s">
        <v>17358</v>
      </c>
    </row>
    <row r="1837" spans="1:2" x14ac:dyDescent="0.25">
      <c r="A1837" t="s">
        <v>19654</v>
      </c>
    </row>
    <row r="1838" spans="1:2" x14ac:dyDescent="0.25">
      <c r="A1838" t="s">
        <v>17357</v>
      </c>
      <c r="B1838" t="s">
        <v>17358</v>
      </c>
    </row>
    <row r="1839" spans="1:2" x14ac:dyDescent="0.25">
      <c r="A1839" t="s">
        <v>19655</v>
      </c>
    </row>
    <row r="1840" spans="1:2" x14ac:dyDescent="0.25">
      <c r="A1840" t="s">
        <v>17357</v>
      </c>
      <c r="B1840" t="s">
        <v>17358</v>
      </c>
    </row>
    <row r="1841" spans="1:2" x14ac:dyDescent="0.25">
      <c r="A1841" t="s">
        <v>19656</v>
      </c>
    </row>
    <row r="1842" spans="1:2" x14ac:dyDescent="0.25">
      <c r="A1842" t="s">
        <v>17357</v>
      </c>
      <c r="B1842" t="s">
        <v>17358</v>
      </c>
    </row>
    <row r="1843" spans="1:2" x14ac:dyDescent="0.25">
      <c r="A1843" t="s">
        <v>19657</v>
      </c>
    </row>
    <row r="1844" spans="1:2" x14ac:dyDescent="0.25">
      <c r="A1844" t="s">
        <v>17357</v>
      </c>
      <c r="B1844" t="s">
        <v>17358</v>
      </c>
    </row>
    <row r="1845" spans="1:2" x14ac:dyDescent="0.25">
      <c r="A1845" t="s">
        <v>19658</v>
      </c>
    </row>
    <row r="1846" spans="1:2" x14ac:dyDescent="0.25">
      <c r="A1846" t="s">
        <v>17357</v>
      </c>
      <c r="B1846" t="s">
        <v>17358</v>
      </c>
    </row>
    <row r="1847" spans="1:2" x14ac:dyDescent="0.25">
      <c r="A1847" t="s">
        <v>19659</v>
      </c>
    </row>
    <row r="1848" spans="1:2" x14ac:dyDescent="0.25">
      <c r="A1848" t="s">
        <v>17357</v>
      </c>
      <c r="B1848" t="s">
        <v>17358</v>
      </c>
    </row>
    <row r="1849" spans="1:2" x14ac:dyDescent="0.25">
      <c r="A1849" t="s">
        <v>2585</v>
      </c>
    </row>
    <row r="1850" spans="1:2" x14ac:dyDescent="0.25">
      <c r="A1850" t="s">
        <v>17357</v>
      </c>
      <c r="B1850" t="s">
        <v>17358</v>
      </c>
    </row>
    <row r="1851" spans="1:2" x14ac:dyDescent="0.25">
      <c r="A1851" t="s">
        <v>2586</v>
      </c>
    </row>
    <row r="1852" spans="1:2" x14ac:dyDescent="0.25">
      <c r="A1852" t="s">
        <v>17357</v>
      </c>
      <c r="B1852" t="s">
        <v>17358</v>
      </c>
    </row>
    <row r="1853" spans="1:2" x14ac:dyDescent="0.25">
      <c r="A1853" t="s">
        <v>2587</v>
      </c>
    </row>
    <row r="1854" spans="1:2" x14ac:dyDescent="0.25">
      <c r="A1854" t="s">
        <v>17357</v>
      </c>
      <c r="B1854" t="s">
        <v>17358</v>
      </c>
    </row>
    <row r="1855" spans="1:2" x14ac:dyDescent="0.25">
      <c r="A1855" t="s">
        <v>19660</v>
      </c>
    </row>
    <row r="1856" spans="1:2" x14ac:dyDescent="0.25">
      <c r="A1856" t="s">
        <v>17357</v>
      </c>
      <c r="B1856" t="s">
        <v>17358</v>
      </c>
    </row>
    <row r="1857" spans="1:224" x14ac:dyDescent="0.25">
      <c r="A1857" t="s">
        <v>17370</v>
      </c>
      <c r="B1857" t="s">
        <v>17371</v>
      </c>
      <c r="C1857" t="s">
        <v>17372</v>
      </c>
      <c r="D1857" t="s">
        <v>17373</v>
      </c>
      <c r="E1857" t="s">
        <v>17374</v>
      </c>
      <c r="F1857" t="s">
        <v>17375</v>
      </c>
      <c r="G1857" t="s">
        <v>17376</v>
      </c>
      <c r="H1857" t="s">
        <v>17594</v>
      </c>
      <c r="I1857" t="s">
        <v>17377</v>
      </c>
      <c r="J1857" t="s">
        <v>17378</v>
      </c>
      <c r="K1857" t="s">
        <v>17379</v>
      </c>
      <c r="L1857" t="s">
        <v>17380</v>
      </c>
      <c r="M1857" t="s">
        <v>17381</v>
      </c>
      <c r="N1857" t="s">
        <v>17382</v>
      </c>
      <c r="O1857" t="s">
        <v>17384</v>
      </c>
      <c r="P1857" t="s">
        <v>17385</v>
      </c>
      <c r="Q1857" t="s">
        <v>17386</v>
      </c>
      <c r="R1857" t="s">
        <v>17387</v>
      </c>
      <c r="S1857" t="s">
        <v>17388</v>
      </c>
      <c r="T1857" t="s">
        <v>17389</v>
      </c>
      <c r="U1857" t="s">
        <v>17391</v>
      </c>
      <c r="V1857" t="s">
        <v>17392</v>
      </c>
      <c r="W1857" t="s">
        <v>17595</v>
      </c>
      <c r="X1857" t="s">
        <v>17393</v>
      </c>
      <c r="Y1857" t="s">
        <v>17394</v>
      </c>
      <c r="Z1857" t="s">
        <v>17395</v>
      </c>
      <c r="AA1857" t="s">
        <v>17396</v>
      </c>
      <c r="AB1857" t="s">
        <v>17397</v>
      </c>
      <c r="AC1857" t="s">
        <v>17398</v>
      </c>
      <c r="AD1857" t="s">
        <v>17399</v>
      </c>
      <c r="AE1857" t="s">
        <v>17596</v>
      </c>
      <c r="AF1857" t="s">
        <v>17400</v>
      </c>
      <c r="AG1857" t="s">
        <v>17402</v>
      </c>
      <c r="AH1857" t="s">
        <v>17403</v>
      </c>
      <c r="AI1857" t="s">
        <v>17404</v>
      </c>
      <c r="AJ1857" t="s">
        <v>17405</v>
      </c>
      <c r="AK1857" t="s">
        <v>17406</v>
      </c>
      <c r="AL1857" t="s">
        <v>17407</v>
      </c>
      <c r="AM1857" t="s">
        <v>17598</v>
      </c>
      <c r="AN1857" t="s">
        <v>17408</v>
      </c>
      <c r="AO1857" t="s">
        <v>17409</v>
      </c>
      <c r="AP1857" t="s">
        <v>17410</v>
      </c>
      <c r="AQ1857" t="s">
        <v>17411</v>
      </c>
      <c r="AR1857" t="s">
        <v>17412</v>
      </c>
      <c r="AS1857" t="s">
        <v>17413</v>
      </c>
      <c r="AT1857" t="s">
        <v>17414</v>
      </c>
      <c r="AU1857" t="s">
        <v>17415</v>
      </c>
      <c r="AV1857" t="s">
        <v>17416</v>
      </c>
      <c r="AW1857" t="s">
        <v>17417</v>
      </c>
      <c r="AX1857" t="s">
        <v>17418</v>
      </c>
      <c r="AY1857" t="s">
        <v>17419</v>
      </c>
      <c r="AZ1857" t="s">
        <v>17420</v>
      </c>
      <c r="BA1857" t="s">
        <v>17422</v>
      </c>
      <c r="BB1857" t="s">
        <v>17423</v>
      </c>
      <c r="BC1857" t="s">
        <v>17427</v>
      </c>
      <c r="BD1857" t="s">
        <v>17428</v>
      </c>
      <c r="BE1857" t="s">
        <v>17429</v>
      </c>
      <c r="BF1857" t="s">
        <v>17430</v>
      </c>
      <c r="BG1857" t="s">
        <v>17431</v>
      </c>
      <c r="BH1857" t="s">
        <v>17432</v>
      </c>
      <c r="BI1857" t="s">
        <v>17433</v>
      </c>
      <c r="BJ1857" t="s">
        <v>17434</v>
      </c>
      <c r="BK1857" t="s">
        <v>17436</v>
      </c>
      <c r="BL1857" t="s">
        <v>17599</v>
      </c>
      <c r="BM1857" t="s">
        <v>17437</v>
      </c>
      <c r="BN1857" t="s">
        <v>17438</v>
      </c>
      <c r="BO1857" t="s">
        <v>17441</v>
      </c>
      <c r="BP1857" t="s">
        <v>17442</v>
      </c>
      <c r="BQ1857" t="s">
        <v>17443</v>
      </c>
      <c r="BR1857" t="s">
        <v>17444</v>
      </c>
      <c r="BS1857" t="s">
        <v>17445</v>
      </c>
      <c r="BT1857" t="s">
        <v>17446</v>
      </c>
      <c r="BU1857" t="s">
        <v>17448</v>
      </c>
      <c r="BV1857" t="s">
        <v>17600</v>
      </c>
      <c r="BW1857" t="s">
        <v>17450</v>
      </c>
      <c r="BX1857" t="s">
        <v>17451</v>
      </c>
      <c r="BY1857" t="s">
        <v>17452</v>
      </c>
      <c r="BZ1857" t="s">
        <v>17453</v>
      </c>
      <c r="CA1857" t="s">
        <v>17454</v>
      </c>
      <c r="CB1857" t="s">
        <v>17455</v>
      </c>
      <c r="CC1857" t="s">
        <v>17456</v>
      </c>
      <c r="CD1857" t="s">
        <v>17457</v>
      </c>
      <c r="CE1857" t="s">
        <v>17458</v>
      </c>
      <c r="CF1857" t="s">
        <v>17459</v>
      </c>
      <c r="CG1857" t="s">
        <v>17460</v>
      </c>
      <c r="CH1857" t="s">
        <v>17461</v>
      </c>
      <c r="CI1857" t="s">
        <v>17462</v>
      </c>
      <c r="CJ1857" t="s">
        <v>17463</v>
      </c>
      <c r="CK1857" t="s">
        <v>17466</v>
      </c>
      <c r="CL1857" t="s">
        <v>17467</v>
      </c>
      <c r="CM1857" t="s">
        <v>17468</v>
      </c>
      <c r="CN1857" t="s">
        <v>17469</v>
      </c>
      <c r="CO1857" t="s">
        <v>17471</v>
      </c>
      <c r="CP1857" t="s">
        <v>17472</v>
      </c>
      <c r="CQ1857" t="s">
        <v>17474</v>
      </c>
      <c r="CR1857" t="s">
        <v>17475</v>
      </c>
      <c r="CS1857" t="s">
        <v>17476</v>
      </c>
      <c r="CT1857" t="s">
        <v>17477</v>
      </c>
      <c r="CU1857" t="s">
        <v>17478</v>
      </c>
      <c r="CV1857" t="s">
        <v>17479</v>
      </c>
      <c r="CW1857" t="s">
        <v>17480</v>
      </c>
      <c r="CX1857" t="s">
        <v>17481</v>
      </c>
      <c r="CY1857" t="s">
        <v>17482</v>
      </c>
      <c r="CZ1857" t="s">
        <v>17483</v>
      </c>
      <c r="DA1857" t="s">
        <v>17484</v>
      </c>
      <c r="DB1857" t="s">
        <v>17485</v>
      </c>
      <c r="DC1857" t="s">
        <v>17486</v>
      </c>
      <c r="DD1857" t="s">
        <v>17488</v>
      </c>
      <c r="DE1857" t="s">
        <v>17489</v>
      </c>
      <c r="DF1857" t="s">
        <v>17490</v>
      </c>
      <c r="DG1857" t="s">
        <v>17491</v>
      </c>
      <c r="DH1857" t="s">
        <v>17492</v>
      </c>
      <c r="DI1857" t="s">
        <v>17495</v>
      </c>
      <c r="DJ1857" t="s">
        <v>17496</v>
      </c>
      <c r="DK1857" t="s">
        <v>17497</v>
      </c>
      <c r="DL1857" t="s">
        <v>17498</v>
      </c>
      <c r="DM1857" t="s">
        <v>17499</v>
      </c>
      <c r="DN1857" t="s">
        <v>17500</v>
      </c>
      <c r="DO1857" t="s">
        <v>17501</v>
      </c>
      <c r="DP1857" t="s">
        <v>17503</v>
      </c>
      <c r="DQ1857" t="s">
        <v>17504</v>
      </c>
      <c r="DR1857" t="s">
        <v>17505</v>
      </c>
      <c r="DS1857" t="s">
        <v>17506</v>
      </c>
      <c r="DT1857" t="s">
        <v>17507</v>
      </c>
      <c r="DU1857" t="s">
        <v>17508</v>
      </c>
      <c r="DV1857" t="s">
        <v>17509</v>
      </c>
      <c r="DW1857" t="s">
        <v>17510</v>
      </c>
      <c r="DX1857" t="s">
        <v>17511</v>
      </c>
      <c r="DY1857" t="s">
        <v>17512</v>
      </c>
      <c r="DZ1857" t="s">
        <v>17513</v>
      </c>
      <c r="EA1857" t="s">
        <v>17601</v>
      </c>
      <c r="EB1857" t="s">
        <v>17514</v>
      </c>
      <c r="EC1857" t="s">
        <v>17515</v>
      </c>
      <c r="ED1857" t="s">
        <v>17516</v>
      </c>
      <c r="EE1857" t="s">
        <v>17517</v>
      </c>
      <c r="EF1857" t="s">
        <v>17518</v>
      </c>
      <c r="EG1857" t="s">
        <v>17519</v>
      </c>
      <c r="EH1857" t="s">
        <v>17521</v>
      </c>
      <c r="EI1857" t="s">
        <v>17522</v>
      </c>
      <c r="EJ1857" t="s">
        <v>17523</v>
      </c>
      <c r="EK1857" t="s">
        <v>17524</v>
      </c>
      <c r="EL1857" t="s">
        <v>17525</v>
      </c>
      <c r="EM1857" t="s">
        <v>17526</v>
      </c>
      <c r="EN1857" t="s">
        <v>17527</v>
      </c>
      <c r="EO1857" t="s">
        <v>17528</v>
      </c>
      <c r="EP1857" t="s">
        <v>17530</v>
      </c>
      <c r="EQ1857" t="s">
        <v>17531</v>
      </c>
      <c r="ER1857" t="s">
        <v>17532</v>
      </c>
      <c r="ES1857" t="s">
        <v>17533</v>
      </c>
      <c r="ET1857" t="s">
        <v>17534</v>
      </c>
      <c r="EU1857" t="s">
        <v>17535</v>
      </c>
      <c r="EV1857" t="s">
        <v>17536</v>
      </c>
      <c r="EW1857" t="s">
        <v>17537</v>
      </c>
      <c r="EX1857" t="s">
        <v>17538</v>
      </c>
      <c r="EY1857" t="s">
        <v>17602</v>
      </c>
      <c r="EZ1857" t="s">
        <v>17541</v>
      </c>
      <c r="FA1857" t="s">
        <v>17542</v>
      </c>
      <c r="FB1857" t="s">
        <v>17543</v>
      </c>
      <c r="FC1857" t="s">
        <v>17545</v>
      </c>
      <c r="FD1857" t="s">
        <v>17546</v>
      </c>
      <c r="FE1857" t="s">
        <v>17547</v>
      </c>
      <c r="FF1857" t="s">
        <v>17603</v>
      </c>
      <c r="FG1857" t="s">
        <v>17548</v>
      </c>
      <c r="FH1857" t="s">
        <v>17549</v>
      </c>
      <c r="FI1857" t="s">
        <v>17550</v>
      </c>
      <c r="FJ1857" t="s">
        <v>17551</v>
      </c>
      <c r="FK1857" t="s">
        <v>17552</v>
      </c>
      <c r="FL1857" t="s">
        <v>17553</v>
      </c>
      <c r="FM1857" t="s">
        <v>17554</v>
      </c>
      <c r="FN1857" t="s">
        <v>17555</v>
      </c>
      <c r="FO1857" t="s">
        <v>17556</v>
      </c>
      <c r="FP1857" t="s">
        <v>17557</v>
      </c>
      <c r="FQ1857" t="s">
        <v>17558</v>
      </c>
      <c r="FR1857" t="s">
        <v>17559</v>
      </c>
      <c r="FS1857" t="s">
        <v>17560</v>
      </c>
      <c r="FT1857" t="s">
        <v>17561</v>
      </c>
      <c r="FU1857" t="s">
        <v>17562</v>
      </c>
      <c r="FV1857" t="s">
        <v>17565</v>
      </c>
      <c r="FW1857" t="s">
        <v>17566</v>
      </c>
      <c r="FX1857" t="s">
        <v>17567</v>
      </c>
      <c r="FY1857" t="s">
        <v>17604</v>
      </c>
      <c r="FZ1857" t="s">
        <v>17619</v>
      </c>
      <c r="GA1857" t="s">
        <v>17569</v>
      </c>
      <c r="GB1857" t="s">
        <v>17570</v>
      </c>
      <c r="GC1857" t="s">
        <v>17571</v>
      </c>
      <c r="GD1857" t="s">
        <v>17572</v>
      </c>
      <c r="GE1857" t="s">
        <v>17573</v>
      </c>
      <c r="GF1857" t="s">
        <v>17576</v>
      </c>
      <c r="GG1857" t="s">
        <v>17577</v>
      </c>
      <c r="GH1857" t="s">
        <v>17578</v>
      </c>
      <c r="GI1857" t="s">
        <v>17579</v>
      </c>
      <c r="GJ1857" t="s">
        <v>17580</v>
      </c>
      <c r="GK1857" t="s">
        <v>17581</v>
      </c>
      <c r="GL1857" t="s">
        <v>17582</v>
      </c>
      <c r="GM1857" t="s">
        <v>17583</v>
      </c>
      <c r="GN1857" t="s">
        <v>17584</v>
      </c>
      <c r="GO1857" t="s">
        <v>17585</v>
      </c>
      <c r="GP1857" t="s">
        <v>17586</v>
      </c>
      <c r="GQ1857" t="s">
        <v>17587</v>
      </c>
      <c r="GR1857" t="s">
        <v>17588</v>
      </c>
      <c r="GS1857" t="s">
        <v>17605</v>
      </c>
      <c r="GT1857" t="s">
        <v>17589</v>
      </c>
      <c r="GU1857" t="s">
        <v>17590</v>
      </c>
      <c r="GV1857" t="s">
        <v>17591</v>
      </c>
      <c r="GW1857" t="s">
        <v>17592</v>
      </c>
      <c r="GX1857" t="s">
        <v>17606</v>
      </c>
      <c r="GY1857" t="s">
        <v>17607</v>
      </c>
      <c r="GZ1857" t="s">
        <v>17608</v>
      </c>
      <c r="HA1857" t="s">
        <v>17609</v>
      </c>
      <c r="HB1857" t="s">
        <v>17610</v>
      </c>
      <c r="HC1857" t="s">
        <v>17611</v>
      </c>
      <c r="HD1857" t="s">
        <v>17612</v>
      </c>
      <c r="HE1857" t="s">
        <v>17597</v>
      </c>
      <c r="HF1857" t="s">
        <v>17613</v>
      </c>
      <c r="HG1857" t="s">
        <v>17614</v>
      </c>
      <c r="HH1857" t="s">
        <v>17615</v>
      </c>
      <c r="HI1857" t="s">
        <v>17616</v>
      </c>
      <c r="HJ1857" t="s">
        <v>17617</v>
      </c>
      <c r="HK1857" t="s">
        <v>17618</v>
      </c>
      <c r="HL1857" t="s">
        <v>17620</v>
      </c>
      <c r="HM1857" t="s">
        <v>17621</v>
      </c>
      <c r="HN1857" t="s">
        <v>17622</v>
      </c>
      <c r="HO1857" t="s">
        <v>17623</v>
      </c>
      <c r="HP1857" t="s">
        <v>17624</v>
      </c>
    </row>
    <row r="1858" spans="1:224" x14ac:dyDescent="0.25">
      <c r="A1858" t="s">
        <v>19661</v>
      </c>
    </row>
    <row r="1859" spans="1:224" x14ac:dyDescent="0.25">
      <c r="A1859" t="s">
        <v>17357</v>
      </c>
      <c r="B1859" t="s">
        <v>17358</v>
      </c>
    </row>
    <row r="1860" spans="1:224" x14ac:dyDescent="0.25">
      <c r="A1860" t="s">
        <v>17370</v>
      </c>
      <c r="B1860" t="s">
        <v>17371</v>
      </c>
      <c r="C1860" t="s">
        <v>17372</v>
      </c>
      <c r="D1860" t="s">
        <v>17373</v>
      </c>
      <c r="E1860" t="s">
        <v>17374</v>
      </c>
      <c r="F1860" t="s">
        <v>17375</v>
      </c>
      <c r="G1860" t="s">
        <v>17376</v>
      </c>
      <c r="H1860" t="s">
        <v>17594</v>
      </c>
      <c r="I1860" t="s">
        <v>17377</v>
      </c>
      <c r="J1860" t="s">
        <v>17378</v>
      </c>
      <c r="K1860" t="s">
        <v>17379</v>
      </c>
      <c r="L1860" t="s">
        <v>17380</v>
      </c>
      <c r="M1860" t="s">
        <v>17381</v>
      </c>
      <c r="N1860" t="s">
        <v>17382</v>
      </c>
      <c r="O1860" t="s">
        <v>17384</v>
      </c>
      <c r="P1860" t="s">
        <v>17385</v>
      </c>
      <c r="Q1860" t="s">
        <v>17386</v>
      </c>
      <c r="R1860" t="s">
        <v>17387</v>
      </c>
      <c r="S1860" t="s">
        <v>17388</v>
      </c>
      <c r="T1860" t="s">
        <v>17389</v>
      </c>
      <c r="U1860" t="s">
        <v>17391</v>
      </c>
      <c r="V1860" t="s">
        <v>17392</v>
      </c>
      <c r="W1860" t="s">
        <v>17595</v>
      </c>
      <c r="X1860" t="s">
        <v>17393</v>
      </c>
      <c r="Y1860" t="s">
        <v>17394</v>
      </c>
      <c r="Z1860" t="s">
        <v>17395</v>
      </c>
      <c r="AA1860" t="s">
        <v>17396</v>
      </c>
      <c r="AB1860" t="s">
        <v>17397</v>
      </c>
      <c r="AC1860" t="s">
        <v>17398</v>
      </c>
      <c r="AD1860" t="s">
        <v>17399</v>
      </c>
      <c r="AE1860" t="s">
        <v>17596</v>
      </c>
      <c r="AF1860" t="s">
        <v>17400</v>
      </c>
      <c r="AG1860" t="s">
        <v>17402</v>
      </c>
      <c r="AH1860" t="s">
        <v>17403</v>
      </c>
      <c r="AI1860" t="s">
        <v>17404</v>
      </c>
      <c r="AJ1860" t="s">
        <v>17405</v>
      </c>
      <c r="AK1860" t="s">
        <v>17406</v>
      </c>
      <c r="AL1860" t="s">
        <v>17407</v>
      </c>
      <c r="AM1860" t="s">
        <v>17598</v>
      </c>
      <c r="AN1860" t="s">
        <v>17408</v>
      </c>
      <c r="AO1860" t="s">
        <v>17409</v>
      </c>
      <c r="AP1860" t="s">
        <v>17410</v>
      </c>
      <c r="AQ1860" t="s">
        <v>17411</v>
      </c>
      <c r="AR1860" t="s">
        <v>17412</v>
      </c>
      <c r="AS1860" t="s">
        <v>17413</v>
      </c>
      <c r="AT1860" t="s">
        <v>17414</v>
      </c>
      <c r="AU1860" t="s">
        <v>17415</v>
      </c>
      <c r="AV1860" t="s">
        <v>17416</v>
      </c>
      <c r="AW1860" t="s">
        <v>17417</v>
      </c>
      <c r="AX1860" t="s">
        <v>17418</v>
      </c>
      <c r="AY1860" t="s">
        <v>17419</v>
      </c>
      <c r="AZ1860" t="s">
        <v>17420</v>
      </c>
      <c r="BA1860" t="s">
        <v>17422</v>
      </c>
      <c r="BB1860" t="s">
        <v>17423</v>
      </c>
      <c r="BC1860" t="s">
        <v>17427</v>
      </c>
      <c r="BD1860" t="s">
        <v>17428</v>
      </c>
      <c r="BE1860" t="s">
        <v>17429</v>
      </c>
      <c r="BF1860" t="s">
        <v>17430</v>
      </c>
      <c r="BG1860" t="s">
        <v>17431</v>
      </c>
      <c r="BH1860" t="s">
        <v>17432</v>
      </c>
      <c r="BI1860" t="s">
        <v>17433</v>
      </c>
      <c r="BJ1860" t="s">
        <v>17434</v>
      </c>
      <c r="BK1860" t="s">
        <v>17436</v>
      </c>
      <c r="BL1860" t="s">
        <v>17599</v>
      </c>
      <c r="BM1860" t="s">
        <v>17437</v>
      </c>
      <c r="BN1860" t="s">
        <v>17438</v>
      </c>
      <c r="BO1860" t="s">
        <v>17441</v>
      </c>
      <c r="BP1860" t="s">
        <v>17442</v>
      </c>
      <c r="BQ1860" t="s">
        <v>17443</v>
      </c>
      <c r="BR1860" t="s">
        <v>17444</v>
      </c>
      <c r="BS1860" t="s">
        <v>17445</v>
      </c>
      <c r="BT1860" t="s">
        <v>17446</v>
      </c>
      <c r="BU1860" t="s">
        <v>17448</v>
      </c>
      <c r="BV1860" t="s">
        <v>17600</v>
      </c>
      <c r="BW1860" t="s">
        <v>17450</v>
      </c>
      <c r="BX1860" t="s">
        <v>17451</v>
      </c>
      <c r="BY1860" t="s">
        <v>17452</v>
      </c>
      <c r="BZ1860" t="s">
        <v>17453</v>
      </c>
      <c r="CA1860" t="s">
        <v>17454</v>
      </c>
      <c r="CB1860" t="s">
        <v>17455</v>
      </c>
      <c r="CC1860" t="s">
        <v>17456</v>
      </c>
      <c r="CD1860" t="s">
        <v>17457</v>
      </c>
      <c r="CE1860" t="s">
        <v>17458</v>
      </c>
      <c r="CF1860" t="s">
        <v>17459</v>
      </c>
      <c r="CG1860" t="s">
        <v>17460</v>
      </c>
      <c r="CH1860" t="s">
        <v>17461</v>
      </c>
      <c r="CI1860" t="s">
        <v>17462</v>
      </c>
      <c r="CJ1860" t="s">
        <v>17463</v>
      </c>
      <c r="CK1860" t="s">
        <v>17466</v>
      </c>
      <c r="CL1860" t="s">
        <v>17467</v>
      </c>
      <c r="CM1860" t="s">
        <v>17468</v>
      </c>
      <c r="CN1860" t="s">
        <v>17469</v>
      </c>
      <c r="CO1860" t="s">
        <v>17471</v>
      </c>
      <c r="CP1860" t="s">
        <v>17472</v>
      </c>
      <c r="CQ1860" t="s">
        <v>17474</v>
      </c>
      <c r="CR1860" t="s">
        <v>17475</v>
      </c>
      <c r="CS1860" t="s">
        <v>17476</v>
      </c>
      <c r="CT1860" t="s">
        <v>17477</v>
      </c>
      <c r="CU1860" t="s">
        <v>17478</v>
      </c>
      <c r="CV1860" t="s">
        <v>17479</v>
      </c>
      <c r="CW1860" t="s">
        <v>17480</v>
      </c>
      <c r="CX1860" t="s">
        <v>17481</v>
      </c>
      <c r="CY1860" t="s">
        <v>17482</v>
      </c>
      <c r="CZ1860" t="s">
        <v>17483</v>
      </c>
      <c r="DA1860" t="s">
        <v>17484</v>
      </c>
      <c r="DB1860" t="s">
        <v>17485</v>
      </c>
      <c r="DC1860" t="s">
        <v>17486</v>
      </c>
      <c r="DD1860" t="s">
        <v>17488</v>
      </c>
      <c r="DE1860" t="s">
        <v>17489</v>
      </c>
      <c r="DF1860" t="s">
        <v>17490</v>
      </c>
      <c r="DG1860" t="s">
        <v>17491</v>
      </c>
      <c r="DH1860" t="s">
        <v>17492</v>
      </c>
      <c r="DI1860" t="s">
        <v>17495</v>
      </c>
      <c r="DJ1860" t="s">
        <v>17496</v>
      </c>
      <c r="DK1860" t="s">
        <v>17497</v>
      </c>
      <c r="DL1860" t="s">
        <v>17498</v>
      </c>
      <c r="DM1860" t="s">
        <v>17499</v>
      </c>
      <c r="DN1860" t="s">
        <v>17500</v>
      </c>
      <c r="DO1860" t="s">
        <v>17501</v>
      </c>
      <c r="DP1860" t="s">
        <v>17503</v>
      </c>
      <c r="DQ1860" t="s">
        <v>17504</v>
      </c>
      <c r="DR1860" t="s">
        <v>17505</v>
      </c>
      <c r="DS1860" t="s">
        <v>17506</v>
      </c>
      <c r="DT1860" t="s">
        <v>17507</v>
      </c>
      <c r="DU1860" t="s">
        <v>17508</v>
      </c>
      <c r="DV1860" t="s">
        <v>17509</v>
      </c>
      <c r="DW1860" t="s">
        <v>17510</v>
      </c>
      <c r="DX1860" t="s">
        <v>17511</v>
      </c>
      <c r="DY1860" t="s">
        <v>17512</v>
      </c>
      <c r="DZ1860" t="s">
        <v>17513</v>
      </c>
      <c r="EA1860" t="s">
        <v>17601</v>
      </c>
      <c r="EB1860" t="s">
        <v>17514</v>
      </c>
      <c r="EC1860" t="s">
        <v>17515</v>
      </c>
      <c r="ED1860" t="s">
        <v>17516</v>
      </c>
      <c r="EE1860" t="s">
        <v>17517</v>
      </c>
      <c r="EF1860" t="s">
        <v>17518</v>
      </c>
      <c r="EG1860" t="s">
        <v>17519</v>
      </c>
      <c r="EH1860" t="s">
        <v>17521</v>
      </c>
      <c r="EI1860" t="s">
        <v>17522</v>
      </c>
      <c r="EJ1860" t="s">
        <v>17523</v>
      </c>
      <c r="EK1860" t="s">
        <v>17524</v>
      </c>
      <c r="EL1860" t="s">
        <v>17525</v>
      </c>
      <c r="EM1860" t="s">
        <v>17526</v>
      </c>
      <c r="EN1860" t="s">
        <v>17527</v>
      </c>
      <c r="EO1860" t="s">
        <v>17528</v>
      </c>
      <c r="EP1860" t="s">
        <v>17530</v>
      </c>
      <c r="EQ1860" t="s">
        <v>17531</v>
      </c>
      <c r="ER1860" t="s">
        <v>17532</v>
      </c>
      <c r="ES1860" t="s">
        <v>17533</v>
      </c>
      <c r="ET1860" t="s">
        <v>17534</v>
      </c>
      <c r="EU1860" t="s">
        <v>17535</v>
      </c>
      <c r="EV1860" t="s">
        <v>17536</v>
      </c>
      <c r="EW1860" t="s">
        <v>17537</v>
      </c>
      <c r="EX1860" t="s">
        <v>17538</v>
      </c>
      <c r="EY1860" t="s">
        <v>17602</v>
      </c>
      <c r="EZ1860" t="s">
        <v>17541</v>
      </c>
      <c r="FA1860" t="s">
        <v>17542</v>
      </c>
      <c r="FB1860" t="s">
        <v>17543</v>
      </c>
      <c r="FC1860" t="s">
        <v>17545</v>
      </c>
      <c r="FD1860" t="s">
        <v>17546</v>
      </c>
      <c r="FE1860" t="s">
        <v>17547</v>
      </c>
      <c r="FF1860" t="s">
        <v>17603</v>
      </c>
      <c r="FG1860" t="s">
        <v>17548</v>
      </c>
      <c r="FH1860" t="s">
        <v>17549</v>
      </c>
      <c r="FI1860" t="s">
        <v>17550</v>
      </c>
      <c r="FJ1860" t="s">
        <v>17551</v>
      </c>
      <c r="FK1860" t="s">
        <v>17552</v>
      </c>
      <c r="FL1860" t="s">
        <v>17553</v>
      </c>
      <c r="FM1860" t="s">
        <v>17554</v>
      </c>
      <c r="FN1860" t="s">
        <v>17555</v>
      </c>
      <c r="FO1860" t="s">
        <v>17556</v>
      </c>
      <c r="FP1860" t="s">
        <v>17557</v>
      </c>
      <c r="FQ1860" t="s">
        <v>17558</v>
      </c>
      <c r="FR1860" t="s">
        <v>17559</v>
      </c>
      <c r="FS1860" t="s">
        <v>17560</v>
      </c>
      <c r="FT1860" t="s">
        <v>17561</v>
      </c>
      <c r="FU1860" t="s">
        <v>17562</v>
      </c>
      <c r="FV1860" t="s">
        <v>17565</v>
      </c>
      <c r="FW1860" t="s">
        <v>17566</v>
      </c>
      <c r="FX1860" t="s">
        <v>17567</v>
      </c>
      <c r="FY1860" t="s">
        <v>17604</v>
      </c>
      <c r="FZ1860" t="s">
        <v>17619</v>
      </c>
      <c r="GA1860" t="s">
        <v>17569</v>
      </c>
      <c r="GB1860" t="s">
        <v>17570</v>
      </c>
      <c r="GC1860" t="s">
        <v>17571</v>
      </c>
      <c r="GD1860" t="s">
        <v>17572</v>
      </c>
      <c r="GE1860" t="s">
        <v>17573</v>
      </c>
      <c r="GF1860" t="s">
        <v>17576</v>
      </c>
      <c r="GG1860" t="s">
        <v>17577</v>
      </c>
      <c r="GH1860" t="s">
        <v>17578</v>
      </c>
      <c r="GI1860" t="s">
        <v>17579</v>
      </c>
      <c r="GJ1860" t="s">
        <v>17580</v>
      </c>
      <c r="GK1860" t="s">
        <v>17581</v>
      </c>
      <c r="GL1860" t="s">
        <v>17582</v>
      </c>
      <c r="GM1860" t="s">
        <v>17583</v>
      </c>
      <c r="GN1860" t="s">
        <v>17584</v>
      </c>
      <c r="GO1860" t="s">
        <v>17585</v>
      </c>
      <c r="GP1860" t="s">
        <v>17586</v>
      </c>
      <c r="GQ1860" t="s">
        <v>17587</v>
      </c>
      <c r="GR1860" t="s">
        <v>17588</v>
      </c>
      <c r="GS1860" t="s">
        <v>17605</v>
      </c>
      <c r="GT1860" t="s">
        <v>17589</v>
      </c>
      <c r="GU1860" t="s">
        <v>17590</v>
      </c>
      <c r="GV1860" t="s">
        <v>17591</v>
      </c>
      <c r="GW1860" t="s">
        <v>17592</v>
      </c>
      <c r="GX1860" t="s">
        <v>17606</v>
      </c>
      <c r="GY1860" t="s">
        <v>17607</v>
      </c>
      <c r="GZ1860" t="s">
        <v>17608</v>
      </c>
      <c r="HA1860" t="s">
        <v>17609</v>
      </c>
      <c r="HB1860" t="s">
        <v>17610</v>
      </c>
      <c r="HC1860" t="s">
        <v>17611</v>
      </c>
      <c r="HD1860" t="s">
        <v>17612</v>
      </c>
      <c r="HE1860" t="s">
        <v>17597</v>
      </c>
      <c r="HF1860" t="s">
        <v>17613</v>
      </c>
      <c r="HG1860" t="s">
        <v>17614</v>
      </c>
      <c r="HH1860" t="s">
        <v>17615</v>
      </c>
      <c r="HI1860" t="s">
        <v>17616</v>
      </c>
      <c r="HJ1860" t="s">
        <v>17617</v>
      </c>
      <c r="HK1860" t="s">
        <v>17618</v>
      </c>
      <c r="HL1860" t="s">
        <v>17620</v>
      </c>
      <c r="HM1860" t="s">
        <v>17621</v>
      </c>
      <c r="HN1860" t="s">
        <v>17622</v>
      </c>
      <c r="HO1860" t="s">
        <v>17623</v>
      </c>
      <c r="HP1860" t="s">
        <v>17624</v>
      </c>
    </row>
    <row r="1861" spans="1:224" x14ac:dyDescent="0.25">
      <c r="A1861" t="s">
        <v>2588</v>
      </c>
    </row>
    <row r="1862" spans="1:224" x14ac:dyDescent="0.25">
      <c r="A1862" t="s">
        <v>17357</v>
      </c>
      <c r="B1862" t="s">
        <v>17358</v>
      </c>
    </row>
    <row r="1863" spans="1:224" x14ac:dyDescent="0.25">
      <c r="A1863" t="s">
        <v>2589</v>
      </c>
    </row>
    <row r="1864" spans="1:224" x14ac:dyDescent="0.25">
      <c r="A1864" t="s">
        <v>17357</v>
      </c>
      <c r="B1864" t="s">
        <v>17358</v>
      </c>
    </row>
    <row r="1865" spans="1:224" x14ac:dyDescent="0.25">
      <c r="A1865" t="s">
        <v>2590</v>
      </c>
    </row>
    <row r="1866" spans="1:224" x14ac:dyDescent="0.25">
      <c r="A1866" t="s">
        <v>17357</v>
      </c>
      <c r="B1866" t="s">
        <v>17358</v>
      </c>
    </row>
    <row r="1867" spans="1:224" x14ac:dyDescent="0.25">
      <c r="A1867" t="s">
        <v>19616</v>
      </c>
      <c r="B1867" t="s">
        <v>19537</v>
      </c>
    </row>
    <row r="1868" spans="1:224" x14ac:dyDescent="0.25">
      <c r="A1868" t="s">
        <v>2591</v>
      </c>
    </row>
    <row r="1869" spans="1:224" x14ac:dyDescent="0.25">
      <c r="A1869" t="s">
        <v>17357</v>
      </c>
      <c r="B1869" t="s">
        <v>17358</v>
      </c>
    </row>
    <row r="1870" spans="1:224" x14ac:dyDescent="0.25">
      <c r="A1870" t="s">
        <v>19662</v>
      </c>
    </row>
    <row r="1871" spans="1:224" x14ac:dyDescent="0.25">
      <c r="A1871" t="s">
        <v>19663</v>
      </c>
    </row>
    <row r="1872" spans="1:224" x14ac:dyDescent="0.25">
      <c r="A1872" t="s">
        <v>19664</v>
      </c>
    </row>
    <row r="1873" spans="1:1" x14ac:dyDescent="0.25">
      <c r="A1873" t="s">
        <v>19665</v>
      </c>
    </row>
    <row r="1874" spans="1:1" x14ac:dyDescent="0.25">
      <c r="A1874" t="s">
        <v>19666</v>
      </c>
    </row>
    <row r="1875" spans="1:1" x14ac:dyDescent="0.25">
      <c r="A1875" t="s">
        <v>19667</v>
      </c>
    </row>
    <row r="1876" spans="1:1" x14ac:dyDescent="0.25">
      <c r="A1876" t="s">
        <v>19668</v>
      </c>
    </row>
    <row r="1877" spans="1:1" x14ac:dyDescent="0.25">
      <c r="A1877" t="s">
        <v>19669</v>
      </c>
    </row>
    <row r="1878" spans="1:1" x14ac:dyDescent="0.25">
      <c r="A1878" t="s">
        <v>19670</v>
      </c>
    </row>
    <row r="1879" spans="1:1" x14ac:dyDescent="0.25">
      <c r="A1879" t="s">
        <v>19671</v>
      </c>
    </row>
    <row r="1880" spans="1:1" x14ac:dyDescent="0.25">
      <c r="A1880" t="s">
        <v>19672</v>
      </c>
    </row>
    <row r="1881" spans="1:1" x14ac:dyDescent="0.25">
      <c r="A1881" t="s">
        <v>19673</v>
      </c>
    </row>
    <row r="1882" spans="1:1" x14ac:dyDescent="0.25">
      <c r="A1882" t="s">
        <v>19674</v>
      </c>
    </row>
    <row r="1883" spans="1:1" x14ac:dyDescent="0.25">
      <c r="A1883" t="s">
        <v>19675</v>
      </c>
    </row>
    <row r="1884" spans="1:1" x14ac:dyDescent="0.25">
      <c r="A1884" t="s">
        <v>19676</v>
      </c>
    </row>
    <row r="1885" spans="1:1" x14ac:dyDescent="0.25">
      <c r="A1885" t="s">
        <v>19677</v>
      </c>
    </row>
    <row r="1886" spans="1:1" x14ac:dyDescent="0.25">
      <c r="A1886" t="s">
        <v>19678</v>
      </c>
    </row>
    <row r="1887" spans="1:1" x14ac:dyDescent="0.25">
      <c r="A1887" t="s">
        <v>19679</v>
      </c>
    </row>
    <row r="1888" spans="1:1" x14ac:dyDescent="0.25">
      <c r="A1888" t="s">
        <v>19680</v>
      </c>
    </row>
    <row r="1889" spans="1:189" x14ac:dyDescent="0.25">
      <c r="A1889" t="s">
        <v>19379</v>
      </c>
      <c r="B1889" t="s">
        <v>19380</v>
      </c>
      <c r="C1889" t="s">
        <v>19381</v>
      </c>
      <c r="D1889" t="s">
        <v>19382</v>
      </c>
      <c r="E1889" t="s">
        <v>19383</v>
      </c>
      <c r="F1889" t="s">
        <v>19384</v>
      </c>
      <c r="G1889" t="s">
        <v>19385</v>
      </c>
      <c r="H1889" t="s">
        <v>19386</v>
      </c>
      <c r="I1889" t="s">
        <v>19387</v>
      </c>
      <c r="J1889" t="s">
        <v>19388</v>
      </c>
      <c r="K1889" t="s">
        <v>19389</v>
      </c>
      <c r="L1889" t="s">
        <v>19390</v>
      </c>
      <c r="M1889" t="s">
        <v>18092</v>
      </c>
      <c r="N1889" t="s">
        <v>18095</v>
      </c>
      <c r="O1889" t="s">
        <v>18094</v>
      </c>
      <c r="P1889" t="s">
        <v>18093</v>
      </c>
      <c r="Q1889" t="s">
        <v>19681</v>
      </c>
      <c r="R1889" t="s">
        <v>18096</v>
      </c>
    </row>
    <row r="1890" spans="1:189" x14ac:dyDescent="0.25">
      <c r="A1890" t="s">
        <v>19682</v>
      </c>
    </row>
    <row r="1891" spans="1:189" x14ac:dyDescent="0.25">
      <c r="A1891" t="s">
        <v>19379</v>
      </c>
      <c r="B1891" t="s">
        <v>19380</v>
      </c>
      <c r="C1891" t="s">
        <v>19381</v>
      </c>
      <c r="D1891" t="s">
        <v>19382</v>
      </c>
      <c r="E1891" t="s">
        <v>19383</v>
      </c>
      <c r="F1891" t="s">
        <v>19384</v>
      </c>
      <c r="G1891" t="s">
        <v>19385</v>
      </c>
      <c r="H1891" t="s">
        <v>19386</v>
      </c>
      <c r="I1891" t="s">
        <v>19387</v>
      </c>
      <c r="J1891" t="s">
        <v>19388</v>
      </c>
      <c r="K1891" t="s">
        <v>19389</v>
      </c>
      <c r="L1891" t="s">
        <v>19390</v>
      </c>
      <c r="M1891" t="s">
        <v>18092</v>
      </c>
      <c r="N1891" t="s">
        <v>18095</v>
      </c>
      <c r="O1891" t="s">
        <v>18094</v>
      </c>
      <c r="P1891" t="s">
        <v>18093</v>
      </c>
      <c r="Q1891" t="s">
        <v>19681</v>
      </c>
      <c r="R1891" t="s">
        <v>18096</v>
      </c>
    </row>
    <row r="1892" spans="1:189" x14ac:dyDescent="0.25">
      <c r="A1892" t="s">
        <v>19683</v>
      </c>
    </row>
    <row r="1893" spans="1:189" x14ac:dyDescent="0.25">
      <c r="A1893" t="s">
        <v>18068</v>
      </c>
      <c r="B1893" t="s">
        <v>18069</v>
      </c>
      <c r="C1893" t="s">
        <v>18070</v>
      </c>
      <c r="D1893" t="s">
        <v>18071</v>
      </c>
      <c r="E1893" t="s">
        <v>18072</v>
      </c>
      <c r="F1893" t="s">
        <v>18073</v>
      </c>
      <c r="G1893" t="s">
        <v>18074</v>
      </c>
      <c r="H1893" t="s">
        <v>18075</v>
      </c>
      <c r="I1893" t="s">
        <v>18076</v>
      </c>
      <c r="J1893" t="s">
        <v>18077</v>
      </c>
      <c r="K1893" t="s">
        <v>18078</v>
      </c>
      <c r="L1893" t="s">
        <v>18079</v>
      </c>
      <c r="M1893" t="s">
        <v>18080</v>
      </c>
      <c r="N1893" t="s">
        <v>18081</v>
      </c>
      <c r="O1893" t="s">
        <v>18082</v>
      </c>
      <c r="P1893" t="s">
        <v>18083</v>
      </c>
      <c r="Q1893" t="s">
        <v>18084</v>
      </c>
      <c r="R1893" t="s">
        <v>18085</v>
      </c>
      <c r="S1893" t="s">
        <v>18086</v>
      </c>
      <c r="T1893" t="s">
        <v>18087</v>
      </c>
      <c r="U1893" t="s">
        <v>18088</v>
      </c>
      <c r="V1893" t="s">
        <v>18089</v>
      </c>
      <c r="W1893" t="s">
        <v>18090</v>
      </c>
      <c r="X1893" t="s">
        <v>18091</v>
      </c>
      <c r="Y1893" t="s">
        <v>18092</v>
      </c>
      <c r="Z1893" t="s">
        <v>18093</v>
      </c>
      <c r="AA1893" t="s">
        <v>18094</v>
      </c>
      <c r="AB1893" t="s">
        <v>18095</v>
      </c>
    </row>
    <row r="1894" spans="1:189" x14ac:dyDescent="0.25">
      <c r="A1894" t="s">
        <v>19684</v>
      </c>
      <c r="B1894" t="s">
        <v>19685</v>
      </c>
    </row>
    <row r="1895" spans="1:189" x14ac:dyDescent="0.25">
      <c r="A1895" t="s">
        <v>19686</v>
      </c>
      <c r="B1895" t="s">
        <v>19687</v>
      </c>
    </row>
    <row r="1896" spans="1:189" x14ac:dyDescent="0.25">
      <c r="A1896" t="s">
        <v>17813</v>
      </c>
      <c r="B1896" t="s">
        <v>17814</v>
      </c>
      <c r="C1896" t="s">
        <v>17815</v>
      </c>
      <c r="D1896" t="s">
        <v>17816</v>
      </c>
      <c r="E1896" t="s">
        <v>17817</v>
      </c>
      <c r="F1896" t="s">
        <v>17818</v>
      </c>
      <c r="G1896" t="s">
        <v>17819</v>
      </c>
      <c r="H1896" t="s">
        <v>17820</v>
      </c>
      <c r="I1896" t="s">
        <v>17821</v>
      </c>
      <c r="J1896" t="s">
        <v>17822</v>
      </c>
      <c r="K1896" t="s">
        <v>17823</v>
      </c>
      <c r="L1896" t="s">
        <v>17824</v>
      </c>
      <c r="M1896" t="s">
        <v>17825</v>
      </c>
      <c r="N1896" t="s">
        <v>17826</v>
      </c>
      <c r="O1896" t="s">
        <v>17827</v>
      </c>
      <c r="P1896" t="s">
        <v>17828</v>
      </c>
      <c r="Q1896" t="s">
        <v>17829</v>
      </c>
      <c r="R1896" t="s">
        <v>17830</v>
      </c>
      <c r="S1896" t="s">
        <v>17831</v>
      </c>
      <c r="T1896" t="s">
        <v>17832</v>
      </c>
      <c r="U1896" t="s">
        <v>17833</v>
      </c>
      <c r="V1896" t="s">
        <v>17834</v>
      </c>
      <c r="W1896" t="s">
        <v>17835</v>
      </c>
      <c r="X1896" t="s">
        <v>17836</v>
      </c>
      <c r="Y1896" t="s">
        <v>17837</v>
      </c>
      <c r="Z1896" t="s">
        <v>17838</v>
      </c>
      <c r="AA1896" t="s">
        <v>17839</v>
      </c>
      <c r="AB1896" t="s">
        <v>17840</v>
      </c>
      <c r="AC1896" t="s">
        <v>17841</v>
      </c>
      <c r="AD1896" t="s">
        <v>17842</v>
      </c>
      <c r="AE1896" t="s">
        <v>17843</v>
      </c>
      <c r="AF1896" t="s">
        <v>17844</v>
      </c>
      <c r="AG1896" t="s">
        <v>17845</v>
      </c>
      <c r="AH1896" t="s">
        <v>17846</v>
      </c>
      <c r="AI1896" t="s">
        <v>17847</v>
      </c>
      <c r="AJ1896" t="s">
        <v>17848</v>
      </c>
      <c r="AK1896" t="s">
        <v>17849</v>
      </c>
      <c r="AL1896" t="s">
        <v>17850</v>
      </c>
      <c r="AM1896" t="s">
        <v>17851</v>
      </c>
      <c r="AN1896" t="s">
        <v>17852</v>
      </c>
      <c r="AO1896" t="s">
        <v>17853</v>
      </c>
      <c r="AP1896" t="s">
        <v>17854</v>
      </c>
      <c r="AQ1896" t="s">
        <v>17855</v>
      </c>
      <c r="AR1896" t="s">
        <v>17856</v>
      </c>
      <c r="AS1896" t="s">
        <v>17857</v>
      </c>
      <c r="AT1896" t="s">
        <v>17858</v>
      </c>
      <c r="AU1896" t="s">
        <v>17859</v>
      </c>
      <c r="AV1896" t="s">
        <v>17860</v>
      </c>
      <c r="AW1896" t="s">
        <v>17861</v>
      </c>
      <c r="AX1896" t="s">
        <v>17862</v>
      </c>
      <c r="AY1896" t="s">
        <v>17863</v>
      </c>
      <c r="AZ1896" t="s">
        <v>17864</v>
      </c>
      <c r="BA1896" t="s">
        <v>17865</v>
      </c>
      <c r="BB1896" t="s">
        <v>17866</v>
      </c>
      <c r="BC1896" t="s">
        <v>17867</v>
      </c>
      <c r="BD1896" t="s">
        <v>17868</v>
      </c>
      <c r="BE1896" t="s">
        <v>17869</v>
      </c>
      <c r="BF1896" t="s">
        <v>17870</v>
      </c>
      <c r="BG1896" t="s">
        <v>17871</v>
      </c>
      <c r="BH1896" t="s">
        <v>17872</v>
      </c>
      <c r="BI1896" t="s">
        <v>17873</v>
      </c>
      <c r="BJ1896" t="s">
        <v>17874</v>
      </c>
      <c r="BK1896" t="s">
        <v>17875</v>
      </c>
      <c r="BL1896" t="s">
        <v>17876</v>
      </c>
      <c r="BM1896" t="s">
        <v>17877</v>
      </c>
      <c r="BN1896" t="s">
        <v>17878</v>
      </c>
      <c r="BO1896" t="s">
        <v>17879</v>
      </c>
      <c r="BP1896" t="s">
        <v>17880</v>
      </c>
      <c r="BQ1896" t="s">
        <v>17881</v>
      </c>
      <c r="BR1896" t="s">
        <v>17882</v>
      </c>
      <c r="BS1896" t="s">
        <v>17883</v>
      </c>
      <c r="BT1896" t="s">
        <v>17884</v>
      </c>
      <c r="BU1896" t="s">
        <v>17885</v>
      </c>
      <c r="BV1896" t="s">
        <v>17886</v>
      </c>
      <c r="BW1896" t="s">
        <v>17887</v>
      </c>
      <c r="BX1896" t="s">
        <v>17888</v>
      </c>
      <c r="BY1896" t="s">
        <v>17889</v>
      </c>
      <c r="BZ1896" t="s">
        <v>17890</v>
      </c>
      <c r="CA1896" t="s">
        <v>17891</v>
      </c>
      <c r="CB1896" t="s">
        <v>17892</v>
      </c>
      <c r="CC1896" t="s">
        <v>17893</v>
      </c>
      <c r="CD1896" t="s">
        <v>17894</v>
      </c>
      <c r="CE1896" t="s">
        <v>17895</v>
      </c>
      <c r="CF1896" t="s">
        <v>17896</v>
      </c>
      <c r="CG1896" t="s">
        <v>17897</v>
      </c>
      <c r="CH1896" t="s">
        <v>17898</v>
      </c>
      <c r="CI1896" t="s">
        <v>17899</v>
      </c>
      <c r="CJ1896" t="s">
        <v>17900</v>
      </c>
      <c r="CK1896" t="s">
        <v>17901</v>
      </c>
      <c r="CL1896" t="s">
        <v>17902</v>
      </c>
      <c r="CM1896" t="s">
        <v>17903</v>
      </c>
      <c r="CN1896" t="s">
        <v>17904</v>
      </c>
      <c r="CO1896" t="s">
        <v>17905</v>
      </c>
      <c r="CP1896" t="s">
        <v>17906</v>
      </c>
      <c r="CQ1896" t="s">
        <v>17907</v>
      </c>
      <c r="CR1896" t="s">
        <v>17908</v>
      </c>
      <c r="CS1896" t="s">
        <v>17909</v>
      </c>
      <c r="CT1896" t="s">
        <v>17910</v>
      </c>
      <c r="CU1896" t="s">
        <v>17911</v>
      </c>
      <c r="CV1896" t="s">
        <v>17912</v>
      </c>
      <c r="CW1896" t="s">
        <v>17913</v>
      </c>
      <c r="CX1896" t="s">
        <v>17914</v>
      </c>
      <c r="CY1896" t="s">
        <v>17915</v>
      </c>
      <c r="CZ1896" t="s">
        <v>17916</v>
      </c>
      <c r="DA1896" t="s">
        <v>17917</v>
      </c>
      <c r="DB1896" t="s">
        <v>17918</v>
      </c>
      <c r="DC1896" t="s">
        <v>17919</v>
      </c>
      <c r="DD1896" t="s">
        <v>17920</v>
      </c>
      <c r="DE1896" t="s">
        <v>17921</v>
      </c>
      <c r="DF1896" t="s">
        <v>17922</v>
      </c>
      <c r="DG1896" t="s">
        <v>17923</v>
      </c>
      <c r="DH1896" t="s">
        <v>17924</v>
      </c>
      <c r="DI1896" t="s">
        <v>17925</v>
      </c>
      <c r="DJ1896" t="s">
        <v>17926</v>
      </c>
      <c r="DK1896" t="s">
        <v>17927</v>
      </c>
      <c r="DL1896" t="s">
        <v>17928</v>
      </c>
      <c r="DM1896" t="s">
        <v>17929</v>
      </c>
      <c r="DN1896" t="s">
        <v>17930</v>
      </c>
      <c r="DO1896" t="s">
        <v>17931</v>
      </c>
      <c r="DP1896" t="s">
        <v>17932</v>
      </c>
      <c r="DQ1896" t="s">
        <v>17933</v>
      </c>
      <c r="DR1896" t="s">
        <v>17934</v>
      </c>
      <c r="DS1896" t="s">
        <v>17935</v>
      </c>
      <c r="DT1896" t="s">
        <v>17936</v>
      </c>
      <c r="DU1896" t="s">
        <v>17937</v>
      </c>
      <c r="DV1896" t="s">
        <v>17938</v>
      </c>
      <c r="DW1896" t="s">
        <v>17939</v>
      </c>
      <c r="DX1896" t="s">
        <v>17940</v>
      </c>
      <c r="DY1896" t="s">
        <v>17941</v>
      </c>
      <c r="DZ1896" t="s">
        <v>17942</v>
      </c>
      <c r="EA1896" t="s">
        <v>17943</v>
      </c>
      <c r="EB1896" t="s">
        <v>17944</v>
      </c>
      <c r="EC1896" t="s">
        <v>17945</v>
      </c>
      <c r="ED1896" t="s">
        <v>17946</v>
      </c>
      <c r="EE1896" t="s">
        <v>17947</v>
      </c>
      <c r="EF1896" t="s">
        <v>17948</v>
      </c>
      <c r="EG1896" t="s">
        <v>17949</v>
      </c>
      <c r="EH1896" t="s">
        <v>17950</v>
      </c>
      <c r="EI1896" t="s">
        <v>17951</v>
      </c>
      <c r="EJ1896" t="s">
        <v>17952</v>
      </c>
      <c r="EK1896" t="s">
        <v>17953</v>
      </c>
      <c r="EL1896" t="s">
        <v>17954</v>
      </c>
      <c r="EM1896" t="s">
        <v>17955</v>
      </c>
      <c r="EN1896" t="s">
        <v>17956</v>
      </c>
      <c r="EO1896" t="s">
        <v>17957</v>
      </c>
      <c r="EP1896" t="s">
        <v>17958</v>
      </c>
      <c r="EQ1896" t="s">
        <v>17959</v>
      </c>
      <c r="ER1896" t="s">
        <v>17960</v>
      </c>
      <c r="ES1896" t="s">
        <v>17961</v>
      </c>
      <c r="ET1896" t="s">
        <v>17962</v>
      </c>
      <c r="EU1896" t="s">
        <v>17963</v>
      </c>
      <c r="EV1896" t="s">
        <v>17964</v>
      </c>
      <c r="EW1896" t="s">
        <v>17965</v>
      </c>
      <c r="EX1896" t="s">
        <v>17966</v>
      </c>
      <c r="EY1896" t="s">
        <v>17967</v>
      </c>
      <c r="EZ1896" t="s">
        <v>17968</v>
      </c>
      <c r="FA1896" t="s">
        <v>17969</v>
      </c>
      <c r="FB1896" t="s">
        <v>17970</v>
      </c>
      <c r="FC1896" t="s">
        <v>17971</v>
      </c>
      <c r="FD1896" t="s">
        <v>17972</v>
      </c>
      <c r="FE1896" t="s">
        <v>17973</v>
      </c>
      <c r="FF1896" t="s">
        <v>17974</v>
      </c>
      <c r="FG1896" t="s">
        <v>17975</v>
      </c>
      <c r="FH1896" t="s">
        <v>17976</v>
      </c>
      <c r="FI1896" t="s">
        <v>17977</v>
      </c>
      <c r="FJ1896" t="s">
        <v>17978</v>
      </c>
      <c r="FK1896" t="s">
        <v>17979</v>
      </c>
      <c r="FL1896" t="s">
        <v>17980</v>
      </c>
      <c r="FM1896" t="s">
        <v>17981</v>
      </c>
      <c r="FN1896" t="s">
        <v>17982</v>
      </c>
      <c r="FO1896" t="s">
        <v>17983</v>
      </c>
      <c r="FP1896" t="s">
        <v>17984</v>
      </c>
      <c r="FQ1896" t="s">
        <v>17985</v>
      </c>
      <c r="FR1896" t="s">
        <v>17986</v>
      </c>
      <c r="FS1896" t="s">
        <v>17987</v>
      </c>
      <c r="FT1896" t="s">
        <v>17988</v>
      </c>
      <c r="FU1896" t="s">
        <v>17989</v>
      </c>
      <c r="FV1896" t="s">
        <v>17990</v>
      </c>
      <c r="FW1896" t="s">
        <v>17991</v>
      </c>
      <c r="FX1896" t="s">
        <v>17992</v>
      </c>
      <c r="FY1896" t="s">
        <v>17993</v>
      </c>
      <c r="FZ1896" t="s">
        <v>17994</v>
      </c>
      <c r="GA1896" t="s">
        <v>17995</v>
      </c>
      <c r="GB1896" t="s">
        <v>17996</v>
      </c>
      <c r="GC1896" t="s">
        <v>17997</v>
      </c>
      <c r="GD1896" t="s">
        <v>17998</v>
      </c>
      <c r="GE1896" t="s">
        <v>17999</v>
      </c>
      <c r="GF1896" t="s">
        <v>18000</v>
      </c>
      <c r="GG1896" t="s">
        <v>18001</v>
      </c>
    </row>
    <row r="1897" spans="1:189" x14ac:dyDescent="0.25">
      <c r="A1897" t="s">
        <v>19419</v>
      </c>
      <c r="B1897" t="s">
        <v>19420</v>
      </c>
      <c r="C1897" t="s">
        <v>19421</v>
      </c>
      <c r="D1897" t="s">
        <v>19422</v>
      </c>
      <c r="E1897" t="s">
        <v>19423</v>
      </c>
    </row>
    <row r="1898" spans="1:189" x14ac:dyDescent="0.25">
      <c r="A1898" t="s">
        <v>19688</v>
      </c>
    </row>
    <row r="1899" spans="1:189" x14ac:dyDescent="0.25">
      <c r="A1899" t="s">
        <v>18096</v>
      </c>
      <c r="B1899" t="s">
        <v>18097</v>
      </c>
      <c r="C1899" t="s">
        <v>18098</v>
      </c>
      <c r="D1899" t="s">
        <v>18099</v>
      </c>
      <c r="E1899" t="s">
        <v>18100</v>
      </c>
      <c r="F1899" t="s">
        <v>18101</v>
      </c>
      <c r="G1899" t="s">
        <v>18102</v>
      </c>
      <c r="H1899" t="s">
        <v>18103</v>
      </c>
    </row>
    <row r="1900" spans="1:189" x14ac:dyDescent="0.25">
      <c r="A1900" t="s">
        <v>19684</v>
      </c>
      <c r="B1900" t="s">
        <v>19685</v>
      </c>
    </row>
    <row r="1901" spans="1:189" x14ac:dyDescent="0.25">
      <c r="A1901" t="s">
        <v>19686</v>
      </c>
      <c r="B1901" t="s">
        <v>19687</v>
      </c>
    </row>
    <row r="1902" spans="1:189" x14ac:dyDescent="0.25">
      <c r="A1902" t="s">
        <v>17813</v>
      </c>
      <c r="B1902" t="s">
        <v>17814</v>
      </c>
      <c r="C1902" t="s">
        <v>17815</v>
      </c>
      <c r="D1902" t="s">
        <v>17816</v>
      </c>
      <c r="E1902" t="s">
        <v>17817</v>
      </c>
      <c r="F1902" t="s">
        <v>17818</v>
      </c>
      <c r="G1902" t="s">
        <v>17819</v>
      </c>
      <c r="H1902" t="s">
        <v>17820</v>
      </c>
      <c r="I1902" t="s">
        <v>17821</v>
      </c>
      <c r="J1902" t="s">
        <v>17822</v>
      </c>
      <c r="K1902" t="s">
        <v>17823</v>
      </c>
      <c r="L1902" t="s">
        <v>17824</v>
      </c>
      <c r="M1902" t="s">
        <v>17825</v>
      </c>
      <c r="N1902" t="s">
        <v>17826</v>
      </c>
      <c r="O1902" t="s">
        <v>17827</v>
      </c>
      <c r="P1902" t="s">
        <v>17828</v>
      </c>
      <c r="Q1902" t="s">
        <v>17829</v>
      </c>
      <c r="R1902" t="s">
        <v>17830</v>
      </c>
      <c r="S1902" t="s">
        <v>17831</v>
      </c>
      <c r="T1902" t="s">
        <v>17832</v>
      </c>
      <c r="U1902" t="s">
        <v>17833</v>
      </c>
      <c r="V1902" t="s">
        <v>17834</v>
      </c>
      <c r="W1902" t="s">
        <v>17835</v>
      </c>
      <c r="X1902" t="s">
        <v>17836</v>
      </c>
      <c r="Y1902" t="s">
        <v>17837</v>
      </c>
      <c r="Z1902" t="s">
        <v>17838</v>
      </c>
      <c r="AA1902" t="s">
        <v>17839</v>
      </c>
      <c r="AB1902" t="s">
        <v>17840</v>
      </c>
      <c r="AC1902" t="s">
        <v>17841</v>
      </c>
      <c r="AD1902" t="s">
        <v>17842</v>
      </c>
      <c r="AE1902" t="s">
        <v>17843</v>
      </c>
      <c r="AF1902" t="s">
        <v>17844</v>
      </c>
      <c r="AG1902" t="s">
        <v>17845</v>
      </c>
      <c r="AH1902" t="s">
        <v>17846</v>
      </c>
      <c r="AI1902" t="s">
        <v>17847</v>
      </c>
      <c r="AJ1902" t="s">
        <v>17848</v>
      </c>
      <c r="AK1902" t="s">
        <v>17849</v>
      </c>
      <c r="AL1902" t="s">
        <v>17850</v>
      </c>
      <c r="AM1902" t="s">
        <v>17851</v>
      </c>
      <c r="AN1902" t="s">
        <v>17852</v>
      </c>
      <c r="AO1902" t="s">
        <v>17853</v>
      </c>
      <c r="AP1902" t="s">
        <v>17854</v>
      </c>
      <c r="AQ1902" t="s">
        <v>17855</v>
      </c>
      <c r="AR1902" t="s">
        <v>17856</v>
      </c>
      <c r="AS1902" t="s">
        <v>17857</v>
      </c>
      <c r="AT1902" t="s">
        <v>17858</v>
      </c>
      <c r="AU1902" t="s">
        <v>17859</v>
      </c>
      <c r="AV1902" t="s">
        <v>17860</v>
      </c>
      <c r="AW1902" t="s">
        <v>17861</v>
      </c>
      <c r="AX1902" t="s">
        <v>17862</v>
      </c>
      <c r="AY1902" t="s">
        <v>17863</v>
      </c>
      <c r="AZ1902" t="s">
        <v>17864</v>
      </c>
      <c r="BA1902" t="s">
        <v>17865</v>
      </c>
      <c r="BB1902" t="s">
        <v>17866</v>
      </c>
      <c r="BC1902" t="s">
        <v>17867</v>
      </c>
      <c r="BD1902" t="s">
        <v>17868</v>
      </c>
      <c r="BE1902" t="s">
        <v>17869</v>
      </c>
      <c r="BF1902" t="s">
        <v>17870</v>
      </c>
      <c r="BG1902" t="s">
        <v>17871</v>
      </c>
      <c r="BH1902" t="s">
        <v>17872</v>
      </c>
      <c r="BI1902" t="s">
        <v>17873</v>
      </c>
      <c r="BJ1902" t="s">
        <v>17874</v>
      </c>
      <c r="BK1902" t="s">
        <v>17875</v>
      </c>
      <c r="BL1902" t="s">
        <v>17876</v>
      </c>
      <c r="BM1902" t="s">
        <v>17877</v>
      </c>
      <c r="BN1902" t="s">
        <v>17878</v>
      </c>
      <c r="BO1902" t="s">
        <v>17879</v>
      </c>
      <c r="BP1902" t="s">
        <v>17880</v>
      </c>
      <c r="BQ1902" t="s">
        <v>17881</v>
      </c>
      <c r="BR1902" t="s">
        <v>17882</v>
      </c>
      <c r="BS1902" t="s">
        <v>17883</v>
      </c>
      <c r="BT1902" t="s">
        <v>17884</v>
      </c>
      <c r="BU1902" t="s">
        <v>17885</v>
      </c>
      <c r="BV1902" t="s">
        <v>17886</v>
      </c>
      <c r="BW1902" t="s">
        <v>17887</v>
      </c>
      <c r="BX1902" t="s">
        <v>17888</v>
      </c>
      <c r="BY1902" t="s">
        <v>17889</v>
      </c>
      <c r="BZ1902" t="s">
        <v>17890</v>
      </c>
      <c r="CA1902" t="s">
        <v>17891</v>
      </c>
      <c r="CB1902" t="s">
        <v>17892</v>
      </c>
      <c r="CC1902" t="s">
        <v>17893</v>
      </c>
      <c r="CD1902" t="s">
        <v>17894</v>
      </c>
      <c r="CE1902" t="s">
        <v>17895</v>
      </c>
      <c r="CF1902" t="s">
        <v>17896</v>
      </c>
      <c r="CG1902" t="s">
        <v>17897</v>
      </c>
      <c r="CH1902" t="s">
        <v>17898</v>
      </c>
      <c r="CI1902" t="s">
        <v>17899</v>
      </c>
      <c r="CJ1902" t="s">
        <v>17900</v>
      </c>
      <c r="CK1902" t="s">
        <v>17901</v>
      </c>
      <c r="CL1902" t="s">
        <v>17902</v>
      </c>
      <c r="CM1902" t="s">
        <v>17903</v>
      </c>
      <c r="CN1902" t="s">
        <v>17904</v>
      </c>
      <c r="CO1902" t="s">
        <v>17905</v>
      </c>
      <c r="CP1902" t="s">
        <v>17906</v>
      </c>
      <c r="CQ1902" t="s">
        <v>17907</v>
      </c>
      <c r="CR1902" t="s">
        <v>17908</v>
      </c>
      <c r="CS1902" t="s">
        <v>17909</v>
      </c>
      <c r="CT1902" t="s">
        <v>17910</v>
      </c>
      <c r="CU1902" t="s">
        <v>17911</v>
      </c>
      <c r="CV1902" t="s">
        <v>17912</v>
      </c>
      <c r="CW1902" t="s">
        <v>17913</v>
      </c>
      <c r="CX1902" t="s">
        <v>17914</v>
      </c>
      <c r="CY1902" t="s">
        <v>17915</v>
      </c>
      <c r="CZ1902" t="s">
        <v>17916</v>
      </c>
      <c r="DA1902" t="s">
        <v>17917</v>
      </c>
      <c r="DB1902" t="s">
        <v>17918</v>
      </c>
      <c r="DC1902" t="s">
        <v>17919</v>
      </c>
      <c r="DD1902" t="s">
        <v>17920</v>
      </c>
      <c r="DE1902" t="s">
        <v>17921</v>
      </c>
      <c r="DF1902" t="s">
        <v>17922</v>
      </c>
      <c r="DG1902" t="s">
        <v>17923</v>
      </c>
      <c r="DH1902" t="s">
        <v>17924</v>
      </c>
      <c r="DI1902" t="s">
        <v>17925</v>
      </c>
      <c r="DJ1902" t="s">
        <v>17926</v>
      </c>
      <c r="DK1902" t="s">
        <v>17927</v>
      </c>
      <c r="DL1902" t="s">
        <v>17928</v>
      </c>
      <c r="DM1902" t="s">
        <v>17929</v>
      </c>
      <c r="DN1902" t="s">
        <v>17930</v>
      </c>
      <c r="DO1902" t="s">
        <v>17931</v>
      </c>
      <c r="DP1902" t="s">
        <v>17932</v>
      </c>
      <c r="DQ1902" t="s">
        <v>17933</v>
      </c>
      <c r="DR1902" t="s">
        <v>17934</v>
      </c>
      <c r="DS1902" t="s">
        <v>17935</v>
      </c>
      <c r="DT1902" t="s">
        <v>17936</v>
      </c>
      <c r="DU1902" t="s">
        <v>17937</v>
      </c>
      <c r="DV1902" t="s">
        <v>17938</v>
      </c>
      <c r="DW1902" t="s">
        <v>17939</v>
      </c>
      <c r="DX1902" t="s">
        <v>17940</v>
      </c>
      <c r="DY1902" t="s">
        <v>17941</v>
      </c>
      <c r="DZ1902" t="s">
        <v>17942</v>
      </c>
      <c r="EA1902" t="s">
        <v>17943</v>
      </c>
      <c r="EB1902" t="s">
        <v>17944</v>
      </c>
      <c r="EC1902" t="s">
        <v>17945</v>
      </c>
      <c r="ED1902" t="s">
        <v>17946</v>
      </c>
      <c r="EE1902" t="s">
        <v>17947</v>
      </c>
      <c r="EF1902" t="s">
        <v>17948</v>
      </c>
      <c r="EG1902" t="s">
        <v>17949</v>
      </c>
      <c r="EH1902" t="s">
        <v>17950</v>
      </c>
      <c r="EI1902" t="s">
        <v>17951</v>
      </c>
      <c r="EJ1902" t="s">
        <v>17952</v>
      </c>
      <c r="EK1902" t="s">
        <v>17953</v>
      </c>
      <c r="EL1902" t="s">
        <v>17954</v>
      </c>
      <c r="EM1902" t="s">
        <v>17955</v>
      </c>
      <c r="EN1902" t="s">
        <v>17956</v>
      </c>
      <c r="EO1902" t="s">
        <v>17957</v>
      </c>
      <c r="EP1902" t="s">
        <v>17958</v>
      </c>
      <c r="EQ1902" t="s">
        <v>17959</v>
      </c>
      <c r="ER1902" t="s">
        <v>17960</v>
      </c>
      <c r="ES1902" t="s">
        <v>17961</v>
      </c>
      <c r="ET1902" t="s">
        <v>17962</v>
      </c>
      <c r="EU1902" t="s">
        <v>17963</v>
      </c>
      <c r="EV1902" t="s">
        <v>17964</v>
      </c>
      <c r="EW1902" t="s">
        <v>17965</v>
      </c>
      <c r="EX1902" t="s">
        <v>17966</v>
      </c>
      <c r="EY1902" t="s">
        <v>17967</v>
      </c>
      <c r="EZ1902" t="s">
        <v>17968</v>
      </c>
      <c r="FA1902" t="s">
        <v>17969</v>
      </c>
      <c r="FB1902" t="s">
        <v>17970</v>
      </c>
      <c r="FC1902" t="s">
        <v>17971</v>
      </c>
      <c r="FD1902" t="s">
        <v>17972</v>
      </c>
      <c r="FE1902" t="s">
        <v>17973</v>
      </c>
      <c r="FF1902" t="s">
        <v>17974</v>
      </c>
      <c r="FG1902" t="s">
        <v>17975</v>
      </c>
      <c r="FH1902" t="s">
        <v>17976</v>
      </c>
      <c r="FI1902" t="s">
        <v>17977</v>
      </c>
      <c r="FJ1902" t="s">
        <v>17978</v>
      </c>
      <c r="FK1902" t="s">
        <v>17979</v>
      </c>
      <c r="FL1902" t="s">
        <v>17980</v>
      </c>
      <c r="FM1902" t="s">
        <v>17981</v>
      </c>
      <c r="FN1902" t="s">
        <v>17982</v>
      </c>
      <c r="FO1902" t="s">
        <v>17983</v>
      </c>
      <c r="FP1902" t="s">
        <v>17984</v>
      </c>
      <c r="FQ1902" t="s">
        <v>17985</v>
      </c>
      <c r="FR1902" t="s">
        <v>17986</v>
      </c>
      <c r="FS1902" t="s">
        <v>17987</v>
      </c>
      <c r="FT1902" t="s">
        <v>17988</v>
      </c>
      <c r="FU1902" t="s">
        <v>17989</v>
      </c>
      <c r="FV1902" t="s">
        <v>17990</v>
      </c>
      <c r="FW1902" t="s">
        <v>17991</v>
      </c>
      <c r="FX1902" t="s">
        <v>17992</v>
      </c>
      <c r="FY1902" t="s">
        <v>17993</v>
      </c>
      <c r="FZ1902" t="s">
        <v>17994</v>
      </c>
      <c r="GA1902" t="s">
        <v>17995</v>
      </c>
      <c r="GB1902" t="s">
        <v>17996</v>
      </c>
      <c r="GC1902" t="s">
        <v>17997</v>
      </c>
      <c r="GD1902" t="s">
        <v>17998</v>
      </c>
      <c r="GE1902" t="s">
        <v>17999</v>
      </c>
      <c r="GF1902" t="s">
        <v>18000</v>
      </c>
      <c r="GG1902" t="s">
        <v>18001</v>
      </c>
    </row>
    <row r="1903" spans="1:189" x14ac:dyDescent="0.25">
      <c r="A1903" t="s">
        <v>19689</v>
      </c>
    </row>
    <row r="1904" spans="1:189" x14ac:dyDescent="0.25">
      <c r="A1904" t="s">
        <v>18068</v>
      </c>
      <c r="B1904" t="s">
        <v>18069</v>
      </c>
      <c r="C1904" t="s">
        <v>18070</v>
      </c>
      <c r="D1904" t="s">
        <v>18071</v>
      </c>
      <c r="E1904" t="s">
        <v>18072</v>
      </c>
      <c r="F1904" t="s">
        <v>18073</v>
      </c>
      <c r="G1904" t="s">
        <v>18074</v>
      </c>
      <c r="H1904" t="s">
        <v>18075</v>
      </c>
      <c r="I1904" t="s">
        <v>18076</v>
      </c>
      <c r="J1904" t="s">
        <v>18077</v>
      </c>
      <c r="K1904" t="s">
        <v>18078</v>
      </c>
      <c r="L1904" t="s">
        <v>18079</v>
      </c>
      <c r="M1904" t="s">
        <v>18080</v>
      </c>
      <c r="N1904" t="s">
        <v>18081</v>
      </c>
      <c r="O1904" t="s">
        <v>18082</v>
      </c>
      <c r="P1904" t="s">
        <v>18083</v>
      </c>
      <c r="Q1904" t="s">
        <v>18084</v>
      </c>
      <c r="R1904" t="s">
        <v>18085</v>
      </c>
      <c r="S1904" t="s">
        <v>18086</v>
      </c>
      <c r="T1904" t="s">
        <v>18087</v>
      </c>
      <c r="U1904" t="s">
        <v>18088</v>
      </c>
      <c r="V1904" t="s">
        <v>18089</v>
      </c>
      <c r="W1904" t="s">
        <v>18090</v>
      </c>
      <c r="X1904" t="s">
        <v>18091</v>
      </c>
      <c r="Y1904" t="s">
        <v>18092</v>
      </c>
      <c r="Z1904" t="s">
        <v>18093</v>
      </c>
      <c r="AA1904" t="s">
        <v>18094</v>
      </c>
      <c r="AB1904" t="s">
        <v>18095</v>
      </c>
    </row>
    <row r="1905" spans="1:255" x14ac:dyDescent="0.25">
      <c r="A1905" t="s">
        <v>17813</v>
      </c>
      <c r="B1905" t="s">
        <v>17814</v>
      </c>
      <c r="C1905" t="s">
        <v>17815</v>
      </c>
      <c r="D1905" t="s">
        <v>17816</v>
      </c>
      <c r="E1905" t="s">
        <v>17817</v>
      </c>
      <c r="F1905" t="s">
        <v>17818</v>
      </c>
      <c r="G1905" t="s">
        <v>17819</v>
      </c>
      <c r="H1905" t="s">
        <v>17820</v>
      </c>
      <c r="I1905" t="s">
        <v>17821</v>
      </c>
      <c r="J1905" t="s">
        <v>17822</v>
      </c>
      <c r="K1905" t="s">
        <v>17823</v>
      </c>
      <c r="L1905" t="s">
        <v>17824</v>
      </c>
      <c r="M1905" t="s">
        <v>17825</v>
      </c>
      <c r="N1905" t="s">
        <v>17826</v>
      </c>
      <c r="O1905" t="s">
        <v>17827</v>
      </c>
      <c r="P1905" t="s">
        <v>17828</v>
      </c>
      <c r="Q1905" t="s">
        <v>17829</v>
      </c>
      <c r="R1905" t="s">
        <v>17830</v>
      </c>
      <c r="S1905" t="s">
        <v>17831</v>
      </c>
      <c r="T1905" t="s">
        <v>17832</v>
      </c>
      <c r="U1905" t="s">
        <v>17833</v>
      </c>
      <c r="V1905" t="s">
        <v>17834</v>
      </c>
      <c r="W1905" t="s">
        <v>17835</v>
      </c>
      <c r="X1905" t="s">
        <v>17836</v>
      </c>
      <c r="Y1905" t="s">
        <v>17837</v>
      </c>
      <c r="Z1905" t="s">
        <v>17838</v>
      </c>
      <c r="AA1905" t="s">
        <v>17839</v>
      </c>
      <c r="AB1905" t="s">
        <v>17840</v>
      </c>
      <c r="AC1905" t="s">
        <v>17841</v>
      </c>
      <c r="AD1905" t="s">
        <v>17842</v>
      </c>
      <c r="AE1905" t="s">
        <v>17843</v>
      </c>
      <c r="AF1905" t="s">
        <v>17844</v>
      </c>
      <c r="AG1905" t="s">
        <v>17845</v>
      </c>
      <c r="AH1905" t="s">
        <v>17846</v>
      </c>
      <c r="AI1905" t="s">
        <v>17847</v>
      </c>
      <c r="AJ1905" t="s">
        <v>17848</v>
      </c>
      <c r="AK1905" t="s">
        <v>17849</v>
      </c>
      <c r="AL1905" t="s">
        <v>17850</v>
      </c>
      <c r="AM1905" t="s">
        <v>17851</v>
      </c>
      <c r="AN1905" t="s">
        <v>17852</v>
      </c>
      <c r="AO1905" t="s">
        <v>17853</v>
      </c>
      <c r="AP1905" t="s">
        <v>17854</v>
      </c>
      <c r="AQ1905" t="s">
        <v>17855</v>
      </c>
      <c r="AR1905" t="s">
        <v>17856</v>
      </c>
      <c r="AS1905" t="s">
        <v>17857</v>
      </c>
      <c r="AT1905" t="s">
        <v>17858</v>
      </c>
      <c r="AU1905" t="s">
        <v>17859</v>
      </c>
      <c r="AV1905" t="s">
        <v>17860</v>
      </c>
      <c r="AW1905" t="s">
        <v>17861</v>
      </c>
      <c r="AX1905" t="s">
        <v>17862</v>
      </c>
      <c r="AY1905" t="s">
        <v>17863</v>
      </c>
      <c r="AZ1905" t="s">
        <v>17864</v>
      </c>
      <c r="BA1905" t="s">
        <v>17865</v>
      </c>
      <c r="BB1905" t="s">
        <v>17866</v>
      </c>
      <c r="BC1905" t="s">
        <v>17867</v>
      </c>
      <c r="BD1905" t="s">
        <v>17868</v>
      </c>
      <c r="BE1905" t="s">
        <v>17869</v>
      </c>
      <c r="BF1905" t="s">
        <v>17870</v>
      </c>
      <c r="BG1905" t="s">
        <v>17871</v>
      </c>
      <c r="BH1905" t="s">
        <v>17872</v>
      </c>
      <c r="BI1905" t="s">
        <v>17873</v>
      </c>
      <c r="BJ1905" t="s">
        <v>17874</v>
      </c>
      <c r="BK1905" t="s">
        <v>17875</v>
      </c>
      <c r="BL1905" t="s">
        <v>17876</v>
      </c>
      <c r="BM1905" t="s">
        <v>17877</v>
      </c>
      <c r="BN1905" t="s">
        <v>17878</v>
      </c>
      <c r="BO1905" t="s">
        <v>17879</v>
      </c>
      <c r="BP1905" t="s">
        <v>17880</v>
      </c>
      <c r="BQ1905" t="s">
        <v>17881</v>
      </c>
      <c r="BR1905" t="s">
        <v>17882</v>
      </c>
      <c r="BS1905" t="s">
        <v>17883</v>
      </c>
      <c r="BT1905" t="s">
        <v>17884</v>
      </c>
      <c r="BU1905" t="s">
        <v>17885</v>
      </c>
      <c r="BV1905" t="s">
        <v>17886</v>
      </c>
      <c r="BW1905" t="s">
        <v>17887</v>
      </c>
      <c r="BX1905" t="s">
        <v>17888</v>
      </c>
      <c r="BY1905" t="s">
        <v>17889</v>
      </c>
      <c r="BZ1905" t="s">
        <v>17890</v>
      </c>
      <c r="CA1905" t="s">
        <v>17891</v>
      </c>
      <c r="CB1905" t="s">
        <v>17892</v>
      </c>
      <c r="CC1905" t="s">
        <v>17893</v>
      </c>
      <c r="CD1905" t="s">
        <v>17894</v>
      </c>
      <c r="CE1905" t="s">
        <v>17895</v>
      </c>
      <c r="CF1905" t="s">
        <v>17896</v>
      </c>
      <c r="CG1905" t="s">
        <v>17897</v>
      </c>
      <c r="CH1905" t="s">
        <v>17898</v>
      </c>
      <c r="CI1905" t="s">
        <v>17899</v>
      </c>
      <c r="CJ1905" t="s">
        <v>17900</v>
      </c>
      <c r="CK1905" t="s">
        <v>17901</v>
      </c>
      <c r="CL1905" t="s">
        <v>17902</v>
      </c>
      <c r="CM1905" t="s">
        <v>17903</v>
      </c>
      <c r="CN1905" t="s">
        <v>17904</v>
      </c>
      <c r="CO1905" t="s">
        <v>17905</v>
      </c>
      <c r="CP1905" t="s">
        <v>17906</v>
      </c>
      <c r="CQ1905" t="s">
        <v>17907</v>
      </c>
      <c r="CR1905" t="s">
        <v>17908</v>
      </c>
      <c r="CS1905" t="s">
        <v>17909</v>
      </c>
      <c r="CT1905" t="s">
        <v>17910</v>
      </c>
      <c r="CU1905" t="s">
        <v>17911</v>
      </c>
      <c r="CV1905" t="s">
        <v>17912</v>
      </c>
      <c r="CW1905" t="s">
        <v>17913</v>
      </c>
      <c r="CX1905" t="s">
        <v>17914</v>
      </c>
      <c r="CY1905" t="s">
        <v>17915</v>
      </c>
      <c r="CZ1905" t="s">
        <v>17916</v>
      </c>
      <c r="DA1905" t="s">
        <v>17917</v>
      </c>
      <c r="DB1905" t="s">
        <v>17918</v>
      </c>
      <c r="DC1905" t="s">
        <v>17919</v>
      </c>
      <c r="DD1905" t="s">
        <v>17920</v>
      </c>
      <c r="DE1905" t="s">
        <v>17921</v>
      </c>
      <c r="DF1905" t="s">
        <v>17922</v>
      </c>
      <c r="DG1905" t="s">
        <v>17923</v>
      </c>
      <c r="DH1905" t="s">
        <v>17924</v>
      </c>
      <c r="DI1905" t="s">
        <v>17925</v>
      </c>
      <c r="DJ1905" t="s">
        <v>17926</v>
      </c>
      <c r="DK1905" t="s">
        <v>17927</v>
      </c>
      <c r="DL1905" t="s">
        <v>17928</v>
      </c>
      <c r="DM1905" t="s">
        <v>17929</v>
      </c>
      <c r="DN1905" t="s">
        <v>17930</v>
      </c>
      <c r="DO1905" t="s">
        <v>17931</v>
      </c>
      <c r="DP1905" t="s">
        <v>17932</v>
      </c>
      <c r="DQ1905" t="s">
        <v>17933</v>
      </c>
      <c r="DR1905" t="s">
        <v>17934</v>
      </c>
      <c r="DS1905" t="s">
        <v>17935</v>
      </c>
      <c r="DT1905" t="s">
        <v>17936</v>
      </c>
      <c r="DU1905" t="s">
        <v>17937</v>
      </c>
      <c r="DV1905" t="s">
        <v>17938</v>
      </c>
      <c r="DW1905" t="s">
        <v>17939</v>
      </c>
      <c r="DX1905" t="s">
        <v>17940</v>
      </c>
      <c r="DY1905" t="s">
        <v>17941</v>
      </c>
      <c r="DZ1905" t="s">
        <v>17942</v>
      </c>
      <c r="EA1905" t="s">
        <v>17943</v>
      </c>
      <c r="EB1905" t="s">
        <v>17944</v>
      </c>
      <c r="EC1905" t="s">
        <v>17945</v>
      </c>
      <c r="ED1905" t="s">
        <v>17946</v>
      </c>
      <c r="EE1905" t="s">
        <v>17947</v>
      </c>
      <c r="EF1905" t="s">
        <v>17948</v>
      </c>
      <c r="EG1905" t="s">
        <v>17949</v>
      </c>
      <c r="EH1905" t="s">
        <v>17950</v>
      </c>
      <c r="EI1905" t="s">
        <v>17951</v>
      </c>
      <c r="EJ1905" t="s">
        <v>17952</v>
      </c>
      <c r="EK1905" t="s">
        <v>17953</v>
      </c>
      <c r="EL1905" t="s">
        <v>17954</v>
      </c>
      <c r="EM1905" t="s">
        <v>17955</v>
      </c>
      <c r="EN1905" t="s">
        <v>17956</v>
      </c>
      <c r="EO1905" t="s">
        <v>17957</v>
      </c>
      <c r="EP1905" t="s">
        <v>17958</v>
      </c>
      <c r="EQ1905" t="s">
        <v>17959</v>
      </c>
      <c r="ER1905" t="s">
        <v>17960</v>
      </c>
      <c r="ES1905" t="s">
        <v>17961</v>
      </c>
      <c r="ET1905" t="s">
        <v>17962</v>
      </c>
      <c r="EU1905" t="s">
        <v>17963</v>
      </c>
      <c r="EV1905" t="s">
        <v>17964</v>
      </c>
      <c r="EW1905" t="s">
        <v>17965</v>
      </c>
      <c r="EX1905" t="s">
        <v>17966</v>
      </c>
      <c r="EY1905" t="s">
        <v>17967</v>
      </c>
      <c r="EZ1905" t="s">
        <v>17968</v>
      </c>
      <c r="FA1905" t="s">
        <v>17969</v>
      </c>
      <c r="FB1905" t="s">
        <v>17970</v>
      </c>
      <c r="FC1905" t="s">
        <v>17971</v>
      </c>
      <c r="FD1905" t="s">
        <v>17972</v>
      </c>
      <c r="FE1905" t="s">
        <v>17973</v>
      </c>
      <c r="FF1905" t="s">
        <v>17974</v>
      </c>
      <c r="FG1905" t="s">
        <v>17975</v>
      </c>
      <c r="FH1905" t="s">
        <v>17976</v>
      </c>
      <c r="FI1905" t="s">
        <v>17977</v>
      </c>
      <c r="FJ1905" t="s">
        <v>17978</v>
      </c>
      <c r="FK1905" t="s">
        <v>17979</v>
      </c>
      <c r="FL1905" t="s">
        <v>17980</v>
      </c>
      <c r="FM1905" t="s">
        <v>17981</v>
      </c>
      <c r="FN1905" t="s">
        <v>17982</v>
      </c>
      <c r="FO1905" t="s">
        <v>17983</v>
      </c>
      <c r="FP1905" t="s">
        <v>17984</v>
      </c>
      <c r="FQ1905" t="s">
        <v>17985</v>
      </c>
      <c r="FR1905" t="s">
        <v>17986</v>
      </c>
      <c r="FS1905" t="s">
        <v>17987</v>
      </c>
      <c r="FT1905" t="s">
        <v>17988</v>
      </c>
      <c r="FU1905" t="s">
        <v>17989</v>
      </c>
      <c r="FV1905" t="s">
        <v>17990</v>
      </c>
      <c r="FW1905" t="s">
        <v>17991</v>
      </c>
      <c r="FX1905" t="s">
        <v>17992</v>
      </c>
      <c r="FY1905" t="s">
        <v>17993</v>
      </c>
      <c r="FZ1905" t="s">
        <v>17994</v>
      </c>
      <c r="GA1905" t="s">
        <v>17995</v>
      </c>
      <c r="GB1905" t="s">
        <v>17996</v>
      </c>
      <c r="GC1905" t="s">
        <v>17997</v>
      </c>
      <c r="GD1905" t="s">
        <v>17998</v>
      </c>
      <c r="GE1905" t="s">
        <v>17999</v>
      </c>
      <c r="GF1905" t="s">
        <v>18000</v>
      </c>
      <c r="GG1905" t="s">
        <v>18001</v>
      </c>
    </row>
    <row r="1906" spans="1:255" x14ac:dyDescent="0.25">
      <c r="A1906" t="s">
        <v>19690</v>
      </c>
    </row>
    <row r="1907" spans="1:255" x14ac:dyDescent="0.25">
      <c r="A1907" t="s">
        <v>18096</v>
      </c>
      <c r="B1907" t="s">
        <v>18097</v>
      </c>
      <c r="C1907" t="s">
        <v>18098</v>
      </c>
      <c r="D1907" t="s">
        <v>18099</v>
      </c>
      <c r="E1907" t="s">
        <v>18100</v>
      </c>
      <c r="F1907" t="s">
        <v>18101</v>
      </c>
      <c r="G1907" t="s">
        <v>18102</v>
      </c>
      <c r="H1907" t="s">
        <v>18103</v>
      </c>
    </row>
    <row r="1908" spans="1:255" x14ac:dyDescent="0.25">
      <c r="A1908" t="s">
        <v>17813</v>
      </c>
      <c r="B1908" t="s">
        <v>17814</v>
      </c>
      <c r="C1908" t="s">
        <v>17815</v>
      </c>
      <c r="D1908" t="s">
        <v>17816</v>
      </c>
      <c r="E1908" t="s">
        <v>17817</v>
      </c>
      <c r="F1908" t="s">
        <v>17818</v>
      </c>
      <c r="G1908" t="s">
        <v>17819</v>
      </c>
      <c r="H1908" t="s">
        <v>17820</v>
      </c>
      <c r="I1908" t="s">
        <v>17821</v>
      </c>
      <c r="J1908" t="s">
        <v>17822</v>
      </c>
      <c r="K1908" t="s">
        <v>17823</v>
      </c>
      <c r="L1908" t="s">
        <v>17824</v>
      </c>
      <c r="M1908" t="s">
        <v>17825</v>
      </c>
      <c r="N1908" t="s">
        <v>17826</v>
      </c>
      <c r="O1908" t="s">
        <v>17827</v>
      </c>
      <c r="P1908" t="s">
        <v>17828</v>
      </c>
      <c r="Q1908" t="s">
        <v>17829</v>
      </c>
      <c r="R1908" t="s">
        <v>17830</v>
      </c>
      <c r="S1908" t="s">
        <v>17831</v>
      </c>
      <c r="T1908" t="s">
        <v>17832</v>
      </c>
      <c r="U1908" t="s">
        <v>17833</v>
      </c>
      <c r="V1908" t="s">
        <v>17834</v>
      </c>
      <c r="W1908" t="s">
        <v>17835</v>
      </c>
      <c r="X1908" t="s">
        <v>17836</v>
      </c>
      <c r="Y1908" t="s">
        <v>17837</v>
      </c>
      <c r="Z1908" t="s">
        <v>17838</v>
      </c>
      <c r="AA1908" t="s">
        <v>17839</v>
      </c>
      <c r="AB1908" t="s">
        <v>17840</v>
      </c>
      <c r="AC1908" t="s">
        <v>17841</v>
      </c>
      <c r="AD1908" t="s">
        <v>17842</v>
      </c>
      <c r="AE1908" t="s">
        <v>17843</v>
      </c>
      <c r="AF1908" t="s">
        <v>17844</v>
      </c>
      <c r="AG1908" t="s">
        <v>17845</v>
      </c>
      <c r="AH1908" t="s">
        <v>17846</v>
      </c>
      <c r="AI1908" t="s">
        <v>17847</v>
      </c>
      <c r="AJ1908" t="s">
        <v>17848</v>
      </c>
      <c r="AK1908" t="s">
        <v>17849</v>
      </c>
      <c r="AL1908" t="s">
        <v>17850</v>
      </c>
      <c r="AM1908" t="s">
        <v>17851</v>
      </c>
      <c r="AN1908" t="s">
        <v>17852</v>
      </c>
      <c r="AO1908" t="s">
        <v>17853</v>
      </c>
      <c r="AP1908" t="s">
        <v>17854</v>
      </c>
      <c r="AQ1908" t="s">
        <v>17855</v>
      </c>
      <c r="AR1908" t="s">
        <v>17856</v>
      </c>
      <c r="AS1908" t="s">
        <v>17857</v>
      </c>
      <c r="AT1908" t="s">
        <v>17858</v>
      </c>
      <c r="AU1908" t="s">
        <v>17859</v>
      </c>
      <c r="AV1908" t="s">
        <v>17860</v>
      </c>
      <c r="AW1908" t="s">
        <v>17861</v>
      </c>
      <c r="AX1908" t="s">
        <v>17862</v>
      </c>
      <c r="AY1908" t="s">
        <v>17863</v>
      </c>
      <c r="AZ1908" t="s">
        <v>17864</v>
      </c>
      <c r="BA1908" t="s">
        <v>17865</v>
      </c>
      <c r="BB1908" t="s">
        <v>17866</v>
      </c>
      <c r="BC1908" t="s">
        <v>17867</v>
      </c>
      <c r="BD1908" t="s">
        <v>17868</v>
      </c>
      <c r="BE1908" t="s">
        <v>17869</v>
      </c>
      <c r="BF1908" t="s">
        <v>17870</v>
      </c>
      <c r="BG1908" t="s">
        <v>17871</v>
      </c>
      <c r="BH1908" t="s">
        <v>17872</v>
      </c>
      <c r="BI1908" t="s">
        <v>17873</v>
      </c>
      <c r="BJ1908" t="s">
        <v>17874</v>
      </c>
      <c r="BK1908" t="s">
        <v>17875</v>
      </c>
      <c r="BL1908" t="s">
        <v>17876</v>
      </c>
      <c r="BM1908" t="s">
        <v>17877</v>
      </c>
      <c r="BN1908" t="s">
        <v>17878</v>
      </c>
      <c r="BO1908" t="s">
        <v>17879</v>
      </c>
      <c r="BP1908" t="s">
        <v>17880</v>
      </c>
      <c r="BQ1908" t="s">
        <v>17881</v>
      </c>
      <c r="BR1908" t="s">
        <v>17882</v>
      </c>
      <c r="BS1908" t="s">
        <v>17883</v>
      </c>
      <c r="BT1908" t="s">
        <v>17884</v>
      </c>
      <c r="BU1908" t="s">
        <v>17885</v>
      </c>
      <c r="BV1908" t="s">
        <v>17886</v>
      </c>
      <c r="BW1908" t="s">
        <v>17887</v>
      </c>
      <c r="BX1908" t="s">
        <v>17888</v>
      </c>
      <c r="BY1908" t="s">
        <v>17889</v>
      </c>
      <c r="BZ1908" t="s">
        <v>17890</v>
      </c>
      <c r="CA1908" t="s">
        <v>17891</v>
      </c>
      <c r="CB1908" t="s">
        <v>17892</v>
      </c>
      <c r="CC1908" t="s">
        <v>17893</v>
      </c>
      <c r="CD1908" t="s">
        <v>17894</v>
      </c>
      <c r="CE1908" t="s">
        <v>17895</v>
      </c>
      <c r="CF1908" t="s">
        <v>17896</v>
      </c>
      <c r="CG1908" t="s">
        <v>17897</v>
      </c>
      <c r="CH1908" t="s">
        <v>17898</v>
      </c>
      <c r="CI1908" t="s">
        <v>17899</v>
      </c>
      <c r="CJ1908" t="s">
        <v>17900</v>
      </c>
      <c r="CK1908" t="s">
        <v>17901</v>
      </c>
      <c r="CL1908" t="s">
        <v>17902</v>
      </c>
      <c r="CM1908" t="s">
        <v>17903</v>
      </c>
      <c r="CN1908" t="s">
        <v>17904</v>
      </c>
      <c r="CO1908" t="s">
        <v>17905</v>
      </c>
      <c r="CP1908" t="s">
        <v>17906</v>
      </c>
      <c r="CQ1908" t="s">
        <v>17907</v>
      </c>
      <c r="CR1908" t="s">
        <v>17908</v>
      </c>
      <c r="CS1908" t="s">
        <v>17909</v>
      </c>
      <c r="CT1908" t="s">
        <v>17910</v>
      </c>
      <c r="CU1908" t="s">
        <v>17911</v>
      </c>
      <c r="CV1908" t="s">
        <v>17912</v>
      </c>
      <c r="CW1908" t="s">
        <v>17913</v>
      </c>
      <c r="CX1908" t="s">
        <v>17914</v>
      </c>
      <c r="CY1908" t="s">
        <v>17915</v>
      </c>
      <c r="CZ1908" t="s">
        <v>17916</v>
      </c>
      <c r="DA1908" t="s">
        <v>17917</v>
      </c>
      <c r="DB1908" t="s">
        <v>17918</v>
      </c>
      <c r="DC1908" t="s">
        <v>17919</v>
      </c>
      <c r="DD1908" t="s">
        <v>17920</v>
      </c>
      <c r="DE1908" t="s">
        <v>17921</v>
      </c>
      <c r="DF1908" t="s">
        <v>17922</v>
      </c>
      <c r="DG1908" t="s">
        <v>17923</v>
      </c>
      <c r="DH1908" t="s">
        <v>17924</v>
      </c>
      <c r="DI1908" t="s">
        <v>17925</v>
      </c>
      <c r="DJ1908" t="s">
        <v>17926</v>
      </c>
      <c r="DK1908" t="s">
        <v>17927</v>
      </c>
      <c r="DL1908" t="s">
        <v>17928</v>
      </c>
      <c r="DM1908" t="s">
        <v>17929</v>
      </c>
      <c r="DN1908" t="s">
        <v>17930</v>
      </c>
      <c r="DO1908" t="s">
        <v>17931</v>
      </c>
      <c r="DP1908" t="s">
        <v>17932</v>
      </c>
      <c r="DQ1908" t="s">
        <v>17933</v>
      </c>
      <c r="DR1908" t="s">
        <v>17934</v>
      </c>
      <c r="DS1908" t="s">
        <v>17935</v>
      </c>
      <c r="DT1908" t="s">
        <v>17936</v>
      </c>
      <c r="DU1908" t="s">
        <v>17937</v>
      </c>
      <c r="DV1908" t="s">
        <v>17938</v>
      </c>
      <c r="DW1908" t="s">
        <v>17939</v>
      </c>
      <c r="DX1908" t="s">
        <v>17940</v>
      </c>
      <c r="DY1908" t="s">
        <v>17941</v>
      </c>
      <c r="DZ1908" t="s">
        <v>17942</v>
      </c>
      <c r="EA1908" t="s">
        <v>17943</v>
      </c>
      <c r="EB1908" t="s">
        <v>17944</v>
      </c>
      <c r="EC1908" t="s">
        <v>17945</v>
      </c>
      <c r="ED1908" t="s">
        <v>17946</v>
      </c>
      <c r="EE1908" t="s">
        <v>17947</v>
      </c>
      <c r="EF1908" t="s">
        <v>17948</v>
      </c>
      <c r="EG1908" t="s">
        <v>17949</v>
      </c>
      <c r="EH1908" t="s">
        <v>17950</v>
      </c>
      <c r="EI1908" t="s">
        <v>17951</v>
      </c>
      <c r="EJ1908" t="s">
        <v>17952</v>
      </c>
      <c r="EK1908" t="s">
        <v>17953</v>
      </c>
      <c r="EL1908" t="s">
        <v>17954</v>
      </c>
      <c r="EM1908" t="s">
        <v>17955</v>
      </c>
      <c r="EN1908" t="s">
        <v>17956</v>
      </c>
      <c r="EO1908" t="s">
        <v>17957</v>
      </c>
      <c r="EP1908" t="s">
        <v>17958</v>
      </c>
      <c r="EQ1908" t="s">
        <v>17959</v>
      </c>
      <c r="ER1908" t="s">
        <v>17960</v>
      </c>
      <c r="ES1908" t="s">
        <v>17961</v>
      </c>
      <c r="ET1908" t="s">
        <v>17962</v>
      </c>
      <c r="EU1908" t="s">
        <v>17963</v>
      </c>
      <c r="EV1908" t="s">
        <v>17964</v>
      </c>
      <c r="EW1908" t="s">
        <v>17965</v>
      </c>
      <c r="EX1908" t="s">
        <v>17966</v>
      </c>
      <c r="EY1908" t="s">
        <v>17967</v>
      </c>
      <c r="EZ1908" t="s">
        <v>17968</v>
      </c>
      <c r="FA1908" t="s">
        <v>17969</v>
      </c>
      <c r="FB1908" t="s">
        <v>17970</v>
      </c>
      <c r="FC1908" t="s">
        <v>17971</v>
      </c>
      <c r="FD1908" t="s">
        <v>17972</v>
      </c>
      <c r="FE1908" t="s">
        <v>17973</v>
      </c>
      <c r="FF1908" t="s">
        <v>17974</v>
      </c>
      <c r="FG1908" t="s">
        <v>17975</v>
      </c>
      <c r="FH1908" t="s">
        <v>17976</v>
      </c>
      <c r="FI1908" t="s">
        <v>17977</v>
      </c>
      <c r="FJ1908" t="s">
        <v>17978</v>
      </c>
      <c r="FK1908" t="s">
        <v>17979</v>
      </c>
      <c r="FL1908" t="s">
        <v>17980</v>
      </c>
      <c r="FM1908" t="s">
        <v>17981</v>
      </c>
      <c r="FN1908" t="s">
        <v>17982</v>
      </c>
      <c r="FO1908" t="s">
        <v>17983</v>
      </c>
      <c r="FP1908" t="s">
        <v>17984</v>
      </c>
      <c r="FQ1908" t="s">
        <v>17985</v>
      </c>
      <c r="FR1908" t="s">
        <v>17986</v>
      </c>
      <c r="FS1908" t="s">
        <v>17987</v>
      </c>
      <c r="FT1908" t="s">
        <v>17988</v>
      </c>
      <c r="FU1908" t="s">
        <v>17989</v>
      </c>
      <c r="FV1908" t="s">
        <v>17990</v>
      </c>
      <c r="FW1908" t="s">
        <v>17991</v>
      </c>
      <c r="FX1908" t="s">
        <v>17992</v>
      </c>
      <c r="FY1908" t="s">
        <v>17993</v>
      </c>
      <c r="FZ1908" t="s">
        <v>17994</v>
      </c>
      <c r="GA1908" t="s">
        <v>17995</v>
      </c>
      <c r="GB1908" t="s">
        <v>17996</v>
      </c>
      <c r="GC1908" t="s">
        <v>17997</v>
      </c>
      <c r="GD1908" t="s">
        <v>17998</v>
      </c>
      <c r="GE1908" t="s">
        <v>17999</v>
      </c>
      <c r="GF1908" t="s">
        <v>18000</v>
      </c>
      <c r="GG1908" t="s">
        <v>18001</v>
      </c>
    </row>
    <row r="1909" spans="1:255" x14ac:dyDescent="0.25">
      <c r="A1909" t="s">
        <v>19691</v>
      </c>
    </row>
    <row r="1910" spans="1:255" x14ac:dyDescent="0.25">
      <c r="A1910" t="s">
        <v>19692</v>
      </c>
      <c r="B1910" t="s">
        <v>19693</v>
      </c>
      <c r="C1910" t="s">
        <v>19694</v>
      </c>
      <c r="D1910" t="s">
        <v>19695</v>
      </c>
      <c r="E1910" t="s">
        <v>19696</v>
      </c>
      <c r="F1910" t="s">
        <v>19697</v>
      </c>
      <c r="G1910" t="s">
        <v>19698</v>
      </c>
      <c r="H1910" t="s">
        <v>19699</v>
      </c>
      <c r="I1910" t="s">
        <v>19700</v>
      </c>
      <c r="J1910" t="s">
        <v>19701</v>
      </c>
    </row>
    <row r="1911" spans="1:255" x14ac:dyDescent="0.25">
      <c r="A1911" t="s">
        <v>17370</v>
      </c>
      <c r="B1911" t="s">
        <v>17371</v>
      </c>
      <c r="C1911" t="s">
        <v>17372</v>
      </c>
      <c r="D1911" t="s">
        <v>17373</v>
      </c>
      <c r="E1911" t="s">
        <v>17374</v>
      </c>
      <c r="F1911" t="s">
        <v>17375</v>
      </c>
      <c r="G1911" t="s">
        <v>17376</v>
      </c>
      <c r="H1911" t="s">
        <v>17594</v>
      </c>
      <c r="I1911" t="s">
        <v>17377</v>
      </c>
      <c r="J1911" t="s">
        <v>17378</v>
      </c>
      <c r="K1911" t="s">
        <v>17379</v>
      </c>
      <c r="L1911" t="s">
        <v>17380</v>
      </c>
      <c r="M1911" t="s">
        <v>17381</v>
      </c>
      <c r="N1911" t="s">
        <v>17382</v>
      </c>
      <c r="O1911" t="s">
        <v>17383</v>
      </c>
      <c r="P1911" t="s">
        <v>17384</v>
      </c>
      <c r="Q1911" t="s">
        <v>17385</v>
      </c>
      <c r="R1911" t="s">
        <v>17386</v>
      </c>
      <c r="S1911" t="s">
        <v>17387</v>
      </c>
      <c r="T1911" t="s">
        <v>17388</v>
      </c>
      <c r="U1911" t="s">
        <v>17389</v>
      </c>
      <c r="V1911" t="s">
        <v>17390</v>
      </c>
      <c r="W1911" t="s">
        <v>17391</v>
      </c>
      <c r="X1911" t="s">
        <v>17392</v>
      </c>
      <c r="Y1911" t="s">
        <v>17595</v>
      </c>
      <c r="Z1911" t="s">
        <v>17393</v>
      </c>
      <c r="AA1911" t="s">
        <v>17394</v>
      </c>
      <c r="AB1911" t="s">
        <v>17395</v>
      </c>
      <c r="AC1911" t="s">
        <v>17396</v>
      </c>
      <c r="AD1911" t="s">
        <v>17397</v>
      </c>
      <c r="AE1911" t="s">
        <v>17398</v>
      </c>
      <c r="AF1911" t="s">
        <v>17399</v>
      </c>
      <c r="AG1911" t="s">
        <v>17596</v>
      </c>
      <c r="AH1911" t="s">
        <v>17400</v>
      </c>
      <c r="AI1911" t="s">
        <v>17401</v>
      </c>
      <c r="AJ1911" t="s">
        <v>17402</v>
      </c>
      <c r="AK1911" t="s">
        <v>17403</v>
      </c>
      <c r="AL1911" t="s">
        <v>17404</v>
      </c>
      <c r="AM1911" t="s">
        <v>17405</v>
      </c>
      <c r="AN1911" t="s">
        <v>17406</v>
      </c>
      <c r="AO1911" t="s">
        <v>17407</v>
      </c>
      <c r="AP1911" t="s">
        <v>17598</v>
      </c>
      <c r="AQ1911" t="s">
        <v>17408</v>
      </c>
      <c r="AR1911" t="s">
        <v>17409</v>
      </c>
      <c r="AS1911" t="s">
        <v>17410</v>
      </c>
      <c r="AT1911" t="s">
        <v>17411</v>
      </c>
      <c r="AU1911" t="s">
        <v>17412</v>
      </c>
      <c r="AV1911" t="s">
        <v>17413</v>
      </c>
      <c r="AW1911" t="s">
        <v>17414</v>
      </c>
      <c r="AX1911" t="s">
        <v>17415</v>
      </c>
      <c r="AY1911" t="s">
        <v>17416</v>
      </c>
      <c r="AZ1911" t="s">
        <v>17417</v>
      </c>
      <c r="BA1911" t="s">
        <v>17418</v>
      </c>
      <c r="BB1911" t="s">
        <v>17419</v>
      </c>
      <c r="BC1911" t="s">
        <v>17420</v>
      </c>
      <c r="BD1911" t="s">
        <v>17421</v>
      </c>
      <c r="BE1911" t="s">
        <v>17422</v>
      </c>
      <c r="BF1911" t="s">
        <v>17423</v>
      </c>
      <c r="BG1911" t="s">
        <v>17424</v>
      </c>
      <c r="BH1911" t="s">
        <v>17425</v>
      </c>
      <c r="BI1911" t="s">
        <v>17426</v>
      </c>
      <c r="BJ1911" t="s">
        <v>17427</v>
      </c>
      <c r="BK1911" t="s">
        <v>17428</v>
      </c>
      <c r="BL1911" t="s">
        <v>17429</v>
      </c>
      <c r="BM1911" t="s">
        <v>17430</v>
      </c>
      <c r="BN1911" t="s">
        <v>17431</v>
      </c>
      <c r="BO1911" t="s">
        <v>17432</v>
      </c>
      <c r="BP1911" t="s">
        <v>17433</v>
      </c>
      <c r="BQ1911" t="s">
        <v>17434</v>
      </c>
      <c r="BR1911" t="s">
        <v>17435</v>
      </c>
      <c r="BS1911" t="s">
        <v>17436</v>
      </c>
      <c r="BT1911" t="s">
        <v>17599</v>
      </c>
      <c r="BU1911" t="s">
        <v>17437</v>
      </c>
      <c r="BV1911" t="s">
        <v>17438</v>
      </c>
      <c r="BW1911" t="s">
        <v>17439</v>
      </c>
      <c r="BX1911" t="s">
        <v>17440</v>
      </c>
      <c r="BY1911" t="s">
        <v>17441</v>
      </c>
      <c r="BZ1911" t="s">
        <v>17442</v>
      </c>
      <c r="CA1911" t="s">
        <v>17443</v>
      </c>
      <c r="CB1911" t="s">
        <v>17444</v>
      </c>
      <c r="CC1911" t="s">
        <v>17445</v>
      </c>
      <c r="CD1911" t="s">
        <v>17446</v>
      </c>
      <c r="CE1911" t="s">
        <v>17447</v>
      </c>
      <c r="CF1911" t="s">
        <v>17448</v>
      </c>
      <c r="CG1911" t="s">
        <v>17449</v>
      </c>
      <c r="CH1911" t="s">
        <v>17450</v>
      </c>
      <c r="CI1911" t="s">
        <v>17451</v>
      </c>
      <c r="CJ1911" t="s">
        <v>17452</v>
      </c>
      <c r="CK1911" t="s">
        <v>17453</v>
      </c>
      <c r="CL1911" t="s">
        <v>17454</v>
      </c>
      <c r="CM1911" t="s">
        <v>17455</v>
      </c>
      <c r="CN1911" t="s">
        <v>17456</v>
      </c>
      <c r="CO1911" t="s">
        <v>17457</v>
      </c>
      <c r="CP1911" t="s">
        <v>17458</v>
      </c>
      <c r="CQ1911" t="s">
        <v>17459</v>
      </c>
      <c r="CR1911" t="s">
        <v>17460</v>
      </c>
      <c r="CS1911" t="s">
        <v>17461</v>
      </c>
      <c r="CT1911" t="s">
        <v>17462</v>
      </c>
      <c r="CU1911" t="s">
        <v>17463</v>
      </c>
      <c r="CV1911" t="s">
        <v>17464</v>
      </c>
      <c r="CW1911" t="s">
        <v>17465</v>
      </c>
      <c r="CX1911" t="s">
        <v>17466</v>
      </c>
      <c r="CY1911" t="s">
        <v>17467</v>
      </c>
      <c r="CZ1911" t="s">
        <v>17468</v>
      </c>
      <c r="DA1911" t="s">
        <v>17469</v>
      </c>
      <c r="DB1911" t="s">
        <v>17470</v>
      </c>
      <c r="DC1911" t="s">
        <v>17471</v>
      </c>
      <c r="DD1911" t="s">
        <v>17472</v>
      </c>
      <c r="DE1911" t="s">
        <v>17473</v>
      </c>
      <c r="DF1911" t="s">
        <v>17474</v>
      </c>
      <c r="DG1911" t="s">
        <v>17475</v>
      </c>
      <c r="DH1911" t="s">
        <v>17476</v>
      </c>
      <c r="DI1911" t="s">
        <v>17477</v>
      </c>
      <c r="DJ1911" t="s">
        <v>17478</v>
      </c>
      <c r="DK1911" t="s">
        <v>17479</v>
      </c>
      <c r="DL1911" t="s">
        <v>17480</v>
      </c>
      <c r="DM1911" t="s">
        <v>17481</v>
      </c>
      <c r="DN1911" t="s">
        <v>17482</v>
      </c>
      <c r="DO1911" t="s">
        <v>17483</v>
      </c>
      <c r="DP1911" t="s">
        <v>17484</v>
      </c>
      <c r="DQ1911" t="s">
        <v>17485</v>
      </c>
      <c r="DR1911" t="s">
        <v>17486</v>
      </c>
      <c r="DS1911" t="s">
        <v>17487</v>
      </c>
      <c r="DT1911" t="s">
        <v>17488</v>
      </c>
      <c r="DU1911" t="s">
        <v>17489</v>
      </c>
      <c r="DV1911" t="s">
        <v>17490</v>
      </c>
      <c r="DW1911" t="s">
        <v>17491</v>
      </c>
      <c r="DX1911" t="s">
        <v>17492</v>
      </c>
      <c r="DY1911" t="s">
        <v>17493</v>
      </c>
      <c r="DZ1911" t="s">
        <v>17494</v>
      </c>
      <c r="EA1911" t="s">
        <v>17495</v>
      </c>
      <c r="EB1911" t="s">
        <v>17496</v>
      </c>
      <c r="EC1911" t="s">
        <v>17497</v>
      </c>
      <c r="ED1911" t="s">
        <v>17498</v>
      </c>
      <c r="EE1911" t="s">
        <v>17499</v>
      </c>
      <c r="EF1911" t="s">
        <v>17500</v>
      </c>
      <c r="EG1911" t="s">
        <v>17501</v>
      </c>
      <c r="EH1911" t="s">
        <v>17502</v>
      </c>
      <c r="EI1911" t="s">
        <v>17503</v>
      </c>
      <c r="EJ1911" t="s">
        <v>17504</v>
      </c>
      <c r="EK1911" t="s">
        <v>17505</v>
      </c>
      <c r="EL1911" t="s">
        <v>17506</v>
      </c>
      <c r="EM1911" t="s">
        <v>17507</v>
      </c>
      <c r="EN1911" t="s">
        <v>17508</v>
      </c>
      <c r="EO1911" t="s">
        <v>17509</v>
      </c>
      <c r="EP1911" t="s">
        <v>17510</v>
      </c>
      <c r="EQ1911" t="s">
        <v>17511</v>
      </c>
      <c r="ER1911" t="s">
        <v>17512</v>
      </c>
      <c r="ES1911" t="s">
        <v>17513</v>
      </c>
      <c r="ET1911" t="s">
        <v>17601</v>
      </c>
      <c r="EU1911" t="s">
        <v>17514</v>
      </c>
      <c r="EV1911" t="s">
        <v>17515</v>
      </c>
      <c r="EW1911" t="s">
        <v>17516</v>
      </c>
      <c r="EX1911" t="s">
        <v>17517</v>
      </c>
      <c r="EY1911" t="s">
        <v>17518</v>
      </c>
      <c r="EZ1911" t="s">
        <v>17519</v>
      </c>
      <c r="FA1911" t="s">
        <v>17520</v>
      </c>
      <c r="FB1911" t="s">
        <v>17521</v>
      </c>
      <c r="FC1911" t="s">
        <v>17522</v>
      </c>
      <c r="FD1911" t="s">
        <v>17523</v>
      </c>
      <c r="FE1911" t="s">
        <v>17524</v>
      </c>
      <c r="FF1911" t="s">
        <v>17525</v>
      </c>
      <c r="FG1911" t="s">
        <v>17526</v>
      </c>
      <c r="FH1911" t="s">
        <v>17527</v>
      </c>
      <c r="FI1911" t="s">
        <v>17528</v>
      </c>
      <c r="FJ1911" t="s">
        <v>17529</v>
      </c>
      <c r="FK1911" t="s">
        <v>17530</v>
      </c>
      <c r="FL1911" t="s">
        <v>17531</v>
      </c>
      <c r="FM1911" t="s">
        <v>17532</v>
      </c>
      <c r="FN1911" t="s">
        <v>17533</v>
      </c>
      <c r="FO1911" t="s">
        <v>17534</v>
      </c>
      <c r="FP1911" t="s">
        <v>17535</v>
      </c>
      <c r="FQ1911" t="s">
        <v>17536</v>
      </c>
      <c r="FR1911" t="s">
        <v>17537</v>
      </c>
      <c r="FS1911" t="s">
        <v>17538</v>
      </c>
      <c r="FT1911" t="s">
        <v>17602</v>
      </c>
      <c r="FU1911" t="s">
        <v>17539</v>
      </c>
      <c r="FV1911" t="s">
        <v>17540</v>
      </c>
      <c r="FW1911" t="s">
        <v>17541</v>
      </c>
      <c r="FX1911" t="s">
        <v>17542</v>
      </c>
      <c r="FY1911" t="s">
        <v>17543</v>
      </c>
      <c r="FZ1911" t="s">
        <v>17544</v>
      </c>
      <c r="GA1911" t="s">
        <v>17545</v>
      </c>
      <c r="GB1911" t="s">
        <v>17546</v>
      </c>
      <c r="GC1911" t="s">
        <v>17547</v>
      </c>
      <c r="GD1911" t="s">
        <v>17603</v>
      </c>
      <c r="GE1911" t="s">
        <v>17548</v>
      </c>
      <c r="GF1911" t="s">
        <v>17549</v>
      </c>
      <c r="GG1911" t="s">
        <v>17550</v>
      </c>
      <c r="GH1911" t="s">
        <v>17551</v>
      </c>
      <c r="GI1911" t="s">
        <v>17552</v>
      </c>
      <c r="GJ1911" t="s">
        <v>17553</v>
      </c>
      <c r="GK1911" t="s">
        <v>17554</v>
      </c>
      <c r="GL1911" t="s">
        <v>17555</v>
      </c>
      <c r="GM1911" t="s">
        <v>17556</v>
      </c>
      <c r="GN1911" t="s">
        <v>17557</v>
      </c>
      <c r="GO1911" t="s">
        <v>17558</v>
      </c>
      <c r="GP1911" t="s">
        <v>17559</v>
      </c>
      <c r="GQ1911" t="s">
        <v>17560</v>
      </c>
      <c r="GR1911" t="s">
        <v>17561</v>
      </c>
      <c r="GS1911" t="s">
        <v>17562</v>
      </c>
      <c r="GT1911" t="s">
        <v>17563</v>
      </c>
      <c r="GU1911" t="s">
        <v>17564</v>
      </c>
      <c r="GV1911" t="s">
        <v>17565</v>
      </c>
      <c r="GW1911" t="s">
        <v>17566</v>
      </c>
      <c r="GX1911" t="s">
        <v>17567</v>
      </c>
      <c r="GY1911" t="s">
        <v>17604</v>
      </c>
      <c r="GZ1911" t="s">
        <v>17568</v>
      </c>
      <c r="HA1911" t="s">
        <v>17569</v>
      </c>
      <c r="HB1911" t="s">
        <v>17570</v>
      </c>
      <c r="HC1911" t="s">
        <v>17571</v>
      </c>
      <c r="HD1911" t="s">
        <v>17572</v>
      </c>
      <c r="HE1911" t="s">
        <v>17573</v>
      </c>
      <c r="HF1911" t="s">
        <v>17574</v>
      </c>
      <c r="HG1911" t="s">
        <v>17575</v>
      </c>
      <c r="HH1911" t="s">
        <v>17576</v>
      </c>
      <c r="HI1911" t="s">
        <v>17577</v>
      </c>
      <c r="HJ1911" t="s">
        <v>17578</v>
      </c>
      <c r="HK1911" t="s">
        <v>17579</v>
      </c>
      <c r="HL1911" t="s">
        <v>17580</v>
      </c>
      <c r="HM1911" t="s">
        <v>17581</v>
      </c>
      <c r="HN1911" t="s">
        <v>17582</v>
      </c>
      <c r="HO1911" t="s">
        <v>17583</v>
      </c>
      <c r="HP1911" t="s">
        <v>17584</v>
      </c>
      <c r="HQ1911" t="s">
        <v>17585</v>
      </c>
      <c r="HR1911" t="s">
        <v>17586</v>
      </c>
      <c r="HS1911" t="s">
        <v>17587</v>
      </c>
      <c r="HT1911" t="s">
        <v>17588</v>
      </c>
      <c r="HU1911" t="s">
        <v>17605</v>
      </c>
      <c r="HV1911" t="s">
        <v>17589</v>
      </c>
      <c r="HW1911" t="s">
        <v>17590</v>
      </c>
      <c r="HX1911" t="s">
        <v>17591</v>
      </c>
      <c r="HY1911" t="s">
        <v>17592</v>
      </c>
      <c r="HZ1911" t="s">
        <v>17593</v>
      </c>
      <c r="IA1911" t="s">
        <v>17600</v>
      </c>
      <c r="IB1911" t="s">
        <v>17606</v>
      </c>
      <c r="IC1911" t="s">
        <v>17607</v>
      </c>
      <c r="ID1911" t="s">
        <v>17608</v>
      </c>
      <c r="IE1911" t="s">
        <v>17609</v>
      </c>
      <c r="IF1911" t="s">
        <v>17610</v>
      </c>
      <c r="IG1911" t="s">
        <v>17611</v>
      </c>
      <c r="IH1911" t="s">
        <v>17612</v>
      </c>
      <c r="II1911" t="s">
        <v>17597</v>
      </c>
      <c r="IJ1911" t="s">
        <v>17613</v>
      </c>
      <c r="IK1911" t="s">
        <v>17614</v>
      </c>
      <c r="IL1911" t="s">
        <v>17615</v>
      </c>
      <c r="IM1911" t="s">
        <v>17616</v>
      </c>
      <c r="IN1911" t="s">
        <v>17617</v>
      </c>
      <c r="IO1911" t="s">
        <v>17618</v>
      </c>
      <c r="IP1911" t="s">
        <v>17619</v>
      </c>
      <c r="IQ1911" t="s">
        <v>17620</v>
      </c>
      <c r="IR1911" t="s">
        <v>17621</v>
      </c>
      <c r="IS1911" t="s">
        <v>17622</v>
      </c>
      <c r="IT1911" t="s">
        <v>17623</v>
      </c>
      <c r="IU1911" t="s">
        <v>17624</v>
      </c>
    </row>
    <row r="1912" spans="1:255" x14ac:dyDescent="0.25">
      <c r="A1912" t="s">
        <v>19143</v>
      </c>
      <c r="B1912" t="s">
        <v>19144</v>
      </c>
      <c r="C1912" t="s">
        <v>19145</v>
      </c>
      <c r="D1912" t="s">
        <v>19146</v>
      </c>
      <c r="E1912" t="s">
        <v>19147</v>
      </c>
      <c r="F1912" t="s">
        <v>19148</v>
      </c>
      <c r="G1912" t="s">
        <v>19149</v>
      </c>
      <c r="H1912" t="s">
        <v>19150</v>
      </c>
      <c r="I1912" t="s">
        <v>19151</v>
      </c>
      <c r="J1912" t="s">
        <v>19152</v>
      </c>
      <c r="K1912" t="s">
        <v>19153</v>
      </c>
      <c r="L1912" t="s">
        <v>19154</v>
      </c>
      <c r="M1912" t="s">
        <v>19155</v>
      </c>
      <c r="N1912" t="s">
        <v>19156</v>
      </c>
      <c r="O1912" t="s">
        <v>19157</v>
      </c>
      <c r="P1912" t="s">
        <v>19158</v>
      </c>
      <c r="Q1912" t="s">
        <v>19159</v>
      </c>
      <c r="R1912" t="s">
        <v>19160</v>
      </c>
      <c r="S1912" t="s">
        <v>19161</v>
      </c>
      <c r="T1912" t="s">
        <v>19162</v>
      </c>
      <c r="U1912" t="s">
        <v>19163</v>
      </c>
      <c r="V1912" t="s">
        <v>19164</v>
      </c>
      <c r="W1912" t="s">
        <v>19165</v>
      </c>
      <c r="X1912" t="s">
        <v>19166</v>
      </c>
      <c r="Y1912" t="s">
        <v>19167</v>
      </c>
      <c r="Z1912" t="s">
        <v>19168</v>
      </c>
      <c r="AA1912" t="s">
        <v>19169</v>
      </c>
      <c r="AB1912" t="s">
        <v>19170</v>
      </c>
      <c r="AC1912" t="s">
        <v>19171</v>
      </c>
      <c r="AD1912" t="s">
        <v>19172</v>
      </c>
      <c r="AE1912" t="s">
        <v>19173</v>
      </c>
      <c r="AF1912" t="s">
        <v>19174</v>
      </c>
      <c r="AG1912" t="s">
        <v>19175</v>
      </c>
      <c r="AH1912" t="s">
        <v>19176</v>
      </c>
      <c r="AI1912" t="s">
        <v>19177</v>
      </c>
      <c r="AJ1912" t="s">
        <v>19178</v>
      </c>
      <c r="AK1912" t="s">
        <v>19179</v>
      </c>
      <c r="AL1912" t="s">
        <v>19180</v>
      </c>
      <c r="AM1912" t="s">
        <v>19181</v>
      </c>
      <c r="AN1912" t="s">
        <v>19182</v>
      </c>
      <c r="AO1912" t="s">
        <v>19183</v>
      </c>
      <c r="AP1912" t="s">
        <v>19184</v>
      </c>
      <c r="AQ1912" t="s">
        <v>19185</v>
      </c>
      <c r="AR1912" t="s">
        <v>19186</v>
      </c>
      <c r="AS1912" t="s">
        <v>19187</v>
      </c>
      <c r="AT1912" t="s">
        <v>19188</v>
      </c>
      <c r="AU1912" t="s">
        <v>19189</v>
      </c>
      <c r="AV1912" t="s">
        <v>19190</v>
      </c>
      <c r="AW1912" t="s">
        <v>19191</v>
      </c>
      <c r="AX1912" t="s">
        <v>19192</v>
      </c>
      <c r="AY1912" t="s">
        <v>19193</v>
      </c>
      <c r="AZ1912" t="s">
        <v>19194</v>
      </c>
    </row>
    <row r="1913" spans="1:255" x14ac:dyDescent="0.25">
      <c r="A1913" t="s">
        <v>19196</v>
      </c>
      <c r="B1913" t="s">
        <v>19197</v>
      </c>
      <c r="C1913" t="s">
        <v>19198</v>
      </c>
      <c r="D1913" t="s">
        <v>19200</v>
      </c>
      <c r="E1913" t="s">
        <v>19203</v>
      </c>
      <c r="F1913" t="s">
        <v>19204</v>
      </c>
      <c r="G1913" t="s">
        <v>19205</v>
      </c>
      <c r="H1913" t="s">
        <v>19206</v>
      </c>
    </row>
    <row r="1914" spans="1:255" x14ac:dyDescent="0.25">
      <c r="A1914" t="s">
        <v>19702</v>
      </c>
    </row>
    <row r="1915" spans="1:255" x14ac:dyDescent="0.25">
      <c r="A1915" t="s">
        <v>19703</v>
      </c>
    </row>
    <row r="1916" spans="1:255" x14ac:dyDescent="0.25">
      <c r="A1916" t="s">
        <v>18068</v>
      </c>
      <c r="B1916" t="s">
        <v>18069</v>
      </c>
      <c r="C1916" t="s">
        <v>18070</v>
      </c>
      <c r="D1916" t="s">
        <v>18071</v>
      </c>
      <c r="E1916" t="s">
        <v>18072</v>
      </c>
      <c r="F1916" t="s">
        <v>18073</v>
      </c>
      <c r="G1916" t="s">
        <v>18074</v>
      </c>
      <c r="H1916" t="s">
        <v>18075</v>
      </c>
      <c r="I1916" t="s">
        <v>18076</v>
      </c>
      <c r="J1916" t="s">
        <v>18077</v>
      </c>
      <c r="K1916" t="s">
        <v>18078</v>
      </c>
      <c r="L1916" t="s">
        <v>18079</v>
      </c>
      <c r="M1916" t="s">
        <v>18080</v>
      </c>
      <c r="N1916" t="s">
        <v>18081</v>
      </c>
      <c r="O1916" t="s">
        <v>18082</v>
      </c>
      <c r="P1916" t="s">
        <v>18083</v>
      </c>
      <c r="Q1916" t="s">
        <v>18084</v>
      </c>
      <c r="R1916" t="s">
        <v>18085</v>
      </c>
      <c r="S1916" t="s">
        <v>18086</v>
      </c>
      <c r="T1916" t="s">
        <v>18087</v>
      </c>
      <c r="U1916" t="s">
        <v>18088</v>
      </c>
      <c r="V1916" t="s">
        <v>18089</v>
      </c>
      <c r="W1916" t="s">
        <v>18090</v>
      </c>
      <c r="X1916" t="s">
        <v>18091</v>
      </c>
      <c r="Y1916" t="s">
        <v>18092</v>
      </c>
      <c r="Z1916" t="s">
        <v>18093</v>
      </c>
      <c r="AA1916" t="s">
        <v>18094</v>
      </c>
      <c r="AB1916" t="s">
        <v>18095</v>
      </c>
      <c r="AC1916" t="s">
        <v>18096</v>
      </c>
      <c r="AD1916" t="s">
        <v>18097</v>
      </c>
      <c r="AE1916" t="s">
        <v>18098</v>
      </c>
      <c r="AF1916" t="s">
        <v>18099</v>
      </c>
      <c r="AG1916" t="s">
        <v>18100</v>
      </c>
      <c r="AH1916" t="s">
        <v>18101</v>
      </c>
      <c r="AI1916" t="s">
        <v>18102</v>
      </c>
      <c r="AJ1916" t="s">
        <v>18103</v>
      </c>
      <c r="AK1916" t="s">
        <v>19704</v>
      </c>
    </row>
    <row r="1917" spans="1:255" x14ac:dyDescent="0.25">
      <c r="A1917" t="s">
        <v>19684</v>
      </c>
      <c r="B1917" t="s">
        <v>19685</v>
      </c>
    </row>
    <row r="1918" spans="1:255" x14ac:dyDescent="0.25">
      <c r="A1918" t="s">
        <v>19705</v>
      </c>
      <c r="B1918" t="s">
        <v>19706</v>
      </c>
      <c r="C1918" t="s">
        <v>19707</v>
      </c>
      <c r="D1918" t="s">
        <v>19708</v>
      </c>
      <c r="E1918" t="s">
        <v>19709</v>
      </c>
      <c r="F1918" t="s">
        <v>19710</v>
      </c>
      <c r="G1918" t="s">
        <v>19711</v>
      </c>
      <c r="H1918" t="s">
        <v>19712</v>
      </c>
      <c r="I1918" t="s">
        <v>19713</v>
      </c>
      <c r="J1918" t="s">
        <v>19714</v>
      </c>
      <c r="K1918" t="s">
        <v>19715</v>
      </c>
      <c r="L1918" t="s">
        <v>19716</v>
      </c>
      <c r="M1918" t="s">
        <v>19717</v>
      </c>
      <c r="N1918" t="s">
        <v>19718</v>
      </c>
    </row>
    <row r="1919" spans="1:255" x14ac:dyDescent="0.25">
      <c r="A1919" t="s">
        <v>17813</v>
      </c>
      <c r="B1919" t="s">
        <v>17814</v>
      </c>
      <c r="C1919" t="s">
        <v>17815</v>
      </c>
      <c r="D1919" t="s">
        <v>17816</v>
      </c>
      <c r="E1919" t="s">
        <v>17817</v>
      </c>
      <c r="F1919" t="s">
        <v>17818</v>
      </c>
      <c r="G1919" t="s">
        <v>17819</v>
      </c>
      <c r="H1919" t="s">
        <v>17820</v>
      </c>
      <c r="I1919" t="s">
        <v>17821</v>
      </c>
      <c r="J1919" t="s">
        <v>17822</v>
      </c>
      <c r="K1919" t="s">
        <v>17823</v>
      </c>
      <c r="L1919" t="s">
        <v>17824</v>
      </c>
      <c r="M1919" t="s">
        <v>17825</v>
      </c>
      <c r="N1919" t="s">
        <v>17826</v>
      </c>
      <c r="O1919" t="s">
        <v>17827</v>
      </c>
      <c r="P1919" t="s">
        <v>17828</v>
      </c>
      <c r="Q1919" t="s">
        <v>17829</v>
      </c>
      <c r="R1919" t="s">
        <v>17830</v>
      </c>
      <c r="S1919" t="s">
        <v>17831</v>
      </c>
      <c r="T1919" t="s">
        <v>17832</v>
      </c>
      <c r="U1919" t="s">
        <v>17833</v>
      </c>
      <c r="V1919" t="s">
        <v>17834</v>
      </c>
      <c r="W1919" t="s">
        <v>17835</v>
      </c>
      <c r="X1919" t="s">
        <v>17836</v>
      </c>
      <c r="Y1919" t="s">
        <v>17837</v>
      </c>
      <c r="Z1919" t="s">
        <v>17838</v>
      </c>
      <c r="AA1919" t="s">
        <v>17839</v>
      </c>
      <c r="AB1919" t="s">
        <v>17840</v>
      </c>
      <c r="AC1919" t="s">
        <v>17841</v>
      </c>
      <c r="AD1919" t="s">
        <v>17842</v>
      </c>
      <c r="AE1919" t="s">
        <v>17843</v>
      </c>
      <c r="AF1919" t="s">
        <v>17844</v>
      </c>
      <c r="AG1919" t="s">
        <v>17845</v>
      </c>
      <c r="AH1919" t="s">
        <v>17846</v>
      </c>
      <c r="AI1919" t="s">
        <v>17847</v>
      </c>
      <c r="AJ1919" t="s">
        <v>17848</v>
      </c>
      <c r="AK1919" t="s">
        <v>17849</v>
      </c>
      <c r="AL1919" t="s">
        <v>17850</v>
      </c>
      <c r="AM1919" t="s">
        <v>17851</v>
      </c>
      <c r="AN1919" t="s">
        <v>17852</v>
      </c>
      <c r="AO1919" t="s">
        <v>17853</v>
      </c>
      <c r="AP1919" t="s">
        <v>17854</v>
      </c>
      <c r="AQ1919" t="s">
        <v>17855</v>
      </c>
      <c r="AR1919" t="s">
        <v>17856</v>
      </c>
      <c r="AS1919" t="s">
        <v>17857</v>
      </c>
      <c r="AT1919" t="s">
        <v>17858</v>
      </c>
      <c r="AU1919" t="s">
        <v>17859</v>
      </c>
      <c r="AV1919" t="s">
        <v>17860</v>
      </c>
      <c r="AW1919" t="s">
        <v>17861</v>
      </c>
      <c r="AX1919" t="s">
        <v>17862</v>
      </c>
      <c r="AY1919" t="s">
        <v>17863</v>
      </c>
      <c r="AZ1919" t="s">
        <v>17864</v>
      </c>
      <c r="BA1919" t="s">
        <v>17865</v>
      </c>
      <c r="BB1919" t="s">
        <v>17866</v>
      </c>
      <c r="BC1919" t="s">
        <v>17867</v>
      </c>
      <c r="BD1919" t="s">
        <v>17868</v>
      </c>
      <c r="BE1919" t="s">
        <v>17869</v>
      </c>
      <c r="BF1919" t="s">
        <v>17870</v>
      </c>
      <c r="BG1919" t="s">
        <v>17871</v>
      </c>
      <c r="BH1919" t="s">
        <v>17872</v>
      </c>
      <c r="BI1919" t="s">
        <v>17873</v>
      </c>
      <c r="BJ1919" t="s">
        <v>17874</v>
      </c>
      <c r="BK1919" t="s">
        <v>17875</v>
      </c>
      <c r="BL1919" t="s">
        <v>17876</v>
      </c>
      <c r="BM1919" t="s">
        <v>17877</v>
      </c>
      <c r="BN1919" t="s">
        <v>17878</v>
      </c>
      <c r="BO1919" t="s">
        <v>17879</v>
      </c>
      <c r="BP1919" t="s">
        <v>17880</v>
      </c>
      <c r="BQ1919" t="s">
        <v>17881</v>
      </c>
      <c r="BR1919" t="s">
        <v>17882</v>
      </c>
      <c r="BS1919" t="s">
        <v>17883</v>
      </c>
      <c r="BT1919" t="s">
        <v>17884</v>
      </c>
      <c r="BU1919" t="s">
        <v>17885</v>
      </c>
      <c r="BV1919" t="s">
        <v>17886</v>
      </c>
      <c r="BW1919" t="s">
        <v>17887</v>
      </c>
      <c r="BX1919" t="s">
        <v>17888</v>
      </c>
      <c r="BY1919" t="s">
        <v>17889</v>
      </c>
      <c r="BZ1919" t="s">
        <v>17890</v>
      </c>
      <c r="CA1919" t="s">
        <v>17891</v>
      </c>
      <c r="CB1919" t="s">
        <v>17892</v>
      </c>
      <c r="CC1919" t="s">
        <v>17893</v>
      </c>
      <c r="CD1919" t="s">
        <v>17894</v>
      </c>
      <c r="CE1919" t="s">
        <v>17895</v>
      </c>
      <c r="CF1919" t="s">
        <v>17896</v>
      </c>
      <c r="CG1919" t="s">
        <v>17897</v>
      </c>
      <c r="CH1919" t="s">
        <v>17898</v>
      </c>
      <c r="CI1919" t="s">
        <v>17899</v>
      </c>
      <c r="CJ1919" t="s">
        <v>17900</v>
      </c>
      <c r="CK1919" t="s">
        <v>17901</v>
      </c>
      <c r="CL1919" t="s">
        <v>17902</v>
      </c>
      <c r="CM1919" t="s">
        <v>17903</v>
      </c>
      <c r="CN1919" t="s">
        <v>17904</v>
      </c>
      <c r="CO1919" t="s">
        <v>17905</v>
      </c>
      <c r="CP1919" t="s">
        <v>17906</v>
      </c>
      <c r="CQ1919" t="s">
        <v>17907</v>
      </c>
      <c r="CR1919" t="s">
        <v>17908</v>
      </c>
      <c r="CS1919" t="s">
        <v>17909</v>
      </c>
      <c r="CT1919" t="s">
        <v>17910</v>
      </c>
      <c r="CU1919" t="s">
        <v>17911</v>
      </c>
      <c r="CV1919" t="s">
        <v>17912</v>
      </c>
      <c r="CW1919" t="s">
        <v>17913</v>
      </c>
      <c r="CX1919" t="s">
        <v>17914</v>
      </c>
      <c r="CY1919" t="s">
        <v>17915</v>
      </c>
      <c r="CZ1919" t="s">
        <v>17916</v>
      </c>
      <c r="DA1919" t="s">
        <v>17917</v>
      </c>
      <c r="DB1919" t="s">
        <v>17918</v>
      </c>
      <c r="DC1919" t="s">
        <v>17919</v>
      </c>
      <c r="DD1919" t="s">
        <v>17920</v>
      </c>
      <c r="DE1919" t="s">
        <v>17921</v>
      </c>
      <c r="DF1919" t="s">
        <v>17922</v>
      </c>
      <c r="DG1919" t="s">
        <v>17923</v>
      </c>
      <c r="DH1919" t="s">
        <v>17924</v>
      </c>
      <c r="DI1919" t="s">
        <v>17925</v>
      </c>
      <c r="DJ1919" t="s">
        <v>17926</v>
      </c>
      <c r="DK1919" t="s">
        <v>17927</v>
      </c>
      <c r="DL1919" t="s">
        <v>17928</v>
      </c>
      <c r="DM1919" t="s">
        <v>17929</v>
      </c>
      <c r="DN1919" t="s">
        <v>17930</v>
      </c>
      <c r="DO1919" t="s">
        <v>17931</v>
      </c>
      <c r="DP1919" t="s">
        <v>17932</v>
      </c>
      <c r="DQ1919" t="s">
        <v>17933</v>
      </c>
      <c r="DR1919" t="s">
        <v>17934</v>
      </c>
      <c r="DS1919" t="s">
        <v>17935</v>
      </c>
      <c r="DT1919" t="s">
        <v>17936</v>
      </c>
      <c r="DU1919" t="s">
        <v>17937</v>
      </c>
      <c r="DV1919" t="s">
        <v>17938</v>
      </c>
      <c r="DW1919" t="s">
        <v>17939</v>
      </c>
      <c r="DX1919" t="s">
        <v>17940</v>
      </c>
      <c r="DY1919" t="s">
        <v>17941</v>
      </c>
      <c r="DZ1919" t="s">
        <v>17942</v>
      </c>
      <c r="EA1919" t="s">
        <v>17943</v>
      </c>
      <c r="EB1919" t="s">
        <v>17944</v>
      </c>
      <c r="EC1919" t="s">
        <v>17945</v>
      </c>
      <c r="ED1919" t="s">
        <v>17946</v>
      </c>
      <c r="EE1919" t="s">
        <v>17947</v>
      </c>
      <c r="EF1919" t="s">
        <v>17948</v>
      </c>
      <c r="EG1919" t="s">
        <v>17949</v>
      </c>
      <c r="EH1919" t="s">
        <v>17950</v>
      </c>
      <c r="EI1919" t="s">
        <v>17951</v>
      </c>
      <c r="EJ1919" t="s">
        <v>17952</v>
      </c>
      <c r="EK1919" t="s">
        <v>17953</v>
      </c>
      <c r="EL1919" t="s">
        <v>17954</v>
      </c>
      <c r="EM1919" t="s">
        <v>17955</v>
      </c>
      <c r="EN1919" t="s">
        <v>17956</v>
      </c>
      <c r="EO1919" t="s">
        <v>17957</v>
      </c>
      <c r="EP1919" t="s">
        <v>17958</v>
      </c>
      <c r="EQ1919" t="s">
        <v>17959</v>
      </c>
      <c r="ER1919" t="s">
        <v>17960</v>
      </c>
      <c r="ES1919" t="s">
        <v>17961</v>
      </c>
      <c r="ET1919" t="s">
        <v>17962</v>
      </c>
      <c r="EU1919" t="s">
        <v>17963</v>
      </c>
      <c r="EV1919" t="s">
        <v>17964</v>
      </c>
      <c r="EW1919" t="s">
        <v>17965</v>
      </c>
      <c r="EX1919" t="s">
        <v>17966</v>
      </c>
      <c r="EY1919" t="s">
        <v>17967</v>
      </c>
      <c r="EZ1919" t="s">
        <v>17968</v>
      </c>
      <c r="FA1919" t="s">
        <v>17969</v>
      </c>
      <c r="FB1919" t="s">
        <v>17970</v>
      </c>
      <c r="FC1919" t="s">
        <v>17971</v>
      </c>
      <c r="FD1919" t="s">
        <v>17972</v>
      </c>
      <c r="FE1919" t="s">
        <v>17973</v>
      </c>
      <c r="FF1919" t="s">
        <v>17974</v>
      </c>
      <c r="FG1919" t="s">
        <v>17975</v>
      </c>
      <c r="FH1919" t="s">
        <v>17976</v>
      </c>
      <c r="FI1919" t="s">
        <v>17977</v>
      </c>
      <c r="FJ1919" t="s">
        <v>17978</v>
      </c>
      <c r="FK1919" t="s">
        <v>17979</v>
      </c>
      <c r="FL1919" t="s">
        <v>17980</v>
      </c>
      <c r="FM1919" t="s">
        <v>17981</v>
      </c>
      <c r="FN1919" t="s">
        <v>17982</v>
      </c>
      <c r="FO1919" t="s">
        <v>17983</v>
      </c>
      <c r="FP1919" t="s">
        <v>17984</v>
      </c>
      <c r="FQ1919" t="s">
        <v>17985</v>
      </c>
      <c r="FR1919" t="s">
        <v>17986</v>
      </c>
      <c r="FS1919" t="s">
        <v>17987</v>
      </c>
      <c r="FT1919" t="s">
        <v>17988</v>
      </c>
      <c r="FU1919" t="s">
        <v>17989</v>
      </c>
      <c r="FV1919" t="s">
        <v>17990</v>
      </c>
      <c r="FW1919" t="s">
        <v>17991</v>
      </c>
      <c r="FX1919" t="s">
        <v>17992</v>
      </c>
      <c r="FY1919" t="s">
        <v>17993</v>
      </c>
      <c r="FZ1919" t="s">
        <v>17994</v>
      </c>
      <c r="GA1919" t="s">
        <v>17995</v>
      </c>
      <c r="GB1919" t="s">
        <v>17996</v>
      </c>
      <c r="GC1919" t="s">
        <v>17997</v>
      </c>
      <c r="GD1919" t="s">
        <v>17998</v>
      </c>
      <c r="GE1919" t="s">
        <v>17999</v>
      </c>
      <c r="GF1919" t="s">
        <v>18000</v>
      </c>
      <c r="GG1919" t="s">
        <v>18001</v>
      </c>
    </row>
    <row r="1920" spans="1:255" x14ac:dyDescent="0.25">
      <c r="A1920" t="s">
        <v>19419</v>
      </c>
      <c r="B1920" t="s">
        <v>19420</v>
      </c>
      <c r="C1920" t="s">
        <v>19421</v>
      </c>
      <c r="D1920" t="s">
        <v>19422</v>
      </c>
      <c r="E1920" t="s">
        <v>19423</v>
      </c>
    </row>
    <row r="1921" spans="1:255" x14ac:dyDescent="0.25">
      <c r="A1921" t="s">
        <v>19719</v>
      </c>
      <c r="B1921" t="s">
        <v>19720</v>
      </c>
    </row>
    <row r="1922" spans="1:255" x14ac:dyDescent="0.25">
      <c r="A1922" t="s">
        <v>19721</v>
      </c>
    </row>
    <row r="1923" spans="1:255" x14ac:dyDescent="0.25">
      <c r="A1923" t="s">
        <v>19722</v>
      </c>
      <c r="B1923" t="s">
        <v>19723</v>
      </c>
      <c r="C1923" t="s">
        <v>19724</v>
      </c>
      <c r="D1923" t="s">
        <v>19725</v>
      </c>
      <c r="E1923" t="s">
        <v>19726</v>
      </c>
    </row>
    <row r="1924" spans="1:255" x14ac:dyDescent="0.25">
      <c r="A1924" t="s">
        <v>19727</v>
      </c>
    </row>
    <row r="1925" spans="1:255" x14ac:dyDescent="0.25">
      <c r="A1925" t="s">
        <v>19692</v>
      </c>
      <c r="B1925" t="s">
        <v>19693</v>
      </c>
      <c r="C1925" t="s">
        <v>19694</v>
      </c>
      <c r="D1925" t="s">
        <v>19695</v>
      </c>
      <c r="E1925" t="s">
        <v>19696</v>
      </c>
      <c r="F1925" t="s">
        <v>19697</v>
      </c>
      <c r="G1925" t="s">
        <v>19698</v>
      </c>
      <c r="H1925" t="s">
        <v>19699</v>
      </c>
      <c r="I1925" t="s">
        <v>19700</v>
      </c>
      <c r="J1925" t="s">
        <v>19701</v>
      </c>
    </row>
    <row r="1926" spans="1:255" x14ac:dyDescent="0.25">
      <c r="A1926" t="s">
        <v>17370</v>
      </c>
      <c r="B1926" t="s">
        <v>17371</v>
      </c>
      <c r="C1926" t="s">
        <v>17372</v>
      </c>
      <c r="D1926" t="s">
        <v>17373</v>
      </c>
      <c r="E1926" t="s">
        <v>17374</v>
      </c>
      <c r="F1926" t="s">
        <v>17375</v>
      </c>
      <c r="G1926" t="s">
        <v>17376</v>
      </c>
      <c r="H1926" t="s">
        <v>17594</v>
      </c>
      <c r="I1926" t="s">
        <v>17377</v>
      </c>
      <c r="J1926" t="s">
        <v>17378</v>
      </c>
      <c r="K1926" t="s">
        <v>17379</v>
      </c>
      <c r="L1926" t="s">
        <v>17380</v>
      </c>
      <c r="M1926" t="s">
        <v>17381</v>
      </c>
      <c r="N1926" t="s">
        <v>17382</v>
      </c>
      <c r="O1926" t="s">
        <v>17383</v>
      </c>
      <c r="P1926" t="s">
        <v>17384</v>
      </c>
      <c r="Q1926" t="s">
        <v>17385</v>
      </c>
      <c r="R1926" t="s">
        <v>17386</v>
      </c>
      <c r="S1926" t="s">
        <v>17387</v>
      </c>
      <c r="T1926" t="s">
        <v>17388</v>
      </c>
      <c r="U1926" t="s">
        <v>17389</v>
      </c>
      <c r="V1926" t="s">
        <v>17390</v>
      </c>
      <c r="W1926" t="s">
        <v>17391</v>
      </c>
      <c r="X1926" t="s">
        <v>17392</v>
      </c>
      <c r="Y1926" t="s">
        <v>17595</v>
      </c>
      <c r="Z1926" t="s">
        <v>17393</v>
      </c>
      <c r="AA1926" t="s">
        <v>17394</v>
      </c>
      <c r="AB1926" t="s">
        <v>17395</v>
      </c>
      <c r="AC1926" t="s">
        <v>17396</v>
      </c>
      <c r="AD1926" t="s">
        <v>17397</v>
      </c>
      <c r="AE1926" t="s">
        <v>17398</v>
      </c>
      <c r="AF1926" t="s">
        <v>17399</v>
      </c>
      <c r="AG1926" t="s">
        <v>17596</v>
      </c>
      <c r="AH1926" t="s">
        <v>17400</v>
      </c>
      <c r="AI1926" t="s">
        <v>17401</v>
      </c>
      <c r="AJ1926" t="s">
        <v>17402</v>
      </c>
      <c r="AK1926" t="s">
        <v>17403</v>
      </c>
      <c r="AL1926" t="s">
        <v>17404</v>
      </c>
      <c r="AM1926" t="s">
        <v>17405</v>
      </c>
      <c r="AN1926" t="s">
        <v>17406</v>
      </c>
      <c r="AO1926" t="s">
        <v>17407</v>
      </c>
      <c r="AP1926" t="s">
        <v>17598</v>
      </c>
      <c r="AQ1926" t="s">
        <v>17408</v>
      </c>
      <c r="AR1926" t="s">
        <v>17409</v>
      </c>
      <c r="AS1926" t="s">
        <v>17410</v>
      </c>
      <c r="AT1926" t="s">
        <v>17411</v>
      </c>
      <c r="AU1926" t="s">
        <v>17412</v>
      </c>
      <c r="AV1926" t="s">
        <v>17413</v>
      </c>
      <c r="AW1926" t="s">
        <v>17414</v>
      </c>
      <c r="AX1926" t="s">
        <v>17415</v>
      </c>
      <c r="AY1926" t="s">
        <v>17416</v>
      </c>
      <c r="AZ1926" t="s">
        <v>17417</v>
      </c>
      <c r="BA1926" t="s">
        <v>17418</v>
      </c>
      <c r="BB1926" t="s">
        <v>17419</v>
      </c>
      <c r="BC1926" t="s">
        <v>17420</v>
      </c>
      <c r="BD1926" t="s">
        <v>17421</v>
      </c>
      <c r="BE1926" t="s">
        <v>17422</v>
      </c>
      <c r="BF1926" t="s">
        <v>17423</v>
      </c>
      <c r="BG1926" t="s">
        <v>17424</v>
      </c>
      <c r="BH1926" t="s">
        <v>17425</v>
      </c>
      <c r="BI1926" t="s">
        <v>17426</v>
      </c>
      <c r="BJ1926" t="s">
        <v>17427</v>
      </c>
      <c r="BK1926" t="s">
        <v>17428</v>
      </c>
      <c r="BL1926" t="s">
        <v>17429</v>
      </c>
      <c r="BM1926" t="s">
        <v>17430</v>
      </c>
      <c r="BN1926" t="s">
        <v>17431</v>
      </c>
      <c r="BO1926" t="s">
        <v>17432</v>
      </c>
      <c r="BP1926" t="s">
        <v>17433</v>
      </c>
      <c r="BQ1926" t="s">
        <v>17434</v>
      </c>
      <c r="BR1926" t="s">
        <v>17435</v>
      </c>
      <c r="BS1926" t="s">
        <v>17436</v>
      </c>
      <c r="BT1926" t="s">
        <v>17599</v>
      </c>
      <c r="BU1926" t="s">
        <v>17437</v>
      </c>
      <c r="BV1926" t="s">
        <v>17438</v>
      </c>
      <c r="BW1926" t="s">
        <v>17439</v>
      </c>
      <c r="BX1926" t="s">
        <v>17440</v>
      </c>
      <c r="BY1926" t="s">
        <v>17441</v>
      </c>
      <c r="BZ1926" t="s">
        <v>17442</v>
      </c>
      <c r="CA1926" t="s">
        <v>17443</v>
      </c>
      <c r="CB1926" t="s">
        <v>17444</v>
      </c>
      <c r="CC1926" t="s">
        <v>17445</v>
      </c>
      <c r="CD1926" t="s">
        <v>17446</v>
      </c>
      <c r="CE1926" t="s">
        <v>17447</v>
      </c>
      <c r="CF1926" t="s">
        <v>17448</v>
      </c>
      <c r="CG1926" t="s">
        <v>17449</v>
      </c>
      <c r="CH1926" t="s">
        <v>17450</v>
      </c>
      <c r="CI1926" t="s">
        <v>17451</v>
      </c>
      <c r="CJ1926" t="s">
        <v>17452</v>
      </c>
      <c r="CK1926" t="s">
        <v>17453</v>
      </c>
      <c r="CL1926" t="s">
        <v>17454</v>
      </c>
      <c r="CM1926" t="s">
        <v>17455</v>
      </c>
      <c r="CN1926" t="s">
        <v>17456</v>
      </c>
      <c r="CO1926" t="s">
        <v>17457</v>
      </c>
      <c r="CP1926" t="s">
        <v>17458</v>
      </c>
      <c r="CQ1926" t="s">
        <v>17459</v>
      </c>
      <c r="CR1926" t="s">
        <v>17460</v>
      </c>
      <c r="CS1926" t="s">
        <v>17461</v>
      </c>
      <c r="CT1926" t="s">
        <v>17462</v>
      </c>
      <c r="CU1926" t="s">
        <v>17463</v>
      </c>
      <c r="CV1926" t="s">
        <v>17464</v>
      </c>
      <c r="CW1926" t="s">
        <v>17465</v>
      </c>
      <c r="CX1926" t="s">
        <v>17466</v>
      </c>
      <c r="CY1926" t="s">
        <v>17467</v>
      </c>
      <c r="CZ1926" t="s">
        <v>17468</v>
      </c>
      <c r="DA1926" t="s">
        <v>17469</v>
      </c>
      <c r="DB1926" t="s">
        <v>17470</v>
      </c>
      <c r="DC1926" t="s">
        <v>17471</v>
      </c>
      <c r="DD1926" t="s">
        <v>17472</v>
      </c>
      <c r="DE1926" t="s">
        <v>17473</v>
      </c>
      <c r="DF1926" t="s">
        <v>17474</v>
      </c>
      <c r="DG1926" t="s">
        <v>17475</v>
      </c>
      <c r="DH1926" t="s">
        <v>17476</v>
      </c>
      <c r="DI1926" t="s">
        <v>17477</v>
      </c>
      <c r="DJ1926" t="s">
        <v>17478</v>
      </c>
      <c r="DK1926" t="s">
        <v>17479</v>
      </c>
      <c r="DL1926" t="s">
        <v>17480</v>
      </c>
      <c r="DM1926" t="s">
        <v>17481</v>
      </c>
      <c r="DN1926" t="s">
        <v>17482</v>
      </c>
      <c r="DO1926" t="s">
        <v>17483</v>
      </c>
      <c r="DP1926" t="s">
        <v>17484</v>
      </c>
      <c r="DQ1926" t="s">
        <v>17485</v>
      </c>
      <c r="DR1926" t="s">
        <v>17486</v>
      </c>
      <c r="DS1926" t="s">
        <v>17487</v>
      </c>
      <c r="DT1926" t="s">
        <v>17488</v>
      </c>
      <c r="DU1926" t="s">
        <v>17489</v>
      </c>
      <c r="DV1926" t="s">
        <v>17490</v>
      </c>
      <c r="DW1926" t="s">
        <v>17491</v>
      </c>
      <c r="DX1926" t="s">
        <v>17492</v>
      </c>
      <c r="DY1926" t="s">
        <v>17493</v>
      </c>
      <c r="DZ1926" t="s">
        <v>17494</v>
      </c>
      <c r="EA1926" t="s">
        <v>17495</v>
      </c>
      <c r="EB1926" t="s">
        <v>17496</v>
      </c>
      <c r="EC1926" t="s">
        <v>17497</v>
      </c>
      <c r="ED1926" t="s">
        <v>17498</v>
      </c>
      <c r="EE1926" t="s">
        <v>17499</v>
      </c>
      <c r="EF1926" t="s">
        <v>17500</v>
      </c>
      <c r="EG1926" t="s">
        <v>17501</v>
      </c>
      <c r="EH1926" t="s">
        <v>17502</v>
      </c>
      <c r="EI1926" t="s">
        <v>17503</v>
      </c>
      <c r="EJ1926" t="s">
        <v>17504</v>
      </c>
      <c r="EK1926" t="s">
        <v>17505</v>
      </c>
      <c r="EL1926" t="s">
        <v>17506</v>
      </c>
      <c r="EM1926" t="s">
        <v>17507</v>
      </c>
      <c r="EN1926" t="s">
        <v>17508</v>
      </c>
      <c r="EO1926" t="s">
        <v>17509</v>
      </c>
      <c r="EP1926" t="s">
        <v>17510</v>
      </c>
      <c r="EQ1926" t="s">
        <v>17511</v>
      </c>
      <c r="ER1926" t="s">
        <v>17512</v>
      </c>
      <c r="ES1926" t="s">
        <v>17513</v>
      </c>
      <c r="ET1926" t="s">
        <v>17601</v>
      </c>
      <c r="EU1926" t="s">
        <v>17514</v>
      </c>
      <c r="EV1926" t="s">
        <v>17515</v>
      </c>
      <c r="EW1926" t="s">
        <v>17516</v>
      </c>
      <c r="EX1926" t="s">
        <v>17517</v>
      </c>
      <c r="EY1926" t="s">
        <v>17518</v>
      </c>
      <c r="EZ1926" t="s">
        <v>17519</v>
      </c>
      <c r="FA1926" t="s">
        <v>17520</v>
      </c>
      <c r="FB1926" t="s">
        <v>17521</v>
      </c>
      <c r="FC1926" t="s">
        <v>17522</v>
      </c>
      <c r="FD1926" t="s">
        <v>17523</v>
      </c>
      <c r="FE1926" t="s">
        <v>17524</v>
      </c>
      <c r="FF1926" t="s">
        <v>17525</v>
      </c>
      <c r="FG1926" t="s">
        <v>17526</v>
      </c>
      <c r="FH1926" t="s">
        <v>17527</v>
      </c>
      <c r="FI1926" t="s">
        <v>17528</v>
      </c>
      <c r="FJ1926" t="s">
        <v>17529</v>
      </c>
      <c r="FK1926" t="s">
        <v>17530</v>
      </c>
      <c r="FL1926" t="s">
        <v>17531</v>
      </c>
      <c r="FM1926" t="s">
        <v>17532</v>
      </c>
      <c r="FN1926" t="s">
        <v>17533</v>
      </c>
      <c r="FO1926" t="s">
        <v>17534</v>
      </c>
      <c r="FP1926" t="s">
        <v>17535</v>
      </c>
      <c r="FQ1926" t="s">
        <v>17536</v>
      </c>
      <c r="FR1926" t="s">
        <v>17537</v>
      </c>
      <c r="FS1926" t="s">
        <v>17538</v>
      </c>
      <c r="FT1926" t="s">
        <v>17602</v>
      </c>
      <c r="FU1926" t="s">
        <v>17539</v>
      </c>
      <c r="FV1926" t="s">
        <v>17540</v>
      </c>
      <c r="FW1926" t="s">
        <v>17541</v>
      </c>
      <c r="FX1926" t="s">
        <v>17542</v>
      </c>
      <c r="FY1926" t="s">
        <v>17543</v>
      </c>
      <c r="FZ1926" t="s">
        <v>17544</v>
      </c>
      <c r="GA1926" t="s">
        <v>17545</v>
      </c>
      <c r="GB1926" t="s">
        <v>17546</v>
      </c>
      <c r="GC1926" t="s">
        <v>17547</v>
      </c>
      <c r="GD1926" t="s">
        <v>17603</v>
      </c>
      <c r="GE1926" t="s">
        <v>17548</v>
      </c>
      <c r="GF1926" t="s">
        <v>17549</v>
      </c>
      <c r="GG1926" t="s">
        <v>17550</v>
      </c>
      <c r="GH1926" t="s">
        <v>17551</v>
      </c>
      <c r="GI1926" t="s">
        <v>17552</v>
      </c>
      <c r="GJ1926" t="s">
        <v>17553</v>
      </c>
      <c r="GK1926" t="s">
        <v>17554</v>
      </c>
      <c r="GL1926" t="s">
        <v>17555</v>
      </c>
      <c r="GM1926" t="s">
        <v>17556</v>
      </c>
      <c r="GN1926" t="s">
        <v>17557</v>
      </c>
      <c r="GO1926" t="s">
        <v>17558</v>
      </c>
      <c r="GP1926" t="s">
        <v>17559</v>
      </c>
      <c r="GQ1926" t="s">
        <v>17560</v>
      </c>
      <c r="GR1926" t="s">
        <v>17561</v>
      </c>
      <c r="GS1926" t="s">
        <v>17562</v>
      </c>
      <c r="GT1926" t="s">
        <v>17563</v>
      </c>
      <c r="GU1926" t="s">
        <v>17564</v>
      </c>
      <c r="GV1926" t="s">
        <v>17565</v>
      </c>
      <c r="GW1926" t="s">
        <v>17566</v>
      </c>
      <c r="GX1926" t="s">
        <v>17567</v>
      </c>
      <c r="GY1926" t="s">
        <v>17604</v>
      </c>
      <c r="GZ1926" t="s">
        <v>17568</v>
      </c>
      <c r="HA1926" t="s">
        <v>17569</v>
      </c>
      <c r="HB1926" t="s">
        <v>17570</v>
      </c>
      <c r="HC1926" t="s">
        <v>17571</v>
      </c>
      <c r="HD1926" t="s">
        <v>17572</v>
      </c>
      <c r="HE1926" t="s">
        <v>17573</v>
      </c>
      <c r="HF1926" t="s">
        <v>17574</v>
      </c>
      <c r="HG1926" t="s">
        <v>17575</v>
      </c>
      <c r="HH1926" t="s">
        <v>17576</v>
      </c>
      <c r="HI1926" t="s">
        <v>17577</v>
      </c>
      <c r="HJ1926" t="s">
        <v>17578</v>
      </c>
      <c r="HK1926" t="s">
        <v>17579</v>
      </c>
      <c r="HL1926" t="s">
        <v>17580</v>
      </c>
      <c r="HM1926" t="s">
        <v>17581</v>
      </c>
      <c r="HN1926" t="s">
        <v>17582</v>
      </c>
      <c r="HO1926" t="s">
        <v>17583</v>
      </c>
      <c r="HP1926" t="s">
        <v>17584</v>
      </c>
      <c r="HQ1926" t="s">
        <v>17585</v>
      </c>
      <c r="HR1926" t="s">
        <v>17586</v>
      </c>
      <c r="HS1926" t="s">
        <v>17587</v>
      </c>
      <c r="HT1926" t="s">
        <v>17588</v>
      </c>
      <c r="HU1926" t="s">
        <v>17605</v>
      </c>
      <c r="HV1926" t="s">
        <v>17589</v>
      </c>
      <c r="HW1926" t="s">
        <v>17590</v>
      </c>
      <c r="HX1926" t="s">
        <v>17591</v>
      </c>
      <c r="HY1926" t="s">
        <v>17592</v>
      </c>
      <c r="HZ1926" t="s">
        <v>17593</v>
      </c>
      <c r="IA1926" t="s">
        <v>17600</v>
      </c>
      <c r="IB1926" t="s">
        <v>17606</v>
      </c>
      <c r="IC1926" t="s">
        <v>17607</v>
      </c>
      <c r="ID1926" t="s">
        <v>17608</v>
      </c>
      <c r="IE1926" t="s">
        <v>17609</v>
      </c>
      <c r="IF1926" t="s">
        <v>17610</v>
      </c>
      <c r="IG1926" t="s">
        <v>17611</v>
      </c>
      <c r="IH1926" t="s">
        <v>17612</v>
      </c>
      <c r="II1926" t="s">
        <v>17597</v>
      </c>
      <c r="IJ1926" t="s">
        <v>17613</v>
      </c>
      <c r="IK1926" t="s">
        <v>17614</v>
      </c>
      <c r="IL1926" t="s">
        <v>17615</v>
      </c>
      <c r="IM1926" t="s">
        <v>17616</v>
      </c>
      <c r="IN1926" t="s">
        <v>17617</v>
      </c>
      <c r="IO1926" t="s">
        <v>17618</v>
      </c>
      <c r="IP1926" t="s">
        <v>17619</v>
      </c>
      <c r="IQ1926" t="s">
        <v>17620</v>
      </c>
      <c r="IR1926" t="s">
        <v>17621</v>
      </c>
      <c r="IS1926" t="s">
        <v>17622</v>
      </c>
      <c r="IT1926" t="s">
        <v>17623</v>
      </c>
      <c r="IU1926" t="s">
        <v>17624</v>
      </c>
    </row>
    <row r="1927" spans="1:255" x14ac:dyDescent="0.25">
      <c r="A1927" t="s">
        <v>19143</v>
      </c>
      <c r="B1927" t="s">
        <v>19144</v>
      </c>
      <c r="C1927" t="s">
        <v>19145</v>
      </c>
      <c r="D1927" t="s">
        <v>19146</v>
      </c>
      <c r="E1927" t="s">
        <v>19147</v>
      </c>
      <c r="F1927" t="s">
        <v>19148</v>
      </c>
      <c r="G1927" t="s">
        <v>19149</v>
      </c>
      <c r="H1927" t="s">
        <v>19150</v>
      </c>
      <c r="I1927" t="s">
        <v>19151</v>
      </c>
      <c r="J1927" t="s">
        <v>19152</v>
      </c>
      <c r="K1927" t="s">
        <v>19153</v>
      </c>
      <c r="L1927" t="s">
        <v>19154</v>
      </c>
      <c r="M1927" t="s">
        <v>19155</v>
      </c>
      <c r="N1927" t="s">
        <v>19156</v>
      </c>
      <c r="O1927" t="s">
        <v>19157</v>
      </c>
      <c r="P1927" t="s">
        <v>19158</v>
      </c>
      <c r="Q1927" t="s">
        <v>19159</v>
      </c>
      <c r="R1927" t="s">
        <v>19160</v>
      </c>
      <c r="S1927" t="s">
        <v>19161</v>
      </c>
      <c r="T1927" t="s">
        <v>19162</v>
      </c>
      <c r="U1927" t="s">
        <v>19163</v>
      </c>
      <c r="V1927" t="s">
        <v>19164</v>
      </c>
      <c r="W1927" t="s">
        <v>19165</v>
      </c>
      <c r="X1927" t="s">
        <v>19166</v>
      </c>
      <c r="Y1927" t="s">
        <v>19167</v>
      </c>
      <c r="Z1927" t="s">
        <v>19168</v>
      </c>
      <c r="AA1927" t="s">
        <v>19169</v>
      </c>
      <c r="AB1927" t="s">
        <v>19170</v>
      </c>
      <c r="AC1927" t="s">
        <v>19171</v>
      </c>
      <c r="AD1927" t="s">
        <v>19172</v>
      </c>
      <c r="AE1927" t="s">
        <v>19173</v>
      </c>
      <c r="AF1927" t="s">
        <v>19174</v>
      </c>
      <c r="AG1927" t="s">
        <v>19175</v>
      </c>
      <c r="AH1927" t="s">
        <v>19176</v>
      </c>
      <c r="AI1927" t="s">
        <v>19177</v>
      </c>
      <c r="AJ1927" t="s">
        <v>19178</v>
      </c>
      <c r="AK1927" t="s">
        <v>19179</v>
      </c>
      <c r="AL1927" t="s">
        <v>19180</v>
      </c>
      <c r="AM1927" t="s">
        <v>19181</v>
      </c>
      <c r="AN1927" t="s">
        <v>19182</v>
      </c>
      <c r="AO1927" t="s">
        <v>19183</v>
      </c>
      <c r="AP1927" t="s">
        <v>19184</v>
      </c>
      <c r="AQ1927" t="s">
        <v>19185</v>
      </c>
      <c r="AR1927" t="s">
        <v>19186</v>
      </c>
      <c r="AS1927" t="s">
        <v>19187</v>
      </c>
      <c r="AT1927" t="s">
        <v>19188</v>
      </c>
      <c r="AU1927" t="s">
        <v>19189</v>
      </c>
      <c r="AV1927" t="s">
        <v>19190</v>
      </c>
      <c r="AW1927" t="s">
        <v>19191</v>
      </c>
      <c r="AX1927" t="s">
        <v>19192</v>
      </c>
      <c r="AY1927" t="s">
        <v>19193</v>
      </c>
      <c r="AZ1927" t="s">
        <v>19194</v>
      </c>
    </row>
    <row r="1928" spans="1:255" x14ac:dyDescent="0.25">
      <c r="A1928" t="s">
        <v>19196</v>
      </c>
      <c r="B1928" t="s">
        <v>19197</v>
      </c>
      <c r="C1928" t="s">
        <v>19198</v>
      </c>
      <c r="D1928" t="s">
        <v>19200</v>
      </c>
      <c r="E1928" t="s">
        <v>19203</v>
      </c>
      <c r="F1928" t="s">
        <v>19204</v>
      </c>
      <c r="G1928" t="s">
        <v>19205</v>
      </c>
      <c r="H1928" t="s">
        <v>19206</v>
      </c>
    </row>
    <row r="1929" spans="1:255" x14ac:dyDescent="0.25">
      <c r="A1929" t="s">
        <v>19728</v>
      </c>
    </row>
    <row r="1930" spans="1:255" x14ac:dyDescent="0.25">
      <c r="A1930" t="s">
        <v>19729</v>
      </c>
    </row>
    <row r="1931" spans="1:255" x14ac:dyDescent="0.25">
      <c r="A1931" t="s">
        <v>19692</v>
      </c>
      <c r="B1931" t="s">
        <v>19693</v>
      </c>
      <c r="C1931" t="s">
        <v>19694</v>
      </c>
      <c r="D1931" t="s">
        <v>19695</v>
      </c>
      <c r="E1931" t="s">
        <v>19696</v>
      </c>
      <c r="F1931" t="s">
        <v>19697</v>
      </c>
      <c r="G1931" t="s">
        <v>19698</v>
      </c>
      <c r="H1931" t="s">
        <v>19699</v>
      </c>
      <c r="I1931" t="s">
        <v>19700</v>
      </c>
      <c r="J1931" t="s">
        <v>19701</v>
      </c>
    </row>
    <row r="1932" spans="1:255" x14ac:dyDescent="0.25">
      <c r="A1932" t="s">
        <v>17370</v>
      </c>
      <c r="B1932" t="s">
        <v>17371</v>
      </c>
      <c r="C1932" t="s">
        <v>17372</v>
      </c>
      <c r="D1932" t="s">
        <v>17373</v>
      </c>
      <c r="E1932" t="s">
        <v>17374</v>
      </c>
      <c r="F1932" t="s">
        <v>17375</v>
      </c>
      <c r="G1932" t="s">
        <v>17376</v>
      </c>
      <c r="H1932" t="s">
        <v>17594</v>
      </c>
      <c r="I1932" t="s">
        <v>17377</v>
      </c>
      <c r="J1932" t="s">
        <v>17378</v>
      </c>
      <c r="K1932" t="s">
        <v>17379</v>
      </c>
      <c r="L1932" t="s">
        <v>17380</v>
      </c>
      <c r="M1932" t="s">
        <v>17381</v>
      </c>
      <c r="N1932" t="s">
        <v>17382</v>
      </c>
      <c r="O1932" t="s">
        <v>17383</v>
      </c>
      <c r="P1932" t="s">
        <v>17384</v>
      </c>
      <c r="Q1932" t="s">
        <v>17385</v>
      </c>
      <c r="R1932" t="s">
        <v>17386</v>
      </c>
      <c r="S1932" t="s">
        <v>17387</v>
      </c>
      <c r="T1932" t="s">
        <v>17388</v>
      </c>
      <c r="U1932" t="s">
        <v>17389</v>
      </c>
      <c r="V1932" t="s">
        <v>17390</v>
      </c>
      <c r="W1932" t="s">
        <v>17391</v>
      </c>
      <c r="X1932" t="s">
        <v>17392</v>
      </c>
      <c r="Y1932" t="s">
        <v>17595</v>
      </c>
      <c r="Z1932" t="s">
        <v>17393</v>
      </c>
      <c r="AA1932" t="s">
        <v>17394</v>
      </c>
      <c r="AB1932" t="s">
        <v>17395</v>
      </c>
      <c r="AC1932" t="s">
        <v>17396</v>
      </c>
      <c r="AD1932" t="s">
        <v>17397</v>
      </c>
      <c r="AE1932" t="s">
        <v>17398</v>
      </c>
      <c r="AF1932" t="s">
        <v>17399</v>
      </c>
      <c r="AG1932" t="s">
        <v>17596</v>
      </c>
      <c r="AH1932" t="s">
        <v>17400</v>
      </c>
      <c r="AI1932" t="s">
        <v>17401</v>
      </c>
      <c r="AJ1932" t="s">
        <v>17402</v>
      </c>
      <c r="AK1932" t="s">
        <v>17403</v>
      </c>
      <c r="AL1932" t="s">
        <v>17404</v>
      </c>
      <c r="AM1932" t="s">
        <v>17405</v>
      </c>
      <c r="AN1932" t="s">
        <v>17406</v>
      </c>
      <c r="AO1932" t="s">
        <v>17407</v>
      </c>
      <c r="AP1932" t="s">
        <v>17598</v>
      </c>
      <c r="AQ1932" t="s">
        <v>17408</v>
      </c>
      <c r="AR1932" t="s">
        <v>17409</v>
      </c>
      <c r="AS1932" t="s">
        <v>17410</v>
      </c>
      <c r="AT1932" t="s">
        <v>17411</v>
      </c>
      <c r="AU1932" t="s">
        <v>17412</v>
      </c>
      <c r="AV1932" t="s">
        <v>17413</v>
      </c>
      <c r="AW1932" t="s">
        <v>17414</v>
      </c>
      <c r="AX1932" t="s">
        <v>17415</v>
      </c>
      <c r="AY1932" t="s">
        <v>17416</v>
      </c>
      <c r="AZ1932" t="s">
        <v>17417</v>
      </c>
      <c r="BA1932" t="s">
        <v>17418</v>
      </c>
      <c r="BB1932" t="s">
        <v>17419</v>
      </c>
      <c r="BC1932" t="s">
        <v>17420</v>
      </c>
      <c r="BD1932" t="s">
        <v>17421</v>
      </c>
      <c r="BE1932" t="s">
        <v>17422</v>
      </c>
      <c r="BF1932" t="s">
        <v>17423</v>
      </c>
      <c r="BG1932" t="s">
        <v>17424</v>
      </c>
      <c r="BH1932" t="s">
        <v>17425</v>
      </c>
      <c r="BI1932" t="s">
        <v>17426</v>
      </c>
      <c r="BJ1932" t="s">
        <v>17427</v>
      </c>
      <c r="BK1932" t="s">
        <v>17428</v>
      </c>
      <c r="BL1932" t="s">
        <v>17429</v>
      </c>
      <c r="BM1932" t="s">
        <v>17430</v>
      </c>
      <c r="BN1932" t="s">
        <v>17431</v>
      </c>
      <c r="BO1932" t="s">
        <v>17432</v>
      </c>
      <c r="BP1932" t="s">
        <v>17433</v>
      </c>
      <c r="BQ1932" t="s">
        <v>17434</v>
      </c>
      <c r="BR1932" t="s">
        <v>17435</v>
      </c>
      <c r="BS1932" t="s">
        <v>17436</v>
      </c>
      <c r="BT1932" t="s">
        <v>17599</v>
      </c>
      <c r="BU1932" t="s">
        <v>17437</v>
      </c>
      <c r="BV1932" t="s">
        <v>17438</v>
      </c>
      <c r="BW1932" t="s">
        <v>17439</v>
      </c>
      <c r="BX1932" t="s">
        <v>17440</v>
      </c>
      <c r="BY1932" t="s">
        <v>17441</v>
      </c>
      <c r="BZ1932" t="s">
        <v>17442</v>
      </c>
      <c r="CA1932" t="s">
        <v>17443</v>
      </c>
      <c r="CB1932" t="s">
        <v>17444</v>
      </c>
      <c r="CC1932" t="s">
        <v>17445</v>
      </c>
      <c r="CD1932" t="s">
        <v>17446</v>
      </c>
      <c r="CE1932" t="s">
        <v>17447</v>
      </c>
      <c r="CF1932" t="s">
        <v>17448</v>
      </c>
      <c r="CG1932" t="s">
        <v>17449</v>
      </c>
      <c r="CH1932" t="s">
        <v>17450</v>
      </c>
      <c r="CI1932" t="s">
        <v>17451</v>
      </c>
      <c r="CJ1932" t="s">
        <v>17452</v>
      </c>
      <c r="CK1932" t="s">
        <v>17453</v>
      </c>
      <c r="CL1932" t="s">
        <v>17454</v>
      </c>
      <c r="CM1932" t="s">
        <v>17455</v>
      </c>
      <c r="CN1932" t="s">
        <v>17456</v>
      </c>
      <c r="CO1932" t="s">
        <v>17457</v>
      </c>
      <c r="CP1932" t="s">
        <v>17458</v>
      </c>
      <c r="CQ1932" t="s">
        <v>17459</v>
      </c>
      <c r="CR1932" t="s">
        <v>17460</v>
      </c>
      <c r="CS1932" t="s">
        <v>17461</v>
      </c>
      <c r="CT1932" t="s">
        <v>17462</v>
      </c>
      <c r="CU1932" t="s">
        <v>17463</v>
      </c>
      <c r="CV1932" t="s">
        <v>17464</v>
      </c>
      <c r="CW1932" t="s">
        <v>17465</v>
      </c>
      <c r="CX1932" t="s">
        <v>17466</v>
      </c>
      <c r="CY1932" t="s">
        <v>17467</v>
      </c>
      <c r="CZ1932" t="s">
        <v>17468</v>
      </c>
      <c r="DA1932" t="s">
        <v>17469</v>
      </c>
      <c r="DB1932" t="s">
        <v>17470</v>
      </c>
      <c r="DC1932" t="s">
        <v>17471</v>
      </c>
      <c r="DD1932" t="s">
        <v>17472</v>
      </c>
      <c r="DE1932" t="s">
        <v>17473</v>
      </c>
      <c r="DF1932" t="s">
        <v>17474</v>
      </c>
      <c r="DG1932" t="s">
        <v>17475</v>
      </c>
      <c r="DH1932" t="s">
        <v>17476</v>
      </c>
      <c r="DI1932" t="s">
        <v>17477</v>
      </c>
      <c r="DJ1932" t="s">
        <v>17478</v>
      </c>
      <c r="DK1932" t="s">
        <v>17479</v>
      </c>
      <c r="DL1932" t="s">
        <v>17480</v>
      </c>
      <c r="DM1932" t="s">
        <v>17481</v>
      </c>
      <c r="DN1932" t="s">
        <v>17482</v>
      </c>
      <c r="DO1932" t="s">
        <v>17483</v>
      </c>
      <c r="DP1932" t="s">
        <v>17484</v>
      </c>
      <c r="DQ1932" t="s">
        <v>17485</v>
      </c>
      <c r="DR1932" t="s">
        <v>17486</v>
      </c>
      <c r="DS1932" t="s">
        <v>17487</v>
      </c>
      <c r="DT1932" t="s">
        <v>17488</v>
      </c>
      <c r="DU1932" t="s">
        <v>17489</v>
      </c>
      <c r="DV1932" t="s">
        <v>17490</v>
      </c>
      <c r="DW1932" t="s">
        <v>17491</v>
      </c>
      <c r="DX1932" t="s">
        <v>17492</v>
      </c>
      <c r="DY1932" t="s">
        <v>17493</v>
      </c>
      <c r="DZ1932" t="s">
        <v>17494</v>
      </c>
      <c r="EA1932" t="s">
        <v>17495</v>
      </c>
      <c r="EB1932" t="s">
        <v>17496</v>
      </c>
      <c r="EC1932" t="s">
        <v>17497</v>
      </c>
      <c r="ED1932" t="s">
        <v>17498</v>
      </c>
      <c r="EE1932" t="s">
        <v>17499</v>
      </c>
      <c r="EF1932" t="s">
        <v>17500</v>
      </c>
      <c r="EG1932" t="s">
        <v>17501</v>
      </c>
      <c r="EH1932" t="s">
        <v>17502</v>
      </c>
      <c r="EI1932" t="s">
        <v>17503</v>
      </c>
      <c r="EJ1932" t="s">
        <v>17504</v>
      </c>
      <c r="EK1932" t="s">
        <v>17505</v>
      </c>
      <c r="EL1932" t="s">
        <v>17506</v>
      </c>
      <c r="EM1932" t="s">
        <v>17507</v>
      </c>
      <c r="EN1932" t="s">
        <v>17508</v>
      </c>
      <c r="EO1932" t="s">
        <v>17509</v>
      </c>
      <c r="EP1932" t="s">
        <v>17510</v>
      </c>
      <c r="EQ1932" t="s">
        <v>17511</v>
      </c>
      <c r="ER1932" t="s">
        <v>17512</v>
      </c>
      <c r="ES1932" t="s">
        <v>17513</v>
      </c>
      <c r="ET1932" t="s">
        <v>17601</v>
      </c>
      <c r="EU1932" t="s">
        <v>17514</v>
      </c>
      <c r="EV1932" t="s">
        <v>17515</v>
      </c>
      <c r="EW1932" t="s">
        <v>17516</v>
      </c>
      <c r="EX1932" t="s">
        <v>17517</v>
      </c>
      <c r="EY1932" t="s">
        <v>17518</v>
      </c>
      <c r="EZ1932" t="s">
        <v>17519</v>
      </c>
      <c r="FA1932" t="s">
        <v>17520</v>
      </c>
      <c r="FB1932" t="s">
        <v>17521</v>
      </c>
      <c r="FC1932" t="s">
        <v>17522</v>
      </c>
      <c r="FD1932" t="s">
        <v>17523</v>
      </c>
      <c r="FE1932" t="s">
        <v>17524</v>
      </c>
      <c r="FF1932" t="s">
        <v>17525</v>
      </c>
      <c r="FG1932" t="s">
        <v>17526</v>
      </c>
      <c r="FH1932" t="s">
        <v>17527</v>
      </c>
      <c r="FI1932" t="s">
        <v>17528</v>
      </c>
      <c r="FJ1932" t="s">
        <v>17529</v>
      </c>
      <c r="FK1932" t="s">
        <v>17530</v>
      </c>
      <c r="FL1932" t="s">
        <v>17531</v>
      </c>
      <c r="FM1932" t="s">
        <v>17532</v>
      </c>
      <c r="FN1932" t="s">
        <v>17533</v>
      </c>
      <c r="FO1932" t="s">
        <v>17534</v>
      </c>
      <c r="FP1932" t="s">
        <v>17535</v>
      </c>
      <c r="FQ1932" t="s">
        <v>17536</v>
      </c>
      <c r="FR1932" t="s">
        <v>17537</v>
      </c>
      <c r="FS1932" t="s">
        <v>17538</v>
      </c>
      <c r="FT1932" t="s">
        <v>17602</v>
      </c>
      <c r="FU1932" t="s">
        <v>17539</v>
      </c>
      <c r="FV1932" t="s">
        <v>17540</v>
      </c>
      <c r="FW1932" t="s">
        <v>17541</v>
      </c>
      <c r="FX1932" t="s">
        <v>17542</v>
      </c>
      <c r="FY1932" t="s">
        <v>17543</v>
      </c>
      <c r="FZ1932" t="s">
        <v>17544</v>
      </c>
      <c r="GA1932" t="s">
        <v>17545</v>
      </c>
      <c r="GB1932" t="s">
        <v>17546</v>
      </c>
      <c r="GC1932" t="s">
        <v>17547</v>
      </c>
      <c r="GD1932" t="s">
        <v>17603</v>
      </c>
      <c r="GE1932" t="s">
        <v>17548</v>
      </c>
      <c r="GF1932" t="s">
        <v>17549</v>
      </c>
      <c r="GG1932" t="s">
        <v>17550</v>
      </c>
      <c r="GH1932" t="s">
        <v>17551</v>
      </c>
      <c r="GI1932" t="s">
        <v>17552</v>
      </c>
      <c r="GJ1932" t="s">
        <v>17553</v>
      </c>
      <c r="GK1932" t="s">
        <v>17554</v>
      </c>
      <c r="GL1932" t="s">
        <v>17555</v>
      </c>
      <c r="GM1932" t="s">
        <v>17556</v>
      </c>
      <c r="GN1932" t="s">
        <v>17557</v>
      </c>
      <c r="GO1932" t="s">
        <v>17558</v>
      </c>
      <c r="GP1932" t="s">
        <v>17559</v>
      </c>
      <c r="GQ1932" t="s">
        <v>17560</v>
      </c>
      <c r="GR1932" t="s">
        <v>17561</v>
      </c>
      <c r="GS1932" t="s">
        <v>17562</v>
      </c>
      <c r="GT1932" t="s">
        <v>17563</v>
      </c>
      <c r="GU1932" t="s">
        <v>17564</v>
      </c>
      <c r="GV1932" t="s">
        <v>17565</v>
      </c>
      <c r="GW1932" t="s">
        <v>17566</v>
      </c>
      <c r="GX1932" t="s">
        <v>17567</v>
      </c>
      <c r="GY1932" t="s">
        <v>17604</v>
      </c>
      <c r="GZ1932" t="s">
        <v>17568</v>
      </c>
      <c r="HA1932" t="s">
        <v>17569</v>
      </c>
      <c r="HB1932" t="s">
        <v>17570</v>
      </c>
      <c r="HC1932" t="s">
        <v>17571</v>
      </c>
      <c r="HD1932" t="s">
        <v>17572</v>
      </c>
      <c r="HE1932" t="s">
        <v>17573</v>
      </c>
      <c r="HF1932" t="s">
        <v>17574</v>
      </c>
      <c r="HG1932" t="s">
        <v>17575</v>
      </c>
      <c r="HH1932" t="s">
        <v>17576</v>
      </c>
      <c r="HI1932" t="s">
        <v>17577</v>
      </c>
      <c r="HJ1932" t="s">
        <v>17578</v>
      </c>
      <c r="HK1932" t="s">
        <v>17579</v>
      </c>
      <c r="HL1932" t="s">
        <v>17580</v>
      </c>
      <c r="HM1932" t="s">
        <v>17581</v>
      </c>
      <c r="HN1932" t="s">
        <v>17582</v>
      </c>
      <c r="HO1932" t="s">
        <v>17583</v>
      </c>
      <c r="HP1932" t="s">
        <v>17584</v>
      </c>
      <c r="HQ1932" t="s">
        <v>17585</v>
      </c>
      <c r="HR1932" t="s">
        <v>17586</v>
      </c>
      <c r="HS1932" t="s">
        <v>17587</v>
      </c>
      <c r="HT1932" t="s">
        <v>17588</v>
      </c>
      <c r="HU1932" t="s">
        <v>17605</v>
      </c>
      <c r="HV1932" t="s">
        <v>17589</v>
      </c>
      <c r="HW1932" t="s">
        <v>17590</v>
      </c>
      <c r="HX1932" t="s">
        <v>17591</v>
      </c>
      <c r="HY1932" t="s">
        <v>17592</v>
      </c>
      <c r="HZ1932" t="s">
        <v>17593</v>
      </c>
      <c r="IA1932" t="s">
        <v>17600</v>
      </c>
      <c r="IB1932" t="s">
        <v>17606</v>
      </c>
      <c r="IC1932" t="s">
        <v>17607</v>
      </c>
      <c r="ID1932" t="s">
        <v>17608</v>
      </c>
      <c r="IE1932" t="s">
        <v>17609</v>
      </c>
      <c r="IF1932" t="s">
        <v>17610</v>
      </c>
      <c r="IG1932" t="s">
        <v>17611</v>
      </c>
      <c r="IH1932" t="s">
        <v>17612</v>
      </c>
      <c r="II1932" t="s">
        <v>17597</v>
      </c>
      <c r="IJ1932" t="s">
        <v>17613</v>
      </c>
      <c r="IK1932" t="s">
        <v>17614</v>
      </c>
      <c r="IL1932" t="s">
        <v>17615</v>
      </c>
      <c r="IM1932" t="s">
        <v>17616</v>
      </c>
      <c r="IN1932" t="s">
        <v>17617</v>
      </c>
      <c r="IO1932" t="s">
        <v>17618</v>
      </c>
      <c r="IP1932" t="s">
        <v>17619</v>
      </c>
      <c r="IQ1932" t="s">
        <v>17620</v>
      </c>
      <c r="IR1932" t="s">
        <v>17621</v>
      </c>
      <c r="IS1932" t="s">
        <v>17622</v>
      </c>
      <c r="IT1932" t="s">
        <v>17623</v>
      </c>
      <c r="IU1932" t="s">
        <v>17624</v>
      </c>
    </row>
    <row r="1933" spans="1:255" x14ac:dyDescent="0.25">
      <c r="A1933" t="s">
        <v>19143</v>
      </c>
      <c r="B1933" t="s">
        <v>19144</v>
      </c>
      <c r="C1933" t="s">
        <v>19145</v>
      </c>
      <c r="D1933" t="s">
        <v>19146</v>
      </c>
      <c r="E1933" t="s">
        <v>19147</v>
      </c>
      <c r="F1933" t="s">
        <v>19148</v>
      </c>
      <c r="G1933" t="s">
        <v>19149</v>
      </c>
      <c r="H1933" t="s">
        <v>19150</v>
      </c>
      <c r="I1933" t="s">
        <v>19151</v>
      </c>
      <c r="J1933" t="s">
        <v>19152</v>
      </c>
      <c r="K1933" t="s">
        <v>19153</v>
      </c>
      <c r="L1933" t="s">
        <v>19154</v>
      </c>
      <c r="M1933" t="s">
        <v>19155</v>
      </c>
      <c r="N1933" t="s">
        <v>19156</v>
      </c>
      <c r="O1933" t="s">
        <v>19157</v>
      </c>
      <c r="P1933" t="s">
        <v>19158</v>
      </c>
      <c r="Q1933" t="s">
        <v>19159</v>
      </c>
      <c r="R1933" t="s">
        <v>19160</v>
      </c>
      <c r="S1933" t="s">
        <v>19161</v>
      </c>
      <c r="T1933" t="s">
        <v>19162</v>
      </c>
      <c r="U1933" t="s">
        <v>19163</v>
      </c>
      <c r="V1933" t="s">
        <v>19164</v>
      </c>
      <c r="W1933" t="s">
        <v>19165</v>
      </c>
      <c r="X1933" t="s">
        <v>19166</v>
      </c>
      <c r="Y1933" t="s">
        <v>19167</v>
      </c>
      <c r="Z1933" t="s">
        <v>19168</v>
      </c>
      <c r="AA1933" t="s">
        <v>19169</v>
      </c>
      <c r="AB1933" t="s">
        <v>19170</v>
      </c>
      <c r="AC1933" t="s">
        <v>19171</v>
      </c>
      <c r="AD1933" t="s">
        <v>19172</v>
      </c>
      <c r="AE1933" t="s">
        <v>19173</v>
      </c>
      <c r="AF1933" t="s">
        <v>19174</v>
      </c>
      <c r="AG1933" t="s">
        <v>19175</v>
      </c>
      <c r="AH1933" t="s">
        <v>19176</v>
      </c>
      <c r="AI1933" t="s">
        <v>19177</v>
      </c>
      <c r="AJ1933" t="s">
        <v>19178</v>
      </c>
      <c r="AK1933" t="s">
        <v>19179</v>
      </c>
      <c r="AL1933" t="s">
        <v>19180</v>
      </c>
      <c r="AM1933" t="s">
        <v>19181</v>
      </c>
      <c r="AN1933" t="s">
        <v>19182</v>
      </c>
      <c r="AO1933" t="s">
        <v>19183</v>
      </c>
      <c r="AP1933" t="s">
        <v>19184</v>
      </c>
      <c r="AQ1933" t="s">
        <v>19185</v>
      </c>
      <c r="AR1933" t="s">
        <v>19186</v>
      </c>
      <c r="AS1933" t="s">
        <v>19187</v>
      </c>
      <c r="AT1933" t="s">
        <v>19188</v>
      </c>
      <c r="AU1933" t="s">
        <v>19189</v>
      </c>
      <c r="AV1933" t="s">
        <v>19190</v>
      </c>
      <c r="AW1933" t="s">
        <v>19191</v>
      </c>
      <c r="AX1933" t="s">
        <v>19192</v>
      </c>
      <c r="AY1933" t="s">
        <v>19193</v>
      </c>
      <c r="AZ1933" t="s">
        <v>19194</v>
      </c>
    </row>
    <row r="1934" spans="1:255" x14ac:dyDescent="0.25">
      <c r="A1934" t="s">
        <v>19196</v>
      </c>
      <c r="B1934" t="s">
        <v>19197</v>
      </c>
      <c r="C1934" t="s">
        <v>19198</v>
      </c>
      <c r="D1934" t="s">
        <v>19200</v>
      </c>
      <c r="E1934" t="s">
        <v>19203</v>
      </c>
      <c r="F1934" t="s">
        <v>19204</v>
      </c>
      <c r="G1934" t="s">
        <v>19205</v>
      </c>
      <c r="H1934" t="s">
        <v>19206</v>
      </c>
    </row>
    <row r="1935" spans="1:255" x14ac:dyDescent="0.25">
      <c r="A1935" t="s">
        <v>19730</v>
      </c>
    </row>
    <row r="1936" spans="1:255" x14ac:dyDescent="0.25">
      <c r="A1936" t="s">
        <v>19692</v>
      </c>
      <c r="B1936" t="s">
        <v>19693</v>
      </c>
      <c r="C1936" t="s">
        <v>19694</v>
      </c>
      <c r="D1936" t="s">
        <v>19695</v>
      </c>
      <c r="E1936" t="s">
        <v>19696</v>
      </c>
      <c r="F1936" t="s">
        <v>19697</v>
      </c>
      <c r="G1936" t="s">
        <v>19698</v>
      </c>
      <c r="H1936" t="s">
        <v>19699</v>
      </c>
      <c r="I1936" t="s">
        <v>19700</v>
      </c>
      <c r="J1936" t="s">
        <v>19701</v>
      </c>
    </row>
    <row r="1937" spans="1:256" x14ac:dyDescent="0.25">
      <c r="A1937" t="s">
        <v>17370</v>
      </c>
      <c r="B1937" t="s">
        <v>17371</v>
      </c>
      <c r="C1937" t="s">
        <v>17372</v>
      </c>
      <c r="D1937" t="s">
        <v>17373</v>
      </c>
      <c r="E1937" t="s">
        <v>17374</v>
      </c>
      <c r="F1937" t="s">
        <v>17375</v>
      </c>
      <c r="G1937" t="s">
        <v>17376</v>
      </c>
      <c r="H1937" t="s">
        <v>17594</v>
      </c>
      <c r="I1937" t="s">
        <v>17377</v>
      </c>
      <c r="J1937" t="s">
        <v>17378</v>
      </c>
      <c r="K1937" t="s">
        <v>17379</v>
      </c>
      <c r="L1937" t="s">
        <v>17380</v>
      </c>
      <c r="M1937" t="s">
        <v>17381</v>
      </c>
      <c r="N1937" t="s">
        <v>17382</v>
      </c>
      <c r="O1937" t="s">
        <v>17383</v>
      </c>
      <c r="P1937" t="s">
        <v>17384</v>
      </c>
      <c r="Q1937" t="s">
        <v>17385</v>
      </c>
      <c r="R1937" t="s">
        <v>17386</v>
      </c>
      <c r="S1937" t="s">
        <v>17387</v>
      </c>
      <c r="T1937" t="s">
        <v>17388</v>
      </c>
      <c r="U1937" t="s">
        <v>17389</v>
      </c>
      <c r="V1937" t="s">
        <v>17390</v>
      </c>
      <c r="W1937" t="s">
        <v>17391</v>
      </c>
      <c r="X1937" t="s">
        <v>17392</v>
      </c>
      <c r="Y1937" t="s">
        <v>17595</v>
      </c>
      <c r="Z1937" t="s">
        <v>17393</v>
      </c>
      <c r="AA1937" t="s">
        <v>17394</v>
      </c>
      <c r="AB1937" t="s">
        <v>17395</v>
      </c>
      <c r="AC1937" t="s">
        <v>17396</v>
      </c>
      <c r="AD1937" t="s">
        <v>17397</v>
      </c>
      <c r="AE1937" t="s">
        <v>17398</v>
      </c>
      <c r="AF1937" t="s">
        <v>17399</v>
      </c>
      <c r="AG1937" t="s">
        <v>17596</v>
      </c>
      <c r="AH1937" t="s">
        <v>17400</v>
      </c>
      <c r="AI1937" t="s">
        <v>17401</v>
      </c>
      <c r="AJ1937" t="s">
        <v>17402</v>
      </c>
      <c r="AK1937" t="s">
        <v>17403</v>
      </c>
      <c r="AL1937" t="s">
        <v>17404</v>
      </c>
      <c r="AM1937" t="s">
        <v>17405</v>
      </c>
      <c r="AN1937" t="s">
        <v>17406</v>
      </c>
      <c r="AO1937" t="s">
        <v>17407</v>
      </c>
      <c r="AP1937" t="s">
        <v>17598</v>
      </c>
      <c r="AQ1937" t="s">
        <v>17408</v>
      </c>
      <c r="AR1937" t="s">
        <v>17409</v>
      </c>
      <c r="AS1937" t="s">
        <v>17410</v>
      </c>
      <c r="AT1937" t="s">
        <v>17411</v>
      </c>
      <c r="AU1937" t="s">
        <v>17412</v>
      </c>
      <c r="AV1937" t="s">
        <v>17413</v>
      </c>
      <c r="AW1937" t="s">
        <v>17414</v>
      </c>
      <c r="AX1937" t="s">
        <v>17415</v>
      </c>
      <c r="AY1937" t="s">
        <v>17416</v>
      </c>
      <c r="AZ1937" t="s">
        <v>17417</v>
      </c>
      <c r="BA1937" t="s">
        <v>17418</v>
      </c>
      <c r="BB1937" t="s">
        <v>17419</v>
      </c>
      <c r="BC1937" t="s">
        <v>17420</v>
      </c>
      <c r="BD1937" t="s">
        <v>17421</v>
      </c>
      <c r="BE1937" t="s">
        <v>17422</v>
      </c>
      <c r="BF1937" t="s">
        <v>17423</v>
      </c>
      <c r="BG1937" t="s">
        <v>17424</v>
      </c>
      <c r="BH1937" t="s">
        <v>17425</v>
      </c>
      <c r="BI1937" t="s">
        <v>17426</v>
      </c>
      <c r="BJ1937" t="s">
        <v>17427</v>
      </c>
      <c r="BK1937" t="s">
        <v>17428</v>
      </c>
      <c r="BL1937" t="s">
        <v>17429</v>
      </c>
      <c r="BM1937" t="s">
        <v>17430</v>
      </c>
      <c r="BN1937" t="s">
        <v>17431</v>
      </c>
      <c r="BO1937" t="s">
        <v>17432</v>
      </c>
      <c r="BP1937" t="s">
        <v>17433</v>
      </c>
      <c r="BQ1937" t="s">
        <v>17434</v>
      </c>
      <c r="BR1937" t="s">
        <v>17435</v>
      </c>
      <c r="BS1937" t="s">
        <v>17436</v>
      </c>
      <c r="BT1937" t="s">
        <v>17599</v>
      </c>
      <c r="BU1937" t="s">
        <v>17437</v>
      </c>
      <c r="BV1937" t="s">
        <v>17438</v>
      </c>
      <c r="BW1937" t="s">
        <v>17439</v>
      </c>
      <c r="BX1937" t="s">
        <v>17440</v>
      </c>
      <c r="BY1937" t="s">
        <v>17441</v>
      </c>
      <c r="BZ1937" t="s">
        <v>17442</v>
      </c>
      <c r="CA1937" t="s">
        <v>17443</v>
      </c>
      <c r="CB1937" t="s">
        <v>17444</v>
      </c>
      <c r="CC1937" t="s">
        <v>17445</v>
      </c>
      <c r="CD1937" t="s">
        <v>17446</v>
      </c>
      <c r="CE1937" t="s">
        <v>17447</v>
      </c>
      <c r="CF1937" t="s">
        <v>17448</v>
      </c>
      <c r="CG1937" t="s">
        <v>17449</v>
      </c>
      <c r="CH1937" t="s">
        <v>17450</v>
      </c>
      <c r="CI1937" t="s">
        <v>17451</v>
      </c>
      <c r="CJ1937" t="s">
        <v>17452</v>
      </c>
      <c r="CK1937" t="s">
        <v>17453</v>
      </c>
      <c r="CL1937" t="s">
        <v>17454</v>
      </c>
      <c r="CM1937" t="s">
        <v>17455</v>
      </c>
      <c r="CN1937" t="s">
        <v>17456</v>
      </c>
      <c r="CO1937" t="s">
        <v>17457</v>
      </c>
      <c r="CP1937" t="s">
        <v>17458</v>
      </c>
      <c r="CQ1937" t="s">
        <v>17459</v>
      </c>
      <c r="CR1937" t="s">
        <v>17460</v>
      </c>
      <c r="CS1937" t="s">
        <v>17461</v>
      </c>
      <c r="CT1937" t="s">
        <v>17462</v>
      </c>
      <c r="CU1937" t="s">
        <v>17463</v>
      </c>
      <c r="CV1937" t="s">
        <v>17464</v>
      </c>
      <c r="CW1937" t="s">
        <v>17465</v>
      </c>
      <c r="CX1937" t="s">
        <v>17466</v>
      </c>
      <c r="CY1937" t="s">
        <v>17467</v>
      </c>
      <c r="CZ1937" t="s">
        <v>17468</v>
      </c>
      <c r="DA1937" t="s">
        <v>17469</v>
      </c>
      <c r="DB1937" t="s">
        <v>17470</v>
      </c>
      <c r="DC1937" t="s">
        <v>17471</v>
      </c>
      <c r="DD1937" t="s">
        <v>17472</v>
      </c>
      <c r="DE1937" t="s">
        <v>17473</v>
      </c>
      <c r="DF1937" t="s">
        <v>17474</v>
      </c>
      <c r="DG1937" t="s">
        <v>17475</v>
      </c>
      <c r="DH1937" t="s">
        <v>17476</v>
      </c>
      <c r="DI1937" t="s">
        <v>17477</v>
      </c>
      <c r="DJ1937" t="s">
        <v>17478</v>
      </c>
      <c r="DK1937" t="s">
        <v>17479</v>
      </c>
      <c r="DL1937" t="s">
        <v>17480</v>
      </c>
      <c r="DM1937" t="s">
        <v>17481</v>
      </c>
      <c r="DN1937" t="s">
        <v>17482</v>
      </c>
      <c r="DO1937" t="s">
        <v>17483</v>
      </c>
      <c r="DP1937" t="s">
        <v>17484</v>
      </c>
      <c r="DQ1937" t="s">
        <v>17485</v>
      </c>
      <c r="DR1937" t="s">
        <v>17486</v>
      </c>
      <c r="DS1937" t="s">
        <v>17487</v>
      </c>
      <c r="DT1937" t="s">
        <v>17488</v>
      </c>
      <c r="DU1937" t="s">
        <v>17489</v>
      </c>
      <c r="DV1937" t="s">
        <v>17490</v>
      </c>
      <c r="DW1937" t="s">
        <v>17491</v>
      </c>
      <c r="DX1937" t="s">
        <v>17492</v>
      </c>
      <c r="DY1937" t="s">
        <v>17493</v>
      </c>
      <c r="DZ1937" t="s">
        <v>17494</v>
      </c>
      <c r="EA1937" t="s">
        <v>17495</v>
      </c>
      <c r="EB1937" t="s">
        <v>17496</v>
      </c>
      <c r="EC1937" t="s">
        <v>17497</v>
      </c>
      <c r="ED1937" t="s">
        <v>17498</v>
      </c>
      <c r="EE1937" t="s">
        <v>17499</v>
      </c>
      <c r="EF1937" t="s">
        <v>17500</v>
      </c>
      <c r="EG1937" t="s">
        <v>17501</v>
      </c>
      <c r="EH1937" t="s">
        <v>17502</v>
      </c>
      <c r="EI1937" t="s">
        <v>17503</v>
      </c>
      <c r="EJ1937" t="s">
        <v>17504</v>
      </c>
      <c r="EK1937" t="s">
        <v>17505</v>
      </c>
      <c r="EL1937" t="s">
        <v>17506</v>
      </c>
      <c r="EM1937" t="s">
        <v>17507</v>
      </c>
      <c r="EN1937" t="s">
        <v>17508</v>
      </c>
      <c r="EO1937" t="s">
        <v>17509</v>
      </c>
      <c r="EP1937" t="s">
        <v>17510</v>
      </c>
      <c r="EQ1937" t="s">
        <v>17511</v>
      </c>
      <c r="ER1937" t="s">
        <v>17512</v>
      </c>
      <c r="ES1937" t="s">
        <v>17513</v>
      </c>
      <c r="ET1937" t="s">
        <v>17601</v>
      </c>
      <c r="EU1937" t="s">
        <v>17514</v>
      </c>
      <c r="EV1937" t="s">
        <v>17515</v>
      </c>
      <c r="EW1937" t="s">
        <v>17516</v>
      </c>
      <c r="EX1937" t="s">
        <v>17517</v>
      </c>
      <c r="EY1937" t="s">
        <v>17518</v>
      </c>
      <c r="EZ1937" t="s">
        <v>17519</v>
      </c>
      <c r="FA1937" t="s">
        <v>17520</v>
      </c>
      <c r="FB1937" t="s">
        <v>17521</v>
      </c>
      <c r="FC1937" t="s">
        <v>17522</v>
      </c>
      <c r="FD1937" t="s">
        <v>17523</v>
      </c>
      <c r="FE1937" t="s">
        <v>17524</v>
      </c>
      <c r="FF1937" t="s">
        <v>17525</v>
      </c>
      <c r="FG1937" t="s">
        <v>17526</v>
      </c>
      <c r="FH1937" t="s">
        <v>17527</v>
      </c>
      <c r="FI1937" t="s">
        <v>17528</v>
      </c>
      <c r="FJ1937" t="s">
        <v>17529</v>
      </c>
      <c r="FK1937" t="s">
        <v>17530</v>
      </c>
      <c r="FL1937" t="s">
        <v>17531</v>
      </c>
      <c r="FM1937" t="s">
        <v>17532</v>
      </c>
      <c r="FN1937" t="s">
        <v>17533</v>
      </c>
      <c r="FO1937" t="s">
        <v>17534</v>
      </c>
      <c r="FP1937" t="s">
        <v>17535</v>
      </c>
      <c r="FQ1937" t="s">
        <v>17536</v>
      </c>
      <c r="FR1937" t="s">
        <v>17537</v>
      </c>
      <c r="FS1937" t="s">
        <v>17538</v>
      </c>
      <c r="FT1937" t="s">
        <v>17602</v>
      </c>
      <c r="FU1937" t="s">
        <v>17539</v>
      </c>
      <c r="FV1937" t="s">
        <v>17540</v>
      </c>
      <c r="FW1937" t="s">
        <v>17541</v>
      </c>
      <c r="FX1937" t="s">
        <v>17542</v>
      </c>
      <c r="FY1937" t="s">
        <v>17543</v>
      </c>
      <c r="FZ1937" t="s">
        <v>17544</v>
      </c>
      <c r="GA1937" t="s">
        <v>17545</v>
      </c>
      <c r="GB1937" t="s">
        <v>17546</v>
      </c>
      <c r="GC1937" t="s">
        <v>17547</v>
      </c>
      <c r="GD1937" t="s">
        <v>17603</v>
      </c>
      <c r="GE1937" t="s">
        <v>17548</v>
      </c>
      <c r="GF1937" t="s">
        <v>17549</v>
      </c>
      <c r="GG1937" t="s">
        <v>17550</v>
      </c>
      <c r="GH1937" t="s">
        <v>17551</v>
      </c>
      <c r="GI1937" t="s">
        <v>17552</v>
      </c>
      <c r="GJ1937" t="s">
        <v>17553</v>
      </c>
      <c r="GK1937" t="s">
        <v>17554</v>
      </c>
      <c r="GL1937" t="s">
        <v>17555</v>
      </c>
      <c r="GM1937" t="s">
        <v>17556</v>
      </c>
      <c r="GN1937" t="s">
        <v>17557</v>
      </c>
      <c r="GO1937" t="s">
        <v>17558</v>
      </c>
      <c r="GP1937" t="s">
        <v>17559</v>
      </c>
      <c r="GQ1937" t="s">
        <v>17560</v>
      </c>
      <c r="GR1937" t="s">
        <v>17561</v>
      </c>
      <c r="GS1937" t="s">
        <v>17562</v>
      </c>
      <c r="GT1937" t="s">
        <v>17563</v>
      </c>
      <c r="GU1937" t="s">
        <v>17564</v>
      </c>
      <c r="GV1937" t="s">
        <v>17565</v>
      </c>
      <c r="GW1937" t="s">
        <v>17566</v>
      </c>
      <c r="GX1937" t="s">
        <v>17567</v>
      </c>
      <c r="GY1937" t="s">
        <v>17604</v>
      </c>
      <c r="GZ1937" t="s">
        <v>17568</v>
      </c>
      <c r="HA1937" t="s">
        <v>17569</v>
      </c>
      <c r="HB1937" t="s">
        <v>17570</v>
      </c>
      <c r="HC1937" t="s">
        <v>17571</v>
      </c>
      <c r="HD1937" t="s">
        <v>17572</v>
      </c>
      <c r="HE1937" t="s">
        <v>17573</v>
      </c>
      <c r="HF1937" t="s">
        <v>17574</v>
      </c>
      <c r="HG1937" t="s">
        <v>17575</v>
      </c>
      <c r="HH1937" t="s">
        <v>17576</v>
      </c>
      <c r="HI1937" t="s">
        <v>17577</v>
      </c>
      <c r="HJ1937" t="s">
        <v>17578</v>
      </c>
      <c r="HK1937" t="s">
        <v>17579</v>
      </c>
      <c r="HL1937" t="s">
        <v>17580</v>
      </c>
      <c r="HM1937" t="s">
        <v>17581</v>
      </c>
      <c r="HN1937" t="s">
        <v>17582</v>
      </c>
      <c r="HO1937" t="s">
        <v>17583</v>
      </c>
      <c r="HP1937" t="s">
        <v>17584</v>
      </c>
      <c r="HQ1937" t="s">
        <v>17585</v>
      </c>
      <c r="HR1937" t="s">
        <v>17586</v>
      </c>
      <c r="HS1937" t="s">
        <v>17587</v>
      </c>
      <c r="HT1937" t="s">
        <v>17588</v>
      </c>
      <c r="HU1937" t="s">
        <v>17605</v>
      </c>
      <c r="HV1937" t="s">
        <v>17589</v>
      </c>
      <c r="HW1937" t="s">
        <v>17590</v>
      </c>
      <c r="HX1937" t="s">
        <v>17591</v>
      </c>
      <c r="HY1937" t="s">
        <v>17592</v>
      </c>
      <c r="HZ1937" t="s">
        <v>17593</v>
      </c>
      <c r="IA1937" t="s">
        <v>17600</v>
      </c>
      <c r="IB1937" t="s">
        <v>17606</v>
      </c>
      <c r="IC1937" t="s">
        <v>17607</v>
      </c>
      <c r="ID1937" t="s">
        <v>17608</v>
      </c>
      <c r="IE1937" t="s">
        <v>17609</v>
      </c>
      <c r="IF1937" t="s">
        <v>17610</v>
      </c>
      <c r="IG1937" t="s">
        <v>17611</v>
      </c>
      <c r="IH1937" t="s">
        <v>17612</v>
      </c>
      <c r="II1937" t="s">
        <v>17597</v>
      </c>
      <c r="IJ1937" t="s">
        <v>17613</v>
      </c>
      <c r="IK1937" t="s">
        <v>17614</v>
      </c>
      <c r="IL1937" t="s">
        <v>17615</v>
      </c>
      <c r="IM1937" t="s">
        <v>17616</v>
      </c>
      <c r="IN1937" t="s">
        <v>17617</v>
      </c>
      <c r="IO1937" t="s">
        <v>17618</v>
      </c>
      <c r="IP1937" t="s">
        <v>17619</v>
      </c>
      <c r="IQ1937" t="s">
        <v>17620</v>
      </c>
      <c r="IR1937" t="s">
        <v>17621</v>
      </c>
      <c r="IS1937" t="s">
        <v>17622</v>
      </c>
      <c r="IT1937" t="s">
        <v>17623</v>
      </c>
      <c r="IU1937" t="s">
        <v>17624</v>
      </c>
    </row>
    <row r="1938" spans="1:256" x14ac:dyDescent="0.25">
      <c r="A1938" t="s">
        <v>19143</v>
      </c>
      <c r="B1938" t="s">
        <v>19144</v>
      </c>
      <c r="C1938" t="s">
        <v>19145</v>
      </c>
      <c r="D1938" t="s">
        <v>19146</v>
      </c>
      <c r="E1938" t="s">
        <v>19147</v>
      </c>
      <c r="F1938" t="s">
        <v>19148</v>
      </c>
      <c r="G1938" t="s">
        <v>19149</v>
      </c>
      <c r="H1938" t="s">
        <v>19150</v>
      </c>
      <c r="I1938" t="s">
        <v>19151</v>
      </c>
      <c r="J1938" t="s">
        <v>19152</v>
      </c>
      <c r="K1938" t="s">
        <v>19153</v>
      </c>
      <c r="L1938" t="s">
        <v>19154</v>
      </c>
      <c r="M1938" t="s">
        <v>19155</v>
      </c>
      <c r="N1938" t="s">
        <v>19156</v>
      </c>
      <c r="O1938" t="s">
        <v>19157</v>
      </c>
      <c r="P1938" t="s">
        <v>19158</v>
      </c>
      <c r="Q1938" t="s">
        <v>19159</v>
      </c>
      <c r="R1938" t="s">
        <v>19160</v>
      </c>
      <c r="S1938" t="s">
        <v>19161</v>
      </c>
      <c r="T1938" t="s">
        <v>19162</v>
      </c>
      <c r="U1938" t="s">
        <v>19163</v>
      </c>
      <c r="V1938" t="s">
        <v>19164</v>
      </c>
      <c r="W1938" t="s">
        <v>19165</v>
      </c>
      <c r="X1938" t="s">
        <v>19166</v>
      </c>
      <c r="Y1938" t="s">
        <v>19167</v>
      </c>
      <c r="Z1938" t="s">
        <v>19168</v>
      </c>
      <c r="AA1938" t="s">
        <v>19169</v>
      </c>
      <c r="AB1938" t="s">
        <v>19170</v>
      </c>
      <c r="AC1938" t="s">
        <v>19171</v>
      </c>
      <c r="AD1938" t="s">
        <v>19172</v>
      </c>
      <c r="AE1938" t="s">
        <v>19173</v>
      </c>
      <c r="AF1938" t="s">
        <v>19174</v>
      </c>
      <c r="AG1938" t="s">
        <v>19175</v>
      </c>
      <c r="AH1938" t="s">
        <v>19176</v>
      </c>
      <c r="AI1938" t="s">
        <v>19177</v>
      </c>
      <c r="AJ1938" t="s">
        <v>19178</v>
      </c>
      <c r="AK1938" t="s">
        <v>19179</v>
      </c>
      <c r="AL1938" t="s">
        <v>19180</v>
      </c>
      <c r="AM1938" t="s">
        <v>19181</v>
      </c>
      <c r="AN1938" t="s">
        <v>19182</v>
      </c>
      <c r="AO1938" t="s">
        <v>19183</v>
      </c>
      <c r="AP1938" t="s">
        <v>19184</v>
      </c>
      <c r="AQ1938" t="s">
        <v>19185</v>
      </c>
      <c r="AR1938" t="s">
        <v>19186</v>
      </c>
      <c r="AS1938" t="s">
        <v>19187</v>
      </c>
      <c r="AT1938" t="s">
        <v>19188</v>
      </c>
      <c r="AU1938" t="s">
        <v>19189</v>
      </c>
      <c r="AV1938" t="s">
        <v>19190</v>
      </c>
      <c r="AW1938" t="s">
        <v>19191</v>
      </c>
      <c r="AX1938" t="s">
        <v>19192</v>
      </c>
      <c r="AY1938" t="s">
        <v>19193</v>
      </c>
      <c r="AZ1938" t="s">
        <v>19194</v>
      </c>
      <c r="BA1938" t="s">
        <v>19216</v>
      </c>
    </row>
    <row r="1939" spans="1:256" x14ac:dyDescent="0.25">
      <c r="A1939" t="s">
        <v>19196</v>
      </c>
      <c r="B1939" t="s">
        <v>19197</v>
      </c>
      <c r="C1939" t="s">
        <v>19198</v>
      </c>
      <c r="D1939" t="s">
        <v>19200</v>
      </c>
      <c r="E1939" t="s">
        <v>19203</v>
      </c>
      <c r="F1939" t="s">
        <v>19204</v>
      </c>
      <c r="G1939" t="s">
        <v>19205</v>
      </c>
      <c r="H1939" t="s">
        <v>19206</v>
      </c>
    </row>
    <row r="1940" spans="1:256" x14ac:dyDescent="0.25">
      <c r="A1940" t="s">
        <v>18068</v>
      </c>
      <c r="B1940" t="s">
        <v>18069</v>
      </c>
      <c r="C1940" t="s">
        <v>18070</v>
      </c>
      <c r="D1940" t="s">
        <v>18071</v>
      </c>
      <c r="E1940" t="s">
        <v>18072</v>
      </c>
      <c r="F1940" t="s">
        <v>18073</v>
      </c>
      <c r="G1940" t="s">
        <v>18074</v>
      </c>
      <c r="H1940" t="s">
        <v>18075</v>
      </c>
      <c r="I1940" t="s">
        <v>18076</v>
      </c>
      <c r="J1940" t="s">
        <v>18077</v>
      </c>
      <c r="K1940" t="s">
        <v>18078</v>
      </c>
      <c r="L1940" t="s">
        <v>18079</v>
      </c>
      <c r="M1940" t="s">
        <v>18080</v>
      </c>
      <c r="N1940" t="s">
        <v>18081</v>
      </c>
      <c r="O1940" t="s">
        <v>18082</v>
      </c>
      <c r="P1940" t="s">
        <v>18083</v>
      </c>
      <c r="Q1940" t="s">
        <v>18084</v>
      </c>
      <c r="R1940" t="s">
        <v>18085</v>
      </c>
      <c r="S1940" t="s">
        <v>18086</v>
      </c>
      <c r="T1940" t="s">
        <v>18087</v>
      </c>
      <c r="U1940" t="s">
        <v>18088</v>
      </c>
      <c r="V1940" t="s">
        <v>18089</v>
      </c>
      <c r="W1940" t="s">
        <v>18090</v>
      </c>
      <c r="X1940" t="s">
        <v>18091</v>
      </c>
      <c r="Y1940" t="s">
        <v>18092</v>
      </c>
      <c r="Z1940" t="s">
        <v>18093</v>
      </c>
      <c r="AA1940" t="s">
        <v>18094</v>
      </c>
      <c r="AB1940" t="s">
        <v>18095</v>
      </c>
      <c r="AC1940" t="s">
        <v>18096</v>
      </c>
      <c r="AD1940" t="s">
        <v>18097</v>
      </c>
      <c r="AE1940" t="s">
        <v>18098</v>
      </c>
      <c r="AF1940" t="s">
        <v>18099</v>
      </c>
      <c r="AG1940" t="s">
        <v>18100</v>
      </c>
      <c r="AH1940" t="s">
        <v>18101</v>
      </c>
      <c r="AI1940" t="s">
        <v>18102</v>
      </c>
      <c r="AJ1940" t="s">
        <v>18103</v>
      </c>
      <c r="AK1940" t="s">
        <v>19704</v>
      </c>
    </row>
    <row r="1941" spans="1:256" x14ac:dyDescent="0.25">
      <c r="A1941" t="s">
        <v>19731</v>
      </c>
      <c r="B1941" t="s">
        <v>19732</v>
      </c>
      <c r="C1941" t="s">
        <v>19733</v>
      </c>
      <c r="D1941" t="s">
        <v>19734</v>
      </c>
      <c r="E1941" t="s">
        <v>19735</v>
      </c>
    </row>
    <row r="1942" spans="1:256" x14ac:dyDescent="0.25">
      <c r="A1942" t="s">
        <v>19736</v>
      </c>
      <c r="B1942" t="s">
        <v>19737</v>
      </c>
    </row>
    <row r="1943" spans="1:256" x14ac:dyDescent="0.25">
      <c r="A1943" t="s">
        <v>19738</v>
      </c>
      <c r="B1943" t="s">
        <v>19739</v>
      </c>
      <c r="C1943" t="s">
        <v>19740</v>
      </c>
      <c r="D1943" t="s">
        <v>19741</v>
      </c>
      <c r="E1943" t="s">
        <v>19742</v>
      </c>
      <c r="F1943" t="s">
        <v>19743</v>
      </c>
    </row>
    <row r="1944" spans="1:256" x14ac:dyDescent="0.25">
      <c r="A1944" t="s">
        <v>19738</v>
      </c>
      <c r="B1944" t="s">
        <v>19744</v>
      </c>
      <c r="C1944" t="s">
        <v>19745</v>
      </c>
    </row>
    <row r="1945" spans="1:256" x14ac:dyDescent="0.25">
      <c r="A1945" t="s">
        <v>19746</v>
      </c>
      <c r="B1945" t="s">
        <v>19747</v>
      </c>
    </row>
    <row r="1946" spans="1:256" x14ac:dyDescent="0.25">
      <c r="A1946" t="s">
        <v>19748</v>
      </c>
      <c r="B1946" t="s">
        <v>19749</v>
      </c>
      <c r="C1946" t="s">
        <v>19750</v>
      </c>
      <c r="D1946" t="s">
        <v>19751</v>
      </c>
      <c r="E1946" t="s">
        <v>19752</v>
      </c>
      <c r="F1946" t="s">
        <v>19753</v>
      </c>
      <c r="G1946" t="s">
        <v>19754</v>
      </c>
    </row>
    <row r="1947" spans="1:256" x14ac:dyDescent="0.25">
      <c r="A1947" t="s">
        <v>19755</v>
      </c>
      <c r="B1947" t="s">
        <v>19756</v>
      </c>
    </row>
    <row r="1948" spans="1:256" x14ac:dyDescent="0.25">
      <c r="A1948" t="s">
        <v>19757</v>
      </c>
      <c r="B1948" t="s">
        <v>19758</v>
      </c>
      <c r="C1948" t="s">
        <v>19759</v>
      </c>
      <c r="D1948" t="s">
        <v>19760</v>
      </c>
      <c r="E1948" t="s">
        <v>19761</v>
      </c>
    </row>
    <row r="1949" spans="1:256" x14ac:dyDescent="0.25">
      <c r="A1949" t="s">
        <v>18132</v>
      </c>
      <c r="B1949" t="s">
        <v>17370</v>
      </c>
      <c r="C1949" t="s">
        <v>17371</v>
      </c>
      <c r="D1949" t="s">
        <v>17372</v>
      </c>
      <c r="E1949" t="s">
        <v>17373</v>
      </c>
      <c r="F1949" t="s">
        <v>17374</v>
      </c>
      <c r="G1949" t="s">
        <v>17375</v>
      </c>
      <c r="H1949" t="s">
        <v>17376</v>
      </c>
      <c r="I1949" t="s">
        <v>17594</v>
      </c>
      <c r="J1949" t="s">
        <v>17377</v>
      </c>
      <c r="K1949" t="s">
        <v>17378</v>
      </c>
      <c r="L1949" t="s">
        <v>17379</v>
      </c>
      <c r="M1949" t="s">
        <v>17380</v>
      </c>
      <c r="N1949" t="s">
        <v>17381</v>
      </c>
      <c r="O1949" t="s">
        <v>17382</v>
      </c>
      <c r="P1949" t="s">
        <v>17383</v>
      </c>
      <c r="Q1949" t="s">
        <v>17384</v>
      </c>
      <c r="R1949" t="s">
        <v>17385</v>
      </c>
      <c r="S1949" t="s">
        <v>17386</v>
      </c>
      <c r="T1949" t="s">
        <v>17387</v>
      </c>
      <c r="U1949" t="s">
        <v>17388</v>
      </c>
      <c r="V1949" t="s">
        <v>17389</v>
      </c>
      <c r="W1949" t="s">
        <v>17390</v>
      </c>
      <c r="X1949" t="s">
        <v>17391</v>
      </c>
      <c r="Y1949" t="s">
        <v>17392</v>
      </c>
      <c r="Z1949" t="s">
        <v>17595</v>
      </c>
      <c r="AA1949" t="s">
        <v>17393</v>
      </c>
      <c r="AB1949" t="s">
        <v>17394</v>
      </c>
      <c r="AC1949" t="s">
        <v>17395</v>
      </c>
      <c r="AD1949" t="s">
        <v>17396</v>
      </c>
      <c r="AE1949" t="s">
        <v>17397</v>
      </c>
      <c r="AF1949" t="s">
        <v>17398</v>
      </c>
      <c r="AG1949" t="s">
        <v>17399</v>
      </c>
      <c r="AH1949" t="s">
        <v>17596</v>
      </c>
      <c r="AI1949" t="s">
        <v>17400</v>
      </c>
      <c r="AJ1949" t="s">
        <v>17401</v>
      </c>
      <c r="AK1949" t="s">
        <v>17402</v>
      </c>
      <c r="AL1949" t="s">
        <v>17403</v>
      </c>
      <c r="AM1949" t="s">
        <v>17404</v>
      </c>
      <c r="AN1949" t="s">
        <v>17405</v>
      </c>
      <c r="AO1949" t="s">
        <v>17406</v>
      </c>
      <c r="AP1949" t="s">
        <v>17407</v>
      </c>
      <c r="AQ1949" t="s">
        <v>17598</v>
      </c>
      <c r="AR1949" t="s">
        <v>17408</v>
      </c>
      <c r="AS1949" t="s">
        <v>17409</v>
      </c>
      <c r="AT1949" t="s">
        <v>17410</v>
      </c>
      <c r="AU1949" t="s">
        <v>17411</v>
      </c>
      <c r="AV1949" t="s">
        <v>17412</v>
      </c>
      <c r="AW1949" t="s">
        <v>17413</v>
      </c>
      <c r="AX1949" t="s">
        <v>17414</v>
      </c>
      <c r="AY1949" t="s">
        <v>17415</v>
      </c>
      <c r="AZ1949" t="s">
        <v>17416</v>
      </c>
      <c r="BA1949" t="s">
        <v>17417</v>
      </c>
      <c r="BB1949" t="s">
        <v>17418</v>
      </c>
      <c r="BC1949" t="s">
        <v>17419</v>
      </c>
      <c r="BD1949" t="s">
        <v>17420</v>
      </c>
      <c r="BE1949" t="s">
        <v>17421</v>
      </c>
      <c r="BF1949" t="s">
        <v>17422</v>
      </c>
      <c r="BG1949" t="s">
        <v>17423</v>
      </c>
      <c r="BH1949" t="s">
        <v>17424</v>
      </c>
      <c r="BI1949" t="s">
        <v>17425</v>
      </c>
      <c r="BJ1949" t="s">
        <v>17426</v>
      </c>
      <c r="BK1949" t="s">
        <v>17427</v>
      </c>
      <c r="BL1949" t="s">
        <v>17428</v>
      </c>
      <c r="BM1949" t="s">
        <v>17429</v>
      </c>
      <c r="BN1949" t="s">
        <v>17430</v>
      </c>
      <c r="BO1949" t="s">
        <v>17431</v>
      </c>
      <c r="BP1949" t="s">
        <v>17432</v>
      </c>
      <c r="BQ1949" t="s">
        <v>17433</v>
      </c>
      <c r="BR1949" t="s">
        <v>17434</v>
      </c>
      <c r="BS1949" t="s">
        <v>17435</v>
      </c>
      <c r="BT1949" t="s">
        <v>17436</v>
      </c>
      <c r="BU1949" t="s">
        <v>17599</v>
      </c>
      <c r="BV1949" t="s">
        <v>17437</v>
      </c>
      <c r="BW1949" t="s">
        <v>17438</v>
      </c>
      <c r="BX1949" t="s">
        <v>17439</v>
      </c>
      <c r="BY1949" t="s">
        <v>17440</v>
      </c>
      <c r="BZ1949" t="s">
        <v>17441</v>
      </c>
      <c r="CA1949" t="s">
        <v>17442</v>
      </c>
      <c r="CB1949" t="s">
        <v>17443</v>
      </c>
      <c r="CC1949" t="s">
        <v>17444</v>
      </c>
      <c r="CD1949" t="s">
        <v>17445</v>
      </c>
      <c r="CE1949" t="s">
        <v>17446</v>
      </c>
      <c r="CF1949" t="s">
        <v>17447</v>
      </c>
      <c r="CG1949" t="s">
        <v>17448</v>
      </c>
      <c r="CH1949" t="s">
        <v>17600</v>
      </c>
      <c r="CI1949" t="s">
        <v>17449</v>
      </c>
      <c r="CJ1949" t="s">
        <v>17450</v>
      </c>
      <c r="CK1949" t="s">
        <v>17451</v>
      </c>
      <c r="CL1949" t="s">
        <v>17452</v>
      </c>
      <c r="CM1949" t="s">
        <v>17453</v>
      </c>
      <c r="CN1949" t="s">
        <v>17454</v>
      </c>
      <c r="CO1949" t="s">
        <v>17455</v>
      </c>
      <c r="CP1949" t="s">
        <v>17456</v>
      </c>
      <c r="CQ1949" t="s">
        <v>17457</v>
      </c>
      <c r="CR1949" t="s">
        <v>17458</v>
      </c>
      <c r="CS1949" t="s">
        <v>17459</v>
      </c>
      <c r="CT1949" t="s">
        <v>17460</v>
      </c>
      <c r="CU1949" t="s">
        <v>17461</v>
      </c>
      <c r="CV1949" t="s">
        <v>17462</v>
      </c>
      <c r="CW1949" t="s">
        <v>17463</v>
      </c>
      <c r="CX1949" t="s">
        <v>17464</v>
      </c>
      <c r="CY1949" t="s">
        <v>17465</v>
      </c>
      <c r="CZ1949" t="s">
        <v>17466</v>
      </c>
      <c r="DA1949" t="s">
        <v>17467</v>
      </c>
      <c r="DB1949" t="s">
        <v>17468</v>
      </c>
      <c r="DC1949" t="s">
        <v>17469</v>
      </c>
      <c r="DD1949" t="s">
        <v>17470</v>
      </c>
      <c r="DE1949" t="s">
        <v>17471</v>
      </c>
      <c r="DF1949" t="s">
        <v>17472</v>
      </c>
      <c r="DG1949" t="s">
        <v>17473</v>
      </c>
      <c r="DH1949" t="s">
        <v>17474</v>
      </c>
      <c r="DI1949" t="s">
        <v>17475</v>
      </c>
      <c r="DJ1949" t="s">
        <v>17476</v>
      </c>
      <c r="DK1949" t="s">
        <v>17477</v>
      </c>
      <c r="DL1949" t="s">
        <v>17478</v>
      </c>
      <c r="DM1949" t="s">
        <v>17479</v>
      </c>
      <c r="DN1949" t="s">
        <v>17480</v>
      </c>
      <c r="DO1949" t="s">
        <v>17481</v>
      </c>
      <c r="DP1949" t="s">
        <v>17482</v>
      </c>
      <c r="DQ1949" t="s">
        <v>17483</v>
      </c>
      <c r="DR1949" t="s">
        <v>17484</v>
      </c>
      <c r="DS1949" t="s">
        <v>17485</v>
      </c>
      <c r="DT1949" t="s">
        <v>17486</v>
      </c>
      <c r="DU1949" t="s">
        <v>17487</v>
      </c>
      <c r="DV1949" t="s">
        <v>17488</v>
      </c>
      <c r="DW1949" t="s">
        <v>17489</v>
      </c>
      <c r="DX1949" t="s">
        <v>17490</v>
      </c>
      <c r="DY1949" t="s">
        <v>17491</v>
      </c>
      <c r="DZ1949" t="s">
        <v>17492</v>
      </c>
      <c r="EA1949" t="s">
        <v>17493</v>
      </c>
      <c r="EB1949" t="s">
        <v>17494</v>
      </c>
      <c r="EC1949" t="s">
        <v>17495</v>
      </c>
      <c r="ED1949" t="s">
        <v>17496</v>
      </c>
      <c r="EE1949" t="s">
        <v>17497</v>
      </c>
      <c r="EF1949" t="s">
        <v>17498</v>
      </c>
      <c r="EG1949" t="s">
        <v>17499</v>
      </c>
      <c r="EH1949" t="s">
        <v>17500</v>
      </c>
      <c r="EI1949" t="s">
        <v>17501</v>
      </c>
      <c r="EJ1949" t="s">
        <v>17502</v>
      </c>
      <c r="EK1949" t="s">
        <v>17503</v>
      </c>
      <c r="EL1949" t="s">
        <v>17504</v>
      </c>
      <c r="EM1949" t="s">
        <v>17505</v>
      </c>
      <c r="EN1949" t="s">
        <v>17506</v>
      </c>
      <c r="EO1949" t="s">
        <v>17507</v>
      </c>
      <c r="EP1949" t="s">
        <v>17508</v>
      </c>
      <c r="EQ1949" t="s">
        <v>17509</v>
      </c>
      <c r="ER1949" t="s">
        <v>17510</v>
      </c>
      <c r="ES1949" t="s">
        <v>17511</v>
      </c>
      <c r="ET1949" t="s">
        <v>17512</v>
      </c>
      <c r="EU1949" t="s">
        <v>17513</v>
      </c>
      <c r="EV1949" t="s">
        <v>17601</v>
      </c>
      <c r="EW1949" t="s">
        <v>17514</v>
      </c>
      <c r="EX1949" t="s">
        <v>17515</v>
      </c>
      <c r="EY1949" t="s">
        <v>17516</v>
      </c>
      <c r="EZ1949" t="s">
        <v>17517</v>
      </c>
      <c r="FA1949" t="s">
        <v>17518</v>
      </c>
      <c r="FB1949" t="s">
        <v>17519</v>
      </c>
      <c r="FC1949" t="s">
        <v>17520</v>
      </c>
      <c r="FD1949" t="s">
        <v>17521</v>
      </c>
      <c r="FE1949" t="s">
        <v>17522</v>
      </c>
      <c r="FF1949" t="s">
        <v>17523</v>
      </c>
      <c r="FG1949" t="s">
        <v>17524</v>
      </c>
      <c r="FH1949" t="s">
        <v>17525</v>
      </c>
      <c r="FI1949" t="s">
        <v>17526</v>
      </c>
      <c r="FJ1949" t="s">
        <v>17527</v>
      </c>
      <c r="FK1949" t="s">
        <v>17528</v>
      </c>
      <c r="FL1949" t="s">
        <v>17529</v>
      </c>
      <c r="FM1949" t="s">
        <v>17530</v>
      </c>
      <c r="FN1949" t="s">
        <v>17531</v>
      </c>
      <c r="FO1949" t="s">
        <v>17532</v>
      </c>
      <c r="FP1949" t="s">
        <v>17533</v>
      </c>
      <c r="FQ1949" t="s">
        <v>17534</v>
      </c>
      <c r="FR1949" t="s">
        <v>17535</v>
      </c>
      <c r="FS1949" t="s">
        <v>17536</v>
      </c>
      <c r="FT1949" t="s">
        <v>17537</v>
      </c>
      <c r="FU1949" t="s">
        <v>17538</v>
      </c>
      <c r="FV1949" t="s">
        <v>17602</v>
      </c>
      <c r="FW1949" t="s">
        <v>17539</v>
      </c>
      <c r="FX1949" t="s">
        <v>17540</v>
      </c>
      <c r="FY1949" t="s">
        <v>17541</v>
      </c>
      <c r="FZ1949" t="s">
        <v>17542</v>
      </c>
      <c r="GA1949" t="s">
        <v>17543</v>
      </c>
      <c r="GB1949" t="s">
        <v>17544</v>
      </c>
      <c r="GC1949" t="s">
        <v>17545</v>
      </c>
      <c r="GD1949" t="s">
        <v>17546</v>
      </c>
      <c r="GE1949" t="s">
        <v>17547</v>
      </c>
      <c r="GF1949" t="s">
        <v>17603</v>
      </c>
      <c r="GG1949" t="s">
        <v>17548</v>
      </c>
      <c r="GH1949" t="s">
        <v>17549</v>
      </c>
      <c r="GI1949" t="s">
        <v>17550</v>
      </c>
      <c r="GJ1949" t="s">
        <v>17551</v>
      </c>
      <c r="GK1949" t="s">
        <v>17552</v>
      </c>
      <c r="GL1949" t="s">
        <v>17553</v>
      </c>
      <c r="GM1949" t="s">
        <v>17554</v>
      </c>
      <c r="GN1949" t="s">
        <v>17555</v>
      </c>
      <c r="GO1949" t="s">
        <v>17556</v>
      </c>
      <c r="GP1949" t="s">
        <v>17557</v>
      </c>
      <c r="GQ1949" t="s">
        <v>17558</v>
      </c>
      <c r="GR1949" t="s">
        <v>17559</v>
      </c>
      <c r="GS1949" t="s">
        <v>17560</v>
      </c>
      <c r="GT1949" t="s">
        <v>17561</v>
      </c>
      <c r="GU1949" t="s">
        <v>17562</v>
      </c>
      <c r="GV1949" t="s">
        <v>17563</v>
      </c>
      <c r="GW1949" t="s">
        <v>17564</v>
      </c>
      <c r="GX1949" t="s">
        <v>17565</v>
      </c>
      <c r="GY1949" t="s">
        <v>17566</v>
      </c>
      <c r="GZ1949" t="s">
        <v>17567</v>
      </c>
      <c r="HA1949" t="s">
        <v>17604</v>
      </c>
      <c r="HB1949" t="s">
        <v>17568</v>
      </c>
      <c r="HC1949" t="s">
        <v>17569</v>
      </c>
      <c r="HD1949" t="s">
        <v>17570</v>
      </c>
      <c r="HE1949" t="s">
        <v>17571</v>
      </c>
      <c r="HF1949" t="s">
        <v>17572</v>
      </c>
      <c r="HG1949" t="s">
        <v>17573</v>
      </c>
      <c r="HH1949" t="s">
        <v>17574</v>
      </c>
      <c r="HI1949" t="s">
        <v>17575</v>
      </c>
      <c r="HJ1949" t="s">
        <v>17576</v>
      </c>
      <c r="HK1949" t="s">
        <v>17577</v>
      </c>
      <c r="HL1949" t="s">
        <v>17578</v>
      </c>
      <c r="HM1949" t="s">
        <v>17579</v>
      </c>
      <c r="HN1949" t="s">
        <v>17580</v>
      </c>
      <c r="HO1949" t="s">
        <v>17581</v>
      </c>
      <c r="HP1949" t="s">
        <v>17582</v>
      </c>
      <c r="HQ1949" t="s">
        <v>17583</v>
      </c>
      <c r="HR1949" t="s">
        <v>17584</v>
      </c>
      <c r="HS1949" t="s">
        <v>17585</v>
      </c>
      <c r="HT1949" t="s">
        <v>17586</v>
      </c>
      <c r="HU1949" t="s">
        <v>17587</v>
      </c>
      <c r="HV1949" t="s">
        <v>17588</v>
      </c>
      <c r="HW1949" t="s">
        <v>17605</v>
      </c>
      <c r="HX1949" t="s">
        <v>17589</v>
      </c>
      <c r="HY1949" t="s">
        <v>17590</v>
      </c>
      <c r="HZ1949" t="s">
        <v>17591</v>
      </c>
      <c r="IA1949" t="s">
        <v>17592</v>
      </c>
      <c r="IB1949" t="s">
        <v>17593</v>
      </c>
      <c r="IC1949" t="s">
        <v>17606</v>
      </c>
      <c r="ID1949" t="s">
        <v>17607</v>
      </c>
      <c r="IE1949" t="s">
        <v>17608</v>
      </c>
      <c r="IF1949" t="s">
        <v>17609</v>
      </c>
      <c r="IG1949" t="s">
        <v>17610</v>
      </c>
      <c r="IH1949" t="s">
        <v>17611</v>
      </c>
      <c r="II1949" t="s">
        <v>17612</v>
      </c>
      <c r="IJ1949" t="s">
        <v>17597</v>
      </c>
      <c r="IK1949" t="s">
        <v>17613</v>
      </c>
      <c r="IL1949" t="s">
        <v>17614</v>
      </c>
      <c r="IM1949" t="s">
        <v>17615</v>
      </c>
      <c r="IN1949" t="s">
        <v>17616</v>
      </c>
      <c r="IO1949" t="s">
        <v>17617</v>
      </c>
      <c r="IP1949" t="s">
        <v>17618</v>
      </c>
      <c r="IQ1949" t="s">
        <v>17619</v>
      </c>
      <c r="IR1949" t="s">
        <v>17620</v>
      </c>
      <c r="IS1949" t="s">
        <v>17621</v>
      </c>
      <c r="IT1949" t="s">
        <v>17622</v>
      </c>
      <c r="IU1949" t="s">
        <v>17623</v>
      </c>
      <c r="IV1949" t="s">
        <v>17624</v>
      </c>
    </row>
    <row r="1950" spans="1:256" x14ac:dyDescent="0.25">
      <c r="A1950" t="s">
        <v>19762</v>
      </c>
      <c r="B1950" t="s">
        <v>19763</v>
      </c>
      <c r="C1950" t="s">
        <v>19764</v>
      </c>
      <c r="D1950" t="s">
        <v>19765</v>
      </c>
    </row>
    <row r="1951" spans="1:256" x14ac:dyDescent="0.25">
      <c r="A1951" t="s">
        <v>19143</v>
      </c>
      <c r="B1951" t="s">
        <v>19144</v>
      </c>
      <c r="C1951" t="s">
        <v>19145</v>
      </c>
      <c r="D1951" t="s">
        <v>19146</v>
      </c>
      <c r="E1951" t="s">
        <v>19147</v>
      </c>
      <c r="F1951" t="s">
        <v>19148</v>
      </c>
      <c r="G1951" t="s">
        <v>19149</v>
      </c>
      <c r="H1951" t="s">
        <v>19150</v>
      </c>
      <c r="I1951" t="s">
        <v>19151</v>
      </c>
      <c r="J1951" t="s">
        <v>19152</v>
      </c>
      <c r="K1951" t="s">
        <v>19153</v>
      </c>
      <c r="L1951" t="s">
        <v>19154</v>
      </c>
      <c r="M1951" t="s">
        <v>19155</v>
      </c>
      <c r="N1951" t="s">
        <v>19156</v>
      </c>
      <c r="O1951" t="s">
        <v>19157</v>
      </c>
      <c r="P1951" t="s">
        <v>19158</v>
      </c>
      <c r="Q1951" t="s">
        <v>19159</v>
      </c>
      <c r="R1951" t="s">
        <v>19160</v>
      </c>
      <c r="S1951" t="s">
        <v>19161</v>
      </c>
      <c r="T1951" t="s">
        <v>19162</v>
      </c>
      <c r="U1951" t="s">
        <v>19163</v>
      </c>
      <c r="V1951" t="s">
        <v>19164</v>
      </c>
      <c r="W1951" t="s">
        <v>19165</v>
      </c>
      <c r="X1951" t="s">
        <v>19166</v>
      </c>
      <c r="Y1951" t="s">
        <v>19167</v>
      </c>
      <c r="Z1951" t="s">
        <v>19168</v>
      </c>
      <c r="AA1951" t="s">
        <v>19169</v>
      </c>
      <c r="AB1951" t="s">
        <v>19170</v>
      </c>
      <c r="AC1951" t="s">
        <v>19171</v>
      </c>
      <c r="AD1951" t="s">
        <v>19172</v>
      </c>
      <c r="AE1951" t="s">
        <v>19173</v>
      </c>
      <c r="AF1951" t="s">
        <v>19174</v>
      </c>
      <c r="AG1951" t="s">
        <v>19175</v>
      </c>
      <c r="AH1951" t="s">
        <v>19176</v>
      </c>
      <c r="AI1951" t="s">
        <v>19177</v>
      </c>
      <c r="AJ1951" t="s">
        <v>19178</v>
      </c>
      <c r="AK1951" t="s">
        <v>19179</v>
      </c>
      <c r="AL1951" t="s">
        <v>19180</v>
      </c>
      <c r="AM1951" t="s">
        <v>19181</v>
      </c>
      <c r="AN1951" t="s">
        <v>19182</v>
      </c>
      <c r="AO1951" t="s">
        <v>19183</v>
      </c>
      <c r="AP1951" t="s">
        <v>19184</v>
      </c>
      <c r="AQ1951" t="s">
        <v>19185</v>
      </c>
      <c r="AR1951" t="s">
        <v>19186</v>
      </c>
      <c r="AS1951" t="s">
        <v>19187</v>
      </c>
      <c r="AT1951" t="s">
        <v>19188</v>
      </c>
      <c r="AU1951" t="s">
        <v>19189</v>
      </c>
      <c r="AV1951" t="s">
        <v>19190</v>
      </c>
      <c r="AW1951" t="s">
        <v>19191</v>
      </c>
      <c r="AX1951" t="s">
        <v>19192</v>
      </c>
      <c r="AY1951" t="s">
        <v>19193</v>
      </c>
      <c r="AZ1951" t="s">
        <v>19194</v>
      </c>
    </row>
    <row r="1952" spans="1:256" x14ac:dyDescent="0.25">
      <c r="A1952" t="s">
        <v>19196</v>
      </c>
      <c r="B1952" t="s">
        <v>19197</v>
      </c>
      <c r="C1952" t="s">
        <v>19198</v>
      </c>
      <c r="D1952" t="s">
        <v>19200</v>
      </c>
      <c r="E1952" t="s">
        <v>19203</v>
      </c>
      <c r="F1952" t="s">
        <v>19204</v>
      </c>
      <c r="G1952" t="s">
        <v>19205</v>
      </c>
      <c r="H1952" t="s">
        <v>19206</v>
      </c>
    </row>
    <row r="1953" spans="1:256" x14ac:dyDescent="0.25">
      <c r="A1953" t="s">
        <v>18068</v>
      </c>
      <c r="B1953" t="s">
        <v>18069</v>
      </c>
      <c r="C1953" t="s">
        <v>18070</v>
      </c>
      <c r="D1953" t="s">
        <v>18071</v>
      </c>
      <c r="E1953" t="s">
        <v>18072</v>
      </c>
      <c r="F1953" t="s">
        <v>18073</v>
      </c>
      <c r="G1953" t="s">
        <v>18074</v>
      </c>
      <c r="H1953" t="s">
        <v>18075</v>
      </c>
      <c r="I1953" t="s">
        <v>18076</v>
      </c>
      <c r="J1953" t="s">
        <v>18077</v>
      </c>
      <c r="K1953" t="s">
        <v>18078</v>
      </c>
      <c r="L1953" t="s">
        <v>18079</v>
      </c>
      <c r="M1953" t="s">
        <v>18080</v>
      </c>
      <c r="N1953" t="s">
        <v>18081</v>
      </c>
      <c r="O1953" t="s">
        <v>18082</v>
      </c>
      <c r="P1953" t="s">
        <v>18083</v>
      </c>
      <c r="Q1953" t="s">
        <v>18084</v>
      </c>
      <c r="R1953" t="s">
        <v>18085</v>
      </c>
      <c r="S1953" t="s">
        <v>18086</v>
      </c>
      <c r="T1953" t="s">
        <v>18087</v>
      </c>
      <c r="U1953" t="s">
        <v>18088</v>
      </c>
      <c r="V1953" t="s">
        <v>18089</v>
      </c>
      <c r="W1953" t="s">
        <v>18090</v>
      </c>
      <c r="X1953" t="s">
        <v>18091</v>
      </c>
      <c r="Y1953" t="s">
        <v>18092</v>
      </c>
      <c r="Z1953" t="s">
        <v>18093</v>
      </c>
      <c r="AA1953" t="s">
        <v>18094</v>
      </c>
      <c r="AB1953" t="s">
        <v>18095</v>
      </c>
      <c r="AC1953" t="s">
        <v>18096</v>
      </c>
      <c r="AD1953" t="s">
        <v>18097</v>
      </c>
      <c r="AE1953" t="s">
        <v>18098</v>
      </c>
      <c r="AF1953" t="s">
        <v>18099</v>
      </c>
      <c r="AG1953" t="s">
        <v>18100</v>
      </c>
      <c r="AH1953" t="s">
        <v>18101</v>
      </c>
      <c r="AI1953" t="s">
        <v>18102</v>
      </c>
      <c r="AJ1953" t="s">
        <v>18103</v>
      </c>
      <c r="AK1953" t="s">
        <v>19704</v>
      </c>
    </row>
    <row r="1954" spans="1:256" x14ac:dyDescent="0.25">
      <c r="A1954" t="s">
        <v>19731</v>
      </c>
      <c r="B1954" t="s">
        <v>19732</v>
      </c>
      <c r="C1954" t="s">
        <v>19733</v>
      </c>
      <c r="D1954" t="s">
        <v>19734</v>
      </c>
      <c r="E1954" t="s">
        <v>19735</v>
      </c>
    </row>
    <row r="1955" spans="1:256" x14ac:dyDescent="0.25">
      <c r="A1955" t="s">
        <v>19736</v>
      </c>
      <c r="B1955" t="s">
        <v>19737</v>
      </c>
    </row>
    <row r="1956" spans="1:256" x14ac:dyDescent="0.25">
      <c r="A1956" t="s">
        <v>19738</v>
      </c>
      <c r="B1956" t="s">
        <v>19739</v>
      </c>
      <c r="C1956" t="s">
        <v>19740</v>
      </c>
      <c r="D1956" t="s">
        <v>19741</v>
      </c>
      <c r="E1956" t="s">
        <v>19742</v>
      </c>
      <c r="F1956" t="s">
        <v>19743</v>
      </c>
    </row>
    <row r="1957" spans="1:256" x14ac:dyDescent="0.25">
      <c r="A1957" t="s">
        <v>19738</v>
      </c>
      <c r="B1957" t="s">
        <v>19744</v>
      </c>
      <c r="C1957" t="s">
        <v>19745</v>
      </c>
    </row>
    <row r="1958" spans="1:256" x14ac:dyDescent="0.25">
      <c r="A1958" t="s">
        <v>19746</v>
      </c>
      <c r="B1958" t="s">
        <v>19747</v>
      </c>
    </row>
    <row r="1959" spans="1:256" x14ac:dyDescent="0.25">
      <c r="A1959" t="s">
        <v>19748</v>
      </c>
      <c r="B1959" t="s">
        <v>19749</v>
      </c>
      <c r="C1959" t="s">
        <v>19750</v>
      </c>
      <c r="D1959" t="s">
        <v>19751</v>
      </c>
      <c r="E1959" t="s">
        <v>19752</v>
      </c>
      <c r="F1959" t="s">
        <v>19753</v>
      </c>
      <c r="G1959" t="s">
        <v>19754</v>
      </c>
    </row>
    <row r="1960" spans="1:256" x14ac:dyDescent="0.25">
      <c r="A1960" t="s">
        <v>19755</v>
      </c>
      <c r="B1960" t="s">
        <v>19756</v>
      </c>
    </row>
    <row r="1961" spans="1:256" x14ac:dyDescent="0.25">
      <c r="A1961" t="s">
        <v>19757</v>
      </c>
      <c r="B1961" t="s">
        <v>19758</v>
      </c>
      <c r="C1961" t="s">
        <v>19759</v>
      </c>
      <c r="D1961" t="s">
        <v>19760</v>
      </c>
      <c r="E1961" t="s">
        <v>19761</v>
      </c>
    </row>
    <row r="1962" spans="1:256" x14ac:dyDescent="0.25">
      <c r="A1962" t="s">
        <v>18132</v>
      </c>
      <c r="B1962" t="s">
        <v>17370</v>
      </c>
      <c r="C1962" t="s">
        <v>17371</v>
      </c>
      <c r="D1962" t="s">
        <v>17372</v>
      </c>
      <c r="E1962" t="s">
        <v>17373</v>
      </c>
      <c r="F1962" t="s">
        <v>17374</v>
      </c>
      <c r="G1962" t="s">
        <v>17375</v>
      </c>
      <c r="H1962" t="s">
        <v>17376</v>
      </c>
      <c r="I1962" t="s">
        <v>17594</v>
      </c>
      <c r="J1962" t="s">
        <v>17377</v>
      </c>
      <c r="K1962" t="s">
        <v>17378</v>
      </c>
      <c r="L1962" t="s">
        <v>17379</v>
      </c>
      <c r="M1962" t="s">
        <v>17380</v>
      </c>
      <c r="N1962" t="s">
        <v>17381</v>
      </c>
      <c r="O1962" t="s">
        <v>17382</v>
      </c>
      <c r="P1962" t="s">
        <v>17383</v>
      </c>
      <c r="Q1962" t="s">
        <v>17384</v>
      </c>
      <c r="R1962" t="s">
        <v>17385</v>
      </c>
      <c r="S1962" t="s">
        <v>17386</v>
      </c>
      <c r="T1962" t="s">
        <v>17387</v>
      </c>
      <c r="U1962" t="s">
        <v>17388</v>
      </c>
      <c r="V1962" t="s">
        <v>17389</v>
      </c>
      <c r="W1962" t="s">
        <v>17390</v>
      </c>
      <c r="X1962" t="s">
        <v>17391</v>
      </c>
      <c r="Y1962" t="s">
        <v>17392</v>
      </c>
      <c r="Z1962" t="s">
        <v>17595</v>
      </c>
      <c r="AA1962" t="s">
        <v>17393</v>
      </c>
      <c r="AB1962" t="s">
        <v>17394</v>
      </c>
      <c r="AC1962" t="s">
        <v>17395</v>
      </c>
      <c r="AD1962" t="s">
        <v>17396</v>
      </c>
      <c r="AE1962" t="s">
        <v>17397</v>
      </c>
      <c r="AF1962" t="s">
        <v>17398</v>
      </c>
      <c r="AG1962" t="s">
        <v>17399</v>
      </c>
      <c r="AH1962" t="s">
        <v>17596</v>
      </c>
      <c r="AI1962" t="s">
        <v>17400</v>
      </c>
      <c r="AJ1962" t="s">
        <v>17401</v>
      </c>
      <c r="AK1962" t="s">
        <v>17402</v>
      </c>
      <c r="AL1962" t="s">
        <v>17403</v>
      </c>
      <c r="AM1962" t="s">
        <v>17404</v>
      </c>
      <c r="AN1962" t="s">
        <v>17405</v>
      </c>
      <c r="AO1962" t="s">
        <v>17406</v>
      </c>
      <c r="AP1962" t="s">
        <v>17407</v>
      </c>
      <c r="AQ1962" t="s">
        <v>17598</v>
      </c>
      <c r="AR1962" t="s">
        <v>17408</v>
      </c>
      <c r="AS1962" t="s">
        <v>17409</v>
      </c>
      <c r="AT1962" t="s">
        <v>17410</v>
      </c>
      <c r="AU1962" t="s">
        <v>17411</v>
      </c>
      <c r="AV1962" t="s">
        <v>17412</v>
      </c>
      <c r="AW1962" t="s">
        <v>17413</v>
      </c>
      <c r="AX1962" t="s">
        <v>17414</v>
      </c>
      <c r="AY1962" t="s">
        <v>17415</v>
      </c>
      <c r="AZ1962" t="s">
        <v>17416</v>
      </c>
      <c r="BA1962" t="s">
        <v>17417</v>
      </c>
      <c r="BB1962" t="s">
        <v>17418</v>
      </c>
      <c r="BC1962" t="s">
        <v>17419</v>
      </c>
      <c r="BD1962" t="s">
        <v>17420</v>
      </c>
      <c r="BE1962" t="s">
        <v>17421</v>
      </c>
      <c r="BF1962" t="s">
        <v>17422</v>
      </c>
      <c r="BG1962" t="s">
        <v>17423</v>
      </c>
      <c r="BH1962" t="s">
        <v>17424</v>
      </c>
      <c r="BI1962" t="s">
        <v>17425</v>
      </c>
      <c r="BJ1962" t="s">
        <v>17426</v>
      </c>
      <c r="BK1962" t="s">
        <v>17427</v>
      </c>
      <c r="BL1962" t="s">
        <v>17428</v>
      </c>
      <c r="BM1962" t="s">
        <v>17429</v>
      </c>
      <c r="BN1962" t="s">
        <v>17430</v>
      </c>
      <c r="BO1962" t="s">
        <v>17431</v>
      </c>
      <c r="BP1962" t="s">
        <v>17432</v>
      </c>
      <c r="BQ1962" t="s">
        <v>17433</v>
      </c>
      <c r="BR1962" t="s">
        <v>17434</v>
      </c>
      <c r="BS1962" t="s">
        <v>17435</v>
      </c>
      <c r="BT1962" t="s">
        <v>17436</v>
      </c>
      <c r="BU1962" t="s">
        <v>17599</v>
      </c>
      <c r="BV1962" t="s">
        <v>17437</v>
      </c>
      <c r="BW1962" t="s">
        <v>17438</v>
      </c>
      <c r="BX1962" t="s">
        <v>17439</v>
      </c>
      <c r="BY1962" t="s">
        <v>17440</v>
      </c>
      <c r="BZ1962" t="s">
        <v>17441</v>
      </c>
      <c r="CA1962" t="s">
        <v>17442</v>
      </c>
      <c r="CB1962" t="s">
        <v>17443</v>
      </c>
      <c r="CC1962" t="s">
        <v>17444</v>
      </c>
      <c r="CD1962" t="s">
        <v>17445</v>
      </c>
      <c r="CE1962" t="s">
        <v>17446</v>
      </c>
      <c r="CF1962" t="s">
        <v>17447</v>
      </c>
      <c r="CG1962" t="s">
        <v>17448</v>
      </c>
      <c r="CH1962" t="s">
        <v>17600</v>
      </c>
      <c r="CI1962" t="s">
        <v>17449</v>
      </c>
      <c r="CJ1962" t="s">
        <v>17450</v>
      </c>
      <c r="CK1962" t="s">
        <v>17451</v>
      </c>
      <c r="CL1962" t="s">
        <v>17452</v>
      </c>
      <c r="CM1962" t="s">
        <v>17453</v>
      </c>
      <c r="CN1962" t="s">
        <v>17454</v>
      </c>
      <c r="CO1962" t="s">
        <v>17455</v>
      </c>
      <c r="CP1962" t="s">
        <v>17456</v>
      </c>
      <c r="CQ1962" t="s">
        <v>17457</v>
      </c>
      <c r="CR1962" t="s">
        <v>17458</v>
      </c>
      <c r="CS1962" t="s">
        <v>17459</v>
      </c>
      <c r="CT1962" t="s">
        <v>17460</v>
      </c>
      <c r="CU1962" t="s">
        <v>17461</v>
      </c>
      <c r="CV1962" t="s">
        <v>17462</v>
      </c>
      <c r="CW1962" t="s">
        <v>17463</v>
      </c>
      <c r="CX1962" t="s">
        <v>17464</v>
      </c>
      <c r="CY1962" t="s">
        <v>17465</v>
      </c>
      <c r="CZ1962" t="s">
        <v>17466</v>
      </c>
      <c r="DA1962" t="s">
        <v>17467</v>
      </c>
      <c r="DB1962" t="s">
        <v>17468</v>
      </c>
      <c r="DC1962" t="s">
        <v>17469</v>
      </c>
      <c r="DD1962" t="s">
        <v>17470</v>
      </c>
      <c r="DE1962" t="s">
        <v>17471</v>
      </c>
      <c r="DF1962" t="s">
        <v>17472</v>
      </c>
      <c r="DG1962" t="s">
        <v>17473</v>
      </c>
      <c r="DH1962" t="s">
        <v>17474</v>
      </c>
      <c r="DI1962" t="s">
        <v>17475</v>
      </c>
      <c r="DJ1962" t="s">
        <v>17476</v>
      </c>
      <c r="DK1962" t="s">
        <v>17477</v>
      </c>
      <c r="DL1962" t="s">
        <v>17478</v>
      </c>
      <c r="DM1962" t="s">
        <v>17479</v>
      </c>
      <c r="DN1962" t="s">
        <v>17480</v>
      </c>
      <c r="DO1962" t="s">
        <v>17481</v>
      </c>
      <c r="DP1962" t="s">
        <v>17482</v>
      </c>
      <c r="DQ1962" t="s">
        <v>17483</v>
      </c>
      <c r="DR1962" t="s">
        <v>17484</v>
      </c>
      <c r="DS1962" t="s">
        <v>17485</v>
      </c>
      <c r="DT1962" t="s">
        <v>17486</v>
      </c>
      <c r="DU1962" t="s">
        <v>17487</v>
      </c>
      <c r="DV1962" t="s">
        <v>17488</v>
      </c>
      <c r="DW1962" t="s">
        <v>17489</v>
      </c>
      <c r="DX1962" t="s">
        <v>17490</v>
      </c>
      <c r="DY1962" t="s">
        <v>17491</v>
      </c>
      <c r="DZ1962" t="s">
        <v>17492</v>
      </c>
      <c r="EA1962" t="s">
        <v>17493</v>
      </c>
      <c r="EB1962" t="s">
        <v>17494</v>
      </c>
      <c r="EC1962" t="s">
        <v>17495</v>
      </c>
      <c r="ED1962" t="s">
        <v>17496</v>
      </c>
      <c r="EE1962" t="s">
        <v>17497</v>
      </c>
      <c r="EF1962" t="s">
        <v>17498</v>
      </c>
      <c r="EG1962" t="s">
        <v>17499</v>
      </c>
      <c r="EH1962" t="s">
        <v>17500</v>
      </c>
      <c r="EI1962" t="s">
        <v>17501</v>
      </c>
      <c r="EJ1962" t="s">
        <v>17502</v>
      </c>
      <c r="EK1962" t="s">
        <v>17503</v>
      </c>
      <c r="EL1962" t="s">
        <v>17504</v>
      </c>
      <c r="EM1962" t="s">
        <v>17505</v>
      </c>
      <c r="EN1962" t="s">
        <v>17506</v>
      </c>
      <c r="EO1962" t="s">
        <v>17507</v>
      </c>
      <c r="EP1962" t="s">
        <v>17508</v>
      </c>
      <c r="EQ1962" t="s">
        <v>17509</v>
      </c>
      <c r="ER1962" t="s">
        <v>17510</v>
      </c>
      <c r="ES1962" t="s">
        <v>17511</v>
      </c>
      <c r="ET1962" t="s">
        <v>17512</v>
      </c>
      <c r="EU1962" t="s">
        <v>17513</v>
      </c>
      <c r="EV1962" t="s">
        <v>17601</v>
      </c>
      <c r="EW1962" t="s">
        <v>17514</v>
      </c>
      <c r="EX1962" t="s">
        <v>17515</v>
      </c>
      <c r="EY1962" t="s">
        <v>17516</v>
      </c>
      <c r="EZ1962" t="s">
        <v>17517</v>
      </c>
      <c r="FA1962" t="s">
        <v>17518</v>
      </c>
      <c r="FB1962" t="s">
        <v>17519</v>
      </c>
      <c r="FC1962" t="s">
        <v>17520</v>
      </c>
      <c r="FD1962" t="s">
        <v>17521</v>
      </c>
      <c r="FE1962" t="s">
        <v>17522</v>
      </c>
      <c r="FF1962" t="s">
        <v>17523</v>
      </c>
      <c r="FG1962" t="s">
        <v>17524</v>
      </c>
      <c r="FH1962" t="s">
        <v>17525</v>
      </c>
      <c r="FI1962" t="s">
        <v>17526</v>
      </c>
      <c r="FJ1962" t="s">
        <v>17527</v>
      </c>
      <c r="FK1962" t="s">
        <v>17528</v>
      </c>
      <c r="FL1962" t="s">
        <v>17529</v>
      </c>
      <c r="FM1962" t="s">
        <v>17530</v>
      </c>
      <c r="FN1962" t="s">
        <v>17531</v>
      </c>
      <c r="FO1962" t="s">
        <v>17532</v>
      </c>
      <c r="FP1962" t="s">
        <v>17533</v>
      </c>
      <c r="FQ1962" t="s">
        <v>17534</v>
      </c>
      <c r="FR1962" t="s">
        <v>17535</v>
      </c>
      <c r="FS1962" t="s">
        <v>17536</v>
      </c>
      <c r="FT1962" t="s">
        <v>17537</v>
      </c>
      <c r="FU1962" t="s">
        <v>17538</v>
      </c>
      <c r="FV1962" t="s">
        <v>17602</v>
      </c>
      <c r="FW1962" t="s">
        <v>17539</v>
      </c>
      <c r="FX1962" t="s">
        <v>17540</v>
      </c>
      <c r="FY1962" t="s">
        <v>17541</v>
      </c>
      <c r="FZ1962" t="s">
        <v>17542</v>
      </c>
      <c r="GA1962" t="s">
        <v>17543</v>
      </c>
      <c r="GB1962" t="s">
        <v>17544</v>
      </c>
      <c r="GC1962" t="s">
        <v>17545</v>
      </c>
      <c r="GD1962" t="s">
        <v>17546</v>
      </c>
      <c r="GE1962" t="s">
        <v>17547</v>
      </c>
      <c r="GF1962" t="s">
        <v>17603</v>
      </c>
      <c r="GG1962" t="s">
        <v>17548</v>
      </c>
      <c r="GH1962" t="s">
        <v>17549</v>
      </c>
      <c r="GI1962" t="s">
        <v>17550</v>
      </c>
      <c r="GJ1962" t="s">
        <v>17551</v>
      </c>
      <c r="GK1962" t="s">
        <v>17552</v>
      </c>
      <c r="GL1962" t="s">
        <v>17553</v>
      </c>
      <c r="GM1962" t="s">
        <v>17554</v>
      </c>
      <c r="GN1962" t="s">
        <v>17555</v>
      </c>
      <c r="GO1962" t="s">
        <v>17556</v>
      </c>
      <c r="GP1962" t="s">
        <v>17557</v>
      </c>
      <c r="GQ1962" t="s">
        <v>17558</v>
      </c>
      <c r="GR1962" t="s">
        <v>17559</v>
      </c>
      <c r="GS1962" t="s">
        <v>17560</v>
      </c>
      <c r="GT1962" t="s">
        <v>17561</v>
      </c>
      <c r="GU1962" t="s">
        <v>17562</v>
      </c>
      <c r="GV1962" t="s">
        <v>17563</v>
      </c>
      <c r="GW1962" t="s">
        <v>17564</v>
      </c>
      <c r="GX1962" t="s">
        <v>17565</v>
      </c>
      <c r="GY1962" t="s">
        <v>17566</v>
      </c>
      <c r="GZ1962" t="s">
        <v>17567</v>
      </c>
      <c r="HA1962" t="s">
        <v>17604</v>
      </c>
      <c r="HB1962" t="s">
        <v>17568</v>
      </c>
      <c r="HC1962" t="s">
        <v>17569</v>
      </c>
      <c r="HD1962" t="s">
        <v>17570</v>
      </c>
      <c r="HE1962" t="s">
        <v>17571</v>
      </c>
      <c r="HF1962" t="s">
        <v>17572</v>
      </c>
      <c r="HG1962" t="s">
        <v>17573</v>
      </c>
      <c r="HH1962" t="s">
        <v>17574</v>
      </c>
      <c r="HI1962" t="s">
        <v>17575</v>
      </c>
      <c r="HJ1962" t="s">
        <v>17576</v>
      </c>
      <c r="HK1962" t="s">
        <v>17577</v>
      </c>
      <c r="HL1962" t="s">
        <v>17578</v>
      </c>
      <c r="HM1962" t="s">
        <v>17579</v>
      </c>
      <c r="HN1962" t="s">
        <v>17580</v>
      </c>
      <c r="HO1962" t="s">
        <v>17581</v>
      </c>
      <c r="HP1962" t="s">
        <v>17582</v>
      </c>
      <c r="HQ1962" t="s">
        <v>17583</v>
      </c>
      <c r="HR1962" t="s">
        <v>17584</v>
      </c>
      <c r="HS1962" t="s">
        <v>17585</v>
      </c>
      <c r="HT1962" t="s">
        <v>17586</v>
      </c>
      <c r="HU1962" t="s">
        <v>17587</v>
      </c>
      <c r="HV1962" t="s">
        <v>17588</v>
      </c>
      <c r="HW1962" t="s">
        <v>17605</v>
      </c>
      <c r="HX1962" t="s">
        <v>17589</v>
      </c>
      <c r="HY1962" t="s">
        <v>17590</v>
      </c>
      <c r="HZ1962" t="s">
        <v>17591</v>
      </c>
      <c r="IA1962" t="s">
        <v>17592</v>
      </c>
      <c r="IB1962" t="s">
        <v>17593</v>
      </c>
      <c r="IC1962" t="s">
        <v>17606</v>
      </c>
      <c r="ID1962" t="s">
        <v>17607</v>
      </c>
      <c r="IE1962" t="s">
        <v>17608</v>
      </c>
      <c r="IF1962" t="s">
        <v>17609</v>
      </c>
      <c r="IG1962" t="s">
        <v>17610</v>
      </c>
      <c r="IH1962" t="s">
        <v>17611</v>
      </c>
      <c r="II1962" t="s">
        <v>17612</v>
      </c>
      <c r="IJ1962" t="s">
        <v>17597</v>
      </c>
      <c r="IK1962" t="s">
        <v>17613</v>
      </c>
      <c r="IL1962" t="s">
        <v>17614</v>
      </c>
      <c r="IM1962" t="s">
        <v>17615</v>
      </c>
      <c r="IN1962" t="s">
        <v>17616</v>
      </c>
      <c r="IO1962" t="s">
        <v>17617</v>
      </c>
      <c r="IP1962" t="s">
        <v>17618</v>
      </c>
      <c r="IQ1962" t="s">
        <v>17619</v>
      </c>
      <c r="IR1962" t="s">
        <v>17620</v>
      </c>
      <c r="IS1962" t="s">
        <v>17621</v>
      </c>
      <c r="IT1962" t="s">
        <v>17622</v>
      </c>
      <c r="IU1962" t="s">
        <v>17623</v>
      </c>
      <c r="IV1962" t="s">
        <v>17624</v>
      </c>
    </row>
    <row r="1963" spans="1:256" x14ac:dyDescent="0.25">
      <c r="A1963" t="s">
        <v>19762</v>
      </c>
      <c r="B1963" t="s">
        <v>19763</v>
      </c>
      <c r="C1963" t="s">
        <v>19764</v>
      </c>
      <c r="D1963" t="s">
        <v>19765</v>
      </c>
    </row>
    <row r="1964" spans="1:256" x14ac:dyDescent="0.25">
      <c r="A1964" t="s">
        <v>19143</v>
      </c>
      <c r="B1964" t="s">
        <v>19144</v>
      </c>
      <c r="C1964" t="s">
        <v>19145</v>
      </c>
      <c r="D1964" t="s">
        <v>19146</v>
      </c>
      <c r="E1964" t="s">
        <v>19147</v>
      </c>
      <c r="F1964" t="s">
        <v>19148</v>
      </c>
      <c r="G1964" t="s">
        <v>19149</v>
      </c>
      <c r="H1964" t="s">
        <v>19150</v>
      </c>
      <c r="I1964" t="s">
        <v>19151</v>
      </c>
      <c r="J1964" t="s">
        <v>19152</v>
      </c>
      <c r="K1964" t="s">
        <v>19153</v>
      </c>
      <c r="L1964" t="s">
        <v>19154</v>
      </c>
      <c r="M1964" t="s">
        <v>19155</v>
      </c>
      <c r="N1964" t="s">
        <v>19156</v>
      </c>
      <c r="O1964" t="s">
        <v>19157</v>
      </c>
      <c r="P1964" t="s">
        <v>19158</v>
      </c>
      <c r="Q1964" t="s">
        <v>19159</v>
      </c>
      <c r="R1964" t="s">
        <v>19160</v>
      </c>
      <c r="S1964" t="s">
        <v>19161</v>
      </c>
      <c r="T1964" t="s">
        <v>19162</v>
      </c>
      <c r="U1964" t="s">
        <v>19163</v>
      </c>
      <c r="V1964" t="s">
        <v>19164</v>
      </c>
      <c r="W1964" t="s">
        <v>19165</v>
      </c>
      <c r="X1964" t="s">
        <v>19166</v>
      </c>
      <c r="Y1964" t="s">
        <v>19167</v>
      </c>
      <c r="Z1964" t="s">
        <v>19168</v>
      </c>
      <c r="AA1964" t="s">
        <v>19169</v>
      </c>
      <c r="AB1964" t="s">
        <v>19170</v>
      </c>
      <c r="AC1964" t="s">
        <v>19171</v>
      </c>
      <c r="AD1964" t="s">
        <v>19172</v>
      </c>
      <c r="AE1964" t="s">
        <v>19173</v>
      </c>
      <c r="AF1964" t="s">
        <v>19174</v>
      </c>
      <c r="AG1964" t="s">
        <v>19175</v>
      </c>
      <c r="AH1964" t="s">
        <v>19176</v>
      </c>
      <c r="AI1964" t="s">
        <v>19177</v>
      </c>
      <c r="AJ1964" t="s">
        <v>19178</v>
      </c>
      <c r="AK1964" t="s">
        <v>19179</v>
      </c>
      <c r="AL1964" t="s">
        <v>19180</v>
      </c>
      <c r="AM1964" t="s">
        <v>19181</v>
      </c>
      <c r="AN1964" t="s">
        <v>19182</v>
      </c>
      <c r="AO1964" t="s">
        <v>19183</v>
      </c>
      <c r="AP1964" t="s">
        <v>19184</v>
      </c>
      <c r="AQ1964" t="s">
        <v>19185</v>
      </c>
      <c r="AR1964" t="s">
        <v>19186</v>
      </c>
      <c r="AS1964" t="s">
        <v>19187</v>
      </c>
      <c r="AT1964" t="s">
        <v>19188</v>
      </c>
      <c r="AU1964" t="s">
        <v>19189</v>
      </c>
      <c r="AV1964" t="s">
        <v>19190</v>
      </c>
      <c r="AW1964" t="s">
        <v>19191</v>
      </c>
      <c r="AX1964" t="s">
        <v>19192</v>
      </c>
      <c r="AY1964" t="s">
        <v>19193</v>
      </c>
      <c r="AZ1964" t="s">
        <v>19194</v>
      </c>
      <c r="BA1964" t="s">
        <v>19216</v>
      </c>
    </row>
    <row r="1965" spans="1:256" x14ac:dyDescent="0.25">
      <c r="A1965" t="s">
        <v>19196</v>
      </c>
      <c r="B1965" t="s">
        <v>19197</v>
      </c>
      <c r="C1965" t="s">
        <v>19198</v>
      </c>
      <c r="D1965" t="s">
        <v>19200</v>
      </c>
      <c r="E1965" t="s">
        <v>19203</v>
      </c>
      <c r="F1965" t="s">
        <v>19204</v>
      </c>
      <c r="G1965" t="s">
        <v>19205</v>
      </c>
      <c r="H1965" t="s">
        <v>19206</v>
      </c>
    </row>
    <row r="1966" spans="1:256" x14ac:dyDescent="0.25">
      <c r="A1966" t="s">
        <v>17370</v>
      </c>
      <c r="B1966" t="s">
        <v>17371</v>
      </c>
      <c r="C1966" t="s">
        <v>17372</v>
      </c>
      <c r="D1966" t="s">
        <v>17373</v>
      </c>
      <c r="E1966" t="s">
        <v>17374</v>
      </c>
      <c r="F1966" t="s">
        <v>17375</v>
      </c>
      <c r="G1966" t="s">
        <v>17376</v>
      </c>
      <c r="H1966" t="s">
        <v>17594</v>
      </c>
      <c r="I1966" t="s">
        <v>17377</v>
      </c>
      <c r="J1966" t="s">
        <v>17378</v>
      </c>
      <c r="K1966" t="s">
        <v>17379</v>
      </c>
      <c r="L1966" t="s">
        <v>17380</v>
      </c>
      <c r="M1966" t="s">
        <v>17381</v>
      </c>
      <c r="N1966" t="s">
        <v>17382</v>
      </c>
      <c r="O1966" t="s">
        <v>17383</v>
      </c>
      <c r="P1966" t="s">
        <v>17384</v>
      </c>
      <c r="Q1966" t="s">
        <v>17385</v>
      </c>
      <c r="R1966" t="s">
        <v>17386</v>
      </c>
      <c r="S1966" t="s">
        <v>17387</v>
      </c>
      <c r="T1966" t="s">
        <v>17388</v>
      </c>
      <c r="U1966" t="s">
        <v>17389</v>
      </c>
      <c r="V1966" t="s">
        <v>17390</v>
      </c>
      <c r="W1966" t="s">
        <v>17391</v>
      </c>
      <c r="X1966" t="s">
        <v>17392</v>
      </c>
      <c r="Y1966" t="s">
        <v>17595</v>
      </c>
      <c r="Z1966" t="s">
        <v>17393</v>
      </c>
      <c r="AA1966" t="s">
        <v>17394</v>
      </c>
      <c r="AB1966" t="s">
        <v>17395</v>
      </c>
      <c r="AC1966" t="s">
        <v>17396</v>
      </c>
      <c r="AD1966" t="s">
        <v>17397</v>
      </c>
      <c r="AE1966" t="s">
        <v>17398</v>
      </c>
      <c r="AF1966" t="s">
        <v>17399</v>
      </c>
      <c r="AG1966" t="s">
        <v>17596</v>
      </c>
      <c r="AH1966" t="s">
        <v>17400</v>
      </c>
      <c r="AI1966" t="s">
        <v>17401</v>
      </c>
      <c r="AJ1966" t="s">
        <v>17402</v>
      </c>
      <c r="AK1966" t="s">
        <v>17403</v>
      </c>
      <c r="AL1966" t="s">
        <v>17404</v>
      </c>
      <c r="AM1966" t="s">
        <v>17405</v>
      </c>
      <c r="AN1966" t="s">
        <v>17406</v>
      </c>
      <c r="AO1966" t="s">
        <v>17407</v>
      </c>
      <c r="AP1966" t="s">
        <v>17598</v>
      </c>
      <c r="AQ1966" t="s">
        <v>17408</v>
      </c>
      <c r="AR1966" t="s">
        <v>17409</v>
      </c>
      <c r="AS1966" t="s">
        <v>17410</v>
      </c>
      <c r="AT1966" t="s">
        <v>17411</v>
      </c>
      <c r="AU1966" t="s">
        <v>17412</v>
      </c>
      <c r="AV1966" t="s">
        <v>17413</v>
      </c>
      <c r="AW1966" t="s">
        <v>17414</v>
      </c>
      <c r="AX1966" t="s">
        <v>17415</v>
      </c>
      <c r="AY1966" t="s">
        <v>17416</v>
      </c>
      <c r="AZ1966" t="s">
        <v>17417</v>
      </c>
      <c r="BA1966" t="s">
        <v>17418</v>
      </c>
      <c r="BB1966" t="s">
        <v>17419</v>
      </c>
      <c r="BC1966" t="s">
        <v>17420</v>
      </c>
      <c r="BD1966" t="s">
        <v>17421</v>
      </c>
      <c r="BE1966" t="s">
        <v>17422</v>
      </c>
      <c r="BF1966" t="s">
        <v>17423</v>
      </c>
      <c r="BG1966" t="s">
        <v>17424</v>
      </c>
      <c r="BH1966" t="s">
        <v>17425</v>
      </c>
      <c r="BI1966" t="s">
        <v>17426</v>
      </c>
      <c r="BJ1966" t="s">
        <v>17427</v>
      </c>
      <c r="BK1966" t="s">
        <v>17428</v>
      </c>
      <c r="BL1966" t="s">
        <v>17429</v>
      </c>
      <c r="BM1966" t="s">
        <v>17430</v>
      </c>
      <c r="BN1966" t="s">
        <v>17431</v>
      </c>
      <c r="BO1966" t="s">
        <v>17432</v>
      </c>
      <c r="BP1966" t="s">
        <v>17433</v>
      </c>
      <c r="BQ1966" t="s">
        <v>17434</v>
      </c>
      <c r="BR1966" t="s">
        <v>17435</v>
      </c>
      <c r="BS1966" t="s">
        <v>17436</v>
      </c>
      <c r="BT1966" t="s">
        <v>17599</v>
      </c>
      <c r="BU1966" t="s">
        <v>17437</v>
      </c>
      <c r="BV1966" t="s">
        <v>17438</v>
      </c>
      <c r="BW1966" t="s">
        <v>17439</v>
      </c>
      <c r="BX1966" t="s">
        <v>17440</v>
      </c>
      <c r="BY1966" t="s">
        <v>17441</v>
      </c>
      <c r="BZ1966" t="s">
        <v>17442</v>
      </c>
      <c r="CA1966" t="s">
        <v>17443</v>
      </c>
      <c r="CB1966" t="s">
        <v>17444</v>
      </c>
      <c r="CC1966" t="s">
        <v>17445</v>
      </c>
      <c r="CD1966" t="s">
        <v>17446</v>
      </c>
      <c r="CE1966" t="s">
        <v>17447</v>
      </c>
      <c r="CF1966" t="s">
        <v>17448</v>
      </c>
      <c r="CG1966" t="s">
        <v>17449</v>
      </c>
      <c r="CH1966" t="s">
        <v>17450</v>
      </c>
      <c r="CI1966" t="s">
        <v>17451</v>
      </c>
      <c r="CJ1966" t="s">
        <v>17452</v>
      </c>
      <c r="CK1966" t="s">
        <v>17453</v>
      </c>
      <c r="CL1966" t="s">
        <v>17454</v>
      </c>
      <c r="CM1966" t="s">
        <v>17455</v>
      </c>
      <c r="CN1966" t="s">
        <v>17456</v>
      </c>
      <c r="CO1966" t="s">
        <v>17457</v>
      </c>
      <c r="CP1966" t="s">
        <v>17458</v>
      </c>
      <c r="CQ1966" t="s">
        <v>17459</v>
      </c>
      <c r="CR1966" t="s">
        <v>17460</v>
      </c>
      <c r="CS1966" t="s">
        <v>17461</v>
      </c>
      <c r="CT1966" t="s">
        <v>17462</v>
      </c>
      <c r="CU1966" t="s">
        <v>17463</v>
      </c>
      <c r="CV1966" t="s">
        <v>17464</v>
      </c>
      <c r="CW1966" t="s">
        <v>17465</v>
      </c>
      <c r="CX1966" t="s">
        <v>17466</v>
      </c>
      <c r="CY1966" t="s">
        <v>17467</v>
      </c>
      <c r="CZ1966" t="s">
        <v>17468</v>
      </c>
      <c r="DA1966" t="s">
        <v>17469</v>
      </c>
      <c r="DB1966" t="s">
        <v>17470</v>
      </c>
      <c r="DC1966" t="s">
        <v>17471</v>
      </c>
      <c r="DD1966" t="s">
        <v>17472</v>
      </c>
      <c r="DE1966" t="s">
        <v>17473</v>
      </c>
      <c r="DF1966" t="s">
        <v>17474</v>
      </c>
      <c r="DG1966" t="s">
        <v>17475</v>
      </c>
      <c r="DH1966" t="s">
        <v>17476</v>
      </c>
      <c r="DI1966" t="s">
        <v>17477</v>
      </c>
      <c r="DJ1966" t="s">
        <v>17478</v>
      </c>
      <c r="DK1966" t="s">
        <v>17479</v>
      </c>
      <c r="DL1966" t="s">
        <v>17480</v>
      </c>
      <c r="DM1966" t="s">
        <v>17481</v>
      </c>
      <c r="DN1966" t="s">
        <v>17482</v>
      </c>
      <c r="DO1966" t="s">
        <v>17483</v>
      </c>
      <c r="DP1966" t="s">
        <v>17484</v>
      </c>
      <c r="DQ1966" t="s">
        <v>17485</v>
      </c>
      <c r="DR1966" t="s">
        <v>17486</v>
      </c>
      <c r="DS1966" t="s">
        <v>17487</v>
      </c>
      <c r="DT1966" t="s">
        <v>17488</v>
      </c>
      <c r="DU1966" t="s">
        <v>17489</v>
      </c>
      <c r="DV1966" t="s">
        <v>17490</v>
      </c>
      <c r="DW1966" t="s">
        <v>17491</v>
      </c>
      <c r="DX1966" t="s">
        <v>17492</v>
      </c>
      <c r="DY1966" t="s">
        <v>17493</v>
      </c>
      <c r="DZ1966" t="s">
        <v>17494</v>
      </c>
      <c r="EA1966" t="s">
        <v>17495</v>
      </c>
      <c r="EB1966" t="s">
        <v>17496</v>
      </c>
      <c r="EC1966" t="s">
        <v>17497</v>
      </c>
      <c r="ED1966" t="s">
        <v>17498</v>
      </c>
      <c r="EE1966" t="s">
        <v>17499</v>
      </c>
      <c r="EF1966" t="s">
        <v>17500</v>
      </c>
      <c r="EG1966" t="s">
        <v>17501</v>
      </c>
      <c r="EH1966" t="s">
        <v>17502</v>
      </c>
      <c r="EI1966" t="s">
        <v>17503</v>
      </c>
      <c r="EJ1966" t="s">
        <v>17504</v>
      </c>
      <c r="EK1966" t="s">
        <v>17505</v>
      </c>
      <c r="EL1966" t="s">
        <v>17506</v>
      </c>
      <c r="EM1966" t="s">
        <v>17507</v>
      </c>
      <c r="EN1966" t="s">
        <v>17508</v>
      </c>
      <c r="EO1966" t="s">
        <v>17509</v>
      </c>
      <c r="EP1966" t="s">
        <v>17510</v>
      </c>
      <c r="EQ1966" t="s">
        <v>17511</v>
      </c>
      <c r="ER1966" t="s">
        <v>17512</v>
      </c>
      <c r="ES1966" t="s">
        <v>17513</v>
      </c>
      <c r="ET1966" t="s">
        <v>17601</v>
      </c>
      <c r="EU1966" t="s">
        <v>17514</v>
      </c>
      <c r="EV1966" t="s">
        <v>17515</v>
      </c>
      <c r="EW1966" t="s">
        <v>17516</v>
      </c>
      <c r="EX1966" t="s">
        <v>17517</v>
      </c>
      <c r="EY1966" t="s">
        <v>17518</v>
      </c>
      <c r="EZ1966" t="s">
        <v>17519</v>
      </c>
      <c r="FA1966" t="s">
        <v>17520</v>
      </c>
      <c r="FB1966" t="s">
        <v>17521</v>
      </c>
      <c r="FC1966" t="s">
        <v>17522</v>
      </c>
      <c r="FD1966" t="s">
        <v>17523</v>
      </c>
      <c r="FE1966" t="s">
        <v>17524</v>
      </c>
      <c r="FF1966" t="s">
        <v>17525</v>
      </c>
      <c r="FG1966" t="s">
        <v>17526</v>
      </c>
      <c r="FH1966" t="s">
        <v>17527</v>
      </c>
      <c r="FI1966" t="s">
        <v>17528</v>
      </c>
      <c r="FJ1966" t="s">
        <v>17529</v>
      </c>
      <c r="FK1966" t="s">
        <v>17530</v>
      </c>
      <c r="FL1966" t="s">
        <v>17531</v>
      </c>
      <c r="FM1966" t="s">
        <v>17532</v>
      </c>
      <c r="FN1966" t="s">
        <v>17533</v>
      </c>
      <c r="FO1966" t="s">
        <v>17534</v>
      </c>
      <c r="FP1966" t="s">
        <v>17535</v>
      </c>
      <c r="FQ1966" t="s">
        <v>17536</v>
      </c>
      <c r="FR1966" t="s">
        <v>17537</v>
      </c>
      <c r="FS1966" t="s">
        <v>17538</v>
      </c>
      <c r="FT1966" t="s">
        <v>17602</v>
      </c>
      <c r="FU1966" t="s">
        <v>17539</v>
      </c>
      <c r="FV1966" t="s">
        <v>17540</v>
      </c>
      <c r="FW1966" t="s">
        <v>17541</v>
      </c>
      <c r="FX1966" t="s">
        <v>17542</v>
      </c>
      <c r="FY1966" t="s">
        <v>17543</v>
      </c>
      <c r="FZ1966" t="s">
        <v>17544</v>
      </c>
      <c r="GA1966" t="s">
        <v>17545</v>
      </c>
      <c r="GB1966" t="s">
        <v>17546</v>
      </c>
      <c r="GC1966" t="s">
        <v>17547</v>
      </c>
      <c r="GD1966" t="s">
        <v>17603</v>
      </c>
      <c r="GE1966" t="s">
        <v>17548</v>
      </c>
      <c r="GF1966" t="s">
        <v>17549</v>
      </c>
      <c r="GG1966" t="s">
        <v>17550</v>
      </c>
      <c r="GH1966" t="s">
        <v>17551</v>
      </c>
      <c r="GI1966" t="s">
        <v>17552</v>
      </c>
      <c r="GJ1966" t="s">
        <v>17553</v>
      </c>
      <c r="GK1966" t="s">
        <v>17554</v>
      </c>
      <c r="GL1966" t="s">
        <v>17555</v>
      </c>
      <c r="GM1966" t="s">
        <v>17556</v>
      </c>
      <c r="GN1966" t="s">
        <v>17557</v>
      </c>
      <c r="GO1966" t="s">
        <v>17558</v>
      </c>
      <c r="GP1966" t="s">
        <v>17559</v>
      </c>
      <c r="GQ1966" t="s">
        <v>17560</v>
      </c>
      <c r="GR1966" t="s">
        <v>17561</v>
      </c>
      <c r="GS1966" t="s">
        <v>17562</v>
      </c>
      <c r="GT1966" t="s">
        <v>17563</v>
      </c>
      <c r="GU1966" t="s">
        <v>17564</v>
      </c>
      <c r="GV1966" t="s">
        <v>17565</v>
      </c>
      <c r="GW1966" t="s">
        <v>17566</v>
      </c>
      <c r="GX1966" t="s">
        <v>17567</v>
      </c>
      <c r="GY1966" t="s">
        <v>17604</v>
      </c>
      <c r="GZ1966" t="s">
        <v>17568</v>
      </c>
      <c r="HA1966" t="s">
        <v>17569</v>
      </c>
      <c r="HB1966" t="s">
        <v>17570</v>
      </c>
      <c r="HC1966" t="s">
        <v>17571</v>
      </c>
      <c r="HD1966" t="s">
        <v>17572</v>
      </c>
      <c r="HE1966" t="s">
        <v>17573</v>
      </c>
      <c r="HF1966" t="s">
        <v>17574</v>
      </c>
      <c r="HG1966" t="s">
        <v>17575</v>
      </c>
      <c r="HH1966" t="s">
        <v>17576</v>
      </c>
      <c r="HI1966" t="s">
        <v>17577</v>
      </c>
      <c r="HJ1966" t="s">
        <v>17578</v>
      </c>
      <c r="HK1966" t="s">
        <v>17579</v>
      </c>
      <c r="HL1966" t="s">
        <v>17580</v>
      </c>
      <c r="HM1966" t="s">
        <v>17581</v>
      </c>
      <c r="HN1966" t="s">
        <v>17582</v>
      </c>
      <c r="HO1966" t="s">
        <v>17583</v>
      </c>
      <c r="HP1966" t="s">
        <v>17584</v>
      </c>
      <c r="HQ1966" t="s">
        <v>17585</v>
      </c>
      <c r="HR1966" t="s">
        <v>17586</v>
      </c>
      <c r="HS1966" t="s">
        <v>17587</v>
      </c>
      <c r="HT1966" t="s">
        <v>17588</v>
      </c>
      <c r="HU1966" t="s">
        <v>17605</v>
      </c>
      <c r="HV1966" t="s">
        <v>17589</v>
      </c>
      <c r="HW1966" t="s">
        <v>17590</v>
      </c>
      <c r="HX1966" t="s">
        <v>17591</v>
      </c>
      <c r="HY1966" t="s">
        <v>17592</v>
      </c>
      <c r="HZ1966" t="s">
        <v>17593</v>
      </c>
      <c r="IA1966" t="s">
        <v>17600</v>
      </c>
      <c r="IB1966" t="s">
        <v>17606</v>
      </c>
      <c r="IC1966" t="s">
        <v>17607</v>
      </c>
      <c r="ID1966" t="s">
        <v>17608</v>
      </c>
      <c r="IE1966" t="s">
        <v>17609</v>
      </c>
      <c r="IF1966" t="s">
        <v>17610</v>
      </c>
      <c r="IG1966" t="s">
        <v>17611</v>
      </c>
      <c r="IH1966" t="s">
        <v>17612</v>
      </c>
      <c r="II1966" t="s">
        <v>17597</v>
      </c>
      <c r="IJ1966" t="s">
        <v>17613</v>
      </c>
      <c r="IK1966" t="s">
        <v>17614</v>
      </c>
      <c r="IL1966" t="s">
        <v>17615</v>
      </c>
      <c r="IM1966" t="s">
        <v>17616</v>
      </c>
      <c r="IN1966" t="s">
        <v>17617</v>
      </c>
      <c r="IO1966" t="s">
        <v>17618</v>
      </c>
      <c r="IP1966" t="s">
        <v>17619</v>
      </c>
      <c r="IQ1966" t="s">
        <v>17620</v>
      </c>
      <c r="IR1966" t="s">
        <v>17621</v>
      </c>
      <c r="IS1966" t="s">
        <v>17622</v>
      </c>
      <c r="IT1966" t="s">
        <v>17623</v>
      </c>
      <c r="IU1966" t="s">
        <v>17624</v>
      </c>
    </row>
    <row r="1967" spans="1:256" x14ac:dyDescent="0.25">
      <c r="A1967" t="s">
        <v>17365</v>
      </c>
      <c r="B1967" t="s">
        <v>17366</v>
      </c>
      <c r="C1967" t="s">
        <v>17369</v>
      </c>
      <c r="D1967" t="s">
        <v>19766</v>
      </c>
      <c r="E1967" t="s">
        <v>19767</v>
      </c>
      <c r="F1967" t="s">
        <v>19768</v>
      </c>
      <c r="G1967" t="s">
        <v>19769</v>
      </c>
      <c r="H1967" t="s">
        <v>19770</v>
      </c>
      <c r="I1967" t="s">
        <v>19771</v>
      </c>
      <c r="J1967" t="s">
        <v>19772</v>
      </c>
      <c r="K1967" t="s">
        <v>19773</v>
      </c>
      <c r="L1967" t="s">
        <v>19774</v>
      </c>
      <c r="M1967" t="s">
        <v>19775</v>
      </c>
      <c r="N1967" t="s">
        <v>19776</v>
      </c>
      <c r="O1967" t="s">
        <v>19777</v>
      </c>
      <c r="P1967" t="s">
        <v>19778</v>
      </c>
    </row>
    <row r="1968" spans="1:256" x14ac:dyDescent="0.25">
      <c r="A1968" t="s">
        <v>19779</v>
      </c>
      <c r="B1968" t="s">
        <v>19780</v>
      </c>
    </row>
    <row r="1969" spans="1:255" x14ac:dyDescent="0.25">
      <c r="A1969" t="s">
        <v>18002</v>
      </c>
      <c r="B1969" t="s">
        <v>18003</v>
      </c>
    </row>
    <row r="1970" spans="1:255" x14ac:dyDescent="0.25">
      <c r="A1970" t="s">
        <v>19781</v>
      </c>
      <c r="B1970" t="s">
        <v>19782</v>
      </c>
    </row>
    <row r="1971" spans="1:255" x14ac:dyDescent="0.25">
      <c r="A1971" t="s">
        <v>19783</v>
      </c>
      <c r="B1971" t="s">
        <v>19784</v>
      </c>
      <c r="C1971" t="s">
        <v>19785</v>
      </c>
      <c r="D1971" t="s">
        <v>19786</v>
      </c>
    </row>
    <row r="1972" spans="1:255" x14ac:dyDescent="0.25">
      <c r="A1972" t="s">
        <v>19787</v>
      </c>
      <c r="B1972" t="s">
        <v>19788</v>
      </c>
      <c r="C1972" t="s">
        <v>19789</v>
      </c>
      <c r="D1972" t="s">
        <v>19790</v>
      </c>
      <c r="E1972" t="s">
        <v>19791</v>
      </c>
      <c r="F1972" t="s">
        <v>19792</v>
      </c>
      <c r="G1972" t="s">
        <v>19793</v>
      </c>
      <c r="H1972" t="s">
        <v>19794</v>
      </c>
      <c r="I1972" t="s">
        <v>19795</v>
      </c>
      <c r="J1972" t="s">
        <v>19796</v>
      </c>
    </row>
    <row r="1973" spans="1:255" x14ac:dyDescent="0.25">
      <c r="A1973" t="s">
        <v>17370</v>
      </c>
      <c r="B1973" t="s">
        <v>17371</v>
      </c>
      <c r="C1973" t="s">
        <v>17372</v>
      </c>
      <c r="D1973" t="s">
        <v>17373</v>
      </c>
      <c r="E1973" t="s">
        <v>17374</v>
      </c>
      <c r="F1973" t="s">
        <v>17375</v>
      </c>
      <c r="G1973" t="s">
        <v>17376</v>
      </c>
      <c r="H1973" t="s">
        <v>17594</v>
      </c>
      <c r="I1973" t="s">
        <v>17377</v>
      </c>
      <c r="J1973" t="s">
        <v>17378</v>
      </c>
      <c r="K1973" t="s">
        <v>17379</v>
      </c>
      <c r="L1973" t="s">
        <v>17380</v>
      </c>
      <c r="M1973" t="s">
        <v>17381</v>
      </c>
      <c r="N1973" t="s">
        <v>17382</v>
      </c>
      <c r="O1973" t="s">
        <v>17383</v>
      </c>
      <c r="P1973" t="s">
        <v>17384</v>
      </c>
      <c r="Q1973" t="s">
        <v>17385</v>
      </c>
      <c r="R1973" t="s">
        <v>17386</v>
      </c>
      <c r="S1973" t="s">
        <v>17387</v>
      </c>
      <c r="T1973" t="s">
        <v>17388</v>
      </c>
      <c r="U1973" t="s">
        <v>17389</v>
      </c>
      <c r="V1973" t="s">
        <v>17390</v>
      </c>
      <c r="W1973" t="s">
        <v>17391</v>
      </c>
      <c r="X1973" t="s">
        <v>17392</v>
      </c>
      <c r="Y1973" t="s">
        <v>17595</v>
      </c>
      <c r="Z1973" t="s">
        <v>17393</v>
      </c>
      <c r="AA1973" t="s">
        <v>17394</v>
      </c>
      <c r="AB1973" t="s">
        <v>17395</v>
      </c>
      <c r="AC1973" t="s">
        <v>17396</v>
      </c>
      <c r="AD1973" t="s">
        <v>17397</v>
      </c>
      <c r="AE1973" t="s">
        <v>17398</v>
      </c>
      <c r="AF1973" t="s">
        <v>17399</v>
      </c>
      <c r="AG1973" t="s">
        <v>17596</v>
      </c>
      <c r="AH1973" t="s">
        <v>17400</v>
      </c>
      <c r="AI1973" t="s">
        <v>17401</v>
      </c>
      <c r="AJ1973" t="s">
        <v>17402</v>
      </c>
      <c r="AK1973" t="s">
        <v>17403</v>
      </c>
      <c r="AL1973" t="s">
        <v>17404</v>
      </c>
      <c r="AM1973" t="s">
        <v>17405</v>
      </c>
      <c r="AN1973" t="s">
        <v>17406</v>
      </c>
      <c r="AO1973" t="s">
        <v>17407</v>
      </c>
      <c r="AP1973" t="s">
        <v>17598</v>
      </c>
      <c r="AQ1973" t="s">
        <v>17408</v>
      </c>
      <c r="AR1973" t="s">
        <v>17409</v>
      </c>
      <c r="AS1973" t="s">
        <v>17410</v>
      </c>
      <c r="AT1973" t="s">
        <v>17411</v>
      </c>
      <c r="AU1973" t="s">
        <v>17412</v>
      </c>
      <c r="AV1973" t="s">
        <v>17413</v>
      </c>
      <c r="AW1973" t="s">
        <v>17414</v>
      </c>
      <c r="AX1973" t="s">
        <v>17415</v>
      </c>
      <c r="AY1973" t="s">
        <v>17416</v>
      </c>
      <c r="AZ1973" t="s">
        <v>17417</v>
      </c>
      <c r="BA1973" t="s">
        <v>17418</v>
      </c>
      <c r="BB1973" t="s">
        <v>17419</v>
      </c>
      <c r="BC1973" t="s">
        <v>17420</v>
      </c>
      <c r="BD1973" t="s">
        <v>17421</v>
      </c>
      <c r="BE1973" t="s">
        <v>17422</v>
      </c>
      <c r="BF1973" t="s">
        <v>17423</v>
      </c>
      <c r="BG1973" t="s">
        <v>17424</v>
      </c>
      <c r="BH1973" t="s">
        <v>17425</v>
      </c>
      <c r="BI1973" t="s">
        <v>17426</v>
      </c>
      <c r="BJ1973" t="s">
        <v>17427</v>
      </c>
      <c r="BK1973" t="s">
        <v>17428</v>
      </c>
      <c r="BL1973" t="s">
        <v>17429</v>
      </c>
      <c r="BM1973" t="s">
        <v>17430</v>
      </c>
      <c r="BN1973" t="s">
        <v>17431</v>
      </c>
      <c r="BO1973" t="s">
        <v>17432</v>
      </c>
      <c r="BP1973" t="s">
        <v>17433</v>
      </c>
      <c r="BQ1973" t="s">
        <v>17434</v>
      </c>
      <c r="BR1973" t="s">
        <v>17435</v>
      </c>
      <c r="BS1973" t="s">
        <v>17436</v>
      </c>
      <c r="BT1973" t="s">
        <v>17599</v>
      </c>
      <c r="BU1973" t="s">
        <v>17437</v>
      </c>
      <c r="BV1973" t="s">
        <v>17438</v>
      </c>
      <c r="BW1973" t="s">
        <v>17439</v>
      </c>
      <c r="BX1973" t="s">
        <v>17440</v>
      </c>
      <c r="BY1973" t="s">
        <v>17441</v>
      </c>
      <c r="BZ1973" t="s">
        <v>17442</v>
      </c>
      <c r="CA1973" t="s">
        <v>17443</v>
      </c>
      <c r="CB1973" t="s">
        <v>17444</v>
      </c>
      <c r="CC1973" t="s">
        <v>17445</v>
      </c>
      <c r="CD1973" t="s">
        <v>17446</v>
      </c>
      <c r="CE1973" t="s">
        <v>17447</v>
      </c>
      <c r="CF1973" t="s">
        <v>17448</v>
      </c>
      <c r="CG1973" t="s">
        <v>17449</v>
      </c>
      <c r="CH1973" t="s">
        <v>17450</v>
      </c>
      <c r="CI1973" t="s">
        <v>17451</v>
      </c>
      <c r="CJ1973" t="s">
        <v>17452</v>
      </c>
      <c r="CK1973" t="s">
        <v>17453</v>
      </c>
      <c r="CL1973" t="s">
        <v>17454</v>
      </c>
      <c r="CM1973" t="s">
        <v>17455</v>
      </c>
      <c r="CN1973" t="s">
        <v>17456</v>
      </c>
      <c r="CO1973" t="s">
        <v>17457</v>
      </c>
      <c r="CP1973" t="s">
        <v>17458</v>
      </c>
      <c r="CQ1973" t="s">
        <v>17459</v>
      </c>
      <c r="CR1973" t="s">
        <v>17460</v>
      </c>
      <c r="CS1973" t="s">
        <v>17461</v>
      </c>
      <c r="CT1973" t="s">
        <v>17462</v>
      </c>
      <c r="CU1973" t="s">
        <v>17463</v>
      </c>
      <c r="CV1973" t="s">
        <v>17464</v>
      </c>
      <c r="CW1973" t="s">
        <v>17465</v>
      </c>
      <c r="CX1973" t="s">
        <v>17466</v>
      </c>
      <c r="CY1973" t="s">
        <v>17467</v>
      </c>
      <c r="CZ1973" t="s">
        <v>17468</v>
      </c>
      <c r="DA1973" t="s">
        <v>17469</v>
      </c>
      <c r="DB1973" t="s">
        <v>17470</v>
      </c>
      <c r="DC1973" t="s">
        <v>17471</v>
      </c>
      <c r="DD1973" t="s">
        <v>17472</v>
      </c>
      <c r="DE1973" t="s">
        <v>17473</v>
      </c>
      <c r="DF1973" t="s">
        <v>17474</v>
      </c>
      <c r="DG1973" t="s">
        <v>17475</v>
      </c>
      <c r="DH1973" t="s">
        <v>17476</v>
      </c>
      <c r="DI1973" t="s">
        <v>17477</v>
      </c>
      <c r="DJ1973" t="s">
        <v>17478</v>
      </c>
      <c r="DK1973" t="s">
        <v>17479</v>
      </c>
      <c r="DL1973" t="s">
        <v>17480</v>
      </c>
      <c r="DM1973" t="s">
        <v>17481</v>
      </c>
      <c r="DN1973" t="s">
        <v>17482</v>
      </c>
      <c r="DO1973" t="s">
        <v>17483</v>
      </c>
      <c r="DP1973" t="s">
        <v>17484</v>
      </c>
      <c r="DQ1973" t="s">
        <v>17485</v>
      </c>
      <c r="DR1973" t="s">
        <v>17486</v>
      </c>
      <c r="DS1973" t="s">
        <v>17487</v>
      </c>
      <c r="DT1973" t="s">
        <v>17488</v>
      </c>
      <c r="DU1973" t="s">
        <v>17489</v>
      </c>
      <c r="DV1973" t="s">
        <v>17490</v>
      </c>
      <c r="DW1973" t="s">
        <v>17491</v>
      </c>
      <c r="DX1973" t="s">
        <v>17492</v>
      </c>
      <c r="DY1973" t="s">
        <v>17493</v>
      </c>
      <c r="DZ1973" t="s">
        <v>17494</v>
      </c>
      <c r="EA1973" t="s">
        <v>17495</v>
      </c>
      <c r="EB1973" t="s">
        <v>17496</v>
      </c>
      <c r="EC1973" t="s">
        <v>17497</v>
      </c>
      <c r="ED1973" t="s">
        <v>17498</v>
      </c>
      <c r="EE1973" t="s">
        <v>17499</v>
      </c>
      <c r="EF1973" t="s">
        <v>17500</v>
      </c>
      <c r="EG1973" t="s">
        <v>17501</v>
      </c>
      <c r="EH1973" t="s">
        <v>17502</v>
      </c>
      <c r="EI1973" t="s">
        <v>17503</v>
      </c>
      <c r="EJ1973" t="s">
        <v>17504</v>
      </c>
      <c r="EK1973" t="s">
        <v>17505</v>
      </c>
      <c r="EL1973" t="s">
        <v>17506</v>
      </c>
      <c r="EM1973" t="s">
        <v>17507</v>
      </c>
      <c r="EN1973" t="s">
        <v>17508</v>
      </c>
      <c r="EO1973" t="s">
        <v>17509</v>
      </c>
      <c r="EP1973" t="s">
        <v>17510</v>
      </c>
      <c r="EQ1973" t="s">
        <v>17511</v>
      </c>
      <c r="ER1973" t="s">
        <v>17512</v>
      </c>
      <c r="ES1973" t="s">
        <v>17513</v>
      </c>
      <c r="ET1973" t="s">
        <v>17601</v>
      </c>
      <c r="EU1973" t="s">
        <v>17514</v>
      </c>
      <c r="EV1973" t="s">
        <v>17515</v>
      </c>
      <c r="EW1973" t="s">
        <v>17516</v>
      </c>
      <c r="EX1973" t="s">
        <v>17517</v>
      </c>
      <c r="EY1973" t="s">
        <v>17518</v>
      </c>
      <c r="EZ1973" t="s">
        <v>17519</v>
      </c>
      <c r="FA1973" t="s">
        <v>17520</v>
      </c>
      <c r="FB1973" t="s">
        <v>17521</v>
      </c>
      <c r="FC1973" t="s">
        <v>17522</v>
      </c>
      <c r="FD1973" t="s">
        <v>17523</v>
      </c>
      <c r="FE1973" t="s">
        <v>17524</v>
      </c>
      <c r="FF1973" t="s">
        <v>17525</v>
      </c>
      <c r="FG1973" t="s">
        <v>17526</v>
      </c>
      <c r="FH1973" t="s">
        <v>17527</v>
      </c>
      <c r="FI1973" t="s">
        <v>17528</v>
      </c>
      <c r="FJ1973" t="s">
        <v>17529</v>
      </c>
      <c r="FK1973" t="s">
        <v>17530</v>
      </c>
      <c r="FL1973" t="s">
        <v>17531</v>
      </c>
      <c r="FM1973" t="s">
        <v>17532</v>
      </c>
      <c r="FN1973" t="s">
        <v>17533</v>
      </c>
      <c r="FO1973" t="s">
        <v>17534</v>
      </c>
      <c r="FP1973" t="s">
        <v>17535</v>
      </c>
      <c r="FQ1973" t="s">
        <v>17536</v>
      </c>
      <c r="FR1973" t="s">
        <v>17537</v>
      </c>
      <c r="FS1973" t="s">
        <v>17538</v>
      </c>
      <c r="FT1973" t="s">
        <v>17602</v>
      </c>
      <c r="FU1973" t="s">
        <v>17539</v>
      </c>
      <c r="FV1973" t="s">
        <v>17540</v>
      </c>
      <c r="FW1973" t="s">
        <v>17541</v>
      </c>
      <c r="FX1973" t="s">
        <v>17542</v>
      </c>
      <c r="FY1973" t="s">
        <v>17543</v>
      </c>
      <c r="FZ1973" t="s">
        <v>17544</v>
      </c>
      <c r="GA1973" t="s">
        <v>17545</v>
      </c>
      <c r="GB1973" t="s">
        <v>17546</v>
      </c>
      <c r="GC1973" t="s">
        <v>17547</v>
      </c>
      <c r="GD1973" t="s">
        <v>17603</v>
      </c>
      <c r="GE1973" t="s">
        <v>17548</v>
      </c>
      <c r="GF1973" t="s">
        <v>17549</v>
      </c>
      <c r="GG1973" t="s">
        <v>17550</v>
      </c>
      <c r="GH1973" t="s">
        <v>17551</v>
      </c>
      <c r="GI1973" t="s">
        <v>17552</v>
      </c>
      <c r="GJ1973" t="s">
        <v>17553</v>
      </c>
      <c r="GK1973" t="s">
        <v>17554</v>
      </c>
      <c r="GL1973" t="s">
        <v>17555</v>
      </c>
      <c r="GM1973" t="s">
        <v>17556</v>
      </c>
      <c r="GN1973" t="s">
        <v>17557</v>
      </c>
      <c r="GO1973" t="s">
        <v>17558</v>
      </c>
      <c r="GP1973" t="s">
        <v>17559</v>
      </c>
      <c r="GQ1973" t="s">
        <v>17560</v>
      </c>
      <c r="GR1973" t="s">
        <v>17561</v>
      </c>
      <c r="GS1973" t="s">
        <v>17562</v>
      </c>
      <c r="GT1973" t="s">
        <v>17563</v>
      </c>
      <c r="GU1973" t="s">
        <v>17564</v>
      </c>
      <c r="GV1973" t="s">
        <v>17565</v>
      </c>
      <c r="GW1973" t="s">
        <v>17566</v>
      </c>
      <c r="GX1973" t="s">
        <v>17567</v>
      </c>
      <c r="GY1973" t="s">
        <v>17604</v>
      </c>
      <c r="GZ1973" t="s">
        <v>17568</v>
      </c>
      <c r="HA1973" t="s">
        <v>17569</v>
      </c>
      <c r="HB1973" t="s">
        <v>17570</v>
      </c>
      <c r="HC1973" t="s">
        <v>17571</v>
      </c>
      <c r="HD1973" t="s">
        <v>17572</v>
      </c>
      <c r="HE1973" t="s">
        <v>17573</v>
      </c>
      <c r="HF1973" t="s">
        <v>17574</v>
      </c>
      <c r="HG1973" t="s">
        <v>17575</v>
      </c>
      <c r="HH1973" t="s">
        <v>17576</v>
      </c>
      <c r="HI1973" t="s">
        <v>17577</v>
      </c>
      <c r="HJ1973" t="s">
        <v>17578</v>
      </c>
      <c r="HK1973" t="s">
        <v>17579</v>
      </c>
      <c r="HL1973" t="s">
        <v>17580</v>
      </c>
      <c r="HM1973" t="s">
        <v>17581</v>
      </c>
      <c r="HN1973" t="s">
        <v>17582</v>
      </c>
      <c r="HO1973" t="s">
        <v>17583</v>
      </c>
      <c r="HP1973" t="s">
        <v>17584</v>
      </c>
      <c r="HQ1973" t="s">
        <v>17585</v>
      </c>
      <c r="HR1973" t="s">
        <v>17586</v>
      </c>
      <c r="HS1973" t="s">
        <v>17587</v>
      </c>
      <c r="HT1973" t="s">
        <v>17588</v>
      </c>
      <c r="HU1973" t="s">
        <v>17605</v>
      </c>
      <c r="HV1973" t="s">
        <v>17589</v>
      </c>
      <c r="HW1973" t="s">
        <v>17590</v>
      </c>
      <c r="HX1973" t="s">
        <v>17591</v>
      </c>
      <c r="HY1973" t="s">
        <v>17592</v>
      </c>
      <c r="HZ1973" t="s">
        <v>17593</v>
      </c>
      <c r="IA1973" t="s">
        <v>17600</v>
      </c>
      <c r="IB1973" t="s">
        <v>17606</v>
      </c>
      <c r="IC1973" t="s">
        <v>17607</v>
      </c>
      <c r="ID1973" t="s">
        <v>17608</v>
      </c>
      <c r="IE1973" t="s">
        <v>17609</v>
      </c>
      <c r="IF1973" t="s">
        <v>17610</v>
      </c>
      <c r="IG1973" t="s">
        <v>17611</v>
      </c>
      <c r="IH1973" t="s">
        <v>17612</v>
      </c>
      <c r="II1973" t="s">
        <v>17597</v>
      </c>
      <c r="IJ1973" t="s">
        <v>17613</v>
      </c>
      <c r="IK1973" t="s">
        <v>17614</v>
      </c>
      <c r="IL1973" t="s">
        <v>17615</v>
      </c>
      <c r="IM1973" t="s">
        <v>17616</v>
      </c>
      <c r="IN1973" t="s">
        <v>17617</v>
      </c>
      <c r="IO1973" t="s">
        <v>17618</v>
      </c>
      <c r="IP1973" t="s">
        <v>17619</v>
      </c>
      <c r="IQ1973" t="s">
        <v>17620</v>
      </c>
      <c r="IR1973" t="s">
        <v>17621</v>
      </c>
      <c r="IS1973" t="s">
        <v>17622</v>
      </c>
      <c r="IT1973" t="s">
        <v>17623</v>
      </c>
      <c r="IU1973" t="s">
        <v>17624</v>
      </c>
    </row>
    <row r="1974" spans="1:255" x14ac:dyDescent="0.25">
      <c r="A1974" t="s">
        <v>17365</v>
      </c>
      <c r="B1974" t="s">
        <v>17366</v>
      </c>
      <c r="C1974" t="s">
        <v>17369</v>
      </c>
      <c r="D1974" t="s">
        <v>19766</v>
      </c>
      <c r="E1974" t="s">
        <v>19767</v>
      </c>
      <c r="F1974" t="s">
        <v>19768</v>
      </c>
      <c r="G1974" t="s">
        <v>19769</v>
      </c>
      <c r="H1974" t="s">
        <v>19770</v>
      </c>
      <c r="I1974" t="s">
        <v>19771</v>
      </c>
      <c r="J1974" t="s">
        <v>19772</v>
      </c>
      <c r="K1974" t="s">
        <v>19773</v>
      </c>
      <c r="L1974" t="s">
        <v>19774</v>
      </c>
      <c r="M1974" t="s">
        <v>19775</v>
      </c>
      <c r="N1974" t="s">
        <v>19776</v>
      </c>
      <c r="O1974" t="s">
        <v>19777</v>
      </c>
      <c r="P1974" t="s">
        <v>19778</v>
      </c>
    </row>
    <row r="1975" spans="1:255" x14ac:dyDescent="0.25">
      <c r="A1975" t="s">
        <v>19779</v>
      </c>
      <c r="B1975" t="s">
        <v>19780</v>
      </c>
    </row>
    <row r="1976" spans="1:255" x14ac:dyDescent="0.25">
      <c r="A1976" t="s">
        <v>19781</v>
      </c>
      <c r="B1976" t="s">
        <v>19782</v>
      </c>
    </row>
    <row r="1977" spans="1:255" x14ac:dyDescent="0.25">
      <c r="A1977" t="s">
        <v>19783</v>
      </c>
      <c r="B1977" t="s">
        <v>19784</v>
      </c>
      <c r="C1977" t="s">
        <v>19785</v>
      </c>
      <c r="D1977" t="s">
        <v>19786</v>
      </c>
    </row>
    <row r="1978" spans="1:255" x14ac:dyDescent="0.25">
      <c r="A1978" t="s">
        <v>19787</v>
      </c>
      <c r="B1978" t="s">
        <v>19788</v>
      </c>
      <c r="C1978" t="s">
        <v>19789</v>
      </c>
      <c r="D1978" t="s">
        <v>19790</v>
      </c>
      <c r="E1978" t="s">
        <v>19791</v>
      </c>
      <c r="F1978" t="s">
        <v>19792</v>
      </c>
      <c r="G1978" t="s">
        <v>19793</v>
      </c>
      <c r="H1978" t="s">
        <v>19794</v>
      </c>
      <c r="I1978" t="s">
        <v>19795</v>
      </c>
      <c r="J1978" t="s">
        <v>19796</v>
      </c>
    </row>
    <row r="1979" spans="1:255" x14ac:dyDescent="0.25">
      <c r="A1979" t="s">
        <v>19797</v>
      </c>
    </row>
    <row r="1980" spans="1:255" x14ac:dyDescent="0.25">
      <c r="A1980" t="s">
        <v>19798</v>
      </c>
      <c r="B1980" t="s">
        <v>19799</v>
      </c>
      <c r="C1980" t="s">
        <v>17357</v>
      </c>
      <c r="D1980" t="s">
        <v>17358</v>
      </c>
    </row>
    <row r="1981" spans="1:255" x14ac:dyDescent="0.25">
      <c r="A1981" t="s">
        <v>19800</v>
      </c>
      <c r="B1981" t="s">
        <v>19801</v>
      </c>
    </row>
    <row r="1982" spans="1:255" x14ac:dyDescent="0.25">
      <c r="A1982" t="s">
        <v>19802</v>
      </c>
    </row>
    <row r="1983" spans="1:255" x14ac:dyDescent="0.25">
      <c r="A1983" t="s">
        <v>19803</v>
      </c>
      <c r="B1983" t="s">
        <v>19804</v>
      </c>
    </row>
    <row r="1984" spans="1:255" x14ac:dyDescent="0.25">
      <c r="A1984" t="s">
        <v>19805</v>
      </c>
      <c r="B1984" t="s">
        <v>19806</v>
      </c>
      <c r="C1984" t="s">
        <v>19807</v>
      </c>
    </row>
    <row r="1985" spans="1:189" x14ac:dyDescent="0.25">
      <c r="A1985" t="s">
        <v>18032</v>
      </c>
      <c r="B1985" t="s">
        <v>18033</v>
      </c>
    </row>
    <row r="1986" spans="1:189" x14ac:dyDescent="0.25">
      <c r="A1986" t="s">
        <v>19808</v>
      </c>
    </row>
    <row r="1987" spans="1:189" x14ac:dyDescent="0.25">
      <c r="A1987" t="s">
        <v>19809</v>
      </c>
      <c r="B1987" t="s">
        <v>19810</v>
      </c>
      <c r="C1987" t="s">
        <v>19811</v>
      </c>
      <c r="D1987" t="s">
        <v>19812</v>
      </c>
      <c r="E1987" t="s">
        <v>19813</v>
      </c>
      <c r="F1987" t="s">
        <v>19814</v>
      </c>
    </row>
    <row r="1988" spans="1:189" x14ac:dyDescent="0.25">
      <c r="A1988" t="s">
        <v>17813</v>
      </c>
      <c r="B1988" t="s">
        <v>17814</v>
      </c>
      <c r="C1988" t="s">
        <v>17815</v>
      </c>
      <c r="D1988" t="s">
        <v>17816</v>
      </c>
      <c r="E1988" t="s">
        <v>17817</v>
      </c>
      <c r="F1988" t="s">
        <v>17818</v>
      </c>
      <c r="G1988" t="s">
        <v>17819</v>
      </c>
      <c r="H1988" t="s">
        <v>17820</v>
      </c>
      <c r="I1988" t="s">
        <v>17821</v>
      </c>
      <c r="J1988" t="s">
        <v>17822</v>
      </c>
      <c r="K1988" t="s">
        <v>17823</v>
      </c>
      <c r="L1988" t="s">
        <v>17824</v>
      </c>
      <c r="M1988" t="s">
        <v>17825</v>
      </c>
      <c r="N1988" t="s">
        <v>17826</v>
      </c>
      <c r="O1988" t="s">
        <v>17827</v>
      </c>
      <c r="P1988" t="s">
        <v>17828</v>
      </c>
      <c r="Q1988" t="s">
        <v>17829</v>
      </c>
      <c r="R1988" t="s">
        <v>17830</v>
      </c>
      <c r="S1988" t="s">
        <v>17831</v>
      </c>
      <c r="T1988" t="s">
        <v>17832</v>
      </c>
      <c r="U1988" t="s">
        <v>17833</v>
      </c>
      <c r="V1988" t="s">
        <v>17834</v>
      </c>
      <c r="W1988" t="s">
        <v>17835</v>
      </c>
      <c r="X1988" t="s">
        <v>17836</v>
      </c>
      <c r="Y1988" t="s">
        <v>17837</v>
      </c>
      <c r="Z1988" t="s">
        <v>17838</v>
      </c>
      <c r="AA1988" t="s">
        <v>17839</v>
      </c>
      <c r="AB1988" t="s">
        <v>17840</v>
      </c>
      <c r="AC1988" t="s">
        <v>17841</v>
      </c>
      <c r="AD1988" t="s">
        <v>17842</v>
      </c>
      <c r="AE1988" t="s">
        <v>17843</v>
      </c>
      <c r="AF1988" t="s">
        <v>17844</v>
      </c>
      <c r="AG1988" t="s">
        <v>17845</v>
      </c>
      <c r="AH1988" t="s">
        <v>17846</v>
      </c>
      <c r="AI1988" t="s">
        <v>17847</v>
      </c>
      <c r="AJ1988" t="s">
        <v>17848</v>
      </c>
      <c r="AK1988" t="s">
        <v>17849</v>
      </c>
      <c r="AL1988" t="s">
        <v>17850</v>
      </c>
      <c r="AM1988" t="s">
        <v>17851</v>
      </c>
      <c r="AN1988" t="s">
        <v>17852</v>
      </c>
      <c r="AO1988" t="s">
        <v>17853</v>
      </c>
      <c r="AP1988" t="s">
        <v>17854</v>
      </c>
      <c r="AQ1988" t="s">
        <v>17855</v>
      </c>
      <c r="AR1988" t="s">
        <v>17856</v>
      </c>
      <c r="AS1988" t="s">
        <v>17857</v>
      </c>
      <c r="AT1988" t="s">
        <v>17858</v>
      </c>
      <c r="AU1988" t="s">
        <v>17859</v>
      </c>
      <c r="AV1988" t="s">
        <v>17860</v>
      </c>
      <c r="AW1988" t="s">
        <v>17861</v>
      </c>
      <c r="AX1988" t="s">
        <v>17862</v>
      </c>
      <c r="AY1988" t="s">
        <v>17863</v>
      </c>
      <c r="AZ1988" t="s">
        <v>17864</v>
      </c>
      <c r="BA1988" t="s">
        <v>17865</v>
      </c>
      <c r="BB1988" t="s">
        <v>17866</v>
      </c>
      <c r="BC1988" t="s">
        <v>17867</v>
      </c>
      <c r="BD1988" t="s">
        <v>17868</v>
      </c>
      <c r="BE1988" t="s">
        <v>17869</v>
      </c>
      <c r="BF1988" t="s">
        <v>17870</v>
      </c>
      <c r="BG1988" t="s">
        <v>17871</v>
      </c>
      <c r="BH1988" t="s">
        <v>17872</v>
      </c>
      <c r="BI1988" t="s">
        <v>17873</v>
      </c>
      <c r="BJ1988" t="s">
        <v>17874</v>
      </c>
      <c r="BK1988" t="s">
        <v>17875</v>
      </c>
      <c r="BL1988" t="s">
        <v>17876</v>
      </c>
      <c r="BM1988" t="s">
        <v>17877</v>
      </c>
      <c r="BN1988" t="s">
        <v>17878</v>
      </c>
      <c r="BO1988" t="s">
        <v>17879</v>
      </c>
      <c r="BP1988" t="s">
        <v>17880</v>
      </c>
      <c r="BQ1988" t="s">
        <v>17881</v>
      </c>
      <c r="BR1988" t="s">
        <v>17882</v>
      </c>
      <c r="BS1988" t="s">
        <v>17883</v>
      </c>
      <c r="BT1988" t="s">
        <v>17884</v>
      </c>
      <c r="BU1988" t="s">
        <v>17885</v>
      </c>
      <c r="BV1988" t="s">
        <v>17886</v>
      </c>
      <c r="BW1988" t="s">
        <v>17887</v>
      </c>
      <c r="BX1988" t="s">
        <v>17888</v>
      </c>
      <c r="BY1988" t="s">
        <v>17889</v>
      </c>
      <c r="BZ1988" t="s">
        <v>17890</v>
      </c>
      <c r="CA1988" t="s">
        <v>17891</v>
      </c>
      <c r="CB1988" t="s">
        <v>17892</v>
      </c>
      <c r="CC1988" t="s">
        <v>17893</v>
      </c>
      <c r="CD1988" t="s">
        <v>17894</v>
      </c>
      <c r="CE1988" t="s">
        <v>17895</v>
      </c>
      <c r="CF1988" t="s">
        <v>17896</v>
      </c>
      <c r="CG1988" t="s">
        <v>17897</v>
      </c>
      <c r="CH1988" t="s">
        <v>17898</v>
      </c>
      <c r="CI1988" t="s">
        <v>17899</v>
      </c>
      <c r="CJ1988" t="s">
        <v>17900</v>
      </c>
      <c r="CK1988" t="s">
        <v>17901</v>
      </c>
      <c r="CL1988" t="s">
        <v>17902</v>
      </c>
      <c r="CM1988" t="s">
        <v>17903</v>
      </c>
      <c r="CN1988" t="s">
        <v>17904</v>
      </c>
      <c r="CO1988" t="s">
        <v>17905</v>
      </c>
      <c r="CP1988" t="s">
        <v>17906</v>
      </c>
      <c r="CQ1988" t="s">
        <v>17907</v>
      </c>
      <c r="CR1988" t="s">
        <v>17908</v>
      </c>
      <c r="CS1988" t="s">
        <v>17909</v>
      </c>
      <c r="CT1988" t="s">
        <v>17910</v>
      </c>
      <c r="CU1988" t="s">
        <v>17911</v>
      </c>
      <c r="CV1988" t="s">
        <v>17912</v>
      </c>
      <c r="CW1988" t="s">
        <v>17913</v>
      </c>
      <c r="CX1988" t="s">
        <v>17914</v>
      </c>
      <c r="CY1988" t="s">
        <v>17915</v>
      </c>
      <c r="CZ1988" t="s">
        <v>17916</v>
      </c>
      <c r="DA1988" t="s">
        <v>17917</v>
      </c>
      <c r="DB1988" t="s">
        <v>17918</v>
      </c>
      <c r="DC1988" t="s">
        <v>17919</v>
      </c>
      <c r="DD1988" t="s">
        <v>17920</v>
      </c>
      <c r="DE1988" t="s">
        <v>17921</v>
      </c>
      <c r="DF1988" t="s">
        <v>17922</v>
      </c>
      <c r="DG1988" t="s">
        <v>17923</v>
      </c>
      <c r="DH1988" t="s">
        <v>17924</v>
      </c>
      <c r="DI1988" t="s">
        <v>17925</v>
      </c>
      <c r="DJ1988" t="s">
        <v>17926</v>
      </c>
      <c r="DK1988" t="s">
        <v>17927</v>
      </c>
      <c r="DL1988" t="s">
        <v>17928</v>
      </c>
      <c r="DM1988" t="s">
        <v>17929</v>
      </c>
      <c r="DN1988" t="s">
        <v>17930</v>
      </c>
      <c r="DO1988" t="s">
        <v>17931</v>
      </c>
      <c r="DP1988" t="s">
        <v>17932</v>
      </c>
      <c r="DQ1988" t="s">
        <v>17933</v>
      </c>
      <c r="DR1988" t="s">
        <v>17934</v>
      </c>
      <c r="DS1988" t="s">
        <v>17935</v>
      </c>
      <c r="DT1988" t="s">
        <v>17936</v>
      </c>
      <c r="DU1988" t="s">
        <v>17937</v>
      </c>
      <c r="DV1988" t="s">
        <v>17938</v>
      </c>
      <c r="DW1988" t="s">
        <v>17939</v>
      </c>
      <c r="DX1988" t="s">
        <v>17940</v>
      </c>
      <c r="DY1988" t="s">
        <v>17941</v>
      </c>
      <c r="DZ1988" t="s">
        <v>17942</v>
      </c>
      <c r="EA1988" t="s">
        <v>17943</v>
      </c>
      <c r="EB1988" t="s">
        <v>17944</v>
      </c>
      <c r="EC1988" t="s">
        <v>17945</v>
      </c>
      <c r="ED1988" t="s">
        <v>17946</v>
      </c>
      <c r="EE1988" t="s">
        <v>17947</v>
      </c>
      <c r="EF1988" t="s">
        <v>17948</v>
      </c>
      <c r="EG1988" t="s">
        <v>17949</v>
      </c>
      <c r="EH1988" t="s">
        <v>17950</v>
      </c>
      <c r="EI1988" t="s">
        <v>17951</v>
      </c>
      <c r="EJ1988" t="s">
        <v>17952</v>
      </c>
      <c r="EK1988" t="s">
        <v>17953</v>
      </c>
      <c r="EL1988" t="s">
        <v>17954</v>
      </c>
      <c r="EM1988" t="s">
        <v>17955</v>
      </c>
      <c r="EN1988" t="s">
        <v>17956</v>
      </c>
      <c r="EO1988" t="s">
        <v>17957</v>
      </c>
      <c r="EP1988" t="s">
        <v>17958</v>
      </c>
      <c r="EQ1988" t="s">
        <v>17959</v>
      </c>
      <c r="ER1988" t="s">
        <v>17960</v>
      </c>
      <c r="ES1988" t="s">
        <v>17961</v>
      </c>
      <c r="ET1988" t="s">
        <v>17962</v>
      </c>
      <c r="EU1988" t="s">
        <v>17963</v>
      </c>
      <c r="EV1988" t="s">
        <v>17964</v>
      </c>
      <c r="EW1988" t="s">
        <v>17965</v>
      </c>
      <c r="EX1988" t="s">
        <v>17966</v>
      </c>
      <c r="EY1988" t="s">
        <v>17967</v>
      </c>
      <c r="EZ1988" t="s">
        <v>17968</v>
      </c>
      <c r="FA1988" t="s">
        <v>17969</v>
      </c>
      <c r="FB1988" t="s">
        <v>17970</v>
      </c>
      <c r="FC1988" t="s">
        <v>17971</v>
      </c>
      <c r="FD1988" t="s">
        <v>17972</v>
      </c>
      <c r="FE1988" t="s">
        <v>17973</v>
      </c>
      <c r="FF1988" t="s">
        <v>17974</v>
      </c>
      <c r="FG1988" t="s">
        <v>17975</v>
      </c>
      <c r="FH1988" t="s">
        <v>17976</v>
      </c>
      <c r="FI1988" t="s">
        <v>17977</v>
      </c>
      <c r="FJ1988" t="s">
        <v>17978</v>
      </c>
      <c r="FK1988" t="s">
        <v>17979</v>
      </c>
      <c r="FL1988" t="s">
        <v>17980</v>
      </c>
      <c r="FM1988" t="s">
        <v>17981</v>
      </c>
      <c r="FN1988" t="s">
        <v>17982</v>
      </c>
      <c r="FO1988" t="s">
        <v>17983</v>
      </c>
      <c r="FP1988" t="s">
        <v>17984</v>
      </c>
      <c r="FQ1988" t="s">
        <v>17985</v>
      </c>
      <c r="FR1988" t="s">
        <v>17986</v>
      </c>
      <c r="FS1988" t="s">
        <v>17987</v>
      </c>
      <c r="FT1988" t="s">
        <v>17988</v>
      </c>
      <c r="FU1988" t="s">
        <v>17989</v>
      </c>
      <c r="FV1988" t="s">
        <v>17990</v>
      </c>
      <c r="FW1988" t="s">
        <v>17991</v>
      </c>
      <c r="FX1988" t="s">
        <v>17992</v>
      </c>
      <c r="FY1988" t="s">
        <v>17993</v>
      </c>
      <c r="FZ1988" t="s">
        <v>17994</v>
      </c>
      <c r="GA1988" t="s">
        <v>17995</v>
      </c>
      <c r="GB1988" t="s">
        <v>17996</v>
      </c>
      <c r="GC1988" t="s">
        <v>17997</v>
      </c>
      <c r="GD1988" t="s">
        <v>17998</v>
      </c>
      <c r="GE1988" t="s">
        <v>17999</v>
      </c>
      <c r="GF1988" t="s">
        <v>18000</v>
      </c>
      <c r="GG1988" t="s">
        <v>18001</v>
      </c>
    </row>
    <row r="1989" spans="1:189" x14ac:dyDescent="0.25">
      <c r="A1989" t="s">
        <v>19815</v>
      </c>
    </row>
    <row r="1990" spans="1:189" x14ac:dyDescent="0.25">
      <c r="A1990" t="s">
        <v>19254</v>
      </c>
      <c r="B1990" t="s">
        <v>19258</v>
      </c>
      <c r="C1990" t="s">
        <v>19816</v>
      </c>
      <c r="D1990" t="s">
        <v>19817</v>
      </c>
      <c r="E1990" t="s">
        <v>19818</v>
      </c>
      <c r="F1990" t="s">
        <v>19819</v>
      </c>
      <c r="G1990" t="s">
        <v>19820</v>
      </c>
      <c r="H1990" t="s">
        <v>19821</v>
      </c>
      <c r="I1990" t="s">
        <v>19822</v>
      </c>
      <c r="J1990" t="s">
        <v>19823</v>
      </c>
    </row>
    <row r="1991" spans="1:189" x14ac:dyDescent="0.25">
      <c r="A1991" t="s">
        <v>17813</v>
      </c>
      <c r="B1991" t="s">
        <v>17814</v>
      </c>
      <c r="C1991" t="s">
        <v>17815</v>
      </c>
      <c r="D1991" t="s">
        <v>17816</v>
      </c>
      <c r="E1991" t="s">
        <v>17817</v>
      </c>
      <c r="F1991" t="s">
        <v>17818</v>
      </c>
      <c r="G1991" t="s">
        <v>17819</v>
      </c>
      <c r="H1991" t="s">
        <v>17820</v>
      </c>
      <c r="I1991" t="s">
        <v>17821</v>
      </c>
      <c r="J1991" t="s">
        <v>17822</v>
      </c>
      <c r="K1991" t="s">
        <v>17823</v>
      </c>
      <c r="L1991" t="s">
        <v>17824</v>
      </c>
      <c r="M1991" t="s">
        <v>17825</v>
      </c>
      <c r="N1991" t="s">
        <v>17826</v>
      </c>
      <c r="O1991" t="s">
        <v>17827</v>
      </c>
      <c r="P1991" t="s">
        <v>17828</v>
      </c>
      <c r="Q1991" t="s">
        <v>17829</v>
      </c>
      <c r="R1991" t="s">
        <v>17830</v>
      </c>
      <c r="S1991" t="s">
        <v>17831</v>
      </c>
      <c r="T1991" t="s">
        <v>17832</v>
      </c>
      <c r="U1991" t="s">
        <v>17833</v>
      </c>
      <c r="V1991" t="s">
        <v>17834</v>
      </c>
      <c r="W1991" t="s">
        <v>17835</v>
      </c>
      <c r="X1991" t="s">
        <v>17836</v>
      </c>
      <c r="Y1991" t="s">
        <v>17837</v>
      </c>
      <c r="Z1991" t="s">
        <v>17838</v>
      </c>
      <c r="AA1991" t="s">
        <v>17839</v>
      </c>
      <c r="AB1991" t="s">
        <v>17840</v>
      </c>
      <c r="AC1991" t="s">
        <v>17841</v>
      </c>
      <c r="AD1991" t="s">
        <v>17842</v>
      </c>
      <c r="AE1991" t="s">
        <v>17843</v>
      </c>
      <c r="AF1991" t="s">
        <v>17844</v>
      </c>
      <c r="AG1991" t="s">
        <v>17845</v>
      </c>
      <c r="AH1991" t="s">
        <v>17846</v>
      </c>
      <c r="AI1991" t="s">
        <v>17847</v>
      </c>
      <c r="AJ1991" t="s">
        <v>17848</v>
      </c>
      <c r="AK1991" t="s">
        <v>17849</v>
      </c>
      <c r="AL1991" t="s">
        <v>17850</v>
      </c>
      <c r="AM1991" t="s">
        <v>17851</v>
      </c>
      <c r="AN1991" t="s">
        <v>17852</v>
      </c>
      <c r="AO1991" t="s">
        <v>17853</v>
      </c>
      <c r="AP1991" t="s">
        <v>17854</v>
      </c>
      <c r="AQ1991" t="s">
        <v>17855</v>
      </c>
      <c r="AR1991" t="s">
        <v>17856</v>
      </c>
      <c r="AS1991" t="s">
        <v>17857</v>
      </c>
      <c r="AT1991" t="s">
        <v>17858</v>
      </c>
      <c r="AU1991" t="s">
        <v>17859</v>
      </c>
      <c r="AV1991" t="s">
        <v>17860</v>
      </c>
      <c r="AW1991" t="s">
        <v>17861</v>
      </c>
      <c r="AX1991" t="s">
        <v>17862</v>
      </c>
      <c r="AY1991" t="s">
        <v>17863</v>
      </c>
      <c r="AZ1991" t="s">
        <v>17864</v>
      </c>
      <c r="BA1991" t="s">
        <v>17865</v>
      </c>
      <c r="BB1991" t="s">
        <v>17866</v>
      </c>
      <c r="BC1991" t="s">
        <v>17867</v>
      </c>
      <c r="BD1991" t="s">
        <v>17868</v>
      </c>
      <c r="BE1991" t="s">
        <v>17869</v>
      </c>
      <c r="BF1991" t="s">
        <v>17870</v>
      </c>
      <c r="BG1991" t="s">
        <v>17871</v>
      </c>
      <c r="BH1991" t="s">
        <v>17872</v>
      </c>
      <c r="BI1991" t="s">
        <v>17873</v>
      </c>
      <c r="BJ1991" t="s">
        <v>17874</v>
      </c>
      <c r="BK1991" t="s">
        <v>17875</v>
      </c>
      <c r="BL1991" t="s">
        <v>17876</v>
      </c>
      <c r="BM1991" t="s">
        <v>17877</v>
      </c>
      <c r="BN1991" t="s">
        <v>17878</v>
      </c>
      <c r="BO1991" t="s">
        <v>17879</v>
      </c>
      <c r="BP1991" t="s">
        <v>17880</v>
      </c>
      <c r="BQ1991" t="s">
        <v>17881</v>
      </c>
      <c r="BR1991" t="s">
        <v>17882</v>
      </c>
      <c r="BS1991" t="s">
        <v>17883</v>
      </c>
      <c r="BT1991" t="s">
        <v>17884</v>
      </c>
      <c r="BU1991" t="s">
        <v>17885</v>
      </c>
      <c r="BV1991" t="s">
        <v>17886</v>
      </c>
      <c r="BW1991" t="s">
        <v>17887</v>
      </c>
      <c r="BX1991" t="s">
        <v>17888</v>
      </c>
      <c r="BY1991" t="s">
        <v>17889</v>
      </c>
      <c r="BZ1991" t="s">
        <v>17890</v>
      </c>
      <c r="CA1991" t="s">
        <v>17891</v>
      </c>
      <c r="CB1991" t="s">
        <v>17892</v>
      </c>
      <c r="CC1991" t="s">
        <v>17893</v>
      </c>
      <c r="CD1991" t="s">
        <v>17894</v>
      </c>
      <c r="CE1991" t="s">
        <v>17895</v>
      </c>
      <c r="CF1991" t="s">
        <v>17896</v>
      </c>
      <c r="CG1991" t="s">
        <v>17897</v>
      </c>
      <c r="CH1991" t="s">
        <v>17898</v>
      </c>
      <c r="CI1991" t="s">
        <v>17899</v>
      </c>
      <c r="CJ1991" t="s">
        <v>17900</v>
      </c>
      <c r="CK1991" t="s">
        <v>17901</v>
      </c>
      <c r="CL1991" t="s">
        <v>17902</v>
      </c>
      <c r="CM1991" t="s">
        <v>17903</v>
      </c>
      <c r="CN1991" t="s">
        <v>17904</v>
      </c>
      <c r="CO1991" t="s">
        <v>17905</v>
      </c>
      <c r="CP1991" t="s">
        <v>17906</v>
      </c>
      <c r="CQ1991" t="s">
        <v>17907</v>
      </c>
      <c r="CR1991" t="s">
        <v>17908</v>
      </c>
      <c r="CS1991" t="s">
        <v>17909</v>
      </c>
      <c r="CT1991" t="s">
        <v>17910</v>
      </c>
      <c r="CU1991" t="s">
        <v>17911</v>
      </c>
      <c r="CV1991" t="s">
        <v>17912</v>
      </c>
      <c r="CW1991" t="s">
        <v>17913</v>
      </c>
      <c r="CX1991" t="s">
        <v>17914</v>
      </c>
      <c r="CY1991" t="s">
        <v>17915</v>
      </c>
      <c r="CZ1991" t="s">
        <v>17916</v>
      </c>
      <c r="DA1991" t="s">
        <v>17917</v>
      </c>
      <c r="DB1991" t="s">
        <v>17918</v>
      </c>
      <c r="DC1991" t="s">
        <v>17919</v>
      </c>
      <c r="DD1991" t="s">
        <v>17920</v>
      </c>
      <c r="DE1991" t="s">
        <v>17921</v>
      </c>
      <c r="DF1991" t="s">
        <v>17922</v>
      </c>
      <c r="DG1991" t="s">
        <v>17923</v>
      </c>
      <c r="DH1991" t="s">
        <v>17924</v>
      </c>
      <c r="DI1991" t="s">
        <v>17925</v>
      </c>
      <c r="DJ1991" t="s">
        <v>17926</v>
      </c>
      <c r="DK1991" t="s">
        <v>17927</v>
      </c>
      <c r="DL1991" t="s">
        <v>17928</v>
      </c>
      <c r="DM1991" t="s">
        <v>17929</v>
      </c>
      <c r="DN1991" t="s">
        <v>17930</v>
      </c>
      <c r="DO1991" t="s">
        <v>17931</v>
      </c>
      <c r="DP1991" t="s">
        <v>17932</v>
      </c>
      <c r="DQ1991" t="s">
        <v>17933</v>
      </c>
      <c r="DR1991" t="s">
        <v>17934</v>
      </c>
      <c r="DS1991" t="s">
        <v>17935</v>
      </c>
      <c r="DT1991" t="s">
        <v>17936</v>
      </c>
      <c r="DU1991" t="s">
        <v>17937</v>
      </c>
      <c r="DV1991" t="s">
        <v>17938</v>
      </c>
      <c r="DW1991" t="s">
        <v>17939</v>
      </c>
      <c r="DX1991" t="s">
        <v>17940</v>
      </c>
      <c r="DY1991" t="s">
        <v>17941</v>
      </c>
      <c r="DZ1991" t="s">
        <v>17942</v>
      </c>
      <c r="EA1991" t="s">
        <v>17943</v>
      </c>
      <c r="EB1991" t="s">
        <v>17944</v>
      </c>
      <c r="EC1991" t="s">
        <v>17945</v>
      </c>
      <c r="ED1991" t="s">
        <v>17946</v>
      </c>
      <c r="EE1991" t="s">
        <v>17947</v>
      </c>
      <c r="EF1991" t="s">
        <v>17948</v>
      </c>
      <c r="EG1991" t="s">
        <v>17949</v>
      </c>
      <c r="EH1991" t="s">
        <v>17950</v>
      </c>
      <c r="EI1991" t="s">
        <v>17951</v>
      </c>
      <c r="EJ1991" t="s">
        <v>17952</v>
      </c>
      <c r="EK1991" t="s">
        <v>17953</v>
      </c>
      <c r="EL1991" t="s">
        <v>17954</v>
      </c>
      <c r="EM1991" t="s">
        <v>17955</v>
      </c>
      <c r="EN1991" t="s">
        <v>17956</v>
      </c>
      <c r="EO1991" t="s">
        <v>17957</v>
      </c>
      <c r="EP1991" t="s">
        <v>17958</v>
      </c>
      <c r="EQ1991" t="s">
        <v>17959</v>
      </c>
      <c r="ER1991" t="s">
        <v>17960</v>
      </c>
      <c r="ES1991" t="s">
        <v>17961</v>
      </c>
      <c r="ET1991" t="s">
        <v>17962</v>
      </c>
      <c r="EU1991" t="s">
        <v>17963</v>
      </c>
      <c r="EV1991" t="s">
        <v>17964</v>
      </c>
      <c r="EW1991" t="s">
        <v>17965</v>
      </c>
      <c r="EX1991" t="s">
        <v>17966</v>
      </c>
      <c r="EY1991" t="s">
        <v>17967</v>
      </c>
      <c r="EZ1991" t="s">
        <v>17968</v>
      </c>
      <c r="FA1991" t="s">
        <v>17969</v>
      </c>
      <c r="FB1991" t="s">
        <v>17970</v>
      </c>
      <c r="FC1991" t="s">
        <v>17971</v>
      </c>
      <c r="FD1991" t="s">
        <v>17972</v>
      </c>
      <c r="FE1991" t="s">
        <v>17973</v>
      </c>
      <c r="FF1991" t="s">
        <v>17974</v>
      </c>
      <c r="FG1991" t="s">
        <v>17975</v>
      </c>
      <c r="FH1991" t="s">
        <v>17976</v>
      </c>
      <c r="FI1991" t="s">
        <v>17977</v>
      </c>
      <c r="FJ1991" t="s">
        <v>17978</v>
      </c>
      <c r="FK1991" t="s">
        <v>17979</v>
      </c>
      <c r="FL1991" t="s">
        <v>17980</v>
      </c>
      <c r="FM1991" t="s">
        <v>17981</v>
      </c>
      <c r="FN1991" t="s">
        <v>17982</v>
      </c>
      <c r="FO1991" t="s">
        <v>17983</v>
      </c>
      <c r="FP1991" t="s">
        <v>17984</v>
      </c>
      <c r="FQ1991" t="s">
        <v>17985</v>
      </c>
      <c r="FR1991" t="s">
        <v>17986</v>
      </c>
      <c r="FS1991" t="s">
        <v>17987</v>
      </c>
      <c r="FT1991" t="s">
        <v>17988</v>
      </c>
      <c r="FU1991" t="s">
        <v>17989</v>
      </c>
      <c r="FV1991" t="s">
        <v>17990</v>
      </c>
      <c r="FW1991" t="s">
        <v>17991</v>
      </c>
      <c r="FX1991" t="s">
        <v>17992</v>
      </c>
      <c r="FY1991" t="s">
        <v>17993</v>
      </c>
      <c r="FZ1991" t="s">
        <v>17994</v>
      </c>
      <c r="GA1991" t="s">
        <v>17995</v>
      </c>
      <c r="GB1991" t="s">
        <v>17996</v>
      </c>
      <c r="GC1991" t="s">
        <v>17997</v>
      </c>
      <c r="GD1991" t="s">
        <v>17998</v>
      </c>
      <c r="GE1991" t="s">
        <v>17999</v>
      </c>
      <c r="GF1991" t="s">
        <v>18000</v>
      </c>
      <c r="GG1991" t="s">
        <v>18001</v>
      </c>
    </row>
    <row r="1992" spans="1:189" x14ac:dyDescent="0.25">
      <c r="A1992" t="s">
        <v>19309</v>
      </c>
      <c r="B1992" t="s">
        <v>19310</v>
      </c>
      <c r="C1992" t="s">
        <v>19311</v>
      </c>
      <c r="D1992" t="s">
        <v>19312</v>
      </c>
    </row>
    <row r="1993" spans="1:189" x14ac:dyDescent="0.25">
      <c r="A1993" t="s">
        <v>17813</v>
      </c>
      <c r="B1993" t="s">
        <v>17814</v>
      </c>
      <c r="C1993" t="s">
        <v>17815</v>
      </c>
      <c r="D1993" t="s">
        <v>17816</v>
      </c>
      <c r="E1993" t="s">
        <v>17817</v>
      </c>
      <c r="F1993" t="s">
        <v>17818</v>
      </c>
      <c r="G1993" t="s">
        <v>17819</v>
      </c>
      <c r="H1993" t="s">
        <v>17820</v>
      </c>
      <c r="I1993" t="s">
        <v>17821</v>
      </c>
      <c r="J1993" t="s">
        <v>17822</v>
      </c>
      <c r="K1993" t="s">
        <v>17823</v>
      </c>
      <c r="L1993" t="s">
        <v>17824</v>
      </c>
      <c r="M1993" t="s">
        <v>17825</v>
      </c>
      <c r="N1993" t="s">
        <v>17826</v>
      </c>
      <c r="O1993" t="s">
        <v>17827</v>
      </c>
      <c r="P1993" t="s">
        <v>17828</v>
      </c>
      <c r="Q1993" t="s">
        <v>17829</v>
      </c>
      <c r="R1993" t="s">
        <v>17830</v>
      </c>
      <c r="S1993" t="s">
        <v>17831</v>
      </c>
      <c r="T1993" t="s">
        <v>17832</v>
      </c>
      <c r="U1993" t="s">
        <v>17833</v>
      </c>
      <c r="V1993" t="s">
        <v>17834</v>
      </c>
      <c r="W1993" t="s">
        <v>17835</v>
      </c>
      <c r="X1993" t="s">
        <v>17836</v>
      </c>
      <c r="Y1993" t="s">
        <v>17837</v>
      </c>
      <c r="Z1993" t="s">
        <v>17838</v>
      </c>
      <c r="AA1993" t="s">
        <v>17839</v>
      </c>
      <c r="AB1993" t="s">
        <v>17840</v>
      </c>
      <c r="AC1993" t="s">
        <v>17841</v>
      </c>
      <c r="AD1993" t="s">
        <v>17842</v>
      </c>
      <c r="AE1993" t="s">
        <v>17843</v>
      </c>
      <c r="AF1993" t="s">
        <v>17844</v>
      </c>
      <c r="AG1993" t="s">
        <v>17845</v>
      </c>
      <c r="AH1993" t="s">
        <v>17846</v>
      </c>
      <c r="AI1993" t="s">
        <v>17847</v>
      </c>
      <c r="AJ1993" t="s">
        <v>17848</v>
      </c>
      <c r="AK1993" t="s">
        <v>17849</v>
      </c>
      <c r="AL1993" t="s">
        <v>17850</v>
      </c>
      <c r="AM1993" t="s">
        <v>17851</v>
      </c>
      <c r="AN1993" t="s">
        <v>17852</v>
      </c>
      <c r="AO1993" t="s">
        <v>17853</v>
      </c>
      <c r="AP1993" t="s">
        <v>17854</v>
      </c>
      <c r="AQ1993" t="s">
        <v>17855</v>
      </c>
      <c r="AR1993" t="s">
        <v>17856</v>
      </c>
      <c r="AS1993" t="s">
        <v>17857</v>
      </c>
      <c r="AT1993" t="s">
        <v>17858</v>
      </c>
      <c r="AU1993" t="s">
        <v>17859</v>
      </c>
      <c r="AV1993" t="s">
        <v>17860</v>
      </c>
      <c r="AW1993" t="s">
        <v>17861</v>
      </c>
      <c r="AX1993" t="s">
        <v>17862</v>
      </c>
      <c r="AY1993" t="s">
        <v>17863</v>
      </c>
      <c r="AZ1993" t="s">
        <v>17864</v>
      </c>
      <c r="BA1993" t="s">
        <v>17865</v>
      </c>
      <c r="BB1993" t="s">
        <v>17866</v>
      </c>
      <c r="BC1993" t="s">
        <v>17867</v>
      </c>
      <c r="BD1993" t="s">
        <v>17868</v>
      </c>
      <c r="BE1993" t="s">
        <v>17869</v>
      </c>
      <c r="BF1993" t="s">
        <v>17870</v>
      </c>
      <c r="BG1993" t="s">
        <v>17871</v>
      </c>
      <c r="BH1993" t="s">
        <v>17872</v>
      </c>
      <c r="BI1993" t="s">
        <v>17873</v>
      </c>
      <c r="BJ1993" t="s">
        <v>17874</v>
      </c>
      <c r="BK1993" t="s">
        <v>17875</v>
      </c>
      <c r="BL1993" t="s">
        <v>17876</v>
      </c>
      <c r="BM1993" t="s">
        <v>17877</v>
      </c>
      <c r="BN1993" t="s">
        <v>17878</v>
      </c>
      <c r="BO1993" t="s">
        <v>17879</v>
      </c>
      <c r="BP1993" t="s">
        <v>17880</v>
      </c>
      <c r="BQ1993" t="s">
        <v>17881</v>
      </c>
      <c r="BR1993" t="s">
        <v>17882</v>
      </c>
      <c r="BS1993" t="s">
        <v>17883</v>
      </c>
      <c r="BT1993" t="s">
        <v>17884</v>
      </c>
      <c r="BU1993" t="s">
        <v>17885</v>
      </c>
      <c r="BV1993" t="s">
        <v>17886</v>
      </c>
      <c r="BW1993" t="s">
        <v>17887</v>
      </c>
      <c r="BX1993" t="s">
        <v>17888</v>
      </c>
      <c r="BY1993" t="s">
        <v>17889</v>
      </c>
      <c r="BZ1993" t="s">
        <v>17890</v>
      </c>
      <c r="CA1993" t="s">
        <v>17891</v>
      </c>
      <c r="CB1993" t="s">
        <v>17892</v>
      </c>
      <c r="CC1993" t="s">
        <v>17893</v>
      </c>
      <c r="CD1993" t="s">
        <v>17894</v>
      </c>
      <c r="CE1993" t="s">
        <v>17895</v>
      </c>
      <c r="CF1993" t="s">
        <v>17896</v>
      </c>
      <c r="CG1993" t="s">
        <v>17897</v>
      </c>
      <c r="CH1993" t="s">
        <v>17898</v>
      </c>
      <c r="CI1993" t="s">
        <v>17899</v>
      </c>
      <c r="CJ1993" t="s">
        <v>17900</v>
      </c>
      <c r="CK1993" t="s">
        <v>17901</v>
      </c>
      <c r="CL1993" t="s">
        <v>17902</v>
      </c>
      <c r="CM1993" t="s">
        <v>17903</v>
      </c>
      <c r="CN1993" t="s">
        <v>17904</v>
      </c>
      <c r="CO1993" t="s">
        <v>17905</v>
      </c>
      <c r="CP1993" t="s">
        <v>17906</v>
      </c>
      <c r="CQ1993" t="s">
        <v>17907</v>
      </c>
      <c r="CR1993" t="s">
        <v>17908</v>
      </c>
      <c r="CS1993" t="s">
        <v>17909</v>
      </c>
      <c r="CT1993" t="s">
        <v>17910</v>
      </c>
      <c r="CU1993" t="s">
        <v>17911</v>
      </c>
      <c r="CV1993" t="s">
        <v>17912</v>
      </c>
      <c r="CW1993" t="s">
        <v>17913</v>
      </c>
      <c r="CX1993" t="s">
        <v>17914</v>
      </c>
      <c r="CY1993" t="s">
        <v>17915</v>
      </c>
      <c r="CZ1993" t="s">
        <v>17916</v>
      </c>
      <c r="DA1993" t="s">
        <v>17917</v>
      </c>
      <c r="DB1993" t="s">
        <v>17918</v>
      </c>
      <c r="DC1993" t="s">
        <v>17919</v>
      </c>
      <c r="DD1993" t="s">
        <v>17920</v>
      </c>
      <c r="DE1993" t="s">
        <v>17921</v>
      </c>
      <c r="DF1993" t="s">
        <v>17922</v>
      </c>
      <c r="DG1993" t="s">
        <v>17923</v>
      </c>
      <c r="DH1993" t="s">
        <v>17924</v>
      </c>
      <c r="DI1993" t="s">
        <v>17925</v>
      </c>
      <c r="DJ1993" t="s">
        <v>17926</v>
      </c>
      <c r="DK1993" t="s">
        <v>17927</v>
      </c>
      <c r="DL1993" t="s">
        <v>17928</v>
      </c>
      <c r="DM1993" t="s">
        <v>17929</v>
      </c>
      <c r="DN1993" t="s">
        <v>17930</v>
      </c>
      <c r="DO1993" t="s">
        <v>17931</v>
      </c>
      <c r="DP1993" t="s">
        <v>17932</v>
      </c>
      <c r="DQ1993" t="s">
        <v>17933</v>
      </c>
      <c r="DR1993" t="s">
        <v>17934</v>
      </c>
      <c r="DS1993" t="s">
        <v>17935</v>
      </c>
      <c r="DT1993" t="s">
        <v>17936</v>
      </c>
      <c r="DU1993" t="s">
        <v>17937</v>
      </c>
      <c r="DV1993" t="s">
        <v>17938</v>
      </c>
      <c r="DW1993" t="s">
        <v>17939</v>
      </c>
      <c r="DX1993" t="s">
        <v>17940</v>
      </c>
      <c r="DY1993" t="s">
        <v>17941</v>
      </c>
      <c r="DZ1993" t="s">
        <v>17942</v>
      </c>
      <c r="EA1993" t="s">
        <v>17943</v>
      </c>
      <c r="EB1993" t="s">
        <v>17944</v>
      </c>
      <c r="EC1993" t="s">
        <v>17945</v>
      </c>
      <c r="ED1993" t="s">
        <v>17946</v>
      </c>
      <c r="EE1993" t="s">
        <v>17947</v>
      </c>
      <c r="EF1993" t="s">
        <v>17948</v>
      </c>
      <c r="EG1993" t="s">
        <v>17949</v>
      </c>
      <c r="EH1993" t="s">
        <v>17950</v>
      </c>
      <c r="EI1993" t="s">
        <v>17951</v>
      </c>
      <c r="EJ1993" t="s">
        <v>17952</v>
      </c>
      <c r="EK1993" t="s">
        <v>17953</v>
      </c>
      <c r="EL1993" t="s">
        <v>17954</v>
      </c>
      <c r="EM1993" t="s">
        <v>17955</v>
      </c>
      <c r="EN1993" t="s">
        <v>17956</v>
      </c>
      <c r="EO1993" t="s">
        <v>17957</v>
      </c>
      <c r="EP1993" t="s">
        <v>17958</v>
      </c>
      <c r="EQ1993" t="s">
        <v>17959</v>
      </c>
      <c r="ER1993" t="s">
        <v>17960</v>
      </c>
      <c r="ES1993" t="s">
        <v>17961</v>
      </c>
      <c r="ET1993" t="s">
        <v>17962</v>
      </c>
      <c r="EU1993" t="s">
        <v>17963</v>
      </c>
      <c r="EV1993" t="s">
        <v>17964</v>
      </c>
      <c r="EW1993" t="s">
        <v>17965</v>
      </c>
      <c r="EX1993" t="s">
        <v>17966</v>
      </c>
      <c r="EY1993" t="s">
        <v>17967</v>
      </c>
      <c r="EZ1993" t="s">
        <v>17968</v>
      </c>
      <c r="FA1993" t="s">
        <v>17969</v>
      </c>
      <c r="FB1993" t="s">
        <v>17970</v>
      </c>
      <c r="FC1993" t="s">
        <v>17971</v>
      </c>
      <c r="FD1993" t="s">
        <v>17972</v>
      </c>
      <c r="FE1993" t="s">
        <v>17973</v>
      </c>
      <c r="FF1993" t="s">
        <v>17974</v>
      </c>
      <c r="FG1993" t="s">
        <v>17975</v>
      </c>
      <c r="FH1993" t="s">
        <v>17976</v>
      </c>
      <c r="FI1993" t="s">
        <v>17977</v>
      </c>
      <c r="FJ1993" t="s">
        <v>17978</v>
      </c>
      <c r="FK1993" t="s">
        <v>17979</v>
      </c>
      <c r="FL1993" t="s">
        <v>17980</v>
      </c>
      <c r="FM1993" t="s">
        <v>17981</v>
      </c>
      <c r="FN1993" t="s">
        <v>17982</v>
      </c>
      <c r="FO1993" t="s">
        <v>17983</v>
      </c>
      <c r="FP1993" t="s">
        <v>17984</v>
      </c>
      <c r="FQ1993" t="s">
        <v>17985</v>
      </c>
      <c r="FR1993" t="s">
        <v>17986</v>
      </c>
      <c r="FS1993" t="s">
        <v>17987</v>
      </c>
      <c r="FT1993" t="s">
        <v>17988</v>
      </c>
      <c r="FU1993" t="s">
        <v>17989</v>
      </c>
      <c r="FV1993" t="s">
        <v>17990</v>
      </c>
      <c r="FW1993" t="s">
        <v>17991</v>
      </c>
      <c r="FX1993" t="s">
        <v>17992</v>
      </c>
      <c r="FY1993" t="s">
        <v>17993</v>
      </c>
      <c r="FZ1993" t="s">
        <v>17994</v>
      </c>
      <c r="GA1993" t="s">
        <v>17995</v>
      </c>
      <c r="GB1993" t="s">
        <v>17996</v>
      </c>
      <c r="GC1993" t="s">
        <v>17997</v>
      </c>
      <c r="GD1993" t="s">
        <v>17998</v>
      </c>
      <c r="GE1993" t="s">
        <v>17999</v>
      </c>
      <c r="GF1993" t="s">
        <v>18000</v>
      </c>
      <c r="GG1993" t="s">
        <v>18001</v>
      </c>
    </row>
    <row r="1994" spans="1:189" x14ac:dyDescent="0.25">
      <c r="A1994" t="s">
        <v>17813</v>
      </c>
      <c r="B1994" t="s">
        <v>17814</v>
      </c>
      <c r="C1994" t="s">
        <v>17815</v>
      </c>
      <c r="D1994" t="s">
        <v>17816</v>
      </c>
      <c r="E1994" t="s">
        <v>17817</v>
      </c>
      <c r="F1994" t="s">
        <v>17818</v>
      </c>
      <c r="G1994" t="s">
        <v>17819</v>
      </c>
      <c r="H1994" t="s">
        <v>17820</v>
      </c>
      <c r="I1994" t="s">
        <v>17821</v>
      </c>
      <c r="J1994" t="s">
        <v>17822</v>
      </c>
      <c r="K1994" t="s">
        <v>17823</v>
      </c>
      <c r="L1994" t="s">
        <v>17824</v>
      </c>
      <c r="M1994" t="s">
        <v>17825</v>
      </c>
      <c r="N1994" t="s">
        <v>17826</v>
      </c>
      <c r="O1994" t="s">
        <v>17827</v>
      </c>
      <c r="P1994" t="s">
        <v>17828</v>
      </c>
      <c r="Q1994" t="s">
        <v>17829</v>
      </c>
      <c r="R1994" t="s">
        <v>17830</v>
      </c>
      <c r="S1994" t="s">
        <v>17831</v>
      </c>
      <c r="T1994" t="s">
        <v>17832</v>
      </c>
      <c r="U1994" t="s">
        <v>17833</v>
      </c>
      <c r="V1994" t="s">
        <v>17834</v>
      </c>
      <c r="W1994" t="s">
        <v>17835</v>
      </c>
      <c r="X1994" t="s">
        <v>17836</v>
      </c>
      <c r="Y1994" t="s">
        <v>17837</v>
      </c>
      <c r="Z1994" t="s">
        <v>17838</v>
      </c>
      <c r="AA1994" t="s">
        <v>17839</v>
      </c>
      <c r="AB1994" t="s">
        <v>17840</v>
      </c>
      <c r="AC1994" t="s">
        <v>17841</v>
      </c>
      <c r="AD1994" t="s">
        <v>17842</v>
      </c>
      <c r="AE1994" t="s">
        <v>17843</v>
      </c>
      <c r="AF1994" t="s">
        <v>17844</v>
      </c>
      <c r="AG1994" t="s">
        <v>17845</v>
      </c>
      <c r="AH1994" t="s">
        <v>17846</v>
      </c>
      <c r="AI1994" t="s">
        <v>17847</v>
      </c>
      <c r="AJ1994" t="s">
        <v>17848</v>
      </c>
      <c r="AK1994" t="s">
        <v>17849</v>
      </c>
      <c r="AL1994" t="s">
        <v>17850</v>
      </c>
      <c r="AM1994" t="s">
        <v>17851</v>
      </c>
      <c r="AN1994" t="s">
        <v>17852</v>
      </c>
      <c r="AO1994" t="s">
        <v>17853</v>
      </c>
      <c r="AP1994" t="s">
        <v>17854</v>
      </c>
      <c r="AQ1994" t="s">
        <v>17855</v>
      </c>
      <c r="AR1994" t="s">
        <v>17856</v>
      </c>
      <c r="AS1994" t="s">
        <v>17857</v>
      </c>
      <c r="AT1994" t="s">
        <v>17858</v>
      </c>
      <c r="AU1994" t="s">
        <v>17859</v>
      </c>
      <c r="AV1994" t="s">
        <v>17860</v>
      </c>
      <c r="AW1994" t="s">
        <v>17861</v>
      </c>
      <c r="AX1994" t="s">
        <v>17862</v>
      </c>
      <c r="AY1994" t="s">
        <v>17863</v>
      </c>
      <c r="AZ1994" t="s">
        <v>17864</v>
      </c>
      <c r="BA1994" t="s">
        <v>17865</v>
      </c>
      <c r="BB1994" t="s">
        <v>17866</v>
      </c>
      <c r="BC1994" t="s">
        <v>17867</v>
      </c>
      <c r="BD1994" t="s">
        <v>17868</v>
      </c>
      <c r="BE1994" t="s">
        <v>17869</v>
      </c>
      <c r="BF1994" t="s">
        <v>17870</v>
      </c>
      <c r="BG1994" t="s">
        <v>17871</v>
      </c>
      <c r="BH1994" t="s">
        <v>17872</v>
      </c>
      <c r="BI1994" t="s">
        <v>17873</v>
      </c>
      <c r="BJ1994" t="s">
        <v>17874</v>
      </c>
      <c r="BK1994" t="s">
        <v>17875</v>
      </c>
      <c r="BL1994" t="s">
        <v>17876</v>
      </c>
      <c r="BM1994" t="s">
        <v>17877</v>
      </c>
      <c r="BN1994" t="s">
        <v>17878</v>
      </c>
      <c r="BO1994" t="s">
        <v>17879</v>
      </c>
      <c r="BP1994" t="s">
        <v>17880</v>
      </c>
      <c r="BQ1994" t="s">
        <v>17881</v>
      </c>
      <c r="BR1994" t="s">
        <v>17882</v>
      </c>
      <c r="BS1994" t="s">
        <v>17883</v>
      </c>
      <c r="BT1994" t="s">
        <v>17884</v>
      </c>
      <c r="BU1994" t="s">
        <v>17885</v>
      </c>
      <c r="BV1994" t="s">
        <v>17886</v>
      </c>
      <c r="BW1994" t="s">
        <v>17887</v>
      </c>
      <c r="BX1994" t="s">
        <v>17888</v>
      </c>
      <c r="BY1994" t="s">
        <v>17889</v>
      </c>
      <c r="BZ1994" t="s">
        <v>17890</v>
      </c>
      <c r="CA1994" t="s">
        <v>17891</v>
      </c>
      <c r="CB1994" t="s">
        <v>17892</v>
      </c>
      <c r="CC1994" t="s">
        <v>17893</v>
      </c>
      <c r="CD1994" t="s">
        <v>17894</v>
      </c>
      <c r="CE1994" t="s">
        <v>17895</v>
      </c>
      <c r="CF1994" t="s">
        <v>17896</v>
      </c>
      <c r="CG1994" t="s">
        <v>17897</v>
      </c>
      <c r="CH1994" t="s">
        <v>17898</v>
      </c>
      <c r="CI1994" t="s">
        <v>17899</v>
      </c>
      <c r="CJ1994" t="s">
        <v>17900</v>
      </c>
      <c r="CK1994" t="s">
        <v>17901</v>
      </c>
      <c r="CL1994" t="s">
        <v>17902</v>
      </c>
      <c r="CM1994" t="s">
        <v>17903</v>
      </c>
      <c r="CN1994" t="s">
        <v>17904</v>
      </c>
      <c r="CO1994" t="s">
        <v>17905</v>
      </c>
      <c r="CP1994" t="s">
        <v>17906</v>
      </c>
      <c r="CQ1994" t="s">
        <v>17907</v>
      </c>
      <c r="CR1994" t="s">
        <v>17908</v>
      </c>
      <c r="CS1994" t="s">
        <v>17909</v>
      </c>
      <c r="CT1994" t="s">
        <v>17910</v>
      </c>
      <c r="CU1994" t="s">
        <v>17911</v>
      </c>
      <c r="CV1994" t="s">
        <v>17912</v>
      </c>
      <c r="CW1994" t="s">
        <v>17913</v>
      </c>
      <c r="CX1994" t="s">
        <v>17914</v>
      </c>
      <c r="CY1994" t="s">
        <v>17915</v>
      </c>
      <c r="CZ1994" t="s">
        <v>17916</v>
      </c>
      <c r="DA1994" t="s">
        <v>17917</v>
      </c>
      <c r="DB1994" t="s">
        <v>17918</v>
      </c>
      <c r="DC1994" t="s">
        <v>17919</v>
      </c>
      <c r="DD1994" t="s">
        <v>17920</v>
      </c>
      <c r="DE1994" t="s">
        <v>17921</v>
      </c>
      <c r="DF1994" t="s">
        <v>17922</v>
      </c>
      <c r="DG1994" t="s">
        <v>17923</v>
      </c>
      <c r="DH1994" t="s">
        <v>17924</v>
      </c>
      <c r="DI1994" t="s">
        <v>17925</v>
      </c>
      <c r="DJ1994" t="s">
        <v>17926</v>
      </c>
      <c r="DK1994" t="s">
        <v>17927</v>
      </c>
      <c r="DL1994" t="s">
        <v>17928</v>
      </c>
      <c r="DM1994" t="s">
        <v>17929</v>
      </c>
      <c r="DN1994" t="s">
        <v>17930</v>
      </c>
      <c r="DO1994" t="s">
        <v>17931</v>
      </c>
      <c r="DP1994" t="s">
        <v>17932</v>
      </c>
      <c r="DQ1994" t="s">
        <v>17933</v>
      </c>
      <c r="DR1994" t="s">
        <v>17934</v>
      </c>
      <c r="DS1994" t="s">
        <v>17935</v>
      </c>
      <c r="DT1994" t="s">
        <v>17936</v>
      </c>
      <c r="DU1994" t="s">
        <v>17937</v>
      </c>
      <c r="DV1994" t="s">
        <v>17938</v>
      </c>
      <c r="DW1994" t="s">
        <v>17939</v>
      </c>
      <c r="DX1994" t="s">
        <v>17940</v>
      </c>
      <c r="DY1994" t="s">
        <v>17941</v>
      </c>
      <c r="DZ1994" t="s">
        <v>17942</v>
      </c>
      <c r="EA1994" t="s">
        <v>17943</v>
      </c>
      <c r="EB1994" t="s">
        <v>17944</v>
      </c>
      <c r="EC1994" t="s">
        <v>17945</v>
      </c>
      <c r="ED1994" t="s">
        <v>17946</v>
      </c>
      <c r="EE1994" t="s">
        <v>17947</v>
      </c>
      <c r="EF1994" t="s">
        <v>17948</v>
      </c>
      <c r="EG1994" t="s">
        <v>17949</v>
      </c>
      <c r="EH1994" t="s">
        <v>17950</v>
      </c>
      <c r="EI1994" t="s">
        <v>17951</v>
      </c>
      <c r="EJ1994" t="s">
        <v>17952</v>
      </c>
      <c r="EK1994" t="s">
        <v>17953</v>
      </c>
      <c r="EL1994" t="s">
        <v>17954</v>
      </c>
      <c r="EM1994" t="s">
        <v>17955</v>
      </c>
      <c r="EN1994" t="s">
        <v>17956</v>
      </c>
      <c r="EO1994" t="s">
        <v>17957</v>
      </c>
      <c r="EP1994" t="s">
        <v>17958</v>
      </c>
      <c r="EQ1994" t="s">
        <v>17959</v>
      </c>
      <c r="ER1994" t="s">
        <v>17960</v>
      </c>
      <c r="ES1994" t="s">
        <v>17961</v>
      </c>
      <c r="ET1994" t="s">
        <v>17962</v>
      </c>
      <c r="EU1994" t="s">
        <v>17963</v>
      </c>
      <c r="EV1994" t="s">
        <v>17964</v>
      </c>
      <c r="EW1994" t="s">
        <v>17965</v>
      </c>
      <c r="EX1994" t="s">
        <v>17966</v>
      </c>
      <c r="EY1994" t="s">
        <v>17967</v>
      </c>
      <c r="EZ1994" t="s">
        <v>17968</v>
      </c>
      <c r="FA1994" t="s">
        <v>17969</v>
      </c>
      <c r="FB1994" t="s">
        <v>17970</v>
      </c>
      <c r="FC1994" t="s">
        <v>17971</v>
      </c>
      <c r="FD1994" t="s">
        <v>17972</v>
      </c>
      <c r="FE1994" t="s">
        <v>17973</v>
      </c>
      <c r="FF1994" t="s">
        <v>17974</v>
      </c>
      <c r="FG1994" t="s">
        <v>17975</v>
      </c>
      <c r="FH1994" t="s">
        <v>17976</v>
      </c>
      <c r="FI1994" t="s">
        <v>17977</v>
      </c>
      <c r="FJ1994" t="s">
        <v>17978</v>
      </c>
      <c r="FK1994" t="s">
        <v>17979</v>
      </c>
      <c r="FL1994" t="s">
        <v>17980</v>
      </c>
      <c r="FM1994" t="s">
        <v>17981</v>
      </c>
      <c r="FN1994" t="s">
        <v>17982</v>
      </c>
      <c r="FO1994" t="s">
        <v>17983</v>
      </c>
      <c r="FP1994" t="s">
        <v>17984</v>
      </c>
      <c r="FQ1994" t="s">
        <v>17985</v>
      </c>
      <c r="FR1994" t="s">
        <v>17986</v>
      </c>
      <c r="FS1994" t="s">
        <v>17987</v>
      </c>
      <c r="FT1994" t="s">
        <v>17988</v>
      </c>
      <c r="FU1994" t="s">
        <v>17989</v>
      </c>
      <c r="FV1994" t="s">
        <v>17990</v>
      </c>
      <c r="FW1994" t="s">
        <v>17991</v>
      </c>
      <c r="FX1994" t="s">
        <v>17992</v>
      </c>
      <c r="FY1994" t="s">
        <v>17993</v>
      </c>
      <c r="FZ1994" t="s">
        <v>17994</v>
      </c>
      <c r="GA1994" t="s">
        <v>17995</v>
      </c>
      <c r="GB1994" t="s">
        <v>17996</v>
      </c>
      <c r="GC1994" t="s">
        <v>17997</v>
      </c>
      <c r="GD1994" t="s">
        <v>17998</v>
      </c>
      <c r="GE1994" t="s">
        <v>17999</v>
      </c>
      <c r="GF1994" t="s">
        <v>18000</v>
      </c>
      <c r="GG1994" t="s">
        <v>18001</v>
      </c>
    </row>
    <row r="1995" spans="1:189" x14ac:dyDescent="0.25">
      <c r="A1995" t="s">
        <v>19824</v>
      </c>
    </row>
    <row r="1996" spans="1:189" x14ac:dyDescent="0.25">
      <c r="A1996" t="s">
        <v>18068</v>
      </c>
      <c r="B1996" t="s">
        <v>18069</v>
      </c>
      <c r="C1996" t="s">
        <v>18070</v>
      </c>
      <c r="D1996" t="s">
        <v>18071</v>
      </c>
      <c r="E1996" t="s">
        <v>18072</v>
      </c>
      <c r="F1996" t="s">
        <v>18073</v>
      </c>
      <c r="G1996" t="s">
        <v>18074</v>
      </c>
      <c r="H1996" t="s">
        <v>18075</v>
      </c>
      <c r="I1996" t="s">
        <v>18076</v>
      </c>
      <c r="J1996" t="s">
        <v>18077</v>
      </c>
      <c r="K1996" t="s">
        <v>18078</v>
      </c>
      <c r="L1996" t="s">
        <v>18079</v>
      </c>
      <c r="M1996" t="s">
        <v>18080</v>
      </c>
      <c r="N1996" t="s">
        <v>18081</v>
      </c>
      <c r="O1996" t="s">
        <v>18082</v>
      </c>
      <c r="P1996" t="s">
        <v>18083</v>
      </c>
      <c r="Q1996" t="s">
        <v>18084</v>
      </c>
      <c r="R1996" t="s">
        <v>18085</v>
      </c>
      <c r="S1996" t="s">
        <v>18086</v>
      </c>
      <c r="T1996" t="s">
        <v>18087</v>
      </c>
      <c r="U1996" t="s">
        <v>18088</v>
      </c>
      <c r="V1996" t="s">
        <v>18089</v>
      </c>
      <c r="W1996" t="s">
        <v>18090</v>
      </c>
      <c r="X1996" t="s">
        <v>18091</v>
      </c>
      <c r="Y1996" t="s">
        <v>18092</v>
      </c>
      <c r="Z1996" t="s">
        <v>18093</v>
      </c>
      <c r="AA1996" t="s">
        <v>18094</v>
      </c>
      <c r="AB1996" t="s">
        <v>18095</v>
      </c>
      <c r="AC1996" t="s">
        <v>18097</v>
      </c>
      <c r="AD1996" t="s">
        <v>18098</v>
      </c>
      <c r="AE1996" t="s">
        <v>18099</v>
      </c>
      <c r="AF1996" t="s">
        <v>18100</v>
      </c>
      <c r="AG1996" t="s">
        <v>18101</v>
      </c>
      <c r="AH1996" t="s">
        <v>18103</v>
      </c>
      <c r="AI1996" t="s">
        <v>18102</v>
      </c>
      <c r="AJ1996" t="s">
        <v>18096</v>
      </c>
    </row>
    <row r="1997" spans="1:189" x14ac:dyDescent="0.25">
      <c r="A1997" t="s">
        <v>17813</v>
      </c>
      <c r="B1997" t="s">
        <v>17814</v>
      </c>
      <c r="C1997" t="s">
        <v>17815</v>
      </c>
      <c r="D1997" t="s">
        <v>17816</v>
      </c>
      <c r="E1997" t="s">
        <v>17817</v>
      </c>
      <c r="F1997" t="s">
        <v>17818</v>
      </c>
      <c r="G1997" t="s">
        <v>17819</v>
      </c>
      <c r="H1997" t="s">
        <v>17820</v>
      </c>
      <c r="I1997" t="s">
        <v>17821</v>
      </c>
      <c r="J1997" t="s">
        <v>17822</v>
      </c>
      <c r="K1997" t="s">
        <v>17823</v>
      </c>
      <c r="L1997" t="s">
        <v>17824</v>
      </c>
      <c r="M1997" t="s">
        <v>17825</v>
      </c>
      <c r="N1997" t="s">
        <v>17826</v>
      </c>
      <c r="O1997" t="s">
        <v>17827</v>
      </c>
      <c r="P1997" t="s">
        <v>17828</v>
      </c>
      <c r="Q1997" t="s">
        <v>17829</v>
      </c>
      <c r="R1997" t="s">
        <v>17830</v>
      </c>
      <c r="S1997" t="s">
        <v>17831</v>
      </c>
      <c r="T1997" t="s">
        <v>17832</v>
      </c>
      <c r="U1997" t="s">
        <v>17833</v>
      </c>
      <c r="V1997" t="s">
        <v>17834</v>
      </c>
      <c r="W1997" t="s">
        <v>17835</v>
      </c>
      <c r="X1997" t="s">
        <v>17836</v>
      </c>
      <c r="Y1997" t="s">
        <v>17837</v>
      </c>
      <c r="Z1997" t="s">
        <v>17838</v>
      </c>
      <c r="AA1997" t="s">
        <v>17839</v>
      </c>
      <c r="AB1997" t="s">
        <v>17840</v>
      </c>
      <c r="AC1997" t="s">
        <v>17841</v>
      </c>
      <c r="AD1997" t="s">
        <v>17842</v>
      </c>
      <c r="AE1997" t="s">
        <v>17843</v>
      </c>
      <c r="AF1997" t="s">
        <v>17844</v>
      </c>
      <c r="AG1997" t="s">
        <v>17845</v>
      </c>
      <c r="AH1997" t="s">
        <v>17846</v>
      </c>
      <c r="AI1997" t="s">
        <v>17847</v>
      </c>
      <c r="AJ1997" t="s">
        <v>17848</v>
      </c>
      <c r="AK1997" t="s">
        <v>17849</v>
      </c>
      <c r="AL1997" t="s">
        <v>17850</v>
      </c>
      <c r="AM1997" t="s">
        <v>17851</v>
      </c>
      <c r="AN1997" t="s">
        <v>17852</v>
      </c>
      <c r="AO1997" t="s">
        <v>17853</v>
      </c>
      <c r="AP1997" t="s">
        <v>17854</v>
      </c>
      <c r="AQ1997" t="s">
        <v>17855</v>
      </c>
      <c r="AR1997" t="s">
        <v>17856</v>
      </c>
      <c r="AS1997" t="s">
        <v>17857</v>
      </c>
      <c r="AT1997" t="s">
        <v>17858</v>
      </c>
      <c r="AU1997" t="s">
        <v>17859</v>
      </c>
      <c r="AV1997" t="s">
        <v>17860</v>
      </c>
      <c r="AW1997" t="s">
        <v>17861</v>
      </c>
      <c r="AX1997" t="s">
        <v>17862</v>
      </c>
      <c r="AY1997" t="s">
        <v>17863</v>
      </c>
      <c r="AZ1997" t="s">
        <v>17864</v>
      </c>
      <c r="BA1997" t="s">
        <v>17865</v>
      </c>
      <c r="BB1997" t="s">
        <v>17866</v>
      </c>
      <c r="BC1997" t="s">
        <v>17867</v>
      </c>
      <c r="BD1997" t="s">
        <v>17868</v>
      </c>
      <c r="BE1997" t="s">
        <v>17869</v>
      </c>
      <c r="BF1997" t="s">
        <v>17870</v>
      </c>
      <c r="BG1997" t="s">
        <v>17871</v>
      </c>
      <c r="BH1997" t="s">
        <v>17872</v>
      </c>
      <c r="BI1997" t="s">
        <v>17873</v>
      </c>
      <c r="BJ1997" t="s">
        <v>17874</v>
      </c>
      <c r="BK1997" t="s">
        <v>17875</v>
      </c>
      <c r="BL1997" t="s">
        <v>17876</v>
      </c>
      <c r="BM1997" t="s">
        <v>17877</v>
      </c>
      <c r="BN1997" t="s">
        <v>17878</v>
      </c>
      <c r="BO1997" t="s">
        <v>17879</v>
      </c>
      <c r="BP1997" t="s">
        <v>17880</v>
      </c>
      <c r="BQ1997" t="s">
        <v>17881</v>
      </c>
      <c r="BR1997" t="s">
        <v>17882</v>
      </c>
      <c r="BS1997" t="s">
        <v>17883</v>
      </c>
      <c r="BT1997" t="s">
        <v>17884</v>
      </c>
      <c r="BU1997" t="s">
        <v>17885</v>
      </c>
      <c r="BV1997" t="s">
        <v>17886</v>
      </c>
      <c r="BW1997" t="s">
        <v>17887</v>
      </c>
      <c r="BX1997" t="s">
        <v>17888</v>
      </c>
      <c r="BY1997" t="s">
        <v>17889</v>
      </c>
      <c r="BZ1997" t="s">
        <v>17890</v>
      </c>
      <c r="CA1997" t="s">
        <v>17891</v>
      </c>
      <c r="CB1997" t="s">
        <v>17892</v>
      </c>
      <c r="CC1997" t="s">
        <v>17893</v>
      </c>
      <c r="CD1997" t="s">
        <v>17894</v>
      </c>
      <c r="CE1997" t="s">
        <v>17895</v>
      </c>
      <c r="CF1997" t="s">
        <v>17896</v>
      </c>
      <c r="CG1997" t="s">
        <v>17897</v>
      </c>
      <c r="CH1997" t="s">
        <v>17898</v>
      </c>
      <c r="CI1997" t="s">
        <v>17899</v>
      </c>
      <c r="CJ1997" t="s">
        <v>17900</v>
      </c>
      <c r="CK1997" t="s">
        <v>17901</v>
      </c>
      <c r="CL1997" t="s">
        <v>17902</v>
      </c>
      <c r="CM1997" t="s">
        <v>17903</v>
      </c>
      <c r="CN1997" t="s">
        <v>17904</v>
      </c>
      <c r="CO1997" t="s">
        <v>17905</v>
      </c>
      <c r="CP1997" t="s">
        <v>17906</v>
      </c>
      <c r="CQ1997" t="s">
        <v>17907</v>
      </c>
      <c r="CR1997" t="s">
        <v>17908</v>
      </c>
      <c r="CS1997" t="s">
        <v>17909</v>
      </c>
      <c r="CT1997" t="s">
        <v>17910</v>
      </c>
      <c r="CU1997" t="s">
        <v>17911</v>
      </c>
      <c r="CV1997" t="s">
        <v>17912</v>
      </c>
      <c r="CW1997" t="s">
        <v>17913</v>
      </c>
      <c r="CX1997" t="s">
        <v>17914</v>
      </c>
      <c r="CY1997" t="s">
        <v>17915</v>
      </c>
      <c r="CZ1997" t="s">
        <v>17916</v>
      </c>
      <c r="DA1997" t="s">
        <v>17917</v>
      </c>
      <c r="DB1997" t="s">
        <v>17918</v>
      </c>
      <c r="DC1997" t="s">
        <v>17919</v>
      </c>
      <c r="DD1997" t="s">
        <v>17920</v>
      </c>
      <c r="DE1997" t="s">
        <v>17921</v>
      </c>
      <c r="DF1997" t="s">
        <v>17922</v>
      </c>
      <c r="DG1997" t="s">
        <v>17923</v>
      </c>
      <c r="DH1997" t="s">
        <v>17924</v>
      </c>
      <c r="DI1997" t="s">
        <v>17925</v>
      </c>
      <c r="DJ1997" t="s">
        <v>17926</v>
      </c>
      <c r="DK1997" t="s">
        <v>17927</v>
      </c>
      <c r="DL1997" t="s">
        <v>17928</v>
      </c>
      <c r="DM1997" t="s">
        <v>17929</v>
      </c>
      <c r="DN1997" t="s">
        <v>17930</v>
      </c>
      <c r="DO1997" t="s">
        <v>17931</v>
      </c>
      <c r="DP1997" t="s">
        <v>17932</v>
      </c>
      <c r="DQ1997" t="s">
        <v>17933</v>
      </c>
      <c r="DR1997" t="s">
        <v>17934</v>
      </c>
      <c r="DS1997" t="s">
        <v>17935</v>
      </c>
      <c r="DT1997" t="s">
        <v>17936</v>
      </c>
      <c r="DU1997" t="s">
        <v>17937</v>
      </c>
      <c r="DV1997" t="s">
        <v>17938</v>
      </c>
      <c r="DW1997" t="s">
        <v>17939</v>
      </c>
      <c r="DX1997" t="s">
        <v>17940</v>
      </c>
      <c r="DY1997" t="s">
        <v>17941</v>
      </c>
      <c r="DZ1997" t="s">
        <v>17942</v>
      </c>
      <c r="EA1997" t="s">
        <v>17943</v>
      </c>
      <c r="EB1997" t="s">
        <v>17944</v>
      </c>
      <c r="EC1997" t="s">
        <v>17945</v>
      </c>
      <c r="ED1997" t="s">
        <v>17946</v>
      </c>
      <c r="EE1997" t="s">
        <v>17947</v>
      </c>
      <c r="EF1997" t="s">
        <v>17948</v>
      </c>
      <c r="EG1997" t="s">
        <v>17949</v>
      </c>
      <c r="EH1997" t="s">
        <v>17950</v>
      </c>
      <c r="EI1997" t="s">
        <v>17951</v>
      </c>
      <c r="EJ1997" t="s">
        <v>17952</v>
      </c>
      <c r="EK1997" t="s">
        <v>17953</v>
      </c>
      <c r="EL1997" t="s">
        <v>17954</v>
      </c>
      <c r="EM1997" t="s">
        <v>17955</v>
      </c>
      <c r="EN1997" t="s">
        <v>17956</v>
      </c>
      <c r="EO1997" t="s">
        <v>17957</v>
      </c>
      <c r="EP1997" t="s">
        <v>17958</v>
      </c>
      <c r="EQ1997" t="s">
        <v>17959</v>
      </c>
      <c r="ER1997" t="s">
        <v>17960</v>
      </c>
      <c r="ES1997" t="s">
        <v>17961</v>
      </c>
      <c r="ET1997" t="s">
        <v>17962</v>
      </c>
      <c r="EU1997" t="s">
        <v>17963</v>
      </c>
      <c r="EV1997" t="s">
        <v>17964</v>
      </c>
      <c r="EW1997" t="s">
        <v>17965</v>
      </c>
      <c r="EX1997" t="s">
        <v>17966</v>
      </c>
      <c r="EY1997" t="s">
        <v>17967</v>
      </c>
      <c r="EZ1997" t="s">
        <v>17968</v>
      </c>
      <c r="FA1997" t="s">
        <v>17969</v>
      </c>
      <c r="FB1997" t="s">
        <v>17970</v>
      </c>
      <c r="FC1997" t="s">
        <v>17971</v>
      </c>
      <c r="FD1997" t="s">
        <v>17972</v>
      </c>
      <c r="FE1997" t="s">
        <v>17973</v>
      </c>
      <c r="FF1997" t="s">
        <v>17974</v>
      </c>
      <c r="FG1997" t="s">
        <v>17975</v>
      </c>
      <c r="FH1997" t="s">
        <v>17976</v>
      </c>
      <c r="FI1997" t="s">
        <v>17977</v>
      </c>
      <c r="FJ1997" t="s">
        <v>17978</v>
      </c>
      <c r="FK1997" t="s">
        <v>17979</v>
      </c>
      <c r="FL1997" t="s">
        <v>17980</v>
      </c>
      <c r="FM1997" t="s">
        <v>17981</v>
      </c>
      <c r="FN1997" t="s">
        <v>17982</v>
      </c>
      <c r="FO1997" t="s">
        <v>17983</v>
      </c>
      <c r="FP1997" t="s">
        <v>17984</v>
      </c>
      <c r="FQ1997" t="s">
        <v>17985</v>
      </c>
      <c r="FR1997" t="s">
        <v>17986</v>
      </c>
      <c r="FS1997" t="s">
        <v>17987</v>
      </c>
      <c r="FT1997" t="s">
        <v>17988</v>
      </c>
      <c r="FU1997" t="s">
        <v>17989</v>
      </c>
      <c r="FV1997" t="s">
        <v>17990</v>
      </c>
      <c r="FW1997" t="s">
        <v>17991</v>
      </c>
      <c r="FX1997" t="s">
        <v>17992</v>
      </c>
      <c r="FY1997" t="s">
        <v>17993</v>
      </c>
      <c r="FZ1997" t="s">
        <v>17994</v>
      </c>
      <c r="GA1997" t="s">
        <v>17995</v>
      </c>
      <c r="GB1997" t="s">
        <v>17996</v>
      </c>
      <c r="GC1997" t="s">
        <v>17997</v>
      </c>
      <c r="GD1997" t="s">
        <v>17998</v>
      </c>
      <c r="GE1997" t="s">
        <v>17999</v>
      </c>
      <c r="GF1997" t="s">
        <v>18000</v>
      </c>
      <c r="GG1997" t="s">
        <v>18001</v>
      </c>
    </row>
    <row r="1998" spans="1:189" x14ac:dyDescent="0.25">
      <c r="A1998" t="s">
        <v>19705</v>
      </c>
      <c r="B1998" t="s">
        <v>19706</v>
      </c>
      <c r="C1998" t="s">
        <v>19707</v>
      </c>
      <c r="D1998" t="s">
        <v>19708</v>
      </c>
      <c r="E1998" t="s">
        <v>19709</v>
      </c>
      <c r="F1998" t="s">
        <v>19710</v>
      </c>
      <c r="G1998" t="s">
        <v>19711</v>
      </c>
      <c r="H1998" t="s">
        <v>19712</v>
      </c>
      <c r="I1998" t="s">
        <v>19713</v>
      </c>
      <c r="J1998" t="s">
        <v>19714</v>
      </c>
      <c r="K1998" t="s">
        <v>19715</v>
      </c>
      <c r="L1998" t="s">
        <v>19716</v>
      </c>
      <c r="M1998" t="s">
        <v>19717</v>
      </c>
      <c r="N1998" t="s">
        <v>19718</v>
      </c>
      <c r="O1998" t="s">
        <v>19825</v>
      </c>
      <c r="P1998" t="s">
        <v>19826</v>
      </c>
      <c r="Q1998" t="s">
        <v>19827</v>
      </c>
    </row>
    <row r="1999" spans="1:189" x14ac:dyDescent="0.25">
      <c r="A1999" t="s">
        <v>19828</v>
      </c>
    </row>
    <row r="2000" spans="1:189" x14ac:dyDescent="0.25">
      <c r="A2000" t="s">
        <v>19829</v>
      </c>
      <c r="B2000" t="s">
        <v>19830</v>
      </c>
      <c r="C2000" t="s">
        <v>19831</v>
      </c>
      <c r="D2000" t="s">
        <v>19832</v>
      </c>
    </row>
    <row r="2001" spans="1:983" x14ac:dyDescent="0.25">
      <c r="A2001" t="s">
        <v>17813</v>
      </c>
      <c r="B2001" t="s">
        <v>17814</v>
      </c>
      <c r="C2001" t="s">
        <v>17815</v>
      </c>
      <c r="D2001" t="s">
        <v>17816</v>
      </c>
      <c r="E2001" t="s">
        <v>17817</v>
      </c>
      <c r="F2001" t="s">
        <v>17818</v>
      </c>
      <c r="G2001" t="s">
        <v>17819</v>
      </c>
      <c r="H2001" t="s">
        <v>17820</v>
      </c>
      <c r="I2001" t="s">
        <v>17821</v>
      </c>
      <c r="J2001" t="s">
        <v>17822</v>
      </c>
      <c r="K2001" t="s">
        <v>17823</v>
      </c>
      <c r="L2001" t="s">
        <v>17824</v>
      </c>
      <c r="M2001" t="s">
        <v>17825</v>
      </c>
      <c r="N2001" t="s">
        <v>17826</v>
      </c>
      <c r="O2001" t="s">
        <v>17827</v>
      </c>
      <c r="P2001" t="s">
        <v>17828</v>
      </c>
      <c r="Q2001" t="s">
        <v>17829</v>
      </c>
      <c r="R2001" t="s">
        <v>17830</v>
      </c>
      <c r="S2001" t="s">
        <v>17831</v>
      </c>
      <c r="T2001" t="s">
        <v>17832</v>
      </c>
      <c r="U2001" t="s">
        <v>17833</v>
      </c>
      <c r="V2001" t="s">
        <v>17834</v>
      </c>
      <c r="W2001" t="s">
        <v>17835</v>
      </c>
      <c r="X2001" t="s">
        <v>17836</v>
      </c>
      <c r="Y2001" t="s">
        <v>17837</v>
      </c>
      <c r="Z2001" t="s">
        <v>17838</v>
      </c>
      <c r="AA2001" t="s">
        <v>17839</v>
      </c>
      <c r="AB2001" t="s">
        <v>17840</v>
      </c>
      <c r="AC2001" t="s">
        <v>17841</v>
      </c>
      <c r="AD2001" t="s">
        <v>17842</v>
      </c>
      <c r="AE2001" t="s">
        <v>17843</v>
      </c>
      <c r="AF2001" t="s">
        <v>17844</v>
      </c>
      <c r="AG2001" t="s">
        <v>17845</v>
      </c>
      <c r="AH2001" t="s">
        <v>17846</v>
      </c>
      <c r="AI2001" t="s">
        <v>17847</v>
      </c>
      <c r="AJ2001" t="s">
        <v>17848</v>
      </c>
      <c r="AK2001" t="s">
        <v>17849</v>
      </c>
      <c r="AL2001" t="s">
        <v>17850</v>
      </c>
      <c r="AM2001" t="s">
        <v>17851</v>
      </c>
      <c r="AN2001" t="s">
        <v>17852</v>
      </c>
      <c r="AO2001" t="s">
        <v>17853</v>
      </c>
      <c r="AP2001" t="s">
        <v>17854</v>
      </c>
      <c r="AQ2001" t="s">
        <v>17855</v>
      </c>
      <c r="AR2001" t="s">
        <v>17856</v>
      </c>
      <c r="AS2001" t="s">
        <v>17857</v>
      </c>
      <c r="AT2001" t="s">
        <v>17858</v>
      </c>
      <c r="AU2001" t="s">
        <v>17859</v>
      </c>
      <c r="AV2001" t="s">
        <v>17860</v>
      </c>
      <c r="AW2001" t="s">
        <v>17861</v>
      </c>
      <c r="AX2001" t="s">
        <v>17862</v>
      </c>
      <c r="AY2001" t="s">
        <v>17863</v>
      </c>
      <c r="AZ2001" t="s">
        <v>17864</v>
      </c>
      <c r="BA2001" t="s">
        <v>17865</v>
      </c>
      <c r="BB2001" t="s">
        <v>17866</v>
      </c>
      <c r="BC2001" t="s">
        <v>17867</v>
      </c>
      <c r="BD2001" t="s">
        <v>17868</v>
      </c>
      <c r="BE2001" t="s">
        <v>17869</v>
      </c>
      <c r="BF2001" t="s">
        <v>17870</v>
      </c>
      <c r="BG2001" t="s">
        <v>17871</v>
      </c>
      <c r="BH2001" t="s">
        <v>17872</v>
      </c>
      <c r="BI2001" t="s">
        <v>17873</v>
      </c>
      <c r="BJ2001" t="s">
        <v>17874</v>
      </c>
      <c r="BK2001" t="s">
        <v>17875</v>
      </c>
      <c r="BL2001" t="s">
        <v>17876</v>
      </c>
      <c r="BM2001" t="s">
        <v>17877</v>
      </c>
      <c r="BN2001" t="s">
        <v>17878</v>
      </c>
      <c r="BO2001" t="s">
        <v>17879</v>
      </c>
      <c r="BP2001" t="s">
        <v>17880</v>
      </c>
      <c r="BQ2001" t="s">
        <v>17881</v>
      </c>
      <c r="BR2001" t="s">
        <v>17882</v>
      </c>
      <c r="BS2001" t="s">
        <v>17883</v>
      </c>
      <c r="BT2001" t="s">
        <v>17884</v>
      </c>
      <c r="BU2001" t="s">
        <v>17885</v>
      </c>
      <c r="BV2001" t="s">
        <v>17886</v>
      </c>
      <c r="BW2001" t="s">
        <v>17887</v>
      </c>
      <c r="BX2001" t="s">
        <v>17888</v>
      </c>
      <c r="BY2001" t="s">
        <v>17889</v>
      </c>
      <c r="BZ2001" t="s">
        <v>17890</v>
      </c>
      <c r="CA2001" t="s">
        <v>17891</v>
      </c>
      <c r="CB2001" t="s">
        <v>17892</v>
      </c>
      <c r="CC2001" t="s">
        <v>17893</v>
      </c>
      <c r="CD2001" t="s">
        <v>17894</v>
      </c>
      <c r="CE2001" t="s">
        <v>17895</v>
      </c>
      <c r="CF2001" t="s">
        <v>17896</v>
      </c>
      <c r="CG2001" t="s">
        <v>17897</v>
      </c>
      <c r="CH2001" t="s">
        <v>17898</v>
      </c>
      <c r="CI2001" t="s">
        <v>17899</v>
      </c>
      <c r="CJ2001" t="s">
        <v>17900</v>
      </c>
      <c r="CK2001" t="s">
        <v>17901</v>
      </c>
      <c r="CL2001" t="s">
        <v>17902</v>
      </c>
      <c r="CM2001" t="s">
        <v>17903</v>
      </c>
      <c r="CN2001" t="s">
        <v>17904</v>
      </c>
      <c r="CO2001" t="s">
        <v>17905</v>
      </c>
      <c r="CP2001" t="s">
        <v>17906</v>
      </c>
      <c r="CQ2001" t="s">
        <v>17907</v>
      </c>
      <c r="CR2001" t="s">
        <v>17908</v>
      </c>
      <c r="CS2001" t="s">
        <v>17909</v>
      </c>
      <c r="CT2001" t="s">
        <v>17910</v>
      </c>
      <c r="CU2001" t="s">
        <v>17911</v>
      </c>
      <c r="CV2001" t="s">
        <v>17912</v>
      </c>
      <c r="CW2001" t="s">
        <v>17913</v>
      </c>
      <c r="CX2001" t="s">
        <v>17914</v>
      </c>
      <c r="CY2001" t="s">
        <v>17915</v>
      </c>
      <c r="CZ2001" t="s">
        <v>17916</v>
      </c>
      <c r="DA2001" t="s">
        <v>17917</v>
      </c>
      <c r="DB2001" t="s">
        <v>17918</v>
      </c>
      <c r="DC2001" t="s">
        <v>17919</v>
      </c>
      <c r="DD2001" t="s">
        <v>17920</v>
      </c>
      <c r="DE2001" t="s">
        <v>17921</v>
      </c>
      <c r="DF2001" t="s">
        <v>17922</v>
      </c>
      <c r="DG2001" t="s">
        <v>17923</v>
      </c>
      <c r="DH2001" t="s">
        <v>17924</v>
      </c>
      <c r="DI2001" t="s">
        <v>17925</v>
      </c>
      <c r="DJ2001" t="s">
        <v>17926</v>
      </c>
      <c r="DK2001" t="s">
        <v>17927</v>
      </c>
      <c r="DL2001" t="s">
        <v>17928</v>
      </c>
      <c r="DM2001" t="s">
        <v>17929</v>
      </c>
      <c r="DN2001" t="s">
        <v>17930</v>
      </c>
      <c r="DO2001" t="s">
        <v>17931</v>
      </c>
      <c r="DP2001" t="s">
        <v>17932</v>
      </c>
      <c r="DQ2001" t="s">
        <v>17933</v>
      </c>
      <c r="DR2001" t="s">
        <v>17934</v>
      </c>
      <c r="DS2001" t="s">
        <v>17935</v>
      </c>
      <c r="DT2001" t="s">
        <v>17936</v>
      </c>
      <c r="DU2001" t="s">
        <v>17937</v>
      </c>
      <c r="DV2001" t="s">
        <v>17938</v>
      </c>
      <c r="DW2001" t="s">
        <v>17939</v>
      </c>
      <c r="DX2001" t="s">
        <v>17940</v>
      </c>
      <c r="DY2001" t="s">
        <v>17941</v>
      </c>
      <c r="DZ2001" t="s">
        <v>17942</v>
      </c>
      <c r="EA2001" t="s">
        <v>17943</v>
      </c>
      <c r="EB2001" t="s">
        <v>17944</v>
      </c>
      <c r="EC2001" t="s">
        <v>17945</v>
      </c>
      <c r="ED2001" t="s">
        <v>17946</v>
      </c>
      <c r="EE2001" t="s">
        <v>17947</v>
      </c>
      <c r="EF2001" t="s">
        <v>17948</v>
      </c>
      <c r="EG2001" t="s">
        <v>17949</v>
      </c>
      <c r="EH2001" t="s">
        <v>17950</v>
      </c>
      <c r="EI2001" t="s">
        <v>17951</v>
      </c>
      <c r="EJ2001" t="s">
        <v>17952</v>
      </c>
      <c r="EK2001" t="s">
        <v>17953</v>
      </c>
      <c r="EL2001" t="s">
        <v>17954</v>
      </c>
      <c r="EM2001" t="s">
        <v>17955</v>
      </c>
      <c r="EN2001" t="s">
        <v>17956</v>
      </c>
      <c r="EO2001" t="s">
        <v>17957</v>
      </c>
      <c r="EP2001" t="s">
        <v>17958</v>
      </c>
      <c r="EQ2001" t="s">
        <v>17959</v>
      </c>
      <c r="ER2001" t="s">
        <v>17960</v>
      </c>
      <c r="ES2001" t="s">
        <v>17961</v>
      </c>
      <c r="ET2001" t="s">
        <v>17962</v>
      </c>
      <c r="EU2001" t="s">
        <v>17963</v>
      </c>
      <c r="EV2001" t="s">
        <v>17964</v>
      </c>
      <c r="EW2001" t="s">
        <v>17965</v>
      </c>
      <c r="EX2001" t="s">
        <v>17966</v>
      </c>
      <c r="EY2001" t="s">
        <v>17967</v>
      </c>
      <c r="EZ2001" t="s">
        <v>17968</v>
      </c>
      <c r="FA2001" t="s">
        <v>17969</v>
      </c>
      <c r="FB2001" t="s">
        <v>17970</v>
      </c>
      <c r="FC2001" t="s">
        <v>17971</v>
      </c>
      <c r="FD2001" t="s">
        <v>17972</v>
      </c>
      <c r="FE2001" t="s">
        <v>17973</v>
      </c>
      <c r="FF2001" t="s">
        <v>17974</v>
      </c>
      <c r="FG2001" t="s">
        <v>17975</v>
      </c>
      <c r="FH2001" t="s">
        <v>17976</v>
      </c>
      <c r="FI2001" t="s">
        <v>17977</v>
      </c>
      <c r="FJ2001" t="s">
        <v>17978</v>
      </c>
      <c r="FK2001" t="s">
        <v>17979</v>
      </c>
      <c r="FL2001" t="s">
        <v>17980</v>
      </c>
      <c r="FM2001" t="s">
        <v>17981</v>
      </c>
      <c r="FN2001" t="s">
        <v>17982</v>
      </c>
      <c r="FO2001" t="s">
        <v>17983</v>
      </c>
      <c r="FP2001" t="s">
        <v>17984</v>
      </c>
      <c r="FQ2001" t="s">
        <v>17985</v>
      </c>
      <c r="FR2001" t="s">
        <v>17986</v>
      </c>
      <c r="FS2001" t="s">
        <v>17987</v>
      </c>
      <c r="FT2001" t="s">
        <v>17988</v>
      </c>
      <c r="FU2001" t="s">
        <v>17989</v>
      </c>
      <c r="FV2001" t="s">
        <v>17990</v>
      </c>
      <c r="FW2001" t="s">
        <v>17991</v>
      </c>
      <c r="FX2001" t="s">
        <v>17992</v>
      </c>
      <c r="FY2001" t="s">
        <v>17993</v>
      </c>
      <c r="FZ2001" t="s">
        <v>17994</v>
      </c>
      <c r="GA2001" t="s">
        <v>17995</v>
      </c>
      <c r="GB2001" t="s">
        <v>17996</v>
      </c>
      <c r="GC2001" t="s">
        <v>17997</v>
      </c>
      <c r="GD2001" t="s">
        <v>17998</v>
      </c>
      <c r="GE2001" t="s">
        <v>17999</v>
      </c>
      <c r="GF2001" t="s">
        <v>18000</v>
      </c>
      <c r="GG2001" t="s">
        <v>18001</v>
      </c>
    </row>
    <row r="2002" spans="1:983" x14ac:dyDescent="0.25">
      <c r="A2002" t="s">
        <v>17370</v>
      </c>
      <c r="B2002" t="s">
        <v>17371</v>
      </c>
      <c r="C2002" t="s">
        <v>17372</v>
      </c>
      <c r="D2002" t="s">
        <v>17373</v>
      </c>
      <c r="E2002" t="s">
        <v>17374</v>
      </c>
      <c r="F2002" t="s">
        <v>17375</v>
      </c>
      <c r="G2002" t="s">
        <v>17376</v>
      </c>
      <c r="H2002" t="s">
        <v>17594</v>
      </c>
      <c r="I2002" t="s">
        <v>17377</v>
      </c>
      <c r="J2002" t="s">
        <v>17378</v>
      </c>
      <c r="K2002" t="s">
        <v>17379</v>
      </c>
      <c r="L2002" t="s">
        <v>17380</v>
      </c>
      <c r="M2002" t="s">
        <v>17381</v>
      </c>
      <c r="N2002" t="s">
        <v>17382</v>
      </c>
      <c r="O2002" t="s">
        <v>17383</v>
      </c>
      <c r="P2002" t="s">
        <v>17384</v>
      </c>
      <c r="Q2002" t="s">
        <v>17385</v>
      </c>
      <c r="R2002" t="s">
        <v>17386</v>
      </c>
      <c r="S2002" t="s">
        <v>17387</v>
      </c>
      <c r="T2002" t="s">
        <v>17388</v>
      </c>
      <c r="U2002" t="s">
        <v>17389</v>
      </c>
      <c r="V2002" t="s">
        <v>17390</v>
      </c>
      <c r="W2002" t="s">
        <v>17391</v>
      </c>
      <c r="X2002" t="s">
        <v>17392</v>
      </c>
      <c r="Y2002" t="s">
        <v>17595</v>
      </c>
      <c r="Z2002" t="s">
        <v>17393</v>
      </c>
      <c r="AA2002" t="s">
        <v>17394</v>
      </c>
      <c r="AB2002" t="s">
        <v>17395</v>
      </c>
      <c r="AC2002" t="s">
        <v>17396</v>
      </c>
      <c r="AD2002" t="s">
        <v>17397</v>
      </c>
      <c r="AE2002" t="s">
        <v>17398</v>
      </c>
      <c r="AF2002" t="s">
        <v>17399</v>
      </c>
      <c r="AG2002" t="s">
        <v>17596</v>
      </c>
      <c r="AH2002" t="s">
        <v>17400</v>
      </c>
      <c r="AI2002" t="s">
        <v>17401</v>
      </c>
      <c r="AJ2002" t="s">
        <v>17402</v>
      </c>
      <c r="AK2002" t="s">
        <v>17403</v>
      </c>
      <c r="AL2002" t="s">
        <v>17404</v>
      </c>
      <c r="AM2002" t="s">
        <v>17405</v>
      </c>
      <c r="AN2002" t="s">
        <v>17406</v>
      </c>
      <c r="AO2002" t="s">
        <v>17407</v>
      </c>
      <c r="AP2002" t="s">
        <v>17598</v>
      </c>
      <c r="AQ2002" t="s">
        <v>17408</v>
      </c>
      <c r="AR2002" t="s">
        <v>17409</v>
      </c>
      <c r="AS2002" t="s">
        <v>17410</v>
      </c>
      <c r="AT2002" t="s">
        <v>17411</v>
      </c>
      <c r="AU2002" t="s">
        <v>17412</v>
      </c>
      <c r="AV2002" t="s">
        <v>17413</v>
      </c>
      <c r="AW2002" t="s">
        <v>17414</v>
      </c>
      <c r="AX2002" t="s">
        <v>17415</v>
      </c>
      <c r="AY2002" t="s">
        <v>17416</v>
      </c>
      <c r="AZ2002" t="s">
        <v>17417</v>
      </c>
      <c r="BA2002" t="s">
        <v>17418</v>
      </c>
      <c r="BB2002" t="s">
        <v>17419</v>
      </c>
      <c r="BC2002" t="s">
        <v>17420</v>
      </c>
      <c r="BD2002" t="s">
        <v>17421</v>
      </c>
      <c r="BE2002" t="s">
        <v>17422</v>
      </c>
      <c r="BF2002" t="s">
        <v>17423</v>
      </c>
      <c r="BG2002" t="s">
        <v>17424</v>
      </c>
      <c r="BH2002" t="s">
        <v>17425</v>
      </c>
      <c r="BI2002" t="s">
        <v>17426</v>
      </c>
      <c r="BJ2002" t="s">
        <v>17427</v>
      </c>
      <c r="BK2002" t="s">
        <v>17428</v>
      </c>
      <c r="BL2002" t="s">
        <v>17429</v>
      </c>
      <c r="BM2002" t="s">
        <v>17430</v>
      </c>
      <c r="BN2002" t="s">
        <v>17431</v>
      </c>
      <c r="BO2002" t="s">
        <v>17432</v>
      </c>
      <c r="BP2002" t="s">
        <v>17433</v>
      </c>
      <c r="BQ2002" t="s">
        <v>17434</v>
      </c>
      <c r="BR2002" t="s">
        <v>17435</v>
      </c>
      <c r="BS2002" t="s">
        <v>17436</v>
      </c>
      <c r="BT2002" t="s">
        <v>17599</v>
      </c>
      <c r="BU2002" t="s">
        <v>17437</v>
      </c>
      <c r="BV2002" t="s">
        <v>17438</v>
      </c>
      <c r="BW2002" t="s">
        <v>17439</v>
      </c>
      <c r="BX2002" t="s">
        <v>17440</v>
      </c>
      <c r="BY2002" t="s">
        <v>17441</v>
      </c>
      <c r="BZ2002" t="s">
        <v>17442</v>
      </c>
      <c r="CA2002" t="s">
        <v>17443</v>
      </c>
      <c r="CB2002" t="s">
        <v>17444</v>
      </c>
      <c r="CC2002" t="s">
        <v>17445</v>
      </c>
      <c r="CD2002" t="s">
        <v>17446</v>
      </c>
      <c r="CE2002" t="s">
        <v>17447</v>
      </c>
      <c r="CF2002" t="s">
        <v>17448</v>
      </c>
      <c r="CG2002" t="s">
        <v>17449</v>
      </c>
      <c r="CH2002" t="s">
        <v>17450</v>
      </c>
      <c r="CI2002" t="s">
        <v>17451</v>
      </c>
      <c r="CJ2002" t="s">
        <v>17452</v>
      </c>
      <c r="CK2002" t="s">
        <v>17453</v>
      </c>
      <c r="CL2002" t="s">
        <v>17454</v>
      </c>
      <c r="CM2002" t="s">
        <v>17455</v>
      </c>
      <c r="CN2002" t="s">
        <v>17456</v>
      </c>
      <c r="CO2002" t="s">
        <v>17457</v>
      </c>
      <c r="CP2002" t="s">
        <v>17458</v>
      </c>
      <c r="CQ2002" t="s">
        <v>17459</v>
      </c>
      <c r="CR2002" t="s">
        <v>17460</v>
      </c>
      <c r="CS2002" t="s">
        <v>17461</v>
      </c>
      <c r="CT2002" t="s">
        <v>17462</v>
      </c>
      <c r="CU2002" t="s">
        <v>17463</v>
      </c>
      <c r="CV2002" t="s">
        <v>17464</v>
      </c>
      <c r="CW2002" t="s">
        <v>17465</v>
      </c>
      <c r="CX2002" t="s">
        <v>17466</v>
      </c>
      <c r="CY2002" t="s">
        <v>17467</v>
      </c>
      <c r="CZ2002" t="s">
        <v>17468</v>
      </c>
      <c r="DA2002" t="s">
        <v>17469</v>
      </c>
      <c r="DB2002" t="s">
        <v>17470</v>
      </c>
      <c r="DC2002" t="s">
        <v>17471</v>
      </c>
      <c r="DD2002" t="s">
        <v>17472</v>
      </c>
      <c r="DE2002" t="s">
        <v>17473</v>
      </c>
      <c r="DF2002" t="s">
        <v>17474</v>
      </c>
      <c r="DG2002" t="s">
        <v>17475</v>
      </c>
      <c r="DH2002" t="s">
        <v>17476</v>
      </c>
      <c r="DI2002" t="s">
        <v>17477</v>
      </c>
      <c r="DJ2002" t="s">
        <v>17478</v>
      </c>
      <c r="DK2002" t="s">
        <v>17479</v>
      </c>
      <c r="DL2002" t="s">
        <v>17480</v>
      </c>
      <c r="DM2002" t="s">
        <v>17481</v>
      </c>
      <c r="DN2002" t="s">
        <v>17482</v>
      </c>
      <c r="DO2002" t="s">
        <v>17483</v>
      </c>
      <c r="DP2002" t="s">
        <v>17484</v>
      </c>
      <c r="DQ2002" t="s">
        <v>17485</v>
      </c>
      <c r="DR2002" t="s">
        <v>17486</v>
      </c>
      <c r="DS2002" t="s">
        <v>17487</v>
      </c>
      <c r="DT2002" t="s">
        <v>17488</v>
      </c>
      <c r="DU2002" t="s">
        <v>17489</v>
      </c>
      <c r="DV2002" t="s">
        <v>17490</v>
      </c>
      <c r="DW2002" t="s">
        <v>17491</v>
      </c>
      <c r="DX2002" t="s">
        <v>17492</v>
      </c>
      <c r="DY2002" t="s">
        <v>17493</v>
      </c>
      <c r="DZ2002" t="s">
        <v>17494</v>
      </c>
      <c r="EA2002" t="s">
        <v>17495</v>
      </c>
      <c r="EB2002" t="s">
        <v>17496</v>
      </c>
      <c r="EC2002" t="s">
        <v>17497</v>
      </c>
      <c r="ED2002" t="s">
        <v>17498</v>
      </c>
      <c r="EE2002" t="s">
        <v>17499</v>
      </c>
      <c r="EF2002" t="s">
        <v>17500</v>
      </c>
      <c r="EG2002" t="s">
        <v>17501</v>
      </c>
      <c r="EH2002" t="s">
        <v>17502</v>
      </c>
      <c r="EI2002" t="s">
        <v>17503</v>
      </c>
      <c r="EJ2002" t="s">
        <v>17504</v>
      </c>
      <c r="EK2002" t="s">
        <v>17505</v>
      </c>
      <c r="EL2002" t="s">
        <v>17506</v>
      </c>
      <c r="EM2002" t="s">
        <v>17507</v>
      </c>
      <c r="EN2002" t="s">
        <v>17508</v>
      </c>
      <c r="EO2002" t="s">
        <v>17509</v>
      </c>
      <c r="EP2002" t="s">
        <v>17510</v>
      </c>
      <c r="EQ2002" t="s">
        <v>17511</v>
      </c>
      <c r="ER2002" t="s">
        <v>17512</v>
      </c>
      <c r="ES2002" t="s">
        <v>17513</v>
      </c>
      <c r="ET2002" t="s">
        <v>17601</v>
      </c>
      <c r="EU2002" t="s">
        <v>17514</v>
      </c>
      <c r="EV2002" t="s">
        <v>17515</v>
      </c>
      <c r="EW2002" t="s">
        <v>17516</v>
      </c>
      <c r="EX2002" t="s">
        <v>17517</v>
      </c>
      <c r="EY2002" t="s">
        <v>17518</v>
      </c>
      <c r="EZ2002" t="s">
        <v>17519</v>
      </c>
      <c r="FA2002" t="s">
        <v>17520</v>
      </c>
      <c r="FB2002" t="s">
        <v>17521</v>
      </c>
      <c r="FC2002" t="s">
        <v>17522</v>
      </c>
      <c r="FD2002" t="s">
        <v>17523</v>
      </c>
      <c r="FE2002" t="s">
        <v>17524</v>
      </c>
      <c r="FF2002" t="s">
        <v>17525</v>
      </c>
      <c r="FG2002" t="s">
        <v>17526</v>
      </c>
      <c r="FH2002" t="s">
        <v>17527</v>
      </c>
      <c r="FI2002" t="s">
        <v>17528</v>
      </c>
      <c r="FJ2002" t="s">
        <v>17529</v>
      </c>
      <c r="FK2002" t="s">
        <v>17530</v>
      </c>
      <c r="FL2002" t="s">
        <v>17531</v>
      </c>
      <c r="FM2002" t="s">
        <v>17532</v>
      </c>
      <c r="FN2002" t="s">
        <v>17533</v>
      </c>
      <c r="FO2002" t="s">
        <v>17534</v>
      </c>
      <c r="FP2002" t="s">
        <v>17535</v>
      </c>
      <c r="FQ2002" t="s">
        <v>17536</v>
      </c>
      <c r="FR2002" t="s">
        <v>17537</v>
      </c>
      <c r="FS2002" t="s">
        <v>17538</v>
      </c>
      <c r="FT2002" t="s">
        <v>17602</v>
      </c>
      <c r="FU2002" t="s">
        <v>17539</v>
      </c>
      <c r="FV2002" t="s">
        <v>17540</v>
      </c>
      <c r="FW2002" t="s">
        <v>17541</v>
      </c>
      <c r="FX2002" t="s">
        <v>17542</v>
      </c>
      <c r="FY2002" t="s">
        <v>17543</v>
      </c>
      <c r="FZ2002" t="s">
        <v>17544</v>
      </c>
      <c r="GA2002" t="s">
        <v>17545</v>
      </c>
      <c r="GB2002" t="s">
        <v>17546</v>
      </c>
      <c r="GC2002" t="s">
        <v>17547</v>
      </c>
      <c r="GD2002" t="s">
        <v>17603</v>
      </c>
      <c r="GE2002" t="s">
        <v>17548</v>
      </c>
      <c r="GF2002" t="s">
        <v>17549</v>
      </c>
      <c r="GG2002" t="s">
        <v>17550</v>
      </c>
      <c r="GH2002" t="s">
        <v>17551</v>
      </c>
      <c r="GI2002" t="s">
        <v>17552</v>
      </c>
      <c r="GJ2002" t="s">
        <v>17553</v>
      </c>
      <c r="GK2002" t="s">
        <v>17554</v>
      </c>
      <c r="GL2002" t="s">
        <v>17555</v>
      </c>
      <c r="GM2002" t="s">
        <v>17556</v>
      </c>
      <c r="GN2002" t="s">
        <v>17557</v>
      </c>
      <c r="GO2002" t="s">
        <v>17558</v>
      </c>
      <c r="GP2002" t="s">
        <v>17559</v>
      </c>
      <c r="GQ2002" t="s">
        <v>17560</v>
      </c>
      <c r="GR2002" t="s">
        <v>17561</v>
      </c>
      <c r="GS2002" t="s">
        <v>17562</v>
      </c>
      <c r="GT2002" t="s">
        <v>17563</v>
      </c>
      <c r="GU2002" t="s">
        <v>17564</v>
      </c>
      <c r="GV2002" t="s">
        <v>17565</v>
      </c>
      <c r="GW2002" t="s">
        <v>17566</v>
      </c>
      <c r="GX2002" t="s">
        <v>17567</v>
      </c>
      <c r="GY2002" t="s">
        <v>17604</v>
      </c>
      <c r="GZ2002" t="s">
        <v>17568</v>
      </c>
      <c r="HA2002" t="s">
        <v>17569</v>
      </c>
      <c r="HB2002" t="s">
        <v>17570</v>
      </c>
      <c r="HC2002" t="s">
        <v>17571</v>
      </c>
      <c r="HD2002" t="s">
        <v>17572</v>
      </c>
      <c r="HE2002" t="s">
        <v>17573</v>
      </c>
      <c r="HF2002" t="s">
        <v>17574</v>
      </c>
      <c r="HG2002" t="s">
        <v>17575</v>
      </c>
      <c r="HH2002" t="s">
        <v>17576</v>
      </c>
      <c r="HI2002" t="s">
        <v>17577</v>
      </c>
      <c r="HJ2002" t="s">
        <v>17578</v>
      </c>
      <c r="HK2002" t="s">
        <v>17579</v>
      </c>
      <c r="HL2002" t="s">
        <v>17580</v>
      </c>
      <c r="HM2002" t="s">
        <v>17581</v>
      </c>
      <c r="HN2002" t="s">
        <v>17582</v>
      </c>
      <c r="HO2002" t="s">
        <v>17583</v>
      </c>
      <c r="HP2002" t="s">
        <v>17584</v>
      </c>
      <c r="HQ2002" t="s">
        <v>17585</v>
      </c>
      <c r="HR2002" t="s">
        <v>17586</v>
      </c>
      <c r="HS2002" t="s">
        <v>17587</v>
      </c>
      <c r="HT2002" t="s">
        <v>17588</v>
      </c>
      <c r="HU2002" t="s">
        <v>17605</v>
      </c>
      <c r="HV2002" t="s">
        <v>17589</v>
      </c>
      <c r="HW2002" t="s">
        <v>17590</v>
      </c>
      <c r="HX2002" t="s">
        <v>17591</v>
      </c>
      <c r="HY2002" t="s">
        <v>17592</v>
      </c>
      <c r="HZ2002" t="s">
        <v>17593</v>
      </c>
      <c r="IA2002" t="s">
        <v>17600</v>
      </c>
      <c r="IB2002" t="s">
        <v>17606</v>
      </c>
      <c r="IC2002" t="s">
        <v>17607</v>
      </c>
      <c r="ID2002" t="s">
        <v>17608</v>
      </c>
      <c r="IE2002" t="s">
        <v>17609</v>
      </c>
      <c r="IF2002" t="s">
        <v>17610</v>
      </c>
      <c r="IG2002" t="s">
        <v>17611</v>
      </c>
      <c r="IH2002" t="s">
        <v>17612</v>
      </c>
      <c r="II2002" t="s">
        <v>17597</v>
      </c>
      <c r="IJ2002" t="s">
        <v>17613</v>
      </c>
      <c r="IK2002" t="s">
        <v>17614</v>
      </c>
      <c r="IL2002" t="s">
        <v>17615</v>
      </c>
      <c r="IM2002" t="s">
        <v>17616</v>
      </c>
      <c r="IN2002" t="s">
        <v>17617</v>
      </c>
      <c r="IO2002" t="s">
        <v>17618</v>
      </c>
      <c r="IP2002" t="s">
        <v>17619</v>
      </c>
      <c r="IQ2002" t="s">
        <v>17620</v>
      </c>
      <c r="IR2002" t="s">
        <v>17621</v>
      </c>
      <c r="IS2002" t="s">
        <v>17622</v>
      </c>
      <c r="IT2002" t="s">
        <v>17623</v>
      </c>
      <c r="IU2002" t="s">
        <v>17624</v>
      </c>
    </row>
    <row r="2003" spans="1:983" x14ac:dyDescent="0.25">
      <c r="A2003" t="s">
        <v>19833</v>
      </c>
      <c r="B2003" t="s">
        <v>19834</v>
      </c>
      <c r="C2003" t="s">
        <v>19835</v>
      </c>
      <c r="D2003" t="s">
        <v>19836</v>
      </c>
      <c r="E2003" t="s">
        <v>19837</v>
      </c>
      <c r="F2003" t="s">
        <v>19838</v>
      </c>
      <c r="G2003" t="s">
        <v>19839</v>
      </c>
      <c r="H2003" t="s">
        <v>19840</v>
      </c>
      <c r="I2003" t="s">
        <v>19841</v>
      </c>
      <c r="J2003" t="s">
        <v>19842</v>
      </c>
    </row>
    <row r="2004" spans="1:983" x14ac:dyDescent="0.25">
      <c r="A2004" t="s">
        <v>19143</v>
      </c>
      <c r="B2004" t="s">
        <v>19144</v>
      </c>
      <c r="C2004" t="s">
        <v>19145</v>
      </c>
      <c r="D2004" t="s">
        <v>19146</v>
      </c>
      <c r="E2004" t="s">
        <v>19147</v>
      </c>
      <c r="F2004" t="s">
        <v>19148</v>
      </c>
      <c r="G2004" t="s">
        <v>19149</v>
      </c>
      <c r="H2004" t="s">
        <v>19150</v>
      </c>
      <c r="I2004" t="s">
        <v>19151</v>
      </c>
      <c r="J2004" t="s">
        <v>19152</v>
      </c>
      <c r="K2004" t="s">
        <v>19153</v>
      </c>
      <c r="L2004" t="s">
        <v>19154</v>
      </c>
      <c r="M2004" t="s">
        <v>19155</v>
      </c>
      <c r="N2004" t="s">
        <v>19156</v>
      </c>
      <c r="O2004" t="s">
        <v>19157</v>
      </c>
      <c r="P2004" t="s">
        <v>19158</v>
      </c>
      <c r="Q2004" t="s">
        <v>19159</v>
      </c>
      <c r="R2004" t="s">
        <v>19160</v>
      </c>
      <c r="S2004" t="s">
        <v>19161</v>
      </c>
      <c r="T2004" t="s">
        <v>19162</v>
      </c>
      <c r="U2004" t="s">
        <v>19163</v>
      </c>
      <c r="V2004" t="s">
        <v>19164</v>
      </c>
      <c r="W2004" t="s">
        <v>19165</v>
      </c>
      <c r="X2004" t="s">
        <v>19166</v>
      </c>
      <c r="Y2004" t="s">
        <v>19167</v>
      </c>
      <c r="Z2004" t="s">
        <v>19168</v>
      </c>
      <c r="AA2004" t="s">
        <v>19169</v>
      </c>
      <c r="AB2004" t="s">
        <v>19170</v>
      </c>
      <c r="AC2004" t="s">
        <v>19171</v>
      </c>
      <c r="AD2004" t="s">
        <v>19172</v>
      </c>
      <c r="AE2004" t="s">
        <v>19173</v>
      </c>
      <c r="AF2004" t="s">
        <v>19174</v>
      </c>
      <c r="AG2004" t="s">
        <v>19175</v>
      </c>
      <c r="AH2004" t="s">
        <v>19176</v>
      </c>
      <c r="AI2004" t="s">
        <v>19177</v>
      </c>
      <c r="AJ2004" t="s">
        <v>19178</v>
      </c>
      <c r="AK2004" t="s">
        <v>19179</v>
      </c>
      <c r="AL2004" t="s">
        <v>19180</v>
      </c>
      <c r="AM2004" t="s">
        <v>19181</v>
      </c>
      <c r="AN2004" t="s">
        <v>19182</v>
      </c>
      <c r="AO2004" t="s">
        <v>19183</v>
      </c>
      <c r="AP2004" t="s">
        <v>19184</v>
      </c>
      <c r="AQ2004" t="s">
        <v>19185</v>
      </c>
      <c r="AR2004" t="s">
        <v>19186</v>
      </c>
      <c r="AS2004" t="s">
        <v>19187</v>
      </c>
      <c r="AT2004" t="s">
        <v>19188</v>
      </c>
      <c r="AU2004" t="s">
        <v>19189</v>
      </c>
      <c r="AV2004" t="s">
        <v>19190</v>
      </c>
      <c r="AW2004" t="s">
        <v>19191</v>
      </c>
      <c r="AX2004" t="s">
        <v>19192</v>
      </c>
      <c r="AY2004" t="s">
        <v>19193</v>
      </c>
      <c r="AZ2004" t="s">
        <v>19194</v>
      </c>
    </row>
    <row r="2005" spans="1:983" x14ac:dyDescent="0.25">
      <c r="A2005" t="s">
        <v>18140</v>
      </c>
      <c r="B2005" t="s">
        <v>18141</v>
      </c>
      <c r="C2005" t="s">
        <v>18142</v>
      </c>
      <c r="D2005" t="s">
        <v>18143</v>
      </c>
      <c r="E2005" t="s">
        <v>18144</v>
      </c>
      <c r="F2005" t="s">
        <v>18145</v>
      </c>
      <c r="G2005" t="s">
        <v>18146</v>
      </c>
      <c r="H2005" t="s">
        <v>18147</v>
      </c>
      <c r="I2005" t="s">
        <v>18148</v>
      </c>
      <c r="J2005" t="s">
        <v>18149</v>
      </c>
      <c r="K2005" t="s">
        <v>18150</v>
      </c>
      <c r="L2005" t="s">
        <v>18151</v>
      </c>
      <c r="M2005" t="s">
        <v>18152</v>
      </c>
      <c r="N2005" t="s">
        <v>18153</v>
      </c>
      <c r="O2005" t="s">
        <v>18154</v>
      </c>
      <c r="P2005" t="s">
        <v>18155</v>
      </c>
      <c r="Q2005" t="s">
        <v>18156</v>
      </c>
      <c r="R2005" t="s">
        <v>18157</v>
      </c>
      <c r="S2005" t="s">
        <v>18158</v>
      </c>
      <c r="T2005" t="s">
        <v>18159</v>
      </c>
      <c r="U2005" t="s">
        <v>18160</v>
      </c>
      <c r="V2005" t="s">
        <v>18161</v>
      </c>
      <c r="W2005" t="s">
        <v>18162</v>
      </c>
      <c r="X2005" t="s">
        <v>18163</v>
      </c>
      <c r="Y2005" t="s">
        <v>18164</v>
      </c>
      <c r="Z2005" t="s">
        <v>18165</v>
      </c>
      <c r="AA2005" t="s">
        <v>18166</v>
      </c>
      <c r="AB2005" t="s">
        <v>18167</v>
      </c>
      <c r="AC2005" t="s">
        <v>18168</v>
      </c>
      <c r="AD2005" t="s">
        <v>18169</v>
      </c>
      <c r="AE2005" t="s">
        <v>18170</v>
      </c>
      <c r="AF2005" t="s">
        <v>18171</v>
      </c>
      <c r="AG2005" t="s">
        <v>18172</v>
      </c>
      <c r="AH2005" t="s">
        <v>18173</v>
      </c>
      <c r="AI2005" t="s">
        <v>18174</v>
      </c>
      <c r="AJ2005" t="s">
        <v>18175</v>
      </c>
      <c r="AK2005" t="s">
        <v>18176</v>
      </c>
      <c r="AL2005" t="s">
        <v>18177</v>
      </c>
      <c r="AM2005" t="s">
        <v>18178</v>
      </c>
      <c r="AN2005" t="s">
        <v>18179</v>
      </c>
      <c r="AO2005" t="s">
        <v>18180</v>
      </c>
      <c r="AP2005" t="s">
        <v>18181</v>
      </c>
      <c r="AQ2005" t="s">
        <v>18182</v>
      </c>
      <c r="AR2005" t="s">
        <v>18183</v>
      </c>
      <c r="AS2005" t="s">
        <v>18184</v>
      </c>
      <c r="AT2005" t="s">
        <v>18185</v>
      </c>
      <c r="AU2005" t="s">
        <v>18186</v>
      </c>
      <c r="AV2005" t="s">
        <v>18187</v>
      </c>
      <c r="AW2005" t="s">
        <v>18188</v>
      </c>
      <c r="AX2005" t="s">
        <v>18189</v>
      </c>
      <c r="AY2005" t="s">
        <v>18190</v>
      </c>
      <c r="AZ2005" t="s">
        <v>18191</v>
      </c>
      <c r="BA2005" t="s">
        <v>18192</v>
      </c>
      <c r="BB2005" t="s">
        <v>18193</v>
      </c>
      <c r="BC2005" t="s">
        <v>18194</v>
      </c>
      <c r="BD2005" t="s">
        <v>18195</v>
      </c>
      <c r="BE2005" t="s">
        <v>18196</v>
      </c>
      <c r="BF2005" t="s">
        <v>18197</v>
      </c>
      <c r="BG2005" t="s">
        <v>18198</v>
      </c>
      <c r="BH2005" t="s">
        <v>18199</v>
      </c>
      <c r="BI2005" t="s">
        <v>18200</v>
      </c>
      <c r="BJ2005" t="s">
        <v>18201</v>
      </c>
      <c r="BK2005" t="s">
        <v>18202</v>
      </c>
      <c r="BL2005" t="s">
        <v>18203</v>
      </c>
      <c r="BM2005" t="s">
        <v>18204</v>
      </c>
      <c r="BN2005" t="s">
        <v>18205</v>
      </c>
      <c r="BO2005" t="s">
        <v>18206</v>
      </c>
      <c r="BP2005" t="s">
        <v>18207</v>
      </c>
      <c r="BQ2005" t="s">
        <v>18208</v>
      </c>
      <c r="BR2005" t="s">
        <v>18209</v>
      </c>
      <c r="BS2005" t="s">
        <v>18210</v>
      </c>
      <c r="BT2005" t="s">
        <v>18211</v>
      </c>
      <c r="BU2005" t="s">
        <v>18212</v>
      </c>
      <c r="BV2005" t="s">
        <v>18213</v>
      </c>
      <c r="BW2005" t="s">
        <v>18214</v>
      </c>
      <c r="BX2005" t="s">
        <v>18215</v>
      </c>
      <c r="BY2005" t="s">
        <v>18216</v>
      </c>
      <c r="BZ2005" t="s">
        <v>18217</v>
      </c>
      <c r="CA2005" t="s">
        <v>18218</v>
      </c>
      <c r="CB2005" t="s">
        <v>18219</v>
      </c>
      <c r="CC2005" t="s">
        <v>18220</v>
      </c>
      <c r="CD2005" t="s">
        <v>18221</v>
      </c>
      <c r="CE2005" t="s">
        <v>18222</v>
      </c>
      <c r="CF2005" t="s">
        <v>18223</v>
      </c>
      <c r="CG2005" t="s">
        <v>18224</v>
      </c>
      <c r="CH2005" t="s">
        <v>18225</v>
      </c>
      <c r="CI2005" t="s">
        <v>18226</v>
      </c>
      <c r="CJ2005" t="s">
        <v>18227</v>
      </c>
      <c r="CK2005" t="s">
        <v>18228</v>
      </c>
      <c r="CL2005" t="s">
        <v>18229</v>
      </c>
      <c r="CM2005" t="s">
        <v>18230</v>
      </c>
      <c r="CN2005" t="s">
        <v>18231</v>
      </c>
      <c r="CO2005" t="s">
        <v>18232</v>
      </c>
      <c r="CP2005" t="s">
        <v>18233</v>
      </c>
      <c r="CQ2005" t="s">
        <v>18234</v>
      </c>
      <c r="CR2005" t="s">
        <v>18235</v>
      </c>
      <c r="CS2005" t="s">
        <v>18236</v>
      </c>
      <c r="CT2005" t="s">
        <v>18237</v>
      </c>
      <c r="CU2005" t="s">
        <v>18238</v>
      </c>
      <c r="CV2005" t="s">
        <v>18239</v>
      </c>
      <c r="CW2005" t="s">
        <v>18240</v>
      </c>
      <c r="CX2005" t="s">
        <v>18241</v>
      </c>
      <c r="CY2005" t="s">
        <v>18242</v>
      </c>
      <c r="CZ2005" t="s">
        <v>18243</v>
      </c>
      <c r="DA2005" t="s">
        <v>18244</v>
      </c>
      <c r="DB2005" t="s">
        <v>18245</v>
      </c>
      <c r="DC2005" t="s">
        <v>18246</v>
      </c>
      <c r="DD2005" t="s">
        <v>18247</v>
      </c>
      <c r="DE2005" t="s">
        <v>18248</v>
      </c>
      <c r="DF2005" t="s">
        <v>18249</v>
      </c>
      <c r="DG2005" t="s">
        <v>18250</v>
      </c>
      <c r="DH2005" t="s">
        <v>18251</v>
      </c>
      <c r="DI2005" t="s">
        <v>18252</v>
      </c>
      <c r="DJ2005" t="s">
        <v>18253</v>
      </c>
      <c r="DK2005" t="s">
        <v>18254</v>
      </c>
      <c r="DL2005" t="s">
        <v>18255</v>
      </c>
      <c r="DM2005" t="s">
        <v>18256</v>
      </c>
      <c r="DN2005" t="s">
        <v>18257</v>
      </c>
      <c r="DO2005" t="s">
        <v>18258</v>
      </c>
      <c r="DP2005" t="s">
        <v>18259</v>
      </c>
      <c r="DQ2005" t="s">
        <v>18260</v>
      </c>
      <c r="DR2005" t="s">
        <v>18261</v>
      </c>
      <c r="DS2005" t="s">
        <v>18262</v>
      </c>
      <c r="DT2005" t="s">
        <v>18263</v>
      </c>
      <c r="DU2005" t="s">
        <v>18264</v>
      </c>
      <c r="DV2005" t="s">
        <v>18265</v>
      </c>
      <c r="DW2005" t="s">
        <v>18266</v>
      </c>
      <c r="DX2005" t="s">
        <v>18267</v>
      </c>
      <c r="DY2005" t="s">
        <v>18268</v>
      </c>
      <c r="DZ2005" t="s">
        <v>18269</v>
      </c>
      <c r="EA2005" t="s">
        <v>18270</v>
      </c>
      <c r="EB2005" t="s">
        <v>18271</v>
      </c>
      <c r="EC2005" t="s">
        <v>18272</v>
      </c>
      <c r="ED2005" t="s">
        <v>18273</v>
      </c>
      <c r="EE2005" t="s">
        <v>18274</v>
      </c>
      <c r="EF2005" t="s">
        <v>18275</v>
      </c>
      <c r="EG2005" t="s">
        <v>18276</v>
      </c>
      <c r="EH2005" t="s">
        <v>18277</v>
      </c>
      <c r="EI2005" t="s">
        <v>18278</v>
      </c>
      <c r="EJ2005" t="s">
        <v>18279</v>
      </c>
      <c r="EK2005" t="s">
        <v>18280</v>
      </c>
      <c r="EL2005" t="s">
        <v>18281</v>
      </c>
      <c r="EM2005" t="s">
        <v>18282</v>
      </c>
      <c r="EN2005" t="s">
        <v>18283</v>
      </c>
      <c r="EO2005" t="s">
        <v>18284</v>
      </c>
      <c r="EP2005" t="s">
        <v>18285</v>
      </c>
      <c r="EQ2005" t="s">
        <v>18286</v>
      </c>
      <c r="ER2005" t="s">
        <v>18287</v>
      </c>
      <c r="ES2005" t="s">
        <v>18288</v>
      </c>
      <c r="ET2005" t="s">
        <v>18289</v>
      </c>
      <c r="EU2005" t="s">
        <v>18290</v>
      </c>
      <c r="EV2005" t="s">
        <v>18291</v>
      </c>
      <c r="EW2005" t="s">
        <v>18292</v>
      </c>
      <c r="EX2005" t="s">
        <v>18293</v>
      </c>
      <c r="EY2005" t="s">
        <v>18294</v>
      </c>
      <c r="EZ2005" t="s">
        <v>18295</v>
      </c>
      <c r="FA2005" t="s">
        <v>18296</v>
      </c>
      <c r="FB2005" t="s">
        <v>18297</v>
      </c>
      <c r="FC2005" t="s">
        <v>18298</v>
      </c>
      <c r="FD2005" t="s">
        <v>18299</v>
      </c>
      <c r="FE2005" t="s">
        <v>18300</v>
      </c>
      <c r="FF2005" t="s">
        <v>18301</v>
      </c>
      <c r="FG2005" t="s">
        <v>18302</v>
      </c>
      <c r="FH2005" t="s">
        <v>18303</v>
      </c>
      <c r="FI2005" t="s">
        <v>18304</v>
      </c>
      <c r="FJ2005" t="s">
        <v>18305</v>
      </c>
      <c r="FK2005" t="s">
        <v>18306</v>
      </c>
      <c r="FL2005" t="s">
        <v>18307</v>
      </c>
      <c r="FM2005" t="s">
        <v>18308</v>
      </c>
      <c r="FN2005" t="s">
        <v>18309</v>
      </c>
      <c r="FO2005" t="s">
        <v>18310</v>
      </c>
      <c r="FP2005" t="s">
        <v>18311</v>
      </c>
      <c r="FQ2005" t="s">
        <v>18312</v>
      </c>
      <c r="FR2005" t="s">
        <v>18313</v>
      </c>
      <c r="FS2005" t="s">
        <v>18314</v>
      </c>
      <c r="FT2005" t="s">
        <v>18315</v>
      </c>
      <c r="FU2005" t="s">
        <v>18316</v>
      </c>
      <c r="FV2005" t="s">
        <v>18317</v>
      </c>
      <c r="FW2005" t="s">
        <v>18318</v>
      </c>
      <c r="FX2005" t="s">
        <v>18319</v>
      </c>
      <c r="FY2005" t="s">
        <v>18320</v>
      </c>
      <c r="FZ2005" t="s">
        <v>18321</v>
      </c>
      <c r="GA2005" t="s">
        <v>18322</v>
      </c>
      <c r="GB2005" t="s">
        <v>18323</v>
      </c>
      <c r="GC2005" t="s">
        <v>18324</v>
      </c>
      <c r="GD2005" t="s">
        <v>18325</v>
      </c>
      <c r="GE2005" t="s">
        <v>18326</v>
      </c>
      <c r="GF2005" t="s">
        <v>18327</v>
      </c>
      <c r="GG2005" t="s">
        <v>18328</v>
      </c>
      <c r="GH2005" t="s">
        <v>18329</v>
      </c>
      <c r="GI2005" t="s">
        <v>18330</v>
      </c>
      <c r="GJ2005" t="s">
        <v>18331</v>
      </c>
      <c r="GK2005" t="s">
        <v>18332</v>
      </c>
      <c r="GL2005" t="s">
        <v>18333</v>
      </c>
      <c r="GM2005" t="s">
        <v>18334</v>
      </c>
      <c r="GN2005" t="s">
        <v>18335</v>
      </c>
      <c r="GO2005" t="s">
        <v>18336</v>
      </c>
      <c r="GP2005" t="s">
        <v>18337</v>
      </c>
      <c r="GQ2005" t="s">
        <v>18338</v>
      </c>
      <c r="GR2005" t="s">
        <v>18339</v>
      </c>
      <c r="GS2005" t="s">
        <v>18340</v>
      </c>
      <c r="GT2005" t="s">
        <v>18341</v>
      </c>
      <c r="GU2005" t="s">
        <v>18342</v>
      </c>
      <c r="GV2005" t="s">
        <v>18343</v>
      </c>
      <c r="GW2005" t="s">
        <v>18344</v>
      </c>
      <c r="GX2005" t="s">
        <v>18345</v>
      </c>
      <c r="GY2005" t="s">
        <v>18346</v>
      </c>
      <c r="GZ2005" t="s">
        <v>18347</v>
      </c>
      <c r="HA2005" t="s">
        <v>18348</v>
      </c>
      <c r="HB2005" t="s">
        <v>18349</v>
      </c>
      <c r="HC2005" t="s">
        <v>18350</v>
      </c>
      <c r="HD2005" t="s">
        <v>18351</v>
      </c>
      <c r="HE2005" t="s">
        <v>18352</v>
      </c>
      <c r="HF2005" t="s">
        <v>18353</v>
      </c>
      <c r="HG2005" t="s">
        <v>18354</v>
      </c>
      <c r="HH2005" t="s">
        <v>18355</v>
      </c>
      <c r="HI2005" t="s">
        <v>18356</v>
      </c>
      <c r="HJ2005" t="s">
        <v>18357</v>
      </c>
      <c r="HK2005" t="s">
        <v>18358</v>
      </c>
      <c r="HL2005" t="s">
        <v>18359</v>
      </c>
      <c r="HM2005" t="s">
        <v>18360</v>
      </c>
      <c r="HN2005" t="s">
        <v>18361</v>
      </c>
      <c r="HO2005" t="s">
        <v>18362</v>
      </c>
      <c r="HP2005" t="s">
        <v>18363</v>
      </c>
      <c r="HQ2005" t="s">
        <v>18364</v>
      </c>
      <c r="HR2005" t="s">
        <v>18365</v>
      </c>
      <c r="HS2005" t="s">
        <v>18366</v>
      </c>
      <c r="HT2005" t="s">
        <v>18367</v>
      </c>
      <c r="HU2005" t="s">
        <v>18368</v>
      </c>
      <c r="HV2005" t="s">
        <v>18369</v>
      </c>
      <c r="HW2005" t="s">
        <v>18370</v>
      </c>
      <c r="HX2005" t="s">
        <v>18371</v>
      </c>
      <c r="HY2005" t="s">
        <v>18372</v>
      </c>
      <c r="HZ2005" t="s">
        <v>18373</v>
      </c>
      <c r="IA2005" t="s">
        <v>18374</v>
      </c>
      <c r="IB2005" t="s">
        <v>18375</v>
      </c>
      <c r="IC2005" t="s">
        <v>18376</v>
      </c>
      <c r="ID2005" t="s">
        <v>18377</v>
      </c>
      <c r="IE2005" t="s">
        <v>18378</v>
      </c>
      <c r="IF2005" t="s">
        <v>18379</v>
      </c>
      <c r="IG2005" t="s">
        <v>18380</v>
      </c>
      <c r="IH2005" t="s">
        <v>18381</v>
      </c>
      <c r="II2005" t="s">
        <v>18382</v>
      </c>
      <c r="IJ2005" t="s">
        <v>18383</v>
      </c>
      <c r="IK2005" t="s">
        <v>18384</v>
      </c>
      <c r="IL2005" t="s">
        <v>18385</v>
      </c>
      <c r="IM2005" t="s">
        <v>18386</v>
      </c>
      <c r="IN2005" t="s">
        <v>18387</v>
      </c>
      <c r="IO2005" t="s">
        <v>18388</v>
      </c>
      <c r="IP2005" t="s">
        <v>18389</v>
      </c>
      <c r="IQ2005" t="s">
        <v>18390</v>
      </c>
      <c r="IR2005" t="s">
        <v>18391</v>
      </c>
      <c r="IS2005" t="s">
        <v>18392</v>
      </c>
      <c r="IT2005" t="s">
        <v>18393</v>
      </c>
      <c r="IU2005" t="s">
        <v>18394</v>
      </c>
      <c r="IV2005" t="s">
        <v>18395</v>
      </c>
      <c r="IW2005" t="s">
        <v>18396</v>
      </c>
      <c r="IX2005" t="s">
        <v>18397</v>
      </c>
      <c r="IY2005" t="s">
        <v>18398</v>
      </c>
      <c r="IZ2005" t="s">
        <v>18399</v>
      </c>
      <c r="JA2005" t="s">
        <v>18400</v>
      </c>
      <c r="JB2005" t="s">
        <v>18401</v>
      </c>
      <c r="JC2005" t="s">
        <v>18402</v>
      </c>
      <c r="JD2005" t="s">
        <v>18403</v>
      </c>
      <c r="JE2005" t="s">
        <v>18404</v>
      </c>
      <c r="JF2005" t="s">
        <v>18405</v>
      </c>
      <c r="JG2005" t="s">
        <v>18406</v>
      </c>
      <c r="JH2005" t="s">
        <v>18407</v>
      </c>
      <c r="JI2005" t="s">
        <v>18408</v>
      </c>
      <c r="JJ2005" t="s">
        <v>18409</v>
      </c>
      <c r="JK2005" t="s">
        <v>18410</v>
      </c>
      <c r="JL2005" t="s">
        <v>18411</v>
      </c>
      <c r="JM2005" t="s">
        <v>18412</v>
      </c>
      <c r="JN2005" t="s">
        <v>18413</v>
      </c>
      <c r="JO2005" t="s">
        <v>18414</v>
      </c>
      <c r="JP2005" t="s">
        <v>18415</v>
      </c>
      <c r="JQ2005" t="s">
        <v>18416</v>
      </c>
      <c r="JR2005" t="s">
        <v>18417</v>
      </c>
      <c r="JS2005" t="s">
        <v>18418</v>
      </c>
      <c r="JT2005" t="s">
        <v>18419</v>
      </c>
      <c r="JU2005" t="s">
        <v>18420</v>
      </c>
      <c r="JV2005" t="s">
        <v>18421</v>
      </c>
      <c r="JW2005" t="s">
        <v>18422</v>
      </c>
      <c r="JX2005" t="s">
        <v>18423</v>
      </c>
      <c r="JY2005" t="s">
        <v>18424</v>
      </c>
      <c r="JZ2005" t="s">
        <v>18425</v>
      </c>
      <c r="KA2005" t="s">
        <v>18426</v>
      </c>
      <c r="KB2005" t="s">
        <v>18427</v>
      </c>
      <c r="KC2005" t="s">
        <v>18428</v>
      </c>
      <c r="KD2005" t="s">
        <v>18429</v>
      </c>
      <c r="KE2005" t="s">
        <v>18430</v>
      </c>
      <c r="KF2005" t="s">
        <v>18431</v>
      </c>
      <c r="KG2005" t="s">
        <v>18432</v>
      </c>
      <c r="KH2005" t="s">
        <v>18433</v>
      </c>
      <c r="KI2005" t="s">
        <v>18434</v>
      </c>
      <c r="KJ2005" t="s">
        <v>18435</v>
      </c>
      <c r="KK2005" t="s">
        <v>18436</v>
      </c>
      <c r="KL2005" t="s">
        <v>18437</v>
      </c>
      <c r="KM2005" t="s">
        <v>18438</v>
      </c>
      <c r="KN2005" t="s">
        <v>18439</v>
      </c>
      <c r="KO2005" t="s">
        <v>18440</v>
      </c>
      <c r="KP2005" t="s">
        <v>18441</v>
      </c>
      <c r="KQ2005" t="s">
        <v>18442</v>
      </c>
      <c r="KR2005" t="s">
        <v>18443</v>
      </c>
      <c r="KS2005" t="s">
        <v>18444</v>
      </c>
      <c r="KT2005" t="s">
        <v>18445</v>
      </c>
      <c r="KU2005" t="s">
        <v>18446</v>
      </c>
      <c r="KV2005" t="s">
        <v>18447</v>
      </c>
      <c r="KW2005" t="s">
        <v>18448</v>
      </c>
      <c r="KX2005" t="s">
        <v>18449</v>
      </c>
      <c r="KY2005" t="s">
        <v>18450</v>
      </c>
      <c r="KZ2005" t="s">
        <v>18451</v>
      </c>
      <c r="LA2005" t="s">
        <v>18452</v>
      </c>
      <c r="LB2005" t="s">
        <v>18453</v>
      </c>
      <c r="LC2005" t="s">
        <v>18454</v>
      </c>
      <c r="LD2005" t="s">
        <v>18455</v>
      </c>
      <c r="LE2005" t="s">
        <v>18456</v>
      </c>
      <c r="LF2005" t="s">
        <v>18457</v>
      </c>
      <c r="LG2005" t="s">
        <v>18458</v>
      </c>
      <c r="LH2005" t="s">
        <v>18459</v>
      </c>
      <c r="LI2005" t="s">
        <v>18460</v>
      </c>
      <c r="LJ2005" t="s">
        <v>18461</v>
      </c>
      <c r="LK2005" t="s">
        <v>18462</v>
      </c>
      <c r="LL2005" t="s">
        <v>18463</v>
      </c>
      <c r="LM2005" t="s">
        <v>18464</v>
      </c>
      <c r="LN2005" t="s">
        <v>18465</v>
      </c>
      <c r="LO2005" t="s">
        <v>18466</v>
      </c>
      <c r="LP2005" t="s">
        <v>18467</v>
      </c>
      <c r="LQ2005" t="s">
        <v>18468</v>
      </c>
      <c r="LR2005" t="s">
        <v>18469</v>
      </c>
      <c r="LS2005" t="s">
        <v>18470</v>
      </c>
      <c r="LT2005" t="s">
        <v>18471</v>
      </c>
      <c r="LU2005" t="s">
        <v>18472</v>
      </c>
      <c r="LV2005" t="s">
        <v>18473</v>
      </c>
      <c r="LW2005" t="s">
        <v>18474</v>
      </c>
      <c r="LX2005" t="s">
        <v>18475</v>
      </c>
      <c r="LY2005" t="s">
        <v>18476</v>
      </c>
      <c r="LZ2005" t="s">
        <v>18477</v>
      </c>
      <c r="MA2005" t="s">
        <v>18478</v>
      </c>
      <c r="MB2005" t="s">
        <v>18479</v>
      </c>
      <c r="MC2005" t="s">
        <v>18480</v>
      </c>
      <c r="MD2005" t="s">
        <v>18481</v>
      </c>
      <c r="ME2005" t="s">
        <v>18482</v>
      </c>
      <c r="MF2005" t="s">
        <v>18483</v>
      </c>
      <c r="MG2005" t="s">
        <v>18484</v>
      </c>
      <c r="MH2005" t="s">
        <v>18485</v>
      </c>
      <c r="MI2005" t="s">
        <v>18486</v>
      </c>
      <c r="MJ2005" t="s">
        <v>18487</v>
      </c>
      <c r="MK2005" t="s">
        <v>18488</v>
      </c>
      <c r="ML2005" t="s">
        <v>18489</v>
      </c>
      <c r="MM2005" t="s">
        <v>18490</v>
      </c>
      <c r="MN2005" t="s">
        <v>18491</v>
      </c>
      <c r="MO2005" t="s">
        <v>18492</v>
      </c>
      <c r="MP2005" t="s">
        <v>18493</v>
      </c>
      <c r="MQ2005" t="s">
        <v>18494</v>
      </c>
      <c r="MR2005" t="s">
        <v>18495</v>
      </c>
      <c r="MS2005" t="s">
        <v>18496</v>
      </c>
      <c r="MT2005" t="s">
        <v>18497</v>
      </c>
      <c r="MU2005" t="s">
        <v>18498</v>
      </c>
      <c r="MV2005" t="s">
        <v>18499</v>
      </c>
      <c r="MW2005" t="s">
        <v>18500</v>
      </c>
      <c r="MX2005" t="s">
        <v>18501</v>
      </c>
      <c r="MY2005" t="s">
        <v>18502</v>
      </c>
      <c r="MZ2005" t="s">
        <v>18503</v>
      </c>
      <c r="NA2005" t="s">
        <v>18504</v>
      </c>
      <c r="NB2005" t="s">
        <v>18505</v>
      </c>
      <c r="NC2005" t="s">
        <v>18506</v>
      </c>
      <c r="ND2005" t="s">
        <v>18507</v>
      </c>
      <c r="NE2005" t="s">
        <v>18508</v>
      </c>
      <c r="NF2005" t="s">
        <v>18509</v>
      </c>
      <c r="NG2005" t="s">
        <v>18510</v>
      </c>
      <c r="NH2005" t="s">
        <v>18511</v>
      </c>
      <c r="NI2005" t="s">
        <v>18512</v>
      </c>
      <c r="NJ2005" t="s">
        <v>18513</v>
      </c>
      <c r="NK2005" t="s">
        <v>18514</v>
      </c>
      <c r="NL2005" t="s">
        <v>18515</v>
      </c>
      <c r="NM2005" t="s">
        <v>18516</v>
      </c>
      <c r="NN2005" t="s">
        <v>18517</v>
      </c>
      <c r="NO2005" t="s">
        <v>18518</v>
      </c>
      <c r="NP2005" t="s">
        <v>18519</v>
      </c>
      <c r="NQ2005" t="s">
        <v>18520</v>
      </c>
      <c r="NR2005" t="s">
        <v>18521</v>
      </c>
      <c r="NS2005" t="s">
        <v>18522</v>
      </c>
      <c r="NT2005" t="s">
        <v>18523</v>
      </c>
      <c r="NU2005" t="s">
        <v>18524</v>
      </c>
      <c r="NV2005" t="s">
        <v>18525</v>
      </c>
      <c r="NW2005" t="s">
        <v>18526</v>
      </c>
      <c r="NX2005" t="s">
        <v>18527</v>
      </c>
      <c r="NY2005" t="s">
        <v>18528</v>
      </c>
      <c r="NZ2005" t="s">
        <v>18529</v>
      </c>
      <c r="OA2005" t="s">
        <v>18530</v>
      </c>
      <c r="OB2005" t="s">
        <v>18531</v>
      </c>
      <c r="OC2005" t="s">
        <v>18532</v>
      </c>
      <c r="OD2005" t="s">
        <v>18533</v>
      </c>
      <c r="OE2005" t="s">
        <v>18534</v>
      </c>
      <c r="OF2005" t="s">
        <v>18535</v>
      </c>
      <c r="OG2005" t="s">
        <v>18536</v>
      </c>
      <c r="OH2005" t="s">
        <v>18537</v>
      </c>
      <c r="OI2005" t="s">
        <v>18538</v>
      </c>
      <c r="OJ2005" t="s">
        <v>18539</v>
      </c>
      <c r="OK2005" t="s">
        <v>18540</v>
      </c>
      <c r="OL2005" t="s">
        <v>18541</v>
      </c>
      <c r="OM2005" t="s">
        <v>18542</v>
      </c>
      <c r="ON2005" t="s">
        <v>18543</v>
      </c>
      <c r="OO2005" t="s">
        <v>18544</v>
      </c>
      <c r="OP2005" t="s">
        <v>18545</v>
      </c>
      <c r="OQ2005" t="s">
        <v>18546</v>
      </c>
      <c r="OR2005" t="s">
        <v>18547</v>
      </c>
      <c r="OS2005" t="s">
        <v>18548</v>
      </c>
      <c r="OT2005" t="s">
        <v>18549</v>
      </c>
      <c r="OU2005" t="s">
        <v>18550</v>
      </c>
      <c r="OV2005" t="s">
        <v>18551</v>
      </c>
      <c r="OW2005" t="s">
        <v>18552</v>
      </c>
      <c r="OX2005" t="s">
        <v>18553</v>
      </c>
      <c r="OY2005" t="s">
        <v>18554</v>
      </c>
      <c r="OZ2005" t="s">
        <v>18555</v>
      </c>
      <c r="PA2005" t="s">
        <v>18556</v>
      </c>
      <c r="PB2005" t="s">
        <v>18557</v>
      </c>
      <c r="PC2005" t="s">
        <v>18558</v>
      </c>
      <c r="PD2005" t="s">
        <v>18559</v>
      </c>
      <c r="PE2005" t="s">
        <v>18560</v>
      </c>
      <c r="PF2005" t="s">
        <v>18561</v>
      </c>
      <c r="PG2005" t="s">
        <v>18562</v>
      </c>
      <c r="PH2005" t="s">
        <v>18563</v>
      </c>
      <c r="PI2005" t="s">
        <v>18564</v>
      </c>
      <c r="PJ2005" t="s">
        <v>18565</v>
      </c>
      <c r="PK2005" t="s">
        <v>18566</v>
      </c>
      <c r="PL2005" t="s">
        <v>18567</v>
      </c>
      <c r="PM2005" t="s">
        <v>18568</v>
      </c>
      <c r="PN2005" t="s">
        <v>18569</v>
      </c>
      <c r="PO2005" t="s">
        <v>18570</v>
      </c>
      <c r="PP2005" t="s">
        <v>18571</v>
      </c>
      <c r="PQ2005" t="s">
        <v>18572</v>
      </c>
      <c r="PR2005" t="s">
        <v>18573</v>
      </c>
      <c r="PS2005" t="s">
        <v>18574</v>
      </c>
      <c r="PT2005" t="s">
        <v>18575</v>
      </c>
      <c r="PU2005" t="s">
        <v>18576</v>
      </c>
      <c r="PV2005" t="s">
        <v>18577</v>
      </c>
      <c r="PW2005" t="s">
        <v>18578</v>
      </c>
      <c r="PX2005" t="s">
        <v>18579</v>
      </c>
      <c r="PY2005" t="s">
        <v>18580</v>
      </c>
      <c r="PZ2005" t="s">
        <v>18581</v>
      </c>
      <c r="QA2005" t="s">
        <v>18582</v>
      </c>
      <c r="QB2005" t="s">
        <v>18583</v>
      </c>
      <c r="QC2005" t="s">
        <v>18584</v>
      </c>
      <c r="QD2005" t="s">
        <v>18585</v>
      </c>
      <c r="QE2005" t="s">
        <v>18586</v>
      </c>
      <c r="QF2005" t="s">
        <v>18587</v>
      </c>
      <c r="QG2005" t="s">
        <v>18588</v>
      </c>
      <c r="QH2005" t="s">
        <v>18589</v>
      </c>
      <c r="QI2005" t="s">
        <v>18590</v>
      </c>
      <c r="QJ2005" t="s">
        <v>18591</v>
      </c>
      <c r="QK2005" t="s">
        <v>18592</v>
      </c>
      <c r="QL2005" t="s">
        <v>18593</v>
      </c>
      <c r="QM2005" t="s">
        <v>18594</v>
      </c>
      <c r="QN2005" t="s">
        <v>18595</v>
      </c>
      <c r="QO2005" t="s">
        <v>18596</v>
      </c>
      <c r="QP2005" t="s">
        <v>18597</v>
      </c>
      <c r="QQ2005" t="s">
        <v>18598</v>
      </c>
      <c r="QR2005" t="s">
        <v>18599</v>
      </c>
      <c r="QS2005" t="s">
        <v>18600</v>
      </c>
      <c r="QT2005" t="s">
        <v>18601</v>
      </c>
      <c r="QU2005" t="s">
        <v>18602</v>
      </c>
      <c r="QV2005" t="s">
        <v>18603</v>
      </c>
      <c r="QW2005" t="s">
        <v>18604</v>
      </c>
      <c r="QX2005" t="s">
        <v>18605</v>
      </c>
      <c r="QY2005" t="s">
        <v>18606</v>
      </c>
      <c r="QZ2005" t="s">
        <v>18607</v>
      </c>
      <c r="RA2005" t="s">
        <v>18608</v>
      </c>
      <c r="RB2005" t="s">
        <v>18609</v>
      </c>
      <c r="RC2005" t="s">
        <v>18610</v>
      </c>
      <c r="RD2005" t="s">
        <v>18611</v>
      </c>
      <c r="RE2005" t="s">
        <v>18612</v>
      </c>
      <c r="RF2005" t="s">
        <v>18613</v>
      </c>
      <c r="RG2005" t="s">
        <v>18614</v>
      </c>
      <c r="RH2005" t="s">
        <v>18615</v>
      </c>
      <c r="RI2005" t="s">
        <v>18616</v>
      </c>
      <c r="RJ2005" t="s">
        <v>18617</v>
      </c>
      <c r="RK2005" t="s">
        <v>18618</v>
      </c>
      <c r="RL2005" t="s">
        <v>18619</v>
      </c>
      <c r="RM2005" t="s">
        <v>18620</v>
      </c>
      <c r="RN2005" t="s">
        <v>18621</v>
      </c>
      <c r="RO2005" t="s">
        <v>18622</v>
      </c>
      <c r="RP2005" t="s">
        <v>18623</v>
      </c>
      <c r="RQ2005" t="s">
        <v>18624</v>
      </c>
      <c r="RR2005" t="s">
        <v>18625</v>
      </c>
      <c r="RS2005" t="s">
        <v>18626</v>
      </c>
      <c r="RT2005" t="s">
        <v>18627</v>
      </c>
      <c r="RU2005" t="s">
        <v>18628</v>
      </c>
      <c r="RV2005" t="s">
        <v>18629</v>
      </c>
      <c r="RW2005" t="s">
        <v>18630</v>
      </c>
      <c r="RX2005" t="s">
        <v>18631</v>
      </c>
      <c r="RY2005" t="s">
        <v>18632</v>
      </c>
      <c r="RZ2005" t="s">
        <v>18633</v>
      </c>
      <c r="SA2005" t="s">
        <v>18634</v>
      </c>
      <c r="SB2005" t="s">
        <v>18635</v>
      </c>
      <c r="SC2005" t="s">
        <v>18636</v>
      </c>
      <c r="SD2005" t="s">
        <v>18637</v>
      </c>
      <c r="SE2005" t="s">
        <v>18638</v>
      </c>
      <c r="SF2005" t="s">
        <v>18639</v>
      </c>
      <c r="SG2005" t="s">
        <v>18640</v>
      </c>
      <c r="SH2005" t="s">
        <v>18641</v>
      </c>
      <c r="SI2005" t="s">
        <v>18642</v>
      </c>
      <c r="SJ2005" t="s">
        <v>18643</v>
      </c>
      <c r="SK2005" t="s">
        <v>18644</v>
      </c>
      <c r="SL2005" t="s">
        <v>18645</v>
      </c>
      <c r="SM2005" t="s">
        <v>18646</v>
      </c>
      <c r="SN2005" t="s">
        <v>18647</v>
      </c>
      <c r="SO2005" t="s">
        <v>18648</v>
      </c>
      <c r="SP2005" t="s">
        <v>18649</v>
      </c>
      <c r="SQ2005" t="s">
        <v>18650</v>
      </c>
      <c r="SR2005" t="s">
        <v>18651</v>
      </c>
      <c r="SS2005" t="s">
        <v>18652</v>
      </c>
      <c r="ST2005" t="s">
        <v>18653</v>
      </c>
      <c r="SU2005" t="s">
        <v>18654</v>
      </c>
      <c r="SV2005" t="s">
        <v>18655</v>
      </c>
      <c r="SW2005" t="s">
        <v>18656</v>
      </c>
      <c r="SX2005" t="s">
        <v>18657</v>
      </c>
      <c r="SY2005" t="s">
        <v>18658</v>
      </c>
      <c r="SZ2005" t="s">
        <v>18659</v>
      </c>
      <c r="TA2005" t="s">
        <v>18660</v>
      </c>
      <c r="TB2005" t="s">
        <v>18661</v>
      </c>
      <c r="TC2005" t="s">
        <v>18662</v>
      </c>
      <c r="TD2005" t="s">
        <v>18663</v>
      </c>
      <c r="TE2005" t="s">
        <v>18664</v>
      </c>
      <c r="TF2005" t="s">
        <v>18665</v>
      </c>
      <c r="TG2005" t="s">
        <v>18666</v>
      </c>
      <c r="TH2005" t="s">
        <v>18667</v>
      </c>
      <c r="TI2005" t="s">
        <v>18668</v>
      </c>
      <c r="TJ2005" t="s">
        <v>18669</v>
      </c>
      <c r="TK2005" t="s">
        <v>18670</v>
      </c>
      <c r="TL2005" t="s">
        <v>18671</v>
      </c>
      <c r="TM2005" t="s">
        <v>18672</v>
      </c>
      <c r="TN2005" t="s">
        <v>18673</v>
      </c>
      <c r="TO2005" t="s">
        <v>18674</v>
      </c>
      <c r="TP2005" t="s">
        <v>18675</v>
      </c>
      <c r="TQ2005" t="s">
        <v>18676</v>
      </c>
      <c r="TR2005" t="s">
        <v>18677</v>
      </c>
      <c r="TS2005" t="s">
        <v>18678</v>
      </c>
      <c r="TT2005" t="s">
        <v>18679</v>
      </c>
      <c r="TU2005" t="s">
        <v>18680</v>
      </c>
      <c r="TV2005" t="s">
        <v>18681</v>
      </c>
      <c r="TW2005" t="s">
        <v>18682</v>
      </c>
      <c r="TX2005" t="s">
        <v>18683</v>
      </c>
      <c r="TY2005" t="s">
        <v>18684</v>
      </c>
      <c r="TZ2005" t="s">
        <v>18685</v>
      </c>
      <c r="UA2005" t="s">
        <v>18686</v>
      </c>
      <c r="UB2005" t="s">
        <v>18687</v>
      </c>
      <c r="UC2005" t="s">
        <v>18688</v>
      </c>
      <c r="UD2005" t="s">
        <v>18689</v>
      </c>
      <c r="UE2005" t="s">
        <v>18690</v>
      </c>
      <c r="UF2005" t="s">
        <v>18691</v>
      </c>
      <c r="UG2005" t="s">
        <v>18692</v>
      </c>
      <c r="UH2005" t="s">
        <v>18693</v>
      </c>
      <c r="UI2005" t="s">
        <v>18694</v>
      </c>
      <c r="UJ2005" t="s">
        <v>18695</v>
      </c>
      <c r="UK2005" t="s">
        <v>18696</v>
      </c>
      <c r="UL2005" t="s">
        <v>18697</v>
      </c>
      <c r="UM2005" t="s">
        <v>18698</v>
      </c>
      <c r="UN2005" t="s">
        <v>18699</v>
      </c>
      <c r="UO2005" t="s">
        <v>18700</v>
      </c>
      <c r="UP2005" t="s">
        <v>18701</v>
      </c>
      <c r="UQ2005" t="s">
        <v>18702</v>
      </c>
      <c r="UR2005" t="s">
        <v>18703</v>
      </c>
      <c r="US2005" t="s">
        <v>18704</v>
      </c>
      <c r="UT2005" t="s">
        <v>18705</v>
      </c>
      <c r="UU2005" t="s">
        <v>18706</v>
      </c>
      <c r="UV2005" t="s">
        <v>18707</v>
      </c>
      <c r="UW2005" t="s">
        <v>18708</v>
      </c>
      <c r="UX2005" t="s">
        <v>18709</v>
      </c>
      <c r="UY2005" t="s">
        <v>18710</v>
      </c>
      <c r="UZ2005" t="s">
        <v>18711</v>
      </c>
      <c r="VA2005" t="s">
        <v>18712</v>
      </c>
      <c r="VB2005" t="s">
        <v>18713</v>
      </c>
      <c r="VC2005" t="s">
        <v>18714</v>
      </c>
      <c r="VD2005" t="s">
        <v>18715</v>
      </c>
      <c r="VE2005" t="s">
        <v>18716</v>
      </c>
      <c r="VF2005" t="s">
        <v>18717</v>
      </c>
      <c r="VG2005" t="s">
        <v>18718</v>
      </c>
      <c r="VH2005" t="s">
        <v>18719</v>
      </c>
      <c r="VI2005" t="s">
        <v>18720</v>
      </c>
      <c r="VJ2005" t="s">
        <v>18721</v>
      </c>
      <c r="VK2005" t="s">
        <v>18722</v>
      </c>
      <c r="VL2005" t="s">
        <v>18723</v>
      </c>
      <c r="VM2005" t="s">
        <v>18724</v>
      </c>
      <c r="VN2005" t="s">
        <v>18725</v>
      </c>
      <c r="VO2005" t="s">
        <v>18726</v>
      </c>
      <c r="VP2005" t="s">
        <v>18727</v>
      </c>
      <c r="VQ2005" t="s">
        <v>18728</v>
      </c>
      <c r="VR2005" t="s">
        <v>18729</v>
      </c>
      <c r="VS2005" t="s">
        <v>18730</v>
      </c>
      <c r="VT2005" t="s">
        <v>18731</v>
      </c>
      <c r="VU2005" t="s">
        <v>18732</v>
      </c>
      <c r="VV2005" t="s">
        <v>18733</v>
      </c>
      <c r="VW2005" t="s">
        <v>18734</v>
      </c>
      <c r="VX2005" t="s">
        <v>18735</v>
      </c>
      <c r="VY2005" t="s">
        <v>18736</v>
      </c>
      <c r="VZ2005" t="s">
        <v>18737</v>
      </c>
      <c r="WA2005" t="s">
        <v>18738</v>
      </c>
      <c r="WB2005" t="s">
        <v>18739</v>
      </c>
      <c r="WC2005" t="s">
        <v>18740</v>
      </c>
      <c r="WD2005" t="s">
        <v>18741</v>
      </c>
      <c r="WE2005" t="s">
        <v>18742</v>
      </c>
      <c r="WF2005" t="s">
        <v>18743</v>
      </c>
      <c r="WG2005" t="s">
        <v>18744</v>
      </c>
      <c r="WH2005" t="s">
        <v>18745</v>
      </c>
      <c r="WI2005" t="s">
        <v>18746</v>
      </c>
      <c r="WJ2005" t="s">
        <v>18747</v>
      </c>
      <c r="WK2005" t="s">
        <v>18748</v>
      </c>
      <c r="WL2005" t="s">
        <v>18749</v>
      </c>
      <c r="WM2005" t="s">
        <v>18750</v>
      </c>
      <c r="WN2005" t="s">
        <v>18751</v>
      </c>
      <c r="WO2005" t="s">
        <v>18752</v>
      </c>
      <c r="WP2005" t="s">
        <v>18753</v>
      </c>
      <c r="WQ2005" t="s">
        <v>18754</v>
      </c>
      <c r="WR2005" t="s">
        <v>18755</v>
      </c>
      <c r="WS2005" t="s">
        <v>18756</v>
      </c>
      <c r="WT2005" t="s">
        <v>18757</v>
      </c>
      <c r="WU2005" t="s">
        <v>18758</v>
      </c>
      <c r="WV2005" t="s">
        <v>18759</v>
      </c>
      <c r="WW2005" t="s">
        <v>18760</v>
      </c>
      <c r="WX2005" t="s">
        <v>18761</v>
      </c>
      <c r="WY2005" t="s">
        <v>18762</v>
      </c>
      <c r="WZ2005" t="s">
        <v>18763</v>
      </c>
      <c r="XA2005" t="s">
        <v>18764</v>
      </c>
      <c r="XB2005" t="s">
        <v>18765</v>
      </c>
      <c r="XC2005" t="s">
        <v>18766</v>
      </c>
      <c r="XD2005" t="s">
        <v>18767</v>
      </c>
      <c r="XE2005" t="s">
        <v>18768</v>
      </c>
      <c r="XF2005" t="s">
        <v>18769</v>
      </c>
      <c r="XG2005" t="s">
        <v>18770</v>
      </c>
      <c r="XH2005" t="s">
        <v>18771</v>
      </c>
      <c r="XI2005" t="s">
        <v>18772</v>
      </c>
      <c r="XJ2005" t="s">
        <v>18773</v>
      </c>
      <c r="XK2005" t="s">
        <v>18774</v>
      </c>
      <c r="XL2005" t="s">
        <v>18775</v>
      </c>
      <c r="XM2005" t="s">
        <v>18776</v>
      </c>
      <c r="XN2005" t="s">
        <v>18777</v>
      </c>
      <c r="XO2005" t="s">
        <v>18778</v>
      </c>
      <c r="XP2005" t="s">
        <v>18779</v>
      </c>
      <c r="XQ2005" t="s">
        <v>18780</v>
      </c>
      <c r="XR2005" t="s">
        <v>18781</v>
      </c>
      <c r="XS2005" t="s">
        <v>18782</v>
      </c>
      <c r="XT2005" t="s">
        <v>18783</v>
      </c>
      <c r="XU2005" t="s">
        <v>18784</v>
      </c>
      <c r="XV2005" t="s">
        <v>18785</v>
      </c>
      <c r="XW2005" t="s">
        <v>18786</v>
      </c>
      <c r="XX2005" t="s">
        <v>18787</v>
      </c>
      <c r="XY2005" t="s">
        <v>18788</v>
      </c>
      <c r="XZ2005" t="s">
        <v>18789</v>
      </c>
      <c r="YA2005" t="s">
        <v>18790</v>
      </c>
      <c r="YB2005" t="s">
        <v>18791</v>
      </c>
      <c r="YC2005" t="s">
        <v>18792</v>
      </c>
      <c r="YD2005" t="s">
        <v>18793</v>
      </c>
      <c r="YE2005" t="s">
        <v>18794</v>
      </c>
      <c r="YF2005" t="s">
        <v>18795</v>
      </c>
      <c r="YG2005" t="s">
        <v>18796</v>
      </c>
      <c r="YH2005" t="s">
        <v>18797</v>
      </c>
      <c r="YI2005" t="s">
        <v>18798</v>
      </c>
      <c r="YJ2005" t="s">
        <v>18799</v>
      </c>
      <c r="YK2005" t="s">
        <v>18800</v>
      </c>
      <c r="YL2005" t="s">
        <v>18801</v>
      </c>
      <c r="YM2005" t="s">
        <v>18802</v>
      </c>
      <c r="YN2005" t="s">
        <v>18803</v>
      </c>
      <c r="YO2005" t="s">
        <v>18804</v>
      </c>
      <c r="YP2005" t="s">
        <v>18805</v>
      </c>
      <c r="YQ2005" t="s">
        <v>18806</v>
      </c>
      <c r="YR2005" t="s">
        <v>18807</v>
      </c>
      <c r="YS2005" t="s">
        <v>18808</v>
      </c>
      <c r="YT2005" t="s">
        <v>18809</v>
      </c>
      <c r="YU2005" t="s">
        <v>18810</v>
      </c>
      <c r="YV2005" t="s">
        <v>18811</v>
      </c>
      <c r="YW2005" t="s">
        <v>18812</v>
      </c>
      <c r="YX2005" t="s">
        <v>18813</v>
      </c>
      <c r="YY2005" t="s">
        <v>18814</v>
      </c>
      <c r="YZ2005" t="s">
        <v>18815</v>
      </c>
      <c r="ZA2005" t="s">
        <v>18816</v>
      </c>
      <c r="ZB2005" t="s">
        <v>18817</v>
      </c>
      <c r="ZC2005" t="s">
        <v>18818</v>
      </c>
      <c r="ZD2005" t="s">
        <v>18819</v>
      </c>
      <c r="ZE2005" t="s">
        <v>18820</v>
      </c>
      <c r="ZF2005" t="s">
        <v>18821</v>
      </c>
      <c r="ZG2005" t="s">
        <v>18822</v>
      </c>
      <c r="ZH2005" t="s">
        <v>18823</v>
      </c>
      <c r="ZI2005" t="s">
        <v>18824</v>
      </c>
      <c r="ZJ2005" t="s">
        <v>18825</v>
      </c>
      <c r="ZK2005" t="s">
        <v>18826</v>
      </c>
      <c r="ZL2005" t="s">
        <v>18827</v>
      </c>
      <c r="ZM2005" t="s">
        <v>18828</v>
      </c>
      <c r="ZN2005" t="s">
        <v>18829</v>
      </c>
      <c r="ZO2005" t="s">
        <v>18830</v>
      </c>
      <c r="ZP2005" t="s">
        <v>18831</v>
      </c>
      <c r="ZQ2005" t="s">
        <v>18832</v>
      </c>
      <c r="ZR2005" t="s">
        <v>18833</v>
      </c>
      <c r="ZS2005" t="s">
        <v>18834</v>
      </c>
      <c r="ZT2005" t="s">
        <v>18835</v>
      </c>
      <c r="ZU2005" t="s">
        <v>18836</v>
      </c>
      <c r="ZV2005" t="s">
        <v>18837</v>
      </c>
      <c r="ZW2005" t="s">
        <v>18838</v>
      </c>
      <c r="ZX2005" t="s">
        <v>18839</v>
      </c>
      <c r="ZY2005" t="s">
        <v>18840</v>
      </c>
      <c r="ZZ2005" t="s">
        <v>18841</v>
      </c>
      <c r="AAA2005" t="s">
        <v>18842</v>
      </c>
      <c r="AAB2005" t="s">
        <v>18843</v>
      </c>
      <c r="AAC2005" t="s">
        <v>18844</v>
      </c>
      <c r="AAD2005" t="s">
        <v>18845</v>
      </c>
      <c r="AAE2005" t="s">
        <v>18846</v>
      </c>
      <c r="AAF2005" t="s">
        <v>18847</v>
      </c>
      <c r="AAG2005" t="s">
        <v>18848</v>
      </c>
      <c r="AAH2005" t="s">
        <v>18849</v>
      </c>
      <c r="AAI2005" t="s">
        <v>18850</v>
      </c>
      <c r="AAJ2005" t="s">
        <v>18851</v>
      </c>
      <c r="AAK2005" t="s">
        <v>18852</v>
      </c>
      <c r="AAL2005" t="s">
        <v>18853</v>
      </c>
      <c r="AAM2005" t="s">
        <v>18854</v>
      </c>
      <c r="AAN2005" t="s">
        <v>18855</v>
      </c>
      <c r="AAO2005" t="s">
        <v>18856</v>
      </c>
      <c r="AAP2005" t="s">
        <v>18857</v>
      </c>
      <c r="AAQ2005" t="s">
        <v>18858</v>
      </c>
      <c r="AAR2005" t="s">
        <v>18859</v>
      </c>
      <c r="AAS2005" t="s">
        <v>18860</v>
      </c>
      <c r="AAT2005" t="s">
        <v>18861</v>
      </c>
      <c r="AAU2005" t="s">
        <v>18862</v>
      </c>
      <c r="AAV2005" t="s">
        <v>18863</v>
      </c>
      <c r="AAW2005" t="s">
        <v>18864</v>
      </c>
      <c r="AAX2005" t="s">
        <v>18865</v>
      </c>
      <c r="AAY2005" t="s">
        <v>18866</v>
      </c>
      <c r="AAZ2005" t="s">
        <v>18867</v>
      </c>
      <c r="ABA2005" t="s">
        <v>18868</v>
      </c>
      <c r="ABB2005" t="s">
        <v>18869</v>
      </c>
      <c r="ABC2005" t="s">
        <v>18870</v>
      </c>
      <c r="ABD2005" t="s">
        <v>18871</v>
      </c>
      <c r="ABE2005" t="s">
        <v>18872</v>
      </c>
      <c r="ABF2005" t="s">
        <v>18873</v>
      </c>
      <c r="ABG2005" t="s">
        <v>18874</v>
      </c>
      <c r="ABH2005" t="s">
        <v>18875</v>
      </c>
      <c r="ABI2005" t="s">
        <v>18876</v>
      </c>
      <c r="ABJ2005" t="s">
        <v>18877</v>
      </c>
      <c r="ABK2005" t="s">
        <v>18878</v>
      </c>
      <c r="ABL2005" t="s">
        <v>18879</v>
      </c>
      <c r="ABM2005" t="s">
        <v>18880</v>
      </c>
      <c r="ABN2005" t="s">
        <v>18881</v>
      </c>
      <c r="ABO2005" t="s">
        <v>18882</v>
      </c>
      <c r="ABP2005" t="s">
        <v>18883</v>
      </c>
      <c r="ABQ2005" t="s">
        <v>18884</v>
      </c>
      <c r="ABR2005" t="s">
        <v>18885</v>
      </c>
      <c r="ABS2005" t="s">
        <v>18886</v>
      </c>
      <c r="ABT2005" t="s">
        <v>18887</v>
      </c>
      <c r="ABU2005" t="s">
        <v>18888</v>
      </c>
      <c r="ABV2005" t="s">
        <v>18889</v>
      </c>
      <c r="ABW2005" t="s">
        <v>18890</v>
      </c>
      <c r="ABX2005" t="s">
        <v>18891</v>
      </c>
      <c r="ABY2005" t="s">
        <v>18892</v>
      </c>
      <c r="ABZ2005" t="s">
        <v>18893</v>
      </c>
      <c r="ACA2005" t="s">
        <v>18894</v>
      </c>
      <c r="ACB2005" t="s">
        <v>18895</v>
      </c>
      <c r="ACC2005" t="s">
        <v>18896</v>
      </c>
      <c r="ACD2005" t="s">
        <v>18897</v>
      </c>
      <c r="ACE2005" t="s">
        <v>18898</v>
      </c>
      <c r="ACF2005" t="s">
        <v>18899</v>
      </c>
      <c r="ACG2005" t="s">
        <v>18900</v>
      </c>
      <c r="ACH2005" t="s">
        <v>18901</v>
      </c>
      <c r="ACI2005" t="s">
        <v>18902</v>
      </c>
      <c r="ACJ2005" t="s">
        <v>18903</v>
      </c>
      <c r="ACK2005" t="s">
        <v>18904</v>
      </c>
      <c r="ACL2005" t="s">
        <v>18905</v>
      </c>
      <c r="ACM2005" t="s">
        <v>18906</v>
      </c>
      <c r="ACN2005" t="s">
        <v>18907</v>
      </c>
      <c r="ACO2005" t="s">
        <v>18908</v>
      </c>
      <c r="ACP2005" t="s">
        <v>18909</v>
      </c>
      <c r="ACQ2005" t="s">
        <v>18910</v>
      </c>
      <c r="ACR2005" t="s">
        <v>18911</v>
      </c>
      <c r="ACS2005" t="s">
        <v>18912</v>
      </c>
      <c r="ACT2005" t="s">
        <v>18913</v>
      </c>
      <c r="ACU2005" t="s">
        <v>18914</v>
      </c>
      <c r="ACV2005" t="s">
        <v>18915</v>
      </c>
      <c r="ACW2005" t="s">
        <v>18916</v>
      </c>
      <c r="ACX2005" t="s">
        <v>18917</v>
      </c>
      <c r="ACY2005" t="s">
        <v>18918</v>
      </c>
      <c r="ACZ2005" t="s">
        <v>18919</v>
      </c>
      <c r="ADA2005" t="s">
        <v>18920</v>
      </c>
      <c r="ADB2005" t="s">
        <v>18921</v>
      </c>
      <c r="ADC2005" t="s">
        <v>18922</v>
      </c>
      <c r="ADD2005" t="s">
        <v>18923</v>
      </c>
      <c r="ADE2005" t="s">
        <v>18924</v>
      </c>
      <c r="ADF2005" t="s">
        <v>18925</v>
      </c>
      <c r="ADG2005" t="s">
        <v>18926</v>
      </c>
      <c r="ADH2005" t="s">
        <v>18927</v>
      </c>
      <c r="ADI2005" t="s">
        <v>18928</v>
      </c>
      <c r="ADJ2005" t="s">
        <v>18929</v>
      </c>
      <c r="ADK2005" t="s">
        <v>18930</v>
      </c>
      <c r="ADL2005" t="s">
        <v>18931</v>
      </c>
      <c r="ADM2005" t="s">
        <v>18932</v>
      </c>
      <c r="ADN2005" t="s">
        <v>18933</v>
      </c>
      <c r="ADO2005" t="s">
        <v>18934</v>
      </c>
      <c r="ADP2005" t="s">
        <v>18935</v>
      </c>
      <c r="ADQ2005" t="s">
        <v>18936</v>
      </c>
      <c r="ADR2005" t="s">
        <v>18937</v>
      </c>
      <c r="ADS2005" t="s">
        <v>18938</v>
      </c>
      <c r="ADT2005" t="s">
        <v>18939</v>
      </c>
      <c r="ADU2005" t="s">
        <v>18940</v>
      </c>
      <c r="ADV2005" t="s">
        <v>18941</v>
      </c>
      <c r="ADW2005" t="s">
        <v>18942</v>
      </c>
      <c r="ADX2005" t="s">
        <v>18943</v>
      </c>
      <c r="ADY2005" t="s">
        <v>18944</v>
      </c>
      <c r="ADZ2005" t="s">
        <v>18945</v>
      </c>
      <c r="AEA2005" t="s">
        <v>18946</v>
      </c>
      <c r="AEB2005" t="s">
        <v>18947</v>
      </c>
      <c r="AEC2005" t="s">
        <v>18948</v>
      </c>
      <c r="AED2005" t="s">
        <v>18949</v>
      </c>
      <c r="AEE2005" t="s">
        <v>18950</v>
      </c>
      <c r="AEF2005" t="s">
        <v>18951</v>
      </c>
      <c r="AEG2005" t="s">
        <v>18952</v>
      </c>
      <c r="AEH2005" t="s">
        <v>18953</v>
      </c>
      <c r="AEI2005" t="s">
        <v>18954</v>
      </c>
      <c r="AEJ2005" t="s">
        <v>18955</v>
      </c>
      <c r="AEK2005" t="s">
        <v>18956</v>
      </c>
      <c r="AEL2005" t="s">
        <v>18957</v>
      </c>
      <c r="AEM2005" t="s">
        <v>18958</v>
      </c>
      <c r="AEN2005" t="s">
        <v>18959</v>
      </c>
      <c r="AEO2005" t="s">
        <v>18960</v>
      </c>
      <c r="AEP2005" t="s">
        <v>18961</v>
      </c>
      <c r="AEQ2005" t="s">
        <v>18962</v>
      </c>
      <c r="AER2005" t="s">
        <v>18963</v>
      </c>
      <c r="AES2005" t="s">
        <v>18964</v>
      </c>
      <c r="AET2005" t="s">
        <v>18965</v>
      </c>
      <c r="AEU2005" t="s">
        <v>18966</v>
      </c>
      <c r="AEV2005" t="s">
        <v>18967</v>
      </c>
      <c r="AEW2005" t="s">
        <v>18968</v>
      </c>
      <c r="AEX2005" t="s">
        <v>18969</v>
      </c>
      <c r="AEY2005" t="s">
        <v>18970</v>
      </c>
      <c r="AEZ2005" t="s">
        <v>18971</v>
      </c>
      <c r="AFA2005" t="s">
        <v>18972</v>
      </c>
      <c r="AFB2005" t="s">
        <v>18973</v>
      </c>
      <c r="AFC2005" t="s">
        <v>18974</v>
      </c>
      <c r="AFD2005" t="s">
        <v>18975</v>
      </c>
      <c r="AFE2005" t="s">
        <v>18976</v>
      </c>
      <c r="AFF2005" t="s">
        <v>18977</v>
      </c>
      <c r="AFG2005" t="s">
        <v>18978</v>
      </c>
      <c r="AFH2005" t="s">
        <v>18979</v>
      </c>
      <c r="AFI2005" t="s">
        <v>18980</v>
      </c>
      <c r="AFJ2005" t="s">
        <v>18981</v>
      </c>
      <c r="AFK2005" t="s">
        <v>18982</v>
      </c>
      <c r="AFL2005" t="s">
        <v>18983</v>
      </c>
      <c r="AFM2005" t="s">
        <v>18984</v>
      </c>
      <c r="AFN2005" t="s">
        <v>18985</v>
      </c>
      <c r="AFO2005" t="s">
        <v>18986</v>
      </c>
      <c r="AFP2005" t="s">
        <v>18987</v>
      </c>
      <c r="AFQ2005" t="s">
        <v>18988</v>
      </c>
      <c r="AFR2005" t="s">
        <v>18989</v>
      </c>
      <c r="AFS2005" t="s">
        <v>18990</v>
      </c>
      <c r="AFT2005" t="s">
        <v>18991</v>
      </c>
      <c r="AFU2005" t="s">
        <v>18992</v>
      </c>
      <c r="AFV2005" t="s">
        <v>18993</v>
      </c>
      <c r="AFW2005" t="s">
        <v>18994</v>
      </c>
      <c r="AFX2005" t="s">
        <v>18995</v>
      </c>
      <c r="AFY2005" t="s">
        <v>18996</v>
      </c>
      <c r="AFZ2005" t="s">
        <v>18997</v>
      </c>
      <c r="AGA2005" t="s">
        <v>18998</v>
      </c>
      <c r="AGB2005" t="s">
        <v>18999</v>
      </c>
      <c r="AGC2005" t="s">
        <v>19000</v>
      </c>
      <c r="AGD2005" t="s">
        <v>19001</v>
      </c>
      <c r="AGE2005" t="s">
        <v>19002</v>
      </c>
      <c r="AGF2005" t="s">
        <v>19003</v>
      </c>
      <c r="AGG2005" t="s">
        <v>19004</v>
      </c>
      <c r="AGH2005" t="s">
        <v>19005</v>
      </c>
      <c r="AGI2005" t="s">
        <v>19006</v>
      </c>
      <c r="AGJ2005" t="s">
        <v>19007</v>
      </c>
      <c r="AGK2005" t="s">
        <v>19008</v>
      </c>
      <c r="AGL2005" t="s">
        <v>19009</v>
      </c>
      <c r="AGM2005" t="s">
        <v>19010</v>
      </c>
      <c r="AGN2005" t="s">
        <v>19011</v>
      </c>
      <c r="AGO2005" t="s">
        <v>19012</v>
      </c>
      <c r="AGP2005" t="s">
        <v>19013</v>
      </c>
      <c r="AGQ2005" t="s">
        <v>19014</v>
      </c>
      <c r="AGR2005" t="s">
        <v>19015</v>
      </c>
      <c r="AGS2005" t="s">
        <v>19016</v>
      </c>
      <c r="AGT2005" t="s">
        <v>19017</v>
      </c>
      <c r="AGU2005" t="s">
        <v>19018</v>
      </c>
      <c r="AGV2005" t="s">
        <v>19019</v>
      </c>
      <c r="AGW2005" t="s">
        <v>19020</v>
      </c>
      <c r="AGX2005" t="s">
        <v>19021</v>
      </c>
      <c r="AGY2005" t="s">
        <v>19022</v>
      </c>
      <c r="AGZ2005" t="s">
        <v>19023</v>
      </c>
      <c r="AHA2005" t="s">
        <v>19024</v>
      </c>
      <c r="AHB2005" t="s">
        <v>19025</v>
      </c>
      <c r="AHC2005" t="s">
        <v>19026</v>
      </c>
      <c r="AHD2005" t="s">
        <v>19027</v>
      </c>
      <c r="AHE2005" t="s">
        <v>19028</v>
      </c>
      <c r="AHF2005" t="s">
        <v>19029</v>
      </c>
      <c r="AHG2005" t="s">
        <v>19030</v>
      </c>
      <c r="AHH2005" t="s">
        <v>19031</v>
      </c>
      <c r="AHI2005" t="s">
        <v>19032</v>
      </c>
      <c r="AHJ2005" t="s">
        <v>19033</v>
      </c>
      <c r="AHK2005" t="s">
        <v>19034</v>
      </c>
      <c r="AHL2005" t="s">
        <v>19035</v>
      </c>
      <c r="AHM2005" t="s">
        <v>19036</v>
      </c>
      <c r="AHN2005" t="s">
        <v>19037</v>
      </c>
      <c r="AHO2005" t="s">
        <v>19038</v>
      </c>
      <c r="AHP2005" t="s">
        <v>19039</v>
      </c>
      <c r="AHQ2005" t="s">
        <v>19040</v>
      </c>
      <c r="AHR2005" t="s">
        <v>19041</v>
      </c>
      <c r="AHS2005" t="s">
        <v>19042</v>
      </c>
      <c r="AHT2005" t="s">
        <v>19043</v>
      </c>
      <c r="AHU2005" t="s">
        <v>19044</v>
      </c>
      <c r="AHV2005" t="s">
        <v>19045</v>
      </c>
      <c r="AHW2005" t="s">
        <v>19046</v>
      </c>
      <c r="AHX2005" t="s">
        <v>19047</v>
      </c>
      <c r="AHY2005" t="s">
        <v>19048</v>
      </c>
      <c r="AHZ2005" t="s">
        <v>19049</v>
      </c>
      <c r="AIA2005" t="s">
        <v>19050</v>
      </c>
      <c r="AIB2005" t="s">
        <v>19051</v>
      </c>
      <c r="AIC2005" t="s">
        <v>19052</v>
      </c>
      <c r="AID2005" t="s">
        <v>19053</v>
      </c>
      <c r="AIE2005" t="s">
        <v>19054</v>
      </c>
      <c r="AIF2005" t="s">
        <v>19055</v>
      </c>
      <c r="AIG2005" t="s">
        <v>19056</v>
      </c>
      <c r="AIH2005" t="s">
        <v>19057</v>
      </c>
      <c r="AII2005" t="s">
        <v>19058</v>
      </c>
      <c r="AIJ2005" t="s">
        <v>19059</v>
      </c>
      <c r="AIK2005" t="s">
        <v>19060</v>
      </c>
      <c r="AIL2005" t="s">
        <v>19061</v>
      </c>
      <c r="AIM2005" t="s">
        <v>19062</v>
      </c>
      <c r="AIN2005" t="s">
        <v>19063</v>
      </c>
      <c r="AIO2005" t="s">
        <v>19064</v>
      </c>
      <c r="AIP2005" t="s">
        <v>19065</v>
      </c>
      <c r="AIQ2005" t="s">
        <v>19066</v>
      </c>
      <c r="AIR2005" t="s">
        <v>19067</v>
      </c>
      <c r="AIS2005" t="s">
        <v>19068</v>
      </c>
      <c r="AIT2005" t="s">
        <v>19069</v>
      </c>
      <c r="AIU2005" t="s">
        <v>19070</v>
      </c>
      <c r="AIV2005" t="s">
        <v>19071</v>
      </c>
      <c r="AIW2005" t="s">
        <v>19072</v>
      </c>
      <c r="AIX2005" t="s">
        <v>19073</v>
      </c>
      <c r="AIY2005" t="s">
        <v>19074</v>
      </c>
      <c r="AIZ2005" t="s">
        <v>19075</v>
      </c>
      <c r="AJA2005" t="s">
        <v>19076</v>
      </c>
      <c r="AJB2005" t="s">
        <v>19077</v>
      </c>
      <c r="AJC2005" t="s">
        <v>19078</v>
      </c>
      <c r="AJD2005" t="s">
        <v>19079</v>
      </c>
      <c r="AJE2005" t="s">
        <v>19080</v>
      </c>
      <c r="AJF2005" t="s">
        <v>19081</v>
      </c>
      <c r="AJG2005" t="s">
        <v>19082</v>
      </c>
      <c r="AJH2005" t="s">
        <v>19083</v>
      </c>
      <c r="AJI2005" t="s">
        <v>19084</v>
      </c>
      <c r="AJJ2005" t="s">
        <v>19085</v>
      </c>
      <c r="AJK2005" t="s">
        <v>19086</v>
      </c>
      <c r="AJL2005" t="s">
        <v>19087</v>
      </c>
      <c r="AJM2005" t="s">
        <v>19088</v>
      </c>
      <c r="AJN2005" t="s">
        <v>19089</v>
      </c>
      <c r="AJO2005" t="s">
        <v>19090</v>
      </c>
      <c r="AJP2005" t="s">
        <v>19091</v>
      </c>
      <c r="AJQ2005" t="s">
        <v>19092</v>
      </c>
      <c r="AJR2005" t="s">
        <v>19093</v>
      </c>
      <c r="AJS2005" t="s">
        <v>19094</v>
      </c>
      <c r="AJT2005" t="s">
        <v>19095</v>
      </c>
      <c r="AJU2005" t="s">
        <v>19096</v>
      </c>
      <c r="AJV2005" t="s">
        <v>19097</v>
      </c>
      <c r="AJW2005" t="s">
        <v>19098</v>
      </c>
      <c r="AJX2005" t="s">
        <v>19099</v>
      </c>
      <c r="AJY2005" t="s">
        <v>19100</v>
      </c>
      <c r="AJZ2005" t="s">
        <v>19101</v>
      </c>
      <c r="AKA2005" t="s">
        <v>19102</v>
      </c>
      <c r="AKB2005" t="s">
        <v>19103</v>
      </c>
      <c r="AKC2005" t="s">
        <v>19104</v>
      </c>
      <c r="AKD2005" t="s">
        <v>19105</v>
      </c>
      <c r="AKE2005" t="s">
        <v>19106</v>
      </c>
      <c r="AKF2005" t="s">
        <v>19107</v>
      </c>
      <c r="AKG2005" t="s">
        <v>19108</v>
      </c>
      <c r="AKH2005" t="s">
        <v>19109</v>
      </c>
      <c r="AKI2005" t="s">
        <v>19110</v>
      </c>
      <c r="AKJ2005" t="s">
        <v>19111</v>
      </c>
      <c r="AKK2005" t="s">
        <v>19112</v>
      </c>
      <c r="AKL2005" t="s">
        <v>19113</v>
      </c>
      <c r="AKM2005" t="s">
        <v>19114</v>
      </c>
      <c r="AKN2005" t="s">
        <v>19115</v>
      </c>
      <c r="AKO2005" t="s">
        <v>19116</v>
      </c>
      <c r="AKP2005" t="s">
        <v>19117</v>
      </c>
      <c r="AKQ2005" t="s">
        <v>19118</v>
      </c>
      <c r="AKR2005" t="s">
        <v>19119</v>
      </c>
      <c r="AKS2005" t="s">
        <v>19120</v>
      </c>
      <c r="AKT2005" t="s">
        <v>19121</v>
      </c>
      <c r="AKU2005" t="s">
        <v>19122</v>
      </c>
    </row>
    <row r="2006" spans="1:983" x14ac:dyDescent="0.25">
      <c r="A2006" t="s">
        <v>17813</v>
      </c>
      <c r="B2006" t="s">
        <v>17814</v>
      </c>
      <c r="C2006" t="s">
        <v>17815</v>
      </c>
      <c r="D2006" t="s">
        <v>17816</v>
      </c>
      <c r="E2006" t="s">
        <v>17817</v>
      </c>
      <c r="F2006" t="s">
        <v>17818</v>
      </c>
      <c r="G2006" t="s">
        <v>17819</v>
      </c>
      <c r="H2006" t="s">
        <v>17820</v>
      </c>
      <c r="I2006" t="s">
        <v>17821</v>
      </c>
      <c r="J2006" t="s">
        <v>17822</v>
      </c>
      <c r="K2006" t="s">
        <v>17823</v>
      </c>
      <c r="L2006" t="s">
        <v>17824</v>
      </c>
      <c r="M2006" t="s">
        <v>17825</v>
      </c>
      <c r="N2006" t="s">
        <v>17826</v>
      </c>
      <c r="O2006" t="s">
        <v>17827</v>
      </c>
      <c r="P2006" t="s">
        <v>17828</v>
      </c>
      <c r="Q2006" t="s">
        <v>17829</v>
      </c>
      <c r="R2006" t="s">
        <v>17830</v>
      </c>
      <c r="S2006" t="s">
        <v>17831</v>
      </c>
      <c r="T2006" t="s">
        <v>17832</v>
      </c>
      <c r="U2006" t="s">
        <v>17833</v>
      </c>
      <c r="V2006" t="s">
        <v>17834</v>
      </c>
      <c r="W2006" t="s">
        <v>17835</v>
      </c>
      <c r="X2006" t="s">
        <v>17836</v>
      </c>
      <c r="Y2006" t="s">
        <v>17837</v>
      </c>
      <c r="Z2006" t="s">
        <v>17838</v>
      </c>
      <c r="AA2006" t="s">
        <v>17839</v>
      </c>
      <c r="AB2006" t="s">
        <v>17840</v>
      </c>
      <c r="AC2006" t="s">
        <v>17841</v>
      </c>
      <c r="AD2006" t="s">
        <v>17842</v>
      </c>
      <c r="AE2006" t="s">
        <v>17843</v>
      </c>
      <c r="AF2006" t="s">
        <v>17844</v>
      </c>
      <c r="AG2006" t="s">
        <v>17845</v>
      </c>
      <c r="AH2006" t="s">
        <v>17846</v>
      </c>
      <c r="AI2006" t="s">
        <v>17847</v>
      </c>
      <c r="AJ2006" t="s">
        <v>17848</v>
      </c>
      <c r="AK2006" t="s">
        <v>17849</v>
      </c>
      <c r="AL2006" t="s">
        <v>17850</v>
      </c>
      <c r="AM2006" t="s">
        <v>17851</v>
      </c>
      <c r="AN2006" t="s">
        <v>17852</v>
      </c>
      <c r="AO2006" t="s">
        <v>17853</v>
      </c>
      <c r="AP2006" t="s">
        <v>17854</v>
      </c>
      <c r="AQ2006" t="s">
        <v>17855</v>
      </c>
      <c r="AR2006" t="s">
        <v>17856</v>
      </c>
      <c r="AS2006" t="s">
        <v>17857</v>
      </c>
      <c r="AT2006" t="s">
        <v>17858</v>
      </c>
      <c r="AU2006" t="s">
        <v>17859</v>
      </c>
      <c r="AV2006" t="s">
        <v>17860</v>
      </c>
      <c r="AW2006" t="s">
        <v>17861</v>
      </c>
      <c r="AX2006" t="s">
        <v>17862</v>
      </c>
      <c r="AY2006" t="s">
        <v>17863</v>
      </c>
      <c r="AZ2006" t="s">
        <v>17864</v>
      </c>
      <c r="BA2006" t="s">
        <v>17865</v>
      </c>
      <c r="BB2006" t="s">
        <v>17866</v>
      </c>
      <c r="BC2006" t="s">
        <v>17867</v>
      </c>
      <c r="BD2006" t="s">
        <v>17868</v>
      </c>
      <c r="BE2006" t="s">
        <v>17869</v>
      </c>
      <c r="BF2006" t="s">
        <v>17870</v>
      </c>
      <c r="BG2006" t="s">
        <v>17871</v>
      </c>
      <c r="BH2006" t="s">
        <v>17872</v>
      </c>
      <c r="BI2006" t="s">
        <v>17873</v>
      </c>
      <c r="BJ2006" t="s">
        <v>17874</v>
      </c>
      <c r="BK2006" t="s">
        <v>17875</v>
      </c>
      <c r="BL2006" t="s">
        <v>17876</v>
      </c>
      <c r="BM2006" t="s">
        <v>17877</v>
      </c>
      <c r="BN2006" t="s">
        <v>17878</v>
      </c>
      <c r="BO2006" t="s">
        <v>17879</v>
      </c>
      <c r="BP2006" t="s">
        <v>17880</v>
      </c>
      <c r="BQ2006" t="s">
        <v>17881</v>
      </c>
      <c r="BR2006" t="s">
        <v>17882</v>
      </c>
      <c r="BS2006" t="s">
        <v>17883</v>
      </c>
      <c r="BT2006" t="s">
        <v>17884</v>
      </c>
      <c r="BU2006" t="s">
        <v>17885</v>
      </c>
      <c r="BV2006" t="s">
        <v>17886</v>
      </c>
      <c r="BW2006" t="s">
        <v>17887</v>
      </c>
      <c r="BX2006" t="s">
        <v>17888</v>
      </c>
      <c r="BY2006" t="s">
        <v>17889</v>
      </c>
      <c r="BZ2006" t="s">
        <v>17890</v>
      </c>
      <c r="CA2006" t="s">
        <v>17891</v>
      </c>
      <c r="CB2006" t="s">
        <v>17892</v>
      </c>
      <c r="CC2006" t="s">
        <v>17893</v>
      </c>
      <c r="CD2006" t="s">
        <v>17894</v>
      </c>
      <c r="CE2006" t="s">
        <v>17895</v>
      </c>
      <c r="CF2006" t="s">
        <v>17896</v>
      </c>
      <c r="CG2006" t="s">
        <v>17897</v>
      </c>
      <c r="CH2006" t="s">
        <v>17898</v>
      </c>
      <c r="CI2006" t="s">
        <v>17899</v>
      </c>
      <c r="CJ2006" t="s">
        <v>17900</v>
      </c>
      <c r="CK2006" t="s">
        <v>17901</v>
      </c>
      <c r="CL2006" t="s">
        <v>17902</v>
      </c>
      <c r="CM2006" t="s">
        <v>17903</v>
      </c>
      <c r="CN2006" t="s">
        <v>17904</v>
      </c>
      <c r="CO2006" t="s">
        <v>17905</v>
      </c>
      <c r="CP2006" t="s">
        <v>17906</v>
      </c>
      <c r="CQ2006" t="s">
        <v>17907</v>
      </c>
      <c r="CR2006" t="s">
        <v>17908</v>
      </c>
      <c r="CS2006" t="s">
        <v>17909</v>
      </c>
      <c r="CT2006" t="s">
        <v>17910</v>
      </c>
      <c r="CU2006" t="s">
        <v>17911</v>
      </c>
      <c r="CV2006" t="s">
        <v>17912</v>
      </c>
      <c r="CW2006" t="s">
        <v>17913</v>
      </c>
      <c r="CX2006" t="s">
        <v>17914</v>
      </c>
      <c r="CY2006" t="s">
        <v>17915</v>
      </c>
      <c r="CZ2006" t="s">
        <v>17916</v>
      </c>
      <c r="DA2006" t="s">
        <v>17917</v>
      </c>
      <c r="DB2006" t="s">
        <v>17918</v>
      </c>
      <c r="DC2006" t="s">
        <v>17919</v>
      </c>
      <c r="DD2006" t="s">
        <v>17920</v>
      </c>
      <c r="DE2006" t="s">
        <v>17921</v>
      </c>
      <c r="DF2006" t="s">
        <v>17922</v>
      </c>
      <c r="DG2006" t="s">
        <v>17923</v>
      </c>
      <c r="DH2006" t="s">
        <v>17924</v>
      </c>
      <c r="DI2006" t="s">
        <v>17925</v>
      </c>
      <c r="DJ2006" t="s">
        <v>17926</v>
      </c>
      <c r="DK2006" t="s">
        <v>17927</v>
      </c>
      <c r="DL2006" t="s">
        <v>17928</v>
      </c>
      <c r="DM2006" t="s">
        <v>17929</v>
      </c>
      <c r="DN2006" t="s">
        <v>17930</v>
      </c>
      <c r="DO2006" t="s">
        <v>17931</v>
      </c>
      <c r="DP2006" t="s">
        <v>17932</v>
      </c>
      <c r="DQ2006" t="s">
        <v>17933</v>
      </c>
      <c r="DR2006" t="s">
        <v>17934</v>
      </c>
      <c r="DS2006" t="s">
        <v>17935</v>
      </c>
      <c r="DT2006" t="s">
        <v>17936</v>
      </c>
      <c r="DU2006" t="s">
        <v>17937</v>
      </c>
      <c r="DV2006" t="s">
        <v>17938</v>
      </c>
      <c r="DW2006" t="s">
        <v>17939</v>
      </c>
      <c r="DX2006" t="s">
        <v>17940</v>
      </c>
      <c r="DY2006" t="s">
        <v>17941</v>
      </c>
      <c r="DZ2006" t="s">
        <v>17942</v>
      </c>
      <c r="EA2006" t="s">
        <v>17943</v>
      </c>
      <c r="EB2006" t="s">
        <v>17944</v>
      </c>
      <c r="EC2006" t="s">
        <v>17945</v>
      </c>
      <c r="ED2006" t="s">
        <v>17946</v>
      </c>
      <c r="EE2006" t="s">
        <v>17947</v>
      </c>
      <c r="EF2006" t="s">
        <v>17948</v>
      </c>
      <c r="EG2006" t="s">
        <v>17949</v>
      </c>
      <c r="EH2006" t="s">
        <v>17950</v>
      </c>
      <c r="EI2006" t="s">
        <v>17951</v>
      </c>
      <c r="EJ2006" t="s">
        <v>17952</v>
      </c>
      <c r="EK2006" t="s">
        <v>17953</v>
      </c>
      <c r="EL2006" t="s">
        <v>17954</v>
      </c>
      <c r="EM2006" t="s">
        <v>17955</v>
      </c>
      <c r="EN2006" t="s">
        <v>17956</v>
      </c>
      <c r="EO2006" t="s">
        <v>17957</v>
      </c>
      <c r="EP2006" t="s">
        <v>17958</v>
      </c>
      <c r="EQ2006" t="s">
        <v>17959</v>
      </c>
      <c r="ER2006" t="s">
        <v>17960</v>
      </c>
      <c r="ES2006" t="s">
        <v>17961</v>
      </c>
      <c r="ET2006" t="s">
        <v>17962</v>
      </c>
      <c r="EU2006" t="s">
        <v>17963</v>
      </c>
      <c r="EV2006" t="s">
        <v>17964</v>
      </c>
      <c r="EW2006" t="s">
        <v>17965</v>
      </c>
      <c r="EX2006" t="s">
        <v>17966</v>
      </c>
      <c r="EY2006" t="s">
        <v>17967</v>
      </c>
      <c r="EZ2006" t="s">
        <v>17968</v>
      </c>
      <c r="FA2006" t="s">
        <v>17969</v>
      </c>
      <c r="FB2006" t="s">
        <v>17970</v>
      </c>
      <c r="FC2006" t="s">
        <v>17971</v>
      </c>
      <c r="FD2006" t="s">
        <v>17972</v>
      </c>
      <c r="FE2006" t="s">
        <v>17973</v>
      </c>
      <c r="FF2006" t="s">
        <v>17974</v>
      </c>
      <c r="FG2006" t="s">
        <v>17975</v>
      </c>
      <c r="FH2006" t="s">
        <v>17976</v>
      </c>
      <c r="FI2006" t="s">
        <v>17977</v>
      </c>
      <c r="FJ2006" t="s">
        <v>17978</v>
      </c>
      <c r="FK2006" t="s">
        <v>17979</v>
      </c>
      <c r="FL2006" t="s">
        <v>17980</v>
      </c>
      <c r="FM2006" t="s">
        <v>17981</v>
      </c>
      <c r="FN2006" t="s">
        <v>17982</v>
      </c>
      <c r="FO2006" t="s">
        <v>17983</v>
      </c>
      <c r="FP2006" t="s">
        <v>17984</v>
      </c>
      <c r="FQ2006" t="s">
        <v>17985</v>
      </c>
      <c r="FR2006" t="s">
        <v>17986</v>
      </c>
      <c r="FS2006" t="s">
        <v>17987</v>
      </c>
      <c r="FT2006" t="s">
        <v>17988</v>
      </c>
      <c r="FU2006" t="s">
        <v>17989</v>
      </c>
      <c r="FV2006" t="s">
        <v>17990</v>
      </c>
      <c r="FW2006" t="s">
        <v>17991</v>
      </c>
      <c r="FX2006" t="s">
        <v>17992</v>
      </c>
      <c r="FY2006" t="s">
        <v>17993</v>
      </c>
      <c r="FZ2006" t="s">
        <v>17994</v>
      </c>
      <c r="GA2006" t="s">
        <v>17995</v>
      </c>
      <c r="GB2006" t="s">
        <v>17996</v>
      </c>
      <c r="GC2006" t="s">
        <v>17997</v>
      </c>
      <c r="GD2006" t="s">
        <v>17998</v>
      </c>
      <c r="GE2006" t="s">
        <v>17999</v>
      </c>
      <c r="GF2006" t="s">
        <v>18000</v>
      </c>
      <c r="GG2006" t="s">
        <v>18001</v>
      </c>
    </row>
    <row r="2007" spans="1:983" x14ac:dyDescent="0.25">
      <c r="A2007" t="s">
        <v>19843</v>
      </c>
    </row>
    <row r="2008" spans="1:983" x14ac:dyDescent="0.25">
      <c r="A2008" t="s">
        <v>18132</v>
      </c>
      <c r="B2008" t="s">
        <v>17370</v>
      </c>
      <c r="C2008" t="s">
        <v>17371</v>
      </c>
      <c r="D2008" t="s">
        <v>17372</v>
      </c>
      <c r="E2008" t="s">
        <v>17373</v>
      </c>
      <c r="F2008" t="s">
        <v>17374</v>
      </c>
      <c r="G2008" t="s">
        <v>17375</v>
      </c>
      <c r="H2008" t="s">
        <v>17376</v>
      </c>
      <c r="I2008" t="s">
        <v>17594</v>
      </c>
      <c r="J2008" t="s">
        <v>17377</v>
      </c>
      <c r="K2008" t="s">
        <v>17378</v>
      </c>
      <c r="L2008" t="s">
        <v>17379</v>
      </c>
      <c r="M2008" t="s">
        <v>17380</v>
      </c>
      <c r="N2008" t="s">
        <v>17381</v>
      </c>
      <c r="O2008" t="s">
        <v>17382</v>
      </c>
      <c r="P2008" t="s">
        <v>17383</v>
      </c>
      <c r="Q2008" t="s">
        <v>17384</v>
      </c>
      <c r="R2008" t="s">
        <v>17385</v>
      </c>
      <c r="S2008" t="s">
        <v>17386</v>
      </c>
      <c r="T2008" t="s">
        <v>17387</v>
      </c>
      <c r="U2008" t="s">
        <v>17388</v>
      </c>
      <c r="V2008" t="s">
        <v>17389</v>
      </c>
      <c r="W2008" t="s">
        <v>17390</v>
      </c>
      <c r="X2008" t="s">
        <v>17391</v>
      </c>
      <c r="Y2008" t="s">
        <v>17392</v>
      </c>
      <c r="Z2008" t="s">
        <v>17595</v>
      </c>
      <c r="AA2008" t="s">
        <v>17393</v>
      </c>
      <c r="AB2008" t="s">
        <v>17394</v>
      </c>
      <c r="AC2008" t="s">
        <v>17395</v>
      </c>
      <c r="AD2008" t="s">
        <v>17396</v>
      </c>
      <c r="AE2008" t="s">
        <v>17397</v>
      </c>
      <c r="AF2008" t="s">
        <v>17398</v>
      </c>
      <c r="AG2008" t="s">
        <v>17399</v>
      </c>
      <c r="AH2008" t="s">
        <v>17596</v>
      </c>
      <c r="AI2008" t="s">
        <v>17400</v>
      </c>
      <c r="AJ2008" t="s">
        <v>17401</v>
      </c>
      <c r="AK2008" t="s">
        <v>17402</v>
      </c>
      <c r="AL2008" t="s">
        <v>17403</v>
      </c>
      <c r="AM2008" t="s">
        <v>17404</v>
      </c>
      <c r="AN2008" t="s">
        <v>17405</v>
      </c>
      <c r="AO2008" t="s">
        <v>17406</v>
      </c>
      <c r="AP2008" t="s">
        <v>17407</v>
      </c>
      <c r="AQ2008" t="s">
        <v>17598</v>
      </c>
      <c r="AR2008" t="s">
        <v>17408</v>
      </c>
      <c r="AS2008" t="s">
        <v>17409</v>
      </c>
      <c r="AT2008" t="s">
        <v>17410</v>
      </c>
      <c r="AU2008" t="s">
        <v>17411</v>
      </c>
      <c r="AV2008" t="s">
        <v>17412</v>
      </c>
      <c r="AW2008" t="s">
        <v>17413</v>
      </c>
      <c r="AX2008" t="s">
        <v>17414</v>
      </c>
      <c r="AY2008" t="s">
        <v>17415</v>
      </c>
      <c r="AZ2008" t="s">
        <v>17416</v>
      </c>
      <c r="BA2008" t="s">
        <v>17417</v>
      </c>
      <c r="BB2008" t="s">
        <v>17418</v>
      </c>
      <c r="BC2008" t="s">
        <v>17419</v>
      </c>
      <c r="BD2008" t="s">
        <v>17420</v>
      </c>
      <c r="BE2008" t="s">
        <v>17421</v>
      </c>
      <c r="BF2008" t="s">
        <v>17422</v>
      </c>
      <c r="BG2008" t="s">
        <v>17423</v>
      </c>
      <c r="BH2008" t="s">
        <v>17424</v>
      </c>
      <c r="BI2008" t="s">
        <v>17425</v>
      </c>
      <c r="BJ2008" t="s">
        <v>17426</v>
      </c>
      <c r="BK2008" t="s">
        <v>17427</v>
      </c>
      <c r="BL2008" t="s">
        <v>17428</v>
      </c>
      <c r="BM2008" t="s">
        <v>17429</v>
      </c>
      <c r="BN2008" t="s">
        <v>17430</v>
      </c>
      <c r="BO2008" t="s">
        <v>17431</v>
      </c>
      <c r="BP2008" t="s">
        <v>17432</v>
      </c>
      <c r="BQ2008" t="s">
        <v>17433</v>
      </c>
      <c r="BR2008" t="s">
        <v>17434</v>
      </c>
      <c r="BS2008" t="s">
        <v>17435</v>
      </c>
      <c r="BT2008" t="s">
        <v>17436</v>
      </c>
      <c r="BU2008" t="s">
        <v>17599</v>
      </c>
      <c r="BV2008" t="s">
        <v>17437</v>
      </c>
      <c r="BW2008" t="s">
        <v>17438</v>
      </c>
      <c r="BX2008" t="s">
        <v>17439</v>
      </c>
      <c r="BY2008" t="s">
        <v>17440</v>
      </c>
      <c r="BZ2008" t="s">
        <v>17441</v>
      </c>
      <c r="CA2008" t="s">
        <v>17442</v>
      </c>
      <c r="CB2008" t="s">
        <v>17443</v>
      </c>
      <c r="CC2008" t="s">
        <v>17444</v>
      </c>
      <c r="CD2008" t="s">
        <v>17445</v>
      </c>
      <c r="CE2008" t="s">
        <v>17446</v>
      </c>
      <c r="CF2008" t="s">
        <v>17447</v>
      </c>
      <c r="CG2008" t="s">
        <v>17448</v>
      </c>
      <c r="CH2008" t="s">
        <v>17600</v>
      </c>
      <c r="CI2008" t="s">
        <v>17449</v>
      </c>
      <c r="CJ2008" t="s">
        <v>17450</v>
      </c>
      <c r="CK2008" t="s">
        <v>17451</v>
      </c>
      <c r="CL2008" t="s">
        <v>17452</v>
      </c>
      <c r="CM2008" t="s">
        <v>17453</v>
      </c>
      <c r="CN2008" t="s">
        <v>17454</v>
      </c>
      <c r="CO2008" t="s">
        <v>17455</v>
      </c>
      <c r="CP2008" t="s">
        <v>17456</v>
      </c>
      <c r="CQ2008" t="s">
        <v>17457</v>
      </c>
      <c r="CR2008" t="s">
        <v>17458</v>
      </c>
      <c r="CS2008" t="s">
        <v>17459</v>
      </c>
      <c r="CT2008" t="s">
        <v>17460</v>
      </c>
      <c r="CU2008" t="s">
        <v>17461</v>
      </c>
      <c r="CV2008" t="s">
        <v>17462</v>
      </c>
      <c r="CW2008" t="s">
        <v>17463</v>
      </c>
      <c r="CX2008" t="s">
        <v>17464</v>
      </c>
      <c r="CY2008" t="s">
        <v>17465</v>
      </c>
      <c r="CZ2008" t="s">
        <v>17466</v>
      </c>
      <c r="DA2008" t="s">
        <v>17467</v>
      </c>
      <c r="DB2008" t="s">
        <v>17468</v>
      </c>
      <c r="DC2008" t="s">
        <v>17469</v>
      </c>
      <c r="DD2008" t="s">
        <v>17470</v>
      </c>
      <c r="DE2008" t="s">
        <v>17471</v>
      </c>
      <c r="DF2008" t="s">
        <v>17472</v>
      </c>
      <c r="DG2008" t="s">
        <v>17473</v>
      </c>
      <c r="DH2008" t="s">
        <v>17474</v>
      </c>
      <c r="DI2008" t="s">
        <v>17475</v>
      </c>
      <c r="DJ2008" t="s">
        <v>17476</v>
      </c>
      <c r="DK2008" t="s">
        <v>17477</v>
      </c>
      <c r="DL2008" t="s">
        <v>17478</v>
      </c>
      <c r="DM2008" t="s">
        <v>17479</v>
      </c>
      <c r="DN2008" t="s">
        <v>17480</v>
      </c>
      <c r="DO2008" t="s">
        <v>17481</v>
      </c>
      <c r="DP2008" t="s">
        <v>17482</v>
      </c>
      <c r="DQ2008" t="s">
        <v>17483</v>
      </c>
      <c r="DR2008" t="s">
        <v>17484</v>
      </c>
      <c r="DS2008" t="s">
        <v>17485</v>
      </c>
      <c r="DT2008" t="s">
        <v>17486</v>
      </c>
      <c r="DU2008" t="s">
        <v>17487</v>
      </c>
      <c r="DV2008" t="s">
        <v>17488</v>
      </c>
      <c r="DW2008" t="s">
        <v>17489</v>
      </c>
      <c r="DX2008" t="s">
        <v>17490</v>
      </c>
      <c r="DY2008" t="s">
        <v>17491</v>
      </c>
      <c r="DZ2008" t="s">
        <v>17492</v>
      </c>
      <c r="EA2008" t="s">
        <v>17493</v>
      </c>
      <c r="EB2008" t="s">
        <v>17494</v>
      </c>
      <c r="EC2008" t="s">
        <v>17495</v>
      </c>
      <c r="ED2008" t="s">
        <v>17496</v>
      </c>
      <c r="EE2008" t="s">
        <v>17497</v>
      </c>
      <c r="EF2008" t="s">
        <v>17498</v>
      </c>
      <c r="EG2008" t="s">
        <v>17499</v>
      </c>
      <c r="EH2008" t="s">
        <v>17500</v>
      </c>
      <c r="EI2008" t="s">
        <v>17501</v>
      </c>
      <c r="EJ2008" t="s">
        <v>17502</v>
      </c>
      <c r="EK2008" t="s">
        <v>17503</v>
      </c>
      <c r="EL2008" t="s">
        <v>17504</v>
      </c>
      <c r="EM2008" t="s">
        <v>17505</v>
      </c>
      <c r="EN2008" t="s">
        <v>17506</v>
      </c>
      <c r="EO2008" t="s">
        <v>17507</v>
      </c>
      <c r="EP2008" t="s">
        <v>17508</v>
      </c>
      <c r="EQ2008" t="s">
        <v>17509</v>
      </c>
      <c r="ER2008" t="s">
        <v>17510</v>
      </c>
      <c r="ES2008" t="s">
        <v>17511</v>
      </c>
      <c r="ET2008" t="s">
        <v>17512</v>
      </c>
      <c r="EU2008" t="s">
        <v>17513</v>
      </c>
      <c r="EV2008" t="s">
        <v>17601</v>
      </c>
      <c r="EW2008" t="s">
        <v>17514</v>
      </c>
      <c r="EX2008" t="s">
        <v>17515</v>
      </c>
      <c r="EY2008" t="s">
        <v>17516</v>
      </c>
      <c r="EZ2008" t="s">
        <v>17517</v>
      </c>
      <c r="FA2008" t="s">
        <v>17518</v>
      </c>
      <c r="FB2008" t="s">
        <v>17519</v>
      </c>
      <c r="FC2008" t="s">
        <v>17520</v>
      </c>
      <c r="FD2008" t="s">
        <v>17521</v>
      </c>
      <c r="FE2008" t="s">
        <v>17522</v>
      </c>
      <c r="FF2008" t="s">
        <v>17523</v>
      </c>
      <c r="FG2008" t="s">
        <v>17524</v>
      </c>
      <c r="FH2008" t="s">
        <v>17525</v>
      </c>
      <c r="FI2008" t="s">
        <v>17526</v>
      </c>
      <c r="FJ2008" t="s">
        <v>17527</v>
      </c>
      <c r="FK2008" t="s">
        <v>17528</v>
      </c>
      <c r="FL2008" t="s">
        <v>17529</v>
      </c>
      <c r="FM2008" t="s">
        <v>17530</v>
      </c>
      <c r="FN2008" t="s">
        <v>17531</v>
      </c>
      <c r="FO2008" t="s">
        <v>17532</v>
      </c>
      <c r="FP2008" t="s">
        <v>17533</v>
      </c>
      <c r="FQ2008" t="s">
        <v>17534</v>
      </c>
      <c r="FR2008" t="s">
        <v>17535</v>
      </c>
      <c r="FS2008" t="s">
        <v>17536</v>
      </c>
      <c r="FT2008" t="s">
        <v>17537</v>
      </c>
      <c r="FU2008" t="s">
        <v>17538</v>
      </c>
      <c r="FV2008" t="s">
        <v>17602</v>
      </c>
      <c r="FW2008" t="s">
        <v>17539</v>
      </c>
      <c r="FX2008" t="s">
        <v>17540</v>
      </c>
      <c r="FY2008" t="s">
        <v>17541</v>
      </c>
      <c r="FZ2008" t="s">
        <v>17542</v>
      </c>
      <c r="GA2008" t="s">
        <v>17543</v>
      </c>
      <c r="GB2008" t="s">
        <v>17544</v>
      </c>
      <c r="GC2008" t="s">
        <v>17545</v>
      </c>
      <c r="GD2008" t="s">
        <v>17546</v>
      </c>
      <c r="GE2008" t="s">
        <v>17547</v>
      </c>
      <c r="GF2008" t="s">
        <v>17603</v>
      </c>
      <c r="GG2008" t="s">
        <v>17548</v>
      </c>
      <c r="GH2008" t="s">
        <v>17549</v>
      </c>
      <c r="GI2008" t="s">
        <v>17550</v>
      </c>
      <c r="GJ2008" t="s">
        <v>17551</v>
      </c>
      <c r="GK2008" t="s">
        <v>17552</v>
      </c>
      <c r="GL2008" t="s">
        <v>17553</v>
      </c>
      <c r="GM2008" t="s">
        <v>17554</v>
      </c>
      <c r="GN2008" t="s">
        <v>17555</v>
      </c>
      <c r="GO2008" t="s">
        <v>17556</v>
      </c>
      <c r="GP2008" t="s">
        <v>17557</v>
      </c>
      <c r="GQ2008" t="s">
        <v>17558</v>
      </c>
      <c r="GR2008" t="s">
        <v>17559</v>
      </c>
      <c r="GS2008" t="s">
        <v>17560</v>
      </c>
      <c r="GT2008" t="s">
        <v>17561</v>
      </c>
      <c r="GU2008" t="s">
        <v>17562</v>
      </c>
      <c r="GV2008" t="s">
        <v>17563</v>
      </c>
      <c r="GW2008" t="s">
        <v>17564</v>
      </c>
      <c r="GX2008" t="s">
        <v>17565</v>
      </c>
      <c r="GY2008" t="s">
        <v>17566</v>
      </c>
      <c r="GZ2008" t="s">
        <v>17567</v>
      </c>
      <c r="HA2008" t="s">
        <v>17604</v>
      </c>
      <c r="HB2008" t="s">
        <v>17619</v>
      </c>
      <c r="HC2008" t="s">
        <v>17568</v>
      </c>
      <c r="HD2008" t="s">
        <v>17569</v>
      </c>
      <c r="HE2008" t="s">
        <v>17570</v>
      </c>
      <c r="HF2008" t="s">
        <v>17571</v>
      </c>
      <c r="HG2008" t="s">
        <v>17572</v>
      </c>
      <c r="HH2008" t="s">
        <v>17573</v>
      </c>
      <c r="HI2008" t="s">
        <v>17574</v>
      </c>
      <c r="HJ2008" t="s">
        <v>17575</v>
      </c>
      <c r="HK2008" t="s">
        <v>17576</v>
      </c>
      <c r="HL2008" t="s">
        <v>17577</v>
      </c>
      <c r="HM2008" t="s">
        <v>17578</v>
      </c>
      <c r="HN2008" t="s">
        <v>17579</v>
      </c>
      <c r="HO2008" t="s">
        <v>17580</v>
      </c>
      <c r="HP2008" t="s">
        <v>17581</v>
      </c>
      <c r="HQ2008" t="s">
        <v>17582</v>
      </c>
      <c r="HR2008" t="s">
        <v>17583</v>
      </c>
      <c r="HS2008" t="s">
        <v>17584</v>
      </c>
      <c r="HT2008" t="s">
        <v>17585</v>
      </c>
      <c r="HU2008" t="s">
        <v>17586</v>
      </c>
      <c r="HV2008" t="s">
        <v>17587</v>
      </c>
      <c r="HW2008" t="s">
        <v>17588</v>
      </c>
      <c r="HX2008" t="s">
        <v>17605</v>
      </c>
      <c r="HY2008" t="s">
        <v>17589</v>
      </c>
      <c r="HZ2008" t="s">
        <v>17590</v>
      </c>
      <c r="IA2008" t="s">
        <v>17591</v>
      </c>
      <c r="IB2008" t="s">
        <v>17592</v>
      </c>
      <c r="IC2008" t="s">
        <v>17593</v>
      </c>
      <c r="ID2008" t="s">
        <v>17606</v>
      </c>
      <c r="IE2008" t="s">
        <v>17607</v>
      </c>
      <c r="IF2008" t="s">
        <v>17608</v>
      </c>
      <c r="IG2008" t="s">
        <v>17609</v>
      </c>
      <c r="IH2008" t="s">
        <v>17610</v>
      </c>
      <c r="II2008" t="s">
        <v>17611</v>
      </c>
      <c r="IJ2008" t="s">
        <v>17612</v>
      </c>
      <c r="IK2008" t="s">
        <v>17597</v>
      </c>
      <c r="IL2008" t="s">
        <v>17613</v>
      </c>
      <c r="IM2008" t="s">
        <v>17614</v>
      </c>
      <c r="IN2008" t="s">
        <v>17615</v>
      </c>
      <c r="IO2008" t="s">
        <v>17616</v>
      </c>
      <c r="IP2008" t="s">
        <v>17617</v>
      </c>
      <c r="IQ2008" t="s">
        <v>17618</v>
      </c>
      <c r="IR2008" t="s">
        <v>19123</v>
      </c>
      <c r="IS2008" t="s">
        <v>19124</v>
      </c>
      <c r="IT2008" t="s">
        <v>17620</v>
      </c>
      <c r="IU2008" t="s">
        <v>17621</v>
      </c>
      <c r="IV2008" t="s">
        <v>17622</v>
      </c>
      <c r="IW2008" t="s">
        <v>17623</v>
      </c>
      <c r="IX2008" t="s">
        <v>17624</v>
      </c>
    </row>
    <row r="2009" spans="1:983" x14ac:dyDescent="0.25">
      <c r="A2009" t="s">
        <v>17813</v>
      </c>
      <c r="B2009" t="s">
        <v>17814</v>
      </c>
      <c r="C2009" t="s">
        <v>17815</v>
      </c>
      <c r="D2009" t="s">
        <v>17816</v>
      </c>
      <c r="E2009" t="s">
        <v>17817</v>
      </c>
      <c r="F2009" t="s">
        <v>17818</v>
      </c>
      <c r="G2009" t="s">
        <v>17819</v>
      </c>
      <c r="H2009" t="s">
        <v>17820</v>
      </c>
      <c r="I2009" t="s">
        <v>17821</v>
      </c>
      <c r="J2009" t="s">
        <v>17822</v>
      </c>
      <c r="K2009" t="s">
        <v>17823</v>
      </c>
      <c r="L2009" t="s">
        <v>17824</v>
      </c>
      <c r="M2009" t="s">
        <v>17825</v>
      </c>
      <c r="N2009" t="s">
        <v>17826</v>
      </c>
      <c r="O2009" t="s">
        <v>17827</v>
      </c>
      <c r="P2009" t="s">
        <v>17828</v>
      </c>
      <c r="Q2009" t="s">
        <v>17829</v>
      </c>
      <c r="R2009" t="s">
        <v>17830</v>
      </c>
      <c r="S2009" t="s">
        <v>17831</v>
      </c>
      <c r="T2009" t="s">
        <v>17832</v>
      </c>
      <c r="U2009" t="s">
        <v>17833</v>
      </c>
      <c r="V2009" t="s">
        <v>17834</v>
      </c>
      <c r="W2009" t="s">
        <v>17835</v>
      </c>
      <c r="X2009" t="s">
        <v>17836</v>
      </c>
      <c r="Y2009" t="s">
        <v>17837</v>
      </c>
      <c r="Z2009" t="s">
        <v>17838</v>
      </c>
      <c r="AA2009" t="s">
        <v>17839</v>
      </c>
      <c r="AB2009" t="s">
        <v>17840</v>
      </c>
      <c r="AC2009" t="s">
        <v>17841</v>
      </c>
      <c r="AD2009" t="s">
        <v>17842</v>
      </c>
      <c r="AE2009" t="s">
        <v>17843</v>
      </c>
      <c r="AF2009" t="s">
        <v>17844</v>
      </c>
      <c r="AG2009" t="s">
        <v>17845</v>
      </c>
      <c r="AH2009" t="s">
        <v>17846</v>
      </c>
      <c r="AI2009" t="s">
        <v>17847</v>
      </c>
      <c r="AJ2009" t="s">
        <v>17848</v>
      </c>
      <c r="AK2009" t="s">
        <v>17849</v>
      </c>
      <c r="AL2009" t="s">
        <v>17850</v>
      </c>
      <c r="AM2009" t="s">
        <v>17851</v>
      </c>
      <c r="AN2009" t="s">
        <v>17852</v>
      </c>
      <c r="AO2009" t="s">
        <v>17853</v>
      </c>
      <c r="AP2009" t="s">
        <v>17854</v>
      </c>
      <c r="AQ2009" t="s">
        <v>17855</v>
      </c>
      <c r="AR2009" t="s">
        <v>17856</v>
      </c>
      <c r="AS2009" t="s">
        <v>17857</v>
      </c>
      <c r="AT2009" t="s">
        <v>17858</v>
      </c>
      <c r="AU2009" t="s">
        <v>17859</v>
      </c>
      <c r="AV2009" t="s">
        <v>17860</v>
      </c>
      <c r="AW2009" t="s">
        <v>17861</v>
      </c>
      <c r="AX2009" t="s">
        <v>17862</v>
      </c>
      <c r="AY2009" t="s">
        <v>17863</v>
      </c>
      <c r="AZ2009" t="s">
        <v>17864</v>
      </c>
      <c r="BA2009" t="s">
        <v>17865</v>
      </c>
      <c r="BB2009" t="s">
        <v>17866</v>
      </c>
      <c r="BC2009" t="s">
        <v>17867</v>
      </c>
      <c r="BD2009" t="s">
        <v>17868</v>
      </c>
      <c r="BE2009" t="s">
        <v>17869</v>
      </c>
      <c r="BF2009" t="s">
        <v>17870</v>
      </c>
      <c r="BG2009" t="s">
        <v>17871</v>
      </c>
      <c r="BH2009" t="s">
        <v>17872</v>
      </c>
      <c r="BI2009" t="s">
        <v>17873</v>
      </c>
      <c r="BJ2009" t="s">
        <v>17874</v>
      </c>
      <c r="BK2009" t="s">
        <v>17875</v>
      </c>
      <c r="BL2009" t="s">
        <v>17876</v>
      </c>
      <c r="BM2009" t="s">
        <v>17877</v>
      </c>
      <c r="BN2009" t="s">
        <v>17878</v>
      </c>
      <c r="BO2009" t="s">
        <v>17879</v>
      </c>
      <c r="BP2009" t="s">
        <v>17880</v>
      </c>
      <c r="BQ2009" t="s">
        <v>17881</v>
      </c>
      <c r="BR2009" t="s">
        <v>17882</v>
      </c>
      <c r="BS2009" t="s">
        <v>17883</v>
      </c>
      <c r="BT2009" t="s">
        <v>17884</v>
      </c>
      <c r="BU2009" t="s">
        <v>17885</v>
      </c>
      <c r="BV2009" t="s">
        <v>17886</v>
      </c>
      <c r="BW2009" t="s">
        <v>17887</v>
      </c>
      <c r="BX2009" t="s">
        <v>17888</v>
      </c>
      <c r="BY2009" t="s">
        <v>17889</v>
      </c>
      <c r="BZ2009" t="s">
        <v>17890</v>
      </c>
      <c r="CA2009" t="s">
        <v>17891</v>
      </c>
      <c r="CB2009" t="s">
        <v>17892</v>
      </c>
      <c r="CC2009" t="s">
        <v>17893</v>
      </c>
      <c r="CD2009" t="s">
        <v>17894</v>
      </c>
      <c r="CE2009" t="s">
        <v>17895</v>
      </c>
      <c r="CF2009" t="s">
        <v>17896</v>
      </c>
      <c r="CG2009" t="s">
        <v>17897</v>
      </c>
      <c r="CH2009" t="s">
        <v>17898</v>
      </c>
      <c r="CI2009" t="s">
        <v>17899</v>
      </c>
      <c r="CJ2009" t="s">
        <v>17900</v>
      </c>
      <c r="CK2009" t="s">
        <v>17901</v>
      </c>
      <c r="CL2009" t="s">
        <v>17902</v>
      </c>
      <c r="CM2009" t="s">
        <v>17903</v>
      </c>
      <c r="CN2009" t="s">
        <v>17904</v>
      </c>
      <c r="CO2009" t="s">
        <v>17905</v>
      </c>
      <c r="CP2009" t="s">
        <v>17906</v>
      </c>
      <c r="CQ2009" t="s">
        <v>17907</v>
      </c>
      <c r="CR2009" t="s">
        <v>17908</v>
      </c>
      <c r="CS2009" t="s">
        <v>17909</v>
      </c>
      <c r="CT2009" t="s">
        <v>17910</v>
      </c>
      <c r="CU2009" t="s">
        <v>17911</v>
      </c>
      <c r="CV2009" t="s">
        <v>17912</v>
      </c>
      <c r="CW2009" t="s">
        <v>17913</v>
      </c>
      <c r="CX2009" t="s">
        <v>17914</v>
      </c>
      <c r="CY2009" t="s">
        <v>17915</v>
      </c>
      <c r="CZ2009" t="s">
        <v>17916</v>
      </c>
      <c r="DA2009" t="s">
        <v>17917</v>
      </c>
      <c r="DB2009" t="s">
        <v>17918</v>
      </c>
      <c r="DC2009" t="s">
        <v>17919</v>
      </c>
      <c r="DD2009" t="s">
        <v>17920</v>
      </c>
      <c r="DE2009" t="s">
        <v>17921</v>
      </c>
      <c r="DF2009" t="s">
        <v>17922</v>
      </c>
      <c r="DG2009" t="s">
        <v>17923</v>
      </c>
      <c r="DH2009" t="s">
        <v>17924</v>
      </c>
      <c r="DI2009" t="s">
        <v>17925</v>
      </c>
      <c r="DJ2009" t="s">
        <v>17926</v>
      </c>
      <c r="DK2009" t="s">
        <v>17927</v>
      </c>
      <c r="DL2009" t="s">
        <v>17928</v>
      </c>
      <c r="DM2009" t="s">
        <v>17929</v>
      </c>
      <c r="DN2009" t="s">
        <v>17930</v>
      </c>
      <c r="DO2009" t="s">
        <v>17931</v>
      </c>
      <c r="DP2009" t="s">
        <v>17932</v>
      </c>
      <c r="DQ2009" t="s">
        <v>17933</v>
      </c>
      <c r="DR2009" t="s">
        <v>17934</v>
      </c>
      <c r="DS2009" t="s">
        <v>17935</v>
      </c>
      <c r="DT2009" t="s">
        <v>17936</v>
      </c>
      <c r="DU2009" t="s">
        <v>17937</v>
      </c>
      <c r="DV2009" t="s">
        <v>17938</v>
      </c>
      <c r="DW2009" t="s">
        <v>17939</v>
      </c>
      <c r="DX2009" t="s">
        <v>17940</v>
      </c>
      <c r="DY2009" t="s">
        <v>17941</v>
      </c>
      <c r="DZ2009" t="s">
        <v>17942</v>
      </c>
      <c r="EA2009" t="s">
        <v>17943</v>
      </c>
      <c r="EB2009" t="s">
        <v>17944</v>
      </c>
      <c r="EC2009" t="s">
        <v>17945</v>
      </c>
      <c r="ED2009" t="s">
        <v>17946</v>
      </c>
      <c r="EE2009" t="s">
        <v>17947</v>
      </c>
      <c r="EF2009" t="s">
        <v>17948</v>
      </c>
      <c r="EG2009" t="s">
        <v>17949</v>
      </c>
      <c r="EH2009" t="s">
        <v>17950</v>
      </c>
      <c r="EI2009" t="s">
        <v>17951</v>
      </c>
      <c r="EJ2009" t="s">
        <v>17952</v>
      </c>
      <c r="EK2009" t="s">
        <v>17953</v>
      </c>
      <c r="EL2009" t="s">
        <v>17954</v>
      </c>
      <c r="EM2009" t="s">
        <v>17955</v>
      </c>
      <c r="EN2009" t="s">
        <v>17956</v>
      </c>
      <c r="EO2009" t="s">
        <v>17957</v>
      </c>
      <c r="EP2009" t="s">
        <v>17958</v>
      </c>
      <c r="EQ2009" t="s">
        <v>17959</v>
      </c>
      <c r="ER2009" t="s">
        <v>17960</v>
      </c>
      <c r="ES2009" t="s">
        <v>17961</v>
      </c>
      <c r="ET2009" t="s">
        <v>17962</v>
      </c>
      <c r="EU2009" t="s">
        <v>17963</v>
      </c>
      <c r="EV2009" t="s">
        <v>17964</v>
      </c>
      <c r="EW2009" t="s">
        <v>17965</v>
      </c>
      <c r="EX2009" t="s">
        <v>17966</v>
      </c>
      <c r="EY2009" t="s">
        <v>17967</v>
      </c>
      <c r="EZ2009" t="s">
        <v>17968</v>
      </c>
      <c r="FA2009" t="s">
        <v>17969</v>
      </c>
      <c r="FB2009" t="s">
        <v>17970</v>
      </c>
      <c r="FC2009" t="s">
        <v>17971</v>
      </c>
      <c r="FD2009" t="s">
        <v>17972</v>
      </c>
      <c r="FE2009" t="s">
        <v>17973</v>
      </c>
      <c r="FF2009" t="s">
        <v>17974</v>
      </c>
      <c r="FG2009" t="s">
        <v>17975</v>
      </c>
      <c r="FH2009" t="s">
        <v>17976</v>
      </c>
      <c r="FI2009" t="s">
        <v>17977</v>
      </c>
      <c r="FJ2009" t="s">
        <v>17978</v>
      </c>
      <c r="FK2009" t="s">
        <v>17979</v>
      </c>
      <c r="FL2009" t="s">
        <v>17980</v>
      </c>
      <c r="FM2009" t="s">
        <v>17981</v>
      </c>
      <c r="FN2009" t="s">
        <v>17982</v>
      </c>
      <c r="FO2009" t="s">
        <v>17983</v>
      </c>
      <c r="FP2009" t="s">
        <v>17984</v>
      </c>
      <c r="FQ2009" t="s">
        <v>17985</v>
      </c>
      <c r="FR2009" t="s">
        <v>17986</v>
      </c>
      <c r="FS2009" t="s">
        <v>17987</v>
      </c>
      <c r="FT2009" t="s">
        <v>17988</v>
      </c>
      <c r="FU2009" t="s">
        <v>17989</v>
      </c>
      <c r="FV2009" t="s">
        <v>17990</v>
      </c>
      <c r="FW2009" t="s">
        <v>17991</v>
      </c>
      <c r="FX2009" t="s">
        <v>17992</v>
      </c>
      <c r="FY2009" t="s">
        <v>17993</v>
      </c>
      <c r="FZ2009" t="s">
        <v>17994</v>
      </c>
      <c r="GA2009" t="s">
        <v>17995</v>
      </c>
      <c r="GB2009" t="s">
        <v>17996</v>
      </c>
      <c r="GC2009" t="s">
        <v>17997</v>
      </c>
      <c r="GD2009" t="s">
        <v>17998</v>
      </c>
      <c r="GE2009" t="s">
        <v>17999</v>
      </c>
      <c r="GF2009" t="s">
        <v>18000</v>
      </c>
      <c r="GG2009" t="s">
        <v>18001</v>
      </c>
    </row>
    <row r="2010" spans="1:983" x14ac:dyDescent="0.25">
      <c r="A2010" t="s">
        <v>19844</v>
      </c>
    </row>
    <row r="2011" spans="1:983" x14ac:dyDescent="0.25">
      <c r="A2011" t="s">
        <v>17370</v>
      </c>
      <c r="B2011" t="s">
        <v>17371</v>
      </c>
      <c r="C2011" t="s">
        <v>17372</v>
      </c>
      <c r="D2011" t="s">
        <v>17373</v>
      </c>
      <c r="E2011" t="s">
        <v>17374</v>
      </c>
      <c r="F2011" t="s">
        <v>17375</v>
      </c>
      <c r="G2011" t="s">
        <v>17376</v>
      </c>
      <c r="H2011" t="s">
        <v>17594</v>
      </c>
      <c r="I2011" t="s">
        <v>17377</v>
      </c>
      <c r="J2011" t="s">
        <v>17378</v>
      </c>
      <c r="K2011" t="s">
        <v>17379</v>
      </c>
      <c r="L2011" t="s">
        <v>17380</v>
      </c>
      <c r="M2011" t="s">
        <v>17381</v>
      </c>
      <c r="N2011" t="s">
        <v>17382</v>
      </c>
      <c r="O2011" t="s">
        <v>17383</v>
      </c>
      <c r="P2011" t="s">
        <v>17384</v>
      </c>
      <c r="Q2011" t="s">
        <v>17385</v>
      </c>
      <c r="R2011" t="s">
        <v>17386</v>
      </c>
      <c r="S2011" t="s">
        <v>17387</v>
      </c>
      <c r="T2011" t="s">
        <v>17388</v>
      </c>
      <c r="U2011" t="s">
        <v>17389</v>
      </c>
      <c r="V2011" t="s">
        <v>17390</v>
      </c>
      <c r="W2011" t="s">
        <v>17391</v>
      </c>
      <c r="X2011" t="s">
        <v>17392</v>
      </c>
      <c r="Y2011" t="s">
        <v>17595</v>
      </c>
      <c r="Z2011" t="s">
        <v>17393</v>
      </c>
      <c r="AA2011" t="s">
        <v>17394</v>
      </c>
      <c r="AB2011" t="s">
        <v>17395</v>
      </c>
      <c r="AC2011" t="s">
        <v>17396</v>
      </c>
      <c r="AD2011" t="s">
        <v>17397</v>
      </c>
      <c r="AE2011" t="s">
        <v>17398</v>
      </c>
      <c r="AF2011" t="s">
        <v>17399</v>
      </c>
      <c r="AG2011" t="s">
        <v>17596</v>
      </c>
      <c r="AH2011" t="s">
        <v>17400</v>
      </c>
      <c r="AI2011" t="s">
        <v>17401</v>
      </c>
      <c r="AJ2011" t="s">
        <v>17402</v>
      </c>
      <c r="AK2011" t="s">
        <v>17403</v>
      </c>
      <c r="AL2011" t="s">
        <v>17404</v>
      </c>
      <c r="AM2011" t="s">
        <v>17405</v>
      </c>
      <c r="AN2011" t="s">
        <v>17406</v>
      </c>
      <c r="AO2011" t="s">
        <v>17407</v>
      </c>
      <c r="AP2011" t="s">
        <v>17598</v>
      </c>
      <c r="AQ2011" t="s">
        <v>17408</v>
      </c>
      <c r="AR2011" t="s">
        <v>17409</v>
      </c>
      <c r="AS2011" t="s">
        <v>17410</v>
      </c>
      <c r="AT2011" t="s">
        <v>17411</v>
      </c>
      <c r="AU2011" t="s">
        <v>17412</v>
      </c>
      <c r="AV2011" t="s">
        <v>17413</v>
      </c>
      <c r="AW2011" t="s">
        <v>17414</v>
      </c>
      <c r="AX2011" t="s">
        <v>17415</v>
      </c>
      <c r="AY2011" t="s">
        <v>17416</v>
      </c>
      <c r="AZ2011" t="s">
        <v>17417</v>
      </c>
      <c r="BA2011" t="s">
        <v>17418</v>
      </c>
      <c r="BB2011" t="s">
        <v>17419</v>
      </c>
      <c r="BC2011" t="s">
        <v>17420</v>
      </c>
      <c r="BD2011" t="s">
        <v>17421</v>
      </c>
      <c r="BE2011" t="s">
        <v>17422</v>
      </c>
      <c r="BF2011" t="s">
        <v>17423</v>
      </c>
      <c r="BG2011" t="s">
        <v>17424</v>
      </c>
      <c r="BH2011" t="s">
        <v>17425</v>
      </c>
      <c r="BI2011" t="s">
        <v>17426</v>
      </c>
      <c r="BJ2011" t="s">
        <v>17427</v>
      </c>
      <c r="BK2011" t="s">
        <v>17428</v>
      </c>
      <c r="BL2011" t="s">
        <v>17429</v>
      </c>
      <c r="BM2011" t="s">
        <v>17430</v>
      </c>
      <c r="BN2011" t="s">
        <v>17431</v>
      </c>
      <c r="BO2011" t="s">
        <v>17432</v>
      </c>
      <c r="BP2011" t="s">
        <v>17433</v>
      </c>
      <c r="BQ2011" t="s">
        <v>17434</v>
      </c>
      <c r="BR2011" t="s">
        <v>17435</v>
      </c>
      <c r="BS2011" t="s">
        <v>17436</v>
      </c>
      <c r="BT2011" t="s">
        <v>17599</v>
      </c>
      <c r="BU2011" t="s">
        <v>17437</v>
      </c>
      <c r="BV2011" t="s">
        <v>17438</v>
      </c>
      <c r="BW2011" t="s">
        <v>17439</v>
      </c>
      <c r="BX2011" t="s">
        <v>17440</v>
      </c>
      <c r="BY2011" t="s">
        <v>17441</v>
      </c>
      <c r="BZ2011" t="s">
        <v>17442</v>
      </c>
      <c r="CA2011" t="s">
        <v>17443</v>
      </c>
      <c r="CB2011" t="s">
        <v>17444</v>
      </c>
      <c r="CC2011" t="s">
        <v>17445</v>
      </c>
      <c r="CD2011" t="s">
        <v>17446</v>
      </c>
      <c r="CE2011" t="s">
        <v>17447</v>
      </c>
      <c r="CF2011" t="s">
        <v>17448</v>
      </c>
      <c r="CG2011" t="s">
        <v>17449</v>
      </c>
      <c r="CH2011" t="s">
        <v>17450</v>
      </c>
      <c r="CI2011" t="s">
        <v>17451</v>
      </c>
      <c r="CJ2011" t="s">
        <v>17452</v>
      </c>
      <c r="CK2011" t="s">
        <v>17453</v>
      </c>
      <c r="CL2011" t="s">
        <v>17454</v>
      </c>
      <c r="CM2011" t="s">
        <v>17455</v>
      </c>
      <c r="CN2011" t="s">
        <v>17456</v>
      </c>
      <c r="CO2011" t="s">
        <v>17457</v>
      </c>
      <c r="CP2011" t="s">
        <v>17458</v>
      </c>
      <c r="CQ2011" t="s">
        <v>17459</v>
      </c>
      <c r="CR2011" t="s">
        <v>17460</v>
      </c>
      <c r="CS2011" t="s">
        <v>17461</v>
      </c>
      <c r="CT2011" t="s">
        <v>17462</v>
      </c>
      <c r="CU2011" t="s">
        <v>17463</v>
      </c>
      <c r="CV2011" t="s">
        <v>17464</v>
      </c>
      <c r="CW2011" t="s">
        <v>17465</v>
      </c>
      <c r="CX2011" t="s">
        <v>17466</v>
      </c>
      <c r="CY2011" t="s">
        <v>17467</v>
      </c>
      <c r="CZ2011" t="s">
        <v>17468</v>
      </c>
      <c r="DA2011" t="s">
        <v>17469</v>
      </c>
      <c r="DB2011" t="s">
        <v>17470</v>
      </c>
      <c r="DC2011" t="s">
        <v>17471</v>
      </c>
      <c r="DD2011" t="s">
        <v>17472</v>
      </c>
      <c r="DE2011" t="s">
        <v>17473</v>
      </c>
      <c r="DF2011" t="s">
        <v>17474</v>
      </c>
      <c r="DG2011" t="s">
        <v>17475</v>
      </c>
      <c r="DH2011" t="s">
        <v>17476</v>
      </c>
      <c r="DI2011" t="s">
        <v>17477</v>
      </c>
      <c r="DJ2011" t="s">
        <v>17478</v>
      </c>
      <c r="DK2011" t="s">
        <v>17479</v>
      </c>
      <c r="DL2011" t="s">
        <v>17480</v>
      </c>
      <c r="DM2011" t="s">
        <v>17481</v>
      </c>
      <c r="DN2011" t="s">
        <v>17482</v>
      </c>
      <c r="DO2011" t="s">
        <v>17483</v>
      </c>
      <c r="DP2011" t="s">
        <v>17484</v>
      </c>
      <c r="DQ2011" t="s">
        <v>17485</v>
      </c>
      <c r="DR2011" t="s">
        <v>17486</v>
      </c>
      <c r="DS2011" t="s">
        <v>17487</v>
      </c>
      <c r="DT2011" t="s">
        <v>17488</v>
      </c>
      <c r="DU2011" t="s">
        <v>17489</v>
      </c>
      <c r="DV2011" t="s">
        <v>17490</v>
      </c>
      <c r="DW2011" t="s">
        <v>17491</v>
      </c>
      <c r="DX2011" t="s">
        <v>17492</v>
      </c>
      <c r="DY2011" t="s">
        <v>17493</v>
      </c>
      <c r="DZ2011" t="s">
        <v>17494</v>
      </c>
      <c r="EA2011" t="s">
        <v>17495</v>
      </c>
      <c r="EB2011" t="s">
        <v>17496</v>
      </c>
      <c r="EC2011" t="s">
        <v>17497</v>
      </c>
      <c r="ED2011" t="s">
        <v>17498</v>
      </c>
      <c r="EE2011" t="s">
        <v>17499</v>
      </c>
      <c r="EF2011" t="s">
        <v>17500</v>
      </c>
      <c r="EG2011" t="s">
        <v>17501</v>
      </c>
      <c r="EH2011" t="s">
        <v>17502</v>
      </c>
      <c r="EI2011" t="s">
        <v>17503</v>
      </c>
      <c r="EJ2011" t="s">
        <v>17504</v>
      </c>
      <c r="EK2011" t="s">
        <v>17505</v>
      </c>
      <c r="EL2011" t="s">
        <v>17506</v>
      </c>
      <c r="EM2011" t="s">
        <v>17507</v>
      </c>
      <c r="EN2011" t="s">
        <v>17508</v>
      </c>
      <c r="EO2011" t="s">
        <v>17509</v>
      </c>
      <c r="EP2011" t="s">
        <v>17510</v>
      </c>
      <c r="EQ2011" t="s">
        <v>17511</v>
      </c>
      <c r="ER2011" t="s">
        <v>17512</v>
      </c>
      <c r="ES2011" t="s">
        <v>17513</v>
      </c>
      <c r="ET2011" t="s">
        <v>17601</v>
      </c>
      <c r="EU2011" t="s">
        <v>17514</v>
      </c>
      <c r="EV2011" t="s">
        <v>17515</v>
      </c>
      <c r="EW2011" t="s">
        <v>17516</v>
      </c>
      <c r="EX2011" t="s">
        <v>17517</v>
      </c>
      <c r="EY2011" t="s">
        <v>17518</v>
      </c>
      <c r="EZ2011" t="s">
        <v>17519</v>
      </c>
      <c r="FA2011" t="s">
        <v>17520</v>
      </c>
      <c r="FB2011" t="s">
        <v>17521</v>
      </c>
      <c r="FC2011" t="s">
        <v>17522</v>
      </c>
      <c r="FD2011" t="s">
        <v>17523</v>
      </c>
      <c r="FE2011" t="s">
        <v>17524</v>
      </c>
      <c r="FF2011" t="s">
        <v>17525</v>
      </c>
      <c r="FG2011" t="s">
        <v>17526</v>
      </c>
      <c r="FH2011" t="s">
        <v>17527</v>
      </c>
      <c r="FI2011" t="s">
        <v>17528</v>
      </c>
      <c r="FJ2011" t="s">
        <v>17529</v>
      </c>
      <c r="FK2011" t="s">
        <v>17530</v>
      </c>
      <c r="FL2011" t="s">
        <v>17531</v>
      </c>
      <c r="FM2011" t="s">
        <v>17532</v>
      </c>
      <c r="FN2011" t="s">
        <v>17533</v>
      </c>
      <c r="FO2011" t="s">
        <v>17534</v>
      </c>
      <c r="FP2011" t="s">
        <v>17535</v>
      </c>
      <c r="FQ2011" t="s">
        <v>17536</v>
      </c>
      <c r="FR2011" t="s">
        <v>17537</v>
      </c>
      <c r="FS2011" t="s">
        <v>17538</v>
      </c>
      <c r="FT2011" t="s">
        <v>17602</v>
      </c>
      <c r="FU2011" t="s">
        <v>17539</v>
      </c>
      <c r="FV2011" t="s">
        <v>17540</v>
      </c>
      <c r="FW2011" t="s">
        <v>17541</v>
      </c>
      <c r="FX2011" t="s">
        <v>17542</v>
      </c>
      <c r="FY2011" t="s">
        <v>17543</v>
      </c>
      <c r="FZ2011" t="s">
        <v>17544</v>
      </c>
      <c r="GA2011" t="s">
        <v>17545</v>
      </c>
      <c r="GB2011" t="s">
        <v>17546</v>
      </c>
      <c r="GC2011" t="s">
        <v>17547</v>
      </c>
      <c r="GD2011" t="s">
        <v>17603</v>
      </c>
      <c r="GE2011" t="s">
        <v>17548</v>
      </c>
      <c r="GF2011" t="s">
        <v>17549</v>
      </c>
      <c r="GG2011" t="s">
        <v>17550</v>
      </c>
      <c r="GH2011" t="s">
        <v>17551</v>
      </c>
      <c r="GI2011" t="s">
        <v>17552</v>
      </c>
      <c r="GJ2011" t="s">
        <v>17553</v>
      </c>
      <c r="GK2011" t="s">
        <v>17554</v>
      </c>
      <c r="GL2011" t="s">
        <v>17555</v>
      </c>
      <c r="GM2011" t="s">
        <v>17556</v>
      </c>
      <c r="GN2011" t="s">
        <v>17557</v>
      </c>
      <c r="GO2011" t="s">
        <v>17558</v>
      </c>
      <c r="GP2011" t="s">
        <v>17559</v>
      </c>
      <c r="GQ2011" t="s">
        <v>17560</v>
      </c>
      <c r="GR2011" t="s">
        <v>17561</v>
      </c>
      <c r="GS2011" t="s">
        <v>17562</v>
      </c>
      <c r="GT2011" t="s">
        <v>17563</v>
      </c>
      <c r="GU2011" t="s">
        <v>17564</v>
      </c>
      <c r="GV2011" t="s">
        <v>17565</v>
      </c>
      <c r="GW2011" t="s">
        <v>17566</v>
      </c>
      <c r="GX2011" t="s">
        <v>17567</v>
      </c>
      <c r="GY2011" t="s">
        <v>17604</v>
      </c>
      <c r="GZ2011" t="s">
        <v>17568</v>
      </c>
      <c r="HA2011" t="s">
        <v>17569</v>
      </c>
      <c r="HB2011" t="s">
        <v>17570</v>
      </c>
      <c r="HC2011" t="s">
        <v>17571</v>
      </c>
      <c r="HD2011" t="s">
        <v>17572</v>
      </c>
      <c r="HE2011" t="s">
        <v>17573</v>
      </c>
      <c r="HF2011" t="s">
        <v>17574</v>
      </c>
      <c r="HG2011" t="s">
        <v>17575</v>
      </c>
      <c r="HH2011" t="s">
        <v>17576</v>
      </c>
      <c r="HI2011" t="s">
        <v>17577</v>
      </c>
      <c r="HJ2011" t="s">
        <v>17578</v>
      </c>
      <c r="HK2011" t="s">
        <v>17579</v>
      </c>
      <c r="HL2011" t="s">
        <v>17580</v>
      </c>
      <c r="HM2011" t="s">
        <v>17581</v>
      </c>
      <c r="HN2011" t="s">
        <v>17582</v>
      </c>
      <c r="HO2011" t="s">
        <v>17583</v>
      </c>
      <c r="HP2011" t="s">
        <v>17584</v>
      </c>
      <c r="HQ2011" t="s">
        <v>17585</v>
      </c>
      <c r="HR2011" t="s">
        <v>17586</v>
      </c>
      <c r="HS2011" t="s">
        <v>17587</v>
      </c>
      <c r="HT2011" t="s">
        <v>17588</v>
      </c>
      <c r="HU2011" t="s">
        <v>17605</v>
      </c>
      <c r="HV2011" t="s">
        <v>17589</v>
      </c>
      <c r="HW2011" t="s">
        <v>17590</v>
      </c>
      <c r="HX2011" t="s">
        <v>17591</v>
      </c>
      <c r="HY2011" t="s">
        <v>17592</v>
      </c>
      <c r="HZ2011" t="s">
        <v>17593</v>
      </c>
      <c r="IA2011" t="s">
        <v>17600</v>
      </c>
      <c r="IB2011" t="s">
        <v>17606</v>
      </c>
      <c r="IC2011" t="s">
        <v>17607</v>
      </c>
      <c r="ID2011" t="s">
        <v>17608</v>
      </c>
      <c r="IE2011" t="s">
        <v>17609</v>
      </c>
      <c r="IF2011" t="s">
        <v>17610</v>
      </c>
      <c r="IG2011" t="s">
        <v>17611</v>
      </c>
      <c r="IH2011" t="s">
        <v>17612</v>
      </c>
      <c r="II2011" t="s">
        <v>17597</v>
      </c>
      <c r="IJ2011" t="s">
        <v>17613</v>
      </c>
      <c r="IK2011" t="s">
        <v>17614</v>
      </c>
      <c r="IL2011" t="s">
        <v>17615</v>
      </c>
      <c r="IM2011" t="s">
        <v>17616</v>
      </c>
      <c r="IN2011" t="s">
        <v>17617</v>
      </c>
      <c r="IO2011" t="s">
        <v>17618</v>
      </c>
      <c r="IP2011" t="s">
        <v>17619</v>
      </c>
      <c r="IQ2011" t="s">
        <v>17620</v>
      </c>
      <c r="IR2011" t="s">
        <v>17621</v>
      </c>
      <c r="IS2011" t="s">
        <v>17622</v>
      </c>
      <c r="IT2011" t="s">
        <v>17623</v>
      </c>
      <c r="IU2011" t="s">
        <v>17624</v>
      </c>
    </row>
    <row r="2012" spans="1:983" x14ac:dyDescent="0.25">
      <c r="A2012" t="s">
        <v>17304</v>
      </c>
    </row>
    <row r="2013" spans="1:983" x14ac:dyDescent="0.25">
      <c r="A2013" t="s">
        <v>17304</v>
      </c>
      <c r="B2013" t="s">
        <v>17330</v>
      </c>
    </row>
    <row r="2014" spans="1:983" x14ac:dyDescent="0.25">
      <c r="A2014" t="s">
        <v>17304</v>
      </c>
      <c r="B2014" t="s">
        <v>17309</v>
      </c>
      <c r="C2014" t="s">
        <v>17306</v>
      </c>
    </row>
    <row r="2015" spans="1:983" x14ac:dyDescent="0.25">
      <c r="A2015" t="s">
        <v>17304</v>
      </c>
      <c r="B2015" t="s">
        <v>17330</v>
      </c>
    </row>
    <row r="2016" spans="1:983" x14ac:dyDescent="0.25">
      <c r="A2016" t="s">
        <v>17304</v>
      </c>
      <c r="B2016" t="s">
        <v>17330</v>
      </c>
    </row>
    <row r="2017" spans="1:256" x14ac:dyDescent="0.25">
      <c r="A2017" t="s">
        <v>18132</v>
      </c>
      <c r="B2017" t="s">
        <v>17370</v>
      </c>
      <c r="C2017" t="s">
        <v>17371</v>
      </c>
      <c r="D2017" t="s">
        <v>17372</v>
      </c>
      <c r="E2017" t="s">
        <v>17373</v>
      </c>
      <c r="F2017" t="s">
        <v>17374</v>
      </c>
      <c r="G2017" t="s">
        <v>17375</v>
      </c>
      <c r="H2017" t="s">
        <v>17376</v>
      </c>
      <c r="I2017" t="s">
        <v>17594</v>
      </c>
      <c r="J2017" t="s">
        <v>17377</v>
      </c>
      <c r="K2017" t="s">
        <v>17378</v>
      </c>
      <c r="L2017" t="s">
        <v>17379</v>
      </c>
      <c r="M2017" t="s">
        <v>17380</v>
      </c>
      <c r="N2017" t="s">
        <v>17381</v>
      </c>
      <c r="O2017" t="s">
        <v>17382</v>
      </c>
      <c r="P2017" t="s">
        <v>17383</v>
      </c>
      <c r="Q2017" t="s">
        <v>17384</v>
      </c>
      <c r="R2017" t="s">
        <v>17385</v>
      </c>
      <c r="S2017" t="s">
        <v>17386</v>
      </c>
      <c r="T2017" t="s">
        <v>17387</v>
      </c>
      <c r="U2017" t="s">
        <v>17388</v>
      </c>
      <c r="V2017" t="s">
        <v>17389</v>
      </c>
      <c r="W2017" t="s">
        <v>17390</v>
      </c>
      <c r="X2017" t="s">
        <v>17391</v>
      </c>
      <c r="Y2017" t="s">
        <v>17392</v>
      </c>
      <c r="Z2017" t="s">
        <v>17595</v>
      </c>
      <c r="AA2017" t="s">
        <v>17393</v>
      </c>
      <c r="AB2017" t="s">
        <v>17394</v>
      </c>
      <c r="AC2017" t="s">
        <v>17395</v>
      </c>
      <c r="AD2017" t="s">
        <v>17396</v>
      </c>
      <c r="AE2017" t="s">
        <v>17397</v>
      </c>
      <c r="AF2017" t="s">
        <v>17398</v>
      </c>
      <c r="AG2017" t="s">
        <v>17399</v>
      </c>
      <c r="AH2017" t="s">
        <v>17596</v>
      </c>
      <c r="AI2017" t="s">
        <v>17400</v>
      </c>
      <c r="AJ2017" t="s">
        <v>17401</v>
      </c>
      <c r="AK2017" t="s">
        <v>17402</v>
      </c>
      <c r="AL2017" t="s">
        <v>17403</v>
      </c>
      <c r="AM2017" t="s">
        <v>17404</v>
      </c>
      <c r="AN2017" t="s">
        <v>17405</v>
      </c>
      <c r="AO2017" t="s">
        <v>17406</v>
      </c>
      <c r="AP2017" t="s">
        <v>17407</v>
      </c>
      <c r="AQ2017" t="s">
        <v>17598</v>
      </c>
      <c r="AR2017" t="s">
        <v>17408</v>
      </c>
      <c r="AS2017" t="s">
        <v>17409</v>
      </c>
      <c r="AT2017" t="s">
        <v>17410</v>
      </c>
      <c r="AU2017" t="s">
        <v>17411</v>
      </c>
      <c r="AV2017" t="s">
        <v>17412</v>
      </c>
      <c r="AW2017" t="s">
        <v>17413</v>
      </c>
      <c r="AX2017" t="s">
        <v>17414</v>
      </c>
      <c r="AY2017" t="s">
        <v>17415</v>
      </c>
      <c r="AZ2017" t="s">
        <v>17416</v>
      </c>
      <c r="BA2017" t="s">
        <v>17417</v>
      </c>
      <c r="BB2017" t="s">
        <v>17418</v>
      </c>
      <c r="BC2017" t="s">
        <v>17419</v>
      </c>
      <c r="BD2017" t="s">
        <v>17420</v>
      </c>
      <c r="BE2017" t="s">
        <v>17421</v>
      </c>
      <c r="BF2017" t="s">
        <v>17422</v>
      </c>
      <c r="BG2017" t="s">
        <v>17423</v>
      </c>
      <c r="BH2017" t="s">
        <v>17424</v>
      </c>
      <c r="BI2017" t="s">
        <v>17425</v>
      </c>
      <c r="BJ2017" t="s">
        <v>17426</v>
      </c>
      <c r="BK2017" t="s">
        <v>17427</v>
      </c>
      <c r="BL2017" t="s">
        <v>17428</v>
      </c>
      <c r="BM2017" t="s">
        <v>17429</v>
      </c>
      <c r="BN2017" t="s">
        <v>17430</v>
      </c>
      <c r="BO2017" t="s">
        <v>17431</v>
      </c>
      <c r="BP2017" t="s">
        <v>17432</v>
      </c>
      <c r="BQ2017" t="s">
        <v>17433</v>
      </c>
      <c r="BR2017" t="s">
        <v>17434</v>
      </c>
      <c r="BS2017" t="s">
        <v>17435</v>
      </c>
      <c r="BT2017" t="s">
        <v>17436</v>
      </c>
      <c r="BU2017" t="s">
        <v>17599</v>
      </c>
      <c r="BV2017" t="s">
        <v>17437</v>
      </c>
      <c r="BW2017" t="s">
        <v>17438</v>
      </c>
      <c r="BX2017" t="s">
        <v>17439</v>
      </c>
      <c r="BY2017" t="s">
        <v>17440</v>
      </c>
      <c r="BZ2017" t="s">
        <v>17441</v>
      </c>
      <c r="CA2017" t="s">
        <v>17442</v>
      </c>
      <c r="CB2017" t="s">
        <v>17443</v>
      </c>
      <c r="CC2017" t="s">
        <v>17444</v>
      </c>
      <c r="CD2017" t="s">
        <v>17445</v>
      </c>
      <c r="CE2017" t="s">
        <v>17446</v>
      </c>
      <c r="CF2017" t="s">
        <v>17447</v>
      </c>
      <c r="CG2017" t="s">
        <v>17448</v>
      </c>
      <c r="CH2017" t="s">
        <v>17600</v>
      </c>
      <c r="CI2017" t="s">
        <v>17449</v>
      </c>
      <c r="CJ2017" t="s">
        <v>17450</v>
      </c>
      <c r="CK2017" t="s">
        <v>17451</v>
      </c>
      <c r="CL2017" t="s">
        <v>17452</v>
      </c>
      <c r="CM2017" t="s">
        <v>17453</v>
      </c>
      <c r="CN2017" t="s">
        <v>17454</v>
      </c>
      <c r="CO2017" t="s">
        <v>17455</v>
      </c>
      <c r="CP2017" t="s">
        <v>17456</v>
      </c>
      <c r="CQ2017" t="s">
        <v>17457</v>
      </c>
      <c r="CR2017" t="s">
        <v>17458</v>
      </c>
      <c r="CS2017" t="s">
        <v>17459</v>
      </c>
      <c r="CT2017" t="s">
        <v>17460</v>
      </c>
      <c r="CU2017" t="s">
        <v>17461</v>
      </c>
      <c r="CV2017" t="s">
        <v>17462</v>
      </c>
      <c r="CW2017" t="s">
        <v>17463</v>
      </c>
      <c r="CX2017" t="s">
        <v>17464</v>
      </c>
      <c r="CY2017" t="s">
        <v>17465</v>
      </c>
      <c r="CZ2017" t="s">
        <v>17466</v>
      </c>
      <c r="DA2017" t="s">
        <v>17467</v>
      </c>
      <c r="DB2017" t="s">
        <v>17468</v>
      </c>
      <c r="DC2017" t="s">
        <v>17469</v>
      </c>
      <c r="DD2017" t="s">
        <v>17470</v>
      </c>
      <c r="DE2017" t="s">
        <v>17471</v>
      </c>
      <c r="DF2017" t="s">
        <v>17472</v>
      </c>
      <c r="DG2017" t="s">
        <v>17473</v>
      </c>
      <c r="DH2017" t="s">
        <v>17474</v>
      </c>
      <c r="DI2017" t="s">
        <v>17475</v>
      </c>
      <c r="DJ2017" t="s">
        <v>17476</v>
      </c>
      <c r="DK2017" t="s">
        <v>17477</v>
      </c>
      <c r="DL2017" t="s">
        <v>17478</v>
      </c>
      <c r="DM2017" t="s">
        <v>17479</v>
      </c>
      <c r="DN2017" t="s">
        <v>17480</v>
      </c>
      <c r="DO2017" t="s">
        <v>17481</v>
      </c>
      <c r="DP2017" t="s">
        <v>17482</v>
      </c>
      <c r="DQ2017" t="s">
        <v>17483</v>
      </c>
      <c r="DR2017" t="s">
        <v>17484</v>
      </c>
      <c r="DS2017" t="s">
        <v>17485</v>
      </c>
      <c r="DT2017" t="s">
        <v>17486</v>
      </c>
      <c r="DU2017" t="s">
        <v>17487</v>
      </c>
      <c r="DV2017" t="s">
        <v>17488</v>
      </c>
      <c r="DW2017" t="s">
        <v>17489</v>
      </c>
      <c r="DX2017" t="s">
        <v>17490</v>
      </c>
      <c r="DY2017" t="s">
        <v>17491</v>
      </c>
      <c r="DZ2017" t="s">
        <v>17492</v>
      </c>
      <c r="EA2017" t="s">
        <v>17493</v>
      </c>
      <c r="EB2017" t="s">
        <v>17494</v>
      </c>
      <c r="EC2017" t="s">
        <v>17495</v>
      </c>
      <c r="ED2017" t="s">
        <v>17496</v>
      </c>
      <c r="EE2017" t="s">
        <v>17497</v>
      </c>
      <c r="EF2017" t="s">
        <v>17498</v>
      </c>
      <c r="EG2017" t="s">
        <v>17499</v>
      </c>
      <c r="EH2017" t="s">
        <v>17500</v>
      </c>
      <c r="EI2017" t="s">
        <v>17501</v>
      </c>
      <c r="EJ2017" t="s">
        <v>17502</v>
      </c>
      <c r="EK2017" t="s">
        <v>17503</v>
      </c>
      <c r="EL2017" t="s">
        <v>17504</v>
      </c>
      <c r="EM2017" t="s">
        <v>17505</v>
      </c>
      <c r="EN2017" t="s">
        <v>17506</v>
      </c>
      <c r="EO2017" t="s">
        <v>17507</v>
      </c>
      <c r="EP2017" t="s">
        <v>17508</v>
      </c>
      <c r="EQ2017" t="s">
        <v>17509</v>
      </c>
      <c r="ER2017" t="s">
        <v>17510</v>
      </c>
      <c r="ES2017" t="s">
        <v>17511</v>
      </c>
      <c r="ET2017" t="s">
        <v>17512</v>
      </c>
      <c r="EU2017" t="s">
        <v>17513</v>
      </c>
      <c r="EV2017" t="s">
        <v>17601</v>
      </c>
      <c r="EW2017" t="s">
        <v>17514</v>
      </c>
      <c r="EX2017" t="s">
        <v>17515</v>
      </c>
      <c r="EY2017" t="s">
        <v>17516</v>
      </c>
      <c r="EZ2017" t="s">
        <v>17517</v>
      </c>
      <c r="FA2017" t="s">
        <v>17518</v>
      </c>
      <c r="FB2017" t="s">
        <v>17519</v>
      </c>
      <c r="FC2017" t="s">
        <v>17520</v>
      </c>
      <c r="FD2017" t="s">
        <v>17521</v>
      </c>
      <c r="FE2017" t="s">
        <v>17522</v>
      </c>
      <c r="FF2017" t="s">
        <v>17523</v>
      </c>
      <c r="FG2017" t="s">
        <v>17524</v>
      </c>
      <c r="FH2017" t="s">
        <v>17525</v>
      </c>
      <c r="FI2017" t="s">
        <v>17526</v>
      </c>
      <c r="FJ2017" t="s">
        <v>17527</v>
      </c>
      <c r="FK2017" t="s">
        <v>17528</v>
      </c>
      <c r="FL2017" t="s">
        <v>17529</v>
      </c>
      <c r="FM2017" t="s">
        <v>17530</v>
      </c>
      <c r="FN2017" t="s">
        <v>17531</v>
      </c>
      <c r="FO2017" t="s">
        <v>17532</v>
      </c>
      <c r="FP2017" t="s">
        <v>17533</v>
      </c>
      <c r="FQ2017" t="s">
        <v>17534</v>
      </c>
      <c r="FR2017" t="s">
        <v>17535</v>
      </c>
      <c r="FS2017" t="s">
        <v>17536</v>
      </c>
      <c r="FT2017" t="s">
        <v>17537</v>
      </c>
      <c r="FU2017" t="s">
        <v>17538</v>
      </c>
      <c r="FV2017" t="s">
        <v>17602</v>
      </c>
      <c r="FW2017" t="s">
        <v>17539</v>
      </c>
      <c r="FX2017" t="s">
        <v>17540</v>
      </c>
      <c r="FY2017" t="s">
        <v>17541</v>
      </c>
      <c r="FZ2017" t="s">
        <v>17542</v>
      </c>
      <c r="GA2017" t="s">
        <v>17543</v>
      </c>
      <c r="GB2017" t="s">
        <v>17544</v>
      </c>
      <c r="GC2017" t="s">
        <v>17545</v>
      </c>
      <c r="GD2017" t="s">
        <v>17546</v>
      </c>
      <c r="GE2017" t="s">
        <v>17547</v>
      </c>
      <c r="GF2017" t="s">
        <v>17603</v>
      </c>
      <c r="GG2017" t="s">
        <v>17548</v>
      </c>
      <c r="GH2017" t="s">
        <v>17549</v>
      </c>
      <c r="GI2017" t="s">
        <v>17550</v>
      </c>
      <c r="GJ2017" t="s">
        <v>17551</v>
      </c>
      <c r="GK2017" t="s">
        <v>17552</v>
      </c>
      <c r="GL2017" t="s">
        <v>17553</v>
      </c>
      <c r="GM2017" t="s">
        <v>17554</v>
      </c>
      <c r="GN2017" t="s">
        <v>17555</v>
      </c>
      <c r="GO2017" t="s">
        <v>17556</v>
      </c>
      <c r="GP2017" t="s">
        <v>17557</v>
      </c>
      <c r="GQ2017" t="s">
        <v>17558</v>
      </c>
      <c r="GR2017" t="s">
        <v>17559</v>
      </c>
      <c r="GS2017" t="s">
        <v>17560</v>
      </c>
      <c r="GT2017" t="s">
        <v>17561</v>
      </c>
      <c r="GU2017" t="s">
        <v>17562</v>
      </c>
      <c r="GV2017" t="s">
        <v>17563</v>
      </c>
      <c r="GW2017" t="s">
        <v>17564</v>
      </c>
      <c r="GX2017" t="s">
        <v>17565</v>
      </c>
      <c r="GY2017" t="s">
        <v>17566</v>
      </c>
      <c r="GZ2017" t="s">
        <v>17567</v>
      </c>
      <c r="HA2017" t="s">
        <v>17604</v>
      </c>
      <c r="HB2017" t="s">
        <v>17568</v>
      </c>
      <c r="HC2017" t="s">
        <v>17569</v>
      </c>
      <c r="HD2017" t="s">
        <v>17570</v>
      </c>
      <c r="HE2017" t="s">
        <v>17571</v>
      </c>
      <c r="HF2017" t="s">
        <v>17572</v>
      </c>
      <c r="HG2017" t="s">
        <v>17573</v>
      </c>
      <c r="HH2017" t="s">
        <v>17574</v>
      </c>
      <c r="HI2017" t="s">
        <v>17575</v>
      </c>
      <c r="HJ2017" t="s">
        <v>17576</v>
      </c>
      <c r="HK2017" t="s">
        <v>17577</v>
      </c>
      <c r="HL2017" t="s">
        <v>17578</v>
      </c>
      <c r="HM2017" t="s">
        <v>17579</v>
      </c>
      <c r="HN2017" t="s">
        <v>17580</v>
      </c>
      <c r="HO2017" t="s">
        <v>17581</v>
      </c>
      <c r="HP2017" t="s">
        <v>17582</v>
      </c>
      <c r="HQ2017" t="s">
        <v>17583</v>
      </c>
      <c r="HR2017" t="s">
        <v>17584</v>
      </c>
      <c r="HS2017" t="s">
        <v>17585</v>
      </c>
      <c r="HT2017" t="s">
        <v>17586</v>
      </c>
      <c r="HU2017" t="s">
        <v>17587</v>
      </c>
      <c r="HV2017" t="s">
        <v>17588</v>
      </c>
      <c r="HW2017" t="s">
        <v>17605</v>
      </c>
      <c r="HX2017" t="s">
        <v>17589</v>
      </c>
      <c r="HY2017" t="s">
        <v>17590</v>
      </c>
      <c r="HZ2017" t="s">
        <v>17591</v>
      </c>
      <c r="IA2017" t="s">
        <v>17592</v>
      </c>
      <c r="IB2017" t="s">
        <v>17593</v>
      </c>
      <c r="IC2017" t="s">
        <v>17606</v>
      </c>
      <c r="ID2017" t="s">
        <v>17607</v>
      </c>
      <c r="IE2017" t="s">
        <v>17608</v>
      </c>
      <c r="IF2017" t="s">
        <v>17609</v>
      </c>
      <c r="IG2017" t="s">
        <v>17610</v>
      </c>
      <c r="IH2017" t="s">
        <v>17611</v>
      </c>
      <c r="II2017" t="s">
        <v>17612</v>
      </c>
      <c r="IJ2017" t="s">
        <v>17597</v>
      </c>
      <c r="IK2017" t="s">
        <v>17613</v>
      </c>
      <c r="IL2017" t="s">
        <v>17614</v>
      </c>
      <c r="IM2017" t="s">
        <v>17615</v>
      </c>
      <c r="IN2017" t="s">
        <v>17616</v>
      </c>
      <c r="IO2017" t="s">
        <v>17617</v>
      </c>
      <c r="IP2017" t="s">
        <v>17618</v>
      </c>
      <c r="IQ2017" t="s">
        <v>17619</v>
      </c>
      <c r="IR2017" t="s">
        <v>17620</v>
      </c>
      <c r="IS2017" t="s">
        <v>17621</v>
      </c>
      <c r="IT2017" t="s">
        <v>17622</v>
      </c>
      <c r="IU2017" t="s">
        <v>17623</v>
      </c>
      <c r="IV2017" t="s">
        <v>17624</v>
      </c>
    </row>
    <row r="2018" spans="1:256" x14ac:dyDescent="0.25">
      <c r="A2018" t="s">
        <v>17813</v>
      </c>
      <c r="B2018" t="s">
        <v>17814</v>
      </c>
      <c r="C2018" t="s">
        <v>17815</v>
      </c>
      <c r="D2018" t="s">
        <v>17816</v>
      </c>
      <c r="E2018" t="s">
        <v>17817</v>
      </c>
      <c r="F2018" t="s">
        <v>17818</v>
      </c>
      <c r="G2018" t="s">
        <v>17819</v>
      </c>
      <c r="H2018" t="s">
        <v>17820</v>
      </c>
      <c r="I2018" t="s">
        <v>17821</v>
      </c>
      <c r="J2018" t="s">
        <v>17822</v>
      </c>
      <c r="K2018" t="s">
        <v>17823</v>
      </c>
      <c r="L2018" t="s">
        <v>17824</v>
      </c>
      <c r="M2018" t="s">
        <v>17825</v>
      </c>
      <c r="N2018" t="s">
        <v>17826</v>
      </c>
      <c r="O2018" t="s">
        <v>17827</v>
      </c>
      <c r="P2018" t="s">
        <v>17828</v>
      </c>
      <c r="Q2018" t="s">
        <v>17829</v>
      </c>
      <c r="R2018" t="s">
        <v>17830</v>
      </c>
      <c r="S2018" t="s">
        <v>17831</v>
      </c>
      <c r="T2018" t="s">
        <v>17832</v>
      </c>
      <c r="U2018" t="s">
        <v>17833</v>
      </c>
      <c r="V2018" t="s">
        <v>17834</v>
      </c>
      <c r="W2018" t="s">
        <v>17835</v>
      </c>
      <c r="X2018" t="s">
        <v>17836</v>
      </c>
      <c r="Y2018" t="s">
        <v>17837</v>
      </c>
      <c r="Z2018" t="s">
        <v>17838</v>
      </c>
      <c r="AA2018" t="s">
        <v>17839</v>
      </c>
      <c r="AB2018" t="s">
        <v>17840</v>
      </c>
      <c r="AC2018" t="s">
        <v>17841</v>
      </c>
      <c r="AD2018" t="s">
        <v>17842</v>
      </c>
      <c r="AE2018" t="s">
        <v>17843</v>
      </c>
      <c r="AF2018" t="s">
        <v>17844</v>
      </c>
      <c r="AG2018" t="s">
        <v>17845</v>
      </c>
      <c r="AH2018" t="s">
        <v>17846</v>
      </c>
      <c r="AI2018" t="s">
        <v>17847</v>
      </c>
      <c r="AJ2018" t="s">
        <v>17848</v>
      </c>
      <c r="AK2018" t="s">
        <v>17849</v>
      </c>
      <c r="AL2018" t="s">
        <v>17850</v>
      </c>
      <c r="AM2018" t="s">
        <v>17851</v>
      </c>
      <c r="AN2018" t="s">
        <v>17852</v>
      </c>
      <c r="AO2018" t="s">
        <v>17853</v>
      </c>
      <c r="AP2018" t="s">
        <v>17854</v>
      </c>
      <c r="AQ2018" t="s">
        <v>17855</v>
      </c>
      <c r="AR2018" t="s">
        <v>17856</v>
      </c>
      <c r="AS2018" t="s">
        <v>17857</v>
      </c>
      <c r="AT2018" t="s">
        <v>17858</v>
      </c>
      <c r="AU2018" t="s">
        <v>17859</v>
      </c>
      <c r="AV2018" t="s">
        <v>17860</v>
      </c>
      <c r="AW2018" t="s">
        <v>17861</v>
      </c>
      <c r="AX2018" t="s">
        <v>17862</v>
      </c>
      <c r="AY2018" t="s">
        <v>17863</v>
      </c>
      <c r="AZ2018" t="s">
        <v>17864</v>
      </c>
      <c r="BA2018" t="s">
        <v>17865</v>
      </c>
      <c r="BB2018" t="s">
        <v>17866</v>
      </c>
      <c r="BC2018" t="s">
        <v>17867</v>
      </c>
      <c r="BD2018" t="s">
        <v>17868</v>
      </c>
      <c r="BE2018" t="s">
        <v>17869</v>
      </c>
      <c r="BF2018" t="s">
        <v>17870</v>
      </c>
      <c r="BG2018" t="s">
        <v>17871</v>
      </c>
      <c r="BH2018" t="s">
        <v>17872</v>
      </c>
      <c r="BI2018" t="s">
        <v>17873</v>
      </c>
      <c r="BJ2018" t="s">
        <v>17874</v>
      </c>
      <c r="BK2018" t="s">
        <v>17875</v>
      </c>
      <c r="BL2018" t="s">
        <v>17876</v>
      </c>
      <c r="BM2018" t="s">
        <v>17877</v>
      </c>
      <c r="BN2018" t="s">
        <v>17878</v>
      </c>
      <c r="BO2018" t="s">
        <v>17879</v>
      </c>
      <c r="BP2018" t="s">
        <v>17880</v>
      </c>
      <c r="BQ2018" t="s">
        <v>17881</v>
      </c>
      <c r="BR2018" t="s">
        <v>17882</v>
      </c>
      <c r="BS2018" t="s">
        <v>17883</v>
      </c>
      <c r="BT2018" t="s">
        <v>17884</v>
      </c>
      <c r="BU2018" t="s">
        <v>17885</v>
      </c>
      <c r="BV2018" t="s">
        <v>17886</v>
      </c>
      <c r="BW2018" t="s">
        <v>17887</v>
      </c>
      <c r="BX2018" t="s">
        <v>17888</v>
      </c>
      <c r="BY2018" t="s">
        <v>17889</v>
      </c>
      <c r="BZ2018" t="s">
        <v>17890</v>
      </c>
      <c r="CA2018" t="s">
        <v>17891</v>
      </c>
      <c r="CB2018" t="s">
        <v>17892</v>
      </c>
      <c r="CC2018" t="s">
        <v>17893</v>
      </c>
      <c r="CD2018" t="s">
        <v>17894</v>
      </c>
      <c r="CE2018" t="s">
        <v>17895</v>
      </c>
      <c r="CF2018" t="s">
        <v>17896</v>
      </c>
      <c r="CG2018" t="s">
        <v>17897</v>
      </c>
      <c r="CH2018" t="s">
        <v>17898</v>
      </c>
      <c r="CI2018" t="s">
        <v>17899</v>
      </c>
      <c r="CJ2018" t="s">
        <v>17900</v>
      </c>
      <c r="CK2018" t="s">
        <v>17901</v>
      </c>
      <c r="CL2018" t="s">
        <v>17902</v>
      </c>
      <c r="CM2018" t="s">
        <v>17903</v>
      </c>
      <c r="CN2018" t="s">
        <v>17904</v>
      </c>
      <c r="CO2018" t="s">
        <v>17905</v>
      </c>
      <c r="CP2018" t="s">
        <v>17906</v>
      </c>
      <c r="CQ2018" t="s">
        <v>17907</v>
      </c>
      <c r="CR2018" t="s">
        <v>17908</v>
      </c>
      <c r="CS2018" t="s">
        <v>17909</v>
      </c>
      <c r="CT2018" t="s">
        <v>17910</v>
      </c>
      <c r="CU2018" t="s">
        <v>17911</v>
      </c>
      <c r="CV2018" t="s">
        <v>17912</v>
      </c>
      <c r="CW2018" t="s">
        <v>17913</v>
      </c>
      <c r="CX2018" t="s">
        <v>17914</v>
      </c>
      <c r="CY2018" t="s">
        <v>17915</v>
      </c>
      <c r="CZ2018" t="s">
        <v>17916</v>
      </c>
      <c r="DA2018" t="s">
        <v>17917</v>
      </c>
      <c r="DB2018" t="s">
        <v>17918</v>
      </c>
      <c r="DC2018" t="s">
        <v>17919</v>
      </c>
      <c r="DD2018" t="s">
        <v>17920</v>
      </c>
      <c r="DE2018" t="s">
        <v>17921</v>
      </c>
      <c r="DF2018" t="s">
        <v>17922</v>
      </c>
      <c r="DG2018" t="s">
        <v>17923</v>
      </c>
      <c r="DH2018" t="s">
        <v>17924</v>
      </c>
      <c r="DI2018" t="s">
        <v>17925</v>
      </c>
      <c r="DJ2018" t="s">
        <v>17926</v>
      </c>
      <c r="DK2018" t="s">
        <v>17927</v>
      </c>
      <c r="DL2018" t="s">
        <v>17928</v>
      </c>
      <c r="DM2018" t="s">
        <v>17929</v>
      </c>
      <c r="DN2018" t="s">
        <v>17930</v>
      </c>
      <c r="DO2018" t="s">
        <v>17931</v>
      </c>
      <c r="DP2018" t="s">
        <v>17932</v>
      </c>
      <c r="DQ2018" t="s">
        <v>17933</v>
      </c>
      <c r="DR2018" t="s">
        <v>17934</v>
      </c>
      <c r="DS2018" t="s">
        <v>17935</v>
      </c>
      <c r="DT2018" t="s">
        <v>17936</v>
      </c>
      <c r="DU2018" t="s">
        <v>17937</v>
      </c>
      <c r="DV2018" t="s">
        <v>17938</v>
      </c>
      <c r="DW2018" t="s">
        <v>17939</v>
      </c>
      <c r="DX2018" t="s">
        <v>17940</v>
      </c>
      <c r="DY2018" t="s">
        <v>17941</v>
      </c>
      <c r="DZ2018" t="s">
        <v>17942</v>
      </c>
      <c r="EA2018" t="s">
        <v>17943</v>
      </c>
      <c r="EB2018" t="s">
        <v>17944</v>
      </c>
      <c r="EC2018" t="s">
        <v>17945</v>
      </c>
      <c r="ED2018" t="s">
        <v>17946</v>
      </c>
      <c r="EE2018" t="s">
        <v>17947</v>
      </c>
      <c r="EF2018" t="s">
        <v>17948</v>
      </c>
      <c r="EG2018" t="s">
        <v>17949</v>
      </c>
      <c r="EH2018" t="s">
        <v>17950</v>
      </c>
      <c r="EI2018" t="s">
        <v>17951</v>
      </c>
      <c r="EJ2018" t="s">
        <v>17952</v>
      </c>
      <c r="EK2018" t="s">
        <v>17953</v>
      </c>
      <c r="EL2018" t="s">
        <v>17954</v>
      </c>
      <c r="EM2018" t="s">
        <v>17955</v>
      </c>
      <c r="EN2018" t="s">
        <v>17956</v>
      </c>
      <c r="EO2018" t="s">
        <v>17957</v>
      </c>
      <c r="EP2018" t="s">
        <v>17958</v>
      </c>
      <c r="EQ2018" t="s">
        <v>17959</v>
      </c>
      <c r="ER2018" t="s">
        <v>17960</v>
      </c>
      <c r="ES2018" t="s">
        <v>17961</v>
      </c>
      <c r="ET2018" t="s">
        <v>17962</v>
      </c>
      <c r="EU2018" t="s">
        <v>17963</v>
      </c>
      <c r="EV2018" t="s">
        <v>17964</v>
      </c>
      <c r="EW2018" t="s">
        <v>17965</v>
      </c>
      <c r="EX2018" t="s">
        <v>17966</v>
      </c>
      <c r="EY2018" t="s">
        <v>17967</v>
      </c>
      <c r="EZ2018" t="s">
        <v>17968</v>
      </c>
      <c r="FA2018" t="s">
        <v>17969</v>
      </c>
      <c r="FB2018" t="s">
        <v>17970</v>
      </c>
      <c r="FC2018" t="s">
        <v>17971</v>
      </c>
      <c r="FD2018" t="s">
        <v>17972</v>
      </c>
      <c r="FE2018" t="s">
        <v>17973</v>
      </c>
      <c r="FF2018" t="s">
        <v>17974</v>
      </c>
      <c r="FG2018" t="s">
        <v>17975</v>
      </c>
      <c r="FH2018" t="s">
        <v>17976</v>
      </c>
      <c r="FI2018" t="s">
        <v>17977</v>
      </c>
      <c r="FJ2018" t="s">
        <v>17978</v>
      </c>
      <c r="FK2018" t="s">
        <v>17979</v>
      </c>
      <c r="FL2018" t="s">
        <v>17980</v>
      </c>
      <c r="FM2018" t="s">
        <v>17981</v>
      </c>
      <c r="FN2018" t="s">
        <v>17982</v>
      </c>
      <c r="FO2018" t="s">
        <v>17983</v>
      </c>
      <c r="FP2018" t="s">
        <v>17984</v>
      </c>
      <c r="FQ2018" t="s">
        <v>17985</v>
      </c>
      <c r="FR2018" t="s">
        <v>17986</v>
      </c>
      <c r="FS2018" t="s">
        <v>17987</v>
      </c>
      <c r="FT2018" t="s">
        <v>17988</v>
      </c>
      <c r="FU2018" t="s">
        <v>17989</v>
      </c>
      <c r="FV2018" t="s">
        <v>17990</v>
      </c>
      <c r="FW2018" t="s">
        <v>17991</v>
      </c>
      <c r="FX2018" t="s">
        <v>17992</v>
      </c>
      <c r="FY2018" t="s">
        <v>17993</v>
      </c>
      <c r="FZ2018" t="s">
        <v>17994</v>
      </c>
      <c r="GA2018" t="s">
        <v>17995</v>
      </c>
      <c r="GB2018" t="s">
        <v>17996</v>
      </c>
      <c r="GC2018" t="s">
        <v>17997</v>
      </c>
      <c r="GD2018" t="s">
        <v>17998</v>
      </c>
      <c r="GE2018" t="s">
        <v>17999</v>
      </c>
      <c r="GF2018" t="s">
        <v>18000</v>
      </c>
      <c r="GG2018" t="s">
        <v>18001</v>
      </c>
    </row>
    <row r="2019" spans="1:256" x14ac:dyDescent="0.25">
      <c r="A2019" t="s">
        <v>19845</v>
      </c>
      <c r="B2019" t="s">
        <v>19846</v>
      </c>
    </row>
    <row r="2020" spans="1:256" x14ac:dyDescent="0.25">
      <c r="A2020" t="s">
        <v>19847</v>
      </c>
    </row>
    <row r="2021" spans="1:256" x14ac:dyDescent="0.25">
      <c r="A2021" t="s">
        <v>19848</v>
      </c>
    </row>
    <row r="2022" spans="1:256" x14ac:dyDescent="0.25">
      <c r="A2022" t="s">
        <v>19849</v>
      </c>
    </row>
    <row r="2023" spans="1:256" x14ac:dyDescent="0.25">
      <c r="A2023" t="s">
        <v>19850</v>
      </c>
    </row>
    <row r="2024" spans="1:256" x14ac:dyDescent="0.25">
      <c r="A2024" t="s">
        <v>19851</v>
      </c>
      <c r="B2024" t="s">
        <v>19852</v>
      </c>
    </row>
    <row r="2025" spans="1:256" x14ac:dyDescent="0.25">
      <c r="A2025" t="s">
        <v>19845</v>
      </c>
      <c r="B2025" t="s">
        <v>19846</v>
      </c>
    </row>
    <row r="2026" spans="1:256" x14ac:dyDescent="0.25">
      <c r="A2026" t="s">
        <v>19853</v>
      </c>
    </row>
  </sheetData>
  <pageMargins left="0.75" right="0.75" top="0.75" bottom="0.5" header="0.5" footer="0.75"/>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50"/>
  <sheetViews>
    <sheetView workbookViewId="0">
      <selection activeCell="H22" sqref="H22"/>
    </sheetView>
  </sheetViews>
  <sheetFormatPr defaultRowHeight="15" x14ac:dyDescent="0.25"/>
  <sheetData>
    <row r="1" spans="1:4" x14ac:dyDescent="0.25">
      <c r="A1" t="s">
        <v>2592</v>
      </c>
      <c r="B1" t="s">
        <v>2593</v>
      </c>
      <c r="C1">
        <v>5</v>
      </c>
      <c r="D1" t="s">
        <v>2594</v>
      </c>
    </row>
    <row r="2" spans="1:4" x14ac:dyDescent="0.25">
      <c r="A2" t="s">
        <v>2592</v>
      </c>
      <c r="B2" t="s">
        <v>2595</v>
      </c>
      <c r="C2">
        <v>75</v>
      </c>
      <c r="D2" t="s">
        <v>2594</v>
      </c>
    </row>
    <row r="3" spans="1:4" x14ac:dyDescent="0.25">
      <c r="A3" t="s">
        <v>2592</v>
      </c>
      <c r="B3" t="s">
        <v>421</v>
      </c>
      <c r="C3">
        <v>5</v>
      </c>
      <c r="D3" t="s">
        <v>2594</v>
      </c>
    </row>
    <row r="4" spans="1:4" x14ac:dyDescent="0.25">
      <c r="A4" t="s">
        <v>2592</v>
      </c>
      <c r="B4" t="s">
        <v>423</v>
      </c>
      <c r="C4">
        <v>6</v>
      </c>
      <c r="D4" t="s">
        <v>2594</v>
      </c>
    </row>
    <row r="5" spans="1:4" x14ac:dyDescent="0.25">
      <c r="A5" t="s">
        <v>2592</v>
      </c>
      <c r="B5" t="s">
        <v>613</v>
      </c>
      <c r="C5">
        <v>7</v>
      </c>
      <c r="D5" t="s">
        <v>2594</v>
      </c>
    </row>
    <row r="6" spans="1:4" x14ac:dyDescent="0.25">
      <c r="A6" t="s">
        <v>2592</v>
      </c>
      <c r="B6" t="s">
        <v>427</v>
      </c>
      <c r="C6">
        <v>8</v>
      </c>
      <c r="D6" t="s">
        <v>2594</v>
      </c>
    </row>
    <row r="7" spans="1:4" x14ac:dyDescent="0.25">
      <c r="A7" t="s">
        <v>2592</v>
      </c>
      <c r="B7" t="s">
        <v>429</v>
      </c>
      <c r="C7">
        <v>9</v>
      </c>
      <c r="D7" t="s">
        <v>2594</v>
      </c>
    </row>
    <row r="8" spans="1:4" x14ac:dyDescent="0.25">
      <c r="A8" t="s">
        <v>2592</v>
      </c>
      <c r="B8" t="s">
        <v>431</v>
      </c>
      <c r="C8">
        <v>10</v>
      </c>
      <c r="D8" t="s">
        <v>2594</v>
      </c>
    </row>
    <row r="9" spans="1:4" x14ac:dyDescent="0.25">
      <c r="A9" t="s">
        <v>2592</v>
      </c>
      <c r="B9" t="s">
        <v>433</v>
      </c>
      <c r="C9">
        <v>11</v>
      </c>
      <c r="D9" t="s">
        <v>2594</v>
      </c>
    </row>
    <row r="10" spans="1:4" x14ac:dyDescent="0.25">
      <c r="A10" t="s">
        <v>2592</v>
      </c>
      <c r="B10" t="s">
        <v>435</v>
      </c>
      <c r="C10">
        <v>12</v>
      </c>
      <c r="D10" t="s">
        <v>2594</v>
      </c>
    </row>
    <row r="11" spans="1:4" x14ac:dyDescent="0.25">
      <c r="A11" t="s">
        <v>2592</v>
      </c>
      <c r="B11" t="s">
        <v>437</v>
      </c>
      <c r="C11">
        <v>13</v>
      </c>
      <c r="D11" t="s">
        <v>2594</v>
      </c>
    </row>
    <row r="12" spans="1:4" x14ac:dyDescent="0.25">
      <c r="A12" t="s">
        <v>2592</v>
      </c>
      <c r="B12" t="s">
        <v>439</v>
      </c>
      <c r="C12">
        <v>14</v>
      </c>
      <c r="D12" t="s">
        <v>2594</v>
      </c>
    </row>
    <row r="13" spans="1:4" x14ac:dyDescent="0.25">
      <c r="A13" t="s">
        <v>2592</v>
      </c>
      <c r="B13" t="s">
        <v>441</v>
      </c>
      <c r="C13">
        <v>15</v>
      </c>
      <c r="D13" t="s">
        <v>2594</v>
      </c>
    </row>
    <row r="14" spans="1:4" x14ac:dyDescent="0.25">
      <c r="A14" t="s">
        <v>2592</v>
      </c>
      <c r="B14" t="s">
        <v>443</v>
      </c>
      <c r="C14">
        <v>16</v>
      </c>
      <c r="D14" t="s">
        <v>2594</v>
      </c>
    </row>
    <row r="15" spans="1:4" x14ac:dyDescent="0.25">
      <c r="A15" t="s">
        <v>2592</v>
      </c>
      <c r="B15" t="s">
        <v>584</v>
      </c>
      <c r="C15">
        <v>17</v>
      </c>
      <c r="D15" t="s">
        <v>2594</v>
      </c>
    </row>
    <row r="16" spans="1:4" x14ac:dyDescent="0.25">
      <c r="A16" t="s">
        <v>2592</v>
      </c>
      <c r="B16" t="s">
        <v>447</v>
      </c>
      <c r="C16">
        <v>18</v>
      </c>
      <c r="D16" t="s">
        <v>2594</v>
      </c>
    </row>
    <row r="17" spans="1:4" x14ac:dyDescent="0.25">
      <c r="A17" t="s">
        <v>2592</v>
      </c>
      <c r="B17" t="s">
        <v>449</v>
      </c>
      <c r="C17">
        <v>19</v>
      </c>
      <c r="D17" t="s">
        <v>2594</v>
      </c>
    </row>
    <row r="18" spans="1:4" x14ac:dyDescent="0.25">
      <c r="A18" t="s">
        <v>2592</v>
      </c>
      <c r="B18" t="s">
        <v>451</v>
      </c>
      <c r="C18">
        <v>20</v>
      </c>
      <c r="D18" t="s">
        <v>2594</v>
      </c>
    </row>
    <row r="19" spans="1:4" x14ac:dyDescent="0.25">
      <c r="A19" t="s">
        <v>2592</v>
      </c>
      <c r="B19" t="s">
        <v>453</v>
      </c>
      <c r="C19">
        <v>21</v>
      </c>
      <c r="D19" t="s">
        <v>2594</v>
      </c>
    </row>
    <row r="20" spans="1:4" x14ac:dyDescent="0.25">
      <c r="A20" t="s">
        <v>2592</v>
      </c>
      <c r="B20" t="s">
        <v>455</v>
      </c>
      <c r="C20">
        <v>22</v>
      </c>
      <c r="D20" t="s">
        <v>2594</v>
      </c>
    </row>
    <row r="21" spans="1:4" x14ac:dyDescent="0.25">
      <c r="A21" t="s">
        <v>2592</v>
      </c>
      <c r="B21" t="s">
        <v>457</v>
      </c>
      <c r="C21">
        <v>23</v>
      </c>
      <c r="D21" t="s">
        <v>2594</v>
      </c>
    </row>
    <row r="22" spans="1:4" x14ac:dyDescent="0.25">
      <c r="A22" t="s">
        <v>2592</v>
      </c>
      <c r="B22" t="s">
        <v>459</v>
      </c>
      <c r="C22">
        <v>24</v>
      </c>
      <c r="D22" t="s">
        <v>2594</v>
      </c>
    </row>
    <row r="23" spans="1:4" x14ac:dyDescent="0.25">
      <c r="A23" t="s">
        <v>2592</v>
      </c>
      <c r="B23" t="s">
        <v>461</v>
      </c>
      <c r="C23">
        <v>25</v>
      </c>
      <c r="D23" t="s">
        <v>2594</v>
      </c>
    </row>
    <row r="24" spans="1:4" x14ac:dyDescent="0.25">
      <c r="A24" t="s">
        <v>2592</v>
      </c>
      <c r="B24" t="s">
        <v>463</v>
      </c>
      <c r="C24">
        <v>26</v>
      </c>
      <c r="D24" t="s">
        <v>2594</v>
      </c>
    </row>
    <row r="25" spans="1:4" x14ac:dyDescent="0.25">
      <c r="A25" t="s">
        <v>2592</v>
      </c>
      <c r="B25" t="s">
        <v>465</v>
      </c>
      <c r="C25">
        <v>27</v>
      </c>
      <c r="D25" t="s">
        <v>2594</v>
      </c>
    </row>
    <row r="26" spans="1:4" x14ac:dyDescent="0.25">
      <c r="A26" t="s">
        <v>2592</v>
      </c>
      <c r="B26" t="s">
        <v>467</v>
      </c>
      <c r="C26">
        <v>28</v>
      </c>
      <c r="D26" t="s">
        <v>2594</v>
      </c>
    </row>
    <row r="27" spans="1:4" x14ac:dyDescent="0.25">
      <c r="A27" t="s">
        <v>2592</v>
      </c>
      <c r="B27" t="s">
        <v>469</v>
      </c>
      <c r="C27">
        <v>29</v>
      </c>
      <c r="D27" t="s">
        <v>2594</v>
      </c>
    </row>
    <row r="28" spans="1:4" x14ac:dyDescent="0.25">
      <c r="A28" t="s">
        <v>2592</v>
      </c>
      <c r="B28" t="s">
        <v>471</v>
      </c>
      <c r="C28">
        <v>30</v>
      </c>
      <c r="D28" t="s">
        <v>2594</v>
      </c>
    </row>
    <row r="29" spans="1:4" x14ac:dyDescent="0.25">
      <c r="A29" t="s">
        <v>2592</v>
      </c>
      <c r="B29" t="s">
        <v>473</v>
      </c>
      <c r="C29">
        <v>31</v>
      </c>
      <c r="D29" t="s">
        <v>2594</v>
      </c>
    </row>
    <row r="30" spans="1:4" x14ac:dyDescent="0.25">
      <c r="A30" t="s">
        <v>2592</v>
      </c>
      <c r="B30" t="s">
        <v>475</v>
      </c>
      <c r="C30">
        <v>32</v>
      </c>
      <c r="D30" t="s">
        <v>2594</v>
      </c>
    </row>
    <row r="31" spans="1:4" x14ac:dyDescent="0.25">
      <c r="A31" t="s">
        <v>2592</v>
      </c>
      <c r="B31" t="s">
        <v>477</v>
      </c>
      <c r="C31">
        <v>33</v>
      </c>
      <c r="D31" t="s">
        <v>2594</v>
      </c>
    </row>
    <row r="32" spans="1:4" x14ac:dyDescent="0.25">
      <c r="A32" t="s">
        <v>2592</v>
      </c>
      <c r="B32" t="s">
        <v>479</v>
      </c>
      <c r="C32">
        <v>34</v>
      </c>
      <c r="D32" t="s">
        <v>2594</v>
      </c>
    </row>
    <row r="33" spans="1:4" x14ac:dyDescent="0.25">
      <c r="A33" t="s">
        <v>2592</v>
      </c>
      <c r="B33" t="s">
        <v>481</v>
      </c>
      <c r="C33">
        <v>35</v>
      </c>
      <c r="D33" t="s">
        <v>2594</v>
      </c>
    </row>
    <row r="34" spans="1:4" x14ac:dyDescent="0.25">
      <c r="A34" t="s">
        <v>2592</v>
      </c>
      <c r="B34" t="s">
        <v>483</v>
      </c>
      <c r="C34">
        <v>36</v>
      </c>
      <c r="D34" t="s">
        <v>2594</v>
      </c>
    </row>
    <row r="35" spans="1:4" x14ac:dyDescent="0.25">
      <c r="A35" t="s">
        <v>2592</v>
      </c>
      <c r="B35" t="s">
        <v>485</v>
      </c>
      <c r="C35">
        <v>37</v>
      </c>
      <c r="D35" t="s">
        <v>2594</v>
      </c>
    </row>
    <row r="36" spans="1:4" x14ac:dyDescent="0.25">
      <c r="A36" t="s">
        <v>2592</v>
      </c>
      <c r="B36" t="s">
        <v>487</v>
      </c>
      <c r="C36">
        <v>38</v>
      </c>
      <c r="D36" t="s">
        <v>2594</v>
      </c>
    </row>
    <row r="37" spans="1:4" x14ac:dyDescent="0.25">
      <c r="A37" t="s">
        <v>2592</v>
      </c>
      <c r="B37" t="s">
        <v>489</v>
      </c>
      <c r="C37">
        <v>39</v>
      </c>
      <c r="D37" t="s">
        <v>2594</v>
      </c>
    </row>
    <row r="38" spans="1:4" x14ac:dyDescent="0.25">
      <c r="A38" t="s">
        <v>2592</v>
      </c>
      <c r="B38" t="s">
        <v>491</v>
      </c>
      <c r="C38">
        <v>40</v>
      </c>
      <c r="D38" t="s">
        <v>2594</v>
      </c>
    </row>
    <row r="39" spans="1:4" x14ac:dyDescent="0.25">
      <c r="A39" t="s">
        <v>2592</v>
      </c>
      <c r="B39" t="s">
        <v>493</v>
      </c>
      <c r="C39">
        <v>41</v>
      </c>
      <c r="D39" t="s">
        <v>2594</v>
      </c>
    </row>
    <row r="40" spans="1:4" x14ac:dyDescent="0.25">
      <c r="A40" t="s">
        <v>2592</v>
      </c>
      <c r="B40" t="s">
        <v>495</v>
      </c>
      <c r="C40">
        <v>42</v>
      </c>
      <c r="D40" t="s">
        <v>2594</v>
      </c>
    </row>
    <row r="41" spans="1:4" x14ac:dyDescent="0.25">
      <c r="A41" t="s">
        <v>2592</v>
      </c>
      <c r="B41" t="s">
        <v>497</v>
      </c>
      <c r="C41">
        <v>43</v>
      </c>
      <c r="D41" t="s">
        <v>2594</v>
      </c>
    </row>
    <row r="42" spans="1:4" x14ac:dyDescent="0.25">
      <c r="A42" t="s">
        <v>2592</v>
      </c>
      <c r="B42" t="s">
        <v>499</v>
      </c>
      <c r="C42">
        <v>44</v>
      </c>
      <c r="D42" t="s">
        <v>2594</v>
      </c>
    </row>
    <row r="43" spans="1:4" x14ac:dyDescent="0.25">
      <c r="A43" t="s">
        <v>2592</v>
      </c>
      <c r="B43" t="s">
        <v>501</v>
      </c>
      <c r="C43">
        <v>45</v>
      </c>
      <c r="D43" t="s">
        <v>2594</v>
      </c>
    </row>
    <row r="44" spans="1:4" x14ac:dyDescent="0.25">
      <c r="A44" t="s">
        <v>2592</v>
      </c>
      <c r="B44" t="s">
        <v>503</v>
      </c>
      <c r="C44">
        <v>46</v>
      </c>
      <c r="D44" t="s">
        <v>2594</v>
      </c>
    </row>
    <row r="45" spans="1:4" x14ac:dyDescent="0.25">
      <c r="A45" t="s">
        <v>2592</v>
      </c>
      <c r="B45" t="s">
        <v>505</v>
      </c>
      <c r="C45">
        <v>47</v>
      </c>
      <c r="D45" t="s">
        <v>2594</v>
      </c>
    </row>
    <row r="46" spans="1:4" x14ac:dyDescent="0.25">
      <c r="A46" t="s">
        <v>2592</v>
      </c>
      <c r="B46" t="s">
        <v>507</v>
      </c>
      <c r="C46">
        <v>48</v>
      </c>
      <c r="D46" t="s">
        <v>2594</v>
      </c>
    </row>
    <row r="47" spans="1:4" x14ac:dyDescent="0.25">
      <c r="A47" t="s">
        <v>2592</v>
      </c>
      <c r="B47" t="s">
        <v>509</v>
      </c>
      <c r="C47">
        <v>49</v>
      </c>
      <c r="D47" t="s">
        <v>2594</v>
      </c>
    </row>
    <row r="48" spans="1:4" x14ac:dyDescent="0.25">
      <c r="A48" t="s">
        <v>2592</v>
      </c>
      <c r="B48" t="s">
        <v>511</v>
      </c>
      <c r="C48">
        <v>50</v>
      </c>
      <c r="D48" t="s">
        <v>2594</v>
      </c>
    </row>
    <row r="49" spans="1:4" x14ac:dyDescent="0.25">
      <c r="A49" t="s">
        <v>2592</v>
      </c>
      <c r="B49" t="s">
        <v>513</v>
      </c>
      <c r="C49">
        <v>51</v>
      </c>
      <c r="D49" t="s">
        <v>2594</v>
      </c>
    </row>
    <row r="50" spans="1:4" x14ac:dyDescent="0.25">
      <c r="A50" t="s">
        <v>2592</v>
      </c>
      <c r="B50" t="s">
        <v>515</v>
      </c>
      <c r="C50">
        <v>52</v>
      </c>
      <c r="D50" t="s">
        <v>2594</v>
      </c>
    </row>
    <row r="51" spans="1:4" x14ac:dyDescent="0.25">
      <c r="A51" t="s">
        <v>2592</v>
      </c>
      <c r="B51" t="s">
        <v>517</v>
      </c>
      <c r="C51">
        <v>53</v>
      </c>
      <c r="D51" t="s">
        <v>2594</v>
      </c>
    </row>
    <row r="52" spans="1:4" x14ac:dyDescent="0.25">
      <c r="A52" t="s">
        <v>2592</v>
      </c>
      <c r="B52" t="s">
        <v>519</v>
      </c>
      <c r="C52">
        <v>54</v>
      </c>
      <c r="D52" t="s">
        <v>2594</v>
      </c>
    </row>
    <row r="53" spans="1:4" x14ac:dyDescent="0.25">
      <c r="A53" t="s">
        <v>2592</v>
      </c>
      <c r="B53" t="s">
        <v>521</v>
      </c>
      <c r="C53">
        <v>55</v>
      </c>
      <c r="D53" t="s">
        <v>2594</v>
      </c>
    </row>
    <row r="54" spans="1:4" x14ac:dyDescent="0.25">
      <c r="A54" t="s">
        <v>2592</v>
      </c>
      <c r="B54" t="s">
        <v>523</v>
      </c>
      <c r="C54">
        <v>56</v>
      </c>
      <c r="D54" t="s">
        <v>2594</v>
      </c>
    </row>
    <row r="55" spans="1:4" x14ac:dyDescent="0.25">
      <c r="A55" t="s">
        <v>2592</v>
      </c>
      <c r="B55" t="s">
        <v>525</v>
      </c>
      <c r="C55">
        <v>57</v>
      </c>
      <c r="D55" t="s">
        <v>2594</v>
      </c>
    </row>
    <row r="56" spans="1:4" x14ac:dyDescent="0.25">
      <c r="A56" t="s">
        <v>2592</v>
      </c>
      <c r="B56" t="s">
        <v>527</v>
      </c>
      <c r="C56">
        <v>58</v>
      </c>
      <c r="D56" t="s">
        <v>2594</v>
      </c>
    </row>
    <row r="57" spans="1:4" x14ac:dyDescent="0.25">
      <c r="A57" t="s">
        <v>2592</v>
      </c>
      <c r="B57" t="s">
        <v>529</v>
      </c>
      <c r="C57">
        <v>59</v>
      </c>
      <c r="D57" t="s">
        <v>2594</v>
      </c>
    </row>
    <row r="58" spans="1:4" x14ac:dyDescent="0.25">
      <c r="A58" t="s">
        <v>2592</v>
      </c>
      <c r="B58" t="s">
        <v>531</v>
      </c>
      <c r="C58">
        <v>60</v>
      </c>
      <c r="D58" t="s">
        <v>2594</v>
      </c>
    </row>
    <row r="59" spans="1:4" x14ac:dyDescent="0.25">
      <c r="A59" t="s">
        <v>2592</v>
      </c>
      <c r="B59" t="s">
        <v>533</v>
      </c>
      <c r="C59">
        <v>61</v>
      </c>
      <c r="D59" t="s">
        <v>2594</v>
      </c>
    </row>
    <row r="60" spans="1:4" x14ac:dyDescent="0.25">
      <c r="A60" t="s">
        <v>2592</v>
      </c>
      <c r="B60" t="s">
        <v>535</v>
      </c>
      <c r="C60">
        <v>62</v>
      </c>
      <c r="D60" t="s">
        <v>2594</v>
      </c>
    </row>
    <row r="61" spans="1:4" x14ac:dyDescent="0.25">
      <c r="A61" t="s">
        <v>2592</v>
      </c>
      <c r="B61" t="s">
        <v>537</v>
      </c>
      <c r="C61">
        <v>63</v>
      </c>
      <c r="D61" t="s">
        <v>2594</v>
      </c>
    </row>
    <row r="62" spans="1:4" x14ac:dyDescent="0.25">
      <c r="A62" t="s">
        <v>2592</v>
      </c>
      <c r="B62" t="s">
        <v>539</v>
      </c>
      <c r="C62">
        <v>64</v>
      </c>
      <c r="D62" t="s">
        <v>2594</v>
      </c>
    </row>
    <row r="63" spans="1:4" x14ac:dyDescent="0.25">
      <c r="A63" t="s">
        <v>2592</v>
      </c>
      <c r="B63" t="s">
        <v>541</v>
      </c>
      <c r="C63">
        <v>65</v>
      </c>
      <c r="D63" t="s">
        <v>2594</v>
      </c>
    </row>
    <row r="64" spans="1:4" x14ac:dyDescent="0.25">
      <c r="A64" t="s">
        <v>2592</v>
      </c>
      <c r="B64" t="s">
        <v>543</v>
      </c>
      <c r="C64">
        <v>66</v>
      </c>
      <c r="D64" t="s">
        <v>2594</v>
      </c>
    </row>
    <row r="65" spans="1:4" x14ac:dyDescent="0.25">
      <c r="A65" t="s">
        <v>2592</v>
      </c>
      <c r="B65" t="s">
        <v>545</v>
      </c>
      <c r="C65">
        <v>67</v>
      </c>
      <c r="D65" t="s">
        <v>2594</v>
      </c>
    </row>
    <row r="66" spans="1:4" x14ac:dyDescent="0.25">
      <c r="A66" t="s">
        <v>2592</v>
      </c>
      <c r="B66" t="s">
        <v>547</v>
      </c>
      <c r="C66">
        <v>68</v>
      </c>
      <c r="D66" t="s">
        <v>2594</v>
      </c>
    </row>
    <row r="67" spans="1:4" x14ac:dyDescent="0.25">
      <c r="A67" t="s">
        <v>2592</v>
      </c>
      <c r="B67" t="s">
        <v>549</v>
      </c>
      <c r="C67">
        <v>69</v>
      </c>
      <c r="D67" t="s">
        <v>2594</v>
      </c>
    </row>
    <row r="68" spans="1:4" x14ac:dyDescent="0.25">
      <c r="A68" t="s">
        <v>2592</v>
      </c>
      <c r="B68" t="s">
        <v>551</v>
      </c>
      <c r="C68">
        <v>70</v>
      </c>
      <c r="D68" t="s">
        <v>2594</v>
      </c>
    </row>
    <row r="69" spans="1:4" x14ac:dyDescent="0.25">
      <c r="A69" t="s">
        <v>2592</v>
      </c>
      <c r="B69" t="s">
        <v>553</v>
      </c>
      <c r="C69">
        <v>71</v>
      </c>
      <c r="D69" t="s">
        <v>2594</v>
      </c>
    </row>
    <row r="70" spans="1:4" x14ac:dyDescent="0.25">
      <c r="A70" t="s">
        <v>2592</v>
      </c>
      <c r="B70" t="s">
        <v>555</v>
      </c>
      <c r="C70">
        <v>72</v>
      </c>
      <c r="D70" t="s">
        <v>2594</v>
      </c>
    </row>
    <row r="71" spans="1:4" x14ac:dyDescent="0.25">
      <c r="A71" t="s">
        <v>2592</v>
      </c>
      <c r="B71" t="s">
        <v>557</v>
      </c>
      <c r="C71">
        <v>73</v>
      </c>
      <c r="D71" t="s">
        <v>2594</v>
      </c>
    </row>
    <row r="72" spans="1:4" x14ac:dyDescent="0.25">
      <c r="A72" t="s">
        <v>2592</v>
      </c>
      <c r="B72" t="s">
        <v>559</v>
      </c>
      <c r="C72">
        <v>74</v>
      </c>
      <c r="D72" t="s">
        <v>2594</v>
      </c>
    </row>
    <row r="73" spans="1:4" x14ac:dyDescent="0.25">
      <c r="A73" t="s">
        <v>2592</v>
      </c>
      <c r="B73" t="s">
        <v>561</v>
      </c>
      <c r="C73">
        <v>75</v>
      </c>
      <c r="D73" t="s">
        <v>2594</v>
      </c>
    </row>
    <row r="74" spans="1:4" x14ac:dyDescent="0.25">
      <c r="A74" t="s">
        <v>2592</v>
      </c>
      <c r="B74" t="s">
        <v>2593</v>
      </c>
      <c r="C74">
        <v>4</v>
      </c>
      <c r="D74" t="s">
        <v>2596</v>
      </c>
    </row>
    <row r="75" spans="1:4" x14ac:dyDescent="0.25">
      <c r="A75" t="s">
        <v>2592</v>
      </c>
      <c r="B75" t="s">
        <v>2595</v>
      </c>
      <c r="C75">
        <v>4</v>
      </c>
      <c r="D75" t="s">
        <v>2596</v>
      </c>
    </row>
    <row r="76" spans="1:4" x14ac:dyDescent="0.25">
      <c r="A76" t="s">
        <v>2592</v>
      </c>
      <c r="B76" t="s">
        <v>418</v>
      </c>
      <c r="C76">
        <v>4</v>
      </c>
      <c r="D76" t="s">
        <v>2596</v>
      </c>
    </row>
    <row r="77" spans="1:4" x14ac:dyDescent="0.25">
      <c r="A77" t="s">
        <v>2597</v>
      </c>
      <c r="B77" t="s">
        <v>2593</v>
      </c>
      <c r="C77">
        <v>5</v>
      </c>
      <c r="D77" t="s">
        <v>2594</v>
      </c>
    </row>
    <row r="78" spans="1:4" x14ac:dyDescent="0.25">
      <c r="A78" t="s">
        <v>2597</v>
      </c>
      <c r="B78" t="s">
        <v>2595</v>
      </c>
      <c r="C78">
        <v>16</v>
      </c>
      <c r="D78" t="s">
        <v>2594</v>
      </c>
    </row>
    <row r="79" spans="1:4" x14ac:dyDescent="0.25">
      <c r="A79" t="s">
        <v>2597</v>
      </c>
      <c r="B79" t="s">
        <v>421</v>
      </c>
      <c r="C79">
        <v>5</v>
      </c>
      <c r="D79" t="s">
        <v>2594</v>
      </c>
    </row>
    <row r="80" spans="1:4" x14ac:dyDescent="0.25">
      <c r="A80" t="s">
        <v>2597</v>
      </c>
      <c r="B80" t="s">
        <v>613</v>
      </c>
      <c r="C80">
        <v>6</v>
      </c>
      <c r="D80" t="s">
        <v>2594</v>
      </c>
    </row>
    <row r="81" spans="1:4" x14ac:dyDescent="0.25">
      <c r="A81" t="s">
        <v>2597</v>
      </c>
      <c r="B81" t="s">
        <v>439</v>
      </c>
      <c r="C81">
        <v>7</v>
      </c>
      <c r="D81" t="s">
        <v>2594</v>
      </c>
    </row>
    <row r="82" spans="1:4" x14ac:dyDescent="0.25">
      <c r="A82" t="s">
        <v>2597</v>
      </c>
      <c r="B82" t="s">
        <v>584</v>
      </c>
      <c r="C82">
        <v>8</v>
      </c>
      <c r="D82" t="s">
        <v>2594</v>
      </c>
    </row>
    <row r="83" spans="1:4" x14ac:dyDescent="0.25">
      <c r="A83" t="s">
        <v>2597</v>
      </c>
      <c r="B83" t="s">
        <v>447</v>
      </c>
      <c r="C83">
        <v>9</v>
      </c>
      <c r="D83" t="s">
        <v>2594</v>
      </c>
    </row>
    <row r="84" spans="1:4" x14ac:dyDescent="0.25">
      <c r="A84" t="s">
        <v>2597</v>
      </c>
      <c r="B84" t="s">
        <v>451</v>
      </c>
      <c r="C84">
        <v>10</v>
      </c>
      <c r="D84" t="s">
        <v>2594</v>
      </c>
    </row>
    <row r="85" spans="1:4" x14ac:dyDescent="0.25">
      <c r="A85" t="s">
        <v>2597</v>
      </c>
      <c r="B85" t="s">
        <v>453</v>
      </c>
      <c r="C85">
        <v>11</v>
      </c>
      <c r="D85" t="s">
        <v>2594</v>
      </c>
    </row>
    <row r="86" spans="1:4" x14ac:dyDescent="0.25">
      <c r="A86" t="s">
        <v>2597</v>
      </c>
      <c r="B86" t="s">
        <v>461</v>
      </c>
      <c r="C86">
        <v>12</v>
      </c>
      <c r="D86" t="s">
        <v>2594</v>
      </c>
    </row>
    <row r="87" spans="1:4" x14ac:dyDescent="0.25">
      <c r="A87" t="s">
        <v>2597</v>
      </c>
      <c r="B87" t="s">
        <v>475</v>
      </c>
      <c r="C87">
        <v>13</v>
      </c>
      <c r="D87" t="s">
        <v>2594</v>
      </c>
    </row>
    <row r="88" spans="1:4" x14ac:dyDescent="0.25">
      <c r="A88" t="s">
        <v>2597</v>
      </c>
      <c r="B88" t="s">
        <v>499</v>
      </c>
      <c r="C88">
        <v>14</v>
      </c>
      <c r="D88" t="s">
        <v>2594</v>
      </c>
    </row>
    <row r="89" spans="1:4" x14ac:dyDescent="0.25">
      <c r="A89" t="s">
        <v>2597</v>
      </c>
      <c r="B89" t="s">
        <v>531</v>
      </c>
      <c r="C89">
        <v>15</v>
      </c>
      <c r="D89" t="s">
        <v>2594</v>
      </c>
    </row>
    <row r="90" spans="1:4" x14ac:dyDescent="0.25">
      <c r="A90" t="s">
        <v>2597</v>
      </c>
      <c r="B90" t="s">
        <v>533</v>
      </c>
      <c r="C90">
        <v>16</v>
      </c>
      <c r="D90" t="s">
        <v>2594</v>
      </c>
    </row>
    <row r="91" spans="1:4" x14ac:dyDescent="0.25">
      <c r="A91" t="s">
        <v>2597</v>
      </c>
      <c r="B91" t="s">
        <v>2593</v>
      </c>
      <c r="C91">
        <v>4</v>
      </c>
      <c r="D91" t="s">
        <v>2596</v>
      </c>
    </row>
    <row r="92" spans="1:4" x14ac:dyDescent="0.25">
      <c r="A92" t="s">
        <v>2597</v>
      </c>
      <c r="B92" t="s">
        <v>2595</v>
      </c>
      <c r="C92">
        <v>4</v>
      </c>
      <c r="D92" t="s">
        <v>2596</v>
      </c>
    </row>
    <row r="93" spans="1:4" x14ac:dyDescent="0.25">
      <c r="A93" t="s">
        <v>2597</v>
      </c>
      <c r="B93" t="s">
        <v>418</v>
      </c>
      <c r="C93">
        <v>4</v>
      </c>
      <c r="D93" t="s">
        <v>2596</v>
      </c>
    </row>
    <row r="94" spans="1:4" x14ac:dyDescent="0.25">
      <c r="A94" t="s">
        <v>2598</v>
      </c>
      <c r="B94" t="s">
        <v>2593</v>
      </c>
      <c r="C94">
        <v>5</v>
      </c>
      <c r="D94" t="s">
        <v>2594</v>
      </c>
    </row>
    <row r="95" spans="1:4" x14ac:dyDescent="0.25">
      <c r="A95" t="s">
        <v>2598</v>
      </c>
      <c r="B95" t="s">
        <v>2595</v>
      </c>
      <c r="C95">
        <v>51</v>
      </c>
      <c r="D95" t="s">
        <v>2594</v>
      </c>
    </row>
    <row r="96" spans="1:4" x14ac:dyDescent="0.25">
      <c r="A96" t="s">
        <v>2598</v>
      </c>
      <c r="B96" t="s">
        <v>421</v>
      </c>
      <c r="C96">
        <v>5</v>
      </c>
      <c r="D96" t="s">
        <v>2594</v>
      </c>
    </row>
    <row r="97" spans="1:4" x14ac:dyDescent="0.25">
      <c r="A97" t="s">
        <v>2598</v>
      </c>
      <c r="B97" t="s">
        <v>423</v>
      </c>
      <c r="C97">
        <v>6</v>
      </c>
      <c r="D97" t="s">
        <v>2594</v>
      </c>
    </row>
    <row r="98" spans="1:4" x14ac:dyDescent="0.25">
      <c r="A98" t="s">
        <v>2598</v>
      </c>
      <c r="B98" t="s">
        <v>613</v>
      </c>
      <c r="C98">
        <v>7</v>
      </c>
      <c r="D98" t="s">
        <v>2594</v>
      </c>
    </row>
    <row r="99" spans="1:4" x14ac:dyDescent="0.25">
      <c r="A99" t="s">
        <v>2598</v>
      </c>
      <c r="B99" t="s">
        <v>427</v>
      </c>
      <c r="C99">
        <v>8</v>
      </c>
      <c r="D99" t="s">
        <v>2594</v>
      </c>
    </row>
    <row r="100" spans="1:4" x14ac:dyDescent="0.25">
      <c r="A100" t="s">
        <v>2598</v>
      </c>
      <c r="B100" t="s">
        <v>429</v>
      </c>
      <c r="C100">
        <v>9</v>
      </c>
      <c r="D100" t="s">
        <v>2594</v>
      </c>
    </row>
    <row r="101" spans="1:4" x14ac:dyDescent="0.25">
      <c r="A101" t="s">
        <v>2598</v>
      </c>
      <c r="B101" t="s">
        <v>431</v>
      </c>
      <c r="C101">
        <v>10</v>
      </c>
      <c r="D101" t="s">
        <v>2594</v>
      </c>
    </row>
    <row r="102" spans="1:4" x14ac:dyDescent="0.25">
      <c r="A102" t="s">
        <v>2598</v>
      </c>
      <c r="B102" t="s">
        <v>433</v>
      </c>
      <c r="C102">
        <v>11</v>
      </c>
      <c r="D102" t="s">
        <v>2594</v>
      </c>
    </row>
    <row r="103" spans="1:4" x14ac:dyDescent="0.25">
      <c r="A103" t="s">
        <v>2598</v>
      </c>
      <c r="B103" t="s">
        <v>439</v>
      </c>
      <c r="C103">
        <v>12</v>
      </c>
      <c r="D103" t="s">
        <v>2594</v>
      </c>
    </row>
    <row r="104" spans="1:4" x14ac:dyDescent="0.25">
      <c r="A104" t="s">
        <v>2598</v>
      </c>
      <c r="B104" t="s">
        <v>441</v>
      </c>
      <c r="C104">
        <v>13</v>
      </c>
      <c r="D104" t="s">
        <v>2594</v>
      </c>
    </row>
    <row r="105" spans="1:4" x14ac:dyDescent="0.25">
      <c r="A105" t="s">
        <v>2598</v>
      </c>
      <c r="B105" t="s">
        <v>443</v>
      </c>
      <c r="C105">
        <v>14</v>
      </c>
      <c r="D105" t="s">
        <v>2594</v>
      </c>
    </row>
    <row r="106" spans="1:4" x14ac:dyDescent="0.25">
      <c r="A106" t="s">
        <v>2598</v>
      </c>
      <c r="B106" t="s">
        <v>584</v>
      </c>
      <c r="C106">
        <v>15</v>
      </c>
      <c r="D106" t="s">
        <v>2594</v>
      </c>
    </row>
    <row r="107" spans="1:4" x14ac:dyDescent="0.25">
      <c r="A107" t="s">
        <v>2598</v>
      </c>
      <c r="B107" t="s">
        <v>447</v>
      </c>
      <c r="C107">
        <v>16</v>
      </c>
      <c r="D107" t="s">
        <v>2594</v>
      </c>
    </row>
    <row r="108" spans="1:4" x14ac:dyDescent="0.25">
      <c r="A108" t="s">
        <v>2598</v>
      </c>
      <c r="B108" t="s">
        <v>449</v>
      </c>
      <c r="C108">
        <v>17</v>
      </c>
      <c r="D108" t="s">
        <v>2594</v>
      </c>
    </row>
    <row r="109" spans="1:4" x14ac:dyDescent="0.25">
      <c r="A109" t="s">
        <v>2598</v>
      </c>
      <c r="B109" t="s">
        <v>451</v>
      </c>
      <c r="C109">
        <v>18</v>
      </c>
      <c r="D109" t="s">
        <v>2594</v>
      </c>
    </row>
    <row r="110" spans="1:4" x14ac:dyDescent="0.25">
      <c r="A110" t="s">
        <v>2598</v>
      </c>
      <c r="B110" t="s">
        <v>453</v>
      </c>
      <c r="C110">
        <v>19</v>
      </c>
      <c r="D110" t="s">
        <v>2594</v>
      </c>
    </row>
    <row r="111" spans="1:4" x14ac:dyDescent="0.25">
      <c r="A111" t="s">
        <v>2598</v>
      </c>
      <c r="B111" t="s">
        <v>455</v>
      </c>
      <c r="C111">
        <v>20</v>
      </c>
      <c r="D111" t="s">
        <v>2594</v>
      </c>
    </row>
    <row r="112" spans="1:4" x14ac:dyDescent="0.25">
      <c r="A112" t="s">
        <v>2598</v>
      </c>
      <c r="B112" t="s">
        <v>457</v>
      </c>
      <c r="C112">
        <v>21</v>
      </c>
      <c r="D112" t="s">
        <v>2594</v>
      </c>
    </row>
    <row r="113" spans="1:4" x14ac:dyDescent="0.25">
      <c r="A113" t="s">
        <v>2598</v>
      </c>
      <c r="B113" t="s">
        <v>459</v>
      </c>
      <c r="C113">
        <v>22</v>
      </c>
      <c r="D113" t="s">
        <v>2594</v>
      </c>
    </row>
    <row r="114" spans="1:4" x14ac:dyDescent="0.25">
      <c r="A114" t="s">
        <v>2598</v>
      </c>
      <c r="B114" t="s">
        <v>469</v>
      </c>
      <c r="C114">
        <v>23</v>
      </c>
      <c r="D114" t="s">
        <v>2594</v>
      </c>
    </row>
    <row r="115" spans="1:4" x14ac:dyDescent="0.25">
      <c r="A115" t="s">
        <v>2598</v>
      </c>
      <c r="B115" t="s">
        <v>471</v>
      </c>
      <c r="C115">
        <v>24</v>
      </c>
      <c r="D115" t="s">
        <v>2594</v>
      </c>
    </row>
    <row r="116" spans="1:4" x14ac:dyDescent="0.25">
      <c r="A116" t="s">
        <v>2598</v>
      </c>
      <c r="B116" t="s">
        <v>491</v>
      </c>
      <c r="C116">
        <v>25</v>
      </c>
      <c r="D116" t="s">
        <v>2594</v>
      </c>
    </row>
    <row r="117" spans="1:4" x14ac:dyDescent="0.25">
      <c r="A117" t="s">
        <v>2598</v>
      </c>
      <c r="B117" t="s">
        <v>499</v>
      </c>
      <c r="C117">
        <v>26</v>
      </c>
      <c r="D117" t="s">
        <v>2594</v>
      </c>
    </row>
    <row r="118" spans="1:4" x14ac:dyDescent="0.25">
      <c r="A118" t="s">
        <v>2598</v>
      </c>
      <c r="B118" t="s">
        <v>501</v>
      </c>
      <c r="C118">
        <v>27</v>
      </c>
      <c r="D118" t="s">
        <v>2594</v>
      </c>
    </row>
    <row r="119" spans="1:4" x14ac:dyDescent="0.25">
      <c r="A119" t="s">
        <v>2598</v>
      </c>
      <c r="B119" t="s">
        <v>503</v>
      </c>
      <c r="C119">
        <v>28</v>
      </c>
      <c r="D119" t="s">
        <v>2594</v>
      </c>
    </row>
    <row r="120" spans="1:4" x14ac:dyDescent="0.25">
      <c r="A120" t="s">
        <v>2598</v>
      </c>
      <c r="B120" t="s">
        <v>505</v>
      </c>
      <c r="C120">
        <v>29</v>
      </c>
      <c r="D120" t="s">
        <v>2594</v>
      </c>
    </row>
    <row r="121" spans="1:4" x14ac:dyDescent="0.25">
      <c r="A121" t="s">
        <v>2598</v>
      </c>
      <c r="B121" t="s">
        <v>509</v>
      </c>
      <c r="C121">
        <v>30</v>
      </c>
      <c r="D121" t="s">
        <v>2594</v>
      </c>
    </row>
    <row r="122" spans="1:4" x14ac:dyDescent="0.25">
      <c r="A122" t="s">
        <v>2598</v>
      </c>
      <c r="B122" t="s">
        <v>511</v>
      </c>
      <c r="C122">
        <v>31</v>
      </c>
      <c r="D122" t="s">
        <v>2594</v>
      </c>
    </row>
    <row r="123" spans="1:4" x14ac:dyDescent="0.25">
      <c r="A123" t="s">
        <v>2598</v>
      </c>
      <c r="B123" t="s">
        <v>513</v>
      </c>
      <c r="C123">
        <v>32</v>
      </c>
      <c r="D123" t="s">
        <v>2594</v>
      </c>
    </row>
    <row r="124" spans="1:4" x14ac:dyDescent="0.25">
      <c r="A124" t="s">
        <v>2598</v>
      </c>
      <c r="B124" t="s">
        <v>515</v>
      </c>
      <c r="C124">
        <v>33</v>
      </c>
      <c r="D124" t="s">
        <v>2594</v>
      </c>
    </row>
    <row r="125" spans="1:4" x14ac:dyDescent="0.25">
      <c r="A125" t="s">
        <v>2598</v>
      </c>
      <c r="B125" t="s">
        <v>517</v>
      </c>
      <c r="C125">
        <v>34</v>
      </c>
      <c r="D125" t="s">
        <v>2594</v>
      </c>
    </row>
    <row r="126" spans="1:4" x14ac:dyDescent="0.25">
      <c r="A126" t="s">
        <v>2598</v>
      </c>
      <c r="B126" t="s">
        <v>519</v>
      </c>
      <c r="C126">
        <v>35</v>
      </c>
      <c r="D126" t="s">
        <v>2594</v>
      </c>
    </row>
    <row r="127" spans="1:4" x14ac:dyDescent="0.25">
      <c r="A127" t="s">
        <v>2598</v>
      </c>
      <c r="B127" t="s">
        <v>521</v>
      </c>
      <c r="C127">
        <v>36</v>
      </c>
      <c r="D127" t="s">
        <v>2594</v>
      </c>
    </row>
    <row r="128" spans="1:4" x14ac:dyDescent="0.25">
      <c r="A128" t="s">
        <v>2598</v>
      </c>
      <c r="B128" t="s">
        <v>523</v>
      </c>
      <c r="C128">
        <v>37</v>
      </c>
      <c r="D128" t="s">
        <v>2594</v>
      </c>
    </row>
    <row r="129" spans="1:4" x14ac:dyDescent="0.25">
      <c r="A129" t="s">
        <v>2598</v>
      </c>
      <c r="B129" t="s">
        <v>525</v>
      </c>
      <c r="C129">
        <v>38</v>
      </c>
      <c r="D129" t="s">
        <v>2594</v>
      </c>
    </row>
    <row r="130" spans="1:4" x14ac:dyDescent="0.25">
      <c r="A130" t="s">
        <v>2598</v>
      </c>
      <c r="B130" t="s">
        <v>527</v>
      </c>
      <c r="C130">
        <v>39</v>
      </c>
      <c r="D130" t="s">
        <v>2594</v>
      </c>
    </row>
    <row r="131" spans="1:4" x14ac:dyDescent="0.25">
      <c r="A131" t="s">
        <v>2598</v>
      </c>
      <c r="B131" t="s">
        <v>529</v>
      </c>
      <c r="C131">
        <v>40</v>
      </c>
      <c r="D131" t="s">
        <v>2594</v>
      </c>
    </row>
    <row r="132" spans="1:4" x14ac:dyDescent="0.25">
      <c r="A132" t="s">
        <v>2598</v>
      </c>
      <c r="B132" t="s">
        <v>551</v>
      </c>
      <c r="C132">
        <v>41</v>
      </c>
      <c r="D132" t="s">
        <v>2594</v>
      </c>
    </row>
    <row r="133" spans="1:4" x14ac:dyDescent="0.25">
      <c r="A133" t="s">
        <v>2598</v>
      </c>
      <c r="B133" t="s">
        <v>553</v>
      </c>
      <c r="C133">
        <v>42</v>
      </c>
      <c r="D133" t="s">
        <v>2594</v>
      </c>
    </row>
    <row r="134" spans="1:4" x14ac:dyDescent="0.25">
      <c r="A134" t="s">
        <v>2598</v>
      </c>
      <c r="B134" t="s">
        <v>665</v>
      </c>
      <c r="C134">
        <v>43</v>
      </c>
      <c r="D134" t="s">
        <v>2594</v>
      </c>
    </row>
    <row r="135" spans="1:4" x14ac:dyDescent="0.25">
      <c r="A135" t="s">
        <v>2598</v>
      </c>
      <c r="B135" t="s">
        <v>666</v>
      </c>
      <c r="C135">
        <v>44</v>
      </c>
      <c r="D135" t="s">
        <v>2594</v>
      </c>
    </row>
    <row r="136" spans="1:4" x14ac:dyDescent="0.25">
      <c r="A136" t="s">
        <v>2598</v>
      </c>
      <c r="B136" t="s">
        <v>667</v>
      </c>
      <c r="C136">
        <v>45</v>
      </c>
      <c r="D136" t="s">
        <v>2594</v>
      </c>
    </row>
    <row r="137" spans="1:4" x14ac:dyDescent="0.25">
      <c r="A137" t="s">
        <v>2598</v>
      </c>
      <c r="B137" t="s">
        <v>669</v>
      </c>
      <c r="C137">
        <v>46</v>
      </c>
      <c r="D137" t="s">
        <v>2594</v>
      </c>
    </row>
    <row r="138" spans="1:4" x14ac:dyDescent="0.25">
      <c r="A138" t="s">
        <v>2598</v>
      </c>
      <c r="B138" t="s">
        <v>555</v>
      </c>
      <c r="C138">
        <v>47</v>
      </c>
      <c r="D138" t="s">
        <v>2594</v>
      </c>
    </row>
    <row r="139" spans="1:4" x14ac:dyDescent="0.25">
      <c r="A139" t="s">
        <v>2598</v>
      </c>
      <c r="B139" t="s">
        <v>557</v>
      </c>
      <c r="C139">
        <v>48</v>
      </c>
      <c r="D139" t="s">
        <v>2594</v>
      </c>
    </row>
    <row r="140" spans="1:4" x14ac:dyDescent="0.25">
      <c r="A140" t="s">
        <v>2598</v>
      </c>
      <c r="B140" t="s">
        <v>559</v>
      </c>
      <c r="C140">
        <v>49</v>
      </c>
      <c r="D140" t="s">
        <v>2594</v>
      </c>
    </row>
    <row r="141" spans="1:4" x14ac:dyDescent="0.25">
      <c r="A141" t="s">
        <v>2598</v>
      </c>
      <c r="B141" t="s">
        <v>561</v>
      </c>
      <c r="C141">
        <v>50</v>
      </c>
      <c r="D141" t="s">
        <v>2594</v>
      </c>
    </row>
    <row r="142" spans="1:4" x14ac:dyDescent="0.25">
      <c r="A142" t="s">
        <v>2598</v>
      </c>
      <c r="B142" t="s">
        <v>675</v>
      </c>
      <c r="C142">
        <v>51</v>
      </c>
      <c r="D142" t="s">
        <v>2594</v>
      </c>
    </row>
    <row r="143" spans="1:4" x14ac:dyDescent="0.25">
      <c r="A143" t="s">
        <v>2598</v>
      </c>
      <c r="B143" t="s">
        <v>2593</v>
      </c>
      <c r="C143">
        <v>4</v>
      </c>
      <c r="D143" t="s">
        <v>2596</v>
      </c>
    </row>
    <row r="144" spans="1:4" x14ac:dyDescent="0.25">
      <c r="A144" t="s">
        <v>2598</v>
      </c>
      <c r="B144" t="s">
        <v>2595</v>
      </c>
      <c r="C144">
        <v>4</v>
      </c>
      <c r="D144" t="s">
        <v>2596</v>
      </c>
    </row>
    <row r="145" spans="1:4" x14ac:dyDescent="0.25">
      <c r="A145" t="s">
        <v>2598</v>
      </c>
      <c r="B145" t="s">
        <v>418</v>
      </c>
      <c r="C145">
        <v>4</v>
      </c>
      <c r="D145" t="s">
        <v>2596</v>
      </c>
    </row>
    <row r="146" spans="1:4" x14ac:dyDescent="0.25">
      <c r="A146" t="s">
        <v>2599</v>
      </c>
      <c r="B146" t="s">
        <v>2593</v>
      </c>
      <c r="C146">
        <v>5</v>
      </c>
      <c r="D146" t="s">
        <v>2594</v>
      </c>
    </row>
    <row r="147" spans="1:4" x14ac:dyDescent="0.25">
      <c r="A147" t="s">
        <v>2599</v>
      </c>
      <c r="B147" t="s">
        <v>2595</v>
      </c>
      <c r="C147">
        <v>12</v>
      </c>
      <c r="D147" t="s">
        <v>2594</v>
      </c>
    </row>
    <row r="148" spans="1:4" x14ac:dyDescent="0.25">
      <c r="A148" t="s">
        <v>2599</v>
      </c>
      <c r="B148" t="s">
        <v>421</v>
      </c>
      <c r="C148">
        <v>5</v>
      </c>
      <c r="D148" t="s">
        <v>2594</v>
      </c>
    </row>
    <row r="149" spans="1:4" x14ac:dyDescent="0.25">
      <c r="A149" t="s">
        <v>2599</v>
      </c>
      <c r="B149" t="s">
        <v>613</v>
      </c>
      <c r="C149">
        <v>6</v>
      </c>
      <c r="D149" t="s">
        <v>2594</v>
      </c>
    </row>
    <row r="150" spans="1:4" x14ac:dyDescent="0.25">
      <c r="A150" t="s">
        <v>2599</v>
      </c>
      <c r="B150" t="s">
        <v>439</v>
      </c>
      <c r="C150">
        <v>7</v>
      </c>
      <c r="D150" t="s">
        <v>2594</v>
      </c>
    </row>
    <row r="151" spans="1:4" x14ac:dyDescent="0.25">
      <c r="A151" t="s">
        <v>2599</v>
      </c>
      <c r="B151" t="s">
        <v>584</v>
      </c>
      <c r="C151">
        <v>8</v>
      </c>
      <c r="D151" t="s">
        <v>2594</v>
      </c>
    </row>
    <row r="152" spans="1:4" x14ac:dyDescent="0.25">
      <c r="A152" t="s">
        <v>2599</v>
      </c>
      <c r="B152" t="s">
        <v>447</v>
      </c>
      <c r="C152">
        <v>9</v>
      </c>
      <c r="D152" t="s">
        <v>2594</v>
      </c>
    </row>
    <row r="153" spans="1:4" x14ac:dyDescent="0.25">
      <c r="A153" t="s">
        <v>2599</v>
      </c>
      <c r="B153" t="s">
        <v>451</v>
      </c>
      <c r="C153">
        <v>10</v>
      </c>
      <c r="D153" t="s">
        <v>2594</v>
      </c>
    </row>
    <row r="154" spans="1:4" x14ac:dyDescent="0.25">
      <c r="A154" t="s">
        <v>2599</v>
      </c>
      <c r="B154" t="s">
        <v>453</v>
      </c>
      <c r="C154">
        <v>11</v>
      </c>
      <c r="D154" t="s">
        <v>2594</v>
      </c>
    </row>
    <row r="155" spans="1:4" x14ac:dyDescent="0.25">
      <c r="A155" t="s">
        <v>2599</v>
      </c>
      <c r="B155" t="s">
        <v>499</v>
      </c>
      <c r="C155">
        <v>12</v>
      </c>
      <c r="D155" t="s">
        <v>2594</v>
      </c>
    </row>
    <row r="156" spans="1:4" x14ac:dyDescent="0.25">
      <c r="A156" t="s">
        <v>2599</v>
      </c>
      <c r="B156" t="s">
        <v>2593</v>
      </c>
      <c r="C156">
        <v>4</v>
      </c>
      <c r="D156" t="s">
        <v>2596</v>
      </c>
    </row>
    <row r="157" spans="1:4" x14ac:dyDescent="0.25">
      <c r="A157" t="s">
        <v>2599</v>
      </c>
      <c r="B157" t="s">
        <v>2595</v>
      </c>
      <c r="C157">
        <v>4</v>
      </c>
      <c r="D157" t="s">
        <v>2596</v>
      </c>
    </row>
    <row r="158" spans="1:4" x14ac:dyDescent="0.25">
      <c r="A158" t="s">
        <v>2599</v>
      </c>
      <c r="B158" t="s">
        <v>418</v>
      </c>
      <c r="C158">
        <v>4</v>
      </c>
      <c r="D158" t="s">
        <v>2596</v>
      </c>
    </row>
    <row r="159" spans="1:4" x14ac:dyDescent="0.25">
      <c r="A159" t="s">
        <v>2600</v>
      </c>
      <c r="B159" t="s">
        <v>2593</v>
      </c>
      <c r="C159">
        <v>5</v>
      </c>
      <c r="D159" t="s">
        <v>2594</v>
      </c>
    </row>
    <row r="160" spans="1:4" x14ac:dyDescent="0.25">
      <c r="A160" t="s">
        <v>2600</v>
      </c>
      <c r="B160" t="s">
        <v>2595</v>
      </c>
      <c r="C160">
        <v>67</v>
      </c>
      <c r="D160" t="s">
        <v>2594</v>
      </c>
    </row>
    <row r="161" spans="1:4" x14ac:dyDescent="0.25">
      <c r="A161" t="s">
        <v>2600</v>
      </c>
      <c r="B161" t="s">
        <v>421</v>
      </c>
      <c r="C161">
        <v>5</v>
      </c>
      <c r="D161" t="s">
        <v>2594</v>
      </c>
    </row>
    <row r="162" spans="1:4" x14ac:dyDescent="0.25">
      <c r="A162" t="s">
        <v>2600</v>
      </c>
      <c r="B162" t="s">
        <v>423</v>
      </c>
      <c r="C162">
        <v>6</v>
      </c>
      <c r="D162" t="s">
        <v>2594</v>
      </c>
    </row>
    <row r="163" spans="1:4" x14ac:dyDescent="0.25">
      <c r="A163" t="s">
        <v>2600</v>
      </c>
      <c r="B163" t="s">
        <v>613</v>
      </c>
      <c r="C163">
        <v>7</v>
      </c>
      <c r="D163" t="s">
        <v>2594</v>
      </c>
    </row>
    <row r="164" spans="1:4" x14ac:dyDescent="0.25">
      <c r="A164" t="s">
        <v>2600</v>
      </c>
      <c r="B164" t="s">
        <v>427</v>
      </c>
      <c r="C164">
        <v>8</v>
      </c>
      <c r="D164" t="s">
        <v>2594</v>
      </c>
    </row>
    <row r="165" spans="1:4" x14ac:dyDescent="0.25">
      <c r="A165" t="s">
        <v>2600</v>
      </c>
      <c r="B165" t="s">
        <v>573</v>
      </c>
      <c r="C165">
        <v>9</v>
      </c>
      <c r="D165" t="s">
        <v>2594</v>
      </c>
    </row>
    <row r="166" spans="1:4" x14ac:dyDescent="0.25">
      <c r="A166" t="s">
        <v>2600</v>
      </c>
      <c r="B166" t="s">
        <v>429</v>
      </c>
      <c r="C166">
        <v>10</v>
      </c>
      <c r="D166" t="s">
        <v>2594</v>
      </c>
    </row>
    <row r="167" spans="1:4" x14ac:dyDescent="0.25">
      <c r="A167" t="s">
        <v>2600</v>
      </c>
      <c r="B167" t="s">
        <v>431</v>
      </c>
      <c r="C167">
        <v>11</v>
      </c>
      <c r="D167" t="s">
        <v>2594</v>
      </c>
    </row>
    <row r="168" spans="1:4" x14ac:dyDescent="0.25">
      <c r="A168" t="s">
        <v>2600</v>
      </c>
      <c r="B168" t="s">
        <v>433</v>
      </c>
      <c r="C168">
        <v>12</v>
      </c>
      <c r="D168" t="s">
        <v>2594</v>
      </c>
    </row>
    <row r="169" spans="1:4" x14ac:dyDescent="0.25">
      <c r="A169" t="s">
        <v>2600</v>
      </c>
      <c r="B169" t="s">
        <v>439</v>
      </c>
      <c r="C169">
        <v>13</v>
      </c>
      <c r="D169" t="s">
        <v>2594</v>
      </c>
    </row>
    <row r="170" spans="1:4" x14ac:dyDescent="0.25">
      <c r="A170" t="s">
        <v>2600</v>
      </c>
      <c r="B170" t="s">
        <v>441</v>
      </c>
      <c r="C170">
        <v>14</v>
      </c>
      <c r="D170" t="s">
        <v>2594</v>
      </c>
    </row>
    <row r="171" spans="1:4" x14ac:dyDescent="0.25">
      <c r="A171" t="s">
        <v>2600</v>
      </c>
      <c r="B171" t="s">
        <v>584</v>
      </c>
      <c r="C171">
        <v>15</v>
      </c>
      <c r="D171" t="s">
        <v>2594</v>
      </c>
    </row>
    <row r="172" spans="1:4" x14ac:dyDescent="0.25">
      <c r="A172" t="s">
        <v>2600</v>
      </c>
      <c r="B172" t="s">
        <v>447</v>
      </c>
      <c r="C172">
        <v>16</v>
      </c>
      <c r="D172" t="s">
        <v>2594</v>
      </c>
    </row>
    <row r="173" spans="1:4" x14ac:dyDescent="0.25">
      <c r="A173" t="s">
        <v>2600</v>
      </c>
      <c r="B173" t="s">
        <v>449</v>
      </c>
      <c r="C173">
        <v>17</v>
      </c>
      <c r="D173" t="s">
        <v>2594</v>
      </c>
    </row>
    <row r="174" spans="1:4" x14ac:dyDescent="0.25">
      <c r="A174" t="s">
        <v>2600</v>
      </c>
      <c r="B174" t="s">
        <v>451</v>
      </c>
      <c r="C174">
        <v>18</v>
      </c>
      <c r="D174" t="s">
        <v>2594</v>
      </c>
    </row>
    <row r="175" spans="1:4" x14ac:dyDescent="0.25">
      <c r="A175" t="s">
        <v>2600</v>
      </c>
      <c r="B175" t="s">
        <v>453</v>
      </c>
      <c r="C175">
        <v>19</v>
      </c>
      <c r="D175" t="s">
        <v>2594</v>
      </c>
    </row>
    <row r="176" spans="1:4" x14ac:dyDescent="0.25">
      <c r="A176" t="s">
        <v>2600</v>
      </c>
      <c r="B176" t="s">
        <v>455</v>
      </c>
      <c r="C176">
        <v>20</v>
      </c>
      <c r="D176" t="s">
        <v>2594</v>
      </c>
    </row>
    <row r="177" spans="1:4" x14ac:dyDescent="0.25">
      <c r="A177" t="s">
        <v>2600</v>
      </c>
      <c r="B177" t="s">
        <v>457</v>
      </c>
      <c r="C177">
        <v>21</v>
      </c>
      <c r="D177" t="s">
        <v>2594</v>
      </c>
    </row>
    <row r="178" spans="1:4" x14ac:dyDescent="0.25">
      <c r="A178" t="s">
        <v>2600</v>
      </c>
      <c r="B178" t="s">
        <v>459</v>
      </c>
      <c r="C178">
        <v>22</v>
      </c>
      <c r="D178" t="s">
        <v>2594</v>
      </c>
    </row>
    <row r="179" spans="1:4" x14ac:dyDescent="0.25">
      <c r="A179" t="s">
        <v>2600</v>
      </c>
      <c r="B179" t="s">
        <v>461</v>
      </c>
      <c r="C179">
        <v>23</v>
      </c>
      <c r="D179" t="s">
        <v>2594</v>
      </c>
    </row>
    <row r="180" spans="1:4" x14ac:dyDescent="0.25">
      <c r="A180" t="s">
        <v>2600</v>
      </c>
      <c r="B180" t="s">
        <v>463</v>
      </c>
      <c r="C180">
        <v>24</v>
      </c>
      <c r="D180" t="s">
        <v>2594</v>
      </c>
    </row>
    <row r="181" spans="1:4" x14ac:dyDescent="0.25">
      <c r="A181" t="s">
        <v>2600</v>
      </c>
      <c r="B181" t="s">
        <v>465</v>
      </c>
      <c r="C181">
        <v>25</v>
      </c>
      <c r="D181" t="s">
        <v>2594</v>
      </c>
    </row>
    <row r="182" spans="1:4" x14ac:dyDescent="0.25">
      <c r="A182" t="s">
        <v>2600</v>
      </c>
      <c r="B182" t="s">
        <v>467</v>
      </c>
      <c r="C182">
        <v>26</v>
      </c>
      <c r="D182" t="s">
        <v>2594</v>
      </c>
    </row>
    <row r="183" spans="1:4" x14ac:dyDescent="0.25">
      <c r="A183" t="s">
        <v>2600</v>
      </c>
      <c r="B183" t="s">
        <v>469</v>
      </c>
      <c r="C183">
        <v>27</v>
      </c>
      <c r="D183" t="s">
        <v>2594</v>
      </c>
    </row>
    <row r="184" spans="1:4" x14ac:dyDescent="0.25">
      <c r="A184" t="s">
        <v>2600</v>
      </c>
      <c r="B184" t="s">
        <v>471</v>
      </c>
      <c r="C184">
        <v>28</v>
      </c>
      <c r="D184" t="s">
        <v>2594</v>
      </c>
    </row>
    <row r="185" spans="1:4" x14ac:dyDescent="0.25">
      <c r="A185" t="s">
        <v>2600</v>
      </c>
      <c r="B185" t="s">
        <v>473</v>
      </c>
      <c r="C185">
        <v>29</v>
      </c>
      <c r="D185" t="s">
        <v>2594</v>
      </c>
    </row>
    <row r="186" spans="1:4" x14ac:dyDescent="0.25">
      <c r="A186" t="s">
        <v>2600</v>
      </c>
      <c r="B186" t="s">
        <v>475</v>
      </c>
      <c r="C186">
        <v>30</v>
      </c>
      <c r="D186" t="s">
        <v>2594</v>
      </c>
    </row>
    <row r="187" spans="1:4" x14ac:dyDescent="0.25">
      <c r="A187" t="s">
        <v>2600</v>
      </c>
      <c r="B187" t="s">
        <v>477</v>
      </c>
      <c r="C187">
        <v>31</v>
      </c>
      <c r="D187" t="s">
        <v>2594</v>
      </c>
    </row>
    <row r="188" spans="1:4" x14ac:dyDescent="0.25">
      <c r="A188" t="s">
        <v>2600</v>
      </c>
      <c r="B188" t="s">
        <v>479</v>
      </c>
      <c r="C188">
        <v>32</v>
      </c>
      <c r="D188" t="s">
        <v>2594</v>
      </c>
    </row>
    <row r="189" spans="1:4" x14ac:dyDescent="0.25">
      <c r="A189" t="s">
        <v>2600</v>
      </c>
      <c r="B189" t="s">
        <v>481</v>
      </c>
      <c r="C189">
        <v>33</v>
      </c>
      <c r="D189" t="s">
        <v>2594</v>
      </c>
    </row>
    <row r="190" spans="1:4" x14ac:dyDescent="0.25">
      <c r="A190" t="s">
        <v>2600</v>
      </c>
      <c r="B190" t="s">
        <v>483</v>
      </c>
      <c r="C190">
        <v>34</v>
      </c>
      <c r="D190" t="s">
        <v>2594</v>
      </c>
    </row>
    <row r="191" spans="1:4" x14ac:dyDescent="0.25">
      <c r="A191" t="s">
        <v>2600</v>
      </c>
      <c r="B191" t="s">
        <v>485</v>
      </c>
      <c r="C191">
        <v>35</v>
      </c>
      <c r="D191" t="s">
        <v>2594</v>
      </c>
    </row>
    <row r="192" spans="1:4" x14ac:dyDescent="0.25">
      <c r="A192" t="s">
        <v>2600</v>
      </c>
      <c r="B192" t="s">
        <v>487</v>
      </c>
      <c r="C192">
        <v>36</v>
      </c>
      <c r="D192" t="s">
        <v>2594</v>
      </c>
    </row>
    <row r="193" spans="1:4" x14ac:dyDescent="0.25">
      <c r="A193" t="s">
        <v>2600</v>
      </c>
      <c r="B193" t="s">
        <v>489</v>
      </c>
      <c r="C193">
        <v>37</v>
      </c>
      <c r="D193" t="s">
        <v>2594</v>
      </c>
    </row>
    <row r="194" spans="1:4" x14ac:dyDescent="0.25">
      <c r="A194" t="s">
        <v>2600</v>
      </c>
      <c r="B194" t="s">
        <v>491</v>
      </c>
      <c r="C194">
        <v>38</v>
      </c>
      <c r="D194" t="s">
        <v>2594</v>
      </c>
    </row>
    <row r="195" spans="1:4" x14ac:dyDescent="0.25">
      <c r="A195" t="s">
        <v>2600</v>
      </c>
      <c r="B195" t="s">
        <v>493</v>
      </c>
      <c r="C195">
        <v>39</v>
      </c>
      <c r="D195" t="s">
        <v>2594</v>
      </c>
    </row>
    <row r="196" spans="1:4" x14ac:dyDescent="0.25">
      <c r="A196" t="s">
        <v>2600</v>
      </c>
      <c r="B196" t="s">
        <v>495</v>
      </c>
      <c r="C196">
        <v>40</v>
      </c>
      <c r="D196" t="s">
        <v>2594</v>
      </c>
    </row>
    <row r="197" spans="1:4" x14ac:dyDescent="0.25">
      <c r="A197" t="s">
        <v>2600</v>
      </c>
      <c r="B197" t="s">
        <v>497</v>
      </c>
      <c r="C197">
        <v>41</v>
      </c>
      <c r="D197" t="s">
        <v>2594</v>
      </c>
    </row>
    <row r="198" spans="1:4" x14ac:dyDescent="0.25">
      <c r="A198" t="s">
        <v>2600</v>
      </c>
      <c r="B198" t="s">
        <v>499</v>
      </c>
      <c r="C198">
        <v>42</v>
      </c>
      <c r="D198" t="s">
        <v>2594</v>
      </c>
    </row>
    <row r="199" spans="1:4" x14ac:dyDescent="0.25">
      <c r="A199" t="s">
        <v>2600</v>
      </c>
      <c r="B199" t="s">
        <v>503</v>
      </c>
      <c r="C199">
        <v>43</v>
      </c>
      <c r="D199" t="s">
        <v>2594</v>
      </c>
    </row>
    <row r="200" spans="1:4" x14ac:dyDescent="0.25">
      <c r="A200" t="s">
        <v>2600</v>
      </c>
      <c r="B200" t="s">
        <v>507</v>
      </c>
      <c r="C200">
        <v>44</v>
      </c>
      <c r="D200" t="s">
        <v>2594</v>
      </c>
    </row>
    <row r="201" spans="1:4" x14ac:dyDescent="0.25">
      <c r="A201" t="s">
        <v>2600</v>
      </c>
      <c r="B201" t="s">
        <v>509</v>
      </c>
      <c r="C201">
        <v>45</v>
      </c>
      <c r="D201" t="s">
        <v>2594</v>
      </c>
    </row>
    <row r="202" spans="1:4" x14ac:dyDescent="0.25">
      <c r="A202" t="s">
        <v>2600</v>
      </c>
      <c r="B202" t="s">
        <v>511</v>
      </c>
      <c r="C202">
        <v>46</v>
      </c>
      <c r="D202" t="s">
        <v>2594</v>
      </c>
    </row>
    <row r="203" spans="1:4" x14ac:dyDescent="0.25">
      <c r="A203" t="s">
        <v>2600</v>
      </c>
      <c r="B203" t="s">
        <v>513</v>
      </c>
      <c r="C203">
        <v>47</v>
      </c>
      <c r="D203" t="s">
        <v>2594</v>
      </c>
    </row>
    <row r="204" spans="1:4" x14ac:dyDescent="0.25">
      <c r="A204" t="s">
        <v>2600</v>
      </c>
      <c r="B204" t="s">
        <v>515</v>
      </c>
      <c r="C204">
        <v>48</v>
      </c>
      <c r="D204" t="s">
        <v>2594</v>
      </c>
    </row>
    <row r="205" spans="1:4" x14ac:dyDescent="0.25">
      <c r="A205" t="s">
        <v>2600</v>
      </c>
      <c r="B205" t="s">
        <v>517</v>
      </c>
      <c r="C205">
        <v>49</v>
      </c>
      <c r="D205" t="s">
        <v>2594</v>
      </c>
    </row>
    <row r="206" spans="1:4" x14ac:dyDescent="0.25">
      <c r="A206" t="s">
        <v>2600</v>
      </c>
      <c r="B206" t="s">
        <v>519</v>
      </c>
      <c r="C206">
        <v>50</v>
      </c>
      <c r="D206" t="s">
        <v>2594</v>
      </c>
    </row>
    <row r="207" spans="1:4" x14ac:dyDescent="0.25">
      <c r="A207" t="s">
        <v>2600</v>
      </c>
      <c r="B207" t="s">
        <v>521</v>
      </c>
      <c r="C207">
        <v>51</v>
      </c>
      <c r="D207" t="s">
        <v>2594</v>
      </c>
    </row>
    <row r="208" spans="1:4" x14ac:dyDescent="0.25">
      <c r="A208" t="s">
        <v>2600</v>
      </c>
      <c r="B208" t="s">
        <v>523</v>
      </c>
      <c r="C208">
        <v>52</v>
      </c>
      <c r="D208" t="s">
        <v>2594</v>
      </c>
    </row>
    <row r="209" spans="1:4" x14ac:dyDescent="0.25">
      <c r="A209" t="s">
        <v>2600</v>
      </c>
      <c r="B209" t="s">
        <v>525</v>
      </c>
      <c r="C209">
        <v>53</v>
      </c>
      <c r="D209" t="s">
        <v>2594</v>
      </c>
    </row>
    <row r="210" spans="1:4" x14ac:dyDescent="0.25">
      <c r="A210" t="s">
        <v>2600</v>
      </c>
      <c r="B210" t="s">
        <v>527</v>
      </c>
      <c r="C210">
        <v>54</v>
      </c>
      <c r="D210" t="s">
        <v>2594</v>
      </c>
    </row>
    <row r="211" spans="1:4" x14ac:dyDescent="0.25">
      <c r="A211" t="s">
        <v>2600</v>
      </c>
      <c r="B211" t="s">
        <v>529</v>
      </c>
      <c r="C211">
        <v>55</v>
      </c>
      <c r="D211" t="s">
        <v>2594</v>
      </c>
    </row>
    <row r="212" spans="1:4" x14ac:dyDescent="0.25">
      <c r="A212" t="s">
        <v>2600</v>
      </c>
      <c r="B212" t="s">
        <v>531</v>
      </c>
      <c r="C212">
        <v>56</v>
      </c>
      <c r="D212" t="s">
        <v>2594</v>
      </c>
    </row>
    <row r="213" spans="1:4" x14ac:dyDescent="0.25">
      <c r="A213" t="s">
        <v>2600</v>
      </c>
      <c r="B213" t="s">
        <v>533</v>
      </c>
      <c r="C213">
        <v>57</v>
      </c>
      <c r="D213" t="s">
        <v>2594</v>
      </c>
    </row>
    <row r="214" spans="1:4" x14ac:dyDescent="0.25">
      <c r="A214" t="s">
        <v>2600</v>
      </c>
      <c r="B214" t="s">
        <v>535</v>
      </c>
      <c r="C214">
        <v>58</v>
      </c>
      <c r="D214" t="s">
        <v>2594</v>
      </c>
    </row>
    <row r="215" spans="1:4" x14ac:dyDescent="0.25">
      <c r="A215" t="s">
        <v>2600</v>
      </c>
      <c r="B215" t="s">
        <v>537</v>
      </c>
      <c r="C215">
        <v>59</v>
      </c>
      <c r="D215" t="s">
        <v>2594</v>
      </c>
    </row>
    <row r="216" spans="1:4" x14ac:dyDescent="0.25">
      <c r="A216" t="s">
        <v>2600</v>
      </c>
      <c r="B216" t="s">
        <v>539</v>
      </c>
      <c r="C216">
        <v>60</v>
      </c>
      <c r="D216" t="s">
        <v>2594</v>
      </c>
    </row>
    <row r="217" spans="1:4" x14ac:dyDescent="0.25">
      <c r="A217" t="s">
        <v>2600</v>
      </c>
      <c r="B217" t="s">
        <v>541</v>
      </c>
      <c r="C217">
        <v>61</v>
      </c>
      <c r="D217" t="s">
        <v>2594</v>
      </c>
    </row>
    <row r="218" spans="1:4" x14ac:dyDescent="0.25">
      <c r="A218" t="s">
        <v>2600</v>
      </c>
      <c r="B218" t="s">
        <v>543</v>
      </c>
      <c r="C218">
        <v>62</v>
      </c>
      <c r="D218" t="s">
        <v>2594</v>
      </c>
    </row>
    <row r="219" spans="1:4" x14ac:dyDescent="0.25">
      <c r="A219" t="s">
        <v>2600</v>
      </c>
      <c r="B219" t="s">
        <v>545</v>
      </c>
      <c r="C219">
        <v>63</v>
      </c>
      <c r="D219" t="s">
        <v>2594</v>
      </c>
    </row>
    <row r="220" spans="1:4" x14ac:dyDescent="0.25">
      <c r="A220" t="s">
        <v>2600</v>
      </c>
      <c r="B220" t="s">
        <v>547</v>
      </c>
      <c r="C220">
        <v>64</v>
      </c>
      <c r="D220" t="s">
        <v>2594</v>
      </c>
    </row>
    <row r="221" spans="1:4" x14ac:dyDescent="0.25">
      <c r="A221" t="s">
        <v>2600</v>
      </c>
      <c r="B221" t="s">
        <v>549</v>
      </c>
      <c r="C221">
        <v>65</v>
      </c>
      <c r="D221" t="s">
        <v>2594</v>
      </c>
    </row>
    <row r="222" spans="1:4" x14ac:dyDescent="0.25">
      <c r="A222" t="s">
        <v>2600</v>
      </c>
      <c r="B222" t="s">
        <v>551</v>
      </c>
      <c r="C222">
        <v>66</v>
      </c>
      <c r="D222" t="s">
        <v>2594</v>
      </c>
    </row>
    <row r="223" spans="1:4" x14ac:dyDescent="0.25">
      <c r="A223" t="s">
        <v>2600</v>
      </c>
      <c r="B223" t="s">
        <v>553</v>
      </c>
      <c r="C223">
        <v>67</v>
      </c>
      <c r="D223" t="s">
        <v>2594</v>
      </c>
    </row>
    <row r="224" spans="1:4" x14ac:dyDescent="0.25">
      <c r="A224" t="s">
        <v>2600</v>
      </c>
      <c r="B224" t="s">
        <v>2593</v>
      </c>
      <c r="C224">
        <v>4</v>
      </c>
      <c r="D224" t="s">
        <v>2596</v>
      </c>
    </row>
    <row r="225" spans="1:4" x14ac:dyDescent="0.25">
      <c r="A225" t="s">
        <v>2600</v>
      </c>
      <c r="B225" t="s">
        <v>2595</v>
      </c>
      <c r="C225">
        <v>4</v>
      </c>
      <c r="D225" t="s">
        <v>2596</v>
      </c>
    </row>
    <row r="226" spans="1:4" x14ac:dyDescent="0.25">
      <c r="A226" t="s">
        <v>2600</v>
      </c>
      <c r="B226" t="s">
        <v>418</v>
      </c>
      <c r="C226">
        <v>4</v>
      </c>
      <c r="D226" t="s">
        <v>2596</v>
      </c>
    </row>
    <row r="227" spans="1:4" x14ac:dyDescent="0.25">
      <c r="A227" t="s">
        <v>2601</v>
      </c>
      <c r="B227" t="s">
        <v>2593</v>
      </c>
      <c r="C227">
        <v>5</v>
      </c>
      <c r="D227" t="s">
        <v>2594</v>
      </c>
    </row>
    <row r="228" spans="1:4" x14ac:dyDescent="0.25">
      <c r="A228" t="s">
        <v>2601</v>
      </c>
      <c r="B228" t="s">
        <v>2595</v>
      </c>
      <c r="C228">
        <v>16</v>
      </c>
      <c r="D228" t="s">
        <v>2594</v>
      </c>
    </row>
    <row r="229" spans="1:4" x14ac:dyDescent="0.25">
      <c r="A229" t="s">
        <v>2601</v>
      </c>
      <c r="B229" t="s">
        <v>421</v>
      </c>
      <c r="C229">
        <v>5</v>
      </c>
      <c r="D229" t="s">
        <v>2594</v>
      </c>
    </row>
    <row r="230" spans="1:4" x14ac:dyDescent="0.25">
      <c r="A230" t="s">
        <v>2601</v>
      </c>
      <c r="B230" t="s">
        <v>613</v>
      </c>
      <c r="C230">
        <v>6</v>
      </c>
      <c r="D230" t="s">
        <v>2594</v>
      </c>
    </row>
    <row r="231" spans="1:4" x14ac:dyDescent="0.25">
      <c r="A231" t="s">
        <v>2601</v>
      </c>
      <c r="B231" t="s">
        <v>439</v>
      </c>
      <c r="C231">
        <v>7</v>
      </c>
      <c r="D231" t="s">
        <v>2594</v>
      </c>
    </row>
    <row r="232" spans="1:4" x14ac:dyDescent="0.25">
      <c r="A232" t="s">
        <v>2601</v>
      </c>
      <c r="B232" t="s">
        <v>584</v>
      </c>
      <c r="C232">
        <v>8</v>
      </c>
      <c r="D232" t="s">
        <v>2594</v>
      </c>
    </row>
    <row r="233" spans="1:4" x14ac:dyDescent="0.25">
      <c r="A233" t="s">
        <v>2601</v>
      </c>
      <c r="B233" t="s">
        <v>447</v>
      </c>
      <c r="C233">
        <v>9</v>
      </c>
      <c r="D233" t="s">
        <v>2594</v>
      </c>
    </row>
    <row r="234" spans="1:4" x14ac:dyDescent="0.25">
      <c r="A234" t="s">
        <v>2601</v>
      </c>
      <c r="B234" t="s">
        <v>451</v>
      </c>
      <c r="C234">
        <v>10</v>
      </c>
      <c r="D234" t="s">
        <v>2594</v>
      </c>
    </row>
    <row r="235" spans="1:4" x14ac:dyDescent="0.25">
      <c r="A235" t="s">
        <v>2601</v>
      </c>
      <c r="B235" t="s">
        <v>453</v>
      </c>
      <c r="C235">
        <v>11</v>
      </c>
      <c r="D235" t="s">
        <v>2594</v>
      </c>
    </row>
    <row r="236" spans="1:4" x14ac:dyDescent="0.25">
      <c r="A236" t="s">
        <v>2601</v>
      </c>
      <c r="B236" t="s">
        <v>461</v>
      </c>
      <c r="C236">
        <v>12</v>
      </c>
      <c r="D236" t="s">
        <v>2594</v>
      </c>
    </row>
    <row r="237" spans="1:4" x14ac:dyDescent="0.25">
      <c r="A237" t="s">
        <v>2601</v>
      </c>
      <c r="B237" t="s">
        <v>475</v>
      </c>
      <c r="C237">
        <v>13</v>
      </c>
      <c r="D237" t="s">
        <v>2594</v>
      </c>
    </row>
    <row r="238" spans="1:4" x14ac:dyDescent="0.25">
      <c r="A238" t="s">
        <v>2601</v>
      </c>
      <c r="B238" t="s">
        <v>499</v>
      </c>
      <c r="C238">
        <v>14</v>
      </c>
      <c r="D238" t="s">
        <v>2594</v>
      </c>
    </row>
    <row r="239" spans="1:4" x14ac:dyDescent="0.25">
      <c r="A239" t="s">
        <v>2601</v>
      </c>
      <c r="B239" t="s">
        <v>531</v>
      </c>
      <c r="C239">
        <v>15</v>
      </c>
      <c r="D239" t="s">
        <v>2594</v>
      </c>
    </row>
    <row r="240" spans="1:4" x14ac:dyDescent="0.25">
      <c r="A240" t="s">
        <v>2601</v>
      </c>
      <c r="B240" t="s">
        <v>533</v>
      </c>
      <c r="C240">
        <v>16</v>
      </c>
      <c r="D240" t="s">
        <v>2594</v>
      </c>
    </row>
    <row r="241" spans="1:4" x14ac:dyDescent="0.25">
      <c r="A241" t="s">
        <v>2601</v>
      </c>
      <c r="B241" t="s">
        <v>2593</v>
      </c>
      <c r="C241">
        <v>4</v>
      </c>
      <c r="D241" t="s">
        <v>2596</v>
      </c>
    </row>
    <row r="242" spans="1:4" x14ac:dyDescent="0.25">
      <c r="A242" t="s">
        <v>2601</v>
      </c>
      <c r="B242" t="s">
        <v>2595</v>
      </c>
      <c r="C242">
        <v>4</v>
      </c>
      <c r="D242" t="s">
        <v>2596</v>
      </c>
    </row>
    <row r="243" spans="1:4" x14ac:dyDescent="0.25">
      <c r="A243" t="s">
        <v>2601</v>
      </c>
      <c r="B243" t="s">
        <v>418</v>
      </c>
      <c r="C243">
        <v>4</v>
      </c>
      <c r="D243" t="s">
        <v>2596</v>
      </c>
    </row>
    <row r="244" spans="1:4" x14ac:dyDescent="0.25">
      <c r="A244" t="s">
        <v>2602</v>
      </c>
      <c r="B244" t="s">
        <v>2593</v>
      </c>
      <c r="C244">
        <v>5</v>
      </c>
      <c r="D244" t="s">
        <v>2594</v>
      </c>
    </row>
    <row r="245" spans="1:4" x14ac:dyDescent="0.25">
      <c r="A245" t="s">
        <v>2602</v>
      </c>
      <c r="B245" t="s">
        <v>2595</v>
      </c>
      <c r="C245">
        <v>8</v>
      </c>
      <c r="D245" t="s">
        <v>2594</v>
      </c>
    </row>
    <row r="246" spans="1:4" x14ac:dyDescent="0.25">
      <c r="A246" t="s">
        <v>2602</v>
      </c>
      <c r="B246" t="s">
        <v>421</v>
      </c>
      <c r="C246">
        <v>5</v>
      </c>
      <c r="D246" t="s">
        <v>2594</v>
      </c>
    </row>
    <row r="247" spans="1:4" x14ac:dyDescent="0.25">
      <c r="A247" t="s">
        <v>2602</v>
      </c>
      <c r="B247" t="s">
        <v>467</v>
      </c>
      <c r="C247">
        <v>6</v>
      </c>
      <c r="D247" t="s">
        <v>2594</v>
      </c>
    </row>
    <row r="248" spans="1:4" x14ac:dyDescent="0.25">
      <c r="A248" t="s">
        <v>2602</v>
      </c>
      <c r="B248" t="s">
        <v>1968</v>
      </c>
      <c r="C248">
        <v>7</v>
      </c>
      <c r="D248" t="s">
        <v>2594</v>
      </c>
    </row>
    <row r="249" spans="1:4" x14ac:dyDescent="0.25">
      <c r="A249" t="s">
        <v>2602</v>
      </c>
      <c r="B249" t="s">
        <v>1972</v>
      </c>
      <c r="C249">
        <v>8</v>
      </c>
      <c r="D249" t="s">
        <v>2594</v>
      </c>
    </row>
    <row r="250" spans="1:4" x14ac:dyDescent="0.25">
      <c r="A250" t="s">
        <v>2602</v>
      </c>
      <c r="B250" t="s">
        <v>2593</v>
      </c>
      <c r="C250">
        <v>4</v>
      </c>
      <c r="D250" t="s">
        <v>2596</v>
      </c>
    </row>
    <row r="251" spans="1:4" x14ac:dyDescent="0.25">
      <c r="A251" t="s">
        <v>2602</v>
      </c>
      <c r="B251" t="s">
        <v>2595</v>
      </c>
      <c r="C251">
        <v>4</v>
      </c>
      <c r="D251" t="s">
        <v>2596</v>
      </c>
    </row>
    <row r="252" spans="1:4" x14ac:dyDescent="0.25">
      <c r="A252" t="s">
        <v>2602</v>
      </c>
      <c r="B252" t="s">
        <v>418</v>
      </c>
      <c r="C252">
        <v>4</v>
      </c>
      <c r="D252" t="s">
        <v>2596</v>
      </c>
    </row>
    <row r="253" spans="1:4" x14ac:dyDescent="0.25">
      <c r="A253" t="s">
        <v>2603</v>
      </c>
      <c r="B253" t="s">
        <v>2593</v>
      </c>
      <c r="C253">
        <v>5</v>
      </c>
      <c r="D253" t="s">
        <v>2594</v>
      </c>
    </row>
    <row r="254" spans="1:4" x14ac:dyDescent="0.25">
      <c r="A254" t="s">
        <v>2603</v>
      </c>
      <c r="B254" t="s">
        <v>2595</v>
      </c>
      <c r="C254">
        <v>8</v>
      </c>
      <c r="D254" t="s">
        <v>2594</v>
      </c>
    </row>
    <row r="255" spans="1:4" x14ac:dyDescent="0.25">
      <c r="A255" t="s">
        <v>2603</v>
      </c>
      <c r="B255" t="s">
        <v>421</v>
      </c>
      <c r="C255">
        <v>5</v>
      </c>
      <c r="D255" t="s">
        <v>2594</v>
      </c>
    </row>
    <row r="256" spans="1:4" x14ac:dyDescent="0.25">
      <c r="A256" t="s">
        <v>2603</v>
      </c>
      <c r="B256" t="s">
        <v>1197</v>
      </c>
      <c r="C256">
        <v>6</v>
      </c>
      <c r="D256" t="s">
        <v>2594</v>
      </c>
    </row>
    <row r="257" spans="1:4" x14ac:dyDescent="0.25">
      <c r="A257" t="s">
        <v>2603</v>
      </c>
      <c r="B257" t="s">
        <v>1970</v>
      </c>
      <c r="C257">
        <v>7</v>
      </c>
      <c r="D257" t="s">
        <v>2594</v>
      </c>
    </row>
    <row r="258" spans="1:4" x14ac:dyDescent="0.25">
      <c r="A258" t="s">
        <v>2603</v>
      </c>
      <c r="B258" t="s">
        <v>1974</v>
      </c>
      <c r="C258">
        <v>8</v>
      </c>
      <c r="D258" t="s">
        <v>2594</v>
      </c>
    </row>
    <row r="259" spans="1:4" x14ac:dyDescent="0.25">
      <c r="A259" t="s">
        <v>2603</v>
      </c>
      <c r="B259" t="s">
        <v>2593</v>
      </c>
      <c r="C259">
        <v>4</v>
      </c>
      <c r="D259" t="s">
        <v>2596</v>
      </c>
    </row>
    <row r="260" spans="1:4" x14ac:dyDescent="0.25">
      <c r="A260" t="s">
        <v>2603</v>
      </c>
      <c r="B260" t="s">
        <v>2595</v>
      </c>
      <c r="C260">
        <v>4</v>
      </c>
      <c r="D260" t="s">
        <v>2596</v>
      </c>
    </row>
    <row r="261" spans="1:4" x14ac:dyDescent="0.25">
      <c r="A261" t="s">
        <v>2603</v>
      </c>
      <c r="B261" t="s">
        <v>418</v>
      </c>
      <c r="C261">
        <v>4</v>
      </c>
      <c r="D261" t="s">
        <v>2596</v>
      </c>
    </row>
    <row r="262" spans="1:4" x14ac:dyDescent="0.25">
      <c r="A262" t="s">
        <v>2604</v>
      </c>
      <c r="B262" t="s">
        <v>2593</v>
      </c>
      <c r="C262">
        <v>5</v>
      </c>
      <c r="D262" t="s">
        <v>2594</v>
      </c>
    </row>
    <row r="263" spans="1:4" x14ac:dyDescent="0.25">
      <c r="A263" t="s">
        <v>2604</v>
      </c>
      <c r="B263" t="s">
        <v>2595</v>
      </c>
      <c r="C263">
        <v>8</v>
      </c>
      <c r="D263" t="s">
        <v>2594</v>
      </c>
    </row>
    <row r="264" spans="1:4" x14ac:dyDescent="0.25">
      <c r="A264" t="s">
        <v>2604</v>
      </c>
      <c r="B264" t="s">
        <v>421</v>
      </c>
      <c r="C264">
        <v>5</v>
      </c>
      <c r="D264" t="s">
        <v>2594</v>
      </c>
    </row>
    <row r="265" spans="1:4" x14ac:dyDescent="0.25">
      <c r="A265" t="s">
        <v>2604</v>
      </c>
      <c r="B265" t="s">
        <v>467</v>
      </c>
      <c r="C265">
        <v>6</v>
      </c>
      <c r="D265" t="s">
        <v>2594</v>
      </c>
    </row>
    <row r="266" spans="1:4" x14ac:dyDescent="0.25">
      <c r="A266" t="s">
        <v>2604</v>
      </c>
      <c r="B266" t="s">
        <v>1968</v>
      </c>
      <c r="C266">
        <v>7</v>
      </c>
      <c r="D266" t="s">
        <v>2594</v>
      </c>
    </row>
    <row r="267" spans="1:4" x14ac:dyDescent="0.25">
      <c r="A267" t="s">
        <v>2604</v>
      </c>
      <c r="B267" t="s">
        <v>1972</v>
      </c>
      <c r="C267">
        <v>8</v>
      </c>
      <c r="D267" t="s">
        <v>2594</v>
      </c>
    </row>
    <row r="268" spans="1:4" x14ac:dyDescent="0.25">
      <c r="A268" t="s">
        <v>2604</v>
      </c>
      <c r="B268" t="s">
        <v>2593</v>
      </c>
      <c r="C268">
        <v>4</v>
      </c>
      <c r="D268" t="s">
        <v>2596</v>
      </c>
    </row>
    <row r="269" spans="1:4" x14ac:dyDescent="0.25">
      <c r="A269" t="s">
        <v>2604</v>
      </c>
      <c r="B269" t="s">
        <v>2595</v>
      </c>
      <c r="C269">
        <v>4</v>
      </c>
      <c r="D269" t="s">
        <v>2596</v>
      </c>
    </row>
    <row r="270" spans="1:4" x14ac:dyDescent="0.25">
      <c r="A270" t="s">
        <v>2604</v>
      </c>
      <c r="B270" t="s">
        <v>418</v>
      </c>
      <c r="C270">
        <v>4</v>
      </c>
      <c r="D270" t="s">
        <v>2596</v>
      </c>
    </row>
    <row r="271" spans="1:4" x14ac:dyDescent="0.25">
      <c r="A271" t="s">
        <v>2605</v>
      </c>
      <c r="B271" t="s">
        <v>2593</v>
      </c>
      <c r="C271">
        <v>5</v>
      </c>
      <c r="D271" t="s">
        <v>2594</v>
      </c>
    </row>
    <row r="272" spans="1:4" x14ac:dyDescent="0.25">
      <c r="A272" t="s">
        <v>2605</v>
      </c>
      <c r="B272" t="s">
        <v>2595</v>
      </c>
      <c r="C272">
        <v>12</v>
      </c>
      <c r="D272" t="s">
        <v>2594</v>
      </c>
    </row>
    <row r="273" spans="1:4" x14ac:dyDescent="0.25">
      <c r="A273" t="s">
        <v>2605</v>
      </c>
      <c r="B273" t="s">
        <v>421</v>
      </c>
      <c r="C273">
        <v>5</v>
      </c>
      <c r="D273" t="s">
        <v>2594</v>
      </c>
    </row>
    <row r="274" spans="1:4" x14ac:dyDescent="0.25">
      <c r="A274" t="s">
        <v>2605</v>
      </c>
      <c r="B274" t="s">
        <v>613</v>
      </c>
      <c r="C274">
        <v>6</v>
      </c>
      <c r="D274" t="s">
        <v>2594</v>
      </c>
    </row>
    <row r="275" spans="1:4" x14ac:dyDescent="0.25">
      <c r="A275" t="s">
        <v>2605</v>
      </c>
      <c r="B275" t="s">
        <v>439</v>
      </c>
      <c r="C275">
        <v>7</v>
      </c>
      <c r="D275" t="s">
        <v>2594</v>
      </c>
    </row>
    <row r="276" spans="1:4" x14ac:dyDescent="0.25">
      <c r="A276" t="s">
        <v>2605</v>
      </c>
      <c r="B276" t="s">
        <v>584</v>
      </c>
      <c r="C276">
        <v>8</v>
      </c>
      <c r="D276" t="s">
        <v>2594</v>
      </c>
    </row>
    <row r="277" spans="1:4" x14ac:dyDescent="0.25">
      <c r="A277" t="s">
        <v>2605</v>
      </c>
      <c r="B277" t="s">
        <v>499</v>
      </c>
      <c r="C277">
        <v>9</v>
      </c>
      <c r="D277" t="s">
        <v>2594</v>
      </c>
    </row>
    <row r="278" spans="1:4" x14ac:dyDescent="0.25">
      <c r="A278" t="s">
        <v>2605</v>
      </c>
      <c r="B278" t="s">
        <v>1197</v>
      </c>
      <c r="C278">
        <v>10</v>
      </c>
      <c r="D278" t="s">
        <v>2594</v>
      </c>
    </row>
    <row r="279" spans="1:4" x14ac:dyDescent="0.25">
      <c r="A279" t="s">
        <v>2605</v>
      </c>
      <c r="B279" t="s">
        <v>1970</v>
      </c>
      <c r="C279">
        <v>11</v>
      </c>
      <c r="D279" t="s">
        <v>2594</v>
      </c>
    </row>
    <row r="280" spans="1:4" x14ac:dyDescent="0.25">
      <c r="A280" t="s">
        <v>2605</v>
      </c>
      <c r="B280" t="s">
        <v>1974</v>
      </c>
      <c r="C280">
        <v>12</v>
      </c>
      <c r="D280" t="s">
        <v>2594</v>
      </c>
    </row>
    <row r="281" spans="1:4" x14ac:dyDescent="0.25">
      <c r="A281" t="s">
        <v>2605</v>
      </c>
      <c r="B281" t="s">
        <v>2593</v>
      </c>
      <c r="C281">
        <v>4</v>
      </c>
      <c r="D281" t="s">
        <v>2596</v>
      </c>
    </row>
    <row r="282" spans="1:4" x14ac:dyDescent="0.25">
      <c r="A282" t="s">
        <v>2605</v>
      </c>
      <c r="B282" t="s">
        <v>2595</v>
      </c>
      <c r="C282">
        <v>4</v>
      </c>
      <c r="D282" t="s">
        <v>2596</v>
      </c>
    </row>
    <row r="283" spans="1:4" x14ac:dyDescent="0.25">
      <c r="A283" t="s">
        <v>2605</v>
      </c>
      <c r="B283" t="s">
        <v>418</v>
      </c>
      <c r="C283">
        <v>4</v>
      </c>
      <c r="D283" t="s">
        <v>2596</v>
      </c>
    </row>
    <row r="284" spans="1:4" x14ac:dyDescent="0.25">
      <c r="A284" t="s">
        <v>2606</v>
      </c>
      <c r="B284" t="s">
        <v>2593</v>
      </c>
      <c r="C284">
        <v>5</v>
      </c>
      <c r="D284" t="s">
        <v>2594</v>
      </c>
    </row>
    <row r="285" spans="1:4" x14ac:dyDescent="0.25">
      <c r="A285" t="s">
        <v>2606</v>
      </c>
      <c r="B285" t="s">
        <v>2595</v>
      </c>
      <c r="C285">
        <v>8</v>
      </c>
      <c r="D285" t="s">
        <v>2594</v>
      </c>
    </row>
    <row r="286" spans="1:4" x14ac:dyDescent="0.25">
      <c r="A286" t="s">
        <v>2606</v>
      </c>
      <c r="B286" t="s">
        <v>421</v>
      </c>
      <c r="C286">
        <v>5</v>
      </c>
      <c r="D286" t="s">
        <v>2594</v>
      </c>
    </row>
    <row r="287" spans="1:4" x14ac:dyDescent="0.25">
      <c r="A287" t="s">
        <v>2606</v>
      </c>
      <c r="B287" t="s">
        <v>467</v>
      </c>
      <c r="C287">
        <v>6</v>
      </c>
      <c r="D287" t="s">
        <v>2594</v>
      </c>
    </row>
    <row r="288" spans="1:4" x14ac:dyDescent="0.25">
      <c r="A288" t="s">
        <v>2606</v>
      </c>
      <c r="B288" t="s">
        <v>1968</v>
      </c>
      <c r="C288">
        <v>7</v>
      </c>
      <c r="D288" t="s">
        <v>2594</v>
      </c>
    </row>
    <row r="289" spans="1:4" x14ac:dyDescent="0.25">
      <c r="A289" t="s">
        <v>2606</v>
      </c>
      <c r="B289" t="s">
        <v>1972</v>
      </c>
      <c r="C289">
        <v>8</v>
      </c>
      <c r="D289" t="s">
        <v>2594</v>
      </c>
    </row>
    <row r="290" spans="1:4" x14ac:dyDescent="0.25">
      <c r="A290" t="s">
        <v>2606</v>
      </c>
      <c r="B290" t="s">
        <v>2593</v>
      </c>
      <c r="C290">
        <v>4</v>
      </c>
      <c r="D290" t="s">
        <v>2596</v>
      </c>
    </row>
    <row r="291" spans="1:4" x14ac:dyDescent="0.25">
      <c r="A291" t="s">
        <v>2606</v>
      </c>
      <c r="B291" t="s">
        <v>2595</v>
      </c>
      <c r="C291">
        <v>4</v>
      </c>
      <c r="D291" t="s">
        <v>2596</v>
      </c>
    </row>
    <row r="292" spans="1:4" x14ac:dyDescent="0.25">
      <c r="A292" t="s">
        <v>2606</v>
      </c>
      <c r="B292" t="s">
        <v>418</v>
      </c>
      <c r="C292">
        <v>4</v>
      </c>
      <c r="D292" t="s">
        <v>2596</v>
      </c>
    </row>
    <row r="293" spans="1:4" x14ac:dyDescent="0.25">
      <c r="A293" t="s">
        <v>2607</v>
      </c>
      <c r="B293" t="s">
        <v>2593</v>
      </c>
      <c r="C293">
        <v>5</v>
      </c>
      <c r="D293" t="s">
        <v>2594</v>
      </c>
    </row>
    <row r="294" spans="1:4" x14ac:dyDescent="0.25">
      <c r="A294" t="s">
        <v>2607</v>
      </c>
      <c r="B294" t="s">
        <v>2595</v>
      </c>
      <c r="C294">
        <v>8</v>
      </c>
      <c r="D294" t="s">
        <v>2594</v>
      </c>
    </row>
    <row r="295" spans="1:4" x14ac:dyDescent="0.25">
      <c r="A295" t="s">
        <v>2607</v>
      </c>
      <c r="B295" t="s">
        <v>421</v>
      </c>
      <c r="C295">
        <v>5</v>
      </c>
      <c r="D295" t="s">
        <v>2594</v>
      </c>
    </row>
    <row r="296" spans="1:4" x14ac:dyDescent="0.25">
      <c r="A296" t="s">
        <v>2607</v>
      </c>
      <c r="B296" t="s">
        <v>1197</v>
      </c>
      <c r="C296">
        <v>6</v>
      </c>
      <c r="D296" t="s">
        <v>2594</v>
      </c>
    </row>
    <row r="297" spans="1:4" x14ac:dyDescent="0.25">
      <c r="A297" t="s">
        <v>2607</v>
      </c>
      <c r="B297" t="s">
        <v>1970</v>
      </c>
      <c r="C297">
        <v>7</v>
      </c>
      <c r="D297" t="s">
        <v>2594</v>
      </c>
    </row>
    <row r="298" spans="1:4" x14ac:dyDescent="0.25">
      <c r="A298" t="s">
        <v>2607</v>
      </c>
      <c r="B298" t="s">
        <v>1974</v>
      </c>
      <c r="C298">
        <v>8</v>
      </c>
      <c r="D298" t="s">
        <v>2594</v>
      </c>
    </row>
    <row r="299" spans="1:4" x14ac:dyDescent="0.25">
      <c r="A299" t="s">
        <v>2607</v>
      </c>
      <c r="B299" t="s">
        <v>2593</v>
      </c>
      <c r="C299">
        <v>4</v>
      </c>
      <c r="D299" t="s">
        <v>2596</v>
      </c>
    </row>
    <row r="300" spans="1:4" x14ac:dyDescent="0.25">
      <c r="A300" t="s">
        <v>2607</v>
      </c>
      <c r="B300" t="s">
        <v>2595</v>
      </c>
      <c r="C300">
        <v>4</v>
      </c>
      <c r="D300" t="s">
        <v>2596</v>
      </c>
    </row>
    <row r="301" spans="1:4" x14ac:dyDescent="0.25">
      <c r="A301" t="s">
        <v>2607</v>
      </c>
      <c r="B301" t="s">
        <v>418</v>
      </c>
      <c r="C301">
        <v>4</v>
      </c>
      <c r="D301" t="s">
        <v>2596</v>
      </c>
    </row>
    <row r="302" spans="1:4" x14ac:dyDescent="0.25">
      <c r="A302" t="s">
        <v>2608</v>
      </c>
      <c r="B302" t="s">
        <v>2593</v>
      </c>
      <c r="C302">
        <v>9</v>
      </c>
      <c r="D302" t="s">
        <v>2594</v>
      </c>
    </row>
    <row r="303" spans="1:4" x14ac:dyDescent="0.25">
      <c r="A303" t="s">
        <v>2608</v>
      </c>
      <c r="B303" t="s">
        <v>2595</v>
      </c>
      <c r="C303">
        <v>24</v>
      </c>
      <c r="D303" t="s">
        <v>2594</v>
      </c>
    </row>
    <row r="304" spans="1:4" x14ac:dyDescent="0.25">
      <c r="A304" t="s">
        <v>2608</v>
      </c>
      <c r="B304" t="s">
        <v>676</v>
      </c>
      <c r="C304">
        <v>9</v>
      </c>
      <c r="D304" t="s">
        <v>2594</v>
      </c>
    </row>
    <row r="305" spans="1:4" x14ac:dyDescent="0.25">
      <c r="A305" t="s">
        <v>2608</v>
      </c>
      <c r="B305" t="s">
        <v>678</v>
      </c>
      <c r="C305">
        <v>10</v>
      </c>
      <c r="D305" t="s">
        <v>2594</v>
      </c>
    </row>
    <row r="306" spans="1:4" x14ac:dyDescent="0.25">
      <c r="A306" t="s">
        <v>2608</v>
      </c>
      <c r="B306" t="s">
        <v>686</v>
      </c>
      <c r="C306">
        <v>11</v>
      </c>
      <c r="D306" t="s">
        <v>2594</v>
      </c>
    </row>
    <row r="307" spans="1:4" x14ac:dyDescent="0.25">
      <c r="A307" t="s">
        <v>2608</v>
      </c>
      <c r="B307" t="s">
        <v>698</v>
      </c>
      <c r="C307">
        <v>12</v>
      </c>
      <c r="D307" t="s">
        <v>2594</v>
      </c>
    </row>
    <row r="308" spans="1:4" x14ac:dyDescent="0.25">
      <c r="A308" t="s">
        <v>2608</v>
      </c>
      <c r="B308" t="s">
        <v>700</v>
      </c>
      <c r="C308">
        <v>13</v>
      </c>
      <c r="D308" t="s">
        <v>2594</v>
      </c>
    </row>
    <row r="309" spans="1:4" x14ac:dyDescent="0.25">
      <c r="A309" t="s">
        <v>2608</v>
      </c>
      <c r="B309" t="s">
        <v>702</v>
      </c>
      <c r="C309">
        <v>14</v>
      </c>
      <c r="D309" t="s">
        <v>2594</v>
      </c>
    </row>
    <row r="310" spans="1:4" x14ac:dyDescent="0.25">
      <c r="A310" t="s">
        <v>2608</v>
      </c>
      <c r="B310" t="s">
        <v>704</v>
      </c>
      <c r="C310">
        <v>15</v>
      </c>
      <c r="D310" t="s">
        <v>2594</v>
      </c>
    </row>
    <row r="311" spans="1:4" x14ac:dyDescent="0.25">
      <c r="A311" t="s">
        <v>2608</v>
      </c>
      <c r="B311" t="s">
        <v>706</v>
      </c>
      <c r="C311">
        <v>16</v>
      </c>
      <c r="D311" t="s">
        <v>2594</v>
      </c>
    </row>
    <row r="312" spans="1:4" x14ac:dyDescent="0.25">
      <c r="A312" t="s">
        <v>2608</v>
      </c>
      <c r="B312" t="s">
        <v>708</v>
      </c>
      <c r="C312">
        <v>17</v>
      </c>
      <c r="D312" t="s">
        <v>2594</v>
      </c>
    </row>
    <row r="313" spans="1:4" x14ac:dyDescent="0.25">
      <c r="A313" t="s">
        <v>2608</v>
      </c>
      <c r="B313" t="s">
        <v>710</v>
      </c>
      <c r="C313">
        <v>18</v>
      </c>
      <c r="D313" t="s">
        <v>2594</v>
      </c>
    </row>
    <row r="314" spans="1:4" x14ac:dyDescent="0.25">
      <c r="A314" t="s">
        <v>2608</v>
      </c>
      <c r="B314" t="s">
        <v>1964</v>
      </c>
      <c r="C314">
        <v>19</v>
      </c>
      <c r="D314" t="s">
        <v>2594</v>
      </c>
    </row>
    <row r="315" spans="1:4" x14ac:dyDescent="0.25">
      <c r="A315" t="s">
        <v>2608</v>
      </c>
      <c r="B315" t="s">
        <v>712</v>
      </c>
      <c r="C315">
        <v>20</v>
      </c>
      <c r="D315" t="s">
        <v>2594</v>
      </c>
    </row>
    <row r="316" spans="1:4" x14ac:dyDescent="0.25">
      <c r="A316" t="s">
        <v>2608</v>
      </c>
      <c r="B316" t="s">
        <v>833</v>
      </c>
      <c r="C316">
        <v>21</v>
      </c>
      <c r="D316" t="s">
        <v>2594</v>
      </c>
    </row>
    <row r="317" spans="1:4" x14ac:dyDescent="0.25">
      <c r="A317" t="s">
        <v>2608</v>
      </c>
      <c r="B317" t="s">
        <v>834</v>
      </c>
      <c r="C317">
        <v>22</v>
      </c>
      <c r="D317" t="s">
        <v>2594</v>
      </c>
    </row>
    <row r="318" spans="1:4" x14ac:dyDescent="0.25">
      <c r="A318" t="s">
        <v>2608</v>
      </c>
      <c r="B318" t="s">
        <v>835</v>
      </c>
      <c r="C318">
        <v>23</v>
      </c>
      <c r="D318" t="s">
        <v>2594</v>
      </c>
    </row>
    <row r="319" spans="1:4" x14ac:dyDescent="0.25">
      <c r="A319" t="s">
        <v>2608</v>
      </c>
      <c r="B319" t="s">
        <v>836</v>
      </c>
      <c r="C319">
        <v>24</v>
      </c>
      <c r="D319" t="s">
        <v>2594</v>
      </c>
    </row>
    <row r="320" spans="1:4" x14ac:dyDescent="0.25">
      <c r="A320" t="s">
        <v>2608</v>
      </c>
      <c r="B320" t="s">
        <v>2593</v>
      </c>
      <c r="C320">
        <v>4</v>
      </c>
      <c r="D320" t="s">
        <v>2596</v>
      </c>
    </row>
    <row r="321" spans="1:4" x14ac:dyDescent="0.25">
      <c r="A321" t="s">
        <v>2608</v>
      </c>
      <c r="B321" t="s">
        <v>2595</v>
      </c>
      <c r="C321">
        <v>4</v>
      </c>
      <c r="D321" t="s">
        <v>2596</v>
      </c>
    </row>
    <row r="322" spans="1:4" x14ac:dyDescent="0.25">
      <c r="A322" t="s">
        <v>2608</v>
      </c>
      <c r="B322" t="s">
        <v>418</v>
      </c>
      <c r="C322">
        <v>4</v>
      </c>
      <c r="D322" t="s">
        <v>2596</v>
      </c>
    </row>
    <row r="323" spans="1:4" x14ac:dyDescent="0.25">
      <c r="A323" t="s">
        <v>2608</v>
      </c>
      <c r="B323" t="s">
        <v>2609</v>
      </c>
      <c r="C323">
        <v>3</v>
      </c>
      <c r="D323" t="s">
        <v>2610</v>
      </c>
    </row>
    <row r="324" spans="1:4" x14ac:dyDescent="0.25">
      <c r="A324" t="s">
        <v>2608</v>
      </c>
      <c r="B324" t="s">
        <v>2611</v>
      </c>
      <c r="C324">
        <v>4</v>
      </c>
      <c r="D324" t="s">
        <v>2610</v>
      </c>
    </row>
    <row r="325" spans="1:4" x14ac:dyDescent="0.25">
      <c r="A325" t="s">
        <v>2608</v>
      </c>
      <c r="B325" t="s">
        <v>2612</v>
      </c>
      <c r="C325">
        <v>5</v>
      </c>
      <c r="D325" t="s">
        <v>2610</v>
      </c>
    </row>
    <row r="326" spans="1:4" x14ac:dyDescent="0.25">
      <c r="A326" t="s">
        <v>2613</v>
      </c>
      <c r="B326" t="s">
        <v>2593</v>
      </c>
      <c r="C326">
        <v>9</v>
      </c>
      <c r="D326" t="s">
        <v>2594</v>
      </c>
    </row>
    <row r="327" spans="1:4" x14ac:dyDescent="0.25">
      <c r="A327" t="s">
        <v>2613</v>
      </c>
      <c r="B327" t="s">
        <v>2595</v>
      </c>
      <c r="C327">
        <v>20</v>
      </c>
      <c r="D327" t="s">
        <v>2594</v>
      </c>
    </row>
    <row r="328" spans="1:4" x14ac:dyDescent="0.25">
      <c r="A328" t="s">
        <v>2613</v>
      </c>
      <c r="B328" t="s">
        <v>676</v>
      </c>
      <c r="C328">
        <v>9</v>
      </c>
      <c r="D328" t="s">
        <v>2594</v>
      </c>
    </row>
    <row r="329" spans="1:4" x14ac:dyDescent="0.25">
      <c r="A329" t="s">
        <v>2613</v>
      </c>
      <c r="B329" t="s">
        <v>702</v>
      </c>
      <c r="C329">
        <v>10</v>
      </c>
      <c r="D329" t="s">
        <v>2594</v>
      </c>
    </row>
    <row r="330" spans="1:4" x14ac:dyDescent="0.25">
      <c r="A330" t="s">
        <v>2613</v>
      </c>
      <c r="B330" t="s">
        <v>704</v>
      </c>
      <c r="C330">
        <v>11</v>
      </c>
      <c r="D330" t="s">
        <v>2594</v>
      </c>
    </row>
    <row r="331" spans="1:4" x14ac:dyDescent="0.25">
      <c r="A331" t="s">
        <v>2613</v>
      </c>
      <c r="B331" t="s">
        <v>706</v>
      </c>
      <c r="C331">
        <v>12</v>
      </c>
      <c r="D331" t="s">
        <v>2594</v>
      </c>
    </row>
    <row r="332" spans="1:4" x14ac:dyDescent="0.25">
      <c r="A332" t="s">
        <v>2613</v>
      </c>
      <c r="B332" t="s">
        <v>708</v>
      </c>
      <c r="C332">
        <v>13</v>
      </c>
      <c r="D332" t="s">
        <v>2594</v>
      </c>
    </row>
    <row r="333" spans="1:4" x14ac:dyDescent="0.25">
      <c r="A333" t="s">
        <v>2613</v>
      </c>
      <c r="B333" t="s">
        <v>710</v>
      </c>
      <c r="C333">
        <v>14</v>
      </c>
      <c r="D333" t="s">
        <v>2594</v>
      </c>
    </row>
    <row r="334" spans="1:4" x14ac:dyDescent="0.25">
      <c r="A334" t="s">
        <v>2613</v>
      </c>
      <c r="B334" t="s">
        <v>1964</v>
      </c>
      <c r="C334">
        <v>15</v>
      </c>
      <c r="D334" t="s">
        <v>2594</v>
      </c>
    </row>
    <row r="335" spans="1:4" x14ac:dyDescent="0.25">
      <c r="A335" t="s">
        <v>2613</v>
      </c>
      <c r="B335" t="s">
        <v>712</v>
      </c>
      <c r="C335">
        <v>16</v>
      </c>
      <c r="D335" t="s">
        <v>2594</v>
      </c>
    </row>
    <row r="336" spans="1:4" x14ac:dyDescent="0.25">
      <c r="A336" t="s">
        <v>2613</v>
      </c>
      <c r="B336" t="s">
        <v>833</v>
      </c>
      <c r="C336">
        <v>17</v>
      </c>
      <c r="D336" t="s">
        <v>2594</v>
      </c>
    </row>
    <row r="337" spans="1:4" x14ac:dyDescent="0.25">
      <c r="A337" t="s">
        <v>2613</v>
      </c>
      <c r="B337" t="s">
        <v>834</v>
      </c>
      <c r="C337">
        <v>18</v>
      </c>
      <c r="D337" t="s">
        <v>2594</v>
      </c>
    </row>
    <row r="338" spans="1:4" x14ac:dyDescent="0.25">
      <c r="A338" t="s">
        <v>2613</v>
      </c>
      <c r="B338" t="s">
        <v>835</v>
      </c>
      <c r="C338">
        <v>19</v>
      </c>
      <c r="D338" t="s">
        <v>2594</v>
      </c>
    </row>
    <row r="339" spans="1:4" x14ac:dyDescent="0.25">
      <c r="A339" t="s">
        <v>2613</v>
      </c>
      <c r="B339" t="s">
        <v>836</v>
      </c>
      <c r="C339">
        <v>20</v>
      </c>
      <c r="D339" t="s">
        <v>2594</v>
      </c>
    </row>
    <row r="340" spans="1:4" x14ac:dyDescent="0.25">
      <c r="A340" t="s">
        <v>2613</v>
      </c>
      <c r="B340" t="s">
        <v>2593</v>
      </c>
      <c r="C340">
        <v>4</v>
      </c>
      <c r="D340" t="s">
        <v>2596</v>
      </c>
    </row>
    <row r="341" spans="1:4" x14ac:dyDescent="0.25">
      <c r="A341" t="s">
        <v>2613</v>
      </c>
      <c r="B341" t="s">
        <v>2595</v>
      </c>
      <c r="C341">
        <v>4</v>
      </c>
      <c r="D341" t="s">
        <v>2596</v>
      </c>
    </row>
    <row r="342" spans="1:4" x14ac:dyDescent="0.25">
      <c r="A342" t="s">
        <v>2613</v>
      </c>
      <c r="B342" t="s">
        <v>418</v>
      </c>
      <c r="C342">
        <v>4</v>
      </c>
      <c r="D342" t="s">
        <v>2596</v>
      </c>
    </row>
    <row r="343" spans="1:4" x14ac:dyDescent="0.25">
      <c r="A343" t="s">
        <v>2613</v>
      </c>
      <c r="B343" t="s">
        <v>2609</v>
      </c>
      <c r="C343">
        <v>3</v>
      </c>
      <c r="D343" t="s">
        <v>2610</v>
      </c>
    </row>
    <row r="344" spans="1:4" x14ac:dyDescent="0.25">
      <c r="A344" t="s">
        <v>2613</v>
      </c>
      <c r="B344" t="s">
        <v>2611</v>
      </c>
      <c r="C344">
        <v>4</v>
      </c>
      <c r="D344" t="s">
        <v>2610</v>
      </c>
    </row>
    <row r="345" spans="1:4" x14ac:dyDescent="0.25">
      <c r="A345" t="s">
        <v>2613</v>
      </c>
      <c r="B345" t="s">
        <v>2612</v>
      </c>
      <c r="C345">
        <v>5</v>
      </c>
      <c r="D345" t="s">
        <v>2610</v>
      </c>
    </row>
    <row r="346" spans="1:4" x14ac:dyDescent="0.25">
      <c r="A346" t="s">
        <v>2614</v>
      </c>
      <c r="B346" t="s">
        <v>2593</v>
      </c>
      <c r="C346">
        <v>9</v>
      </c>
      <c r="D346" t="s">
        <v>2594</v>
      </c>
    </row>
    <row r="347" spans="1:4" x14ac:dyDescent="0.25">
      <c r="A347" t="s">
        <v>2614</v>
      </c>
      <c r="B347" t="s">
        <v>2595</v>
      </c>
      <c r="C347">
        <v>24</v>
      </c>
      <c r="D347" t="s">
        <v>2594</v>
      </c>
    </row>
    <row r="348" spans="1:4" x14ac:dyDescent="0.25">
      <c r="A348" t="s">
        <v>2614</v>
      </c>
      <c r="B348" t="s">
        <v>676</v>
      </c>
      <c r="C348">
        <v>9</v>
      </c>
      <c r="D348" t="s">
        <v>2594</v>
      </c>
    </row>
    <row r="349" spans="1:4" x14ac:dyDescent="0.25">
      <c r="A349" t="s">
        <v>2614</v>
      </c>
      <c r="B349" t="s">
        <v>678</v>
      </c>
      <c r="C349">
        <v>10</v>
      </c>
      <c r="D349" t="s">
        <v>2594</v>
      </c>
    </row>
    <row r="350" spans="1:4" x14ac:dyDescent="0.25">
      <c r="A350" t="s">
        <v>2614</v>
      </c>
      <c r="B350" t="s">
        <v>686</v>
      </c>
      <c r="C350">
        <v>11</v>
      </c>
      <c r="D350" t="s">
        <v>2594</v>
      </c>
    </row>
    <row r="351" spans="1:4" x14ac:dyDescent="0.25">
      <c r="A351" t="s">
        <v>2614</v>
      </c>
      <c r="B351" t="s">
        <v>698</v>
      </c>
      <c r="C351">
        <v>12</v>
      </c>
      <c r="D351" t="s">
        <v>2594</v>
      </c>
    </row>
    <row r="352" spans="1:4" x14ac:dyDescent="0.25">
      <c r="A352" t="s">
        <v>2614</v>
      </c>
      <c r="B352" t="s">
        <v>700</v>
      </c>
      <c r="C352">
        <v>13</v>
      </c>
      <c r="D352" t="s">
        <v>2594</v>
      </c>
    </row>
    <row r="353" spans="1:4" x14ac:dyDescent="0.25">
      <c r="A353" t="s">
        <v>2614</v>
      </c>
      <c r="B353" t="s">
        <v>702</v>
      </c>
      <c r="C353">
        <v>14</v>
      </c>
      <c r="D353" t="s">
        <v>2594</v>
      </c>
    </row>
    <row r="354" spans="1:4" x14ac:dyDescent="0.25">
      <c r="A354" t="s">
        <v>2614</v>
      </c>
      <c r="B354" t="s">
        <v>704</v>
      </c>
      <c r="C354">
        <v>15</v>
      </c>
      <c r="D354" t="s">
        <v>2594</v>
      </c>
    </row>
    <row r="355" spans="1:4" x14ac:dyDescent="0.25">
      <c r="A355" t="s">
        <v>2614</v>
      </c>
      <c r="B355" t="s">
        <v>706</v>
      </c>
      <c r="C355">
        <v>16</v>
      </c>
      <c r="D355" t="s">
        <v>2594</v>
      </c>
    </row>
    <row r="356" spans="1:4" x14ac:dyDescent="0.25">
      <c r="A356" t="s">
        <v>2614</v>
      </c>
      <c r="B356" t="s">
        <v>708</v>
      </c>
      <c r="C356">
        <v>17</v>
      </c>
      <c r="D356" t="s">
        <v>2594</v>
      </c>
    </row>
    <row r="357" spans="1:4" x14ac:dyDescent="0.25">
      <c r="A357" t="s">
        <v>2614</v>
      </c>
      <c r="B357" t="s">
        <v>710</v>
      </c>
      <c r="C357">
        <v>18</v>
      </c>
      <c r="D357" t="s">
        <v>2594</v>
      </c>
    </row>
    <row r="358" spans="1:4" x14ac:dyDescent="0.25">
      <c r="A358" t="s">
        <v>2614</v>
      </c>
      <c r="B358" t="s">
        <v>1964</v>
      </c>
      <c r="C358">
        <v>19</v>
      </c>
      <c r="D358" t="s">
        <v>2594</v>
      </c>
    </row>
    <row r="359" spans="1:4" x14ac:dyDescent="0.25">
      <c r="A359" t="s">
        <v>2614</v>
      </c>
      <c r="B359" t="s">
        <v>712</v>
      </c>
      <c r="C359">
        <v>20</v>
      </c>
      <c r="D359" t="s">
        <v>2594</v>
      </c>
    </row>
    <row r="360" spans="1:4" x14ac:dyDescent="0.25">
      <c r="A360" t="s">
        <v>2614</v>
      </c>
      <c r="B360" t="s">
        <v>833</v>
      </c>
      <c r="C360">
        <v>21</v>
      </c>
      <c r="D360" t="s">
        <v>2594</v>
      </c>
    </row>
    <row r="361" spans="1:4" x14ac:dyDescent="0.25">
      <c r="A361" t="s">
        <v>2614</v>
      </c>
      <c r="B361" t="s">
        <v>834</v>
      </c>
      <c r="C361">
        <v>22</v>
      </c>
      <c r="D361" t="s">
        <v>2594</v>
      </c>
    </row>
    <row r="362" spans="1:4" x14ac:dyDescent="0.25">
      <c r="A362" t="s">
        <v>2614</v>
      </c>
      <c r="B362" t="s">
        <v>835</v>
      </c>
      <c r="C362">
        <v>23</v>
      </c>
      <c r="D362" t="s">
        <v>2594</v>
      </c>
    </row>
    <row r="363" spans="1:4" x14ac:dyDescent="0.25">
      <c r="A363" t="s">
        <v>2614</v>
      </c>
      <c r="B363" t="s">
        <v>836</v>
      </c>
      <c r="C363">
        <v>24</v>
      </c>
      <c r="D363" t="s">
        <v>2594</v>
      </c>
    </row>
    <row r="364" spans="1:4" x14ac:dyDescent="0.25">
      <c r="A364" t="s">
        <v>2614</v>
      </c>
      <c r="B364" t="s">
        <v>2593</v>
      </c>
      <c r="C364">
        <v>4</v>
      </c>
      <c r="D364" t="s">
        <v>2596</v>
      </c>
    </row>
    <row r="365" spans="1:4" x14ac:dyDescent="0.25">
      <c r="A365" t="s">
        <v>2614</v>
      </c>
      <c r="B365" t="s">
        <v>2595</v>
      </c>
      <c r="C365">
        <v>4</v>
      </c>
      <c r="D365" t="s">
        <v>2596</v>
      </c>
    </row>
    <row r="366" spans="1:4" x14ac:dyDescent="0.25">
      <c r="A366" t="s">
        <v>2614</v>
      </c>
      <c r="B366" t="s">
        <v>418</v>
      </c>
      <c r="C366">
        <v>4</v>
      </c>
      <c r="D366" t="s">
        <v>2596</v>
      </c>
    </row>
    <row r="367" spans="1:4" x14ac:dyDescent="0.25">
      <c r="A367" t="s">
        <v>2614</v>
      </c>
      <c r="B367" t="s">
        <v>2609</v>
      </c>
      <c r="C367">
        <v>3</v>
      </c>
      <c r="D367" t="s">
        <v>2610</v>
      </c>
    </row>
    <row r="368" spans="1:4" x14ac:dyDescent="0.25">
      <c r="A368" t="s">
        <v>2614</v>
      </c>
      <c r="B368" t="s">
        <v>2611</v>
      </c>
      <c r="C368">
        <v>4</v>
      </c>
      <c r="D368" t="s">
        <v>2610</v>
      </c>
    </row>
    <row r="369" spans="1:4" x14ac:dyDescent="0.25">
      <c r="A369" t="s">
        <v>2614</v>
      </c>
      <c r="B369" t="s">
        <v>2612</v>
      </c>
      <c r="C369">
        <v>5</v>
      </c>
      <c r="D369" t="s">
        <v>2610</v>
      </c>
    </row>
    <row r="370" spans="1:4" x14ac:dyDescent="0.25">
      <c r="A370" t="s">
        <v>402</v>
      </c>
      <c r="B370" t="s">
        <v>2593</v>
      </c>
      <c r="C370">
        <v>5</v>
      </c>
      <c r="D370" t="s">
        <v>2594</v>
      </c>
    </row>
    <row r="371" spans="1:4" x14ac:dyDescent="0.25">
      <c r="A371" t="s">
        <v>402</v>
      </c>
      <c r="B371" t="s">
        <v>2595</v>
      </c>
      <c r="C371">
        <v>78</v>
      </c>
      <c r="D371" t="s">
        <v>2594</v>
      </c>
    </row>
    <row r="372" spans="1:4" x14ac:dyDescent="0.25">
      <c r="A372" t="s">
        <v>402</v>
      </c>
      <c r="B372" t="s">
        <v>421</v>
      </c>
      <c r="C372">
        <v>5</v>
      </c>
      <c r="D372" t="s">
        <v>2594</v>
      </c>
    </row>
    <row r="373" spans="1:4" x14ac:dyDescent="0.25">
      <c r="A373" t="s">
        <v>402</v>
      </c>
      <c r="B373" t="s">
        <v>423</v>
      </c>
      <c r="C373">
        <v>6</v>
      </c>
      <c r="D373" t="s">
        <v>2594</v>
      </c>
    </row>
    <row r="374" spans="1:4" x14ac:dyDescent="0.25">
      <c r="A374" t="s">
        <v>402</v>
      </c>
      <c r="B374" t="s">
        <v>425</v>
      </c>
      <c r="C374">
        <v>7</v>
      </c>
      <c r="D374" t="s">
        <v>2594</v>
      </c>
    </row>
    <row r="375" spans="1:4" x14ac:dyDescent="0.25">
      <c r="A375" t="s">
        <v>402</v>
      </c>
      <c r="B375" t="s">
        <v>427</v>
      </c>
      <c r="C375">
        <v>8</v>
      </c>
      <c r="D375" t="s">
        <v>2594</v>
      </c>
    </row>
    <row r="376" spans="1:4" x14ac:dyDescent="0.25">
      <c r="A376" t="s">
        <v>402</v>
      </c>
      <c r="B376" t="s">
        <v>429</v>
      </c>
      <c r="C376">
        <v>9</v>
      </c>
      <c r="D376" t="s">
        <v>2594</v>
      </c>
    </row>
    <row r="377" spans="1:4" x14ac:dyDescent="0.25">
      <c r="A377" t="s">
        <v>402</v>
      </c>
      <c r="B377" t="s">
        <v>431</v>
      </c>
      <c r="C377">
        <v>10</v>
      </c>
      <c r="D377" t="s">
        <v>2594</v>
      </c>
    </row>
    <row r="378" spans="1:4" x14ac:dyDescent="0.25">
      <c r="A378" t="s">
        <v>402</v>
      </c>
      <c r="B378" t="s">
        <v>433</v>
      </c>
      <c r="C378">
        <v>11</v>
      </c>
      <c r="D378" t="s">
        <v>2594</v>
      </c>
    </row>
    <row r="379" spans="1:4" x14ac:dyDescent="0.25">
      <c r="A379" t="s">
        <v>402</v>
      </c>
      <c r="B379" t="s">
        <v>435</v>
      </c>
      <c r="C379">
        <v>12</v>
      </c>
      <c r="D379" t="s">
        <v>2594</v>
      </c>
    </row>
    <row r="380" spans="1:4" x14ac:dyDescent="0.25">
      <c r="A380" t="s">
        <v>402</v>
      </c>
      <c r="B380" t="s">
        <v>437</v>
      </c>
      <c r="C380">
        <v>13</v>
      </c>
      <c r="D380" t="s">
        <v>2594</v>
      </c>
    </row>
    <row r="381" spans="1:4" x14ac:dyDescent="0.25">
      <c r="A381" t="s">
        <v>402</v>
      </c>
      <c r="B381" t="s">
        <v>439</v>
      </c>
      <c r="C381">
        <v>14</v>
      </c>
      <c r="D381" t="s">
        <v>2594</v>
      </c>
    </row>
    <row r="382" spans="1:4" x14ac:dyDescent="0.25">
      <c r="A382" t="s">
        <v>402</v>
      </c>
      <c r="B382" t="s">
        <v>441</v>
      </c>
      <c r="C382">
        <v>15</v>
      </c>
      <c r="D382" t="s">
        <v>2594</v>
      </c>
    </row>
    <row r="383" spans="1:4" x14ac:dyDescent="0.25">
      <c r="A383" t="s">
        <v>402</v>
      </c>
      <c r="B383" t="s">
        <v>443</v>
      </c>
      <c r="C383">
        <v>16</v>
      </c>
      <c r="D383" t="s">
        <v>2594</v>
      </c>
    </row>
    <row r="384" spans="1:4" x14ac:dyDescent="0.25">
      <c r="A384" t="s">
        <v>402</v>
      </c>
      <c r="B384" t="s">
        <v>445</v>
      </c>
      <c r="C384">
        <v>17</v>
      </c>
      <c r="D384" t="s">
        <v>2594</v>
      </c>
    </row>
    <row r="385" spans="1:4" x14ac:dyDescent="0.25">
      <c r="A385" t="s">
        <v>402</v>
      </c>
      <c r="B385" t="s">
        <v>447</v>
      </c>
      <c r="C385">
        <v>18</v>
      </c>
      <c r="D385" t="s">
        <v>2594</v>
      </c>
    </row>
    <row r="386" spans="1:4" x14ac:dyDescent="0.25">
      <c r="A386" t="s">
        <v>402</v>
      </c>
      <c r="B386" t="s">
        <v>449</v>
      </c>
      <c r="C386">
        <v>19</v>
      </c>
      <c r="D386" t="s">
        <v>2594</v>
      </c>
    </row>
    <row r="387" spans="1:4" x14ac:dyDescent="0.25">
      <c r="A387" t="s">
        <v>402</v>
      </c>
      <c r="B387" t="s">
        <v>451</v>
      </c>
      <c r="C387">
        <v>20</v>
      </c>
      <c r="D387" t="s">
        <v>2594</v>
      </c>
    </row>
    <row r="388" spans="1:4" x14ac:dyDescent="0.25">
      <c r="A388" t="s">
        <v>402</v>
      </c>
      <c r="B388" t="s">
        <v>453</v>
      </c>
      <c r="C388">
        <v>21</v>
      </c>
      <c r="D388" t="s">
        <v>2594</v>
      </c>
    </row>
    <row r="389" spans="1:4" x14ac:dyDescent="0.25">
      <c r="A389" t="s">
        <v>402</v>
      </c>
      <c r="B389" t="s">
        <v>455</v>
      </c>
      <c r="C389">
        <v>22</v>
      </c>
      <c r="D389" t="s">
        <v>2594</v>
      </c>
    </row>
    <row r="390" spans="1:4" x14ac:dyDescent="0.25">
      <c r="A390" t="s">
        <v>402</v>
      </c>
      <c r="B390" t="s">
        <v>457</v>
      </c>
      <c r="C390">
        <v>23</v>
      </c>
      <c r="D390" t="s">
        <v>2594</v>
      </c>
    </row>
    <row r="391" spans="1:4" x14ac:dyDescent="0.25">
      <c r="A391" t="s">
        <v>402</v>
      </c>
      <c r="B391" t="s">
        <v>459</v>
      </c>
      <c r="C391">
        <v>24</v>
      </c>
      <c r="D391" t="s">
        <v>2594</v>
      </c>
    </row>
    <row r="392" spans="1:4" x14ac:dyDescent="0.25">
      <c r="A392" t="s">
        <v>402</v>
      </c>
      <c r="B392" t="s">
        <v>461</v>
      </c>
      <c r="C392">
        <v>25</v>
      </c>
      <c r="D392" t="s">
        <v>2594</v>
      </c>
    </row>
    <row r="393" spans="1:4" x14ac:dyDescent="0.25">
      <c r="A393" t="s">
        <v>402</v>
      </c>
      <c r="B393" t="s">
        <v>463</v>
      </c>
      <c r="C393">
        <v>26</v>
      </c>
      <c r="D393" t="s">
        <v>2594</v>
      </c>
    </row>
    <row r="394" spans="1:4" x14ac:dyDescent="0.25">
      <c r="A394" t="s">
        <v>402</v>
      </c>
      <c r="B394" t="s">
        <v>465</v>
      </c>
      <c r="C394">
        <v>27</v>
      </c>
      <c r="D394" t="s">
        <v>2594</v>
      </c>
    </row>
    <row r="395" spans="1:4" x14ac:dyDescent="0.25">
      <c r="A395" t="s">
        <v>402</v>
      </c>
      <c r="B395" t="s">
        <v>467</v>
      </c>
      <c r="C395">
        <v>28</v>
      </c>
      <c r="D395" t="s">
        <v>2594</v>
      </c>
    </row>
    <row r="396" spans="1:4" x14ac:dyDescent="0.25">
      <c r="A396" t="s">
        <v>402</v>
      </c>
      <c r="B396" t="s">
        <v>469</v>
      </c>
      <c r="C396">
        <v>29</v>
      </c>
      <c r="D396" t="s">
        <v>2594</v>
      </c>
    </row>
    <row r="397" spans="1:4" x14ac:dyDescent="0.25">
      <c r="A397" t="s">
        <v>402</v>
      </c>
      <c r="B397" t="s">
        <v>471</v>
      </c>
      <c r="C397">
        <v>30</v>
      </c>
      <c r="D397" t="s">
        <v>2594</v>
      </c>
    </row>
    <row r="398" spans="1:4" x14ac:dyDescent="0.25">
      <c r="A398" t="s">
        <v>402</v>
      </c>
      <c r="B398" t="s">
        <v>473</v>
      </c>
      <c r="C398">
        <v>31</v>
      </c>
      <c r="D398" t="s">
        <v>2594</v>
      </c>
    </row>
    <row r="399" spans="1:4" x14ac:dyDescent="0.25">
      <c r="A399" t="s">
        <v>402</v>
      </c>
      <c r="B399" t="s">
        <v>475</v>
      </c>
      <c r="C399">
        <v>32</v>
      </c>
      <c r="D399" t="s">
        <v>2594</v>
      </c>
    </row>
    <row r="400" spans="1:4" x14ac:dyDescent="0.25">
      <c r="A400" t="s">
        <v>402</v>
      </c>
      <c r="B400" t="s">
        <v>477</v>
      </c>
      <c r="C400">
        <v>33</v>
      </c>
      <c r="D400" t="s">
        <v>2594</v>
      </c>
    </row>
    <row r="401" spans="1:4" x14ac:dyDescent="0.25">
      <c r="A401" t="s">
        <v>402</v>
      </c>
      <c r="B401" t="s">
        <v>479</v>
      </c>
      <c r="C401">
        <v>34</v>
      </c>
      <c r="D401" t="s">
        <v>2594</v>
      </c>
    </row>
    <row r="402" spans="1:4" x14ac:dyDescent="0.25">
      <c r="A402" t="s">
        <v>402</v>
      </c>
      <c r="B402" t="s">
        <v>481</v>
      </c>
      <c r="C402">
        <v>35</v>
      </c>
      <c r="D402" t="s">
        <v>2594</v>
      </c>
    </row>
    <row r="403" spans="1:4" x14ac:dyDescent="0.25">
      <c r="A403" t="s">
        <v>402</v>
      </c>
      <c r="B403" t="s">
        <v>483</v>
      </c>
      <c r="C403">
        <v>36</v>
      </c>
      <c r="D403" t="s">
        <v>2594</v>
      </c>
    </row>
    <row r="404" spans="1:4" x14ac:dyDescent="0.25">
      <c r="A404" t="s">
        <v>402</v>
      </c>
      <c r="B404" t="s">
        <v>485</v>
      </c>
      <c r="C404">
        <v>37</v>
      </c>
      <c r="D404" t="s">
        <v>2594</v>
      </c>
    </row>
    <row r="405" spans="1:4" x14ac:dyDescent="0.25">
      <c r="A405" t="s">
        <v>402</v>
      </c>
      <c r="B405" t="s">
        <v>487</v>
      </c>
      <c r="C405">
        <v>38</v>
      </c>
      <c r="D405" t="s">
        <v>2594</v>
      </c>
    </row>
    <row r="406" spans="1:4" x14ac:dyDescent="0.25">
      <c r="A406" t="s">
        <v>402</v>
      </c>
      <c r="B406" t="s">
        <v>489</v>
      </c>
      <c r="C406">
        <v>39</v>
      </c>
      <c r="D406" t="s">
        <v>2594</v>
      </c>
    </row>
    <row r="407" spans="1:4" x14ac:dyDescent="0.25">
      <c r="A407" t="s">
        <v>402</v>
      </c>
      <c r="B407" t="s">
        <v>491</v>
      </c>
      <c r="C407">
        <v>40</v>
      </c>
      <c r="D407" t="s">
        <v>2594</v>
      </c>
    </row>
    <row r="408" spans="1:4" x14ac:dyDescent="0.25">
      <c r="A408" t="s">
        <v>402</v>
      </c>
      <c r="B408" t="s">
        <v>493</v>
      </c>
      <c r="C408">
        <v>41</v>
      </c>
      <c r="D408" t="s">
        <v>2594</v>
      </c>
    </row>
    <row r="409" spans="1:4" x14ac:dyDescent="0.25">
      <c r="A409" t="s">
        <v>402</v>
      </c>
      <c r="B409" t="s">
        <v>495</v>
      </c>
      <c r="C409">
        <v>42</v>
      </c>
      <c r="D409" t="s">
        <v>2594</v>
      </c>
    </row>
    <row r="410" spans="1:4" x14ac:dyDescent="0.25">
      <c r="A410" t="s">
        <v>402</v>
      </c>
      <c r="B410" t="s">
        <v>497</v>
      </c>
      <c r="C410">
        <v>43</v>
      </c>
      <c r="D410" t="s">
        <v>2594</v>
      </c>
    </row>
    <row r="411" spans="1:4" x14ac:dyDescent="0.25">
      <c r="A411" t="s">
        <v>402</v>
      </c>
      <c r="B411" t="s">
        <v>499</v>
      </c>
      <c r="C411">
        <v>44</v>
      </c>
      <c r="D411" t="s">
        <v>2594</v>
      </c>
    </row>
    <row r="412" spans="1:4" x14ac:dyDescent="0.25">
      <c r="A412" t="s">
        <v>402</v>
      </c>
      <c r="B412" t="s">
        <v>501</v>
      </c>
      <c r="C412">
        <v>45</v>
      </c>
      <c r="D412" t="s">
        <v>2594</v>
      </c>
    </row>
    <row r="413" spans="1:4" x14ac:dyDescent="0.25">
      <c r="A413" t="s">
        <v>402</v>
      </c>
      <c r="B413" t="s">
        <v>503</v>
      </c>
      <c r="C413">
        <v>46</v>
      </c>
      <c r="D413" t="s">
        <v>2594</v>
      </c>
    </row>
    <row r="414" spans="1:4" x14ac:dyDescent="0.25">
      <c r="A414" t="s">
        <v>402</v>
      </c>
      <c r="B414" t="s">
        <v>505</v>
      </c>
      <c r="C414">
        <v>47</v>
      </c>
      <c r="D414" t="s">
        <v>2594</v>
      </c>
    </row>
    <row r="415" spans="1:4" x14ac:dyDescent="0.25">
      <c r="A415" t="s">
        <v>402</v>
      </c>
      <c r="B415" t="s">
        <v>507</v>
      </c>
      <c r="C415">
        <v>48</v>
      </c>
      <c r="D415" t="s">
        <v>2594</v>
      </c>
    </row>
    <row r="416" spans="1:4" x14ac:dyDescent="0.25">
      <c r="A416" t="s">
        <v>402</v>
      </c>
      <c r="B416" t="s">
        <v>509</v>
      </c>
      <c r="C416">
        <v>49</v>
      </c>
      <c r="D416" t="s">
        <v>2594</v>
      </c>
    </row>
    <row r="417" spans="1:4" x14ac:dyDescent="0.25">
      <c r="A417" t="s">
        <v>402</v>
      </c>
      <c r="B417" t="s">
        <v>511</v>
      </c>
      <c r="C417">
        <v>50</v>
      </c>
      <c r="D417" t="s">
        <v>2594</v>
      </c>
    </row>
    <row r="418" spans="1:4" x14ac:dyDescent="0.25">
      <c r="A418" t="s">
        <v>402</v>
      </c>
      <c r="B418" t="s">
        <v>513</v>
      </c>
      <c r="C418">
        <v>51</v>
      </c>
      <c r="D418" t="s">
        <v>2594</v>
      </c>
    </row>
    <row r="419" spans="1:4" x14ac:dyDescent="0.25">
      <c r="A419" t="s">
        <v>402</v>
      </c>
      <c r="B419" t="s">
        <v>515</v>
      </c>
      <c r="C419">
        <v>52</v>
      </c>
      <c r="D419" t="s">
        <v>2594</v>
      </c>
    </row>
    <row r="420" spans="1:4" x14ac:dyDescent="0.25">
      <c r="A420" t="s">
        <v>402</v>
      </c>
      <c r="B420" t="s">
        <v>517</v>
      </c>
      <c r="C420">
        <v>53</v>
      </c>
      <c r="D420" t="s">
        <v>2594</v>
      </c>
    </row>
    <row r="421" spans="1:4" x14ac:dyDescent="0.25">
      <c r="A421" t="s">
        <v>402</v>
      </c>
      <c r="B421" t="s">
        <v>519</v>
      </c>
      <c r="C421">
        <v>54</v>
      </c>
      <c r="D421" t="s">
        <v>2594</v>
      </c>
    </row>
    <row r="422" spans="1:4" x14ac:dyDescent="0.25">
      <c r="A422" t="s">
        <v>402</v>
      </c>
      <c r="B422" t="s">
        <v>521</v>
      </c>
      <c r="C422">
        <v>55</v>
      </c>
      <c r="D422" t="s">
        <v>2594</v>
      </c>
    </row>
    <row r="423" spans="1:4" x14ac:dyDescent="0.25">
      <c r="A423" t="s">
        <v>402</v>
      </c>
      <c r="B423" t="s">
        <v>523</v>
      </c>
      <c r="C423">
        <v>56</v>
      </c>
      <c r="D423" t="s">
        <v>2594</v>
      </c>
    </row>
    <row r="424" spans="1:4" x14ac:dyDescent="0.25">
      <c r="A424" t="s">
        <v>402</v>
      </c>
      <c r="B424" t="s">
        <v>525</v>
      </c>
      <c r="C424">
        <v>57</v>
      </c>
      <c r="D424" t="s">
        <v>2594</v>
      </c>
    </row>
    <row r="425" spans="1:4" x14ac:dyDescent="0.25">
      <c r="A425" t="s">
        <v>402</v>
      </c>
      <c r="B425" t="s">
        <v>527</v>
      </c>
      <c r="C425">
        <v>58</v>
      </c>
      <c r="D425" t="s">
        <v>2594</v>
      </c>
    </row>
    <row r="426" spans="1:4" x14ac:dyDescent="0.25">
      <c r="A426" t="s">
        <v>402</v>
      </c>
      <c r="B426" t="s">
        <v>529</v>
      </c>
      <c r="C426">
        <v>59</v>
      </c>
      <c r="D426" t="s">
        <v>2594</v>
      </c>
    </row>
    <row r="427" spans="1:4" x14ac:dyDescent="0.25">
      <c r="A427" t="s">
        <v>402</v>
      </c>
      <c r="B427" t="s">
        <v>531</v>
      </c>
      <c r="C427">
        <v>60</v>
      </c>
      <c r="D427" t="s">
        <v>2594</v>
      </c>
    </row>
    <row r="428" spans="1:4" x14ac:dyDescent="0.25">
      <c r="A428" t="s">
        <v>402</v>
      </c>
      <c r="B428" t="s">
        <v>533</v>
      </c>
      <c r="C428">
        <v>61</v>
      </c>
      <c r="D428" t="s">
        <v>2594</v>
      </c>
    </row>
    <row r="429" spans="1:4" x14ac:dyDescent="0.25">
      <c r="A429" t="s">
        <v>402</v>
      </c>
      <c r="B429" t="s">
        <v>535</v>
      </c>
      <c r="C429">
        <v>62</v>
      </c>
      <c r="D429" t="s">
        <v>2594</v>
      </c>
    </row>
    <row r="430" spans="1:4" x14ac:dyDescent="0.25">
      <c r="A430" t="s">
        <v>402</v>
      </c>
      <c r="B430" t="s">
        <v>537</v>
      </c>
      <c r="C430">
        <v>63</v>
      </c>
      <c r="D430" t="s">
        <v>2594</v>
      </c>
    </row>
    <row r="431" spans="1:4" x14ac:dyDescent="0.25">
      <c r="A431" t="s">
        <v>402</v>
      </c>
      <c r="B431" t="s">
        <v>539</v>
      </c>
      <c r="C431">
        <v>64</v>
      </c>
      <c r="D431" t="s">
        <v>2594</v>
      </c>
    </row>
    <row r="432" spans="1:4" x14ac:dyDescent="0.25">
      <c r="A432" t="s">
        <v>402</v>
      </c>
      <c r="B432" t="s">
        <v>541</v>
      </c>
      <c r="C432">
        <v>65</v>
      </c>
      <c r="D432" t="s">
        <v>2594</v>
      </c>
    </row>
    <row r="433" spans="1:4" x14ac:dyDescent="0.25">
      <c r="A433" t="s">
        <v>402</v>
      </c>
      <c r="B433" t="s">
        <v>543</v>
      </c>
      <c r="C433">
        <v>66</v>
      </c>
      <c r="D433" t="s">
        <v>2594</v>
      </c>
    </row>
    <row r="434" spans="1:4" x14ac:dyDescent="0.25">
      <c r="A434" t="s">
        <v>402</v>
      </c>
      <c r="B434" t="s">
        <v>545</v>
      </c>
      <c r="C434">
        <v>67</v>
      </c>
      <c r="D434" t="s">
        <v>2594</v>
      </c>
    </row>
    <row r="435" spans="1:4" x14ac:dyDescent="0.25">
      <c r="A435" t="s">
        <v>402</v>
      </c>
      <c r="B435" t="s">
        <v>547</v>
      </c>
      <c r="C435">
        <v>68</v>
      </c>
      <c r="D435" t="s">
        <v>2594</v>
      </c>
    </row>
    <row r="436" spans="1:4" x14ac:dyDescent="0.25">
      <c r="A436" t="s">
        <v>402</v>
      </c>
      <c r="B436" t="s">
        <v>549</v>
      </c>
      <c r="C436">
        <v>69</v>
      </c>
      <c r="D436" t="s">
        <v>2594</v>
      </c>
    </row>
    <row r="437" spans="1:4" x14ac:dyDescent="0.25">
      <c r="A437" t="s">
        <v>402</v>
      </c>
      <c r="B437" t="s">
        <v>551</v>
      </c>
      <c r="C437">
        <v>70</v>
      </c>
      <c r="D437" t="s">
        <v>2594</v>
      </c>
    </row>
    <row r="438" spans="1:4" x14ac:dyDescent="0.25">
      <c r="A438" t="s">
        <v>402</v>
      </c>
      <c r="B438" t="s">
        <v>553</v>
      </c>
      <c r="C438">
        <v>71</v>
      </c>
      <c r="D438" t="s">
        <v>2594</v>
      </c>
    </row>
    <row r="439" spans="1:4" x14ac:dyDescent="0.25">
      <c r="A439" t="s">
        <v>402</v>
      </c>
      <c r="B439" t="s">
        <v>555</v>
      </c>
      <c r="C439">
        <v>72</v>
      </c>
      <c r="D439" t="s">
        <v>2594</v>
      </c>
    </row>
    <row r="440" spans="1:4" x14ac:dyDescent="0.25">
      <c r="A440" t="s">
        <v>402</v>
      </c>
      <c r="B440" t="s">
        <v>557</v>
      </c>
      <c r="C440">
        <v>73</v>
      </c>
      <c r="D440" t="s">
        <v>2594</v>
      </c>
    </row>
    <row r="441" spans="1:4" x14ac:dyDescent="0.25">
      <c r="A441" t="s">
        <v>402</v>
      </c>
      <c r="B441" t="s">
        <v>559</v>
      </c>
      <c r="C441">
        <v>74</v>
      </c>
      <c r="D441" t="s">
        <v>2594</v>
      </c>
    </row>
    <row r="442" spans="1:4" x14ac:dyDescent="0.25">
      <c r="A442" t="s">
        <v>402</v>
      </c>
      <c r="B442" t="s">
        <v>561</v>
      </c>
      <c r="C442">
        <v>75</v>
      </c>
      <c r="D442" t="s">
        <v>2594</v>
      </c>
    </row>
    <row r="443" spans="1:4" x14ac:dyDescent="0.25">
      <c r="A443" t="s">
        <v>402</v>
      </c>
      <c r="B443" t="s">
        <v>563</v>
      </c>
      <c r="C443">
        <v>76</v>
      </c>
      <c r="D443" t="s">
        <v>2594</v>
      </c>
    </row>
    <row r="444" spans="1:4" x14ac:dyDescent="0.25">
      <c r="A444" t="s">
        <v>402</v>
      </c>
      <c r="B444" t="s">
        <v>565</v>
      </c>
      <c r="C444">
        <v>77</v>
      </c>
      <c r="D444" t="s">
        <v>2594</v>
      </c>
    </row>
    <row r="445" spans="1:4" x14ac:dyDescent="0.25">
      <c r="A445" t="s">
        <v>402</v>
      </c>
      <c r="B445" t="s">
        <v>567</v>
      </c>
      <c r="C445">
        <v>78</v>
      </c>
      <c r="D445" t="s">
        <v>2594</v>
      </c>
    </row>
    <row r="446" spans="1:4" x14ac:dyDescent="0.25">
      <c r="A446" t="s">
        <v>402</v>
      </c>
      <c r="B446" t="s">
        <v>2593</v>
      </c>
      <c r="C446">
        <v>4</v>
      </c>
      <c r="D446" t="s">
        <v>2596</v>
      </c>
    </row>
    <row r="447" spans="1:4" x14ac:dyDescent="0.25">
      <c r="A447" t="s">
        <v>402</v>
      </c>
      <c r="B447" t="s">
        <v>2595</v>
      </c>
      <c r="C447">
        <v>4</v>
      </c>
      <c r="D447" t="s">
        <v>2596</v>
      </c>
    </row>
    <row r="448" spans="1:4" x14ac:dyDescent="0.25">
      <c r="A448" t="s">
        <v>402</v>
      </c>
      <c r="B448" t="s">
        <v>418</v>
      </c>
      <c r="C448">
        <v>4</v>
      </c>
      <c r="D448" t="s">
        <v>2596</v>
      </c>
    </row>
    <row r="449" spans="1:4" x14ac:dyDescent="0.25">
      <c r="A449" t="s">
        <v>2615</v>
      </c>
      <c r="B449" t="s">
        <v>2593</v>
      </c>
      <c r="C449">
        <v>5</v>
      </c>
      <c r="D449" t="s">
        <v>2594</v>
      </c>
    </row>
    <row r="450" spans="1:4" x14ac:dyDescent="0.25">
      <c r="A450" t="s">
        <v>2615</v>
      </c>
      <c r="B450" t="s">
        <v>2595</v>
      </c>
      <c r="C450">
        <v>17</v>
      </c>
      <c r="D450" t="s">
        <v>2594</v>
      </c>
    </row>
    <row r="451" spans="1:4" x14ac:dyDescent="0.25">
      <c r="A451" t="s">
        <v>2615</v>
      </c>
      <c r="B451" t="s">
        <v>421</v>
      </c>
      <c r="C451">
        <v>5</v>
      </c>
      <c r="D451" t="s">
        <v>2594</v>
      </c>
    </row>
    <row r="452" spans="1:4" x14ac:dyDescent="0.25">
      <c r="A452" t="s">
        <v>2615</v>
      </c>
      <c r="B452" t="s">
        <v>425</v>
      </c>
      <c r="C452">
        <v>6</v>
      </c>
      <c r="D452" t="s">
        <v>2594</v>
      </c>
    </row>
    <row r="453" spans="1:4" x14ac:dyDescent="0.25">
      <c r="A453" t="s">
        <v>2615</v>
      </c>
      <c r="B453" t="s">
        <v>439</v>
      </c>
      <c r="C453">
        <v>7</v>
      </c>
      <c r="D453" t="s">
        <v>2594</v>
      </c>
    </row>
    <row r="454" spans="1:4" x14ac:dyDescent="0.25">
      <c r="A454" t="s">
        <v>2615</v>
      </c>
      <c r="B454" t="s">
        <v>445</v>
      </c>
      <c r="C454">
        <v>8</v>
      </c>
      <c r="D454" t="s">
        <v>2594</v>
      </c>
    </row>
    <row r="455" spans="1:4" x14ac:dyDescent="0.25">
      <c r="A455" t="s">
        <v>2615</v>
      </c>
      <c r="B455" t="s">
        <v>447</v>
      </c>
      <c r="C455">
        <v>9</v>
      </c>
      <c r="D455" t="s">
        <v>2594</v>
      </c>
    </row>
    <row r="456" spans="1:4" x14ac:dyDescent="0.25">
      <c r="A456" t="s">
        <v>2615</v>
      </c>
      <c r="B456" t="s">
        <v>451</v>
      </c>
      <c r="C456">
        <v>10</v>
      </c>
      <c r="D456" t="s">
        <v>2594</v>
      </c>
    </row>
    <row r="457" spans="1:4" x14ac:dyDescent="0.25">
      <c r="A457" t="s">
        <v>2615</v>
      </c>
      <c r="B457" t="s">
        <v>453</v>
      </c>
      <c r="C457">
        <v>11</v>
      </c>
      <c r="D457" t="s">
        <v>2594</v>
      </c>
    </row>
    <row r="458" spans="1:4" x14ac:dyDescent="0.25">
      <c r="A458" t="s">
        <v>2615</v>
      </c>
      <c r="B458" t="s">
        <v>461</v>
      </c>
      <c r="C458">
        <v>12</v>
      </c>
      <c r="D458" t="s">
        <v>2594</v>
      </c>
    </row>
    <row r="459" spans="1:4" x14ac:dyDescent="0.25">
      <c r="A459" t="s">
        <v>2615</v>
      </c>
      <c r="B459" t="s">
        <v>475</v>
      </c>
      <c r="C459">
        <v>13</v>
      </c>
      <c r="D459" t="s">
        <v>2594</v>
      </c>
    </row>
    <row r="460" spans="1:4" x14ac:dyDescent="0.25">
      <c r="A460" t="s">
        <v>2615</v>
      </c>
      <c r="B460" t="s">
        <v>499</v>
      </c>
      <c r="C460">
        <v>14</v>
      </c>
      <c r="D460" t="s">
        <v>2594</v>
      </c>
    </row>
    <row r="461" spans="1:4" x14ac:dyDescent="0.25">
      <c r="A461" t="s">
        <v>2615</v>
      </c>
      <c r="B461" t="s">
        <v>531</v>
      </c>
      <c r="C461">
        <v>15</v>
      </c>
      <c r="D461" t="s">
        <v>2594</v>
      </c>
    </row>
    <row r="462" spans="1:4" x14ac:dyDescent="0.25">
      <c r="A462" t="s">
        <v>2615</v>
      </c>
      <c r="B462" t="s">
        <v>533</v>
      </c>
      <c r="C462">
        <v>16</v>
      </c>
      <c r="D462" t="s">
        <v>2594</v>
      </c>
    </row>
    <row r="463" spans="1:4" x14ac:dyDescent="0.25">
      <c r="A463" t="s">
        <v>2615</v>
      </c>
      <c r="B463" t="s">
        <v>563</v>
      </c>
      <c r="C463">
        <v>17</v>
      </c>
      <c r="D463" t="s">
        <v>2594</v>
      </c>
    </row>
    <row r="464" spans="1:4" x14ac:dyDescent="0.25">
      <c r="A464" t="s">
        <v>2615</v>
      </c>
      <c r="B464" t="s">
        <v>2593</v>
      </c>
      <c r="C464">
        <v>4</v>
      </c>
      <c r="D464" t="s">
        <v>2596</v>
      </c>
    </row>
    <row r="465" spans="1:4" x14ac:dyDescent="0.25">
      <c r="A465" t="s">
        <v>2615</v>
      </c>
      <c r="B465" t="s">
        <v>2595</v>
      </c>
      <c r="C465">
        <v>4</v>
      </c>
      <c r="D465" t="s">
        <v>2596</v>
      </c>
    </row>
    <row r="466" spans="1:4" x14ac:dyDescent="0.25">
      <c r="A466" t="s">
        <v>2615</v>
      </c>
      <c r="B466" t="s">
        <v>418</v>
      </c>
      <c r="C466">
        <v>4</v>
      </c>
      <c r="D466" t="s">
        <v>2596</v>
      </c>
    </row>
    <row r="467" spans="1:4" x14ac:dyDescent="0.25">
      <c r="A467" t="s">
        <v>2616</v>
      </c>
      <c r="B467" t="s">
        <v>2593</v>
      </c>
      <c r="C467">
        <v>5</v>
      </c>
      <c r="D467" t="s">
        <v>2594</v>
      </c>
    </row>
    <row r="468" spans="1:4" x14ac:dyDescent="0.25">
      <c r="A468" t="s">
        <v>2616</v>
      </c>
      <c r="B468" t="s">
        <v>2595</v>
      </c>
      <c r="C468">
        <v>70</v>
      </c>
      <c r="D468" t="s">
        <v>2594</v>
      </c>
    </row>
    <row r="469" spans="1:4" x14ac:dyDescent="0.25">
      <c r="A469" t="s">
        <v>2616</v>
      </c>
      <c r="B469" t="s">
        <v>421</v>
      </c>
      <c r="C469">
        <v>5</v>
      </c>
      <c r="D469" t="s">
        <v>2594</v>
      </c>
    </row>
    <row r="470" spans="1:4" x14ac:dyDescent="0.25">
      <c r="A470" t="s">
        <v>2616</v>
      </c>
      <c r="B470" t="s">
        <v>423</v>
      </c>
      <c r="C470">
        <v>6</v>
      </c>
      <c r="D470" t="s">
        <v>2594</v>
      </c>
    </row>
    <row r="471" spans="1:4" x14ac:dyDescent="0.25">
      <c r="A471" t="s">
        <v>2616</v>
      </c>
      <c r="B471" t="s">
        <v>425</v>
      </c>
      <c r="C471">
        <v>7</v>
      </c>
      <c r="D471" t="s">
        <v>2594</v>
      </c>
    </row>
    <row r="472" spans="1:4" x14ac:dyDescent="0.25">
      <c r="A472" t="s">
        <v>2616</v>
      </c>
      <c r="B472" t="s">
        <v>427</v>
      </c>
      <c r="C472">
        <v>8</v>
      </c>
      <c r="D472" t="s">
        <v>2594</v>
      </c>
    </row>
    <row r="473" spans="1:4" x14ac:dyDescent="0.25">
      <c r="A473" t="s">
        <v>2616</v>
      </c>
      <c r="B473" t="s">
        <v>573</v>
      </c>
      <c r="C473">
        <v>9</v>
      </c>
      <c r="D473" t="s">
        <v>2594</v>
      </c>
    </row>
    <row r="474" spans="1:4" x14ac:dyDescent="0.25">
      <c r="A474" t="s">
        <v>2616</v>
      </c>
      <c r="B474" t="s">
        <v>429</v>
      </c>
      <c r="C474">
        <v>10</v>
      </c>
      <c r="D474" t="s">
        <v>2594</v>
      </c>
    </row>
    <row r="475" spans="1:4" x14ac:dyDescent="0.25">
      <c r="A475" t="s">
        <v>2616</v>
      </c>
      <c r="B475" t="s">
        <v>431</v>
      </c>
      <c r="C475">
        <v>11</v>
      </c>
      <c r="D475" t="s">
        <v>2594</v>
      </c>
    </row>
    <row r="476" spans="1:4" x14ac:dyDescent="0.25">
      <c r="A476" t="s">
        <v>2616</v>
      </c>
      <c r="B476" t="s">
        <v>433</v>
      </c>
      <c r="C476">
        <v>12</v>
      </c>
      <c r="D476" t="s">
        <v>2594</v>
      </c>
    </row>
    <row r="477" spans="1:4" x14ac:dyDescent="0.25">
      <c r="A477" t="s">
        <v>2616</v>
      </c>
      <c r="B477" t="s">
        <v>439</v>
      </c>
      <c r="C477">
        <v>13</v>
      </c>
      <c r="D477" t="s">
        <v>2594</v>
      </c>
    </row>
    <row r="478" spans="1:4" x14ac:dyDescent="0.25">
      <c r="A478" t="s">
        <v>2616</v>
      </c>
      <c r="B478" t="s">
        <v>441</v>
      </c>
      <c r="C478">
        <v>14</v>
      </c>
      <c r="D478" t="s">
        <v>2594</v>
      </c>
    </row>
    <row r="479" spans="1:4" x14ac:dyDescent="0.25">
      <c r="A479" t="s">
        <v>2616</v>
      </c>
      <c r="B479" t="s">
        <v>445</v>
      </c>
      <c r="C479">
        <v>15</v>
      </c>
      <c r="D479" t="s">
        <v>2594</v>
      </c>
    </row>
    <row r="480" spans="1:4" x14ac:dyDescent="0.25">
      <c r="A480" t="s">
        <v>2616</v>
      </c>
      <c r="B480" t="s">
        <v>447</v>
      </c>
      <c r="C480">
        <v>16</v>
      </c>
      <c r="D480" t="s">
        <v>2594</v>
      </c>
    </row>
    <row r="481" spans="1:4" x14ac:dyDescent="0.25">
      <c r="A481" t="s">
        <v>2616</v>
      </c>
      <c r="B481" t="s">
        <v>449</v>
      </c>
      <c r="C481">
        <v>17</v>
      </c>
      <c r="D481" t="s">
        <v>2594</v>
      </c>
    </row>
    <row r="482" spans="1:4" x14ac:dyDescent="0.25">
      <c r="A482" t="s">
        <v>2616</v>
      </c>
      <c r="B482" t="s">
        <v>451</v>
      </c>
      <c r="C482">
        <v>18</v>
      </c>
      <c r="D482" t="s">
        <v>2594</v>
      </c>
    </row>
    <row r="483" spans="1:4" x14ac:dyDescent="0.25">
      <c r="A483" t="s">
        <v>2616</v>
      </c>
      <c r="B483" t="s">
        <v>453</v>
      </c>
      <c r="C483">
        <v>19</v>
      </c>
      <c r="D483" t="s">
        <v>2594</v>
      </c>
    </row>
    <row r="484" spans="1:4" x14ac:dyDescent="0.25">
      <c r="A484" t="s">
        <v>2616</v>
      </c>
      <c r="B484" t="s">
        <v>455</v>
      </c>
      <c r="C484">
        <v>20</v>
      </c>
      <c r="D484" t="s">
        <v>2594</v>
      </c>
    </row>
    <row r="485" spans="1:4" x14ac:dyDescent="0.25">
      <c r="A485" t="s">
        <v>2616</v>
      </c>
      <c r="B485" t="s">
        <v>457</v>
      </c>
      <c r="C485">
        <v>21</v>
      </c>
      <c r="D485" t="s">
        <v>2594</v>
      </c>
    </row>
    <row r="486" spans="1:4" x14ac:dyDescent="0.25">
      <c r="A486" t="s">
        <v>2616</v>
      </c>
      <c r="B486" t="s">
        <v>459</v>
      </c>
      <c r="C486">
        <v>22</v>
      </c>
      <c r="D486" t="s">
        <v>2594</v>
      </c>
    </row>
    <row r="487" spans="1:4" x14ac:dyDescent="0.25">
      <c r="A487" t="s">
        <v>2616</v>
      </c>
      <c r="B487" t="s">
        <v>461</v>
      </c>
      <c r="C487">
        <v>23</v>
      </c>
      <c r="D487" t="s">
        <v>2594</v>
      </c>
    </row>
    <row r="488" spans="1:4" x14ac:dyDescent="0.25">
      <c r="A488" t="s">
        <v>2616</v>
      </c>
      <c r="B488" t="s">
        <v>463</v>
      </c>
      <c r="C488">
        <v>24</v>
      </c>
      <c r="D488" t="s">
        <v>2594</v>
      </c>
    </row>
    <row r="489" spans="1:4" x14ac:dyDescent="0.25">
      <c r="A489" t="s">
        <v>2616</v>
      </c>
      <c r="B489" t="s">
        <v>465</v>
      </c>
      <c r="C489">
        <v>25</v>
      </c>
      <c r="D489" t="s">
        <v>2594</v>
      </c>
    </row>
    <row r="490" spans="1:4" x14ac:dyDescent="0.25">
      <c r="A490" t="s">
        <v>2616</v>
      </c>
      <c r="B490" t="s">
        <v>467</v>
      </c>
      <c r="C490">
        <v>26</v>
      </c>
      <c r="D490" t="s">
        <v>2594</v>
      </c>
    </row>
    <row r="491" spans="1:4" x14ac:dyDescent="0.25">
      <c r="A491" t="s">
        <v>2616</v>
      </c>
      <c r="B491" t="s">
        <v>469</v>
      </c>
      <c r="C491">
        <v>27</v>
      </c>
      <c r="D491" t="s">
        <v>2594</v>
      </c>
    </row>
    <row r="492" spans="1:4" x14ac:dyDescent="0.25">
      <c r="A492" t="s">
        <v>2616</v>
      </c>
      <c r="B492" t="s">
        <v>471</v>
      </c>
      <c r="C492">
        <v>28</v>
      </c>
      <c r="D492" t="s">
        <v>2594</v>
      </c>
    </row>
    <row r="493" spans="1:4" x14ac:dyDescent="0.25">
      <c r="A493" t="s">
        <v>2616</v>
      </c>
      <c r="B493" t="s">
        <v>473</v>
      </c>
      <c r="C493">
        <v>29</v>
      </c>
      <c r="D493" t="s">
        <v>2594</v>
      </c>
    </row>
    <row r="494" spans="1:4" x14ac:dyDescent="0.25">
      <c r="A494" t="s">
        <v>2616</v>
      </c>
      <c r="B494" t="s">
        <v>475</v>
      </c>
      <c r="C494">
        <v>30</v>
      </c>
      <c r="D494" t="s">
        <v>2594</v>
      </c>
    </row>
    <row r="495" spans="1:4" x14ac:dyDescent="0.25">
      <c r="A495" t="s">
        <v>2616</v>
      </c>
      <c r="B495" t="s">
        <v>477</v>
      </c>
      <c r="C495">
        <v>31</v>
      </c>
      <c r="D495" t="s">
        <v>2594</v>
      </c>
    </row>
    <row r="496" spans="1:4" x14ac:dyDescent="0.25">
      <c r="A496" t="s">
        <v>2616</v>
      </c>
      <c r="B496" t="s">
        <v>479</v>
      </c>
      <c r="C496">
        <v>32</v>
      </c>
      <c r="D496" t="s">
        <v>2594</v>
      </c>
    </row>
    <row r="497" spans="1:4" x14ac:dyDescent="0.25">
      <c r="A497" t="s">
        <v>2616</v>
      </c>
      <c r="B497" t="s">
        <v>481</v>
      </c>
      <c r="C497">
        <v>33</v>
      </c>
      <c r="D497" t="s">
        <v>2594</v>
      </c>
    </row>
    <row r="498" spans="1:4" x14ac:dyDescent="0.25">
      <c r="A498" t="s">
        <v>2616</v>
      </c>
      <c r="B498" t="s">
        <v>483</v>
      </c>
      <c r="C498">
        <v>34</v>
      </c>
      <c r="D498" t="s">
        <v>2594</v>
      </c>
    </row>
    <row r="499" spans="1:4" x14ac:dyDescent="0.25">
      <c r="A499" t="s">
        <v>2616</v>
      </c>
      <c r="B499" t="s">
        <v>485</v>
      </c>
      <c r="C499">
        <v>35</v>
      </c>
      <c r="D499" t="s">
        <v>2594</v>
      </c>
    </row>
    <row r="500" spans="1:4" x14ac:dyDescent="0.25">
      <c r="A500" t="s">
        <v>2616</v>
      </c>
      <c r="B500" t="s">
        <v>487</v>
      </c>
      <c r="C500">
        <v>36</v>
      </c>
      <c r="D500" t="s">
        <v>2594</v>
      </c>
    </row>
    <row r="501" spans="1:4" x14ac:dyDescent="0.25">
      <c r="A501" t="s">
        <v>2616</v>
      </c>
      <c r="B501" t="s">
        <v>489</v>
      </c>
      <c r="C501">
        <v>37</v>
      </c>
      <c r="D501" t="s">
        <v>2594</v>
      </c>
    </row>
    <row r="502" spans="1:4" x14ac:dyDescent="0.25">
      <c r="A502" t="s">
        <v>2616</v>
      </c>
      <c r="B502" t="s">
        <v>491</v>
      </c>
      <c r="C502">
        <v>38</v>
      </c>
      <c r="D502" t="s">
        <v>2594</v>
      </c>
    </row>
    <row r="503" spans="1:4" x14ac:dyDescent="0.25">
      <c r="A503" t="s">
        <v>2616</v>
      </c>
      <c r="B503" t="s">
        <v>493</v>
      </c>
      <c r="C503">
        <v>39</v>
      </c>
      <c r="D503" t="s">
        <v>2594</v>
      </c>
    </row>
    <row r="504" spans="1:4" x14ac:dyDescent="0.25">
      <c r="A504" t="s">
        <v>2616</v>
      </c>
      <c r="B504" t="s">
        <v>495</v>
      </c>
      <c r="C504">
        <v>40</v>
      </c>
      <c r="D504" t="s">
        <v>2594</v>
      </c>
    </row>
    <row r="505" spans="1:4" x14ac:dyDescent="0.25">
      <c r="A505" t="s">
        <v>2616</v>
      </c>
      <c r="B505" t="s">
        <v>497</v>
      </c>
      <c r="C505">
        <v>41</v>
      </c>
      <c r="D505" t="s">
        <v>2594</v>
      </c>
    </row>
    <row r="506" spans="1:4" x14ac:dyDescent="0.25">
      <c r="A506" t="s">
        <v>2616</v>
      </c>
      <c r="B506" t="s">
        <v>499</v>
      </c>
      <c r="C506">
        <v>42</v>
      </c>
      <c r="D506" t="s">
        <v>2594</v>
      </c>
    </row>
    <row r="507" spans="1:4" x14ac:dyDescent="0.25">
      <c r="A507" t="s">
        <v>2616</v>
      </c>
      <c r="B507" t="s">
        <v>503</v>
      </c>
      <c r="C507">
        <v>43</v>
      </c>
      <c r="D507" t="s">
        <v>2594</v>
      </c>
    </row>
    <row r="508" spans="1:4" x14ac:dyDescent="0.25">
      <c r="A508" t="s">
        <v>2616</v>
      </c>
      <c r="B508" t="s">
        <v>507</v>
      </c>
      <c r="C508">
        <v>44</v>
      </c>
      <c r="D508" t="s">
        <v>2594</v>
      </c>
    </row>
    <row r="509" spans="1:4" x14ac:dyDescent="0.25">
      <c r="A509" t="s">
        <v>2616</v>
      </c>
      <c r="B509" t="s">
        <v>509</v>
      </c>
      <c r="C509">
        <v>45</v>
      </c>
      <c r="D509" t="s">
        <v>2594</v>
      </c>
    </row>
    <row r="510" spans="1:4" x14ac:dyDescent="0.25">
      <c r="A510" t="s">
        <v>2616</v>
      </c>
      <c r="B510" t="s">
        <v>511</v>
      </c>
      <c r="C510">
        <v>46</v>
      </c>
      <c r="D510" t="s">
        <v>2594</v>
      </c>
    </row>
    <row r="511" spans="1:4" x14ac:dyDescent="0.25">
      <c r="A511" t="s">
        <v>2616</v>
      </c>
      <c r="B511" t="s">
        <v>513</v>
      </c>
      <c r="C511">
        <v>47</v>
      </c>
      <c r="D511" t="s">
        <v>2594</v>
      </c>
    </row>
    <row r="512" spans="1:4" x14ac:dyDescent="0.25">
      <c r="A512" t="s">
        <v>2616</v>
      </c>
      <c r="B512" t="s">
        <v>515</v>
      </c>
      <c r="C512">
        <v>48</v>
      </c>
      <c r="D512" t="s">
        <v>2594</v>
      </c>
    </row>
    <row r="513" spans="1:4" x14ac:dyDescent="0.25">
      <c r="A513" t="s">
        <v>2616</v>
      </c>
      <c r="B513" t="s">
        <v>517</v>
      </c>
      <c r="C513">
        <v>49</v>
      </c>
      <c r="D513" t="s">
        <v>2594</v>
      </c>
    </row>
    <row r="514" spans="1:4" x14ac:dyDescent="0.25">
      <c r="A514" t="s">
        <v>2616</v>
      </c>
      <c r="B514" t="s">
        <v>519</v>
      </c>
      <c r="C514">
        <v>50</v>
      </c>
      <c r="D514" t="s">
        <v>2594</v>
      </c>
    </row>
    <row r="515" spans="1:4" x14ac:dyDescent="0.25">
      <c r="A515" t="s">
        <v>2616</v>
      </c>
      <c r="B515" t="s">
        <v>521</v>
      </c>
      <c r="C515">
        <v>51</v>
      </c>
      <c r="D515" t="s">
        <v>2594</v>
      </c>
    </row>
    <row r="516" spans="1:4" x14ac:dyDescent="0.25">
      <c r="A516" t="s">
        <v>2616</v>
      </c>
      <c r="B516" t="s">
        <v>523</v>
      </c>
      <c r="C516">
        <v>52</v>
      </c>
      <c r="D516" t="s">
        <v>2594</v>
      </c>
    </row>
    <row r="517" spans="1:4" x14ac:dyDescent="0.25">
      <c r="A517" t="s">
        <v>2616</v>
      </c>
      <c r="B517" t="s">
        <v>525</v>
      </c>
      <c r="C517">
        <v>53</v>
      </c>
      <c r="D517" t="s">
        <v>2594</v>
      </c>
    </row>
    <row r="518" spans="1:4" x14ac:dyDescent="0.25">
      <c r="A518" t="s">
        <v>2616</v>
      </c>
      <c r="B518" t="s">
        <v>527</v>
      </c>
      <c r="C518">
        <v>54</v>
      </c>
      <c r="D518" t="s">
        <v>2594</v>
      </c>
    </row>
    <row r="519" spans="1:4" x14ac:dyDescent="0.25">
      <c r="A519" t="s">
        <v>2616</v>
      </c>
      <c r="B519" t="s">
        <v>529</v>
      </c>
      <c r="C519">
        <v>55</v>
      </c>
      <c r="D519" t="s">
        <v>2594</v>
      </c>
    </row>
    <row r="520" spans="1:4" x14ac:dyDescent="0.25">
      <c r="A520" t="s">
        <v>2616</v>
      </c>
      <c r="B520" t="s">
        <v>531</v>
      </c>
      <c r="C520">
        <v>56</v>
      </c>
      <c r="D520" t="s">
        <v>2594</v>
      </c>
    </row>
    <row r="521" spans="1:4" x14ac:dyDescent="0.25">
      <c r="A521" t="s">
        <v>2616</v>
      </c>
      <c r="B521" t="s">
        <v>533</v>
      </c>
      <c r="C521">
        <v>57</v>
      </c>
      <c r="D521" t="s">
        <v>2594</v>
      </c>
    </row>
    <row r="522" spans="1:4" x14ac:dyDescent="0.25">
      <c r="A522" t="s">
        <v>2616</v>
      </c>
      <c r="B522" t="s">
        <v>535</v>
      </c>
      <c r="C522">
        <v>58</v>
      </c>
      <c r="D522" t="s">
        <v>2594</v>
      </c>
    </row>
    <row r="523" spans="1:4" x14ac:dyDescent="0.25">
      <c r="A523" t="s">
        <v>2616</v>
      </c>
      <c r="B523" t="s">
        <v>537</v>
      </c>
      <c r="C523">
        <v>59</v>
      </c>
      <c r="D523" t="s">
        <v>2594</v>
      </c>
    </row>
    <row r="524" spans="1:4" x14ac:dyDescent="0.25">
      <c r="A524" t="s">
        <v>2616</v>
      </c>
      <c r="B524" t="s">
        <v>539</v>
      </c>
      <c r="C524">
        <v>60</v>
      </c>
      <c r="D524" t="s">
        <v>2594</v>
      </c>
    </row>
    <row r="525" spans="1:4" x14ac:dyDescent="0.25">
      <c r="A525" t="s">
        <v>2616</v>
      </c>
      <c r="B525" t="s">
        <v>541</v>
      </c>
      <c r="C525">
        <v>61</v>
      </c>
      <c r="D525" t="s">
        <v>2594</v>
      </c>
    </row>
    <row r="526" spans="1:4" x14ac:dyDescent="0.25">
      <c r="A526" t="s">
        <v>2616</v>
      </c>
      <c r="B526" t="s">
        <v>543</v>
      </c>
      <c r="C526">
        <v>62</v>
      </c>
      <c r="D526" t="s">
        <v>2594</v>
      </c>
    </row>
    <row r="527" spans="1:4" x14ac:dyDescent="0.25">
      <c r="A527" t="s">
        <v>2616</v>
      </c>
      <c r="B527" t="s">
        <v>545</v>
      </c>
      <c r="C527">
        <v>63</v>
      </c>
      <c r="D527" t="s">
        <v>2594</v>
      </c>
    </row>
    <row r="528" spans="1:4" x14ac:dyDescent="0.25">
      <c r="A528" t="s">
        <v>2616</v>
      </c>
      <c r="B528" t="s">
        <v>547</v>
      </c>
      <c r="C528">
        <v>64</v>
      </c>
      <c r="D528" t="s">
        <v>2594</v>
      </c>
    </row>
    <row r="529" spans="1:4" x14ac:dyDescent="0.25">
      <c r="A529" t="s">
        <v>2616</v>
      </c>
      <c r="B529" t="s">
        <v>549</v>
      </c>
      <c r="C529">
        <v>65</v>
      </c>
      <c r="D529" t="s">
        <v>2594</v>
      </c>
    </row>
    <row r="530" spans="1:4" x14ac:dyDescent="0.25">
      <c r="A530" t="s">
        <v>2616</v>
      </c>
      <c r="B530" t="s">
        <v>551</v>
      </c>
      <c r="C530">
        <v>66</v>
      </c>
      <c r="D530" t="s">
        <v>2594</v>
      </c>
    </row>
    <row r="531" spans="1:4" x14ac:dyDescent="0.25">
      <c r="A531" t="s">
        <v>2616</v>
      </c>
      <c r="B531" t="s">
        <v>553</v>
      </c>
      <c r="C531">
        <v>67</v>
      </c>
      <c r="D531" t="s">
        <v>2594</v>
      </c>
    </row>
    <row r="532" spans="1:4" x14ac:dyDescent="0.25">
      <c r="A532" t="s">
        <v>2616</v>
      </c>
      <c r="B532" t="s">
        <v>563</v>
      </c>
      <c r="C532">
        <v>68</v>
      </c>
      <c r="D532" t="s">
        <v>2594</v>
      </c>
    </row>
    <row r="533" spans="1:4" x14ac:dyDescent="0.25">
      <c r="A533" t="s">
        <v>2616</v>
      </c>
      <c r="B533" t="s">
        <v>565</v>
      </c>
      <c r="C533">
        <v>69</v>
      </c>
      <c r="D533" t="s">
        <v>2594</v>
      </c>
    </row>
    <row r="534" spans="1:4" x14ac:dyDescent="0.25">
      <c r="A534" t="s">
        <v>2616</v>
      </c>
      <c r="B534" t="s">
        <v>567</v>
      </c>
      <c r="C534">
        <v>70</v>
      </c>
      <c r="D534" t="s">
        <v>2594</v>
      </c>
    </row>
    <row r="535" spans="1:4" x14ac:dyDescent="0.25">
      <c r="A535" t="s">
        <v>2616</v>
      </c>
      <c r="B535" t="s">
        <v>2593</v>
      </c>
      <c r="C535">
        <v>4</v>
      </c>
      <c r="D535" t="s">
        <v>2596</v>
      </c>
    </row>
    <row r="536" spans="1:4" x14ac:dyDescent="0.25">
      <c r="A536" t="s">
        <v>2616</v>
      </c>
      <c r="B536" t="s">
        <v>2595</v>
      </c>
      <c r="C536">
        <v>4</v>
      </c>
      <c r="D536" t="s">
        <v>2596</v>
      </c>
    </row>
    <row r="537" spans="1:4" x14ac:dyDescent="0.25">
      <c r="A537" t="s">
        <v>2616</v>
      </c>
      <c r="B537" t="s">
        <v>418</v>
      </c>
      <c r="C537">
        <v>4</v>
      </c>
      <c r="D537" t="s">
        <v>2596</v>
      </c>
    </row>
    <row r="538" spans="1:4" x14ac:dyDescent="0.25">
      <c r="A538" t="s">
        <v>2617</v>
      </c>
      <c r="B538" t="s">
        <v>2593</v>
      </c>
      <c r="C538">
        <v>5</v>
      </c>
      <c r="D538" t="s">
        <v>2594</v>
      </c>
    </row>
    <row r="539" spans="1:4" x14ac:dyDescent="0.25">
      <c r="A539" t="s">
        <v>2617</v>
      </c>
      <c r="B539" t="s">
        <v>2595</v>
      </c>
      <c r="C539">
        <v>17</v>
      </c>
      <c r="D539" t="s">
        <v>2594</v>
      </c>
    </row>
    <row r="540" spans="1:4" x14ac:dyDescent="0.25">
      <c r="A540" t="s">
        <v>2617</v>
      </c>
      <c r="B540" t="s">
        <v>421</v>
      </c>
      <c r="C540">
        <v>5</v>
      </c>
      <c r="D540" t="s">
        <v>2594</v>
      </c>
    </row>
    <row r="541" spans="1:4" x14ac:dyDescent="0.25">
      <c r="A541" t="s">
        <v>2617</v>
      </c>
      <c r="B541" t="s">
        <v>425</v>
      </c>
      <c r="C541">
        <v>6</v>
      </c>
      <c r="D541" t="s">
        <v>2594</v>
      </c>
    </row>
    <row r="542" spans="1:4" x14ac:dyDescent="0.25">
      <c r="A542" t="s">
        <v>2617</v>
      </c>
      <c r="B542" t="s">
        <v>439</v>
      </c>
      <c r="C542">
        <v>7</v>
      </c>
      <c r="D542" t="s">
        <v>2594</v>
      </c>
    </row>
    <row r="543" spans="1:4" x14ac:dyDescent="0.25">
      <c r="A543" t="s">
        <v>2617</v>
      </c>
      <c r="B543" t="s">
        <v>445</v>
      </c>
      <c r="C543">
        <v>8</v>
      </c>
      <c r="D543" t="s">
        <v>2594</v>
      </c>
    </row>
    <row r="544" spans="1:4" x14ac:dyDescent="0.25">
      <c r="A544" t="s">
        <v>2617</v>
      </c>
      <c r="B544" t="s">
        <v>447</v>
      </c>
      <c r="C544">
        <v>9</v>
      </c>
      <c r="D544" t="s">
        <v>2594</v>
      </c>
    </row>
    <row r="545" spans="1:4" x14ac:dyDescent="0.25">
      <c r="A545" t="s">
        <v>2617</v>
      </c>
      <c r="B545" t="s">
        <v>451</v>
      </c>
      <c r="C545">
        <v>10</v>
      </c>
      <c r="D545" t="s">
        <v>2594</v>
      </c>
    </row>
    <row r="546" spans="1:4" x14ac:dyDescent="0.25">
      <c r="A546" t="s">
        <v>2617</v>
      </c>
      <c r="B546" t="s">
        <v>453</v>
      </c>
      <c r="C546">
        <v>11</v>
      </c>
      <c r="D546" t="s">
        <v>2594</v>
      </c>
    </row>
    <row r="547" spans="1:4" x14ac:dyDescent="0.25">
      <c r="A547" t="s">
        <v>2617</v>
      </c>
      <c r="B547" t="s">
        <v>461</v>
      </c>
      <c r="C547">
        <v>12</v>
      </c>
      <c r="D547" t="s">
        <v>2594</v>
      </c>
    </row>
    <row r="548" spans="1:4" x14ac:dyDescent="0.25">
      <c r="A548" t="s">
        <v>2617</v>
      </c>
      <c r="B548" t="s">
        <v>475</v>
      </c>
      <c r="C548">
        <v>13</v>
      </c>
      <c r="D548" t="s">
        <v>2594</v>
      </c>
    </row>
    <row r="549" spans="1:4" x14ac:dyDescent="0.25">
      <c r="A549" t="s">
        <v>2617</v>
      </c>
      <c r="B549" t="s">
        <v>499</v>
      </c>
      <c r="C549">
        <v>14</v>
      </c>
      <c r="D549" t="s">
        <v>2594</v>
      </c>
    </row>
    <row r="550" spans="1:4" x14ac:dyDescent="0.25">
      <c r="A550" t="s">
        <v>2617</v>
      </c>
      <c r="B550" t="s">
        <v>531</v>
      </c>
      <c r="C550">
        <v>15</v>
      </c>
      <c r="D550" t="s">
        <v>2594</v>
      </c>
    </row>
    <row r="551" spans="1:4" x14ac:dyDescent="0.25">
      <c r="A551" t="s">
        <v>2617</v>
      </c>
      <c r="B551" t="s">
        <v>533</v>
      </c>
      <c r="C551">
        <v>16</v>
      </c>
      <c r="D551" t="s">
        <v>2594</v>
      </c>
    </row>
    <row r="552" spans="1:4" x14ac:dyDescent="0.25">
      <c r="A552" t="s">
        <v>2617</v>
      </c>
      <c r="B552" t="s">
        <v>563</v>
      </c>
      <c r="C552">
        <v>17</v>
      </c>
      <c r="D552" t="s">
        <v>2594</v>
      </c>
    </row>
    <row r="553" spans="1:4" x14ac:dyDescent="0.25">
      <c r="A553" t="s">
        <v>2617</v>
      </c>
      <c r="B553" t="s">
        <v>2593</v>
      </c>
      <c r="C553">
        <v>4</v>
      </c>
      <c r="D553" t="s">
        <v>2596</v>
      </c>
    </row>
    <row r="554" spans="1:4" x14ac:dyDescent="0.25">
      <c r="A554" t="s">
        <v>2617</v>
      </c>
      <c r="B554" t="s">
        <v>2595</v>
      </c>
      <c r="C554">
        <v>4</v>
      </c>
      <c r="D554" t="s">
        <v>2596</v>
      </c>
    </row>
    <row r="555" spans="1:4" x14ac:dyDescent="0.25">
      <c r="A555" t="s">
        <v>2617</v>
      </c>
      <c r="B555" t="s">
        <v>418</v>
      </c>
      <c r="C555">
        <v>4</v>
      </c>
      <c r="D555" t="s">
        <v>2596</v>
      </c>
    </row>
    <row r="556" spans="1:4" x14ac:dyDescent="0.25">
      <c r="A556" t="s">
        <v>1</v>
      </c>
      <c r="B556" t="s">
        <v>2593</v>
      </c>
      <c r="C556">
        <v>5</v>
      </c>
      <c r="D556" t="s">
        <v>2594</v>
      </c>
    </row>
    <row r="557" spans="1:4" x14ac:dyDescent="0.25">
      <c r="A557" t="s">
        <v>1</v>
      </c>
      <c r="B557" t="s">
        <v>2595</v>
      </c>
      <c r="C557">
        <v>27</v>
      </c>
      <c r="D557" t="s">
        <v>2594</v>
      </c>
    </row>
    <row r="558" spans="1:4" x14ac:dyDescent="0.25">
      <c r="A558" t="s">
        <v>1</v>
      </c>
      <c r="B558" t="s">
        <v>421</v>
      </c>
      <c r="C558">
        <v>5</v>
      </c>
      <c r="D558" t="s">
        <v>2594</v>
      </c>
    </row>
    <row r="559" spans="1:4" x14ac:dyDescent="0.25">
      <c r="A559" t="s">
        <v>1</v>
      </c>
      <c r="B559" t="s">
        <v>423</v>
      </c>
      <c r="C559">
        <v>6</v>
      </c>
      <c r="D559" t="s">
        <v>2594</v>
      </c>
    </row>
    <row r="560" spans="1:4" x14ac:dyDescent="0.25">
      <c r="A560" t="s">
        <v>1</v>
      </c>
      <c r="B560" t="s">
        <v>427</v>
      </c>
      <c r="C560">
        <v>7</v>
      </c>
      <c r="D560" t="s">
        <v>2594</v>
      </c>
    </row>
    <row r="561" spans="1:4" x14ac:dyDescent="0.25">
      <c r="A561" t="s">
        <v>1</v>
      </c>
      <c r="B561" t="s">
        <v>573</v>
      </c>
      <c r="C561">
        <v>8</v>
      </c>
      <c r="D561" t="s">
        <v>2594</v>
      </c>
    </row>
    <row r="562" spans="1:4" x14ac:dyDescent="0.25">
      <c r="A562" t="s">
        <v>1</v>
      </c>
      <c r="B562" t="s">
        <v>431</v>
      </c>
      <c r="C562">
        <v>9</v>
      </c>
      <c r="D562" t="s">
        <v>2594</v>
      </c>
    </row>
    <row r="563" spans="1:4" x14ac:dyDescent="0.25">
      <c r="A563" t="s">
        <v>1</v>
      </c>
      <c r="B563" t="s">
        <v>433</v>
      </c>
      <c r="C563">
        <v>10</v>
      </c>
      <c r="D563" t="s">
        <v>2594</v>
      </c>
    </row>
    <row r="564" spans="1:4" x14ac:dyDescent="0.25">
      <c r="A564" t="s">
        <v>1</v>
      </c>
      <c r="B564" t="s">
        <v>577</v>
      </c>
      <c r="C564">
        <v>11</v>
      </c>
      <c r="D564" t="s">
        <v>2594</v>
      </c>
    </row>
    <row r="565" spans="1:4" x14ac:dyDescent="0.25">
      <c r="A565" t="s">
        <v>1</v>
      </c>
      <c r="B565" t="s">
        <v>435</v>
      </c>
      <c r="C565">
        <v>12</v>
      </c>
      <c r="D565" t="s">
        <v>2594</v>
      </c>
    </row>
    <row r="566" spans="1:4" x14ac:dyDescent="0.25">
      <c r="A566" t="s">
        <v>1</v>
      </c>
      <c r="B566" t="s">
        <v>437</v>
      </c>
      <c r="C566">
        <v>13</v>
      </c>
      <c r="D566" t="s">
        <v>2594</v>
      </c>
    </row>
    <row r="567" spans="1:4" x14ac:dyDescent="0.25">
      <c r="A567" t="s">
        <v>1</v>
      </c>
      <c r="B567" t="s">
        <v>439</v>
      </c>
      <c r="C567">
        <v>14</v>
      </c>
      <c r="D567" t="s">
        <v>2594</v>
      </c>
    </row>
    <row r="568" spans="1:4" x14ac:dyDescent="0.25">
      <c r="A568" t="s">
        <v>1</v>
      </c>
      <c r="B568" t="s">
        <v>441</v>
      </c>
      <c r="C568">
        <v>15</v>
      </c>
      <c r="D568" t="s">
        <v>2594</v>
      </c>
    </row>
    <row r="569" spans="1:4" x14ac:dyDescent="0.25">
      <c r="A569" t="s">
        <v>1</v>
      </c>
      <c r="B569" t="s">
        <v>443</v>
      </c>
      <c r="C569">
        <v>16</v>
      </c>
      <c r="D569" t="s">
        <v>2594</v>
      </c>
    </row>
    <row r="570" spans="1:4" x14ac:dyDescent="0.25">
      <c r="A570" t="s">
        <v>1</v>
      </c>
      <c r="B570" t="s">
        <v>584</v>
      </c>
      <c r="C570">
        <v>17</v>
      </c>
      <c r="D570" t="s">
        <v>2594</v>
      </c>
    </row>
    <row r="571" spans="1:4" x14ac:dyDescent="0.25">
      <c r="A571" t="s">
        <v>1</v>
      </c>
      <c r="B571" t="s">
        <v>447</v>
      </c>
      <c r="C571">
        <v>18</v>
      </c>
      <c r="D571" t="s">
        <v>2594</v>
      </c>
    </row>
    <row r="572" spans="1:4" x14ac:dyDescent="0.25">
      <c r="A572" t="s">
        <v>1</v>
      </c>
      <c r="B572" t="s">
        <v>451</v>
      </c>
      <c r="C572">
        <v>19</v>
      </c>
      <c r="D572" t="s">
        <v>2594</v>
      </c>
    </row>
    <row r="573" spans="1:4" x14ac:dyDescent="0.25">
      <c r="A573" t="s">
        <v>1</v>
      </c>
      <c r="B573" t="s">
        <v>453</v>
      </c>
      <c r="C573">
        <v>20</v>
      </c>
      <c r="D573" t="s">
        <v>2594</v>
      </c>
    </row>
    <row r="574" spans="1:4" x14ac:dyDescent="0.25">
      <c r="A574" t="s">
        <v>1</v>
      </c>
      <c r="B574" t="s">
        <v>455</v>
      </c>
      <c r="C574">
        <v>21</v>
      </c>
      <c r="D574" t="s">
        <v>2594</v>
      </c>
    </row>
    <row r="575" spans="1:4" x14ac:dyDescent="0.25">
      <c r="A575" t="s">
        <v>1</v>
      </c>
      <c r="B575" t="s">
        <v>457</v>
      </c>
      <c r="C575">
        <v>22</v>
      </c>
      <c r="D575" t="s">
        <v>2594</v>
      </c>
    </row>
    <row r="576" spans="1:4" x14ac:dyDescent="0.25">
      <c r="A576" t="s">
        <v>1</v>
      </c>
      <c r="B576" t="s">
        <v>459</v>
      </c>
      <c r="C576">
        <v>23</v>
      </c>
      <c r="D576" t="s">
        <v>2594</v>
      </c>
    </row>
    <row r="577" spans="1:4" x14ac:dyDescent="0.25">
      <c r="A577" t="s">
        <v>1</v>
      </c>
      <c r="B577" t="s">
        <v>467</v>
      </c>
      <c r="C577">
        <v>24</v>
      </c>
      <c r="D577" t="s">
        <v>2594</v>
      </c>
    </row>
    <row r="578" spans="1:4" x14ac:dyDescent="0.25">
      <c r="A578" t="s">
        <v>1</v>
      </c>
      <c r="B578" t="s">
        <v>593</v>
      </c>
      <c r="C578">
        <v>25</v>
      </c>
      <c r="D578" t="s">
        <v>2594</v>
      </c>
    </row>
    <row r="579" spans="1:4" x14ac:dyDescent="0.25">
      <c r="A579" t="s">
        <v>1</v>
      </c>
      <c r="B579" t="s">
        <v>595</v>
      </c>
      <c r="C579">
        <v>26</v>
      </c>
      <c r="D579" t="s">
        <v>2594</v>
      </c>
    </row>
    <row r="580" spans="1:4" x14ac:dyDescent="0.25">
      <c r="A580" t="s">
        <v>1</v>
      </c>
      <c r="B580" t="s">
        <v>597</v>
      </c>
      <c r="C580">
        <v>27</v>
      </c>
      <c r="D580" t="s">
        <v>2594</v>
      </c>
    </row>
    <row r="581" spans="1:4" x14ac:dyDescent="0.25">
      <c r="A581" t="s">
        <v>1</v>
      </c>
      <c r="B581" t="s">
        <v>2593</v>
      </c>
      <c r="C581">
        <v>3</v>
      </c>
      <c r="D581" t="s">
        <v>2596</v>
      </c>
    </row>
    <row r="582" spans="1:4" x14ac:dyDescent="0.25">
      <c r="A582" t="s">
        <v>1</v>
      </c>
      <c r="B582" t="s">
        <v>2595</v>
      </c>
      <c r="C582">
        <v>3</v>
      </c>
      <c r="D582" t="s">
        <v>2596</v>
      </c>
    </row>
    <row r="583" spans="1:4" x14ac:dyDescent="0.25">
      <c r="A583" t="s">
        <v>1</v>
      </c>
      <c r="B583" t="s">
        <v>418</v>
      </c>
      <c r="C583">
        <v>3</v>
      </c>
      <c r="D583" t="s">
        <v>2596</v>
      </c>
    </row>
    <row r="584" spans="1:4" x14ac:dyDescent="0.25">
      <c r="A584" t="s">
        <v>2618</v>
      </c>
      <c r="B584" t="s">
        <v>2593</v>
      </c>
      <c r="C584">
        <v>5</v>
      </c>
      <c r="D584" t="s">
        <v>2594</v>
      </c>
    </row>
    <row r="585" spans="1:4" x14ac:dyDescent="0.25">
      <c r="A585" t="s">
        <v>2618</v>
      </c>
      <c r="B585" t="s">
        <v>2595</v>
      </c>
      <c r="C585">
        <v>28</v>
      </c>
      <c r="D585" t="s">
        <v>2594</v>
      </c>
    </row>
    <row r="586" spans="1:4" x14ac:dyDescent="0.25">
      <c r="A586" t="s">
        <v>2618</v>
      </c>
      <c r="B586" t="s">
        <v>421</v>
      </c>
      <c r="C586">
        <v>5</v>
      </c>
      <c r="D586" t="s">
        <v>2594</v>
      </c>
    </row>
    <row r="587" spans="1:4" x14ac:dyDescent="0.25">
      <c r="A587" t="s">
        <v>2618</v>
      </c>
      <c r="B587" t="s">
        <v>423</v>
      </c>
      <c r="C587">
        <v>6</v>
      </c>
      <c r="D587" t="s">
        <v>2594</v>
      </c>
    </row>
    <row r="588" spans="1:4" x14ac:dyDescent="0.25">
      <c r="A588" t="s">
        <v>2618</v>
      </c>
      <c r="B588" t="s">
        <v>573</v>
      </c>
      <c r="C588">
        <v>7</v>
      </c>
      <c r="D588" t="s">
        <v>2594</v>
      </c>
    </row>
    <row r="589" spans="1:4" x14ac:dyDescent="0.25">
      <c r="A589" t="s">
        <v>2618</v>
      </c>
      <c r="B589" t="s">
        <v>429</v>
      </c>
      <c r="C589">
        <v>8</v>
      </c>
      <c r="D589" t="s">
        <v>2594</v>
      </c>
    </row>
    <row r="590" spans="1:4" x14ac:dyDescent="0.25">
      <c r="A590" t="s">
        <v>2618</v>
      </c>
      <c r="B590" t="s">
        <v>431</v>
      </c>
      <c r="C590">
        <v>9</v>
      </c>
      <c r="D590" t="s">
        <v>2594</v>
      </c>
    </row>
    <row r="591" spans="1:4" x14ac:dyDescent="0.25">
      <c r="A591" t="s">
        <v>2618</v>
      </c>
      <c r="B591" t="s">
        <v>433</v>
      </c>
      <c r="C591">
        <v>10</v>
      </c>
      <c r="D591" t="s">
        <v>2594</v>
      </c>
    </row>
    <row r="592" spans="1:4" x14ac:dyDescent="0.25">
      <c r="A592" t="s">
        <v>2618</v>
      </c>
      <c r="B592" t="s">
        <v>577</v>
      </c>
      <c r="C592">
        <v>11</v>
      </c>
      <c r="D592" t="s">
        <v>2594</v>
      </c>
    </row>
    <row r="593" spans="1:4" x14ac:dyDescent="0.25">
      <c r="A593" t="s">
        <v>2618</v>
      </c>
      <c r="B593" t="s">
        <v>435</v>
      </c>
      <c r="C593">
        <v>12</v>
      </c>
      <c r="D593" t="s">
        <v>2594</v>
      </c>
    </row>
    <row r="594" spans="1:4" x14ac:dyDescent="0.25">
      <c r="A594" t="s">
        <v>2618</v>
      </c>
      <c r="B594" t="s">
        <v>437</v>
      </c>
      <c r="C594">
        <v>13</v>
      </c>
      <c r="D594" t="s">
        <v>2594</v>
      </c>
    </row>
    <row r="595" spans="1:4" x14ac:dyDescent="0.25">
      <c r="A595" t="s">
        <v>2618</v>
      </c>
      <c r="B595" t="s">
        <v>439</v>
      </c>
      <c r="C595">
        <v>14</v>
      </c>
      <c r="D595" t="s">
        <v>2594</v>
      </c>
    </row>
    <row r="596" spans="1:4" x14ac:dyDescent="0.25">
      <c r="A596" t="s">
        <v>2618</v>
      </c>
      <c r="B596" t="s">
        <v>441</v>
      </c>
      <c r="C596">
        <v>15</v>
      </c>
      <c r="D596" t="s">
        <v>2594</v>
      </c>
    </row>
    <row r="597" spans="1:4" x14ac:dyDescent="0.25">
      <c r="A597" t="s">
        <v>2618</v>
      </c>
      <c r="B597" t="s">
        <v>443</v>
      </c>
      <c r="C597">
        <v>16</v>
      </c>
      <c r="D597" t="s">
        <v>2594</v>
      </c>
    </row>
    <row r="598" spans="1:4" x14ac:dyDescent="0.25">
      <c r="A598" t="s">
        <v>2618</v>
      </c>
      <c r="B598" t="s">
        <v>584</v>
      </c>
      <c r="C598">
        <v>17</v>
      </c>
      <c r="D598" t="s">
        <v>2594</v>
      </c>
    </row>
    <row r="599" spans="1:4" x14ac:dyDescent="0.25">
      <c r="A599" t="s">
        <v>2618</v>
      </c>
      <c r="B599" t="s">
        <v>447</v>
      </c>
      <c r="C599">
        <v>18</v>
      </c>
      <c r="D599" t="s">
        <v>2594</v>
      </c>
    </row>
    <row r="600" spans="1:4" x14ac:dyDescent="0.25">
      <c r="A600" t="s">
        <v>2618</v>
      </c>
      <c r="B600" t="s">
        <v>449</v>
      </c>
      <c r="C600">
        <v>19</v>
      </c>
      <c r="D600" t="s">
        <v>2594</v>
      </c>
    </row>
    <row r="601" spans="1:4" x14ac:dyDescent="0.25">
      <c r="A601" t="s">
        <v>2618</v>
      </c>
      <c r="B601" t="s">
        <v>451</v>
      </c>
      <c r="C601">
        <v>20</v>
      </c>
      <c r="D601" t="s">
        <v>2594</v>
      </c>
    </row>
    <row r="602" spans="1:4" x14ac:dyDescent="0.25">
      <c r="A602" t="s">
        <v>2618</v>
      </c>
      <c r="B602" t="s">
        <v>453</v>
      </c>
      <c r="C602">
        <v>21</v>
      </c>
      <c r="D602" t="s">
        <v>2594</v>
      </c>
    </row>
    <row r="603" spans="1:4" x14ac:dyDescent="0.25">
      <c r="A603" t="s">
        <v>2618</v>
      </c>
      <c r="B603" t="s">
        <v>455</v>
      </c>
      <c r="C603">
        <v>22</v>
      </c>
      <c r="D603" t="s">
        <v>2594</v>
      </c>
    </row>
    <row r="604" spans="1:4" x14ac:dyDescent="0.25">
      <c r="A604" t="s">
        <v>2618</v>
      </c>
      <c r="B604" t="s">
        <v>457</v>
      </c>
      <c r="C604">
        <v>23</v>
      </c>
      <c r="D604" t="s">
        <v>2594</v>
      </c>
    </row>
    <row r="605" spans="1:4" x14ac:dyDescent="0.25">
      <c r="A605" t="s">
        <v>2618</v>
      </c>
      <c r="B605" t="s">
        <v>459</v>
      </c>
      <c r="C605">
        <v>24</v>
      </c>
      <c r="D605" t="s">
        <v>2594</v>
      </c>
    </row>
    <row r="606" spans="1:4" x14ac:dyDescent="0.25">
      <c r="A606" t="s">
        <v>2618</v>
      </c>
      <c r="B606" t="s">
        <v>467</v>
      </c>
      <c r="C606">
        <v>25</v>
      </c>
      <c r="D606" t="s">
        <v>2594</v>
      </c>
    </row>
    <row r="607" spans="1:4" x14ac:dyDescent="0.25">
      <c r="A607" t="s">
        <v>2618</v>
      </c>
      <c r="B607" t="s">
        <v>593</v>
      </c>
      <c r="C607">
        <v>26</v>
      </c>
      <c r="D607" t="s">
        <v>2594</v>
      </c>
    </row>
    <row r="608" spans="1:4" x14ac:dyDescent="0.25">
      <c r="A608" t="s">
        <v>2618</v>
      </c>
      <c r="B608" t="s">
        <v>595</v>
      </c>
      <c r="C608">
        <v>27</v>
      </c>
      <c r="D608" t="s">
        <v>2594</v>
      </c>
    </row>
    <row r="609" spans="1:4" x14ac:dyDescent="0.25">
      <c r="A609" t="s">
        <v>2618</v>
      </c>
      <c r="B609" t="s">
        <v>597</v>
      </c>
      <c r="C609">
        <v>28</v>
      </c>
      <c r="D609" t="s">
        <v>2594</v>
      </c>
    </row>
    <row r="610" spans="1:4" x14ac:dyDescent="0.25">
      <c r="A610" t="s">
        <v>2618</v>
      </c>
      <c r="B610" t="s">
        <v>2593</v>
      </c>
      <c r="C610">
        <v>3</v>
      </c>
      <c r="D610" t="s">
        <v>2596</v>
      </c>
    </row>
    <row r="611" spans="1:4" x14ac:dyDescent="0.25">
      <c r="A611" t="s">
        <v>2618</v>
      </c>
      <c r="B611" t="s">
        <v>2595</v>
      </c>
      <c r="C611">
        <v>3</v>
      </c>
      <c r="D611" t="s">
        <v>2596</v>
      </c>
    </row>
    <row r="612" spans="1:4" x14ac:dyDescent="0.25">
      <c r="A612" t="s">
        <v>2618</v>
      </c>
      <c r="B612" t="s">
        <v>418</v>
      </c>
      <c r="C612">
        <v>3</v>
      </c>
      <c r="D612" t="s">
        <v>2596</v>
      </c>
    </row>
    <row r="613" spans="1:4" x14ac:dyDescent="0.25">
      <c r="A613" t="s">
        <v>2619</v>
      </c>
      <c r="B613" t="s">
        <v>2593</v>
      </c>
      <c r="C613">
        <v>5</v>
      </c>
      <c r="D613" t="s">
        <v>2594</v>
      </c>
    </row>
    <row r="614" spans="1:4" x14ac:dyDescent="0.25">
      <c r="A614" t="s">
        <v>2619</v>
      </c>
      <c r="B614" t="s">
        <v>2595</v>
      </c>
      <c r="C614">
        <v>29</v>
      </c>
      <c r="D614" t="s">
        <v>2594</v>
      </c>
    </row>
    <row r="615" spans="1:4" x14ac:dyDescent="0.25">
      <c r="A615" t="s">
        <v>2619</v>
      </c>
      <c r="B615" t="s">
        <v>421</v>
      </c>
      <c r="C615">
        <v>5</v>
      </c>
      <c r="D615" t="s">
        <v>2594</v>
      </c>
    </row>
    <row r="616" spans="1:4" x14ac:dyDescent="0.25">
      <c r="A616" t="s">
        <v>2619</v>
      </c>
      <c r="B616" t="s">
        <v>423</v>
      </c>
      <c r="C616">
        <v>6</v>
      </c>
      <c r="D616" t="s">
        <v>2594</v>
      </c>
    </row>
    <row r="617" spans="1:4" x14ac:dyDescent="0.25">
      <c r="A617" t="s">
        <v>2619</v>
      </c>
      <c r="B617" t="s">
        <v>613</v>
      </c>
      <c r="C617">
        <v>7</v>
      </c>
      <c r="D617" t="s">
        <v>2594</v>
      </c>
    </row>
    <row r="618" spans="1:4" x14ac:dyDescent="0.25">
      <c r="A618" t="s">
        <v>2619</v>
      </c>
      <c r="B618" t="s">
        <v>427</v>
      </c>
      <c r="C618">
        <v>8</v>
      </c>
      <c r="D618" t="s">
        <v>2594</v>
      </c>
    </row>
    <row r="619" spans="1:4" x14ac:dyDescent="0.25">
      <c r="A619" t="s">
        <v>2619</v>
      </c>
      <c r="B619" t="s">
        <v>573</v>
      </c>
      <c r="C619">
        <v>9</v>
      </c>
      <c r="D619" t="s">
        <v>2594</v>
      </c>
    </row>
    <row r="620" spans="1:4" x14ac:dyDescent="0.25">
      <c r="A620" t="s">
        <v>2619</v>
      </c>
      <c r="B620" t="s">
        <v>431</v>
      </c>
      <c r="C620">
        <v>10</v>
      </c>
      <c r="D620" t="s">
        <v>2594</v>
      </c>
    </row>
    <row r="621" spans="1:4" x14ac:dyDescent="0.25">
      <c r="A621" t="s">
        <v>2619</v>
      </c>
      <c r="B621" t="s">
        <v>433</v>
      </c>
      <c r="C621">
        <v>11</v>
      </c>
      <c r="D621" t="s">
        <v>2594</v>
      </c>
    </row>
    <row r="622" spans="1:4" x14ac:dyDescent="0.25">
      <c r="A622" t="s">
        <v>2619</v>
      </c>
      <c r="B622" t="s">
        <v>577</v>
      </c>
      <c r="C622">
        <v>12</v>
      </c>
      <c r="D622" t="s">
        <v>2594</v>
      </c>
    </row>
    <row r="623" spans="1:4" x14ac:dyDescent="0.25">
      <c r="A623" t="s">
        <v>2619</v>
      </c>
      <c r="B623" t="s">
        <v>435</v>
      </c>
      <c r="C623">
        <v>13</v>
      </c>
      <c r="D623" t="s">
        <v>2594</v>
      </c>
    </row>
    <row r="624" spans="1:4" x14ac:dyDescent="0.25">
      <c r="A624" t="s">
        <v>2619</v>
      </c>
      <c r="B624" t="s">
        <v>437</v>
      </c>
      <c r="C624">
        <v>14</v>
      </c>
      <c r="D624" t="s">
        <v>2594</v>
      </c>
    </row>
    <row r="625" spans="1:4" x14ac:dyDescent="0.25">
      <c r="A625" t="s">
        <v>2619</v>
      </c>
      <c r="B625" t="s">
        <v>439</v>
      </c>
      <c r="C625">
        <v>15</v>
      </c>
      <c r="D625" t="s">
        <v>2594</v>
      </c>
    </row>
    <row r="626" spans="1:4" x14ac:dyDescent="0.25">
      <c r="A626" t="s">
        <v>2619</v>
      </c>
      <c r="B626" t="s">
        <v>441</v>
      </c>
      <c r="C626">
        <v>16</v>
      </c>
      <c r="D626" t="s">
        <v>2594</v>
      </c>
    </row>
    <row r="627" spans="1:4" x14ac:dyDescent="0.25">
      <c r="A627" t="s">
        <v>2619</v>
      </c>
      <c r="B627" t="s">
        <v>443</v>
      </c>
      <c r="C627">
        <v>17</v>
      </c>
      <c r="D627" t="s">
        <v>2594</v>
      </c>
    </row>
    <row r="628" spans="1:4" x14ac:dyDescent="0.25">
      <c r="A628" t="s">
        <v>2619</v>
      </c>
      <c r="B628" t="s">
        <v>584</v>
      </c>
      <c r="C628">
        <v>18</v>
      </c>
      <c r="D628" t="s">
        <v>2594</v>
      </c>
    </row>
    <row r="629" spans="1:4" x14ac:dyDescent="0.25">
      <c r="A629" t="s">
        <v>2619</v>
      </c>
      <c r="B629" t="s">
        <v>447</v>
      </c>
      <c r="C629">
        <v>19</v>
      </c>
      <c r="D629" t="s">
        <v>2594</v>
      </c>
    </row>
    <row r="630" spans="1:4" x14ac:dyDescent="0.25">
      <c r="A630" t="s">
        <v>2619</v>
      </c>
      <c r="B630" t="s">
        <v>451</v>
      </c>
      <c r="C630">
        <v>20</v>
      </c>
      <c r="D630" t="s">
        <v>2594</v>
      </c>
    </row>
    <row r="631" spans="1:4" x14ac:dyDescent="0.25">
      <c r="A631" t="s">
        <v>2619</v>
      </c>
      <c r="B631" t="s">
        <v>453</v>
      </c>
      <c r="C631">
        <v>21</v>
      </c>
      <c r="D631" t="s">
        <v>2594</v>
      </c>
    </row>
    <row r="632" spans="1:4" x14ac:dyDescent="0.25">
      <c r="A632" t="s">
        <v>2619</v>
      </c>
      <c r="B632" t="s">
        <v>455</v>
      </c>
      <c r="C632">
        <v>22</v>
      </c>
      <c r="D632" t="s">
        <v>2594</v>
      </c>
    </row>
    <row r="633" spans="1:4" x14ac:dyDescent="0.25">
      <c r="A633" t="s">
        <v>2619</v>
      </c>
      <c r="B633" t="s">
        <v>457</v>
      </c>
      <c r="C633">
        <v>23</v>
      </c>
      <c r="D633" t="s">
        <v>2594</v>
      </c>
    </row>
    <row r="634" spans="1:4" x14ac:dyDescent="0.25">
      <c r="A634" t="s">
        <v>2619</v>
      </c>
      <c r="B634" t="s">
        <v>459</v>
      </c>
      <c r="C634">
        <v>24</v>
      </c>
      <c r="D634" t="s">
        <v>2594</v>
      </c>
    </row>
    <row r="635" spans="1:4" x14ac:dyDescent="0.25">
      <c r="A635" t="s">
        <v>2619</v>
      </c>
      <c r="B635" t="s">
        <v>461</v>
      </c>
      <c r="C635">
        <v>25</v>
      </c>
      <c r="D635" t="s">
        <v>2594</v>
      </c>
    </row>
    <row r="636" spans="1:4" x14ac:dyDescent="0.25">
      <c r="A636" t="s">
        <v>2619</v>
      </c>
      <c r="B636" t="s">
        <v>467</v>
      </c>
      <c r="C636">
        <v>26</v>
      </c>
      <c r="D636" t="s">
        <v>2594</v>
      </c>
    </row>
    <row r="637" spans="1:4" x14ac:dyDescent="0.25">
      <c r="A637" t="s">
        <v>2619</v>
      </c>
      <c r="B637" t="s">
        <v>593</v>
      </c>
      <c r="C637">
        <v>27</v>
      </c>
      <c r="D637" t="s">
        <v>2594</v>
      </c>
    </row>
    <row r="638" spans="1:4" x14ac:dyDescent="0.25">
      <c r="A638" t="s">
        <v>2619</v>
      </c>
      <c r="B638" t="s">
        <v>595</v>
      </c>
      <c r="C638">
        <v>28</v>
      </c>
      <c r="D638" t="s">
        <v>2594</v>
      </c>
    </row>
    <row r="639" spans="1:4" x14ac:dyDescent="0.25">
      <c r="A639" t="s">
        <v>2619</v>
      </c>
      <c r="B639" t="s">
        <v>597</v>
      </c>
      <c r="C639">
        <v>29</v>
      </c>
      <c r="D639" t="s">
        <v>2594</v>
      </c>
    </row>
    <row r="640" spans="1:4" x14ac:dyDescent="0.25">
      <c r="A640" t="s">
        <v>2619</v>
      </c>
      <c r="B640" t="s">
        <v>2593</v>
      </c>
      <c r="C640">
        <v>3</v>
      </c>
      <c r="D640" t="s">
        <v>2596</v>
      </c>
    </row>
    <row r="641" spans="1:4" x14ac:dyDescent="0.25">
      <c r="A641" t="s">
        <v>2619</v>
      </c>
      <c r="B641" t="s">
        <v>2595</v>
      </c>
      <c r="C641">
        <v>3</v>
      </c>
      <c r="D641" t="s">
        <v>2596</v>
      </c>
    </row>
    <row r="642" spans="1:4" x14ac:dyDescent="0.25">
      <c r="A642" t="s">
        <v>2619</v>
      </c>
      <c r="B642" t="s">
        <v>418</v>
      </c>
      <c r="C642">
        <v>3</v>
      </c>
      <c r="D642" t="s">
        <v>2596</v>
      </c>
    </row>
    <row r="643" spans="1:4" x14ac:dyDescent="0.25">
      <c r="A643" t="s">
        <v>2620</v>
      </c>
      <c r="B643" t="s">
        <v>2593</v>
      </c>
      <c r="C643">
        <v>5</v>
      </c>
      <c r="D643" t="s">
        <v>2594</v>
      </c>
    </row>
    <row r="644" spans="1:4" x14ac:dyDescent="0.25">
      <c r="A644" t="s">
        <v>2620</v>
      </c>
      <c r="B644" t="s">
        <v>2595</v>
      </c>
      <c r="C644">
        <v>5</v>
      </c>
      <c r="D644" t="s">
        <v>2594</v>
      </c>
    </row>
    <row r="645" spans="1:4" x14ac:dyDescent="0.25">
      <c r="A645" t="s">
        <v>2620</v>
      </c>
      <c r="B645" t="s">
        <v>463</v>
      </c>
      <c r="C645">
        <v>5</v>
      </c>
      <c r="D645" t="s">
        <v>2594</v>
      </c>
    </row>
    <row r="646" spans="1:4" x14ac:dyDescent="0.25">
      <c r="A646" t="s">
        <v>2620</v>
      </c>
      <c r="B646" t="s">
        <v>2593</v>
      </c>
      <c r="C646">
        <v>3</v>
      </c>
      <c r="D646" t="s">
        <v>2596</v>
      </c>
    </row>
    <row r="647" spans="1:4" x14ac:dyDescent="0.25">
      <c r="A647" t="s">
        <v>2620</v>
      </c>
      <c r="B647" t="s">
        <v>2595</v>
      </c>
      <c r="C647">
        <v>3</v>
      </c>
      <c r="D647" t="s">
        <v>2596</v>
      </c>
    </row>
    <row r="648" spans="1:4" x14ac:dyDescent="0.25">
      <c r="A648" t="s">
        <v>2620</v>
      </c>
      <c r="B648" t="s">
        <v>607</v>
      </c>
      <c r="C648">
        <v>3</v>
      </c>
      <c r="D648" t="s">
        <v>2596</v>
      </c>
    </row>
    <row r="649" spans="1:4" x14ac:dyDescent="0.25">
      <c r="A649" t="s">
        <v>2621</v>
      </c>
      <c r="B649" t="s">
        <v>721</v>
      </c>
      <c r="C649">
        <v>1</v>
      </c>
      <c r="D649" t="s">
        <v>2594</v>
      </c>
    </row>
    <row r="650" spans="1:4" x14ac:dyDescent="0.25">
      <c r="A650" t="s">
        <v>2621</v>
      </c>
      <c r="B650" t="s">
        <v>2593</v>
      </c>
      <c r="C650">
        <v>5</v>
      </c>
      <c r="D650" t="s">
        <v>2594</v>
      </c>
    </row>
    <row r="651" spans="1:4" x14ac:dyDescent="0.25">
      <c r="A651" t="s">
        <v>2621</v>
      </c>
      <c r="B651" t="s">
        <v>2595</v>
      </c>
      <c r="C651">
        <v>5</v>
      </c>
      <c r="D651" t="s">
        <v>2594</v>
      </c>
    </row>
    <row r="652" spans="1:4" x14ac:dyDescent="0.25">
      <c r="A652" t="s">
        <v>2621</v>
      </c>
      <c r="B652" t="s">
        <v>2593</v>
      </c>
      <c r="C652">
        <v>2</v>
      </c>
      <c r="D652" t="s">
        <v>2596</v>
      </c>
    </row>
    <row r="653" spans="1:4" x14ac:dyDescent="0.25">
      <c r="A653" t="s">
        <v>2621</v>
      </c>
      <c r="B653" t="s">
        <v>2595</v>
      </c>
      <c r="C653">
        <v>2</v>
      </c>
      <c r="D653" t="s">
        <v>2596</v>
      </c>
    </row>
    <row r="654" spans="1:4" x14ac:dyDescent="0.25">
      <c r="A654" t="s">
        <v>2621</v>
      </c>
      <c r="B654" t="s">
        <v>720</v>
      </c>
      <c r="C654">
        <v>2</v>
      </c>
      <c r="D654" t="s">
        <v>2596</v>
      </c>
    </row>
    <row r="655" spans="1:4" x14ac:dyDescent="0.25">
      <c r="A655" t="s">
        <v>3</v>
      </c>
      <c r="B655" t="s">
        <v>721</v>
      </c>
      <c r="C655">
        <v>1</v>
      </c>
      <c r="D655" t="s">
        <v>2594</v>
      </c>
    </row>
    <row r="656" spans="1:4" x14ac:dyDescent="0.25">
      <c r="A656" t="s">
        <v>3</v>
      </c>
      <c r="B656" t="s">
        <v>2593</v>
      </c>
      <c r="C656">
        <v>5</v>
      </c>
      <c r="D656" t="s">
        <v>2594</v>
      </c>
    </row>
    <row r="657" spans="1:4" x14ac:dyDescent="0.25">
      <c r="A657" t="s">
        <v>3</v>
      </c>
      <c r="B657" t="s">
        <v>2595</v>
      </c>
      <c r="C657">
        <v>5</v>
      </c>
      <c r="D657" t="s">
        <v>2594</v>
      </c>
    </row>
    <row r="658" spans="1:4" x14ac:dyDescent="0.25">
      <c r="A658" t="s">
        <v>3</v>
      </c>
      <c r="B658" t="s">
        <v>2593</v>
      </c>
      <c r="C658">
        <v>2</v>
      </c>
      <c r="D658" t="s">
        <v>2596</v>
      </c>
    </row>
    <row r="659" spans="1:4" x14ac:dyDescent="0.25">
      <c r="A659" t="s">
        <v>3</v>
      </c>
      <c r="B659" t="s">
        <v>2595</v>
      </c>
      <c r="C659">
        <v>6</v>
      </c>
      <c r="D659" t="s">
        <v>2596</v>
      </c>
    </row>
    <row r="660" spans="1:4" x14ac:dyDescent="0.25">
      <c r="A660" t="s">
        <v>3</v>
      </c>
      <c r="B660" t="s">
        <v>599</v>
      </c>
      <c r="C660">
        <v>2</v>
      </c>
      <c r="D660" t="s">
        <v>2596</v>
      </c>
    </row>
    <row r="661" spans="1:4" x14ac:dyDescent="0.25">
      <c r="A661" t="s">
        <v>3</v>
      </c>
      <c r="B661" t="s">
        <v>600</v>
      </c>
      <c r="C661">
        <v>3</v>
      </c>
      <c r="D661" t="s">
        <v>2596</v>
      </c>
    </row>
    <row r="662" spans="1:4" x14ac:dyDescent="0.25">
      <c r="A662" t="s">
        <v>3</v>
      </c>
      <c r="B662" t="s">
        <v>601</v>
      </c>
      <c r="C662">
        <v>4</v>
      </c>
      <c r="D662" t="s">
        <v>2596</v>
      </c>
    </row>
    <row r="663" spans="1:4" x14ac:dyDescent="0.25">
      <c r="A663" t="s">
        <v>3</v>
      </c>
      <c r="B663" t="s">
        <v>602</v>
      </c>
      <c r="C663">
        <v>5</v>
      </c>
      <c r="D663" t="s">
        <v>2596</v>
      </c>
    </row>
    <row r="664" spans="1:4" x14ac:dyDescent="0.25">
      <c r="A664" t="s">
        <v>3</v>
      </c>
      <c r="B664" t="s">
        <v>603</v>
      </c>
      <c r="C664">
        <v>6</v>
      </c>
      <c r="D664" t="s">
        <v>2596</v>
      </c>
    </row>
    <row r="665" spans="1:4" x14ac:dyDescent="0.25">
      <c r="A665" t="s">
        <v>4</v>
      </c>
      <c r="B665" t="s">
        <v>789</v>
      </c>
      <c r="C665">
        <v>1</v>
      </c>
      <c r="D665" t="s">
        <v>2594</v>
      </c>
    </row>
    <row r="666" spans="1:4" x14ac:dyDescent="0.25">
      <c r="A666" t="s">
        <v>4</v>
      </c>
      <c r="B666" t="s">
        <v>790</v>
      </c>
      <c r="C666">
        <v>2</v>
      </c>
      <c r="D666" t="s">
        <v>2594</v>
      </c>
    </row>
    <row r="667" spans="1:4" x14ac:dyDescent="0.25">
      <c r="A667" t="s">
        <v>4</v>
      </c>
      <c r="B667" t="s">
        <v>2593</v>
      </c>
      <c r="C667">
        <v>5</v>
      </c>
      <c r="D667" t="s">
        <v>2594</v>
      </c>
    </row>
    <row r="668" spans="1:4" x14ac:dyDescent="0.25">
      <c r="A668" t="s">
        <v>4</v>
      </c>
      <c r="B668" t="s">
        <v>2595</v>
      </c>
      <c r="C668">
        <v>5</v>
      </c>
      <c r="D668" t="s">
        <v>2594</v>
      </c>
    </row>
    <row r="669" spans="1:4" x14ac:dyDescent="0.25">
      <c r="A669" t="s">
        <v>4</v>
      </c>
      <c r="B669" t="s">
        <v>2593</v>
      </c>
      <c r="C669">
        <v>3</v>
      </c>
      <c r="D669" t="s">
        <v>2596</v>
      </c>
    </row>
    <row r="670" spans="1:4" x14ac:dyDescent="0.25">
      <c r="A670" t="s">
        <v>4</v>
      </c>
      <c r="B670" t="s">
        <v>2595</v>
      </c>
      <c r="C670">
        <v>3</v>
      </c>
      <c r="D670" t="s">
        <v>2596</v>
      </c>
    </row>
    <row r="671" spans="1:4" x14ac:dyDescent="0.25">
      <c r="A671" t="s">
        <v>4</v>
      </c>
      <c r="B671" t="s">
        <v>604</v>
      </c>
      <c r="C671">
        <v>3</v>
      </c>
      <c r="D671" t="s">
        <v>2596</v>
      </c>
    </row>
    <row r="672" spans="1:4" x14ac:dyDescent="0.25">
      <c r="A672" t="s">
        <v>2622</v>
      </c>
      <c r="B672" t="s">
        <v>607</v>
      </c>
      <c r="C672">
        <v>1</v>
      </c>
      <c r="D672" t="s">
        <v>2594</v>
      </c>
    </row>
    <row r="673" spans="1:4" x14ac:dyDescent="0.25">
      <c r="A673" t="s">
        <v>2622</v>
      </c>
      <c r="B673" t="s">
        <v>721</v>
      </c>
      <c r="C673">
        <v>2</v>
      </c>
      <c r="D673" t="s">
        <v>2594</v>
      </c>
    </row>
    <row r="674" spans="1:4" x14ac:dyDescent="0.25">
      <c r="A674" t="s">
        <v>2622</v>
      </c>
      <c r="B674" t="s">
        <v>2593</v>
      </c>
      <c r="C674">
        <v>5</v>
      </c>
      <c r="D674" t="s">
        <v>2594</v>
      </c>
    </row>
    <row r="675" spans="1:4" x14ac:dyDescent="0.25">
      <c r="A675" t="s">
        <v>2622</v>
      </c>
      <c r="B675" t="s">
        <v>2595</v>
      </c>
      <c r="C675">
        <v>5</v>
      </c>
      <c r="D675" t="s">
        <v>2594</v>
      </c>
    </row>
    <row r="676" spans="1:4" x14ac:dyDescent="0.25">
      <c r="A676" t="s">
        <v>2622</v>
      </c>
      <c r="B676" t="s">
        <v>2593</v>
      </c>
      <c r="C676">
        <v>3</v>
      </c>
      <c r="D676" t="s">
        <v>2596</v>
      </c>
    </row>
    <row r="677" spans="1:4" x14ac:dyDescent="0.25">
      <c r="A677" t="s">
        <v>2622</v>
      </c>
      <c r="B677" t="s">
        <v>2595</v>
      </c>
      <c r="C677">
        <v>8</v>
      </c>
      <c r="D677" t="s">
        <v>2596</v>
      </c>
    </row>
    <row r="678" spans="1:4" x14ac:dyDescent="0.25">
      <c r="A678" t="s">
        <v>2622</v>
      </c>
      <c r="B678" t="s">
        <v>418</v>
      </c>
      <c r="C678">
        <v>3</v>
      </c>
      <c r="D678" t="s">
        <v>2596</v>
      </c>
    </row>
    <row r="679" spans="1:4" x14ac:dyDescent="0.25">
      <c r="A679" t="s">
        <v>2622</v>
      </c>
      <c r="B679" t="s">
        <v>599</v>
      </c>
      <c r="C679">
        <v>4</v>
      </c>
      <c r="D679" t="s">
        <v>2596</v>
      </c>
    </row>
    <row r="680" spans="1:4" x14ac:dyDescent="0.25">
      <c r="A680" t="s">
        <v>2622</v>
      </c>
      <c r="B680" t="s">
        <v>600</v>
      </c>
      <c r="C680">
        <v>5</v>
      </c>
      <c r="D680" t="s">
        <v>2596</v>
      </c>
    </row>
    <row r="681" spans="1:4" x14ac:dyDescent="0.25">
      <c r="A681" t="s">
        <v>2622</v>
      </c>
      <c r="B681" t="s">
        <v>601</v>
      </c>
      <c r="C681">
        <v>6</v>
      </c>
      <c r="D681" t="s">
        <v>2596</v>
      </c>
    </row>
    <row r="682" spans="1:4" x14ac:dyDescent="0.25">
      <c r="A682" t="s">
        <v>2622</v>
      </c>
      <c r="B682" t="s">
        <v>602</v>
      </c>
      <c r="C682">
        <v>7</v>
      </c>
      <c r="D682" t="s">
        <v>2596</v>
      </c>
    </row>
    <row r="683" spans="1:4" x14ac:dyDescent="0.25">
      <c r="A683" t="s">
        <v>2622</v>
      </c>
      <c r="B683" t="s">
        <v>603</v>
      </c>
      <c r="C683">
        <v>8</v>
      </c>
      <c r="D683" t="s">
        <v>2596</v>
      </c>
    </row>
    <row r="684" spans="1:4" x14ac:dyDescent="0.25">
      <c r="A684" t="s">
        <v>2623</v>
      </c>
      <c r="B684" t="s">
        <v>789</v>
      </c>
      <c r="C684">
        <v>1</v>
      </c>
      <c r="D684" t="s">
        <v>2594</v>
      </c>
    </row>
    <row r="685" spans="1:4" x14ac:dyDescent="0.25">
      <c r="A685" t="s">
        <v>2623</v>
      </c>
      <c r="B685" t="s">
        <v>790</v>
      </c>
      <c r="C685">
        <v>2</v>
      </c>
      <c r="D685" t="s">
        <v>2594</v>
      </c>
    </row>
    <row r="686" spans="1:4" x14ac:dyDescent="0.25">
      <c r="A686" t="s">
        <v>2623</v>
      </c>
      <c r="B686" t="s">
        <v>2593</v>
      </c>
      <c r="C686">
        <v>5</v>
      </c>
      <c r="D686" t="s">
        <v>2594</v>
      </c>
    </row>
    <row r="687" spans="1:4" x14ac:dyDescent="0.25">
      <c r="A687" t="s">
        <v>2623</v>
      </c>
      <c r="B687" t="s">
        <v>2595</v>
      </c>
      <c r="C687">
        <v>5</v>
      </c>
      <c r="D687" t="s">
        <v>2594</v>
      </c>
    </row>
    <row r="688" spans="1:4" x14ac:dyDescent="0.25">
      <c r="A688" t="s">
        <v>2623</v>
      </c>
      <c r="B688" t="s">
        <v>2593</v>
      </c>
      <c r="C688">
        <v>3</v>
      </c>
      <c r="D688" t="s">
        <v>2596</v>
      </c>
    </row>
    <row r="689" spans="1:4" x14ac:dyDescent="0.25">
      <c r="A689" t="s">
        <v>2623</v>
      </c>
      <c r="B689" t="s">
        <v>2595</v>
      </c>
      <c r="C689">
        <v>3</v>
      </c>
      <c r="D689" t="s">
        <v>2596</v>
      </c>
    </row>
    <row r="690" spans="1:4" x14ac:dyDescent="0.25">
      <c r="A690" t="s">
        <v>2623</v>
      </c>
      <c r="B690" t="s">
        <v>604</v>
      </c>
      <c r="C690">
        <v>3</v>
      </c>
      <c r="D690" t="s">
        <v>2596</v>
      </c>
    </row>
    <row r="691" spans="1:4" x14ac:dyDescent="0.25">
      <c r="A691" t="s">
        <v>2624</v>
      </c>
      <c r="B691" t="s">
        <v>2593</v>
      </c>
      <c r="C691">
        <v>5</v>
      </c>
      <c r="D691" t="s">
        <v>2594</v>
      </c>
    </row>
    <row r="692" spans="1:4" x14ac:dyDescent="0.25">
      <c r="A692" t="s">
        <v>2624</v>
      </c>
      <c r="B692" t="s">
        <v>2595</v>
      </c>
      <c r="C692">
        <v>87</v>
      </c>
      <c r="D692" t="s">
        <v>2594</v>
      </c>
    </row>
    <row r="693" spans="1:4" x14ac:dyDescent="0.25">
      <c r="A693" t="s">
        <v>2624</v>
      </c>
      <c r="B693" t="s">
        <v>421</v>
      </c>
      <c r="C693">
        <v>5</v>
      </c>
      <c r="D693" t="s">
        <v>2594</v>
      </c>
    </row>
    <row r="694" spans="1:4" x14ac:dyDescent="0.25">
      <c r="A694" t="s">
        <v>2624</v>
      </c>
      <c r="B694" t="s">
        <v>423</v>
      </c>
      <c r="C694">
        <v>6</v>
      </c>
      <c r="D694" t="s">
        <v>2594</v>
      </c>
    </row>
    <row r="695" spans="1:4" x14ac:dyDescent="0.25">
      <c r="A695" t="s">
        <v>2624</v>
      </c>
      <c r="B695" t="s">
        <v>613</v>
      </c>
      <c r="C695">
        <v>7</v>
      </c>
      <c r="D695" t="s">
        <v>2594</v>
      </c>
    </row>
    <row r="696" spans="1:4" x14ac:dyDescent="0.25">
      <c r="A696" t="s">
        <v>2624</v>
      </c>
      <c r="B696" t="s">
        <v>427</v>
      </c>
      <c r="C696">
        <v>8</v>
      </c>
      <c r="D696" t="s">
        <v>2594</v>
      </c>
    </row>
    <row r="697" spans="1:4" x14ac:dyDescent="0.25">
      <c r="A697" t="s">
        <v>2624</v>
      </c>
      <c r="B697" t="s">
        <v>573</v>
      </c>
      <c r="C697">
        <v>9</v>
      </c>
      <c r="D697" t="s">
        <v>2594</v>
      </c>
    </row>
    <row r="698" spans="1:4" x14ac:dyDescent="0.25">
      <c r="A698" t="s">
        <v>2624</v>
      </c>
      <c r="B698" t="s">
        <v>429</v>
      </c>
      <c r="C698">
        <v>10</v>
      </c>
      <c r="D698" t="s">
        <v>2594</v>
      </c>
    </row>
    <row r="699" spans="1:4" x14ac:dyDescent="0.25">
      <c r="A699" t="s">
        <v>2624</v>
      </c>
      <c r="B699" t="s">
        <v>431</v>
      </c>
      <c r="C699">
        <v>11</v>
      </c>
      <c r="D699" t="s">
        <v>2594</v>
      </c>
    </row>
    <row r="700" spans="1:4" x14ac:dyDescent="0.25">
      <c r="A700" t="s">
        <v>2624</v>
      </c>
      <c r="B700" t="s">
        <v>433</v>
      </c>
      <c r="C700">
        <v>12</v>
      </c>
      <c r="D700" t="s">
        <v>2594</v>
      </c>
    </row>
    <row r="701" spans="1:4" x14ac:dyDescent="0.25">
      <c r="A701" t="s">
        <v>2624</v>
      </c>
      <c r="B701" t="s">
        <v>435</v>
      </c>
      <c r="C701">
        <v>13</v>
      </c>
      <c r="D701" t="s">
        <v>2594</v>
      </c>
    </row>
    <row r="702" spans="1:4" x14ac:dyDescent="0.25">
      <c r="A702" t="s">
        <v>2624</v>
      </c>
      <c r="B702" t="s">
        <v>437</v>
      </c>
      <c r="C702">
        <v>14</v>
      </c>
      <c r="D702" t="s">
        <v>2594</v>
      </c>
    </row>
    <row r="703" spans="1:4" x14ac:dyDescent="0.25">
      <c r="A703" t="s">
        <v>2624</v>
      </c>
      <c r="B703" t="s">
        <v>439</v>
      </c>
      <c r="C703">
        <v>15</v>
      </c>
      <c r="D703" t="s">
        <v>2594</v>
      </c>
    </row>
    <row r="704" spans="1:4" x14ac:dyDescent="0.25">
      <c r="A704" t="s">
        <v>2624</v>
      </c>
      <c r="B704" t="s">
        <v>441</v>
      </c>
      <c r="C704">
        <v>16</v>
      </c>
      <c r="D704" t="s">
        <v>2594</v>
      </c>
    </row>
    <row r="705" spans="1:4" x14ac:dyDescent="0.25">
      <c r="A705" t="s">
        <v>2624</v>
      </c>
      <c r="B705" t="s">
        <v>443</v>
      </c>
      <c r="C705">
        <v>17</v>
      </c>
      <c r="D705" t="s">
        <v>2594</v>
      </c>
    </row>
    <row r="706" spans="1:4" x14ac:dyDescent="0.25">
      <c r="A706" t="s">
        <v>2624</v>
      </c>
      <c r="B706" t="s">
        <v>584</v>
      </c>
      <c r="C706">
        <v>18</v>
      </c>
      <c r="D706" t="s">
        <v>2594</v>
      </c>
    </row>
    <row r="707" spans="1:4" x14ac:dyDescent="0.25">
      <c r="A707" t="s">
        <v>2624</v>
      </c>
      <c r="B707" t="s">
        <v>447</v>
      </c>
      <c r="C707">
        <v>19</v>
      </c>
      <c r="D707" t="s">
        <v>2594</v>
      </c>
    </row>
    <row r="708" spans="1:4" x14ac:dyDescent="0.25">
      <c r="A708" t="s">
        <v>2624</v>
      </c>
      <c r="B708" t="s">
        <v>449</v>
      </c>
      <c r="C708">
        <v>20</v>
      </c>
      <c r="D708" t="s">
        <v>2594</v>
      </c>
    </row>
    <row r="709" spans="1:4" x14ac:dyDescent="0.25">
      <c r="A709" t="s">
        <v>2624</v>
      </c>
      <c r="B709" t="s">
        <v>451</v>
      </c>
      <c r="C709">
        <v>21</v>
      </c>
      <c r="D709" t="s">
        <v>2594</v>
      </c>
    </row>
    <row r="710" spans="1:4" x14ac:dyDescent="0.25">
      <c r="A710" t="s">
        <v>2624</v>
      </c>
      <c r="B710" t="s">
        <v>453</v>
      </c>
      <c r="C710">
        <v>22</v>
      </c>
      <c r="D710" t="s">
        <v>2594</v>
      </c>
    </row>
    <row r="711" spans="1:4" x14ac:dyDescent="0.25">
      <c r="A711" t="s">
        <v>2624</v>
      </c>
      <c r="B711" t="s">
        <v>455</v>
      </c>
      <c r="C711">
        <v>23</v>
      </c>
      <c r="D711" t="s">
        <v>2594</v>
      </c>
    </row>
    <row r="712" spans="1:4" x14ac:dyDescent="0.25">
      <c r="A712" t="s">
        <v>2624</v>
      </c>
      <c r="B712" t="s">
        <v>457</v>
      </c>
      <c r="C712">
        <v>24</v>
      </c>
      <c r="D712" t="s">
        <v>2594</v>
      </c>
    </row>
    <row r="713" spans="1:4" x14ac:dyDescent="0.25">
      <c r="A713" t="s">
        <v>2624</v>
      </c>
      <c r="B713" t="s">
        <v>459</v>
      </c>
      <c r="C713">
        <v>25</v>
      </c>
      <c r="D713" t="s">
        <v>2594</v>
      </c>
    </row>
    <row r="714" spans="1:4" x14ac:dyDescent="0.25">
      <c r="A714" t="s">
        <v>2624</v>
      </c>
      <c r="B714" t="s">
        <v>461</v>
      </c>
      <c r="C714">
        <v>26</v>
      </c>
      <c r="D714" t="s">
        <v>2594</v>
      </c>
    </row>
    <row r="715" spans="1:4" x14ac:dyDescent="0.25">
      <c r="A715" t="s">
        <v>2624</v>
      </c>
      <c r="B715" t="s">
        <v>463</v>
      </c>
      <c r="C715">
        <v>27</v>
      </c>
      <c r="D715" t="s">
        <v>2594</v>
      </c>
    </row>
    <row r="716" spans="1:4" x14ac:dyDescent="0.25">
      <c r="A716" t="s">
        <v>2624</v>
      </c>
      <c r="B716" t="s">
        <v>465</v>
      </c>
      <c r="C716">
        <v>28</v>
      </c>
      <c r="D716" t="s">
        <v>2594</v>
      </c>
    </row>
    <row r="717" spans="1:4" x14ac:dyDescent="0.25">
      <c r="A717" t="s">
        <v>2624</v>
      </c>
      <c r="B717" t="s">
        <v>467</v>
      </c>
      <c r="C717">
        <v>29</v>
      </c>
      <c r="D717" t="s">
        <v>2594</v>
      </c>
    </row>
    <row r="718" spans="1:4" x14ac:dyDescent="0.25">
      <c r="A718" t="s">
        <v>2624</v>
      </c>
      <c r="B718" t="s">
        <v>469</v>
      </c>
      <c r="C718">
        <v>30</v>
      </c>
      <c r="D718" t="s">
        <v>2594</v>
      </c>
    </row>
    <row r="719" spans="1:4" x14ac:dyDescent="0.25">
      <c r="A719" t="s">
        <v>2624</v>
      </c>
      <c r="B719" t="s">
        <v>471</v>
      </c>
      <c r="C719">
        <v>31</v>
      </c>
      <c r="D719" t="s">
        <v>2594</v>
      </c>
    </row>
    <row r="720" spans="1:4" x14ac:dyDescent="0.25">
      <c r="A720" t="s">
        <v>2624</v>
      </c>
      <c r="B720" t="s">
        <v>473</v>
      </c>
      <c r="C720">
        <v>32</v>
      </c>
      <c r="D720" t="s">
        <v>2594</v>
      </c>
    </row>
    <row r="721" spans="1:4" x14ac:dyDescent="0.25">
      <c r="A721" t="s">
        <v>2624</v>
      </c>
      <c r="B721" t="s">
        <v>475</v>
      </c>
      <c r="C721">
        <v>33</v>
      </c>
      <c r="D721" t="s">
        <v>2594</v>
      </c>
    </row>
    <row r="722" spans="1:4" x14ac:dyDescent="0.25">
      <c r="A722" t="s">
        <v>2624</v>
      </c>
      <c r="B722" t="s">
        <v>477</v>
      </c>
      <c r="C722">
        <v>34</v>
      </c>
      <c r="D722" t="s">
        <v>2594</v>
      </c>
    </row>
    <row r="723" spans="1:4" x14ac:dyDescent="0.25">
      <c r="A723" t="s">
        <v>2624</v>
      </c>
      <c r="B723" t="s">
        <v>479</v>
      </c>
      <c r="C723">
        <v>35</v>
      </c>
      <c r="D723" t="s">
        <v>2594</v>
      </c>
    </row>
    <row r="724" spans="1:4" x14ac:dyDescent="0.25">
      <c r="A724" t="s">
        <v>2624</v>
      </c>
      <c r="B724" t="s">
        <v>481</v>
      </c>
      <c r="C724">
        <v>36</v>
      </c>
      <c r="D724" t="s">
        <v>2594</v>
      </c>
    </row>
    <row r="725" spans="1:4" x14ac:dyDescent="0.25">
      <c r="A725" t="s">
        <v>2624</v>
      </c>
      <c r="B725" t="s">
        <v>483</v>
      </c>
      <c r="C725">
        <v>37</v>
      </c>
      <c r="D725" t="s">
        <v>2594</v>
      </c>
    </row>
    <row r="726" spans="1:4" x14ac:dyDescent="0.25">
      <c r="A726" t="s">
        <v>2624</v>
      </c>
      <c r="B726" t="s">
        <v>485</v>
      </c>
      <c r="C726">
        <v>38</v>
      </c>
      <c r="D726" t="s">
        <v>2594</v>
      </c>
    </row>
    <row r="727" spans="1:4" x14ac:dyDescent="0.25">
      <c r="A727" t="s">
        <v>2624</v>
      </c>
      <c r="B727" t="s">
        <v>487</v>
      </c>
      <c r="C727">
        <v>39</v>
      </c>
      <c r="D727" t="s">
        <v>2594</v>
      </c>
    </row>
    <row r="728" spans="1:4" x14ac:dyDescent="0.25">
      <c r="A728" t="s">
        <v>2624</v>
      </c>
      <c r="B728" t="s">
        <v>489</v>
      </c>
      <c r="C728">
        <v>40</v>
      </c>
      <c r="D728" t="s">
        <v>2594</v>
      </c>
    </row>
    <row r="729" spans="1:4" x14ac:dyDescent="0.25">
      <c r="A729" t="s">
        <v>2624</v>
      </c>
      <c r="B729" t="s">
        <v>491</v>
      </c>
      <c r="C729">
        <v>41</v>
      </c>
      <c r="D729" t="s">
        <v>2594</v>
      </c>
    </row>
    <row r="730" spans="1:4" x14ac:dyDescent="0.25">
      <c r="A730" t="s">
        <v>2624</v>
      </c>
      <c r="B730" t="s">
        <v>493</v>
      </c>
      <c r="C730">
        <v>42</v>
      </c>
      <c r="D730" t="s">
        <v>2594</v>
      </c>
    </row>
    <row r="731" spans="1:4" x14ac:dyDescent="0.25">
      <c r="A731" t="s">
        <v>2624</v>
      </c>
      <c r="B731" t="s">
        <v>495</v>
      </c>
      <c r="C731">
        <v>43</v>
      </c>
      <c r="D731" t="s">
        <v>2594</v>
      </c>
    </row>
    <row r="732" spans="1:4" x14ac:dyDescent="0.25">
      <c r="A732" t="s">
        <v>2624</v>
      </c>
      <c r="B732" t="s">
        <v>497</v>
      </c>
      <c r="C732">
        <v>44</v>
      </c>
      <c r="D732" t="s">
        <v>2594</v>
      </c>
    </row>
    <row r="733" spans="1:4" x14ac:dyDescent="0.25">
      <c r="A733" t="s">
        <v>2624</v>
      </c>
      <c r="B733" t="s">
        <v>499</v>
      </c>
      <c r="C733">
        <v>45</v>
      </c>
      <c r="D733" t="s">
        <v>2594</v>
      </c>
    </row>
    <row r="734" spans="1:4" x14ac:dyDescent="0.25">
      <c r="A734" t="s">
        <v>2624</v>
      </c>
      <c r="B734" t="s">
        <v>501</v>
      </c>
      <c r="C734">
        <v>46</v>
      </c>
      <c r="D734" t="s">
        <v>2594</v>
      </c>
    </row>
    <row r="735" spans="1:4" x14ac:dyDescent="0.25">
      <c r="A735" t="s">
        <v>2624</v>
      </c>
      <c r="B735" t="s">
        <v>515</v>
      </c>
      <c r="C735">
        <v>47</v>
      </c>
      <c r="D735" t="s">
        <v>2594</v>
      </c>
    </row>
    <row r="736" spans="1:4" x14ac:dyDescent="0.25">
      <c r="A736" t="s">
        <v>2624</v>
      </c>
      <c r="B736" t="s">
        <v>517</v>
      </c>
      <c r="C736">
        <v>48</v>
      </c>
      <c r="D736" t="s">
        <v>2594</v>
      </c>
    </row>
    <row r="737" spans="1:4" x14ac:dyDescent="0.25">
      <c r="A737" t="s">
        <v>2624</v>
      </c>
      <c r="B737" t="s">
        <v>519</v>
      </c>
      <c r="C737">
        <v>49</v>
      </c>
      <c r="D737" t="s">
        <v>2594</v>
      </c>
    </row>
    <row r="738" spans="1:4" x14ac:dyDescent="0.25">
      <c r="A738" t="s">
        <v>2624</v>
      </c>
      <c r="B738" t="s">
        <v>521</v>
      </c>
      <c r="C738">
        <v>50</v>
      </c>
      <c r="D738" t="s">
        <v>2594</v>
      </c>
    </row>
    <row r="739" spans="1:4" x14ac:dyDescent="0.25">
      <c r="A739" t="s">
        <v>2624</v>
      </c>
      <c r="B739" t="s">
        <v>523</v>
      </c>
      <c r="C739">
        <v>51</v>
      </c>
      <c r="D739" t="s">
        <v>2594</v>
      </c>
    </row>
    <row r="740" spans="1:4" x14ac:dyDescent="0.25">
      <c r="A740" t="s">
        <v>2624</v>
      </c>
      <c r="B740" t="s">
        <v>525</v>
      </c>
      <c r="C740">
        <v>52</v>
      </c>
      <c r="D740" t="s">
        <v>2594</v>
      </c>
    </row>
    <row r="741" spans="1:4" x14ac:dyDescent="0.25">
      <c r="A741" t="s">
        <v>2624</v>
      </c>
      <c r="B741" t="s">
        <v>527</v>
      </c>
      <c r="C741">
        <v>53</v>
      </c>
      <c r="D741" t="s">
        <v>2594</v>
      </c>
    </row>
    <row r="742" spans="1:4" x14ac:dyDescent="0.25">
      <c r="A742" t="s">
        <v>2624</v>
      </c>
      <c r="B742" t="s">
        <v>529</v>
      </c>
      <c r="C742">
        <v>54</v>
      </c>
      <c r="D742" t="s">
        <v>2594</v>
      </c>
    </row>
    <row r="743" spans="1:4" x14ac:dyDescent="0.25">
      <c r="A743" t="s">
        <v>2624</v>
      </c>
      <c r="B743" t="s">
        <v>531</v>
      </c>
      <c r="C743">
        <v>55</v>
      </c>
      <c r="D743" t="s">
        <v>2594</v>
      </c>
    </row>
    <row r="744" spans="1:4" x14ac:dyDescent="0.25">
      <c r="A744" t="s">
        <v>2624</v>
      </c>
      <c r="B744" t="s">
        <v>533</v>
      </c>
      <c r="C744">
        <v>56</v>
      </c>
      <c r="D744" t="s">
        <v>2594</v>
      </c>
    </row>
    <row r="745" spans="1:4" x14ac:dyDescent="0.25">
      <c r="A745" t="s">
        <v>2624</v>
      </c>
      <c r="B745" t="s">
        <v>535</v>
      </c>
      <c r="C745">
        <v>57</v>
      </c>
      <c r="D745" t="s">
        <v>2594</v>
      </c>
    </row>
    <row r="746" spans="1:4" x14ac:dyDescent="0.25">
      <c r="A746" t="s">
        <v>2624</v>
      </c>
      <c r="B746" t="s">
        <v>537</v>
      </c>
      <c r="C746">
        <v>58</v>
      </c>
      <c r="D746" t="s">
        <v>2594</v>
      </c>
    </row>
    <row r="747" spans="1:4" x14ac:dyDescent="0.25">
      <c r="A747" t="s">
        <v>2624</v>
      </c>
      <c r="B747" t="s">
        <v>539</v>
      </c>
      <c r="C747">
        <v>59</v>
      </c>
      <c r="D747" t="s">
        <v>2594</v>
      </c>
    </row>
    <row r="748" spans="1:4" x14ac:dyDescent="0.25">
      <c r="A748" t="s">
        <v>2624</v>
      </c>
      <c r="B748" t="s">
        <v>541</v>
      </c>
      <c r="C748">
        <v>60</v>
      </c>
      <c r="D748" t="s">
        <v>2594</v>
      </c>
    </row>
    <row r="749" spans="1:4" x14ac:dyDescent="0.25">
      <c r="A749" t="s">
        <v>2624</v>
      </c>
      <c r="B749" t="s">
        <v>543</v>
      </c>
      <c r="C749">
        <v>61</v>
      </c>
      <c r="D749" t="s">
        <v>2594</v>
      </c>
    </row>
    <row r="750" spans="1:4" x14ac:dyDescent="0.25">
      <c r="A750" t="s">
        <v>2624</v>
      </c>
      <c r="B750" t="s">
        <v>545</v>
      </c>
      <c r="C750">
        <v>62</v>
      </c>
      <c r="D750" t="s">
        <v>2594</v>
      </c>
    </row>
    <row r="751" spans="1:4" x14ac:dyDescent="0.25">
      <c r="A751" t="s">
        <v>2624</v>
      </c>
      <c r="B751" t="s">
        <v>547</v>
      </c>
      <c r="C751">
        <v>63</v>
      </c>
      <c r="D751" t="s">
        <v>2594</v>
      </c>
    </row>
    <row r="752" spans="1:4" x14ac:dyDescent="0.25">
      <c r="A752" t="s">
        <v>2624</v>
      </c>
      <c r="B752" t="s">
        <v>549</v>
      </c>
      <c r="C752">
        <v>64</v>
      </c>
      <c r="D752" t="s">
        <v>2594</v>
      </c>
    </row>
    <row r="753" spans="1:4" x14ac:dyDescent="0.25">
      <c r="A753" t="s">
        <v>2624</v>
      </c>
      <c r="B753" t="s">
        <v>551</v>
      </c>
      <c r="C753">
        <v>65</v>
      </c>
      <c r="D753" t="s">
        <v>2594</v>
      </c>
    </row>
    <row r="754" spans="1:4" x14ac:dyDescent="0.25">
      <c r="A754" t="s">
        <v>2624</v>
      </c>
      <c r="B754" t="s">
        <v>553</v>
      </c>
      <c r="C754">
        <v>66</v>
      </c>
      <c r="D754" t="s">
        <v>2594</v>
      </c>
    </row>
    <row r="755" spans="1:4" x14ac:dyDescent="0.25">
      <c r="A755" t="s">
        <v>2624</v>
      </c>
      <c r="B755" t="s">
        <v>665</v>
      </c>
      <c r="C755">
        <v>67</v>
      </c>
      <c r="D755" t="s">
        <v>2594</v>
      </c>
    </row>
    <row r="756" spans="1:4" x14ac:dyDescent="0.25">
      <c r="A756" t="s">
        <v>2624</v>
      </c>
      <c r="B756" t="s">
        <v>666</v>
      </c>
      <c r="C756">
        <v>68</v>
      </c>
      <c r="D756" t="s">
        <v>2594</v>
      </c>
    </row>
    <row r="757" spans="1:4" x14ac:dyDescent="0.25">
      <c r="A757" t="s">
        <v>2624</v>
      </c>
      <c r="B757" t="s">
        <v>667</v>
      </c>
      <c r="C757">
        <v>69</v>
      </c>
      <c r="D757" t="s">
        <v>2594</v>
      </c>
    </row>
    <row r="758" spans="1:4" x14ac:dyDescent="0.25">
      <c r="A758" t="s">
        <v>2624</v>
      </c>
      <c r="B758" t="s">
        <v>669</v>
      </c>
      <c r="C758">
        <v>70</v>
      </c>
      <c r="D758" t="s">
        <v>2594</v>
      </c>
    </row>
    <row r="759" spans="1:4" x14ac:dyDescent="0.25">
      <c r="A759" t="s">
        <v>2624</v>
      </c>
      <c r="B759" t="s">
        <v>555</v>
      </c>
      <c r="C759">
        <v>71</v>
      </c>
      <c r="D759" t="s">
        <v>2594</v>
      </c>
    </row>
    <row r="760" spans="1:4" x14ac:dyDescent="0.25">
      <c r="A760" t="s">
        <v>2624</v>
      </c>
      <c r="B760" t="s">
        <v>557</v>
      </c>
      <c r="C760">
        <v>72</v>
      </c>
      <c r="D760" t="s">
        <v>2594</v>
      </c>
    </row>
    <row r="761" spans="1:4" x14ac:dyDescent="0.25">
      <c r="A761" t="s">
        <v>2624</v>
      </c>
      <c r="B761" t="s">
        <v>559</v>
      </c>
      <c r="C761">
        <v>73</v>
      </c>
      <c r="D761" t="s">
        <v>2594</v>
      </c>
    </row>
    <row r="762" spans="1:4" x14ac:dyDescent="0.25">
      <c r="A762" t="s">
        <v>2624</v>
      </c>
      <c r="B762" t="s">
        <v>561</v>
      </c>
      <c r="C762">
        <v>74</v>
      </c>
      <c r="D762" t="s">
        <v>2594</v>
      </c>
    </row>
    <row r="763" spans="1:4" x14ac:dyDescent="0.25">
      <c r="A763" t="s">
        <v>2624</v>
      </c>
      <c r="B763" t="s">
        <v>675</v>
      </c>
      <c r="C763">
        <v>75</v>
      </c>
      <c r="D763" t="s">
        <v>2594</v>
      </c>
    </row>
    <row r="764" spans="1:4" x14ac:dyDescent="0.25">
      <c r="A764" t="s">
        <v>2624</v>
      </c>
      <c r="B764" t="s">
        <v>676</v>
      </c>
      <c r="C764">
        <v>76</v>
      </c>
      <c r="D764" t="s">
        <v>2594</v>
      </c>
    </row>
    <row r="765" spans="1:4" x14ac:dyDescent="0.25">
      <c r="A765" t="s">
        <v>2624</v>
      </c>
      <c r="B765" t="s">
        <v>678</v>
      </c>
      <c r="C765">
        <v>77</v>
      </c>
      <c r="D765" t="s">
        <v>2594</v>
      </c>
    </row>
    <row r="766" spans="1:4" x14ac:dyDescent="0.25">
      <c r="A766" t="s">
        <v>2624</v>
      </c>
      <c r="B766" t="s">
        <v>686</v>
      </c>
      <c r="C766">
        <v>78</v>
      </c>
      <c r="D766" t="s">
        <v>2594</v>
      </c>
    </row>
    <row r="767" spans="1:4" x14ac:dyDescent="0.25">
      <c r="A767" t="s">
        <v>2624</v>
      </c>
      <c r="B767" t="s">
        <v>698</v>
      </c>
      <c r="C767">
        <v>79</v>
      </c>
      <c r="D767" t="s">
        <v>2594</v>
      </c>
    </row>
    <row r="768" spans="1:4" x14ac:dyDescent="0.25">
      <c r="A768" t="s">
        <v>2624</v>
      </c>
      <c r="B768" t="s">
        <v>700</v>
      </c>
      <c r="C768">
        <v>80</v>
      </c>
      <c r="D768" t="s">
        <v>2594</v>
      </c>
    </row>
    <row r="769" spans="1:4" x14ac:dyDescent="0.25">
      <c r="A769" t="s">
        <v>2624</v>
      </c>
      <c r="B769" t="s">
        <v>702</v>
      </c>
      <c r="C769">
        <v>81</v>
      </c>
      <c r="D769" t="s">
        <v>2594</v>
      </c>
    </row>
    <row r="770" spans="1:4" x14ac:dyDescent="0.25">
      <c r="A770" t="s">
        <v>2624</v>
      </c>
      <c r="B770" t="s">
        <v>704</v>
      </c>
      <c r="C770">
        <v>82</v>
      </c>
      <c r="D770" t="s">
        <v>2594</v>
      </c>
    </row>
    <row r="771" spans="1:4" x14ac:dyDescent="0.25">
      <c r="A771" t="s">
        <v>2624</v>
      </c>
      <c r="B771" t="s">
        <v>706</v>
      </c>
      <c r="C771">
        <v>83</v>
      </c>
      <c r="D771" t="s">
        <v>2594</v>
      </c>
    </row>
    <row r="772" spans="1:4" x14ac:dyDescent="0.25">
      <c r="A772" t="s">
        <v>2624</v>
      </c>
      <c r="B772" t="s">
        <v>708</v>
      </c>
      <c r="C772">
        <v>84</v>
      </c>
      <c r="D772" t="s">
        <v>2594</v>
      </c>
    </row>
    <row r="773" spans="1:4" x14ac:dyDescent="0.25">
      <c r="A773" t="s">
        <v>2624</v>
      </c>
      <c r="B773" t="s">
        <v>710</v>
      </c>
      <c r="C773">
        <v>85</v>
      </c>
      <c r="D773" t="s">
        <v>2594</v>
      </c>
    </row>
    <row r="774" spans="1:4" x14ac:dyDescent="0.25">
      <c r="A774" t="s">
        <v>2624</v>
      </c>
      <c r="B774" t="s">
        <v>712</v>
      </c>
      <c r="C774">
        <v>86</v>
      </c>
      <c r="D774" t="s">
        <v>2594</v>
      </c>
    </row>
    <row r="775" spans="1:4" x14ac:dyDescent="0.25">
      <c r="A775" t="s">
        <v>2624</v>
      </c>
      <c r="B775" t="s">
        <v>714</v>
      </c>
      <c r="C775">
        <v>87</v>
      </c>
      <c r="D775" t="s">
        <v>2594</v>
      </c>
    </row>
    <row r="776" spans="1:4" x14ac:dyDescent="0.25">
      <c r="A776" t="s">
        <v>2624</v>
      </c>
      <c r="B776" t="s">
        <v>2593</v>
      </c>
      <c r="C776">
        <v>6</v>
      </c>
      <c r="D776" t="s">
        <v>2596</v>
      </c>
    </row>
    <row r="777" spans="1:4" x14ac:dyDescent="0.25">
      <c r="A777" t="s">
        <v>2624</v>
      </c>
      <c r="B777" t="s">
        <v>2595</v>
      </c>
      <c r="C777">
        <v>7</v>
      </c>
      <c r="D777" t="s">
        <v>2596</v>
      </c>
    </row>
    <row r="778" spans="1:4" x14ac:dyDescent="0.25">
      <c r="A778" t="s">
        <v>2624</v>
      </c>
      <c r="B778" t="s">
        <v>418</v>
      </c>
      <c r="C778">
        <v>6</v>
      </c>
      <c r="D778" t="s">
        <v>2596</v>
      </c>
    </row>
    <row r="779" spans="1:4" x14ac:dyDescent="0.25">
      <c r="A779" t="s">
        <v>2624</v>
      </c>
      <c r="B779" t="s">
        <v>607</v>
      </c>
      <c r="C779">
        <v>7</v>
      </c>
      <c r="D779" t="s">
        <v>2596</v>
      </c>
    </row>
    <row r="780" spans="1:4" x14ac:dyDescent="0.25">
      <c r="A780" t="s">
        <v>2625</v>
      </c>
      <c r="B780" t="s">
        <v>2593</v>
      </c>
      <c r="C780">
        <v>5</v>
      </c>
      <c r="D780" t="s">
        <v>2594</v>
      </c>
    </row>
    <row r="781" spans="1:4" x14ac:dyDescent="0.25">
      <c r="A781" t="s">
        <v>2625</v>
      </c>
      <c r="B781" t="s">
        <v>2595</v>
      </c>
      <c r="C781">
        <v>87</v>
      </c>
      <c r="D781" t="s">
        <v>2594</v>
      </c>
    </row>
    <row r="782" spans="1:4" x14ac:dyDescent="0.25">
      <c r="A782" t="s">
        <v>2625</v>
      </c>
      <c r="B782" t="s">
        <v>421</v>
      </c>
      <c r="C782">
        <v>5</v>
      </c>
      <c r="D782" t="s">
        <v>2594</v>
      </c>
    </row>
    <row r="783" spans="1:4" x14ac:dyDescent="0.25">
      <c r="A783" t="s">
        <v>2625</v>
      </c>
      <c r="B783" t="s">
        <v>423</v>
      </c>
      <c r="C783">
        <v>6</v>
      </c>
      <c r="D783" t="s">
        <v>2594</v>
      </c>
    </row>
    <row r="784" spans="1:4" x14ac:dyDescent="0.25">
      <c r="A784" t="s">
        <v>2625</v>
      </c>
      <c r="B784" t="s">
        <v>613</v>
      </c>
      <c r="C784">
        <v>7</v>
      </c>
      <c r="D784" t="s">
        <v>2594</v>
      </c>
    </row>
    <row r="785" spans="1:4" x14ac:dyDescent="0.25">
      <c r="A785" t="s">
        <v>2625</v>
      </c>
      <c r="B785" t="s">
        <v>427</v>
      </c>
      <c r="C785">
        <v>8</v>
      </c>
      <c r="D785" t="s">
        <v>2594</v>
      </c>
    </row>
    <row r="786" spans="1:4" x14ac:dyDescent="0.25">
      <c r="A786" t="s">
        <v>2625</v>
      </c>
      <c r="B786" t="s">
        <v>573</v>
      </c>
      <c r="C786">
        <v>9</v>
      </c>
      <c r="D786" t="s">
        <v>2594</v>
      </c>
    </row>
    <row r="787" spans="1:4" x14ac:dyDescent="0.25">
      <c r="A787" t="s">
        <v>2625</v>
      </c>
      <c r="B787" t="s">
        <v>429</v>
      </c>
      <c r="C787">
        <v>10</v>
      </c>
      <c r="D787" t="s">
        <v>2594</v>
      </c>
    </row>
    <row r="788" spans="1:4" x14ac:dyDescent="0.25">
      <c r="A788" t="s">
        <v>2625</v>
      </c>
      <c r="B788" t="s">
        <v>431</v>
      </c>
      <c r="C788">
        <v>11</v>
      </c>
      <c r="D788" t="s">
        <v>2594</v>
      </c>
    </row>
    <row r="789" spans="1:4" x14ac:dyDescent="0.25">
      <c r="A789" t="s">
        <v>2625</v>
      </c>
      <c r="B789" t="s">
        <v>433</v>
      </c>
      <c r="C789">
        <v>12</v>
      </c>
      <c r="D789" t="s">
        <v>2594</v>
      </c>
    </row>
    <row r="790" spans="1:4" x14ac:dyDescent="0.25">
      <c r="A790" t="s">
        <v>2625</v>
      </c>
      <c r="B790" t="s">
        <v>435</v>
      </c>
      <c r="C790">
        <v>13</v>
      </c>
      <c r="D790" t="s">
        <v>2594</v>
      </c>
    </row>
    <row r="791" spans="1:4" x14ac:dyDescent="0.25">
      <c r="A791" t="s">
        <v>2625</v>
      </c>
      <c r="B791" t="s">
        <v>437</v>
      </c>
      <c r="C791">
        <v>14</v>
      </c>
      <c r="D791" t="s">
        <v>2594</v>
      </c>
    </row>
    <row r="792" spans="1:4" x14ac:dyDescent="0.25">
      <c r="A792" t="s">
        <v>2625</v>
      </c>
      <c r="B792" t="s">
        <v>439</v>
      </c>
      <c r="C792">
        <v>15</v>
      </c>
      <c r="D792" t="s">
        <v>2594</v>
      </c>
    </row>
    <row r="793" spans="1:4" x14ac:dyDescent="0.25">
      <c r="A793" t="s">
        <v>2625</v>
      </c>
      <c r="B793" t="s">
        <v>441</v>
      </c>
      <c r="C793">
        <v>16</v>
      </c>
      <c r="D793" t="s">
        <v>2594</v>
      </c>
    </row>
    <row r="794" spans="1:4" x14ac:dyDescent="0.25">
      <c r="A794" t="s">
        <v>2625</v>
      </c>
      <c r="B794" t="s">
        <v>443</v>
      </c>
      <c r="C794">
        <v>17</v>
      </c>
      <c r="D794" t="s">
        <v>2594</v>
      </c>
    </row>
    <row r="795" spans="1:4" x14ac:dyDescent="0.25">
      <c r="A795" t="s">
        <v>2625</v>
      </c>
      <c r="B795" t="s">
        <v>584</v>
      </c>
      <c r="C795">
        <v>18</v>
      </c>
      <c r="D795" t="s">
        <v>2594</v>
      </c>
    </row>
    <row r="796" spans="1:4" x14ac:dyDescent="0.25">
      <c r="A796" t="s">
        <v>2625</v>
      </c>
      <c r="B796" t="s">
        <v>447</v>
      </c>
      <c r="C796">
        <v>19</v>
      </c>
      <c r="D796" t="s">
        <v>2594</v>
      </c>
    </row>
    <row r="797" spans="1:4" x14ac:dyDescent="0.25">
      <c r="A797" t="s">
        <v>2625</v>
      </c>
      <c r="B797" t="s">
        <v>449</v>
      </c>
      <c r="C797">
        <v>20</v>
      </c>
      <c r="D797" t="s">
        <v>2594</v>
      </c>
    </row>
    <row r="798" spans="1:4" x14ac:dyDescent="0.25">
      <c r="A798" t="s">
        <v>2625</v>
      </c>
      <c r="B798" t="s">
        <v>451</v>
      </c>
      <c r="C798">
        <v>21</v>
      </c>
      <c r="D798" t="s">
        <v>2594</v>
      </c>
    </row>
    <row r="799" spans="1:4" x14ac:dyDescent="0.25">
      <c r="A799" t="s">
        <v>2625</v>
      </c>
      <c r="B799" t="s">
        <v>453</v>
      </c>
      <c r="C799">
        <v>22</v>
      </c>
      <c r="D799" t="s">
        <v>2594</v>
      </c>
    </row>
    <row r="800" spans="1:4" x14ac:dyDescent="0.25">
      <c r="A800" t="s">
        <v>2625</v>
      </c>
      <c r="B800" t="s">
        <v>455</v>
      </c>
      <c r="C800">
        <v>23</v>
      </c>
      <c r="D800" t="s">
        <v>2594</v>
      </c>
    </row>
    <row r="801" spans="1:4" x14ac:dyDescent="0.25">
      <c r="A801" t="s">
        <v>2625</v>
      </c>
      <c r="B801" t="s">
        <v>457</v>
      </c>
      <c r="C801">
        <v>24</v>
      </c>
      <c r="D801" t="s">
        <v>2594</v>
      </c>
    </row>
    <row r="802" spans="1:4" x14ac:dyDescent="0.25">
      <c r="A802" t="s">
        <v>2625</v>
      </c>
      <c r="B802" t="s">
        <v>459</v>
      </c>
      <c r="C802">
        <v>25</v>
      </c>
      <c r="D802" t="s">
        <v>2594</v>
      </c>
    </row>
    <row r="803" spans="1:4" x14ac:dyDescent="0.25">
      <c r="A803" t="s">
        <v>2625</v>
      </c>
      <c r="B803" t="s">
        <v>461</v>
      </c>
      <c r="C803">
        <v>26</v>
      </c>
      <c r="D803" t="s">
        <v>2594</v>
      </c>
    </row>
    <row r="804" spans="1:4" x14ac:dyDescent="0.25">
      <c r="A804" t="s">
        <v>2625</v>
      </c>
      <c r="B804" t="s">
        <v>463</v>
      </c>
      <c r="C804">
        <v>27</v>
      </c>
      <c r="D804" t="s">
        <v>2594</v>
      </c>
    </row>
    <row r="805" spans="1:4" x14ac:dyDescent="0.25">
      <c r="A805" t="s">
        <v>2625</v>
      </c>
      <c r="B805" t="s">
        <v>465</v>
      </c>
      <c r="C805">
        <v>28</v>
      </c>
      <c r="D805" t="s">
        <v>2594</v>
      </c>
    </row>
    <row r="806" spans="1:4" x14ac:dyDescent="0.25">
      <c r="A806" t="s">
        <v>2625</v>
      </c>
      <c r="B806" t="s">
        <v>467</v>
      </c>
      <c r="C806">
        <v>29</v>
      </c>
      <c r="D806" t="s">
        <v>2594</v>
      </c>
    </row>
    <row r="807" spans="1:4" x14ac:dyDescent="0.25">
      <c r="A807" t="s">
        <v>2625</v>
      </c>
      <c r="B807" t="s">
        <v>469</v>
      </c>
      <c r="C807">
        <v>30</v>
      </c>
      <c r="D807" t="s">
        <v>2594</v>
      </c>
    </row>
    <row r="808" spans="1:4" x14ac:dyDescent="0.25">
      <c r="A808" t="s">
        <v>2625</v>
      </c>
      <c r="B808" t="s">
        <v>471</v>
      </c>
      <c r="C808">
        <v>31</v>
      </c>
      <c r="D808" t="s">
        <v>2594</v>
      </c>
    </row>
    <row r="809" spans="1:4" x14ac:dyDescent="0.25">
      <c r="A809" t="s">
        <v>2625</v>
      </c>
      <c r="B809" t="s">
        <v>473</v>
      </c>
      <c r="C809">
        <v>32</v>
      </c>
      <c r="D809" t="s">
        <v>2594</v>
      </c>
    </row>
    <row r="810" spans="1:4" x14ac:dyDescent="0.25">
      <c r="A810" t="s">
        <v>2625</v>
      </c>
      <c r="B810" t="s">
        <v>475</v>
      </c>
      <c r="C810">
        <v>33</v>
      </c>
      <c r="D810" t="s">
        <v>2594</v>
      </c>
    </row>
    <row r="811" spans="1:4" x14ac:dyDescent="0.25">
      <c r="A811" t="s">
        <v>2625</v>
      </c>
      <c r="B811" t="s">
        <v>477</v>
      </c>
      <c r="C811">
        <v>34</v>
      </c>
      <c r="D811" t="s">
        <v>2594</v>
      </c>
    </row>
    <row r="812" spans="1:4" x14ac:dyDescent="0.25">
      <c r="A812" t="s">
        <v>2625</v>
      </c>
      <c r="B812" t="s">
        <v>479</v>
      </c>
      <c r="C812">
        <v>35</v>
      </c>
      <c r="D812" t="s">
        <v>2594</v>
      </c>
    </row>
    <row r="813" spans="1:4" x14ac:dyDescent="0.25">
      <c r="A813" t="s">
        <v>2625</v>
      </c>
      <c r="B813" t="s">
        <v>481</v>
      </c>
      <c r="C813">
        <v>36</v>
      </c>
      <c r="D813" t="s">
        <v>2594</v>
      </c>
    </row>
    <row r="814" spans="1:4" x14ac:dyDescent="0.25">
      <c r="A814" t="s">
        <v>2625</v>
      </c>
      <c r="B814" t="s">
        <v>483</v>
      </c>
      <c r="C814">
        <v>37</v>
      </c>
      <c r="D814" t="s">
        <v>2594</v>
      </c>
    </row>
    <row r="815" spans="1:4" x14ac:dyDescent="0.25">
      <c r="A815" t="s">
        <v>2625</v>
      </c>
      <c r="B815" t="s">
        <v>485</v>
      </c>
      <c r="C815">
        <v>38</v>
      </c>
      <c r="D815" t="s">
        <v>2594</v>
      </c>
    </row>
    <row r="816" spans="1:4" x14ac:dyDescent="0.25">
      <c r="A816" t="s">
        <v>2625</v>
      </c>
      <c r="B816" t="s">
        <v>487</v>
      </c>
      <c r="C816">
        <v>39</v>
      </c>
      <c r="D816" t="s">
        <v>2594</v>
      </c>
    </row>
    <row r="817" spans="1:4" x14ac:dyDescent="0.25">
      <c r="A817" t="s">
        <v>2625</v>
      </c>
      <c r="B817" t="s">
        <v>489</v>
      </c>
      <c r="C817">
        <v>40</v>
      </c>
      <c r="D817" t="s">
        <v>2594</v>
      </c>
    </row>
    <row r="818" spans="1:4" x14ac:dyDescent="0.25">
      <c r="A818" t="s">
        <v>2625</v>
      </c>
      <c r="B818" t="s">
        <v>491</v>
      </c>
      <c r="C818">
        <v>41</v>
      </c>
      <c r="D818" t="s">
        <v>2594</v>
      </c>
    </row>
    <row r="819" spans="1:4" x14ac:dyDescent="0.25">
      <c r="A819" t="s">
        <v>2625</v>
      </c>
      <c r="B819" t="s">
        <v>493</v>
      </c>
      <c r="C819">
        <v>42</v>
      </c>
      <c r="D819" t="s">
        <v>2594</v>
      </c>
    </row>
    <row r="820" spans="1:4" x14ac:dyDescent="0.25">
      <c r="A820" t="s">
        <v>2625</v>
      </c>
      <c r="B820" t="s">
        <v>495</v>
      </c>
      <c r="C820">
        <v>43</v>
      </c>
      <c r="D820" t="s">
        <v>2594</v>
      </c>
    </row>
    <row r="821" spans="1:4" x14ac:dyDescent="0.25">
      <c r="A821" t="s">
        <v>2625</v>
      </c>
      <c r="B821" t="s">
        <v>497</v>
      </c>
      <c r="C821">
        <v>44</v>
      </c>
      <c r="D821" t="s">
        <v>2594</v>
      </c>
    </row>
    <row r="822" spans="1:4" x14ac:dyDescent="0.25">
      <c r="A822" t="s">
        <v>2625</v>
      </c>
      <c r="B822" t="s">
        <v>499</v>
      </c>
      <c r="C822">
        <v>45</v>
      </c>
      <c r="D822" t="s">
        <v>2594</v>
      </c>
    </row>
    <row r="823" spans="1:4" x14ac:dyDescent="0.25">
      <c r="A823" t="s">
        <v>2625</v>
      </c>
      <c r="B823" t="s">
        <v>501</v>
      </c>
      <c r="C823">
        <v>46</v>
      </c>
      <c r="D823" t="s">
        <v>2594</v>
      </c>
    </row>
    <row r="824" spans="1:4" x14ac:dyDescent="0.25">
      <c r="A824" t="s">
        <v>2625</v>
      </c>
      <c r="B824" t="s">
        <v>515</v>
      </c>
      <c r="C824">
        <v>47</v>
      </c>
      <c r="D824" t="s">
        <v>2594</v>
      </c>
    </row>
    <row r="825" spans="1:4" x14ac:dyDescent="0.25">
      <c r="A825" t="s">
        <v>2625</v>
      </c>
      <c r="B825" t="s">
        <v>517</v>
      </c>
      <c r="C825">
        <v>48</v>
      </c>
      <c r="D825" t="s">
        <v>2594</v>
      </c>
    </row>
    <row r="826" spans="1:4" x14ac:dyDescent="0.25">
      <c r="A826" t="s">
        <v>2625</v>
      </c>
      <c r="B826" t="s">
        <v>519</v>
      </c>
      <c r="C826">
        <v>49</v>
      </c>
      <c r="D826" t="s">
        <v>2594</v>
      </c>
    </row>
    <row r="827" spans="1:4" x14ac:dyDescent="0.25">
      <c r="A827" t="s">
        <v>2625</v>
      </c>
      <c r="B827" t="s">
        <v>521</v>
      </c>
      <c r="C827">
        <v>50</v>
      </c>
      <c r="D827" t="s">
        <v>2594</v>
      </c>
    </row>
    <row r="828" spans="1:4" x14ac:dyDescent="0.25">
      <c r="A828" t="s">
        <v>2625</v>
      </c>
      <c r="B828" t="s">
        <v>523</v>
      </c>
      <c r="C828">
        <v>51</v>
      </c>
      <c r="D828" t="s">
        <v>2594</v>
      </c>
    </row>
    <row r="829" spans="1:4" x14ac:dyDescent="0.25">
      <c r="A829" t="s">
        <v>2625</v>
      </c>
      <c r="B829" t="s">
        <v>525</v>
      </c>
      <c r="C829">
        <v>52</v>
      </c>
      <c r="D829" t="s">
        <v>2594</v>
      </c>
    </row>
    <row r="830" spans="1:4" x14ac:dyDescent="0.25">
      <c r="A830" t="s">
        <v>2625</v>
      </c>
      <c r="B830" t="s">
        <v>527</v>
      </c>
      <c r="C830">
        <v>53</v>
      </c>
      <c r="D830" t="s">
        <v>2594</v>
      </c>
    </row>
    <row r="831" spans="1:4" x14ac:dyDescent="0.25">
      <c r="A831" t="s">
        <v>2625</v>
      </c>
      <c r="B831" t="s">
        <v>529</v>
      </c>
      <c r="C831">
        <v>54</v>
      </c>
      <c r="D831" t="s">
        <v>2594</v>
      </c>
    </row>
    <row r="832" spans="1:4" x14ac:dyDescent="0.25">
      <c r="A832" t="s">
        <v>2625</v>
      </c>
      <c r="B832" t="s">
        <v>531</v>
      </c>
      <c r="C832">
        <v>55</v>
      </c>
      <c r="D832" t="s">
        <v>2594</v>
      </c>
    </row>
    <row r="833" spans="1:4" x14ac:dyDescent="0.25">
      <c r="A833" t="s">
        <v>2625</v>
      </c>
      <c r="B833" t="s">
        <v>533</v>
      </c>
      <c r="C833">
        <v>56</v>
      </c>
      <c r="D833" t="s">
        <v>2594</v>
      </c>
    </row>
    <row r="834" spans="1:4" x14ac:dyDescent="0.25">
      <c r="A834" t="s">
        <v>2625</v>
      </c>
      <c r="B834" t="s">
        <v>535</v>
      </c>
      <c r="C834">
        <v>57</v>
      </c>
      <c r="D834" t="s">
        <v>2594</v>
      </c>
    </row>
    <row r="835" spans="1:4" x14ac:dyDescent="0.25">
      <c r="A835" t="s">
        <v>2625</v>
      </c>
      <c r="B835" t="s">
        <v>537</v>
      </c>
      <c r="C835">
        <v>58</v>
      </c>
      <c r="D835" t="s">
        <v>2594</v>
      </c>
    </row>
    <row r="836" spans="1:4" x14ac:dyDescent="0.25">
      <c r="A836" t="s">
        <v>2625</v>
      </c>
      <c r="B836" t="s">
        <v>539</v>
      </c>
      <c r="C836">
        <v>59</v>
      </c>
      <c r="D836" t="s">
        <v>2594</v>
      </c>
    </row>
    <row r="837" spans="1:4" x14ac:dyDescent="0.25">
      <c r="A837" t="s">
        <v>2625</v>
      </c>
      <c r="B837" t="s">
        <v>541</v>
      </c>
      <c r="C837">
        <v>60</v>
      </c>
      <c r="D837" t="s">
        <v>2594</v>
      </c>
    </row>
    <row r="838" spans="1:4" x14ac:dyDescent="0.25">
      <c r="A838" t="s">
        <v>2625</v>
      </c>
      <c r="B838" t="s">
        <v>543</v>
      </c>
      <c r="C838">
        <v>61</v>
      </c>
      <c r="D838" t="s">
        <v>2594</v>
      </c>
    </row>
    <row r="839" spans="1:4" x14ac:dyDescent="0.25">
      <c r="A839" t="s">
        <v>2625</v>
      </c>
      <c r="B839" t="s">
        <v>545</v>
      </c>
      <c r="C839">
        <v>62</v>
      </c>
      <c r="D839" t="s">
        <v>2594</v>
      </c>
    </row>
    <row r="840" spans="1:4" x14ac:dyDescent="0.25">
      <c r="A840" t="s">
        <v>2625</v>
      </c>
      <c r="B840" t="s">
        <v>547</v>
      </c>
      <c r="C840">
        <v>63</v>
      </c>
      <c r="D840" t="s">
        <v>2594</v>
      </c>
    </row>
    <row r="841" spans="1:4" x14ac:dyDescent="0.25">
      <c r="A841" t="s">
        <v>2625</v>
      </c>
      <c r="B841" t="s">
        <v>549</v>
      </c>
      <c r="C841">
        <v>64</v>
      </c>
      <c r="D841" t="s">
        <v>2594</v>
      </c>
    </row>
    <row r="842" spans="1:4" x14ac:dyDescent="0.25">
      <c r="A842" t="s">
        <v>2625</v>
      </c>
      <c r="B842" t="s">
        <v>551</v>
      </c>
      <c r="C842">
        <v>65</v>
      </c>
      <c r="D842" t="s">
        <v>2594</v>
      </c>
    </row>
    <row r="843" spans="1:4" x14ac:dyDescent="0.25">
      <c r="A843" t="s">
        <v>2625</v>
      </c>
      <c r="B843" t="s">
        <v>553</v>
      </c>
      <c r="C843">
        <v>66</v>
      </c>
      <c r="D843" t="s">
        <v>2594</v>
      </c>
    </row>
    <row r="844" spans="1:4" x14ac:dyDescent="0.25">
      <c r="A844" t="s">
        <v>2625</v>
      </c>
      <c r="B844" t="s">
        <v>665</v>
      </c>
      <c r="C844">
        <v>67</v>
      </c>
      <c r="D844" t="s">
        <v>2594</v>
      </c>
    </row>
    <row r="845" spans="1:4" x14ac:dyDescent="0.25">
      <c r="A845" t="s">
        <v>2625</v>
      </c>
      <c r="B845" t="s">
        <v>666</v>
      </c>
      <c r="C845">
        <v>68</v>
      </c>
      <c r="D845" t="s">
        <v>2594</v>
      </c>
    </row>
    <row r="846" spans="1:4" x14ac:dyDescent="0.25">
      <c r="A846" t="s">
        <v>2625</v>
      </c>
      <c r="B846" t="s">
        <v>667</v>
      </c>
      <c r="C846">
        <v>69</v>
      </c>
      <c r="D846" t="s">
        <v>2594</v>
      </c>
    </row>
    <row r="847" spans="1:4" x14ac:dyDescent="0.25">
      <c r="A847" t="s">
        <v>2625</v>
      </c>
      <c r="B847" t="s">
        <v>669</v>
      </c>
      <c r="C847">
        <v>70</v>
      </c>
      <c r="D847" t="s">
        <v>2594</v>
      </c>
    </row>
    <row r="848" spans="1:4" x14ac:dyDescent="0.25">
      <c r="A848" t="s">
        <v>2625</v>
      </c>
      <c r="B848" t="s">
        <v>555</v>
      </c>
      <c r="C848">
        <v>71</v>
      </c>
      <c r="D848" t="s">
        <v>2594</v>
      </c>
    </row>
    <row r="849" spans="1:4" x14ac:dyDescent="0.25">
      <c r="A849" t="s">
        <v>2625</v>
      </c>
      <c r="B849" t="s">
        <v>557</v>
      </c>
      <c r="C849">
        <v>72</v>
      </c>
      <c r="D849" t="s">
        <v>2594</v>
      </c>
    </row>
    <row r="850" spans="1:4" x14ac:dyDescent="0.25">
      <c r="A850" t="s">
        <v>2625</v>
      </c>
      <c r="B850" t="s">
        <v>559</v>
      </c>
      <c r="C850">
        <v>73</v>
      </c>
      <c r="D850" t="s">
        <v>2594</v>
      </c>
    </row>
    <row r="851" spans="1:4" x14ac:dyDescent="0.25">
      <c r="A851" t="s">
        <v>2625</v>
      </c>
      <c r="B851" t="s">
        <v>561</v>
      </c>
      <c r="C851">
        <v>74</v>
      </c>
      <c r="D851" t="s">
        <v>2594</v>
      </c>
    </row>
    <row r="852" spans="1:4" x14ac:dyDescent="0.25">
      <c r="A852" t="s">
        <v>2625</v>
      </c>
      <c r="B852" t="s">
        <v>675</v>
      </c>
      <c r="C852">
        <v>75</v>
      </c>
      <c r="D852" t="s">
        <v>2594</v>
      </c>
    </row>
    <row r="853" spans="1:4" x14ac:dyDescent="0.25">
      <c r="A853" t="s">
        <v>2625</v>
      </c>
      <c r="B853" t="s">
        <v>676</v>
      </c>
      <c r="C853">
        <v>76</v>
      </c>
      <c r="D853" t="s">
        <v>2594</v>
      </c>
    </row>
    <row r="854" spans="1:4" x14ac:dyDescent="0.25">
      <c r="A854" t="s">
        <v>2625</v>
      </c>
      <c r="B854" t="s">
        <v>678</v>
      </c>
      <c r="C854">
        <v>77</v>
      </c>
      <c r="D854" t="s">
        <v>2594</v>
      </c>
    </row>
    <row r="855" spans="1:4" x14ac:dyDescent="0.25">
      <c r="A855" t="s">
        <v>2625</v>
      </c>
      <c r="B855" t="s">
        <v>686</v>
      </c>
      <c r="C855">
        <v>78</v>
      </c>
      <c r="D855" t="s">
        <v>2594</v>
      </c>
    </row>
    <row r="856" spans="1:4" x14ac:dyDescent="0.25">
      <c r="A856" t="s">
        <v>2625</v>
      </c>
      <c r="B856" t="s">
        <v>698</v>
      </c>
      <c r="C856">
        <v>79</v>
      </c>
      <c r="D856" t="s">
        <v>2594</v>
      </c>
    </row>
    <row r="857" spans="1:4" x14ac:dyDescent="0.25">
      <c r="A857" t="s">
        <v>2625</v>
      </c>
      <c r="B857" t="s">
        <v>700</v>
      </c>
      <c r="C857">
        <v>80</v>
      </c>
      <c r="D857" t="s">
        <v>2594</v>
      </c>
    </row>
    <row r="858" spans="1:4" x14ac:dyDescent="0.25">
      <c r="A858" t="s">
        <v>2625</v>
      </c>
      <c r="B858" t="s">
        <v>702</v>
      </c>
      <c r="C858">
        <v>81</v>
      </c>
      <c r="D858" t="s">
        <v>2594</v>
      </c>
    </row>
    <row r="859" spans="1:4" x14ac:dyDescent="0.25">
      <c r="A859" t="s">
        <v>2625</v>
      </c>
      <c r="B859" t="s">
        <v>704</v>
      </c>
      <c r="C859">
        <v>82</v>
      </c>
      <c r="D859" t="s">
        <v>2594</v>
      </c>
    </row>
    <row r="860" spans="1:4" x14ac:dyDescent="0.25">
      <c r="A860" t="s">
        <v>2625</v>
      </c>
      <c r="B860" t="s">
        <v>706</v>
      </c>
      <c r="C860">
        <v>83</v>
      </c>
      <c r="D860" t="s">
        <v>2594</v>
      </c>
    </row>
    <row r="861" spans="1:4" x14ac:dyDescent="0.25">
      <c r="A861" t="s">
        <v>2625</v>
      </c>
      <c r="B861" t="s">
        <v>708</v>
      </c>
      <c r="C861">
        <v>84</v>
      </c>
      <c r="D861" t="s">
        <v>2594</v>
      </c>
    </row>
    <row r="862" spans="1:4" x14ac:dyDescent="0.25">
      <c r="A862" t="s">
        <v>2625</v>
      </c>
      <c r="B862" t="s">
        <v>710</v>
      </c>
      <c r="C862">
        <v>85</v>
      </c>
      <c r="D862" t="s">
        <v>2594</v>
      </c>
    </row>
    <row r="863" spans="1:4" x14ac:dyDescent="0.25">
      <c r="A863" t="s">
        <v>2625</v>
      </c>
      <c r="B863" t="s">
        <v>712</v>
      </c>
      <c r="C863">
        <v>86</v>
      </c>
      <c r="D863" t="s">
        <v>2594</v>
      </c>
    </row>
    <row r="864" spans="1:4" x14ac:dyDescent="0.25">
      <c r="A864" t="s">
        <v>2625</v>
      </c>
      <c r="B864" t="s">
        <v>714</v>
      </c>
      <c r="C864">
        <v>87</v>
      </c>
      <c r="D864" t="s">
        <v>2594</v>
      </c>
    </row>
    <row r="865" spans="1:4" x14ac:dyDescent="0.25">
      <c r="A865" t="s">
        <v>2625</v>
      </c>
      <c r="B865" t="s">
        <v>2593</v>
      </c>
      <c r="C865">
        <v>6</v>
      </c>
      <c r="D865" t="s">
        <v>2596</v>
      </c>
    </row>
    <row r="866" spans="1:4" x14ac:dyDescent="0.25">
      <c r="A866" t="s">
        <v>2625</v>
      </c>
      <c r="B866" t="s">
        <v>2595</v>
      </c>
      <c r="C866">
        <v>6</v>
      </c>
      <c r="D866" t="s">
        <v>2596</v>
      </c>
    </row>
    <row r="867" spans="1:4" x14ac:dyDescent="0.25">
      <c r="A867" t="s">
        <v>2625</v>
      </c>
      <c r="B867" t="s">
        <v>418</v>
      </c>
      <c r="C867">
        <v>6</v>
      </c>
      <c r="D867" t="s">
        <v>2596</v>
      </c>
    </row>
    <row r="868" spans="1:4" x14ac:dyDescent="0.25">
      <c r="A868" t="s">
        <v>2626</v>
      </c>
      <c r="B868" t="s">
        <v>2593</v>
      </c>
      <c r="C868">
        <v>5</v>
      </c>
      <c r="D868" t="s">
        <v>2594</v>
      </c>
    </row>
    <row r="869" spans="1:4" x14ac:dyDescent="0.25">
      <c r="A869" t="s">
        <v>2626</v>
      </c>
      <c r="B869" t="s">
        <v>2595</v>
      </c>
      <c r="C869">
        <v>82</v>
      </c>
      <c r="D869" t="s">
        <v>2594</v>
      </c>
    </row>
    <row r="870" spans="1:4" x14ac:dyDescent="0.25">
      <c r="A870" t="s">
        <v>2626</v>
      </c>
      <c r="B870" t="s">
        <v>421</v>
      </c>
      <c r="C870">
        <v>5</v>
      </c>
      <c r="D870" t="s">
        <v>2594</v>
      </c>
    </row>
    <row r="871" spans="1:4" x14ac:dyDescent="0.25">
      <c r="A871" t="s">
        <v>2626</v>
      </c>
      <c r="B871" t="s">
        <v>423</v>
      </c>
      <c r="C871">
        <v>6</v>
      </c>
      <c r="D871" t="s">
        <v>2594</v>
      </c>
    </row>
    <row r="872" spans="1:4" x14ac:dyDescent="0.25">
      <c r="A872" t="s">
        <v>2626</v>
      </c>
      <c r="B872" t="s">
        <v>613</v>
      </c>
      <c r="C872">
        <v>7</v>
      </c>
      <c r="D872" t="s">
        <v>2594</v>
      </c>
    </row>
    <row r="873" spans="1:4" x14ac:dyDescent="0.25">
      <c r="A873" t="s">
        <v>2626</v>
      </c>
      <c r="B873" t="s">
        <v>427</v>
      </c>
      <c r="C873">
        <v>8</v>
      </c>
      <c r="D873" t="s">
        <v>2594</v>
      </c>
    </row>
    <row r="874" spans="1:4" x14ac:dyDescent="0.25">
      <c r="A874" t="s">
        <v>2626</v>
      </c>
      <c r="B874" t="s">
        <v>573</v>
      </c>
      <c r="C874">
        <v>9</v>
      </c>
      <c r="D874" t="s">
        <v>2594</v>
      </c>
    </row>
    <row r="875" spans="1:4" x14ac:dyDescent="0.25">
      <c r="A875" t="s">
        <v>2626</v>
      </c>
      <c r="B875" t="s">
        <v>429</v>
      </c>
      <c r="C875">
        <v>10</v>
      </c>
      <c r="D875" t="s">
        <v>2594</v>
      </c>
    </row>
    <row r="876" spans="1:4" x14ac:dyDescent="0.25">
      <c r="A876" t="s">
        <v>2626</v>
      </c>
      <c r="B876" t="s">
        <v>431</v>
      </c>
      <c r="C876">
        <v>11</v>
      </c>
      <c r="D876" t="s">
        <v>2594</v>
      </c>
    </row>
    <row r="877" spans="1:4" x14ac:dyDescent="0.25">
      <c r="A877" t="s">
        <v>2626</v>
      </c>
      <c r="B877" t="s">
        <v>433</v>
      </c>
      <c r="C877">
        <v>12</v>
      </c>
      <c r="D877" t="s">
        <v>2594</v>
      </c>
    </row>
    <row r="878" spans="1:4" x14ac:dyDescent="0.25">
      <c r="A878" t="s">
        <v>2626</v>
      </c>
      <c r="B878" t="s">
        <v>435</v>
      </c>
      <c r="C878">
        <v>13</v>
      </c>
      <c r="D878" t="s">
        <v>2594</v>
      </c>
    </row>
    <row r="879" spans="1:4" x14ac:dyDescent="0.25">
      <c r="A879" t="s">
        <v>2626</v>
      </c>
      <c r="B879" t="s">
        <v>437</v>
      </c>
      <c r="C879">
        <v>14</v>
      </c>
      <c r="D879" t="s">
        <v>2594</v>
      </c>
    </row>
    <row r="880" spans="1:4" x14ac:dyDescent="0.25">
      <c r="A880" t="s">
        <v>2626</v>
      </c>
      <c r="B880" t="s">
        <v>439</v>
      </c>
      <c r="C880">
        <v>15</v>
      </c>
      <c r="D880" t="s">
        <v>2594</v>
      </c>
    </row>
    <row r="881" spans="1:4" x14ac:dyDescent="0.25">
      <c r="A881" t="s">
        <v>2626</v>
      </c>
      <c r="B881" t="s">
        <v>441</v>
      </c>
      <c r="C881">
        <v>16</v>
      </c>
      <c r="D881" t="s">
        <v>2594</v>
      </c>
    </row>
    <row r="882" spans="1:4" x14ac:dyDescent="0.25">
      <c r="A882" t="s">
        <v>2626</v>
      </c>
      <c r="B882" t="s">
        <v>443</v>
      </c>
      <c r="C882">
        <v>17</v>
      </c>
      <c r="D882" t="s">
        <v>2594</v>
      </c>
    </row>
    <row r="883" spans="1:4" x14ac:dyDescent="0.25">
      <c r="A883" t="s">
        <v>2626</v>
      </c>
      <c r="B883" t="s">
        <v>584</v>
      </c>
      <c r="C883">
        <v>18</v>
      </c>
      <c r="D883" t="s">
        <v>2594</v>
      </c>
    </row>
    <row r="884" spans="1:4" x14ac:dyDescent="0.25">
      <c r="A884" t="s">
        <v>2626</v>
      </c>
      <c r="B884" t="s">
        <v>447</v>
      </c>
      <c r="C884">
        <v>19</v>
      </c>
      <c r="D884" t="s">
        <v>2594</v>
      </c>
    </row>
    <row r="885" spans="1:4" x14ac:dyDescent="0.25">
      <c r="A885" t="s">
        <v>2626</v>
      </c>
      <c r="B885" t="s">
        <v>449</v>
      </c>
      <c r="C885">
        <v>20</v>
      </c>
      <c r="D885" t="s">
        <v>2594</v>
      </c>
    </row>
    <row r="886" spans="1:4" x14ac:dyDescent="0.25">
      <c r="A886" t="s">
        <v>2626</v>
      </c>
      <c r="B886" t="s">
        <v>451</v>
      </c>
      <c r="C886">
        <v>21</v>
      </c>
      <c r="D886" t="s">
        <v>2594</v>
      </c>
    </row>
    <row r="887" spans="1:4" x14ac:dyDescent="0.25">
      <c r="A887" t="s">
        <v>2626</v>
      </c>
      <c r="B887" t="s">
        <v>453</v>
      </c>
      <c r="C887">
        <v>22</v>
      </c>
      <c r="D887" t="s">
        <v>2594</v>
      </c>
    </row>
    <row r="888" spans="1:4" x14ac:dyDescent="0.25">
      <c r="A888" t="s">
        <v>2626</v>
      </c>
      <c r="B888" t="s">
        <v>455</v>
      </c>
      <c r="C888">
        <v>23</v>
      </c>
      <c r="D888" t="s">
        <v>2594</v>
      </c>
    </row>
    <row r="889" spans="1:4" x14ac:dyDescent="0.25">
      <c r="A889" t="s">
        <v>2626</v>
      </c>
      <c r="B889" t="s">
        <v>457</v>
      </c>
      <c r="C889">
        <v>24</v>
      </c>
      <c r="D889" t="s">
        <v>2594</v>
      </c>
    </row>
    <row r="890" spans="1:4" x14ac:dyDescent="0.25">
      <c r="A890" t="s">
        <v>2626</v>
      </c>
      <c r="B890" t="s">
        <v>459</v>
      </c>
      <c r="C890">
        <v>25</v>
      </c>
      <c r="D890" t="s">
        <v>2594</v>
      </c>
    </row>
    <row r="891" spans="1:4" x14ac:dyDescent="0.25">
      <c r="A891" t="s">
        <v>2626</v>
      </c>
      <c r="B891" t="s">
        <v>461</v>
      </c>
      <c r="C891">
        <v>26</v>
      </c>
      <c r="D891" t="s">
        <v>2594</v>
      </c>
    </row>
    <row r="892" spans="1:4" x14ac:dyDescent="0.25">
      <c r="A892" t="s">
        <v>2626</v>
      </c>
      <c r="B892" t="s">
        <v>463</v>
      </c>
      <c r="C892">
        <v>27</v>
      </c>
      <c r="D892" t="s">
        <v>2594</v>
      </c>
    </row>
    <row r="893" spans="1:4" x14ac:dyDescent="0.25">
      <c r="A893" t="s">
        <v>2626</v>
      </c>
      <c r="B893" t="s">
        <v>465</v>
      </c>
      <c r="C893">
        <v>28</v>
      </c>
      <c r="D893" t="s">
        <v>2594</v>
      </c>
    </row>
    <row r="894" spans="1:4" x14ac:dyDescent="0.25">
      <c r="A894" t="s">
        <v>2626</v>
      </c>
      <c r="B894" t="s">
        <v>467</v>
      </c>
      <c r="C894">
        <v>29</v>
      </c>
      <c r="D894" t="s">
        <v>2594</v>
      </c>
    </row>
    <row r="895" spans="1:4" x14ac:dyDescent="0.25">
      <c r="A895" t="s">
        <v>2626</v>
      </c>
      <c r="B895" t="s">
        <v>469</v>
      </c>
      <c r="C895">
        <v>30</v>
      </c>
      <c r="D895" t="s">
        <v>2594</v>
      </c>
    </row>
    <row r="896" spans="1:4" x14ac:dyDescent="0.25">
      <c r="A896" t="s">
        <v>2626</v>
      </c>
      <c r="B896" t="s">
        <v>471</v>
      </c>
      <c r="C896">
        <v>31</v>
      </c>
      <c r="D896" t="s">
        <v>2594</v>
      </c>
    </row>
    <row r="897" spans="1:4" x14ac:dyDescent="0.25">
      <c r="A897" t="s">
        <v>2626</v>
      </c>
      <c r="B897" t="s">
        <v>473</v>
      </c>
      <c r="C897">
        <v>32</v>
      </c>
      <c r="D897" t="s">
        <v>2594</v>
      </c>
    </row>
    <row r="898" spans="1:4" x14ac:dyDescent="0.25">
      <c r="A898" t="s">
        <v>2626</v>
      </c>
      <c r="B898" t="s">
        <v>475</v>
      </c>
      <c r="C898">
        <v>33</v>
      </c>
      <c r="D898" t="s">
        <v>2594</v>
      </c>
    </row>
    <row r="899" spans="1:4" x14ac:dyDescent="0.25">
      <c r="A899" t="s">
        <v>2626</v>
      </c>
      <c r="B899" t="s">
        <v>477</v>
      </c>
      <c r="C899">
        <v>34</v>
      </c>
      <c r="D899" t="s">
        <v>2594</v>
      </c>
    </row>
    <row r="900" spans="1:4" x14ac:dyDescent="0.25">
      <c r="A900" t="s">
        <v>2626</v>
      </c>
      <c r="B900" t="s">
        <v>479</v>
      </c>
      <c r="C900">
        <v>35</v>
      </c>
      <c r="D900" t="s">
        <v>2594</v>
      </c>
    </row>
    <row r="901" spans="1:4" x14ac:dyDescent="0.25">
      <c r="A901" t="s">
        <v>2626</v>
      </c>
      <c r="B901" t="s">
        <v>481</v>
      </c>
      <c r="C901">
        <v>36</v>
      </c>
      <c r="D901" t="s">
        <v>2594</v>
      </c>
    </row>
    <row r="902" spans="1:4" x14ac:dyDescent="0.25">
      <c r="A902" t="s">
        <v>2626</v>
      </c>
      <c r="B902" t="s">
        <v>483</v>
      </c>
      <c r="C902">
        <v>37</v>
      </c>
      <c r="D902" t="s">
        <v>2594</v>
      </c>
    </row>
    <row r="903" spans="1:4" x14ac:dyDescent="0.25">
      <c r="A903" t="s">
        <v>2626</v>
      </c>
      <c r="B903" t="s">
        <v>485</v>
      </c>
      <c r="C903">
        <v>38</v>
      </c>
      <c r="D903" t="s">
        <v>2594</v>
      </c>
    </row>
    <row r="904" spans="1:4" x14ac:dyDescent="0.25">
      <c r="A904" t="s">
        <v>2626</v>
      </c>
      <c r="B904" t="s">
        <v>487</v>
      </c>
      <c r="C904">
        <v>39</v>
      </c>
      <c r="D904" t="s">
        <v>2594</v>
      </c>
    </row>
    <row r="905" spans="1:4" x14ac:dyDescent="0.25">
      <c r="A905" t="s">
        <v>2626</v>
      </c>
      <c r="B905" t="s">
        <v>489</v>
      </c>
      <c r="C905">
        <v>40</v>
      </c>
      <c r="D905" t="s">
        <v>2594</v>
      </c>
    </row>
    <row r="906" spans="1:4" x14ac:dyDescent="0.25">
      <c r="A906" t="s">
        <v>2626</v>
      </c>
      <c r="B906" t="s">
        <v>491</v>
      </c>
      <c r="C906">
        <v>41</v>
      </c>
      <c r="D906" t="s">
        <v>2594</v>
      </c>
    </row>
    <row r="907" spans="1:4" x14ac:dyDescent="0.25">
      <c r="A907" t="s">
        <v>2626</v>
      </c>
      <c r="B907" t="s">
        <v>493</v>
      </c>
      <c r="C907">
        <v>42</v>
      </c>
      <c r="D907" t="s">
        <v>2594</v>
      </c>
    </row>
    <row r="908" spans="1:4" x14ac:dyDescent="0.25">
      <c r="A908" t="s">
        <v>2626</v>
      </c>
      <c r="B908" t="s">
        <v>499</v>
      </c>
      <c r="C908">
        <v>43</v>
      </c>
      <c r="D908" t="s">
        <v>2594</v>
      </c>
    </row>
    <row r="909" spans="1:4" x14ac:dyDescent="0.25">
      <c r="A909" t="s">
        <v>2626</v>
      </c>
      <c r="B909" t="s">
        <v>501</v>
      </c>
      <c r="C909">
        <v>44</v>
      </c>
      <c r="D909" t="s">
        <v>2594</v>
      </c>
    </row>
    <row r="910" spans="1:4" x14ac:dyDescent="0.25">
      <c r="A910" t="s">
        <v>2626</v>
      </c>
      <c r="B910" t="s">
        <v>515</v>
      </c>
      <c r="C910">
        <v>45</v>
      </c>
      <c r="D910" t="s">
        <v>2594</v>
      </c>
    </row>
    <row r="911" spans="1:4" x14ac:dyDescent="0.25">
      <c r="A911" t="s">
        <v>2626</v>
      </c>
      <c r="B911" t="s">
        <v>517</v>
      </c>
      <c r="C911">
        <v>46</v>
      </c>
      <c r="D911" t="s">
        <v>2594</v>
      </c>
    </row>
    <row r="912" spans="1:4" x14ac:dyDescent="0.25">
      <c r="A912" t="s">
        <v>2626</v>
      </c>
      <c r="B912" t="s">
        <v>519</v>
      </c>
      <c r="C912">
        <v>47</v>
      </c>
      <c r="D912" t="s">
        <v>2594</v>
      </c>
    </row>
    <row r="913" spans="1:4" x14ac:dyDescent="0.25">
      <c r="A913" t="s">
        <v>2626</v>
      </c>
      <c r="B913" t="s">
        <v>521</v>
      </c>
      <c r="C913">
        <v>48</v>
      </c>
      <c r="D913" t="s">
        <v>2594</v>
      </c>
    </row>
    <row r="914" spans="1:4" x14ac:dyDescent="0.25">
      <c r="A914" t="s">
        <v>2626</v>
      </c>
      <c r="B914" t="s">
        <v>523</v>
      </c>
      <c r="C914">
        <v>49</v>
      </c>
      <c r="D914" t="s">
        <v>2594</v>
      </c>
    </row>
    <row r="915" spans="1:4" x14ac:dyDescent="0.25">
      <c r="A915" t="s">
        <v>2626</v>
      </c>
      <c r="B915" t="s">
        <v>525</v>
      </c>
      <c r="C915">
        <v>50</v>
      </c>
      <c r="D915" t="s">
        <v>2594</v>
      </c>
    </row>
    <row r="916" spans="1:4" x14ac:dyDescent="0.25">
      <c r="A916" t="s">
        <v>2626</v>
      </c>
      <c r="B916" t="s">
        <v>527</v>
      </c>
      <c r="C916">
        <v>51</v>
      </c>
      <c r="D916" t="s">
        <v>2594</v>
      </c>
    </row>
    <row r="917" spans="1:4" x14ac:dyDescent="0.25">
      <c r="A917" t="s">
        <v>2626</v>
      </c>
      <c r="B917" t="s">
        <v>529</v>
      </c>
      <c r="C917">
        <v>52</v>
      </c>
      <c r="D917" t="s">
        <v>2594</v>
      </c>
    </row>
    <row r="918" spans="1:4" x14ac:dyDescent="0.25">
      <c r="A918" t="s">
        <v>2626</v>
      </c>
      <c r="B918" t="s">
        <v>531</v>
      </c>
      <c r="C918">
        <v>53</v>
      </c>
      <c r="D918" t="s">
        <v>2594</v>
      </c>
    </row>
    <row r="919" spans="1:4" x14ac:dyDescent="0.25">
      <c r="A919" t="s">
        <v>2626</v>
      </c>
      <c r="B919" t="s">
        <v>533</v>
      </c>
      <c r="C919">
        <v>54</v>
      </c>
      <c r="D919" t="s">
        <v>2594</v>
      </c>
    </row>
    <row r="920" spans="1:4" x14ac:dyDescent="0.25">
      <c r="A920" t="s">
        <v>2626</v>
      </c>
      <c r="B920" t="s">
        <v>535</v>
      </c>
      <c r="C920">
        <v>55</v>
      </c>
      <c r="D920" t="s">
        <v>2594</v>
      </c>
    </row>
    <row r="921" spans="1:4" x14ac:dyDescent="0.25">
      <c r="A921" t="s">
        <v>2626</v>
      </c>
      <c r="B921" t="s">
        <v>537</v>
      </c>
      <c r="C921">
        <v>56</v>
      </c>
      <c r="D921" t="s">
        <v>2594</v>
      </c>
    </row>
    <row r="922" spans="1:4" x14ac:dyDescent="0.25">
      <c r="A922" t="s">
        <v>2626</v>
      </c>
      <c r="B922" t="s">
        <v>539</v>
      </c>
      <c r="C922">
        <v>57</v>
      </c>
      <c r="D922" t="s">
        <v>2594</v>
      </c>
    </row>
    <row r="923" spans="1:4" x14ac:dyDescent="0.25">
      <c r="A923" t="s">
        <v>2626</v>
      </c>
      <c r="B923" t="s">
        <v>541</v>
      </c>
      <c r="C923">
        <v>58</v>
      </c>
      <c r="D923" t="s">
        <v>2594</v>
      </c>
    </row>
    <row r="924" spans="1:4" x14ac:dyDescent="0.25">
      <c r="A924" t="s">
        <v>2626</v>
      </c>
      <c r="B924" t="s">
        <v>543</v>
      </c>
      <c r="C924">
        <v>59</v>
      </c>
      <c r="D924" t="s">
        <v>2594</v>
      </c>
    </row>
    <row r="925" spans="1:4" x14ac:dyDescent="0.25">
      <c r="A925" t="s">
        <v>2626</v>
      </c>
      <c r="B925" t="s">
        <v>545</v>
      </c>
      <c r="C925">
        <v>60</v>
      </c>
      <c r="D925" t="s">
        <v>2594</v>
      </c>
    </row>
    <row r="926" spans="1:4" x14ac:dyDescent="0.25">
      <c r="A926" t="s">
        <v>2626</v>
      </c>
      <c r="B926" t="s">
        <v>547</v>
      </c>
      <c r="C926">
        <v>61</v>
      </c>
      <c r="D926" t="s">
        <v>2594</v>
      </c>
    </row>
    <row r="927" spans="1:4" x14ac:dyDescent="0.25">
      <c r="A927" t="s">
        <v>2626</v>
      </c>
      <c r="B927" t="s">
        <v>549</v>
      </c>
      <c r="C927">
        <v>62</v>
      </c>
      <c r="D927" t="s">
        <v>2594</v>
      </c>
    </row>
    <row r="928" spans="1:4" x14ac:dyDescent="0.25">
      <c r="A928" t="s">
        <v>2626</v>
      </c>
      <c r="B928" t="s">
        <v>551</v>
      </c>
      <c r="C928">
        <v>63</v>
      </c>
      <c r="D928" t="s">
        <v>2594</v>
      </c>
    </row>
    <row r="929" spans="1:4" x14ac:dyDescent="0.25">
      <c r="A929" t="s">
        <v>2626</v>
      </c>
      <c r="B929" t="s">
        <v>553</v>
      </c>
      <c r="C929">
        <v>64</v>
      </c>
      <c r="D929" t="s">
        <v>2594</v>
      </c>
    </row>
    <row r="930" spans="1:4" x14ac:dyDescent="0.25">
      <c r="A930" t="s">
        <v>2626</v>
      </c>
      <c r="B930" t="s">
        <v>665</v>
      </c>
      <c r="C930">
        <v>65</v>
      </c>
      <c r="D930" t="s">
        <v>2594</v>
      </c>
    </row>
    <row r="931" spans="1:4" x14ac:dyDescent="0.25">
      <c r="A931" t="s">
        <v>2626</v>
      </c>
      <c r="B931" t="s">
        <v>666</v>
      </c>
      <c r="C931">
        <v>66</v>
      </c>
      <c r="D931" t="s">
        <v>2594</v>
      </c>
    </row>
    <row r="932" spans="1:4" x14ac:dyDescent="0.25">
      <c r="A932" t="s">
        <v>2626</v>
      </c>
      <c r="B932" t="s">
        <v>667</v>
      </c>
      <c r="C932">
        <v>67</v>
      </c>
      <c r="D932" t="s">
        <v>2594</v>
      </c>
    </row>
    <row r="933" spans="1:4" x14ac:dyDescent="0.25">
      <c r="A933" t="s">
        <v>2626</v>
      </c>
      <c r="B933" t="s">
        <v>669</v>
      </c>
      <c r="C933">
        <v>68</v>
      </c>
      <c r="D933" t="s">
        <v>2594</v>
      </c>
    </row>
    <row r="934" spans="1:4" x14ac:dyDescent="0.25">
      <c r="A934" t="s">
        <v>2626</v>
      </c>
      <c r="B934" t="s">
        <v>555</v>
      </c>
      <c r="C934">
        <v>69</v>
      </c>
      <c r="D934" t="s">
        <v>2594</v>
      </c>
    </row>
    <row r="935" spans="1:4" x14ac:dyDescent="0.25">
      <c r="A935" t="s">
        <v>2626</v>
      </c>
      <c r="B935" t="s">
        <v>557</v>
      </c>
      <c r="C935">
        <v>70</v>
      </c>
      <c r="D935" t="s">
        <v>2594</v>
      </c>
    </row>
    <row r="936" spans="1:4" x14ac:dyDescent="0.25">
      <c r="A936" t="s">
        <v>2626</v>
      </c>
      <c r="B936" t="s">
        <v>559</v>
      </c>
      <c r="C936">
        <v>71</v>
      </c>
      <c r="D936" t="s">
        <v>2594</v>
      </c>
    </row>
    <row r="937" spans="1:4" x14ac:dyDescent="0.25">
      <c r="A937" t="s">
        <v>2626</v>
      </c>
      <c r="B937" t="s">
        <v>561</v>
      </c>
      <c r="C937">
        <v>72</v>
      </c>
      <c r="D937" t="s">
        <v>2594</v>
      </c>
    </row>
    <row r="938" spans="1:4" x14ac:dyDescent="0.25">
      <c r="A938" t="s">
        <v>2626</v>
      </c>
      <c r="B938" t="s">
        <v>675</v>
      </c>
      <c r="C938">
        <v>73</v>
      </c>
      <c r="D938" t="s">
        <v>2594</v>
      </c>
    </row>
    <row r="939" spans="1:4" x14ac:dyDescent="0.25">
      <c r="A939" t="s">
        <v>2626</v>
      </c>
      <c r="B939" t="s">
        <v>676</v>
      </c>
      <c r="C939">
        <v>74</v>
      </c>
      <c r="D939" t="s">
        <v>2594</v>
      </c>
    </row>
    <row r="940" spans="1:4" x14ac:dyDescent="0.25">
      <c r="A940" t="s">
        <v>2626</v>
      </c>
      <c r="B940" t="s">
        <v>678</v>
      </c>
      <c r="C940">
        <v>75</v>
      </c>
      <c r="D940" t="s">
        <v>2594</v>
      </c>
    </row>
    <row r="941" spans="1:4" x14ac:dyDescent="0.25">
      <c r="A941" t="s">
        <v>2626</v>
      </c>
      <c r="B941" t="s">
        <v>686</v>
      </c>
      <c r="C941">
        <v>76</v>
      </c>
      <c r="D941" t="s">
        <v>2594</v>
      </c>
    </row>
    <row r="942" spans="1:4" x14ac:dyDescent="0.25">
      <c r="A942" t="s">
        <v>2626</v>
      </c>
      <c r="B942" t="s">
        <v>698</v>
      </c>
      <c r="C942">
        <v>77</v>
      </c>
      <c r="D942" t="s">
        <v>2594</v>
      </c>
    </row>
    <row r="943" spans="1:4" x14ac:dyDescent="0.25">
      <c r="A943" t="s">
        <v>2626</v>
      </c>
      <c r="B943" t="s">
        <v>700</v>
      </c>
      <c r="C943">
        <v>78</v>
      </c>
      <c r="D943" t="s">
        <v>2594</v>
      </c>
    </row>
    <row r="944" spans="1:4" x14ac:dyDescent="0.25">
      <c r="A944" t="s">
        <v>2626</v>
      </c>
      <c r="B944" t="s">
        <v>702</v>
      </c>
      <c r="C944">
        <v>79</v>
      </c>
      <c r="D944" t="s">
        <v>2594</v>
      </c>
    </row>
    <row r="945" spans="1:4" x14ac:dyDescent="0.25">
      <c r="A945" t="s">
        <v>2626</v>
      </c>
      <c r="B945" t="s">
        <v>710</v>
      </c>
      <c r="C945">
        <v>80</v>
      </c>
      <c r="D945" t="s">
        <v>2594</v>
      </c>
    </row>
    <row r="946" spans="1:4" x14ac:dyDescent="0.25">
      <c r="A946" t="s">
        <v>2626</v>
      </c>
      <c r="B946" t="s">
        <v>712</v>
      </c>
      <c r="C946">
        <v>81</v>
      </c>
      <c r="D946" t="s">
        <v>2594</v>
      </c>
    </row>
    <row r="947" spans="1:4" x14ac:dyDescent="0.25">
      <c r="A947" t="s">
        <v>2626</v>
      </c>
      <c r="B947" t="s">
        <v>714</v>
      </c>
      <c r="C947">
        <v>82</v>
      </c>
      <c r="D947" t="s">
        <v>2594</v>
      </c>
    </row>
    <row r="948" spans="1:4" x14ac:dyDescent="0.25">
      <c r="A948" t="s">
        <v>2626</v>
      </c>
      <c r="B948" t="s">
        <v>2593</v>
      </c>
      <c r="C948">
        <v>6</v>
      </c>
      <c r="D948" t="s">
        <v>2596</v>
      </c>
    </row>
    <row r="949" spans="1:4" x14ac:dyDescent="0.25">
      <c r="A949" t="s">
        <v>2626</v>
      </c>
      <c r="B949" t="s">
        <v>2595</v>
      </c>
      <c r="C949">
        <v>7</v>
      </c>
      <c r="D949" t="s">
        <v>2596</v>
      </c>
    </row>
    <row r="950" spans="1:4" x14ac:dyDescent="0.25">
      <c r="A950" t="s">
        <v>2626</v>
      </c>
      <c r="B950" t="s">
        <v>418</v>
      </c>
      <c r="C950">
        <v>6</v>
      </c>
      <c r="D950" t="s">
        <v>2596</v>
      </c>
    </row>
    <row r="951" spans="1:4" x14ac:dyDescent="0.25">
      <c r="A951" t="s">
        <v>2626</v>
      </c>
      <c r="B951" t="s">
        <v>607</v>
      </c>
      <c r="C951">
        <v>7</v>
      </c>
      <c r="D951" t="s">
        <v>2596</v>
      </c>
    </row>
    <row r="952" spans="1:4" x14ac:dyDescent="0.25">
      <c r="A952" t="s">
        <v>2627</v>
      </c>
      <c r="B952" t="s">
        <v>2593</v>
      </c>
      <c r="C952">
        <v>5</v>
      </c>
      <c r="D952" t="s">
        <v>2594</v>
      </c>
    </row>
    <row r="953" spans="1:4" x14ac:dyDescent="0.25">
      <c r="A953" t="s">
        <v>2627</v>
      </c>
      <c r="B953" t="s">
        <v>2595</v>
      </c>
      <c r="C953">
        <v>82</v>
      </c>
      <c r="D953" t="s">
        <v>2594</v>
      </c>
    </row>
    <row r="954" spans="1:4" x14ac:dyDescent="0.25">
      <c r="A954" t="s">
        <v>2627</v>
      </c>
      <c r="B954" t="s">
        <v>421</v>
      </c>
      <c r="C954">
        <v>5</v>
      </c>
      <c r="D954" t="s">
        <v>2594</v>
      </c>
    </row>
    <row r="955" spans="1:4" x14ac:dyDescent="0.25">
      <c r="A955" t="s">
        <v>2627</v>
      </c>
      <c r="B955" t="s">
        <v>423</v>
      </c>
      <c r="C955">
        <v>6</v>
      </c>
      <c r="D955" t="s">
        <v>2594</v>
      </c>
    </row>
    <row r="956" spans="1:4" x14ac:dyDescent="0.25">
      <c r="A956" t="s">
        <v>2627</v>
      </c>
      <c r="B956" t="s">
        <v>613</v>
      </c>
      <c r="C956">
        <v>7</v>
      </c>
      <c r="D956" t="s">
        <v>2594</v>
      </c>
    </row>
    <row r="957" spans="1:4" x14ac:dyDescent="0.25">
      <c r="A957" t="s">
        <v>2627</v>
      </c>
      <c r="B957" t="s">
        <v>427</v>
      </c>
      <c r="C957">
        <v>8</v>
      </c>
      <c r="D957" t="s">
        <v>2594</v>
      </c>
    </row>
    <row r="958" spans="1:4" x14ac:dyDescent="0.25">
      <c r="A958" t="s">
        <v>2627</v>
      </c>
      <c r="B958" t="s">
        <v>573</v>
      </c>
      <c r="C958">
        <v>9</v>
      </c>
      <c r="D958" t="s">
        <v>2594</v>
      </c>
    </row>
    <row r="959" spans="1:4" x14ac:dyDescent="0.25">
      <c r="A959" t="s">
        <v>2627</v>
      </c>
      <c r="B959" t="s">
        <v>429</v>
      </c>
      <c r="C959">
        <v>10</v>
      </c>
      <c r="D959" t="s">
        <v>2594</v>
      </c>
    </row>
    <row r="960" spans="1:4" x14ac:dyDescent="0.25">
      <c r="A960" t="s">
        <v>2627</v>
      </c>
      <c r="B960" t="s">
        <v>431</v>
      </c>
      <c r="C960">
        <v>11</v>
      </c>
      <c r="D960" t="s">
        <v>2594</v>
      </c>
    </row>
    <row r="961" spans="1:4" x14ac:dyDescent="0.25">
      <c r="A961" t="s">
        <v>2627</v>
      </c>
      <c r="B961" t="s">
        <v>433</v>
      </c>
      <c r="C961">
        <v>12</v>
      </c>
      <c r="D961" t="s">
        <v>2594</v>
      </c>
    </row>
    <row r="962" spans="1:4" x14ac:dyDescent="0.25">
      <c r="A962" t="s">
        <v>2627</v>
      </c>
      <c r="B962" t="s">
        <v>435</v>
      </c>
      <c r="C962">
        <v>13</v>
      </c>
      <c r="D962" t="s">
        <v>2594</v>
      </c>
    </row>
    <row r="963" spans="1:4" x14ac:dyDescent="0.25">
      <c r="A963" t="s">
        <v>2627</v>
      </c>
      <c r="B963" t="s">
        <v>437</v>
      </c>
      <c r="C963">
        <v>14</v>
      </c>
      <c r="D963" t="s">
        <v>2594</v>
      </c>
    </row>
    <row r="964" spans="1:4" x14ac:dyDescent="0.25">
      <c r="A964" t="s">
        <v>2627</v>
      </c>
      <c r="B964" t="s">
        <v>439</v>
      </c>
      <c r="C964">
        <v>15</v>
      </c>
      <c r="D964" t="s">
        <v>2594</v>
      </c>
    </row>
    <row r="965" spans="1:4" x14ac:dyDescent="0.25">
      <c r="A965" t="s">
        <v>2627</v>
      </c>
      <c r="B965" t="s">
        <v>441</v>
      </c>
      <c r="C965">
        <v>16</v>
      </c>
      <c r="D965" t="s">
        <v>2594</v>
      </c>
    </row>
    <row r="966" spans="1:4" x14ac:dyDescent="0.25">
      <c r="A966" t="s">
        <v>2627</v>
      </c>
      <c r="B966" t="s">
        <v>443</v>
      </c>
      <c r="C966">
        <v>17</v>
      </c>
      <c r="D966" t="s">
        <v>2594</v>
      </c>
    </row>
    <row r="967" spans="1:4" x14ac:dyDescent="0.25">
      <c r="A967" t="s">
        <v>2627</v>
      </c>
      <c r="B967" t="s">
        <v>584</v>
      </c>
      <c r="C967">
        <v>18</v>
      </c>
      <c r="D967" t="s">
        <v>2594</v>
      </c>
    </row>
    <row r="968" spans="1:4" x14ac:dyDescent="0.25">
      <c r="A968" t="s">
        <v>2627</v>
      </c>
      <c r="B968" t="s">
        <v>447</v>
      </c>
      <c r="C968">
        <v>19</v>
      </c>
      <c r="D968" t="s">
        <v>2594</v>
      </c>
    </row>
    <row r="969" spans="1:4" x14ac:dyDescent="0.25">
      <c r="A969" t="s">
        <v>2627</v>
      </c>
      <c r="B969" t="s">
        <v>449</v>
      </c>
      <c r="C969">
        <v>20</v>
      </c>
      <c r="D969" t="s">
        <v>2594</v>
      </c>
    </row>
    <row r="970" spans="1:4" x14ac:dyDescent="0.25">
      <c r="A970" t="s">
        <v>2627</v>
      </c>
      <c r="B970" t="s">
        <v>451</v>
      </c>
      <c r="C970">
        <v>21</v>
      </c>
      <c r="D970" t="s">
        <v>2594</v>
      </c>
    </row>
    <row r="971" spans="1:4" x14ac:dyDescent="0.25">
      <c r="A971" t="s">
        <v>2627</v>
      </c>
      <c r="B971" t="s">
        <v>453</v>
      </c>
      <c r="C971">
        <v>22</v>
      </c>
      <c r="D971" t="s">
        <v>2594</v>
      </c>
    </row>
    <row r="972" spans="1:4" x14ac:dyDescent="0.25">
      <c r="A972" t="s">
        <v>2627</v>
      </c>
      <c r="B972" t="s">
        <v>455</v>
      </c>
      <c r="C972">
        <v>23</v>
      </c>
      <c r="D972" t="s">
        <v>2594</v>
      </c>
    </row>
    <row r="973" spans="1:4" x14ac:dyDescent="0.25">
      <c r="A973" t="s">
        <v>2627</v>
      </c>
      <c r="B973" t="s">
        <v>457</v>
      </c>
      <c r="C973">
        <v>24</v>
      </c>
      <c r="D973" t="s">
        <v>2594</v>
      </c>
    </row>
    <row r="974" spans="1:4" x14ac:dyDescent="0.25">
      <c r="A974" t="s">
        <v>2627</v>
      </c>
      <c r="B974" t="s">
        <v>459</v>
      </c>
      <c r="C974">
        <v>25</v>
      </c>
      <c r="D974" t="s">
        <v>2594</v>
      </c>
    </row>
    <row r="975" spans="1:4" x14ac:dyDescent="0.25">
      <c r="A975" t="s">
        <v>2627</v>
      </c>
      <c r="B975" t="s">
        <v>461</v>
      </c>
      <c r="C975">
        <v>26</v>
      </c>
      <c r="D975" t="s">
        <v>2594</v>
      </c>
    </row>
    <row r="976" spans="1:4" x14ac:dyDescent="0.25">
      <c r="A976" t="s">
        <v>2627</v>
      </c>
      <c r="B976" t="s">
        <v>463</v>
      </c>
      <c r="C976">
        <v>27</v>
      </c>
      <c r="D976" t="s">
        <v>2594</v>
      </c>
    </row>
    <row r="977" spans="1:4" x14ac:dyDescent="0.25">
      <c r="A977" t="s">
        <v>2627</v>
      </c>
      <c r="B977" t="s">
        <v>465</v>
      </c>
      <c r="C977">
        <v>28</v>
      </c>
      <c r="D977" t="s">
        <v>2594</v>
      </c>
    </row>
    <row r="978" spans="1:4" x14ac:dyDescent="0.25">
      <c r="A978" t="s">
        <v>2627</v>
      </c>
      <c r="B978" t="s">
        <v>467</v>
      </c>
      <c r="C978">
        <v>29</v>
      </c>
      <c r="D978" t="s">
        <v>2594</v>
      </c>
    </row>
    <row r="979" spans="1:4" x14ac:dyDescent="0.25">
      <c r="A979" t="s">
        <v>2627</v>
      </c>
      <c r="B979" t="s">
        <v>469</v>
      </c>
      <c r="C979">
        <v>30</v>
      </c>
      <c r="D979" t="s">
        <v>2594</v>
      </c>
    </row>
    <row r="980" spans="1:4" x14ac:dyDescent="0.25">
      <c r="A980" t="s">
        <v>2627</v>
      </c>
      <c r="B980" t="s">
        <v>471</v>
      </c>
      <c r="C980">
        <v>31</v>
      </c>
      <c r="D980" t="s">
        <v>2594</v>
      </c>
    </row>
    <row r="981" spans="1:4" x14ac:dyDescent="0.25">
      <c r="A981" t="s">
        <v>2627</v>
      </c>
      <c r="B981" t="s">
        <v>473</v>
      </c>
      <c r="C981">
        <v>32</v>
      </c>
      <c r="D981" t="s">
        <v>2594</v>
      </c>
    </row>
    <row r="982" spans="1:4" x14ac:dyDescent="0.25">
      <c r="A982" t="s">
        <v>2627</v>
      </c>
      <c r="B982" t="s">
        <v>475</v>
      </c>
      <c r="C982">
        <v>33</v>
      </c>
      <c r="D982" t="s">
        <v>2594</v>
      </c>
    </row>
    <row r="983" spans="1:4" x14ac:dyDescent="0.25">
      <c r="A983" t="s">
        <v>2627</v>
      </c>
      <c r="B983" t="s">
        <v>477</v>
      </c>
      <c r="C983">
        <v>34</v>
      </c>
      <c r="D983" t="s">
        <v>2594</v>
      </c>
    </row>
    <row r="984" spans="1:4" x14ac:dyDescent="0.25">
      <c r="A984" t="s">
        <v>2627</v>
      </c>
      <c r="B984" t="s">
        <v>479</v>
      </c>
      <c r="C984">
        <v>35</v>
      </c>
      <c r="D984" t="s">
        <v>2594</v>
      </c>
    </row>
    <row r="985" spans="1:4" x14ac:dyDescent="0.25">
      <c r="A985" t="s">
        <v>2627</v>
      </c>
      <c r="B985" t="s">
        <v>481</v>
      </c>
      <c r="C985">
        <v>36</v>
      </c>
      <c r="D985" t="s">
        <v>2594</v>
      </c>
    </row>
    <row r="986" spans="1:4" x14ac:dyDescent="0.25">
      <c r="A986" t="s">
        <v>2627</v>
      </c>
      <c r="B986" t="s">
        <v>483</v>
      </c>
      <c r="C986">
        <v>37</v>
      </c>
      <c r="D986" t="s">
        <v>2594</v>
      </c>
    </row>
    <row r="987" spans="1:4" x14ac:dyDescent="0.25">
      <c r="A987" t="s">
        <v>2627</v>
      </c>
      <c r="B987" t="s">
        <v>485</v>
      </c>
      <c r="C987">
        <v>38</v>
      </c>
      <c r="D987" t="s">
        <v>2594</v>
      </c>
    </row>
    <row r="988" spans="1:4" x14ac:dyDescent="0.25">
      <c r="A988" t="s">
        <v>2627</v>
      </c>
      <c r="B988" t="s">
        <v>487</v>
      </c>
      <c r="C988">
        <v>39</v>
      </c>
      <c r="D988" t="s">
        <v>2594</v>
      </c>
    </row>
    <row r="989" spans="1:4" x14ac:dyDescent="0.25">
      <c r="A989" t="s">
        <v>2627</v>
      </c>
      <c r="B989" t="s">
        <v>489</v>
      </c>
      <c r="C989">
        <v>40</v>
      </c>
      <c r="D989" t="s">
        <v>2594</v>
      </c>
    </row>
    <row r="990" spans="1:4" x14ac:dyDescent="0.25">
      <c r="A990" t="s">
        <v>2627</v>
      </c>
      <c r="B990" t="s">
        <v>491</v>
      </c>
      <c r="C990">
        <v>41</v>
      </c>
      <c r="D990" t="s">
        <v>2594</v>
      </c>
    </row>
    <row r="991" spans="1:4" x14ac:dyDescent="0.25">
      <c r="A991" t="s">
        <v>2627</v>
      </c>
      <c r="B991" t="s">
        <v>493</v>
      </c>
      <c r="C991">
        <v>42</v>
      </c>
      <c r="D991" t="s">
        <v>2594</v>
      </c>
    </row>
    <row r="992" spans="1:4" x14ac:dyDescent="0.25">
      <c r="A992" t="s">
        <v>2627</v>
      </c>
      <c r="B992" t="s">
        <v>499</v>
      </c>
      <c r="C992">
        <v>43</v>
      </c>
      <c r="D992" t="s">
        <v>2594</v>
      </c>
    </row>
    <row r="993" spans="1:4" x14ac:dyDescent="0.25">
      <c r="A993" t="s">
        <v>2627</v>
      </c>
      <c r="B993" t="s">
        <v>501</v>
      </c>
      <c r="C993">
        <v>44</v>
      </c>
      <c r="D993" t="s">
        <v>2594</v>
      </c>
    </row>
    <row r="994" spans="1:4" x14ac:dyDescent="0.25">
      <c r="A994" t="s">
        <v>2627</v>
      </c>
      <c r="B994" t="s">
        <v>515</v>
      </c>
      <c r="C994">
        <v>45</v>
      </c>
      <c r="D994" t="s">
        <v>2594</v>
      </c>
    </row>
    <row r="995" spans="1:4" x14ac:dyDescent="0.25">
      <c r="A995" t="s">
        <v>2627</v>
      </c>
      <c r="B995" t="s">
        <v>517</v>
      </c>
      <c r="C995">
        <v>46</v>
      </c>
      <c r="D995" t="s">
        <v>2594</v>
      </c>
    </row>
    <row r="996" spans="1:4" x14ac:dyDescent="0.25">
      <c r="A996" t="s">
        <v>2627</v>
      </c>
      <c r="B996" t="s">
        <v>519</v>
      </c>
      <c r="C996">
        <v>47</v>
      </c>
      <c r="D996" t="s">
        <v>2594</v>
      </c>
    </row>
    <row r="997" spans="1:4" x14ac:dyDescent="0.25">
      <c r="A997" t="s">
        <v>2627</v>
      </c>
      <c r="B997" t="s">
        <v>521</v>
      </c>
      <c r="C997">
        <v>48</v>
      </c>
      <c r="D997" t="s">
        <v>2594</v>
      </c>
    </row>
    <row r="998" spans="1:4" x14ac:dyDescent="0.25">
      <c r="A998" t="s">
        <v>2627</v>
      </c>
      <c r="B998" t="s">
        <v>523</v>
      </c>
      <c r="C998">
        <v>49</v>
      </c>
      <c r="D998" t="s">
        <v>2594</v>
      </c>
    </row>
    <row r="999" spans="1:4" x14ac:dyDescent="0.25">
      <c r="A999" t="s">
        <v>2627</v>
      </c>
      <c r="B999" t="s">
        <v>525</v>
      </c>
      <c r="C999">
        <v>50</v>
      </c>
      <c r="D999" t="s">
        <v>2594</v>
      </c>
    </row>
    <row r="1000" spans="1:4" x14ac:dyDescent="0.25">
      <c r="A1000" t="s">
        <v>2627</v>
      </c>
      <c r="B1000" t="s">
        <v>527</v>
      </c>
      <c r="C1000">
        <v>51</v>
      </c>
      <c r="D1000" t="s">
        <v>2594</v>
      </c>
    </row>
    <row r="1001" spans="1:4" x14ac:dyDescent="0.25">
      <c r="A1001" t="s">
        <v>2627</v>
      </c>
      <c r="B1001" t="s">
        <v>529</v>
      </c>
      <c r="C1001">
        <v>52</v>
      </c>
      <c r="D1001" t="s">
        <v>2594</v>
      </c>
    </row>
    <row r="1002" spans="1:4" x14ac:dyDescent="0.25">
      <c r="A1002" t="s">
        <v>2627</v>
      </c>
      <c r="B1002" t="s">
        <v>531</v>
      </c>
      <c r="C1002">
        <v>53</v>
      </c>
      <c r="D1002" t="s">
        <v>2594</v>
      </c>
    </row>
    <row r="1003" spans="1:4" x14ac:dyDescent="0.25">
      <c r="A1003" t="s">
        <v>2627</v>
      </c>
      <c r="B1003" t="s">
        <v>533</v>
      </c>
      <c r="C1003">
        <v>54</v>
      </c>
      <c r="D1003" t="s">
        <v>2594</v>
      </c>
    </row>
    <row r="1004" spans="1:4" x14ac:dyDescent="0.25">
      <c r="A1004" t="s">
        <v>2627</v>
      </c>
      <c r="B1004" t="s">
        <v>535</v>
      </c>
      <c r="C1004">
        <v>55</v>
      </c>
      <c r="D1004" t="s">
        <v>2594</v>
      </c>
    </row>
    <row r="1005" spans="1:4" x14ac:dyDescent="0.25">
      <c r="A1005" t="s">
        <v>2627</v>
      </c>
      <c r="B1005" t="s">
        <v>537</v>
      </c>
      <c r="C1005">
        <v>56</v>
      </c>
      <c r="D1005" t="s">
        <v>2594</v>
      </c>
    </row>
    <row r="1006" spans="1:4" x14ac:dyDescent="0.25">
      <c r="A1006" t="s">
        <v>2627</v>
      </c>
      <c r="B1006" t="s">
        <v>539</v>
      </c>
      <c r="C1006">
        <v>57</v>
      </c>
      <c r="D1006" t="s">
        <v>2594</v>
      </c>
    </row>
    <row r="1007" spans="1:4" x14ac:dyDescent="0.25">
      <c r="A1007" t="s">
        <v>2627</v>
      </c>
      <c r="B1007" t="s">
        <v>541</v>
      </c>
      <c r="C1007">
        <v>58</v>
      </c>
      <c r="D1007" t="s">
        <v>2594</v>
      </c>
    </row>
    <row r="1008" spans="1:4" x14ac:dyDescent="0.25">
      <c r="A1008" t="s">
        <v>2627</v>
      </c>
      <c r="B1008" t="s">
        <v>543</v>
      </c>
      <c r="C1008">
        <v>59</v>
      </c>
      <c r="D1008" t="s">
        <v>2594</v>
      </c>
    </row>
    <row r="1009" spans="1:4" x14ac:dyDescent="0.25">
      <c r="A1009" t="s">
        <v>2627</v>
      </c>
      <c r="B1009" t="s">
        <v>545</v>
      </c>
      <c r="C1009">
        <v>60</v>
      </c>
      <c r="D1009" t="s">
        <v>2594</v>
      </c>
    </row>
    <row r="1010" spans="1:4" x14ac:dyDescent="0.25">
      <c r="A1010" t="s">
        <v>2627</v>
      </c>
      <c r="B1010" t="s">
        <v>547</v>
      </c>
      <c r="C1010">
        <v>61</v>
      </c>
      <c r="D1010" t="s">
        <v>2594</v>
      </c>
    </row>
    <row r="1011" spans="1:4" x14ac:dyDescent="0.25">
      <c r="A1011" t="s">
        <v>2627</v>
      </c>
      <c r="B1011" t="s">
        <v>549</v>
      </c>
      <c r="C1011">
        <v>62</v>
      </c>
      <c r="D1011" t="s">
        <v>2594</v>
      </c>
    </row>
    <row r="1012" spans="1:4" x14ac:dyDescent="0.25">
      <c r="A1012" t="s">
        <v>2627</v>
      </c>
      <c r="B1012" t="s">
        <v>551</v>
      </c>
      <c r="C1012">
        <v>63</v>
      </c>
      <c r="D1012" t="s">
        <v>2594</v>
      </c>
    </row>
    <row r="1013" spans="1:4" x14ac:dyDescent="0.25">
      <c r="A1013" t="s">
        <v>2627</v>
      </c>
      <c r="B1013" t="s">
        <v>553</v>
      </c>
      <c r="C1013">
        <v>64</v>
      </c>
      <c r="D1013" t="s">
        <v>2594</v>
      </c>
    </row>
    <row r="1014" spans="1:4" x14ac:dyDescent="0.25">
      <c r="A1014" t="s">
        <v>2627</v>
      </c>
      <c r="B1014" t="s">
        <v>665</v>
      </c>
      <c r="C1014">
        <v>65</v>
      </c>
      <c r="D1014" t="s">
        <v>2594</v>
      </c>
    </row>
    <row r="1015" spans="1:4" x14ac:dyDescent="0.25">
      <c r="A1015" t="s">
        <v>2627</v>
      </c>
      <c r="B1015" t="s">
        <v>666</v>
      </c>
      <c r="C1015">
        <v>66</v>
      </c>
      <c r="D1015" t="s">
        <v>2594</v>
      </c>
    </row>
    <row r="1016" spans="1:4" x14ac:dyDescent="0.25">
      <c r="A1016" t="s">
        <v>2627</v>
      </c>
      <c r="B1016" t="s">
        <v>667</v>
      </c>
      <c r="C1016">
        <v>67</v>
      </c>
      <c r="D1016" t="s">
        <v>2594</v>
      </c>
    </row>
    <row r="1017" spans="1:4" x14ac:dyDescent="0.25">
      <c r="A1017" t="s">
        <v>2627</v>
      </c>
      <c r="B1017" t="s">
        <v>669</v>
      </c>
      <c r="C1017">
        <v>68</v>
      </c>
      <c r="D1017" t="s">
        <v>2594</v>
      </c>
    </row>
    <row r="1018" spans="1:4" x14ac:dyDescent="0.25">
      <c r="A1018" t="s">
        <v>2627</v>
      </c>
      <c r="B1018" t="s">
        <v>555</v>
      </c>
      <c r="C1018">
        <v>69</v>
      </c>
      <c r="D1018" t="s">
        <v>2594</v>
      </c>
    </row>
    <row r="1019" spans="1:4" x14ac:dyDescent="0.25">
      <c r="A1019" t="s">
        <v>2627</v>
      </c>
      <c r="B1019" t="s">
        <v>557</v>
      </c>
      <c r="C1019">
        <v>70</v>
      </c>
      <c r="D1019" t="s">
        <v>2594</v>
      </c>
    </row>
    <row r="1020" spans="1:4" x14ac:dyDescent="0.25">
      <c r="A1020" t="s">
        <v>2627</v>
      </c>
      <c r="B1020" t="s">
        <v>559</v>
      </c>
      <c r="C1020">
        <v>71</v>
      </c>
      <c r="D1020" t="s">
        <v>2594</v>
      </c>
    </row>
    <row r="1021" spans="1:4" x14ac:dyDescent="0.25">
      <c r="A1021" t="s">
        <v>2627</v>
      </c>
      <c r="B1021" t="s">
        <v>561</v>
      </c>
      <c r="C1021">
        <v>72</v>
      </c>
      <c r="D1021" t="s">
        <v>2594</v>
      </c>
    </row>
    <row r="1022" spans="1:4" x14ac:dyDescent="0.25">
      <c r="A1022" t="s">
        <v>2627</v>
      </c>
      <c r="B1022" t="s">
        <v>675</v>
      </c>
      <c r="C1022">
        <v>73</v>
      </c>
      <c r="D1022" t="s">
        <v>2594</v>
      </c>
    </row>
    <row r="1023" spans="1:4" x14ac:dyDescent="0.25">
      <c r="A1023" t="s">
        <v>2627</v>
      </c>
      <c r="B1023" t="s">
        <v>676</v>
      </c>
      <c r="C1023">
        <v>74</v>
      </c>
      <c r="D1023" t="s">
        <v>2594</v>
      </c>
    </row>
    <row r="1024" spans="1:4" x14ac:dyDescent="0.25">
      <c r="A1024" t="s">
        <v>2627</v>
      </c>
      <c r="B1024" t="s">
        <v>678</v>
      </c>
      <c r="C1024">
        <v>75</v>
      </c>
      <c r="D1024" t="s">
        <v>2594</v>
      </c>
    </row>
    <row r="1025" spans="1:4" x14ac:dyDescent="0.25">
      <c r="A1025" t="s">
        <v>2627</v>
      </c>
      <c r="B1025" t="s">
        <v>686</v>
      </c>
      <c r="C1025">
        <v>76</v>
      </c>
      <c r="D1025" t="s">
        <v>2594</v>
      </c>
    </row>
    <row r="1026" spans="1:4" x14ac:dyDescent="0.25">
      <c r="A1026" t="s">
        <v>2627</v>
      </c>
      <c r="B1026" t="s">
        <v>698</v>
      </c>
      <c r="C1026">
        <v>77</v>
      </c>
      <c r="D1026" t="s">
        <v>2594</v>
      </c>
    </row>
    <row r="1027" spans="1:4" x14ac:dyDescent="0.25">
      <c r="A1027" t="s">
        <v>2627</v>
      </c>
      <c r="B1027" t="s">
        <v>700</v>
      </c>
      <c r="C1027">
        <v>78</v>
      </c>
      <c r="D1027" t="s">
        <v>2594</v>
      </c>
    </row>
    <row r="1028" spans="1:4" x14ac:dyDescent="0.25">
      <c r="A1028" t="s">
        <v>2627</v>
      </c>
      <c r="B1028" t="s">
        <v>702</v>
      </c>
      <c r="C1028">
        <v>79</v>
      </c>
      <c r="D1028" t="s">
        <v>2594</v>
      </c>
    </row>
    <row r="1029" spans="1:4" x14ac:dyDescent="0.25">
      <c r="A1029" t="s">
        <v>2627</v>
      </c>
      <c r="B1029" t="s">
        <v>710</v>
      </c>
      <c r="C1029">
        <v>80</v>
      </c>
      <c r="D1029" t="s">
        <v>2594</v>
      </c>
    </row>
    <row r="1030" spans="1:4" x14ac:dyDescent="0.25">
      <c r="A1030" t="s">
        <v>2627</v>
      </c>
      <c r="B1030" t="s">
        <v>712</v>
      </c>
      <c r="C1030">
        <v>81</v>
      </c>
      <c r="D1030" t="s">
        <v>2594</v>
      </c>
    </row>
    <row r="1031" spans="1:4" x14ac:dyDescent="0.25">
      <c r="A1031" t="s">
        <v>2627</v>
      </c>
      <c r="B1031" t="s">
        <v>714</v>
      </c>
      <c r="C1031">
        <v>82</v>
      </c>
      <c r="D1031" t="s">
        <v>2594</v>
      </c>
    </row>
    <row r="1032" spans="1:4" x14ac:dyDescent="0.25">
      <c r="A1032" t="s">
        <v>2627</v>
      </c>
      <c r="B1032" t="s">
        <v>2593</v>
      </c>
      <c r="C1032">
        <v>6</v>
      </c>
      <c r="D1032" t="s">
        <v>2596</v>
      </c>
    </row>
    <row r="1033" spans="1:4" x14ac:dyDescent="0.25">
      <c r="A1033" t="s">
        <v>2627</v>
      </c>
      <c r="B1033" t="s">
        <v>2595</v>
      </c>
      <c r="C1033">
        <v>6</v>
      </c>
      <c r="D1033" t="s">
        <v>2596</v>
      </c>
    </row>
    <row r="1034" spans="1:4" x14ac:dyDescent="0.25">
      <c r="A1034" t="s">
        <v>2627</v>
      </c>
      <c r="B1034" t="s">
        <v>418</v>
      </c>
      <c r="C1034">
        <v>6</v>
      </c>
      <c r="D1034" t="s">
        <v>2596</v>
      </c>
    </row>
    <row r="1035" spans="1:4" x14ac:dyDescent="0.25">
      <c r="A1035" t="s">
        <v>2628</v>
      </c>
      <c r="B1035" t="s">
        <v>2593</v>
      </c>
      <c r="C1035">
        <v>9</v>
      </c>
      <c r="D1035" t="s">
        <v>2594</v>
      </c>
    </row>
    <row r="1036" spans="1:4" x14ac:dyDescent="0.25">
      <c r="A1036" t="s">
        <v>2628</v>
      </c>
      <c r="B1036" t="s">
        <v>2595</v>
      </c>
      <c r="C1036">
        <v>91</v>
      </c>
      <c r="D1036" t="s">
        <v>2594</v>
      </c>
    </row>
    <row r="1037" spans="1:4" x14ac:dyDescent="0.25">
      <c r="A1037" t="s">
        <v>2628</v>
      </c>
      <c r="B1037" t="s">
        <v>421</v>
      </c>
      <c r="C1037">
        <v>9</v>
      </c>
      <c r="D1037" t="s">
        <v>2594</v>
      </c>
    </row>
    <row r="1038" spans="1:4" x14ac:dyDescent="0.25">
      <c r="A1038" t="s">
        <v>2628</v>
      </c>
      <c r="B1038" t="s">
        <v>423</v>
      </c>
      <c r="C1038">
        <v>10</v>
      </c>
      <c r="D1038" t="s">
        <v>2594</v>
      </c>
    </row>
    <row r="1039" spans="1:4" x14ac:dyDescent="0.25">
      <c r="A1039" t="s">
        <v>2628</v>
      </c>
      <c r="B1039" t="s">
        <v>613</v>
      </c>
      <c r="C1039">
        <v>11</v>
      </c>
      <c r="D1039" t="s">
        <v>2594</v>
      </c>
    </row>
    <row r="1040" spans="1:4" x14ac:dyDescent="0.25">
      <c r="A1040" t="s">
        <v>2628</v>
      </c>
      <c r="B1040" t="s">
        <v>427</v>
      </c>
      <c r="C1040">
        <v>12</v>
      </c>
      <c r="D1040" t="s">
        <v>2594</v>
      </c>
    </row>
    <row r="1041" spans="1:4" x14ac:dyDescent="0.25">
      <c r="A1041" t="s">
        <v>2628</v>
      </c>
      <c r="B1041" t="s">
        <v>573</v>
      </c>
      <c r="C1041">
        <v>13</v>
      </c>
      <c r="D1041" t="s">
        <v>2594</v>
      </c>
    </row>
    <row r="1042" spans="1:4" x14ac:dyDescent="0.25">
      <c r="A1042" t="s">
        <v>2628</v>
      </c>
      <c r="B1042" t="s">
        <v>429</v>
      </c>
      <c r="C1042">
        <v>14</v>
      </c>
      <c r="D1042" t="s">
        <v>2594</v>
      </c>
    </row>
    <row r="1043" spans="1:4" x14ac:dyDescent="0.25">
      <c r="A1043" t="s">
        <v>2628</v>
      </c>
      <c r="B1043" t="s">
        <v>431</v>
      </c>
      <c r="C1043">
        <v>15</v>
      </c>
      <c r="D1043" t="s">
        <v>2594</v>
      </c>
    </row>
    <row r="1044" spans="1:4" x14ac:dyDescent="0.25">
      <c r="A1044" t="s">
        <v>2628</v>
      </c>
      <c r="B1044" t="s">
        <v>433</v>
      </c>
      <c r="C1044">
        <v>16</v>
      </c>
      <c r="D1044" t="s">
        <v>2594</v>
      </c>
    </row>
    <row r="1045" spans="1:4" x14ac:dyDescent="0.25">
      <c r="A1045" t="s">
        <v>2628</v>
      </c>
      <c r="B1045" t="s">
        <v>435</v>
      </c>
      <c r="C1045">
        <v>17</v>
      </c>
      <c r="D1045" t="s">
        <v>2594</v>
      </c>
    </row>
    <row r="1046" spans="1:4" x14ac:dyDescent="0.25">
      <c r="A1046" t="s">
        <v>2628</v>
      </c>
      <c r="B1046" t="s">
        <v>437</v>
      </c>
      <c r="C1046">
        <v>18</v>
      </c>
      <c r="D1046" t="s">
        <v>2594</v>
      </c>
    </row>
    <row r="1047" spans="1:4" x14ac:dyDescent="0.25">
      <c r="A1047" t="s">
        <v>2628</v>
      </c>
      <c r="B1047" t="s">
        <v>439</v>
      </c>
      <c r="C1047">
        <v>19</v>
      </c>
      <c r="D1047" t="s">
        <v>2594</v>
      </c>
    </row>
    <row r="1048" spans="1:4" x14ac:dyDescent="0.25">
      <c r="A1048" t="s">
        <v>2628</v>
      </c>
      <c r="B1048" t="s">
        <v>441</v>
      </c>
      <c r="C1048">
        <v>20</v>
      </c>
      <c r="D1048" t="s">
        <v>2594</v>
      </c>
    </row>
    <row r="1049" spans="1:4" x14ac:dyDescent="0.25">
      <c r="A1049" t="s">
        <v>2628</v>
      </c>
      <c r="B1049" t="s">
        <v>443</v>
      </c>
      <c r="C1049">
        <v>21</v>
      </c>
      <c r="D1049" t="s">
        <v>2594</v>
      </c>
    </row>
    <row r="1050" spans="1:4" x14ac:dyDescent="0.25">
      <c r="A1050" t="s">
        <v>2628</v>
      </c>
      <c r="B1050" t="s">
        <v>584</v>
      </c>
      <c r="C1050">
        <v>22</v>
      </c>
      <c r="D1050" t="s">
        <v>2594</v>
      </c>
    </row>
    <row r="1051" spans="1:4" x14ac:dyDescent="0.25">
      <c r="A1051" t="s">
        <v>2628</v>
      </c>
      <c r="B1051" t="s">
        <v>447</v>
      </c>
      <c r="C1051">
        <v>23</v>
      </c>
      <c r="D1051" t="s">
        <v>2594</v>
      </c>
    </row>
    <row r="1052" spans="1:4" x14ac:dyDescent="0.25">
      <c r="A1052" t="s">
        <v>2628</v>
      </c>
      <c r="B1052" t="s">
        <v>449</v>
      </c>
      <c r="C1052">
        <v>24</v>
      </c>
      <c r="D1052" t="s">
        <v>2594</v>
      </c>
    </row>
    <row r="1053" spans="1:4" x14ac:dyDescent="0.25">
      <c r="A1053" t="s">
        <v>2628</v>
      </c>
      <c r="B1053" t="s">
        <v>451</v>
      </c>
      <c r="C1053">
        <v>25</v>
      </c>
      <c r="D1053" t="s">
        <v>2594</v>
      </c>
    </row>
    <row r="1054" spans="1:4" x14ac:dyDescent="0.25">
      <c r="A1054" t="s">
        <v>2628</v>
      </c>
      <c r="B1054" t="s">
        <v>453</v>
      </c>
      <c r="C1054">
        <v>26</v>
      </c>
      <c r="D1054" t="s">
        <v>2594</v>
      </c>
    </row>
    <row r="1055" spans="1:4" x14ac:dyDescent="0.25">
      <c r="A1055" t="s">
        <v>2628</v>
      </c>
      <c r="B1055" t="s">
        <v>455</v>
      </c>
      <c r="C1055">
        <v>27</v>
      </c>
      <c r="D1055" t="s">
        <v>2594</v>
      </c>
    </row>
    <row r="1056" spans="1:4" x14ac:dyDescent="0.25">
      <c r="A1056" t="s">
        <v>2628</v>
      </c>
      <c r="B1056" t="s">
        <v>457</v>
      </c>
      <c r="C1056">
        <v>28</v>
      </c>
      <c r="D1056" t="s">
        <v>2594</v>
      </c>
    </row>
    <row r="1057" spans="1:4" x14ac:dyDescent="0.25">
      <c r="A1057" t="s">
        <v>2628</v>
      </c>
      <c r="B1057" t="s">
        <v>459</v>
      </c>
      <c r="C1057">
        <v>29</v>
      </c>
      <c r="D1057" t="s">
        <v>2594</v>
      </c>
    </row>
    <row r="1058" spans="1:4" x14ac:dyDescent="0.25">
      <c r="A1058" t="s">
        <v>2628</v>
      </c>
      <c r="B1058" t="s">
        <v>461</v>
      </c>
      <c r="C1058">
        <v>30</v>
      </c>
      <c r="D1058" t="s">
        <v>2594</v>
      </c>
    </row>
    <row r="1059" spans="1:4" x14ac:dyDescent="0.25">
      <c r="A1059" t="s">
        <v>2628</v>
      </c>
      <c r="B1059" t="s">
        <v>463</v>
      </c>
      <c r="C1059">
        <v>31</v>
      </c>
      <c r="D1059" t="s">
        <v>2594</v>
      </c>
    </row>
    <row r="1060" spans="1:4" x14ac:dyDescent="0.25">
      <c r="A1060" t="s">
        <v>2628</v>
      </c>
      <c r="B1060" t="s">
        <v>465</v>
      </c>
      <c r="C1060">
        <v>32</v>
      </c>
      <c r="D1060" t="s">
        <v>2594</v>
      </c>
    </row>
    <row r="1061" spans="1:4" x14ac:dyDescent="0.25">
      <c r="A1061" t="s">
        <v>2628</v>
      </c>
      <c r="B1061" t="s">
        <v>467</v>
      </c>
      <c r="C1061">
        <v>33</v>
      </c>
      <c r="D1061" t="s">
        <v>2594</v>
      </c>
    </row>
    <row r="1062" spans="1:4" x14ac:dyDescent="0.25">
      <c r="A1062" t="s">
        <v>2628</v>
      </c>
      <c r="B1062" t="s">
        <v>469</v>
      </c>
      <c r="C1062">
        <v>34</v>
      </c>
      <c r="D1062" t="s">
        <v>2594</v>
      </c>
    </row>
    <row r="1063" spans="1:4" x14ac:dyDescent="0.25">
      <c r="A1063" t="s">
        <v>2628</v>
      </c>
      <c r="B1063" t="s">
        <v>471</v>
      </c>
      <c r="C1063">
        <v>35</v>
      </c>
      <c r="D1063" t="s">
        <v>2594</v>
      </c>
    </row>
    <row r="1064" spans="1:4" x14ac:dyDescent="0.25">
      <c r="A1064" t="s">
        <v>2628</v>
      </c>
      <c r="B1064" t="s">
        <v>473</v>
      </c>
      <c r="C1064">
        <v>36</v>
      </c>
      <c r="D1064" t="s">
        <v>2594</v>
      </c>
    </row>
    <row r="1065" spans="1:4" x14ac:dyDescent="0.25">
      <c r="A1065" t="s">
        <v>2628</v>
      </c>
      <c r="B1065" t="s">
        <v>475</v>
      </c>
      <c r="C1065">
        <v>37</v>
      </c>
      <c r="D1065" t="s">
        <v>2594</v>
      </c>
    </row>
    <row r="1066" spans="1:4" x14ac:dyDescent="0.25">
      <c r="A1066" t="s">
        <v>2628</v>
      </c>
      <c r="B1066" t="s">
        <v>477</v>
      </c>
      <c r="C1066">
        <v>38</v>
      </c>
      <c r="D1066" t="s">
        <v>2594</v>
      </c>
    </row>
    <row r="1067" spans="1:4" x14ac:dyDescent="0.25">
      <c r="A1067" t="s">
        <v>2628</v>
      </c>
      <c r="B1067" t="s">
        <v>479</v>
      </c>
      <c r="C1067">
        <v>39</v>
      </c>
      <c r="D1067" t="s">
        <v>2594</v>
      </c>
    </row>
    <row r="1068" spans="1:4" x14ac:dyDescent="0.25">
      <c r="A1068" t="s">
        <v>2628</v>
      </c>
      <c r="B1068" t="s">
        <v>481</v>
      </c>
      <c r="C1068">
        <v>40</v>
      </c>
      <c r="D1068" t="s">
        <v>2594</v>
      </c>
    </row>
    <row r="1069" spans="1:4" x14ac:dyDescent="0.25">
      <c r="A1069" t="s">
        <v>2628</v>
      </c>
      <c r="B1069" t="s">
        <v>483</v>
      </c>
      <c r="C1069">
        <v>41</v>
      </c>
      <c r="D1069" t="s">
        <v>2594</v>
      </c>
    </row>
    <row r="1070" spans="1:4" x14ac:dyDescent="0.25">
      <c r="A1070" t="s">
        <v>2628</v>
      </c>
      <c r="B1070" t="s">
        <v>485</v>
      </c>
      <c r="C1070">
        <v>42</v>
      </c>
      <c r="D1070" t="s">
        <v>2594</v>
      </c>
    </row>
    <row r="1071" spans="1:4" x14ac:dyDescent="0.25">
      <c r="A1071" t="s">
        <v>2628</v>
      </c>
      <c r="B1071" t="s">
        <v>487</v>
      </c>
      <c r="C1071">
        <v>43</v>
      </c>
      <c r="D1071" t="s">
        <v>2594</v>
      </c>
    </row>
    <row r="1072" spans="1:4" x14ac:dyDescent="0.25">
      <c r="A1072" t="s">
        <v>2628</v>
      </c>
      <c r="B1072" t="s">
        <v>489</v>
      </c>
      <c r="C1072">
        <v>44</v>
      </c>
      <c r="D1072" t="s">
        <v>2594</v>
      </c>
    </row>
    <row r="1073" spans="1:4" x14ac:dyDescent="0.25">
      <c r="A1073" t="s">
        <v>2628</v>
      </c>
      <c r="B1073" t="s">
        <v>491</v>
      </c>
      <c r="C1073">
        <v>45</v>
      </c>
      <c r="D1073" t="s">
        <v>2594</v>
      </c>
    </row>
    <row r="1074" spans="1:4" x14ac:dyDescent="0.25">
      <c r="A1074" t="s">
        <v>2628</v>
      </c>
      <c r="B1074" t="s">
        <v>493</v>
      </c>
      <c r="C1074">
        <v>46</v>
      </c>
      <c r="D1074" t="s">
        <v>2594</v>
      </c>
    </row>
    <row r="1075" spans="1:4" x14ac:dyDescent="0.25">
      <c r="A1075" t="s">
        <v>2628</v>
      </c>
      <c r="B1075" t="s">
        <v>495</v>
      </c>
      <c r="C1075">
        <v>47</v>
      </c>
      <c r="D1075" t="s">
        <v>2594</v>
      </c>
    </row>
    <row r="1076" spans="1:4" x14ac:dyDescent="0.25">
      <c r="A1076" t="s">
        <v>2628</v>
      </c>
      <c r="B1076" t="s">
        <v>497</v>
      </c>
      <c r="C1076">
        <v>48</v>
      </c>
      <c r="D1076" t="s">
        <v>2594</v>
      </c>
    </row>
    <row r="1077" spans="1:4" x14ac:dyDescent="0.25">
      <c r="A1077" t="s">
        <v>2628</v>
      </c>
      <c r="B1077" t="s">
        <v>499</v>
      </c>
      <c r="C1077">
        <v>49</v>
      </c>
      <c r="D1077" t="s">
        <v>2594</v>
      </c>
    </row>
    <row r="1078" spans="1:4" x14ac:dyDescent="0.25">
      <c r="A1078" t="s">
        <v>2628</v>
      </c>
      <c r="B1078" t="s">
        <v>501</v>
      </c>
      <c r="C1078">
        <v>50</v>
      </c>
      <c r="D1078" t="s">
        <v>2594</v>
      </c>
    </row>
    <row r="1079" spans="1:4" x14ac:dyDescent="0.25">
      <c r="A1079" t="s">
        <v>2628</v>
      </c>
      <c r="B1079" t="s">
        <v>515</v>
      </c>
      <c r="C1079">
        <v>51</v>
      </c>
      <c r="D1079" t="s">
        <v>2594</v>
      </c>
    </row>
    <row r="1080" spans="1:4" x14ac:dyDescent="0.25">
      <c r="A1080" t="s">
        <v>2628</v>
      </c>
      <c r="B1080" t="s">
        <v>517</v>
      </c>
      <c r="C1080">
        <v>52</v>
      </c>
      <c r="D1080" t="s">
        <v>2594</v>
      </c>
    </row>
    <row r="1081" spans="1:4" x14ac:dyDescent="0.25">
      <c r="A1081" t="s">
        <v>2628</v>
      </c>
      <c r="B1081" t="s">
        <v>519</v>
      </c>
      <c r="C1081">
        <v>53</v>
      </c>
      <c r="D1081" t="s">
        <v>2594</v>
      </c>
    </row>
    <row r="1082" spans="1:4" x14ac:dyDescent="0.25">
      <c r="A1082" t="s">
        <v>2628</v>
      </c>
      <c r="B1082" t="s">
        <v>521</v>
      </c>
      <c r="C1082">
        <v>54</v>
      </c>
      <c r="D1082" t="s">
        <v>2594</v>
      </c>
    </row>
    <row r="1083" spans="1:4" x14ac:dyDescent="0.25">
      <c r="A1083" t="s">
        <v>2628</v>
      </c>
      <c r="B1083" t="s">
        <v>523</v>
      </c>
      <c r="C1083">
        <v>55</v>
      </c>
      <c r="D1083" t="s">
        <v>2594</v>
      </c>
    </row>
    <row r="1084" spans="1:4" x14ac:dyDescent="0.25">
      <c r="A1084" t="s">
        <v>2628</v>
      </c>
      <c r="B1084" t="s">
        <v>525</v>
      </c>
      <c r="C1084">
        <v>56</v>
      </c>
      <c r="D1084" t="s">
        <v>2594</v>
      </c>
    </row>
    <row r="1085" spans="1:4" x14ac:dyDescent="0.25">
      <c r="A1085" t="s">
        <v>2628</v>
      </c>
      <c r="B1085" t="s">
        <v>527</v>
      </c>
      <c r="C1085">
        <v>57</v>
      </c>
      <c r="D1085" t="s">
        <v>2594</v>
      </c>
    </row>
    <row r="1086" spans="1:4" x14ac:dyDescent="0.25">
      <c r="A1086" t="s">
        <v>2628</v>
      </c>
      <c r="B1086" t="s">
        <v>529</v>
      </c>
      <c r="C1086">
        <v>58</v>
      </c>
      <c r="D1086" t="s">
        <v>2594</v>
      </c>
    </row>
    <row r="1087" spans="1:4" x14ac:dyDescent="0.25">
      <c r="A1087" t="s">
        <v>2628</v>
      </c>
      <c r="B1087" t="s">
        <v>531</v>
      </c>
      <c r="C1087">
        <v>59</v>
      </c>
      <c r="D1087" t="s">
        <v>2594</v>
      </c>
    </row>
    <row r="1088" spans="1:4" x14ac:dyDescent="0.25">
      <c r="A1088" t="s">
        <v>2628</v>
      </c>
      <c r="B1088" t="s">
        <v>533</v>
      </c>
      <c r="C1088">
        <v>60</v>
      </c>
      <c r="D1088" t="s">
        <v>2594</v>
      </c>
    </row>
    <row r="1089" spans="1:4" x14ac:dyDescent="0.25">
      <c r="A1089" t="s">
        <v>2628</v>
      </c>
      <c r="B1089" t="s">
        <v>535</v>
      </c>
      <c r="C1089">
        <v>61</v>
      </c>
      <c r="D1089" t="s">
        <v>2594</v>
      </c>
    </row>
    <row r="1090" spans="1:4" x14ac:dyDescent="0.25">
      <c r="A1090" t="s">
        <v>2628</v>
      </c>
      <c r="B1090" t="s">
        <v>537</v>
      </c>
      <c r="C1090">
        <v>62</v>
      </c>
      <c r="D1090" t="s">
        <v>2594</v>
      </c>
    </row>
    <row r="1091" spans="1:4" x14ac:dyDescent="0.25">
      <c r="A1091" t="s">
        <v>2628</v>
      </c>
      <c r="B1091" t="s">
        <v>539</v>
      </c>
      <c r="C1091">
        <v>63</v>
      </c>
      <c r="D1091" t="s">
        <v>2594</v>
      </c>
    </row>
    <row r="1092" spans="1:4" x14ac:dyDescent="0.25">
      <c r="A1092" t="s">
        <v>2628</v>
      </c>
      <c r="B1092" t="s">
        <v>541</v>
      </c>
      <c r="C1092">
        <v>64</v>
      </c>
      <c r="D1092" t="s">
        <v>2594</v>
      </c>
    </row>
    <row r="1093" spans="1:4" x14ac:dyDescent="0.25">
      <c r="A1093" t="s">
        <v>2628</v>
      </c>
      <c r="B1093" t="s">
        <v>543</v>
      </c>
      <c r="C1093">
        <v>65</v>
      </c>
      <c r="D1093" t="s">
        <v>2594</v>
      </c>
    </row>
    <row r="1094" spans="1:4" x14ac:dyDescent="0.25">
      <c r="A1094" t="s">
        <v>2628</v>
      </c>
      <c r="B1094" t="s">
        <v>545</v>
      </c>
      <c r="C1094">
        <v>66</v>
      </c>
      <c r="D1094" t="s">
        <v>2594</v>
      </c>
    </row>
    <row r="1095" spans="1:4" x14ac:dyDescent="0.25">
      <c r="A1095" t="s">
        <v>2628</v>
      </c>
      <c r="B1095" t="s">
        <v>547</v>
      </c>
      <c r="C1095">
        <v>67</v>
      </c>
      <c r="D1095" t="s">
        <v>2594</v>
      </c>
    </row>
    <row r="1096" spans="1:4" x14ac:dyDescent="0.25">
      <c r="A1096" t="s">
        <v>2628</v>
      </c>
      <c r="B1096" t="s">
        <v>549</v>
      </c>
      <c r="C1096">
        <v>68</v>
      </c>
      <c r="D1096" t="s">
        <v>2594</v>
      </c>
    </row>
    <row r="1097" spans="1:4" x14ac:dyDescent="0.25">
      <c r="A1097" t="s">
        <v>2628</v>
      </c>
      <c r="B1097" t="s">
        <v>551</v>
      </c>
      <c r="C1097">
        <v>69</v>
      </c>
      <c r="D1097" t="s">
        <v>2594</v>
      </c>
    </row>
    <row r="1098" spans="1:4" x14ac:dyDescent="0.25">
      <c r="A1098" t="s">
        <v>2628</v>
      </c>
      <c r="B1098" t="s">
        <v>553</v>
      </c>
      <c r="C1098">
        <v>70</v>
      </c>
      <c r="D1098" t="s">
        <v>2594</v>
      </c>
    </row>
    <row r="1099" spans="1:4" x14ac:dyDescent="0.25">
      <c r="A1099" t="s">
        <v>2628</v>
      </c>
      <c r="B1099" t="s">
        <v>665</v>
      </c>
      <c r="C1099">
        <v>71</v>
      </c>
      <c r="D1099" t="s">
        <v>2594</v>
      </c>
    </row>
    <row r="1100" spans="1:4" x14ac:dyDescent="0.25">
      <c r="A1100" t="s">
        <v>2628</v>
      </c>
      <c r="B1100" t="s">
        <v>666</v>
      </c>
      <c r="C1100">
        <v>72</v>
      </c>
      <c r="D1100" t="s">
        <v>2594</v>
      </c>
    </row>
    <row r="1101" spans="1:4" x14ac:dyDescent="0.25">
      <c r="A1101" t="s">
        <v>2628</v>
      </c>
      <c r="B1101" t="s">
        <v>667</v>
      </c>
      <c r="C1101">
        <v>73</v>
      </c>
      <c r="D1101" t="s">
        <v>2594</v>
      </c>
    </row>
    <row r="1102" spans="1:4" x14ac:dyDescent="0.25">
      <c r="A1102" t="s">
        <v>2628</v>
      </c>
      <c r="B1102" t="s">
        <v>669</v>
      </c>
      <c r="C1102">
        <v>74</v>
      </c>
      <c r="D1102" t="s">
        <v>2594</v>
      </c>
    </row>
    <row r="1103" spans="1:4" x14ac:dyDescent="0.25">
      <c r="A1103" t="s">
        <v>2628</v>
      </c>
      <c r="B1103" t="s">
        <v>555</v>
      </c>
      <c r="C1103">
        <v>75</v>
      </c>
      <c r="D1103" t="s">
        <v>2594</v>
      </c>
    </row>
    <row r="1104" spans="1:4" x14ac:dyDescent="0.25">
      <c r="A1104" t="s">
        <v>2628</v>
      </c>
      <c r="B1104" t="s">
        <v>557</v>
      </c>
      <c r="C1104">
        <v>76</v>
      </c>
      <c r="D1104" t="s">
        <v>2594</v>
      </c>
    </row>
    <row r="1105" spans="1:4" x14ac:dyDescent="0.25">
      <c r="A1105" t="s">
        <v>2628</v>
      </c>
      <c r="B1105" t="s">
        <v>559</v>
      </c>
      <c r="C1105">
        <v>77</v>
      </c>
      <c r="D1105" t="s">
        <v>2594</v>
      </c>
    </row>
    <row r="1106" spans="1:4" x14ac:dyDescent="0.25">
      <c r="A1106" t="s">
        <v>2628</v>
      </c>
      <c r="B1106" t="s">
        <v>561</v>
      </c>
      <c r="C1106">
        <v>78</v>
      </c>
      <c r="D1106" t="s">
        <v>2594</v>
      </c>
    </row>
    <row r="1107" spans="1:4" x14ac:dyDescent="0.25">
      <c r="A1107" t="s">
        <v>2628</v>
      </c>
      <c r="B1107" t="s">
        <v>675</v>
      </c>
      <c r="C1107">
        <v>79</v>
      </c>
      <c r="D1107" t="s">
        <v>2594</v>
      </c>
    </row>
    <row r="1108" spans="1:4" x14ac:dyDescent="0.25">
      <c r="A1108" t="s">
        <v>2628</v>
      </c>
      <c r="B1108" t="s">
        <v>676</v>
      </c>
      <c r="C1108">
        <v>80</v>
      </c>
      <c r="D1108" t="s">
        <v>2594</v>
      </c>
    </row>
    <row r="1109" spans="1:4" x14ac:dyDescent="0.25">
      <c r="A1109" t="s">
        <v>2628</v>
      </c>
      <c r="B1109" t="s">
        <v>678</v>
      </c>
      <c r="C1109">
        <v>81</v>
      </c>
      <c r="D1109" t="s">
        <v>2594</v>
      </c>
    </row>
    <row r="1110" spans="1:4" x14ac:dyDescent="0.25">
      <c r="A1110" t="s">
        <v>2628</v>
      </c>
      <c r="B1110" t="s">
        <v>686</v>
      </c>
      <c r="C1110">
        <v>82</v>
      </c>
      <c r="D1110" t="s">
        <v>2594</v>
      </c>
    </row>
    <row r="1111" spans="1:4" x14ac:dyDescent="0.25">
      <c r="A1111" t="s">
        <v>2628</v>
      </c>
      <c r="B1111" t="s">
        <v>698</v>
      </c>
      <c r="C1111">
        <v>83</v>
      </c>
      <c r="D1111" t="s">
        <v>2594</v>
      </c>
    </row>
    <row r="1112" spans="1:4" x14ac:dyDescent="0.25">
      <c r="A1112" t="s">
        <v>2628</v>
      </c>
      <c r="B1112" t="s">
        <v>700</v>
      </c>
      <c r="C1112">
        <v>84</v>
      </c>
      <c r="D1112" t="s">
        <v>2594</v>
      </c>
    </row>
    <row r="1113" spans="1:4" x14ac:dyDescent="0.25">
      <c r="A1113" t="s">
        <v>2628</v>
      </c>
      <c r="B1113" t="s">
        <v>702</v>
      </c>
      <c r="C1113">
        <v>85</v>
      </c>
      <c r="D1113" t="s">
        <v>2594</v>
      </c>
    </row>
    <row r="1114" spans="1:4" x14ac:dyDescent="0.25">
      <c r="A1114" t="s">
        <v>2628</v>
      </c>
      <c r="B1114" t="s">
        <v>704</v>
      </c>
      <c r="C1114">
        <v>86</v>
      </c>
      <c r="D1114" t="s">
        <v>2594</v>
      </c>
    </row>
    <row r="1115" spans="1:4" x14ac:dyDescent="0.25">
      <c r="A1115" t="s">
        <v>2628</v>
      </c>
      <c r="B1115" t="s">
        <v>706</v>
      </c>
      <c r="C1115">
        <v>87</v>
      </c>
      <c r="D1115" t="s">
        <v>2594</v>
      </c>
    </row>
    <row r="1116" spans="1:4" x14ac:dyDescent="0.25">
      <c r="A1116" t="s">
        <v>2628</v>
      </c>
      <c r="B1116" t="s">
        <v>708</v>
      </c>
      <c r="C1116">
        <v>88</v>
      </c>
      <c r="D1116" t="s">
        <v>2594</v>
      </c>
    </row>
    <row r="1117" spans="1:4" x14ac:dyDescent="0.25">
      <c r="A1117" t="s">
        <v>2628</v>
      </c>
      <c r="B1117" t="s">
        <v>710</v>
      </c>
      <c r="C1117">
        <v>89</v>
      </c>
      <c r="D1117" t="s">
        <v>2594</v>
      </c>
    </row>
    <row r="1118" spans="1:4" x14ac:dyDescent="0.25">
      <c r="A1118" t="s">
        <v>2628</v>
      </c>
      <c r="B1118" t="s">
        <v>712</v>
      </c>
      <c r="C1118">
        <v>90</v>
      </c>
      <c r="D1118" t="s">
        <v>2594</v>
      </c>
    </row>
    <row r="1119" spans="1:4" x14ac:dyDescent="0.25">
      <c r="A1119" t="s">
        <v>2628</v>
      </c>
      <c r="B1119" t="s">
        <v>714</v>
      </c>
      <c r="C1119">
        <v>91</v>
      </c>
      <c r="D1119" t="s">
        <v>2594</v>
      </c>
    </row>
    <row r="1120" spans="1:4" x14ac:dyDescent="0.25">
      <c r="A1120" t="s">
        <v>2628</v>
      </c>
      <c r="B1120" t="s">
        <v>2593</v>
      </c>
      <c r="C1120">
        <v>6</v>
      </c>
      <c r="D1120" t="s">
        <v>2596</v>
      </c>
    </row>
    <row r="1121" spans="1:4" x14ac:dyDescent="0.25">
      <c r="A1121" t="s">
        <v>2628</v>
      </c>
      <c r="B1121" t="s">
        <v>2595</v>
      </c>
      <c r="C1121">
        <v>7</v>
      </c>
      <c r="D1121" t="s">
        <v>2596</v>
      </c>
    </row>
    <row r="1122" spans="1:4" x14ac:dyDescent="0.25">
      <c r="A1122" t="s">
        <v>2628</v>
      </c>
      <c r="B1122" t="s">
        <v>418</v>
      </c>
      <c r="C1122">
        <v>6</v>
      </c>
      <c r="D1122" t="s">
        <v>2596</v>
      </c>
    </row>
    <row r="1123" spans="1:4" x14ac:dyDescent="0.25">
      <c r="A1123" t="s">
        <v>2628</v>
      </c>
      <c r="B1123" t="s">
        <v>607</v>
      </c>
      <c r="C1123">
        <v>7</v>
      </c>
      <c r="D1123" t="s">
        <v>2596</v>
      </c>
    </row>
    <row r="1124" spans="1:4" x14ac:dyDescent="0.25">
      <c r="A1124" t="s">
        <v>2628</v>
      </c>
      <c r="B1124" t="s">
        <v>2609</v>
      </c>
      <c r="C1124">
        <v>3</v>
      </c>
      <c r="D1124" t="s">
        <v>2610</v>
      </c>
    </row>
    <row r="1125" spans="1:4" x14ac:dyDescent="0.25">
      <c r="A1125" t="s">
        <v>2628</v>
      </c>
      <c r="B1125" t="s">
        <v>2612</v>
      </c>
      <c r="C1125">
        <v>4</v>
      </c>
      <c r="D1125" t="s">
        <v>2610</v>
      </c>
    </row>
    <row r="1126" spans="1:4" x14ac:dyDescent="0.25">
      <c r="A1126" t="s">
        <v>2628</v>
      </c>
      <c r="B1126" t="s">
        <v>2629</v>
      </c>
      <c r="C1126">
        <v>5</v>
      </c>
      <c r="D1126" t="s">
        <v>2610</v>
      </c>
    </row>
    <row r="1127" spans="1:4" x14ac:dyDescent="0.25">
      <c r="A1127" t="s">
        <v>2630</v>
      </c>
      <c r="B1127" t="s">
        <v>2593</v>
      </c>
      <c r="C1127">
        <v>9</v>
      </c>
      <c r="D1127" t="s">
        <v>2594</v>
      </c>
    </row>
    <row r="1128" spans="1:4" x14ac:dyDescent="0.25">
      <c r="A1128" t="s">
        <v>2630</v>
      </c>
      <c r="B1128" t="s">
        <v>2595</v>
      </c>
      <c r="C1128">
        <v>86</v>
      </c>
      <c r="D1128" t="s">
        <v>2594</v>
      </c>
    </row>
    <row r="1129" spans="1:4" x14ac:dyDescent="0.25">
      <c r="A1129" t="s">
        <v>2630</v>
      </c>
      <c r="B1129" t="s">
        <v>421</v>
      </c>
      <c r="C1129">
        <v>9</v>
      </c>
      <c r="D1129" t="s">
        <v>2594</v>
      </c>
    </row>
    <row r="1130" spans="1:4" x14ac:dyDescent="0.25">
      <c r="A1130" t="s">
        <v>2630</v>
      </c>
      <c r="B1130" t="s">
        <v>423</v>
      </c>
      <c r="C1130">
        <v>10</v>
      </c>
      <c r="D1130" t="s">
        <v>2594</v>
      </c>
    </row>
    <row r="1131" spans="1:4" x14ac:dyDescent="0.25">
      <c r="A1131" t="s">
        <v>2630</v>
      </c>
      <c r="B1131" t="s">
        <v>613</v>
      </c>
      <c r="C1131">
        <v>11</v>
      </c>
      <c r="D1131" t="s">
        <v>2594</v>
      </c>
    </row>
    <row r="1132" spans="1:4" x14ac:dyDescent="0.25">
      <c r="A1132" t="s">
        <v>2630</v>
      </c>
      <c r="B1132" t="s">
        <v>427</v>
      </c>
      <c r="C1132">
        <v>12</v>
      </c>
      <c r="D1132" t="s">
        <v>2594</v>
      </c>
    </row>
    <row r="1133" spans="1:4" x14ac:dyDescent="0.25">
      <c r="A1133" t="s">
        <v>2630</v>
      </c>
      <c r="B1133" t="s">
        <v>573</v>
      </c>
      <c r="C1133">
        <v>13</v>
      </c>
      <c r="D1133" t="s">
        <v>2594</v>
      </c>
    </row>
    <row r="1134" spans="1:4" x14ac:dyDescent="0.25">
      <c r="A1134" t="s">
        <v>2630</v>
      </c>
      <c r="B1134" t="s">
        <v>429</v>
      </c>
      <c r="C1134">
        <v>14</v>
      </c>
      <c r="D1134" t="s">
        <v>2594</v>
      </c>
    </row>
    <row r="1135" spans="1:4" x14ac:dyDescent="0.25">
      <c r="A1135" t="s">
        <v>2630</v>
      </c>
      <c r="B1135" t="s">
        <v>431</v>
      </c>
      <c r="C1135">
        <v>15</v>
      </c>
      <c r="D1135" t="s">
        <v>2594</v>
      </c>
    </row>
    <row r="1136" spans="1:4" x14ac:dyDescent="0.25">
      <c r="A1136" t="s">
        <v>2630</v>
      </c>
      <c r="B1136" t="s">
        <v>433</v>
      </c>
      <c r="C1136">
        <v>16</v>
      </c>
      <c r="D1136" t="s">
        <v>2594</v>
      </c>
    </row>
    <row r="1137" spans="1:4" x14ac:dyDescent="0.25">
      <c r="A1137" t="s">
        <v>2630</v>
      </c>
      <c r="B1137" t="s">
        <v>435</v>
      </c>
      <c r="C1137">
        <v>17</v>
      </c>
      <c r="D1137" t="s">
        <v>2594</v>
      </c>
    </row>
    <row r="1138" spans="1:4" x14ac:dyDescent="0.25">
      <c r="A1138" t="s">
        <v>2630</v>
      </c>
      <c r="B1138" t="s">
        <v>437</v>
      </c>
      <c r="C1138">
        <v>18</v>
      </c>
      <c r="D1138" t="s">
        <v>2594</v>
      </c>
    </row>
    <row r="1139" spans="1:4" x14ac:dyDescent="0.25">
      <c r="A1139" t="s">
        <v>2630</v>
      </c>
      <c r="B1139" t="s">
        <v>439</v>
      </c>
      <c r="C1139">
        <v>19</v>
      </c>
      <c r="D1139" t="s">
        <v>2594</v>
      </c>
    </row>
    <row r="1140" spans="1:4" x14ac:dyDescent="0.25">
      <c r="A1140" t="s">
        <v>2630</v>
      </c>
      <c r="B1140" t="s">
        <v>441</v>
      </c>
      <c r="C1140">
        <v>20</v>
      </c>
      <c r="D1140" t="s">
        <v>2594</v>
      </c>
    </row>
    <row r="1141" spans="1:4" x14ac:dyDescent="0.25">
      <c r="A1141" t="s">
        <v>2630</v>
      </c>
      <c r="B1141" t="s">
        <v>443</v>
      </c>
      <c r="C1141">
        <v>21</v>
      </c>
      <c r="D1141" t="s">
        <v>2594</v>
      </c>
    </row>
    <row r="1142" spans="1:4" x14ac:dyDescent="0.25">
      <c r="A1142" t="s">
        <v>2630</v>
      </c>
      <c r="B1142" t="s">
        <v>584</v>
      </c>
      <c r="C1142">
        <v>22</v>
      </c>
      <c r="D1142" t="s">
        <v>2594</v>
      </c>
    </row>
    <row r="1143" spans="1:4" x14ac:dyDescent="0.25">
      <c r="A1143" t="s">
        <v>2630</v>
      </c>
      <c r="B1143" t="s">
        <v>447</v>
      </c>
      <c r="C1143">
        <v>23</v>
      </c>
      <c r="D1143" t="s">
        <v>2594</v>
      </c>
    </row>
    <row r="1144" spans="1:4" x14ac:dyDescent="0.25">
      <c r="A1144" t="s">
        <v>2630</v>
      </c>
      <c r="B1144" t="s">
        <v>449</v>
      </c>
      <c r="C1144">
        <v>24</v>
      </c>
      <c r="D1144" t="s">
        <v>2594</v>
      </c>
    </row>
    <row r="1145" spans="1:4" x14ac:dyDescent="0.25">
      <c r="A1145" t="s">
        <v>2630</v>
      </c>
      <c r="B1145" t="s">
        <v>451</v>
      </c>
      <c r="C1145">
        <v>25</v>
      </c>
      <c r="D1145" t="s">
        <v>2594</v>
      </c>
    </row>
    <row r="1146" spans="1:4" x14ac:dyDescent="0.25">
      <c r="A1146" t="s">
        <v>2630</v>
      </c>
      <c r="B1146" t="s">
        <v>453</v>
      </c>
      <c r="C1146">
        <v>26</v>
      </c>
      <c r="D1146" t="s">
        <v>2594</v>
      </c>
    </row>
    <row r="1147" spans="1:4" x14ac:dyDescent="0.25">
      <c r="A1147" t="s">
        <v>2630</v>
      </c>
      <c r="B1147" t="s">
        <v>455</v>
      </c>
      <c r="C1147">
        <v>27</v>
      </c>
      <c r="D1147" t="s">
        <v>2594</v>
      </c>
    </row>
    <row r="1148" spans="1:4" x14ac:dyDescent="0.25">
      <c r="A1148" t="s">
        <v>2630</v>
      </c>
      <c r="B1148" t="s">
        <v>457</v>
      </c>
      <c r="C1148">
        <v>28</v>
      </c>
      <c r="D1148" t="s">
        <v>2594</v>
      </c>
    </row>
    <row r="1149" spans="1:4" x14ac:dyDescent="0.25">
      <c r="A1149" t="s">
        <v>2630</v>
      </c>
      <c r="B1149" t="s">
        <v>459</v>
      </c>
      <c r="C1149">
        <v>29</v>
      </c>
      <c r="D1149" t="s">
        <v>2594</v>
      </c>
    </row>
    <row r="1150" spans="1:4" x14ac:dyDescent="0.25">
      <c r="A1150" t="s">
        <v>2630</v>
      </c>
      <c r="B1150" t="s">
        <v>461</v>
      </c>
      <c r="C1150">
        <v>30</v>
      </c>
      <c r="D1150" t="s">
        <v>2594</v>
      </c>
    </row>
    <row r="1151" spans="1:4" x14ac:dyDescent="0.25">
      <c r="A1151" t="s">
        <v>2630</v>
      </c>
      <c r="B1151" t="s">
        <v>463</v>
      </c>
      <c r="C1151">
        <v>31</v>
      </c>
      <c r="D1151" t="s">
        <v>2594</v>
      </c>
    </row>
    <row r="1152" spans="1:4" x14ac:dyDescent="0.25">
      <c r="A1152" t="s">
        <v>2630</v>
      </c>
      <c r="B1152" t="s">
        <v>465</v>
      </c>
      <c r="C1152">
        <v>32</v>
      </c>
      <c r="D1152" t="s">
        <v>2594</v>
      </c>
    </row>
    <row r="1153" spans="1:4" x14ac:dyDescent="0.25">
      <c r="A1153" t="s">
        <v>2630</v>
      </c>
      <c r="B1153" t="s">
        <v>467</v>
      </c>
      <c r="C1153">
        <v>33</v>
      </c>
      <c r="D1153" t="s">
        <v>2594</v>
      </c>
    </row>
    <row r="1154" spans="1:4" x14ac:dyDescent="0.25">
      <c r="A1154" t="s">
        <v>2630</v>
      </c>
      <c r="B1154" t="s">
        <v>469</v>
      </c>
      <c r="C1154">
        <v>34</v>
      </c>
      <c r="D1154" t="s">
        <v>2594</v>
      </c>
    </row>
    <row r="1155" spans="1:4" x14ac:dyDescent="0.25">
      <c r="A1155" t="s">
        <v>2630</v>
      </c>
      <c r="B1155" t="s">
        <v>471</v>
      </c>
      <c r="C1155">
        <v>35</v>
      </c>
      <c r="D1155" t="s">
        <v>2594</v>
      </c>
    </row>
    <row r="1156" spans="1:4" x14ac:dyDescent="0.25">
      <c r="A1156" t="s">
        <v>2630</v>
      </c>
      <c r="B1156" t="s">
        <v>473</v>
      </c>
      <c r="C1156">
        <v>36</v>
      </c>
      <c r="D1156" t="s">
        <v>2594</v>
      </c>
    </row>
    <row r="1157" spans="1:4" x14ac:dyDescent="0.25">
      <c r="A1157" t="s">
        <v>2630</v>
      </c>
      <c r="B1157" t="s">
        <v>475</v>
      </c>
      <c r="C1157">
        <v>37</v>
      </c>
      <c r="D1157" t="s">
        <v>2594</v>
      </c>
    </row>
    <row r="1158" spans="1:4" x14ac:dyDescent="0.25">
      <c r="A1158" t="s">
        <v>2630</v>
      </c>
      <c r="B1158" t="s">
        <v>477</v>
      </c>
      <c r="C1158">
        <v>38</v>
      </c>
      <c r="D1158" t="s">
        <v>2594</v>
      </c>
    </row>
    <row r="1159" spans="1:4" x14ac:dyDescent="0.25">
      <c r="A1159" t="s">
        <v>2630</v>
      </c>
      <c r="B1159" t="s">
        <v>479</v>
      </c>
      <c r="C1159">
        <v>39</v>
      </c>
      <c r="D1159" t="s">
        <v>2594</v>
      </c>
    </row>
    <row r="1160" spans="1:4" x14ac:dyDescent="0.25">
      <c r="A1160" t="s">
        <v>2630</v>
      </c>
      <c r="B1160" t="s">
        <v>481</v>
      </c>
      <c r="C1160">
        <v>40</v>
      </c>
      <c r="D1160" t="s">
        <v>2594</v>
      </c>
    </row>
    <row r="1161" spans="1:4" x14ac:dyDescent="0.25">
      <c r="A1161" t="s">
        <v>2630</v>
      </c>
      <c r="B1161" t="s">
        <v>483</v>
      </c>
      <c r="C1161">
        <v>41</v>
      </c>
      <c r="D1161" t="s">
        <v>2594</v>
      </c>
    </row>
    <row r="1162" spans="1:4" x14ac:dyDescent="0.25">
      <c r="A1162" t="s">
        <v>2630</v>
      </c>
      <c r="B1162" t="s">
        <v>485</v>
      </c>
      <c r="C1162">
        <v>42</v>
      </c>
      <c r="D1162" t="s">
        <v>2594</v>
      </c>
    </row>
    <row r="1163" spans="1:4" x14ac:dyDescent="0.25">
      <c r="A1163" t="s">
        <v>2630</v>
      </c>
      <c r="B1163" t="s">
        <v>487</v>
      </c>
      <c r="C1163">
        <v>43</v>
      </c>
      <c r="D1163" t="s">
        <v>2594</v>
      </c>
    </row>
    <row r="1164" spans="1:4" x14ac:dyDescent="0.25">
      <c r="A1164" t="s">
        <v>2630</v>
      </c>
      <c r="B1164" t="s">
        <v>489</v>
      </c>
      <c r="C1164">
        <v>44</v>
      </c>
      <c r="D1164" t="s">
        <v>2594</v>
      </c>
    </row>
    <row r="1165" spans="1:4" x14ac:dyDescent="0.25">
      <c r="A1165" t="s">
        <v>2630</v>
      </c>
      <c r="B1165" t="s">
        <v>491</v>
      </c>
      <c r="C1165">
        <v>45</v>
      </c>
      <c r="D1165" t="s">
        <v>2594</v>
      </c>
    </row>
    <row r="1166" spans="1:4" x14ac:dyDescent="0.25">
      <c r="A1166" t="s">
        <v>2630</v>
      </c>
      <c r="B1166" t="s">
        <v>493</v>
      </c>
      <c r="C1166">
        <v>46</v>
      </c>
      <c r="D1166" t="s">
        <v>2594</v>
      </c>
    </row>
    <row r="1167" spans="1:4" x14ac:dyDescent="0.25">
      <c r="A1167" t="s">
        <v>2630</v>
      </c>
      <c r="B1167" t="s">
        <v>499</v>
      </c>
      <c r="C1167">
        <v>47</v>
      </c>
      <c r="D1167" t="s">
        <v>2594</v>
      </c>
    </row>
    <row r="1168" spans="1:4" x14ac:dyDescent="0.25">
      <c r="A1168" t="s">
        <v>2630</v>
      </c>
      <c r="B1168" t="s">
        <v>501</v>
      </c>
      <c r="C1168">
        <v>48</v>
      </c>
      <c r="D1168" t="s">
        <v>2594</v>
      </c>
    </row>
    <row r="1169" spans="1:4" x14ac:dyDescent="0.25">
      <c r="A1169" t="s">
        <v>2630</v>
      </c>
      <c r="B1169" t="s">
        <v>515</v>
      </c>
      <c r="C1169">
        <v>49</v>
      </c>
      <c r="D1169" t="s">
        <v>2594</v>
      </c>
    </row>
    <row r="1170" spans="1:4" x14ac:dyDescent="0.25">
      <c r="A1170" t="s">
        <v>2630</v>
      </c>
      <c r="B1170" t="s">
        <v>517</v>
      </c>
      <c r="C1170">
        <v>50</v>
      </c>
      <c r="D1170" t="s">
        <v>2594</v>
      </c>
    </row>
    <row r="1171" spans="1:4" x14ac:dyDescent="0.25">
      <c r="A1171" t="s">
        <v>2630</v>
      </c>
      <c r="B1171" t="s">
        <v>519</v>
      </c>
      <c r="C1171">
        <v>51</v>
      </c>
      <c r="D1171" t="s">
        <v>2594</v>
      </c>
    </row>
    <row r="1172" spans="1:4" x14ac:dyDescent="0.25">
      <c r="A1172" t="s">
        <v>2630</v>
      </c>
      <c r="B1172" t="s">
        <v>521</v>
      </c>
      <c r="C1172">
        <v>52</v>
      </c>
      <c r="D1172" t="s">
        <v>2594</v>
      </c>
    </row>
    <row r="1173" spans="1:4" x14ac:dyDescent="0.25">
      <c r="A1173" t="s">
        <v>2630</v>
      </c>
      <c r="B1173" t="s">
        <v>523</v>
      </c>
      <c r="C1173">
        <v>53</v>
      </c>
      <c r="D1173" t="s">
        <v>2594</v>
      </c>
    </row>
    <row r="1174" spans="1:4" x14ac:dyDescent="0.25">
      <c r="A1174" t="s">
        <v>2630</v>
      </c>
      <c r="B1174" t="s">
        <v>525</v>
      </c>
      <c r="C1174">
        <v>54</v>
      </c>
      <c r="D1174" t="s">
        <v>2594</v>
      </c>
    </row>
    <row r="1175" spans="1:4" x14ac:dyDescent="0.25">
      <c r="A1175" t="s">
        <v>2630</v>
      </c>
      <c r="B1175" t="s">
        <v>527</v>
      </c>
      <c r="C1175">
        <v>55</v>
      </c>
      <c r="D1175" t="s">
        <v>2594</v>
      </c>
    </row>
    <row r="1176" spans="1:4" x14ac:dyDescent="0.25">
      <c r="A1176" t="s">
        <v>2630</v>
      </c>
      <c r="B1176" t="s">
        <v>529</v>
      </c>
      <c r="C1176">
        <v>56</v>
      </c>
      <c r="D1176" t="s">
        <v>2594</v>
      </c>
    </row>
    <row r="1177" spans="1:4" x14ac:dyDescent="0.25">
      <c r="A1177" t="s">
        <v>2630</v>
      </c>
      <c r="B1177" t="s">
        <v>531</v>
      </c>
      <c r="C1177">
        <v>57</v>
      </c>
      <c r="D1177" t="s">
        <v>2594</v>
      </c>
    </row>
    <row r="1178" spans="1:4" x14ac:dyDescent="0.25">
      <c r="A1178" t="s">
        <v>2630</v>
      </c>
      <c r="B1178" t="s">
        <v>533</v>
      </c>
      <c r="C1178">
        <v>58</v>
      </c>
      <c r="D1178" t="s">
        <v>2594</v>
      </c>
    </row>
    <row r="1179" spans="1:4" x14ac:dyDescent="0.25">
      <c r="A1179" t="s">
        <v>2630</v>
      </c>
      <c r="B1179" t="s">
        <v>535</v>
      </c>
      <c r="C1179">
        <v>59</v>
      </c>
      <c r="D1179" t="s">
        <v>2594</v>
      </c>
    </row>
    <row r="1180" spans="1:4" x14ac:dyDescent="0.25">
      <c r="A1180" t="s">
        <v>2630</v>
      </c>
      <c r="B1180" t="s">
        <v>537</v>
      </c>
      <c r="C1180">
        <v>60</v>
      </c>
      <c r="D1180" t="s">
        <v>2594</v>
      </c>
    </row>
    <row r="1181" spans="1:4" x14ac:dyDescent="0.25">
      <c r="A1181" t="s">
        <v>2630</v>
      </c>
      <c r="B1181" t="s">
        <v>539</v>
      </c>
      <c r="C1181">
        <v>61</v>
      </c>
      <c r="D1181" t="s">
        <v>2594</v>
      </c>
    </row>
    <row r="1182" spans="1:4" x14ac:dyDescent="0.25">
      <c r="A1182" t="s">
        <v>2630</v>
      </c>
      <c r="B1182" t="s">
        <v>541</v>
      </c>
      <c r="C1182">
        <v>62</v>
      </c>
      <c r="D1182" t="s">
        <v>2594</v>
      </c>
    </row>
    <row r="1183" spans="1:4" x14ac:dyDescent="0.25">
      <c r="A1183" t="s">
        <v>2630</v>
      </c>
      <c r="B1183" t="s">
        <v>543</v>
      </c>
      <c r="C1183">
        <v>63</v>
      </c>
      <c r="D1183" t="s">
        <v>2594</v>
      </c>
    </row>
    <row r="1184" spans="1:4" x14ac:dyDescent="0.25">
      <c r="A1184" t="s">
        <v>2630</v>
      </c>
      <c r="B1184" t="s">
        <v>545</v>
      </c>
      <c r="C1184">
        <v>64</v>
      </c>
      <c r="D1184" t="s">
        <v>2594</v>
      </c>
    </row>
    <row r="1185" spans="1:4" x14ac:dyDescent="0.25">
      <c r="A1185" t="s">
        <v>2630</v>
      </c>
      <c r="B1185" t="s">
        <v>547</v>
      </c>
      <c r="C1185">
        <v>65</v>
      </c>
      <c r="D1185" t="s">
        <v>2594</v>
      </c>
    </row>
    <row r="1186" spans="1:4" x14ac:dyDescent="0.25">
      <c r="A1186" t="s">
        <v>2630</v>
      </c>
      <c r="B1186" t="s">
        <v>549</v>
      </c>
      <c r="C1186">
        <v>66</v>
      </c>
      <c r="D1186" t="s">
        <v>2594</v>
      </c>
    </row>
    <row r="1187" spans="1:4" x14ac:dyDescent="0.25">
      <c r="A1187" t="s">
        <v>2630</v>
      </c>
      <c r="B1187" t="s">
        <v>551</v>
      </c>
      <c r="C1187">
        <v>67</v>
      </c>
      <c r="D1187" t="s">
        <v>2594</v>
      </c>
    </row>
    <row r="1188" spans="1:4" x14ac:dyDescent="0.25">
      <c r="A1188" t="s">
        <v>2630</v>
      </c>
      <c r="B1188" t="s">
        <v>553</v>
      </c>
      <c r="C1188">
        <v>68</v>
      </c>
      <c r="D1188" t="s">
        <v>2594</v>
      </c>
    </row>
    <row r="1189" spans="1:4" x14ac:dyDescent="0.25">
      <c r="A1189" t="s">
        <v>2630</v>
      </c>
      <c r="B1189" t="s">
        <v>665</v>
      </c>
      <c r="C1189">
        <v>69</v>
      </c>
      <c r="D1189" t="s">
        <v>2594</v>
      </c>
    </row>
    <row r="1190" spans="1:4" x14ac:dyDescent="0.25">
      <c r="A1190" t="s">
        <v>2630</v>
      </c>
      <c r="B1190" t="s">
        <v>666</v>
      </c>
      <c r="C1190">
        <v>70</v>
      </c>
      <c r="D1190" t="s">
        <v>2594</v>
      </c>
    </row>
    <row r="1191" spans="1:4" x14ac:dyDescent="0.25">
      <c r="A1191" t="s">
        <v>2630</v>
      </c>
      <c r="B1191" t="s">
        <v>667</v>
      </c>
      <c r="C1191">
        <v>71</v>
      </c>
      <c r="D1191" t="s">
        <v>2594</v>
      </c>
    </row>
    <row r="1192" spans="1:4" x14ac:dyDescent="0.25">
      <c r="A1192" t="s">
        <v>2630</v>
      </c>
      <c r="B1192" t="s">
        <v>669</v>
      </c>
      <c r="C1192">
        <v>72</v>
      </c>
      <c r="D1192" t="s">
        <v>2594</v>
      </c>
    </row>
    <row r="1193" spans="1:4" x14ac:dyDescent="0.25">
      <c r="A1193" t="s">
        <v>2630</v>
      </c>
      <c r="B1193" t="s">
        <v>555</v>
      </c>
      <c r="C1193">
        <v>73</v>
      </c>
      <c r="D1193" t="s">
        <v>2594</v>
      </c>
    </row>
    <row r="1194" spans="1:4" x14ac:dyDescent="0.25">
      <c r="A1194" t="s">
        <v>2630</v>
      </c>
      <c r="B1194" t="s">
        <v>557</v>
      </c>
      <c r="C1194">
        <v>74</v>
      </c>
      <c r="D1194" t="s">
        <v>2594</v>
      </c>
    </row>
    <row r="1195" spans="1:4" x14ac:dyDescent="0.25">
      <c r="A1195" t="s">
        <v>2630</v>
      </c>
      <c r="B1195" t="s">
        <v>559</v>
      </c>
      <c r="C1195">
        <v>75</v>
      </c>
      <c r="D1195" t="s">
        <v>2594</v>
      </c>
    </row>
    <row r="1196" spans="1:4" x14ac:dyDescent="0.25">
      <c r="A1196" t="s">
        <v>2630</v>
      </c>
      <c r="B1196" t="s">
        <v>561</v>
      </c>
      <c r="C1196">
        <v>76</v>
      </c>
      <c r="D1196" t="s">
        <v>2594</v>
      </c>
    </row>
    <row r="1197" spans="1:4" x14ac:dyDescent="0.25">
      <c r="A1197" t="s">
        <v>2630</v>
      </c>
      <c r="B1197" t="s">
        <v>675</v>
      </c>
      <c r="C1197">
        <v>77</v>
      </c>
      <c r="D1197" t="s">
        <v>2594</v>
      </c>
    </row>
    <row r="1198" spans="1:4" x14ac:dyDescent="0.25">
      <c r="A1198" t="s">
        <v>2630</v>
      </c>
      <c r="B1198" t="s">
        <v>676</v>
      </c>
      <c r="C1198">
        <v>78</v>
      </c>
      <c r="D1198" t="s">
        <v>2594</v>
      </c>
    </row>
    <row r="1199" spans="1:4" x14ac:dyDescent="0.25">
      <c r="A1199" t="s">
        <v>2630</v>
      </c>
      <c r="B1199" t="s">
        <v>678</v>
      </c>
      <c r="C1199">
        <v>79</v>
      </c>
      <c r="D1199" t="s">
        <v>2594</v>
      </c>
    </row>
    <row r="1200" spans="1:4" x14ac:dyDescent="0.25">
      <c r="A1200" t="s">
        <v>2630</v>
      </c>
      <c r="B1200" t="s">
        <v>686</v>
      </c>
      <c r="C1200">
        <v>80</v>
      </c>
      <c r="D1200" t="s">
        <v>2594</v>
      </c>
    </row>
    <row r="1201" spans="1:4" x14ac:dyDescent="0.25">
      <c r="A1201" t="s">
        <v>2630</v>
      </c>
      <c r="B1201" t="s">
        <v>698</v>
      </c>
      <c r="C1201">
        <v>81</v>
      </c>
      <c r="D1201" t="s">
        <v>2594</v>
      </c>
    </row>
    <row r="1202" spans="1:4" x14ac:dyDescent="0.25">
      <c r="A1202" t="s">
        <v>2630</v>
      </c>
      <c r="B1202" t="s">
        <v>700</v>
      </c>
      <c r="C1202">
        <v>82</v>
      </c>
      <c r="D1202" t="s">
        <v>2594</v>
      </c>
    </row>
    <row r="1203" spans="1:4" x14ac:dyDescent="0.25">
      <c r="A1203" t="s">
        <v>2630</v>
      </c>
      <c r="B1203" t="s">
        <v>702</v>
      </c>
      <c r="C1203">
        <v>83</v>
      </c>
      <c r="D1203" t="s">
        <v>2594</v>
      </c>
    </row>
    <row r="1204" spans="1:4" x14ac:dyDescent="0.25">
      <c r="A1204" t="s">
        <v>2630</v>
      </c>
      <c r="B1204" t="s">
        <v>710</v>
      </c>
      <c r="C1204">
        <v>84</v>
      </c>
      <c r="D1204" t="s">
        <v>2594</v>
      </c>
    </row>
    <row r="1205" spans="1:4" x14ac:dyDescent="0.25">
      <c r="A1205" t="s">
        <v>2630</v>
      </c>
      <c r="B1205" t="s">
        <v>712</v>
      </c>
      <c r="C1205">
        <v>85</v>
      </c>
      <c r="D1205" t="s">
        <v>2594</v>
      </c>
    </row>
    <row r="1206" spans="1:4" x14ac:dyDescent="0.25">
      <c r="A1206" t="s">
        <v>2630</v>
      </c>
      <c r="B1206" t="s">
        <v>714</v>
      </c>
      <c r="C1206">
        <v>86</v>
      </c>
      <c r="D1206" t="s">
        <v>2594</v>
      </c>
    </row>
    <row r="1207" spans="1:4" x14ac:dyDescent="0.25">
      <c r="A1207" t="s">
        <v>2630</v>
      </c>
      <c r="B1207" t="s">
        <v>2593</v>
      </c>
      <c r="C1207">
        <v>6</v>
      </c>
      <c r="D1207" t="s">
        <v>2596</v>
      </c>
    </row>
    <row r="1208" spans="1:4" x14ac:dyDescent="0.25">
      <c r="A1208" t="s">
        <v>2630</v>
      </c>
      <c r="B1208" t="s">
        <v>2595</v>
      </c>
      <c r="C1208">
        <v>7</v>
      </c>
      <c r="D1208" t="s">
        <v>2596</v>
      </c>
    </row>
    <row r="1209" spans="1:4" x14ac:dyDescent="0.25">
      <c r="A1209" t="s">
        <v>2630</v>
      </c>
      <c r="B1209" t="s">
        <v>418</v>
      </c>
      <c r="C1209">
        <v>6</v>
      </c>
      <c r="D1209" t="s">
        <v>2596</v>
      </c>
    </row>
    <row r="1210" spans="1:4" x14ac:dyDescent="0.25">
      <c r="A1210" t="s">
        <v>2630</v>
      </c>
      <c r="B1210" t="s">
        <v>607</v>
      </c>
      <c r="C1210">
        <v>7</v>
      </c>
      <c r="D1210" t="s">
        <v>2596</v>
      </c>
    </row>
    <row r="1211" spans="1:4" x14ac:dyDescent="0.25">
      <c r="A1211" t="s">
        <v>2630</v>
      </c>
      <c r="B1211" t="s">
        <v>2609</v>
      </c>
      <c r="C1211">
        <v>3</v>
      </c>
      <c r="D1211" t="s">
        <v>2610</v>
      </c>
    </row>
    <row r="1212" spans="1:4" x14ac:dyDescent="0.25">
      <c r="A1212" t="s">
        <v>2630</v>
      </c>
      <c r="B1212" t="s">
        <v>2612</v>
      </c>
      <c r="C1212">
        <v>4</v>
      </c>
      <c r="D1212" t="s">
        <v>2610</v>
      </c>
    </row>
    <row r="1213" spans="1:4" x14ac:dyDescent="0.25">
      <c r="A1213" t="s">
        <v>2630</v>
      </c>
      <c r="B1213" t="s">
        <v>2629</v>
      </c>
      <c r="C1213">
        <v>5</v>
      </c>
      <c r="D1213" t="s">
        <v>2610</v>
      </c>
    </row>
    <row r="1214" spans="1:4" x14ac:dyDescent="0.25">
      <c r="A1214" t="s">
        <v>404</v>
      </c>
      <c r="B1214" t="s">
        <v>2593</v>
      </c>
      <c r="C1214">
        <v>5</v>
      </c>
      <c r="D1214" t="s">
        <v>2594</v>
      </c>
    </row>
    <row r="1215" spans="1:4" x14ac:dyDescent="0.25">
      <c r="A1215" t="s">
        <v>404</v>
      </c>
      <c r="B1215" t="s">
        <v>2595</v>
      </c>
      <c r="C1215">
        <v>95</v>
      </c>
      <c r="D1215" t="s">
        <v>2594</v>
      </c>
    </row>
    <row r="1216" spans="1:4" x14ac:dyDescent="0.25">
      <c r="A1216" t="s">
        <v>404</v>
      </c>
      <c r="B1216" t="s">
        <v>421</v>
      </c>
      <c r="C1216">
        <v>5</v>
      </c>
      <c r="D1216" t="s">
        <v>2594</v>
      </c>
    </row>
    <row r="1217" spans="1:4" x14ac:dyDescent="0.25">
      <c r="A1217" t="s">
        <v>404</v>
      </c>
      <c r="B1217" t="s">
        <v>423</v>
      </c>
      <c r="C1217">
        <v>6</v>
      </c>
      <c r="D1217" t="s">
        <v>2594</v>
      </c>
    </row>
    <row r="1218" spans="1:4" x14ac:dyDescent="0.25">
      <c r="A1218" t="s">
        <v>404</v>
      </c>
      <c r="B1218" t="s">
        <v>613</v>
      </c>
      <c r="C1218">
        <v>7</v>
      </c>
      <c r="D1218" t="s">
        <v>2594</v>
      </c>
    </row>
    <row r="1219" spans="1:4" x14ac:dyDescent="0.25">
      <c r="A1219" t="s">
        <v>404</v>
      </c>
      <c r="B1219" t="s">
        <v>427</v>
      </c>
      <c r="C1219">
        <v>8</v>
      </c>
      <c r="D1219" t="s">
        <v>2594</v>
      </c>
    </row>
    <row r="1220" spans="1:4" x14ac:dyDescent="0.25">
      <c r="A1220" t="s">
        <v>404</v>
      </c>
      <c r="B1220" t="s">
        <v>573</v>
      </c>
      <c r="C1220">
        <v>9</v>
      </c>
      <c r="D1220" t="s">
        <v>2594</v>
      </c>
    </row>
    <row r="1221" spans="1:4" x14ac:dyDescent="0.25">
      <c r="A1221" t="s">
        <v>404</v>
      </c>
      <c r="B1221" t="s">
        <v>429</v>
      </c>
      <c r="C1221">
        <v>10</v>
      </c>
      <c r="D1221" t="s">
        <v>2594</v>
      </c>
    </row>
    <row r="1222" spans="1:4" x14ac:dyDescent="0.25">
      <c r="A1222" t="s">
        <v>404</v>
      </c>
      <c r="B1222" t="s">
        <v>431</v>
      </c>
      <c r="C1222">
        <v>11</v>
      </c>
      <c r="D1222" t="s">
        <v>2594</v>
      </c>
    </row>
    <row r="1223" spans="1:4" x14ac:dyDescent="0.25">
      <c r="A1223" t="s">
        <v>404</v>
      </c>
      <c r="B1223" t="s">
        <v>433</v>
      </c>
      <c r="C1223">
        <v>12</v>
      </c>
      <c r="D1223" t="s">
        <v>2594</v>
      </c>
    </row>
    <row r="1224" spans="1:4" x14ac:dyDescent="0.25">
      <c r="A1224" t="s">
        <v>404</v>
      </c>
      <c r="B1224" t="s">
        <v>435</v>
      </c>
      <c r="C1224">
        <v>13</v>
      </c>
      <c r="D1224" t="s">
        <v>2594</v>
      </c>
    </row>
    <row r="1225" spans="1:4" x14ac:dyDescent="0.25">
      <c r="A1225" t="s">
        <v>404</v>
      </c>
      <c r="B1225" t="s">
        <v>437</v>
      </c>
      <c r="C1225">
        <v>14</v>
      </c>
      <c r="D1225" t="s">
        <v>2594</v>
      </c>
    </row>
    <row r="1226" spans="1:4" x14ac:dyDescent="0.25">
      <c r="A1226" t="s">
        <v>404</v>
      </c>
      <c r="B1226" t="s">
        <v>439</v>
      </c>
      <c r="C1226">
        <v>15</v>
      </c>
      <c r="D1226" t="s">
        <v>2594</v>
      </c>
    </row>
    <row r="1227" spans="1:4" x14ac:dyDescent="0.25">
      <c r="A1227" t="s">
        <v>404</v>
      </c>
      <c r="B1227" t="s">
        <v>441</v>
      </c>
      <c r="C1227">
        <v>16</v>
      </c>
      <c r="D1227" t="s">
        <v>2594</v>
      </c>
    </row>
    <row r="1228" spans="1:4" x14ac:dyDescent="0.25">
      <c r="A1228" t="s">
        <v>404</v>
      </c>
      <c r="B1228" t="s">
        <v>443</v>
      </c>
      <c r="C1228">
        <v>17</v>
      </c>
      <c r="D1228" t="s">
        <v>2594</v>
      </c>
    </row>
    <row r="1229" spans="1:4" x14ac:dyDescent="0.25">
      <c r="A1229" t="s">
        <v>404</v>
      </c>
      <c r="B1229" t="s">
        <v>584</v>
      </c>
      <c r="C1229">
        <v>18</v>
      </c>
      <c r="D1229" t="s">
        <v>2594</v>
      </c>
    </row>
    <row r="1230" spans="1:4" x14ac:dyDescent="0.25">
      <c r="A1230" t="s">
        <v>404</v>
      </c>
      <c r="B1230" t="s">
        <v>447</v>
      </c>
      <c r="C1230">
        <v>19</v>
      </c>
      <c r="D1230" t="s">
        <v>2594</v>
      </c>
    </row>
    <row r="1231" spans="1:4" x14ac:dyDescent="0.25">
      <c r="A1231" t="s">
        <v>404</v>
      </c>
      <c r="B1231" t="s">
        <v>449</v>
      </c>
      <c r="C1231">
        <v>20</v>
      </c>
      <c r="D1231" t="s">
        <v>2594</v>
      </c>
    </row>
    <row r="1232" spans="1:4" x14ac:dyDescent="0.25">
      <c r="A1232" t="s">
        <v>404</v>
      </c>
      <c r="B1232" t="s">
        <v>451</v>
      </c>
      <c r="C1232">
        <v>21</v>
      </c>
      <c r="D1232" t="s">
        <v>2594</v>
      </c>
    </row>
    <row r="1233" spans="1:4" x14ac:dyDescent="0.25">
      <c r="A1233" t="s">
        <v>404</v>
      </c>
      <c r="B1233" t="s">
        <v>453</v>
      </c>
      <c r="C1233">
        <v>22</v>
      </c>
      <c r="D1233" t="s">
        <v>2594</v>
      </c>
    </row>
    <row r="1234" spans="1:4" x14ac:dyDescent="0.25">
      <c r="A1234" t="s">
        <v>404</v>
      </c>
      <c r="B1234" t="s">
        <v>455</v>
      </c>
      <c r="C1234">
        <v>23</v>
      </c>
      <c r="D1234" t="s">
        <v>2594</v>
      </c>
    </row>
    <row r="1235" spans="1:4" x14ac:dyDescent="0.25">
      <c r="A1235" t="s">
        <v>404</v>
      </c>
      <c r="B1235" t="s">
        <v>457</v>
      </c>
      <c r="C1235">
        <v>24</v>
      </c>
      <c r="D1235" t="s">
        <v>2594</v>
      </c>
    </row>
    <row r="1236" spans="1:4" x14ac:dyDescent="0.25">
      <c r="A1236" t="s">
        <v>404</v>
      </c>
      <c r="B1236" t="s">
        <v>459</v>
      </c>
      <c r="C1236">
        <v>25</v>
      </c>
      <c r="D1236" t="s">
        <v>2594</v>
      </c>
    </row>
    <row r="1237" spans="1:4" x14ac:dyDescent="0.25">
      <c r="A1237" t="s">
        <v>404</v>
      </c>
      <c r="B1237" t="s">
        <v>461</v>
      </c>
      <c r="C1237">
        <v>26</v>
      </c>
      <c r="D1237" t="s">
        <v>2594</v>
      </c>
    </row>
    <row r="1238" spans="1:4" x14ac:dyDescent="0.25">
      <c r="A1238" t="s">
        <v>404</v>
      </c>
      <c r="B1238" t="s">
        <v>463</v>
      </c>
      <c r="C1238">
        <v>27</v>
      </c>
      <c r="D1238" t="s">
        <v>2594</v>
      </c>
    </row>
    <row r="1239" spans="1:4" x14ac:dyDescent="0.25">
      <c r="A1239" t="s">
        <v>404</v>
      </c>
      <c r="B1239" t="s">
        <v>465</v>
      </c>
      <c r="C1239">
        <v>28</v>
      </c>
      <c r="D1239" t="s">
        <v>2594</v>
      </c>
    </row>
    <row r="1240" spans="1:4" x14ac:dyDescent="0.25">
      <c r="A1240" t="s">
        <v>404</v>
      </c>
      <c r="B1240" t="s">
        <v>467</v>
      </c>
      <c r="C1240">
        <v>29</v>
      </c>
      <c r="D1240" t="s">
        <v>2594</v>
      </c>
    </row>
    <row r="1241" spans="1:4" x14ac:dyDescent="0.25">
      <c r="A1241" t="s">
        <v>404</v>
      </c>
      <c r="B1241" t="s">
        <v>469</v>
      </c>
      <c r="C1241">
        <v>30</v>
      </c>
      <c r="D1241" t="s">
        <v>2594</v>
      </c>
    </row>
    <row r="1242" spans="1:4" x14ac:dyDescent="0.25">
      <c r="A1242" t="s">
        <v>404</v>
      </c>
      <c r="B1242" t="s">
        <v>471</v>
      </c>
      <c r="C1242">
        <v>31</v>
      </c>
      <c r="D1242" t="s">
        <v>2594</v>
      </c>
    </row>
    <row r="1243" spans="1:4" x14ac:dyDescent="0.25">
      <c r="A1243" t="s">
        <v>404</v>
      </c>
      <c r="B1243" t="s">
        <v>473</v>
      </c>
      <c r="C1243">
        <v>32</v>
      </c>
      <c r="D1243" t="s">
        <v>2594</v>
      </c>
    </row>
    <row r="1244" spans="1:4" x14ac:dyDescent="0.25">
      <c r="A1244" t="s">
        <v>404</v>
      </c>
      <c r="B1244" t="s">
        <v>475</v>
      </c>
      <c r="C1244">
        <v>33</v>
      </c>
      <c r="D1244" t="s">
        <v>2594</v>
      </c>
    </row>
    <row r="1245" spans="1:4" x14ac:dyDescent="0.25">
      <c r="A1245" t="s">
        <v>404</v>
      </c>
      <c r="B1245" t="s">
        <v>477</v>
      </c>
      <c r="C1245">
        <v>34</v>
      </c>
      <c r="D1245" t="s">
        <v>2594</v>
      </c>
    </row>
    <row r="1246" spans="1:4" x14ac:dyDescent="0.25">
      <c r="A1246" t="s">
        <v>404</v>
      </c>
      <c r="B1246" t="s">
        <v>479</v>
      </c>
      <c r="C1246">
        <v>35</v>
      </c>
      <c r="D1246" t="s">
        <v>2594</v>
      </c>
    </row>
    <row r="1247" spans="1:4" x14ac:dyDescent="0.25">
      <c r="A1247" t="s">
        <v>404</v>
      </c>
      <c r="B1247" t="s">
        <v>481</v>
      </c>
      <c r="C1247">
        <v>36</v>
      </c>
      <c r="D1247" t="s">
        <v>2594</v>
      </c>
    </row>
    <row r="1248" spans="1:4" x14ac:dyDescent="0.25">
      <c r="A1248" t="s">
        <v>404</v>
      </c>
      <c r="B1248" t="s">
        <v>483</v>
      </c>
      <c r="C1248">
        <v>37</v>
      </c>
      <c r="D1248" t="s">
        <v>2594</v>
      </c>
    </row>
    <row r="1249" spans="1:4" x14ac:dyDescent="0.25">
      <c r="A1249" t="s">
        <v>404</v>
      </c>
      <c r="B1249" t="s">
        <v>485</v>
      </c>
      <c r="C1249">
        <v>38</v>
      </c>
      <c r="D1249" t="s">
        <v>2594</v>
      </c>
    </row>
    <row r="1250" spans="1:4" x14ac:dyDescent="0.25">
      <c r="A1250" t="s">
        <v>404</v>
      </c>
      <c r="B1250" t="s">
        <v>487</v>
      </c>
      <c r="C1250">
        <v>39</v>
      </c>
      <c r="D1250" t="s">
        <v>2594</v>
      </c>
    </row>
    <row r="1251" spans="1:4" x14ac:dyDescent="0.25">
      <c r="A1251" t="s">
        <v>404</v>
      </c>
      <c r="B1251" t="s">
        <v>489</v>
      </c>
      <c r="C1251">
        <v>40</v>
      </c>
      <c r="D1251" t="s">
        <v>2594</v>
      </c>
    </row>
    <row r="1252" spans="1:4" x14ac:dyDescent="0.25">
      <c r="A1252" t="s">
        <v>404</v>
      </c>
      <c r="B1252" t="s">
        <v>491</v>
      </c>
      <c r="C1252">
        <v>41</v>
      </c>
      <c r="D1252" t="s">
        <v>2594</v>
      </c>
    </row>
    <row r="1253" spans="1:4" x14ac:dyDescent="0.25">
      <c r="A1253" t="s">
        <v>404</v>
      </c>
      <c r="B1253" t="s">
        <v>493</v>
      </c>
      <c r="C1253">
        <v>42</v>
      </c>
      <c r="D1253" t="s">
        <v>2594</v>
      </c>
    </row>
    <row r="1254" spans="1:4" x14ac:dyDescent="0.25">
      <c r="A1254" t="s">
        <v>404</v>
      </c>
      <c r="B1254" t="s">
        <v>495</v>
      </c>
      <c r="C1254">
        <v>43</v>
      </c>
      <c r="D1254" t="s">
        <v>2594</v>
      </c>
    </row>
    <row r="1255" spans="1:4" x14ac:dyDescent="0.25">
      <c r="A1255" t="s">
        <v>404</v>
      </c>
      <c r="B1255" t="s">
        <v>497</v>
      </c>
      <c r="C1255">
        <v>44</v>
      </c>
      <c r="D1255" t="s">
        <v>2594</v>
      </c>
    </row>
    <row r="1256" spans="1:4" x14ac:dyDescent="0.25">
      <c r="A1256" t="s">
        <v>404</v>
      </c>
      <c r="B1256" t="s">
        <v>499</v>
      </c>
      <c r="C1256">
        <v>45</v>
      </c>
      <c r="D1256" t="s">
        <v>2594</v>
      </c>
    </row>
    <row r="1257" spans="1:4" x14ac:dyDescent="0.25">
      <c r="A1257" t="s">
        <v>404</v>
      </c>
      <c r="B1257" t="s">
        <v>501</v>
      </c>
      <c r="C1257">
        <v>46</v>
      </c>
      <c r="D1257" t="s">
        <v>2594</v>
      </c>
    </row>
    <row r="1258" spans="1:4" x14ac:dyDescent="0.25">
      <c r="A1258" t="s">
        <v>404</v>
      </c>
      <c r="B1258" t="s">
        <v>515</v>
      </c>
      <c r="C1258">
        <v>47</v>
      </c>
      <c r="D1258" t="s">
        <v>2594</v>
      </c>
    </row>
    <row r="1259" spans="1:4" x14ac:dyDescent="0.25">
      <c r="A1259" t="s">
        <v>404</v>
      </c>
      <c r="B1259" t="s">
        <v>517</v>
      </c>
      <c r="C1259">
        <v>48</v>
      </c>
      <c r="D1259" t="s">
        <v>2594</v>
      </c>
    </row>
    <row r="1260" spans="1:4" x14ac:dyDescent="0.25">
      <c r="A1260" t="s">
        <v>404</v>
      </c>
      <c r="B1260" t="s">
        <v>519</v>
      </c>
      <c r="C1260">
        <v>49</v>
      </c>
      <c r="D1260" t="s">
        <v>2594</v>
      </c>
    </row>
    <row r="1261" spans="1:4" x14ac:dyDescent="0.25">
      <c r="A1261" t="s">
        <v>404</v>
      </c>
      <c r="B1261" t="s">
        <v>521</v>
      </c>
      <c r="C1261">
        <v>50</v>
      </c>
      <c r="D1261" t="s">
        <v>2594</v>
      </c>
    </row>
    <row r="1262" spans="1:4" x14ac:dyDescent="0.25">
      <c r="A1262" t="s">
        <v>404</v>
      </c>
      <c r="B1262" t="s">
        <v>523</v>
      </c>
      <c r="C1262">
        <v>51</v>
      </c>
      <c r="D1262" t="s">
        <v>2594</v>
      </c>
    </row>
    <row r="1263" spans="1:4" x14ac:dyDescent="0.25">
      <c r="A1263" t="s">
        <v>404</v>
      </c>
      <c r="B1263" t="s">
        <v>525</v>
      </c>
      <c r="C1263">
        <v>52</v>
      </c>
      <c r="D1263" t="s">
        <v>2594</v>
      </c>
    </row>
    <row r="1264" spans="1:4" x14ac:dyDescent="0.25">
      <c r="A1264" t="s">
        <v>404</v>
      </c>
      <c r="B1264" t="s">
        <v>527</v>
      </c>
      <c r="C1264">
        <v>53</v>
      </c>
      <c r="D1264" t="s">
        <v>2594</v>
      </c>
    </row>
    <row r="1265" spans="1:4" x14ac:dyDescent="0.25">
      <c r="A1265" t="s">
        <v>404</v>
      </c>
      <c r="B1265" t="s">
        <v>529</v>
      </c>
      <c r="C1265">
        <v>54</v>
      </c>
      <c r="D1265" t="s">
        <v>2594</v>
      </c>
    </row>
    <row r="1266" spans="1:4" x14ac:dyDescent="0.25">
      <c r="A1266" t="s">
        <v>404</v>
      </c>
      <c r="B1266" t="s">
        <v>531</v>
      </c>
      <c r="C1266">
        <v>55</v>
      </c>
      <c r="D1266" t="s">
        <v>2594</v>
      </c>
    </row>
    <row r="1267" spans="1:4" x14ac:dyDescent="0.25">
      <c r="A1267" t="s">
        <v>404</v>
      </c>
      <c r="B1267" t="s">
        <v>533</v>
      </c>
      <c r="C1267">
        <v>56</v>
      </c>
      <c r="D1267" t="s">
        <v>2594</v>
      </c>
    </row>
    <row r="1268" spans="1:4" x14ac:dyDescent="0.25">
      <c r="A1268" t="s">
        <v>404</v>
      </c>
      <c r="B1268" t="s">
        <v>535</v>
      </c>
      <c r="C1268">
        <v>57</v>
      </c>
      <c r="D1268" t="s">
        <v>2594</v>
      </c>
    </row>
    <row r="1269" spans="1:4" x14ac:dyDescent="0.25">
      <c r="A1269" t="s">
        <v>404</v>
      </c>
      <c r="B1269" t="s">
        <v>537</v>
      </c>
      <c r="C1269">
        <v>58</v>
      </c>
      <c r="D1269" t="s">
        <v>2594</v>
      </c>
    </row>
    <row r="1270" spans="1:4" x14ac:dyDescent="0.25">
      <c r="A1270" t="s">
        <v>404</v>
      </c>
      <c r="B1270" t="s">
        <v>539</v>
      </c>
      <c r="C1270">
        <v>59</v>
      </c>
      <c r="D1270" t="s">
        <v>2594</v>
      </c>
    </row>
    <row r="1271" spans="1:4" x14ac:dyDescent="0.25">
      <c r="A1271" t="s">
        <v>404</v>
      </c>
      <c r="B1271" t="s">
        <v>541</v>
      </c>
      <c r="C1271">
        <v>60</v>
      </c>
      <c r="D1271" t="s">
        <v>2594</v>
      </c>
    </row>
    <row r="1272" spans="1:4" x14ac:dyDescent="0.25">
      <c r="A1272" t="s">
        <v>404</v>
      </c>
      <c r="B1272" t="s">
        <v>543</v>
      </c>
      <c r="C1272">
        <v>61</v>
      </c>
      <c r="D1272" t="s">
        <v>2594</v>
      </c>
    </row>
    <row r="1273" spans="1:4" x14ac:dyDescent="0.25">
      <c r="A1273" t="s">
        <v>404</v>
      </c>
      <c r="B1273" t="s">
        <v>545</v>
      </c>
      <c r="C1273">
        <v>62</v>
      </c>
      <c r="D1273" t="s">
        <v>2594</v>
      </c>
    </row>
    <row r="1274" spans="1:4" x14ac:dyDescent="0.25">
      <c r="A1274" t="s">
        <v>404</v>
      </c>
      <c r="B1274" t="s">
        <v>547</v>
      </c>
      <c r="C1274">
        <v>63</v>
      </c>
      <c r="D1274" t="s">
        <v>2594</v>
      </c>
    </row>
    <row r="1275" spans="1:4" x14ac:dyDescent="0.25">
      <c r="A1275" t="s">
        <v>404</v>
      </c>
      <c r="B1275" t="s">
        <v>549</v>
      </c>
      <c r="C1275">
        <v>64</v>
      </c>
      <c r="D1275" t="s">
        <v>2594</v>
      </c>
    </row>
    <row r="1276" spans="1:4" x14ac:dyDescent="0.25">
      <c r="A1276" t="s">
        <v>404</v>
      </c>
      <c r="B1276" t="s">
        <v>551</v>
      </c>
      <c r="C1276">
        <v>65</v>
      </c>
      <c r="D1276" t="s">
        <v>2594</v>
      </c>
    </row>
    <row r="1277" spans="1:4" x14ac:dyDescent="0.25">
      <c r="A1277" t="s">
        <v>404</v>
      </c>
      <c r="B1277" t="s">
        <v>553</v>
      </c>
      <c r="C1277">
        <v>66</v>
      </c>
      <c r="D1277" t="s">
        <v>2594</v>
      </c>
    </row>
    <row r="1278" spans="1:4" x14ac:dyDescent="0.25">
      <c r="A1278" t="s">
        <v>404</v>
      </c>
      <c r="B1278" t="s">
        <v>665</v>
      </c>
      <c r="C1278">
        <v>67</v>
      </c>
      <c r="D1278" t="s">
        <v>2594</v>
      </c>
    </row>
    <row r="1279" spans="1:4" x14ac:dyDescent="0.25">
      <c r="A1279" t="s">
        <v>404</v>
      </c>
      <c r="B1279" t="s">
        <v>666</v>
      </c>
      <c r="C1279">
        <v>68</v>
      </c>
      <c r="D1279" t="s">
        <v>2594</v>
      </c>
    </row>
    <row r="1280" spans="1:4" x14ac:dyDescent="0.25">
      <c r="A1280" t="s">
        <v>404</v>
      </c>
      <c r="B1280" t="s">
        <v>667</v>
      </c>
      <c r="C1280">
        <v>69</v>
      </c>
      <c r="D1280" t="s">
        <v>2594</v>
      </c>
    </row>
    <row r="1281" spans="1:4" x14ac:dyDescent="0.25">
      <c r="A1281" t="s">
        <v>404</v>
      </c>
      <c r="B1281" t="s">
        <v>669</v>
      </c>
      <c r="C1281">
        <v>70</v>
      </c>
      <c r="D1281" t="s">
        <v>2594</v>
      </c>
    </row>
    <row r="1282" spans="1:4" x14ac:dyDescent="0.25">
      <c r="A1282" t="s">
        <v>404</v>
      </c>
      <c r="B1282" t="s">
        <v>555</v>
      </c>
      <c r="C1282">
        <v>71</v>
      </c>
      <c r="D1282" t="s">
        <v>2594</v>
      </c>
    </row>
    <row r="1283" spans="1:4" x14ac:dyDescent="0.25">
      <c r="A1283" t="s">
        <v>404</v>
      </c>
      <c r="B1283" t="s">
        <v>557</v>
      </c>
      <c r="C1283">
        <v>72</v>
      </c>
      <c r="D1283" t="s">
        <v>2594</v>
      </c>
    </row>
    <row r="1284" spans="1:4" x14ac:dyDescent="0.25">
      <c r="A1284" t="s">
        <v>404</v>
      </c>
      <c r="B1284" t="s">
        <v>559</v>
      </c>
      <c r="C1284">
        <v>73</v>
      </c>
      <c r="D1284" t="s">
        <v>2594</v>
      </c>
    </row>
    <row r="1285" spans="1:4" x14ac:dyDescent="0.25">
      <c r="A1285" t="s">
        <v>404</v>
      </c>
      <c r="B1285" t="s">
        <v>561</v>
      </c>
      <c r="C1285">
        <v>74</v>
      </c>
      <c r="D1285" t="s">
        <v>2594</v>
      </c>
    </row>
    <row r="1286" spans="1:4" x14ac:dyDescent="0.25">
      <c r="A1286" t="s">
        <v>404</v>
      </c>
      <c r="B1286" t="s">
        <v>675</v>
      </c>
      <c r="C1286">
        <v>75</v>
      </c>
      <c r="D1286" t="s">
        <v>2594</v>
      </c>
    </row>
    <row r="1287" spans="1:4" x14ac:dyDescent="0.25">
      <c r="A1287" t="s">
        <v>404</v>
      </c>
      <c r="B1287" t="s">
        <v>676</v>
      </c>
      <c r="C1287">
        <v>76</v>
      </c>
      <c r="D1287" t="s">
        <v>2594</v>
      </c>
    </row>
    <row r="1288" spans="1:4" x14ac:dyDescent="0.25">
      <c r="A1288" t="s">
        <v>404</v>
      </c>
      <c r="B1288" t="s">
        <v>678</v>
      </c>
      <c r="C1288">
        <v>77</v>
      </c>
      <c r="D1288" t="s">
        <v>2594</v>
      </c>
    </row>
    <row r="1289" spans="1:4" x14ac:dyDescent="0.25">
      <c r="A1289" t="s">
        <v>404</v>
      </c>
      <c r="B1289" t="s">
        <v>680</v>
      </c>
      <c r="C1289">
        <v>78</v>
      </c>
      <c r="D1289" t="s">
        <v>2594</v>
      </c>
    </row>
    <row r="1290" spans="1:4" x14ac:dyDescent="0.25">
      <c r="A1290" t="s">
        <v>404</v>
      </c>
      <c r="B1290" t="s">
        <v>682</v>
      </c>
      <c r="C1290">
        <v>79</v>
      </c>
      <c r="D1290" t="s">
        <v>2594</v>
      </c>
    </row>
    <row r="1291" spans="1:4" x14ac:dyDescent="0.25">
      <c r="A1291" t="s">
        <v>404</v>
      </c>
      <c r="B1291" t="s">
        <v>684</v>
      </c>
      <c r="C1291">
        <v>80</v>
      </c>
      <c r="D1291" t="s">
        <v>2594</v>
      </c>
    </row>
    <row r="1292" spans="1:4" x14ac:dyDescent="0.25">
      <c r="A1292" t="s">
        <v>404</v>
      </c>
      <c r="B1292" t="s">
        <v>686</v>
      </c>
      <c r="C1292">
        <v>81</v>
      </c>
      <c r="D1292" t="s">
        <v>2594</v>
      </c>
    </row>
    <row r="1293" spans="1:4" x14ac:dyDescent="0.25">
      <c r="A1293" t="s">
        <v>404</v>
      </c>
      <c r="B1293" t="s">
        <v>688</v>
      </c>
      <c r="C1293">
        <v>82</v>
      </c>
      <c r="D1293" t="s">
        <v>2594</v>
      </c>
    </row>
    <row r="1294" spans="1:4" x14ac:dyDescent="0.25">
      <c r="A1294" t="s">
        <v>404</v>
      </c>
      <c r="B1294" t="s">
        <v>690</v>
      </c>
      <c r="C1294">
        <v>83</v>
      </c>
      <c r="D1294" t="s">
        <v>2594</v>
      </c>
    </row>
    <row r="1295" spans="1:4" x14ac:dyDescent="0.25">
      <c r="A1295" t="s">
        <v>404</v>
      </c>
      <c r="B1295" t="s">
        <v>692</v>
      </c>
      <c r="C1295">
        <v>84</v>
      </c>
      <c r="D1295" t="s">
        <v>2594</v>
      </c>
    </row>
    <row r="1296" spans="1:4" x14ac:dyDescent="0.25">
      <c r="A1296" t="s">
        <v>404</v>
      </c>
      <c r="B1296" t="s">
        <v>694</v>
      </c>
      <c r="C1296">
        <v>85</v>
      </c>
      <c r="D1296" t="s">
        <v>2594</v>
      </c>
    </row>
    <row r="1297" spans="1:4" x14ac:dyDescent="0.25">
      <c r="A1297" t="s">
        <v>404</v>
      </c>
      <c r="B1297" t="s">
        <v>696</v>
      </c>
      <c r="C1297">
        <v>86</v>
      </c>
      <c r="D1297" t="s">
        <v>2594</v>
      </c>
    </row>
    <row r="1298" spans="1:4" x14ac:dyDescent="0.25">
      <c r="A1298" t="s">
        <v>404</v>
      </c>
      <c r="B1298" t="s">
        <v>698</v>
      </c>
      <c r="C1298">
        <v>87</v>
      </c>
      <c r="D1298" t="s">
        <v>2594</v>
      </c>
    </row>
    <row r="1299" spans="1:4" x14ac:dyDescent="0.25">
      <c r="A1299" t="s">
        <v>404</v>
      </c>
      <c r="B1299" t="s">
        <v>700</v>
      </c>
      <c r="C1299">
        <v>88</v>
      </c>
      <c r="D1299" t="s">
        <v>2594</v>
      </c>
    </row>
    <row r="1300" spans="1:4" x14ac:dyDescent="0.25">
      <c r="A1300" t="s">
        <v>404</v>
      </c>
      <c r="B1300" t="s">
        <v>702</v>
      </c>
      <c r="C1300">
        <v>89</v>
      </c>
      <c r="D1300" t="s">
        <v>2594</v>
      </c>
    </row>
    <row r="1301" spans="1:4" x14ac:dyDescent="0.25">
      <c r="A1301" t="s">
        <v>404</v>
      </c>
      <c r="B1301" t="s">
        <v>704</v>
      </c>
      <c r="C1301">
        <v>90</v>
      </c>
      <c r="D1301" t="s">
        <v>2594</v>
      </c>
    </row>
    <row r="1302" spans="1:4" x14ac:dyDescent="0.25">
      <c r="A1302" t="s">
        <v>404</v>
      </c>
      <c r="B1302" t="s">
        <v>706</v>
      </c>
      <c r="C1302">
        <v>91</v>
      </c>
      <c r="D1302" t="s">
        <v>2594</v>
      </c>
    </row>
    <row r="1303" spans="1:4" x14ac:dyDescent="0.25">
      <c r="A1303" t="s">
        <v>404</v>
      </c>
      <c r="B1303" t="s">
        <v>708</v>
      </c>
      <c r="C1303">
        <v>92</v>
      </c>
      <c r="D1303" t="s">
        <v>2594</v>
      </c>
    </row>
    <row r="1304" spans="1:4" x14ac:dyDescent="0.25">
      <c r="A1304" t="s">
        <v>404</v>
      </c>
      <c r="B1304" t="s">
        <v>710</v>
      </c>
      <c r="C1304">
        <v>93</v>
      </c>
      <c r="D1304" t="s">
        <v>2594</v>
      </c>
    </row>
    <row r="1305" spans="1:4" x14ac:dyDescent="0.25">
      <c r="A1305" t="s">
        <v>404</v>
      </c>
      <c r="B1305" t="s">
        <v>712</v>
      </c>
      <c r="C1305">
        <v>94</v>
      </c>
      <c r="D1305" t="s">
        <v>2594</v>
      </c>
    </row>
    <row r="1306" spans="1:4" x14ac:dyDescent="0.25">
      <c r="A1306" t="s">
        <v>404</v>
      </c>
      <c r="B1306" t="s">
        <v>714</v>
      </c>
      <c r="C1306">
        <v>95</v>
      </c>
      <c r="D1306" t="s">
        <v>2594</v>
      </c>
    </row>
    <row r="1307" spans="1:4" x14ac:dyDescent="0.25">
      <c r="A1307" t="s">
        <v>404</v>
      </c>
      <c r="B1307" t="s">
        <v>2593</v>
      </c>
      <c r="C1307">
        <v>6</v>
      </c>
      <c r="D1307" t="s">
        <v>2596</v>
      </c>
    </row>
    <row r="1308" spans="1:4" x14ac:dyDescent="0.25">
      <c r="A1308" t="s">
        <v>404</v>
      </c>
      <c r="B1308" t="s">
        <v>2595</v>
      </c>
      <c r="C1308">
        <v>8</v>
      </c>
      <c r="D1308" t="s">
        <v>2596</v>
      </c>
    </row>
    <row r="1309" spans="1:4" x14ac:dyDescent="0.25">
      <c r="A1309" t="s">
        <v>404</v>
      </c>
      <c r="B1309" t="s">
        <v>418</v>
      </c>
      <c r="C1309">
        <v>6</v>
      </c>
      <c r="D1309" t="s">
        <v>2596</v>
      </c>
    </row>
    <row r="1310" spans="1:4" x14ac:dyDescent="0.25">
      <c r="A1310" t="s">
        <v>404</v>
      </c>
      <c r="B1310" t="s">
        <v>607</v>
      </c>
      <c r="C1310">
        <v>7</v>
      </c>
      <c r="D1310" t="s">
        <v>2596</v>
      </c>
    </row>
    <row r="1311" spans="1:4" x14ac:dyDescent="0.25">
      <c r="A1311" t="s">
        <v>404</v>
      </c>
      <c r="B1311" t="s">
        <v>608</v>
      </c>
      <c r="C1311">
        <v>8</v>
      </c>
      <c r="D1311" t="s">
        <v>2596</v>
      </c>
    </row>
    <row r="1312" spans="1:4" x14ac:dyDescent="0.25">
      <c r="A1312" t="s">
        <v>2631</v>
      </c>
      <c r="B1312" t="s">
        <v>2593</v>
      </c>
      <c r="C1312">
        <v>5</v>
      </c>
      <c r="D1312" t="s">
        <v>2594</v>
      </c>
    </row>
    <row r="1313" spans="1:4" x14ac:dyDescent="0.25">
      <c r="A1313" t="s">
        <v>2631</v>
      </c>
      <c r="B1313" t="s">
        <v>2595</v>
      </c>
      <c r="C1313">
        <v>95</v>
      </c>
      <c r="D1313" t="s">
        <v>2594</v>
      </c>
    </row>
    <row r="1314" spans="1:4" x14ac:dyDescent="0.25">
      <c r="A1314" t="s">
        <v>2631</v>
      </c>
      <c r="B1314" t="s">
        <v>421</v>
      </c>
      <c r="C1314">
        <v>5</v>
      </c>
      <c r="D1314" t="s">
        <v>2594</v>
      </c>
    </row>
    <row r="1315" spans="1:4" x14ac:dyDescent="0.25">
      <c r="A1315" t="s">
        <v>2631</v>
      </c>
      <c r="B1315" t="s">
        <v>423</v>
      </c>
      <c r="C1315">
        <v>6</v>
      </c>
      <c r="D1315" t="s">
        <v>2594</v>
      </c>
    </row>
    <row r="1316" spans="1:4" x14ac:dyDescent="0.25">
      <c r="A1316" t="s">
        <v>2631</v>
      </c>
      <c r="B1316" t="s">
        <v>613</v>
      </c>
      <c r="C1316">
        <v>7</v>
      </c>
      <c r="D1316" t="s">
        <v>2594</v>
      </c>
    </row>
    <row r="1317" spans="1:4" x14ac:dyDescent="0.25">
      <c r="A1317" t="s">
        <v>2631</v>
      </c>
      <c r="B1317" t="s">
        <v>427</v>
      </c>
      <c r="C1317">
        <v>8</v>
      </c>
      <c r="D1317" t="s">
        <v>2594</v>
      </c>
    </row>
    <row r="1318" spans="1:4" x14ac:dyDescent="0.25">
      <c r="A1318" t="s">
        <v>2631</v>
      </c>
      <c r="B1318" t="s">
        <v>573</v>
      </c>
      <c r="C1318">
        <v>9</v>
      </c>
      <c r="D1318" t="s">
        <v>2594</v>
      </c>
    </row>
    <row r="1319" spans="1:4" x14ac:dyDescent="0.25">
      <c r="A1319" t="s">
        <v>2631</v>
      </c>
      <c r="B1319" t="s">
        <v>429</v>
      </c>
      <c r="C1319">
        <v>10</v>
      </c>
      <c r="D1319" t="s">
        <v>2594</v>
      </c>
    </row>
    <row r="1320" spans="1:4" x14ac:dyDescent="0.25">
      <c r="A1320" t="s">
        <v>2631</v>
      </c>
      <c r="B1320" t="s">
        <v>431</v>
      </c>
      <c r="C1320">
        <v>11</v>
      </c>
      <c r="D1320" t="s">
        <v>2594</v>
      </c>
    </row>
    <row r="1321" spans="1:4" x14ac:dyDescent="0.25">
      <c r="A1321" t="s">
        <v>2631</v>
      </c>
      <c r="B1321" t="s">
        <v>433</v>
      </c>
      <c r="C1321">
        <v>12</v>
      </c>
      <c r="D1321" t="s">
        <v>2594</v>
      </c>
    </row>
    <row r="1322" spans="1:4" x14ac:dyDescent="0.25">
      <c r="A1322" t="s">
        <v>2631</v>
      </c>
      <c r="B1322" t="s">
        <v>435</v>
      </c>
      <c r="C1322">
        <v>13</v>
      </c>
      <c r="D1322" t="s">
        <v>2594</v>
      </c>
    </row>
    <row r="1323" spans="1:4" x14ac:dyDescent="0.25">
      <c r="A1323" t="s">
        <v>2631</v>
      </c>
      <c r="B1323" t="s">
        <v>437</v>
      </c>
      <c r="C1323">
        <v>14</v>
      </c>
      <c r="D1323" t="s">
        <v>2594</v>
      </c>
    </row>
    <row r="1324" spans="1:4" x14ac:dyDescent="0.25">
      <c r="A1324" t="s">
        <v>2631</v>
      </c>
      <c r="B1324" t="s">
        <v>439</v>
      </c>
      <c r="C1324">
        <v>15</v>
      </c>
      <c r="D1324" t="s">
        <v>2594</v>
      </c>
    </row>
    <row r="1325" spans="1:4" x14ac:dyDescent="0.25">
      <c r="A1325" t="s">
        <v>2631</v>
      </c>
      <c r="B1325" t="s">
        <v>441</v>
      </c>
      <c r="C1325">
        <v>16</v>
      </c>
      <c r="D1325" t="s">
        <v>2594</v>
      </c>
    </row>
    <row r="1326" spans="1:4" x14ac:dyDescent="0.25">
      <c r="A1326" t="s">
        <v>2631</v>
      </c>
      <c r="B1326" t="s">
        <v>443</v>
      </c>
      <c r="C1326">
        <v>17</v>
      </c>
      <c r="D1326" t="s">
        <v>2594</v>
      </c>
    </row>
    <row r="1327" spans="1:4" x14ac:dyDescent="0.25">
      <c r="A1327" t="s">
        <v>2631</v>
      </c>
      <c r="B1327" t="s">
        <v>584</v>
      </c>
      <c r="C1327">
        <v>18</v>
      </c>
      <c r="D1327" t="s">
        <v>2594</v>
      </c>
    </row>
    <row r="1328" spans="1:4" x14ac:dyDescent="0.25">
      <c r="A1328" t="s">
        <v>2631</v>
      </c>
      <c r="B1328" t="s">
        <v>447</v>
      </c>
      <c r="C1328">
        <v>19</v>
      </c>
      <c r="D1328" t="s">
        <v>2594</v>
      </c>
    </row>
    <row r="1329" spans="1:4" x14ac:dyDescent="0.25">
      <c r="A1329" t="s">
        <v>2631</v>
      </c>
      <c r="B1329" t="s">
        <v>449</v>
      </c>
      <c r="C1329">
        <v>20</v>
      </c>
      <c r="D1329" t="s">
        <v>2594</v>
      </c>
    </row>
    <row r="1330" spans="1:4" x14ac:dyDescent="0.25">
      <c r="A1330" t="s">
        <v>2631</v>
      </c>
      <c r="B1330" t="s">
        <v>451</v>
      </c>
      <c r="C1330">
        <v>21</v>
      </c>
      <c r="D1330" t="s">
        <v>2594</v>
      </c>
    </row>
    <row r="1331" spans="1:4" x14ac:dyDescent="0.25">
      <c r="A1331" t="s">
        <v>2631</v>
      </c>
      <c r="B1331" t="s">
        <v>453</v>
      </c>
      <c r="C1331">
        <v>22</v>
      </c>
      <c r="D1331" t="s">
        <v>2594</v>
      </c>
    </row>
    <row r="1332" spans="1:4" x14ac:dyDescent="0.25">
      <c r="A1332" t="s">
        <v>2631</v>
      </c>
      <c r="B1332" t="s">
        <v>455</v>
      </c>
      <c r="C1332">
        <v>23</v>
      </c>
      <c r="D1332" t="s">
        <v>2594</v>
      </c>
    </row>
    <row r="1333" spans="1:4" x14ac:dyDescent="0.25">
      <c r="A1333" t="s">
        <v>2631</v>
      </c>
      <c r="B1333" t="s">
        <v>457</v>
      </c>
      <c r="C1333">
        <v>24</v>
      </c>
      <c r="D1333" t="s">
        <v>2594</v>
      </c>
    </row>
    <row r="1334" spans="1:4" x14ac:dyDescent="0.25">
      <c r="A1334" t="s">
        <v>2631</v>
      </c>
      <c r="B1334" t="s">
        <v>459</v>
      </c>
      <c r="C1334">
        <v>25</v>
      </c>
      <c r="D1334" t="s">
        <v>2594</v>
      </c>
    </row>
    <row r="1335" spans="1:4" x14ac:dyDescent="0.25">
      <c r="A1335" t="s">
        <v>2631</v>
      </c>
      <c r="B1335" t="s">
        <v>461</v>
      </c>
      <c r="C1335">
        <v>26</v>
      </c>
      <c r="D1335" t="s">
        <v>2594</v>
      </c>
    </row>
    <row r="1336" spans="1:4" x14ac:dyDescent="0.25">
      <c r="A1336" t="s">
        <v>2631</v>
      </c>
      <c r="B1336" t="s">
        <v>463</v>
      </c>
      <c r="C1336">
        <v>27</v>
      </c>
      <c r="D1336" t="s">
        <v>2594</v>
      </c>
    </row>
    <row r="1337" spans="1:4" x14ac:dyDescent="0.25">
      <c r="A1337" t="s">
        <v>2631</v>
      </c>
      <c r="B1337" t="s">
        <v>465</v>
      </c>
      <c r="C1337">
        <v>28</v>
      </c>
      <c r="D1337" t="s">
        <v>2594</v>
      </c>
    </row>
    <row r="1338" spans="1:4" x14ac:dyDescent="0.25">
      <c r="A1338" t="s">
        <v>2631</v>
      </c>
      <c r="B1338" t="s">
        <v>467</v>
      </c>
      <c r="C1338">
        <v>29</v>
      </c>
      <c r="D1338" t="s">
        <v>2594</v>
      </c>
    </row>
    <row r="1339" spans="1:4" x14ac:dyDescent="0.25">
      <c r="A1339" t="s">
        <v>2631</v>
      </c>
      <c r="B1339" t="s">
        <v>469</v>
      </c>
      <c r="C1339">
        <v>30</v>
      </c>
      <c r="D1339" t="s">
        <v>2594</v>
      </c>
    </row>
    <row r="1340" spans="1:4" x14ac:dyDescent="0.25">
      <c r="A1340" t="s">
        <v>2631</v>
      </c>
      <c r="B1340" t="s">
        <v>471</v>
      </c>
      <c r="C1340">
        <v>31</v>
      </c>
      <c r="D1340" t="s">
        <v>2594</v>
      </c>
    </row>
    <row r="1341" spans="1:4" x14ac:dyDescent="0.25">
      <c r="A1341" t="s">
        <v>2631</v>
      </c>
      <c r="B1341" t="s">
        <v>473</v>
      </c>
      <c r="C1341">
        <v>32</v>
      </c>
      <c r="D1341" t="s">
        <v>2594</v>
      </c>
    </row>
    <row r="1342" spans="1:4" x14ac:dyDescent="0.25">
      <c r="A1342" t="s">
        <v>2631</v>
      </c>
      <c r="B1342" t="s">
        <v>475</v>
      </c>
      <c r="C1342">
        <v>33</v>
      </c>
      <c r="D1342" t="s">
        <v>2594</v>
      </c>
    </row>
    <row r="1343" spans="1:4" x14ac:dyDescent="0.25">
      <c r="A1343" t="s">
        <v>2631</v>
      </c>
      <c r="B1343" t="s">
        <v>477</v>
      </c>
      <c r="C1343">
        <v>34</v>
      </c>
      <c r="D1343" t="s">
        <v>2594</v>
      </c>
    </row>
    <row r="1344" spans="1:4" x14ac:dyDescent="0.25">
      <c r="A1344" t="s">
        <v>2631</v>
      </c>
      <c r="B1344" t="s">
        <v>479</v>
      </c>
      <c r="C1344">
        <v>35</v>
      </c>
      <c r="D1344" t="s">
        <v>2594</v>
      </c>
    </row>
    <row r="1345" spans="1:4" x14ac:dyDescent="0.25">
      <c r="A1345" t="s">
        <v>2631</v>
      </c>
      <c r="B1345" t="s">
        <v>481</v>
      </c>
      <c r="C1345">
        <v>36</v>
      </c>
      <c r="D1345" t="s">
        <v>2594</v>
      </c>
    </row>
    <row r="1346" spans="1:4" x14ac:dyDescent="0.25">
      <c r="A1346" t="s">
        <v>2631</v>
      </c>
      <c r="B1346" t="s">
        <v>483</v>
      </c>
      <c r="C1346">
        <v>37</v>
      </c>
      <c r="D1346" t="s">
        <v>2594</v>
      </c>
    </row>
    <row r="1347" spans="1:4" x14ac:dyDescent="0.25">
      <c r="A1347" t="s">
        <v>2631</v>
      </c>
      <c r="B1347" t="s">
        <v>485</v>
      </c>
      <c r="C1347">
        <v>38</v>
      </c>
      <c r="D1347" t="s">
        <v>2594</v>
      </c>
    </row>
    <row r="1348" spans="1:4" x14ac:dyDescent="0.25">
      <c r="A1348" t="s">
        <v>2631</v>
      </c>
      <c r="B1348" t="s">
        <v>487</v>
      </c>
      <c r="C1348">
        <v>39</v>
      </c>
      <c r="D1348" t="s">
        <v>2594</v>
      </c>
    </row>
    <row r="1349" spans="1:4" x14ac:dyDescent="0.25">
      <c r="A1349" t="s">
        <v>2631</v>
      </c>
      <c r="B1349" t="s">
        <v>489</v>
      </c>
      <c r="C1349">
        <v>40</v>
      </c>
      <c r="D1349" t="s">
        <v>2594</v>
      </c>
    </row>
    <row r="1350" spans="1:4" x14ac:dyDescent="0.25">
      <c r="A1350" t="s">
        <v>2631</v>
      </c>
      <c r="B1350" t="s">
        <v>491</v>
      </c>
      <c r="C1350">
        <v>41</v>
      </c>
      <c r="D1350" t="s">
        <v>2594</v>
      </c>
    </row>
    <row r="1351" spans="1:4" x14ac:dyDescent="0.25">
      <c r="A1351" t="s">
        <v>2631</v>
      </c>
      <c r="B1351" t="s">
        <v>493</v>
      </c>
      <c r="C1351">
        <v>42</v>
      </c>
      <c r="D1351" t="s">
        <v>2594</v>
      </c>
    </row>
    <row r="1352" spans="1:4" x14ac:dyDescent="0.25">
      <c r="A1352" t="s">
        <v>2631</v>
      </c>
      <c r="B1352" t="s">
        <v>495</v>
      </c>
      <c r="C1352">
        <v>43</v>
      </c>
      <c r="D1352" t="s">
        <v>2594</v>
      </c>
    </row>
    <row r="1353" spans="1:4" x14ac:dyDescent="0.25">
      <c r="A1353" t="s">
        <v>2631</v>
      </c>
      <c r="B1353" t="s">
        <v>497</v>
      </c>
      <c r="C1353">
        <v>44</v>
      </c>
      <c r="D1353" t="s">
        <v>2594</v>
      </c>
    </row>
    <row r="1354" spans="1:4" x14ac:dyDescent="0.25">
      <c r="A1354" t="s">
        <v>2631</v>
      </c>
      <c r="B1354" t="s">
        <v>499</v>
      </c>
      <c r="C1354">
        <v>45</v>
      </c>
      <c r="D1354" t="s">
        <v>2594</v>
      </c>
    </row>
    <row r="1355" spans="1:4" x14ac:dyDescent="0.25">
      <c r="A1355" t="s">
        <v>2631</v>
      </c>
      <c r="B1355" t="s">
        <v>501</v>
      </c>
      <c r="C1355">
        <v>46</v>
      </c>
      <c r="D1355" t="s">
        <v>2594</v>
      </c>
    </row>
    <row r="1356" spans="1:4" x14ac:dyDescent="0.25">
      <c r="A1356" t="s">
        <v>2631</v>
      </c>
      <c r="B1356" t="s">
        <v>515</v>
      </c>
      <c r="C1356">
        <v>47</v>
      </c>
      <c r="D1356" t="s">
        <v>2594</v>
      </c>
    </row>
    <row r="1357" spans="1:4" x14ac:dyDescent="0.25">
      <c r="A1357" t="s">
        <v>2631</v>
      </c>
      <c r="B1357" t="s">
        <v>517</v>
      </c>
      <c r="C1357">
        <v>48</v>
      </c>
      <c r="D1357" t="s">
        <v>2594</v>
      </c>
    </row>
    <row r="1358" spans="1:4" x14ac:dyDescent="0.25">
      <c r="A1358" t="s">
        <v>2631</v>
      </c>
      <c r="B1358" t="s">
        <v>519</v>
      </c>
      <c r="C1358">
        <v>49</v>
      </c>
      <c r="D1358" t="s">
        <v>2594</v>
      </c>
    </row>
    <row r="1359" spans="1:4" x14ac:dyDescent="0.25">
      <c r="A1359" t="s">
        <v>2631</v>
      </c>
      <c r="B1359" t="s">
        <v>521</v>
      </c>
      <c r="C1359">
        <v>50</v>
      </c>
      <c r="D1359" t="s">
        <v>2594</v>
      </c>
    </row>
    <row r="1360" spans="1:4" x14ac:dyDescent="0.25">
      <c r="A1360" t="s">
        <v>2631</v>
      </c>
      <c r="B1360" t="s">
        <v>523</v>
      </c>
      <c r="C1360">
        <v>51</v>
      </c>
      <c r="D1360" t="s">
        <v>2594</v>
      </c>
    </row>
    <row r="1361" spans="1:4" x14ac:dyDescent="0.25">
      <c r="A1361" t="s">
        <v>2631</v>
      </c>
      <c r="B1361" t="s">
        <v>525</v>
      </c>
      <c r="C1361">
        <v>52</v>
      </c>
      <c r="D1361" t="s">
        <v>2594</v>
      </c>
    </row>
    <row r="1362" spans="1:4" x14ac:dyDescent="0.25">
      <c r="A1362" t="s">
        <v>2631</v>
      </c>
      <c r="B1362" t="s">
        <v>527</v>
      </c>
      <c r="C1362">
        <v>53</v>
      </c>
      <c r="D1362" t="s">
        <v>2594</v>
      </c>
    </row>
    <row r="1363" spans="1:4" x14ac:dyDescent="0.25">
      <c r="A1363" t="s">
        <v>2631</v>
      </c>
      <c r="B1363" t="s">
        <v>529</v>
      </c>
      <c r="C1363">
        <v>54</v>
      </c>
      <c r="D1363" t="s">
        <v>2594</v>
      </c>
    </row>
    <row r="1364" spans="1:4" x14ac:dyDescent="0.25">
      <c r="A1364" t="s">
        <v>2631</v>
      </c>
      <c r="B1364" t="s">
        <v>531</v>
      </c>
      <c r="C1364">
        <v>55</v>
      </c>
      <c r="D1364" t="s">
        <v>2594</v>
      </c>
    </row>
    <row r="1365" spans="1:4" x14ac:dyDescent="0.25">
      <c r="A1365" t="s">
        <v>2631</v>
      </c>
      <c r="B1365" t="s">
        <v>533</v>
      </c>
      <c r="C1365">
        <v>56</v>
      </c>
      <c r="D1365" t="s">
        <v>2594</v>
      </c>
    </row>
    <row r="1366" spans="1:4" x14ac:dyDescent="0.25">
      <c r="A1366" t="s">
        <v>2631</v>
      </c>
      <c r="B1366" t="s">
        <v>535</v>
      </c>
      <c r="C1366">
        <v>57</v>
      </c>
      <c r="D1366" t="s">
        <v>2594</v>
      </c>
    </row>
    <row r="1367" spans="1:4" x14ac:dyDescent="0.25">
      <c r="A1367" t="s">
        <v>2631</v>
      </c>
      <c r="B1367" t="s">
        <v>537</v>
      </c>
      <c r="C1367">
        <v>58</v>
      </c>
      <c r="D1367" t="s">
        <v>2594</v>
      </c>
    </row>
    <row r="1368" spans="1:4" x14ac:dyDescent="0.25">
      <c r="A1368" t="s">
        <v>2631</v>
      </c>
      <c r="B1368" t="s">
        <v>539</v>
      </c>
      <c r="C1368">
        <v>59</v>
      </c>
      <c r="D1368" t="s">
        <v>2594</v>
      </c>
    </row>
    <row r="1369" spans="1:4" x14ac:dyDescent="0.25">
      <c r="A1369" t="s">
        <v>2631</v>
      </c>
      <c r="B1369" t="s">
        <v>541</v>
      </c>
      <c r="C1369">
        <v>60</v>
      </c>
      <c r="D1369" t="s">
        <v>2594</v>
      </c>
    </row>
    <row r="1370" spans="1:4" x14ac:dyDescent="0.25">
      <c r="A1370" t="s">
        <v>2631</v>
      </c>
      <c r="B1370" t="s">
        <v>543</v>
      </c>
      <c r="C1370">
        <v>61</v>
      </c>
      <c r="D1370" t="s">
        <v>2594</v>
      </c>
    </row>
    <row r="1371" spans="1:4" x14ac:dyDescent="0.25">
      <c r="A1371" t="s">
        <v>2631</v>
      </c>
      <c r="B1371" t="s">
        <v>545</v>
      </c>
      <c r="C1371">
        <v>62</v>
      </c>
      <c r="D1371" t="s">
        <v>2594</v>
      </c>
    </row>
    <row r="1372" spans="1:4" x14ac:dyDescent="0.25">
      <c r="A1372" t="s">
        <v>2631</v>
      </c>
      <c r="B1372" t="s">
        <v>547</v>
      </c>
      <c r="C1372">
        <v>63</v>
      </c>
      <c r="D1372" t="s">
        <v>2594</v>
      </c>
    </row>
    <row r="1373" spans="1:4" x14ac:dyDescent="0.25">
      <c r="A1373" t="s">
        <v>2631</v>
      </c>
      <c r="B1373" t="s">
        <v>549</v>
      </c>
      <c r="C1373">
        <v>64</v>
      </c>
      <c r="D1373" t="s">
        <v>2594</v>
      </c>
    </row>
    <row r="1374" spans="1:4" x14ac:dyDescent="0.25">
      <c r="A1374" t="s">
        <v>2631</v>
      </c>
      <c r="B1374" t="s">
        <v>551</v>
      </c>
      <c r="C1374">
        <v>65</v>
      </c>
      <c r="D1374" t="s">
        <v>2594</v>
      </c>
    </row>
    <row r="1375" spans="1:4" x14ac:dyDescent="0.25">
      <c r="A1375" t="s">
        <v>2631</v>
      </c>
      <c r="B1375" t="s">
        <v>553</v>
      </c>
      <c r="C1375">
        <v>66</v>
      </c>
      <c r="D1375" t="s">
        <v>2594</v>
      </c>
    </row>
    <row r="1376" spans="1:4" x14ac:dyDescent="0.25">
      <c r="A1376" t="s">
        <v>2631</v>
      </c>
      <c r="B1376" t="s">
        <v>665</v>
      </c>
      <c r="C1376">
        <v>67</v>
      </c>
      <c r="D1376" t="s">
        <v>2594</v>
      </c>
    </row>
    <row r="1377" spans="1:4" x14ac:dyDescent="0.25">
      <c r="A1377" t="s">
        <v>2631</v>
      </c>
      <c r="B1377" t="s">
        <v>666</v>
      </c>
      <c r="C1377">
        <v>68</v>
      </c>
      <c r="D1377" t="s">
        <v>2594</v>
      </c>
    </row>
    <row r="1378" spans="1:4" x14ac:dyDescent="0.25">
      <c r="A1378" t="s">
        <v>2631</v>
      </c>
      <c r="B1378" t="s">
        <v>667</v>
      </c>
      <c r="C1378">
        <v>69</v>
      </c>
      <c r="D1378" t="s">
        <v>2594</v>
      </c>
    </row>
    <row r="1379" spans="1:4" x14ac:dyDescent="0.25">
      <c r="A1379" t="s">
        <v>2631</v>
      </c>
      <c r="B1379" t="s">
        <v>669</v>
      </c>
      <c r="C1379">
        <v>70</v>
      </c>
      <c r="D1379" t="s">
        <v>2594</v>
      </c>
    </row>
    <row r="1380" spans="1:4" x14ac:dyDescent="0.25">
      <c r="A1380" t="s">
        <v>2631</v>
      </c>
      <c r="B1380" t="s">
        <v>555</v>
      </c>
      <c r="C1380">
        <v>71</v>
      </c>
      <c r="D1380" t="s">
        <v>2594</v>
      </c>
    </row>
    <row r="1381" spans="1:4" x14ac:dyDescent="0.25">
      <c r="A1381" t="s">
        <v>2631</v>
      </c>
      <c r="B1381" t="s">
        <v>557</v>
      </c>
      <c r="C1381">
        <v>72</v>
      </c>
      <c r="D1381" t="s">
        <v>2594</v>
      </c>
    </row>
    <row r="1382" spans="1:4" x14ac:dyDescent="0.25">
      <c r="A1382" t="s">
        <v>2631</v>
      </c>
      <c r="B1382" t="s">
        <v>559</v>
      </c>
      <c r="C1382">
        <v>73</v>
      </c>
      <c r="D1382" t="s">
        <v>2594</v>
      </c>
    </row>
    <row r="1383" spans="1:4" x14ac:dyDescent="0.25">
      <c r="A1383" t="s">
        <v>2631</v>
      </c>
      <c r="B1383" t="s">
        <v>561</v>
      </c>
      <c r="C1383">
        <v>74</v>
      </c>
      <c r="D1383" t="s">
        <v>2594</v>
      </c>
    </row>
    <row r="1384" spans="1:4" x14ac:dyDescent="0.25">
      <c r="A1384" t="s">
        <v>2631</v>
      </c>
      <c r="B1384" t="s">
        <v>675</v>
      </c>
      <c r="C1384">
        <v>75</v>
      </c>
      <c r="D1384" t="s">
        <v>2594</v>
      </c>
    </row>
    <row r="1385" spans="1:4" x14ac:dyDescent="0.25">
      <c r="A1385" t="s">
        <v>2631</v>
      </c>
      <c r="B1385" t="s">
        <v>676</v>
      </c>
      <c r="C1385">
        <v>76</v>
      </c>
      <c r="D1385" t="s">
        <v>2594</v>
      </c>
    </row>
    <row r="1386" spans="1:4" x14ac:dyDescent="0.25">
      <c r="A1386" t="s">
        <v>2631</v>
      </c>
      <c r="B1386" t="s">
        <v>678</v>
      </c>
      <c r="C1386">
        <v>77</v>
      </c>
      <c r="D1386" t="s">
        <v>2594</v>
      </c>
    </row>
    <row r="1387" spans="1:4" x14ac:dyDescent="0.25">
      <c r="A1387" t="s">
        <v>2631</v>
      </c>
      <c r="B1387" t="s">
        <v>680</v>
      </c>
      <c r="C1387">
        <v>78</v>
      </c>
      <c r="D1387" t="s">
        <v>2594</v>
      </c>
    </row>
    <row r="1388" spans="1:4" x14ac:dyDescent="0.25">
      <c r="A1388" t="s">
        <v>2631</v>
      </c>
      <c r="B1388" t="s">
        <v>682</v>
      </c>
      <c r="C1388">
        <v>79</v>
      </c>
      <c r="D1388" t="s">
        <v>2594</v>
      </c>
    </row>
    <row r="1389" spans="1:4" x14ac:dyDescent="0.25">
      <c r="A1389" t="s">
        <v>2631</v>
      </c>
      <c r="B1389" t="s">
        <v>684</v>
      </c>
      <c r="C1389">
        <v>80</v>
      </c>
      <c r="D1389" t="s">
        <v>2594</v>
      </c>
    </row>
    <row r="1390" spans="1:4" x14ac:dyDescent="0.25">
      <c r="A1390" t="s">
        <v>2631</v>
      </c>
      <c r="B1390" t="s">
        <v>686</v>
      </c>
      <c r="C1390">
        <v>81</v>
      </c>
      <c r="D1390" t="s">
        <v>2594</v>
      </c>
    </row>
    <row r="1391" spans="1:4" x14ac:dyDescent="0.25">
      <c r="A1391" t="s">
        <v>2631</v>
      </c>
      <c r="B1391" t="s">
        <v>688</v>
      </c>
      <c r="C1391">
        <v>82</v>
      </c>
      <c r="D1391" t="s">
        <v>2594</v>
      </c>
    </row>
    <row r="1392" spans="1:4" x14ac:dyDescent="0.25">
      <c r="A1392" t="s">
        <v>2631</v>
      </c>
      <c r="B1392" t="s">
        <v>690</v>
      </c>
      <c r="C1392">
        <v>83</v>
      </c>
      <c r="D1392" t="s">
        <v>2594</v>
      </c>
    </row>
    <row r="1393" spans="1:4" x14ac:dyDescent="0.25">
      <c r="A1393" t="s">
        <v>2631</v>
      </c>
      <c r="B1393" t="s">
        <v>692</v>
      </c>
      <c r="C1393">
        <v>84</v>
      </c>
      <c r="D1393" t="s">
        <v>2594</v>
      </c>
    </row>
    <row r="1394" spans="1:4" x14ac:dyDescent="0.25">
      <c r="A1394" t="s">
        <v>2631</v>
      </c>
      <c r="B1394" t="s">
        <v>694</v>
      </c>
      <c r="C1394">
        <v>85</v>
      </c>
      <c r="D1394" t="s">
        <v>2594</v>
      </c>
    </row>
    <row r="1395" spans="1:4" x14ac:dyDescent="0.25">
      <c r="A1395" t="s">
        <v>2631</v>
      </c>
      <c r="B1395" t="s">
        <v>696</v>
      </c>
      <c r="C1395">
        <v>86</v>
      </c>
      <c r="D1395" t="s">
        <v>2594</v>
      </c>
    </row>
    <row r="1396" spans="1:4" x14ac:dyDescent="0.25">
      <c r="A1396" t="s">
        <v>2631</v>
      </c>
      <c r="B1396" t="s">
        <v>698</v>
      </c>
      <c r="C1396">
        <v>87</v>
      </c>
      <c r="D1396" t="s">
        <v>2594</v>
      </c>
    </row>
    <row r="1397" spans="1:4" x14ac:dyDescent="0.25">
      <c r="A1397" t="s">
        <v>2631</v>
      </c>
      <c r="B1397" t="s">
        <v>700</v>
      </c>
      <c r="C1397">
        <v>88</v>
      </c>
      <c r="D1397" t="s">
        <v>2594</v>
      </c>
    </row>
    <row r="1398" spans="1:4" x14ac:dyDescent="0.25">
      <c r="A1398" t="s">
        <v>2631</v>
      </c>
      <c r="B1398" t="s">
        <v>702</v>
      </c>
      <c r="C1398">
        <v>89</v>
      </c>
      <c r="D1398" t="s">
        <v>2594</v>
      </c>
    </row>
    <row r="1399" spans="1:4" x14ac:dyDescent="0.25">
      <c r="A1399" t="s">
        <v>2631</v>
      </c>
      <c r="B1399" t="s">
        <v>704</v>
      </c>
      <c r="C1399">
        <v>90</v>
      </c>
      <c r="D1399" t="s">
        <v>2594</v>
      </c>
    </row>
    <row r="1400" spans="1:4" x14ac:dyDescent="0.25">
      <c r="A1400" t="s">
        <v>2631</v>
      </c>
      <c r="B1400" t="s">
        <v>706</v>
      </c>
      <c r="C1400">
        <v>91</v>
      </c>
      <c r="D1400" t="s">
        <v>2594</v>
      </c>
    </row>
    <row r="1401" spans="1:4" x14ac:dyDescent="0.25">
      <c r="A1401" t="s">
        <v>2631</v>
      </c>
      <c r="B1401" t="s">
        <v>708</v>
      </c>
      <c r="C1401">
        <v>92</v>
      </c>
      <c r="D1401" t="s">
        <v>2594</v>
      </c>
    </row>
    <row r="1402" spans="1:4" x14ac:dyDescent="0.25">
      <c r="A1402" t="s">
        <v>2631</v>
      </c>
      <c r="B1402" t="s">
        <v>710</v>
      </c>
      <c r="C1402">
        <v>93</v>
      </c>
      <c r="D1402" t="s">
        <v>2594</v>
      </c>
    </row>
    <row r="1403" spans="1:4" x14ac:dyDescent="0.25">
      <c r="A1403" t="s">
        <v>2631</v>
      </c>
      <c r="B1403" t="s">
        <v>712</v>
      </c>
      <c r="C1403">
        <v>94</v>
      </c>
      <c r="D1403" t="s">
        <v>2594</v>
      </c>
    </row>
    <row r="1404" spans="1:4" x14ac:dyDescent="0.25">
      <c r="A1404" t="s">
        <v>2631</v>
      </c>
      <c r="B1404" t="s">
        <v>714</v>
      </c>
      <c r="C1404">
        <v>95</v>
      </c>
      <c r="D1404" t="s">
        <v>2594</v>
      </c>
    </row>
    <row r="1405" spans="1:4" x14ac:dyDescent="0.25">
      <c r="A1405" t="s">
        <v>2631</v>
      </c>
      <c r="B1405" t="s">
        <v>2593</v>
      </c>
      <c r="C1405">
        <v>6</v>
      </c>
      <c r="D1405" t="s">
        <v>2596</v>
      </c>
    </row>
    <row r="1406" spans="1:4" x14ac:dyDescent="0.25">
      <c r="A1406" t="s">
        <v>2631</v>
      </c>
      <c r="B1406" t="s">
        <v>2595</v>
      </c>
      <c r="C1406">
        <v>7</v>
      </c>
      <c r="D1406" t="s">
        <v>2596</v>
      </c>
    </row>
    <row r="1407" spans="1:4" x14ac:dyDescent="0.25">
      <c r="A1407" t="s">
        <v>2631</v>
      </c>
      <c r="B1407" t="s">
        <v>418</v>
      </c>
      <c r="C1407">
        <v>6</v>
      </c>
      <c r="D1407" t="s">
        <v>2596</v>
      </c>
    </row>
    <row r="1408" spans="1:4" x14ac:dyDescent="0.25">
      <c r="A1408" t="s">
        <v>2631</v>
      </c>
      <c r="B1408" t="s">
        <v>608</v>
      </c>
      <c r="C1408">
        <v>7</v>
      </c>
      <c r="D1408" t="s">
        <v>2596</v>
      </c>
    </row>
    <row r="1409" spans="1:4" x14ac:dyDescent="0.25">
      <c r="A1409" t="s">
        <v>2632</v>
      </c>
      <c r="B1409" t="s">
        <v>2593</v>
      </c>
      <c r="C1409">
        <v>5</v>
      </c>
      <c r="D1409" t="s">
        <v>2594</v>
      </c>
    </row>
    <row r="1410" spans="1:4" x14ac:dyDescent="0.25">
      <c r="A1410" t="s">
        <v>2632</v>
      </c>
      <c r="B1410" t="s">
        <v>2595</v>
      </c>
      <c r="C1410">
        <v>90</v>
      </c>
      <c r="D1410" t="s">
        <v>2594</v>
      </c>
    </row>
    <row r="1411" spans="1:4" x14ac:dyDescent="0.25">
      <c r="A1411" t="s">
        <v>2632</v>
      </c>
      <c r="B1411" t="s">
        <v>421</v>
      </c>
      <c r="C1411">
        <v>5</v>
      </c>
      <c r="D1411" t="s">
        <v>2594</v>
      </c>
    </row>
    <row r="1412" spans="1:4" x14ac:dyDescent="0.25">
      <c r="A1412" t="s">
        <v>2632</v>
      </c>
      <c r="B1412" t="s">
        <v>423</v>
      </c>
      <c r="C1412">
        <v>6</v>
      </c>
      <c r="D1412" t="s">
        <v>2594</v>
      </c>
    </row>
    <row r="1413" spans="1:4" x14ac:dyDescent="0.25">
      <c r="A1413" t="s">
        <v>2632</v>
      </c>
      <c r="B1413" t="s">
        <v>613</v>
      </c>
      <c r="C1413">
        <v>7</v>
      </c>
      <c r="D1413" t="s">
        <v>2594</v>
      </c>
    </row>
    <row r="1414" spans="1:4" x14ac:dyDescent="0.25">
      <c r="A1414" t="s">
        <v>2632</v>
      </c>
      <c r="B1414" t="s">
        <v>427</v>
      </c>
      <c r="C1414">
        <v>8</v>
      </c>
      <c r="D1414" t="s">
        <v>2594</v>
      </c>
    </row>
    <row r="1415" spans="1:4" x14ac:dyDescent="0.25">
      <c r="A1415" t="s">
        <v>2632</v>
      </c>
      <c r="B1415" t="s">
        <v>573</v>
      </c>
      <c r="C1415">
        <v>9</v>
      </c>
      <c r="D1415" t="s">
        <v>2594</v>
      </c>
    </row>
    <row r="1416" spans="1:4" x14ac:dyDescent="0.25">
      <c r="A1416" t="s">
        <v>2632</v>
      </c>
      <c r="B1416" t="s">
        <v>429</v>
      </c>
      <c r="C1416">
        <v>10</v>
      </c>
      <c r="D1416" t="s">
        <v>2594</v>
      </c>
    </row>
    <row r="1417" spans="1:4" x14ac:dyDescent="0.25">
      <c r="A1417" t="s">
        <v>2632</v>
      </c>
      <c r="B1417" t="s">
        <v>431</v>
      </c>
      <c r="C1417">
        <v>11</v>
      </c>
      <c r="D1417" t="s">
        <v>2594</v>
      </c>
    </row>
    <row r="1418" spans="1:4" x14ac:dyDescent="0.25">
      <c r="A1418" t="s">
        <v>2632</v>
      </c>
      <c r="B1418" t="s">
        <v>433</v>
      </c>
      <c r="C1418">
        <v>12</v>
      </c>
      <c r="D1418" t="s">
        <v>2594</v>
      </c>
    </row>
    <row r="1419" spans="1:4" x14ac:dyDescent="0.25">
      <c r="A1419" t="s">
        <v>2632</v>
      </c>
      <c r="B1419" t="s">
        <v>435</v>
      </c>
      <c r="C1419">
        <v>13</v>
      </c>
      <c r="D1419" t="s">
        <v>2594</v>
      </c>
    </row>
    <row r="1420" spans="1:4" x14ac:dyDescent="0.25">
      <c r="A1420" t="s">
        <v>2632</v>
      </c>
      <c r="B1420" t="s">
        <v>437</v>
      </c>
      <c r="C1420">
        <v>14</v>
      </c>
      <c r="D1420" t="s">
        <v>2594</v>
      </c>
    </row>
    <row r="1421" spans="1:4" x14ac:dyDescent="0.25">
      <c r="A1421" t="s">
        <v>2632</v>
      </c>
      <c r="B1421" t="s">
        <v>439</v>
      </c>
      <c r="C1421">
        <v>15</v>
      </c>
      <c r="D1421" t="s">
        <v>2594</v>
      </c>
    </row>
    <row r="1422" spans="1:4" x14ac:dyDescent="0.25">
      <c r="A1422" t="s">
        <v>2632</v>
      </c>
      <c r="B1422" t="s">
        <v>441</v>
      </c>
      <c r="C1422">
        <v>16</v>
      </c>
      <c r="D1422" t="s">
        <v>2594</v>
      </c>
    </row>
    <row r="1423" spans="1:4" x14ac:dyDescent="0.25">
      <c r="A1423" t="s">
        <v>2632</v>
      </c>
      <c r="B1423" t="s">
        <v>443</v>
      </c>
      <c r="C1423">
        <v>17</v>
      </c>
      <c r="D1423" t="s">
        <v>2594</v>
      </c>
    </row>
    <row r="1424" spans="1:4" x14ac:dyDescent="0.25">
      <c r="A1424" t="s">
        <v>2632</v>
      </c>
      <c r="B1424" t="s">
        <v>584</v>
      </c>
      <c r="C1424">
        <v>18</v>
      </c>
      <c r="D1424" t="s">
        <v>2594</v>
      </c>
    </row>
    <row r="1425" spans="1:4" x14ac:dyDescent="0.25">
      <c r="A1425" t="s">
        <v>2632</v>
      </c>
      <c r="B1425" t="s">
        <v>447</v>
      </c>
      <c r="C1425">
        <v>19</v>
      </c>
      <c r="D1425" t="s">
        <v>2594</v>
      </c>
    </row>
    <row r="1426" spans="1:4" x14ac:dyDescent="0.25">
      <c r="A1426" t="s">
        <v>2632</v>
      </c>
      <c r="B1426" t="s">
        <v>449</v>
      </c>
      <c r="C1426">
        <v>20</v>
      </c>
      <c r="D1426" t="s">
        <v>2594</v>
      </c>
    </row>
    <row r="1427" spans="1:4" x14ac:dyDescent="0.25">
      <c r="A1427" t="s">
        <v>2632</v>
      </c>
      <c r="B1427" t="s">
        <v>451</v>
      </c>
      <c r="C1427">
        <v>21</v>
      </c>
      <c r="D1427" t="s">
        <v>2594</v>
      </c>
    </row>
    <row r="1428" spans="1:4" x14ac:dyDescent="0.25">
      <c r="A1428" t="s">
        <v>2632</v>
      </c>
      <c r="B1428" t="s">
        <v>453</v>
      </c>
      <c r="C1428">
        <v>22</v>
      </c>
      <c r="D1428" t="s">
        <v>2594</v>
      </c>
    </row>
    <row r="1429" spans="1:4" x14ac:dyDescent="0.25">
      <c r="A1429" t="s">
        <v>2632</v>
      </c>
      <c r="B1429" t="s">
        <v>455</v>
      </c>
      <c r="C1429">
        <v>23</v>
      </c>
      <c r="D1429" t="s">
        <v>2594</v>
      </c>
    </row>
    <row r="1430" spans="1:4" x14ac:dyDescent="0.25">
      <c r="A1430" t="s">
        <v>2632</v>
      </c>
      <c r="B1430" t="s">
        <v>457</v>
      </c>
      <c r="C1430">
        <v>24</v>
      </c>
      <c r="D1430" t="s">
        <v>2594</v>
      </c>
    </row>
    <row r="1431" spans="1:4" x14ac:dyDescent="0.25">
      <c r="A1431" t="s">
        <v>2632</v>
      </c>
      <c r="B1431" t="s">
        <v>459</v>
      </c>
      <c r="C1431">
        <v>25</v>
      </c>
      <c r="D1431" t="s">
        <v>2594</v>
      </c>
    </row>
    <row r="1432" spans="1:4" x14ac:dyDescent="0.25">
      <c r="A1432" t="s">
        <v>2632</v>
      </c>
      <c r="B1432" t="s">
        <v>461</v>
      </c>
      <c r="C1432">
        <v>26</v>
      </c>
      <c r="D1432" t="s">
        <v>2594</v>
      </c>
    </row>
    <row r="1433" spans="1:4" x14ac:dyDescent="0.25">
      <c r="A1433" t="s">
        <v>2632</v>
      </c>
      <c r="B1433" t="s">
        <v>463</v>
      </c>
      <c r="C1433">
        <v>27</v>
      </c>
      <c r="D1433" t="s">
        <v>2594</v>
      </c>
    </row>
    <row r="1434" spans="1:4" x14ac:dyDescent="0.25">
      <c r="A1434" t="s">
        <v>2632</v>
      </c>
      <c r="B1434" t="s">
        <v>465</v>
      </c>
      <c r="C1434">
        <v>28</v>
      </c>
      <c r="D1434" t="s">
        <v>2594</v>
      </c>
    </row>
    <row r="1435" spans="1:4" x14ac:dyDescent="0.25">
      <c r="A1435" t="s">
        <v>2632</v>
      </c>
      <c r="B1435" t="s">
        <v>467</v>
      </c>
      <c r="C1435">
        <v>29</v>
      </c>
      <c r="D1435" t="s">
        <v>2594</v>
      </c>
    </row>
    <row r="1436" spans="1:4" x14ac:dyDescent="0.25">
      <c r="A1436" t="s">
        <v>2632</v>
      </c>
      <c r="B1436" t="s">
        <v>469</v>
      </c>
      <c r="C1436">
        <v>30</v>
      </c>
      <c r="D1436" t="s">
        <v>2594</v>
      </c>
    </row>
    <row r="1437" spans="1:4" x14ac:dyDescent="0.25">
      <c r="A1437" t="s">
        <v>2632</v>
      </c>
      <c r="B1437" t="s">
        <v>471</v>
      </c>
      <c r="C1437">
        <v>31</v>
      </c>
      <c r="D1437" t="s">
        <v>2594</v>
      </c>
    </row>
    <row r="1438" spans="1:4" x14ac:dyDescent="0.25">
      <c r="A1438" t="s">
        <v>2632</v>
      </c>
      <c r="B1438" t="s">
        <v>473</v>
      </c>
      <c r="C1438">
        <v>32</v>
      </c>
      <c r="D1438" t="s">
        <v>2594</v>
      </c>
    </row>
    <row r="1439" spans="1:4" x14ac:dyDescent="0.25">
      <c r="A1439" t="s">
        <v>2632</v>
      </c>
      <c r="B1439" t="s">
        <v>475</v>
      </c>
      <c r="C1439">
        <v>33</v>
      </c>
      <c r="D1439" t="s">
        <v>2594</v>
      </c>
    </row>
    <row r="1440" spans="1:4" x14ac:dyDescent="0.25">
      <c r="A1440" t="s">
        <v>2632</v>
      </c>
      <c r="B1440" t="s">
        <v>477</v>
      </c>
      <c r="C1440">
        <v>34</v>
      </c>
      <c r="D1440" t="s">
        <v>2594</v>
      </c>
    </row>
    <row r="1441" spans="1:4" x14ac:dyDescent="0.25">
      <c r="A1441" t="s">
        <v>2632</v>
      </c>
      <c r="B1441" t="s">
        <v>479</v>
      </c>
      <c r="C1441">
        <v>35</v>
      </c>
      <c r="D1441" t="s">
        <v>2594</v>
      </c>
    </row>
    <row r="1442" spans="1:4" x14ac:dyDescent="0.25">
      <c r="A1442" t="s">
        <v>2632</v>
      </c>
      <c r="B1442" t="s">
        <v>481</v>
      </c>
      <c r="C1442">
        <v>36</v>
      </c>
      <c r="D1442" t="s">
        <v>2594</v>
      </c>
    </row>
    <row r="1443" spans="1:4" x14ac:dyDescent="0.25">
      <c r="A1443" t="s">
        <v>2632</v>
      </c>
      <c r="B1443" t="s">
        <v>483</v>
      </c>
      <c r="C1443">
        <v>37</v>
      </c>
      <c r="D1443" t="s">
        <v>2594</v>
      </c>
    </row>
    <row r="1444" spans="1:4" x14ac:dyDescent="0.25">
      <c r="A1444" t="s">
        <v>2632</v>
      </c>
      <c r="B1444" t="s">
        <v>485</v>
      </c>
      <c r="C1444">
        <v>38</v>
      </c>
      <c r="D1444" t="s">
        <v>2594</v>
      </c>
    </row>
    <row r="1445" spans="1:4" x14ac:dyDescent="0.25">
      <c r="A1445" t="s">
        <v>2632</v>
      </c>
      <c r="B1445" t="s">
        <v>487</v>
      </c>
      <c r="C1445">
        <v>39</v>
      </c>
      <c r="D1445" t="s">
        <v>2594</v>
      </c>
    </row>
    <row r="1446" spans="1:4" x14ac:dyDescent="0.25">
      <c r="A1446" t="s">
        <v>2632</v>
      </c>
      <c r="B1446" t="s">
        <v>489</v>
      </c>
      <c r="C1446">
        <v>40</v>
      </c>
      <c r="D1446" t="s">
        <v>2594</v>
      </c>
    </row>
    <row r="1447" spans="1:4" x14ac:dyDescent="0.25">
      <c r="A1447" t="s">
        <v>2632</v>
      </c>
      <c r="B1447" t="s">
        <v>491</v>
      </c>
      <c r="C1447">
        <v>41</v>
      </c>
      <c r="D1447" t="s">
        <v>2594</v>
      </c>
    </row>
    <row r="1448" spans="1:4" x14ac:dyDescent="0.25">
      <c r="A1448" t="s">
        <v>2632</v>
      </c>
      <c r="B1448" t="s">
        <v>493</v>
      </c>
      <c r="C1448">
        <v>42</v>
      </c>
      <c r="D1448" t="s">
        <v>2594</v>
      </c>
    </row>
    <row r="1449" spans="1:4" x14ac:dyDescent="0.25">
      <c r="A1449" t="s">
        <v>2632</v>
      </c>
      <c r="B1449" t="s">
        <v>499</v>
      </c>
      <c r="C1449">
        <v>43</v>
      </c>
      <c r="D1449" t="s">
        <v>2594</v>
      </c>
    </row>
    <row r="1450" spans="1:4" x14ac:dyDescent="0.25">
      <c r="A1450" t="s">
        <v>2632</v>
      </c>
      <c r="B1450" t="s">
        <v>501</v>
      </c>
      <c r="C1450">
        <v>44</v>
      </c>
      <c r="D1450" t="s">
        <v>2594</v>
      </c>
    </row>
    <row r="1451" spans="1:4" x14ac:dyDescent="0.25">
      <c r="A1451" t="s">
        <v>2632</v>
      </c>
      <c r="B1451" t="s">
        <v>515</v>
      </c>
      <c r="C1451">
        <v>45</v>
      </c>
      <c r="D1451" t="s">
        <v>2594</v>
      </c>
    </row>
    <row r="1452" spans="1:4" x14ac:dyDescent="0.25">
      <c r="A1452" t="s">
        <v>2632</v>
      </c>
      <c r="B1452" t="s">
        <v>517</v>
      </c>
      <c r="C1452">
        <v>46</v>
      </c>
      <c r="D1452" t="s">
        <v>2594</v>
      </c>
    </row>
    <row r="1453" spans="1:4" x14ac:dyDescent="0.25">
      <c r="A1453" t="s">
        <v>2632</v>
      </c>
      <c r="B1453" t="s">
        <v>519</v>
      </c>
      <c r="C1453">
        <v>47</v>
      </c>
      <c r="D1453" t="s">
        <v>2594</v>
      </c>
    </row>
    <row r="1454" spans="1:4" x14ac:dyDescent="0.25">
      <c r="A1454" t="s">
        <v>2632</v>
      </c>
      <c r="B1454" t="s">
        <v>521</v>
      </c>
      <c r="C1454">
        <v>48</v>
      </c>
      <c r="D1454" t="s">
        <v>2594</v>
      </c>
    </row>
    <row r="1455" spans="1:4" x14ac:dyDescent="0.25">
      <c r="A1455" t="s">
        <v>2632</v>
      </c>
      <c r="B1455" t="s">
        <v>523</v>
      </c>
      <c r="C1455">
        <v>49</v>
      </c>
      <c r="D1455" t="s">
        <v>2594</v>
      </c>
    </row>
    <row r="1456" spans="1:4" x14ac:dyDescent="0.25">
      <c r="A1456" t="s">
        <v>2632</v>
      </c>
      <c r="B1456" t="s">
        <v>525</v>
      </c>
      <c r="C1456">
        <v>50</v>
      </c>
      <c r="D1456" t="s">
        <v>2594</v>
      </c>
    </row>
    <row r="1457" spans="1:4" x14ac:dyDescent="0.25">
      <c r="A1457" t="s">
        <v>2632</v>
      </c>
      <c r="B1457" t="s">
        <v>527</v>
      </c>
      <c r="C1457">
        <v>51</v>
      </c>
      <c r="D1457" t="s">
        <v>2594</v>
      </c>
    </row>
    <row r="1458" spans="1:4" x14ac:dyDescent="0.25">
      <c r="A1458" t="s">
        <v>2632</v>
      </c>
      <c r="B1458" t="s">
        <v>529</v>
      </c>
      <c r="C1458">
        <v>52</v>
      </c>
      <c r="D1458" t="s">
        <v>2594</v>
      </c>
    </row>
    <row r="1459" spans="1:4" x14ac:dyDescent="0.25">
      <c r="A1459" t="s">
        <v>2632</v>
      </c>
      <c r="B1459" t="s">
        <v>531</v>
      </c>
      <c r="C1459">
        <v>53</v>
      </c>
      <c r="D1459" t="s">
        <v>2594</v>
      </c>
    </row>
    <row r="1460" spans="1:4" x14ac:dyDescent="0.25">
      <c r="A1460" t="s">
        <v>2632</v>
      </c>
      <c r="B1460" t="s">
        <v>533</v>
      </c>
      <c r="C1460">
        <v>54</v>
      </c>
      <c r="D1460" t="s">
        <v>2594</v>
      </c>
    </row>
    <row r="1461" spans="1:4" x14ac:dyDescent="0.25">
      <c r="A1461" t="s">
        <v>2632</v>
      </c>
      <c r="B1461" t="s">
        <v>535</v>
      </c>
      <c r="C1461">
        <v>55</v>
      </c>
      <c r="D1461" t="s">
        <v>2594</v>
      </c>
    </row>
    <row r="1462" spans="1:4" x14ac:dyDescent="0.25">
      <c r="A1462" t="s">
        <v>2632</v>
      </c>
      <c r="B1462" t="s">
        <v>537</v>
      </c>
      <c r="C1462">
        <v>56</v>
      </c>
      <c r="D1462" t="s">
        <v>2594</v>
      </c>
    </row>
    <row r="1463" spans="1:4" x14ac:dyDescent="0.25">
      <c r="A1463" t="s">
        <v>2632</v>
      </c>
      <c r="B1463" t="s">
        <v>539</v>
      </c>
      <c r="C1463">
        <v>57</v>
      </c>
      <c r="D1463" t="s">
        <v>2594</v>
      </c>
    </row>
    <row r="1464" spans="1:4" x14ac:dyDescent="0.25">
      <c r="A1464" t="s">
        <v>2632</v>
      </c>
      <c r="B1464" t="s">
        <v>541</v>
      </c>
      <c r="C1464">
        <v>58</v>
      </c>
      <c r="D1464" t="s">
        <v>2594</v>
      </c>
    </row>
    <row r="1465" spans="1:4" x14ac:dyDescent="0.25">
      <c r="A1465" t="s">
        <v>2632</v>
      </c>
      <c r="B1465" t="s">
        <v>543</v>
      </c>
      <c r="C1465">
        <v>59</v>
      </c>
      <c r="D1465" t="s">
        <v>2594</v>
      </c>
    </row>
    <row r="1466" spans="1:4" x14ac:dyDescent="0.25">
      <c r="A1466" t="s">
        <v>2632</v>
      </c>
      <c r="B1466" t="s">
        <v>545</v>
      </c>
      <c r="C1466">
        <v>60</v>
      </c>
      <c r="D1466" t="s">
        <v>2594</v>
      </c>
    </row>
    <row r="1467" spans="1:4" x14ac:dyDescent="0.25">
      <c r="A1467" t="s">
        <v>2632</v>
      </c>
      <c r="B1467" t="s">
        <v>547</v>
      </c>
      <c r="C1467">
        <v>61</v>
      </c>
      <c r="D1467" t="s">
        <v>2594</v>
      </c>
    </row>
    <row r="1468" spans="1:4" x14ac:dyDescent="0.25">
      <c r="A1468" t="s">
        <v>2632</v>
      </c>
      <c r="B1468" t="s">
        <v>549</v>
      </c>
      <c r="C1468">
        <v>62</v>
      </c>
      <c r="D1468" t="s">
        <v>2594</v>
      </c>
    </row>
    <row r="1469" spans="1:4" x14ac:dyDescent="0.25">
      <c r="A1469" t="s">
        <v>2632</v>
      </c>
      <c r="B1469" t="s">
        <v>551</v>
      </c>
      <c r="C1469">
        <v>63</v>
      </c>
      <c r="D1469" t="s">
        <v>2594</v>
      </c>
    </row>
    <row r="1470" spans="1:4" x14ac:dyDescent="0.25">
      <c r="A1470" t="s">
        <v>2632</v>
      </c>
      <c r="B1470" t="s">
        <v>553</v>
      </c>
      <c r="C1470">
        <v>64</v>
      </c>
      <c r="D1470" t="s">
        <v>2594</v>
      </c>
    </row>
    <row r="1471" spans="1:4" x14ac:dyDescent="0.25">
      <c r="A1471" t="s">
        <v>2632</v>
      </c>
      <c r="B1471" t="s">
        <v>665</v>
      </c>
      <c r="C1471">
        <v>65</v>
      </c>
      <c r="D1471" t="s">
        <v>2594</v>
      </c>
    </row>
    <row r="1472" spans="1:4" x14ac:dyDescent="0.25">
      <c r="A1472" t="s">
        <v>2632</v>
      </c>
      <c r="B1472" t="s">
        <v>666</v>
      </c>
      <c r="C1472">
        <v>66</v>
      </c>
      <c r="D1472" t="s">
        <v>2594</v>
      </c>
    </row>
    <row r="1473" spans="1:4" x14ac:dyDescent="0.25">
      <c r="A1473" t="s">
        <v>2632</v>
      </c>
      <c r="B1473" t="s">
        <v>667</v>
      </c>
      <c r="C1473">
        <v>67</v>
      </c>
      <c r="D1473" t="s">
        <v>2594</v>
      </c>
    </row>
    <row r="1474" spans="1:4" x14ac:dyDescent="0.25">
      <c r="A1474" t="s">
        <v>2632</v>
      </c>
      <c r="B1474" t="s">
        <v>669</v>
      </c>
      <c r="C1474">
        <v>68</v>
      </c>
      <c r="D1474" t="s">
        <v>2594</v>
      </c>
    </row>
    <row r="1475" spans="1:4" x14ac:dyDescent="0.25">
      <c r="A1475" t="s">
        <v>2632</v>
      </c>
      <c r="B1475" t="s">
        <v>555</v>
      </c>
      <c r="C1475">
        <v>69</v>
      </c>
      <c r="D1475" t="s">
        <v>2594</v>
      </c>
    </row>
    <row r="1476" spans="1:4" x14ac:dyDescent="0.25">
      <c r="A1476" t="s">
        <v>2632</v>
      </c>
      <c r="B1476" t="s">
        <v>557</v>
      </c>
      <c r="C1476">
        <v>70</v>
      </c>
      <c r="D1476" t="s">
        <v>2594</v>
      </c>
    </row>
    <row r="1477" spans="1:4" x14ac:dyDescent="0.25">
      <c r="A1477" t="s">
        <v>2632</v>
      </c>
      <c r="B1477" t="s">
        <v>559</v>
      </c>
      <c r="C1477">
        <v>71</v>
      </c>
      <c r="D1477" t="s">
        <v>2594</v>
      </c>
    </row>
    <row r="1478" spans="1:4" x14ac:dyDescent="0.25">
      <c r="A1478" t="s">
        <v>2632</v>
      </c>
      <c r="B1478" t="s">
        <v>561</v>
      </c>
      <c r="C1478">
        <v>72</v>
      </c>
      <c r="D1478" t="s">
        <v>2594</v>
      </c>
    </row>
    <row r="1479" spans="1:4" x14ac:dyDescent="0.25">
      <c r="A1479" t="s">
        <v>2632</v>
      </c>
      <c r="B1479" t="s">
        <v>675</v>
      </c>
      <c r="C1479">
        <v>73</v>
      </c>
      <c r="D1479" t="s">
        <v>2594</v>
      </c>
    </row>
    <row r="1480" spans="1:4" x14ac:dyDescent="0.25">
      <c r="A1480" t="s">
        <v>2632</v>
      </c>
      <c r="B1480" t="s">
        <v>676</v>
      </c>
      <c r="C1480">
        <v>74</v>
      </c>
      <c r="D1480" t="s">
        <v>2594</v>
      </c>
    </row>
    <row r="1481" spans="1:4" x14ac:dyDescent="0.25">
      <c r="A1481" t="s">
        <v>2632</v>
      </c>
      <c r="B1481" t="s">
        <v>678</v>
      </c>
      <c r="C1481">
        <v>75</v>
      </c>
      <c r="D1481" t="s">
        <v>2594</v>
      </c>
    </row>
    <row r="1482" spans="1:4" x14ac:dyDescent="0.25">
      <c r="A1482" t="s">
        <v>2632</v>
      </c>
      <c r="B1482" t="s">
        <v>680</v>
      </c>
      <c r="C1482">
        <v>76</v>
      </c>
      <c r="D1482" t="s">
        <v>2594</v>
      </c>
    </row>
    <row r="1483" spans="1:4" x14ac:dyDescent="0.25">
      <c r="A1483" t="s">
        <v>2632</v>
      </c>
      <c r="B1483" t="s">
        <v>682</v>
      </c>
      <c r="C1483">
        <v>77</v>
      </c>
      <c r="D1483" t="s">
        <v>2594</v>
      </c>
    </row>
    <row r="1484" spans="1:4" x14ac:dyDescent="0.25">
      <c r="A1484" t="s">
        <v>2632</v>
      </c>
      <c r="B1484" t="s">
        <v>684</v>
      </c>
      <c r="C1484">
        <v>78</v>
      </c>
      <c r="D1484" t="s">
        <v>2594</v>
      </c>
    </row>
    <row r="1485" spans="1:4" x14ac:dyDescent="0.25">
      <c r="A1485" t="s">
        <v>2632</v>
      </c>
      <c r="B1485" t="s">
        <v>686</v>
      </c>
      <c r="C1485">
        <v>79</v>
      </c>
      <c r="D1485" t="s">
        <v>2594</v>
      </c>
    </row>
    <row r="1486" spans="1:4" x14ac:dyDescent="0.25">
      <c r="A1486" t="s">
        <v>2632</v>
      </c>
      <c r="B1486" t="s">
        <v>688</v>
      </c>
      <c r="C1486">
        <v>80</v>
      </c>
      <c r="D1486" t="s">
        <v>2594</v>
      </c>
    </row>
    <row r="1487" spans="1:4" x14ac:dyDescent="0.25">
      <c r="A1487" t="s">
        <v>2632</v>
      </c>
      <c r="B1487" t="s">
        <v>690</v>
      </c>
      <c r="C1487">
        <v>81</v>
      </c>
      <c r="D1487" t="s">
        <v>2594</v>
      </c>
    </row>
    <row r="1488" spans="1:4" x14ac:dyDescent="0.25">
      <c r="A1488" t="s">
        <v>2632</v>
      </c>
      <c r="B1488" t="s">
        <v>692</v>
      </c>
      <c r="C1488">
        <v>82</v>
      </c>
      <c r="D1488" t="s">
        <v>2594</v>
      </c>
    </row>
    <row r="1489" spans="1:4" x14ac:dyDescent="0.25">
      <c r="A1489" t="s">
        <v>2632</v>
      </c>
      <c r="B1489" t="s">
        <v>694</v>
      </c>
      <c r="C1489">
        <v>83</v>
      </c>
      <c r="D1489" t="s">
        <v>2594</v>
      </c>
    </row>
    <row r="1490" spans="1:4" x14ac:dyDescent="0.25">
      <c r="A1490" t="s">
        <v>2632</v>
      </c>
      <c r="B1490" t="s">
        <v>696</v>
      </c>
      <c r="C1490">
        <v>84</v>
      </c>
      <c r="D1490" t="s">
        <v>2594</v>
      </c>
    </row>
    <row r="1491" spans="1:4" x14ac:dyDescent="0.25">
      <c r="A1491" t="s">
        <v>2632</v>
      </c>
      <c r="B1491" t="s">
        <v>698</v>
      </c>
      <c r="C1491">
        <v>85</v>
      </c>
      <c r="D1491" t="s">
        <v>2594</v>
      </c>
    </row>
    <row r="1492" spans="1:4" x14ac:dyDescent="0.25">
      <c r="A1492" t="s">
        <v>2632</v>
      </c>
      <c r="B1492" t="s">
        <v>700</v>
      </c>
      <c r="C1492">
        <v>86</v>
      </c>
      <c r="D1492" t="s">
        <v>2594</v>
      </c>
    </row>
    <row r="1493" spans="1:4" x14ac:dyDescent="0.25">
      <c r="A1493" t="s">
        <v>2632</v>
      </c>
      <c r="B1493" t="s">
        <v>702</v>
      </c>
      <c r="C1493">
        <v>87</v>
      </c>
      <c r="D1493" t="s">
        <v>2594</v>
      </c>
    </row>
    <row r="1494" spans="1:4" x14ac:dyDescent="0.25">
      <c r="A1494" t="s">
        <v>2632</v>
      </c>
      <c r="B1494" t="s">
        <v>710</v>
      </c>
      <c r="C1494">
        <v>88</v>
      </c>
      <c r="D1494" t="s">
        <v>2594</v>
      </c>
    </row>
    <row r="1495" spans="1:4" x14ac:dyDescent="0.25">
      <c r="A1495" t="s">
        <v>2632</v>
      </c>
      <c r="B1495" t="s">
        <v>712</v>
      </c>
      <c r="C1495">
        <v>89</v>
      </c>
      <c r="D1495" t="s">
        <v>2594</v>
      </c>
    </row>
    <row r="1496" spans="1:4" x14ac:dyDescent="0.25">
      <c r="A1496" t="s">
        <v>2632</v>
      </c>
      <c r="B1496" t="s">
        <v>714</v>
      </c>
      <c r="C1496">
        <v>90</v>
      </c>
      <c r="D1496" t="s">
        <v>2594</v>
      </c>
    </row>
    <row r="1497" spans="1:4" x14ac:dyDescent="0.25">
      <c r="A1497" t="s">
        <v>2632</v>
      </c>
      <c r="B1497" t="s">
        <v>2593</v>
      </c>
      <c r="C1497">
        <v>6</v>
      </c>
      <c r="D1497" t="s">
        <v>2596</v>
      </c>
    </row>
    <row r="1498" spans="1:4" x14ac:dyDescent="0.25">
      <c r="A1498" t="s">
        <v>2632</v>
      </c>
      <c r="B1498" t="s">
        <v>2595</v>
      </c>
      <c r="C1498">
        <v>8</v>
      </c>
      <c r="D1498" t="s">
        <v>2596</v>
      </c>
    </row>
    <row r="1499" spans="1:4" x14ac:dyDescent="0.25">
      <c r="A1499" t="s">
        <v>2632</v>
      </c>
      <c r="B1499" t="s">
        <v>418</v>
      </c>
      <c r="C1499">
        <v>6</v>
      </c>
      <c r="D1499" t="s">
        <v>2596</v>
      </c>
    </row>
    <row r="1500" spans="1:4" x14ac:dyDescent="0.25">
      <c r="A1500" t="s">
        <v>2632</v>
      </c>
      <c r="B1500" t="s">
        <v>607</v>
      </c>
      <c r="C1500">
        <v>7</v>
      </c>
      <c r="D1500" t="s">
        <v>2596</v>
      </c>
    </row>
    <row r="1501" spans="1:4" x14ac:dyDescent="0.25">
      <c r="A1501" t="s">
        <v>2632</v>
      </c>
      <c r="B1501" t="s">
        <v>608</v>
      </c>
      <c r="C1501">
        <v>8</v>
      </c>
      <c r="D1501" t="s">
        <v>2596</v>
      </c>
    </row>
    <row r="1502" spans="1:4" x14ac:dyDescent="0.25">
      <c r="A1502" t="s">
        <v>2633</v>
      </c>
      <c r="B1502" t="s">
        <v>2593</v>
      </c>
      <c r="C1502">
        <v>5</v>
      </c>
      <c r="D1502" t="s">
        <v>2594</v>
      </c>
    </row>
    <row r="1503" spans="1:4" x14ac:dyDescent="0.25">
      <c r="A1503" t="s">
        <v>2633</v>
      </c>
      <c r="B1503" t="s">
        <v>2595</v>
      </c>
      <c r="C1503">
        <v>90</v>
      </c>
      <c r="D1503" t="s">
        <v>2594</v>
      </c>
    </row>
    <row r="1504" spans="1:4" x14ac:dyDescent="0.25">
      <c r="A1504" t="s">
        <v>2633</v>
      </c>
      <c r="B1504" t="s">
        <v>421</v>
      </c>
      <c r="C1504">
        <v>5</v>
      </c>
      <c r="D1504" t="s">
        <v>2594</v>
      </c>
    </row>
    <row r="1505" spans="1:4" x14ac:dyDescent="0.25">
      <c r="A1505" t="s">
        <v>2633</v>
      </c>
      <c r="B1505" t="s">
        <v>423</v>
      </c>
      <c r="C1505">
        <v>6</v>
      </c>
      <c r="D1505" t="s">
        <v>2594</v>
      </c>
    </row>
    <row r="1506" spans="1:4" x14ac:dyDescent="0.25">
      <c r="A1506" t="s">
        <v>2633</v>
      </c>
      <c r="B1506" t="s">
        <v>613</v>
      </c>
      <c r="C1506">
        <v>7</v>
      </c>
      <c r="D1506" t="s">
        <v>2594</v>
      </c>
    </row>
    <row r="1507" spans="1:4" x14ac:dyDescent="0.25">
      <c r="A1507" t="s">
        <v>2633</v>
      </c>
      <c r="B1507" t="s">
        <v>427</v>
      </c>
      <c r="C1507">
        <v>8</v>
      </c>
      <c r="D1507" t="s">
        <v>2594</v>
      </c>
    </row>
    <row r="1508" spans="1:4" x14ac:dyDescent="0.25">
      <c r="A1508" t="s">
        <v>2633</v>
      </c>
      <c r="B1508" t="s">
        <v>573</v>
      </c>
      <c r="C1508">
        <v>9</v>
      </c>
      <c r="D1508" t="s">
        <v>2594</v>
      </c>
    </row>
    <row r="1509" spans="1:4" x14ac:dyDescent="0.25">
      <c r="A1509" t="s">
        <v>2633</v>
      </c>
      <c r="B1509" t="s">
        <v>429</v>
      </c>
      <c r="C1509">
        <v>10</v>
      </c>
      <c r="D1509" t="s">
        <v>2594</v>
      </c>
    </row>
    <row r="1510" spans="1:4" x14ac:dyDescent="0.25">
      <c r="A1510" t="s">
        <v>2633</v>
      </c>
      <c r="B1510" t="s">
        <v>431</v>
      </c>
      <c r="C1510">
        <v>11</v>
      </c>
      <c r="D1510" t="s">
        <v>2594</v>
      </c>
    </row>
    <row r="1511" spans="1:4" x14ac:dyDescent="0.25">
      <c r="A1511" t="s">
        <v>2633</v>
      </c>
      <c r="B1511" t="s">
        <v>433</v>
      </c>
      <c r="C1511">
        <v>12</v>
      </c>
      <c r="D1511" t="s">
        <v>2594</v>
      </c>
    </row>
    <row r="1512" spans="1:4" x14ac:dyDescent="0.25">
      <c r="A1512" t="s">
        <v>2633</v>
      </c>
      <c r="B1512" t="s">
        <v>435</v>
      </c>
      <c r="C1512">
        <v>13</v>
      </c>
      <c r="D1512" t="s">
        <v>2594</v>
      </c>
    </row>
    <row r="1513" spans="1:4" x14ac:dyDescent="0.25">
      <c r="A1513" t="s">
        <v>2633</v>
      </c>
      <c r="B1513" t="s">
        <v>437</v>
      </c>
      <c r="C1513">
        <v>14</v>
      </c>
      <c r="D1513" t="s">
        <v>2594</v>
      </c>
    </row>
    <row r="1514" spans="1:4" x14ac:dyDescent="0.25">
      <c r="A1514" t="s">
        <v>2633</v>
      </c>
      <c r="B1514" t="s">
        <v>439</v>
      </c>
      <c r="C1514">
        <v>15</v>
      </c>
      <c r="D1514" t="s">
        <v>2594</v>
      </c>
    </row>
    <row r="1515" spans="1:4" x14ac:dyDescent="0.25">
      <c r="A1515" t="s">
        <v>2633</v>
      </c>
      <c r="B1515" t="s">
        <v>441</v>
      </c>
      <c r="C1515">
        <v>16</v>
      </c>
      <c r="D1515" t="s">
        <v>2594</v>
      </c>
    </row>
    <row r="1516" spans="1:4" x14ac:dyDescent="0.25">
      <c r="A1516" t="s">
        <v>2633</v>
      </c>
      <c r="B1516" t="s">
        <v>443</v>
      </c>
      <c r="C1516">
        <v>17</v>
      </c>
      <c r="D1516" t="s">
        <v>2594</v>
      </c>
    </row>
    <row r="1517" spans="1:4" x14ac:dyDescent="0.25">
      <c r="A1517" t="s">
        <v>2633</v>
      </c>
      <c r="B1517" t="s">
        <v>584</v>
      </c>
      <c r="C1517">
        <v>18</v>
      </c>
      <c r="D1517" t="s">
        <v>2594</v>
      </c>
    </row>
    <row r="1518" spans="1:4" x14ac:dyDescent="0.25">
      <c r="A1518" t="s">
        <v>2633</v>
      </c>
      <c r="B1518" t="s">
        <v>447</v>
      </c>
      <c r="C1518">
        <v>19</v>
      </c>
      <c r="D1518" t="s">
        <v>2594</v>
      </c>
    </row>
    <row r="1519" spans="1:4" x14ac:dyDescent="0.25">
      <c r="A1519" t="s">
        <v>2633</v>
      </c>
      <c r="B1519" t="s">
        <v>449</v>
      </c>
      <c r="C1519">
        <v>20</v>
      </c>
      <c r="D1519" t="s">
        <v>2594</v>
      </c>
    </row>
    <row r="1520" spans="1:4" x14ac:dyDescent="0.25">
      <c r="A1520" t="s">
        <v>2633</v>
      </c>
      <c r="B1520" t="s">
        <v>451</v>
      </c>
      <c r="C1520">
        <v>21</v>
      </c>
      <c r="D1520" t="s">
        <v>2594</v>
      </c>
    </row>
    <row r="1521" spans="1:4" x14ac:dyDescent="0.25">
      <c r="A1521" t="s">
        <v>2633</v>
      </c>
      <c r="B1521" t="s">
        <v>453</v>
      </c>
      <c r="C1521">
        <v>22</v>
      </c>
      <c r="D1521" t="s">
        <v>2594</v>
      </c>
    </row>
    <row r="1522" spans="1:4" x14ac:dyDescent="0.25">
      <c r="A1522" t="s">
        <v>2633</v>
      </c>
      <c r="B1522" t="s">
        <v>455</v>
      </c>
      <c r="C1522">
        <v>23</v>
      </c>
      <c r="D1522" t="s">
        <v>2594</v>
      </c>
    </row>
    <row r="1523" spans="1:4" x14ac:dyDescent="0.25">
      <c r="A1523" t="s">
        <v>2633</v>
      </c>
      <c r="B1523" t="s">
        <v>457</v>
      </c>
      <c r="C1523">
        <v>24</v>
      </c>
      <c r="D1523" t="s">
        <v>2594</v>
      </c>
    </row>
    <row r="1524" spans="1:4" x14ac:dyDescent="0.25">
      <c r="A1524" t="s">
        <v>2633</v>
      </c>
      <c r="B1524" t="s">
        <v>459</v>
      </c>
      <c r="C1524">
        <v>25</v>
      </c>
      <c r="D1524" t="s">
        <v>2594</v>
      </c>
    </row>
    <row r="1525" spans="1:4" x14ac:dyDescent="0.25">
      <c r="A1525" t="s">
        <v>2633</v>
      </c>
      <c r="B1525" t="s">
        <v>461</v>
      </c>
      <c r="C1525">
        <v>26</v>
      </c>
      <c r="D1525" t="s">
        <v>2594</v>
      </c>
    </row>
    <row r="1526" spans="1:4" x14ac:dyDescent="0.25">
      <c r="A1526" t="s">
        <v>2633</v>
      </c>
      <c r="B1526" t="s">
        <v>463</v>
      </c>
      <c r="C1526">
        <v>27</v>
      </c>
      <c r="D1526" t="s">
        <v>2594</v>
      </c>
    </row>
    <row r="1527" spans="1:4" x14ac:dyDescent="0.25">
      <c r="A1527" t="s">
        <v>2633</v>
      </c>
      <c r="B1527" t="s">
        <v>465</v>
      </c>
      <c r="C1527">
        <v>28</v>
      </c>
      <c r="D1527" t="s">
        <v>2594</v>
      </c>
    </row>
    <row r="1528" spans="1:4" x14ac:dyDescent="0.25">
      <c r="A1528" t="s">
        <v>2633</v>
      </c>
      <c r="B1528" t="s">
        <v>467</v>
      </c>
      <c r="C1528">
        <v>29</v>
      </c>
      <c r="D1528" t="s">
        <v>2594</v>
      </c>
    </row>
    <row r="1529" spans="1:4" x14ac:dyDescent="0.25">
      <c r="A1529" t="s">
        <v>2633</v>
      </c>
      <c r="B1529" t="s">
        <v>469</v>
      </c>
      <c r="C1529">
        <v>30</v>
      </c>
      <c r="D1529" t="s">
        <v>2594</v>
      </c>
    </row>
    <row r="1530" spans="1:4" x14ac:dyDescent="0.25">
      <c r="A1530" t="s">
        <v>2633</v>
      </c>
      <c r="B1530" t="s">
        <v>471</v>
      </c>
      <c r="C1530">
        <v>31</v>
      </c>
      <c r="D1530" t="s">
        <v>2594</v>
      </c>
    </row>
    <row r="1531" spans="1:4" x14ac:dyDescent="0.25">
      <c r="A1531" t="s">
        <v>2633</v>
      </c>
      <c r="B1531" t="s">
        <v>473</v>
      </c>
      <c r="C1531">
        <v>32</v>
      </c>
      <c r="D1531" t="s">
        <v>2594</v>
      </c>
    </row>
    <row r="1532" spans="1:4" x14ac:dyDescent="0.25">
      <c r="A1532" t="s">
        <v>2633</v>
      </c>
      <c r="B1532" t="s">
        <v>475</v>
      </c>
      <c r="C1532">
        <v>33</v>
      </c>
      <c r="D1532" t="s">
        <v>2594</v>
      </c>
    </row>
    <row r="1533" spans="1:4" x14ac:dyDescent="0.25">
      <c r="A1533" t="s">
        <v>2633</v>
      </c>
      <c r="B1533" t="s">
        <v>477</v>
      </c>
      <c r="C1533">
        <v>34</v>
      </c>
      <c r="D1533" t="s">
        <v>2594</v>
      </c>
    </row>
    <row r="1534" spans="1:4" x14ac:dyDescent="0.25">
      <c r="A1534" t="s">
        <v>2633</v>
      </c>
      <c r="B1534" t="s">
        <v>479</v>
      </c>
      <c r="C1534">
        <v>35</v>
      </c>
      <c r="D1534" t="s">
        <v>2594</v>
      </c>
    </row>
    <row r="1535" spans="1:4" x14ac:dyDescent="0.25">
      <c r="A1535" t="s">
        <v>2633</v>
      </c>
      <c r="B1535" t="s">
        <v>481</v>
      </c>
      <c r="C1535">
        <v>36</v>
      </c>
      <c r="D1535" t="s">
        <v>2594</v>
      </c>
    </row>
    <row r="1536" spans="1:4" x14ac:dyDescent="0.25">
      <c r="A1536" t="s">
        <v>2633</v>
      </c>
      <c r="B1536" t="s">
        <v>483</v>
      </c>
      <c r="C1536">
        <v>37</v>
      </c>
      <c r="D1536" t="s">
        <v>2594</v>
      </c>
    </row>
    <row r="1537" spans="1:4" x14ac:dyDescent="0.25">
      <c r="A1537" t="s">
        <v>2633</v>
      </c>
      <c r="B1537" t="s">
        <v>485</v>
      </c>
      <c r="C1537">
        <v>38</v>
      </c>
      <c r="D1537" t="s">
        <v>2594</v>
      </c>
    </row>
    <row r="1538" spans="1:4" x14ac:dyDescent="0.25">
      <c r="A1538" t="s">
        <v>2633</v>
      </c>
      <c r="B1538" t="s">
        <v>487</v>
      </c>
      <c r="C1538">
        <v>39</v>
      </c>
      <c r="D1538" t="s">
        <v>2594</v>
      </c>
    </row>
    <row r="1539" spans="1:4" x14ac:dyDescent="0.25">
      <c r="A1539" t="s">
        <v>2633</v>
      </c>
      <c r="B1539" t="s">
        <v>489</v>
      </c>
      <c r="C1539">
        <v>40</v>
      </c>
      <c r="D1539" t="s">
        <v>2594</v>
      </c>
    </row>
    <row r="1540" spans="1:4" x14ac:dyDescent="0.25">
      <c r="A1540" t="s">
        <v>2633</v>
      </c>
      <c r="B1540" t="s">
        <v>491</v>
      </c>
      <c r="C1540">
        <v>41</v>
      </c>
      <c r="D1540" t="s">
        <v>2594</v>
      </c>
    </row>
    <row r="1541" spans="1:4" x14ac:dyDescent="0.25">
      <c r="A1541" t="s">
        <v>2633</v>
      </c>
      <c r="B1541" t="s">
        <v>493</v>
      </c>
      <c r="C1541">
        <v>42</v>
      </c>
      <c r="D1541" t="s">
        <v>2594</v>
      </c>
    </row>
    <row r="1542" spans="1:4" x14ac:dyDescent="0.25">
      <c r="A1542" t="s">
        <v>2633</v>
      </c>
      <c r="B1542" t="s">
        <v>499</v>
      </c>
      <c r="C1542">
        <v>43</v>
      </c>
      <c r="D1542" t="s">
        <v>2594</v>
      </c>
    </row>
    <row r="1543" spans="1:4" x14ac:dyDescent="0.25">
      <c r="A1543" t="s">
        <v>2633</v>
      </c>
      <c r="B1543" t="s">
        <v>501</v>
      </c>
      <c r="C1543">
        <v>44</v>
      </c>
      <c r="D1543" t="s">
        <v>2594</v>
      </c>
    </row>
    <row r="1544" spans="1:4" x14ac:dyDescent="0.25">
      <c r="A1544" t="s">
        <v>2633</v>
      </c>
      <c r="B1544" t="s">
        <v>515</v>
      </c>
      <c r="C1544">
        <v>45</v>
      </c>
      <c r="D1544" t="s">
        <v>2594</v>
      </c>
    </row>
    <row r="1545" spans="1:4" x14ac:dyDescent="0.25">
      <c r="A1545" t="s">
        <v>2633</v>
      </c>
      <c r="B1545" t="s">
        <v>517</v>
      </c>
      <c r="C1545">
        <v>46</v>
      </c>
      <c r="D1545" t="s">
        <v>2594</v>
      </c>
    </row>
    <row r="1546" spans="1:4" x14ac:dyDescent="0.25">
      <c r="A1546" t="s">
        <v>2633</v>
      </c>
      <c r="B1546" t="s">
        <v>519</v>
      </c>
      <c r="C1546">
        <v>47</v>
      </c>
      <c r="D1546" t="s">
        <v>2594</v>
      </c>
    </row>
    <row r="1547" spans="1:4" x14ac:dyDescent="0.25">
      <c r="A1547" t="s">
        <v>2633</v>
      </c>
      <c r="B1547" t="s">
        <v>521</v>
      </c>
      <c r="C1547">
        <v>48</v>
      </c>
      <c r="D1547" t="s">
        <v>2594</v>
      </c>
    </row>
    <row r="1548" spans="1:4" x14ac:dyDescent="0.25">
      <c r="A1548" t="s">
        <v>2633</v>
      </c>
      <c r="B1548" t="s">
        <v>523</v>
      </c>
      <c r="C1548">
        <v>49</v>
      </c>
      <c r="D1548" t="s">
        <v>2594</v>
      </c>
    </row>
    <row r="1549" spans="1:4" x14ac:dyDescent="0.25">
      <c r="A1549" t="s">
        <v>2633</v>
      </c>
      <c r="B1549" t="s">
        <v>525</v>
      </c>
      <c r="C1549">
        <v>50</v>
      </c>
      <c r="D1549" t="s">
        <v>2594</v>
      </c>
    </row>
    <row r="1550" spans="1:4" x14ac:dyDescent="0.25">
      <c r="A1550" t="s">
        <v>2633</v>
      </c>
      <c r="B1550" t="s">
        <v>527</v>
      </c>
      <c r="C1550">
        <v>51</v>
      </c>
      <c r="D1550" t="s">
        <v>2594</v>
      </c>
    </row>
    <row r="1551" spans="1:4" x14ac:dyDescent="0.25">
      <c r="A1551" t="s">
        <v>2633</v>
      </c>
      <c r="B1551" t="s">
        <v>529</v>
      </c>
      <c r="C1551">
        <v>52</v>
      </c>
      <c r="D1551" t="s">
        <v>2594</v>
      </c>
    </row>
    <row r="1552" spans="1:4" x14ac:dyDescent="0.25">
      <c r="A1552" t="s">
        <v>2633</v>
      </c>
      <c r="B1552" t="s">
        <v>531</v>
      </c>
      <c r="C1552">
        <v>53</v>
      </c>
      <c r="D1552" t="s">
        <v>2594</v>
      </c>
    </row>
    <row r="1553" spans="1:4" x14ac:dyDescent="0.25">
      <c r="A1553" t="s">
        <v>2633</v>
      </c>
      <c r="B1553" t="s">
        <v>533</v>
      </c>
      <c r="C1553">
        <v>54</v>
      </c>
      <c r="D1553" t="s">
        <v>2594</v>
      </c>
    </row>
    <row r="1554" spans="1:4" x14ac:dyDescent="0.25">
      <c r="A1554" t="s">
        <v>2633</v>
      </c>
      <c r="B1554" t="s">
        <v>535</v>
      </c>
      <c r="C1554">
        <v>55</v>
      </c>
      <c r="D1554" t="s">
        <v>2594</v>
      </c>
    </row>
    <row r="1555" spans="1:4" x14ac:dyDescent="0.25">
      <c r="A1555" t="s">
        <v>2633</v>
      </c>
      <c r="B1555" t="s">
        <v>537</v>
      </c>
      <c r="C1555">
        <v>56</v>
      </c>
      <c r="D1555" t="s">
        <v>2594</v>
      </c>
    </row>
    <row r="1556" spans="1:4" x14ac:dyDescent="0.25">
      <c r="A1556" t="s">
        <v>2633</v>
      </c>
      <c r="B1556" t="s">
        <v>539</v>
      </c>
      <c r="C1556">
        <v>57</v>
      </c>
      <c r="D1556" t="s">
        <v>2594</v>
      </c>
    </row>
    <row r="1557" spans="1:4" x14ac:dyDescent="0.25">
      <c r="A1557" t="s">
        <v>2633</v>
      </c>
      <c r="B1557" t="s">
        <v>541</v>
      </c>
      <c r="C1557">
        <v>58</v>
      </c>
      <c r="D1557" t="s">
        <v>2594</v>
      </c>
    </row>
    <row r="1558" spans="1:4" x14ac:dyDescent="0.25">
      <c r="A1558" t="s">
        <v>2633</v>
      </c>
      <c r="B1558" t="s">
        <v>543</v>
      </c>
      <c r="C1558">
        <v>59</v>
      </c>
      <c r="D1558" t="s">
        <v>2594</v>
      </c>
    </row>
    <row r="1559" spans="1:4" x14ac:dyDescent="0.25">
      <c r="A1559" t="s">
        <v>2633</v>
      </c>
      <c r="B1559" t="s">
        <v>545</v>
      </c>
      <c r="C1559">
        <v>60</v>
      </c>
      <c r="D1559" t="s">
        <v>2594</v>
      </c>
    </row>
    <row r="1560" spans="1:4" x14ac:dyDescent="0.25">
      <c r="A1560" t="s">
        <v>2633</v>
      </c>
      <c r="B1560" t="s">
        <v>547</v>
      </c>
      <c r="C1560">
        <v>61</v>
      </c>
      <c r="D1560" t="s">
        <v>2594</v>
      </c>
    </row>
    <row r="1561" spans="1:4" x14ac:dyDescent="0.25">
      <c r="A1561" t="s">
        <v>2633</v>
      </c>
      <c r="B1561" t="s">
        <v>549</v>
      </c>
      <c r="C1561">
        <v>62</v>
      </c>
      <c r="D1561" t="s">
        <v>2594</v>
      </c>
    </row>
    <row r="1562" spans="1:4" x14ac:dyDescent="0.25">
      <c r="A1562" t="s">
        <v>2633</v>
      </c>
      <c r="B1562" t="s">
        <v>551</v>
      </c>
      <c r="C1562">
        <v>63</v>
      </c>
      <c r="D1562" t="s">
        <v>2594</v>
      </c>
    </row>
    <row r="1563" spans="1:4" x14ac:dyDescent="0.25">
      <c r="A1563" t="s">
        <v>2633</v>
      </c>
      <c r="B1563" t="s">
        <v>553</v>
      </c>
      <c r="C1563">
        <v>64</v>
      </c>
      <c r="D1563" t="s">
        <v>2594</v>
      </c>
    </row>
    <row r="1564" spans="1:4" x14ac:dyDescent="0.25">
      <c r="A1564" t="s">
        <v>2633</v>
      </c>
      <c r="B1564" t="s">
        <v>665</v>
      </c>
      <c r="C1564">
        <v>65</v>
      </c>
      <c r="D1564" t="s">
        <v>2594</v>
      </c>
    </row>
    <row r="1565" spans="1:4" x14ac:dyDescent="0.25">
      <c r="A1565" t="s">
        <v>2633</v>
      </c>
      <c r="B1565" t="s">
        <v>666</v>
      </c>
      <c r="C1565">
        <v>66</v>
      </c>
      <c r="D1565" t="s">
        <v>2594</v>
      </c>
    </row>
    <row r="1566" spans="1:4" x14ac:dyDescent="0.25">
      <c r="A1566" t="s">
        <v>2633</v>
      </c>
      <c r="B1566" t="s">
        <v>667</v>
      </c>
      <c r="C1566">
        <v>67</v>
      </c>
      <c r="D1566" t="s">
        <v>2594</v>
      </c>
    </row>
    <row r="1567" spans="1:4" x14ac:dyDescent="0.25">
      <c r="A1567" t="s">
        <v>2633</v>
      </c>
      <c r="B1567" t="s">
        <v>669</v>
      </c>
      <c r="C1567">
        <v>68</v>
      </c>
      <c r="D1567" t="s">
        <v>2594</v>
      </c>
    </row>
    <row r="1568" spans="1:4" x14ac:dyDescent="0.25">
      <c r="A1568" t="s">
        <v>2633</v>
      </c>
      <c r="B1568" t="s">
        <v>555</v>
      </c>
      <c r="C1568">
        <v>69</v>
      </c>
      <c r="D1568" t="s">
        <v>2594</v>
      </c>
    </row>
    <row r="1569" spans="1:4" x14ac:dyDescent="0.25">
      <c r="A1569" t="s">
        <v>2633</v>
      </c>
      <c r="B1569" t="s">
        <v>557</v>
      </c>
      <c r="C1569">
        <v>70</v>
      </c>
      <c r="D1569" t="s">
        <v>2594</v>
      </c>
    </row>
    <row r="1570" spans="1:4" x14ac:dyDescent="0.25">
      <c r="A1570" t="s">
        <v>2633</v>
      </c>
      <c r="B1570" t="s">
        <v>559</v>
      </c>
      <c r="C1570">
        <v>71</v>
      </c>
      <c r="D1570" t="s">
        <v>2594</v>
      </c>
    </row>
    <row r="1571" spans="1:4" x14ac:dyDescent="0.25">
      <c r="A1571" t="s">
        <v>2633</v>
      </c>
      <c r="B1571" t="s">
        <v>561</v>
      </c>
      <c r="C1571">
        <v>72</v>
      </c>
      <c r="D1571" t="s">
        <v>2594</v>
      </c>
    </row>
    <row r="1572" spans="1:4" x14ac:dyDescent="0.25">
      <c r="A1572" t="s">
        <v>2633</v>
      </c>
      <c r="B1572" t="s">
        <v>675</v>
      </c>
      <c r="C1572">
        <v>73</v>
      </c>
      <c r="D1572" t="s">
        <v>2594</v>
      </c>
    </row>
    <row r="1573" spans="1:4" x14ac:dyDescent="0.25">
      <c r="A1573" t="s">
        <v>2633</v>
      </c>
      <c r="B1573" t="s">
        <v>676</v>
      </c>
      <c r="C1573">
        <v>74</v>
      </c>
      <c r="D1573" t="s">
        <v>2594</v>
      </c>
    </row>
    <row r="1574" spans="1:4" x14ac:dyDescent="0.25">
      <c r="A1574" t="s">
        <v>2633</v>
      </c>
      <c r="B1574" t="s">
        <v>678</v>
      </c>
      <c r="C1574">
        <v>75</v>
      </c>
      <c r="D1574" t="s">
        <v>2594</v>
      </c>
    </row>
    <row r="1575" spans="1:4" x14ac:dyDescent="0.25">
      <c r="A1575" t="s">
        <v>2633</v>
      </c>
      <c r="B1575" t="s">
        <v>680</v>
      </c>
      <c r="C1575">
        <v>76</v>
      </c>
      <c r="D1575" t="s">
        <v>2594</v>
      </c>
    </row>
    <row r="1576" spans="1:4" x14ac:dyDescent="0.25">
      <c r="A1576" t="s">
        <v>2633</v>
      </c>
      <c r="B1576" t="s">
        <v>682</v>
      </c>
      <c r="C1576">
        <v>77</v>
      </c>
      <c r="D1576" t="s">
        <v>2594</v>
      </c>
    </row>
    <row r="1577" spans="1:4" x14ac:dyDescent="0.25">
      <c r="A1577" t="s">
        <v>2633</v>
      </c>
      <c r="B1577" t="s">
        <v>684</v>
      </c>
      <c r="C1577">
        <v>78</v>
      </c>
      <c r="D1577" t="s">
        <v>2594</v>
      </c>
    </row>
    <row r="1578" spans="1:4" x14ac:dyDescent="0.25">
      <c r="A1578" t="s">
        <v>2633</v>
      </c>
      <c r="B1578" t="s">
        <v>686</v>
      </c>
      <c r="C1578">
        <v>79</v>
      </c>
      <c r="D1578" t="s">
        <v>2594</v>
      </c>
    </row>
    <row r="1579" spans="1:4" x14ac:dyDescent="0.25">
      <c r="A1579" t="s">
        <v>2633</v>
      </c>
      <c r="B1579" t="s">
        <v>688</v>
      </c>
      <c r="C1579">
        <v>80</v>
      </c>
      <c r="D1579" t="s">
        <v>2594</v>
      </c>
    </row>
    <row r="1580" spans="1:4" x14ac:dyDescent="0.25">
      <c r="A1580" t="s">
        <v>2633</v>
      </c>
      <c r="B1580" t="s">
        <v>690</v>
      </c>
      <c r="C1580">
        <v>81</v>
      </c>
      <c r="D1580" t="s">
        <v>2594</v>
      </c>
    </row>
    <row r="1581" spans="1:4" x14ac:dyDescent="0.25">
      <c r="A1581" t="s">
        <v>2633</v>
      </c>
      <c r="B1581" t="s">
        <v>692</v>
      </c>
      <c r="C1581">
        <v>82</v>
      </c>
      <c r="D1581" t="s">
        <v>2594</v>
      </c>
    </row>
    <row r="1582" spans="1:4" x14ac:dyDescent="0.25">
      <c r="A1582" t="s">
        <v>2633</v>
      </c>
      <c r="B1582" t="s">
        <v>694</v>
      </c>
      <c r="C1582">
        <v>83</v>
      </c>
      <c r="D1582" t="s">
        <v>2594</v>
      </c>
    </row>
    <row r="1583" spans="1:4" x14ac:dyDescent="0.25">
      <c r="A1583" t="s">
        <v>2633</v>
      </c>
      <c r="B1583" t="s">
        <v>696</v>
      </c>
      <c r="C1583">
        <v>84</v>
      </c>
      <c r="D1583" t="s">
        <v>2594</v>
      </c>
    </row>
    <row r="1584" spans="1:4" x14ac:dyDescent="0.25">
      <c r="A1584" t="s">
        <v>2633</v>
      </c>
      <c r="B1584" t="s">
        <v>698</v>
      </c>
      <c r="C1584">
        <v>85</v>
      </c>
      <c r="D1584" t="s">
        <v>2594</v>
      </c>
    </row>
    <row r="1585" spans="1:4" x14ac:dyDescent="0.25">
      <c r="A1585" t="s">
        <v>2633</v>
      </c>
      <c r="B1585" t="s">
        <v>700</v>
      </c>
      <c r="C1585">
        <v>86</v>
      </c>
      <c r="D1585" t="s">
        <v>2594</v>
      </c>
    </row>
    <row r="1586" spans="1:4" x14ac:dyDescent="0.25">
      <c r="A1586" t="s">
        <v>2633</v>
      </c>
      <c r="B1586" t="s">
        <v>702</v>
      </c>
      <c r="C1586">
        <v>87</v>
      </c>
      <c r="D1586" t="s">
        <v>2594</v>
      </c>
    </row>
    <row r="1587" spans="1:4" x14ac:dyDescent="0.25">
      <c r="A1587" t="s">
        <v>2633</v>
      </c>
      <c r="B1587" t="s">
        <v>710</v>
      </c>
      <c r="C1587">
        <v>88</v>
      </c>
      <c r="D1587" t="s">
        <v>2594</v>
      </c>
    </row>
    <row r="1588" spans="1:4" x14ac:dyDescent="0.25">
      <c r="A1588" t="s">
        <v>2633</v>
      </c>
      <c r="B1588" t="s">
        <v>712</v>
      </c>
      <c r="C1588">
        <v>89</v>
      </c>
      <c r="D1588" t="s">
        <v>2594</v>
      </c>
    </row>
    <row r="1589" spans="1:4" x14ac:dyDescent="0.25">
      <c r="A1589" t="s">
        <v>2633</v>
      </c>
      <c r="B1589" t="s">
        <v>714</v>
      </c>
      <c r="C1589">
        <v>90</v>
      </c>
      <c r="D1589" t="s">
        <v>2594</v>
      </c>
    </row>
    <row r="1590" spans="1:4" x14ac:dyDescent="0.25">
      <c r="A1590" t="s">
        <v>2633</v>
      </c>
      <c r="B1590" t="s">
        <v>2593</v>
      </c>
      <c r="C1590">
        <v>6</v>
      </c>
      <c r="D1590" t="s">
        <v>2596</v>
      </c>
    </row>
    <row r="1591" spans="1:4" x14ac:dyDescent="0.25">
      <c r="A1591" t="s">
        <v>2633</v>
      </c>
      <c r="B1591" t="s">
        <v>2595</v>
      </c>
      <c r="C1591">
        <v>7</v>
      </c>
      <c r="D1591" t="s">
        <v>2596</v>
      </c>
    </row>
    <row r="1592" spans="1:4" x14ac:dyDescent="0.25">
      <c r="A1592" t="s">
        <v>2633</v>
      </c>
      <c r="B1592" t="s">
        <v>418</v>
      </c>
      <c r="C1592">
        <v>6</v>
      </c>
      <c r="D1592" t="s">
        <v>2596</v>
      </c>
    </row>
    <row r="1593" spans="1:4" x14ac:dyDescent="0.25">
      <c r="A1593" t="s">
        <v>2633</v>
      </c>
      <c r="B1593" t="s">
        <v>608</v>
      </c>
      <c r="C1593">
        <v>7</v>
      </c>
      <c r="D1593" t="s">
        <v>2596</v>
      </c>
    </row>
    <row r="1594" spans="1:4" x14ac:dyDescent="0.25">
      <c r="A1594" t="s">
        <v>5</v>
      </c>
      <c r="B1594" t="s">
        <v>2593</v>
      </c>
      <c r="C1594">
        <v>7</v>
      </c>
      <c r="D1594" t="s">
        <v>2594</v>
      </c>
    </row>
    <row r="1595" spans="1:4" x14ac:dyDescent="0.25">
      <c r="A1595" t="s">
        <v>5</v>
      </c>
      <c r="B1595" t="s">
        <v>2595</v>
      </c>
      <c r="C1595">
        <v>21</v>
      </c>
      <c r="D1595" t="s">
        <v>2594</v>
      </c>
    </row>
    <row r="1596" spans="1:4" x14ac:dyDescent="0.25">
      <c r="A1596" t="s">
        <v>5</v>
      </c>
      <c r="B1596" t="s">
        <v>423</v>
      </c>
      <c r="C1596">
        <v>7</v>
      </c>
      <c r="D1596" t="s">
        <v>2594</v>
      </c>
    </row>
    <row r="1597" spans="1:4" x14ac:dyDescent="0.25">
      <c r="A1597" t="s">
        <v>5</v>
      </c>
      <c r="B1597" t="s">
        <v>613</v>
      </c>
      <c r="C1597">
        <v>8</v>
      </c>
      <c r="D1597" t="s">
        <v>2594</v>
      </c>
    </row>
    <row r="1598" spans="1:4" x14ac:dyDescent="0.25">
      <c r="A1598" t="s">
        <v>5</v>
      </c>
      <c r="B1598" t="s">
        <v>427</v>
      </c>
      <c r="C1598">
        <v>9</v>
      </c>
      <c r="D1598" t="s">
        <v>2594</v>
      </c>
    </row>
    <row r="1599" spans="1:4" x14ac:dyDescent="0.25">
      <c r="A1599" t="s">
        <v>5</v>
      </c>
      <c r="B1599" t="s">
        <v>573</v>
      </c>
      <c r="C1599">
        <v>10</v>
      </c>
      <c r="D1599" t="s">
        <v>2594</v>
      </c>
    </row>
    <row r="1600" spans="1:4" x14ac:dyDescent="0.25">
      <c r="A1600" t="s">
        <v>5</v>
      </c>
      <c r="B1600" t="s">
        <v>429</v>
      </c>
      <c r="C1600">
        <v>11</v>
      </c>
      <c r="D1600" t="s">
        <v>2594</v>
      </c>
    </row>
    <row r="1601" spans="1:4" x14ac:dyDescent="0.25">
      <c r="A1601" t="s">
        <v>5</v>
      </c>
      <c r="B1601" t="s">
        <v>431</v>
      </c>
      <c r="C1601">
        <v>12</v>
      </c>
      <c r="D1601" t="s">
        <v>2594</v>
      </c>
    </row>
    <row r="1602" spans="1:4" x14ac:dyDescent="0.25">
      <c r="A1602" t="s">
        <v>5</v>
      </c>
      <c r="B1602" t="s">
        <v>437</v>
      </c>
      <c r="C1602">
        <v>13</v>
      </c>
      <c r="D1602" t="s">
        <v>2594</v>
      </c>
    </row>
    <row r="1603" spans="1:4" x14ac:dyDescent="0.25">
      <c r="A1603" t="s">
        <v>5</v>
      </c>
      <c r="B1603" t="s">
        <v>439</v>
      </c>
      <c r="C1603">
        <v>14</v>
      </c>
      <c r="D1603" t="s">
        <v>2594</v>
      </c>
    </row>
    <row r="1604" spans="1:4" x14ac:dyDescent="0.25">
      <c r="A1604" t="s">
        <v>5</v>
      </c>
      <c r="B1604" t="s">
        <v>441</v>
      </c>
      <c r="C1604">
        <v>15</v>
      </c>
      <c r="D1604" t="s">
        <v>2594</v>
      </c>
    </row>
    <row r="1605" spans="1:4" x14ac:dyDescent="0.25">
      <c r="A1605" t="s">
        <v>5</v>
      </c>
      <c r="B1605" t="s">
        <v>443</v>
      </c>
      <c r="C1605">
        <v>16</v>
      </c>
      <c r="D1605" t="s">
        <v>2594</v>
      </c>
    </row>
    <row r="1606" spans="1:4" x14ac:dyDescent="0.25">
      <c r="A1606" t="s">
        <v>5</v>
      </c>
      <c r="B1606" t="s">
        <v>584</v>
      </c>
      <c r="C1606">
        <v>17</v>
      </c>
      <c r="D1606" t="s">
        <v>2594</v>
      </c>
    </row>
    <row r="1607" spans="1:4" x14ac:dyDescent="0.25">
      <c r="A1607" t="s">
        <v>5</v>
      </c>
      <c r="B1607" t="s">
        <v>447</v>
      </c>
      <c r="C1607">
        <v>18</v>
      </c>
      <c r="D1607" t="s">
        <v>2594</v>
      </c>
    </row>
    <row r="1608" spans="1:4" x14ac:dyDescent="0.25">
      <c r="A1608" t="s">
        <v>5</v>
      </c>
      <c r="B1608" t="s">
        <v>449</v>
      </c>
      <c r="C1608">
        <v>19</v>
      </c>
      <c r="D1608" t="s">
        <v>2594</v>
      </c>
    </row>
    <row r="1609" spans="1:4" x14ac:dyDescent="0.25">
      <c r="A1609" t="s">
        <v>5</v>
      </c>
      <c r="B1609" t="s">
        <v>451</v>
      </c>
      <c r="C1609">
        <v>20</v>
      </c>
      <c r="D1609" t="s">
        <v>2594</v>
      </c>
    </row>
    <row r="1610" spans="1:4" x14ac:dyDescent="0.25">
      <c r="A1610" t="s">
        <v>5</v>
      </c>
      <c r="B1610" t="s">
        <v>457</v>
      </c>
      <c r="C1610">
        <v>21</v>
      </c>
      <c r="D1610" t="s">
        <v>2594</v>
      </c>
    </row>
    <row r="1611" spans="1:4" x14ac:dyDescent="0.25">
      <c r="A1611" t="s">
        <v>5</v>
      </c>
      <c r="B1611" t="s">
        <v>2593</v>
      </c>
      <c r="C1611">
        <v>4</v>
      </c>
      <c r="D1611" t="s">
        <v>2596</v>
      </c>
    </row>
    <row r="1612" spans="1:4" x14ac:dyDescent="0.25">
      <c r="A1612" t="s">
        <v>5</v>
      </c>
      <c r="B1612" t="s">
        <v>2595</v>
      </c>
      <c r="C1612">
        <v>6</v>
      </c>
      <c r="D1612" t="s">
        <v>2596</v>
      </c>
    </row>
    <row r="1613" spans="1:4" x14ac:dyDescent="0.25">
      <c r="A1613" t="s">
        <v>5</v>
      </c>
      <c r="B1613" t="s">
        <v>607</v>
      </c>
      <c r="C1613">
        <v>4</v>
      </c>
      <c r="D1613" t="s">
        <v>2596</v>
      </c>
    </row>
    <row r="1614" spans="1:4" x14ac:dyDescent="0.25">
      <c r="A1614" t="s">
        <v>5</v>
      </c>
      <c r="B1614" t="s">
        <v>720</v>
      </c>
      <c r="C1614">
        <v>5</v>
      </c>
      <c r="D1614" t="s">
        <v>2596</v>
      </c>
    </row>
    <row r="1615" spans="1:4" x14ac:dyDescent="0.25">
      <c r="A1615" t="s">
        <v>5</v>
      </c>
      <c r="B1615" t="s">
        <v>721</v>
      </c>
      <c r="C1615">
        <v>6</v>
      </c>
      <c r="D1615" t="s">
        <v>2596</v>
      </c>
    </row>
    <row r="1616" spans="1:4" x14ac:dyDescent="0.25">
      <c r="A1616" t="s">
        <v>5</v>
      </c>
      <c r="B1616" t="s">
        <v>2609</v>
      </c>
      <c r="C1616">
        <v>3</v>
      </c>
      <c r="D1616" t="s">
        <v>2610</v>
      </c>
    </row>
    <row r="1617" spans="1:4" x14ac:dyDescent="0.25">
      <c r="A1617" t="s">
        <v>7</v>
      </c>
      <c r="B1617" t="s">
        <v>2593</v>
      </c>
      <c r="C1617">
        <v>8</v>
      </c>
      <c r="D1617" t="s">
        <v>2594</v>
      </c>
    </row>
    <row r="1618" spans="1:4" x14ac:dyDescent="0.25">
      <c r="A1618" t="s">
        <v>7</v>
      </c>
      <c r="B1618" t="s">
        <v>2595</v>
      </c>
      <c r="C1618">
        <v>22</v>
      </c>
      <c r="D1618" t="s">
        <v>2594</v>
      </c>
    </row>
    <row r="1619" spans="1:4" x14ac:dyDescent="0.25">
      <c r="A1619" t="s">
        <v>7</v>
      </c>
      <c r="B1619" t="s">
        <v>423</v>
      </c>
      <c r="C1619">
        <v>8</v>
      </c>
      <c r="D1619" t="s">
        <v>2594</v>
      </c>
    </row>
    <row r="1620" spans="1:4" x14ac:dyDescent="0.25">
      <c r="A1620" t="s">
        <v>7</v>
      </c>
      <c r="B1620" t="s">
        <v>613</v>
      </c>
      <c r="C1620">
        <v>9</v>
      </c>
      <c r="D1620" t="s">
        <v>2594</v>
      </c>
    </row>
    <row r="1621" spans="1:4" x14ac:dyDescent="0.25">
      <c r="A1621" t="s">
        <v>7</v>
      </c>
      <c r="B1621" t="s">
        <v>427</v>
      </c>
      <c r="C1621">
        <v>10</v>
      </c>
      <c r="D1621" t="s">
        <v>2594</v>
      </c>
    </row>
    <row r="1622" spans="1:4" x14ac:dyDescent="0.25">
      <c r="A1622" t="s">
        <v>7</v>
      </c>
      <c r="B1622" t="s">
        <v>573</v>
      </c>
      <c r="C1622">
        <v>11</v>
      </c>
      <c r="D1622" t="s">
        <v>2594</v>
      </c>
    </row>
    <row r="1623" spans="1:4" x14ac:dyDescent="0.25">
      <c r="A1623" t="s">
        <v>7</v>
      </c>
      <c r="B1623" t="s">
        <v>429</v>
      </c>
      <c r="C1623">
        <v>12</v>
      </c>
      <c r="D1623" t="s">
        <v>2594</v>
      </c>
    </row>
    <row r="1624" spans="1:4" x14ac:dyDescent="0.25">
      <c r="A1624" t="s">
        <v>7</v>
      </c>
      <c r="B1624" t="s">
        <v>431</v>
      </c>
      <c r="C1624">
        <v>13</v>
      </c>
      <c r="D1624" t="s">
        <v>2594</v>
      </c>
    </row>
    <row r="1625" spans="1:4" x14ac:dyDescent="0.25">
      <c r="A1625" t="s">
        <v>7</v>
      </c>
      <c r="B1625" t="s">
        <v>437</v>
      </c>
      <c r="C1625">
        <v>14</v>
      </c>
      <c r="D1625" t="s">
        <v>2594</v>
      </c>
    </row>
    <row r="1626" spans="1:4" x14ac:dyDescent="0.25">
      <c r="A1626" t="s">
        <v>7</v>
      </c>
      <c r="B1626" t="s">
        <v>439</v>
      </c>
      <c r="C1626">
        <v>15</v>
      </c>
      <c r="D1626" t="s">
        <v>2594</v>
      </c>
    </row>
    <row r="1627" spans="1:4" x14ac:dyDescent="0.25">
      <c r="A1627" t="s">
        <v>7</v>
      </c>
      <c r="B1627" t="s">
        <v>441</v>
      </c>
      <c r="C1627">
        <v>16</v>
      </c>
      <c r="D1627" t="s">
        <v>2594</v>
      </c>
    </row>
    <row r="1628" spans="1:4" x14ac:dyDescent="0.25">
      <c r="A1628" t="s">
        <v>7</v>
      </c>
      <c r="B1628" t="s">
        <v>443</v>
      </c>
      <c r="C1628">
        <v>17</v>
      </c>
      <c r="D1628" t="s">
        <v>2594</v>
      </c>
    </row>
    <row r="1629" spans="1:4" x14ac:dyDescent="0.25">
      <c r="A1629" t="s">
        <v>7</v>
      </c>
      <c r="B1629" t="s">
        <v>584</v>
      </c>
      <c r="C1629">
        <v>18</v>
      </c>
      <c r="D1629" t="s">
        <v>2594</v>
      </c>
    </row>
    <row r="1630" spans="1:4" x14ac:dyDescent="0.25">
      <c r="A1630" t="s">
        <v>7</v>
      </c>
      <c r="B1630" t="s">
        <v>447</v>
      </c>
      <c r="C1630">
        <v>19</v>
      </c>
      <c r="D1630" t="s">
        <v>2594</v>
      </c>
    </row>
    <row r="1631" spans="1:4" x14ac:dyDescent="0.25">
      <c r="A1631" t="s">
        <v>7</v>
      </c>
      <c r="B1631" t="s">
        <v>449</v>
      </c>
      <c r="C1631">
        <v>20</v>
      </c>
      <c r="D1631" t="s">
        <v>2594</v>
      </c>
    </row>
    <row r="1632" spans="1:4" x14ac:dyDescent="0.25">
      <c r="A1632" t="s">
        <v>7</v>
      </c>
      <c r="B1632" t="s">
        <v>451</v>
      </c>
      <c r="C1632">
        <v>21</v>
      </c>
      <c r="D1632" t="s">
        <v>2594</v>
      </c>
    </row>
    <row r="1633" spans="1:4" x14ac:dyDescent="0.25">
      <c r="A1633" t="s">
        <v>7</v>
      </c>
      <c r="B1633" t="s">
        <v>457</v>
      </c>
      <c r="C1633">
        <v>22</v>
      </c>
      <c r="D1633" t="s">
        <v>2594</v>
      </c>
    </row>
    <row r="1634" spans="1:4" x14ac:dyDescent="0.25">
      <c r="A1634" t="s">
        <v>7</v>
      </c>
      <c r="B1634" t="s">
        <v>421</v>
      </c>
      <c r="C1634">
        <v>5</v>
      </c>
      <c r="D1634" t="s">
        <v>2596</v>
      </c>
    </row>
    <row r="1635" spans="1:4" x14ac:dyDescent="0.25">
      <c r="A1635" t="s">
        <v>7</v>
      </c>
      <c r="B1635" t="s">
        <v>2593</v>
      </c>
      <c r="C1635">
        <v>4</v>
      </c>
      <c r="D1635" t="s">
        <v>2596</v>
      </c>
    </row>
    <row r="1636" spans="1:4" x14ac:dyDescent="0.25">
      <c r="A1636" t="s">
        <v>7</v>
      </c>
      <c r="B1636" t="s">
        <v>2595</v>
      </c>
      <c r="C1636">
        <v>4</v>
      </c>
      <c r="D1636" t="s">
        <v>2596</v>
      </c>
    </row>
    <row r="1637" spans="1:4" x14ac:dyDescent="0.25">
      <c r="A1637" t="s">
        <v>7</v>
      </c>
      <c r="B1637" t="s">
        <v>599</v>
      </c>
      <c r="C1637">
        <v>4</v>
      </c>
      <c r="D1637" t="s">
        <v>2596</v>
      </c>
    </row>
    <row r="1638" spans="1:4" x14ac:dyDescent="0.25">
      <c r="A1638" t="s">
        <v>7</v>
      </c>
      <c r="B1638" t="s">
        <v>2609</v>
      </c>
      <c r="C1638">
        <v>3</v>
      </c>
      <c r="D1638" t="s">
        <v>2610</v>
      </c>
    </row>
    <row r="1639" spans="1:4" x14ac:dyDescent="0.25">
      <c r="A1639" t="s">
        <v>2634</v>
      </c>
      <c r="B1639" t="s">
        <v>2593</v>
      </c>
      <c r="C1639">
        <v>7</v>
      </c>
      <c r="D1639" t="s">
        <v>2594</v>
      </c>
    </row>
    <row r="1640" spans="1:4" x14ac:dyDescent="0.25">
      <c r="A1640" t="s">
        <v>2634</v>
      </c>
      <c r="B1640" t="s">
        <v>2595</v>
      </c>
      <c r="C1640">
        <v>7</v>
      </c>
      <c r="D1640" t="s">
        <v>2594</v>
      </c>
    </row>
    <row r="1641" spans="1:4" x14ac:dyDescent="0.25">
      <c r="A1641" t="s">
        <v>2634</v>
      </c>
      <c r="B1641" t="s">
        <v>421</v>
      </c>
      <c r="C1641">
        <v>7</v>
      </c>
      <c r="D1641" t="s">
        <v>2594</v>
      </c>
    </row>
    <row r="1642" spans="1:4" x14ac:dyDescent="0.25">
      <c r="A1642" t="s">
        <v>2634</v>
      </c>
      <c r="B1642" t="s">
        <v>2593</v>
      </c>
      <c r="C1642">
        <v>3</v>
      </c>
      <c r="D1642" t="s">
        <v>2596</v>
      </c>
    </row>
    <row r="1643" spans="1:4" x14ac:dyDescent="0.25">
      <c r="A1643" t="s">
        <v>2634</v>
      </c>
      <c r="B1643" t="s">
        <v>2595</v>
      </c>
      <c r="C1643">
        <v>3</v>
      </c>
      <c r="D1643" t="s">
        <v>2596</v>
      </c>
    </row>
    <row r="1644" spans="1:4" x14ac:dyDescent="0.25">
      <c r="A1644" t="s">
        <v>2634</v>
      </c>
      <c r="B1644" t="s">
        <v>418</v>
      </c>
      <c r="C1644">
        <v>3</v>
      </c>
      <c r="D1644" t="s">
        <v>2596</v>
      </c>
    </row>
    <row r="1645" spans="1:4" x14ac:dyDescent="0.25">
      <c r="A1645" t="s">
        <v>2634</v>
      </c>
      <c r="B1645" t="s">
        <v>2609</v>
      </c>
      <c r="C1645">
        <v>3</v>
      </c>
      <c r="D1645" t="s">
        <v>2610</v>
      </c>
    </row>
    <row r="1646" spans="1:4" x14ac:dyDescent="0.25">
      <c r="A1646" t="s">
        <v>2635</v>
      </c>
      <c r="B1646" t="s">
        <v>607</v>
      </c>
      <c r="C1646">
        <v>2</v>
      </c>
      <c r="D1646" t="s">
        <v>2594</v>
      </c>
    </row>
    <row r="1647" spans="1:4" x14ac:dyDescent="0.25">
      <c r="A1647" t="s">
        <v>2635</v>
      </c>
      <c r="B1647" t="s">
        <v>2593</v>
      </c>
      <c r="C1647">
        <v>7</v>
      </c>
      <c r="D1647" t="s">
        <v>2594</v>
      </c>
    </row>
    <row r="1648" spans="1:4" x14ac:dyDescent="0.25">
      <c r="A1648" t="s">
        <v>2635</v>
      </c>
      <c r="B1648" t="s">
        <v>2595</v>
      </c>
      <c r="C1648">
        <v>7</v>
      </c>
      <c r="D1648" t="s">
        <v>2594</v>
      </c>
    </row>
    <row r="1649" spans="1:4" x14ac:dyDescent="0.25">
      <c r="A1649" t="s">
        <v>2635</v>
      </c>
      <c r="B1649" t="s">
        <v>2593</v>
      </c>
      <c r="C1649">
        <v>3</v>
      </c>
      <c r="D1649" t="s">
        <v>2596</v>
      </c>
    </row>
    <row r="1650" spans="1:4" x14ac:dyDescent="0.25">
      <c r="A1650" t="s">
        <v>2635</v>
      </c>
      <c r="B1650" t="s">
        <v>2595</v>
      </c>
      <c r="C1650">
        <v>7</v>
      </c>
      <c r="D1650" t="s">
        <v>2596</v>
      </c>
    </row>
    <row r="1651" spans="1:4" x14ac:dyDescent="0.25">
      <c r="A1651" t="s">
        <v>2635</v>
      </c>
      <c r="B1651" t="s">
        <v>721</v>
      </c>
      <c r="C1651">
        <v>3</v>
      </c>
      <c r="D1651" t="s">
        <v>2596</v>
      </c>
    </row>
    <row r="1652" spans="1:4" x14ac:dyDescent="0.25">
      <c r="A1652" t="s">
        <v>2635</v>
      </c>
      <c r="B1652" t="s">
        <v>599</v>
      </c>
      <c r="C1652">
        <v>4</v>
      </c>
      <c r="D1652" t="s">
        <v>2596</v>
      </c>
    </row>
    <row r="1653" spans="1:4" x14ac:dyDescent="0.25">
      <c r="A1653" t="s">
        <v>2635</v>
      </c>
      <c r="B1653" t="s">
        <v>600</v>
      </c>
      <c r="C1653">
        <v>5</v>
      </c>
      <c r="D1653" t="s">
        <v>2596</v>
      </c>
    </row>
    <row r="1654" spans="1:4" x14ac:dyDescent="0.25">
      <c r="A1654" t="s">
        <v>2635</v>
      </c>
      <c r="B1654" t="s">
        <v>601</v>
      </c>
      <c r="C1654">
        <v>6</v>
      </c>
      <c r="D1654" t="s">
        <v>2596</v>
      </c>
    </row>
    <row r="1655" spans="1:4" x14ac:dyDescent="0.25">
      <c r="A1655" t="s">
        <v>2635</v>
      </c>
      <c r="B1655" t="s">
        <v>602</v>
      </c>
      <c r="C1655">
        <v>7</v>
      </c>
      <c r="D1655" t="s">
        <v>2596</v>
      </c>
    </row>
    <row r="1656" spans="1:4" x14ac:dyDescent="0.25">
      <c r="A1656" t="s">
        <v>2635</v>
      </c>
      <c r="B1656" t="s">
        <v>2636</v>
      </c>
      <c r="C1656">
        <v>3</v>
      </c>
      <c r="D1656" t="s">
        <v>2610</v>
      </c>
    </row>
    <row r="1657" spans="1:4" x14ac:dyDescent="0.25">
      <c r="A1657" t="s">
        <v>2637</v>
      </c>
      <c r="B1657" t="s">
        <v>815</v>
      </c>
      <c r="C1657">
        <v>1</v>
      </c>
      <c r="D1657" t="s">
        <v>2594</v>
      </c>
    </row>
    <row r="1658" spans="1:4" x14ac:dyDescent="0.25">
      <c r="A1658" t="s">
        <v>2637</v>
      </c>
      <c r="B1658" t="s">
        <v>2593</v>
      </c>
      <c r="C1658">
        <v>5</v>
      </c>
      <c r="D1658" t="s">
        <v>2594</v>
      </c>
    </row>
    <row r="1659" spans="1:4" x14ac:dyDescent="0.25">
      <c r="A1659" t="s">
        <v>2637</v>
      </c>
      <c r="B1659" t="s">
        <v>2595</v>
      </c>
      <c r="C1659">
        <v>5</v>
      </c>
      <c r="D1659" t="s">
        <v>2594</v>
      </c>
    </row>
    <row r="1660" spans="1:4" x14ac:dyDescent="0.25">
      <c r="A1660" t="s">
        <v>2637</v>
      </c>
      <c r="B1660" t="s">
        <v>2593</v>
      </c>
      <c r="C1660">
        <v>2</v>
      </c>
      <c r="D1660" t="s">
        <v>2596</v>
      </c>
    </row>
    <row r="1661" spans="1:4" x14ac:dyDescent="0.25">
      <c r="A1661" t="s">
        <v>2637</v>
      </c>
      <c r="B1661" t="s">
        <v>2595</v>
      </c>
      <c r="C1661">
        <v>5</v>
      </c>
      <c r="D1661" t="s">
        <v>2596</v>
      </c>
    </row>
    <row r="1662" spans="1:4" x14ac:dyDescent="0.25">
      <c r="A1662" t="s">
        <v>2637</v>
      </c>
      <c r="B1662" t="s">
        <v>603</v>
      </c>
      <c r="C1662">
        <v>2</v>
      </c>
      <c r="D1662" t="s">
        <v>2596</v>
      </c>
    </row>
    <row r="1663" spans="1:4" x14ac:dyDescent="0.25">
      <c r="A1663" t="s">
        <v>2637</v>
      </c>
      <c r="B1663" t="s">
        <v>789</v>
      </c>
      <c r="C1663">
        <v>3</v>
      </c>
      <c r="D1663" t="s">
        <v>2596</v>
      </c>
    </row>
    <row r="1664" spans="1:4" x14ac:dyDescent="0.25">
      <c r="A1664" t="s">
        <v>2637</v>
      </c>
      <c r="B1664" t="s">
        <v>790</v>
      </c>
      <c r="C1664">
        <v>4</v>
      </c>
      <c r="D1664" t="s">
        <v>2596</v>
      </c>
    </row>
    <row r="1665" spans="1:4" x14ac:dyDescent="0.25">
      <c r="A1665" t="s">
        <v>2637</v>
      </c>
      <c r="B1665" t="s">
        <v>604</v>
      </c>
      <c r="C1665">
        <v>5</v>
      </c>
      <c r="D1665" t="s">
        <v>2596</v>
      </c>
    </row>
    <row r="1666" spans="1:4" x14ac:dyDescent="0.25">
      <c r="A1666" t="s">
        <v>9</v>
      </c>
      <c r="B1666" t="s">
        <v>2593</v>
      </c>
      <c r="C1666">
        <v>5</v>
      </c>
      <c r="D1666" t="s">
        <v>2594</v>
      </c>
    </row>
    <row r="1667" spans="1:4" x14ac:dyDescent="0.25">
      <c r="A1667" t="s">
        <v>9</v>
      </c>
      <c r="B1667" t="s">
        <v>2595</v>
      </c>
      <c r="C1667">
        <v>22</v>
      </c>
      <c r="D1667" t="s">
        <v>2594</v>
      </c>
    </row>
    <row r="1668" spans="1:4" x14ac:dyDescent="0.25">
      <c r="A1668" t="s">
        <v>9</v>
      </c>
      <c r="B1668" t="s">
        <v>421</v>
      </c>
      <c r="C1668">
        <v>5</v>
      </c>
      <c r="D1668" t="s">
        <v>2594</v>
      </c>
    </row>
    <row r="1669" spans="1:4" x14ac:dyDescent="0.25">
      <c r="A1669" t="s">
        <v>9</v>
      </c>
      <c r="B1669" t="s">
        <v>423</v>
      </c>
      <c r="C1669">
        <v>6</v>
      </c>
      <c r="D1669" t="s">
        <v>2594</v>
      </c>
    </row>
    <row r="1670" spans="1:4" x14ac:dyDescent="0.25">
      <c r="A1670" t="s">
        <v>9</v>
      </c>
      <c r="B1670" t="s">
        <v>613</v>
      </c>
      <c r="C1670">
        <v>7</v>
      </c>
      <c r="D1670" t="s">
        <v>2594</v>
      </c>
    </row>
    <row r="1671" spans="1:4" x14ac:dyDescent="0.25">
      <c r="A1671" t="s">
        <v>9</v>
      </c>
      <c r="B1671" t="s">
        <v>427</v>
      </c>
      <c r="C1671">
        <v>8</v>
      </c>
      <c r="D1671" t="s">
        <v>2594</v>
      </c>
    </row>
    <row r="1672" spans="1:4" x14ac:dyDescent="0.25">
      <c r="A1672" t="s">
        <v>9</v>
      </c>
      <c r="B1672" t="s">
        <v>437</v>
      </c>
      <c r="C1672">
        <v>9</v>
      </c>
      <c r="D1672" t="s">
        <v>2594</v>
      </c>
    </row>
    <row r="1673" spans="1:4" x14ac:dyDescent="0.25">
      <c r="A1673" t="s">
        <v>9</v>
      </c>
      <c r="B1673" t="s">
        <v>439</v>
      </c>
      <c r="C1673">
        <v>10</v>
      </c>
      <c r="D1673" t="s">
        <v>2594</v>
      </c>
    </row>
    <row r="1674" spans="1:4" x14ac:dyDescent="0.25">
      <c r="A1674" t="s">
        <v>9</v>
      </c>
      <c r="B1674" t="s">
        <v>441</v>
      </c>
      <c r="C1674">
        <v>11</v>
      </c>
      <c r="D1674" t="s">
        <v>2594</v>
      </c>
    </row>
    <row r="1675" spans="1:4" x14ac:dyDescent="0.25">
      <c r="A1675" t="s">
        <v>9</v>
      </c>
      <c r="B1675" t="s">
        <v>443</v>
      </c>
      <c r="C1675">
        <v>12</v>
      </c>
      <c r="D1675" t="s">
        <v>2594</v>
      </c>
    </row>
    <row r="1676" spans="1:4" x14ac:dyDescent="0.25">
      <c r="A1676" t="s">
        <v>9</v>
      </c>
      <c r="B1676" t="s">
        <v>457</v>
      </c>
      <c r="C1676">
        <v>13</v>
      </c>
      <c r="D1676" t="s">
        <v>2594</v>
      </c>
    </row>
    <row r="1677" spans="1:4" x14ac:dyDescent="0.25">
      <c r="A1677" t="s">
        <v>9</v>
      </c>
      <c r="B1677" t="s">
        <v>459</v>
      </c>
      <c r="C1677">
        <v>14</v>
      </c>
      <c r="D1677" t="s">
        <v>2594</v>
      </c>
    </row>
    <row r="1678" spans="1:4" x14ac:dyDescent="0.25">
      <c r="A1678" t="s">
        <v>9</v>
      </c>
      <c r="B1678" t="s">
        <v>461</v>
      </c>
      <c r="C1678">
        <v>15</v>
      </c>
      <c r="D1678" t="s">
        <v>2594</v>
      </c>
    </row>
    <row r="1679" spans="1:4" x14ac:dyDescent="0.25">
      <c r="A1679" t="s">
        <v>9</v>
      </c>
      <c r="B1679" t="s">
        <v>463</v>
      </c>
      <c r="C1679">
        <v>16</v>
      </c>
      <c r="D1679" t="s">
        <v>2594</v>
      </c>
    </row>
    <row r="1680" spans="1:4" x14ac:dyDescent="0.25">
      <c r="A1680" t="s">
        <v>9</v>
      </c>
      <c r="B1680" t="s">
        <v>465</v>
      </c>
      <c r="C1680">
        <v>17</v>
      </c>
      <c r="D1680" t="s">
        <v>2594</v>
      </c>
    </row>
    <row r="1681" spans="1:4" x14ac:dyDescent="0.25">
      <c r="A1681" t="s">
        <v>9</v>
      </c>
      <c r="B1681" t="s">
        <v>477</v>
      </c>
      <c r="C1681">
        <v>18</v>
      </c>
      <c r="D1681" t="s">
        <v>2594</v>
      </c>
    </row>
    <row r="1682" spans="1:4" x14ac:dyDescent="0.25">
      <c r="A1682" t="s">
        <v>9</v>
      </c>
      <c r="B1682" t="s">
        <v>479</v>
      </c>
      <c r="C1682">
        <v>19</v>
      </c>
      <c r="D1682" t="s">
        <v>2594</v>
      </c>
    </row>
    <row r="1683" spans="1:4" x14ac:dyDescent="0.25">
      <c r="A1683" t="s">
        <v>9</v>
      </c>
      <c r="B1683" t="s">
        <v>481</v>
      </c>
      <c r="C1683">
        <v>20</v>
      </c>
      <c r="D1683" t="s">
        <v>2594</v>
      </c>
    </row>
    <row r="1684" spans="1:4" x14ac:dyDescent="0.25">
      <c r="A1684" t="s">
        <v>9</v>
      </c>
      <c r="B1684" t="s">
        <v>483</v>
      </c>
      <c r="C1684">
        <v>21</v>
      </c>
      <c r="D1684" t="s">
        <v>2594</v>
      </c>
    </row>
    <row r="1685" spans="1:4" x14ac:dyDescent="0.25">
      <c r="A1685" t="s">
        <v>9</v>
      </c>
      <c r="B1685" t="s">
        <v>497</v>
      </c>
      <c r="C1685">
        <v>22</v>
      </c>
      <c r="D1685" t="s">
        <v>2594</v>
      </c>
    </row>
    <row r="1686" spans="1:4" x14ac:dyDescent="0.25">
      <c r="A1686" t="s">
        <v>9</v>
      </c>
      <c r="B1686" t="s">
        <v>2593</v>
      </c>
      <c r="C1686">
        <v>4</v>
      </c>
      <c r="D1686" t="s">
        <v>2596</v>
      </c>
    </row>
    <row r="1687" spans="1:4" x14ac:dyDescent="0.25">
      <c r="A1687" t="s">
        <v>9</v>
      </c>
      <c r="B1687" t="s">
        <v>2595</v>
      </c>
      <c r="C1687">
        <v>5</v>
      </c>
      <c r="D1687" t="s">
        <v>2596</v>
      </c>
    </row>
    <row r="1688" spans="1:4" x14ac:dyDescent="0.25">
      <c r="A1688" t="s">
        <v>9</v>
      </c>
      <c r="B1688" t="s">
        <v>418</v>
      </c>
      <c r="C1688">
        <v>4</v>
      </c>
      <c r="D1688" t="s">
        <v>2596</v>
      </c>
    </row>
    <row r="1689" spans="1:4" x14ac:dyDescent="0.25">
      <c r="A1689" t="s">
        <v>9</v>
      </c>
      <c r="B1689" t="s">
        <v>607</v>
      </c>
      <c r="C1689">
        <v>5</v>
      </c>
      <c r="D1689" t="s">
        <v>2596</v>
      </c>
    </row>
    <row r="1690" spans="1:4" x14ac:dyDescent="0.25">
      <c r="A1690" t="s">
        <v>11</v>
      </c>
      <c r="B1690" t="s">
        <v>2593</v>
      </c>
      <c r="C1690">
        <v>5</v>
      </c>
      <c r="D1690" t="s">
        <v>2594</v>
      </c>
    </row>
    <row r="1691" spans="1:4" x14ac:dyDescent="0.25">
      <c r="A1691" t="s">
        <v>11</v>
      </c>
      <c r="B1691" t="s">
        <v>2595</v>
      </c>
      <c r="C1691">
        <v>14</v>
      </c>
      <c r="D1691" t="s">
        <v>2594</v>
      </c>
    </row>
    <row r="1692" spans="1:4" x14ac:dyDescent="0.25">
      <c r="A1692" t="s">
        <v>11</v>
      </c>
      <c r="B1692" t="s">
        <v>437</v>
      </c>
      <c r="C1692">
        <v>5</v>
      </c>
      <c r="D1692" t="s">
        <v>2594</v>
      </c>
    </row>
    <row r="1693" spans="1:4" x14ac:dyDescent="0.25">
      <c r="A1693" t="s">
        <v>11</v>
      </c>
      <c r="B1693" t="s">
        <v>439</v>
      </c>
      <c r="C1693">
        <v>6</v>
      </c>
      <c r="D1693" t="s">
        <v>2594</v>
      </c>
    </row>
    <row r="1694" spans="1:4" x14ac:dyDescent="0.25">
      <c r="A1694" t="s">
        <v>11</v>
      </c>
      <c r="B1694" t="s">
        <v>441</v>
      </c>
      <c r="C1694">
        <v>7</v>
      </c>
      <c r="D1694" t="s">
        <v>2594</v>
      </c>
    </row>
    <row r="1695" spans="1:4" x14ac:dyDescent="0.25">
      <c r="A1695" t="s">
        <v>11</v>
      </c>
      <c r="B1695" t="s">
        <v>443</v>
      </c>
      <c r="C1695">
        <v>8</v>
      </c>
      <c r="D1695" t="s">
        <v>2594</v>
      </c>
    </row>
    <row r="1696" spans="1:4" x14ac:dyDescent="0.25">
      <c r="A1696" t="s">
        <v>11</v>
      </c>
      <c r="B1696" t="s">
        <v>457</v>
      </c>
      <c r="C1696">
        <v>9</v>
      </c>
      <c r="D1696" t="s">
        <v>2594</v>
      </c>
    </row>
    <row r="1697" spans="1:4" x14ac:dyDescent="0.25">
      <c r="A1697" t="s">
        <v>11</v>
      </c>
      <c r="B1697" t="s">
        <v>459</v>
      </c>
      <c r="C1697">
        <v>10</v>
      </c>
      <c r="D1697" t="s">
        <v>2594</v>
      </c>
    </row>
    <row r="1698" spans="1:4" x14ac:dyDescent="0.25">
      <c r="A1698" t="s">
        <v>11</v>
      </c>
      <c r="B1698" t="s">
        <v>461</v>
      </c>
      <c r="C1698">
        <v>11</v>
      </c>
      <c r="D1698" t="s">
        <v>2594</v>
      </c>
    </row>
    <row r="1699" spans="1:4" x14ac:dyDescent="0.25">
      <c r="A1699" t="s">
        <v>11</v>
      </c>
      <c r="B1699" t="s">
        <v>463</v>
      </c>
      <c r="C1699">
        <v>12</v>
      </c>
      <c r="D1699" t="s">
        <v>2594</v>
      </c>
    </row>
    <row r="1700" spans="1:4" x14ac:dyDescent="0.25">
      <c r="A1700" t="s">
        <v>11</v>
      </c>
      <c r="B1700" t="s">
        <v>465</v>
      </c>
      <c r="C1700">
        <v>13</v>
      </c>
      <c r="D1700" t="s">
        <v>2594</v>
      </c>
    </row>
    <row r="1701" spans="1:4" x14ac:dyDescent="0.25">
      <c r="A1701" t="s">
        <v>11</v>
      </c>
      <c r="B1701" t="s">
        <v>477</v>
      </c>
      <c r="C1701">
        <v>14</v>
      </c>
      <c r="D1701" t="s">
        <v>2594</v>
      </c>
    </row>
    <row r="1702" spans="1:4" x14ac:dyDescent="0.25">
      <c r="A1702" t="s">
        <v>11</v>
      </c>
      <c r="B1702" t="s">
        <v>2593</v>
      </c>
      <c r="C1702">
        <v>4</v>
      </c>
      <c r="D1702" t="s">
        <v>2596</v>
      </c>
    </row>
    <row r="1703" spans="1:4" x14ac:dyDescent="0.25">
      <c r="A1703" t="s">
        <v>11</v>
      </c>
      <c r="B1703" t="s">
        <v>2595</v>
      </c>
      <c r="C1703">
        <v>5</v>
      </c>
      <c r="D1703" t="s">
        <v>2596</v>
      </c>
    </row>
    <row r="1704" spans="1:4" x14ac:dyDescent="0.25">
      <c r="A1704" t="s">
        <v>11</v>
      </c>
      <c r="B1704" t="s">
        <v>720</v>
      </c>
      <c r="C1704">
        <v>4</v>
      </c>
      <c r="D1704" t="s">
        <v>2596</v>
      </c>
    </row>
    <row r="1705" spans="1:4" x14ac:dyDescent="0.25">
      <c r="A1705" t="s">
        <v>11</v>
      </c>
      <c r="B1705" t="s">
        <v>721</v>
      </c>
      <c r="C1705">
        <v>5</v>
      </c>
      <c r="D1705" t="s">
        <v>2596</v>
      </c>
    </row>
    <row r="1706" spans="1:4" x14ac:dyDescent="0.25">
      <c r="A1706" t="s">
        <v>2638</v>
      </c>
      <c r="B1706" t="s">
        <v>2593</v>
      </c>
      <c r="C1706">
        <v>5</v>
      </c>
      <c r="D1706" t="s">
        <v>2594</v>
      </c>
    </row>
    <row r="1707" spans="1:4" x14ac:dyDescent="0.25">
      <c r="A1707" t="s">
        <v>2638</v>
      </c>
      <c r="B1707" t="s">
        <v>2595</v>
      </c>
      <c r="C1707">
        <v>19</v>
      </c>
      <c r="D1707" t="s">
        <v>2594</v>
      </c>
    </row>
    <row r="1708" spans="1:4" x14ac:dyDescent="0.25">
      <c r="A1708" t="s">
        <v>2638</v>
      </c>
      <c r="B1708" t="s">
        <v>421</v>
      </c>
      <c r="C1708">
        <v>5</v>
      </c>
      <c r="D1708" t="s">
        <v>2594</v>
      </c>
    </row>
    <row r="1709" spans="1:4" x14ac:dyDescent="0.25">
      <c r="A1709" t="s">
        <v>2638</v>
      </c>
      <c r="B1709" t="s">
        <v>613</v>
      </c>
      <c r="C1709">
        <v>6</v>
      </c>
      <c r="D1709" t="s">
        <v>2594</v>
      </c>
    </row>
    <row r="1710" spans="1:4" x14ac:dyDescent="0.25">
      <c r="A1710" t="s">
        <v>2638</v>
      </c>
      <c r="B1710" t="s">
        <v>437</v>
      </c>
      <c r="C1710">
        <v>7</v>
      </c>
      <c r="D1710" t="s">
        <v>2594</v>
      </c>
    </row>
    <row r="1711" spans="1:4" x14ac:dyDescent="0.25">
      <c r="A1711" t="s">
        <v>2638</v>
      </c>
      <c r="B1711" t="s">
        <v>439</v>
      </c>
      <c r="C1711">
        <v>8</v>
      </c>
      <c r="D1711" t="s">
        <v>2594</v>
      </c>
    </row>
    <row r="1712" spans="1:4" x14ac:dyDescent="0.25">
      <c r="A1712" t="s">
        <v>2638</v>
      </c>
      <c r="B1712" t="s">
        <v>441</v>
      </c>
      <c r="C1712">
        <v>9</v>
      </c>
      <c r="D1712" t="s">
        <v>2594</v>
      </c>
    </row>
    <row r="1713" spans="1:4" x14ac:dyDescent="0.25">
      <c r="A1713" t="s">
        <v>2638</v>
      </c>
      <c r="B1713" t="s">
        <v>443</v>
      </c>
      <c r="C1713">
        <v>10</v>
      </c>
      <c r="D1713" t="s">
        <v>2594</v>
      </c>
    </row>
    <row r="1714" spans="1:4" x14ac:dyDescent="0.25">
      <c r="A1714" t="s">
        <v>2638</v>
      </c>
      <c r="B1714" t="s">
        <v>457</v>
      </c>
      <c r="C1714">
        <v>11</v>
      </c>
      <c r="D1714" t="s">
        <v>2594</v>
      </c>
    </row>
    <row r="1715" spans="1:4" x14ac:dyDescent="0.25">
      <c r="A1715" t="s">
        <v>2638</v>
      </c>
      <c r="B1715" t="s">
        <v>459</v>
      </c>
      <c r="C1715">
        <v>12</v>
      </c>
      <c r="D1715" t="s">
        <v>2594</v>
      </c>
    </row>
    <row r="1716" spans="1:4" x14ac:dyDescent="0.25">
      <c r="A1716" t="s">
        <v>2638</v>
      </c>
      <c r="B1716" t="s">
        <v>461</v>
      </c>
      <c r="C1716">
        <v>13</v>
      </c>
      <c r="D1716" t="s">
        <v>2594</v>
      </c>
    </row>
    <row r="1717" spans="1:4" x14ac:dyDescent="0.25">
      <c r="A1717" t="s">
        <v>2638</v>
      </c>
      <c r="B1717" t="s">
        <v>463</v>
      </c>
      <c r="C1717">
        <v>14</v>
      </c>
      <c r="D1717" t="s">
        <v>2594</v>
      </c>
    </row>
    <row r="1718" spans="1:4" x14ac:dyDescent="0.25">
      <c r="A1718" t="s">
        <v>2638</v>
      </c>
      <c r="B1718" t="s">
        <v>465</v>
      </c>
      <c r="C1718">
        <v>15</v>
      </c>
      <c r="D1718" t="s">
        <v>2594</v>
      </c>
    </row>
    <row r="1719" spans="1:4" x14ac:dyDescent="0.25">
      <c r="A1719" t="s">
        <v>2638</v>
      </c>
      <c r="B1719" t="s">
        <v>477</v>
      </c>
      <c r="C1719">
        <v>16</v>
      </c>
      <c r="D1719" t="s">
        <v>2594</v>
      </c>
    </row>
    <row r="1720" spans="1:4" x14ac:dyDescent="0.25">
      <c r="A1720" t="s">
        <v>2638</v>
      </c>
      <c r="B1720" t="s">
        <v>479</v>
      </c>
      <c r="C1720">
        <v>17</v>
      </c>
      <c r="D1720" t="s">
        <v>2594</v>
      </c>
    </row>
    <row r="1721" spans="1:4" x14ac:dyDescent="0.25">
      <c r="A1721" t="s">
        <v>2638</v>
      </c>
      <c r="B1721" t="s">
        <v>483</v>
      </c>
      <c r="C1721">
        <v>18</v>
      </c>
      <c r="D1721" t="s">
        <v>2594</v>
      </c>
    </row>
    <row r="1722" spans="1:4" x14ac:dyDescent="0.25">
      <c r="A1722" t="s">
        <v>2638</v>
      </c>
      <c r="B1722" t="s">
        <v>497</v>
      </c>
      <c r="C1722">
        <v>19</v>
      </c>
      <c r="D1722" t="s">
        <v>2594</v>
      </c>
    </row>
    <row r="1723" spans="1:4" x14ac:dyDescent="0.25">
      <c r="A1723" t="s">
        <v>2638</v>
      </c>
      <c r="B1723" t="s">
        <v>2593</v>
      </c>
      <c r="C1723">
        <v>4</v>
      </c>
      <c r="D1723" t="s">
        <v>2596</v>
      </c>
    </row>
    <row r="1724" spans="1:4" x14ac:dyDescent="0.25">
      <c r="A1724" t="s">
        <v>2638</v>
      </c>
      <c r="B1724" t="s">
        <v>2595</v>
      </c>
      <c r="C1724">
        <v>5</v>
      </c>
      <c r="D1724" t="s">
        <v>2596</v>
      </c>
    </row>
    <row r="1725" spans="1:4" x14ac:dyDescent="0.25">
      <c r="A1725" t="s">
        <v>2638</v>
      </c>
      <c r="B1725" t="s">
        <v>418</v>
      </c>
      <c r="C1725">
        <v>4</v>
      </c>
      <c r="D1725" t="s">
        <v>2596</v>
      </c>
    </row>
    <row r="1726" spans="1:4" x14ac:dyDescent="0.25">
      <c r="A1726" t="s">
        <v>2638</v>
      </c>
      <c r="B1726" t="s">
        <v>607</v>
      </c>
      <c r="C1726">
        <v>5</v>
      </c>
      <c r="D1726" t="s">
        <v>2596</v>
      </c>
    </row>
    <row r="1727" spans="1:4" x14ac:dyDescent="0.25">
      <c r="A1727" t="s">
        <v>2639</v>
      </c>
      <c r="B1727" t="s">
        <v>2593</v>
      </c>
      <c r="C1727">
        <v>5</v>
      </c>
      <c r="D1727" t="s">
        <v>2594</v>
      </c>
    </row>
    <row r="1728" spans="1:4" x14ac:dyDescent="0.25">
      <c r="A1728" t="s">
        <v>2639</v>
      </c>
      <c r="B1728" t="s">
        <v>2595</v>
      </c>
      <c r="C1728">
        <v>14</v>
      </c>
      <c r="D1728" t="s">
        <v>2594</v>
      </c>
    </row>
    <row r="1729" spans="1:4" x14ac:dyDescent="0.25">
      <c r="A1729" t="s">
        <v>2639</v>
      </c>
      <c r="B1729" t="s">
        <v>437</v>
      </c>
      <c r="C1729">
        <v>5</v>
      </c>
      <c r="D1729" t="s">
        <v>2594</v>
      </c>
    </row>
    <row r="1730" spans="1:4" x14ac:dyDescent="0.25">
      <c r="A1730" t="s">
        <v>2639</v>
      </c>
      <c r="B1730" t="s">
        <v>439</v>
      </c>
      <c r="C1730">
        <v>6</v>
      </c>
      <c r="D1730" t="s">
        <v>2594</v>
      </c>
    </row>
    <row r="1731" spans="1:4" x14ac:dyDescent="0.25">
      <c r="A1731" t="s">
        <v>2639</v>
      </c>
      <c r="B1731" t="s">
        <v>441</v>
      </c>
      <c r="C1731">
        <v>7</v>
      </c>
      <c r="D1731" t="s">
        <v>2594</v>
      </c>
    </row>
    <row r="1732" spans="1:4" x14ac:dyDescent="0.25">
      <c r="A1732" t="s">
        <v>2639</v>
      </c>
      <c r="B1732" t="s">
        <v>443</v>
      </c>
      <c r="C1732">
        <v>8</v>
      </c>
      <c r="D1732" t="s">
        <v>2594</v>
      </c>
    </row>
    <row r="1733" spans="1:4" x14ac:dyDescent="0.25">
      <c r="A1733" t="s">
        <v>2639</v>
      </c>
      <c r="B1733" t="s">
        <v>457</v>
      </c>
      <c r="C1733">
        <v>9</v>
      </c>
      <c r="D1733" t="s">
        <v>2594</v>
      </c>
    </row>
    <row r="1734" spans="1:4" x14ac:dyDescent="0.25">
      <c r="A1734" t="s">
        <v>2639</v>
      </c>
      <c r="B1734" t="s">
        <v>459</v>
      </c>
      <c r="C1734">
        <v>10</v>
      </c>
      <c r="D1734" t="s">
        <v>2594</v>
      </c>
    </row>
    <row r="1735" spans="1:4" x14ac:dyDescent="0.25">
      <c r="A1735" t="s">
        <v>2639</v>
      </c>
      <c r="B1735" t="s">
        <v>461</v>
      </c>
      <c r="C1735">
        <v>11</v>
      </c>
      <c r="D1735" t="s">
        <v>2594</v>
      </c>
    </row>
    <row r="1736" spans="1:4" x14ac:dyDescent="0.25">
      <c r="A1736" t="s">
        <v>2639</v>
      </c>
      <c r="B1736" t="s">
        <v>463</v>
      </c>
      <c r="C1736">
        <v>12</v>
      </c>
      <c r="D1736" t="s">
        <v>2594</v>
      </c>
    </row>
    <row r="1737" spans="1:4" x14ac:dyDescent="0.25">
      <c r="A1737" t="s">
        <v>2639</v>
      </c>
      <c r="B1737" t="s">
        <v>465</v>
      </c>
      <c r="C1737">
        <v>13</v>
      </c>
      <c r="D1737" t="s">
        <v>2594</v>
      </c>
    </row>
    <row r="1738" spans="1:4" x14ac:dyDescent="0.25">
      <c r="A1738" t="s">
        <v>2639</v>
      </c>
      <c r="B1738" t="s">
        <v>477</v>
      </c>
      <c r="C1738">
        <v>14</v>
      </c>
      <c r="D1738" t="s">
        <v>2594</v>
      </c>
    </row>
    <row r="1739" spans="1:4" x14ac:dyDescent="0.25">
      <c r="A1739" t="s">
        <v>2639</v>
      </c>
      <c r="B1739" t="s">
        <v>2593</v>
      </c>
      <c r="C1739">
        <v>4</v>
      </c>
      <c r="D1739" t="s">
        <v>2596</v>
      </c>
    </row>
    <row r="1740" spans="1:4" x14ac:dyDescent="0.25">
      <c r="A1740" t="s">
        <v>2639</v>
      </c>
      <c r="B1740" t="s">
        <v>2595</v>
      </c>
      <c r="C1740">
        <v>5</v>
      </c>
      <c r="D1740" t="s">
        <v>2596</v>
      </c>
    </row>
    <row r="1741" spans="1:4" x14ac:dyDescent="0.25">
      <c r="A1741" t="s">
        <v>2639</v>
      </c>
      <c r="B1741" t="s">
        <v>720</v>
      </c>
      <c r="C1741">
        <v>4</v>
      </c>
      <c r="D1741" t="s">
        <v>2596</v>
      </c>
    </row>
    <row r="1742" spans="1:4" x14ac:dyDescent="0.25">
      <c r="A1742" t="s">
        <v>2639</v>
      </c>
      <c r="B1742" t="s">
        <v>721</v>
      </c>
      <c r="C1742">
        <v>5</v>
      </c>
      <c r="D1742" t="s">
        <v>2596</v>
      </c>
    </row>
    <row r="1743" spans="1:4" x14ac:dyDescent="0.25">
      <c r="A1743" t="s">
        <v>13</v>
      </c>
      <c r="B1743" t="s">
        <v>418</v>
      </c>
      <c r="C1743">
        <v>1</v>
      </c>
      <c r="D1743" t="s">
        <v>2594</v>
      </c>
    </row>
    <row r="1744" spans="1:4" x14ac:dyDescent="0.25">
      <c r="A1744" t="s">
        <v>13</v>
      </c>
      <c r="B1744" t="s">
        <v>2593</v>
      </c>
      <c r="C1744">
        <v>5</v>
      </c>
      <c r="D1744" t="s">
        <v>2594</v>
      </c>
    </row>
    <row r="1745" spans="1:4" x14ac:dyDescent="0.25">
      <c r="A1745" t="s">
        <v>13</v>
      </c>
      <c r="B1745" t="s">
        <v>2595</v>
      </c>
      <c r="C1745">
        <v>5</v>
      </c>
      <c r="D1745" t="s">
        <v>2594</v>
      </c>
    </row>
    <row r="1746" spans="1:4" x14ac:dyDescent="0.25">
      <c r="A1746" t="s">
        <v>13</v>
      </c>
      <c r="B1746" t="s">
        <v>2593</v>
      </c>
      <c r="C1746">
        <v>2</v>
      </c>
      <c r="D1746" t="s">
        <v>2596</v>
      </c>
    </row>
    <row r="1747" spans="1:4" x14ac:dyDescent="0.25">
      <c r="A1747" t="s">
        <v>13</v>
      </c>
      <c r="B1747" t="s">
        <v>2595</v>
      </c>
      <c r="C1747">
        <v>8</v>
      </c>
      <c r="D1747" t="s">
        <v>2596</v>
      </c>
    </row>
    <row r="1748" spans="1:4" x14ac:dyDescent="0.25">
      <c r="A1748" t="s">
        <v>13</v>
      </c>
      <c r="B1748" t="s">
        <v>607</v>
      </c>
      <c r="C1748">
        <v>2</v>
      </c>
      <c r="D1748" t="s">
        <v>2596</v>
      </c>
    </row>
    <row r="1749" spans="1:4" x14ac:dyDescent="0.25">
      <c r="A1749" t="s">
        <v>13</v>
      </c>
      <c r="B1749" t="s">
        <v>720</v>
      </c>
      <c r="C1749">
        <v>3</v>
      </c>
      <c r="D1749" t="s">
        <v>2596</v>
      </c>
    </row>
    <row r="1750" spans="1:4" x14ac:dyDescent="0.25">
      <c r="A1750" t="s">
        <v>13</v>
      </c>
      <c r="B1750" t="s">
        <v>599</v>
      </c>
      <c r="C1750">
        <v>4</v>
      </c>
      <c r="D1750" t="s">
        <v>2596</v>
      </c>
    </row>
    <row r="1751" spans="1:4" x14ac:dyDescent="0.25">
      <c r="A1751" t="s">
        <v>13</v>
      </c>
      <c r="B1751" t="s">
        <v>600</v>
      </c>
      <c r="C1751">
        <v>5</v>
      </c>
      <c r="D1751" t="s">
        <v>2596</v>
      </c>
    </row>
    <row r="1752" spans="1:4" x14ac:dyDescent="0.25">
      <c r="A1752" t="s">
        <v>13</v>
      </c>
      <c r="B1752" t="s">
        <v>601</v>
      </c>
      <c r="C1752">
        <v>6</v>
      </c>
      <c r="D1752" t="s">
        <v>2596</v>
      </c>
    </row>
    <row r="1753" spans="1:4" x14ac:dyDescent="0.25">
      <c r="A1753" t="s">
        <v>13</v>
      </c>
      <c r="B1753" t="s">
        <v>602</v>
      </c>
      <c r="C1753">
        <v>7</v>
      </c>
      <c r="D1753" t="s">
        <v>2596</v>
      </c>
    </row>
    <row r="1754" spans="1:4" x14ac:dyDescent="0.25">
      <c r="A1754" t="s">
        <v>13</v>
      </c>
      <c r="B1754" t="s">
        <v>603</v>
      </c>
      <c r="C1754">
        <v>8</v>
      </c>
      <c r="D1754" t="s">
        <v>2596</v>
      </c>
    </row>
    <row r="1755" spans="1:4" x14ac:dyDescent="0.25">
      <c r="A1755" t="s">
        <v>2640</v>
      </c>
      <c r="B1755" t="s">
        <v>418</v>
      </c>
      <c r="C1755">
        <v>1</v>
      </c>
      <c r="D1755" t="s">
        <v>2594</v>
      </c>
    </row>
    <row r="1756" spans="1:4" x14ac:dyDescent="0.25">
      <c r="A1756" t="s">
        <v>2640</v>
      </c>
      <c r="B1756" t="s">
        <v>2593</v>
      </c>
      <c r="C1756">
        <v>5</v>
      </c>
      <c r="D1756" t="s">
        <v>2594</v>
      </c>
    </row>
    <row r="1757" spans="1:4" x14ac:dyDescent="0.25">
      <c r="A1757" t="s">
        <v>2640</v>
      </c>
      <c r="B1757" t="s">
        <v>2595</v>
      </c>
      <c r="C1757">
        <v>5</v>
      </c>
      <c r="D1757" t="s">
        <v>2594</v>
      </c>
    </row>
    <row r="1758" spans="1:4" x14ac:dyDescent="0.25">
      <c r="A1758" t="s">
        <v>2640</v>
      </c>
      <c r="B1758" t="s">
        <v>2593</v>
      </c>
      <c r="C1758">
        <v>2</v>
      </c>
      <c r="D1758" t="s">
        <v>2596</v>
      </c>
    </row>
    <row r="1759" spans="1:4" x14ac:dyDescent="0.25">
      <c r="A1759" t="s">
        <v>2640</v>
      </c>
      <c r="B1759" t="s">
        <v>2595</v>
      </c>
      <c r="C1759">
        <v>7</v>
      </c>
      <c r="D1759" t="s">
        <v>2596</v>
      </c>
    </row>
    <row r="1760" spans="1:4" x14ac:dyDescent="0.25">
      <c r="A1760" t="s">
        <v>2640</v>
      </c>
      <c r="B1760" t="s">
        <v>607</v>
      </c>
      <c r="C1760">
        <v>2</v>
      </c>
      <c r="D1760" t="s">
        <v>2596</v>
      </c>
    </row>
    <row r="1761" spans="1:4" x14ac:dyDescent="0.25">
      <c r="A1761" t="s">
        <v>2640</v>
      </c>
      <c r="B1761" t="s">
        <v>720</v>
      </c>
      <c r="C1761">
        <v>3</v>
      </c>
      <c r="D1761" t="s">
        <v>2596</v>
      </c>
    </row>
    <row r="1762" spans="1:4" x14ac:dyDescent="0.25">
      <c r="A1762" t="s">
        <v>2640</v>
      </c>
      <c r="B1762" t="s">
        <v>600</v>
      </c>
      <c r="C1762">
        <v>4</v>
      </c>
      <c r="D1762" t="s">
        <v>2596</v>
      </c>
    </row>
    <row r="1763" spans="1:4" x14ac:dyDescent="0.25">
      <c r="A1763" t="s">
        <v>2640</v>
      </c>
      <c r="B1763" t="s">
        <v>601</v>
      </c>
      <c r="C1763">
        <v>5</v>
      </c>
      <c r="D1763" t="s">
        <v>2596</v>
      </c>
    </row>
    <row r="1764" spans="1:4" x14ac:dyDescent="0.25">
      <c r="A1764" t="s">
        <v>2640</v>
      </c>
      <c r="B1764" t="s">
        <v>602</v>
      </c>
      <c r="C1764">
        <v>6</v>
      </c>
      <c r="D1764" t="s">
        <v>2596</v>
      </c>
    </row>
    <row r="1765" spans="1:4" x14ac:dyDescent="0.25">
      <c r="A1765" t="s">
        <v>2640</v>
      </c>
      <c r="B1765" t="s">
        <v>603</v>
      </c>
      <c r="C1765">
        <v>7</v>
      </c>
      <c r="D1765" t="s">
        <v>2596</v>
      </c>
    </row>
    <row r="1766" spans="1:4" x14ac:dyDescent="0.25">
      <c r="A1766" t="s">
        <v>15</v>
      </c>
      <c r="B1766" t="s">
        <v>418</v>
      </c>
      <c r="C1766">
        <v>1</v>
      </c>
      <c r="D1766" t="s">
        <v>2594</v>
      </c>
    </row>
    <row r="1767" spans="1:4" x14ac:dyDescent="0.25">
      <c r="A1767" t="s">
        <v>15</v>
      </c>
      <c r="B1767" t="s">
        <v>2593</v>
      </c>
      <c r="C1767">
        <v>5</v>
      </c>
      <c r="D1767" t="s">
        <v>2594</v>
      </c>
    </row>
    <row r="1768" spans="1:4" x14ac:dyDescent="0.25">
      <c r="A1768" t="s">
        <v>15</v>
      </c>
      <c r="B1768" t="s">
        <v>2595</v>
      </c>
      <c r="C1768">
        <v>5</v>
      </c>
      <c r="D1768" t="s">
        <v>2594</v>
      </c>
    </row>
    <row r="1769" spans="1:4" x14ac:dyDescent="0.25">
      <c r="A1769" t="s">
        <v>15</v>
      </c>
      <c r="B1769" t="s">
        <v>2593</v>
      </c>
      <c r="C1769">
        <v>2</v>
      </c>
      <c r="D1769" t="s">
        <v>2596</v>
      </c>
    </row>
    <row r="1770" spans="1:4" x14ac:dyDescent="0.25">
      <c r="A1770" t="s">
        <v>15</v>
      </c>
      <c r="B1770" t="s">
        <v>2595</v>
      </c>
      <c r="C1770">
        <v>8</v>
      </c>
      <c r="D1770" t="s">
        <v>2596</v>
      </c>
    </row>
    <row r="1771" spans="1:4" x14ac:dyDescent="0.25">
      <c r="A1771" t="s">
        <v>15</v>
      </c>
      <c r="B1771" t="s">
        <v>607</v>
      </c>
      <c r="C1771">
        <v>2</v>
      </c>
      <c r="D1771" t="s">
        <v>2596</v>
      </c>
    </row>
    <row r="1772" spans="1:4" x14ac:dyDescent="0.25">
      <c r="A1772" t="s">
        <v>15</v>
      </c>
      <c r="B1772" t="s">
        <v>720</v>
      </c>
      <c r="C1772">
        <v>3</v>
      </c>
      <c r="D1772" t="s">
        <v>2596</v>
      </c>
    </row>
    <row r="1773" spans="1:4" x14ac:dyDescent="0.25">
      <c r="A1773" t="s">
        <v>15</v>
      </c>
      <c r="B1773" t="s">
        <v>599</v>
      </c>
      <c r="C1773">
        <v>4</v>
      </c>
      <c r="D1773" t="s">
        <v>2596</v>
      </c>
    </row>
    <row r="1774" spans="1:4" x14ac:dyDescent="0.25">
      <c r="A1774" t="s">
        <v>15</v>
      </c>
      <c r="B1774" t="s">
        <v>600</v>
      </c>
      <c r="C1774">
        <v>5</v>
      </c>
      <c r="D1774" t="s">
        <v>2596</v>
      </c>
    </row>
    <row r="1775" spans="1:4" x14ac:dyDescent="0.25">
      <c r="A1775" t="s">
        <v>15</v>
      </c>
      <c r="B1775" t="s">
        <v>601</v>
      </c>
      <c r="C1775">
        <v>6</v>
      </c>
      <c r="D1775" t="s">
        <v>2596</v>
      </c>
    </row>
    <row r="1776" spans="1:4" x14ac:dyDescent="0.25">
      <c r="A1776" t="s">
        <v>15</v>
      </c>
      <c r="B1776" t="s">
        <v>602</v>
      </c>
      <c r="C1776">
        <v>7</v>
      </c>
      <c r="D1776" t="s">
        <v>2596</v>
      </c>
    </row>
    <row r="1777" spans="1:4" x14ac:dyDescent="0.25">
      <c r="A1777" t="s">
        <v>15</v>
      </c>
      <c r="B1777" t="s">
        <v>603</v>
      </c>
      <c r="C1777">
        <v>8</v>
      </c>
      <c r="D1777" t="s">
        <v>2596</v>
      </c>
    </row>
    <row r="1778" spans="1:4" x14ac:dyDescent="0.25">
      <c r="A1778" t="s">
        <v>2641</v>
      </c>
      <c r="B1778" t="s">
        <v>418</v>
      </c>
      <c r="C1778">
        <v>1</v>
      </c>
      <c r="D1778" t="s">
        <v>2594</v>
      </c>
    </row>
    <row r="1779" spans="1:4" x14ac:dyDescent="0.25">
      <c r="A1779" t="s">
        <v>2641</v>
      </c>
      <c r="B1779" t="s">
        <v>2593</v>
      </c>
      <c r="C1779">
        <v>5</v>
      </c>
      <c r="D1779" t="s">
        <v>2594</v>
      </c>
    </row>
    <row r="1780" spans="1:4" x14ac:dyDescent="0.25">
      <c r="A1780" t="s">
        <v>2641</v>
      </c>
      <c r="B1780" t="s">
        <v>2595</v>
      </c>
      <c r="C1780">
        <v>5</v>
      </c>
      <c r="D1780" t="s">
        <v>2594</v>
      </c>
    </row>
    <row r="1781" spans="1:4" x14ac:dyDescent="0.25">
      <c r="A1781" t="s">
        <v>2641</v>
      </c>
      <c r="B1781" t="s">
        <v>2593</v>
      </c>
      <c r="C1781">
        <v>2</v>
      </c>
      <c r="D1781" t="s">
        <v>2596</v>
      </c>
    </row>
    <row r="1782" spans="1:4" x14ac:dyDescent="0.25">
      <c r="A1782" t="s">
        <v>2641</v>
      </c>
      <c r="B1782" t="s">
        <v>2595</v>
      </c>
      <c r="C1782">
        <v>7</v>
      </c>
      <c r="D1782" t="s">
        <v>2596</v>
      </c>
    </row>
    <row r="1783" spans="1:4" x14ac:dyDescent="0.25">
      <c r="A1783" t="s">
        <v>2641</v>
      </c>
      <c r="B1783" t="s">
        <v>607</v>
      </c>
      <c r="C1783">
        <v>2</v>
      </c>
      <c r="D1783" t="s">
        <v>2596</v>
      </c>
    </row>
    <row r="1784" spans="1:4" x14ac:dyDescent="0.25">
      <c r="A1784" t="s">
        <v>2641</v>
      </c>
      <c r="B1784" t="s">
        <v>720</v>
      </c>
      <c r="C1784">
        <v>3</v>
      </c>
      <c r="D1784" t="s">
        <v>2596</v>
      </c>
    </row>
    <row r="1785" spans="1:4" x14ac:dyDescent="0.25">
      <c r="A1785" t="s">
        <v>2641</v>
      </c>
      <c r="B1785" t="s">
        <v>600</v>
      </c>
      <c r="C1785">
        <v>4</v>
      </c>
      <c r="D1785" t="s">
        <v>2596</v>
      </c>
    </row>
    <row r="1786" spans="1:4" x14ac:dyDescent="0.25">
      <c r="A1786" t="s">
        <v>2641</v>
      </c>
      <c r="B1786" t="s">
        <v>601</v>
      </c>
      <c r="C1786">
        <v>5</v>
      </c>
      <c r="D1786" t="s">
        <v>2596</v>
      </c>
    </row>
    <row r="1787" spans="1:4" x14ac:dyDescent="0.25">
      <c r="A1787" t="s">
        <v>2641</v>
      </c>
      <c r="B1787" t="s">
        <v>602</v>
      </c>
      <c r="C1787">
        <v>6</v>
      </c>
      <c r="D1787" t="s">
        <v>2596</v>
      </c>
    </row>
    <row r="1788" spans="1:4" x14ac:dyDescent="0.25">
      <c r="A1788" t="s">
        <v>2641</v>
      </c>
      <c r="B1788" t="s">
        <v>603</v>
      </c>
      <c r="C1788">
        <v>7</v>
      </c>
      <c r="D1788" t="s">
        <v>2596</v>
      </c>
    </row>
    <row r="1789" spans="1:4" x14ac:dyDescent="0.25">
      <c r="A1789" t="s">
        <v>17</v>
      </c>
      <c r="B1789" t="s">
        <v>2593</v>
      </c>
      <c r="C1789">
        <v>9</v>
      </c>
      <c r="D1789" t="s">
        <v>2594</v>
      </c>
    </row>
    <row r="1790" spans="1:4" x14ac:dyDescent="0.25">
      <c r="A1790" t="s">
        <v>17</v>
      </c>
      <c r="B1790" t="s">
        <v>2595</v>
      </c>
      <c r="C1790">
        <v>11</v>
      </c>
      <c r="D1790" t="s">
        <v>2594</v>
      </c>
    </row>
    <row r="1791" spans="1:4" x14ac:dyDescent="0.25">
      <c r="A1791" t="s">
        <v>17</v>
      </c>
      <c r="B1791" t="s">
        <v>423</v>
      </c>
      <c r="C1791">
        <v>9</v>
      </c>
      <c r="D1791" t="s">
        <v>2594</v>
      </c>
    </row>
    <row r="1792" spans="1:4" x14ac:dyDescent="0.25">
      <c r="A1792" t="s">
        <v>17</v>
      </c>
      <c r="B1792" t="s">
        <v>613</v>
      </c>
      <c r="C1792">
        <v>10</v>
      </c>
      <c r="D1792" t="s">
        <v>2594</v>
      </c>
    </row>
    <row r="1793" spans="1:4" x14ac:dyDescent="0.25">
      <c r="A1793" t="s">
        <v>17</v>
      </c>
      <c r="B1793" t="s">
        <v>427</v>
      </c>
      <c r="C1793">
        <v>11</v>
      </c>
      <c r="D1793" t="s">
        <v>2594</v>
      </c>
    </row>
    <row r="1794" spans="1:4" x14ac:dyDescent="0.25">
      <c r="A1794" t="s">
        <v>17</v>
      </c>
      <c r="B1794" t="s">
        <v>2593</v>
      </c>
      <c r="C1794">
        <v>3</v>
      </c>
      <c r="D1794" t="s">
        <v>2596</v>
      </c>
    </row>
    <row r="1795" spans="1:4" x14ac:dyDescent="0.25">
      <c r="A1795" t="s">
        <v>17</v>
      </c>
      <c r="B1795" t="s">
        <v>2595</v>
      </c>
      <c r="C1795">
        <v>9</v>
      </c>
      <c r="D1795" t="s">
        <v>2596</v>
      </c>
    </row>
    <row r="1796" spans="1:4" x14ac:dyDescent="0.25">
      <c r="A1796" t="s">
        <v>17</v>
      </c>
      <c r="B1796" t="s">
        <v>418</v>
      </c>
      <c r="C1796">
        <v>3</v>
      </c>
      <c r="D1796" t="s">
        <v>2596</v>
      </c>
    </row>
    <row r="1797" spans="1:4" x14ac:dyDescent="0.25">
      <c r="A1797" t="s">
        <v>17</v>
      </c>
      <c r="B1797" t="s">
        <v>607</v>
      </c>
      <c r="C1797">
        <v>4</v>
      </c>
      <c r="D1797" t="s">
        <v>2596</v>
      </c>
    </row>
    <row r="1798" spans="1:4" x14ac:dyDescent="0.25">
      <c r="A1798" t="s">
        <v>17</v>
      </c>
      <c r="B1798" t="s">
        <v>720</v>
      </c>
      <c r="C1798">
        <v>5</v>
      </c>
      <c r="D1798" t="s">
        <v>2596</v>
      </c>
    </row>
    <row r="1799" spans="1:4" x14ac:dyDescent="0.25">
      <c r="A1799" t="s">
        <v>17</v>
      </c>
      <c r="B1799" t="s">
        <v>721</v>
      </c>
      <c r="C1799">
        <v>6</v>
      </c>
      <c r="D1799" t="s">
        <v>2596</v>
      </c>
    </row>
    <row r="1800" spans="1:4" x14ac:dyDescent="0.25">
      <c r="A1800" t="s">
        <v>17</v>
      </c>
      <c r="B1800" t="s">
        <v>599</v>
      </c>
      <c r="C1800">
        <v>7</v>
      </c>
      <c r="D1800" t="s">
        <v>2596</v>
      </c>
    </row>
    <row r="1801" spans="1:4" x14ac:dyDescent="0.25">
      <c r="A1801" t="s">
        <v>17</v>
      </c>
      <c r="B1801" t="s">
        <v>600</v>
      </c>
      <c r="C1801">
        <v>8</v>
      </c>
      <c r="D1801" t="s">
        <v>2596</v>
      </c>
    </row>
    <row r="1802" spans="1:4" x14ac:dyDescent="0.25">
      <c r="A1802" t="s">
        <v>17</v>
      </c>
      <c r="B1802" t="s">
        <v>601</v>
      </c>
      <c r="C1802">
        <v>9</v>
      </c>
      <c r="D1802" t="s">
        <v>2596</v>
      </c>
    </row>
    <row r="1803" spans="1:4" x14ac:dyDescent="0.25">
      <c r="A1803" t="s">
        <v>17</v>
      </c>
      <c r="B1803" t="s">
        <v>2609</v>
      </c>
      <c r="C1803">
        <v>3</v>
      </c>
      <c r="D1803" t="s">
        <v>2610</v>
      </c>
    </row>
    <row r="1804" spans="1:4" x14ac:dyDescent="0.25">
      <c r="A1804" t="s">
        <v>17</v>
      </c>
      <c r="B1804" t="s">
        <v>2611</v>
      </c>
      <c r="C1804">
        <v>4</v>
      </c>
      <c r="D1804" t="s">
        <v>2610</v>
      </c>
    </row>
    <row r="1805" spans="1:4" x14ac:dyDescent="0.25">
      <c r="A1805" t="s">
        <v>19</v>
      </c>
      <c r="B1805" t="s">
        <v>2593</v>
      </c>
      <c r="C1805">
        <v>10</v>
      </c>
      <c r="D1805" t="s">
        <v>2594</v>
      </c>
    </row>
    <row r="1806" spans="1:4" x14ac:dyDescent="0.25">
      <c r="A1806" t="s">
        <v>19</v>
      </c>
      <c r="B1806" t="s">
        <v>2595</v>
      </c>
      <c r="C1806">
        <v>12</v>
      </c>
      <c r="D1806" t="s">
        <v>2594</v>
      </c>
    </row>
    <row r="1807" spans="1:4" x14ac:dyDescent="0.25">
      <c r="A1807" t="s">
        <v>19</v>
      </c>
      <c r="B1807" t="s">
        <v>423</v>
      </c>
      <c r="C1807">
        <v>10</v>
      </c>
      <c r="D1807" t="s">
        <v>2594</v>
      </c>
    </row>
    <row r="1808" spans="1:4" x14ac:dyDescent="0.25">
      <c r="A1808" t="s">
        <v>19</v>
      </c>
      <c r="B1808" t="s">
        <v>613</v>
      </c>
      <c r="C1808">
        <v>11</v>
      </c>
      <c r="D1808" t="s">
        <v>2594</v>
      </c>
    </row>
    <row r="1809" spans="1:4" x14ac:dyDescent="0.25">
      <c r="A1809" t="s">
        <v>19</v>
      </c>
      <c r="B1809" t="s">
        <v>427</v>
      </c>
      <c r="C1809">
        <v>12</v>
      </c>
      <c r="D1809" t="s">
        <v>2594</v>
      </c>
    </row>
    <row r="1810" spans="1:4" x14ac:dyDescent="0.25">
      <c r="A1810" t="s">
        <v>19</v>
      </c>
      <c r="B1810" t="s">
        <v>421</v>
      </c>
      <c r="C1810">
        <v>6</v>
      </c>
      <c r="D1810" t="s">
        <v>2596</v>
      </c>
    </row>
    <row r="1811" spans="1:4" x14ac:dyDescent="0.25">
      <c r="A1811" t="s">
        <v>19</v>
      </c>
      <c r="B1811" t="s">
        <v>2593</v>
      </c>
      <c r="C1811">
        <v>3</v>
      </c>
      <c r="D1811" t="s">
        <v>2596</v>
      </c>
    </row>
    <row r="1812" spans="1:4" x14ac:dyDescent="0.25">
      <c r="A1812" t="s">
        <v>19</v>
      </c>
      <c r="B1812" t="s">
        <v>2595</v>
      </c>
      <c r="C1812">
        <v>4</v>
      </c>
      <c r="D1812" t="s">
        <v>2596</v>
      </c>
    </row>
    <row r="1813" spans="1:4" x14ac:dyDescent="0.25">
      <c r="A1813" t="s">
        <v>19</v>
      </c>
      <c r="B1813" t="s">
        <v>602</v>
      </c>
      <c r="C1813">
        <v>3</v>
      </c>
      <c r="D1813" t="s">
        <v>2596</v>
      </c>
    </row>
    <row r="1814" spans="1:4" x14ac:dyDescent="0.25">
      <c r="A1814" t="s">
        <v>19</v>
      </c>
      <c r="B1814" t="s">
        <v>603</v>
      </c>
      <c r="C1814">
        <v>4</v>
      </c>
      <c r="D1814" t="s">
        <v>2596</v>
      </c>
    </row>
    <row r="1815" spans="1:4" x14ac:dyDescent="0.25">
      <c r="A1815" t="s">
        <v>19</v>
      </c>
      <c r="B1815" t="s">
        <v>2609</v>
      </c>
      <c r="C1815">
        <v>3</v>
      </c>
      <c r="D1815" t="s">
        <v>2610</v>
      </c>
    </row>
    <row r="1816" spans="1:4" x14ac:dyDescent="0.25">
      <c r="A1816" t="s">
        <v>19</v>
      </c>
      <c r="B1816" t="s">
        <v>2611</v>
      </c>
      <c r="C1816">
        <v>4</v>
      </c>
      <c r="D1816" t="s">
        <v>2610</v>
      </c>
    </row>
    <row r="1817" spans="1:4" x14ac:dyDescent="0.25">
      <c r="A1817" t="s">
        <v>21</v>
      </c>
      <c r="B1817" t="s">
        <v>2593</v>
      </c>
      <c r="C1817">
        <v>10</v>
      </c>
      <c r="D1817" t="s">
        <v>2594</v>
      </c>
    </row>
    <row r="1818" spans="1:4" x14ac:dyDescent="0.25">
      <c r="A1818" t="s">
        <v>21</v>
      </c>
      <c r="B1818" t="s">
        <v>2595</v>
      </c>
      <c r="C1818">
        <v>12</v>
      </c>
      <c r="D1818" t="s">
        <v>2594</v>
      </c>
    </row>
    <row r="1819" spans="1:4" x14ac:dyDescent="0.25">
      <c r="A1819" t="s">
        <v>21</v>
      </c>
      <c r="B1819" t="s">
        <v>423</v>
      </c>
      <c r="C1819">
        <v>10</v>
      </c>
      <c r="D1819" t="s">
        <v>2594</v>
      </c>
    </row>
    <row r="1820" spans="1:4" x14ac:dyDescent="0.25">
      <c r="A1820" t="s">
        <v>21</v>
      </c>
      <c r="B1820" t="s">
        <v>613</v>
      </c>
      <c r="C1820">
        <v>11</v>
      </c>
      <c r="D1820" t="s">
        <v>2594</v>
      </c>
    </row>
    <row r="1821" spans="1:4" x14ac:dyDescent="0.25">
      <c r="A1821" t="s">
        <v>21</v>
      </c>
      <c r="B1821" t="s">
        <v>427</v>
      </c>
      <c r="C1821">
        <v>12</v>
      </c>
      <c r="D1821" t="s">
        <v>2594</v>
      </c>
    </row>
    <row r="1822" spans="1:4" x14ac:dyDescent="0.25">
      <c r="A1822" t="s">
        <v>21</v>
      </c>
      <c r="B1822" t="s">
        <v>421</v>
      </c>
      <c r="C1822">
        <v>6</v>
      </c>
      <c r="D1822" t="s">
        <v>2596</v>
      </c>
    </row>
    <row r="1823" spans="1:4" x14ac:dyDescent="0.25">
      <c r="A1823" t="s">
        <v>21</v>
      </c>
      <c r="B1823" t="s">
        <v>2593</v>
      </c>
      <c r="C1823">
        <v>3</v>
      </c>
      <c r="D1823" t="s">
        <v>2596</v>
      </c>
    </row>
    <row r="1824" spans="1:4" x14ac:dyDescent="0.25">
      <c r="A1824" t="s">
        <v>21</v>
      </c>
      <c r="B1824" t="s">
        <v>2595</v>
      </c>
      <c r="C1824">
        <v>3</v>
      </c>
      <c r="D1824" t="s">
        <v>2596</v>
      </c>
    </row>
    <row r="1825" spans="1:4" x14ac:dyDescent="0.25">
      <c r="A1825" t="s">
        <v>21</v>
      </c>
      <c r="B1825" t="s">
        <v>789</v>
      </c>
      <c r="C1825">
        <v>3</v>
      </c>
      <c r="D1825" t="s">
        <v>2596</v>
      </c>
    </row>
    <row r="1826" spans="1:4" x14ac:dyDescent="0.25">
      <c r="A1826" t="s">
        <v>21</v>
      </c>
      <c r="B1826" t="s">
        <v>2609</v>
      </c>
      <c r="C1826">
        <v>3</v>
      </c>
      <c r="D1826" t="s">
        <v>2610</v>
      </c>
    </row>
    <row r="1827" spans="1:4" x14ac:dyDescent="0.25">
      <c r="A1827" t="s">
        <v>21</v>
      </c>
      <c r="B1827" t="s">
        <v>2611</v>
      </c>
      <c r="C1827">
        <v>4</v>
      </c>
      <c r="D1827" t="s">
        <v>2610</v>
      </c>
    </row>
    <row r="1828" spans="1:4" x14ac:dyDescent="0.25">
      <c r="A1828" t="s">
        <v>23</v>
      </c>
      <c r="B1828" t="s">
        <v>2593</v>
      </c>
      <c r="C1828">
        <v>10</v>
      </c>
      <c r="D1828" t="s">
        <v>2594</v>
      </c>
    </row>
    <row r="1829" spans="1:4" x14ac:dyDescent="0.25">
      <c r="A1829" t="s">
        <v>23</v>
      </c>
      <c r="B1829" t="s">
        <v>2595</v>
      </c>
      <c r="C1829">
        <v>12</v>
      </c>
      <c r="D1829" t="s">
        <v>2594</v>
      </c>
    </row>
    <row r="1830" spans="1:4" x14ac:dyDescent="0.25">
      <c r="A1830" t="s">
        <v>23</v>
      </c>
      <c r="B1830" t="s">
        <v>423</v>
      </c>
      <c r="C1830">
        <v>10</v>
      </c>
      <c r="D1830" t="s">
        <v>2594</v>
      </c>
    </row>
    <row r="1831" spans="1:4" x14ac:dyDescent="0.25">
      <c r="A1831" t="s">
        <v>23</v>
      </c>
      <c r="B1831" t="s">
        <v>613</v>
      </c>
      <c r="C1831">
        <v>11</v>
      </c>
      <c r="D1831" t="s">
        <v>2594</v>
      </c>
    </row>
    <row r="1832" spans="1:4" x14ac:dyDescent="0.25">
      <c r="A1832" t="s">
        <v>23</v>
      </c>
      <c r="B1832" t="s">
        <v>427</v>
      </c>
      <c r="C1832">
        <v>12</v>
      </c>
      <c r="D1832" t="s">
        <v>2594</v>
      </c>
    </row>
    <row r="1833" spans="1:4" x14ac:dyDescent="0.25">
      <c r="A1833" t="s">
        <v>23</v>
      </c>
      <c r="B1833" t="s">
        <v>421</v>
      </c>
      <c r="C1833">
        <v>6</v>
      </c>
      <c r="D1833" t="s">
        <v>2596</v>
      </c>
    </row>
    <row r="1834" spans="1:4" x14ac:dyDescent="0.25">
      <c r="A1834" t="s">
        <v>23</v>
      </c>
      <c r="B1834" t="s">
        <v>2593</v>
      </c>
      <c r="C1834">
        <v>3</v>
      </c>
      <c r="D1834" t="s">
        <v>2596</v>
      </c>
    </row>
    <row r="1835" spans="1:4" x14ac:dyDescent="0.25">
      <c r="A1835" t="s">
        <v>23</v>
      </c>
      <c r="B1835" t="s">
        <v>2595</v>
      </c>
      <c r="C1835">
        <v>3</v>
      </c>
      <c r="D1835" t="s">
        <v>2596</v>
      </c>
    </row>
    <row r="1836" spans="1:4" x14ac:dyDescent="0.25">
      <c r="A1836" t="s">
        <v>23</v>
      </c>
      <c r="B1836" t="s">
        <v>790</v>
      </c>
      <c r="C1836">
        <v>3</v>
      </c>
      <c r="D1836" t="s">
        <v>2596</v>
      </c>
    </row>
    <row r="1837" spans="1:4" x14ac:dyDescent="0.25">
      <c r="A1837" t="s">
        <v>23</v>
      </c>
      <c r="B1837" t="s">
        <v>2609</v>
      </c>
      <c r="C1837">
        <v>3</v>
      </c>
      <c r="D1837" t="s">
        <v>2610</v>
      </c>
    </row>
    <row r="1838" spans="1:4" x14ac:dyDescent="0.25">
      <c r="A1838" t="s">
        <v>23</v>
      </c>
      <c r="B1838" t="s">
        <v>2611</v>
      </c>
      <c r="C1838">
        <v>4</v>
      </c>
      <c r="D1838" t="s">
        <v>2610</v>
      </c>
    </row>
    <row r="1839" spans="1:4" x14ac:dyDescent="0.25">
      <c r="A1839" t="s">
        <v>25</v>
      </c>
      <c r="B1839" t="s">
        <v>2593</v>
      </c>
      <c r="C1839">
        <v>6</v>
      </c>
      <c r="D1839" t="s">
        <v>2594</v>
      </c>
    </row>
    <row r="1840" spans="1:4" x14ac:dyDescent="0.25">
      <c r="A1840" t="s">
        <v>25</v>
      </c>
      <c r="B1840" t="s">
        <v>2595</v>
      </c>
      <c r="C1840">
        <v>7</v>
      </c>
      <c r="D1840" t="s">
        <v>2594</v>
      </c>
    </row>
    <row r="1841" spans="1:4" x14ac:dyDescent="0.25">
      <c r="A1841" t="s">
        <v>25</v>
      </c>
      <c r="B1841" t="s">
        <v>423</v>
      </c>
      <c r="C1841">
        <v>6</v>
      </c>
      <c r="D1841" t="s">
        <v>2594</v>
      </c>
    </row>
    <row r="1842" spans="1:4" x14ac:dyDescent="0.25">
      <c r="A1842" t="s">
        <v>25</v>
      </c>
      <c r="B1842" t="s">
        <v>613</v>
      </c>
      <c r="C1842">
        <v>7</v>
      </c>
      <c r="D1842" t="s">
        <v>2594</v>
      </c>
    </row>
    <row r="1843" spans="1:4" x14ac:dyDescent="0.25">
      <c r="A1843" t="s">
        <v>25</v>
      </c>
      <c r="B1843" t="s">
        <v>2593</v>
      </c>
      <c r="C1843">
        <v>3</v>
      </c>
      <c r="D1843" t="s">
        <v>2596</v>
      </c>
    </row>
    <row r="1844" spans="1:4" x14ac:dyDescent="0.25">
      <c r="A1844" t="s">
        <v>25</v>
      </c>
      <c r="B1844" t="s">
        <v>2595</v>
      </c>
      <c r="C1844">
        <v>3</v>
      </c>
      <c r="D1844" t="s">
        <v>2596</v>
      </c>
    </row>
    <row r="1845" spans="1:4" x14ac:dyDescent="0.25">
      <c r="A1845" t="s">
        <v>25</v>
      </c>
      <c r="B1845" t="s">
        <v>418</v>
      </c>
      <c r="C1845">
        <v>3</v>
      </c>
      <c r="D1845" t="s">
        <v>2596</v>
      </c>
    </row>
    <row r="1846" spans="1:4" x14ac:dyDescent="0.25">
      <c r="A1846" t="s">
        <v>27</v>
      </c>
      <c r="B1846" t="s">
        <v>2593</v>
      </c>
      <c r="C1846">
        <v>7</v>
      </c>
      <c r="D1846" t="s">
        <v>2594</v>
      </c>
    </row>
    <row r="1847" spans="1:4" x14ac:dyDescent="0.25">
      <c r="A1847" t="s">
        <v>27</v>
      </c>
      <c r="B1847" t="s">
        <v>2595</v>
      </c>
      <c r="C1847">
        <v>8</v>
      </c>
      <c r="D1847" t="s">
        <v>2594</v>
      </c>
    </row>
    <row r="1848" spans="1:4" x14ac:dyDescent="0.25">
      <c r="A1848" t="s">
        <v>27</v>
      </c>
      <c r="B1848" t="s">
        <v>423</v>
      </c>
      <c r="C1848">
        <v>7</v>
      </c>
      <c r="D1848" t="s">
        <v>2594</v>
      </c>
    </row>
    <row r="1849" spans="1:4" x14ac:dyDescent="0.25">
      <c r="A1849" t="s">
        <v>27</v>
      </c>
      <c r="B1849" t="s">
        <v>613</v>
      </c>
      <c r="C1849">
        <v>8</v>
      </c>
      <c r="D1849" t="s">
        <v>2594</v>
      </c>
    </row>
    <row r="1850" spans="1:4" x14ac:dyDescent="0.25">
      <c r="A1850" t="s">
        <v>27</v>
      </c>
      <c r="B1850" t="s">
        <v>421</v>
      </c>
      <c r="C1850">
        <v>3</v>
      </c>
      <c r="D1850" t="s">
        <v>2596</v>
      </c>
    </row>
    <row r="1851" spans="1:4" x14ac:dyDescent="0.25">
      <c r="A1851" t="s">
        <v>27</v>
      </c>
      <c r="B1851" t="s">
        <v>2593</v>
      </c>
      <c r="C1851">
        <v>3</v>
      </c>
      <c r="D1851" t="s">
        <v>2596</v>
      </c>
    </row>
    <row r="1852" spans="1:4" x14ac:dyDescent="0.25">
      <c r="A1852" t="s">
        <v>27</v>
      </c>
      <c r="B1852" t="s">
        <v>2595</v>
      </c>
      <c r="C1852">
        <v>4</v>
      </c>
      <c r="D1852" t="s">
        <v>2596</v>
      </c>
    </row>
    <row r="1853" spans="1:4" x14ac:dyDescent="0.25">
      <c r="A1853" t="s">
        <v>27</v>
      </c>
      <c r="B1853" t="s">
        <v>607</v>
      </c>
      <c r="C1853">
        <v>3</v>
      </c>
      <c r="D1853" t="s">
        <v>2596</v>
      </c>
    </row>
    <row r="1854" spans="1:4" x14ac:dyDescent="0.25">
      <c r="A1854" t="s">
        <v>27</v>
      </c>
      <c r="B1854" t="s">
        <v>720</v>
      </c>
      <c r="C1854">
        <v>4</v>
      </c>
      <c r="D1854" t="s">
        <v>2596</v>
      </c>
    </row>
    <row r="1855" spans="1:4" x14ac:dyDescent="0.25">
      <c r="A1855" t="s">
        <v>29</v>
      </c>
      <c r="B1855" t="s">
        <v>2593</v>
      </c>
      <c r="C1855">
        <v>8</v>
      </c>
      <c r="D1855" t="s">
        <v>2594</v>
      </c>
    </row>
    <row r="1856" spans="1:4" x14ac:dyDescent="0.25">
      <c r="A1856" t="s">
        <v>29</v>
      </c>
      <c r="B1856" t="s">
        <v>2595</v>
      </c>
      <c r="C1856">
        <v>55</v>
      </c>
      <c r="D1856" t="s">
        <v>2594</v>
      </c>
    </row>
    <row r="1857" spans="1:4" x14ac:dyDescent="0.25">
      <c r="A1857" t="s">
        <v>29</v>
      </c>
      <c r="B1857" t="s">
        <v>439</v>
      </c>
      <c r="C1857">
        <v>8</v>
      </c>
      <c r="D1857" t="s">
        <v>2594</v>
      </c>
    </row>
    <row r="1858" spans="1:4" x14ac:dyDescent="0.25">
      <c r="A1858" t="s">
        <v>29</v>
      </c>
      <c r="B1858" t="s">
        <v>441</v>
      </c>
      <c r="C1858">
        <v>9</v>
      </c>
      <c r="D1858" t="s">
        <v>2594</v>
      </c>
    </row>
    <row r="1859" spans="1:4" x14ac:dyDescent="0.25">
      <c r="A1859" t="s">
        <v>29</v>
      </c>
      <c r="B1859" t="s">
        <v>443</v>
      </c>
      <c r="C1859">
        <v>10</v>
      </c>
      <c r="D1859" t="s">
        <v>2594</v>
      </c>
    </row>
    <row r="1860" spans="1:4" x14ac:dyDescent="0.25">
      <c r="A1860" t="s">
        <v>29</v>
      </c>
      <c r="B1860" t="s">
        <v>584</v>
      </c>
      <c r="C1860">
        <v>11</v>
      </c>
      <c r="D1860" t="s">
        <v>2594</v>
      </c>
    </row>
    <row r="1861" spans="1:4" x14ac:dyDescent="0.25">
      <c r="A1861" t="s">
        <v>29</v>
      </c>
      <c r="B1861" t="s">
        <v>457</v>
      </c>
      <c r="C1861">
        <v>12</v>
      </c>
      <c r="D1861" t="s">
        <v>2594</v>
      </c>
    </row>
    <row r="1862" spans="1:4" x14ac:dyDescent="0.25">
      <c r="A1862" t="s">
        <v>29</v>
      </c>
      <c r="B1862" t="s">
        <v>459</v>
      </c>
      <c r="C1862">
        <v>13</v>
      </c>
      <c r="D1862" t="s">
        <v>2594</v>
      </c>
    </row>
    <row r="1863" spans="1:4" x14ac:dyDescent="0.25">
      <c r="A1863" t="s">
        <v>29</v>
      </c>
      <c r="B1863" t="s">
        <v>461</v>
      </c>
      <c r="C1863">
        <v>14</v>
      </c>
      <c r="D1863" t="s">
        <v>2594</v>
      </c>
    </row>
    <row r="1864" spans="1:4" x14ac:dyDescent="0.25">
      <c r="A1864" t="s">
        <v>29</v>
      </c>
      <c r="B1864" t="s">
        <v>463</v>
      </c>
      <c r="C1864">
        <v>15</v>
      </c>
      <c r="D1864" t="s">
        <v>2594</v>
      </c>
    </row>
    <row r="1865" spans="1:4" x14ac:dyDescent="0.25">
      <c r="A1865" t="s">
        <v>29</v>
      </c>
      <c r="B1865" t="s">
        <v>465</v>
      </c>
      <c r="C1865">
        <v>16</v>
      </c>
      <c r="D1865" t="s">
        <v>2594</v>
      </c>
    </row>
    <row r="1866" spans="1:4" x14ac:dyDescent="0.25">
      <c r="A1866" t="s">
        <v>29</v>
      </c>
      <c r="B1866" t="s">
        <v>477</v>
      </c>
      <c r="C1866">
        <v>17</v>
      </c>
      <c r="D1866" t="s">
        <v>2594</v>
      </c>
    </row>
    <row r="1867" spans="1:4" x14ac:dyDescent="0.25">
      <c r="A1867" t="s">
        <v>29</v>
      </c>
      <c r="B1867" t="s">
        <v>479</v>
      </c>
      <c r="C1867">
        <v>18</v>
      </c>
      <c r="D1867" t="s">
        <v>2594</v>
      </c>
    </row>
    <row r="1868" spans="1:4" x14ac:dyDescent="0.25">
      <c r="A1868" t="s">
        <v>29</v>
      </c>
      <c r="B1868" t="s">
        <v>481</v>
      </c>
      <c r="C1868">
        <v>19</v>
      </c>
      <c r="D1868" t="s">
        <v>2594</v>
      </c>
    </row>
    <row r="1869" spans="1:4" x14ac:dyDescent="0.25">
      <c r="A1869" t="s">
        <v>29</v>
      </c>
      <c r="B1869" t="s">
        <v>483</v>
      </c>
      <c r="C1869">
        <v>20</v>
      </c>
      <c r="D1869" t="s">
        <v>2594</v>
      </c>
    </row>
    <row r="1870" spans="1:4" x14ac:dyDescent="0.25">
      <c r="A1870" t="s">
        <v>29</v>
      </c>
      <c r="B1870" t="s">
        <v>485</v>
      </c>
      <c r="C1870">
        <v>21</v>
      </c>
      <c r="D1870" t="s">
        <v>2594</v>
      </c>
    </row>
    <row r="1871" spans="1:4" x14ac:dyDescent="0.25">
      <c r="A1871" t="s">
        <v>29</v>
      </c>
      <c r="B1871" t="s">
        <v>497</v>
      </c>
      <c r="C1871">
        <v>22</v>
      </c>
      <c r="D1871" t="s">
        <v>2594</v>
      </c>
    </row>
    <row r="1872" spans="1:4" x14ac:dyDescent="0.25">
      <c r="A1872" t="s">
        <v>29</v>
      </c>
      <c r="B1872" t="s">
        <v>499</v>
      </c>
      <c r="C1872">
        <v>23</v>
      </c>
      <c r="D1872" t="s">
        <v>2594</v>
      </c>
    </row>
    <row r="1873" spans="1:4" x14ac:dyDescent="0.25">
      <c r="A1873" t="s">
        <v>29</v>
      </c>
      <c r="B1873" t="s">
        <v>501</v>
      </c>
      <c r="C1873">
        <v>24</v>
      </c>
      <c r="D1873" t="s">
        <v>2594</v>
      </c>
    </row>
    <row r="1874" spans="1:4" x14ac:dyDescent="0.25">
      <c r="A1874" t="s">
        <v>29</v>
      </c>
      <c r="B1874" t="s">
        <v>503</v>
      </c>
      <c r="C1874">
        <v>25</v>
      </c>
      <c r="D1874" t="s">
        <v>2594</v>
      </c>
    </row>
    <row r="1875" spans="1:4" x14ac:dyDescent="0.25">
      <c r="A1875" t="s">
        <v>29</v>
      </c>
      <c r="B1875" t="s">
        <v>505</v>
      </c>
      <c r="C1875">
        <v>26</v>
      </c>
      <c r="D1875" t="s">
        <v>2594</v>
      </c>
    </row>
    <row r="1876" spans="1:4" x14ac:dyDescent="0.25">
      <c r="A1876" t="s">
        <v>29</v>
      </c>
      <c r="B1876" t="s">
        <v>515</v>
      </c>
      <c r="C1876">
        <v>27</v>
      </c>
      <c r="D1876" t="s">
        <v>2594</v>
      </c>
    </row>
    <row r="1877" spans="1:4" x14ac:dyDescent="0.25">
      <c r="A1877" t="s">
        <v>29</v>
      </c>
      <c r="B1877" t="s">
        <v>525</v>
      </c>
      <c r="C1877">
        <v>28</v>
      </c>
      <c r="D1877" t="s">
        <v>2594</v>
      </c>
    </row>
    <row r="1878" spans="1:4" x14ac:dyDescent="0.25">
      <c r="A1878" t="s">
        <v>29</v>
      </c>
      <c r="B1878" t="s">
        <v>537</v>
      </c>
      <c r="C1878">
        <v>29</v>
      </c>
      <c r="D1878" t="s">
        <v>2594</v>
      </c>
    </row>
    <row r="1879" spans="1:4" x14ac:dyDescent="0.25">
      <c r="A1879" t="s">
        <v>29</v>
      </c>
      <c r="B1879" t="s">
        <v>539</v>
      </c>
      <c r="C1879">
        <v>30</v>
      </c>
      <c r="D1879" t="s">
        <v>2594</v>
      </c>
    </row>
    <row r="1880" spans="1:4" x14ac:dyDescent="0.25">
      <c r="A1880" t="s">
        <v>29</v>
      </c>
      <c r="B1880" t="s">
        <v>541</v>
      </c>
      <c r="C1880">
        <v>31</v>
      </c>
      <c r="D1880" t="s">
        <v>2594</v>
      </c>
    </row>
    <row r="1881" spans="1:4" x14ac:dyDescent="0.25">
      <c r="A1881" t="s">
        <v>29</v>
      </c>
      <c r="B1881" t="s">
        <v>543</v>
      </c>
      <c r="C1881">
        <v>32</v>
      </c>
      <c r="D1881" t="s">
        <v>2594</v>
      </c>
    </row>
    <row r="1882" spans="1:4" x14ac:dyDescent="0.25">
      <c r="A1882" t="s">
        <v>29</v>
      </c>
      <c r="B1882" t="s">
        <v>665</v>
      </c>
      <c r="C1882">
        <v>33</v>
      </c>
      <c r="D1882" t="s">
        <v>2594</v>
      </c>
    </row>
    <row r="1883" spans="1:4" x14ac:dyDescent="0.25">
      <c r="A1883" t="s">
        <v>29</v>
      </c>
      <c r="B1883" t="s">
        <v>666</v>
      </c>
      <c r="C1883">
        <v>34</v>
      </c>
      <c r="D1883" t="s">
        <v>2594</v>
      </c>
    </row>
    <row r="1884" spans="1:4" x14ac:dyDescent="0.25">
      <c r="A1884" t="s">
        <v>29</v>
      </c>
      <c r="B1884" t="s">
        <v>667</v>
      </c>
      <c r="C1884">
        <v>35</v>
      </c>
      <c r="D1884" t="s">
        <v>2594</v>
      </c>
    </row>
    <row r="1885" spans="1:4" x14ac:dyDescent="0.25">
      <c r="A1885" t="s">
        <v>29</v>
      </c>
      <c r="B1885" t="s">
        <v>669</v>
      </c>
      <c r="C1885">
        <v>36</v>
      </c>
      <c r="D1885" t="s">
        <v>2594</v>
      </c>
    </row>
    <row r="1886" spans="1:4" x14ac:dyDescent="0.25">
      <c r="A1886" t="s">
        <v>29</v>
      </c>
      <c r="B1886" t="s">
        <v>555</v>
      </c>
      <c r="C1886">
        <v>37</v>
      </c>
      <c r="D1886" t="s">
        <v>2594</v>
      </c>
    </row>
    <row r="1887" spans="1:4" x14ac:dyDescent="0.25">
      <c r="A1887" t="s">
        <v>29</v>
      </c>
      <c r="B1887" t="s">
        <v>678</v>
      </c>
      <c r="C1887">
        <v>38</v>
      </c>
      <c r="D1887" t="s">
        <v>2594</v>
      </c>
    </row>
    <row r="1888" spans="1:4" x14ac:dyDescent="0.25">
      <c r="A1888" t="s">
        <v>29</v>
      </c>
      <c r="B1888" t="s">
        <v>686</v>
      </c>
      <c r="C1888">
        <v>39</v>
      </c>
      <c r="D1888" t="s">
        <v>2594</v>
      </c>
    </row>
    <row r="1889" spans="1:4" x14ac:dyDescent="0.25">
      <c r="A1889" t="s">
        <v>29</v>
      </c>
      <c r="B1889" t="s">
        <v>698</v>
      </c>
      <c r="C1889">
        <v>40</v>
      </c>
      <c r="D1889" t="s">
        <v>2594</v>
      </c>
    </row>
    <row r="1890" spans="1:4" x14ac:dyDescent="0.25">
      <c r="A1890" t="s">
        <v>29</v>
      </c>
      <c r="B1890" t="s">
        <v>700</v>
      </c>
      <c r="C1890">
        <v>41</v>
      </c>
      <c r="D1890" t="s">
        <v>2594</v>
      </c>
    </row>
    <row r="1891" spans="1:4" x14ac:dyDescent="0.25">
      <c r="A1891" t="s">
        <v>29</v>
      </c>
      <c r="B1891" t="s">
        <v>702</v>
      </c>
      <c r="C1891">
        <v>42</v>
      </c>
      <c r="D1891" t="s">
        <v>2594</v>
      </c>
    </row>
    <row r="1892" spans="1:4" x14ac:dyDescent="0.25">
      <c r="A1892" t="s">
        <v>29</v>
      </c>
      <c r="B1892" t="s">
        <v>712</v>
      </c>
      <c r="C1892">
        <v>43</v>
      </c>
      <c r="D1892" t="s">
        <v>2594</v>
      </c>
    </row>
    <row r="1893" spans="1:4" x14ac:dyDescent="0.25">
      <c r="A1893" t="s">
        <v>29</v>
      </c>
      <c r="B1893" t="s">
        <v>833</v>
      </c>
      <c r="C1893">
        <v>44</v>
      </c>
      <c r="D1893" t="s">
        <v>2594</v>
      </c>
    </row>
    <row r="1894" spans="1:4" x14ac:dyDescent="0.25">
      <c r="A1894" t="s">
        <v>29</v>
      </c>
      <c r="B1894" t="s">
        <v>834</v>
      </c>
      <c r="C1894">
        <v>45</v>
      </c>
      <c r="D1894" t="s">
        <v>2594</v>
      </c>
    </row>
    <row r="1895" spans="1:4" x14ac:dyDescent="0.25">
      <c r="A1895" t="s">
        <v>29</v>
      </c>
      <c r="B1895" t="s">
        <v>835</v>
      </c>
      <c r="C1895">
        <v>46</v>
      </c>
      <c r="D1895" t="s">
        <v>2594</v>
      </c>
    </row>
    <row r="1896" spans="1:4" x14ac:dyDescent="0.25">
      <c r="A1896" t="s">
        <v>29</v>
      </c>
      <c r="B1896" t="s">
        <v>836</v>
      </c>
      <c r="C1896">
        <v>47</v>
      </c>
      <c r="D1896" t="s">
        <v>2594</v>
      </c>
    </row>
    <row r="1897" spans="1:4" x14ac:dyDescent="0.25">
      <c r="A1897" t="s">
        <v>29</v>
      </c>
      <c r="B1897" t="s">
        <v>714</v>
      </c>
      <c r="C1897">
        <v>48</v>
      </c>
      <c r="D1897" t="s">
        <v>2594</v>
      </c>
    </row>
    <row r="1898" spans="1:4" x14ac:dyDescent="0.25">
      <c r="A1898" t="s">
        <v>29</v>
      </c>
      <c r="B1898" t="s">
        <v>838</v>
      </c>
      <c r="C1898">
        <v>49</v>
      </c>
      <c r="D1898" t="s">
        <v>2594</v>
      </c>
    </row>
    <row r="1899" spans="1:4" x14ac:dyDescent="0.25">
      <c r="A1899" t="s">
        <v>29</v>
      </c>
      <c r="B1899" t="s">
        <v>839</v>
      </c>
      <c r="C1899">
        <v>50</v>
      </c>
      <c r="D1899" t="s">
        <v>2594</v>
      </c>
    </row>
    <row r="1900" spans="1:4" x14ac:dyDescent="0.25">
      <c r="A1900" t="s">
        <v>29</v>
      </c>
      <c r="B1900" t="s">
        <v>840</v>
      </c>
      <c r="C1900">
        <v>51</v>
      </c>
      <c r="D1900" t="s">
        <v>2594</v>
      </c>
    </row>
    <row r="1901" spans="1:4" x14ac:dyDescent="0.25">
      <c r="A1901" t="s">
        <v>29</v>
      </c>
      <c r="B1901" t="s">
        <v>841</v>
      </c>
      <c r="C1901">
        <v>52</v>
      </c>
      <c r="D1901" t="s">
        <v>2594</v>
      </c>
    </row>
    <row r="1902" spans="1:4" x14ac:dyDescent="0.25">
      <c r="A1902" t="s">
        <v>29</v>
      </c>
      <c r="B1902" t="s">
        <v>842</v>
      </c>
      <c r="C1902">
        <v>53</v>
      </c>
      <c r="D1902" t="s">
        <v>2594</v>
      </c>
    </row>
    <row r="1903" spans="1:4" x14ac:dyDescent="0.25">
      <c r="A1903" t="s">
        <v>29</v>
      </c>
      <c r="B1903" t="s">
        <v>844</v>
      </c>
      <c r="C1903">
        <v>54</v>
      </c>
      <c r="D1903" t="s">
        <v>2594</v>
      </c>
    </row>
    <row r="1904" spans="1:4" x14ac:dyDescent="0.25">
      <c r="A1904" t="s">
        <v>29</v>
      </c>
      <c r="B1904" t="s">
        <v>846</v>
      </c>
      <c r="C1904">
        <v>55</v>
      </c>
      <c r="D1904" t="s">
        <v>2594</v>
      </c>
    </row>
    <row r="1905" spans="1:4" x14ac:dyDescent="0.25">
      <c r="A1905" t="s">
        <v>29</v>
      </c>
      <c r="B1905" t="s">
        <v>2593</v>
      </c>
      <c r="C1905">
        <v>5</v>
      </c>
      <c r="D1905" t="s">
        <v>2596</v>
      </c>
    </row>
    <row r="1906" spans="1:4" x14ac:dyDescent="0.25">
      <c r="A1906" t="s">
        <v>29</v>
      </c>
      <c r="B1906" t="s">
        <v>2595</v>
      </c>
      <c r="C1906">
        <v>21</v>
      </c>
      <c r="D1906" t="s">
        <v>2596</v>
      </c>
    </row>
    <row r="1907" spans="1:4" x14ac:dyDescent="0.25">
      <c r="A1907" t="s">
        <v>29</v>
      </c>
      <c r="B1907" t="s">
        <v>418</v>
      </c>
      <c r="C1907">
        <v>5</v>
      </c>
      <c r="D1907" t="s">
        <v>2596</v>
      </c>
    </row>
    <row r="1908" spans="1:4" x14ac:dyDescent="0.25">
      <c r="A1908" t="s">
        <v>29</v>
      </c>
      <c r="B1908" t="s">
        <v>607</v>
      </c>
      <c r="C1908">
        <v>6</v>
      </c>
      <c r="D1908" t="s">
        <v>2596</v>
      </c>
    </row>
    <row r="1909" spans="1:4" x14ac:dyDescent="0.25">
      <c r="A1909" t="s">
        <v>29</v>
      </c>
      <c r="B1909" t="s">
        <v>720</v>
      </c>
      <c r="C1909">
        <v>7</v>
      </c>
      <c r="D1909" t="s">
        <v>2596</v>
      </c>
    </row>
    <row r="1910" spans="1:4" x14ac:dyDescent="0.25">
      <c r="A1910" t="s">
        <v>29</v>
      </c>
      <c r="B1910" t="s">
        <v>721</v>
      </c>
      <c r="C1910">
        <v>8</v>
      </c>
      <c r="D1910" t="s">
        <v>2596</v>
      </c>
    </row>
    <row r="1911" spans="1:4" x14ac:dyDescent="0.25">
      <c r="A1911" t="s">
        <v>29</v>
      </c>
      <c r="B1911" t="s">
        <v>599</v>
      </c>
      <c r="C1911">
        <v>9</v>
      </c>
      <c r="D1911" t="s">
        <v>2596</v>
      </c>
    </row>
    <row r="1912" spans="1:4" x14ac:dyDescent="0.25">
      <c r="A1912" t="s">
        <v>29</v>
      </c>
      <c r="B1912" t="s">
        <v>600</v>
      </c>
      <c r="C1912">
        <v>10</v>
      </c>
      <c r="D1912" t="s">
        <v>2596</v>
      </c>
    </row>
    <row r="1913" spans="1:4" x14ac:dyDescent="0.25">
      <c r="A1913" t="s">
        <v>29</v>
      </c>
      <c r="B1913" t="s">
        <v>601</v>
      </c>
      <c r="C1913">
        <v>11</v>
      </c>
      <c r="D1913" t="s">
        <v>2596</v>
      </c>
    </row>
    <row r="1914" spans="1:4" x14ac:dyDescent="0.25">
      <c r="A1914" t="s">
        <v>29</v>
      </c>
      <c r="B1914" t="s">
        <v>602</v>
      </c>
      <c r="C1914">
        <v>12</v>
      </c>
      <c r="D1914" t="s">
        <v>2596</v>
      </c>
    </row>
    <row r="1915" spans="1:4" x14ac:dyDescent="0.25">
      <c r="A1915" t="s">
        <v>29</v>
      </c>
      <c r="B1915" t="s">
        <v>603</v>
      </c>
      <c r="C1915">
        <v>13</v>
      </c>
      <c r="D1915" t="s">
        <v>2596</v>
      </c>
    </row>
    <row r="1916" spans="1:4" x14ac:dyDescent="0.25">
      <c r="A1916" t="s">
        <v>29</v>
      </c>
      <c r="B1916" t="s">
        <v>789</v>
      </c>
      <c r="C1916">
        <v>14</v>
      </c>
      <c r="D1916" t="s">
        <v>2596</v>
      </c>
    </row>
    <row r="1917" spans="1:4" x14ac:dyDescent="0.25">
      <c r="A1917" t="s">
        <v>29</v>
      </c>
      <c r="B1917" t="s">
        <v>790</v>
      </c>
      <c r="C1917">
        <v>15</v>
      </c>
      <c r="D1917" t="s">
        <v>2596</v>
      </c>
    </row>
    <row r="1918" spans="1:4" x14ac:dyDescent="0.25">
      <c r="A1918" t="s">
        <v>29</v>
      </c>
      <c r="B1918" t="s">
        <v>604</v>
      </c>
      <c r="C1918">
        <v>16</v>
      </c>
      <c r="D1918" t="s">
        <v>2596</v>
      </c>
    </row>
    <row r="1919" spans="1:4" x14ac:dyDescent="0.25">
      <c r="A1919" t="s">
        <v>29</v>
      </c>
      <c r="B1919" t="s">
        <v>815</v>
      </c>
      <c r="C1919">
        <v>17</v>
      </c>
      <c r="D1919" t="s">
        <v>2596</v>
      </c>
    </row>
    <row r="1920" spans="1:4" x14ac:dyDescent="0.25">
      <c r="A1920" t="s">
        <v>29</v>
      </c>
      <c r="B1920" t="s">
        <v>816</v>
      </c>
      <c r="C1920">
        <v>18</v>
      </c>
      <c r="D1920" t="s">
        <v>2596</v>
      </c>
    </row>
    <row r="1921" spans="1:4" x14ac:dyDescent="0.25">
      <c r="A1921" t="s">
        <v>29</v>
      </c>
      <c r="B1921" t="s">
        <v>817</v>
      </c>
      <c r="C1921">
        <v>19</v>
      </c>
      <c r="D1921" t="s">
        <v>2596</v>
      </c>
    </row>
    <row r="1922" spans="1:4" x14ac:dyDescent="0.25">
      <c r="A1922" t="s">
        <v>29</v>
      </c>
      <c r="B1922" t="s">
        <v>818</v>
      </c>
      <c r="C1922">
        <v>20</v>
      </c>
      <c r="D1922" t="s">
        <v>2596</v>
      </c>
    </row>
    <row r="1923" spans="1:4" x14ac:dyDescent="0.25">
      <c r="A1923" t="s">
        <v>29</v>
      </c>
      <c r="B1923" t="s">
        <v>819</v>
      </c>
      <c r="C1923">
        <v>21</v>
      </c>
      <c r="D1923" t="s">
        <v>2596</v>
      </c>
    </row>
    <row r="1924" spans="1:4" x14ac:dyDescent="0.25">
      <c r="A1924" t="s">
        <v>29</v>
      </c>
      <c r="B1924" t="s">
        <v>2609</v>
      </c>
      <c r="C1924">
        <v>3</v>
      </c>
      <c r="D1924" t="s">
        <v>2610</v>
      </c>
    </row>
    <row r="1925" spans="1:4" x14ac:dyDescent="0.25">
      <c r="A1925" t="s">
        <v>31</v>
      </c>
      <c r="B1925" t="s">
        <v>2593</v>
      </c>
      <c r="C1925">
        <v>8</v>
      </c>
      <c r="D1925" t="s">
        <v>2594</v>
      </c>
    </row>
    <row r="1926" spans="1:4" x14ac:dyDescent="0.25">
      <c r="A1926" t="s">
        <v>31</v>
      </c>
      <c r="B1926" t="s">
        <v>2595</v>
      </c>
      <c r="C1926">
        <v>38</v>
      </c>
      <c r="D1926" t="s">
        <v>2594</v>
      </c>
    </row>
    <row r="1927" spans="1:4" x14ac:dyDescent="0.25">
      <c r="A1927" t="s">
        <v>31</v>
      </c>
      <c r="B1927" t="s">
        <v>867</v>
      </c>
      <c r="C1927">
        <v>8</v>
      </c>
      <c r="D1927" t="s">
        <v>2594</v>
      </c>
    </row>
    <row r="1928" spans="1:4" x14ac:dyDescent="0.25">
      <c r="A1928" t="s">
        <v>31</v>
      </c>
      <c r="B1928" t="s">
        <v>868</v>
      </c>
      <c r="C1928">
        <v>9</v>
      </c>
      <c r="D1928" t="s">
        <v>2594</v>
      </c>
    </row>
    <row r="1929" spans="1:4" x14ac:dyDescent="0.25">
      <c r="A1929" t="s">
        <v>31</v>
      </c>
      <c r="B1929" t="s">
        <v>869</v>
      </c>
      <c r="C1929">
        <v>10</v>
      </c>
      <c r="D1929" t="s">
        <v>2594</v>
      </c>
    </row>
    <row r="1930" spans="1:4" x14ac:dyDescent="0.25">
      <c r="A1930" t="s">
        <v>31</v>
      </c>
      <c r="B1930" t="s">
        <v>870</v>
      </c>
      <c r="C1930">
        <v>11</v>
      </c>
      <c r="D1930" t="s">
        <v>2594</v>
      </c>
    </row>
    <row r="1931" spans="1:4" x14ac:dyDescent="0.25">
      <c r="A1931" t="s">
        <v>31</v>
      </c>
      <c r="B1931" t="s">
        <v>871</v>
      </c>
      <c r="C1931">
        <v>12</v>
      </c>
      <c r="D1931" t="s">
        <v>2594</v>
      </c>
    </row>
    <row r="1932" spans="1:4" x14ac:dyDescent="0.25">
      <c r="A1932" t="s">
        <v>31</v>
      </c>
      <c r="B1932" t="s">
        <v>872</v>
      </c>
      <c r="C1932">
        <v>13</v>
      </c>
      <c r="D1932" t="s">
        <v>2594</v>
      </c>
    </row>
    <row r="1933" spans="1:4" x14ac:dyDescent="0.25">
      <c r="A1933" t="s">
        <v>31</v>
      </c>
      <c r="B1933" t="s">
        <v>873</v>
      </c>
      <c r="C1933">
        <v>14</v>
      </c>
      <c r="D1933" t="s">
        <v>2594</v>
      </c>
    </row>
    <row r="1934" spans="1:4" x14ac:dyDescent="0.25">
      <c r="A1934" t="s">
        <v>31</v>
      </c>
      <c r="B1934" t="s">
        <v>874</v>
      </c>
      <c r="C1934">
        <v>15</v>
      </c>
      <c r="D1934" t="s">
        <v>2594</v>
      </c>
    </row>
    <row r="1935" spans="1:4" x14ac:dyDescent="0.25">
      <c r="A1935" t="s">
        <v>31</v>
      </c>
      <c r="B1935" t="s">
        <v>875</v>
      </c>
      <c r="C1935">
        <v>16</v>
      </c>
      <c r="D1935" t="s">
        <v>2594</v>
      </c>
    </row>
    <row r="1936" spans="1:4" x14ac:dyDescent="0.25">
      <c r="A1936" t="s">
        <v>31</v>
      </c>
      <c r="B1936" t="s">
        <v>876</v>
      </c>
      <c r="C1936">
        <v>17</v>
      </c>
      <c r="D1936" t="s">
        <v>2594</v>
      </c>
    </row>
    <row r="1937" spans="1:4" x14ac:dyDescent="0.25">
      <c r="A1937" t="s">
        <v>31</v>
      </c>
      <c r="B1937" t="s">
        <v>877</v>
      </c>
      <c r="C1937">
        <v>18</v>
      </c>
      <c r="D1937" t="s">
        <v>2594</v>
      </c>
    </row>
    <row r="1938" spans="1:4" x14ac:dyDescent="0.25">
      <c r="A1938" t="s">
        <v>31</v>
      </c>
      <c r="B1938" t="s">
        <v>878</v>
      </c>
      <c r="C1938">
        <v>19</v>
      </c>
      <c r="D1938" t="s">
        <v>2594</v>
      </c>
    </row>
    <row r="1939" spans="1:4" x14ac:dyDescent="0.25">
      <c r="A1939" t="s">
        <v>31</v>
      </c>
      <c r="B1939" t="s">
        <v>879</v>
      </c>
      <c r="C1939">
        <v>20</v>
      </c>
      <c r="D1939" t="s">
        <v>2594</v>
      </c>
    </row>
    <row r="1940" spans="1:4" x14ac:dyDescent="0.25">
      <c r="A1940" t="s">
        <v>31</v>
      </c>
      <c r="B1940" t="s">
        <v>880</v>
      </c>
      <c r="C1940">
        <v>21</v>
      </c>
      <c r="D1940" t="s">
        <v>2594</v>
      </c>
    </row>
    <row r="1941" spans="1:4" x14ac:dyDescent="0.25">
      <c r="A1941" t="s">
        <v>31</v>
      </c>
      <c r="B1941" t="s">
        <v>881</v>
      </c>
      <c r="C1941">
        <v>22</v>
      </c>
      <c r="D1941" t="s">
        <v>2594</v>
      </c>
    </row>
    <row r="1942" spans="1:4" x14ac:dyDescent="0.25">
      <c r="A1942" t="s">
        <v>31</v>
      </c>
      <c r="B1942" t="s">
        <v>882</v>
      </c>
      <c r="C1942">
        <v>23</v>
      </c>
      <c r="D1942" t="s">
        <v>2594</v>
      </c>
    </row>
    <row r="1943" spans="1:4" x14ac:dyDescent="0.25">
      <c r="A1943" t="s">
        <v>31</v>
      </c>
      <c r="B1943" t="s">
        <v>883</v>
      </c>
      <c r="C1943">
        <v>24</v>
      </c>
      <c r="D1943" t="s">
        <v>2594</v>
      </c>
    </row>
    <row r="1944" spans="1:4" x14ac:dyDescent="0.25">
      <c r="A1944" t="s">
        <v>31</v>
      </c>
      <c r="B1944" t="s">
        <v>884</v>
      </c>
      <c r="C1944">
        <v>25</v>
      </c>
      <c r="D1944" t="s">
        <v>2594</v>
      </c>
    </row>
    <row r="1945" spans="1:4" x14ac:dyDescent="0.25">
      <c r="A1945" t="s">
        <v>31</v>
      </c>
      <c r="B1945" t="s">
        <v>885</v>
      </c>
      <c r="C1945">
        <v>26</v>
      </c>
      <c r="D1945" t="s">
        <v>2594</v>
      </c>
    </row>
    <row r="1946" spans="1:4" x14ac:dyDescent="0.25">
      <c r="A1946" t="s">
        <v>31</v>
      </c>
      <c r="B1946" t="s">
        <v>886</v>
      </c>
      <c r="C1946">
        <v>27</v>
      </c>
      <c r="D1946" t="s">
        <v>2594</v>
      </c>
    </row>
    <row r="1947" spans="1:4" x14ac:dyDescent="0.25">
      <c r="A1947" t="s">
        <v>31</v>
      </c>
      <c r="B1947" t="s">
        <v>887</v>
      </c>
      <c r="C1947">
        <v>28</v>
      </c>
      <c r="D1947" t="s">
        <v>2594</v>
      </c>
    </row>
    <row r="1948" spans="1:4" x14ac:dyDescent="0.25">
      <c r="A1948" t="s">
        <v>31</v>
      </c>
      <c r="B1948" t="s">
        <v>888</v>
      </c>
      <c r="C1948">
        <v>29</v>
      </c>
      <c r="D1948" t="s">
        <v>2594</v>
      </c>
    </row>
    <row r="1949" spans="1:4" x14ac:dyDescent="0.25">
      <c r="A1949" t="s">
        <v>31</v>
      </c>
      <c r="B1949" t="s">
        <v>889</v>
      </c>
      <c r="C1949">
        <v>30</v>
      </c>
      <c r="D1949" t="s">
        <v>2594</v>
      </c>
    </row>
    <row r="1950" spans="1:4" x14ac:dyDescent="0.25">
      <c r="A1950" t="s">
        <v>31</v>
      </c>
      <c r="B1950" t="s">
        <v>890</v>
      </c>
      <c r="C1950">
        <v>31</v>
      </c>
      <c r="D1950" t="s">
        <v>2594</v>
      </c>
    </row>
    <row r="1951" spans="1:4" x14ac:dyDescent="0.25">
      <c r="A1951" t="s">
        <v>31</v>
      </c>
      <c r="B1951" t="s">
        <v>891</v>
      </c>
      <c r="C1951">
        <v>32</v>
      </c>
      <c r="D1951" t="s">
        <v>2594</v>
      </c>
    </row>
    <row r="1952" spans="1:4" x14ac:dyDescent="0.25">
      <c r="A1952" t="s">
        <v>31</v>
      </c>
      <c r="B1952" t="s">
        <v>892</v>
      </c>
      <c r="C1952">
        <v>33</v>
      </c>
      <c r="D1952" t="s">
        <v>2594</v>
      </c>
    </row>
    <row r="1953" spans="1:4" x14ac:dyDescent="0.25">
      <c r="A1953" t="s">
        <v>31</v>
      </c>
      <c r="B1953" t="s">
        <v>893</v>
      </c>
      <c r="C1953">
        <v>34</v>
      </c>
      <c r="D1953" t="s">
        <v>2594</v>
      </c>
    </row>
    <row r="1954" spans="1:4" x14ac:dyDescent="0.25">
      <c r="A1954" t="s">
        <v>31</v>
      </c>
      <c r="B1954" t="s">
        <v>894</v>
      </c>
      <c r="C1954">
        <v>35</v>
      </c>
      <c r="D1954" t="s">
        <v>2594</v>
      </c>
    </row>
    <row r="1955" spans="1:4" x14ac:dyDescent="0.25">
      <c r="A1955" t="s">
        <v>31</v>
      </c>
      <c r="B1955" t="s">
        <v>895</v>
      </c>
      <c r="C1955">
        <v>36</v>
      </c>
      <c r="D1955" t="s">
        <v>2594</v>
      </c>
    </row>
    <row r="1956" spans="1:4" x14ac:dyDescent="0.25">
      <c r="A1956" t="s">
        <v>31</v>
      </c>
      <c r="B1956" t="s">
        <v>896</v>
      </c>
      <c r="C1956">
        <v>37</v>
      </c>
      <c r="D1956" t="s">
        <v>2594</v>
      </c>
    </row>
    <row r="1957" spans="1:4" x14ac:dyDescent="0.25">
      <c r="A1957" t="s">
        <v>31</v>
      </c>
      <c r="B1957" t="s">
        <v>898</v>
      </c>
      <c r="C1957">
        <v>38</v>
      </c>
      <c r="D1957" t="s">
        <v>2594</v>
      </c>
    </row>
    <row r="1958" spans="1:4" x14ac:dyDescent="0.25">
      <c r="A1958" t="s">
        <v>31</v>
      </c>
      <c r="B1958" t="s">
        <v>2593</v>
      </c>
      <c r="C1958">
        <v>5</v>
      </c>
      <c r="D1958" t="s">
        <v>2596</v>
      </c>
    </row>
    <row r="1959" spans="1:4" x14ac:dyDescent="0.25">
      <c r="A1959" t="s">
        <v>31</v>
      </c>
      <c r="B1959" t="s">
        <v>2595</v>
      </c>
      <c r="C1959">
        <v>13</v>
      </c>
      <c r="D1959" t="s">
        <v>2596</v>
      </c>
    </row>
    <row r="1960" spans="1:4" x14ac:dyDescent="0.25">
      <c r="A1960" t="s">
        <v>31</v>
      </c>
      <c r="B1960" t="s">
        <v>857</v>
      </c>
      <c r="C1960">
        <v>5</v>
      </c>
      <c r="D1960" t="s">
        <v>2596</v>
      </c>
    </row>
    <row r="1961" spans="1:4" x14ac:dyDescent="0.25">
      <c r="A1961" t="s">
        <v>31</v>
      </c>
      <c r="B1961" t="s">
        <v>858</v>
      </c>
      <c r="C1961">
        <v>6</v>
      </c>
      <c r="D1961" t="s">
        <v>2596</v>
      </c>
    </row>
    <row r="1962" spans="1:4" x14ac:dyDescent="0.25">
      <c r="A1962" t="s">
        <v>31</v>
      </c>
      <c r="B1962" t="s">
        <v>859</v>
      </c>
      <c r="C1962">
        <v>7</v>
      </c>
      <c r="D1962" t="s">
        <v>2596</v>
      </c>
    </row>
    <row r="1963" spans="1:4" x14ac:dyDescent="0.25">
      <c r="A1963" t="s">
        <v>31</v>
      </c>
      <c r="B1963" t="s">
        <v>860</v>
      </c>
      <c r="C1963">
        <v>8</v>
      </c>
      <c r="D1963" t="s">
        <v>2596</v>
      </c>
    </row>
    <row r="1964" spans="1:4" x14ac:dyDescent="0.25">
      <c r="A1964" t="s">
        <v>31</v>
      </c>
      <c r="B1964" t="s">
        <v>861</v>
      </c>
      <c r="C1964">
        <v>9</v>
      </c>
      <c r="D1964" t="s">
        <v>2596</v>
      </c>
    </row>
    <row r="1965" spans="1:4" x14ac:dyDescent="0.25">
      <c r="A1965" t="s">
        <v>31</v>
      </c>
      <c r="B1965" t="s">
        <v>862</v>
      </c>
      <c r="C1965">
        <v>10</v>
      </c>
      <c r="D1965" t="s">
        <v>2596</v>
      </c>
    </row>
    <row r="1966" spans="1:4" x14ac:dyDescent="0.25">
      <c r="A1966" t="s">
        <v>31</v>
      </c>
      <c r="B1966" t="s">
        <v>863</v>
      </c>
      <c r="C1966">
        <v>11</v>
      </c>
      <c r="D1966" t="s">
        <v>2596</v>
      </c>
    </row>
    <row r="1967" spans="1:4" x14ac:dyDescent="0.25">
      <c r="A1967" t="s">
        <v>31</v>
      </c>
      <c r="B1967" t="s">
        <v>864</v>
      </c>
      <c r="C1967">
        <v>12</v>
      </c>
      <c r="D1967" t="s">
        <v>2596</v>
      </c>
    </row>
    <row r="1968" spans="1:4" x14ac:dyDescent="0.25">
      <c r="A1968" t="s">
        <v>31</v>
      </c>
      <c r="B1968" t="s">
        <v>865</v>
      </c>
      <c r="C1968">
        <v>13</v>
      </c>
      <c r="D1968" t="s">
        <v>2596</v>
      </c>
    </row>
    <row r="1969" spans="1:4" x14ac:dyDescent="0.25">
      <c r="A1969" t="s">
        <v>31</v>
      </c>
      <c r="B1969" t="s">
        <v>2609</v>
      </c>
      <c r="C1969">
        <v>3</v>
      </c>
      <c r="D1969" t="s">
        <v>2610</v>
      </c>
    </row>
    <row r="1970" spans="1:4" x14ac:dyDescent="0.25">
      <c r="A1970" t="s">
        <v>2642</v>
      </c>
      <c r="B1970" t="s">
        <v>2593</v>
      </c>
      <c r="C1970">
        <v>8</v>
      </c>
      <c r="D1970" t="s">
        <v>2594</v>
      </c>
    </row>
    <row r="1971" spans="1:4" x14ac:dyDescent="0.25">
      <c r="A1971" t="s">
        <v>2642</v>
      </c>
      <c r="B1971" t="s">
        <v>2595</v>
      </c>
      <c r="C1971">
        <v>30</v>
      </c>
      <c r="D1971" t="s">
        <v>2594</v>
      </c>
    </row>
    <row r="1972" spans="1:4" x14ac:dyDescent="0.25">
      <c r="A1972" t="s">
        <v>2642</v>
      </c>
      <c r="B1972" t="s">
        <v>439</v>
      </c>
      <c r="C1972">
        <v>8</v>
      </c>
      <c r="D1972" t="s">
        <v>2594</v>
      </c>
    </row>
    <row r="1973" spans="1:4" x14ac:dyDescent="0.25">
      <c r="A1973" t="s">
        <v>2642</v>
      </c>
      <c r="B1973" t="s">
        <v>441</v>
      </c>
      <c r="C1973">
        <v>9</v>
      </c>
      <c r="D1973" t="s">
        <v>2594</v>
      </c>
    </row>
    <row r="1974" spans="1:4" x14ac:dyDescent="0.25">
      <c r="A1974" t="s">
        <v>2642</v>
      </c>
      <c r="B1974" t="s">
        <v>443</v>
      </c>
      <c r="C1974">
        <v>10</v>
      </c>
      <c r="D1974" t="s">
        <v>2594</v>
      </c>
    </row>
    <row r="1975" spans="1:4" x14ac:dyDescent="0.25">
      <c r="A1975" t="s">
        <v>2642</v>
      </c>
      <c r="B1975" t="s">
        <v>584</v>
      </c>
      <c r="C1975">
        <v>11</v>
      </c>
      <c r="D1975" t="s">
        <v>2594</v>
      </c>
    </row>
    <row r="1976" spans="1:4" x14ac:dyDescent="0.25">
      <c r="A1976" t="s">
        <v>2642</v>
      </c>
      <c r="B1976" t="s">
        <v>457</v>
      </c>
      <c r="C1976">
        <v>12</v>
      </c>
      <c r="D1976" t="s">
        <v>2594</v>
      </c>
    </row>
    <row r="1977" spans="1:4" x14ac:dyDescent="0.25">
      <c r="A1977" t="s">
        <v>2642</v>
      </c>
      <c r="B1977" t="s">
        <v>459</v>
      </c>
      <c r="C1977">
        <v>13</v>
      </c>
      <c r="D1977" t="s">
        <v>2594</v>
      </c>
    </row>
    <row r="1978" spans="1:4" x14ac:dyDescent="0.25">
      <c r="A1978" t="s">
        <v>2642</v>
      </c>
      <c r="B1978" t="s">
        <v>461</v>
      </c>
      <c r="C1978">
        <v>14</v>
      </c>
      <c r="D1978" t="s">
        <v>2594</v>
      </c>
    </row>
    <row r="1979" spans="1:4" x14ac:dyDescent="0.25">
      <c r="A1979" t="s">
        <v>2642</v>
      </c>
      <c r="B1979" t="s">
        <v>463</v>
      </c>
      <c r="C1979">
        <v>15</v>
      </c>
      <c r="D1979" t="s">
        <v>2594</v>
      </c>
    </row>
    <row r="1980" spans="1:4" x14ac:dyDescent="0.25">
      <c r="A1980" t="s">
        <v>2642</v>
      </c>
      <c r="B1980" t="s">
        <v>465</v>
      </c>
      <c r="C1980">
        <v>16</v>
      </c>
      <c r="D1980" t="s">
        <v>2594</v>
      </c>
    </row>
    <row r="1981" spans="1:4" x14ac:dyDescent="0.25">
      <c r="A1981" t="s">
        <v>2642</v>
      </c>
      <c r="B1981" t="s">
        <v>477</v>
      </c>
      <c r="C1981">
        <v>17</v>
      </c>
      <c r="D1981" t="s">
        <v>2594</v>
      </c>
    </row>
    <row r="1982" spans="1:4" x14ac:dyDescent="0.25">
      <c r="A1982" t="s">
        <v>2642</v>
      </c>
      <c r="B1982" t="s">
        <v>479</v>
      </c>
      <c r="C1982">
        <v>18</v>
      </c>
      <c r="D1982" t="s">
        <v>2594</v>
      </c>
    </row>
    <row r="1983" spans="1:4" x14ac:dyDescent="0.25">
      <c r="A1983" t="s">
        <v>2642</v>
      </c>
      <c r="B1983" t="s">
        <v>481</v>
      </c>
      <c r="C1983">
        <v>19</v>
      </c>
      <c r="D1983" t="s">
        <v>2594</v>
      </c>
    </row>
    <row r="1984" spans="1:4" x14ac:dyDescent="0.25">
      <c r="A1984" t="s">
        <v>2642</v>
      </c>
      <c r="B1984" t="s">
        <v>483</v>
      </c>
      <c r="C1984">
        <v>20</v>
      </c>
      <c r="D1984" t="s">
        <v>2594</v>
      </c>
    </row>
    <row r="1985" spans="1:4" x14ac:dyDescent="0.25">
      <c r="A1985" t="s">
        <v>2642</v>
      </c>
      <c r="B1985" t="s">
        <v>485</v>
      </c>
      <c r="C1985">
        <v>21</v>
      </c>
      <c r="D1985" t="s">
        <v>2594</v>
      </c>
    </row>
    <row r="1986" spans="1:4" x14ac:dyDescent="0.25">
      <c r="A1986" t="s">
        <v>2642</v>
      </c>
      <c r="B1986" t="s">
        <v>497</v>
      </c>
      <c r="C1986">
        <v>22</v>
      </c>
      <c r="D1986" t="s">
        <v>2594</v>
      </c>
    </row>
    <row r="1987" spans="1:4" x14ac:dyDescent="0.25">
      <c r="A1987" t="s">
        <v>2642</v>
      </c>
      <c r="B1987" t="s">
        <v>499</v>
      </c>
      <c r="C1987">
        <v>23</v>
      </c>
      <c r="D1987" t="s">
        <v>2594</v>
      </c>
    </row>
    <row r="1988" spans="1:4" x14ac:dyDescent="0.25">
      <c r="A1988" t="s">
        <v>2642</v>
      </c>
      <c r="B1988" t="s">
        <v>501</v>
      </c>
      <c r="C1988">
        <v>24</v>
      </c>
      <c r="D1988" t="s">
        <v>2594</v>
      </c>
    </row>
    <row r="1989" spans="1:4" x14ac:dyDescent="0.25">
      <c r="A1989" t="s">
        <v>2642</v>
      </c>
      <c r="B1989" t="s">
        <v>503</v>
      </c>
      <c r="C1989">
        <v>25</v>
      </c>
      <c r="D1989" t="s">
        <v>2594</v>
      </c>
    </row>
    <row r="1990" spans="1:4" x14ac:dyDescent="0.25">
      <c r="A1990" t="s">
        <v>2642</v>
      </c>
      <c r="B1990" t="s">
        <v>505</v>
      </c>
      <c r="C1990">
        <v>26</v>
      </c>
      <c r="D1990" t="s">
        <v>2594</v>
      </c>
    </row>
    <row r="1991" spans="1:4" x14ac:dyDescent="0.25">
      <c r="A1991" t="s">
        <v>2642</v>
      </c>
      <c r="B1991" t="s">
        <v>515</v>
      </c>
      <c r="C1991">
        <v>27</v>
      </c>
      <c r="D1991" t="s">
        <v>2594</v>
      </c>
    </row>
    <row r="1992" spans="1:4" x14ac:dyDescent="0.25">
      <c r="A1992" t="s">
        <v>2642</v>
      </c>
      <c r="B1992" t="s">
        <v>525</v>
      </c>
      <c r="C1992">
        <v>28</v>
      </c>
      <c r="D1992" t="s">
        <v>2594</v>
      </c>
    </row>
    <row r="1993" spans="1:4" x14ac:dyDescent="0.25">
      <c r="A1993" t="s">
        <v>2642</v>
      </c>
      <c r="B1993" t="s">
        <v>844</v>
      </c>
      <c r="C1993">
        <v>29</v>
      </c>
      <c r="D1993" t="s">
        <v>2594</v>
      </c>
    </row>
    <row r="1994" spans="1:4" x14ac:dyDescent="0.25">
      <c r="A1994" t="s">
        <v>2642</v>
      </c>
      <c r="B1994" t="s">
        <v>846</v>
      </c>
      <c r="C1994">
        <v>30</v>
      </c>
      <c r="D1994" t="s">
        <v>2594</v>
      </c>
    </row>
    <row r="1995" spans="1:4" x14ac:dyDescent="0.25">
      <c r="A1995" t="s">
        <v>2642</v>
      </c>
      <c r="B1995" t="s">
        <v>2593</v>
      </c>
      <c r="C1995">
        <v>4</v>
      </c>
      <c r="D1995" t="s">
        <v>2596</v>
      </c>
    </row>
    <row r="1996" spans="1:4" x14ac:dyDescent="0.25">
      <c r="A1996" t="s">
        <v>2642</v>
      </c>
      <c r="B1996" t="s">
        <v>2595</v>
      </c>
      <c r="C1996">
        <v>20</v>
      </c>
      <c r="D1996" t="s">
        <v>2596</v>
      </c>
    </row>
    <row r="1997" spans="1:4" x14ac:dyDescent="0.25">
      <c r="A1997" t="s">
        <v>2642</v>
      </c>
      <c r="B1997" t="s">
        <v>418</v>
      </c>
      <c r="C1997">
        <v>4</v>
      </c>
      <c r="D1997" t="s">
        <v>2596</v>
      </c>
    </row>
    <row r="1998" spans="1:4" x14ac:dyDescent="0.25">
      <c r="A1998" t="s">
        <v>2642</v>
      </c>
      <c r="B1998" t="s">
        <v>607</v>
      </c>
      <c r="C1998">
        <v>5</v>
      </c>
      <c r="D1998" t="s">
        <v>2596</v>
      </c>
    </row>
    <row r="1999" spans="1:4" x14ac:dyDescent="0.25">
      <c r="A1999" t="s">
        <v>2642</v>
      </c>
      <c r="B1999" t="s">
        <v>720</v>
      </c>
      <c r="C1999">
        <v>6</v>
      </c>
      <c r="D1999" t="s">
        <v>2596</v>
      </c>
    </row>
    <row r="2000" spans="1:4" x14ac:dyDescent="0.25">
      <c r="A2000" t="s">
        <v>2642</v>
      </c>
      <c r="B2000" t="s">
        <v>721</v>
      </c>
      <c r="C2000">
        <v>7</v>
      </c>
      <c r="D2000" t="s">
        <v>2596</v>
      </c>
    </row>
    <row r="2001" spans="1:4" x14ac:dyDescent="0.25">
      <c r="A2001" t="s">
        <v>2642</v>
      </c>
      <c r="B2001" t="s">
        <v>599</v>
      </c>
      <c r="C2001">
        <v>8</v>
      </c>
      <c r="D2001" t="s">
        <v>2596</v>
      </c>
    </row>
    <row r="2002" spans="1:4" x14ac:dyDescent="0.25">
      <c r="A2002" t="s">
        <v>2642</v>
      </c>
      <c r="B2002" t="s">
        <v>600</v>
      </c>
      <c r="C2002">
        <v>9</v>
      </c>
      <c r="D2002" t="s">
        <v>2596</v>
      </c>
    </row>
    <row r="2003" spans="1:4" x14ac:dyDescent="0.25">
      <c r="A2003" t="s">
        <v>2642</v>
      </c>
      <c r="B2003" t="s">
        <v>601</v>
      </c>
      <c r="C2003">
        <v>10</v>
      </c>
      <c r="D2003" t="s">
        <v>2596</v>
      </c>
    </row>
    <row r="2004" spans="1:4" x14ac:dyDescent="0.25">
      <c r="A2004" t="s">
        <v>2642</v>
      </c>
      <c r="B2004" t="s">
        <v>602</v>
      </c>
      <c r="C2004">
        <v>11</v>
      </c>
      <c r="D2004" t="s">
        <v>2596</v>
      </c>
    </row>
    <row r="2005" spans="1:4" x14ac:dyDescent="0.25">
      <c r="A2005" t="s">
        <v>2642</v>
      </c>
      <c r="B2005" t="s">
        <v>603</v>
      </c>
      <c r="C2005">
        <v>12</v>
      </c>
      <c r="D2005" t="s">
        <v>2596</v>
      </c>
    </row>
    <row r="2006" spans="1:4" x14ac:dyDescent="0.25">
      <c r="A2006" t="s">
        <v>2642</v>
      </c>
      <c r="B2006" t="s">
        <v>789</v>
      </c>
      <c r="C2006">
        <v>13</v>
      </c>
      <c r="D2006" t="s">
        <v>2596</v>
      </c>
    </row>
    <row r="2007" spans="1:4" x14ac:dyDescent="0.25">
      <c r="A2007" t="s">
        <v>2642</v>
      </c>
      <c r="B2007" t="s">
        <v>790</v>
      </c>
      <c r="C2007">
        <v>14</v>
      </c>
      <c r="D2007" t="s">
        <v>2596</v>
      </c>
    </row>
    <row r="2008" spans="1:4" x14ac:dyDescent="0.25">
      <c r="A2008" t="s">
        <v>2642</v>
      </c>
      <c r="B2008" t="s">
        <v>604</v>
      </c>
      <c r="C2008">
        <v>15</v>
      </c>
      <c r="D2008" t="s">
        <v>2596</v>
      </c>
    </row>
    <row r="2009" spans="1:4" x14ac:dyDescent="0.25">
      <c r="A2009" t="s">
        <v>2642</v>
      </c>
      <c r="B2009" t="s">
        <v>815</v>
      </c>
      <c r="C2009">
        <v>16</v>
      </c>
      <c r="D2009" t="s">
        <v>2596</v>
      </c>
    </row>
    <row r="2010" spans="1:4" x14ac:dyDescent="0.25">
      <c r="A2010" t="s">
        <v>2642</v>
      </c>
      <c r="B2010" t="s">
        <v>816</v>
      </c>
      <c r="C2010">
        <v>17</v>
      </c>
      <c r="D2010" t="s">
        <v>2596</v>
      </c>
    </row>
    <row r="2011" spans="1:4" x14ac:dyDescent="0.25">
      <c r="A2011" t="s">
        <v>2642</v>
      </c>
      <c r="B2011" t="s">
        <v>817</v>
      </c>
      <c r="C2011">
        <v>18</v>
      </c>
      <c r="D2011" t="s">
        <v>2596</v>
      </c>
    </row>
    <row r="2012" spans="1:4" x14ac:dyDescent="0.25">
      <c r="A2012" t="s">
        <v>2642</v>
      </c>
      <c r="B2012" t="s">
        <v>818</v>
      </c>
      <c r="C2012">
        <v>19</v>
      </c>
      <c r="D2012" t="s">
        <v>2596</v>
      </c>
    </row>
    <row r="2013" spans="1:4" x14ac:dyDescent="0.25">
      <c r="A2013" t="s">
        <v>2642</v>
      </c>
      <c r="B2013" t="s">
        <v>819</v>
      </c>
      <c r="C2013">
        <v>20</v>
      </c>
      <c r="D2013" t="s">
        <v>2596</v>
      </c>
    </row>
    <row r="2014" spans="1:4" x14ac:dyDescent="0.25">
      <c r="A2014" t="s">
        <v>2642</v>
      </c>
      <c r="B2014" t="s">
        <v>2609</v>
      </c>
      <c r="C2014">
        <v>3</v>
      </c>
      <c r="D2014" t="s">
        <v>2610</v>
      </c>
    </row>
    <row r="2015" spans="1:4" x14ac:dyDescent="0.25">
      <c r="A2015" t="s">
        <v>2643</v>
      </c>
      <c r="B2015" t="s">
        <v>2593</v>
      </c>
      <c r="C2015">
        <v>8</v>
      </c>
      <c r="D2015" t="s">
        <v>2594</v>
      </c>
    </row>
    <row r="2016" spans="1:4" x14ac:dyDescent="0.25">
      <c r="A2016" t="s">
        <v>2643</v>
      </c>
      <c r="B2016" t="s">
        <v>2595</v>
      </c>
      <c r="C2016">
        <v>22</v>
      </c>
      <c r="D2016" t="s">
        <v>2594</v>
      </c>
    </row>
    <row r="2017" spans="1:4" x14ac:dyDescent="0.25">
      <c r="A2017" t="s">
        <v>2643</v>
      </c>
      <c r="B2017" t="s">
        <v>867</v>
      </c>
      <c r="C2017">
        <v>8</v>
      </c>
      <c r="D2017" t="s">
        <v>2594</v>
      </c>
    </row>
    <row r="2018" spans="1:4" x14ac:dyDescent="0.25">
      <c r="A2018" t="s">
        <v>2643</v>
      </c>
      <c r="B2018" t="s">
        <v>868</v>
      </c>
      <c r="C2018">
        <v>9</v>
      </c>
      <c r="D2018" t="s">
        <v>2594</v>
      </c>
    </row>
    <row r="2019" spans="1:4" x14ac:dyDescent="0.25">
      <c r="A2019" t="s">
        <v>2643</v>
      </c>
      <c r="B2019" t="s">
        <v>869</v>
      </c>
      <c r="C2019">
        <v>10</v>
      </c>
      <c r="D2019" t="s">
        <v>2594</v>
      </c>
    </row>
    <row r="2020" spans="1:4" x14ac:dyDescent="0.25">
      <c r="A2020" t="s">
        <v>2643</v>
      </c>
      <c r="B2020" t="s">
        <v>870</v>
      </c>
      <c r="C2020">
        <v>11</v>
      </c>
      <c r="D2020" t="s">
        <v>2594</v>
      </c>
    </row>
    <row r="2021" spans="1:4" x14ac:dyDescent="0.25">
      <c r="A2021" t="s">
        <v>2643</v>
      </c>
      <c r="B2021" t="s">
        <v>871</v>
      </c>
      <c r="C2021">
        <v>12</v>
      </c>
      <c r="D2021" t="s">
        <v>2594</v>
      </c>
    </row>
    <row r="2022" spans="1:4" x14ac:dyDescent="0.25">
      <c r="A2022" t="s">
        <v>2643</v>
      </c>
      <c r="B2022" t="s">
        <v>872</v>
      </c>
      <c r="C2022">
        <v>13</v>
      </c>
      <c r="D2022" t="s">
        <v>2594</v>
      </c>
    </row>
    <row r="2023" spans="1:4" x14ac:dyDescent="0.25">
      <c r="A2023" t="s">
        <v>2643</v>
      </c>
      <c r="B2023" t="s">
        <v>873</v>
      </c>
      <c r="C2023">
        <v>14</v>
      </c>
      <c r="D2023" t="s">
        <v>2594</v>
      </c>
    </row>
    <row r="2024" spans="1:4" x14ac:dyDescent="0.25">
      <c r="A2024" t="s">
        <v>2643</v>
      </c>
      <c r="B2024" t="s">
        <v>874</v>
      </c>
      <c r="C2024">
        <v>15</v>
      </c>
      <c r="D2024" t="s">
        <v>2594</v>
      </c>
    </row>
    <row r="2025" spans="1:4" x14ac:dyDescent="0.25">
      <c r="A2025" t="s">
        <v>2643</v>
      </c>
      <c r="B2025" t="s">
        <v>875</v>
      </c>
      <c r="C2025">
        <v>16</v>
      </c>
      <c r="D2025" t="s">
        <v>2594</v>
      </c>
    </row>
    <row r="2026" spans="1:4" x14ac:dyDescent="0.25">
      <c r="A2026" t="s">
        <v>2643</v>
      </c>
      <c r="B2026" t="s">
        <v>876</v>
      </c>
      <c r="C2026">
        <v>17</v>
      </c>
      <c r="D2026" t="s">
        <v>2594</v>
      </c>
    </row>
    <row r="2027" spans="1:4" x14ac:dyDescent="0.25">
      <c r="A2027" t="s">
        <v>2643</v>
      </c>
      <c r="B2027" t="s">
        <v>877</v>
      </c>
      <c r="C2027">
        <v>18</v>
      </c>
      <c r="D2027" t="s">
        <v>2594</v>
      </c>
    </row>
    <row r="2028" spans="1:4" x14ac:dyDescent="0.25">
      <c r="A2028" t="s">
        <v>2643</v>
      </c>
      <c r="B2028" t="s">
        <v>878</v>
      </c>
      <c r="C2028">
        <v>19</v>
      </c>
      <c r="D2028" t="s">
        <v>2594</v>
      </c>
    </row>
    <row r="2029" spans="1:4" x14ac:dyDescent="0.25">
      <c r="A2029" t="s">
        <v>2643</v>
      </c>
      <c r="B2029" t="s">
        <v>879</v>
      </c>
      <c r="C2029">
        <v>20</v>
      </c>
      <c r="D2029" t="s">
        <v>2594</v>
      </c>
    </row>
    <row r="2030" spans="1:4" x14ac:dyDescent="0.25">
      <c r="A2030" t="s">
        <v>2643</v>
      </c>
      <c r="B2030" t="s">
        <v>895</v>
      </c>
      <c r="C2030">
        <v>21</v>
      </c>
      <c r="D2030" t="s">
        <v>2594</v>
      </c>
    </row>
    <row r="2031" spans="1:4" x14ac:dyDescent="0.25">
      <c r="A2031" t="s">
        <v>2643</v>
      </c>
      <c r="B2031" t="s">
        <v>896</v>
      </c>
      <c r="C2031">
        <v>22</v>
      </c>
      <c r="D2031" t="s">
        <v>2594</v>
      </c>
    </row>
    <row r="2032" spans="1:4" x14ac:dyDescent="0.25">
      <c r="A2032" t="s">
        <v>2643</v>
      </c>
      <c r="B2032" t="s">
        <v>2593</v>
      </c>
      <c r="C2032">
        <v>4</v>
      </c>
      <c r="D2032" t="s">
        <v>2596</v>
      </c>
    </row>
    <row r="2033" spans="1:4" x14ac:dyDescent="0.25">
      <c r="A2033" t="s">
        <v>2643</v>
      </c>
      <c r="B2033" t="s">
        <v>2595</v>
      </c>
      <c r="C2033">
        <v>12</v>
      </c>
      <c r="D2033" t="s">
        <v>2596</v>
      </c>
    </row>
    <row r="2034" spans="1:4" x14ac:dyDescent="0.25">
      <c r="A2034" t="s">
        <v>2643</v>
      </c>
      <c r="B2034" t="s">
        <v>857</v>
      </c>
      <c r="C2034">
        <v>4</v>
      </c>
      <c r="D2034" t="s">
        <v>2596</v>
      </c>
    </row>
    <row r="2035" spans="1:4" x14ac:dyDescent="0.25">
      <c r="A2035" t="s">
        <v>2643</v>
      </c>
      <c r="B2035" t="s">
        <v>858</v>
      </c>
      <c r="C2035">
        <v>5</v>
      </c>
      <c r="D2035" t="s">
        <v>2596</v>
      </c>
    </row>
    <row r="2036" spans="1:4" x14ac:dyDescent="0.25">
      <c r="A2036" t="s">
        <v>2643</v>
      </c>
      <c r="B2036" t="s">
        <v>859</v>
      </c>
      <c r="C2036">
        <v>6</v>
      </c>
      <c r="D2036" t="s">
        <v>2596</v>
      </c>
    </row>
    <row r="2037" spans="1:4" x14ac:dyDescent="0.25">
      <c r="A2037" t="s">
        <v>2643</v>
      </c>
      <c r="B2037" t="s">
        <v>860</v>
      </c>
      <c r="C2037">
        <v>7</v>
      </c>
      <c r="D2037" t="s">
        <v>2596</v>
      </c>
    </row>
    <row r="2038" spans="1:4" x14ac:dyDescent="0.25">
      <c r="A2038" t="s">
        <v>2643</v>
      </c>
      <c r="B2038" t="s">
        <v>861</v>
      </c>
      <c r="C2038">
        <v>8</v>
      </c>
      <c r="D2038" t="s">
        <v>2596</v>
      </c>
    </row>
    <row r="2039" spans="1:4" x14ac:dyDescent="0.25">
      <c r="A2039" t="s">
        <v>2643</v>
      </c>
      <c r="B2039" t="s">
        <v>862</v>
      </c>
      <c r="C2039">
        <v>9</v>
      </c>
      <c r="D2039" t="s">
        <v>2596</v>
      </c>
    </row>
    <row r="2040" spans="1:4" x14ac:dyDescent="0.25">
      <c r="A2040" t="s">
        <v>2643</v>
      </c>
      <c r="B2040" t="s">
        <v>863</v>
      </c>
      <c r="C2040">
        <v>10</v>
      </c>
      <c r="D2040" t="s">
        <v>2596</v>
      </c>
    </row>
    <row r="2041" spans="1:4" x14ac:dyDescent="0.25">
      <c r="A2041" t="s">
        <v>2643</v>
      </c>
      <c r="B2041" t="s">
        <v>864</v>
      </c>
      <c r="C2041">
        <v>11</v>
      </c>
      <c r="D2041" t="s">
        <v>2596</v>
      </c>
    </row>
    <row r="2042" spans="1:4" x14ac:dyDescent="0.25">
      <c r="A2042" t="s">
        <v>2643</v>
      </c>
      <c r="B2042" t="s">
        <v>865</v>
      </c>
      <c r="C2042">
        <v>12</v>
      </c>
      <c r="D2042" t="s">
        <v>2596</v>
      </c>
    </row>
    <row r="2043" spans="1:4" x14ac:dyDescent="0.25">
      <c r="A2043" t="s">
        <v>2643</v>
      </c>
      <c r="B2043" t="s">
        <v>2609</v>
      </c>
      <c r="C2043">
        <v>3</v>
      </c>
      <c r="D2043" t="s">
        <v>2610</v>
      </c>
    </row>
    <row r="2044" spans="1:4" x14ac:dyDescent="0.25">
      <c r="A2044" t="s">
        <v>2644</v>
      </c>
      <c r="B2044" t="s">
        <v>2593</v>
      </c>
      <c r="C2044">
        <v>8</v>
      </c>
      <c r="D2044" t="s">
        <v>2594</v>
      </c>
    </row>
    <row r="2045" spans="1:4" x14ac:dyDescent="0.25">
      <c r="A2045" t="s">
        <v>2644</v>
      </c>
      <c r="B2045" t="s">
        <v>2595</v>
      </c>
      <c r="C2045">
        <v>15</v>
      </c>
      <c r="D2045" t="s">
        <v>2594</v>
      </c>
    </row>
    <row r="2046" spans="1:4" x14ac:dyDescent="0.25">
      <c r="A2046" t="s">
        <v>2644</v>
      </c>
      <c r="B2046" t="s">
        <v>439</v>
      </c>
      <c r="C2046">
        <v>8</v>
      </c>
      <c r="D2046" t="s">
        <v>2594</v>
      </c>
    </row>
    <row r="2047" spans="1:4" x14ac:dyDescent="0.25">
      <c r="A2047" t="s">
        <v>2644</v>
      </c>
      <c r="B2047" t="s">
        <v>441</v>
      </c>
      <c r="C2047">
        <v>9</v>
      </c>
      <c r="D2047" t="s">
        <v>2594</v>
      </c>
    </row>
    <row r="2048" spans="1:4" x14ac:dyDescent="0.25">
      <c r="A2048" t="s">
        <v>2644</v>
      </c>
      <c r="B2048" t="s">
        <v>443</v>
      </c>
      <c r="C2048">
        <v>10</v>
      </c>
      <c r="D2048" t="s">
        <v>2594</v>
      </c>
    </row>
    <row r="2049" spans="1:4" x14ac:dyDescent="0.25">
      <c r="A2049" t="s">
        <v>2644</v>
      </c>
      <c r="B2049" t="s">
        <v>457</v>
      </c>
      <c r="C2049">
        <v>11</v>
      </c>
      <c r="D2049" t="s">
        <v>2594</v>
      </c>
    </row>
    <row r="2050" spans="1:4" x14ac:dyDescent="0.25">
      <c r="A2050" t="s">
        <v>2644</v>
      </c>
      <c r="B2050" t="s">
        <v>497</v>
      </c>
      <c r="C2050">
        <v>12</v>
      </c>
      <c r="D2050" t="s">
        <v>2594</v>
      </c>
    </row>
    <row r="2051" spans="1:4" x14ac:dyDescent="0.25">
      <c r="A2051" t="s">
        <v>2644</v>
      </c>
      <c r="B2051" t="s">
        <v>525</v>
      </c>
      <c r="C2051">
        <v>13</v>
      </c>
      <c r="D2051" t="s">
        <v>2594</v>
      </c>
    </row>
    <row r="2052" spans="1:4" x14ac:dyDescent="0.25">
      <c r="A2052" t="s">
        <v>2644</v>
      </c>
      <c r="B2052" t="s">
        <v>844</v>
      </c>
      <c r="C2052">
        <v>14</v>
      </c>
      <c r="D2052" t="s">
        <v>2594</v>
      </c>
    </row>
    <row r="2053" spans="1:4" x14ac:dyDescent="0.25">
      <c r="A2053" t="s">
        <v>2644</v>
      </c>
      <c r="B2053" t="s">
        <v>846</v>
      </c>
      <c r="C2053">
        <v>15</v>
      </c>
      <c r="D2053" t="s">
        <v>2594</v>
      </c>
    </row>
    <row r="2054" spans="1:4" x14ac:dyDescent="0.25">
      <c r="A2054" t="s">
        <v>2644</v>
      </c>
      <c r="B2054" t="s">
        <v>2593</v>
      </c>
      <c r="C2054">
        <v>4</v>
      </c>
      <c r="D2054" t="s">
        <v>2596</v>
      </c>
    </row>
    <row r="2055" spans="1:4" x14ac:dyDescent="0.25">
      <c r="A2055" t="s">
        <v>2644</v>
      </c>
      <c r="B2055" t="s">
        <v>2595</v>
      </c>
      <c r="C2055">
        <v>20</v>
      </c>
      <c r="D2055" t="s">
        <v>2596</v>
      </c>
    </row>
    <row r="2056" spans="1:4" x14ac:dyDescent="0.25">
      <c r="A2056" t="s">
        <v>2644</v>
      </c>
      <c r="B2056" t="s">
        <v>418</v>
      </c>
      <c r="C2056">
        <v>4</v>
      </c>
      <c r="D2056" t="s">
        <v>2596</v>
      </c>
    </row>
    <row r="2057" spans="1:4" x14ac:dyDescent="0.25">
      <c r="A2057" t="s">
        <v>2644</v>
      </c>
      <c r="B2057" t="s">
        <v>607</v>
      </c>
      <c r="C2057">
        <v>5</v>
      </c>
      <c r="D2057" t="s">
        <v>2596</v>
      </c>
    </row>
    <row r="2058" spans="1:4" x14ac:dyDescent="0.25">
      <c r="A2058" t="s">
        <v>2644</v>
      </c>
      <c r="B2058" t="s">
        <v>720</v>
      </c>
      <c r="C2058">
        <v>6</v>
      </c>
      <c r="D2058" t="s">
        <v>2596</v>
      </c>
    </row>
    <row r="2059" spans="1:4" x14ac:dyDescent="0.25">
      <c r="A2059" t="s">
        <v>2644</v>
      </c>
      <c r="B2059" t="s">
        <v>721</v>
      </c>
      <c r="C2059">
        <v>7</v>
      </c>
      <c r="D2059" t="s">
        <v>2596</v>
      </c>
    </row>
    <row r="2060" spans="1:4" x14ac:dyDescent="0.25">
      <c r="A2060" t="s">
        <v>2644</v>
      </c>
      <c r="B2060" t="s">
        <v>599</v>
      </c>
      <c r="C2060">
        <v>8</v>
      </c>
      <c r="D2060" t="s">
        <v>2596</v>
      </c>
    </row>
    <row r="2061" spans="1:4" x14ac:dyDescent="0.25">
      <c r="A2061" t="s">
        <v>2644</v>
      </c>
      <c r="B2061" t="s">
        <v>600</v>
      </c>
      <c r="C2061">
        <v>9</v>
      </c>
      <c r="D2061" t="s">
        <v>2596</v>
      </c>
    </row>
    <row r="2062" spans="1:4" x14ac:dyDescent="0.25">
      <c r="A2062" t="s">
        <v>2644</v>
      </c>
      <c r="B2062" t="s">
        <v>601</v>
      </c>
      <c r="C2062">
        <v>10</v>
      </c>
      <c r="D2062" t="s">
        <v>2596</v>
      </c>
    </row>
    <row r="2063" spans="1:4" x14ac:dyDescent="0.25">
      <c r="A2063" t="s">
        <v>2644</v>
      </c>
      <c r="B2063" t="s">
        <v>602</v>
      </c>
      <c r="C2063">
        <v>11</v>
      </c>
      <c r="D2063" t="s">
        <v>2596</v>
      </c>
    </row>
    <row r="2064" spans="1:4" x14ac:dyDescent="0.25">
      <c r="A2064" t="s">
        <v>2644</v>
      </c>
      <c r="B2064" t="s">
        <v>603</v>
      </c>
      <c r="C2064">
        <v>12</v>
      </c>
      <c r="D2064" t="s">
        <v>2596</v>
      </c>
    </row>
    <row r="2065" spans="1:4" x14ac:dyDescent="0.25">
      <c r="A2065" t="s">
        <v>2644</v>
      </c>
      <c r="B2065" t="s">
        <v>789</v>
      </c>
      <c r="C2065">
        <v>13</v>
      </c>
      <c r="D2065" t="s">
        <v>2596</v>
      </c>
    </row>
    <row r="2066" spans="1:4" x14ac:dyDescent="0.25">
      <c r="A2066" t="s">
        <v>2644</v>
      </c>
      <c r="B2066" t="s">
        <v>790</v>
      </c>
      <c r="C2066">
        <v>14</v>
      </c>
      <c r="D2066" t="s">
        <v>2596</v>
      </c>
    </row>
    <row r="2067" spans="1:4" x14ac:dyDescent="0.25">
      <c r="A2067" t="s">
        <v>2644</v>
      </c>
      <c r="B2067" t="s">
        <v>604</v>
      </c>
      <c r="C2067">
        <v>15</v>
      </c>
      <c r="D2067" t="s">
        <v>2596</v>
      </c>
    </row>
    <row r="2068" spans="1:4" x14ac:dyDescent="0.25">
      <c r="A2068" t="s">
        <v>2644</v>
      </c>
      <c r="B2068" t="s">
        <v>815</v>
      </c>
      <c r="C2068">
        <v>16</v>
      </c>
      <c r="D2068" t="s">
        <v>2596</v>
      </c>
    </row>
    <row r="2069" spans="1:4" x14ac:dyDescent="0.25">
      <c r="A2069" t="s">
        <v>2644</v>
      </c>
      <c r="B2069" t="s">
        <v>816</v>
      </c>
      <c r="C2069">
        <v>17</v>
      </c>
      <c r="D2069" t="s">
        <v>2596</v>
      </c>
    </row>
    <row r="2070" spans="1:4" x14ac:dyDescent="0.25">
      <c r="A2070" t="s">
        <v>2644</v>
      </c>
      <c r="B2070" t="s">
        <v>817</v>
      </c>
      <c r="C2070">
        <v>18</v>
      </c>
      <c r="D2070" t="s">
        <v>2596</v>
      </c>
    </row>
    <row r="2071" spans="1:4" x14ac:dyDescent="0.25">
      <c r="A2071" t="s">
        <v>2644</v>
      </c>
      <c r="B2071" t="s">
        <v>818</v>
      </c>
      <c r="C2071">
        <v>19</v>
      </c>
      <c r="D2071" t="s">
        <v>2596</v>
      </c>
    </row>
    <row r="2072" spans="1:4" x14ac:dyDescent="0.25">
      <c r="A2072" t="s">
        <v>2644</v>
      </c>
      <c r="B2072" t="s">
        <v>819</v>
      </c>
      <c r="C2072">
        <v>20</v>
      </c>
      <c r="D2072" t="s">
        <v>2596</v>
      </c>
    </row>
    <row r="2073" spans="1:4" x14ac:dyDescent="0.25">
      <c r="A2073" t="s">
        <v>2644</v>
      </c>
      <c r="B2073" t="s">
        <v>2609</v>
      </c>
      <c r="C2073">
        <v>3</v>
      </c>
      <c r="D2073" t="s">
        <v>2610</v>
      </c>
    </row>
    <row r="2074" spans="1:4" x14ac:dyDescent="0.25">
      <c r="A2074" t="s">
        <v>2645</v>
      </c>
      <c r="B2074" t="s">
        <v>2593</v>
      </c>
      <c r="C2074">
        <v>8</v>
      </c>
      <c r="D2074" t="s">
        <v>2594</v>
      </c>
    </row>
    <row r="2075" spans="1:4" x14ac:dyDescent="0.25">
      <c r="A2075" t="s">
        <v>2645</v>
      </c>
      <c r="B2075" t="s">
        <v>2595</v>
      </c>
      <c r="C2075">
        <v>13</v>
      </c>
      <c r="D2075" t="s">
        <v>2594</v>
      </c>
    </row>
    <row r="2076" spans="1:4" x14ac:dyDescent="0.25">
      <c r="A2076" t="s">
        <v>2645</v>
      </c>
      <c r="B2076" t="s">
        <v>867</v>
      </c>
      <c r="C2076">
        <v>8</v>
      </c>
      <c r="D2076" t="s">
        <v>2594</v>
      </c>
    </row>
    <row r="2077" spans="1:4" x14ac:dyDescent="0.25">
      <c r="A2077" t="s">
        <v>2645</v>
      </c>
      <c r="B2077" t="s">
        <v>869</v>
      </c>
      <c r="C2077">
        <v>9</v>
      </c>
      <c r="D2077" t="s">
        <v>2594</v>
      </c>
    </row>
    <row r="2078" spans="1:4" x14ac:dyDescent="0.25">
      <c r="A2078" t="s">
        <v>2645</v>
      </c>
      <c r="B2078" t="s">
        <v>875</v>
      </c>
      <c r="C2078">
        <v>10</v>
      </c>
      <c r="D2078" t="s">
        <v>2594</v>
      </c>
    </row>
    <row r="2079" spans="1:4" x14ac:dyDescent="0.25">
      <c r="A2079" t="s">
        <v>2645</v>
      </c>
      <c r="B2079" t="s">
        <v>879</v>
      </c>
      <c r="C2079">
        <v>11</v>
      </c>
      <c r="D2079" t="s">
        <v>2594</v>
      </c>
    </row>
    <row r="2080" spans="1:4" x14ac:dyDescent="0.25">
      <c r="A2080" t="s">
        <v>2645</v>
      </c>
      <c r="B2080" t="s">
        <v>895</v>
      </c>
      <c r="C2080">
        <v>12</v>
      </c>
      <c r="D2080" t="s">
        <v>2594</v>
      </c>
    </row>
    <row r="2081" spans="1:4" x14ac:dyDescent="0.25">
      <c r="A2081" t="s">
        <v>2645</v>
      </c>
      <c r="B2081" t="s">
        <v>896</v>
      </c>
      <c r="C2081">
        <v>13</v>
      </c>
      <c r="D2081" t="s">
        <v>2594</v>
      </c>
    </row>
    <row r="2082" spans="1:4" x14ac:dyDescent="0.25">
      <c r="A2082" t="s">
        <v>2645</v>
      </c>
      <c r="B2082" t="s">
        <v>2593</v>
      </c>
      <c r="C2082">
        <v>4</v>
      </c>
      <c r="D2082" t="s">
        <v>2596</v>
      </c>
    </row>
    <row r="2083" spans="1:4" x14ac:dyDescent="0.25">
      <c r="A2083" t="s">
        <v>2645</v>
      </c>
      <c r="B2083" t="s">
        <v>2595</v>
      </c>
      <c r="C2083">
        <v>12</v>
      </c>
      <c r="D2083" t="s">
        <v>2596</v>
      </c>
    </row>
    <row r="2084" spans="1:4" x14ac:dyDescent="0.25">
      <c r="A2084" t="s">
        <v>2645</v>
      </c>
      <c r="B2084" t="s">
        <v>857</v>
      </c>
      <c r="C2084">
        <v>4</v>
      </c>
      <c r="D2084" t="s">
        <v>2596</v>
      </c>
    </row>
    <row r="2085" spans="1:4" x14ac:dyDescent="0.25">
      <c r="A2085" t="s">
        <v>2645</v>
      </c>
      <c r="B2085" t="s">
        <v>858</v>
      </c>
      <c r="C2085">
        <v>5</v>
      </c>
      <c r="D2085" t="s">
        <v>2596</v>
      </c>
    </row>
    <row r="2086" spans="1:4" x14ac:dyDescent="0.25">
      <c r="A2086" t="s">
        <v>2645</v>
      </c>
      <c r="B2086" t="s">
        <v>859</v>
      </c>
      <c r="C2086">
        <v>6</v>
      </c>
      <c r="D2086" t="s">
        <v>2596</v>
      </c>
    </row>
    <row r="2087" spans="1:4" x14ac:dyDescent="0.25">
      <c r="A2087" t="s">
        <v>2645</v>
      </c>
      <c r="B2087" t="s">
        <v>860</v>
      </c>
      <c r="C2087">
        <v>7</v>
      </c>
      <c r="D2087" t="s">
        <v>2596</v>
      </c>
    </row>
    <row r="2088" spans="1:4" x14ac:dyDescent="0.25">
      <c r="A2088" t="s">
        <v>2645</v>
      </c>
      <c r="B2088" t="s">
        <v>861</v>
      </c>
      <c r="C2088">
        <v>8</v>
      </c>
      <c r="D2088" t="s">
        <v>2596</v>
      </c>
    </row>
    <row r="2089" spans="1:4" x14ac:dyDescent="0.25">
      <c r="A2089" t="s">
        <v>2645</v>
      </c>
      <c r="B2089" t="s">
        <v>862</v>
      </c>
      <c r="C2089">
        <v>9</v>
      </c>
      <c r="D2089" t="s">
        <v>2596</v>
      </c>
    </row>
    <row r="2090" spans="1:4" x14ac:dyDescent="0.25">
      <c r="A2090" t="s">
        <v>2645</v>
      </c>
      <c r="B2090" t="s">
        <v>863</v>
      </c>
      <c r="C2090">
        <v>10</v>
      </c>
      <c r="D2090" t="s">
        <v>2596</v>
      </c>
    </row>
    <row r="2091" spans="1:4" x14ac:dyDescent="0.25">
      <c r="A2091" t="s">
        <v>2645</v>
      </c>
      <c r="B2091" t="s">
        <v>864</v>
      </c>
      <c r="C2091">
        <v>11</v>
      </c>
      <c r="D2091" t="s">
        <v>2596</v>
      </c>
    </row>
    <row r="2092" spans="1:4" x14ac:dyDescent="0.25">
      <c r="A2092" t="s">
        <v>2645</v>
      </c>
      <c r="B2092" t="s">
        <v>865</v>
      </c>
      <c r="C2092">
        <v>12</v>
      </c>
      <c r="D2092" t="s">
        <v>2596</v>
      </c>
    </row>
    <row r="2093" spans="1:4" x14ac:dyDescent="0.25">
      <c r="A2093" t="s">
        <v>2645</v>
      </c>
      <c r="B2093" t="s">
        <v>2609</v>
      </c>
      <c r="C2093">
        <v>3</v>
      </c>
      <c r="D2093" t="s">
        <v>2610</v>
      </c>
    </row>
    <row r="2094" spans="1:4" x14ac:dyDescent="0.25">
      <c r="A2094" t="s">
        <v>33</v>
      </c>
      <c r="B2094" t="s">
        <v>2593</v>
      </c>
      <c r="C2094">
        <v>7</v>
      </c>
      <c r="D2094" t="s">
        <v>2594</v>
      </c>
    </row>
    <row r="2095" spans="1:4" x14ac:dyDescent="0.25">
      <c r="A2095" t="s">
        <v>33</v>
      </c>
      <c r="B2095" t="s">
        <v>2595</v>
      </c>
      <c r="C2095">
        <v>29</v>
      </c>
      <c r="D2095" t="s">
        <v>2594</v>
      </c>
    </row>
    <row r="2096" spans="1:4" x14ac:dyDescent="0.25">
      <c r="A2096" t="s">
        <v>33</v>
      </c>
      <c r="B2096" t="s">
        <v>439</v>
      </c>
      <c r="C2096">
        <v>7</v>
      </c>
      <c r="D2096" t="s">
        <v>2594</v>
      </c>
    </row>
    <row r="2097" spans="1:4" x14ac:dyDescent="0.25">
      <c r="A2097" t="s">
        <v>33</v>
      </c>
      <c r="B2097" t="s">
        <v>441</v>
      </c>
      <c r="C2097">
        <v>8</v>
      </c>
      <c r="D2097" t="s">
        <v>2594</v>
      </c>
    </row>
    <row r="2098" spans="1:4" x14ac:dyDescent="0.25">
      <c r="A2098" t="s">
        <v>33</v>
      </c>
      <c r="B2098" t="s">
        <v>443</v>
      </c>
      <c r="C2098">
        <v>9</v>
      </c>
      <c r="D2098" t="s">
        <v>2594</v>
      </c>
    </row>
    <row r="2099" spans="1:4" x14ac:dyDescent="0.25">
      <c r="A2099" t="s">
        <v>33</v>
      </c>
      <c r="B2099" t="s">
        <v>584</v>
      </c>
      <c r="C2099">
        <v>10</v>
      </c>
      <c r="D2099" t="s">
        <v>2594</v>
      </c>
    </row>
    <row r="2100" spans="1:4" x14ac:dyDescent="0.25">
      <c r="A2100" t="s">
        <v>33</v>
      </c>
      <c r="B2100" t="s">
        <v>457</v>
      </c>
      <c r="C2100">
        <v>11</v>
      </c>
      <c r="D2100" t="s">
        <v>2594</v>
      </c>
    </row>
    <row r="2101" spans="1:4" x14ac:dyDescent="0.25">
      <c r="A2101" t="s">
        <v>33</v>
      </c>
      <c r="B2101" t="s">
        <v>459</v>
      </c>
      <c r="C2101">
        <v>12</v>
      </c>
      <c r="D2101" t="s">
        <v>2594</v>
      </c>
    </row>
    <row r="2102" spans="1:4" x14ac:dyDescent="0.25">
      <c r="A2102" t="s">
        <v>33</v>
      </c>
      <c r="B2102" t="s">
        <v>461</v>
      </c>
      <c r="C2102">
        <v>13</v>
      </c>
      <c r="D2102" t="s">
        <v>2594</v>
      </c>
    </row>
    <row r="2103" spans="1:4" x14ac:dyDescent="0.25">
      <c r="A2103" t="s">
        <v>33</v>
      </c>
      <c r="B2103" t="s">
        <v>463</v>
      </c>
      <c r="C2103">
        <v>14</v>
      </c>
      <c r="D2103" t="s">
        <v>2594</v>
      </c>
    </row>
    <row r="2104" spans="1:4" x14ac:dyDescent="0.25">
      <c r="A2104" t="s">
        <v>33</v>
      </c>
      <c r="B2104" t="s">
        <v>465</v>
      </c>
      <c r="C2104">
        <v>15</v>
      </c>
      <c r="D2104" t="s">
        <v>2594</v>
      </c>
    </row>
    <row r="2105" spans="1:4" x14ac:dyDescent="0.25">
      <c r="A2105" t="s">
        <v>33</v>
      </c>
      <c r="B2105" t="s">
        <v>477</v>
      </c>
      <c r="C2105">
        <v>16</v>
      </c>
      <c r="D2105" t="s">
        <v>2594</v>
      </c>
    </row>
    <row r="2106" spans="1:4" x14ac:dyDescent="0.25">
      <c r="A2106" t="s">
        <v>33</v>
      </c>
      <c r="B2106" t="s">
        <v>479</v>
      </c>
      <c r="C2106">
        <v>17</v>
      </c>
      <c r="D2106" t="s">
        <v>2594</v>
      </c>
    </row>
    <row r="2107" spans="1:4" x14ac:dyDescent="0.25">
      <c r="A2107" t="s">
        <v>33</v>
      </c>
      <c r="B2107" t="s">
        <v>481</v>
      </c>
      <c r="C2107">
        <v>18</v>
      </c>
      <c r="D2107" t="s">
        <v>2594</v>
      </c>
    </row>
    <row r="2108" spans="1:4" x14ac:dyDescent="0.25">
      <c r="A2108" t="s">
        <v>33</v>
      </c>
      <c r="B2108" t="s">
        <v>483</v>
      </c>
      <c r="C2108">
        <v>19</v>
      </c>
      <c r="D2108" t="s">
        <v>2594</v>
      </c>
    </row>
    <row r="2109" spans="1:4" x14ac:dyDescent="0.25">
      <c r="A2109" t="s">
        <v>33</v>
      </c>
      <c r="B2109" t="s">
        <v>485</v>
      </c>
      <c r="C2109">
        <v>20</v>
      </c>
      <c r="D2109" t="s">
        <v>2594</v>
      </c>
    </row>
    <row r="2110" spans="1:4" x14ac:dyDescent="0.25">
      <c r="A2110" t="s">
        <v>33</v>
      </c>
      <c r="B2110" t="s">
        <v>497</v>
      </c>
      <c r="C2110">
        <v>21</v>
      </c>
      <c r="D2110" t="s">
        <v>2594</v>
      </c>
    </row>
    <row r="2111" spans="1:4" x14ac:dyDescent="0.25">
      <c r="A2111" t="s">
        <v>33</v>
      </c>
      <c r="B2111" t="s">
        <v>499</v>
      </c>
      <c r="C2111">
        <v>22</v>
      </c>
      <c r="D2111" t="s">
        <v>2594</v>
      </c>
    </row>
    <row r="2112" spans="1:4" x14ac:dyDescent="0.25">
      <c r="A2112" t="s">
        <v>33</v>
      </c>
      <c r="B2112" t="s">
        <v>501</v>
      </c>
      <c r="C2112">
        <v>23</v>
      </c>
      <c r="D2112" t="s">
        <v>2594</v>
      </c>
    </row>
    <row r="2113" spans="1:4" x14ac:dyDescent="0.25">
      <c r="A2113" t="s">
        <v>33</v>
      </c>
      <c r="B2113" t="s">
        <v>503</v>
      </c>
      <c r="C2113">
        <v>24</v>
      </c>
      <c r="D2113" t="s">
        <v>2594</v>
      </c>
    </row>
    <row r="2114" spans="1:4" x14ac:dyDescent="0.25">
      <c r="A2114" t="s">
        <v>33</v>
      </c>
      <c r="B2114" t="s">
        <v>505</v>
      </c>
      <c r="C2114">
        <v>25</v>
      </c>
      <c r="D2114" t="s">
        <v>2594</v>
      </c>
    </row>
    <row r="2115" spans="1:4" x14ac:dyDescent="0.25">
      <c r="A2115" t="s">
        <v>33</v>
      </c>
      <c r="B2115" t="s">
        <v>515</v>
      </c>
      <c r="C2115">
        <v>26</v>
      </c>
      <c r="D2115" t="s">
        <v>2594</v>
      </c>
    </row>
    <row r="2116" spans="1:4" x14ac:dyDescent="0.25">
      <c r="A2116" t="s">
        <v>33</v>
      </c>
      <c r="B2116" t="s">
        <v>525</v>
      </c>
      <c r="C2116">
        <v>27</v>
      </c>
      <c r="D2116" t="s">
        <v>2594</v>
      </c>
    </row>
    <row r="2117" spans="1:4" x14ac:dyDescent="0.25">
      <c r="A2117" t="s">
        <v>33</v>
      </c>
      <c r="B2117" t="s">
        <v>844</v>
      </c>
      <c r="C2117">
        <v>28</v>
      </c>
      <c r="D2117" t="s">
        <v>2594</v>
      </c>
    </row>
    <row r="2118" spans="1:4" x14ac:dyDescent="0.25">
      <c r="A2118" t="s">
        <v>33</v>
      </c>
      <c r="B2118" t="s">
        <v>846</v>
      </c>
      <c r="C2118">
        <v>29</v>
      </c>
      <c r="D2118" t="s">
        <v>2594</v>
      </c>
    </row>
    <row r="2119" spans="1:4" x14ac:dyDescent="0.25">
      <c r="A2119" t="s">
        <v>33</v>
      </c>
      <c r="B2119" t="s">
        <v>2593</v>
      </c>
      <c r="C2119">
        <v>4</v>
      </c>
      <c r="D2119" t="s">
        <v>2596</v>
      </c>
    </row>
    <row r="2120" spans="1:4" x14ac:dyDescent="0.25">
      <c r="A2120" t="s">
        <v>33</v>
      </c>
      <c r="B2120" t="s">
        <v>2595</v>
      </c>
      <c r="C2120">
        <v>4</v>
      </c>
      <c r="D2120" t="s">
        <v>2596</v>
      </c>
    </row>
    <row r="2121" spans="1:4" x14ac:dyDescent="0.25">
      <c r="A2121" t="s">
        <v>33</v>
      </c>
      <c r="B2121" t="s">
        <v>602</v>
      </c>
      <c r="C2121">
        <v>4</v>
      </c>
      <c r="D2121" t="s">
        <v>2596</v>
      </c>
    </row>
    <row r="2122" spans="1:4" x14ac:dyDescent="0.25">
      <c r="A2122" t="s">
        <v>33</v>
      </c>
      <c r="B2122" t="s">
        <v>2609</v>
      </c>
      <c r="C2122">
        <v>3</v>
      </c>
      <c r="D2122" t="s">
        <v>2610</v>
      </c>
    </row>
    <row r="2123" spans="1:4" x14ac:dyDescent="0.25">
      <c r="A2123" t="s">
        <v>35</v>
      </c>
      <c r="B2123" t="s">
        <v>2593</v>
      </c>
      <c r="C2123">
        <v>8</v>
      </c>
      <c r="D2123" t="s">
        <v>2594</v>
      </c>
    </row>
    <row r="2124" spans="1:4" x14ac:dyDescent="0.25">
      <c r="A2124" t="s">
        <v>35</v>
      </c>
      <c r="B2124" t="s">
        <v>2595</v>
      </c>
      <c r="C2124">
        <v>30</v>
      </c>
      <c r="D2124" t="s">
        <v>2594</v>
      </c>
    </row>
    <row r="2125" spans="1:4" x14ac:dyDescent="0.25">
      <c r="A2125" t="s">
        <v>35</v>
      </c>
      <c r="B2125" t="s">
        <v>439</v>
      </c>
      <c r="C2125">
        <v>8</v>
      </c>
      <c r="D2125" t="s">
        <v>2594</v>
      </c>
    </row>
    <row r="2126" spans="1:4" x14ac:dyDescent="0.25">
      <c r="A2126" t="s">
        <v>35</v>
      </c>
      <c r="B2126" t="s">
        <v>441</v>
      </c>
      <c r="C2126">
        <v>9</v>
      </c>
      <c r="D2126" t="s">
        <v>2594</v>
      </c>
    </row>
    <row r="2127" spans="1:4" x14ac:dyDescent="0.25">
      <c r="A2127" t="s">
        <v>35</v>
      </c>
      <c r="B2127" t="s">
        <v>443</v>
      </c>
      <c r="C2127">
        <v>10</v>
      </c>
      <c r="D2127" t="s">
        <v>2594</v>
      </c>
    </row>
    <row r="2128" spans="1:4" x14ac:dyDescent="0.25">
      <c r="A2128" t="s">
        <v>35</v>
      </c>
      <c r="B2128" t="s">
        <v>584</v>
      </c>
      <c r="C2128">
        <v>11</v>
      </c>
      <c r="D2128" t="s">
        <v>2594</v>
      </c>
    </row>
    <row r="2129" spans="1:4" x14ac:dyDescent="0.25">
      <c r="A2129" t="s">
        <v>35</v>
      </c>
      <c r="B2129" t="s">
        <v>457</v>
      </c>
      <c r="C2129">
        <v>12</v>
      </c>
      <c r="D2129" t="s">
        <v>2594</v>
      </c>
    </row>
    <row r="2130" spans="1:4" x14ac:dyDescent="0.25">
      <c r="A2130" t="s">
        <v>35</v>
      </c>
      <c r="B2130" t="s">
        <v>459</v>
      </c>
      <c r="C2130">
        <v>13</v>
      </c>
      <c r="D2130" t="s">
        <v>2594</v>
      </c>
    </row>
    <row r="2131" spans="1:4" x14ac:dyDescent="0.25">
      <c r="A2131" t="s">
        <v>35</v>
      </c>
      <c r="B2131" t="s">
        <v>461</v>
      </c>
      <c r="C2131">
        <v>14</v>
      </c>
      <c r="D2131" t="s">
        <v>2594</v>
      </c>
    </row>
    <row r="2132" spans="1:4" x14ac:dyDescent="0.25">
      <c r="A2132" t="s">
        <v>35</v>
      </c>
      <c r="B2132" t="s">
        <v>463</v>
      </c>
      <c r="C2132">
        <v>15</v>
      </c>
      <c r="D2132" t="s">
        <v>2594</v>
      </c>
    </row>
    <row r="2133" spans="1:4" x14ac:dyDescent="0.25">
      <c r="A2133" t="s">
        <v>35</v>
      </c>
      <c r="B2133" t="s">
        <v>465</v>
      </c>
      <c r="C2133">
        <v>16</v>
      </c>
      <c r="D2133" t="s">
        <v>2594</v>
      </c>
    </row>
    <row r="2134" spans="1:4" x14ac:dyDescent="0.25">
      <c r="A2134" t="s">
        <v>35</v>
      </c>
      <c r="B2134" t="s">
        <v>477</v>
      </c>
      <c r="C2134">
        <v>17</v>
      </c>
      <c r="D2134" t="s">
        <v>2594</v>
      </c>
    </row>
    <row r="2135" spans="1:4" x14ac:dyDescent="0.25">
      <c r="A2135" t="s">
        <v>35</v>
      </c>
      <c r="B2135" t="s">
        <v>479</v>
      </c>
      <c r="C2135">
        <v>18</v>
      </c>
      <c r="D2135" t="s">
        <v>2594</v>
      </c>
    </row>
    <row r="2136" spans="1:4" x14ac:dyDescent="0.25">
      <c r="A2136" t="s">
        <v>35</v>
      </c>
      <c r="B2136" t="s">
        <v>481</v>
      </c>
      <c r="C2136">
        <v>19</v>
      </c>
      <c r="D2136" t="s">
        <v>2594</v>
      </c>
    </row>
    <row r="2137" spans="1:4" x14ac:dyDescent="0.25">
      <c r="A2137" t="s">
        <v>35</v>
      </c>
      <c r="B2137" t="s">
        <v>483</v>
      </c>
      <c r="C2137">
        <v>20</v>
      </c>
      <c r="D2137" t="s">
        <v>2594</v>
      </c>
    </row>
    <row r="2138" spans="1:4" x14ac:dyDescent="0.25">
      <c r="A2138" t="s">
        <v>35</v>
      </c>
      <c r="B2138" t="s">
        <v>485</v>
      </c>
      <c r="C2138">
        <v>21</v>
      </c>
      <c r="D2138" t="s">
        <v>2594</v>
      </c>
    </row>
    <row r="2139" spans="1:4" x14ac:dyDescent="0.25">
      <c r="A2139" t="s">
        <v>35</v>
      </c>
      <c r="B2139" t="s">
        <v>497</v>
      </c>
      <c r="C2139">
        <v>22</v>
      </c>
      <c r="D2139" t="s">
        <v>2594</v>
      </c>
    </row>
    <row r="2140" spans="1:4" x14ac:dyDescent="0.25">
      <c r="A2140" t="s">
        <v>35</v>
      </c>
      <c r="B2140" t="s">
        <v>499</v>
      </c>
      <c r="C2140">
        <v>23</v>
      </c>
      <c r="D2140" t="s">
        <v>2594</v>
      </c>
    </row>
    <row r="2141" spans="1:4" x14ac:dyDescent="0.25">
      <c r="A2141" t="s">
        <v>35</v>
      </c>
      <c r="B2141" t="s">
        <v>501</v>
      </c>
      <c r="C2141">
        <v>24</v>
      </c>
      <c r="D2141" t="s">
        <v>2594</v>
      </c>
    </row>
    <row r="2142" spans="1:4" x14ac:dyDescent="0.25">
      <c r="A2142" t="s">
        <v>35</v>
      </c>
      <c r="B2142" t="s">
        <v>503</v>
      </c>
      <c r="C2142">
        <v>25</v>
      </c>
      <c r="D2142" t="s">
        <v>2594</v>
      </c>
    </row>
    <row r="2143" spans="1:4" x14ac:dyDescent="0.25">
      <c r="A2143" t="s">
        <v>35</v>
      </c>
      <c r="B2143" t="s">
        <v>505</v>
      </c>
      <c r="C2143">
        <v>26</v>
      </c>
      <c r="D2143" t="s">
        <v>2594</v>
      </c>
    </row>
    <row r="2144" spans="1:4" x14ac:dyDescent="0.25">
      <c r="A2144" t="s">
        <v>35</v>
      </c>
      <c r="B2144" t="s">
        <v>515</v>
      </c>
      <c r="C2144">
        <v>27</v>
      </c>
      <c r="D2144" t="s">
        <v>2594</v>
      </c>
    </row>
    <row r="2145" spans="1:4" x14ac:dyDescent="0.25">
      <c r="A2145" t="s">
        <v>35</v>
      </c>
      <c r="B2145" t="s">
        <v>525</v>
      </c>
      <c r="C2145">
        <v>28</v>
      </c>
      <c r="D2145" t="s">
        <v>2594</v>
      </c>
    </row>
    <row r="2146" spans="1:4" x14ac:dyDescent="0.25">
      <c r="A2146" t="s">
        <v>35</v>
      </c>
      <c r="B2146" t="s">
        <v>844</v>
      </c>
      <c r="C2146">
        <v>29</v>
      </c>
      <c r="D2146" t="s">
        <v>2594</v>
      </c>
    </row>
    <row r="2147" spans="1:4" x14ac:dyDescent="0.25">
      <c r="A2147" t="s">
        <v>35</v>
      </c>
      <c r="B2147" t="s">
        <v>846</v>
      </c>
      <c r="C2147">
        <v>30</v>
      </c>
      <c r="D2147" t="s">
        <v>2594</v>
      </c>
    </row>
    <row r="2148" spans="1:4" x14ac:dyDescent="0.25">
      <c r="A2148" t="s">
        <v>35</v>
      </c>
      <c r="B2148" t="s">
        <v>421</v>
      </c>
      <c r="C2148">
        <v>5</v>
      </c>
      <c r="D2148" t="s">
        <v>2596</v>
      </c>
    </row>
    <row r="2149" spans="1:4" x14ac:dyDescent="0.25">
      <c r="A2149" t="s">
        <v>35</v>
      </c>
      <c r="B2149" t="s">
        <v>2593</v>
      </c>
      <c r="C2149">
        <v>4</v>
      </c>
      <c r="D2149" t="s">
        <v>2596</v>
      </c>
    </row>
    <row r="2150" spans="1:4" x14ac:dyDescent="0.25">
      <c r="A2150" t="s">
        <v>35</v>
      </c>
      <c r="B2150" t="s">
        <v>2595</v>
      </c>
      <c r="C2150">
        <v>4</v>
      </c>
      <c r="D2150" t="s">
        <v>2596</v>
      </c>
    </row>
    <row r="2151" spans="1:4" x14ac:dyDescent="0.25">
      <c r="A2151" t="s">
        <v>35</v>
      </c>
      <c r="B2151" t="s">
        <v>603</v>
      </c>
      <c r="C2151">
        <v>4</v>
      </c>
      <c r="D2151" t="s">
        <v>2596</v>
      </c>
    </row>
    <row r="2152" spans="1:4" x14ac:dyDescent="0.25">
      <c r="A2152" t="s">
        <v>35</v>
      </c>
      <c r="B2152" t="s">
        <v>2609</v>
      </c>
      <c r="C2152">
        <v>3</v>
      </c>
      <c r="D2152" t="s">
        <v>2610</v>
      </c>
    </row>
    <row r="2153" spans="1:4" x14ac:dyDescent="0.25">
      <c r="A2153" t="s">
        <v>37</v>
      </c>
      <c r="B2153" t="s">
        <v>2593</v>
      </c>
      <c r="C2153">
        <v>7</v>
      </c>
      <c r="D2153" t="s">
        <v>2594</v>
      </c>
    </row>
    <row r="2154" spans="1:4" x14ac:dyDescent="0.25">
      <c r="A2154" t="s">
        <v>37</v>
      </c>
      <c r="B2154" t="s">
        <v>2595</v>
      </c>
      <c r="C2154">
        <v>29</v>
      </c>
      <c r="D2154" t="s">
        <v>2594</v>
      </c>
    </row>
    <row r="2155" spans="1:4" x14ac:dyDescent="0.25">
      <c r="A2155" t="s">
        <v>37</v>
      </c>
      <c r="B2155" t="s">
        <v>439</v>
      </c>
      <c r="C2155">
        <v>7</v>
      </c>
      <c r="D2155" t="s">
        <v>2594</v>
      </c>
    </row>
    <row r="2156" spans="1:4" x14ac:dyDescent="0.25">
      <c r="A2156" t="s">
        <v>37</v>
      </c>
      <c r="B2156" t="s">
        <v>441</v>
      </c>
      <c r="C2156">
        <v>8</v>
      </c>
      <c r="D2156" t="s">
        <v>2594</v>
      </c>
    </row>
    <row r="2157" spans="1:4" x14ac:dyDescent="0.25">
      <c r="A2157" t="s">
        <v>37</v>
      </c>
      <c r="B2157" t="s">
        <v>443</v>
      </c>
      <c r="C2157">
        <v>9</v>
      </c>
      <c r="D2157" t="s">
        <v>2594</v>
      </c>
    </row>
    <row r="2158" spans="1:4" x14ac:dyDescent="0.25">
      <c r="A2158" t="s">
        <v>37</v>
      </c>
      <c r="B2158" t="s">
        <v>584</v>
      </c>
      <c r="C2158">
        <v>10</v>
      </c>
      <c r="D2158" t="s">
        <v>2594</v>
      </c>
    </row>
    <row r="2159" spans="1:4" x14ac:dyDescent="0.25">
      <c r="A2159" t="s">
        <v>37</v>
      </c>
      <c r="B2159" t="s">
        <v>457</v>
      </c>
      <c r="C2159">
        <v>11</v>
      </c>
      <c r="D2159" t="s">
        <v>2594</v>
      </c>
    </row>
    <row r="2160" spans="1:4" x14ac:dyDescent="0.25">
      <c r="A2160" t="s">
        <v>37</v>
      </c>
      <c r="B2160" t="s">
        <v>459</v>
      </c>
      <c r="C2160">
        <v>12</v>
      </c>
      <c r="D2160" t="s">
        <v>2594</v>
      </c>
    </row>
    <row r="2161" spans="1:4" x14ac:dyDescent="0.25">
      <c r="A2161" t="s">
        <v>37</v>
      </c>
      <c r="B2161" t="s">
        <v>461</v>
      </c>
      <c r="C2161">
        <v>13</v>
      </c>
      <c r="D2161" t="s">
        <v>2594</v>
      </c>
    </row>
    <row r="2162" spans="1:4" x14ac:dyDescent="0.25">
      <c r="A2162" t="s">
        <v>37</v>
      </c>
      <c r="B2162" t="s">
        <v>463</v>
      </c>
      <c r="C2162">
        <v>14</v>
      </c>
      <c r="D2162" t="s">
        <v>2594</v>
      </c>
    </row>
    <row r="2163" spans="1:4" x14ac:dyDescent="0.25">
      <c r="A2163" t="s">
        <v>37</v>
      </c>
      <c r="B2163" t="s">
        <v>465</v>
      </c>
      <c r="C2163">
        <v>15</v>
      </c>
      <c r="D2163" t="s">
        <v>2594</v>
      </c>
    </row>
    <row r="2164" spans="1:4" x14ac:dyDescent="0.25">
      <c r="A2164" t="s">
        <v>37</v>
      </c>
      <c r="B2164" t="s">
        <v>477</v>
      </c>
      <c r="C2164">
        <v>16</v>
      </c>
      <c r="D2164" t="s">
        <v>2594</v>
      </c>
    </row>
    <row r="2165" spans="1:4" x14ac:dyDescent="0.25">
      <c r="A2165" t="s">
        <v>37</v>
      </c>
      <c r="B2165" t="s">
        <v>479</v>
      </c>
      <c r="C2165">
        <v>17</v>
      </c>
      <c r="D2165" t="s">
        <v>2594</v>
      </c>
    </row>
    <row r="2166" spans="1:4" x14ac:dyDescent="0.25">
      <c r="A2166" t="s">
        <v>37</v>
      </c>
      <c r="B2166" t="s">
        <v>481</v>
      </c>
      <c r="C2166">
        <v>18</v>
      </c>
      <c r="D2166" t="s">
        <v>2594</v>
      </c>
    </row>
    <row r="2167" spans="1:4" x14ac:dyDescent="0.25">
      <c r="A2167" t="s">
        <v>37</v>
      </c>
      <c r="B2167" t="s">
        <v>483</v>
      </c>
      <c r="C2167">
        <v>19</v>
      </c>
      <c r="D2167" t="s">
        <v>2594</v>
      </c>
    </row>
    <row r="2168" spans="1:4" x14ac:dyDescent="0.25">
      <c r="A2168" t="s">
        <v>37</v>
      </c>
      <c r="B2168" t="s">
        <v>485</v>
      </c>
      <c r="C2168">
        <v>20</v>
      </c>
      <c r="D2168" t="s">
        <v>2594</v>
      </c>
    </row>
    <row r="2169" spans="1:4" x14ac:dyDescent="0.25">
      <c r="A2169" t="s">
        <v>37</v>
      </c>
      <c r="B2169" t="s">
        <v>497</v>
      </c>
      <c r="C2169">
        <v>21</v>
      </c>
      <c r="D2169" t="s">
        <v>2594</v>
      </c>
    </row>
    <row r="2170" spans="1:4" x14ac:dyDescent="0.25">
      <c r="A2170" t="s">
        <v>37</v>
      </c>
      <c r="B2170" t="s">
        <v>499</v>
      </c>
      <c r="C2170">
        <v>22</v>
      </c>
      <c r="D2170" t="s">
        <v>2594</v>
      </c>
    </row>
    <row r="2171" spans="1:4" x14ac:dyDescent="0.25">
      <c r="A2171" t="s">
        <v>37</v>
      </c>
      <c r="B2171" t="s">
        <v>501</v>
      </c>
      <c r="C2171">
        <v>23</v>
      </c>
      <c r="D2171" t="s">
        <v>2594</v>
      </c>
    </row>
    <row r="2172" spans="1:4" x14ac:dyDescent="0.25">
      <c r="A2172" t="s">
        <v>37</v>
      </c>
      <c r="B2172" t="s">
        <v>503</v>
      </c>
      <c r="C2172">
        <v>24</v>
      </c>
      <c r="D2172" t="s">
        <v>2594</v>
      </c>
    </row>
    <row r="2173" spans="1:4" x14ac:dyDescent="0.25">
      <c r="A2173" t="s">
        <v>37</v>
      </c>
      <c r="B2173" t="s">
        <v>505</v>
      </c>
      <c r="C2173">
        <v>25</v>
      </c>
      <c r="D2173" t="s">
        <v>2594</v>
      </c>
    </row>
    <row r="2174" spans="1:4" x14ac:dyDescent="0.25">
      <c r="A2174" t="s">
        <v>37</v>
      </c>
      <c r="B2174" t="s">
        <v>515</v>
      </c>
      <c r="C2174">
        <v>26</v>
      </c>
      <c r="D2174" t="s">
        <v>2594</v>
      </c>
    </row>
    <row r="2175" spans="1:4" x14ac:dyDescent="0.25">
      <c r="A2175" t="s">
        <v>37</v>
      </c>
      <c r="B2175" t="s">
        <v>525</v>
      </c>
      <c r="C2175">
        <v>27</v>
      </c>
      <c r="D2175" t="s">
        <v>2594</v>
      </c>
    </row>
    <row r="2176" spans="1:4" x14ac:dyDescent="0.25">
      <c r="A2176" t="s">
        <v>37</v>
      </c>
      <c r="B2176" t="s">
        <v>844</v>
      </c>
      <c r="C2176">
        <v>28</v>
      </c>
      <c r="D2176" t="s">
        <v>2594</v>
      </c>
    </row>
    <row r="2177" spans="1:4" x14ac:dyDescent="0.25">
      <c r="A2177" t="s">
        <v>37</v>
      </c>
      <c r="B2177" t="s">
        <v>846</v>
      </c>
      <c r="C2177">
        <v>29</v>
      </c>
      <c r="D2177" t="s">
        <v>2594</v>
      </c>
    </row>
    <row r="2178" spans="1:4" x14ac:dyDescent="0.25">
      <c r="A2178" t="s">
        <v>37</v>
      </c>
      <c r="B2178" t="s">
        <v>2593</v>
      </c>
      <c r="C2178">
        <v>4</v>
      </c>
      <c r="D2178" t="s">
        <v>2596</v>
      </c>
    </row>
    <row r="2179" spans="1:4" x14ac:dyDescent="0.25">
      <c r="A2179" t="s">
        <v>37</v>
      </c>
      <c r="B2179" t="s">
        <v>2595</v>
      </c>
      <c r="C2179">
        <v>4</v>
      </c>
      <c r="D2179" t="s">
        <v>2596</v>
      </c>
    </row>
    <row r="2180" spans="1:4" x14ac:dyDescent="0.25">
      <c r="A2180" t="s">
        <v>37</v>
      </c>
      <c r="B2180" t="s">
        <v>816</v>
      </c>
      <c r="C2180">
        <v>4</v>
      </c>
      <c r="D2180" t="s">
        <v>2596</v>
      </c>
    </row>
    <row r="2181" spans="1:4" x14ac:dyDescent="0.25">
      <c r="A2181" t="s">
        <v>37</v>
      </c>
      <c r="B2181" t="s">
        <v>2609</v>
      </c>
      <c r="C2181">
        <v>3</v>
      </c>
      <c r="D2181" t="s">
        <v>2610</v>
      </c>
    </row>
    <row r="2182" spans="1:4" x14ac:dyDescent="0.25">
      <c r="A2182" t="s">
        <v>39</v>
      </c>
      <c r="B2182" t="s">
        <v>2593</v>
      </c>
      <c r="C2182">
        <v>7</v>
      </c>
      <c r="D2182" t="s">
        <v>2594</v>
      </c>
    </row>
    <row r="2183" spans="1:4" x14ac:dyDescent="0.25">
      <c r="A2183" t="s">
        <v>39</v>
      </c>
      <c r="B2183" t="s">
        <v>2595</v>
      </c>
      <c r="C2183">
        <v>21</v>
      </c>
      <c r="D2183" t="s">
        <v>2594</v>
      </c>
    </row>
    <row r="2184" spans="1:4" x14ac:dyDescent="0.25">
      <c r="A2184" t="s">
        <v>39</v>
      </c>
      <c r="B2184" t="s">
        <v>867</v>
      </c>
      <c r="C2184">
        <v>7</v>
      </c>
      <c r="D2184" t="s">
        <v>2594</v>
      </c>
    </row>
    <row r="2185" spans="1:4" x14ac:dyDescent="0.25">
      <c r="A2185" t="s">
        <v>39</v>
      </c>
      <c r="B2185" t="s">
        <v>868</v>
      </c>
      <c r="C2185">
        <v>8</v>
      </c>
      <c r="D2185" t="s">
        <v>2594</v>
      </c>
    </row>
    <row r="2186" spans="1:4" x14ac:dyDescent="0.25">
      <c r="A2186" t="s">
        <v>39</v>
      </c>
      <c r="B2186" t="s">
        <v>869</v>
      </c>
      <c r="C2186">
        <v>9</v>
      </c>
      <c r="D2186" t="s">
        <v>2594</v>
      </c>
    </row>
    <row r="2187" spans="1:4" x14ac:dyDescent="0.25">
      <c r="A2187" t="s">
        <v>39</v>
      </c>
      <c r="B2187" t="s">
        <v>870</v>
      </c>
      <c r="C2187">
        <v>10</v>
      </c>
      <c r="D2187" t="s">
        <v>2594</v>
      </c>
    </row>
    <row r="2188" spans="1:4" x14ac:dyDescent="0.25">
      <c r="A2188" t="s">
        <v>39</v>
      </c>
      <c r="B2188" t="s">
        <v>871</v>
      </c>
      <c r="C2188">
        <v>11</v>
      </c>
      <c r="D2188" t="s">
        <v>2594</v>
      </c>
    </row>
    <row r="2189" spans="1:4" x14ac:dyDescent="0.25">
      <c r="A2189" t="s">
        <v>39</v>
      </c>
      <c r="B2189" t="s">
        <v>872</v>
      </c>
      <c r="C2189">
        <v>12</v>
      </c>
      <c r="D2189" t="s">
        <v>2594</v>
      </c>
    </row>
    <row r="2190" spans="1:4" x14ac:dyDescent="0.25">
      <c r="A2190" t="s">
        <v>39</v>
      </c>
      <c r="B2190" t="s">
        <v>873</v>
      </c>
      <c r="C2190">
        <v>13</v>
      </c>
      <c r="D2190" t="s">
        <v>2594</v>
      </c>
    </row>
    <row r="2191" spans="1:4" x14ac:dyDescent="0.25">
      <c r="A2191" t="s">
        <v>39</v>
      </c>
      <c r="B2191" t="s">
        <v>874</v>
      </c>
      <c r="C2191">
        <v>14</v>
      </c>
      <c r="D2191" t="s">
        <v>2594</v>
      </c>
    </row>
    <row r="2192" spans="1:4" x14ac:dyDescent="0.25">
      <c r="A2192" t="s">
        <v>39</v>
      </c>
      <c r="B2192" t="s">
        <v>875</v>
      </c>
      <c r="C2192">
        <v>15</v>
      </c>
      <c r="D2192" t="s">
        <v>2594</v>
      </c>
    </row>
    <row r="2193" spans="1:4" x14ac:dyDescent="0.25">
      <c r="A2193" t="s">
        <v>39</v>
      </c>
      <c r="B2193" t="s">
        <v>876</v>
      </c>
      <c r="C2193">
        <v>16</v>
      </c>
      <c r="D2193" t="s">
        <v>2594</v>
      </c>
    </row>
    <row r="2194" spans="1:4" x14ac:dyDescent="0.25">
      <c r="A2194" t="s">
        <v>39</v>
      </c>
      <c r="B2194" t="s">
        <v>877</v>
      </c>
      <c r="C2194">
        <v>17</v>
      </c>
      <c r="D2194" t="s">
        <v>2594</v>
      </c>
    </row>
    <row r="2195" spans="1:4" x14ac:dyDescent="0.25">
      <c r="A2195" t="s">
        <v>39</v>
      </c>
      <c r="B2195" t="s">
        <v>878</v>
      </c>
      <c r="C2195">
        <v>18</v>
      </c>
      <c r="D2195" t="s">
        <v>2594</v>
      </c>
    </row>
    <row r="2196" spans="1:4" x14ac:dyDescent="0.25">
      <c r="A2196" t="s">
        <v>39</v>
      </c>
      <c r="B2196" t="s">
        <v>879</v>
      </c>
      <c r="C2196">
        <v>19</v>
      </c>
      <c r="D2196" t="s">
        <v>2594</v>
      </c>
    </row>
    <row r="2197" spans="1:4" x14ac:dyDescent="0.25">
      <c r="A2197" t="s">
        <v>39</v>
      </c>
      <c r="B2197" t="s">
        <v>895</v>
      </c>
      <c r="C2197">
        <v>20</v>
      </c>
      <c r="D2197" t="s">
        <v>2594</v>
      </c>
    </row>
    <row r="2198" spans="1:4" x14ac:dyDescent="0.25">
      <c r="A2198" t="s">
        <v>39</v>
      </c>
      <c r="B2198" t="s">
        <v>896</v>
      </c>
      <c r="C2198">
        <v>21</v>
      </c>
      <c r="D2198" t="s">
        <v>2594</v>
      </c>
    </row>
    <row r="2199" spans="1:4" x14ac:dyDescent="0.25">
      <c r="A2199" t="s">
        <v>39</v>
      </c>
      <c r="B2199" t="s">
        <v>2593</v>
      </c>
      <c r="C2199">
        <v>4</v>
      </c>
      <c r="D2199" t="s">
        <v>2596</v>
      </c>
    </row>
    <row r="2200" spans="1:4" x14ac:dyDescent="0.25">
      <c r="A2200" t="s">
        <v>39</v>
      </c>
      <c r="B2200" t="s">
        <v>2595</v>
      </c>
      <c r="C2200">
        <v>4</v>
      </c>
      <c r="D2200" t="s">
        <v>2596</v>
      </c>
    </row>
    <row r="2201" spans="1:4" x14ac:dyDescent="0.25">
      <c r="A2201" t="s">
        <v>39</v>
      </c>
      <c r="B2201" t="s">
        <v>858</v>
      </c>
      <c r="C2201">
        <v>4</v>
      </c>
      <c r="D2201" t="s">
        <v>2596</v>
      </c>
    </row>
    <row r="2202" spans="1:4" x14ac:dyDescent="0.25">
      <c r="A2202" t="s">
        <v>39</v>
      </c>
      <c r="B2202" t="s">
        <v>2609</v>
      </c>
      <c r="C2202">
        <v>3</v>
      </c>
      <c r="D2202" t="s">
        <v>2610</v>
      </c>
    </row>
    <row r="2203" spans="1:4" x14ac:dyDescent="0.25">
      <c r="A2203" t="s">
        <v>41</v>
      </c>
      <c r="B2203" t="s">
        <v>2593</v>
      </c>
      <c r="C2203">
        <v>8</v>
      </c>
      <c r="D2203" t="s">
        <v>2594</v>
      </c>
    </row>
    <row r="2204" spans="1:4" x14ac:dyDescent="0.25">
      <c r="A2204" t="s">
        <v>41</v>
      </c>
      <c r="B2204" t="s">
        <v>2595</v>
      </c>
      <c r="C2204">
        <v>22</v>
      </c>
      <c r="D2204" t="s">
        <v>2594</v>
      </c>
    </row>
    <row r="2205" spans="1:4" x14ac:dyDescent="0.25">
      <c r="A2205" t="s">
        <v>41</v>
      </c>
      <c r="B2205" t="s">
        <v>867</v>
      </c>
      <c r="C2205">
        <v>8</v>
      </c>
      <c r="D2205" t="s">
        <v>2594</v>
      </c>
    </row>
    <row r="2206" spans="1:4" x14ac:dyDescent="0.25">
      <c r="A2206" t="s">
        <v>41</v>
      </c>
      <c r="B2206" t="s">
        <v>868</v>
      </c>
      <c r="C2206">
        <v>9</v>
      </c>
      <c r="D2206" t="s">
        <v>2594</v>
      </c>
    </row>
    <row r="2207" spans="1:4" x14ac:dyDescent="0.25">
      <c r="A2207" t="s">
        <v>41</v>
      </c>
      <c r="B2207" t="s">
        <v>869</v>
      </c>
      <c r="C2207">
        <v>10</v>
      </c>
      <c r="D2207" t="s">
        <v>2594</v>
      </c>
    </row>
    <row r="2208" spans="1:4" x14ac:dyDescent="0.25">
      <c r="A2208" t="s">
        <v>41</v>
      </c>
      <c r="B2208" t="s">
        <v>870</v>
      </c>
      <c r="C2208">
        <v>11</v>
      </c>
      <c r="D2208" t="s">
        <v>2594</v>
      </c>
    </row>
    <row r="2209" spans="1:4" x14ac:dyDescent="0.25">
      <c r="A2209" t="s">
        <v>41</v>
      </c>
      <c r="B2209" t="s">
        <v>871</v>
      </c>
      <c r="C2209">
        <v>12</v>
      </c>
      <c r="D2209" t="s">
        <v>2594</v>
      </c>
    </row>
    <row r="2210" spans="1:4" x14ac:dyDescent="0.25">
      <c r="A2210" t="s">
        <v>41</v>
      </c>
      <c r="B2210" t="s">
        <v>872</v>
      </c>
      <c r="C2210">
        <v>13</v>
      </c>
      <c r="D2210" t="s">
        <v>2594</v>
      </c>
    </row>
    <row r="2211" spans="1:4" x14ac:dyDescent="0.25">
      <c r="A2211" t="s">
        <v>41</v>
      </c>
      <c r="B2211" t="s">
        <v>873</v>
      </c>
      <c r="C2211">
        <v>14</v>
      </c>
      <c r="D2211" t="s">
        <v>2594</v>
      </c>
    </row>
    <row r="2212" spans="1:4" x14ac:dyDescent="0.25">
      <c r="A2212" t="s">
        <v>41</v>
      </c>
      <c r="B2212" t="s">
        <v>874</v>
      </c>
      <c r="C2212">
        <v>15</v>
      </c>
      <c r="D2212" t="s">
        <v>2594</v>
      </c>
    </row>
    <row r="2213" spans="1:4" x14ac:dyDescent="0.25">
      <c r="A2213" t="s">
        <v>41</v>
      </c>
      <c r="B2213" t="s">
        <v>875</v>
      </c>
      <c r="C2213">
        <v>16</v>
      </c>
      <c r="D2213" t="s">
        <v>2594</v>
      </c>
    </row>
    <row r="2214" spans="1:4" x14ac:dyDescent="0.25">
      <c r="A2214" t="s">
        <v>41</v>
      </c>
      <c r="B2214" t="s">
        <v>876</v>
      </c>
      <c r="C2214">
        <v>17</v>
      </c>
      <c r="D2214" t="s">
        <v>2594</v>
      </c>
    </row>
    <row r="2215" spans="1:4" x14ac:dyDescent="0.25">
      <c r="A2215" t="s">
        <v>41</v>
      </c>
      <c r="B2215" t="s">
        <v>877</v>
      </c>
      <c r="C2215">
        <v>18</v>
      </c>
      <c r="D2215" t="s">
        <v>2594</v>
      </c>
    </row>
    <row r="2216" spans="1:4" x14ac:dyDescent="0.25">
      <c r="A2216" t="s">
        <v>41</v>
      </c>
      <c r="B2216" t="s">
        <v>878</v>
      </c>
      <c r="C2216">
        <v>19</v>
      </c>
      <c r="D2216" t="s">
        <v>2594</v>
      </c>
    </row>
    <row r="2217" spans="1:4" x14ac:dyDescent="0.25">
      <c r="A2217" t="s">
        <v>41</v>
      </c>
      <c r="B2217" t="s">
        <v>879</v>
      </c>
      <c r="C2217">
        <v>20</v>
      </c>
      <c r="D2217" t="s">
        <v>2594</v>
      </c>
    </row>
    <row r="2218" spans="1:4" x14ac:dyDescent="0.25">
      <c r="A2218" t="s">
        <v>41</v>
      </c>
      <c r="B2218" t="s">
        <v>895</v>
      </c>
      <c r="C2218">
        <v>21</v>
      </c>
      <c r="D2218" t="s">
        <v>2594</v>
      </c>
    </row>
    <row r="2219" spans="1:4" x14ac:dyDescent="0.25">
      <c r="A2219" t="s">
        <v>41</v>
      </c>
      <c r="B2219" t="s">
        <v>896</v>
      </c>
      <c r="C2219">
        <v>22</v>
      </c>
      <c r="D2219" t="s">
        <v>2594</v>
      </c>
    </row>
    <row r="2220" spans="1:4" x14ac:dyDescent="0.25">
      <c r="A2220" t="s">
        <v>41</v>
      </c>
      <c r="B2220" t="s">
        <v>421</v>
      </c>
      <c r="C2220">
        <v>5</v>
      </c>
      <c r="D2220" t="s">
        <v>2596</v>
      </c>
    </row>
    <row r="2221" spans="1:4" x14ac:dyDescent="0.25">
      <c r="A2221" t="s">
        <v>41</v>
      </c>
      <c r="B2221" t="s">
        <v>2593</v>
      </c>
      <c r="C2221">
        <v>4</v>
      </c>
      <c r="D2221" t="s">
        <v>2596</v>
      </c>
    </row>
    <row r="2222" spans="1:4" x14ac:dyDescent="0.25">
      <c r="A2222" t="s">
        <v>41</v>
      </c>
      <c r="B2222" t="s">
        <v>2595</v>
      </c>
      <c r="C2222">
        <v>4</v>
      </c>
      <c r="D2222" t="s">
        <v>2596</v>
      </c>
    </row>
    <row r="2223" spans="1:4" x14ac:dyDescent="0.25">
      <c r="A2223" t="s">
        <v>41</v>
      </c>
      <c r="B2223" t="s">
        <v>859</v>
      </c>
      <c r="C2223">
        <v>4</v>
      </c>
      <c r="D2223" t="s">
        <v>2596</v>
      </c>
    </row>
    <row r="2224" spans="1:4" x14ac:dyDescent="0.25">
      <c r="A2224" t="s">
        <v>41</v>
      </c>
      <c r="B2224" t="s">
        <v>2609</v>
      </c>
      <c r="C2224">
        <v>3</v>
      </c>
      <c r="D2224" t="s">
        <v>2610</v>
      </c>
    </row>
    <row r="2225" spans="1:4" x14ac:dyDescent="0.25">
      <c r="A2225" t="s">
        <v>43</v>
      </c>
      <c r="B2225" t="s">
        <v>2593</v>
      </c>
      <c r="C2225">
        <v>7</v>
      </c>
      <c r="D2225" t="s">
        <v>2594</v>
      </c>
    </row>
    <row r="2226" spans="1:4" x14ac:dyDescent="0.25">
      <c r="A2226" t="s">
        <v>43</v>
      </c>
      <c r="B2226" t="s">
        <v>2595</v>
      </c>
      <c r="C2226">
        <v>21</v>
      </c>
      <c r="D2226" t="s">
        <v>2594</v>
      </c>
    </row>
    <row r="2227" spans="1:4" x14ac:dyDescent="0.25">
      <c r="A2227" t="s">
        <v>43</v>
      </c>
      <c r="B2227" t="s">
        <v>867</v>
      </c>
      <c r="C2227">
        <v>7</v>
      </c>
      <c r="D2227" t="s">
        <v>2594</v>
      </c>
    </row>
    <row r="2228" spans="1:4" x14ac:dyDescent="0.25">
      <c r="A2228" t="s">
        <v>43</v>
      </c>
      <c r="B2228" t="s">
        <v>868</v>
      </c>
      <c r="C2228">
        <v>8</v>
      </c>
      <c r="D2228" t="s">
        <v>2594</v>
      </c>
    </row>
    <row r="2229" spans="1:4" x14ac:dyDescent="0.25">
      <c r="A2229" t="s">
        <v>43</v>
      </c>
      <c r="B2229" t="s">
        <v>869</v>
      </c>
      <c r="C2229">
        <v>9</v>
      </c>
      <c r="D2229" t="s">
        <v>2594</v>
      </c>
    </row>
    <row r="2230" spans="1:4" x14ac:dyDescent="0.25">
      <c r="A2230" t="s">
        <v>43</v>
      </c>
      <c r="B2230" t="s">
        <v>870</v>
      </c>
      <c r="C2230">
        <v>10</v>
      </c>
      <c r="D2230" t="s">
        <v>2594</v>
      </c>
    </row>
    <row r="2231" spans="1:4" x14ac:dyDescent="0.25">
      <c r="A2231" t="s">
        <v>43</v>
      </c>
      <c r="B2231" t="s">
        <v>871</v>
      </c>
      <c r="C2231">
        <v>11</v>
      </c>
      <c r="D2231" t="s">
        <v>2594</v>
      </c>
    </row>
    <row r="2232" spans="1:4" x14ac:dyDescent="0.25">
      <c r="A2232" t="s">
        <v>43</v>
      </c>
      <c r="B2232" t="s">
        <v>872</v>
      </c>
      <c r="C2232">
        <v>12</v>
      </c>
      <c r="D2232" t="s">
        <v>2594</v>
      </c>
    </row>
    <row r="2233" spans="1:4" x14ac:dyDescent="0.25">
      <c r="A2233" t="s">
        <v>43</v>
      </c>
      <c r="B2233" t="s">
        <v>873</v>
      </c>
      <c r="C2233">
        <v>13</v>
      </c>
      <c r="D2233" t="s">
        <v>2594</v>
      </c>
    </row>
    <row r="2234" spans="1:4" x14ac:dyDescent="0.25">
      <c r="A2234" t="s">
        <v>43</v>
      </c>
      <c r="B2234" t="s">
        <v>874</v>
      </c>
      <c r="C2234">
        <v>14</v>
      </c>
      <c r="D2234" t="s">
        <v>2594</v>
      </c>
    </row>
    <row r="2235" spans="1:4" x14ac:dyDescent="0.25">
      <c r="A2235" t="s">
        <v>43</v>
      </c>
      <c r="B2235" t="s">
        <v>875</v>
      </c>
      <c r="C2235">
        <v>15</v>
      </c>
      <c r="D2235" t="s">
        <v>2594</v>
      </c>
    </row>
    <row r="2236" spans="1:4" x14ac:dyDescent="0.25">
      <c r="A2236" t="s">
        <v>43</v>
      </c>
      <c r="B2236" t="s">
        <v>876</v>
      </c>
      <c r="C2236">
        <v>16</v>
      </c>
      <c r="D2236" t="s">
        <v>2594</v>
      </c>
    </row>
    <row r="2237" spans="1:4" x14ac:dyDescent="0.25">
      <c r="A2237" t="s">
        <v>43</v>
      </c>
      <c r="B2237" t="s">
        <v>877</v>
      </c>
      <c r="C2237">
        <v>17</v>
      </c>
      <c r="D2237" t="s">
        <v>2594</v>
      </c>
    </row>
    <row r="2238" spans="1:4" x14ac:dyDescent="0.25">
      <c r="A2238" t="s">
        <v>43</v>
      </c>
      <c r="B2238" t="s">
        <v>878</v>
      </c>
      <c r="C2238">
        <v>18</v>
      </c>
      <c r="D2238" t="s">
        <v>2594</v>
      </c>
    </row>
    <row r="2239" spans="1:4" x14ac:dyDescent="0.25">
      <c r="A2239" t="s">
        <v>43</v>
      </c>
      <c r="B2239" t="s">
        <v>879</v>
      </c>
      <c r="C2239">
        <v>19</v>
      </c>
      <c r="D2239" t="s">
        <v>2594</v>
      </c>
    </row>
    <row r="2240" spans="1:4" x14ac:dyDescent="0.25">
      <c r="A2240" t="s">
        <v>43</v>
      </c>
      <c r="B2240" t="s">
        <v>895</v>
      </c>
      <c r="C2240">
        <v>20</v>
      </c>
      <c r="D2240" t="s">
        <v>2594</v>
      </c>
    </row>
    <row r="2241" spans="1:4" x14ac:dyDescent="0.25">
      <c r="A2241" t="s">
        <v>43</v>
      </c>
      <c r="B2241" t="s">
        <v>896</v>
      </c>
      <c r="C2241">
        <v>21</v>
      </c>
      <c r="D2241" t="s">
        <v>2594</v>
      </c>
    </row>
    <row r="2242" spans="1:4" x14ac:dyDescent="0.25">
      <c r="A2242" t="s">
        <v>43</v>
      </c>
      <c r="B2242" t="s">
        <v>2593</v>
      </c>
      <c r="C2242">
        <v>4</v>
      </c>
      <c r="D2242" t="s">
        <v>2596</v>
      </c>
    </row>
    <row r="2243" spans="1:4" x14ac:dyDescent="0.25">
      <c r="A2243" t="s">
        <v>43</v>
      </c>
      <c r="B2243" t="s">
        <v>2595</v>
      </c>
      <c r="C2243">
        <v>4</v>
      </c>
      <c r="D2243" t="s">
        <v>2596</v>
      </c>
    </row>
    <row r="2244" spans="1:4" x14ac:dyDescent="0.25">
      <c r="A2244" t="s">
        <v>43</v>
      </c>
      <c r="B2244" t="s">
        <v>864</v>
      </c>
      <c r="C2244">
        <v>4</v>
      </c>
      <c r="D2244" t="s">
        <v>2596</v>
      </c>
    </row>
    <row r="2245" spans="1:4" x14ac:dyDescent="0.25">
      <c r="A2245" t="s">
        <v>43</v>
      </c>
      <c r="B2245" t="s">
        <v>2609</v>
      </c>
      <c r="C2245">
        <v>3</v>
      </c>
      <c r="D2245" t="s">
        <v>2610</v>
      </c>
    </row>
    <row r="2246" spans="1:4" x14ac:dyDescent="0.25">
      <c r="A2246" t="s">
        <v>45</v>
      </c>
      <c r="B2246" t="s">
        <v>2593</v>
      </c>
      <c r="C2246">
        <v>7</v>
      </c>
      <c r="D2246" t="s">
        <v>2594</v>
      </c>
    </row>
    <row r="2247" spans="1:4" x14ac:dyDescent="0.25">
      <c r="A2247" t="s">
        <v>45</v>
      </c>
      <c r="B2247" t="s">
        <v>2595</v>
      </c>
      <c r="C2247">
        <v>25</v>
      </c>
      <c r="D2247" t="s">
        <v>2594</v>
      </c>
    </row>
    <row r="2248" spans="1:4" x14ac:dyDescent="0.25">
      <c r="A2248" t="s">
        <v>45</v>
      </c>
      <c r="B2248" t="s">
        <v>421</v>
      </c>
      <c r="C2248">
        <v>7</v>
      </c>
      <c r="D2248" t="s">
        <v>2594</v>
      </c>
    </row>
    <row r="2249" spans="1:4" x14ac:dyDescent="0.25">
      <c r="A2249" t="s">
        <v>45</v>
      </c>
      <c r="B2249" t="s">
        <v>423</v>
      </c>
      <c r="C2249">
        <v>8</v>
      </c>
      <c r="D2249" t="s">
        <v>2594</v>
      </c>
    </row>
    <row r="2250" spans="1:4" x14ac:dyDescent="0.25">
      <c r="A2250" t="s">
        <v>45</v>
      </c>
      <c r="B2250" t="s">
        <v>613</v>
      </c>
      <c r="C2250">
        <v>9</v>
      </c>
      <c r="D2250" t="s">
        <v>2594</v>
      </c>
    </row>
    <row r="2251" spans="1:4" x14ac:dyDescent="0.25">
      <c r="A2251" t="s">
        <v>45</v>
      </c>
      <c r="B2251" t="s">
        <v>427</v>
      </c>
      <c r="C2251">
        <v>10</v>
      </c>
      <c r="D2251" t="s">
        <v>2594</v>
      </c>
    </row>
    <row r="2252" spans="1:4" x14ac:dyDescent="0.25">
      <c r="A2252" t="s">
        <v>45</v>
      </c>
      <c r="B2252" t="s">
        <v>573</v>
      </c>
      <c r="C2252">
        <v>11</v>
      </c>
      <c r="D2252" t="s">
        <v>2594</v>
      </c>
    </row>
    <row r="2253" spans="1:4" x14ac:dyDescent="0.25">
      <c r="A2253" t="s">
        <v>45</v>
      </c>
      <c r="B2253" t="s">
        <v>429</v>
      </c>
      <c r="C2253">
        <v>12</v>
      </c>
      <c r="D2253" t="s">
        <v>2594</v>
      </c>
    </row>
    <row r="2254" spans="1:4" x14ac:dyDescent="0.25">
      <c r="A2254" t="s">
        <v>45</v>
      </c>
      <c r="B2254" t="s">
        <v>431</v>
      </c>
      <c r="C2254">
        <v>13</v>
      </c>
      <c r="D2254" t="s">
        <v>2594</v>
      </c>
    </row>
    <row r="2255" spans="1:4" x14ac:dyDescent="0.25">
      <c r="A2255" t="s">
        <v>45</v>
      </c>
      <c r="B2255" t="s">
        <v>433</v>
      </c>
      <c r="C2255">
        <v>14</v>
      </c>
      <c r="D2255" t="s">
        <v>2594</v>
      </c>
    </row>
    <row r="2256" spans="1:4" x14ac:dyDescent="0.25">
      <c r="A2256" t="s">
        <v>45</v>
      </c>
      <c r="B2256" t="s">
        <v>435</v>
      </c>
      <c r="C2256">
        <v>15</v>
      </c>
      <c r="D2256" t="s">
        <v>2594</v>
      </c>
    </row>
    <row r="2257" spans="1:4" x14ac:dyDescent="0.25">
      <c r="A2257" t="s">
        <v>45</v>
      </c>
      <c r="B2257" t="s">
        <v>437</v>
      </c>
      <c r="C2257">
        <v>16</v>
      </c>
      <c r="D2257" t="s">
        <v>2594</v>
      </c>
    </row>
    <row r="2258" spans="1:4" x14ac:dyDescent="0.25">
      <c r="A2258" t="s">
        <v>45</v>
      </c>
      <c r="B2258" t="s">
        <v>439</v>
      </c>
      <c r="C2258">
        <v>17</v>
      </c>
      <c r="D2258" t="s">
        <v>2594</v>
      </c>
    </row>
    <row r="2259" spans="1:4" x14ac:dyDescent="0.25">
      <c r="A2259" t="s">
        <v>45</v>
      </c>
      <c r="B2259" t="s">
        <v>441</v>
      </c>
      <c r="C2259">
        <v>18</v>
      </c>
      <c r="D2259" t="s">
        <v>2594</v>
      </c>
    </row>
    <row r="2260" spans="1:4" x14ac:dyDescent="0.25">
      <c r="A2260" t="s">
        <v>45</v>
      </c>
      <c r="B2260" t="s">
        <v>443</v>
      </c>
      <c r="C2260">
        <v>19</v>
      </c>
      <c r="D2260" t="s">
        <v>2594</v>
      </c>
    </row>
    <row r="2261" spans="1:4" x14ac:dyDescent="0.25">
      <c r="A2261" t="s">
        <v>45</v>
      </c>
      <c r="B2261" t="s">
        <v>584</v>
      </c>
      <c r="C2261">
        <v>20</v>
      </c>
      <c r="D2261" t="s">
        <v>2594</v>
      </c>
    </row>
    <row r="2262" spans="1:4" x14ac:dyDescent="0.25">
      <c r="A2262" t="s">
        <v>45</v>
      </c>
      <c r="B2262" t="s">
        <v>447</v>
      </c>
      <c r="C2262">
        <v>21</v>
      </c>
      <c r="D2262" t="s">
        <v>2594</v>
      </c>
    </row>
    <row r="2263" spans="1:4" x14ac:dyDescent="0.25">
      <c r="A2263" t="s">
        <v>45</v>
      </c>
      <c r="B2263" t="s">
        <v>449</v>
      </c>
      <c r="C2263">
        <v>22</v>
      </c>
      <c r="D2263" t="s">
        <v>2594</v>
      </c>
    </row>
    <row r="2264" spans="1:4" x14ac:dyDescent="0.25">
      <c r="A2264" t="s">
        <v>45</v>
      </c>
      <c r="B2264" t="s">
        <v>451</v>
      </c>
      <c r="C2264">
        <v>23</v>
      </c>
      <c r="D2264" t="s">
        <v>2594</v>
      </c>
    </row>
    <row r="2265" spans="1:4" x14ac:dyDescent="0.25">
      <c r="A2265" t="s">
        <v>45</v>
      </c>
      <c r="B2265" t="s">
        <v>453</v>
      </c>
      <c r="C2265">
        <v>24</v>
      </c>
      <c r="D2265" t="s">
        <v>2594</v>
      </c>
    </row>
    <row r="2266" spans="1:4" x14ac:dyDescent="0.25">
      <c r="A2266" t="s">
        <v>45</v>
      </c>
      <c r="B2266" t="s">
        <v>455</v>
      </c>
      <c r="C2266">
        <v>25</v>
      </c>
      <c r="D2266" t="s">
        <v>2594</v>
      </c>
    </row>
    <row r="2267" spans="1:4" x14ac:dyDescent="0.25">
      <c r="A2267" t="s">
        <v>45</v>
      </c>
      <c r="B2267" t="s">
        <v>2593</v>
      </c>
      <c r="C2267">
        <v>4</v>
      </c>
      <c r="D2267" t="s">
        <v>2596</v>
      </c>
    </row>
    <row r="2268" spans="1:4" x14ac:dyDescent="0.25">
      <c r="A2268" t="s">
        <v>45</v>
      </c>
      <c r="B2268" t="s">
        <v>2595</v>
      </c>
      <c r="C2268">
        <v>9</v>
      </c>
      <c r="D2268" t="s">
        <v>2596</v>
      </c>
    </row>
    <row r="2269" spans="1:4" x14ac:dyDescent="0.25">
      <c r="A2269" t="s">
        <v>45</v>
      </c>
      <c r="B2269" t="s">
        <v>418</v>
      </c>
      <c r="C2269">
        <v>4</v>
      </c>
      <c r="D2269" t="s">
        <v>2596</v>
      </c>
    </row>
    <row r="2270" spans="1:4" x14ac:dyDescent="0.25">
      <c r="A2270" t="s">
        <v>45</v>
      </c>
      <c r="B2270" t="s">
        <v>607</v>
      </c>
      <c r="C2270">
        <v>5</v>
      </c>
      <c r="D2270" t="s">
        <v>2596</v>
      </c>
    </row>
    <row r="2271" spans="1:4" x14ac:dyDescent="0.25">
      <c r="A2271" t="s">
        <v>45</v>
      </c>
      <c r="B2271" t="s">
        <v>720</v>
      </c>
      <c r="C2271">
        <v>6</v>
      </c>
      <c r="D2271" t="s">
        <v>2596</v>
      </c>
    </row>
    <row r="2272" spans="1:4" x14ac:dyDescent="0.25">
      <c r="A2272" t="s">
        <v>45</v>
      </c>
      <c r="B2272" t="s">
        <v>721</v>
      </c>
      <c r="C2272">
        <v>7</v>
      </c>
      <c r="D2272" t="s">
        <v>2596</v>
      </c>
    </row>
    <row r="2273" spans="1:4" x14ac:dyDescent="0.25">
      <c r="A2273" t="s">
        <v>45</v>
      </c>
      <c r="B2273" t="s">
        <v>599</v>
      </c>
      <c r="C2273">
        <v>8</v>
      </c>
      <c r="D2273" t="s">
        <v>2596</v>
      </c>
    </row>
    <row r="2274" spans="1:4" x14ac:dyDescent="0.25">
      <c r="A2274" t="s">
        <v>45</v>
      </c>
      <c r="B2274" t="s">
        <v>600</v>
      </c>
      <c r="C2274">
        <v>9</v>
      </c>
      <c r="D2274" t="s">
        <v>2596</v>
      </c>
    </row>
    <row r="2275" spans="1:4" x14ac:dyDescent="0.25">
      <c r="A2275" t="s">
        <v>45</v>
      </c>
      <c r="B2275" t="s">
        <v>2609</v>
      </c>
      <c r="C2275">
        <v>3</v>
      </c>
      <c r="D2275" t="s">
        <v>2610</v>
      </c>
    </row>
    <row r="2276" spans="1:4" x14ac:dyDescent="0.25">
      <c r="A2276" t="s">
        <v>2646</v>
      </c>
      <c r="B2276" t="s">
        <v>2291</v>
      </c>
      <c r="C2276">
        <v>1</v>
      </c>
      <c r="D2276" t="s">
        <v>2594</v>
      </c>
    </row>
    <row r="2277" spans="1:4" x14ac:dyDescent="0.25">
      <c r="A2277" t="s">
        <v>2646</v>
      </c>
      <c r="B2277" t="s">
        <v>721</v>
      </c>
      <c r="C2277">
        <v>2</v>
      </c>
      <c r="D2277" t="s">
        <v>2594</v>
      </c>
    </row>
    <row r="2278" spans="1:4" x14ac:dyDescent="0.25">
      <c r="A2278" t="s">
        <v>2646</v>
      </c>
      <c r="B2278" t="s">
        <v>601</v>
      </c>
      <c r="C2278">
        <v>3</v>
      </c>
      <c r="D2278" t="s">
        <v>2594</v>
      </c>
    </row>
    <row r="2279" spans="1:4" x14ac:dyDescent="0.25">
      <c r="A2279" t="s">
        <v>2646</v>
      </c>
      <c r="B2279" t="s">
        <v>602</v>
      </c>
      <c r="C2279">
        <v>4</v>
      </c>
      <c r="D2279" t="s">
        <v>2594</v>
      </c>
    </row>
    <row r="2280" spans="1:4" x14ac:dyDescent="0.25">
      <c r="A2280" t="s">
        <v>2646</v>
      </c>
      <c r="B2280" t="s">
        <v>2593</v>
      </c>
      <c r="C2280">
        <v>7</v>
      </c>
      <c r="D2280" t="s">
        <v>2594</v>
      </c>
    </row>
    <row r="2281" spans="1:4" x14ac:dyDescent="0.25">
      <c r="A2281" t="s">
        <v>2646</v>
      </c>
      <c r="B2281" t="s">
        <v>2595</v>
      </c>
      <c r="C2281">
        <v>7</v>
      </c>
      <c r="D2281" t="s">
        <v>2594</v>
      </c>
    </row>
    <row r="2282" spans="1:4" x14ac:dyDescent="0.25">
      <c r="A2282" t="s">
        <v>2646</v>
      </c>
      <c r="B2282" t="s">
        <v>2593</v>
      </c>
      <c r="C2282">
        <v>5</v>
      </c>
      <c r="D2282" t="s">
        <v>2596</v>
      </c>
    </row>
    <row r="2283" spans="1:4" x14ac:dyDescent="0.25">
      <c r="A2283" t="s">
        <v>2646</v>
      </c>
      <c r="B2283" t="s">
        <v>2595</v>
      </c>
      <c r="C2283">
        <v>15</v>
      </c>
      <c r="D2283" t="s">
        <v>2596</v>
      </c>
    </row>
    <row r="2284" spans="1:4" x14ac:dyDescent="0.25">
      <c r="A2284" t="s">
        <v>2646</v>
      </c>
      <c r="B2284" t="s">
        <v>600</v>
      </c>
      <c r="C2284">
        <v>5</v>
      </c>
      <c r="D2284" t="s">
        <v>2596</v>
      </c>
    </row>
    <row r="2285" spans="1:4" x14ac:dyDescent="0.25">
      <c r="A2285" t="s">
        <v>2646</v>
      </c>
      <c r="B2285" t="s">
        <v>603</v>
      </c>
      <c r="C2285">
        <v>6</v>
      </c>
      <c r="D2285" t="s">
        <v>2596</v>
      </c>
    </row>
    <row r="2286" spans="1:4" x14ac:dyDescent="0.25">
      <c r="A2286" t="s">
        <v>2646</v>
      </c>
      <c r="B2286" t="s">
        <v>789</v>
      </c>
      <c r="C2286">
        <v>7</v>
      </c>
      <c r="D2286" t="s">
        <v>2596</v>
      </c>
    </row>
    <row r="2287" spans="1:4" x14ac:dyDescent="0.25">
      <c r="A2287" t="s">
        <v>2646</v>
      </c>
      <c r="B2287" t="s">
        <v>790</v>
      </c>
      <c r="C2287">
        <v>8</v>
      </c>
      <c r="D2287" t="s">
        <v>2596</v>
      </c>
    </row>
    <row r="2288" spans="1:4" x14ac:dyDescent="0.25">
      <c r="A2288" t="s">
        <v>2646</v>
      </c>
      <c r="B2288" t="s">
        <v>604</v>
      </c>
      <c r="C2288">
        <v>9</v>
      </c>
      <c r="D2288" t="s">
        <v>2596</v>
      </c>
    </row>
    <row r="2289" spans="1:4" x14ac:dyDescent="0.25">
      <c r="A2289" t="s">
        <v>2646</v>
      </c>
      <c r="B2289" t="s">
        <v>815</v>
      </c>
      <c r="C2289">
        <v>10</v>
      </c>
      <c r="D2289" t="s">
        <v>2596</v>
      </c>
    </row>
    <row r="2290" spans="1:4" x14ac:dyDescent="0.25">
      <c r="A2290" t="s">
        <v>2646</v>
      </c>
      <c r="B2290" t="s">
        <v>816</v>
      </c>
      <c r="C2290">
        <v>11</v>
      </c>
      <c r="D2290" t="s">
        <v>2596</v>
      </c>
    </row>
    <row r="2291" spans="1:4" x14ac:dyDescent="0.25">
      <c r="A2291" t="s">
        <v>2646</v>
      </c>
      <c r="B2291" t="s">
        <v>817</v>
      </c>
      <c r="C2291">
        <v>12</v>
      </c>
      <c r="D2291" t="s">
        <v>2596</v>
      </c>
    </row>
    <row r="2292" spans="1:4" x14ac:dyDescent="0.25">
      <c r="A2292" t="s">
        <v>2646</v>
      </c>
      <c r="B2292" t="s">
        <v>818</v>
      </c>
      <c r="C2292">
        <v>13</v>
      </c>
      <c r="D2292" t="s">
        <v>2596</v>
      </c>
    </row>
    <row r="2293" spans="1:4" x14ac:dyDescent="0.25">
      <c r="A2293" t="s">
        <v>2646</v>
      </c>
      <c r="B2293" t="s">
        <v>916</v>
      </c>
      <c r="C2293">
        <v>14</v>
      </c>
      <c r="D2293" t="s">
        <v>2596</v>
      </c>
    </row>
    <row r="2294" spans="1:4" x14ac:dyDescent="0.25">
      <c r="A2294" t="s">
        <v>2646</v>
      </c>
      <c r="B2294" t="s">
        <v>917</v>
      </c>
      <c r="C2294">
        <v>15</v>
      </c>
      <c r="D2294" t="s">
        <v>2596</v>
      </c>
    </row>
    <row r="2295" spans="1:4" x14ac:dyDescent="0.25">
      <c r="A2295" t="s">
        <v>2646</v>
      </c>
      <c r="B2295" t="s">
        <v>2636</v>
      </c>
      <c r="C2295">
        <v>3</v>
      </c>
      <c r="D2295" t="s">
        <v>2610</v>
      </c>
    </row>
    <row r="2296" spans="1:4" x14ac:dyDescent="0.25">
      <c r="A2296" t="s">
        <v>2647</v>
      </c>
      <c r="B2296" t="s">
        <v>721</v>
      </c>
      <c r="C2296">
        <v>2</v>
      </c>
      <c r="D2296" t="s">
        <v>2594</v>
      </c>
    </row>
    <row r="2297" spans="1:4" x14ac:dyDescent="0.25">
      <c r="A2297" t="s">
        <v>2647</v>
      </c>
      <c r="B2297" t="s">
        <v>2593</v>
      </c>
      <c r="C2297">
        <v>7</v>
      </c>
      <c r="D2297" t="s">
        <v>2594</v>
      </c>
    </row>
    <row r="2298" spans="1:4" x14ac:dyDescent="0.25">
      <c r="A2298" t="s">
        <v>2647</v>
      </c>
      <c r="B2298" t="s">
        <v>2595</v>
      </c>
      <c r="C2298">
        <v>7</v>
      </c>
      <c r="D2298" t="s">
        <v>2594</v>
      </c>
    </row>
    <row r="2299" spans="1:4" x14ac:dyDescent="0.25">
      <c r="A2299" t="s">
        <v>2647</v>
      </c>
      <c r="B2299" t="s">
        <v>2593</v>
      </c>
      <c r="C2299">
        <v>3</v>
      </c>
      <c r="D2299" t="s">
        <v>2596</v>
      </c>
    </row>
    <row r="2300" spans="1:4" x14ac:dyDescent="0.25">
      <c r="A2300" t="s">
        <v>2647</v>
      </c>
      <c r="B2300" t="s">
        <v>2595</v>
      </c>
      <c r="C2300">
        <v>22</v>
      </c>
      <c r="D2300" t="s">
        <v>2596</v>
      </c>
    </row>
    <row r="2301" spans="1:4" x14ac:dyDescent="0.25">
      <c r="A2301" t="s">
        <v>2647</v>
      </c>
      <c r="B2301" t="s">
        <v>942</v>
      </c>
      <c r="C2301">
        <v>3</v>
      </c>
      <c r="D2301" t="s">
        <v>2596</v>
      </c>
    </row>
    <row r="2302" spans="1:4" x14ac:dyDescent="0.25">
      <c r="A2302" t="s">
        <v>2647</v>
      </c>
      <c r="B2302" t="s">
        <v>819</v>
      </c>
      <c r="C2302">
        <v>4</v>
      </c>
      <c r="D2302" t="s">
        <v>2596</v>
      </c>
    </row>
    <row r="2303" spans="1:4" x14ac:dyDescent="0.25">
      <c r="A2303" t="s">
        <v>2647</v>
      </c>
      <c r="B2303" t="s">
        <v>857</v>
      </c>
      <c r="C2303">
        <v>5</v>
      </c>
      <c r="D2303" t="s">
        <v>2596</v>
      </c>
    </row>
    <row r="2304" spans="1:4" x14ac:dyDescent="0.25">
      <c r="A2304" t="s">
        <v>2647</v>
      </c>
      <c r="B2304" t="s">
        <v>859</v>
      </c>
      <c r="C2304">
        <v>6</v>
      </c>
      <c r="D2304" t="s">
        <v>2596</v>
      </c>
    </row>
    <row r="2305" spans="1:4" x14ac:dyDescent="0.25">
      <c r="A2305" t="s">
        <v>2647</v>
      </c>
      <c r="B2305" t="s">
        <v>860</v>
      </c>
      <c r="C2305">
        <v>7</v>
      </c>
      <c r="D2305" t="s">
        <v>2596</v>
      </c>
    </row>
    <row r="2306" spans="1:4" x14ac:dyDescent="0.25">
      <c r="A2306" t="s">
        <v>2647</v>
      </c>
      <c r="B2306" t="s">
        <v>861</v>
      </c>
      <c r="C2306">
        <v>8</v>
      </c>
      <c r="D2306" t="s">
        <v>2596</v>
      </c>
    </row>
    <row r="2307" spans="1:4" x14ac:dyDescent="0.25">
      <c r="A2307" t="s">
        <v>2647</v>
      </c>
      <c r="B2307" t="s">
        <v>863</v>
      </c>
      <c r="C2307">
        <v>9</v>
      </c>
      <c r="D2307" t="s">
        <v>2596</v>
      </c>
    </row>
    <row r="2308" spans="1:4" x14ac:dyDescent="0.25">
      <c r="A2308" t="s">
        <v>2647</v>
      </c>
      <c r="B2308" t="s">
        <v>864</v>
      </c>
      <c r="C2308">
        <v>10</v>
      </c>
      <c r="D2308" t="s">
        <v>2596</v>
      </c>
    </row>
    <row r="2309" spans="1:4" x14ac:dyDescent="0.25">
      <c r="A2309" t="s">
        <v>2647</v>
      </c>
      <c r="B2309" t="s">
        <v>945</v>
      </c>
      <c r="C2309">
        <v>11</v>
      </c>
      <c r="D2309" t="s">
        <v>2596</v>
      </c>
    </row>
    <row r="2310" spans="1:4" x14ac:dyDescent="0.25">
      <c r="A2310" t="s">
        <v>2647</v>
      </c>
      <c r="B2310" t="s">
        <v>947</v>
      </c>
      <c r="C2310">
        <v>12</v>
      </c>
      <c r="D2310" t="s">
        <v>2596</v>
      </c>
    </row>
    <row r="2311" spans="1:4" x14ac:dyDescent="0.25">
      <c r="A2311" t="s">
        <v>2647</v>
      </c>
      <c r="B2311" t="s">
        <v>865</v>
      </c>
      <c r="C2311">
        <v>13</v>
      </c>
      <c r="D2311" t="s">
        <v>2596</v>
      </c>
    </row>
    <row r="2312" spans="1:4" x14ac:dyDescent="0.25">
      <c r="A2312" t="s">
        <v>2647</v>
      </c>
      <c r="B2312" t="s">
        <v>948</v>
      </c>
      <c r="C2312">
        <v>14</v>
      </c>
      <c r="D2312" t="s">
        <v>2596</v>
      </c>
    </row>
    <row r="2313" spans="1:4" x14ac:dyDescent="0.25">
      <c r="A2313" t="s">
        <v>2647</v>
      </c>
      <c r="B2313" t="s">
        <v>949</v>
      </c>
      <c r="C2313">
        <v>15</v>
      </c>
      <c r="D2313" t="s">
        <v>2596</v>
      </c>
    </row>
    <row r="2314" spans="1:4" x14ac:dyDescent="0.25">
      <c r="A2314" t="s">
        <v>2647</v>
      </c>
      <c r="B2314" t="s">
        <v>950</v>
      </c>
      <c r="C2314">
        <v>16</v>
      </c>
      <c r="D2314" t="s">
        <v>2596</v>
      </c>
    </row>
    <row r="2315" spans="1:4" x14ac:dyDescent="0.25">
      <c r="A2315" t="s">
        <v>2647</v>
      </c>
      <c r="B2315" t="s">
        <v>951</v>
      </c>
      <c r="C2315">
        <v>17</v>
      </c>
      <c r="D2315" t="s">
        <v>2596</v>
      </c>
    </row>
    <row r="2316" spans="1:4" x14ac:dyDescent="0.25">
      <c r="A2316" t="s">
        <v>2647</v>
      </c>
      <c r="B2316" t="s">
        <v>952</v>
      </c>
      <c r="C2316">
        <v>18</v>
      </c>
      <c r="D2316" t="s">
        <v>2596</v>
      </c>
    </row>
    <row r="2317" spans="1:4" x14ac:dyDescent="0.25">
      <c r="A2317" t="s">
        <v>2647</v>
      </c>
      <c r="B2317" t="s">
        <v>953</v>
      </c>
      <c r="C2317">
        <v>19</v>
      </c>
      <c r="D2317" t="s">
        <v>2596</v>
      </c>
    </row>
    <row r="2318" spans="1:4" x14ac:dyDescent="0.25">
      <c r="A2318" t="s">
        <v>2647</v>
      </c>
      <c r="B2318" t="s">
        <v>954</v>
      </c>
      <c r="C2318">
        <v>20</v>
      </c>
      <c r="D2318" t="s">
        <v>2596</v>
      </c>
    </row>
    <row r="2319" spans="1:4" x14ac:dyDescent="0.25">
      <c r="A2319" t="s">
        <v>2647</v>
      </c>
      <c r="B2319" t="s">
        <v>955</v>
      </c>
      <c r="C2319">
        <v>21</v>
      </c>
      <c r="D2319" t="s">
        <v>2596</v>
      </c>
    </row>
    <row r="2320" spans="1:4" x14ac:dyDescent="0.25">
      <c r="A2320" t="s">
        <v>2647</v>
      </c>
      <c r="B2320" t="s">
        <v>957</v>
      </c>
      <c r="C2320">
        <v>22</v>
      </c>
      <c r="D2320" t="s">
        <v>2596</v>
      </c>
    </row>
    <row r="2321" spans="1:4" x14ac:dyDescent="0.25">
      <c r="A2321" t="s">
        <v>2647</v>
      </c>
      <c r="B2321" t="s">
        <v>2636</v>
      </c>
      <c r="C2321">
        <v>3</v>
      </c>
      <c r="D2321" t="s">
        <v>2610</v>
      </c>
    </row>
    <row r="2322" spans="1:4" x14ac:dyDescent="0.25">
      <c r="A2322" t="s">
        <v>2648</v>
      </c>
      <c r="B2322" t="s">
        <v>2291</v>
      </c>
      <c r="C2322">
        <v>1</v>
      </c>
      <c r="D2322" t="s">
        <v>2594</v>
      </c>
    </row>
    <row r="2323" spans="1:4" x14ac:dyDescent="0.25">
      <c r="A2323" t="s">
        <v>2648</v>
      </c>
      <c r="B2323" t="s">
        <v>607</v>
      </c>
      <c r="C2323">
        <v>2</v>
      </c>
      <c r="D2323" t="s">
        <v>2594</v>
      </c>
    </row>
    <row r="2324" spans="1:4" x14ac:dyDescent="0.25">
      <c r="A2324" t="s">
        <v>2648</v>
      </c>
      <c r="B2324" t="s">
        <v>721</v>
      </c>
      <c r="C2324">
        <v>3</v>
      </c>
      <c r="D2324" t="s">
        <v>2594</v>
      </c>
    </row>
    <row r="2325" spans="1:4" x14ac:dyDescent="0.25">
      <c r="A2325" t="s">
        <v>2648</v>
      </c>
      <c r="B2325" t="s">
        <v>601</v>
      </c>
      <c r="C2325">
        <v>4</v>
      </c>
      <c r="D2325" t="s">
        <v>2594</v>
      </c>
    </row>
    <row r="2326" spans="1:4" x14ac:dyDescent="0.25">
      <c r="A2326" t="s">
        <v>2648</v>
      </c>
      <c r="B2326" t="s">
        <v>602</v>
      </c>
      <c r="C2326">
        <v>5</v>
      </c>
      <c r="D2326" t="s">
        <v>2594</v>
      </c>
    </row>
    <row r="2327" spans="1:4" x14ac:dyDescent="0.25">
      <c r="A2327" t="s">
        <v>2648</v>
      </c>
      <c r="B2327" t="s">
        <v>2593</v>
      </c>
      <c r="C2327">
        <v>7</v>
      </c>
      <c r="D2327" t="s">
        <v>2594</v>
      </c>
    </row>
    <row r="2328" spans="1:4" x14ac:dyDescent="0.25">
      <c r="A2328" t="s">
        <v>2648</v>
      </c>
      <c r="B2328" t="s">
        <v>2595</v>
      </c>
      <c r="C2328">
        <v>7</v>
      </c>
      <c r="D2328" t="s">
        <v>2594</v>
      </c>
    </row>
    <row r="2329" spans="1:4" x14ac:dyDescent="0.25">
      <c r="A2329" t="s">
        <v>2648</v>
      </c>
      <c r="B2329" t="s">
        <v>2593</v>
      </c>
      <c r="C2329">
        <v>6</v>
      </c>
      <c r="D2329" t="s">
        <v>2596</v>
      </c>
    </row>
    <row r="2330" spans="1:4" x14ac:dyDescent="0.25">
      <c r="A2330" t="s">
        <v>2648</v>
      </c>
      <c r="B2330" t="s">
        <v>2595</v>
      </c>
      <c r="C2330">
        <v>17</v>
      </c>
      <c r="D2330" t="s">
        <v>2596</v>
      </c>
    </row>
    <row r="2331" spans="1:4" x14ac:dyDescent="0.25">
      <c r="A2331" t="s">
        <v>2648</v>
      </c>
      <c r="B2331" t="s">
        <v>418</v>
      </c>
      <c r="C2331">
        <v>6</v>
      </c>
      <c r="D2331" t="s">
        <v>2596</v>
      </c>
    </row>
    <row r="2332" spans="1:4" x14ac:dyDescent="0.25">
      <c r="A2332" t="s">
        <v>2648</v>
      </c>
      <c r="B2332" t="s">
        <v>600</v>
      </c>
      <c r="C2332">
        <v>7</v>
      </c>
      <c r="D2332" t="s">
        <v>2596</v>
      </c>
    </row>
    <row r="2333" spans="1:4" x14ac:dyDescent="0.25">
      <c r="A2333" t="s">
        <v>2648</v>
      </c>
      <c r="B2333" t="s">
        <v>603</v>
      </c>
      <c r="C2333">
        <v>8</v>
      </c>
      <c r="D2333" t="s">
        <v>2596</v>
      </c>
    </row>
    <row r="2334" spans="1:4" x14ac:dyDescent="0.25">
      <c r="A2334" t="s">
        <v>2648</v>
      </c>
      <c r="B2334" t="s">
        <v>789</v>
      </c>
      <c r="C2334">
        <v>9</v>
      </c>
      <c r="D2334" t="s">
        <v>2596</v>
      </c>
    </row>
    <row r="2335" spans="1:4" x14ac:dyDescent="0.25">
      <c r="A2335" t="s">
        <v>2648</v>
      </c>
      <c r="B2335" t="s">
        <v>790</v>
      </c>
      <c r="C2335">
        <v>10</v>
      </c>
      <c r="D2335" t="s">
        <v>2596</v>
      </c>
    </row>
    <row r="2336" spans="1:4" x14ac:dyDescent="0.25">
      <c r="A2336" t="s">
        <v>2648</v>
      </c>
      <c r="B2336" t="s">
        <v>604</v>
      </c>
      <c r="C2336">
        <v>11</v>
      </c>
      <c r="D2336" t="s">
        <v>2596</v>
      </c>
    </row>
    <row r="2337" spans="1:4" x14ac:dyDescent="0.25">
      <c r="A2337" t="s">
        <v>2648</v>
      </c>
      <c r="B2337" t="s">
        <v>815</v>
      </c>
      <c r="C2337">
        <v>12</v>
      </c>
      <c r="D2337" t="s">
        <v>2596</v>
      </c>
    </row>
    <row r="2338" spans="1:4" x14ac:dyDescent="0.25">
      <c r="A2338" t="s">
        <v>2648</v>
      </c>
      <c r="B2338" t="s">
        <v>816</v>
      </c>
      <c r="C2338">
        <v>13</v>
      </c>
      <c r="D2338" t="s">
        <v>2596</v>
      </c>
    </row>
    <row r="2339" spans="1:4" x14ac:dyDescent="0.25">
      <c r="A2339" t="s">
        <v>2648</v>
      </c>
      <c r="B2339" t="s">
        <v>817</v>
      </c>
      <c r="C2339">
        <v>14</v>
      </c>
      <c r="D2339" t="s">
        <v>2596</v>
      </c>
    </row>
    <row r="2340" spans="1:4" x14ac:dyDescent="0.25">
      <c r="A2340" t="s">
        <v>2648</v>
      </c>
      <c r="B2340" t="s">
        <v>818</v>
      </c>
      <c r="C2340">
        <v>15</v>
      </c>
      <c r="D2340" t="s">
        <v>2596</v>
      </c>
    </row>
    <row r="2341" spans="1:4" x14ac:dyDescent="0.25">
      <c r="A2341" t="s">
        <v>2648</v>
      </c>
      <c r="B2341" t="s">
        <v>916</v>
      </c>
      <c r="C2341">
        <v>16</v>
      </c>
      <c r="D2341" t="s">
        <v>2596</v>
      </c>
    </row>
    <row r="2342" spans="1:4" x14ac:dyDescent="0.25">
      <c r="A2342" t="s">
        <v>2648</v>
      </c>
      <c r="B2342" t="s">
        <v>917</v>
      </c>
      <c r="C2342">
        <v>17</v>
      </c>
      <c r="D2342" t="s">
        <v>2596</v>
      </c>
    </row>
    <row r="2343" spans="1:4" x14ac:dyDescent="0.25">
      <c r="A2343" t="s">
        <v>2648</v>
      </c>
      <c r="B2343" t="s">
        <v>2636</v>
      </c>
      <c r="C2343">
        <v>3</v>
      </c>
      <c r="D2343" t="s">
        <v>2610</v>
      </c>
    </row>
    <row r="2344" spans="1:4" x14ac:dyDescent="0.25">
      <c r="A2344" t="s">
        <v>2649</v>
      </c>
      <c r="B2344" t="s">
        <v>721</v>
      </c>
      <c r="C2344">
        <v>2</v>
      </c>
      <c r="D2344" t="s">
        <v>2594</v>
      </c>
    </row>
    <row r="2345" spans="1:4" x14ac:dyDescent="0.25">
      <c r="A2345" t="s">
        <v>2649</v>
      </c>
      <c r="B2345" t="s">
        <v>2593</v>
      </c>
      <c r="C2345">
        <v>7</v>
      </c>
      <c r="D2345" t="s">
        <v>2594</v>
      </c>
    </row>
    <row r="2346" spans="1:4" x14ac:dyDescent="0.25">
      <c r="A2346" t="s">
        <v>2649</v>
      </c>
      <c r="B2346" t="s">
        <v>2595</v>
      </c>
      <c r="C2346">
        <v>7</v>
      </c>
      <c r="D2346" t="s">
        <v>2594</v>
      </c>
    </row>
    <row r="2347" spans="1:4" x14ac:dyDescent="0.25">
      <c r="A2347" t="s">
        <v>2649</v>
      </c>
      <c r="B2347" t="s">
        <v>2593</v>
      </c>
      <c r="C2347">
        <v>3</v>
      </c>
      <c r="D2347" t="s">
        <v>2596</v>
      </c>
    </row>
    <row r="2348" spans="1:4" x14ac:dyDescent="0.25">
      <c r="A2348" t="s">
        <v>2649</v>
      </c>
      <c r="B2348" t="s">
        <v>2595</v>
      </c>
      <c r="C2348">
        <v>21</v>
      </c>
      <c r="D2348" t="s">
        <v>2596</v>
      </c>
    </row>
    <row r="2349" spans="1:4" x14ac:dyDescent="0.25">
      <c r="A2349" t="s">
        <v>2649</v>
      </c>
      <c r="B2349" t="s">
        <v>942</v>
      </c>
      <c r="C2349">
        <v>3</v>
      </c>
      <c r="D2349" t="s">
        <v>2596</v>
      </c>
    </row>
    <row r="2350" spans="1:4" x14ac:dyDescent="0.25">
      <c r="A2350" t="s">
        <v>2649</v>
      </c>
      <c r="B2350" t="s">
        <v>819</v>
      </c>
      <c r="C2350">
        <v>4</v>
      </c>
      <c r="D2350" t="s">
        <v>2596</v>
      </c>
    </row>
    <row r="2351" spans="1:4" x14ac:dyDescent="0.25">
      <c r="A2351" t="s">
        <v>2649</v>
      </c>
      <c r="B2351" t="s">
        <v>857</v>
      </c>
      <c r="C2351">
        <v>5</v>
      </c>
      <c r="D2351" t="s">
        <v>2596</v>
      </c>
    </row>
    <row r="2352" spans="1:4" x14ac:dyDescent="0.25">
      <c r="A2352" t="s">
        <v>2649</v>
      </c>
      <c r="B2352" t="s">
        <v>859</v>
      </c>
      <c r="C2352">
        <v>6</v>
      </c>
      <c r="D2352" t="s">
        <v>2596</v>
      </c>
    </row>
    <row r="2353" spans="1:4" x14ac:dyDescent="0.25">
      <c r="A2353" t="s">
        <v>2649</v>
      </c>
      <c r="B2353" t="s">
        <v>860</v>
      </c>
      <c r="C2353">
        <v>7</v>
      </c>
      <c r="D2353" t="s">
        <v>2596</v>
      </c>
    </row>
    <row r="2354" spans="1:4" x14ac:dyDescent="0.25">
      <c r="A2354" t="s">
        <v>2649</v>
      </c>
      <c r="B2354" t="s">
        <v>861</v>
      </c>
      <c r="C2354">
        <v>8</v>
      </c>
      <c r="D2354" t="s">
        <v>2596</v>
      </c>
    </row>
    <row r="2355" spans="1:4" x14ac:dyDescent="0.25">
      <c r="A2355" t="s">
        <v>2649</v>
      </c>
      <c r="B2355" t="s">
        <v>863</v>
      </c>
      <c r="C2355">
        <v>9</v>
      </c>
      <c r="D2355" t="s">
        <v>2596</v>
      </c>
    </row>
    <row r="2356" spans="1:4" x14ac:dyDescent="0.25">
      <c r="A2356" t="s">
        <v>2649</v>
      </c>
      <c r="B2356" t="s">
        <v>864</v>
      </c>
      <c r="C2356">
        <v>10</v>
      </c>
      <c r="D2356" t="s">
        <v>2596</v>
      </c>
    </row>
    <row r="2357" spans="1:4" x14ac:dyDescent="0.25">
      <c r="A2357" t="s">
        <v>2649</v>
      </c>
      <c r="B2357" t="s">
        <v>945</v>
      </c>
      <c r="C2357">
        <v>11</v>
      </c>
      <c r="D2357" t="s">
        <v>2596</v>
      </c>
    </row>
    <row r="2358" spans="1:4" x14ac:dyDescent="0.25">
      <c r="A2358" t="s">
        <v>2649</v>
      </c>
      <c r="B2358" t="s">
        <v>865</v>
      </c>
      <c r="C2358">
        <v>12</v>
      </c>
      <c r="D2358" t="s">
        <v>2596</v>
      </c>
    </row>
    <row r="2359" spans="1:4" x14ac:dyDescent="0.25">
      <c r="A2359" t="s">
        <v>2649</v>
      </c>
      <c r="B2359" t="s">
        <v>948</v>
      </c>
      <c r="C2359">
        <v>13</v>
      </c>
      <c r="D2359" t="s">
        <v>2596</v>
      </c>
    </row>
    <row r="2360" spans="1:4" x14ac:dyDescent="0.25">
      <c r="A2360" t="s">
        <v>2649</v>
      </c>
      <c r="B2360" t="s">
        <v>949</v>
      </c>
      <c r="C2360">
        <v>14</v>
      </c>
      <c r="D2360" t="s">
        <v>2596</v>
      </c>
    </row>
    <row r="2361" spans="1:4" x14ac:dyDescent="0.25">
      <c r="A2361" t="s">
        <v>2649</v>
      </c>
      <c r="B2361" t="s">
        <v>950</v>
      </c>
      <c r="C2361">
        <v>15</v>
      </c>
      <c r="D2361" t="s">
        <v>2596</v>
      </c>
    </row>
    <row r="2362" spans="1:4" x14ac:dyDescent="0.25">
      <c r="A2362" t="s">
        <v>2649</v>
      </c>
      <c r="B2362" t="s">
        <v>951</v>
      </c>
      <c r="C2362">
        <v>16</v>
      </c>
      <c r="D2362" t="s">
        <v>2596</v>
      </c>
    </row>
    <row r="2363" spans="1:4" x14ac:dyDescent="0.25">
      <c r="A2363" t="s">
        <v>2649</v>
      </c>
      <c r="B2363" t="s">
        <v>952</v>
      </c>
      <c r="C2363">
        <v>17</v>
      </c>
      <c r="D2363" t="s">
        <v>2596</v>
      </c>
    </row>
    <row r="2364" spans="1:4" x14ac:dyDescent="0.25">
      <c r="A2364" t="s">
        <v>2649</v>
      </c>
      <c r="B2364" t="s">
        <v>953</v>
      </c>
      <c r="C2364">
        <v>18</v>
      </c>
      <c r="D2364" t="s">
        <v>2596</v>
      </c>
    </row>
    <row r="2365" spans="1:4" x14ac:dyDescent="0.25">
      <c r="A2365" t="s">
        <v>2649</v>
      </c>
      <c r="B2365" t="s">
        <v>954</v>
      </c>
      <c r="C2365">
        <v>19</v>
      </c>
      <c r="D2365" t="s">
        <v>2596</v>
      </c>
    </row>
    <row r="2366" spans="1:4" x14ac:dyDescent="0.25">
      <c r="A2366" t="s">
        <v>2649</v>
      </c>
      <c r="B2366" t="s">
        <v>955</v>
      </c>
      <c r="C2366">
        <v>20</v>
      </c>
      <c r="D2366" t="s">
        <v>2596</v>
      </c>
    </row>
    <row r="2367" spans="1:4" x14ac:dyDescent="0.25">
      <c r="A2367" t="s">
        <v>2649</v>
      </c>
      <c r="B2367" t="s">
        <v>957</v>
      </c>
      <c r="C2367">
        <v>21</v>
      </c>
      <c r="D2367" t="s">
        <v>2596</v>
      </c>
    </row>
    <row r="2368" spans="1:4" x14ac:dyDescent="0.25">
      <c r="A2368" t="s">
        <v>2649</v>
      </c>
      <c r="B2368" t="s">
        <v>2636</v>
      </c>
      <c r="C2368">
        <v>3</v>
      </c>
      <c r="D2368" t="s">
        <v>2610</v>
      </c>
    </row>
    <row r="2369" spans="1:4" x14ac:dyDescent="0.25">
      <c r="A2369" t="s">
        <v>2650</v>
      </c>
      <c r="B2369" t="s">
        <v>2291</v>
      </c>
      <c r="C2369">
        <v>1</v>
      </c>
      <c r="D2369" t="s">
        <v>2594</v>
      </c>
    </row>
    <row r="2370" spans="1:4" x14ac:dyDescent="0.25">
      <c r="A2370" t="s">
        <v>2650</v>
      </c>
      <c r="B2370" t="s">
        <v>721</v>
      </c>
      <c r="C2370">
        <v>2</v>
      </c>
      <c r="D2370" t="s">
        <v>2594</v>
      </c>
    </row>
    <row r="2371" spans="1:4" x14ac:dyDescent="0.25">
      <c r="A2371" t="s">
        <v>2650</v>
      </c>
      <c r="B2371" t="s">
        <v>601</v>
      </c>
      <c r="C2371">
        <v>3</v>
      </c>
      <c r="D2371" t="s">
        <v>2594</v>
      </c>
    </row>
    <row r="2372" spans="1:4" x14ac:dyDescent="0.25">
      <c r="A2372" t="s">
        <v>2650</v>
      </c>
      <c r="B2372" t="s">
        <v>602</v>
      </c>
      <c r="C2372">
        <v>4</v>
      </c>
      <c r="D2372" t="s">
        <v>2594</v>
      </c>
    </row>
    <row r="2373" spans="1:4" x14ac:dyDescent="0.25">
      <c r="A2373" t="s">
        <v>2650</v>
      </c>
      <c r="B2373" t="s">
        <v>2593</v>
      </c>
      <c r="C2373">
        <v>7</v>
      </c>
      <c r="D2373" t="s">
        <v>2594</v>
      </c>
    </row>
    <row r="2374" spans="1:4" x14ac:dyDescent="0.25">
      <c r="A2374" t="s">
        <v>2650</v>
      </c>
      <c r="B2374" t="s">
        <v>2595</v>
      </c>
      <c r="C2374">
        <v>7</v>
      </c>
      <c r="D2374" t="s">
        <v>2594</v>
      </c>
    </row>
    <row r="2375" spans="1:4" x14ac:dyDescent="0.25">
      <c r="A2375" t="s">
        <v>2650</v>
      </c>
      <c r="B2375" t="s">
        <v>2593</v>
      </c>
      <c r="C2375">
        <v>5</v>
      </c>
      <c r="D2375" t="s">
        <v>2596</v>
      </c>
    </row>
    <row r="2376" spans="1:4" x14ac:dyDescent="0.25">
      <c r="A2376" t="s">
        <v>2650</v>
      </c>
      <c r="B2376" t="s">
        <v>2595</v>
      </c>
      <c r="C2376">
        <v>17</v>
      </c>
      <c r="D2376" t="s">
        <v>2596</v>
      </c>
    </row>
    <row r="2377" spans="1:4" x14ac:dyDescent="0.25">
      <c r="A2377" t="s">
        <v>2650</v>
      </c>
      <c r="B2377" t="s">
        <v>600</v>
      </c>
      <c r="C2377">
        <v>5</v>
      </c>
      <c r="D2377" t="s">
        <v>2596</v>
      </c>
    </row>
    <row r="2378" spans="1:4" x14ac:dyDescent="0.25">
      <c r="A2378" t="s">
        <v>2650</v>
      </c>
      <c r="B2378" t="s">
        <v>603</v>
      </c>
      <c r="C2378">
        <v>6</v>
      </c>
      <c r="D2378" t="s">
        <v>2596</v>
      </c>
    </row>
    <row r="2379" spans="1:4" x14ac:dyDescent="0.25">
      <c r="A2379" t="s">
        <v>2650</v>
      </c>
      <c r="B2379" t="s">
        <v>789</v>
      </c>
      <c r="C2379">
        <v>7</v>
      </c>
      <c r="D2379" t="s">
        <v>2596</v>
      </c>
    </row>
    <row r="2380" spans="1:4" x14ac:dyDescent="0.25">
      <c r="A2380" t="s">
        <v>2650</v>
      </c>
      <c r="B2380" t="s">
        <v>790</v>
      </c>
      <c r="C2380">
        <v>8</v>
      </c>
      <c r="D2380" t="s">
        <v>2596</v>
      </c>
    </row>
    <row r="2381" spans="1:4" x14ac:dyDescent="0.25">
      <c r="A2381" t="s">
        <v>2650</v>
      </c>
      <c r="B2381" t="s">
        <v>604</v>
      </c>
      <c r="C2381">
        <v>9</v>
      </c>
      <c r="D2381" t="s">
        <v>2596</v>
      </c>
    </row>
    <row r="2382" spans="1:4" x14ac:dyDescent="0.25">
      <c r="A2382" t="s">
        <v>2650</v>
      </c>
      <c r="B2382" t="s">
        <v>815</v>
      </c>
      <c r="C2382">
        <v>10</v>
      </c>
      <c r="D2382" t="s">
        <v>2596</v>
      </c>
    </row>
    <row r="2383" spans="1:4" x14ac:dyDescent="0.25">
      <c r="A2383" t="s">
        <v>2650</v>
      </c>
      <c r="B2383" t="s">
        <v>816</v>
      </c>
      <c r="C2383">
        <v>11</v>
      </c>
      <c r="D2383" t="s">
        <v>2596</v>
      </c>
    </row>
    <row r="2384" spans="1:4" x14ac:dyDescent="0.25">
      <c r="A2384" t="s">
        <v>2650</v>
      </c>
      <c r="B2384" t="s">
        <v>817</v>
      </c>
      <c r="C2384">
        <v>12</v>
      </c>
      <c r="D2384" t="s">
        <v>2596</v>
      </c>
    </row>
    <row r="2385" spans="1:4" x14ac:dyDescent="0.25">
      <c r="A2385" t="s">
        <v>2650</v>
      </c>
      <c r="B2385" t="s">
        <v>818</v>
      </c>
      <c r="C2385">
        <v>13</v>
      </c>
      <c r="D2385" t="s">
        <v>2596</v>
      </c>
    </row>
    <row r="2386" spans="1:4" x14ac:dyDescent="0.25">
      <c r="A2386" t="s">
        <v>2650</v>
      </c>
      <c r="B2386" t="s">
        <v>916</v>
      </c>
      <c r="C2386">
        <v>14</v>
      </c>
      <c r="D2386" t="s">
        <v>2596</v>
      </c>
    </row>
    <row r="2387" spans="1:4" x14ac:dyDescent="0.25">
      <c r="A2387" t="s">
        <v>2650</v>
      </c>
      <c r="B2387" t="s">
        <v>917</v>
      </c>
      <c r="C2387">
        <v>15</v>
      </c>
      <c r="D2387" t="s">
        <v>2596</v>
      </c>
    </row>
    <row r="2388" spans="1:4" x14ac:dyDescent="0.25">
      <c r="A2388" t="s">
        <v>2650</v>
      </c>
      <c r="B2388" t="s">
        <v>1000</v>
      </c>
      <c r="C2388">
        <v>16</v>
      </c>
      <c r="D2388" t="s">
        <v>2596</v>
      </c>
    </row>
    <row r="2389" spans="1:4" x14ac:dyDescent="0.25">
      <c r="A2389" t="s">
        <v>2650</v>
      </c>
      <c r="B2389" t="s">
        <v>1001</v>
      </c>
      <c r="C2389">
        <v>17</v>
      </c>
      <c r="D2389" t="s">
        <v>2596</v>
      </c>
    </row>
    <row r="2390" spans="1:4" x14ac:dyDescent="0.25">
      <c r="A2390" t="s">
        <v>2650</v>
      </c>
      <c r="B2390" t="s">
        <v>2636</v>
      </c>
      <c r="C2390">
        <v>3</v>
      </c>
      <c r="D2390" t="s">
        <v>2610</v>
      </c>
    </row>
    <row r="2391" spans="1:4" x14ac:dyDescent="0.25">
      <c r="A2391" t="s">
        <v>2651</v>
      </c>
      <c r="B2391" t="s">
        <v>721</v>
      </c>
      <c r="C2391">
        <v>2</v>
      </c>
      <c r="D2391" t="s">
        <v>2594</v>
      </c>
    </row>
    <row r="2392" spans="1:4" x14ac:dyDescent="0.25">
      <c r="A2392" t="s">
        <v>2651</v>
      </c>
      <c r="B2392" t="s">
        <v>2593</v>
      </c>
      <c r="C2392">
        <v>7</v>
      </c>
      <c r="D2392" t="s">
        <v>2594</v>
      </c>
    </row>
    <row r="2393" spans="1:4" x14ac:dyDescent="0.25">
      <c r="A2393" t="s">
        <v>2651</v>
      </c>
      <c r="B2393" t="s">
        <v>2595</v>
      </c>
      <c r="C2393">
        <v>7</v>
      </c>
      <c r="D2393" t="s">
        <v>2594</v>
      </c>
    </row>
    <row r="2394" spans="1:4" x14ac:dyDescent="0.25">
      <c r="A2394" t="s">
        <v>2651</v>
      </c>
      <c r="B2394" t="s">
        <v>2593</v>
      </c>
      <c r="C2394">
        <v>3</v>
      </c>
      <c r="D2394" t="s">
        <v>2596</v>
      </c>
    </row>
    <row r="2395" spans="1:4" x14ac:dyDescent="0.25">
      <c r="A2395" t="s">
        <v>2651</v>
      </c>
      <c r="B2395" t="s">
        <v>2595</v>
      </c>
      <c r="C2395">
        <v>22</v>
      </c>
      <c r="D2395" t="s">
        <v>2596</v>
      </c>
    </row>
    <row r="2396" spans="1:4" x14ac:dyDescent="0.25">
      <c r="A2396" t="s">
        <v>2651</v>
      </c>
      <c r="B2396" t="s">
        <v>942</v>
      </c>
      <c r="C2396">
        <v>3</v>
      </c>
      <c r="D2396" t="s">
        <v>2596</v>
      </c>
    </row>
    <row r="2397" spans="1:4" x14ac:dyDescent="0.25">
      <c r="A2397" t="s">
        <v>2651</v>
      </c>
      <c r="B2397" t="s">
        <v>819</v>
      </c>
      <c r="C2397">
        <v>4</v>
      </c>
      <c r="D2397" t="s">
        <v>2596</v>
      </c>
    </row>
    <row r="2398" spans="1:4" x14ac:dyDescent="0.25">
      <c r="A2398" t="s">
        <v>2651</v>
      </c>
      <c r="B2398" t="s">
        <v>857</v>
      </c>
      <c r="C2398">
        <v>5</v>
      </c>
      <c r="D2398" t="s">
        <v>2596</v>
      </c>
    </row>
    <row r="2399" spans="1:4" x14ac:dyDescent="0.25">
      <c r="A2399" t="s">
        <v>2651</v>
      </c>
      <c r="B2399" t="s">
        <v>859</v>
      </c>
      <c r="C2399">
        <v>6</v>
      </c>
      <c r="D2399" t="s">
        <v>2596</v>
      </c>
    </row>
    <row r="2400" spans="1:4" x14ac:dyDescent="0.25">
      <c r="A2400" t="s">
        <v>2651</v>
      </c>
      <c r="B2400" t="s">
        <v>860</v>
      </c>
      <c r="C2400">
        <v>7</v>
      </c>
      <c r="D2400" t="s">
        <v>2596</v>
      </c>
    </row>
    <row r="2401" spans="1:4" x14ac:dyDescent="0.25">
      <c r="A2401" t="s">
        <v>2651</v>
      </c>
      <c r="B2401" t="s">
        <v>861</v>
      </c>
      <c r="C2401">
        <v>8</v>
      </c>
      <c r="D2401" t="s">
        <v>2596</v>
      </c>
    </row>
    <row r="2402" spans="1:4" x14ac:dyDescent="0.25">
      <c r="A2402" t="s">
        <v>2651</v>
      </c>
      <c r="B2402" t="s">
        <v>863</v>
      </c>
      <c r="C2402">
        <v>9</v>
      </c>
      <c r="D2402" t="s">
        <v>2596</v>
      </c>
    </row>
    <row r="2403" spans="1:4" x14ac:dyDescent="0.25">
      <c r="A2403" t="s">
        <v>2651</v>
      </c>
      <c r="B2403" t="s">
        <v>864</v>
      </c>
      <c r="C2403">
        <v>10</v>
      </c>
      <c r="D2403" t="s">
        <v>2596</v>
      </c>
    </row>
    <row r="2404" spans="1:4" x14ac:dyDescent="0.25">
      <c r="A2404" t="s">
        <v>2651</v>
      </c>
      <c r="B2404" t="s">
        <v>945</v>
      </c>
      <c r="C2404">
        <v>11</v>
      </c>
      <c r="D2404" t="s">
        <v>2596</v>
      </c>
    </row>
    <row r="2405" spans="1:4" x14ac:dyDescent="0.25">
      <c r="A2405" t="s">
        <v>2651</v>
      </c>
      <c r="B2405" t="s">
        <v>947</v>
      </c>
      <c r="C2405">
        <v>12</v>
      </c>
      <c r="D2405" t="s">
        <v>2596</v>
      </c>
    </row>
    <row r="2406" spans="1:4" x14ac:dyDescent="0.25">
      <c r="A2406" t="s">
        <v>2651</v>
      </c>
      <c r="B2406" t="s">
        <v>865</v>
      </c>
      <c r="C2406">
        <v>13</v>
      </c>
      <c r="D2406" t="s">
        <v>2596</v>
      </c>
    </row>
    <row r="2407" spans="1:4" x14ac:dyDescent="0.25">
      <c r="A2407" t="s">
        <v>2651</v>
      </c>
      <c r="B2407" t="s">
        <v>948</v>
      </c>
      <c r="C2407">
        <v>14</v>
      </c>
      <c r="D2407" t="s">
        <v>2596</v>
      </c>
    </row>
    <row r="2408" spans="1:4" x14ac:dyDescent="0.25">
      <c r="A2408" t="s">
        <v>2651</v>
      </c>
      <c r="B2408" t="s">
        <v>949</v>
      </c>
      <c r="C2408">
        <v>15</v>
      </c>
      <c r="D2408" t="s">
        <v>2596</v>
      </c>
    </row>
    <row r="2409" spans="1:4" x14ac:dyDescent="0.25">
      <c r="A2409" t="s">
        <v>2651</v>
      </c>
      <c r="B2409" t="s">
        <v>950</v>
      </c>
      <c r="C2409">
        <v>16</v>
      </c>
      <c r="D2409" t="s">
        <v>2596</v>
      </c>
    </row>
    <row r="2410" spans="1:4" x14ac:dyDescent="0.25">
      <c r="A2410" t="s">
        <v>2651</v>
      </c>
      <c r="B2410" t="s">
        <v>951</v>
      </c>
      <c r="C2410">
        <v>17</v>
      </c>
      <c r="D2410" t="s">
        <v>2596</v>
      </c>
    </row>
    <row r="2411" spans="1:4" x14ac:dyDescent="0.25">
      <c r="A2411" t="s">
        <v>2651</v>
      </c>
      <c r="B2411" t="s">
        <v>952</v>
      </c>
      <c r="C2411">
        <v>18</v>
      </c>
      <c r="D2411" t="s">
        <v>2596</v>
      </c>
    </row>
    <row r="2412" spans="1:4" x14ac:dyDescent="0.25">
      <c r="A2412" t="s">
        <v>2651</v>
      </c>
      <c r="B2412" t="s">
        <v>953</v>
      </c>
      <c r="C2412">
        <v>19</v>
      </c>
      <c r="D2412" t="s">
        <v>2596</v>
      </c>
    </row>
    <row r="2413" spans="1:4" x14ac:dyDescent="0.25">
      <c r="A2413" t="s">
        <v>2651</v>
      </c>
      <c r="B2413" t="s">
        <v>954</v>
      </c>
      <c r="C2413">
        <v>20</v>
      </c>
      <c r="D2413" t="s">
        <v>2596</v>
      </c>
    </row>
    <row r="2414" spans="1:4" x14ac:dyDescent="0.25">
      <c r="A2414" t="s">
        <v>2651</v>
      </c>
      <c r="B2414" t="s">
        <v>955</v>
      </c>
      <c r="C2414">
        <v>21</v>
      </c>
      <c r="D2414" t="s">
        <v>2596</v>
      </c>
    </row>
    <row r="2415" spans="1:4" x14ac:dyDescent="0.25">
      <c r="A2415" t="s">
        <v>2651</v>
      </c>
      <c r="B2415" t="s">
        <v>957</v>
      </c>
      <c r="C2415">
        <v>22</v>
      </c>
      <c r="D2415" t="s">
        <v>2596</v>
      </c>
    </row>
    <row r="2416" spans="1:4" x14ac:dyDescent="0.25">
      <c r="A2416" t="s">
        <v>2651</v>
      </c>
      <c r="B2416" t="s">
        <v>2636</v>
      </c>
      <c r="C2416">
        <v>3</v>
      </c>
      <c r="D2416" t="s">
        <v>2610</v>
      </c>
    </row>
    <row r="2417" spans="1:4" x14ac:dyDescent="0.25">
      <c r="A2417" t="s">
        <v>406</v>
      </c>
      <c r="B2417" t="s">
        <v>2291</v>
      </c>
      <c r="C2417">
        <v>1</v>
      </c>
      <c r="D2417" t="s">
        <v>2594</v>
      </c>
    </row>
    <row r="2418" spans="1:4" x14ac:dyDescent="0.25">
      <c r="A2418" t="s">
        <v>406</v>
      </c>
      <c r="B2418" t="s">
        <v>721</v>
      </c>
      <c r="C2418">
        <v>2</v>
      </c>
      <c r="D2418" t="s">
        <v>2594</v>
      </c>
    </row>
    <row r="2419" spans="1:4" x14ac:dyDescent="0.25">
      <c r="A2419" t="s">
        <v>406</v>
      </c>
      <c r="B2419" t="s">
        <v>601</v>
      </c>
      <c r="C2419">
        <v>3</v>
      </c>
      <c r="D2419" t="s">
        <v>2594</v>
      </c>
    </row>
    <row r="2420" spans="1:4" x14ac:dyDescent="0.25">
      <c r="A2420" t="s">
        <v>406</v>
      </c>
      <c r="B2420" t="s">
        <v>602</v>
      </c>
      <c r="C2420">
        <v>4</v>
      </c>
      <c r="D2420" t="s">
        <v>2594</v>
      </c>
    </row>
    <row r="2421" spans="1:4" x14ac:dyDescent="0.25">
      <c r="A2421" t="s">
        <v>406</v>
      </c>
      <c r="B2421" t="s">
        <v>2593</v>
      </c>
      <c r="C2421">
        <v>7</v>
      </c>
      <c r="D2421" t="s">
        <v>2594</v>
      </c>
    </row>
    <row r="2422" spans="1:4" x14ac:dyDescent="0.25">
      <c r="A2422" t="s">
        <v>406</v>
      </c>
      <c r="B2422" t="s">
        <v>2595</v>
      </c>
      <c r="C2422">
        <v>7</v>
      </c>
      <c r="D2422" t="s">
        <v>2594</v>
      </c>
    </row>
    <row r="2423" spans="1:4" x14ac:dyDescent="0.25">
      <c r="A2423" t="s">
        <v>406</v>
      </c>
      <c r="B2423" t="s">
        <v>2593</v>
      </c>
      <c r="C2423">
        <v>5</v>
      </c>
      <c r="D2423" t="s">
        <v>2596</v>
      </c>
    </row>
    <row r="2424" spans="1:4" x14ac:dyDescent="0.25">
      <c r="A2424" t="s">
        <v>406</v>
      </c>
      <c r="B2424" t="s">
        <v>2595</v>
      </c>
      <c r="C2424">
        <v>16</v>
      </c>
      <c r="D2424" t="s">
        <v>2596</v>
      </c>
    </row>
    <row r="2425" spans="1:4" x14ac:dyDescent="0.25">
      <c r="A2425" t="s">
        <v>406</v>
      </c>
      <c r="B2425" t="s">
        <v>600</v>
      </c>
      <c r="C2425">
        <v>5</v>
      </c>
      <c r="D2425" t="s">
        <v>2596</v>
      </c>
    </row>
    <row r="2426" spans="1:4" x14ac:dyDescent="0.25">
      <c r="A2426" t="s">
        <v>406</v>
      </c>
      <c r="B2426" t="s">
        <v>603</v>
      </c>
      <c r="C2426">
        <v>6</v>
      </c>
      <c r="D2426" t="s">
        <v>2596</v>
      </c>
    </row>
    <row r="2427" spans="1:4" x14ac:dyDescent="0.25">
      <c r="A2427" t="s">
        <v>406</v>
      </c>
      <c r="B2427" t="s">
        <v>789</v>
      </c>
      <c r="C2427">
        <v>7</v>
      </c>
      <c r="D2427" t="s">
        <v>2596</v>
      </c>
    </row>
    <row r="2428" spans="1:4" x14ac:dyDescent="0.25">
      <c r="A2428" t="s">
        <v>406</v>
      </c>
      <c r="B2428" t="s">
        <v>790</v>
      </c>
      <c r="C2428">
        <v>8</v>
      </c>
      <c r="D2428" t="s">
        <v>2596</v>
      </c>
    </row>
    <row r="2429" spans="1:4" x14ac:dyDescent="0.25">
      <c r="A2429" t="s">
        <v>406</v>
      </c>
      <c r="B2429" t="s">
        <v>604</v>
      </c>
      <c r="C2429">
        <v>9</v>
      </c>
      <c r="D2429" t="s">
        <v>2596</v>
      </c>
    </row>
    <row r="2430" spans="1:4" x14ac:dyDescent="0.25">
      <c r="A2430" t="s">
        <v>406</v>
      </c>
      <c r="B2430" t="s">
        <v>815</v>
      </c>
      <c r="C2430">
        <v>10</v>
      </c>
      <c r="D2430" t="s">
        <v>2596</v>
      </c>
    </row>
    <row r="2431" spans="1:4" x14ac:dyDescent="0.25">
      <c r="A2431" t="s">
        <v>406</v>
      </c>
      <c r="B2431" t="s">
        <v>816</v>
      </c>
      <c r="C2431">
        <v>11</v>
      </c>
      <c r="D2431" t="s">
        <v>2596</v>
      </c>
    </row>
    <row r="2432" spans="1:4" x14ac:dyDescent="0.25">
      <c r="A2432" t="s">
        <v>406</v>
      </c>
      <c r="B2432" t="s">
        <v>915</v>
      </c>
      <c r="C2432">
        <v>12</v>
      </c>
      <c r="D2432" t="s">
        <v>2596</v>
      </c>
    </row>
    <row r="2433" spans="1:4" x14ac:dyDescent="0.25">
      <c r="A2433" t="s">
        <v>406</v>
      </c>
      <c r="B2433" t="s">
        <v>817</v>
      </c>
      <c r="C2433">
        <v>13</v>
      </c>
      <c r="D2433" t="s">
        <v>2596</v>
      </c>
    </row>
    <row r="2434" spans="1:4" x14ac:dyDescent="0.25">
      <c r="A2434" t="s">
        <v>406</v>
      </c>
      <c r="B2434" t="s">
        <v>818</v>
      </c>
      <c r="C2434">
        <v>14</v>
      </c>
      <c r="D2434" t="s">
        <v>2596</v>
      </c>
    </row>
    <row r="2435" spans="1:4" x14ac:dyDescent="0.25">
      <c r="A2435" t="s">
        <v>406</v>
      </c>
      <c r="B2435" t="s">
        <v>916</v>
      </c>
      <c r="C2435">
        <v>15</v>
      </c>
      <c r="D2435" t="s">
        <v>2596</v>
      </c>
    </row>
    <row r="2436" spans="1:4" x14ac:dyDescent="0.25">
      <c r="A2436" t="s">
        <v>406</v>
      </c>
      <c r="B2436" t="s">
        <v>917</v>
      </c>
      <c r="C2436">
        <v>16</v>
      </c>
      <c r="D2436" t="s">
        <v>2596</v>
      </c>
    </row>
    <row r="2437" spans="1:4" x14ac:dyDescent="0.25">
      <c r="A2437" t="s">
        <v>406</v>
      </c>
      <c r="B2437" t="s">
        <v>2636</v>
      </c>
      <c r="C2437">
        <v>3</v>
      </c>
      <c r="D2437" t="s">
        <v>2610</v>
      </c>
    </row>
    <row r="2438" spans="1:4" x14ac:dyDescent="0.25">
      <c r="A2438" t="s">
        <v>408</v>
      </c>
      <c r="B2438" t="s">
        <v>721</v>
      </c>
      <c r="C2438">
        <v>2</v>
      </c>
      <c r="D2438" t="s">
        <v>2594</v>
      </c>
    </row>
    <row r="2439" spans="1:4" x14ac:dyDescent="0.25">
      <c r="A2439" t="s">
        <v>408</v>
      </c>
      <c r="B2439" t="s">
        <v>2593</v>
      </c>
      <c r="C2439">
        <v>7</v>
      </c>
      <c r="D2439" t="s">
        <v>2594</v>
      </c>
    </row>
    <row r="2440" spans="1:4" x14ac:dyDescent="0.25">
      <c r="A2440" t="s">
        <v>408</v>
      </c>
      <c r="B2440" t="s">
        <v>2595</v>
      </c>
      <c r="C2440">
        <v>7</v>
      </c>
      <c r="D2440" t="s">
        <v>2594</v>
      </c>
    </row>
    <row r="2441" spans="1:4" x14ac:dyDescent="0.25">
      <c r="A2441" t="s">
        <v>408</v>
      </c>
      <c r="B2441" t="s">
        <v>2593</v>
      </c>
      <c r="C2441">
        <v>3</v>
      </c>
      <c r="D2441" t="s">
        <v>2596</v>
      </c>
    </row>
    <row r="2442" spans="1:4" x14ac:dyDescent="0.25">
      <c r="A2442" t="s">
        <v>408</v>
      </c>
      <c r="B2442" t="s">
        <v>2595</v>
      </c>
      <c r="C2442">
        <v>26</v>
      </c>
      <c r="D2442" t="s">
        <v>2596</v>
      </c>
    </row>
    <row r="2443" spans="1:4" x14ac:dyDescent="0.25">
      <c r="A2443" t="s">
        <v>408</v>
      </c>
      <c r="B2443" t="s">
        <v>942</v>
      </c>
      <c r="C2443">
        <v>3</v>
      </c>
      <c r="D2443" t="s">
        <v>2596</v>
      </c>
    </row>
    <row r="2444" spans="1:4" x14ac:dyDescent="0.25">
      <c r="A2444" t="s">
        <v>408</v>
      </c>
      <c r="B2444" t="s">
        <v>819</v>
      </c>
      <c r="C2444">
        <v>4</v>
      </c>
      <c r="D2444" t="s">
        <v>2596</v>
      </c>
    </row>
    <row r="2445" spans="1:4" x14ac:dyDescent="0.25">
      <c r="A2445" t="s">
        <v>408</v>
      </c>
      <c r="B2445" t="s">
        <v>857</v>
      </c>
      <c r="C2445">
        <v>5</v>
      </c>
      <c r="D2445" t="s">
        <v>2596</v>
      </c>
    </row>
    <row r="2446" spans="1:4" x14ac:dyDescent="0.25">
      <c r="A2446" t="s">
        <v>408</v>
      </c>
      <c r="B2446" t="s">
        <v>859</v>
      </c>
      <c r="C2446">
        <v>6</v>
      </c>
      <c r="D2446" t="s">
        <v>2596</v>
      </c>
    </row>
    <row r="2447" spans="1:4" x14ac:dyDescent="0.25">
      <c r="A2447" t="s">
        <v>408</v>
      </c>
      <c r="B2447" t="s">
        <v>943</v>
      </c>
      <c r="C2447">
        <v>7</v>
      </c>
      <c r="D2447" t="s">
        <v>2596</v>
      </c>
    </row>
    <row r="2448" spans="1:4" x14ac:dyDescent="0.25">
      <c r="A2448" t="s">
        <v>408</v>
      </c>
      <c r="B2448" t="s">
        <v>860</v>
      </c>
      <c r="C2448">
        <v>8</v>
      </c>
      <c r="D2448" t="s">
        <v>2596</v>
      </c>
    </row>
    <row r="2449" spans="1:4" x14ac:dyDescent="0.25">
      <c r="A2449" t="s">
        <v>408</v>
      </c>
      <c r="B2449" t="s">
        <v>861</v>
      </c>
      <c r="C2449">
        <v>9</v>
      </c>
      <c r="D2449" t="s">
        <v>2596</v>
      </c>
    </row>
    <row r="2450" spans="1:4" x14ac:dyDescent="0.25">
      <c r="A2450" t="s">
        <v>408</v>
      </c>
      <c r="B2450" t="s">
        <v>863</v>
      </c>
      <c r="C2450">
        <v>10</v>
      </c>
      <c r="D2450" t="s">
        <v>2596</v>
      </c>
    </row>
    <row r="2451" spans="1:4" x14ac:dyDescent="0.25">
      <c r="A2451" t="s">
        <v>408</v>
      </c>
      <c r="B2451" t="s">
        <v>944</v>
      </c>
      <c r="C2451">
        <v>11</v>
      </c>
      <c r="D2451" t="s">
        <v>2596</v>
      </c>
    </row>
    <row r="2452" spans="1:4" x14ac:dyDescent="0.25">
      <c r="A2452" t="s">
        <v>408</v>
      </c>
      <c r="B2452" t="s">
        <v>864</v>
      </c>
      <c r="C2452">
        <v>12</v>
      </c>
      <c r="D2452" t="s">
        <v>2596</v>
      </c>
    </row>
    <row r="2453" spans="1:4" x14ac:dyDescent="0.25">
      <c r="A2453" t="s">
        <v>408</v>
      </c>
      <c r="B2453" t="s">
        <v>945</v>
      </c>
      <c r="C2453">
        <v>13</v>
      </c>
      <c r="D2453" t="s">
        <v>2596</v>
      </c>
    </row>
    <row r="2454" spans="1:4" x14ac:dyDescent="0.25">
      <c r="A2454" t="s">
        <v>408</v>
      </c>
      <c r="B2454" t="s">
        <v>946</v>
      </c>
      <c r="C2454">
        <v>14</v>
      </c>
      <c r="D2454" t="s">
        <v>2596</v>
      </c>
    </row>
    <row r="2455" spans="1:4" x14ac:dyDescent="0.25">
      <c r="A2455" t="s">
        <v>408</v>
      </c>
      <c r="B2455" t="s">
        <v>947</v>
      </c>
      <c r="C2455">
        <v>15</v>
      </c>
      <c r="D2455" t="s">
        <v>2596</v>
      </c>
    </row>
    <row r="2456" spans="1:4" x14ac:dyDescent="0.25">
      <c r="A2456" t="s">
        <v>408</v>
      </c>
      <c r="B2456" t="s">
        <v>865</v>
      </c>
      <c r="C2456">
        <v>16</v>
      </c>
      <c r="D2456" t="s">
        <v>2596</v>
      </c>
    </row>
    <row r="2457" spans="1:4" x14ac:dyDescent="0.25">
      <c r="A2457" t="s">
        <v>408</v>
      </c>
      <c r="B2457" t="s">
        <v>948</v>
      </c>
      <c r="C2457">
        <v>17</v>
      </c>
      <c r="D2457" t="s">
        <v>2596</v>
      </c>
    </row>
    <row r="2458" spans="1:4" x14ac:dyDescent="0.25">
      <c r="A2458" t="s">
        <v>408</v>
      </c>
      <c r="B2458" t="s">
        <v>949</v>
      </c>
      <c r="C2458">
        <v>18</v>
      </c>
      <c r="D2458" t="s">
        <v>2596</v>
      </c>
    </row>
    <row r="2459" spans="1:4" x14ac:dyDescent="0.25">
      <c r="A2459" t="s">
        <v>408</v>
      </c>
      <c r="B2459" t="s">
        <v>950</v>
      </c>
      <c r="C2459">
        <v>19</v>
      </c>
      <c r="D2459" t="s">
        <v>2596</v>
      </c>
    </row>
    <row r="2460" spans="1:4" x14ac:dyDescent="0.25">
      <c r="A2460" t="s">
        <v>408</v>
      </c>
      <c r="B2460" t="s">
        <v>951</v>
      </c>
      <c r="C2460">
        <v>20</v>
      </c>
      <c r="D2460" t="s">
        <v>2596</v>
      </c>
    </row>
    <row r="2461" spans="1:4" x14ac:dyDescent="0.25">
      <c r="A2461" t="s">
        <v>408</v>
      </c>
      <c r="B2461" t="s">
        <v>952</v>
      </c>
      <c r="C2461">
        <v>21</v>
      </c>
      <c r="D2461" t="s">
        <v>2596</v>
      </c>
    </row>
    <row r="2462" spans="1:4" x14ac:dyDescent="0.25">
      <c r="A2462" t="s">
        <v>408</v>
      </c>
      <c r="B2462" t="s">
        <v>953</v>
      </c>
      <c r="C2462">
        <v>22</v>
      </c>
      <c r="D2462" t="s">
        <v>2596</v>
      </c>
    </row>
    <row r="2463" spans="1:4" x14ac:dyDescent="0.25">
      <c r="A2463" t="s">
        <v>408</v>
      </c>
      <c r="B2463" t="s">
        <v>954</v>
      </c>
      <c r="C2463">
        <v>23</v>
      </c>
      <c r="D2463" t="s">
        <v>2596</v>
      </c>
    </row>
    <row r="2464" spans="1:4" x14ac:dyDescent="0.25">
      <c r="A2464" t="s">
        <v>408</v>
      </c>
      <c r="B2464" t="s">
        <v>955</v>
      </c>
      <c r="C2464">
        <v>24</v>
      </c>
      <c r="D2464" t="s">
        <v>2596</v>
      </c>
    </row>
    <row r="2465" spans="1:4" x14ac:dyDescent="0.25">
      <c r="A2465" t="s">
        <v>408</v>
      </c>
      <c r="B2465" t="s">
        <v>956</v>
      </c>
      <c r="C2465">
        <v>25</v>
      </c>
      <c r="D2465" t="s">
        <v>2596</v>
      </c>
    </row>
    <row r="2466" spans="1:4" x14ac:dyDescent="0.25">
      <c r="A2466" t="s">
        <v>408</v>
      </c>
      <c r="B2466" t="s">
        <v>957</v>
      </c>
      <c r="C2466">
        <v>26</v>
      </c>
      <c r="D2466" t="s">
        <v>2596</v>
      </c>
    </row>
    <row r="2467" spans="1:4" x14ac:dyDescent="0.25">
      <c r="A2467" t="s">
        <v>408</v>
      </c>
      <c r="B2467" t="s">
        <v>2636</v>
      </c>
      <c r="C2467">
        <v>3</v>
      </c>
      <c r="D2467" t="s">
        <v>2610</v>
      </c>
    </row>
    <row r="2468" spans="1:4" x14ac:dyDescent="0.25">
      <c r="A2468" t="s">
        <v>2652</v>
      </c>
      <c r="B2468" t="s">
        <v>2291</v>
      </c>
      <c r="C2468">
        <v>1</v>
      </c>
      <c r="D2468" t="s">
        <v>2594</v>
      </c>
    </row>
    <row r="2469" spans="1:4" x14ac:dyDescent="0.25">
      <c r="A2469" t="s">
        <v>2652</v>
      </c>
      <c r="B2469" t="s">
        <v>721</v>
      </c>
      <c r="C2469">
        <v>2</v>
      </c>
      <c r="D2469" t="s">
        <v>2594</v>
      </c>
    </row>
    <row r="2470" spans="1:4" x14ac:dyDescent="0.25">
      <c r="A2470" t="s">
        <v>2652</v>
      </c>
      <c r="B2470" t="s">
        <v>601</v>
      </c>
      <c r="C2470">
        <v>3</v>
      </c>
      <c r="D2470" t="s">
        <v>2594</v>
      </c>
    </row>
    <row r="2471" spans="1:4" x14ac:dyDescent="0.25">
      <c r="A2471" t="s">
        <v>2652</v>
      </c>
      <c r="B2471" t="s">
        <v>602</v>
      </c>
      <c r="C2471">
        <v>4</v>
      </c>
      <c r="D2471" t="s">
        <v>2594</v>
      </c>
    </row>
    <row r="2472" spans="1:4" x14ac:dyDescent="0.25">
      <c r="A2472" t="s">
        <v>2652</v>
      </c>
      <c r="B2472" t="s">
        <v>2593</v>
      </c>
      <c r="C2472">
        <v>7</v>
      </c>
      <c r="D2472" t="s">
        <v>2594</v>
      </c>
    </row>
    <row r="2473" spans="1:4" x14ac:dyDescent="0.25">
      <c r="A2473" t="s">
        <v>2652</v>
      </c>
      <c r="B2473" t="s">
        <v>2595</v>
      </c>
      <c r="C2473">
        <v>7</v>
      </c>
      <c r="D2473" t="s">
        <v>2594</v>
      </c>
    </row>
    <row r="2474" spans="1:4" x14ac:dyDescent="0.25">
      <c r="A2474" t="s">
        <v>2652</v>
      </c>
      <c r="B2474" t="s">
        <v>2593</v>
      </c>
      <c r="C2474">
        <v>5</v>
      </c>
      <c r="D2474" t="s">
        <v>2596</v>
      </c>
    </row>
    <row r="2475" spans="1:4" x14ac:dyDescent="0.25">
      <c r="A2475" t="s">
        <v>2652</v>
      </c>
      <c r="B2475" t="s">
        <v>2595</v>
      </c>
      <c r="C2475">
        <v>18</v>
      </c>
      <c r="D2475" t="s">
        <v>2596</v>
      </c>
    </row>
    <row r="2476" spans="1:4" x14ac:dyDescent="0.25">
      <c r="A2476" t="s">
        <v>2652</v>
      </c>
      <c r="B2476" t="s">
        <v>600</v>
      </c>
      <c r="C2476">
        <v>5</v>
      </c>
      <c r="D2476" t="s">
        <v>2596</v>
      </c>
    </row>
    <row r="2477" spans="1:4" x14ac:dyDescent="0.25">
      <c r="A2477" t="s">
        <v>2652</v>
      </c>
      <c r="B2477" t="s">
        <v>603</v>
      </c>
      <c r="C2477">
        <v>6</v>
      </c>
      <c r="D2477" t="s">
        <v>2596</v>
      </c>
    </row>
    <row r="2478" spans="1:4" x14ac:dyDescent="0.25">
      <c r="A2478" t="s">
        <v>2652</v>
      </c>
      <c r="B2478" t="s">
        <v>789</v>
      </c>
      <c r="C2478">
        <v>7</v>
      </c>
      <c r="D2478" t="s">
        <v>2596</v>
      </c>
    </row>
    <row r="2479" spans="1:4" x14ac:dyDescent="0.25">
      <c r="A2479" t="s">
        <v>2652</v>
      </c>
      <c r="B2479" t="s">
        <v>790</v>
      </c>
      <c r="C2479">
        <v>8</v>
      </c>
      <c r="D2479" t="s">
        <v>2596</v>
      </c>
    </row>
    <row r="2480" spans="1:4" x14ac:dyDescent="0.25">
      <c r="A2480" t="s">
        <v>2652</v>
      </c>
      <c r="B2480" t="s">
        <v>604</v>
      </c>
      <c r="C2480">
        <v>9</v>
      </c>
      <c r="D2480" t="s">
        <v>2596</v>
      </c>
    </row>
    <row r="2481" spans="1:4" x14ac:dyDescent="0.25">
      <c r="A2481" t="s">
        <v>2652</v>
      </c>
      <c r="B2481" t="s">
        <v>815</v>
      </c>
      <c r="C2481">
        <v>10</v>
      </c>
      <c r="D2481" t="s">
        <v>2596</v>
      </c>
    </row>
    <row r="2482" spans="1:4" x14ac:dyDescent="0.25">
      <c r="A2482" t="s">
        <v>2652</v>
      </c>
      <c r="B2482" t="s">
        <v>816</v>
      </c>
      <c r="C2482">
        <v>11</v>
      </c>
      <c r="D2482" t="s">
        <v>2596</v>
      </c>
    </row>
    <row r="2483" spans="1:4" x14ac:dyDescent="0.25">
      <c r="A2483" t="s">
        <v>2652</v>
      </c>
      <c r="B2483" t="s">
        <v>915</v>
      </c>
      <c r="C2483">
        <v>12</v>
      </c>
      <c r="D2483" t="s">
        <v>2596</v>
      </c>
    </row>
    <row r="2484" spans="1:4" x14ac:dyDescent="0.25">
      <c r="A2484" t="s">
        <v>2652</v>
      </c>
      <c r="B2484" t="s">
        <v>817</v>
      </c>
      <c r="C2484">
        <v>13</v>
      </c>
      <c r="D2484" t="s">
        <v>2596</v>
      </c>
    </row>
    <row r="2485" spans="1:4" x14ac:dyDescent="0.25">
      <c r="A2485" t="s">
        <v>2652</v>
      </c>
      <c r="B2485" t="s">
        <v>818</v>
      </c>
      <c r="C2485">
        <v>14</v>
      </c>
      <c r="D2485" t="s">
        <v>2596</v>
      </c>
    </row>
    <row r="2486" spans="1:4" x14ac:dyDescent="0.25">
      <c r="A2486" t="s">
        <v>2652</v>
      </c>
      <c r="B2486" t="s">
        <v>916</v>
      </c>
      <c r="C2486">
        <v>15</v>
      </c>
      <c r="D2486" t="s">
        <v>2596</v>
      </c>
    </row>
    <row r="2487" spans="1:4" x14ac:dyDescent="0.25">
      <c r="A2487" t="s">
        <v>2652</v>
      </c>
      <c r="B2487" t="s">
        <v>917</v>
      </c>
      <c r="C2487">
        <v>16</v>
      </c>
      <c r="D2487" t="s">
        <v>2596</v>
      </c>
    </row>
    <row r="2488" spans="1:4" x14ac:dyDescent="0.25">
      <c r="A2488" t="s">
        <v>2652</v>
      </c>
      <c r="B2488" t="s">
        <v>1000</v>
      </c>
      <c r="C2488">
        <v>17</v>
      </c>
      <c r="D2488" t="s">
        <v>2596</v>
      </c>
    </row>
    <row r="2489" spans="1:4" x14ac:dyDescent="0.25">
      <c r="A2489" t="s">
        <v>2652</v>
      </c>
      <c r="B2489" t="s">
        <v>1001</v>
      </c>
      <c r="C2489">
        <v>18</v>
      </c>
      <c r="D2489" t="s">
        <v>2596</v>
      </c>
    </row>
    <row r="2490" spans="1:4" x14ac:dyDescent="0.25">
      <c r="A2490" t="s">
        <v>2652</v>
      </c>
      <c r="B2490" t="s">
        <v>2636</v>
      </c>
      <c r="C2490">
        <v>3</v>
      </c>
      <c r="D2490" t="s">
        <v>2610</v>
      </c>
    </row>
    <row r="2491" spans="1:4" x14ac:dyDescent="0.25">
      <c r="A2491" t="s">
        <v>2653</v>
      </c>
      <c r="B2491" t="s">
        <v>721</v>
      </c>
      <c r="C2491">
        <v>2</v>
      </c>
      <c r="D2491" t="s">
        <v>2594</v>
      </c>
    </row>
    <row r="2492" spans="1:4" x14ac:dyDescent="0.25">
      <c r="A2492" t="s">
        <v>2653</v>
      </c>
      <c r="B2492" t="s">
        <v>2593</v>
      </c>
      <c r="C2492">
        <v>7</v>
      </c>
      <c r="D2492" t="s">
        <v>2594</v>
      </c>
    </row>
    <row r="2493" spans="1:4" x14ac:dyDescent="0.25">
      <c r="A2493" t="s">
        <v>2653</v>
      </c>
      <c r="B2493" t="s">
        <v>2595</v>
      </c>
      <c r="C2493">
        <v>7</v>
      </c>
      <c r="D2493" t="s">
        <v>2594</v>
      </c>
    </row>
    <row r="2494" spans="1:4" x14ac:dyDescent="0.25">
      <c r="A2494" t="s">
        <v>2653</v>
      </c>
      <c r="B2494" t="s">
        <v>2593</v>
      </c>
      <c r="C2494">
        <v>3</v>
      </c>
      <c r="D2494" t="s">
        <v>2596</v>
      </c>
    </row>
    <row r="2495" spans="1:4" x14ac:dyDescent="0.25">
      <c r="A2495" t="s">
        <v>2653</v>
      </c>
      <c r="B2495" t="s">
        <v>2595</v>
      </c>
      <c r="C2495">
        <v>26</v>
      </c>
      <c r="D2495" t="s">
        <v>2596</v>
      </c>
    </row>
    <row r="2496" spans="1:4" x14ac:dyDescent="0.25">
      <c r="A2496" t="s">
        <v>2653</v>
      </c>
      <c r="B2496" t="s">
        <v>942</v>
      </c>
      <c r="C2496">
        <v>3</v>
      </c>
      <c r="D2496" t="s">
        <v>2596</v>
      </c>
    </row>
    <row r="2497" spans="1:4" x14ac:dyDescent="0.25">
      <c r="A2497" t="s">
        <v>2653</v>
      </c>
      <c r="B2497" t="s">
        <v>819</v>
      </c>
      <c r="C2497">
        <v>4</v>
      </c>
      <c r="D2497" t="s">
        <v>2596</v>
      </c>
    </row>
    <row r="2498" spans="1:4" x14ac:dyDescent="0.25">
      <c r="A2498" t="s">
        <v>2653</v>
      </c>
      <c r="B2498" t="s">
        <v>857</v>
      </c>
      <c r="C2498">
        <v>5</v>
      </c>
      <c r="D2498" t="s">
        <v>2596</v>
      </c>
    </row>
    <row r="2499" spans="1:4" x14ac:dyDescent="0.25">
      <c r="A2499" t="s">
        <v>2653</v>
      </c>
      <c r="B2499" t="s">
        <v>859</v>
      </c>
      <c r="C2499">
        <v>6</v>
      </c>
      <c r="D2499" t="s">
        <v>2596</v>
      </c>
    </row>
    <row r="2500" spans="1:4" x14ac:dyDescent="0.25">
      <c r="A2500" t="s">
        <v>2653</v>
      </c>
      <c r="B2500" t="s">
        <v>943</v>
      </c>
      <c r="C2500">
        <v>7</v>
      </c>
      <c r="D2500" t="s">
        <v>2596</v>
      </c>
    </row>
    <row r="2501" spans="1:4" x14ac:dyDescent="0.25">
      <c r="A2501" t="s">
        <v>2653</v>
      </c>
      <c r="B2501" t="s">
        <v>860</v>
      </c>
      <c r="C2501">
        <v>8</v>
      </c>
      <c r="D2501" t="s">
        <v>2596</v>
      </c>
    </row>
    <row r="2502" spans="1:4" x14ac:dyDescent="0.25">
      <c r="A2502" t="s">
        <v>2653</v>
      </c>
      <c r="B2502" t="s">
        <v>861</v>
      </c>
      <c r="C2502">
        <v>9</v>
      </c>
      <c r="D2502" t="s">
        <v>2596</v>
      </c>
    </row>
    <row r="2503" spans="1:4" x14ac:dyDescent="0.25">
      <c r="A2503" t="s">
        <v>2653</v>
      </c>
      <c r="B2503" t="s">
        <v>863</v>
      </c>
      <c r="C2503">
        <v>10</v>
      </c>
      <c r="D2503" t="s">
        <v>2596</v>
      </c>
    </row>
    <row r="2504" spans="1:4" x14ac:dyDescent="0.25">
      <c r="A2504" t="s">
        <v>2653</v>
      </c>
      <c r="B2504" t="s">
        <v>944</v>
      </c>
      <c r="C2504">
        <v>11</v>
      </c>
      <c r="D2504" t="s">
        <v>2596</v>
      </c>
    </row>
    <row r="2505" spans="1:4" x14ac:dyDescent="0.25">
      <c r="A2505" t="s">
        <v>2653</v>
      </c>
      <c r="B2505" t="s">
        <v>864</v>
      </c>
      <c r="C2505">
        <v>12</v>
      </c>
      <c r="D2505" t="s">
        <v>2596</v>
      </c>
    </row>
    <row r="2506" spans="1:4" x14ac:dyDescent="0.25">
      <c r="A2506" t="s">
        <v>2653</v>
      </c>
      <c r="B2506" t="s">
        <v>945</v>
      </c>
      <c r="C2506">
        <v>13</v>
      </c>
      <c r="D2506" t="s">
        <v>2596</v>
      </c>
    </row>
    <row r="2507" spans="1:4" x14ac:dyDescent="0.25">
      <c r="A2507" t="s">
        <v>2653</v>
      </c>
      <c r="B2507" t="s">
        <v>946</v>
      </c>
      <c r="C2507">
        <v>14</v>
      </c>
      <c r="D2507" t="s">
        <v>2596</v>
      </c>
    </row>
    <row r="2508" spans="1:4" x14ac:dyDescent="0.25">
      <c r="A2508" t="s">
        <v>2653</v>
      </c>
      <c r="B2508" t="s">
        <v>947</v>
      </c>
      <c r="C2508">
        <v>15</v>
      </c>
      <c r="D2508" t="s">
        <v>2596</v>
      </c>
    </row>
    <row r="2509" spans="1:4" x14ac:dyDescent="0.25">
      <c r="A2509" t="s">
        <v>2653</v>
      </c>
      <c r="B2509" t="s">
        <v>865</v>
      </c>
      <c r="C2509">
        <v>16</v>
      </c>
      <c r="D2509" t="s">
        <v>2596</v>
      </c>
    </row>
    <row r="2510" spans="1:4" x14ac:dyDescent="0.25">
      <c r="A2510" t="s">
        <v>2653</v>
      </c>
      <c r="B2510" t="s">
        <v>948</v>
      </c>
      <c r="C2510">
        <v>17</v>
      </c>
      <c r="D2510" t="s">
        <v>2596</v>
      </c>
    </row>
    <row r="2511" spans="1:4" x14ac:dyDescent="0.25">
      <c r="A2511" t="s">
        <v>2653</v>
      </c>
      <c r="B2511" t="s">
        <v>949</v>
      </c>
      <c r="C2511">
        <v>18</v>
      </c>
      <c r="D2511" t="s">
        <v>2596</v>
      </c>
    </row>
    <row r="2512" spans="1:4" x14ac:dyDescent="0.25">
      <c r="A2512" t="s">
        <v>2653</v>
      </c>
      <c r="B2512" t="s">
        <v>950</v>
      </c>
      <c r="C2512">
        <v>19</v>
      </c>
      <c r="D2512" t="s">
        <v>2596</v>
      </c>
    </row>
    <row r="2513" spans="1:4" x14ac:dyDescent="0.25">
      <c r="A2513" t="s">
        <v>2653</v>
      </c>
      <c r="B2513" t="s">
        <v>951</v>
      </c>
      <c r="C2513">
        <v>20</v>
      </c>
      <c r="D2513" t="s">
        <v>2596</v>
      </c>
    </row>
    <row r="2514" spans="1:4" x14ac:dyDescent="0.25">
      <c r="A2514" t="s">
        <v>2653</v>
      </c>
      <c r="B2514" t="s">
        <v>952</v>
      </c>
      <c r="C2514">
        <v>21</v>
      </c>
      <c r="D2514" t="s">
        <v>2596</v>
      </c>
    </row>
    <row r="2515" spans="1:4" x14ac:dyDescent="0.25">
      <c r="A2515" t="s">
        <v>2653</v>
      </c>
      <c r="B2515" t="s">
        <v>953</v>
      </c>
      <c r="C2515">
        <v>22</v>
      </c>
      <c r="D2515" t="s">
        <v>2596</v>
      </c>
    </row>
    <row r="2516" spans="1:4" x14ac:dyDescent="0.25">
      <c r="A2516" t="s">
        <v>2653</v>
      </c>
      <c r="B2516" t="s">
        <v>954</v>
      </c>
      <c r="C2516">
        <v>23</v>
      </c>
      <c r="D2516" t="s">
        <v>2596</v>
      </c>
    </row>
    <row r="2517" spans="1:4" x14ac:dyDescent="0.25">
      <c r="A2517" t="s">
        <v>2653</v>
      </c>
      <c r="B2517" t="s">
        <v>955</v>
      </c>
      <c r="C2517">
        <v>24</v>
      </c>
      <c r="D2517" t="s">
        <v>2596</v>
      </c>
    </row>
    <row r="2518" spans="1:4" x14ac:dyDescent="0.25">
      <c r="A2518" t="s">
        <v>2653</v>
      </c>
      <c r="B2518" t="s">
        <v>956</v>
      </c>
      <c r="C2518">
        <v>25</v>
      </c>
      <c r="D2518" t="s">
        <v>2596</v>
      </c>
    </row>
    <row r="2519" spans="1:4" x14ac:dyDescent="0.25">
      <c r="A2519" t="s">
        <v>2653</v>
      </c>
      <c r="B2519" t="s">
        <v>957</v>
      </c>
      <c r="C2519">
        <v>26</v>
      </c>
      <c r="D2519" t="s">
        <v>2596</v>
      </c>
    </row>
    <row r="2520" spans="1:4" x14ac:dyDescent="0.25">
      <c r="A2520" t="s">
        <v>2653</v>
      </c>
      <c r="B2520" t="s">
        <v>2636</v>
      </c>
      <c r="C2520">
        <v>3</v>
      </c>
      <c r="D2520" t="s">
        <v>2610</v>
      </c>
    </row>
    <row r="2521" spans="1:4" x14ac:dyDescent="0.25">
      <c r="A2521" t="s">
        <v>46</v>
      </c>
      <c r="B2521" t="s">
        <v>789</v>
      </c>
      <c r="C2521">
        <v>1</v>
      </c>
      <c r="D2521" t="s">
        <v>2594</v>
      </c>
    </row>
    <row r="2522" spans="1:4" x14ac:dyDescent="0.25">
      <c r="A2522" t="s">
        <v>46</v>
      </c>
      <c r="B2522" t="s">
        <v>418</v>
      </c>
      <c r="C2522">
        <v>2</v>
      </c>
      <c r="D2522" t="s">
        <v>2594</v>
      </c>
    </row>
    <row r="2523" spans="1:4" x14ac:dyDescent="0.25">
      <c r="A2523" t="s">
        <v>46</v>
      </c>
      <c r="B2523" t="s">
        <v>2593</v>
      </c>
      <c r="C2523">
        <v>7</v>
      </c>
      <c r="D2523" t="s">
        <v>2594</v>
      </c>
    </row>
    <row r="2524" spans="1:4" x14ac:dyDescent="0.25">
      <c r="A2524" t="s">
        <v>46</v>
      </c>
      <c r="B2524" t="s">
        <v>2595</v>
      </c>
      <c r="C2524">
        <v>7</v>
      </c>
      <c r="D2524" t="s">
        <v>2594</v>
      </c>
    </row>
    <row r="2525" spans="1:4" x14ac:dyDescent="0.25">
      <c r="A2525" t="s">
        <v>46</v>
      </c>
      <c r="B2525" t="s">
        <v>2593</v>
      </c>
      <c r="C2525">
        <v>3</v>
      </c>
      <c r="D2525" t="s">
        <v>2596</v>
      </c>
    </row>
    <row r="2526" spans="1:4" x14ac:dyDescent="0.25">
      <c r="A2526" t="s">
        <v>46</v>
      </c>
      <c r="B2526" t="s">
        <v>2595</v>
      </c>
      <c r="C2526">
        <v>6</v>
      </c>
      <c r="D2526" t="s">
        <v>2596</v>
      </c>
    </row>
    <row r="2527" spans="1:4" x14ac:dyDescent="0.25">
      <c r="A2527" t="s">
        <v>46</v>
      </c>
      <c r="B2527" t="s">
        <v>720</v>
      </c>
      <c r="C2527">
        <v>3</v>
      </c>
      <c r="D2527" t="s">
        <v>2596</v>
      </c>
    </row>
    <row r="2528" spans="1:4" x14ac:dyDescent="0.25">
      <c r="A2528" t="s">
        <v>46</v>
      </c>
      <c r="B2528" t="s">
        <v>721</v>
      </c>
      <c r="C2528">
        <v>4</v>
      </c>
      <c r="D2528" t="s">
        <v>2596</v>
      </c>
    </row>
    <row r="2529" spans="1:4" x14ac:dyDescent="0.25">
      <c r="A2529" t="s">
        <v>46</v>
      </c>
      <c r="B2529" t="s">
        <v>599</v>
      </c>
      <c r="C2529">
        <v>5</v>
      </c>
      <c r="D2529" t="s">
        <v>2596</v>
      </c>
    </row>
    <row r="2530" spans="1:4" x14ac:dyDescent="0.25">
      <c r="A2530" t="s">
        <v>46</v>
      </c>
      <c r="B2530" t="s">
        <v>600</v>
      </c>
      <c r="C2530">
        <v>6</v>
      </c>
      <c r="D2530" t="s">
        <v>2596</v>
      </c>
    </row>
    <row r="2531" spans="1:4" x14ac:dyDescent="0.25">
      <c r="A2531" t="s">
        <v>46</v>
      </c>
      <c r="B2531" t="s">
        <v>2636</v>
      </c>
      <c r="C2531">
        <v>3</v>
      </c>
      <c r="D2531" t="s">
        <v>2610</v>
      </c>
    </row>
    <row r="2532" spans="1:4" x14ac:dyDescent="0.25">
      <c r="A2532" t="s">
        <v>2654</v>
      </c>
      <c r="B2532" t="s">
        <v>789</v>
      </c>
      <c r="C2532">
        <v>1</v>
      </c>
      <c r="D2532" t="s">
        <v>2594</v>
      </c>
    </row>
    <row r="2533" spans="1:4" x14ac:dyDescent="0.25">
      <c r="A2533" t="s">
        <v>2654</v>
      </c>
      <c r="B2533" t="s">
        <v>418</v>
      </c>
      <c r="C2533">
        <v>2</v>
      </c>
      <c r="D2533" t="s">
        <v>2594</v>
      </c>
    </row>
    <row r="2534" spans="1:4" x14ac:dyDescent="0.25">
      <c r="A2534" t="s">
        <v>2654</v>
      </c>
      <c r="B2534" t="s">
        <v>2593</v>
      </c>
      <c r="C2534">
        <v>7</v>
      </c>
      <c r="D2534" t="s">
        <v>2594</v>
      </c>
    </row>
    <row r="2535" spans="1:4" x14ac:dyDescent="0.25">
      <c r="A2535" t="s">
        <v>2654</v>
      </c>
      <c r="B2535" t="s">
        <v>2595</v>
      </c>
      <c r="C2535">
        <v>7</v>
      </c>
      <c r="D2535" t="s">
        <v>2594</v>
      </c>
    </row>
    <row r="2536" spans="1:4" x14ac:dyDescent="0.25">
      <c r="A2536" t="s">
        <v>2654</v>
      </c>
      <c r="B2536" t="s">
        <v>2593</v>
      </c>
      <c r="C2536">
        <v>3</v>
      </c>
      <c r="D2536" t="s">
        <v>2596</v>
      </c>
    </row>
    <row r="2537" spans="1:4" x14ac:dyDescent="0.25">
      <c r="A2537" t="s">
        <v>2654</v>
      </c>
      <c r="B2537" t="s">
        <v>2595</v>
      </c>
      <c r="C2537">
        <v>6</v>
      </c>
      <c r="D2537" t="s">
        <v>2596</v>
      </c>
    </row>
    <row r="2538" spans="1:4" x14ac:dyDescent="0.25">
      <c r="A2538" t="s">
        <v>2654</v>
      </c>
      <c r="B2538" t="s">
        <v>720</v>
      </c>
      <c r="C2538">
        <v>3</v>
      </c>
      <c r="D2538" t="s">
        <v>2596</v>
      </c>
    </row>
    <row r="2539" spans="1:4" x14ac:dyDescent="0.25">
      <c r="A2539" t="s">
        <v>2654</v>
      </c>
      <c r="B2539" t="s">
        <v>721</v>
      </c>
      <c r="C2539">
        <v>4</v>
      </c>
      <c r="D2539" t="s">
        <v>2596</v>
      </c>
    </row>
    <row r="2540" spans="1:4" x14ac:dyDescent="0.25">
      <c r="A2540" t="s">
        <v>2654</v>
      </c>
      <c r="B2540" t="s">
        <v>599</v>
      </c>
      <c r="C2540">
        <v>5</v>
      </c>
      <c r="D2540" t="s">
        <v>2596</v>
      </c>
    </row>
    <row r="2541" spans="1:4" x14ac:dyDescent="0.25">
      <c r="A2541" t="s">
        <v>2654</v>
      </c>
      <c r="B2541" t="s">
        <v>600</v>
      </c>
      <c r="C2541">
        <v>6</v>
      </c>
      <c r="D2541" t="s">
        <v>2596</v>
      </c>
    </row>
    <row r="2542" spans="1:4" x14ac:dyDescent="0.25">
      <c r="A2542" t="s">
        <v>2654</v>
      </c>
      <c r="B2542" t="s">
        <v>2636</v>
      </c>
      <c r="C2542">
        <v>3</v>
      </c>
      <c r="D2542" t="s">
        <v>2610</v>
      </c>
    </row>
    <row r="2543" spans="1:4" x14ac:dyDescent="0.25">
      <c r="A2543" t="s">
        <v>48</v>
      </c>
      <c r="B2543" t="s">
        <v>819</v>
      </c>
      <c r="C2543">
        <v>1</v>
      </c>
      <c r="D2543" t="s">
        <v>2594</v>
      </c>
    </row>
    <row r="2544" spans="1:4" x14ac:dyDescent="0.25">
      <c r="A2544" t="s">
        <v>48</v>
      </c>
      <c r="B2544" t="s">
        <v>721</v>
      </c>
      <c r="C2544">
        <v>2</v>
      </c>
      <c r="D2544" t="s">
        <v>2594</v>
      </c>
    </row>
    <row r="2545" spans="1:4" x14ac:dyDescent="0.25">
      <c r="A2545" t="s">
        <v>48</v>
      </c>
      <c r="B2545" t="s">
        <v>2593</v>
      </c>
      <c r="C2545">
        <v>7</v>
      </c>
      <c r="D2545" t="s">
        <v>2594</v>
      </c>
    </row>
    <row r="2546" spans="1:4" x14ac:dyDescent="0.25">
      <c r="A2546" t="s">
        <v>48</v>
      </c>
      <c r="B2546" t="s">
        <v>2595</v>
      </c>
      <c r="C2546">
        <v>7</v>
      </c>
      <c r="D2546" t="s">
        <v>2594</v>
      </c>
    </row>
    <row r="2547" spans="1:4" x14ac:dyDescent="0.25">
      <c r="A2547" t="s">
        <v>48</v>
      </c>
      <c r="B2547" t="s">
        <v>2593</v>
      </c>
      <c r="C2547">
        <v>3</v>
      </c>
      <c r="D2547" t="s">
        <v>2596</v>
      </c>
    </row>
    <row r="2548" spans="1:4" x14ac:dyDescent="0.25">
      <c r="A2548" t="s">
        <v>48</v>
      </c>
      <c r="B2548" t="s">
        <v>2595</v>
      </c>
      <c r="C2548">
        <v>16</v>
      </c>
      <c r="D2548" t="s">
        <v>2596</v>
      </c>
    </row>
    <row r="2549" spans="1:4" x14ac:dyDescent="0.25">
      <c r="A2549" t="s">
        <v>48</v>
      </c>
      <c r="B2549" t="s">
        <v>600</v>
      </c>
      <c r="C2549">
        <v>3</v>
      </c>
      <c r="D2549" t="s">
        <v>2596</v>
      </c>
    </row>
    <row r="2550" spans="1:4" x14ac:dyDescent="0.25">
      <c r="A2550" t="s">
        <v>48</v>
      </c>
      <c r="B2550" t="s">
        <v>601</v>
      </c>
      <c r="C2550">
        <v>4</v>
      </c>
      <c r="D2550" t="s">
        <v>2596</v>
      </c>
    </row>
    <row r="2551" spans="1:4" x14ac:dyDescent="0.25">
      <c r="A2551" t="s">
        <v>48</v>
      </c>
      <c r="B2551" t="s">
        <v>602</v>
      </c>
      <c r="C2551">
        <v>5</v>
      </c>
      <c r="D2551" t="s">
        <v>2596</v>
      </c>
    </row>
    <row r="2552" spans="1:4" x14ac:dyDescent="0.25">
      <c r="A2552" t="s">
        <v>48</v>
      </c>
      <c r="B2552" t="s">
        <v>603</v>
      </c>
      <c r="C2552">
        <v>6</v>
      </c>
      <c r="D2552" t="s">
        <v>2596</v>
      </c>
    </row>
    <row r="2553" spans="1:4" x14ac:dyDescent="0.25">
      <c r="A2553" t="s">
        <v>48</v>
      </c>
      <c r="B2553" t="s">
        <v>789</v>
      </c>
      <c r="C2553">
        <v>7</v>
      </c>
      <c r="D2553" t="s">
        <v>2596</v>
      </c>
    </row>
    <row r="2554" spans="1:4" x14ac:dyDescent="0.25">
      <c r="A2554" t="s">
        <v>48</v>
      </c>
      <c r="B2554" t="s">
        <v>790</v>
      </c>
      <c r="C2554">
        <v>8</v>
      </c>
      <c r="D2554" t="s">
        <v>2596</v>
      </c>
    </row>
    <row r="2555" spans="1:4" x14ac:dyDescent="0.25">
      <c r="A2555" t="s">
        <v>48</v>
      </c>
      <c r="B2555" t="s">
        <v>604</v>
      </c>
      <c r="C2555">
        <v>9</v>
      </c>
      <c r="D2555" t="s">
        <v>2596</v>
      </c>
    </row>
    <row r="2556" spans="1:4" x14ac:dyDescent="0.25">
      <c r="A2556" t="s">
        <v>48</v>
      </c>
      <c r="B2556" t="s">
        <v>815</v>
      </c>
      <c r="C2556">
        <v>10</v>
      </c>
      <c r="D2556" t="s">
        <v>2596</v>
      </c>
    </row>
    <row r="2557" spans="1:4" x14ac:dyDescent="0.25">
      <c r="A2557" t="s">
        <v>48</v>
      </c>
      <c r="B2557" t="s">
        <v>816</v>
      </c>
      <c r="C2557">
        <v>11</v>
      </c>
      <c r="D2557" t="s">
        <v>2596</v>
      </c>
    </row>
    <row r="2558" spans="1:4" x14ac:dyDescent="0.25">
      <c r="A2558" t="s">
        <v>48</v>
      </c>
      <c r="B2558" t="s">
        <v>817</v>
      </c>
      <c r="C2558">
        <v>12</v>
      </c>
      <c r="D2558" t="s">
        <v>2596</v>
      </c>
    </row>
    <row r="2559" spans="1:4" x14ac:dyDescent="0.25">
      <c r="A2559" t="s">
        <v>48</v>
      </c>
      <c r="B2559" t="s">
        <v>818</v>
      </c>
      <c r="C2559">
        <v>13</v>
      </c>
      <c r="D2559" t="s">
        <v>2596</v>
      </c>
    </row>
    <row r="2560" spans="1:4" x14ac:dyDescent="0.25">
      <c r="A2560" t="s">
        <v>48</v>
      </c>
      <c r="B2560" t="s">
        <v>916</v>
      </c>
      <c r="C2560">
        <v>14</v>
      </c>
      <c r="D2560" t="s">
        <v>2596</v>
      </c>
    </row>
    <row r="2561" spans="1:4" x14ac:dyDescent="0.25">
      <c r="A2561" t="s">
        <v>48</v>
      </c>
      <c r="B2561" t="s">
        <v>917</v>
      </c>
      <c r="C2561">
        <v>15</v>
      </c>
      <c r="D2561" t="s">
        <v>2596</v>
      </c>
    </row>
    <row r="2562" spans="1:4" x14ac:dyDescent="0.25">
      <c r="A2562" t="s">
        <v>48</v>
      </c>
      <c r="B2562" t="s">
        <v>942</v>
      </c>
      <c r="C2562">
        <v>16</v>
      </c>
      <c r="D2562" t="s">
        <v>2596</v>
      </c>
    </row>
    <row r="2563" spans="1:4" x14ac:dyDescent="0.25">
      <c r="A2563" t="s">
        <v>48</v>
      </c>
      <c r="B2563" t="s">
        <v>2636</v>
      </c>
      <c r="C2563">
        <v>3</v>
      </c>
      <c r="D2563" t="s">
        <v>2610</v>
      </c>
    </row>
    <row r="2564" spans="1:4" x14ac:dyDescent="0.25">
      <c r="A2564" t="s">
        <v>2655</v>
      </c>
      <c r="B2564" t="s">
        <v>819</v>
      </c>
      <c r="C2564">
        <v>1</v>
      </c>
      <c r="D2564" t="s">
        <v>2594</v>
      </c>
    </row>
    <row r="2565" spans="1:4" x14ac:dyDescent="0.25">
      <c r="A2565" t="s">
        <v>2655</v>
      </c>
      <c r="B2565" t="s">
        <v>607</v>
      </c>
      <c r="C2565">
        <v>2</v>
      </c>
      <c r="D2565" t="s">
        <v>2594</v>
      </c>
    </row>
    <row r="2566" spans="1:4" x14ac:dyDescent="0.25">
      <c r="A2566" t="s">
        <v>2655</v>
      </c>
      <c r="B2566" t="s">
        <v>721</v>
      </c>
      <c r="C2566">
        <v>3</v>
      </c>
      <c r="D2566" t="s">
        <v>2594</v>
      </c>
    </row>
    <row r="2567" spans="1:4" x14ac:dyDescent="0.25">
      <c r="A2567" t="s">
        <v>2655</v>
      </c>
      <c r="B2567" t="s">
        <v>2593</v>
      </c>
      <c r="C2567">
        <v>7</v>
      </c>
      <c r="D2567" t="s">
        <v>2594</v>
      </c>
    </row>
    <row r="2568" spans="1:4" x14ac:dyDescent="0.25">
      <c r="A2568" t="s">
        <v>2655</v>
      </c>
      <c r="B2568" t="s">
        <v>2595</v>
      </c>
      <c r="C2568">
        <v>7</v>
      </c>
      <c r="D2568" t="s">
        <v>2594</v>
      </c>
    </row>
    <row r="2569" spans="1:4" x14ac:dyDescent="0.25">
      <c r="A2569" t="s">
        <v>2655</v>
      </c>
      <c r="B2569" t="s">
        <v>2593</v>
      </c>
      <c r="C2569">
        <v>4</v>
      </c>
      <c r="D2569" t="s">
        <v>2596</v>
      </c>
    </row>
    <row r="2570" spans="1:4" x14ac:dyDescent="0.25">
      <c r="A2570" t="s">
        <v>2655</v>
      </c>
      <c r="B2570" t="s">
        <v>2595</v>
      </c>
      <c r="C2570">
        <v>18</v>
      </c>
      <c r="D2570" t="s">
        <v>2596</v>
      </c>
    </row>
    <row r="2571" spans="1:4" x14ac:dyDescent="0.25">
      <c r="A2571" t="s">
        <v>2655</v>
      </c>
      <c r="B2571" t="s">
        <v>418</v>
      </c>
      <c r="C2571">
        <v>4</v>
      </c>
      <c r="D2571" t="s">
        <v>2596</v>
      </c>
    </row>
    <row r="2572" spans="1:4" x14ac:dyDescent="0.25">
      <c r="A2572" t="s">
        <v>2655</v>
      </c>
      <c r="B2572" t="s">
        <v>600</v>
      </c>
      <c r="C2572">
        <v>5</v>
      </c>
      <c r="D2572" t="s">
        <v>2596</v>
      </c>
    </row>
    <row r="2573" spans="1:4" x14ac:dyDescent="0.25">
      <c r="A2573" t="s">
        <v>2655</v>
      </c>
      <c r="B2573" t="s">
        <v>601</v>
      </c>
      <c r="C2573">
        <v>6</v>
      </c>
      <c r="D2573" t="s">
        <v>2596</v>
      </c>
    </row>
    <row r="2574" spans="1:4" x14ac:dyDescent="0.25">
      <c r="A2574" t="s">
        <v>2655</v>
      </c>
      <c r="B2574" t="s">
        <v>602</v>
      </c>
      <c r="C2574">
        <v>7</v>
      </c>
      <c r="D2574" t="s">
        <v>2596</v>
      </c>
    </row>
    <row r="2575" spans="1:4" x14ac:dyDescent="0.25">
      <c r="A2575" t="s">
        <v>2655</v>
      </c>
      <c r="B2575" t="s">
        <v>603</v>
      </c>
      <c r="C2575">
        <v>8</v>
      </c>
      <c r="D2575" t="s">
        <v>2596</v>
      </c>
    </row>
    <row r="2576" spans="1:4" x14ac:dyDescent="0.25">
      <c r="A2576" t="s">
        <v>2655</v>
      </c>
      <c r="B2576" t="s">
        <v>789</v>
      </c>
      <c r="C2576">
        <v>9</v>
      </c>
      <c r="D2576" t="s">
        <v>2596</v>
      </c>
    </row>
    <row r="2577" spans="1:4" x14ac:dyDescent="0.25">
      <c r="A2577" t="s">
        <v>2655</v>
      </c>
      <c r="B2577" t="s">
        <v>790</v>
      </c>
      <c r="C2577">
        <v>10</v>
      </c>
      <c r="D2577" t="s">
        <v>2596</v>
      </c>
    </row>
    <row r="2578" spans="1:4" x14ac:dyDescent="0.25">
      <c r="A2578" t="s">
        <v>2655</v>
      </c>
      <c r="B2578" t="s">
        <v>604</v>
      </c>
      <c r="C2578">
        <v>11</v>
      </c>
      <c r="D2578" t="s">
        <v>2596</v>
      </c>
    </row>
    <row r="2579" spans="1:4" x14ac:dyDescent="0.25">
      <c r="A2579" t="s">
        <v>2655</v>
      </c>
      <c r="B2579" t="s">
        <v>815</v>
      </c>
      <c r="C2579">
        <v>12</v>
      </c>
      <c r="D2579" t="s">
        <v>2596</v>
      </c>
    </row>
    <row r="2580" spans="1:4" x14ac:dyDescent="0.25">
      <c r="A2580" t="s">
        <v>2655</v>
      </c>
      <c r="B2580" t="s">
        <v>816</v>
      </c>
      <c r="C2580">
        <v>13</v>
      </c>
      <c r="D2580" t="s">
        <v>2596</v>
      </c>
    </row>
    <row r="2581" spans="1:4" x14ac:dyDescent="0.25">
      <c r="A2581" t="s">
        <v>2655</v>
      </c>
      <c r="B2581" t="s">
        <v>817</v>
      </c>
      <c r="C2581">
        <v>14</v>
      </c>
      <c r="D2581" t="s">
        <v>2596</v>
      </c>
    </row>
    <row r="2582" spans="1:4" x14ac:dyDescent="0.25">
      <c r="A2582" t="s">
        <v>2655</v>
      </c>
      <c r="B2582" t="s">
        <v>818</v>
      </c>
      <c r="C2582">
        <v>15</v>
      </c>
      <c r="D2582" t="s">
        <v>2596</v>
      </c>
    </row>
    <row r="2583" spans="1:4" x14ac:dyDescent="0.25">
      <c r="A2583" t="s">
        <v>2655</v>
      </c>
      <c r="B2583" t="s">
        <v>916</v>
      </c>
      <c r="C2583">
        <v>16</v>
      </c>
      <c r="D2583" t="s">
        <v>2596</v>
      </c>
    </row>
    <row r="2584" spans="1:4" x14ac:dyDescent="0.25">
      <c r="A2584" t="s">
        <v>2655</v>
      </c>
      <c r="B2584" t="s">
        <v>917</v>
      </c>
      <c r="C2584">
        <v>17</v>
      </c>
      <c r="D2584" t="s">
        <v>2596</v>
      </c>
    </row>
    <row r="2585" spans="1:4" x14ac:dyDescent="0.25">
      <c r="A2585" t="s">
        <v>2655</v>
      </c>
      <c r="B2585" t="s">
        <v>942</v>
      </c>
      <c r="C2585">
        <v>18</v>
      </c>
      <c r="D2585" t="s">
        <v>2596</v>
      </c>
    </row>
    <row r="2586" spans="1:4" x14ac:dyDescent="0.25">
      <c r="A2586" t="s">
        <v>2655</v>
      </c>
      <c r="B2586" t="s">
        <v>2636</v>
      </c>
      <c r="C2586">
        <v>3</v>
      </c>
      <c r="D2586" t="s">
        <v>2610</v>
      </c>
    </row>
    <row r="2587" spans="1:4" x14ac:dyDescent="0.25">
      <c r="A2587" t="s">
        <v>50</v>
      </c>
      <c r="B2587" t="s">
        <v>1209</v>
      </c>
      <c r="C2587">
        <v>1</v>
      </c>
      <c r="D2587" t="s">
        <v>2594</v>
      </c>
    </row>
    <row r="2588" spans="1:4" x14ac:dyDescent="0.25">
      <c r="A2588" t="s">
        <v>50</v>
      </c>
      <c r="B2588" t="s">
        <v>721</v>
      </c>
      <c r="C2588">
        <v>2</v>
      </c>
      <c r="D2588" t="s">
        <v>2594</v>
      </c>
    </row>
    <row r="2589" spans="1:4" x14ac:dyDescent="0.25">
      <c r="A2589" t="s">
        <v>50</v>
      </c>
      <c r="B2589" t="s">
        <v>601</v>
      </c>
      <c r="C2589">
        <v>3</v>
      </c>
      <c r="D2589" t="s">
        <v>2594</v>
      </c>
    </row>
    <row r="2590" spans="1:4" x14ac:dyDescent="0.25">
      <c r="A2590" t="s">
        <v>50</v>
      </c>
      <c r="B2590" t="s">
        <v>603</v>
      </c>
      <c r="C2590">
        <v>4</v>
      </c>
      <c r="D2590" t="s">
        <v>2594</v>
      </c>
    </row>
    <row r="2591" spans="1:4" x14ac:dyDescent="0.25">
      <c r="A2591" t="s">
        <v>50</v>
      </c>
      <c r="B2591" t="s">
        <v>2593</v>
      </c>
      <c r="C2591">
        <v>7</v>
      </c>
      <c r="D2591" t="s">
        <v>2594</v>
      </c>
    </row>
    <row r="2592" spans="1:4" x14ac:dyDescent="0.25">
      <c r="A2592" t="s">
        <v>50</v>
      </c>
      <c r="B2592" t="s">
        <v>2595</v>
      </c>
      <c r="C2592">
        <v>7</v>
      </c>
      <c r="D2592" t="s">
        <v>2594</v>
      </c>
    </row>
    <row r="2593" spans="1:4" x14ac:dyDescent="0.25">
      <c r="A2593" t="s">
        <v>50</v>
      </c>
      <c r="B2593" t="s">
        <v>2593</v>
      </c>
      <c r="C2593">
        <v>5</v>
      </c>
      <c r="D2593" t="s">
        <v>2596</v>
      </c>
    </row>
    <row r="2594" spans="1:4" x14ac:dyDescent="0.25">
      <c r="A2594" t="s">
        <v>50</v>
      </c>
      <c r="B2594" t="s">
        <v>2595</v>
      </c>
      <c r="C2594">
        <v>21</v>
      </c>
      <c r="D2594" t="s">
        <v>2596</v>
      </c>
    </row>
    <row r="2595" spans="1:4" x14ac:dyDescent="0.25">
      <c r="A2595" t="s">
        <v>50</v>
      </c>
      <c r="B2595" t="s">
        <v>600</v>
      </c>
      <c r="C2595">
        <v>5</v>
      </c>
      <c r="D2595" t="s">
        <v>2596</v>
      </c>
    </row>
    <row r="2596" spans="1:4" x14ac:dyDescent="0.25">
      <c r="A2596" t="s">
        <v>50</v>
      </c>
      <c r="B2596" t="s">
        <v>602</v>
      </c>
      <c r="C2596">
        <v>6</v>
      </c>
      <c r="D2596" t="s">
        <v>2596</v>
      </c>
    </row>
    <row r="2597" spans="1:4" x14ac:dyDescent="0.25">
      <c r="A2597" t="s">
        <v>50</v>
      </c>
      <c r="B2597" t="s">
        <v>790</v>
      </c>
      <c r="C2597">
        <v>7</v>
      </c>
      <c r="D2597" t="s">
        <v>2596</v>
      </c>
    </row>
    <row r="2598" spans="1:4" x14ac:dyDescent="0.25">
      <c r="A2598" t="s">
        <v>50</v>
      </c>
      <c r="B2598" t="s">
        <v>604</v>
      </c>
      <c r="C2598">
        <v>8</v>
      </c>
      <c r="D2598" t="s">
        <v>2596</v>
      </c>
    </row>
    <row r="2599" spans="1:4" x14ac:dyDescent="0.25">
      <c r="A2599" t="s">
        <v>50</v>
      </c>
      <c r="B2599" t="s">
        <v>815</v>
      </c>
      <c r="C2599">
        <v>9</v>
      </c>
      <c r="D2599" t="s">
        <v>2596</v>
      </c>
    </row>
    <row r="2600" spans="1:4" x14ac:dyDescent="0.25">
      <c r="A2600" t="s">
        <v>50</v>
      </c>
      <c r="B2600" t="s">
        <v>816</v>
      </c>
      <c r="C2600">
        <v>10</v>
      </c>
      <c r="D2600" t="s">
        <v>2596</v>
      </c>
    </row>
    <row r="2601" spans="1:4" x14ac:dyDescent="0.25">
      <c r="A2601" t="s">
        <v>50</v>
      </c>
      <c r="B2601" t="s">
        <v>817</v>
      </c>
      <c r="C2601">
        <v>11</v>
      </c>
      <c r="D2601" t="s">
        <v>2596</v>
      </c>
    </row>
    <row r="2602" spans="1:4" x14ac:dyDescent="0.25">
      <c r="A2602" t="s">
        <v>50</v>
      </c>
      <c r="B2602" t="s">
        <v>818</v>
      </c>
      <c r="C2602">
        <v>12</v>
      </c>
      <c r="D2602" t="s">
        <v>2596</v>
      </c>
    </row>
    <row r="2603" spans="1:4" x14ac:dyDescent="0.25">
      <c r="A2603" t="s">
        <v>50</v>
      </c>
      <c r="B2603" t="s">
        <v>916</v>
      </c>
      <c r="C2603">
        <v>13</v>
      </c>
      <c r="D2603" t="s">
        <v>2596</v>
      </c>
    </row>
    <row r="2604" spans="1:4" x14ac:dyDescent="0.25">
      <c r="A2604" t="s">
        <v>50</v>
      </c>
      <c r="B2604" t="s">
        <v>917</v>
      </c>
      <c r="C2604">
        <v>14</v>
      </c>
      <c r="D2604" t="s">
        <v>2596</v>
      </c>
    </row>
    <row r="2605" spans="1:4" x14ac:dyDescent="0.25">
      <c r="A2605" t="s">
        <v>50</v>
      </c>
      <c r="B2605" t="s">
        <v>942</v>
      </c>
      <c r="C2605">
        <v>15</v>
      </c>
      <c r="D2605" t="s">
        <v>2596</v>
      </c>
    </row>
    <row r="2606" spans="1:4" x14ac:dyDescent="0.25">
      <c r="A2606" t="s">
        <v>50</v>
      </c>
      <c r="B2606" t="s">
        <v>819</v>
      </c>
      <c r="C2606">
        <v>16</v>
      </c>
      <c r="D2606" t="s">
        <v>2596</v>
      </c>
    </row>
    <row r="2607" spans="1:4" x14ac:dyDescent="0.25">
      <c r="A2607" t="s">
        <v>50</v>
      </c>
      <c r="B2607" t="s">
        <v>857</v>
      </c>
      <c r="C2607">
        <v>17</v>
      </c>
      <c r="D2607" t="s">
        <v>2596</v>
      </c>
    </row>
    <row r="2608" spans="1:4" x14ac:dyDescent="0.25">
      <c r="A2608" t="s">
        <v>50</v>
      </c>
      <c r="B2608" t="s">
        <v>858</v>
      </c>
      <c r="C2608">
        <v>18</v>
      </c>
      <c r="D2608" t="s">
        <v>2596</v>
      </c>
    </row>
    <row r="2609" spans="1:4" x14ac:dyDescent="0.25">
      <c r="A2609" t="s">
        <v>50</v>
      </c>
      <c r="B2609" t="s">
        <v>859</v>
      </c>
      <c r="C2609">
        <v>19</v>
      </c>
      <c r="D2609" t="s">
        <v>2596</v>
      </c>
    </row>
    <row r="2610" spans="1:4" x14ac:dyDescent="0.25">
      <c r="A2610" t="s">
        <v>50</v>
      </c>
      <c r="B2610" t="s">
        <v>860</v>
      </c>
      <c r="C2610">
        <v>20</v>
      </c>
      <c r="D2610" t="s">
        <v>2596</v>
      </c>
    </row>
    <row r="2611" spans="1:4" x14ac:dyDescent="0.25">
      <c r="A2611" t="s">
        <v>50</v>
      </c>
      <c r="B2611" t="s">
        <v>861</v>
      </c>
      <c r="C2611">
        <v>21</v>
      </c>
      <c r="D2611" t="s">
        <v>2596</v>
      </c>
    </row>
    <row r="2612" spans="1:4" x14ac:dyDescent="0.25">
      <c r="A2612" t="s">
        <v>50</v>
      </c>
      <c r="B2612" t="s">
        <v>2636</v>
      </c>
      <c r="C2612">
        <v>3</v>
      </c>
      <c r="D2612" t="s">
        <v>2610</v>
      </c>
    </row>
    <row r="2613" spans="1:4" x14ac:dyDescent="0.25">
      <c r="A2613" t="s">
        <v>52</v>
      </c>
      <c r="B2613" t="s">
        <v>721</v>
      </c>
      <c r="C2613">
        <v>2</v>
      </c>
      <c r="D2613" t="s">
        <v>2594</v>
      </c>
    </row>
    <row r="2614" spans="1:4" x14ac:dyDescent="0.25">
      <c r="A2614" t="s">
        <v>52</v>
      </c>
      <c r="B2614" t="s">
        <v>2593</v>
      </c>
      <c r="C2614">
        <v>7</v>
      </c>
      <c r="D2614" t="s">
        <v>2594</v>
      </c>
    </row>
    <row r="2615" spans="1:4" x14ac:dyDescent="0.25">
      <c r="A2615" t="s">
        <v>52</v>
      </c>
      <c r="B2615" t="s">
        <v>2595</v>
      </c>
      <c r="C2615">
        <v>7</v>
      </c>
      <c r="D2615" t="s">
        <v>2594</v>
      </c>
    </row>
    <row r="2616" spans="1:4" x14ac:dyDescent="0.25">
      <c r="A2616" t="s">
        <v>52</v>
      </c>
      <c r="B2616" t="s">
        <v>2593</v>
      </c>
      <c r="C2616">
        <v>3</v>
      </c>
      <c r="D2616" t="s">
        <v>2596</v>
      </c>
    </row>
    <row r="2617" spans="1:4" x14ac:dyDescent="0.25">
      <c r="A2617" t="s">
        <v>52</v>
      </c>
      <c r="B2617" t="s">
        <v>2595</v>
      </c>
      <c r="C2617">
        <v>18</v>
      </c>
      <c r="D2617" t="s">
        <v>2596</v>
      </c>
    </row>
    <row r="2618" spans="1:4" x14ac:dyDescent="0.25">
      <c r="A2618" t="s">
        <v>52</v>
      </c>
      <c r="B2618" t="s">
        <v>862</v>
      </c>
      <c r="C2618">
        <v>3</v>
      </c>
      <c r="D2618" t="s">
        <v>2596</v>
      </c>
    </row>
    <row r="2619" spans="1:4" x14ac:dyDescent="0.25">
      <c r="A2619" t="s">
        <v>52</v>
      </c>
      <c r="B2619" t="s">
        <v>863</v>
      </c>
      <c r="C2619">
        <v>4</v>
      </c>
      <c r="D2619" t="s">
        <v>2596</v>
      </c>
    </row>
    <row r="2620" spans="1:4" x14ac:dyDescent="0.25">
      <c r="A2620" t="s">
        <v>52</v>
      </c>
      <c r="B2620" t="s">
        <v>945</v>
      </c>
      <c r="C2620">
        <v>5</v>
      </c>
      <c r="D2620" t="s">
        <v>2596</v>
      </c>
    </row>
    <row r="2621" spans="1:4" x14ac:dyDescent="0.25">
      <c r="A2621" t="s">
        <v>52</v>
      </c>
      <c r="B2621" t="s">
        <v>865</v>
      </c>
      <c r="C2621">
        <v>6</v>
      </c>
      <c r="D2621" t="s">
        <v>2596</v>
      </c>
    </row>
    <row r="2622" spans="1:4" x14ac:dyDescent="0.25">
      <c r="A2622" t="s">
        <v>52</v>
      </c>
      <c r="B2622" t="s">
        <v>948</v>
      </c>
      <c r="C2622">
        <v>7</v>
      </c>
      <c r="D2622" t="s">
        <v>2596</v>
      </c>
    </row>
    <row r="2623" spans="1:4" x14ac:dyDescent="0.25">
      <c r="A2623" t="s">
        <v>52</v>
      </c>
      <c r="B2623" t="s">
        <v>949</v>
      </c>
      <c r="C2623">
        <v>8</v>
      </c>
      <c r="D2623" t="s">
        <v>2596</v>
      </c>
    </row>
    <row r="2624" spans="1:4" x14ac:dyDescent="0.25">
      <c r="A2624" t="s">
        <v>52</v>
      </c>
      <c r="B2624" t="s">
        <v>950</v>
      </c>
      <c r="C2624">
        <v>9</v>
      </c>
      <c r="D2624" t="s">
        <v>2596</v>
      </c>
    </row>
    <row r="2625" spans="1:4" x14ac:dyDescent="0.25">
      <c r="A2625" t="s">
        <v>52</v>
      </c>
      <c r="B2625" t="s">
        <v>951</v>
      </c>
      <c r="C2625">
        <v>10</v>
      </c>
      <c r="D2625" t="s">
        <v>2596</v>
      </c>
    </row>
    <row r="2626" spans="1:4" x14ac:dyDescent="0.25">
      <c r="A2626" t="s">
        <v>52</v>
      </c>
      <c r="B2626" t="s">
        <v>953</v>
      </c>
      <c r="C2626">
        <v>11</v>
      </c>
      <c r="D2626" t="s">
        <v>2596</v>
      </c>
    </row>
    <row r="2627" spans="1:4" x14ac:dyDescent="0.25">
      <c r="A2627" t="s">
        <v>52</v>
      </c>
      <c r="B2627" t="s">
        <v>954</v>
      </c>
      <c r="C2627">
        <v>12</v>
      </c>
      <c r="D2627" t="s">
        <v>2596</v>
      </c>
    </row>
    <row r="2628" spans="1:4" x14ac:dyDescent="0.25">
      <c r="A2628" t="s">
        <v>52</v>
      </c>
      <c r="B2628" t="s">
        <v>955</v>
      </c>
      <c r="C2628">
        <v>13</v>
      </c>
      <c r="D2628" t="s">
        <v>2596</v>
      </c>
    </row>
    <row r="2629" spans="1:4" x14ac:dyDescent="0.25">
      <c r="A2629" t="s">
        <v>52</v>
      </c>
      <c r="B2629" t="s">
        <v>957</v>
      </c>
      <c r="C2629">
        <v>14</v>
      </c>
      <c r="D2629" t="s">
        <v>2596</v>
      </c>
    </row>
    <row r="2630" spans="1:4" x14ac:dyDescent="0.25">
      <c r="A2630" t="s">
        <v>52</v>
      </c>
      <c r="B2630" t="s">
        <v>1000</v>
      </c>
      <c r="C2630">
        <v>15</v>
      </c>
      <c r="D2630" t="s">
        <v>2596</v>
      </c>
    </row>
    <row r="2631" spans="1:4" x14ac:dyDescent="0.25">
      <c r="A2631" t="s">
        <v>52</v>
      </c>
      <c r="B2631" t="s">
        <v>1001</v>
      </c>
      <c r="C2631">
        <v>16</v>
      </c>
      <c r="D2631" t="s">
        <v>2596</v>
      </c>
    </row>
    <row r="2632" spans="1:4" x14ac:dyDescent="0.25">
      <c r="A2632" t="s">
        <v>52</v>
      </c>
      <c r="B2632" t="s">
        <v>1002</v>
      </c>
      <c r="C2632">
        <v>17</v>
      </c>
      <c r="D2632" t="s">
        <v>2596</v>
      </c>
    </row>
    <row r="2633" spans="1:4" x14ac:dyDescent="0.25">
      <c r="A2633" t="s">
        <v>52</v>
      </c>
      <c r="B2633" t="s">
        <v>1003</v>
      </c>
      <c r="C2633">
        <v>18</v>
      </c>
      <c r="D2633" t="s">
        <v>2596</v>
      </c>
    </row>
    <row r="2634" spans="1:4" x14ac:dyDescent="0.25">
      <c r="A2634" t="s">
        <v>52</v>
      </c>
      <c r="B2634" t="s">
        <v>2636</v>
      </c>
      <c r="C2634">
        <v>3</v>
      </c>
      <c r="D2634" t="s">
        <v>2610</v>
      </c>
    </row>
    <row r="2635" spans="1:4" x14ac:dyDescent="0.25">
      <c r="A2635" t="s">
        <v>2656</v>
      </c>
      <c r="B2635" t="s">
        <v>1209</v>
      </c>
      <c r="C2635">
        <v>1</v>
      </c>
      <c r="D2635" t="s">
        <v>2594</v>
      </c>
    </row>
    <row r="2636" spans="1:4" x14ac:dyDescent="0.25">
      <c r="A2636" t="s">
        <v>2656</v>
      </c>
      <c r="B2636" t="s">
        <v>607</v>
      </c>
      <c r="C2636">
        <v>2</v>
      </c>
      <c r="D2636" t="s">
        <v>2594</v>
      </c>
    </row>
    <row r="2637" spans="1:4" x14ac:dyDescent="0.25">
      <c r="A2637" t="s">
        <v>2656</v>
      </c>
      <c r="B2637" t="s">
        <v>721</v>
      </c>
      <c r="C2637">
        <v>3</v>
      </c>
      <c r="D2637" t="s">
        <v>2594</v>
      </c>
    </row>
    <row r="2638" spans="1:4" x14ac:dyDescent="0.25">
      <c r="A2638" t="s">
        <v>2656</v>
      </c>
      <c r="B2638" t="s">
        <v>601</v>
      </c>
      <c r="C2638">
        <v>4</v>
      </c>
      <c r="D2638" t="s">
        <v>2594</v>
      </c>
    </row>
    <row r="2639" spans="1:4" x14ac:dyDescent="0.25">
      <c r="A2639" t="s">
        <v>2656</v>
      </c>
      <c r="B2639" t="s">
        <v>603</v>
      </c>
      <c r="C2639">
        <v>5</v>
      </c>
      <c r="D2639" t="s">
        <v>2594</v>
      </c>
    </row>
    <row r="2640" spans="1:4" x14ac:dyDescent="0.25">
      <c r="A2640" t="s">
        <v>2656</v>
      </c>
      <c r="B2640" t="s">
        <v>2593</v>
      </c>
      <c r="C2640">
        <v>7</v>
      </c>
      <c r="D2640" t="s">
        <v>2594</v>
      </c>
    </row>
    <row r="2641" spans="1:4" x14ac:dyDescent="0.25">
      <c r="A2641" t="s">
        <v>2656</v>
      </c>
      <c r="B2641" t="s">
        <v>2595</v>
      </c>
      <c r="C2641">
        <v>7</v>
      </c>
      <c r="D2641" t="s">
        <v>2594</v>
      </c>
    </row>
    <row r="2642" spans="1:4" x14ac:dyDescent="0.25">
      <c r="A2642" t="s">
        <v>2656</v>
      </c>
      <c r="B2642" t="s">
        <v>2593</v>
      </c>
      <c r="C2642">
        <v>6</v>
      </c>
      <c r="D2642" t="s">
        <v>2596</v>
      </c>
    </row>
    <row r="2643" spans="1:4" x14ac:dyDescent="0.25">
      <c r="A2643" t="s">
        <v>2656</v>
      </c>
      <c r="B2643" t="s">
        <v>2595</v>
      </c>
      <c r="C2643">
        <v>23</v>
      </c>
      <c r="D2643" t="s">
        <v>2596</v>
      </c>
    </row>
    <row r="2644" spans="1:4" x14ac:dyDescent="0.25">
      <c r="A2644" t="s">
        <v>2656</v>
      </c>
      <c r="B2644" t="s">
        <v>418</v>
      </c>
      <c r="C2644">
        <v>6</v>
      </c>
      <c r="D2644" t="s">
        <v>2596</v>
      </c>
    </row>
    <row r="2645" spans="1:4" x14ac:dyDescent="0.25">
      <c r="A2645" t="s">
        <v>2656</v>
      </c>
      <c r="B2645" t="s">
        <v>600</v>
      </c>
      <c r="C2645">
        <v>7</v>
      </c>
      <c r="D2645" t="s">
        <v>2596</v>
      </c>
    </row>
    <row r="2646" spans="1:4" x14ac:dyDescent="0.25">
      <c r="A2646" t="s">
        <v>2656</v>
      </c>
      <c r="B2646" t="s">
        <v>602</v>
      </c>
      <c r="C2646">
        <v>8</v>
      </c>
      <c r="D2646" t="s">
        <v>2596</v>
      </c>
    </row>
    <row r="2647" spans="1:4" x14ac:dyDescent="0.25">
      <c r="A2647" t="s">
        <v>2656</v>
      </c>
      <c r="B2647" t="s">
        <v>790</v>
      </c>
      <c r="C2647">
        <v>9</v>
      </c>
      <c r="D2647" t="s">
        <v>2596</v>
      </c>
    </row>
    <row r="2648" spans="1:4" x14ac:dyDescent="0.25">
      <c r="A2648" t="s">
        <v>2656</v>
      </c>
      <c r="B2648" t="s">
        <v>604</v>
      </c>
      <c r="C2648">
        <v>10</v>
      </c>
      <c r="D2648" t="s">
        <v>2596</v>
      </c>
    </row>
    <row r="2649" spans="1:4" x14ac:dyDescent="0.25">
      <c r="A2649" t="s">
        <v>2656</v>
      </c>
      <c r="B2649" t="s">
        <v>815</v>
      </c>
      <c r="C2649">
        <v>11</v>
      </c>
      <c r="D2649" t="s">
        <v>2596</v>
      </c>
    </row>
    <row r="2650" spans="1:4" x14ac:dyDescent="0.25">
      <c r="A2650" t="s">
        <v>2656</v>
      </c>
      <c r="B2650" t="s">
        <v>816</v>
      </c>
      <c r="C2650">
        <v>12</v>
      </c>
      <c r="D2650" t="s">
        <v>2596</v>
      </c>
    </row>
    <row r="2651" spans="1:4" x14ac:dyDescent="0.25">
      <c r="A2651" t="s">
        <v>2656</v>
      </c>
      <c r="B2651" t="s">
        <v>817</v>
      </c>
      <c r="C2651">
        <v>13</v>
      </c>
      <c r="D2651" t="s">
        <v>2596</v>
      </c>
    </row>
    <row r="2652" spans="1:4" x14ac:dyDescent="0.25">
      <c r="A2652" t="s">
        <v>2656</v>
      </c>
      <c r="B2652" t="s">
        <v>818</v>
      </c>
      <c r="C2652">
        <v>14</v>
      </c>
      <c r="D2652" t="s">
        <v>2596</v>
      </c>
    </row>
    <row r="2653" spans="1:4" x14ac:dyDescent="0.25">
      <c r="A2653" t="s">
        <v>2656</v>
      </c>
      <c r="B2653" t="s">
        <v>916</v>
      </c>
      <c r="C2653">
        <v>15</v>
      </c>
      <c r="D2653" t="s">
        <v>2596</v>
      </c>
    </row>
    <row r="2654" spans="1:4" x14ac:dyDescent="0.25">
      <c r="A2654" t="s">
        <v>2656</v>
      </c>
      <c r="B2654" t="s">
        <v>917</v>
      </c>
      <c r="C2654">
        <v>16</v>
      </c>
      <c r="D2654" t="s">
        <v>2596</v>
      </c>
    </row>
    <row r="2655" spans="1:4" x14ac:dyDescent="0.25">
      <c r="A2655" t="s">
        <v>2656</v>
      </c>
      <c r="B2655" t="s">
        <v>942</v>
      </c>
      <c r="C2655">
        <v>17</v>
      </c>
      <c r="D2655" t="s">
        <v>2596</v>
      </c>
    </row>
    <row r="2656" spans="1:4" x14ac:dyDescent="0.25">
      <c r="A2656" t="s">
        <v>2656</v>
      </c>
      <c r="B2656" t="s">
        <v>819</v>
      </c>
      <c r="C2656">
        <v>18</v>
      </c>
      <c r="D2656" t="s">
        <v>2596</v>
      </c>
    </row>
    <row r="2657" spans="1:4" x14ac:dyDescent="0.25">
      <c r="A2657" t="s">
        <v>2656</v>
      </c>
      <c r="B2657" t="s">
        <v>857</v>
      </c>
      <c r="C2657">
        <v>19</v>
      </c>
      <c r="D2657" t="s">
        <v>2596</v>
      </c>
    </row>
    <row r="2658" spans="1:4" x14ac:dyDescent="0.25">
      <c r="A2658" t="s">
        <v>2656</v>
      </c>
      <c r="B2658" t="s">
        <v>858</v>
      </c>
      <c r="C2658">
        <v>20</v>
      </c>
      <c r="D2658" t="s">
        <v>2596</v>
      </c>
    </row>
    <row r="2659" spans="1:4" x14ac:dyDescent="0.25">
      <c r="A2659" t="s">
        <v>2656</v>
      </c>
      <c r="B2659" t="s">
        <v>859</v>
      </c>
      <c r="C2659">
        <v>21</v>
      </c>
      <c r="D2659" t="s">
        <v>2596</v>
      </c>
    </row>
    <row r="2660" spans="1:4" x14ac:dyDescent="0.25">
      <c r="A2660" t="s">
        <v>2656</v>
      </c>
      <c r="B2660" t="s">
        <v>860</v>
      </c>
      <c r="C2660">
        <v>22</v>
      </c>
      <c r="D2660" t="s">
        <v>2596</v>
      </c>
    </row>
    <row r="2661" spans="1:4" x14ac:dyDescent="0.25">
      <c r="A2661" t="s">
        <v>2656</v>
      </c>
      <c r="B2661" t="s">
        <v>861</v>
      </c>
      <c r="C2661">
        <v>23</v>
      </c>
      <c r="D2661" t="s">
        <v>2596</v>
      </c>
    </row>
    <row r="2662" spans="1:4" x14ac:dyDescent="0.25">
      <c r="A2662" t="s">
        <v>2656</v>
      </c>
      <c r="B2662" t="s">
        <v>2636</v>
      </c>
      <c r="C2662">
        <v>3</v>
      </c>
      <c r="D2662" t="s">
        <v>2610</v>
      </c>
    </row>
    <row r="2663" spans="1:4" x14ac:dyDescent="0.25">
      <c r="A2663" t="s">
        <v>2657</v>
      </c>
      <c r="B2663" t="s">
        <v>721</v>
      </c>
      <c r="C2663">
        <v>2</v>
      </c>
      <c r="D2663" t="s">
        <v>2594</v>
      </c>
    </row>
    <row r="2664" spans="1:4" x14ac:dyDescent="0.25">
      <c r="A2664" t="s">
        <v>2657</v>
      </c>
      <c r="B2664" t="s">
        <v>2593</v>
      </c>
      <c r="C2664">
        <v>7</v>
      </c>
      <c r="D2664" t="s">
        <v>2594</v>
      </c>
    </row>
    <row r="2665" spans="1:4" x14ac:dyDescent="0.25">
      <c r="A2665" t="s">
        <v>2657</v>
      </c>
      <c r="B2665" t="s">
        <v>2595</v>
      </c>
      <c r="C2665">
        <v>7</v>
      </c>
      <c r="D2665" t="s">
        <v>2594</v>
      </c>
    </row>
    <row r="2666" spans="1:4" x14ac:dyDescent="0.25">
      <c r="A2666" t="s">
        <v>2657</v>
      </c>
      <c r="B2666" t="s">
        <v>2593</v>
      </c>
      <c r="C2666">
        <v>3</v>
      </c>
      <c r="D2666" t="s">
        <v>2596</v>
      </c>
    </row>
    <row r="2667" spans="1:4" x14ac:dyDescent="0.25">
      <c r="A2667" t="s">
        <v>2657</v>
      </c>
      <c r="B2667" t="s">
        <v>2595</v>
      </c>
      <c r="C2667">
        <v>18</v>
      </c>
      <c r="D2667" t="s">
        <v>2596</v>
      </c>
    </row>
    <row r="2668" spans="1:4" x14ac:dyDescent="0.25">
      <c r="A2668" t="s">
        <v>2657</v>
      </c>
      <c r="B2668" t="s">
        <v>862</v>
      </c>
      <c r="C2668">
        <v>3</v>
      </c>
      <c r="D2668" t="s">
        <v>2596</v>
      </c>
    </row>
    <row r="2669" spans="1:4" x14ac:dyDescent="0.25">
      <c r="A2669" t="s">
        <v>2657</v>
      </c>
      <c r="B2669" t="s">
        <v>863</v>
      </c>
      <c r="C2669">
        <v>4</v>
      </c>
      <c r="D2669" t="s">
        <v>2596</v>
      </c>
    </row>
    <row r="2670" spans="1:4" x14ac:dyDescent="0.25">
      <c r="A2670" t="s">
        <v>2657</v>
      </c>
      <c r="B2670" t="s">
        <v>945</v>
      </c>
      <c r="C2670">
        <v>5</v>
      </c>
      <c r="D2670" t="s">
        <v>2596</v>
      </c>
    </row>
    <row r="2671" spans="1:4" x14ac:dyDescent="0.25">
      <c r="A2671" t="s">
        <v>2657</v>
      </c>
      <c r="B2671" t="s">
        <v>865</v>
      </c>
      <c r="C2671">
        <v>6</v>
      </c>
      <c r="D2671" t="s">
        <v>2596</v>
      </c>
    </row>
    <row r="2672" spans="1:4" x14ac:dyDescent="0.25">
      <c r="A2672" t="s">
        <v>2657</v>
      </c>
      <c r="B2672" t="s">
        <v>948</v>
      </c>
      <c r="C2672">
        <v>7</v>
      </c>
      <c r="D2672" t="s">
        <v>2596</v>
      </c>
    </row>
    <row r="2673" spans="1:4" x14ac:dyDescent="0.25">
      <c r="A2673" t="s">
        <v>2657</v>
      </c>
      <c r="B2673" t="s">
        <v>949</v>
      </c>
      <c r="C2673">
        <v>8</v>
      </c>
      <c r="D2673" t="s">
        <v>2596</v>
      </c>
    </row>
    <row r="2674" spans="1:4" x14ac:dyDescent="0.25">
      <c r="A2674" t="s">
        <v>2657</v>
      </c>
      <c r="B2674" t="s">
        <v>950</v>
      </c>
      <c r="C2674">
        <v>9</v>
      </c>
      <c r="D2674" t="s">
        <v>2596</v>
      </c>
    </row>
    <row r="2675" spans="1:4" x14ac:dyDescent="0.25">
      <c r="A2675" t="s">
        <v>2657</v>
      </c>
      <c r="B2675" t="s">
        <v>951</v>
      </c>
      <c r="C2675">
        <v>10</v>
      </c>
      <c r="D2675" t="s">
        <v>2596</v>
      </c>
    </row>
    <row r="2676" spans="1:4" x14ac:dyDescent="0.25">
      <c r="A2676" t="s">
        <v>2657</v>
      </c>
      <c r="B2676" t="s">
        <v>953</v>
      </c>
      <c r="C2676">
        <v>11</v>
      </c>
      <c r="D2676" t="s">
        <v>2596</v>
      </c>
    </row>
    <row r="2677" spans="1:4" x14ac:dyDescent="0.25">
      <c r="A2677" t="s">
        <v>2657</v>
      </c>
      <c r="B2677" t="s">
        <v>954</v>
      </c>
      <c r="C2677">
        <v>12</v>
      </c>
      <c r="D2677" t="s">
        <v>2596</v>
      </c>
    </row>
    <row r="2678" spans="1:4" x14ac:dyDescent="0.25">
      <c r="A2678" t="s">
        <v>2657</v>
      </c>
      <c r="B2678" t="s">
        <v>955</v>
      </c>
      <c r="C2678">
        <v>13</v>
      </c>
      <c r="D2678" t="s">
        <v>2596</v>
      </c>
    </row>
    <row r="2679" spans="1:4" x14ac:dyDescent="0.25">
      <c r="A2679" t="s">
        <v>2657</v>
      </c>
      <c r="B2679" t="s">
        <v>957</v>
      </c>
      <c r="C2679">
        <v>14</v>
      </c>
      <c r="D2679" t="s">
        <v>2596</v>
      </c>
    </row>
    <row r="2680" spans="1:4" x14ac:dyDescent="0.25">
      <c r="A2680" t="s">
        <v>2657</v>
      </c>
      <c r="B2680" t="s">
        <v>1000</v>
      </c>
      <c r="C2680">
        <v>15</v>
      </c>
      <c r="D2680" t="s">
        <v>2596</v>
      </c>
    </row>
    <row r="2681" spans="1:4" x14ac:dyDescent="0.25">
      <c r="A2681" t="s">
        <v>2657</v>
      </c>
      <c r="B2681" t="s">
        <v>1001</v>
      </c>
      <c r="C2681">
        <v>16</v>
      </c>
      <c r="D2681" t="s">
        <v>2596</v>
      </c>
    </row>
    <row r="2682" spans="1:4" x14ac:dyDescent="0.25">
      <c r="A2682" t="s">
        <v>2657</v>
      </c>
      <c r="B2682" t="s">
        <v>1002</v>
      </c>
      <c r="C2682">
        <v>17</v>
      </c>
      <c r="D2682" t="s">
        <v>2596</v>
      </c>
    </row>
    <row r="2683" spans="1:4" x14ac:dyDescent="0.25">
      <c r="A2683" t="s">
        <v>2657</v>
      </c>
      <c r="B2683" t="s">
        <v>1003</v>
      </c>
      <c r="C2683">
        <v>18</v>
      </c>
      <c r="D2683" t="s">
        <v>2596</v>
      </c>
    </row>
    <row r="2684" spans="1:4" x14ac:dyDescent="0.25">
      <c r="A2684" t="s">
        <v>2657</v>
      </c>
      <c r="B2684" t="s">
        <v>2636</v>
      </c>
      <c r="C2684">
        <v>3</v>
      </c>
      <c r="D2684" t="s">
        <v>2610</v>
      </c>
    </row>
    <row r="2685" spans="1:4" x14ac:dyDescent="0.25">
      <c r="A2685" t="s">
        <v>54</v>
      </c>
      <c r="B2685" t="s">
        <v>1209</v>
      </c>
      <c r="C2685">
        <v>1</v>
      </c>
      <c r="D2685" t="s">
        <v>2594</v>
      </c>
    </row>
    <row r="2686" spans="1:4" x14ac:dyDescent="0.25">
      <c r="A2686" t="s">
        <v>54</v>
      </c>
      <c r="B2686" t="s">
        <v>721</v>
      </c>
      <c r="C2686">
        <v>2</v>
      </c>
      <c r="D2686" t="s">
        <v>2594</v>
      </c>
    </row>
    <row r="2687" spans="1:4" x14ac:dyDescent="0.25">
      <c r="A2687" t="s">
        <v>54</v>
      </c>
      <c r="B2687" t="s">
        <v>601</v>
      </c>
      <c r="C2687">
        <v>3</v>
      </c>
      <c r="D2687" t="s">
        <v>2594</v>
      </c>
    </row>
    <row r="2688" spans="1:4" x14ac:dyDescent="0.25">
      <c r="A2688" t="s">
        <v>54</v>
      </c>
      <c r="B2688" t="s">
        <v>603</v>
      </c>
      <c r="C2688">
        <v>4</v>
      </c>
      <c r="D2688" t="s">
        <v>2594</v>
      </c>
    </row>
    <row r="2689" spans="1:4" x14ac:dyDescent="0.25">
      <c r="A2689" t="s">
        <v>54</v>
      </c>
      <c r="B2689" t="s">
        <v>2593</v>
      </c>
      <c r="C2689">
        <v>7</v>
      </c>
      <c r="D2689" t="s">
        <v>2594</v>
      </c>
    </row>
    <row r="2690" spans="1:4" x14ac:dyDescent="0.25">
      <c r="A2690" t="s">
        <v>54</v>
      </c>
      <c r="B2690" t="s">
        <v>2595</v>
      </c>
      <c r="C2690">
        <v>7</v>
      </c>
      <c r="D2690" t="s">
        <v>2594</v>
      </c>
    </row>
    <row r="2691" spans="1:4" x14ac:dyDescent="0.25">
      <c r="A2691" t="s">
        <v>54</v>
      </c>
      <c r="B2691" t="s">
        <v>2593</v>
      </c>
      <c r="C2691">
        <v>5</v>
      </c>
      <c r="D2691" t="s">
        <v>2596</v>
      </c>
    </row>
    <row r="2692" spans="1:4" x14ac:dyDescent="0.25">
      <c r="A2692" t="s">
        <v>54</v>
      </c>
      <c r="B2692" t="s">
        <v>2595</v>
      </c>
      <c r="C2692">
        <v>19</v>
      </c>
      <c r="D2692" t="s">
        <v>2596</v>
      </c>
    </row>
    <row r="2693" spans="1:4" x14ac:dyDescent="0.25">
      <c r="A2693" t="s">
        <v>54</v>
      </c>
      <c r="B2693" t="s">
        <v>600</v>
      </c>
      <c r="C2693">
        <v>5</v>
      </c>
      <c r="D2693" t="s">
        <v>2596</v>
      </c>
    </row>
    <row r="2694" spans="1:4" x14ac:dyDescent="0.25">
      <c r="A2694" t="s">
        <v>54</v>
      </c>
      <c r="B2694" t="s">
        <v>602</v>
      </c>
      <c r="C2694">
        <v>6</v>
      </c>
      <c r="D2694" t="s">
        <v>2596</v>
      </c>
    </row>
    <row r="2695" spans="1:4" x14ac:dyDescent="0.25">
      <c r="A2695" t="s">
        <v>54</v>
      </c>
      <c r="B2695" t="s">
        <v>790</v>
      </c>
      <c r="C2695">
        <v>7</v>
      </c>
      <c r="D2695" t="s">
        <v>2596</v>
      </c>
    </row>
    <row r="2696" spans="1:4" x14ac:dyDescent="0.25">
      <c r="A2696" t="s">
        <v>54</v>
      </c>
      <c r="B2696" t="s">
        <v>604</v>
      </c>
      <c r="C2696">
        <v>8</v>
      </c>
      <c r="D2696" t="s">
        <v>2596</v>
      </c>
    </row>
    <row r="2697" spans="1:4" x14ac:dyDescent="0.25">
      <c r="A2697" t="s">
        <v>54</v>
      </c>
      <c r="B2697" t="s">
        <v>815</v>
      </c>
      <c r="C2697">
        <v>9</v>
      </c>
      <c r="D2697" t="s">
        <v>2596</v>
      </c>
    </row>
    <row r="2698" spans="1:4" x14ac:dyDescent="0.25">
      <c r="A2698" t="s">
        <v>54</v>
      </c>
      <c r="B2698" t="s">
        <v>816</v>
      </c>
      <c r="C2698">
        <v>10</v>
      </c>
      <c r="D2698" t="s">
        <v>2596</v>
      </c>
    </row>
    <row r="2699" spans="1:4" x14ac:dyDescent="0.25">
      <c r="A2699" t="s">
        <v>54</v>
      </c>
      <c r="B2699" t="s">
        <v>817</v>
      </c>
      <c r="C2699">
        <v>11</v>
      </c>
      <c r="D2699" t="s">
        <v>2596</v>
      </c>
    </row>
    <row r="2700" spans="1:4" x14ac:dyDescent="0.25">
      <c r="A2700" t="s">
        <v>54</v>
      </c>
      <c r="B2700" t="s">
        <v>818</v>
      </c>
      <c r="C2700">
        <v>12</v>
      </c>
      <c r="D2700" t="s">
        <v>2596</v>
      </c>
    </row>
    <row r="2701" spans="1:4" x14ac:dyDescent="0.25">
      <c r="A2701" t="s">
        <v>54</v>
      </c>
      <c r="B2701" t="s">
        <v>916</v>
      </c>
      <c r="C2701">
        <v>13</v>
      </c>
      <c r="D2701" t="s">
        <v>2596</v>
      </c>
    </row>
    <row r="2702" spans="1:4" x14ac:dyDescent="0.25">
      <c r="A2702" t="s">
        <v>54</v>
      </c>
      <c r="B2702" t="s">
        <v>917</v>
      </c>
      <c r="C2702">
        <v>14</v>
      </c>
      <c r="D2702" t="s">
        <v>2596</v>
      </c>
    </row>
    <row r="2703" spans="1:4" x14ac:dyDescent="0.25">
      <c r="A2703" t="s">
        <v>54</v>
      </c>
      <c r="B2703" t="s">
        <v>942</v>
      </c>
      <c r="C2703">
        <v>15</v>
      </c>
      <c r="D2703" t="s">
        <v>2596</v>
      </c>
    </row>
    <row r="2704" spans="1:4" x14ac:dyDescent="0.25">
      <c r="A2704" t="s">
        <v>54</v>
      </c>
      <c r="B2704" t="s">
        <v>819</v>
      </c>
      <c r="C2704">
        <v>16</v>
      </c>
      <c r="D2704" t="s">
        <v>2596</v>
      </c>
    </row>
    <row r="2705" spans="1:4" x14ac:dyDescent="0.25">
      <c r="A2705" t="s">
        <v>54</v>
      </c>
      <c r="B2705" t="s">
        <v>857</v>
      </c>
      <c r="C2705">
        <v>17</v>
      </c>
      <c r="D2705" t="s">
        <v>2596</v>
      </c>
    </row>
    <row r="2706" spans="1:4" x14ac:dyDescent="0.25">
      <c r="A2706" t="s">
        <v>54</v>
      </c>
      <c r="B2706" t="s">
        <v>858</v>
      </c>
      <c r="C2706">
        <v>18</v>
      </c>
      <c r="D2706" t="s">
        <v>2596</v>
      </c>
    </row>
    <row r="2707" spans="1:4" x14ac:dyDescent="0.25">
      <c r="A2707" t="s">
        <v>54</v>
      </c>
      <c r="B2707" t="s">
        <v>859</v>
      </c>
      <c r="C2707">
        <v>19</v>
      </c>
      <c r="D2707" t="s">
        <v>2596</v>
      </c>
    </row>
    <row r="2708" spans="1:4" x14ac:dyDescent="0.25">
      <c r="A2708" t="s">
        <v>54</v>
      </c>
      <c r="B2708" t="s">
        <v>2636</v>
      </c>
      <c r="C2708">
        <v>3</v>
      </c>
      <c r="D2708" t="s">
        <v>2610</v>
      </c>
    </row>
    <row r="2709" spans="1:4" x14ac:dyDescent="0.25">
      <c r="A2709" t="s">
        <v>55</v>
      </c>
      <c r="B2709" t="s">
        <v>721</v>
      </c>
      <c r="C2709">
        <v>2</v>
      </c>
      <c r="D2709" t="s">
        <v>2594</v>
      </c>
    </row>
    <row r="2710" spans="1:4" x14ac:dyDescent="0.25">
      <c r="A2710" t="s">
        <v>55</v>
      </c>
      <c r="B2710" t="s">
        <v>2593</v>
      </c>
      <c r="C2710">
        <v>7</v>
      </c>
      <c r="D2710" t="s">
        <v>2594</v>
      </c>
    </row>
    <row r="2711" spans="1:4" x14ac:dyDescent="0.25">
      <c r="A2711" t="s">
        <v>55</v>
      </c>
      <c r="B2711" t="s">
        <v>2595</v>
      </c>
      <c r="C2711">
        <v>7</v>
      </c>
      <c r="D2711" t="s">
        <v>2594</v>
      </c>
    </row>
    <row r="2712" spans="1:4" x14ac:dyDescent="0.25">
      <c r="A2712" t="s">
        <v>55</v>
      </c>
      <c r="B2712" t="s">
        <v>2593</v>
      </c>
      <c r="C2712">
        <v>3</v>
      </c>
      <c r="D2712" t="s">
        <v>2596</v>
      </c>
    </row>
    <row r="2713" spans="1:4" x14ac:dyDescent="0.25">
      <c r="A2713" t="s">
        <v>55</v>
      </c>
      <c r="B2713" t="s">
        <v>2595</v>
      </c>
      <c r="C2713">
        <v>14</v>
      </c>
      <c r="D2713" t="s">
        <v>2596</v>
      </c>
    </row>
    <row r="2714" spans="1:4" x14ac:dyDescent="0.25">
      <c r="A2714" t="s">
        <v>55</v>
      </c>
      <c r="B2714" t="s">
        <v>860</v>
      </c>
      <c r="C2714">
        <v>3</v>
      </c>
      <c r="D2714" t="s">
        <v>2596</v>
      </c>
    </row>
    <row r="2715" spans="1:4" x14ac:dyDescent="0.25">
      <c r="A2715" t="s">
        <v>55</v>
      </c>
      <c r="B2715" t="s">
        <v>861</v>
      </c>
      <c r="C2715">
        <v>4</v>
      </c>
      <c r="D2715" t="s">
        <v>2596</v>
      </c>
    </row>
    <row r="2716" spans="1:4" x14ac:dyDescent="0.25">
      <c r="A2716" t="s">
        <v>55</v>
      </c>
      <c r="B2716" t="s">
        <v>863</v>
      </c>
      <c r="C2716">
        <v>5</v>
      </c>
      <c r="D2716" t="s">
        <v>2596</v>
      </c>
    </row>
    <row r="2717" spans="1:4" x14ac:dyDescent="0.25">
      <c r="A2717" t="s">
        <v>55</v>
      </c>
      <c r="B2717" t="s">
        <v>864</v>
      </c>
      <c r="C2717">
        <v>6</v>
      </c>
      <c r="D2717" t="s">
        <v>2596</v>
      </c>
    </row>
    <row r="2718" spans="1:4" x14ac:dyDescent="0.25">
      <c r="A2718" t="s">
        <v>55</v>
      </c>
      <c r="B2718" t="s">
        <v>865</v>
      </c>
      <c r="C2718">
        <v>7</v>
      </c>
      <c r="D2718" t="s">
        <v>2596</v>
      </c>
    </row>
    <row r="2719" spans="1:4" x14ac:dyDescent="0.25">
      <c r="A2719" t="s">
        <v>55</v>
      </c>
      <c r="B2719" t="s">
        <v>948</v>
      </c>
      <c r="C2719">
        <v>8</v>
      </c>
      <c r="D2719" t="s">
        <v>2596</v>
      </c>
    </row>
    <row r="2720" spans="1:4" x14ac:dyDescent="0.25">
      <c r="A2720" t="s">
        <v>55</v>
      </c>
      <c r="B2720" t="s">
        <v>949</v>
      </c>
      <c r="C2720">
        <v>9</v>
      </c>
      <c r="D2720" t="s">
        <v>2596</v>
      </c>
    </row>
    <row r="2721" spans="1:4" x14ac:dyDescent="0.25">
      <c r="A2721" t="s">
        <v>55</v>
      </c>
      <c r="B2721" t="s">
        <v>950</v>
      </c>
      <c r="C2721">
        <v>10</v>
      </c>
      <c r="D2721" t="s">
        <v>2596</v>
      </c>
    </row>
    <row r="2722" spans="1:4" x14ac:dyDescent="0.25">
      <c r="A2722" t="s">
        <v>55</v>
      </c>
      <c r="B2722" t="s">
        <v>951</v>
      </c>
      <c r="C2722">
        <v>11</v>
      </c>
      <c r="D2722" t="s">
        <v>2596</v>
      </c>
    </row>
    <row r="2723" spans="1:4" x14ac:dyDescent="0.25">
      <c r="A2723" t="s">
        <v>55</v>
      </c>
      <c r="B2723" t="s">
        <v>952</v>
      </c>
      <c r="C2723">
        <v>12</v>
      </c>
      <c r="D2723" t="s">
        <v>2596</v>
      </c>
    </row>
    <row r="2724" spans="1:4" x14ac:dyDescent="0.25">
      <c r="A2724" t="s">
        <v>55</v>
      </c>
      <c r="B2724" t="s">
        <v>953</v>
      </c>
      <c r="C2724">
        <v>13</v>
      </c>
      <c r="D2724" t="s">
        <v>2596</v>
      </c>
    </row>
    <row r="2725" spans="1:4" x14ac:dyDescent="0.25">
      <c r="A2725" t="s">
        <v>55</v>
      </c>
      <c r="B2725" t="s">
        <v>954</v>
      </c>
      <c r="C2725">
        <v>14</v>
      </c>
      <c r="D2725" t="s">
        <v>2596</v>
      </c>
    </row>
    <row r="2726" spans="1:4" x14ac:dyDescent="0.25">
      <c r="A2726" t="s">
        <v>55</v>
      </c>
      <c r="B2726" t="s">
        <v>2636</v>
      </c>
      <c r="C2726">
        <v>3</v>
      </c>
      <c r="D2726" t="s">
        <v>2610</v>
      </c>
    </row>
    <row r="2727" spans="1:4" x14ac:dyDescent="0.25">
      <c r="A2727" t="s">
        <v>2658</v>
      </c>
      <c r="B2727" t="s">
        <v>1209</v>
      </c>
      <c r="C2727">
        <v>1</v>
      </c>
      <c r="D2727" t="s">
        <v>2594</v>
      </c>
    </row>
    <row r="2728" spans="1:4" x14ac:dyDescent="0.25">
      <c r="A2728" t="s">
        <v>2658</v>
      </c>
      <c r="B2728" t="s">
        <v>607</v>
      </c>
      <c r="C2728">
        <v>2</v>
      </c>
      <c r="D2728" t="s">
        <v>2594</v>
      </c>
    </row>
    <row r="2729" spans="1:4" x14ac:dyDescent="0.25">
      <c r="A2729" t="s">
        <v>2658</v>
      </c>
      <c r="B2729" t="s">
        <v>721</v>
      </c>
      <c r="C2729">
        <v>3</v>
      </c>
      <c r="D2729" t="s">
        <v>2594</v>
      </c>
    </row>
    <row r="2730" spans="1:4" x14ac:dyDescent="0.25">
      <c r="A2730" t="s">
        <v>2658</v>
      </c>
      <c r="B2730" t="s">
        <v>601</v>
      </c>
      <c r="C2730">
        <v>4</v>
      </c>
      <c r="D2730" t="s">
        <v>2594</v>
      </c>
    </row>
    <row r="2731" spans="1:4" x14ac:dyDescent="0.25">
      <c r="A2731" t="s">
        <v>2658</v>
      </c>
      <c r="B2731" t="s">
        <v>603</v>
      </c>
      <c r="C2731">
        <v>5</v>
      </c>
      <c r="D2731" t="s">
        <v>2594</v>
      </c>
    </row>
    <row r="2732" spans="1:4" x14ac:dyDescent="0.25">
      <c r="A2732" t="s">
        <v>2658</v>
      </c>
      <c r="B2732" t="s">
        <v>2593</v>
      </c>
      <c r="C2732">
        <v>7</v>
      </c>
      <c r="D2732" t="s">
        <v>2594</v>
      </c>
    </row>
    <row r="2733" spans="1:4" x14ac:dyDescent="0.25">
      <c r="A2733" t="s">
        <v>2658</v>
      </c>
      <c r="B2733" t="s">
        <v>2595</v>
      </c>
      <c r="C2733">
        <v>7</v>
      </c>
      <c r="D2733" t="s">
        <v>2594</v>
      </c>
    </row>
    <row r="2734" spans="1:4" x14ac:dyDescent="0.25">
      <c r="A2734" t="s">
        <v>2658</v>
      </c>
      <c r="B2734" t="s">
        <v>2593</v>
      </c>
      <c r="C2734">
        <v>6</v>
      </c>
      <c r="D2734" t="s">
        <v>2596</v>
      </c>
    </row>
    <row r="2735" spans="1:4" x14ac:dyDescent="0.25">
      <c r="A2735" t="s">
        <v>2658</v>
      </c>
      <c r="B2735" t="s">
        <v>2595</v>
      </c>
      <c r="C2735">
        <v>21</v>
      </c>
      <c r="D2735" t="s">
        <v>2596</v>
      </c>
    </row>
    <row r="2736" spans="1:4" x14ac:dyDescent="0.25">
      <c r="A2736" t="s">
        <v>2658</v>
      </c>
      <c r="B2736" t="s">
        <v>418</v>
      </c>
      <c r="C2736">
        <v>6</v>
      </c>
      <c r="D2736" t="s">
        <v>2596</v>
      </c>
    </row>
    <row r="2737" spans="1:4" x14ac:dyDescent="0.25">
      <c r="A2737" t="s">
        <v>2658</v>
      </c>
      <c r="B2737" t="s">
        <v>600</v>
      </c>
      <c r="C2737">
        <v>7</v>
      </c>
      <c r="D2737" t="s">
        <v>2596</v>
      </c>
    </row>
    <row r="2738" spans="1:4" x14ac:dyDescent="0.25">
      <c r="A2738" t="s">
        <v>2658</v>
      </c>
      <c r="B2738" t="s">
        <v>602</v>
      </c>
      <c r="C2738">
        <v>8</v>
      </c>
      <c r="D2738" t="s">
        <v>2596</v>
      </c>
    </row>
    <row r="2739" spans="1:4" x14ac:dyDescent="0.25">
      <c r="A2739" t="s">
        <v>2658</v>
      </c>
      <c r="B2739" t="s">
        <v>790</v>
      </c>
      <c r="C2739">
        <v>9</v>
      </c>
      <c r="D2739" t="s">
        <v>2596</v>
      </c>
    </row>
    <row r="2740" spans="1:4" x14ac:dyDescent="0.25">
      <c r="A2740" t="s">
        <v>2658</v>
      </c>
      <c r="B2740" t="s">
        <v>604</v>
      </c>
      <c r="C2740">
        <v>10</v>
      </c>
      <c r="D2740" t="s">
        <v>2596</v>
      </c>
    </row>
    <row r="2741" spans="1:4" x14ac:dyDescent="0.25">
      <c r="A2741" t="s">
        <v>2658</v>
      </c>
      <c r="B2741" t="s">
        <v>815</v>
      </c>
      <c r="C2741">
        <v>11</v>
      </c>
      <c r="D2741" t="s">
        <v>2596</v>
      </c>
    </row>
    <row r="2742" spans="1:4" x14ac:dyDescent="0.25">
      <c r="A2742" t="s">
        <v>2658</v>
      </c>
      <c r="B2742" t="s">
        <v>816</v>
      </c>
      <c r="C2742">
        <v>12</v>
      </c>
      <c r="D2742" t="s">
        <v>2596</v>
      </c>
    </row>
    <row r="2743" spans="1:4" x14ac:dyDescent="0.25">
      <c r="A2743" t="s">
        <v>2658</v>
      </c>
      <c r="B2743" t="s">
        <v>817</v>
      </c>
      <c r="C2743">
        <v>13</v>
      </c>
      <c r="D2743" t="s">
        <v>2596</v>
      </c>
    </row>
    <row r="2744" spans="1:4" x14ac:dyDescent="0.25">
      <c r="A2744" t="s">
        <v>2658</v>
      </c>
      <c r="B2744" t="s">
        <v>818</v>
      </c>
      <c r="C2744">
        <v>14</v>
      </c>
      <c r="D2744" t="s">
        <v>2596</v>
      </c>
    </row>
    <row r="2745" spans="1:4" x14ac:dyDescent="0.25">
      <c r="A2745" t="s">
        <v>2658</v>
      </c>
      <c r="B2745" t="s">
        <v>916</v>
      </c>
      <c r="C2745">
        <v>15</v>
      </c>
      <c r="D2745" t="s">
        <v>2596</v>
      </c>
    </row>
    <row r="2746" spans="1:4" x14ac:dyDescent="0.25">
      <c r="A2746" t="s">
        <v>2658</v>
      </c>
      <c r="B2746" t="s">
        <v>917</v>
      </c>
      <c r="C2746">
        <v>16</v>
      </c>
      <c r="D2746" t="s">
        <v>2596</v>
      </c>
    </row>
    <row r="2747" spans="1:4" x14ac:dyDescent="0.25">
      <c r="A2747" t="s">
        <v>2658</v>
      </c>
      <c r="B2747" t="s">
        <v>942</v>
      </c>
      <c r="C2747">
        <v>17</v>
      </c>
      <c r="D2747" t="s">
        <v>2596</v>
      </c>
    </row>
    <row r="2748" spans="1:4" x14ac:dyDescent="0.25">
      <c r="A2748" t="s">
        <v>2658</v>
      </c>
      <c r="B2748" t="s">
        <v>819</v>
      </c>
      <c r="C2748">
        <v>18</v>
      </c>
      <c r="D2748" t="s">
        <v>2596</v>
      </c>
    </row>
    <row r="2749" spans="1:4" x14ac:dyDescent="0.25">
      <c r="A2749" t="s">
        <v>2658</v>
      </c>
      <c r="B2749" t="s">
        <v>857</v>
      </c>
      <c r="C2749">
        <v>19</v>
      </c>
      <c r="D2749" t="s">
        <v>2596</v>
      </c>
    </row>
    <row r="2750" spans="1:4" x14ac:dyDescent="0.25">
      <c r="A2750" t="s">
        <v>2658</v>
      </c>
      <c r="B2750" t="s">
        <v>858</v>
      </c>
      <c r="C2750">
        <v>20</v>
      </c>
      <c r="D2750" t="s">
        <v>2596</v>
      </c>
    </row>
    <row r="2751" spans="1:4" x14ac:dyDescent="0.25">
      <c r="A2751" t="s">
        <v>2658</v>
      </c>
      <c r="B2751" t="s">
        <v>859</v>
      </c>
      <c r="C2751">
        <v>21</v>
      </c>
      <c r="D2751" t="s">
        <v>2596</v>
      </c>
    </row>
    <row r="2752" spans="1:4" x14ac:dyDescent="0.25">
      <c r="A2752" t="s">
        <v>2658</v>
      </c>
      <c r="B2752" t="s">
        <v>2636</v>
      </c>
      <c r="C2752">
        <v>3</v>
      </c>
      <c r="D2752" t="s">
        <v>2610</v>
      </c>
    </row>
    <row r="2753" spans="1:4" x14ac:dyDescent="0.25">
      <c r="A2753" t="s">
        <v>2659</v>
      </c>
      <c r="B2753" t="s">
        <v>721</v>
      </c>
      <c r="C2753">
        <v>2</v>
      </c>
      <c r="D2753" t="s">
        <v>2594</v>
      </c>
    </row>
    <row r="2754" spans="1:4" x14ac:dyDescent="0.25">
      <c r="A2754" t="s">
        <v>2659</v>
      </c>
      <c r="B2754" t="s">
        <v>2593</v>
      </c>
      <c r="C2754">
        <v>7</v>
      </c>
      <c r="D2754" t="s">
        <v>2594</v>
      </c>
    </row>
    <row r="2755" spans="1:4" x14ac:dyDescent="0.25">
      <c r="A2755" t="s">
        <v>2659</v>
      </c>
      <c r="B2755" t="s">
        <v>2595</v>
      </c>
      <c r="C2755">
        <v>7</v>
      </c>
      <c r="D2755" t="s">
        <v>2594</v>
      </c>
    </row>
    <row r="2756" spans="1:4" x14ac:dyDescent="0.25">
      <c r="A2756" t="s">
        <v>2659</v>
      </c>
      <c r="B2756" t="s">
        <v>2593</v>
      </c>
      <c r="C2756">
        <v>3</v>
      </c>
      <c r="D2756" t="s">
        <v>2596</v>
      </c>
    </row>
    <row r="2757" spans="1:4" x14ac:dyDescent="0.25">
      <c r="A2757" t="s">
        <v>2659</v>
      </c>
      <c r="B2757" t="s">
        <v>2595</v>
      </c>
      <c r="C2757">
        <v>14</v>
      </c>
      <c r="D2757" t="s">
        <v>2596</v>
      </c>
    </row>
    <row r="2758" spans="1:4" x14ac:dyDescent="0.25">
      <c r="A2758" t="s">
        <v>2659</v>
      </c>
      <c r="B2758" t="s">
        <v>860</v>
      </c>
      <c r="C2758">
        <v>3</v>
      </c>
      <c r="D2758" t="s">
        <v>2596</v>
      </c>
    </row>
    <row r="2759" spans="1:4" x14ac:dyDescent="0.25">
      <c r="A2759" t="s">
        <v>2659</v>
      </c>
      <c r="B2759" t="s">
        <v>861</v>
      </c>
      <c r="C2759">
        <v>4</v>
      </c>
      <c r="D2759" t="s">
        <v>2596</v>
      </c>
    </row>
    <row r="2760" spans="1:4" x14ac:dyDescent="0.25">
      <c r="A2760" t="s">
        <v>2659</v>
      </c>
      <c r="B2760" t="s">
        <v>863</v>
      </c>
      <c r="C2760">
        <v>5</v>
      </c>
      <c r="D2760" t="s">
        <v>2596</v>
      </c>
    </row>
    <row r="2761" spans="1:4" x14ac:dyDescent="0.25">
      <c r="A2761" t="s">
        <v>2659</v>
      </c>
      <c r="B2761" t="s">
        <v>864</v>
      </c>
      <c r="C2761">
        <v>6</v>
      </c>
      <c r="D2761" t="s">
        <v>2596</v>
      </c>
    </row>
    <row r="2762" spans="1:4" x14ac:dyDescent="0.25">
      <c r="A2762" t="s">
        <v>2659</v>
      </c>
      <c r="B2762" t="s">
        <v>865</v>
      </c>
      <c r="C2762">
        <v>7</v>
      </c>
      <c r="D2762" t="s">
        <v>2596</v>
      </c>
    </row>
    <row r="2763" spans="1:4" x14ac:dyDescent="0.25">
      <c r="A2763" t="s">
        <v>2659</v>
      </c>
      <c r="B2763" t="s">
        <v>948</v>
      </c>
      <c r="C2763">
        <v>8</v>
      </c>
      <c r="D2763" t="s">
        <v>2596</v>
      </c>
    </row>
    <row r="2764" spans="1:4" x14ac:dyDescent="0.25">
      <c r="A2764" t="s">
        <v>2659</v>
      </c>
      <c r="B2764" t="s">
        <v>949</v>
      </c>
      <c r="C2764">
        <v>9</v>
      </c>
      <c r="D2764" t="s">
        <v>2596</v>
      </c>
    </row>
    <row r="2765" spans="1:4" x14ac:dyDescent="0.25">
      <c r="A2765" t="s">
        <v>2659</v>
      </c>
      <c r="B2765" t="s">
        <v>950</v>
      </c>
      <c r="C2765">
        <v>10</v>
      </c>
      <c r="D2765" t="s">
        <v>2596</v>
      </c>
    </row>
    <row r="2766" spans="1:4" x14ac:dyDescent="0.25">
      <c r="A2766" t="s">
        <v>2659</v>
      </c>
      <c r="B2766" t="s">
        <v>951</v>
      </c>
      <c r="C2766">
        <v>11</v>
      </c>
      <c r="D2766" t="s">
        <v>2596</v>
      </c>
    </row>
    <row r="2767" spans="1:4" x14ac:dyDescent="0.25">
      <c r="A2767" t="s">
        <v>2659</v>
      </c>
      <c r="B2767" t="s">
        <v>952</v>
      </c>
      <c r="C2767">
        <v>12</v>
      </c>
      <c r="D2767" t="s">
        <v>2596</v>
      </c>
    </row>
    <row r="2768" spans="1:4" x14ac:dyDescent="0.25">
      <c r="A2768" t="s">
        <v>2659</v>
      </c>
      <c r="B2768" t="s">
        <v>953</v>
      </c>
      <c r="C2768">
        <v>13</v>
      </c>
      <c r="D2768" t="s">
        <v>2596</v>
      </c>
    </row>
    <row r="2769" spans="1:4" x14ac:dyDescent="0.25">
      <c r="A2769" t="s">
        <v>2659</v>
      </c>
      <c r="B2769" t="s">
        <v>954</v>
      </c>
      <c r="C2769">
        <v>14</v>
      </c>
      <c r="D2769" t="s">
        <v>2596</v>
      </c>
    </row>
    <row r="2770" spans="1:4" x14ac:dyDescent="0.25">
      <c r="A2770" t="s">
        <v>2659</v>
      </c>
      <c r="B2770" t="s">
        <v>2636</v>
      </c>
      <c r="C2770">
        <v>3</v>
      </c>
      <c r="D2770" t="s">
        <v>2610</v>
      </c>
    </row>
    <row r="2771" spans="1:4" x14ac:dyDescent="0.25">
      <c r="A2771" t="s">
        <v>56</v>
      </c>
      <c r="B2771" t="s">
        <v>2291</v>
      </c>
      <c r="C2771">
        <v>1</v>
      </c>
      <c r="D2771" t="s">
        <v>2594</v>
      </c>
    </row>
    <row r="2772" spans="1:4" x14ac:dyDescent="0.25">
      <c r="A2772" t="s">
        <v>56</v>
      </c>
      <c r="B2772" t="s">
        <v>2593</v>
      </c>
      <c r="C2772">
        <v>5</v>
      </c>
      <c r="D2772" t="s">
        <v>2594</v>
      </c>
    </row>
    <row r="2773" spans="1:4" x14ac:dyDescent="0.25">
      <c r="A2773" t="s">
        <v>56</v>
      </c>
      <c r="B2773" t="s">
        <v>2595</v>
      </c>
      <c r="C2773">
        <v>5</v>
      </c>
      <c r="D2773" t="s">
        <v>2594</v>
      </c>
    </row>
    <row r="2774" spans="1:4" x14ac:dyDescent="0.25">
      <c r="A2774" t="s">
        <v>56</v>
      </c>
      <c r="B2774" t="s">
        <v>2593</v>
      </c>
      <c r="C2774">
        <v>2</v>
      </c>
      <c r="D2774" t="s">
        <v>2596</v>
      </c>
    </row>
    <row r="2775" spans="1:4" x14ac:dyDescent="0.25">
      <c r="A2775" t="s">
        <v>56</v>
      </c>
      <c r="B2775" t="s">
        <v>2595</v>
      </c>
      <c r="C2775">
        <v>9</v>
      </c>
      <c r="D2775" t="s">
        <v>2596</v>
      </c>
    </row>
    <row r="2776" spans="1:4" x14ac:dyDescent="0.25">
      <c r="A2776" t="s">
        <v>56</v>
      </c>
      <c r="B2776" t="s">
        <v>721</v>
      </c>
      <c r="C2776">
        <v>2</v>
      </c>
      <c r="D2776" t="s">
        <v>2596</v>
      </c>
    </row>
    <row r="2777" spans="1:4" x14ac:dyDescent="0.25">
      <c r="A2777" t="s">
        <v>56</v>
      </c>
      <c r="B2777" t="s">
        <v>599</v>
      </c>
      <c r="C2777">
        <v>3</v>
      </c>
      <c r="D2777" t="s">
        <v>2596</v>
      </c>
    </row>
    <row r="2778" spans="1:4" x14ac:dyDescent="0.25">
      <c r="A2778" t="s">
        <v>56</v>
      </c>
      <c r="B2778" t="s">
        <v>600</v>
      </c>
      <c r="C2778">
        <v>4</v>
      </c>
      <c r="D2778" t="s">
        <v>2596</v>
      </c>
    </row>
    <row r="2779" spans="1:4" x14ac:dyDescent="0.25">
      <c r="A2779" t="s">
        <v>56</v>
      </c>
      <c r="B2779" t="s">
        <v>601</v>
      </c>
      <c r="C2779">
        <v>5</v>
      </c>
      <c r="D2779" t="s">
        <v>2596</v>
      </c>
    </row>
    <row r="2780" spans="1:4" x14ac:dyDescent="0.25">
      <c r="A2780" t="s">
        <v>56</v>
      </c>
      <c r="B2780" t="s">
        <v>602</v>
      </c>
      <c r="C2780">
        <v>6</v>
      </c>
      <c r="D2780" t="s">
        <v>2596</v>
      </c>
    </row>
    <row r="2781" spans="1:4" x14ac:dyDescent="0.25">
      <c r="A2781" t="s">
        <v>56</v>
      </c>
      <c r="B2781" t="s">
        <v>603</v>
      </c>
      <c r="C2781">
        <v>7</v>
      </c>
      <c r="D2781" t="s">
        <v>2596</v>
      </c>
    </row>
    <row r="2782" spans="1:4" x14ac:dyDescent="0.25">
      <c r="A2782" t="s">
        <v>56</v>
      </c>
      <c r="B2782" t="s">
        <v>789</v>
      </c>
      <c r="C2782">
        <v>8</v>
      </c>
      <c r="D2782" t="s">
        <v>2596</v>
      </c>
    </row>
    <row r="2783" spans="1:4" x14ac:dyDescent="0.25">
      <c r="A2783" t="s">
        <v>56</v>
      </c>
      <c r="B2783" t="s">
        <v>790</v>
      </c>
      <c r="C2783">
        <v>9</v>
      </c>
      <c r="D2783" t="s">
        <v>2596</v>
      </c>
    </row>
    <row r="2784" spans="1:4" x14ac:dyDescent="0.25">
      <c r="A2784" t="s">
        <v>2660</v>
      </c>
      <c r="B2784" t="s">
        <v>2291</v>
      </c>
      <c r="C2784">
        <v>1</v>
      </c>
      <c r="D2784" t="s">
        <v>2594</v>
      </c>
    </row>
    <row r="2785" spans="1:4" x14ac:dyDescent="0.25">
      <c r="A2785" t="s">
        <v>2660</v>
      </c>
      <c r="B2785" t="s">
        <v>607</v>
      </c>
      <c r="C2785">
        <v>2</v>
      </c>
      <c r="D2785" t="s">
        <v>2594</v>
      </c>
    </row>
    <row r="2786" spans="1:4" x14ac:dyDescent="0.25">
      <c r="A2786" t="s">
        <v>2660</v>
      </c>
      <c r="B2786" t="s">
        <v>2593</v>
      </c>
      <c r="C2786">
        <v>5</v>
      </c>
      <c r="D2786" t="s">
        <v>2594</v>
      </c>
    </row>
    <row r="2787" spans="1:4" x14ac:dyDescent="0.25">
      <c r="A2787" t="s">
        <v>2660</v>
      </c>
      <c r="B2787" t="s">
        <v>2595</v>
      </c>
      <c r="C2787">
        <v>5</v>
      </c>
      <c r="D2787" t="s">
        <v>2594</v>
      </c>
    </row>
    <row r="2788" spans="1:4" x14ac:dyDescent="0.25">
      <c r="A2788" t="s">
        <v>2660</v>
      </c>
      <c r="B2788" t="s">
        <v>2593</v>
      </c>
      <c r="C2788">
        <v>3</v>
      </c>
      <c r="D2788" t="s">
        <v>2596</v>
      </c>
    </row>
    <row r="2789" spans="1:4" x14ac:dyDescent="0.25">
      <c r="A2789" t="s">
        <v>2660</v>
      </c>
      <c r="B2789" t="s">
        <v>2595</v>
      </c>
      <c r="C2789">
        <v>11</v>
      </c>
      <c r="D2789" t="s">
        <v>2596</v>
      </c>
    </row>
    <row r="2790" spans="1:4" x14ac:dyDescent="0.25">
      <c r="A2790" t="s">
        <v>2660</v>
      </c>
      <c r="B2790" t="s">
        <v>418</v>
      </c>
      <c r="C2790">
        <v>3</v>
      </c>
      <c r="D2790" t="s">
        <v>2596</v>
      </c>
    </row>
    <row r="2791" spans="1:4" x14ac:dyDescent="0.25">
      <c r="A2791" t="s">
        <v>2660</v>
      </c>
      <c r="B2791" t="s">
        <v>721</v>
      </c>
      <c r="C2791">
        <v>4</v>
      </c>
      <c r="D2791" t="s">
        <v>2596</v>
      </c>
    </row>
    <row r="2792" spans="1:4" x14ac:dyDescent="0.25">
      <c r="A2792" t="s">
        <v>2660</v>
      </c>
      <c r="B2792" t="s">
        <v>599</v>
      </c>
      <c r="C2792">
        <v>5</v>
      </c>
      <c r="D2792" t="s">
        <v>2596</v>
      </c>
    </row>
    <row r="2793" spans="1:4" x14ac:dyDescent="0.25">
      <c r="A2793" t="s">
        <v>2660</v>
      </c>
      <c r="B2793" t="s">
        <v>600</v>
      </c>
      <c r="C2793">
        <v>6</v>
      </c>
      <c r="D2793" t="s">
        <v>2596</v>
      </c>
    </row>
    <row r="2794" spans="1:4" x14ac:dyDescent="0.25">
      <c r="A2794" t="s">
        <v>2660</v>
      </c>
      <c r="B2794" t="s">
        <v>601</v>
      </c>
      <c r="C2794">
        <v>7</v>
      </c>
      <c r="D2794" t="s">
        <v>2596</v>
      </c>
    </row>
    <row r="2795" spans="1:4" x14ac:dyDescent="0.25">
      <c r="A2795" t="s">
        <v>2660</v>
      </c>
      <c r="B2795" t="s">
        <v>602</v>
      </c>
      <c r="C2795">
        <v>8</v>
      </c>
      <c r="D2795" t="s">
        <v>2596</v>
      </c>
    </row>
    <row r="2796" spans="1:4" x14ac:dyDescent="0.25">
      <c r="A2796" t="s">
        <v>2660</v>
      </c>
      <c r="B2796" t="s">
        <v>603</v>
      </c>
      <c r="C2796">
        <v>9</v>
      </c>
      <c r="D2796" t="s">
        <v>2596</v>
      </c>
    </row>
    <row r="2797" spans="1:4" x14ac:dyDescent="0.25">
      <c r="A2797" t="s">
        <v>2660</v>
      </c>
      <c r="B2797" t="s">
        <v>789</v>
      </c>
      <c r="C2797">
        <v>10</v>
      </c>
      <c r="D2797" t="s">
        <v>2596</v>
      </c>
    </row>
    <row r="2798" spans="1:4" x14ac:dyDescent="0.25">
      <c r="A2798" t="s">
        <v>2660</v>
      </c>
      <c r="B2798" t="s">
        <v>790</v>
      </c>
      <c r="C2798">
        <v>11</v>
      </c>
      <c r="D2798" t="s">
        <v>2596</v>
      </c>
    </row>
    <row r="2799" spans="1:4" x14ac:dyDescent="0.25">
      <c r="A2799" t="s">
        <v>58</v>
      </c>
      <c r="B2799" t="s">
        <v>917</v>
      </c>
      <c r="C2799">
        <v>1</v>
      </c>
      <c r="D2799" t="s">
        <v>2594</v>
      </c>
    </row>
    <row r="2800" spans="1:4" x14ac:dyDescent="0.25">
      <c r="A2800" t="s">
        <v>58</v>
      </c>
      <c r="B2800" t="s">
        <v>599</v>
      </c>
      <c r="C2800">
        <v>2</v>
      </c>
      <c r="D2800" t="s">
        <v>2594</v>
      </c>
    </row>
    <row r="2801" spans="1:4" x14ac:dyDescent="0.25">
      <c r="A2801" t="s">
        <v>58</v>
      </c>
      <c r="B2801" t="s">
        <v>2593</v>
      </c>
      <c r="C2801">
        <v>5</v>
      </c>
      <c r="D2801" t="s">
        <v>2594</v>
      </c>
    </row>
    <row r="2802" spans="1:4" x14ac:dyDescent="0.25">
      <c r="A2802" t="s">
        <v>58</v>
      </c>
      <c r="B2802" t="s">
        <v>2595</v>
      </c>
      <c r="C2802">
        <v>5</v>
      </c>
      <c r="D2802" t="s">
        <v>2594</v>
      </c>
    </row>
    <row r="2803" spans="1:4" x14ac:dyDescent="0.25">
      <c r="A2803" t="s">
        <v>58</v>
      </c>
      <c r="B2803" t="s">
        <v>2593</v>
      </c>
      <c r="C2803">
        <v>3</v>
      </c>
      <c r="D2803" t="s">
        <v>2596</v>
      </c>
    </row>
    <row r="2804" spans="1:4" x14ac:dyDescent="0.25">
      <c r="A2804" t="s">
        <v>58</v>
      </c>
      <c r="B2804" t="s">
        <v>2595</v>
      </c>
      <c r="C2804">
        <v>14</v>
      </c>
      <c r="D2804" t="s">
        <v>2596</v>
      </c>
    </row>
    <row r="2805" spans="1:4" x14ac:dyDescent="0.25">
      <c r="A2805" t="s">
        <v>58</v>
      </c>
      <c r="B2805" t="s">
        <v>721</v>
      </c>
      <c r="C2805">
        <v>3</v>
      </c>
      <c r="D2805" t="s">
        <v>2596</v>
      </c>
    </row>
    <row r="2806" spans="1:4" x14ac:dyDescent="0.25">
      <c r="A2806" t="s">
        <v>58</v>
      </c>
      <c r="B2806" t="s">
        <v>600</v>
      </c>
      <c r="C2806">
        <v>4</v>
      </c>
      <c r="D2806" t="s">
        <v>2596</v>
      </c>
    </row>
    <row r="2807" spans="1:4" x14ac:dyDescent="0.25">
      <c r="A2807" t="s">
        <v>58</v>
      </c>
      <c r="B2807" t="s">
        <v>601</v>
      </c>
      <c r="C2807">
        <v>5</v>
      </c>
      <c r="D2807" t="s">
        <v>2596</v>
      </c>
    </row>
    <row r="2808" spans="1:4" x14ac:dyDescent="0.25">
      <c r="A2808" t="s">
        <v>58</v>
      </c>
      <c r="B2808" t="s">
        <v>602</v>
      </c>
      <c r="C2808">
        <v>6</v>
      </c>
      <c r="D2808" t="s">
        <v>2596</v>
      </c>
    </row>
    <row r="2809" spans="1:4" x14ac:dyDescent="0.25">
      <c r="A2809" t="s">
        <v>58</v>
      </c>
      <c r="B2809" t="s">
        <v>789</v>
      </c>
      <c r="C2809">
        <v>7</v>
      </c>
      <c r="D2809" t="s">
        <v>2596</v>
      </c>
    </row>
    <row r="2810" spans="1:4" x14ac:dyDescent="0.25">
      <c r="A2810" t="s">
        <v>58</v>
      </c>
      <c r="B2810" t="s">
        <v>790</v>
      </c>
      <c r="C2810">
        <v>8</v>
      </c>
      <c r="D2810" t="s">
        <v>2596</v>
      </c>
    </row>
    <row r="2811" spans="1:4" x14ac:dyDescent="0.25">
      <c r="A2811" t="s">
        <v>58</v>
      </c>
      <c r="B2811" t="s">
        <v>604</v>
      </c>
      <c r="C2811">
        <v>9</v>
      </c>
      <c r="D2811" t="s">
        <v>2596</v>
      </c>
    </row>
    <row r="2812" spans="1:4" x14ac:dyDescent="0.25">
      <c r="A2812" t="s">
        <v>58</v>
      </c>
      <c r="B2812" t="s">
        <v>815</v>
      </c>
      <c r="C2812">
        <v>10</v>
      </c>
      <c r="D2812" t="s">
        <v>2596</v>
      </c>
    </row>
    <row r="2813" spans="1:4" x14ac:dyDescent="0.25">
      <c r="A2813" t="s">
        <v>58</v>
      </c>
      <c r="B2813" t="s">
        <v>816</v>
      </c>
      <c r="C2813">
        <v>11</v>
      </c>
      <c r="D2813" t="s">
        <v>2596</v>
      </c>
    </row>
    <row r="2814" spans="1:4" x14ac:dyDescent="0.25">
      <c r="A2814" t="s">
        <v>58</v>
      </c>
      <c r="B2814" t="s">
        <v>817</v>
      </c>
      <c r="C2814">
        <v>12</v>
      </c>
      <c r="D2814" t="s">
        <v>2596</v>
      </c>
    </row>
    <row r="2815" spans="1:4" x14ac:dyDescent="0.25">
      <c r="A2815" t="s">
        <v>58</v>
      </c>
      <c r="B2815" t="s">
        <v>818</v>
      </c>
      <c r="C2815">
        <v>13</v>
      </c>
      <c r="D2815" t="s">
        <v>2596</v>
      </c>
    </row>
    <row r="2816" spans="1:4" x14ac:dyDescent="0.25">
      <c r="A2816" t="s">
        <v>58</v>
      </c>
      <c r="B2816" t="s">
        <v>916</v>
      </c>
      <c r="C2816">
        <v>14</v>
      </c>
      <c r="D2816" t="s">
        <v>2596</v>
      </c>
    </row>
    <row r="2817" spans="1:4" x14ac:dyDescent="0.25">
      <c r="A2817" t="s">
        <v>2661</v>
      </c>
      <c r="B2817" t="s">
        <v>917</v>
      </c>
      <c r="C2817">
        <v>1</v>
      </c>
      <c r="D2817" t="s">
        <v>2594</v>
      </c>
    </row>
    <row r="2818" spans="1:4" x14ac:dyDescent="0.25">
      <c r="A2818" t="s">
        <v>2661</v>
      </c>
      <c r="B2818" t="s">
        <v>607</v>
      </c>
      <c r="C2818">
        <v>2</v>
      </c>
      <c r="D2818" t="s">
        <v>2594</v>
      </c>
    </row>
    <row r="2819" spans="1:4" x14ac:dyDescent="0.25">
      <c r="A2819" t="s">
        <v>2661</v>
      </c>
      <c r="B2819" t="s">
        <v>599</v>
      </c>
      <c r="C2819">
        <v>3</v>
      </c>
      <c r="D2819" t="s">
        <v>2594</v>
      </c>
    </row>
    <row r="2820" spans="1:4" x14ac:dyDescent="0.25">
      <c r="A2820" t="s">
        <v>2661</v>
      </c>
      <c r="B2820" t="s">
        <v>2593</v>
      </c>
      <c r="C2820">
        <v>5</v>
      </c>
      <c r="D2820" t="s">
        <v>2594</v>
      </c>
    </row>
    <row r="2821" spans="1:4" x14ac:dyDescent="0.25">
      <c r="A2821" t="s">
        <v>2661</v>
      </c>
      <c r="B2821" t="s">
        <v>2595</v>
      </c>
      <c r="C2821">
        <v>5</v>
      </c>
      <c r="D2821" t="s">
        <v>2594</v>
      </c>
    </row>
    <row r="2822" spans="1:4" x14ac:dyDescent="0.25">
      <c r="A2822" t="s">
        <v>2661</v>
      </c>
      <c r="B2822" t="s">
        <v>2593</v>
      </c>
      <c r="C2822">
        <v>4</v>
      </c>
      <c r="D2822" t="s">
        <v>2596</v>
      </c>
    </row>
    <row r="2823" spans="1:4" x14ac:dyDescent="0.25">
      <c r="A2823" t="s">
        <v>2661</v>
      </c>
      <c r="B2823" t="s">
        <v>2595</v>
      </c>
      <c r="C2823">
        <v>16</v>
      </c>
      <c r="D2823" t="s">
        <v>2596</v>
      </c>
    </row>
    <row r="2824" spans="1:4" x14ac:dyDescent="0.25">
      <c r="A2824" t="s">
        <v>2661</v>
      </c>
      <c r="B2824" t="s">
        <v>418</v>
      </c>
      <c r="C2824">
        <v>4</v>
      </c>
      <c r="D2824" t="s">
        <v>2596</v>
      </c>
    </row>
    <row r="2825" spans="1:4" x14ac:dyDescent="0.25">
      <c r="A2825" t="s">
        <v>2661</v>
      </c>
      <c r="B2825" t="s">
        <v>721</v>
      </c>
      <c r="C2825">
        <v>5</v>
      </c>
      <c r="D2825" t="s">
        <v>2596</v>
      </c>
    </row>
    <row r="2826" spans="1:4" x14ac:dyDescent="0.25">
      <c r="A2826" t="s">
        <v>2661</v>
      </c>
      <c r="B2826" t="s">
        <v>600</v>
      </c>
      <c r="C2826">
        <v>6</v>
      </c>
      <c r="D2826" t="s">
        <v>2596</v>
      </c>
    </row>
    <row r="2827" spans="1:4" x14ac:dyDescent="0.25">
      <c r="A2827" t="s">
        <v>2661</v>
      </c>
      <c r="B2827" t="s">
        <v>601</v>
      </c>
      <c r="C2827">
        <v>7</v>
      </c>
      <c r="D2827" t="s">
        <v>2596</v>
      </c>
    </row>
    <row r="2828" spans="1:4" x14ac:dyDescent="0.25">
      <c r="A2828" t="s">
        <v>2661</v>
      </c>
      <c r="B2828" t="s">
        <v>602</v>
      </c>
      <c r="C2828">
        <v>8</v>
      </c>
      <c r="D2828" t="s">
        <v>2596</v>
      </c>
    </row>
    <row r="2829" spans="1:4" x14ac:dyDescent="0.25">
      <c r="A2829" t="s">
        <v>2661</v>
      </c>
      <c r="B2829" t="s">
        <v>789</v>
      </c>
      <c r="C2829">
        <v>9</v>
      </c>
      <c r="D2829" t="s">
        <v>2596</v>
      </c>
    </row>
    <row r="2830" spans="1:4" x14ac:dyDescent="0.25">
      <c r="A2830" t="s">
        <v>2661</v>
      </c>
      <c r="B2830" t="s">
        <v>790</v>
      </c>
      <c r="C2830">
        <v>10</v>
      </c>
      <c r="D2830" t="s">
        <v>2596</v>
      </c>
    </row>
    <row r="2831" spans="1:4" x14ac:dyDescent="0.25">
      <c r="A2831" t="s">
        <v>2661</v>
      </c>
      <c r="B2831" t="s">
        <v>604</v>
      </c>
      <c r="C2831">
        <v>11</v>
      </c>
      <c r="D2831" t="s">
        <v>2596</v>
      </c>
    </row>
    <row r="2832" spans="1:4" x14ac:dyDescent="0.25">
      <c r="A2832" t="s">
        <v>2661</v>
      </c>
      <c r="B2832" t="s">
        <v>815</v>
      </c>
      <c r="C2832">
        <v>12</v>
      </c>
      <c r="D2832" t="s">
        <v>2596</v>
      </c>
    </row>
    <row r="2833" spans="1:4" x14ac:dyDescent="0.25">
      <c r="A2833" t="s">
        <v>2661</v>
      </c>
      <c r="B2833" t="s">
        <v>816</v>
      </c>
      <c r="C2833">
        <v>13</v>
      </c>
      <c r="D2833" t="s">
        <v>2596</v>
      </c>
    </row>
    <row r="2834" spans="1:4" x14ac:dyDescent="0.25">
      <c r="A2834" t="s">
        <v>2661</v>
      </c>
      <c r="B2834" t="s">
        <v>817</v>
      </c>
      <c r="C2834">
        <v>14</v>
      </c>
      <c r="D2834" t="s">
        <v>2596</v>
      </c>
    </row>
    <row r="2835" spans="1:4" x14ac:dyDescent="0.25">
      <c r="A2835" t="s">
        <v>2661</v>
      </c>
      <c r="B2835" t="s">
        <v>818</v>
      </c>
      <c r="C2835">
        <v>15</v>
      </c>
      <c r="D2835" t="s">
        <v>2596</v>
      </c>
    </row>
    <row r="2836" spans="1:4" x14ac:dyDescent="0.25">
      <c r="A2836" t="s">
        <v>2661</v>
      </c>
      <c r="B2836" t="s">
        <v>916</v>
      </c>
      <c r="C2836">
        <v>16</v>
      </c>
      <c r="D2836" t="s">
        <v>2596</v>
      </c>
    </row>
    <row r="2837" spans="1:4" x14ac:dyDescent="0.25">
      <c r="A2837" t="s">
        <v>60</v>
      </c>
      <c r="B2837" t="s">
        <v>945</v>
      </c>
      <c r="C2837">
        <v>1</v>
      </c>
      <c r="D2837" t="s">
        <v>2594</v>
      </c>
    </row>
    <row r="2838" spans="1:4" x14ac:dyDescent="0.25">
      <c r="A2838" t="s">
        <v>60</v>
      </c>
      <c r="B2838" t="s">
        <v>721</v>
      </c>
      <c r="C2838">
        <v>2</v>
      </c>
      <c r="D2838" t="s">
        <v>2594</v>
      </c>
    </row>
    <row r="2839" spans="1:4" x14ac:dyDescent="0.25">
      <c r="A2839" t="s">
        <v>60</v>
      </c>
      <c r="B2839" t="s">
        <v>2593</v>
      </c>
      <c r="C2839">
        <v>8</v>
      </c>
      <c r="D2839" t="s">
        <v>2594</v>
      </c>
    </row>
    <row r="2840" spans="1:4" x14ac:dyDescent="0.25">
      <c r="A2840" t="s">
        <v>60</v>
      </c>
      <c r="B2840" t="s">
        <v>2595</v>
      </c>
      <c r="C2840">
        <v>8</v>
      </c>
      <c r="D2840" t="s">
        <v>2594</v>
      </c>
    </row>
    <row r="2841" spans="1:4" x14ac:dyDescent="0.25">
      <c r="A2841" t="s">
        <v>60</v>
      </c>
      <c r="B2841" t="s">
        <v>2593</v>
      </c>
      <c r="C2841">
        <v>3</v>
      </c>
      <c r="D2841" t="s">
        <v>2596</v>
      </c>
    </row>
    <row r="2842" spans="1:4" x14ac:dyDescent="0.25">
      <c r="A2842" t="s">
        <v>60</v>
      </c>
      <c r="B2842" t="s">
        <v>2595</v>
      </c>
      <c r="C2842">
        <v>11</v>
      </c>
      <c r="D2842" t="s">
        <v>2596</v>
      </c>
    </row>
    <row r="2843" spans="1:4" x14ac:dyDescent="0.25">
      <c r="A2843" t="s">
        <v>60</v>
      </c>
      <c r="B2843" t="s">
        <v>600</v>
      </c>
      <c r="C2843">
        <v>3</v>
      </c>
      <c r="D2843" t="s">
        <v>2596</v>
      </c>
    </row>
    <row r="2844" spans="1:4" x14ac:dyDescent="0.25">
      <c r="A2844" t="s">
        <v>60</v>
      </c>
      <c r="B2844" t="s">
        <v>601</v>
      </c>
      <c r="C2844">
        <v>4</v>
      </c>
      <c r="D2844" t="s">
        <v>2596</v>
      </c>
    </row>
    <row r="2845" spans="1:4" x14ac:dyDescent="0.25">
      <c r="A2845" t="s">
        <v>60</v>
      </c>
      <c r="B2845" t="s">
        <v>602</v>
      </c>
      <c r="C2845">
        <v>5</v>
      </c>
      <c r="D2845" t="s">
        <v>2596</v>
      </c>
    </row>
    <row r="2846" spans="1:4" x14ac:dyDescent="0.25">
      <c r="A2846" t="s">
        <v>60</v>
      </c>
      <c r="B2846" t="s">
        <v>603</v>
      </c>
      <c r="C2846">
        <v>6</v>
      </c>
      <c r="D2846" t="s">
        <v>2596</v>
      </c>
    </row>
    <row r="2847" spans="1:4" x14ac:dyDescent="0.25">
      <c r="A2847" t="s">
        <v>60</v>
      </c>
      <c r="B2847" t="s">
        <v>789</v>
      </c>
      <c r="C2847">
        <v>7</v>
      </c>
      <c r="D2847" t="s">
        <v>2596</v>
      </c>
    </row>
    <row r="2848" spans="1:4" x14ac:dyDescent="0.25">
      <c r="A2848" t="s">
        <v>60</v>
      </c>
      <c r="B2848" t="s">
        <v>790</v>
      </c>
      <c r="C2848">
        <v>8</v>
      </c>
      <c r="D2848" t="s">
        <v>2596</v>
      </c>
    </row>
    <row r="2849" spans="1:4" x14ac:dyDescent="0.25">
      <c r="A2849" t="s">
        <v>60</v>
      </c>
      <c r="B2849" t="s">
        <v>604</v>
      </c>
      <c r="C2849">
        <v>9</v>
      </c>
      <c r="D2849" t="s">
        <v>2596</v>
      </c>
    </row>
    <row r="2850" spans="1:4" x14ac:dyDescent="0.25">
      <c r="A2850" t="s">
        <v>60</v>
      </c>
      <c r="B2850" t="s">
        <v>815</v>
      </c>
      <c r="C2850">
        <v>10</v>
      </c>
      <c r="D2850" t="s">
        <v>2596</v>
      </c>
    </row>
    <row r="2851" spans="1:4" x14ac:dyDescent="0.25">
      <c r="A2851" t="s">
        <v>60</v>
      </c>
      <c r="B2851" t="s">
        <v>816</v>
      </c>
      <c r="C2851">
        <v>11</v>
      </c>
      <c r="D2851" t="s">
        <v>2596</v>
      </c>
    </row>
    <row r="2852" spans="1:4" x14ac:dyDescent="0.25">
      <c r="A2852" t="s">
        <v>60</v>
      </c>
      <c r="B2852" t="s">
        <v>2636</v>
      </c>
      <c r="C2852">
        <v>3</v>
      </c>
      <c r="D2852" t="s">
        <v>2610</v>
      </c>
    </row>
    <row r="2853" spans="1:4" x14ac:dyDescent="0.25">
      <c r="A2853" t="s">
        <v>61</v>
      </c>
      <c r="B2853" t="s">
        <v>721</v>
      </c>
      <c r="C2853">
        <v>2</v>
      </c>
      <c r="D2853" t="s">
        <v>2594</v>
      </c>
    </row>
    <row r="2854" spans="1:4" x14ac:dyDescent="0.25">
      <c r="A2854" t="s">
        <v>61</v>
      </c>
      <c r="B2854" t="s">
        <v>2593</v>
      </c>
      <c r="C2854">
        <v>8</v>
      </c>
      <c r="D2854" t="s">
        <v>2594</v>
      </c>
    </row>
    <row r="2855" spans="1:4" x14ac:dyDescent="0.25">
      <c r="A2855" t="s">
        <v>61</v>
      </c>
      <c r="B2855" t="s">
        <v>2595</v>
      </c>
      <c r="C2855">
        <v>8</v>
      </c>
      <c r="D2855" t="s">
        <v>2594</v>
      </c>
    </row>
    <row r="2856" spans="1:4" x14ac:dyDescent="0.25">
      <c r="A2856" t="s">
        <v>61</v>
      </c>
      <c r="B2856" t="s">
        <v>2593</v>
      </c>
      <c r="C2856">
        <v>3</v>
      </c>
      <c r="D2856" t="s">
        <v>2596</v>
      </c>
    </row>
    <row r="2857" spans="1:4" x14ac:dyDescent="0.25">
      <c r="A2857" t="s">
        <v>61</v>
      </c>
      <c r="B2857" t="s">
        <v>2595</v>
      </c>
      <c r="C2857">
        <v>14</v>
      </c>
      <c r="D2857" t="s">
        <v>2596</v>
      </c>
    </row>
    <row r="2858" spans="1:4" x14ac:dyDescent="0.25">
      <c r="A2858" t="s">
        <v>61</v>
      </c>
      <c r="B2858" t="s">
        <v>817</v>
      </c>
      <c r="C2858">
        <v>3</v>
      </c>
      <c r="D2858" t="s">
        <v>2596</v>
      </c>
    </row>
    <row r="2859" spans="1:4" x14ac:dyDescent="0.25">
      <c r="A2859" t="s">
        <v>61</v>
      </c>
      <c r="B2859" t="s">
        <v>818</v>
      </c>
      <c r="C2859">
        <v>4</v>
      </c>
      <c r="D2859" t="s">
        <v>2596</v>
      </c>
    </row>
    <row r="2860" spans="1:4" x14ac:dyDescent="0.25">
      <c r="A2860" t="s">
        <v>61</v>
      </c>
      <c r="B2860" t="s">
        <v>916</v>
      </c>
      <c r="C2860">
        <v>5</v>
      </c>
      <c r="D2860" t="s">
        <v>2596</v>
      </c>
    </row>
    <row r="2861" spans="1:4" x14ac:dyDescent="0.25">
      <c r="A2861" t="s">
        <v>61</v>
      </c>
      <c r="B2861" t="s">
        <v>942</v>
      </c>
      <c r="C2861">
        <v>6</v>
      </c>
      <c r="D2861" t="s">
        <v>2596</v>
      </c>
    </row>
    <row r="2862" spans="1:4" x14ac:dyDescent="0.25">
      <c r="A2862" t="s">
        <v>61</v>
      </c>
      <c r="B2862" t="s">
        <v>819</v>
      </c>
      <c r="C2862">
        <v>7</v>
      </c>
      <c r="D2862" t="s">
        <v>2596</v>
      </c>
    </row>
    <row r="2863" spans="1:4" x14ac:dyDescent="0.25">
      <c r="A2863" t="s">
        <v>61</v>
      </c>
      <c r="B2863" t="s">
        <v>857</v>
      </c>
      <c r="C2863">
        <v>8</v>
      </c>
      <c r="D2863" t="s">
        <v>2596</v>
      </c>
    </row>
    <row r="2864" spans="1:4" x14ac:dyDescent="0.25">
      <c r="A2864" t="s">
        <v>61</v>
      </c>
      <c r="B2864" t="s">
        <v>859</v>
      </c>
      <c r="C2864">
        <v>9</v>
      </c>
      <c r="D2864" t="s">
        <v>2596</v>
      </c>
    </row>
    <row r="2865" spans="1:4" x14ac:dyDescent="0.25">
      <c r="A2865" t="s">
        <v>61</v>
      </c>
      <c r="B2865" t="s">
        <v>860</v>
      </c>
      <c r="C2865">
        <v>10</v>
      </c>
      <c r="D2865" t="s">
        <v>2596</v>
      </c>
    </row>
    <row r="2866" spans="1:4" x14ac:dyDescent="0.25">
      <c r="A2866" t="s">
        <v>61</v>
      </c>
      <c r="B2866" t="s">
        <v>861</v>
      </c>
      <c r="C2866">
        <v>11</v>
      </c>
      <c r="D2866" t="s">
        <v>2596</v>
      </c>
    </row>
    <row r="2867" spans="1:4" x14ac:dyDescent="0.25">
      <c r="A2867" t="s">
        <v>61</v>
      </c>
      <c r="B2867" t="s">
        <v>862</v>
      </c>
      <c r="C2867">
        <v>12</v>
      </c>
      <c r="D2867" t="s">
        <v>2596</v>
      </c>
    </row>
    <row r="2868" spans="1:4" x14ac:dyDescent="0.25">
      <c r="A2868" t="s">
        <v>61</v>
      </c>
      <c r="B2868" t="s">
        <v>863</v>
      </c>
      <c r="C2868">
        <v>13</v>
      </c>
      <c r="D2868" t="s">
        <v>2596</v>
      </c>
    </row>
    <row r="2869" spans="1:4" x14ac:dyDescent="0.25">
      <c r="A2869" t="s">
        <v>61</v>
      </c>
      <c r="B2869" t="s">
        <v>864</v>
      </c>
      <c r="C2869">
        <v>14</v>
      </c>
      <c r="D2869" t="s">
        <v>2596</v>
      </c>
    </row>
    <row r="2870" spans="1:4" x14ac:dyDescent="0.25">
      <c r="A2870" t="s">
        <v>61</v>
      </c>
      <c r="B2870" t="s">
        <v>2636</v>
      </c>
      <c r="C2870">
        <v>3</v>
      </c>
      <c r="D2870" t="s">
        <v>2610</v>
      </c>
    </row>
    <row r="2871" spans="1:4" x14ac:dyDescent="0.25">
      <c r="A2871" t="s">
        <v>2662</v>
      </c>
      <c r="B2871" t="s">
        <v>945</v>
      </c>
      <c r="C2871">
        <v>1</v>
      </c>
      <c r="D2871" t="s">
        <v>2594</v>
      </c>
    </row>
    <row r="2872" spans="1:4" x14ac:dyDescent="0.25">
      <c r="A2872" t="s">
        <v>2662</v>
      </c>
      <c r="B2872" t="s">
        <v>607</v>
      </c>
      <c r="C2872">
        <v>2</v>
      </c>
      <c r="D2872" t="s">
        <v>2594</v>
      </c>
    </row>
    <row r="2873" spans="1:4" x14ac:dyDescent="0.25">
      <c r="A2873" t="s">
        <v>2662</v>
      </c>
      <c r="B2873" t="s">
        <v>721</v>
      </c>
      <c r="C2873">
        <v>3</v>
      </c>
      <c r="D2873" t="s">
        <v>2594</v>
      </c>
    </row>
    <row r="2874" spans="1:4" x14ac:dyDescent="0.25">
      <c r="A2874" t="s">
        <v>2662</v>
      </c>
      <c r="B2874" t="s">
        <v>2593</v>
      </c>
      <c r="C2874">
        <v>8</v>
      </c>
      <c r="D2874" t="s">
        <v>2594</v>
      </c>
    </row>
    <row r="2875" spans="1:4" x14ac:dyDescent="0.25">
      <c r="A2875" t="s">
        <v>2662</v>
      </c>
      <c r="B2875" t="s">
        <v>2595</v>
      </c>
      <c r="C2875">
        <v>8</v>
      </c>
      <c r="D2875" t="s">
        <v>2594</v>
      </c>
    </row>
    <row r="2876" spans="1:4" x14ac:dyDescent="0.25">
      <c r="A2876" t="s">
        <v>2662</v>
      </c>
      <c r="B2876" t="s">
        <v>2593</v>
      </c>
      <c r="C2876">
        <v>4</v>
      </c>
      <c r="D2876" t="s">
        <v>2596</v>
      </c>
    </row>
    <row r="2877" spans="1:4" x14ac:dyDescent="0.25">
      <c r="A2877" t="s">
        <v>2662</v>
      </c>
      <c r="B2877" t="s">
        <v>2595</v>
      </c>
      <c r="C2877">
        <v>13</v>
      </c>
      <c r="D2877" t="s">
        <v>2596</v>
      </c>
    </row>
    <row r="2878" spans="1:4" x14ac:dyDescent="0.25">
      <c r="A2878" t="s">
        <v>2662</v>
      </c>
      <c r="B2878" t="s">
        <v>418</v>
      </c>
      <c r="C2878">
        <v>4</v>
      </c>
      <c r="D2878" t="s">
        <v>2596</v>
      </c>
    </row>
    <row r="2879" spans="1:4" x14ac:dyDescent="0.25">
      <c r="A2879" t="s">
        <v>2662</v>
      </c>
      <c r="B2879" t="s">
        <v>600</v>
      </c>
      <c r="C2879">
        <v>5</v>
      </c>
      <c r="D2879" t="s">
        <v>2596</v>
      </c>
    </row>
    <row r="2880" spans="1:4" x14ac:dyDescent="0.25">
      <c r="A2880" t="s">
        <v>2662</v>
      </c>
      <c r="B2880" t="s">
        <v>601</v>
      </c>
      <c r="C2880">
        <v>6</v>
      </c>
      <c r="D2880" t="s">
        <v>2596</v>
      </c>
    </row>
    <row r="2881" spans="1:4" x14ac:dyDescent="0.25">
      <c r="A2881" t="s">
        <v>2662</v>
      </c>
      <c r="B2881" t="s">
        <v>602</v>
      </c>
      <c r="C2881">
        <v>7</v>
      </c>
      <c r="D2881" t="s">
        <v>2596</v>
      </c>
    </row>
    <row r="2882" spans="1:4" x14ac:dyDescent="0.25">
      <c r="A2882" t="s">
        <v>2662</v>
      </c>
      <c r="B2882" t="s">
        <v>603</v>
      </c>
      <c r="C2882">
        <v>8</v>
      </c>
      <c r="D2882" t="s">
        <v>2596</v>
      </c>
    </row>
    <row r="2883" spans="1:4" x14ac:dyDescent="0.25">
      <c r="A2883" t="s">
        <v>2662</v>
      </c>
      <c r="B2883" t="s">
        <v>789</v>
      </c>
      <c r="C2883">
        <v>9</v>
      </c>
      <c r="D2883" t="s">
        <v>2596</v>
      </c>
    </row>
    <row r="2884" spans="1:4" x14ac:dyDescent="0.25">
      <c r="A2884" t="s">
        <v>2662</v>
      </c>
      <c r="B2884" t="s">
        <v>790</v>
      </c>
      <c r="C2884">
        <v>10</v>
      </c>
      <c r="D2884" t="s">
        <v>2596</v>
      </c>
    </row>
    <row r="2885" spans="1:4" x14ac:dyDescent="0.25">
      <c r="A2885" t="s">
        <v>2662</v>
      </c>
      <c r="B2885" t="s">
        <v>604</v>
      </c>
      <c r="C2885">
        <v>11</v>
      </c>
      <c r="D2885" t="s">
        <v>2596</v>
      </c>
    </row>
    <row r="2886" spans="1:4" x14ac:dyDescent="0.25">
      <c r="A2886" t="s">
        <v>2662</v>
      </c>
      <c r="B2886" t="s">
        <v>815</v>
      </c>
      <c r="C2886">
        <v>12</v>
      </c>
      <c r="D2886" t="s">
        <v>2596</v>
      </c>
    </row>
    <row r="2887" spans="1:4" x14ac:dyDescent="0.25">
      <c r="A2887" t="s">
        <v>2662</v>
      </c>
      <c r="B2887" t="s">
        <v>816</v>
      </c>
      <c r="C2887">
        <v>13</v>
      </c>
      <c r="D2887" t="s">
        <v>2596</v>
      </c>
    </row>
    <row r="2888" spans="1:4" x14ac:dyDescent="0.25">
      <c r="A2888" t="s">
        <v>2662</v>
      </c>
      <c r="B2888" t="s">
        <v>2636</v>
      </c>
      <c r="C2888">
        <v>3</v>
      </c>
      <c r="D2888" t="s">
        <v>2610</v>
      </c>
    </row>
    <row r="2889" spans="1:4" x14ac:dyDescent="0.25">
      <c r="A2889" t="s">
        <v>2663</v>
      </c>
      <c r="B2889" t="s">
        <v>721</v>
      </c>
      <c r="C2889">
        <v>2</v>
      </c>
      <c r="D2889" t="s">
        <v>2594</v>
      </c>
    </row>
    <row r="2890" spans="1:4" x14ac:dyDescent="0.25">
      <c r="A2890" t="s">
        <v>2663</v>
      </c>
      <c r="B2890" t="s">
        <v>2593</v>
      </c>
      <c r="C2890">
        <v>8</v>
      </c>
      <c r="D2890" t="s">
        <v>2594</v>
      </c>
    </row>
    <row r="2891" spans="1:4" x14ac:dyDescent="0.25">
      <c r="A2891" t="s">
        <v>2663</v>
      </c>
      <c r="B2891" t="s">
        <v>2595</v>
      </c>
      <c r="C2891">
        <v>8</v>
      </c>
      <c r="D2891" t="s">
        <v>2594</v>
      </c>
    </row>
    <row r="2892" spans="1:4" x14ac:dyDescent="0.25">
      <c r="A2892" t="s">
        <v>2663</v>
      </c>
      <c r="B2892" t="s">
        <v>2593</v>
      </c>
      <c r="C2892">
        <v>3</v>
      </c>
      <c r="D2892" t="s">
        <v>2596</v>
      </c>
    </row>
    <row r="2893" spans="1:4" x14ac:dyDescent="0.25">
      <c r="A2893" t="s">
        <v>2663</v>
      </c>
      <c r="B2893" t="s">
        <v>2595</v>
      </c>
      <c r="C2893">
        <v>14</v>
      </c>
      <c r="D2893" t="s">
        <v>2596</v>
      </c>
    </row>
    <row r="2894" spans="1:4" x14ac:dyDescent="0.25">
      <c r="A2894" t="s">
        <v>2663</v>
      </c>
      <c r="B2894" t="s">
        <v>817</v>
      </c>
      <c r="C2894">
        <v>3</v>
      </c>
      <c r="D2894" t="s">
        <v>2596</v>
      </c>
    </row>
    <row r="2895" spans="1:4" x14ac:dyDescent="0.25">
      <c r="A2895" t="s">
        <v>2663</v>
      </c>
      <c r="B2895" t="s">
        <v>818</v>
      </c>
      <c r="C2895">
        <v>4</v>
      </c>
      <c r="D2895" t="s">
        <v>2596</v>
      </c>
    </row>
    <row r="2896" spans="1:4" x14ac:dyDescent="0.25">
      <c r="A2896" t="s">
        <v>2663</v>
      </c>
      <c r="B2896" t="s">
        <v>916</v>
      </c>
      <c r="C2896">
        <v>5</v>
      </c>
      <c r="D2896" t="s">
        <v>2596</v>
      </c>
    </row>
    <row r="2897" spans="1:4" x14ac:dyDescent="0.25">
      <c r="A2897" t="s">
        <v>2663</v>
      </c>
      <c r="B2897" t="s">
        <v>942</v>
      </c>
      <c r="C2897">
        <v>6</v>
      </c>
      <c r="D2897" t="s">
        <v>2596</v>
      </c>
    </row>
    <row r="2898" spans="1:4" x14ac:dyDescent="0.25">
      <c r="A2898" t="s">
        <v>2663</v>
      </c>
      <c r="B2898" t="s">
        <v>819</v>
      </c>
      <c r="C2898">
        <v>7</v>
      </c>
      <c r="D2898" t="s">
        <v>2596</v>
      </c>
    </row>
    <row r="2899" spans="1:4" x14ac:dyDescent="0.25">
      <c r="A2899" t="s">
        <v>2663</v>
      </c>
      <c r="B2899" t="s">
        <v>857</v>
      </c>
      <c r="C2899">
        <v>8</v>
      </c>
      <c r="D2899" t="s">
        <v>2596</v>
      </c>
    </row>
    <row r="2900" spans="1:4" x14ac:dyDescent="0.25">
      <c r="A2900" t="s">
        <v>2663</v>
      </c>
      <c r="B2900" t="s">
        <v>859</v>
      </c>
      <c r="C2900">
        <v>9</v>
      </c>
      <c r="D2900" t="s">
        <v>2596</v>
      </c>
    </row>
    <row r="2901" spans="1:4" x14ac:dyDescent="0.25">
      <c r="A2901" t="s">
        <v>2663</v>
      </c>
      <c r="B2901" t="s">
        <v>860</v>
      </c>
      <c r="C2901">
        <v>10</v>
      </c>
      <c r="D2901" t="s">
        <v>2596</v>
      </c>
    </row>
    <row r="2902" spans="1:4" x14ac:dyDescent="0.25">
      <c r="A2902" t="s">
        <v>2663</v>
      </c>
      <c r="B2902" t="s">
        <v>861</v>
      </c>
      <c r="C2902">
        <v>11</v>
      </c>
      <c r="D2902" t="s">
        <v>2596</v>
      </c>
    </row>
    <row r="2903" spans="1:4" x14ac:dyDescent="0.25">
      <c r="A2903" t="s">
        <v>2663</v>
      </c>
      <c r="B2903" t="s">
        <v>862</v>
      </c>
      <c r="C2903">
        <v>12</v>
      </c>
      <c r="D2903" t="s">
        <v>2596</v>
      </c>
    </row>
    <row r="2904" spans="1:4" x14ac:dyDescent="0.25">
      <c r="A2904" t="s">
        <v>2663</v>
      </c>
      <c r="B2904" t="s">
        <v>863</v>
      </c>
      <c r="C2904">
        <v>13</v>
      </c>
      <c r="D2904" t="s">
        <v>2596</v>
      </c>
    </row>
    <row r="2905" spans="1:4" x14ac:dyDescent="0.25">
      <c r="A2905" t="s">
        <v>2663</v>
      </c>
      <c r="B2905" t="s">
        <v>864</v>
      </c>
      <c r="C2905">
        <v>14</v>
      </c>
      <c r="D2905" t="s">
        <v>2596</v>
      </c>
    </row>
    <row r="2906" spans="1:4" x14ac:dyDescent="0.25">
      <c r="A2906" t="s">
        <v>2663</v>
      </c>
      <c r="B2906" t="s">
        <v>2636</v>
      </c>
      <c r="C2906">
        <v>3</v>
      </c>
      <c r="D2906" t="s">
        <v>2610</v>
      </c>
    </row>
    <row r="2907" spans="1:4" x14ac:dyDescent="0.25">
      <c r="A2907" t="s">
        <v>63</v>
      </c>
      <c r="B2907" t="s">
        <v>2593</v>
      </c>
      <c r="C2907">
        <v>6</v>
      </c>
      <c r="D2907" t="s">
        <v>2594</v>
      </c>
    </row>
    <row r="2908" spans="1:4" x14ac:dyDescent="0.25">
      <c r="A2908" t="s">
        <v>63</v>
      </c>
      <c r="B2908" t="s">
        <v>2595</v>
      </c>
      <c r="C2908">
        <v>35</v>
      </c>
      <c r="D2908" t="s">
        <v>2594</v>
      </c>
    </row>
    <row r="2909" spans="1:4" x14ac:dyDescent="0.25">
      <c r="A2909" t="s">
        <v>63</v>
      </c>
      <c r="B2909" t="s">
        <v>421</v>
      </c>
      <c r="C2909">
        <v>6</v>
      </c>
      <c r="D2909" t="s">
        <v>2594</v>
      </c>
    </row>
    <row r="2910" spans="1:4" x14ac:dyDescent="0.25">
      <c r="A2910" t="s">
        <v>63</v>
      </c>
      <c r="B2910" t="s">
        <v>423</v>
      </c>
      <c r="C2910">
        <v>7</v>
      </c>
      <c r="D2910" t="s">
        <v>2594</v>
      </c>
    </row>
    <row r="2911" spans="1:4" x14ac:dyDescent="0.25">
      <c r="A2911" t="s">
        <v>63</v>
      </c>
      <c r="B2911" t="s">
        <v>613</v>
      </c>
      <c r="C2911">
        <v>8</v>
      </c>
      <c r="D2911" t="s">
        <v>2594</v>
      </c>
    </row>
    <row r="2912" spans="1:4" x14ac:dyDescent="0.25">
      <c r="A2912" t="s">
        <v>63</v>
      </c>
      <c r="B2912" t="s">
        <v>427</v>
      </c>
      <c r="C2912">
        <v>9</v>
      </c>
      <c r="D2912" t="s">
        <v>2594</v>
      </c>
    </row>
    <row r="2913" spans="1:4" x14ac:dyDescent="0.25">
      <c r="A2913" t="s">
        <v>63</v>
      </c>
      <c r="B2913" t="s">
        <v>573</v>
      </c>
      <c r="C2913">
        <v>10</v>
      </c>
      <c r="D2913" t="s">
        <v>2594</v>
      </c>
    </row>
    <row r="2914" spans="1:4" x14ac:dyDescent="0.25">
      <c r="A2914" t="s">
        <v>63</v>
      </c>
      <c r="B2914" t="s">
        <v>429</v>
      </c>
      <c r="C2914">
        <v>11</v>
      </c>
      <c r="D2914" t="s">
        <v>2594</v>
      </c>
    </row>
    <row r="2915" spans="1:4" x14ac:dyDescent="0.25">
      <c r="A2915" t="s">
        <v>63</v>
      </c>
      <c r="B2915" t="s">
        <v>431</v>
      </c>
      <c r="C2915">
        <v>12</v>
      </c>
      <c r="D2915" t="s">
        <v>2594</v>
      </c>
    </row>
    <row r="2916" spans="1:4" x14ac:dyDescent="0.25">
      <c r="A2916" t="s">
        <v>63</v>
      </c>
      <c r="B2916" t="s">
        <v>433</v>
      </c>
      <c r="C2916">
        <v>13</v>
      </c>
      <c r="D2916" t="s">
        <v>2594</v>
      </c>
    </row>
    <row r="2917" spans="1:4" x14ac:dyDescent="0.25">
      <c r="A2917" t="s">
        <v>63</v>
      </c>
      <c r="B2917" t="s">
        <v>435</v>
      </c>
      <c r="C2917">
        <v>14</v>
      </c>
      <c r="D2917" t="s">
        <v>2594</v>
      </c>
    </row>
    <row r="2918" spans="1:4" x14ac:dyDescent="0.25">
      <c r="A2918" t="s">
        <v>63</v>
      </c>
      <c r="B2918" t="s">
        <v>437</v>
      </c>
      <c r="C2918">
        <v>15</v>
      </c>
      <c r="D2918" t="s">
        <v>2594</v>
      </c>
    </row>
    <row r="2919" spans="1:4" x14ac:dyDescent="0.25">
      <c r="A2919" t="s">
        <v>63</v>
      </c>
      <c r="B2919" t="s">
        <v>439</v>
      </c>
      <c r="C2919">
        <v>16</v>
      </c>
      <c r="D2919" t="s">
        <v>2594</v>
      </c>
    </row>
    <row r="2920" spans="1:4" x14ac:dyDescent="0.25">
      <c r="A2920" t="s">
        <v>63</v>
      </c>
      <c r="B2920" t="s">
        <v>441</v>
      </c>
      <c r="C2920">
        <v>17</v>
      </c>
      <c r="D2920" t="s">
        <v>2594</v>
      </c>
    </row>
    <row r="2921" spans="1:4" x14ac:dyDescent="0.25">
      <c r="A2921" t="s">
        <v>63</v>
      </c>
      <c r="B2921" t="s">
        <v>443</v>
      </c>
      <c r="C2921">
        <v>18</v>
      </c>
      <c r="D2921" t="s">
        <v>2594</v>
      </c>
    </row>
    <row r="2922" spans="1:4" x14ac:dyDescent="0.25">
      <c r="A2922" t="s">
        <v>63</v>
      </c>
      <c r="B2922" t="s">
        <v>457</v>
      </c>
      <c r="C2922">
        <v>19</v>
      </c>
      <c r="D2922" t="s">
        <v>2594</v>
      </c>
    </row>
    <row r="2923" spans="1:4" x14ac:dyDescent="0.25">
      <c r="A2923" t="s">
        <v>63</v>
      </c>
      <c r="B2923" t="s">
        <v>459</v>
      </c>
      <c r="C2923">
        <v>20</v>
      </c>
      <c r="D2923" t="s">
        <v>2594</v>
      </c>
    </row>
    <row r="2924" spans="1:4" x14ac:dyDescent="0.25">
      <c r="A2924" t="s">
        <v>63</v>
      </c>
      <c r="B2924" t="s">
        <v>461</v>
      </c>
      <c r="C2924">
        <v>21</v>
      </c>
      <c r="D2924" t="s">
        <v>2594</v>
      </c>
    </row>
    <row r="2925" spans="1:4" x14ac:dyDescent="0.25">
      <c r="A2925" t="s">
        <v>63</v>
      </c>
      <c r="B2925" t="s">
        <v>463</v>
      </c>
      <c r="C2925">
        <v>22</v>
      </c>
      <c r="D2925" t="s">
        <v>2594</v>
      </c>
    </row>
    <row r="2926" spans="1:4" x14ac:dyDescent="0.25">
      <c r="A2926" t="s">
        <v>63</v>
      </c>
      <c r="B2926" t="s">
        <v>465</v>
      </c>
      <c r="C2926">
        <v>23</v>
      </c>
      <c r="D2926" t="s">
        <v>2594</v>
      </c>
    </row>
    <row r="2927" spans="1:4" x14ac:dyDescent="0.25">
      <c r="A2927" t="s">
        <v>63</v>
      </c>
      <c r="B2927" t="s">
        <v>467</v>
      </c>
      <c r="C2927">
        <v>24</v>
      </c>
      <c r="D2927" t="s">
        <v>2594</v>
      </c>
    </row>
    <row r="2928" spans="1:4" x14ac:dyDescent="0.25">
      <c r="A2928" t="s">
        <v>63</v>
      </c>
      <c r="B2928" t="s">
        <v>469</v>
      </c>
      <c r="C2928">
        <v>25</v>
      </c>
      <c r="D2928" t="s">
        <v>2594</v>
      </c>
    </row>
    <row r="2929" spans="1:4" x14ac:dyDescent="0.25">
      <c r="A2929" t="s">
        <v>63</v>
      </c>
      <c r="B2929" t="s">
        <v>471</v>
      </c>
      <c r="C2929">
        <v>26</v>
      </c>
      <c r="D2929" t="s">
        <v>2594</v>
      </c>
    </row>
    <row r="2930" spans="1:4" x14ac:dyDescent="0.25">
      <c r="A2930" t="s">
        <v>63</v>
      </c>
      <c r="B2930" t="s">
        <v>473</v>
      </c>
      <c r="C2930">
        <v>27</v>
      </c>
      <c r="D2930" t="s">
        <v>2594</v>
      </c>
    </row>
    <row r="2931" spans="1:4" x14ac:dyDescent="0.25">
      <c r="A2931" t="s">
        <v>63</v>
      </c>
      <c r="B2931" t="s">
        <v>475</v>
      </c>
      <c r="C2931">
        <v>28</v>
      </c>
      <c r="D2931" t="s">
        <v>2594</v>
      </c>
    </row>
    <row r="2932" spans="1:4" x14ac:dyDescent="0.25">
      <c r="A2932" t="s">
        <v>63</v>
      </c>
      <c r="B2932" t="s">
        <v>477</v>
      </c>
      <c r="C2932">
        <v>29</v>
      </c>
      <c r="D2932" t="s">
        <v>2594</v>
      </c>
    </row>
    <row r="2933" spans="1:4" x14ac:dyDescent="0.25">
      <c r="A2933" t="s">
        <v>63</v>
      </c>
      <c r="B2933" t="s">
        <v>479</v>
      </c>
      <c r="C2933">
        <v>30</v>
      </c>
      <c r="D2933" t="s">
        <v>2594</v>
      </c>
    </row>
    <row r="2934" spans="1:4" x14ac:dyDescent="0.25">
      <c r="A2934" t="s">
        <v>63</v>
      </c>
      <c r="B2934" t="s">
        <v>481</v>
      </c>
      <c r="C2934">
        <v>31</v>
      </c>
      <c r="D2934" t="s">
        <v>2594</v>
      </c>
    </row>
    <row r="2935" spans="1:4" x14ac:dyDescent="0.25">
      <c r="A2935" t="s">
        <v>63</v>
      </c>
      <c r="B2935" t="s">
        <v>483</v>
      </c>
      <c r="C2935">
        <v>32</v>
      </c>
      <c r="D2935" t="s">
        <v>2594</v>
      </c>
    </row>
    <row r="2936" spans="1:4" x14ac:dyDescent="0.25">
      <c r="A2936" t="s">
        <v>63</v>
      </c>
      <c r="B2936" t="s">
        <v>485</v>
      </c>
      <c r="C2936">
        <v>33</v>
      </c>
      <c r="D2936" t="s">
        <v>2594</v>
      </c>
    </row>
    <row r="2937" spans="1:4" x14ac:dyDescent="0.25">
      <c r="A2937" t="s">
        <v>63</v>
      </c>
      <c r="B2937" t="s">
        <v>487</v>
      </c>
      <c r="C2937">
        <v>34</v>
      </c>
      <c r="D2937" t="s">
        <v>2594</v>
      </c>
    </row>
    <row r="2938" spans="1:4" x14ac:dyDescent="0.25">
      <c r="A2938" t="s">
        <v>63</v>
      </c>
      <c r="B2938" t="s">
        <v>489</v>
      </c>
      <c r="C2938">
        <v>35</v>
      </c>
      <c r="D2938" t="s">
        <v>2594</v>
      </c>
    </row>
    <row r="2939" spans="1:4" x14ac:dyDescent="0.25">
      <c r="A2939" t="s">
        <v>63</v>
      </c>
      <c r="B2939" t="s">
        <v>2593</v>
      </c>
      <c r="C2939">
        <v>6</v>
      </c>
      <c r="D2939" t="s">
        <v>2596</v>
      </c>
    </row>
    <row r="2940" spans="1:4" x14ac:dyDescent="0.25">
      <c r="A2940" t="s">
        <v>63</v>
      </c>
      <c r="B2940" t="s">
        <v>2595</v>
      </c>
      <c r="C2940">
        <v>25</v>
      </c>
      <c r="D2940" t="s">
        <v>2596</v>
      </c>
    </row>
    <row r="2941" spans="1:4" x14ac:dyDescent="0.25">
      <c r="A2941" t="s">
        <v>63</v>
      </c>
      <c r="B2941" t="s">
        <v>607</v>
      </c>
      <c r="C2941">
        <v>6</v>
      </c>
      <c r="D2941" t="s">
        <v>2596</v>
      </c>
    </row>
    <row r="2942" spans="1:4" x14ac:dyDescent="0.25">
      <c r="A2942" t="s">
        <v>63</v>
      </c>
      <c r="B2942" t="s">
        <v>720</v>
      </c>
      <c r="C2942">
        <v>7</v>
      </c>
      <c r="D2942" t="s">
        <v>2596</v>
      </c>
    </row>
    <row r="2943" spans="1:4" x14ac:dyDescent="0.25">
      <c r="A2943" t="s">
        <v>63</v>
      </c>
      <c r="B2943" t="s">
        <v>721</v>
      </c>
      <c r="C2943">
        <v>8</v>
      </c>
      <c r="D2943" t="s">
        <v>2596</v>
      </c>
    </row>
    <row r="2944" spans="1:4" x14ac:dyDescent="0.25">
      <c r="A2944" t="s">
        <v>63</v>
      </c>
      <c r="B2944" t="s">
        <v>599</v>
      </c>
      <c r="C2944">
        <v>9</v>
      </c>
      <c r="D2944" t="s">
        <v>2596</v>
      </c>
    </row>
    <row r="2945" spans="1:4" x14ac:dyDescent="0.25">
      <c r="A2945" t="s">
        <v>63</v>
      </c>
      <c r="B2945" t="s">
        <v>600</v>
      </c>
      <c r="C2945">
        <v>10</v>
      </c>
      <c r="D2945" t="s">
        <v>2596</v>
      </c>
    </row>
    <row r="2946" spans="1:4" x14ac:dyDescent="0.25">
      <c r="A2946" t="s">
        <v>63</v>
      </c>
      <c r="B2946" t="s">
        <v>601</v>
      </c>
      <c r="C2946">
        <v>11</v>
      </c>
      <c r="D2946" t="s">
        <v>2596</v>
      </c>
    </row>
    <row r="2947" spans="1:4" x14ac:dyDescent="0.25">
      <c r="A2947" t="s">
        <v>63</v>
      </c>
      <c r="B2947" t="s">
        <v>602</v>
      </c>
      <c r="C2947">
        <v>12</v>
      </c>
      <c r="D2947" t="s">
        <v>2596</v>
      </c>
    </row>
    <row r="2948" spans="1:4" x14ac:dyDescent="0.25">
      <c r="A2948" t="s">
        <v>63</v>
      </c>
      <c r="B2948" t="s">
        <v>603</v>
      </c>
      <c r="C2948">
        <v>13</v>
      </c>
      <c r="D2948" t="s">
        <v>2596</v>
      </c>
    </row>
    <row r="2949" spans="1:4" x14ac:dyDescent="0.25">
      <c r="A2949" t="s">
        <v>63</v>
      </c>
      <c r="B2949" t="s">
        <v>789</v>
      </c>
      <c r="C2949">
        <v>14</v>
      </c>
      <c r="D2949" t="s">
        <v>2596</v>
      </c>
    </row>
    <row r="2950" spans="1:4" x14ac:dyDescent="0.25">
      <c r="A2950" t="s">
        <v>63</v>
      </c>
      <c r="B2950" t="s">
        <v>790</v>
      </c>
      <c r="C2950">
        <v>15</v>
      </c>
      <c r="D2950" t="s">
        <v>2596</v>
      </c>
    </row>
    <row r="2951" spans="1:4" x14ac:dyDescent="0.25">
      <c r="A2951" t="s">
        <v>63</v>
      </c>
      <c r="B2951" t="s">
        <v>604</v>
      </c>
      <c r="C2951">
        <v>16</v>
      </c>
      <c r="D2951" t="s">
        <v>2596</v>
      </c>
    </row>
    <row r="2952" spans="1:4" x14ac:dyDescent="0.25">
      <c r="A2952" t="s">
        <v>63</v>
      </c>
      <c r="B2952" t="s">
        <v>815</v>
      </c>
      <c r="C2952">
        <v>17</v>
      </c>
      <c r="D2952" t="s">
        <v>2596</v>
      </c>
    </row>
    <row r="2953" spans="1:4" x14ac:dyDescent="0.25">
      <c r="A2953" t="s">
        <v>63</v>
      </c>
      <c r="B2953" t="s">
        <v>816</v>
      </c>
      <c r="C2953">
        <v>18</v>
      </c>
      <c r="D2953" t="s">
        <v>2596</v>
      </c>
    </row>
    <row r="2954" spans="1:4" x14ac:dyDescent="0.25">
      <c r="A2954" t="s">
        <v>63</v>
      </c>
      <c r="B2954" t="s">
        <v>817</v>
      </c>
      <c r="C2954">
        <v>19</v>
      </c>
      <c r="D2954" t="s">
        <v>2596</v>
      </c>
    </row>
    <row r="2955" spans="1:4" x14ac:dyDescent="0.25">
      <c r="A2955" t="s">
        <v>63</v>
      </c>
      <c r="B2955" t="s">
        <v>818</v>
      </c>
      <c r="C2955">
        <v>20</v>
      </c>
      <c r="D2955" t="s">
        <v>2596</v>
      </c>
    </row>
    <row r="2956" spans="1:4" x14ac:dyDescent="0.25">
      <c r="A2956" t="s">
        <v>63</v>
      </c>
      <c r="B2956" t="s">
        <v>916</v>
      </c>
      <c r="C2956">
        <v>21</v>
      </c>
      <c r="D2956" t="s">
        <v>2596</v>
      </c>
    </row>
    <row r="2957" spans="1:4" x14ac:dyDescent="0.25">
      <c r="A2957" t="s">
        <v>63</v>
      </c>
      <c r="B2957" t="s">
        <v>917</v>
      </c>
      <c r="C2957">
        <v>22</v>
      </c>
      <c r="D2957" t="s">
        <v>2596</v>
      </c>
    </row>
    <row r="2958" spans="1:4" x14ac:dyDescent="0.25">
      <c r="A2958" t="s">
        <v>63</v>
      </c>
      <c r="B2958" t="s">
        <v>942</v>
      </c>
      <c r="C2958">
        <v>23</v>
      </c>
      <c r="D2958" t="s">
        <v>2596</v>
      </c>
    </row>
    <row r="2959" spans="1:4" x14ac:dyDescent="0.25">
      <c r="A2959" t="s">
        <v>63</v>
      </c>
      <c r="B2959" t="s">
        <v>819</v>
      </c>
      <c r="C2959">
        <v>24</v>
      </c>
      <c r="D2959" t="s">
        <v>2596</v>
      </c>
    </row>
    <row r="2960" spans="1:4" x14ac:dyDescent="0.25">
      <c r="A2960" t="s">
        <v>63</v>
      </c>
      <c r="B2960" t="s">
        <v>857</v>
      </c>
      <c r="C2960">
        <v>25</v>
      </c>
      <c r="D2960" t="s">
        <v>2596</v>
      </c>
    </row>
    <row r="2961" spans="1:4" x14ac:dyDescent="0.25">
      <c r="A2961" t="s">
        <v>2664</v>
      </c>
      <c r="B2961" t="s">
        <v>2593</v>
      </c>
      <c r="C2961">
        <v>6</v>
      </c>
      <c r="D2961" t="s">
        <v>2594</v>
      </c>
    </row>
    <row r="2962" spans="1:4" x14ac:dyDescent="0.25">
      <c r="A2962" t="s">
        <v>2664</v>
      </c>
      <c r="B2962" t="s">
        <v>2595</v>
      </c>
      <c r="C2962">
        <v>15</v>
      </c>
      <c r="D2962" t="s">
        <v>2594</v>
      </c>
    </row>
    <row r="2963" spans="1:4" x14ac:dyDescent="0.25">
      <c r="A2963" t="s">
        <v>2664</v>
      </c>
      <c r="B2963" t="s">
        <v>421</v>
      </c>
      <c r="C2963">
        <v>6</v>
      </c>
      <c r="D2963" t="s">
        <v>2594</v>
      </c>
    </row>
    <row r="2964" spans="1:4" x14ac:dyDescent="0.25">
      <c r="A2964" t="s">
        <v>2664</v>
      </c>
      <c r="B2964" t="s">
        <v>423</v>
      </c>
      <c r="C2964">
        <v>7</v>
      </c>
      <c r="D2964" t="s">
        <v>2594</v>
      </c>
    </row>
    <row r="2965" spans="1:4" x14ac:dyDescent="0.25">
      <c r="A2965" t="s">
        <v>2664</v>
      </c>
      <c r="B2965" t="s">
        <v>613</v>
      </c>
      <c r="C2965">
        <v>8</v>
      </c>
      <c r="D2965" t="s">
        <v>2594</v>
      </c>
    </row>
    <row r="2966" spans="1:4" x14ac:dyDescent="0.25">
      <c r="A2966" t="s">
        <v>2664</v>
      </c>
      <c r="B2966" t="s">
        <v>433</v>
      </c>
      <c r="C2966">
        <v>9</v>
      </c>
      <c r="D2966" t="s">
        <v>2594</v>
      </c>
    </row>
    <row r="2967" spans="1:4" x14ac:dyDescent="0.25">
      <c r="A2967" t="s">
        <v>2664</v>
      </c>
      <c r="B2967" t="s">
        <v>435</v>
      </c>
      <c r="C2967">
        <v>10</v>
      </c>
      <c r="D2967" t="s">
        <v>2594</v>
      </c>
    </row>
    <row r="2968" spans="1:4" x14ac:dyDescent="0.25">
      <c r="A2968" t="s">
        <v>2664</v>
      </c>
      <c r="B2968" t="s">
        <v>437</v>
      </c>
      <c r="C2968">
        <v>11</v>
      </c>
      <c r="D2968" t="s">
        <v>2594</v>
      </c>
    </row>
    <row r="2969" spans="1:4" x14ac:dyDescent="0.25">
      <c r="A2969" t="s">
        <v>2664</v>
      </c>
      <c r="B2969" t="s">
        <v>439</v>
      </c>
      <c r="C2969">
        <v>12</v>
      </c>
      <c r="D2969" t="s">
        <v>2594</v>
      </c>
    </row>
    <row r="2970" spans="1:4" x14ac:dyDescent="0.25">
      <c r="A2970" t="s">
        <v>2664</v>
      </c>
      <c r="B2970" t="s">
        <v>441</v>
      </c>
      <c r="C2970">
        <v>13</v>
      </c>
      <c r="D2970" t="s">
        <v>2594</v>
      </c>
    </row>
    <row r="2971" spans="1:4" x14ac:dyDescent="0.25">
      <c r="A2971" t="s">
        <v>2664</v>
      </c>
      <c r="B2971" t="s">
        <v>443</v>
      </c>
      <c r="C2971">
        <v>14</v>
      </c>
      <c r="D2971" t="s">
        <v>2594</v>
      </c>
    </row>
    <row r="2972" spans="1:4" x14ac:dyDescent="0.25">
      <c r="A2972" t="s">
        <v>2664</v>
      </c>
      <c r="B2972" t="s">
        <v>457</v>
      </c>
      <c r="C2972">
        <v>15</v>
      </c>
      <c r="D2972" t="s">
        <v>2594</v>
      </c>
    </row>
    <row r="2973" spans="1:4" x14ac:dyDescent="0.25">
      <c r="A2973" t="s">
        <v>2664</v>
      </c>
      <c r="B2973" t="s">
        <v>2593</v>
      </c>
      <c r="C2973">
        <v>5</v>
      </c>
      <c r="D2973" t="s">
        <v>2596</v>
      </c>
    </row>
    <row r="2974" spans="1:4" x14ac:dyDescent="0.25">
      <c r="A2974" t="s">
        <v>2664</v>
      </c>
      <c r="B2974" t="s">
        <v>2595</v>
      </c>
      <c r="C2974">
        <v>20</v>
      </c>
      <c r="D2974" t="s">
        <v>2596</v>
      </c>
    </row>
    <row r="2975" spans="1:4" x14ac:dyDescent="0.25">
      <c r="A2975" t="s">
        <v>2664</v>
      </c>
      <c r="B2975" t="s">
        <v>607</v>
      </c>
      <c r="C2975">
        <v>5</v>
      </c>
      <c r="D2975" t="s">
        <v>2596</v>
      </c>
    </row>
    <row r="2976" spans="1:4" x14ac:dyDescent="0.25">
      <c r="A2976" t="s">
        <v>2664</v>
      </c>
      <c r="B2976" t="s">
        <v>720</v>
      </c>
      <c r="C2976">
        <v>6</v>
      </c>
      <c r="D2976" t="s">
        <v>2596</v>
      </c>
    </row>
    <row r="2977" spans="1:4" x14ac:dyDescent="0.25">
      <c r="A2977" t="s">
        <v>2664</v>
      </c>
      <c r="B2977" t="s">
        <v>721</v>
      </c>
      <c r="C2977">
        <v>7</v>
      </c>
      <c r="D2977" t="s">
        <v>2596</v>
      </c>
    </row>
    <row r="2978" spans="1:4" x14ac:dyDescent="0.25">
      <c r="A2978" t="s">
        <v>2664</v>
      </c>
      <c r="B2978" t="s">
        <v>599</v>
      </c>
      <c r="C2978">
        <v>8</v>
      </c>
      <c r="D2978" t="s">
        <v>2596</v>
      </c>
    </row>
    <row r="2979" spans="1:4" x14ac:dyDescent="0.25">
      <c r="A2979" t="s">
        <v>2664</v>
      </c>
      <c r="B2979" t="s">
        <v>600</v>
      </c>
      <c r="C2979">
        <v>9</v>
      </c>
      <c r="D2979" t="s">
        <v>2596</v>
      </c>
    </row>
    <row r="2980" spans="1:4" x14ac:dyDescent="0.25">
      <c r="A2980" t="s">
        <v>2664</v>
      </c>
      <c r="B2980" t="s">
        <v>601</v>
      </c>
      <c r="C2980">
        <v>10</v>
      </c>
      <c r="D2980" t="s">
        <v>2596</v>
      </c>
    </row>
    <row r="2981" spans="1:4" x14ac:dyDescent="0.25">
      <c r="A2981" t="s">
        <v>2664</v>
      </c>
      <c r="B2981" t="s">
        <v>602</v>
      </c>
      <c r="C2981">
        <v>11</v>
      </c>
      <c r="D2981" t="s">
        <v>2596</v>
      </c>
    </row>
    <row r="2982" spans="1:4" x14ac:dyDescent="0.25">
      <c r="A2982" t="s">
        <v>2664</v>
      </c>
      <c r="B2982" t="s">
        <v>603</v>
      </c>
      <c r="C2982">
        <v>12</v>
      </c>
      <c r="D2982" t="s">
        <v>2596</v>
      </c>
    </row>
    <row r="2983" spans="1:4" x14ac:dyDescent="0.25">
      <c r="A2983" t="s">
        <v>2664</v>
      </c>
      <c r="B2983" t="s">
        <v>789</v>
      </c>
      <c r="C2983">
        <v>13</v>
      </c>
      <c r="D2983" t="s">
        <v>2596</v>
      </c>
    </row>
    <row r="2984" spans="1:4" x14ac:dyDescent="0.25">
      <c r="A2984" t="s">
        <v>2664</v>
      </c>
      <c r="B2984" t="s">
        <v>817</v>
      </c>
      <c r="C2984">
        <v>14</v>
      </c>
      <c r="D2984" t="s">
        <v>2596</v>
      </c>
    </row>
    <row r="2985" spans="1:4" x14ac:dyDescent="0.25">
      <c r="A2985" t="s">
        <v>2664</v>
      </c>
      <c r="B2985" t="s">
        <v>818</v>
      </c>
      <c r="C2985">
        <v>15</v>
      </c>
      <c r="D2985" t="s">
        <v>2596</v>
      </c>
    </row>
    <row r="2986" spans="1:4" x14ac:dyDescent="0.25">
      <c r="A2986" t="s">
        <v>2664</v>
      </c>
      <c r="B2986" t="s">
        <v>916</v>
      </c>
      <c r="C2986">
        <v>16</v>
      </c>
      <c r="D2986" t="s">
        <v>2596</v>
      </c>
    </row>
    <row r="2987" spans="1:4" x14ac:dyDescent="0.25">
      <c r="A2987" t="s">
        <v>2664</v>
      </c>
      <c r="B2987" t="s">
        <v>917</v>
      </c>
      <c r="C2987">
        <v>17</v>
      </c>
      <c r="D2987" t="s">
        <v>2596</v>
      </c>
    </row>
    <row r="2988" spans="1:4" x14ac:dyDescent="0.25">
      <c r="A2988" t="s">
        <v>2664</v>
      </c>
      <c r="B2988" t="s">
        <v>942</v>
      </c>
      <c r="C2988">
        <v>18</v>
      </c>
      <c r="D2988" t="s">
        <v>2596</v>
      </c>
    </row>
    <row r="2989" spans="1:4" x14ac:dyDescent="0.25">
      <c r="A2989" t="s">
        <v>2664</v>
      </c>
      <c r="B2989" t="s">
        <v>819</v>
      </c>
      <c r="C2989">
        <v>19</v>
      </c>
      <c r="D2989" t="s">
        <v>2596</v>
      </c>
    </row>
    <row r="2990" spans="1:4" x14ac:dyDescent="0.25">
      <c r="A2990" t="s">
        <v>2664</v>
      </c>
      <c r="B2990" t="s">
        <v>857</v>
      </c>
      <c r="C2990">
        <v>20</v>
      </c>
      <c r="D2990" t="s">
        <v>2596</v>
      </c>
    </row>
    <row r="2991" spans="1:4" x14ac:dyDescent="0.25">
      <c r="A2991" t="s">
        <v>2665</v>
      </c>
      <c r="B2991" t="s">
        <v>2593</v>
      </c>
      <c r="C2991">
        <v>10</v>
      </c>
      <c r="D2991" t="s">
        <v>2594</v>
      </c>
    </row>
    <row r="2992" spans="1:4" x14ac:dyDescent="0.25">
      <c r="A2992" t="s">
        <v>2665</v>
      </c>
      <c r="B2992" t="s">
        <v>2595</v>
      </c>
      <c r="C2992">
        <v>19</v>
      </c>
      <c r="D2992" t="s">
        <v>2594</v>
      </c>
    </row>
    <row r="2993" spans="1:4" x14ac:dyDescent="0.25">
      <c r="A2993" t="s">
        <v>2665</v>
      </c>
      <c r="B2993" t="s">
        <v>421</v>
      </c>
      <c r="C2993">
        <v>10</v>
      </c>
      <c r="D2993" t="s">
        <v>2594</v>
      </c>
    </row>
    <row r="2994" spans="1:4" x14ac:dyDescent="0.25">
      <c r="A2994" t="s">
        <v>2665</v>
      </c>
      <c r="B2994" t="s">
        <v>423</v>
      </c>
      <c r="C2994">
        <v>11</v>
      </c>
      <c r="D2994" t="s">
        <v>2594</v>
      </c>
    </row>
    <row r="2995" spans="1:4" x14ac:dyDescent="0.25">
      <c r="A2995" t="s">
        <v>2665</v>
      </c>
      <c r="B2995" t="s">
        <v>613</v>
      </c>
      <c r="C2995">
        <v>12</v>
      </c>
      <c r="D2995" t="s">
        <v>2594</v>
      </c>
    </row>
    <row r="2996" spans="1:4" x14ac:dyDescent="0.25">
      <c r="A2996" t="s">
        <v>2665</v>
      </c>
      <c r="B2996" t="s">
        <v>433</v>
      </c>
      <c r="C2996">
        <v>13</v>
      </c>
      <c r="D2996" t="s">
        <v>2594</v>
      </c>
    </row>
    <row r="2997" spans="1:4" x14ac:dyDescent="0.25">
      <c r="A2997" t="s">
        <v>2665</v>
      </c>
      <c r="B2997" t="s">
        <v>435</v>
      </c>
      <c r="C2997">
        <v>14</v>
      </c>
      <c r="D2997" t="s">
        <v>2594</v>
      </c>
    </row>
    <row r="2998" spans="1:4" x14ac:dyDescent="0.25">
      <c r="A2998" t="s">
        <v>2665</v>
      </c>
      <c r="B2998" t="s">
        <v>437</v>
      </c>
      <c r="C2998">
        <v>15</v>
      </c>
      <c r="D2998" t="s">
        <v>2594</v>
      </c>
    </row>
    <row r="2999" spans="1:4" x14ac:dyDescent="0.25">
      <c r="A2999" t="s">
        <v>2665</v>
      </c>
      <c r="B2999" t="s">
        <v>439</v>
      </c>
      <c r="C2999">
        <v>16</v>
      </c>
      <c r="D2999" t="s">
        <v>2594</v>
      </c>
    </row>
    <row r="3000" spans="1:4" x14ac:dyDescent="0.25">
      <c r="A3000" t="s">
        <v>2665</v>
      </c>
      <c r="B3000" t="s">
        <v>441</v>
      </c>
      <c r="C3000">
        <v>17</v>
      </c>
      <c r="D3000" t="s">
        <v>2594</v>
      </c>
    </row>
    <row r="3001" spans="1:4" x14ac:dyDescent="0.25">
      <c r="A3001" t="s">
        <v>2665</v>
      </c>
      <c r="B3001" t="s">
        <v>443</v>
      </c>
      <c r="C3001">
        <v>18</v>
      </c>
      <c r="D3001" t="s">
        <v>2594</v>
      </c>
    </row>
    <row r="3002" spans="1:4" x14ac:dyDescent="0.25">
      <c r="A3002" t="s">
        <v>2665</v>
      </c>
      <c r="B3002" t="s">
        <v>457</v>
      </c>
      <c r="C3002">
        <v>19</v>
      </c>
      <c r="D3002" t="s">
        <v>2594</v>
      </c>
    </row>
    <row r="3003" spans="1:4" x14ac:dyDescent="0.25">
      <c r="A3003" t="s">
        <v>2665</v>
      </c>
      <c r="B3003" t="s">
        <v>2593</v>
      </c>
      <c r="C3003">
        <v>5</v>
      </c>
      <c r="D3003" t="s">
        <v>2596</v>
      </c>
    </row>
    <row r="3004" spans="1:4" x14ac:dyDescent="0.25">
      <c r="A3004" t="s">
        <v>2665</v>
      </c>
      <c r="B3004" t="s">
        <v>2595</v>
      </c>
      <c r="C3004">
        <v>20</v>
      </c>
      <c r="D3004" t="s">
        <v>2596</v>
      </c>
    </row>
    <row r="3005" spans="1:4" x14ac:dyDescent="0.25">
      <c r="A3005" t="s">
        <v>2665</v>
      </c>
      <c r="B3005" t="s">
        <v>607</v>
      </c>
      <c r="C3005">
        <v>5</v>
      </c>
      <c r="D3005" t="s">
        <v>2596</v>
      </c>
    </row>
    <row r="3006" spans="1:4" x14ac:dyDescent="0.25">
      <c r="A3006" t="s">
        <v>2665</v>
      </c>
      <c r="B3006" t="s">
        <v>720</v>
      </c>
      <c r="C3006">
        <v>6</v>
      </c>
      <c r="D3006" t="s">
        <v>2596</v>
      </c>
    </row>
    <row r="3007" spans="1:4" x14ac:dyDescent="0.25">
      <c r="A3007" t="s">
        <v>2665</v>
      </c>
      <c r="B3007" t="s">
        <v>721</v>
      </c>
      <c r="C3007">
        <v>7</v>
      </c>
      <c r="D3007" t="s">
        <v>2596</v>
      </c>
    </row>
    <row r="3008" spans="1:4" x14ac:dyDescent="0.25">
      <c r="A3008" t="s">
        <v>2665</v>
      </c>
      <c r="B3008" t="s">
        <v>599</v>
      </c>
      <c r="C3008">
        <v>8</v>
      </c>
      <c r="D3008" t="s">
        <v>2596</v>
      </c>
    </row>
    <row r="3009" spans="1:4" x14ac:dyDescent="0.25">
      <c r="A3009" t="s">
        <v>2665</v>
      </c>
      <c r="B3009" t="s">
        <v>600</v>
      </c>
      <c r="C3009">
        <v>9</v>
      </c>
      <c r="D3009" t="s">
        <v>2596</v>
      </c>
    </row>
    <row r="3010" spans="1:4" x14ac:dyDescent="0.25">
      <c r="A3010" t="s">
        <v>2665</v>
      </c>
      <c r="B3010" t="s">
        <v>601</v>
      </c>
      <c r="C3010">
        <v>10</v>
      </c>
      <c r="D3010" t="s">
        <v>2596</v>
      </c>
    </row>
    <row r="3011" spans="1:4" x14ac:dyDescent="0.25">
      <c r="A3011" t="s">
        <v>2665</v>
      </c>
      <c r="B3011" t="s">
        <v>602</v>
      </c>
      <c r="C3011">
        <v>11</v>
      </c>
      <c r="D3011" t="s">
        <v>2596</v>
      </c>
    </row>
    <row r="3012" spans="1:4" x14ac:dyDescent="0.25">
      <c r="A3012" t="s">
        <v>2665</v>
      </c>
      <c r="B3012" t="s">
        <v>603</v>
      </c>
      <c r="C3012">
        <v>12</v>
      </c>
      <c r="D3012" t="s">
        <v>2596</v>
      </c>
    </row>
    <row r="3013" spans="1:4" x14ac:dyDescent="0.25">
      <c r="A3013" t="s">
        <v>2665</v>
      </c>
      <c r="B3013" t="s">
        <v>789</v>
      </c>
      <c r="C3013">
        <v>13</v>
      </c>
      <c r="D3013" t="s">
        <v>2596</v>
      </c>
    </row>
    <row r="3014" spans="1:4" x14ac:dyDescent="0.25">
      <c r="A3014" t="s">
        <v>2665</v>
      </c>
      <c r="B3014" t="s">
        <v>817</v>
      </c>
      <c r="C3014">
        <v>14</v>
      </c>
      <c r="D3014" t="s">
        <v>2596</v>
      </c>
    </row>
    <row r="3015" spans="1:4" x14ac:dyDescent="0.25">
      <c r="A3015" t="s">
        <v>2665</v>
      </c>
      <c r="B3015" t="s">
        <v>818</v>
      </c>
      <c r="C3015">
        <v>15</v>
      </c>
      <c r="D3015" t="s">
        <v>2596</v>
      </c>
    </row>
    <row r="3016" spans="1:4" x14ac:dyDescent="0.25">
      <c r="A3016" t="s">
        <v>2665</v>
      </c>
      <c r="B3016" t="s">
        <v>916</v>
      </c>
      <c r="C3016">
        <v>16</v>
      </c>
      <c r="D3016" t="s">
        <v>2596</v>
      </c>
    </row>
    <row r="3017" spans="1:4" x14ac:dyDescent="0.25">
      <c r="A3017" t="s">
        <v>2665</v>
      </c>
      <c r="B3017" t="s">
        <v>917</v>
      </c>
      <c r="C3017">
        <v>17</v>
      </c>
      <c r="D3017" t="s">
        <v>2596</v>
      </c>
    </row>
    <row r="3018" spans="1:4" x14ac:dyDescent="0.25">
      <c r="A3018" t="s">
        <v>2665</v>
      </c>
      <c r="B3018" t="s">
        <v>942</v>
      </c>
      <c r="C3018">
        <v>18</v>
      </c>
      <c r="D3018" t="s">
        <v>2596</v>
      </c>
    </row>
    <row r="3019" spans="1:4" x14ac:dyDescent="0.25">
      <c r="A3019" t="s">
        <v>2665</v>
      </c>
      <c r="B3019" t="s">
        <v>819</v>
      </c>
      <c r="C3019">
        <v>19</v>
      </c>
      <c r="D3019" t="s">
        <v>2596</v>
      </c>
    </row>
    <row r="3020" spans="1:4" x14ac:dyDescent="0.25">
      <c r="A3020" t="s">
        <v>2665</v>
      </c>
      <c r="B3020" t="s">
        <v>857</v>
      </c>
      <c r="C3020">
        <v>20</v>
      </c>
      <c r="D3020" t="s">
        <v>2596</v>
      </c>
    </row>
    <row r="3021" spans="1:4" x14ac:dyDescent="0.25">
      <c r="A3021" t="s">
        <v>2665</v>
      </c>
      <c r="B3021" t="s">
        <v>2609</v>
      </c>
      <c r="C3021">
        <v>3</v>
      </c>
      <c r="D3021" t="s">
        <v>2610</v>
      </c>
    </row>
    <row r="3022" spans="1:4" x14ac:dyDescent="0.25">
      <c r="A3022" t="s">
        <v>2665</v>
      </c>
      <c r="B3022" t="s">
        <v>2612</v>
      </c>
      <c r="C3022">
        <v>4</v>
      </c>
      <c r="D3022" t="s">
        <v>2610</v>
      </c>
    </row>
    <row r="3023" spans="1:4" x14ac:dyDescent="0.25">
      <c r="A3023" t="s">
        <v>2665</v>
      </c>
      <c r="B3023" t="s">
        <v>2629</v>
      </c>
      <c r="C3023">
        <v>5</v>
      </c>
      <c r="D3023" t="s">
        <v>2610</v>
      </c>
    </row>
    <row r="3024" spans="1:4" x14ac:dyDescent="0.25">
      <c r="A3024" t="s">
        <v>65</v>
      </c>
      <c r="B3024" t="s">
        <v>2593</v>
      </c>
      <c r="C3024">
        <v>5</v>
      </c>
      <c r="D3024" t="s">
        <v>2594</v>
      </c>
    </row>
    <row r="3025" spans="1:4" x14ac:dyDescent="0.25">
      <c r="A3025" t="s">
        <v>65</v>
      </c>
      <c r="B3025" t="s">
        <v>2595</v>
      </c>
      <c r="C3025">
        <v>7</v>
      </c>
      <c r="D3025" t="s">
        <v>2594</v>
      </c>
    </row>
    <row r="3026" spans="1:4" x14ac:dyDescent="0.25">
      <c r="A3026" t="s">
        <v>65</v>
      </c>
      <c r="B3026" t="s">
        <v>421</v>
      </c>
      <c r="C3026">
        <v>5</v>
      </c>
      <c r="D3026" t="s">
        <v>2594</v>
      </c>
    </row>
    <row r="3027" spans="1:4" x14ac:dyDescent="0.25">
      <c r="A3027" t="s">
        <v>65</v>
      </c>
      <c r="B3027" t="s">
        <v>423</v>
      </c>
      <c r="C3027">
        <v>6</v>
      </c>
      <c r="D3027" t="s">
        <v>2594</v>
      </c>
    </row>
    <row r="3028" spans="1:4" x14ac:dyDescent="0.25">
      <c r="A3028" t="s">
        <v>65</v>
      </c>
      <c r="B3028" t="s">
        <v>613</v>
      </c>
      <c r="C3028">
        <v>7</v>
      </c>
      <c r="D3028" t="s">
        <v>2594</v>
      </c>
    </row>
    <row r="3029" spans="1:4" x14ac:dyDescent="0.25">
      <c r="A3029" t="s">
        <v>65</v>
      </c>
      <c r="B3029" t="s">
        <v>2593</v>
      </c>
      <c r="C3029">
        <v>3</v>
      </c>
      <c r="D3029" t="s">
        <v>2596</v>
      </c>
    </row>
    <row r="3030" spans="1:4" x14ac:dyDescent="0.25">
      <c r="A3030" t="s">
        <v>65</v>
      </c>
      <c r="B3030" t="s">
        <v>2595</v>
      </c>
      <c r="C3030">
        <v>12</v>
      </c>
      <c r="D3030" t="s">
        <v>2596</v>
      </c>
    </row>
    <row r="3031" spans="1:4" x14ac:dyDescent="0.25">
      <c r="A3031" t="s">
        <v>65</v>
      </c>
      <c r="B3031" t="s">
        <v>607</v>
      </c>
      <c r="C3031">
        <v>3</v>
      </c>
      <c r="D3031" t="s">
        <v>2596</v>
      </c>
    </row>
    <row r="3032" spans="1:4" x14ac:dyDescent="0.25">
      <c r="A3032" t="s">
        <v>65</v>
      </c>
      <c r="B3032" t="s">
        <v>720</v>
      </c>
      <c r="C3032">
        <v>4</v>
      </c>
      <c r="D3032" t="s">
        <v>2596</v>
      </c>
    </row>
    <row r="3033" spans="1:4" x14ac:dyDescent="0.25">
      <c r="A3033" t="s">
        <v>65</v>
      </c>
      <c r="B3033" t="s">
        <v>600</v>
      </c>
      <c r="C3033">
        <v>5</v>
      </c>
      <c r="D3033" t="s">
        <v>2596</v>
      </c>
    </row>
    <row r="3034" spans="1:4" x14ac:dyDescent="0.25">
      <c r="A3034" t="s">
        <v>65</v>
      </c>
      <c r="B3034" t="s">
        <v>603</v>
      </c>
      <c r="C3034">
        <v>6</v>
      </c>
      <c r="D3034" t="s">
        <v>2596</v>
      </c>
    </row>
    <row r="3035" spans="1:4" x14ac:dyDescent="0.25">
      <c r="A3035" t="s">
        <v>65</v>
      </c>
      <c r="B3035" t="s">
        <v>789</v>
      </c>
      <c r="C3035">
        <v>7</v>
      </c>
      <c r="D3035" t="s">
        <v>2596</v>
      </c>
    </row>
    <row r="3036" spans="1:4" x14ac:dyDescent="0.25">
      <c r="A3036" t="s">
        <v>65</v>
      </c>
      <c r="B3036" t="s">
        <v>817</v>
      </c>
      <c r="C3036">
        <v>8</v>
      </c>
      <c r="D3036" t="s">
        <v>2596</v>
      </c>
    </row>
    <row r="3037" spans="1:4" x14ac:dyDescent="0.25">
      <c r="A3037" t="s">
        <v>65</v>
      </c>
      <c r="B3037" t="s">
        <v>818</v>
      </c>
      <c r="C3037">
        <v>9</v>
      </c>
      <c r="D3037" t="s">
        <v>2596</v>
      </c>
    </row>
    <row r="3038" spans="1:4" x14ac:dyDescent="0.25">
      <c r="A3038" t="s">
        <v>65</v>
      </c>
      <c r="B3038" t="s">
        <v>942</v>
      </c>
      <c r="C3038">
        <v>10</v>
      </c>
      <c r="D3038" t="s">
        <v>2596</v>
      </c>
    </row>
    <row r="3039" spans="1:4" x14ac:dyDescent="0.25">
      <c r="A3039" t="s">
        <v>65</v>
      </c>
      <c r="B3039" t="s">
        <v>819</v>
      </c>
      <c r="C3039">
        <v>11</v>
      </c>
      <c r="D3039" t="s">
        <v>2596</v>
      </c>
    </row>
    <row r="3040" spans="1:4" x14ac:dyDescent="0.25">
      <c r="A3040" t="s">
        <v>65</v>
      </c>
      <c r="B3040" t="s">
        <v>857</v>
      </c>
      <c r="C3040">
        <v>12</v>
      </c>
      <c r="D3040" t="s">
        <v>2596</v>
      </c>
    </row>
    <row r="3041" spans="1:4" x14ac:dyDescent="0.25">
      <c r="A3041" t="s">
        <v>67</v>
      </c>
      <c r="B3041" t="s">
        <v>418</v>
      </c>
      <c r="C3041">
        <v>1</v>
      </c>
      <c r="D3041" t="s">
        <v>2594</v>
      </c>
    </row>
    <row r="3042" spans="1:4" x14ac:dyDescent="0.25">
      <c r="A3042" t="s">
        <v>67</v>
      </c>
      <c r="B3042" t="s">
        <v>2593</v>
      </c>
      <c r="C3042">
        <v>5</v>
      </c>
      <c r="D3042" t="s">
        <v>2594</v>
      </c>
    </row>
    <row r="3043" spans="1:4" x14ac:dyDescent="0.25">
      <c r="A3043" t="s">
        <v>67</v>
      </c>
      <c r="B3043" t="s">
        <v>2595</v>
      </c>
      <c r="C3043">
        <v>5</v>
      </c>
      <c r="D3043" t="s">
        <v>2594</v>
      </c>
    </row>
    <row r="3044" spans="1:4" x14ac:dyDescent="0.25">
      <c r="A3044" t="s">
        <v>67</v>
      </c>
      <c r="B3044" t="s">
        <v>427</v>
      </c>
      <c r="C3044">
        <v>5</v>
      </c>
      <c r="D3044" t="s">
        <v>2594</v>
      </c>
    </row>
    <row r="3045" spans="1:4" x14ac:dyDescent="0.25">
      <c r="A3045" t="s">
        <v>67</v>
      </c>
      <c r="B3045" t="s">
        <v>2593</v>
      </c>
      <c r="C3045">
        <v>4</v>
      </c>
      <c r="D3045" t="s">
        <v>2596</v>
      </c>
    </row>
    <row r="3046" spans="1:4" x14ac:dyDescent="0.25">
      <c r="A3046" t="s">
        <v>67</v>
      </c>
      <c r="B3046" t="s">
        <v>2595</v>
      </c>
      <c r="C3046">
        <v>13</v>
      </c>
      <c r="D3046" t="s">
        <v>2596</v>
      </c>
    </row>
    <row r="3047" spans="1:4" x14ac:dyDescent="0.25">
      <c r="A3047" t="s">
        <v>67</v>
      </c>
      <c r="B3047" t="s">
        <v>607</v>
      </c>
      <c r="C3047">
        <v>4</v>
      </c>
      <c r="D3047" t="s">
        <v>2596</v>
      </c>
    </row>
    <row r="3048" spans="1:4" x14ac:dyDescent="0.25">
      <c r="A3048" t="s">
        <v>67</v>
      </c>
      <c r="B3048" t="s">
        <v>720</v>
      </c>
      <c r="C3048">
        <v>5</v>
      </c>
      <c r="D3048" t="s">
        <v>2596</v>
      </c>
    </row>
    <row r="3049" spans="1:4" x14ac:dyDescent="0.25">
      <c r="A3049" t="s">
        <v>67</v>
      </c>
      <c r="B3049" t="s">
        <v>600</v>
      </c>
      <c r="C3049">
        <v>6</v>
      </c>
      <c r="D3049" t="s">
        <v>2596</v>
      </c>
    </row>
    <row r="3050" spans="1:4" x14ac:dyDescent="0.25">
      <c r="A3050" t="s">
        <v>67</v>
      </c>
      <c r="B3050" t="s">
        <v>603</v>
      </c>
      <c r="C3050">
        <v>7</v>
      </c>
      <c r="D3050" t="s">
        <v>2596</v>
      </c>
    </row>
    <row r="3051" spans="1:4" x14ac:dyDescent="0.25">
      <c r="A3051" t="s">
        <v>67</v>
      </c>
      <c r="B3051" t="s">
        <v>789</v>
      </c>
      <c r="C3051">
        <v>8</v>
      </c>
      <c r="D3051" t="s">
        <v>2596</v>
      </c>
    </row>
    <row r="3052" spans="1:4" x14ac:dyDescent="0.25">
      <c r="A3052" t="s">
        <v>67</v>
      </c>
      <c r="B3052" t="s">
        <v>817</v>
      </c>
      <c r="C3052">
        <v>9</v>
      </c>
      <c r="D3052" t="s">
        <v>2596</v>
      </c>
    </row>
    <row r="3053" spans="1:4" x14ac:dyDescent="0.25">
      <c r="A3053" t="s">
        <v>67</v>
      </c>
      <c r="B3053" t="s">
        <v>818</v>
      </c>
      <c r="C3053">
        <v>10</v>
      </c>
      <c r="D3053" t="s">
        <v>2596</v>
      </c>
    </row>
    <row r="3054" spans="1:4" x14ac:dyDescent="0.25">
      <c r="A3054" t="s">
        <v>67</v>
      </c>
      <c r="B3054" t="s">
        <v>942</v>
      </c>
      <c r="C3054">
        <v>11</v>
      </c>
      <c r="D3054" t="s">
        <v>2596</v>
      </c>
    </row>
    <row r="3055" spans="1:4" x14ac:dyDescent="0.25">
      <c r="A3055" t="s">
        <v>67</v>
      </c>
      <c r="B3055" t="s">
        <v>819</v>
      </c>
      <c r="C3055">
        <v>12</v>
      </c>
      <c r="D3055" t="s">
        <v>2596</v>
      </c>
    </row>
    <row r="3056" spans="1:4" x14ac:dyDescent="0.25">
      <c r="A3056" t="s">
        <v>67</v>
      </c>
      <c r="B3056" t="s">
        <v>857</v>
      </c>
      <c r="C3056">
        <v>13</v>
      </c>
      <c r="D3056" t="s">
        <v>2596</v>
      </c>
    </row>
    <row r="3057" spans="1:4" x14ac:dyDescent="0.25">
      <c r="A3057" t="s">
        <v>69</v>
      </c>
      <c r="B3057" t="s">
        <v>2593</v>
      </c>
      <c r="C3057">
        <v>7</v>
      </c>
      <c r="D3057" t="s">
        <v>2594</v>
      </c>
    </row>
    <row r="3058" spans="1:4" x14ac:dyDescent="0.25">
      <c r="A3058" t="s">
        <v>69</v>
      </c>
      <c r="B3058" t="s">
        <v>2595</v>
      </c>
      <c r="C3058">
        <v>39</v>
      </c>
      <c r="D3058" t="s">
        <v>2594</v>
      </c>
    </row>
    <row r="3059" spans="1:4" x14ac:dyDescent="0.25">
      <c r="A3059" t="s">
        <v>69</v>
      </c>
      <c r="B3059" t="s">
        <v>421</v>
      </c>
      <c r="C3059">
        <v>7</v>
      </c>
      <c r="D3059" t="s">
        <v>2594</v>
      </c>
    </row>
    <row r="3060" spans="1:4" x14ac:dyDescent="0.25">
      <c r="A3060" t="s">
        <v>69</v>
      </c>
      <c r="B3060" t="s">
        <v>423</v>
      </c>
      <c r="C3060">
        <v>8</v>
      </c>
      <c r="D3060" t="s">
        <v>2594</v>
      </c>
    </row>
    <row r="3061" spans="1:4" x14ac:dyDescent="0.25">
      <c r="A3061" t="s">
        <v>69</v>
      </c>
      <c r="B3061" t="s">
        <v>613</v>
      </c>
      <c r="C3061">
        <v>9</v>
      </c>
      <c r="D3061" t="s">
        <v>2594</v>
      </c>
    </row>
    <row r="3062" spans="1:4" x14ac:dyDescent="0.25">
      <c r="A3062" t="s">
        <v>69</v>
      </c>
      <c r="B3062" t="s">
        <v>427</v>
      </c>
      <c r="C3062">
        <v>10</v>
      </c>
      <c r="D3062" t="s">
        <v>2594</v>
      </c>
    </row>
    <row r="3063" spans="1:4" x14ac:dyDescent="0.25">
      <c r="A3063" t="s">
        <v>69</v>
      </c>
      <c r="B3063" t="s">
        <v>573</v>
      </c>
      <c r="C3063">
        <v>11</v>
      </c>
      <c r="D3063" t="s">
        <v>2594</v>
      </c>
    </row>
    <row r="3064" spans="1:4" x14ac:dyDescent="0.25">
      <c r="A3064" t="s">
        <v>69</v>
      </c>
      <c r="B3064" t="s">
        <v>429</v>
      </c>
      <c r="C3064">
        <v>12</v>
      </c>
      <c r="D3064" t="s">
        <v>2594</v>
      </c>
    </row>
    <row r="3065" spans="1:4" x14ac:dyDescent="0.25">
      <c r="A3065" t="s">
        <v>69</v>
      </c>
      <c r="B3065" t="s">
        <v>431</v>
      </c>
      <c r="C3065">
        <v>13</v>
      </c>
      <c r="D3065" t="s">
        <v>2594</v>
      </c>
    </row>
    <row r="3066" spans="1:4" x14ac:dyDescent="0.25">
      <c r="A3066" t="s">
        <v>69</v>
      </c>
      <c r="B3066" t="s">
        <v>433</v>
      </c>
      <c r="C3066">
        <v>14</v>
      </c>
      <c r="D3066" t="s">
        <v>2594</v>
      </c>
    </row>
    <row r="3067" spans="1:4" x14ac:dyDescent="0.25">
      <c r="A3067" t="s">
        <v>69</v>
      </c>
      <c r="B3067" t="s">
        <v>435</v>
      </c>
      <c r="C3067">
        <v>15</v>
      </c>
      <c r="D3067" t="s">
        <v>2594</v>
      </c>
    </row>
    <row r="3068" spans="1:4" x14ac:dyDescent="0.25">
      <c r="A3068" t="s">
        <v>69</v>
      </c>
      <c r="B3068" t="s">
        <v>437</v>
      </c>
      <c r="C3068">
        <v>16</v>
      </c>
      <c r="D3068" t="s">
        <v>2594</v>
      </c>
    </row>
    <row r="3069" spans="1:4" x14ac:dyDescent="0.25">
      <c r="A3069" t="s">
        <v>69</v>
      </c>
      <c r="B3069" t="s">
        <v>439</v>
      </c>
      <c r="C3069">
        <v>17</v>
      </c>
      <c r="D3069" t="s">
        <v>2594</v>
      </c>
    </row>
    <row r="3070" spans="1:4" x14ac:dyDescent="0.25">
      <c r="A3070" t="s">
        <v>69</v>
      </c>
      <c r="B3070" t="s">
        <v>441</v>
      </c>
      <c r="C3070">
        <v>18</v>
      </c>
      <c r="D3070" t="s">
        <v>2594</v>
      </c>
    </row>
    <row r="3071" spans="1:4" x14ac:dyDescent="0.25">
      <c r="A3071" t="s">
        <v>69</v>
      </c>
      <c r="B3071" t="s">
        <v>443</v>
      </c>
      <c r="C3071">
        <v>19</v>
      </c>
      <c r="D3071" t="s">
        <v>2594</v>
      </c>
    </row>
    <row r="3072" spans="1:4" x14ac:dyDescent="0.25">
      <c r="A3072" t="s">
        <v>69</v>
      </c>
      <c r="B3072" t="s">
        <v>584</v>
      </c>
      <c r="C3072">
        <v>20</v>
      </c>
      <c r="D3072" t="s">
        <v>2594</v>
      </c>
    </row>
    <row r="3073" spans="1:4" x14ac:dyDescent="0.25">
      <c r="A3073" t="s">
        <v>69</v>
      </c>
      <c r="B3073" t="s">
        <v>447</v>
      </c>
      <c r="C3073">
        <v>21</v>
      </c>
      <c r="D3073" t="s">
        <v>2594</v>
      </c>
    </row>
    <row r="3074" spans="1:4" x14ac:dyDescent="0.25">
      <c r="A3074" t="s">
        <v>69</v>
      </c>
      <c r="B3074" t="s">
        <v>449</v>
      </c>
      <c r="C3074">
        <v>22</v>
      </c>
      <c r="D3074" t="s">
        <v>2594</v>
      </c>
    </row>
    <row r="3075" spans="1:4" x14ac:dyDescent="0.25">
      <c r="A3075" t="s">
        <v>69</v>
      </c>
      <c r="B3075" t="s">
        <v>451</v>
      </c>
      <c r="C3075">
        <v>23</v>
      </c>
      <c r="D3075" t="s">
        <v>2594</v>
      </c>
    </row>
    <row r="3076" spans="1:4" x14ac:dyDescent="0.25">
      <c r="A3076" t="s">
        <v>69</v>
      </c>
      <c r="B3076" t="s">
        <v>453</v>
      </c>
      <c r="C3076">
        <v>24</v>
      </c>
      <c r="D3076" t="s">
        <v>2594</v>
      </c>
    </row>
    <row r="3077" spans="1:4" x14ac:dyDescent="0.25">
      <c r="A3077" t="s">
        <v>69</v>
      </c>
      <c r="B3077" t="s">
        <v>455</v>
      </c>
      <c r="C3077">
        <v>25</v>
      </c>
      <c r="D3077" t="s">
        <v>2594</v>
      </c>
    </row>
    <row r="3078" spans="1:4" x14ac:dyDescent="0.25">
      <c r="A3078" t="s">
        <v>69</v>
      </c>
      <c r="B3078" t="s">
        <v>457</v>
      </c>
      <c r="C3078">
        <v>26</v>
      </c>
      <c r="D3078" t="s">
        <v>2594</v>
      </c>
    </row>
    <row r="3079" spans="1:4" x14ac:dyDescent="0.25">
      <c r="A3079" t="s">
        <v>69</v>
      </c>
      <c r="B3079" t="s">
        <v>459</v>
      </c>
      <c r="C3079">
        <v>27</v>
      </c>
      <c r="D3079" t="s">
        <v>2594</v>
      </c>
    </row>
    <row r="3080" spans="1:4" x14ac:dyDescent="0.25">
      <c r="A3080" t="s">
        <v>69</v>
      </c>
      <c r="B3080" t="s">
        <v>461</v>
      </c>
      <c r="C3080">
        <v>28</v>
      </c>
      <c r="D3080" t="s">
        <v>2594</v>
      </c>
    </row>
    <row r="3081" spans="1:4" x14ac:dyDescent="0.25">
      <c r="A3081" t="s">
        <v>69</v>
      </c>
      <c r="B3081" t="s">
        <v>463</v>
      </c>
      <c r="C3081">
        <v>29</v>
      </c>
      <c r="D3081" t="s">
        <v>2594</v>
      </c>
    </row>
    <row r="3082" spans="1:4" x14ac:dyDescent="0.25">
      <c r="A3082" t="s">
        <v>69</v>
      </c>
      <c r="B3082" t="s">
        <v>465</v>
      </c>
      <c r="C3082">
        <v>30</v>
      </c>
      <c r="D3082" t="s">
        <v>2594</v>
      </c>
    </row>
    <row r="3083" spans="1:4" x14ac:dyDescent="0.25">
      <c r="A3083" t="s">
        <v>69</v>
      </c>
      <c r="B3083" t="s">
        <v>467</v>
      </c>
      <c r="C3083">
        <v>31</v>
      </c>
      <c r="D3083" t="s">
        <v>2594</v>
      </c>
    </row>
    <row r="3084" spans="1:4" x14ac:dyDescent="0.25">
      <c r="A3084" t="s">
        <v>69</v>
      </c>
      <c r="B3084" t="s">
        <v>469</v>
      </c>
      <c r="C3084">
        <v>32</v>
      </c>
      <c r="D3084" t="s">
        <v>2594</v>
      </c>
    </row>
    <row r="3085" spans="1:4" x14ac:dyDescent="0.25">
      <c r="A3085" t="s">
        <v>69</v>
      </c>
      <c r="B3085" t="s">
        <v>471</v>
      </c>
      <c r="C3085">
        <v>33</v>
      </c>
      <c r="D3085" t="s">
        <v>2594</v>
      </c>
    </row>
    <row r="3086" spans="1:4" x14ac:dyDescent="0.25">
      <c r="A3086" t="s">
        <v>69</v>
      </c>
      <c r="B3086" t="s">
        <v>473</v>
      </c>
      <c r="C3086">
        <v>34</v>
      </c>
      <c r="D3086" t="s">
        <v>2594</v>
      </c>
    </row>
    <row r="3087" spans="1:4" x14ac:dyDescent="0.25">
      <c r="A3087" t="s">
        <v>69</v>
      </c>
      <c r="B3087" t="s">
        <v>475</v>
      </c>
      <c r="C3087">
        <v>35</v>
      </c>
      <c r="D3087" t="s">
        <v>2594</v>
      </c>
    </row>
    <row r="3088" spans="1:4" x14ac:dyDescent="0.25">
      <c r="A3088" t="s">
        <v>69</v>
      </c>
      <c r="B3088" t="s">
        <v>477</v>
      </c>
      <c r="C3088">
        <v>36</v>
      </c>
      <c r="D3088" t="s">
        <v>2594</v>
      </c>
    </row>
    <row r="3089" spans="1:4" x14ac:dyDescent="0.25">
      <c r="A3089" t="s">
        <v>69</v>
      </c>
      <c r="B3089" t="s">
        <v>479</v>
      </c>
      <c r="C3089">
        <v>37</v>
      </c>
      <c r="D3089" t="s">
        <v>2594</v>
      </c>
    </row>
    <row r="3090" spans="1:4" x14ac:dyDescent="0.25">
      <c r="A3090" t="s">
        <v>69</v>
      </c>
      <c r="B3090" t="s">
        <v>481</v>
      </c>
      <c r="C3090">
        <v>38</v>
      </c>
      <c r="D3090" t="s">
        <v>2594</v>
      </c>
    </row>
    <row r="3091" spans="1:4" x14ac:dyDescent="0.25">
      <c r="A3091" t="s">
        <v>69</v>
      </c>
      <c r="B3091" t="s">
        <v>483</v>
      </c>
      <c r="C3091">
        <v>39</v>
      </c>
      <c r="D3091" t="s">
        <v>2594</v>
      </c>
    </row>
    <row r="3092" spans="1:4" x14ac:dyDescent="0.25">
      <c r="A3092" t="s">
        <v>69</v>
      </c>
      <c r="B3092" t="s">
        <v>2593</v>
      </c>
      <c r="C3092">
        <v>4</v>
      </c>
      <c r="D3092" t="s">
        <v>2596</v>
      </c>
    </row>
    <row r="3093" spans="1:4" x14ac:dyDescent="0.25">
      <c r="A3093" t="s">
        <v>69</v>
      </c>
      <c r="B3093" t="s">
        <v>2595</v>
      </c>
      <c r="C3093">
        <v>32</v>
      </c>
      <c r="D3093" t="s">
        <v>2596</v>
      </c>
    </row>
    <row r="3094" spans="1:4" x14ac:dyDescent="0.25">
      <c r="A3094" t="s">
        <v>69</v>
      </c>
      <c r="B3094" t="s">
        <v>418</v>
      </c>
      <c r="C3094">
        <v>4</v>
      </c>
      <c r="D3094" t="s">
        <v>2596</v>
      </c>
    </row>
    <row r="3095" spans="1:4" x14ac:dyDescent="0.25">
      <c r="A3095" t="s">
        <v>69</v>
      </c>
      <c r="B3095" t="s">
        <v>607</v>
      </c>
      <c r="C3095">
        <v>5</v>
      </c>
      <c r="D3095" t="s">
        <v>2596</v>
      </c>
    </row>
    <row r="3096" spans="1:4" x14ac:dyDescent="0.25">
      <c r="A3096" t="s">
        <v>69</v>
      </c>
      <c r="B3096" t="s">
        <v>720</v>
      </c>
      <c r="C3096">
        <v>6</v>
      </c>
      <c r="D3096" t="s">
        <v>2596</v>
      </c>
    </row>
    <row r="3097" spans="1:4" x14ac:dyDescent="0.25">
      <c r="A3097" t="s">
        <v>69</v>
      </c>
      <c r="B3097" t="s">
        <v>721</v>
      </c>
      <c r="C3097">
        <v>7</v>
      </c>
      <c r="D3097" t="s">
        <v>2596</v>
      </c>
    </row>
    <row r="3098" spans="1:4" x14ac:dyDescent="0.25">
      <c r="A3098" t="s">
        <v>69</v>
      </c>
      <c r="B3098" t="s">
        <v>599</v>
      </c>
      <c r="C3098">
        <v>8</v>
      </c>
      <c r="D3098" t="s">
        <v>2596</v>
      </c>
    </row>
    <row r="3099" spans="1:4" x14ac:dyDescent="0.25">
      <c r="A3099" t="s">
        <v>69</v>
      </c>
      <c r="B3099" t="s">
        <v>600</v>
      </c>
      <c r="C3099">
        <v>9</v>
      </c>
      <c r="D3099" t="s">
        <v>2596</v>
      </c>
    </row>
    <row r="3100" spans="1:4" x14ac:dyDescent="0.25">
      <c r="A3100" t="s">
        <v>69</v>
      </c>
      <c r="B3100" t="s">
        <v>601</v>
      </c>
      <c r="C3100">
        <v>10</v>
      </c>
      <c r="D3100" t="s">
        <v>2596</v>
      </c>
    </row>
    <row r="3101" spans="1:4" x14ac:dyDescent="0.25">
      <c r="A3101" t="s">
        <v>69</v>
      </c>
      <c r="B3101" t="s">
        <v>602</v>
      </c>
      <c r="C3101">
        <v>11</v>
      </c>
      <c r="D3101" t="s">
        <v>2596</v>
      </c>
    </row>
    <row r="3102" spans="1:4" x14ac:dyDescent="0.25">
      <c r="A3102" t="s">
        <v>69</v>
      </c>
      <c r="B3102" t="s">
        <v>603</v>
      </c>
      <c r="C3102">
        <v>12</v>
      </c>
      <c r="D3102" t="s">
        <v>2596</v>
      </c>
    </row>
    <row r="3103" spans="1:4" x14ac:dyDescent="0.25">
      <c r="A3103" t="s">
        <v>69</v>
      </c>
      <c r="B3103" t="s">
        <v>789</v>
      </c>
      <c r="C3103">
        <v>13</v>
      </c>
      <c r="D3103" t="s">
        <v>2596</v>
      </c>
    </row>
    <row r="3104" spans="1:4" x14ac:dyDescent="0.25">
      <c r="A3104" t="s">
        <v>69</v>
      </c>
      <c r="B3104" t="s">
        <v>790</v>
      </c>
      <c r="C3104">
        <v>14</v>
      </c>
      <c r="D3104" t="s">
        <v>2596</v>
      </c>
    </row>
    <row r="3105" spans="1:4" x14ac:dyDescent="0.25">
      <c r="A3105" t="s">
        <v>69</v>
      </c>
      <c r="B3105" t="s">
        <v>604</v>
      </c>
      <c r="C3105">
        <v>15</v>
      </c>
      <c r="D3105" t="s">
        <v>2596</v>
      </c>
    </row>
    <row r="3106" spans="1:4" x14ac:dyDescent="0.25">
      <c r="A3106" t="s">
        <v>69</v>
      </c>
      <c r="B3106" t="s">
        <v>815</v>
      </c>
      <c r="C3106">
        <v>16</v>
      </c>
      <c r="D3106" t="s">
        <v>2596</v>
      </c>
    </row>
    <row r="3107" spans="1:4" x14ac:dyDescent="0.25">
      <c r="A3107" t="s">
        <v>69</v>
      </c>
      <c r="B3107" t="s">
        <v>816</v>
      </c>
      <c r="C3107">
        <v>17</v>
      </c>
      <c r="D3107" t="s">
        <v>2596</v>
      </c>
    </row>
    <row r="3108" spans="1:4" x14ac:dyDescent="0.25">
      <c r="A3108" t="s">
        <v>69</v>
      </c>
      <c r="B3108" t="s">
        <v>817</v>
      </c>
      <c r="C3108">
        <v>18</v>
      </c>
      <c r="D3108" t="s">
        <v>2596</v>
      </c>
    </row>
    <row r="3109" spans="1:4" x14ac:dyDescent="0.25">
      <c r="A3109" t="s">
        <v>69</v>
      </c>
      <c r="B3109" t="s">
        <v>818</v>
      </c>
      <c r="C3109">
        <v>19</v>
      </c>
      <c r="D3109" t="s">
        <v>2596</v>
      </c>
    </row>
    <row r="3110" spans="1:4" x14ac:dyDescent="0.25">
      <c r="A3110" t="s">
        <v>69</v>
      </c>
      <c r="B3110" t="s">
        <v>916</v>
      </c>
      <c r="C3110">
        <v>20</v>
      </c>
      <c r="D3110" t="s">
        <v>2596</v>
      </c>
    </row>
    <row r="3111" spans="1:4" x14ac:dyDescent="0.25">
      <c r="A3111" t="s">
        <v>69</v>
      </c>
      <c r="B3111" t="s">
        <v>917</v>
      </c>
      <c r="C3111">
        <v>21</v>
      </c>
      <c r="D3111" t="s">
        <v>2596</v>
      </c>
    </row>
    <row r="3112" spans="1:4" x14ac:dyDescent="0.25">
      <c r="A3112" t="s">
        <v>69</v>
      </c>
      <c r="B3112" t="s">
        <v>942</v>
      </c>
      <c r="C3112">
        <v>22</v>
      </c>
      <c r="D3112" t="s">
        <v>2596</v>
      </c>
    </row>
    <row r="3113" spans="1:4" x14ac:dyDescent="0.25">
      <c r="A3113" t="s">
        <v>69</v>
      </c>
      <c r="B3113" t="s">
        <v>819</v>
      </c>
      <c r="C3113">
        <v>23</v>
      </c>
      <c r="D3113" t="s">
        <v>2596</v>
      </c>
    </row>
    <row r="3114" spans="1:4" x14ac:dyDescent="0.25">
      <c r="A3114" t="s">
        <v>69</v>
      </c>
      <c r="B3114" t="s">
        <v>857</v>
      </c>
      <c r="C3114">
        <v>24</v>
      </c>
      <c r="D3114" t="s">
        <v>2596</v>
      </c>
    </row>
    <row r="3115" spans="1:4" x14ac:dyDescent="0.25">
      <c r="A3115" t="s">
        <v>69</v>
      </c>
      <c r="B3115" t="s">
        <v>858</v>
      </c>
      <c r="C3115">
        <v>25</v>
      </c>
      <c r="D3115" t="s">
        <v>2596</v>
      </c>
    </row>
    <row r="3116" spans="1:4" x14ac:dyDescent="0.25">
      <c r="A3116" t="s">
        <v>69</v>
      </c>
      <c r="B3116" t="s">
        <v>859</v>
      </c>
      <c r="C3116">
        <v>26</v>
      </c>
      <c r="D3116" t="s">
        <v>2596</v>
      </c>
    </row>
    <row r="3117" spans="1:4" x14ac:dyDescent="0.25">
      <c r="A3117" t="s">
        <v>69</v>
      </c>
      <c r="B3117" t="s">
        <v>860</v>
      </c>
      <c r="C3117">
        <v>27</v>
      </c>
      <c r="D3117" t="s">
        <v>2596</v>
      </c>
    </row>
    <row r="3118" spans="1:4" x14ac:dyDescent="0.25">
      <c r="A3118" t="s">
        <v>69</v>
      </c>
      <c r="B3118" t="s">
        <v>861</v>
      </c>
      <c r="C3118">
        <v>28</v>
      </c>
      <c r="D3118" t="s">
        <v>2596</v>
      </c>
    </row>
    <row r="3119" spans="1:4" x14ac:dyDescent="0.25">
      <c r="A3119" t="s">
        <v>69</v>
      </c>
      <c r="B3119" t="s">
        <v>862</v>
      </c>
      <c r="C3119">
        <v>29</v>
      </c>
      <c r="D3119" t="s">
        <v>2596</v>
      </c>
    </row>
    <row r="3120" spans="1:4" x14ac:dyDescent="0.25">
      <c r="A3120" t="s">
        <v>69</v>
      </c>
      <c r="B3120" t="s">
        <v>863</v>
      </c>
      <c r="C3120">
        <v>30</v>
      </c>
      <c r="D3120" t="s">
        <v>2596</v>
      </c>
    </row>
    <row r="3121" spans="1:4" x14ac:dyDescent="0.25">
      <c r="A3121" t="s">
        <v>69</v>
      </c>
      <c r="B3121" t="s">
        <v>864</v>
      </c>
      <c r="C3121">
        <v>31</v>
      </c>
      <c r="D3121" t="s">
        <v>2596</v>
      </c>
    </row>
    <row r="3122" spans="1:4" x14ac:dyDescent="0.25">
      <c r="A3122" t="s">
        <v>69</v>
      </c>
      <c r="B3122" t="s">
        <v>945</v>
      </c>
      <c r="C3122">
        <v>32</v>
      </c>
      <c r="D3122" t="s">
        <v>2596</v>
      </c>
    </row>
    <row r="3123" spans="1:4" x14ac:dyDescent="0.25">
      <c r="A3123" t="s">
        <v>71</v>
      </c>
      <c r="B3123" t="s">
        <v>860</v>
      </c>
      <c r="C3123">
        <v>1</v>
      </c>
      <c r="D3123" t="s">
        <v>2594</v>
      </c>
    </row>
    <row r="3124" spans="1:4" x14ac:dyDescent="0.25">
      <c r="A3124" t="s">
        <v>71</v>
      </c>
      <c r="B3124" t="s">
        <v>418</v>
      </c>
      <c r="C3124">
        <v>2</v>
      </c>
      <c r="D3124" t="s">
        <v>2594</v>
      </c>
    </row>
    <row r="3125" spans="1:4" x14ac:dyDescent="0.25">
      <c r="A3125" t="s">
        <v>71</v>
      </c>
      <c r="B3125" t="s">
        <v>607</v>
      </c>
      <c r="C3125">
        <v>3</v>
      </c>
      <c r="D3125" t="s">
        <v>2594</v>
      </c>
    </row>
    <row r="3126" spans="1:4" x14ac:dyDescent="0.25">
      <c r="A3126" t="s">
        <v>71</v>
      </c>
      <c r="B3126" t="s">
        <v>2593</v>
      </c>
      <c r="C3126">
        <v>5</v>
      </c>
      <c r="D3126" t="s">
        <v>2594</v>
      </c>
    </row>
    <row r="3127" spans="1:4" x14ac:dyDescent="0.25">
      <c r="A3127" t="s">
        <v>71</v>
      </c>
      <c r="B3127" t="s">
        <v>2595</v>
      </c>
      <c r="C3127">
        <v>5</v>
      </c>
      <c r="D3127" t="s">
        <v>2594</v>
      </c>
    </row>
    <row r="3128" spans="1:4" x14ac:dyDescent="0.25">
      <c r="A3128" t="s">
        <v>71</v>
      </c>
      <c r="B3128" t="s">
        <v>2593</v>
      </c>
      <c r="C3128">
        <v>4</v>
      </c>
      <c r="D3128" t="s">
        <v>2596</v>
      </c>
    </row>
    <row r="3129" spans="1:4" x14ac:dyDescent="0.25">
      <c r="A3129" t="s">
        <v>71</v>
      </c>
      <c r="B3129" t="s">
        <v>2595</v>
      </c>
      <c r="C3129">
        <v>9</v>
      </c>
      <c r="D3129" t="s">
        <v>2596</v>
      </c>
    </row>
    <row r="3130" spans="1:4" x14ac:dyDescent="0.25">
      <c r="A3130" t="s">
        <v>71</v>
      </c>
      <c r="B3130" t="s">
        <v>720</v>
      </c>
      <c r="C3130">
        <v>4</v>
      </c>
      <c r="D3130" t="s">
        <v>2596</v>
      </c>
    </row>
    <row r="3131" spans="1:4" x14ac:dyDescent="0.25">
      <c r="A3131" t="s">
        <v>71</v>
      </c>
      <c r="B3131" t="s">
        <v>721</v>
      </c>
      <c r="C3131">
        <v>5</v>
      </c>
      <c r="D3131" t="s">
        <v>2596</v>
      </c>
    </row>
    <row r="3132" spans="1:4" x14ac:dyDescent="0.25">
      <c r="A3132" t="s">
        <v>71</v>
      </c>
      <c r="B3132" t="s">
        <v>599</v>
      </c>
      <c r="C3132">
        <v>6</v>
      </c>
      <c r="D3132" t="s">
        <v>2596</v>
      </c>
    </row>
    <row r="3133" spans="1:4" x14ac:dyDescent="0.25">
      <c r="A3133" t="s">
        <v>71</v>
      </c>
      <c r="B3133" t="s">
        <v>600</v>
      </c>
      <c r="C3133">
        <v>7</v>
      </c>
      <c r="D3133" t="s">
        <v>2596</v>
      </c>
    </row>
    <row r="3134" spans="1:4" x14ac:dyDescent="0.25">
      <c r="A3134" t="s">
        <v>71</v>
      </c>
      <c r="B3134" t="s">
        <v>601</v>
      </c>
      <c r="C3134">
        <v>8</v>
      </c>
      <c r="D3134" t="s">
        <v>2596</v>
      </c>
    </row>
    <row r="3135" spans="1:4" x14ac:dyDescent="0.25">
      <c r="A3135" t="s">
        <v>71</v>
      </c>
      <c r="B3135" t="s">
        <v>602</v>
      </c>
      <c r="C3135">
        <v>9</v>
      </c>
      <c r="D3135" t="s">
        <v>2596</v>
      </c>
    </row>
    <row r="3136" spans="1:4" x14ac:dyDescent="0.25">
      <c r="A3136" t="s">
        <v>73</v>
      </c>
      <c r="B3136" t="s">
        <v>603</v>
      </c>
      <c r="C3136">
        <v>1</v>
      </c>
      <c r="D3136" t="s">
        <v>2594</v>
      </c>
    </row>
    <row r="3137" spans="1:4" x14ac:dyDescent="0.25">
      <c r="A3137" t="s">
        <v>73</v>
      </c>
      <c r="B3137" t="s">
        <v>2593</v>
      </c>
      <c r="C3137">
        <v>5</v>
      </c>
      <c r="D3137" t="s">
        <v>2594</v>
      </c>
    </row>
    <row r="3138" spans="1:4" x14ac:dyDescent="0.25">
      <c r="A3138" t="s">
        <v>73</v>
      </c>
      <c r="B3138" t="s">
        <v>2595</v>
      </c>
      <c r="C3138">
        <v>5</v>
      </c>
      <c r="D3138" t="s">
        <v>2594</v>
      </c>
    </row>
    <row r="3139" spans="1:4" x14ac:dyDescent="0.25">
      <c r="A3139" t="s">
        <v>73</v>
      </c>
      <c r="B3139" t="s">
        <v>2593</v>
      </c>
      <c r="C3139">
        <v>2</v>
      </c>
      <c r="D3139" t="s">
        <v>2596</v>
      </c>
    </row>
    <row r="3140" spans="1:4" x14ac:dyDescent="0.25">
      <c r="A3140" t="s">
        <v>73</v>
      </c>
      <c r="B3140" t="s">
        <v>2595</v>
      </c>
      <c r="C3140">
        <v>8</v>
      </c>
      <c r="D3140" t="s">
        <v>2596</v>
      </c>
    </row>
    <row r="3141" spans="1:4" x14ac:dyDescent="0.25">
      <c r="A3141" t="s">
        <v>73</v>
      </c>
      <c r="B3141" t="s">
        <v>789</v>
      </c>
      <c r="C3141">
        <v>2</v>
      </c>
      <c r="D3141" t="s">
        <v>2596</v>
      </c>
    </row>
    <row r="3142" spans="1:4" x14ac:dyDescent="0.25">
      <c r="A3142" t="s">
        <v>73</v>
      </c>
      <c r="B3142" t="s">
        <v>790</v>
      </c>
      <c r="C3142">
        <v>3</v>
      </c>
      <c r="D3142" t="s">
        <v>2596</v>
      </c>
    </row>
    <row r="3143" spans="1:4" x14ac:dyDescent="0.25">
      <c r="A3143" t="s">
        <v>73</v>
      </c>
      <c r="B3143" t="s">
        <v>604</v>
      </c>
      <c r="C3143">
        <v>4</v>
      </c>
      <c r="D3143" t="s">
        <v>2596</v>
      </c>
    </row>
    <row r="3144" spans="1:4" x14ac:dyDescent="0.25">
      <c r="A3144" t="s">
        <v>73</v>
      </c>
      <c r="B3144" t="s">
        <v>815</v>
      </c>
      <c r="C3144">
        <v>5</v>
      </c>
      <c r="D3144" t="s">
        <v>2596</v>
      </c>
    </row>
    <row r="3145" spans="1:4" x14ac:dyDescent="0.25">
      <c r="A3145" t="s">
        <v>73</v>
      </c>
      <c r="B3145" t="s">
        <v>816</v>
      </c>
      <c r="C3145">
        <v>6</v>
      </c>
      <c r="D3145" t="s">
        <v>2596</v>
      </c>
    </row>
    <row r="3146" spans="1:4" x14ac:dyDescent="0.25">
      <c r="A3146" t="s">
        <v>73</v>
      </c>
      <c r="B3146" t="s">
        <v>817</v>
      </c>
      <c r="C3146">
        <v>7</v>
      </c>
      <c r="D3146" t="s">
        <v>2596</v>
      </c>
    </row>
    <row r="3147" spans="1:4" x14ac:dyDescent="0.25">
      <c r="A3147" t="s">
        <v>73</v>
      </c>
      <c r="B3147" t="s">
        <v>818</v>
      </c>
      <c r="C3147">
        <v>8</v>
      </c>
      <c r="D3147" t="s">
        <v>2596</v>
      </c>
    </row>
    <row r="3148" spans="1:4" x14ac:dyDescent="0.25">
      <c r="A3148" t="s">
        <v>75</v>
      </c>
      <c r="B3148" t="s">
        <v>916</v>
      </c>
      <c r="C3148">
        <v>1</v>
      </c>
      <c r="D3148" t="s">
        <v>2594</v>
      </c>
    </row>
    <row r="3149" spans="1:4" x14ac:dyDescent="0.25">
      <c r="A3149" t="s">
        <v>75</v>
      </c>
      <c r="B3149" t="s">
        <v>2593</v>
      </c>
      <c r="C3149">
        <v>5</v>
      </c>
      <c r="D3149" t="s">
        <v>2594</v>
      </c>
    </row>
    <row r="3150" spans="1:4" x14ac:dyDescent="0.25">
      <c r="A3150" t="s">
        <v>75</v>
      </c>
      <c r="B3150" t="s">
        <v>2595</v>
      </c>
      <c r="C3150">
        <v>5</v>
      </c>
      <c r="D3150" t="s">
        <v>2594</v>
      </c>
    </row>
    <row r="3151" spans="1:4" x14ac:dyDescent="0.25">
      <c r="A3151" t="s">
        <v>75</v>
      </c>
      <c r="B3151" t="s">
        <v>2593</v>
      </c>
      <c r="C3151">
        <v>2</v>
      </c>
      <c r="D3151" t="s">
        <v>2596</v>
      </c>
    </row>
    <row r="3152" spans="1:4" x14ac:dyDescent="0.25">
      <c r="A3152" t="s">
        <v>75</v>
      </c>
      <c r="B3152" t="s">
        <v>2595</v>
      </c>
      <c r="C3152">
        <v>5</v>
      </c>
      <c r="D3152" t="s">
        <v>2596</v>
      </c>
    </row>
    <row r="3153" spans="1:4" x14ac:dyDescent="0.25">
      <c r="A3153" t="s">
        <v>75</v>
      </c>
      <c r="B3153" t="s">
        <v>917</v>
      </c>
      <c r="C3153">
        <v>2</v>
      </c>
      <c r="D3153" t="s">
        <v>2596</v>
      </c>
    </row>
    <row r="3154" spans="1:4" x14ac:dyDescent="0.25">
      <c r="A3154" t="s">
        <v>75</v>
      </c>
      <c r="B3154" t="s">
        <v>942</v>
      </c>
      <c r="C3154">
        <v>3</v>
      </c>
      <c r="D3154" t="s">
        <v>2596</v>
      </c>
    </row>
    <row r="3155" spans="1:4" x14ac:dyDescent="0.25">
      <c r="A3155" t="s">
        <v>75</v>
      </c>
      <c r="B3155" t="s">
        <v>819</v>
      </c>
      <c r="C3155">
        <v>4</v>
      </c>
      <c r="D3155" t="s">
        <v>2596</v>
      </c>
    </row>
    <row r="3156" spans="1:4" x14ac:dyDescent="0.25">
      <c r="A3156" t="s">
        <v>75</v>
      </c>
      <c r="B3156" t="s">
        <v>862</v>
      </c>
      <c r="C3156">
        <v>5</v>
      </c>
      <c r="D3156" t="s">
        <v>2596</v>
      </c>
    </row>
    <row r="3157" spans="1:4" x14ac:dyDescent="0.25">
      <c r="A3157" t="s">
        <v>77</v>
      </c>
      <c r="B3157" t="s">
        <v>858</v>
      </c>
      <c r="C3157">
        <v>1</v>
      </c>
      <c r="D3157" t="s">
        <v>2594</v>
      </c>
    </row>
    <row r="3158" spans="1:4" x14ac:dyDescent="0.25">
      <c r="A3158" t="s">
        <v>77</v>
      </c>
      <c r="B3158" t="s">
        <v>859</v>
      </c>
      <c r="C3158">
        <v>2</v>
      </c>
      <c r="D3158" t="s">
        <v>2594</v>
      </c>
    </row>
    <row r="3159" spans="1:4" x14ac:dyDescent="0.25">
      <c r="A3159" t="s">
        <v>77</v>
      </c>
      <c r="B3159" t="s">
        <v>2593</v>
      </c>
      <c r="C3159">
        <v>5</v>
      </c>
      <c r="D3159" t="s">
        <v>2594</v>
      </c>
    </row>
    <row r="3160" spans="1:4" x14ac:dyDescent="0.25">
      <c r="A3160" t="s">
        <v>77</v>
      </c>
      <c r="B3160" t="s">
        <v>2595</v>
      </c>
      <c r="C3160">
        <v>5</v>
      </c>
      <c r="D3160" t="s">
        <v>2594</v>
      </c>
    </row>
    <row r="3161" spans="1:4" x14ac:dyDescent="0.25">
      <c r="A3161" t="s">
        <v>77</v>
      </c>
      <c r="B3161" t="s">
        <v>2593</v>
      </c>
      <c r="C3161">
        <v>3</v>
      </c>
      <c r="D3161" t="s">
        <v>2596</v>
      </c>
    </row>
    <row r="3162" spans="1:4" x14ac:dyDescent="0.25">
      <c r="A3162" t="s">
        <v>77</v>
      </c>
      <c r="B3162" t="s">
        <v>2595</v>
      </c>
      <c r="C3162">
        <v>3</v>
      </c>
      <c r="D3162" t="s">
        <v>2596</v>
      </c>
    </row>
    <row r="3163" spans="1:4" x14ac:dyDescent="0.25">
      <c r="A3163" t="s">
        <v>77</v>
      </c>
      <c r="B3163" t="s">
        <v>861</v>
      </c>
      <c r="C3163">
        <v>3</v>
      </c>
      <c r="D3163" t="s">
        <v>2596</v>
      </c>
    </row>
    <row r="3164" spans="1:4" x14ac:dyDescent="0.25">
      <c r="A3164" t="s">
        <v>2666</v>
      </c>
      <c r="B3164" t="s">
        <v>916</v>
      </c>
      <c r="C3164">
        <v>1</v>
      </c>
      <c r="D3164" t="s">
        <v>2594</v>
      </c>
    </row>
    <row r="3165" spans="1:4" x14ac:dyDescent="0.25">
      <c r="A3165" t="s">
        <v>2666</v>
      </c>
      <c r="B3165" t="s">
        <v>2593</v>
      </c>
      <c r="C3165">
        <v>5</v>
      </c>
      <c r="D3165" t="s">
        <v>2594</v>
      </c>
    </row>
    <row r="3166" spans="1:4" x14ac:dyDescent="0.25">
      <c r="A3166" t="s">
        <v>2666</v>
      </c>
      <c r="B3166" t="s">
        <v>2595</v>
      </c>
      <c r="C3166">
        <v>5</v>
      </c>
      <c r="D3166" t="s">
        <v>2594</v>
      </c>
    </row>
    <row r="3167" spans="1:4" x14ac:dyDescent="0.25">
      <c r="A3167" t="s">
        <v>2666</v>
      </c>
      <c r="B3167" t="s">
        <v>2593</v>
      </c>
      <c r="C3167">
        <v>2</v>
      </c>
      <c r="D3167" t="s">
        <v>2596</v>
      </c>
    </row>
    <row r="3168" spans="1:4" x14ac:dyDescent="0.25">
      <c r="A3168" t="s">
        <v>2666</v>
      </c>
      <c r="B3168" t="s">
        <v>2595</v>
      </c>
      <c r="C3168">
        <v>3</v>
      </c>
      <c r="D3168" t="s">
        <v>2596</v>
      </c>
    </row>
    <row r="3169" spans="1:4" x14ac:dyDescent="0.25">
      <c r="A3169" t="s">
        <v>2666</v>
      </c>
      <c r="B3169" t="s">
        <v>917</v>
      </c>
      <c r="C3169">
        <v>2</v>
      </c>
      <c r="D3169" t="s">
        <v>2596</v>
      </c>
    </row>
    <row r="3170" spans="1:4" x14ac:dyDescent="0.25">
      <c r="A3170" t="s">
        <v>2666</v>
      </c>
      <c r="B3170" t="s">
        <v>862</v>
      </c>
      <c r="C3170">
        <v>3</v>
      </c>
      <c r="D3170" t="s">
        <v>2596</v>
      </c>
    </row>
    <row r="3171" spans="1:4" x14ac:dyDescent="0.25">
      <c r="A3171" t="s">
        <v>79</v>
      </c>
      <c r="B3171" t="s">
        <v>721</v>
      </c>
      <c r="C3171">
        <v>1</v>
      </c>
      <c r="D3171" t="s">
        <v>2594</v>
      </c>
    </row>
    <row r="3172" spans="1:4" x14ac:dyDescent="0.25">
      <c r="A3172" t="s">
        <v>79</v>
      </c>
      <c r="B3172" t="s">
        <v>2593</v>
      </c>
      <c r="C3172">
        <v>5</v>
      </c>
      <c r="D3172" t="s">
        <v>2594</v>
      </c>
    </row>
    <row r="3173" spans="1:4" x14ac:dyDescent="0.25">
      <c r="A3173" t="s">
        <v>79</v>
      </c>
      <c r="B3173" t="s">
        <v>2595</v>
      </c>
      <c r="C3173">
        <v>5</v>
      </c>
      <c r="D3173" t="s">
        <v>2594</v>
      </c>
    </row>
    <row r="3174" spans="1:4" x14ac:dyDescent="0.25">
      <c r="A3174" t="s">
        <v>79</v>
      </c>
      <c r="B3174" t="s">
        <v>2593</v>
      </c>
      <c r="C3174">
        <v>2</v>
      </c>
      <c r="D3174" t="s">
        <v>2596</v>
      </c>
    </row>
    <row r="3175" spans="1:4" x14ac:dyDescent="0.25">
      <c r="A3175" t="s">
        <v>79</v>
      </c>
      <c r="B3175" t="s">
        <v>2595</v>
      </c>
      <c r="C3175">
        <v>8</v>
      </c>
      <c r="D3175" t="s">
        <v>2596</v>
      </c>
    </row>
    <row r="3176" spans="1:4" x14ac:dyDescent="0.25">
      <c r="A3176" t="s">
        <v>79</v>
      </c>
      <c r="B3176" t="s">
        <v>599</v>
      </c>
      <c r="C3176">
        <v>2</v>
      </c>
      <c r="D3176" t="s">
        <v>2596</v>
      </c>
    </row>
    <row r="3177" spans="1:4" x14ac:dyDescent="0.25">
      <c r="A3177" t="s">
        <v>79</v>
      </c>
      <c r="B3177" t="s">
        <v>600</v>
      </c>
      <c r="C3177">
        <v>3</v>
      </c>
      <c r="D3177" t="s">
        <v>2596</v>
      </c>
    </row>
    <row r="3178" spans="1:4" x14ac:dyDescent="0.25">
      <c r="A3178" t="s">
        <v>79</v>
      </c>
      <c r="B3178" t="s">
        <v>601</v>
      </c>
      <c r="C3178">
        <v>4</v>
      </c>
      <c r="D3178" t="s">
        <v>2596</v>
      </c>
    </row>
    <row r="3179" spans="1:4" x14ac:dyDescent="0.25">
      <c r="A3179" t="s">
        <v>79</v>
      </c>
      <c r="B3179" t="s">
        <v>602</v>
      </c>
      <c r="C3179">
        <v>5</v>
      </c>
      <c r="D3179" t="s">
        <v>2596</v>
      </c>
    </row>
    <row r="3180" spans="1:4" x14ac:dyDescent="0.25">
      <c r="A3180" t="s">
        <v>79</v>
      </c>
      <c r="B3180" t="s">
        <v>603</v>
      </c>
      <c r="C3180">
        <v>6</v>
      </c>
      <c r="D3180" t="s">
        <v>2596</v>
      </c>
    </row>
    <row r="3181" spans="1:4" x14ac:dyDescent="0.25">
      <c r="A3181" t="s">
        <v>79</v>
      </c>
      <c r="B3181" t="s">
        <v>789</v>
      </c>
      <c r="C3181">
        <v>7</v>
      </c>
      <c r="D3181" t="s">
        <v>2596</v>
      </c>
    </row>
    <row r="3182" spans="1:4" x14ac:dyDescent="0.25">
      <c r="A3182" t="s">
        <v>79</v>
      </c>
      <c r="B3182" t="s">
        <v>790</v>
      </c>
      <c r="C3182">
        <v>8</v>
      </c>
      <c r="D3182" t="s">
        <v>2596</v>
      </c>
    </row>
    <row r="3183" spans="1:4" x14ac:dyDescent="0.25">
      <c r="A3183" t="s">
        <v>2667</v>
      </c>
      <c r="B3183" t="s">
        <v>721</v>
      </c>
      <c r="C3183">
        <v>1</v>
      </c>
      <c r="D3183" t="s">
        <v>2594</v>
      </c>
    </row>
    <row r="3184" spans="1:4" x14ac:dyDescent="0.25">
      <c r="A3184" t="s">
        <v>2667</v>
      </c>
      <c r="B3184" t="s">
        <v>607</v>
      </c>
      <c r="C3184">
        <v>2</v>
      </c>
      <c r="D3184" t="s">
        <v>2594</v>
      </c>
    </row>
    <row r="3185" spans="1:4" x14ac:dyDescent="0.25">
      <c r="A3185" t="s">
        <v>2667</v>
      </c>
      <c r="B3185" t="s">
        <v>2593</v>
      </c>
      <c r="C3185">
        <v>5</v>
      </c>
      <c r="D3185" t="s">
        <v>2594</v>
      </c>
    </row>
    <row r="3186" spans="1:4" x14ac:dyDescent="0.25">
      <c r="A3186" t="s">
        <v>2667</v>
      </c>
      <c r="B3186" t="s">
        <v>2595</v>
      </c>
      <c r="C3186">
        <v>5</v>
      </c>
      <c r="D3186" t="s">
        <v>2594</v>
      </c>
    </row>
    <row r="3187" spans="1:4" x14ac:dyDescent="0.25">
      <c r="A3187" t="s">
        <v>2667</v>
      </c>
      <c r="B3187" t="s">
        <v>2593</v>
      </c>
      <c r="C3187">
        <v>3</v>
      </c>
      <c r="D3187" t="s">
        <v>2596</v>
      </c>
    </row>
    <row r="3188" spans="1:4" x14ac:dyDescent="0.25">
      <c r="A3188" t="s">
        <v>2667</v>
      </c>
      <c r="B3188" t="s">
        <v>2595</v>
      </c>
      <c r="C3188">
        <v>10</v>
      </c>
      <c r="D3188" t="s">
        <v>2596</v>
      </c>
    </row>
    <row r="3189" spans="1:4" x14ac:dyDescent="0.25">
      <c r="A3189" t="s">
        <v>2667</v>
      </c>
      <c r="B3189" t="s">
        <v>418</v>
      </c>
      <c r="C3189">
        <v>3</v>
      </c>
      <c r="D3189" t="s">
        <v>2596</v>
      </c>
    </row>
    <row r="3190" spans="1:4" x14ac:dyDescent="0.25">
      <c r="A3190" t="s">
        <v>2667</v>
      </c>
      <c r="B3190" t="s">
        <v>599</v>
      </c>
      <c r="C3190">
        <v>4</v>
      </c>
      <c r="D3190" t="s">
        <v>2596</v>
      </c>
    </row>
    <row r="3191" spans="1:4" x14ac:dyDescent="0.25">
      <c r="A3191" t="s">
        <v>2667</v>
      </c>
      <c r="B3191" t="s">
        <v>600</v>
      </c>
      <c r="C3191">
        <v>5</v>
      </c>
      <c r="D3191" t="s">
        <v>2596</v>
      </c>
    </row>
    <row r="3192" spans="1:4" x14ac:dyDescent="0.25">
      <c r="A3192" t="s">
        <v>2667</v>
      </c>
      <c r="B3192" t="s">
        <v>601</v>
      </c>
      <c r="C3192">
        <v>6</v>
      </c>
      <c r="D3192" t="s">
        <v>2596</v>
      </c>
    </row>
    <row r="3193" spans="1:4" x14ac:dyDescent="0.25">
      <c r="A3193" t="s">
        <v>2667</v>
      </c>
      <c r="B3193" t="s">
        <v>602</v>
      </c>
      <c r="C3193">
        <v>7</v>
      </c>
      <c r="D3193" t="s">
        <v>2596</v>
      </c>
    </row>
    <row r="3194" spans="1:4" x14ac:dyDescent="0.25">
      <c r="A3194" t="s">
        <v>2667</v>
      </c>
      <c r="B3194" t="s">
        <v>603</v>
      </c>
      <c r="C3194">
        <v>8</v>
      </c>
      <c r="D3194" t="s">
        <v>2596</v>
      </c>
    </row>
    <row r="3195" spans="1:4" x14ac:dyDescent="0.25">
      <c r="A3195" t="s">
        <v>2667</v>
      </c>
      <c r="B3195" t="s">
        <v>789</v>
      </c>
      <c r="C3195">
        <v>9</v>
      </c>
      <c r="D3195" t="s">
        <v>2596</v>
      </c>
    </row>
    <row r="3196" spans="1:4" x14ac:dyDescent="0.25">
      <c r="A3196" t="s">
        <v>2667</v>
      </c>
      <c r="B3196" t="s">
        <v>790</v>
      </c>
      <c r="C3196">
        <v>10</v>
      </c>
      <c r="D3196" t="s">
        <v>2596</v>
      </c>
    </row>
    <row r="3197" spans="1:4" x14ac:dyDescent="0.25">
      <c r="A3197" t="s">
        <v>80</v>
      </c>
      <c r="B3197" t="s">
        <v>721</v>
      </c>
      <c r="C3197">
        <v>1</v>
      </c>
      <c r="D3197" t="s">
        <v>2594</v>
      </c>
    </row>
    <row r="3198" spans="1:4" x14ac:dyDescent="0.25">
      <c r="A3198" t="s">
        <v>80</v>
      </c>
      <c r="B3198" t="s">
        <v>2593</v>
      </c>
      <c r="C3198">
        <v>5</v>
      </c>
      <c r="D3198" t="s">
        <v>2594</v>
      </c>
    </row>
    <row r="3199" spans="1:4" x14ac:dyDescent="0.25">
      <c r="A3199" t="s">
        <v>80</v>
      </c>
      <c r="B3199" t="s">
        <v>2595</v>
      </c>
      <c r="C3199">
        <v>5</v>
      </c>
      <c r="D3199" t="s">
        <v>2594</v>
      </c>
    </row>
    <row r="3200" spans="1:4" x14ac:dyDescent="0.25">
      <c r="A3200" t="s">
        <v>80</v>
      </c>
      <c r="B3200" t="s">
        <v>2593</v>
      </c>
      <c r="C3200">
        <v>2</v>
      </c>
      <c r="D3200" t="s">
        <v>2596</v>
      </c>
    </row>
    <row r="3201" spans="1:4" x14ac:dyDescent="0.25">
      <c r="A3201" t="s">
        <v>80</v>
      </c>
      <c r="B3201" t="s">
        <v>2595</v>
      </c>
      <c r="C3201">
        <v>11</v>
      </c>
      <c r="D3201" t="s">
        <v>2596</v>
      </c>
    </row>
    <row r="3202" spans="1:4" x14ac:dyDescent="0.25">
      <c r="A3202" t="s">
        <v>80</v>
      </c>
      <c r="B3202" t="s">
        <v>599</v>
      </c>
      <c r="C3202">
        <v>2</v>
      </c>
      <c r="D3202" t="s">
        <v>2596</v>
      </c>
    </row>
    <row r="3203" spans="1:4" x14ac:dyDescent="0.25">
      <c r="A3203" t="s">
        <v>80</v>
      </c>
      <c r="B3203" t="s">
        <v>600</v>
      </c>
      <c r="C3203">
        <v>3</v>
      </c>
      <c r="D3203" t="s">
        <v>2596</v>
      </c>
    </row>
    <row r="3204" spans="1:4" x14ac:dyDescent="0.25">
      <c r="A3204" t="s">
        <v>80</v>
      </c>
      <c r="B3204" t="s">
        <v>601</v>
      </c>
      <c r="C3204">
        <v>4</v>
      </c>
      <c r="D3204" t="s">
        <v>2596</v>
      </c>
    </row>
    <row r="3205" spans="1:4" x14ac:dyDescent="0.25">
      <c r="A3205" t="s">
        <v>80</v>
      </c>
      <c r="B3205" t="s">
        <v>602</v>
      </c>
      <c r="C3205">
        <v>5</v>
      </c>
      <c r="D3205" t="s">
        <v>2596</v>
      </c>
    </row>
    <row r="3206" spans="1:4" x14ac:dyDescent="0.25">
      <c r="A3206" t="s">
        <v>80</v>
      </c>
      <c r="B3206" t="s">
        <v>603</v>
      </c>
      <c r="C3206">
        <v>6</v>
      </c>
      <c r="D3206" t="s">
        <v>2596</v>
      </c>
    </row>
    <row r="3207" spans="1:4" x14ac:dyDescent="0.25">
      <c r="A3207" t="s">
        <v>80</v>
      </c>
      <c r="B3207" t="s">
        <v>789</v>
      </c>
      <c r="C3207">
        <v>7</v>
      </c>
      <c r="D3207" t="s">
        <v>2596</v>
      </c>
    </row>
    <row r="3208" spans="1:4" x14ac:dyDescent="0.25">
      <c r="A3208" t="s">
        <v>80</v>
      </c>
      <c r="B3208" t="s">
        <v>790</v>
      </c>
      <c r="C3208">
        <v>8</v>
      </c>
      <c r="D3208" t="s">
        <v>2596</v>
      </c>
    </row>
    <row r="3209" spans="1:4" x14ac:dyDescent="0.25">
      <c r="A3209" t="s">
        <v>80</v>
      </c>
      <c r="B3209" t="s">
        <v>604</v>
      </c>
      <c r="C3209">
        <v>9</v>
      </c>
      <c r="D3209" t="s">
        <v>2596</v>
      </c>
    </row>
    <row r="3210" spans="1:4" x14ac:dyDescent="0.25">
      <c r="A3210" t="s">
        <v>80</v>
      </c>
      <c r="B3210" t="s">
        <v>815</v>
      </c>
      <c r="C3210">
        <v>10</v>
      </c>
      <c r="D3210" t="s">
        <v>2596</v>
      </c>
    </row>
    <row r="3211" spans="1:4" x14ac:dyDescent="0.25">
      <c r="A3211" t="s">
        <v>80</v>
      </c>
      <c r="B3211" t="s">
        <v>816</v>
      </c>
      <c r="C3211">
        <v>11</v>
      </c>
      <c r="D3211" t="s">
        <v>2596</v>
      </c>
    </row>
    <row r="3212" spans="1:4" x14ac:dyDescent="0.25">
      <c r="A3212" t="s">
        <v>2668</v>
      </c>
      <c r="B3212" t="s">
        <v>721</v>
      </c>
      <c r="C3212">
        <v>1</v>
      </c>
      <c r="D3212" t="s">
        <v>2594</v>
      </c>
    </row>
    <row r="3213" spans="1:4" x14ac:dyDescent="0.25">
      <c r="A3213" t="s">
        <v>2668</v>
      </c>
      <c r="B3213" t="s">
        <v>607</v>
      </c>
      <c r="C3213">
        <v>2</v>
      </c>
      <c r="D3213" t="s">
        <v>2594</v>
      </c>
    </row>
    <row r="3214" spans="1:4" x14ac:dyDescent="0.25">
      <c r="A3214" t="s">
        <v>2668</v>
      </c>
      <c r="B3214" t="s">
        <v>2593</v>
      </c>
      <c r="C3214">
        <v>5</v>
      </c>
      <c r="D3214" t="s">
        <v>2594</v>
      </c>
    </row>
    <row r="3215" spans="1:4" x14ac:dyDescent="0.25">
      <c r="A3215" t="s">
        <v>2668</v>
      </c>
      <c r="B3215" t="s">
        <v>2595</v>
      </c>
      <c r="C3215">
        <v>5</v>
      </c>
      <c r="D3215" t="s">
        <v>2594</v>
      </c>
    </row>
    <row r="3216" spans="1:4" x14ac:dyDescent="0.25">
      <c r="A3216" t="s">
        <v>2668</v>
      </c>
      <c r="B3216" t="s">
        <v>2593</v>
      </c>
      <c r="C3216">
        <v>3</v>
      </c>
      <c r="D3216" t="s">
        <v>2596</v>
      </c>
    </row>
    <row r="3217" spans="1:4" x14ac:dyDescent="0.25">
      <c r="A3217" t="s">
        <v>2668</v>
      </c>
      <c r="B3217" t="s">
        <v>2595</v>
      </c>
      <c r="C3217">
        <v>13</v>
      </c>
      <c r="D3217" t="s">
        <v>2596</v>
      </c>
    </row>
    <row r="3218" spans="1:4" x14ac:dyDescent="0.25">
      <c r="A3218" t="s">
        <v>2668</v>
      </c>
      <c r="B3218" t="s">
        <v>418</v>
      </c>
      <c r="C3218">
        <v>3</v>
      </c>
      <c r="D3218" t="s">
        <v>2596</v>
      </c>
    </row>
    <row r="3219" spans="1:4" x14ac:dyDescent="0.25">
      <c r="A3219" t="s">
        <v>2668</v>
      </c>
      <c r="B3219" t="s">
        <v>599</v>
      </c>
      <c r="C3219">
        <v>4</v>
      </c>
      <c r="D3219" t="s">
        <v>2596</v>
      </c>
    </row>
    <row r="3220" spans="1:4" x14ac:dyDescent="0.25">
      <c r="A3220" t="s">
        <v>2668</v>
      </c>
      <c r="B3220" t="s">
        <v>600</v>
      </c>
      <c r="C3220">
        <v>5</v>
      </c>
      <c r="D3220" t="s">
        <v>2596</v>
      </c>
    </row>
    <row r="3221" spans="1:4" x14ac:dyDescent="0.25">
      <c r="A3221" t="s">
        <v>2668</v>
      </c>
      <c r="B3221" t="s">
        <v>601</v>
      </c>
      <c r="C3221">
        <v>6</v>
      </c>
      <c r="D3221" t="s">
        <v>2596</v>
      </c>
    </row>
    <row r="3222" spans="1:4" x14ac:dyDescent="0.25">
      <c r="A3222" t="s">
        <v>2668</v>
      </c>
      <c r="B3222" t="s">
        <v>602</v>
      </c>
      <c r="C3222">
        <v>7</v>
      </c>
      <c r="D3222" t="s">
        <v>2596</v>
      </c>
    </row>
    <row r="3223" spans="1:4" x14ac:dyDescent="0.25">
      <c r="A3223" t="s">
        <v>2668</v>
      </c>
      <c r="B3223" t="s">
        <v>603</v>
      </c>
      <c r="C3223">
        <v>8</v>
      </c>
      <c r="D3223" t="s">
        <v>2596</v>
      </c>
    </row>
    <row r="3224" spans="1:4" x14ac:dyDescent="0.25">
      <c r="A3224" t="s">
        <v>2668</v>
      </c>
      <c r="B3224" t="s">
        <v>789</v>
      </c>
      <c r="C3224">
        <v>9</v>
      </c>
      <c r="D3224" t="s">
        <v>2596</v>
      </c>
    </row>
    <row r="3225" spans="1:4" x14ac:dyDescent="0.25">
      <c r="A3225" t="s">
        <v>2668</v>
      </c>
      <c r="B3225" t="s">
        <v>790</v>
      </c>
      <c r="C3225">
        <v>10</v>
      </c>
      <c r="D3225" t="s">
        <v>2596</v>
      </c>
    </row>
    <row r="3226" spans="1:4" x14ac:dyDescent="0.25">
      <c r="A3226" t="s">
        <v>2668</v>
      </c>
      <c r="B3226" t="s">
        <v>604</v>
      </c>
      <c r="C3226">
        <v>11</v>
      </c>
      <c r="D3226" t="s">
        <v>2596</v>
      </c>
    </row>
    <row r="3227" spans="1:4" x14ac:dyDescent="0.25">
      <c r="A3227" t="s">
        <v>2668</v>
      </c>
      <c r="B3227" t="s">
        <v>815</v>
      </c>
      <c r="C3227">
        <v>12</v>
      </c>
      <c r="D3227" t="s">
        <v>2596</v>
      </c>
    </row>
    <row r="3228" spans="1:4" x14ac:dyDescent="0.25">
      <c r="A3228" t="s">
        <v>2668</v>
      </c>
      <c r="B3228" t="s">
        <v>816</v>
      </c>
      <c r="C3228">
        <v>13</v>
      </c>
      <c r="D3228" t="s">
        <v>2596</v>
      </c>
    </row>
    <row r="3229" spans="1:4" x14ac:dyDescent="0.25">
      <c r="A3229" t="s">
        <v>81</v>
      </c>
      <c r="B3229" t="s">
        <v>2593</v>
      </c>
      <c r="C3229">
        <v>10</v>
      </c>
      <c r="D3229" t="s">
        <v>2594</v>
      </c>
    </row>
    <row r="3230" spans="1:4" x14ac:dyDescent="0.25">
      <c r="A3230" t="s">
        <v>81</v>
      </c>
      <c r="B3230" t="s">
        <v>2595</v>
      </c>
      <c r="C3230">
        <v>12</v>
      </c>
      <c r="D3230" t="s">
        <v>2594</v>
      </c>
    </row>
    <row r="3231" spans="1:4" x14ac:dyDescent="0.25">
      <c r="A3231" t="s">
        <v>81</v>
      </c>
      <c r="B3231" t="s">
        <v>421</v>
      </c>
      <c r="C3231">
        <v>10</v>
      </c>
      <c r="D3231" t="s">
        <v>2594</v>
      </c>
    </row>
    <row r="3232" spans="1:4" x14ac:dyDescent="0.25">
      <c r="A3232" t="s">
        <v>81</v>
      </c>
      <c r="B3232" t="s">
        <v>423</v>
      </c>
      <c r="C3232">
        <v>11</v>
      </c>
      <c r="D3232" t="s">
        <v>2594</v>
      </c>
    </row>
    <row r="3233" spans="1:4" x14ac:dyDescent="0.25">
      <c r="A3233" t="s">
        <v>81</v>
      </c>
      <c r="B3233" t="s">
        <v>613</v>
      </c>
      <c r="C3233">
        <v>12</v>
      </c>
      <c r="D3233" t="s">
        <v>2594</v>
      </c>
    </row>
    <row r="3234" spans="1:4" x14ac:dyDescent="0.25">
      <c r="A3234" t="s">
        <v>81</v>
      </c>
      <c r="B3234" t="s">
        <v>2593</v>
      </c>
      <c r="C3234">
        <v>3</v>
      </c>
      <c r="D3234" t="s">
        <v>2596</v>
      </c>
    </row>
    <row r="3235" spans="1:4" x14ac:dyDescent="0.25">
      <c r="A3235" t="s">
        <v>81</v>
      </c>
      <c r="B3235" t="s">
        <v>2595</v>
      </c>
      <c r="C3235">
        <v>3</v>
      </c>
      <c r="D3235" t="s">
        <v>2596</v>
      </c>
    </row>
    <row r="3236" spans="1:4" x14ac:dyDescent="0.25">
      <c r="A3236" t="s">
        <v>81</v>
      </c>
      <c r="B3236" t="s">
        <v>418</v>
      </c>
      <c r="C3236">
        <v>3</v>
      </c>
      <c r="D3236" t="s">
        <v>2596</v>
      </c>
    </row>
    <row r="3237" spans="1:4" x14ac:dyDescent="0.25">
      <c r="A3237" t="s">
        <v>81</v>
      </c>
      <c r="B3237" t="s">
        <v>2609</v>
      </c>
      <c r="C3237">
        <v>3</v>
      </c>
      <c r="D3237" t="s">
        <v>2610</v>
      </c>
    </row>
    <row r="3238" spans="1:4" x14ac:dyDescent="0.25">
      <c r="A3238" t="s">
        <v>81</v>
      </c>
      <c r="B3238" t="s">
        <v>2611</v>
      </c>
      <c r="C3238">
        <v>4</v>
      </c>
      <c r="D3238" t="s">
        <v>2610</v>
      </c>
    </row>
    <row r="3239" spans="1:4" x14ac:dyDescent="0.25">
      <c r="A3239" t="s">
        <v>81</v>
      </c>
      <c r="B3239" t="s">
        <v>2612</v>
      </c>
      <c r="C3239">
        <v>5</v>
      </c>
      <c r="D3239" t="s">
        <v>2610</v>
      </c>
    </row>
    <row r="3240" spans="1:4" x14ac:dyDescent="0.25">
      <c r="A3240" t="s">
        <v>81</v>
      </c>
      <c r="B3240" t="s">
        <v>2629</v>
      </c>
      <c r="C3240">
        <v>6</v>
      </c>
      <c r="D3240" t="s">
        <v>2610</v>
      </c>
    </row>
    <row r="3241" spans="1:4" x14ac:dyDescent="0.25">
      <c r="A3241" t="s">
        <v>83</v>
      </c>
      <c r="B3241" t="s">
        <v>2593</v>
      </c>
      <c r="C3241">
        <v>11</v>
      </c>
      <c r="D3241" t="s">
        <v>2594</v>
      </c>
    </row>
    <row r="3242" spans="1:4" x14ac:dyDescent="0.25">
      <c r="A3242" t="s">
        <v>83</v>
      </c>
      <c r="B3242" t="s">
        <v>2595</v>
      </c>
      <c r="C3242">
        <v>27</v>
      </c>
      <c r="D3242" t="s">
        <v>2594</v>
      </c>
    </row>
    <row r="3243" spans="1:4" x14ac:dyDescent="0.25">
      <c r="A3243" t="s">
        <v>83</v>
      </c>
      <c r="B3243" t="s">
        <v>427</v>
      </c>
      <c r="C3243">
        <v>11</v>
      </c>
      <c r="D3243" t="s">
        <v>2594</v>
      </c>
    </row>
    <row r="3244" spans="1:4" x14ac:dyDescent="0.25">
      <c r="A3244" t="s">
        <v>83</v>
      </c>
      <c r="B3244" t="s">
        <v>573</v>
      </c>
      <c r="C3244">
        <v>12</v>
      </c>
      <c r="D3244" t="s">
        <v>2594</v>
      </c>
    </row>
    <row r="3245" spans="1:4" x14ac:dyDescent="0.25">
      <c r="A3245" t="s">
        <v>83</v>
      </c>
      <c r="B3245" t="s">
        <v>429</v>
      </c>
      <c r="C3245">
        <v>13</v>
      </c>
      <c r="D3245" t="s">
        <v>2594</v>
      </c>
    </row>
    <row r="3246" spans="1:4" x14ac:dyDescent="0.25">
      <c r="A3246" t="s">
        <v>83</v>
      </c>
      <c r="B3246" t="s">
        <v>431</v>
      </c>
      <c r="C3246">
        <v>14</v>
      </c>
      <c r="D3246" t="s">
        <v>2594</v>
      </c>
    </row>
    <row r="3247" spans="1:4" x14ac:dyDescent="0.25">
      <c r="A3247" t="s">
        <v>83</v>
      </c>
      <c r="B3247" t="s">
        <v>433</v>
      </c>
      <c r="C3247">
        <v>15</v>
      </c>
      <c r="D3247" t="s">
        <v>2594</v>
      </c>
    </row>
    <row r="3248" spans="1:4" x14ac:dyDescent="0.25">
      <c r="A3248" t="s">
        <v>83</v>
      </c>
      <c r="B3248" t="s">
        <v>435</v>
      </c>
      <c r="C3248">
        <v>16</v>
      </c>
      <c r="D3248" t="s">
        <v>2594</v>
      </c>
    </row>
    <row r="3249" spans="1:4" x14ac:dyDescent="0.25">
      <c r="A3249" t="s">
        <v>83</v>
      </c>
      <c r="B3249" t="s">
        <v>437</v>
      </c>
      <c r="C3249">
        <v>17</v>
      </c>
      <c r="D3249" t="s">
        <v>2594</v>
      </c>
    </row>
    <row r="3250" spans="1:4" x14ac:dyDescent="0.25">
      <c r="A3250" t="s">
        <v>83</v>
      </c>
      <c r="B3250" t="s">
        <v>439</v>
      </c>
      <c r="C3250">
        <v>18</v>
      </c>
      <c r="D3250" t="s">
        <v>2594</v>
      </c>
    </row>
    <row r="3251" spans="1:4" x14ac:dyDescent="0.25">
      <c r="A3251" t="s">
        <v>83</v>
      </c>
      <c r="B3251" t="s">
        <v>441</v>
      </c>
      <c r="C3251">
        <v>19</v>
      </c>
      <c r="D3251" t="s">
        <v>2594</v>
      </c>
    </row>
    <row r="3252" spans="1:4" x14ac:dyDescent="0.25">
      <c r="A3252" t="s">
        <v>83</v>
      </c>
      <c r="B3252" t="s">
        <v>443</v>
      </c>
      <c r="C3252">
        <v>20</v>
      </c>
      <c r="D3252" t="s">
        <v>2594</v>
      </c>
    </row>
    <row r="3253" spans="1:4" x14ac:dyDescent="0.25">
      <c r="A3253" t="s">
        <v>83</v>
      </c>
      <c r="B3253" t="s">
        <v>584</v>
      </c>
      <c r="C3253">
        <v>21</v>
      </c>
      <c r="D3253" t="s">
        <v>2594</v>
      </c>
    </row>
    <row r="3254" spans="1:4" x14ac:dyDescent="0.25">
      <c r="A3254" t="s">
        <v>83</v>
      </c>
      <c r="B3254" t="s">
        <v>447</v>
      </c>
      <c r="C3254">
        <v>22</v>
      </c>
      <c r="D3254" t="s">
        <v>2594</v>
      </c>
    </row>
    <row r="3255" spans="1:4" x14ac:dyDescent="0.25">
      <c r="A3255" t="s">
        <v>83</v>
      </c>
      <c r="B3255" t="s">
        <v>449</v>
      </c>
      <c r="C3255">
        <v>23</v>
      </c>
      <c r="D3255" t="s">
        <v>2594</v>
      </c>
    </row>
    <row r="3256" spans="1:4" x14ac:dyDescent="0.25">
      <c r="A3256" t="s">
        <v>83</v>
      </c>
      <c r="B3256" t="s">
        <v>451</v>
      </c>
      <c r="C3256">
        <v>24</v>
      </c>
      <c r="D3256" t="s">
        <v>2594</v>
      </c>
    </row>
    <row r="3257" spans="1:4" x14ac:dyDescent="0.25">
      <c r="A3257" t="s">
        <v>83</v>
      </c>
      <c r="B3257" t="s">
        <v>453</v>
      </c>
      <c r="C3257">
        <v>25</v>
      </c>
      <c r="D3257" t="s">
        <v>2594</v>
      </c>
    </row>
    <row r="3258" spans="1:4" x14ac:dyDescent="0.25">
      <c r="A3258" t="s">
        <v>83</v>
      </c>
      <c r="B3258" t="s">
        <v>455</v>
      </c>
      <c r="C3258">
        <v>26</v>
      </c>
      <c r="D3258" t="s">
        <v>2594</v>
      </c>
    </row>
    <row r="3259" spans="1:4" x14ac:dyDescent="0.25">
      <c r="A3259" t="s">
        <v>83</v>
      </c>
      <c r="B3259" t="s">
        <v>457</v>
      </c>
      <c r="C3259">
        <v>27</v>
      </c>
      <c r="D3259" t="s">
        <v>2594</v>
      </c>
    </row>
    <row r="3260" spans="1:4" x14ac:dyDescent="0.25">
      <c r="A3260" t="s">
        <v>83</v>
      </c>
      <c r="B3260" t="s">
        <v>2593</v>
      </c>
      <c r="C3260">
        <v>4</v>
      </c>
      <c r="D3260" t="s">
        <v>2596</v>
      </c>
    </row>
    <row r="3261" spans="1:4" x14ac:dyDescent="0.25">
      <c r="A3261" t="s">
        <v>83</v>
      </c>
      <c r="B3261" t="s">
        <v>2595</v>
      </c>
      <c r="C3261">
        <v>10</v>
      </c>
      <c r="D3261" t="s">
        <v>2596</v>
      </c>
    </row>
    <row r="3262" spans="1:4" x14ac:dyDescent="0.25">
      <c r="A3262" t="s">
        <v>83</v>
      </c>
      <c r="B3262" t="s">
        <v>607</v>
      </c>
      <c r="C3262">
        <v>4</v>
      </c>
      <c r="D3262" t="s">
        <v>2596</v>
      </c>
    </row>
    <row r="3263" spans="1:4" x14ac:dyDescent="0.25">
      <c r="A3263" t="s">
        <v>83</v>
      </c>
      <c r="B3263" t="s">
        <v>720</v>
      </c>
      <c r="C3263">
        <v>5</v>
      </c>
      <c r="D3263" t="s">
        <v>2596</v>
      </c>
    </row>
    <row r="3264" spans="1:4" x14ac:dyDescent="0.25">
      <c r="A3264" t="s">
        <v>83</v>
      </c>
      <c r="B3264" t="s">
        <v>721</v>
      </c>
      <c r="C3264">
        <v>6</v>
      </c>
      <c r="D3264" t="s">
        <v>2596</v>
      </c>
    </row>
    <row r="3265" spans="1:4" x14ac:dyDescent="0.25">
      <c r="A3265" t="s">
        <v>83</v>
      </c>
      <c r="B3265" t="s">
        <v>599</v>
      </c>
      <c r="C3265">
        <v>7</v>
      </c>
      <c r="D3265" t="s">
        <v>2596</v>
      </c>
    </row>
    <row r="3266" spans="1:4" x14ac:dyDescent="0.25">
      <c r="A3266" t="s">
        <v>83</v>
      </c>
      <c r="B3266" t="s">
        <v>600</v>
      </c>
      <c r="C3266">
        <v>8</v>
      </c>
      <c r="D3266" t="s">
        <v>2596</v>
      </c>
    </row>
    <row r="3267" spans="1:4" x14ac:dyDescent="0.25">
      <c r="A3267" t="s">
        <v>83</v>
      </c>
      <c r="B3267" t="s">
        <v>601</v>
      </c>
      <c r="C3267">
        <v>9</v>
      </c>
      <c r="D3267" t="s">
        <v>2596</v>
      </c>
    </row>
    <row r="3268" spans="1:4" x14ac:dyDescent="0.25">
      <c r="A3268" t="s">
        <v>83</v>
      </c>
      <c r="B3268" t="s">
        <v>602</v>
      </c>
      <c r="C3268">
        <v>10</v>
      </c>
      <c r="D3268" t="s">
        <v>2596</v>
      </c>
    </row>
    <row r="3269" spans="1:4" x14ac:dyDescent="0.25">
      <c r="A3269" t="s">
        <v>83</v>
      </c>
      <c r="B3269" t="s">
        <v>2609</v>
      </c>
      <c r="C3269">
        <v>3</v>
      </c>
      <c r="D3269" t="s">
        <v>2610</v>
      </c>
    </row>
    <row r="3270" spans="1:4" x14ac:dyDescent="0.25">
      <c r="A3270" t="s">
        <v>83</v>
      </c>
      <c r="B3270" t="s">
        <v>2611</v>
      </c>
      <c r="C3270">
        <v>4</v>
      </c>
      <c r="D3270" t="s">
        <v>2610</v>
      </c>
    </row>
    <row r="3271" spans="1:4" x14ac:dyDescent="0.25">
      <c r="A3271" t="s">
        <v>83</v>
      </c>
      <c r="B3271" t="s">
        <v>2612</v>
      </c>
      <c r="C3271">
        <v>5</v>
      </c>
      <c r="D3271" t="s">
        <v>2610</v>
      </c>
    </row>
    <row r="3272" spans="1:4" x14ac:dyDescent="0.25">
      <c r="A3272" t="s">
        <v>83</v>
      </c>
      <c r="B3272" t="s">
        <v>2629</v>
      </c>
      <c r="C3272">
        <v>6</v>
      </c>
      <c r="D3272" t="s">
        <v>2610</v>
      </c>
    </row>
    <row r="3273" spans="1:4" x14ac:dyDescent="0.25">
      <c r="A3273" t="s">
        <v>83</v>
      </c>
      <c r="B3273" t="s">
        <v>2669</v>
      </c>
      <c r="C3273">
        <v>7</v>
      </c>
      <c r="D3273" t="s">
        <v>2610</v>
      </c>
    </row>
    <row r="3274" spans="1:4" x14ac:dyDescent="0.25">
      <c r="A3274" t="s">
        <v>85</v>
      </c>
      <c r="B3274" t="s">
        <v>2593</v>
      </c>
      <c r="C3274">
        <v>6</v>
      </c>
      <c r="D3274" t="s">
        <v>2594</v>
      </c>
    </row>
    <row r="3275" spans="1:4" x14ac:dyDescent="0.25">
      <c r="A3275" t="s">
        <v>85</v>
      </c>
      <c r="B3275" t="s">
        <v>2595</v>
      </c>
      <c r="C3275">
        <v>54</v>
      </c>
      <c r="D3275" t="s">
        <v>2594</v>
      </c>
    </row>
    <row r="3276" spans="1:4" x14ac:dyDescent="0.25">
      <c r="A3276" t="s">
        <v>85</v>
      </c>
      <c r="B3276" t="s">
        <v>421</v>
      </c>
      <c r="C3276">
        <v>6</v>
      </c>
      <c r="D3276" t="s">
        <v>2594</v>
      </c>
    </row>
    <row r="3277" spans="1:4" x14ac:dyDescent="0.25">
      <c r="A3277" t="s">
        <v>85</v>
      </c>
      <c r="B3277" t="s">
        <v>423</v>
      </c>
      <c r="C3277">
        <v>7</v>
      </c>
      <c r="D3277" t="s">
        <v>2594</v>
      </c>
    </row>
    <row r="3278" spans="1:4" x14ac:dyDescent="0.25">
      <c r="A3278" t="s">
        <v>85</v>
      </c>
      <c r="B3278" t="s">
        <v>613</v>
      </c>
      <c r="C3278">
        <v>8</v>
      </c>
      <c r="D3278" t="s">
        <v>2594</v>
      </c>
    </row>
    <row r="3279" spans="1:4" x14ac:dyDescent="0.25">
      <c r="A3279" t="s">
        <v>85</v>
      </c>
      <c r="B3279" t="s">
        <v>427</v>
      </c>
      <c r="C3279">
        <v>9</v>
      </c>
      <c r="D3279" t="s">
        <v>2594</v>
      </c>
    </row>
    <row r="3280" spans="1:4" x14ac:dyDescent="0.25">
      <c r="A3280" t="s">
        <v>85</v>
      </c>
      <c r="B3280" t="s">
        <v>573</v>
      </c>
      <c r="C3280">
        <v>10</v>
      </c>
      <c r="D3280" t="s">
        <v>2594</v>
      </c>
    </row>
    <row r="3281" spans="1:4" x14ac:dyDescent="0.25">
      <c r="A3281" t="s">
        <v>85</v>
      </c>
      <c r="B3281" t="s">
        <v>429</v>
      </c>
      <c r="C3281">
        <v>11</v>
      </c>
      <c r="D3281" t="s">
        <v>2594</v>
      </c>
    </row>
    <row r="3282" spans="1:4" x14ac:dyDescent="0.25">
      <c r="A3282" t="s">
        <v>85</v>
      </c>
      <c r="B3282" t="s">
        <v>431</v>
      </c>
      <c r="C3282">
        <v>12</v>
      </c>
      <c r="D3282" t="s">
        <v>2594</v>
      </c>
    </row>
    <row r="3283" spans="1:4" x14ac:dyDescent="0.25">
      <c r="A3283" t="s">
        <v>85</v>
      </c>
      <c r="B3283" t="s">
        <v>433</v>
      </c>
      <c r="C3283">
        <v>13</v>
      </c>
      <c r="D3283" t="s">
        <v>2594</v>
      </c>
    </row>
    <row r="3284" spans="1:4" x14ac:dyDescent="0.25">
      <c r="A3284" t="s">
        <v>85</v>
      </c>
      <c r="B3284" t="s">
        <v>435</v>
      </c>
      <c r="C3284">
        <v>14</v>
      </c>
      <c r="D3284" t="s">
        <v>2594</v>
      </c>
    </row>
    <row r="3285" spans="1:4" x14ac:dyDescent="0.25">
      <c r="A3285" t="s">
        <v>85</v>
      </c>
      <c r="B3285" t="s">
        <v>437</v>
      </c>
      <c r="C3285">
        <v>15</v>
      </c>
      <c r="D3285" t="s">
        <v>2594</v>
      </c>
    </row>
    <row r="3286" spans="1:4" x14ac:dyDescent="0.25">
      <c r="A3286" t="s">
        <v>85</v>
      </c>
      <c r="B3286" t="s">
        <v>439</v>
      </c>
      <c r="C3286">
        <v>16</v>
      </c>
      <c r="D3286" t="s">
        <v>2594</v>
      </c>
    </row>
    <row r="3287" spans="1:4" x14ac:dyDescent="0.25">
      <c r="A3287" t="s">
        <v>85</v>
      </c>
      <c r="B3287" t="s">
        <v>441</v>
      </c>
      <c r="C3287">
        <v>17</v>
      </c>
      <c r="D3287" t="s">
        <v>2594</v>
      </c>
    </row>
    <row r="3288" spans="1:4" x14ac:dyDescent="0.25">
      <c r="A3288" t="s">
        <v>85</v>
      </c>
      <c r="B3288" t="s">
        <v>443</v>
      </c>
      <c r="C3288">
        <v>18</v>
      </c>
      <c r="D3288" t="s">
        <v>2594</v>
      </c>
    </row>
    <row r="3289" spans="1:4" x14ac:dyDescent="0.25">
      <c r="A3289" t="s">
        <v>85</v>
      </c>
      <c r="B3289" t="s">
        <v>584</v>
      </c>
      <c r="C3289">
        <v>19</v>
      </c>
      <c r="D3289" t="s">
        <v>2594</v>
      </c>
    </row>
    <row r="3290" spans="1:4" x14ac:dyDescent="0.25">
      <c r="A3290" t="s">
        <v>85</v>
      </c>
      <c r="B3290" t="s">
        <v>447</v>
      </c>
      <c r="C3290">
        <v>20</v>
      </c>
      <c r="D3290" t="s">
        <v>2594</v>
      </c>
    </row>
    <row r="3291" spans="1:4" x14ac:dyDescent="0.25">
      <c r="A3291" t="s">
        <v>85</v>
      </c>
      <c r="B3291" t="s">
        <v>449</v>
      </c>
      <c r="C3291">
        <v>21</v>
      </c>
      <c r="D3291" t="s">
        <v>2594</v>
      </c>
    </row>
    <row r="3292" spans="1:4" x14ac:dyDescent="0.25">
      <c r="A3292" t="s">
        <v>85</v>
      </c>
      <c r="B3292" t="s">
        <v>451</v>
      </c>
      <c r="C3292">
        <v>22</v>
      </c>
      <c r="D3292" t="s">
        <v>2594</v>
      </c>
    </row>
    <row r="3293" spans="1:4" x14ac:dyDescent="0.25">
      <c r="A3293" t="s">
        <v>85</v>
      </c>
      <c r="B3293" t="s">
        <v>453</v>
      </c>
      <c r="C3293">
        <v>23</v>
      </c>
      <c r="D3293" t="s">
        <v>2594</v>
      </c>
    </row>
    <row r="3294" spans="1:4" x14ac:dyDescent="0.25">
      <c r="A3294" t="s">
        <v>85</v>
      </c>
      <c r="B3294" t="s">
        <v>455</v>
      </c>
      <c r="C3294">
        <v>24</v>
      </c>
      <c r="D3294" t="s">
        <v>2594</v>
      </c>
    </row>
    <row r="3295" spans="1:4" x14ac:dyDescent="0.25">
      <c r="A3295" t="s">
        <v>85</v>
      </c>
      <c r="B3295" t="s">
        <v>457</v>
      </c>
      <c r="C3295">
        <v>25</v>
      </c>
      <c r="D3295" t="s">
        <v>2594</v>
      </c>
    </row>
    <row r="3296" spans="1:4" x14ac:dyDescent="0.25">
      <c r="A3296" t="s">
        <v>85</v>
      </c>
      <c r="B3296" t="s">
        <v>459</v>
      </c>
      <c r="C3296">
        <v>26</v>
      </c>
      <c r="D3296" t="s">
        <v>2594</v>
      </c>
    </row>
    <row r="3297" spans="1:4" x14ac:dyDescent="0.25">
      <c r="A3297" t="s">
        <v>85</v>
      </c>
      <c r="B3297" t="s">
        <v>461</v>
      </c>
      <c r="C3297">
        <v>27</v>
      </c>
      <c r="D3297" t="s">
        <v>2594</v>
      </c>
    </row>
    <row r="3298" spans="1:4" x14ac:dyDescent="0.25">
      <c r="A3298" t="s">
        <v>85</v>
      </c>
      <c r="B3298" t="s">
        <v>463</v>
      </c>
      <c r="C3298">
        <v>28</v>
      </c>
      <c r="D3298" t="s">
        <v>2594</v>
      </c>
    </row>
    <row r="3299" spans="1:4" x14ac:dyDescent="0.25">
      <c r="A3299" t="s">
        <v>85</v>
      </c>
      <c r="B3299" t="s">
        <v>465</v>
      </c>
      <c r="C3299">
        <v>29</v>
      </c>
      <c r="D3299" t="s">
        <v>2594</v>
      </c>
    </row>
    <row r="3300" spans="1:4" x14ac:dyDescent="0.25">
      <c r="A3300" t="s">
        <v>85</v>
      </c>
      <c r="B3300" t="s">
        <v>467</v>
      </c>
      <c r="C3300">
        <v>30</v>
      </c>
      <c r="D3300" t="s">
        <v>2594</v>
      </c>
    </row>
    <row r="3301" spans="1:4" x14ac:dyDescent="0.25">
      <c r="A3301" t="s">
        <v>85</v>
      </c>
      <c r="B3301" t="s">
        <v>469</v>
      </c>
      <c r="C3301">
        <v>31</v>
      </c>
      <c r="D3301" t="s">
        <v>2594</v>
      </c>
    </row>
    <row r="3302" spans="1:4" x14ac:dyDescent="0.25">
      <c r="A3302" t="s">
        <v>85</v>
      </c>
      <c r="B3302" t="s">
        <v>471</v>
      </c>
      <c r="C3302">
        <v>32</v>
      </c>
      <c r="D3302" t="s">
        <v>2594</v>
      </c>
    </row>
    <row r="3303" spans="1:4" x14ac:dyDescent="0.25">
      <c r="A3303" t="s">
        <v>85</v>
      </c>
      <c r="B3303" t="s">
        <v>473</v>
      </c>
      <c r="C3303">
        <v>33</v>
      </c>
      <c r="D3303" t="s">
        <v>2594</v>
      </c>
    </row>
    <row r="3304" spans="1:4" x14ac:dyDescent="0.25">
      <c r="A3304" t="s">
        <v>85</v>
      </c>
      <c r="B3304" t="s">
        <v>475</v>
      </c>
      <c r="C3304">
        <v>34</v>
      </c>
      <c r="D3304" t="s">
        <v>2594</v>
      </c>
    </row>
    <row r="3305" spans="1:4" x14ac:dyDescent="0.25">
      <c r="A3305" t="s">
        <v>85</v>
      </c>
      <c r="B3305" t="s">
        <v>477</v>
      </c>
      <c r="C3305">
        <v>35</v>
      </c>
      <c r="D3305" t="s">
        <v>2594</v>
      </c>
    </row>
    <row r="3306" spans="1:4" x14ac:dyDescent="0.25">
      <c r="A3306" t="s">
        <v>85</v>
      </c>
      <c r="B3306" t="s">
        <v>479</v>
      </c>
      <c r="C3306">
        <v>36</v>
      </c>
      <c r="D3306" t="s">
        <v>2594</v>
      </c>
    </row>
    <row r="3307" spans="1:4" x14ac:dyDescent="0.25">
      <c r="A3307" t="s">
        <v>85</v>
      </c>
      <c r="B3307" t="s">
        <v>481</v>
      </c>
      <c r="C3307">
        <v>37</v>
      </c>
      <c r="D3307" t="s">
        <v>2594</v>
      </c>
    </row>
    <row r="3308" spans="1:4" x14ac:dyDescent="0.25">
      <c r="A3308" t="s">
        <v>85</v>
      </c>
      <c r="B3308" t="s">
        <v>483</v>
      </c>
      <c r="C3308">
        <v>38</v>
      </c>
      <c r="D3308" t="s">
        <v>2594</v>
      </c>
    </row>
    <row r="3309" spans="1:4" x14ac:dyDescent="0.25">
      <c r="A3309" t="s">
        <v>85</v>
      </c>
      <c r="B3309" t="s">
        <v>485</v>
      </c>
      <c r="C3309">
        <v>39</v>
      </c>
      <c r="D3309" t="s">
        <v>2594</v>
      </c>
    </row>
    <row r="3310" spans="1:4" x14ac:dyDescent="0.25">
      <c r="A3310" t="s">
        <v>85</v>
      </c>
      <c r="B3310" t="s">
        <v>487</v>
      </c>
      <c r="C3310">
        <v>40</v>
      </c>
      <c r="D3310" t="s">
        <v>2594</v>
      </c>
    </row>
    <row r="3311" spans="1:4" x14ac:dyDescent="0.25">
      <c r="A3311" t="s">
        <v>85</v>
      </c>
      <c r="B3311" t="s">
        <v>489</v>
      </c>
      <c r="C3311">
        <v>41</v>
      </c>
      <c r="D3311" t="s">
        <v>2594</v>
      </c>
    </row>
    <row r="3312" spans="1:4" x14ac:dyDescent="0.25">
      <c r="A3312" t="s">
        <v>85</v>
      </c>
      <c r="B3312" t="s">
        <v>491</v>
      </c>
      <c r="C3312">
        <v>42</v>
      </c>
      <c r="D3312" t="s">
        <v>2594</v>
      </c>
    </row>
    <row r="3313" spans="1:4" x14ac:dyDescent="0.25">
      <c r="A3313" t="s">
        <v>85</v>
      </c>
      <c r="B3313" t="s">
        <v>493</v>
      </c>
      <c r="C3313">
        <v>43</v>
      </c>
      <c r="D3313" t="s">
        <v>2594</v>
      </c>
    </row>
    <row r="3314" spans="1:4" x14ac:dyDescent="0.25">
      <c r="A3314" t="s">
        <v>85</v>
      </c>
      <c r="B3314" t="s">
        <v>495</v>
      </c>
      <c r="C3314">
        <v>44</v>
      </c>
      <c r="D3314" t="s">
        <v>2594</v>
      </c>
    </row>
    <row r="3315" spans="1:4" x14ac:dyDescent="0.25">
      <c r="A3315" t="s">
        <v>85</v>
      </c>
      <c r="B3315" t="s">
        <v>497</v>
      </c>
      <c r="C3315">
        <v>45</v>
      </c>
      <c r="D3315" t="s">
        <v>2594</v>
      </c>
    </row>
    <row r="3316" spans="1:4" x14ac:dyDescent="0.25">
      <c r="A3316" t="s">
        <v>85</v>
      </c>
      <c r="B3316" t="s">
        <v>499</v>
      </c>
      <c r="C3316">
        <v>46</v>
      </c>
      <c r="D3316" t="s">
        <v>2594</v>
      </c>
    </row>
    <row r="3317" spans="1:4" x14ac:dyDescent="0.25">
      <c r="A3317" t="s">
        <v>85</v>
      </c>
      <c r="B3317" t="s">
        <v>501</v>
      </c>
      <c r="C3317">
        <v>47</v>
      </c>
      <c r="D3317" t="s">
        <v>2594</v>
      </c>
    </row>
    <row r="3318" spans="1:4" x14ac:dyDescent="0.25">
      <c r="A3318" t="s">
        <v>85</v>
      </c>
      <c r="B3318" t="s">
        <v>503</v>
      </c>
      <c r="C3318">
        <v>48</v>
      </c>
      <c r="D3318" t="s">
        <v>2594</v>
      </c>
    </row>
    <row r="3319" spans="1:4" x14ac:dyDescent="0.25">
      <c r="A3319" t="s">
        <v>85</v>
      </c>
      <c r="B3319" t="s">
        <v>505</v>
      </c>
      <c r="C3319">
        <v>49</v>
      </c>
      <c r="D3319" t="s">
        <v>2594</v>
      </c>
    </row>
    <row r="3320" spans="1:4" x14ac:dyDescent="0.25">
      <c r="A3320" t="s">
        <v>85</v>
      </c>
      <c r="B3320" t="s">
        <v>507</v>
      </c>
      <c r="C3320">
        <v>50</v>
      </c>
      <c r="D3320" t="s">
        <v>2594</v>
      </c>
    </row>
    <row r="3321" spans="1:4" x14ac:dyDescent="0.25">
      <c r="A3321" t="s">
        <v>85</v>
      </c>
      <c r="B3321" t="s">
        <v>509</v>
      </c>
      <c r="C3321">
        <v>51</v>
      </c>
      <c r="D3321" t="s">
        <v>2594</v>
      </c>
    </row>
    <row r="3322" spans="1:4" x14ac:dyDescent="0.25">
      <c r="A3322" t="s">
        <v>85</v>
      </c>
      <c r="B3322" t="s">
        <v>511</v>
      </c>
      <c r="C3322">
        <v>52</v>
      </c>
      <c r="D3322" t="s">
        <v>2594</v>
      </c>
    </row>
    <row r="3323" spans="1:4" x14ac:dyDescent="0.25">
      <c r="A3323" t="s">
        <v>85</v>
      </c>
      <c r="B3323" t="s">
        <v>513</v>
      </c>
      <c r="C3323">
        <v>53</v>
      </c>
      <c r="D3323" t="s">
        <v>2594</v>
      </c>
    </row>
    <row r="3324" spans="1:4" x14ac:dyDescent="0.25">
      <c r="A3324" t="s">
        <v>85</v>
      </c>
      <c r="B3324" t="s">
        <v>1197</v>
      </c>
      <c r="C3324">
        <v>54</v>
      </c>
      <c r="D3324" t="s">
        <v>2594</v>
      </c>
    </row>
    <row r="3325" spans="1:4" x14ac:dyDescent="0.25">
      <c r="A3325" t="s">
        <v>85</v>
      </c>
      <c r="B3325" t="s">
        <v>2593</v>
      </c>
      <c r="C3325">
        <v>7</v>
      </c>
      <c r="D3325" t="s">
        <v>2596</v>
      </c>
    </row>
    <row r="3326" spans="1:4" x14ac:dyDescent="0.25">
      <c r="A3326" t="s">
        <v>85</v>
      </c>
      <c r="B3326" t="s">
        <v>2595</v>
      </c>
      <c r="C3326">
        <v>23</v>
      </c>
      <c r="D3326" t="s">
        <v>2596</v>
      </c>
    </row>
    <row r="3327" spans="1:4" x14ac:dyDescent="0.25">
      <c r="A3327" t="s">
        <v>85</v>
      </c>
      <c r="B3327" t="s">
        <v>607</v>
      </c>
      <c r="C3327">
        <v>7</v>
      </c>
      <c r="D3327" t="s">
        <v>2596</v>
      </c>
    </row>
    <row r="3328" spans="1:4" x14ac:dyDescent="0.25">
      <c r="A3328" t="s">
        <v>85</v>
      </c>
      <c r="B3328" t="s">
        <v>720</v>
      </c>
      <c r="C3328">
        <v>8</v>
      </c>
      <c r="D3328" t="s">
        <v>2596</v>
      </c>
    </row>
    <row r="3329" spans="1:4" x14ac:dyDescent="0.25">
      <c r="A3329" t="s">
        <v>85</v>
      </c>
      <c r="B3329" t="s">
        <v>721</v>
      </c>
      <c r="C3329">
        <v>9</v>
      </c>
      <c r="D3329" t="s">
        <v>2596</v>
      </c>
    </row>
    <row r="3330" spans="1:4" x14ac:dyDescent="0.25">
      <c r="A3330" t="s">
        <v>85</v>
      </c>
      <c r="B3330" t="s">
        <v>599</v>
      </c>
      <c r="C3330">
        <v>10</v>
      </c>
      <c r="D3330" t="s">
        <v>2596</v>
      </c>
    </row>
    <row r="3331" spans="1:4" x14ac:dyDescent="0.25">
      <c r="A3331" t="s">
        <v>85</v>
      </c>
      <c r="B3331" t="s">
        <v>600</v>
      </c>
      <c r="C3331">
        <v>11</v>
      </c>
      <c r="D3331" t="s">
        <v>2596</v>
      </c>
    </row>
    <row r="3332" spans="1:4" x14ac:dyDescent="0.25">
      <c r="A3332" t="s">
        <v>85</v>
      </c>
      <c r="B3332" t="s">
        <v>601</v>
      </c>
      <c r="C3332">
        <v>12</v>
      </c>
      <c r="D3332" t="s">
        <v>2596</v>
      </c>
    </row>
    <row r="3333" spans="1:4" x14ac:dyDescent="0.25">
      <c r="A3333" t="s">
        <v>85</v>
      </c>
      <c r="B3333" t="s">
        <v>602</v>
      </c>
      <c r="C3333">
        <v>13</v>
      </c>
      <c r="D3333" t="s">
        <v>2596</v>
      </c>
    </row>
    <row r="3334" spans="1:4" x14ac:dyDescent="0.25">
      <c r="A3334" t="s">
        <v>85</v>
      </c>
      <c r="B3334" t="s">
        <v>603</v>
      </c>
      <c r="C3334">
        <v>14</v>
      </c>
      <c r="D3334" t="s">
        <v>2596</v>
      </c>
    </row>
    <row r="3335" spans="1:4" x14ac:dyDescent="0.25">
      <c r="A3335" t="s">
        <v>85</v>
      </c>
      <c r="B3335" t="s">
        <v>789</v>
      </c>
      <c r="C3335">
        <v>15</v>
      </c>
      <c r="D3335" t="s">
        <v>2596</v>
      </c>
    </row>
    <row r="3336" spans="1:4" x14ac:dyDescent="0.25">
      <c r="A3336" t="s">
        <v>85</v>
      </c>
      <c r="B3336" t="s">
        <v>790</v>
      </c>
      <c r="C3336">
        <v>16</v>
      </c>
      <c r="D3336" t="s">
        <v>2596</v>
      </c>
    </row>
    <row r="3337" spans="1:4" x14ac:dyDescent="0.25">
      <c r="A3337" t="s">
        <v>85</v>
      </c>
      <c r="B3337" t="s">
        <v>604</v>
      </c>
      <c r="C3337">
        <v>17</v>
      </c>
      <c r="D3337" t="s">
        <v>2596</v>
      </c>
    </row>
    <row r="3338" spans="1:4" x14ac:dyDescent="0.25">
      <c r="A3338" t="s">
        <v>85</v>
      </c>
      <c r="B3338" t="s">
        <v>815</v>
      </c>
      <c r="C3338">
        <v>18</v>
      </c>
      <c r="D3338" t="s">
        <v>2596</v>
      </c>
    </row>
    <row r="3339" spans="1:4" x14ac:dyDescent="0.25">
      <c r="A3339" t="s">
        <v>85</v>
      </c>
      <c r="B3339" t="s">
        <v>816</v>
      </c>
      <c r="C3339">
        <v>19</v>
      </c>
      <c r="D3339" t="s">
        <v>2596</v>
      </c>
    </row>
    <row r="3340" spans="1:4" x14ac:dyDescent="0.25">
      <c r="A3340" t="s">
        <v>85</v>
      </c>
      <c r="B3340" t="s">
        <v>817</v>
      </c>
      <c r="C3340">
        <v>20</v>
      </c>
      <c r="D3340" t="s">
        <v>2596</v>
      </c>
    </row>
    <row r="3341" spans="1:4" x14ac:dyDescent="0.25">
      <c r="A3341" t="s">
        <v>85</v>
      </c>
      <c r="B3341" t="s">
        <v>818</v>
      </c>
      <c r="C3341">
        <v>21</v>
      </c>
      <c r="D3341" t="s">
        <v>2596</v>
      </c>
    </row>
    <row r="3342" spans="1:4" x14ac:dyDescent="0.25">
      <c r="A3342" t="s">
        <v>85</v>
      </c>
      <c r="B3342" t="s">
        <v>916</v>
      </c>
      <c r="C3342">
        <v>22</v>
      </c>
      <c r="D3342" t="s">
        <v>2596</v>
      </c>
    </row>
    <row r="3343" spans="1:4" x14ac:dyDescent="0.25">
      <c r="A3343" t="s">
        <v>85</v>
      </c>
      <c r="B3343" t="s">
        <v>917</v>
      </c>
      <c r="C3343">
        <v>23</v>
      </c>
      <c r="D3343" t="s">
        <v>2596</v>
      </c>
    </row>
    <row r="3344" spans="1:4" x14ac:dyDescent="0.25">
      <c r="A3344" t="s">
        <v>2670</v>
      </c>
      <c r="B3344" t="s">
        <v>2593</v>
      </c>
      <c r="C3344">
        <v>6</v>
      </c>
      <c r="D3344" t="s">
        <v>2594</v>
      </c>
    </row>
    <row r="3345" spans="1:4" x14ac:dyDescent="0.25">
      <c r="A3345" t="s">
        <v>2670</v>
      </c>
      <c r="B3345" t="s">
        <v>2595</v>
      </c>
      <c r="C3345">
        <v>22</v>
      </c>
      <c r="D3345" t="s">
        <v>2594</v>
      </c>
    </row>
    <row r="3346" spans="1:4" x14ac:dyDescent="0.25">
      <c r="A3346" t="s">
        <v>2670</v>
      </c>
      <c r="B3346" t="s">
        <v>421</v>
      </c>
      <c r="C3346">
        <v>6</v>
      </c>
      <c r="D3346" t="s">
        <v>2594</v>
      </c>
    </row>
    <row r="3347" spans="1:4" x14ac:dyDescent="0.25">
      <c r="A3347" t="s">
        <v>2670</v>
      </c>
      <c r="B3347" t="s">
        <v>573</v>
      </c>
      <c r="C3347">
        <v>7</v>
      </c>
      <c r="D3347" t="s">
        <v>2594</v>
      </c>
    </row>
    <row r="3348" spans="1:4" x14ac:dyDescent="0.25">
      <c r="A3348" t="s">
        <v>2670</v>
      </c>
      <c r="B3348" t="s">
        <v>429</v>
      </c>
      <c r="C3348">
        <v>8</v>
      </c>
      <c r="D3348" t="s">
        <v>2594</v>
      </c>
    </row>
    <row r="3349" spans="1:4" x14ac:dyDescent="0.25">
      <c r="A3349" t="s">
        <v>2670</v>
      </c>
      <c r="B3349" t="s">
        <v>584</v>
      </c>
      <c r="C3349">
        <v>9</v>
      </c>
      <c r="D3349" t="s">
        <v>2594</v>
      </c>
    </row>
    <row r="3350" spans="1:4" x14ac:dyDescent="0.25">
      <c r="A3350" t="s">
        <v>2670</v>
      </c>
      <c r="B3350" t="s">
        <v>447</v>
      </c>
      <c r="C3350">
        <v>10</v>
      </c>
      <c r="D3350" t="s">
        <v>2594</v>
      </c>
    </row>
    <row r="3351" spans="1:4" x14ac:dyDescent="0.25">
      <c r="A3351" t="s">
        <v>2670</v>
      </c>
      <c r="B3351" t="s">
        <v>449</v>
      </c>
      <c r="C3351">
        <v>11</v>
      </c>
      <c r="D3351" t="s">
        <v>2594</v>
      </c>
    </row>
    <row r="3352" spans="1:4" x14ac:dyDescent="0.25">
      <c r="A3352" t="s">
        <v>2670</v>
      </c>
      <c r="B3352" t="s">
        <v>465</v>
      </c>
      <c r="C3352">
        <v>12</v>
      </c>
      <c r="D3352" t="s">
        <v>2594</v>
      </c>
    </row>
    <row r="3353" spans="1:4" x14ac:dyDescent="0.25">
      <c r="A3353" t="s">
        <v>2670</v>
      </c>
      <c r="B3353" t="s">
        <v>467</v>
      </c>
      <c r="C3353">
        <v>13</v>
      </c>
      <c r="D3353" t="s">
        <v>2594</v>
      </c>
    </row>
    <row r="3354" spans="1:4" x14ac:dyDescent="0.25">
      <c r="A3354" t="s">
        <v>2670</v>
      </c>
      <c r="B3354" t="s">
        <v>469</v>
      </c>
      <c r="C3354">
        <v>14</v>
      </c>
      <c r="D3354" t="s">
        <v>2594</v>
      </c>
    </row>
    <row r="3355" spans="1:4" x14ac:dyDescent="0.25">
      <c r="A3355" t="s">
        <v>2670</v>
      </c>
      <c r="B3355" t="s">
        <v>471</v>
      </c>
      <c r="C3355">
        <v>15</v>
      </c>
      <c r="D3355" t="s">
        <v>2594</v>
      </c>
    </row>
    <row r="3356" spans="1:4" x14ac:dyDescent="0.25">
      <c r="A3356" t="s">
        <v>2670</v>
      </c>
      <c r="B3356" t="s">
        <v>473</v>
      </c>
      <c r="C3356">
        <v>16</v>
      </c>
      <c r="D3356" t="s">
        <v>2594</v>
      </c>
    </row>
    <row r="3357" spans="1:4" x14ac:dyDescent="0.25">
      <c r="A3357" t="s">
        <v>2670</v>
      </c>
      <c r="B3357" t="s">
        <v>475</v>
      </c>
      <c r="C3357">
        <v>17</v>
      </c>
      <c r="D3357" t="s">
        <v>2594</v>
      </c>
    </row>
    <row r="3358" spans="1:4" x14ac:dyDescent="0.25">
      <c r="A3358" t="s">
        <v>2670</v>
      </c>
      <c r="B3358" t="s">
        <v>477</v>
      </c>
      <c r="C3358">
        <v>18</v>
      </c>
      <c r="D3358" t="s">
        <v>2594</v>
      </c>
    </row>
    <row r="3359" spans="1:4" x14ac:dyDescent="0.25">
      <c r="A3359" t="s">
        <v>2670</v>
      </c>
      <c r="B3359" t="s">
        <v>479</v>
      </c>
      <c r="C3359">
        <v>19</v>
      </c>
      <c r="D3359" t="s">
        <v>2594</v>
      </c>
    </row>
    <row r="3360" spans="1:4" x14ac:dyDescent="0.25">
      <c r="A3360" t="s">
        <v>2670</v>
      </c>
      <c r="B3360" t="s">
        <v>481</v>
      </c>
      <c r="C3360">
        <v>20</v>
      </c>
      <c r="D3360" t="s">
        <v>2594</v>
      </c>
    </row>
    <row r="3361" spans="1:4" x14ac:dyDescent="0.25">
      <c r="A3361" t="s">
        <v>2670</v>
      </c>
      <c r="B3361" t="s">
        <v>483</v>
      </c>
      <c r="C3361">
        <v>21</v>
      </c>
      <c r="D3361" t="s">
        <v>2594</v>
      </c>
    </row>
    <row r="3362" spans="1:4" x14ac:dyDescent="0.25">
      <c r="A3362" t="s">
        <v>2670</v>
      </c>
      <c r="B3362" t="s">
        <v>485</v>
      </c>
      <c r="C3362">
        <v>22</v>
      </c>
      <c r="D3362" t="s">
        <v>2594</v>
      </c>
    </row>
    <row r="3363" spans="1:4" x14ac:dyDescent="0.25">
      <c r="A3363" t="s">
        <v>2670</v>
      </c>
      <c r="B3363" t="s">
        <v>2593</v>
      </c>
      <c r="C3363">
        <v>6</v>
      </c>
      <c r="D3363" t="s">
        <v>2596</v>
      </c>
    </row>
    <row r="3364" spans="1:4" x14ac:dyDescent="0.25">
      <c r="A3364" t="s">
        <v>2670</v>
      </c>
      <c r="B3364" t="s">
        <v>2595</v>
      </c>
      <c r="C3364">
        <v>22</v>
      </c>
      <c r="D3364" t="s">
        <v>2596</v>
      </c>
    </row>
    <row r="3365" spans="1:4" x14ac:dyDescent="0.25">
      <c r="A3365" t="s">
        <v>2670</v>
      </c>
      <c r="B3365" t="s">
        <v>607</v>
      </c>
      <c r="C3365">
        <v>6</v>
      </c>
      <c r="D3365" t="s">
        <v>2596</v>
      </c>
    </row>
    <row r="3366" spans="1:4" x14ac:dyDescent="0.25">
      <c r="A3366" t="s">
        <v>2670</v>
      </c>
      <c r="B3366" t="s">
        <v>720</v>
      </c>
      <c r="C3366">
        <v>7</v>
      </c>
      <c r="D3366" t="s">
        <v>2596</v>
      </c>
    </row>
    <row r="3367" spans="1:4" x14ac:dyDescent="0.25">
      <c r="A3367" t="s">
        <v>2670</v>
      </c>
      <c r="B3367" t="s">
        <v>721</v>
      </c>
      <c r="C3367">
        <v>8</v>
      </c>
      <c r="D3367" t="s">
        <v>2596</v>
      </c>
    </row>
    <row r="3368" spans="1:4" x14ac:dyDescent="0.25">
      <c r="A3368" t="s">
        <v>2670</v>
      </c>
      <c r="B3368" t="s">
        <v>599</v>
      </c>
      <c r="C3368">
        <v>9</v>
      </c>
      <c r="D3368" t="s">
        <v>2596</v>
      </c>
    </row>
    <row r="3369" spans="1:4" x14ac:dyDescent="0.25">
      <c r="A3369" t="s">
        <v>2670</v>
      </c>
      <c r="B3369" t="s">
        <v>600</v>
      </c>
      <c r="C3369">
        <v>10</v>
      </c>
      <c r="D3369" t="s">
        <v>2596</v>
      </c>
    </row>
    <row r="3370" spans="1:4" x14ac:dyDescent="0.25">
      <c r="A3370" t="s">
        <v>2670</v>
      </c>
      <c r="B3370" t="s">
        <v>601</v>
      </c>
      <c r="C3370">
        <v>11</v>
      </c>
      <c r="D3370" t="s">
        <v>2596</v>
      </c>
    </row>
    <row r="3371" spans="1:4" x14ac:dyDescent="0.25">
      <c r="A3371" t="s">
        <v>2670</v>
      </c>
      <c r="B3371" t="s">
        <v>602</v>
      </c>
      <c r="C3371">
        <v>12</v>
      </c>
      <c r="D3371" t="s">
        <v>2596</v>
      </c>
    </row>
    <row r="3372" spans="1:4" x14ac:dyDescent="0.25">
      <c r="A3372" t="s">
        <v>2670</v>
      </c>
      <c r="B3372" t="s">
        <v>603</v>
      </c>
      <c r="C3372">
        <v>13</v>
      </c>
      <c r="D3372" t="s">
        <v>2596</v>
      </c>
    </row>
    <row r="3373" spans="1:4" x14ac:dyDescent="0.25">
      <c r="A3373" t="s">
        <v>2670</v>
      </c>
      <c r="B3373" t="s">
        <v>789</v>
      </c>
      <c r="C3373">
        <v>14</v>
      </c>
      <c r="D3373" t="s">
        <v>2596</v>
      </c>
    </row>
    <row r="3374" spans="1:4" x14ac:dyDescent="0.25">
      <c r="A3374" t="s">
        <v>2670</v>
      </c>
      <c r="B3374" t="s">
        <v>790</v>
      </c>
      <c r="C3374">
        <v>15</v>
      </c>
      <c r="D3374" t="s">
        <v>2596</v>
      </c>
    </row>
    <row r="3375" spans="1:4" x14ac:dyDescent="0.25">
      <c r="A3375" t="s">
        <v>2670</v>
      </c>
      <c r="B3375" t="s">
        <v>604</v>
      </c>
      <c r="C3375">
        <v>16</v>
      </c>
      <c r="D3375" t="s">
        <v>2596</v>
      </c>
    </row>
    <row r="3376" spans="1:4" x14ac:dyDescent="0.25">
      <c r="A3376" t="s">
        <v>2670</v>
      </c>
      <c r="B3376" t="s">
        <v>815</v>
      </c>
      <c r="C3376">
        <v>17</v>
      </c>
      <c r="D3376" t="s">
        <v>2596</v>
      </c>
    </row>
    <row r="3377" spans="1:4" x14ac:dyDescent="0.25">
      <c r="A3377" t="s">
        <v>2670</v>
      </c>
      <c r="B3377" t="s">
        <v>816</v>
      </c>
      <c r="C3377">
        <v>18</v>
      </c>
      <c r="D3377" t="s">
        <v>2596</v>
      </c>
    </row>
    <row r="3378" spans="1:4" x14ac:dyDescent="0.25">
      <c r="A3378" t="s">
        <v>2670</v>
      </c>
      <c r="B3378" t="s">
        <v>817</v>
      </c>
      <c r="C3378">
        <v>19</v>
      </c>
      <c r="D3378" t="s">
        <v>2596</v>
      </c>
    </row>
    <row r="3379" spans="1:4" x14ac:dyDescent="0.25">
      <c r="A3379" t="s">
        <v>2670</v>
      </c>
      <c r="B3379" t="s">
        <v>818</v>
      </c>
      <c r="C3379">
        <v>20</v>
      </c>
      <c r="D3379" t="s">
        <v>2596</v>
      </c>
    </row>
    <row r="3380" spans="1:4" x14ac:dyDescent="0.25">
      <c r="A3380" t="s">
        <v>2670</v>
      </c>
      <c r="B3380" t="s">
        <v>916</v>
      </c>
      <c r="C3380">
        <v>21</v>
      </c>
      <c r="D3380" t="s">
        <v>2596</v>
      </c>
    </row>
    <row r="3381" spans="1:4" x14ac:dyDescent="0.25">
      <c r="A3381" t="s">
        <v>2670</v>
      </c>
      <c r="B3381" t="s">
        <v>917</v>
      </c>
      <c r="C3381">
        <v>22</v>
      </c>
      <c r="D3381" t="s">
        <v>2596</v>
      </c>
    </row>
    <row r="3382" spans="1:4" x14ac:dyDescent="0.25">
      <c r="A3382" t="s">
        <v>2671</v>
      </c>
      <c r="B3382" t="s">
        <v>2593</v>
      </c>
      <c r="C3382">
        <v>10</v>
      </c>
      <c r="D3382" t="s">
        <v>2594</v>
      </c>
    </row>
    <row r="3383" spans="1:4" x14ac:dyDescent="0.25">
      <c r="A3383" t="s">
        <v>2671</v>
      </c>
      <c r="B3383" t="s">
        <v>2595</v>
      </c>
      <c r="C3383">
        <v>26</v>
      </c>
      <c r="D3383" t="s">
        <v>2594</v>
      </c>
    </row>
    <row r="3384" spans="1:4" x14ac:dyDescent="0.25">
      <c r="A3384" t="s">
        <v>2671</v>
      </c>
      <c r="B3384" t="s">
        <v>421</v>
      </c>
      <c r="C3384">
        <v>10</v>
      </c>
      <c r="D3384" t="s">
        <v>2594</v>
      </c>
    </row>
    <row r="3385" spans="1:4" x14ac:dyDescent="0.25">
      <c r="A3385" t="s">
        <v>2671</v>
      </c>
      <c r="B3385" t="s">
        <v>573</v>
      </c>
      <c r="C3385">
        <v>11</v>
      </c>
      <c r="D3385" t="s">
        <v>2594</v>
      </c>
    </row>
    <row r="3386" spans="1:4" x14ac:dyDescent="0.25">
      <c r="A3386" t="s">
        <v>2671</v>
      </c>
      <c r="B3386" t="s">
        <v>429</v>
      </c>
      <c r="C3386">
        <v>12</v>
      </c>
      <c r="D3386" t="s">
        <v>2594</v>
      </c>
    </row>
    <row r="3387" spans="1:4" x14ac:dyDescent="0.25">
      <c r="A3387" t="s">
        <v>2671</v>
      </c>
      <c r="B3387" t="s">
        <v>584</v>
      </c>
      <c r="C3387">
        <v>13</v>
      </c>
      <c r="D3387" t="s">
        <v>2594</v>
      </c>
    </row>
    <row r="3388" spans="1:4" x14ac:dyDescent="0.25">
      <c r="A3388" t="s">
        <v>2671</v>
      </c>
      <c r="B3388" t="s">
        <v>447</v>
      </c>
      <c r="C3388">
        <v>14</v>
      </c>
      <c r="D3388" t="s">
        <v>2594</v>
      </c>
    </row>
    <row r="3389" spans="1:4" x14ac:dyDescent="0.25">
      <c r="A3389" t="s">
        <v>2671</v>
      </c>
      <c r="B3389" t="s">
        <v>449</v>
      </c>
      <c r="C3389">
        <v>15</v>
      </c>
      <c r="D3389" t="s">
        <v>2594</v>
      </c>
    </row>
    <row r="3390" spans="1:4" x14ac:dyDescent="0.25">
      <c r="A3390" t="s">
        <v>2671</v>
      </c>
      <c r="B3390" t="s">
        <v>465</v>
      </c>
      <c r="C3390">
        <v>16</v>
      </c>
      <c r="D3390" t="s">
        <v>2594</v>
      </c>
    </row>
    <row r="3391" spans="1:4" x14ac:dyDescent="0.25">
      <c r="A3391" t="s">
        <v>2671</v>
      </c>
      <c r="B3391" t="s">
        <v>467</v>
      </c>
      <c r="C3391">
        <v>17</v>
      </c>
      <c r="D3391" t="s">
        <v>2594</v>
      </c>
    </row>
    <row r="3392" spans="1:4" x14ac:dyDescent="0.25">
      <c r="A3392" t="s">
        <v>2671</v>
      </c>
      <c r="B3392" t="s">
        <v>469</v>
      </c>
      <c r="C3392">
        <v>18</v>
      </c>
      <c r="D3392" t="s">
        <v>2594</v>
      </c>
    </row>
    <row r="3393" spans="1:4" x14ac:dyDescent="0.25">
      <c r="A3393" t="s">
        <v>2671</v>
      </c>
      <c r="B3393" t="s">
        <v>471</v>
      </c>
      <c r="C3393">
        <v>19</v>
      </c>
      <c r="D3393" t="s">
        <v>2594</v>
      </c>
    </row>
    <row r="3394" spans="1:4" x14ac:dyDescent="0.25">
      <c r="A3394" t="s">
        <v>2671</v>
      </c>
      <c r="B3394" t="s">
        <v>473</v>
      </c>
      <c r="C3394">
        <v>20</v>
      </c>
      <c r="D3394" t="s">
        <v>2594</v>
      </c>
    </row>
    <row r="3395" spans="1:4" x14ac:dyDescent="0.25">
      <c r="A3395" t="s">
        <v>2671</v>
      </c>
      <c r="B3395" t="s">
        <v>475</v>
      </c>
      <c r="C3395">
        <v>21</v>
      </c>
      <c r="D3395" t="s">
        <v>2594</v>
      </c>
    </row>
    <row r="3396" spans="1:4" x14ac:dyDescent="0.25">
      <c r="A3396" t="s">
        <v>2671</v>
      </c>
      <c r="B3396" t="s">
        <v>477</v>
      </c>
      <c r="C3396">
        <v>22</v>
      </c>
      <c r="D3396" t="s">
        <v>2594</v>
      </c>
    </row>
    <row r="3397" spans="1:4" x14ac:dyDescent="0.25">
      <c r="A3397" t="s">
        <v>2671</v>
      </c>
      <c r="B3397" t="s">
        <v>479</v>
      </c>
      <c r="C3397">
        <v>23</v>
      </c>
      <c r="D3397" t="s">
        <v>2594</v>
      </c>
    </row>
    <row r="3398" spans="1:4" x14ac:dyDescent="0.25">
      <c r="A3398" t="s">
        <v>2671</v>
      </c>
      <c r="B3398" t="s">
        <v>481</v>
      </c>
      <c r="C3398">
        <v>24</v>
      </c>
      <c r="D3398" t="s">
        <v>2594</v>
      </c>
    </row>
    <row r="3399" spans="1:4" x14ac:dyDescent="0.25">
      <c r="A3399" t="s">
        <v>2671</v>
      </c>
      <c r="B3399" t="s">
        <v>483</v>
      </c>
      <c r="C3399">
        <v>25</v>
      </c>
      <c r="D3399" t="s">
        <v>2594</v>
      </c>
    </row>
    <row r="3400" spans="1:4" x14ac:dyDescent="0.25">
      <c r="A3400" t="s">
        <v>2671</v>
      </c>
      <c r="B3400" t="s">
        <v>485</v>
      </c>
      <c r="C3400">
        <v>26</v>
      </c>
      <c r="D3400" t="s">
        <v>2594</v>
      </c>
    </row>
    <row r="3401" spans="1:4" x14ac:dyDescent="0.25">
      <c r="A3401" t="s">
        <v>2671</v>
      </c>
      <c r="B3401" t="s">
        <v>2593</v>
      </c>
      <c r="C3401">
        <v>6</v>
      </c>
      <c r="D3401" t="s">
        <v>2596</v>
      </c>
    </row>
    <row r="3402" spans="1:4" x14ac:dyDescent="0.25">
      <c r="A3402" t="s">
        <v>2671</v>
      </c>
      <c r="B3402" t="s">
        <v>2595</v>
      </c>
      <c r="C3402">
        <v>22</v>
      </c>
      <c r="D3402" t="s">
        <v>2596</v>
      </c>
    </row>
    <row r="3403" spans="1:4" x14ac:dyDescent="0.25">
      <c r="A3403" t="s">
        <v>2671</v>
      </c>
      <c r="B3403" t="s">
        <v>607</v>
      </c>
      <c r="C3403">
        <v>6</v>
      </c>
      <c r="D3403" t="s">
        <v>2596</v>
      </c>
    </row>
    <row r="3404" spans="1:4" x14ac:dyDescent="0.25">
      <c r="A3404" t="s">
        <v>2671</v>
      </c>
      <c r="B3404" t="s">
        <v>720</v>
      </c>
      <c r="C3404">
        <v>7</v>
      </c>
      <c r="D3404" t="s">
        <v>2596</v>
      </c>
    </row>
    <row r="3405" spans="1:4" x14ac:dyDescent="0.25">
      <c r="A3405" t="s">
        <v>2671</v>
      </c>
      <c r="B3405" t="s">
        <v>721</v>
      </c>
      <c r="C3405">
        <v>8</v>
      </c>
      <c r="D3405" t="s">
        <v>2596</v>
      </c>
    </row>
    <row r="3406" spans="1:4" x14ac:dyDescent="0.25">
      <c r="A3406" t="s">
        <v>2671</v>
      </c>
      <c r="B3406" t="s">
        <v>599</v>
      </c>
      <c r="C3406">
        <v>9</v>
      </c>
      <c r="D3406" t="s">
        <v>2596</v>
      </c>
    </row>
    <row r="3407" spans="1:4" x14ac:dyDescent="0.25">
      <c r="A3407" t="s">
        <v>2671</v>
      </c>
      <c r="B3407" t="s">
        <v>600</v>
      </c>
      <c r="C3407">
        <v>10</v>
      </c>
      <c r="D3407" t="s">
        <v>2596</v>
      </c>
    </row>
    <row r="3408" spans="1:4" x14ac:dyDescent="0.25">
      <c r="A3408" t="s">
        <v>2671</v>
      </c>
      <c r="B3408" t="s">
        <v>601</v>
      </c>
      <c r="C3408">
        <v>11</v>
      </c>
      <c r="D3408" t="s">
        <v>2596</v>
      </c>
    </row>
    <row r="3409" spans="1:4" x14ac:dyDescent="0.25">
      <c r="A3409" t="s">
        <v>2671</v>
      </c>
      <c r="B3409" t="s">
        <v>602</v>
      </c>
      <c r="C3409">
        <v>12</v>
      </c>
      <c r="D3409" t="s">
        <v>2596</v>
      </c>
    </row>
    <row r="3410" spans="1:4" x14ac:dyDescent="0.25">
      <c r="A3410" t="s">
        <v>2671</v>
      </c>
      <c r="B3410" t="s">
        <v>603</v>
      </c>
      <c r="C3410">
        <v>13</v>
      </c>
      <c r="D3410" t="s">
        <v>2596</v>
      </c>
    </row>
    <row r="3411" spans="1:4" x14ac:dyDescent="0.25">
      <c r="A3411" t="s">
        <v>2671</v>
      </c>
      <c r="B3411" t="s">
        <v>789</v>
      </c>
      <c r="C3411">
        <v>14</v>
      </c>
      <c r="D3411" t="s">
        <v>2596</v>
      </c>
    </row>
    <row r="3412" spans="1:4" x14ac:dyDescent="0.25">
      <c r="A3412" t="s">
        <v>2671</v>
      </c>
      <c r="B3412" t="s">
        <v>790</v>
      </c>
      <c r="C3412">
        <v>15</v>
      </c>
      <c r="D3412" t="s">
        <v>2596</v>
      </c>
    </row>
    <row r="3413" spans="1:4" x14ac:dyDescent="0.25">
      <c r="A3413" t="s">
        <v>2671</v>
      </c>
      <c r="B3413" t="s">
        <v>604</v>
      </c>
      <c r="C3413">
        <v>16</v>
      </c>
      <c r="D3413" t="s">
        <v>2596</v>
      </c>
    </row>
    <row r="3414" spans="1:4" x14ac:dyDescent="0.25">
      <c r="A3414" t="s">
        <v>2671</v>
      </c>
      <c r="B3414" t="s">
        <v>815</v>
      </c>
      <c r="C3414">
        <v>17</v>
      </c>
      <c r="D3414" t="s">
        <v>2596</v>
      </c>
    </row>
    <row r="3415" spans="1:4" x14ac:dyDescent="0.25">
      <c r="A3415" t="s">
        <v>2671</v>
      </c>
      <c r="B3415" t="s">
        <v>816</v>
      </c>
      <c r="C3415">
        <v>18</v>
      </c>
      <c r="D3415" t="s">
        <v>2596</v>
      </c>
    </row>
    <row r="3416" spans="1:4" x14ac:dyDescent="0.25">
      <c r="A3416" t="s">
        <v>2671</v>
      </c>
      <c r="B3416" t="s">
        <v>817</v>
      </c>
      <c r="C3416">
        <v>19</v>
      </c>
      <c r="D3416" t="s">
        <v>2596</v>
      </c>
    </row>
    <row r="3417" spans="1:4" x14ac:dyDescent="0.25">
      <c r="A3417" t="s">
        <v>2671</v>
      </c>
      <c r="B3417" t="s">
        <v>818</v>
      </c>
      <c r="C3417">
        <v>20</v>
      </c>
      <c r="D3417" t="s">
        <v>2596</v>
      </c>
    </row>
    <row r="3418" spans="1:4" x14ac:dyDescent="0.25">
      <c r="A3418" t="s">
        <v>2671</v>
      </c>
      <c r="B3418" t="s">
        <v>916</v>
      </c>
      <c r="C3418">
        <v>21</v>
      </c>
      <c r="D3418" t="s">
        <v>2596</v>
      </c>
    </row>
    <row r="3419" spans="1:4" x14ac:dyDescent="0.25">
      <c r="A3419" t="s">
        <v>2671</v>
      </c>
      <c r="B3419" t="s">
        <v>917</v>
      </c>
      <c r="C3419">
        <v>22</v>
      </c>
      <c r="D3419" t="s">
        <v>2596</v>
      </c>
    </row>
    <row r="3420" spans="1:4" x14ac:dyDescent="0.25">
      <c r="A3420" t="s">
        <v>2671</v>
      </c>
      <c r="B3420" t="s">
        <v>2609</v>
      </c>
      <c r="C3420">
        <v>3</v>
      </c>
      <c r="D3420" t="s">
        <v>2610</v>
      </c>
    </row>
    <row r="3421" spans="1:4" x14ac:dyDescent="0.25">
      <c r="A3421" t="s">
        <v>2671</v>
      </c>
      <c r="B3421" t="s">
        <v>2612</v>
      </c>
      <c r="C3421">
        <v>4</v>
      </c>
      <c r="D3421" t="s">
        <v>2610</v>
      </c>
    </row>
    <row r="3422" spans="1:4" x14ac:dyDescent="0.25">
      <c r="A3422" t="s">
        <v>2671</v>
      </c>
      <c r="B3422" t="s">
        <v>2629</v>
      </c>
      <c r="C3422">
        <v>5</v>
      </c>
      <c r="D3422" t="s">
        <v>2610</v>
      </c>
    </row>
    <row r="3423" spans="1:4" x14ac:dyDescent="0.25">
      <c r="A3423" t="s">
        <v>87</v>
      </c>
      <c r="B3423" t="s">
        <v>2593</v>
      </c>
      <c r="C3423">
        <v>6</v>
      </c>
      <c r="D3423" t="s">
        <v>2594</v>
      </c>
    </row>
    <row r="3424" spans="1:4" x14ac:dyDescent="0.25">
      <c r="A3424" t="s">
        <v>87</v>
      </c>
      <c r="B3424" t="s">
        <v>2595</v>
      </c>
      <c r="C3424">
        <v>8</v>
      </c>
      <c r="D3424" t="s">
        <v>2594</v>
      </c>
    </row>
    <row r="3425" spans="1:4" x14ac:dyDescent="0.25">
      <c r="A3425" t="s">
        <v>87</v>
      </c>
      <c r="B3425" t="s">
        <v>421</v>
      </c>
      <c r="C3425">
        <v>6</v>
      </c>
      <c r="D3425" t="s">
        <v>2594</v>
      </c>
    </row>
    <row r="3426" spans="1:4" x14ac:dyDescent="0.25">
      <c r="A3426" t="s">
        <v>87</v>
      </c>
      <c r="B3426" t="s">
        <v>423</v>
      </c>
      <c r="C3426">
        <v>7</v>
      </c>
      <c r="D3426" t="s">
        <v>2594</v>
      </c>
    </row>
    <row r="3427" spans="1:4" x14ac:dyDescent="0.25">
      <c r="A3427" t="s">
        <v>87</v>
      </c>
      <c r="B3427" t="s">
        <v>613</v>
      </c>
      <c r="C3427">
        <v>8</v>
      </c>
      <c r="D3427" t="s">
        <v>2594</v>
      </c>
    </row>
    <row r="3428" spans="1:4" x14ac:dyDescent="0.25">
      <c r="A3428" t="s">
        <v>87</v>
      </c>
      <c r="B3428" t="s">
        <v>2593</v>
      </c>
      <c r="C3428">
        <v>3</v>
      </c>
      <c r="D3428" t="s">
        <v>2596</v>
      </c>
    </row>
    <row r="3429" spans="1:4" x14ac:dyDescent="0.25">
      <c r="A3429" t="s">
        <v>87</v>
      </c>
      <c r="B3429" t="s">
        <v>2595</v>
      </c>
      <c r="C3429">
        <v>14</v>
      </c>
      <c r="D3429" t="s">
        <v>2596</v>
      </c>
    </row>
    <row r="3430" spans="1:4" x14ac:dyDescent="0.25">
      <c r="A3430" t="s">
        <v>87</v>
      </c>
      <c r="B3430" t="s">
        <v>607</v>
      </c>
      <c r="C3430">
        <v>3</v>
      </c>
      <c r="D3430" t="s">
        <v>2596</v>
      </c>
    </row>
    <row r="3431" spans="1:4" x14ac:dyDescent="0.25">
      <c r="A3431" t="s">
        <v>87</v>
      </c>
      <c r="B3431" t="s">
        <v>720</v>
      </c>
      <c r="C3431">
        <v>4</v>
      </c>
      <c r="D3431" t="s">
        <v>2596</v>
      </c>
    </row>
    <row r="3432" spans="1:4" x14ac:dyDescent="0.25">
      <c r="A3432" t="s">
        <v>87</v>
      </c>
      <c r="B3432" t="s">
        <v>721</v>
      </c>
      <c r="C3432">
        <v>5</v>
      </c>
      <c r="D3432" t="s">
        <v>2596</v>
      </c>
    </row>
    <row r="3433" spans="1:4" x14ac:dyDescent="0.25">
      <c r="A3433" t="s">
        <v>87</v>
      </c>
      <c r="B3433" t="s">
        <v>599</v>
      </c>
      <c r="C3433">
        <v>6</v>
      </c>
      <c r="D3433" t="s">
        <v>2596</v>
      </c>
    </row>
    <row r="3434" spans="1:4" x14ac:dyDescent="0.25">
      <c r="A3434" t="s">
        <v>87</v>
      </c>
      <c r="B3434" t="s">
        <v>600</v>
      </c>
      <c r="C3434">
        <v>7</v>
      </c>
      <c r="D3434" t="s">
        <v>2596</v>
      </c>
    </row>
    <row r="3435" spans="1:4" x14ac:dyDescent="0.25">
      <c r="A3435" t="s">
        <v>87</v>
      </c>
      <c r="B3435" t="s">
        <v>601</v>
      </c>
      <c r="C3435">
        <v>8</v>
      </c>
      <c r="D3435" t="s">
        <v>2596</v>
      </c>
    </row>
    <row r="3436" spans="1:4" x14ac:dyDescent="0.25">
      <c r="A3436" t="s">
        <v>87</v>
      </c>
      <c r="B3436" t="s">
        <v>602</v>
      </c>
      <c r="C3436">
        <v>9</v>
      </c>
      <c r="D3436" t="s">
        <v>2596</v>
      </c>
    </row>
    <row r="3437" spans="1:4" x14ac:dyDescent="0.25">
      <c r="A3437" t="s">
        <v>87</v>
      </c>
      <c r="B3437" t="s">
        <v>603</v>
      </c>
      <c r="C3437">
        <v>10</v>
      </c>
      <c r="D3437" t="s">
        <v>2596</v>
      </c>
    </row>
    <row r="3438" spans="1:4" x14ac:dyDescent="0.25">
      <c r="A3438" t="s">
        <v>87</v>
      </c>
      <c r="B3438" t="s">
        <v>789</v>
      </c>
      <c r="C3438">
        <v>11</v>
      </c>
      <c r="D3438" t="s">
        <v>2596</v>
      </c>
    </row>
    <row r="3439" spans="1:4" x14ac:dyDescent="0.25">
      <c r="A3439" t="s">
        <v>87</v>
      </c>
      <c r="B3439" t="s">
        <v>790</v>
      </c>
      <c r="C3439">
        <v>12</v>
      </c>
      <c r="D3439" t="s">
        <v>2596</v>
      </c>
    </row>
    <row r="3440" spans="1:4" x14ac:dyDescent="0.25">
      <c r="A3440" t="s">
        <v>87</v>
      </c>
      <c r="B3440" t="s">
        <v>604</v>
      </c>
      <c r="C3440">
        <v>13</v>
      </c>
      <c r="D3440" t="s">
        <v>2596</v>
      </c>
    </row>
    <row r="3441" spans="1:4" x14ac:dyDescent="0.25">
      <c r="A3441" t="s">
        <v>87</v>
      </c>
      <c r="B3441" t="s">
        <v>815</v>
      </c>
      <c r="C3441">
        <v>14</v>
      </c>
      <c r="D3441" t="s">
        <v>2596</v>
      </c>
    </row>
    <row r="3442" spans="1:4" x14ac:dyDescent="0.25">
      <c r="A3442" t="s">
        <v>88</v>
      </c>
      <c r="B3442" t="s">
        <v>418</v>
      </c>
      <c r="C3442">
        <v>1</v>
      </c>
      <c r="D3442" t="s">
        <v>2594</v>
      </c>
    </row>
    <row r="3443" spans="1:4" x14ac:dyDescent="0.25">
      <c r="A3443" t="s">
        <v>88</v>
      </c>
      <c r="B3443" t="s">
        <v>2593</v>
      </c>
      <c r="C3443">
        <v>6</v>
      </c>
      <c r="D3443" t="s">
        <v>2594</v>
      </c>
    </row>
    <row r="3444" spans="1:4" x14ac:dyDescent="0.25">
      <c r="A3444" t="s">
        <v>88</v>
      </c>
      <c r="B3444" t="s">
        <v>2595</v>
      </c>
      <c r="C3444">
        <v>6</v>
      </c>
      <c r="D3444" t="s">
        <v>2594</v>
      </c>
    </row>
    <row r="3445" spans="1:4" x14ac:dyDescent="0.25">
      <c r="A3445" t="s">
        <v>88</v>
      </c>
      <c r="B3445" t="s">
        <v>427</v>
      </c>
      <c r="C3445">
        <v>6</v>
      </c>
      <c r="D3445" t="s">
        <v>2594</v>
      </c>
    </row>
    <row r="3446" spans="1:4" x14ac:dyDescent="0.25">
      <c r="A3446" t="s">
        <v>88</v>
      </c>
      <c r="B3446" t="s">
        <v>2593</v>
      </c>
      <c r="C3446">
        <v>4</v>
      </c>
      <c r="D3446" t="s">
        <v>2596</v>
      </c>
    </row>
    <row r="3447" spans="1:4" x14ac:dyDescent="0.25">
      <c r="A3447" t="s">
        <v>88</v>
      </c>
      <c r="B3447" t="s">
        <v>2595</v>
      </c>
      <c r="C3447">
        <v>15</v>
      </c>
      <c r="D3447" t="s">
        <v>2596</v>
      </c>
    </row>
    <row r="3448" spans="1:4" x14ac:dyDescent="0.25">
      <c r="A3448" t="s">
        <v>88</v>
      </c>
      <c r="B3448" t="s">
        <v>607</v>
      </c>
      <c r="C3448">
        <v>4</v>
      </c>
      <c r="D3448" t="s">
        <v>2596</v>
      </c>
    </row>
    <row r="3449" spans="1:4" x14ac:dyDescent="0.25">
      <c r="A3449" t="s">
        <v>88</v>
      </c>
      <c r="B3449" t="s">
        <v>720</v>
      </c>
      <c r="C3449">
        <v>5</v>
      </c>
      <c r="D3449" t="s">
        <v>2596</v>
      </c>
    </row>
    <row r="3450" spans="1:4" x14ac:dyDescent="0.25">
      <c r="A3450" t="s">
        <v>88</v>
      </c>
      <c r="B3450" t="s">
        <v>721</v>
      </c>
      <c r="C3450">
        <v>6</v>
      </c>
      <c r="D3450" t="s">
        <v>2596</v>
      </c>
    </row>
    <row r="3451" spans="1:4" x14ac:dyDescent="0.25">
      <c r="A3451" t="s">
        <v>88</v>
      </c>
      <c r="B3451" t="s">
        <v>599</v>
      </c>
      <c r="C3451">
        <v>7</v>
      </c>
      <c r="D3451" t="s">
        <v>2596</v>
      </c>
    </row>
    <row r="3452" spans="1:4" x14ac:dyDescent="0.25">
      <c r="A3452" t="s">
        <v>88</v>
      </c>
      <c r="B3452" t="s">
        <v>600</v>
      </c>
      <c r="C3452">
        <v>8</v>
      </c>
      <c r="D3452" t="s">
        <v>2596</v>
      </c>
    </row>
    <row r="3453" spans="1:4" x14ac:dyDescent="0.25">
      <c r="A3453" t="s">
        <v>88</v>
      </c>
      <c r="B3453" t="s">
        <v>601</v>
      </c>
      <c r="C3453">
        <v>9</v>
      </c>
      <c r="D3453" t="s">
        <v>2596</v>
      </c>
    </row>
    <row r="3454" spans="1:4" x14ac:dyDescent="0.25">
      <c r="A3454" t="s">
        <v>88</v>
      </c>
      <c r="B3454" t="s">
        <v>602</v>
      </c>
      <c r="C3454">
        <v>10</v>
      </c>
      <c r="D3454" t="s">
        <v>2596</v>
      </c>
    </row>
    <row r="3455" spans="1:4" x14ac:dyDescent="0.25">
      <c r="A3455" t="s">
        <v>88</v>
      </c>
      <c r="B3455" t="s">
        <v>603</v>
      </c>
      <c r="C3455">
        <v>11</v>
      </c>
      <c r="D3455" t="s">
        <v>2596</v>
      </c>
    </row>
    <row r="3456" spans="1:4" x14ac:dyDescent="0.25">
      <c r="A3456" t="s">
        <v>88</v>
      </c>
      <c r="B3456" t="s">
        <v>789</v>
      </c>
      <c r="C3456">
        <v>12</v>
      </c>
      <c r="D3456" t="s">
        <v>2596</v>
      </c>
    </row>
    <row r="3457" spans="1:4" x14ac:dyDescent="0.25">
      <c r="A3457" t="s">
        <v>88</v>
      </c>
      <c r="B3457" t="s">
        <v>790</v>
      </c>
      <c r="C3457">
        <v>13</v>
      </c>
      <c r="D3457" t="s">
        <v>2596</v>
      </c>
    </row>
    <row r="3458" spans="1:4" x14ac:dyDescent="0.25">
      <c r="A3458" t="s">
        <v>88</v>
      </c>
      <c r="B3458" t="s">
        <v>604</v>
      </c>
      <c r="C3458">
        <v>14</v>
      </c>
      <c r="D3458" t="s">
        <v>2596</v>
      </c>
    </row>
    <row r="3459" spans="1:4" x14ac:dyDescent="0.25">
      <c r="A3459" t="s">
        <v>88</v>
      </c>
      <c r="B3459" t="s">
        <v>815</v>
      </c>
      <c r="C3459">
        <v>15</v>
      </c>
      <c r="D3459" t="s">
        <v>2596</v>
      </c>
    </row>
    <row r="3460" spans="1:4" x14ac:dyDescent="0.25">
      <c r="A3460" t="s">
        <v>89</v>
      </c>
      <c r="B3460" t="s">
        <v>2593</v>
      </c>
      <c r="C3460">
        <v>9</v>
      </c>
      <c r="D3460" t="s">
        <v>2594</v>
      </c>
    </row>
    <row r="3461" spans="1:4" x14ac:dyDescent="0.25">
      <c r="A3461" t="s">
        <v>89</v>
      </c>
      <c r="B3461" t="s">
        <v>2595</v>
      </c>
      <c r="C3461">
        <v>39</v>
      </c>
      <c r="D3461" t="s">
        <v>2594</v>
      </c>
    </row>
    <row r="3462" spans="1:4" x14ac:dyDescent="0.25">
      <c r="A3462" t="s">
        <v>89</v>
      </c>
      <c r="B3462" t="s">
        <v>421</v>
      </c>
      <c r="C3462">
        <v>9</v>
      </c>
      <c r="D3462" t="s">
        <v>2594</v>
      </c>
    </row>
    <row r="3463" spans="1:4" x14ac:dyDescent="0.25">
      <c r="A3463" t="s">
        <v>89</v>
      </c>
      <c r="B3463" t="s">
        <v>423</v>
      </c>
      <c r="C3463">
        <v>10</v>
      </c>
      <c r="D3463" t="s">
        <v>2594</v>
      </c>
    </row>
    <row r="3464" spans="1:4" x14ac:dyDescent="0.25">
      <c r="A3464" t="s">
        <v>89</v>
      </c>
      <c r="B3464" t="s">
        <v>613</v>
      </c>
      <c r="C3464">
        <v>11</v>
      </c>
      <c r="D3464" t="s">
        <v>2594</v>
      </c>
    </row>
    <row r="3465" spans="1:4" x14ac:dyDescent="0.25">
      <c r="A3465" t="s">
        <v>89</v>
      </c>
      <c r="B3465" t="s">
        <v>427</v>
      </c>
      <c r="C3465">
        <v>12</v>
      </c>
      <c r="D3465" t="s">
        <v>2594</v>
      </c>
    </row>
    <row r="3466" spans="1:4" x14ac:dyDescent="0.25">
      <c r="A3466" t="s">
        <v>89</v>
      </c>
      <c r="B3466" t="s">
        <v>573</v>
      </c>
      <c r="C3466">
        <v>13</v>
      </c>
      <c r="D3466" t="s">
        <v>2594</v>
      </c>
    </row>
    <row r="3467" spans="1:4" x14ac:dyDescent="0.25">
      <c r="A3467" t="s">
        <v>89</v>
      </c>
      <c r="B3467" t="s">
        <v>429</v>
      </c>
      <c r="C3467">
        <v>14</v>
      </c>
      <c r="D3467" t="s">
        <v>2594</v>
      </c>
    </row>
    <row r="3468" spans="1:4" x14ac:dyDescent="0.25">
      <c r="A3468" t="s">
        <v>89</v>
      </c>
      <c r="B3468" t="s">
        <v>431</v>
      </c>
      <c r="C3468">
        <v>15</v>
      </c>
      <c r="D3468" t="s">
        <v>2594</v>
      </c>
    </row>
    <row r="3469" spans="1:4" x14ac:dyDescent="0.25">
      <c r="A3469" t="s">
        <v>89</v>
      </c>
      <c r="B3469" t="s">
        <v>433</v>
      </c>
      <c r="C3469">
        <v>16</v>
      </c>
      <c r="D3469" t="s">
        <v>2594</v>
      </c>
    </row>
    <row r="3470" spans="1:4" x14ac:dyDescent="0.25">
      <c r="A3470" t="s">
        <v>89</v>
      </c>
      <c r="B3470" t="s">
        <v>435</v>
      </c>
      <c r="C3470">
        <v>17</v>
      </c>
      <c r="D3470" t="s">
        <v>2594</v>
      </c>
    </row>
    <row r="3471" spans="1:4" x14ac:dyDescent="0.25">
      <c r="A3471" t="s">
        <v>89</v>
      </c>
      <c r="B3471" t="s">
        <v>437</v>
      </c>
      <c r="C3471">
        <v>18</v>
      </c>
      <c r="D3471" t="s">
        <v>2594</v>
      </c>
    </row>
    <row r="3472" spans="1:4" x14ac:dyDescent="0.25">
      <c r="A3472" t="s">
        <v>89</v>
      </c>
      <c r="B3472" t="s">
        <v>439</v>
      </c>
      <c r="C3472">
        <v>19</v>
      </c>
      <c r="D3472" t="s">
        <v>2594</v>
      </c>
    </row>
    <row r="3473" spans="1:4" x14ac:dyDescent="0.25">
      <c r="A3473" t="s">
        <v>89</v>
      </c>
      <c r="B3473" t="s">
        <v>441</v>
      </c>
      <c r="C3473">
        <v>20</v>
      </c>
      <c r="D3473" t="s">
        <v>2594</v>
      </c>
    </row>
    <row r="3474" spans="1:4" x14ac:dyDescent="0.25">
      <c r="A3474" t="s">
        <v>89</v>
      </c>
      <c r="B3474" t="s">
        <v>443</v>
      </c>
      <c r="C3474">
        <v>21</v>
      </c>
      <c r="D3474" t="s">
        <v>2594</v>
      </c>
    </row>
    <row r="3475" spans="1:4" x14ac:dyDescent="0.25">
      <c r="A3475" t="s">
        <v>89</v>
      </c>
      <c r="B3475" t="s">
        <v>584</v>
      </c>
      <c r="C3475">
        <v>22</v>
      </c>
      <c r="D3475" t="s">
        <v>2594</v>
      </c>
    </row>
    <row r="3476" spans="1:4" x14ac:dyDescent="0.25">
      <c r="A3476" t="s">
        <v>89</v>
      </c>
      <c r="B3476" t="s">
        <v>447</v>
      </c>
      <c r="C3476">
        <v>23</v>
      </c>
      <c r="D3476" t="s">
        <v>2594</v>
      </c>
    </row>
    <row r="3477" spans="1:4" x14ac:dyDescent="0.25">
      <c r="A3477" t="s">
        <v>89</v>
      </c>
      <c r="B3477" t="s">
        <v>449</v>
      </c>
      <c r="C3477">
        <v>24</v>
      </c>
      <c r="D3477" t="s">
        <v>2594</v>
      </c>
    </row>
    <row r="3478" spans="1:4" x14ac:dyDescent="0.25">
      <c r="A3478" t="s">
        <v>89</v>
      </c>
      <c r="B3478" t="s">
        <v>451</v>
      </c>
      <c r="C3478">
        <v>25</v>
      </c>
      <c r="D3478" t="s">
        <v>2594</v>
      </c>
    </row>
    <row r="3479" spans="1:4" x14ac:dyDescent="0.25">
      <c r="A3479" t="s">
        <v>89</v>
      </c>
      <c r="B3479" t="s">
        <v>453</v>
      </c>
      <c r="C3479">
        <v>26</v>
      </c>
      <c r="D3479" t="s">
        <v>2594</v>
      </c>
    </row>
    <row r="3480" spans="1:4" x14ac:dyDescent="0.25">
      <c r="A3480" t="s">
        <v>89</v>
      </c>
      <c r="B3480" t="s">
        <v>455</v>
      </c>
      <c r="C3480">
        <v>27</v>
      </c>
      <c r="D3480" t="s">
        <v>2594</v>
      </c>
    </row>
    <row r="3481" spans="1:4" x14ac:dyDescent="0.25">
      <c r="A3481" t="s">
        <v>89</v>
      </c>
      <c r="B3481" t="s">
        <v>457</v>
      </c>
      <c r="C3481">
        <v>28</v>
      </c>
      <c r="D3481" t="s">
        <v>2594</v>
      </c>
    </row>
    <row r="3482" spans="1:4" x14ac:dyDescent="0.25">
      <c r="A3482" t="s">
        <v>89</v>
      </c>
      <c r="B3482" t="s">
        <v>459</v>
      </c>
      <c r="C3482">
        <v>29</v>
      </c>
      <c r="D3482" t="s">
        <v>2594</v>
      </c>
    </row>
    <row r="3483" spans="1:4" x14ac:dyDescent="0.25">
      <c r="A3483" t="s">
        <v>89</v>
      </c>
      <c r="B3483" t="s">
        <v>461</v>
      </c>
      <c r="C3483">
        <v>30</v>
      </c>
      <c r="D3483" t="s">
        <v>2594</v>
      </c>
    </row>
    <row r="3484" spans="1:4" x14ac:dyDescent="0.25">
      <c r="A3484" t="s">
        <v>89</v>
      </c>
      <c r="B3484" t="s">
        <v>463</v>
      </c>
      <c r="C3484">
        <v>31</v>
      </c>
      <c r="D3484" t="s">
        <v>2594</v>
      </c>
    </row>
    <row r="3485" spans="1:4" x14ac:dyDescent="0.25">
      <c r="A3485" t="s">
        <v>89</v>
      </c>
      <c r="B3485" t="s">
        <v>465</v>
      </c>
      <c r="C3485">
        <v>32</v>
      </c>
      <c r="D3485" t="s">
        <v>2594</v>
      </c>
    </row>
    <row r="3486" spans="1:4" x14ac:dyDescent="0.25">
      <c r="A3486" t="s">
        <v>89</v>
      </c>
      <c r="B3486" t="s">
        <v>467</v>
      </c>
      <c r="C3486">
        <v>33</v>
      </c>
      <c r="D3486" t="s">
        <v>2594</v>
      </c>
    </row>
    <row r="3487" spans="1:4" x14ac:dyDescent="0.25">
      <c r="A3487" t="s">
        <v>89</v>
      </c>
      <c r="B3487" t="s">
        <v>469</v>
      </c>
      <c r="C3487">
        <v>34</v>
      </c>
      <c r="D3487" t="s">
        <v>2594</v>
      </c>
    </row>
    <row r="3488" spans="1:4" x14ac:dyDescent="0.25">
      <c r="A3488" t="s">
        <v>89</v>
      </c>
      <c r="B3488" t="s">
        <v>471</v>
      </c>
      <c r="C3488">
        <v>35</v>
      </c>
      <c r="D3488" t="s">
        <v>2594</v>
      </c>
    </row>
    <row r="3489" spans="1:4" x14ac:dyDescent="0.25">
      <c r="A3489" t="s">
        <v>89</v>
      </c>
      <c r="B3489" t="s">
        <v>473</v>
      </c>
      <c r="C3489">
        <v>36</v>
      </c>
      <c r="D3489" t="s">
        <v>2594</v>
      </c>
    </row>
    <row r="3490" spans="1:4" x14ac:dyDescent="0.25">
      <c r="A3490" t="s">
        <v>89</v>
      </c>
      <c r="B3490" t="s">
        <v>475</v>
      </c>
      <c r="C3490">
        <v>37</v>
      </c>
      <c r="D3490" t="s">
        <v>2594</v>
      </c>
    </row>
    <row r="3491" spans="1:4" x14ac:dyDescent="0.25">
      <c r="A3491" t="s">
        <v>89</v>
      </c>
      <c r="B3491" t="s">
        <v>477</v>
      </c>
      <c r="C3491">
        <v>38</v>
      </c>
      <c r="D3491" t="s">
        <v>2594</v>
      </c>
    </row>
    <row r="3492" spans="1:4" x14ac:dyDescent="0.25">
      <c r="A3492" t="s">
        <v>89</v>
      </c>
      <c r="B3492" t="s">
        <v>479</v>
      </c>
      <c r="C3492">
        <v>39</v>
      </c>
      <c r="D3492" t="s">
        <v>2594</v>
      </c>
    </row>
    <row r="3493" spans="1:4" x14ac:dyDescent="0.25">
      <c r="A3493" t="s">
        <v>89</v>
      </c>
      <c r="B3493" t="s">
        <v>2593</v>
      </c>
      <c r="C3493">
        <v>4</v>
      </c>
      <c r="D3493" t="s">
        <v>2596</v>
      </c>
    </row>
    <row r="3494" spans="1:4" x14ac:dyDescent="0.25">
      <c r="A3494" t="s">
        <v>89</v>
      </c>
      <c r="B3494" t="s">
        <v>2595</v>
      </c>
      <c r="C3494">
        <v>12</v>
      </c>
      <c r="D3494" t="s">
        <v>2596</v>
      </c>
    </row>
    <row r="3495" spans="1:4" x14ac:dyDescent="0.25">
      <c r="A3495" t="s">
        <v>89</v>
      </c>
      <c r="B3495" t="s">
        <v>418</v>
      </c>
      <c r="C3495">
        <v>4</v>
      </c>
      <c r="D3495" t="s">
        <v>2596</v>
      </c>
    </row>
    <row r="3496" spans="1:4" x14ac:dyDescent="0.25">
      <c r="A3496" t="s">
        <v>89</v>
      </c>
      <c r="B3496" t="s">
        <v>607</v>
      </c>
      <c r="C3496">
        <v>5</v>
      </c>
      <c r="D3496" t="s">
        <v>2596</v>
      </c>
    </row>
    <row r="3497" spans="1:4" x14ac:dyDescent="0.25">
      <c r="A3497" t="s">
        <v>89</v>
      </c>
      <c r="B3497" t="s">
        <v>720</v>
      </c>
      <c r="C3497">
        <v>6</v>
      </c>
      <c r="D3497" t="s">
        <v>2596</v>
      </c>
    </row>
    <row r="3498" spans="1:4" x14ac:dyDescent="0.25">
      <c r="A3498" t="s">
        <v>89</v>
      </c>
      <c r="B3498" t="s">
        <v>721</v>
      </c>
      <c r="C3498">
        <v>7</v>
      </c>
      <c r="D3498" t="s">
        <v>2596</v>
      </c>
    </row>
    <row r="3499" spans="1:4" x14ac:dyDescent="0.25">
      <c r="A3499" t="s">
        <v>89</v>
      </c>
      <c r="B3499" t="s">
        <v>599</v>
      </c>
      <c r="C3499">
        <v>8</v>
      </c>
      <c r="D3499" t="s">
        <v>2596</v>
      </c>
    </row>
    <row r="3500" spans="1:4" x14ac:dyDescent="0.25">
      <c r="A3500" t="s">
        <v>89</v>
      </c>
      <c r="B3500" t="s">
        <v>600</v>
      </c>
      <c r="C3500">
        <v>9</v>
      </c>
      <c r="D3500" t="s">
        <v>2596</v>
      </c>
    </row>
    <row r="3501" spans="1:4" x14ac:dyDescent="0.25">
      <c r="A3501" t="s">
        <v>89</v>
      </c>
      <c r="B3501" t="s">
        <v>601</v>
      </c>
      <c r="C3501">
        <v>10</v>
      </c>
      <c r="D3501" t="s">
        <v>2596</v>
      </c>
    </row>
    <row r="3502" spans="1:4" x14ac:dyDescent="0.25">
      <c r="A3502" t="s">
        <v>89</v>
      </c>
      <c r="B3502" t="s">
        <v>602</v>
      </c>
      <c r="C3502">
        <v>11</v>
      </c>
      <c r="D3502" t="s">
        <v>2596</v>
      </c>
    </row>
    <row r="3503" spans="1:4" x14ac:dyDescent="0.25">
      <c r="A3503" t="s">
        <v>89</v>
      </c>
      <c r="B3503" t="s">
        <v>603</v>
      </c>
      <c r="C3503">
        <v>12</v>
      </c>
      <c r="D3503" t="s">
        <v>2596</v>
      </c>
    </row>
    <row r="3504" spans="1:4" x14ac:dyDescent="0.25">
      <c r="A3504" t="s">
        <v>89</v>
      </c>
      <c r="B3504" t="s">
        <v>2609</v>
      </c>
      <c r="C3504">
        <v>3</v>
      </c>
      <c r="D3504" t="s">
        <v>2610</v>
      </c>
    </row>
    <row r="3505" spans="1:4" x14ac:dyDescent="0.25">
      <c r="A3505" t="s">
        <v>91</v>
      </c>
      <c r="B3505" t="s">
        <v>2593</v>
      </c>
      <c r="C3505">
        <v>11</v>
      </c>
      <c r="D3505" t="s">
        <v>2594</v>
      </c>
    </row>
    <row r="3506" spans="1:4" x14ac:dyDescent="0.25">
      <c r="A3506" t="s">
        <v>91</v>
      </c>
      <c r="B3506" t="s">
        <v>2595</v>
      </c>
      <c r="C3506">
        <v>26</v>
      </c>
      <c r="D3506" t="s">
        <v>2594</v>
      </c>
    </row>
    <row r="3507" spans="1:4" x14ac:dyDescent="0.25">
      <c r="A3507" t="s">
        <v>91</v>
      </c>
      <c r="B3507" t="s">
        <v>437</v>
      </c>
      <c r="C3507">
        <v>11</v>
      </c>
      <c r="D3507" t="s">
        <v>2594</v>
      </c>
    </row>
    <row r="3508" spans="1:4" x14ac:dyDescent="0.25">
      <c r="A3508" t="s">
        <v>91</v>
      </c>
      <c r="B3508" t="s">
        <v>439</v>
      </c>
      <c r="C3508">
        <v>12</v>
      </c>
      <c r="D3508" t="s">
        <v>2594</v>
      </c>
    </row>
    <row r="3509" spans="1:4" x14ac:dyDescent="0.25">
      <c r="A3509" t="s">
        <v>91</v>
      </c>
      <c r="B3509" t="s">
        <v>441</v>
      </c>
      <c r="C3509">
        <v>13</v>
      </c>
      <c r="D3509" t="s">
        <v>2594</v>
      </c>
    </row>
    <row r="3510" spans="1:4" x14ac:dyDescent="0.25">
      <c r="A3510" t="s">
        <v>91</v>
      </c>
      <c r="B3510" t="s">
        <v>443</v>
      </c>
      <c r="C3510">
        <v>14</v>
      </c>
      <c r="D3510" t="s">
        <v>2594</v>
      </c>
    </row>
    <row r="3511" spans="1:4" x14ac:dyDescent="0.25">
      <c r="A3511" t="s">
        <v>91</v>
      </c>
      <c r="B3511" t="s">
        <v>584</v>
      </c>
      <c r="C3511">
        <v>15</v>
      </c>
      <c r="D3511" t="s">
        <v>2594</v>
      </c>
    </row>
    <row r="3512" spans="1:4" x14ac:dyDescent="0.25">
      <c r="A3512" t="s">
        <v>91</v>
      </c>
      <c r="B3512" t="s">
        <v>447</v>
      </c>
      <c r="C3512">
        <v>16</v>
      </c>
      <c r="D3512" t="s">
        <v>2594</v>
      </c>
    </row>
    <row r="3513" spans="1:4" x14ac:dyDescent="0.25">
      <c r="A3513" t="s">
        <v>91</v>
      </c>
      <c r="B3513" t="s">
        <v>449</v>
      </c>
      <c r="C3513">
        <v>17</v>
      </c>
      <c r="D3513" t="s">
        <v>2594</v>
      </c>
    </row>
    <row r="3514" spans="1:4" x14ac:dyDescent="0.25">
      <c r="A3514" t="s">
        <v>91</v>
      </c>
      <c r="B3514" t="s">
        <v>451</v>
      </c>
      <c r="C3514">
        <v>18</v>
      </c>
      <c r="D3514" t="s">
        <v>2594</v>
      </c>
    </row>
    <row r="3515" spans="1:4" x14ac:dyDescent="0.25">
      <c r="A3515" t="s">
        <v>91</v>
      </c>
      <c r="B3515" t="s">
        <v>453</v>
      </c>
      <c r="C3515">
        <v>19</v>
      </c>
      <c r="D3515" t="s">
        <v>2594</v>
      </c>
    </row>
    <row r="3516" spans="1:4" x14ac:dyDescent="0.25">
      <c r="A3516" t="s">
        <v>91</v>
      </c>
      <c r="B3516" t="s">
        <v>455</v>
      </c>
      <c r="C3516">
        <v>20</v>
      </c>
      <c r="D3516" t="s">
        <v>2594</v>
      </c>
    </row>
    <row r="3517" spans="1:4" x14ac:dyDescent="0.25">
      <c r="A3517" t="s">
        <v>91</v>
      </c>
      <c r="B3517" t="s">
        <v>457</v>
      </c>
      <c r="C3517">
        <v>21</v>
      </c>
      <c r="D3517" t="s">
        <v>2594</v>
      </c>
    </row>
    <row r="3518" spans="1:4" x14ac:dyDescent="0.25">
      <c r="A3518" t="s">
        <v>91</v>
      </c>
      <c r="B3518" t="s">
        <v>459</v>
      </c>
      <c r="C3518">
        <v>22</v>
      </c>
      <c r="D3518" t="s">
        <v>2594</v>
      </c>
    </row>
    <row r="3519" spans="1:4" x14ac:dyDescent="0.25">
      <c r="A3519" t="s">
        <v>91</v>
      </c>
      <c r="B3519" t="s">
        <v>461</v>
      </c>
      <c r="C3519">
        <v>23</v>
      </c>
      <c r="D3519" t="s">
        <v>2594</v>
      </c>
    </row>
    <row r="3520" spans="1:4" x14ac:dyDescent="0.25">
      <c r="A3520" t="s">
        <v>91</v>
      </c>
      <c r="B3520" t="s">
        <v>463</v>
      </c>
      <c r="C3520">
        <v>24</v>
      </c>
      <c r="D3520" t="s">
        <v>2594</v>
      </c>
    </row>
    <row r="3521" spans="1:4" x14ac:dyDescent="0.25">
      <c r="A3521" t="s">
        <v>91</v>
      </c>
      <c r="B3521" t="s">
        <v>465</v>
      </c>
      <c r="C3521">
        <v>25</v>
      </c>
      <c r="D3521" t="s">
        <v>2594</v>
      </c>
    </row>
    <row r="3522" spans="1:4" x14ac:dyDescent="0.25">
      <c r="A3522" t="s">
        <v>91</v>
      </c>
      <c r="B3522" t="s">
        <v>467</v>
      </c>
      <c r="C3522">
        <v>26</v>
      </c>
      <c r="D3522" t="s">
        <v>2594</v>
      </c>
    </row>
    <row r="3523" spans="1:4" x14ac:dyDescent="0.25">
      <c r="A3523" t="s">
        <v>91</v>
      </c>
      <c r="B3523" t="s">
        <v>2593</v>
      </c>
      <c r="C3523">
        <v>3</v>
      </c>
      <c r="D3523" t="s">
        <v>2596</v>
      </c>
    </row>
    <row r="3524" spans="1:4" x14ac:dyDescent="0.25">
      <c r="A3524" t="s">
        <v>91</v>
      </c>
      <c r="B3524" t="s">
        <v>2595</v>
      </c>
      <c r="C3524">
        <v>18</v>
      </c>
      <c r="D3524" t="s">
        <v>2596</v>
      </c>
    </row>
    <row r="3525" spans="1:4" x14ac:dyDescent="0.25">
      <c r="A3525" t="s">
        <v>91</v>
      </c>
      <c r="B3525" t="s">
        <v>418</v>
      </c>
      <c r="C3525">
        <v>3</v>
      </c>
      <c r="D3525" t="s">
        <v>2596</v>
      </c>
    </row>
    <row r="3526" spans="1:4" x14ac:dyDescent="0.25">
      <c r="A3526" t="s">
        <v>91</v>
      </c>
      <c r="B3526" t="s">
        <v>607</v>
      </c>
      <c r="C3526">
        <v>4</v>
      </c>
      <c r="D3526" t="s">
        <v>2596</v>
      </c>
    </row>
    <row r="3527" spans="1:4" x14ac:dyDescent="0.25">
      <c r="A3527" t="s">
        <v>91</v>
      </c>
      <c r="B3527" t="s">
        <v>720</v>
      </c>
      <c r="C3527">
        <v>5</v>
      </c>
      <c r="D3527" t="s">
        <v>2596</v>
      </c>
    </row>
    <row r="3528" spans="1:4" x14ac:dyDescent="0.25">
      <c r="A3528" t="s">
        <v>91</v>
      </c>
      <c r="B3528" t="s">
        <v>721</v>
      </c>
      <c r="C3528">
        <v>6</v>
      </c>
      <c r="D3528" t="s">
        <v>2596</v>
      </c>
    </row>
    <row r="3529" spans="1:4" x14ac:dyDescent="0.25">
      <c r="A3529" t="s">
        <v>91</v>
      </c>
      <c r="B3529" t="s">
        <v>599</v>
      </c>
      <c r="C3529">
        <v>7</v>
      </c>
      <c r="D3529" t="s">
        <v>2596</v>
      </c>
    </row>
    <row r="3530" spans="1:4" x14ac:dyDescent="0.25">
      <c r="A3530" t="s">
        <v>91</v>
      </c>
      <c r="B3530" t="s">
        <v>600</v>
      </c>
      <c r="C3530">
        <v>8</v>
      </c>
      <c r="D3530" t="s">
        <v>2596</v>
      </c>
    </row>
    <row r="3531" spans="1:4" x14ac:dyDescent="0.25">
      <c r="A3531" t="s">
        <v>91</v>
      </c>
      <c r="B3531" t="s">
        <v>601</v>
      </c>
      <c r="C3531">
        <v>9</v>
      </c>
      <c r="D3531" t="s">
        <v>2596</v>
      </c>
    </row>
    <row r="3532" spans="1:4" x14ac:dyDescent="0.25">
      <c r="A3532" t="s">
        <v>91</v>
      </c>
      <c r="B3532" t="s">
        <v>602</v>
      </c>
      <c r="C3532">
        <v>10</v>
      </c>
      <c r="D3532" t="s">
        <v>2596</v>
      </c>
    </row>
    <row r="3533" spans="1:4" x14ac:dyDescent="0.25">
      <c r="A3533" t="s">
        <v>91</v>
      </c>
      <c r="B3533" t="s">
        <v>603</v>
      </c>
      <c r="C3533">
        <v>11</v>
      </c>
      <c r="D3533" t="s">
        <v>2596</v>
      </c>
    </row>
    <row r="3534" spans="1:4" x14ac:dyDescent="0.25">
      <c r="A3534" t="s">
        <v>91</v>
      </c>
      <c r="B3534" t="s">
        <v>789</v>
      </c>
      <c r="C3534">
        <v>12</v>
      </c>
      <c r="D3534" t="s">
        <v>2596</v>
      </c>
    </row>
    <row r="3535" spans="1:4" x14ac:dyDescent="0.25">
      <c r="A3535" t="s">
        <v>91</v>
      </c>
      <c r="B3535" t="s">
        <v>790</v>
      </c>
      <c r="C3535">
        <v>13</v>
      </c>
      <c r="D3535" t="s">
        <v>2596</v>
      </c>
    </row>
    <row r="3536" spans="1:4" x14ac:dyDescent="0.25">
      <c r="A3536" t="s">
        <v>91</v>
      </c>
      <c r="B3536" t="s">
        <v>604</v>
      </c>
      <c r="C3536">
        <v>14</v>
      </c>
      <c r="D3536" t="s">
        <v>2596</v>
      </c>
    </row>
    <row r="3537" spans="1:4" x14ac:dyDescent="0.25">
      <c r="A3537" t="s">
        <v>91</v>
      </c>
      <c r="B3537" t="s">
        <v>815</v>
      </c>
      <c r="C3537">
        <v>15</v>
      </c>
      <c r="D3537" t="s">
        <v>2596</v>
      </c>
    </row>
    <row r="3538" spans="1:4" x14ac:dyDescent="0.25">
      <c r="A3538" t="s">
        <v>91</v>
      </c>
      <c r="B3538" t="s">
        <v>816</v>
      </c>
      <c r="C3538">
        <v>16</v>
      </c>
      <c r="D3538" t="s">
        <v>2596</v>
      </c>
    </row>
    <row r="3539" spans="1:4" x14ac:dyDescent="0.25">
      <c r="A3539" t="s">
        <v>91</v>
      </c>
      <c r="B3539" t="s">
        <v>817</v>
      </c>
      <c r="C3539">
        <v>17</v>
      </c>
      <c r="D3539" t="s">
        <v>2596</v>
      </c>
    </row>
    <row r="3540" spans="1:4" x14ac:dyDescent="0.25">
      <c r="A3540" t="s">
        <v>91</v>
      </c>
      <c r="B3540" t="s">
        <v>818</v>
      </c>
      <c r="C3540">
        <v>18</v>
      </c>
      <c r="D3540" t="s">
        <v>2596</v>
      </c>
    </row>
    <row r="3541" spans="1:4" x14ac:dyDescent="0.25">
      <c r="A3541" t="s">
        <v>91</v>
      </c>
      <c r="B3541" t="s">
        <v>2609</v>
      </c>
      <c r="C3541">
        <v>3</v>
      </c>
      <c r="D3541" t="s">
        <v>2610</v>
      </c>
    </row>
    <row r="3542" spans="1:4" x14ac:dyDescent="0.25">
      <c r="A3542" t="s">
        <v>91</v>
      </c>
      <c r="B3542" t="s">
        <v>2611</v>
      </c>
      <c r="C3542">
        <v>4</v>
      </c>
      <c r="D3542" t="s">
        <v>2610</v>
      </c>
    </row>
    <row r="3543" spans="1:4" x14ac:dyDescent="0.25">
      <c r="A3543" t="s">
        <v>91</v>
      </c>
      <c r="B3543" t="s">
        <v>2612</v>
      </c>
      <c r="C3543">
        <v>5</v>
      </c>
      <c r="D3543" t="s">
        <v>2610</v>
      </c>
    </row>
    <row r="3544" spans="1:4" x14ac:dyDescent="0.25">
      <c r="A3544" t="s">
        <v>91</v>
      </c>
      <c r="B3544" t="s">
        <v>2629</v>
      </c>
      <c r="C3544">
        <v>6</v>
      </c>
      <c r="D3544" t="s">
        <v>2610</v>
      </c>
    </row>
    <row r="3545" spans="1:4" x14ac:dyDescent="0.25">
      <c r="A3545" t="s">
        <v>91</v>
      </c>
      <c r="B3545" t="s">
        <v>2669</v>
      </c>
      <c r="C3545">
        <v>7</v>
      </c>
      <c r="D3545" t="s">
        <v>2610</v>
      </c>
    </row>
    <row r="3546" spans="1:4" x14ac:dyDescent="0.25">
      <c r="A3546" t="s">
        <v>93</v>
      </c>
      <c r="B3546" t="s">
        <v>2593</v>
      </c>
      <c r="C3546">
        <v>11</v>
      </c>
      <c r="D3546" t="s">
        <v>2594</v>
      </c>
    </row>
    <row r="3547" spans="1:4" x14ac:dyDescent="0.25">
      <c r="A3547" t="s">
        <v>93</v>
      </c>
      <c r="B3547" t="s">
        <v>2595</v>
      </c>
      <c r="C3547">
        <v>27</v>
      </c>
      <c r="D3547" t="s">
        <v>2594</v>
      </c>
    </row>
    <row r="3548" spans="1:4" x14ac:dyDescent="0.25">
      <c r="A3548" t="s">
        <v>93</v>
      </c>
      <c r="B3548" t="s">
        <v>437</v>
      </c>
      <c r="C3548">
        <v>11</v>
      </c>
      <c r="D3548" t="s">
        <v>2594</v>
      </c>
    </row>
    <row r="3549" spans="1:4" x14ac:dyDescent="0.25">
      <c r="A3549" t="s">
        <v>93</v>
      </c>
      <c r="B3549" t="s">
        <v>439</v>
      </c>
      <c r="C3549">
        <v>12</v>
      </c>
      <c r="D3549" t="s">
        <v>2594</v>
      </c>
    </row>
    <row r="3550" spans="1:4" x14ac:dyDescent="0.25">
      <c r="A3550" t="s">
        <v>93</v>
      </c>
      <c r="B3550" t="s">
        <v>441</v>
      </c>
      <c r="C3550">
        <v>13</v>
      </c>
      <c r="D3550" t="s">
        <v>2594</v>
      </c>
    </row>
    <row r="3551" spans="1:4" x14ac:dyDescent="0.25">
      <c r="A3551" t="s">
        <v>93</v>
      </c>
      <c r="B3551" t="s">
        <v>443</v>
      </c>
      <c r="C3551">
        <v>14</v>
      </c>
      <c r="D3551" t="s">
        <v>2594</v>
      </c>
    </row>
    <row r="3552" spans="1:4" x14ac:dyDescent="0.25">
      <c r="A3552" t="s">
        <v>93</v>
      </c>
      <c r="B3552" t="s">
        <v>584</v>
      </c>
      <c r="C3552">
        <v>15</v>
      </c>
      <c r="D3552" t="s">
        <v>2594</v>
      </c>
    </row>
    <row r="3553" spans="1:4" x14ac:dyDescent="0.25">
      <c r="A3553" t="s">
        <v>93</v>
      </c>
      <c r="B3553" t="s">
        <v>447</v>
      </c>
      <c r="C3553">
        <v>16</v>
      </c>
      <c r="D3553" t="s">
        <v>2594</v>
      </c>
    </row>
    <row r="3554" spans="1:4" x14ac:dyDescent="0.25">
      <c r="A3554" t="s">
        <v>93</v>
      </c>
      <c r="B3554" t="s">
        <v>449</v>
      </c>
      <c r="C3554">
        <v>17</v>
      </c>
      <c r="D3554" t="s">
        <v>2594</v>
      </c>
    </row>
    <row r="3555" spans="1:4" x14ac:dyDescent="0.25">
      <c r="A3555" t="s">
        <v>93</v>
      </c>
      <c r="B3555" t="s">
        <v>451</v>
      </c>
      <c r="C3555">
        <v>18</v>
      </c>
      <c r="D3555" t="s">
        <v>2594</v>
      </c>
    </row>
    <row r="3556" spans="1:4" x14ac:dyDescent="0.25">
      <c r="A3556" t="s">
        <v>93</v>
      </c>
      <c r="B3556" t="s">
        <v>453</v>
      </c>
      <c r="C3556">
        <v>19</v>
      </c>
      <c r="D3556" t="s">
        <v>2594</v>
      </c>
    </row>
    <row r="3557" spans="1:4" x14ac:dyDescent="0.25">
      <c r="A3557" t="s">
        <v>93</v>
      </c>
      <c r="B3557" t="s">
        <v>455</v>
      </c>
      <c r="C3557">
        <v>20</v>
      </c>
      <c r="D3557" t="s">
        <v>2594</v>
      </c>
    </row>
    <row r="3558" spans="1:4" x14ac:dyDescent="0.25">
      <c r="A3558" t="s">
        <v>93</v>
      </c>
      <c r="B3558" t="s">
        <v>457</v>
      </c>
      <c r="C3558">
        <v>21</v>
      </c>
      <c r="D3558" t="s">
        <v>2594</v>
      </c>
    </row>
    <row r="3559" spans="1:4" x14ac:dyDescent="0.25">
      <c r="A3559" t="s">
        <v>93</v>
      </c>
      <c r="B3559" t="s">
        <v>459</v>
      </c>
      <c r="C3559">
        <v>22</v>
      </c>
      <c r="D3559" t="s">
        <v>2594</v>
      </c>
    </row>
    <row r="3560" spans="1:4" x14ac:dyDescent="0.25">
      <c r="A3560" t="s">
        <v>93</v>
      </c>
      <c r="B3560" t="s">
        <v>461</v>
      </c>
      <c r="C3560">
        <v>23</v>
      </c>
      <c r="D3560" t="s">
        <v>2594</v>
      </c>
    </row>
    <row r="3561" spans="1:4" x14ac:dyDescent="0.25">
      <c r="A3561" t="s">
        <v>93</v>
      </c>
      <c r="B3561" t="s">
        <v>463</v>
      </c>
      <c r="C3561">
        <v>24</v>
      </c>
      <c r="D3561" t="s">
        <v>2594</v>
      </c>
    </row>
    <row r="3562" spans="1:4" x14ac:dyDescent="0.25">
      <c r="A3562" t="s">
        <v>93</v>
      </c>
      <c r="B3562" t="s">
        <v>465</v>
      </c>
      <c r="C3562">
        <v>25</v>
      </c>
      <c r="D3562" t="s">
        <v>2594</v>
      </c>
    </row>
    <row r="3563" spans="1:4" x14ac:dyDescent="0.25">
      <c r="A3563" t="s">
        <v>93</v>
      </c>
      <c r="B3563" t="s">
        <v>467</v>
      </c>
      <c r="C3563">
        <v>26</v>
      </c>
      <c r="D3563" t="s">
        <v>2594</v>
      </c>
    </row>
    <row r="3564" spans="1:4" x14ac:dyDescent="0.25">
      <c r="A3564" t="s">
        <v>93</v>
      </c>
      <c r="B3564" t="s">
        <v>469</v>
      </c>
      <c r="C3564">
        <v>27</v>
      </c>
      <c r="D3564" t="s">
        <v>2594</v>
      </c>
    </row>
    <row r="3565" spans="1:4" x14ac:dyDescent="0.25">
      <c r="A3565" t="s">
        <v>93</v>
      </c>
      <c r="B3565" t="s">
        <v>2593</v>
      </c>
      <c r="C3565">
        <v>3</v>
      </c>
      <c r="D3565" t="s">
        <v>2596</v>
      </c>
    </row>
    <row r="3566" spans="1:4" x14ac:dyDescent="0.25">
      <c r="A3566" t="s">
        <v>93</v>
      </c>
      <c r="B3566" t="s">
        <v>2595</v>
      </c>
      <c r="C3566">
        <v>4</v>
      </c>
      <c r="D3566" t="s">
        <v>2596</v>
      </c>
    </row>
    <row r="3567" spans="1:4" x14ac:dyDescent="0.25">
      <c r="A3567" t="s">
        <v>93</v>
      </c>
      <c r="B3567" t="s">
        <v>916</v>
      </c>
      <c r="C3567">
        <v>3</v>
      </c>
      <c r="D3567" t="s">
        <v>2596</v>
      </c>
    </row>
    <row r="3568" spans="1:4" x14ac:dyDescent="0.25">
      <c r="A3568" t="s">
        <v>93</v>
      </c>
      <c r="B3568" t="s">
        <v>917</v>
      </c>
      <c r="C3568">
        <v>4</v>
      </c>
      <c r="D3568" t="s">
        <v>2596</v>
      </c>
    </row>
    <row r="3569" spans="1:4" x14ac:dyDescent="0.25">
      <c r="A3569" t="s">
        <v>93</v>
      </c>
      <c r="B3569" t="s">
        <v>2609</v>
      </c>
      <c r="C3569">
        <v>3</v>
      </c>
      <c r="D3569" t="s">
        <v>2610</v>
      </c>
    </row>
    <row r="3570" spans="1:4" x14ac:dyDescent="0.25">
      <c r="A3570" t="s">
        <v>93</v>
      </c>
      <c r="B3570" t="s">
        <v>2611</v>
      </c>
      <c r="C3570">
        <v>4</v>
      </c>
      <c r="D3570" t="s">
        <v>2610</v>
      </c>
    </row>
    <row r="3571" spans="1:4" x14ac:dyDescent="0.25">
      <c r="A3571" t="s">
        <v>93</v>
      </c>
      <c r="B3571" t="s">
        <v>2612</v>
      </c>
      <c r="C3571">
        <v>5</v>
      </c>
      <c r="D3571" t="s">
        <v>2610</v>
      </c>
    </row>
    <row r="3572" spans="1:4" x14ac:dyDescent="0.25">
      <c r="A3572" t="s">
        <v>93</v>
      </c>
      <c r="B3572" t="s">
        <v>2629</v>
      </c>
      <c r="C3572">
        <v>6</v>
      </c>
      <c r="D3572" t="s">
        <v>2610</v>
      </c>
    </row>
    <row r="3573" spans="1:4" x14ac:dyDescent="0.25">
      <c r="A3573" t="s">
        <v>93</v>
      </c>
      <c r="B3573" t="s">
        <v>2669</v>
      </c>
      <c r="C3573">
        <v>7</v>
      </c>
      <c r="D3573" t="s">
        <v>2610</v>
      </c>
    </row>
    <row r="3574" spans="1:4" x14ac:dyDescent="0.25">
      <c r="A3574" t="s">
        <v>95</v>
      </c>
      <c r="B3574" t="s">
        <v>2593</v>
      </c>
      <c r="C3574">
        <v>11</v>
      </c>
      <c r="D3574" t="s">
        <v>2594</v>
      </c>
    </row>
    <row r="3575" spans="1:4" x14ac:dyDescent="0.25">
      <c r="A3575" t="s">
        <v>95</v>
      </c>
      <c r="B3575" t="s">
        <v>2595</v>
      </c>
      <c r="C3575">
        <v>26</v>
      </c>
      <c r="D3575" t="s">
        <v>2594</v>
      </c>
    </row>
    <row r="3576" spans="1:4" x14ac:dyDescent="0.25">
      <c r="A3576" t="s">
        <v>95</v>
      </c>
      <c r="B3576" t="s">
        <v>437</v>
      </c>
      <c r="C3576">
        <v>11</v>
      </c>
      <c r="D3576" t="s">
        <v>2594</v>
      </c>
    </row>
    <row r="3577" spans="1:4" x14ac:dyDescent="0.25">
      <c r="A3577" t="s">
        <v>95</v>
      </c>
      <c r="B3577" t="s">
        <v>439</v>
      </c>
      <c r="C3577">
        <v>12</v>
      </c>
      <c r="D3577" t="s">
        <v>2594</v>
      </c>
    </row>
    <row r="3578" spans="1:4" x14ac:dyDescent="0.25">
      <c r="A3578" t="s">
        <v>95</v>
      </c>
      <c r="B3578" t="s">
        <v>441</v>
      </c>
      <c r="C3578">
        <v>13</v>
      </c>
      <c r="D3578" t="s">
        <v>2594</v>
      </c>
    </row>
    <row r="3579" spans="1:4" x14ac:dyDescent="0.25">
      <c r="A3579" t="s">
        <v>95</v>
      </c>
      <c r="B3579" t="s">
        <v>443</v>
      </c>
      <c r="C3579">
        <v>14</v>
      </c>
      <c r="D3579" t="s">
        <v>2594</v>
      </c>
    </row>
    <row r="3580" spans="1:4" x14ac:dyDescent="0.25">
      <c r="A3580" t="s">
        <v>95</v>
      </c>
      <c r="B3580" t="s">
        <v>584</v>
      </c>
      <c r="C3580">
        <v>15</v>
      </c>
      <c r="D3580" t="s">
        <v>2594</v>
      </c>
    </row>
    <row r="3581" spans="1:4" x14ac:dyDescent="0.25">
      <c r="A3581" t="s">
        <v>95</v>
      </c>
      <c r="B3581" t="s">
        <v>447</v>
      </c>
      <c r="C3581">
        <v>16</v>
      </c>
      <c r="D3581" t="s">
        <v>2594</v>
      </c>
    </row>
    <row r="3582" spans="1:4" x14ac:dyDescent="0.25">
      <c r="A3582" t="s">
        <v>95</v>
      </c>
      <c r="B3582" t="s">
        <v>449</v>
      </c>
      <c r="C3582">
        <v>17</v>
      </c>
      <c r="D3582" t="s">
        <v>2594</v>
      </c>
    </row>
    <row r="3583" spans="1:4" x14ac:dyDescent="0.25">
      <c r="A3583" t="s">
        <v>95</v>
      </c>
      <c r="B3583" t="s">
        <v>451</v>
      </c>
      <c r="C3583">
        <v>18</v>
      </c>
      <c r="D3583" t="s">
        <v>2594</v>
      </c>
    </row>
    <row r="3584" spans="1:4" x14ac:dyDescent="0.25">
      <c r="A3584" t="s">
        <v>95</v>
      </c>
      <c r="B3584" t="s">
        <v>453</v>
      </c>
      <c r="C3584">
        <v>19</v>
      </c>
      <c r="D3584" t="s">
        <v>2594</v>
      </c>
    </row>
    <row r="3585" spans="1:4" x14ac:dyDescent="0.25">
      <c r="A3585" t="s">
        <v>95</v>
      </c>
      <c r="B3585" t="s">
        <v>455</v>
      </c>
      <c r="C3585">
        <v>20</v>
      </c>
      <c r="D3585" t="s">
        <v>2594</v>
      </c>
    </row>
    <row r="3586" spans="1:4" x14ac:dyDescent="0.25">
      <c r="A3586" t="s">
        <v>95</v>
      </c>
      <c r="B3586" t="s">
        <v>457</v>
      </c>
      <c r="C3586">
        <v>21</v>
      </c>
      <c r="D3586" t="s">
        <v>2594</v>
      </c>
    </row>
    <row r="3587" spans="1:4" x14ac:dyDescent="0.25">
      <c r="A3587" t="s">
        <v>95</v>
      </c>
      <c r="B3587" t="s">
        <v>459</v>
      </c>
      <c r="C3587">
        <v>22</v>
      </c>
      <c r="D3587" t="s">
        <v>2594</v>
      </c>
    </row>
    <row r="3588" spans="1:4" x14ac:dyDescent="0.25">
      <c r="A3588" t="s">
        <v>95</v>
      </c>
      <c r="B3588" t="s">
        <v>461</v>
      </c>
      <c r="C3588">
        <v>23</v>
      </c>
      <c r="D3588" t="s">
        <v>2594</v>
      </c>
    </row>
    <row r="3589" spans="1:4" x14ac:dyDescent="0.25">
      <c r="A3589" t="s">
        <v>95</v>
      </c>
      <c r="B3589" t="s">
        <v>463</v>
      </c>
      <c r="C3589">
        <v>24</v>
      </c>
      <c r="D3589" t="s">
        <v>2594</v>
      </c>
    </row>
    <row r="3590" spans="1:4" x14ac:dyDescent="0.25">
      <c r="A3590" t="s">
        <v>95</v>
      </c>
      <c r="B3590" t="s">
        <v>465</v>
      </c>
      <c r="C3590">
        <v>25</v>
      </c>
      <c r="D3590" t="s">
        <v>2594</v>
      </c>
    </row>
    <row r="3591" spans="1:4" x14ac:dyDescent="0.25">
      <c r="A3591" t="s">
        <v>95</v>
      </c>
      <c r="B3591" t="s">
        <v>467</v>
      </c>
      <c r="C3591">
        <v>26</v>
      </c>
      <c r="D3591" t="s">
        <v>2594</v>
      </c>
    </row>
    <row r="3592" spans="1:4" x14ac:dyDescent="0.25">
      <c r="A3592" t="s">
        <v>95</v>
      </c>
      <c r="B3592" t="s">
        <v>2593</v>
      </c>
      <c r="C3592">
        <v>3</v>
      </c>
      <c r="D3592" t="s">
        <v>2596</v>
      </c>
    </row>
    <row r="3593" spans="1:4" x14ac:dyDescent="0.25">
      <c r="A3593" t="s">
        <v>95</v>
      </c>
      <c r="B3593" t="s">
        <v>2595</v>
      </c>
      <c r="C3593">
        <v>18</v>
      </c>
      <c r="D3593" t="s">
        <v>2596</v>
      </c>
    </row>
    <row r="3594" spans="1:4" x14ac:dyDescent="0.25">
      <c r="A3594" t="s">
        <v>95</v>
      </c>
      <c r="B3594" t="s">
        <v>819</v>
      </c>
      <c r="C3594">
        <v>3</v>
      </c>
      <c r="D3594" t="s">
        <v>2596</v>
      </c>
    </row>
    <row r="3595" spans="1:4" x14ac:dyDescent="0.25">
      <c r="A3595" t="s">
        <v>95</v>
      </c>
      <c r="B3595" t="s">
        <v>857</v>
      </c>
      <c r="C3595">
        <v>4</v>
      </c>
      <c r="D3595" t="s">
        <v>2596</v>
      </c>
    </row>
    <row r="3596" spans="1:4" x14ac:dyDescent="0.25">
      <c r="A3596" t="s">
        <v>95</v>
      </c>
      <c r="B3596" t="s">
        <v>858</v>
      </c>
      <c r="C3596">
        <v>5</v>
      </c>
      <c r="D3596" t="s">
        <v>2596</v>
      </c>
    </row>
    <row r="3597" spans="1:4" x14ac:dyDescent="0.25">
      <c r="A3597" t="s">
        <v>95</v>
      </c>
      <c r="B3597" t="s">
        <v>859</v>
      </c>
      <c r="C3597">
        <v>6</v>
      </c>
      <c r="D3597" t="s">
        <v>2596</v>
      </c>
    </row>
    <row r="3598" spans="1:4" x14ac:dyDescent="0.25">
      <c r="A3598" t="s">
        <v>95</v>
      </c>
      <c r="B3598" t="s">
        <v>860</v>
      </c>
      <c r="C3598">
        <v>7</v>
      </c>
      <c r="D3598" t="s">
        <v>2596</v>
      </c>
    </row>
    <row r="3599" spans="1:4" x14ac:dyDescent="0.25">
      <c r="A3599" t="s">
        <v>95</v>
      </c>
      <c r="B3599" t="s">
        <v>861</v>
      </c>
      <c r="C3599">
        <v>8</v>
      </c>
      <c r="D3599" t="s">
        <v>2596</v>
      </c>
    </row>
    <row r="3600" spans="1:4" x14ac:dyDescent="0.25">
      <c r="A3600" t="s">
        <v>95</v>
      </c>
      <c r="B3600" t="s">
        <v>862</v>
      </c>
      <c r="C3600">
        <v>9</v>
      </c>
      <c r="D3600" t="s">
        <v>2596</v>
      </c>
    </row>
    <row r="3601" spans="1:4" x14ac:dyDescent="0.25">
      <c r="A3601" t="s">
        <v>95</v>
      </c>
      <c r="B3601" t="s">
        <v>863</v>
      </c>
      <c r="C3601">
        <v>10</v>
      </c>
      <c r="D3601" t="s">
        <v>2596</v>
      </c>
    </row>
    <row r="3602" spans="1:4" x14ac:dyDescent="0.25">
      <c r="A3602" t="s">
        <v>95</v>
      </c>
      <c r="B3602" t="s">
        <v>864</v>
      </c>
      <c r="C3602">
        <v>11</v>
      </c>
      <c r="D3602" t="s">
        <v>2596</v>
      </c>
    </row>
    <row r="3603" spans="1:4" x14ac:dyDescent="0.25">
      <c r="A3603" t="s">
        <v>95</v>
      </c>
      <c r="B3603" t="s">
        <v>945</v>
      </c>
      <c r="C3603">
        <v>12</v>
      </c>
      <c r="D3603" t="s">
        <v>2596</v>
      </c>
    </row>
    <row r="3604" spans="1:4" x14ac:dyDescent="0.25">
      <c r="A3604" t="s">
        <v>95</v>
      </c>
      <c r="B3604" t="s">
        <v>865</v>
      </c>
      <c r="C3604">
        <v>13</v>
      </c>
      <c r="D3604" t="s">
        <v>2596</v>
      </c>
    </row>
    <row r="3605" spans="1:4" x14ac:dyDescent="0.25">
      <c r="A3605" t="s">
        <v>95</v>
      </c>
      <c r="B3605" t="s">
        <v>948</v>
      </c>
      <c r="C3605">
        <v>14</v>
      </c>
      <c r="D3605" t="s">
        <v>2596</v>
      </c>
    </row>
    <row r="3606" spans="1:4" x14ac:dyDescent="0.25">
      <c r="A3606" t="s">
        <v>95</v>
      </c>
      <c r="B3606" t="s">
        <v>949</v>
      </c>
      <c r="C3606">
        <v>15</v>
      </c>
      <c r="D3606" t="s">
        <v>2596</v>
      </c>
    </row>
    <row r="3607" spans="1:4" x14ac:dyDescent="0.25">
      <c r="A3607" t="s">
        <v>95</v>
      </c>
      <c r="B3607" t="s">
        <v>950</v>
      </c>
      <c r="C3607">
        <v>16</v>
      </c>
      <c r="D3607" t="s">
        <v>2596</v>
      </c>
    </row>
    <row r="3608" spans="1:4" x14ac:dyDescent="0.25">
      <c r="A3608" t="s">
        <v>95</v>
      </c>
      <c r="B3608" t="s">
        <v>951</v>
      </c>
      <c r="C3608">
        <v>17</v>
      </c>
      <c r="D3608" t="s">
        <v>2596</v>
      </c>
    </row>
    <row r="3609" spans="1:4" x14ac:dyDescent="0.25">
      <c r="A3609" t="s">
        <v>95</v>
      </c>
      <c r="B3609" t="s">
        <v>952</v>
      </c>
      <c r="C3609">
        <v>18</v>
      </c>
      <c r="D3609" t="s">
        <v>2596</v>
      </c>
    </row>
    <row r="3610" spans="1:4" x14ac:dyDescent="0.25">
      <c r="A3610" t="s">
        <v>95</v>
      </c>
      <c r="B3610" t="s">
        <v>2609</v>
      </c>
      <c r="C3610">
        <v>3</v>
      </c>
      <c r="D3610" t="s">
        <v>2610</v>
      </c>
    </row>
    <row r="3611" spans="1:4" x14ac:dyDescent="0.25">
      <c r="A3611" t="s">
        <v>95</v>
      </c>
      <c r="B3611" t="s">
        <v>2611</v>
      </c>
      <c r="C3611">
        <v>4</v>
      </c>
      <c r="D3611" t="s">
        <v>2610</v>
      </c>
    </row>
    <row r="3612" spans="1:4" x14ac:dyDescent="0.25">
      <c r="A3612" t="s">
        <v>95</v>
      </c>
      <c r="B3612" t="s">
        <v>2612</v>
      </c>
      <c r="C3612">
        <v>5</v>
      </c>
      <c r="D3612" t="s">
        <v>2610</v>
      </c>
    </row>
    <row r="3613" spans="1:4" x14ac:dyDescent="0.25">
      <c r="A3613" t="s">
        <v>95</v>
      </c>
      <c r="B3613" t="s">
        <v>2629</v>
      </c>
      <c r="C3613">
        <v>6</v>
      </c>
      <c r="D3613" t="s">
        <v>2610</v>
      </c>
    </row>
    <row r="3614" spans="1:4" x14ac:dyDescent="0.25">
      <c r="A3614" t="s">
        <v>95</v>
      </c>
      <c r="B3614" t="s">
        <v>2669</v>
      </c>
      <c r="C3614">
        <v>7</v>
      </c>
      <c r="D3614" t="s">
        <v>2610</v>
      </c>
    </row>
    <row r="3615" spans="1:4" x14ac:dyDescent="0.25">
      <c r="A3615" t="s">
        <v>97</v>
      </c>
      <c r="B3615" t="s">
        <v>2593</v>
      </c>
      <c r="C3615">
        <v>11</v>
      </c>
      <c r="D3615" t="s">
        <v>2594</v>
      </c>
    </row>
    <row r="3616" spans="1:4" x14ac:dyDescent="0.25">
      <c r="A3616" t="s">
        <v>97</v>
      </c>
      <c r="B3616" t="s">
        <v>2595</v>
      </c>
      <c r="C3616">
        <v>27</v>
      </c>
      <c r="D3616" t="s">
        <v>2594</v>
      </c>
    </row>
    <row r="3617" spans="1:4" x14ac:dyDescent="0.25">
      <c r="A3617" t="s">
        <v>97</v>
      </c>
      <c r="B3617" t="s">
        <v>437</v>
      </c>
      <c r="C3617">
        <v>11</v>
      </c>
      <c r="D3617" t="s">
        <v>2594</v>
      </c>
    </row>
    <row r="3618" spans="1:4" x14ac:dyDescent="0.25">
      <c r="A3618" t="s">
        <v>97</v>
      </c>
      <c r="B3618" t="s">
        <v>439</v>
      </c>
      <c r="C3618">
        <v>12</v>
      </c>
      <c r="D3618" t="s">
        <v>2594</v>
      </c>
    </row>
    <row r="3619" spans="1:4" x14ac:dyDescent="0.25">
      <c r="A3619" t="s">
        <v>97</v>
      </c>
      <c r="B3619" t="s">
        <v>441</v>
      </c>
      <c r="C3619">
        <v>13</v>
      </c>
      <c r="D3619" t="s">
        <v>2594</v>
      </c>
    </row>
    <row r="3620" spans="1:4" x14ac:dyDescent="0.25">
      <c r="A3620" t="s">
        <v>97</v>
      </c>
      <c r="B3620" t="s">
        <v>443</v>
      </c>
      <c r="C3620">
        <v>14</v>
      </c>
      <c r="D3620" t="s">
        <v>2594</v>
      </c>
    </row>
    <row r="3621" spans="1:4" x14ac:dyDescent="0.25">
      <c r="A3621" t="s">
        <v>97</v>
      </c>
      <c r="B3621" t="s">
        <v>584</v>
      </c>
      <c r="C3621">
        <v>15</v>
      </c>
      <c r="D3621" t="s">
        <v>2594</v>
      </c>
    </row>
    <row r="3622" spans="1:4" x14ac:dyDescent="0.25">
      <c r="A3622" t="s">
        <v>97</v>
      </c>
      <c r="B3622" t="s">
        <v>447</v>
      </c>
      <c r="C3622">
        <v>16</v>
      </c>
      <c r="D3622" t="s">
        <v>2594</v>
      </c>
    </row>
    <row r="3623" spans="1:4" x14ac:dyDescent="0.25">
      <c r="A3623" t="s">
        <v>97</v>
      </c>
      <c r="B3623" t="s">
        <v>449</v>
      </c>
      <c r="C3623">
        <v>17</v>
      </c>
      <c r="D3623" t="s">
        <v>2594</v>
      </c>
    </row>
    <row r="3624" spans="1:4" x14ac:dyDescent="0.25">
      <c r="A3624" t="s">
        <v>97</v>
      </c>
      <c r="B3624" t="s">
        <v>451</v>
      </c>
      <c r="C3624">
        <v>18</v>
      </c>
      <c r="D3624" t="s">
        <v>2594</v>
      </c>
    </row>
    <row r="3625" spans="1:4" x14ac:dyDescent="0.25">
      <c r="A3625" t="s">
        <v>97</v>
      </c>
      <c r="B3625" t="s">
        <v>453</v>
      </c>
      <c r="C3625">
        <v>19</v>
      </c>
      <c r="D3625" t="s">
        <v>2594</v>
      </c>
    </row>
    <row r="3626" spans="1:4" x14ac:dyDescent="0.25">
      <c r="A3626" t="s">
        <v>97</v>
      </c>
      <c r="B3626" t="s">
        <v>455</v>
      </c>
      <c r="C3626">
        <v>20</v>
      </c>
      <c r="D3626" t="s">
        <v>2594</v>
      </c>
    </row>
    <row r="3627" spans="1:4" x14ac:dyDescent="0.25">
      <c r="A3627" t="s">
        <v>97</v>
      </c>
      <c r="B3627" t="s">
        <v>457</v>
      </c>
      <c r="C3627">
        <v>21</v>
      </c>
      <c r="D3627" t="s">
        <v>2594</v>
      </c>
    </row>
    <row r="3628" spans="1:4" x14ac:dyDescent="0.25">
      <c r="A3628" t="s">
        <v>97</v>
      </c>
      <c r="B3628" t="s">
        <v>459</v>
      </c>
      <c r="C3628">
        <v>22</v>
      </c>
      <c r="D3628" t="s">
        <v>2594</v>
      </c>
    </row>
    <row r="3629" spans="1:4" x14ac:dyDescent="0.25">
      <c r="A3629" t="s">
        <v>97</v>
      </c>
      <c r="B3629" t="s">
        <v>461</v>
      </c>
      <c r="C3629">
        <v>23</v>
      </c>
      <c r="D3629" t="s">
        <v>2594</v>
      </c>
    </row>
    <row r="3630" spans="1:4" x14ac:dyDescent="0.25">
      <c r="A3630" t="s">
        <v>97</v>
      </c>
      <c r="B3630" t="s">
        <v>463</v>
      </c>
      <c r="C3630">
        <v>24</v>
      </c>
      <c r="D3630" t="s">
        <v>2594</v>
      </c>
    </row>
    <row r="3631" spans="1:4" x14ac:dyDescent="0.25">
      <c r="A3631" t="s">
        <v>97</v>
      </c>
      <c r="B3631" t="s">
        <v>465</v>
      </c>
      <c r="C3631">
        <v>25</v>
      </c>
      <c r="D3631" t="s">
        <v>2594</v>
      </c>
    </row>
    <row r="3632" spans="1:4" x14ac:dyDescent="0.25">
      <c r="A3632" t="s">
        <v>97</v>
      </c>
      <c r="B3632" t="s">
        <v>467</v>
      </c>
      <c r="C3632">
        <v>26</v>
      </c>
      <c r="D3632" t="s">
        <v>2594</v>
      </c>
    </row>
    <row r="3633" spans="1:4" x14ac:dyDescent="0.25">
      <c r="A3633" t="s">
        <v>97</v>
      </c>
      <c r="B3633" t="s">
        <v>469</v>
      </c>
      <c r="C3633">
        <v>27</v>
      </c>
      <c r="D3633" t="s">
        <v>2594</v>
      </c>
    </row>
    <row r="3634" spans="1:4" x14ac:dyDescent="0.25">
      <c r="A3634" t="s">
        <v>97</v>
      </c>
      <c r="B3634" t="s">
        <v>2593</v>
      </c>
      <c r="C3634">
        <v>3</v>
      </c>
      <c r="D3634" t="s">
        <v>2596</v>
      </c>
    </row>
    <row r="3635" spans="1:4" x14ac:dyDescent="0.25">
      <c r="A3635" t="s">
        <v>97</v>
      </c>
      <c r="B3635" t="s">
        <v>2595</v>
      </c>
      <c r="C3635">
        <v>3</v>
      </c>
      <c r="D3635" t="s">
        <v>2596</v>
      </c>
    </row>
    <row r="3636" spans="1:4" x14ac:dyDescent="0.25">
      <c r="A3636" t="s">
        <v>97</v>
      </c>
      <c r="B3636" t="s">
        <v>953</v>
      </c>
      <c r="C3636">
        <v>3</v>
      </c>
      <c r="D3636" t="s">
        <v>2596</v>
      </c>
    </row>
    <row r="3637" spans="1:4" x14ac:dyDescent="0.25">
      <c r="A3637" t="s">
        <v>97</v>
      </c>
      <c r="B3637" t="s">
        <v>2609</v>
      </c>
      <c r="C3637">
        <v>3</v>
      </c>
      <c r="D3637" t="s">
        <v>2610</v>
      </c>
    </row>
    <row r="3638" spans="1:4" x14ac:dyDescent="0.25">
      <c r="A3638" t="s">
        <v>97</v>
      </c>
      <c r="B3638" t="s">
        <v>2611</v>
      </c>
      <c r="C3638">
        <v>4</v>
      </c>
      <c r="D3638" t="s">
        <v>2610</v>
      </c>
    </row>
    <row r="3639" spans="1:4" x14ac:dyDescent="0.25">
      <c r="A3639" t="s">
        <v>97</v>
      </c>
      <c r="B3639" t="s">
        <v>2612</v>
      </c>
      <c r="C3639">
        <v>5</v>
      </c>
      <c r="D3639" t="s">
        <v>2610</v>
      </c>
    </row>
    <row r="3640" spans="1:4" x14ac:dyDescent="0.25">
      <c r="A3640" t="s">
        <v>97</v>
      </c>
      <c r="B3640" t="s">
        <v>2629</v>
      </c>
      <c r="C3640">
        <v>6</v>
      </c>
      <c r="D3640" t="s">
        <v>2610</v>
      </c>
    </row>
    <row r="3641" spans="1:4" x14ac:dyDescent="0.25">
      <c r="A3641" t="s">
        <v>97</v>
      </c>
      <c r="B3641" t="s">
        <v>2669</v>
      </c>
      <c r="C3641">
        <v>7</v>
      </c>
      <c r="D3641" t="s">
        <v>2610</v>
      </c>
    </row>
    <row r="3642" spans="1:4" x14ac:dyDescent="0.25">
      <c r="A3642" t="s">
        <v>99</v>
      </c>
      <c r="B3642" t="s">
        <v>2593</v>
      </c>
      <c r="C3642">
        <v>11</v>
      </c>
      <c r="D3642" t="s">
        <v>2594</v>
      </c>
    </row>
    <row r="3643" spans="1:4" x14ac:dyDescent="0.25">
      <c r="A3643" t="s">
        <v>99</v>
      </c>
      <c r="B3643" t="s">
        <v>2595</v>
      </c>
      <c r="C3643">
        <v>26</v>
      </c>
      <c r="D3643" t="s">
        <v>2594</v>
      </c>
    </row>
    <row r="3644" spans="1:4" x14ac:dyDescent="0.25">
      <c r="A3644" t="s">
        <v>99</v>
      </c>
      <c r="B3644" t="s">
        <v>437</v>
      </c>
      <c r="C3644">
        <v>11</v>
      </c>
      <c r="D3644" t="s">
        <v>2594</v>
      </c>
    </row>
    <row r="3645" spans="1:4" x14ac:dyDescent="0.25">
      <c r="A3645" t="s">
        <v>99</v>
      </c>
      <c r="B3645" t="s">
        <v>439</v>
      </c>
      <c r="C3645">
        <v>12</v>
      </c>
      <c r="D3645" t="s">
        <v>2594</v>
      </c>
    </row>
    <row r="3646" spans="1:4" x14ac:dyDescent="0.25">
      <c r="A3646" t="s">
        <v>99</v>
      </c>
      <c r="B3646" t="s">
        <v>441</v>
      </c>
      <c r="C3646">
        <v>13</v>
      </c>
      <c r="D3646" t="s">
        <v>2594</v>
      </c>
    </row>
    <row r="3647" spans="1:4" x14ac:dyDescent="0.25">
      <c r="A3647" t="s">
        <v>99</v>
      </c>
      <c r="B3647" t="s">
        <v>443</v>
      </c>
      <c r="C3647">
        <v>14</v>
      </c>
      <c r="D3647" t="s">
        <v>2594</v>
      </c>
    </row>
    <row r="3648" spans="1:4" x14ac:dyDescent="0.25">
      <c r="A3648" t="s">
        <v>99</v>
      </c>
      <c r="B3648" t="s">
        <v>584</v>
      </c>
      <c r="C3648">
        <v>15</v>
      </c>
      <c r="D3648" t="s">
        <v>2594</v>
      </c>
    </row>
    <row r="3649" spans="1:4" x14ac:dyDescent="0.25">
      <c r="A3649" t="s">
        <v>99</v>
      </c>
      <c r="B3649" t="s">
        <v>447</v>
      </c>
      <c r="C3649">
        <v>16</v>
      </c>
      <c r="D3649" t="s">
        <v>2594</v>
      </c>
    </row>
    <row r="3650" spans="1:4" x14ac:dyDescent="0.25">
      <c r="A3650" t="s">
        <v>99</v>
      </c>
      <c r="B3650" t="s">
        <v>449</v>
      </c>
      <c r="C3650">
        <v>17</v>
      </c>
      <c r="D3650" t="s">
        <v>2594</v>
      </c>
    </row>
    <row r="3651" spans="1:4" x14ac:dyDescent="0.25">
      <c r="A3651" t="s">
        <v>99</v>
      </c>
      <c r="B3651" t="s">
        <v>451</v>
      </c>
      <c r="C3651">
        <v>18</v>
      </c>
      <c r="D3651" t="s">
        <v>2594</v>
      </c>
    </row>
    <row r="3652" spans="1:4" x14ac:dyDescent="0.25">
      <c r="A3652" t="s">
        <v>99</v>
      </c>
      <c r="B3652" t="s">
        <v>453</v>
      </c>
      <c r="C3652">
        <v>19</v>
      </c>
      <c r="D3652" t="s">
        <v>2594</v>
      </c>
    </row>
    <row r="3653" spans="1:4" x14ac:dyDescent="0.25">
      <c r="A3653" t="s">
        <v>99</v>
      </c>
      <c r="B3653" t="s">
        <v>455</v>
      </c>
      <c r="C3653">
        <v>20</v>
      </c>
      <c r="D3653" t="s">
        <v>2594</v>
      </c>
    </row>
    <row r="3654" spans="1:4" x14ac:dyDescent="0.25">
      <c r="A3654" t="s">
        <v>99</v>
      </c>
      <c r="B3654" t="s">
        <v>457</v>
      </c>
      <c r="C3654">
        <v>21</v>
      </c>
      <c r="D3654" t="s">
        <v>2594</v>
      </c>
    </row>
    <row r="3655" spans="1:4" x14ac:dyDescent="0.25">
      <c r="A3655" t="s">
        <v>99</v>
      </c>
      <c r="B3655" t="s">
        <v>459</v>
      </c>
      <c r="C3655">
        <v>22</v>
      </c>
      <c r="D3655" t="s">
        <v>2594</v>
      </c>
    </row>
    <row r="3656" spans="1:4" x14ac:dyDescent="0.25">
      <c r="A3656" t="s">
        <v>99</v>
      </c>
      <c r="B3656" t="s">
        <v>461</v>
      </c>
      <c r="C3656">
        <v>23</v>
      </c>
      <c r="D3656" t="s">
        <v>2594</v>
      </c>
    </row>
    <row r="3657" spans="1:4" x14ac:dyDescent="0.25">
      <c r="A3657" t="s">
        <v>99</v>
      </c>
      <c r="B3657" t="s">
        <v>463</v>
      </c>
      <c r="C3657">
        <v>24</v>
      </c>
      <c r="D3657" t="s">
        <v>2594</v>
      </c>
    </row>
    <row r="3658" spans="1:4" x14ac:dyDescent="0.25">
      <c r="A3658" t="s">
        <v>99</v>
      </c>
      <c r="B3658" t="s">
        <v>465</v>
      </c>
      <c r="C3658">
        <v>25</v>
      </c>
      <c r="D3658" t="s">
        <v>2594</v>
      </c>
    </row>
    <row r="3659" spans="1:4" x14ac:dyDescent="0.25">
      <c r="A3659" t="s">
        <v>99</v>
      </c>
      <c r="B3659" t="s">
        <v>467</v>
      </c>
      <c r="C3659">
        <v>26</v>
      </c>
      <c r="D3659" t="s">
        <v>2594</v>
      </c>
    </row>
    <row r="3660" spans="1:4" x14ac:dyDescent="0.25">
      <c r="A3660" t="s">
        <v>99</v>
      </c>
      <c r="B3660" t="s">
        <v>2593</v>
      </c>
      <c r="C3660">
        <v>3</v>
      </c>
      <c r="D3660" t="s">
        <v>2596</v>
      </c>
    </row>
    <row r="3661" spans="1:4" x14ac:dyDescent="0.25">
      <c r="A3661" t="s">
        <v>99</v>
      </c>
      <c r="B3661" t="s">
        <v>2595</v>
      </c>
      <c r="C3661">
        <v>18</v>
      </c>
      <c r="D3661" t="s">
        <v>2596</v>
      </c>
    </row>
    <row r="3662" spans="1:4" x14ac:dyDescent="0.25">
      <c r="A3662" t="s">
        <v>99</v>
      </c>
      <c r="B3662" t="s">
        <v>1000</v>
      </c>
      <c r="C3662">
        <v>3</v>
      </c>
      <c r="D3662" t="s">
        <v>2596</v>
      </c>
    </row>
    <row r="3663" spans="1:4" x14ac:dyDescent="0.25">
      <c r="A3663" t="s">
        <v>99</v>
      </c>
      <c r="B3663" t="s">
        <v>1001</v>
      </c>
      <c r="C3663">
        <v>4</v>
      </c>
      <c r="D3663" t="s">
        <v>2596</v>
      </c>
    </row>
    <row r="3664" spans="1:4" x14ac:dyDescent="0.25">
      <c r="A3664" t="s">
        <v>99</v>
      </c>
      <c r="B3664" t="s">
        <v>1002</v>
      </c>
      <c r="C3664">
        <v>5</v>
      </c>
      <c r="D3664" t="s">
        <v>2596</v>
      </c>
    </row>
    <row r="3665" spans="1:4" x14ac:dyDescent="0.25">
      <c r="A3665" t="s">
        <v>99</v>
      </c>
      <c r="B3665" t="s">
        <v>1003</v>
      </c>
      <c r="C3665">
        <v>6</v>
      </c>
      <c r="D3665" t="s">
        <v>2596</v>
      </c>
    </row>
    <row r="3666" spans="1:4" x14ac:dyDescent="0.25">
      <c r="A3666" t="s">
        <v>99</v>
      </c>
      <c r="B3666" t="s">
        <v>1209</v>
      </c>
      <c r="C3666">
        <v>7</v>
      </c>
      <c r="D3666" t="s">
        <v>2596</v>
      </c>
    </row>
    <row r="3667" spans="1:4" x14ac:dyDescent="0.25">
      <c r="A3667" t="s">
        <v>99</v>
      </c>
      <c r="B3667" t="s">
        <v>1210</v>
      </c>
      <c r="C3667">
        <v>8</v>
      </c>
      <c r="D3667" t="s">
        <v>2596</v>
      </c>
    </row>
    <row r="3668" spans="1:4" x14ac:dyDescent="0.25">
      <c r="A3668" t="s">
        <v>99</v>
      </c>
      <c r="B3668" t="s">
        <v>1211</v>
      </c>
      <c r="C3668">
        <v>9</v>
      </c>
      <c r="D3668" t="s">
        <v>2596</v>
      </c>
    </row>
    <row r="3669" spans="1:4" x14ac:dyDescent="0.25">
      <c r="A3669" t="s">
        <v>99</v>
      </c>
      <c r="B3669" t="s">
        <v>1212</v>
      </c>
      <c r="C3669">
        <v>10</v>
      </c>
      <c r="D3669" t="s">
        <v>2596</v>
      </c>
    </row>
    <row r="3670" spans="1:4" x14ac:dyDescent="0.25">
      <c r="A3670" t="s">
        <v>99</v>
      </c>
      <c r="B3670" t="s">
        <v>1213</v>
      </c>
      <c r="C3670">
        <v>11</v>
      </c>
      <c r="D3670" t="s">
        <v>2596</v>
      </c>
    </row>
    <row r="3671" spans="1:4" x14ac:dyDescent="0.25">
      <c r="A3671" t="s">
        <v>99</v>
      </c>
      <c r="B3671" t="s">
        <v>1214</v>
      </c>
      <c r="C3671">
        <v>12</v>
      </c>
      <c r="D3671" t="s">
        <v>2596</v>
      </c>
    </row>
    <row r="3672" spans="1:4" x14ac:dyDescent="0.25">
      <c r="A3672" t="s">
        <v>99</v>
      </c>
      <c r="B3672" t="s">
        <v>1215</v>
      </c>
      <c r="C3672">
        <v>13</v>
      </c>
      <c r="D3672" t="s">
        <v>2596</v>
      </c>
    </row>
    <row r="3673" spans="1:4" x14ac:dyDescent="0.25">
      <c r="A3673" t="s">
        <v>99</v>
      </c>
      <c r="B3673" t="s">
        <v>1216</v>
      </c>
      <c r="C3673">
        <v>14</v>
      </c>
      <c r="D3673" t="s">
        <v>2596</v>
      </c>
    </row>
    <row r="3674" spans="1:4" x14ac:dyDescent="0.25">
      <c r="A3674" t="s">
        <v>99</v>
      </c>
      <c r="B3674" t="s">
        <v>1217</v>
      </c>
      <c r="C3674">
        <v>15</v>
      </c>
      <c r="D3674" t="s">
        <v>2596</v>
      </c>
    </row>
    <row r="3675" spans="1:4" x14ac:dyDescent="0.25">
      <c r="A3675" t="s">
        <v>99</v>
      </c>
      <c r="B3675" t="s">
        <v>1218</v>
      </c>
      <c r="C3675">
        <v>16</v>
      </c>
      <c r="D3675" t="s">
        <v>2596</v>
      </c>
    </row>
    <row r="3676" spans="1:4" x14ac:dyDescent="0.25">
      <c r="A3676" t="s">
        <v>99</v>
      </c>
      <c r="B3676" t="s">
        <v>1219</v>
      </c>
      <c r="C3676">
        <v>17</v>
      </c>
      <c r="D3676" t="s">
        <v>2596</v>
      </c>
    </row>
    <row r="3677" spans="1:4" x14ac:dyDescent="0.25">
      <c r="A3677" t="s">
        <v>99</v>
      </c>
      <c r="B3677" t="s">
        <v>1220</v>
      </c>
      <c r="C3677">
        <v>18</v>
      </c>
      <c r="D3677" t="s">
        <v>2596</v>
      </c>
    </row>
    <row r="3678" spans="1:4" x14ac:dyDescent="0.25">
      <c r="A3678" t="s">
        <v>99</v>
      </c>
      <c r="B3678" t="s">
        <v>2609</v>
      </c>
      <c r="C3678">
        <v>3</v>
      </c>
      <c r="D3678" t="s">
        <v>2610</v>
      </c>
    </row>
    <row r="3679" spans="1:4" x14ac:dyDescent="0.25">
      <c r="A3679" t="s">
        <v>99</v>
      </c>
      <c r="B3679" t="s">
        <v>2611</v>
      </c>
      <c r="C3679">
        <v>4</v>
      </c>
      <c r="D3679" t="s">
        <v>2610</v>
      </c>
    </row>
    <row r="3680" spans="1:4" x14ac:dyDescent="0.25">
      <c r="A3680" t="s">
        <v>99</v>
      </c>
      <c r="B3680" t="s">
        <v>2612</v>
      </c>
      <c r="C3680">
        <v>5</v>
      </c>
      <c r="D3680" t="s">
        <v>2610</v>
      </c>
    </row>
    <row r="3681" spans="1:4" x14ac:dyDescent="0.25">
      <c r="A3681" t="s">
        <v>99</v>
      </c>
      <c r="B3681" t="s">
        <v>2629</v>
      </c>
      <c r="C3681">
        <v>6</v>
      </c>
      <c r="D3681" t="s">
        <v>2610</v>
      </c>
    </row>
    <row r="3682" spans="1:4" x14ac:dyDescent="0.25">
      <c r="A3682" t="s">
        <v>99</v>
      </c>
      <c r="B3682" t="s">
        <v>2669</v>
      </c>
      <c r="C3682">
        <v>7</v>
      </c>
      <c r="D3682" t="s">
        <v>2610</v>
      </c>
    </row>
    <row r="3683" spans="1:4" x14ac:dyDescent="0.25">
      <c r="A3683" t="s">
        <v>101</v>
      </c>
      <c r="B3683" t="s">
        <v>2593</v>
      </c>
      <c r="C3683">
        <v>11</v>
      </c>
      <c r="D3683" t="s">
        <v>2594</v>
      </c>
    </row>
    <row r="3684" spans="1:4" x14ac:dyDescent="0.25">
      <c r="A3684" t="s">
        <v>101</v>
      </c>
      <c r="B3684" t="s">
        <v>2595</v>
      </c>
      <c r="C3684">
        <v>27</v>
      </c>
      <c r="D3684" t="s">
        <v>2594</v>
      </c>
    </row>
    <row r="3685" spans="1:4" x14ac:dyDescent="0.25">
      <c r="A3685" t="s">
        <v>101</v>
      </c>
      <c r="B3685" t="s">
        <v>437</v>
      </c>
      <c r="C3685">
        <v>11</v>
      </c>
      <c r="D3685" t="s">
        <v>2594</v>
      </c>
    </row>
    <row r="3686" spans="1:4" x14ac:dyDescent="0.25">
      <c r="A3686" t="s">
        <v>101</v>
      </c>
      <c r="B3686" t="s">
        <v>439</v>
      </c>
      <c r="C3686">
        <v>12</v>
      </c>
      <c r="D3686" t="s">
        <v>2594</v>
      </c>
    </row>
    <row r="3687" spans="1:4" x14ac:dyDescent="0.25">
      <c r="A3687" t="s">
        <v>101</v>
      </c>
      <c r="B3687" t="s">
        <v>441</v>
      </c>
      <c r="C3687">
        <v>13</v>
      </c>
      <c r="D3687" t="s">
        <v>2594</v>
      </c>
    </row>
    <row r="3688" spans="1:4" x14ac:dyDescent="0.25">
      <c r="A3688" t="s">
        <v>101</v>
      </c>
      <c r="B3688" t="s">
        <v>443</v>
      </c>
      <c r="C3688">
        <v>14</v>
      </c>
      <c r="D3688" t="s">
        <v>2594</v>
      </c>
    </row>
    <row r="3689" spans="1:4" x14ac:dyDescent="0.25">
      <c r="A3689" t="s">
        <v>101</v>
      </c>
      <c r="B3689" t="s">
        <v>584</v>
      </c>
      <c r="C3689">
        <v>15</v>
      </c>
      <c r="D3689" t="s">
        <v>2594</v>
      </c>
    </row>
    <row r="3690" spans="1:4" x14ac:dyDescent="0.25">
      <c r="A3690" t="s">
        <v>101</v>
      </c>
      <c r="B3690" t="s">
        <v>447</v>
      </c>
      <c r="C3690">
        <v>16</v>
      </c>
      <c r="D3690" t="s">
        <v>2594</v>
      </c>
    </row>
    <row r="3691" spans="1:4" x14ac:dyDescent="0.25">
      <c r="A3691" t="s">
        <v>101</v>
      </c>
      <c r="B3691" t="s">
        <v>449</v>
      </c>
      <c r="C3691">
        <v>17</v>
      </c>
      <c r="D3691" t="s">
        <v>2594</v>
      </c>
    </row>
    <row r="3692" spans="1:4" x14ac:dyDescent="0.25">
      <c r="A3692" t="s">
        <v>101</v>
      </c>
      <c r="B3692" t="s">
        <v>451</v>
      </c>
      <c r="C3692">
        <v>18</v>
      </c>
      <c r="D3692" t="s">
        <v>2594</v>
      </c>
    </row>
    <row r="3693" spans="1:4" x14ac:dyDescent="0.25">
      <c r="A3693" t="s">
        <v>101</v>
      </c>
      <c r="B3693" t="s">
        <v>453</v>
      </c>
      <c r="C3693">
        <v>19</v>
      </c>
      <c r="D3693" t="s">
        <v>2594</v>
      </c>
    </row>
    <row r="3694" spans="1:4" x14ac:dyDescent="0.25">
      <c r="A3694" t="s">
        <v>101</v>
      </c>
      <c r="B3694" t="s">
        <v>455</v>
      </c>
      <c r="C3694">
        <v>20</v>
      </c>
      <c r="D3694" t="s">
        <v>2594</v>
      </c>
    </row>
    <row r="3695" spans="1:4" x14ac:dyDescent="0.25">
      <c r="A3695" t="s">
        <v>101</v>
      </c>
      <c r="B3695" t="s">
        <v>457</v>
      </c>
      <c r="C3695">
        <v>21</v>
      </c>
      <c r="D3695" t="s">
        <v>2594</v>
      </c>
    </row>
    <row r="3696" spans="1:4" x14ac:dyDescent="0.25">
      <c r="A3696" t="s">
        <v>101</v>
      </c>
      <c r="B3696" t="s">
        <v>459</v>
      </c>
      <c r="C3696">
        <v>22</v>
      </c>
      <c r="D3696" t="s">
        <v>2594</v>
      </c>
    </row>
    <row r="3697" spans="1:4" x14ac:dyDescent="0.25">
      <c r="A3697" t="s">
        <v>101</v>
      </c>
      <c r="B3697" t="s">
        <v>461</v>
      </c>
      <c r="C3697">
        <v>23</v>
      </c>
      <c r="D3697" t="s">
        <v>2594</v>
      </c>
    </row>
    <row r="3698" spans="1:4" x14ac:dyDescent="0.25">
      <c r="A3698" t="s">
        <v>101</v>
      </c>
      <c r="B3698" t="s">
        <v>463</v>
      </c>
      <c r="C3698">
        <v>24</v>
      </c>
      <c r="D3698" t="s">
        <v>2594</v>
      </c>
    </row>
    <row r="3699" spans="1:4" x14ac:dyDescent="0.25">
      <c r="A3699" t="s">
        <v>101</v>
      </c>
      <c r="B3699" t="s">
        <v>465</v>
      </c>
      <c r="C3699">
        <v>25</v>
      </c>
      <c r="D3699" t="s">
        <v>2594</v>
      </c>
    </row>
    <row r="3700" spans="1:4" x14ac:dyDescent="0.25">
      <c r="A3700" t="s">
        <v>101</v>
      </c>
      <c r="B3700" t="s">
        <v>467</v>
      </c>
      <c r="C3700">
        <v>26</v>
      </c>
      <c r="D3700" t="s">
        <v>2594</v>
      </c>
    </row>
    <row r="3701" spans="1:4" x14ac:dyDescent="0.25">
      <c r="A3701" t="s">
        <v>101</v>
      </c>
      <c r="B3701" t="s">
        <v>469</v>
      </c>
      <c r="C3701">
        <v>27</v>
      </c>
      <c r="D3701" t="s">
        <v>2594</v>
      </c>
    </row>
    <row r="3702" spans="1:4" x14ac:dyDescent="0.25">
      <c r="A3702" t="s">
        <v>101</v>
      </c>
      <c r="B3702" t="s">
        <v>2593</v>
      </c>
      <c r="C3702">
        <v>3</v>
      </c>
      <c r="D3702" t="s">
        <v>2596</v>
      </c>
    </row>
    <row r="3703" spans="1:4" x14ac:dyDescent="0.25">
      <c r="A3703" t="s">
        <v>101</v>
      </c>
      <c r="B3703" t="s">
        <v>2595</v>
      </c>
      <c r="C3703">
        <v>3</v>
      </c>
      <c r="D3703" t="s">
        <v>2596</v>
      </c>
    </row>
    <row r="3704" spans="1:4" x14ac:dyDescent="0.25">
      <c r="A3704" t="s">
        <v>101</v>
      </c>
      <c r="B3704" t="s">
        <v>1221</v>
      </c>
      <c r="C3704">
        <v>3</v>
      </c>
      <c r="D3704" t="s">
        <v>2596</v>
      </c>
    </row>
    <row r="3705" spans="1:4" x14ac:dyDescent="0.25">
      <c r="A3705" t="s">
        <v>101</v>
      </c>
      <c r="B3705" t="s">
        <v>2609</v>
      </c>
      <c r="C3705">
        <v>3</v>
      </c>
      <c r="D3705" t="s">
        <v>2610</v>
      </c>
    </row>
    <row r="3706" spans="1:4" x14ac:dyDescent="0.25">
      <c r="A3706" t="s">
        <v>101</v>
      </c>
      <c r="B3706" t="s">
        <v>2611</v>
      </c>
      <c r="C3706">
        <v>4</v>
      </c>
      <c r="D3706" t="s">
        <v>2610</v>
      </c>
    </row>
    <row r="3707" spans="1:4" x14ac:dyDescent="0.25">
      <c r="A3707" t="s">
        <v>101</v>
      </c>
      <c r="B3707" t="s">
        <v>2612</v>
      </c>
      <c r="C3707">
        <v>5</v>
      </c>
      <c r="D3707" t="s">
        <v>2610</v>
      </c>
    </row>
    <row r="3708" spans="1:4" x14ac:dyDescent="0.25">
      <c r="A3708" t="s">
        <v>101</v>
      </c>
      <c r="B3708" t="s">
        <v>2629</v>
      </c>
      <c r="C3708">
        <v>6</v>
      </c>
      <c r="D3708" t="s">
        <v>2610</v>
      </c>
    </row>
    <row r="3709" spans="1:4" x14ac:dyDescent="0.25">
      <c r="A3709" t="s">
        <v>101</v>
      </c>
      <c r="B3709" t="s">
        <v>2669</v>
      </c>
      <c r="C3709">
        <v>7</v>
      </c>
      <c r="D3709" t="s">
        <v>2610</v>
      </c>
    </row>
    <row r="3710" spans="1:4" x14ac:dyDescent="0.25">
      <c r="A3710" t="s">
        <v>103</v>
      </c>
      <c r="B3710" t="s">
        <v>2593</v>
      </c>
      <c r="C3710">
        <v>11</v>
      </c>
      <c r="D3710" t="s">
        <v>2594</v>
      </c>
    </row>
    <row r="3711" spans="1:4" x14ac:dyDescent="0.25">
      <c r="A3711" t="s">
        <v>103</v>
      </c>
      <c r="B3711" t="s">
        <v>2595</v>
      </c>
      <c r="C3711">
        <v>26</v>
      </c>
      <c r="D3711" t="s">
        <v>2594</v>
      </c>
    </row>
    <row r="3712" spans="1:4" x14ac:dyDescent="0.25">
      <c r="A3712" t="s">
        <v>103</v>
      </c>
      <c r="B3712" t="s">
        <v>477</v>
      </c>
      <c r="C3712">
        <v>11</v>
      </c>
      <c r="D3712" t="s">
        <v>2594</v>
      </c>
    </row>
    <row r="3713" spans="1:4" x14ac:dyDescent="0.25">
      <c r="A3713" t="s">
        <v>103</v>
      </c>
      <c r="B3713" t="s">
        <v>479</v>
      </c>
      <c r="C3713">
        <v>12</v>
      </c>
      <c r="D3713" t="s">
        <v>2594</v>
      </c>
    </row>
    <row r="3714" spans="1:4" x14ac:dyDescent="0.25">
      <c r="A3714" t="s">
        <v>103</v>
      </c>
      <c r="B3714" t="s">
        <v>481</v>
      </c>
      <c r="C3714">
        <v>13</v>
      </c>
      <c r="D3714" t="s">
        <v>2594</v>
      </c>
    </row>
    <row r="3715" spans="1:4" x14ac:dyDescent="0.25">
      <c r="A3715" t="s">
        <v>103</v>
      </c>
      <c r="B3715" t="s">
        <v>483</v>
      </c>
      <c r="C3715">
        <v>14</v>
      </c>
      <c r="D3715" t="s">
        <v>2594</v>
      </c>
    </row>
    <row r="3716" spans="1:4" x14ac:dyDescent="0.25">
      <c r="A3716" t="s">
        <v>103</v>
      </c>
      <c r="B3716" t="s">
        <v>485</v>
      </c>
      <c r="C3716">
        <v>15</v>
      </c>
      <c r="D3716" t="s">
        <v>2594</v>
      </c>
    </row>
    <row r="3717" spans="1:4" x14ac:dyDescent="0.25">
      <c r="A3717" t="s">
        <v>103</v>
      </c>
      <c r="B3717" t="s">
        <v>487</v>
      </c>
      <c r="C3717">
        <v>16</v>
      </c>
      <c r="D3717" t="s">
        <v>2594</v>
      </c>
    </row>
    <row r="3718" spans="1:4" x14ac:dyDescent="0.25">
      <c r="A3718" t="s">
        <v>103</v>
      </c>
      <c r="B3718" t="s">
        <v>489</v>
      </c>
      <c r="C3718">
        <v>17</v>
      </c>
      <c r="D3718" t="s">
        <v>2594</v>
      </c>
    </row>
    <row r="3719" spans="1:4" x14ac:dyDescent="0.25">
      <c r="A3719" t="s">
        <v>103</v>
      </c>
      <c r="B3719" t="s">
        <v>491</v>
      </c>
      <c r="C3719">
        <v>18</v>
      </c>
      <c r="D3719" t="s">
        <v>2594</v>
      </c>
    </row>
    <row r="3720" spans="1:4" x14ac:dyDescent="0.25">
      <c r="A3720" t="s">
        <v>103</v>
      </c>
      <c r="B3720" t="s">
        <v>493</v>
      </c>
      <c r="C3720">
        <v>19</v>
      </c>
      <c r="D3720" t="s">
        <v>2594</v>
      </c>
    </row>
    <row r="3721" spans="1:4" x14ac:dyDescent="0.25">
      <c r="A3721" t="s">
        <v>103</v>
      </c>
      <c r="B3721" t="s">
        <v>495</v>
      </c>
      <c r="C3721">
        <v>20</v>
      </c>
      <c r="D3721" t="s">
        <v>2594</v>
      </c>
    </row>
    <row r="3722" spans="1:4" x14ac:dyDescent="0.25">
      <c r="A3722" t="s">
        <v>103</v>
      </c>
      <c r="B3722" t="s">
        <v>497</v>
      </c>
      <c r="C3722">
        <v>21</v>
      </c>
      <c r="D3722" t="s">
        <v>2594</v>
      </c>
    </row>
    <row r="3723" spans="1:4" x14ac:dyDescent="0.25">
      <c r="A3723" t="s">
        <v>103</v>
      </c>
      <c r="B3723" t="s">
        <v>499</v>
      </c>
      <c r="C3723">
        <v>22</v>
      </c>
      <c r="D3723" t="s">
        <v>2594</v>
      </c>
    </row>
    <row r="3724" spans="1:4" x14ac:dyDescent="0.25">
      <c r="A3724" t="s">
        <v>103</v>
      </c>
      <c r="B3724" t="s">
        <v>501</v>
      </c>
      <c r="C3724">
        <v>23</v>
      </c>
      <c r="D3724" t="s">
        <v>2594</v>
      </c>
    </row>
    <row r="3725" spans="1:4" x14ac:dyDescent="0.25">
      <c r="A3725" t="s">
        <v>103</v>
      </c>
      <c r="B3725" t="s">
        <v>503</v>
      </c>
      <c r="C3725">
        <v>24</v>
      </c>
      <c r="D3725" t="s">
        <v>2594</v>
      </c>
    </row>
    <row r="3726" spans="1:4" x14ac:dyDescent="0.25">
      <c r="A3726" t="s">
        <v>103</v>
      </c>
      <c r="B3726" t="s">
        <v>505</v>
      </c>
      <c r="C3726">
        <v>25</v>
      </c>
      <c r="D3726" t="s">
        <v>2594</v>
      </c>
    </row>
    <row r="3727" spans="1:4" x14ac:dyDescent="0.25">
      <c r="A3727" t="s">
        <v>103</v>
      </c>
      <c r="B3727" t="s">
        <v>507</v>
      </c>
      <c r="C3727">
        <v>26</v>
      </c>
      <c r="D3727" t="s">
        <v>2594</v>
      </c>
    </row>
    <row r="3728" spans="1:4" x14ac:dyDescent="0.25">
      <c r="A3728" t="s">
        <v>103</v>
      </c>
      <c r="B3728" t="s">
        <v>2593</v>
      </c>
      <c r="C3728">
        <v>3</v>
      </c>
      <c r="D3728" t="s">
        <v>2596</v>
      </c>
    </row>
    <row r="3729" spans="1:4" x14ac:dyDescent="0.25">
      <c r="A3729" t="s">
        <v>103</v>
      </c>
      <c r="B3729" t="s">
        <v>2595</v>
      </c>
      <c r="C3729">
        <v>18</v>
      </c>
      <c r="D3729" t="s">
        <v>2596</v>
      </c>
    </row>
    <row r="3730" spans="1:4" x14ac:dyDescent="0.25">
      <c r="A3730" t="s">
        <v>103</v>
      </c>
      <c r="B3730" t="s">
        <v>1222</v>
      </c>
      <c r="C3730">
        <v>3</v>
      </c>
      <c r="D3730" t="s">
        <v>2596</v>
      </c>
    </row>
    <row r="3731" spans="1:4" x14ac:dyDescent="0.25">
      <c r="A3731" t="s">
        <v>103</v>
      </c>
      <c r="B3731" t="s">
        <v>1223</v>
      </c>
      <c r="C3731">
        <v>4</v>
      </c>
      <c r="D3731" t="s">
        <v>2596</v>
      </c>
    </row>
    <row r="3732" spans="1:4" x14ac:dyDescent="0.25">
      <c r="A3732" t="s">
        <v>103</v>
      </c>
      <c r="B3732" t="s">
        <v>1224</v>
      </c>
      <c r="C3732">
        <v>5</v>
      </c>
      <c r="D3732" t="s">
        <v>2596</v>
      </c>
    </row>
    <row r="3733" spans="1:4" x14ac:dyDescent="0.25">
      <c r="A3733" t="s">
        <v>103</v>
      </c>
      <c r="B3733" t="s">
        <v>1225</v>
      </c>
      <c r="C3733">
        <v>6</v>
      </c>
      <c r="D3733" t="s">
        <v>2596</v>
      </c>
    </row>
    <row r="3734" spans="1:4" x14ac:dyDescent="0.25">
      <c r="A3734" t="s">
        <v>103</v>
      </c>
      <c r="B3734" t="s">
        <v>1226</v>
      </c>
      <c r="C3734">
        <v>7</v>
      </c>
      <c r="D3734" t="s">
        <v>2596</v>
      </c>
    </row>
    <row r="3735" spans="1:4" x14ac:dyDescent="0.25">
      <c r="A3735" t="s">
        <v>103</v>
      </c>
      <c r="B3735" t="s">
        <v>1227</v>
      </c>
      <c r="C3735">
        <v>8</v>
      </c>
      <c r="D3735" t="s">
        <v>2596</v>
      </c>
    </row>
    <row r="3736" spans="1:4" x14ac:dyDescent="0.25">
      <c r="A3736" t="s">
        <v>103</v>
      </c>
      <c r="B3736" t="s">
        <v>1228</v>
      </c>
      <c r="C3736">
        <v>9</v>
      </c>
      <c r="D3736" t="s">
        <v>2596</v>
      </c>
    </row>
    <row r="3737" spans="1:4" x14ac:dyDescent="0.25">
      <c r="A3737" t="s">
        <v>103</v>
      </c>
      <c r="B3737" t="s">
        <v>1229</v>
      </c>
      <c r="C3737">
        <v>10</v>
      </c>
      <c r="D3737" t="s">
        <v>2596</v>
      </c>
    </row>
    <row r="3738" spans="1:4" x14ac:dyDescent="0.25">
      <c r="A3738" t="s">
        <v>103</v>
      </c>
      <c r="B3738" t="s">
        <v>1230</v>
      </c>
      <c r="C3738">
        <v>11</v>
      </c>
      <c r="D3738" t="s">
        <v>2596</v>
      </c>
    </row>
    <row r="3739" spans="1:4" x14ac:dyDescent="0.25">
      <c r="A3739" t="s">
        <v>103</v>
      </c>
      <c r="B3739" t="s">
        <v>1231</v>
      </c>
      <c r="C3739">
        <v>12</v>
      </c>
      <c r="D3739" t="s">
        <v>2596</v>
      </c>
    </row>
    <row r="3740" spans="1:4" x14ac:dyDescent="0.25">
      <c r="A3740" t="s">
        <v>103</v>
      </c>
      <c r="B3740" t="s">
        <v>1232</v>
      </c>
      <c r="C3740">
        <v>13</v>
      </c>
      <c r="D3740" t="s">
        <v>2596</v>
      </c>
    </row>
    <row r="3741" spans="1:4" x14ac:dyDescent="0.25">
      <c r="A3741" t="s">
        <v>103</v>
      </c>
      <c r="B3741" t="s">
        <v>1233</v>
      </c>
      <c r="C3741">
        <v>14</v>
      </c>
      <c r="D3741" t="s">
        <v>2596</v>
      </c>
    </row>
    <row r="3742" spans="1:4" x14ac:dyDescent="0.25">
      <c r="A3742" t="s">
        <v>103</v>
      </c>
      <c r="B3742" t="s">
        <v>1234</v>
      </c>
      <c r="C3742">
        <v>15</v>
      </c>
      <c r="D3742" t="s">
        <v>2596</v>
      </c>
    </row>
    <row r="3743" spans="1:4" x14ac:dyDescent="0.25">
      <c r="A3743" t="s">
        <v>103</v>
      </c>
      <c r="B3743" t="s">
        <v>1235</v>
      </c>
      <c r="C3743">
        <v>16</v>
      </c>
      <c r="D3743" t="s">
        <v>2596</v>
      </c>
    </row>
    <row r="3744" spans="1:4" x14ac:dyDescent="0.25">
      <c r="A3744" t="s">
        <v>103</v>
      </c>
      <c r="B3744" t="s">
        <v>1236</v>
      </c>
      <c r="C3744">
        <v>17</v>
      </c>
      <c r="D3744" t="s">
        <v>2596</v>
      </c>
    </row>
    <row r="3745" spans="1:4" x14ac:dyDescent="0.25">
      <c r="A3745" t="s">
        <v>103</v>
      </c>
      <c r="B3745" t="s">
        <v>1237</v>
      </c>
      <c r="C3745">
        <v>18</v>
      </c>
      <c r="D3745" t="s">
        <v>2596</v>
      </c>
    </row>
    <row r="3746" spans="1:4" x14ac:dyDescent="0.25">
      <c r="A3746" t="s">
        <v>103</v>
      </c>
      <c r="B3746" t="s">
        <v>2609</v>
      </c>
      <c r="C3746">
        <v>3</v>
      </c>
      <c r="D3746" t="s">
        <v>2610</v>
      </c>
    </row>
    <row r="3747" spans="1:4" x14ac:dyDescent="0.25">
      <c r="A3747" t="s">
        <v>103</v>
      </c>
      <c r="B3747" t="s">
        <v>2611</v>
      </c>
      <c r="C3747">
        <v>4</v>
      </c>
      <c r="D3747" t="s">
        <v>2610</v>
      </c>
    </row>
    <row r="3748" spans="1:4" x14ac:dyDescent="0.25">
      <c r="A3748" t="s">
        <v>103</v>
      </c>
      <c r="B3748" t="s">
        <v>2612</v>
      </c>
      <c r="C3748">
        <v>5</v>
      </c>
      <c r="D3748" t="s">
        <v>2610</v>
      </c>
    </row>
    <row r="3749" spans="1:4" x14ac:dyDescent="0.25">
      <c r="A3749" t="s">
        <v>103</v>
      </c>
      <c r="B3749" t="s">
        <v>2629</v>
      </c>
      <c r="C3749">
        <v>6</v>
      </c>
      <c r="D3749" t="s">
        <v>2610</v>
      </c>
    </row>
    <row r="3750" spans="1:4" x14ac:dyDescent="0.25">
      <c r="A3750" t="s">
        <v>103</v>
      </c>
      <c r="B3750" t="s">
        <v>2669</v>
      </c>
      <c r="C3750">
        <v>7</v>
      </c>
      <c r="D3750" t="s">
        <v>2610</v>
      </c>
    </row>
    <row r="3751" spans="1:4" x14ac:dyDescent="0.25">
      <c r="A3751" t="s">
        <v>105</v>
      </c>
      <c r="B3751" t="s">
        <v>2593</v>
      </c>
      <c r="C3751">
        <v>11</v>
      </c>
      <c r="D3751" t="s">
        <v>2594</v>
      </c>
    </row>
    <row r="3752" spans="1:4" x14ac:dyDescent="0.25">
      <c r="A3752" t="s">
        <v>105</v>
      </c>
      <c r="B3752" t="s">
        <v>2595</v>
      </c>
      <c r="C3752">
        <v>27</v>
      </c>
      <c r="D3752" t="s">
        <v>2594</v>
      </c>
    </row>
    <row r="3753" spans="1:4" x14ac:dyDescent="0.25">
      <c r="A3753" t="s">
        <v>105</v>
      </c>
      <c r="B3753" t="s">
        <v>477</v>
      </c>
      <c r="C3753">
        <v>11</v>
      </c>
      <c r="D3753" t="s">
        <v>2594</v>
      </c>
    </row>
    <row r="3754" spans="1:4" x14ac:dyDescent="0.25">
      <c r="A3754" t="s">
        <v>105</v>
      </c>
      <c r="B3754" t="s">
        <v>479</v>
      </c>
      <c r="C3754">
        <v>12</v>
      </c>
      <c r="D3754" t="s">
        <v>2594</v>
      </c>
    </row>
    <row r="3755" spans="1:4" x14ac:dyDescent="0.25">
      <c r="A3755" t="s">
        <v>105</v>
      </c>
      <c r="B3755" t="s">
        <v>481</v>
      </c>
      <c r="C3755">
        <v>13</v>
      </c>
      <c r="D3755" t="s">
        <v>2594</v>
      </c>
    </row>
    <row r="3756" spans="1:4" x14ac:dyDescent="0.25">
      <c r="A3756" t="s">
        <v>105</v>
      </c>
      <c r="B3756" t="s">
        <v>483</v>
      </c>
      <c r="C3756">
        <v>14</v>
      </c>
      <c r="D3756" t="s">
        <v>2594</v>
      </c>
    </row>
    <row r="3757" spans="1:4" x14ac:dyDescent="0.25">
      <c r="A3757" t="s">
        <v>105</v>
      </c>
      <c r="B3757" t="s">
        <v>485</v>
      </c>
      <c r="C3757">
        <v>15</v>
      </c>
      <c r="D3757" t="s">
        <v>2594</v>
      </c>
    </row>
    <row r="3758" spans="1:4" x14ac:dyDescent="0.25">
      <c r="A3758" t="s">
        <v>105</v>
      </c>
      <c r="B3758" t="s">
        <v>487</v>
      </c>
      <c r="C3758">
        <v>16</v>
      </c>
      <c r="D3758" t="s">
        <v>2594</v>
      </c>
    </row>
    <row r="3759" spans="1:4" x14ac:dyDescent="0.25">
      <c r="A3759" t="s">
        <v>105</v>
      </c>
      <c r="B3759" t="s">
        <v>489</v>
      </c>
      <c r="C3759">
        <v>17</v>
      </c>
      <c r="D3759" t="s">
        <v>2594</v>
      </c>
    </row>
    <row r="3760" spans="1:4" x14ac:dyDescent="0.25">
      <c r="A3760" t="s">
        <v>105</v>
      </c>
      <c r="B3760" t="s">
        <v>491</v>
      </c>
      <c r="C3760">
        <v>18</v>
      </c>
      <c r="D3760" t="s">
        <v>2594</v>
      </c>
    </row>
    <row r="3761" spans="1:4" x14ac:dyDescent="0.25">
      <c r="A3761" t="s">
        <v>105</v>
      </c>
      <c r="B3761" t="s">
        <v>493</v>
      </c>
      <c r="C3761">
        <v>19</v>
      </c>
      <c r="D3761" t="s">
        <v>2594</v>
      </c>
    </row>
    <row r="3762" spans="1:4" x14ac:dyDescent="0.25">
      <c r="A3762" t="s">
        <v>105</v>
      </c>
      <c r="B3762" t="s">
        <v>495</v>
      </c>
      <c r="C3762">
        <v>20</v>
      </c>
      <c r="D3762" t="s">
        <v>2594</v>
      </c>
    </row>
    <row r="3763" spans="1:4" x14ac:dyDescent="0.25">
      <c r="A3763" t="s">
        <v>105</v>
      </c>
      <c r="B3763" t="s">
        <v>497</v>
      </c>
      <c r="C3763">
        <v>21</v>
      </c>
      <c r="D3763" t="s">
        <v>2594</v>
      </c>
    </row>
    <row r="3764" spans="1:4" x14ac:dyDescent="0.25">
      <c r="A3764" t="s">
        <v>105</v>
      </c>
      <c r="B3764" t="s">
        <v>499</v>
      </c>
      <c r="C3764">
        <v>22</v>
      </c>
      <c r="D3764" t="s">
        <v>2594</v>
      </c>
    </row>
    <row r="3765" spans="1:4" x14ac:dyDescent="0.25">
      <c r="A3765" t="s">
        <v>105</v>
      </c>
      <c r="B3765" t="s">
        <v>501</v>
      </c>
      <c r="C3765">
        <v>23</v>
      </c>
      <c r="D3765" t="s">
        <v>2594</v>
      </c>
    </row>
    <row r="3766" spans="1:4" x14ac:dyDescent="0.25">
      <c r="A3766" t="s">
        <v>105</v>
      </c>
      <c r="B3766" t="s">
        <v>503</v>
      </c>
      <c r="C3766">
        <v>24</v>
      </c>
      <c r="D3766" t="s">
        <v>2594</v>
      </c>
    </row>
    <row r="3767" spans="1:4" x14ac:dyDescent="0.25">
      <c r="A3767" t="s">
        <v>105</v>
      </c>
      <c r="B3767" t="s">
        <v>505</v>
      </c>
      <c r="C3767">
        <v>25</v>
      </c>
      <c r="D3767" t="s">
        <v>2594</v>
      </c>
    </row>
    <row r="3768" spans="1:4" x14ac:dyDescent="0.25">
      <c r="A3768" t="s">
        <v>105</v>
      </c>
      <c r="B3768" t="s">
        <v>507</v>
      </c>
      <c r="C3768">
        <v>26</v>
      </c>
      <c r="D3768" t="s">
        <v>2594</v>
      </c>
    </row>
    <row r="3769" spans="1:4" x14ac:dyDescent="0.25">
      <c r="A3769" t="s">
        <v>105</v>
      </c>
      <c r="B3769" t="s">
        <v>509</v>
      </c>
      <c r="C3769">
        <v>27</v>
      </c>
      <c r="D3769" t="s">
        <v>2594</v>
      </c>
    </row>
    <row r="3770" spans="1:4" x14ac:dyDescent="0.25">
      <c r="A3770" t="s">
        <v>105</v>
      </c>
      <c r="B3770" t="s">
        <v>2593</v>
      </c>
      <c r="C3770">
        <v>3</v>
      </c>
      <c r="D3770" t="s">
        <v>2596</v>
      </c>
    </row>
    <row r="3771" spans="1:4" x14ac:dyDescent="0.25">
      <c r="A3771" t="s">
        <v>105</v>
      </c>
      <c r="B3771" t="s">
        <v>2595</v>
      </c>
      <c r="C3771">
        <v>4</v>
      </c>
      <c r="D3771" t="s">
        <v>2596</v>
      </c>
    </row>
    <row r="3772" spans="1:4" x14ac:dyDescent="0.25">
      <c r="A3772" t="s">
        <v>105</v>
      </c>
      <c r="B3772" t="s">
        <v>1238</v>
      </c>
      <c r="C3772">
        <v>3</v>
      </c>
      <c r="D3772" t="s">
        <v>2596</v>
      </c>
    </row>
    <row r="3773" spans="1:4" x14ac:dyDescent="0.25">
      <c r="A3773" t="s">
        <v>105</v>
      </c>
      <c r="B3773" t="s">
        <v>1239</v>
      </c>
      <c r="C3773">
        <v>4</v>
      </c>
      <c r="D3773" t="s">
        <v>2596</v>
      </c>
    </row>
    <row r="3774" spans="1:4" x14ac:dyDescent="0.25">
      <c r="A3774" t="s">
        <v>105</v>
      </c>
      <c r="B3774" t="s">
        <v>2609</v>
      </c>
      <c r="C3774">
        <v>3</v>
      </c>
      <c r="D3774" t="s">
        <v>2610</v>
      </c>
    </row>
    <row r="3775" spans="1:4" x14ac:dyDescent="0.25">
      <c r="A3775" t="s">
        <v>105</v>
      </c>
      <c r="B3775" t="s">
        <v>2611</v>
      </c>
      <c r="C3775">
        <v>4</v>
      </c>
      <c r="D3775" t="s">
        <v>2610</v>
      </c>
    </row>
    <row r="3776" spans="1:4" x14ac:dyDescent="0.25">
      <c r="A3776" t="s">
        <v>105</v>
      </c>
      <c r="B3776" t="s">
        <v>2612</v>
      </c>
      <c r="C3776">
        <v>5</v>
      </c>
      <c r="D3776" t="s">
        <v>2610</v>
      </c>
    </row>
    <row r="3777" spans="1:4" x14ac:dyDescent="0.25">
      <c r="A3777" t="s">
        <v>105</v>
      </c>
      <c r="B3777" t="s">
        <v>2629</v>
      </c>
      <c r="C3777">
        <v>6</v>
      </c>
      <c r="D3777" t="s">
        <v>2610</v>
      </c>
    </row>
    <row r="3778" spans="1:4" x14ac:dyDescent="0.25">
      <c r="A3778" t="s">
        <v>105</v>
      </c>
      <c r="B3778" t="s">
        <v>2669</v>
      </c>
      <c r="C3778">
        <v>7</v>
      </c>
      <c r="D3778" t="s">
        <v>2610</v>
      </c>
    </row>
    <row r="3779" spans="1:4" x14ac:dyDescent="0.25">
      <c r="A3779" t="s">
        <v>107</v>
      </c>
      <c r="B3779" t="s">
        <v>2593</v>
      </c>
      <c r="C3779">
        <v>11</v>
      </c>
      <c r="D3779" t="s">
        <v>2594</v>
      </c>
    </row>
    <row r="3780" spans="1:4" x14ac:dyDescent="0.25">
      <c r="A3780" t="s">
        <v>107</v>
      </c>
      <c r="B3780" t="s">
        <v>2595</v>
      </c>
      <c r="C3780">
        <v>26</v>
      </c>
      <c r="D3780" t="s">
        <v>2594</v>
      </c>
    </row>
    <row r="3781" spans="1:4" x14ac:dyDescent="0.25">
      <c r="A3781" t="s">
        <v>107</v>
      </c>
      <c r="B3781" t="s">
        <v>477</v>
      </c>
      <c r="C3781">
        <v>11</v>
      </c>
      <c r="D3781" t="s">
        <v>2594</v>
      </c>
    </row>
    <row r="3782" spans="1:4" x14ac:dyDescent="0.25">
      <c r="A3782" t="s">
        <v>107</v>
      </c>
      <c r="B3782" t="s">
        <v>479</v>
      </c>
      <c r="C3782">
        <v>12</v>
      </c>
      <c r="D3782" t="s">
        <v>2594</v>
      </c>
    </row>
    <row r="3783" spans="1:4" x14ac:dyDescent="0.25">
      <c r="A3783" t="s">
        <v>107</v>
      </c>
      <c r="B3783" t="s">
        <v>481</v>
      </c>
      <c r="C3783">
        <v>13</v>
      </c>
      <c r="D3783" t="s">
        <v>2594</v>
      </c>
    </row>
    <row r="3784" spans="1:4" x14ac:dyDescent="0.25">
      <c r="A3784" t="s">
        <v>107</v>
      </c>
      <c r="B3784" t="s">
        <v>483</v>
      </c>
      <c r="C3784">
        <v>14</v>
      </c>
      <c r="D3784" t="s">
        <v>2594</v>
      </c>
    </row>
    <row r="3785" spans="1:4" x14ac:dyDescent="0.25">
      <c r="A3785" t="s">
        <v>107</v>
      </c>
      <c r="B3785" t="s">
        <v>485</v>
      </c>
      <c r="C3785">
        <v>15</v>
      </c>
      <c r="D3785" t="s">
        <v>2594</v>
      </c>
    </row>
    <row r="3786" spans="1:4" x14ac:dyDescent="0.25">
      <c r="A3786" t="s">
        <v>107</v>
      </c>
      <c r="B3786" t="s">
        <v>487</v>
      </c>
      <c r="C3786">
        <v>16</v>
      </c>
      <c r="D3786" t="s">
        <v>2594</v>
      </c>
    </row>
    <row r="3787" spans="1:4" x14ac:dyDescent="0.25">
      <c r="A3787" t="s">
        <v>107</v>
      </c>
      <c r="B3787" t="s">
        <v>489</v>
      </c>
      <c r="C3787">
        <v>17</v>
      </c>
      <c r="D3787" t="s">
        <v>2594</v>
      </c>
    </row>
    <row r="3788" spans="1:4" x14ac:dyDescent="0.25">
      <c r="A3788" t="s">
        <v>107</v>
      </c>
      <c r="B3788" t="s">
        <v>491</v>
      </c>
      <c r="C3788">
        <v>18</v>
      </c>
      <c r="D3788" t="s">
        <v>2594</v>
      </c>
    </row>
    <row r="3789" spans="1:4" x14ac:dyDescent="0.25">
      <c r="A3789" t="s">
        <v>107</v>
      </c>
      <c r="B3789" t="s">
        <v>493</v>
      </c>
      <c r="C3789">
        <v>19</v>
      </c>
      <c r="D3789" t="s">
        <v>2594</v>
      </c>
    </row>
    <row r="3790" spans="1:4" x14ac:dyDescent="0.25">
      <c r="A3790" t="s">
        <v>107</v>
      </c>
      <c r="B3790" t="s">
        <v>495</v>
      </c>
      <c r="C3790">
        <v>20</v>
      </c>
      <c r="D3790" t="s">
        <v>2594</v>
      </c>
    </row>
    <row r="3791" spans="1:4" x14ac:dyDescent="0.25">
      <c r="A3791" t="s">
        <v>107</v>
      </c>
      <c r="B3791" t="s">
        <v>497</v>
      </c>
      <c r="C3791">
        <v>21</v>
      </c>
      <c r="D3791" t="s">
        <v>2594</v>
      </c>
    </row>
    <row r="3792" spans="1:4" x14ac:dyDescent="0.25">
      <c r="A3792" t="s">
        <v>107</v>
      </c>
      <c r="B3792" t="s">
        <v>499</v>
      </c>
      <c r="C3792">
        <v>22</v>
      </c>
      <c r="D3792" t="s">
        <v>2594</v>
      </c>
    </row>
    <row r="3793" spans="1:4" x14ac:dyDescent="0.25">
      <c r="A3793" t="s">
        <v>107</v>
      </c>
      <c r="B3793" t="s">
        <v>501</v>
      </c>
      <c r="C3793">
        <v>23</v>
      </c>
      <c r="D3793" t="s">
        <v>2594</v>
      </c>
    </row>
    <row r="3794" spans="1:4" x14ac:dyDescent="0.25">
      <c r="A3794" t="s">
        <v>107</v>
      </c>
      <c r="B3794" t="s">
        <v>503</v>
      </c>
      <c r="C3794">
        <v>24</v>
      </c>
      <c r="D3794" t="s">
        <v>2594</v>
      </c>
    </row>
    <row r="3795" spans="1:4" x14ac:dyDescent="0.25">
      <c r="A3795" t="s">
        <v>107</v>
      </c>
      <c r="B3795" t="s">
        <v>505</v>
      </c>
      <c r="C3795">
        <v>25</v>
      </c>
      <c r="D3795" t="s">
        <v>2594</v>
      </c>
    </row>
    <row r="3796" spans="1:4" x14ac:dyDescent="0.25">
      <c r="A3796" t="s">
        <v>107</v>
      </c>
      <c r="B3796" t="s">
        <v>507</v>
      </c>
      <c r="C3796">
        <v>26</v>
      </c>
      <c r="D3796" t="s">
        <v>2594</v>
      </c>
    </row>
    <row r="3797" spans="1:4" x14ac:dyDescent="0.25">
      <c r="A3797" t="s">
        <v>107</v>
      </c>
      <c r="B3797" t="s">
        <v>2593</v>
      </c>
      <c r="C3797">
        <v>3</v>
      </c>
      <c r="D3797" t="s">
        <v>2596</v>
      </c>
    </row>
    <row r="3798" spans="1:4" x14ac:dyDescent="0.25">
      <c r="A3798" t="s">
        <v>107</v>
      </c>
      <c r="B3798" t="s">
        <v>2595</v>
      </c>
      <c r="C3798">
        <v>18</v>
      </c>
      <c r="D3798" t="s">
        <v>2596</v>
      </c>
    </row>
    <row r="3799" spans="1:4" x14ac:dyDescent="0.25">
      <c r="A3799" t="s">
        <v>107</v>
      </c>
      <c r="B3799" t="s">
        <v>1240</v>
      </c>
      <c r="C3799">
        <v>3</v>
      </c>
      <c r="D3799" t="s">
        <v>2596</v>
      </c>
    </row>
    <row r="3800" spans="1:4" x14ac:dyDescent="0.25">
      <c r="A3800" t="s">
        <v>107</v>
      </c>
      <c r="B3800" t="s">
        <v>1241</v>
      </c>
      <c r="C3800">
        <v>4</v>
      </c>
      <c r="D3800" t="s">
        <v>2596</v>
      </c>
    </row>
    <row r="3801" spans="1:4" x14ac:dyDescent="0.25">
      <c r="A3801" t="s">
        <v>107</v>
      </c>
      <c r="B3801" t="s">
        <v>1242</v>
      </c>
      <c r="C3801">
        <v>5</v>
      </c>
      <c r="D3801" t="s">
        <v>2596</v>
      </c>
    </row>
    <row r="3802" spans="1:4" x14ac:dyDescent="0.25">
      <c r="A3802" t="s">
        <v>107</v>
      </c>
      <c r="B3802" t="s">
        <v>1243</v>
      </c>
      <c r="C3802">
        <v>6</v>
      </c>
      <c r="D3802" t="s">
        <v>2596</v>
      </c>
    </row>
    <row r="3803" spans="1:4" x14ac:dyDescent="0.25">
      <c r="A3803" t="s">
        <v>107</v>
      </c>
      <c r="B3803" t="s">
        <v>1244</v>
      </c>
      <c r="C3803">
        <v>7</v>
      </c>
      <c r="D3803" t="s">
        <v>2596</v>
      </c>
    </row>
    <row r="3804" spans="1:4" x14ac:dyDescent="0.25">
      <c r="A3804" t="s">
        <v>107</v>
      </c>
      <c r="B3804" t="s">
        <v>1245</v>
      </c>
      <c r="C3804">
        <v>8</v>
      </c>
      <c r="D3804" t="s">
        <v>2596</v>
      </c>
    </row>
    <row r="3805" spans="1:4" x14ac:dyDescent="0.25">
      <c r="A3805" t="s">
        <v>107</v>
      </c>
      <c r="B3805" t="s">
        <v>1246</v>
      </c>
      <c r="C3805">
        <v>9</v>
      </c>
      <c r="D3805" t="s">
        <v>2596</v>
      </c>
    </row>
    <row r="3806" spans="1:4" x14ac:dyDescent="0.25">
      <c r="A3806" t="s">
        <v>107</v>
      </c>
      <c r="B3806" t="s">
        <v>1247</v>
      </c>
      <c r="C3806">
        <v>10</v>
      </c>
      <c r="D3806" t="s">
        <v>2596</v>
      </c>
    </row>
    <row r="3807" spans="1:4" x14ac:dyDescent="0.25">
      <c r="A3807" t="s">
        <v>107</v>
      </c>
      <c r="B3807" t="s">
        <v>1248</v>
      </c>
      <c r="C3807">
        <v>11</v>
      </c>
      <c r="D3807" t="s">
        <v>2596</v>
      </c>
    </row>
    <row r="3808" spans="1:4" x14ac:dyDescent="0.25">
      <c r="A3808" t="s">
        <v>107</v>
      </c>
      <c r="B3808" t="s">
        <v>1249</v>
      </c>
      <c r="C3808">
        <v>12</v>
      </c>
      <c r="D3808" t="s">
        <v>2596</v>
      </c>
    </row>
    <row r="3809" spans="1:4" x14ac:dyDescent="0.25">
      <c r="A3809" t="s">
        <v>107</v>
      </c>
      <c r="B3809" t="s">
        <v>1250</v>
      </c>
      <c r="C3809">
        <v>13</v>
      </c>
      <c r="D3809" t="s">
        <v>2596</v>
      </c>
    </row>
    <row r="3810" spans="1:4" x14ac:dyDescent="0.25">
      <c r="A3810" t="s">
        <v>107</v>
      </c>
      <c r="B3810" t="s">
        <v>1251</v>
      </c>
      <c r="C3810">
        <v>14</v>
      </c>
      <c r="D3810" t="s">
        <v>2596</v>
      </c>
    </row>
    <row r="3811" spans="1:4" x14ac:dyDescent="0.25">
      <c r="A3811" t="s">
        <v>107</v>
      </c>
      <c r="B3811" t="s">
        <v>1252</v>
      </c>
      <c r="C3811">
        <v>15</v>
      </c>
      <c r="D3811" t="s">
        <v>2596</v>
      </c>
    </row>
    <row r="3812" spans="1:4" x14ac:dyDescent="0.25">
      <c r="A3812" t="s">
        <v>107</v>
      </c>
      <c r="B3812" t="s">
        <v>1253</v>
      </c>
      <c r="C3812">
        <v>16</v>
      </c>
      <c r="D3812" t="s">
        <v>2596</v>
      </c>
    </row>
    <row r="3813" spans="1:4" x14ac:dyDescent="0.25">
      <c r="A3813" t="s">
        <v>107</v>
      </c>
      <c r="B3813" t="s">
        <v>1254</v>
      </c>
      <c r="C3813">
        <v>17</v>
      </c>
      <c r="D3813" t="s">
        <v>2596</v>
      </c>
    </row>
    <row r="3814" spans="1:4" x14ac:dyDescent="0.25">
      <c r="A3814" t="s">
        <v>107</v>
      </c>
      <c r="B3814" t="s">
        <v>1255</v>
      </c>
      <c r="C3814">
        <v>18</v>
      </c>
      <c r="D3814" t="s">
        <v>2596</v>
      </c>
    </row>
    <row r="3815" spans="1:4" x14ac:dyDescent="0.25">
      <c r="A3815" t="s">
        <v>107</v>
      </c>
      <c r="B3815" t="s">
        <v>2609</v>
      </c>
      <c r="C3815">
        <v>3</v>
      </c>
      <c r="D3815" t="s">
        <v>2610</v>
      </c>
    </row>
    <row r="3816" spans="1:4" x14ac:dyDescent="0.25">
      <c r="A3816" t="s">
        <v>107</v>
      </c>
      <c r="B3816" t="s">
        <v>2611</v>
      </c>
      <c r="C3816">
        <v>4</v>
      </c>
      <c r="D3816" t="s">
        <v>2610</v>
      </c>
    </row>
    <row r="3817" spans="1:4" x14ac:dyDescent="0.25">
      <c r="A3817" t="s">
        <v>107</v>
      </c>
      <c r="B3817" t="s">
        <v>2612</v>
      </c>
      <c r="C3817">
        <v>5</v>
      </c>
      <c r="D3817" t="s">
        <v>2610</v>
      </c>
    </row>
    <row r="3818" spans="1:4" x14ac:dyDescent="0.25">
      <c r="A3818" t="s">
        <v>107</v>
      </c>
      <c r="B3818" t="s">
        <v>2629</v>
      </c>
      <c r="C3818">
        <v>6</v>
      </c>
      <c r="D3818" t="s">
        <v>2610</v>
      </c>
    </row>
    <row r="3819" spans="1:4" x14ac:dyDescent="0.25">
      <c r="A3819" t="s">
        <v>107</v>
      </c>
      <c r="B3819" t="s">
        <v>2669</v>
      </c>
      <c r="C3819">
        <v>7</v>
      </c>
      <c r="D3819" t="s">
        <v>2610</v>
      </c>
    </row>
    <row r="3820" spans="1:4" x14ac:dyDescent="0.25">
      <c r="A3820" t="s">
        <v>109</v>
      </c>
      <c r="B3820" t="s">
        <v>2593</v>
      </c>
      <c r="C3820">
        <v>11</v>
      </c>
      <c r="D3820" t="s">
        <v>2594</v>
      </c>
    </row>
    <row r="3821" spans="1:4" x14ac:dyDescent="0.25">
      <c r="A3821" t="s">
        <v>109</v>
      </c>
      <c r="B3821" t="s">
        <v>2595</v>
      </c>
      <c r="C3821">
        <v>27</v>
      </c>
      <c r="D3821" t="s">
        <v>2594</v>
      </c>
    </row>
    <row r="3822" spans="1:4" x14ac:dyDescent="0.25">
      <c r="A3822" t="s">
        <v>109</v>
      </c>
      <c r="B3822" t="s">
        <v>477</v>
      </c>
      <c r="C3822">
        <v>11</v>
      </c>
      <c r="D3822" t="s">
        <v>2594</v>
      </c>
    </row>
    <row r="3823" spans="1:4" x14ac:dyDescent="0.25">
      <c r="A3823" t="s">
        <v>109</v>
      </c>
      <c r="B3823" t="s">
        <v>479</v>
      </c>
      <c r="C3823">
        <v>12</v>
      </c>
      <c r="D3823" t="s">
        <v>2594</v>
      </c>
    </row>
    <row r="3824" spans="1:4" x14ac:dyDescent="0.25">
      <c r="A3824" t="s">
        <v>109</v>
      </c>
      <c r="B3824" t="s">
        <v>481</v>
      </c>
      <c r="C3824">
        <v>13</v>
      </c>
      <c r="D3824" t="s">
        <v>2594</v>
      </c>
    </row>
    <row r="3825" spans="1:4" x14ac:dyDescent="0.25">
      <c r="A3825" t="s">
        <v>109</v>
      </c>
      <c r="B3825" t="s">
        <v>483</v>
      </c>
      <c r="C3825">
        <v>14</v>
      </c>
      <c r="D3825" t="s">
        <v>2594</v>
      </c>
    </row>
    <row r="3826" spans="1:4" x14ac:dyDescent="0.25">
      <c r="A3826" t="s">
        <v>109</v>
      </c>
      <c r="B3826" t="s">
        <v>485</v>
      </c>
      <c r="C3826">
        <v>15</v>
      </c>
      <c r="D3826" t="s">
        <v>2594</v>
      </c>
    </row>
    <row r="3827" spans="1:4" x14ac:dyDescent="0.25">
      <c r="A3827" t="s">
        <v>109</v>
      </c>
      <c r="B3827" t="s">
        <v>487</v>
      </c>
      <c r="C3827">
        <v>16</v>
      </c>
      <c r="D3827" t="s">
        <v>2594</v>
      </c>
    </row>
    <row r="3828" spans="1:4" x14ac:dyDescent="0.25">
      <c r="A3828" t="s">
        <v>109</v>
      </c>
      <c r="B3828" t="s">
        <v>489</v>
      </c>
      <c r="C3828">
        <v>17</v>
      </c>
      <c r="D3828" t="s">
        <v>2594</v>
      </c>
    </row>
    <row r="3829" spans="1:4" x14ac:dyDescent="0.25">
      <c r="A3829" t="s">
        <v>109</v>
      </c>
      <c r="B3829" t="s">
        <v>491</v>
      </c>
      <c r="C3829">
        <v>18</v>
      </c>
      <c r="D3829" t="s">
        <v>2594</v>
      </c>
    </row>
    <row r="3830" spans="1:4" x14ac:dyDescent="0.25">
      <c r="A3830" t="s">
        <v>109</v>
      </c>
      <c r="B3830" t="s">
        <v>493</v>
      </c>
      <c r="C3830">
        <v>19</v>
      </c>
      <c r="D3830" t="s">
        <v>2594</v>
      </c>
    </row>
    <row r="3831" spans="1:4" x14ac:dyDescent="0.25">
      <c r="A3831" t="s">
        <v>109</v>
      </c>
      <c r="B3831" t="s">
        <v>495</v>
      </c>
      <c r="C3831">
        <v>20</v>
      </c>
      <c r="D3831" t="s">
        <v>2594</v>
      </c>
    </row>
    <row r="3832" spans="1:4" x14ac:dyDescent="0.25">
      <c r="A3832" t="s">
        <v>109</v>
      </c>
      <c r="B3832" t="s">
        <v>497</v>
      </c>
      <c r="C3832">
        <v>21</v>
      </c>
      <c r="D3832" t="s">
        <v>2594</v>
      </c>
    </row>
    <row r="3833" spans="1:4" x14ac:dyDescent="0.25">
      <c r="A3833" t="s">
        <v>109</v>
      </c>
      <c r="B3833" t="s">
        <v>499</v>
      </c>
      <c r="C3833">
        <v>22</v>
      </c>
      <c r="D3833" t="s">
        <v>2594</v>
      </c>
    </row>
    <row r="3834" spans="1:4" x14ac:dyDescent="0.25">
      <c r="A3834" t="s">
        <v>109</v>
      </c>
      <c r="B3834" t="s">
        <v>501</v>
      </c>
      <c r="C3834">
        <v>23</v>
      </c>
      <c r="D3834" t="s">
        <v>2594</v>
      </c>
    </row>
    <row r="3835" spans="1:4" x14ac:dyDescent="0.25">
      <c r="A3835" t="s">
        <v>109</v>
      </c>
      <c r="B3835" t="s">
        <v>503</v>
      </c>
      <c r="C3835">
        <v>24</v>
      </c>
      <c r="D3835" t="s">
        <v>2594</v>
      </c>
    </row>
    <row r="3836" spans="1:4" x14ac:dyDescent="0.25">
      <c r="A3836" t="s">
        <v>109</v>
      </c>
      <c r="B3836" t="s">
        <v>505</v>
      </c>
      <c r="C3836">
        <v>25</v>
      </c>
      <c r="D3836" t="s">
        <v>2594</v>
      </c>
    </row>
    <row r="3837" spans="1:4" x14ac:dyDescent="0.25">
      <c r="A3837" t="s">
        <v>109</v>
      </c>
      <c r="B3837" t="s">
        <v>507</v>
      </c>
      <c r="C3837">
        <v>26</v>
      </c>
      <c r="D3837" t="s">
        <v>2594</v>
      </c>
    </row>
    <row r="3838" spans="1:4" x14ac:dyDescent="0.25">
      <c r="A3838" t="s">
        <v>109</v>
      </c>
      <c r="B3838" t="s">
        <v>509</v>
      </c>
      <c r="C3838">
        <v>27</v>
      </c>
      <c r="D3838" t="s">
        <v>2594</v>
      </c>
    </row>
    <row r="3839" spans="1:4" x14ac:dyDescent="0.25">
      <c r="A3839" t="s">
        <v>109</v>
      </c>
      <c r="B3839" t="s">
        <v>2593</v>
      </c>
      <c r="C3839">
        <v>3</v>
      </c>
      <c r="D3839" t="s">
        <v>2596</v>
      </c>
    </row>
    <row r="3840" spans="1:4" x14ac:dyDescent="0.25">
      <c r="A3840" t="s">
        <v>109</v>
      </c>
      <c r="B3840" t="s">
        <v>2595</v>
      </c>
      <c r="C3840">
        <v>3</v>
      </c>
      <c r="D3840" t="s">
        <v>2596</v>
      </c>
    </row>
    <row r="3841" spans="1:4" x14ac:dyDescent="0.25">
      <c r="A3841" t="s">
        <v>109</v>
      </c>
      <c r="B3841" t="s">
        <v>1256</v>
      </c>
      <c r="C3841">
        <v>3</v>
      </c>
      <c r="D3841" t="s">
        <v>2596</v>
      </c>
    </row>
    <row r="3842" spans="1:4" x14ac:dyDescent="0.25">
      <c r="A3842" t="s">
        <v>109</v>
      </c>
      <c r="B3842" t="s">
        <v>2609</v>
      </c>
      <c r="C3842">
        <v>3</v>
      </c>
      <c r="D3842" t="s">
        <v>2610</v>
      </c>
    </row>
    <row r="3843" spans="1:4" x14ac:dyDescent="0.25">
      <c r="A3843" t="s">
        <v>109</v>
      </c>
      <c r="B3843" t="s">
        <v>2611</v>
      </c>
      <c r="C3843">
        <v>4</v>
      </c>
      <c r="D3843" t="s">
        <v>2610</v>
      </c>
    </row>
    <row r="3844" spans="1:4" x14ac:dyDescent="0.25">
      <c r="A3844" t="s">
        <v>109</v>
      </c>
      <c r="B3844" t="s">
        <v>2612</v>
      </c>
      <c r="C3844">
        <v>5</v>
      </c>
      <c r="D3844" t="s">
        <v>2610</v>
      </c>
    </row>
    <row r="3845" spans="1:4" x14ac:dyDescent="0.25">
      <c r="A3845" t="s">
        <v>109</v>
      </c>
      <c r="B3845" t="s">
        <v>2629</v>
      </c>
      <c r="C3845">
        <v>6</v>
      </c>
      <c r="D3845" t="s">
        <v>2610</v>
      </c>
    </row>
    <row r="3846" spans="1:4" x14ac:dyDescent="0.25">
      <c r="A3846" t="s">
        <v>109</v>
      </c>
      <c r="B3846" t="s">
        <v>2669</v>
      </c>
      <c r="C3846">
        <v>7</v>
      </c>
      <c r="D3846" t="s">
        <v>2610</v>
      </c>
    </row>
    <row r="3847" spans="1:4" x14ac:dyDescent="0.25">
      <c r="A3847" t="s">
        <v>111</v>
      </c>
      <c r="B3847" t="s">
        <v>2593</v>
      </c>
      <c r="C3847">
        <v>11</v>
      </c>
      <c r="D3847" t="s">
        <v>2594</v>
      </c>
    </row>
    <row r="3848" spans="1:4" x14ac:dyDescent="0.25">
      <c r="A3848" t="s">
        <v>111</v>
      </c>
      <c r="B3848" t="s">
        <v>2595</v>
      </c>
      <c r="C3848">
        <v>26</v>
      </c>
      <c r="D3848" t="s">
        <v>2594</v>
      </c>
    </row>
    <row r="3849" spans="1:4" x14ac:dyDescent="0.25">
      <c r="A3849" t="s">
        <v>111</v>
      </c>
      <c r="B3849" t="s">
        <v>477</v>
      </c>
      <c r="C3849">
        <v>11</v>
      </c>
      <c r="D3849" t="s">
        <v>2594</v>
      </c>
    </row>
    <row r="3850" spans="1:4" x14ac:dyDescent="0.25">
      <c r="A3850" t="s">
        <v>111</v>
      </c>
      <c r="B3850" t="s">
        <v>479</v>
      </c>
      <c r="C3850">
        <v>12</v>
      </c>
      <c r="D3850" t="s">
        <v>2594</v>
      </c>
    </row>
    <row r="3851" spans="1:4" x14ac:dyDescent="0.25">
      <c r="A3851" t="s">
        <v>111</v>
      </c>
      <c r="B3851" t="s">
        <v>481</v>
      </c>
      <c r="C3851">
        <v>13</v>
      </c>
      <c r="D3851" t="s">
        <v>2594</v>
      </c>
    </row>
    <row r="3852" spans="1:4" x14ac:dyDescent="0.25">
      <c r="A3852" t="s">
        <v>111</v>
      </c>
      <c r="B3852" t="s">
        <v>483</v>
      </c>
      <c r="C3852">
        <v>14</v>
      </c>
      <c r="D3852" t="s">
        <v>2594</v>
      </c>
    </row>
    <row r="3853" spans="1:4" x14ac:dyDescent="0.25">
      <c r="A3853" t="s">
        <v>111</v>
      </c>
      <c r="B3853" t="s">
        <v>485</v>
      </c>
      <c r="C3853">
        <v>15</v>
      </c>
      <c r="D3853" t="s">
        <v>2594</v>
      </c>
    </row>
    <row r="3854" spans="1:4" x14ac:dyDescent="0.25">
      <c r="A3854" t="s">
        <v>111</v>
      </c>
      <c r="B3854" t="s">
        <v>487</v>
      </c>
      <c r="C3854">
        <v>16</v>
      </c>
      <c r="D3854" t="s">
        <v>2594</v>
      </c>
    </row>
    <row r="3855" spans="1:4" x14ac:dyDescent="0.25">
      <c r="A3855" t="s">
        <v>111</v>
      </c>
      <c r="B3855" t="s">
        <v>489</v>
      </c>
      <c r="C3855">
        <v>17</v>
      </c>
      <c r="D3855" t="s">
        <v>2594</v>
      </c>
    </row>
    <row r="3856" spans="1:4" x14ac:dyDescent="0.25">
      <c r="A3856" t="s">
        <v>111</v>
      </c>
      <c r="B3856" t="s">
        <v>491</v>
      </c>
      <c r="C3856">
        <v>18</v>
      </c>
      <c r="D3856" t="s">
        <v>2594</v>
      </c>
    </row>
    <row r="3857" spans="1:4" x14ac:dyDescent="0.25">
      <c r="A3857" t="s">
        <v>111</v>
      </c>
      <c r="B3857" t="s">
        <v>493</v>
      </c>
      <c r="C3857">
        <v>19</v>
      </c>
      <c r="D3857" t="s">
        <v>2594</v>
      </c>
    </row>
    <row r="3858" spans="1:4" x14ac:dyDescent="0.25">
      <c r="A3858" t="s">
        <v>111</v>
      </c>
      <c r="B3858" t="s">
        <v>495</v>
      </c>
      <c r="C3858">
        <v>20</v>
      </c>
      <c r="D3858" t="s">
        <v>2594</v>
      </c>
    </row>
    <row r="3859" spans="1:4" x14ac:dyDescent="0.25">
      <c r="A3859" t="s">
        <v>111</v>
      </c>
      <c r="B3859" t="s">
        <v>497</v>
      </c>
      <c r="C3859">
        <v>21</v>
      </c>
      <c r="D3859" t="s">
        <v>2594</v>
      </c>
    </row>
    <row r="3860" spans="1:4" x14ac:dyDescent="0.25">
      <c r="A3860" t="s">
        <v>111</v>
      </c>
      <c r="B3860" t="s">
        <v>499</v>
      </c>
      <c r="C3860">
        <v>22</v>
      </c>
      <c r="D3860" t="s">
        <v>2594</v>
      </c>
    </row>
    <row r="3861" spans="1:4" x14ac:dyDescent="0.25">
      <c r="A3861" t="s">
        <v>111</v>
      </c>
      <c r="B3861" t="s">
        <v>501</v>
      </c>
      <c r="C3861">
        <v>23</v>
      </c>
      <c r="D3861" t="s">
        <v>2594</v>
      </c>
    </row>
    <row r="3862" spans="1:4" x14ac:dyDescent="0.25">
      <c r="A3862" t="s">
        <v>111</v>
      </c>
      <c r="B3862" t="s">
        <v>503</v>
      </c>
      <c r="C3862">
        <v>24</v>
      </c>
      <c r="D3862" t="s">
        <v>2594</v>
      </c>
    </row>
    <row r="3863" spans="1:4" x14ac:dyDescent="0.25">
      <c r="A3863" t="s">
        <v>111</v>
      </c>
      <c r="B3863" t="s">
        <v>505</v>
      </c>
      <c r="C3863">
        <v>25</v>
      </c>
      <c r="D3863" t="s">
        <v>2594</v>
      </c>
    </row>
    <row r="3864" spans="1:4" x14ac:dyDescent="0.25">
      <c r="A3864" t="s">
        <v>111</v>
      </c>
      <c r="B3864" t="s">
        <v>507</v>
      </c>
      <c r="C3864">
        <v>26</v>
      </c>
      <c r="D3864" t="s">
        <v>2594</v>
      </c>
    </row>
    <row r="3865" spans="1:4" x14ac:dyDescent="0.25">
      <c r="A3865" t="s">
        <v>111</v>
      </c>
      <c r="B3865" t="s">
        <v>2593</v>
      </c>
      <c r="C3865">
        <v>3</v>
      </c>
      <c r="D3865" t="s">
        <v>2596</v>
      </c>
    </row>
    <row r="3866" spans="1:4" x14ac:dyDescent="0.25">
      <c r="A3866" t="s">
        <v>111</v>
      </c>
      <c r="B3866" t="s">
        <v>2595</v>
      </c>
      <c r="C3866">
        <v>18</v>
      </c>
      <c r="D3866" t="s">
        <v>2596</v>
      </c>
    </row>
    <row r="3867" spans="1:4" x14ac:dyDescent="0.25">
      <c r="A3867" t="s">
        <v>111</v>
      </c>
      <c r="B3867" t="s">
        <v>1257</v>
      </c>
      <c r="C3867">
        <v>3</v>
      </c>
      <c r="D3867" t="s">
        <v>2596</v>
      </c>
    </row>
    <row r="3868" spans="1:4" x14ac:dyDescent="0.25">
      <c r="A3868" t="s">
        <v>111</v>
      </c>
      <c r="B3868" t="s">
        <v>1258</v>
      </c>
      <c r="C3868">
        <v>4</v>
      </c>
      <c r="D3868" t="s">
        <v>2596</v>
      </c>
    </row>
    <row r="3869" spans="1:4" x14ac:dyDescent="0.25">
      <c r="A3869" t="s">
        <v>111</v>
      </c>
      <c r="B3869" t="s">
        <v>1259</v>
      </c>
      <c r="C3869">
        <v>5</v>
      </c>
      <c r="D3869" t="s">
        <v>2596</v>
      </c>
    </row>
    <row r="3870" spans="1:4" x14ac:dyDescent="0.25">
      <c r="A3870" t="s">
        <v>111</v>
      </c>
      <c r="B3870" t="s">
        <v>1260</v>
      </c>
      <c r="C3870">
        <v>6</v>
      </c>
      <c r="D3870" t="s">
        <v>2596</v>
      </c>
    </row>
    <row r="3871" spans="1:4" x14ac:dyDescent="0.25">
      <c r="A3871" t="s">
        <v>111</v>
      </c>
      <c r="B3871" t="s">
        <v>1261</v>
      </c>
      <c r="C3871">
        <v>7</v>
      </c>
      <c r="D3871" t="s">
        <v>2596</v>
      </c>
    </row>
    <row r="3872" spans="1:4" x14ac:dyDescent="0.25">
      <c r="A3872" t="s">
        <v>111</v>
      </c>
      <c r="B3872" t="s">
        <v>1262</v>
      </c>
      <c r="C3872">
        <v>8</v>
      </c>
      <c r="D3872" t="s">
        <v>2596</v>
      </c>
    </row>
    <row r="3873" spans="1:4" x14ac:dyDescent="0.25">
      <c r="A3873" t="s">
        <v>111</v>
      </c>
      <c r="B3873" t="s">
        <v>1263</v>
      </c>
      <c r="C3873">
        <v>9</v>
      </c>
      <c r="D3873" t="s">
        <v>2596</v>
      </c>
    </row>
    <row r="3874" spans="1:4" x14ac:dyDescent="0.25">
      <c r="A3874" t="s">
        <v>111</v>
      </c>
      <c r="B3874" t="s">
        <v>1264</v>
      </c>
      <c r="C3874">
        <v>10</v>
      </c>
      <c r="D3874" t="s">
        <v>2596</v>
      </c>
    </row>
    <row r="3875" spans="1:4" x14ac:dyDescent="0.25">
      <c r="A3875" t="s">
        <v>111</v>
      </c>
      <c r="B3875" t="s">
        <v>1265</v>
      </c>
      <c r="C3875">
        <v>11</v>
      </c>
      <c r="D3875" t="s">
        <v>2596</v>
      </c>
    </row>
    <row r="3876" spans="1:4" x14ac:dyDescent="0.25">
      <c r="A3876" t="s">
        <v>111</v>
      </c>
      <c r="B3876" t="s">
        <v>1266</v>
      </c>
      <c r="C3876">
        <v>12</v>
      </c>
      <c r="D3876" t="s">
        <v>2596</v>
      </c>
    </row>
    <row r="3877" spans="1:4" x14ac:dyDescent="0.25">
      <c r="A3877" t="s">
        <v>111</v>
      </c>
      <c r="B3877" t="s">
        <v>1267</v>
      </c>
      <c r="C3877">
        <v>13</v>
      </c>
      <c r="D3877" t="s">
        <v>2596</v>
      </c>
    </row>
    <row r="3878" spans="1:4" x14ac:dyDescent="0.25">
      <c r="A3878" t="s">
        <v>111</v>
      </c>
      <c r="B3878" t="s">
        <v>1268</v>
      </c>
      <c r="C3878">
        <v>14</v>
      </c>
      <c r="D3878" t="s">
        <v>2596</v>
      </c>
    </row>
    <row r="3879" spans="1:4" x14ac:dyDescent="0.25">
      <c r="A3879" t="s">
        <v>111</v>
      </c>
      <c r="B3879" t="s">
        <v>1269</v>
      </c>
      <c r="C3879">
        <v>15</v>
      </c>
      <c r="D3879" t="s">
        <v>2596</v>
      </c>
    </row>
    <row r="3880" spans="1:4" x14ac:dyDescent="0.25">
      <c r="A3880" t="s">
        <v>111</v>
      </c>
      <c r="B3880" t="s">
        <v>1270</v>
      </c>
      <c r="C3880">
        <v>16</v>
      </c>
      <c r="D3880" t="s">
        <v>2596</v>
      </c>
    </row>
    <row r="3881" spans="1:4" x14ac:dyDescent="0.25">
      <c r="A3881" t="s">
        <v>111</v>
      </c>
      <c r="B3881" t="s">
        <v>1271</v>
      </c>
      <c r="C3881">
        <v>17</v>
      </c>
      <c r="D3881" t="s">
        <v>2596</v>
      </c>
    </row>
    <row r="3882" spans="1:4" x14ac:dyDescent="0.25">
      <c r="A3882" t="s">
        <v>111</v>
      </c>
      <c r="B3882" t="s">
        <v>1272</v>
      </c>
      <c r="C3882">
        <v>18</v>
      </c>
      <c r="D3882" t="s">
        <v>2596</v>
      </c>
    </row>
    <row r="3883" spans="1:4" x14ac:dyDescent="0.25">
      <c r="A3883" t="s">
        <v>111</v>
      </c>
      <c r="B3883" t="s">
        <v>2609</v>
      </c>
      <c r="C3883">
        <v>3</v>
      </c>
      <c r="D3883" t="s">
        <v>2610</v>
      </c>
    </row>
    <row r="3884" spans="1:4" x14ac:dyDescent="0.25">
      <c r="A3884" t="s">
        <v>111</v>
      </c>
      <c r="B3884" t="s">
        <v>2611</v>
      </c>
      <c r="C3884">
        <v>4</v>
      </c>
      <c r="D3884" t="s">
        <v>2610</v>
      </c>
    </row>
    <row r="3885" spans="1:4" x14ac:dyDescent="0.25">
      <c r="A3885" t="s">
        <v>111</v>
      </c>
      <c r="B3885" t="s">
        <v>2612</v>
      </c>
      <c r="C3885">
        <v>5</v>
      </c>
      <c r="D3885" t="s">
        <v>2610</v>
      </c>
    </row>
    <row r="3886" spans="1:4" x14ac:dyDescent="0.25">
      <c r="A3886" t="s">
        <v>111</v>
      </c>
      <c r="B3886" t="s">
        <v>2629</v>
      </c>
      <c r="C3886">
        <v>6</v>
      </c>
      <c r="D3886" t="s">
        <v>2610</v>
      </c>
    </row>
    <row r="3887" spans="1:4" x14ac:dyDescent="0.25">
      <c r="A3887" t="s">
        <v>111</v>
      </c>
      <c r="B3887" t="s">
        <v>2669</v>
      </c>
      <c r="C3887">
        <v>7</v>
      </c>
      <c r="D3887" t="s">
        <v>2610</v>
      </c>
    </row>
    <row r="3888" spans="1:4" x14ac:dyDescent="0.25">
      <c r="A3888" t="s">
        <v>113</v>
      </c>
      <c r="B3888" t="s">
        <v>2593</v>
      </c>
      <c r="C3888">
        <v>11</v>
      </c>
      <c r="D3888" t="s">
        <v>2594</v>
      </c>
    </row>
    <row r="3889" spans="1:4" x14ac:dyDescent="0.25">
      <c r="A3889" t="s">
        <v>113</v>
      </c>
      <c r="B3889" t="s">
        <v>2595</v>
      </c>
      <c r="C3889">
        <v>27</v>
      </c>
      <c r="D3889" t="s">
        <v>2594</v>
      </c>
    </row>
    <row r="3890" spans="1:4" x14ac:dyDescent="0.25">
      <c r="A3890" t="s">
        <v>113</v>
      </c>
      <c r="B3890" t="s">
        <v>477</v>
      </c>
      <c r="C3890">
        <v>11</v>
      </c>
      <c r="D3890" t="s">
        <v>2594</v>
      </c>
    </row>
    <row r="3891" spans="1:4" x14ac:dyDescent="0.25">
      <c r="A3891" t="s">
        <v>113</v>
      </c>
      <c r="B3891" t="s">
        <v>479</v>
      </c>
      <c r="C3891">
        <v>12</v>
      </c>
      <c r="D3891" t="s">
        <v>2594</v>
      </c>
    </row>
    <row r="3892" spans="1:4" x14ac:dyDescent="0.25">
      <c r="A3892" t="s">
        <v>113</v>
      </c>
      <c r="B3892" t="s">
        <v>481</v>
      </c>
      <c r="C3892">
        <v>13</v>
      </c>
      <c r="D3892" t="s">
        <v>2594</v>
      </c>
    </row>
    <row r="3893" spans="1:4" x14ac:dyDescent="0.25">
      <c r="A3893" t="s">
        <v>113</v>
      </c>
      <c r="B3893" t="s">
        <v>483</v>
      </c>
      <c r="C3893">
        <v>14</v>
      </c>
      <c r="D3893" t="s">
        <v>2594</v>
      </c>
    </row>
    <row r="3894" spans="1:4" x14ac:dyDescent="0.25">
      <c r="A3894" t="s">
        <v>113</v>
      </c>
      <c r="B3894" t="s">
        <v>485</v>
      </c>
      <c r="C3894">
        <v>15</v>
      </c>
      <c r="D3894" t="s">
        <v>2594</v>
      </c>
    </row>
    <row r="3895" spans="1:4" x14ac:dyDescent="0.25">
      <c r="A3895" t="s">
        <v>113</v>
      </c>
      <c r="B3895" t="s">
        <v>487</v>
      </c>
      <c r="C3895">
        <v>16</v>
      </c>
      <c r="D3895" t="s">
        <v>2594</v>
      </c>
    </row>
    <row r="3896" spans="1:4" x14ac:dyDescent="0.25">
      <c r="A3896" t="s">
        <v>113</v>
      </c>
      <c r="B3896" t="s">
        <v>489</v>
      </c>
      <c r="C3896">
        <v>17</v>
      </c>
      <c r="D3896" t="s">
        <v>2594</v>
      </c>
    </row>
    <row r="3897" spans="1:4" x14ac:dyDescent="0.25">
      <c r="A3897" t="s">
        <v>113</v>
      </c>
      <c r="B3897" t="s">
        <v>491</v>
      </c>
      <c r="C3897">
        <v>18</v>
      </c>
      <c r="D3897" t="s">
        <v>2594</v>
      </c>
    </row>
    <row r="3898" spans="1:4" x14ac:dyDescent="0.25">
      <c r="A3898" t="s">
        <v>113</v>
      </c>
      <c r="B3898" t="s">
        <v>493</v>
      </c>
      <c r="C3898">
        <v>19</v>
      </c>
      <c r="D3898" t="s">
        <v>2594</v>
      </c>
    </row>
    <row r="3899" spans="1:4" x14ac:dyDescent="0.25">
      <c r="A3899" t="s">
        <v>113</v>
      </c>
      <c r="B3899" t="s">
        <v>495</v>
      </c>
      <c r="C3899">
        <v>20</v>
      </c>
      <c r="D3899" t="s">
        <v>2594</v>
      </c>
    </row>
    <row r="3900" spans="1:4" x14ac:dyDescent="0.25">
      <c r="A3900" t="s">
        <v>113</v>
      </c>
      <c r="B3900" t="s">
        <v>497</v>
      </c>
      <c r="C3900">
        <v>21</v>
      </c>
      <c r="D3900" t="s">
        <v>2594</v>
      </c>
    </row>
    <row r="3901" spans="1:4" x14ac:dyDescent="0.25">
      <c r="A3901" t="s">
        <v>113</v>
      </c>
      <c r="B3901" t="s">
        <v>499</v>
      </c>
      <c r="C3901">
        <v>22</v>
      </c>
      <c r="D3901" t="s">
        <v>2594</v>
      </c>
    </row>
    <row r="3902" spans="1:4" x14ac:dyDescent="0.25">
      <c r="A3902" t="s">
        <v>113</v>
      </c>
      <c r="B3902" t="s">
        <v>501</v>
      </c>
      <c r="C3902">
        <v>23</v>
      </c>
      <c r="D3902" t="s">
        <v>2594</v>
      </c>
    </row>
    <row r="3903" spans="1:4" x14ac:dyDescent="0.25">
      <c r="A3903" t="s">
        <v>113</v>
      </c>
      <c r="B3903" t="s">
        <v>503</v>
      </c>
      <c r="C3903">
        <v>24</v>
      </c>
      <c r="D3903" t="s">
        <v>2594</v>
      </c>
    </row>
    <row r="3904" spans="1:4" x14ac:dyDescent="0.25">
      <c r="A3904" t="s">
        <v>113</v>
      </c>
      <c r="B3904" t="s">
        <v>505</v>
      </c>
      <c r="C3904">
        <v>25</v>
      </c>
      <c r="D3904" t="s">
        <v>2594</v>
      </c>
    </row>
    <row r="3905" spans="1:4" x14ac:dyDescent="0.25">
      <c r="A3905" t="s">
        <v>113</v>
      </c>
      <c r="B3905" t="s">
        <v>507</v>
      </c>
      <c r="C3905">
        <v>26</v>
      </c>
      <c r="D3905" t="s">
        <v>2594</v>
      </c>
    </row>
    <row r="3906" spans="1:4" x14ac:dyDescent="0.25">
      <c r="A3906" t="s">
        <v>113</v>
      </c>
      <c r="B3906" t="s">
        <v>509</v>
      </c>
      <c r="C3906">
        <v>27</v>
      </c>
      <c r="D3906" t="s">
        <v>2594</v>
      </c>
    </row>
    <row r="3907" spans="1:4" x14ac:dyDescent="0.25">
      <c r="A3907" t="s">
        <v>113</v>
      </c>
      <c r="B3907" t="s">
        <v>2593</v>
      </c>
      <c r="C3907">
        <v>3</v>
      </c>
      <c r="D3907" t="s">
        <v>2596</v>
      </c>
    </row>
    <row r="3908" spans="1:4" x14ac:dyDescent="0.25">
      <c r="A3908" t="s">
        <v>113</v>
      </c>
      <c r="B3908" t="s">
        <v>2595</v>
      </c>
      <c r="C3908">
        <v>3</v>
      </c>
      <c r="D3908" t="s">
        <v>2596</v>
      </c>
    </row>
    <row r="3909" spans="1:4" x14ac:dyDescent="0.25">
      <c r="A3909" t="s">
        <v>113</v>
      </c>
      <c r="B3909" t="s">
        <v>1273</v>
      </c>
      <c r="C3909">
        <v>3</v>
      </c>
      <c r="D3909" t="s">
        <v>2596</v>
      </c>
    </row>
    <row r="3910" spans="1:4" x14ac:dyDescent="0.25">
      <c r="A3910" t="s">
        <v>113</v>
      </c>
      <c r="B3910" t="s">
        <v>2609</v>
      </c>
      <c r="C3910">
        <v>3</v>
      </c>
      <c r="D3910" t="s">
        <v>2610</v>
      </c>
    </row>
    <row r="3911" spans="1:4" x14ac:dyDescent="0.25">
      <c r="A3911" t="s">
        <v>113</v>
      </c>
      <c r="B3911" t="s">
        <v>2611</v>
      </c>
      <c r="C3911">
        <v>4</v>
      </c>
      <c r="D3911" t="s">
        <v>2610</v>
      </c>
    </row>
    <row r="3912" spans="1:4" x14ac:dyDescent="0.25">
      <c r="A3912" t="s">
        <v>113</v>
      </c>
      <c r="B3912" t="s">
        <v>2612</v>
      </c>
      <c r="C3912">
        <v>5</v>
      </c>
      <c r="D3912" t="s">
        <v>2610</v>
      </c>
    </row>
    <row r="3913" spans="1:4" x14ac:dyDescent="0.25">
      <c r="A3913" t="s">
        <v>113</v>
      </c>
      <c r="B3913" t="s">
        <v>2629</v>
      </c>
      <c r="C3913">
        <v>6</v>
      </c>
      <c r="D3913" t="s">
        <v>2610</v>
      </c>
    </row>
    <row r="3914" spans="1:4" x14ac:dyDescent="0.25">
      <c r="A3914" t="s">
        <v>113</v>
      </c>
      <c r="B3914" t="s">
        <v>2669</v>
      </c>
      <c r="C3914">
        <v>7</v>
      </c>
      <c r="D3914" t="s">
        <v>2610</v>
      </c>
    </row>
    <row r="3915" spans="1:4" x14ac:dyDescent="0.25">
      <c r="A3915" t="s">
        <v>115</v>
      </c>
      <c r="B3915" t="s">
        <v>2593</v>
      </c>
      <c r="C3915">
        <v>11</v>
      </c>
      <c r="D3915" t="s">
        <v>2594</v>
      </c>
    </row>
    <row r="3916" spans="1:4" x14ac:dyDescent="0.25">
      <c r="A3916" t="s">
        <v>115</v>
      </c>
      <c r="B3916" t="s">
        <v>2595</v>
      </c>
      <c r="C3916">
        <v>26</v>
      </c>
      <c r="D3916" t="s">
        <v>2594</v>
      </c>
    </row>
    <row r="3917" spans="1:4" x14ac:dyDescent="0.25">
      <c r="A3917" t="s">
        <v>115</v>
      </c>
      <c r="B3917" t="s">
        <v>515</v>
      </c>
      <c r="C3917">
        <v>11</v>
      </c>
      <c r="D3917" t="s">
        <v>2594</v>
      </c>
    </row>
    <row r="3918" spans="1:4" x14ac:dyDescent="0.25">
      <c r="A3918" t="s">
        <v>115</v>
      </c>
      <c r="B3918" t="s">
        <v>517</v>
      </c>
      <c r="C3918">
        <v>12</v>
      </c>
      <c r="D3918" t="s">
        <v>2594</v>
      </c>
    </row>
    <row r="3919" spans="1:4" x14ac:dyDescent="0.25">
      <c r="A3919" t="s">
        <v>115</v>
      </c>
      <c r="B3919" t="s">
        <v>519</v>
      </c>
      <c r="C3919">
        <v>13</v>
      </c>
      <c r="D3919" t="s">
        <v>2594</v>
      </c>
    </row>
    <row r="3920" spans="1:4" x14ac:dyDescent="0.25">
      <c r="A3920" t="s">
        <v>115</v>
      </c>
      <c r="B3920" t="s">
        <v>521</v>
      </c>
      <c r="C3920">
        <v>14</v>
      </c>
      <c r="D3920" t="s">
        <v>2594</v>
      </c>
    </row>
    <row r="3921" spans="1:4" x14ac:dyDescent="0.25">
      <c r="A3921" t="s">
        <v>115</v>
      </c>
      <c r="B3921" t="s">
        <v>523</v>
      </c>
      <c r="C3921">
        <v>15</v>
      </c>
      <c r="D3921" t="s">
        <v>2594</v>
      </c>
    </row>
    <row r="3922" spans="1:4" x14ac:dyDescent="0.25">
      <c r="A3922" t="s">
        <v>115</v>
      </c>
      <c r="B3922" t="s">
        <v>525</v>
      </c>
      <c r="C3922">
        <v>16</v>
      </c>
      <c r="D3922" t="s">
        <v>2594</v>
      </c>
    </row>
    <row r="3923" spans="1:4" x14ac:dyDescent="0.25">
      <c r="A3923" t="s">
        <v>115</v>
      </c>
      <c r="B3923" t="s">
        <v>527</v>
      </c>
      <c r="C3923">
        <v>17</v>
      </c>
      <c r="D3923" t="s">
        <v>2594</v>
      </c>
    </row>
    <row r="3924" spans="1:4" x14ac:dyDescent="0.25">
      <c r="A3924" t="s">
        <v>115</v>
      </c>
      <c r="B3924" t="s">
        <v>529</v>
      </c>
      <c r="C3924">
        <v>18</v>
      </c>
      <c r="D3924" t="s">
        <v>2594</v>
      </c>
    </row>
    <row r="3925" spans="1:4" x14ac:dyDescent="0.25">
      <c r="A3925" t="s">
        <v>115</v>
      </c>
      <c r="B3925" t="s">
        <v>531</v>
      </c>
      <c r="C3925">
        <v>19</v>
      </c>
      <c r="D3925" t="s">
        <v>2594</v>
      </c>
    </row>
    <row r="3926" spans="1:4" x14ac:dyDescent="0.25">
      <c r="A3926" t="s">
        <v>115</v>
      </c>
      <c r="B3926" t="s">
        <v>533</v>
      </c>
      <c r="C3926">
        <v>20</v>
      </c>
      <c r="D3926" t="s">
        <v>2594</v>
      </c>
    </row>
    <row r="3927" spans="1:4" x14ac:dyDescent="0.25">
      <c r="A3927" t="s">
        <v>115</v>
      </c>
      <c r="B3927" t="s">
        <v>535</v>
      </c>
      <c r="C3927">
        <v>21</v>
      </c>
      <c r="D3927" t="s">
        <v>2594</v>
      </c>
    </row>
    <row r="3928" spans="1:4" x14ac:dyDescent="0.25">
      <c r="A3928" t="s">
        <v>115</v>
      </c>
      <c r="B3928" t="s">
        <v>537</v>
      </c>
      <c r="C3928">
        <v>22</v>
      </c>
      <c r="D3928" t="s">
        <v>2594</v>
      </c>
    </row>
    <row r="3929" spans="1:4" x14ac:dyDescent="0.25">
      <c r="A3929" t="s">
        <v>115</v>
      </c>
      <c r="B3929" t="s">
        <v>539</v>
      </c>
      <c r="C3929">
        <v>23</v>
      </c>
      <c r="D3929" t="s">
        <v>2594</v>
      </c>
    </row>
    <row r="3930" spans="1:4" x14ac:dyDescent="0.25">
      <c r="A3930" t="s">
        <v>115</v>
      </c>
      <c r="B3930" t="s">
        <v>541</v>
      </c>
      <c r="C3930">
        <v>24</v>
      </c>
      <c r="D3930" t="s">
        <v>2594</v>
      </c>
    </row>
    <row r="3931" spans="1:4" x14ac:dyDescent="0.25">
      <c r="A3931" t="s">
        <v>115</v>
      </c>
      <c r="B3931" t="s">
        <v>543</v>
      </c>
      <c r="C3931">
        <v>25</v>
      </c>
      <c r="D3931" t="s">
        <v>2594</v>
      </c>
    </row>
    <row r="3932" spans="1:4" x14ac:dyDescent="0.25">
      <c r="A3932" t="s">
        <v>115</v>
      </c>
      <c r="B3932" t="s">
        <v>545</v>
      </c>
      <c r="C3932">
        <v>26</v>
      </c>
      <c r="D3932" t="s">
        <v>2594</v>
      </c>
    </row>
    <row r="3933" spans="1:4" x14ac:dyDescent="0.25">
      <c r="A3933" t="s">
        <v>115</v>
      </c>
      <c r="B3933" t="s">
        <v>2593</v>
      </c>
      <c r="C3933">
        <v>3</v>
      </c>
      <c r="D3933" t="s">
        <v>2596</v>
      </c>
    </row>
    <row r="3934" spans="1:4" x14ac:dyDescent="0.25">
      <c r="A3934" t="s">
        <v>115</v>
      </c>
      <c r="B3934" t="s">
        <v>2595</v>
      </c>
      <c r="C3934">
        <v>18</v>
      </c>
      <c r="D3934" t="s">
        <v>2596</v>
      </c>
    </row>
    <row r="3935" spans="1:4" x14ac:dyDescent="0.25">
      <c r="A3935" t="s">
        <v>115</v>
      </c>
      <c r="B3935" t="s">
        <v>1274</v>
      </c>
      <c r="C3935">
        <v>3</v>
      </c>
      <c r="D3935" t="s">
        <v>2596</v>
      </c>
    </row>
    <row r="3936" spans="1:4" x14ac:dyDescent="0.25">
      <c r="A3936" t="s">
        <v>115</v>
      </c>
      <c r="B3936" t="s">
        <v>1275</v>
      </c>
      <c r="C3936">
        <v>4</v>
      </c>
      <c r="D3936" t="s">
        <v>2596</v>
      </c>
    </row>
    <row r="3937" spans="1:4" x14ac:dyDescent="0.25">
      <c r="A3937" t="s">
        <v>115</v>
      </c>
      <c r="B3937" t="s">
        <v>1276</v>
      </c>
      <c r="C3937">
        <v>5</v>
      </c>
      <c r="D3937" t="s">
        <v>2596</v>
      </c>
    </row>
    <row r="3938" spans="1:4" x14ac:dyDescent="0.25">
      <c r="A3938" t="s">
        <v>115</v>
      </c>
      <c r="B3938" t="s">
        <v>1277</v>
      </c>
      <c r="C3938">
        <v>6</v>
      </c>
      <c r="D3938" t="s">
        <v>2596</v>
      </c>
    </row>
    <row r="3939" spans="1:4" x14ac:dyDescent="0.25">
      <c r="A3939" t="s">
        <v>115</v>
      </c>
      <c r="B3939" t="s">
        <v>1278</v>
      </c>
      <c r="C3939">
        <v>7</v>
      </c>
      <c r="D3939" t="s">
        <v>2596</v>
      </c>
    </row>
    <row r="3940" spans="1:4" x14ac:dyDescent="0.25">
      <c r="A3940" t="s">
        <v>115</v>
      </c>
      <c r="B3940" t="s">
        <v>1279</v>
      </c>
      <c r="C3940">
        <v>8</v>
      </c>
      <c r="D3940" t="s">
        <v>2596</v>
      </c>
    </row>
    <row r="3941" spans="1:4" x14ac:dyDescent="0.25">
      <c r="A3941" t="s">
        <v>115</v>
      </c>
      <c r="B3941" t="s">
        <v>1280</v>
      </c>
      <c r="C3941">
        <v>9</v>
      </c>
      <c r="D3941" t="s">
        <v>2596</v>
      </c>
    </row>
    <row r="3942" spans="1:4" x14ac:dyDescent="0.25">
      <c r="A3942" t="s">
        <v>115</v>
      </c>
      <c r="B3942" t="s">
        <v>1281</v>
      </c>
      <c r="C3942">
        <v>10</v>
      </c>
      <c r="D3942" t="s">
        <v>2596</v>
      </c>
    </row>
    <row r="3943" spans="1:4" x14ac:dyDescent="0.25">
      <c r="A3943" t="s">
        <v>115</v>
      </c>
      <c r="B3943" t="s">
        <v>1282</v>
      </c>
      <c r="C3943">
        <v>11</v>
      </c>
      <c r="D3943" t="s">
        <v>2596</v>
      </c>
    </row>
    <row r="3944" spans="1:4" x14ac:dyDescent="0.25">
      <c r="A3944" t="s">
        <v>115</v>
      </c>
      <c r="B3944" t="s">
        <v>1283</v>
      </c>
      <c r="C3944">
        <v>12</v>
      </c>
      <c r="D3944" t="s">
        <v>2596</v>
      </c>
    </row>
    <row r="3945" spans="1:4" x14ac:dyDescent="0.25">
      <c r="A3945" t="s">
        <v>115</v>
      </c>
      <c r="B3945" t="s">
        <v>1284</v>
      </c>
      <c r="C3945">
        <v>13</v>
      </c>
      <c r="D3945" t="s">
        <v>2596</v>
      </c>
    </row>
    <row r="3946" spans="1:4" x14ac:dyDescent="0.25">
      <c r="A3946" t="s">
        <v>115</v>
      </c>
      <c r="B3946" t="s">
        <v>1285</v>
      </c>
      <c r="C3946">
        <v>14</v>
      </c>
      <c r="D3946" t="s">
        <v>2596</v>
      </c>
    </row>
    <row r="3947" spans="1:4" x14ac:dyDescent="0.25">
      <c r="A3947" t="s">
        <v>115</v>
      </c>
      <c r="B3947" t="s">
        <v>1286</v>
      </c>
      <c r="C3947">
        <v>15</v>
      </c>
      <c r="D3947" t="s">
        <v>2596</v>
      </c>
    </row>
    <row r="3948" spans="1:4" x14ac:dyDescent="0.25">
      <c r="A3948" t="s">
        <v>115</v>
      </c>
      <c r="B3948" t="s">
        <v>1287</v>
      </c>
      <c r="C3948">
        <v>16</v>
      </c>
      <c r="D3948" t="s">
        <v>2596</v>
      </c>
    </row>
    <row r="3949" spans="1:4" x14ac:dyDescent="0.25">
      <c r="A3949" t="s">
        <v>115</v>
      </c>
      <c r="B3949" t="s">
        <v>1288</v>
      </c>
      <c r="C3949">
        <v>17</v>
      </c>
      <c r="D3949" t="s">
        <v>2596</v>
      </c>
    </row>
    <row r="3950" spans="1:4" x14ac:dyDescent="0.25">
      <c r="A3950" t="s">
        <v>115</v>
      </c>
      <c r="B3950" t="s">
        <v>1289</v>
      </c>
      <c r="C3950">
        <v>18</v>
      </c>
      <c r="D3950" t="s">
        <v>2596</v>
      </c>
    </row>
    <row r="3951" spans="1:4" x14ac:dyDescent="0.25">
      <c r="A3951" t="s">
        <v>115</v>
      </c>
      <c r="B3951" t="s">
        <v>2609</v>
      </c>
      <c r="C3951">
        <v>3</v>
      </c>
      <c r="D3951" t="s">
        <v>2610</v>
      </c>
    </row>
    <row r="3952" spans="1:4" x14ac:dyDescent="0.25">
      <c r="A3952" t="s">
        <v>115</v>
      </c>
      <c r="B3952" t="s">
        <v>2611</v>
      </c>
      <c r="C3952">
        <v>4</v>
      </c>
      <c r="D3952" t="s">
        <v>2610</v>
      </c>
    </row>
    <row r="3953" spans="1:4" x14ac:dyDescent="0.25">
      <c r="A3953" t="s">
        <v>115</v>
      </c>
      <c r="B3953" t="s">
        <v>2612</v>
      </c>
      <c r="C3953">
        <v>5</v>
      </c>
      <c r="D3953" t="s">
        <v>2610</v>
      </c>
    </row>
    <row r="3954" spans="1:4" x14ac:dyDescent="0.25">
      <c r="A3954" t="s">
        <v>115</v>
      </c>
      <c r="B3954" t="s">
        <v>2629</v>
      </c>
      <c r="C3954">
        <v>6</v>
      </c>
      <c r="D3954" t="s">
        <v>2610</v>
      </c>
    </row>
    <row r="3955" spans="1:4" x14ac:dyDescent="0.25">
      <c r="A3955" t="s">
        <v>115</v>
      </c>
      <c r="B3955" t="s">
        <v>2669</v>
      </c>
      <c r="C3955">
        <v>7</v>
      </c>
      <c r="D3955" t="s">
        <v>2610</v>
      </c>
    </row>
    <row r="3956" spans="1:4" x14ac:dyDescent="0.25">
      <c r="A3956" t="s">
        <v>117</v>
      </c>
      <c r="B3956" t="s">
        <v>2593</v>
      </c>
      <c r="C3956">
        <v>11</v>
      </c>
      <c r="D3956" t="s">
        <v>2594</v>
      </c>
    </row>
    <row r="3957" spans="1:4" x14ac:dyDescent="0.25">
      <c r="A3957" t="s">
        <v>117</v>
      </c>
      <c r="B3957" t="s">
        <v>2595</v>
      </c>
      <c r="C3957">
        <v>27</v>
      </c>
      <c r="D3957" t="s">
        <v>2594</v>
      </c>
    </row>
    <row r="3958" spans="1:4" x14ac:dyDescent="0.25">
      <c r="A3958" t="s">
        <v>117</v>
      </c>
      <c r="B3958" t="s">
        <v>515</v>
      </c>
      <c r="C3958">
        <v>11</v>
      </c>
      <c r="D3958" t="s">
        <v>2594</v>
      </c>
    </row>
    <row r="3959" spans="1:4" x14ac:dyDescent="0.25">
      <c r="A3959" t="s">
        <v>117</v>
      </c>
      <c r="B3959" t="s">
        <v>517</v>
      </c>
      <c r="C3959">
        <v>12</v>
      </c>
      <c r="D3959" t="s">
        <v>2594</v>
      </c>
    </row>
    <row r="3960" spans="1:4" x14ac:dyDescent="0.25">
      <c r="A3960" t="s">
        <v>117</v>
      </c>
      <c r="B3960" t="s">
        <v>519</v>
      </c>
      <c r="C3960">
        <v>13</v>
      </c>
      <c r="D3960" t="s">
        <v>2594</v>
      </c>
    </row>
    <row r="3961" spans="1:4" x14ac:dyDescent="0.25">
      <c r="A3961" t="s">
        <v>117</v>
      </c>
      <c r="B3961" t="s">
        <v>521</v>
      </c>
      <c r="C3961">
        <v>14</v>
      </c>
      <c r="D3961" t="s">
        <v>2594</v>
      </c>
    </row>
    <row r="3962" spans="1:4" x14ac:dyDescent="0.25">
      <c r="A3962" t="s">
        <v>117</v>
      </c>
      <c r="B3962" t="s">
        <v>523</v>
      </c>
      <c r="C3962">
        <v>15</v>
      </c>
      <c r="D3962" t="s">
        <v>2594</v>
      </c>
    </row>
    <row r="3963" spans="1:4" x14ac:dyDescent="0.25">
      <c r="A3963" t="s">
        <v>117</v>
      </c>
      <c r="B3963" t="s">
        <v>525</v>
      </c>
      <c r="C3963">
        <v>16</v>
      </c>
      <c r="D3963" t="s">
        <v>2594</v>
      </c>
    </row>
    <row r="3964" spans="1:4" x14ac:dyDescent="0.25">
      <c r="A3964" t="s">
        <v>117</v>
      </c>
      <c r="B3964" t="s">
        <v>527</v>
      </c>
      <c r="C3964">
        <v>17</v>
      </c>
      <c r="D3964" t="s">
        <v>2594</v>
      </c>
    </row>
    <row r="3965" spans="1:4" x14ac:dyDescent="0.25">
      <c r="A3965" t="s">
        <v>117</v>
      </c>
      <c r="B3965" t="s">
        <v>529</v>
      </c>
      <c r="C3965">
        <v>18</v>
      </c>
      <c r="D3965" t="s">
        <v>2594</v>
      </c>
    </row>
    <row r="3966" spans="1:4" x14ac:dyDescent="0.25">
      <c r="A3966" t="s">
        <v>117</v>
      </c>
      <c r="B3966" t="s">
        <v>531</v>
      </c>
      <c r="C3966">
        <v>19</v>
      </c>
      <c r="D3966" t="s">
        <v>2594</v>
      </c>
    </row>
    <row r="3967" spans="1:4" x14ac:dyDescent="0.25">
      <c r="A3967" t="s">
        <v>117</v>
      </c>
      <c r="B3967" t="s">
        <v>533</v>
      </c>
      <c r="C3967">
        <v>20</v>
      </c>
      <c r="D3967" t="s">
        <v>2594</v>
      </c>
    </row>
    <row r="3968" spans="1:4" x14ac:dyDescent="0.25">
      <c r="A3968" t="s">
        <v>117</v>
      </c>
      <c r="B3968" t="s">
        <v>535</v>
      </c>
      <c r="C3968">
        <v>21</v>
      </c>
      <c r="D3968" t="s">
        <v>2594</v>
      </c>
    </row>
    <row r="3969" spans="1:4" x14ac:dyDescent="0.25">
      <c r="A3969" t="s">
        <v>117</v>
      </c>
      <c r="B3969" t="s">
        <v>537</v>
      </c>
      <c r="C3969">
        <v>22</v>
      </c>
      <c r="D3969" t="s">
        <v>2594</v>
      </c>
    </row>
    <row r="3970" spans="1:4" x14ac:dyDescent="0.25">
      <c r="A3970" t="s">
        <v>117</v>
      </c>
      <c r="B3970" t="s">
        <v>539</v>
      </c>
      <c r="C3970">
        <v>23</v>
      </c>
      <c r="D3970" t="s">
        <v>2594</v>
      </c>
    </row>
    <row r="3971" spans="1:4" x14ac:dyDescent="0.25">
      <c r="A3971" t="s">
        <v>117</v>
      </c>
      <c r="B3971" t="s">
        <v>541</v>
      </c>
      <c r="C3971">
        <v>24</v>
      </c>
      <c r="D3971" t="s">
        <v>2594</v>
      </c>
    </row>
    <row r="3972" spans="1:4" x14ac:dyDescent="0.25">
      <c r="A3972" t="s">
        <v>117</v>
      </c>
      <c r="B3972" t="s">
        <v>543</v>
      </c>
      <c r="C3972">
        <v>25</v>
      </c>
      <c r="D3972" t="s">
        <v>2594</v>
      </c>
    </row>
    <row r="3973" spans="1:4" x14ac:dyDescent="0.25">
      <c r="A3973" t="s">
        <v>117</v>
      </c>
      <c r="B3973" t="s">
        <v>545</v>
      </c>
      <c r="C3973">
        <v>26</v>
      </c>
      <c r="D3973" t="s">
        <v>2594</v>
      </c>
    </row>
    <row r="3974" spans="1:4" x14ac:dyDescent="0.25">
      <c r="A3974" t="s">
        <v>117</v>
      </c>
      <c r="B3974" t="s">
        <v>547</v>
      </c>
      <c r="C3974">
        <v>27</v>
      </c>
      <c r="D3974" t="s">
        <v>2594</v>
      </c>
    </row>
    <row r="3975" spans="1:4" x14ac:dyDescent="0.25">
      <c r="A3975" t="s">
        <v>117</v>
      </c>
      <c r="B3975" t="s">
        <v>2593</v>
      </c>
      <c r="C3975">
        <v>3</v>
      </c>
      <c r="D3975" t="s">
        <v>2596</v>
      </c>
    </row>
    <row r="3976" spans="1:4" x14ac:dyDescent="0.25">
      <c r="A3976" t="s">
        <v>117</v>
      </c>
      <c r="B3976" t="s">
        <v>2595</v>
      </c>
      <c r="C3976">
        <v>4</v>
      </c>
      <c r="D3976" t="s">
        <v>2596</v>
      </c>
    </row>
    <row r="3977" spans="1:4" x14ac:dyDescent="0.25">
      <c r="A3977" t="s">
        <v>117</v>
      </c>
      <c r="B3977" t="s">
        <v>1290</v>
      </c>
      <c r="C3977">
        <v>3</v>
      </c>
      <c r="D3977" t="s">
        <v>2596</v>
      </c>
    </row>
    <row r="3978" spans="1:4" x14ac:dyDescent="0.25">
      <c r="A3978" t="s">
        <v>117</v>
      </c>
      <c r="B3978" t="s">
        <v>1291</v>
      </c>
      <c r="C3978">
        <v>4</v>
      </c>
      <c r="D3978" t="s">
        <v>2596</v>
      </c>
    </row>
    <row r="3979" spans="1:4" x14ac:dyDescent="0.25">
      <c r="A3979" t="s">
        <v>117</v>
      </c>
      <c r="B3979" t="s">
        <v>2609</v>
      </c>
      <c r="C3979">
        <v>3</v>
      </c>
      <c r="D3979" t="s">
        <v>2610</v>
      </c>
    </row>
    <row r="3980" spans="1:4" x14ac:dyDescent="0.25">
      <c r="A3980" t="s">
        <v>117</v>
      </c>
      <c r="B3980" t="s">
        <v>2611</v>
      </c>
      <c r="C3980">
        <v>4</v>
      </c>
      <c r="D3980" t="s">
        <v>2610</v>
      </c>
    </row>
    <row r="3981" spans="1:4" x14ac:dyDescent="0.25">
      <c r="A3981" t="s">
        <v>117</v>
      </c>
      <c r="B3981" t="s">
        <v>2612</v>
      </c>
      <c r="C3981">
        <v>5</v>
      </c>
      <c r="D3981" t="s">
        <v>2610</v>
      </c>
    </row>
    <row r="3982" spans="1:4" x14ac:dyDescent="0.25">
      <c r="A3982" t="s">
        <v>117</v>
      </c>
      <c r="B3982" t="s">
        <v>2629</v>
      </c>
      <c r="C3982">
        <v>6</v>
      </c>
      <c r="D3982" t="s">
        <v>2610</v>
      </c>
    </row>
    <row r="3983" spans="1:4" x14ac:dyDescent="0.25">
      <c r="A3983" t="s">
        <v>117</v>
      </c>
      <c r="B3983" t="s">
        <v>2669</v>
      </c>
      <c r="C3983">
        <v>7</v>
      </c>
      <c r="D3983" t="s">
        <v>2610</v>
      </c>
    </row>
    <row r="3984" spans="1:4" x14ac:dyDescent="0.25">
      <c r="A3984" t="s">
        <v>119</v>
      </c>
      <c r="B3984" t="s">
        <v>2593</v>
      </c>
      <c r="C3984">
        <v>11</v>
      </c>
      <c r="D3984" t="s">
        <v>2594</v>
      </c>
    </row>
    <row r="3985" spans="1:4" x14ac:dyDescent="0.25">
      <c r="A3985" t="s">
        <v>119</v>
      </c>
      <c r="B3985" t="s">
        <v>2595</v>
      </c>
      <c r="C3985">
        <v>26</v>
      </c>
      <c r="D3985" t="s">
        <v>2594</v>
      </c>
    </row>
    <row r="3986" spans="1:4" x14ac:dyDescent="0.25">
      <c r="A3986" t="s">
        <v>119</v>
      </c>
      <c r="B3986" t="s">
        <v>515</v>
      </c>
      <c r="C3986">
        <v>11</v>
      </c>
      <c r="D3986" t="s">
        <v>2594</v>
      </c>
    </row>
    <row r="3987" spans="1:4" x14ac:dyDescent="0.25">
      <c r="A3987" t="s">
        <v>119</v>
      </c>
      <c r="B3987" t="s">
        <v>517</v>
      </c>
      <c r="C3987">
        <v>12</v>
      </c>
      <c r="D3987" t="s">
        <v>2594</v>
      </c>
    </row>
    <row r="3988" spans="1:4" x14ac:dyDescent="0.25">
      <c r="A3988" t="s">
        <v>119</v>
      </c>
      <c r="B3988" t="s">
        <v>519</v>
      </c>
      <c r="C3988">
        <v>13</v>
      </c>
      <c r="D3988" t="s">
        <v>2594</v>
      </c>
    </row>
    <row r="3989" spans="1:4" x14ac:dyDescent="0.25">
      <c r="A3989" t="s">
        <v>119</v>
      </c>
      <c r="B3989" t="s">
        <v>521</v>
      </c>
      <c r="C3989">
        <v>14</v>
      </c>
      <c r="D3989" t="s">
        <v>2594</v>
      </c>
    </row>
    <row r="3990" spans="1:4" x14ac:dyDescent="0.25">
      <c r="A3990" t="s">
        <v>119</v>
      </c>
      <c r="B3990" t="s">
        <v>523</v>
      </c>
      <c r="C3990">
        <v>15</v>
      </c>
      <c r="D3990" t="s">
        <v>2594</v>
      </c>
    </row>
    <row r="3991" spans="1:4" x14ac:dyDescent="0.25">
      <c r="A3991" t="s">
        <v>119</v>
      </c>
      <c r="B3991" t="s">
        <v>525</v>
      </c>
      <c r="C3991">
        <v>16</v>
      </c>
      <c r="D3991" t="s">
        <v>2594</v>
      </c>
    </row>
    <row r="3992" spans="1:4" x14ac:dyDescent="0.25">
      <c r="A3992" t="s">
        <v>119</v>
      </c>
      <c r="B3992" t="s">
        <v>527</v>
      </c>
      <c r="C3992">
        <v>17</v>
      </c>
      <c r="D3992" t="s">
        <v>2594</v>
      </c>
    </row>
    <row r="3993" spans="1:4" x14ac:dyDescent="0.25">
      <c r="A3993" t="s">
        <v>119</v>
      </c>
      <c r="B3993" t="s">
        <v>529</v>
      </c>
      <c r="C3993">
        <v>18</v>
      </c>
      <c r="D3993" t="s">
        <v>2594</v>
      </c>
    </row>
    <row r="3994" spans="1:4" x14ac:dyDescent="0.25">
      <c r="A3994" t="s">
        <v>119</v>
      </c>
      <c r="B3994" t="s">
        <v>531</v>
      </c>
      <c r="C3994">
        <v>19</v>
      </c>
      <c r="D3994" t="s">
        <v>2594</v>
      </c>
    </row>
    <row r="3995" spans="1:4" x14ac:dyDescent="0.25">
      <c r="A3995" t="s">
        <v>119</v>
      </c>
      <c r="B3995" t="s">
        <v>533</v>
      </c>
      <c r="C3995">
        <v>20</v>
      </c>
      <c r="D3995" t="s">
        <v>2594</v>
      </c>
    </row>
    <row r="3996" spans="1:4" x14ac:dyDescent="0.25">
      <c r="A3996" t="s">
        <v>119</v>
      </c>
      <c r="B3996" t="s">
        <v>535</v>
      </c>
      <c r="C3996">
        <v>21</v>
      </c>
      <c r="D3996" t="s">
        <v>2594</v>
      </c>
    </row>
    <row r="3997" spans="1:4" x14ac:dyDescent="0.25">
      <c r="A3997" t="s">
        <v>119</v>
      </c>
      <c r="B3997" t="s">
        <v>537</v>
      </c>
      <c r="C3997">
        <v>22</v>
      </c>
      <c r="D3997" t="s">
        <v>2594</v>
      </c>
    </row>
    <row r="3998" spans="1:4" x14ac:dyDescent="0.25">
      <c r="A3998" t="s">
        <v>119</v>
      </c>
      <c r="B3998" t="s">
        <v>539</v>
      </c>
      <c r="C3998">
        <v>23</v>
      </c>
      <c r="D3998" t="s">
        <v>2594</v>
      </c>
    </row>
    <row r="3999" spans="1:4" x14ac:dyDescent="0.25">
      <c r="A3999" t="s">
        <v>119</v>
      </c>
      <c r="B3999" t="s">
        <v>541</v>
      </c>
      <c r="C3999">
        <v>24</v>
      </c>
      <c r="D3999" t="s">
        <v>2594</v>
      </c>
    </row>
    <row r="4000" spans="1:4" x14ac:dyDescent="0.25">
      <c r="A4000" t="s">
        <v>119</v>
      </c>
      <c r="B4000" t="s">
        <v>543</v>
      </c>
      <c r="C4000">
        <v>25</v>
      </c>
      <c r="D4000" t="s">
        <v>2594</v>
      </c>
    </row>
    <row r="4001" spans="1:4" x14ac:dyDescent="0.25">
      <c r="A4001" t="s">
        <v>119</v>
      </c>
      <c r="B4001" t="s">
        <v>545</v>
      </c>
      <c r="C4001">
        <v>26</v>
      </c>
      <c r="D4001" t="s">
        <v>2594</v>
      </c>
    </row>
    <row r="4002" spans="1:4" x14ac:dyDescent="0.25">
      <c r="A4002" t="s">
        <v>119</v>
      </c>
      <c r="B4002" t="s">
        <v>2593</v>
      </c>
      <c r="C4002">
        <v>3</v>
      </c>
      <c r="D4002" t="s">
        <v>2596</v>
      </c>
    </row>
    <row r="4003" spans="1:4" x14ac:dyDescent="0.25">
      <c r="A4003" t="s">
        <v>119</v>
      </c>
      <c r="B4003" t="s">
        <v>2595</v>
      </c>
      <c r="C4003">
        <v>18</v>
      </c>
      <c r="D4003" t="s">
        <v>2596</v>
      </c>
    </row>
    <row r="4004" spans="1:4" x14ac:dyDescent="0.25">
      <c r="A4004" t="s">
        <v>119</v>
      </c>
      <c r="B4004" t="s">
        <v>1292</v>
      </c>
      <c r="C4004">
        <v>3</v>
      </c>
      <c r="D4004" t="s">
        <v>2596</v>
      </c>
    </row>
    <row r="4005" spans="1:4" x14ac:dyDescent="0.25">
      <c r="A4005" t="s">
        <v>119</v>
      </c>
      <c r="B4005" t="s">
        <v>1293</v>
      </c>
      <c r="C4005">
        <v>4</v>
      </c>
      <c r="D4005" t="s">
        <v>2596</v>
      </c>
    </row>
    <row r="4006" spans="1:4" x14ac:dyDescent="0.25">
      <c r="A4006" t="s">
        <v>119</v>
      </c>
      <c r="B4006" t="s">
        <v>1294</v>
      </c>
      <c r="C4006">
        <v>5</v>
      </c>
      <c r="D4006" t="s">
        <v>2596</v>
      </c>
    </row>
    <row r="4007" spans="1:4" x14ac:dyDescent="0.25">
      <c r="A4007" t="s">
        <v>119</v>
      </c>
      <c r="B4007" t="s">
        <v>1295</v>
      </c>
      <c r="C4007">
        <v>6</v>
      </c>
      <c r="D4007" t="s">
        <v>2596</v>
      </c>
    </row>
    <row r="4008" spans="1:4" x14ac:dyDescent="0.25">
      <c r="A4008" t="s">
        <v>119</v>
      </c>
      <c r="B4008" t="s">
        <v>1296</v>
      </c>
      <c r="C4008">
        <v>7</v>
      </c>
      <c r="D4008" t="s">
        <v>2596</v>
      </c>
    </row>
    <row r="4009" spans="1:4" x14ac:dyDescent="0.25">
      <c r="A4009" t="s">
        <v>119</v>
      </c>
      <c r="B4009" t="s">
        <v>1297</v>
      </c>
      <c r="C4009">
        <v>8</v>
      </c>
      <c r="D4009" t="s">
        <v>2596</v>
      </c>
    </row>
    <row r="4010" spans="1:4" x14ac:dyDescent="0.25">
      <c r="A4010" t="s">
        <v>119</v>
      </c>
      <c r="B4010" t="s">
        <v>1298</v>
      </c>
      <c r="C4010">
        <v>9</v>
      </c>
      <c r="D4010" t="s">
        <v>2596</v>
      </c>
    </row>
    <row r="4011" spans="1:4" x14ac:dyDescent="0.25">
      <c r="A4011" t="s">
        <v>119</v>
      </c>
      <c r="B4011" t="s">
        <v>1299</v>
      </c>
      <c r="C4011">
        <v>10</v>
      </c>
      <c r="D4011" t="s">
        <v>2596</v>
      </c>
    </row>
    <row r="4012" spans="1:4" x14ac:dyDescent="0.25">
      <c r="A4012" t="s">
        <v>119</v>
      </c>
      <c r="B4012" t="s">
        <v>1300</v>
      </c>
      <c r="C4012">
        <v>11</v>
      </c>
      <c r="D4012" t="s">
        <v>2596</v>
      </c>
    </row>
    <row r="4013" spans="1:4" x14ac:dyDescent="0.25">
      <c r="A4013" t="s">
        <v>119</v>
      </c>
      <c r="B4013" t="s">
        <v>1301</v>
      </c>
      <c r="C4013">
        <v>12</v>
      </c>
      <c r="D4013" t="s">
        <v>2596</v>
      </c>
    </row>
    <row r="4014" spans="1:4" x14ac:dyDescent="0.25">
      <c r="A4014" t="s">
        <v>119</v>
      </c>
      <c r="B4014" t="s">
        <v>1302</v>
      </c>
      <c r="C4014">
        <v>13</v>
      </c>
      <c r="D4014" t="s">
        <v>2596</v>
      </c>
    </row>
    <row r="4015" spans="1:4" x14ac:dyDescent="0.25">
      <c r="A4015" t="s">
        <v>119</v>
      </c>
      <c r="B4015" t="s">
        <v>1303</v>
      </c>
      <c r="C4015">
        <v>14</v>
      </c>
      <c r="D4015" t="s">
        <v>2596</v>
      </c>
    </row>
    <row r="4016" spans="1:4" x14ac:dyDescent="0.25">
      <c r="A4016" t="s">
        <v>119</v>
      </c>
      <c r="B4016" t="s">
        <v>1304</v>
      </c>
      <c r="C4016">
        <v>15</v>
      </c>
      <c r="D4016" t="s">
        <v>2596</v>
      </c>
    </row>
    <row r="4017" spans="1:4" x14ac:dyDescent="0.25">
      <c r="A4017" t="s">
        <v>119</v>
      </c>
      <c r="B4017" t="s">
        <v>1305</v>
      </c>
      <c r="C4017">
        <v>16</v>
      </c>
      <c r="D4017" t="s">
        <v>2596</v>
      </c>
    </row>
    <row r="4018" spans="1:4" x14ac:dyDescent="0.25">
      <c r="A4018" t="s">
        <v>119</v>
      </c>
      <c r="B4018" t="s">
        <v>1306</v>
      </c>
      <c r="C4018">
        <v>17</v>
      </c>
      <c r="D4018" t="s">
        <v>2596</v>
      </c>
    </row>
    <row r="4019" spans="1:4" x14ac:dyDescent="0.25">
      <c r="A4019" t="s">
        <v>119</v>
      </c>
      <c r="B4019" t="s">
        <v>1307</v>
      </c>
      <c r="C4019">
        <v>18</v>
      </c>
      <c r="D4019" t="s">
        <v>2596</v>
      </c>
    </row>
    <row r="4020" spans="1:4" x14ac:dyDescent="0.25">
      <c r="A4020" t="s">
        <v>119</v>
      </c>
      <c r="B4020" t="s">
        <v>2609</v>
      </c>
      <c r="C4020">
        <v>3</v>
      </c>
      <c r="D4020" t="s">
        <v>2610</v>
      </c>
    </row>
    <row r="4021" spans="1:4" x14ac:dyDescent="0.25">
      <c r="A4021" t="s">
        <v>119</v>
      </c>
      <c r="B4021" t="s">
        <v>2611</v>
      </c>
      <c r="C4021">
        <v>4</v>
      </c>
      <c r="D4021" t="s">
        <v>2610</v>
      </c>
    </row>
    <row r="4022" spans="1:4" x14ac:dyDescent="0.25">
      <c r="A4022" t="s">
        <v>119</v>
      </c>
      <c r="B4022" t="s">
        <v>2612</v>
      </c>
      <c r="C4022">
        <v>5</v>
      </c>
      <c r="D4022" t="s">
        <v>2610</v>
      </c>
    </row>
    <row r="4023" spans="1:4" x14ac:dyDescent="0.25">
      <c r="A4023" t="s">
        <v>119</v>
      </c>
      <c r="B4023" t="s">
        <v>2629</v>
      </c>
      <c r="C4023">
        <v>6</v>
      </c>
      <c r="D4023" t="s">
        <v>2610</v>
      </c>
    </row>
    <row r="4024" spans="1:4" x14ac:dyDescent="0.25">
      <c r="A4024" t="s">
        <v>119</v>
      </c>
      <c r="B4024" t="s">
        <v>2669</v>
      </c>
      <c r="C4024">
        <v>7</v>
      </c>
      <c r="D4024" t="s">
        <v>2610</v>
      </c>
    </row>
    <row r="4025" spans="1:4" x14ac:dyDescent="0.25">
      <c r="A4025" t="s">
        <v>121</v>
      </c>
      <c r="B4025" t="s">
        <v>2593</v>
      </c>
      <c r="C4025">
        <v>11</v>
      </c>
      <c r="D4025" t="s">
        <v>2594</v>
      </c>
    </row>
    <row r="4026" spans="1:4" x14ac:dyDescent="0.25">
      <c r="A4026" t="s">
        <v>121</v>
      </c>
      <c r="B4026" t="s">
        <v>2595</v>
      </c>
      <c r="C4026">
        <v>27</v>
      </c>
      <c r="D4026" t="s">
        <v>2594</v>
      </c>
    </row>
    <row r="4027" spans="1:4" x14ac:dyDescent="0.25">
      <c r="A4027" t="s">
        <v>121</v>
      </c>
      <c r="B4027" t="s">
        <v>515</v>
      </c>
      <c r="C4027">
        <v>11</v>
      </c>
      <c r="D4027" t="s">
        <v>2594</v>
      </c>
    </row>
    <row r="4028" spans="1:4" x14ac:dyDescent="0.25">
      <c r="A4028" t="s">
        <v>121</v>
      </c>
      <c r="B4028" t="s">
        <v>517</v>
      </c>
      <c r="C4028">
        <v>12</v>
      </c>
      <c r="D4028" t="s">
        <v>2594</v>
      </c>
    </row>
    <row r="4029" spans="1:4" x14ac:dyDescent="0.25">
      <c r="A4029" t="s">
        <v>121</v>
      </c>
      <c r="B4029" t="s">
        <v>519</v>
      </c>
      <c r="C4029">
        <v>13</v>
      </c>
      <c r="D4029" t="s">
        <v>2594</v>
      </c>
    </row>
    <row r="4030" spans="1:4" x14ac:dyDescent="0.25">
      <c r="A4030" t="s">
        <v>121</v>
      </c>
      <c r="B4030" t="s">
        <v>521</v>
      </c>
      <c r="C4030">
        <v>14</v>
      </c>
      <c r="D4030" t="s">
        <v>2594</v>
      </c>
    </row>
    <row r="4031" spans="1:4" x14ac:dyDescent="0.25">
      <c r="A4031" t="s">
        <v>121</v>
      </c>
      <c r="B4031" t="s">
        <v>523</v>
      </c>
      <c r="C4031">
        <v>15</v>
      </c>
      <c r="D4031" t="s">
        <v>2594</v>
      </c>
    </row>
    <row r="4032" spans="1:4" x14ac:dyDescent="0.25">
      <c r="A4032" t="s">
        <v>121</v>
      </c>
      <c r="B4032" t="s">
        <v>525</v>
      </c>
      <c r="C4032">
        <v>16</v>
      </c>
      <c r="D4032" t="s">
        <v>2594</v>
      </c>
    </row>
    <row r="4033" spans="1:4" x14ac:dyDescent="0.25">
      <c r="A4033" t="s">
        <v>121</v>
      </c>
      <c r="B4033" t="s">
        <v>527</v>
      </c>
      <c r="C4033">
        <v>17</v>
      </c>
      <c r="D4033" t="s">
        <v>2594</v>
      </c>
    </row>
    <row r="4034" spans="1:4" x14ac:dyDescent="0.25">
      <c r="A4034" t="s">
        <v>121</v>
      </c>
      <c r="B4034" t="s">
        <v>529</v>
      </c>
      <c r="C4034">
        <v>18</v>
      </c>
      <c r="D4034" t="s">
        <v>2594</v>
      </c>
    </row>
    <row r="4035" spans="1:4" x14ac:dyDescent="0.25">
      <c r="A4035" t="s">
        <v>121</v>
      </c>
      <c r="B4035" t="s">
        <v>531</v>
      </c>
      <c r="C4035">
        <v>19</v>
      </c>
      <c r="D4035" t="s">
        <v>2594</v>
      </c>
    </row>
    <row r="4036" spans="1:4" x14ac:dyDescent="0.25">
      <c r="A4036" t="s">
        <v>121</v>
      </c>
      <c r="B4036" t="s">
        <v>533</v>
      </c>
      <c r="C4036">
        <v>20</v>
      </c>
      <c r="D4036" t="s">
        <v>2594</v>
      </c>
    </row>
    <row r="4037" spans="1:4" x14ac:dyDescent="0.25">
      <c r="A4037" t="s">
        <v>121</v>
      </c>
      <c r="B4037" t="s">
        <v>535</v>
      </c>
      <c r="C4037">
        <v>21</v>
      </c>
      <c r="D4037" t="s">
        <v>2594</v>
      </c>
    </row>
    <row r="4038" spans="1:4" x14ac:dyDescent="0.25">
      <c r="A4038" t="s">
        <v>121</v>
      </c>
      <c r="B4038" t="s">
        <v>537</v>
      </c>
      <c r="C4038">
        <v>22</v>
      </c>
      <c r="D4038" t="s">
        <v>2594</v>
      </c>
    </row>
    <row r="4039" spans="1:4" x14ac:dyDescent="0.25">
      <c r="A4039" t="s">
        <v>121</v>
      </c>
      <c r="B4039" t="s">
        <v>539</v>
      </c>
      <c r="C4039">
        <v>23</v>
      </c>
      <c r="D4039" t="s">
        <v>2594</v>
      </c>
    </row>
    <row r="4040" spans="1:4" x14ac:dyDescent="0.25">
      <c r="A4040" t="s">
        <v>121</v>
      </c>
      <c r="B4040" t="s">
        <v>541</v>
      </c>
      <c r="C4040">
        <v>24</v>
      </c>
      <c r="D4040" t="s">
        <v>2594</v>
      </c>
    </row>
    <row r="4041" spans="1:4" x14ac:dyDescent="0.25">
      <c r="A4041" t="s">
        <v>121</v>
      </c>
      <c r="B4041" t="s">
        <v>543</v>
      </c>
      <c r="C4041">
        <v>25</v>
      </c>
      <c r="D4041" t="s">
        <v>2594</v>
      </c>
    </row>
    <row r="4042" spans="1:4" x14ac:dyDescent="0.25">
      <c r="A4042" t="s">
        <v>121</v>
      </c>
      <c r="B4042" t="s">
        <v>545</v>
      </c>
      <c r="C4042">
        <v>26</v>
      </c>
      <c r="D4042" t="s">
        <v>2594</v>
      </c>
    </row>
    <row r="4043" spans="1:4" x14ac:dyDescent="0.25">
      <c r="A4043" t="s">
        <v>121</v>
      </c>
      <c r="B4043" t="s">
        <v>547</v>
      </c>
      <c r="C4043">
        <v>27</v>
      </c>
      <c r="D4043" t="s">
        <v>2594</v>
      </c>
    </row>
    <row r="4044" spans="1:4" x14ac:dyDescent="0.25">
      <c r="A4044" t="s">
        <v>121</v>
      </c>
      <c r="B4044" t="s">
        <v>2593</v>
      </c>
      <c r="C4044">
        <v>3</v>
      </c>
      <c r="D4044" t="s">
        <v>2596</v>
      </c>
    </row>
    <row r="4045" spans="1:4" x14ac:dyDescent="0.25">
      <c r="A4045" t="s">
        <v>121</v>
      </c>
      <c r="B4045" t="s">
        <v>2595</v>
      </c>
      <c r="C4045">
        <v>3</v>
      </c>
      <c r="D4045" t="s">
        <v>2596</v>
      </c>
    </row>
    <row r="4046" spans="1:4" x14ac:dyDescent="0.25">
      <c r="A4046" t="s">
        <v>121</v>
      </c>
      <c r="B4046" t="s">
        <v>1308</v>
      </c>
      <c r="C4046">
        <v>3</v>
      </c>
      <c r="D4046" t="s">
        <v>2596</v>
      </c>
    </row>
    <row r="4047" spans="1:4" x14ac:dyDescent="0.25">
      <c r="A4047" t="s">
        <v>121</v>
      </c>
      <c r="B4047" t="s">
        <v>2609</v>
      </c>
      <c r="C4047">
        <v>3</v>
      </c>
      <c r="D4047" t="s">
        <v>2610</v>
      </c>
    </row>
    <row r="4048" spans="1:4" x14ac:dyDescent="0.25">
      <c r="A4048" t="s">
        <v>121</v>
      </c>
      <c r="B4048" t="s">
        <v>2611</v>
      </c>
      <c r="C4048">
        <v>4</v>
      </c>
      <c r="D4048" t="s">
        <v>2610</v>
      </c>
    </row>
    <row r="4049" spans="1:4" x14ac:dyDescent="0.25">
      <c r="A4049" t="s">
        <v>121</v>
      </c>
      <c r="B4049" t="s">
        <v>2612</v>
      </c>
      <c r="C4049">
        <v>5</v>
      </c>
      <c r="D4049" t="s">
        <v>2610</v>
      </c>
    </row>
    <row r="4050" spans="1:4" x14ac:dyDescent="0.25">
      <c r="A4050" t="s">
        <v>121</v>
      </c>
      <c r="B4050" t="s">
        <v>2629</v>
      </c>
      <c r="C4050">
        <v>6</v>
      </c>
      <c r="D4050" t="s">
        <v>2610</v>
      </c>
    </row>
    <row r="4051" spans="1:4" x14ac:dyDescent="0.25">
      <c r="A4051" t="s">
        <v>121</v>
      </c>
      <c r="B4051" t="s">
        <v>2669</v>
      </c>
      <c r="C4051">
        <v>7</v>
      </c>
      <c r="D4051" t="s">
        <v>2610</v>
      </c>
    </row>
    <row r="4052" spans="1:4" x14ac:dyDescent="0.25">
      <c r="A4052" t="s">
        <v>123</v>
      </c>
      <c r="B4052" t="s">
        <v>2593</v>
      </c>
      <c r="C4052">
        <v>11</v>
      </c>
      <c r="D4052" t="s">
        <v>2594</v>
      </c>
    </row>
    <row r="4053" spans="1:4" x14ac:dyDescent="0.25">
      <c r="A4053" t="s">
        <v>123</v>
      </c>
      <c r="B4053" t="s">
        <v>2595</v>
      </c>
      <c r="C4053">
        <v>26</v>
      </c>
      <c r="D4053" t="s">
        <v>2594</v>
      </c>
    </row>
    <row r="4054" spans="1:4" x14ac:dyDescent="0.25">
      <c r="A4054" t="s">
        <v>123</v>
      </c>
      <c r="B4054" t="s">
        <v>515</v>
      </c>
      <c r="C4054">
        <v>11</v>
      </c>
      <c r="D4054" t="s">
        <v>2594</v>
      </c>
    </row>
    <row r="4055" spans="1:4" x14ac:dyDescent="0.25">
      <c r="A4055" t="s">
        <v>123</v>
      </c>
      <c r="B4055" t="s">
        <v>517</v>
      </c>
      <c r="C4055">
        <v>12</v>
      </c>
      <c r="D4055" t="s">
        <v>2594</v>
      </c>
    </row>
    <row r="4056" spans="1:4" x14ac:dyDescent="0.25">
      <c r="A4056" t="s">
        <v>123</v>
      </c>
      <c r="B4056" t="s">
        <v>519</v>
      </c>
      <c r="C4056">
        <v>13</v>
      </c>
      <c r="D4056" t="s">
        <v>2594</v>
      </c>
    </row>
    <row r="4057" spans="1:4" x14ac:dyDescent="0.25">
      <c r="A4057" t="s">
        <v>123</v>
      </c>
      <c r="B4057" t="s">
        <v>521</v>
      </c>
      <c r="C4057">
        <v>14</v>
      </c>
      <c r="D4057" t="s">
        <v>2594</v>
      </c>
    </row>
    <row r="4058" spans="1:4" x14ac:dyDescent="0.25">
      <c r="A4058" t="s">
        <v>123</v>
      </c>
      <c r="B4058" t="s">
        <v>523</v>
      </c>
      <c r="C4058">
        <v>15</v>
      </c>
      <c r="D4058" t="s">
        <v>2594</v>
      </c>
    </row>
    <row r="4059" spans="1:4" x14ac:dyDescent="0.25">
      <c r="A4059" t="s">
        <v>123</v>
      </c>
      <c r="B4059" t="s">
        <v>525</v>
      </c>
      <c r="C4059">
        <v>16</v>
      </c>
      <c r="D4059" t="s">
        <v>2594</v>
      </c>
    </row>
    <row r="4060" spans="1:4" x14ac:dyDescent="0.25">
      <c r="A4060" t="s">
        <v>123</v>
      </c>
      <c r="B4060" t="s">
        <v>527</v>
      </c>
      <c r="C4060">
        <v>17</v>
      </c>
      <c r="D4060" t="s">
        <v>2594</v>
      </c>
    </row>
    <row r="4061" spans="1:4" x14ac:dyDescent="0.25">
      <c r="A4061" t="s">
        <v>123</v>
      </c>
      <c r="B4061" t="s">
        <v>529</v>
      </c>
      <c r="C4061">
        <v>18</v>
      </c>
      <c r="D4061" t="s">
        <v>2594</v>
      </c>
    </row>
    <row r="4062" spans="1:4" x14ac:dyDescent="0.25">
      <c r="A4062" t="s">
        <v>123</v>
      </c>
      <c r="B4062" t="s">
        <v>531</v>
      </c>
      <c r="C4062">
        <v>19</v>
      </c>
      <c r="D4062" t="s">
        <v>2594</v>
      </c>
    </row>
    <row r="4063" spans="1:4" x14ac:dyDescent="0.25">
      <c r="A4063" t="s">
        <v>123</v>
      </c>
      <c r="B4063" t="s">
        <v>533</v>
      </c>
      <c r="C4063">
        <v>20</v>
      </c>
      <c r="D4063" t="s">
        <v>2594</v>
      </c>
    </row>
    <row r="4064" spans="1:4" x14ac:dyDescent="0.25">
      <c r="A4064" t="s">
        <v>123</v>
      </c>
      <c r="B4064" t="s">
        <v>535</v>
      </c>
      <c r="C4064">
        <v>21</v>
      </c>
      <c r="D4064" t="s">
        <v>2594</v>
      </c>
    </row>
    <row r="4065" spans="1:4" x14ac:dyDescent="0.25">
      <c r="A4065" t="s">
        <v>123</v>
      </c>
      <c r="B4065" t="s">
        <v>537</v>
      </c>
      <c r="C4065">
        <v>22</v>
      </c>
      <c r="D4065" t="s">
        <v>2594</v>
      </c>
    </row>
    <row r="4066" spans="1:4" x14ac:dyDescent="0.25">
      <c r="A4066" t="s">
        <v>123</v>
      </c>
      <c r="B4066" t="s">
        <v>539</v>
      </c>
      <c r="C4066">
        <v>23</v>
      </c>
      <c r="D4066" t="s">
        <v>2594</v>
      </c>
    </row>
    <row r="4067" spans="1:4" x14ac:dyDescent="0.25">
      <c r="A4067" t="s">
        <v>123</v>
      </c>
      <c r="B4067" t="s">
        <v>541</v>
      </c>
      <c r="C4067">
        <v>24</v>
      </c>
      <c r="D4067" t="s">
        <v>2594</v>
      </c>
    </row>
    <row r="4068" spans="1:4" x14ac:dyDescent="0.25">
      <c r="A4068" t="s">
        <v>123</v>
      </c>
      <c r="B4068" t="s">
        <v>543</v>
      </c>
      <c r="C4068">
        <v>25</v>
      </c>
      <c r="D4068" t="s">
        <v>2594</v>
      </c>
    </row>
    <row r="4069" spans="1:4" x14ac:dyDescent="0.25">
      <c r="A4069" t="s">
        <v>123</v>
      </c>
      <c r="B4069" t="s">
        <v>545</v>
      </c>
      <c r="C4069">
        <v>26</v>
      </c>
      <c r="D4069" t="s">
        <v>2594</v>
      </c>
    </row>
    <row r="4070" spans="1:4" x14ac:dyDescent="0.25">
      <c r="A4070" t="s">
        <v>123</v>
      </c>
      <c r="B4070" t="s">
        <v>2593</v>
      </c>
      <c r="C4070">
        <v>3</v>
      </c>
      <c r="D4070" t="s">
        <v>2596</v>
      </c>
    </row>
    <row r="4071" spans="1:4" x14ac:dyDescent="0.25">
      <c r="A4071" t="s">
        <v>123</v>
      </c>
      <c r="B4071" t="s">
        <v>2595</v>
      </c>
      <c r="C4071">
        <v>18</v>
      </c>
      <c r="D4071" t="s">
        <v>2596</v>
      </c>
    </row>
    <row r="4072" spans="1:4" x14ac:dyDescent="0.25">
      <c r="A4072" t="s">
        <v>123</v>
      </c>
      <c r="B4072" t="s">
        <v>1309</v>
      </c>
      <c r="C4072">
        <v>3</v>
      </c>
      <c r="D4072" t="s">
        <v>2596</v>
      </c>
    </row>
    <row r="4073" spans="1:4" x14ac:dyDescent="0.25">
      <c r="A4073" t="s">
        <v>123</v>
      </c>
      <c r="B4073" t="s">
        <v>1310</v>
      </c>
      <c r="C4073">
        <v>4</v>
      </c>
      <c r="D4073" t="s">
        <v>2596</v>
      </c>
    </row>
    <row r="4074" spans="1:4" x14ac:dyDescent="0.25">
      <c r="A4074" t="s">
        <v>123</v>
      </c>
      <c r="B4074" t="s">
        <v>1311</v>
      </c>
      <c r="C4074">
        <v>5</v>
      </c>
      <c r="D4074" t="s">
        <v>2596</v>
      </c>
    </row>
    <row r="4075" spans="1:4" x14ac:dyDescent="0.25">
      <c r="A4075" t="s">
        <v>123</v>
      </c>
      <c r="B4075" t="s">
        <v>1312</v>
      </c>
      <c r="C4075">
        <v>6</v>
      </c>
      <c r="D4075" t="s">
        <v>2596</v>
      </c>
    </row>
    <row r="4076" spans="1:4" x14ac:dyDescent="0.25">
      <c r="A4076" t="s">
        <v>123</v>
      </c>
      <c r="B4076" t="s">
        <v>1313</v>
      </c>
      <c r="C4076">
        <v>7</v>
      </c>
      <c r="D4076" t="s">
        <v>2596</v>
      </c>
    </row>
    <row r="4077" spans="1:4" x14ac:dyDescent="0.25">
      <c r="A4077" t="s">
        <v>123</v>
      </c>
      <c r="B4077" t="s">
        <v>1314</v>
      </c>
      <c r="C4077">
        <v>8</v>
      </c>
      <c r="D4077" t="s">
        <v>2596</v>
      </c>
    </row>
    <row r="4078" spans="1:4" x14ac:dyDescent="0.25">
      <c r="A4078" t="s">
        <v>123</v>
      </c>
      <c r="B4078" t="s">
        <v>1315</v>
      </c>
      <c r="C4078">
        <v>9</v>
      </c>
      <c r="D4078" t="s">
        <v>2596</v>
      </c>
    </row>
    <row r="4079" spans="1:4" x14ac:dyDescent="0.25">
      <c r="A4079" t="s">
        <v>123</v>
      </c>
      <c r="B4079" t="s">
        <v>1316</v>
      </c>
      <c r="C4079">
        <v>10</v>
      </c>
      <c r="D4079" t="s">
        <v>2596</v>
      </c>
    </row>
    <row r="4080" spans="1:4" x14ac:dyDescent="0.25">
      <c r="A4080" t="s">
        <v>123</v>
      </c>
      <c r="B4080" t="s">
        <v>1317</v>
      </c>
      <c r="C4080">
        <v>11</v>
      </c>
      <c r="D4080" t="s">
        <v>2596</v>
      </c>
    </row>
    <row r="4081" spans="1:4" x14ac:dyDescent="0.25">
      <c r="A4081" t="s">
        <v>123</v>
      </c>
      <c r="B4081" t="s">
        <v>1318</v>
      </c>
      <c r="C4081">
        <v>12</v>
      </c>
      <c r="D4081" t="s">
        <v>2596</v>
      </c>
    </row>
    <row r="4082" spans="1:4" x14ac:dyDescent="0.25">
      <c r="A4082" t="s">
        <v>123</v>
      </c>
      <c r="B4082" t="s">
        <v>1319</v>
      </c>
      <c r="C4082">
        <v>13</v>
      </c>
      <c r="D4082" t="s">
        <v>2596</v>
      </c>
    </row>
    <row r="4083" spans="1:4" x14ac:dyDescent="0.25">
      <c r="A4083" t="s">
        <v>123</v>
      </c>
      <c r="B4083" t="s">
        <v>1320</v>
      </c>
      <c r="C4083">
        <v>14</v>
      </c>
      <c r="D4083" t="s">
        <v>2596</v>
      </c>
    </row>
    <row r="4084" spans="1:4" x14ac:dyDescent="0.25">
      <c r="A4084" t="s">
        <v>123</v>
      </c>
      <c r="B4084" t="s">
        <v>1321</v>
      </c>
      <c r="C4084">
        <v>15</v>
      </c>
      <c r="D4084" t="s">
        <v>2596</v>
      </c>
    </row>
    <row r="4085" spans="1:4" x14ac:dyDescent="0.25">
      <c r="A4085" t="s">
        <v>123</v>
      </c>
      <c r="B4085" t="s">
        <v>1322</v>
      </c>
      <c r="C4085">
        <v>16</v>
      </c>
      <c r="D4085" t="s">
        <v>2596</v>
      </c>
    </row>
    <row r="4086" spans="1:4" x14ac:dyDescent="0.25">
      <c r="A4086" t="s">
        <v>123</v>
      </c>
      <c r="B4086" t="s">
        <v>1323</v>
      </c>
      <c r="C4086">
        <v>17</v>
      </c>
      <c r="D4086" t="s">
        <v>2596</v>
      </c>
    </row>
    <row r="4087" spans="1:4" x14ac:dyDescent="0.25">
      <c r="A4087" t="s">
        <v>123</v>
      </c>
      <c r="B4087" t="s">
        <v>1324</v>
      </c>
      <c r="C4087">
        <v>18</v>
      </c>
      <c r="D4087" t="s">
        <v>2596</v>
      </c>
    </row>
    <row r="4088" spans="1:4" x14ac:dyDescent="0.25">
      <c r="A4088" t="s">
        <v>123</v>
      </c>
      <c r="B4088" t="s">
        <v>2609</v>
      </c>
      <c r="C4088">
        <v>3</v>
      </c>
      <c r="D4088" t="s">
        <v>2610</v>
      </c>
    </row>
    <row r="4089" spans="1:4" x14ac:dyDescent="0.25">
      <c r="A4089" t="s">
        <v>123</v>
      </c>
      <c r="B4089" t="s">
        <v>2611</v>
      </c>
      <c r="C4089">
        <v>4</v>
      </c>
      <c r="D4089" t="s">
        <v>2610</v>
      </c>
    </row>
    <row r="4090" spans="1:4" x14ac:dyDescent="0.25">
      <c r="A4090" t="s">
        <v>123</v>
      </c>
      <c r="B4090" t="s">
        <v>2612</v>
      </c>
      <c r="C4090">
        <v>5</v>
      </c>
      <c r="D4090" t="s">
        <v>2610</v>
      </c>
    </row>
    <row r="4091" spans="1:4" x14ac:dyDescent="0.25">
      <c r="A4091" t="s">
        <v>123</v>
      </c>
      <c r="B4091" t="s">
        <v>2629</v>
      </c>
      <c r="C4091">
        <v>6</v>
      </c>
      <c r="D4091" t="s">
        <v>2610</v>
      </c>
    </row>
    <row r="4092" spans="1:4" x14ac:dyDescent="0.25">
      <c r="A4092" t="s">
        <v>123</v>
      </c>
      <c r="B4092" t="s">
        <v>2669</v>
      </c>
      <c r="C4092">
        <v>7</v>
      </c>
      <c r="D4092" t="s">
        <v>2610</v>
      </c>
    </row>
    <row r="4093" spans="1:4" x14ac:dyDescent="0.25">
      <c r="A4093" t="s">
        <v>125</v>
      </c>
      <c r="B4093" t="s">
        <v>2593</v>
      </c>
      <c r="C4093">
        <v>11</v>
      </c>
      <c r="D4093" t="s">
        <v>2594</v>
      </c>
    </row>
    <row r="4094" spans="1:4" x14ac:dyDescent="0.25">
      <c r="A4094" t="s">
        <v>125</v>
      </c>
      <c r="B4094" t="s">
        <v>2595</v>
      </c>
      <c r="C4094">
        <v>27</v>
      </c>
      <c r="D4094" t="s">
        <v>2594</v>
      </c>
    </row>
    <row r="4095" spans="1:4" x14ac:dyDescent="0.25">
      <c r="A4095" t="s">
        <v>125</v>
      </c>
      <c r="B4095" t="s">
        <v>515</v>
      </c>
      <c r="C4095">
        <v>11</v>
      </c>
      <c r="D4095" t="s">
        <v>2594</v>
      </c>
    </row>
    <row r="4096" spans="1:4" x14ac:dyDescent="0.25">
      <c r="A4096" t="s">
        <v>125</v>
      </c>
      <c r="B4096" t="s">
        <v>517</v>
      </c>
      <c r="C4096">
        <v>12</v>
      </c>
      <c r="D4096" t="s">
        <v>2594</v>
      </c>
    </row>
    <row r="4097" spans="1:4" x14ac:dyDescent="0.25">
      <c r="A4097" t="s">
        <v>125</v>
      </c>
      <c r="B4097" t="s">
        <v>519</v>
      </c>
      <c r="C4097">
        <v>13</v>
      </c>
      <c r="D4097" t="s">
        <v>2594</v>
      </c>
    </row>
    <row r="4098" spans="1:4" x14ac:dyDescent="0.25">
      <c r="A4098" t="s">
        <v>125</v>
      </c>
      <c r="B4098" t="s">
        <v>521</v>
      </c>
      <c r="C4098">
        <v>14</v>
      </c>
      <c r="D4098" t="s">
        <v>2594</v>
      </c>
    </row>
    <row r="4099" spans="1:4" x14ac:dyDescent="0.25">
      <c r="A4099" t="s">
        <v>125</v>
      </c>
      <c r="B4099" t="s">
        <v>523</v>
      </c>
      <c r="C4099">
        <v>15</v>
      </c>
      <c r="D4099" t="s">
        <v>2594</v>
      </c>
    </row>
    <row r="4100" spans="1:4" x14ac:dyDescent="0.25">
      <c r="A4100" t="s">
        <v>125</v>
      </c>
      <c r="B4100" t="s">
        <v>525</v>
      </c>
      <c r="C4100">
        <v>16</v>
      </c>
      <c r="D4100" t="s">
        <v>2594</v>
      </c>
    </row>
    <row r="4101" spans="1:4" x14ac:dyDescent="0.25">
      <c r="A4101" t="s">
        <v>125</v>
      </c>
      <c r="B4101" t="s">
        <v>527</v>
      </c>
      <c r="C4101">
        <v>17</v>
      </c>
      <c r="D4101" t="s">
        <v>2594</v>
      </c>
    </row>
    <row r="4102" spans="1:4" x14ac:dyDescent="0.25">
      <c r="A4102" t="s">
        <v>125</v>
      </c>
      <c r="B4102" t="s">
        <v>529</v>
      </c>
      <c r="C4102">
        <v>18</v>
      </c>
      <c r="D4102" t="s">
        <v>2594</v>
      </c>
    </row>
    <row r="4103" spans="1:4" x14ac:dyDescent="0.25">
      <c r="A4103" t="s">
        <v>125</v>
      </c>
      <c r="B4103" t="s">
        <v>531</v>
      </c>
      <c r="C4103">
        <v>19</v>
      </c>
      <c r="D4103" t="s">
        <v>2594</v>
      </c>
    </row>
    <row r="4104" spans="1:4" x14ac:dyDescent="0.25">
      <c r="A4104" t="s">
        <v>125</v>
      </c>
      <c r="B4104" t="s">
        <v>533</v>
      </c>
      <c r="C4104">
        <v>20</v>
      </c>
      <c r="D4104" t="s">
        <v>2594</v>
      </c>
    </row>
    <row r="4105" spans="1:4" x14ac:dyDescent="0.25">
      <c r="A4105" t="s">
        <v>125</v>
      </c>
      <c r="B4105" t="s">
        <v>535</v>
      </c>
      <c r="C4105">
        <v>21</v>
      </c>
      <c r="D4105" t="s">
        <v>2594</v>
      </c>
    </row>
    <row r="4106" spans="1:4" x14ac:dyDescent="0.25">
      <c r="A4106" t="s">
        <v>125</v>
      </c>
      <c r="B4106" t="s">
        <v>537</v>
      </c>
      <c r="C4106">
        <v>22</v>
      </c>
      <c r="D4106" t="s">
        <v>2594</v>
      </c>
    </row>
    <row r="4107" spans="1:4" x14ac:dyDescent="0.25">
      <c r="A4107" t="s">
        <v>125</v>
      </c>
      <c r="B4107" t="s">
        <v>539</v>
      </c>
      <c r="C4107">
        <v>23</v>
      </c>
      <c r="D4107" t="s">
        <v>2594</v>
      </c>
    </row>
    <row r="4108" spans="1:4" x14ac:dyDescent="0.25">
      <c r="A4108" t="s">
        <v>125</v>
      </c>
      <c r="B4108" t="s">
        <v>541</v>
      </c>
      <c r="C4108">
        <v>24</v>
      </c>
      <c r="D4108" t="s">
        <v>2594</v>
      </c>
    </row>
    <row r="4109" spans="1:4" x14ac:dyDescent="0.25">
      <c r="A4109" t="s">
        <v>125</v>
      </c>
      <c r="B4109" t="s">
        <v>543</v>
      </c>
      <c r="C4109">
        <v>25</v>
      </c>
      <c r="D4109" t="s">
        <v>2594</v>
      </c>
    </row>
    <row r="4110" spans="1:4" x14ac:dyDescent="0.25">
      <c r="A4110" t="s">
        <v>125</v>
      </c>
      <c r="B4110" t="s">
        <v>545</v>
      </c>
      <c r="C4110">
        <v>26</v>
      </c>
      <c r="D4110" t="s">
        <v>2594</v>
      </c>
    </row>
    <row r="4111" spans="1:4" x14ac:dyDescent="0.25">
      <c r="A4111" t="s">
        <v>125</v>
      </c>
      <c r="B4111" t="s">
        <v>547</v>
      </c>
      <c r="C4111">
        <v>27</v>
      </c>
      <c r="D4111" t="s">
        <v>2594</v>
      </c>
    </row>
    <row r="4112" spans="1:4" x14ac:dyDescent="0.25">
      <c r="A4112" t="s">
        <v>125</v>
      </c>
      <c r="B4112" t="s">
        <v>2593</v>
      </c>
      <c r="C4112">
        <v>3</v>
      </c>
      <c r="D4112" t="s">
        <v>2596</v>
      </c>
    </row>
    <row r="4113" spans="1:4" x14ac:dyDescent="0.25">
      <c r="A4113" t="s">
        <v>125</v>
      </c>
      <c r="B4113" t="s">
        <v>2595</v>
      </c>
      <c r="C4113">
        <v>3</v>
      </c>
      <c r="D4113" t="s">
        <v>2596</v>
      </c>
    </row>
    <row r="4114" spans="1:4" x14ac:dyDescent="0.25">
      <c r="A4114" t="s">
        <v>125</v>
      </c>
      <c r="B4114" t="s">
        <v>1325</v>
      </c>
      <c r="C4114">
        <v>3</v>
      </c>
      <c r="D4114" t="s">
        <v>2596</v>
      </c>
    </row>
    <row r="4115" spans="1:4" x14ac:dyDescent="0.25">
      <c r="A4115" t="s">
        <v>125</v>
      </c>
      <c r="B4115" t="s">
        <v>2609</v>
      </c>
      <c r="C4115">
        <v>3</v>
      </c>
      <c r="D4115" t="s">
        <v>2610</v>
      </c>
    </row>
    <row r="4116" spans="1:4" x14ac:dyDescent="0.25">
      <c r="A4116" t="s">
        <v>125</v>
      </c>
      <c r="B4116" t="s">
        <v>2611</v>
      </c>
      <c r="C4116">
        <v>4</v>
      </c>
      <c r="D4116" t="s">
        <v>2610</v>
      </c>
    </row>
    <row r="4117" spans="1:4" x14ac:dyDescent="0.25">
      <c r="A4117" t="s">
        <v>125</v>
      </c>
      <c r="B4117" t="s">
        <v>2612</v>
      </c>
      <c r="C4117">
        <v>5</v>
      </c>
      <c r="D4117" t="s">
        <v>2610</v>
      </c>
    </row>
    <row r="4118" spans="1:4" x14ac:dyDescent="0.25">
      <c r="A4118" t="s">
        <v>125</v>
      </c>
      <c r="B4118" t="s">
        <v>2629</v>
      </c>
      <c r="C4118">
        <v>6</v>
      </c>
      <c r="D4118" t="s">
        <v>2610</v>
      </c>
    </row>
    <row r="4119" spans="1:4" x14ac:dyDescent="0.25">
      <c r="A4119" t="s">
        <v>125</v>
      </c>
      <c r="B4119" t="s">
        <v>2669</v>
      </c>
      <c r="C4119">
        <v>7</v>
      </c>
      <c r="D4119" t="s">
        <v>2610</v>
      </c>
    </row>
    <row r="4120" spans="1:4" x14ac:dyDescent="0.25">
      <c r="A4120" t="s">
        <v>127</v>
      </c>
      <c r="B4120" t="s">
        <v>2593</v>
      </c>
      <c r="C4120">
        <v>9</v>
      </c>
      <c r="D4120" t="s">
        <v>2594</v>
      </c>
    </row>
    <row r="4121" spans="1:4" x14ac:dyDescent="0.25">
      <c r="A4121" t="s">
        <v>127</v>
      </c>
      <c r="B4121" t="s">
        <v>2595</v>
      </c>
      <c r="C4121">
        <v>11</v>
      </c>
      <c r="D4121" t="s">
        <v>2594</v>
      </c>
    </row>
    <row r="4122" spans="1:4" x14ac:dyDescent="0.25">
      <c r="A4122" t="s">
        <v>127</v>
      </c>
      <c r="B4122" t="s">
        <v>665</v>
      </c>
      <c r="C4122">
        <v>9</v>
      </c>
      <c r="D4122" t="s">
        <v>2594</v>
      </c>
    </row>
    <row r="4123" spans="1:4" x14ac:dyDescent="0.25">
      <c r="A4123" t="s">
        <v>127</v>
      </c>
      <c r="B4123" t="s">
        <v>666</v>
      </c>
      <c r="C4123">
        <v>10</v>
      </c>
      <c r="D4123" t="s">
        <v>2594</v>
      </c>
    </row>
    <row r="4124" spans="1:4" x14ac:dyDescent="0.25">
      <c r="A4124" t="s">
        <v>127</v>
      </c>
      <c r="B4124" t="s">
        <v>667</v>
      </c>
      <c r="C4124">
        <v>11</v>
      </c>
      <c r="D4124" t="s">
        <v>2594</v>
      </c>
    </row>
    <row r="4125" spans="1:4" x14ac:dyDescent="0.25">
      <c r="A4125" t="s">
        <v>127</v>
      </c>
      <c r="B4125" t="s">
        <v>2593</v>
      </c>
      <c r="C4125">
        <v>3</v>
      </c>
      <c r="D4125" t="s">
        <v>2596</v>
      </c>
    </row>
    <row r="4126" spans="1:4" x14ac:dyDescent="0.25">
      <c r="A4126" t="s">
        <v>127</v>
      </c>
      <c r="B4126" t="s">
        <v>2595</v>
      </c>
      <c r="C4126">
        <v>17</v>
      </c>
      <c r="D4126" t="s">
        <v>2596</v>
      </c>
    </row>
    <row r="4127" spans="1:4" x14ac:dyDescent="0.25">
      <c r="A4127" t="s">
        <v>127</v>
      </c>
      <c r="B4127" t="s">
        <v>1326</v>
      </c>
      <c r="C4127">
        <v>3</v>
      </c>
      <c r="D4127" t="s">
        <v>2596</v>
      </c>
    </row>
    <row r="4128" spans="1:4" x14ac:dyDescent="0.25">
      <c r="A4128" t="s">
        <v>127</v>
      </c>
      <c r="B4128" t="s">
        <v>1327</v>
      </c>
      <c r="C4128">
        <v>4</v>
      </c>
      <c r="D4128" t="s">
        <v>2596</v>
      </c>
    </row>
    <row r="4129" spans="1:4" x14ac:dyDescent="0.25">
      <c r="A4129" t="s">
        <v>127</v>
      </c>
      <c r="B4129" t="s">
        <v>1328</v>
      </c>
      <c r="C4129">
        <v>5</v>
      </c>
      <c r="D4129" t="s">
        <v>2596</v>
      </c>
    </row>
    <row r="4130" spans="1:4" x14ac:dyDescent="0.25">
      <c r="A4130" t="s">
        <v>127</v>
      </c>
      <c r="B4130" t="s">
        <v>1329</v>
      </c>
      <c r="C4130">
        <v>6</v>
      </c>
      <c r="D4130" t="s">
        <v>2596</v>
      </c>
    </row>
    <row r="4131" spans="1:4" x14ac:dyDescent="0.25">
      <c r="A4131" t="s">
        <v>127</v>
      </c>
      <c r="B4131" t="s">
        <v>1330</v>
      </c>
      <c r="C4131">
        <v>7</v>
      </c>
      <c r="D4131" t="s">
        <v>2596</v>
      </c>
    </row>
    <row r="4132" spans="1:4" x14ac:dyDescent="0.25">
      <c r="A4132" t="s">
        <v>127</v>
      </c>
      <c r="B4132" t="s">
        <v>1331</v>
      </c>
      <c r="C4132">
        <v>8</v>
      </c>
      <c r="D4132" t="s">
        <v>2596</v>
      </c>
    </row>
    <row r="4133" spans="1:4" x14ac:dyDescent="0.25">
      <c r="A4133" t="s">
        <v>127</v>
      </c>
      <c r="B4133" t="s">
        <v>1332</v>
      </c>
      <c r="C4133">
        <v>9</v>
      </c>
      <c r="D4133" t="s">
        <v>2596</v>
      </c>
    </row>
    <row r="4134" spans="1:4" x14ac:dyDescent="0.25">
      <c r="A4134" t="s">
        <v>127</v>
      </c>
      <c r="B4134" t="s">
        <v>1333</v>
      </c>
      <c r="C4134">
        <v>10</v>
      </c>
      <c r="D4134" t="s">
        <v>2596</v>
      </c>
    </row>
    <row r="4135" spans="1:4" x14ac:dyDescent="0.25">
      <c r="A4135" t="s">
        <v>127</v>
      </c>
      <c r="B4135" t="s">
        <v>1334</v>
      </c>
      <c r="C4135">
        <v>11</v>
      </c>
      <c r="D4135" t="s">
        <v>2596</v>
      </c>
    </row>
    <row r="4136" spans="1:4" x14ac:dyDescent="0.25">
      <c r="A4136" t="s">
        <v>127</v>
      </c>
      <c r="B4136" t="s">
        <v>1335</v>
      </c>
      <c r="C4136">
        <v>12</v>
      </c>
      <c r="D4136" t="s">
        <v>2596</v>
      </c>
    </row>
    <row r="4137" spans="1:4" x14ac:dyDescent="0.25">
      <c r="A4137" t="s">
        <v>127</v>
      </c>
      <c r="B4137" t="s">
        <v>1336</v>
      </c>
      <c r="C4137">
        <v>13</v>
      </c>
      <c r="D4137" t="s">
        <v>2596</v>
      </c>
    </row>
    <row r="4138" spans="1:4" x14ac:dyDescent="0.25">
      <c r="A4138" t="s">
        <v>127</v>
      </c>
      <c r="B4138" t="s">
        <v>1337</v>
      </c>
      <c r="C4138">
        <v>14</v>
      </c>
      <c r="D4138" t="s">
        <v>2596</v>
      </c>
    </row>
    <row r="4139" spans="1:4" x14ac:dyDescent="0.25">
      <c r="A4139" t="s">
        <v>127</v>
      </c>
      <c r="B4139" t="s">
        <v>1338</v>
      </c>
      <c r="C4139">
        <v>15</v>
      </c>
      <c r="D4139" t="s">
        <v>2596</v>
      </c>
    </row>
    <row r="4140" spans="1:4" x14ac:dyDescent="0.25">
      <c r="A4140" t="s">
        <v>127</v>
      </c>
      <c r="B4140" t="s">
        <v>1339</v>
      </c>
      <c r="C4140">
        <v>16</v>
      </c>
      <c r="D4140" t="s">
        <v>2596</v>
      </c>
    </row>
    <row r="4141" spans="1:4" x14ac:dyDescent="0.25">
      <c r="A4141" t="s">
        <v>127</v>
      </c>
      <c r="B4141" t="s">
        <v>1340</v>
      </c>
      <c r="C4141">
        <v>17</v>
      </c>
      <c r="D4141" t="s">
        <v>2596</v>
      </c>
    </row>
    <row r="4142" spans="1:4" x14ac:dyDescent="0.25">
      <c r="A4142" t="s">
        <v>127</v>
      </c>
      <c r="B4142" t="s">
        <v>2609</v>
      </c>
      <c r="C4142">
        <v>3</v>
      </c>
      <c r="D4142" t="s">
        <v>2610</v>
      </c>
    </row>
    <row r="4143" spans="1:4" x14ac:dyDescent="0.25">
      <c r="A4143" t="s">
        <v>127</v>
      </c>
      <c r="B4143" t="s">
        <v>2611</v>
      </c>
      <c r="C4143">
        <v>4</v>
      </c>
      <c r="D4143" t="s">
        <v>2610</v>
      </c>
    </row>
    <row r="4144" spans="1:4" x14ac:dyDescent="0.25">
      <c r="A4144" t="s">
        <v>127</v>
      </c>
      <c r="B4144" t="s">
        <v>2629</v>
      </c>
      <c r="C4144">
        <v>5</v>
      </c>
      <c r="D4144" t="s">
        <v>2610</v>
      </c>
    </row>
    <row r="4145" spans="1:4" x14ac:dyDescent="0.25">
      <c r="A4145" t="s">
        <v>128</v>
      </c>
      <c r="B4145" t="s">
        <v>2593</v>
      </c>
      <c r="C4145">
        <v>9</v>
      </c>
      <c r="D4145" t="s">
        <v>2594</v>
      </c>
    </row>
    <row r="4146" spans="1:4" x14ac:dyDescent="0.25">
      <c r="A4146" t="s">
        <v>128</v>
      </c>
      <c r="B4146" t="s">
        <v>2595</v>
      </c>
      <c r="C4146">
        <v>11</v>
      </c>
      <c r="D4146" t="s">
        <v>2594</v>
      </c>
    </row>
    <row r="4147" spans="1:4" x14ac:dyDescent="0.25">
      <c r="A4147" t="s">
        <v>128</v>
      </c>
      <c r="B4147" t="s">
        <v>669</v>
      </c>
      <c r="C4147">
        <v>9</v>
      </c>
      <c r="D4147" t="s">
        <v>2594</v>
      </c>
    </row>
    <row r="4148" spans="1:4" x14ac:dyDescent="0.25">
      <c r="A4148" t="s">
        <v>128</v>
      </c>
      <c r="B4148" t="s">
        <v>555</v>
      </c>
      <c r="C4148">
        <v>10</v>
      </c>
      <c r="D4148" t="s">
        <v>2594</v>
      </c>
    </row>
    <row r="4149" spans="1:4" x14ac:dyDescent="0.25">
      <c r="A4149" t="s">
        <v>128</v>
      </c>
      <c r="B4149" t="s">
        <v>557</v>
      </c>
      <c r="C4149">
        <v>11</v>
      </c>
      <c r="D4149" t="s">
        <v>2594</v>
      </c>
    </row>
    <row r="4150" spans="1:4" x14ac:dyDescent="0.25">
      <c r="A4150" t="s">
        <v>128</v>
      </c>
      <c r="B4150" t="s">
        <v>2593</v>
      </c>
      <c r="C4150">
        <v>3</v>
      </c>
      <c r="D4150" t="s">
        <v>2596</v>
      </c>
    </row>
    <row r="4151" spans="1:4" x14ac:dyDescent="0.25">
      <c r="A4151" t="s">
        <v>128</v>
      </c>
      <c r="B4151" t="s">
        <v>2595</v>
      </c>
      <c r="C4151">
        <v>17</v>
      </c>
      <c r="D4151" t="s">
        <v>2596</v>
      </c>
    </row>
    <row r="4152" spans="1:4" x14ac:dyDescent="0.25">
      <c r="A4152" t="s">
        <v>128</v>
      </c>
      <c r="B4152" t="s">
        <v>1341</v>
      </c>
      <c r="C4152">
        <v>3</v>
      </c>
      <c r="D4152" t="s">
        <v>2596</v>
      </c>
    </row>
    <row r="4153" spans="1:4" x14ac:dyDescent="0.25">
      <c r="A4153" t="s">
        <v>128</v>
      </c>
      <c r="B4153" t="s">
        <v>1342</v>
      </c>
      <c r="C4153">
        <v>4</v>
      </c>
      <c r="D4153" t="s">
        <v>2596</v>
      </c>
    </row>
    <row r="4154" spans="1:4" x14ac:dyDescent="0.25">
      <c r="A4154" t="s">
        <v>128</v>
      </c>
      <c r="B4154" t="s">
        <v>1343</v>
      </c>
      <c r="C4154">
        <v>5</v>
      </c>
      <c r="D4154" t="s">
        <v>2596</v>
      </c>
    </row>
    <row r="4155" spans="1:4" x14ac:dyDescent="0.25">
      <c r="A4155" t="s">
        <v>128</v>
      </c>
      <c r="B4155" t="s">
        <v>1344</v>
      </c>
      <c r="C4155">
        <v>6</v>
      </c>
      <c r="D4155" t="s">
        <v>2596</v>
      </c>
    </row>
    <row r="4156" spans="1:4" x14ac:dyDescent="0.25">
      <c r="A4156" t="s">
        <v>128</v>
      </c>
      <c r="B4156" t="s">
        <v>1345</v>
      </c>
      <c r="C4156">
        <v>7</v>
      </c>
      <c r="D4156" t="s">
        <v>2596</v>
      </c>
    </row>
    <row r="4157" spans="1:4" x14ac:dyDescent="0.25">
      <c r="A4157" t="s">
        <v>128</v>
      </c>
      <c r="B4157" t="s">
        <v>1346</v>
      </c>
      <c r="C4157">
        <v>8</v>
      </c>
      <c r="D4157" t="s">
        <v>2596</v>
      </c>
    </row>
    <row r="4158" spans="1:4" x14ac:dyDescent="0.25">
      <c r="A4158" t="s">
        <v>128</v>
      </c>
      <c r="B4158" t="s">
        <v>1347</v>
      </c>
      <c r="C4158">
        <v>9</v>
      </c>
      <c r="D4158" t="s">
        <v>2596</v>
      </c>
    </row>
    <row r="4159" spans="1:4" x14ac:dyDescent="0.25">
      <c r="A4159" t="s">
        <v>128</v>
      </c>
      <c r="B4159" t="s">
        <v>1348</v>
      </c>
      <c r="C4159">
        <v>10</v>
      </c>
      <c r="D4159" t="s">
        <v>2596</v>
      </c>
    </row>
    <row r="4160" spans="1:4" x14ac:dyDescent="0.25">
      <c r="A4160" t="s">
        <v>128</v>
      </c>
      <c r="B4160" t="s">
        <v>1349</v>
      </c>
      <c r="C4160">
        <v>11</v>
      </c>
      <c r="D4160" t="s">
        <v>2596</v>
      </c>
    </row>
    <row r="4161" spans="1:4" x14ac:dyDescent="0.25">
      <c r="A4161" t="s">
        <v>128</v>
      </c>
      <c r="B4161" t="s">
        <v>1350</v>
      </c>
      <c r="C4161">
        <v>12</v>
      </c>
      <c r="D4161" t="s">
        <v>2596</v>
      </c>
    </row>
    <row r="4162" spans="1:4" x14ac:dyDescent="0.25">
      <c r="A4162" t="s">
        <v>128</v>
      </c>
      <c r="B4162" t="s">
        <v>1351</v>
      </c>
      <c r="C4162">
        <v>13</v>
      </c>
      <c r="D4162" t="s">
        <v>2596</v>
      </c>
    </row>
    <row r="4163" spans="1:4" x14ac:dyDescent="0.25">
      <c r="A4163" t="s">
        <v>128</v>
      </c>
      <c r="B4163" t="s">
        <v>1352</v>
      </c>
      <c r="C4163">
        <v>14</v>
      </c>
      <c r="D4163" t="s">
        <v>2596</v>
      </c>
    </row>
    <row r="4164" spans="1:4" x14ac:dyDescent="0.25">
      <c r="A4164" t="s">
        <v>128</v>
      </c>
      <c r="B4164" t="s">
        <v>1353</v>
      </c>
      <c r="C4164">
        <v>15</v>
      </c>
      <c r="D4164" t="s">
        <v>2596</v>
      </c>
    </row>
    <row r="4165" spans="1:4" x14ac:dyDescent="0.25">
      <c r="A4165" t="s">
        <v>128</v>
      </c>
      <c r="B4165" t="s">
        <v>1354</v>
      </c>
      <c r="C4165">
        <v>16</v>
      </c>
      <c r="D4165" t="s">
        <v>2596</v>
      </c>
    </row>
    <row r="4166" spans="1:4" x14ac:dyDescent="0.25">
      <c r="A4166" t="s">
        <v>128</v>
      </c>
      <c r="B4166" t="s">
        <v>1355</v>
      </c>
      <c r="C4166">
        <v>17</v>
      </c>
      <c r="D4166" t="s">
        <v>2596</v>
      </c>
    </row>
    <row r="4167" spans="1:4" x14ac:dyDescent="0.25">
      <c r="A4167" t="s">
        <v>128</v>
      </c>
      <c r="B4167" t="s">
        <v>2609</v>
      </c>
      <c r="C4167">
        <v>3</v>
      </c>
      <c r="D4167" t="s">
        <v>2610</v>
      </c>
    </row>
    <row r="4168" spans="1:4" x14ac:dyDescent="0.25">
      <c r="A4168" t="s">
        <v>128</v>
      </c>
      <c r="B4168" t="s">
        <v>2611</v>
      </c>
      <c r="C4168">
        <v>4</v>
      </c>
      <c r="D4168" t="s">
        <v>2610</v>
      </c>
    </row>
    <row r="4169" spans="1:4" x14ac:dyDescent="0.25">
      <c r="A4169" t="s">
        <v>128</v>
      </c>
      <c r="B4169" t="s">
        <v>2629</v>
      </c>
      <c r="C4169">
        <v>5</v>
      </c>
      <c r="D4169" t="s">
        <v>2610</v>
      </c>
    </row>
    <row r="4170" spans="1:4" x14ac:dyDescent="0.25">
      <c r="A4170" t="s">
        <v>129</v>
      </c>
      <c r="B4170" t="s">
        <v>2593</v>
      </c>
      <c r="C4170">
        <v>9</v>
      </c>
      <c r="D4170" t="s">
        <v>2594</v>
      </c>
    </row>
    <row r="4171" spans="1:4" x14ac:dyDescent="0.25">
      <c r="A4171" t="s">
        <v>129</v>
      </c>
      <c r="B4171" t="s">
        <v>2595</v>
      </c>
      <c r="C4171">
        <v>9</v>
      </c>
      <c r="D4171" t="s">
        <v>2594</v>
      </c>
    </row>
    <row r="4172" spans="1:4" x14ac:dyDescent="0.25">
      <c r="A4172" t="s">
        <v>129</v>
      </c>
      <c r="B4172" t="s">
        <v>559</v>
      </c>
      <c r="C4172">
        <v>9</v>
      </c>
      <c r="D4172" t="s">
        <v>2594</v>
      </c>
    </row>
    <row r="4173" spans="1:4" x14ac:dyDescent="0.25">
      <c r="A4173" t="s">
        <v>129</v>
      </c>
      <c r="B4173" t="s">
        <v>2593</v>
      </c>
      <c r="C4173">
        <v>3</v>
      </c>
      <c r="D4173" t="s">
        <v>2596</v>
      </c>
    </row>
    <row r="4174" spans="1:4" x14ac:dyDescent="0.25">
      <c r="A4174" t="s">
        <v>129</v>
      </c>
      <c r="B4174" t="s">
        <v>2595</v>
      </c>
      <c r="C4174">
        <v>3</v>
      </c>
      <c r="D4174" t="s">
        <v>2596</v>
      </c>
    </row>
    <row r="4175" spans="1:4" x14ac:dyDescent="0.25">
      <c r="A4175" t="s">
        <v>129</v>
      </c>
      <c r="B4175" t="s">
        <v>1356</v>
      </c>
      <c r="C4175">
        <v>3</v>
      </c>
      <c r="D4175" t="s">
        <v>2596</v>
      </c>
    </row>
    <row r="4176" spans="1:4" x14ac:dyDescent="0.25">
      <c r="A4176" t="s">
        <v>129</v>
      </c>
      <c r="B4176" t="s">
        <v>2609</v>
      </c>
      <c r="C4176">
        <v>3</v>
      </c>
      <c r="D4176" t="s">
        <v>2610</v>
      </c>
    </row>
    <row r="4177" spans="1:4" x14ac:dyDescent="0.25">
      <c r="A4177" t="s">
        <v>129</v>
      </c>
      <c r="B4177" t="s">
        <v>2611</v>
      </c>
      <c r="C4177">
        <v>4</v>
      </c>
      <c r="D4177" t="s">
        <v>2610</v>
      </c>
    </row>
    <row r="4178" spans="1:4" x14ac:dyDescent="0.25">
      <c r="A4178" t="s">
        <v>129</v>
      </c>
      <c r="B4178" t="s">
        <v>2629</v>
      </c>
      <c r="C4178">
        <v>5</v>
      </c>
      <c r="D4178" t="s">
        <v>2610</v>
      </c>
    </row>
    <row r="4179" spans="1:4" x14ac:dyDescent="0.25">
      <c r="A4179" t="s">
        <v>2672</v>
      </c>
      <c r="B4179" t="s">
        <v>2593</v>
      </c>
      <c r="C4179">
        <v>8</v>
      </c>
      <c r="D4179" t="s">
        <v>2594</v>
      </c>
    </row>
    <row r="4180" spans="1:4" x14ac:dyDescent="0.25">
      <c r="A4180" t="s">
        <v>2672</v>
      </c>
      <c r="B4180" t="s">
        <v>2595</v>
      </c>
      <c r="C4180">
        <v>18</v>
      </c>
      <c r="D4180" t="s">
        <v>2594</v>
      </c>
    </row>
    <row r="4181" spans="1:4" x14ac:dyDescent="0.25">
      <c r="A4181" t="s">
        <v>2672</v>
      </c>
      <c r="B4181" t="s">
        <v>437</v>
      </c>
      <c r="C4181">
        <v>8</v>
      </c>
      <c r="D4181" t="s">
        <v>2594</v>
      </c>
    </row>
    <row r="4182" spans="1:4" x14ac:dyDescent="0.25">
      <c r="A4182" t="s">
        <v>2672</v>
      </c>
      <c r="B4182" t="s">
        <v>449</v>
      </c>
      <c r="C4182">
        <v>9</v>
      </c>
      <c r="D4182" t="s">
        <v>2594</v>
      </c>
    </row>
    <row r="4183" spans="1:4" x14ac:dyDescent="0.25">
      <c r="A4183" t="s">
        <v>2672</v>
      </c>
      <c r="B4183" t="s">
        <v>451</v>
      </c>
      <c r="C4183">
        <v>10</v>
      </c>
      <c r="D4183" t="s">
        <v>2594</v>
      </c>
    </row>
    <row r="4184" spans="1:4" x14ac:dyDescent="0.25">
      <c r="A4184" t="s">
        <v>2672</v>
      </c>
      <c r="B4184" t="s">
        <v>453</v>
      </c>
      <c r="C4184">
        <v>11</v>
      </c>
      <c r="D4184" t="s">
        <v>2594</v>
      </c>
    </row>
    <row r="4185" spans="1:4" x14ac:dyDescent="0.25">
      <c r="A4185" t="s">
        <v>2672</v>
      </c>
      <c r="B4185" t="s">
        <v>455</v>
      </c>
      <c r="C4185">
        <v>12</v>
      </c>
      <c r="D4185" t="s">
        <v>2594</v>
      </c>
    </row>
    <row r="4186" spans="1:4" x14ac:dyDescent="0.25">
      <c r="A4186" t="s">
        <v>2672</v>
      </c>
      <c r="B4186" t="s">
        <v>457</v>
      </c>
      <c r="C4186">
        <v>13</v>
      </c>
      <c r="D4186" t="s">
        <v>2594</v>
      </c>
    </row>
    <row r="4187" spans="1:4" x14ac:dyDescent="0.25">
      <c r="A4187" t="s">
        <v>2672</v>
      </c>
      <c r="B4187" t="s">
        <v>459</v>
      </c>
      <c r="C4187">
        <v>14</v>
      </c>
      <c r="D4187" t="s">
        <v>2594</v>
      </c>
    </row>
    <row r="4188" spans="1:4" x14ac:dyDescent="0.25">
      <c r="A4188" t="s">
        <v>2672</v>
      </c>
      <c r="B4188" t="s">
        <v>461</v>
      </c>
      <c r="C4188">
        <v>15</v>
      </c>
      <c r="D4188" t="s">
        <v>2594</v>
      </c>
    </row>
    <row r="4189" spans="1:4" x14ac:dyDescent="0.25">
      <c r="A4189" t="s">
        <v>2672</v>
      </c>
      <c r="B4189" t="s">
        <v>463</v>
      </c>
      <c r="C4189">
        <v>16</v>
      </c>
      <c r="D4189" t="s">
        <v>2594</v>
      </c>
    </row>
    <row r="4190" spans="1:4" x14ac:dyDescent="0.25">
      <c r="A4190" t="s">
        <v>2672</v>
      </c>
      <c r="B4190" t="s">
        <v>465</v>
      </c>
      <c r="C4190">
        <v>17</v>
      </c>
      <c r="D4190" t="s">
        <v>2594</v>
      </c>
    </row>
    <row r="4191" spans="1:4" x14ac:dyDescent="0.25">
      <c r="A4191" t="s">
        <v>2672</v>
      </c>
      <c r="B4191" t="s">
        <v>467</v>
      </c>
      <c r="C4191">
        <v>18</v>
      </c>
      <c r="D4191" t="s">
        <v>2594</v>
      </c>
    </row>
    <row r="4192" spans="1:4" x14ac:dyDescent="0.25">
      <c r="A4192" t="s">
        <v>2672</v>
      </c>
      <c r="B4192" t="s">
        <v>2593</v>
      </c>
      <c r="C4192">
        <v>3</v>
      </c>
      <c r="D4192" t="s">
        <v>2596</v>
      </c>
    </row>
    <row r="4193" spans="1:4" x14ac:dyDescent="0.25">
      <c r="A4193" t="s">
        <v>2672</v>
      </c>
      <c r="B4193" t="s">
        <v>2595</v>
      </c>
      <c r="C4193">
        <v>13</v>
      </c>
      <c r="D4193" t="s">
        <v>2596</v>
      </c>
    </row>
    <row r="4194" spans="1:4" x14ac:dyDescent="0.25">
      <c r="A4194" t="s">
        <v>2672</v>
      </c>
      <c r="B4194" t="s">
        <v>418</v>
      </c>
      <c r="C4194">
        <v>3</v>
      </c>
      <c r="D4194" t="s">
        <v>2596</v>
      </c>
    </row>
    <row r="4195" spans="1:4" x14ac:dyDescent="0.25">
      <c r="A4195" t="s">
        <v>2672</v>
      </c>
      <c r="B4195" t="s">
        <v>607</v>
      </c>
      <c r="C4195">
        <v>4</v>
      </c>
      <c r="D4195" t="s">
        <v>2596</v>
      </c>
    </row>
    <row r="4196" spans="1:4" x14ac:dyDescent="0.25">
      <c r="A4196" t="s">
        <v>2672</v>
      </c>
      <c r="B4196" t="s">
        <v>720</v>
      </c>
      <c r="C4196">
        <v>5</v>
      </c>
      <c r="D4196" t="s">
        <v>2596</v>
      </c>
    </row>
    <row r="4197" spans="1:4" x14ac:dyDescent="0.25">
      <c r="A4197" t="s">
        <v>2672</v>
      </c>
      <c r="B4197" t="s">
        <v>721</v>
      </c>
      <c r="C4197">
        <v>6</v>
      </c>
      <c r="D4197" t="s">
        <v>2596</v>
      </c>
    </row>
    <row r="4198" spans="1:4" x14ac:dyDescent="0.25">
      <c r="A4198" t="s">
        <v>2672</v>
      </c>
      <c r="B4198" t="s">
        <v>599</v>
      </c>
      <c r="C4198">
        <v>7</v>
      </c>
      <c r="D4198" t="s">
        <v>2596</v>
      </c>
    </row>
    <row r="4199" spans="1:4" x14ac:dyDescent="0.25">
      <c r="A4199" t="s">
        <v>2672</v>
      </c>
      <c r="B4199" t="s">
        <v>600</v>
      </c>
      <c r="C4199">
        <v>8</v>
      </c>
      <c r="D4199" t="s">
        <v>2596</v>
      </c>
    </row>
    <row r="4200" spans="1:4" x14ac:dyDescent="0.25">
      <c r="A4200" t="s">
        <v>2672</v>
      </c>
      <c r="B4200" t="s">
        <v>601</v>
      </c>
      <c r="C4200">
        <v>9</v>
      </c>
      <c r="D4200" t="s">
        <v>2596</v>
      </c>
    </row>
    <row r="4201" spans="1:4" x14ac:dyDescent="0.25">
      <c r="A4201" t="s">
        <v>2672</v>
      </c>
      <c r="B4201" t="s">
        <v>602</v>
      </c>
      <c r="C4201">
        <v>10</v>
      </c>
      <c r="D4201" t="s">
        <v>2596</v>
      </c>
    </row>
    <row r="4202" spans="1:4" x14ac:dyDescent="0.25">
      <c r="A4202" t="s">
        <v>2672</v>
      </c>
      <c r="B4202" t="s">
        <v>603</v>
      </c>
      <c r="C4202">
        <v>11</v>
      </c>
      <c r="D4202" t="s">
        <v>2596</v>
      </c>
    </row>
    <row r="4203" spans="1:4" x14ac:dyDescent="0.25">
      <c r="A4203" t="s">
        <v>2672</v>
      </c>
      <c r="B4203" t="s">
        <v>789</v>
      </c>
      <c r="C4203">
        <v>12</v>
      </c>
      <c r="D4203" t="s">
        <v>2596</v>
      </c>
    </row>
    <row r="4204" spans="1:4" x14ac:dyDescent="0.25">
      <c r="A4204" t="s">
        <v>2672</v>
      </c>
      <c r="B4204" t="s">
        <v>790</v>
      </c>
      <c r="C4204">
        <v>13</v>
      </c>
      <c r="D4204" t="s">
        <v>2596</v>
      </c>
    </row>
    <row r="4205" spans="1:4" x14ac:dyDescent="0.25">
      <c r="A4205" t="s">
        <v>2672</v>
      </c>
      <c r="B4205" t="s">
        <v>2609</v>
      </c>
      <c r="C4205">
        <v>3</v>
      </c>
      <c r="D4205" t="s">
        <v>2610</v>
      </c>
    </row>
    <row r="4206" spans="1:4" x14ac:dyDescent="0.25">
      <c r="A4206" t="s">
        <v>2672</v>
      </c>
      <c r="B4206" t="s">
        <v>2612</v>
      </c>
      <c r="C4206">
        <v>4</v>
      </c>
      <c r="D4206" t="s">
        <v>2610</v>
      </c>
    </row>
    <row r="4207" spans="1:4" x14ac:dyDescent="0.25">
      <c r="A4207" t="s">
        <v>2673</v>
      </c>
      <c r="B4207" t="s">
        <v>2593</v>
      </c>
      <c r="C4207">
        <v>8</v>
      </c>
      <c r="D4207" t="s">
        <v>2594</v>
      </c>
    </row>
    <row r="4208" spans="1:4" x14ac:dyDescent="0.25">
      <c r="A4208" t="s">
        <v>2673</v>
      </c>
      <c r="B4208" t="s">
        <v>2595</v>
      </c>
      <c r="C4208">
        <v>19</v>
      </c>
      <c r="D4208" t="s">
        <v>2594</v>
      </c>
    </row>
    <row r="4209" spans="1:4" x14ac:dyDescent="0.25">
      <c r="A4209" t="s">
        <v>2673</v>
      </c>
      <c r="B4209" t="s">
        <v>437</v>
      </c>
      <c r="C4209">
        <v>8</v>
      </c>
      <c r="D4209" t="s">
        <v>2594</v>
      </c>
    </row>
    <row r="4210" spans="1:4" x14ac:dyDescent="0.25">
      <c r="A4210" t="s">
        <v>2673</v>
      </c>
      <c r="B4210" t="s">
        <v>449</v>
      </c>
      <c r="C4210">
        <v>9</v>
      </c>
      <c r="D4210" t="s">
        <v>2594</v>
      </c>
    </row>
    <row r="4211" spans="1:4" x14ac:dyDescent="0.25">
      <c r="A4211" t="s">
        <v>2673</v>
      </c>
      <c r="B4211" t="s">
        <v>451</v>
      </c>
      <c r="C4211">
        <v>10</v>
      </c>
      <c r="D4211" t="s">
        <v>2594</v>
      </c>
    </row>
    <row r="4212" spans="1:4" x14ac:dyDescent="0.25">
      <c r="A4212" t="s">
        <v>2673</v>
      </c>
      <c r="B4212" t="s">
        <v>453</v>
      </c>
      <c r="C4212">
        <v>11</v>
      </c>
      <c r="D4212" t="s">
        <v>2594</v>
      </c>
    </row>
    <row r="4213" spans="1:4" x14ac:dyDescent="0.25">
      <c r="A4213" t="s">
        <v>2673</v>
      </c>
      <c r="B4213" t="s">
        <v>455</v>
      </c>
      <c r="C4213">
        <v>12</v>
      </c>
      <c r="D4213" t="s">
        <v>2594</v>
      </c>
    </row>
    <row r="4214" spans="1:4" x14ac:dyDescent="0.25">
      <c r="A4214" t="s">
        <v>2673</v>
      </c>
      <c r="B4214" t="s">
        <v>457</v>
      </c>
      <c r="C4214">
        <v>13</v>
      </c>
      <c r="D4214" t="s">
        <v>2594</v>
      </c>
    </row>
    <row r="4215" spans="1:4" x14ac:dyDescent="0.25">
      <c r="A4215" t="s">
        <v>2673</v>
      </c>
      <c r="B4215" t="s">
        <v>459</v>
      </c>
      <c r="C4215">
        <v>14</v>
      </c>
      <c r="D4215" t="s">
        <v>2594</v>
      </c>
    </row>
    <row r="4216" spans="1:4" x14ac:dyDescent="0.25">
      <c r="A4216" t="s">
        <v>2673</v>
      </c>
      <c r="B4216" t="s">
        <v>461</v>
      </c>
      <c r="C4216">
        <v>15</v>
      </c>
      <c r="D4216" t="s">
        <v>2594</v>
      </c>
    </row>
    <row r="4217" spans="1:4" x14ac:dyDescent="0.25">
      <c r="A4217" t="s">
        <v>2673</v>
      </c>
      <c r="B4217" t="s">
        <v>463</v>
      </c>
      <c r="C4217">
        <v>16</v>
      </c>
      <c r="D4217" t="s">
        <v>2594</v>
      </c>
    </row>
    <row r="4218" spans="1:4" x14ac:dyDescent="0.25">
      <c r="A4218" t="s">
        <v>2673</v>
      </c>
      <c r="B4218" t="s">
        <v>465</v>
      </c>
      <c r="C4218">
        <v>17</v>
      </c>
      <c r="D4218" t="s">
        <v>2594</v>
      </c>
    </row>
    <row r="4219" spans="1:4" x14ac:dyDescent="0.25">
      <c r="A4219" t="s">
        <v>2673</v>
      </c>
      <c r="B4219" t="s">
        <v>467</v>
      </c>
      <c r="C4219">
        <v>18</v>
      </c>
      <c r="D4219" t="s">
        <v>2594</v>
      </c>
    </row>
    <row r="4220" spans="1:4" x14ac:dyDescent="0.25">
      <c r="A4220" t="s">
        <v>2673</v>
      </c>
      <c r="B4220" t="s">
        <v>469</v>
      </c>
      <c r="C4220">
        <v>19</v>
      </c>
      <c r="D4220" t="s">
        <v>2594</v>
      </c>
    </row>
    <row r="4221" spans="1:4" x14ac:dyDescent="0.25">
      <c r="A4221" t="s">
        <v>2673</v>
      </c>
      <c r="B4221" t="s">
        <v>2593</v>
      </c>
      <c r="C4221">
        <v>3</v>
      </c>
      <c r="D4221" t="s">
        <v>2596</v>
      </c>
    </row>
    <row r="4222" spans="1:4" x14ac:dyDescent="0.25">
      <c r="A4222" t="s">
        <v>2673</v>
      </c>
      <c r="B4222" t="s">
        <v>2595</v>
      </c>
      <c r="C4222">
        <v>4</v>
      </c>
      <c r="D4222" t="s">
        <v>2596</v>
      </c>
    </row>
    <row r="4223" spans="1:4" x14ac:dyDescent="0.25">
      <c r="A4223" t="s">
        <v>2673</v>
      </c>
      <c r="B4223" t="s">
        <v>916</v>
      </c>
      <c r="C4223">
        <v>3</v>
      </c>
      <c r="D4223" t="s">
        <v>2596</v>
      </c>
    </row>
    <row r="4224" spans="1:4" x14ac:dyDescent="0.25">
      <c r="A4224" t="s">
        <v>2673</v>
      </c>
      <c r="B4224" t="s">
        <v>917</v>
      </c>
      <c r="C4224">
        <v>4</v>
      </c>
      <c r="D4224" t="s">
        <v>2596</v>
      </c>
    </row>
    <row r="4225" spans="1:4" x14ac:dyDescent="0.25">
      <c r="A4225" t="s">
        <v>2673</v>
      </c>
      <c r="B4225" t="s">
        <v>2609</v>
      </c>
      <c r="C4225">
        <v>3</v>
      </c>
      <c r="D4225" t="s">
        <v>2610</v>
      </c>
    </row>
    <row r="4226" spans="1:4" x14ac:dyDescent="0.25">
      <c r="A4226" t="s">
        <v>2673</v>
      </c>
      <c r="B4226" t="s">
        <v>2612</v>
      </c>
      <c r="C4226">
        <v>4</v>
      </c>
      <c r="D4226" t="s">
        <v>2610</v>
      </c>
    </row>
    <row r="4227" spans="1:4" x14ac:dyDescent="0.25">
      <c r="A4227" t="s">
        <v>2674</v>
      </c>
      <c r="B4227" t="s">
        <v>2593</v>
      </c>
      <c r="C4227">
        <v>8</v>
      </c>
      <c r="D4227" t="s">
        <v>2594</v>
      </c>
    </row>
    <row r="4228" spans="1:4" x14ac:dyDescent="0.25">
      <c r="A4228" t="s">
        <v>2674</v>
      </c>
      <c r="B4228" t="s">
        <v>2595</v>
      </c>
      <c r="C4228">
        <v>18</v>
      </c>
      <c r="D4228" t="s">
        <v>2594</v>
      </c>
    </row>
    <row r="4229" spans="1:4" x14ac:dyDescent="0.25">
      <c r="A4229" t="s">
        <v>2674</v>
      </c>
      <c r="B4229" t="s">
        <v>437</v>
      </c>
      <c r="C4229">
        <v>8</v>
      </c>
      <c r="D4229" t="s">
        <v>2594</v>
      </c>
    </row>
    <row r="4230" spans="1:4" x14ac:dyDescent="0.25">
      <c r="A4230" t="s">
        <v>2674</v>
      </c>
      <c r="B4230" t="s">
        <v>449</v>
      </c>
      <c r="C4230">
        <v>9</v>
      </c>
      <c r="D4230" t="s">
        <v>2594</v>
      </c>
    </row>
    <row r="4231" spans="1:4" x14ac:dyDescent="0.25">
      <c r="A4231" t="s">
        <v>2674</v>
      </c>
      <c r="B4231" t="s">
        <v>451</v>
      </c>
      <c r="C4231">
        <v>10</v>
      </c>
      <c r="D4231" t="s">
        <v>2594</v>
      </c>
    </row>
    <row r="4232" spans="1:4" x14ac:dyDescent="0.25">
      <c r="A4232" t="s">
        <v>2674</v>
      </c>
      <c r="B4232" t="s">
        <v>453</v>
      </c>
      <c r="C4232">
        <v>11</v>
      </c>
      <c r="D4232" t="s">
        <v>2594</v>
      </c>
    </row>
    <row r="4233" spans="1:4" x14ac:dyDescent="0.25">
      <c r="A4233" t="s">
        <v>2674</v>
      </c>
      <c r="B4233" t="s">
        <v>455</v>
      </c>
      <c r="C4233">
        <v>12</v>
      </c>
      <c r="D4233" t="s">
        <v>2594</v>
      </c>
    </row>
    <row r="4234" spans="1:4" x14ac:dyDescent="0.25">
      <c r="A4234" t="s">
        <v>2674</v>
      </c>
      <c r="B4234" t="s">
        <v>457</v>
      </c>
      <c r="C4234">
        <v>13</v>
      </c>
      <c r="D4234" t="s">
        <v>2594</v>
      </c>
    </row>
    <row r="4235" spans="1:4" x14ac:dyDescent="0.25">
      <c r="A4235" t="s">
        <v>2674</v>
      </c>
      <c r="B4235" t="s">
        <v>459</v>
      </c>
      <c r="C4235">
        <v>14</v>
      </c>
      <c r="D4235" t="s">
        <v>2594</v>
      </c>
    </row>
    <row r="4236" spans="1:4" x14ac:dyDescent="0.25">
      <c r="A4236" t="s">
        <v>2674</v>
      </c>
      <c r="B4236" t="s">
        <v>461</v>
      </c>
      <c r="C4236">
        <v>15</v>
      </c>
      <c r="D4236" t="s">
        <v>2594</v>
      </c>
    </row>
    <row r="4237" spans="1:4" x14ac:dyDescent="0.25">
      <c r="A4237" t="s">
        <v>2674</v>
      </c>
      <c r="B4237" t="s">
        <v>463</v>
      </c>
      <c r="C4237">
        <v>16</v>
      </c>
      <c r="D4237" t="s">
        <v>2594</v>
      </c>
    </row>
    <row r="4238" spans="1:4" x14ac:dyDescent="0.25">
      <c r="A4238" t="s">
        <v>2674</v>
      </c>
      <c r="B4238" t="s">
        <v>465</v>
      </c>
      <c r="C4238">
        <v>17</v>
      </c>
      <c r="D4238" t="s">
        <v>2594</v>
      </c>
    </row>
    <row r="4239" spans="1:4" x14ac:dyDescent="0.25">
      <c r="A4239" t="s">
        <v>2674</v>
      </c>
      <c r="B4239" t="s">
        <v>467</v>
      </c>
      <c r="C4239">
        <v>18</v>
      </c>
      <c r="D4239" t="s">
        <v>2594</v>
      </c>
    </row>
    <row r="4240" spans="1:4" x14ac:dyDescent="0.25">
      <c r="A4240" t="s">
        <v>2674</v>
      </c>
      <c r="B4240" t="s">
        <v>2593</v>
      </c>
      <c r="C4240">
        <v>3</v>
      </c>
      <c r="D4240" t="s">
        <v>2596</v>
      </c>
    </row>
    <row r="4241" spans="1:4" x14ac:dyDescent="0.25">
      <c r="A4241" t="s">
        <v>2674</v>
      </c>
      <c r="B4241" t="s">
        <v>2595</v>
      </c>
      <c r="C4241">
        <v>13</v>
      </c>
      <c r="D4241" t="s">
        <v>2596</v>
      </c>
    </row>
    <row r="4242" spans="1:4" x14ac:dyDescent="0.25">
      <c r="A4242" t="s">
        <v>2674</v>
      </c>
      <c r="B4242" t="s">
        <v>819</v>
      </c>
      <c r="C4242">
        <v>3</v>
      </c>
      <c r="D4242" t="s">
        <v>2596</v>
      </c>
    </row>
    <row r="4243" spans="1:4" x14ac:dyDescent="0.25">
      <c r="A4243" t="s">
        <v>2674</v>
      </c>
      <c r="B4243" t="s">
        <v>857</v>
      </c>
      <c r="C4243">
        <v>4</v>
      </c>
      <c r="D4243" t="s">
        <v>2596</v>
      </c>
    </row>
    <row r="4244" spans="1:4" x14ac:dyDescent="0.25">
      <c r="A4244" t="s">
        <v>2674</v>
      </c>
      <c r="B4244" t="s">
        <v>858</v>
      </c>
      <c r="C4244">
        <v>5</v>
      </c>
      <c r="D4244" t="s">
        <v>2596</v>
      </c>
    </row>
    <row r="4245" spans="1:4" x14ac:dyDescent="0.25">
      <c r="A4245" t="s">
        <v>2674</v>
      </c>
      <c r="B4245" t="s">
        <v>859</v>
      </c>
      <c r="C4245">
        <v>6</v>
      </c>
      <c r="D4245" t="s">
        <v>2596</v>
      </c>
    </row>
    <row r="4246" spans="1:4" x14ac:dyDescent="0.25">
      <c r="A4246" t="s">
        <v>2674</v>
      </c>
      <c r="B4246" t="s">
        <v>860</v>
      </c>
      <c r="C4246">
        <v>7</v>
      </c>
      <c r="D4246" t="s">
        <v>2596</v>
      </c>
    </row>
    <row r="4247" spans="1:4" x14ac:dyDescent="0.25">
      <c r="A4247" t="s">
        <v>2674</v>
      </c>
      <c r="B4247" t="s">
        <v>861</v>
      </c>
      <c r="C4247">
        <v>8</v>
      </c>
      <c r="D4247" t="s">
        <v>2596</v>
      </c>
    </row>
    <row r="4248" spans="1:4" x14ac:dyDescent="0.25">
      <c r="A4248" t="s">
        <v>2674</v>
      </c>
      <c r="B4248" t="s">
        <v>862</v>
      </c>
      <c r="C4248">
        <v>9</v>
      </c>
      <c r="D4248" t="s">
        <v>2596</v>
      </c>
    </row>
    <row r="4249" spans="1:4" x14ac:dyDescent="0.25">
      <c r="A4249" t="s">
        <v>2674</v>
      </c>
      <c r="B4249" t="s">
        <v>863</v>
      </c>
      <c r="C4249">
        <v>10</v>
      </c>
      <c r="D4249" t="s">
        <v>2596</v>
      </c>
    </row>
    <row r="4250" spans="1:4" x14ac:dyDescent="0.25">
      <c r="A4250" t="s">
        <v>2674</v>
      </c>
      <c r="B4250" t="s">
        <v>864</v>
      </c>
      <c r="C4250">
        <v>11</v>
      </c>
      <c r="D4250" t="s">
        <v>2596</v>
      </c>
    </row>
    <row r="4251" spans="1:4" x14ac:dyDescent="0.25">
      <c r="A4251" t="s">
        <v>2674</v>
      </c>
      <c r="B4251" t="s">
        <v>945</v>
      </c>
      <c r="C4251">
        <v>12</v>
      </c>
      <c r="D4251" t="s">
        <v>2596</v>
      </c>
    </row>
    <row r="4252" spans="1:4" x14ac:dyDescent="0.25">
      <c r="A4252" t="s">
        <v>2674</v>
      </c>
      <c r="B4252" t="s">
        <v>865</v>
      </c>
      <c r="C4252">
        <v>13</v>
      </c>
      <c r="D4252" t="s">
        <v>2596</v>
      </c>
    </row>
    <row r="4253" spans="1:4" x14ac:dyDescent="0.25">
      <c r="A4253" t="s">
        <v>2674</v>
      </c>
      <c r="B4253" t="s">
        <v>2609</v>
      </c>
      <c r="C4253">
        <v>3</v>
      </c>
      <c r="D4253" t="s">
        <v>2610</v>
      </c>
    </row>
    <row r="4254" spans="1:4" x14ac:dyDescent="0.25">
      <c r="A4254" t="s">
        <v>2674</v>
      </c>
      <c r="B4254" t="s">
        <v>2612</v>
      </c>
      <c r="C4254">
        <v>4</v>
      </c>
      <c r="D4254" t="s">
        <v>2610</v>
      </c>
    </row>
    <row r="4255" spans="1:4" x14ac:dyDescent="0.25">
      <c r="A4255" t="s">
        <v>2675</v>
      </c>
      <c r="B4255" t="s">
        <v>2593</v>
      </c>
      <c r="C4255">
        <v>8</v>
      </c>
      <c r="D4255" t="s">
        <v>2594</v>
      </c>
    </row>
    <row r="4256" spans="1:4" x14ac:dyDescent="0.25">
      <c r="A4256" t="s">
        <v>2675</v>
      </c>
      <c r="B4256" t="s">
        <v>2595</v>
      </c>
      <c r="C4256">
        <v>19</v>
      </c>
      <c r="D4256" t="s">
        <v>2594</v>
      </c>
    </row>
    <row r="4257" spans="1:4" x14ac:dyDescent="0.25">
      <c r="A4257" t="s">
        <v>2675</v>
      </c>
      <c r="B4257" t="s">
        <v>437</v>
      </c>
      <c r="C4257">
        <v>8</v>
      </c>
      <c r="D4257" t="s">
        <v>2594</v>
      </c>
    </row>
    <row r="4258" spans="1:4" x14ac:dyDescent="0.25">
      <c r="A4258" t="s">
        <v>2675</v>
      </c>
      <c r="B4258" t="s">
        <v>449</v>
      </c>
      <c r="C4258">
        <v>9</v>
      </c>
      <c r="D4258" t="s">
        <v>2594</v>
      </c>
    </row>
    <row r="4259" spans="1:4" x14ac:dyDescent="0.25">
      <c r="A4259" t="s">
        <v>2675</v>
      </c>
      <c r="B4259" t="s">
        <v>451</v>
      </c>
      <c r="C4259">
        <v>10</v>
      </c>
      <c r="D4259" t="s">
        <v>2594</v>
      </c>
    </row>
    <row r="4260" spans="1:4" x14ac:dyDescent="0.25">
      <c r="A4260" t="s">
        <v>2675</v>
      </c>
      <c r="B4260" t="s">
        <v>453</v>
      </c>
      <c r="C4260">
        <v>11</v>
      </c>
      <c r="D4260" t="s">
        <v>2594</v>
      </c>
    </row>
    <row r="4261" spans="1:4" x14ac:dyDescent="0.25">
      <c r="A4261" t="s">
        <v>2675</v>
      </c>
      <c r="B4261" t="s">
        <v>455</v>
      </c>
      <c r="C4261">
        <v>12</v>
      </c>
      <c r="D4261" t="s">
        <v>2594</v>
      </c>
    </row>
    <row r="4262" spans="1:4" x14ac:dyDescent="0.25">
      <c r="A4262" t="s">
        <v>2675</v>
      </c>
      <c r="B4262" t="s">
        <v>457</v>
      </c>
      <c r="C4262">
        <v>13</v>
      </c>
      <c r="D4262" t="s">
        <v>2594</v>
      </c>
    </row>
    <row r="4263" spans="1:4" x14ac:dyDescent="0.25">
      <c r="A4263" t="s">
        <v>2675</v>
      </c>
      <c r="B4263" t="s">
        <v>459</v>
      </c>
      <c r="C4263">
        <v>14</v>
      </c>
      <c r="D4263" t="s">
        <v>2594</v>
      </c>
    </row>
    <row r="4264" spans="1:4" x14ac:dyDescent="0.25">
      <c r="A4264" t="s">
        <v>2675</v>
      </c>
      <c r="B4264" t="s">
        <v>461</v>
      </c>
      <c r="C4264">
        <v>15</v>
      </c>
      <c r="D4264" t="s">
        <v>2594</v>
      </c>
    </row>
    <row r="4265" spans="1:4" x14ac:dyDescent="0.25">
      <c r="A4265" t="s">
        <v>2675</v>
      </c>
      <c r="B4265" t="s">
        <v>463</v>
      </c>
      <c r="C4265">
        <v>16</v>
      </c>
      <c r="D4265" t="s">
        <v>2594</v>
      </c>
    </row>
    <row r="4266" spans="1:4" x14ac:dyDescent="0.25">
      <c r="A4266" t="s">
        <v>2675</v>
      </c>
      <c r="B4266" t="s">
        <v>465</v>
      </c>
      <c r="C4266">
        <v>17</v>
      </c>
      <c r="D4266" t="s">
        <v>2594</v>
      </c>
    </row>
    <row r="4267" spans="1:4" x14ac:dyDescent="0.25">
      <c r="A4267" t="s">
        <v>2675</v>
      </c>
      <c r="B4267" t="s">
        <v>467</v>
      </c>
      <c r="C4267">
        <v>18</v>
      </c>
      <c r="D4267" t="s">
        <v>2594</v>
      </c>
    </row>
    <row r="4268" spans="1:4" x14ac:dyDescent="0.25">
      <c r="A4268" t="s">
        <v>2675</v>
      </c>
      <c r="B4268" t="s">
        <v>469</v>
      </c>
      <c r="C4268">
        <v>19</v>
      </c>
      <c r="D4268" t="s">
        <v>2594</v>
      </c>
    </row>
    <row r="4269" spans="1:4" x14ac:dyDescent="0.25">
      <c r="A4269" t="s">
        <v>2675</v>
      </c>
      <c r="B4269" t="s">
        <v>2593</v>
      </c>
      <c r="C4269">
        <v>3</v>
      </c>
      <c r="D4269" t="s">
        <v>2596</v>
      </c>
    </row>
    <row r="4270" spans="1:4" x14ac:dyDescent="0.25">
      <c r="A4270" t="s">
        <v>2675</v>
      </c>
      <c r="B4270" t="s">
        <v>2595</v>
      </c>
      <c r="C4270">
        <v>3</v>
      </c>
      <c r="D4270" t="s">
        <v>2596</v>
      </c>
    </row>
    <row r="4271" spans="1:4" x14ac:dyDescent="0.25">
      <c r="A4271" t="s">
        <v>2675</v>
      </c>
      <c r="B4271" t="s">
        <v>953</v>
      </c>
      <c r="C4271">
        <v>3</v>
      </c>
      <c r="D4271" t="s">
        <v>2596</v>
      </c>
    </row>
    <row r="4272" spans="1:4" x14ac:dyDescent="0.25">
      <c r="A4272" t="s">
        <v>2675</v>
      </c>
      <c r="B4272" t="s">
        <v>2609</v>
      </c>
      <c r="C4272">
        <v>3</v>
      </c>
      <c r="D4272" t="s">
        <v>2610</v>
      </c>
    </row>
    <row r="4273" spans="1:4" x14ac:dyDescent="0.25">
      <c r="A4273" t="s">
        <v>2675</v>
      </c>
      <c r="B4273" t="s">
        <v>2612</v>
      </c>
      <c r="C4273">
        <v>4</v>
      </c>
      <c r="D4273" t="s">
        <v>2610</v>
      </c>
    </row>
    <row r="4274" spans="1:4" x14ac:dyDescent="0.25">
      <c r="A4274" t="s">
        <v>130</v>
      </c>
      <c r="B4274" t="s">
        <v>2593</v>
      </c>
      <c r="C4274">
        <v>12</v>
      </c>
      <c r="D4274" t="s">
        <v>2594</v>
      </c>
    </row>
    <row r="4275" spans="1:4" x14ac:dyDescent="0.25">
      <c r="A4275" t="s">
        <v>130</v>
      </c>
      <c r="B4275" t="s">
        <v>2595</v>
      </c>
      <c r="C4275">
        <v>29</v>
      </c>
      <c r="D4275" t="s">
        <v>2594</v>
      </c>
    </row>
    <row r="4276" spans="1:4" x14ac:dyDescent="0.25">
      <c r="A4276" t="s">
        <v>130</v>
      </c>
      <c r="B4276" t="s">
        <v>421</v>
      </c>
      <c r="C4276">
        <v>12</v>
      </c>
      <c r="D4276" t="s">
        <v>2594</v>
      </c>
    </row>
    <row r="4277" spans="1:4" x14ac:dyDescent="0.25">
      <c r="A4277" t="s">
        <v>130</v>
      </c>
      <c r="B4277" t="s">
        <v>423</v>
      </c>
      <c r="C4277">
        <v>13</v>
      </c>
      <c r="D4277" t="s">
        <v>2594</v>
      </c>
    </row>
    <row r="4278" spans="1:4" x14ac:dyDescent="0.25">
      <c r="A4278" t="s">
        <v>130</v>
      </c>
      <c r="B4278" t="s">
        <v>613</v>
      </c>
      <c r="C4278">
        <v>14</v>
      </c>
      <c r="D4278" t="s">
        <v>2594</v>
      </c>
    </row>
    <row r="4279" spans="1:4" x14ac:dyDescent="0.25">
      <c r="A4279" t="s">
        <v>130</v>
      </c>
      <c r="B4279" t="s">
        <v>427</v>
      </c>
      <c r="C4279">
        <v>15</v>
      </c>
      <c r="D4279" t="s">
        <v>2594</v>
      </c>
    </row>
    <row r="4280" spans="1:4" x14ac:dyDescent="0.25">
      <c r="A4280" t="s">
        <v>130</v>
      </c>
      <c r="B4280" t="s">
        <v>573</v>
      </c>
      <c r="C4280">
        <v>16</v>
      </c>
      <c r="D4280" t="s">
        <v>2594</v>
      </c>
    </row>
    <row r="4281" spans="1:4" x14ac:dyDescent="0.25">
      <c r="A4281" t="s">
        <v>130</v>
      </c>
      <c r="B4281" t="s">
        <v>429</v>
      </c>
      <c r="C4281">
        <v>17</v>
      </c>
      <c r="D4281" t="s">
        <v>2594</v>
      </c>
    </row>
    <row r="4282" spans="1:4" x14ac:dyDescent="0.25">
      <c r="A4282" t="s">
        <v>130</v>
      </c>
      <c r="B4282" t="s">
        <v>431</v>
      </c>
      <c r="C4282">
        <v>18</v>
      </c>
      <c r="D4282" t="s">
        <v>2594</v>
      </c>
    </row>
    <row r="4283" spans="1:4" x14ac:dyDescent="0.25">
      <c r="A4283" t="s">
        <v>130</v>
      </c>
      <c r="B4283" t="s">
        <v>433</v>
      </c>
      <c r="C4283">
        <v>19</v>
      </c>
      <c r="D4283" t="s">
        <v>2594</v>
      </c>
    </row>
    <row r="4284" spans="1:4" x14ac:dyDescent="0.25">
      <c r="A4284" t="s">
        <v>130</v>
      </c>
      <c r="B4284" t="s">
        <v>435</v>
      </c>
      <c r="C4284">
        <v>20</v>
      </c>
      <c r="D4284" t="s">
        <v>2594</v>
      </c>
    </row>
    <row r="4285" spans="1:4" x14ac:dyDescent="0.25">
      <c r="A4285" t="s">
        <v>130</v>
      </c>
      <c r="B4285" t="s">
        <v>437</v>
      </c>
      <c r="C4285">
        <v>21</v>
      </c>
      <c r="D4285" t="s">
        <v>2594</v>
      </c>
    </row>
    <row r="4286" spans="1:4" x14ac:dyDescent="0.25">
      <c r="A4286" t="s">
        <v>130</v>
      </c>
      <c r="B4286" t="s">
        <v>439</v>
      </c>
      <c r="C4286">
        <v>22</v>
      </c>
      <c r="D4286" t="s">
        <v>2594</v>
      </c>
    </row>
    <row r="4287" spans="1:4" x14ac:dyDescent="0.25">
      <c r="A4287" t="s">
        <v>130</v>
      </c>
      <c r="B4287" t="s">
        <v>441</v>
      </c>
      <c r="C4287">
        <v>23</v>
      </c>
      <c r="D4287" t="s">
        <v>2594</v>
      </c>
    </row>
    <row r="4288" spans="1:4" x14ac:dyDescent="0.25">
      <c r="A4288" t="s">
        <v>130</v>
      </c>
      <c r="B4288" t="s">
        <v>443</v>
      </c>
      <c r="C4288">
        <v>24</v>
      </c>
      <c r="D4288" t="s">
        <v>2594</v>
      </c>
    </row>
    <row r="4289" spans="1:4" x14ac:dyDescent="0.25">
      <c r="A4289" t="s">
        <v>130</v>
      </c>
      <c r="B4289" t="s">
        <v>584</v>
      </c>
      <c r="C4289">
        <v>25</v>
      </c>
      <c r="D4289" t="s">
        <v>2594</v>
      </c>
    </row>
    <row r="4290" spans="1:4" x14ac:dyDescent="0.25">
      <c r="A4290" t="s">
        <v>130</v>
      </c>
      <c r="B4290" t="s">
        <v>447</v>
      </c>
      <c r="C4290">
        <v>26</v>
      </c>
      <c r="D4290" t="s">
        <v>2594</v>
      </c>
    </row>
    <row r="4291" spans="1:4" x14ac:dyDescent="0.25">
      <c r="A4291" t="s">
        <v>130</v>
      </c>
      <c r="B4291" t="s">
        <v>449</v>
      </c>
      <c r="C4291">
        <v>27</v>
      </c>
      <c r="D4291" t="s">
        <v>2594</v>
      </c>
    </row>
    <row r="4292" spans="1:4" x14ac:dyDescent="0.25">
      <c r="A4292" t="s">
        <v>130</v>
      </c>
      <c r="B4292" t="s">
        <v>451</v>
      </c>
      <c r="C4292">
        <v>28</v>
      </c>
      <c r="D4292" t="s">
        <v>2594</v>
      </c>
    </row>
    <row r="4293" spans="1:4" x14ac:dyDescent="0.25">
      <c r="A4293" t="s">
        <v>130</v>
      </c>
      <c r="B4293" t="s">
        <v>453</v>
      </c>
      <c r="C4293">
        <v>29</v>
      </c>
      <c r="D4293" t="s">
        <v>2594</v>
      </c>
    </row>
    <row r="4294" spans="1:4" x14ac:dyDescent="0.25">
      <c r="A4294" t="s">
        <v>130</v>
      </c>
      <c r="B4294" t="s">
        <v>2593</v>
      </c>
      <c r="C4294">
        <v>3</v>
      </c>
      <c r="D4294" t="s">
        <v>2596</v>
      </c>
    </row>
    <row r="4295" spans="1:4" x14ac:dyDescent="0.25">
      <c r="A4295" t="s">
        <v>130</v>
      </c>
      <c r="B4295" t="s">
        <v>2595</v>
      </c>
      <c r="C4295">
        <v>22</v>
      </c>
      <c r="D4295" t="s">
        <v>2596</v>
      </c>
    </row>
    <row r="4296" spans="1:4" x14ac:dyDescent="0.25">
      <c r="A4296" t="s">
        <v>130</v>
      </c>
      <c r="B4296" t="s">
        <v>607</v>
      </c>
      <c r="C4296">
        <v>3</v>
      </c>
      <c r="D4296" t="s">
        <v>2596</v>
      </c>
    </row>
    <row r="4297" spans="1:4" x14ac:dyDescent="0.25">
      <c r="A4297" t="s">
        <v>130</v>
      </c>
      <c r="B4297" t="s">
        <v>720</v>
      </c>
      <c r="C4297">
        <v>4</v>
      </c>
      <c r="D4297" t="s">
        <v>2596</v>
      </c>
    </row>
    <row r="4298" spans="1:4" x14ac:dyDescent="0.25">
      <c r="A4298" t="s">
        <v>130</v>
      </c>
      <c r="B4298" t="s">
        <v>721</v>
      </c>
      <c r="C4298">
        <v>5</v>
      </c>
      <c r="D4298" t="s">
        <v>2596</v>
      </c>
    </row>
    <row r="4299" spans="1:4" x14ac:dyDescent="0.25">
      <c r="A4299" t="s">
        <v>130</v>
      </c>
      <c r="B4299" t="s">
        <v>599</v>
      </c>
      <c r="C4299">
        <v>6</v>
      </c>
      <c r="D4299" t="s">
        <v>2596</v>
      </c>
    </row>
    <row r="4300" spans="1:4" x14ac:dyDescent="0.25">
      <c r="A4300" t="s">
        <v>130</v>
      </c>
      <c r="B4300" t="s">
        <v>600</v>
      </c>
      <c r="C4300">
        <v>7</v>
      </c>
      <c r="D4300" t="s">
        <v>2596</v>
      </c>
    </row>
    <row r="4301" spans="1:4" x14ac:dyDescent="0.25">
      <c r="A4301" t="s">
        <v>130</v>
      </c>
      <c r="B4301" t="s">
        <v>601</v>
      </c>
      <c r="C4301">
        <v>8</v>
      </c>
      <c r="D4301" t="s">
        <v>2596</v>
      </c>
    </row>
    <row r="4302" spans="1:4" x14ac:dyDescent="0.25">
      <c r="A4302" t="s">
        <v>130</v>
      </c>
      <c r="B4302" t="s">
        <v>602</v>
      </c>
      <c r="C4302">
        <v>9</v>
      </c>
      <c r="D4302" t="s">
        <v>2596</v>
      </c>
    </row>
    <row r="4303" spans="1:4" x14ac:dyDescent="0.25">
      <c r="A4303" t="s">
        <v>130</v>
      </c>
      <c r="B4303" t="s">
        <v>603</v>
      </c>
      <c r="C4303">
        <v>10</v>
      </c>
      <c r="D4303" t="s">
        <v>2596</v>
      </c>
    </row>
    <row r="4304" spans="1:4" x14ac:dyDescent="0.25">
      <c r="A4304" t="s">
        <v>130</v>
      </c>
      <c r="B4304" t="s">
        <v>789</v>
      </c>
      <c r="C4304">
        <v>11</v>
      </c>
      <c r="D4304" t="s">
        <v>2596</v>
      </c>
    </row>
    <row r="4305" spans="1:4" x14ac:dyDescent="0.25">
      <c r="A4305" t="s">
        <v>130</v>
      </c>
      <c r="B4305" t="s">
        <v>790</v>
      </c>
      <c r="C4305">
        <v>12</v>
      </c>
      <c r="D4305" t="s">
        <v>2596</v>
      </c>
    </row>
    <row r="4306" spans="1:4" x14ac:dyDescent="0.25">
      <c r="A4306" t="s">
        <v>130</v>
      </c>
      <c r="B4306" t="s">
        <v>604</v>
      </c>
      <c r="C4306">
        <v>13</v>
      </c>
      <c r="D4306" t="s">
        <v>2596</v>
      </c>
    </row>
    <row r="4307" spans="1:4" x14ac:dyDescent="0.25">
      <c r="A4307" t="s">
        <v>130</v>
      </c>
      <c r="B4307" t="s">
        <v>815</v>
      </c>
      <c r="C4307">
        <v>14</v>
      </c>
      <c r="D4307" t="s">
        <v>2596</v>
      </c>
    </row>
    <row r="4308" spans="1:4" x14ac:dyDescent="0.25">
      <c r="A4308" t="s">
        <v>130</v>
      </c>
      <c r="B4308" t="s">
        <v>816</v>
      </c>
      <c r="C4308">
        <v>15</v>
      </c>
      <c r="D4308" t="s">
        <v>2596</v>
      </c>
    </row>
    <row r="4309" spans="1:4" x14ac:dyDescent="0.25">
      <c r="A4309" t="s">
        <v>130</v>
      </c>
      <c r="B4309" t="s">
        <v>817</v>
      </c>
      <c r="C4309">
        <v>16</v>
      </c>
      <c r="D4309" t="s">
        <v>2596</v>
      </c>
    </row>
    <row r="4310" spans="1:4" x14ac:dyDescent="0.25">
      <c r="A4310" t="s">
        <v>130</v>
      </c>
      <c r="B4310" t="s">
        <v>818</v>
      </c>
      <c r="C4310">
        <v>17</v>
      </c>
      <c r="D4310" t="s">
        <v>2596</v>
      </c>
    </row>
    <row r="4311" spans="1:4" x14ac:dyDescent="0.25">
      <c r="A4311" t="s">
        <v>130</v>
      </c>
      <c r="B4311" t="s">
        <v>916</v>
      </c>
      <c r="C4311">
        <v>18</v>
      </c>
      <c r="D4311" t="s">
        <v>2596</v>
      </c>
    </row>
    <row r="4312" spans="1:4" x14ac:dyDescent="0.25">
      <c r="A4312" t="s">
        <v>130</v>
      </c>
      <c r="B4312" t="s">
        <v>917</v>
      </c>
      <c r="C4312">
        <v>19</v>
      </c>
      <c r="D4312" t="s">
        <v>2596</v>
      </c>
    </row>
    <row r="4313" spans="1:4" x14ac:dyDescent="0.25">
      <c r="A4313" t="s">
        <v>130</v>
      </c>
      <c r="B4313" t="s">
        <v>942</v>
      </c>
      <c r="C4313">
        <v>20</v>
      </c>
      <c r="D4313" t="s">
        <v>2596</v>
      </c>
    </row>
    <row r="4314" spans="1:4" x14ac:dyDescent="0.25">
      <c r="A4314" t="s">
        <v>130</v>
      </c>
      <c r="B4314" t="s">
        <v>819</v>
      </c>
      <c r="C4314">
        <v>21</v>
      </c>
      <c r="D4314" t="s">
        <v>2596</v>
      </c>
    </row>
    <row r="4315" spans="1:4" x14ac:dyDescent="0.25">
      <c r="A4315" t="s">
        <v>130</v>
      </c>
      <c r="B4315" t="s">
        <v>857</v>
      </c>
      <c r="C4315">
        <v>22</v>
      </c>
      <c r="D4315" t="s">
        <v>2596</v>
      </c>
    </row>
    <row r="4316" spans="1:4" x14ac:dyDescent="0.25">
      <c r="A4316" t="s">
        <v>130</v>
      </c>
      <c r="B4316" t="s">
        <v>2609</v>
      </c>
      <c r="C4316">
        <v>3</v>
      </c>
      <c r="D4316" t="s">
        <v>2610</v>
      </c>
    </row>
    <row r="4317" spans="1:4" x14ac:dyDescent="0.25">
      <c r="A4317" t="s">
        <v>130</v>
      </c>
      <c r="B4317" t="s">
        <v>2611</v>
      </c>
      <c r="C4317">
        <v>4</v>
      </c>
      <c r="D4317" t="s">
        <v>2610</v>
      </c>
    </row>
    <row r="4318" spans="1:4" x14ac:dyDescent="0.25">
      <c r="A4318" t="s">
        <v>130</v>
      </c>
      <c r="B4318" t="s">
        <v>2612</v>
      </c>
      <c r="C4318">
        <v>5</v>
      </c>
      <c r="D4318" t="s">
        <v>2610</v>
      </c>
    </row>
    <row r="4319" spans="1:4" x14ac:dyDescent="0.25">
      <c r="A4319" t="s">
        <v>132</v>
      </c>
      <c r="B4319" t="s">
        <v>2593</v>
      </c>
      <c r="C4319">
        <v>9</v>
      </c>
      <c r="D4319" t="s">
        <v>2594</v>
      </c>
    </row>
    <row r="4320" spans="1:4" x14ac:dyDescent="0.25">
      <c r="A4320" t="s">
        <v>132</v>
      </c>
      <c r="B4320" t="s">
        <v>2595</v>
      </c>
      <c r="C4320">
        <v>30</v>
      </c>
      <c r="D4320" t="s">
        <v>2594</v>
      </c>
    </row>
    <row r="4321" spans="1:4" x14ac:dyDescent="0.25">
      <c r="A4321" t="s">
        <v>132</v>
      </c>
      <c r="B4321" t="s">
        <v>421</v>
      </c>
      <c r="C4321">
        <v>9</v>
      </c>
      <c r="D4321" t="s">
        <v>2594</v>
      </c>
    </row>
    <row r="4322" spans="1:4" x14ac:dyDescent="0.25">
      <c r="A4322" t="s">
        <v>132</v>
      </c>
      <c r="B4322" t="s">
        <v>423</v>
      </c>
      <c r="C4322">
        <v>10</v>
      </c>
      <c r="D4322" t="s">
        <v>2594</v>
      </c>
    </row>
    <row r="4323" spans="1:4" x14ac:dyDescent="0.25">
      <c r="A4323" t="s">
        <v>132</v>
      </c>
      <c r="B4323" t="s">
        <v>613</v>
      </c>
      <c r="C4323">
        <v>11</v>
      </c>
      <c r="D4323" t="s">
        <v>2594</v>
      </c>
    </row>
    <row r="4324" spans="1:4" x14ac:dyDescent="0.25">
      <c r="A4324" t="s">
        <v>132</v>
      </c>
      <c r="B4324" t="s">
        <v>427</v>
      </c>
      <c r="C4324">
        <v>12</v>
      </c>
      <c r="D4324" t="s">
        <v>2594</v>
      </c>
    </row>
    <row r="4325" spans="1:4" x14ac:dyDescent="0.25">
      <c r="A4325" t="s">
        <v>132</v>
      </c>
      <c r="B4325" t="s">
        <v>573</v>
      </c>
      <c r="C4325">
        <v>13</v>
      </c>
      <c r="D4325" t="s">
        <v>2594</v>
      </c>
    </row>
    <row r="4326" spans="1:4" x14ac:dyDescent="0.25">
      <c r="A4326" t="s">
        <v>132</v>
      </c>
      <c r="B4326" t="s">
        <v>429</v>
      </c>
      <c r="C4326">
        <v>14</v>
      </c>
      <c r="D4326" t="s">
        <v>2594</v>
      </c>
    </row>
    <row r="4327" spans="1:4" x14ac:dyDescent="0.25">
      <c r="A4327" t="s">
        <v>132</v>
      </c>
      <c r="B4327" t="s">
        <v>431</v>
      </c>
      <c r="C4327">
        <v>15</v>
      </c>
      <c r="D4327" t="s">
        <v>2594</v>
      </c>
    </row>
    <row r="4328" spans="1:4" x14ac:dyDescent="0.25">
      <c r="A4328" t="s">
        <v>132</v>
      </c>
      <c r="B4328" t="s">
        <v>433</v>
      </c>
      <c r="C4328">
        <v>16</v>
      </c>
      <c r="D4328" t="s">
        <v>2594</v>
      </c>
    </row>
    <row r="4329" spans="1:4" x14ac:dyDescent="0.25">
      <c r="A4329" t="s">
        <v>132</v>
      </c>
      <c r="B4329" t="s">
        <v>435</v>
      </c>
      <c r="C4329">
        <v>17</v>
      </c>
      <c r="D4329" t="s">
        <v>2594</v>
      </c>
    </row>
    <row r="4330" spans="1:4" x14ac:dyDescent="0.25">
      <c r="A4330" t="s">
        <v>132</v>
      </c>
      <c r="B4330" t="s">
        <v>437</v>
      </c>
      <c r="C4330">
        <v>18</v>
      </c>
      <c r="D4330" t="s">
        <v>2594</v>
      </c>
    </row>
    <row r="4331" spans="1:4" x14ac:dyDescent="0.25">
      <c r="A4331" t="s">
        <v>132</v>
      </c>
      <c r="B4331" t="s">
        <v>439</v>
      </c>
      <c r="C4331">
        <v>19</v>
      </c>
      <c r="D4331" t="s">
        <v>2594</v>
      </c>
    </row>
    <row r="4332" spans="1:4" x14ac:dyDescent="0.25">
      <c r="A4332" t="s">
        <v>132</v>
      </c>
      <c r="B4332" t="s">
        <v>441</v>
      </c>
      <c r="C4332">
        <v>20</v>
      </c>
      <c r="D4332" t="s">
        <v>2594</v>
      </c>
    </row>
    <row r="4333" spans="1:4" x14ac:dyDescent="0.25">
      <c r="A4333" t="s">
        <v>132</v>
      </c>
      <c r="B4333" t="s">
        <v>443</v>
      </c>
      <c r="C4333">
        <v>21</v>
      </c>
      <c r="D4333" t="s">
        <v>2594</v>
      </c>
    </row>
    <row r="4334" spans="1:4" x14ac:dyDescent="0.25">
      <c r="A4334" t="s">
        <v>132</v>
      </c>
      <c r="B4334" t="s">
        <v>584</v>
      </c>
      <c r="C4334">
        <v>22</v>
      </c>
      <c r="D4334" t="s">
        <v>2594</v>
      </c>
    </row>
    <row r="4335" spans="1:4" x14ac:dyDescent="0.25">
      <c r="A4335" t="s">
        <v>132</v>
      </c>
      <c r="B4335" t="s">
        <v>447</v>
      </c>
      <c r="C4335">
        <v>23</v>
      </c>
      <c r="D4335" t="s">
        <v>2594</v>
      </c>
    </row>
    <row r="4336" spans="1:4" x14ac:dyDescent="0.25">
      <c r="A4336" t="s">
        <v>132</v>
      </c>
      <c r="B4336" t="s">
        <v>449</v>
      </c>
      <c r="C4336">
        <v>24</v>
      </c>
      <c r="D4336" t="s">
        <v>2594</v>
      </c>
    </row>
    <row r="4337" spans="1:4" x14ac:dyDescent="0.25">
      <c r="A4337" t="s">
        <v>132</v>
      </c>
      <c r="B4337" t="s">
        <v>451</v>
      </c>
      <c r="C4337">
        <v>25</v>
      </c>
      <c r="D4337" t="s">
        <v>2594</v>
      </c>
    </row>
    <row r="4338" spans="1:4" x14ac:dyDescent="0.25">
      <c r="A4338" t="s">
        <v>132</v>
      </c>
      <c r="B4338" t="s">
        <v>453</v>
      </c>
      <c r="C4338">
        <v>26</v>
      </c>
      <c r="D4338" t="s">
        <v>2594</v>
      </c>
    </row>
    <row r="4339" spans="1:4" x14ac:dyDescent="0.25">
      <c r="A4339" t="s">
        <v>132</v>
      </c>
      <c r="B4339" t="s">
        <v>455</v>
      </c>
      <c r="C4339">
        <v>27</v>
      </c>
      <c r="D4339" t="s">
        <v>2594</v>
      </c>
    </row>
    <row r="4340" spans="1:4" x14ac:dyDescent="0.25">
      <c r="A4340" t="s">
        <v>132</v>
      </c>
      <c r="B4340" t="s">
        <v>457</v>
      </c>
      <c r="C4340">
        <v>28</v>
      </c>
      <c r="D4340" t="s">
        <v>2594</v>
      </c>
    </row>
    <row r="4341" spans="1:4" x14ac:dyDescent="0.25">
      <c r="A4341" t="s">
        <v>132</v>
      </c>
      <c r="B4341" t="s">
        <v>459</v>
      </c>
      <c r="C4341">
        <v>29</v>
      </c>
      <c r="D4341" t="s">
        <v>2594</v>
      </c>
    </row>
    <row r="4342" spans="1:4" x14ac:dyDescent="0.25">
      <c r="A4342" t="s">
        <v>132</v>
      </c>
      <c r="B4342" t="s">
        <v>477</v>
      </c>
      <c r="C4342">
        <v>30</v>
      </c>
      <c r="D4342" t="s">
        <v>2594</v>
      </c>
    </row>
    <row r="4343" spans="1:4" x14ac:dyDescent="0.25">
      <c r="A4343" t="s">
        <v>132</v>
      </c>
      <c r="B4343" t="s">
        <v>2593</v>
      </c>
      <c r="C4343">
        <v>3</v>
      </c>
      <c r="D4343" t="s">
        <v>2596</v>
      </c>
    </row>
    <row r="4344" spans="1:4" x14ac:dyDescent="0.25">
      <c r="A4344" t="s">
        <v>132</v>
      </c>
      <c r="B4344" t="s">
        <v>2595</v>
      </c>
      <c r="C4344">
        <v>34</v>
      </c>
      <c r="D4344" t="s">
        <v>2596</v>
      </c>
    </row>
    <row r="4345" spans="1:4" x14ac:dyDescent="0.25">
      <c r="A4345" t="s">
        <v>132</v>
      </c>
      <c r="B4345" t="s">
        <v>720</v>
      </c>
      <c r="C4345">
        <v>3</v>
      </c>
      <c r="D4345" t="s">
        <v>2596</v>
      </c>
    </row>
    <row r="4346" spans="1:4" x14ac:dyDescent="0.25">
      <c r="A4346" t="s">
        <v>132</v>
      </c>
      <c r="B4346" t="s">
        <v>721</v>
      </c>
      <c r="C4346">
        <v>4</v>
      </c>
      <c r="D4346" t="s">
        <v>2596</v>
      </c>
    </row>
    <row r="4347" spans="1:4" x14ac:dyDescent="0.25">
      <c r="A4347" t="s">
        <v>132</v>
      </c>
      <c r="B4347" t="s">
        <v>599</v>
      </c>
      <c r="C4347">
        <v>5</v>
      </c>
      <c r="D4347" t="s">
        <v>2596</v>
      </c>
    </row>
    <row r="4348" spans="1:4" x14ac:dyDescent="0.25">
      <c r="A4348" t="s">
        <v>132</v>
      </c>
      <c r="B4348" t="s">
        <v>600</v>
      </c>
      <c r="C4348">
        <v>6</v>
      </c>
      <c r="D4348" t="s">
        <v>2596</v>
      </c>
    </row>
    <row r="4349" spans="1:4" x14ac:dyDescent="0.25">
      <c r="A4349" t="s">
        <v>132</v>
      </c>
      <c r="B4349" t="s">
        <v>601</v>
      </c>
      <c r="C4349">
        <v>7</v>
      </c>
      <c r="D4349" t="s">
        <v>2596</v>
      </c>
    </row>
    <row r="4350" spans="1:4" x14ac:dyDescent="0.25">
      <c r="A4350" t="s">
        <v>132</v>
      </c>
      <c r="B4350" t="s">
        <v>602</v>
      </c>
      <c r="C4350">
        <v>8</v>
      </c>
      <c r="D4350" t="s">
        <v>2596</v>
      </c>
    </row>
    <row r="4351" spans="1:4" x14ac:dyDescent="0.25">
      <c r="A4351" t="s">
        <v>132</v>
      </c>
      <c r="B4351" t="s">
        <v>603</v>
      </c>
      <c r="C4351">
        <v>9</v>
      </c>
      <c r="D4351" t="s">
        <v>2596</v>
      </c>
    </row>
    <row r="4352" spans="1:4" x14ac:dyDescent="0.25">
      <c r="A4352" t="s">
        <v>132</v>
      </c>
      <c r="B4352" t="s">
        <v>789</v>
      </c>
      <c r="C4352">
        <v>10</v>
      </c>
      <c r="D4352" t="s">
        <v>2596</v>
      </c>
    </row>
    <row r="4353" spans="1:4" x14ac:dyDescent="0.25">
      <c r="A4353" t="s">
        <v>132</v>
      </c>
      <c r="B4353" t="s">
        <v>790</v>
      </c>
      <c r="C4353">
        <v>11</v>
      </c>
      <c r="D4353" t="s">
        <v>2596</v>
      </c>
    </row>
    <row r="4354" spans="1:4" x14ac:dyDescent="0.25">
      <c r="A4354" t="s">
        <v>132</v>
      </c>
      <c r="B4354" t="s">
        <v>604</v>
      </c>
      <c r="C4354">
        <v>12</v>
      </c>
      <c r="D4354" t="s">
        <v>2596</v>
      </c>
    </row>
    <row r="4355" spans="1:4" x14ac:dyDescent="0.25">
      <c r="A4355" t="s">
        <v>132</v>
      </c>
      <c r="B4355" t="s">
        <v>815</v>
      </c>
      <c r="C4355">
        <v>13</v>
      </c>
      <c r="D4355" t="s">
        <v>2596</v>
      </c>
    </row>
    <row r="4356" spans="1:4" x14ac:dyDescent="0.25">
      <c r="A4356" t="s">
        <v>132</v>
      </c>
      <c r="B4356" t="s">
        <v>816</v>
      </c>
      <c r="C4356">
        <v>14</v>
      </c>
      <c r="D4356" t="s">
        <v>2596</v>
      </c>
    </row>
    <row r="4357" spans="1:4" x14ac:dyDescent="0.25">
      <c r="A4357" t="s">
        <v>132</v>
      </c>
      <c r="B4357" t="s">
        <v>817</v>
      </c>
      <c r="C4357">
        <v>15</v>
      </c>
      <c r="D4357" t="s">
        <v>2596</v>
      </c>
    </row>
    <row r="4358" spans="1:4" x14ac:dyDescent="0.25">
      <c r="A4358" t="s">
        <v>132</v>
      </c>
      <c r="B4358" t="s">
        <v>818</v>
      </c>
      <c r="C4358">
        <v>16</v>
      </c>
      <c r="D4358" t="s">
        <v>2596</v>
      </c>
    </row>
    <row r="4359" spans="1:4" x14ac:dyDescent="0.25">
      <c r="A4359" t="s">
        <v>132</v>
      </c>
      <c r="B4359" t="s">
        <v>916</v>
      </c>
      <c r="C4359">
        <v>17</v>
      </c>
      <c r="D4359" t="s">
        <v>2596</v>
      </c>
    </row>
    <row r="4360" spans="1:4" x14ac:dyDescent="0.25">
      <c r="A4360" t="s">
        <v>132</v>
      </c>
      <c r="B4360" t="s">
        <v>917</v>
      </c>
      <c r="C4360">
        <v>18</v>
      </c>
      <c r="D4360" t="s">
        <v>2596</v>
      </c>
    </row>
    <row r="4361" spans="1:4" x14ac:dyDescent="0.25">
      <c r="A4361" t="s">
        <v>132</v>
      </c>
      <c r="B4361" t="s">
        <v>942</v>
      </c>
      <c r="C4361">
        <v>19</v>
      </c>
      <c r="D4361" t="s">
        <v>2596</v>
      </c>
    </row>
    <row r="4362" spans="1:4" x14ac:dyDescent="0.25">
      <c r="A4362" t="s">
        <v>132</v>
      </c>
      <c r="B4362" t="s">
        <v>819</v>
      </c>
      <c r="C4362">
        <v>20</v>
      </c>
      <c r="D4362" t="s">
        <v>2596</v>
      </c>
    </row>
    <row r="4363" spans="1:4" x14ac:dyDescent="0.25">
      <c r="A4363" t="s">
        <v>132</v>
      </c>
      <c r="B4363" t="s">
        <v>857</v>
      </c>
      <c r="C4363">
        <v>21</v>
      </c>
      <c r="D4363" t="s">
        <v>2596</v>
      </c>
    </row>
    <row r="4364" spans="1:4" x14ac:dyDescent="0.25">
      <c r="A4364" t="s">
        <v>132</v>
      </c>
      <c r="B4364" t="s">
        <v>858</v>
      </c>
      <c r="C4364">
        <v>22</v>
      </c>
      <c r="D4364" t="s">
        <v>2596</v>
      </c>
    </row>
    <row r="4365" spans="1:4" x14ac:dyDescent="0.25">
      <c r="A4365" t="s">
        <v>132</v>
      </c>
      <c r="B4365" t="s">
        <v>859</v>
      </c>
      <c r="C4365">
        <v>23</v>
      </c>
      <c r="D4365" t="s">
        <v>2596</v>
      </c>
    </row>
    <row r="4366" spans="1:4" x14ac:dyDescent="0.25">
      <c r="A4366" t="s">
        <v>132</v>
      </c>
      <c r="B4366" t="s">
        <v>860</v>
      </c>
      <c r="C4366">
        <v>24</v>
      </c>
      <c r="D4366" t="s">
        <v>2596</v>
      </c>
    </row>
    <row r="4367" spans="1:4" x14ac:dyDescent="0.25">
      <c r="A4367" t="s">
        <v>132</v>
      </c>
      <c r="B4367" t="s">
        <v>861</v>
      </c>
      <c r="C4367">
        <v>25</v>
      </c>
      <c r="D4367" t="s">
        <v>2596</v>
      </c>
    </row>
    <row r="4368" spans="1:4" x14ac:dyDescent="0.25">
      <c r="A4368" t="s">
        <v>132</v>
      </c>
      <c r="B4368" t="s">
        <v>862</v>
      </c>
      <c r="C4368">
        <v>26</v>
      </c>
      <c r="D4368" t="s">
        <v>2596</v>
      </c>
    </row>
    <row r="4369" spans="1:4" x14ac:dyDescent="0.25">
      <c r="A4369" t="s">
        <v>132</v>
      </c>
      <c r="B4369" t="s">
        <v>863</v>
      </c>
      <c r="C4369">
        <v>27</v>
      </c>
      <c r="D4369" t="s">
        <v>2596</v>
      </c>
    </row>
    <row r="4370" spans="1:4" x14ac:dyDescent="0.25">
      <c r="A4370" t="s">
        <v>132</v>
      </c>
      <c r="B4370" t="s">
        <v>864</v>
      </c>
      <c r="C4370">
        <v>28</v>
      </c>
      <c r="D4370" t="s">
        <v>2596</v>
      </c>
    </row>
    <row r="4371" spans="1:4" x14ac:dyDescent="0.25">
      <c r="A4371" t="s">
        <v>132</v>
      </c>
      <c r="B4371" t="s">
        <v>945</v>
      </c>
      <c r="C4371">
        <v>29</v>
      </c>
      <c r="D4371" t="s">
        <v>2596</v>
      </c>
    </row>
    <row r="4372" spans="1:4" x14ac:dyDescent="0.25">
      <c r="A4372" t="s">
        <v>132</v>
      </c>
      <c r="B4372" t="s">
        <v>865</v>
      </c>
      <c r="C4372">
        <v>30</v>
      </c>
      <c r="D4372" t="s">
        <v>2596</v>
      </c>
    </row>
    <row r="4373" spans="1:4" x14ac:dyDescent="0.25">
      <c r="A4373" t="s">
        <v>132</v>
      </c>
      <c r="B4373" t="s">
        <v>948</v>
      </c>
      <c r="C4373">
        <v>31</v>
      </c>
      <c r="D4373" t="s">
        <v>2596</v>
      </c>
    </row>
    <row r="4374" spans="1:4" x14ac:dyDescent="0.25">
      <c r="A4374" t="s">
        <v>132</v>
      </c>
      <c r="B4374" t="s">
        <v>949</v>
      </c>
      <c r="C4374">
        <v>32</v>
      </c>
      <c r="D4374" t="s">
        <v>2596</v>
      </c>
    </row>
    <row r="4375" spans="1:4" x14ac:dyDescent="0.25">
      <c r="A4375" t="s">
        <v>132</v>
      </c>
      <c r="B4375" t="s">
        <v>950</v>
      </c>
      <c r="C4375">
        <v>33</v>
      </c>
      <c r="D4375" t="s">
        <v>2596</v>
      </c>
    </row>
    <row r="4376" spans="1:4" x14ac:dyDescent="0.25">
      <c r="A4376" t="s">
        <v>132</v>
      </c>
      <c r="B4376" t="s">
        <v>951</v>
      </c>
      <c r="C4376">
        <v>34</v>
      </c>
      <c r="D4376" t="s">
        <v>2596</v>
      </c>
    </row>
    <row r="4377" spans="1:4" x14ac:dyDescent="0.25">
      <c r="A4377" t="s">
        <v>132</v>
      </c>
      <c r="B4377" t="s">
        <v>2609</v>
      </c>
      <c r="C4377">
        <v>3</v>
      </c>
      <c r="D4377" t="s">
        <v>2610</v>
      </c>
    </row>
    <row r="4378" spans="1:4" x14ac:dyDescent="0.25">
      <c r="A4378" t="s">
        <v>132</v>
      </c>
      <c r="B4378" t="s">
        <v>2611</v>
      </c>
      <c r="C4378">
        <v>4</v>
      </c>
      <c r="D4378" t="s">
        <v>2610</v>
      </c>
    </row>
    <row r="4379" spans="1:4" x14ac:dyDescent="0.25">
      <c r="A4379" t="s">
        <v>132</v>
      </c>
      <c r="B4379" t="s">
        <v>2612</v>
      </c>
      <c r="C4379">
        <v>5</v>
      </c>
      <c r="D4379" t="s">
        <v>2610</v>
      </c>
    </row>
    <row r="4380" spans="1:4" x14ac:dyDescent="0.25">
      <c r="A4380" t="s">
        <v>134</v>
      </c>
      <c r="B4380" t="s">
        <v>418</v>
      </c>
      <c r="C4380">
        <v>1</v>
      </c>
      <c r="D4380" t="s">
        <v>2594</v>
      </c>
    </row>
    <row r="4381" spans="1:4" x14ac:dyDescent="0.25">
      <c r="A4381" t="s">
        <v>134</v>
      </c>
      <c r="B4381" t="s">
        <v>2593</v>
      </c>
      <c r="C4381">
        <v>5</v>
      </c>
      <c r="D4381" t="s">
        <v>2594</v>
      </c>
    </row>
    <row r="4382" spans="1:4" x14ac:dyDescent="0.25">
      <c r="A4382" t="s">
        <v>134</v>
      </c>
      <c r="B4382" t="s">
        <v>2595</v>
      </c>
      <c r="C4382">
        <v>5</v>
      </c>
      <c r="D4382" t="s">
        <v>2594</v>
      </c>
    </row>
    <row r="4383" spans="1:4" x14ac:dyDescent="0.25">
      <c r="A4383" t="s">
        <v>134</v>
      </c>
      <c r="B4383" t="s">
        <v>2593</v>
      </c>
      <c r="C4383">
        <v>2</v>
      </c>
      <c r="D4383" t="s">
        <v>2596</v>
      </c>
    </row>
    <row r="4384" spans="1:4" x14ac:dyDescent="0.25">
      <c r="A4384" t="s">
        <v>134</v>
      </c>
      <c r="B4384" t="s">
        <v>2595</v>
      </c>
      <c r="C4384">
        <v>15</v>
      </c>
      <c r="D4384" t="s">
        <v>2596</v>
      </c>
    </row>
    <row r="4385" spans="1:4" x14ac:dyDescent="0.25">
      <c r="A4385" t="s">
        <v>134</v>
      </c>
      <c r="B4385" t="s">
        <v>607</v>
      </c>
      <c r="C4385">
        <v>2</v>
      </c>
      <c r="D4385" t="s">
        <v>2596</v>
      </c>
    </row>
    <row r="4386" spans="1:4" x14ac:dyDescent="0.25">
      <c r="A4386" t="s">
        <v>134</v>
      </c>
      <c r="B4386" t="s">
        <v>720</v>
      </c>
      <c r="C4386">
        <v>3</v>
      </c>
      <c r="D4386" t="s">
        <v>2596</v>
      </c>
    </row>
    <row r="4387" spans="1:4" x14ac:dyDescent="0.25">
      <c r="A4387" t="s">
        <v>134</v>
      </c>
      <c r="B4387" t="s">
        <v>721</v>
      </c>
      <c r="C4387">
        <v>4</v>
      </c>
      <c r="D4387" t="s">
        <v>2596</v>
      </c>
    </row>
    <row r="4388" spans="1:4" x14ac:dyDescent="0.25">
      <c r="A4388" t="s">
        <v>134</v>
      </c>
      <c r="B4388" t="s">
        <v>599</v>
      </c>
      <c r="C4388">
        <v>5</v>
      </c>
      <c r="D4388" t="s">
        <v>2596</v>
      </c>
    </row>
    <row r="4389" spans="1:4" x14ac:dyDescent="0.25">
      <c r="A4389" t="s">
        <v>134</v>
      </c>
      <c r="B4389" t="s">
        <v>600</v>
      </c>
      <c r="C4389">
        <v>6</v>
      </c>
      <c r="D4389" t="s">
        <v>2596</v>
      </c>
    </row>
    <row r="4390" spans="1:4" x14ac:dyDescent="0.25">
      <c r="A4390" t="s">
        <v>134</v>
      </c>
      <c r="B4390" t="s">
        <v>601</v>
      </c>
      <c r="C4390">
        <v>7</v>
      </c>
      <c r="D4390" t="s">
        <v>2596</v>
      </c>
    </row>
    <row r="4391" spans="1:4" x14ac:dyDescent="0.25">
      <c r="A4391" t="s">
        <v>134</v>
      </c>
      <c r="B4391" t="s">
        <v>602</v>
      </c>
      <c r="C4391">
        <v>8</v>
      </c>
      <c r="D4391" t="s">
        <v>2596</v>
      </c>
    </row>
    <row r="4392" spans="1:4" x14ac:dyDescent="0.25">
      <c r="A4392" t="s">
        <v>134</v>
      </c>
      <c r="B4392" t="s">
        <v>603</v>
      </c>
      <c r="C4392">
        <v>9</v>
      </c>
      <c r="D4392" t="s">
        <v>2596</v>
      </c>
    </row>
    <row r="4393" spans="1:4" x14ac:dyDescent="0.25">
      <c r="A4393" t="s">
        <v>134</v>
      </c>
      <c r="B4393" t="s">
        <v>789</v>
      </c>
      <c r="C4393">
        <v>10</v>
      </c>
      <c r="D4393" t="s">
        <v>2596</v>
      </c>
    </row>
    <row r="4394" spans="1:4" x14ac:dyDescent="0.25">
      <c r="A4394" t="s">
        <v>134</v>
      </c>
      <c r="B4394" t="s">
        <v>790</v>
      </c>
      <c r="C4394">
        <v>11</v>
      </c>
      <c r="D4394" t="s">
        <v>2596</v>
      </c>
    </row>
    <row r="4395" spans="1:4" x14ac:dyDescent="0.25">
      <c r="A4395" t="s">
        <v>134</v>
      </c>
      <c r="B4395" t="s">
        <v>604</v>
      </c>
      <c r="C4395">
        <v>12</v>
      </c>
      <c r="D4395" t="s">
        <v>2596</v>
      </c>
    </row>
    <row r="4396" spans="1:4" x14ac:dyDescent="0.25">
      <c r="A4396" t="s">
        <v>134</v>
      </c>
      <c r="B4396" t="s">
        <v>815</v>
      </c>
      <c r="C4396">
        <v>13</v>
      </c>
      <c r="D4396" t="s">
        <v>2596</v>
      </c>
    </row>
    <row r="4397" spans="1:4" x14ac:dyDescent="0.25">
      <c r="A4397" t="s">
        <v>134</v>
      </c>
      <c r="B4397" t="s">
        <v>816</v>
      </c>
      <c r="C4397">
        <v>14</v>
      </c>
      <c r="D4397" t="s">
        <v>2596</v>
      </c>
    </row>
    <row r="4398" spans="1:4" x14ac:dyDescent="0.25">
      <c r="A4398" t="s">
        <v>134</v>
      </c>
      <c r="B4398" t="s">
        <v>817</v>
      </c>
      <c r="C4398">
        <v>15</v>
      </c>
      <c r="D4398" t="s">
        <v>2596</v>
      </c>
    </row>
    <row r="4399" spans="1:4" x14ac:dyDescent="0.25">
      <c r="A4399" t="s">
        <v>136</v>
      </c>
      <c r="B4399" t="s">
        <v>2593</v>
      </c>
      <c r="C4399">
        <v>8</v>
      </c>
      <c r="D4399" t="s">
        <v>2594</v>
      </c>
    </row>
    <row r="4400" spans="1:4" x14ac:dyDescent="0.25">
      <c r="A4400" t="s">
        <v>136</v>
      </c>
      <c r="B4400" t="s">
        <v>2595</v>
      </c>
      <c r="C4400">
        <v>29</v>
      </c>
      <c r="D4400" t="s">
        <v>2594</v>
      </c>
    </row>
    <row r="4401" spans="1:4" x14ac:dyDescent="0.25">
      <c r="A4401" t="s">
        <v>136</v>
      </c>
      <c r="B4401" t="s">
        <v>421</v>
      </c>
      <c r="C4401">
        <v>8</v>
      </c>
      <c r="D4401" t="s">
        <v>2594</v>
      </c>
    </row>
    <row r="4402" spans="1:4" x14ac:dyDescent="0.25">
      <c r="A4402" t="s">
        <v>136</v>
      </c>
      <c r="B4402" t="s">
        <v>423</v>
      </c>
      <c r="C4402">
        <v>9</v>
      </c>
      <c r="D4402" t="s">
        <v>2594</v>
      </c>
    </row>
    <row r="4403" spans="1:4" x14ac:dyDescent="0.25">
      <c r="A4403" t="s">
        <v>136</v>
      </c>
      <c r="B4403" t="s">
        <v>613</v>
      </c>
      <c r="C4403">
        <v>10</v>
      </c>
      <c r="D4403" t="s">
        <v>2594</v>
      </c>
    </row>
    <row r="4404" spans="1:4" x14ac:dyDescent="0.25">
      <c r="A4404" t="s">
        <v>136</v>
      </c>
      <c r="B4404" t="s">
        <v>427</v>
      </c>
      <c r="C4404">
        <v>11</v>
      </c>
      <c r="D4404" t="s">
        <v>2594</v>
      </c>
    </row>
    <row r="4405" spans="1:4" x14ac:dyDescent="0.25">
      <c r="A4405" t="s">
        <v>136</v>
      </c>
      <c r="B4405" t="s">
        <v>573</v>
      </c>
      <c r="C4405">
        <v>12</v>
      </c>
      <c r="D4405" t="s">
        <v>2594</v>
      </c>
    </row>
    <row r="4406" spans="1:4" x14ac:dyDescent="0.25">
      <c r="A4406" t="s">
        <v>136</v>
      </c>
      <c r="B4406" t="s">
        <v>429</v>
      </c>
      <c r="C4406">
        <v>13</v>
      </c>
      <c r="D4406" t="s">
        <v>2594</v>
      </c>
    </row>
    <row r="4407" spans="1:4" x14ac:dyDescent="0.25">
      <c r="A4407" t="s">
        <v>136</v>
      </c>
      <c r="B4407" t="s">
        <v>431</v>
      </c>
      <c r="C4407">
        <v>14</v>
      </c>
      <c r="D4407" t="s">
        <v>2594</v>
      </c>
    </row>
    <row r="4408" spans="1:4" x14ac:dyDescent="0.25">
      <c r="A4408" t="s">
        <v>136</v>
      </c>
      <c r="B4408" t="s">
        <v>433</v>
      </c>
      <c r="C4408">
        <v>15</v>
      </c>
      <c r="D4408" t="s">
        <v>2594</v>
      </c>
    </row>
    <row r="4409" spans="1:4" x14ac:dyDescent="0.25">
      <c r="A4409" t="s">
        <v>136</v>
      </c>
      <c r="B4409" t="s">
        <v>435</v>
      </c>
      <c r="C4409">
        <v>16</v>
      </c>
      <c r="D4409" t="s">
        <v>2594</v>
      </c>
    </row>
    <row r="4410" spans="1:4" x14ac:dyDescent="0.25">
      <c r="A4410" t="s">
        <v>136</v>
      </c>
      <c r="B4410" t="s">
        <v>437</v>
      </c>
      <c r="C4410">
        <v>17</v>
      </c>
      <c r="D4410" t="s">
        <v>2594</v>
      </c>
    </row>
    <row r="4411" spans="1:4" x14ac:dyDescent="0.25">
      <c r="A4411" t="s">
        <v>136</v>
      </c>
      <c r="B4411" t="s">
        <v>439</v>
      </c>
      <c r="C4411">
        <v>18</v>
      </c>
      <c r="D4411" t="s">
        <v>2594</v>
      </c>
    </row>
    <row r="4412" spans="1:4" x14ac:dyDescent="0.25">
      <c r="A4412" t="s">
        <v>136</v>
      </c>
      <c r="B4412" t="s">
        <v>441</v>
      </c>
      <c r="C4412">
        <v>19</v>
      </c>
      <c r="D4412" t="s">
        <v>2594</v>
      </c>
    </row>
    <row r="4413" spans="1:4" x14ac:dyDescent="0.25">
      <c r="A4413" t="s">
        <v>136</v>
      </c>
      <c r="B4413" t="s">
        <v>443</v>
      </c>
      <c r="C4413">
        <v>20</v>
      </c>
      <c r="D4413" t="s">
        <v>2594</v>
      </c>
    </row>
    <row r="4414" spans="1:4" x14ac:dyDescent="0.25">
      <c r="A4414" t="s">
        <v>136</v>
      </c>
      <c r="B4414" t="s">
        <v>584</v>
      </c>
      <c r="C4414">
        <v>21</v>
      </c>
      <c r="D4414" t="s">
        <v>2594</v>
      </c>
    </row>
    <row r="4415" spans="1:4" x14ac:dyDescent="0.25">
      <c r="A4415" t="s">
        <v>136</v>
      </c>
      <c r="B4415" t="s">
        <v>447</v>
      </c>
      <c r="C4415">
        <v>22</v>
      </c>
      <c r="D4415" t="s">
        <v>2594</v>
      </c>
    </row>
    <row r="4416" spans="1:4" x14ac:dyDescent="0.25">
      <c r="A4416" t="s">
        <v>136</v>
      </c>
      <c r="B4416" t="s">
        <v>449</v>
      </c>
      <c r="C4416">
        <v>23</v>
      </c>
      <c r="D4416" t="s">
        <v>2594</v>
      </c>
    </row>
    <row r="4417" spans="1:4" x14ac:dyDescent="0.25">
      <c r="A4417" t="s">
        <v>136</v>
      </c>
      <c r="B4417" t="s">
        <v>451</v>
      </c>
      <c r="C4417">
        <v>24</v>
      </c>
      <c r="D4417" t="s">
        <v>2594</v>
      </c>
    </row>
    <row r="4418" spans="1:4" x14ac:dyDescent="0.25">
      <c r="A4418" t="s">
        <v>136</v>
      </c>
      <c r="B4418" t="s">
        <v>453</v>
      </c>
      <c r="C4418">
        <v>25</v>
      </c>
      <c r="D4418" t="s">
        <v>2594</v>
      </c>
    </row>
    <row r="4419" spans="1:4" x14ac:dyDescent="0.25">
      <c r="A4419" t="s">
        <v>136</v>
      </c>
      <c r="B4419" t="s">
        <v>455</v>
      </c>
      <c r="C4419">
        <v>26</v>
      </c>
      <c r="D4419" t="s">
        <v>2594</v>
      </c>
    </row>
    <row r="4420" spans="1:4" x14ac:dyDescent="0.25">
      <c r="A4420" t="s">
        <v>136</v>
      </c>
      <c r="B4420" t="s">
        <v>457</v>
      </c>
      <c r="C4420">
        <v>27</v>
      </c>
      <c r="D4420" t="s">
        <v>2594</v>
      </c>
    </row>
    <row r="4421" spans="1:4" x14ac:dyDescent="0.25">
      <c r="A4421" t="s">
        <v>136</v>
      </c>
      <c r="B4421" t="s">
        <v>459</v>
      </c>
      <c r="C4421">
        <v>28</v>
      </c>
      <c r="D4421" t="s">
        <v>2594</v>
      </c>
    </row>
    <row r="4422" spans="1:4" x14ac:dyDescent="0.25">
      <c r="A4422" t="s">
        <v>136</v>
      </c>
      <c r="B4422" t="s">
        <v>461</v>
      </c>
      <c r="C4422">
        <v>29</v>
      </c>
      <c r="D4422" t="s">
        <v>2594</v>
      </c>
    </row>
    <row r="4423" spans="1:4" x14ac:dyDescent="0.25">
      <c r="A4423" t="s">
        <v>136</v>
      </c>
      <c r="B4423" t="s">
        <v>2593</v>
      </c>
      <c r="C4423">
        <v>3</v>
      </c>
      <c r="D4423" t="s">
        <v>2596</v>
      </c>
    </row>
    <row r="4424" spans="1:4" x14ac:dyDescent="0.25">
      <c r="A4424" t="s">
        <v>136</v>
      </c>
      <c r="B4424" t="s">
        <v>2595</v>
      </c>
      <c r="C4424">
        <v>7</v>
      </c>
      <c r="D4424" t="s">
        <v>2596</v>
      </c>
    </row>
    <row r="4425" spans="1:4" x14ac:dyDescent="0.25">
      <c r="A4425" t="s">
        <v>136</v>
      </c>
      <c r="B4425" t="s">
        <v>607</v>
      </c>
      <c r="C4425">
        <v>3</v>
      </c>
      <c r="D4425" t="s">
        <v>2596</v>
      </c>
    </row>
    <row r="4426" spans="1:4" x14ac:dyDescent="0.25">
      <c r="A4426" t="s">
        <v>136</v>
      </c>
      <c r="B4426" t="s">
        <v>720</v>
      </c>
      <c r="C4426">
        <v>4</v>
      </c>
      <c r="D4426" t="s">
        <v>2596</v>
      </c>
    </row>
    <row r="4427" spans="1:4" x14ac:dyDescent="0.25">
      <c r="A4427" t="s">
        <v>136</v>
      </c>
      <c r="B4427" t="s">
        <v>721</v>
      </c>
      <c r="C4427">
        <v>5</v>
      </c>
      <c r="D4427" t="s">
        <v>2596</v>
      </c>
    </row>
    <row r="4428" spans="1:4" x14ac:dyDescent="0.25">
      <c r="A4428" t="s">
        <v>136</v>
      </c>
      <c r="B4428" t="s">
        <v>599</v>
      </c>
      <c r="C4428">
        <v>6</v>
      </c>
      <c r="D4428" t="s">
        <v>2596</v>
      </c>
    </row>
    <row r="4429" spans="1:4" x14ac:dyDescent="0.25">
      <c r="A4429" t="s">
        <v>136</v>
      </c>
      <c r="B4429" t="s">
        <v>600</v>
      </c>
      <c r="C4429">
        <v>7</v>
      </c>
      <c r="D4429" t="s">
        <v>2596</v>
      </c>
    </row>
    <row r="4430" spans="1:4" x14ac:dyDescent="0.25">
      <c r="A4430" t="s">
        <v>136</v>
      </c>
      <c r="B4430" t="s">
        <v>2609</v>
      </c>
      <c r="C4430">
        <v>3</v>
      </c>
      <c r="D4430" t="s">
        <v>2610</v>
      </c>
    </row>
    <row r="4431" spans="1:4" x14ac:dyDescent="0.25">
      <c r="A4431" t="s">
        <v>136</v>
      </c>
      <c r="B4431" t="s">
        <v>2611</v>
      </c>
      <c r="C4431">
        <v>4</v>
      </c>
      <c r="D4431" t="s">
        <v>2610</v>
      </c>
    </row>
    <row r="4432" spans="1:4" x14ac:dyDescent="0.25">
      <c r="A4432" t="s">
        <v>138</v>
      </c>
      <c r="B4432" t="s">
        <v>2593</v>
      </c>
      <c r="C4432">
        <v>8</v>
      </c>
      <c r="D4432" t="s">
        <v>2594</v>
      </c>
    </row>
    <row r="4433" spans="1:4" x14ac:dyDescent="0.25">
      <c r="A4433" t="s">
        <v>138</v>
      </c>
      <c r="B4433" t="s">
        <v>2595</v>
      </c>
      <c r="C4433">
        <v>18</v>
      </c>
      <c r="D4433" t="s">
        <v>2594</v>
      </c>
    </row>
    <row r="4434" spans="1:4" x14ac:dyDescent="0.25">
      <c r="A4434" t="s">
        <v>138</v>
      </c>
      <c r="B4434" t="s">
        <v>421</v>
      </c>
      <c r="C4434">
        <v>8</v>
      </c>
      <c r="D4434" t="s">
        <v>2594</v>
      </c>
    </row>
    <row r="4435" spans="1:4" x14ac:dyDescent="0.25">
      <c r="A4435" t="s">
        <v>138</v>
      </c>
      <c r="B4435" t="s">
        <v>423</v>
      </c>
      <c r="C4435">
        <v>9</v>
      </c>
      <c r="D4435" t="s">
        <v>2594</v>
      </c>
    </row>
    <row r="4436" spans="1:4" x14ac:dyDescent="0.25">
      <c r="A4436" t="s">
        <v>138</v>
      </c>
      <c r="B4436" t="s">
        <v>613</v>
      </c>
      <c r="C4436">
        <v>10</v>
      </c>
      <c r="D4436" t="s">
        <v>2594</v>
      </c>
    </row>
    <row r="4437" spans="1:4" x14ac:dyDescent="0.25">
      <c r="A4437" t="s">
        <v>138</v>
      </c>
      <c r="B4437" t="s">
        <v>427</v>
      </c>
      <c r="C4437">
        <v>11</v>
      </c>
      <c r="D4437" t="s">
        <v>2594</v>
      </c>
    </row>
    <row r="4438" spans="1:4" x14ac:dyDescent="0.25">
      <c r="A4438" t="s">
        <v>138</v>
      </c>
      <c r="B4438" t="s">
        <v>573</v>
      </c>
      <c r="C4438">
        <v>12</v>
      </c>
      <c r="D4438" t="s">
        <v>2594</v>
      </c>
    </row>
    <row r="4439" spans="1:4" x14ac:dyDescent="0.25">
      <c r="A4439" t="s">
        <v>138</v>
      </c>
      <c r="B4439" t="s">
        <v>429</v>
      </c>
      <c r="C4439">
        <v>13</v>
      </c>
      <c r="D4439" t="s">
        <v>2594</v>
      </c>
    </row>
    <row r="4440" spans="1:4" x14ac:dyDescent="0.25">
      <c r="A4440" t="s">
        <v>138</v>
      </c>
      <c r="B4440" t="s">
        <v>431</v>
      </c>
      <c r="C4440">
        <v>14</v>
      </c>
      <c r="D4440" t="s">
        <v>2594</v>
      </c>
    </row>
    <row r="4441" spans="1:4" x14ac:dyDescent="0.25">
      <c r="A4441" t="s">
        <v>138</v>
      </c>
      <c r="B4441" t="s">
        <v>433</v>
      </c>
      <c r="C4441">
        <v>15</v>
      </c>
      <c r="D4441" t="s">
        <v>2594</v>
      </c>
    </row>
    <row r="4442" spans="1:4" x14ac:dyDescent="0.25">
      <c r="A4442" t="s">
        <v>138</v>
      </c>
      <c r="B4442" t="s">
        <v>435</v>
      </c>
      <c r="C4442">
        <v>16</v>
      </c>
      <c r="D4442" t="s">
        <v>2594</v>
      </c>
    </row>
    <row r="4443" spans="1:4" x14ac:dyDescent="0.25">
      <c r="A4443" t="s">
        <v>138</v>
      </c>
      <c r="B4443" t="s">
        <v>437</v>
      </c>
      <c r="C4443">
        <v>17</v>
      </c>
      <c r="D4443" t="s">
        <v>2594</v>
      </c>
    </row>
    <row r="4444" spans="1:4" x14ac:dyDescent="0.25">
      <c r="A4444" t="s">
        <v>138</v>
      </c>
      <c r="B4444" t="s">
        <v>439</v>
      </c>
      <c r="C4444">
        <v>18</v>
      </c>
      <c r="D4444" t="s">
        <v>2594</v>
      </c>
    </row>
    <row r="4445" spans="1:4" x14ac:dyDescent="0.25">
      <c r="A4445" t="s">
        <v>138</v>
      </c>
      <c r="B4445" t="s">
        <v>2593</v>
      </c>
      <c r="C4445">
        <v>4</v>
      </c>
      <c r="D4445" t="s">
        <v>2596</v>
      </c>
    </row>
    <row r="4446" spans="1:4" x14ac:dyDescent="0.25">
      <c r="A4446" t="s">
        <v>138</v>
      </c>
      <c r="B4446" t="s">
        <v>2595</v>
      </c>
      <c r="C4446">
        <v>13</v>
      </c>
      <c r="D4446" t="s">
        <v>2596</v>
      </c>
    </row>
    <row r="4447" spans="1:4" x14ac:dyDescent="0.25">
      <c r="A4447" t="s">
        <v>138</v>
      </c>
      <c r="B4447" t="s">
        <v>418</v>
      </c>
      <c r="C4447">
        <v>4</v>
      </c>
      <c r="D4447" t="s">
        <v>2596</v>
      </c>
    </row>
    <row r="4448" spans="1:4" x14ac:dyDescent="0.25">
      <c r="A4448" t="s">
        <v>138</v>
      </c>
      <c r="B4448" t="s">
        <v>607</v>
      </c>
      <c r="C4448">
        <v>5</v>
      </c>
      <c r="D4448" t="s">
        <v>2596</v>
      </c>
    </row>
    <row r="4449" spans="1:4" x14ac:dyDescent="0.25">
      <c r="A4449" t="s">
        <v>138</v>
      </c>
      <c r="B4449" t="s">
        <v>720</v>
      </c>
      <c r="C4449">
        <v>6</v>
      </c>
      <c r="D4449" t="s">
        <v>2596</v>
      </c>
    </row>
    <row r="4450" spans="1:4" x14ac:dyDescent="0.25">
      <c r="A4450" t="s">
        <v>138</v>
      </c>
      <c r="B4450" t="s">
        <v>721</v>
      </c>
      <c r="C4450">
        <v>7</v>
      </c>
      <c r="D4450" t="s">
        <v>2596</v>
      </c>
    </row>
    <row r="4451" spans="1:4" x14ac:dyDescent="0.25">
      <c r="A4451" t="s">
        <v>138</v>
      </c>
      <c r="B4451" t="s">
        <v>599</v>
      </c>
      <c r="C4451">
        <v>8</v>
      </c>
      <c r="D4451" t="s">
        <v>2596</v>
      </c>
    </row>
    <row r="4452" spans="1:4" x14ac:dyDescent="0.25">
      <c r="A4452" t="s">
        <v>138</v>
      </c>
      <c r="B4452" t="s">
        <v>600</v>
      </c>
      <c r="C4452">
        <v>9</v>
      </c>
      <c r="D4452" t="s">
        <v>2596</v>
      </c>
    </row>
    <row r="4453" spans="1:4" x14ac:dyDescent="0.25">
      <c r="A4453" t="s">
        <v>138</v>
      </c>
      <c r="B4453" t="s">
        <v>601</v>
      </c>
      <c r="C4453">
        <v>10</v>
      </c>
      <c r="D4453" t="s">
        <v>2596</v>
      </c>
    </row>
    <row r="4454" spans="1:4" x14ac:dyDescent="0.25">
      <c r="A4454" t="s">
        <v>138</v>
      </c>
      <c r="B4454" t="s">
        <v>602</v>
      </c>
      <c r="C4454">
        <v>11</v>
      </c>
      <c r="D4454" t="s">
        <v>2596</v>
      </c>
    </row>
    <row r="4455" spans="1:4" x14ac:dyDescent="0.25">
      <c r="A4455" t="s">
        <v>138</v>
      </c>
      <c r="B4455" t="s">
        <v>603</v>
      </c>
      <c r="C4455">
        <v>12</v>
      </c>
      <c r="D4455" t="s">
        <v>2596</v>
      </c>
    </row>
    <row r="4456" spans="1:4" x14ac:dyDescent="0.25">
      <c r="A4456" t="s">
        <v>138</v>
      </c>
      <c r="B4456" t="s">
        <v>789</v>
      </c>
      <c r="C4456">
        <v>13</v>
      </c>
      <c r="D4456" t="s">
        <v>2596</v>
      </c>
    </row>
    <row r="4457" spans="1:4" x14ac:dyDescent="0.25">
      <c r="A4457" t="s">
        <v>138</v>
      </c>
      <c r="B4457" t="s">
        <v>2609</v>
      </c>
      <c r="C4457">
        <v>3</v>
      </c>
      <c r="D4457" t="s">
        <v>2610</v>
      </c>
    </row>
    <row r="4458" spans="1:4" x14ac:dyDescent="0.25">
      <c r="A4458" t="s">
        <v>2676</v>
      </c>
      <c r="B4458" t="s">
        <v>2593</v>
      </c>
      <c r="C4458">
        <v>8</v>
      </c>
      <c r="D4458" t="s">
        <v>2594</v>
      </c>
    </row>
    <row r="4459" spans="1:4" x14ac:dyDescent="0.25">
      <c r="A4459" t="s">
        <v>2676</v>
      </c>
      <c r="B4459" t="s">
        <v>2595</v>
      </c>
      <c r="C4459">
        <v>16</v>
      </c>
      <c r="D4459" t="s">
        <v>2594</v>
      </c>
    </row>
    <row r="4460" spans="1:4" x14ac:dyDescent="0.25">
      <c r="A4460" t="s">
        <v>2676</v>
      </c>
      <c r="B4460" t="s">
        <v>421</v>
      </c>
      <c r="C4460">
        <v>8</v>
      </c>
      <c r="D4460" t="s">
        <v>2594</v>
      </c>
    </row>
    <row r="4461" spans="1:4" x14ac:dyDescent="0.25">
      <c r="A4461" t="s">
        <v>2676</v>
      </c>
      <c r="B4461" t="s">
        <v>423</v>
      </c>
      <c r="C4461">
        <v>9</v>
      </c>
      <c r="D4461" t="s">
        <v>2594</v>
      </c>
    </row>
    <row r="4462" spans="1:4" x14ac:dyDescent="0.25">
      <c r="A4462" t="s">
        <v>2676</v>
      </c>
      <c r="B4462" t="s">
        <v>613</v>
      </c>
      <c r="C4462">
        <v>10</v>
      </c>
      <c r="D4462" t="s">
        <v>2594</v>
      </c>
    </row>
    <row r="4463" spans="1:4" x14ac:dyDescent="0.25">
      <c r="A4463" t="s">
        <v>2676</v>
      </c>
      <c r="B4463" t="s">
        <v>427</v>
      </c>
      <c r="C4463">
        <v>11</v>
      </c>
      <c r="D4463" t="s">
        <v>2594</v>
      </c>
    </row>
    <row r="4464" spans="1:4" x14ac:dyDescent="0.25">
      <c r="A4464" t="s">
        <v>2676</v>
      </c>
      <c r="B4464" t="s">
        <v>573</v>
      </c>
      <c r="C4464">
        <v>12</v>
      </c>
      <c r="D4464" t="s">
        <v>2594</v>
      </c>
    </row>
    <row r="4465" spans="1:4" x14ac:dyDescent="0.25">
      <c r="A4465" t="s">
        <v>2676</v>
      </c>
      <c r="B4465" t="s">
        <v>429</v>
      </c>
      <c r="C4465">
        <v>13</v>
      </c>
      <c r="D4465" t="s">
        <v>2594</v>
      </c>
    </row>
    <row r="4466" spans="1:4" x14ac:dyDescent="0.25">
      <c r="A4466" t="s">
        <v>2676</v>
      </c>
      <c r="B4466" t="s">
        <v>431</v>
      </c>
      <c r="C4466">
        <v>14</v>
      </c>
      <c r="D4466" t="s">
        <v>2594</v>
      </c>
    </row>
    <row r="4467" spans="1:4" x14ac:dyDescent="0.25">
      <c r="A4467" t="s">
        <v>2676</v>
      </c>
      <c r="B4467" t="s">
        <v>433</v>
      </c>
      <c r="C4467">
        <v>15</v>
      </c>
      <c r="D4467" t="s">
        <v>2594</v>
      </c>
    </row>
    <row r="4468" spans="1:4" x14ac:dyDescent="0.25">
      <c r="A4468" t="s">
        <v>2676</v>
      </c>
      <c r="B4468" t="s">
        <v>435</v>
      </c>
      <c r="C4468">
        <v>16</v>
      </c>
      <c r="D4468" t="s">
        <v>2594</v>
      </c>
    </row>
    <row r="4469" spans="1:4" x14ac:dyDescent="0.25">
      <c r="A4469" t="s">
        <v>2676</v>
      </c>
      <c r="B4469" t="s">
        <v>2593</v>
      </c>
      <c r="C4469">
        <v>4</v>
      </c>
      <c r="D4469" t="s">
        <v>2596</v>
      </c>
    </row>
    <row r="4470" spans="1:4" x14ac:dyDescent="0.25">
      <c r="A4470" t="s">
        <v>2676</v>
      </c>
      <c r="B4470" t="s">
        <v>2595</v>
      </c>
      <c r="C4470">
        <v>13</v>
      </c>
      <c r="D4470" t="s">
        <v>2596</v>
      </c>
    </row>
    <row r="4471" spans="1:4" x14ac:dyDescent="0.25">
      <c r="A4471" t="s">
        <v>2676</v>
      </c>
      <c r="B4471" t="s">
        <v>418</v>
      </c>
      <c r="C4471">
        <v>4</v>
      </c>
      <c r="D4471" t="s">
        <v>2596</v>
      </c>
    </row>
    <row r="4472" spans="1:4" x14ac:dyDescent="0.25">
      <c r="A4472" t="s">
        <v>2676</v>
      </c>
      <c r="B4472" t="s">
        <v>607</v>
      </c>
      <c r="C4472">
        <v>5</v>
      </c>
      <c r="D4472" t="s">
        <v>2596</v>
      </c>
    </row>
    <row r="4473" spans="1:4" x14ac:dyDescent="0.25">
      <c r="A4473" t="s">
        <v>2676</v>
      </c>
      <c r="B4473" t="s">
        <v>720</v>
      </c>
      <c r="C4473">
        <v>6</v>
      </c>
      <c r="D4473" t="s">
        <v>2596</v>
      </c>
    </row>
    <row r="4474" spans="1:4" x14ac:dyDescent="0.25">
      <c r="A4474" t="s">
        <v>2676</v>
      </c>
      <c r="B4474" t="s">
        <v>721</v>
      </c>
      <c r="C4474">
        <v>7</v>
      </c>
      <c r="D4474" t="s">
        <v>2596</v>
      </c>
    </row>
    <row r="4475" spans="1:4" x14ac:dyDescent="0.25">
      <c r="A4475" t="s">
        <v>2676</v>
      </c>
      <c r="B4475" t="s">
        <v>599</v>
      </c>
      <c r="C4475">
        <v>8</v>
      </c>
      <c r="D4475" t="s">
        <v>2596</v>
      </c>
    </row>
    <row r="4476" spans="1:4" x14ac:dyDescent="0.25">
      <c r="A4476" t="s">
        <v>2676</v>
      </c>
      <c r="B4476" t="s">
        <v>600</v>
      </c>
      <c r="C4476">
        <v>9</v>
      </c>
      <c r="D4476" t="s">
        <v>2596</v>
      </c>
    </row>
    <row r="4477" spans="1:4" x14ac:dyDescent="0.25">
      <c r="A4477" t="s">
        <v>2676</v>
      </c>
      <c r="B4477" t="s">
        <v>601</v>
      </c>
      <c r="C4477">
        <v>10</v>
      </c>
      <c r="D4477" t="s">
        <v>2596</v>
      </c>
    </row>
    <row r="4478" spans="1:4" x14ac:dyDescent="0.25">
      <c r="A4478" t="s">
        <v>2676</v>
      </c>
      <c r="B4478" t="s">
        <v>602</v>
      </c>
      <c r="C4478">
        <v>11</v>
      </c>
      <c r="D4478" t="s">
        <v>2596</v>
      </c>
    </row>
    <row r="4479" spans="1:4" x14ac:dyDescent="0.25">
      <c r="A4479" t="s">
        <v>2676</v>
      </c>
      <c r="B4479" t="s">
        <v>603</v>
      </c>
      <c r="C4479">
        <v>12</v>
      </c>
      <c r="D4479" t="s">
        <v>2596</v>
      </c>
    </row>
    <row r="4480" spans="1:4" x14ac:dyDescent="0.25">
      <c r="A4480" t="s">
        <v>2676</v>
      </c>
      <c r="B4480" t="s">
        <v>789</v>
      </c>
      <c r="C4480">
        <v>13</v>
      </c>
      <c r="D4480" t="s">
        <v>2596</v>
      </c>
    </row>
    <row r="4481" spans="1:4" x14ac:dyDescent="0.25">
      <c r="A4481" t="s">
        <v>2676</v>
      </c>
      <c r="B4481" t="s">
        <v>2609</v>
      </c>
      <c r="C4481">
        <v>3</v>
      </c>
      <c r="D4481" t="s">
        <v>2610</v>
      </c>
    </row>
    <row r="4482" spans="1:4" x14ac:dyDescent="0.25">
      <c r="A4482" t="s">
        <v>2677</v>
      </c>
      <c r="B4482" t="s">
        <v>2593</v>
      </c>
      <c r="C4482">
        <v>7</v>
      </c>
      <c r="D4482" t="s">
        <v>2594</v>
      </c>
    </row>
    <row r="4483" spans="1:4" x14ac:dyDescent="0.25">
      <c r="A4483" t="s">
        <v>2677</v>
      </c>
      <c r="B4483" t="s">
        <v>2595</v>
      </c>
      <c r="C4483">
        <v>12</v>
      </c>
      <c r="D4483" t="s">
        <v>2594</v>
      </c>
    </row>
    <row r="4484" spans="1:4" x14ac:dyDescent="0.25">
      <c r="A4484" t="s">
        <v>2677</v>
      </c>
      <c r="B4484" t="s">
        <v>421</v>
      </c>
      <c r="C4484">
        <v>7</v>
      </c>
      <c r="D4484" t="s">
        <v>2594</v>
      </c>
    </row>
    <row r="4485" spans="1:4" x14ac:dyDescent="0.25">
      <c r="A4485" t="s">
        <v>2677</v>
      </c>
      <c r="B4485" t="s">
        <v>423</v>
      </c>
      <c r="C4485">
        <v>8</v>
      </c>
      <c r="D4485" t="s">
        <v>2594</v>
      </c>
    </row>
    <row r="4486" spans="1:4" x14ac:dyDescent="0.25">
      <c r="A4486" t="s">
        <v>2677</v>
      </c>
      <c r="B4486" t="s">
        <v>573</v>
      </c>
      <c r="C4486">
        <v>9</v>
      </c>
      <c r="D4486" t="s">
        <v>2594</v>
      </c>
    </row>
    <row r="4487" spans="1:4" x14ac:dyDescent="0.25">
      <c r="A4487" t="s">
        <v>2677</v>
      </c>
      <c r="B4487" t="s">
        <v>435</v>
      </c>
      <c r="C4487">
        <v>10</v>
      </c>
      <c r="D4487" t="s">
        <v>2594</v>
      </c>
    </row>
    <row r="4488" spans="1:4" x14ac:dyDescent="0.25">
      <c r="A4488" t="s">
        <v>2677</v>
      </c>
      <c r="B4488" t="s">
        <v>437</v>
      </c>
      <c r="C4488">
        <v>11</v>
      </c>
      <c r="D4488" t="s">
        <v>2594</v>
      </c>
    </row>
    <row r="4489" spans="1:4" x14ac:dyDescent="0.25">
      <c r="A4489" t="s">
        <v>2677</v>
      </c>
      <c r="B4489" t="s">
        <v>439</v>
      </c>
      <c r="C4489">
        <v>12</v>
      </c>
      <c r="D4489" t="s">
        <v>2594</v>
      </c>
    </row>
    <row r="4490" spans="1:4" x14ac:dyDescent="0.25">
      <c r="A4490" t="s">
        <v>2677</v>
      </c>
      <c r="B4490" t="s">
        <v>2593</v>
      </c>
      <c r="C4490">
        <v>3</v>
      </c>
      <c r="D4490" t="s">
        <v>2596</v>
      </c>
    </row>
    <row r="4491" spans="1:4" x14ac:dyDescent="0.25">
      <c r="A4491" t="s">
        <v>2677</v>
      </c>
      <c r="B4491" t="s">
        <v>2595</v>
      </c>
      <c r="C4491">
        <v>7</v>
      </c>
      <c r="D4491" t="s">
        <v>2596</v>
      </c>
    </row>
    <row r="4492" spans="1:4" x14ac:dyDescent="0.25">
      <c r="A4492" t="s">
        <v>2677</v>
      </c>
      <c r="B4492" t="s">
        <v>418</v>
      </c>
      <c r="C4492">
        <v>3</v>
      </c>
      <c r="D4492" t="s">
        <v>2596</v>
      </c>
    </row>
    <row r="4493" spans="1:4" x14ac:dyDescent="0.25">
      <c r="A4493" t="s">
        <v>2677</v>
      </c>
      <c r="B4493" t="s">
        <v>720</v>
      </c>
      <c r="C4493">
        <v>4</v>
      </c>
      <c r="D4493" t="s">
        <v>2596</v>
      </c>
    </row>
    <row r="4494" spans="1:4" x14ac:dyDescent="0.25">
      <c r="A4494" t="s">
        <v>2677</v>
      </c>
      <c r="B4494" t="s">
        <v>599</v>
      </c>
      <c r="C4494">
        <v>5</v>
      </c>
      <c r="D4494" t="s">
        <v>2596</v>
      </c>
    </row>
    <row r="4495" spans="1:4" x14ac:dyDescent="0.25">
      <c r="A4495" t="s">
        <v>2677</v>
      </c>
      <c r="B4495" t="s">
        <v>601</v>
      </c>
      <c r="C4495">
        <v>6</v>
      </c>
      <c r="D4495" t="s">
        <v>2596</v>
      </c>
    </row>
    <row r="4496" spans="1:4" x14ac:dyDescent="0.25">
      <c r="A4496" t="s">
        <v>2677</v>
      </c>
      <c r="B4496" t="s">
        <v>603</v>
      </c>
      <c r="C4496">
        <v>7</v>
      </c>
      <c r="D4496" t="s">
        <v>2596</v>
      </c>
    </row>
    <row r="4497" spans="1:4" x14ac:dyDescent="0.25">
      <c r="A4497" t="s">
        <v>2677</v>
      </c>
      <c r="B4497" t="s">
        <v>2609</v>
      </c>
      <c r="C4497">
        <v>3</v>
      </c>
      <c r="D4497" t="s">
        <v>2610</v>
      </c>
    </row>
    <row r="4498" spans="1:4" x14ac:dyDescent="0.25">
      <c r="A4498" t="s">
        <v>2678</v>
      </c>
      <c r="B4498" t="s">
        <v>2593</v>
      </c>
      <c r="C4498">
        <v>7</v>
      </c>
      <c r="D4498" t="s">
        <v>2594</v>
      </c>
    </row>
    <row r="4499" spans="1:4" x14ac:dyDescent="0.25">
      <c r="A4499" t="s">
        <v>2678</v>
      </c>
      <c r="B4499" t="s">
        <v>2595</v>
      </c>
      <c r="C4499">
        <v>10</v>
      </c>
      <c r="D4499" t="s">
        <v>2594</v>
      </c>
    </row>
    <row r="4500" spans="1:4" x14ac:dyDescent="0.25">
      <c r="A4500" t="s">
        <v>2678</v>
      </c>
      <c r="B4500" t="s">
        <v>421</v>
      </c>
      <c r="C4500">
        <v>7</v>
      </c>
      <c r="D4500" t="s">
        <v>2594</v>
      </c>
    </row>
    <row r="4501" spans="1:4" x14ac:dyDescent="0.25">
      <c r="A4501" t="s">
        <v>2678</v>
      </c>
      <c r="B4501" t="s">
        <v>423</v>
      </c>
      <c r="C4501">
        <v>8</v>
      </c>
      <c r="D4501" t="s">
        <v>2594</v>
      </c>
    </row>
    <row r="4502" spans="1:4" x14ac:dyDescent="0.25">
      <c r="A4502" t="s">
        <v>2678</v>
      </c>
      <c r="B4502" t="s">
        <v>573</v>
      </c>
      <c r="C4502">
        <v>9</v>
      </c>
      <c r="D4502" t="s">
        <v>2594</v>
      </c>
    </row>
    <row r="4503" spans="1:4" x14ac:dyDescent="0.25">
      <c r="A4503" t="s">
        <v>2678</v>
      </c>
      <c r="B4503" t="s">
        <v>435</v>
      </c>
      <c r="C4503">
        <v>10</v>
      </c>
      <c r="D4503" t="s">
        <v>2594</v>
      </c>
    </row>
    <row r="4504" spans="1:4" x14ac:dyDescent="0.25">
      <c r="A4504" t="s">
        <v>2678</v>
      </c>
      <c r="B4504" t="s">
        <v>2593</v>
      </c>
      <c r="C4504">
        <v>3</v>
      </c>
      <c r="D4504" t="s">
        <v>2596</v>
      </c>
    </row>
    <row r="4505" spans="1:4" x14ac:dyDescent="0.25">
      <c r="A4505" t="s">
        <v>2678</v>
      </c>
      <c r="B4505" t="s">
        <v>2595</v>
      </c>
      <c r="C4505">
        <v>7</v>
      </c>
      <c r="D4505" t="s">
        <v>2596</v>
      </c>
    </row>
    <row r="4506" spans="1:4" x14ac:dyDescent="0.25">
      <c r="A4506" t="s">
        <v>2678</v>
      </c>
      <c r="B4506" t="s">
        <v>418</v>
      </c>
      <c r="C4506">
        <v>3</v>
      </c>
      <c r="D4506" t="s">
        <v>2596</v>
      </c>
    </row>
    <row r="4507" spans="1:4" x14ac:dyDescent="0.25">
      <c r="A4507" t="s">
        <v>2678</v>
      </c>
      <c r="B4507" t="s">
        <v>720</v>
      </c>
      <c r="C4507">
        <v>4</v>
      </c>
      <c r="D4507" t="s">
        <v>2596</v>
      </c>
    </row>
    <row r="4508" spans="1:4" x14ac:dyDescent="0.25">
      <c r="A4508" t="s">
        <v>2678</v>
      </c>
      <c r="B4508" t="s">
        <v>599</v>
      </c>
      <c r="C4508">
        <v>5</v>
      </c>
      <c r="D4508" t="s">
        <v>2596</v>
      </c>
    </row>
    <row r="4509" spans="1:4" x14ac:dyDescent="0.25">
      <c r="A4509" t="s">
        <v>2678</v>
      </c>
      <c r="B4509" t="s">
        <v>601</v>
      </c>
      <c r="C4509">
        <v>6</v>
      </c>
      <c r="D4509" t="s">
        <v>2596</v>
      </c>
    </row>
    <row r="4510" spans="1:4" x14ac:dyDescent="0.25">
      <c r="A4510" t="s">
        <v>2678</v>
      </c>
      <c r="B4510" t="s">
        <v>603</v>
      </c>
      <c r="C4510">
        <v>7</v>
      </c>
      <c r="D4510" t="s">
        <v>2596</v>
      </c>
    </row>
    <row r="4511" spans="1:4" x14ac:dyDescent="0.25">
      <c r="A4511" t="s">
        <v>2678</v>
      </c>
      <c r="B4511" t="s">
        <v>2609</v>
      </c>
      <c r="C4511">
        <v>3</v>
      </c>
      <c r="D4511" t="s">
        <v>2610</v>
      </c>
    </row>
    <row r="4512" spans="1:4" x14ac:dyDescent="0.25">
      <c r="A4512" t="s">
        <v>2679</v>
      </c>
      <c r="B4512" t="s">
        <v>2593</v>
      </c>
      <c r="C4512">
        <v>9</v>
      </c>
      <c r="D4512" t="s">
        <v>2594</v>
      </c>
    </row>
    <row r="4513" spans="1:4" x14ac:dyDescent="0.25">
      <c r="A4513" t="s">
        <v>2679</v>
      </c>
      <c r="B4513" t="s">
        <v>2595</v>
      </c>
      <c r="C4513">
        <v>53</v>
      </c>
      <c r="D4513" t="s">
        <v>2594</v>
      </c>
    </row>
    <row r="4514" spans="1:4" x14ac:dyDescent="0.25">
      <c r="A4514" t="s">
        <v>2679</v>
      </c>
      <c r="B4514" t="s">
        <v>421</v>
      </c>
      <c r="C4514">
        <v>9</v>
      </c>
      <c r="D4514" t="s">
        <v>2594</v>
      </c>
    </row>
    <row r="4515" spans="1:4" x14ac:dyDescent="0.25">
      <c r="A4515" t="s">
        <v>2679</v>
      </c>
      <c r="B4515" t="s">
        <v>423</v>
      </c>
      <c r="C4515">
        <v>10</v>
      </c>
      <c r="D4515" t="s">
        <v>2594</v>
      </c>
    </row>
    <row r="4516" spans="1:4" x14ac:dyDescent="0.25">
      <c r="A4516" t="s">
        <v>2679</v>
      </c>
      <c r="B4516" t="s">
        <v>613</v>
      </c>
      <c r="C4516">
        <v>11</v>
      </c>
      <c r="D4516" t="s">
        <v>2594</v>
      </c>
    </row>
    <row r="4517" spans="1:4" x14ac:dyDescent="0.25">
      <c r="A4517" t="s">
        <v>2679</v>
      </c>
      <c r="B4517" t="s">
        <v>427</v>
      </c>
      <c r="C4517">
        <v>12</v>
      </c>
      <c r="D4517" t="s">
        <v>2594</v>
      </c>
    </row>
    <row r="4518" spans="1:4" x14ac:dyDescent="0.25">
      <c r="A4518" t="s">
        <v>2679</v>
      </c>
      <c r="B4518" t="s">
        <v>573</v>
      </c>
      <c r="C4518">
        <v>13</v>
      </c>
      <c r="D4518" t="s">
        <v>2594</v>
      </c>
    </row>
    <row r="4519" spans="1:4" x14ac:dyDescent="0.25">
      <c r="A4519" t="s">
        <v>2679</v>
      </c>
      <c r="B4519" t="s">
        <v>429</v>
      </c>
      <c r="C4519">
        <v>14</v>
      </c>
      <c r="D4519" t="s">
        <v>2594</v>
      </c>
    </row>
    <row r="4520" spans="1:4" x14ac:dyDescent="0.25">
      <c r="A4520" t="s">
        <v>2679</v>
      </c>
      <c r="B4520" t="s">
        <v>431</v>
      </c>
      <c r="C4520">
        <v>15</v>
      </c>
      <c r="D4520" t="s">
        <v>2594</v>
      </c>
    </row>
    <row r="4521" spans="1:4" x14ac:dyDescent="0.25">
      <c r="A4521" t="s">
        <v>2679</v>
      </c>
      <c r="B4521" t="s">
        <v>433</v>
      </c>
      <c r="C4521">
        <v>16</v>
      </c>
      <c r="D4521" t="s">
        <v>2594</v>
      </c>
    </row>
    <row r="4522" spans="1:4" x14ac:dyDescent="0.25">
      <c r="A4522" t="s">
        <v>2679</v>
      </c>
      <c r="B4522" t="s">
        <v>435</v>
      </c>
      <c r="C4522">
        <v>17</v>
      </c>
      <c r="D4522" t="s">
        <v>2594</v>
      </c>
    </row>
    <row r="4523" spans="1:4" x14ac:dyDescent="0.25">
      <c r="A4523" t="s">
        <v>2679</v>
      </c>
      <c r="B4523" t="s">
        <v>437</v>
      </c>
      <c r="C4523">
        <v>18</v>
      </c>
      <c r="D4523" t="s">
        <v>2594</v>
      </c>
    </row>
    <row r="4524" spans="1:4" x14ac:dyDescent="0.25">
      <c r="A4524" t="s">
        <v>2679</v>
      </c>
      <c r="B4524" t="s">
        <v>439</v>
      </c>
      <c r="C4524">
        <v>19</v>
      </c>
      <c r="D4524" t="s">
        <v>2594</v>
      </c>
    </row>
    <row r="4525" spans="1:4" x14ac:dyDescent="0.25">
      <c r="A4525" t="s">
        <v>2679</v>
      </c>
      <c r="B4525" t="s">
        <v>441</v>
      </c>
      <c r="C4525">
        <v>20</v>
      </c>
      <c r="D4525" t="s">
        <v>2594</v>
      </c>
    </row>
    <row r="4526" spans="1:4" x14ac:dyDescent="0.25">
      <c r="A4526" t="s">
        <v>2679</v>
      </c>
      <c r="B4526" t="s">
        <v>443</v>
      </c>
      <c r="C4526">
        <v>21</v>
      </c>
      <c r="D4526" t="s">
        <v>2594</v>
      </c>
    </row>
    <row r="4527" spans="1:4" x14ac:dyDescent="0.25">
      <c r="A4527" t="s">
        <v>2679</v>
      </c>
      <c r="B4527" t="s">
        <v>584</v>
      </c>
      <c r="C4527">
        <v>22</v>
      </c>
      <c r="D4527" t="s">
        <v>2594</v>
      </c>
    </row>
    <row r="4528" spans="1:4" x14ac:dyDescent="0.25">
      <c r="A4528" t="s">
        <v>2679</v>
      </c>
      <c r="B4528" t="s">
        <v>447</v>
      </c>
      <c r="C4528">
        <v>23</v>
      </c>
      <c r="D4528" t="s">
        <v>2594</v>
      </c>
    </row>
    <row r="4529" spans="1:4" x14ac:dyDescent="0.25">
      <c r="A4529" t="s">
        <v>2679</v>
      </c>
      <c r="B4529" t="s">
        <v>449</v>
      </c>
      <c r="C4529">
        <v>24</v>
      </c>
      <c r="D4529" t="s">
        <v>2594</v>
      </c>
    </row>
    <row r="4530" spans="1:4" x14ac:dyDescent="0.25">
      <c r="A4530" t="s">
        <v>2679</v>
      </c>
      <c r="B4530" t="s">
        <v>451</v>
      </c>
      <c r="C4530">
        <v>25</v>
      </c>
      <c r="D4530" t="s">
        <v>2594</v>
      </c>
    </row>
    <row r="4531" spans="1:4" x14ac:dyDescent="0.25">
      <c r="A4531" t="s">
        <v>2679</v>
      </c>
      <c r="B4531" t="s">
        <v>453</v>
      </c>
      <c r="C4531">
        <v>26</v>
      </c>
      <c r="D4531" t="s">
        <v>2594</v>
      </c>
    </row>
    <row r="4532" spans="1:4" x14ac:dyDescent="0.25">
      <c r="A4532" t="s">
        <v>2679</v>
      </c>
      <c r="B4532" t="s">
        <v>455</v>
      </c>
      <c r="C4532">
        <v>27</v>
      </c>
      <c r="D4532" t="s">
        <v>2594</v>
      </c>
    </row>
    <row r="4533" spans="1:4" x14ac:dyDescent="0.25">
      <c r="A4533" t="s">
        <v>2679</v>
      </c>
      <c r="B4533" t="s">
        <v>457</v>
      </c>
      <c r="C4533">
        <v>28</v>
      </c>
      <c r="D4533" t="s">
        <v>2594</v>
      </c>
    </row>
    <row r="4534" spans="1:4" x14ac:dyDescent="0.25">
      <c r="A4534" t="s">
        <v>2679</v>
      </c>
      <c r="B4534" t="s">
        <v>459</v>
      </c>
      <c r="C4534">
        <v>29</v>
      </c>
      <c r="D4534" t="s">
        <v>2594</v>
      </c>
    </row>
    <row r="4535" spans="1:4" x14ac:dyDescent="0.25">
      <c r="A4535" t="s">
        <v>2679</v>
      </c>
      <c r="B4535" t="s">
        <v>461</v>
      </c>
      <c r="C4535">
        <v>30</v>
      </c>
      <c r="D4535" t="s">
        <v>2594</v>
      </c>
    </row>
    <row r="4536" spans="1:4" x14ac:dyDescent="0.25">
      <c r="A4536" t="s">
        <v>2679</v>
      </c>
      <c r="B4536" t="s">
        <v>463</v>
      </c>
      <c r="C4536">
        <v>31</v>
      </c>
      <c r="D4536" t="s">
        <v>2594</v>
      </c>
    </row>
    <row r="4537" spans="1:4" x14ac:dyDescent="0.25">
      <c r="A4537" t="s">
        <v>2679</v>
      </c>
      <c r="B4537" t="s">
        <v>465</v>
      </c>
      <c r="C4537">
        <v>32</v>
      </c>
      <c r="D4537" t="s">
        <v>2594</v>
      </c>
    </row>
    <row r="4538" spans="1:4" x14ac:dyDescent="0.25">
      <c r="A4538" t="s">
        <v>2679</v>
      </c>
      <c r="B4538" t="s">
        <v>467</v>
      </c>
      <c r="C4538">
        <v>33</v>
      </c>
      <c r="D4538" t="s">
        <v>2594</v>
      </c>
    </row>
    <row r="4539" spans="1:4" x14ac:dyDescent="0.25">
      <c r="A4539" t="s">
        <v>2679</v>
      </c>
      <c r="B4539" t="s">
        <v>469</v>
      </c>
      <c r="C4539">
        <v>34</v>
      </c>
      <c r="D4539" t="s">
        <v>2594</v>
      </c>
    </row>
    <row r="4540" spans="1:4" x14ac:dyDescent="0.25">
      <c r="A4540" t="s">
        <v>2679</v>
      </c>
      <c r="B4540" t="s">
        <v>471</v>
      </c>
      <c r="C4540">
        <v>35</v>
      </c>
      <c r="D4540" t="s">
        <v>2594</v>
      </c>
    </row>
    <row r="4541" spans="1:4" x14ac:dyDescent="0.25">
      <c r="A4541" t="s">
        <v>2679</v>
      </c>
      <c r="B4541" t="s">
        <v>473</v>
      </c>
      <c r="C4541">
        <v>36</v>
      </c>
      <c r="D4541" t="s">
        <v>2594</v>
      </c>
    </row>
    <row r="4542" spans="1:4" x14ac:dyDescent="0.25">
      <c r="A4542" t="s">
        <v>2679</v>
      </c>
      <c r="B4542" t="s">
        <v>475</v>
      </c>
      <c r="C4542">
        <v>37</v>
      </c>
      <c r="D4542" t="s">
        <v>2594</v>
      </c>
    </row>
    <row r="4543" spans="1:4" x14ac:dyDescent="0.25">
      <c r="A4543" t="s">
        <v>2679</v>
      </c>
      <c r="B4543" t="s">
        <v>477</v>
      </c>
      <c r="C4543">
        <v>38</v>
      </c>
      <c r="D4543" t="s">
        <v>2594</v>
      </c>
    </row>
    <row r="4544" spans="1:4" x14ac:dyDescent="0.25">
      <c r="A4544" t="s">
        <v>2679</v>
      </c>
      <c r="B4544" t="s">
        <v>479</v>
      </c>
      <c r="C4544">
        <v>39</v>
      </c>
      <c r="D4544" t="s">
        <v>2594</v>
      </c>
    </row>
    <row r="4545" spans="1:4" x14ac:dyDescent="0.25">
      <c r="A4545" t="s">
        <v>2679</v>
      </c>
      <c r="B4545" t="s">
        <v>481</v>
      </c>
      <c r="C4545">
        <v>40</v>
      </c>
      <c r="D4545" t="s">
        <v>2594</v>
      </c>
    </row>
    <row r="4546" spans="1:4" x14ac:dyDescent="0.25">
      <c r="A4546" t="s">
        <v>2679</v>
      </c>
      <c r="B4546" t="s">
        <v>483</v>
      </c>
      <c r="C4546">
        <v>41</v>
      </c>
      <c r="D4546" t="s">
        <v>2594</v>
      </c>
    </row>
    <row r="4547" spans="1:4" x14ac:dyDescent="0.25">
      <c r="A4547" t="s">
        <v>2679</v>
      </c>
      <c r="B4547" t="s">
        <v>485</v>
      </c>
      <c r="C4547">
        <v>42</v>
      </c>
      <c r="D4547" t="s">
        <v>2594</v>
      </c>
    </row>
    <row r="4548" spans="1:4" x14ac:dyDescent="0.25">
      <c r="A4548" t="s">
        <v>2679</v>
      </c>
      <c r="B4548" t="s">
        <v>487</v>
      </c>
      <c r="C4548">
        <v>43</v>
      </c>
      <c r="D4548" t="s">
        <v>2594</v>
      </c>
    </row>
    <row r="4549" spans="1:4" x14ac:dyDescent="0.25">
      <c r="A4549" t="s">
        <v>2679</v>
      </c>
      <c r="B4549" t="s">
        <v>489</v>
      </c>
      <c r="C4549">
        <v>44</v>
      </c>
      <c r="D4549" t="s">
        <v>2594</v>
      </c>
    </row>
    <row r="4550" spans="1:4" x14ac:dyDescent="0.25">
      <c r="A4550" t="s">
        <v>2679</v>
      </c>
      <c r="B4550" t="s">
        <v>491</v>
      </c>
      <c r="C4550">
        <v>45</v>
      </c>
      <c r="D4550" t="s">
        <v>2594</v>
      </c>
    </row>
    <row r="4551" spans="1:4" x14ac:dyDescent="0.25">
      <c r="A4551" t="s">
        <v>2679</v>
      </c>
      <c r="B4551" t="s">
        <v>493</v>
      </c>
      <c r="C4551">
        <v>46</v>
      </c>
      <c r="D4551" t="s">
        <v>2594</v>
      </c>
    </row>
    <row r="4552" spans="1:4" x14ac:dyDescent="0.25">
      <c r="A4552" t="s">
        <v>2679</v>
      </c>
      <c r="B4552" t="s">
        <v>495</v>
      </c>
      <c r="C4552">
        <v>47</v>
      </c>
      <c r="D4552" t="s">
        <v>2594</v>
      </c>
    </row>
    <row r="4553" spans="1:4" x14ac:dyDescent="0.25">
      <c r="A4553" t="s">
        <v>2679</v>
      </c>
      <c r="B4553" t="s">
        <v>497</v>
      </c>
      <c r="C4553">
        <v>48</v>
      </c>
      <c r="D4553" t="s">
        <v>2594</v>
      </c>
    </row>
    <row r="4554" spans="1:4" x14ac:dyDescent="0.25">
      <c r="A4554" t="s">
        <v>2679</v>
      </c>
      <c r="B4554" t="s">
        <v>499</v>
      </c>
      <c r="C4554">
        <v>49</v>
      </c>
      <c r="D4554" t="s">
        <v>2594</v>
      </c>
    </row>
    <row r="4555" spans="1:4" x14ac:dyDescent="0.25">
      <c r="A4555" t="s">
        <v>2679</v>
      </c>
      <c r="B4555" t="s">
        <v>501</v>
      </c>
      <c r="C4555">
        <v>50</v>
      </c>
      <c r="D4555" t="s">
        <v>2594</v>
      </c>
    </row>
    <row r="4556" spans="1:4" x14ac:dyDescent="0.25">
      <c r="A4556" t="s">
        <v>2679</v>
      </c>
      <c r="B4556" t="s">
        <v>503</v>
      </c>
      <c r="C4556">
        <v>51</v>
      </c>
      <c r="D4556" t="s">
        <v>2594</v>
      </c>
    </row>
    <row r="4557" spans="1:4" x14ac:dyDescent="0.25">
      <c r="A4557" t="s">
        <v>2679</v>
      </c>
      <c r="B4557" t="s">
        <v>505</v>
      </c>
      <c r="C4557">
        <v>52</v>
      </c>
      <c r="D4557" t="s">
        <v>2594</v>
      </c>
    </row>
    <row r="4558" spans="1:4" x14ac:dyDescent="0.25">
      <c r="A4558" t="s">
        <v>2679</v>
      </c>
      <c r="B4558" t="s">
        <v>507</v>
      </c>
      <c r="C4558">
        <v>53</v>
      </c>
      <c r="D4558" t="s">
        <v>2594</v>
      </c>
    </row>
    <row r="4559" spans="1:4" x14ac:dyDescent="0.25">
      <c r="A4559" t="s">
        <v>2679</v>
      </c>
      <c r="B4559" t="s">
        <v>2593</v>
      </c>
      <c r="C4559">
        <v>4</v>
      </c>
      <c r="D4559" t="s">
        <v>2596</v>
      </c>
    </row>
    <row r="4560" spans="1:4" x14ac:dyDescent="0.25">
      <c r="A4560" t="s">
        <v>2679</v>
      </c>
      <c r="B4560" t="s">
        <v>2595</v>
      </c>
      <c r="C4560">
        <v>8</v>
      </c>
      <c r="D4560" t="s">
        <v>2596</v>
      </c>
    </row>
    <row r="4561" spans="1:4" x14ac:dyDescent="0.25">
      <c r="A4561" t="s">
        <v>2679</v>
      </c>
      <c r="B4561" t="s">
        <v>607</v>
      </c>
      <c r="C4561">
        <v>4</v>
      </c>
      <c r="D4561" t="s">
        <v>2596</v>
      </c>
    </row>
    <row r="4562" spans="1:4" x14ac:dyDescent="0.25">
      <c r="A4562" t="s">
        <v>2679</v>
      </c>
      <c r="B4562" t="s">
        <v>720</v>
      </c>
      <c r="C4562">
        <v>5</v>
      </c>
      <c r="D4562" t="s">
        <v>2596</v>
      </c>
    </row>
    <row r="4563" spans="1:4" x14ac:dyDescent="0.25">
      <c r="A4563" t="s">
        <v>2679</v>
      </c>
      <c r="B4563" t="s">
        <v>721</v>
      </c>
      <c r="C4563">
        <v>6</v>
      </c>
      <c r="D4563" t="s">
        <v>2596</v>
      </c>
    </row>
    <row r="4564" spans="1:4" x14ac:dyDescent="0.25">
      <c r="A4564" t="s">
        <v>2679</v>
      </c>
      <c r="B4564" t="s">
        <v>599</v>
      </c>
      <c r="C4564">
        <v>7</v>
      </c>
      <c r="D4564" t="s">
        <v>2596</v>
      </c>
    </row>
    <row r="4565" spans="1:4" x14ac:dyDescent="0.25">
      <c r="A4565" t="s">
        <v>2679</v>
      </c>
      <c r="B4565" t="s">
        <v>600</v>
      </c>
      <c r="C4565">
        <v>8</v>
      </c>
      <c r="D4565" t="s">
        <v>2596</v>
      </c>
    </row>
    <row r="4566" spans="1:4" x14ac:dyDescent="0.25">
      <c r="A4566" t="s">
        <v>2679</v>
      </c>
      <c r="B4566" t="s">
        <v>2609</v>
      </c>
      <c r="C4566">
        <v>3</v>
      </c>
      <c r="D4566" t="s">
        <v>2610</v>
      </c>
    </row>
    <row r="4567" spans="1:4" x14ac:dyDescent="0.25">
      <c r="A4567" t="s">
        <v>2679</v>
      </c>
      <c r="B4567" t="s">
        <v>2611</v>
      </c>
      <c r="C4567">
        <v>4</v>
      </c>
      <c r="D4567" t="s">
        <v>2610</v>
      </c>
    </row>
    <row r="4568" spans="1:4" x14ac:dyDescent="0.25">
      <c r="A4568" t="s">
        <v>2680</v>
      </c>
      <c r="B4568" t="s">
        <v>2593</v>
      </c>
      <c r="C4568">
        <v>8</v>
      </c>
      <c r="D4568" t="s">
        <v>2594</v>
      </c>
    </row>
    <row r="4569" spans="1:4" x14ac:dyDescent="0.25">
      <c r="A4569" t="s">
        <v>2680</v>
      </c>
      <c r="B4569" t="s">
        <v>2595</v>
      </c>
      <c r="C4569">
        <v>24</v>
      </c>
      <c r="D4569" t="s">
        <v>2594</v>
      </c>
    </row>
    <row r="4570" spans="1:4" x14ac:dyDescent="0.25">
      <c r="A4570" t="s">
        <v>2680</v>
      </c>
      <c r="B4570" t="s">
        <v>421</v>
      </c>
      <c r="C4570">
        <v>8</v>
      </c>
      <c r="D4570" t="s">
        <v>2594</v>
      </c>
    </row>
    <row r="4571" spans="1:4" x14ac:dyDescent="0.25">
      <c r="A4571" t="s">
        <v>2680</v>
      </c>
      <c r="B4571" t="s">
        <v>423</v>
      </c>
      <c r="C4571">
        <v>9</v>
      </c>
      <c r="D4571" t="s">
        <v>2594</v>
      </c>
    </row>
    <row r="4572" spans="1:4" x14ac:dyDescent="0.25">
      <c r="A4572" t="s">
        <v>2680</v>
      </c>
      <c r="B4572" t="s">
        <v>613</v>
      </c>
      <c r="C4572">
        <v>10</v>
      </c>
      <c r="D4572" t="s">
        <v>2594</v>
      </c>
    </row>
    <row r="4573" spans="1:4" x14ac:dyDescent="0.25">
      <c r="A4573" t="s">
        <v>2680</v>
      </c>
      <c r="B4573" t="s">
        <v>427</v>
      </c>
      <c r="C4573">
        <v>11</v>
      </c>
      <c r="D4573" t="s">
        <v>2594</v>
      </c>
    </row>
    <row r="4574" spans="1:4" x14ac:dyDescent="0.25">
      <c r="A4574" t="s">
        <v>2680</v>
      </c>
      <c r="B4574" t="s">
        <v>573</v>
      </c>
      <c r="C4574">
        <v>12</v>
      </c>
      <c r="D4574" t="s">
        <v>2594</v>
      </c>
    </row>
    <row r="4575" spans="1:4" x14ac:dyDescent="0.25">
      <c r="A4575" t="s">
        <v>2680</v>
      </c>
      <c r="B4575" t="s">
        <v>429</v>
      </c>
      <c r="C4575">
        <v>13</v>
      </c>
      <c r="D4575" t="s">
        <v>2594</v>
      </c>
    </row>
    <row r="4576" spans="1:4" x14ac:dyDescent="0.25">
      <c r="A4576" t="s">
        <v>2680</v>
      </c>
      <c r="B4576" t="s">
        <v>431</v>
      </c>
      <c r="C4576">
        <v>14</v>
      </c>
      <c r="D4576" t="s">
        <v>2594</v>
      </c>
    </row>
    <row r="4577" spans="1:4" x14ac:dyDescent="0.25">
      <c r="A4577" t="s">
        <v>2680</v>
      </c>
      <c r="B4577" t="s">
        <v>433</v>
      </c>
      <c r="C4577">
        <v>15</v>
      </c>
      <c r="D4577" t="s">
        <v>2594</v>
      </c>
    </row>
    <row r="4578" spans="1:4" x14ac:dyDescent="0.25">
      <c r="A4578" t="s">
        <v>2680</v>
      </c>
      <c r="B4578" t="s">
        <v>435</v>
      </c>
      <c r="C4578">
        <v>16</v>
      </c>
      <c r="D4578" t="s">
        <v>2594</v>
      </c>
    </row>
    <row r="4579" spans="1:4" x14ac:dyDescent="0.25">
      <c r="A4579" t="s">
        <v>2680</v>
      </c>
      <c r="B4579" t="s">
        <v>437</v>
      </c>
      <c r="C4579">
        <v>17</v>
      </c>
      <c r="D4579" t="s">
        <v>2594</v>
      </c>
    </row>
    <row r="4580" spans="1:4" x14ac:dyDescent="0.25">
      <c r="A4580" t="s">
        <v>2680</v>
      </c>
      <c r="B4580" t="s">
        <v>439</v>
      </c>
      <c r="C4580">
        <v>18</v>
      </c>
      <c r="D4580" t="s">
        <v>2594</v>
      </c>
    </row>
    <row r="4581" spans="1:4" x14ac:dyDescent="0.25">
      <c r="A4581" t="s">
        <v>2680</v>
      </c>
      <c r="B4581" t="s">
        <v>441</v>
      </c>
      <c r="C4581">
        <v>19</v>
      </c>
      <c r="D4581" t="s">
        <v>2594</v>
      </c>
    </row>
    <row r="4582" spans="1:4" x14ac:dyDescent="0.25">
      <c r="A4582" t="s">
        <v>2680</v>
      </c>
      <c r="B4582" t="s">
        <v>443</v>
      </c>
      <c r="C4582">
        <v>20</v>
      </c>
      <c r="D4582" t="s">
        <v>2594</v>
      </c>
    </row>
    <row r="4583" spans="1:4" x14ac:dyDescent="0.25">
      <c r="A4583" t="s">
        <v>2680</v>
      </c>
      <c r="B4583" t="s">
        <v>584</v>
      </c>
      <c r="C4583">
        <v>21</v>
      </c>
      <c r="D4583" t="s">
        <v>2594</v>
      </c>
    </row>
    <row r="4584" spans="1:4" x14ac:dyDescent="0.25">
      <c r="A4584" t="s">
        <v>2680</v>
      </c>
      <c r="B4584" t="s">
        <v>447</v>
      </c>
      <c r="C4584">
        <v>22</v>
      </c>
      <c r="D4584" t="s">
        <v>2594</v>
      </c>
    </row>
    <row r="4585" spans="1:4" x14ac:dyDescent="0.25">
      <c r="A4585" t="s">
        <v>2680</v>
      </c>
      <c r="B4585" t="s">
        <v>449</v>
      </c>
      <c r="C4585">
        <v>23</v>
      </c>
      <c r="D4585" t="s">
        <v>2594</v>
      </c>
    </row>
    <row r="4586" spans="1:4" x14ac:dyDescent="0.25">
      <c r="A4586" t="s">
        <v>2680</v>
      </c>
      <c r="B4586" t="s">
        <v>451</v>
      </c>
      <c r="C4586">
        <v>24</v>
      </c>
      <c r="D4586" t="s">
        <v>2594</v>
      </c>
    </row>
    <row r="4587" spans="1:4" x14ac:dyDescent="0.25">
      <c r="A4587" t="s">
        <v>2680</v>
      </c>
      <c r="B4587" t="s">
        <v>2593</v>
      </c>
      <c r="C4587">
        <v>4</v>
      </c>
      <c r="D4587" t="s">
        <v>2596</v>
      </c>
    </row>
    <row r="4588" spans="1:4" x14ac:dyDescent="0.25">
      <c r="A4588" t="s">
        <v>2680</v>
      </c>
      <c r="B4588" t="s">
        <v>2595</v>
      </c>
      <c r="C4588">
        <v>4</v>
      </c>
      <c r="D4588" t="s">
        <v>2596</v>
      </c>
    </row>
    <row r="4589" spans="1:4" x14ac:dyDescent="0.25">
      <c r="A4589" t="s">
        <v>2680</v>
      </c>
      <c r="B4589" t="s">
        <v>418</v>
      </c>
      <c r="C4589">
        <v>4</v>
      </c>
      <c r="D4589" t="s">
        <v>2596</v>
      </c>
    </row>
    <row r="4590" spans="1:4" x14ac:dyDescent="0.25">
      <c r="A4590" t="s">
        <v>2680</v>
      </c>
      <c r="B4590" t="s">
        <v>2609</v>
      </c>
      <c r="C4590">
        <v>3</v>
      </c>
      <c r="D4590" t="s">
        <v>2610</v>
      </c>
    </row>
    <row r="4591" spans="1:4" x14ac:dyDescent="0.25">
      <c r="A4591" t="s">
        <v>2680</v>
      </c>
      <c r="B4591" t="s">
        <v>2611</v>
      </c>
      <c r="C4591">
        <v>4</v>
      </c>
      <c r="D4591" t="s">
        <v>2610</v>
      </c>
    </row>
    <row r="4592" spans="1:4" x14ac:dyDescent="0.25">
      <c r="A4592" t="s">
        <v>140</v>
      </c>
      <c r="B4592" t="s">
        <v>2593</v>
      </c>
      <c r="C4592">
        <v>8</v>
      </c>
      <c r="D4592" t="s">
        <v>2594</v>
      </c>
    </row>
    <row r="4593" spans="1:4" x14ac:dyDescent="0.25">
      <c r="A4593" t="s">
        <v>140</v>
      </c>
      <c r="B4593" t="s">
        <v>2595</v>
      </c>
      <c r="C4593">
        <v>11</v>
      </c>
      <c r="D4593" t="s">
        <v>2594</v>
      </c>
    </row>
    <row r="4594" spans="1:4" x14ac:dyDescent="0.25">
      <c r="A4594" t="s">
        <v>140</v>
      </c>
      <c r="B4594" t="s">
        <v>421</v>
      </c>
      <c r="C4594">
        <v>8</v>
      </c>
      <c r="D4594" t="s">
        <v>2594</v>
      </c>
    </row>
    <row r="4595" spans="1:4" x14ac:dyDescent="0.25">
      <c r="A4595" t="s">
        <v>140</v>
      </c>
      <c r="B4595" t="s">
        <v>423</v>
      </c>
      <c r="C4595">
        <v>9</v>
      </c>
      <c r="D4595" t="s">
        <v>2594</v>
      </c>
    </row>
    <row r="4596" spans="1:4" x14ac:dyDescent="0.25">
      <c r="A4596" t="s">
        <v>140</v>
      </c>
      <c r="B4596" t="s">
        <v>613</v>
      </c>
      <c r="C4596">
        <v>10</v>
      </c>
      <c r="D4596" t="s">
        <v>2594</v>
      </c>
    </row>
    <row r="4597" spans="1:4" x14ac:dyDescent="0.25">
      <c r="A4597" t="s">
        <v>140</v>
      </c>
      <c r="B4597" t="s">
        <v>427</v>
      </c>
      <c r="C4597">
        <v>11</v>
      </c>
      <c r="D4597" t="s">
        <v>2594</v>
      </c>
    </row>
    <row r="4598" spans="1:4" x14ac:dyDescent="0.25">
      <c r="A4598" t="s">
        <v>140</v>
      </c>
      <c r="B4598" t="s">
        <v>2593</v>
      </c>
      <c r="C4598">
        <v>3</v>
      </c>
      <c r="D4598" t="s">
        <v>2596</v>
      </c>
    </row>
    <row r="4599" spans="1:4" x14ac:dyDescent="0.25">
      <c r="A4599" t="s">
        <v>140</v>
      </c>
      <c r="B4599" t="s">
        <v>2595</v>
      </c>
      <c r="C4599">
        <v>3</v>
      </c>
      <c r="D4599" t="s">
        <v>2596</v>
      </c>
    </row>
    <row r="4600" spans="1:4" x14ac:dyDescent="0.25">
      <c r="A4600" t="s">
        <v>140</v>
      </c>
      <c r="B4600" t="s">
        <v>418</v>
      </c>
      <c r="C4600">
        <v>3</v>
      </c>
      <c r="D4600" t="s">
        <v>2596</v>
      </c>
    </row>
    <row r="4601" spans="1:4" x14ac:dyDescent="0.25">
      <c r="A4601" t="s">
        <v>140</v>
      </c>
      <c r="B4601" t="s">
        <v>2609</v>
      </c>
      <c r="C4601">
        <v>3</v>
      </c>
      <c r="D4601" t="s">
        <v>2610</v>
      </c>
    </row>
    <row r="4602" spans="1:4" x14ac:dyDescent="0.25">
      <c r="A4602" t="s">
        <v>140</v>
      </c>
      <c r="B4602" t="s">
        <v>2611</v>
      </c>
      <c r="C4602">
        <v>4</v>
      </c>
      <c r="D4602" t="s">
        <v>2610</v>
      </c>
    </row>
    <row r="4603" spans="1:4" x14ac:dyDescent="0.25">
      <c r="A4603" t="s">
        <v>141</v>
      </c>
      <c r="B4603" t="s">
        <v>2593</v>
      </c>
      <c r="C4603">
        <v>8</v>
      </c>
      <c r="D4603" t="s">
        <v>2594</v>
      </c>
    </row>
    <row r="4604" spans="1:4" x14ac:dyDescent="0.25">
      <c r="A4604" t="s">
        <v>141</v>
      </c>
      <c r="B4604" t="s">
        <v>2595</v>
      </c>
      <c r="C4604">
        <v>19</v>
      </c>
      <c r="D4604" t="s">
        <v>2594</v>
      </c>
    </row>
    <row r="4605" spans="1:4" x14ac:dyDescent="0.25">
      <c r="A4605" t="s">
        <v>141</v>
      </c>
      <c r="B4605" t="s">
        <v>437</v>
      </c>
      <c r="C4605">
        <v>8</v>
      </c>
      <c r="D4605" t="s">
        <v>2594</v>
      </c>
    </row>
    <row r="4606" spans="1:4" x14ac:dyDescent="0.25">
      <c r="A4606" t="s">
        <v>141</v>
      </c>
      <c r="B4606" t="s">
        <v>439</v>
      </c>
      <c r="C4606">
        <v>9</v>
      </c>
      <c r="D4606" t="s">
        <v>2594</v>
      </c>
    </row>
    <row r="4607" spans="1:4" x14ac:dyDescent="0.25">
      <c r="A4607" t="s">
        <v>141</v>
      </c>
      <c r="B4607" t="s">
        <v>441</v>
      </c>
      <c r="C4607">
        <v>10</v>
      </c>
      <c r="D4607" t="s">
        <v>2594</v>
      </c>
    </row>
    <row r="4608" spans="1:4" x14ac:dyDescent="0.25">
      <c r="A4608" t="s">
        <v>141</v>
      </c>
      <c r="B4608" t="s">
        <v>443</v>
      </c>
      <c r="C4608">
        <v>11</v>
      </c>
      <c r="D4608" t="s">
        <v>2594</v>
      </c>
    </row>
    <row r="4609" spans="1:4" x14ac:dyDescent="0.25">
      <c r="A4609" t="s">
        <v>141</v>
      </c>
      <c r="B4609" t="s">
        <v>584</v>
      </c>
      <c r="C4609">
        <v>12</v>
      </c>
      <c r="D4609" t="s">
        <v>2594</v>
      </c>
    </row>
    <row r="4610" spans="1:4" x14ac:dyDescent="0.25">
      <c r="A4610" t="s">
        <v>141</v>
      </c>
      <c r="B4610" t="s">
        <v>447</v>
      </c>
      <c r="C4610">
        <v>13</v>
      </c>
      <c r="D4610" t="s">
        <v>2594</v>
      </c>
    </row>
    <row r="4611" spans="1:4" x14ac:dyDescent="0.25">
      <c r="A4611" t="s">
        <v>141</v>
      </c>
      <c r="B4611" t="s">
        <v>449</v>
      </c>
      <c r="C4611">
        <v>14</v>
      </c>
      <c r="D4611" t="s">
        <v>2594</v>
      </c>
    </row>
    <row r="4612" spans="1:4" x14ac:dyDescent="0.25">
      <c r="A4612" t="s">
        <v>141</v>
      </c>
      <c r="B4612" t="s">
        <v>451</v>
      </c>
      <c r="C4612">
        <v>15</v>
      </c>
      <c r="D4612" t="s">
        <v>2594</v>
      </c>
    </row>
    <row r="4613" spans="1:4" x14ac:dyDescent="0.25">
      <c r="A4613" t="s">
        <v>141</v>
      </c>
      <c r="B4613" t="s">
        <v>453</v>
      </c>
      <c r="C4613">
        <v>16</v>
      </c>
      <c r="D4613" t="s">
        <v>2594</v>
      </c>
    </row>
    <row r="4614" spans="1:4" x14ac:dyDescent="0.25">
      <c r="A4614" t="s">
        <v>141</v>
      </c>
      <c r="B4614" t="s">
        <v>455</v>
      </c>
      <c r="C4614">
        <v>17</v>
      </c>
      <c r="D4614" t="s">
        <v>2594</v>
      </c>
    </row>
    <row r="4615" spans="1:4" x14ac:dyDescent="0.25">
      <c r="A4615" t="s">
        <v>141</v>
      </c>
      <c r="B4615" t="s">
        <v>457</v>
      </c>
      <c r="C4615">
        <v>18</v>
      </c>
      <c r="D4615" t="s">
        <v>2594</v>
      </c>
    </row>
    <row r="4616" spans="1:4" x14ac:dyDescent="0.25">
      <c r="A4616" t="s">
        <v>141</v>
      </c>
      <c r="B4616" t="s">
        <v>459</v>
      </c>
      <c r="C4616">
        <v>19</v>
      </c>
      <c r="D4616" t="s">
        <v>2594</v>
      </c>
    </row>
    <row r="4617" spans="1:4" x14ac:dyDescent="0.25">
      <c r="A4617" t="s">
        <v>141</v>
      </c>
      <c r="B4617" t="s">
        <v>2593</v>
      </c>
      <c r="C4617">
        <v>3</v>
      </c>
      <c r="D4617" t="s">
        <v>2596</v>
      </c>
    </row>
    <row r="4618" spans="1:4" x14ac:dyDescent="0.25">
      <c r="A4618" t="s">
        <v>141</v>
      </c>
      <c r="B4618" t="s">
        <v>2595</v>
      </c>
      <c r="C4618">
        <v>4</v>
      </c>
      <c r="D4618" t="s">
        <v>2596</v>
      </c>
    </row>
    <row r="4619" spans="1:4" x14ac:dyDescent="0.25">
      <c r="A4619" t="s">
        <v>141</v>
      </c>
      <c r="B4619" t="s">
        <v>607</v>
      </c>
      <c r="C4619">
        <v>3</v>
      </c>
      <c r="D4619" t="s">
        <v>2596</v>
      </c>
    </row>
    <row r="4620" spans="1:4" x14ac:dyDescent="0.25">
      <c r="A4620" t="s">
        <v>141</v>
      </c>
      <c r="B4620" t="s">
        <v>720</v>
      </c>
      <c r="C4620">
        <v>4</v>
      </c>
      <c r="D4620" t="s">
        <v>2596</v>
      </c>
    </row>
    <row r="4621" spans="1:4" x14ac:dyDescent="0.25">
      <c r="A4621" t="s">
        <v>141</v>
      </c>
      <c r="B4621" t="s">
        <v>2609</v>
      </c>
      <c r="C4621">
        <v>3</v>
      </c>
      <c r="D4621" t="s">
        <v>2610</v>
      </c>
    </row>
    <row r="4622" spans="1:4" x14ac:dyDescent="0.25">
      <c r="A4622" t="s">
        <v>141</v>
      </c>
      <c r="B4622" t="s">
        <v>2611</v>
      </c>
      <c r="C4622">
        <v>4</v>
      </c>
      <c r="D4622" t="s">
        <v>2610</v>
      </c>
    </row>
    <row r="4623" spans="1:4" x14ac:dyDescent="0.25">
      <c r="A4623" t="s">
        <v>142</v>
      </c>
      <c r="B4623" t="s">
        <v>2593</v>
      </c>
      <c r="C4623">
        <v>5</v>
      </c>
      <c r="D4623" t="s">
        <v>2594</v>
      </c>
    </row>
    <row r="4624" spans="1:4" x14ac:dyDescent="0.25">
      <c r="A4624" t="s">
        <v>142</v>
      </c>
      <c r="B4624" t="s">
        <v>2595</v>
      </c>
      <c r="C4624">
        <v>12</v>
      </c>
      <c r="D4624" t="s">
        <v>2594</v>
      </c>
    </row>
    <row r="4625" spans="1:4" x14ac:dyDescent="0.25">
      <c r="A4625" t="s">
        <v>142</v>
      </c>
      <c r="B4625" t="s">
        <v>421</v>
      </c>
      <c r="C4625">
        <v>5</v>
      </c>
      <c r="D4625" t="s">
        <v>2594</v>
      </c>
    </row>
    <row r="4626" spans="1:4" x14ac:dyDescent="0.25">
      <c r="A4626" t="s">
        <v>142</v>
      </c>
      <c r="B4626" t="s">
        <v>423</v>
      </c>
      <c r="C4626">
        <v>6</v>
      </c>
      <c r="D4626" t="s">
        <v>2594</v>
      </c>
    </row>
    <row r="4627" spans="1:4" x14ac:dyDescent="0.25">
      <c r="A4627" t="s">
        <v>142</v>
      </c>
      <c r="B4627" t="s">
        <v>613</v>
      </c>
      <c r="C4627">
        <v>7</v>
      </c>
      <c r="D4627" t="s">
        <v>2594</v>
      </c>
    </row>
    <row r="4628" spans="1:4" x14ac:dyDescent="0.25">
      <c r="A4628" t="s">
        <v>142</v>
      </c>
      <c r="B4628" t="s">
        <v>427</v>
      </c>
      <c r="C4628">
        <v>8</v>
      </c>
      <c r="D4628" t="s">
        <v>2594</v>
      </c>
    </row>
    <row r="4629" spans="1:4" x14ac:dyDescent="0.25">
      <c r="A4629" t="s">
        <v>142</v>
      </c>
      <c r="B4629" t="s">
        <v>573</v>
      </c>
      <c r="C4629">
        <v>9</v>
      </c>
      <c r="D4629" t="s">
        <v>2594</v>
      </c>
    </row>
    <row r="4630" spans="1:4" x14ac:dyDescent="0.25">
      <c r="A4630" t="s">
        <v>142</v>
      </c>
      <c r="B4630" t="s">
        <v>429</v>
      </c>
      <c r="C4630">
        <v>10</v>
      </c>
      <c r="D4630" t="s">
        <v>2594</v>
      </c>
    </row>
    <row r="4631" spans="1:4" x14ac:dyDescent="0.25">
      <c r="A4631" t="s">
        <v>142</v>
      </c>
      <c r="B4631" t="s">
        <v>431</v>
      </c>
      <c r="C4631">
        <v>11</v>
      </c>
      <c r="D4631" t="s">
        <v>2594</v>
      </c>
    </row>
    <row r="4632" spans="1:4" x14ac:dyDescent="0.25">
      <c r="A4632" t="s">
        <v>142</v>
      </c>
      <c r="B4632" t="s">
        <v>433</v>
      </c>
      <c r="C4632">
        <v>12</v>
      </c>
      <c r="D4632" t="s">
        <v>2594</v>
      </c>
    </row>
    <row r="4633" spans="1:4" x14ac:dyDescent="0.25">
      <c r="A4633" t="s">
        <v>142</v>
      </c>
      <c r="B4633" t="s">
        <v>2593</v>
      </c>
      <c r="C4633">
        <v>4</v>
      </c>
      <c r="D4633" t="s">
        <v>2596</v>
      </c>
    </row>
    <row r="4634" spans="1:4" x14ac:dyDescent="0.25">
      <c r="A4634" t="s">
        <v>142</v>
      </c>
      <c r="B4634" t="s">
        <v>2595</v>
      </c>
      <c r="C4634">
        <v>4</v>
      </c>
      <c r="D4634" t="s">
        <v>2596</v>
      </c>
    </row>
    <row r="4635" spans="1:4" x14ac:dyDescent="0.25">
      <c r="A4635" t="s">
        <v>142</v>
      </c>
      <c r="B4635" t="s">
        <v>418</v>
      </c>
      <c r="C4635">
        <v>4</v>
      </c>
      <c r="D4635" t="s">
        <v>2596</v>
      </c>
    </row>
    <row r="4636" spans="1:4" x14ac:dyDescent="0.25">
      <c r="A4636" t="s">
        <v>143</v>
      </c>
      <c r="B4636" t="s">
        <v>2593</v>
      </c>
      <c r="C4636">
        <v>8</v>
      </c>
      <c r="D4636" t="s">
        <v>2594</v>
      </c>
    </row>
    <row r="4637" spans="1:4" x14ac:dyDescent="0.25">
      <c r="A4637" t="s">
        <v>143</v>
      </c>
      <c r="B4637" t="s">
        <v>2595</v>
      </c>
      <c r="C4637">
        <v>9</v>
      </c>
      <c r="D4637" t="s">
        <v>2594</v>
      </c>
    </row>
    <row r="4638" spans="1:4" x14ac:dyDescent="0.25">
      <c r="A4638" t="s">
        <v>143</v>
      </c>
      <c r="B4638" t="s">
        <v>423</v>
      </c>
      <c r="C4638">
        <v>8</v>
      </c>
      <c r="D4638" t="s">
        <v>2594</v>
      </c>
    </row>
    <row r="4639" spans="1:4" x14ac:dyDescent="0.25">
      <c r="A4639" t="s">
        <v>143</v>
      </c>
      <c r="B4639" t="s">
        <v>613</v>
      </c>
      <c r="C4639">
        <v>9</v>
      </c>
      <c r="D4639" t="s">
        <v>2594</v>
      </c>
    </row>
    <row r="4640" spans="1:4" x14ac:dyDescent="0.25">
      <c r="A4640" t="s">
        <v>143</v>
      </c>
      <c r="B4640" t="s">
        <v>2593</v>
      </c>
      <c r="C4640">
        <v>3</v>
      </c>
      <c r="D4640" t="s">
        <v>2596</v>
      </c>
    </row>
    <row r="4641" spans="1:4" x14ac:dyDescent="0.25">
      <c r="A4641" t="s">
        <v>143</v>
      </c>
      <c r="B4641" t="s">
        <v>2595</v>
      </c>
      <c r="C4641">
        <v>4</v>
      </c>
      <c r="D4641" t="s">
        <v>2596</v>
      </c>
    </row>
    <row r="4642" spans="1:4" x14ac:dyDescent="0.25">
      <c r="A4642" t="s">
        <v>143</v>
      </c>
      <c r="B4642" t="s">
        <v>720</v>
      </c>
      <c r="C4642">
        <v>3</v>
      </c>
      <c r="D4642" t="s">
        <v>2596</v>
      </c>
    </row>
    <row r="4643" spans="1:4" x14ac:dyDescent="0.25">
      <c r="A4643" t="s">
        <v>143</v>
      </c>
      <c r="B4643" t="s">
        <v>721</v>
      </c>
      <c r="C4643">
        <v>4</v>
      </c>
      <c r="D4643" t="s">
        <v>2596</v>
      </c>
    </row>
    <row r="4644" spans="1:4" x14ac:dyDescent="0.25">
      <c r="A4644" t="s">
        <v>143</v>
      </c>
      <c r="B4644" t="s">
        <v>2609</v>
      </c>
      <c r="C4644">
        <v>3</v>
      </c>
      <c r="D4644" t="s">
        <v>2610</v>
      </c>
    </row>
    <row r="4645" spans="1:4" x14ac:dyDescent="0.25">
      <c r="A4645" t="s">
        <v>143</v>
      </c>
      <c r="B4645" t="s">
        <v>2611</v>
      </c>
      <c r="C4645">
        <v>4</v>
      </c>
      <c r="D4645" t="s">
        <v>2610</v>
      </c>
    </row>
    <row r="4646" spans="1:4" x14ac:dyDescent="0.25">
      <c r="A4646" t="s">
        <v>145</v>
      </c>
      <c r="B4646" t="s">
        <v>2593</v>
      </c>
      <c r="C4646">
        <v>9</v>
      </c>
      <c r="D4646" t="s">
        <v>2594</v>
      </c>
    </row>
    <row r="4647" spans="1:4" x14ac:dyDescent="0.25">
      <c r="A4647" t="s">
        <v>145</v>
      </c>
      <c r="B4647" t="s">
        <v>2595</v>
      </c>
      <c r="C4647">
        <v>10</v>
      </c>
      <c r="D4647" t="s">
        <v>2594</v>
      </c>
    </row>
    <row r="4648" spans="1:4" x14ac:dyDescent="0.25">
      <c r="A4648" t="s">
        <v>145</v>
      </c>
      <c r="B4648" t="s">
        <v>423</v>
      </c>
      <c r="C4648">
        <v>9</v>
      </c>
      <c r="D4648" t="s">
        <v>2594</v>
      </c>
    </row>
    <row r="4649" spans="1:4" x14ac:dyDescent="0.25">
      <c r="A4649" t="s">
        <v>145</v>
      </c>
      <c r="B4649" t="s">
        <v>613</v>
      </c>
      <c r="C4649">
        <v>10</v>
      </c>
      <c r="D4649" t="s">
        <v>2594</v>
      </c>
    </row>
    <row r="4650" spans="1:4" x14ac:dyDescent="0.25">
      <c r="A4650" t="s">
        <v>145</v>
      </c>
      <c r="B4650" t="s">
        <v>421</v>
      </c>
      <c r="C4650">
        <v>6</v>
      </c>
      <c r="D4650" t="s">
        <v>2596</v>
      </c>
    </row>
    <row r="4651" spans="1:4" x14ac:dyDescent="0.25">
      <c r="A4651" t="s">
        <v>145</v>
      </c>
      <c r="B4651" t="s">
        <v>2593</v>
      </c>
      <c r="C4651">
        <v>3</v>
      </c>
      <c r="D4651" t="s">
        <v>2596</v>
      </c>
    </row>
    <row r="4652" spans="1:4" x14ac:dyDescent="0.25">
      <c r="A4652" t="s">
        <v>145</v>
      </c>
      <c r="B4652" t="s">
        <v>2595</v>
      </c>
      <c r="C4652">
        <v>3</v>
      </c>
      <c r="D4652" t="s">
        <v>2596</v>
      </c>
    </row>
    <row r="4653" spans="1:4" x14ac:dyDescent="0.25">
      <c r="A4653" t="s">
        <v>145</v>
      </c>
      <c r="B4653" t="s">
        <v>599</v>
      </c>
      <c r="C4653">
        <v>3</v>
      </c>
      <c r="D4653" t="s">
        <v>2596</v>
      </c>
    </row>
    <row r="4654" spans="1:4" x14ac:dyDescent="0.25">
      <c r="A4654" t="s">
        <v>145</v>
      </c>
      <c r="B4654" t="s">
        <v>2609</v>
      </c>
      <c r="C4654">
        <v>3</v>
      </c>
      <c r="D4654" t="s">
        <v>2610</v>
      </c>
    </row>
    <row r="4655" spans="1:4" x14ac:dyDescent="0.25">
      <c r="A4655" t="s">
        <v>145</v>
      </c>
      <c r="B4655" t="s">
        <v>2611</v>
      </c>
      <c r="C4655">
        <v>4</v>
      </c>
      <c r="D4655" t="s">
        <v>2610</v>
      </c>
    </row>
    <row r="4656" spans="1:4" x14ac:dyDescent="0.25">
      <c r="A4656" t="s">
        <v>147</v>
      </c>
      <c r="B4656" t="s">
        <v>607</v>
      </c>
      <c r="C4656">
        <v>1</v>
      </c>
      <c r="D4656" t="s">
        <v>2594</v>
      </c>
    </row>
    <row r="4657" spans="1:4" x14ac:dyDescent="0.25">
      <c r="A4657" t="s">
        <v>147</v>
      </c>
      <c r="B4657" t="s">
        <v>2593</v>
      </c>
      <c r="C4657">
        <v>8</v>
      </c>
      <c r="D4657" t="s">
        <v>2594</v>
      </c>
    </row>
    <row r="4658" spans="1:4" x14ac:dyDescent="0.25">
      <c r="A4658" t="s">
        <v>147</v>
      </c>
      <c r="B4658" t="s">
        <v>2595</v>
      </c>
      <c r="C4658">
        <v>8</v>
      </c>
      <c r="D4658" t="s">
        <v>2594</v>
      </c>
    </row>
    <row r="4659" spans="1:4" x14ac:dyDescent="0.25">
      <c r="A4659" t="s">
        <v>147</v>
      </c>
      <c r="B4659" t="s">
        <v>427</v>
      </c>
      <c r="C4659">
        <v>8</v>
      </c>
      <c r="D4659" t="s">
        <v>2594</v>
      </c>
    </row>
    <row r="4660" spans="1:4" x14ac:dyDescent="0.25">
      <c r="A4660" t="s">
        <v>147</v>
      </c>
      <c r="B4660" t="s">
        <v>2593</v>
      </c>
      <c r="C4660">
        <v>4</v>
      </c>
      <c r="D4660" t="s">
        <v>2596</v>
      </c>
    </row>
    <row r="4661" spans="1:4" x14ac:dyDescent="0.25">
      <c r="A4661" t="s">
        <v>147</v>
      </c>
      <c r="B4661" t="s">
        <v>2595</v>
      </c>
      <c r="C4661">
        <v>5</v>
      </c>
      <c r="D4661" t="s">
        <v>2596</v>
      </c>
    </row>
    <row r="4662" spans="1:4" x14ac:dyDescent="0.25">
      <c r="A4662" t="s">
        <v>147</v>
      </c>
      <c r="B4662" t="s">
        <v>720</v>
      </c>
      <c r="C4662">
        <v>4</v>
      </c>
      <c r="D4662" t="s">
        <v>2596</v>
      </c>
    </row>
    <row r="4663" spans="1:4" x14ac:dyDescent="0.25">
      <c r="A4663" t="s">
        <v>147</v>
      </c>
      <c r="B4663" t="s">
        <v>721</v>
      </c>
      <c r="C4663">
        <v>5</v>
      </c>
      <c r="D4663" t="s">
        <v>2596</v>
      </c>
    </row>
    <row r="4664" spans="1:4" x14ac:dyDescent="0.25">
      <c r="A4664" t="s">
        <v>147</v>
      </c>
      <c r="B4664" t="s">
        <v>2609</v>
      </c>
      <c r="C4664">
        <v>3</v>
      </c>
      <c r="D4664" t="s">
        <v>2610</v>
      </c>
    </row>
    <row r="4665" spans="1:4" x14ac:dyDescent="0.25">
      <c r="A4665" t="s">
        <v>147</v>
      </c>
      <c r="B4665" t="s">
        <v>2611</v>
      </c>
      <c r="C4665">
        <v>4</v>
      </c>
      <c r="D4665" t="s">
        <v>2610</v>
      </c>
    </row>
    <row r="4666" spans="1:4" x14ac:dyDescent="0.25">
      <c r="A4666" t="s">
        <v>149</v>
      </c>
      <c r="B4666" t="s">
        <v>607</v>
      </c>
      <c r="C4666">
        <v>1</v>
      </c>
      <c r="D4666" t="s">
        <v>2594</v>
      </c>
    </row>
    <row r="4667" spans="1:4" x14ac:dyDescent="0.25">
      <c r="A4667" t="s">
        <v>149</v>
      </c>
      <c r="B4667" t="s">
        <v>2593</v>
      </c>
      <c r="C4667">
        <v>9</v>
      </c>
      <c r="D4667" t="s">
        <v>2594</v>
      </c>
    </row>
    <row r="4668" spans="1:4" x14ac:dyDescent="0.25">
      <c r="A4668" t="s">
        <v>149</v>
      </c>
      <c r="B4668" t="s">
        <v>2595</v>
      </c>
      <c r="C4668">
        <v>9</v>
      </c>
      <c r="D4668" t="s">
        <v>2594</v>
      </c>
    </row>
    <row r="4669" spans="1:4" x14ac:dyDescent="0.25">
      <c r="A4669" t="s">
        <v>149</v>
      </c>
      <c r="B4669" t="s">
        <v>427</v>
      </c>
      <c r="C4669">
        <v>9</v>
      </c>
      <c r="D4669" t="s">
        <v>2594</v>
      </c>
    </row>
    <row r="4670" spans="1:4" x14ac:dyDescent="0.25">
      <c r="A4670" t="s">
        <v>149</v>
      </c>
      <c r="B4670" t="s">
        <v>421</v>
      </c>
      <c r="C4670">
        <v>6</v>
      </c>
      <c r="D4670" t="s">
        <v>2596</v>
      </c>
    </row>
    <row r="4671" spans="1:4" x14ac:dyDescent="0.25">
      <c r="A4671" t="s">
        <v>149</v>
      </c>
      <c r="B4671" t="s">
        <v>2593</v>
      </c>
      <c r="C4671">
        <v>4</v>
      </c>
      <c r="D4671" t="s">
        <v>2596</v>
      </c>
    </row>
    <row r="4672" spans="1:4" x14ac:dyDescent="0.25">
      <c r="A4672" t="s">
        <v>149</v>
      </c>
      <c r="B4672" t="s">
        <v>2595</v>
      </c>
      <c r="C4672">
        <v>4</v>
      </c>
      <c r="D4672" t="s">
        <v>2596</v>
      </c>
    </row>
    <row r="4673" spans="1:4" x14ac:dyDescent="0.25">
      <c r="A4673" t="s">
        <v>149</v>
      </c>
      <c r="B4673" t="s">
        <v>599</v>
      </c>
      <c r="C4673">
        <v>4</v>
      </c>
      <c r="D4673" t="s">
        <v>2596</v>
      </c>
    </row>
    <row r="4674" spans="1:4" x14ac:dyDescent="0.25">
      <c r="A4674" t="s">
        <v>149</v>
      </c>
      <c r="B4674" t="s">
        <v>2609</v>
      </c>
      <c r="C4674">
        <v>3</v>
      </c>
      <c r="D4674" t="s">
        <v>2610</v>
      </c>
    </row>
    <row r="4675" spans="1:4" x14ac:dyDescent="0.25">
      <c r="A4675" t="s">
        <v>149</v>
      </c>
      <c r="B4675" t="s">
        <v>2611</v>
      </c>
      <c r="C4675">
        <v>4</v>
      </c>
      <c r="D4675" t="s">
        <v>2610</v>
      </c>
    </row>
    <row r="4676" spans="1:4" x14ac:dyDescent="0.25">
      <c r="A4676" t="s">
        <v>151</v>
      </c>
      <c r="B4676" t="s">
        <v>2593</v>
      </c>
      <c r="C4676">
        <v>7</v>
      </c>
      <c r="D4676" t="s">
        <v>2594</v>
      </c>
    </row>
    <row r="4677" spans="1:4" x14ac:dyDescent="0.25">
      <c r="A4677" t="s">
        <v>151</v>
      </c>
      <c r="B4677" t="s">
        <v>2595</v>
      </c>
      <c r="C4677">
        <v>38</v>
      </c>
      <c r="D4677" t="s">
        <v>2594</v>
      </c>
    </row>
    <row r="4678" spans="1:4" x14ac:dyDescent="0.25">
      <c r="A4678" t="s">
        <v>151</v>
      </c>
      <c r="B4678" t="s">
        <v>421</v>
      </c>
      <c r="C4678">
        <v>7</v>
      </c>
      <c r="D4678" t="s">
        <v>2594</v>
      </c>
    </row>
    <row r="4679" spans="1:4" x14ac:dyDescent="0.25">
      <c r="A4679" t="s">
        <v>151</v>
      </c>
      <c r="B4679" t="s">
        <v>613</v>
      </c>
      <c r="C4679">
        <v>8</v>
      </c>
      <c r="D4679" t="s">
        <v>2594</v>
      </c>
    </row>
    <row r="4680" spans="1:4" x14ac:dyDescent="0.25">
      <c r="A4680" t="s">
        <v>151</v>
      </c>
      <c r="B4680" t="s">
        <v>427</v>
      </c>
      <c r="C4680">
        <v>9</v>
      </c>
      <c r="D4680" t="s">
        <v>2594</v>
      </c>
    </row>
    <row r="4681" spans="1:4" x14ac:dyDescent="0.25">
      <c r="A4681" t="s">
        <v>151</v>
      </c>
      <c r="B4681" t="s">
        <v>573</v>
      </c>
      <c r="C4681">
        <v>10</v>
      </c>
      <c r="D4681" t="s">
        <v>2594</v>
      </c>
    </row>
    <row r="4682" spans="1:4" x14ac:dyDescent="0.25">
      <c r="A4682" t="s">
        <v>151</v>
      </c>
      <c r="B4682" t="s">
        <v>431</v>
      </c>
      <c r="C4682">
        <v>11</v>
      </c>
      <c r="D4682" t="s">
        <v>2594</v>
      </c>
    </row>
    <row r="4683" spans="1:4" x14ac:dyDescent="0.25">
      <c r="A4683" t="s">
        <v>151</v>
      </c>
      <c r="B4683" t="s">
        <v>435</v>
      </c>
      <c r="C4683">
        <v>12</v>
      </c>
      <c r="D4683" t="s">
        <v>2594</v>
      </c>
    </row>
    <row r="4684" spans="1:4" x14ac:dyDescent="0.25">
      <c r="A4684" t="s">
        <v>151</v>
      </c>
      <c r="B4684" t="s">
        <v>439</v>
      </c>
      <c r="C4684">
        <v>13</v>
      </c>
      <c r="D4684" t="s">
        <v>2594</v>
      </c>
    </row>
    <row r="4685" spans="1:4" x14ac:dyDescent="0.25">
      <c r="A4685" t="s">
        <v>151</v>
      </c>
      <c r="B4685" t="s">
        <v>443</v>
      </c>
      <c r="C4685">
        <v>14</v>
      </c>
      <c r="D4685" t="s">
        <v>2594</v>
      </c>
    </row>
    <row r="4686" spans="1:4" x14ac:dyDescent="0.25">
      <c r="A4686" t="s">
        <v>151</v>
      </c>
      <c r="B4686" t="s">
        <v>584</v>
      </c>
      <c r="C4686">
        <v>15</v>
      </c>
      <c r="D4686" t="s">
        <v>2594</v>
      </c>
    </row>
    <row r="4687" spans="1:4" x14ac:dyDescent="0.25">
      <c r="A4687" t="s">
        <v>151</v>
      </c>
      <c r="B4687" t="s">
        <v>449</v>
      </c>
      <c r="C4687">
        <v>16</v>
      </c>
      <c r="D4687" t="s">
        <v>2594</v>
      </c>
    </row>
    <row r="4688" spans="1:4" x14ac:dyDescent="0.25">
      <c r="A4688" t="s">
        <v>151</v>
      </c>
      <c r="B4688" t="s">
        <v>453</v>
      </c>
      <c r="C4688">
        <v>17</v>
      </c>
      <c r="D4688" t="s">
        <v>2594</v>
      </c>
    </row>
    <row r="4689" spans="1:4" x14ac:dyDescent="0.25">
      <c r="A4689" t="s">
        <v>151</v>
      </c>
      <c r="B4689" t="s">
        <v>461</v>
      </c>
      <c r="C4689">
        <v>18</v>
      </c>
      <c r="D4689" t="s">
        <v>2594</v>
      </c>
    </row>
    <row r="4690" spans="1:4" x14ac:dyDescent="0.25">
      <c r="A4690" t="s">
        <v>151</v>
      </c>
      <c r="B4690" t="s">
        <v>463</v>
      </c>
      <c r="C4690">
        <v>19</v>
      </c>
      <c r="D4690" t="s">
        <v>2594</v>
      </c>
    </row>
    <row r="4691" spans="1:4" x14ac:dyDescent="0.25">
      <c r="A4691" t="s">
        <v>151</v>
      </c>
      <c r="B4691" t="s">
        <v>475</v>
      </c>
      <c r="C4691">
        <v>20</v>
      </c>
      <c r="D4691" t="s">
        <v>2594</v>
      </c>
    </row>
    <row r="4692" spans="1:4" x14ac:dyDescent="0.25">
      <c r="A4692" t="s">
        <v>151</v>
      </c>
      <c r="B4692" t="s">
        <v>477</v>
      </c>
      <c r="C4692">
        <v>21</v>
      </c>
      <c r="D4692" t="s">
        <v>2594</v>
      </c>
    </row>
    <row r="4693" spans="1:4" x14ac:dyDescent="0.25">
      <c r="A4693" t="s">
        <v>151</v>
      </c>
      <c r="B4693" t="s">
        <v>479</v>
      </c>
      <c r="C4693">
        <v>22</v>
      </c>
      <c r="D4693" t="s">
        <v>2594</v>
      </c>
    </row>
    <row r="4694" spans="1:4" x14ac:dyDescent="0.25">
      <c r="A4694" t="s">
        <v>151</v>
      </c>
      <c r="B4694" t="s">
        <v>481</v>
      </c>
      <c r="C4694">
        <v>23</v>
      </c>
      <c r="D4694" t="s">
        <v>2594</v>
      </c>
    </row>
    <row r="4695" spans="1:4" x14ac:dyDescent="0.25">
      <c r="A4695" t="s">
        <v>151</v>
      </c>
      <c r="B4695" t="s">
        <v>483</v>
      </c>
      <c r="C4695">
        <v>24</v>
      </c>
      <c r="D4695" t="s">
        <v>2594</v>
      </c>
    </row>
    <row r="4696" spans="1:4" x14ac:dyDescent="0.25">
      <c r="A4696" t="s">
        <v>151</v>
      </c>
      <c r="B4696" t="s">
        <v>485</v>
      </c>
      <c r="C4696">
        <v>25</v>
      </c>
      <c r="D4696" t="s">
        <v>2594</v>
      </c>
    </row>
    <row r="4697" spans="1:4" x14ac:dyDescent="0.25">
      <c r="A4697" t="s">
        <v>151</v>
      </c>
      <c r="B4697" t="s">
        <v>487</v>
      </c>
      <c r="C4697">
        <v>26</v>
      </c>
      <c r="D4697" t="s">
        <v>2594</v>
      </c>
    </row>
    <row r="4698" spans="1:4" x14ac:dyDescent="0.25">
      <c r="A4698" t="s">
        <v>151</v>
      </c>
      <c r="B4698" t="s">
        <v>489</v>
      </c>
      <c r="C4698">
        <v>27</v>
      </c>
      <c r="D4698" t="s">
        <v>2594</v>
      </c>
    </row>
    <row r="4699" spans="1:4" x14ac:dyDescent="0.25">
      <c r="A4699" t="s">
        <v>151</v>
      </c>
      <c r="B4699" t="s">
        <v>491</v>
      </c>
      <c r="C4699">
        <v>28</v>
      </c>
      <c r="D4699" t="s">
        <v>2594</v>
      </c>
    </row>
    <row r="4700" spans="1:4" x14ac:dyDescent="0.25">
      <c r="A4700" t="s">
        <v>151</v>
      </c>
      <c r="B4700" t="s">
        <v>495</v>
      </c>
      <c r="C4700">
        <v>29</v>
      </c>
      <c r="D4700" t="s">
        <v>2594</v>
      </c>
    </row>
    <row r="4701" spans="1:4" x14ac:dyDescent="0.25">
      <c r="A4701" t="s">
        <v>151</v>
      </c>
      <c r="B4701" t="s">
        <v>497</v>
      </c>
      <c r="C4701">
        <v>30</v>
      </c>
      <c r="D4701" t="s">
        <v>2594</v>
      </c>
    </row>
    <row r="4702" spans="1:4" x14ac:dyDescent="0.25">
      <c r="A4702" t="s">
        <v>151</v>
      </c>
      <c r="B4702" t="s">
        <v>515</v>
      </c>
      <c r="C4702">
        <v>31</v>
      </c>
      <c r="D4702" t="s">
        <v>2594</v>
      </c>
    </row>
    <row r="4703" spans="1:4" x14ac:dyDescent="0.25">
      <c r="A4703" t="s">
        <v>151</v>
      </c>
      <c r="B4703" t="s">
        <v>517</v>
      </c>
      <c r="C4703">
        <v>32</v>
      </c>
      <c r="D4703" t="s">
        <v>2594</v>
      </c>
    </row>
    <row r="4704" spans="1:4" x14ac:dyDescent="0.25">
      <c r="A4704" t="s">
        <v>151</v>
      </c>
      <c r="B4704" t="s">
        <v>523</v>
      </c>
      <c r="C4704">
        <v>33</v>
      </c>
      <c r="D4704" t="s">
        <v>2594</v>
      </c>
    </row>
    <row r="4705" spans="1:4" x14ac:dyDescent="0.25">
      <c r="A4705" t="s">
        <v>151</v>
      </c>
      <c r="B4705" t="s">
        <v>525</v>
      </c>
      <c r="C4705">
        <v>34</v>
      </c>
      <c r="D4705" t="s">
        <v>2594</v>
      </c>
    </row>
    <row r="4706" spans="1:4" x14ac:dyDescent="0.25">
      <c r="A4706" t="s">
        <v>151</v>
      </c>
      <c r="B4706" t="s">
        <v>531</v>
      </c>
      <c r="C4706">
        <v>35</v>
      </c>
      <c r="D4706" t="s">
        <v>2594</v>
      </c>
    </row>
    <row r="4707" spans="1:4" x14ac:dyDescent="0.25">
      <c r="A4707" t="s">
        <v>151</v>
      </c>
      <c r="B4707" t="s">
        <v>535</v>
      </c>
      <c r="C4707">
        <v>36</v>
      </c>
      <c r="D4707" t="s">
        <v>2594</v>
      </c>
    </row>
    <row r="4708" spans="1:4" x14ac:dyDescent="0.25">
      <c r="A4708" t="s">
        <v>151</v>
      </c>
      <c r="B4708" t="s">
        <v>539</v>
      </c>
      <c r="C4708">
        <v>37</v>
      </c>
      <c r="D4708" t="s">
        <v>2594</v>
      </c>
    </row>
    <row r="4709" spans="1:4" x14ac:dyDescent="0.25">
      <c r="A4709" t="s">
        <v>151</v>
      </c>
      <c r="B4709" t="s">
        <v>543</v>
      </c>
      <c r="C4709">
        <v>38</v>
      </c>
      <c r="D4709" t="s">
        <v>2594</v>
      </c>
    </row>
    <row r="4710" spans="1:4" x14ac:dyDescent="0.25">
      <c r="A4710" t="s">
        <v>151</v>
      </c>
      <c r="B4710" t="s">
        <v>2593</v>
      </c>
      <c r="C4710">
        <v>4</v>
      </c>
      <c r="D4710" t="s">
        <v>2596</v>
      </c>
    </row>
    <row r="4711" spans="1:4" x14ac:dyDescent="0.25">
      <c r="A4711" t="s">
        <v>151</v>
      </c>
      <c r="B4711" t="s">
        <v>2595</v>
      </c>
      <c r="C4711">
        <v>8</v>
      </c>
      <c r="D4711" t="s">
        <v>2596</v>
      </c>
    </row>
    <row r="4712" spans="1:4" x14ac:dyDescent="0.25">
      <c r="A4712" t="s">
        <v>151</v>
      </c>
      <c r="B4712" t="s">
        <v>418</v>
      </c>
      <c r="C4712">
        <v>4</v>
      </c>
      <c r="D4712" t="s">
        <v>2596</v>
      </c>
    </row>
    <row r="4713" spans="1:4" x14ac:dyDescent="0.25">
      <c r="A4713" t="s">
        <v>151</v>
      </c>
      <c r="B4713" t="s">
        <v>607</v>
      </c>
      <c r="C4713">
        <v>5</v>
      </c>
      <c r="D4713" t="s">
        <v>2596</v>
      </c>
    </row>
    <row r="4714" spans="1:4" x14ac:dyDescent="0.25">
      <c r="A4714" t="s">
        <v>151</v>
      </c>
      <c r="B4714" t="s">
        <v>720</v>
      </c>
      <c r="C4714">
        <v>6</v>
      </c>
      <c r="D4714" t="s">
        <v>2596</v>
      </c>
    </row>
    <row r="4715" spans="1:4" x14ac:dyDescent="0.25">
      <c r="A4715" t="s">
        <v>151</v>
      </c>
      <c r="B4715" t="s">
        <v>721</v>
      </c>
      <c r="C4715">
        <v>7</v>
      </c>
      <c r="D4715" t="s">
        <v>2596</v>
      </c>
    </row>
    <row r="4716" spans="1:4" x14ac:dyDescent="0.25">
      <c r="A4716" t="s">
        <v>151</v>
      </c>
      <c r="B4716" t="s">
        <v>599</v>
      </c>
      <c r="C4716">
        <v>8</v>
      </c>
      <c r="D4716" t="s">
        <v>2596</v>
      </c>
    </row>
    <row r="4717" spans="1:4" x14ac:dyDescent="0.25">
      <c r="A4717" t="s">
        <v>151</v>
      </c>
      <c r="B4717" t="s">
        <v>2609</v>
      </c>
      <c r="C4717">
        <v>3</v>
      </c>
      <c r="D4717" t="s">
        <v>2610</v>
      </c>
    </row>
    <row r="4718" spans="1:4" x14ac:dyDescent="0.25">
      <c r="A4718" t="s">
        <v>153</v>
      </c>
      <c r="B4718" t="s">
        <v>2593</v>
      </c>
      <c r="C4718">
        <v>7</v>
      </c>
      <c r="D4718" t="s">
        <v>2594</v>
      </c>
    </row>
    <row r="4719" spans="1:4" x14ac:dyDescent="0.25">
      <c r="A4719" t="s">
        <v>153</v>
      </c>
      <c r="B4719" t="s">
        <v>2595</v>
      </c>
      <c r="C4719">
        <v>15</v>
      </c>
      <c r="D4719" t="s">
        <v>2594</v>
      </c>
    </row>
    <row r="4720" spans="1:4" x14ac:dyDescent="0.25">
      <c r="A4720" t="s">
        <v>153</v>
      </c>
      <c r="B4720" t="s">
        <v>665</v>
      </c>
      <c r="C4720">
        <v>7</v>
      </c>
      <c r="D4720" t="s">
        <v>2594</v>
      </c>
    </row>
    <row r="4721" spans="1:4" x14ac:dyDescent="0.25">
      <c r="A4721" t="s">
        <v>153</v>
      </c>
      <c r="B4721" t="s">
        <v>666</v>
      </c>
      <c r="C4721">
        <v>8</v>
      </c>
      <c r="D4721" t="s">
        <v>2594</v>
      </c>
    </row>
    <row r="4722" spans="1:4" x14ac:dyDescent="0.25">
      <c r="A4722" t="s">
        <v>153</v>
      </c>
      <c r="B4722" t="s">
        <v>667</v>
      </c>
      <c r="C4722">
        <v>9</v>
      </c>
      <c r="D4722" t="s">
        <v>2594</v>
      </c>
    </row>
    <row r="4723" spans="1:4" x14ac:dyDescent="0.25">
      <c r="A4723" t="s">
        <v>153</v>
      </c>
      <c r="B4723" t="s">
        <v>669</v>
      </c>
      <c r="C4723">
        <v>10</v>
      </c>
      <c r="D4723" t="s">
        <v>2594</v>
      </c>
    </row>
    <row r="4724" spans="1:4" x14ac:dyDescent="0.25">
      <c r="A4724" t="s">
        <v>153</v>
      </c>
      <c r="B4724" t="s">
        <v>555</v>
      </c>
      <c r="C4724">
        <v>11</v>
      </c>
      <c r="D4724" t="s">
        <v>2594</v>
      </c>
    </row>
    <row r="4725" spans="1:4" x14ac:dyDescent="0.25">
      <c r="A4725" t="s">
        <v>153</v>
      </c>
      <c r="B4725" t="s">
        <v>559</v>
      </c>
      <c r="C4725">
        <v>12</v>
      </c>
      <c r="D4725" t="s">
        <v>2594</v>
      </c>
    </row>
    <row r="4726" spans="1:4" x14ac:dyDescent="0.25">
      <c r="A4726" t="s">
        <v>153</v>
      </c>
      <c r="B4726" t="s">
        <v>561</v>
      </c>
      <c r="C4726">
        <v>13</v>
      </c>
      <c r="D4726" t="s">
        <v>2594</v>
      </c>
    </row>
    <row r="4727" spans="1:4" x14ac:dyDescent="0.25">
      <c r="A4727" t="s">
        <v>153</v>
      </c>
      <c r="B4727" t="s">
        <v>675</v>
      </c>
      <c r="C4727">
        <v>14</v>
      </c>
      <c r="D4727" t="s">
        <v>2594</v>
      </c>
    </row>
    <row r="4728" spans="1:4" x14ac:dyDescent="0.25">
      <c r="A4728" t="s">
        <v>153</v>
      </c>
      <c r="B4728" t="s">
        <v>676</v>
      </c>
      <c r="C4728">
        <v>15</v>
      </c>
      <c r="D4728" t="s">
        <v>2594</v>
      </c>
    </row>
    <row r="4729" spans="1:4" x14ac:dyDescent="0.25">
      <c r="A4729" t="s">
        <v>153</v>
      </c>
      <c r="B4729" t="s">
        <v>2593</v>
      </c>
      <c r="C4729">
        <v>4</v>
      </c>
      <c r="D4729" t="s">
        <v>2596</v>
      </c>
    </row>
    <row r="4730" spans="1:4" x14ac:dyDescent="0.25">
      <c r="A4730" t="s">
        <v>153</v>
      </c>
      <c r="B4730" t="s">
        <v>2595</v>
      </c>
      <c r="C4730">
        <v>4</v>
      </c>
      <c r="D4730" t="s">
        <v>2596</v>
      </c>
    </row>
    <row r="4731" spans="1:4" x14ac:dyDescent="0.25">
      <c r="A4731" t="s">
        <v>153</v>
      </c>
      <c r="B4731" t="s">
        <v>600</v>
      </c>
      <c r="C4731">
        <v>4</v>
      </c>
      <c r="D4731" t="s">
        <v>2596</v>
      </c>
    </row>
    <row r="4732" spans="1:4" x14ac:dyDescent="0.25">
      <c r="A4732" t="s">
        <v>153</v>
      </c>
      <c r="B4732" t="s">
        <v>2609</v>
      </c>
      <c r="C4732">
        <v>3</v>
      </c>
      <c r="D4732" t="s">
        <v>2610</v>
      </c>
    </row>
    <row r="4733" spans="1:4" x14ac:dyDescent="0.25">
      <c r="A4733" t="s">
        <v>2681</v>
      </c>
      <c r="B4733" t="s">
        <v>2593</v>
      </c>
      <c r="C4733">
        <v>7</v>
      </c>
      <c r="D4733" t="s">
        <v>2594</v>
      </c>
    </row>
    <row r="4734" spans="1:4" x14ac:dyDescent="0.25">
      <c r="A4734" t="s">
        <v>2681</v>
      </c>
      <c r="B4734" t="s">
        <v>2595</v>
      </c>
      <c r="C4734">
        <v>64</v>
      </c>
      <c r="D4734" t="s">
        <v>2594</v>
      </c>
    </row>
    <row r="4735" spans="1:4" x14ac:dyDescent="0.25">
      <c r="A4735" t="s">
        <v>2681</v>
      </c>
      <c r="B4735" t="s">
        <v>421</v>
      </c>
      <c r="C4735">
        <v>7</v>
      </c>
      <c r="D4735" t="s">
        <v>2594</v>
      </c>
    </row>
    <row r="4736" spans="1:4" x14ac:dyDescent="0.25">
      <c r="A4736" t="s">
        <v>2681</v>
      </c>
      <c r="B4736" t="s">
        <v>423</v>
      </c>
      <c r="C4736">
        <v>8</v>
      </c>
      <c r="D4736" t="s">
        <v>2594</v>
      </c>
    </row>
    <row r="4737" spans="1:4" x14ac:dyDescent="0.25">
      <c r="A4737" t="s">
        <v>2681</v>
      </c>
      <c r="B4737" t="s">
        <v>613</v>
      </c>
      <c r="C4737">
        <v>9</v>
      </c>
      <c r="D4737" t="s">
        <v>2594</v>
      </c>
    </row>
    <row r="4738" spans="1:4" x14ac:dyDescent="0.25">
      <c r="A4738" t="s">
        <v>2681</v>
      </c>
      <c r="B4738" t="s">
        <v>427</v>
      </c>
      <c r="C4738">
        <v>10</v>
      </c>
      <c r="D4738" t="s">
        <v>2594</v>
      </c>
    </row>
    <row r="4739" spans="1:4" x14ac:dyDescent="0.25">
      <c r="A4739" t="s">
        <v>2681</v>
      </c>
      <c r="B4739" t="s">
        <v>573</v>
      </c>
      <c r="C4739">
        <v>11</v>
      </c>
      <c r="D4739" t="s">
        <v>2594</v>
      </c>
    </row>
    <row r="4740" spans="1:4" x14ac:dyDescent="0.25">
      <c r="A4740" t="s">
        <v>2681</v>
      </c>
      <c r="B4740" t="s">
        <v>429</v>
      </c>
      <c r="C4740">
        <v>12</v>
      </c>
      <c r="D4740" t="s">
        <v>2594</v>
      </c>
    </row>
    <row r="4741" spans="1:4" x14ac:dyDescent="0.25">
      <c r="A4741" t="s">
        <v>2681</v>
      </c>
      <c r="B4741" t="s">
        <v>431</v>
      </c>
      <c r="C4741">
        <v>13</v>
      </c>
      <c r="D4741" t="s">
        <v>2594</v>
      </c>
    </row>
    <row r="4742" spans="1:4" x14ac:dyDescent="0.25">
      <c r="A4742" t="s">
        <v>2681</v>
      </c>
      <c r="B4742" t="s">
        <v>433</v>
      </c>
      <c r="C4742">
        <v>14</v>
      </c>
      <c r="D4742" t="s">
        <v>2594</v>
      </c>
    </row>
    <row r="4743" spans="1:4" x14ac:dyDescent="0.25">
      <c r="A4743" t="s">
        <v>2681</v>
      </c>
      <c r="B4743" t="s">
        <v>435</v>
      </c>
      <c r="C4743">
        <v>15</v>
      </c>
      <c r="D4743" t="s">
        <v>2594</v>
      </c>
    </row>
    <row r="4744" spans="1:4" x14ac:dyDescent="0.25">
      <c r="A4744" t="s">
        <v>2681</v>
      </c>
      <c r="B4744" t="s">
        <v>437</v>
      </c>
      <c r="C4744">
        <v>16</v>
      </c>
      <c r="D4744" t="s">
        <v>2594</v>
      </c>
    </row>
    <row r="4745" spans="1:4" x14ac:dyDescent="0.25">
      <c r="A4745" t="s">
        <v>2681</v>
      </c>
      <c r="B4745" t="s">
        <v>439</v>
      </c>
      <c r="C4745">
        <v>17</v>
      </c>
      <c r="D4745" t="s">
        <v>2594</v>
      </c>
    </row>
    <row r="4746" spans="1:4" x14ac:dyDescent="0.25">
      <c r="A4746" t="s">
        <v>2681</v>
      </c>
      <c r="B4746" t="s">
        <v>441</v>
      </c>
      <c r="C4746">
        <v>18</v>
      </c>
      <c r="D4746" t="s">
        <v>2594</v>
      </c>
    </row>
    <row r="4747" spans="1:4" x14ac:dyDescent="0.25">
      <c r="A4747" t="s">
        <v>2681</v>
      </c>
      <c r="B4747" t="s">
        <v>443</v>
      </c>
      <c r="C4747">
        <v>19</v>
      </c>
      <c r="D4747" t="s">
        <v>2594</v>
      </c>
    </row>
    <row r="4748" spans="1:4" x14ac:dyDescent="0.25">
      <c r="A4748" t="s">
        <v>2681</v>
      </c>
      <c r="B4748" t="s">
        <v>584</v>
      </c>
      <c r="C4748">
        <v>20</v>
      </c>
      <c r="D4748" t="s">
        <v>2594</v>
      </c>
    </row>
    <row r="4749" spans="1:4" x14ac:dyDescent="0.25">
      <c r="A4749" t="s">
        <v>2681</v>
      </c>
      <c r="B4749" t="s">
        <v>447</v>
      </c>
      <c r="C4749">
        <v>21</v>
      </c>
      <c r="D4749" t="s">
        <v>2594</v>
      </c>
    </row>
    <row r="4750" spans="1:4" x14ac:dyDescent="0.25">
      <c r="A4750" t="s">
        <v>2681</v>
      </c>
      <c r="B4750" t="s">
        <v>449</v>
      </c>
      <c r="C4750">
        <v>22</v>
      </c>
      <c r="D4750" t="s">
        <v>2594</v>
      </c>
    </row>
    <row r="4751" spans="1:4" x14ac:dyDescent="0.25">
      <c r="A4751" t="s">
        <v>2681</v>
      </c>
      <c r="B4751" t="s">
        <v>451</v>
      </c>
      <c r="C4751">
        <v>23</v>
      </c>
      <c r="D4751" t="s">
        <v>2594</v>
      </c>
    </row>
    <row r="4752" spans="1:4" x14ac:dyDescent="0.25">
      <c r="A4752" t="s">
        <v>2681</v>
      </c>
      <c r="B4752" t="s">
        <v>453</v>
      </c>
      <c r="C4752">
        <v>24</v>
      </c>
      <c r="D4752" t="s">
        <v>2594</v>
      </c>
    </row>
    <row r="4753" spans="1:4" x14ac:dyDescent="0.25">
      <c r="A4753" t="s">
        <v>2681</v>
      </c>
      <c r="B4753" t="s">
        <v>455</v>
      </c>
      <c r="C4753">
        <v>25</v>
      </c>
      <c r="D4753" t="s">
        <v>2594</v>
      </c>
    </row>
    <row r="4754" spans="1:4" x14ac:dyDescent="0.25">
      <c r="A4754" t="s">
        <v>2681</v>
      </c>
      <c r="B4754" t="s">
        <v>457</v>
      </c>
      <c r="C4754">
        <v>26</v>
      </c>
      <c r="D4754" t="s">
        <v>2594</v>
      </c>
    </row>
    <row r="4755" spans="1:4" x14ac:dyDescent="0.25">
      <c r="A4755" t="s">
        <v>2681</v>
      </c>
      <c r="B4755" t="s">
        <v>459</v>
      </c>
      <c r="C4755">
        <v>27</v>
      </c>
      <c r="D4755" t="s">
        <v>2594</v>
      </c>
    </row>
    <row r="4756" spans="1:4" x14ac:dyDescent="0.25">
      <c r="A4756" t="s">
        <v>2681</v>
      </c>
      <c r="B4756" t="s">
        <v>461</v>
      </c>
      <c r="C4756">
        <v>28</v>
      </c>
      <c r="D4756" t="s">
        <v>2594</v>
      </c>
    </row>
    <row r="4757" spans="1:4" x14ac:dyDescent="0.25">
      <c r="A4757" t="s">
        <v>2681</v>
      </c>
      <c r="B4757" t="s">
        <v>463</v>
      </c>
      <c r="C4757">
        <v>29</v>
      </c>
      <c r="D4757" t="s">
        <v>2594</v>
      </c>
    </row>
    <row r="4758" spans="1:4" x14ac:dyDescent="0.25">
      <c r="A4758" t="s">
        <v>2681</v>
      </c>
      <c r="B4758" t="s">
        <v>465</v>
      </c>
      <c r="C4758">
        <v>30</v>
      </c>
      <c r="D4758" t="s">
        <v>2594</v>
      </c>
    </row>
    <row r="4759" spans="1:4" x14ac:dyDescent="0.25">
      <c r="A4759" t="s">
        <v>2681</v>
      </c>
      <c r="B4759" t="s">
        <v>467</v>
      </c>
      <c r="C4759">
        <v>31</v>
      </c>
      <c r="D4759" t="s">
        <v>2594</v>
      </c>
    </row>
    <row r="4760" spans="1:4" x14ac:dyDescent="0.25">
      <c r="A4760" t="s">
        <v>2681</v>
      </c>
      <c r="B4760" t="s">
        <v>469</v>
      </c>
      <c r="C4760">
        <v>32</v>
      </c>
      <c r="D4760" t="s">
        <v>2594</v>
      </c>
    </row>
    <row r="4761" spans="1:4" x14ac:dyDescent="0.25">
      <c r="A4761" t="s">
        <v>2681</v>
      </c>
      <c r="B4761" t="s">
        <v>471</v>
      </c>
      <c r="C4761">
        <v>33</v>
      </c>
      <c r="D4761" t="s">
        <v>2594</v>
      </c>
    </row>
    <row r="4762" spans="1:4" x14ac:dyDescent="0.25">
      <c r="A4762" t="s">
        <v>2681</v>
      </c>
      <c r="B4762" t="s">
        <v>473</v>
      </c>
      <c r="C4762">
        <v>34</v>
      </c>
      <c r="D4762" t="s">
        <v>2594</v>
      </c>
    </row>
    <row r="4763" spans="1:4" x14ac:dyDescent="0.25">
      <c r="A4763" t="s">
        <v>2681</v>
      </c>
      <c r="B4763" t="s">
        <v>475</v>
      </c>
      <c r="C4763">
        <v>35</v>
      </c>
      <c r="D4763" t="s">
        <v>2594</v>
      </c>
    </row>
    <row r="4764" spans="1:4" x14ac:dyDescent="0.25">
      <c r="A4764" t="s">
        <v>2681</v>
      </c>
      <c r="B4764" t="s">
        <v>477</v>
      </c>
      <c r="C4764">
        <v>36</v>
      </c>
      <c r="D4764" t="s">
        <v>2594</v>
      </c>
    </row>
    <row r="4765" spans="1:4" x14ac:dyDescent="0.25">
      <c r="A4765" t="s">
        <v>2681</v>
      </c>
      <c r="B4765" t="s">
        <v>479</v>
      </c>
      <c r="C4765">
        <v>37</v>
      </c>
      <c r="D4765" t="s">
        <v>2594</v>
      </c>
    </row>
    <row r="4766" spans="1:4" x14ac:dyDescent="0.25">
      <c r="A4766" t="s">
        <v>2681</v>
      </c>
      <c r="B4766" t="s">
        <v>481</v>
      </c>
      <c r="C4766">
        <v>38</v>
      </c>
      <c r="D4766" t="s">
        <v>2594</v>
      </c>
    </row>
    <row r="4767" spans="1:4" x14ac:dyDescent="0.25">
      <c r="A4767" t="s">
        <v>2681</v>
      </c>
      <c r="B4767" t="s">
        <v>483</v>
      </c>
      <c r="C4767">
        <v>39</v>
      </c>
      <c r="D4767" t="s">
        <v>2594</v>
      </c>
    </row>
    <row r="4768" spans="1:4" x14ac:dyDescent="0.25">
      <c r="A4768" t="s">
        <v>2681</v>
      </c>
      <c r="B4768" t="s">
        <v>485</v>
      </c>
      <c r="C4768">
        <v>40</v>
      </c>
      <c r="D4768" t="s">
        <v>2594</v>
      </c>
    </row>
    <row r="4769" spans="1:4" x14ac:dyDescent="0.25">
      <c r="A4769" t="s">
        <v>2681</v>
      </c>
      <c r="B4769" t="s">
        <v>487</v>
      </c>
      <c r="C4769">
        <v>41</v>
      </c>
      <c r="D4769" t="s">
        <v>2594</v>
      </c>
    </row>
    <row r="4770" spans="1:4" x14ac:dyDescent="0.25">
      <c r="A4770" t="s">
        <v>2681</v>
      </c>
      <c r="B4770" t="s">
        <v>489</v>
      </c>
      <c r="C4770">
        <v>42</v>
      </c>
      <c r="D4770" t="s">
        <v>2594</v>
      </c>
    </row>
    <row r="4771" spans="1:4" x14ac:dyDescent="0.25">
      <c r="A4771" t="s">
        <v>2681</v>
      </c>
      <c r="B4771" t="s">
        <v>491</v>
      </c>
      <c r="C4771">
        <v>43</v>
      </c>
      <c r="D4771" t="s">
        <v>2594</v>
      </c>
    </row>
    <row r="4772" spans="1:4" x14ac:dyDescent="0.25">
      <c r="A4772" t="s">
        <v>2681</v>
      </c>
      <c r="B4772" t="s">
        <v>493</v>
      </c>
      <c r="C4772">
        <v>44</v>
      </c>
      <c r="D4772" t="s">
        <v>2594</v>
      </c>
    </row>
    <row r="4773" spans="1:4" x14ac:dyDescent="0.25">
      <c r="A4773" t="s">
        <v>2681</v>
      </c>
      <c r="B4773" t="s">
        <v>495</v>
      </c>
      <c r="C4773">
        <v>45</v>
      </c>
      <c r="D4773" t="s">
        <v>2594</v>
      </c>
    </row>
    <row r="4774" spans="1:4" x14ac:dyDescent="0.25">
      <c r="A4774" t="s">
        <v>2681</v>
      </c>
      <c r="B4774" t="s">
        <v>497</v>
      </c>
      <c r="C4774">
        <v>46</v>
      </c>
      <c r="D4774" t="s">
        <v>2594</v>
      </c>
    </row>
    <row r="4775" spans="1:4" x14ac:dyDescent="0.25">
      <c r="A4775" t="s">
        <v>2681</v>
      </c>
      <c r="B4775" t="s">
        <v>499</v>
      </c>
      <c r="C4775">
        <v>47</v>
      </c>
      <c r="D4775" t="s">
        <v>2594</v>
      </c>
    </row>
    <row r="4776" spans="1:4" x14ac:dyDescent="0.25">
      <c r="A4776" t="s">
        <v>2681</v>
      </c>
      <c r="B4776" t="s">
        <v>501</v>
      </c>
      <c r="C4776">
        <v>48</v>
      </c>
      <c r="D4776" t="s">
        <v>2594</v>
      </c>
    </row>
    <row r="4777" spans="1:4" x14ac:dyDescent="0.25">
      <c r="A4777" t="s">
        <v>2681</v>
      </c>
      <c r="B4777" t="s">
        <v>503</v>
      </c>
      <c r="C4777">
        <v>49</v>
      </c>
      <c r="D4777" t="s">
        <v>2594</v>
      </c>
    </row>
    <row r="4778" spans="1:4" x14ac:dyDescent="0.25">
      <c r="A4778" t="s">
        <v>2681</v>
      </c>
      <c r="B4778" t="s">
        <v>505</v>
      </c>
      <c r="C4778">
        <v>50</v>
      </c>
      <c r="D4778" t="s">
        <v>2594</v>
      </c>
    </row>
    <row r="4779" spans="1:4" x14ac:dyDescent="0.25">
      <c r="A4779" t="s">
        <v>2681</v>
      </c>
      <c r="B4779" t="s">
        <v>507</v>
      </c>
      <c r="C4779">
        <v>51</v>
      </c>
      <c r="D4779" t="s">
        <v>2594</v>
      </c>
    </row>
    <row r="4780" spans="1:4" x14ac:dyDescent="0.25">
      <c r="A4780" t="s">
        <v>2681</v>
      </c>
      <c r="B4780" t="s">
        <v>509</v>
      </c>
      <c r="C4780">
        <v>52</v>
      </c>
      <c r="D4780" t="s">
        <v>2594</v>
      </c>
    </row>
    <row r="4781" spans="1:4" x14ac:dyDescent="0.25">
      <c r="A4781" t="s">
        <v>2681</v>
      </c>
      <c r="B4781" t="s">
        <v>519</v>
      </c>
      <c r="C4781">
        <v>53</v>
      </c>
      <c r="D4781" t="s">
        <v>2594</v>
      </c>
    </row>
    <row r="4782" spans="1:4" x14ac:dyDescent="0.25">
      <c r="A4782" t="s">
        <v>2681</v>
      </c>
      <c r="B4782" t="s">
        <v>521</v>
      </c>
      <c r="C4782">
        <v>54</v>
      </c>
      <c r="D4782" t="s">
        <v>2594</v>
      </c>
    </row>
    <row r="4783" spans="1:4" x14ac:dyDescent="0.25">
      <c r="A4783" t="s">
        <v>2681</v>
      </c>
      <c r="B4783" t="s">
        <v>527</v>
      </c>
      <c r="C4783">
        <v>55</v>
      </c>
      <c r="D4783" t="s">
        <v>2594</v>
      </c>
    </row>
    <row r="4784" spans="1:4" x14ac:dyDescent="0.25">
      <c r="A4784" t="s">
        <v>2681</v>
      </c>
      <c r="B4784" t="s">
        <v>529</v>
      </c>
      <c r="C4784">
        <v>56</v>
      </c>
      <c r="D4784" t="s">
        <v>2594</v>
      </c>
    </row>
    <row r="4785" spans="1:4" x14ac:dyDescent="0.25">
      <c r="A4785" t="s">
        <v>2681</v>
      </c>
      <c r="B4785" t="s">
        <v>533</v>
      </c>
      <c r="C4785">
        <v>57</v>
      </c>
      <c r="D4785" t="s">
        <v>2594</v>
      </c>
    </row>
    <row r="4786" spans="1:4" x14ac:dyDescent="0.25">
      <c r="A4786" t="s">
        <v>2681</v>
      </c>
      <c r="B4786" t="s">
        <v>537</v>
      </c>
      <c r="C4786">
        <v>58</v>
      </c>
      <c r="D4786" t="s">
        <v>2594</v>
      </c>
    </row>
    <row r="4787" spans="1:4" x14ac:dyDescent="0.25">
      <c r="A4787" t="s">
        <v>2681</v>
      </c>
      <c r="B4787" t="s">
        <v>541</v>
      </c>
      <c r="C4787">
        <v>59</v>
      </c>
      <c r="D4787" t="s">
        <v>2594</v>
      </c>
    </row>
    <row r="4788" spans="1:4" x14ac:dyDescent="0.25">
      <c r="A4788" t="s">
        <v>2681</v>
      </c>
      <c r="B4788" t="s">
        <v>545</v>
      </c>
      <c r="C4788">
        <v>60</v>
      </c>
      <c r="D4788" t="s">
        <v>2594</v>
      </c>
    </row>
    <row r="4789" spans="1:4" x14ac:dyDescent="0.25">
      <c r="A4789" t="s">
        <v>2681</v>
      </c>
      <c r="B4789" t="s">
        <v>547</v>
      </c>
      <c r="C4789">
        <v>61</v>
      </c>
      <c r="D4789" t="s">
        <v>2594</v>
      </c>
    </row>
    <row r="4790" spans="1:4" x14ac:dyDescent="0.25">
      <c r="A4790" t="s">
        <v>2681</v>
      </c>
      <c r="B4790" t="s">
        <v>549</v>
      </c>
      <c r="C4790">
        <v>62</v>
      </c>
      <c r="D4790" t="s">
        <v>2594</v>
      </c>
    </row>
    <row r="4791" spans="1:4" x14ac:dyDescent="0.25">
      <c r="A4791" t="s">
        <v>2681</v>
      </c>
      <c r="B4791" t="s">
        <v>551</v>
      </c>
      <c r="C4791">
        <v>63</v>
      </c>
      <c r="D4791" t="s">
        <v>2594</v>
      </c>
    </row>
    <row r="4792" spans="1:4" x14ac:dyDescent="0.25">
      <c r="A4792" t="s">
        <v>2681</v>
      </c>
      <c r="B4792" t="s">
        <v>553</v>
      </c>
      <c r="C4792">
        <v>64</v>
      </c>
      <c r="D4792" t="s">
        <v>2594</v>
      </c>
    </row>
    <row r="4793" spans="1:4" x14ac:dyDescent="0.25">
      <c r="A4793" t="s">
        <v>2681</v>
      </c>
      <c r="B4793" t="s">
        <v>2593</v>
      </c>
      <c r="C4793">
        <v>4</v>
      </c>
      <c r="D4793" t="s">
        <v>2596</v>
      </c>
    </row>
    <row r="4794" spans="1:4" x14ac:dyDescent="0.25">
      <c r="A4794" t="s">
        <v>2681</v>
      </c>
      <c r="B4794" t="s">
        <v>2595</v>
      </c>
      <c r="C4794">
        <v>8</v>
      </c>
      <c r="D4794" t="s">
        <v>2596</v>
      </c>
    </row>
    <row r="4795" spans="1:4" x14ac:dyDescent="0.25">
      <c r="A4795" t="s">
        <v>2681</v>
      </c>
      <c r="B4795" t="s">
        <v>418</v>
      </c>
      <c r="C4795">
        <v>4</v>
      </c>
      <c r="D4795" t="s">
        <v>2596</v>
      </c>
    </row>
    <row r="4796" spans="1:4" x14ac:dyDescent="0.25">
      <c r="A4796" t="s">
        <v>2681</v>
      </c>
      <c r="B4796" t="s">
        <v>607</v>
      </c>
      <c r="C4796">
        <v>5</v>
      </c>
      <c r="D4796" t="s">
        <v>2596</v>
      </c>
    </row>
    <row r="4797" spans="1:4" x14ac:dyDescent="0.25">
      <c r="A4797" t="s">
        <v>2681</v>
      </c>
      <c r="B4797" t="s">
        <v>720</v>
      </c>
      <c r="C4797">
        <v>6</v>
      </c>
      <c r="D4797" t="s">
        <v>2596</v>
      </c>
    </row>
    <row r="4798" spans="1:4" x14ac:dyDescent="0.25">
      <c r="A4798" t="s">
        <v>2681</v>
      </c>
      <c r="B4798" t="s">
        <v>721</v>
      </c>
      <c r="C4798">
        <v>7</v>
      </c>
      <c r="D4798" t="s">
        <v>2596</v>
      </c>
    </row>
    <row r="4799" spans="1:4" x14ac:dyDescent="0.25">
      <c r="A4799" t="s">
        <v>2681</v>
      </c>
      <c r="B4799" t="s">
        <v>599</v>
      </c>
      <c r="C4799">
        <v>8</v>
      </c>
      <c r="D4799" t="s">
        <v>2596</v>
      </c>
    </row>
    <row r="4800" spans="1:4" x14ac:dyDescent="0.25">
      <c r="A4800" t="s">
        <v>2681</v>
      </c>
      <c r="B4800" t="s">
        <v>2609</v>
      </c>
      <c r="C4800">
        <v>3</v>
      </c>
      <c r="D4800" t="s">
        <v>2610</v>
      </c>
    </row>
    <row r="4801" spans="1:4" x14ac:dyDescent="0.25">
      <c r="A4801" t="s">
        <v>2682</v>
      </c>
      <c r="B4801" t="s">
        <v>2593</v>
      </c>
      <c r="C4801">
        <v>7</v>
      </c>
      <c r="D4801" t="s">
        <v>2594</v>
      </c>
    </row>
    <row r="4802" spans="1:4" x14ac:dyDescent="0.25">
      <c r="A4802" t="s">
        <v>2682</v>
      </c>
      <c r="B4802" t="s">
        <v>2595</v>
      </c>
      <c r="C4802">
        <v>16</v>
      </c>
      <c r="D4802" t="s">
        <v>2594</v>
      </c>
    </row>
    <row r="4803" spans="1:4" x14ac:dyDescent="0.25">
      <c r="A4803" t="s">
        <v>2682</v>
      </c>
      <c r="B4803" t="s">
        <v>665</v>
      </c>
      <c r="C4803">
        <v>7</v>
      </c>
      <c r="D4803" t="s">
        <v>2594</v>
      </c>
    </row>
    <row r="4804" spans="1:4" x14ac:dyDescent="0.25">
      <c r="A4804" t="s">
        <v>2682</v>
      </c>
      <c r="B4804" t="s">
        <v>666</v>
      </c>
      <c r="C4804">
        <v>8</v>
      </c>
      <c r="D4804" t="s">
        <v>2594</v>
      </c>
    </row>
    <row r="4805" spans="1:4" x14ac:dyDescent="0.25">
      <c r="A4805" t="s">
        <v>2682</v>
      </c>
      <c r="B4805" t="s">
        <v>667</v>
      </c>
      <c r="C4805">
        <v>9</v>
      </c>
      <c r="D4805" t="s">
        <v>2594</v>
      </c>
    </row>
    <row r="4806" spans="1:4" x14ac:dyDescent="0.25">
      <c r="A4806" t="s">
        <v>2682</v>
      </c>
      <c r="B4806" t="s">
        <v>669</v>
      </c>
      <c r="C4806">
        <v>10</v>
      </c>
      <c r="D4806" t="s">
        <v>2594</v>
      </c>
    </row>
    <row r="4807" spans="1:4" x14ac:dyDescent="0.25">
      <c r="A4807" t="s">
        <v>2682</v>
      </c>
      <c r="B4807" t="s">
        <v>555</v>
      </c>
      <c r="C4807">
        <v>11</v>
      </c>
      <c r="D4807" t="s">
        <v>2594</v>
      </c>
    </row>
    <row r="4808" spans="1:4" x14ac:dyDescent="0.25">
      <c r="A4808" t="s">
        <v>2682</v>
      </c>
      <c r="B4808" t="s">
        <v>557</v>
      </c>
      <c r="C4808">
        <v>12</v>
      </c>
      <c r="D4808" t="s">
        <v>2594</v>
      </c>
    </row>
    <row r="4809" spans="1:4" x14ac:dyDescent="0.25">
      <c r="A4809" t="s">
        <v>2682</v>
      </c>
      <c r="B4809" t="s">
        <v>559</v>
      </c>
      <c r="C4809">
        <v>13</v>
      </c>
      <c r="D4809" t="s">
        <v>2594</v>
      </c>
    </row>
    <row r="4810" spans="1:4" x14ac:dyDescent="0.25">
      <c r="A4810" t="s">
        <v>2682</v>
      </c>
      <c r="B4810" t="s">
        <v>561</v>
      </c>
      <c r="C4810">
        <v>14</v>
      </c>
      <c r="D4810" t="s">
        <v>2594</v>
      </c>
    </row>
    <row r="4811" spans="1:4" x14ac:dyDescent="0.25">
      <c r="A4811" t="s">
        <v>2682</v>
      </c>
      <c r="B4811" t="s">
        <v>675</v>
      </c>
      <c r="C4811">
        <v>15</v>
      </c>
      <c r="D4811" t="s">
        <v>2594</v>
      </c>
    </row>
    <row r="4812" spans="1:4" x14ac:dyDescent="0.25">
      <c r="A4812" t="s">
        <v>2682</v>
      </c>
      <c r="B4812" t="s">
        <v>676</v>
      </c>
      <c r="C4812">
        <v>16</v>
      </c>
      <c r="D4812" t="s">
        <v>2594</v>
      </c>
    </row>
    <row r="4813" spans="1:4" x14ac:dyDescent="0.25">
      <c r="A4813" t="s">
        <v>2682</v>
      </c>
      <c r="B4813" t="s">
        <v>2593</v>
      </c>
      <c r="C4813">
        <v>4</v>
      </c>
      <c r="D4813" t="s">
        <v>2596</v>
      </c>
    </row>
    <row r="4814" spans="1:4" x14ac:dyDescent="0.25">
      <c r="A4814" t="s">
        <v>2682</v>
      </c>
      <c r="B4814" t="s">
        <v>2595</v>
      </c>
      <c r="C4814">
        <v>4</v>
      </c>
      <c r="D4814" t="s">
        <v>2596</v>
      </c>
    </row>
    <row r="4815" spans="1:4" x14ac:dyDescent="0.25">
      <c r="A4815" t="s">
        <v>2682</v>
      </c>
      <c r="B4815" t="s">
        <v>600</v>
      </c>
      <c r="C4815">
        <v>4</v>
      </c>
      <c r="D4815" t="s">
        <v>2596</v>
      </c>
    </row>
    <row r="4816" spans="1:4" x14ac:dyDescent="0.25">
      <c r="A4816" t="s">
        <v>2682</v>
      </c>
      <c r="B4816" t="s">
        <v>2609</v>
      </c>
      <c r="C4816">
        <v>3</v>
      </c>
      <c r="D4816" t="s">
        <v>2610</v>
      </c>
    </row>
    <row r="4817" spans="1:4" x14ac:dyDescent="0.25">
      <c r="A4817" t="s">
        <v>2683</v>
      </c>
      <c r="B4817" t="s">
        <v>2593</v>
      </c>
      <c r="C4817">
        <v>7</v>
      </c>
      <c r="D4817" t="s">
        <v>2594</v>
      </c>
    </row>
    <row r="4818" spans="1:4" x14ac:dyDescent="0.25">
      <c r="A4818" t="s">
        <v>2683</v>
      </c>
      <c r="B4818" t="s">
        <v>2595</v>
      </c>
      <c r="C4818">
        <v>22</v>
      </c>
      <c r="D4818" t="s">
        <v>2594</v>
      </c>
    </row>
    <row r="4819" spans="1:4" x14ac:dyDescent="0.25">
      <c r="A4819" t="s">
        <v>2683</v>
      </c>
      <c r="B4819" t="s">
        <v>443</v>
      </c>
      <c r="C4819">
        <v>7</v>
      </c>
      <c r="D4819" t="s">
        <v>2594</v>
      </c>
    </row>
    <row r="4820" spans="1:4" x14ac:dyDescent="0.25">
      <c r="A4820" t="s">
        <v>2683</v>
      </c>
      <c r="B4820" t="s">
        <v>449</v>
      </c>
      <c r="C4820">
        <v>8</v>
      </c>
      <c r="D4820" t="s">
        <v>2594</v>
      </c>
    </row>
    <row r="4821" spans="1:4" x14ac:dyDescent="0.25">
      <c r="A4821" t="s">
        <v>2683</v>
      </c>
      <c r="B4821" t="s">
        <v>463</v>
      </c>
      <c r="C4821">
        <v>9</v>
      </c>
      <c r="D4821" t="s">
        <v>2594</v>
      </c>
    </row>
    <row r="4822" spans="1:4" x14ac:dyDescent="0.25">
      <c r="A4822" t="s">
        <v>2683</v>
      </c>
      <c r="B4822" t="s">
        <v>475</v>
      </c>
      <c r="C4822">
        <v>10</v>
      </c>
      <c r="D4822" t="s">
        <v>2594</v>
      </c>
    </row>
    <row r="4823" spans="1:4" x14ac:dyDescent="0.25">
      <c r="A4823" t="s">
        <v>2683</v>
      </c>
      <c r="B4823" t="s">
        <v>485</v>
      </c>
      <c r="C4823">
        <v>11</v>
      </c>
      <c r="D4823" t="s">
        <v>2594</v>
      </c>
    </row>
    <row r="4824" spans="1:4" x14ac:dyDescent="0.25">
      <c r="A4824" t="s">
        <v>2683</v>
      </c>
      <c r="B4824" t="s">
        <v>487</v>
      </c>
      <c r="C4824">
        <v>12</v>
      </c>
      <c r="D4824" t="s">
        <v>2594</v>
      </c>
    </row>
    <row r="4825" spans="1:4" x14ac:dyDescent="0.25">
      <c r="A4825" t="s">
        <v>2683</v>
      </c>
      <c r="B4825" t="s">
        <v>495</v>
      </c>
      <c r="C4825">
        <v>13</v>
      </c>
      <c r="D4825" t="s">
        <v>2594</v>
      </c>
    </row>
    <row r="4826" spans="1:4" x14ac:dyDescent="0.25">
      <c r="A4826" t="s">
        <v>2683</v>
      </c>
      <c r="B4826" t="s">
        <v>497</v>
      </c>
      <c r="C4826">
        <v>14</v>
      </c>
      <c r="D4826" t="s">
        <v>2594</v>
      </c>
    </row>
    <row r="4827" spans="1:4" x14ac:dyDescent="0.25">
      <c r="A4827" t="s">
        <v>2683</v>
      </c>
      <c r="B4827" t="s">
        <v>515</v>
      </c>
      <c r="C4827">
        <v>15</v>
      </c>
      <c r="D4827" t="s">
        <v>2594</v>
      </c>
    </row>
    <row r="4828" spans="1:4" x14ac:dyDescent="0.25">
      <c r="A4828" t="s">
        <v>2683</v>
      </c>
      <c r="B4828" t="s">
        <v>517</v>
      </c>
      <c r="C4828">
        <v>16</v>
      </c>
      <c r="D4828" t="s">
        <v>2594</v>
      </c>
    </row>
    <row r="4829" spans="1:4" x14ac:dyDescent="0.25">
      <c r="A4829" t="s">
        <v>2683</v>
      </c>
      <c r="B4829" t="s">
        <v>523</v>
      </c>
      <c r="C4829">
        <v>17</v>
      </c>
      <c r="D4829" t="s">
        <v>2594</v>
      </c>
    </row>
    <row r="4830" spans="1:4" x14ac:dyDescent="0.25">
      <c r="A4830" t="s">
        <v>2683</v>
      </c>
      <c r="B4830" t="s">
        <v>525</v>
      </c>
      <c r="C4830">
        <v>18</v>
      </c>
      <c r="D4830" t="s">
        <v>2594</v>
      </c>
    </row>
    <row r="4831" spans="1:4" x14ac:dyDescent="0.25">
      <c r="A4831" t="s">
        <v>2683</v>
      </c>
      <c r="B4831" t="s">
        <v>531</v>
      </c>
      <c r="C4831">
        <v>19</v>
      </c>
      <c r="D4831" t="s">
        <v>2594</v>
      </c>
    </row>
    <row r="4832" spans="1:4" x14ac:dyDescent="0.25">
      <c r="A4832" t="s">
        <v>2683</v>
      </c>
      <c r="B4832" t="s">
        <v>535</v>
      </c>
      <c r="C4832">
        <v>20</v>
      </c>
      <c r="D4832" t="s">
        <v>2594</v>
      </c>
    </row>
    <row r="4833" spans="1:4" x14ac:dyDescent="0.25">
      <c r="A4833" t="s">
        <v>2683</v>
      </c>
      <c r="B4833" t="s">
        <v>539</v>
      </c>
      <c r="C4833">
        <v>21</v>
      </c>
      <c r="D4833" t="s">
        <v>2594</v>
      </c>
    </row>
    <row r="4834" spans="1:4" x14ac:dyDescent="0.25">
      <c r="A4834" t="s">
        <v>2683</v>
      </c>
      <c r="B4834" t="s">
        <v>543</v>
      </c>
      <c r="C4834">
        <v>22</v>
      </c>
      <c r="D4834" t="s">
        <v>2594</v>
      </c>
    </row>
    <row r="4835" spans="1:4" x14ac:dyDescent="0.25">
      <c r="A4835" t="s">
        <v>2683</v>
      </c>
      <c r="B4835" t="s">
        <v>2593</v>
      </c>
      <c r="C4835">
        <v>4</v>
      </c>
      <c r="D4835" t="s">
        <v>2596</v>
      </c>
    </row>
    <row r="4836" spans="1:4" x14ac:dyDescent="0.25">
      <c r="A4836" t="s">
        <v>2683</v>
      </c>
      <c r="B4836" t="s">
        <v>2595</v>
      </c>
      <c r="C4836">
        <v>8</v>
      </c>
      <c r="D4836" t="s">
        <v>2596</v>
      </c>
    </row>
    <row r="4837" spans="1:4" x14ac:dyDescent="0.25">
      <c r="A4837" t="s">
        <v>2683</v>
      </c>
      <c r="B4837" t="s">
        <v>418</v>
      </c>
      <c r="C4837">
        <v>4</v>
      </c>
      <c r="D4837" t="s">
        <v>2596</v>
      </c>
    </row>
    <row r="4838" spans="1:4" x14ac:dyDescent="0.25">
      <c r="A4838" t="s">
        <v>2683</v>
      </c>
      <c r="B4838" t="s">
        <v>607</v>
      </c>
      <c r="C4838">
        <v>5</v>
      </c>
      <c r="D4838" t="s">
        <v>2596</v>
      </c>
    </row>
    <row r="4839" spans="1:4" x14ac:dyDescent="0.25">
      <c r="A4839" t="s">
        <v>2683</v>
      </c>
      <c r="B4839" t="s">
        <v>720</v>
      </c>
      <c r="C4839">
        <v>6</v>
      </c>
      <c r="D4839" t="s">
        <v>2596</v>
      </c>
    </row>
    <row r="4840" spans="1:4" x14ac:dyDescent="0.25">
      <c r="A4840" t="s">
        <v>2683</v>
      </c>
      <c r="B4840" t="s">
        <v>721</v>
      </c>
      <c r="C4840">
        <v>7</v>
      </c>
      <c r="D4840" t="s">
        <v>2596</v>
      </c>
    </row>
    <row r="4841" spans="1:4" x14ac:dyDescent="0.25">
      <c r="A4841" t="s">
        <v>2683</v>
      </c>
      <c r="B4841" t="s">
        <v>599</v>
      </c>
      <c r="C4841">
        <v>8</v>
      </c>
      <c r="D4841" t="s">
        <v>2596</v>
      </c>
    </row>
    <row r="4842" spans="1:4" x14ac:dyDescent="0.25">
      <c r="A4842" t="s">
        <v>2683</v>
      </c>
      <c r="B4842" t="s">
        <v>2609</v>
      </c>
      <c r="C4842">
        <v>3</v>
      </c>
      <c r="D4842" t="s">
        <v>2610</v>
      </c>
    </row>
    <row r="4843" spans="1:4" x14ac:dyDescent="0.25">
      <c r="A4843" t="s">
        <v>2684</v>
      </c>
      <c r="B4843" t="s">
        <v>2593</v>
      </c>
      <c r="C4843">
        <v>7</v>
      </c>
      <c r="D4843" t="s">
        <v>2594</v>
      </c>
    </row>
    <row r="4844" spans="1:4" x14ac:dyDescent="0.25">
      <c r="A4844" t="s">
        <v>2684</v>
      </c>
      <c r="B4844" t="s">
        <v>2595</v>
      </c>
      <c r="C4844">
        <v>13</v>
      </c>
      <c r="D4844" t="s">
        <v>2594</v>
      </c>
    </row>
    <row r="4845" spans="1:4" x14ac:dyDescent="0.25">
      <c r="A4845" t="s">
        <v>2684</v>
      </c>
      <c r="B4845" t="s">
        <v>665</v>
      </c>
      <c r="C4845">
        <v>7</v>
      </c>
      <c r="D4845" t="s">
        <v>2594</v>
      </c>
    </row>
    <row r="4846" spans="1:4" x14ac:dyDescent="0.25">
      <c r="A4846" t="s">
        <v>2684</v>
      </c>
      <c r="B4846" t="s">
        <v>669</v>
      </c>
      <c r="C4846">
        <v>8</v>
      </c>
      <c r="D4846" t="s">
        <v>2594</v>
      </c>
    </row>
    <row r="4847" spans="1:4" x14ac:dyDescent="0.25">
      <c r="A4847" t="s">
        <v>2684</v>
      </c>
      <c r="B4847" t="s">
        <v>555</v>
      </c>
      <c r="C4847">
        <v>9</v>
      </c>
      <c r="D4847" t="s">
        <v>2594</v>
      </c>
    </row>
    <row r="4848" spans="1:4" x14ac:dyDescent="0.25">
      <c r="A4848" t="s">
        <v>2684</v>
      </c>
      <c r="B4848" t="s">
        <v>559</v>
      </c>
      <c r="C4848">
        <v>10</v>
      </c>
      <c r="D4848" t="s">
        <v>2594</v>
      </c>
    </row>
    <row r="4849" spans="1:4" x14ac:dyDescent="0.25">
      <c r="A4849" t="s">
        <v>2684</v>
      </c>
      <c r="B4849" t="s">
        <v>561</v>
      </c>
      <c r="C4849">
        <v>11</v>
      </c>
      <c r="D4849" t="s">
        <v>2594</v>
      </c>
    </row>
    <row r="4850" spans="1:4" x14ac:dyDescent="0.25">
      <c r="A4850" t="s">
        <v>2684</v>
      </c>
      <c r="B4850" t="s">
        <v>675</v>
      </c>
      <c r="C4850">
        <v>12</v>
      </c>
      <c r="D4850" t="s">
        <v>2594</v>
      </c>
    </row>
    <row r="4851" spans="1:4" x14ac:dyDescent="0.25">
      <c r="A4851" t="s">
        <v>2684</v>
      </c>
      <c r="B4851" t="s">
        <v>676</v>
      </c>
      <c r="C4851">
        <v>13</v>
      </c>
      <c r="D4851" t="s">
        <v>2594</v>
      </c>
    </row>
    <row r="4852" spans="1:4" x14ac:dyDescent="0.25">
      <c r="A4852" t="s">
        <v>2684</v>
      </c>
      <c r="B4852" t="s">
        <v>2593</v>
      </c>
      <c r="C4852">
        <v>4</v>
      </c>
      <c r="D4852" t="s">
        <v>2596</v>
      </c>
    </row>
    <row r="4853" spans="1:4" x14ac:dyDescent="0.25">
      <c r="A4853" t="s">
        <v>2684</v>
      </c>
      <c r="B4853" t="s">
        <v>2595</v>
      </c>
      <c r="C4853">
        <v>4</v>
      </c>
      <c r="D4853" t="s">
        <v>2596</v>
      </c>
    </row>
    <row r="4854" spans="1:4" x14ac:dyDescent="0.25">
      <c r="A4854" t="s">
        <v>2684</v>
      </c>
      <c r="B4854" t="s">
        <v>600</v>
      </c>
      <c r="C4854">
        <v>4</v>
      </c>
      <c r="D4854" t="s">
        <v>2596</v>
      </c>
    </row>
    <row r="4855" spans="1:4" x14ac:dyDescent="0.25">
      <c r="A4855" t="s">
        <v>2684</v>
      </c>
      <c r="B4855" t="s">
        <v>2609</v>
      </c>
      <c r="C4855">
        <v>3</v>
      </c>
      <c r="D4855" t="s">
        <v>2610</v>
      </c>
    </row>
    <row r="4856" spans="1:4" x14ac:dyDescent="0.25">
      <c r="A4856" t="s">
        <v>2685</v>
      </c>
      <c r="B4856" t="s">
        <v>2593</v>
      </c>
      <c r="C4856">
        <v>7</v>
      </c>
      <c r="D4856" t="s">
        <v>2594</v>
      </c>
    </row>
    <row r="4857" spans="1:4" x14ac:dyDescent="0.25">
      <c r="A4857" t="s">
        <v>2685</v>
      </c>
      <c r="B4857" t="s">
        <v>2595</v>
      </c>
      <c r="C4857">
        <v>10</v>
      </c>
      <c r="D4857" t="s">
        <v>2594</v>
      </c>
    </row>
    <row r="4858" spans="1:4" x14ac:dyDescent="0.25">
      <c r="A4858" t="s">
        <v>2685</v>
      </c>
      <c r="B4858" t="s">
        <v>584</v>
      </c>
      <c r="C4858">
        <v>7</v>
      </c>
      <c r="D4858" t="s">
        <v>2594</v>
      </c>
    </row>
    <row r="4859" spans="1:4" x14ac:dyDescent="0.25">
      <c r="A4859" t="s">
        <v>2685</v>
      </c>
      <c r="B4859" t="s">
        <v>475</v>
      </c>
      <c r="C4859">
        <v>8</v>
      </c>
      <c r="D4859" t="s">
        <v>2594</v>
      </c>
    </row>
    <row r="4860" spans="1:4" x14ac:dyDescent="0.25">
      <c r="A4860" t="s">
        <v>2685</v>
      </c>
      <c r="B4860" t="s">
        <v>529</v>
      </c>
      <c r="C4860">
        <v>9</v>
      </c>
      <c r="D4860" t="s">
        <v>2594</v>
      </c>
    </row>
    <row r="4861" spans="1:4" x14ac:dyDescent="0.25">
      <c r="A4861" t="s">
        <v>2685</v>
      </c>
      <c r="B4861" t="s">
        <v>547</v>
      </c>
      <c r="C4861">
        <v>10</v>
      </c>
      <c r="D4861" t="s">
        <v>2594</v>
      </c>
    </row>
    <row r="4862" spans="1:4" x14ac:dyDescent="0.25">
      <c r="A4862" t="s">
        <v>2685</v>
      </c>
      <c r="B4862" t="s">
        <v>2593</v>
      </c>
      <c r="C4862">
        <v>3</v>
      </c>
      <c r="D4862" t="s">
        <v>2596</v>
      </c>
    </row>
    <row r="4863" spans="1:4" x14ac:dyDescent="0.25">
      <c r="A4863" t="s">
        <v>2685</v>
      </c>
      <c r="B4863" t="s">
        <v>2595</v>
      </c>
      <c r="C4863">
        <v>7</v>
      </c>
      <c r="D4863" t="s">
        <v>2596</v>
      </c>
    </row>
    <row r="4864" spans="1:4" x14ac:dyDescent="0.25">
      <c r="A4864" t="s">
        <v>2685</v>
      </c>
      <c r="B4864" t="s">
        <v>418</v>
      </c>
      <c r="C4864">
        <v>3</v>
      </c>
      <c r="D4864" t="s">
        <v>2596</v>
      </c>
    </row>
    <row r="4865" spans="1:4" x14ac:dyDescent="0.25">
      <c r="A4865" t="s">
        <v>2685</v>
      </c>
      <c r="B4865" t="s">
        <v>607</v>
      </c>
      <c r="C4865">
        <v>4</v>
      </c>
      <c r="D4865" t="s">
        <v>2596</v>
      </c>
    </row>
    <row r="4866" spans="1:4" x14ac:dyDescent="0.25">
      <c r="A4866" t="s">
        <v>2685</v>
      </c>
      <c r="B4866" t="s">
        <v>720</v>
      </c>
      <c r="C4866">
        <v>5</v>
      </c>
      <c r="D4866" t="s">
        <v>2596</v>
      </c>
    </row>
    <row r="4867" spans="1:4" x14ac:dyDescent="0.25">
      <c r="A4867" t="s">
        <v>2685</v>
      </c>
      <c r="B4867" t="s">
        <v>721</v>
      </c>
      <c r="C4867">
        <v>6</v>
      </c>
      <c r="D4867" t="s">
        <v>2596</v>
      </c>
    </row>
    <row r="4868" spans="1:4" x14ac:dyDescent="0.25">
      <c r="A4868" t="s">
        <v>2685</v>
      </c>
      <c r="B4868" t="s">
        <v>599</v>
      </c>
      <c r="C4868">
        <v>7</v>
      </c>
      <c r="D4868" t="s">
        <v>2596</v>
      </c>
    </row>
    <row r="4869" spans="1:4" x14ac:dyDescent="0.25">
      <c r="A4869" t="s">
        <v>2685</v>
      </c>
      <c r="B4869" t="s">
        <v>2609</v>
      </c>
      <c r="C4869">
        <v>3</v>
      </c>
      <c r="D4869" t="s">
        <v>2610</v>
      </c>
    </row>
    <row r="4870" spans="1:4" x14ac:dyDescent="0.25">
      <c r="A4870" t="s">
        <v>2686</v>
      </c>
      <c r="B4870" t="s">
        <v>2593</v>
      </c>
      <c r="C4870">
        <v>7</v>
      </c>
      <c r="D4870" t="s">
        <v>2594</v>
      </c>
    </row>
    <row r="4871" spans="1:4" x14ac:dyDescent="0.25">
      <c r="A4871" t="s">
        <v>2686</v>
      </c>
      <c r="B4871" t="s">
        <v>2595</v>
      </c>
      <c r="C4871">
        <v>61</v>
      </c>
      <c r="D4871" t="s">
        <v>2594</v>
      </c>
    </row>
    <row r="4872" spans="1:4" x14ac:dyDescent="0.25">
      <c r="A4872" t="s">
        <v>2686</v>
      </c>
      <c r="B4872" t="s">
        <v>421</v>
      </c>
      <c r="C4872">
        <v>7</v>
      </c>
      <c r="D4872" t="s">
        <v>2594</v>
      </c>
    </row>
    <row r="4873" spans="1:4" x14ac:dyDescent="0.25">
      <c r="A4873" t="s">
        <v>2686</v>
      </c>
      <c r="B4873" t="s">
        <v>423</v>
      </c>
      <c r="C4873">
        <v>8</v>
      </c>
      <c r="D4873" t="s">
        <v>2594</v>
      </c>
    </row>
    <row r="4874" spans="1:4" x14ac:dyDescent="0.25">
      <c r="A4874" t="s">
        <v>2686</v>
      </c>
      <c r="B4874" t="s">
        <v>613</v>
      </c>
      <c r="C4874">
        <v>9</v>
      </c>
      <c r="D4874" t="s">
        <v>2594</v>
      </c>
    </row>
    <row r="4875" spans="1:4" x14ac:dyDescent="0.25">
      <c r="A4875" t="s">
        <v>2686</v>
      </c>
      <c r="B4875" t="s">
        <v>427</v>
      </c>
      <c r="C4875">
        <v>10</v>
      </c>
      <c r="D4875" t="s">
        <v>2594</v>
      </c>
    </row>
    <row r="4876" spans="1:4" x14ac:dyDescent="0.25">
      <c r="A4876" t="s">
        <v>2686</v>
      </c>
      <c r="B4876" t="s">
        <v>573</v>
      </c>
      <c r="C4876">
        <v>11</v>
      </c>
      <c r="D4876" t="s">
        <v>2594</v>
      </c>
    </row>
    <row r="4877" spans="1:4" x14ac:dyDescent="0.25">
      <c r="A4877" t="s">
        <v>2686</v>
      </c>
      <c r="B4877" t="s">
        <v>429</v>
      </c>
      <c r="C4877">
        <v>12</v>
      </c>
      <c r="D4877" t="s">
        <v>2594</v>
      </c>
    </row>
    <row r="4878" spans="1:4" x14ac:dyDescent="0.25">
      <c r="A4878" t="s">
        <v>2686</v>
      </c>
      <c r="B4878" t="s">
        <v>431</v>
      </c>
      <c r="C4878">
        <v>13</v>
      </c>
      <c r="D4878" t="s">
        <v>2594</v>
      </c>
    </row>
    <row r="4879" spans="1:4" x14ac:dyDescent="0.25">
      <c r="A4879" t="s">
        <v>2686</v>
      </c>
      <c r="B4879" t="s">
        <v>433</v>
      </c>
      <c r="C4879">
        <v>14</v>
      </c>
      <c r="D4879" t="s">
        <v>2594</v>
      </c>
    </row>
    <row r="4880" spans="1:4" x14ac:dyDescent="0.25">
      <c r="A4880" t="s">
        <v>2686</v>
      </c>
      <c r="B4880" t="s">
        <v>435</v>
      </c>
      <c r="C4880">
        <v>15</v>
      </c>
      <c r="D4880" t="s">
        <v>2594</v>
      </c>
    </row>
    <row r="4881" spans="1:4" x14ac:dyDescent="0.25">
      <c r="A4881" t="s">
        <v>2686</v>
      </c>
      <c r="B4881" t="s">
        <v>437</v>
      </c>
      <c r="C4881">
        <v>16</v>
      </c>
      <c r="D4881" t="s">
        <v>2594</v>
      </c>
    </row>
    <row r="4882" spans="1:4" x14ac:dyDescent="0.25">
      <c r="A4882" t="s">
        <v>2686</v>
      </c>
      <c r="B4882" t="s">
        <v>439</v>
      </c>
      <c r="C4882">
        <v>17</v>
      </c>
      <c r="D4882" t="s">
        <v>2594</v>
      </c>
    </row>
    <row r="4883" spans="1:4" x14ac:dyDescent="0.25">
      <c r="A4883" t="s">
        <v>2686</v>
      </c>
      <c r="B4883" t="s">
        <v>441</v>
      </c>
      <c r="C4883">
        <v>18</v>
      </c>
      <c r="D4883" t="s">
        <v>2594</v>
      </c>
    </row>
    <row r="4884" spans="1:4" x14ac:dyDescent="0.25">
      <c r="A4884" t="s">
        <v>2686</v>
      </c>
      <c r="B4884" t="s">
        <v>443</v>
      </c>
      <c r="C4884">
        <v>19</v>
      </c>
      <c r="D4884" t="s">
        <v>2594</v>
      </c>
    </row>
    <row r="4885" spans="1:4" x14ac:dyDescent="0.25">
      <c r="A4885" t="s">
        <v>2686</v>
      </c>
      <c r="B4885" t="s">
        <v>584</v>
      </c>
      <c r="C4885">
        <v>20</v>
      </c>
      <c r="D4885" t="s">
        <v>2594</v>
      </c>
    </row>
    <row r="4886" spans="1:4" x14ac:dyDescent="0.25">
      <c r="A4886" t="s">
        <v>2686</v>
      </c>
      <c r="B4886" t="s">
        <v>447</v>
      </c>
      <c r="C4886">
        <v>21</v>
      </c>
      <c r="D4886" t="s">
        <v>2594</v>
      </c>
    </row>
    <row r="4887" spans="1:4" x14ac:dyDescent="0.25">
      <c r="A4887" t="s">
        <v>2686</v>
      </c>
      <c r="B4887" t="s">
        <v>449</v>
      </c>
      <c r="C4887">
        <v>22</v>
      </c>
      <c r="D4887" t="s">
        <v>2594</v>
      </c>
    </row>
    <row r="4888" spans="1:4" x14ac:dyDescent="0.25">
      <c r="A4888" t="s">
        <v>2686</v>
      </c>
      <c r="B4888" t="s">
        <v>451</v>
      </c>
      <c r="C4888">
        <v>23</v>
      </c>
      <c r="D4888" t="s">
        <v>2594</v>
      </c>
    </row>
    <row r="4889" spans="1:4" x14ac:dyDescent="0.25">
      <c r="A4889" t="s">
        <v>2686</v>
      </c>
      <c r="B4889" t="s">
        <v>453</v>
      </c>
      <c r="C4889">
        <v>24</v>
      </c>
      <c r="D4889" t="s">
        <v>2594</v>
      </c>
    </row>
    <row r="4890" spans="1:4" x14ac:dyDescent="0.25">
      <c r="A4890" t="s">
        <v>2686</v>
      </c>
      <c r="B4890" t="s">
        <v>455</v>
      </c>
      <c r="C4890">
        <v>25</v>
      </c>
      <c r="D4890" t="s">
        <v>2594</v>
      </c>
    </row>
    <row r="4891" spans="1:4" x14ac:dyDescent="0.25">
      <c r="A4891" t="s">
        <v>2686</v>
      </c>
      <c r="B4891" t="s">
        <v>457</v>
      </c>
      <c r="C4891">
        <v>26</v>
      </c>
      <c r="D4891" t="s">
        <v>2594</v>
      </c>
    </row>
    <row r="4892" spans="1:4" x14ac:dyDescent="0.25">
      <c r="A4892" t="s">
        <v>2686</v>
      </c>
      <c r="B4892" t="s">
        <v>459</v>
      </c>
      <c r="C4892">
        <v>27</v>
      </c>
      <c r="D4892" t="s">
        <v>2594</v>
      </c>
    </row>
    <row r="4893" spans="1:4" x14ac:dyDescent="0.25">
      <c r="A4893" t="s">
        <v>2686</v>
      </c>
      <c r="B4893" t="s">
        <v>461</v>
      </c>
      <c r="C4893">
        <v>28</v>
      </c>
      <c r="D4893" t="s">
        <v>2594</v>
      </c>
    </row>
    <row r="4894" spans="1:4" x14ac:dyDescent="0.25">
      <c r="A4894" t="s">
        <v>2686</v>
      </c>
      <c r="B4894" t="s">
        <v>463</v>
      </c>
      <c r="C4894">
        <v>29</v>
      </c>
      <c r="D4894" t="s">
        <v>2594</v>
      </c>
    </row>
    <row r="4895" spans="1:4" x14ac:dyDescent="0.25">
      <c r="A4895" t="s">
        <v>2686</v>
      </c>
      <c r="B4895" t="s">
        <v>465</v>
      </c>
      <c r="C4895">
        <v>30</v>
      </c>
      <c r="D4895" t="s">
        <v>2594</v>
      </c>
    </row>
    <row r="4896" spans="1:4" x14ac:dyDescent="0.25">
      <c r="A4896" t="s">
        <v>2686</v>
      </c>
      <c r="B4896" t="s">
        <v>467</v>
      </c>
      <c r="C4896">
        <v>31</v>
      </c>
      <c r="D4896" t="s">
        <v>2594</v>
      </c>
    </row>
    <row r="4897" spans="1:4" x14ac:dyDescent="0.25">
      <c r="A4897" t="s">
        <v>2686</v>
      </c>
      <c r="B4897" t="s">
        <v>469</v>
      </c>
      <c r="C4897">
        <v>32</v>
      </c>
      <c r="D4897" t="s">
        <v>2594</v>
      </c>
    </row>
    <row r="4898" spans="1:4" x14ac:dyDescent="0.25">
      <c r="A4898" t="s">
        <v>2686</v>
      </c>
      <c r="B4898" t="s">
        <v>471</v>
      </c>
      <c r="C4898">
        <v>33</v>
      </c>
      <c r="D4898" t="s">
        <v>2594</v>
      </c>
    </row>
    <row r="4899" spans="1:4" x14ac:dyDescent="0.25">
      <c r="A4899" t="s">
        <v>2686</v>
      </c>
      <c r="B4899" t="s">
        <v>473</v>
      </c>
      <c r="C4899">
        <v>34</v>
      </c>
      <c r="D4899" t="s">
        <v>2594</v>
      </c>
    </row>
    <row r="4900" spans="1:4" x14ac:dyDescent="0.25">
      <c r="A4900" t="s">
        <v>2686</v>
      </c>
      <c r="B4900" t="s">
        <v>475</v>
      </c>
      <c r="C4900">
        <v>35</v>
      </c>
      <c r="D4900" t="s">
        <v>2594</v>
      </c>
    </row>
    <row r="4901" spans="1:4" x14ac:dyDescent="0.25">
      <c r="A4901" t="s">
        <v>2686</v>
      </c>
      <c r="B4901" t="s">
        <v>477</v>
      </c>
      <c r="C4901">
        <v>36</v>
      </c>
      <c r="D4901" t="s">
        <v>2594</v>
      </c>
    </row>
    <row r="4902" spans="1:4" x14ac:dyDescent="0.25">
      <c r="A4902" t="s">
        <v>2686</v>
      </c>
      <c r="B4902" t="s">
        <v>479</v>
      </c>
      <c r="C4902">
        <v>37</v>
      </c>
      <c r="D4902" t="s">
        <v>2594</v>
      </c>
    </row>
    <row r="4903" spans="1:4" x14ac:dyDescent="0.25">
      <c r="A4903" t="s">
        <v>2686</v>
      </c>
      <c r="B4903" t="s">
        <v>481</v>
      </c>
      <c r="C4903">
        <v>38</v>
      </c>
      <c r="D4903" t="s">
        <v>2594</v>
      </c>
    </row>
    <row r="4904" spans="1:4" x14ac:dyDescent="0.25">
      <c r="A4904" t="s">
        <v>2686</v>
      </c>
      <c r="B4904" t="s">
        <v>483</v>
      </c>
      <c r="C4904">
        <v>39</v>
      </c>
      <c r="D4904" t="s">
        <v>2594</v>
      </c>
    </row>
    <row r="4905" spans="1:4" x14ac:dyDescent="0.25">
      <c r="A4905" t="s">
        <v>2686</v>
      </c>
      <c r="B4905" t="s">
        <v>485</v>
      </c>
      <c r="C4905">
        <v>40</v>
      </c>
      <c r="D4905" t="s">
        <v>2594</v>
      </c>
    </row>
    <row r="4906" spans="1:4" x14ac:dyDescent="0.25">
      <c r="A4906" t="s">
        <v>2686</v>
      </c>
      <c r="B4906" t="s">
        <v>487</v>
      </c>
      <c r="C4906">
        <v>41</v>
      </c>
      <c r="D4906" t="s">
        <v>2594</v>
      </c>
    </row>
    <row r="4907" spans="1:4" x14ac:dyDescent="0.25">
      <c r="A4907" t="s">
        <v>2686</v>
      </c>
      <c r="B4907" t="s">
        <v>489</v>
      </c>
      <c r="C4907">
        <v>42</v>
      </c>
      <c r="D4907" t="s">
        <v>2594</v>
      </c>
    </row>
    <row r="4908" spans="1:4" x14ac:dyDescent="0.25">
      <c r="A4908" t="s">
        <v>2686</v>
      </c>
      <c r="B4908" t="s">
        <v>491</v>
      </c>
      <c r="C4908">
        <v>43</v>
      </c>
      <c r="D4908" t="s">
        <v>2594</v>
      </c>
    </row>
    <row r="4909" spans="1:4" x14ac:dyDescent="0.25">
      <c r="A4909" t="s">
        <v>2686</v>
      </c>
      <c r="B4909" t="s">
        <v>493</v>
      </c>
      <c r="C4909">
        <v>44</v>
      </c>
      <c r="D4909" t="s">
        <v>2594</v>
      </c>
    </row>
    <row r="4910" spans="1:4" x14ac:dyDescent="0.25">
      <c r="A4910" t="s">
        <v>2686</v>
      </c>
      <c r="B4910" t="s">
        <v>495</v>
      </c>
      <c r="C4910">
        <v>45</v>
      </c>
      <c r="D4910" t="s">
        <v>2594</v>
      </c>
    </row>
    <row r="4911" spans="1:4" x14ac:dyDescent="0.25">
      <c r="A4911" t="s">
        <v>2686</v>
      </c>
      <c r="B4911" t="s">
        <v>497</v>
      </c>
      <c r="C4911">
        <v>46</v>
      </c>
      <c r="D4911" t="s">
        <v>2594</v>
      </c>
    </row>
    <row r="4912" spans="1:4" x14ac:dyDescent="0.25">
      <c r="A4912" t="s">
        <v>2686</v>
      </c>
      <c r="B4912" t="s">
        <v>499</v>
      </c>
      <c r="C4912">
        <v>47</v>
      </c>
      <c r="D4912" t="s">
        <v>2594</v>
      </c>
    </row>
    <row r="4913" spans="1:4" x14ac:dyDescent="0.25">
      <c r="A4913" t="s">
        <v>2686</v>
      </c>
      <c r="B4913" t="s">
        <v>501</v>
      </c>
      <c r="C4913">
        <v>48</v>
      </c>
      <c r="D4913" t="s">
        <v>2594</v>
      </c>
    </row>
    <row r="4914" spans="1:4" x14ac:dyDescent="0.25">
      <c r="A4914" t="s">
        <v>2686</v>
      </c>
      <c r="B4914" t="s">
        <v>503</v>
      </c>
      <c r="C4914">
        <v>49</v>
      </c>
      <c r="D4914" t="s">
        <v>2594</v>
      </c>
    </row>
    <row r="4915" spans="1:4" x14ac:dyDescent="0.25">
      <c r="A4915" t="s">
        <v>2686</v>
      </c>
      <c r="B4915" t="s">
        <v>505</v>
      </c>
      <c r="C4915">
        <v>50</v>
      </c>
      <c r="D4915" t="s">
        <v>2594</v>
      </c>
    </row>
    <row r="4916" spans="1:4" x14ac:dyDescent="0.25">
      <c r="A4916" t="s">
        <v>2686</v>
      </c>
      <c r="B4916" t="s">
        <v>507</v>
      </c>
      <c r="C4916">
        <v>51</v>
      </c>
      <c r="D4916" t="s">
        <v>2594</v>
      </c>
    </row>
    <row r="4917" spans="1:4" x14ac:dyDescent="0.25">
      <c r="A4917" t="s">
        <v>2686</v>
      </c>
      <c r="B4917" t="s">
        <v>509</v>
      </c>
      <c r="C4917">
        <v>52</v>
      </c>
      <c r="D4917" t="s">
        <v>2594</v>
      </c>
    </row>
    <row r="4918" spans="1:4" x14ac:dyDescent="0.25">
      <c r="A4918" t="s">
        <v>2686</v>
      </c>
      <c r="B4918" t="s">
        <v>519</v>
      </c>
      <c r="C4918">
        <v>53</v>
      </c>
      <c r="D4918" t="s">
        <v>2594</v>
      </c>
    </row>
    <row r="4919" spans="1:4" x14ac:dyDescent="0.25">
      <c r="A4919" t="s">
        <v>2686</v>
      </c>
      <c r="B4919" t="s">
        <v>521</v>
      </c>
      <c r="C4919">
        <v>54</v>
      </c>
      <c r="D4919" t="s">
        <v>2594</v>
      </c>
    </row>
    <row r="4920" spans="1:4" x14ac:dyDescent="0.25">
      <c r="A4920" t="s">
        <v>2686</v>
      </c>
      <c r="B4920" t="s">
        <v>527</v>
      </c>
      <c r="C4920">
        <v>55</v>
      </c>
      <c r="D4920" t="s">
        <v>2594</v>
      </c>
    </row>
    <row r="4921" spans="1:4" x14ac:dyDescent="0.25">
      <c r="A4921" t="s">
        <v>2686</v>
      </c>
      <c r="B4921" t="s">
        <v>529</v>
      </c>
      <c r="C4921">
        <v>56</v>
      </c>
      <c r="D4921" t="s">
        <v>2594</v>
      </c>
    </row>
    <row r="4922" spans="1:4" x14ac:dyDescent="0.25">
      <c r="A4922" t="s">
        <v>2686</v>
      </c>
      <c r="B4922" t="s">
        <v>537</v>
      </c>
      <c r="C4922">
        <v>57</v>
      </c>
      <c r="D4922" t="s">
        <v>2594</v>
      </c>
    </row>
    <row r="4923" spans="1:4" x14ac:dyDescent="0.25">
      <c r="A4923" t="s">
        <v>2686</v>
      </c>
      <c r="B4923" t="s">
        <v>545</v>
      </c>
      <c r="C4923">
        <v>58</v>
      </c>
      <c r="D4923" t="s">
        <v>2594</v>
      </c>
    </row>
    <row r="4924" spans="1:4" x14ac:dyDescent="0.25">
      <c r="A4924" t="s">
        <v>2686</v>
      </c>
      <c r="B4924" t="s">
        <v>547</v>
      </c>
      <c r="C4924">
        <v>59</v>
      </c>
      <c r="D4924" t="s">
        <v>2594</v>
      </c>
    </row>
    <row r="4925" spans="1:4" x14ac:dyDescent="0.25">
      <c r="A4925" t="s">
        <v>2686</v>
      </c>
      <c r="B4925" t="s">
        <v>551</v>
      </c>
      <c r="C4925">
        <v>60</v>
      </c>
      <c r="D4925" t="s">
        <v>2594</v>
      </c>
    </row>
    <row r="4926" spans="1:4" x14ac:dyDescent="0.25">
      <c r="A4926" t="s">
        <v>2686</v>
      </c>
      <c r="B4926" t="s">
        <v>553</v>
      </c>
      <c r="C4926">
        <v>61</v>
      </c>
      <c r="D4926" t="s">
        <v>2594</v>
      </c>
    </row>
    <row r="4927" spans="1:4" x14ac:dyDescent="0.25">
      <c r="A4927" t="s">
        <v>2686</v>
      </c>
      <c r="B4927" t="s">
        <v>2593</v>
      </c>
      <c r="C4927">
        <v>4</v>
      </c>
      <c r="D4927" t="s">
        <v>2596</v>
      </c>
    </row>
    <row r="4928" spans="1:4" x14ac:dyDescent="0.25">
      <c r="A4928" t="s">
        <v>2686</v>
      </c>
      <c r="B4928" t="s">
        <v>2595</v>
      </c>
      <c r="C4928">
        <v>8</v>
      </c>
      <c r="D4928" t="s">
        <v>2596</v>
      </c>
    </row>
    <row r="4929" spans="1:4" x14ac:dyDescent="0.25">
      <c r="A4929" t="s">
        <v>2686</v>
      </c>
      <c r="B4929" t="s">
        <v>418</v>
      </c>
      <c r="C4929">
        <v>4</v>
      </c>
      <c r="D4929" t="s">
        <v>2596</v>
      </c>
    </row>
    <row r="4930" spans="1:4" x14ac:dyDescent="0.25">
      <c r="A4930" t="s">
        <v>2686</v>
      </c>
      <c r="B4930" t="s">
        <v>607</v>
      </c>
      <c r="C4930">
        <v>5</v>
      </c>
      <c r="D4930" t="s">
        <v>2596</v>
      </c>
    </row>
    <row r="4931" spans="1:4" x14ac:dyDescent="0.25">
      <c r="A4931" t="s">
        <v>2686</v>
      </c>
      <c r="B4931" t="s">
        <v>720</v>
      </c>
      <c r="C4931">
        <v>6</v>
      </c>
      <c r="D4931" t="s">
        <v>2596</v>
      </c>
    </row>
    <row r="4932" spans="1:4" x14ac:dyDescent="0.25">
      <c r="A4932" t="s">
        <v>2686</v>
      </c>
      <c r="B4932" t="s">
        <v>721</v>
      </c>
      <c r="C4932">
        <v>7</v>
      </c>
      <c r="D4932" t="s">
        <v>2596</v>
      </c>
    </row>
    <row r="4933" spans="1:4" x14ac:dyDescent="0.25">
      <c r="A4933" t="s">
        <v>2686</v>
      </c>
      <c r="B4933" t="s">
        <v>599</v>
      </c>
      <c r="C4933">
        <v>8</v>
      </c>
      <c r="D4933" t="s">
        <v>2596</v>
      </c>
    </row>
    <row r="4934" spans="1:4" x14ac:dyDescent="0.25">
      <c r="A4934" t="s">
        <v>2686</v>
      </c>
      <c r="B4934" t="s">
        <v>2609</v>
      </c>
      <c r="C4934">
        <v>3</v>
      </c>
      <c r="D4934" t="s">
        <v>2610</v>
      </c>
    </row>
    <row r="4935" spans="1:4" x14ac:dyDescent="0.25">
      <c r="A4935" t="s">
        <v>2687</v>
      </c>
      <c r="B4935" t="s">
        <v>2593</v>
      </c>
      <c r="C4935">
        <v>7</v>
      </c>
      <c r="D4935" t="s">
        <v>2594</v>
      </c>
    </row>
    <row r="4936" spans="1:4" x14ac:dyDescent="0.25">
      <c r="A4936" t="s">
        <v>2687</v>
      </c>
      <c r="B4936" t="s">
        <v>2595</v>
      </c>
      <c r="C4936">
        <v>16</v>
      </c>
      <c r="D4936" t="s">
        <v>2594</v>
      </c>
    </row>
    <row r="4937" spans="1:4" x14ac:dyDescent="0.25">
      <c r="A4937" t="s">
        <v>2687</v>
      </c>
      <c r="B4937" t="s">
        <v>665</v>
      </c>
      <c r="C4937">
        <v>7</v>
      </c>
      <c r="D4937" t="s">
        <v>2594</v>
      </c>
    </row>
    <row r="4938" spans="1:4" x14ac:dyDescent="0.25">
      <c r="A4938" t="s">
        <v>2687</v>
      </c>
      <c r="B4938" t="s">
        <v>666</v>
      </c>
      <c r="C4938">
        <v>8</v>
      </c>
      <c r="D4938" t="s">
        <v>2594</v>
      </c>
    </row>
    <row r="4939" spans="1:4" x14ac:dyDescent="0.25">
      <c r="A4939" t="s">
        <v>2687</v>
      </c>
      <c r="B4939" t="s">
        <v>667</v>
      </c>
      <c r="C4939">
        <v>9</v>
      </c>
      <c r="D4939" t="s">
        <v>2594</v>
      </c>
    </row>
    <row r="4940" spans="1:4" x14ac:dyDescent="0.25">
      <c r="A4940" t="s">
        <v>2687</v>
      </c>
      <c r="B4940" t="s">
        <v>669</v>
      </c>
      <c r="C4940">
        <v>10</v>
      </c>
      <c r="D4940" t="s">
        <v>2594</v>
      </c>
    </row>
    <row r="4941" spans="1:4" x14ac:dyDescent="0.25">
      <c r="A4941" t="s">
        <v>2687</v>
      </c>
      <c r="B4941" t="s">
        <v>555</v>
      </c>
      <c r="C4941">
        <v>11</v>
      </c>
      <c r="D4941" t="s">
        <v>2594</v>
      </c>
    </row>
    <row r="4942" spans="1:4" x14ac:dyDescent="0.25">
      <c r="A4942" t="s">
        <v>2687</v>
      </c>
      <c r="B4942" t="s">
        <v>557</v>
      </c>
      <c r="C4942">
        <v>12</v>
      </c>
      <c r="D4942" t="s">
        <v>2594</v>
      </c>
    </row>
    <row r="4943" spans="1:4" x14ac:dyDescent="0.25">
      <c r="A4943" t="s">
        <v>2687</v>
      </c>
      <c r="B4943" t="s">
        <v>559</v>
      </c>
      <c r="C4943">
        <v>13</v>
      </c>
      <c r="D4943" t="s">
        <v>2594</v>
      </c>
    </row>
    <row r="4944" spans="1:4" x14ac:dyDescent="0.25">
      <c r="A4944" t="s">
        <v>2687</v>
      </c>
      <c r="B4944" t="s">
        <v>561</v>
      </c>
      <c r="C4944">
        <v>14</v>
      </c>
      <c r="D4944" t="s">
        <v>2594</v>
      </c>
    </row>
    <row r="4945" spans="1:4" x14ac:dyDescent="0.25">
      <c r="A4945" t="s">
        <v>2687</v>
      </c>
      <c r="B4945" t="s">
        <v>675</v>
      </c>
      <c r="C4945">
        <v>15</v>
      </c>
      <c r="D4945" t="s">
        <v>2594</v>
      </c>
    </row>
    <row r="4946" spans="1:4" x14ac:dyDescent="0.25">
      <c r="A4946" t="s">
        <v>2687</v>
      </c>
      <c r="B4946" t="s">
        <v>676</v>
      </c>
      <c r="C4946">
        <v>16</v>
      </c>
      <c r="D4946" t="s">
        <v>2594</v>
      </c>
    </row>
    <row r="4947" spans="1:4" x14ac:dyDescent="0.25">
      <c r="A4947" t="s">
        <v>2687</v>
      </c>
      <c r="B4947" t="s">
        <v>2593</v>
      </c>
      <c r="C4947">
        <v>4</v>
      </c>
      <c r="D4947" t="s">
        <v>2596</v>
      </c>
    </row>
    <row r="4948" spans="1:4" x14ac:dyDescent="0.25">
      <c r="A4948" t="s">
        <v>2687</v>
      </c>
      <c r="B4948" t="s">
        <v>2595</v>
      </c>
      <c r="C4948">
        <v>4</v>
      </c>
      <c r="D4948" t="s">
        <v>2596</v>
      </c>
    </row>
    <row r="4949" spans="1:4" x14ac:dyDescent="0.25">
      <c r="A4949" t="s">
        <v>2687</v>
      </c>
      <c r="B4949" t="s">
        <v>600</v>
      </c>
      <c r="C4949">
        <v>4</v>
      </c>
      <c r="D4949" t="s">
        <v>2596</v>
      </c>
    </row>
    <row r="4950" spans="1:4" x14ac:dyDescent="0.25">
      <c r="A4950" t="s">
        <v>2687</v>
      </c>
      <c r="B4950" t="s">
        <v>2609</v>
      </c>
      <c r="C4950">
        <v>3</v>
      </c>
      <c r="D4950" t="s">
        <v>2610</v>
      </c>
    </row>
    <row r="4951" spans="1:4" x14ac:dyDescent="0.25">
      <c r="A4951" t="s">
        <v>155</v>
      </c>
      <c r="B4951" t="s">
        <v>2593</v>
      </c>
      <c r="C4951">
        <v>8</v>
      </c>
      <c r="D4951" t="s">
        <v>2594</v>
      </c>
    </row>
    <row r="4952" spans="1:4" x14ac:dyDescent="0.25">
      <c r="A4952" t="s">
        <v>155</v>
      </c>
      <c r="B4952" t="s">
        <v>2595</v>
      </c>
      <c r="C4952">
        <v>26</v>
      </c>
      <c r="D4952" t="s">
        <v>2594</v>
      </c>
    </row>
    <row r="4953" spans="1:4" x14ac:dyDescent="0.25">
      <c r="A4953" t="s">
        <v>155</v>
      </c>
      <c r="B4953" t="s">
        <v>421</v>
      </c>
      <c r="C4953">
        <v>8</v>
      </c>
      <c r="D4953" t="s">
        <v>2594</v>
      </c>
    </row>
    <row r="4954" spans="1:4" x14ac:dyDescent="0.25">
      <c r="A4954" t="s">
        <v>155</v>
      </c>
      <c r="B4954" t="s">
        <v>423</v>
      </c>
      <c r="C4954">
        <v>9</v>
      </c>
      <c r="D4954" t="s">
        <v>2594</v>
      </c>
    </row>
    <row r="4955" spans="1:4" x14ac:dyDescent="0.25">
      <c r="A4955" t="s">
        <v>155</v>
      </c>
      <c r="B4955" t="s">
        <v>613</v>
      </c>
      <c r="C4955">
        <v>10</v>
      </c>
      <c r="D4955" t="s">
        <v>2594</v>
      </c>
    </row>
    <row r="4956" spans="1:4" x14ac:dyDescent="0.25">
      <c r="A4956" t="s">
        <v>155</v>
      </c>
      <c r="B4956" t="s">
        <v>437</v>
      </c>
      <c r="C4956">
        <v>11</v>
      </c>
      <c r="D4956" t="s">
        <v>2594</v>
      </c>
    </row>
    <row r="4957" spans="1:4" x14ac:dyDescent="0.25">
      <c r="A4957" t="s">
        <v>155</v>
      </c>
      <c r="B4957" t="s">
        <v>439</v>
      </c>
      <c r="C4957">
        <v>12</v>
      </c>
      <c r="D4957" t="s">
        <v>2594</v>
      </c>
    </row>
    <row r="4958" spans="1:4" x14ac:dyDescent="0.25">
      <c r="A4958" t="s">
        <v>155</v>
      </c>
      <c r="B4958" t="s">
        <v>441</v>
      </c>
      <c r="C4958">
        <v>13</v>
      </c>
      <c r="D4958" t="s">
        <v>2594</v>
      </c>
    </row>
    <row r="4959" spans="1:4" x14ac:dyDescent="0.25">
      <c r="A4959" t="s">
        <v>155</v>
      </c>
      <c r="B4959" t="s">
        <v>457</v>
      </c>
      <c r="C4959">
        <v>14</v>
      </c>
      <c r="D4959" t="s">
        <v>2594</v>
      </c>
    </row>
    <row r="4960" spans="1:4" x14ac:dyDescent="0.25">
      <c r="A4960" t="s">
        <v>155</v>
      </c>
      <c r="B4960" t="s">
        <v>459</v>
      </c>
      <c r="C4960">
        <v>15</v>
      </c>
      <c r="D4960" t="s">
        <v>2594</v>
      </c>
    </row>
    <row r="4961" spans="1:4" x14ac:dyDescent="0.25">
      <c r="A4961" t="s">
        <v>155</v>
      </c>
      <c r="B4961" t="s">
        <v>461</v>
      </c>
      <c r="C4961">
        <v>16</v>
      </c>
      <c r="D4961" t="s">
        <v>2594</v>
      </c>
    </row>
    <row r="4962" spans="1:4" x14ac:dyDescent="0.25">
      <c r="A4962" t="s">
        <v>155</v>
      </c>
      <c r="B4962" t="s">
        <v>463</v>
      </c>
      <c r="C4962">
        <v>17</v>
      </c>
      <c r="D4962" t="s">
        <v>2594</v>
      </c>
    </row>
    <row r="4963" spans="1:4" x14ac:dyDescent="0.25">
      <c r="A4963" t="s">
        <v>155</v>
      </c>
      <c r="B4963" t="s">
        <v>477</v>
      </c>
      <c r="C4963">
        <v>18</v>
      </c>
      <c r="D4963" t="s">
        <v>2594</v>
      </c>
    </row>
    <row r="4964" spans="1:4" x14ac:dyDescent="0.25">
      <c r="A4964" t="s">
        <v>155</v>
      </c>
      <c r="B4964" t="s">
        <v>479</v>
      </c>
      <c r="C4964">
        <v>19</v>
      </c>
      <c r="D4964" t="s">
        <v>2594</v>
      </c>
    </row>
    <row r="4965" spans="1:4" x14ac:dyDescent="0.25">
      <c r="A4965" t="s">
        <v>155</v>
      </c>
      <c r="B4965" t="s">
        <v>481</v>
      </c>
      <c r="C4965">
        <v>20</v>
      </c>
      <c r="D4965" t="s">
        <v>2594</v>
      </c>
    </row>
    <row r="4966" spans="1:4" x14ac:dyDescent="0.25">
      <c r="A4966" t="s">
        <v>155</v>
      </c>
      <c r="B4966" t="s">
        <v>483</v>
      </c>
      <c r="C4966">
        <v>21</v>
      </c>
      <c r="D4966" t="s">
        <v>2594</v>
      </c>
    </row>
    <row r="4967" spans="1:4" x14ac:dyDescent="0.25">
      <c r="A4967" t="s">
        <v>155</v>
      </c>
      <c r="B4967" t="s">
        <v>497</v>
      </c>
      <c r="C4967">
        <v>22</v>
      </c>
      <c r="D4967" t="s">
        <v>2594</v>
      </c>
    </row>
    <row r="4968" spans="1:4" x14ac:dyDescent="0.25">
      <c r="A4968" t="s">
        <v>155</v>
      </c>
      <c r="B4968" t="s">
        <v>499</v>
      </c>
      <c r="C4968">
        <v>23</v>
      </c>
      <c r="D4968" t="s">
        <v>2594</v>
      </c>
    </row>
    <row r="4969" spans="1:4" x14ac:dyDescent="0.25">
      <c r="A4969" t="s">
        <v>155</v>
      </c>
      <c r="B4969" t="s">
        <v>501</v>
      </c>
      <c r="C4969">
        <v>24</v>
      </c>
      <c r="D4969" t="s">
        <v>2594</v>
      </c>
    </row>
    <row r="4970" spans="1:4" x14ac:dyDescent="0.25">
      <c r="A4970" t="s">
        <v>155</v>
      </c>
      <c r="B4970" t="s">
        <v>503</v>
      </c>
      <c r="C4970">
        <v>25</v>
      </c>
      <c r="D4970" t="s">
        <v>2594</v>
      </c>
    </row>
    <row r="4971" spans="1:4" x14ac:dyDescent="0.25">
      <c r="A4971" t="s">
        <v>155</v>
      </c>
      <c r="B4971" t="s">
        <v>515</v>
      </c>
      <c r="C4971">
        <v>26</v>
      </c>
      <c r="D4971" t="s">
        <v>2594</v>
      </c>
    </row>
    <row r="4972" spans="1:4" x14ac:dyDescent="0.25">
      <c r="A4972" t="s">
        <v>155</v>
      </c>
      <c r="B4972" t="s">
        <v>2593</v>
      </c>
      <c r="C4972">
        <v>4</v>
      </c>
      <c r="D4972" t="s">
        <v>2596</v>
      </c>
    </row>
    <row r="4973" spans="1:4" x14ac:dyDescent="0.25">
      <c r="A4973" t="s">
        <v>155</v>
      </c>
      <c r="B4973" t="s">
        <v>2595</v>
      </c>
      <c r="C4973">
        <v>9</v>
      </c>
      <c r="D4973" t="s">
        <v>2596</v>
      </c>
    </row>
    <row r="4974" spans="1:4" x14ac:dyDescent="0.25">
      <c r="A4974" t="s">
        <v>155</v>
      </c>
      <c r="B4974" t="s">
        <v>418</v>
      </c>
      <c r="C4974">
        <v>4</v>
      </c>
      <c r="D4974" t="s">
        <v>2596</v>
      </c>
    </row>
    <row r="4975" spans="1:4" x14ac:dyDescent="0.25">
      <c r="A4975" t="s">
        <v>155</v>
      </c>
      <c r="B4975" t="s">
        <v>607</v>
      </c>
      <c r="C4975">
        <v>5</v>
      </c>
      <c r="D4975" t="s">
        <v>2596</v>
      </c>
    </row>
    <row r="4976" spans="1:4" x14ac:dyDescent="0.25">
      <c r="A4976" t="s">
        <v>155</v>
      </c>
      <c r="B4976" t="s">
        <v>720</v>
      </c>
      <c r="C4976">
        <v>6</v>
      </c>
      <c r="D4976" t="s">
        <v>2596</v>
      </c>
    </row>
    <row r="4977" spans="1:4" x14ac:dyDescent="0.25">
      <c r="A4977" t="s">
        <v>155</v>
      </c>
      <c r="B4977" t="s">
        <v>721</v>
      </c>
      <c r="C4977">
        <v>7</v>
      </c>
      <c r="D4977" t="s">
        <v>2596</v>
      </c>
    </row>
    <row r="4978" spans="1:4" x14ac:dyDescent="0.25">
      <c r="A4978" t="s">
        <v>155</v>
      </c>
      <c r="B4978" t="s">
        <v>599</v>
      </c>
      <c r="C4978">
        <v>8</v>
      </c>
      <c r="D4978" t="s">
        <v>2596</v>
      </c>
    </row>
    <row r="4979" spans="1:4" x14ac:dyDescent="0.25">
      <c r="A4979" t="s">
        <v>155</v>
      </c>
      <c r="B4979" t="s">
        <v>600</v>
      </c>
      <c r="C4979">
        <v>9</v>
      </c>
      <c r="D4979" t="s">
        <v>2596</v>
      </c>
    </row>
    <row r="4980" spans="1:4" x14ac:dyDescent="0.25">
      <c r="A4980" t="s">
        <v>155</v>
      </c>
      <c r="B4980" t="s">
        <v>2609</v>
      </c>
      <c r="C4980">
        <v>3</v>
      </c>
      <c r="D4980" t="s">
        <v>2610</v>
      </c>
    </row>
    <row r="4981" spans="1:4" x14ac:dyDescent="0.25">
      <c r="A4981" t="s">
        <v>157</v>
      </c>
      <c r="B4981" t="s">
        <v>2593</v>
      </c>
      <c r="C4981">
        <v>8</v>
      </c>
      <c r="D4981" t="s">
        <v>2594</v>
      </c>
    </row>
    <row r="4982" spans="1:4" x14ac:dyDescent="0.25">
      <c r="A4982" t="s">
        <v>157</v>
      </c>
      <c r="B4982" t="s">
        <v>2595</v>
      </c>
      <c r="C4982">
        <v>9</v>
      </c>
      <c r="D4982" t="s">
        <v>2594</v>
      </c>
    </row>
    <row r="4983" spans="1:4" x14ac:dyDescent="0.25">
      <c r="A4983" t="s">
        <v>157</v>
      </c>
      <c r="B4983" t="s">
        <v>517</v>
      </c>
      <c r="C4983">
        <v>8</v>
      </c>
      <c r="D4983" t="s">
        <v>2594</v>
      </c>
    </row>
    <row r="4984" spans="1:4" x14ac:dyDescent="0.25">
      <c r="A4984" t="s">
        <v>157</v>
      </c>
      <c r="B4984" t="s">
        <v>519</v>
      </c>
      <c r="C4984">
        <v>9</v>
      </c>
      <c r="D4984" t="s">
        <v>2594</v>
      </c>
    </row>
    <row r="4985" spans="1:4" x14ac:dyDescent="0.25">
      <c r="A4985" t="s">
        <v>157</v>
      </c>
      <c r="B4985" t="s">
        <v>2593</v>
      </c>
      <c r="C4985">
        <v>4</v>
      </c>
      <c r="D4985" t="s">
        <v>2596</v>
      </c>
    </row>
    <row r="4986" spans="1:4" x14ac:dyDescent="0.25">
      <c r="A4986" t="s">
        <v>157</v>
      </c>
      <c r="B4986" t="s">
        <v>2595</v>
      </c>
      <c r="C4986">
        <v>7</v>
      </c>
      <c r="D4986" t="s">
        <v>2596</v>
      </c>
    </row>
    <row r="4987" spans="1:4" x14ac:dyDescent="0.25">
      <c r="A4987" t="s">
        <v>157</v>
      </c>
      <c r="B4987" t="s">
        <v>601</v>
      </c>
      <c r="C4987">
        <v>4</v>
      </c>
      <c r="D4987" t="s">
        <v>2596</v>
      </c>
    </row>
    <row r="4988" spans="1:4" x14ac:dyDescent="0.25">
      <c r="A4988" t="s">
        <v>157</v>
      </c>
      <c r="B4988" t="s">
        <v>602</v>
      </c>
      <c r="C4988">
        <v>5</v>
      </c>
      <c r="D4988" t="s">
        <v>2596</v>
      </c>
    </row>
    <row r="4989" spans="1:4" x14ac:dyDescent="0.25">
      <c r="A4989" t="s">
        <v>157</v>
      </c>
      <c r="B4989" t="s">
        <v>603</v>
      </c>
      <c r="C4989">
        <v>6</v>
      </c>
      <c r="D4989" t="s">
        <v>2596</v>
      </c>
    </row>
    <row r="4990" spans="1:4" x14ac:dyDescent="0.25">
      <c r="A4990" t="s">
        <v>157</v>
      </c>
      <c r="B4990" t="s">
        <v>789</v>
      </c>
      <c r="C4990">
        <v>7</v>
      </c>
      <c r="D4990" t="s">
        <v>2596</v>
      </c>
    </row>
    <row r="4991" spans="1:4" x14ac:dyDescent="0.25">
      <c r="A4991" t="s">
        <v>157</v>
      </c>
      <c r="B4991" t="s">
        <v>2609</v>
      </c>
      <c r="C4991">
        <v>3</v>
      </c>
      <c r="D4991" t="s">
        <v>2610</v>
      </c>
    </row>
    <row r="4992" spans="1:4" x14ac:dyDescent="0.25">
      <c r="A4992" t="s">
        <v>159</v>
      </c>
      <c r="B4992" t="s">
        <v>2593</v>
      </c>
      <c r="C4992">
        <v>5</v>
      </c>
      <c r="D4992" t="s">
        <v>2594</v>
      </c>
    </row>
    <row r="4993" spans="1:4" x14ac:dyDescent="0.25">
      <c r="A4993" t="s">
        <v>159</v>
      </c>
      <c r="B4993" t="s">
        <v>2595</v>
      </c>
      <c r="C4993">
        <v>12</v>
      </c>
      <c r="D4993" t="s">
        <v>2594</v>
      </c>
    </row>
    <row r="4994" spans="1:4" x14ac:dyDescent="0.25">
      <c r="A4994" t="s">
        <v>159</v>
      </c>
      <c r="B4994" t="s">
        <v>535</v>
      </c>
      <c r="C4994">
        <v>5</v>
      </c>
      <c r="D4994" t="s">
        <v>2594</v>
      </c>
    </row>
    <row r="4995" spans="1:4" x14ac:dyDescent="0.25">
      <c r="A4995" t="s">
        <v>159</v>
      </c>
      <c r="B4995" t="s">
        <v>537</v>
      </c>
      <c r="C4995">
        <v>6</v>
      </c>
      <c r="D4995" t="s">
        <v>2594</v>
      </c>
    </row>
    <row r="4996" spans="1:4" x14ac:dyDescent="0.25">
      <c r="A4996" t="s">
        <v>159</v>
      </c>
      <c r="B4996" t="s">
        <v>539</v>
      </c>
      <c r="C4996">
        <v>7</v>
      </c>
      <c r="D4996" t="s">
        <v>2594</v>
      </c>
    </row>
    <row r="4997" spans="1:4" x14ac:dyDescent="0.25">
      <c r="A4997" t="s">
        <v>159</v>
      </c>
      <c r="B4997" t="s">
        <v>541</v>
      </c>
      <c r="C4997">
        <v>8</v>
      </c>
      <c r="D4997" t="s">
        <v>2594</v>
      </c>
    </row>
    <row r="4998" spans="1:4" x14ac:dyDescent="0.25">
      <c r="A4998" t="s">
        <v>159</v>
      </c>
      <c r="B4998" t="s">
        <v>543</v>
      </c>
      <c r="C4998">
        <v>9</v>
      </c>
      <c r="D4998" t="s">
        <v>2594</v>
      </c>
    </row>
    <row r="4999" spans="1:4" x14ac:dyDescent="0.25">
      <c r="A4999" t="s">
        <v>159</v>
      </c>
      <c r="B4999" t="s">
        <v>545</v>
      </c>
      <c r="C4999">
        <v>10</v>
      </c>
      <c r="D4999" t="s">
        <v>2594</v>
      </c>
    </row>
    <row r="5000" spans="1:4" x14ac:dyDescent="0.25">
      <c r="A5000" t="s">
        <v>159</v>
      </c>
      <c r="B5000" t="s">
        <v>547</v>
      </c>
      <c r="C5000">
        <v>11</v>
      </c>
      <c r="D5000" t="s">
        <v>2594</v>
      </c>
    </row>
    <row r="5001" spans="1:4" x14ac:dyDescent="0.25">
      <c r="A5001" t="s">
        <v>159</v>
      </c>
      <c r="B5001" t="s">
        <v>665</v>
      </c>
      <c r="C5001">
        <v>12</v>
      </c>
      <c r="D5001" t="s">
        <v>2594</v>
      </c>
    </row>
    <row r="5002" spans="1:4" x14ac:dyDescent="0.25">
      <c r="A5002" t="s">
        <v>159</v>
      </c>
      <c r="B5002" t="s">
        <v>2593</v>
      </c>
      <c r="C5002">
        <v>4</v>
      </c>
      <c r="D5002" t="s">
        <v>2596</v>
      </c>
    </row>
    <row r="5003" spans="1:4" x14ac:dyDescent="0.25">
      <c r="A5003" t="s">
        <v>159</v>
      </c>
      <c r="B5003" t="s">
        <v>2595</v>
      </c>
      <c r="C5003">
        <v>4</v>
      </c>
      <c r="D5003" t="s">
        <v>2596</v>
      </c>
    </row>
    <row r="5004" spans="1:4" x14ac:dyDescent="0.25">
      <c r="A5004" t="s">
        <v>159</v>
      </c>
      <c r="B5004" t="s">
        <v>790</v>
      </c>
      <c r="C5004">
        <v>4</v>
      </c>
      <c r="D5004" t="s">
        <v>2596</v>
      </c>
    </row>
    <row r="5005" spans="1:4" x14ac:dyDescent="0.25">
      <c r="A5005" t="s">
        <v>161</v>
      </c>
      <c r="B5005" t="s">
        <v>2593</v>
      </c>
      <c r="C5005">
        <v>5</v>
      </c>
      <c r="D5005" t="s">
        <v>2594</v>
      </c>
    </row>
    <row r="5006" spans="1:4" x14ac:dyDescent="0.25">
      <c r="A5006" t="s">
        <v>161</v>
      </c>
      <c r="B5006" t="s">
        <v>2595</v>
      </c>
      <c r="C5006">
        <v>5</v>
      </c>
      <c r="D5006" t="s">
        <v>2594</v>
      </c>
    </row>
    <row r="5007" spans="1:4" x14ac:dyDescent="0.25">
      <c r="A5007" t="s">
        <v>161</v>
      </c>
      <c r="B5007" t="s">
        <v>543</v>
      </c>
      <c r="C5007">
        <v>5</v>
      </c>
      <c r="D5007" t="s">
        <v>2594</v>
      </c>
    </row>
    <row r="5008" spans="1:4" x14ac:dyDescent="0.25">
      <c r="A5008" t="s">
        <v>161</v>
      </c>
      <c r="B5008" t="s">
        <v>2593</v>
      </c>
      <c r="C5008">
        <v>3</v>
      </c>
      <c r="D5008" t="s">
        <v>2596</v>
      </c>
    </row>
    <row r="5009" spans="1:4" x14ac:dyDescent="0.25">
      <c r="A5009" t="s">
        <v>161</v>
      </c>
      <c r="B5009" t="s">
        <v>2595</v>
      </c>
      <c r="C5009">
        <v>3</v>
      </c>
      <c r="D5009" t="s">
        <v>2596</v>
      </c>
    </row>
    <row r="5010" spans="1:4" x14ac:dyDescent="0.25">
      <c r="A5010" t="s">
        <v>161</v>
      </c>
      <c r="B5010" t="s">
        <v>604</v>
      </c>
      <c r="C5010">
        <v>3</v>
      </c>
      <c r="D5010" t="s">
        <v>2596</v>
      </c>
    </row>
    <row r="5011" spans="1:4" x14ac:dyDescent="0.25">
      <c r="A5011" t="s">
        <v>2688</v>
      </c>
      <c r="B5011" t="s">
        <v>2593</v>
      </c>
      <c r="C5011">
        <v>8</v>
      </c>
      <c r="D5011" t="s">
        <v>2594</v>
      </c>
    </row>
    <row r="5012" spans="1:4" x14ac:dyDescent="0.25">
      <c r="A5012" t="s">
        <v>2688</v>
      </c>
      <c r="B5012" t="s">
        <v>2595</v>
      </c>
      <c r="C5012">
        <v>26</v>
      </c>
      <c r="D5012" t="s">
        <v>2594</v>
      </c>
    </row>
    <row r="5013" spans="1:4" x14ac:dyDescent="0.25">
      <c r="A5013" t="s">
        <v>2688</v>
      </c>
      <c r="B5013" t="s">
        <v>421</v>
      </c>
      <c r="C5013">
        <v>8</v>
      </c>
      <c r="D5013" t="s">
        <v>2594</v>
      </c>
    </row>
    <row r="5014" spans="1:4" x14ac:dyDescent="0.25">
      <c r="A5014" t="s">
        <v>2688</v>
      </c>
      <c r="B5014" t="s">
        <v>423</v>
      </c>
      <c r="C5014">
        <v>9</v>
      </c>
      <c r="D5014" t="s">
        <v>2594</v>
      </c>
    </row>
    <row r="5015" spans="1:4" x14ac:dyDescent="0.25">
      <c r="A5015" t="s">
        <v>2688</v>
      </c>
      <c r="B5015" t="s">
        <v>613</v>
      </c>
      <c r="C5015">
        <v>10</v>
      </c>
      <c r="D5015" t="s">
        <v>2594</v>
      </c>
    </row>
    <row r="5016" spans="1:4" x14ac:dyDescent="0.25">
      <c r="A5016" t="s">
        <v>2688</v>
      </c>
      <c r="B5016" t="s">
        <v>437</v>
      </c>
      <c r="C5016">
        <v>11</v>
      </c>
      <c r="D5016" t="s">
        <v>2594</v>
      </c>
    </row>
    <row r="5017" spans="1:4" x14ac:dyDescent="0.25">
      <c r="A5017" t="s">
        <v>2688</v>
      </c>
      <c r="B5017" t="s">
        <v>439</v>
      </c>
      <c r="C5017">
        <v>12</v>
      </c>
      <c r="D5017" t="s">
        <v>2594</v>
      </c>
    </row>
    <row r="5018" spans="1:4" x14ac:dyDescent="0.25">
      <c r="A5018" t="s">
        <v>2688</v>
      </c>
      <c r="B5018" t="s">
        <v>441</v>
      </c>
      <c r="C5018">
        <v>13</v>
      </c>
      <c r="D5018" t="s">
        <v>2594</v>
      </c>
    </row>
    <row r="5019" spans="1:4" x14ac:dyDescent="0.25">
      <c r="A5019" t="s">
        <v>2688</v>
      </c>
      <c r="B5019" t="s">
        <v>457</v>
      </c>
      <c r="C5019">
        <v>14</v>
      </c>
      <c r="D5019" t="s">
        <v>2594</v>
      </c>
    </row>
    <row r="5020" spans="1:4" x14ac:dyDescent="0.25">
      <c r="A5020" t="s">
        <v>2688</v>
      </c>
      <c r="B5020" t="s">
        <v>459</v>
      </c>
      <c r="C5020">
        <v>15</v>
      </c>
      <c r="D5020" t="s">
        <v>2594</v>
      </c>
    </row>
    <row r="5021" spans="1:4" x14ac:dyDescent="0.25">
      <c r="A5021" t="s">
        <v>2688</v>
      </c>
      <c r="B5021" t="s">
        <v>461</v>
      </c>
      <c r="C5021">
        <v>16</v>
      </c>
      <c r="D5021" t="s">
        <v>2594</v>
      </c>
    </row>
    <row r="5022" spans="1:4" x14ac:dyDescent="0.25">
      <c r="A5022" t="s">
        <v>2688</v>
      </c>
      <c r="B5022" t="s">
        <v>463</v>
      </c>
      <c r="C5022">
        <v>17</v>
      </c>
      <c r="D5022" t="s">
        <v>2594</v>
      </c>
    </row>
    <row r="5023" spans="1:4" x14ac:dyDescent="0.25">
      <c r="A5023" t="s">
        <v>2688</v>
      </c>
      <c r="B5023" t="s">
        <v>477</v>
      </c>
      <c r="C5023">
        <v>18</v>
      </c>
      <c r="D5023" t="s">
        <v>2594</v>
      </c>
    </row>
    <row r="5024" spans="1:4" x14ac:dyDescent="0.25">
      <c r="A5024" t="s">
        <v>2688</v>
      </c>
      <c r="B5024" t="s">
        <v>479</v>
      </c>
      <c r="C5024">
        <v>19</v>
      </c>
      <c r="D5024" t="s">
        <v>2594</v>
      </c>
    </row>
    <row r="5025" spans="1:4" x14ac:dyDescent="0.25">
      <c r="A5025" t="s">
        <v>2688</v>
      </c>
      <c r="B5025" t="s">
        <v>481</v>
      </c>
      <c r="C5025">
        <v>20</v>
      </c>
      <c r="D5025" t="s">
        <v>2594</v>
      </c>
    </row>
    <row r="5026" spans="1:4" x14ac:dyDescent="0.25">
      <c r="A5026" t="s">
        <v>2688</v>
      </c>
      <c r="B5026" t="s">
        <v>483</v>
      </c>
      <c r="C5026">
        <v>21</v>
      </c>
      <c r="D5026" t="s">
        <v>2594</v>
      </c>
    </row>
    <row r="5027" spans="1:4" x14ac:dyDescent="0.25">
      <c r="A5027" t="s">
        <v>2688</v>
      </c>
      <c r="B5027" t="s">
        <v>497</v>
      </c>
      <c r="C5027">
        <v>22</v>
      </c>
      <c r="D5027" t="s">
        <v>2594</v>
      </c>
    </row>
    <row r="5028" spans="1:4" x14ac:dyDescent="0.25">
      <c r="A5028" t="s">
        <v>2688</v>
      </c>
      <c r="B5028" t="s">
        <v>499</v>
      </c>
      <c r="C5028">
        <v>23</v>
      </c>
      <c r="D5028" t="s">
        <v>2594</v>
      </c>
    </row>
    <row r="5029" spans="1:4" x14ac:dyDescent="0.25">
      <c r="A5029" t="s">
        <v>2688</v>
      </c>
      <c r="B5029" t="s">
        <v>501</v>
      </c>
      <c r="C5029">
        <v>24</v>
      </c>
      <c r="D5029" t="s">
        <v>2594</v>
      </c>
    </row>
    <row r="5030" spans="1:4" x14ac:dyDescent="0.25">
      <c r="A5030" t="s">
        <v>2688</v>
      </c>
      <c r="B5030" t="s">
        <v>503</v>
      </c>
      <c r="C5030">
        <v>25</v>
      </c>
      <c r="D5030" t="s">
        <v>2594</v>
      </c>
    </row>
    <row r="5031" spans="1:4" x14ac:dyDescent="0.25">
      <c r="A5031" t="s">
        <v>2688</v>
      </c>
      <c r="B5031" t="s">
        <v>515</v>
      </c>
      <c r="C5031">
        <v>26</v>
      </c>
      <c r="D5031" t="s">
        <v>2594</v>
      </c>
    </row>
    <row r="5032" spans="1:4" x14ac:dyDescent="0.25">
      <c r="A5032" t="s">
        <v>2688</v>
      </c>
      <c r="B5032" t="s">
        <v>2593</v>
      </c>
      <c r="C5032">
        <v>4</v>
      </c>
      <c r="D5032" t="s">
        <v>2596</v>
      </c>
    </row>
    <row r="5033" spans="1:4" x14ac:dyDescent="0.25">
      <c r="A5033" t="s">
        <v>2688</v>
      </c>
      <c r="B5033" t="s">
        <v>2595</v>
      </c>
      <c r="C5033">
        <v>9</v>
      </c>
      <c r="D5033" t="s">
        <v>2596</v>
      </c>
    </row>
    <row r="5034" spans="1:4" x14ac:dyDescent="0.25">
      <c r="A5034" t="s">
        <v>2688</v>
      </c>
      <c r="B5034" t="s">
        <v>418</v>
      </c>
      <c r="C5034">
        <v>4</v>
      </c>
      <c r="D5034" t="s">
        <v>2596</v>
      </c>
    </row>
    <row r="5035" spans="1:4" x14ac:dyDescent="0.25">
      <c r="A5035" t="s">
        <v>2688</v>
      </c>
      <c r="B5035" t="s">
        <v>607</v>
      </c>
      <c r="C5035">
        <v>5</v>
      </c>
      <c r="D5035" t="s">
        <v>2596</v>
      </c>
    </row>
    <row r="5036" spans="1:4" x14ac:dyDescent="0.25">
      <c r="A5036" t="s">
        <v>2688</v>
      </c>
      <c r="B5036" t="s">
        <v>720</v>
      </c>
      <c r="C5036">
        <v>6</v>
      </c>
      <c r="D5036" t="s">
        <v>2596</v>
      </c>
    </row>
    <row r="5037" spans="1:4" x14ac:dyDescent="0.25">
      <c r="A5037" t="s">
        <v>2688</v>
      </c>
      <c r="B5037" t="s">
        <v>721</v>
      </c>
      <c r="C5037">
        <v>7</v>
      </c>
      <c r="D5037" t="s">
        <v>2596</v>
      </c>
    </row>
    <row r="5038" spans="1:4" x14ac:dyDescent="0.25">
      <c r="A5038" t="s">
        <v>2688</v>
      </c>
      <c r="B5038" t="s">
        <v>599</v>
      </c>
      <c r="C5038">
        <v>8</v>
      </c>
      <c r="D5038" t="s">
        <v>2596</v>
      </c>
    </row>
    <row r="5039" spans="1:4" x14ac:dyDescent="0.25">
      <c r="A5039" t="s">
        <v>2688</v>
      </c>
      <c r="B5039" t="s">
        <v>600</v>
      </c>
      <c r="C5039">
        <v>9</v>
      </c>
      <c r="D5039" t="s">
        <v>2596</v>
      </c>
    </row>
    <row r="5040" spans="1:4" x14ac:dyDescent="0.25">
      <c r="A5040" t="s">
        <v>2688</v>
      </c>
      <c r="B5040" t="s">
        <v>2609</v>
      </c>
      <c r="C5040">
        <v>3</v>
      </c>
      <c r="D5040" t="s">
        <v>2610</v>
      </c>
    </row>
    <row r="5041" spans="1:4" x14ac:dyDescent="0.25">
      <c r="A5041" t="s">
        <v>2689</v>
      </c>
      <c r="B5041" t="s">
        <v>2593</v>
      </c>
      <c r="C5041">
        <v>8</v>
      </c>
      <c r="D5041" t="s">
        <v>2594</v>
      </c>
    </row>
    <row r="5042" spans="1:4" x14ac:dyDescent="0.25">
      <c r="A5042" t="s">
        <v>2689</v>
      </c>
      <c r="B5042" t="s">
        <v>2595</v>
      </c>
      <c r="C5042">
        <v>9</v>
      </c>
      <c r="D5042" t="s">
        <v>2594</v>
      </c>
    </row>
    <row r="5043" spans="1:4" x14ac:dyDescent="0.25">
      <c r="A5043" t="s">
        <v>2689</v>
      </c>
      <c r="B5043" t="s">
        <v>517</v>
      </c>
      <c r="C5043">
        <v>8</v>
      </c>
      <c r="D5043" t="s">
        <v>2594</v>
      </c>
    </row>
    <row r="5044" spans="1:4" x14ac:dyDescent="0.25">
      <c r="A5044" t="s">
        <v>2689</v>
      </c>
      <c r="B5044" t="s">
        <v>519</v>
      </c>
      <c r="C5044">
        <v>9</v>
      </c>
      <c r="D5044" t="s">
        <v>2594</v>
      </c>
    </row>
    <row r="5045" spans="1:4" x14ac:dyDescent="0.25">
      <c r="A5045" t="s">
        <v>2689</v>
      </c>
      <c r="B5045" t="s">
        <v>2593</v>
      </c>
      <c r="C5045">
        <v>4</v>
      </c>
      <c r="D5045" t="s">
        <v>2596</v>
      </c>
    </row>
    <row r="5046" spans="1:4" x14ac:dyDescent="0.25">
      <c r="A5046" t="s">
        <v>2689</v>
      </c>
      <c r="B5046" t="s">
        <v>2595</v>
      </c>
      <c r="C5046">
        <v>7</v>
      </c>
      <c r="D5046" t="s">
        <v>2596</v>
      </c>
    </row>
    <row r="5047" spans="1:4" x14ac:dyDescent="0.25">
      <c r="A5047" t="s">
        <v>2689</v>
      </c>
      <c r="B5047" t="s">
        <v>601</v>
      </c>
      <c r="C5047">
        <v>4</v>
      </c>
      <c r="D5047" t="s">
        <v>2596</v>
      </c>
    </row>
    <row r="5048" spans="1:4" x14ac:dyDescent="0.25">
      <c r="A5048" t="s">
        <v>2689</v>
      </c>
      <c r="B5048" t="s">
        <v>602</v>
      </c>
      <c r="C5048">
        <v>5</v>
      </c>
      <c r="D5048" t="s">
        <v>2596</v>
      </c>
    </row>
    <row r="5049" spans="1:4" x14ac:dyDescent="0.25">
      <c r="A5049" t="s">
        <v>2689</v>
      </c>
      <c r="B5049" t="s">
        <v>603</v>
      </c>
      <c r="C5049">
        <v>6</v>
      </c>
      <c r="D5049" t="s">
        <v>2596</v>
      </c>
    </row>
    <row r="5050" spans="1:4" x14ac:dyDescent="0.25">
      <c r="A5050" t="s">
        <v>2689</v>
      </c>
      <c r="B5050" t="s">
        <v>789</v>
      </c>
      <c r="C5050">
        <v>7</v>
      </c>
      <c r="D5050" t="s">
        <v>2596</v>
      </c>
    </row>
    <row r="5051" spans="1:4" x14ac:dyDescent="0.25">
      <c r="A5051" t="s">
        <v>2689</v>
      </c>
      <c r="B5051" t="s">
        <v>2609</v>
      </c>
      <c r="C5051">
        <v>3</v>
      </c>
      <c r="D5051" t="s">
        <v>2610</v>
      </c>
    </row>
    <row r="5052" spans="1:4" x14ac:dyDescent="0.25">
      <c r="A5052" t="s">
        <v>2690</v>
      </c>
      <c r="B5052" t="s">
        <v>2593</v>
      </c>
      <c r="C5052">
        <v>7</v>
      </c>
      <c r="D5052" t="s">
        <v>2594</v>
      </c>
    </row>
    <row r="5053" spans="1:4" x14ac:dyDescent="0.25">
      <c r="A5053" t="s">
        <v>2690</v>
      </c>
      <c r="B5053" t="s">
        <v>2595</v>
      </c>
      <c r="C5053">
        <v>14</v>
      </c>
      <c r="D5053" t="s">
        <v>2594</v>
      </c>
    </row>
    <row r="5054" spans="1:4" x14ac:dyDescent="0.25">
      <c r="A5054" t="s">
        <v>2690</v>
      </c>
      <c r="B5054" t="s">
        <v>535</v>
      </c>
      <c r="C5054">
        <v>7</v>
      </c>
      <c r="D5054" t="s">
        <v>2594</v>
      </c>
    </row>
    <row r="5055" spans="1:4" x14ac:dyDescent="0.25">
      <c r="A5055" t="s">
        <v>2690</v>
      </c>
      <c r="B5055" t="s">
        <v>537</v>
      </c>
      <c r="C5055">
        <v>8</v>
      </c>
      <c r="D5055" t="s">
        <v>2594</v>
      </c>
    </row>
    <row r="5056" spans="1:4" x14ac:dyDescent="0.25">
      <c r="A5056" t="s">
        <v>2690</v>
      </c>
      <c r="B5056" t="s">
        <v>539</v>
      </c>
      <c r="C5056">
        <v>9</v>
      </c>
      <c r="D5056" t="s">
        <v>2594</v>
      </c>
    </row>
    <row r="5057" spans="1:4" x14ac:dyDescent="0.25">
      <c r="A5057" t="s">
        <v>2690</v>
      </c>
      <c r="B5057" t="s">
        <v>541</v>
      </c>
      <c r="C5057">
        <v>10</v>
      </c>
      <c r="D5057" t="s">
        <v>2594</v>
      </c>
    </row>
    <row r="5058" spans="1:4" x14ac:dyDescent="0.25">
      <c r="A5058" t="s">
        <v>2690</v>
      </c>
      <c r="B5058" t="s">
        <v>543</v>
      </c>
      <c r="C5058">
        <v>11</v>
      </c>
      <c r="D5058" t="s">
        <v>2594</v>
      </c>
    </row>
    <row r="5059" spans="1:4" x14ac:dyDescent="0.25">
      <c r="A5059" t="s">
        <v>2690</v>
      </c>
      <c r="B5059" t="s">
        <v>545</v>
      </c>
      <c r="C5059">
        <v>12</v>
      </c>
      <c r="D5059" t="s">
        <v>2594</v>
      </c>
    </row>
    <row r="5060" spans="1:4" x14ac:dyDescent="0.25">
      <c r="A5060" t="s">
        <v>2690</v>
      </c>
      <c r="B5060" t="s">
        <v>547</v>
      </c>
      <c r="C5060">
        <v>13</v>
      </c>
      <c r="D5060" t="s">
        <v>2594</v>
      </c>
    </row>
    <row r="5061" spans="1:4" x14ac:dyDescent="0.25">
      <c r="A5061" t="s">
        <v>2690</v>
      </c>
      <c r="B5061" t="s">
        <v>665</v>
      </c>
      <c r="C5061">
        <v>14</v>
      </c>
      <c r="D5061" t="s">
        <v>2594</v>
      </c>
    </row>
    <row r="5062" spans="1:4" x14ac:dyDescent="0.25">
      <c r="A5062" t="s">
        <v>2690</v>
      </c>
      <c r="B5062" t="s">
        <v>2593</v>
      </c>
      <c r="C5062">
        <v>4</v>
      </c>
      <c r="D5062" t="s">
        <v>2596</v>
      </c>
    </row>
    <row r="5063" spans="1:4" x14ac:dyDescent="0.25">
      <c r="A5063" t="s">
        <v>2690</v>
      </c>
      <c r="B5063" t="s">
        <v>2595</v>
      </c>
      <c r="C5063">
        <v>4</v>
      </c>
      <c r="D5063" t="s">
        <v>2596</v>
      </c>
    </row>
    <row r="5064" spans="1:4" x14ac:dyDescent="0.25">
      <c r="A5064" t="s">
        <v>2690</v>
      </c>
      <c r="B5064" t="s">
        <v>790</v>
      </c>
      <c r="C5064">
        <v>4</v>
      </c>
      <c r="D5064" t="s">
        <v>2596</v>
      </c>
    </row>
    <row r="5065" spans="1:4" x14ac:dyDescent="0.25">
      <c r="A5065" t="s">
        <v>2690</v>
      </c>
      <c r="B5065" t="s">
        <v>2609</v>
      </c>
      <c r="C5065">
        <v>3</v>
      </c>
      <c r="D5065" t="s">
        <v>2610</v>
      </c>
    </row>
    <row r="5066" spans="1:4" x14ac:dyDescent="0.25">
      <c r="A5066" t="s">
        <v>2691</v>
      </c>
      <c r="B5066" t="s">
        <v>2593</v>
      </c>
      <c r="C5066">
        <v>7</v>
      </c>
      <c r="D5066" t="s">
        <v>2594</v>
      </c>
    </row>
    <row r="5067" spans="1:4" x14ac:dyDescent="0.25">
      <c r="A5067" t="s">
        <v>2691</v>
      </c>
      <c r="B5067" t="s">
        <v>2595</v>
      </c>
      <c r="C5067">
        <v>7</v>
      </c>
      <c r="D5067" t="s">
        <v>2594</v>
      </c>
    </row>
    <row r="5068" spans="1:4" x14ac:dyDescent="0.25">
      <c r="A5068" t="s">
        <v>2691</v>
      </c>
      <c r="B5068" t="s">
        <v>543</v>
      </c>
      <c r="C5068">
        <v>7</v>
      </c>
      <c r="D5068" t="s">
        <v>2594</v>
      </c>
    </row>
    <row r="5069" spans="1:4" x14ac:dyDescent="0.25">
      <c r="A5069" t="s">
        <v>2691</v>
      </c>
      <c r="B5069" t="s">
        <v>2593</v>
      </c>
      <c r="C5069">
        <v>3</v>
      </c>
      <c r="D5069" t="s">
        <v>2596</v>
      </c>
    </row>
    <row r="5070" spans="1:4" x14ac:dyDescent="0.25">
      <c r="A5070" t="s">
        <v>2691</v>
      </c>
      <c r="B5070" t="s">
        <v>2595</v>
      </c>
      <c r="C5070">
        <v>3</v>
      </c>
      <c r="D5070" t="s">
        <v>2596</v>
      </c>
    </row>
    <row r="5071" spans="1:4" x14ac:dyDescent="0.25">
      <c r="A5071" t="s">
        <v>2691</v>
      </c>
      <c r="B5071" t="s">
        <v>604</v>
      </c>
      <c r="C5071">
        <v>3</v>
      </c>
      <c r="D5071" t="s">
        <v>2596</v>
      </c>
    </row>
    <row r="5072" spans="1:4" x14ac:dyDescent="0.25">
      <c r="A5072" t="s">
        <v>2691</v>
      </c>
      <c r="B5072" t="s">
        <v>2609</v>
      </c>
      <c r="C5072">
        <v>3</v>
      </c>
      <c r="D5072" t="s">
        <v>2610</v>
      </c>
    </row>
    <row r="5073" spans="1:4" x14ac:dyDescent="0.25">
      <c r="A5073" t="s">
        <v>163</v>
      </c>
      <c r="B5073" t="s">
        <v>2593</v>
      </c>
      <c r="C5073">
        <v>7</v>
      </c>
      <c r="D5073" t="s">
        <v>2594</v>
      </c>
    </row>
    <row r="5074" spans="1:4" x14ac:dyDescent="0.25">
      <c r="A5074" t="s">
        <v>163</v>
      </c>
      <c r="B5074" t="s">
        <v>2595</v>
      </c>
      <c r="C5074">
        <v>16</v>
      </c>
      <c r="D5074" t="s">
        <v>2594</v>
      </c>
    </row>
    <row r="5075" spans="1:4" x14ac:dyDescent="0.25">
      <c r="A5075" t="s">
        <v>163</v>
      </c>
      <c r="B5075" t="s">
        <v>421</v>
      </c>
      <c r="C5075">
        <v>7</v>
      </c>
      <c r="D5075" t="s">
        <v>2594</v>
      </c>
    </row>
    <row r="5076" spans="1:4" x14ac:dyDescent="0.25">
      <c r="A5076" t="s">
        <v>163</v>
      </c>
      <c r="B5076" t="s">
        <v>423</v>
      </c>
      <c r="C5076">
        <v>8</v>
      </c>
      <c r="D5076" t="s">
        <v>2594</v>
      </c>
    </row>
    <row r="5077" spans="1:4" x14ac:dyDescent="0.25">
      <c r="A5077" t="s">
        <v>163</v>
      </c>
      <c r="B5077" t="s">
        <v>613</v>
      </c>
      <c r="C5077">
        <v>9</v>
      </c>
      <c r="D5077" t="s">
        <v>2594</v>
      </c>
    </row>
    <row r="5078" spans="1:4" x14ac:dyDescent="0.25">
      <c r="A5078" t="s">
        <v>163</v>
      </c>
      <c r="B5078" t="s">
        <v>437</v>
      </c>
      <c r="C5078">
        <v>10</v>
      </c>
      <c r="D5078" t="s">
        <v>2594</v>
      </c>
    </row>
    <row r="5079" spans="1:4" x14ac:dyDescent="0.25">
      <c r="A5079" t="s">
        <v>163</v>
      </c>
      <c r="B5079" t="s">
        <v>439</v>
      </c>
      <c r="C5079">
        <v>11</v>
      </c>
      <c r="D5079" t="s">
        <v>2594</v>
      </c>
    </row>
    <row r="5080" spans="1:4" x14ac:dyDescent="0.25">
      <c r="A5080" t="s">
        <v>163</v>
      </c>
      <c r="B5080" t="s">
        <v>441</v>
      </c>
      <c r="C5080">
        <v>12</v>
      </c>
      <c r="D5080" t="s">
        <v>2594</v>
      </c>
    </row>
    <row r="5081" spans="1:4" x14ac:dyDescent="0.25">
      <c r="A5081" t="s">
        <v>163</v>
      </c>
      <c r="B5081" t="s">
        <v>457</v>
      </c>
      <c r="C5081">
        <v>13</v>
      </c>
      <c r="D5081" t="s">
        <v>2594</v>
      </c>
    </row>
    <row r="5082" spans="1:4" x14ac:dyDescent="0.25">
      <c r="A5082" t="s">
        <v>163</v>
      </c>
      <c r="B5082" t="s">
        <v>459</v>
      </c>
      <c r="C5082">
        <v>14</v>
      </c>
      <c r="D5082" t="s">
        <v>2594</v>
      </c>
    </row>
    <row r="5083" spans="1:4" x14ac:dyDescent="0.25">
      <c r="A5083" t="s">
        <v>163</v>
      </c>
      <c r="B5083" t="s">
        <v>461</v>
      </c>
      <c r="C5083">
        <v>15</v>
      </c>
      <c r="D5083" t="s">
        <v>2594</v>
      </c>
    </row>
    <row r="5084" spans="1:4" x14ac:dyDescent="0.25">
      <c r="A5084" t="s">
        <v>163</v>
      </c>
      <c r="B5084" t="s">
        <v>477</v>
      </c>
      <c r="C5084">
        <v>16</v>
      </c>
      <c r="D5084" t="s">
        <v>2594</v>
      </c>
    </row>
    <row r="5085" spans="1:4" x14ac:dyDescent="0.25">
      <c r="A5085" t="s">
        <v>163</v>
      </c>
      <c r="B5085" t="s">
        <v>2593</v>
      </c>
      <c r="C5085">
        <v>4</v>
      </c>
      <c r="D5085" t="s">
        <v>2596</v>
      </c>
    </row>
    <row r="5086" spans="1:4" x14ac:dyDescent="0.25">
      <c r="A5086" t="s">
        <v>163</v>
      </c>
      <c r="B5086" t="s">
        <v>2595</v>
      </c>
      <c r="C5086">
        <v>7</v>
      </c>
      <c r="D5086" t="s">
        <v>2596</v>
      </c>
    </row>
    <row r="5087" spans="1:4" x14ac:dyDescent="0.25">
      <c r="A5087" t="s">
        <v>163</v>
      </c>
      <c r="B5087" t="s">
        <v>418</v>
      </c>
      <c r="C5087">
        <v>4</v>
      </c>
      <c r="D5087" t="s">
        <v>2596</v>
      </c>
    </row>
    <row r="5088" spans="1:4" x14ac:dyDescent="0.25">
      <c r="A5088" t="s">
        <v>163</v>
      </c>
      <c r="B5088" t="s">
        <v>607</v>
      </c>
      <c r="C5088">
        <v>5</v>
      </c>
      <c r="D5088" t="s">
        <v>2596</v>
      </c>
    </row>
    <row r="5089" spans="1:4" x14ac:dyDescent="0.25">
      <c r="A5089" t="s">
        <v>163</v>
      </c>
      <c r="B5089" t="s">
        <v>720</v>
      </c>
      <c r="C5089">
        <v>6</v>
      </c>
      <c r="D5089" t="s">
        <v>2596</v>
      </c>
    </row>
    <row r="5090" spans="1:4" x14ac:dyDescent="0.25">
      <c r="A5090" t="s">
        <v>163</v>
      </c>
      <c r="B5090" t="s">
        <v>600</v>
      </c>
      <c r="C5090">
        <v>7</v>
      </c>
      <c r="D5090" t="s">
        <v>2596</v>
      </c>
    </row>
    <row r="5091" spans="1:4" x14ac:dyDescent="0.25">
      <c r="A5091" t="s">
        <v>163</v>
      </c>
      <c r="B5091" t="s">
        <v>2609</v>
      </c>
      <c r="C5091">
        <v>3</v>
      </c>
      <c r="D5091" t="s">
        <v>2610</v>
      </c>
    </row>
    <row r="5092" spans="1:4" x14ac:dyDescent="0.25">
      <c r="A5092" t="s">
        <v>165</v>
      </c>
      <c r="B5092" t="s">
        <v>2593</v>
      </c>
      <c r="C5092">
        <v>7</v>
      </c>
      <c r="D5092" t="s">
        <v>2594</v>
      </c>
    </row>
    <row r="5093" spans="1:4" x14ac:dyDescent="0.25">
      <c r="A5093" t="s">
        <v>165</v>
      </c>
      <c r="B5093" t="s">
        <v>2595</v>
      </c>
      <c r="C5093">
        <v>10</v>
      </c>
      <c r="D5093" t="s">
        <v>2594</v>
      </c>
    </row>
    <row r="5094" spans="1:4" x14ac:dyDescent="0.25">
      <c r="A5094" t="s">
        <v>165</v>
      </c>
      <c r="B5094" t="s">
        <v>479</v>
      </c>
      <c r="C5094">
        <v>7</v>
      </c>
      <c r="D5094" t="s">
        <v>2594</v>
      </c>
    </row>
    <row r="5095" spans="1:4" x14ac:dyDescent="0.25">
      <c r="A5095" t="s">
        <v>165</v>
      </c>
      <c r="B5095" t="s">
        <v>481</v>
      </c>
      <c r="C5095">
        <v>8</v>
      </c>
      <c r="D5095" t="s">
        <v>2594</v>
      </c>
    </row>
    <row r="5096" spans="1:4" x14ac:dyDescent="0.25">
      <c r="A5096" t="s">
        <v>165</v>
      </c>
      <c r="B5096" t="s">
        <v>483</v>
      </c>
      <c r="C5096">
        <v>9</v>
      </c>
      <c r="D5096" t="s">
        <v>2594</v>
      </c>
    </row>
    <row r="5097" spans="1:4" x14ac:dyDescent="0.25">
      <c r="A5097" t="s">
        <v>165</v>
      </c>
      <c r="B5097" t="s">
        <v>497</v>
      </c>
      <c r="C5097">
        <v>10</v>
      </c>
      <c r="D5097" t="s">
        <v>2594</v>
      </c>
    </row>
    <row r="5098" spans="1:4" x14ac:dyDescent="0.25">
      <c r="A5098" t="s">
        <v>165</v>
      </c>
      <c r="B5098" t="s">
        <v>2593</v>
      </c>
      <c r="C5098">
        <v>4</v>
      </c>
      <c r="D5098" t="s">
        <v>2596</v>
      </c>
    </row>
    <row r="5099" spans="1:4" x14ac:dyDescent="0.25">
      <c r="A5099" t="s">
        <v>165</v>
      </c>
      <c r="B5099" t="s">
        <v>2595</v>
      </c>
      <c r="C5099">
        <v>9</v>
      </c>
      <c r="D5099" t="s">
        <v>2596</v>
      </c>
    </row>
    <row r="5100" spans="1:4" x14ac:dyDescent="0.25">
      <c r="A5100" t="s">
        <v>165</v>
      </c>
      <c r="B5100" t="s">
        <v>418</v>
      </c>
      <c r="C5100">
        <v>4</v>
      </c>
      <c r="D5100" t="s">
        <v>2596</v>
      </c>
    </row>
    <row r="5101" spans="1:4" x14ac:dyDescent="0.25">
      <c r="A5101" t="s">
        <v>165</v>
      </c>
      <c r="B5101" t="s">
        <v>601</v>
      </c>
      <c r="C5101">
        <v>5</v>
      </c>
      <c r="D5101" t="s">
        <v>2596</v>
      </c>
    </row>
    <row r="5102" spans="1:4" x14ac:dyDescent="0.25">
      <c r="A5102" t="s">
        <v>165</v>
      </c>
      <c r="B5102" t="s">
        <v>602</v>
      </c>
      <c r="C5102">
        <v>6</v>
      </c>
      <c r="D5102" t="s">
        <v>2596</v>
      </c>
    </row>
    <row r="5103" spans="1:4" x14ac:dyDescent="0.25">
      <c r="A5103" t="s">
        <v>165</v>
      </c>
      <c r="B5103" t="s">
        <v>603</v>
      </c>
      <c r="C5103">
        <v>7</v>
      </c>
      <c r="D5103" t="s">
        <v>2596</v>
      </c>
    </row>
    <row r="5104" spans="1:4" x14ac:dyDescent="0.25">
      <c r="A5104" t="s">
        <v>165</v>
      </c>
      <c r="B5104" t="s">
        <v>789</v>
      </c>
      <c r="C5104">
        <v>8</v>
      </c>
      <c r="D5104" t="s">
        <v>2596</v>
      </c>
    </row>
    <row r="5105" spans="1:4" x14ac:dyDescent="0.25">
      <c r="A5105" t="s">
        <v>165</v>
      </c>
      <c r="B5105" t="s">
        <v>600</v>
      </c>
      <c r="C5105">
        <v>9</v>
      </c>
      <c r="D5105" t="s">
        <v>2596</v>
      </c>
    </row>
    <row r="5106" spans="1:4" x14ac:dyDescent="0.25">
      <c r="A5106" t="s">
        <v>165</v>
      </c>
      <c r="B5106" t="s">
        <v>2609</v>
      </c>
      <c r="C5106">
        <v>3</v>
      </c>
      <c r="D5106" t="s">
        <v>2610</v>
      </c>
    </row>
    <row r="5107" spans="1:4" x14ac:dyDescent="0.25">
      <c r="A5107" t="s">
        <v>167</v>
      </c>
      <c r="B5107" t="s">
        <v>2593</v>
      </c>
      <c r="C5107">
        <v>7</v>
      </c>
      <c r="D5107" t="s">
        <v>2594</v>
      </c>
    </row>
    <row r="5108" spans="1:4" x14ac:dyDescent="0.25">
      <c r="A5108" t="s">
        <v>167</v>
      </c>
      <c r="B5108" t="s">
        <v>2595</v>
      </c>
      <c r="C5108">
        <v>7</v>
      </c>
      <c r="D5108" t="s">
        <v>2594</v>
      </c>
    </row>
    <row r="5109" spans="1:4" x14ac:dyDescent="0.25">
      <c r="A5109" t="s">
        <v>167</v>
      </c>
      <c r="B5109" t="s">
        <v>515</v>
      </c>
      <c r="C5109">
        <v>7</v>
      </c>
      <c r="D5109" t="s">
        <v>2594</v>
      </c>
    </row>
    <row r="5110" spans="1:4" x14ac:dyDescent="0.25">
      <c r="A5110" t="s">
        <v>167</v>
      </c>
      <c r="B5110" t="s">
        <v>2593</v>
      </c>
      <c r="C5110">
        <v>3</v>
      </c>
      <c r="D5110" t="s">
        <v>2596</v>
      </c>
    </row>
    <row r="5111" spans="1:4" x14ac:dyDescent="0.25">
      <c r="A5111" t="s">
        <v>167</v>
      </c>
      <c r="B5111" t="s">
        <v>2595</v>
      </c>
      <c r="C5111">
        <v>4</v>
      </c>
      <c r="D5111" t="s">
        <v>2596</v>
      </c>
    </row>
    <row r="5112" spans="1:4" x14ac:dyDescent="0.25">
      <c r="A5112" t="s">
        <v>167</v>
      </c>
      <c r="B5112" t="s">
        <v>418</v>
      </c>
      <c r="C5112">
        <v>3</v>
      </c>
      <c r="D5112" t="s">
        <v>2596</v>
      </c>
    </row>
    <row r="5113" spans="1:4" x14ac:dyDescent="0.25">
      <c r="A5113" t="s">
        <v>167</v>
      </c>
      <c r="B5113" t="s">
        <v>600</v>
      </c>
      <c r="C5113">
        <v>4</v>
      </c>
      <c r="D5113" t="s">
        <v>2596</v>
      </c>
    </row>
    <row r="5114" spans="1:4" x14ac:dyDescent="0.25">
      <c r="A5114" t="s">
        <v>167</v>
      </c>
      <c r="B5114" t="s">
        <v>2609</v>
      </c>
      <c r="C5114">
        <v>3</v>
      </c>
      <c r="D5114" t="s">
        <v>2610</v>
      </c>
    </row>
    <row r="5115" spans="1:4" x14ac:dyDescent="0.25">
      <c r="A5115" t="s">
        <v>169</v>
      </c>
      <c r="B5115" t="s">
        <v>2593</v>
      </c>
      <c r="C5115">
        <v>7</v>
      </c>
      <c r="D5115" t="s">
        <v>2594</v>
      </c>
    </row>
    <row r="5116" spans="1:4" x14ac:dyDescent="0.25">
      <c r="A5116" t="s">
        <v>169</v>
      </c>
      <c r="B5116" t="s">
        <v>2595</v>
      </c>
      <c r="C5116">
        <v>14</v>
      </c>
      <c r="D5116" t="s">
        <v>2594</v>
      </c>
    </row>
    <row r="5117" spans="1:4" x14ac:dyDescent="0.25">
      <c r="A5117" t="s">
        <v>169</v>
      </c>
      <c r="B5117" t="s">
        <v>517</v>
      </c>
      <c r="C5117">
        <v>7</v>
      </c>
      <c r="D5117" t="s">
        <v>2594</v>
      </c>
    </row>
    <row r="5118" spans="1:4" x14ac:dyDescent="0.25">
      <c r="A5118" t="s">
        <v>169</v>
      </c>
      <c r="B5118" t="s">
        <v>519</v>
      </c>
      <c r="C5118">
        <v>8</v>
      </c>
      <c r="D5118" t="s">
        <v>2594</v>
      </c>
    </row>
    <row r="5119" spans="1:4" x14ac:dyDescent="0.25">
      <c r="A5119" t="s">
        <v>169</v>
      </c>
      <c r="B5119" t="s">
        <v>521</v>
      </c>
      <c r="C5119">
        <v>9</v>
      </c>
      <c r="D5119" t="s">
        <v>2594</v>
      </c>
    </row>
    <row r="5120" spans="1:4" x14ac:dyDescent="0.25">
      <c r="A5120" t="s">
        <v>169</v>
      </c>
      <c r="B5120" t="s">
        <v>535</v>
      </c>
      <c r="C5120">
        <v>10</v>
      </c>
      <c r="D5120" t="s">
        <v>2594</v>
      </c>
    </row>
    <row r="5121" spans="1:4" x14ac:dyDescent="0.25">
      <c r="A5121" t="s">
        <v>169</v>
      </c>
      <c r="B5121" t="s">
        <v>537</v>
      </c>
      <c r="C5121">
        <v>11</v>
      </c>
      <c r="D5121" t="s">
        <v>2594</v>
      </c>
    </row>
    <row r="5122" spans="1:4" x14ac:dyDescent="0.25">
      <c r="A5122" t="s">
        <v>169</v>
      </c>
      <c r="B5122" t="s">
        <v>539</v>
      </c>
      <c r="C5122">
        <v>12</v>
      </c>
      <c r="D5122" t="s">
        <v>2594</v>
      </c>
    </row>
    <row r="5123" spans="1:4" x14ac:dyDescent="0.25">
      <c r="A5123" t="s">
        <v>169</v>
      </c>
      <c r="B5123" t="s">
        <v>541</v>
      </c>
      <c r="C5123">
        <v>13</v>
      </c>
      <c r="D5123" t="s">
        <v>2594</v>
      </c>
    </row>
    <row r="5124" spans="1:4" x14ac:dyDescent="0.25">
      <c r="A5124" t="s">
        <v>169</v>
      </c>
      <c r="B5124" t="s">
        <v>665</v>
      </c>
      <c r="C5124">
        <v>14</v>
      </c>
      <c r="D5124" t="s">
        <v>2594</v>
      </c>
    </row>
    <row r="5125" spans="1:4" x14ac:dyDescent="0.25">
      <c r="A5125" t="s">
        <v>169</v>
      </c>
      <c r="B5125" t="s">
        <v>2593</v>
      </c>
      <c r="C5125">
        <v>4</v>
      </c>
      <c r="D5125" t="s">
        <v>2596</v>
      </c>
    </row>
    <row r="5126" spans="1:4" x14ac:dyDescent="0.25">
      <c r="A5126" t="s">
        <v>169</v>
      </c>
      <c r="B5126" t="s">
        <v>2595</v>
      </c>
      <c r="C5126">
        <v>7</v>
      </c>
      <c r="D5126" t="s">
        <v>2596</v>
      </c>
    </row>
    <row r="5127" spans="1:4" x14ac:dyDescent="0.25">
      <c r="A5127" t="s">
        <v>169</v>
      </c>
      <c r="B5127" t="s">
        <v>418</v>
      </c>
      <c r="C5127">
        <v>4</v>
      </c>
      <c r="D5127" t="s">
        <v>2596</v>
      </c>
    </row>
    <row r="5128" spans="1:4" x14ac:dyDescent="0.25">
      <c r="A5128" t="s">
        <v>169</v>
      </c>
      <c r="B5128" t="s">
        <v>607</v>
      </c>
      <c r="C5128">
        <v>5</v>
      </c>
      <c r="D5128" t="s">
        <v>2596</v>
      </c>
    </row>
    <row r="5129" spans="1:4" x14ac:dyDescent="0.25">
      <c r="A5129" t="s">
        <v>169</v>
      </c>
      <c r="B5129" t="s">
        <v>720</v>
      </c>
      <c r="C5129">
        <v>6</v>
      </c>
      <c r="D5129" t="s">
        <v>2596</v>
      </c>
    </row>
    <row r="5130" spans="1:4" x14ac:dyDescent="0.25">
      <c r="A5130" t="s">
        <v>169</v>
      </c>
      <c r="B5130" t="s">
        <v>600</v>
      </c>
      <c r="C5130">
        <v>7</v>
      </c>
      <c r="D5130" t="s">
        <v>2596</v>
      </c>
    </row>
    <row r="5131" spans="1:4" x14ac:dyDescent="0.25">
      <c r="A5131" t="s">
        <v>169</v>
      </c>
      <c r="B5131" t="s">
        <v>2609</v>
      </c>
      <c r="C5131">
        <v>3</v>
      </c>
      <c r="D5131" t="s">
        <v>2610</v>
      </c>
    </row>
    <row r="5132" spans="1:4" x14ac:dyDescent="0.25">
      <c r="A5132" t="s">
        <v>171</v>
      </c>
      <c r="B5132" t="s">
        <v>2593</v>
      </c>
      <c r="C5132">
        <v>7</v>
      </c>
      <c r="D5132" t="s">
        <v>2594</v>
      </c>
    </row>
    <row r="5133" spans="1:4" x14ac:dyDescent="0.25">
      <c r="A5133" t="s">
        <v>171</v>
      </c>
      <c r="B5133" t="s">
        <v>2595</v>
      </c>
      <c r="C5133">
        <v>10</v>
      </c>
      <c r="D5133" t="s">
        <v>2594</v>
      </c>
    </row>
    <row r="5134" spans="1:4" x14ac:dyDescent="0.25">
      <c r="A5134" t="s">
        <v>171</v>
      </c>
      <c r="B5134" t="s">
        <v>666</v>
      </c>
      <c r="C5134">
        <v>7</v>
      </c>
      <c r="D5134" t="s">
        <v>2594</v>
      </c>
    </row>
    <row r="5135" spans="1:4" x14ac:dyDescent="0.25">
      <c r="A5135" t="s">
        <v>171</v>
      </c>
      <c r="B5135" t="s">
        <v>667</v>
      </c>
      <c r="C5135">
        <v>8</v>
      </c>
      <c r="D5135" t="s">
        <v>2594</v>
      </c>
    </row>
    <row r="5136" spans="1:4" x14ac:dyDescent="0.25">
      <c r="A5136" t="s">
        <v>171</v>
      </c>
      <c r="B5136" t="s">
        <v>669</v>
      </c>
      <c r="C5136">
        <v>9</v>
      </c>
      <c r="D5136" t="s">
        <v>2594</v>
      </c>
    </row>
    <row r="5137" spans="1:4" x14ac:dyDescent="0.25">
      <c r="A5137" t="s">
        <v>171</v>
      </c>
      <c r="B5137" t="s">
        <v>678</v>
      </c>
      <c r="C5137">
        <v>10</v>
      </c>
      <c r="D5137" t="s">
        <v>2594</v>
      </c>
    </row>
    <row r="5138" spans="1:4" x14ac:dyDescent="0.25">
      <c r="A5138" t="s">
        <v>171</v>
      </c>
      <c r="B5138" t="s">
        <v>2593</v>
      </c>
      <c r="C5138">
        <v>4</v>
      </c>
      <c r="D5138" t="s">
        <v>2596</v>
      </c>
    </row>
    <row r="5139" spans="1:4" x14ac:dyDescent="0.25">
      <c r="A5139" t="s">
        <v>171</v>
      </c>
      <c r="B5139" t="s">
        <v>2595</v>
      </c>
      <c r="C5139">
        <v>9</v>
      </c>
      <c r="D5139" t="s">
        <v>2596</v>
      </c>
    </row>
    <row r="5140" spans="1:4" x14ac:dyDescent="0.25">
      <c r="A5140" t="s">
        <v>171</v>
      </c>
      <c r="B5140" t="s">
        <v>418</v>
      </c>
      <c r="C5140">
        <v>4</v>
      </c>
      <c r="D5140" t="s">
        <v>2596</v>
      </c>
    </row>
    <row r="5141" spans="1:4" x14ac:dyDescent="0.25">
      <c r="A5141" t="s">
        <v>171</v>
      </c>
      <c r="B5141" t="s">
        <v>601</v>
      </c>
      <c r="C5141">
        <v>5</v>
      </c>
      <c r="D5141" t="s">
        <v>2596</v>
      </c>
    </row>
    <row r="5142" spans="1:4" x14ac:dyDescent="0.25">
      <c r="A5142" t="s">
        <v>171</v>
      </c>
      <c r="B5142" t="s">
        <v>602</v>
      </c>
      <c r="C5142">
        <v>6</v>
      </c>
      <c r="D5142" t="s">
        <v>2596</v>
      </c>
    </row>
    <row r="5143" spans="1:4" x14ac:dyDescent="0.25">
      <c r="A5143" t="s">
        <v>171</v>
      </c>
      <c r="B5143" t="s">
        <v>603</v>
      </c>
      <c r="C5143">
        <v>7</v>
      </c>
      <c r="D5143" t="s">
        <v>2596</v>
      </c>
    </row>
    <row r="5144" spans="1:4" x14ac:dyDescent="0.25">
      <c r="A5144" t="s">
        <v>171</v>
      </c>
      <c r="B5144" t="s">
        <v>789</v>
      </c>
      <c r="C5144">
        <v>8</v>
      </c>
      <c r="D5144" t="s">
        <v>2596</v>
      </c>
    </row>
    <row r="5145" spans="1:4" x14ac:dyDescent="0.25">
      <c r="A5145" t="s">
        <v>171</v>
      </c>
      <c r="B5145" t="s">
        <v>600</v>
      </c>
      <c r="C5145">
        <v>9</v>
      </c>
      <c r="D5145" t="s">
        <v>2596</v>
      </c>
    </row>
    <row r="5146" spans="1:4" x14ac:dyDescent="0.25">
      <c r="A5146" t="s">
        <v>171</v>
      </c>
      <c r="B5146" t="s">
        <v>2609</v>
      </c>
      <c r="C5146">
        <v>3</v>
      </c>
      <c r="D5146" t="s">
        <v>2610</v>
      </c>
    </row>
    <row r="5147" spans="1:4" x14ac:dyDescent="0.25">
      <c r="A5147" t="s">
        <v>173</v>
      </c>
      <c r="B5147" t="s">
        <v>2593</v>
      </c>
      <c r="C5147">
        <v>7</v>
      </c>
      <c r="D5147" t="s">
        <v>2594</v>
      </c>
    </row>
    <row r="5148" spans="1:4" x14ac:dyDescent="0.25">
      <c r="A5148" t="s">
        <v>173</v>
      </c>
      <c r="B5148" t="s">
        <v>2595</v>
      </c>
      <c r="C5148">
        <v>7</v>
      </c>
      <c r="D5148" t="s">
        <v>2594</v>
      </c>
    </row>
    <row r="5149" spans="1:4" x14ac:dyDescent="0.25">
      <c r="A5149" t="s">
        <v>173</v>
      </c>
      <c r="B5149" t="s">
        <v>712</v>
      </c>
      <c r="C5149">
        <v>7</v>
      </c>
      <c r="D5149" t="s">
        <v>2594</v>
      </c>
    </row>
    <row r="5150" spans="1:4" x14ac:dyDescent="0.25">
      <c r="A5150" t="s">
        <v>173</v>
      </c>
      <c r="B5150" t="s">
        <v>2593</v>
      </c>
      <c r="C5150">
        <v>3</v>
      </c>
      <c r="D5150" t="s">
        <v>2596</v>
      </c>
    </row>
    <row r="5151" spans="1:4" x14ac:dyDescent="0.25">
      <c r="A5151" t="s">
        <v>173</v>
      </c>
      <c r="B5151" t="s">
        <v>2595</v>
      </c>
      <c r="C5151">
        <v>4</v>
      </c>
      <c r="D5151" t="s">
        <v>2596</v>
      </c>
    </row>
    <row r="5152" spans="1:4" x14ac:dyDescent="0.25">
      <c r="A5152" t="s">
        <v>173</v>
      </c>
      <c r="B5152" t="s">
        <v>418</v>
      </c>
      <c r="C5152">
        <v>3</v>
      </c>
      <c r="D5152" t="s">
        <v>2596</v>
      </c>
    </row>
    <row r="5153" spans="1:4" x14ac:dyDescent="0.25">
      <c r="A5153" t="s">
        <v>173</v>
      </c>
      <c r="B5153" t="s">
        <v>600</v>
      </c>
      <c r="C5153">
        <v>4</v>
      </c>
      <c r="D5153" t="s">
        <v>2596</v>
      </c>
    </row>
    <row r="5154" spans="1:4" x14ac:dyDescent="0.25">
      <c r="A5154" t="s">
        <v>173</v>
      </c>
      <c r="B5154" t="s">
        <v>2609</v>
      </c>
      <c r="C5154">
        <v>3</v>
      </c>
      <c r="D5154" t="s">
        <v>2610</v>
      </c>
    </row>
    <row r="5155" spans="1:4" x14ac:dyDescent="0.25">
      <c r="A5155" t="s">
        <v>175</v>
      </c>
      <c r="B5155" t="s">
        <v>2593</v>
      </c>
      <c r="C5155">
        <v>7</v>
      </c>
      <c r="D5155" t="s">
        <v>2594</v>
      </c>
    </row>
    <row r="5156" spans="1:4" x14ac:dyDescent="0.25">
      <c r="A5156" t="s">
        <v>175</v>
      </c>
      <c r="B5156" t="s">
        <v>2595</v>
      </c>
      <c r="C5156">
        <v>11</v>
      </c>
      <c r="D5156" t="s">
        <v>2594</v>
      </c>
    </row>
    <row r="5157" spans="1:4" x14ac:dyDescent="0.25">
      <c r="A5157" t="s">
        <v>175</v>
      </c>
      <c r="B5157" t="s">
        <v>714</v>
      </c>
      <c r="C5157">
        <v>7</v>
      </c>
      <c r="D5157" t="s">
        <v>2594</v>
      </c>
    </row>
    <row r="5158" spans="1:4" x14ac:dyDescent="0.25">
      <c r="A5158" t="s">
        <v>175</v>
      </c>
      <c r="B5158" t="s">
        <v>838</v>
      </c>
      <c r="C5158">
        <v>8</v>
      </c>
      <c r="D5158" t="s">
        <v>2594</v>
      </c>
    </row>
    <row r="5159" spans="1:4" x14ac:dyDescent="0.25">
      <c r="A5159" t="s">
        <v>175</v>
      </c>
      <c r="B5159" t="s">
        <v>839</v>
      </c>
      <c r="C5159">
        <v>9</v>
      </c>
      <c r="D5159" t="s">
        <v>2594</v>
      </c>
    </row>
    <row r="5160" spans="1:4" x14ac:dyDescent="0.25">
      <c r="A5160" t="s">
        <v>175</v>
      </c>
      <c r="B5160" t="s">
        <v>840</v>
      </c>
      <c r="C5160">
        <v>10</v>
      </c>
      <c r="D5160" t="s">
        <v>2594</v>
      </c>
    </row>
    <row r="5161" spans="1:4" x14ac:dyDescent="0.25">
      <c r="A5161" t="s">
        <v>175</v>
      </c>
      <c r="B5161" t="s">
        <v>842</v>
      </c>
      <c r="C5161">
        <v>11</v>
      </c>
      <c r="D5161" t="s">
        <v>2594</v>
      </c>
    </row>
    <row r="5162" spans="1:4" x14ac:dyDescent="0.25">
      <c r="A5162" t="s">
        <v>175</v>
      </c>
      <c r="B5162" t="s">
        <v>2593</v>
      </c>
      <c r="C5162">
        <v>4</v>
      </c>
      <c r="D5162" t="s">
        <v>2596</v>
      </c>
    </row>
    <row r="5163" spans="1:4" x14ac:dyDescent="0.25">
      <c r="A5163" t="s">
        <v>175</v>
      </c>
      <c r="B5163" t="s">
        <v>2595</v>
      </c>
      <c r="C5163">
        <v>8</v>
      </c>
      <c r="D5163" t="s">
        <v>2596</v>
      </c>
    </row>
    <row r="5164" spans="1:4" x14ac:dyDescent="0.25">
      <c r="A5164" t="s">
        <v>175</v>
      </c>
      <c r="B5164" t="s">
        <v>418</v>
      </c>
      <c r="C5164">
        <v>4</v>
      </c>
      <c r="D5164" t="s">
        <v>2596</v>
      </c>
    </row>
    <row r="5165" spans="1:4" x14ac:dyDescent="0.25">
      <c r="A5165" t="s">
        <v>175</v>
      </c>
      <c r="B5165" t="s">
        <v>601</v>
      </c>
      <c r="C5165">
        <v>5</v>
      </c>
      <c r="D5165" t="s">
        <v>2596</v>
      </c>
    </row>
    <row r="5166" spans="1:4" x14ac:dyDescent="0.25">
      <c r="A5166" t="s">
        <v>175</v>
      </c>
      <c r="B5166" t="s">
        <v>602</v>
      </c>
      <c r="C5166">
        <v>6</v>
      </c>
      <c r="D5166" t="s">
        <v>2596</v>
      </c>
    </row>
    <row r="5167" spans="1:4" x14ac:dyDescent="0.25">
      <c r="A5167" t="s">
        <v>175</v>
      </c>
      <c r="B5167" t="s">
        <v>603</v>
      </c>
      <c r="C5167">
        <v>7</v>
      </c>
      <c r="D5167" t="s">
        <v>2596</v>
      </c>
    </row>
    <row r="5168" spans="1:4" x14ac:dyDescent="0.25">
      <c r="A5168" t="s">
        <v>175</v>
      </c>
      <c r="B5168" t="s">
        <v>600</v>
      </c>
      <c r="C5168">
        <v>8</v>
      </c>
      <c r="D5168" t="s">
        <v>2596</v>
      </c>
    </row>
    <row r="5169" spans="1:4" x14ac:dyDescent="0.25">
      <c r="A5169" t="s">
        <v>175</v>
      </c>
      <c r="B5169" t="s">
        <v>2609</v>
      </c>
      <c r="C5169">
        <v>3</v>
      </c>
      <c r="D5169" t="s">
        <v>2610</v>
      </c>
    </row>
    <row r="5170" spans="1:4" x14ac:dyDescent="0.25">
      <c r="A5170" t="s">
        <v>177</v>
      </c>
      <c r="B5170" t="s">
        <v>2593</v>
      </c>
      <c r="C5170">
        <v>7</v>
      </c>
      <c r="D5170" t="s">
        <v>2594</v>
      </c>
    </row>
    <row r="5171" spans="1:4" x14ac:dyDescent="0.25">
      <c r="A5171" t="s">
        <v>177</v>
      </c>
      <c r="B5171" t="s">
        <v>2595</v>
      </c>
      <c r="C5171">
        <v>9</v>
      </c>
      <c r="D5171" t="s">
        <v>2594</v>
      </c>
    </row>
    <row r="5172" spans="1:4" x14ac:dyDescent="0.25">
      <c r="A5172" t="s">
        <v>177</v>
      </c>
      <c r="B5172" t="s">
        <v>1563</v>
      </c>
      <c r="C5172">
        <v>7</v>
      </c>
      <c r="D5172" t="s">
        <v>2594</v>
      </c>
    </row>
    <row r="5173" spans="1:4" x14ac:dyDescent="0.25">
      <c r="A5173" t="s">
        <v>177</v>
      </c>
      <c r="B5173" t="s">
        <v>1564</v>
      </c>
      <c r="C5173">
        <v>8</v>
      </c>
      <c r="D5173" t="s">
        <v>2594</v>
      </c>
    </row>
    <row r="5174" spans="1:4" x14ac:dyDescent="0.25">
      <c r="A5174" t="s">
        <v>177</v>
      </c>
      <c r="B5174" t="s">
        <v>844</v>
      </c>
      <c r="C5174">
        <v>9</v>
      </c>
      <c r="D5174" t="s">
        <v>2594</v>
      </c>
    </row>
    <row r="5175" spans="1:4" x14ac:dyDescent="0.25">
      <c r="A5175" t="s">
        <v>177</v>
      </c>
      <c r="B5175" t="s">
        <v>2593</v>
      </c>
      <c r="C5175">
        <v>4</v>
      </c>
      <c r="D5175" t="s">
        <v>2596</v>
      </c>
    </row>
    <row r="5176" spans="1:4" x14ac:dyDescent="0.25">
      <c r="A5176" t="s">
        <v>177</v>
      </c>
      <c r="B5176" t="s">
        <v>2595</v>
      </c>
      <c r="C5176">
        <v>8</v>
      </c>
      <c r="D5176" t="s">
        <v>2596</v>
      </c>
    </row>
    <row r="5177" spans="1:4" x14ac:dyDescent="0.25">
      <c r="A5177" t="s">
        <v>177</v>
      </c>
      <c r="B5177" t="s">
        <v>418</v>
      </c>
      <c r="C5177">
        <v>4</v>
      </c>
      <c r="D5177" t="s">
        <v>2596</v>
      </c>
    </row>
    <row r="5178" spans="1:4" x14ac:dyDescent="0.25">
      <c r="A5178" t="s">
        <v>177</v>
      </c>
      <c r="B5178" t="s">
        <v>790</v>
      </c>
      <c r="C5178">
        <v>5</v>
      </c>
      <c r="D5178" t="s">
        <v>2596</v>
      </c>
    </row>
    <row r="5179" spans="1:4" x14ac:dyDescent="0.25">
      <c r="A5179" t="s">
        <v>177</v>
      </c>
      <c r="B5179" t="s">
        <v>604</v>
      </c>
      <c r="C5179">
        <v>6</v>
      </c>
      <c r="D5179" t="s">
        <v>2596</v>
      </c>
    </row>
    <row r="5180" spans="1:4" x14ac:dyDescent="0.25">
      <c r="A5180" t="s">
        <v>177</v>
      </c>
      <c r="B5180" t="s">
        <v>815</v>
      </c>
      <c r="C5180">
        <v>7</v>
      </c>
      <c r="D5180" t="s">
        <v>2596</v>
      </c>
    </row>
    <row r="5181" spans="1:4" x14ac:dyDescent="0.25">
      <c r="A5181" t="s">
        <v>177</v>
      </c>
      <c r="B5181" t="s">
        <v>600</v>
      </c>
      <c r="C5181">
        <v>8</v>
      </c>
      <c r="D5181" t="s">
        <v>2596</v>
      </c>
    </row>
    <row r="5182" spans="1:4" x14ac:dyDescent="0.25">
      <c r="A5182" t="s">
        <v>177</v>
      </c>
      <c r="B5182" t="s">
        <v>2609</v>
      </c>
      <c r="C5182">
        <v>3</v>
      </c>
      <c r="D5182" t="s">
        <v>2610</v>
      </c>
    </row>
    <row r="5183" spans="1:4" x14ac:dyDescent="0.25">
      <c r="A5183" t="s">
        <v>2692</v>
      </c>
      <c r="B5183" t="s">
        <v>2593</v>
      </c>
      <c r="C5183">
        <v>7</v>
      </c>
      <c r="D5183" t="s">
        <v>2594</v>
      </c>
    </row>
    <row r="5184" spans="1:4" x14ac:dyDescent="0.25">
      <c r="A5184" t="s">
        <v>2692</v>
      </c>
      <c r="B5184" t="s">
        <v>2595</v>
      </c>
      <c r="C5184">
        <v>16</v>
      </c>
      <c r="D5184" t="s">
        <v>2594</v>
      </c>
    </row>
    <row r="5185" spans="1:4" x14ac:dyDescent="0.25">
      <c r="A5185" t="s">
        <v>2692</v>
      </c>
      <c r="B5185" t="s">
        <v>421</v>
      </c>
      <c r="C5185">
        <v>7</v>
      </c>
      <c r="D5185" t="s">
        <v>2594</v>
      </c>
    </row>
    <row r="5186" spans="1:4" x14ac:dyDescent="0.25">
      <c r="A5186" t="s">
        <v>2692</v>
      </c>
      <c r="B5186" t="s">
        <v>423</v>
      </c>
      <c r="C5186">
        <v>8</v>
      </c>
      <c r="D5186" t="s">
        <v>2594</v>
      </c>
    </row>
    <row r="5187" spans="1:4" x14ac:dyDescent="0.25">
      <c r="A5187" t="s">
        <v>2692</v>
      </c>
      <c r="B5187" t="s">
        <v>613</v>
      </c>
      <c r="C5187">
        <v>9</v>
      </c>
      <c r="D5187" t="s">
        <v>2594</v>
      </c>
    </row>
    <row r="5188" spans="1:4" x14ac:dyDescent="0.25">
      <c r="A5188" t="s">
        <v>2692</v>
      </c>
      <c r="B5188" t="s">
        <v>437</v>
      </c>
      <c r="C5188">
        <v>10</v>
      </c>
      <c r="D5188" t="s">
        <v>2594</v>
      </c>
    </row>
    <row r="5189" spans="1:4" x14ac:dyDescent="0.25">
      <c r="A5189" t="s">
        <v>2692</v>
      </c>
      <c r="B5189" t="s">
        <v>439</v>
      </c>
      <c r="C5189">
        <v>11</v>
      </c>
      <c r="D5189" t="s">
        <v>2594</v>
      </c>
    </row>
    <row r="5190" spans="1:4" x14ac:dyDescent="0.25">
      <c r="A5190" t="s">
        <v>2692</v>
      </c>
      <c r="B5190" t="s">
        <v>441</v>
      </c>
      <c r="C5190">
        <v>12</v>
      </c>
      <c r="D5190" t="s">
        <v>2594</v>
      </c>
    </row>
    <row r="5191" spans="1:4" x14ac:dyDescent="0.25">
      <c r="A5191" t="s">
        <v>2692</v>
      </c>
      <c r="B5191" t="s">
        <v>457</v>
      </c>
      <c r="C5191">
        <v>13</v>
      </c>
      <c r="D5191" t="s">
        <v>2594</v>
      </c>
    </row>
    <row r="5192" spans="1:4" x14ac:dyDescent="0.25">
      <c r="A5192" t="s">
        <v>2692</v>
      </c>
      <c r="B5192" t="s">
        <v>459</v>
      </c>
      <c r="C5192">
        <v>14</v>
      </c>
      <c r="D5192" t="s">
        <v>2594</v>
      </c>
    </row>
    <row r="5193" spans="1:4" x14ac:dyDescent="0.25">
      <c r="A5193" t="s">
        <v>2692</v>
      </c>
      <c r="B5193" t="s">
        <v>461</v>
      </c>
      <c r="C5193">
        <v>15</v>
      </c>
      <c r="D5193" t="s">
        <v>2594</v>
      </c>
    </row>
    <row r="5194" spans="1:4" x14ac:dyDescent="0.25">
      <c r="A5194" t="s">
        <v>2692</v>
      </c>
      <c r="B5194" t="s">
        <v>477</v>
      </c>
      <c r="C5194">
        <v>16</v>
      </c>
      <c r="D5194" t="s">
        <v>2594</v>
      </c>
    </row>
    <row r="5195" spans="1:4" x14ac:dyDescent="0.25">
      <c r="A5195" t="s">
        <v>2692</v>
      </c>
      <c r="B5195" t="s">
        <v>2593</v>
      </c>
      <c r="C5195">
        <v>4</v>
      </c>
      <c r="D5195" t="s">
        <v>2596</v>
      </c>
    </row>
    <row r="5196" spans="1:4" x14ac:dyDescent="0.25">
      <c r="A5196" t="s">
        <v>2692</v>
      </c>
      <c r="B5196" t="s">
        <v>2595</v>
      </c>
      <c r="C5196">
        <v>7</v>
      </c>
      <c r="D5196" t="s">
        <v>2596</v>
      </c>
    </row>
    <row r="5197" spans="1:4" x14ac:dyDescent="0.25">
      <c r="A5197" t="s">
        <v>2692</v>
      </c>
      <c r="B5197" t="s">
        <v>418</v>
      </c>
      <c r="C5197">
        <v>4</v>
      </c>
      <c r="D5197" t="s">
        <v>2596</v>
      </c>
    </row>
    <row r="5198" spans="1:4" x14ac:dyDescent="0.25">
      <c r="A5198" t="s">
        <v>2692</v>
      </c>
      <c r="B5198" t="s">
        <v>607</v>
      </c>
      <c r="C5198">
        <v>5</v>
      </c>
      <c r="D5198" t="s">
        <v>2596</v>
      </c>
    </row>
    <row r="5199" spans="1:4" x14ac:dyDescent="0.25">
      <c r="A5199" t="s">
        <v>2692</v>
      </c>
      <c r="B5199" t="s">
        <v>720</v>
      </c>
      <c r="C5199">
        <v>6</v>
      </c>
      <c r="D5199" t="s">
        <v>2596</v>
      </c>
    </row>
    <row r="5200" spans="1:4" x14ac:dyDescent="0.25">
      <c r="A5200" t="s">
        <v>2692</v>
      </c>
      <c r="B5200" t="s">
        <v>600</v>
      </c>
      <c r="C5200">
        <v>7</v>
      </c>
      <c r="D5200" t="s">
        <v>2596</v>
      </c>
    </row>
    <row r="5201" spans="1:4" x14ac:dyDescent="0.25">
      <c r="A5201" t="s">
        <v>2692</v>
      </c>
      <c r="B5201" t="s">
        <v>2609</v>
      </c>
      <c r="C5201">
        <v>3</v>
      </c>
      <c r="D5201" t="s">
        <v>2610</v>
      </c>
    </row>
    <row r="5202" spans="1:4" x14ac:dyDescent="0.25">
      <c r="A5202" t="s">
        <v>2693</v>
      </c>
      <c r="B5202" t="s">
        <v>2593</v>
      </c>
      <c r="C5202">
        <v>7</v>
      </c>
      <c r="D5202" t="s">
        <v>2594</v>
      </c>
    </row>
    <row r="5203" spans="1:4" x14ac:dyDescent="0.25">
      <c r="A5203" t="s">
        <v>2693</v>
      </c>
      <c r="B5203" t="s">
        <v>2595</v>
      </c>
      <c r="C5203">
        <v>10</v>
      </c>
      <c r="D5203" t="s">
        <v>2594</v>
      </c>
    </row>
    <row r="5204" spans="1:4" x14ac:dyDescent="0.25">
      <c r="A5204" t="s">
        <v>2693</v>
      </c>
      <c r="B5204" t="s">
        <v>479</v>
      </c>
      <c r="C5204">
        <v>7</v>
      </c>
      <c r="D5204" t="s">
        <v>2594</v>
      </c>
    </row>
    <row r="5205" spans="1:4" x14ac:dyDescent="0.25">
      <c r="A5205" t="s">
        <v>2693</v>
      </c>
      <c r="B5205" t="s">
        <v>481</v>
      </c>
      <c r="C5205">
        <v>8</v>
      </c>
      <c r="D5205" t="s">
        <v>2594</v>
      </c>
    </row>
    <row r="5206" spans="1:4" x14ac:dyDescent="0.25">
      <c r="A5206" t="s">
        <v>2693</v>
      </c>
      <c r="B5206" t="s">
        <v>483</v>
      </c>
      <c r="C5206">
        <v>9</v>
      </c>
      <c r="D5206" t="s">
        <v>2594</v>
      </c>
    </row>
    <row r="5207" spans="1:4" x14ac:dyDescent="0.25">
      <c r="A5207" t="s">
        <v>2693</v>
      </c>
      <c r="B5207" t="s">
        <v>497</v>
      </c>
      <c r="C5207">
        <v>10</v>
      </c>
      <c r="D5207" t="s">
        <v>2594</v>
      </c>
    </row>
    <row r="5208" spans="1:4" x14ac:dyDescent="0.25">
      <c r="A5208" t="s">
        <v>2693</v>
      </c>
      <c r="B5208" t="s">
        <v>2593</v>
      </c>
      <c r="C5208">
        <v>4</v>
      </c>
      <c r="D5208" t="s">
        <v>2596</v>
      </c>
    </row>
    <row r="5209" spans="1:4" x14ac:dyDescent="0.25">
      <c r="A5209" t="s">
        <v>2693</v>
      </c>
      <c r="B5209" t="s">
        <v>2595</v>
      </c>
      <c r="C5209">
        <v>9</v>
      </c>
      <c r="D5209" t="s">
        <v>2596</v>
      </c>
    </row>
    <row r="5210" spans="1:4" x14ac:dyDescent="0.25">
      <c r="A5210" t="s">
        <v>2693</v>
      </c>
      <c r="B5210" t="s">
        <v>418</v>
      </c>
      <c r="C5210">
        <v>4</v>
      </c>
      <c r="D5210" t="s">
        <v>2596</v>
      </c>
    </row>
    <row r="5211" spans="1:4" x14ac:dyDescent="0.25">
      <c r="A5211" t="s">
        <v>2693</v>
      </c>
      <c r="B5211" t="s">
        <v>601</v>
      </c>
      <c r="C5211">
        <v>5</v>
      </c>
      <c r="D5211" t="s">
        <v>2596</v>
      </c>
    </row>
    <row r="5212" spans="1:4" x14ac:dyDescent="0.25">
      <c r="A5212" t="s">
        <v>2693</v>
      </c>
      <c r="B5212" t="s">
        <v>602</v>
      </c>
      <c r="C5212">
        <v>6</v>
      </c>
      <c r="D5212" t="s">
        <v>2596</v>
      </c>
    </row>
    <row r="5213" spans="1:4" x14ac:dyDescent="0.25">
      <c r="A5213" t="s">
        <v>2693</v>
      </c>
      <c r="B5213" t="s">
        <v>603</v>
      </c>
      <c r="C5213">
        <v>7</v>
      </c>
      <c r="D5213" t="s">
        <v>2596</v>
      </c>
    </row>
    <row r="5214" spans="1:4" x14ac:dyDescent="0.25">
      <c r="A5214" t="s">
        <v>2693</v>
      </c>
      <c r="B5214" t="s">
        <v>789</v>
      </c>
      <c r="C5214">
        <v>8</v>
      </c>
      <c r="D5214" t="s">
        <v>2596</v>
      </c>
    </row>
    <row r="5215" spans="1:4" x14ac:dyDescent="0.25">
      <c r="A5215" t="s">
        <v>2693</v>
      </c>
      <c r="B5215" t="s">
        <v>600</v>
      </c>
      <c r="C5215">
        <v>9</v>
      </c>
      <c r="D5215" t="s">
        <v>2596</v>
      </c>
    </row>
    <row r="5216" spans="1:4" x14ac:dyDescent="0.25">
      <c r="A5216" t="s">
        <v>2693</v>
      </c>
      <c r="B5216" t="s">
        <v>2609</v>
      </c>
      <c r="C5216">
        <v>3</v>
      </c>
      <c r="D5216" t="s">
        <v>2610</v>
      </c>
    </row>
    <row r="5217" spans="1:4" x14ac:dyDescent="0.25">
      <c r="A5217" t="s">
        <v>2694</v>
      </c>
      <c r="B5217" t="s">
        <v>2593</v>
      </c>
      <c r="C5217">
        <v>7</v>
      </c>
      <c r="D5217" t="s">
        <v>2594</v>
      </c>
    </row>
    <row r="5218" spans="1:4" x14ac:dyDescent="0.25">
      <c r="A5218" t="s">
        <v>2694</v>
      </c>
      <c r="B5218" t="s">
        <v>2595</v>
      </c>
      <c r="C5218">
        <v>7</v>
      </c>
      <c r="D5218" t="s">
        <v>2594</v>
      </c>
    </row>
    <row r="5219" spans="1:4" x14ac:dyDescent="0.25">
      <c r="A5219" t="s">
        <v>2694</v>
      </c>
      <c r="B5219" t="s">
        <v>515</v>
      </c>
      <c r="C5219">
        <v>7</v>
      </c>
      <c r="D5219" t="s">
        <v>2594</v>
      </c>
    </row>
    <row r="5220" spans="1:4" x14ac:dyDescent="0.25">
      <c r="A5220" t="s">
        <v>2694</v>
      </c>
      <c r="B5220" t="s">
        <v>2593</v>
      </c>
      <c r="C5220">
        <v>3</v>
      </c>
      <c r="D5220" t="s">
        <v>2596</v>
      </c>
    </row>
    <row r="5221" spans="1:4" x14ac:dyDescent="0.25">
      <c r="A5221" t="s">
        <v>2694</v>
      </c>
      <c r="B5221" t="s">
        <v>2595</v>
      </c>
      <c r="C5221">
        <v>4</v>
      </c>
      <c r="D5221" t="s">
        <v>2596</v>
      </c>
    </row>
    <row r="5222" spans="1:4" x14ac:dyDescent="0.25">
      <c r="A5222" t="s">
        <v>2694</v>
      </c>
      <c r="B5222" t="s">
        <v>418</v>
      </c>
      <c r="C5222">
        <v>3</v>
      </c>
      <c r="D5222" t="s">
        <v>2596</v>
      </c>
    </row>
    <row r="5223" spans="1:4" x14ac:dyDescent="0.25">
      <c r="A5223" t="s">
        <v>2694</v>
      </c>
      <c r="B5223" t="s">
        <v>600</v>
      </c>
      <c r="C5223">
        <v>4</v>
      </c>
      <c r="D5223" t="s">
        <v>2596</v>
      </c>
    </row>
    <row r="5224" spans="1:4" x14ac:dyDescent="0.25">
      <c r="A5224" t="s">
        <v>2694</v>
      </c>
      <c r="B5224" t="s">
        <v>2609</v>
      </c>
      <c r="C5224">
        <v>3</v>
      </c>
      <c r="D5224" t="s">
        <v>2610</v>
      </c>
    </row>
    <row r="5225" spans="1:4" x14ac:dyDescent="0.25">
      <c r="A5225" t="s">
        <v>2695</v>
      </c>
      <c r="B5225" t="s">
        <v>2593</v>
      </c>
      <c r="C5225">
        <v>7</v>
      </c>
      <c r="D5225" t="s">
        <v>2594</v>
      </c>
    </row>
    <row r="5226" spans="1:4" x14ac:dyDescent="0.25">
      <c r="A5226" t="s">
        <v>2695</v>
      </c>
      <c r="B5226" t="s">
        <v>2595</v>
      </c>
      <c r="C5226">
        <v>14</v>
      </c>
      <c r="D5226" t="s">
        <v>2594</v>
      </c>
    </row>
    <row r="5227" spans="1:4" x14ac:dyDescent="0.25">
      <c r="A5227" t="s">
        <v>2695</v>
      </c>
      <c r="B5227" t="s">
        <v>517</v>
      </c>
      <c r="C5227">
        <v>7</v>
      </c>
      <c r="D5227" t="s">
        <v>2594</v>
      </c>
    </row>
    <row r="5228" spans="1:4" x14ac:dyDescent="0.25">
      <c r="A5228" t="s">
        <v>2695</v>
      </c>
      <c r="B5228" t="s">
        <v>519</v>
      </c>
      <c r="C5228">
        <v>8</v>
      </c>
      <c r="D5228" t="s">
        <v>2594</v>
      </c>
    </row>
    <row r="5229" spans="1:4" x14ac:dyDescent="0.25">
      <c r="A5229" t="s">
        <v>2695</v>
      </c>
      <c r="B5229" t="s">
        <v>521</v>
      </c>
      <c r="C5229">
        <v>9</v>
      </c>
      <c r="D5229" t="s">
        <v>2594</v>
      </c>
    </row>
    <row r="5230" spans="1:4" x14ac:dyDescent="0.25">
      <c r="A5230" t="s">
        <v>2695</v>
      </c>
      <c r="B5230" t="s">
        <v>535</v>
      </c>
      <c r="C5230">
        <v>10</v>
      </c>
      <c r="D5230" t="s">
        <v>2594</v>
      </c>
    </row>
    <row r="5231" spans="1:4" x14ac:dyDescent="0.25">
      <c r="A5231" t="s">
        <v>2695</v>
      </c>
      <c r="B5231" t="s">
        <v>537</v>
      </c>
      <c r="C5231">
        <v>11</v>
      </c>
      <c r="D5231" t="s">
        <v>2594</v>
      </c>
    </row>
    <row r="5232" spans="1:4" x14ac:dyDescent="0.25">
      <c r="A5232" t="s">
        <v>2695</v>
      </c>
      <c r="B5232" t="s">
        <v>539</v>
      </c>
      <c r="C5232">
        <v>12</v>
      </c>
      <c r="D5232" t="s">
        <v>2594</v>
      </c>
    </row>
    <row r="5233" spans="1:4" x14ac:dyDescent="0.25">
      <c r="A5233" t="s">
        <v>2695</v>
      </c>
      <c r="B5233" t="s">
        <v>541</v>
      </c>
      <c r="C5233">
        <v>13</v>
      </c>
      <c r="D5233" t="s">
        <v>2594</v>
      </c>
    </row>
    <row r="5234" spans="1:4" x14ac:dyDescent="0.25">
      <c r="A5234" t="s">
        <v>2695</v>
      </c>
      <c r="B5234" t="s">
        <v>665</v>
      </c>
      <c r="C5234">
        <v>14</v>
      </c>
      <c r="D5234" t="s">
        <v>2594</v>
      </c>
    </row>
    <row r="5235" spans="1:4" x14ac:dyDescent="0.25">
      <c r="A5235" t="s">
        <v>2695</v>
      </c>
      <c r="B5235" t="s">
        <v>2593</v>
      </c>
      <c r="C5235">
        <v>4</v>
      </c>
      <c r="D5235" t="s">
        <v>2596</v>
      </c>
    </row>
    <row r="5236" spans="1:4" x14ac:dyDescent="0.25">
      <c r="A5236" t="s">
        <v>2695</v>
      </c>
      <c r="B5236" t="s">
        <v>2595</v>
      </c>
      <c r="C5236">
        <v>7</v>
      </c>
      <c r="D5236" t="s">
        <v>2596</v>
      </c>
    </row>
    <row r="5237" spans="1:4" x14ac:dyDescent="0.25">
      <c r="A5237" t="s">
        <v>2695</v>
      </c>
      <c r="B5237" t="s">
        <v>418</v>
      </c>
      <c r="C5237">
        <v>4</v>
      </c>
      <c r="D5237" t="s">
        <v>2596</v>
      </c>
    </row>
    <row r="5238" spans="1:4" x14ac:dyDescent="0.25">
      <c r="A5238" t="s">
        <v>2695</v>
      </c>
      <c r="B5238" t="s">
        <v>607</v>
      </c>
      <c r="C5238">
        <v>5</v>
      </c>
      <c r="D5238" t="s">
        <v>2596</v>
      </c>
    </row>
    <row r="5239" spans="1:4" x14ac:dyDescent="0.25">
      <c r="A5239" t="s">
        <v>2695</v>
      </c>
      <c r="B5239" t="s">
        <v>720</v>
      </c>
      <c r="C5239">
        <v>6</v>
      </c>
      <c r="D5239" t="s">
        <v>2596</v>
      </c>
    </row>
    <row r="5240" spans="1:4" x14ac:dyDescent="0.25">
      <c r="A5240" t="s">
        <v>2695</v>
      </c>
      <c r="B5240" t="s">
        <v>600</v>
      </c>
      <c r="C5240">
        <v>7</v>
      </c>
      <c r="D5240" t="s">
        <v>2596</v>
      </c>
    </row>
    <row r="5241" spans="1:4" x14ac:dyDescent="0.25">
      <c r="A5241" t="s">
        <v>2695</v>
      </c>
      <c r="B5241" t="s">
        <v>2609</v>
      </c>
      <c r="C5241">
        <v>3</v>
      </c>
      <c r="D5241" t="s">
        <v>2610</v>
      </c>
    </row>
    <row r="5242" spans="1:4" x14ac:dyDescent="0.25">
      <c r="A5242" t="s">
        <v>2696</v>
      </c>
      <c r="B5242" t="s">
        <v>2593</v>
      </c>
      <c r="C5242">
        <v>7</v>
      </c>
      <c r="D5242" t="s">
        <v>2594</v>
      </c>
    </row>
    <row r="5243" spans="1:4" x14ac:dyDescent="0.25">
      <c r="A5243" t="s">
        <v>2696</v>
      </c>
      <c r="B5243" t="s">
        <v>2595</v>
      </c>
      <c r="C5243">
        <v>10</v>
      </c>
      <c r="D5243" t="s">
        <v>2594</v>
      </c>
    </row>
    <row r="5244" spans="1:4" x14ac:dyDescent="0.25">
      <c r="A5244" t="s">
        <v>2696</v>
      </c>
      <c r="B5244" t="s">
        <v>666</v>
      </c>
      <c r="C5244">
        <v>7</v>
      </c>
      <c r="D5244" t="s">
        <v>2594</v>
      </c>
    </row>
    <row r="5245" spans="1:4" x14ac:dyDescent="0.25">
      <c r="A5245" t="s">
        <v>2696</v>
      </c>
      <c r="B5245" t="s">
        <v>667</v>
      </c>
      <c r="C5245">
        <v>8</v>
      </c>
      <c r="D5245" t="s">
        <v>2594</v>
      </c>
    </row>
    <row r="5246" spans="1:4" x14ac:dyDescent="0.25">
      <c r="A5246" t="s">
        <v>2696</v>
      </c>
      <c r="B5246" t="s">
        <v>669</v>
      </c>
      <c r="C5246">
        <v>9</v>
      </c>
      <c r="D5246" t="s">
        <v>2594</v>
      </c>
    </row>
    <row r="5247" spans="1:4" x14ac:dyDescent="0.25">
      <c r="A5247" t="s">
        <v>2696</v>
      </c>
      <c r="B5247" t="s">
        <v>678</v>
      </c>
      <c r="C5247">
        <v>10</v>
      </c>
      <c r="D5247" t="s">
        <v>2594</v>
      </c>
    </row>
    <row r="5248" spans="1:4" x14ac:dyDescent="0.25">
      <c r="A5248" t="s">
        <v>2696</v>
      </c>
      <c r="B5248" t="s">
        <v>2593</v>
      </c>
      <c r="C5248">
        <v>4</v>
      </c>
      <c r="D5248" t="s">
        <v>2596</v>
      </c>
    </row>
    <row r="5249" spans="1:4" x14ac:dyDescent="0.25">
      <c r="A5249" t="s">
        <v>2696</v>
      </c>
      <c r="B5249" t="s">
        <v>2595</v>
      </c>
      <c r="C5249">
        <v>9</v>
      </c>
      <c r="D5249" t="s">
        <v>2596</v>
      </c>
    </row>
    <row r="5250" spans="1:4" x14ac:dyDescent="0.25">
      <c r="A5250" t="s">
        <v>2696</v>
      </c>
      <c r="B5250" t="s">
        <v>418</v>
      </c>
      <c r="C5250">
        <v>4</v>
      </c>
      <c r="D5250" t="s">
        <v>2596</v>
      </c>
    </row>
    <row r="5251" spans="1:4" x14ac:dyDescent="0.25">
      <c r="A5251" t="s">
        <v>2696</v>
      </c>
      <c r="B5251" t="s">
        <v>601</v>
      </c>
      <c r="C5251">
        <v>5</v>
      </c>
      <c r="D5251" t="s">
        <v>2596</v>
      </c>
    </row>
    <row r="5252" spans="1:4" x14ac:dyDescent="0.25">
      <c r="A5252" t="s">
        <v>2696</v>
      </c>
      <c r="B5252" t="s">
        <v>602</v>
      </c>
      <c r="C5252">
        <v>6</v>
      </c>
      <c r="D5252" t="s">
        <v>2596</v>
      </c>
    </row>
    <row r="5253" spans="1:4" x14ac:dyDescent="0.25">
      <c r="A5253" t="s">
        <v>2696</v>
      </c>
      <c r="B5253" t="s">
        <v>603</v>
      </c>
      <c r="C5253">
        <v>7</v>
      </c>
      <c r="D5253" t="s">
        <v>2596</v>
      </c>
    </row>
    <row r="5254" spans="1:4" x14ac:dyDescent="0.25">
      <c r="A5254" t="s">
        <v>2696</v>
      </c>
      <c r="B5254" t="s">
        <v>789</v>
      </c>
      <c r="C5254">
        <v>8</v>
      </c>
      <c r="D5254" t="s">
        <v>2596</v>
      </c>
    </row>
    <row r="5255" spans="1:4" x14ac:dyDescent="0.25">
      <c r="A5255" t="s">
        <v>2696</v>
      </c>
      <c r="B5255" t="s">
        <v>600</v>
      </c>
      <c r="C5255">
        <v>9</v>
      </c>
      <c r="D5255" t="s">
        <v>2596</v>
      </c>
    </row>
    <row r="5256" spans="1:4" x14ac:dyDescent="0.25">
      <c r="A5256" t="s">
        <v>2696</v>
      </c>
      <c r="B5256" t="s">
        <v>2609</v>
      </c>
      <c r="C5256">
        <v>3</v>
      </c>
      <c r="D5256" t="s">
        <v>2610</v>
      </c>
    </row>
    <row r="5257" spans="1:4" x14ac:dyDescent="0.25">
      <c r="A5257" t="s">
        <v>2697</v>
      </c>
      <c r="B5257" t="s">
        <v>2593</v>
      </c>
      <c r="C5257">
        <v>7</v>
      </c>
      <c r="D5257" t="s">
        <v>2594</v>
      </c>
    </row>
    <row r="5258" spans="1:4" x14ac:dyDescent="0.25">
      <c r="A5258" t="s">
        <v>2697</v>
      </c>
      <c r="B5258" t="s">
        <v>2595</v>
      </c>
      <c r="C5258">
        <v>7</v>
      </c>
      <c r="D5258" t="s">
        <v>2594</v>
      </c>
    </row>
    <row r="5259" spans="1:4" x14ac:dyDescent="0.25">
      <c r="A5259" t="s">
        <v>2697</v>
      </c>
      <c r="B5259" t="s">
        <v>712</v>
      </c>
      <c r="C5259">
        <v>7</v>
      </c>
      <c r="D5259" t="s">
        <v>2594</v>
      </c>
    </row>
    <row r="5260" spans="1:4" x14ac:dyDescent="0.25">
      <c r="A5260" t="s">
        <v>2697</v>
      </c>
      <c r="B5260" t="s">
        <v>2593</v>
      </c>
      <c r="C5260">
        <v>3</v>
      </c>
      <c r="D5260" t="s">
        <v>2596</v>
      </c>
    </row>
    <row r="5261" spans="1:4" x14ac:dyDescent="0.25">
      <c r="A5261" t="s">
        <v>2697</v>
      </c>
      <c r="B5261" t="s">
        <v>2595</v>
      </c>
      <c r="C5261">
        <v>4</v>
      </c>
      <c r="D5261" t="s">
        <v>2596</v>
      </c>
    </row>
    <row r="5262" spans="1:4" x14ac:dyDescent="0.25">
      <c r="A5262" t="s">
        <v>2697</v>
      </c>
      <c r="B5262" t="s">
        <v>418</v>
      </c>
      <c r="C5262">
        <v>3</v>
      </c>
      <c r="D5262" t="s">
        <v>2596</v>
      </c>
    </row>
    <row r="5263" spans="1:4" x14ac:dyDescent="0.25">
      <c r="A5263" t="s">
        <v>2697</v>
      </c>
      <c r="B5263" t="s">
        <v>600</v>
      </c>
      <c r="C5263">
        <v>4</v>
      </c>
      <c r="D5263" t="s">
        <v>2596</v>
      </c>
    </row>
    <row r="5264" spans="1:4" x14ac:dyDescent="0.25">
      <c r="A5264" t="s">
        <v>2697</v>
      </c>
      <c r="B5264" t="s">
        <v>2609</v>
      </c>
      <c r="C5264">
        <v>3</v>
      </c>
      <c r="D5264" t="s">
        <v>2610</v>
      </c>
    </row>
    <row r="5265" spans="1:4" x14ac:dyDescent="0.25">
      <c r="A5265" t="s">
        <v>2698</v>
      </c>
      <c r="B5265" t="s">
        <v>2593</v>
      </c>
      <c r="C5265">
        <v>7</v>
      </c>
      <c r="D5265" t="s">
        <v>2594</v>
      </c>
    </row>
    <row r="5266" spans="1:4" x14ac:dyDescent="0.25">
      <c r="A5266" t="s">
        <v>2698</v>
      </c>
      <c r="B5266" t="s">
        <v>2595</v>
      </c>
      <c r="C5266">
        <v>11</v>
      </c>
      <c r="D5266" t="s">
        <v>2594</v>
      </c>
    </row>
    <row r="5267" spans="1:4" x14ac:dyDescent="0.25">
      <c r="A5267" t="s">
        <v>2698</v>
      </c>
      <c r="B5267" t="s">
        <v>714</v>
      </c>
      <c r="C5267">
        <v>7</v>
      </c>
      <c r="D5267" t="s">
        <v>2594</v>
      </c>
    </row>
    <row r="5268" spans="1:4" x14ac:dyDescent="0.25">
      <c r="A5268" t="s">
        <v>2698</v>
      </c>
      <c r="B5268" t="s">
        <v>838</v>
      </c>
      <c r="C5268">
        <v>8</v>
      </c>
      <c r="D5268" t="s">
        <v>2594</v>
      </c>
    </row>
    <row r="5269" spans="1:4" x14ac:dyDescent="0.25">
      <c r="A5269" t="s">
        <v>2698</v>
      </c>
      <c r="B5269" t="s">
        <v>839</v>
      </c>
      <c r="C5269">
        <v>9</v>
      </c>
      <c r="D5269" t="s">
        <v>2594</v>
      </c>
    </row>
    <row r="5270" spans="1:4" x14ac:dyDescent="0.25">
      <c r="A5270" t="s">
        <v>2698</v>
      </c>
      <c r="B5270" t="s">
        <v>840</v>
      </c>
      <c r="C5270">
        <v>10</v>
      </c>
      <c r="D5270" t="s">
        <v>2594</v>
      </c>
    </row>
    <row r="5271" spans="1:4" x14ac:dyDescent="0.25">
      <c r="A5271" t="s">
        <v>2698</v>
      </c>
      <c r="B5271" t="s">
        <v>842</v>
      </c>
      <c r="C5271">
        <v>11</v>
      </c>
      <c r="D5271" t="s">
        <v>2594</v>
      </c>
    </row>
    <row r="5272" spans="1:4" x14ac:dyDescent="0.25">
      <c r="A5272" t="s">
        <v>2698</v>
      </c>
      <c r="B5272" t="s">
        <v>2593</v>
      </c>
      <c r="C5272">
        <v>4</v>
      </c>
      <c r="D5272" t="s">
        <v>2596</v>
      </c>
    </row>
    <row r="5273" spans="1:4" x14ac:dyDescent="0.25">
      <c r="A5273" t="s">
        <v>2698</v>
      </c>
      <c r="B5273" t="s">
        <v>2595</v>
      </c>
      <c r="C5273">
        <v>8</v>
      </c>
      <c r="D5273" t="s">
        <v>2596</v>
      </c>
    </row>
    <row r="5274" spans="1:4" x14ac:dyDescent="0.25">
      <c r="A5274" t="s">
        <v>2698</v>
      </c>
      <c r="B5274" t="s">
        <v>418</v>
      </c>
      <c r="C5274">
        <v>4</v>
      </c>
      <c r="D5274" t="s">
        <v>2596</v>
      </c>
    </row>
    <row r="5275" spans="1:4" x14ac:dyDescent="0.25">
      <c r="A5275" t="s">
        <v>2698</v>
      </c>
      <c r="B5275" t="s">
        <v>601</v>
      </c>
      <c r="C5275">
        <v>5</v>
      </c>
      <c r="D5275" t="s">
        <v>2596</v>
      </c>
    </row>
    <row r="5276" spans="1:4" x14ac:dyDescent="0.25">
      <c r="A5276" t="s">
        <v>2698</v>
      </c>
      <c r="B5276" t="s">
        <v>602</v>
      </c>
      <c r="C5276">
        <v>6</v>
      </c>
      <c r="D5276" t="s">
        <v>2596</v>
      </c>
    </row>
    <row r="5277" spans="1:4" x14ac:dyDescent="0.25">
      <c r="A5277" t="s">
        <v>2698</v>
      </c>
      <c r="B5277" t="s">
        <v>603</v>
      </c>
      <c r="C5277">
        <v>7</v>
      </c>
      <c r="D5277" t="s">
        <v>2596</v>
      </c>
    </row>
    <row r="5278" spans="1:4" x14ac:dyDescent="0.25">
      <c r="A5278" t="s">
        <v>2698</v>
      </c>
      <c r="B5278" t="s">
        <v>600</v>
      </c>
      <c r="C5278">
        <v>8</v>
      </c>
      <c r="D5278" t="s">
        <v>2596</v>
      </c>
    </row>
    <row r="5279" spans="1:4" x14ac:dyDescent="0.25">
      <c r="A5279" t="s">
        <v>2698</v>
      </c>
      <c r="B5279" t="s">
        <v>2609</v>
      </c>
      <c r="C5279">
        <v>3</v>
      </c>
      <c r="D5279" t="s">
        <v>2610</v>
      </c>
    </row>
    <row r="5280" spans="1:4" x14ac:dyDescent="0.25">
      <c r="A5280" t="s">
        <v>2699</v>
      </c>
      <c r="B5280" t="s">
        <v>2593</v>
      </c>
      <c r="C5280">
        <v>7</v>
      </c>
      <c r="D5280" t="s">
        <v>2594</v>
      </c>
    </row>
    <row r="5281" spans="1:4" x14ac:dyDescent="0.25">
      <c r="A5281" t="s">
        <v>2699</v>
      </c>
      <c r="B5281" t="s">
        <v>2595</v>
      </c>
      <c r="C5281">
        <v>9</v>
      </c>
      <c r="D5281" t="s">
        <v>2594</v>
      </c>
    </row>
    <row r="5282" spans="1:4" x14ac:dyDescent="0.25">
      <c r="A5282" t="s">
        <v>2699</v>
      </c>
      <c r="B5282" t="s">
        <v>1563</v>
      </c>
      <c r="C5282">
        <v>7</v>
      </c>
      <c r="D5282" t="s">
        <v>2594</v>
      </c>
    </row>
    <row r="5283" spans="1:4" x14ac:dyDescent="0.25">
      <c r="A5283" t="s">
        <v>2699</v>
      </c>
      <c r="B5283" t="s">
        <v>1564</v>
      </c>
      <c r="C5283">
        <v>8</v>
      </c>
      <c r="D5283" t="s">
        <v>2594</v>
      </c>
    </row>
    <row r="5284" spans="1:4" x14ac:dyDescent="0.25">
      <c r="A5284" t="s">
        <v>2699</v>
      </c>
      <c r="B5284" t="s">
        <v>844</v>
      </c>
      <c r="C5284">
        <v>9</v>
      </c>
      <c r="D5284" t="s">
        <v>2594</v>
      </c>
    </row>
    <row r="5285" spans="1:4" x14ac:dyDescent="0.25">
      <c r="A5285" t="s">
        <v>2699</v>
      </c>
      <c r="B5285" t="s">
        <v>2593</v>
      </c>
      <c r="C5285">
        <v>4</v>
      </c>
      <c r="D5285" t="s">
        <v>2596</v>
      </c>
    </row>
    <row r="5286" spans="1:4" x14ac:dyDescent="0.25">
      <c r="A5286" t="s">
        <v>2699</v>
      </c>
      <c r="B5286" t="s">
        <v>2595</v>
      </c>
      <c r="C5286">
        <v>8</v>
      </c>
      <c r="D5286" t="s">
        <v>2596</v>
      </c>
    </row>
    <row r="5287" spans="1:4" x14ac:dyDescent="0.25">
      <c r="A5287" t="s">
        <v>2699</v>
      </c>
      <c r="B5287" t="s">
        <v>418</v>
      </c>
      <c r="C5287">
        <v>4</v>
      </c>
      <c r="D5287" t="s">
        <v>2596</v>
      </c>
    </row>
    <row r="5288" spans="1:4" x14ac:dyDescent="0.25">
      <c r="A5288" t="s">
        <v>2699</v>
      </c>
      <c r="B5288" t="s">
        <v>790</v>
      </c>
      <c r="C5288">
        <v>5</v>
      </c>
      <c r="D5288" t="s">
        <v>2596</v>
      </c>
    </row>
    <row r="5289" spans="1:4" x14ac:dyDescent="0.25">
      <c r="A5289" t="s">
        <v>2699</v>
      </c>
      <c r="B5289" t="s">
        <v>604</v>
      </c>
      <c r="C5289">
        <v>6</v>
      </c>
      <c r="D5289" t="s">
        <v>2596</v>
      </c>
    </row>
    <row r="5290" spans="1:4" x14ac:dyDescent="0.25">
      <c r="A5290" t="s">
        <v>2699</v>
      </c>
      <c r="B5290" t="s">
        <v>815</v>
      </c>
      <c r="C5290">
        <v>7</v>
      </c>
      <c r="D5290" t="s">
        <v>2596</v>
      </c>
    </row>
    <row r="5291" spans="1:4" x14ac:dyDescent="0.25">
      <c r="A5291" t="s">
        <v>2699</v>
      </c>
      <c r="B5291" t="s">
        <v>600</v>
      </c>
      <c r="C5291">
        <v>8</v>
      </c>
      <c r="D5291" t="s">
        <v>2596</v>
      </c>
    </row>
    <row r="5292" spans="1:4" x14ac:dyDescent="0.25">
      <c r="A5292" t="s">
        <v>2699</v>
      </c>
      <c r="B5292" t="s">
        <v>2609</v>
      </c>
      <c r="C5292">
        <v>3</v>
      </c>
      <c r="D5292" t="s">
        <v>2610</v>
      </c>
    </row>
    <row r="5293" spans="1:4" x14ac:dyDescent="0.25">
      <c r="A5293" t="s">
        <v>2700</v>
      </c>
      <c r="B5293" t="s">
        <v>2593</v>
      </c>
      <c r="C5293">
        <v>7</v>
      </c>
      <c r="D5293" t="s">
        <v>2594</v>
      </c>
    </row>
    <row r="5294" spans="1:4" x14ac:dyDescent="0.25">
      <c r="A5294" t="s">
        <v>2700</v>
      </c>
      <c r="B5294" t="s">
        <v>2595</v>
      </c>
      <c r="C5294">
        <v>7</v>
      </c>
      <c r="D5294" t="s">
        <v>2594</v>
      </c>
    </row>
    <row r="5295" spans="1:4" x14ac:dyDescent="0.25">
      <c r="A5295" t="s">
        <v>2700</v>
      </c>
      <c r="B5295" t="s">
        <v>712</v>
      </c>
      <c r="C5295">
        <v>7</v>
      </c>
      <c r="D5295" t="s">
        <v>2594</v>
      </c>
    </row>
    <row r="5296" spans="1:4" x14ac:dyDescent="0.25">
      <c r="A5296" t="s">
        <v>2700</v>
      </c>
      <c r="B5296" t="s">
        <v>2593</v>
      </c>
      <c r="C5296">
        <v>3</v>
      </c>
      <c r="D5296" t="s">
        <v>2596</v>
      </c>
    </row>
    <row r="5297" spans="1:4" x14ac:dyDescent="0.25">
      <c r="A5297" t="s">
        <v>2700</v>
      </c>
      <c r="B5297" t="s">
        <v>2595</v>
      </c>
      <c r="C5297">
        <v>4</v>
      </c>
      <c r="D5297" t="s">
        <v>2596</v>
      </c>
    </row>
    <row r="5298" spans="1:4" x14ac:dyDescent="0.25">
      <c r="A5298" t="s">
        <v>2700</v>
      </c>
      <c r="B5298" t="s">
        <v>418</v>
      </c>
      <c r="C5298">
        <v>3</v>
      </c>
      <c r="D5298" t="s">
        <v>2596</v>
      </c>
    </row>
    <row r="5299" spans="1:4" x14ac:dyDescent="0.25">
      <c r="A5299" t="s">
        <v>2700</v>
      </c>
      <c r="B5299" t="s">
        <v>600</v>
      </c>
      <c r="C5299">
        <v>4</v>
      </c>
      <c r="D5299" t="s">
        <v>2596</v>
      </c>
    </row>
    <row r="5300" spans="1:4" x14ac:dyDescent="0.25">
      <c r="A5300" t="s">
        <v>2700</v>
      </c>
      <c r="B5300" t="s">
        <v>2609</v>
      </c>
      <c r="C5300">
        <v>3</v>
      </c>
      <c r="D5300" t="s">
        <v>2610</v>
      </c>
    </row>
    <row r="5301" spans="1:4" x14ac:dyDescent="0.25">
      <c r="A5301" t="s">
        <v>2701</v>
      </c>
      <c r="B5301" t="s">
        <v>2593</v>
      </c>
      <c r="C5301">
        <v>7</v>
      </c>
      <c r="D5301" t="s">
        <v>2594</v>
      </c>
    </row>
    <row r="5302" spans="1:4" x14ac:dyDescent="0.25">
      <c r="A5302" t="s">
        <v>2701</v>
      </c>
      <c r="B5302" t="s">
        <v>2595</v>
      </c>
      <c r="C5302">
        <v>9</v>
      </c>
      <c r="D5302" t="s">
        <v>2594</v>
      </c>
    </row>
    <row r="5303" spans="1:4" x14ac:dyDescent="0.25">
      <c r="A5303" t="s">
        <v>2701</v>
      </c>
      <c r="B5303" t="s">
        <v>1563</v>
      </c>
      <c r="C5303">
        <v>7</v>
      </c>
      <c r="D5303" t="s">
        <v>2594</v>
      </c>
    </row>
    <row r="5304" spans="1:4" x14ac:dyDescent="0.25">
      <c r="A5304" t="s">
        <v>2701</v>
      </c>
      <c r="B5304" t="s">
        <v>1564</v>
      </c>
      <c r="C5304">
        <v>8</v>
      </c>
      <c r="D5304" t="s">
        <v>2594</v>
      </c>
    </row>
    <row r="5305" spans="1:4" x14ac:dyDescent="0.25">
      <c r="A5305" t="s">
        <v>2701</v>
      </c>
      <c r="B5305" t="s">
        <v>844</v>
      </c>
      <c r="C5305">
        <v>9</v>
      </c>
      <c r="D5305" t="s">
        <v>2594</v>
      </c>
    </row>
    <row r="5306" spans="1:4" x14ac:dyDescent="0.25">
      <c r="A5306" t="s">
        <v>2701</v>
      </c>
      <c r="B5306" t="s">
        <v>2593</v>
      </c>
      <c r="C5306">
        <v>4</v>
      </c>
      <c r="D5306" t="s">
        <v>2596</v>
      </c>
    </row>
    <row r="5307" spans="1:4" x14ac:dyDescent="0.25">
      <c r="A5307" t="s">
        <v>2701</v>
      </c>
      <c r="B5307" t="s">
        <v>2595</v>
      </c>
      <c r="C5307">
        <v>8</v>
      </c>
      <c r="D5307" t="s">
        <v>2596</v>
      </c>
    </row>
    <row r="5308" spans="1:4" x14ac:dyDescent="0.25">
      <c r="A5308" t="s">
        <v>2701</v>
      </c>
      <c r="B5308" t="s">
        <v>418</v>
      </c>
      <c r="C5308">
        <v>4</v>
      </c>
      <c r="D5308" t="s">
        <v>2596</v>
      </c>
    </row>
    <row r="5309" spans="1:4" x14ac:dyDescent="0.25">
      <c r="A5309" t="s">
        <v>2701</v>
      </c>
      <c r="B5309" t="s">
        <v>790</v>
      </c>
      <c r="C5309">
        <v>5</v>
      </c>
      <c r="D5309" t="s">
        <v>2596</v>
      </c>
    </row>
    <row r="5310" spans="1:4" x14ac:dyDescent="0.25">
      <c r="A5310" t="s">
        <v>2701</v>
      </c>
      <c r="B5310" t="s">
        <v>604</v>
      </c>
      <c r="C5310">
        <v>6</v>
      </c>
      <c r="D5310" t="s">
        <v>2596</v>
      </c>
    </row>
    <row r="5311" spans="1:4" x14ac:dyDescent="0.25">
      <c r="A5311" t="s">
        <v>2701</v>
      </c>
      <c r="B5311" t="s">
        <v>815</v>
      </c>
      <c r="C5311">
        <v>7</v>
      </c>
      <c r="D5311" t="s">
        <v>2596</v>
      </c>
    </row>
    <row r="5312" spans="1:4" x14ac:dyDescent="0.25">
      <c r="A5312" t="s">
        <v>2701</v>
      </c>
      <c r="B5312" t="s">
        <v>600</v>
      </c>
      <c r="C5312">
        <v>8</v>
      </c>
      <c r="D5312" t="s">
        <v>2596</v>
      </c>
    </row>
    <row r="5313" spans="1:4" x14ac:dyDescent="0.25">
      <c r="A5313" t="s">
        <v>2701</v>
      </c>
      <c r="B5313" t="s">
        <v>2609</v>
      </c>
      <c r="C5313">
        <v>3</v>
      </c>
      <c r="D5313" t="s">
        <v>2610</v>
      </c>
    </row>
    <row r="5314" spans="1:4" x14ac:dyDescent="0.25">
      <c r="A5314" t="s">
        <v>179</v>
      </c>
      <c r="B5314" t="s">
        <v>2702</v>
      </c>
      <c r="C5314">
        <v>1</v>
      </c>
      <c r="D5314" t="s">
        <v>2594</v>
      </c>
    </row>
    <row r="5315" spans="1:4" x14ac:dyDescent="0.25">
      <c r="A5315" t="s">
        <v>179</v>
      </c>
      <c r="B5315" t="s">
        <v>2593</v>
      </c>
      <c r="C5315">
        <v>5</v>
      </c>
      <c r="D5315" t="s">
        <v>2594</v>
      </c>
    </row>
    <row r="5316" spans="1:4" x14ac:dyDescent="0.25">
      <c r="A5316" t="s">
        <v>179</v>
      </c>
      <c r="B5316" t="s">
        <v>2595</v>
      </c>
      <c r="C5316">
        <v>5</v>
      </c>
      <c r="D5316" t="s">
        <v>2594</v>
      </c>
    </row>
    <row r="5317" spans="1:4" x14ac:dyDescent="0.25">
      <c r="A5317" t="s">
        <v>179</v>
      </c>
      <c r="B5317" t="s">
        <v>2593</v>
      </c>
      <c r="C5317">
        <v>2</v>
      </c>
      <c r="D5317" t="s">
        <v>2596</v>
      </c>
    </row>
    <row r="5318" spans="1:4" x14ac:dyDescent="0.25">
      <c r="A5318" t="s">
        <v>179</v>
      </c>
      <c r="B5318" t="s">
        <v>2595</v>
      </c>
      <c r="C5318">
        <v>14</v>
      </c>
      <c r="D5318" t="s">
        <v>2596</v>
      </c>
    </row>
    <row r="5319" spans="1:4" x14ac:dyDescent="0.25">
      <c r="A5319" t="s">
        <v>179</v>
      </c>
      <c r="B5319" t="s">
        <v>418</v>
      </c>
      <c r="C5319">
        <v>2</v>
      </c>
      <c r="D5319" t="s">
        <v>2596</v>
      </c>
    </row>
    <row r="5320" spans="1:4" x14ac:dyDescent="0.25">
      <c r="A5320" t="s">
        <v>179</v>
      </c>
      <c r="B5320" t="s">
        <v>607</v>
      </c>
      <c r="C5320">
        <v>3</v>
      </c>
      <c r="D5320" t="s">
        <v>2596</v>
      </c>
    </row>
    <row r="5321" spans="1:4" x14ac:dyDescent="0.25">
      <c r="A5321" t="s">
        <v>179</v>
      </c>
      <c r="B5321" t="s">
        <v>720</v>
      </c>
      <c r="C5321">
        <v>4</v>
      </c>
      <c r="D5321" t="s">
        <v>2596</v>
      </c>
    </row>
    <row r="5322" spans="1:4" x14ac:dyDescent="0.25">
      <c r="A5322" t="s">
        <v>179</v>
      </c>
      <c r="B5322" t="s">
        <v>721</v>
      </c>
      <c r="C5322">
        <v>5</v>
      </c>
      <c r="D5322" t="s">
        <v>2596</v>
      </c>
    </row>
    <row r="5323" spans="1:4" x14ac:dyDescent="0.25">
      <c r="A5323" t="s">
        <v>179</v>
      </c>
      <c r="B5323" t="s">
        <v>601</v>
      </c>
      <c r="C5323">
        <v>6</v>
      </c>
      <c r="D5323" t="s">
        <v>2596</v>
      </c>
    </row>
    <row r="5324" spans="1:4" x14ac:dyDescent="0.25">
      <c r="A5324" t="s">
        <v>179</v>
      </c>
      <c r="B5324" t="s">
        <v>602</v>
      </c>
      <c r="C5324">
        <v>7</v>
      </c>
      <c r="D5324" t="s">
        <v>2596</v>
      </c>
    </row>
    <row r="5325" spans="1:4" x14ac:dyDescent="0.25">
      <c r="A5325" t="s">
        <v>179</v>
      </c>
      <c r="B5325" t="s">
        <v>603</v>
      </c>
      <c r="C5325">
        <v>8</v>
      </c>
      <c r="D5325" t="s">
        <v>2596</v>
      </c>
    </row>
    <row r="5326" spans="1:4" x14ac:dyDescent="0.25">
      <c r="A5326" t="s">
        <v>179</v>
      </c>
      <c r="B5326" t="s">
        <v>789</v>
      </c>
      <c r="C5326">
        <v>9</v>
      </c>
      <c r="D5326" t="s">
        <v>2596</v>
      </c>
    </row>
    <row r="5327" spans="1:4" x14ac:dyDescent="0.25">
      <c r="A5327" t="s">
        <v>179</v>
      </c>
      <c r="B5327" t="s">
        <v>790</v>
      </c>
      <c r="C5327">
        <v>10</v>
      </c>
      <c r="D5327" t="s">
        <v>2596</v>
      </c>
    </row>
    <row r="5328" spans="1:4" x14ac:dyDescent="0.25">
      <c r="A5328" t="s">
        <v>179</v>
      </c>
      <c r="B5328" t="s">
        <v>604</v>
      </c>
      <c r="C5328">
        <v>11</v>
      </c>
      <c r="D5328" t="s">
        <v>2596</v>
      </c>
    </row>
    <row r="5329" spans="1:4" x14ac:dyDescent="0.25">
      <c r="A5329" t="s">
        <v>179</v>
      </c>
      <c r="B5329" t="s">
        <v>815</v>
      </c>
      <c r="C5329">
        <v>12</v>
      </c>
      <c r="D5329" t="s">
        <v>2596</v>
      </c>
    </row>
    <row r="5330" spans="1:4" x14ac:dyDescent="0.25">
      <c r="A5330" t="s">
        <v>179</v>
      </c>
      <c r="B5330" t="s">
        <v>816</v>
      </c>
      <c r="C5330">
        <v>13</v>
      </c>
      <c r="D5330" t="s">
        <v>2596</v>
      </c>
    </row>
    <row r="5331" spans="1:4" x14ac:dyDescent="0.25">
      <c r="A5331" t="s">
        <v>179</v>
      </c>
      <c r="B5331" t="s">
        <v>818</v>
      </c>
      <c r="C5331">
        <v>14</v>
      </c>
      <c r="D5331" t="s">
        <v>2596</v>
      </c>
    </row>
    <row r="5332" spans="1:4" x14ac:dyDescent="0.25">
      <c r="A5332" t="s">
        <v>181</v>
      </c>
      <c r="B5332" t="s">
        <v>2703</v>
      </c>
      <c r="C5332">
        <v>1</v>
      </c>
      <c r="D5332" t="s">
        <v>2594</v>
      </c>
    </row>
    <row r="5333" spans="1:4" x14ac:dyDescent="0.25">
      <c r="A5333" t="s">
        <v>181</v>
      </c>
      <c r="B5333" t="s">
        <v>2593</v>
      </c>
      <c r="C5333">
        <v>5</v>
      </c>
      <c r="D5333" t="s">
        <v>2594</v>
      </c>
    </row>
    <row r="5334" spans="1:4" x14ac:dyDescent="0.25">
      <c r="A5334" t="s">
        <v>181</v>
      </c>
      <c r="B5334" t="s">
        <v>2595</v>
      </c>
      <c r="C5334">
        <v>5</v>
      </c>
      <c r="D5334" t="s">
        <v>2594</v>
      </c>
    </row>
    <row r="5335" spans="1:4" x14ac:dyDescent="0.25">
      <c r="A5335" t="s">
        <v>181</v>
      </c>
      <c r="B5335" t="s">
        <v>2593</v>
      </c>
      <c r="C5335">
        <v>2</v>
      </c>
      <c r="D5335" t="s">
        <v>2596</v>
      </c>
    </row>
    <row r="5336" spans="1:4" x14ac:dyDescent="0.25">
      <c r="A5336" t="s">
        <v>181</v>
      </c>
      <c r="B5336" t="s">
        <v>2595</v>
      </c>
      <c r="C5336">
        <v>9</v>
      </c>
      <c r="D5336" t="s">
        <v>2596</v>
      </c>
    </row>
    <row r="5337" spans="1:4" x14ac:dyDescent="0.25">
      <c r="A5337" t="s">
        <v>181</v>
      </c>
      <c r="B5337" t="s">
        <v>942</v>
      </c>
      <c r="C5337">
        <v>2</v>
      </c>
      <c r="D5337" t="s">
        <v>2596</v>
      </c>
    </row>
    <row r="5338" spans="1:4" x14ac:dyDescent="0.25">
      <c r="A5338" t="s">
        <v>181</v>
      </c>
      <c r="B5338" t="s">
        <v>819</v>
      </c>
      <c r="C5338">
        <v>3</v>
      </c>
      <c r="D5338" t="s">
        <v>2596</v>
      </c>
    </row>
    <row r="5339" spans="1:4" x14ac:dyDescent="0.25">
      <c r="A5339" t="s">
        <v>181</v>
      </c>
      <c r="B5339" t="s">
        <v>857</v>
      </c>
      <c r="C5339">
        <v>4</v>
      </c>
      <c r="D5339" t="s">
        <v>2596</v>
      </c>
    </row>
    <row r="5340" spans="1:4" x14ac:dyDescent="0.25">
      <c r="A5340" t="s">
        <v>181</v>
      </c>
      <c r="B5340" t="s">
        <v>858</v>
      </c>
      <c r="C5340">
        <v>5</v>
      </c>
      <c r="D5340" t="s">
        <v>2596</v>
      </c>
    </row>
    <row r="5341" spans="1:4" x14ac:dyDescent="0.25">
      <c r="A5341" t="s">
        <v>181</v>
      </c>
      <c r="B5341" t="s">
        <v>859</v>
      </c>
      <c r="C5341">
        <v>6</v>
      </c>
      <c r="D5341" t="s">
        <v>2596</v>
      </c>
    </row>
    <row r="5342" spans="1:4" x14ac:dyDescent="0.25">
      <c r="A5342" t="s">
        <v>181</v>
      </c>
      <c r="B5342" t="s">
        <v>860</v>
      </c>
      <c r="C5342">
        <v>7</v>
      </c>
      <c r="D5342" t="s">
        <v>2596</v>
      </c>
    </row>
    <row r="5343" spans="1:4" x14ac:dyDescent="0.25">
      <c r="A5343" t="s">
        <v>181</v>
      </c>
      <c r="B5343" t="s">
        <v>861</v>
      </c>
      <c r="C5343">
        <v>8</v>
      </c>
      <c r="D5343" t="s">
        <v>2596</v>
      </c>
    </row>
    <row r="5344" spans="1:4" x14ac:dyDescent="0.25">
      <c r="A5344" t="s">
        <v>181</v>
      </c>
      <c r="B5344" t="s">
        <v>862</v>
      </c>
      <c r="C5344">
        <v>9</v>
      </c>
      <c r="D5344" t="s">
        <v>2596</v>
      </c>
    </row>
    <row r="5345" spans="1:4" x14ac:dyDescent="0.25">
      <c r="A5345" t="s">
        <v>183</v>
      </c>
      <c r="B5345" t="s">
        <v>2704</v>
      </c>
      <c r="C5345">
        <v>1</v>
      </c>
      <c r="D5345" t="s">
        <v>2594</v>
      </c>
    </row>
    <row r="5346" spans="1:4" x14ac:dyDescent="0.25">
      <c r="A5346" t="s">
        <v>183</v>
      </c>
      <c r="B5346" t="s">
        <v>2593</v>
      </c>
      <c r="C5346">
        <v>5</v>
      </c>
      <c r="D5346" t="s">
        <v>2594</v>
      </c>
    </row>
    <row r="5347" spans="1:4" x14ac:dyDescent="0.25">
      <c r="A5347" t="s">
        <v>183</v>
      </c>
      <c r="B5347" t="s">
        <v>2595</v>
      </c>
      <c r="C5347">
        <v>5</v>
      </c>
      <c r="D5347" t="s">
        <v>2594</v>
      </c>
    </row>
    <row r="5348" spans="1:4" x14ac:dyDescent="0.25">
      <c r="A5348" t="s">
        <v>183</v>
      </c>
      <c r="B5348" t="s">
        <v>2593</v>
      </c>
      <c r="C5348">
        <v>2</v>
      </c>
      <c r="D5348" t="s">
        <v>2596</v>
      </c>
    </row>
    <row r="5349" spans="1:4" x14ac:dyDescent="0.25">
      <c r="A5349" t="s">
        <v>183</v>
      </c>
      <c r="B5349" t="s">
        <v>2595</v>
      </c>
      <c r="C5349">
        <v>13</v>
      </c>
      <c r="D5349" t="s">
        <v>2596</v>
      </c>
    </row>
    <row r="5350" spans="1:4" x14ac:dyDescent="0.25">
      <c r="A5350" t="s">
        <v>183</v>
      </c>
      <c r="B5350" t="s">
        <v>863</v>
      </c>
      <c r="C5350">
        <v>2</v>
      </c>
      <c r="D5350" t="s">
        <v>2596</v>
      </c>
    </row>
    <row r="5351" spans="1:4" x14ac:dyDescent="0.25">
      <c r="A5351" t="s">
        <v>183</v>
      </c>
      <c r="B5351" t="s">
        <v>864</v>
      </c>
      <c r="C5351">
        <v>3</v>
      </c>
      <c r="D5351" t="s">
        <v>2596</v>
      </c>
    </row>
    <row r="5352" spans="1:4" x14ac:dyDescent="0.25">
      <c r="A5352" t="s">
        <v>183</v>
      </c>
      <c r="B5352" t="s">
        <v>945</v>
      </c>
      <c r="C5352">
        <v>4</v>
      </c>
      <c r="D5352" t="s">
        <v>2596</v>
      </c>
    </row>
    <row r="5353" spans="1:4" x14ac:dyDescent="0.25">
      <c r="A5353" t="s">
        <v>183</v>
      </c>
      <c r="B5353" t="s">
        <v>865</v>
      </c>
      <c r="C5353">
        <v>5</v>
      </c>
      <c r="D5353" t="s">
        <v>2596</v>
      </c>
    </row>
    <row r="5354" spans="1:4" x14ac:dyDescent="0.25">
      <c r="A5354" t="s">
        <v>183</v>
      </c>
      <c r="B5354" t="s">
        <v>949</v>
      </c>
      <c r="C5354">
        <v>6</v>
      </c>
      <c r="D5354" t="s">
        <v>2596</v>
      </c>
    </row>
    <row r="5355" spans="1:4" x14ac:dyDescent="0.25">
      <c r="A5355" t="s">
        <v>183</v>
      </c>
      <c r="B5355" t="s">
        <v>950</v>
      </c>
      <c r="C5355">
        <v>7</v>
      </c>
      <c r="D5355" t="s">
        <v>2596</v>
      </c>
    </row>
    <row r="5356" spans="1:4" x14ac:dyDescent="0.25">
      <c r="A5356" t="s">
        <v>183</v>
      </c>
      <c r="B5356" t="s">
        <v>952</v>
      </c>
      <c r="C5356">
        <v>8</v>
      </c>
      <c r="D5356" t="s">
        <v>2596</v>
      </c>
    </row>
    <row r="5357" spans="1:4" x14ac:dyDescent="0.25">
      <c r="A5357" t="s">
        <v>183</v>
      </c>
      <c r="B5357" t="s">
        <v>953</v>
      </c>
      <c r="C5357">
        <v>9</v>
      </c>
      <c r="D5357" t="s">
        <v>2596</v>
      </c>
    </row>
    <row r="5358" spans="1:4" x14ac:dyDescent="0.25">
      <c r="A5358" t="s">
        <v>183</v>
      </c>
      <c r="B5358" t="s">
        <v>954</v>
      </c>
      <c r="C5358">
        <v>10</v>
      </c>
      <c r="D5358" t="s">
        <v>2596</v>
      </c>
    </row>
    <row r="5359" spans="1:4" x14ac:dyDescent="0.25">
      <c r="A5359" t="s">
        <v>183</v>
      </c>
      <c r="B5359" t="s">
        <v>955</v>
      </c>
      <c r="C5359">
        <v>11</v>
      </c>
      <c r="D5359" t="s">
        <v>2596</v>
      </c>
    </row>
    <row r="5360" spans="1:4" x14ac:dyDescent="0.25">
      <c r="A5360" t="s">
        <v>183</v>
      </c>
      <c r="B5360" t="s">
        <v>957</v>
      </c>
      <c r="C5360">
        <v>12</v>
      </c>
      <c r="D5360" t="s">
        <v>2596</v>
      </c>
    </row>
    <row r="5361" spans="1:4" x14ac:dyDescent="0.25">
      <c r="A5361" t="s">
        <v>183</v>
      </c>
      <c r="B5361" t="s">
        <v>1000</v>
      </c>
      <c r="C5361">
        <v>13</v>
      </c>
      <c r="D5361" t="s">
        <v>2596</v>
      </c>
    </row>
    <row r="5362" spans="1:4" x14ac:dyDescent="0.25">
      <c r="A5362" t="s">
        <v>185</v>
      </c>
      <c r="B5362" t="s">
        <v>2705</v>
      </c>
      <c r="C5362">
        <v>1</v>
      </c>
      <c r="D5362" t="s">
        <v>2594</v>
      </c>
    </row>
    <row r="5363" spans="1:4" x14ac:dyDescent="0.25">
      <c r="A5363" t="s">
        <v>185</v>
      </c>
      <c r="B5363" t="s">
        <v>2593</v>
      </c>
      <c r="C5363">
        <v>5</v>
      </c>
      <c r="D5363" t="s">
        <v>2594</v>
      </c>
    </row>
    <row r="5364" spans="1:4" x14ac:dyDescent="0.25">
      <c r="A5364" t="s">
        <v>185</v>
      </c>
      <c r="B5364" t="s">
        <v>2595</v>
      </c>
      <c r="C5364">
        <v>5</v>
      </c>
      <c r="D5364" t="s">
        <v>2594</v>
      </c>
    </row>
    <row r="5365" spans="1:4" x14ac:dyDescent="0.25">
      <c r="A5365" t="s">
        <v>185</v>
      </c>
      <c r="B5365" t="s">
        <v>2593</v>
      </c>
      <c r="C5365">
        <v>2</v>
      </c>
      <c r="D5365" t="s">
        <v>2596</v>
      </c>
    </row>
    <row r="5366" spans="1:4" x14ac:dyDescent="0.25">
      <c r="A5366" t="s">
        <v>185</v>
      </c>
      <c r="B5366" t="s">
        <v>2595</v>
      </c>
      <c r="C5366">
        <v>8</v>
      </c>
      <c r="D5366" t="s">
        <v>2596</v>
      </c>
    </row>
    <row r="5367" spans="1:4" x14ac:dyDescent="0.25">
      <c r="A5367" t="s">
        <v>185</v>
      </c>
      <c r="B5367" t="s">
        <v>1210</v>
      </c>
      <c r="C5367">
        <v>2</v>
      </c>
      <c r="D5367" t="s">
        <v>2596</v>
      </c>
    </row>
    <row r="5368" spans="1:4" x14ac:dyDescent="0.25">
      <c r="A5368" t="s">
        <v>185</v>
      </c>
      <c r="B5368" t="s">
        <v>1211</v>
      </c>
      <c r="C5368">
        <v>3</v>
      </c>
      <c r="D5368" t="s">
        <v>2596</v>
      </c>
    </row>
    <row r="5369" spans="1:4" x14ac:dyDescent="0.25">
      <c r="A5369" t="s">
        <v>185</v>
      </c>
      <c r="B5369" t="s">
        <v>1212</v>
      </c>
      <c r="C5369">
        <v>4</v>
      </c>
      <c r="D5369" t="s">
        <v>2596</v>
      </c>
    </row>
    <row r="5370" spans="1:4" x14ac:dyDescent="0.25">
      <c r="A5370" t="s">
        <v>185</v>
      </c>
      <c r="B5370" t="s">
        <v>1213</v>
      </c>
      <c r="C5370">
        <v>5</v>
      </c>
      <c r="D5370" t="s">
        <v>2596</v>
      </c>
    </row>
    <row r="5371" spans="1:4" x14ac:dyDescent="0.25">
      <c r="A5371" t="s">
        <v>185</v>
      </c>
      <c r="B5371" t="s">
        <v>1214</v>
      </c>
      <c r="C5371">
        <v>6</v>
      </c>
      <c r="D5371" t="s">
        <v>2596</v>
      </c>
    </row>
    <row r="5372" spans="1:4" x14ac:dyDescent="0.25">
      <c r="A5372" t="s">
        <v>185</v>
      </c>
      <c r="B5372" t="s">
        <v>1215</v>
      </c>
      <c r="C5372">
        <v>7</v>
      </c>
      <c r="D5372" t="s">
        <v>2596</v>
      </c>
    </row>
    <row r="5373" spans="1:4" x14ac:dyDescent="0.25">
      <c r="A5373" t="s">
        <v>185</v>
      </c>
      <c r="B5373" t="s">
        <v>1216</v>
      </c>
      <c r="C5373">
        <v>8</v>
      </c>
      <c r="D5373" t="s">
        <v>2596</v>
      </c>
    </row>
    <row r="5374" spans="1:4" x14ac:dyDescent="0.25">
      <c r="A5374" t="s">
        <v>187</v>
      </c>
      <c r="B5374" t="s">
        <v>2706</v>
      </c>
      <c r="C5374">
        <v>1</v>
      </c>
      <c r="D5374" t="s">
        <v>2594</v>
      </c>
    </row>
    <row r="5375" spans="1:4" x14ac:dyDescent="0.25">
      <c r="A5375" t="s">
        <v>187</v>
      </c>
      <c r="B5375" t="s">
        <v>2593</v>
      </c>
      <c r="C5375">
        <v>5</v>
      </c>
      <c r="D5375" t="s">
        <v>2594</v>
      </c>
    </row>
    <row r="5376" spans="1:4" x14ac:dyDescent="0.25">
      <c r="A5376" t="s">
        <v>187</v>
      </c>
      <c r="B5376" t="s">
        <v>2595</v>
      </c>
      <c r="C5376">
        <v>5</v>
      </c>
      <c r="D5376" t="s">
        <v>2594</v>
      </c>
    </row>
    <row r="5377" spans="1:4" x14ac:dyDescent="0.25">
      <c r="A5377" t="s">
        <v>187</v>
      </c>
      <c r="B5377" t="s">
        <v>2593</v>
      </c>
      <c r="C5377">
        <v>2</v>
      </c>
      <c r="D5377" t="s">
        <v>2596</v>
      </c>
    </row>
    <row r="5378" spans="1:4" x14ac:dyDescent="0.25">
      <c r="A5378" t="s">
        <v>187</v>
      </c>
      <c r="B5378" t="s">
        <v>2595</v>
      </c>
      <c r="C5378">
        <v>3</v>
      </c>
      <c r="D5378" t="s">
        <v>2596</v>
      </c>
    </row>
    <row r="5379" spans="1:4" x14ac:dyDescent="0.25">
      <c r="A5379" t="s">
        <v>187</v>
      </c>
      <c r="B5379" t="s">
        <v>1583</v>
      </c>
      <c r="C5379">
        <v>2</v>
      </c>
      <c r="D5379" t="s">
        <v>2596</v>
      </c>
    </row>
    <row r="5380" spans="1:4" x14ac:dyDescent="0.25">
      <c r="A5380" t="s">
        <v>187</v>
      </c>
      <c r="B5380" t="s">
        <v>1584</v>
      </c>
      <c r="C5380">
        <v>3</v>
      </c>
      <c r="D5380" t="s">
        <v>2596</v>
      </c>
    </row>
    <row r="5381" spans="1:4" x14ac:dyDescent="0.25">
      <c r="A5381" t="s">
        <v>189</v>
      </c>
      <c r="B5381" t="s">
        <v>2707</v>
      </c>
      <c r="C5381">
        <v>1</v>
      </c>
      <c r="D5381" t="s">
        <v>2594</v>
      </c>
    </row>
    <row r="5382" spans="1:4" x14ac:dyDescent="0.25">
      <c r="A5382" t="s">
        <v>189</v>
      </c>
      <c r="B5382" t="s">
        <v>2593</v>
      </c>
      <c r="C5382">
        <v>5</v>
      </c>
      <c r="D5382" t="s">
        <v>2594</v>
      </c>
    </row>
    <row r="5383" spans="1:4" x14ac:dyDescent="0.25">
      <c r="A5383" t="s">
        <v>189</v>
      </c>
      <c r="B5383" t="s">
        <v>2595</v>
      </c>
      <c r="C5383">
        <v>5</v>
      </c>
      <c r="D5383" t="s">
        <v>2594</v>
      </c>
    </row>
    <row r="5384" spans="1:4" x14ac:dyDescent="0.25">
      <c r="A5384" t="s">
        <v>189</v>
      </c>
      <c r="B5384" t="s">
        <v>2593</v>
      </c>
      <c r="C5384">
        <v>2</v>
      </c>
      <c r="D5384" t="s">
        <v>2596</v>
      </c>
    </row>
    <row r="5385" spans="1:4" x14ac:dyDescent="0.25">
      <c r="A5385" t="s">
        <v>189</v>
      </c>
      <c r="B5385" t="s">
        <v>2595</v>
      </c>
      <c r="C5385">
        <v>6</v>
      </c>
      <c r="D5385" t="s">
        <v>2596</v>
      </c>
    </row>
    <row r="5386" spans="1:4" x14ac:dyDescent="0.25">
      <c r="A5386" t="s">
        <v>189</v>
      </c>
      <c r="B5386" t="s">
        <v>1587</v>
      </c>
      <c r="C5386">
        <v>2</v>
      </c>
      <c r="D5386" t="s">
        <v>2596</v>
      </c>
    </row>
    <row r="5387" spans="1:4" x14ac:dyDescent="0.25">
      <c r="A5387" t="s">
        <v>189</v>
      </c>
      <c r="B5387" t="s">
        <v>1222</v>
      </c>
      <c r="C5387">
        <v>3</v>
      </c>
      <c r="D5387" t="s">
        <v>2596</v>
      </c>
    </row>
    <row r="5388" spans="1:4" x14ac:dyDescent="0.25">
      <c r="A5388" t="s">
        <v>189</v>
      </c>
      <c r="B5388" t="s">
        <v>1223</v>
      </c>
      <c r="C5388">
        <v>4</v>
      </c>
      <c r="D5388" t="s">
        <v>2596</v>
      </c>
    </row>
    <row r="5389" spans="1:4" x14ac:dyDescent="0.25">
      <c r="A5389" t="s">
        <v>189</v>
      </c>
      <c r="B5389" t="s">
        <v>1224</v>
      </c>
      <c r="C5389">
        <v>5</v>
      </c>
      <c r="D5389" t="s">
        <v>2596</v>
      </c>
    </row>
    <row r="5390" spans="1:4" x14ac:dyDescent="0.25">
      <c r="A5390" t="s">
        <v>189</v>
      </c>
      <c r="B5390" t="s">
        <v>1225</v>
      </c>
      <c r="C5390">
        <v>6</v>
      </c>
      <c r="D5390" t="s">
        <v>2596</v>
      </c>
    </row>
    <row r="5391" spans="1:4" x14ac:dyDescent="0.25">
      <c r="A5391" t="s">
        <v>190</v>
      </c>
      <c r="B5391" t="s">
        <v>1228</v>
      </c>
      <c r="C5391">
        <v>1</v>
      </c>
      <c r="D5391" t="s">
        <v>2594</v>
      </c>
    </row>
    <row r="5392" spans="1:4" x14ac:dyDescent="0.25">
      <c r="A5392" t="s">
        <v>190</v>
      </c>
      <c r="B5392" t="s">
        <v>2593</v>
      </c>
      <c r="C5392">
        <v>5</v>
      </c>
      <c r="D5392" t="s">
        <v>2594</v>
      </c>
    </row>
    <row r="5393" spans="1:4" x14ac:dyDescent="0.25">
      <c r="A5393" t="s">
        <v>190</v>
      </c>
      <c r="B5393" t="s">
        <v>2595</v>
      </c>
      <c r="C5393">
        <v>5</v>
      </c>
      <c r="D5393" t="s">
        <v>2594</v>
      </c>
    </row>
    <row r="5394" spans="1:4" x14ac:dyDescent="0.25">
      <c r="A5394" t="s">
        <v>190</v>
      </c>
      <c r="B5394" t="s">
        <v>2593</v>
      </c>
      <c r="C5394">
        <v>2</v>
      </c>
      <c r="D5394" t="s">
        <v>2596</v>
      </c>
    </row>
    <row r="5395" spans="1:4" x14ac:dyDescent="0.25">
      <c r="A5395" t="s">
        <v>190</v>
      </c>
      <c r="B5395" t="s">
        <v>2595</v>
      </c>
      <c r="C5395">
        <v>6</v>
      </c>
      <c r="D5395" t="s">
        <v>2596</v>
      </c>
    </row>
    <row r="5396" spans="1:4" x14ac:dyDescent="0.25">
      <c r="A5396" t="s">
        <v>190</v>
      </c>
      <c r="B5396" t="s">
        <v>1229</v>
      </c>
      <c r="C5396">
        <v>2</v>
      </c>
      <c r="D5396" t="s">
        <v>2596</v>
      </c>
    </row>
    <row r="5397" spans="1:4" x14ac:dyDescent="0.25">
      <c r="A5397" t="s">
        <v>190</v>
      </c>
      <c r="B5397" t="s">
        <v>1230</v>
      </c>
      <c r="C5397">
        <v>3</v>
      </c>
      <c r="D5397" t="s">
        <v>2596</v>
      </c>
    </row>
    <row r="5398" spans="1:4" x14ac:dyDescent="0.25">
      <c r="A5398" t="s">
        <v>190</v>
      </c>
      <c r="B5398" t="s">
        <v>1231</v>
      </c>
      <c r="C5398">
        <v>4</v>
      </c>
      <c r="D5398" t="s">
        <v>2596</v>
      </c>
    </row>
    <row r="5399" spans="1:4" x14ac:dyDescent="0.25">
      <c r="A5399" t="s">
        <v>190</v>
      </c>
      <c r="B5399" t="s">
        <v>1232</v>
      </c>
      <c r="C5399">
        <v>5</v>
      </c>
      <c r="D5399" t="s">
        <v>2596</v>
      </c>
    </row>
    <row r="5400" spans="1:4" x14ac:dyDescent="0.25">
      <c r="A5400" t="s">
        <v>190</v>
      </c>
      <c r="B5400" t="s">
        <v>1233</v>
      </c>
      <c r="C5400">
        <v>6</v>
      </c>
      <c r="D5400" t="s">
        <v>2596</v>
      </c>
    </row>
    <row r="5401" spans="1:4" x14ac:dyDescent="0.25">
      <c r="A5401" t="s">
        <v>191</v>
      </c>
      <c r="B5401" t="s">
        <v>2593</v>
      </c>
      <c r="C5401">
        <v>7</v>
      </c>
      <c r="D5401" t="s">
        <v>2594</v>
      </c>
    </row>
    <row r="5402" spans="1:4" x14ac:dyDescent="0.25">
      <c r="A5402" t="s">
        <v>191</v>
      </c>
      <c r="B5402" t="s">
        <v>2595</v>
      </c>
      <c r="C5402">
        <v>7</v>
      </c>
      <c r="D5402" t="s">
        <v>2594</v>
      </c>
    </row>
    <row r="5403" spans="1:4" x14ac:dyDescent="0.25">
      <c r="A5403" t="s">
        <v>191</v>
      </c>
      <c r="B5403" t="s">
        <v>421</v>
      </c>
      <c r="C5403">
        <v>7</v>
      </c>
      <c r="D5403" t="s">
        <v>2594</v>
      </c>
    </row>
    <row r="5404" spans="1:4" x14ac:dyDescent="0.25">
      <c r="A5404" t="s">
        <v>191</v>
      </c>
      <c r="B5404" t="s">
        <v>2593</v>
      </c>
      <c r="C5404">
        <v>3</v>
      </c>
      <c r="D5404" t="s">
        <v>2596</v>
      </c>
    </row>
    <row r="5405" spans="1:4" x14ac:dyDescent="0.25">
      <c r="A5405" t="s">
        <v>191</v>
      </c>
      <c r="B5405" t="s">
        <v>2595</v>
      </c>
      <c r="C5405">
        <v>3</v>
      </c>
      <c r="D5405" t="s">
        <v>2596</v>
      </c>
    </row>
    <row r="5406" spans="1:4" x14ac:dyDescent="0.25">
      <c r="A5406" t="s">
        <v>191</v>
      </c>
      <c r="B5406" t="s">
        <v>1233</v>
      </c>
      <c r="C5406">
        <v>3</v>
      </c>
      <c r="D5406" t="s">
        <v>2596</v>
      </c>
    </row>
    <row r="5407" spans="1:4" x14ac:dyDescent="0.25">
      <c r="A5407" t="s">
        <v>191</v>
      </c>
      <c r="B5407" t="s">
        <v>2609</v>
      </c>
      <c r="C5407">
        <v>3</v>
      </c>
      <c r="D5407" t="s">
        <v>2610</v>
      </c>
    </row>
    <row r="5408" spans="1:4" x14ac:dyDescent="0.25">
      <c r="A5408" t="s">
        <v>2708</v>
      </c>
      <c r="B5408" t="s">
        <v>2702</v>
      </c>
      <c r="C5408">
        <v>2</v>
      </c>
      <c r="D5408" t="s">
        <v>2594</v>
      </c>
    </row>
    <row r="5409" spans="1:4" x14ac:dyDescent="0.25">
      <c r="A5409" t="s">
        <v>2708</v>
      </c>
      <c r="B5409" t="s">
        <v>2593</v>
      </c>
      <c r="C5409">
        <v>7</v>
      </c>
      <c r="D5409" t="s">
        <v>2594</v>
      </c>
    </row>
    <row r="5410" spans="1:4" x14ac:dyDescent="0.25">
      <c r="A5410" t="s">
        <v>2708</v>
      </c>
      <c r="B5410" t="s">
        <v>2595</v>
      </c>
      <c r="C5410">
        <v>7</v>
      </c>
      <c r="D5410" t="s">
        <v>2594</v>
      </c>
    </row>
    <row r="5411" spans="1:4" x14ac:dyDescent="0.25">
      <c r="A5411" t="s">
        <v>2708</v>
      </c>
      <c r="B5411" t="s">
        <v>2593</v>
      </c>
      <c r="C5411">
        <v>3</v>
      </c>
      <c r="D5411" t="s">
        <v>2596</v>
      </c>
    </row>
    <row r="5412" spans="1:4" x14ac:dyDescent="0.25">
      <c r="A5412" t="s">
        <v>2708</v>
      </c>
      <c r="B5412" t="s">
        <v>2595</v>
      </c>
      <c r="C5412">
        <v>20</v>
      </c>
      <c r="D5412" t="s">
        <v>2596</v>
      </c>
    </row>
    <row r="5413" spans="1:4" x14ac:dyDescent="0.25">
      <c r="A5413" t="s">
        <v>2708</v>
      </c>
      <c r="B5413" t="s">
        <v>418</v>
      </c>
      <c r="C5413">
        <v>3</v>
      </c>
      <c r="D5413" t="s">
        <v>2596</v>
      </c>
    </row>
    <row r="5414" spans="1:4" x14ac:dyDescent="0.25">
      <c r="A5414" t="s">
        <v>2708</v>
      </c>
      <c r="B5414" t="s">
        <v>607</v>
      </c>
      <c r="C5414">
        <v>4</v>
      </c>
      <c r="D5414" t="s">
        <v>2596</v>
      </c>
    </row>
    <row r="5415" spans="1:4" x14ac:dyDescent="0.25">
      <c r="A5415" t="s">
        <v>2708</v>
      </c>
      <c r="B5415" t="s">
        <v>720</v>
      </c>
      <c r="C5415">
        <v>5</v>
      </c>
      <c r="D5415" t="s">
        <v>2596</v>
      </c>
    </row>
    <row r="5416" spans="1:4" x14ac:dyDescent="0.25">
      <c r="A5416" t="s">
        <v>2708</v>
      </c>
      <c r="B5416" t="s">
        <v>721</v>
      </c>
      <c r="C5416">
        <v>6</v>
      </c>
      <c r="D5416" t="s">
        <v>2596</v>
      </c>
    </row>
    <row r="5417" spans="1:4" x14ac:dyDescent="0.25">
      <c r="A5417" t="s">
        <v>2708</v>
      </c>
      <c r="B5417" t="s">
        <v>599</v>
      </c>
      <c r="C5417">
        <v>7</v>
      </c>
      <c r="D5417" t="s">
        <v>2596</v>
      </c>
    </row>
    <row r="5418" spans="1:4" x14ac:dyDescent="0.25">
      <c r="A5418" t="s">
        <v>2708</v>
      </c>
      <c r="B5418" t="s">
        <v>600</v>
      </c>
      <c r="C5418">
        <v>8</v>
      </c>
      <c r="D5418" t="s">
        <v>2596</v>
      </c>
    </row>
    <row r="5419" spans="1:4" x14ac:dyDescent="0.25">
      <c r="A5419" t="s">
        <v>2708</v>
      </c>
      <c r="B5419" t="s">
        <v>601</v>
      </c>
      <c r="C5419">
        <v>9</v>
      </c>
      <c r="D5419" t="s">
        <v>2596</v>
      </c>
    </row>
    <row r="5420" spans="1:4" x14ac:dyDescent="0.25">
      <c r="A5420" t="s">
        <v>2708</v>
      </c>
      <c r="B5420" t="s">
        <v>602</v>
      </c>
      <c r="C5420">
        <v>10</v>
      </c>
      <c r="D5420" t="s">
        <v>2596</v>
      </c>
    </row>
    <row r="5421" spans="1:4" x14ac:dyDescent="0.25">
      <c r="A5421" t="s">
        <v>2708</v>
      </c>
      <c r="B5421" t="s">
        <v>603</v>
      </c>
      <c r="C5421">
        <v>11</v>
      </c>
      <c r="D5421" t="s">
        <v>2596</v>
      </c>
    </row>
    <row r="5422" spans="1:4" x14ac:dyDescent="0.25">
      <c r="A5422" t="s">
        <v>2708</v>
      </c>
      <c r="B5422" t="s">
        <v>789</v>
      </c>
      <c r="C5422">
        <v>12</v>
      </c>
      <c r="D5422" t="s">
        <v>2596</v>
      </c>
    </row>
    <row r="5423" spans="1:4" x14ac:dyDescent="0.25">
      <c r="A5423" t="s">
        <v>2708</v>
      </c>
      <c r="B5423" t="s">
        <v>790</v>
      </c>
      <c r="C5423">
        <v>13</v>
      </c>
      <c r="D5423" t="s">
        <v>2596</v>
      </c>
    </row>
    <row r="5424" spans="1:4" x14ac:dyDescent="0.25">
      <c r="A5424" t="s">
        <v>2708</v>
      </c>
      <c r="B5424" t="s">
        <v>604</v>
      </c>
      <c r="C5424">
        <v>14</v>
      </c>
      <c r="D5424" t="s">
        <v>2596</v>
      </c>
    </row>
    <row r="5425" spans="1:4" x14ac:dyDescent="0.25">
      <c r="A5425" t="s">
        <v>2708</v>
      </c>
      <c r="B5425" t="s">
        <v>815</v>
      </c>
      <c r="C5425">
        <v>15</v>
      </c>
      <c r="D5425" t="s">
        <v>2596</v>
      </c>
    </row>
    <row r="5426" spans="1:4" x14ac:dyDescent="0.25">
      <c r="A5426" t="s">
        <v>2708</v>
      </c>
      <c r="B5426" t="s">
        <v>816</v>
      </c>
      <c r="C5426">
        <v>16</v>
      </c>
      <c r="D5426" t="s">
        <v>2596</v>
      </c>
    </row>
    <row r="5427" spans="1:4" x14ac:dyDescent="0.25">
      <c r="A5427" t="s">
        <v>2708</v>
      </c>
      <c r="B5427" t="s">
        <v>817</v>
      </c>
      <c r="C5427">
        <v>17</v>
      </c>
      <c r="D5427" t="s">
        <v>2596</v>
      </c>
    </row>
    <row r="5428" spans="1:4" x14ac:dyDescent="0.25">
      <c r="A5428" t="s">
        <v>2708</v>
      </c>
      <c r="B5428" t="s">
        <v>818</v>
      </c>
      <c r="C5428">
        <v>18</v>
      </c>
      <c r="D5428" t="s">
        <v>2596</v>
      </c>
    </row>
    <row r="5429" spans="1:4" x14ac:dyDescent="0.25">
      <c r="A5429" t="s">
        <v>2708</v>
      </c>
      <c r="B5429" t="s">
        <v>916</v>
      </c>
      <c r="C5429">
        <v>19</v>
      </c>
      <c r="D5429" t="s">
        <v>2596</v>
      </c>
    </row>
    <row r="5430" spans="1:4" x14ac:dyDescent="0.25">
      <c r="A5430" t="s">
        <v>2708</v>
      </c>
      <c r="B5430" t="s">
        <v>917</v>
      </c>
      <c r="C5430">
        <v>20</v>
      </c>
      <c r="D5430" t="s">
        <v>2596</v>
      </c>
    </row>
    <row r="5431" spans="1:4" x14ac:dyDescent="0.25">
      <c r="A5431" t="s">
        <v>2708</v>
      </c>
      <c r="B5431" t="s">
        <v>2636</v>
      </c>
      <c r="C5431">
        <v>3</v>
      </c>
      <c r="D5431" t="s">
        <v>2610</v>
      </c>
    </row>
    <row r="5432" spans="1:4" x14ac:dyDescent="0.25">
      <c r="A5432" t="s">
        <v>2709</v>
      </c>
      <c r="B5432" t="s">
        <v>2703</v>
      </c>
      <c r="C5432">
        <v>2</v>
      </c>
      <c r="D5432" t="s">
        <v>2594</v>
      </c>
    </row>
    <row r="5433" spans="1:4" x14ac:dyDescent="0.25">
      <c r="A5433" t="s">
        <v>2709</v>
      </c>
      <c r="B5433" t="s">
        <v>2593</v>
      </c>
      <c r="C5433">
        <v>7</v>
      </c>
      <c r="D5433" t="s">
        <v>2594</v>
      </c>
    </row>
    <row r="5434" spans="1:4" x14ac:dyDescent="0.25">
      <c r="A5434" t="s">
        <v>2709</v>
      </c>
      <c r="B5434" t="s">
        <v>2595</v>
      </c>
      <c r="C5434">
        <v>7</v>
      </c>
      <c r="D5434" t="s">
        <v>2594</v>
      </c>
    </row>
    <row r="5435" spans="1:4" x14ac:dyDescent="0.25">
      <c r="A5435" t="s">
        <v>2709</v>
      </c>
      <c r="B5435" t="s">
        <v>2593</v>
      </c>
      <c r="C5435">
        <v>3</v>
      </c>
      <c r="D5435" t="s">
        <v>2596</v>
      </c>
    </row>
    <row r="5436" spans="1:4" x14ac:dyDescent="0.25">
      <c r="A5436" t="s">
        <v>2709</v>
      </c>
      <c r="B5436" t="s">
        <v>2595</v>
      </c>
      <c r="C5436">
        <v>10</v>
      </c>
      <c r="D5436" t="s">
        <v>2596</v>
      </c>
    </row>
    <row r="5437" spans="1:4" x14ac:dyDescent="0.25">
      <c r="A5437" t="s">
        <v>2709</v>
      </c>
      <c r="B5437" t="s">
        <v>942</v>
      </c>
      <c r="C5437">
        <v>3</v>
      </c>
      <c r="D5437" t="s">
        <v>2596</v>
      </c>
    </row>
    <row r="5438" spans="1:4" x14ac:dyDescent="0.25">
      <c r="A5438" t="s">
        <v>2709</v>
      </c>
      <c r="B5438" t="s">
        <v>819</v>
      </c>
      <c r="C5438">
        <v>4</v>
      </c>
      <c r="D5438" t="s">
        <v>2596</v>
      </c>
    </row>
    <row r="5439" spans="1:4" x14ac:dyDescent="0.25">
      <c r="A5439" t="s">
        <v>2709</v>
      </c>
      <c r="B5439" t="s">
        <v>857</v>
      </c>
      <c r="C5439">
        <v>5</v>
      </c>
      <c r="D5439" t="s">
        <v>2596</v>
      </c>
    </row>
    <row r="5440" spans="1:4" x14ac:dyDescent="0.25">
      <c r="A5440" t="s">
        <v>2709</v>
      </c>
      <c r="B5440" t="s">
        <v>858</v>
      </c>
      <c r="C5440">
        <v>6</v>
      </c>
      <c r="D5440" t="s">
        <v>2596</v>
      </c>
    </row>
    <row r="5441" spans="1:4" x14ac:dyDescent="0.25">
      <c r="A5441" t="s">
        <v>2709</v>
      </c>
      <c r="B5441" t="s">
        <v>859</v>
      </c>
      <c r="C5441">
        <v>7</v>
      </c>
      <c r="D5441" t="s">
        <v>2596</v>
      </c>
    </row>
    <row r="5442" spans="1:4" x14ac:dyDescent="0.25">
      <c r="A5442" t="s">
        <v>2709</v>
      </c>
      <c r="B5442" t="s">
        <v>860</v>
      </c>
      <c r="C5442">
        <v>8</v>
      </c>
      <c r="D5442" t="s">
        <v>2596</v>
      </c>
    </row>
    <row r="5443" spans="1:4" x14ac:dyDescent="0.25">
      <c r="A5443" t="s">
        <v>2709</v>
      </c>
      <c r="B5443" t="s">
        <v>861</v>
      </c>
      <c r="C5443">
        <v>9</v>
      </c>
      <c r="D5443" t="s">
        <v>2596</v>
      </c>
    </row>
    <row r="5444" spans="1:4" x14ac:dyDescent="0.25">
      <c r="A5444" t="s">
        <v>2709</v>
      </c>
      <c r="B5444" t="s">
        <v>862</v>
      </c>
      <c r="C5444">
        <v>10</v>
      </c>
      <c r="D5444" t="s">
        <v>2596</v>
      </c>
    </row>
    <row r="5445" spans="1:4" x14ac:dyDescent="0.25">
      <c r="A5445" t="s">
        <v>2709</v>
      </c>
      <c r="B5445" t="s">
        <v>2636</v>
      </c>
      <c r="C5445">
        <v>3</v>
      </c>
      <c r="D5445" t="s">
        <v>2610</v>
      </c>
    </row>
    <row r="5446" spans="1:4" x14ac:dyDescent="0.25">
      <c r="A5446" t="s">
        <v>2710</v>
      </c>
      <c r="B5446" t="s">
        <v>2704</v>
      </c>
      <c r="C5446">
        <v>2</v>
      </c>
      <c r="D5446" t="s">
        <v>2594</v>
      </c>
    </row>
    <row r="5447" spans="1:4" x14ac:dyDescent="0.25">
      <c r="A5447" t="s">
        <v>2710</v>
      </c>
      <c r="B5447" t="s">
        <v>2593</v>
      </c>
      <c r="C5447">
        <v>7</v>
      </c>
      <c r="D5447" t="s">
        <v>2594</v>
      </c>
    </row>
    <row r="5448" spans="1:4" x14ac:dyDescent="0.25">
      <c r="A5448" t="s">
        <v>2710</v>
      </c>
      <c r="B5448" t="s">
        <v>2595</v>
      </c>
      <c r="C5448">
        <v>7</v>
      </c>
      <c r="D5448" t="s">
        <v>2594</v>
      </c>
    </row>
    <row r="5449" spans="1:4" x14ac:dyDescent="0.25">
      <c r="A5449" t="s">
        <v>2710</v>
      </c>
      <c r="B5449" t="s">
        <v>2593</v>
      </c>
      <c r="C5449">
        <v>3</v>
      </c>
      <c r="D5449" t="s">
        <v>2596</v>
      </c>
    </row>
    <row r="5450" spans="1:4" x14ac:dyDescent="0.25">
      <c r="A5450" t="s">
        <v>2710</v>
      </c>
      <c r="B5450" t="s">
        <v>2595</v>
      </c>
      <c r="C5450">
        <v>20</v>
      </c>
      <c r="D5450" t="s">
        <v>2596</v>
      </c>
    </row>
    <row r="5451" spans="1:4" x14ac:dyDescent="0.25">
      <c r="A5451" t="s">
        <v>2710</v>
      </c>
      <c r="B5451" t="s">
        <v>863</v>
      </c>
      <c r="C5451">
        <v>3</v>
      </c>
      <c r="D5451" t="s">
        <v>2596</v>
      </c>
    </row>
    <row r="5452" spans="1:4" x14ac:dyDescent="0.25">
      <c r="A5452" t="s">
        <v>2710</v>
      </c>
      <c r="B5452" t="s">
        <v>864</v>
      </c>
      <c r="C5452">
        <v>4</v>
      </c>
      <c r="D5452" t="s">
        <v>2596</v>
      </c>
    </row>
    <row r="5453" spans="1:4" x14ac:dyDescent="0.25">
      <c r="A5453" t="s">
        <v>2710</v>
      </c>
      <c r="B5453" t="s">
        <v>945</v>
      </c>
      <c r="C5453">
        <v>5</v>
      </c>
      <c r="D5453" t="s">
        <v>2596</v>
      </c>
    </row>
    <row r="5454" spans="1:4" x14ac:dyDescent="0.25">
      <c r="A5454" t="s">
        <v>2710</v>
      </c>
      <c r="B5454" t="s">
        <v>865</v>
      </c>
      <c r="C5454">
        <v>6</v>
      </c>
      <c r="D5454" t="s">
        <v>2596</v>
      </c>
    </row>
    <row r="5455" spans="1:4" x14ac:dyDescent="0.25">
      <c r="A5455" t="s">
        <v>2710</v>
      </c>
      <c r="B5455" t="s">
        <v>948</v>
      </c>
      <c r="C5455">
        <v>7</v>
      </c>
      <c r="D5455" t="s">
        <v>2596</v>
      </c>
    </row>
    <row r="5456" spans="1:4" x14ac:dyDescent="0.25">
      <c r="A5456" t="s">
        <v>2710</v>
      </c>
      <c r="B5456" t="s">
        <v>949</v>
      </c>
      <c r="C5456">
        <v>8</v>
      </c>
      <c r="D5456" t="s">
        <v>2596</v>
      </c>
    </row>
    <row r="5457" spans="1:4" x14ac:dyDescent="0.25">
      <c r="A5457" t="s">
        <v>2710</v>
      </c>
      <c r="B5457" t="s">
        <v>950</v>
      </c>
      <c r="C5457">
        <v>9</v>
      </c>
      <c r="D5457" t="s">
        <v>2596</v>
      </c>
    </row>
    <row r="5458" spans="1:4" x14ac:dyDescent="0.25">
      <c r="A5458" t="s">
        <v>2710</v>
      </c>
      <c r="B5458" t="s">
        <v>951</v>
      </c>
      <c r="C5458">
        <v>10</v>
      </c>
      <c r="D5458" t="s">
        <v>2596</v>
      </c>
    </row>
    <row r="5459" spans="1:4" x14ac:dyDescent="0.25">
      <c r="A5459" t="s">
        <v>2710</v>
      </c>
      <c r="B5459" t="s">
        <v>952</v>
      </c>
      <c r="C5459">
        <v>11</v>
      </c>
      <c r="D5459" t="s">
        <v>2596</v>
      </c>
    </row>
    <row r="5460" spans="1:4" x14ac:dyDescent="0.25">
      <c r="A5460" t="s">
        <v>2710</v>
      </c>
      <c r="B5460" t="s">
        <v>953</v>
      </c>
      <c r="C5460">
        <v>12</v>
      </c>
      <c r="D5460" t="s">
        <v>2596</v>
      </c>
    </row>
    <row r="5461" spans="1:4" x14ac:dyDescent="0.25">
      <c r="A5461" t="s">
        <v>2710</v>
      </c>
      <c r="B5461" t="s">
        <v>954</v>
      </c>
      <c r="C5461">
        <v>13</v>
      </c>
      <c r="D5461" t="s">
        <v>2596</v>
      </c>
    </row>
    <row r="5462" spans="1:4" x14ac:dyDescent="0.25">
      <c r="A5462" t="s">
        <v>2710</v>
      </c>
      <c r="B5462" t="s">
        <v>955</v>
      </c>
      <c r="C5462">
        <v>14</v>
      </c>
      <c r="D5462" t="s">
        <v>2596</v>
      </c>
    </row>
    <row r="5463" spans="1:4" x14ac:dyDescent="0.25">
      <c r="A5463" t="s">
        <v>2710</v>
      </c>
      <c r="B5463" t="s">
        <v>957</v>
      </c>
      <c r="C5463">
        <v>15</v>
      </c>
      <c r="D5463" t="s">
        <v>2596</v>
      </c>
    </row>
    <row r="5464" spans="1:4" x14ac:dyDescent="0.25">
      <c r="A5464" t="s">
        <v>2710</v>
      </c>
      <c r="B5464" t="s">
        <v>1000</v>
      </c>
      <c r="C5464">
        <v>16</v>
      </c>
      <c r="D5464" t="s">
        <v>2596</v>
      </c>
    </row>
    <row r="5465" spans="1:4" x14ac:dyDescent="0.25">
      <c r="A5465" t="s">
        <v>2710</v>
      </c>
      <c r="B5465" t="s">
        <v>1001</v>
      </c>
      <c r="C5465">
        <v>17</v>
      </c>
      <c r="D5465" t="s">
        <v>2596</v>
      </c>
    </row>
    <row r="5466" spans="1:4" x14ac:dyDescent="0.25">
      <c r="A5466" t="s">
        <v>2710</v>
      </c>
      <c r="B5466" t="s">
        <v>1002</v>
      </c>
      <c r="C5466">
        <v>18</v>
      </c>
      <c r="D5466" t="s">
        <v>2596</v>
      </c>
    </row>
    <row r="5467" spans="1:4" x14ac:dyDescent="0.25">
      <c r="A5467" t="s">
        <v>2710</v>
      </c>
      <c r="B5467" t="s">
        <v>1003</v>
      </c>
      <c r="C5467">
        <v>19</v>
      </c>
      <c r="D5467" t="s">
        <v>2596</v>
      </c>
    </row>
    <row r="5468" spans="1:4" x14ac:dyDescent="0.25">
      <c r="A5468" t="s">
        <v>2710</v>
      </c>
      <c r="B5468" t="s">
        <v>1209</v>
      </c>
      <c r="C5468">
        <v>20</v>
      </c>
      <c r="D5468" t="s">
        <v>2596</v>
      </c>
    </row>
    <row r="5469" spans="1:4" x14ac:dyDescent="0.25">
      <c r="A5469" t="s">
        <v>2710</v>
      </c>
      <c r="B5469" t="s">
        <v>2636</v>
      </c>
      <c r="C5469">
        <v>3</v>
      </c>
      <c r="D5469" t="s">
        <v>2610</v>
      </c>
    </row>
    <row r="5470" spans="1:4" x14ac:dyDescent="0.25">
      <c r="A5470" t="s">
        <v>2711</v>
      </c>
      <c r="B5470" t="s">
        <v>2705</v>
      </c>
      <c r="C5470">
        <v>2</v>
      </c>
      <c r="D5470" t="s">
        <v>2594</v>
      </c>
    </row>
    <row r="5471" spans="1:4" x14ac:dyDescent="0.25">
      <c r="A5471" t="s">
        <v>2711</v>
      </c>
      <c r="B5471" t="s">
        <v>2593</v>
      </c>
      <c r="C5471">
        <v>7</v>
      </c>
      <c r="D5471" t="s">
        <v>2594</v>
      </c>
    </row>
    <row r="5472" spans="1:4" x14ac:dyDescent="0.25">
      <c r="A5472" t="s">
        <v>2711</v>
      </c>
      <c r="B5472" t="s">
        <v>2595</v>
      </c>
      <c r="C5472">
        <v>7</v>
      </c>
      <c r="D5472" t="s">
        <v>2594</v>
      </c>
    </row>
    <row r="5473" spans="1:4" x14ac:dyDescent="0.25">
      <c r="A5473" t="s">
        <v>2711</v>
      </c>
      <c r="B5473" t="s">
        <v>2593</v>
      </c>
      <c r="C5473">
        <v>3</v>
      </c>
      <c r="D5473" t="s">
        <v>2596</v>
      </c>
    </row>
    <row r="5474" spans="1:4" x14ac:dyDescent="0.25">
      <c r="A5474" t="s">
        <v>2711</v>
      </c>
      <c r="B5474" t="s">
        <v>2595</v>
      </c>
      <c r="C5474">
        <v>14</v>
      </c>
      <c r="D5474" t="s">
        <v>2596</v>
      </c>
    </row>
    <row r="5475" spans="1:4" x14ac:dyDescent="0.25">
      <c r="A5475" t="s">
        <v>2711</v>
      </c>
      <c r="B5475" t="s">
        <v>1210</v>
      </c>
      <c r="C5475">
        <v>3</v>
      </c>
      <c r="D5475" t="s">
        <v>2596</v>
      </c>
    </row>
    <row r="5476" spans="1:4" x14ac:dyDescent="0.25">
      <c r="A5476" t="s">
        <v>2711</v>
      </c>
      <c r="B5476" t="s">
        <v>1211</v>
      </c>
      <c r="C5476">
        <v>4</v>
      </c>
      <c r="D5476" t="s">
        <v>2596</v>
      </c>
    </row>
    <row r="5477" spans="1:4" x14ac:dyDescent="0.25">
      <c r="A5477" t="s">
        <v>2711</v>
      </c>
      <c r="B5477" t="s">
        <v>1212</v>
      </c>
      <c r="C5477">
        <v>5</v>
      </c>
      <c r="D5477" t="s">
        <v>2596</v>
      </c>
    </row>
    <row r="5478" spans="1:4" x14ac:dyDescent="0.25">
      <c r="A5478" t="s">
        <v>2711</v>
      </c>
      <c r="B5478" t="s">
        <v>1213</v>
      </c>
      <c r="C5478">
        <v>6</v>
      </c>
      <c r="D5478" t="s">
        <v>2596</v>
      </c>
    </row>
    <row r="5479" spans="1:4" x14ac:dyDescent="0.25">
      <c r="A5479" t="s">
        <v>2711</v>
      </c>
      <c r="B5479" t="s">
        <v>1214</v>
      </c>
      <c r="C5479">
        <v>7</v>
      </c>
      <c r="D5479" t="s">
        <v>2596</v>
      </c>
    </row>
    <row r="5480" spans="1:4" x14ac:dyDescent="0.25">
      <c r="A5480" t="s">
        <v>2711</v>
      </c>
      <c r="B5480" t="s">
        <v>1215</v>
      </c>
      <c r="C5480">
        <v>8</v>
      </c>
      <c r="D5480" t="s">
        <v>2596</v>
      </c>
    </row>
    <row r="5481" spans="1:4" x14ac:dyDescent="0.25">
      <c r="A5481" t="s">
        <v>2711</v>
      </c>
      <c r="B5481" t="s">
        <v>1216</v>
      </c>
      <c r="C5481">
        <v>9</v>
      </c>
      <c r="D5481" t="s">
        <v>2596</v>
      </c>
    </row>
    <row r="5482" spans="1:4" x14ac:dyDescent="0.25">
      <c r="A5482" t="s">
        <v>2711</v>
      </c>
      <c r="B5482" t="s">
        <v>1217</v>
      </c>
      <c r="C5482">
        <v>10</v>
      </c>
      <c r="D5482" t="s">
        <v>2596</v>
      </c>
    </row>
    <row r="5483" spans="1:4" x14ac:dyDescent="0.25">
      <c r="A5483" t="s">
        <v>2711</v>
      </c>
      <c r="B5483" t="s">
        <v>1218</v>
      </c>
      <c r="C5483">
        <v>11</v>
      </c>
      <c r="D5483" t="s">
        <v>2596</v>
      </c>
    </row>
    <row r="5484" spans="1:4" x14ac:dyDescent="0.25">
      <c r="A5484" t="s">
        <v>2711</v>
      </c>
      <c r="B5484" t="s">
        <v>1219</v>
      </c>
      <c r="C5484">
        <v>12</v>
      </c>
      <c r="D5484" t="s">
        <v>2596</v>
      </c>
    </row>
    <row r="5485" spans="1:4" x14ac:dyDescent="0.25">
      <c r="A5485" t="s">
        <v>2711</v>
      </c>
      <c r="B5485" t="s">
        <v>1220</v>
      </c>
      <c r="C5485">
        <v>13</v>
      </c>
      <c r="D5485" t="s">
        <v>2596</v>
      </c>
    </row>
    <row r="5486" spans="1:4" x14ac:dyDescent="0.25">
      <c r="A5486" t="s">
        <v>2711</v>
      </c>
      <c r="B5486" t="s">
        <v>1221</v>
      </c>
      <c r="C5486">
        <v>14</v>
      </c>
      <c r="D5486" t="s">
        <v>2596</v>
      </c>
    </row>
    <row r="5487" spans="1:4" x14ac:dyDescent="0.25">
      <c r="A5487" t="s">
        <v>2711</v>
      </c>
      <c r="B5487" t="s">
        <v>2636</v>
      </c>
      <c r="C5487">
        <v>3</v>
      </c>
      <c r="D5487" t="s">
        <v>2610</v>
      </c>
    </row>
    <row r="5488" spans="1:4" x14ac:dyDescent="0.25">
      <c r="A5488" t="s">
        <v>2712</v>
      </c>
      <c r="B5488" t="s">
        <v>2706</v>
      </c>
      <c r="C5488">
        <v>2</v>
      </c>
      <c r="D5488" t="s">
        <v>2594</v>
      </c>
    </row>
    <row r="5489" spans="1:4" x14ac:dyDescent="0.25">
      <c r="A5489" t="s">
        <v>2712</v>
      </c>
      <c r="B5489" t="s">
        <v>2593</v>
      </c>
      <c r="C5489">
        <v>7</v>
      </c>
      <c r="D5489" t="s">
        <v>2594</v>
      </c>
    </row>
    <row r="5490" spans="1:4" x14ac:dyDescent="0.25">
      <c r="A5490" t="s">
        <v>2712</v>
      </c>
      <c r="B5490" t="s">
        <v>2595</v>
      </c>
      <c r="C5490">
        <v>7</v>
      </c>
      <c r="D5490" t="s">
        <v>2594</v>
      </c>
    </row>
    <row r="5491" spans="1:4" x14ac:dyDescent="0.25">
      <c r="A5491" t="s">
        <v>2712</v>
      </c>
      <c r="B5491" t="s">
        <v>2593</v>
      </c>
      <c r="C5491">
        <v>3</v>
      </c>
      <c r="D5491" t="s">
        <v>2596</v>
      </c>
    </row>
    <row r="5492" spans="1:4" x14ac:dyDescent="0.25">
      <c r="A5492" t="s">
        <v>2712</v>
      </c>
      <c r="B5492" t="s">
        <v>2595</v>
      </c>
      <c r="C5492">
        <v>4</v>
      </c>
      <c r="D5492" t="s">
        <v>2596</v>
      </c>
    </row>
    <row r="5493" spans="1:4" x14ac:dyDescent="0.25">
      <c r="A5493" t="s">
        <v>2712</v>
      </c>
      <c r="B5493" t="s">
        <v>1583</v>
      </c>
      <c r="C5493">
        <v>3</v>
      </c>
      <c r="D5493" t="s">
        <v>2596</v>
      </c>
    </row>
    <row r="5494" spans="1:4" x14ac:dyDescent="0.25">
      <c r="A5494" t="s">
        <v>2712</v>
      </c>
      <c r="B5494" t="s">
        <v>1584</v>
      </c>
      <c r="C5494">
        <v>4</v>
      </c>
      <c r="D5494" t="s">
        <v>2596</v>
      </c>
    </row>
    <row r="5495" spans="1:4" x14ac:dyDescent="0.25">
      <c r="A5495" t="s">
        <v>2712</v>
      </c>
      <c r="B5495" t="s">
        <v>2636</v>
      </c>
      <c r="C5495">
        <v>3</v>
      </c>
      <c r="D5495" t="s">
        <v>2610</v>
      </c>
    </row>
    <row r="5496" spans="1:4" x14ac:dyDescent="0.25">
      <c r="A5496" t="s">
        <v>2713</v>
      </c>
      <c r="B5496" t="s">
        <v>2707</v>
      </c>
      <c r="C5496">
        <v>2</v>
      </c>
      <c r="D5496" t="s">
        <v>2594</v>
      </c>
    </row>
    <row r="5497" spans="1:4" x14ac:dyDescent="0.25">
      <c r="A5497" t="s">
        <v>2713</v>
      </c>
      <c r="B5497" t="s">
        <v>2593</v>
      </c>
      <c r="C5497">
        <v>7</v>
      </c>
      <c r="D5497" t="s">
        <v>2594</v>
      </c>
    </row>
    <row r="5498" spans="1:4" x14ac:dyDescent="0.25">
      <c r="A5498" t="s">
        <v>2713</v>
      </c>
      <c r="B5498" t="s">
        <v>2595</v>
      </c>
      <c r="C5498">
        <v>7</v>
      </c>
      <c r="D5498" t="s">
        <v>2594</v>
      </c>
    </row>
    <row r="5499" spans="1:4" x14ac:dyDescent="0.25">
      <c r="A5499" t="s">
        <v>2713</v>
      </c>
      <c r="B5499" t="s">
        <v>2593</v>
      </c>
      <c r="C5499">
        <v>3</v>
      </c>
      <c r="D5499" t="s">
        <v>2596</v>
      </c>
    </row>
    <row r="5500" spans="1:4" x14ac:dyDescent="0.25">
      <c r="A5500" t="s">
        <v>2713</v>
      </c>
      <c r="B5500" t="s">
        <v>2595</v>
      </c>
      <c r="C5500">
        <v>9</v>
      </c>
      <c r="D5500" t="s">
        <v>2596</v>
      </c>
    </row>
    <row r="5501" spans="1:4" x14ac:dyDescent="0.25">
      <c r="A5501" t="s">
        <v>2713</v>
      </c>
      <c r="B5501" t="s">
        <v>1587</v>
      </c>
      <c r="C5501">
        <v>3</v>
      </c>
      <c r="D5501" t="s">
        <v>2596</v>
      </c>
    </row>
    <row r="5502" spans="1:4" x14ac:dyDescent="0.25">
      <c r="A5502" t="s">
        <v>2713</v>
      </c>
      <c r="B5502" t="s">
        <v>1222</v>
      </c>
      <c r="C5502">
        <v>4</v>
      </c>
      <c r="D5502" t="s">
        <v>2596</v>
      </c>
    </row>
    <row r="5503" spans="1:4" x14ac:dyDescent="0.25">
      <c r="A5503" t="s">
        <v>2713</v>
      </c>
      <c r="B5503" t="s">
        <v>1223</v>
      </c>
      <c r="C5503">
        <v>5</v>
      </c>
      <c r="D5503" t="s">
        <v>2596</v>
      </c>
    </row>
    <row r="5504" spans="1:4" x14ac:dyDescent="0.25">
      <c r="A5504" t="s">
        <v>2713</v>
      </c>
      <c r="B5504" t="s">
        <v>1224</v>
      </c>
      <c r="C5504">
        <v>6</v>
      </c>
      <c r="D5504" t="s">
        <v>2596</v>
      </c>
    </row>
    <row r="5505" spans="1:4" x14ac:dyDescent="0.25">
      <c r="A5505" t="s">
        <v>2713</v>
      </c>
      <c r="B5505" t="s">
        <v>1225</v>
      </c>
      <c r="C5505">
        <v>7</v>
      </c>
      <c r="D5505" t="s">
        <v>2596</v>
      </c>
    </row>
    <row r="5506" spans="1:4" x14ac:dyDescent="0.25">
      <c r="A5506" t="s">
        <v>2713</v>
      </c>
      <c r="B5506" t="s">
        <v>1226</v>
      </c>
      <c r="C5506">
        <v>8</v>
      </c>
      <c r="D5506" t="s">
        <v>2596</v>
      </c>
    </row>
    <row r="5507" spans="1:4" x14ac:dyDescent="0.25">
      <c r="A5507" t="s">
        <v>2713</v>
      </c>
      <c r="B5507" t="s">
        <v>1227</v>
      </c>
      <c r="C5507">
        <v>9</v>
      </c>
      <c r="D5507" t="s">
        <v>2596</v>
      </c>
    </row>
    <row r="5508" spans="1:4" x14ac:dyDescent="0.25">
      <c r="A5508" t="s">
        <v>2713</v>
      </c>
      <c r="B5508" t="s">
        <v>2636</v>
      </c>
      <c r="C5508">
        <v>3</v>
      </c>
      <c r="D5508" t="s">
        <v>2610</v>
      </c>
    </row>
    <row r="5509" spans="1:4" x14ac:dyDescent="0.25">
      <c r="A5509" t="s">
        <v>2714</v>
      </c>
      <c r="B5509" t="s">
        <v>1228</v>
      </c>
      <c r="C5509">
        <v>2</v>
      </c>
      <c r="D5509" t="s">
        <v>2594</v>
      </c>
    </row>
    <row r="5510" spans="1:4" x14ac:dyDescent="0.25">
      <c r="A5510" t="s">
        <v>2714</v>
      </c>
      <c r="B5510" t="s">
        <v>2593</v>
      </c>
      <c r="C5510">
        <v>7</v>
      </c>
      <c r="D5510" t="s">
        <v>2594</v>
      </c>
    </row>
    <row r="5511" spans="1:4" x14ac:dyDescent="0.25">
      <c r="A5511" t="s">
        <v>2714</v>
      </c>
      <c r="B5511" t="s">
        <v>2595</v>
      </c>
      <c r="C5511">
        <v>7</v>
      </c>
      <c r="D5511" t="s">
        <v>2594</v>
      </c>
    </row>
    <row r="5512" spans="1:4" x14ac:dyDescent="0.25">
      <c r="A5512" t="s">
        <v>2714</v>
      </c>
      <c r="B5512" t="s">
        <v>2593</v>
      </c>
      <c r="C5512">
        <v>3</v>
      </c>
      <c r="D5512" t="s">
        <v>2596</v>
      </c>
    </row>
    <row r="5513" spans="1:4" x14ac:dyDescent="0.25">
      <c r="A5513" t="s">
        <v>2714</v>
      </c>
      <c r="B5513" t="s">
        <v>2595</v>
      </c>
      <c r="C5513">
        <v>7</v>
      </c>
      <c r="D5513" t="s">
        <v>2596</v>
      </c>
    </row>
    <row r="5514" spans="1:4" x14ac:dyDescent="0.25">
      <c r="A5514" t="s">
        <v>2714</v>
      </c>
      <c r="B5514" t="s">
        <v>1229</v>
      </c>
      <c r="C5514">
        <v>3</v>
      </c>
      <c r="D5514" t="s">
        <v>2596</v>
      </c>
    </row>
    <row r="5515" spans="1:4" x14ac:dyDescent="0.25">
      <c r="A5515" t="s">
        <v>2714</v>
      </c>
      <c r="B5515" t="s">
        <v>1230</v>
      </c>
      <c r="C5515">
        <v>4</v>
      </c>
      <c r="D5515" t="s">
        <v>2596</v>
      </c>
    </row>
    <row r="5516" spans="1:4" x14ac:dyDescent="0.25">
      <c r="A5516" t="s">
        <v>2714</v>
      </c>
      <c r="B5516" t="s">
        <v>1231</v>
      </c>
      <c r="C5516">
        <v>5</v>
      </c>
      <c r="D5516" t="s">
        <v>2596</v>
      </c>
    </row>
    <row r="5517" spans="1:4" x14ac:dyDescent="0.25">
      <c r="A5517" t="s">
        <v>2714</v>
      </c>
      <c r="B5517" t="s">
        <v>1232</v>
      </c>
      <c r="C5517">
        <v>6</v>
      </c>
      <c r="D5517" t="s">
        <v>2596</v>
      </c>
    </row>
    <row r="5518" spans="1:4" x14ac:dyDescent="0.25">
      <c r="A5518" t="s">
        <v>2714</v>
      </c>
      <c r="B5518" t="s">
        <v>1233</v>
      </c>
      <c r="C5518">
        <v>7</v>
      </c>
      <c r="D5518" t="s">
        <v>2596</v>
      </c>
    </row>
    <row r="5519" spans="1:4" x14ac:dyDescent="0.25">
      <c r="A5519" t="s">
        <v>2714</v>
      </c>
      <c r="B5519" t="s">
        <v>2636</v>
      </c>
      <c r="C5519">
        <v>3</v>
      </c>
      <c r="D5519" t="s">
        <v>2610</v>
      </c>
    </row>
    <row r="5520" spans="1:4" x14ac:dyDescent="0.25">
      <c r="A5520" t="s">
        <v>2715</v>
      </c>
      <c r="B5520" t="s">
        <v>2593</v>
      </c>
      <c r="C5520">
        <v>7</v>
      </c>
      <c r="D5520" t="s">
        <v>2594</v>
      </c>
    </row>
    <row r="5521" spans="1:4" x14ac:dyDescent="0.25">
      <c r="A5521" t="s">
        <v>2715</v>
      </c>
      <c r="B5521" t="s">
        <v>2595</v>
      </c>
      <c r="C5521">
        <v>7</v>
      </c>
      <c r="D5521" t="s">
        <v>2594</v>
      </c>
    </row>
    <row r="5522" spans="1:4" x14ac:dyDescent="0.25">
      <c r="A5522" t="s">
        <v>2715</v>
      </c>
      <c r="B5522" t="s">
        <v>421</v>
      </c>
      <c r="C5522">
        <v>7</v>
      </c>
      <c r="D5522" t="s">
        <v>2594</v>
      </c>
    </row>
    <row r="5523" spans="1:4" x14ac:dyDescent="0.25">
      <c r="A5523" t="s">
        <v>2715</v>
      </c>
      <c r="B5523" t="s">
        <v>2593</v>
      </c>
      <c r="C5523">
        <v>3</v>
      </c>
      <c r="D5523" t="s">
        <v>2596</v>
      </c>
    </row>
    <row r="5524" spans="1:4" x14ac:dyDescent="0.25">
      <c r="A5524" t="s">
        <v>2715</v>
      </c>
      <c r="B5524" t="s">
        <v>2595</v>
      </c>
      <c r="C5524">
        <v>3</v>
      </c>
      <c r="D5524" t="s">
        <v>2596</v>
      </c>
    </row>
    <row r="5525" spans="1:4" x14ac:dyDescent="0.25">
      <c r="A5525" t="s">
        <v>2715</v>
      </c>
      <c r="B5525" t="s">
        <v>1233</v>
      </c>
      <c r="C5525">
        <v>3</v>
      </c>
      <c r="D5525" t="s">
        <v>2596</v>
      </c>
    </row>
    <row r="5526" spans="1:4" x14ac:dyDescent="0.25">
      <c r="A5526" t="s">
        <v>2715</v>
      </c>
      <c r="B5526" t="s">
        <v>2609</v>
      </c>
      <c r="C5526">
        <v>3</v>
      </c>
      <c r="D5526" t="s">
        <v>2610</v>
      </c>
    </row>
    <row r="5527" spans="1:4" x14ac:dyDescent="0.25">
      <c r="A5527" t="s">
        <v>2716</v>
      </c>
      <c r="B5527" t="s">
        <v>2717</v>
      </c>
      <c r="C5527">
        <v>2</v>
      </c>
      <c r="D5527" t="s">
        <v>2594</v>
      </c>
    </row>
    <row r="5528" spans="1:4" x14ac:dyDescent="0.25">
      <c r="A5528" t="s">
        <v>2716</v>
      </c>
      <c r="B5528" t="s">
        <v>2593</v>
      </c>
      <c r="C5528">
        <v>7</v>
      </c>
      <c r="D5528" t="s">
        <v>2594</v>
      </c>
    </row>
    <row r="5529" spans="1:4" x14ac:dyDescent="0.25">
      <c r="A5529" t="s">
        <v>2716</v>
      </c>
      <c r="B5529" t="s">
        <v>2595</v>
      </c>
      <c r="C5529">
        <v>7</v>
      </c>
      <c r="D5529" t="s">
        <v>2594</v>
      </c>
    </row>
    <row r="5530" spans="1:4" x14ac:dyDescent="0.25">
      <c r="A5530" t="s">
        <v>2716</v>
      </c>
      <c r="B5530" t="s">
        <v>2593</v>
      </c>
      <c r="C5530">
        <v>3</v>
      </c>
      <c r="D5530" t="s">
        <v>2596</v>
      </c>
    </row>
    <row r="5531" spans="1:4" x14ac:dyDescent="0.25">
      <c r="A5531" t="s">
        <v>2716</v>
      </c>
      <c r="B5531" t="s">
        <v>2595</v>
      </c>
      <c r="C5531">
        <v>16</v>
      </c>
      <c r="D5531" t="s">
        <v>2596</v>
      </c>
    </row>
    <row r="5532" spans="1:4" x14ac:dyDescent="0.25">
      <c r="A5532" t="s">
        <v>2716</v>
      </c>
      <c r="B5532" t="s">
        <v>1234</v>
      </c>
      <c r="C5532">
        <v>3</v>
      </c>
      <c r="D5532" t="s">
        <v>2596</v>
      </c>
    </row>
    <row r="5533" spans="1:4" x14ac:dyDescent="0.25">
      <c r="A5533" t="s">
        <v>2716</v>
      </c>
      <c r="B5533" t="s">
        <v>1235</v>
      </c>
      <c r="C5533">
        <v>4</v>
      </c>
      <c r="D5533" t="s">
        <v>2596</v>
      </c>
    </row>
    <row r="5534" spans="1:4" x14ac:dyDescent="0.25">
      <c r="A5534" t="s">
        <v>2716</v>
      </c>
      <c r="B5534" t="s">
        <v>1236</v>
      </c>
      <c r="C5534">
        <v>5</v>
      </c>
      <c r="D5534" t="s">
        <v>2596</v>
      </c>
    </row>
    <row r="5535" spans="1:4" x14ac:dyDescent="0.25">
      <c r="A5535" t="s">
        <v>2716</v>
      </c>
      <c r="B5535" t="s">
        <v>1237</v>
      </c>
      <c r="C5535">
        <v>6</v>
      </c>
      <c r="D5535" t="s">
        <v>2596</v>
      </c>
    </row>
    <row r="5536" spans="1:4" x14ac:dyDescent="0.25">
      <c r="A5536" t="s">
        <v>2716</v>
      </c>
      <c r="B5536" t="s">
        <v>1238</v>
      </c>
      <c r="C5536">
        <v>7</v>
      </c>
      <c r="D5536" t="s">
        <v>2596</v>
      </c>
    </row>
    <row r="5537" spans="1:4" x14ac:dyDescent="0.25">
      <c r="A5537" t="s">
        <v>2716</v>
      </c>
      <c r="B5537" t="s">
        <v>1239</v>
      </c>
      <c r="C5537">
        <v>8</v>
      </c>
      <c r="D5537" t="s">
        <v>2596</v>
      </c>
    </row>
    <row r="5538" spans="1:4" x14ac:dyDescent="0.25">
      <c r="A5538" t="s">
        <v>2716</v>
      </c>
      <c r="B5538" t="s">
        <v>2085</v>
      </c>
      <c r="C5538">
        <v>9</v>
      </c>
      <c r="D5538" t="s">
        <v>2596</v>
      </c>
    </row>
    <row r="5539" spans="1:4" x14ac:dyDescent="0.25">
      <c r="A5539" t="s">
        <v>2716</v>
      </c>
      <c r="B5539" t="s">
        <v>2095</v>
      </c>
      <c r="C5539">
        <v>10</v>
      </c>
      <c r="D5539" t="s">
        <v>2596</v>
      </c>
    </row>
    <row r="5540" spans="1:4" x14ac:dyDescent="0.25">
      <c r="A5540" t="s">
        <v>2716</v>
      </c>
      <c r="B5540" t="s">
        <v>1240</v>
      </c>
      <c r="C5540">
        <v>11</v>
      </c>
      <c r="D5540" t="s">
        <v>2596</v>
      </c>
    </row>
    <row r="5541" spans="1:4" x14ac:dyDescent="0.25">
      <c r="A5541" t="s">
        <v>2716</v>
      </c>
      <c r="B5541" t="s">
        <v>1241</v>
      </c>
      <c r="C5541">
        <v>12</v>
      </c>
      <c r="D5541" t="s">
        <v>2596</v>
      </c>
    </row>
    <row r="5542" spans="1:4" x14ac:dyDescent="0.25">
      <c r="A5542" t="s">
        <v>2716</v>
      </c>
      <c r="B5542" t="s">
        <v>1242</v>
      </c>
      <c r="C5542">
        <v>13</v>
      </c>
      <c r="D5542" t="s">
        <v>2596</v>
      </c>
    </row>
    <row r="5543" spans="1:4" x14ac:dyDescent="0.25">
      <c r="A5543" t="s">
        <v>2716</v>
      </c>
      <c r="B5543" t="s">
        <v>1243</v>
      </c>
      <c r="C5543">
        <v>14</v>
      </c>
      <c r="D5543" t="s">
        <v>2596</v>
      </c>
    </row>
    <row r="5544" spans="1:4" x14ac:dyDescent="0.25">
      <c r="A5544" t="s">
        <v>2716</v>
      </c>
      <c r="B5544" t="s">
        <v>1244</v>
      </c>
      <c r="C5544">
        <v>15</v>
      </c>
      <c r="D5544" t="s">
        <v>2596</v>
      </c>
    </row>
    <row r="5545" spans="1:4" x14ac:dyDescent="0.25">
      <c r="A5545" t="s">
        <v>2716</v>
      </c>
      <c r="B5545" t="s">
        <v>1245</v>
      </c>
      <c r="C5545">
        <v>16</v>
      </c>
      <c r="D5545" t="s">
        <v>2596</v>
      </c>
    </row>
    <row r="5546" spans="1:4" x14ac:dyDescent="0.25">
      <c r="A5546" t="s">
        <v>2716</v>
      </c>
      <c r="B5546" t="s">
        <v>2636</v>
      </c>
      <c r="C5546">
        <v>3</v>
      </c>
      <c r="D5546" t="s">
        <v>2610</v>
      </c>
    </row>
    <row r="5547" spans="1:4" x14ac:dyDescent="0.25">
      <c r="A5547" t="s">
        <v>2718</v>
      </c>
      <c r="B5547" t="s">
        <v>2593</v>
      </c>
      <c r="C5547">
        <v>8</v>
      </c>
      <c r="D5547" t="s">
        <v>2594</v>
      </c>
    </row>
    <row r="5548" spans="1:4" x14ac:dyDescent="0.25">
      <c r="A5548" t="s">
        <v>2718</v>
      </c>
      <c r="B5548" t="s">
        <v>2595</v>
      </c>
      <c r="C5548">
        <v>8</v>
      </c>
      <c r="D5548" t="s">
        <v>2594</v>
      </c>
    </row>
    <row r="5549" spans="1:4" x14ac:dyDescent="0.25">
      <c r="A5549" t="s">
        <v>2718</v>
      </c>
      <c r="B5549" t="s">
        <v>427</v>
      </c>
      <c r="C5549">
        <v>8</v>
      </c>
      <c r="D5549" t="s">
        <v>2594</v>
      </c>
    </row>
    <row r="5550" spans="1:4" x14ac:dyDescent="0.25">
      <c r="A5550" t="s">
        <v>2718</v>
      </c>
      <c r="B5550" t="s">
        <v>2593</v>
      </c>
      <c r="C5550">
        <v>3</v>
      </c>
      <c r="D5550" t="s">
        <v>2596</v>
      </c>
    </row>
    <row r="5551" spans="1:4" x14ac:dyDescent="0.25">
      <c r="A5551" t="s">
        <v>2718</v>
      </c>
      <c r="B5551" t="s">
        <v>2595</v>
      </c>
      <c r="C5551">
        <v>13</v>
      </c>
      <c r="D5551" t="s">
        <v>2596</v>
      </c>
    </row>
    <row r="5552" spans="1:4" x14ac:dyDescent="0.25">
      <c r="A5552" t="s">
        <v>2718</v>
      </c>
      <c r="B5552" t="s">
        <v>1246</v>
      </c>
      <c r="C5552">
        <v>3</v>
      </c>
      <c r="D5552" t="s">
        <v>2596</v>
      </c>
    </row>
    <row r="5553" spans="1:4" x14ac:dyDescent="0.25">
      <c r="A5553" t="s">
        <v>2718</v>
      </c>
      <c r="B5553" t="s">
        <v>1247</v>
      </c>
      <c r="C5553">
        <v>4</v>
      </c>
      <c r="D5553" t="s">
        <v>2596</v>
      </c>
    </row>
    <row r="5554" spans="1:4" x14ac:dyDescent="0.25">
      <c r="A5554" t="s">
        <v>2718</v>
      </c>
      <c r="B5554" t="s">
        <v>1248</v>
      </c>
      <c r="C5554">
        <v>5</v>
      </c>
      <c r="D5554" t="s">
        <v>2596</v>
      </c>
    </row>
    <row r="5555" spans="1:4" x14ac:dyDescent="0.25">
      <c r="A5555" t="s">
        <v>2718</v>
      </c>
      <c r="B5555" t="s">
        <v>1249</v>
      </c>
      <c r="C5555">
        <v>6</v>
      </c>
      <c r="D5555" t="s">
        <v>2596</v>
      </c>
    </row>
    <row r="5556" spans="1:4" x14ac:dyDescent="0.25">
      <c r="A5556" t="s">
        <v>2718</v>
      </c>
      <c r="B5556" t="s">
        <v>1250</v>
      </c>
      <c r="C5556">
        <v>7</v>
      </c>
      <c r="D5556" t="s">
        <v>2596</v>
      </c>
    </row>
    <row r="5557" spans="1:4" x14ac:dyDescent="0.25">
      <c r="A5557" t="s">
        <v>2718</v>
      </c>
      <c r="B5557" t="s">
        <v>1251</v>
      </c>
      <c r="C5557">
        <v>8</v>
      </c>
      <c r="D5557" t="s">
        <v>2596</v>
      </c>
    </row>
    <row r="5558" spans="1:4" x14ac:dyDescent="0.25">
      <c r="A5558" t="s">
        <v>2718</v>
      </c>
      <c r="B5558" t="s">
        <v>1252</v>
      </c>
      <c r="C5558">
        <v>9</v>
      </c>
      <c r="D5558" t="s">
        <v>2596</v>
      </c>
    </row>
    <row r="5559" spans="1:4" x14ac:dyDescent="0.25">
      <c r="A5559" t="s">
        <v>2718</v>
      </c>
      <c r="B5559" t="s">
        <v>1253</v>
      </c>
      <c r="C5559">
        <v>10</v>
      </c>
      <c r="D5559" t="s">
        <v>2596</v>
      </c>
    </row>
    <row r="5560" spans="1:4" x14ac:dyDescent="0.25">
      <c r="A5560" t="s">
        <v>2718</v>
      </c>
      <c r="B5560" t="s">
        <v>1254</v>
      </c>
      <c r="C5560">
        <v>11</v>
      </c>
      <c r="D5560" t="s">
        <v>2596</v>
      </c>
    </row>
    <row r="5561" spans="1:4" x14ac:dyDescent="0.25">
      <c r="A5561" t="s">
        <v>2718</v>
      </c>
      <c r="B5561" t="s">
        <v>1255</v>
      </c>
      <c r="C5561">
        <v>12</v>
      </c>
      <c r="D5561" t="s">
        <v>2596</v>
      </c>
    </row>
    <row r="5562" spans="1:4" x14ac:dyDescent="0.25">
      <c r="A5562" t="s">
        <v>2718</v>
      </c>
      <c r="B5562" t="s">
        <v>1256</v>
      </c>
      <c r="C5562">
        <v>13</v>
      </c>
      <c r="D5562" t="s">
        <v>2596</v>
      </c>
    </row>
    <row r="5563" spans="1:4" x14ac:dyDescent="0.25">
      <c r="A5563" t="s">
        <v>2718</v>
      </c>
      <c r="B5563" t="s">
        <v>2609</v>
      </c>
      <c r="C5563">
        <v>3</v>
      </c>
      <c r="D5563" t="s">
        <v>2610</v>
      </c>
    </row>
    <row r="5564" spans="1:4" x14ac:dyDescent="0.25">
      <c r="A5564" t="s">
        <v>192</v>
      </c>
      <c r="B5564" t="s">
        <v>607</v>
      </c>
      <c r="C5564">
        <v>2</v>
      </c>
      <c r="D5564" t="s">
        <v>2594</v>
      </c>
    </row>
    <row r="5565" spans="1:4" x14ac:dyDescent="0.25">
      <c r="A5565" t="s">
        <v>192</v>
      </c>
      <c r="B5565" t="s">
        <v>2593</v>
      </c>
      <c r="C5565">
        <v>7</v>
      </c>
      <c r="D5565" t="s">
        <v>2594</v>
      </c>
    </row>
    <row r="5566" spans="1:4" x14ac:dyDescent="0.25">
      <c r="A5566" t="s">
        <v>192</v>
      </c>
      <c r="B5566" t="s">
        <v>2595</v>
      </c>
      <c r="C5566">
        <v>7</v>
      </c>
      <c r="D5566" t="s">
        <v>2594</v>
      </c>
    </row>
    <row r="5567" spans="1:4" x14ac:dyDescent="0.25">
      <c r="A5567" t="s">
        <v>192</v>
      </c>
      <c r="B5567" t="s">
        <v>2593</v>
      </c>
      <c r="C5567">
        <v>3</v>
      </c>
      <c r="D5567" t="s">
        <v>2596</v>
      </c>
    </row>
    <row r="5568" spans="1:4" x14ac:dyDescent="0.25">
      <c r="A5568" t="s">
        <v>192</v>
      </c>
      <c r="B5568" t="s">
        <v>2595</v>
      </c>
      <c r="C5568">
        <v>7</v>
      </c>
      <c r="D5568" t="s">
        <v>2596</v>
      </c>
    </row>
    <row r="5569" spans="1:4" x14ac:dyDescent="0.25">
      <c r="A5569" t="s">
        <v>192</v>
      </c>
      <c r="B5569" t="s">
        <v>418</v>
      </c>
      <c r="C5569">
        <v>3</v>
      </c>
      <c r="D5569" t="s">
        <v>2596</v>
      </c>
    </row>
    <row r="5570" spans="1:4" x14ac:dyDescent="0.25">
      <c r="A5570" t="s">
        <v>192</v>
      </c>
      <c r="B5570" t="s">
        <v>721</v>
      </c>
      <c r="C5570">
        <v>4</v>
      </c>
      <c r="D5570" t="s">
        <v>2596</v>
      </c>
    </row>
    <row r="5571" spans="1:4" x14ac:dyDescent="0.25">
      <c r="A5571" t="s">
        <v>192</v>
      </c>
      <c r="B5571" t="s">
        <v>599</v>
      </c>
      <c r="C5571">
        <v>5</v>
      </c>
      <c r="D5571" t="s">
        <v>2596</v>
      </c>
    </row>
    <row r="5572" spans="1:4" x14ac:dyDescent="0.25">
      <c r="A5572" t="s">
        <v>192</v>
      </c>
      <c r="B5572" t="s">
        <v>600</v>
      </c>
      <c r="C5572">
        <v>6</v>
      </c>
      <c r="D5572" t="s">
        <v>2596</v>
      </c>
    </row>
    <row r="5573" spans="1:4" x14ac:dyDescent="0.25">
      <c r="A5573" t="s">
        <v>192</v>
      </c>
      <c r="B5573" t="s">
        <v>601</v>
      </c>
      <c r="C5573">
        <v>7</v>
      </c>
      <c r="D5573" t="s">
        <v>2596</v>
      </c>
    </row>
    <row r="5574" spans="1:4" x14ac:dyDescent="0.25">
      <c r="A5574" t="s">
        <v>192</v>
      </c>
      <c r="B5574" t="s">
        <v>2636</v>
      </c>
      <c r="C5574">
        <v>3</v>
      </c>
      <c r="D5574" t="s">
        <v>2610</v>
      </c>
    </row>
    <row r="5575" spans="1:4" x14ac:dyDescent="0.25">
      <c r="A5575" t="s">
        <v>194</v>
      </c>
      <c r="B5575" t="s">
        <v>603</v>
      </c>
      <c r="C5575">
        <v>2</v>
      </c>
      <c r="D5575" t="s">
        <v>2594</v>
      </c>
    </row>
    <row r="5576" spans="1:4" x14ac:dyDescent="0.25">
      <c r="A5576" t="s">
        <v>194</v>
      </c>
      <c r="B5576" t="s">
        <v>2593</v>
      </c>
      <c r="C5576">
        <v>7</v>
      </c>
      <c r="D5576" t="s">
        <v>2594</v>
      </c>
    </row>
    <row r="5577" spans="1:4" x14ac:dyDescent="0.25">
      <c r="A5577" t="s">
        <v>194</v>
      </c>
      <c r="B5577" t="s">
        <v>2595</v>
      </c>
      <c r="C5577">
        <v>7</v>
      </c>
      <c r="D5577" t="s">
        <v>2594</v>
      </c>
    </row>
    <row r="5578" spans="1:4" x14ac:dyDescent="0.25">
      <c r="A5578" t="s">
        <v>194</v>
      </c>
      <c r="B5578" t="s">
        <v>2593</v>
      </c>
      <c r="C5578">
        <v>3</v>
      </c>
      <c r="D5578" t="s">
        <v>2596</v>
      </c>
    </row>
    <row r="5579" spans="1:4" x14ac:dyDescent="0.25">
      <c r="A5579" t="s">
        <v>194</v>
      </c>
      <c r="B5579" t="s">
        <v>2595</v>
      </c>
      <c r="C5579">
        <v>7</v>
      </c>
      <c r="D5579" t="s">
        <v>2596</v>
      </c>
    </row>
    <row r="5580" spans="1:4" x14ac:dyDescent="0.25">
      <c r="A5580" t="s">
        <v>194</v>
      </c>
      <c r="B5580" t="s">
        <v>602</v>
      </c>
      <c r="C5580">
        <v>3</v>
      </c>
      <c r="D5580" t="s">
        <v>2596</v>
      </c>
    </row>
    <row r="5581" spans="1:4" x14ac:dyDescent="0.25">
      <c r="A5581" t="s">
        <v>194</v>
      </c>
      <c r="B5581" t="s">
        <v>790</v>
      </c>
      <c r="C5581">
        <v>4</v>
      </c>
      <c r="D5581" t="s">
        <v>2596</v>
      </c>
    </row>
    <row r="5582" spans="1:4" x14ac:dyDescent="0.25">
      <c r="A5582" t="s">
        <v>194</v>
      </c>
      <c r="B5582" t="s">
        <v>604</v>
      </c>
      <c r="C5582">
        <v>5</v>
      </c>
      <c r="D5582" t="s">
        <v>2596</v>
      </c>
    </row>
    <row r="5583" spans="1:4" x14ac:dyDescent="0.25">
      <c r="A5583" t="s">
        <v>194</v>
      </c>
      <c r="B5583" t="s">
        <v>815</v>
      </c>
      <c r="C5583">
        <v>6</v>
      </c>
      <c r="D5583" t="s">
        <v>2596</v>
      </c>
    </row>
    <row r="5584" spans="1:4" x14ac:dyDescent="0.25">
      <c r="A5584" t="s">
        <v>194</v>
      </c>
      <c r="B5584" t="s">
        <v>816</v>
      </c>
      <c r="C5584">
        <v>7</v>
      </c>
      <c r="D5584" t="s">
        <v>2596</v>
      </c>
    </row>
    <row r="5585" spans="1:4" x14ac:dyDescent="0.25">
      <c r="A5585" t="s">
        <v>194</v>
      </c>
      <c r="B5585" t="s">
        <v>2636</v>
      </c>
      <c r="C5585">
        <v>3</v>
      </c>
      <c r="D5585" t="s">
        <v>2610</v>
      </c>
    </row>
    <row r="5586" spans="1:4" x14ac:dyDescent="0.25">
      <c r="A5586" t="s">
        <v>196</v>
      </c>
      <c r="B5586" t="s">
        <v>2593</v>
      </c>
      <c r="C5586">
        <v>7</v>
      </c>
      <c r="D5586" t="s">
        <v>2594</v>
      </c>
    </row>
    <row r="5587" spans="1:4" x14ac:dyDescent="0.25">
      <c r="A5587" t="s">
        <v>196</v>
      </c>
      <c r="B5587" t="s">
        <v>2595</v>
      </c>
      <c r="C5587">
        <v>7</v>
      </c>
      <c r="D5587" t="s">
        <v>2594</v>
      </c>
    </row>
    <row r="5588" spans="1:4" x14ac:dyDescent="0.25">
      <c r="A5588" t="s">
        <v>196</v>
      </c>
      <c r="B5588" t="s">
        <v>1591</v>
      </c>
      <c r="C5588">
        <v>7</v>
      </c>
      <c r="D5588" t="s">
        <v>2594</v>
      </c>
    </row>
    <row r="5589" spans="1:4" x14ac:dyDescent="0.25">
      <c r="A5589" t="s">
        <v>196</v>
      </c>
      <c r="B5589" t="s">
        <v>2593</v>
      </c>
      <c r="C5589">
        <v>3</v>
      </c>
      <c r="D5589" t="s">
        <v>2596</v>
      </c>
    </row>
    <row r="5590" spans="1:4" x14ac:dyDescent="0.25">
      <c r="A5590" t="s">
        <v>196</v>
      </c>
      <c r="B5590" t="s">
        <v>2595</v>
      </c>
      <c r="C5590">
        <v>6</v>
      </c>
      <c r="D5590" t="s">
        <v>2596</v>
      </c>
    </row>
    <row r="5591" spans="1:4" x14ac:dyDescent="0.25">
      <c r="A5591" t="s">
        <v>196</v>
      </c>
      <c r="B5591" t="s">
        <v>817</v>
      </c>
      <c r="C5591">
        <v>3</v>
      </c>
      <c r="D5591" t="s">
        <v>2596</v>
      </c>
    </row>
    <row r="5592" spans="1:4" x14ac:dyDescent="0.25">
      <c r="A5592" t="s">
        <v>196</v>
      </c>
      <c r="B5592" t="s">
        <v>818</v>
      </c>
      <c r="C5592">
        <v>4</v>
      </c>
      <c r="D5592" t="s">
        <v>2596</v>
      </c>
    </row>
    <row r="5593" spans="1:4" x14ac:dyDescent="0.25">
      <c r="A5593" t="s">
        <v>196</v>
      </c>
      <c r="B5593" t="s">
        <v>916</v>
      </c>
      <c r="C5593">
        <v>5</v>
      </c>
      <c r="D5593" t="s">
        <v>2596</v>
      </c>
    </row>
    <row r="5594" spans="1:4" x14ac:dyDescent="0.25">
      <c r="A5594" t="s">
        <v>196</v>
      </c>
      <c r="B5594" t="s">
        <v>917</v>
      </c>
      <c r="C5594">
        <v>6</v>
      </c>
      <c r="D5594" t="s">
        <v>2596</v>
      </c>
    </row>
    <row r="5595" spans="1:4" x14ac:dyDescent="0.25">
      <c r="A5595" t="s">
        <v>196</v>
      </c>
      <c r="B5595" t="s">
        <v>2609</v>
      </c>
      <c r="C5595">
        <v>3</v>
      </c>
      <c r="D5595" t="s">
        <v>2610</v>
      </c>
    </row>
    <row r="5596" spans="1:4" x14ac:dyDescent="0.25">
      <c r="A5596" t="s">
        <v>198</v>
      </c>
      <c r="B5596" t="s">
        <v>2593</v>
      </c>
      <c r="C5596">
        <v>7</v>
      </c>
      <c r="D5596" t="s">
        <v>2594</v>
      </c>
    </row>
    <row r="5597" spans="1:4" x14ac:dyDescent="0.25">
      <c r="A5597" t="s">
        <v>198</v>
      </c>
      <c r="B5597" t="s">
        <v>2595</v>
      </c>
      <c r="C5597">
        <v>9</v>
      </c>
      <c r="D5597" t="s">
        <v>2594</v>
      </c>
    </row>
    <row r="5598" spans="1:4" x14ac:dyDescent="0.25">
      <c r="A5598" t="s">
        <v>198</v>
      </c>
      <c r="B5598" t="s">
        <v>421</v>
      </c>
      <c r="C5598">
        <v>7</v>
      </c>
      <c r="D5598" t="s">
        <v>2594</v>
      </c>
    </row>
    <row r="5599" spans="1:4" x14ac:dyDescent="0.25">
      <c r="A5599" t="s">
        <v>198</v>
      </c>
      <c r="B5599" t="s">
        <v>423</v>
      </c>
      <c r="C5599">
        <v>8</v>
      </c>
      <c r="D5599" t="s">
        <v>2594</v>
      </c>
    </row>
    <row r="5600" spans="1:4" x14ac:dyDescent="0.25">
      <c r="A5600" t="s">
        <v>198</v>
      </c>
      <c r="B5600" t="s">
        <v>613</v>
      </c>
      <c r="C5600">
        <v>9</v>
      </c>
      <c r="D5600" t="s">
        <v>2594</v>
      </c>
    </row>
    <row r="5601" spans="1:4" x14ac:dyDescent="0.25">
      <c r="A5601" t="s">
        <v>198</v>
      </c>
      <c r="B5601" t="s">
        <v>2593</v>
      </c>
      <c r="C5601">
        <v>3</v>
      </c>
      <c r="D5601" t="s">
        <v>2596</v>
      </c>
    </row>
    <row r="5602" spans="1:4" x14ac:dyDescent="0.25">
      <c r="A5602" t="s">
        <v>198</v>
      </c>
      <c r="B5602" t="s">
        <v>2595</v>
      </c>
      <c r="C5602">
        <v>6</v>
      </c>
      <c r="D5602" t="s">
        <v>2596</v>
      </c>
    </row>
    <row r="5603" spans="1:4" x14ac:dyDescent="0.25">
      <c r="A5603" t="s">
        <v>198</v>
      </c>
      <c r="B5603" t="s">
        <v>942</v>
      </c>
      <c r="C5603">
        <v>3</v>
      </c>
      <c r="D5603" t="s">
        <v>2596</v>
      </c>
    </row>
    <row r="5604" spans="1:4" x14ac:dyDescent="0.25">
      <c r="A5604" t="s">
        <v>198</v>
      </c>
      <c r="B5604" t="s">
        <v>819</v>
      </c>
      <c r="C5604">
        <v>4</v>
      </c>
      <c r="D5604" t="s">
        <v>2596</v>
      </c>
    </row>
    <row r="5605" spans="1:4" x14ac:dyDescent="0.25">
      <c r="A5605" t="s">
        <v>198</v>
      </c>
      <c r="B5605" t="s">
        <v>857</v>
      </c>
      <c r="C5605">
        <v>5</v>
      </c>
      <c r="D5605" t="s">
        <v>2596</v>
      </c>
    </row>
    <row r="5606" spans="1:4" x14ac:dyDescent="0.25">
      <c r="A5606" t="s">
        <v>198</v>
      </c>
      <c r="B5606" t="s">
        <v>858</v>
      </c>
      <c r="C5606">
        <v>6</v>
      </c>
      <c r="D5606" t="s">
        <v>2596</v>
      </c>
    </row>
    <row r="5607" spans="1:4" x14ac:dyDescent="0.25">
      <c r="A5607" t="s">
        <v>198</v>
      </c>
      <c r="B5607" t="s">
        <v>2609</v>
      </c>
      <c r="C5607">
        <v>3</v>
      </c>
      <c r="D5607" t="s">
        <v>2610</v>
      </c>
    </row>
    <row r="5608" spans="1:4" x14ac:dyDescent="0.25">
      <c r="A5608" t="s">
        <v>200</v>
      </c>
      <c r="B5608" t="s">
        <v>860</v>
      </c>
      <c r="C5608">
        <v>2</v>
      </c>
      <c r="D5608" t="s">
        <v>2594</v>
      </c>
    </row>
    <row r="5609" spans="1:4" x14ac:dyDescent="0.25">
      <c r="A5609" t="s">
        <v>200</v>
      </c>
      <c r="B5609" t="s">
        <v>2593</v>
      </c>
      <c r="C5609">
        <v>7</v>
      </c>
      <c r="D5609" t="s">
        <v>2594</v>
      </c>
    </row>
    <row r="5610" spans="1:4" x14ac:dyDescent="0.25">
      <c r="A5610" t="s">
        <v>200</v>
      </c>
      <c r="B5610" t="s">
        <v>2595</v>
      </c>
      <c r="C5610">
        <v>7</v>
      </c>
      <c r="D5610" t="s">
        <v>2594</v>
      </c>
    </row>
    <row r="5611" spans="1:4" x14ac:dyDescent="0.25">
      <c r="A5611" t="s">
        <v>200</v>
      </c>
      <c r="B5611" t="s">
        <v>2593</v>
      </c>
      <c r="C5611">
        <v>3</v>
      </c>
      <c r="D5611" t="s">
        <v>2596</v>
      </c>
    </row>
    <row r="5612" spans="1:4" x14ac:dyDescent="0.25">
      <c r="A5612" t="s">
        <v>200</v>
      </c>
      <c r="B5612" t="s">
        <v>2595</v>
      </c>
      <c r="C5612">
        <v>7</v>
      </c>
      <c r="D5612" t="s">
        <v>2596</v>
      </c>
    </row>
    <row r="5613" spans="1:4" x14ac:dyDescent="0.25">
      <c r="A5613" t="s">
        <v>200</v>
      </c>
      <c r="B5613" t="s">
        <v>859</v>
      </c>
      <c r="C5613">
        <v>3</v>
      </c>
      <c r="D5613" t="s">
        <v>2596</v>
      </c>
    </row>
    <row r="5614" spans="1:4" x14ac:dyDescent="0.25">
      <c r="A5614" t="s">
        <v>200</v>
      </c>
      <c r="B5614" t="s">
        <v>862</v>
      </c>
      <c r="C5614">
        <v>4</v>
      </c>
      <c r="D5614" t="s">
        <v>2596</v>
      </c>
    </row>
    <row r="5615" spans="1:4" x14ac:dyDescent="0.25">
      <c r="A5615" t="s">
        <v>200</v>
      </c>
      <c r="B5615" t="s">
        <v>863</v>
      </c>
      <c r="C5615">
        <v>5</v>
      </c>
      <c r="D5615" t="s">
        <v>2596</v>
      </c>
    </row>
    <row r="5616" spans="1:4" x14ac:dyDescent="0.25">
      <c r="A5616" t="s">
        <v>200</v>
      </c>
      <c r="B5616" t="s">
        <v>864</v>
      </c>
      <c r="C5616">
        <v>6</v>
      </c>
      <c r="D5616" t="s">
        <v>2596</v>
      </c>
    </row>
    <row r="5617" spans="1:4" x14ac:dyDescent="0.25">
      <c r="A5617" t="s">
        <v>200</v>
      </c>
      <c r="B5617" t="s">
        <v>945</v>
      </c>
      <c r="C5617">
        <v>7</v>
      </c>
      <c r="D5617" t="s">
        <v>2596</v>
      </c>
    </row>
    <row r="5618" spans="1:4" x14ac:dyDescent="0.25">
      <c r="A5618" t="s">
        <v>200</v>
      </c>
      <c r="B5618" t="s">
        <v>2636</v>
      </c>
      <c r="C5618">
        <v>3</v>
      </c>
      <c r="D5618" t="s">
        <v>2610</v>
      </c>
    </row>
    <row r="5619" spans="1:4" x14ac:dyDescent="0.25">
      <c r="A5619" t="s">
        <v>202</v>
      </c>
      <c r="B5619" t="s">
        <v>948</v>
      </c>
      <c r="C5619">
        <v>2</v>
      </c>
      <c r="D5619" t="s">
        <v>2594</v>
      </c>
    </row>
    <row r="5620" spans="1:4" x14ac:dyDescent="0.25">
      <c r="A5620" t="s">
        <v>202</v>
      </c>
      <c r="B5620" t="s">
        <v>2593</v>
      </c>
      <c r="C5620">
        <v>7</v>
      </c>
      <c r="D5620" t="s">
        <v>2594</v>
      </c>
    </row>
    <row r="5621" spans="1:4" x14ac:dyDescent="0.25">
      <c r="A5621" t="s">
        <v>202</v>
      </c>
      <c r="B5621" t="s">
        <v>2595</v>
      </c>
      <c r="C5621">
        <v>7</v>
      </c>
      <c r="D5621" t="s">
        <v>2594</v>
      </c>
    </row>
    <row r="5622" spans="1:4" x14ac:dyDescent="0.25">
      <c r="A5622" t="s">
        <v>202</v>
      </c>
      <c r="B5622" t="s">
        <v>2593</v>
      </c>
      <c r="C5622">
        <v>3</v>
      </c>
      <c r="D5622" t="s">
        <v>2596</v>
      </c>
    </row>
    <row r="5623" spans="1:4" x14ac:dyDescent="0.25">
      <c r="A5623" t="s">
        <v>202</v>
      </c>
      <c r="B5623" t="s">
        <v>2595</v>
      </c>
      <c r="C5623">
        <v>7</v>
      </c>
      <c r="D5623" t="s">
        <v>2596</v>
      </c>
    </row>
    <row r="5624" spans="1:4" x14ac:dyDescent="0.25">
      <c r="A5624" t="s">
        <v>202</v>
      </c>
      <c r="B5624" t="s">
        <v>865</v>
      </c>
      <c r="C5624">
        <v>3</v>
      </c>
      <c r="D5624" t="s">
        <v>2596</v>
      </c>
    </row>
    <row r="5625" spans="1:4" x14ac:dyDescent="0.25">
      <c r="A5625" t="s">
        <v>202</v>
      </c>
      <c r="B5625" t="s">
        <v>950</v>
      </c>
      <c r="C5625">
        <v>4</v>
      </c>
      <c r="D5625" t="s">
        <v>2596</v>
      </c>
    </row>
    <row r="5626" spans="1:4" x14ac:dyDescent="0.25">
      <c r="A5626" t="s">
        <v>202</v>
      </c>
      <c r="B5626" t="s">
        <v>951</v>
      </c>
      <c r="C5626">
        <v>5</v>
      </c>
      <c r="D5626" t="s">
        <v>2596</v>
      </c>
    </row>
    <row r="5627" spans="1:4" x14ac:dyDescent="0.25">
      <c r="A5627" t="s">
        <v>202</v>
      </c>
      <c r="B5627" t="s">
        <v>952</v>
      </c>
      <c r="C5627">
        <v>6</v>
      </c>
      <c r="D5627" t="s">
        <v>2596</v>
      </c>
    </row>
    <row r="5628" spans="1:4" x14ac:dyDescent="0.25">
      <c r="A5628" t="s">
        <v>202</v>
      </c>
      <c r="B5628" t="s">
        <v>953</v>
      </c>
      <c r="C5628">
        <v>7</v>
      </c>
      <c r="D5628" t="s">
        <v>2596</v>
      </c>
    </row>
    <row r="5629" spans="1:4" x14ac:dyDescent="0.25">
      <c r="A5629" t="s">
        <v>202</v>
      </c>
      <c r="B5629" t="s">
        <v>2636</v>
      </c>
      <c r="C5629">
        <v>3</v>
      </c>
      <c r="D5629" t="s">
        <v>2610</v>
      </c>
    </row>
    <row r="5630" spans="1:4" x14ac:dyDescent="0.25">
      <c r="A5630" t="s">
        <v>204</v>
      </c>
      <c r="B5630" t="s">
        <v>955</v>
      </c>
      <c r="C5630">
        <v>2</v>
      </c>
      <c r="D5630" t="s">
        <v>2594</v>
      </c>
    </row>
    <row r="5631" spans="1:4" x14ac:dyDescent="0.25">
      <c r="A5631" t="s">
        <v>204</v>
      </c>
      <c r="B5631" t="s">
        <v>2593</v>
      </c>
      <c r="C5631">
        <v>7</v>
      </c>
      <c r="D5631" t="s">
        <v>2594</v>
      </c>
    </row>
    <row r="5632" spans="1:4" x14ac:dyDescent="0.25">
      <c r="A5632" t="s">
        <v>204</v>
      </c>
      <c r="B5632" t="s">
        <v>2595</v>
      </c>
      <c r="C5632">
        <v>7</v>
      </c>
      <c r="D5632" t="s">
        <v>2594</v>
      </c>
    </row>
    <row r="5633" spans="1:4" x14ac:dyDescent="0.25">
      <c r="A5633" t="s">
        <v>204</v>
      </c>
      <c r="B5633" t="s">
        <v>2593</v>
      </c>
      <c r="C5633">
        <v>3</v>
      </c>
      <c r="D5633" t="s">
        <v>2596</v>
      </c>
    </row>
    <row r="5634" spans="1:4" x14ac:dyDescent="0.25">
      <c r="A5634" t="s">
        <v>204</v>
      </c>
      <c r="B5634" t="s">
        <v>2595</v>
      </c>
      <c r="C5634">
        <v>7</v>
      </c>
      <c r="D5634" t="s">
        <v>2596</v>
      </c>
    </row>
    <row r="5635" spans="1:4" x14ac:dyDescent="0.25">
      <c r="A5635" t="s">
        <v>204</v>
      </c>
      <c r="B5635" t="s">
        <v>954</v>
      </c>
      <c r="C5635">
        <v>3</v>
      </c>
      <c r="D5635" t="s">
        <v>2596</v>
      </c>
    </row>
    <row r="5636" spans="1:4" x14ac:dyDescent="0.25">
      <c r="A5636" t="s">
        <v>204</v>
      </c>
      <c r="B5636" t="s">
        <v>1000</v>
      </c>
      <c r="C5636">
        <v>4</v>
      </c>
      <c r="D5636" t="s">
        <v>2596</v>
      </c>
    </row>
    <row r="5637" spans="1:4" x14ac:dyDescent="0.25">
      <c r="A5637" t="s">
        <v>204</v>
      </c>
      <c r="B5637" t="s">
        <v>1001</v>
      </c>
      <c r="C5637">
        <v>5</v>
      </c>
      <c r="D5637" t="s">
        <v>2596</v>
      </c>
    </row>
    <row r="5638" spans="1:4" x14ac:dyDescent="0.25">
      <c r="A5638" t="s">
        <v>204</v>
      </c>
      <c r="B5638" t="s">
        <v>1002</v>
      </c>
      <c r="C5638">
        <v>6</v>
      </c>
      <c r="D5638" t="s">
        <v>2596</v>
      </c>
    </row>
    <row r="5639" spans="1:4" x14ac:dyDescent="0.25">
      <c r="A5639" t="s">
        <v>204</v>
      </c>
      <c r="B5639" t="s">
        <v>1003</v>
      </c>
      <c r="C5639">
        <v>7</v>
      </c>
      <c r="D5639" t="s">
        <v>2596</v>
      </c>
    </row>
    <row r="5640" spans="1:4" x14ac:dyDescent="0.25">
      <c r="A5640" t="s">
        <v>204</v>
      </c>
      <c r="B5640" t="s">
        <v>2636</v>
      </c>
      <c r="C5640">
        <v>3</v>
      </c>
      <c r="D5640" t="s">
        <v>2610</v>
      </c>
    </row>
    <row r="5641" spans="1:4" x14ac:dyDescent="0.25">
      <c r="A5641" t="s">
        <v>206</v>
      </c>
      <c r="B5641" t="s">
        <v>1210</v>
      </c>
      <c r="C5641">
        <v>2</v>
      </c>
      <c r="D5641" t="s">
        <v>2594</v>
      </c>
    </row>
    <row r="5642" spans="1:4" x14ac:dyDescent="0.25">
      <c r="A5642" t="s">
        <v>206</v>
      </c>
      <c r="B5642" t="s">
        <v>2593</v>
      </c>
      <c r="C5642">
        <v>7</v>
      </c>
      <c r="D5642" t="s">
        <v>2594</v>
      </c>
    </row>
    <row r="5643" spans="1:4" x14ac:dyDescent="0.25">
      <c r="A5643" t="s">
        <v>206</v>
      </c>
      <c r="B5643" t="s">
        <v>2595</v>
      </c>
      <c r="C5643">
        <v>7</v>
      </c>
      <c r="D5643" t="s">
        <v>2594</v>
      </c>
    </row>
    <row r="5644" spans="1:4" x14ac:dyDescent="0.25">
      <c r="A5644" t="s">
        <v>206</v>
      </c>
      <c r="B5644" t="s">
        <v>2593</v>
      </c>
      <c r="C5644">
        <v>3</v>
      </c>
      <c r="D5644" t="s">
        <v>2596</v>
      </c>
    </row>
    <row r="5645" spans="1:4" x14ac:dyDescent="0.25">
      <c r="A5645" t="s">
        <v>206</v>
      </c>
      <c r="B5645" t="s">
        <v>2595</v>
      </c>
      <c r="C5645">
        <v>7</v>
      </c>
      <c r="D5645" t="s">
        <v>2596</v>
      </c>
    </row>
    <row r="5646" spans="1:4" x14ac:dyDescent="0.25">
      <c r="A5646" t="s">
        <v>206</v>
      </c>
      <c r="B5646" t="s">
        <v>1209</v>
      </c>
      <c r="C5646">
        <v>3</v>
      </c>
      <c r="D5646" t="s">
        <v>2596</v>
      </c>
    </row>
    <row r="5647" spans="1:4" x14ac:dyDescent="0.25">
      <c r="A5647" t="s">
        <v>206</v>
      </c>
      <c r="B5647" t="s">
        <v>1212</v>
      </c>
      <c r="C5647">
        <v>4</v>
      </c>
      <c r="D5647" t="s">
        <v>2596</v>
      </c>
    </row>
    <row r="5648" spans="1:4" x14ac:dyDescent="0.25">
      <c r="A5648" t="s">
        <v>206</v>
      </c>
      <c r="B5648" t="s">
        <v>1213</v>
      </c>
      <c r="C5648">
        <v>5</v>
      </c>
      <c r="D5648" t="s">
        <v>2596</v>
      </c>
    </row>
    <row r="5649" spans="1:4" x14ac:dyDescent="0.25">
      <c r="A5649" t="s">
        <v>206</v>
      </c>
      <c r="B5649" t="s">
        <v>1214</v>
      </c>
      <c r="C5649">
        <v>6</v>
      </c>
      <c r="D5649" t="s">
        <v>2596</v>
      </c>
    </row>
    <row r="5650" spans="1:4" x14ac:dyDescent="0.25">
      <c r="A5650" t="s">
        <v>206</v>
      </c>
      <c r="B5650" t="s">
        <v>1215</v>
      </c>
      <c r="C5650">
        <v>7</v>
      </c>
      <c r="D5650" t="s">
        <v>2596</v>
      </c>
    </row>
    <row r="5651" spans="1:4" x14ac:dyDescent="0.25">
      <c r="A5651" t="s">
        <v>206</v>
      </c>
      <c r="B5651" t="s">
        <v>2636</v>
      </c>
      <c r="C5651">
        <v>3</v>
      </c>
      <c r="D5651" t="s">
        <v>2610</v>
      </c>
    </row>
    <row r="5652" spans="1:4" x14ac:dyDescent="0.25">
      <c r="A5652" t="s">
        <v>208</v>
      </c>
      <c r="B5652" t="s">
        <v>1217</v>
      </c>
      <c r="C5652">
        <v>2</v>
      </c>
      <c r="D5652" t="s">
        <v>2594</v>
      </c>
    </row>
    <row r="5653" spans="1:4" x14ac:dyDescent="0.25">
      <c r="A5653" t="s">
        <v>208</v>
      </c>
      <c r="B5653" t="s">
        <v>2593</v>
      </c>
      <c r="C5653">
        <v>7</v>
      </c>
      <c r="D5653" t="s">
        <v>2594</v>
      </c>
    </row>
    <row r="5654" spans="1:4" x14ac:dyDescent="0.25">
      <c r="A5654" t="s">
        <v>208</v>
      </c>
      <c r="B5654" t="s">
        <v>2595</v>
      </c>
      <c r="C5654">
        <v>7</v>
      </c>
      <c r="D5654" t="s">
        <v>2594</v>
      </c>
    </row>
    <row r="5655" spans="1:4" x14ac:dyDescent="0.25">
      <c r="A5655" t="s">
        <v>208</v>
      </c>
      <c r="B5655" t="s">
        <v>2593</v>
      </c>
      <c r="C5655">
        <v>3</v>
      </c>
      <c r="D5655" t="s">
        <v>2596</v>
      </c>
    </row>
    <row r="5656" spans="1:4" x14ac:dyDescent="0.25">
      <c r="A5656" t="s">
        <v>208</v>
      </c>
      <c r="B5656" t="s">
        <v>2595</v>
      </c>
      <c r="C5656">
        <v>7</v>
      </c>
      <c r="D5656" t="s">
        <v>2596</v>
      </c>
    </row>
    <row r="5657" spans="1:4" x14ac:dyDescent="0.25">
      <c r="A5657" t="s">
        <v>208</v>
      </c>
      <c r="B5657" t="s">
        <v>1216</v>
      </c>
      <c r="C5657">
        <v>3</v>
      </c>
      <c r="D5657" t="s">
        <v>2596</v>
      </c>
    </row>
    <row r="5658" spans="1:4" x14ac:dyDescent="0.25">
      <c r="A5658" t="s">
        <v>208</v>
      </c>
      <c r="B5658" t="s">
        <v>1219</v>
      </c>
      <c r="C5658">
        <v>4</v>
      </c>
      <c r="D5658" t="s">
        <v>2596</v>
      </c>
    </row>
    <row r="5659" spans="1:4" x14ac:dyDescent="0.25">
      <c r="A5659" t="s">
        <v>208</v>
      </c>
      <c r="B5659" t="s">
        <v>1220</v>
      </c>
      <c r="C5659">
        <v>5</v>
      </c>
      <c r="D5659" t="s">
        <v>2596</v>
      </c>
    </row>
    <row r="5660" spans="1:4" x14ac:dyDescent="0.25">
      <c r="A5660" t="s">
        <v>208</v>
      </c>
      <c r="B5660" t="s">
        <v>1221</v>
      </c>
      <c r="C5660">
        <v>6</v>
      </c>
      <c r="D5660" t="s">
        <v>2596</v>
      </c>
    </row>
    <row r="5661" spans="1:4" x14ac:dyDescent="0.25">
      <c r="A5661" t="s">
        <v>208</v>
      </c>
      <c r="B5661" t="s">
        <v>1583</v>
      </c>
      <c r="C5661">
        <v>7</v>
      </c>
      <c r="D5661" t="s">
        <v>2596</v>
      </c>
    </row>
    <row r="5662" spans="1:4" x14ac:dyDescent="0.25">
      <c r="A5662" t="s">
        <v>208</v>
      </c>
      <c r="B5662" t="s">
        <v>2636</v>
      </c>
      <c r="C5662">
        <v>3</v>
      </c>
      <c r="D5662" t="s">
        <v>2610</v>
      </c>
    </row>
    <row r="5663" spans="1:4" x14ac:dyDescent="0.25">
      <c r="A5663" t="s">
        <v>210</v>
      </c>
      <c r="B5663" t="s">
        <v>2593</v>
      </c>
      <c r="C5663">
        <v>7</v>
      </c>
      <c r="D5663" t="s">
        <v>2594</v>
      </c>
    </row>
    <row r="5664" spans="1:4" x14ac:dyDescent="0.25">
      <c r="A5664" t="s">
        <v>210</v>
      </c>
      <c r="B5664" t="s">
        <v>2595</v>
      </c>
      <c r="C5664">
        <v>12</v>
      </c>
      <c r="D5664" t="s">
        <v>2594</v>
      </c>
    </row>
    <row r="5665" spans="1:4" x14ac:dyDescent="0.25">
      <c r="A5665" t="s">
        <v>210</v>
      </c>
      <c r="B5665" t="s">
        <v>427</v>
      </c>
      <c r="C5665">
        <v>7</v>
      </c>
      <c r="D5665" t="s">
        <v>2594</v>
      </c>
    </row>
    <row r="5666" spans="1:4" x14ac:dyDescent="0.25">
      <c r="A5666" t="s">
        <v>210</v>
      </c>
      <c r="B5666" t="s">
        <v>573</v>
      </c>
      <c r="C5666">
        <v>8</v>
      </c>
      <c r="D5666" t="s">
        <v>2594</v>
      </c>
    </row>
    <row r="5667" spans="1:4" x14ac:dyDescent="0.25">
      <c r="A5667" t="s">
        <v>210</v>
      </c>
      <c r="B5667" t="s">
        <v>429</v>
      </c>
      <c r="C5667">
        <v>9</v>
      </c>
      <c r="D5667" t="s">
        <v>2594</v>
      </c>
    </row>
    <row r="5668" spans="1:4" x14ac:dyDescent="0.25">
      <c r="A5668" t="s">
        <v>210</v>
      </c>
      <c r="B5668" t="s">
        <v>431</v>
      </c>
      <c r="C5668">
        <v>10</v>
      </c>
      <c r="D5668" t="s">
        <v>2594</v>
      </c>
    </row>
    <row r="5669" spans="1:4" x14ac:dyDescent="0.25">
      <c r="A5669" t="s">
        <v>210</v>
      </c>
      <c r="B5669" t="s">
        <v>433</v>
      </c>
      <c r="C5669">
        <v>11</v>
      </c>
      <c r="D5669" t="s">
        <v>2594</v>
      </c>
    </row>
    <row r="5670" spans="1:4" x14ac:dyDescent="0.25">
      <c r="A5670" t="s">
        <v>210</v>
      </c>
      <c r="B5670" t="s">
        <v>435</v>
      </c>
      <c r="C5670">
        <v>12</v>
      </c>
      <c r="D5670" t="s">
        <v>2594</v>
      </c>
    </row>
    <row r="5671" spans="1:4" x14ac:dyDescent="0.25">
      <c r="A5671" t="s">
        <v>210</v>
      </c>
      <c r="B5671" t="s">
        <v>2593</v>
      </c>
      <c r="C5671">
        <v>4</v>
      </c>
      <c r="D5671" t="s">
        <v>2596</v>
      </c>
    </row>
    <row r="5672" spans="1:4" x14ac:dyDescent="0.25">
      <c r="A5672" t="s">
        <v>210</v>
      </c>
      <c r="B5672" t="s">
        <v>2595</v>
      </c>
      <c r="C5672">
        <v>7</v>
      </c>
      <c r="D5672" t="s">
        <v>2596</v>
      </c>
    </row>
    <row r="5673" spans="1:4" x14ac:dyDescent="0.25">
      <c r="A5673" t="s">
        <v>210</v>
      </c>
      <c r="B5673" t="s">
        <v>1584</v>
      </c>
      <c r="C5673">
        <v>4</v>
      </c>
      <c r="D5673" t="s">
        <v>2596</v>
      </c>
    </row>
    <row r="5674" spans="1:4" x14ac:dyDescent="0.25">
      <c r="A5674" t="s">
        <v>210</v>
      </c>
      <c r="B5674" t="s">
        <v>1587</v>
      </c>
      <c r="C5674">
        <v>5</v>
      </c>
      <c r="D5674" t="s">
        <v>2596</v>
      </c>
    </row>
    <row r="5675" spans="1:4" x14ac:dyDescent="0.25">
      <c r="A5675" t="s">
        <v>210</v>
      </c>
      <c r="B5675" t="s">
        <v>1222</v>
      </c>
      <c r="C5675">
        <v>6</v>
      </c>
      <c r="D5675" t="s">
        <v>2596</v>
      </c>
    </row>
    <row r="5676" spans="1:4" x14ac:dyDescent="0.25">
      <c r="A5676" t="s">
        <v>210</v>
      </c>
      <c r="B5676" t="s">
        <v>1223</v>
      </c>
      <c r="C5676">
        <v>7</v>
      </c>
      <c r="D5676" t="s">
        <v>2596</v>
      </c>
    </row>
    <row r="5677" spans="1:4" x14ac:dyDescent="0.25">
      <c r="A5677" t="s">
        <v>210</v>
      </c>
      <c r="B5677" t="s">
        <v>2609</v>
      </c>
      <c r="C5677">
        <v>3</v>
      </c>
      <c r="D5677" t="s">
        <v>2610</v>
      </c>
    </row>
    <row r="5678" spans="1:4" x14ac:dyDescent="0.25">
      <c r="A5678" t="s">
        <v>212</v>
      </c>
      <c r="B5678" t="s">
        <v>2593</v>
      </c>
      <c r="C5678">
        <v>7</v>
      </c>
      <c r="D5678" t="s">
        <v>2594</v>
      </c>
    </row>
    <row r="5679" spans="1:4" x14ac:dyDescent="0.25">
      <c r="A5679" t="s">
        <v>212</v>
      </c>
      <c r="B5679" t="s">
        <v>2595</v>
      </c>
      <c r="C5679">
        <v>7</v>
      </c>
      <c r="D5679" t="s">
        <v>2594</v>
      </c>
    </row>
    <row r="5680" spans="1:4" x14ac:dyDescent="0.25">
      <c r="A5680" t="s">
        <v>212</v>
      </c>
      <c r="B5680" t="s">
        <v>437</v>
      </c>
      <c r="C5680">
        <v>7</v>
      </c>
      <c r="D5680" t="s">
        <v>2594</v>
      </c>
    </row>
    <row r="5681" spans="1:4" x14ac:dyDescent="0.25">
      <c r="A5681" t="s">
        <v>212</v>
      </c>
      <c r="B5681" t="s">
        <v>2593</v>
      </c>
      <c r="C5681">
        <v>3</v>
      </c>
      <c r="D5681" t="s">
        <v>2596</v>
      </c>
    </row>
    <row r="5682" spans="1:4" x14ac:dyDescent="0.25">
      <c r="A5682" t="s">
        <v>212</v>
      </c>
      <c r="B5682" t="s">
        <v>2595</v>
      </c>
      <c r="C5682">
        <v>3</v>
      </c>
      <c r="D5682" t="s">
        <v>2596</v>
      </c>
    </row>
    <row r="5683" spans="1:4" x14ac:dyDescent="0.25">
      <c r="A5683" t="s">
        <v>212</v>
      </c>
      <c r="B5683" t="s">
        <v>1224</v>
      </c>
      <c r="C5683">
        <v>3</v>
      </c>
      <c r="D5683" t="s">
        <v>2596</v>
      </c>
    </row>
    <row r="5684" spans="1:4" x14ac:dyDescent="0.25">
      <c r="A5684" t="s">
        <v>212</v>
      </c>
      <c r="B5684" t="s">
        <v>2609</v>
      </c>
      <c r="C5684">
        <v>3</v>
      </c>
      <c r="D5684" t="s">
        <v>2610</v>
      </c>
    </row>
    <row r="5685" spans="1:4" x14ac:dyDescent="0.25">
      <c r="A5685" t="s">
        <v>214</v>
      </c>
      <c r="B5685" t="s">
        <v>2593</v>
      </c>
      <c r="C5685">
        <v>8</v>
      </c>
      <c r="D5685" t="s">
        <v>2594</v>
      </c>
    </row>
    <row r="5686" spans="1:4" x14ac:dyDescent="0.25">
      <c r="A5686" t="s">
        <v>214</v>
      </c>
      <c r="B5686" t="s">
        <v>2595</v>
      </c>
      <c r="C5686">
        <v>15</v>
      </c>
      <c r="D5686" t="s">
        <v>2594</v>
      </c>
    </row>
    <row r="5687" spans="1:4" x14ac:dyDescent="0.25">
      <c r="A5687" t="s">
        <v>214</v>
      </c>
      <c r="B5687" t="s">
        <v>421</v>
      </c>
      <c r="C5687">
        <v>8</v>
      </c>
      <c r="D5687" t="s">
        <v>2594</v>
      </c>
    </row>
    <row r="5688" spans="1:4" x14ac:dyDescent="0.25">
      <c r="A5688" t="s">
        <v>214</v>
      </c>
      <c r="B5688" t="s">
        <v>423</v>
      </c>
      <c r="C5688">
        <v>9</v>
      </c>
      <c r="D5688" t="s">
        <v>2594</v>
      </c>
    </row>
    <row r="5689" spans="1:4" x14ac:dyDescent="0.25">
      <c r="A5689" t="s">
        <v>214</v>
      </c>
      <c r="B5689" t="s">
        <v>613</v>
      </c>
      <c r="C5689">
        <v>10</v>
      </c>
      <c r="D5689" t="s">
        <v>2594</v>
      </c>
    </row>
    <row r="5690" spans="1:4" x14ac:dyDescent="0.25">
      <c r="A5690" t="s">
        <v>214</v>
      </c>
      <c r="B5690" t="s">
        <v>427</v>
      </c>
      <c r="C5690">
        <v>11</v>
      </c>
      <c r="D5690" t="s">
        <v>2594</v>
      </c>
    </row>
    <row r="5691" spans="1:4" x14ac:dyDescent="0.25">
      <c r="A5691" t="s">
        <v>214</v>
      </c>
      <c r="B5691" t="s">
        <v>573</v>
      </c>
      <c r="C5691">
        <v>12</v>
      </c>
      <c r="D5691" t="s">
        <v>2594</v>
      </c>
    </row>
    <row r="5692" spans="1:4" x14ac:dyDescent="0.25">
      <c r="A5692" t="s">
        <v>214</v>
      </c>
      <c r="B5692" t="s">
        <v>429</v>
      </c>
      <c r="C5692">
        <v>13</v>
      </c>
      <c r="D5692" t="s">
        <v>2594</v>
      </c>
    </row>
    <row r="5693" spans="1:4" x14ac:dyDescent="0.25">
      <c r="A5693" t="s">
        <v>214</v>
      </c>
      <c r="B5693" t="s">
        <v>431</v>
      </c>
      <c r="C5693">
        <v>14</v>
      </c>
      <c r="D5693" t="s">
        <v>2594</v>
      </c>
    </row>
    <row r="5694" spans="1:4" x14ac:dyDescent="0.25">
      <c r="A5694" t="s">
        <v>214</v>
      </c>
      <c r="B5694" t="s">
        <v>437</v>
      </c>
      <c r="C5694">
        <v>15</v>
      </c>
      <c r="D5694" t="s">
        <v>2594</v>
      </c>
    </row>
    <row r="5695" spans="1:4" x14ac:dyDescent="0.25">
      <c r="A5695" t="s">
        <v>214</v>
      </c>
      <c r="B5695" t="s">
        <v>2593</v>
      </c>
      <c r="C5695">
        <v>3</v>
      </c>
      <c r="D5695" t="s">
        <v>2596</v>
      </c>
    </row>
    <row r="5696" spans="1:4" x14ac:dyDescent="0.25">
      <c r="A5696" t="s">
        <v>214</v>
      </c>
      <c r="B5696" t="s">
        <v>2595</v>
      </c>
      <c r="C5696">
        <v>5</v>
      </c>
      <c r="D5696" t="s">
        <v>2596</v>
      </c>
    </row>
    <row r="5697" spans="1:4" x14ac:dyDescent="0.25">
      <c r="A5697" t="s">
        <v>214</v>
      </c>
      <c r="B5697" t="s">
        <v>720</v>
      </c>
      <c r="C5697">
        <v>3</v>
      </c>
      <c r="D5697" t="s">
        <v>2596</v>
      </c>
    </row>
    <row r="5698" spans="1:4" x14ac:dyDescent="0.25">
      <c r="A5698" t="s">
        <v>214</v>
      </c>
      <c r="B5698" t="s">
        <v>721</v>
      </c>
      <c r="C5698">
        <v>4</v>
      </c>
      <c r="D5698" t="s">
        <v>2596</v>
      </c>
    </row>
    <row r="5699" spans="1:4" x14ac:dyDescent="0.25">
      <c r="A5699" t="s">
        <v>214</v>
      </c>
      <c r="B5699" t="s">
        <v>599</v>
      </c>
      <c r="C5699">
        <v>5</v>
      </c>
      <c r="D5699" t="s">
        <v>2596</v>
      </c>
    </row>
    <row r="5700" spans="1:4" x14ac:dyDescent="0.25">
      <c r="A5700" t="s">
        <v>214</v>
      </c>
      <c r="B5700" t="s">
        <v>2609</v>
      </c>
      <c r="C5700">
        <v>3</v>
      </c>
      <c r="D5700" t="s">
        <v>2610</v>
      </c>
    </row>
    <row r="5701" spans="1:4" x14ac:dyDescent="0.25">
      <c r="A5701" t="s">
        <v>214</v>
      </c>
      <c r="B5701" t="s">
        <v>2611</v>
      </c>
      <c r="C5701">
        <v>4</v>
      </c>
      <c r="D5701" t="s">
        <v>2610</v>
      </c>
    </row>
    <row r="5702" spans="1:4" x14ac:dyDescent="0.25">
      <c r="A5702" t="s">
        <v>216</v>
      </c>
      <c r="B5702" t="s">
        <v>2593</v>
      </c>
      <c r="C5702">
        <v>8</v>
      </c>
      <c r="D5702" t="s">
        <v>2594</v>
      </c>
    </row>
    <row r="5703" spans="1:4" x14ac:dyDescent="0.25">
      <c r="A5703" t="s">
        <v>216</v>
      </c>
      <c r="B5703" t="s">
        <v>2595</v>
      </c>
      <c r="C5703">
        <v>22</v>
      </c>
      <c r="D5703" t="s">
        <v>2594</v>
      </c>
    </row>
    <row r="5704" spans="1:4" x14ac:dyDescent="0.25">
      <c r="A5704" t="s">
        <v>216</v>
      </c>
      <c r="B5704" t="s">
        <v>441</v>
      </c>
      <c r="C5704">
        <v>8</v>
      </c>
      <c r="D5704" t="s">
        <v>2594</v>
      </c>
    </row>
    <row r="5705" spans="1:4" x14ac:dyDescent="0.25">
      <c r="A5705" t="s">
        <v>216</v>
      </c>
      <c r="B5705" t="s">
        <v>443</v>
      </c>
      <c r="C5705">
        <v>9</v>
      </c>
      <c r="D5705" t="s">
        <v>2594</v>
      </c>
    </row>
    <row r="5706" spans="1:4" x14ac:dyDescent="0.25">
      <c r="A5706" t="s">
        <v>216</v>
      </c>
      <c r="B5706" t="s">
        <v>584</v>
      </c>
      <c r="C5706">
        <v>10</v>
      </c>
      <c r="D5706" t="s">
        <v>2594</v>
      </c>
    </row>
    <row r="5707" spans="1:4" x14ac:dyDescent="0.25">
      <c r="A5707" t="s">
        <v>216</v>
      </c>
      <c r="B5707" t="s">
        <v>447</v>
      </c>
      <c r="C5707">
        <v>11</v>
      </c>
      <c r="D5707" t="s">
        <v>2594</v>
      </c>
    </row>
    <row r="5708" spans="1:4" x14ac:dyDescent="0.25">
      <c r="A5708" t="s">
        <v>216</v>
      </c>
      <c r="B5708" t="s">
        <v>449</v>
      </c>
      <c r="C5708">
        <v>12</v>
      </c>
      <c r="D5708" t="s">
        <v>2594</v>
      </c>
    </row>
    <row r="5709" spans="1:4" x14ac:dyDescent="0.25">
      <c r="A5709" t="s">
        <v>216</v>
      </c>
      <c r="B5709" t="s">
        <v>457</v>
      </c>
      <c r="C5709">
        <v>13</v>
      </c>
      <c r="D5709" t="s">
        <v>2594</v>
      </c>
    </row>
    <row r="5710" spans="1:4" x14ac:dyDescent="0.25">
      <c r="A5710" t="s">
        <v>216</v>
      </c>
      <c r="B5710" t="s">
        <v>459</v>
      </c>
      <c r="C5710">
        <v>14</v>
      </c>
      <c r="D5710" t="s">
        <v>2594</v>
      </c>
    </row>
    <row r="5711" spans="1:4" x14ac:dyDescent="0.25">
      <c r="A5711" t="s">
        <v>216</v>
      </c>
      <c r="B5711" t="s">
        <v>461</v>
      </c>
      <c r="C5711">
        <v>15</v>
      </c>
      <c r="D5711" t="s">
        <v>2594</v>
      </c>
    </row>
    <row r="5712" spans="1:4" x14ac:dyDescent="0.25">
      <c r="A5712" t="s">
        <v>216</v>
      </c>
      <c r="B5712" t="s">
        <v>497</v>
      </c>
      <c r="C5712">
        <v>16</v>
      </c>
      <c r="D5712" t="s">
        <v>2594</v>
      </c>
    </row>
    <row r="5713" spans="1:4" x14ac:dyDescent="0.25">
      <c r="A5713" t="s">
        <v>216</v>
      </c>
      <c r="B5713" t="s">
        <v>499</v>
      </c>
      <c r="C5713">
        <v>17</v>
      </c>
      <c r="D5713" t="s">
        <v>2594</v>
      </c>
    </row>
    <row r="5714" spans="1:4" x14ac:dyDescent="0.25">
      <c r="A5714" t="s">
        <v>216</v>
      </c>
      <c r="B5714" t="s">
        <v>501</v>
      </c>
      <c r="C5714">
        <v>18</v>
      </c>
      <c r="D5714" t="s">
        <v>2594</v>
      </c>
    </row>
    <row r="5715" spans="1:4" x14ac:dyDescent="0.25">
      <c r="A5715" t="s">
        <v>216</v>
      </c>
      <c r="B5715" t="s">
        <v>503</v>
      </c>
      <c r="C5715">
        <v>19</v>
      </c>
      <c r="D5715" t="s">
        <v>2594</v>
      </c>
    </row>
    <row r="5716" spans="1:4" x14ac:dyDescent="0.25">
      <c r="A5716" t="s">
        <v>216</v>
      </c>
      <c r="B5716" t="s">
        <v>505</v>
      </c>
      <c r="C5716">
        <v>20</v>
      </c>
      <c r="D5716" t="s">
        <v>2594</v>
      </c>
    </row>
    <row r="5717" spans="1:4" x14ac:dyDescent="0.25">
      <c r="A5717" t="s">
        <v>216</v>
      </c>
      <c r="B5717" t="s">
        <v>507</v>
      </c>
      <c r="C5717">
        <v>21</v>
      </c>
      <c r="D5717" t="s">
        <v>2594</v>
      </c>
    </row>
    <row r="5718" spans="1:4" x14ac:dyDescent="0.25">
      <c r="A5718" t="s">
        <v>216</v>
      </c>
      <c r="B5718" t="s">
        <v>509</v>
      </c>
      <c r="C5718">
        <v>22</v>
      </c>
      <c r="D5718" t="s">
        <v>2594</v>
      </c>
    </row>
    <row r="5719" spans="1:4" x14ac:dyDescent="0.25">
      <c r="A5719" t="s">
        <v>216</v>
      </c>
      <c r="B5719" t="s">
        <v>2593</v>
      </c>
      <c r="C5719">
        <v>4</v>
      </c>
      <c r="D5719" t="s">
        <v>2596</v>
      </c>
    </row>
    <row r="5720" spans="1:4" x14ac:dyDescent="0.25">
      <c r="A5720" t="s">
        <v>216</v>
      </c>
      <c r="B5720" t="s">
        <v>2595</v>
      </c>
      <c r="C5720">
        <v>4</v>
      </c>
      <c r="D5720" t="s">
        <v>2596</v>
      </c>
    </row>
    <row r="5721" spans="1:4" x14ac:dyDescent="0.25">
      <c r="A5721" t="s">
        <v>216</v>
      </c>
      <c r="B5721" t="s">
        <v>789</v>
      </c>
      <c r="C5721">
        <v>4</v>
      </c>
      <c r="D5721" t="s">
        <v>2596</v>
      </c>
    </row>
    <row r="5722" spans="1:4" x14ac:dyDescent="0.25">
      <c r="A5722" t="s">
        <v>216</v>
      </c>
      <c r="B5722" t="s">
        <v>2609</v>
      </c>
      <c r="C5722">
        <v>3</v>
      </c>
      <c r="D5722" t="s">
        <v>2610</v>
      </c>
    </row>
    <row r="5723" spans="1:4" x14ac:dyDescent="0.25">
      <c r="A5723" t="s">
        <v>216</v>
      </c>
      <c r="B5723" t="s">
        <v>2611</v>
      </c>
      <c r="C5723">
        <v>4</v>
      </c>
      <c r="D5723" t="s">
        <v>2610</v>
      </c>
    </row>
    <row r="5724" spans="1:4" x14ac:dyDescent="0.25">
      <c r="A5724" t="s">
        <v>218</v>
      </c>
      <c r="B5724" t="s">
        <v>2593</v>
      </c>
      <c r="C5724">
        <v>8</v>
      </c>
      <c r="D5724" t="s">
        <v>2594</v>
      </c>
    </row>
    <row r="5725" spans="1:4" x14ac:dyDescent="0.25">
      <c r="A5725" t="s">
        <v>218</v>
      </c>
      <c r="B5725" t="s">
        <v>2595</v>
      </c>
      <c r="C5725">
        <v>8</v>
      </c>
      <c r="D5725" t="s">
        <v>2594</v>
      </c>
    </row>
    <row r="5726" spans="1:4" x14ac:dyDescent="0.25">
      <c r="A5726" t="s">
        <v>218</v>
      </c>
      <c r="B5726" t="s">
        <v>533</v>
      </c>
      <c r="C5726">
        <v>8</v>
      </c>
      <c r="D5726" t="s">
        <v>2594</v>
      </c>
    </row>
    <row r="5727" spans="1:4" x14ac:dyDescent="0.25">
      <c r="A5727" t="s">
        <v>218</v>
      </c>
      <c r="B5727" t="s">
        <v>2593</v>
      </c>
      <c r="C5727">
        <v>3</v>
      </c>
      <c r="D5727" t="s">
        <v>2596</v>
      </c>
    </row>
    <row r="5728" spans="1:4" x14ac:dyDescent="0.25">
      <c r="A5728" t="s">
        <v>218</v>
      </c>
      <c r="B5728" t="s">
        <v>2595</v>
      </c>
      <c r="C5728">
        <v>3</v>
      </c>
      <c r="D5728" t="s">
        <v>2596</v>
      </c>
    </row>
    <row r="5729" spans="1:4" x14ac:dyDescent="0.25">
      <c r="A5729" t="s">
        <v>218</v>
      </c>
      <c r="B5729" t="s">
        <v>1629</v>
      </c>
      <c r="C5729">
        <v>3</v>
      </c>
      <c r="D5729" t="s">
        <v>2596</v>
      </c>
    </row>
    <row r="5730" spans="1:4" x14ac:dyDescent="0.25">
      <c r="A5730" t="s">
        <v>218</v>
      </c>
      <c r="B5730" t="s">
        <v>2609</v>
      </c>
      <c r="C5730">
        <v>3</v>
      </c>
      <c r="D5730" t="s">
        <v>2610</v>
      </c>
    </row>
    <row r="5731" spans="1:4" x14ac:dyDescent="0.25">
      <c r="A5731" t="s">
        <v>218</v>
      </c>
      <c r="B5731" t="s">
        <v>2611</v>
      </c>
      <c r="C5731">
        <v>4</v>
      </c>
      <c r="D5731" t="s">
        <v>2610</v>
      </c>
    </row>
    <row r="5732" spans="1:4" x14ac:dyDescent="0.25">
      <c r="A5732" t="s">
        <v>220</v>
      </c>
      <c r="B5732" t="s">
        <v>2593</v>
      </c>
      <c r="C5732">
        <v>8</v>
      </c>
      <c r="D5732" t="s">
        <v>2594</v>
      </c>
    </row>
    <row r="5733" spans="1:4" x14ac:dyDescent="0.25">
      <c r="A5733" t="s">
        <v>220</v>
      </c>
      <c r="B5733" t="s">
        <v>2595</v>
      </c>
      <c r="C5733">
        <v>16</v>
      </c>
      <c r="D5733" t="s">
        <v>2594</v>
      </c>
    </row>
    <row r="5734" spans="1:4" x14ac:dyDescent="0.25">
      <c r="A5734" t="s">
        <v>220</v>
      </c>
      <c r="B5734" t="s">
        <v>535</v>
      </c>
      <c r="C5734">
        <v>8</v>
      </c>
      <c r="D5734" t="s">
        <v>2594</v>
      </c>
    </row>
    <row r="5735" spans="1:4" x14ac:dyDescent="0.25">
      <c r="A5735" t="s">
        <v>220</v>
      </c>
      <c r="B5735" t="s">
        <v>537</v>
      </c>
      <c r="C5735">
        <v>9</v>
      </c>
      <c r="D5735" t="s">
        <v>2594</v>
      </c>
    </row>
    <row r="5736" spans="1:4" x14ac:dyDescent="0.25">
      <c r="A5736" t="s">
        <v>220</v>
      </c>
      <c r="B5736" t="s">
        <v>539</v>
      </c>
      <c r="C5736">
        <v>10</v>
      </c>
      <c r="D5736" t="s">
        <v>2594</v>
      </c>
    </row>
    <row r="5737" spans="1:4" x14ac:dyDescent="0.25">
      <c r="A5737" t="s">
        <v>220</v>
      </c>
      <c r="B5737" t="s">
        <v>541</v>
      </c>
      <c r="C5737">
        <v>11</v>
      </c>
      <c r="D5737" t="s">
        <v>2594</v>
      </c>
    </row>
    <row r="5738" spans="1:4" x14ac:dyDescent="0.25">
      <c r="A5738" t="s">
        <v>220</v>
      </c>
      <c r="B5738" t="s">
        <v>545</v>
      </c>
      <c r="C5738">
        <v>12</v>
      </c>
      <c r="D5738" t="s">
        <v>2594</v>
      </c>
    </row>
    <row r="5739" spans="1:4" x14ac:dyDescent="0.25">
      <c r="A5739" t="s">
        <v>220</v>
      </c>
      <c r="B5739" t="s">
        <v>547</v>
      </c>
      <c r="C5739">
        <v>13</v>
      </c>
      <c r="D5739" t="s">
        <v>2594</v>
      </c>
    </row>
    <row r="5740" spans="1:4" x14ac:dyDescent="0.25">
      <c r="A5740" t="s">
        <v>220</v>
      </c>
      <c r="B5740" t="s">
        <v>549</v>
      </c>
      <c r="C5740">
        <v>14</v>
      </c>
      <c r="D5740" t="s">
        <v>2594</v>
      </c>
    </row>
    <row r="5741" spans="1:4" x14ac:dyDescent="0.25">
      <c r="A5741" t="s">
        <v>220</v>
      </c>
      <c r="B5741" t="s">
        <v>551</v>
      </c>
      <c r="C5741">
        <v>15</v>
      </c>
      <c r="D5741" t="s">
        <v>2594</v>
      </c>
    </row>
    <row r="5742" spans="1:4" x14ac:dyDescent="0.25">
      <c r="A5742" t="s">
        <v>220</v>
      </c>
      <c r="B5742" t="s">
        <v>553</v>
      </c>
      <c r="C5742">
        <v>16</v>
      </c>
      <c r="D5742" t="s">
        <v>2594</v>
      </c>
    </row>
    <row r="5743" spans="1:4" x14ac:dyDescent="0.25">
      <c r="A5743" t="s">
        <v>220</v>
      </c>
      <c r="B5743" t="s">
        <v>2593</v>
      </c>
      <c r="C5743">
        <v>4</v>
      </c>
      <c r="D5743" t="s">
        <v>2596</v>
      </c>
    </row>
    <row r="5744" spans="1:4" x14ac:dyDescent="0.25">
      <c r="A5744" t="s">
        <v>220</v>
      </c>
      <c r="B5744" t="s">
        <v>2595</v>
      </c>
      <c r="C5744">
        <v>5</v>
      </c>
      <c r="D5744" t="s">
        <v>2596</v>
      </c>
    </row>
    <row r="5745" spans="1:4" x14ac:dyDescent="0.25">
      <c r="A5745" t="s">
        <v>220</v>
      </c>
      <c r="B5745" t="s">
        <v>790</v>
      </c>
      <c r="C5745">
        <v>4</v>
      </c>
      <c r="D5745" t="s">
        <v>2596</v>
      </c>
    </row>
    <row r="5746" spans="1:4" x14ac:dyDescent="0.25">
      <c r="A5746" t="s">
        <v>220</v>
      </c>
      <c r="B5746" t="s">
        <v>604</v>
      </c>
      <c r="C5746">
        <v>5</v>
      </c>
      <c r="D5746" t="s">
        <v>2596</v>
      </c>
    </row>
    <row r="5747" spans="1:4" x14ac:dyDescent="0.25">
      <c r="A5747" t="s">
        <v>220</v>
      </c>
      <c r="B5747" t="s">
        <v>2609</v>
      </c>
      <c r="C5747">
        <v>3</v>
      </c>
      <c r="D5747" t="s">
        <v>2610</v>
      </c>
    </row>
    <row r="5748" spans="1:4" x14ac:dyDescent="0.25">
      <c r="A5748" t="s">
        <v>220</v>
      </c>
      <c r="B5748" t="s">
        <v>2611</v>
      </c>
      <c r="C5748">
        <v>4</v>
      </c>
      <c r="D5748" t="s">
        <v>2610</v>
      </c>
    </row>
    <row r="5749" spans="1:4" x14ac:dyDescent="0.25">
      <c r="A5749" t="s">
        <v>222</v>
      </c>
      <c r="B5749" t="s">
        <v>2593</v>
      </c>
      <c r="C5749">
        <v>8</v>
      </c>
      <c r="D5749" t="s">
        <v>2594</v>
      </c>
    </row>
    <row r="5750" spans="1:4" x14ac:dyDescent="0.25">
      <c r="A5750" t="s">
        <v>222</v>
      </c>
      <c r="B5750" t="s">
        <v>2595</v>
      </c>
      <c r="C5750">
        <v>16</v>
      </c>
      <c r="D5750" t="s">
        <v>2594</v>
      </c>
    </row>
    <row r="5751" spans="1:4" x14ac:dyDescent="0.25">
      <c r="A5751" t="s">
        <v>222</v>
      </c>
      <c r="B5751" t="s">
        <v>537</v>
      </c>
      <c r="C5751">
        <v>8</v>
      </c>
      <c r="D5751" t="s">
        <v>2594</v>
      </c>
    </row>
    <row r="5752" spans="1:4" x14ac:dyDescent="0.25">
      <c r="A5752" t="s">
        <v>222</v>
      </c>
      <c r="B5752" t="s">
        <v>539</v>
      </c>
      <c r="C5752">
        <v>9</v>
      </c>
      <c r="D5752" t="s">
        <v>2594</v>
      </c>
    </row>
    <row r="5753" spans="1:4" x14ac:dyDescent="0.25">
      <c r="A5753" t="s">
        <v>222</v>
      </c>
      <c r="B5753" t="s">
        <v>541</v>
      </c>
      <c r="C5753">
        <v>10</v>
      </c>
      <c r="D5753" t="s">
        <v>2594</v>
      </c>
    </row>
    <row r="5754" spans="1:4" x14ac:dyDescent="0.25">
      <c r="A5754" t="s">
        <v>222</v>
      </c>
      <c r="B5754" t="s">
        <v>543</v>
      </c>
      <c r="C5754">
        <v>11</v>
      </c>
      <c r="D5754" t="s">
        <v>2594</v>
      </c>
    </row>
    <row r="5755" spans="1:4" x14ac:dyDescent="0.25">
      <c r="A5755" t="s">
        <v>222</v>
      </c>
      <c r="B5755" t="s">
        <v>545</v>
      </c>
      <c r="C5755">
        <v>12</v>
      </c>
      <c r="D5755" t="s">
        <v>2594</v>
      </c>
    </row>
    <row r="5756" spans="1:4" x14ac:dyDescent="0.25">
      <c r="A5756" t="s">
        <v>222</v>
      </c>
      <c r="B5756" t="s">
        <v>547</v>
      </c>
      <c r="C5756">
        <v>13</v>
      </c>
      <c r="D5756" t="s">
        <v>2594</v>
      </c>
    </row>
    <row r="5757" spans="1:4" x14ac:dyDescent="0.25">
      <c r="A5757" t="s">
        <v>222</v>
      </c>
      <c r="B5757" t="s">
        <v>549</v>
      </c>
      <c r="C5757">
        <v>14</v>
      </c>
      <c r="D5757" t="s">
        <v>2594</v>
      </c>
    </row>
    <row r="5758" spans="1:4" x14ac:dyDescent="0.25">
      <c r="A5758" t="s">
        <v>222</v>
      </c>
      <c r="B5758" t="s">
        <v>551</v>
      </c>
      <c r="C5758">
        <v>15</v>
      </c>
      <c r="D5758" t="s">
        <v>2594</v>
      </c>
    </row>
    <row r="5759" spans="1:4" x14ac:dyDescent="0.25">
      <c r="A5759" t="s">
        <v>222</v>
      </c>
      <c r="B5759" t="s">
        <v>553</v>
      </c>
      <c r="C5759">
        <v>16</v>
      </c>
      <c r="D5759" t="s">
        <v>2594</v>
      </c>
    </row>
    <row r="5760" spans="1:4" x14ac:dyDescent="0.25">
      <c r="A5760" t="s">
        <v>222</v>
      </c>
      <c r="B5760" t="s">
        <v>2593</v>
      </c>
      <c r="C5760">
        <v>4</v>
      </c>
      <c r="D5760" t="s">
        <v>2596</v>
      </c>
    </row>
    <row r="5761" spans="1:4" x14ac:dyDescent="0.25">
      <c r="A5761" t="s">
        <v>222</v>
      </c>
      <c r="B5761" t="s">
        <v>2595</v>
      </c>
      <c r="C5761">
        <v>4</v>
      </c>
      <c r="D5761" t="s">
        <v>2596</v>
      </c>
    </row>
    <row r="5762" spans="1:4" x14ac:dyDescent="0.25">
      <c r="A5762" t="s">
        <v>222</v>
      </c>
      <c r="B5762" t="s">
        <v>815</v>
      </c>
      <c r="C5762">
        <v>4</v>
      </c>
      <c r="D5762" t="s">
        <v>2596</v>
      </c>
    </row>
    <row r="5763" spans="1:4" x14ac:dyDescent="0.25">
      <c r="A5763" t="s">
        <v>222</v>
      </c>
      <c r="B5763" t="s">
        <v>2609</v>
      </c>
      <c r="C5763">
        <v>3</v>
      </c>
      <c r="D5763" t="s">
        <v>2610</v>
      </c>
    </row>
    <row r="5764" spans="1:4" x14ac:dyDescent="0.25">
      <c r="A5764" t="s">
        <v>222</v>
      </c>
      <c r="B5764" t="s">
        <v>2611</v>
      </c>
      <c r="C5764">
        <v>4</v>
      </c>
      <c r="D5764" t="s">
        <v>2610</v>
      </c>
    </row>
    <row r="5765" spans="1:4" x14ac:dyDescent="0.25">
      <c r="A5765" t="s">
        <v>2719</v>
      </c>
      <c r="B5765" t="s">
        <v>2593</v>
      </c>
      <c r="C5765">
        <v>8</v>
      </c>
      <c r="D5765" t="s">
        <v>2594</v>
      </c>
    </row>
    <row r="5766" spans="1:4" x14ac:dyDescent="0.25">
      <c r="A5766" t="s">
        <v>2719</v>
      </c>
      <c r="B5766" t="s">
        <v>2595</v>
      </c>
      <c r="C5766">
        <v>15</v>
      </c>
      <c r="D5766" t="s">
        <v>2594</v>
      </c>
    </row>
    <row r="5767" spans="1:4" x14ac:dyDescent="0.25">
      <c r="A5767" t="s">
        <v>2719</v>
      </c>
      <c r="B5767" t="s">
        <v>421</v>
      </c>
      <c r="C5767">
        <v>8</v>
      </c>
      <c r="D5767" t="s">
        <v>2594</v>
      </c>
    </row>
    <row r="5768" spans="1:4" x14ac:dyDescent="0.25">
      <c r="A5768" t="s">
        <v>2719</v>
      </c>
      <c r="B5768" t="s">
        <v>423</v>
      </c>
      <c r="C5768">
        <v>9</v>
      </c>
      <c r="D5768" t="s">
        <v>2594</v>
      </c>
    </row>
    <row r="5769" spans="1:4" x14ac:dyDescent="0.25">
      <c r="A5769" t="s">
        <v>2719</v>
      </c>
      <c r="B5769" t="s">
        <v>613</v>
      </c>
      <c r="C5769">
        <v>10</v>
      </c>
      <c r="D5769" t="s">
        <v>2594</v>
      </c>
    </row>
    <row r="5770" spans="1:4" x14ac:dyDescent="0.25">
      <c r="A5770" t="s">
        <v>2719</v>
      </c>
      <c r="B5770" t="s">
        <v>427</v>
      </c>
      <c r="C5770">
        <v>11</v>
      </c>
      <c r="D5770" t="s">
        <v>2594</v>
      </c>
    </row>
    <row r="5771" spans="1:4" x14ac:dyDescent="0.25">
      <c r="A5771" t="s">
        <v>2719</v>
      </c>
      <c r="B5771" t="s">
        <v>573</v>
      </c>
      <c r="C5771">
        <v>12</v>
      </c>
      <c r="D5771" t="s">
        <v>2594</v>
      </c>
    </row>
    <row r="5772" spans="1:4" x14ac:dyDescent="0.25">
      <c r="A5772" t="s">
        <v>2719</v>
      </c>
      <c r="B5772" t="s">
        <v>429</v>
      </c>
      <c r="C5772">
        <v>13</v>
      </c>
      <c r="D5772" t="s">
        <v>2594</v>
      </c>
    </row>
    <row r="5773" spans="1:4" x14ac:dyDescent="0.25">
      <c r="A5773" t="s">
        <v>2719</v>
      </c>
      <c r="B5773" t="s">
        <v>431</v>
      </c>
      <c r="C5773">
        <v>14</v>
      </c>
      <c r="D5773" t="s">
        <v>2594</v>
      </c>
    </row>
    <row r="5774" spans="1:4" x14ac:dyDescent="0.25">
      <c r="A5774" t="s">
        <v>2719</v>
      </c>
      <c r="B5774" t="s">
        <v>437</v>
      </c>
      <c r="C5774">
        <v>15</v>
      </c>
      <c r="D5774" t="s">
        <v>2594</v>
      </c>
    </row>
    <row r="5775" spans="1:4" x14ac:dyDescent="0.25">
      <c r="A5775" t="s">
        <v>2719</v>
      </c>
      <c r="B5775" t="s">
        <v>2593</v>
      </c>
      <c r="C5775">
        <v>3</v>
      </c>
      <c r="D5775" t="s">
        <v>2596</v>
      </c>
    </row>
    <row r="5776" spans="1:4" x14ac:dyDescent="0.25">
      <c r="A5776" t="s">
        <v>2719</v>
      </c>
      <c r="B5776" t="s">
        <v>2595</v>
      </c>
      <c r="C5776">
        <v>5</v>
      </c>
      <c r="D5776" t="s">
        <v>2596</v>
      </c>
    </row>
    <row r="5777" spans="1:4" x14ac:dyDescent="0.25">
      <c r="A5777" t="s">
        <v>2719</v>
      </c>
      <c r="B5777" t="s">
        <v>720</v>
      </c>
      <c r="C5777">
        <v>3</v>
      </c>
      <c r="D5777" t="s">
        <v>2596</v>
      </c>
    </row>
    <row r="5778" spans="1:4" x14ac:dyDescent="0.25">
      <c r="A5778" t="s">
        <v>2719</v>
      </c>
      <c r="B5778" t="s">
        <v>721</v>
      </c>
      <c r="C5778">
        <v>4</v>
      </c>
      <c r="D5778" t="s">
        <v>2596</v>
      </c>
    </row>
    <row r="5779" spans="1:4" x14ac:dyDescent="0.25">
      <c r="A5779" t="s">
        <v>2719</v>
      </c>
      <c r="B5779" t="s">
        <v>599</v>
      </c>
      <c r="C5779">
        <v>5</v>
      </c>
      <c r="D5779" t="s">
        <v>2596</v>
      </c>
    </row>
    <row r="5780" spans="1:4" x14ac:dyDescent="0.25">
      <c r="A5780" t="s">
        <v>2719</v>
      </c>
      <c r="B5780" t="s">
        <v>2609</v>
      </c>
      <c r="C5780">
        <v>3</v>
      </c>
      <c r="D5780" t="s">
        <v>2610</v>
      </c>
    </row>
    <row r="5781" spans="1:4" x14ac:dyDescent="0.25">
      <c r="A5781" t="s">
        <v>2719</v>
      </c>
      <c r="B5781" t="s">
        <v>2611</v>
      </c>
      <c r="C5781">
        <v>4</v>
      </c>
      <c r="D5781" t="s">
        <v>2610</v>
      </c>
    </row>
    <row r="5782" spans="1:4" x14ac:dyDescent="0.25">
      <c r="A5782" t="s">
        <v>2720</v>
      </c>
      <c r="B5782" t="s">
        <v>2593</v>
      </c>
      <c r="C5782">
        <v>8</v>
      </c>
      <c r="D5782" t="s">
        <v>2594</v>
      </c>
    </row>
    <row r="5783" spans="1:4" x14ac:dyDescent="0.25">
      <c r="A5783" t="s">
        <v>2720</v>
      </c>
      <c r="B5783" t="s">
        <v>2595</v>
      </c>
      <c r="C5783">
        <v>31</v>
      </c>
      <c r="D5783" t="s">
        <v>2594</v>
      </c>
    </row>
    <row r="5784" spans="1:4" x14ac:dyDescent="0.25">
      <c r="A5784" t="s">
        <v>2720</v>
      </c>
      <c r="B5784" t="s">
        <v>441</v>
      </c>
      <c r="C5784">
        <v>8</v>
      </c>
      <c r="D5784" t="s">
        <v>2594</v>
      </c>
    </row>
    <row r="5785" spans="1:4" x14ac:dyDescent="0.25">
      <c r="A5785" t="s">
        <v>2720</v>
      </c>
      <c r="B5785" t="s">
        <v>443</v>
      </c>
      <c r="C5785">
        <v>9</v>
      </c>
      <c r="D5785" t="s">
        <v>2594</v>
      </c>
    </row>
    <row r="5786" spans="1:4" x14ac:dyDescent="0.25">
      <c r="A5786" t="s">
        <v>2720</v>
      </c>
      <c r="B5786" t="s">
        <v>584</v>
      </c>
      <c r="C5786">
        <v>10</v>
      </c>
      <c r="D5786" t="s">
        <v>2594</v>
      </c>
    </row>
    <row r="5787" spans="1:4" x14ac:dyDescent="0.25">
      <c r="A5787" t="s">
        <v>2720</v>
      </c>
      <c r="B5787" t="s">
        <v>447</v>
      </c>
      <c r="C5787">
        <v>11</v>
      </c>
      <c r="D5787" t="s">
        <v>2594</v>
      </c>
    </row>
    <row r="5788" spans="1:4" x14ac:dyDescent="0.25">
      <c r="A5788" t="s">
        <v>2720</v>
      </c>
      <c r="B5788" t="s">
        <v>449</v>
      </c>
      <c r="C5788">
        <v>12</v>
      </c>
      <c r="D5788" t="s">
        <v>2594</v>
      </c>
    </row>
    <row r="5789" spans="1:4" x14ac:dyDescent="0.25">
      <c r="A5789" t="s">
        <v>2720</v>
      </c>
      <c r="B5789" t="s">
        <v>457</v>
      </c>
      <c r="C5789">
        <v>13</v>
      </c>
      <c r="D5789" t="s">
        <v>2594</v>
      </c>
    </row>
    <row r="5790" spans="1:4" x14ac:dyDescent="0.25">
      <c r="A5790" t="s">
        <v>2720</v>
      </c>
      <c r="B5790" t="s">
        <v>459</v>
      </c>
      <c r="C5790">
        <v>14</v>
      </c>
      <c r="D5790" t="s">
        <v>2594</v>
      </c>
    </row>
    <row r="5791" spans="1:4" x14ac:dyDescent="0.25">
      <c r="A5791" t="s">
        <v>2720</v>
      </c>
      <c r="B5791" t="s">
        <v>461</v>
      </c>
      <c r="C5791">
        <v>15</v>
      </c>
      <c r="D5791" t="s">
        <v>2594</v>
      </c>
    </row>
    <row r="5792" spans="1:4" x14ac:dyDescent="0.25">
      <c r="A5792" t="s">
        <v>2720</v>
      </c>
      <c r="B5792" t="s">
        <v>497</v>
      </c>
      <c r="C5792">
        <v>16</v>
      </c>
      <c r="D5792" t="s">
        <v>2594</v>
      </c>
    </row>
    <row r="5793" spans="1:4" x14ac:dyDescent="0.25">
      <c r="A5793" t="s">
        <v>2720</v>
      </c>
      <c r="B5793" t="s">
        <v>499</v>
      </c>
      <c r="C5793">
        <v>17</v>
      </c>
      <c r="D5793" t="s">
        <v>2594</v>
      </c>
    </row>
    <row r="5794" spans="1:4" x14ac:dyDescent="0.25">
      <c r="A5794" t="s">
        <v>2720</v>
      </c>
      <c r="B5794" t="s">
        <v>501</v>
      </c>
      <c r="C5794">
        <v>18</v>
      </c>
      <c r="D5794" t="s">
        <v>2594</v>
      </c>
    </row>
    <row r="5795" spans="1:4" x14ac:dyDescent="0.25">
      <c r="A5795" t="s">
        <v>2720</v>
      </c>
      <c r="B5795" t="s">
        <v>503</v>
      </c>
      <c r="C5795">
        <v>19</v>
      </c>
      <c r="D5795" t="s">
        <v>2594</v>
      </c>
    </row>
    <row r="5796" spans="1:4" x14ac:dyDescent="0.25">
      <c r="A5796" t="s">
        <v>2720</v>
      </c>
      <c r="B5796" t="s">
        <v>505</v>
      </c>
      <c r="C5796">
        <v>20</v>
      </c>
      <c r="D5796" t="s">
        <v>2594</v>
      </c>
    </row>
    <row r="5797" spans="1:4" x14ac:dyDescent="0.25">
      <c r="A5797" t="s">
        <v>2720</v>
      </c>
      <c r="B5797" t="s">
        <v>507</v>
      </c>
      <c r="C5797">
        <v>21</v>
      </c>
      <c r="D5797" t="s">
        <v>2594</v>
      </c>
    </row>
    <row r="5798" spans="1:4" x14ac:dyDescent="0.25">
      <c r="A5798" t="s">
        <v>2720</v>
      </c>
      <c r="B5798" t="s">
        <v>509</v>
      </c>
      <c r="C5798">
        <v>22</v>
      </c>
      <c r="D5798" t="s">
        <v>2594</v>
      </c>
    </row>
    <row r="5799" spans="1:4" x14ac:dyDescent="0.25">
      <c r="A5799" t="s">
        <v>2720</v>
      </c>
      <c r="B5799" t="s">
        <v>511</v>
      </c>
      <c r="C5799">
        <v>23</v>
      </c>
      <c r="D5799" t="s">
        <v>2594</v>
      </c>
    </row>
    <row r="5800" spans="1:4" x14ac:dyDescent="0.25">
      <c r="A5800" t="s">
        <v>2720</v>
      </c>
      <c r="B5800" t="s">
        <v>515</v>
      </c>
      <c r="C5800">
        <v>24</v>
      </c>
      <c r="D5800" t="s">
        <v>2594</v>
      </c>
    </row>
    <row r="5801" spans="1:4" x14ac:dyDescent="0.25">
      <c r="A5801" t="s">
        <v>2720</v>
      </c>
      <c r="B5801" t="s">
        <v>517</v>
      </c>
      <c r="C5801">
        <v>25</v>
      </c>
      <c r="D5801" t="s">
        <v>2594</v>
      </c>
    </row>
    <row r="5802" spans="1:4" x14ac:dyDescent="0.25">
      <c r="A5802" t="s">
        <v>2720</v>
      </c>
      <c r="B5802" t="s">
        <v>519</v>
      </c>
      <c r="C5802">
        <v>26</v>
      </c>
      <c r="D5802" t="s">
        <v>2594</v>
      </c>
    </row>
    <row r="5803" spans="1:4" x14ac:dyDescent="0.25">
      <c r="A5803" t="s">
        <v>2720</v>
      </c>
      <c r="B5803" t="s">
        <v>521</v>
      </c>
      <c r="C5803">
        <v>27</v>
      </c>
      <c r="D5803" t="s">
        <v>2594</v>
      </c>
    </row>
    <row r="5804" spans="1:4" x14ac:dyDescent="0.25">
      <c r="A5804" t="s">
        <v>2720</v>
      </c>
      <c r="B5804" t="s">
        <v>523</v>
      </c>
      <c r="C5804">
        <v>28</v>
      </c>
      <c r="D5804" t="s">
        <v>2594</v>
      </c>
    </row>
    <row r="5805" spans="1:4" x14ac:dyDescent="0.25">
      <c r="A5805" t="s">
        <v>2720</v>
      </c>
      <c r="B5805" t="s">
        <v>525</v>
      </c>
      <c r="C5805">
        <v>29</v>
      </c>
      <c r="D5805" t="s">
        <v>2594</v>
      </c>
    </row>
    <row r="5806" spans="1:4" x14ac:dyDescent="0.25">
      <c r="A5806" t="s">
        <v>2720</v>
      </c>
      <c r="B5806" t="s">
        <v>527</v>
      </c>
      <c r="C5806">
        <v>30</v>
      </c>
      <c r="D5806" t="s">
        <v>2594</v>
      </c>
    </row>
    <row r="5807" spans="1:4" x14ac:dyDescent="0.25">
      <c r="A5807" t="s">
        <v>2720</v>
      </c>
      <c r="B5807" t="s">
        <v>529</v>
      </c>
      <c r="C5807">
        <v>31</v>
      </c>
      <c r="D5807" t="s">
        <v>2594</v>
      </c>
    </row>
    <row r="5808" spans="1:4" x14ac:dyDescent="0.25">
      <c r="A5808" t="s">
        <v>2720</v>
      </c>
      <c r="B5808" t="s">
        <v>2593</v>
      </c>
      <c r="C5808">
        <v>5</v>
      </c>
      <c r="D5808" t="s">
        <v>2596</v>
      </c>
    </row>
    <row r="5809" spans="1:4" x14ac:dyDescent="0.25">
      <c r="A5809" t="s">
        <v>2720</v>
      </c>
      <c r="B5809" t="s">
        <v>2595</v>
      </c>
      <c r="C5809">
        <v>5</v>
      </c>
      <c r="D5809" t="s">
        <v>2596</v>
      </c>
    </row>
    <row r="5810" spans="1:4" x14ac:dyDescent="0.25">
      <c r="A5810" t="s">
        <v>2720</v>
      </c>
      <c r="B5810" t="s">
        <v>789</v>
      </c>
      <c r="C5810">
        <v>5</v>
      </c>
      <c r="D5810" t="s">
        <v>2596</v>
      </c>
    </row>
    <row r="5811" spans="1:4" x14ac:dyDescent="0.25">
      <c r="A5811" t="s">
        <v>2720</v>
      </c>
      <c r="B5811" t="s">
        <v>2609</v>
      </c>
      <c r="C5811">
        <v>3</v>
      </c>
      <c r="D5811" t="s">
        <v>2610</v>
      </c>
    </row>
    <row r="5812" spans="1:4" x14ac:dyDescent="0.25">
      <c r="A5812" t="s">
        <v>2720</v>
      </c>
      <c r="B5812" t="s">
        <v>2611</v>
      </c>
      <c r="C5812">
        <v>4</v>
      </c>
      <c r="D5812" t="s">
        <v>2610</v>
      </c>
    </row>
    <row r="5813" spans="1:4" x14ac:dyDescent="0.25">
      <c r="A5813" t="s">
        <v>2721</v>
      </c>
      <c r="B5813" t="s">
        <v>2593</v>
      </c>
      <c r="C5813">
        <v>5</v>
      </c>
      <c r="D5813" t="s">
        <v>2594</v>
      </c>
    </row>
    <row r="5814" spans="1:4" x14ac:dyDescent="0.25">
      <c r="A5814" t="s">
        <v>2721</v>
      </c>
      <c r="B5814" t="s">
        <v>2595</v>
      </c>
      <c r="C5814">
        <v>12</v>
      </c>
      <c r="D5814" t="s">
        <v>2594</v>
      </c>
    </row>
    <row r="5815" spans="1:4" x14ac:dyDescent="0.25">
      <c r="A5815" t="s">
        <v>2721</v>
      </c>
      <c r="B5815" t="s">
        <v>421</v>
      </c>
      <c r="C5815">
        <v>5</v>
      </c>
      <c r="D5815" t="s">
        <v>2594</v>
      </c>
    </row>
    <row r="5816" spans="1:4" x14ac:dyDescent="0.25">
      <c r="A5816" t="s">
        <v>2721</v>
      </c>
      <c r="B5816" t="s">
        <v>423</v>
      </c>
      <c r="C5816">
        <v>6</v>
      </c>
      <c r="D5816" t="s">
        <v>2594</v>
      </c>
    </row>
    <row r="5817" spans="1:4" x14ac:dyDescent="0.25">
      <c r="A5817" t="s">
        <v>2721</v>
      </c>
      <c r="B5817" t="s">
        <v>613</v>
      </c>
      <c r="C5817">
        <v>7</v>
      </c>
      <c r="D5817" t="s">
        <v>2594</v>
      </c>
    </row>
    <row r="5818" spans="1:4" x14ac:dyDescent="0.25">
      <c r="A5818" t="s">
        <v>2721</v>
      </c>
      <c r="B5818" t="s">
        <v>427</v>
      </c>
      <c r="C5818">
        <v>8</v>
      </c>
      <c r="D5818" t="s">
        <v>2594</v>
      </c>
    </row>
    <row r="5819" spans="1:4" x14ac:dyDescent="0.25">
      <c r="A5819" t="s">
        <v>2721</v>
      </c>
      <c r="B5819" t="s">
        <v>573</v>
      </c>
      <c r="C5819">
        <v>9</v>
      </c>
      <c r="D5819" t="s">
        <v>2594</v>
      </c>
    </row>
    <row r="5820" spans="1:4" x14ac:dyDescent="0.25">
      <c r="A5820" t="s">
        <v>2721</v>
      </c>
      <c r="B5820" t="s">
        <v>429</v>
      </c>
      <c r="C5820">
        <v>10</v>
      </c>
      <c r="D5820" t="s">
        <v>2594</v>
      </c>
    </row>
    <row r="5821" spans="1:4" x14ac:dyDescent="0.25">
      <c r="A5821" t="s">
        <v>2721</v>
      </c>
      <c r="B5821" t="s">
        <v>431</v>
      </c>
      <c r="C5821">
        <v>11</v>
      </c>
      <c r="D5821" t="s">
        <v>2594</v>
      </c>
    </row>
    <row r="5822" spans="1:4" x14ac:dyDescent="0.25">
      <c r="A5822" t="s">
        <v>2721</v>
      </c>
      <c r="B5822" t="s">
        <v>437</v>
      </c>
      <c r="C5822">
        <v>12</v>
      </c>
      <c r="D5822" t="s">
        <v>2594</v>
      </c>
    </row>
    <row r="5823" spans="1:4" x14ac:dyDescent="0.25">
      <c r="A5823" t="s">
        <v>2721</v>
      </c>
      <c r="B5823" t="s">
        <v>2593</v>
      </c>
      <c r="C5823">
        <v>3</v>
      </c>
      <c r="D5823" t="s">
        <v>2596</v>
      </c>
    </row>
    <row r="5824" spans="1:4" x14ac:dyDescent="0.25">
      <c r="A5824" t="s">
        <v>2721</v>
      </c>
      <c r="B5824" t="s">
        <v>2595</v>
      </c>
      <c r="C5824">
        <v>4</v>
      </c>
      <c r="D5824" t="s">
        <v>2596</v>
      </c>
    </row>
    <row r="5825" spans="1:4" x14ac:dyDescent="0.25">
      <c r="A5825" t="s">
        <v>2721</v>
      </c>
      <c r="B5825" t="s">
        <v>790</v>
      </c>
      <c r="C5825">
        <v>3</v>
      </c>
      <c r="D5825" t="s">
        <v>2596</v>
      </c>
    </row>
    <row r="5826" spans="1:4" x14ac:dyDescent="0.25">
      <c r="A5826" t="s">
        <v>2721</v>
      </c>
      <c r="B5826" t="s">
        <v>604</v>
      </c>
      <c r="C5826">
        <v>4</v>
      </c>
      <c r="D5826" t="s">
        <v>2596</v>
      </c>
    </row>
    <row r="5827" spans="1:4" x14ac:dyDescent="0.25">
      <c r="A5827" t="s">
        <v>2722</v>
      </c>
      <c r="B5827" t="s">
        <v>2593</v>
      </c>
      <c r="C5827">
        <v>5</v>
      </c>
      <c r="D5827" t="s">
        <v>2594</v>
      </c>
    </row>
    <row r="5828" spans="1:4" x14ac:dyDescent="0.25">
      <c r="A5828" t="s">
        <v>2722</v>
      </c>
      <c r="B5828" t="s">
        <v>2595</v>
      </c>
      <c r="C5828">
        <v>16</v>
      </c>
      <c r="D5828" t="s">
        <v>2594</v>
      </c>
    </row>
    <row r="5829" spans="1:4" x14ac:dyDescent="0.25">
      <c r="A5829" t="s">
        <v>2722</v>
      </c>
      <c r="B5829" t="s">
        <v>443</v>
      </c>
      <c r="C5829">
        <v>5</v>
      </c>
      <c r="D5829" t="s">
        <v>2594</v>
      </c>
    </row>
    <row r="5830" spans="1:4" x14ac:dyDescent="0.25">
      <c r="A5830" t="s">
        <v>2722</v>
      </c>
      <c r="B5830" t="s">
        <v>584</v>
      </c>
      <c r="C5830">
        <v>6</v>
      </c>
      <c r="D5830" t="s">
        <v>2594</v>
      </c>
    </row>
    <row r="5831" spans="1:4" x14ac:dyDescent="0.25">
      <c r="A5831" t="s">
        <v>2722</v>
      </c>
      <c r="B5831" t="s">
        <v>447</v>
      </c>
      <c r="C5831">
        <v>7</v>
      </c>
      <c r="D5831" t="s">
        <v>2594</v>
      </c>
    </row>
    <row r="5832" spans="1:4" x14ac:dyDescent="0.25">
      <c r="A5832" t="s">
        <v>2722</v>
      </c>
      <c r="B5832" t="s">
        <v>449</v>
      </c>
      <c r="C5832">
        <v>8</v>
      </c>
      <c r="D5832" t="s">
        <v>2594</v>
      </c>
    </row>
    <row r="5833" spans="1:4" x14ac:dyDescent="0.25">
      <c r="A5833" t="s">
        <v>2722</v>
      </c>
      <c r="B5833" t="s">
        <v>457</v>
      </c>
      <c r="C5833">
        <v>9</v>
      </c>
      <c r="D5833" t="s">
        <v>2594</v>
      </c>
    </row>
    <row r="5834" spans="1:4" x14ac:dyDescent="0.25">
      <c r="A5834" t="s">
        <v>2722</v>
      </c>
      <c r="B5834" t="s">
        <v>459</v>
      </c>
      <c r="C5834">
        <v>10</v>
      </c>
      <c r="D5834" t="s">
        <v>2594</v>
      </c>
    </row>
    <row r="5835" spans="1:4" x14ac:dyDescent="0.25">
      <c r="A5835" t="s">
        <v>2722</v>
      </c>
      <c r="B5835" t="s">
        <v>461</v>
      </c>
      <c r="C5835">
        <v>11</v>
      </c>
      <c r="D5835" t="s">
        <v>2594</v>
      </c>
    </row>
    <row r="5836" spans="1:4" x14ac:dyDescent="0.25">
      <c r="A5836" t="s">
        <v>2722</v>
      </c>
      <c r="B5836" t="s">
        <v>497</v>
      </c>
      <c r="C5836">
        <v>12</v>
      </c>
      <c r="D5836" t="s">
        <v>2594</v>
      </c>
    </row>
    <row r="5837" spans="1:4" x14ac:dyDescent="0.25">
      <c r="A5837" t="s">
        <v>2722</v>
      </c>
      <c r="B5837" t="s">
        <v>499</v>
      </c>
      <c r="C5837">
        <v>13</v>
      </c>
      <c r="D5837" t="s">
        <v>2594</v>
      </c>
    </row>
    <row r="5838" spans="1:4" x14ac:dyDescent="0.25">
      <c r="A5838" t="s">
        <v>2722</v>
      </c>
      <c r="B5838" t="s">
        <v>501</v>
      </c>
      <c r="C5838">
        <v>14</v>
      </c>
      <c r="D5838" t="s">
        <v>2594</v>
      </c>
    </row>
    <row r="5839" spans="1:4" x14ac:dyDescent="0.25">
      <c r="A5839" t="s">
        <v>2722</v>
      </c>
      <c r="B5839" t="s">
        <v>503</v>
      </c>
      <c r="C5839">
        <v>15</v>
      </c>
      <c r="D5839" t="s">
        <v>2594</v>
      </c>
    </row>
    <row r="5840" spans="1:4" x14ac:dyDescent="0.25">
      <c r="A5840" t="s">
        <v>2722</v>
      </c>
      <c r="B5840" t="s">
        <v>505</v>
      </c>
      <c r="C5840">
        <v>16</v>
      </c>
      <c r="D5840" t="s">
        <v>2594</v>
      </c>
    </row>
    <row r="5841" spans="1:4" x14ac:dyDescent="0.25">
      <c r="A5841" t="s">
        <v>2722</v>
      </c>
      <c r="B5841" t="s">
        <v>2593</v>
      </c>
      <c r="C5841">
        <v>4</v>
      </c>
      <c r="D5841" t="s">
        <v>2596</v>
      </c>
    </row>
    <row r="5842" spans="1:4" x14ac:dyDescent="0.25">
      <c r="A5842" t="s">
        <v>2722</v>
      </c>
      <c r="B5842" t="s">
        <v>2595</v>
      </c>
      <c r="C5842">
        <v>4</v>
      </c>
      <c r="D5842" t="s">
        <v>2596</v>
      </c>
    </row>
    <row r="5843" spans="1:4" x14ac:dyDescent="0.25">
      <c r="A5843" t="s">
        <v>2722</v>
      </c>
      <c r="B5843" t="s">
        <v>789</v>
      </c>
      <c r="C5843">
        <v>4</v>
      </c>
      <c r="D5843" t="s">
        <v>2596</v>
      </c>
    </row>
    <row r="5844" spans="1:4" x14ac:dyDescent="0.25">
      <c r="A5844" t="s">
        <v>2723</v>
      </c>
      <c r="B5844" t="s">
        <v>2593</v>
      </c>
      <c r="C5844">
        <v>5</v>
      </c>
      <c r="D5844" t="s">
        <v>2594</v>
      </c>
    </row>
    <row r="5845" spans="1:4" x14ac:dyDescent="0.25">
      <c r="A5845" t="s">
        <v>2723</v>
      </c>
      <c r="B5845" t="s">
        <v>2595</v>
      </c>
      <c r="C5845">
        <v>7</v>
      </c>
      <c r="D5845" t="s">
        <v>2594</v>
      </c>
    </row>
    <row r="5846" spans="1:4" x14ac:dyDescent="0.25">
      <c r="A5846" t="s">
        <v>2723</v>
      </c>
      <c r="B5846" t="s">
        <v>613</v>
      </c>
      <c r="C5846">
        <v>5</v>
      </c>
      <c r="D5846" t="s">
        <v>2594</v>
      </c>
    </row>
    <row r="5847" spans="1:4" x14ac:dyDescent="0.25">
      <c r="A5847" t="s">
        <v>2723</v>
      </c>
      <c r="B5847" t="s">
        <v>427</v>
      </c>
      <c r="C5847">
        <v>6</v>
      </c>
      <c r="D5847" t="s">
        <v>2594</v>
      </c>
    </row>
    <row r="5848" spans="1:4" x14ac:dyDescent="0.25">
      <c r="A5848" t="s">
        <v>2723</v>
      </c>
      <c r="B5848" t="s">
        <v>573</v>
      </c>
      <c r="C5848">
        <v>7</v>
      </c>
      <c r="D5848" t="s">
        <v>2594</v>
      </c>
    </row>
    <row r="5849" spans="1:4" x14ac:dyDescent="0.25">
      <c r="A5849" t="s">
        <v>2723</v>
      </c>
      <c r="B5849" t="s">
        <v>2593</v>
      </c>
      <c r="C5849">
        <v>3</v>
      </c>
      <c r="D5849" t="s">
        <v>2596</v>
      </c>
    </row>
    <row r="5850" spans="1:4" x14ac:dyDescent="0.25">
      <c r="A5850" t="s">
        <v>2723</v>
      </c>
      <c r="B5850" t="s">
        <v>2595</v>
      </c>
      <c r="C5850">
        <v>3</v>
      </c>
      <c r="D5850" t="s">
        <v>2596</v>
      </c>
    </row>
    <row r="5851" spans="1:4" x14ac:dyDescent="0.25">
      <c r="A5851" t="s">
        <v>2723</v>
      </c>
      <c r="B5851" t="s">
        <v>603</v>
      </c>
      <c r="C5851">
        <v>3</v>
      </c>
      <c r="D5851" t="s">
        <v>2596</v>
      </c>
    </row>
    <row r="5852" spans="1:4" x14ac:dyDescent="0.25">
      <c r="A5852" t="s">
        <v>2724</v>
      </c>
      <c r="B5852" t="s">
        <v>2593</v>
      </c>
      <c r="C5852">
        <v>5</v>
      </c>
      <c r="D5852" t="s">
        <v>2594</v>
      </c>
    </row>
    <row r="5853" spans="1:4" x14ac:dyDescent="0.25">
      <c r="A5853" t="s">
        <v>2724</v>
      </c>
      <c r="B5853" t="s">
        <v>2595</v>
      </c>
      <c r="C5853">
        <v>5</v>
      </c>
      <c r="D5853" t="s">
        <v>2594</v>
      </c>
    </row>
    <row r="5854" spans="1:4" x14ac:dyDescent="0.25">
      <c r="A5854" t="s">
        <v>2724</v>
      </c>
      <c r="B5854" t="s">
        <v>533</v>
      </c>
      <c r="C5854">
        <v>5</v>
      </c>
      <c r="D5854" t="s">
        <v>2594</v>
      </c>
    </row>
    <row r="5855" spans="1:4" x14ac:dyDescent="0.25">
      <c r="A5855" t="s">
        <v>2724</v>
      </c>
      <c r="B5855" t="s">
        <v>2593</v>
      </c>
      <c r="C5855">
        <v>3</v>
      </c>
      <c r="D5855" t="s">
        <v>2596</v>
      </c>
    </row>
    <row r="5856" spans="1:4" x14ac:dyDescent="0.25">
      <c r="A5856" t="s">
        <v>2724</v>
      </c>
      <c r="B5856" t="s">
        <v>2595</v>
      </c>
      <c r="C5856">
        <v>3</v>
      </c>
      <c r="D5856" t="s">
        <v>2596</v>
      </c>
    </row>
    <row r="5857" spans="1:4" x14ac:dyDescent="0.25">
      <c r="A5857" t="s">
        <v>2724</v>
      </c>
      <c r="B5857" t="s">
        <v>1629</v>
      </c>
      <c r="C5857">
        <v>3</v>
      </c>
      <c r="D5857" t="s">
        <v>2596</v>
      </c>
    </row>
    <row r="5858" spans="1:4" x14ac:dyDescent="0.25">
      <c r="A5858" t="s">
        <v>2725</v>
      </c>
      <c r="B5858" t="s">
        <v>2593</v>
      </c>
      <c r="C5858">
        <v>5</v>
      </c>
      <c r="D5858" t="s">
        <v>2594</v>
      </c>
    </row>
    <row r="5859" spans="1:4" x14ac:dyDescent="0.25">
      <c r="A5859" t="s">
        <v>2725</v>
      </c>
      <c r="B5859" t="s">
        <v>2595</v>
      </c>
      <c r="C5859">
        <v>10</v>
      </c>
      <c r="D5859" t="s">
        <v>2594</v>
      </c>
    </row>
    <row r="5860" spans="1:4" x14ac:dyDescent="0.25">
      <c r="A5860" t="s">
        <v>2725</v>
      </c>
      <c r="B5860" t="s">
        <v>543</v>
      </c>
      <c r="C5860">
        <v>5</v>
      </c>
      <c r="D5860" t="s">
        <v>2594</v>
      </c>
    </row>
    <row r="5861" spans="1:4" x14ac:dyDescent="0.25">
      <c r="A5861" t="s">
        <v>2725</v>
      </c>
      <c r="B5861" t="s">
        <v>545</v>
      </c>
      <c r="C5861">
        <v>6</v>
      </c>
      <c r="D5861" t="s">
        <v>2594</v>
      </c>
    </row>
    <row r="5862" spans="1:4" x14ac:dyDescent="0.25">
      <c r="A5862" t="s">
        <v>2725</v>
      </c>
      <c r="B5862" t="s">
        <v>547</v>
      </c>
      <c r="C5862">
        <v>7</v>
      </c>
      <c r="D5862" t="s">
        <v>2594</v>
      </c>
    </row>
    <row r="5863" spans="1:4" x14ac:dyDescent="0.25">
      <c r="A5863" t="s">
        <v>2725</v>
      </c>
      <c r="B5863" t="s">
        <v>549</v>
      </c>
      <c r="C5863">
        <v>8</v>
      </c>
      <c r="D5863" t="s">
        <v>2594</v>
      </c>
    </row>
    <row r="5864" spans="1:4" x14ac:dyDescent="0.25">
      <c r="A5864" t="s">
        <v>2725</v>
      </c>
      <c r="B5864" t="s">
        <v>551</v>
      </c>
      <c r="C5864">
        <v>9</v>
      </c>
      <c r="D5864" t="s">
        <v>2594</v>
      </c>
    </row>
    <row r="5865" spans="1:4" x14ac:dyDescent="0.25">
      <c r="A5865" t="s">
        <v>2725</v>
      </c>
      <c r="B5865" t="s">
        <v>553</v>
      </c>
      <c r="C5865">
        <v>10</v>
      </c>
      <c r="D5865" t="s">
        <v>2594</v>
      </c>
    </row>
    <row r="5866" spans="1:4" x14ac:dyDescent="0.25">
      <c r="A5866" t="s">
        <v>2725</v>
      </c>
      <c r="B5866" t="s">
        <v>2593</v>
      </c>
      <c r="C5866">
        <v>4</v>
      </c>
      <c r="D5866" t="s">
        <v>2596</v>
      </c>
    </row>
    <row r="5867" spans="1:4" x14ac:dyDescent="0.25">
      <c r="A5867" t="s">
        <v>2725</v>
      </c>
      <c r="B5867" t="s">
        <v>2595</v>
      </c>
      <c r="C5867">
        <v>4</v>
      </c>
      <c r="D5867" t="s">
        <v>2596</v>
      </c>
    </row>
    <row r="5868" spans="1:4" x14ac:dyDescent="0.25">
      <c r="A5868" t="s">
        <v>2725</v>
      </c>
      <c r="B5868" t="s">
        <v>815</v>
      </c>
      <c r="C5868">
        <v>4</v>
      </c>
      <c r="D5868" t="s">
        <v>2596</v>
      </c>
    </row>
    <row r="5869" spans="1:4" x14ac:dyDescent="0.25">
      <c r="A5869" t="s">
        <v>2726</v>
      </c>
      <c r="B5869" t="s">
        <v>2593</v>
      </c>
      <c r="C5869">
        <v>7</v>
      </c>
      <c r="D5869" t="s">
        <v>2594</v>
      </c>
    </row>
    <row r="5870" spans="1:4" x14ac:dyDescent="0.25">
      <c r="A5870" t="s">
        <v>2726</v>
      </c>
      <c r="B5870" t="s">
        <v>2595</v>
      </c>
      <c r="C5870">
        <v>14</v>
      </c>
      <c r="D5870" t="s">
        <v>2594</v>
      </c>
    </row>
    <row r="5871" spans="1:4" x14ac:dyDescent="0.25">
      <c r="A5871" t="s">
        <v>2726</v>
      </c>
      <c r="B5871" t="s">
        <v>421</v>
      </c>
      <c r="C5871">
        <v>7</v>
      </c>
      <c r="D5871" t="s">
        <v>2594</v>
      </c>
    </row>
    <row r="5872" spans="1:4" x14ac:dyDescent="0.25">
      <c r="A5872" t="s">
        <v>2726</v>
      </c>
      <c r="B5872" t="s">
        <v>423</v>
      </c>
      <c r="C5872">
        <v>8</v>
      </c>
      <c r="D5872" t="s">
        <v>2594</v>
      </c>
    </row>
    <row r="5873" spans="1:4" x14ac:dyDescent="0.25">
      <c r="A5873" t="s">
        <v>2726</v>
      </c>
      <c r="B5873" t="s">
        <v>613</v>
      </c>
      <c r="C5873">
        <v>9</v>
      </c>
      <c r="D5873" t="s">
        <v>2594</v>
      </c>
    </row>
    <row r="5874" spans="1:4" x14ac:dyDescent="0.25">
      <c r="A5874" t="s">
        <v>2726</v>
      </c>
      <c r="B5874" t="s">
        <v>427</v>
      </c>
      <c r="C5874">
        <v>10</v>
      </c>
      <c r="D5874" t="s">
        <v>2594</v>
      </c>
    </row>
    <row r="5875" spans="1:4" x14ac:dyDescent="0.25">
      <c r="A5875" t="s">
        <v>2726</v>
      </c>
      <c r="B5875" t="s">
        <v>573</v>
      </c>
      <c r="C5875">
        <v>11</v>
      </c>
      <c r="D5875" t="s">
        <v>2594</v>
      </c>
    </row>
    <row r="5876" spans="1:4" x14ac:dyDescent="0.25">
      <c r="A5876" t="s">
        <v>2726</v>
      </c>
      <c r="B5876" t="s">
        <v>429</v>
      </c>
      <c r="C5876">
        <v>12</v>
      </c>
      <c r="D5876" t="s">
        <v>2594</v>
      </c>
    </row>
    <row r="5877" spans="1:4" x14ac:dyDescent="0.25">
      <c r="A5877" t="s">
        <v>2726</v>
      </c>
      <c r="B5877" t="s">
        <v>431</v>
      </c>
      <c r="C5877">
        <v>13</v>
      </c>
      <c r="D5877" t="s">
        <v>2594</v>
      </c>
    </row>
    <row r="5878" spans="1:4" x14ac:dyDescent="0.25">
      <c r="A5878" t="s">
        <v>2726</v>
      </c>
      <c r="B5878" t="s">
        <v>437</v>
      </c>
      <c r="C5878">
        <v>14</v>
      </c>
      <c r="D5878" t="s">
        <v>2594</v>
      </c>
    </row>
    <row r="5879" spans="1:4" x14ac:dyDescent="0.25">
      <c r="A5879" t="s">
        <v>2726</v>
      </c>
      <c r="B5879" t="s">
        <v>2593</v>
      </c>
      <c r="C5879">
        <v>3</v>
      </c>
      <c r="D5879" t="s">
        <v>2596</v>
      </c>
    </row>
    <row r="5880" spans="1:4" x14ac:dyDescent="0.25">
      <c r="A5880" t="s">
        <v>2726</v>
      </c>
      <c r="B5880" t="s">
        <v>2595</v>
      </c>
      <c r="C5880">
        <v>4</v>
      </c>
      <c r="D5880" t="s">
        <v>2596</v>
      </c>
    </row>
    <row r="5881" spans="1:4" x14ac:dyDescent="0.25">
      <c r="A5881" t="s">
        <v>2726</v>
      </c>
      <c r="B5881" t="s">
        <v>790</v>
      </c>
      <c r="C5881">
        <v>3</v>
      </c>
      <c r="D5881" t="s">
        <v>2596</v>
      </c>
    </row>
    <row r="5882" spans="1:4" x14ac:dyDescent="0.25">
      <c r="A5882" t="s">
        <v>2726</v>
      </c>
      <c r="B5882" t="s">
        <v>604</v>
      </c>
      <c r="C5882">
        <v>4</v>
      </c>
      <c r="D5882" t="s">
        <v>2596</v>
      </c>
    </row>
    <row r="5883" spans="1:4" x14ac:dyDescent="0.25">
      <c r="A5883" t="s">
        <v>2726</v>
      </c>
      <c r="B5883" t="s">
        <v>2609</v>
      </c>
      <c r="C5883">
        <v>3</v>
      </c>
      <c r="D5883" t="s">
        <v>2610</v>
      </c>
    </row>
    <row r="5884" spans="1:4" x14ac:dyDescent="0.25">
      <c r="A5884" t="s">
        <v>2727</v>
      </c>
      <c r="B5884" t="s">
        <v>2593</v>
      </c>
      <c r="C5884">
        <v>5</v>
      </c>
      <c r="D5884" t="s">
        <v>2594</v>
      </c>
    </row>
    <row r="5885" spans="1:4" x14ac:dyDescent="0.25">
      <c r="A5885" t="s">
        <v>2727</v>
      </c>
      <c r="B5885" t="s">
        <v>2595</v>
      </c>
      <c r="C5885">
        <v>25</v>
      </c>
      <c r="D5885" t="s">
        <v>2594</v>
      </c>
    </row>
    <row r="5886" spans="1:4" x14ac:dyDescent="0.25">
      <c r="A5886" t="s">
        <v>2727</v>
      </c>
      <c r="B5886" t="s">
        <v>443</v>
      </c>
      <c r="C5886">
        <v>5</v>
      </c>
      <c r="D5886" t="s">
        <v>2594</v>
      </c>
    </row>
    <row r="5887" spans="1:4" x14ac:dyDescent="0.25">
      <c r="A5887" t="s">
        <v>2727</v>
      </c>
      <c r="B5887" t="s">
        <v>584</v>
      </c>
      <c r="C5887">
        <v>6</v>
      </c>
      <c r="D5887" t="s">
        <v>2594</v>
      </c>
    </row>
    <row r="5888" spans="1:4" x14ac:dyDescent="0.25">
      <c r="A5888" t="s">
        <v>2727</v>
      </c>
      <c r="B5888" t="s">
        <v>447</v>
      </c>
      <c r="C5888">
        <v>7</v>
      </c>
      <c r="D5888" t="s">
        <v>2594</v>
      </c>
    </row>
    <row r="5889" spans="1:4" x14ac:dyDescent="0.25">
      <c r="A5889" t="s">
        <v>2727</v>
      </c>
      <c r="B5889" t="s">
        <v>449</v>
      </c>
      <c r="C5889">
        <v>8</v>
      </c>
      <c r="D5889" t="s">
        <v>2594</v>
      </c>
    </row>
    <row r="5890" spans="1:4" x14ac:dyDescent="0.25">
      <c r="A5890" t="s">
        <v>2727</v>
      </c>
      <c r="B5890" t="s">
        <v>457</v>
      </c>
      <c r="C5890">
        <v>9</v>
      </c>
      <c r="D5890" t="s">
        <v>2594</v>
      </c>
    </row>
    <row r="5891" spans="1:4" x14ac:dyDescent="0.25">
      <c r="A5891" t="s">
        <v>2727</v>
      </c>
      <c r="B5891" t="s">
        <v>459</v>
      </c>
      <c r="C5891">
        <v>10</v>
      </c>
      <c r="D5891" t="s">
        <v>2594</v>
      </c>
    </row>
    <row r="5892" spans="1:4" x14ac:dyDescent="0.25">
      <c r="A5892" t="s">
        <v>2727</v>
      </c>
      <c r="B5892" t="s">
        <v>461</v>
      </c>
      <c r="C5892">
        <v>11</v>
      </c>
      <c r="D5892" t="s">
        <v>2594</v>
      </c>
    </row>
    <row r="5893" spans="1:4" x14ac:dyDescent="0.25">
      <c r="A5893" t="s">
        <v>2727</v>
      </c>
      <c r="B5893" t="s">
        <v>497</v>
      </c>
      <c r="C5893">
        <v>12</v>
      </c>
      <c r="D5893" t="s">
        <v>2594</v>
      </c>
    </row>
    <row r="5894" spans="1:4" x14ac:dyDescent="0.25">
      <c r="A5894" t="s">
        <v>2727</v>
      </c>
      <c r="B5894" t="s">
        <v>499</v>
      </c>
      <c r="C5894">
        <v>13</v>
      </c>
      <c r="D5894" t="s">
        <v>2594</v>
      </c>
    </row>
    <row r="5895" spans="1:4" x14ac:dyDescent="0.25">
      <c r="A5895" t="s">
        <v>2727</v>
      </c>
      <c r="B5895" t="s">
        <v>501</v>
      </c>
      <c r="C5895">
        <v>14</v>
      </c>
      <c r="D5895" t="s">
        <v>2594</v>
      </c>
    </row>
    <row r="5896" spans="1:4" x14ac:dyDescent="0.25">
      <c r="A5896" t="s">
        <v>2727</v>
      </c>
      <c r="B5896" t="s">
        <v>503</v>
      </c>
      <c r="C5896">
        <v>15</v>
      </c>
      <c r="D5896" t="s">
        <v>2594</v>
      </c>
    </row>
    <row r="5897" spans="1:4" x14ac:dyDescent="0.25">
      <c r="A5897" t="s">
        <v>2727</v>
      </c>
      <c r="B5897" t="s">
        <v>505</v>
      </c>
      <c r="C5897">
        <v>16</v>
      </c>
      <c r="D5897" t="s">
        <v>2594</v>
      </c>
    </row>
    <row r="5898" spans="1:4" x14ac:dyDescent="0.25">
      <c r="A5898" t="s">
        <v>2727</v>
      </c>
      <c r="B5898" t="s">
        <v>511</v>
      </c>
      <c r="C5898">
        <v>17</v>
      </c>
      <c r="D5898" t="s">
        <v>2594</v>
      </c>
    </row>
    <row r="5899" spans="1:4" x14ac:dyDescent="0.25">
      <c r="A5899" t="s">
        <v>2727</v>
      </c>
      <c r="B5899" t="s">
        <v>515</v>
      </c>
      <c r="C5899">
        <v>18</v>
      </c>
      <c r="D5899" t="s">
        <v>2594</v>
      </c>
    </row>
    <row r="5900" spans="1:4" x14ac:dyDescent="0.25">
      <c r="A5900" t="s">
        <v>2727</v>
      </c>
      <c r="B5900" t="s">
        <v>517</v>
      </c>
      <c r="C5900">
        <v>19</v>
      </c>
      <c r="D5900" t="s">
        <v>2594</v>
      </c>
    </row>
    <row r="5901" spans="1:4" x14ac:dyDescent="0.25">
      <c r="A5901" t="s">
        <v>2727</v>
      </c>
      <c r="B5901" t="s">
        <v>519</v>
      </c>
      <c r="C5901">
        <v>20</v>
      </c>
      <c r="D5901" t="s">
        <v>2594</v>
      </c>
    </row>
    <row r="5902" spans="1:4" x14ac:dyDescent="0.25">
      <c r="A5902" t="s">
        <v>2727</v>
      </c>
      <c r="B5902" t="s">
        <v>521</v>
      </c>
      <c r="C5902">
        <v>21</v>
      </c>
      <c r="D5902" t="s">
        <v>2594</v>
      </c>
    </row>
    <row r="5903" spans="1:4" x14ac:dyDescent="0.25">
      <c r="A5903" t="s">
        <v>2727</v>
      </c>
      <c r="B5903" t="s">
        <v>523</v>
      </c>
      <c r="C5903">
        <v>22</v>
      </c>
      <c r="D5903" t="s">
        <v>2594</v>
      </c>
    </row>
    <row r="5904" spans="1:4" x14ac:dyDescent="0.25">
      <c r="A5904" t="s">
        <v>2727</v>
      </c>
      <c r="B5904" t="s">
        <v>525</v>
      </c>
      <c r="C5904">
        <v>23</v>
      </c>
      <c r="D5904" t="s">
        <v>2594</v>
      </c>
    </row>
    <row r="5905" spans="1:4" x14ac:dyDescent="0.25">
      <c r="A5905" t="s">
        <v>2727</v>
      </c>
      <c r="B5905" t="s">
        <v>527</v>
      </c>
      <c r="C5905">
        <v>24</v>
      </c>
      <c r="D5905" t="s">
        <v>2594</v>
      </c>
    </row>
    <row r="5906" spans="1:4" x14ac:dyDescent="0.25">
      <c r="A5906" t="s">
        <v>2727</v>
      </c>
      <c r="B5906" t="s">
        <v>529</v>
      </c>
      <c r="C5906">
        <v>25</v>
      </c>
      <c r="D5906" t="s">
        <v>2594</v>
      </c>
    </row>
    <row r="5907" spans="1:4" x14ac:dyDescent="0.25">
      <c r="A5907" t="s">
        <v>2727</v>
      </c>
      <c r="B5907" t="s">
        <v>2593</v>
      </c>
      <c r="C5907">
        <v>5</v>
      </c>
      <c r="D5907" t="s">
        <v>2596</v>
      </c>
    </row>
    <row r="5908" spans="1:4" x14ac:dyDescent="0.25">
      <c r="A5908" t="s">
        <v>2727</v>
      </c>
      <c r="B5908" t="s">
        <v>2595</v>
      </c>
      <c r="C5908">
        <v>5</v>
      </c>
      <c r="D5908" t="s">
        <v>2596</v>
      </c>
    </row>
    <row r="5909" spans="1:4" x14ac:dyDescent="0.25">
      <c r="A5909" t="s">
        <v>2727</v>
      </c>
      <c r="B5909" t="s">
        <v>789</v>
      </c>
      <c r="C5909">
        <v>5</v>
      </c>
      <c r="D5909" t="s">
        <v>2596</v>
      </c>
    </row>
    <row r="5910" spans="1:4" x14ac:dyDescent="0.25">
      <c r="A5910" t="s">
        <v>2728</v>
      </c>
      <c r="B5910" t="s">
        <v>2593</v>
      </c>
      <c r="C5910">
        <v>7</v>
      </c>
      <c r="D5910" t="s">
        <v>2594</v>
      </c>
    </row>
    <row r="5911" spans="1:4" x14ac:dyDescent="0.25">
      <c r="A5911" t="s">
        <v>2728</v>
      </c>
      <c r="B5911" t="s">
        <v>2595</v>
      </c>
      <c r="C5911">
        <v>9</v>
      </c>
      <c r="D5911" t="s">
        <v>2594</v>
      </c>
    </row>
    <row r="5912" spans="1:4" x14ac:dyDescent="0.25">
      <c r="A5912" t="s">
        <v>2728</v>
      </c>
      <c r="B5912" t="s">
        <v>613</v>
      </c>
      <c r="C5912">
        <v>7</v>
      </c>
      <c r="D5912" t="s">
        <v>2594</v>
      </c>
    </row>
    <row r="5913" spans="1:4" x14ac:dyDescent="0.25">
      <c r="A5913" t="s">
        <v>2728</v>
      </c>
      <c r="B5913" t="s">
        <v>427</v>
      </c>
      <c r="C5913">
        <v>8</v>
      </c>
      <c r="D5913" t="s">
        <v>2594</v>
      </c>
    </row>
    <row r="5914" spans="1:4" x14ac:dyDescent="0.25">
      <c r="A5914" t="s">
        <v>2728</v>
      </c>
      <c r="B5914" t="s">
        <v>573</v>
      </c>
      <c r="C5914">
        <v>9</v>
      </c>
      <c r="D5914" t="s">
        <v>2594</v>
      </c>
    </row>
    <row r="5915" spans="1:4" x14ac:dyDescent="0.25">
      <c r="A5915" t="s">
        <v>2728</v>
      </c>
      <c r="B5915" t="s">
        <v>2593</v>
      </c>
      <c r="C5915">
        <v>3</v>
      </c>
      <c r="D5915" t="s">
        <v>2596</v>
      </c>
    </row>
    <row r="5916" spans="1:4" x14ac:dyDescent="0.25">
      <c r="A5916" t="s">
        <v>2728</v>
      </c>
      <c r="B5916" t="s">
        <v>2595</v>
      </c>
      <c r="C5916">
        <v>3</v>
      </c>
      <c r="D5916" t="s">
        <v>2596</v>
      </c>
    </row>
    <row r="5917" spans="1:4" x14ac:dyDescent="0.25">
      <c r="A5917" t="s">
        <v>2728</v>
      </c>
      <c r="B5917" t="s">
        <v>603</v>
      </c>
      <c r="C5917">
        <v>3</v>
      </c>
      <c r="D5917" t="s">
        <v>2596</v>
      </c>
    </row>
    <row r="5918" spans="1:4" x14ac:dyDescent="0.25">
      <c r="A5918" t="s">
        <v>2728</v>
      </c>
      <c r="B5918" t="s">
        <v>2609</v>
      </c>
      <c r="C5918">
        <v>3</v>
      </c>
      <c r="D5918" t="s">
        <v>2610</v>
      </c>
    </row>
    <row r="5919" spans="1:4" x14ac:dyDescent="0.25">
      <c r="A5919" t="s">
        <v>2729</v>
      </c>
      <c r="B5919" t="s">
        <v>2593</v>
      </c>
      <c r="C5919">
        <v>10</v>
      </c>
      <c r="D5919" t="s">
        <v>2594</v>
      </c>
    </row>
    <row r="5920" spans="1:4" x14ac:dyDescent="0.25">
      <c r="A5920" t="s">
        <v>2729</v>
      </c>
      <c r="B5920" t="s">
        <v>2595</v>
      </c>
      <c r="C5920">
        <v>17</v>
      </c>
      <c r="D5920" t="s">
        <v>2594</v>
      </c>
    </row>
    <row r="5921" spans="1:4" x14ac:dyDescent="0.25">
      <c r="A5921" t="s">
        <v>2729</v>
      </c>
      <c r="B5921" t="s">
        <v>421</v>
      </c>
      <c r="C5921">
        <v>10</v>
      </c>
      <c r="D5921" t="s">
        <v>2594</v>
      </c>
    </row>
    <row r="5922" spans="1:4" x14ac:dyDescent="0.25">
      <c r="A5922" t="s">
        <v>2729</v>
      </c>
      <c r="B5922" t="s">
        <v>423</v>
      </c>
      <c r="C5922">
        <v>11</v>
      </c>
      <c r="D5922" t="s">
        <v>2594</v>
      </c>
    </row>
    <row r="5923" spans="1:4" x14ac:dyDescent="0.25">
      <c r="A5923" t="s">
        <v>2729</v>
      </c>
      <c r="B5923" t="s">
        <v>613</v>
      </c>
      <c r="C5923">
        <v>12</v>
      </c>
      <c r="D5923" t="s">
        <v>2594</v>
      </c>
    </row>
    <row r="5924" spans="1:4" x14ac:dyDescent="0.25">
      <c r="A5924" t="s">
        <v>2729</v>
      </c>
      <c r="B5924" t="s">
        <v>427</v>
      </c>
      <c r="C5924">
        <v>13</v>
      </c>
      <c r="D5924" t="s">
        <v>2594</v>
      </c>
    </row>
    <row r="5925" spans="1:4" x14ac:dyDescent="0.25">
      <c r="A5925" t="s">
        <v>2729</v>
      </c>
      <c r="B5925" t="s">
        <v>573</v>
      </c>
      <c r="C5925">
        <v>14</v>
      </c>
      <c r="D5925" t="s">
        <v>2594</v>
      </c>
    </row>
    <row r="5926" spans="1:4" x14ac:dyDescent="0.25">
      <c r="A5926" t="s">
        <v>2729</v>
      </c>
      <c r="B5926" t="s">
        <v>429</v>
      </c>
      <c r="C5926">
        <v>15</v>
      </c>
      <c r="D5926" t="s">
        <v>2594</v>
      </c>
    </row>
    <row r="5927" spans="1:4" x14ac:dyDescent="0.25">
      <c r="A5927" t="s">
        <v>2729</v>
      </c>
      <c r="B5927" t="s">
        <v>431</v>
      </c>
      <c r="C5927">
        <v>16</v>
      </c>
      <c r="D5927" t="s">
        <v>2594</v>
      </c>
    </row>
    <row r="5928" spans="1:4" x14ac:dyDescent="0.25">
      <c r="A5928" t="s">
        <v>2729</v>
      </c>
      <c r="B5928" t="s">
        <v>437</v>
      </c>
      <c r="C5928">
        <v>17</v>
      </c>
      <c r="D5928" t="s">
        <v>2594</v>
      </c>
    </row>
    <row r="5929" spans="1:4" x14ac:dyDescent="0.25">
      <c r="A5929" t="s">
        <v>2729</v>
      </c>
      <c r="B5929" t="s">
        <v>2593</v>
      </c>
      <c r="C5929">
        <v>3</v>
      </c>
      <c r="D5929" t="s">
        <v>2596</v>
      </c>
    </row>
    <row r="5930" spans="1:4" x14ac:dyDescent="0.25">
      <c r="A5930" t="s">
        <v>2729</v>
      </c>
      <c r="B5930" t="s">
        <v>2595</v>
      </c>
      <c r="C5930">
        <v>4</v>
      </c>
      <c r="D5930" t="s">
        <v>2596</v>
      </c>
    </row>
    <row r="5931" spans="1:4" x14ac:dyDescent="0.25">
      <c r="A5931" t="s">
        <v>2729</v>
      </c>
      <c r="B5931" t="s">
        <v>720</v>
      </c>
      <c r="C5931">
        <v>3</v>
      </c>
      <c r="D5931" t="s">
        <v>2596</v>
      </c>
    </row>
    <row r="5932" spans="1:4" x14ac:dyDescent="0.25">
      <c r="A5932" t="s">
        <v>2729</v>
      </c>
      <c r="B5932" t="s">
        <v>721</v>
      </c>
      <c r="C5932">
        <v>4</v>
      </c>
      <c r="D5932" t="s">
        <v>2596</v>
      </c>
    </row>
    <row r="5933" spans="1:4" x14ac:dyDescent="0.25">
      <c r="A5933" t="s">
        <v>2729</v>
      </c>
      <c r="B5933" t="s">
        <v>2609</v>
      </c>
      <c r="C5933">
        <v>3</v>
      </c>
      <c r="D5933" t="s">
        <v>2610</v>
      </c>
    </row>
    <row r="5934" spans="1:4" x14ac:dyDescent="0.25">
      <c r="A5934" t="s">
        <v>2729</v>
      </c>
      <c r="B5934" t="s">
        <v>2611</v>
      </c>
      <c r="C5934">
        <v>4</v>
      </c>
      <c r="D5934" t="s">
        <v>2610</v>
      </c>
    </row>
    <row r="5935" spans="1:4" x14ac:dyDescent="0.25">
      <c r="A5935" t="s">
        <v>2729</v>
      </c>
      <c r="B5935" t="s">
        <v>2612</v>
      </c>
      <c r="C5935">
        <v>5</v>
      </c>
      <c r="D5935" t="s">
        <v>2610</v>
      </c>
    </row>
    <row r="5936" spans="1:4" x14ac:dyDescent="0.25">
      <c r="A5936" t="s">
        <v>2729</v>
      </c>
      <c r="B5936" t="s">
        <v>2629</v>
      </c>
      <c r="C5936">
        <v>6</v>
      </c>
      <c r="D5936" t="s">
        <v>2610</v>
      </c>
    </row>
    <row r="5937" spans="1:4" x14ac:dyDescent="0.25">
      <c r="A5937" t="s">
        <v>2730</v>
      </c>
      <c r="B5937" t="s">
        <v>2593</v>
      </c>
      <c r="C5937">
        <v>10</v>
      </c>
      <c r="D5937" t="s">
        <v>2594</v>
      </c>
    </row>
    <row r="5938" spans="1:4" x14ac:dyDescent="0.25">
      <c r="A5938" t="s">
        <v>2730</v>
      </c>
      <c r="B5938" t="s">
        <v>2595</v>
      </c>
      <c r="C5938">
        <v>14</v>
      </c>
      <c r="D5938" t="s">
        <v>2594</v>
      </c>
    </row>
    <row r="5939" spans="1:4" x14ac:dyDescent="0.25">
      <c r="A5939" t="s">
        <v>2730</v>
      </c>
      <c r="B5939" t="s">
        <v>443</v>
      </c>
      <c r="C5939">
        <v>10</v>
      </c>
      <c r="D5939" t="s">
        <v>2594</v>
      </c>
    </row>
    <row r="5940" spans="1:4" x14ac:dyDescent="0.25">
      <c r="A5940" t="s">
        <v>2730</v>
      </c>
      <c r="B5940" t="s">
        <v>584</v>
      </c>
      <c r="C5940">
        <v>11</v>
      </c>
      <c r="D5940" t="s">
        <v>2594</v>
      </c>
    </row>
    <row r="5941" spans="1:4" x14ac:dyDescent="0.25">
      <c r="A5941" t="s">
        <v>2730</v>
      </c>
      <c r="B5941" t="s">
        <v>447</v>
      </c>
      <c r="C5941">
        <v>12</v>
      </c>
      <c r="D5941" t="s">
        <v>2594</v>
      </c>
    </row>
    <row r="5942" spans="1:4" x14ac:dyDescent="0.25">
      <c r="A5942" t="s">
        <v>2730</v>
      </c>
      <c r="B5942" t="s">
        <v>457</v>
      </c>
      <c r="C5942">
        <v>13</v>
      </c>
      <c r="D5942" t="s">
        <v>2594</v>
      </c>
    </row>
    <row r="5943" spans="1:4" x14ac:dyDescent="0.25">
      <c r="A5943" t="s">
        <v>2730</v>
      </c>
      <c r="B5943" t="s">
        <v>509</v>
      </c>
      <c r="C5943">
        <v>14</v>
      </c>
      <c r="D5943" t="s">
        <v>2594</v>
      </c>
    </row>
    <row r="5944" spans="1:4" x14ac:dyDescent="0.25">
      <c r="A5944" t="s">
        <v>2730</v>
      </c>
      <c r="B5944" t="s">
        <v>2593</v>
      </c>
      <c r="C5944">
        <v>4</v>
      </c>
      <c r="D5944" t="s">
        <v>2596</v>
      </c>
    </row>
    <row r="5945" spans="1:4" x14ac:dyDescent="0.25">
      <c r="A5945" t="s">
        <v>2730</v>
      </c>
      <c r="B5945" t="s">
        <v>2595</v>
      </c>
      <c r="C5945">
        <v>4</v>
      </c>
      <c r="D5945" t="s">
        <v>2596</v>
      </c>
    </row>
    <row r="5946" spans="1:4" x14ac:dyDescent="0.25">
      <c r="A5946" t="s">
        <v>2730</v>
      </c>
      <c r="B5946" t="s">
        <v>789</v>
      </c>
      <c r="C5946">
        <v>4</v>
      </c>
      <c r="D5946" t="s">
        <v>2596</v>
      </c>
    </row>
    <row r="5947" spans="1:4" x14ac:dyDescent="0.25">
      <c r="A5947" t="s">
        <v>2730</v>
      </c>
      <c r="B5947" t="s">
        <v>2609</v>
      </c>
      <c r="C5947">
        <v>3</v>
      </c>
      <c r="D5947" t="s">
        <v>2610</v>
      </c>
    </row>
    <row r="5948" spans="1:4" x14ac:dyDescent="0.25">
      <c r="A5948" t="s">
        <v>2730</v>
      </c>
      <c r="B5948" t="s">
        <v>2611</v>
      </c>
      <c r="C5948">
        <v>4</v>
      </c>
      <c r="D5948" t="s">
        <v>2610</v>
      </c>
    </row>
    <row r="5949" spans="1:4" x14ac:dyDescent="0.25">
      <c r="A5949" t="s">
        <v>2730</v>
      </c>
      <c r="B5949" t="s">
        <v>2612</v>
      </c>
      <c r="C5949">
        <v>5</v>
      </c>
      <c r="D5949" t="s">
        <v>2610</v>
      </c>
    </row>
    <row r="5950" spans="1:4" x14ac:dyDescent="0.25">
      <c r="A5950" t="s">
        <v>2730</v>
      </c>
      <c r="B5950" t="s">
        <v>2629</v>
      </c>
      <c r="C5950">
        <v>6</v>
      </c>
      <c r="D5950" t="s">
        <v>2610</v>
      </c>
    </row>
    <row r="5951" spans="1:4" x14ac:dyDescent="0.25">
      <c r="A5951" t="s">
        <v>2731</v>
      </c>
      <c r="B5951" t="s">
        <v>2593</v>
      </c>
      <c r="C5951">
        <v>10</v>
      </c>
      <c r="D5951" t="s">
        <v>2594</v>
      </c>
    </row>
    <row r="5952" spans="1:4" x14ac:dyDescent="0.25">
      <c r="A5952" t="s">
        <v>2731</v>
      </c>
      <c r="B5952" t="s">
        <v>2595</v>
      </c>
      <c r="C5952">
        <v>10</v>
      </c>
      <c r="D5952" t="s">
        <v>2594</v>
      </c>
    </row>
    <row r="5953" spans="1:4" x14ac:dyDescent="0.25">
      <c r="A5953" t="s">
        <v>2731</v>
      </c>
      <c r="B5953" t="s">
        <v>533</v>
      </c>
      <c r="C5953">
        <v>10</v>
      </c>
      <c r="D5953" t="s">
        <v>2594</v>
      </c>
    </row>
    <row r="5954" spans="1:4" x14ac:dyDescent="0.25">
      <c r="A5954" t="s">
        <v>2731</v>
      </c>
      <c r="B5954" t="s">
        <v>2593</v>
      </c>
      <c r="C5954">
        <v>3</v>
      </c>
      <c r="D5954" t="s">
        <v>2596</v>
      </c>
    </row>
    <row r="5955" spans="1:4" x14ac:dyDescent="0.25">
      <c r="A5955" t="s">
        <v>2731</v>
      </c>
      <c r="B5955" t="s">
        <v>2595</v>
      </c>
      <c r="C5955">
        <v>3</v>
      </c>
      <c r="D5955" t="s">
        <v>2596</v>
      </c>
    </row>
    <row r="5956" spans="1:4" x14ac:dyDescent="0.25">
      <c r="A5956" t="s">
        <v>2731</v>
      </c>
      <c r="B5956" t="s">
        <v>1629</v>
      </c>
      <c r="C5956">
        <v>3</v>
      </c>
      <c r="D5956" t="s">
        <v>2596</v>
      </c>
    </row>
    <row r="5957" spans="1:4" x14ac:dyDescent="0.25">
      <c r="A5957" t="s">
        <v>2731</v>
      </c>
      <c r="B5957" t="s">
        <v>2609</v>
      </c>
      <c r="C5957">
        <v>3</v>
      </c>
      <c r="D5957" t="s">
        <v>2610</v>
      </c>
    </row>
    <row r="5958" spans="1:4" x14ac:dyDescent="0.25">
      <c r="A5958" t="s">
        <v>2731</v>
      </c>
      <c r="B5958" t="s">
        <v>2611</v>
      </c>
      <c r="C5958">
        <v>4</v>
      </c>
      <c r="D5958" t="s">
        <v>2610</v>
      </c>
    </row>
    <row r="5959" spans="1:4" x14ac:dyDescent="0.25">
      <c r="A5959" t="s">
        <v>2731</v>
      </c>
      <c r="B5959" t="s">
        <v>2612</v>
      </c>
      <c r="C5959">
        <v>5</v>
      </c>
      <c r="D5959" t="s">
        <v>2610</v>
      </c>
    </row>
    <row r="5960" spans="1:4" x14ac:dyDescent="0.25">
      <c r="A5960" t="s">
        <v>2731</v>
      </c>
      <c r="B5960" t="s">
        <v>2629</v>
      </c>
      <c r="C5960">
        <v>6</v>
      </c>
      <c r="D5960" t="s">
        <v>2610</v>
      </c>
    </row>
    <row r="5961" spans="1:4" x14ac:dyDescent="0.25">
      <c r="A5961" t="s">
        <v>2732</v>
      </c>
      <c r="B5961" t="s">
        <v>2593</v>
      </c>
      <c r="C5961">
        <v>10</v>
      </c>
      <c r="D5961" t="s">
        <v>2594</v>
      </c>
    </row>
    <row r="5962" spans="1:4" x14ac:dyDescent="0.25">
      <c r="A5962" t="s">
        <v>2732</v>
      </c>
      <c r="B5962" t="s">
        <v>2595</v>
      </c>
      <c r="C5962">
        <v>18</v>
      </c>
      <c r="D5962" t="s">
        <v>2594</v>
      </c>
    </row>
    <row r="5963" spans="1:4" x14ac:dyDescent="0.25">
      <c r="A5963" t="s">
        <v>2732</v>
      </c>
      <c r="B5963" t="s">
        <v>535</v>
      </c>
      <c r="C5963">
        <v>10</v>
      </c>
      <c r="D5963" t="s">
        <v>2594</v>
      </c>
    </row>
    <row r="5964" spans="1:4" x14ac:dyDescent="0.25">
      <c r="A5964" t="s">
        <v>2732</v>
      </c>
      <c r="B5964" t="s">
        <v>537</v>
      </c>
      <c r="C5964">
        <v>11</v>
      </c>
      <c r="D5964" t="s">
        <v>2594</v>
      </c>
    </row>
    <row r="5965" spans="1:4" x14ac:dyDescent="0.25">
      <c r="A5965" t="s">
        <v>2732</v>
      </c>
      <c r="B5965" t="s">
        <v>539</v>
      </c>
      <c r="C5965">
        <v>12</v>
      </c>
      <c r="D5965" t="s">
        <v>2594</v>
      </c>
    </row>
    <row r="5966" spans="1:4" x14ac:dyDescent="0.25">
      <c r="A5966" t="s">
        <v>2732</v>
      </c>
      <c r="B5966" t="s">
        <v>541</v>
      </c>
      <c r="C5966">
        <v>13</v>
      </c>
      <c r="D5966" t="s">
        <v>2594</v>
      </c>
    </row>
    <row r="5967" spans="1:4" x14ac:dyDescent="0.25">
      <c r="A5967" t="s">
        <v>2732</v>
      </c>
      <c r="B5967" t="s">
        <v>545</v>
      </c>
      <c r="C5967">
        <v>14</v>
      </c>
      <c r="D5967" t="s">
        <v>2594</v>
      </c>
    </row>
    <row r="5968" spans="1:4" x14ac:dyDescent="0.25">
      <c r="A5968" t="s">
        <v>2732</v>
      </c>
      <c r="B5968" t="s">
        <v>547</v>
      </c>
      <c r="C5968">
        <v>15</v>
      </c>
      <c r="D5968" t="s">
        <v>2594</v>
      </c>
    </row>
    <row r="5969" spans="1:4" x14ac:dyDescent="0.25">
      <c r="A5969" t="s">
        <v>2732</v>
      </c>
      <c r="B5969" t="s">
        <v>549</v>
      </c>
      <c r="C5969">
        <v>16</v>
      </c>
      <c r="D5969" t="s">
        <v>2594</v>
      </c>
    </row>
    <row r="5970" spans="1:4" x14ac:dyDescent="0.25">
      <c r="A5970" t="s">
        <v>2732</v>
      </c>
      <c r="B5970" t="s">
        <v>551</v>
      </c>
      <c r="C5970">
        <v>17</v>
      </c>
      <c r="D5970" t="s">
        <v>2594</v>
      </c>
    </row>
    <row r="5971" spans="1:4" x14ac:dyDescent="0.25">
      <c r="A5971" t="s">
        <v>2732</v>
      </c>
      <c r="B5971" t="s">
        <v>553</v>
      </c>
      <c r="C5971">
        <v>18</v>
      </c>
      <c r="D5971" t="s">
        <v>2594</v>
      </c>
    </row>
    <row r="5972" spans="1:4" x14ac:dyDescent="0.25">
      <c r="A5972" t="s">
        <v>2732</v>
      </c>
      <c r="B5972" t="s">
        <v>2593</v>
      </c>
      <c r="C5972">
        <v>4</v>
      </c>
      <c r="D5972" t="s">
        <v>2596</v>
      </c>
    </row>
    <row r="5973" spans="1:4" x14ac:dyDescent="0.25">
      <c r="A5973" t="s">
        <v>2732</v>
      </c>
      <c r="B5973" t="s">
        <v>2595</v>
      </c>
      <c r="C5973">
        <v>5</v>
      </c>
      <c r="D5973" t="s">
        <v>2596</v>
      </c>
    </row>
    <row r="5974" spans="1:4" x14ac:dyDescent="0.25">
      <c r="A5974" t="s">
        <v>2732</v>
      </c>
      <c r="B5974" t="s">
        <v>790</v>
      </c>
      <c r="C5974">
        <v>4</v>
      </c>
      <c r="D5974" t="s">
        <v>2596</v>
      </c>
    </row>
    <row r="5975" spans="1:4" x14ac:dyDescent="0.25">
      <c r="A5975" t="s">
        <v>2732</v>
      </c>
      <c r="B5975" t="s">
        <v>604</v>
      </c>
      <c r="C5975">
        <v>5</v>
      </c>
      <c r="D5975" t="s">
        <v>2596</v>
      </c>
    </row>
    <row r="5976" spans="1:4" x14ac:dyDescent="0.25">
      <c r="A5976" t="s">
        <v>2732</v>
      </c>
      <c r="B5976" t="s">
        <v>2609</v>
      </c>
      <c r="C5976">
        <v>3</v>
      </c>
      <c r="D5976" t="s">
        <v>2610</v>
      </c>
    </row>
    <row r="5977" spans="1:4" x14ac:dyDescent="0.25">
      <c r="A5977" t="s">
        <v>2732</v>
      </c>
      <c r="B5977" t="s">
        <v>2611</v>
      </c>
      <c r="C5977">
        <v>4</v>
      </c>
      <c r="D5977" t="s">
        <v>2610</v>
      </c>
    </row>
    <row r="5978" spans="1:4" x14ac:dyDescent="0.25">
      <c r="A5978" t="s">
        <v>2732</v>
      </c>
      <c r="B5978" t="s">
        <v>2612</v>
      </c>
      <c r="C5978">
        <v>5</v>
      </c>
      <c r="D5978" t="s">
        <v>2610</v>
      </c>
    </row>
    <row r="5979" spans="1:4" x14ac:dyDescent="0.25">
      <c r="A5979" t="s">
        <v>2732</v>
      </c>
      <c r="B5979" t="s">
        <v>2629</v>
      </c>
      <c r="C5979">
        <v>6</v>
      </c>
      <c r="D5979" t="s">
        <v>2610</v>
      </c>
    </row>
    <row r="5980" spans="1:4" x14ac:dyDescent="0.25">
      <c r="A5980" t="s">
        <v>2733</v>
      </c>
      <c r="B5980" t="s">
        <v>2593</v>
      </c>
      <c r="C5980">
        <v>10</v>
      </c>
      <c r="D5980" t="s">
        <v>2594</v>
      </c>
    </row>
    <row r="5981" spans="1:4" x14ac:dyDescent="0.25">
      <c r="A5981" t="s">
        <v>2733</v>
      </c>
      <c r="B5981" t="s">
        <v>2595</v>
      </c>
      <c r="C5981">
        <v>18</v>
      </c>
      <c r="D5981" t="s">
        <v>2594</v>
      </c>
    </row>
    <row r="5982" spans="1:4" x14ac:dyDescent="0.25">
      <c r="A5982" t="s">
        <v>2733</v>
      </c>
      <c r="B5982" t="s">
        <v>537</v>
      </c>
      <c r="C5982">
        <v>10</v>
      </c>
      <c r="D5982" t="s">
        <v>2594</v>
      </c>
    </row>
    <row r="5983" spans="1:4" x14ac:dyDescent="0.25">
      <c r="A5983" t="s">
        <v>2733</v>
      </c>
      <c r="B5983" t="s">
        <v>539</v>
      </c>
      <c r="C5983">
        <v>11</v>
      </c>
      <c r="D5983" t="s">
        <v>2594</v>
      </c>
    </row>
    <row r="5984" spans="1:4" x14ac:dyDescent="0.25">
      <c r="A5984" t="s">
        <v>2733</v>
      </c>
      <c r="B5984" t="s">
        <v>541</v>
      </c>
      <c r="C5984">
        <v>12</v>
      </c>
      <c r="D5984" t="s">
        <v>2594</v>
      </c>
    </row>
    <row r="5985" spans="1:4" x14ac:dyDescent="0.25">
      <c r="A5985" t="s">
        <v>2733</v>
      </c>
      <c r="B5985" t="s">
        <v>543</v>
      </c>
      <c r="C5985">
        <v>13</v>
      </c>
      <c r="D5985" t="s">
        <v>2594</v>
      </c>
    </row>
    <row r="5986" spans="1:4" x14ac:dyDescent="0.25">
      <c r="A5986" t="s">
        <v>2733</v>
      </c>
      <c r="B5986" t="s">
        <v>545</v>
      </c>
      <c r="C5986">
        <v>14</v>
      </c>
      <c r="D5986" t="s">
        <v>2594</v>
      </c>
    </row>
    <row r="5987" spans="1:4" x14ac:dyDescent="0.25">
      <c r="A5987" t="s">
        <v>2733</v>
      </c>
      <c r="B5987" t="s">
        <v>547</v>
      </c>
      <c r="C5987">
        <v>15</v>
      </c>
      <c r="D5987" t="s">
        <v>2594</v>
      </c>
    </row>
    <row r="5988" spans="1:4" x14ac:dyDescent="0.25">
      <c r="A5988" t="s">
        <v>2733</v>
      </c>
      <c r="B5988" t="s">
        <v>549</v>
      </c>
      <c r="C5988">
        <v>16</v>
      </c>
      <c r="D5988" t="s">
        <v>2594</v>
      </c>
    </row>
    <row r="5989" spans="1:4" x14ac:dyDescent="0.25">
      <c r="A5989" t="s">
        <v>2733</v>
      </c>
      <c r="B5989" t="s">
        <v>551</v>
      </c>
      <c r="C5989">
        <v>17</v>
      </c>
      <c r="D5989" t="s">
        <v>2594</v>
      </c>
    </row>
    <row r="5990" spans="1:4" x14ac:dyDescent="0.25">
      <c r="A5990" t="s">
        <v>2733</v>
      </c>
      <c r="B5990" t="s">
        <v>553</v>
      </c>
      <c r="C5990">
        <v>18</v>
      </c>
      <c r="D5990" t="s">
        <v>2594</v>
      </c>
    </row>
    <row r="5991" spans="1:4" x14ac:dyDescent="0.25">
      <c r="A5991" t="s">
        <v>2733</v>
      </c>
      <c r="B5991" t="s">
        <v>2593</v>
      </c>
      <c r="C5991">
        <v>4</v>
      </c>
      <c r="D5991" t="s">
        <v>2596</v>
      </c>
    </row>
    <row r="5992" spans="1:4" x14ac:dyDescent="0.25">
      <c r="A5992" t="s">
        <v>2733</v>
      </c>
      <c r="B5992" t="s">
        <v>2595</v>
      </c>
      <c r="C5992">
        <v>4</v>
      </c>
      <c r="D5992" t="s">
        <v>2596</v>
      </c>
    </row>
    <row r="5993" spans="1:4" x14ac:dyDescent="0.25">
      <c r="A5993" t="s">
        <v>2733</v>
      </c>
      <c r="B5993" t="s">
        <v>815</v>
      </c>
      <c r="C5993">
        <v>4</v>
      </c>
      <c r="D5993" t="s">
        <v>2596</v>
      </c>
    </row>
    <row r="5994" spans="1:4" x14ac:dyDescent="0.25">
      <c r="A5994" t="s">
        <v>2733</v>
      </c>
      <c r="B5994" t="s">
        <v>2609</v>
      </c>
      <c r="C5994">
        <v>3</v>
      </c>
      <c r="D5994" t="s">
        <v>2610</v>
      </c>
    </row>
    <row r="5995" spans="1:4" x14ac:dyDescent="0.25">
      <c r="A5995" t="s">
        <v>2733</v>
      </c>
      <c r="B5995" t="s">
        <v>2611</v>
      </c>
      <c r="C5995">
        <v>4</v>
      </c>
      <c r="D5995" t="s">
        <v>2610</v>
      </c>
    </row>
    <row r="5996" spans="1:4" x14ac:dyDescent="0.25">
      <c r="A5996" t="s">
        <v>2733</v>
      </c>
      <c r="B5996" t="s">
        <v>2612</v>
      </c>
      <c r="C5996">
        <v>5</v>
      </c>
      <c r="D5996" t="s">
        <v>2610</v>
      </c>
    </row>
    <row r="5997" spans="1:4" x14ac:dyDescent="0.25">
      <c r="A5997" t="s">
        <v>2733</v>
      </c>
      <c r="B5997" t="s">
        <v>2629</v>
      </c>
      <c r="C5997">
        <v>6</v>
      </c>
      <c r="D5997" t="s">
        <v>2610</v>
      </c>
    </row>
    <row r="5998" spans="1:4" x14ac:dyDescent="0.25">
      <c r="A5998" t="s">
        <v>223</v>
      </c>
      <c r="B5998" t="s">
        <v>418</v>
      </c>
      <c r="C5998">
        <v>1</v>
      </c>
      <c r="D5998" t="s">
        <v>2594</v>
      </c>
    </row>
    <row r="5999" spans="1:4" x14ac:dyDescent="0.25">
      <c r="A5999" t="s">
        <v>223</v>
      </c>
      <c r="B5999" t="s">
        <v>2593</v>
      </c>
      <c r="C5999">
        <v>5</v>
      </c>
      <c r="D5999" t="s">
        <v>2594</v>
      </c>
    </row>
    <row r="6000" spans="1:4" x14ac:dyDescent="0.25">
      <c r="A6000" t="s">
        <v>223</v>
      </c>
      <c r="B6000" t="s">
        <v>2595</v>
      </c>
      <c r="C6000">
        <v>5</v>
      </c>
      <c r="D6000" t="s">
        <v>2594</v>
      </c>
    </row>
    <row r="6001" spans="1:4" x14ac:dyDescent="0.25">
      <c r="A6001" t="s">
        <v>223</v>
      </c>
      <c r="B6001" t="s">
        <v>2593</v>
      </c>
      <c r="C6001">
        <v>2</v>
      </c>
      <c r="D6001" t="s">
        <v>2596</v>
      </c>
    </row>
    <row r="6002" spans="1:4" x14ac:dyDescent="0.25">
      <c r="A6002" t="s">
        <v>223</v>
      </c>
      <c r="B6002" t="s">
        <v>2595</v>
      </c>
      <c r="C6002">
        <v>6</v>
      </c>
      <c r="D6002" t="s">
        <v>2596</v>
      </c>
    </row>
    <row r="6003" spans="1:4" x14ac:dyDescent="0.25">
      <c r="A6003" t="s">
        <v>223</v>
      </c>
      <c r="B6003" t="s">
        <v>607</v>
      </c>
      <c r="C6003">
        <v>2</v>
      </c>
      <c r="D6003" t="s">
        <v>2596</v>
      </c>
    </row>
    <row r="6004" spans="1:4" x14ac:dyDescent="0.25">
      <c r="A6004" t="s">
        <v>223</v>
      </c>
      <c r="B6004" t="s">
        <v>720</v>
      </c>
      <c r="C6004">
        <v>3</v>
      </c>
      <c r="D6004" t="s">
        <v>2596</v>
      </c>
    </row>
    <row r="6005" spans="1:4" x14ac:dyDescent="0.25">
      <c r="A6005" t="s">
        <v>223</v>
      </c>
      <c r="B6005" t="s">
        <v>599</v>
      </c>
      <c r="C6005">
        <v>4</v>
      </c>
      <c r="D6005" t="s">
        <v>2596</v>
      </c>
    </row>
    <row r="6006" spans="1:4" x14ac:dyDescent="0.25">
      <c r="A6006" t="s">
        <v>223</v>
      </c>
      <c r="B6006" t="s">
        <v>600</v>
      </c>
      <c r="C6006">
        <v>5</v>
      </c>
      <c r="D6006" t="s">
        <v>2596</v>
      </c>
    </row>
    <row r="6007" spans="1:4" x14ac:dyDescent="0.25">
      <c r="A6007" t="s">
        <v>223</v>
      </c>
      <c r="B6007" t="s">
        <v>601</v>
      </c>
      <c r="C6007">
        <v>6</v>
      </c>
      <c r="D6007" t="s">
        <v>2596</v>
      </c>
    </row>
    <row r="6008" spans="1:4" x14ac:dyDescent="0.25">
      <c r="A6008" t="s">
        <v>225</v>
      </c>
      <c r="B6008" t="s">
        <v>2593</v>
      </c>
      <c r="C6008">
        <v>7</v>
      </c>
      <c r="D6008" t="s">
        <v>2594</v>
      </c>
    </row>
    <row r="6009" spans="1:4" x14ac:dyDescent="0.25">
      <c r="A6009" t="s">
        <v>225</v>
      </c>
      <c r="B6009" t="s">
        <v>2595</v>
      </c>
      <c r="C6009">
        <v>22</v>
      </c>
      <c r="D6009" t="s">
        <v>2594</v>
      </c>
    </row>
    <row r="6010" spans="1:4" x14ac:dyDescent="0.25">
      <c r="A6010" t="s">
        <v>225</v>
      </c>
      <c r="B6010" t="s">
        <v>439</v>
      </c>
      <c r="C6010">
        <v>7</v>
      </c>
      <c r="D6010" t="s">
        <v>2594</v>
      </c>
    </row>
    <row r="6011" spans="1:4" x14ac:dyDescent="0.25">
      <c r="A6011" t="s">
        <v>225</v>
      </c>
      <c r="B6011" t="s">
        <v>429</v>
      </c>
      <c r="C6011">
        <v>8</v>
      </c>
      <c r="D6011" t="s">
        <v>2594</v>
      </c>
    </row>
    <row r="6012" spans="1:4" x14ac:dyDescent="0.25">
      <c r="A6012" t="s">
        <v>225</v>
      </c>
      <c r="B6012" t="s">
        <v>441</v>
      </c>
      <c r="C6012">
        <v>9</v>
      </c>
      <c r="D6012" t="s">
        <v>2594</v>
      </c>
    </row>
    <row r="6013" spans="1:4" x14ac:dyDescent="0.25">
      <c r="A6013" t="s">
        <v>225</v>
      </c>
      <c r="B6013" t="s">
        <v>449</v>
      </c>
      <c r="C6013">
        <v>10</v>
      </c>
      <c r="D6013" t="s">
        <v>2594</v>
      </c>
    </row>
    <row r="6014" spans="1:4" x14ac:dyDescent="0.25">
      <c r="A6014" t="s">
        <v>225</v>
      </c>
      <c r="B6014" t="s">
        <v>457</v>
      </c>
      <c r="C6014">
        <v>11</v>
      </c>
      <c r="D6014" t="s">
        <v>2594</v>
      </c>
    </row>
    <row r="6015" spans="1:4" x14ac:dyDescent="0.25">
      <c r="A6015" t="s">
        <v>225</v>
      </c>
      <c r="B6015" t="s">
        <v>459</v>
      </c>
      <c r="C6015">
        <v>12</v>
      </c>
      <c r="D6015" t="s">
        <v>2594</v>
      </c>
    </row>
    <row r="6016" spans="1:4" x14ac:dyDescent="0.25">
      <c r="A6016" t="s">
        <v>225</v>
      </c>
      <c r="B6016" t="s">
        <v>461</v>
      </c>
      <c r="C6016">
        <v>13</v>
      </c>
      <c r="D6016" t="s">
        <v>2594</v>
      </c>
    </row>
    <row r="6017" spans="1:4" x14ac:dyDescent="0.25">
      <c r="A6017" t="s">
        <v>225</v>
      </c>
      <c r="B6017" t="s">
        <v>477</v>
      </c>
      <c r="C6017">
        <v>14</v>
      </c>
      <c r="D6017" t="s">
        <v>2594</v>
      </c>
    </row>
    <row r="6018" spans="1:4" x14ac:dyDescent="0.25">
      <c r="A6018" t="s">
        <v>225</v>
      </c>
      <c r="B6018" t="s">
        <v>479</v>
      </c>
      <c r="C6018">
        <v>15</v>
      </c>
      <c r="D6018" t="s">
        <v>2594</v>
      </c>
    </row>
    <row r="6019" spans="1:4" x14ac:dyDescent="0.25">
      <c r="A6019" t="s">
        <v>225</v>
      </c>
      <c r="B6019" t="s">
        <v>497</v>
      </c>
      <c r="C6019">
        <v>16</v>
      </c>
      <c r="D6019" t="s">
        <v>2594</v>
      </c>
    </row>
    <row r="6020" spans="1:4" x14ac:dyDescent="0.25">
      <c r="A6020" t="s">
        <v>225</v>
      </c>
      <c r="B6020" t="s">
        <v>499</v>
      </c>
      <c r="C6020">
        <v>17</v>
      </c>
      <c r="D6020" t="s">
        <v>2594</v>
      </c>
    </row>
    <row r="6021" spans="1:4" x14ac:dyDescent="0.25">
      <c r="A6021" t="s">
        <v>225</v>
      </c>
      <c r="B6021" t="s">
        <v>501</v>
      </c>
      <c r="C6021">
        <v>18</v>
      </c>
      <c r="D6021" t="s">
        <v>2594</v>
      </c>
    </row>
    <row r="6022" spans="1:4" x14ac:dyDescent="0.25">
      <c r="A6022" t="s">
        <v>225</v>
      </c>
      <c r="B6022" t="s">
        <v>503</v>
      </c>
      <c r="C6022">
        <v>19</v>
      </c>
      <c r="D6022" t="s">
        <v>2594</v>
      </c>
    </row>
    <row r="6023" spans="1:4" x14ac:dyDescent="0.25">
      <c r="A6023" t="s">
        <v>225</v>
      </c>
      <c r="B6023" t="s">
        <v>505</v>
      </c>
      <c r="C6023">
        <v>20</v>
      </c>
      <c r="D6023" t="s">
        <v>2594</v>
      </c>
    </row>
    <row r="6024" spans="1:4" x14ac:dyDescent="0.25">
      <c r="A6024" t="s">
        <v>225</v>
      </c>
      <c r="B6024" t="s">
        <v>507</v>
      </c>
      <c r="C6024">
        <v>21</v>
      </c>
      <c r="D6024" t="s">
        <v>2594</v>
      </c>
    </row>
    <row r="6025" spans="1:4" x14ac:dyDescent="0.25">
      <c r="A6025" t="s">
        <v>225</v>
      </c>
      <c r="B6025" t="s">
        <v>509</v>
      </c>
      <c r="C6025">
        <v>22</v>
      </c>
      <c r="D6025" t="s">
        <v>2594</v>
      </c>
    </row>
    <row r="6026" spans="1:4" x14ac:dyDescent="0.25">
      <c r="A6026" t="s">
        <v>225</v>
      </c>
      <c r="B6026" t="s">
        <v>2593</v>
      </c>
      <c r="C6026">
        <v>4</v>
      </c>
      <c r="D6026" t="s">
        <v>2596</v>
      </c>
    </row>
    <row r="6027" spans="1:4" x14ac:dyDescent="0.25">
      <c r="A6027" t="s">
        <v>225</v>
      </c>
      <c r="B6027" t="s">
        <v>2595</v>
      </c>
      <c r="C6027">
        <v>4</v>
      </c>
      <c r="D6027" t="s">
        <v>2596</v>
      </c>
    </row>
    <row r="6028" spans="1:4" x14ac:dyDescent="0.25">
      <c r="A6028" t="s">
        <v>225</v>
      </c>
      <c r="B6028" t="s">
        <v>789</v>
      </c>
      <c r="C6028">
        <v>4</v>
      </c>
      <c r="D6028" t="s">
        <v>2596</v>
      </c>
    </row>
    <row r="6029" spans="1:4" x14ac:dyDescent="0.25">
      <c r="A6029" t="s">
        <v>225</v>
      </c>
      <c r="B6029" t="s">
        <v>2609</v>
      </c>
      <c r="C6029">
        <v>3</v>
      </c>
      <c r="D6029" t="s">
        <v>2610</v>
      </c>
    </row>
    <row r="6030" spans="1:4" x14ac:dyDescent="0.25">
      <c r="A6030" t="s">
        <v>226</v>
      </c>
      <c r="B6030" t="s">
        <v>2593</v>
      </c>
      <c r="C6030">
        <v>5</v>
      </c>
      <c r="D6030" t="s">
        <v>2594</v>
      </c>
    </row>
    <row r="6031" spans="1:4" x14ac:dyDescent="0.25">
      <c r="A6031" t="s">
        <v>226</v>
      </c>
      <c r="B6031" t="s">
        <v>2595</v>
      </c>
      <c r="C6031">
        <v>5</v>
      </c>
      <c r="D6031" t="s">
        <v>2594</v>
      </c>
    </row>
    <row r="6032" spans="1:4" x14ac:dyDescent="0.25">
      <c r="A6032" t="s">
        <v>226</v>
      </c>
      <c r="B6032" t="s">
        <v>533</v>
      </c>
      <c r="C6032">
        <v>5</v>
      </c>
      <c r="D6032" t="s">
        <v>2594</v>
      </c>
    </row>
    <row r="6033" spans="1:4" x14ac:dyDescent="0.25">
      <c r="A6033" t="s">
        <v>226</v>
      </c>
      <c r="B6033" t="s">
        <v>2593</v>
      </c>
      <c r="C6033">
        <v>3</v>
      </c>
      <c r="D6033" t="s">
        <v>2596</v>
      </c>
    </row>
    <row r="6034" spans="1:4" x14ac:dyDescent="0.25">
      <c r="A6034" t="s">
        <v>226</v>
      </c>
      <c r="B6034" t="s">
        <v>2595</v>
      </c>
      <c r="C6034">
        <v>3</v>
      </c>
      <c r="D6034" t="s">
        <v>2596</v>
      </c>
    </row>
    <row r="6035" spans="1:4" x14ac:dyDescent="0.25">
      <c r="A6035" t="s">
        <v>226</v>
      </c>
      <c r="B6035" t="s">
        <v>1629</v>
      </c>
      <c r="C6035">
        <v>3</v>
      </c>
      <c r="D6035" t="s">
        <v>2596</v>
      </c>
    </row>
    <row r="6036" spans="1:4" x14ac:dyDescent="0.25">
      <c r="A6036" t="s">
        <v>227</v>
      </c>
      <c r="B6036" t="s">
        <v>2593</v>
      </c>
      <c r="C6036">
        <v>5</v>
      </c>
      <c r="D6036" t="s">
        <v>2594</v>
      </c>
    </row>
    <row r="6037" spans="1:4" x14ac:dyDescent="0.25">
      <c r="A6037" t="s">
        <v>227</v>
      </c>
      <c r="B6037" t="s">
        <v>2595</v>
      </c>
      <c r="C6037">
        <v>13</v>
      </c>
      <c r="D6037" t="s">
        <v>2594</v>
      </c>
    </row>
    <row r="6038" spans="1:4" x14ac:dyDescent="0.25">
      <c r="A6038" t="s">
        <v>227</v>
      </c>
      <c r="B6038" t="s">
        <v>535</v>
      </c>
      <c r="C6038">
        <v>5</v>
      </c>
      <c r="D6038" t="s">
        <v>2594</v>
      </c>
    </row>
    <row r="6039" spans="1:4" x14ac:dyDescent="0.25">
      <c r="A6039" t="s">
        <v>227</v>
      </c>
      <c r="B6039" t="s">
        <v>537</v>
      </c>
      <c r="C6039">
        <v>6</v>
      </c>
      <c r="D6039" t="s">
        <v>2594</v>
      </c>
    </row>
    <row r="6040" spans="1:4" x14ac:dyDescent="0.25">
      <c r="A6040" t="s">
        <v>227</v>
      </c>
      <c r="B6040" t="s">
        <v>539</v>
      </c>
      <c r="C6040">
        <v>7</v>
      </c>
      <c r="D6040" t="s">
        <v>2594</v>
      </c>
    </row>
    <row r="6041" spans="1:4" x14ac:dyDescent="0.25">
      <c r="A6041" t="s">
        <v>227</v>
      </c>
      <c r="B6041" t="s">
        <v>541</v>
      </c>
      <c r="C6041">
        <v>8</v>
      </c>
      <c r="D6041" t="s">
        <v>2594</v>
      </c>
    </row>
    <row r="6042" spans="1:4" x14ac:dyDescent="0.25">
      <c r="A6042" t="s">
        <v>227</v>
      </c>
      <c r="B6042" t="s">
        <v>545</v>
      </c>
      <c r="C6042">
        <v>9</v>
      </c>
      <c r="D6042" t="s">
        <v>2594</v>
      </c>
    </row>
    <row r="6043" spans="1:4" x14ac:dyDescent="0.25">
      <c r="A6043" t="s">
        <v>227</v>
      </c>
      <c r="B6043" t="s">
        <v>547</v>
      </c>
      <c r="C6043">
        <v>10</v>
      </c>
      <c r="D6043" t="s">
        <v>2594</v>
      </c>
    </row>
    <row r="6044" spans="1:4" x14ac:dyDescent="0.25">
      <c r="A6044" t="s">
        <v>227</v>
      </c>
      <c r="B6044" t="s">
        <v>549</v>
      </c>
      <c r="C6044">
        <v>11</v>
      </c>
      <c r="D6044" t="s">
        <v>2594</v>
      </c>
    </row>
    <row r="6045" spans="1:4" x14ac:dyDescent="0.25">
      <c r="A6045" t="s">
        <v>227</v>
      </c>
      <c r="B6045" t="s">
        <v>551</v>
      </c>
      <c r="C6045">
        <v>12</v>
      </c>
      <c r="D6045" t="s">
        <v>2594</v>
      </c>
    </row>
    <row r="6046" spans="1:4" x14ac:dyDescent="0.25">
      <c r="A6046" t="s">
        <v>227</v>
      </c>
      <c r="B6046" t="s">
        <v>553</v>
      </c>
      <c r="C6046">
        <v>13</v>
      </c>
      <c r="D6046" t="s">
        <v>2594</v>
      </c>
    </row>
    <row r="6047" spans="1:4" x14ac:dyDescent="0.25">
      <c r="A6047" t="s">
        <v>227</v>
      </c>
      <c r="B6047" t="s">
        <v>2593</v>
      </c>
      <c r="C6047">
        <v>4</v>
      </c>
      <c r="D6047" t="s">
        <v>2596</v>
      </c>
    </row>
    <row r="6048" spans="1:4" x14ac:dyDescent="0.25">
      <c r="A6048" t="s">
        <v>227</v>
      </c>
      <c r="B6048" t="s">
        <v>2595</v>
      </c>
      <c r="C6048">
        <v>5</v>
      </c>
      <c r="D6048" t="s">
        <v>2596</v>
      </c>
    </row>
    <row r="6049" spans="1:4" x14ac:dyDescent="0.25">
      <c r="A6049" t="s">
        <v>227</v>
      </c>
      <c r="B6049" t="s">
        <v>790</v>
      </c>
      <c r="C6049">
        <v>4</v>
      </c>
      <c r="D6049" t="s">
        <v>2596</v>
      </c>
    </row>
    <row r="6050" spans="1:4" x14ac:dyDescent="0.25">
      <c r="A6050" t="s">
        <v>227</v>
      </c>
      <c r="B6050" t="s">
        <v>604</v>
      </c>
      <c r="C6050">
        <v>5</v>
      </c>
      <c r="D6050" t="s">
        <v>2596</v>
      </c>
    </row>
    <row r="6051" spans="1:4" x14ac:dyDescent="0.25">
      <c r="A6051" t="s">
        <v>228</v>
      </c>
      <c r="B6051" t="s">
        <v>2593</v>
      </c>
      <c r="C6051">
        <v>5</v>
      </c>
      <c r="D6051" t="s">
        <v>2594</v>
      </c>
    </row>
    <row r="6052" spans="1:4" x14ac:dyDescent="0.25">
      <c r="A6052" t="s">
        <v>228</v>
      </c>
      <c r="B6052" t="s">
        <v>2595</v>
      </c>
      <c r="C6052">
        <v>13</v>
      </c>
      <c r="D6052" t="s">
        <v>2594</v>
      </c>
    </row>
    <row r="6053" spans="1:4" x14ac:dyDescent="0.25">
      <c r="A6053" t="s">
        <v>228</v>
      </c>
      <c r="B6053" t="s">
        <v>537</v>
      </c>
      <c r="C6053">
        <v>5</v>
      </c>
      <c r="D6053" t="s">
        <v>2594</v>
      </c>
    </row>
    <row r="6054" spans="1:4" x14ac:dyDescent="0.25">
      <c r="A6054" t="s">
        <v>228</v>
      </c>
      <c r="B6054" t="s">
        <v>539</v>
      </c>
      <c r="C6054">
        <v>6</v>
      </c>
      <c r="D6054" t="s">
        <v>2594</v>
      </c>
    </row>
    <row r="6055" spans="1:4" x14ac:dyDescent="0.25">
      <c r="A6055" t="s">
        <v>228</v>
      </c>
      <c r="B6055" t="s">
        <v>541</v>
      </c>
      <c r="C6055">
        <v>7</v>
      </c>
      <c r="D6055" t="s">
        <v>2594</v>
      </c>
    </row>
    <row r="6056" spans="1:4" x14ac:dyDescent="0.25">
      <c r="A6056" t="s">
        <v>228</v>
      </c>
      <c r="B6056" t="s">
        <v>543</v>
      </c>
      <c r="C6056">
        <v>8</v>
      </c>
      <c r="D6056" t="s">
        <v>2594</v>
      </c>
    </row>
    <row r="6057" spans="1:4" x14ac:dyDescent="0.25">
      <c r="A6057" t="s">
        <v>228</v>
      </c>
      <c r="B6057" t="s">
        <v>545</v>
      </c>
      <c r="C6057">
        <v>9</v>
      </c>
      <c r="D6057" t="s">
        <v>2594</v>
      </c>
    </row>
    <row r="6058" spans="1:4" x14ac:dyDescent="0.25">
      <c r="A6058" t="s">
        <v>228</v>
      </c>
      <c r="B6058" t="s">
        <v>547</v>
      </c>
      <c r="C6058">
        <v>10</v>
      </c>
      <c r="D6058" t="s">
        <v>2594</v>
      </c>
    </row>
    <row r="6059" spans="1:4" x14ac:dyDescent="0.25">
      <c r="A6059" t="s">
        <v>228</v>
      </c>
      <c r="B6059" t="s">
        <v>549</v>
      </c>
      <c r="C6059">
        <v>11</v>
      </c>
      <c r="D6059" t="s">
        <v>2594</v>
      </c>
    </row>
    <row r="6060" spans="1:4" x14ac:dyDescent="0.25">
      <c r="A6060" t="s">
        <v>228</v>
      </c>
      <c r="B6060" t="s">
        <v>551</v>
      </c>
      <c r="C6060">
        <v>12</v>
      </c>
      <c r="D6060" t="s">
        <v>2594</v>
      </c>
    </row>
    <row r="6061" spans="1:4" x14ac:dyDescent="0.25">
      <c r="A6061" t="s">
        <v>228</v>
      </c>
      <c r="B6061" t="s">
        <v>553</v>
      </c>
      <c r="C6061">
        <v>13</v>
      </c>
      <c r="D6061" t="s">
        <v>2594</v>
      </c>
    </row>
    <row r="6062" spans="1:4" x14ac:dyDescent="0.25">
      <c r="A6062" t="s">
        <v>228</v>
      </c>
      <c r="B6062" t="s">
        <v>2593</v>
      </c>
      <c r="C6062">
        <v>4</v>
      </c>
      <c r="D6062" t="s">
        <v>2596</v>
      </c>
    </row>
    <row r="6063" spans="1:4" x14ac:dyDescent="0.25">
      <c r="A6063" t="s">
        <v>228</v>
      </c>
      <c r="B6063" t="s">
        <v>2595</v>
      </c>
      <c r="C6063">
        <v>4</v>
      </c>
      <c r="D6063" t="s">
        <v>2596</v>
      </c>
    </row>
    <row r="6064" spans="1:4" x14ac:dyDescent="0.25">
      <c r="A6064" t="s">
        <v>228</v>
      </c>
      <c r="B6064" t="s">
        <v>815</v>
      </c>
      <c r="C6064">
        <v>4</v>
      </c>
      <c r="D6064" t="s">
        <v>2596</v>
      </c>
    </row>
    <row r="6065" spans="1:4" x14ac:dyDescent="0.25">
      <c r="A6065" t="s">
        <v>2734</v>
      </c>
      <c r="B6065" t="s">
        <v>418</v>
      </c>
      <c r="C6065">
        <v>2</v>
      </c>
      <c r="D6065" t="s">
        <v>2594</v>
      </c>
    </row>
    <row r="6066" spans="1:4" x14ac:dyDescent="0.25">
      <c r="A6066" t="s">
        <v>2734</v>
      </c>
      <c r="B6066" t="s">
        <v>2593</v>
      </c>
      <c r="C6066">
        <v>7</v>
      </c>
      <c r="D6066" t="s">
        <v>2594</v>
      </c>
    </row>
    <row r="6067" spans="1:4" x14ac:dyDescent="0.25">
      <c r="A6067" t="s">
        <v>2734</v>
      </c>
      <c r="B6067" t="s">
        <v>2595</v>
      </c>
      <c r="C6067">
        <v>7</v>
      </c>
      <c r="D6067" t="s">
        <v>2594</v>
      </c>
    </row>
    <row r="6068" spans="1:4" x14ac:dyDescent="0.25">
      <c r="A6068" t="s">
        <v>2734</v>
      </c>
      <c r="B6068" t="s">
        <v>2593</v>
      </c>
      <c r="C6068">
        <v>3</v>
      </c>
      <c r="D6068" t="s">
        <v>2596</v>
      </c>
    </row>
    <row r="6069" spans="1:4" x14ac:dyDescent="0.25">
      <c r="A6069" t="s">
        <v>2734</v>
      </c>
      <c r="B6069" t="s">
        <v>2595</v>
      </c>
      <c r="C6069">
        <v>7</v>
      </c>
      <c r="D6069" t="s">
        <v>2596</v>
      </c>
    </row>
    <row r="6070" spans="1:4" x14ac:dyDescent="0.25">
      <c r="A6070" t="s">
        <v>2734</v>
      </c>
      <c r="B6070" t="s">
        <v>607</v>
      </c>
      <c r="C6070">
        <v>3</v>
      </c>
      <c r="D6070" t="s">
        <v>2596</v>
      </c>
    </row>
    <row r="6071" spans="1:4" x14ac:dyDescent="0.25">
      <c r="A6071" t="s">
        <v>2734</v>
      </c>
      <c r="B6071" t="s">
        <v>720</v>
      </c>
      <c r="C6071">
        <v>4</v>
      </c>
      <c r="D6071" t="s">
        <v>2596</v>
      </c>
    </row>
    <row r="6072" spans="1:4" x14ac:dyDescent="0.25">
      <c r="A6072" t="s">
        <v>2734</v>
      </c>
      <c r="B6072" t="s">
        <v>599</v>
      </c>
      <c r="C6072">
        <v>5</v>
      </c>
      <c r="D6072" t="s">
        <v>2596</v>
      </c>
    </row>
    <row r="6073" spans="1:4" x14ac:dyDescent="0.25">
      <c r="A6073" t="s">
        <v>2734</v>
      </c>
      <c r="B6073" t="s">
        <v>600</v>
      </c>
      <c r="C6073">
        <v>6</v>
      </c>
      <c r="D6073" t="s">
        <v>2596</v>
      </c>
    </row>
    <row r="6074" spans="1:4" x14ac:dyDescent="0.25">
      <c r="A6074" t="s">
        <v>2734</v>
      </c>
      <c r="B6074" t="s">
        <v>601</v>
      </c>
      <c r="C6074">
        <v>7</v>
      </c>
      <c r="D6074" t="s">
        <v>2596</v>
      </c>
    </row>
    <row r="6075" spans="1:4" x14ac:dyDescent="0.25">
      <c r="A6075" t="s">
        <v>2734</v>
      </c>
      <c r="B6075" t="s">
        <v>2636</v>
      </c>
      <c r="C6075">
        <v>3</v>
      </c>
      <c r="D6075" t="s">
        <v>2610</v>
      </c>
    </row>
    <row r="6076" spans="1:4" x14ac:dyDescent="0.25">
      <c r="A6076" t="s">
        <v>2735</v>
      </c>
      <c r="B6076" t="s">
        <v>2593</v>
      </c>
      <c r="C6076">
        <v>5</v>
      </c>
      <c r="D6076" t="s">
        <v>2594</v>
      </c>
    </row>
    <row r="6077" spans="1:4" x14ac:dyDescent="0.25">
      <c r="A6077" t="s">
        <v>2735</v>
      </c>
      <c r="B6077" t="s">
        <v>2595</v>
      </c>
      <c r="C6077">
        <v>29</v>
      </c>
      <c r="D6077" t="s">
        <v>2594</v>
      </c>
    </row>
    <row r="6078" spans="1:4" x14ac:dyDescent="0.25">
      <c r="A6078" t="s">
        <v>2735</v>
      </c>
      <c r="B6078" t="s">
        <v>439</v>
      </c>
      <c r="C6078">
        <v>5</v>
      </c>
      <c r="D6078" t="s">
        <v>2594</v>
      </c>
    </row>
    <row r="6079" spans="1:4" x14ac:dyDescent="0.25">
      <c r="A6079" t="s">
        <v>2735</v>
      </c>
      <c r="B6079" t="s">
        <v>429</v>
      </c>
      <c r="C6079">
        <v>6</v>
      </c>
      <c r="D6079" t="s">
        <v>2594</v>
      </c>
    </row>
    <row r="6080" spans="1:4" x14ac:dyDescent="0.25">
      <c r="A6080" t="s">
        <v>2735</v>
      </c>
      <c r="B6080" t="s">
        <v>441</v>
      </c>
      <c r="C6080">
        <v>7</v>
      </c>
      <c r="D6080" t="s">
        <v>2594</v>
      </c>
    </row>
    <row r="6081" spans="1:4" x14ac:dyDescent="0.25">
      <c r="A6081" t="s">
        <v>2735</v>
      </c>
      <c r="B6081" t="s">
        <v>449</v>
      </c>
      <c r="C6081">
        <v>8</v>
      </c>
      <c r="D6081" t="s">
        <v>2594</v>
      </c>
    </row>
    <row r="6082" spans="1:4" x14ac:dyDescent="0.25">
      <c r="A6082" t="s">
        <v>2735</v>
      </c>
      <c r="B6082" t="s">
        <v>457</v>
      </c>
      <c r="C6082">
        <v>9</v>
      </c>
      <c r="D6082" t="s">
        <v>2594</v>
      </c>
    </row>
    <row r="6083" spans="1:4" x14ac:dyDescent="0.25">
      <c r="A6083" t="s">
        <v>2735</v>
      </c>
      <c r="B6083" t="s">
        <v>459</v>
      </c>
      <c r="C6083">
        <v>10</v>
      </c>
      <c r="D6083" t="s">
        <v>2594</v>
      </c>
    </row>
    <row r="6084" spans="1:4" x14ac:dyDescent="0.25">
      <c r="A6084" t="s">
        <v>2735</v>
      </c>
      <c r="B6084" t="s">
        <v>461</v>
      </c>
      <c r="C6084">
        <v>11</v>
      </c>
      <c r="D6084" t="s">
        <v>2594</v>
      </c>
    </row>
    <row r="6085" spans="1:4" x14ac:dyDescent="0.25">
      <c r="A6085" t="s">
        <v>2735</v>
      </c>
      <c r="B6085" t="s">
        <v>477</v>
      </c>
      <c r="C6085">
        <v>12</v>
      </c>
      <c r="D6085" t="s">
        <v>2594</v>
      </c>
    </row>
    <row r="6086" spans="1:4" x14ac:dyDescent="0.25">
      <c r="A6086" t="s">
        <v>2735</v>
      </c>
      <c r="B6086" t="s">
        <v>479</v>
      </c>
      <c r="C6086">
        <v>13</v>
      </c>
      <c r="D6086" t="s">
        <v>2594</v>
      </c>
    </row>
    <row r="6087" spans="1:4" x14ac:dyDescent="0.25">
      <c r="A6087" t="s">
        <v>2735</v>
      </c>
      <c r="B6087" t="s">
        <v>497</v>
      </c>
      <c r="C6087">
        <v>14</v>
      </c>
      <c r="D6087" t="s">
        <v>2594</v>
      </c>
    </row>
    <row r="6088" spans="1:4" x14ac:dyDescent="0.25">
      <c r="A6088" t="s">
        <v>2735</v>
      </c>
      <c r="B6088" t="s">
        <v>499</v>
      </c>
      <c r="C6088">
        <v>15</v>
      </c>
      <c r="D6088" t="s">
        <v>2594</v>
      </c>
    </row>
    <row r="6089" spans="1:4" x14ac:dyDescent="0.25">
      <c r="A6089" t="s">
        <v>2735</v>
      </c>
      <c r="B6089" t="s">
        <v>501</v>
      </c>
      <c r="C6089">
        <v>16</v>
      </c>
      <c r="D6089" t="s">
        <v>2594</v>
      </c>
    </row>
    <row r="6090" spans="1:4" x14ac:dyDescent="0.25">
      <c r="A6090" t="s">
        <v>2735</v>
      </c>
      <c r="B6090" t="s">
        <v>503</v>
      </c>
      <c r="C6090">
        <v>17</v>
      </c>
      <c r="D6090" t="s">
        <v>2594</v>
      </c>
    </row>
    <row r="6091" spans="1:4" x14ac:dyDescent="0.25">
      <c r="A6091" t="s">
        <v>2735</v>
      </c>
      <c r="B6091" t="s">
        <v>505</v>
      </c>
      <c r="C6091">
        <v>18</v>
      </c>
      <c r="D6091" t="s">
        <v>2594</v>
      </c>
    </row>
    <row r="6092" spans="1:4" x14ac:dyDescent="0.25">
      <c r="A6092" t="s">
        <v>2735</v>
      </c>
      <c r="B6092" t="s">
        <v>507</v>
      </c>
      <c r="C6092">
        <v>19</v>
      </c>
      <c r="D6092" t="s">
        <v>2594</v>
      </c>
    </row>
    <row r="6093" spans="1:4" x14ac:dyDescent="0.25">
      <c r="A6093" t="s">
        <v>2735</v>
      </c>
      <c r="B6093" t="s">
        <v>509</v>
      </c>
      <c r="C6093">
        <v>20</v>
      </c>
      <c r="D6093" t="s">
        <v>2594</v>
      </c>
    </row>
    <row r="6094" spans="1:4" x14ac:dyDescent="0.25">
      <c r="A6094" t="s">
        <v>2735</v>
      </c>
      <c r="B6094" t="s">
        <v>511</v>
      </c>
      <c r="C6094">
        <v>21</v>
      </c>
      <c r="D6094" t="s">
        <v>2594</v>
      </c>
    </row>
    <row r="6095" spans="1:4" x14ac:dyDescent="0.25">
      <c r="A6095" t="s">
        <v>2735</v>
      </c>
      <c r="B6095" t="s">
        <v>515</v>
      </c>
      <c r="C6095">
        <v>22</v>
      </c>
      <c r="D6095" t="s">
        <v>2594</v>
      </c>
    </row>
    <row r="6096" spans="1:4" x14ac:dyDescent="0.25">
      <c r="A6096" t="s">
        <v>2735</v>
      </c>
      <c r="B6096" t="s">
        <v>517</v>
      </c>
      <c r="C6096">
        <v>23</v>
      </c>
      <c r="D6096" t="s">
        <v>2594</v>
      </c>
    </row>
    <row r="6097" spans="1:4" x14ac:dyDescent="0.25">
      <c r="A6097" t="s">
        <v>2735</v>
      </c>
      <c r="B6097" t="s">
        <v>519</v>
      </c>
      <c r="C6097">
        <v>24</v>
      </c>
      <c r="D6097" t="s">
        <v>2594</v>
      </c>
    </row>
    <row r="6098" spans="1:4" x14ac:dyDescent="0.25">
      <c r="A6098" t="s">
        <v>2735</v>
      </c>
      <c r="B6098" t="s">
        <v>521</v>
      </c>
      <c r="C6098">
        <v>25</v>
      </c>
      <c r="D6098" t="s">
        <v>2594</v>
      </c>
    </row>
    <row r="6099" spans="1:4" x14ac:dyDescent="0.25">
      <c r="A6099" t="s">
        <v>2735</v>
      </c>
      <c r="B6099" t="s">
        <v>523</v>
      </c>
      <c r="C6099">
        <v>26</v>
      </c>
      <c r="D6099" t="s">
        <v>2594</v>
      </c>
    </row>
    <row r="6100" spans="1:4" x14ac:dyDescent="0.25">
      <c r="A6100" t="s">
        <v>2735</v>
      </c>
      <c r="B6100" t="s">
        <v>525</v>
      </c>
      <c r="C6100">
        <v>27</v>
      </c>
      <c r="D6100" t="s">
        <v>2594</v>
      </c>
    </row>
    <row r="6101" spans="1:4" x14ac:dyDescent="0.25">
      <c r="A6101" t="s">
        <v>2735</v>
      </c>
      <c r="B6101" t="s">
        <v>527</v>
      </c>
      <c r="C6101">
        <v>28</v>
      </c>
      <c r="D6101" t="s">
        <v>2594</v>
      </c>
    </row>
    <row r="6102" spans="1:4" x14ac:dyDescent="0.25">
      <c r="A6102" t="s">
        <v>2735</v>
      </c>
      <c r="B6102" t="s">
        <v>529</v>
      </c>
      <c r="C6102">
        <v>29</v>
      </c>
      <c r="D6102" t="s">
        <v>2594</v>
      </c>
    </row>
    <row r="6103" spans="1:4" x14ac:dyDescent="0.25">
      <c r="A6103" t="s">
        <v>2735</v>
      </c>
      <c r="B6103" t="s">
        <v>2593</v>
      </c>
      <c r="C6103">
        <v>4</v>
      </c>
      <c r="D6103" t="s">
        <v>2596</v>
      </c>
    </row>
    <row r="6104" spans="1:4" x14ac:dyDescent="0.25">
      <c r="A6104" t="s">
        <v>2735</v>
      </c>
      <c r="B6104" t="s">
        <v>2595</v>
      </c>
      <c r="C6104">
        <v>4</v>
      </c>
      <c r="D6104" t="s">
        <v>2596</v>
      </c>
    </row>
    <row r="6105" spans="1:4" x14ac:dyDescent="0.25">
      <c r="A6105" t="s">
        <v>2735</v>
      </c>
      <c r="B6105" t="s">
        <v>789</v>
      </c>
      <c r="C6105">
        <v>4</v>
      </c>
      <c r="D6105" t="s">
        <v>2596</v>
      </c>
    </row>
    <row r="6106" spans="1:4" x14ac:dyDescent="0.25">
      <c r="A6106" t="s">
        <v>2736</v>
      </c>
      <c r="B6106" t="s">
        <v>418</v>
      </c>
      <c r="C6106">
        <v>1</v>
      </c>
      <c r="D6106" t="s">
        <v>2594</v>
      </c>
    </row>
    <row r="6107" spans="1:4" x14ac:dyDescent="0.25">
      <c r="A6107" t="s">
        <v>2736</v>
      </c>
      <c r="B6107" t="s">
        <v>2593</v>
      </c>
      <c r="C6107">
        <v>5</v>
      </c>
      <c r="D6107" t="s">
        <v>2594</v>
      </c>
    </row>
    <row r="6108" spans="1:4" x14ac:dyDescent="0.25">
      <c r="A6108" t="s">
        <v>2736</v>
      </c>
      <c r="B6108" t="s">
        <v>2595</v>
      </c>
      <c r="C6108">
        <v>5</v>
      </c>
      <c r="D6108" t="s">
        <v>2594</v>
      </c>
    </row>
    <row r="6109" spans="1:4" x14ac:dyDescent="0.25">
      <c r="A6109" t="s">
        <v>2736</v>
      </c>
      <c r="B6109" t="s">
        <v>2593</v>
      </c>
      <c r="C6109">
        <v>2</v>
      </c>
      <c r="D6109" t="s">
        <v>2596</v>
      </c>
    </row>
    <row r="6110" spans="1:4" x14ac:dyDescent="0.25">
      <c r="A6110" t="s">
        <v>2736</v>
      </c>
      <c r="B6110" t="s">
        <v>2595</v>
      </c>
      <c r="C6110">
        <v>6</v>
      </c>
      <c r="D6110" t="s">
        <v>2596</v>
      </c>
    </row>
    <row r="6111" spans="1:4" x14ac:dyDescent="0.25">
      <c r="A6111" t="s">
        <v>2736</v>
      </c>
      <c r="B6111" t="s">
        <v>607</v>
      </c>
      <c r="C6111">
        <v>2</v>
      </c>
      <c r="D6111" t="s">
        <v>2596</v>
      </c>
    </row>
    <row r="6112" spans="1:4" x14ac:dyDescent="0.25">
      <c r="A6112" t="s">
        <v>2736</v>
      </c>
      <c r="B6112" t="s">
        <v>720</v>
      </c>
      <c r="C6112">
        <v>3</v>
      </c>
      <c r="D6112" t="s">
        <v>2596</v>
      </c>
    </row>
    <row r="6113" spans="1:4" x14ac:dyDescent="0.25">
      <c r="A6113" t="s">
        <v>2736</v>
      </c>
      <c r="B6113" t="s">
        <v>601</v>
      </c>
      <c r="C6113">
        <v>4</v>
      </c>
      <c r="D6113" t="s">
        <v>2596</v>
      </c>
    </row>
    <row r="6114" spans="1:4" x14ac:dyDescent="0.25">
      <c r="A6114" t="s">
        <v>2736</v>
      </c>
      <c r="B6114" t="s">
        <v>603</v>
      </c>
      <c r="C6114">
        <v>5</v>
      </c>
      <c r="D6114" t="s">
        <v>2596</v>
      </c>
    </row>
    <row r="6115" spans="1:4" x14ac:dyDescent="0.25">
      <c r="A6115" t="s">
        <v>2736</v>
      </c>
      <c r="B6115" t="s">
        <v>604</v>
      </c>
      <c r="C6115">
        <v>6</v>
      </c>
      <c r="D6115" t="s">
        <v>2596</v>
      </c>
    </row>
    <row r="6116" spans="1:4" x14ac:dyDescent="0.25">
      <c r="A6116" t="s">
        <v>2737</v>
      </c>
      <c r="B6116" t="s">
        <v>2593</v>
      </c>
      <c r="C6116">
        <v>7</v>
      </c>
      <c r="D6116" t="s">
        <v>2594</v>
      </c>
    </row>
    <row r="6117" spans="1:4" x14ac:dyDescent="0.25">
      <c r="A6117" t="s">
        <v>2737</v>
      </c>
      <c r="B6117" t="s">
        <v>2595</v>
      </c>
      <c r="C6117">
        <v>19</v>
      </c>
      <c r="D6117" t="s">
        <v>2594</v>
      </c>
    </row>
    <row r="6118" spans="1:4" x14ac:dyDescent="0.25">
      <c r="A6118" t="s">
        <v>2737</v>
      </c>
      <c r="B6118" t="s">
        <v>439</v>
      </c>
      <c r="C6118">
        <v>7</v>
      </c>
      <c r="D6118" t="s">
        <v>2594</v>
      </c>
    </row>
    <row r="6119" spans="1:4" x14ac:dyDescent="0.25">
      <c r="A6119" t="s">
        <v>2737</v>
      </c>
      <c r="B6119" t="s">
        <v>429</v>
      </c>
      <c r="C6119">
        <v>8</v>
      </c>
      <c r="D6119" t="s">
        <v>2594</v>
      </c>
    </row>
    <row r="6120" spans="1:4" x14ac:dyDescent="0.25">
      <c r="A6120" t="s">
        <v>2737</v>
      </c>
      <c r="B6120" t="s">
        <v>449</v>
      </c>
      <c r="C6120">
        <v>9</v>
      </c>
      <c r="D6120" t="s">
        <v>2594</v>
      </c>
    </row>
    <row r="6121" spans="1:4" x14ac:dyDescent="0.25">
      <c r="A6121" t="s">
        <v>2737</v>
      </c>
      <c r="B6121" t="s">
        <v>457</v>
      </c>
      <c r="C6121">
        <v>10</v>
      </c>
      <c r="D6121" t="s">
        <v>2594</v>
      </c>
    </row>
    <row r="6122" spans="1:4" x14ac:dyDescent="0.25">
      <c r="A6122" t="s">
        <v>2737</v>
      </c>
      <c r="B6122" t="s">
        <v>459</v>
      </c>
      <c r="C6122">
        <v>11</v>
      </c>
      <c r="D6122" t="s">
        <v>2594</v>
      </c>
    </row>
    <row r="6123" spans="1:4" x14ac:dyDescent="0.25">
      <c r="A6123" t="s">
        <v>2737</v>
      </c>
      <c r="B6123" t="s">
        <v>461</v>
      </c>
      <c r="C6123">
        <v>12</v>
      </c>
      <c r="D6123" t="s">
        <v>2594</v>
      </c>
    </row>
    <row r="6124" spans="1:4" x14ac:dyDescent="0.25">
      <c r="A6124" t="s">
        <v>2737</v>
      </c>
      <c r="B6124" t="s">
        <v>477</v>
      </c>
      <c r="C6124">
        <v>13</v>
      </c>
      <c r="D6124" t="s">
        <v>2594</v>
      </c>
    </row>
    <row r="6125" spans="1:4" x14ac:dyDescent="0.25">
      <c r="A6125" t="s">
        <v>2737</v>
      </c>
      <c r="B6125" t="s">
        <v>479</v>
      </c>
      <c r="C6125">
        <v>14</v>
      </c>
      <c r="D6125" t="s">
        <v>2594</v>
      </c>
    </row>
    <row r="6126" spans="1:4" x14ac:dyDescent="0.25">
      <c r="A6126" t="s">
        <v>2737</v>
      </c>
      <c r="B6126" t="s">
        <v>497</v>
      </c>
      <c r="C6126">
        <v>15</v>
      </c>
      <c r="D6126" t="s">
        <v>2594</v>
      </c>
    </row>
    <row r="6127" spans="1:4" x14ac:dyDescent="0.25">
      <c r="A6127" t="s">
        <v>2737</v>
      </c>
      <c r="B6127" t="s">
        <v>499</v>
      </c>
      <c r="C6127">
        <v>16</v>
      </c>
      <c r="D6127" t="s">
        <v>2594</v>
      </c>
    </row>
    <row r="6128" spans="1:4" x14ac:dyDescent="0.25">
      <c r="A6128" t="s">
        <v>2737</v>
      </c>
      <c r="B6128" t="s">
        <v>501</v>
      </c>
      <c r="C6128">
        <v>17</v>
      </c>
      <c r="D6128" t="s">
        <v>2594</v>
      </c>
    </row>
    <row r="6129" spans="1:4" x14ac:dyDescent="0.25">
      <c r="A6129" t="s">
        <v>2737</v>
      </c>
      <c r="B6129" t="s">
        <v>503</v>
      </c>
      <c r="C6129">
        <v>18</v>
      </c>
      <c r="D6129" t="s">
        <v>2594</v>
      </c>
    </row>
    <row r="6130" spans="1:4" x14ac:dyDescent="0.25">
      <c r="A6130" t="s">
        <v>2737</v>
      </c>
      <c r="B6130" t="s">
        <v>505</v>
      </c>
      <c r="C6130">
        <v>19</v>
      </c>
      <c r="D6130" t="s">
        <v>2594</v>
      </c>
    </row>
    <row r="6131" spans="1:4" x14ac:dyDescent="0.25">
      <c r="A6131" t="s">
        <v>2737</v>
      </c>
      <c r="B6131" t="s">
        <v>2593</v>
      </c>
      <c r="C6131">
        <v>4</v>
      </c>
      <c r="D6131" t="s">
        <v>2596</v>
      </c>
    </row>
    <row r="6132" spans="1:4" x14ac:dyDescent="0.25">
      <c r="A6132" t="s">
        <v>2737</v>
      </c>
      <c r="B6132" t="s">
        <v>2595</v>
      </c>
      <c r="C6132">
        <v>4</v>
      </c>
      <c r="D6132" t="s">
        <v>2596</v>
      </c>
    </row>
    <row r="6133" spans="1:4" x14ac:dyDescent="0.25">
      <c r="A6133" t="s">
        <v>2737</v>
      </c>
      <c r="B6133" t="s">
        <v>789</v>
      </c>
      <c r="C6133">
        <v>4</v>
      </c>
      <c r="D6133" t="s">
        <v>2596</v>
      </c>
    </row>
    <row r="6134" spans="1:4" x14ac:dyDescent="0.25">
      <c r="A6134" t="s">
        <v>2737</v>
      </c>
      <c r="B6134" t="s">
        <v>2609</v>
      </c>
      <c r="C6134">
        <v>3</v>
      </c>
      <c r="D6134" t="s">
        <v>2610</v>
      </c>
    </row>
    <row r="6135" spans="1:4" x14ac:dyDescent="0.25">
      <c r="A6135" t="s">
        <v>2738</v>
      </c>
      <c r="B6135" t="s">
        <v>2593</v>
      </c>
      <c r="C6135">
        <v>5</v>
      </c>
      <c r="D6135" t="s">
        <v>2594</v>
      </c>
    </row>
    <row r="6136" spans="1:4" x14ac:dyDescent="0.25">
      <c r="A6136" t="s">
        <v>2738</v>
      </c>
      <c r="B6136" t="s">
        <v>2595</v>
      </c>
      <c r="C6136">
        <v>5</v>
      </c>
      <c r="D6136" t="s">
        <v>2594</v>
      </c>
    </row>
    <row r="6137" spans="1:4" x14ac:dyDescent="0.25">
      <c r="A6137" t="s">
        <v>2738</v>
      </c>
      <c r="B6137" t="s">
        <v>533</v>
      </c>
      <c r="C6137">
        <v>5</v>
      </c>
      <c r="D6137" t="s">
        <v>2594</v>
      </c>
    </row>
    <row r="6138" spans="1:4" x14ac:dyDescent="0.25">
      <c r="A6138" t="s">
        <v>2738</v>
      </c>
      <c r="B6138" t="s">
        <v>2593</v>
      </c>
      <c r="C6138">
        <v>3</v>
      </c>
      <c r="D6138" t="s">
        <v>2596</v>
      </c>
    </row>
    <row r="6139" spans="1:4" x14ac:dyDescent="0.25">
      <c r="A6139" t="s">
        <v>2738</v>
      </c>
      <c r="B6139" t="s">
        <v>2595</v>
      </c>
      <c r="C6139">
        <v>3</v>
      </c>
      <c r="D6139" t="s">
        <v>2596</v>
      </c>
    </row>
    <row r="6140" spans="1:4" x14ac:dyDescent="0.25">
      <c r="A6140" t="s">
        <v>2738</v>
      </c>
      <c r="B6140" t="s">
        <v>1629</v>
      </c>
      <c r="C6140">
        <v>3</v>
      </c>
      <c r="D6140" t="s">
        <v>2596</v>
      </c>
    </row>
    <row r="6141" spans="1:4" x14ac:dyDescent="0.25">
      <c r="A6141" t="s">
        <v>2739</v>
      </c>
      <c r="B6141" t="s">
        <v>2593</v>
      </c>
      <c r="C6141">
        <v>5</v>
      </c>
      <c r="D6141" t="s">
        <v>2594</v>
      </c>
    </row>
    <row r="6142" spans="1:4" x14ac:dyDescent="0.25">
      <c r="A6142" t="s">
        <v>2739</v>
      </c>
      <c r="B6142" t="s">
        <v>2595</v>
      </c>
      <c r="C6142">
        <v>10</v>
      </c>
      <c r="D6142" t="s">
        <v>2594</v>
      </c>
    </row>
    <row r="6143" spans="1:4" x14ac:dyDescent="0.25">
      <c r="A6143" t="s">
        <v>2739</v>
      </c>
      <c r="B6143" t="s">
        <v>543</v>
      </c>
      <c r="C6143">
        <v>5</v>
      </c>
      <c r="D6143" t="s">
        <v>2594</v>
      </c>
    </row>
    <row r="6144" spans="1:4" x14ac:dyDescent="0.25">
      <c r="A6144" t="s">
        <v>2739</v>
      </c>
      <c r="B6144" t="s">
        <v>545</v>
      </c>
      <c r="C6144">
        <v>6</v>
      </c>
      <c r="D6144" t="s">
        <v>2594</v>
      </c>
    </row>
    <row r="6145" spans="1:4" x14ac:dyDescent="0.25">
      <c r="A6145" t="s">
        <v>2739</v>
      </c>
      <c r="B6145" t="s">
        <v>547</v>
      </c>
      <c r="C6145">
        <v>7</v>
      </c>
      <c r="D6145" t="s">
        <v>2594</v>
      </c>
    </row>
    <row r="6146" spans="1:4" x14ac:dyDescent="0.25">
      <c r="A6146" t="s">
        <v>2739</v>
      </c>
      <c r="B6146" t="s">
        <v>549</v>
      </c>
      <c r="C6146">
        <v>8</v>
      </c>
      <c r="D6146" t="s">
        <v>2594</v>
      </c>
    </row>
    <row r="6147" spans="1:4" x14ac:dyDescent="0.25">
      <c r="A6147" t="s">
        <v>2739</v>
      </c>
      <c r="B6147" t="s">
        <v>551</v>
      </c>
      <c r="C6147">
        <v>9</v>
      </c>
      <c r="D6147" t="s">
        <v>2594</v>
      </c>
    </row>
    <row r="6148" spans="1:4" x14ac:dyDescent="0.25">
      <c r="A6148" t="s">
        <v>2739</v>
      </c>
      <c r="B6148" t="s">
        <v>553</v>
      </c>
      <c r="C6148">
        <v>10</v>
      </c>
      <c r="D6148" t="s">
        <v>2594</v>
      </c>
    </row>
    <row r="6149" spans="1:4" x14ac:dyDescent="0.25">
      <c r="A6149" t="s">
        <v>2739</v>
      </c>
      <c r="B6149" t="s">
        <v>2593</v>
      </c>
      <c r="C6149">
        <v>4</v>
      </c>
      <c r="D6149" t="s">
        <v>2596</v>
      </c>
    </row>
    <row r="6150" spans="1:4" x14ac:dyDescent="0.25">
      <c r="A6150" t="s">
        <v>2739</v>
      </c>
      <c r="B6150" t="s">
        <v>2595</v>
      </c>
      <c r="C6150">
        <v>4</v>
      </c>
      <c r="D6150" t="s">
        <v>2596</v>
      </c>
    </row>
    <row r="6151" spans="1:4" x14ac:dyDescent="0.25">
      <c r="A6151" t="s">
        <v>2739</v>
      </c>
      <c r="B6151" t="s">
        <v>815</v>
      </c>
      <c r="C6151">
        <v>4</v>
      </c>
      <c r="D6151" t="s">
        <v>2596</v>
      </c>
    </row>
    <row r="6152" spans="1:4" x14ac:dyDescent="0.25">
      <c r="A6152" t="s">
        <v>2740</v>
      </c>
      <c r="B6152" t="s">
        <v>418</v>
      </c>
      <c r="C6152">
        <v>2</v>
      </c>
      <c r="D6152" t="s">
        <v>2594</v>
      </c>
    </row>
    <row r="6153" spans="1:4" x14ac:dyDescent="0.25">
      <c r="A6153" t="s">
        <v>2740</v>
      </c>
      <c r="B6153" t="s">
        <v>2593</v>
      </c>
      <c r="C6153">
        <v>7</v>
      </c>
      <c r="D6153" t="s">
        <v>2594</v>
      </c>
    </row>
    <row r="6154" spans="1:4" x14ac:dyDescent="0.25">
      <c r="A6154" t="s">
        <v>2740</v>
      </c>
      <c r="B6154" t="s">
        <v>2595</v>
      </c>
      <c r="C6154">
        <v>7</v>
      </c>
      <c r="D6154" t="s">
        <v>2594</v>
      </c>
    </row>
    <row r="6155" spans="1:4" x14ac:dyDescent="0.25">
      <c r="A6155" t="s">
        <v>2740</v>
      </c>
      <c r="B6155" t="s">
        <v>2593</v>
      </c>
      <c r="C6155">
        <v>3</v>
      </c>
      <c r="D6155" t="s">
        <v>2596</v>
      </c>
    </row>
    <row r="6156" spans="1:4" x14ac:dyDescent="0.25">
      <c r="A6156" t="s">
        <v>2740</v>
      </c>
      <c r="B6156" t="s">
        <v>2595</v>
      </c>
      <c r="C6156">
        <v>7</v>
      </c>
      <c r="D6156" t="s">
        <v>2596</v>
      </c>
    </row>
    <row r="6157" spans="1:4" x14ac:dyDescent="0.25">
      <c r="A6157" t="s">
        <v>2740</v>
      </c>
      <c r="B6157" t="s">
        <v>607</v>
      </c>
      <c r="C6157">
        <v>3</v>
      </c>
      <c r="D6157" t="s">
        <v>2596</v>
      </c>
    </row>
    <row r="6158" spans="1:4" x14ac:dyDescent="0.25">
      <c r="A6158" t="s">
        <v>2740</v>
      </c>
      <c r="B6158" t="s">
        <v>720</v>
      </c>
      <c r="C6158">
        <v>4</v>
      </c>
      <c r="D6158" t="s">
        <v>2596</v>
      </c>
    </row>
    <row r="6159" spans="1:4" x14ac:dyDescent="0.25">
      <c r="A6159" t="s">
        <v>2740</v>
      </c>
      <c r="B6159" t="s">
        <v>601</v>
      </c>
      <c r="C6159">
        <v>5</v>
      </c>
      <c r="D6159" t="s">
        <v>2596</v>
      </c>
    </row>
    <row r="6160" spans="1:4" x14ac:dyDescent="0.25">
      <c r="A6160" t="s">
        <v>2740</v>
      </c>
      <c r="B6160" t="s">
        <v>603</v>
      </c>
      <c r="C6160">
        <v>6</v>
      </c>
      <c r="D6160" t="s">
        <v>2596</v>
      </c>
    </row>
    <row r="6161" spans="1:4" x14ac:dyDescent="0.25">
      <c r="A6161" t="s">
        <v>2740</v>
      </c>
      <c r="B6161" t="s">
        <v>604</v>
      </c>
      <c r="C6161">
        <v>7</v>
      </c>
      <c r="D6161" t="s">
        <v>2596</v>
      </c>
    </row>
    <row r="6162" spans="1:4" x14ac:dyDescent="0.25">
      <c r="A6162" t="s">
        <v>2740</v>
      </c>
      <c r="B6162" t="s">
        <v>2636</v>
      </c>
      <c r="C6162">
        <v>3</v>
      </c>
      <c r="D6162" t="s">
        <v>2610</v>
      </c>
    </row>
    <row r="6163" spans="1:4" x14ac:dyDescent="0.25">
      <c r="A6163" t="s">
        <v>2741</v>
      </c>
      <c r="B6163" t="s">
        <v>2593</v>
      </c>
      <c r="C6163">
        <v>5</v>
      </c>
      <c r="D6163" t="s">
        <v>2594</v>
      </c>
    </row>
    <row r="6164" spans="1:4" x14ac:dyDescent="0.25">
      <c r="A6164" t="s">
        <v>2741</v>
      </c>
      <c r="B6164" t="s">
        <v>2595</v>
      </c>
      <c r="C6164">
        <v>26</v>
      </c>
      <c r="D6164" t="s">
        <v>2594</v>
      </c>
    </row>
    <row r="6165" spans="1:4" x14ac:dyDescent="0.25">
      <c r="A6165" t="s">
        <v>2741</v>
      </c>
      <c r="B6165" t="s">
        <v>439</v>
      </c>
      <c r="C6165">
        <v>5</v>
      </c>
      <c r="D6165" t="s">
        <v>2594</v>
      </c>
    </row>
    <row r="6166" spans="1:4" x14ac:dyDescent="0.25">
      <c r="A6166" t="s">
        <v>2741</v>
      </c>
      <c r="B6166" t="s">
        <v>429</v>
      </c>
      <c r="C6166">
        <v>6</v>
      </c>
      <c r="D6166" t="s">
        <v>2594</v>
      </c>
    </row>
    <row r="6167" spans="1:4" x14ac:dyDescent="0.25">
      <c r="A6167" t="s">
        <v>2741</v>
      </c>
      <c r="B6167" t="s">
        <v>449</v>
      </c>
      <c r="C6167">
        <v>7</v>
      </c>
      <c r="D6167" t="s">
        <v>2594</v>
      </c>
    </row>
    <row r="6168" spans="1:4" x14ac:dyDescent="0.25">
      <c r="A6168" t="s">
        <v>2741</v>
      </c>
      <c r="B6168" t="s">
        <v>457</v>
      </c>
      <c r="C6168">
        <v>8</v>
      </c>
      <c r="D6168" t="s">
        <v>2594</v>
      </c>
    </row>
    <row r="6169" spans="1:4" x14ac:dyDescent="0.25">
      <c r="A6169" t="s">
        <v>2741</v>
      </c>
      <c r="B6169" t="s">
        <v>459</v>
      </c>
      <c r="C6169">
        <v>9</v>
      </c>
      <c r="D6169" t="s">
        <v>2594</v>
      </c>
    </row>
    <row r="6170" spans="1:4" x14ac:dyDescent="0.25">
      <c r="A6170" t="s">
        <v>2741</v>
      </c>
      <c r="B6170" t="s">
        <v>461</v>
      </c>
      <c r="C6170">
        <v>10</v>
      </c>
      <c r="D6170" t="s">
        <v>2594</v>
      </c>
    </row>
    <row r="6171" spans="1:4" x14ac:dyDescent="0.25">
      <c r="A6171" t="s">
        <v>2741</v>
      </c>
      <c r="B6171" t="s">
        <v>477</v>
      </c>
      <c r="C6171">
        <v>11</v>
      </c>
      <c r="D6171" t="s">
        <v>2594</v>
      </c>
    </row>
    <row r="6172" spans="1:4" x14ac:dyDescent="0.25">
      <c r="A6172" t="s">
        <v>2741</v>
      </c>
      <c r="B6172" t="s">
        <v>479</v>
      </c>
      <c r="C6172">
        <v>12</v>
      </c>
      <c r="D6172" t="s">
        <v>2594</v>
      </c>
    </row>
    <row r="6173" spans="1:4" x14ac:dyDescent="0.25">
      <c r="A6173" t="s">
        <v>2741</v>
      </c>
      <c r="B6173" t="s">
        <v>497</v>
      </c>
      <c r="C6173">
        <v>13</v>
      </c>
      <c r="D6173" t="s">
        <v>2594</v>
      </c>
    </row>
    <row r="6174" spans="1:4" x14ac:dyDescent="0.25">
      <c r="A6174" t="s">
        <v>2741</v>
      </c>
      <c r="B6174" t="s">
        <v>499</v>
      </c>
      <c r="C6174">
        <v>14</v>
      </c>
      <c r="D6174" t="s">
        <v>2594</v>
      </c>
    </row>
    <row r="6175" spans="1:4" x14ac:dyDescent="0.25">
      <c r="A6175" t="s">
        <v>2741</v>
      </c>
      <c r="B6175" t="s">
        <v>501</v>
      </c>
      <c r="C6175">
        <v>15</v>
      </c>
      <c r="D6175" t="s">
        <v>2594</v>
      </c>
    </row>
    <row r="6176" spans="1:4" x14ac:dyDescent="0.25">
      <c r="A6176" t="s">
        <v>2741</v>
      </c>
      <c r="B6176" t="s">
        <v>503</v>
      </c>
      <c r="C6176">
        <v>16</v>
      </c>
      <c r="D6176" t="s">
        <v>2594</v>
      </c>
    </row>
    <row r="6177" spans="1:4" x14ac:dyDescent="0.25">
      <c r="A6177" t="s">
        <v>2741</v>
      </c>
      <c r="B6177" t="s">
        <v>505</v>
      </c>
      <c r="C6177">
        <v>17</v>
      </c>
      <c r="D6177" t="s">
        <v>2594</v>
      </c>
    </row>
    <row r="6178" spans="1:4" x14ac:dyDescent="0.25">
      <c r="A6178" t="s">
        <v>2741</v>
      </c>
      <c r="B6178" t="s">
        <v>511</v>
      </c>
      <c r="C6178">
        <v>18</v>
      </c>
      <c r="D6178" t="s">
        <v>2594</v>
      </c>
    </row>
    <row r="6179" spans="1:4" x14ac:dyDescent="0.25">
      <c r="A6179" t="s">
        <v>2741</v>
      </c>
      <c r="B6179" t="s">
        <v>515</v>
      </c>
      <c r="C6179">
        <v>19</v>
      </c>
      <c r="D6179" t="s">
        <v>2594</v>
      </c>
    </row>
    <row r="6180" spans="1:4" x14ac:dyDescent="0.25">
      <c r="A6180" t="s">
        <v>2741</v>
      </c>
      <c r="B6180" t="s">
        <v>517</v>
      </c>
      <c r="C6180">
        <v>20</v>
      </c>
      <c r="D6180" t="s">
        <v>2594</v>
      </c>
    </row>
    <row r="6181" spans="1:4" x14ac:dyDescent="0.25">
      <c r="A6181" t="s">
        <v>2741</v>
      </c>
      <c r="B6181" t="s">
        <v>519</v>
      </c>
      <c r="C6181">
        <v>21</v>
      </c>
      <c r="D6181" t="s">
        <v>2594</v>
      </c>
    </row>
    <row r="6182" spans="1:4" x14ac:dyDescent="0.25">
      <c r="A6182" t="s">
        <v>2741</v>
      </c>
      <c r="B6182" t="s">
        <v>521</v>
      </c>
      <c r="C6182">
        <v>22</v>
      </c>
      <c r="D6182" t="s">
        <v>2594</v>
      </c>
    </row>
    <row r="6183" spans="1:4" x14ac:dyDescent="0.25">
      <c r="A6183" t="s">
        <v>2741</v>
      </c>
      <c r="B6183" t="s">
        <v>523</v>
      </c>
      <c r="C6183">
        <v>23</v>
      </c>
      <c r="D6183" t="s">
        <v>2594</v>
      </c>
    </row>
    <row r="6184" spans="1:4" x14ac:dyDescent="0.25">
      <c r="A6184" t="s">
        <v>2741</v>
      </c>
      <c r="B6184" t="s">
        <v>525</v>
      </c>
      <c r="C6184">
        <v>24</v>
      </c>
      <c r="D6184" t="s">
        <v>2594</v>
      </c>
    </row>
    <row r="6185" spans="1:4" x14ac:dyDescent="0.25">
      <c r="A6185" t="s">
        <v>2741</v>
      </c>
      <c r="B6185" t="s">
        <v>527</v>
      </c>
      <c r="C6185">
        <v>25</v>
      </c>
      <c r="D6185" t="s">
        <v>2594</v>
      </c>
    </row>
    <row r="6186" spans="1:4" x14ac:dyDescent="0.25">
      <c r="A6186" t="s">
        <v>2741</v>
      </c>
      <c r="B6186" t="s">
        <v>529</v>
      </c>
      <c r="C6186">
        <v>26</v>
      </c>
      <c r="D6186" t="s">
        <v>2594</v>
      </c>
    </row>
    <row r="6187" spans="1:4" x14ac:dyDescent="0.25">
      <c r="A6187" t="s">
        <v>2741</v>
      </c>
      <c r="B6187" t="s">
        <v>2593</v>
      </c>
      <c r="C6187">
        <v>4</v>
      </c>
      <c r="D6187" t="s">
        <v>2596</v>
      </c>
    </row>
    <row r="6188" spans="1:4" x14ac:dyDescent="0.25">
      <c r="A6188" t="s">
        <v>2741</v>
      </c>
      <c r="B6188" t="s">
        <v>2595</v>
      </c>
      <c r="C6188">
        <v>4</v>
      </c>
      <c r="D6188" t="s">
        <v>2596</v>
      </c>
    </row>
    <row r="6189" spans="1:4" x14ac:dyDescent="0.25">
      <c r="A6189" t="s">
        <v>2741</v>
      </c>
      <c r="B6189" t="s">
        <v>789</v>
      </c>
      <c r="C6189">
        <v>4</v>
      </c>
      <c r="D6189" t="s">
        <v>2596</v>
      </c>
    </row>
    <row r="6190" spans="1:4" x14ac:dyDescent="0.25">
      <c r="A6190" t="s">
        <v>2742</v>
      </c>
      <c r="B6190" t="s">
        <v>418</v>
      </c>
      <c r="C6190">
        <v>2</v>
      </c>
      <c r="D6190" t="s">
        <v>2594</v>
      </c>
    </row>
    <row r="6191" spans="1:4" x14ac:dyDescent="0.25">
      <c r="A6191" t="s">
        <v>2742</v>
      </c>
      <c r="B6191" t="s">
        <v>2593</v>
      </c>
      <c r="C6191">
        <v>9</v>
      </c>
      <c r="D6191" t="s">
        <v>2594</v>
      </c>
    </row>
    <row r="6192" spans="1:4" x14ac:dyDescent="0.25">
      <c r="A6192" t="s">
        <v>2742</v>
      </c>
      <c r="B6192" t="s">
        <v>2595</v>
      </c>
      <c r="C6192">
        <v>9</v>
      </c>
      <c r="D6192" t="s">
        <v>2594</v>
      </c>
    </row>
    <row r="6193" spans="1:4" x14ac:dyDescent="0.25">
      <c r="A6193" t="s">
        <v>2742</v>
      </c>
      <c r="B6193" t="s">
        <v>2593</v>
      </c>
      <c r="C6193">
        <v>3</v>
      </c>
      <c r="D6193" t="s">
        <v>2596</v>
      </c>
    </row>
    <row r="6194" spans="1:4" x14ac:dyDescent="0.25">
      <c r="A6194" t="s">
        <v>2742</v>
      </c>
      <c r="B6194" t="s">
        <v>2595</v>
      </c>
      <c r="C6194">
        <v>6</v>
      </c>
      <c r="D6194" t="s">
        <v>2596</v>
      </c>
    </row>
    <row r="6195" spans="1:4" x14ac:dyDescent="0.25">
      <c r="A6195" t="s">
        <v>2742</v>
      </c>
      <c r="B6195" t="s">
        <v>607</v>
      </c>
      <c r="C6195">
        <v>3</v>
      </c>
      <c r="D6195" t="s">
        <v>2596</v>
      </c>
    </row>
    <row r="6196" spans="1:4" x14ac:dyDescent="0.25">
      <c r="A6196" t="s">
        <v>2742</v>
      </c>
      <c r="B6196" t="s">
        <v>720</v>
      </c>
      <c r="C6196">
        <v>4</v>
      </c>
      <c r="D6196" t="s">
        <v>2596</v>
      </c>
    </row>
    <row r="6197" spans="1:4" x14ac:dyDescent="0.25">
      <c r="A6197" t="s">
        <v>2742</v>
      </c>
      <c r="B6197" t="s">
        <v>600</v>
      </c>
      <c r="C6197">
        <v>5</v>
      </c>
      <c r="D6197" t="s">
        <v>2596</v>
      </c>
    </row>
    <row r="6198" spans="1:4" x14ac:dyDescent="0.25">
      <c r="A6198" t="s">
        <v>2742</v>
      </c>
      <c r="B6198" t="s">
        <v>601</v>
      </c>
      <c r="C6198">
        <v>6</v>
      </c>
      <c r="D6198" t="s">
        <v>2596</v>
      </c>
    </row>
    <row r="6199" spans="1:4" x14ac:dyDescent="0.25">
      <c r="A6199" t="s">
        <v>2742</v>
      </c>
      <c r="B6199" t="s">
        <v>2636</v>
      </c>
      <c r="C6199">
        <v>3</v>
      </c>
      <c r="D6199" t="s">
        <v>2610</v>
      </c>
    </row>
    <row r="6200" spans="1:4" x14ac:dyDescent="0.25">
      <c r="A6200" t="s">
        <v>2742</v>
      </c>
      <c r="B6200" t="s">
        <v>2612</v>
      </c>
      <c r="C6200">
        <v>4</v>
      </c>
      <c r="D6200" t="s">
        <v>2610</v>
      </c>
    </row>
    <row r="6201" spans="1:4" x14ac:dyDescent="0.25">
      <c r="A6201" t="s">
        <v>2742</v>
      </c>
      <c r="B6201" t="s">
        <v>2629</v>
      </c>
      <c r="C6201">
        <v>5</v>
      </c>
      <c r="D6201" t="s">
        <v>2610</v>
      </c>
    </row>
    <row r="6202" spans="1:4" x14ac:dyDescent="0.25">
      <c r="A6202" t="s">
        <v>2743</v>
      </c>
      <c r="B6202" t="s">
        <v>2593</v>
      </c>
      <c r="C6202">
        <v>9</v>
      </c>
      <c r="D6202" t="s">
        <v>2594</v>
      </c>
    </row>
    <row r="6203" spans="1:4" x14ac:dyDescent="0.25">
      <c r="A6203" t="s">
        <v>2743</v>
      </c>
      <c r="B6203" t="s">
        <v>2595</v>
      </c>
      <c r="C6203">
        <v>16</v>
      </c>
      <c r="D6203" t="s">
        <v>2594</v>
      </c>
    </row>
    <row r="6204" spans="1:4" x14ac:dyDescent="0.25">
      <c r="A6204" t="s">
        <v>2743</v>
      </c>
      <c r="B6204" t="s">
        <v>439</v>
      </c>
      <c r="C6204">
        <v>9</v>
      </c>
      <c r="D6204" t="s">
        <v>2594</v>
      </c>
    </row>
    <row r="6205" spans="1:4" x14ac:dyDescent="0.25">
      <c r="A6205" t="s">
        <v>2743</v>
      </c>
      <c r="B6205" t="s">
        <v>429</v>
      </c>
      <c r="C6205">
        <v>10</v>
      </c>
      <c r="D6205" t="s">
        <v>2594</v>
      </c>
    </row>
    <row r="6206" spans="1:4" x14ac:dyDescent="0.25">
      <c r="A6206" t="s">
        <v>2743</v>
      </c>
      <c r="B6206" t="s">
        <v>457</v>
      </c>
      <c r="C6206">
        <v>11</v>
      </c>
      <c r="D6206" t="s">
        <v>2594</v>
      </c>
    </row>
    <row r="6207" spans="1:4" x14ac:dyDescent="0.25">
      <c r="A6207" t="s">
        <v>2743</v>
      </c>
      <c r="B6207" t="s">
        <v>459</v>
      </c>
      <c r="C6207">
        <v>12</v>
      </c>
      <c r="D6207" t="s">
        <v>2594</v>
      </c>
    </row>
    <row r="6208" spans="1:4" x14ac:dyDescent="0.25">
      <c r="A6208" t="s">
        <v>2743</v>
      </c>
      <c r="B6208" t="s">
        <v>461</v>
      </c>
      <c r="C6208">
        <v>13</v>
      </c>
      <c r="D6208" t="s">
        <v>2594</v>
      </c>
    </row>
    <row r="6209" spans="1:4" x14ac:dyDescent="0.25">
      <c r="A6209" t="s">
        <v>2743</v>
      </c>
      <c r="B6209" t="s">
        <v>477</v>
      </c>
      <c r="C6209">
        <v>14</v>
      </c>
      <c r="D6209" t="s">
        <v>2594</v>
      </c>
    </row>
    <row r="6210" spans="1:4" x14ac:dyDescent="0.25">
      <c r="A6210" t="s">
        <v>2743</v>
      </c>
      <c r="B6210" t="s">
        <v>479</v>
      </c>
      <c r="C6210">
        <v>15</v>
      </c>
      <c r="D6210" t="s">
        <v>2594</v>
      </c>
    </row>
    <row r="6211" spans="1:4" x14ac:dyDescent="0.25">
      <c r="A6211" t="s">
        <v>2743</v>
      </c>
      <c r="B6211" t="s">
        <v>509</v>
      </c>
      <c r="C6211">
        <v>16</v>
      </c>
      <c r="D6211" t="s">
        <v>2594</v>
      </c>
    </row>
    <row r="6212" spans="1:4" x14ac:dyDescent="0.25">
      <c r="A6212" t="s">
        <v>2743</v>
      </c>
      <c r="B6212" t="s">
        <v>2593</v>
      </c>
      <c r="C6212">
        <v>4</v>
      </c>
      <c r="D6212" t="s">
        <v>2596</v>
      </c>
    </row>
    <row r="6213" spans="1:4" x14ac:dyDescent="0.25">
      <c r="A6213" t="s">
        <v>2743</v>
      </c>
      <c r="B6213" t="s">
        <v>2595</v>
      </c>
      <c r="C6213">
        <v>4</v>
      </c>
      <c r="D6213" t="s">
        <v>2596</v>
      </c>
    </row>
    <row r="6214" spans="1:4" x14ac:dyDescent="0.25">
      <c r="A6214" t="s">
        <v>2743</v>
      </c>
      <c r="B6214" t="s">
        <v>789</v>
      </c>
      <c r="C6214">
        <v>4</v>
      </c>
      <c r="D6214" t="s">
        <v>2596</v>
      </c>
    </row>
    <row r="6215" spans="1:4" x14ac:dyDescent="0.25">
      <c r="A6215" t="s">
        <v>2743</v>
      </c>
      <c r="B6215" t="s">
        <v>2609</v>
      </c>
      <c r="C6215">
        <v>3</v>
      </c>
      <c r="D6215" t="s">
        <v>2610</v>
      </c>
    </row>
    <row r="6216" spans="1:4" x14ac:dyDescent="0.25">
      <c r="A6216" t="s">
        <v>2743</v>
      </c>
      <c r="B6216" t="s">
        <v>2612</v>
      </c>
      <c r="C6216">
        <v>4</v>
      </c>
      <c r="D6216" t="s">
        <v>2610</v>
      </c>
    </row>
    <row r="6217" spans="1:4" x14ac:dyDescent="0.25">
      <c r="A6217" t="s">
        <v>2743</v>
      </c>
      <c r="B6217" t="s">
        <v>2629</v>
      </c>
      <c r="C6217">
        <v>5</v>
      </c>
      <c r="D6217" t="s">
        <v>2610</v>
      </c>
    </row>
    <row r="6218" spans="1:4" x14ac:dyDescent="0.25">
      <c r="A6218" t="s">
        <v>2744</v>
      </c>
      <c r="B6218" t="s">
        <v>2593</v>
      </c>
      <c r="C6218">
        <v>9</v>
      </c>
      <c r="D6218" t="s">
        <v>2594</v>
      </c>
    </row>
    <row r="6219" spans="1:4" x14ac:dyDescent="0.25">
      <c r="A6219" t="s">
        <v>2744</v>
      </c>
      <c r="B6219" t="s">
        <v>2595</v>
      </c>
      <c r="C6219">
        <v>9</v>
      </c>
      <c r="D6219" t="s">
        <v>2594</v>
      </c>
    </row>
    <row r="6220" spans="1:4" x14ac:dyDescent="0.25">
      <c r="A6220" t="s">
        <v>2744</v>
      </c>
      <c r="B6220" t="s">
        <v>533</v>
      </c>
      <c r="C6220">
        <v>9</v>
      </c>
      <c r="D6220" t="s">
        <v>2594</v>
      </c>
    </row>
    <row r="6221" spans="1:4" x14ac:dyDescent="0.25">
      <c r="A6221" t="s">
        <v>2744</v>
      </c>
      <c r="B6221" t="s">
        <v>2593</v>
      </c>
      <c r="C6221">
        <v>3</v>
      </c>
      <c r="D6221" t="s">
        <v>2596</v>
      </c>
    </row>
    <row r="6222" spans="1:4" x14ac:dyDescent="0.25">
      <c r="A6222" t="s">
        <v>2744</v>
      </c>
      <c r="B6222" t="s">
        <v>2595</v>
      </c>
      <c r="C6222">
        <v>3</v>
      </c>
      <c r="D6222" t="s">
        <v>2596</v>
      </c>
    </row>
    <row r="6223" spans="1:4" x14ac:dyDescent="0.25">
      <c r="A6223" t="s">
        <v>2744</v>
      </c>
      <c r="B6223" t="s">
        <v>1629</v>
      </c>
      <c r="C6223">
        <v>3</v>
      </c>
      <c r="D6223" t="s">
        <v>2596</v>
      </c>
    </row>
    <row r="6224" spans="1:4" x14ac:dyDescent="0.25">
      <c r="A6224" t="s">
        <v>2744</v>
      </c>
      <c r="B6224" t="s">
        <v>2609</v>
      </c>
      <c r="C6224">
        <v>3</v>
      </c>
      <c r="D6224" t="s">
        <v>2610</v>
      </c>
    </row>
    <row r="6225" spans="1:4" x14ac:dyDescent="0.25">
      <c r="A6225" t="s">
        <v>2744</v>
      </c>
      <c r="B6225" t="s">
        <v>2612</v>
      </c>
      <c r="C6225">
        <v>4</v>
      </c>
      <c r="D6225" t="s">
        <v>2610</v>
      </c>
    </row>
    <row r="6226" spans="1:4" x14ac:dyDescent="0.25">
      <c r="A6226" t="s">
        <v>2744</v>
      </c>
      <c r="B6226" t="s">
        <v>2629</v>
      </c>
      <c r="C6226">
        <v>5</v>
      </c>
      <c r="D6226" t="s">
        <v>2610</v>
      </c>
    </row>
    <row r="6227" spans="1:4" x14ac:dyDescent="0.25">
      <c r="A6227" t="s">
        <v>2745</v>
      </c>
      <c r="B6227" t="s">
        <v>2593</v>
      </c>
      <c r="C6227">
        <v>9</v>
      </c>
      <c r="D6227" t="s">
        <v>2594</v>
      </c>
    </row>
    <row r="6228" spans="1:4" x14ac:dyDescent="0.25">
      <c r="A6228" t="s">
        <v>2745</v>
      </c>
      <c r="B6228" t="s">
        <v>2595</v>
      </c>
      <c r="C6228">
        <v>17</v>
      </c>
      <c r="D6228" t="s">
        <v>2594</v>
      </c>
    </row>
    <row r="6229" spans="1:4" x14ac:dyDescent="0.25">
      <c r="A6229" t="s">
        <v>2745</v>
      </c>
      <c r="B6229" t="s">
        <v>535</v>
      </c>
      <c r="C6229">
        <v>9</v>
      </c>
      <c r="D6229" t="s">
        <v>2594</v>
      </c>
    </row>
    <row r="6230" spans="1:4" x14ac:dyDescent="0.25">
      <c r="A6230" t="s">
        <v>2745</v>
      </c>
      <c r="B6230" t="s">
        <v>537</v>
      </c>
      <c r="C6230">
        <v>10</v>
      </c>
      <c r="D6230" t="s">
        <v>2594</v>
      </c>
    </row>
    <row r="6231" spans="1:4" x14ac:dyDescent="0.25">
      <c r="A6231" t="s">
        <v>2745</v>
      </c>
      <c r="B6231" t="s">
        <v>539</v>
      </c>
      <c r="C6231">
        <v>11</v>
      </c>
      <c r="D6231" t="s">
        <v>2594</v>
      </c>
    </row>
    <row r="6232" spans="1:4" x14ac:dyDescent="0.25">
      <c r="A6232" t="s">
        <v>2745</v>
      </c>
      <c r="B6232" t="s">
        <v>541</v>
      </c>
      <c r="C6232">
        <v>12</v>
      </c>
      <c r="D6232" t="s">
        <v>2594</v>
      </c>
    </row>
    <row r="6233" spans="1:4" x14ac:dyDescent="0.25">
      <c r="A6233" t="s">
        <v>2745</v>
      </c>
      <c r="B6233" t="s">
        <v>545</v>
      </c>
      <c r="C6233">
        <v>13</v>
      </c>
      <c r="D6233" t="s">
        <v>2594</v>
      </c>
    </row>
    <row r="6234" spans="1:4" x14ac:dyDescent="0.25">
      <c r="A6234" t="s">
        <v>2745</v>
      </c>
      <c r="B6234" t="s">
        <v>547</v>
      </c>
      <c r="C6234">
        <v>14</v>
      </c>
      <c r="D6234" t="s">
        <v>2594</v>
      </c>
    </row>
    <row r="6235" spans="1:4" x14ac:dyDescent="0.25">
      <c r="A6235" t="s">
        <v>2745</v>
      </c>
      <c r="B6235" t="s">
        <v>549</v>
      </c>
      <c r="C6235">
        <v>15</v>
      </c>
      <c r="D6235" t="s">
        <v>2594</v>
      </c>
    </row>
    <row r="6236" spans="1:4" x14ac:dyDescent="0.25">
      <c r="A6236" t="s">
        <v>2745</v>
      </c>
      <c r="B6236" t="s">
        <v>551</v>
      </c>
      <c r="C6236">
        <v>16</v>
      </c>
      <c r="D6236" t="s">
        <v>2594</v>
      </c>
    </row>
    <row r="6237" spans="1:4" x14ac:dyDescent="0.25">
      <c r="A6237" t="s">
        <v>2745</v>
      </c>
      <c r="B6237" t="s">
        <v>553</v>
      </c>
      <c r="C6237">
        <v>17</v>
      </c>
      <c r="D6237" t="s">
        <v>2594</v>
      </c>
    </row>
    <row r="6238" spans="1:4" x14ac:dyDescent="0.25">
      <c r="A6238" t="s">
        <v>2745</v>
      </c>
      <c r="B6238" t="s">
        <v>2593</v>
      </c>
      <c r="C6238">
        <v>4</v>
      </c>
      <c r="D6238" t="s">
        <v>2596</v>
      </c>
    </row>
    <row r="6239" spans="1:4" x14ac:dyDescent="0.25">
      <c r="A6239" t="s">
        <v>2745</v>
      </c>
      <c r="B6239" t="s">
        <v>2595</v>
      </c>
      <c r="C6239">
        <v>5</v>
      </c>
      <c r="D6239" t="s">
        <v>2596</v>
      </c>
    </row>
    <row r="6240" spans="1:4" x14ac:dyDescent="0.25">
      <c r="A6240" t="s">
        <v>2745</v>
      </c>
      <c r="B6240" t="s">
        <v>790</v>
      </c>
      <c r="C6240">
        <v>4</v>
      </c>
      <c r="D6240" t="s">
        <v>2596</v>
      </c>
    </row>
    <row r="6241" spans="1:4" x14ac:dyDescent="0.25">
      <c r="A6241" t="s">
        <v>2745</v>
      </c>
      <c r="B6241" t="s">
        <v>604</v>
      </c>
      <c r="C6241">
        <v>5</v>
      </c>
      <c r="D6241" t="s">
        <v>2596</v>
      </c>
    </row>
    <row r="6242" spans="1:4" x14ac:dyDescent="0.25">
      <c r="A6242" t="s">
        <v>2745</v>
      </c>
      <c r="B6242" t="s">
        <v>2609</v>
      </c>
      <c r="C6242">
        <v>3</v>
      </c>
      <c r="D6242" t="s">
        <v>2610</v>
      </c>
    </row>
    <row r="6243" spans="1:4" x14ac:dyDescent="0.25">
      <c r="A6243" t="s">
        <v>2745</v>
      </c>
      <c r="B6243" t="s">
        <v>2612</v>
      </c>
      <c r="C6243">
        <v>4</v>
      </c>
      <c r="D6243" t="s">
        <v>2610</v>
      </c>
    </row>
    <row r="6244" spans="1:4" x14ac:dyDescent="0.25">
      <c r="A6244" t="s">
        <v>2745</v>
      </c>
      <c r="B6244" t="s">
        <v>2629</v>
      </c>
      <c r="C6244">
        <v>5</v>
      </c>
      <c r="D6244" t="s">
        <v>2610</v>
      </c>
    </row>
    <row r="6245" spans="1:4" x14ac:dyDescent="0.25">
      <c r="A6245" t="s">
        <v>2746</v>
      </c>
      <c r="B6245" t="s">
        <v>2593</v>
      </c>
      <c r="C6245">
        <v>9</v>
      </c>
      <c r="D6245" t="s">
        <v>2594</v>
      </c>
    </row>
    <row r="6246" spans="1:4" x14ac:dyDescent="0.25">
      <c r="A6246" t="s">
        <v>2746</v>
      </c>
      <c r="B6246" t="s">
        <v>2595</v>
      </c>
      <c r="C6246">
        <v>17</v>
      </c>
      <c r="D6246" t="s">
        <v>2594</v>
      </c>
    </row>
    <row r="6247" spans="1:4" x14ac:dyDescent="0.25">
      <c r="A6247" t="s">
        <v>2746</v>
      </c>
      <c r="B6247" t="s">
        <v>537</v>
      </c>
      <c r="C6247">
        <v>9</v>
      </c>
      <c r="D6247" t="s">
        <v>2594</v>
      </c>
    </row>
    <row r="6248" spans="1:4" x14ac:dyDescent="0.25">
      <c r="A6248" t="s">
        <v>2746</v>
      </c>
      <c r="B6248" t="s">
        <v>539</v>
      </c>
      <c r="C6248">
        <v>10</v>
      </c>
      <c r="D6248" t="s">
        <v>2594</v>
      </c>
    </row>
    <row r="6249" spans="1:4" x14ac:dyDescent="0.25">
      <c r="A6249" t="s">
        <v>2746</v>
      </c>
      <c r="B6249" t="s">
        <v>541</v>
      </c>
      <c r="C6249">
        <v>11</v>
      </c>
      <c r="D6249" t="s">
        <v>2594</v>
      </c>
    </row>
    <row r="6250" spans="1:4" x14ac:dyDescent="0.25">
      <c r="A6250" t="s">
        <v>2746</v>
      </c>
      <c r="B6250" t="s">
        <v>543</v>
      </c>
      <c r="C6250">
        <v>12</v>
      </c>
      <c r="D6250" t="s">
        <v>2594</v>
      </c>
    </row>
    <row r="6251" spans="1:4" x14ac:dyDescent="0.25">
      <c r="A6251" t="s">
        <v>2746</v>
      </c>
      <c r="B6251" t="s">
        <v>545</v>
      </c>
      <c r="C6251">
        <v>13</v>
      </c>
      <c r="D6251" t="s">
        <v>2594</v>
      </c>
    </row>
    <row r="6252" spans="1:4" x14ac:dyDescent="0.25">
      <c r="A6252" t="s">
        <v>2746</v>
      </c>
      <c r="B6252" t="s">
        <v>547</v>
      </c>
      <c r="C6252">
        <v>14</v>
      </c>
      <c r="D6252" t="s">
        <v>2594</v>
      </c>
    </row>
    <row r="6253" spans="1:4" x14ac:dyDescent="0.25">
      <c r="A6253" t="s">
        <v>2746</v>
      </c>
      <c r="B6253" t="s">
        <v>549</v>
      </c>
      <c r="C6253">
        <v>15</v>
      </c>
      <c r="D6253" t="s">
        <v>2594</v>
      </c>
    </row>
    <row r="6254" spans="1:4" x14ac:dyDescent="0.25">
      <c r="A6254" t="s">
        <v>2746</v>
      </c>
      <c r="B6254" t="s">
        <v>551</v>
      </c>
      <c r="C6254">
        <v>16</v>
      </c>
      <c r="D6254" t="s">
        <v>2594</v>
      </c>
    </row>
    <row r="6255" spans="1:4" x14ac:dyDescent="0.25">
      <c r="A6255" t="s">
        <v>2746</v>
      </c>
      <c r="B6255" t="s">
        <v>553</v>
      </c>
      <c r="C6255">
        <v>17</v>
      </c>
      <c r="D6255" t="s">
        <v>2594</v>
      </c>
    </row>
    <row r="6256" spans="1:4" x14ac:dyDescent="0.25">
      <c r="A6256" t="s">
        <v>2746</v>
      </c>
      <c r="B6256" t="s">
        <v>2593</v>
      </c>
      <c r="C6256">
        <v>4</v>
      </c>
      <c r="D6256" t="s">
        <v>2596</v>
      </c>
    </row>
    <row r="6257" spans="1:4" x14ac:dyDescent="0.25">
      <c r="A6257" t="s">
        <v>2746</v>
      </c>
      <c r="B6257" t="s">
        <v>2595</v>
      </c>
      <c r="C6257">
        <v>4</v>
      </c>
      <c r="D6257" t="s">
        <v>2596</v>
      </c>
    </row>
    <row r="6258" spans="1:4" x14ac:dyDescent="0.25">
      <c r="A6258" t="s">
        <v>2746</v>
      </c>
      <c r="B6258" t="s">
        <v>815</v>
      </c>
      <c r="C6258">
        <v>4</v>
      </c>
      <c r="D6258" t="s">
        <v>2596</v>
      </c>
    </row>
    <row r="6259" spans="1:4" x14ac:dyDescent="0.25">
      <c r="A6259" t="s">
        <v>2746</v>
      </c>
      <c r="B6259" t="s">
        <v>2609</v>
      </c>
      <c r="C6259">
        <v>3</v>
      </c>
      <c r="D6259" t="s">
        <v>2610</v>
      </c>
    </row>
    <row r="6260" spans="1:4" x14ac:dyDescent="0.25">
      <c r="A6260" t="s">
        <v>2746</v>
      </c>
      <c r="B6260" t="s">
        <v>2612</v>
      </c>
      <c r="C6260">
        <v>4</v>
      </c>
      <c r="D6260" t="s">
        <v>2610</v>
      </c>
    </row>
    <row r="6261" spans="1:4" x14ac:dyDescent="0.25">
      <c r="A6261" t="s">
        <v>2746</v>
      </c>
      <c r="B6261" t="s">
        <v>2629</v>
      </c>
      <c r="C6261">
        <v>5</v>
      </c>
      <c r="D6261" t="s">
        <v>2610</v>
      </c>
    </row>
    <row r="6262" spans="1:4" x14ac:dyDescent="0.25">
      <c r="A6262" t="s">
        <v>229</v>
      </c>
      <c r="B6262" t="s">
        <v>418</v>
      </c>
      <c r="C6262">
        <v>1</v>
      </c>
      <c r="D6262" t="s">
        <v>2594</v>
      </c>
    </row>
    <row r="6263" spans="1:4" x14ac:dyDescent="0.25">
      <c r="A6263" t="s">
        <v>229</v>
      </c>
      <c r="B6263" t="s">
        <v>2593</v>
      </c>
      <c r="C6263">
        <v>5</v>
      </c>
      <c r="D6263" t="s">
        <v>2594</v>
      </c>
    </row>
    <row r="6264" spans="1:4" x14ac:dyDescent="0.25">
      <c r="A6264" t="s">
        <v>229</v>
      </c>
      <c r="B6264" t="s">
        <v>2595</v>
      </c>
      <c r="C6264">
        <v>5</v>
      </c>
      <c r="D6264" t="s">
        <v>2594</v>
      </c>
    </row>
    <row r="6265" spans="1:4" x14ac:dyDescent="0.25">
      <c r="A6265" t="s">
        <v>229</v>
      </c>
      <c r="B6265" t="s">
        <v>2593</v>
      </c>
      <c r="C6265">
        <v>2</v>
      </c>
      <c r="D6265" t="s">
        <v>2596</v>
      </c>
    </row>
    <row r="6266" spans="1:4" x14ac:dyDescent="0.25">
      <c r="A6266" t="s">
        <v>229</v>
      </c>
      <c r="B6266" t="s">
        <v>2595</v>
      </c>
      <c r="C6266">
        <v>4</v>
      </c>
      <c r="D6266" t="s">
        <v>2596</v>
      </c>
    </row>
    <row r="6267" spans="1:4" x14ac:dyDescent="0.25">
      <c r="A6267" t="s">
        <v>229</v>
      </c>
      <c r="B6267" t="s">
        <v>607</v>
      </c>
      <c r="C6267">
        <v>2</v>
      </c>
      <c r="D6267" t="s">
        <v>2596</v>
      </c>
    </row>
    <row r="6268" spans="1:4" x14ac:dyDescent="0.25">
      <c r="A6268" t="s">
        <v>229</v>
      </c>
      <c r="B6268" t="s">
        <v>720</v>
      </c>
      <c r="C6268">
        <v>3</v>
      </c>
      <c r="D6268" t="s">
        <v>2596</v>
      </c>
    </row>
    <row r="6269" spans="1:4" x14ac:dyDescent="0.25">
      <c r="A6269" t="s">
        <v>229</v>
      </c>
      <c r="B6269" t="s">
        <v>600</v>
      </c>
      <c r="C6269">
        <v>4</v>
      </c>
      <c r="D6269" t="s">
        <v>2596</v>
      </c>
    </row>
    <row r="6270" spans="1:4" x14ac:dyDescent="0.25">
      <c r="A6270" t="s">
        <v>230</v>
      </c>
      <c r="B6270" t="s">
        <v>2593</v>
      </c>
      <c r="C6270">
        <v>7</v>
      </c>
      <c r="D6270" t="s">
        <v>2594</v>
      </c>
    </row>
    <row r="6271" spans="1:4" x14ac:dyDescent="0.25">
      <c r="A6271" t="s">
        <v>230</v>
      </c>
      <c r="B6271" t="s">
        <v>2595</v>
      </c>
      <c r="C6271">
        <v>19</v>
      </c>
      <c r="D6271" t="s">
        <v>2594</v>
      </c>
    </row>
    <row r="6272" spans="1:4" x14ac:dyDescent="0.25">
      <c r="A6272" t="s">
        <v>230</v>
      </c>
      <c r="B6272" t="s">
        <v>439</v>
      </c>
      <c r="C6272">
        <v>7</v>
      </c>
      <c r="D6272" t="s">
        <v>2594</v>
      </c>
    </row>
    <row r="6273" spans="1:4" x14ac:dyDescent="0.25">
      <c r="A6273" t="s">
        <v>230</v>
      </c>
      <c r="B6273" t="s">
        <v>429</v>
      </c>
      <c r="C6273">
        <v>8</v>
      </c>
      <c r="D6273" t="s">
        <v>2594</v>
      </c>
    </row>
    <row r="6274" spans="1:4" x14ac:dyDescent="0.25">
      <c r="A6274" t="s">
        <v>230</v>
      </c>
      <c r="B6274" t="s">
        <v>449</v>
      </c>
      <c r="C6274">
        <v>9</v>
      </c>
      <c r="D6274" t="s">
        <v>2594</v>
      </c>
    </row>
    <row r="6275" spans="1:4" x14ac:dyDescent="0.25">
      <c r="A6275" t="s">
        <v>230</v>
      </c>
      <c r="B6275" t="s">
        <v>457</v>
      </c>
      <c r="C6275">
        <v>10</v>
      </c>
      <c r="D6275" t="s">
        <v>2594</v>
      </c>
    </row>
    <row r="6276" spans="1:4" x14ac:dyDescent="0.25">
      <c r="A6276" t="s">
        <v>230</v>
      </c>
      <c r="B6276" t="s">
        <v>459</v>
      </c>
      <c r="C6276">
        <v>11</v>
      </c>
      <c r="D6276" t="s">
        <v>2594</v>
      </c>
    </row>
    <row r="6277" spans="1:4" x14ac:dyDescent="0.25">
      <c r="A6277" t="s">
        <v>230</v>
      </c>
      <c r="B6277" t="s">
        <v>461</v>
      </c>
      <c r="C6277">
        <v>12</v>
      </c>
      <c r="D6277" t="s">
        <v>2594</v>
      </c>
    </row>
    <row r="6278" spans="1:4" x14ac:dyDescent="0.25">
      <c r="A6278" t="s">
        <v>230</v>
      </c>
      <c r="B6278" t="s">
        <v>477</v>
      </c>
      <c r="C6278">
        <v>13</v>
      </c>
      <c r="D6278" t="s">
        <v>2594</v>
      </c>
    </row>
    <row r="6279" spans="1:4" x14ac:dyDescent="0.25">
      <c r="A6279" t="s">
        <v>230</v>
      </c>
      <c r="B6279" t="s">
        <v>479</v>
      </c>
      <c r="C6279">
        <v>14</v>
      </c>
      <c r="D6279" t="s">
        <v>2594</v>
      </c>
    </row>
    <row r="6280" spans="1:4" x14ac:dyDescent="0.25">
      <c r="A6280" t="s">
        <v>230</v>
      </c>
      <c r="B6280" t="s">
        <v>499</v>
      </c>
      <c r="C6280">
        <v>15</v>
      </c>
      <c r="D6280" t="s">
        <v>2594</v>
      </c>
    </row>
    <row r="6281" spans="1:4" x14ac:dyDescent="0.25">
      <c r="A6281" t="s">
        <v>230</v>
      </c>
      <c r="B6281" t="s">
        <v>501</v>
      </c>
      <c r="C6281">
        <v>16</v>
      </c>
      <c r="D6281" t="s">
        <v>2594</v>
      </c>
    </row>
    <row r="6282" spans="1:4" x14ac:dyDescent="0.25">
      <c r="A6282" t="s">
        <v>230</v>
      </c>
      <c r="B6282" t="s">
        <v>503</v>
      </c>
      <c r="C6282">
        <v>17</v>
      </c>
      <c r="D6282" t="s">
        <v>2594</v>
      </c>
    </row>
    <row r="6283" spans="1:4" x14ac:dyDescent="0.25">
      <c r="A6283" t="s">
        <v>230</v>
      </c>
      <c r="B6283" t="s">
        <v>505</v>
      </c>
      <c r="C6283">
        <v>18</v>
      </c>
      <c r="D6283" t="s">
        <v>2594</v>
      </c>
    </row>
    <row r="6284" spans="1:4" x14ac:dyDescent="0.25">
      <c r="A6284" t="s">
        <v>230</v>
      </c>
      <c r="B6284" t="s">
        <v>509</v>
      </c>
      <c r="C6284">
        <v>19</v>
      </c>
      <c r="D6284" t="s">
        <v>2594</v>
      </c>
    </row>
    <row r="6285" spans="1:4" x14ac:dyDescent="0.25">
      <c r="A6285" t="s">
        <v>230</v>
      </c>
      <c r="B6285" t="s">
        <v>2593</v>
      </c>
      <c r="C6285">
        <v>4</v>
      </c>
      <c r="D6285" t="s">
        <v>2596</v>
      </c>
    </row>
    <row r="6286" spans="1:4" x14ac:dyDescent="0.25">
      <c r="A6286" t="s">
        <v>230</v>
      </c>
      <c r="B6286" t="s">
        <v>2595</v>
      </c>
      <c r="C6286">
        <v>4</v>
      </c>
      <c r="D6286" t="s">
        <v>2596</v>
      </c>
    </row>
    <row r="6287" spans="1:4" x14ac:dyDescent="0.25">
      <c r="A6287" t="s">
        <v>230</v>
      </c>
      <c r="B6287" t="s">
        <v>789</v>
      </c>
      <c r="C6287">
        <v>4</v>
      </c>
      <c r="D6287" t="s">
        <v>2596</v>
      </c>
    </row>
    <row r="6288" spans="1:4" x14ac:dyDescent="0.25">
      <c r="A6288" t="s">
        <v>230</v>
      </c>
      <c r="B6288" t="s">
        <v>2609</v>
      </c>
      <c r="C6288">
        <v>3</v>
      </c>
      <c r="D6288" t="s">
        <v>2610</v>
      </c>
    </row>
    <row r="6289" spans="1:4" x14ac:dyDescent="0.25">
      <c r="A6289" t="s">
        <v>231</v>
      </c>
      <c r="B6289" t="s">
        <v>2593</v>
      </c>
      <c r="C6289">
        <v>5</v>
      </c>
      <c r="D6289" t="s">
        <v>2594</v>
      </c>
    </row>
    <row r="6290" spans="1:4" x14ac:dyDescent="0.25">
      <c r="A6290" t="s">
        <v>231</v>
      </c>
      <c r="B6290" t="s">
        <v>2595</v>
      </c>
      <c r="C6290">
        <v>5</v>
      </c>
      <c r="D6290" t="s">
        <v>2594</v>
      </c>
    </row>
    <row r="6291" spans="1:4" x14ac:dyDescent="0.25">
      <c r="A6291" t="s">
        <v>231</v>
      </c>
      <c r="B6291" t="s">
        <v>533</v>
      </c>
      <c r="C6291">
        <v>5</v>
      </c>
      <c r="D6291" t="s">
        <v>2594</v>
      </c>
    </row>
    <row r="6292" spans="1:4" x14ac:dyDescent="0.25">
      <c r="A6292" t="s">
        <v>231</v>
      </c>
      <c r="B6292" t="s">
        <v>2593</v>
      </c>
      <c r="C6292">
        <v>3</v>
      </c>
      <c r="D6292" t="s">
        <v>2596</v>
      </c>
    </row>
    <row r="6293" spans="1:4" x14ac:dyDescent="0.25">
      <c r="A6293" t="s">
        <v>231</v>
      </c>
      <c r="B6293" t="s">
        <v>2595</v>
      </c>
      <c r="C6293">
        <v>3</v>
      </c>
      <c r="D6293" t="s">
        <v>2596</v>
      </c>
    </row>
    <row r="6294" spans="1:4" x14ac:dyDescent="0.25">
      <c r="A6294" t="s">
        <v>231</v>
      </c>
      <c r="B6294" t="s">
        <v>1629</v>
      </c>
      <c r="C6294">
        <v>3</v>
      </c>
      <c r="D6294" t="s">
        <v>2596</v>
      </c>
    </row>
    <row r="6295" spans="1:4" x14ac:dyDescent="0.25">
      <c r="A6295" t="s">
        <v>232</v>
      </c>
      <c r="B6295" t="s">
        <v>2593</v>
      </c>
      <c r="C6295">
        <v>5</v>
      </c>
      <c r="D6295" t="s">
        <v>2594</v>
      </c>
    </row>
    <row r="6296" spans="1:4" x14ac:dyDescent="0.25">
      <c r="A6296" t="s">
        <v>232</v>
      </c>
      <c r="B6296" t="s">
        <v>2595</v>
      </c>
      <c r="C6296">
        <v>13</v>
      </c>
      <c r="D6296" t="s">
        <v>2594</v>
      </c>
    </row>
    <row r="6297" spans="1:4" x14ac:dyDescent="0.25">
      <c r="A6297" t="s">
        <v>232</v>
      </c>
      <c r="B6297" t="s">
        <v>535</v>
      </c>
      <c r="C6297">
        <v>5</v>
      </c>
      <c r="D6297" t="s">
        <v>2594</v>
      </c>
    </row>
    <row r="6298" spans="1:4" x14ac:dyDescent="0.25">
      <c r="A6298" t="s">
        <v>232</v>
      </c>
      <c r="B6298" t="s">
        <v>537</v>
      </c>
      <c r="C6298">
        <v>6</v>
      </c>
      <c r="D6298" t="s">
        <v>2594</v>
      </c>
    </row>
    <row r="6299" spans="1:4" x14ac:dyDescent="0.25">
      <c r="A6299" t="s">
        <v>232</v>
      </c>
      <c r="B6299" t="s">
        <v>539</v>
      </c>
      <c r="C6299">
        <v>7</v>
      </c>
      <c r="D6299" t="s">
        <v>2594</v>
      </c>
    </row>
    <row r="6300" spans="1:4" x14ac:dyDescent="0.25">
      <c r="A6300" t="s">
        <v>232</v>
      </c>
      <c r="B6300" t="s">
        <v>541</v>
      </c>
      <c r="C6300">
        <v>8</v>
      </c>
      <c r="D6300" t="s">
        <v>2594</v>
      </c>
    </row>
    <row r="6301" spans="1:4" x14ac:dyDescent="0.25">
      <c r="A6301" t="s">
        <v>232</v>
      </c>
      <c r="B6301" t="s">
        <v>545</v>
      </c>
      <c r="C6301">
        <v>9</v>
      </c>
      <c r="D6301" t="s">
        <v>2594</v>
      </c>
    </row>
    <row r="6302" spans="1:4" x14ac:dyDescent="0.25">
      <c r="A6302" t="s">
        <v>232</v>
      </c>
      <c r="B6302" t="s">
        <v>547</v>
      </c>
      <c r="C6302">
        <v>10</v>
      </c>
      <c r="D6302" t="s">
        <v>2594</v>
      </c>
    </row>
    <row r="6303" spans="1:4" x14ac:dyDescent="0.25">
      <c r="A6303" t="s">
        <v>232</v>
      </c>
      <c r="B6303" t="s">
        <v>549</v>
      </c>
      <c r="C6303">
        <v>11</v>
      </c>
      <c r="D6303" t="s">
        <v>2594</v>
      </c>
    </row>
    <row r="6304" spans="1:4" x14ac:dyDescent="0.25">
      <c r="A6304" t="s">
        <v>232</v>
      </c>
      <c r="B6304" t="s">
        <v>551</v>
      </c>
      <c r="C6304">
        <v>12</v>
      </c>
      <c r="D6304" t="s">
        <v>2594</v>
      </c>
    </row>
    <row r="6305" spans="1:4" x14ac:dyDescent="0.25">
      <c r="A6305" t="s">
        <v>232</v>
      </c>
      <c r="B6305" t="s">
        <v>553</v>
      </c>
      <c r="C6305">
        <v>13</v>
      </c>
      <c r="D6305" t="s">
        <v>2594</v>
      </c>
    </row>
    <row r="6306" spans="1:4" x14ac:dyDescent="0.25">
      <c r="A6306" t="s">
        <v>232</v>
      </c>
      <c r="B6306" t="s">
        <v>2593</v>
      </c>
      <c r="C6306">
        <v>4</v>
      </c>
      <c r="D6306" t="s">
        <v>2596</v>
      </c>
    </row>
    <row r="6307" spans="1:4" x14ac:dyDescent="0.25">
      <c r="A6307" t="s">
        <v>232</v>
      </c>
      <c r="B6307" t="s">
        <v>2595</v>
      </c>
      <c r="C6307">
        <v>5</v>
      </c>
      <c r="D6307" t="s">
        <v>2596</v>
      </c>
    </row>
    <row r="6308" spans="1:4" x14ac:dyDescent="0.25">
      <c r="A6308" t="s">
        <v>232</v>
      </c>
      <c r="B6308" t="s">
        <v>790</v>
      </c>
      <c r="C6308">
        <v>4</v>
      </c>
      <c r="D6308" t="s">
        <v>2596</v>
      </c>
    </row>
    <row r="6309" spans="1:4" x14ac:dyDescent="0.25">
      <c r="A6309" t="s">
        <v>232</v>
      </c>
      <c r="B6309" t="s">
        <v>604</v>
      </c>
      <c r="C6309">
        <v>5</v>
      </c>
      <c r="D6309" t="s">
        <v>2596</v>
      </c>
    </row>
    <row r="6310" spans="1:4" x14ac:dyDescent="0.25">
      <c r="A6310" t="s">
        <v>233</v>
      </c>
      <c r="B6310" t="s">
        <v>2593</v>
      </c>
      <c r="C6310">
        <v>5</v>
      </c>
      <c r="D6310" t="s">
        <v>2594</v>
      </c>
    </row>
    <row r="6311" spans="1:4" x14ac:dyDescent="0.25">
      <c r="A6311" t="s">
        <v>233</v>
      </c>
      <c r="B6311" t="s">
        <v>2595</v>
      </c>
      <c r="C6311">
        <v>13</v>
      </c>
      <c r="D6311" t="s">
        <v>2594</v>
      </c>
    </row>
    <row r="6312" spans="1:4" x14ac:dyDescent="0.25">
      <c r="A6312" t="s">
        <v>233</v>
      </c>
      <c r="B6312" t="s">
        <v>537</v>
      </c>
      <c r="C6312">
        <v>5</v>
      </c>
      <c r="D6312" t="s">
        <v>2594</v>
      </c>
    </row>
    <row r="6313" spans="1:4" x14ac:dyDescent="0.25">
      <c r="A6313" t="s">
        <v>233</v>
      </c>
      <c r="B6313" t="s">
        <v>539</v>
      </c>
      <c r="C6313">
        <v>6</v>
      </c>
      <c r="D6313" t="s">
        <v>2594</v>
      </c>
    </row>
    <row r="6314" spans="1:4" x14ac:dyDescent="0.25">
      <c r="A6314" t="s">
        <v>233</v>
      </c>
      <c r="B6314" t="s">
        <v>541</v>
      </c>
      <c r="C6314">
        <v>7</v>
      </c>
      <c r="D6314" t="s">
        <v>2594</v>
      </c>
    </row>
    <row r="6315" spans="1:4" x14ac:dyDescent="0.25">
      <c r="A6315" t="s">
        <v>233</v>
      </c>
      <c r="B6315" t="s">
        <v>543</v>
      </c>
      <c r="C6315">
        <v>8</v>
      </c>
      <c r="D6315" t="s">
        <v>2594</v>
      </c>
    </row>
    <row r="6316" spans="1:4" x14ac:dyDescent="0.25">
      <c r="A6316" t="s">
        <v>233</v>
      </c>
      <c r="B6316" t="s">
        <v>545</v>
      </c>
      <c r="C6316">
        <v>9</v>
      </c>
      <c r="D6316" t="s">
        <v>2594</v>
      </c>
    </row>
    <row r="6317" spans="1:4" x14ac:dyDescent="0.25">
      <c r="A6317" t="s">
        <v>233</v>
      </c>
      <c r="B6317" t="s">
        <v>547</v>
      </c>
      <c r="C6317">
        <v>10</v>
      </c>
      <c r="D6317" t="s">
        <v>2594</v>
      </c>
    </row>
    <row r="6318" spans="1:4" x14ac:dyDescent="0.25">
      <c r="A6318" t="s">
        <v>233</v>
      </c>
      <c r="B6318" t="s">
        <v>549</v>
      </c>
      <c r="C6318">
        <v>11</v>
      </c>
      <c r="D6318" t="s">
        <v>2594</v>
      </c>
    </row>
    <row r="6319" spans="1:4" x14ac:dyDescent="0.25">
      <c r="A6319" t="s">
        <v>233</v>
      </c>
      <c r="B6319" t="s">
        <v>551</v>
      </c>
      <c r="C6319">
        <v>12</v>
      </c>
      <c r="D6319" t="s">
        <v>2594</v>
      </c>
    </row>
    <row r="6320" spans="1:4" x14ac:dyDescent="0.25">
      <c r="A6320" t="s">
        <v>233</v>
      </c>
      <c r="B6320" t="s">
        <v>553</v>
      </c>
      <c r="C6320">
        <v>13</v>
      </c>
      <c r="D6320" t="s">
        <v>2594</v>
      </c>
    </row>
    <row r="6321" spans="1:4" x14ac:dyDescent="0.25">
      <c r="A6321" t="s">
        <v>233</v>
      </c>
      <c r="B6321" t="s">
        <v>2593</v>
      </c>
      <c r="C6321">
        <v>4</v>
      </c>
      <c r="D6321" t="s">
        <v>2596</v>
      </c>
    </row>
    <row r="6322" spans="1:4" x14ac:dyDescent="0.25">
      <c r="A6322" t="s">
        <v>233</v>
      </c>
      <c r="B6322" t="s">
        <v>2595</v>
      </c>
      <c r="C6322">
        <v>4</v>
      </c>
      <c r="D6322" t="s">
        <v>2596</v>
      </c>
    </row>
    <row r="6323" spans="1:4" x14ac:dyDescent="0.25">
      <c r="A6323" t="s">
        <v>233</v>
      </c>
      <c r="B6323" t="s">
        <v>815</v>
      </c>
      <c r="C6323">
        <v>4</v>
      </c>
      <c r="D6323" t="s">
        <v>2596</v>
      </c>
    </row>
    <row r="6324" spans="1:4" x14ac:dyDescent="0.25">
      <c r="A6324" t="s">
        <v>2747</v>
      </c>
      <c r="B6324" t="s">
        <v>418</v>
      </c>
      <c r="C6324">
        <v>2</v>
      </c>
      <c r="D6324" t="s">
        <v>2594</v>
      </c>
    </row>
    <row r="6325" spans="1:4" x14ac:dyDescent="0.25">
      <c r="A6325" t="s">
        <v>2747</v>
      </c>
      <c r="B6325" t="s">
        <v>2593</v>
      </c>
      <c r="C6325">
        <v>7</v>
      </c>
      <c r="D6325" t="s">
        <v>2594</v>
      </c>
    </row>
    <row r="6326" spans="1:4" x14ac:dyDescent="0.25">
      <c r="A6326" t="s">
        <v>2747</v>
      </c>
      <c r="B6326" t="s">
        <v>2595</v>
      </c>
      <c r="C6326">
        <v>7</v>
      </c>
      <c r="D6326" t="s">
        <v>2594</v>
      </c>
    </row>
    <row r="6327" spans="1:4" x14ac:dyDescent="0.25">
      <c r="A6327" t="s">
        <v>2747</v>
      </c>
      <c r="B6327" t="s">
        <v>2593</v>
      </c>
      <c r="C6327">
        <v>3</v>
      </c>
      <c r="D6327" t="s">
        <v>2596</v>
      </c>
    </row>
    <row r="6328" spans="1:4" x14ac:dyDescent="0.25">
      <c r="A6328" t="s">
        <v>2747</v>
      </c>
      <c r="B6328" t="s">
        <v>2595</v>
      </c>
      <c r="C6328">
        <v>5</v>
      </c>
      <c r="D6328" t="s">
        <v>2596</v>
      </c>
    </row>
    <row r="6329" spans="1:4" x14ac:dyDescent="0.25">
      <c r="A6329" t="s">
        <v>2747</v>
      </c>
      <c r="B6329" t="s">
        <v>607</v>
      </c>
      <c r="C6329">
        <v>3</v>
      </c>
      <c r="D6329" t="s">
        <v>2596</v>
      </c>
    </row>
    <row r="6330" spans="1:4" x14ac:dyDescent="0.25">
      <c r="A6330" t="s">
        <v>2747</v>
      </c>
      <c r="B6330" t="s">
        <v>720</v>
      </c>
      <c r="C6330">
        <v>4</v>
      </c>
      <c r="D6330" t="s">
        <v>2596</v>
      </c>
    </row>
    <row r="6331" spans="1:4" x14ac:dyDescent="0.25">
      <c r="A6331" t="s">
        <v>2747</v>
      </c>
      <c r="B6331" t="s">
        <v>600</v>
      </c>
      <c r="C6331">
        <v>5</v>
      </c>
      <c r="D6331" t="s">
        <v>2596</v>
      </c>
    </row>
    <row r="6332" spans="1:4" x14ac:dyDescent="0.25">
      <c r="A6332" t="s">
        <v>2747</v>
      </c>
      <c r="B6332" t="s">
        <v>2636</v>
      </c>
      <c r="C6332">
        <v>3</v>
      </c>
      <c r="D6332" t="s">
        <v>2610</v>
      </c>
    </row>
    <row r="6333" spans="1:4" x14ac:dyDescent="0.25">
      <c r="A6333" t="s">
        <v>2748</v>
      </c>
      <c r="B6333" t="s">
        <v>2593</v>
      </c>
      <c r="C6333">
        <v>5</v>
      </c>
      <c r="D6333" t="s">
        <v>2594</v>
      </c>
    </row>
    <row r="6334" spans="1:4" x14ac:dyDescent="0.25">
      <c r="A6334" t="s">
        <v>2748</v>
      </c>
      <c r="B6334" t="s">
        <v>2595</v>
      </c>
      <c r="C6334">
        <v>24</v>
      </c>
      <c r="D6334" t="s">
        <v>2594</v>
      </c>
    </row>
    <row r="6335" spans="1:4" x14ac:dyDescent="0.25">
      <c r="A6335" t="s">
        <v>2748</v>
      </c>
      <c r="B6335" t="s">
        <v>439</v>
      </c>
      <c r="C6335">
        <v>5</v>
      </c>
      <c r="D6335" t="s">
        <v>2594</v>
      </c>
    </row>
    <row r="6336" spans="1:4" x14ac:dyDescent="0.25">
      <c r="A6336" t="s">
        <v>2748</v>
      </c>
      <c r="B6336" t="s">
        <v>429</v>
      </c>
      <c r="C6336">
        <v>6</v>
      </c>
      <c r="D6336" t="s">
        <v>2594</v>
      </c>
    </row>
    <row r="6337" spans="1:4" x14ac:dyDescent="0.25">
      <c r="A6337" t="s">
        <v>2748</v>
      </c>
      <c r="B6337" t="s">
        <v>449</v>
      </c>
      <c r="C6337">
        <v>7</v>
      </c>
      <c r="D6337" t="s">
        <v>2594</v>
      </c>
    </row>
    <row r="6338" spans="1:4" x14ac:dyDescent="0.25">
      <c r="A6338" t="s">
        <v>2748</v>
      </c>
      <c r="B6338" t="s">
        <v>457</v>
      </c>
      <c r="C6338">
        <v>8</v>
      </c>
      <c r="D6338" t="s">
        <v>2594</v>
      </c>
    </row>
    <row r="6339" spans="1:4" x14ac:dyDescent="0.25">
      <c r="A6339" t="s">
        <v>2748</v>
      </c>
      <c r="B6339" t="s">
        <v>459</v>
      </c>
      <c r="C6339">
        <v>9</v>
      </c>
      <c r="D6339" t="s">
        <v>2594</v>
      </c>
    </row>
    <row r="6340" spans="1:4" x14ac:dyDescent="0.25">
      <c r="A6340" t="s">
        <v>2748</v>
      </c>
      <c r="B6340" t="s">
        <v>461</v>
      </c>
      <c r="C6340">
        <v>10</v>
      </c>
      <c r="D6340" t="s">
        <v>2594</v>
      </c>
    </row>
    <row r="6341" spans="1:4" x14ac:dyDescent="0.25">
      <c r="A6341" t="s">
        <v>2748</v>
      </c>
      <c r="B6341" t="s">
        <v>477</v>
      </c>
      <c r="C6341">
        <v>11</v>
      </c>
      <c r="D6341" t="s">
        <v>2594</v>
      </c>
    </row>
    <row r="6342" spans="1:4" x14ac:dyDescent="0.25">
      <c r="A6342" t="s">
        <v>2748</v>
      </c>
      <c r="B6342" t="s">
        <v>479</v>
      </c>
      <c r="C6342">
        <v>12</v>
      </c>
      <c r="D6342" t="s">
        <v>2594</v>
      </c>
    </row>
    <row r="6343" spans="1:4" x14ac:dyDescent="0.25">
      <c r="A6343" t="s">
        <v>2748</v>
      </c>
      <c r="B6343" t="s">
        <v>499</v>
      </c>
      <c r="C6343">
        <v>13</v>
      </c>
      <c r="D6343" t="s">
        <v>2594</v>
      </c>
    </row>
    <row r="6344" spans="1:4" x14ac:dyDescent="0.25">
      <c r="A6344" t="s">
        <v>2748</v>
      </c>
      <c r="B6344" t="s">
        <v>501</v>
      </c>
      <c r="C6344">
        <v>14</v>
      </c>
      <c r="D6344" t="s">
        <v>2594</v>
      </c>
    </row>
    <row r="6345" spans="1:4" x14ac:dyDescent="0.25">
      <c r="A6345" t="s">
        <v>2748</v>
      </c>
      <c r="B6345" t="s">
        <v>503</v>
      </c>
      <c r="C6345">
        <v>15</v>
      </c>
      <c r="D6345" t="s">
        <v>2594</v>
      </c>
    </row>
    <row r="6346" spans="1:4" x14ac:dyDescent="0.25">
      <c r="A6346" t="s">
        <v>2748</v>
      </c>
      <c r="B6346" t="s">
        <v>505</v>
      </c>
      <c r="C6346">
        <v>16</v>
      </c>
      <c r="D6346" t="s">
        <v>2594</v>
      </c>
    </row>
    <row r="6347" spans="1:4" x14ac:dyDescent="0.25">
      <c r="A6347" t="s">
        <v>2748</v>
      </c>
      <c r="B6347" t="s">
        <v>509</v>
      </c>
      <c r="C6347">
        <v>17</v>
      </c>
      <c r="D6347" t="s">
        <v>2594</v>
      </c>
    </row>
    <row r="6348" spans="1:4" x14ac:dyDescent="0.25">
      <c r="A6348" t="s">
        <v>2748</v>
      </c>
      <c r="B6348" t="s">
        <v>511</v>
      </c>
      <c r="C6348">
        <v>18</v>
      </c>
      <c r="D6348" t="s">
        <v>2594</v>
      </c>
    </row>
    <row r="6349" spans="1:4" x14ac:dyDescent="0.25">
      <c r="A6349" t="s">
        <v>2748</v>
      </c>
      <c r="B6349" t="s">
        <v>515</v>
      </c>
      <c r="C6349">
        <v>19</v>
      </c>
      <c r="D6349" t="s">
        <v>2594</v>
      </c>
    </row>
    <row r="6350" spans="1:4" x14ac:dyDescent="0.25">
      <c r="A6350" t="s">
        <v>2748</v>
      </c>
      <c r="B6350" t="s">
        <v>517</v>
      </c>
      <c r="C6350">
        <v>20</v>
      </c>
      <c r="D6350" t="s">
        <v>2594</v>
      </c>
    </row>
    <row r="6351" spans="1:4" x14ac:dyDescent="0.25">
      <c r="A6351" t="s">
        <v>2748</v>
      </c>
      <c r="B6351" t="s">
        <v>519</v>
      </c>
      <c r="C6351">
        <v>21</v>
      </c>
      <c r="D6351" t="s">
        <v>2594</v>
      </c>
    </row>
    <row r="6352" spans="1:4" x14ac:dyDescent="0.25">
      <c r="A6352" t="s">
        <v>2748</v>
      </c>
      <c r="B6352" t="s">
        <v>521</v>
      </c>
      <c r="C6352">
        <v>22</v>
      </c>
      <c r="D6352" t="s">
        <v>2594</v>
      </c>
    </row>
    <row r="6353" spans="1:4" x14ac:dyDescent="0.25">
      <c r="A6353" t="s">
        <v>2748</v>
      </c>
      <c r="B6353" t="s">
        <v>523</v>
      </c>
      <c r="C6353">
        <v>23</v>
      </c>
      <c r="D6353" t="s">
        <v>2594</v>
      </c>
    </row>
    <row r="6354" spans="1:4" x14ac:dyDescent="0.25">
      <c r="A6354" t="s">
        <v>2748</v>
      </c>
      <c r="B6354" t="s">
        <v>525</v>
      </c>
      <c r="C6354">
        <v>24</v>
      </c>
      <c r="D6354" t="s">
        <v>2594</v>
      </c>
    </row>
    <row r="6355" spans="1:4" x14ac:dyDescent="0.25">
      <c r="A6355" t="s">
        <v>2748</v>
      </c>
      <c r="B6355" t="s">
        <v>2593</v>
      </c>
      <c r="C6355">
        <v>4</v>
      </c>
      <c r="D6355" t="s">
        <v>2596</v>
      </c>
    </row>
    <row r="6356" spans="1:4" x14ac:dyDescent="0.25">
      <c r="A6356" t="s">
        <v>2748</v>
      </c>
      <c r="B6356" t="s">
        <v>2595</v>
      </c>
      <c r="C6356">
        <v>4</v>
      </c>
      <c r="D6356" t="s">
        <v>2596</v>
      </c>
    </row>
    <row r="6357" spans="1:4" x14ac:dyDescent="0.25">
      <c r="A6357" t="s">
        <v>2748</v>
      </c>
      <c r="B6357" t="s">
        <v>789</v>
      </c>
      <c r="C6357">
        <v>4</v>
      </c>
      <c r="D6357" t="s">
        <v>2596</v>
      </c>
    </row>
    <row r="6358" spans="1:4" x14ac:dyDescent="0.25">
      <c r="A6358" t="s">
        <v>2749</v>
      </c>
      <c r="B6358" t="s">
        <v>418</v>
      </c>
      <c r="C6358">
        <v>1</v>
      </c>
      <c r="D6358" t="s">
        <v>2594</v>
      </c>
    </row>
    <row r="6359" spans="1:4" x14ac:dyDescent="0.25">
      <c r="A6359" t="s">
        <v>2749</v>
      </c>
      <c r="B6359" t="s">
        <v>2593</v>
      </c>
      <c r="C6359">
        <v>5</v>
      </c>
      <c r="D6359" t="s">
        <v>2594</v>
      </c>
    </row>
    <row r="6360" spans="1:4" x14ac:dyDescent="0.25">
      <c r="A6360" t="s">
        <v>2749</v>
      </c>
      <c r="B6360" t="s">
        <v>2595</v>
      </c>
      <c r="C6360">
        <v>5</v>
      </c>
      <c r="D6360" t="s">
        <v>2594</v>
      </c>
    </row>
    <row r="6361" spans="1:4" x14ac:dyDescent="0.25">
      <c r="A6361" t="s">
        <v>2749</v>
      </c>
      <c r="B6361" t="s">
        <v>2593</v>
      </c>
      <c r="C6361">
        <v>2</v>
      </c>
      <c r="D6361" t="s">
        <v>2596</v>
      </c>
    </row>
    <row r="6362" spans="1:4" x14ac:dyDescent="0.25">
      <c r="A6362" t="s">
        <v>2749</v>
      </c>
      <c r="B6362" t="s">
        <v>2595</v>
      </c>
      <c r="C6362">
        <v>3</v>
      </c>
      <c r="D6362" t="s">
        <v>2596</v>
      </c>
    </row>
    <row r="6363" spans="1:4" x14ac:dyDescent="0.25">
      <c r="A6363" t="s">
        <v>2749</v>
      </c>
      <c r="B6363" t="s">
        <v>607</v>
      </c>
      <c r="C6363">
        <v>2</v>
      </c>
      <c r="D6363" t="s">
        <v>2596</v>
      </c>
    </row>
    <row r="6364" spans="1:4" x14ac:dyDescent="0.25">
      <c r="A6364" t="s">
        <v>2749</v>
      </c>
      <c r="B6364" t="s">
        <v>720</v>
      </c>
      <c r="C6364">
        <v>3</v>
      </c>
      <c r="D6364" t="s">
        <v>2596</v>
      </c>
    </row>
    <row r="6365" spans="1:4" x14ac:dyDescent="0.25">
      <c r="A6365" t="s">
        <v>2750</v>
      </c>
      <c r="B6365" t="s">
        <v>2593</v>
      </c>
      <c r="C6365">
        <v>7</v>
      </c>
      <c r="D6365" t="s">
        <v>2594</v>
      </c>
    </row>
    <row r="6366" spans="1:4" x14ac:dyDescent="0.25">
      <c r="A6366" t="s">
        <v>2750</v>
      </c>
      <c r="B6366" t="s">
        <v>2595</v>
      </c>
      <c r="C6366">
        <v>18</v>
      </c>
      <c r="D6366" t="s">
        <v>2594</v>
      </c>
    </row>
    <row r="6367" spans="1:4" x14ac:dyDescent="0.25">
      <c r="A6367" t="s">
        <v>2750</v>
      </c>
      <c r="B6367" t="s">
        <v>439</v>
      </c>
      <c r="C6367">
        <v>7</v>
      </c>
      <c r="D6367" t="s">
        <v>2594</v>
      </c>
    </row>
    <row r="6368" spans="1:4" x14ac:dyDescent="0.25">
      <c r="A6368" t="s">
        <v>2750</v>
      </c>
      <c r="B6368" t="s">
        <v>429</v>
      </c>
      <c r="C6368">
        <v>8</v>
      </c>
      <c r="D6368" t="s">
        <v>2594</v>
      </c>
    </row>
    <row r="6369" spans="1:4" x14ac:dyDescent="0.25">
      <c r="A6369" t="s">
        <v>2750</v>
      </c>
      <c r="B6369" t="s">
        <v>449</v>
      </c>
      <c r="C6369">
        <v>9</v>
      </c>
      <c r="D6369" t="s">
        <v>2594</v>
      </c>
    </row>
    <row r="6370" spans="1:4" x14ac:dyDescent="0.25">
      <c r="A6370" t="s">
        <v>2750</v>
      </c>
      <c r="B6370" t="s">
        <v>457</v>
      </c>
      <c r="C6370">
        <v>10</v>
      </c>
      <c r="D6370" t="s">
        <v>2594</v>
      </c>
    </row>
    <row r="6371" spans="1:4" x14ac:dyDescent="0.25">
      <c r="A6371" t="s">
        <v>2750</v>
      </c>
      <c r="B6371" t="s">
        <v>459</v>
      </c>
      <c r="C6371">
        <v>11</v>
      </c>
      <c r="D6371" t="s">
        <v>2594</v>
      </c>
    </row>
    <row r="6372" spans="1:4" x14ac:dyDescent="0.25">
      <c r="A6372" t="s">
        <v>2750</v>
      </c>
      <c r="B6372" t="s">
        <v>461</v>
      </c>
      <c r="C6372">
        <v>12</v>
      </c>
      <c r="D6372" t="s">
        <v>2594</v>
      </c>
    </row>
    <row r="6373" spans="1:4" x14ac:dyDescent="0.25">
      <c r="A6373" t="s">
        <v>2750</v>
      </c>
      <c r="B6373" t="s">
        <v>477</v>
      </c>
      <c r="C6373">
        <v>13</v>
      </c>
      <c r="D6373" t="s">
        <v>2594</v>
      </c>
    </row>
    <row r="6374" spans="1:4" x14ac:dyDescent="0.25">
      <c r="A6374" t="s">
        <v>2750</v>
      </c>
      <c r="B6374" t="s">
        <v>479</v>
      </c>
      <c r="C6374">
        <v>14</v>
      </c>
      <c r="D6374" t="s">
        <v>2594</v>
      </c>
    </row>
    <row r="6375" spans="1:4" x14ac:dyDescent="0.25">
      <c r="A6375" t="s">
        <v>2750</v>
      </c>
      <c r="B6375" t="s">
        <v>499</v>
      </c>
      <c r="C6375">
        <v>15</v>
      </c>
      <c r="D6375" t="s">
        <v>2594</v>
      </c>
    </row>
    <row r="6376" spans="1:4" x14ac:dyDescent="0.25">
      <c r="A6376" t="s">
        <v>2750</v>
      </c>
      <c r="B6376" t="s">
        <v>501</v>
      </c>
      <c r="C6376">
        <v>16</v>
      </c>
      <c r="D6376" t="s">
        <v>2594</v>
      </c>
    </row>
    <row r="6377" spans="1:4" x14ac:dyDescent="0.25">
      <c r="A6377" t="s">
        <v>2750</v>
      </c>
      <c r="B6377" t="s">
        <v>503</v>
      </c>
      <c r="C6377">
        <v>17</v>
      </c>
      <c r="D6377" t="s">
        <v>2594</v>
      </c>
    </row>
    <row r="6378" spans="1:4" x14ac:dyDescent="0.25">
      <c r="A6378" t="s">
        <v>2750</v>
      </c>
      <c r="B6378" t="s">
        <v>505</v>
      </c>
      <c r="C6378">
        <v>18</v>
      </c>
      <c r="D6378" t="s">
        <v>2594</v>
      </c>
    </row>
    <row r="6379" spans="1:4" x14ac:dyDescent="0.25">
      <c r="A6379" t="s">
        <v>2750</v>
      </c>
      <c r="B6379" t="s">
        <v>2593</v>
      </c>
      <c r="C6379">
        <v>4</v>
      </c>
      <c r="D6379" t="s">
        <v>2596</v>
      </c>
    </row>
    <row r="6380" spans="1:4" x14ac:dyDescent="0.25">
      <c r="A6380" t="s">
        <v>2750</v>
      </c>
      <c r="B6380" t="s">
        <v>2595</v>
      </c>
      <c r="C6380">
        <v>4</v>
      </c>
      <c r="D6380" t="s">
        <v>2596</v>
      </c>
    </row>
    <row r="6381" spans="1:4" x14ac:dyDescent="0.25">
      <c r="A6381" t="s">
        <v>2750</v>
      </c>
      <c r="B6381" t="s">
        <v>789</v>
      </c>
      <c r="C6381">
        <v>4</v>
      </c>
      <c r="D6381" t="s">
        <v>2596</v>
      </c>
    </row>
    <row r="6382" spans="1:4" x14ac:dyDescent="0.25">
      <c r="A6382" t="s">
        <v>2750</v>
      </c>
      <c r="B6382" t="s">
        <v>2609</v>
      </c>
      <c r="C6382">
        <v>3</v>
      </c>
      <c r="D6382" t="s">
        <v>2610</v>
      </c>
    </row>
    <row r="6383" spans="1:4" x14ac:dyDescent="0.25">
      <c r="A6383" t="s">
        <v>2751</v>
      </c>
      <c r="B6383" t="s">
        <v>2593</v>
      </c>
      <c r="C6383">
        <v>5</v>
      </c>
      <c r="D6383" t="s">
        <v>2594</v>
      </c>
    </row>
    <row r="6384" spans="1:4" x14ac:dyDescent="0.25">
      <c r="A6384" t="s">
        <v>2751</v>
      </c>
      <c r="B6384" t="s">
        <v>2595</v>
      </c>
      <c r="C6384">
        <v>5</v>
      </c>
      <c r="D6384" t="s">
        <v>2594</v>
      </c>
    </row>
    <row r="6385" spans="1:4" x14ac:dyDescent="0.25">
      <c r="A6385" t="s">
        <v>2751</v>
      </c>
      <c r="B6385" t="s">
        <v>533</v>
      </c>
      <c r="C6385">
        <v>5</v>
      </c>
      <c r="D6385" t="s">
        <v>2594</v>
      </c>
    </row>
    <row r="6386" spans="1:4" x14ac:dyDescent="0.25">
      <c r="A6386" t="s">
        <v>2751</v>
      </c>
      <c r="B6386" t="s">
        <v>2593</v>
      </c>
      <c r="C6386">
        <v>3</v>
      </c>
      <c r="D6386" t="s">
        <v>2596</v>
      </c>
    </row>
    <row r="6387" spans="1:4" x14ac:dyDescent="0.25">
      <c r="A6387" t="s">
        <v>2751</v>
      </c>
      <c r="B6387" t="s">
        <v>2595</v>
      </c>
      <c r="C6387">
        <v>3</v>
      </c>
      <c r="D6387" t="s">
        <v>2596</v>
      </c>
    </row>
    <row r="6388" spans="1:4" x14ac:dyDescent="0.25">
      <c r="A6388" t="s">
        <v>2751</v>
      </c>
      <c r="B6388" t="s">
        <v>1629</v>
      </c>
      <c r="C6388">
        <v>3</v>
      </c>
      <c r="D6388" t="s">
        <v>2596</v>
      </c>
    </row>
    <row r="6389" spans="1:4" x14ac:dyDescent="0.25">
      <c r="A6389" t="s">
        <v>2752</v>
      </c>
      <c r="B6389" t="s">
        <v>2593</v>
      </c>
      <c r="C6389">
        <v>5</v>
      </c>
      <c r="D6389" t="s">
        <v>2594</v>
      </c>
    </row>
    <row r="6390" spans="1:4" x14ac:dyDescent="0.25">
      <c r="A6390" t="s">
        <v>2752</v>
      </c>
      <c r="B6390" t="s">
        <v>2595</v>
      </c>
      <c r="C6390">
        <v>10</v>
      </c>
      <c r="D6390" t="s">
        <v>2594</v>
      </c>
    </row>
    <row r="6391" spans="1:4" x14ac:dyDescent="0.25">
      <c r="A6391" t="s">
        <v>2752</v>
      </c>
      <c r="B6391" t="s">
        <v>543</v>
      </c>
      <c r="C6391">
        <v>5</v>
      </c>
      <c r="D6391" t="s">
        <v>2594</v>
      </c>
    </row>
    <row r="6392" spans="1:4" x14ac:dyDescent="0.25">
      <c r="A6392" t="s">
        <v>2752</v>
      </c>
      <c r="B6392" t="s">
        <v>545</v>
      </c>
      <c r="C6392">
        <v>6</v>
      </c>
      <c r="D6392" t="s">
        <v>2594</v>
      </c>
    </row>
    <row r="6393" spans="1:4" x14ac:dyDescent="0.25">
      <c r="A6393" t="s">
        <v>2752</v>
      </c>
      <c r="B6393" t="s">
        <v>547</v>
      </c>
      <c r="C6393">
        <v>7</v>
      </c>
      <c r="D6393" t="s">
        <v>2594</v>
      </c>
    </row>
    <row r="6394" spans="1:4" x14ac:dyDescent="0.25">
      <c r="A6394" t="s">
        <v>2752</v>
      </c>
      <c r="B6394" t="s">
        <v>549</v>
      </c>
      <c r="C6394">
        <v>8</v>
      </c>
      <c r="D6394" t="s">
        <v>2594</v>
      </c>
    </row>
    <row r="6395" spans="1:4" x14ac:dyDescent="0.25">
      <c r="A6395" t="s">
        <v>2752</v>
      </c>
      <c r="B6395" t="s">
        <v>551</v>
      </c>
      <c r="C6395">
        <v>9</v>
      </c>
      <c r="D6395" t="s">
        <v>2594</v>
      </c>
    </row>
    <row r="6396" spans="1:4" x14ac:dyDescent="0.25">
      <c r="A6396" t="s">
        <v>2752</v>
      </c>
      <c r="B6396" t="s">
        <v>553</v>
      </c>
      <c r="C6396">
        <v>10</v>
      </c>
      <c r="D6396" t="s">
        <v>2594</v>
      </c>
    </row>
    <row r="6397" spans="1:4" x14ac:dyDescent="0.25">
      <c r="A6397" t="s">
        <v>2752</v>
      </c>
      <c r="B6397" t="s">
        <v>2593</v>
      </c>
      <c r="C6397">
        <v>4</v>
      </c>
      <c r="D6397" t="s">
        <v>2596</v>
      </c>
    </row>
    <row r="6398" spans="1:4" x14ac:dyDescent="0.25">
      <c r="A6398" t="s">
        <v>2752</v>
      </c>
      <c r="B6398" t="s">
        <v>2595</v>
      </c>
      <c r="C6398">
        <v>4</v>
      </c>
      <c r="D6398" t="s">
        <v>2596</v>
      </c>
    </row>
    <row r="6399" spans="1:4" x14ac:dyDescent="0.25">
      <c r="A6399" t="s">
        <v>2752</v>
      </c>
      <c r="B6399" t="s">
        <v>815</v>
      </c>
      <c r="C6399">
        <v>4</v>
      </c>
      <c r="D6399" t="s">
        <v>2596</v>
      </c>
    </row>
    <row r="6400" spans="1:4" x14ac:dyDescent="0.25">
      <c r="A6400" t="s">
        <v>2753</v>
      </c>
      <c r="B6400" t="s">
        <v>418</v>
      </c>
      <c r="C6400">
        <v>2</v>
      </c>
      <c r="D6400" t="s">
        <v>2594</v>
      </c>
    </row>
    <row r="6401" spans="1:4" x14ac:dyDescent="0.25">
      <c r="A6401" t="s">
        <v>2753</v>
      </c>
      <c r="B6401" t="s">
        <v>2593</v>
      </c>
      <c r="C6401">
        <v>7</v>
      </c>
      <c r="D6401" t="s">
        <v>2594</v>
      </c>
    </row>
    <row r="6402" spans="1:4" x14ac:dyDescent="0.25">
      <c r="A6402" t="s">
        <v>2753</v>
      </c>
      <c r="B6402" t="s">
        <v>2595</v>
      </c>
      <c r="C6402">
        <v>7</v>
      </c>
      <c r="D6402" t="s">
        <v>2594</v>
      </c>
    </row>
    <row r="6403" spans="1:4" x14ac:dyDescent="0.25">
      <c r="A6403" t="s">
        <v>2753</v>
      </c>
      <c r="B6403" t="s">
        <v>2593</v>
      </c>
      <c r="C6403">
        <v>3</v>
      </c>
      <c r="D6403" t="s">
        <v>2596</v>
      </c>
    </row>
    <row r="6404" spans="1:4" x14ac:dyDescent="0.25">
      <c r="A6404" t="s">
        <v>2753</v>
      </c>
      <c r="B6404" t="s">
        <v>2595</v>
      </c>
      <c r="C6404">
        <v>4</v>
      </c>
      <c r="D6404" t="s">
        <v>2596</v>
      </c>
    </row>
    <row r="6405" spans="1:4" x14ac:dyDescent="0.25">
      <c r="A6405" t="s">
        <v>2753</v>
      </c>
      <c r="B6405" t="s">
        <v>607</v>
      </c>
      <c r="C6405">
        <v>3</v>
      </c>
      <c r="D6405" t="s">
        <v>2596</v>
      </c>
    </row>
    <row r="6406" spans="1:4" x14ac:dyDescent="0.25">
      <c r="A6406" t="s">
        <v>2753</v>
      </c>
      <c r="B6406" t="s">
        <v>720</v>
      </c>
      <c r="C6406">
        <v>4</v>
      </c>
      <c r="D6406" t="s">
        <v>2596</v>
      </c>
    </row>
    <row r="6407" spans="1:4" x14ac:dyDescent="0.25">
      <c r="A6407" t="s">
        <v>2753</v>
      </c>
      <c r="B6407" t="s">
        <v>2636</v>
      </c>
      <c r="C6407">
        <v>3</v>
      </c>
      <c r="D6407" t="s">
        <v>2610</v>
      </c>
    </row>
    <row r="6408" spans="1:4" x14ac:dyDescent="0.25">
      <c r="A6408" t="s">
        <v>2754</v>
      </c>
      <c r="B6408" t="s">
        <v>2593</v>
      </c>
      <c r="C6408">
        <v>5</v>
      </c>
      <c r="D6408" t="s">
        <v>2594</v>
      </c>
    </row>
    <row r="6409" spans="1:4" x14ac:dyDescent="0.25">
      <c r="A6409" t="s">
        <v>2754</v>
      </c>
      <c r="B6409" t="s">
        <v>2595</v>
      </c>
      <c r="C6409">
        <v>23</v>
      </c>
      <c r="D6409" t="s">
        <v>2594</v>
      </c>
    </row>
    <row r="6410" spans="1:4" x14ac:dyDescent="0.25">
      <c r="A6410" t="s">
        <v>2754</v>
      </c>
      <c r="B6410" t="s">
        <v>439</v>
      </c>
      <c r="C6410">
        <v>5</v>
      </c>
      <c r="D6410" t="s">
        <v>2594</v>
      </c>
    </row>
    <row r="6411" spans="1:4" x14ac:dyDescent="0.25">
      <c r="A6411" t="s">
        <v>2754</v>
      </c>
      <c r="B6411" t="s">
        <v>429</v>
      </c>
      <c r="C6411">
        <v>6</v>
      </c>
      <c r="D6411" t="s">
        <v>2594</v>
      </c>
    </row>
    <row r="6412" spans="1:4" x14ac:dyDescent="0.25">
      <c r="A6412" t="s">
        <v>2754</v>
      </c>
      <c r="B6412" t="s">
        <v>449</v>
      </c>
      <c r="C6412">
        <v>7</v>
      </c>
      <c r="D6412" t="s">
        <v>2594</v>
      </c>
    </row>
    <row r="6413" spans="1:4" x14ac:dyDescent="0.25">
      <c r="A6413" t="s">
        <v>2754</v>
      </c>
      <c r="B6413" t="s">
        <v>457</v>
      </c>
      <c r="C6413">
        <v>8</v>
      </c>
      <c r="D6413" t="s">
        <v>2594</v>
      </c>
    </row>
    <row r="6414" spans="1:4" x14ac:dyDescent="0.25">
      <c r="A6414" t="s">
        <v>2754</v>
      </c>
      <c r="B6414" t="s">
        <v>459</v>
      </c>
      <c r="C6414">
        <v>9</v>
      </c>
      <c r="D6414" t="s">
        <v>2594</v>
      </c>
    </row>
    <row r="6415" spans="1:4" x14ac:dyDescent="0.25">
      <c r="A6415" t="s">
        <v>2754</v>
      </c>
      <c r="B6415" t="s">
        <v>461</v>
      </c>
      <c r="C6415">
        <v>10</v>
      </c>
      <c r="D6415" t="s">
        <v>2594</v>
      </c>
    </row>
    <row r="6416" spans="1:4" x14ac:dyDescent="0.25">
      <c r="A6416" t="s">
        <v>2754</v>
      </c>
      <c r="B6416" t="s">
        <v>477</v>
      </c>
      <c r="C6416">
        <v>11</v>
      </c>
      <c r="D6416" t="s">
        <v>2594</v>
      </c>
    </row>
    <row r="6417" spans="1:4" x14ac:dyDescent="0.25">
      <c r="A6417" t="s">
        <v>2754</v>
      </c>
      <c r="B6417" t="s">
        <v>479</v>
      </c>
      <c r="C6417">
        <v>12</v>
      </c>
      <c r="D6417" t="s">
        <v>2594</v>
      </c>
    </row>
    <row r="6418" spans="1:4" x14ac:dyDescent="0.25">
      <c r="A6418" t="s">
        <v>2754</v>
      </c>
      <c r="B6418" t="s">
        <v>499</v>
      </c>
      <c r="C6418">
        <v>13</v>
      </c>
      <c r="D6418" t="s">
        <v>2594</v>
      </c>
    </row>
    <row r="6419" spans="1:4" x14ac:dyDescent="0.25">
      <c r="A6419" t="s">
        <v>2754</v>
      </c>
      <c r="B6419" t="s">
        <v>501</v>
      </c>
      <c r="C6419">
        <v>14</v>
      </c>
      <c r="D6419" t="s">
        <v>2594</v>
      </c>
    </row>
    <row r="6420" spans="1:4" x14ac:dyDescent="0.25">
      <c r="A6420" t="s">
        <v>2754</v>
      </c>
      <c r="B6420" t="s">
        <v>503</v>
      </c>
      <c r="C6420">
        <v>15</v>
      </c>
      <c r="D6420" t="s">
        <v>2594</v>
      </c>
    </row>
    <row r="6421" spans="1:4" x14ac:dyDescent="0.25">
      <c r="A6421" t="s">
        <v>2754</v>
      </c>
      <c r="B6421" t="s">
        <v>505</v>
      </c>
      <c r="C6421">
        <v>16</v>
      </c>
      <c r="D6421" t="s">
        <v>2594</v>
      </c>
    </row>
    <row r="6422" spans="1:4" x14ac:dyDescent="0.25">
      <c r="A6422" t="s">
        <v>2754</v>
      </c>
      <c r="B6422" t="s">
        <v>511</v>
      </c>
      <c r="C6422">
        <v>17</v>
      </c>
      <c r="D6422" t="s">
        <v>2594</v>
      </c>
    </row>
    <row r="6423" spans="1:4" x14ac:dyDescent="0.25">
      <c r="A6423" t="s">
        <v>2754</v>
      </c>
      <c r="B6423" t="s">
        <v>515</v>
      </c>
      <c r="C6423">
        <v>18</v>
      </c>
      <c r="D6423" t="s">
        <v>2594</v>
      </c>
    </row>
    <row r="6424" spans="1:4" x14ac:dyDescent="0.25">
      <c r="A6424" t="s">
        <v>2754</v>
      </c>
      <c r="B6424" t="s">
        <v>517</v>
      </c>
      <c r="C6424">
        <v>19</v>
      </c>
      <c r="D6424" t="s">
        <v>2594</v>
      </c>
    </row>
    <row r="6425" spans="1:4" x14ac:dyDescent="0.25">
      <c r="A6425" t="s">
        <v>2754</v>
      </c>
      <c r="B6425" t="s">
        <v>519</v>
      </c>
      <c r="C6425">
        <v>20</v>
      </c>
      <c r="D6425" t="s">
        <v>2594</v>
      </c>
    </row>
    <row r="6426" spans="1:4" x14ac:dyDescent="0.25">
      <c r="A6426" t="s">
        <v>2754</v>
      </c>
      <c r="B6426" t="s">
        <v>521</v>
      </c>
      <c r="C6426">
        <v>21</v>
      </c>
      <c r="D6426" t="s">
        <v>2594</v>
      </c>
    </row>
    <row r="6427" spans="1:4" x14ac:dyDescent="0.25">
      <c r="A6427" t="s">
        <v>2754</v>
      </c>
      <c r="B6427" t="s">
        <v>523</v>
      </c>
      <c r="C6427">
        <v>22</v>
      </c>
      <c r="D6427" t="s">
        <v>2594</v>
      </c>
    </row>
    <row r="6428" spans="1:4" x14ac:dyDescent="0.25">
      <c r="A6428" t="s">
        <v>2754</v>
      </c>
      <c r="B6428" t="s">
        <v>525</v>
      </c>
      <c r="C6428">
        <v>23</v>
      </c>
      <c r="D6428" t="s">
        <v>2594</v>
      </c>
    </row>
    <row r="6429" spans="1:4" x14ac:dyDescent="0.25">
      <c r="A6429" t="s">
        <v>2754</v>
      </c>
      <c r="B6429" t="s">
        <v>2593</v>
      </c>
      <c r="C6429">
        <v>4</v>
      </c>
      <c r="D6429" t="s">
        <v>2596</v>
      </c>
    </row>
    <row r="6430" spans="1:4" x14ac:dyDescent="0.25">
      <c r="A6430" t="s">
        <v>2754</v>
      </c>
      <c r="B6430" t="s">
        <v>2595</v>
      </c>
      <c r="C6430">
        <v>4</v>
      </c>
      <c r="D6430" t="s">
        <v>2596</v>
      </c>
    </row>
    <row r="6431" spans="1:4" x14ac:dyDescent="0.25">
      <c r="A6431" t="s">
        <v>2754</v>
      </c>
      <c r="B6431" t="s">
        <v>789</v>
      </c>
      <c r="C6431">
        <v>4</v>
      </c>
      <c r="D6431" t="s">
        <v>2596</v>
      </c>
    </row>
    <row r="6432" spans="1:4" x14ac:dyDescent="0.25">
      <c r="A6432" t="s">
        <v>2755</v>
      </c>
      <c r="B6432" t="s">
        <v>418</v>
      </c>
      <c r="C6432">
        <v>2</v>
      </c>
      <c r="D6432" t="s">
        <v>2594</v>
      </c>
    </row>
    <row r="6433" spans="1:4" x14ac:dyDescent="0.25">
      <c r="A6433" t="s">
        <v>2755</v>
      </c>
      <c r="B6433" t="s">
        <v>2593</v>
      </c>
      <c r="C6433">
        <v>9</v>
      </c>
      <c r="D6433" t="s">
        <v>2594</v>
      </c>
    </row>
    <row r="6434" spans="1:4" x14ac:dyDescent="0.25">
      <c r="A6434" t="s">
        <v>2755</v>
      </c>
      <c r="B6434" t="s">
        <v>2595</v>
      </c>
      <c r="C6434">
        <v>9</v>
      </c>
      <c r="D6434" t="s">
        <v>2594</v>
      </c>
    </row>
    <row r="6435" spans="1:4" x14ac:dyDescent="0.25">
      <c r="A6435" t="s">
        <v>2755</v>
      </c>
      <c r="B6435" t="s">
        <v>2593</v>
      </c>
      <c r="C6435">
        <v>3</v>
      </c>
      <c r="D6435" t="s">
        <v>2596</v>
      </c>
    </row>
    <row r="6436" spans="1:4" x14ac:dyDescent="0.25">
      <c r="A6436" t="s">
        <v>2755</v>
      </c>
      <c r="B6436" t="s">
        <v>2595</v>
      </c>
      <c r="C6436">
        <v>5</v>
      </c>
      <c r="D6436" t="s">
        <v>2596</v>
      </c>
    </row>
    <row r="6437" spans="1:4" x14ac:dyDescent="0.25">
      <c r="A6437" t="s">
        <v>2755</v>
      </c>
      <c r="B6437" t="s">
        <v>607</v>
      </c>
      <c r="C6437">
        <v>3</v>
      </c>
      <c r="D6437" t="s">
        <v>2596</v>
      </c>
    </row>
    <row r="6438" spans="1:4" x14ac:dyDescent="0.25">
      <c r="A6438" t="s">
        <v>2755</v>
      </c>
      <c r="B6438" t="s">
        <v>720</v>
      </c>
      <c r="C6438">
        <v>4</v>
      </c>
      <c r="D6438" t="s">
        <v>2596</v>
      </c>
    </row>
    <row r="6439" spans="1:4" x14ac:dyDescent="0.25">
      <c r="A6439" t="s">
        <v>2755</v>
      </c>
      <c r="B6439" t="s">
        <v>600</v>
      </c>
      <c r="C6439">
        <v>5</v>
      </c>
      <c r="D6439" t="s">
        <v>2596</v>
      </c>
    </row>
    <row r="6440" spans="1:4" x14ac:dyDescent="0.25">
      <c r="A6440" t="s">
        <v>2755</v>
      </c>
      <c r="B6440" t="s">
        <v>2636</v>
      </c>
      <c r="C6440">
        <v>3</v>
      </c>
      <c r="D6440" t="s">
        <v>2610</v>
      </c>
    </row>
    <row r="6441" spans="1:4" x14ac:dyDescent="0.25">
      <c r="A6441" t="s">
        <v>2755</v>
      </c>
      <c r="B6441" t="s">
        <v>2612</v>
      </c>
      <c r="C6441">
        <v>4</v>
      </c>
      <c r="D6441" t="s">
        <v>2610</v>
      </c>
    </row>
    <row r="6442" spans="1:4" x14ac:dyDescent="0.25">
      <c r="A6442" t="s">
        <v>2755</v>
      </c>
      <c r="B6442" t="s">
        <v>2629</v>
      </c>
      <c r="C6442">
        <v>5</v>
      </c>
      <c r="D6442" t="s">
        <v>2610</v>
      </c>
    </row>
    <row r="6443" spans="1:4" x14ac:dyDescent="0.25">
      <c r="A6443" t="s">
        <v>2756</v>
      </c>
      <c r="B6443" t="s">
        <v>2593</v>
      </c>
      <c r="C6443">
        <v>9</v>
      </c>
      <c r="D6443" t="s">
        <v>2594</v>
      </c>
    </row>
    <row r="6444" spans="1:4" x14ac:dyDescent="0.25">
      <c r="A6444" t="s">
        <v>2756</v>
      </c>
      <c r="B6444" t="s">
        <v>2595</v>
      </c>
      <c r="C6444">
        <v>16</v>
      </c>
      <c r="D6444" t="s">
        <v>2594</v>
      </c>
    </row>
    <row r="6445" spans="1:4" x14ac:dyDescent="0.25">
      <c r="A6445" t="s">
        <v>2756</v>
      </c>
      <c r="B6445" t="s">
        <v>439</v>
      </c>
      <c r="C6445">
        <v>9</v>
      </c>
      <c r="D6445" t="s">
        <v>2594</v>
      </c>
    </row>
    <row r="6446" spans="1:4" x14ac:dyDescent="0.25">
      <c r="A6446" t="s">
        <v>2756</v>
      </c>
      <c r="B6446" t="s">
        <v>429</v>
      </c>
      <c r="C6446">
        <v>10</v>
      </c>
      <c r="D6446" t="s">
        <v>2594</v>
      </c>
    </row>
    <row r="6447" spans="1:4" x14ac:dyDescent="0.25">
      <c r="A6447" t="s">
        <v>2756</v>
      </c>
      <c r="B6447" t="s">
        <v>457</v>
      </c>
      <c r="C6447">
        <v>11</v>
      </c>
      <c r="D6447" t="s">
        <v>2594</v>
      </c>
    </row>
    <row r="6448" spans="1:4" x14ac:dyDescent="0.25">
      <c r="A6448" t="s">
        <v>2756</v>
      </c>
      <c r="B6448" t="s">
        <v>459</v>
      </c>
      <c r="C6448">
        <v>12</v>
      </c>
      <c r="D6448" t="s">
        <v>2594</v>
      </c>
    </row>
    <row r="6449" spans="1:4" x14ac:dyDescent="0.25">
      <c r="A6449" t="s">
        <v>2756</v>
      </c>
      <c r="B6449" t="s">
        <v>461</v>
      </c>
      <c r="C6449">
        <v>13</v>
      </c>
      <c r="D6449" t="s">
        <v>2594</v>
      </c>
    </row>
    <row r="6450" spans="1:4" x14ac:dyDescent="0.25">
      <c r="A6450" t="s">
        <v>2756</v>
      </c>
      <c r="B6450" t="s">
        <v>477</v>
      </c>
      <c r="C6450">
        <v>14</v>
      </c>
      <c r="D6450" t="s">
        <v>2594</v>
      </c>
    </row>
    <row r="6451" spans="1:4" x14ac:dyDescent="0.25">
      <c r="A6451" t="s">
        <v>2756</v>
      </c>
      <c r="B6451" t="s">
        <v>479</v>
      </c>
      <c r="C6451">
        <v>15</v>
      </c>
      <c r="D6451" t="s">
        <v>2594</v>
      </c>
    </row>
    <row r="6452" spans="1:4" x14ac:dyDescent="0.25">
      <c r="A6452" t="s">
        <v>2756</v>
      </c>
      <c r="B6452" t="s">
        <v>509</v>
      </c>
      <c r="C6452">
        <v>16</v>
      </c>
      <c r="D6452" t="s">
        <v>2594</v>
      </c>
    </row>
    <row r="6453" spans="1:4" x14ac:dyDescent="0.25">
      <c r="A6453" t="s">
        <v>2756</v>
      </c>
      <c r="B6453" t="s">
        <v>2593</v>
      </c>
      <c r="C6453">
        <v>4</v>
      </c>
      <c r="D6453" t="s">
        <v>2596</v>
      </c>
    </row>
    <row r="6454" spans="1:4" x14ac:dyDescent="0.25">
      <c r="A6454" t="s">
        <v>2756</v>
      </c>
      <c r="B6454" t="s">
        <v>2595</v>
      </c>
      <c r="C6454">
        <v>4</v>
      </c>
      <c r="D6454" t="s">
        <v>2596</v>
      </c>
    </row>
    <row r="6455" spans="1:4" x14ac:dyDescent="0.25">
      <c r="A6455" t="s">
        <v>2756</v>
      </c>
      <c r="B6455" t="s">
        <v>789</v>
      </c>
      <c r="C6455">
        <v>4</v>
      </c>
      <c r="D6455" t="s">
        <v>2596</v>
      </c>
    </row>
    <row r="6456" spans="1:4" x14ac:dyDescent="0.25">
      <c r="A6456" t="s">
        <v>2756</v>
      </c>
      <c r="B6456" t="s">
        <v>2609</v>
      </c>
      <c r="C6456">
        <v>3</v>
      </c>
      <c r="D6456" t="s">
        <v>2610</v>
      </c>
    </row>
    <row r="6457" spans="1:4" x14ac:dyDescent="0.25">
      <c r="A6457" t="s">
        <v>2756</v>
      </c>
      <c r="B6457" t="s">
        <v>2612</v>
      </c>
      <c r="C6457">
        <v>4</v>
      </c>
      <c r="D6457" t="s">
        <v>2610</v>
      </c>
    </row>
    <row r="6458" spans="1:4" x14ac:dyDescent="0.25">
      <c r="A6458" t="s">
        <v>2756</v>
      </c>
      <c r="B6458" t="s">
        <v>2629</v>
      </c>
      <c r="C6458">
        <v>5</v>
      </c>
      <c r="D6458" t="s">
        <v>2610</v>
      </c>
    </row>
    <row r="6459" spans="1:4" x14ac:dyDescent="0.25">
      <c r="A6459" t="s">
        <v>2757</v>
      </c>
      <c r="B6459" t="s">
        <v>2593</v>
      </c>
      <c r="C6459">
        <v>9</v>
      </c>
      <c r="D6459" t="s">
        <v>2594</v>
      </c>
    </row>
    <row r="6460" spans="1:4" x14ac:dyDescent="0.25">
      <c r="A6460" t="s">
        <v>2757</v>
      </c>
      <c r="B6460" t="s">
        <v>2595</v>
      </c>
      <c r="C6460">
        <v>9</v>
      </c>
      <c r="D6460" t="s">
        <v>2594</v>
      </c>
    </row>
    <row r="6461" spans="1:4" x14ac:dyDescent="0.25">
      <c r="A6461" t="s">
        <v>2757</v>
      </c>
      <c r="B6461" t="s">
        <v>533</v>
      </c>
      <c r="C6461">
        <v>9</v>
      </c>
      <c r="D6461" t="s">
        <v>2594</v>
      </c>
    </row>
    <row r="6462" spans="1:4" x14ac:dyDescent="0.25">
      <c r="A6462" t="s">
        <v>2757</v>
      </c>
      <c r="B6462" t="s">
        <v>2593</v>
      </c>
      <c r="C6462">
        <v>3</v>
      </c>
      <c r="D6462" t="s">
        <v>2596</v>
      </c>
    </row>
    <row r="6463" spans="1:4" x14ac:dyDescent="0.25">
      <c r="A6463" t="s">
        <v>2757</v>
      </c>
      <c r="B6463" t="s">
        <v>2595</v>
      </c>
      <c r="C6463">
        <v>3</v>
      </c>
      <c r="D6463" t="s">
        <v>2596</v>
      </c>
    </row>
    <row r="6464" spans="1:4" x14ac:dyDescent="0.25">
      <c r="A6464" t="s">
        <v>2757</v>
      </c>
      <c r="B6464" t="s">
        <v>1629</v>
      </c>
      <c r="C6464">
        <v>3</v>
      </c>
      <c r="D6464" t="s">
        <v>2596</v>
      </c>
    </row>
    <row r="6465" spans="1:4" x14ac:dyDescent="0.25">
      <c r="A6465" t="s">
        <v>2757</v>
      </c>
      <c r="B6465" t="s">
        <v>2609</v>
      </c>
      <c r="C6465">
        <v>3</v>
      </c>
      <c r="D6465" t="s">
        <v>2610</v>
      </c>
    </row>
    <row r="6466" spans="1:4" x14ac:dyDescent="0.25">
      <c r="A6466" t="s">
        <v>2757</v>
      </c>
      <c r="B6466" t="s">
        <v>2612</v>
      </c>
      <c r="C6466">
        <v>4</v>
      </c>
      <c r="D6466" t="s">
        <v>2610</v>
      </c>
    </row>
    <row r="6467" spans="1:4" x14ac:dyDescent="0.25">
      <c r="A6467" t="s">
        <v>2757</v>
      </c>
      <c r="B6467" t="s">
        <v>2629</v>
      </c>
      <c r="C6467">
        <v>5</v>
      </c>
      <c r="D6467" t="s">
        <v>2610</v>
      </c>
    </row>
    <row r="6468" spans="1:4" x14ac:dyDescent="0.25">
      <c r="A6468" t="s">
        <v>2758</v>
      </c>
      <c r="B6468" t="s">
        <v>2593</v>
      </c>
      <c r="C6468">
        <v>9</v>
      </c>
      <c r="D6468" t="s">
        <v>2594</v>
      </c>
    </row>
    <row r="6469" spans="1:4" x14ac:dyDescent="0.25">
      <c r="A6469" t="s">
        <v>2758</v>
      </c>
      <c r="B6469" t="s">
        <v>2595</v>
      </c>
      <c r="C6469">
        <v>17</v>
      </c>
      <c r="D6469" t="s">
        <v>2594</v>
      </c>
    </row>
    <row r="6470" spans="1:4" x14ac:dyDescent="0.25">
      <c r="A6470" t="s">
        <v>2758</v>
      </c>
      <c r="B6470" t="s">
        <v>535</v>
      </c>
      <c r="C6470">
        <v>9</v>
      </c>
      <c r="D6470" t="s">
        <v>2594</v>
      </c>
    </row>
    <row r="6471" spans="1:4" x14ac:dyDescent="0.25">
      <c r="A6471" t="s">
        <v>2758</v>
      </c>
      <c r="B6471" t="s">
        <v>537</v>
      </c>
      <c r="C6471">
        <v>10</v>
      </c>
      <c r="D6471" t="s">
        <v>2594</v>
      </c>
    </row>
    <row r="6472" spans="1:4" x14ac:dyDescent="0.25">
      <c r="A6472" t="s">
        <v>2758</v>
      </c>
      <c r="B6472" t="s">
        <v>539</v>
      </c>
      <c r="C6472">
        <v>11</v>
      </c>
      <c r="D6472" t="s">
        <v>2594</v>
      </c>
    </row>
    <row r="6473" spans="1:4" x14ac:dyDescent="0.25">
      <c r="A6473" t="s">
        <v>2758</v>
      </c>
      <c r="B6473" t="s">
        <v>541</v>
      </c>
      <c r="C6473">
        <v>12</v>
      </c>
      <c r="D6473" t="s">
        <v>2594</v>
      </c>
    </row>
    <row r="6474" spans="1:4" x14ac:dyDescent="0.25">
      <c r="A6474" t="s">
        <v>2758</v>
      </c>
      <c r="B6474" t="s">
        <v>545</v>
      </c>
      <c r="C6474">
        <v>13</v>
      </c>
      <c r="D6474" t="s">
        <v>2594</v>
      </c>
    </row>
    <row r="6475" spans="1:4" x14ac:dyDescent="0.25">
      <c r="A6475" t="s">
        <v>2758</v>
      </c>
      <c r="B6475" t="s">
        <v>547</v>
      </c>
      <c r="C6475">
        <v>14</v>
      </c>
      <c r="D6475" t="s">
        <v>2594</v>
      </c>
    </row>
    <row r="6476" spans="1:4" x14ac:dyDescent="0.25">
      <c r="A6476" t="s">
        <v>2758</v>
      </c>
      <c r="B6476" t="s">
        <v>549</v>
      </c>
      <c r="C6476">
        <v>15</v>
      </c>
      <c r="D6476" t="s">
        <v>2594</v>
      </c>
    </row>
    <row r="6477" spans="1:4" x14ac:dyDescent="0.25">
      <c r="A6477" t="s">
        <v>2758</v>
      </c>
      <c r="B6477" t="s">
        <v>551</v>
      </c>
      <c r="C6477">
        <v>16</v>
      </c>
      <c r="D6477" t="s">
        <v>2594</v>
      </c>
    </row>
    <row r="6478" spans="1:4" x14ac:dyDescent="0.25">
      <c r="A6478" t="s">
        <v>2758</v>
      </c>
      <c r="B6478" t="s">
        <v>553</v>
      </c>
      <c r="C6478">
        <v>17</v>
      </c>
      <c r="D6478" t="s">
        <v>2594</v>
      </c>
    </row>
    <row r="6479" spans="1:4" x14ac:dyDescent="0.25">
      <c r="A6479" t="s">
        <v>2758</v>
      </c>
      <c r="B6479" t="s">
        <v>2593</v>
      </c>
      <c r="C6479">
        <v>4</v>
      </c>
      <c r="D6479" t="s">
        <v>2596</v>
      </c>
    </row>
    <row r="6480" spans="1:4" x14ac:dyDescent="0.25">
      <c r="A6480" t="s">
        <v>2758</v>
      </c>
      <c r="B6480" t="s">
        <v>2595</v>
      </c>
      <c r="C6480">
        <v>5</v>
      </c>
      <c r="D6480" t="s">
        <v>2596</v>
      </c>
    </row>
    <row r="6481" spans="1:4" x14ac:dyDescent="0.25">
      <c r="A6481" t="s">
        <v>2758</v>
      </c>
      <c r="B6481" t="s">
        <v>790</v>
      </c>
      <c r="C6481">
        <v>4</v>
      </c>
      <c r="D6481" t="s">
        <v>2596</v>
      </c>
    </row>
    <row r="6482" spans="1:4" x14ac:dyDescent="0.25">
      <c r="A6482" t="s">
        <v>2758</v>
      </c>
      <c r="B6482" t="s">
        <v>604</v>
      </c>
      <c r="C6482">
        <v>5</v>
      </c>
      <c r="D6482" t="s">
        <v>2596</v>
      </c>
    </row>
    <row r="6483" spans="1:4" x14ac:dyDescent="0.25">
      <c r="A6483" t="s">
        <v>2758</v>
      </c>
      <c r="B6483" t="s">
        <v>2609</v>
      </c>
      <c r="C6483">
        <v>3</v>
      </c>
      <c r="D6483" t="s">
        <v>2610</v>
      </c>
    </row>
    <row r="6484" spans="1:4" x14ac:dyDescent="0.25">
      <c r="A6484" t="s">
        <v>2758</v>
      </c>
      <c r="B6484" t="s">
        <v>2612</v>
      </c>
      <c r="C6484">
        <v>4</v>
      </c>
      <c r="D6484" t="s">
        <v>2610</v>
      </c>
    </row>
    <row r="6485" spans="1:4" x14ac:dyDescent="0.25">
      <c r="A6485" t="s">
        <v>2758</v>
      </c>
      <c r="B6485" t="s">
        <v>2629</v>
      </c>
      <c r="C6485">
        <v>5</v>
      </c>
      <c r="D6485" t="s">
        <v>2610</v>
      </c>
    </row>
    <row r="6486" spans="1:4" x14ac:dyDescent="0.25">
      <c r="A6486" t="s">
        <v>2759</v>
      </c>
      <c r="B6486" t="s">
        <v>2593</v>
      </c>
      <c r="C6486">
        <v>9</v>
      </c>
      <c r="D6486" t="s">
        <v>2594</v>
      </c>
    </row>
    <row r="6487" spans="1:4" x14ac:dyDescent="0.25">
      <c r="A6487" t="s">
        <v>2759</v>
      </c>
      <c r="B6487" t="s">
        <v>2595</v>
      </c>
      <c r="C6487">
        <v>17</v>
      </c>
      <c r="D6487" t="s">
        <v>2594</v>
      </c>
    </row>
    <row r="6488" spans="1:4" x14ac:dyDescent="0.25">
      <c r="A6488" t="s">
        <v>2759</v>
      </c>
      <c r="B6488" t="s">
        <v>537</v>
      </c>
      <c r="C6488">
        <v>9</v>
      </c>
      <c r="D6488" t="s">
        <v>2594</v>
      </c>
    </row>
    <row r="6489" spans="1:4" x14ac:dyDescent="0.25">
      <c r="A6489" t="s">
        <v>2759</v>
      </c>
      <c r="B6489" t="s">
        <v>539</v>
      </c>
      <c r="C6489">
        <v>10</v>
      </c>
      <c r="D6489" t="s">
        <v>2594</v>
      </c>
    </row>
    <row r="6490" spans="1:4" x14ac:dyDescent="0.25">
      <c r="A6490" t="s">
        <v>2759</v>
      </c>
      <c r="B6490" t="s">
        <v>541</v>
      </c>
      <c r="C6490">
        <v>11</v>
      </c>
      <c r="D6490" t="s">
        <v>2594</v>
      </c>
    </row>
    <row r="6491" spans="1:4" x14ac:dyDescent="0.25">
      <c r="A6491" t="s">
        <v>2759</v>
      </c>
      <c r="B6491" t="s">
        <v>543</v>
      </c>
      <c r="C6491">
        <v>12</v>
      </c>
      <c r="D6491" t="s">
        <v>2594</v>
      </c>
    </row>
    <row r="6492" spans="1:4" x14ac:dyDescent="0.25">
      <c r="A6492" t="s">
        <v>2759</v>
      </c>
      <c r="B6492" t="s">
        <v>545</v>
      </c>
      <c r="C6492">
        <v>13</v>
      </c>
      <c r="D6492" t="s">
        <v>2594</v>
      </c>
    </row>
    <row r="6493" spans="1:4" x14ac:dyDescent="0.25">
      <c r="A6493" t="s">
        <v>2759</v>
      </c>
      <c r="B6493" t="s">
        <v>547</v>
      </c>
      <c r="C6493">
        <v>14</v>
      </c>
      <c r="D6493" t="s">
        <v>2594</v>
      </c>
    </row>
    <row r="6494" spans="1:4" x14ac:dyDescent="0.25">
      <c r="A6494" t="s">
        <v>2759</v>
      </c>
      <c r="B6494" t="s">
        <v>549</v>
      </c>
      <c r="C6494">
        <v>15</v>
      </c>
      <c r="D6494" t="s">
        <v>2594</v>
      </c>
    </row>
    <row r="6495" spans="1:4" x14ac:dyDescent="0.25">
      <c r="A6495" t="s">
        <v>2759</v>
      </c>
      <c r="B6495" t="s">
        <v>551</v>
      </c>
      <c r="C6495">
        <v>16</v>
      </c>
      <c r="D6495" t="s">
        <v>2594</v>
      </c>
    </row>
    <row r="6496" spans="1:4" x14ac:dyDescent="0.25">
      <c r="A6496" t="s">
        <v>2759</v>
      </c>
      <c r="B6496" t="s">
        <v>553</v>
      </c>
      <c r="C6496">
        <v>17</v>
      </c>
      <c r="D6496" t="s">
        <v>2594</v>
      </c>
    </row>
    <row r="6497" spans="1:4" x14ac:dyDescent="0.25">
      <c r="A6497" t="s">
        <v>2759</v>
      </c>
      <c r="B6497" t="s">
        <v>2593</v>
      </c>
      <c r="C6497">
        <v>4</v>
      </c>
      <c r="D6497" t="s">
        <v>2596</v>
      </c>
    </row>
    <row r="6498" spans="1:4" x14ac:dyDescent="0.25">
      <c r="A6498" t="s">
        <v>2759</v>
      </c>
      <c r="B6498" t="s">
        <v>2595</v>
      </c>
      <c r="C6498">
        <v>4</v>
      </c>
      <c r="D6498" t="s">
        <v>2596</v>
      </c>
    </row>
    <row r="6499" spans="1:4" x14ac:dyDescent="0.25">
      <c r="A6499" t="s">
        <v>2759</v>
      </c>
      <c r="B6499" t="s">
        <v>815</v>
      </c>
      <c r="C6499">
        <v>4</v>
      </c>
      <c r="D6499" t="s">
        <v>2596</v>
      </c>
    </row>
    <row r="6500" spans="1:4" x14ac:dyDescent="0.25">
      <c r="A6500" t="s">
        <v>2759</v>
      </c>
      <c r="B6500" t="s">
        <v>2609</v>
      </c>
      <c r="C6500">
        <v>3</v>
      </c>
      <c r="D6500" t="s">
        <v>2610</v>
      </c>
    </row>
    <row r="6501" spans="1:4" x14ac:dyDescent="0.25">
      <c r="A6501" t="s">
        <v>2759</v>
      </c>
      <c r="B6501" t="s">
        <v>2612</v>
      </c>
      <c r="C6501">
        <v>4</v>
      </c>
      <c r="D6501" t="s">
        <v>2610</v>
      </c>
    </row>
    <row r="6502" spans="1:4" x14ac:dyDescent="0.25">
      <c r="A6502" t="s">
        <v>2759</v>
      </c>
      <c r="B6502" t="s">
        <v>2629</v>
      </c>
      <c r="C6502">
        <v>5</v>
      </c>
      <c r="D6502" t="s">
        <v>2610</v>
      </c>
    </row>
    <row r="6503" spans="1:4" x14ac:dyDescent="0.25">
      <c r="A6503" t="s">
        <v>2760</v>
      </c>
      <c r="B6503" t="s">
        <v>2593</v>
      </c>
      <c r="C6503">
        <v>7</v>
      </c>
      <c r="D6503" t="s">
        <v>2594</v>
      </c>
    </row>
    <row r="6504" spans="1:4" x14ac:dyDescent="0.25">
      <c r="A6504" t="s">
        <v>2760</v>
      </c>
      <c r="B6504" t="s">
        <v>2595</v>
      </c>
      <c r="C6504">
        <v>8</v>
      </c>
      <c r="D6504" t="s">
        <v>2594</v>
      </c>
    </row>
    <row r="6505" spans="1:4" x14ac:dyDescent="0.25">
      <c r="A6505" t="s">
        <v>2760</v>
      </c>
      <c r="B6505" t="s">
        <v>421</v>
      </c>
      <c r="C6505">
        <v>7</v>
      </c>
      <c r="D6505" t="s">
        <v>2594</v>
      </c>
    </row>
    <row r="6506" spans="1:4" x14ac:dyDescent="0.25">
      <c r="A6506" t="s">
        <v>2760</v>
      </c>
      <c r="B6506" t="s">
        <v>423</v>
      </c>
      <c r="C6506">
        <v>8</v>
      </c>
      <c r="D6506" t="s">
        <v>2594</v>
      </c>
    </row>
    <row r="6507" spans="1:4" x14ac:dyDescent="0.25">
      <c r="A6507" t="s">
        <v>2760</v>
      </c>
      <c r="B6507" t="s">
        <v>2593</v>
      </c>
      <c r="C6507">
        <v>3</v>
      </c>
      <c r="D6507" t="s">
        <v>2596</v>
      </c>
    </row>
    <row r="6508" spans="1:4" x14ac:dyDescent="0.25">
      <c r="A6508" t="s">
        <v>2760</v>
      </c>
      <c r="B6508" t="s">
        <v>2595</v>
      </c>
      <c r="C6508">
        <v>3</v>
      </c>
      <c r="D6508" t="s">
        <v>2596</v>
      </c>
    </row>
    <row r="6509" spans="1:4" x14ac:dyDescent="0.25">
      <c r="A6509" t="s">
        <v>2760</v>
      </c>
      <c r="B6509" t="s">
        <v>418</v>
      </c>
      <c r="C6509">
        <v>3</v>
      </c>
      <c r="D6509" t="s">
        <v>2596</v>
      </c>
    </row>
    <row r="6510" spans="1:4" x14ac:dyDescent="0.25">
      <c r="A6510" t="s">
        <v>2760</v>
      </c>
      <c r="B6510" t="s">
        <v>2609</v>
      </c>
      <c r="C6510">
        <v>3</v>
      </c>
      <c r="D6510" t="s">
        <v>2610</v>
      </c>
    </row>
    <row r="6511" spans="1:4" x14ac:dyDescent="0.25">
      <c r="A6511" t="s">
        <v>2761</v>
      </c>
      <c r="B6511" t="s">
        <v>2593</v>
      </c>
      <c r="C6511">
        <v>7</v>
      </c>
      <c r="D6511" t="s">
        <v>2594</v>
      </c>
    </row>
    <row r="6512" spans="1:4" x14ac:dyDescent="0.25">
      <c r="A6512" t="s">
        <v>2761</v>
      </c>
      <c r="B6512" t="s">
        <v>2595</v>
      </c>
      <c r="C6512">
        <v>8</v>
      </c>
      <c r="D6512" t="s">
        <v>2594</v>
      </c>
    </row>
    <row r="6513" spans="1:4" x14ac:dyDescent="0.25">
      <c r="A6513" t="s">
        <v>2761</v>
      </c>
      <c r="B6513" t="s">
        <v>421</v>
      </c>
      <c r="C6513">
        <v>7</v>
      </c>
      <c r="D6513" t="s">
        <v>2594</v>
      </c>
    </row>
    <row r="6514" spans="1:4" x14ac:dyDescent="0.25">
      <c r="A6514" t="s">
        <v>2761</v>
      </c>
      <c r="B6514" t="s">
        <v>613</v>
      </c>
      <c r="C6514">
        <v>8</v>
      </c>
      <c r="D6514" t="s">
        <v>2594</v>
      </c>
    </row>
    <row r="6515" spans="1:4" x14ac:dyDescent="0.25">
      <c r="A6515" t="s">
        <v>2761</v>
      </c>
      <c r="B6515" t="s">
        <v>2593</v>
      </c>
      <c r="C6515">
        <v>3</v>
      </c>
      <c r="D6515" t="s">
        <v>2596</v>
      </c>
    </row>
    <row r="6516" spans="1:4" x14ac:dyDescent="0.25">
      <c r="A6516" t="s">
        <v>2761</v>
      </c>
      <c r="B6516" t="s">
        <v>2595</v>
      </c>
      <c r="C6516">
        <v>3</v>
      </c>
      <c r="D6516" t="s">
        <v>2596</v>
      </c>
    </row>
    <row r="6517" spans="1:4" x14ac:dyDescent="0.25">
      <c r="A6517" t="s">
        <v>2761</v>
      </c>
      <c r="B6517" t="s">
        <v>418</v>
      </c>
      <c r="C6517">
        <v>3</v>
      </c>
      <c r="D6517" t="s">
        <v>2596</v>
      </c>
    </row>
    <row r="6518" spans="1:4" x14ac:dyDescent="0.25">
      <c r="A6518" t="s">
        <v>2761</v>
      </c>
      <c r="B6518" t="s">
        <v>2609</v>
      </c>
      <c r="C6518">
        <v>3</v>
      </c>
      <c r="D6518" t="s">
        <v>2610</v>
      </c>
    </row>
    <row r="6519" spans="1:4" x14ac:dyDescent="0.25">
      <c r="A6519" t="s">
        <v>234</v>
      </c>
      <c r="B6519" t="s">
        <v>2593</v>
      </c>
      <c r="C6519">
        <v>9</v>
      </c>
      <c r="D6519" t="s">
        <v>2594</v>
      </c>
    </row>
    <row r="6520" spans="1:4" x14ac:dyDescent="0.25">
      <c r="A6520" t="s">
        <v>234</v>
      </c>
      <c r="B6520" t="s">
        <v>2595</v>
      </c>
      <c r="C6520">
        <v>47</v>
      </c>
      <c r="D6520" t="s">
        <v>2594</v>
      </c>
    </row>
    <row r="6521" spans="1:4" x14ac:dyDescent="0.25">
      <c r="A6521" t="s">
        <v>234</v>
      </c>
      <c r="B6521" t="s">
        <v>439</v>
      </c>
      <c r="C6521">
        <v>9</v>
      </c>
      <c r="D6521" t="s">
        <v>2594</v>
      </c>
    </row>
    <row r="6522" spans="1:4" x14ac:dyDescent="0.25">
      <c r="A6522" t="s">
        <v>234</v>
      </c>
      <c r="B6522" t="s">
        <v>441</v>
      </c>
      <c r="C6522">
        <v>10</v>
      </c>
      <c r="D6522" t="s">
        <v>2594</v>
      </c>
    </row>
    <row r="6523" spans="1:4" x14ac:dyDescent="0.25">
      <c r="A6523" t="s">
        <v>234</v>
      </c>
      <c r="B6523" t="s">
        <v>459</v>
      </c>
      <c r="C6523">
        <v>11</v>
      </c>
      <c r="D6523" t="s">
        <v>2594</v>
      </c>
    </row>
    <row r="6524" spans="1:4" x14ac:dyDescent="0.25">
      <c r="A6524" t="s">
        <v>234</v>
      </c>
      <c r="B6524" t="s">
        <v>1664</v>
      </c>
      <c r="C6524">
        <v>12</v>
      </c>
      <c r="D6524" t="s">
        <v>2594</v>
      </c>
    </row>
    <row r="6525" spans="1:4" x14ac:dyDescent="0.25">
      <c r="A6525" t="s">
        <v>234</v>
      </c>
      <c r="B6525" t="s">
        <v>463</v>
      </c>
      <c r="C6525">
        <v>13</v>
      </c>
      <c r="D6525" t="s">
        <v>2594</v>
      </c>
    </row>
    <row r="6526" spans="1:4" x14ac:dyDescent="0.25">
      <c r="A6526" t="s">
        <v>234</v>
      </c>
      <c r="B6526" t="s">
        <v>1667</v>
      </c>
      <c r="C6526">
        <v>14</v>
      </c>
      <c r="D6526" t="s">
        <v>2594</v>
      </c>
    </row>
    <row r="6527" spans="1:4" x14ac:dyDescent="0.25">
      <c r="A6527" t="s">
        <v>234</v>
      </c>
      <c r="B6527" t="s">
        <v>465</v>
      </c>
      <c r="C6527">
        <v>15</v>
      </c>
      <c r="D6527" t="s">
        <v>2594</v>
      </c>
    </row>
    <row r="6528" spans="1:4" x14ac:dyDescent="0.25">
      <c r="A6528" t="s">
        <v>234</v>
      </c>
      <c r="B6528" t="s">
        <v>467</v>
      </c>
      <c r="C6528">
        <v>16</v>
      </c>
      <c r="D6528" t="s">
        <v>2594</v>
      </c>
    </row>
    <row r="6529" spans="1:4" x14ac:dyDescent="0.25">
      <c r="A6529" t="s">
        <v>234</v>
      </c>
      <c r="B6529" t="s">
        <v>1671</v>
      </c>
      <c r="C6529">
        <v>17</v>
      </c>
      <c r="D6529" t="s">
        <v>2594</v>
      </c>
    </row>
    <row r="6530" spans="1:4" x14ac:dyDescent="0.25">
      <c r="A6530" t="s">
        <v>234</v>
      </c>
      <c r="B6530" t="s">
        <v>471</v>
      </c>
      <c r="C6530">
        <v>18</v>
      </c>
      <c r="D6530" t="s">
        <v>2594</v>
      </c>
    </row>
    <row r="6531" spans="1:4" x14ac:dyDescent="0.25">
      <c r="A6531" t="s">
        <v>234</v>
      </c>
      <c r="B6531" t="s">
        <v>1674</v>
      </c>
      <c r="C6531">
        <v>19</v>
      </c>
      <c r="D6531" t="s">
        <v>2594</v>
      </c>
    </row>
    <row r="6532" spans="1:4" x14ac:dyDescent="0.25">
      <c r="A6532" t="s">
        <v>234</v>
      </c>
      <c r="B6532" t="s">
        <v>473</v>
      </c>
      <c r="C6532">
        <v>20</v>
      </c>
      <c r="D6532" t="s">
        <v>2594</v>
      </c>
    </row>
    <row r="6533" spans="1:4" x14ac:dyDescent="0.25">
      <c r="A6533" t="s">
        <v>234</v>
      </c>
      <c r="B6533" t="s">
        <v>1677</v>
      </c>
      <c r="C6533">
        <v>21</v>
      </c>
      <c r="D6533" t="s">
        <v>2594</v>
      </c>
    </row>
    <row r="6534" spans="1:4" x14ac:dyDescent="0.25">
      <c r="A6534" t="s">
        <v>234</v>
      </c>
      <c r="B6534" t="s">
        <v>1679</v>
      </c>
      <c r="C6534">
        <v>22</v>
      </c>
      <c r="D6534" t="s">
        <v>2594</v>
      </c>
    </row>
    <row r="6535" spans="1:4" x14ac:dyDescent="0.25">
      <c r="A6535" t="s">
        <v>234</v>
      </c>
      <c r="B6535" t="s">
        <v>1681</v>
      </c>
      <c r="C6535">
        <v>23</v>
      </c>
      <c r="D6535" t="s">
        <v>2594</v>
      </c>
    </row>
    <row r="6536" spans="1:4" x14ac:dyDescent="0.25">
      <c r="A6536" t="s">
        <v>234</v>
      </c>
      <c r="B6536" t="s">
        <v>1683</v>
      </c>
      <c r="C6536">
        <v>24</v>
      </c>
      <c r="D6536" t="s">
        <v>2594</v>
      </c>
    </row>
    <row r="6537" spans="1:4" x14ac:dyDescent="0.25">
      <c r="A6537" t="s">
        <v>234</v>
      </c>
      <c r="B6537" t="s">
        <v>1685</v>
      </c>
      <c r="C6537">
        <v>25</v>
      </c>
      <c r="D6537" t="s">
        <v>2594</v>
      </c>
    </row>
    <row r="6538" spans="1:4" x14ac:dyDescent="0.25">
      <c r="A6538" t="s">
        <v>234</v>
      </c>
      <c r="B6538" t="s">
        <v>1687</v>
      </c>
      <c r="C6538">
        <v>26</v>
      </c>
      <c r="D6538" t="s">
        <v>2594</v>
      </c>
    </row>
    <row r="6539" spans="1:4" x14ac:dyDescent="0.25">
      <c r="A6539" t="s">
        <v>234</v>
      </c>
      <c r="B6539" t="s">
        <v>1689</v>
      </c>
      <c r="C6539">
        <v>27</v>
      </c>
      <c r="D6539" t="s">
        <v>2594</v>
      </c>
    </row>
    <row r="6540" spans="1:4" x14ac:dyDescent="0.25">
      <c r="A6540" t="s">
        <v>234</v>
      </c>
      <c r="B6540" t="s">
        <v>1691</v>
      </c>
      <c r="C6540">
        <v>28</v>
      </c>
      <c r="D6540" t="s">
        <v>2594</v>
      </c>
    </row>
    <row r="6541" spans="1:4" x14ac:dyDescent="0.25">
      <c r="A6541" t="s">
        <v>234</v>
      </c>
      <c r="B6541" t="s">
        <v>477</v>
      </c>
      <c r="C6541">
        <v>29</v>
      </c>
      <c r="D6541" t="s">
        <v>2594</v>
      </c>
    </row>
    <row r="6542" spans="1:4" x14ac:dyDescent="0.25">
      <c r="A6542" t="s">
        <v>234</v>
      </c>
      <c r="B6542" t="s">
        <v>499</v>
      </c>
      <c r="C6542">
        <v>30</v>
      </c>
      <c r="D6542" t="s">
        <v>2594</v>
      </c>
    </row>
    <row r="6543" spans="1:4" x14ac:dyDescent="0.25">
      <c r="A6543" t="s">
        <v>234</v>
      </c>
      <c r="B6543" t="s">
        <v>1696</v>
      </c>
      <c r="C6543">
        <v>31</v>
      </c>
      <c r="D6543" t="s">
        <v>2594</v>
      </c>
    </row>
    <row r="6544" spans="1:4" x14ac:dyDescent="0.25">
      <c r="A6544" t="s">
        <v>234</v>
      </c>
      <c r="B6544" t="s">
        <v>1698</v>
      </c>
      <c r="C6544">
        <v>32</v>
      </c>
      <c r="D6544" t="s">
        <v>2594</v>
      </c>
    </row>
    <row r="6545" spans="1:4" x14ac:dyDescent="0.25">
      <c r="A6545" t="s">
        <v>234</v>
      </c>
      <c r="B6545" t="s">
        <v>1700</v>
      </c>
      <c r="C6545">
        <v>33</v>
      </c>
      <c r="D6545" t="s">
        <v>2594</v>
      </c>
    </row>
    <row r="6546" spans="1:4" x14ac:dyDescent="0.25">
      <c r="A6546" t="s">
        <v>234</v>
      </c>
      <c r="B6546" t="s">
        <v>503</v>
      </c>
      <c r="C6546">
        <v>34</v>
      </c>
      <c r="D6546" t="s">
        <v>2594</v>
      </c>
    </row>
    <row r="6547" spans="1:4" x14ac:dyDescent="0.25">
      <c r="A6547" t="s">
        <v>234</v>
      </c>
      <c r="B6547" t="s">
        <v>505</v>
      </c>
      <c r="C6547">
        <v>35</v>
      </c>
      <c r="D6547" t="s">
        <v>2594</v>
      </c>
    </row>
    <row r="6548" spans="1:4" x14ac:dyDescent="0.25">
      <c r="A6548" t="s">
        <v>234</v>
      </c>
      <c r="B6548" t="s">
        <v>507</v>
      </c>
      <c r="C6548">
        <v>36</v>
      </c>
      <c r="D6548" t="s">
        <v>2594</v>
      </c>
    </row>
    <row r="6549" spans="1:4" x14ac:dyDescent="0.25">
      <c r="A6549" t="s">
        <v>234</v>
      </c>
      <c r="B6549" t="s">
        <v>1706</v>
      </c>
      <c r="C6549">
        <v>37</v>
      </c>
      <c r="D6549" t="s">
        <v>2594</v>
      </c>
    </row>
    <row r="6550" spans="1:4" x14ac:dyDescent="0.25">
      <c r="A6550" t="s">
        <v>234</v>
      </c>
      <c r="B6550" t="s">
        <v>1708</v>
      </c>
      <c r="C6550">
        <v>38</v>
      </c>
      <c r="D6550" t="s">
        <v>2594</v>
      </c>
    </row>
    <row r="6551" spans="1:4" x14ac:dyDescent="0.25">
      <c r="A6551" t="s">
        <v>234</v>
      </c>
      <c r="B6551" t="s">
        <v>513</v>
      </c>
      <c r="C6551">
        <v>39</v>
      </c>
      <c r="D6551" t="s">
        <v>2594</v>
      </c>
    </row>
    <row r="6552" spans="1:4" x14ac:dyDescent="0.25">
      <c r="A6552" t="s">
        <v>234</v>
      </c>
      <c r="B6552" t="s">
        <v>1711</v>
      </c>
      <c r="C6552">
        <v>40</v>
      </c>
      <c r="D6552" t="s">
        <v>2594</v>
      </c>
    </row>
    <row r="6553" spans="1:4" x14ac:dyDescent="0.25">
      <c r="A6553" t="s">
        <v>234</v>
      </c>
      <c r="B6553" t="s">
        <v>1713</v>
      </c>
      <c r="C6553">
        <v>41</v>
      </c>
      <c r="D6553" t="s">
        <v>2594</v>
      </c>
    </row>
    <row r="6554" spans="1:4" x14ac:dyDescent="0.25">
      <c r="A6554" t="s">
        <v>234</v>
      </c>
      <c r="B6554" t="s">
        <v>1715</v>
      </c>
      <c r="C6554">
        <v>42</v>
      </c>
      <c r="D6554" t="s">
        <v>2594</v>
      </c>
    </row>
    <row r="6555" spans="1:4" x14ac:dyDescent="0.25">
      <c r="A6555" t="s">
        <v>234</v>
      </c>
      <c r="B6555" t="s">
        <v>515</v>
      </c>
      <c r="C6555">
        <v>43</v>
      </c>
      <c r="D6555" t="s">
        <v>2594</v>
      </c>
    </row>
    <row r="6556" spans="1:4" x14ac:dyDescent="0.25">
      <c r="A6556" t="s">
        <v>234</v>
      </c>
      <c r="B6556" t="s">
        <v>537</v>
      </c>
      <c r="C6556">
        <v>44</v>
      </c>
      <c r="D6556" t="s">
        <v>2594</v>
      </c>
    </row>
    <row r="6557" spans="1:4" x14ac:dyDescent="0.25">
      <c r="A6557" t="s">
        <v>234</v>
      </c>
      <c r="B6557" t="s">
        <v>539</v>
      </c>
      <c r="C6557">
        <v>45</v>
      </c>
      <c r="D6557" t="s">
        <v>2594</v>
      </c>
    </row>
    <row r="6558" spans="1:4" x14ac:dyDescent="0.25">
      <c r="A6558" t="s">
        <v>234</v>
      </c>
      <c r="B6558" t="s">
        <v>665</v>
      </c>
      <c r="C6558">
        <v>46</v>
      </c>
      <c r="D6558" t="s">
        <v>2594</v>
      </c>
    </row>
    <row r="6559" spans="1:4" x14ac:dyDescent="0.25">
      <c r="A6559" t="s">
        <v>234</v>
      </c>
      <c r="B6559" t="s">
        <v>678</v>
      </c>
      <c r="C6559">
        <v>47</v>
      </c>
      <c r="D6559" t="s">
        <v>2594</v>
      </c>
    </row>
    <row r="6560" spans="1:4" x14ac:dyDescent="0.25">
      <c r="A6560" t="s">
        <v>234</v>
      </c>
      <c r="B6560" t="s">
        <v>2593</v>
      </c>
      <c r="C6560">
        <v>5</v>
      </c>
      <c r="D6560" t="s">
        <v>2596</v>
      </c>
    </row>
    <row r="6561" spans="1:4" x14ac:dyDescent="0.25">
      <c r="A6561" t="s">
        <v>234</v>
      </c>
      <c r="B6561" t="s">
        <v>2595</v>
      </c>
      <c r="C6561">
        <v>9</v>
      </c>
      <c r="D6561" t="s">
        <v>2596</v>
      </c>
    </row>
    <row r="6562" spans="1:4" x14ac:dyDescent="0.25">
      <c r="A6562" t="s">
        <v>234</v>
      </c>
      <c r="B6562" t="s">
        <v>607</v>
      </c>
      <c r="C6562">
        <v>5</v>
      </c>
      <c r="D6562" t="s">
        <v>2596</v>
      </c>
    </row>
    <row r="6563" spans="1:4" x14ac:dyDescent="0.25">
      <c r="A6563" t="s">
        <v>234</v>
      </c>
      <c r="B6563" t="s">
        <v>720</v>
      </c>
      <c r="C6563">
        <v>6</v>
      </c>
      <c r="D6563" t="s">
        <v>2596</v>
      </c>
    </row>
    <row r="6564" spans="1:4" x14ac:dyDescent="0.25">
      <c r="A6564" t="s">
        <v>234</v>
      </c>
      <c r="B6564" t="s">
        <v>721</v>
      </c>
      <c r="C6564">
        <v>7</v>
      </c>
      <c r="D6564" t="s">
        <v>2596</v>
      </c>
    </row>
    <row r="6565" spans="1:4" x14ac:dyDescent="0.25">
      <c r="A6565" t="s">
        <v>234</v>
      </c>
      <c r="B6565" t="s">
        <v>599</v>
      </c>
      <c r="C6565">
        <v>8</v>
      </c>
      <c r="D6565" t="s">
        <v>2596</v>
      </c>
    </row>
    <row r="6566" spans="1:4" x14ac:dyDescent="0.25">
      <c r="A6566" t="s">
        <v>234</v>
      </c>
      <c r="B6566" t="s">
        <v>601</v>
      </c>
      <c r="C6566">
        <v>9</v>
      </c>
      <c r="D6566" t="s">
        <v>2596</v>
      </c>
    </row>
    <row r="6567" spans="1:4" x14ac:dyDescent="0.25">
      <c r="A6567" t="s">
        <v>234</v>
      </c>
      <c r="B6567" t="s">
        <v>2609</v>
      </c>
      <c r="C6567">
        <v>3</v>
      </c>
      <c r="D6567" t="s">
        <v>2610</v>
      </c>
    </row>
    <row r="6568" spans="1:4" x14ac:dyDescent="0.25">
      <c r="A6568" t="s">
        <v>234</v>
      </c>
      <c r="B6568" t="s">
        <v>2611</v>
      </c>
      <c r="C6568">
        <v>4</v>
      </c>
      <c r="D6568" t="s">
        <v>2610</v>
      </c>
    </row>
    <row r="6569" spans="1:4" x14ac:dyDescent="0.25">
      <c r="A6569" t="s">
        <v>236</v>
      </c>
      <c r="B6569" t="s">
        <v>2593</v>
      </c>
      <c r="C6569">
        <v>9</v>
      </c>
      <c r="D6569" t="s">
        <v>2594</v>
      </c>
    </row>
    <row r="6570" spans="1:4" x14ac:dyDescent="0.25">
      <c r="A6570" t="s">
        <v>236</v>
      </c>
      <c r="B6570" t="s">
        <v>2595</v>
      </c>
      <c r="C6570">
        <v>52</v>
      </c>
      <c r="D6570" t="s">
        <v>2594</v>
      </c>
    </row>
    <row r="6571" spans="1:4" x14ac:dyDescent="0.25">
      <c r="A6571" t="s">
        <v>236</v>
      </c>
      <c r="B6571" t="s">
        <v>437</v>
      </c>
      <c r="C6571">
        <v>9</v>
      </c>
      <c r="D6571" t="s">
        <v>2594</v>
      </c>
    </row>
    <row r="6572" spans="1:4" x14ac:dyDescent="0.25">
      <c r="A6572" t="s">
        <v>236</v>
      </c>
      <c r="B6572" t="s">
        <v>439</v>
      </c>
      <c r="C6572">
        <v>10</v>
      </c>
      <c r="D6572" t="s">
        <v>2594</v>
      </c>
    </row>
    <row r="6573" spans="1:4" x14ac:dyDescent="0.25">
      <c r="A6573" t="s">
        <v>236</v>
      </c>
      <c r="B6573" t="s">
        <v>441</v>
      </c>
      <c r="C6573">
        <v>11</v>
      </c>
      <c r="D6573" t="s">
        <v>2594</v>
      </c>
    </row>
    <row r="6574" spans="1:4" x14ac:dyDescent="0.25">
      <c r="A6574" t="s">
        <v>236</v>
      </c>
      <c r="B6574" t="s">
        <v>457</v>
      </c>
      <c r="C6574">
        <v>12</v>
      </c>
      <c r="D6574" t="s">
        <v>2594</v>
      </c>
    </row>
    <row r="6575" spans="1:4" x14ac:dyDescent="0.25">
      <c r="A6575" t="s">
        <v>236</v>
      </c>
      <c r="B6575" t="s">
        <v>459</v>
      </c>
      <c r="C6575">
        <v>13</v>
      </c>
      <c r="D6575" t="s">
        <v>2594</v>
      </c>
    </row>
    <row r="6576" spans="1:4" x14ac:dyDescent="0.25">
      <c r="A6576" t="s">
        <v>236</v>
      </c>
      <c r="B6576" t="s">
        <v>1664</v>
      </c>
      <c r="C6576">
        <v>14</v>
      </c>
      <c r="D6576" t="s">
        <v>2594</v>
      </c>
    </row>
    <row r="6577" spans="1:4" x14ac:dyDescent="0.25">
      <c r="A6577" t="s">
        <v>236</v>
      </c>
      <c r="B6577" t="s">
        <v>463</v>
      </c>
      <c r="C6577">
        <v>15</v>
      </c>
      <c r="D6577" t="s">
        <v>2594</v>
      </c>
    </row>
    <row r="6578" spans="1:4" x14ac:dyDescent="0.25">
      <c r="A6578" t="s">
        <v>236</v>
      </c>
      <c r="B6578" t="s">
        <v>1667</v>
      </c>
      <c r="C6578">
        <v>16</v>
      </c>
      <c r="D6578" t="s">
        <v>2594</v>
      </c>
    </row>
    <row r="6579" spans="1:4" x14ac:dyDescent="0.25">
      <c r="A6579" t="s">
        <v>236</v>
      </c>
      <c r="B6579" t="s">
        <v>465</v>
      </c>
      <c r="C6579">
        <v>17</v>
      </c>
      <c r="D6579" t="s">
        <v>2594</v>
      </c>
    </row>
    <row r="6580" spans="1:4" x14ac:dyDescent="0.25">
      <c r="A6580" t="s">
        <v>236</v>
      </c>
      <c r="B6580" t="s">
        <v>467</v>
      </c>
      <c r="C6580">
        <v>18</v>
      </c>
      <c r="D6580" t="s">
        <v>2594</v>
      </c>
    </row>
    <row r="6581" spans="1:4" x14ac:dyDescent="0.25">
      <c r="A6581" t="s">
        <v>236</v>
      </c>
      <c r="B6581" t="s">
        <v>1671</v>
      </c>
      <c r="C6581">
        <v>19</v>
      </c>
      <c r="D6581" t="s">
        <v>2594</v>
      </c>
    </row>
    <row r="6582" spans="1:4" x14ac:dyDescent="0.25">
      <c r="A6582" t="s">
        <v>236</v>
      </c>
      <c r="B6582" t="s">
        <v>471</v>
      </c>
      <c r="C6582">
        <v>20</v>
      </c>
      <c r="D6582" t="s">
        <v>2594</v>
      </c>
    </row>
    <row r="6583" spans="1:4" x14ac:dyDescent="0.25">
      <c r="A6583" t="s">
        <v>236</v>
      </c>
      <c r="B6583" t="s">
        <v>1674</v>
      </c>
      <c r="C6583">
        <v>21</v>
      </c>
      <c r="D6583" t="s">
        <v>2594</v>
      </c>
    </row>
    <row r="6584" spans="1:4" x14ac:dyDescent="0.25">
      <c r="A6584" t="s">
        <v>236</v>
      </c>
      <c r="B6584" t="s">
        <v>473</v>
      </c>
      <c r="C6584">
        <v>22</v>
      </c>
      <c r="D6584" t="s">
        <v>2594</v>
      </c>
    </row>
    <row r="6585" spans="1:4" x14ac:dyDescent="0.25">
      <c r="A6585" t="s">
        <v>236</v>
      </c>
      <c r="B6585" t="s">
        <v>1677</v>
      </c>
      <c r="C6585">
        <v>23</v>
      </c>
      <c r="D6585" t="s">
        <v>2594</v>
      </c>
    </row>
    <row r="6586" spans="1:4" x14ac:dyDescent="0.25">
      <c r="A6586" t="s">
        <v>236</v>
      </c>
      <c r="B6586" t="s">
        <v>1679</v>
      </c>
      <c r="C6586">
        <v>24</v>
      </c>
      <c r="D6586" t="s">
        <v>2594</v>
      </c>
    </row>
    <row r="6587" spans="1:4" x14ac:dyDescent="0.25">
      <c r="A6587" t="s">
        <v>236</v>
      </c>
      <c r="B6587" t="s">
        <v>1681</v>
      </c>
      <c r="C6587">
        <v>25</v>
      </c>
      <c r="D6587" t="s">
        <v>2594</v>
      </c>
    </row>
    <row r="6588" spans="1:4" x14ac:dyDescent="0.25">
      <c r="A6588" t="s">
        <v>236</v>
      </c>
      <c r="B6588" t="s">
        <v>1683</v>
      </c>
      <c r="C6588">
        <v>26</v>
      </c>
      <c r="D6588" t="s">
        <v>2594</v>
      </c>
    </row>
    <row r="6589" spans="1:4" x14ac:dyDescent="0.25">
      <c r="A6589" t="s">
        <v>236</v>
      </c>
      <c r="B6589" t="s">
        <v>1685</v>
      </c>
      <c r="C6589">
        <v>27</v>
      </c>
      <c r="D6589" t="s">
        <v>2594</v>
      </c>
    </row>
    <row r="6590" spans="1:4" x14ac:dyDescent="0.25">
      <c r="A6590" t="s">
        <v>236</v>
      </c>
      <c r="B6590" t="s">
        <v>1687</v>
      </c>
      <c r="C6590">
        <v>28</v>
      </c>
      <c r="D6590" t="s">
        <v>2594</v>
      </c>
    </row>
    <row r="6591" spans="1:4" x14ac:dyDescent="0.25">
      <c r="A6591" t="s">
        <v>236</v>
      </c>
      <c r="B6591" t="s">
        <v>1689</v>
      </c>
      <c r="C6591">
        <v>29</v>
      </c>
      <c r="D6591" t="s">
        <v>2594</v>
      </c>
    </row>
    <row r="6592" spans="1:4" x14ac:dyDescent="0.25">
      <c r="A6592" t="s">
        <v>236</v>
      </c>
      <c r="B6592" t="s">
        <v>1691</v>
      </c>
      <c r="C6592">
        <v>30</v>
      </c>
      <c r="D6592" t="s">
        <v>2594</v>
      </c>
    </row>
    <row r="6593" spans="1:4" x14ac:dyDescent="0.25">
      <c r="A6593" t="s">
        <v>236</v>
      </c>
      <c r="B6593" t="s">
        <v>477</v>
      </c>
      <c r="C6593">
        <v>31</v>
      </c>
      <c r="D6593" t="s">
        <v>2594</v>
      </c>
    </row>
    <row r="6594" spans="1:4" x14ac:dyDescent="0.25">
      <c r="A6594" t="s">
        <v>236</v>
      </c>
      <c r="B6594" t="s">
        <v>497</v>
      </c>
      <c r="C6594">
        <v>32</v>
      </c>
      <c r="D6594" t="s">
        <v>2594</v>
      </c>
    </row>
    <row r="6595" spans="1:4" x14ac:dyDescent="0.25">
      <c r="A6595" t="s">
        <v>236</v>
      </c>
      <c r="B6595" t="s">
        <v>499</v>
      </c>
      <c r="C6595">
        <v>33</v>
      </c>
      <c r="D6595" t="s">
        <v>2594</v>
      </c>
    </row>
    <row r="6596" spans="1:4" x14ac:dyDescent="0.25">
      <c r="A6596" t="s">
        <v>236</v>
      </c>
      <c r="B6596" t="s">
        <v>1696</v>
      </c>
      <c r="C6596">
        <v>34</v>
      </c>
      <c r="D6596" t="s">
        <v>2594</v>
      </c>
    </row>
    <row r="6597" spans="1:4" x14ac:dyDescent="0.25">
      <c r="A6597" t="s">
        <v>236</v>
      </c>
      <c r="B6597" t="s">
        <v>1698</v>
      </c>
      <c r="C6597">
        <v>35</v>
      </c>
      <c r="D6597" t="s">
        <v>2594</v>
      </c>
    </row>
    <row r="6598" spans="1:4" x14ac:dyDescent="0.25">
      <c r="A6598" t="s">
        <v>236</v>
      </c>
      <c r="B6598" t="s">
        <v>1700</v>
      </c>
      <c r="C6598">
        <v>36</v>
      </c>
      <c r="D6598" t="s">
        <v>2594</v>
      </c>
    </row>
    <row r="6599" spans="1:4" x14ac:dyDescent="0.25">
      <c r="A6599" t="s">
        <v>236</v>
      </c>
      <c r="B6599" t="s">
        <v>501</v>
      </c>
      <c r="C6599">
        <v>37</v>
      </c>
      <c r="D6599" t="s">
        <v>2594</v>
      </c>
    </row>
    <row r="6600" spans="1:4" x14ac:dyDescent="0.25">
      <c r="A6600" t="s">
        <v>236</v>
      </c>
      <c r="B6600" t="s">
        <v>503</v>
      </c>
      <c r="C6600">
        <v>38</v>
      </c>
      <c r="D6600" t="s">
        <v>2594</v>
      </c>
    </row>
    <row r="6601" spans="1:4" x14ac:dyDescent="0.25">
      <c r="A6601" t="s">
        <v>236</v>
      </c>
      <c r="B6601" t="s">
        <v>505</v>
      </c>
      <c r="C6601">
        <v>39</v>
      </c>
      <c r="D6601" t="s">
        <v>2594</v>
      </c>
    </row>
    <row r="6602" spans="1:4" x14ac:dyDescent="0.25">
      <c r="A6602" t="s">
        <v>236</v>
      </c>
      <c r="B6602" t="s">
        <v>507</v>
      </c>
      <c r="C6602">
        <v>40</v>
      </c>
      <c r="D6602" t="s">
        <v>2594</v>
      </c>
    </row>
    <row r="6603" spans="1:4" x14ac:dyDescent="0.25">
      <c r="A6603" t="s">
        <v>236</v>
      </c>
      <c r="B6603" t="s">
        <v>1706</v>
      </c>
      <c r="C6603">
        <v>41</v>
      </c>
      <c r="D6603" t="s">
        <v>2594</v>
      </c>
    </row>
    <row r="6604" spans="1:4" x14ac:dyDescent="0.25">
      <c r="A6604" t="s">
        <v>236</v>
      </c>
      <c r="B6604" t="s">
        <v>1708</v>
      </c>
      <c r="C6604">
        <v>42</v>
      </c>
      <c r="D6604" t="s">
        <v>2594</v>
      </c>
    </row>
    <row r="6605" spans="1:4" x14ac:dyDescent="0.25">
      <c r="A6605" t="s">
        <v>236</v>
      </c>
      <c r="B6605" t="s">
        <v>513</v>
      </c>
      <c r="C6605">
        <v>43</v>
      </c>
      <c r="D6605" t="s">
        <v>2594</v>
      </c>
    </row>
    <row r="6606" spans="1:4" x14ac:dyDescent="0.25">
      <c r="A6606" t="s">
        <v>236</v>
      </c>
      <c r="B6606" t="s">
        <v>1711</v>
      </c>
      <c r="C6606">
        <v>44</v>
      </c>
      <c r="D6606" t="s">
        <v>2594</v>
      </c>
    </row>
    <row r="6607" spans="1:4" x14ac:dyDescent="0.25">
      <c r="A6607" t="s">
        <v>236</v>
      </c>
      <c r="B6607" t="s">
        <v>1713</v>
      </c>
      <c r="C6607">
        <v>45</v>
      </c>
      <c r="D6607" t="s">
        <v>2594</v>
      </c>
    </row>
    <row r="6608" spans="1:4" x14ac:dyDescent="0.25">
      <c r="A6608" t="s">
        <v>236</v>
      </c>
      <c r="B6608" t="s">
        <v>1715</v>
      </c>
      <c r="C6608">
        <v>46</v>
      </c>
      <c r="D6608" t="s">
        <v>2594</v>
      </c>
    </row>
    <row r="6609" spans="1:4" x14ac:dyDescent="0.25">
      <c r="A6609" t="s">
        <v>236</v>
      </c>
      <c r="B6609" t="s">
        <v>515</v>
      </c>
      <c r="C6609">
        <v>47</v>
      </c>
      <c r="D6609" t="s">
        <v>2594</v>
      </c>
    </row>
    <row r="6610" spans="1:4" x14ac:dyDescent="0.25">
      <c r="A6610" t="s">
        <v>236</v>
      </c>
      <c r="B6610" t="s">
        <v>535</v>
      </c>
      <c r="C6610">
        <v>48</v>
      </c>
      <c r="D6610" t="s">
        <v>2594</v>
      </c>
    </row>
    <row r="6611" spans="1:4" x14ac:dyDescent="0.25">
      <c r="A6611" t="s">
        <v>236</v>
      </c>
      <c r="B6611" t="s">
        <v>537</v>
      </c>
      <c r="C6611">
        <v>49</v>
      </c>
      <c r="D6611" t="s">
        <v>2594</v>
      </c>
    </row>
    <row r="6612" spans="1:4" x14ac:dyDescent="0.25">
      <c r="A6612" t="s">
        <v>236</v>
      </c>
      <c r="B6612" t="s">
        <v>539</v>
      </c>
      <c r="C6612">
        <v>50</v>
      </c>
      <c r="D6612" t="s">
        <v>2594</v>
      </c>
    </row>
    <row r="6613" spans="1:4" x14ac:dyDescent="0.25">
      <c r="A6613" t="s">
        <v>236</v>
      </c>
      <c r="B6613" t="s">
        <v>665</v>
      </c>
      <c r="C6613">
        <v>51</v>
      </c>
      <c r="D6613" t="s">
        <v>2594</v>
      </c>
    </row>
    <row r="6614" spans="1:4" x14ac:dyDescent="0.25">
      <c r="A6614" t="s">
        <v>236</v>
      </c>
      <c r="B6614" t="s">
        <v>678</v>
      </c>
      <c r="C6614">
        <v>52</v>
      </c>
      <c r="D6614" t="s">
        <v>2594</v>
      </c>
    </row>
    <row r="6615" spans="1:4" x14ac:dyDescent="0.25">
      <c r="A6615" t="s">
        <v>236</v>
      </c>
      <c r="B6615" t="s">
        <v>2593</v>
      </c>
      <c r="C6615">
        <v>5</v>
      </c>
      <c r="D6615" t="s">
        <v>2596</v>
      </c>
    </row>
    <row r="6616" spans="1:4" x14ac:dyDescent="0.25">
      <c r="A6616" t="s">
        <v>236</v>
      </c>
      <c r="B6616" t="s">
        <v>2595</v>
      </c>
      <c r="C6616">
        <v>6</v>
      </c>
      <c r="D6616" t="s">
        <v>2596</v>
      </c>
    </row>
    <row r="6617" spans="1:4" x14ac:dyDescent="0.25">
      <c r="A6617" t="s">
        <v>236</v>
      </c>
      <c r="B6617" t="s">
        <v>600</v>
      </c>
      <c r="C6617">
        <v>5</v>
      </c>
      <c r="D6617" t="s">
        <v>2596</v>
      </c>
    </row>
    <row r="6618" spans="1:4" x14ac:dyDescent="0.25">
      <c r="A6618" t="s">
        <v>236</v>
      </c>
      <c r="B6618" t="s">
        <v>602</v>
      </c>
      <c r="C6618">
        <v>6</v>
      </c>
      <c r="D6618" t="s">
        <v>2596</v>
      </c>
    </row>
    <row r="6619" spans="1:4" x14ac:dyDescent="0.25">
      <c r="A6619" t="s">
        <v>236</v>
      </c>
      <c r="B6619" t="s">
        <v>2609</v>
      </c>
      <c r="C6619">
        <v>3</v>
      </c>
      <c r="D6619" t="s">
        <v>2610</v>
      </c>
    </row>
    <row r="6620" spans="1:4" x14ac:dyDescent="0.25">
      <c r="A6620" t="s">
        <v>236</v>
      </c>
      <c r="B6620" t="s">
        <v>2611</v>
      </c>
      <c r="C6620">
        <v>4</v>
      </c>
      <c r="D6620" t="s">
        <v>2610</v>
      </c>
    </row>
    <row r="6621" spans="1:4" x14ac:dyDescent="0.25">
      <c r="A6621" t="s">
        <v>238</v>
      </c>
      <c r="B6621" t="s">
        <v>2593</v>
      </c>
      <c r="C6621">
        <v>8</v>
      </c>
      <c r="D6621" t="s">
        <v>2594</v>
      </c>
    </row>
    <row r="6622" spans="1:4" x14ac:dyDescent="0.25">
      <c r="A6622" t="s">
        <v>238</v>
      </c>
      <c r="B6622" t="s">
        <v>2595</v>
      </c>
      <c r="C6622">
        <v>12</v>
      </c>
      <c r="D6622" t="s">
        <v>2594</v>
      </c>
    </row>
    <row r="6623" spans="1:4" x14ac:dyDescent="0.25">
      <c r="A6623" t="s">
        <v>238</v>
      </c>
      <c r="B6623" t="s">
        <v>1723</v>
      </c>
      <c r="C6623">
        <v>8</v>
      </c>
      <c r="D6623" t="s">
        <v>2594</v>
      </c>
    </row>
    <row r="6624" spans="1:4" x14ac:dyDescent="0.25">
      <c r="A6624" t="s">
        <v>238</v>
      </c>
      <c r="B6624" t="s">
        <v>1725</v>
      </c>
      <c r="C6624">
        <v>9</v>
      </c>
      <c r="D6624" t="s">
        <v>2594</v>
      </c>
    </row>
    <row r="6625" spans="1:4" x14ac:dyDescent="0.25">
      <c r="A6625" t="s">
        <v>238</v>
      </c>
      <c r="B6625" t="s">
        <v>423</v>
      </c>
      <c r="C6625">
        <v>10</v>
      </c>
      <c r="D6625" t="s">
        <v>2594</v>
      </c>
    </row>
    <row r="6626" spans="1:4" x14ac:dyDescent="0.25">
      <c r="A6626" t="s">
        <v>238</v>
      </c>
      <c r="B6626" t="s">
        <v>613</v>
      </c>
      <c r="C6626">
        <v>11</v>
      </c>
      <c r="D6626" t="s">
        <v>2594</v>
      </c>
    </row>
    <row r="6627" spans="1:4" x14ac:dyDescent="0.25">
      <c r="A6627" t="s">
        <v>238</v>
      </c>
      <c r="B6627" t="s">
        <v>427</v>
      </c>
      <c r="C6627">
        <v>12</v>
      </c>
      <c r="D6627" t="s">
        <v>2594</v>
      </c>
    </row>
    <row r="6628" spans="1:4" x14ac:dyDescent="0.25">
      <c r="A6628" t="s">
        <v>238</v>
      </c>
      <c r="B6628" t="s">
        <v>2593</v>
      </c>
      <c r="C6628">
        <v>3</v>
      </c>
      <c r="D6628" t="s">
        <v>2596</v>
      </c>
    </row>
    <row r="6629" spans="1:4" x14ac:dyDescent="0.25">
      <c r="A6629" t="s">
        <v>238</v>
      </c>
      <c r="B6629" t="s">
        <v>2595</v>
      </c>
      <c r="C6629">
        <v>3</v>
      </c>
      <c r="D6629" t="s">
        <v>2596</v>
      </c>
    </row>
    <row r="6630" spans="1:4" x14ac:dyDescent="0.25">
      <c r="A6630" t="s">
        <v>238</v>
      </c>
      <c r="B6630" t="s">
        <v>418</v>
      </c>
      <c r="C6630">
        <v>3</v>
      </c>
      <c r="D6630" t="s">
        <v>2596</v>
      </c>
    </row>
    <row r="6631" spans="1:4" x14ac:dyDescent="0.25">
      <c r="A6631" t="s">
        <v>238</v>
      </c>
      <c r="B6631" t="s">
        <v>2609</v>
      </c>
      <c r="C6631">
        <v>3</v>
      </c>
      <c r="D6631" t="s">
        <v>2610</v>
      </c>
    </row>
    <row r="6632" spans="1:4" x14ac:dyDescent="0.25">
      <c r="A6632" t="s">
        <v>238</v>
      </c>
      <c r="B6632" t="s">
        <v>2611</v>
      </c>
      <c r="C6632">
        <v>4</v>
      </c>
      <c r="D6632" t="s">
        <v>2610</v>
      </c>
    </row>
    <row r="6633" spans="1:4" x14ac:dyDescent="0.25">
      <c r="A6633" t="s">
        <v>2762</v>
      </c>
      <c r="B6633" t="s">
        <v>2593</v>
      </c>
      <c r="C6633">
        <v>9</v>
      </c>
      <c r="D6633" t="s">
        <v>2594</v>
      </c>
    </row>
    <row r="6634" spans="1:4" x14ac:dyDescent="0.25">
      <c r="A6634" t="s">
        <v>2762</v>
      </c>
      <c r="B6634" t="s">
        <v>2595</v>
      </c>
      <c r="C6634">
        <v>47</v>
      </c>
      <c r="D6634" t="s">
        <v>2594</v>
      </c>
    </row>
    <row r="6635" spans="1:4" x14ac:dyDescent="0.25">
      <c r="A6635" t="s">
        <v>2762</v>
      </c>
      <c r="B6635" t="s">
        <v>439</v>
      </c>
      <c r="C6635">
        <v>9</v>
      </c>
      <c r="D6635" t="s">
        <v>2594</v>
      </c>
    </row>
    <row r="6636" spans="1:4" x14ac:dyDescent="0.25">
      <c r="A6636" t="s">
        <v>2762</v>
      </c>
      <c r="B6636" t="s">
        <v>441</v>
      </c>
      <c r="C6636">
        <v>10</v>
      </c>
      <c r="D6636" t="s">
        <v>2594</v>
      </c>
    </row>
    <row r="6637" spans="1:4" x14ac:dyDescent="0.25">
      <c r="A6637" t="s">
        <v>2762</v>
      </c>
      <c r="B6637" t="s">
        <v>459</v>
      </c>
      <c r="C6637">
        <v>11</v>
      </c>
      <c r="D6637" t="s">
        <v>2594</v>
      </c>
    </row>
    <row r="6638" spans="1:4" x14ac:dyDescent="0.25">
      <c r="A6638" t="s">
        <v>2762</v>
      </c>
      <c r="B6638" t="s">
        <v>1664</v>
      </c>
      <c r="C6638">
        <v>12</v>
      </c>
      <c r="D6638" t="s">
        <v>2594</v>
      </c>
    </row>
    <row r="6639" spans="1:4" x14ac:dyDescent="0.25">
      <c r="A6639" t="s">
        <v>2762</v>
      </c>
      <c r="B6639" t="s">
        <v>463</v>
      </c>
      <c r="C6639">
        <v>13</v>
      </c>
      <c r="D6639" t="s">
        <v>2594</v>
      </c>
    </row>
    <row r="6640" spans="1:4" x14ac:dyDescent="0.25">
      <c r="A6640" t="s">
        <v>2762</v>
      </c>
      <c r="B6640" t="s">
        <v>1667</v>
      </c>
      <c r="C6640">
        <v>14</v>
      </c>
      <c r="D6640" t="s">
        <v>2594</v>
      </c>
    </row>
    <row r="6641" spans="1:4" x14ac:dyDescent="0.25">
      <c r="A6641" t="s">
        <v>2762</v>
      </c>
      <c r="B6641" t="s">
        <v>465</v>
      </c>
      <c r="C6641">
        <v>15</v>
      </c>
      <c r="D6641" t="s">
        <v>2594</v>
      </c>
    </row>
    <row r="6642" spans="1:4" x14ac:dyDescent="0.25">
      <c r="A6642" t="s">
        <v>2762</v>
      </c>
      <c r="B6642" t="s">
        <v>467</v>
      </c>
      <c r="C6642">
        <v>16</v>
      </c>
      <c r="D6642" t="s">
        <v>2594</v>
      </c>
    </row>
    <row r="6643" spans="1:4" x14ac:dyDescent="0.25">
      <c r="A6643" t="s">
        <v>2762</v>
      </c>
      <c r="B6643" t="s">
        <v>1671</v>
      </c>
      <c r="C6643">
        <v>17</v>
      </c>
      <c r="D6643" t="s">
        <v>2594</v>
      </c>
    </row>
    <row r="6644" spans="1:4" x14ac:dyDescent="0.25">
      <c r="A6644" t="s">
        <v>2762</v>
      </c>
      <c r="B6644" t="s">
        <v>471</v>
      </c>
      <c r="C6644">
        <v>18</v>
      </c>
      <c r="D6644" t="s">
        <v>2594</v>
      </c>
    </row>
    <row r="6645" spans="1:4" x14ac:dyDescent="0.25">
      <c r="A6645" t="s">
        <v>2762</v>
      </c>
      <c r="B6645" t="s">
        <v>1674</v>
      </c>
      <c r="C6645">
        <v>19</v>
      </c>
      <c r="D6645" t="s">
        <v>2594</v>
      </c>
    </row>
    <row r="6646" spans="1:4" x14ac:dyDescent="0.25">
      <c r="A6646" t="s">
        <v>2762</v>
      </c>
      <c r="B6646" t="s">
        <v>473</v>
      </c>
      <c r="C6646">
        <v>20</v>
      </c>
      <c r="D6646" t="s">
        <v>2594</v>
      </c>
    </row>
    <row r="6647" spans="1:4" x14ac:dyDescent="0.25">
      <c r="A6647" t="s">
        <v>2762</v>
      </c>
      <c r="B6647" t="s">
        <v>1677</v>
      </c>
      <c r="C6647">
        <v>21</v>
      </c>
      <c r="D6647" t="s">
        <v>2594</v>
      </c>
    </row>
    <row r="6648" spans="1:4" x14ac:dyDescent="0.25">
      <c r="A6648" t="s">
        <v>2762</v>
      </c>
      <c r="B6648" t="s">
        <v>1679</v>
      </c>
      <c r="C6648">
        <v>22</v>
      </c>
      <c r="D6648" t="s">
        <v>2594</v>
      </c>
    </row>
    <row r="6649" spans="1:4" x14ac:dyDescent="0.25">
      <c r="A6649" t="s">
        <v>2762</v>
      </c>
      <c r="B6649" t="s">
        <v>1681</v>
      </c>
      <c r="C6649">
        <v>23</v>
      </c>
      <c r="D6649" t="s">
        <v>2594</v>
      </c>
    </row>
    <row r="6650" spans="1:4" x14ac:dyDescent="0.25">
      <c r="A6650" t="s">
        <v>2762</v>
      </c>
      <c r="B6650" t="s">
        <v>1683</v>
      </c>
      <c r="C6650">
        <v>24</v>
      </c>
      <c r="D6650" t="s">
        <v>2594</v>
      </c>
    </row>
    <row r="6651" spans="1:4" x14ac:dyDescent="0.25">
      <c r="A6651" t="s">
        <v>2762</v>
      </c>
      <c r="B6651" t="s">
        <v>1685</v>
      </c>
      <c r="C6651">
        <v>25</v>
      </c>
      <c r="D6651" t="s">
        <v>2594</v>
      </c>
    </row>
    <row r="6652" spans="1:4" x14ac:dyDescent="0.25">
      <c r="A6652" t="s">
        <v>2762</v>
      </c>
      <c r="B6652" t="s">
        <v>1687</v>
      </c>
      <c r="C6652">
        <v>26</v>
      </c>
      <c r="D6652" t="s">
        <v>2594</v>
      </c>
    </row>
    <row r="6653" spans="1:4" x14ac:dyDescent="0.25">
      <c r="A6653" t="s">
        <v>2762</v>
      </c>
      <c r="B6653" t="s">
        <v>1689</v>
      </c>
      <c r="C6653">
        <v>27</v>
      </c>
      <c r="D6653" t="s">
        <v>2594</v>
      </c>
    </row>
    <row r="6654" spans="1:4" x14ac:dyDescent="0.25">
      <c r="A6654" t="s">
        <v>2762</v>
      </c>
      <c r="B6654" t="s">
        <v>1691</v>
      </c>
      <c r="C6654">
        <v>28</v>
      </c>
      <c r="D6654" t="s">
        <v>2594</v>
      </c>
    </row>
    <row r="6655" spans="1:4" x14ac:dyDescent="0.25">
      <c r="A6655" t="s">
        <v>2762</v>
      </c>
      <c r="B6655" t="s">
        <v>477</v>
      </c>
      <c r="C6655">
        <v>29</v>
      </c>
      <c r="D6655" t="s">
        <v>2594</v>
      </c>
    </row>
    <row r="6656" spans="1:4" x14ac:dyDescent="0.25">
      <c r="A6656" t="s">
        <v>2762</v>
      </c>
      <c r="B6656" t="s">
        <v>499</v>
      </c>
      <c r="C6656">
        <v>30</v>
      </c>
      <c r="D6656" t="s">
        <v>2594</v>
      </c>
    </row>
    <row r="6657" spans="1:4" x14ac:dyDescent="0.25">
      <c r="A6657" t="s">
        <v>2762</v>
      </c>
      <c r="B6657" t="s">
        <v>1696</v>
      </c>
      <c r="C6657">
        <v>31</v>
      </c>
      <c r="D6657" t="s">
        <v>2594</v>
      </c>
    </row>
    <row r="6658" spans="1:4" x14ac:dyDescent="0.25">
      <c r="A6658" t="s">
        <v>2762</v>
      </c>
      <c r="B6658" t="s">
        <v>1698</v>
      </c>
      <c r="C6658">
        <v>32</v>
      </c>
      <c r="D6658" t="s">
        <v>2594</v>
      </c>
    </row>
    <row r="6659" spans="1:4" x14ac:dyDescent="0.25">
      <c r="A6659" t="s">
        <v>2762</v>
      </c>
      <c r="B6659" t="s">
        <v>1700</v>
      </c>
      <c r="C6659">
        <v>33</v>
      </c>
      <c r="D6659" t="s">
        <v>2594</v>
      </c>
    </row>
    <row r="6660" spans="1:4" x14ac:dyDescent="0.25">
      <c r="A6660" t="s">
        <v>2762</v>
      </c>
      <c r="B6660" t="s">
        <v>503</v>
      </c>
      <c r="C6660">
        <v>34</v>
      </c>
      <c r="D6660" t="s">
        <v>2594</v>
      </c>
    </row>
    <row r="6661" spans="1:4" x14ac:dyDescent="0.25">
      <c r="A6661" t="s">
        <v>2762</v>
      </c>
      <c r="B6661" t="s">
        <v>505</v>
      </c>
      <c r="C6661">
        <v>35</v>
      </c>
      <c r="D6661" t="s">
        <v>2594</v>
      </c>
    </row>
    <row r="6662" spans="1:4" x14ac:dyDescent="0.25">
      <c r="A6662" t="s">
        <v>2762</v>
      </c>
      <c r="B6662" t="s">
        <v>507</v>
      </c>
      <c r="C6662">
        <v>36</v>
      </c>
      <c r="D6662" t="s">
        <v>2594</v>
      </c>
    </row>
    <row r="6663" spans="1:4" x14ac:dyDescent="0.25">
      <c r="A6663" t="s">
        <v>2762</v>
      </c>
      <c r="B6663" t="s">
        <v>1706</v>
      </c>
      <c r="C6663">
        <v>37</v>
      </c>
      <c r="D6663" t="s">
        <v>2594</v>
      </c>
    </row>
    <row r="6664" spans="1:4" x14ac:dyDescent="0.25">
      <c r="A6664" t="s">
        <v>2762</v>
      </c>
      <c r="B6664" t="s">
        <v>1708</v>
      </c>
      <c r="C6664">
        <v>38</v>
      </c>
      <c r="D6664" t="s">
        <v>2594</v>
      </c>
    </row>
    <row r="6665" spans="1:4" x14ac:dyDescent="0.25">
      <c r="A6665" t="s">
        <v>2762</v>
      </c>
      <c r="B6665" t="s">
        <v>513</v>
      </c>
      <c r="C6665">
        <v>39</v>
      </c>
      <c r="D6665" t="s">
        <v>2594</v>
      </c>
    </row>
    <row r="6666" spans="1:4" x14ac:dyDescent="0.25">
      <c r="A6666" t="s">
        <v>2762</v>
      </c>
      <c r="B6666" t="s">
        <v>1711</v>
      </c>
      <c r="C6666">
        <v>40</v>
      </c>
      <c r="D6666" t="s">
        <v>2594</v>
      </c>
    </row>
    <row r="6667" spans="1:4" x14ac:dyDescent="0.25">
      <c r="A6667" t="s">
        <v>2762</v>
      </c>
      <c r="B6667" t="s">
        <v>1713</v>
      </c>
      <c r="C6667">
        <v>41</v>
      </c>
      <c r="D6667" t="s">
        <v>2594</v>
      </c>
    </row>
    <row r="6668" spans="1:4" x14ac:dyDescent="0.25">
      <c r="A6668" t="s">
        <v>2762</v>
      </c>
      <c r="B6668" t="s">
        <v>1715</v>
      </c>
      <c r="C6668">
        <v>42</v>
      </c>
      <c r="D6668" t="s">
        <v>2594</v>
      </c>
    </row>
    <row r="6669" spans="1:4" x14ac:dyDescent="0.25">
      <c r="A6669" t="s">
        <v>2762</v>
      </c>
      <c r="B6669" t="s">
        <v>515</v>
      </c>
      <c r="C6669">
        <v>43</v>
      </c>
      <c r="D6669" t="s">
        <v>2594</v>
      </c>
    </row>
    <row r="6670" spans="1:4" x14ac:dyDescent="0.25">
      <c r="A6670" t="s">
        <v>2762</v>
      </c>
      <c r="B6670" t="s">
        <v>537</v>
      </c>
      <c r="C6670">
        <v>44</v>
      </c>
      <c r="D6670" t="s">
        <v>2594</v>
      </c>
    </row>
    <row r="6671" spans="1:4" x14ac:dyDescent="0.25">
      <c r="A6671" t="s">
        <v>2762</v>
      </c>
      <c r="B6671" t="s">
        <v>539</v>
      </c>
      <c r="C6671">
        <v>45</v>
      </c>
      <c r="D6671" t="s">
        <v>2594</v>
      </c>
    </row>
    <row r="6672" spans="1:4" x14ac:dyDescent="0.25">
      <c r="A6672" t="s">
        <v>2762</v>
      </c>
      <c r="B6672" t="s">
        <v>665</v>
      </c>
      <c r="C6672">
        <v>46</v>
      </c>
      <c r="D6672" t="s">
        <v>2594</v>
      </c>
    </row>
    <row r="6673" spans="1:4" x14ac:dyDescent="0.25">
      <c r="A6673" t="s">
        <v>2762</v>
      </c>
      <c r="B6673" t="s">
        <v>678</v>
      </c>
      <c r="C6673">
        <v>47</v>
      </c>
      <c r="D6673" t="s">
        <v>2594</v>
      </c>
    </row>
    <row r="6674" spans="1:4" x14ac:dyDescent="0.25">
      <c r="A6674" t="s">
        <v>2762</v>
      </c>
      <c r="B6674" t="s">
        <v>2593</v>
      </c>
      <c r="C6674">
        <v>5</v>
      </c>
      <c r="D6674" t="s">
        <v>2596</v>
      </c>
    </row>
    <row r="6675" spans="1:4" x14ac:dyDescent="0.25">
      <c r="A6675" t="s">
        <v>2762</v>
      </c>
      <c r="B6675" t="s">
        <v>2595</v>
      </c>
      <c r="C6675">
        <v>9</v>
      </c>
      <c r="D6675" t="s">
        <v>2596</v>
      </c>
    </row>
    <row r="6676" spans="1:4" x14ac:dyDescent="0.25">
      <c r="A6676" t="s">
        <v>2762</v>
      </c>
      <c r="B6676" t="s">
        <v>607</v>
      </c>
      <c r="C6676">
        <v>5</v>
      </c>
      <c r="D6676" t="s">
        <v>2596</v>
      </c>
    </row>
    <row r="6677" spans="1:4" x14ac:dyDescent="0.25">
      <c r="A6677" t="s">
        <v>2762</v>
      </c>
      <c r="B6677" t="s">
        <v>720</v>
      </c>
      <c r="C6677">
        <v>6</v>
      </c>
      <c r="D6677" t="s">
        <v>2596</v>
      </c>
    </row>
    <row r="6678" spans="1:4" x14ac:dyDescent="0.25">
      <c r="A6678" t="s">
        <v>2762</v>
      </c>
      <c r="B6678" t="s">
        <v>721</v>
      </c>
      <c r="C6678">
        <v>7</v>
      </c>
      <c r="D6678" t="s">
        <v>2596</v>
      </c>
    </row>
    <row r="6679" spans="1:4" x14ac:dyDescent="0.25">
      <c r="A6679" t="s">
        <v>2762</v>
      </c>
      <c r="B6679" t="s">
        <v>599</v>
      </c>
      <c r="C6679">
        <v>8</v>
      </c>
      <c r="D6679" t="s">
        <v>2596</v>
      </c>
    </row>
    <row r="6680" spans="1:4" x14ac:dyDescent="0.25">
      <c r="A6680" t="s">
        <v>2762</v>
      </c>
      <c r="B6680" t="s">
        <v>601</v>
      </c>
      <c r="C6680">
        <v>9</v>
      </c>
      <c r="D6680" t="s">
        <v>2596</v>
      </c>
    </row>
    <row r="6681" spans="1:4" x14ac:dyDescent="0.25">
      <c r="A6681" t="s">
        <v>2762</v>
      </c>
      <c r="B6681" t="s">
        <v>2609</v>
      </c>
      <c r="C6681">
        <v>3</v>
      </c>
      <c r="D6681" t="s">
        <v>2610</v>
      </c>
    </row>
    <row r="6682" spans="1:4" x14ac:dyDescent="0.25">
      <c r="A6682" t="s">
        <v>2762</v>
      </c>
      <c r="B6682" t="s">
        <v>2611</v>
      </c>
      <c r="C6682">
        <v>4</v>
      </c>
      <c r="D6682" t="s">
        <v>2610</v>
      </c>
    </row>
    <row r="6683" spans="1:4" x14ac:dyDescent="0.25">
      <c r="A6683" t="s">
        <v>2763</v>
      </c>
      <c r="B6683" t="s">
        <v>2593</v>
      </c>
      <c r="C6683">
        <v>9</v>
      </c>
      <c r="D6683" t="s">
        <v>2594</v>
      </c>
    </row>
    <row r="6684" spans="1:4" x14ac:dyDescent="0.25">
      <c r="A6684" t="s">
        <v>2763</v>
      </c>
      <c r="B6684" t="s">
        <v>2595</v>
      </c>
      <c r="C6684">
        <v>52</v>
      </c>
      <c r="D6684" t="s">
        <v>2594</v>
      </c>
    </row>
    <row r="6685" spans="1:4" x14ac:dyDescent="0.25">
      <c r="A6685" t="s">
        <v>2763</v>
      </c>
      <c r="B6685" t="s">
        <v>437</v>
      </c>
      <c r="C6685">
        <v>9</v>
      </c>
      <c r="D6685" t="s">
        <v>2594</v>
      </c>
    </row>
    <row r="6686" spans="1:4" x14ac:dyDescent="0.25">
      <c r="A6686" t="s">
        <v>2763</v>
      </c>
      <c r="B6686" t="s">
        <v>439</v>
      </c>
      <c r="C6686">
        <v>10</v>
      </c>
      <c r="D6686" t="s">
        <v>2594</v>
      </c>
    </row>
    <row r="6687" spans="1:4" x14ac:dyDescent="0.25">
      <c r="A6687" t="s">
        <v>2763</v>
      </c>
      <c r="B6687" t="s">
        <v>441</v>
      </c>
      <c r="C6687">
        <v>11</v>
      </c>
      <c r="D6687" t="s">
        <v>2594</v>
      </c>
    </row>
    <row r="6688" spans="1:4" x14ac:dyDescent="0.25">
      <c r="A6688" t="s">
        <v>2763</v>
      </c>
      <c r="B6688" t="s">
        <v>457</v>
      </c>
      <c r="C6688">
        <v>12</v>
      </c>
      <c r="D6688" t="s">
        <v>2594</v>
      </c>
    </row>
    <row r="6689" spans="1:4" x14ac:dyDescent="0.25">
      <c r="A6689" t="s">
        <v>2763</v>
      </c>
      <c r="B6689" t="s">
        <v>459</v>
      </c>
      <c r="C6689">
        <v>13</v>
      </c>
      <c r="D6689" t="s">
        <v>2594</v>
      </c>
    </row>
    <row r="6690" spans="1:4" x14ac:dyDescent="0.25">
      <c r="A6690" t="s">
        <v>2763</v>
      </c>
      <c r="B6690" t="s">
        <v>1664</v>
      </c>
      <c r="C6690">
        <v>14</v>
      </c>
      <c r="D6690" t="s">
        <v>2594</v>
      </c>
    </row>
    <row r="6691" spans="1:4" x14ac:dyDescent="0.25">
      <c r="A6691" t="s">
        <v>2763</v>
      </c>
      <c r="B6691" t="s">
        <v>463</v>
      </c>
      <c r="C6691">
        <v>15</v>
      </c>
      <c r="D6691" t="s">
        <v>2594</v>
      </c>
    </row>
    <row r="6692" spans="1:4" x14ac:dyDescent="0.25">
      <c r="A6692" t="s">
        <v>2763</v>
      </c>
      <c r="B6692" t="s">
        <v>1667</v>
      </c>
      <c r="C6692">
        <v>16</v>
      </c>
      <c r="D6692" t="s">
        <v>2594</v>
      </c>
    </row>
    <row r="6693" spans="1:4" x14ac:dyDescent="0.25">
      <c r="A6693" t="s">
        <v>2763</v>
      </c>
      <c r="B6693" t="s">
        <v>465</v>
      </c>
      <c r="C6693">
        <v>17</v>
      </c>
      <c r="D6693" t="s">
        <v>2594</v>
      </c>
    </row>
    <row r="6694" spans="1:4" x14ac:dyDescent="0.25">
      <c r="A6694" t="s">
        <v>2763</v>
      </c>
      <c r="B6694" t="s">
        <v>467</v>
      </c>
      <c r="C6694">
        <v>18</v>
      </c>
      <c r="D6694" t="s">
        <v>2594</v>
      </c>
    </row>
    <row r="6695" spans="1:4" x14ac:dyDescent="0.25">
      <c r="A6695" t="s">
        <v>2763</v>
      </c>
      <c r="B6695" t="s">
        <v>1671</v>
      </c>
      <c r="C6695">
        <v>19</v>
      </c>
      <c r="D6695" t="s">
        <v>2594</v>
      </c>
    </row>
    <row r="6696" spans="1:4" x14ac:dyDescent="0.25">
      <c r="A6696" t="s">
        <v>2763</v>
      </c>
      <c r="B6696" t="s">
        <v>471</v>
      </c>
      <c r="C6696">
        <v>20</v>
      </c>
      <c r="D6696" t="s">
        <v>2594</v>
      </c>
    </row>
    <row r="6697" spans="1:4" x14ac:dyDescent="0.25">
      <c r="A6697" t="s">
        <v>2763</v>
      </c>
      <c r="B6697" t="s">
        <v>1674</v>
      </c>
      <c r="C6697">
        <v>21</v>
      </c>
      <c r="D6697" t="s">
        <v>2594</v>
      </c>
    </row>
    <row r="6698" spans="1:4" x14ac:dyDescent="0.25">
      <c r="A6698" t="s">
        <v>2763</v>
      </c>
      <c r="B6698" t="s">
        <v>473</v>
      </c>
      <c r="C6698">
        <v>22</v>
      </c>
      <c r="D6698" t="s">
        <v>2594</v>
      </c>
    </row>
    <row r="6699" spans="1:4" x14ac:dyDescent="0.25">
      <c r="A6699" t="s">
        <v>2763</v>
      </c>
      <c r="B6699" t="s">
        <v>1677</v>
      </c>
      <c r="C6699">
        <v>23</v>
      </c>
      <c r="D6699" t="s">
        <v>2594</v>
      </c>
    </row>
    <row r="6700" spans="1:4" x14ac:dyDescent="0.25">
      <c r="A6700" t="s">
        <v>2763</v>
      </c>
      <c r="B6700" t="s">
        <v>1679</v>
      </c>
      <c r="C6700">
        <v>24</v>
      </c>
      <c r="D6700" t="s">
        <v>2594</v>
      </c>
    </row>
    <row r="6701" spans="1:4" x14ac:dyDescent="0.25">
      <c r="A6701" t="s">
        <v>2763</v>
      </c>
      <c r="B6701" t="s">
        <v>1681</v>
      </c>
      <c r="C6701">
        <v>25</v>
      </c>
      <c r="D6701" t="s">
        <v>2594</v>
      </c>
    </row>
    <row r="6702" spans="1:4" x14ac:dyDescent="0.25">
      <c r="A6702" t="s">
        <v>2763</v>
      </c>
      <c r="B6702" t="s">
        <v>1683</v>
      </c>
      <c r="C6702">
        <v>26</v>
      </c>
      <c r="D6702" t="s">
        <v>2594</v>
      </c>
    </row>
    <row r="6703" spans="1:4" x14ac:dyDescent="0.25">
      <c r="A6703" t="s">
        <v>2763</v>
      </c>
      <c r="B6703" t="s">
        <v>1685</v>
      </c>
      <c r="C6703">
        <v>27</v>
      </c>
      <c r="D6703" t="s">
        <v>2594</v>
      </c>
    </row>
    <row r="6704" spans="1:4" x14ac:dyDescent="0.25">
      <c r="A6704" t="s">
        <v>2763</v>
      </c>
      <c r="B6704" t="s">
        <v>1687</v>
      </c>
      <c r="C6704">
        <v>28</v>
      </c>
      <c r="D6704" t="s">
        <v>2594</v>
      </c>
    </row>
    <row r="6705" spans="1:4" x14ac:dyDescent="0.25">
      <c r="A6705" t="s">
        <v>2763</v>
      </c>
      <c r="B6705" t="s">
        <v>1689</v>
      </c>
      <c r="C6705">
        <v>29</v>
      </c>
      <c r="D6705" t="s">
        <v>2594</v>
      </c>
    </row>
    <row r="6706" spans="1:4" x14ac:dyDescent="0.25">
      <c r="A6706" t="s">
        <v>2763</v>
      </c>
      <c r="B6706" t="s">
        <v>1691</v>
      </c>
      <c r="C6706">
        <v>30</v>
      </c>
      <c r="D6706" t="s">
        <v>2594</v>
      </c>
    </row>
    <row r="6707" spans="1:4" x14ac:dyDescent="0.25">
      <c r="A6707" t="s">
        <v>2763</v>
      </c>
      <c r="B6707" t="s">
        <v>477</v>
      </c>
      <c r="C6707">
        <v>31</v>
      </c>
      <c r="D6707" t="s">
        <v>2594</v>
      </c>
    </row>
    <row r="6708" spans="1:4" x14ac:dyDescent="0.25">
      <c r="A6708" t="s">
        <v>2763</v>
      </c>
      <c r="B6708" t="s">
        <v>497</v>
      </c>
      <c r="C6708">
        <v>32</v>
      </c>
      <c r="D6708" t="s">
        <v>2594</v>
      </c>
    </row>
    <row r="6709" spans="1:4" x14ac:dyDescent="0.25">
      <c r="A6709" t="s">
        <v>2763</v>
      </c>
      <c r="B6709" t="s">
        <v>499</v>
      </c>
      <c r="C6709">
        <v>33</v>
      </c>
      <c r="D6709" t="s">
        <v>2594</v>
      </c>
    </row>
    <row r="6710" spans="1:4" x14ac:dyDescent="0.25">
      <c r="A6710" t="s">
        <v>2763</v>
      </c>
      <c r="B6710" t="s">
        <v>1696</v>
      </c>
      <c r="C6710">
        <v>34</v>
      </c>
      <c r="D6710" t="s">
        <v>2594</v>
      </c>
    </row>
    <row r="6711" spans="1:4" x14ac:dyDescent="0.25">
      <c r="A6711" t="s">
        <v>2763</v>
      </c>
      <c r="B6711" t="s">
        <v>1698</v>
      </c>
      <c r="C6711">
        <v>35</v>
      </c>
      <c r="D6711" t="s">
        <v>2594</v>
      </c>
    </row>
    <row r="6712" spans="1:4" x14ac:dyDescent="0.25">
      <c r="A6712" t="s">
        <v>2763</v>
      </c>
      <c r="B6712" t="s">
        <v>1700</v>
      </c>
      <c r="C6712">
        <v>36</v>
      </c>
      <c r="D6712" t="s">
        <v>2594</v>
      </c>
    </row>
    <row r="6713" spans="1:4" x14ac:dyDescent="0.25">
      <c r="A6713" t="s">
        <v>2763</v>
      </c>
      <c r="B6713" t="s">
        <v>501</v>
      </c>
      <c r="C6713">
        <v>37</v>
      </c>
      <c r="D6713" t="s">
        <v>2594</v>
      </c>
    </row>
    <row r="6714" spans="1:4" x14ac:dyDescent="0.25">
      <c r="A6714" t="s">
        <v>2763</v>
      </c>
      <c r="B6714" t="s">
        <v>503</v>
      </c>
      <c r="C6714">
        <v>38</v>
      </c>
      <c r="D6714" t="s">
        <v>2594</v>
      </c>
    </row>
    <row r="6715" spans="1:4" x14ac:dyDescent="0.25">
      <c r="A6715" t="s">
        <v>2763</v>
      </c>
      <c r="B6715" t="s">
        <v>505</v>
      </c>
      <c r="C6715">
        <v>39</v>
      </c>
      <c r="D6715" t="s">
        <v>2594</v>
      </c>
    </row>
    <row r="6716" spans="1:4" x14ac:dyDescent="0.25">
      <c r="A6716" t="s">
        <v>2763</v>
      </c>
      <c r="B6716" t="s">
        <v>507</v>
      </c>
      <c r="C6716">
        <v>40</v>
      </c>
      <c r="D6716" t="s">
        <v>2594</v>
      </c>
    </row>
    <row r="6717" spans="1:4" x14ac:dyDescent="0.25">
      <c r="A6717" t="s">
        <v>2763</v>
      </c>
      <c r="B6717" t="s">
        <v>1706</v>
      </c>
      <c r="C6717">
        <v>41</v>
      </c>
      <c r="D6717" t="s">
        <v>2594</v>
      </c>
    </row>
    <row r="6718" spans="1:4" x14ac:dyDescent="0.25">
      <c r="A6718" t="s">
        <v>2763</v>
      </c>
      <c r="B6718" t="s">
        <v>1708</v>
      </c>
      <c r="C6718">
        <v>42</v>
      </c>
      <c r="D6718" t="s">
        <v>2594</v>
      </c>
    </row>
    <row r="6719" spans="1:4" x14ac:dyDescent="0.25">
      <c r="A6719" t="s">
        <v>2763</v>
      </c>
      <c r="B6719" t="s">
        <v>513</v>
      </c>
      <c r="C6719">
        <v>43</v>
      </c>
      <c r="D6719" t="s">
        <v>2594</v>
      </c>
    </row>
    <row r="6720" spans="1:4" x14ac:dyDescent="0.25">
      <c r="A6720" t="s">
        <v>2763</v>
      </c>
      <c r="B6720" t="s">
        <v>1711</v>
      </c>
      <c r="C6720">
        <v>44</v>
      </c>
      <c r="D6720" t="s">
        <v>2594</v>
      </c>
    </row>
    <row r="6721" spans="1:4" x14ac:dyDescent="0.25">
      <c r="A6721" t="s">
        <v>2763</v>
      </c>
      <c r="B6721" t="s">
        <v>1713</v>
      </c>
      <c r="C6721">
        <v>45</v>
      </c>
      <c r="D6721" t="s">
        <v>2594</v>
      </c>
    </row>
    <row r="6722" spans="1:4" x14ac:dyDescent="0.25">
      <c r="A6722" t="s">
        <v>2763</v>
      </c>
      <c r="B6722" t="s">
        <v>1715</v>
      </c>
      <c r="C6722">
        <v>46</v>
      </c>
      <c r="D6722" t="s">
        <v>2594</v>
      </c>
    </row>
    <row r="6723" spans="1:4" x14ac:dyDescent="0.25">
      <c r="A6723" t="s">
        <v>2763</v>
      </c>
      <c r="B6723" t="s">
        <v>515</v>
      </c>
      <c r="C6723">
        <v>47</v>
      </c>
      <c r="D6723" t="s">
        <v>2594</v>
      </c>
    </row>
    <row r="6724" spans="1:4" x14ac:dyDescent="0.25">
      <c r="A6724" t="s">
        <v>2763</v>
      </c>
      <c r="B6724" t="s">
        <v>535</v>
      </c>
      <c r="C6724">
        <v>48</v>
      </c>
      <c r="D6724" t="s">
        <v>2594</v>
      </c>
    </row>
    <row r="6725" spans="1:4" x14ac:dyDescent="0.25">
      <c r="A6725" t="s">
        <v>2763</v>
      </c>
      <c r="B6725" t="s">
        <v>537</v>
      </c>
      <c r="C6725">
        <v>49</v>
      </c>
      <c r="D6725" t="s">
        <v>2594</v>
      </c>
    </row>
    <row r="6726" spans="1:4" x14ac:dyDescent="0.25">
      <c r="A6726" t="s">
        <v>2763</v>
      </c>
      <c r="B6726" t="s">
        <v>539</v>
      </c>
      <c r="C6726">
        <v>50</v>
      </c>
      <c r="D6726" t="s">
        <v>2594</v>
      </c>
    </row>
    <row r="6727" spans="1:4" x14ac:dyDescent="0.25">
      <c r="A6727" t="s">
        <v>2763</v>
      </c>
      <c r="B6727" t="s">
        <v>665</v>
      </c>
      <c r="C6727">
        <v>51</v>
      </c>
      <c r="D6727" t="s">
        <v>2594</v>
      </c>
    </row>
    <row r="6728" spans="1:4" x14ac:dyDescent="0.25">
      <c r="A6728" t="s">
        <v>2763</v>
      </c>
      <c r="B6728" t="s">
        <v>678</v>
      </c>
      <c r="C6728">
        <v>52</v>
      </c>
      <c r="D6728" t="s">
        <v>2594</v>
      </c>
    </row>
    <row r="6729" spans="1:4" x14ac:dyDescent="0.25">
      <c r="A6729" t="s">
        <v>2763</v>
      </c>
      <c r="B6729" t="s">
        <v>2593</v>
      </c>
      <c r="C6729">
        <v>5</v>
      </c>
      <c r="D6729" t="s">
        <v>2596</v>
      </c>
    </row>
    <row r="6730" spans="1:4" x14ac:dyDescent="0.25">
      <c r="A6730" t="s">
        <v>2763</v>
      </c>
      <c r="B6730" t="s">
        <v>2595</v>
      </c>
      <c r="C6730">
        <v>6</v>
      </c>
      <c r="D6730" t="s">
        <v>2596</v>
      </c>
    </row>
    <row r="6731" spans="1:4" x14ac:dyDescent="0.25">
      <c r="A6731" t="s">
        <v>2763</v>
      </c>
      <c r="B6731" t="s">
        <v>600</v>
      </c>
      <c r="C6731">
        <v>5</v>
      </c>
      <c r="D6731" t="s">
        <v>2596</v>
      </c>
    </row>
    <row r="6732" spans="1:4" x14ac:dyDescent="0.25">
      <c r="A6732" t="s">
        <v>2763</v>
      </c>
      <c r="B6732" t="s">
        <v>602</v>
      </c>
      <c r="C6732">
        <v>6</v>
      </c>
      <c r="D6732" t="s">
        <v>2596</v>
      </c>
    </row>
    <row r="6733" spans="1:4" x14ac:dyDescent="0.25">
      <c r="A6733" t="s">
        <v>2763</v>
      </c>
      <c r="B6733" t="s">
        <v>2609</v>
      </c>
      <c r="C6733">
        <v>3</v>
      </c>
      <c r="D6733" t="s">
        <v>2610</v>
      </c>
    </row>
    <row r="6734" spans="1:4" x14ac:dyDescent="0.25">
      <c r="A6734" t="s">
        <v>2763</v>
      </c>
      <c r="B6734" t="s">
        <v>2611</v>
      </c>
      <c r="C6734">
        <v>4</v>
      </c>
      <c r="D6734" t="s">
        <v>2610</v>
      </c>
    </row>
    <row r="6735" spans="1:4" x14ac:dyDescent="0.25">
      <c r="A6735" t="s">
        <v>2764</v>
      </c>
      <c r="B6735" t="s">
        <v>2593</v>
      </c>
      <c r="C6735">
        <v>8</v>
      </c>
      <c r="D6735" t="s">
        <v>2594</v>
      </c>
    </row>
    <row r="6736" spans="1:4" x14ac:dyDescent="0.25">
      <c r="A6736" t="s">
        <v>2764</v>
      </c>
      <c r="B6736" t="s">
        <v>2595</v>
      </c>
      <c r="C6736">
        <v>12</v>
      </c>
      <c r="D6736" t="s">
        <v>2594</v>
      </c>
    </row>
    <row r="6737" spans="1:4" x14ac:dyDescent="0.25">
      <c r="A6737" t="s">
        <v>2764</v>
      </c>
      <c r="B6737" t="s">
        <v>1723</v>
      </c>
      <c r="C6737">
        <v>8</v>
      </c>
      <c r="D6737" t="s">
        <v>2594</v>
      </c>
    </row>
    <row r="6738" spans="1:4" x14ac:dyDescent="0.25">
      <c r="A6738" t="s">
        <v>2764</v>
      </c>
      <c r="B6738" t="s">
        <v>1725</v>
      </c>
      <c r="C6738">
        <v>9</v>
      </c>
      <c r="D6738" t="s">
        <v>2594</v>
      </c>
    </row>
    <row r="6739" spans="1:4" x14ac:dyDescent="0.25">
      <c r="A6739" t="s">
        <v>2764</v>
      </c>
      <c r="B6739" t="s">
        <v>423</v>
      </c>
      <c r="C6739">
        <v>10</v>
      </c>
      <c r="D6739" t="s">
        <v>2594</v>
      </c>
    </row>
    <row r="6740" spans="1:4" x14ac:dyDescent="0.25">
      <c r="A6740" t="s">
        <v>2764</v>
      </c>
      <c r="B6740" t="s">
        <v>613</v>
      </c>
      <c r="C6740">
        <v>11</v>
      </c>
      <c r="D6740" t="s">
        <v>2594</v>
      </c>
    </row>
    <row r="6741" spans="1:4" x14ac:dyDescent="0.25">
      <c r="A6741" t="s">
        <v>2764</v>
      </c>
      <c r="B6741" t="s">
        <v>427</v>
      </c>
      <c r="C6741">
        <v>12</v>
      </c>
      <c r="D6741" t="s">
        <v>2594</v>
      </c>
    </row>
    <row r="6742" spans="1:4" x14ac:dyDescent="0.25">
      <c r="A6742" t="s">
        <v>2764</v>
      </c>
      <c r="B6742" t="s">
        <v>2593</v>
      </c>
      <c r="C6742">
        <v>3</v>
      </c>
      <c r="D6742" t="s">
        <v>2596</v>
      </c>
    </row>
    <row r="6743" spans="1:4" x14ac:dyDescent="0.25">
      <c r="A6743" t="s">
        <v>2764</v>
      </c>
      <c r="B6743" t="s">
        <v>2595</v>
      </c>
      <c r="C6743">
        <v>3</v>
      </c>
      <c r="D6743" t="s">
        <v>2596</v>
      </c>
    </row>
    <row r="6744" spans="1:4" x14ac:dyDescent="0.25">
      <c r="A6744" t="s">
        <v>2764</v>
      </c>
      <c r="B6744" t="s">
        <v>418</v>
      </c>
      <c r="C6744">
        <v>3</v>
      </c>
      <c r="D6744" t="s">
        <v>2596</v>
      </c>
    </row>
    <row r="6745" spans="1:4" x14ac:dyDescent="0.25">
      <c r="A6745" t="s">
        <v>2764</v>
      </c>
      <c r="B6745" t="s">
        <v>2609</v>
      </c>
      <c r="C6745">
        <v>3</v>
      </c>
      <c r="D6745" t="s">
        <v>2610</v>
      </c>
    </row>
    <row r="6746" spans="1:4" x14ac:dyDescent="0.25">
      <c r="A6746" t="s">
        <v>2764</v>
      </c>
      <c r="B6746" t="s">
        <v>2611</v>
      </c>
      <c r="C6746">
        <v>4</v>
      </c>
      <c r="D6746" t="s">
        <v>2610</v>
      </c>
    </row>
    <row r="6747" spans="1:4" x14ac:dyDescent="0.25">
      <c r="A6747" t="s">
        <v>2765</v>
      </c>
      <c r="B6747" t="s">
        <v>2593</v>
      </c>
      <c r="C6747">
        <v>8</v>
      </c>
      <c r="D6747" t="s">
        <v>2594</v>
      </c>
    </row>
    <row r="6748" spans="1:4" x14ac:dyDescent="0.25">
      <c r="A6748" t="s">
        <v>2765</v>
      </c>
      <c r="B6748" t="s">
        <v>2595</v>
      </c>
      <c r="C6748">
        <v>8</v>
      </c>
      <c r="D6748" t="s">
        <v>2594</v>
      </c>
    </row>
    <row r="6749" spans="1:4" x14ac:dyDescent="0.25">
      <c r="A6749" t="s">
        <v>2765</v>
      </c>
      <c r="B6749" t="s">
        <v>686</v>
      </c>
      <c r="C6749">
        <v>8</v>
      </c>
      <c r="D6749" t="s">
        <v>2594</v>
      </c>
    </row>
    <row r="6750" spans="1:4" x14ac:dyDescent="0.25">
      <c r="A6750" t="s">
        <v>2765</v>
      </c>
      <c r="B6750" t="s">
        <v>2593</v>
      </c>
      <c r="C6750">
        <v>3</v>
      </c>
      <c r="D6750" t="s">
        <v>2596</v>
      </c>
    </row>
    <row r="6751" spans="1:4" x14ac:dyDescent="0.25">
      <c r="A6751" t="s">
        <v>2765</v>
      </c>
      <c r="B6751" t="s">
        <v>2595</v>
      </c>
      <c r="C6751">
        <v>3</v>
      </c>
      <c r="D6751" t="s">
        <v>2596</v>
      </c>
    </row>
    <row r="6752" spans="1:4" x14ac:dyDescent="0.25">
      <c r="A6752" t="s">
        <v>2765</v>
      </c>
      <c r="B6752" t="s">
        <v>603</v>
      </c>
      <c r="C6752">
        <v>3</v>
      </c>
      <c r="D6752" t="s">
        <v>2596</v>
      </c>
    </row>
    <row r="6753" spans="1:4" x14ac:dyDescent="0.25">
      <c r="A6753" t="s">
        <v>2765</v>
      </c>
      <c r="B6753" t="s">
        <v>2609</v>
      </c>
      <c r="C6753">
        <v>3</v>
      </c>
      <c r="D6753" t="s">
        <v>2610</v>
      </c>
    </row>
    <row r="6754" spans="1:4" x14ac:dyDescent="0.25">
      <c r="A6754" t="s">
        <v>2765</v>
      </c>
      <c r="B6754" t="s">
        <v>2611</v>
      </c>
      <c r="C6754">
        <v>4</v>
      </c>
      <c r="D6754" t="s">
        <v>2610</v>
      </c>
    </row>
    <row r="6755" spans="1:4" x14ac:dyDescent="0.25">
      <c r="A6755" t="s">
        <v>2766</v>
      </c>
      <c r="B6755" t="s">
        <v>2593</v>
      </c>
      <c r="C6755">
        <v>11</v>
      </c>
      <c r="D6755" t="s">
        <v>2594</v>
      </c>
    </row>
    <row r="6756" spans="1:4" x14ac:dyDescent="0.25">
      <c r="A6756" t="s">
        <v>2766</v>
      </c>
      <c r="B6756" t="s">
        <v>2595</v>
      </c>
      <c r="C6756">
        <v>49</v>
      </c>
      <c r="D6756" t="s">
        <v>2594</v>
      </c>
    </row>
    <row r="6757" spans="1:4" x14ac:dyDescent="0.25">
      <c r="A6757" t="s">
        <v>2766</v>
      </c>
      <c r="B6757" t="s">
        <v>439</v>
      </c>
      <c r="C6757">
        <v>11</v>
      </c>
      <c r="D6757" t="s">
        <v>2594</v>
      </c>
    </row>
    <row r="6758" spans="1:4" x14ac:dyDescent="0.25">
      <c r="A6758" t="s">
        <v>2766</v>
      </c>
      <c r="B6758" t="s">
        <v>441</v>
      </c>
      <c r="C6758">
        <v>12</v>
      </c>
      <c r="D6758" t="s">
        <v>2594</v>
      </c>
    </row>
    <row r="6759" spans="1:4" x14ac:dyDescent="0.25">
      <c r="A6759" t="s">
        <v>2766</v>
      </c>
      <c r="B6759" t="s">
        <v>459</v>
      </c>
      <c r="C6759">
        <v>13</v>
      </c>
      <c r="D6759" t="s">
        <v>2594</v>
      </c>
    </row>
    <row r="6760" spans="1:4" x14ac:dyDescent="0.25">
      <c r="A6760" t="s">
        <v>2766</v>
      </c>
      <c r="B6760" t="s">
        <v>1664</v>
      </c>
      <c r="C6760">
        <v>14</v>
      </c>
      <c r="D6760" t="s">
        <v>2594</v>
      </c>
    </row>
    <row r="6761" spans="1:4" x14ac:dyDescent="0.25">
      <c r="A6761" t="s">
        <v>2766</v>
      </c>
      <c r="B6761" t="s">
        <v>463</v>
      </c>
      <c r="C6761">
        <v>15</v>
      </c>
      <c r="D6761" t="s">
        <v>2594</v>
      </c>
    </row>
    <row r="6762" spans="1:4" x14ac:dyDescent="0.25">
      <c r="A6762" t="s">
        <v>2766</v>
      </c>
      <c r="B6762" t="s">
        <v>1667</v>
      </c>
      <c r="C6762">
        <v>16</v>
      </c>
      <c r="D6762" t="s">
        <v>2594</v>
      </c>
    </row>
    <row r="6763" spans="1:4" x14ac:dyDescent="0.25">
      <c r="A6763" t="s">
        <v>2766</v>
      </c>
      <c r="B6763" t="s">
        <v>465</v>
      </c>
      <c r="C6763">
        <v>17</v>
      </c>
      <c r="D6763" t="s">
        <v>2594</v>
      </c>
    </row>
    <row r="6764" spans="1:4" x14ac:dyDescent="0.25">
      <c r="A6764" t="s">
        <v>2766</v>
      </c>
      <c r="B6764" t="s">
        <v>467</v>
      </c>
      <c r="C6764">
        <v>18</v>
      </c>
      <c r="D6764" t="s">
        <v>2594</v>
      </c>
    </row>
    <row r="6765" spans="1:4" x14ac:dyDescent="0.25">
      <c r="A6765" t="s">
        <v>2766</v>
      </c>
      <c r="B6765" t="s">
        <v>1671</v>
      </c>
      <c r="C6765">
        <v>19</v>
      </c>
      <c r="D6765" t="s">
        <v>2594</v>
      </c>
    </row>
    <row r="6766" spans="1:4" x14ac:dyDescent="0.25">
      <c r="A6766" t="s">
        <v>2766</v>
      </c>
      <c r="B6766" t="s">
        <v>471</v>
      </c>
      <c r="C6766">
        <v>20</v>
      </c>
      <c r="D6766" t="s">
        <v>2594</v>
      </c>
    </row>
    <row r="6767" spans="1:4" x14ac:dyDescent="0.25">
      <c r="A6767" t="s">
        <v>2766</v>
      </c>
      <c r="B6767" t="s">
        <v>1674</v>
      </c>
      <c r="C6767">
        <v>21</v>
      </c>
      <c r="D6767" t="s">
        <v>2594</v>
      </c>
    </row>
    <row r="6768" spans="1:4" x14ac:dyDescent="0.25">
      <c r="A6768" t="s">
        <v>2766</v>
      </c>
      <c r="B6768" t="s">
        <v>473</v>
      </c>
      <c r="C6768">
        <v>22</v>
      </c>
      <c r="D6768" t="s">
        <v>2594</v>
      </c>
    </row>
    <row r="6769" spans="1:4" x14ac:dyDescent="0.25">
      <c r="A6769" t="s">
        <v>2766</v>
      </c>
      <c r="B6769" t="s">
        <v>1677</v>
      </c>
      <c r="C6769">
        <v>23</v>
      </c>
      <c r="D6769" t="s">
        <v>2594</v>
      </c>
    </row>
    <row r="6770" spans="1:4" x14ac:dyDescent="0.25">
      <c r="A6770" t="s">
        <v>2766</v>
      </c>
      <c r="B6770" t="s">
        <v>1679</v>
      </c>
      <c r="C6770">
        <v>24</v>
      </c>
      <c r="D6770" t="s">
        <v>2594</v>
      </c>
    </row>
    <row r="6771" spans="1:4" x14ac:dyDescent="0.25">
      <c r="A6771" t="s">
        <v>2766</v>
      </c>
      <c r="B6771" t="s">
        <v>1681</v>
      </c>
      <c r="C6771">
        <v>25</v>
      </c>
      <c r="D6771" t="s">
        <v>2594</v>
      </c>
    </row>
    <row r="6772" spans="1:4" x14ac:dyDescent="0.25">
      <c r="A6772" t="s">
        <v>2766</v>
      </c>
      <c r="B6772" t="s">
        <v>1683</v>
      </c>
      <c r="C6772">
        <v>26</v>
      </c>
      <c r="D6772" t="s">
        <v>2594</v>
      </c>
    </row>
    <row r="6773" spans="1:4" x14ac:dyDescent="0.25">
      <c r="A6773" t="s">
        <v>2766</v>
      </c>
      <c r="B6773" t="s">
        <v>1685</v>
      </c>
      <c r="C6773">
        <v>27</v>
      </c>
      <c r="D6773" t="s">
        <v>2594</v>
      </c>
    </row>
    <row r="6774" spans="1:4" x14ac:dyDescent="0.25">
      <c r="A6774" t="s">
        <v>2766</v>
      </c>
      <c r="B6774" t="s">
        <v>1687</v>
      </c>
      <c r="C6774">
        <v>28</v>
      </c>
      <c r="D6774" t="s">
        <v>2594</v>
      </c>
    </row>
    <row r="6775" spans="1:4" x14ac:dyDescent="0.25">
      <c r="A6775" t="s">
        <v>2766</v>
      </c>
      <c r="B6775" t="s">
        <v>1689</v>
      </c>
      <c r="C6775">
        <v>29</v>
      </c>
      <c r="D6775" t="s">
        <v>2594</v>
      </c>
    </row>
    <row r="6776" spans="1:4" x14ac:dyDescent="0.25">
      <c r="A6776" t="s">
        <v>2766</v>
      </c>
      <c r="B6776" t="s">
        <v>1691</v>
      </c>
      <c r="C6776">
        <v>30</v>
      </c>
      <c r="D6776" t="s">
        <v>2594</v>
      </c>
    </row>
    <row r="6777" spans="1:4" x14ac:dyDescent="0.25">
      <c r="A6777" t="s">
        <v>2766</v>
      </c>
      <c r="B6777" t="s">
        <v>477</v>
      </c>
      <c r="C6777">
        <v>31</v>
      </c>
      <c r="D6777" t="s">
        <v>2594</v>
      </c>
    </row>
    <row r="6778" spans="1:4" x14ac:dyDescent="0.25">
      <c r="A6778" t="s">
        <v>2766</v>
      </c>
      <c r="B6778" t="s">
        <v>499</v>
      </c>
      <c r="C6778">
        <v>32</v>
      </c>
      <c r="D6778" t="s">
        <v>2594</v>
      </c>
    </row>
    <row r="6779" spans="1:4" x14ac:dyDescent="0.25">
      <c r="A6779" t="s">
        <v>2766</v>
      </c>
      <c r="B6779" t="s">
        <v>1696</v>
      </c>
      <c r="C6779">
        <v>33</v>
      </c>
      <c r="D6779" t="s">
        <v>2594</v>
      </c>
    </row>
    <row r="6780" spans="1:4" x14ac:dyDescent="0.25">
      <c r="A6780" t="s">
        <v>2766</v>
      </c>
      <c r="B6780" t="s">
        <v>1698</v>
      </c>
      <c r="C6780">
        <v>34</v>
      </c>
      <c r="D6780" t="s">
        <v>2594</v>
      </c>
    </row>
    <row r="6781" spans="1:4" x14ac:dyDescent="0.25">
      <c r="A6781" t="s">
        <v>2766</v>
      </c>
      <c r="B6781" t="s">
        <v>1700</v>
      </c>
      <c r="C6781">
        <v>35</v>
      </c>
      <c r="D6781" t="s">
        <v>2594</v>
      </c>
    </row>
    <row r="6782" spans="1:4" x14ac:dyDescent="0.25">
      <c r="A6782" t="s">
        <v>2766</v>
      </c>
      <c r="B6782" t="s">
        <v>503</v>
      </c>
      <c r="C6782">
        <v>36</v>
      </c>
      <c r="D6782" t="s">
        <v>2594</v>
      </c>
    </row>
    <row r="6783" spans="1:4" x14ac:dyDescent="0.25">
      <c r="A6783" t="s">
        <v>2766</v>
      </c>
      <c r="B6783" t="s">
        <v>505</v>
      </c>
      <c r="C6783">
        <v>37</v>
      </c>
      <c r="D6783" t="s">
        <v>2594</v>
      </c>
    </row>
    <row r="6784" spans="1:4" x14ac:dyDescent="0.25">
      <c r="A6784" t="s">
        <v>2766</v>
      </c>
      <c r="B6784" t="s">
        <v>507</v>
      </c>
      <c r="C6784">
        <v>38</v>
      </c>
      <c r="D6784" t="s">
        <v>2594</v>
      </c>
    </row>
    <row r="6785" spans="1:4" x14ac:dyDescent="0.25">
      <c r="A6785" t="s">
        <v>2766</v>
      </c>
      <c r="B6785" t="s">
        <v>1706</v>
      </c>
      <c r="C6785">
        <v>39</v>
      </c>
      <c r="D6785" t="s">
        <v>2594</v>
      </c>
    </row>
    <row r="6786" spans="1:4" x14ac:dyDescent="0.25">
      <c r="A6786" t="s">
        <v>2766</v>
      </c>
      <c r="B6786" t="s">
        <v>1708</v>
      </c>
      <c r="C6786">
        <v>40</v>
      </c>
      <c r="D6786" t="s">
        <v>2594</v>
      </c>
    </row>
    <row r="6787" spans="1:4" x14ac:dyDescent="0.25">
      <c r="A6787" t="s">
        <v>2766</v>
      </c>
      <c r="B6787" t="s">
        <v>513</v>
      </c>
      <c r="C6787">
        <v>41</v>
      </c>
      <c r="D6787" t="s">
        <v>2594</v>
      </c>
    </row>
    <row r="6788" spans="1:4" x14ac:dyDescent="0.25">
      <c r="A6788" t="s">
        <v>2766</v>
      </c>
      <c r="B6788" t="s">
        <v>1711</v>
      </c>
      <c r="C6788">
        <v>42</v>
      </c>
      <c r="D6788" t="s">
        <v>2594</v>
      </c>
    </row>
    <row r="6789" spans="1:4" x14ac:dyDescent="0.25">
      <c r="A6789" t="s">
        <v>2766</v>
      </c>
      <c r="B6789" t="s">
        <v>1713</v>
      </c>
      <c r="C6789">
        <v>43</v>
      </c>
      <c r="D6789" t="s">
        <v>2594</v>
      </c>
    </row>
    <row r="6790" spans="1:4" x14ac:dyDescent="0.25">
      <c r="A6790" t="s">
        <v>2766</v>
      </c>
      <c r="B6790" t="s">
        <v>1715</v>
      </c>
      <c r="C6790">
        <v>44</v>
      </c>
      <c r="D6790" t="s">
        <v>2594</v>
      </c>
    </row>
    <row r="6791" spans="1:4" x14ac:dyDescent="0.25">
      <c r="A6791" t="s">
        <v>2766</v>
      </c>
      <c r="B6791" t="s">
        <v>515</v>
      </c>
      <c r="C6791">
        <v>45</v>
      </c>
      <c r="D6791" t="s">
        <v>2594</v>
      </c>
    </row>
    <row r="6792" spans="1:4" x14ac:dyDescent="0.25">
      <c r="A6792" t="s">
        <v>2766</v>
      </c>
      <c r="B6792" t="s">
        <v>537</v>
      </c>
      <c r="C6792">
        <v>46</v>
      </c>
      <c r="D6792" t="s">
        <v>2594</v>
      </c>
    </row>
    <row r="6793" spans="1:4" x14ac:dyDescent="0.25">
      <c r="A6793" t="s">
        <v>2766</v>
      </c>
      <c r="B6793" t="s">
        <v>539</v>
      </c>
      <c r="C6793">
        <v>47</v>
      </c>
      <c r="D6793" t="s">
        <v>2594</v>
      </c>
    </row>
    <row r="6794" spans="1:4" x14ac:dyDescent="0.25">
      <c r="A6794" t="s">
        <v>2766</v>
      </c>
      <c r="B6794" t="s">
        <v>665</v>
      </c>
      <c r="C6794">
        <v>48</v>
      </c>
      <c r="D6794" t="s">
        <v>2594</v>
      </c>
    </row>
    <row r="6795" spans="1:4" x14ac:dyDescent="0.25">
      <c r="A6795" t="s">
        <v>2766</v>
      </c>
      <c r="B6795" t="s">
        <v>678</v>
      </c>
      <c r="C6795">
        <v>49</v>
      </c>
      <c r="D6795" t="s">
        <v>2594</v>
      </c>
    </row>
    <row r="6796" spans="1:4" x14ac:dyDescent="0.25">
      <c r="A6796" t="s">
        <v>2766</v>
      </c>
      <c r="B6796" t="s">
        <v>2593</v>
      </c>
      <c r="C6796">
        <v>5</v>
      </c>
      <c r="D6796" t="s">
        <v>2596</v>
      </c>
    </row>
    <row r="6797" spans="1:4" x14ac:dyDescent="0.25">
      <c r="A6797" t="s">
        <v>2766</v>
      </c>
      <c r="B6797" t="s">
        <v>2595</v>
      </c>
      <c r="C6797">
        <v>9</v>
      </c>
      <c r="D6797" t="s">
        <v>2596</v>
      </c>
    </row>
    <row r="6798" spans="1:4" x14ac:dyDescent="0.25">
      <c r="A6798" t="s">
        <v>2766</v>
      </c>
      <c r="B6798" t="s">
        <v>607</v>
      </c>
      <c r="C6798">
        <v>5</v>
      </c>
      <c r="D6798" t="s">
        <v>2596</v>
      </c>
    </row>
    <row r="6799" spans="1:4" x14ac:dyDescent="0.25">
      <c r="A6799" t="s">
        <v>2766</v>
      </c>
      <c r="B6799" t="s">
        <v>720</v>
      </c>
      <c r="C6799">
        <v>6</v>
      </c>
      <c r="D6799" t="s">
        <v>2596</v>
      </c>
    </row>
    <row r="6800" spans="1:4" x14ac:dyDescent="0.25">
      <c r="A6800" t="s">
        <v>2766</v>
      </c>
      <c r="B6800" t="s">
        <v>721</v>
      </c>
      <c r="C6800">
        <v>7</v>
      </c>
      <c r="D6800" t="s">
        <v>2596</v>
      </c>
    </row>
    <row r="6801" spans="1:4" x14ac:dyDescent="0.25">
      <c r="A6801" t="s">
        <v>2766</v>
      </c>
      <c r="B6801" t="s">
        <v>599</v>
      </c>
      <c r="C6801">
        <v>8</v>
      </c>
      <c r="D6801" t="s">
        <v>2596</v>
      </c>
    </row>
    <row r="6802" spans="1:4" x14ac:dyDescent="0.25">
      <c r="A6802" t="s">
        <v>2766</v>
      </c>
      <c r="B6802" t="s">
        <v>601</v>
      </c>
      <c r="C6802">
        <v>9</v>
      </c>
      <c r="D6802" t="s">
        <v>2596</v>
      </c>
    </row>
    <row r="6803" spans="1:4" x14ac:dyDescent="0.25">
      <c r="A6803" t="s">
        <v>2766</v>
      </c>
      <c r="B6803" t="s">
        <v>2609</v>
      </c>
      <c r="C6803">
        <v>3</v>
      </c>
      <c r="D6803" t="s">
        <v>2610</v>
      </c>
    </row>
    <row r="6804" spans="1:4" x14ac:dyDescent="0.25">
      <c r="A6804" t="s">
        <v>2766</v>
      </c>
      <c r="B6804" t="s">
        <v>2611</v>
      </c>
      <c r="C6804">
        <v>4</v>
      </c>
      <c r="D6804" t="s">
        <v>2610</v>
      </c>
    </row>
    <row r="6805" spans="1:4" x14ac:dyDescent="0.25">
      <c r="A6805" t="s">
        <v>2766</v>
      </c>
      <c r="B6805" t="s">
        <v>2612</v>
      </c>
      <c r="C6805">
        <v>5</v>
      </c>
      <c r="D6805" t="s">
        <v>2610</v>
      </c>
    </row>
    <row r="6806" spans="1:4" x14ac:dyDescent="0.25">
      <c r="A6806" t="s">
        <v>2766</v>
      </c>
      <c r="B6806" t="s">
        <v>2629</v>
      </c>
      <c r="C6806">
        <v>6</v>
      </c>
      <c r="D6806" t="s">
        <v>2610</v>
      </c>
    </row>
    <row r="6807" spans="1:4" x14ac:dyDescent="0.25">
      <c r="A6807" t="s">
        <v>2767</v>
      </c>
      <c r="B6807" t="s">
        <v>2593</v>
      </c>
      <c r="C6807">
        <v>11</v>
      </c>
      <c r="D6807" t="s">
        <v>2594</v>
      </c>
    </row>
    <row r="6808" spans="1:4" x14ac:dyDescent="0.25">
      <c r="A6808" t="s">
        <v>2767</v>
      </c>
      <c r="B6808" t="s">
        <v>2595</v>
      </c>
      <c r="C6808">
        <v>54</v>
      </c>
      <c r="D6808" t="s">
        <v>2594</v>
      </c>
    </row>
    <row r="6809" spans="1:4" x14ac:dyDescent="0.25">
      <c r="A6809" t="s">
        <v>2767</v>
      </c>
      <c r="B6809" t="s">
        <v>437</v>
      </c>
      <c r="C6809">
        <v>11</v>
      </c>
      <c r="D6809" t="s">
        <v>2594</v>
      </c>
    </row>
    <row r="6810" spans="1:4" x14ac:dyDescent="0.25">
      <c r="A6810" t="s">
        <v>2767</v>
      </c>
      <c r="B6810" t="s">
        <v>439</v>
      </c>
      <c r="C6810">
        <v>12</v>
      </c>
      <c r="D6810" t="s">
        <v>2594</v>
      </c>
    </row>
    <row r="6811" spans="1:4" x14ac:dyDescent="0.25">
      <c r="A6811" t="s">
        <v>2767</v>
      </c>
      <c r="B6811" t="s">
        <v>441</v>
      </c>
      <c r="C6811">
        <v>13</v>
      </c>
      <c r="D6811" t="s">
        <v>2594</v>
      </c>
    </row>
    <row r="6812" spans="1:4" x14ac:dyDescent="0.25">
      <c r="A6812" t="s">
        <v>2767</v>
      </c>
      <c r="B6812" t="s">
        <v>457</v>
      </c>
      <c r="C6812">
        <v>14</v>
      </c>
      <c r="D6812" t="s">
        <v>2594</v>
      </c>
    </row>
    <row r="6813" spans="1:4" x14ac:dyDescent="0.25">
      <c r="A6813" t="s">
        <v>2767</v>
      </c>
      <c r="B6813" t="s">
        <v>459</v>
      </c>
      <c r="C6813">
        <v>15</v>
      </c>
      <c r="D6813" t="s">
        <v>2594</v>
      </c>
    </row>
    <row r="6814" spans="1:4" x14ac:dyDescent="0.25">
      <c r="A6814" t="s">
        <v>2767</v>
      </c>
      <c r="B6814" t="s">
        <v>1664</v>
      </c>
      <c r="C6814">
        <v>16</v>
      </c>
      <c r="D6814" t="s">
        <v>2594</v>
      </c>
    </row>
    <row r="6815" spans="1:4" x14ac:dyDescent="0.25">
      <c r="A6815" t="s">
        <v>2767</v>
      </c>
      <c r="B6815" t="s">
        <v>463</v>
      </c>
      <c r="C6815">
        <v>17</v>
      </c>
      <c r="D6815" t="s">
        <v>2594</v>
      </c>
    </row>
    <row r="6816" spans="1:4" x14ac:dyDescent="0.25">
      <c r="A6816" t="s">
        <v>2767</v>
      </c>
      <c r="B6816" t="s">
        <v>1667</v>
      </c>
      <c r="C6816">
        <v>18</v>
      </c>
      <c r="D6816" t="s">
        <v>2594</v>
      </c>
    </row>
    <row r="6817" spans="1:4" x14ac:dyDescent="0.25">
      <c r="A6817" t="s">
        <v>2767</v>
      </c>
      <c r="B6817" t="s">
        <v>465</v>
      </c>
      <c r="C6817">
        <v>19</v>
      </c>
      <c r="D6817" t="s">
        <v>2594</v>
      </c>
    </row>
    <row r="6818" spans="1:4" x14ac:dyDescent="0.25">
      <c r="A6818" t="s">
        <v>2767</v>
      </c>
      <c r="B6818" t="s">
        <v>467</v>
      </c>
      <c r="C6818">
        <v>20</v>
      </c>
      <c r="D6818" t="s">
        <v>2594</v>
      </c>
    </row>
    <row r="6819" spans="1:4" x14ac:dyDescent="0.25">
      <c r="A6819" t="s">
        <v>2767</v>
      </c>
      <c r="B6819" t="s">
        <v>1671</v>
      </c>
      <c r="C6819">
        <v>21</v>
      </c>
      <c r="D6819" t="s">
        <v>2594</v>
      </c>
    </row>
    <row r="6820" spans="1:4" x14ac:dyDescent="0.25">
      <c r="A6820" t="s">
        <v>2767</v>
      </c>
      <c r="B6820" t="s">
        <v>471</v>
      </c>
      <c r="C6820">
        <v>22</v>
      </c>
      <c r="D6820" t="s">
        <v>2594</v>
      </c>
    </row>
    <row r="6821" spans="1:4" x14ac:dyDescent="0.25">
      <c r="A6821" t="s">
        <v>2767</v>
      </c>
      <c r="B6821" t="s">
        <v>1674</v>
      </c>
      <c r="C6821">
        <v>23</v>
      </c>
      <c r="D6821" t="s">
        <v>2594</v>
      </c>
    </row>
    <row r="6822" spans="1:4" x14ac:dyDescent="0.25">
      <c r="A6822" t="s">
        <v>2767</v>
      </c>
      <c r="B6822" t="s">
        <v>473</v>
      </c>
      <c r="C6822">
        <v>24</v>
      </c>
      <c r="D6822" t="s">
        <v>2594</v>
      </c>
    </row>
    <row r="6823" spans="1:4" x14ac:dyDescent="0.25">
      <c r="A6823" t="s">
        <v>2767</v>
      </c>
      <c r="B6823" t="s">
        <v>1677</v>
      </c>
      <c r="C6823">
        <v>25</v>
      </c>
      <c r="D6823" t="s">
        <v>2594</v>
      </c>
    </row>
    <row r="6824" spans="1:4" x14ac:dyDescent="0.25">
      <c r="A6824" t="s">
        <v>2767</v>
      </c>
      <c r="B6824" t="s">
        <v>1679</v>
      </c>
      <c r="C6824">
        <v>26</v>
      </c>
      <c r="D6824" t="s">
        <v>2594</v>
      </c>
    </row>
    <row r="6825" spans="1:4" x14ac:dyDescent="0.25">
      <c r="A6825" t="s">
        <v>2767</v>
      </c>
      <c r="B6825" t="s">
        <v>1681</v>
      </c>
      <c r="C6825">
        <v>27</v>
      </c>
      <c r="D6825" t="s">
        <v>2594</v>
      </c>
    </row>
    <row r="6826" spans="1:4" x14ac:dyDescent="0.25">
      <c r="A6826" t="s">
        <v>2767</v>
      </c>
      <c r="B6826" t="s">
        <v>1683</v>
      </c>
      <c r="C6826">
        <v>28</v>
      </c>
      <c r="D6826" t="s">
        <v>2594</v>
      </c>
    </row>
    <row r="6827" spans="1:4" x14ac:dyDescent="0.25">
      <c r="A6827" t="s">
        <v>2767</v>
      </c>
      <c r="B6827" t="s">
        <v>1685</v>
      </c>
      <c r="C6827">
        <v>29</v>
      </c>
      <c r="D6827" t="s">
        <v>2594</v>
      </c>
    </row>
    <row r="6828" spans="1:4" x14ac:dyDescent="0.25">
      <c r="A6828" t="s">
        <v>2767</v>
      </c>
      <c r="B6828" t="s">
        <v>1687</v>
      </c>
      <c r="C6828">
        <v>30</v>
      </c>
      <c r="D6828" t="s">
        <v>2594</v>
      </c>
    </row>
    <row r="6829" spans="1:4" x14ac:dyDescent="0.25">
      <c r="A6829" t="s">
        <v>2767</v>
      </c>
      <c r="B6829" t="s">
        <v>1689</v>
      </c>
      <c r="C6829">
        <v>31</v>
      </c>
      <c r="D6829" t="s">
        <v>2594</v>
      </c>
    </row>
    <row r="6830" spans="1:4" x14ac:dyDescent="0.25">
      <c r="A6830" t="s">
        <v>2767</v>
      </c>
      <c r="B6830" t="s">
        <v>1691</v>
      </c>
      <c r="C6830">
        <v>32</v>
      </c>
      <c r="D6830" t="s">
        <v>2594</v>
      </c>
    </row>
    <row r="6831" spans="1:4" x14ac:dyDescent="0.25">
      <c r="A6831" t="s">
        <v>2767</v>
      </c>
      <c r="B6831" t="s">
        <v>477</v>
      </c>
      <c r="C6831">
        <v>33</v>
      </c>
      <c r="D6831" t="s">
        <v>2594</v>
      </c>
    </row>
    <row r="6832" spans="1:4" x14ac:dyDescent="0.25">
      <c r="A6832" t="s">
        <v>2767</v>
      </c>
      <c r="B6832" t="s">
        <v>497</v>
      </c>
      <c r="C6832">
        <v>34</v>
      </c>
      <c r="D6832" t="s">
        <v>2594</v>
      </c>
    </row>
    <row r="6833" spans="1:4" x14ac:dyDescent="0.25">
      <c r="A6833" t="s">
        <v>2767</v>
      </c>
      <c r="B6833" t="s">
        <v>499</v>
      </c>
      <c r="C6833">
        <v>35</v>
      </c>
      <c r="D6833" t="s">
        <v>2594</v>
      </c>
    </row>
    <row r="6834" spans="1:4" x14ac:dyDescent="0.25">
      <c r="A6834" t="s">
        <v>2767</v>
      </c>
      <c r="B6834" t="s">
        <v>1696</v>
      </c>
      <c r="C6834">
        <v>36</v>
      </c>
      <c r="D6834" t="s">
        <v>2594</v>
      </c>
    </row>
    <row r="6835" spans="1:4" x14ac:dyDescent="0.25">
      <c r="A6835" t="s">
        <v>2767</v>
      </c>
      <c r="B6835" t="s">
        <v>1698</v>
      </c>
      <c r="C6835">
        <v>37</v>
      </c>
      <c r="D6835" t="s">
        <v>2594</v>
      </c>
    </row>
    <row r="6836" spans="1:4" x14ac:dyDescent="0.25">
      <c r="A6836" t="s">
        <v>2767</v>
      </c>
      <c r="B6836" t="s">
        <v>1700</v>
      </c>
      <c r="C6836">
        <v>38</v>
      </c>
      <c r="D6836" t="s">
        <v>2594</v>
      </c>
    </row>
    <row r="6837" spans="1:4" x14ac:dyDescent="0.25">
      <c r="A6837" t="s">
        <v>2767</v>
      </c>
      <c r="B6837" t="s">
        <v>501</v>
      </c>
      <c r="C6837">
        <v>39</v>
      </c>
      <c r="D6837" t="s">
        <v>2594</v>
      </c>
    </row>
    <row r="6838" spans="1:4" x14ac:dyDescent="0.25">
      <c r="A6838" t="s">
        <v>2767</v>
      </c>
      <c r="B6838" t="s">
        <v>503</v>
      </c>
      <c r="C6838">
        <v>40</v>
      </c>
      <c r="D6838" t="s">
        <v>2594</v>
      </c>
    </row>
    <row r="6839" spans="1:4" x14ac:dyDescent="0.25">
      <c r="A6839" t="s">
        <v>2767</v>
      </c>
      <c r="B6839" t="s">
        <v>505</v>
      </c>
      <c r="C6839">
        <v>41</v>
      </c>
      <c r="D6839" t="s">
        <v>2594</v>
      </c>
    </row>
    <row r="6840" spans="1:4" x14ac:dyDescent="0.25">
      <c r="A6840" t="s">
        <v>2767</v>
      </c>
      <c r="B6840" t="s">
        <v>507</v>
      </c>
      <c r="C6840">
        <v>42</v>
      </c>
      <c r="D6840" t="s">
        <v>2594</v>
      </c>
    </row>
    <row r="6841" spans="1:4" x14ac:dyDescent="0.25">
      <c r="A6841" t="s">
        <v>2767</v>
      </c>
      <c r="B6841" t="s">
        <v>1706</v>
      </c>
      <c r="C6841">
        <v>43</v>
      </c>
      <c r="D6841" t="s">
        <v>2594</v>
      </c>
    </row>
    <row r="6842" spans="1:4" x14ac:dyDescent="0.25">
      <c r="A6842" t="s">
        <v>2767</v>
      </c>
      <c r="B6842" t="s">
        <v>1708</v>
      </c>
      <c r="C6842">
        <v>44</v>
      </c>
      <c r="D6842" t="s">
        <v>2594</v>
      </c>
    </row>
    <row r="6843" spans="1:4" x14ac:dyDescent="0.25">
      <c r="A6843" t="s">
        <v>2767</v>
      </c>
      <c r="B6843" t="s">
        <v>513</v>
      </c>
      <c r="C6843">
        <v>45</v>
      </c>
      <c r="D6843" t="s">
        <v>2594</v>
      </c>
    </row>
    <row r="6844" spans="1:4" x14ac:dyDescent="0.25">
      <c r="A6844" t="s">
        <v>2767</v>
      </c>
      <c r="B6844" t="s">
        <v>1711</v>
      </c>
      <c r="C6844">
        <v>46</v>
      </c>
      <c r="D6844" t="s">
        <v>2594</v>
      </c>
    </row>
    <row r="6845" spans="1:4" x14ac:dyDescent="0.25">
      <c r="A6845" t="s">
        <v>2767</v>
      </c>
      <c r="B6845" t="s">
        <v>1713</v>
      </c>
      <c r="C6845">
        <v>47</v>
      </c>
      <c r="D6845" t="s">
        <v>2594</v>
      </c>
    </row>
    <row r="6846" spans="1:4" x14ac:dyDescent="0.25">
      <c r="A6846" t="s">
        <v>2767</v>
      </c>
      <c r="B6846" t="s">
        <v>1715</v>
      </c>
      <c r="C6846">
        <v>48</v>
      </c>
      <c r="D6846" t="s">
        <v>2594</v>
      </c>
    </row>
    <row r="6847" spans="1:4" x14ac:dyDescent="0.25">
      <c r="A6847" t="s">
        <v>2767</v>
      </c>
      <c r="B6847" t="s">
        <v>515</v>
      </c>
      <c r="C6847">
        <v>49</v>
      </c>
      <c r="D6847" t="s">
        <v>2594</v>
      </c>
    </row>
    <row r="6848" spans="1:4" x14ac:dyDescent="0.25">
      <c r="A6848" t="s">
        <v>2767</v>
      </c>
      <c r="B6848" t="s">
        <v>535</v>
      </c>
      <c r="C6848">
        <v>50</v>
      </c>
      <c r="D6848" t="s">
        <v>2594</v>
      </c>
    </row>
    <row r="6849" spans="1:4" x14ac:dyDescent="0.25">
      <c r="A6849" t="s">
        <v>2767</v>
      </c>
      <c r="B6849" t="s">
        <v>537</v>
      </c>
      <c r="C6849">
        <v>51</v>
      </c>
      <c r="D6849" t="s">
        <v>2594</v>
      </c>
    </row>
    <row r="6850" spans="1:4" x14ac:dyDescent="0.25">
      <c r="A6850" t="s">
        <v>2767</v>
      </c>
      <c r="B6850" t="s">
        <v>539</v>
      </c>
      <c r="C6850">
        <v>52</v>
      </c>
      <c r="D6850" t="s">
        <v>2594</v>
      </c>
    </row>
    <row r="6851" spans="1:4" x14ac:dyDescent="0.25">
      <c r="A6851" t="s">
        <v>2767</v>
      </c>
      <c r="B6851" t="s">
        <v>665</v>
      </c>
      <c r="C6851">
        <v>53</v>
      </c>
      <c r="D6851" t="s">
        <v>2594</v>
      </c>
    </row>
    <row r="6852" spans="1:4" x14ac:dyDescent="0.25">
      <c r="A6852" t="s">
        <v>2767</v>
      </c>
      <c r="B6852" t="s">
        <v>678</v>
      </c>
      <c r="C6852">
        <v>54</v>
      </c>
      <c r="D6852" t="s">
        <v>2594</v>
      </c>
    </row>
    <row r="6853" spans="1:4" x14ac:dyDescent="0.25">
      <c r="A6853" t="s">
        <v>2767</v>
      </c>
      <c r="B6853" t="s">
        <v>2593</v>
      </c>
      <c r="C6853">
        <v>5</v>
      </c>
      <c r="D6853" t="s">
        <v>2596</v>
      </c>
    </row>
    <row r="6854" spans="1:4" x14ac:dyDescent="0.25">
      <c r="A6854" t="s">
        <v>2767</v>
      </c>
      <c r="B6854" t="s">
        <v>2595</v>
      </c>
      <c r="C6854">
        <v>6</v>
      </c>
      <c r="D6854" t="s">
        <v>2596</v>
      </c>
    </row>
    <row r="6855" spans="1:4" x14ac:dyDescent="0.25">
      <c r="A6855" t="s">
        <v>2767</v>
      </c>
      <c r="B6855" t="s">
        <v>600</v>
      </c>
      <c r="C6855">
        <v>5</v>
      </c>
      <c r="D6855" t="s">
        <v>2596</v>
      </c>
    </row>
    <row r="6856" spans="1:4" x14ac:dyDescent="0.25">
      <c r="A6856" t="s">
        <v>2767</v>
      </c>
      <c r="B6856" t="s">
        <v>602</v>
      </c>
      <c r="C6856">
        <v>6</v>
      </c>
      <c r="D6856" t="s">
        <v>2596</v>
      </c>
    </row>
    <row r="6857" spans="1:4" x14ac:dyDescent="0.25">
      <c r="A6857" t="s">
        <v>2767</v>
      </c>
      <c r="B6857" t="s">
        <v>2609</v>
      </c>
      <c r="C6857">
        <v>3</v>
      </c>
      <c r="D6857" t="s">
        <v>2610</v>
      </c>
    </row>
    <row r="6858" spans="1:4" x14ac:dyDescent="0.25">
      <c r="A6858" t="s">
        <v>2767</v>
      </c>
      <c r="B6858" t="s">
        <v>2611</v>
      </c>
      <c r="C6858">
        <v>4</v>
      </c>
      <c r="D6858" t="s">
        <v>2610</v>
      </c>
    </row>
    <row r="6859" spans="1:4" x14ac:dyDescent="0.25">
      <c r="A6859" t="s">
        <v>2767</v>
      </c>
      <c r="B6859" t="s">
        <v>2612</v>
      </c>
      <c r="C6859">
        <v>5</v>
      </c>
      <c r="D6859" t="s">
        <v>2610</v>
      </c>
    </row>
    <row r="6860" spans="1:4" x14ac:dyDescent="0.25">
      <c r="A6860" t="s">
        <v>2767</v>
      </c>
      <c r="B6860" t="s">
        <v>2629</v>
      </c>
      <c r="C6860">
        <v>6</v>
      </c>
      <c r="D6860" t="s">
        <v>2610</v>
      </c>
    </row>
    <row r="6861" spans="1:4" x14ac:dyDescent="0.25">
      <c r="A6861" t="s">
        <v>2768</v>
      </c>
      <c r="B6861" t="s">
        <v>2593</v>
      </c>
      <c r="C6861">
        <v>10</v>
      </c>
      <c r="D6861" t="s">
        <v>2594</v>
      </c>
    </row>
    <row r="6862" spans="1:4" x14ac:dyDescent="0.25">
      <c r="A6862" t="s">
        <v>2768</v>
      </c>
      <c r="B6862" t="s">
        <v>2595</v>
      </c>
      <c r="C6862">
        <v>14</v>
      </c>
      <c r="D6862" t="s">
        <v>2594</v>
      </c>
    </row>
    <row r="6863" spans="1:4" x14ac:dyDescent="0.25">
      <c r="A6863" t="s">
        <v>2768</v>
      </c>
      <c r="B6863" t="s">
        <v>1723</v>
      </c>
      <c r="C6863">
        <v>10</v>
      </c>
      <c r="D6863" t="s">
        <v>2594</v>
      </c>
    </row>
    <row r="6864" spans="1:4" x14ac:dyDescent="0.25">
      <c r="A6864" t="s">
        <v>2768</v>
      </c>
      <c r="B6864" t="s">
        <v>1725</v>
      </c>
      <c r="C6864">
        <v>11</v>
      </c>
      <c r="D6864" t="s">
        <v>2594</v>
      </c>
    </row>
    <row r="6865" spans="1:4" x14ac:dyDescent="0.25">
      <c r="A6865" t="s">
        <v>2768</v>
      </c>
      <c r="B6865" t="s">
        <v>423</v>
      </c>
      <c r="C6865">
        <v>12</v>
      </c>
      <c r="D6865" t="s">
        <v>2594</v>
      </c>
    </row>
    <row r="6866" spans="1:4" x14ac:dyDescent="0.25">
      <c r="A6866" t="s">
        <v>2768</v>
      </c>
      <c r="B6866" t="s">
        <v>613</v>
      </c>
      <c r="C6866">
        <v>13</v>
      </c>
      <c r="D6866" t="s">
        <v>2594</v>
      </c>
    </row>
    <row r="6867" spans="1:4" x14ac:dyDescent="0.25">
      <c r="A6867" t="s">
        <v>2768</v>
      </c>
      <c r="B6867" t="s">
        <v>427</v>
      </c>
      <c r="C6867">
        <v>14</v>
      </c>
      <c r="D6867" t="s">
        <v>2594</v>
      </c>
    </row>
    <row r="6868" spans="1:4" x14ac:dyDescent="0.25">
      <c r="A6868" t="s">
        <v>2768</v>
      </c>
      <c r="B6868" t="s">
        <v>2593</v>
      </c>
      <c r="C6868">
        <v>3</v>
      </c>
      <c r="D6868" t="s">
        <v>2596</v>
      </c>
    </row>
    <row r="6869" spans="1:4" x14ac:dyDescent="0.25">
      <c r="A6869" t="s">
        <v>2768</v>
      </c>
      <c r="B6869" t="s">
        <v>2595</v>
      </c>
      <c r="C6869">
        <v>3</v>
      </c>
      <c r="D6869" t="s">
        <v>2596</v>
      </c>
    </row>
    <row r="6870" spans="1:4" x14ac:dyDescent="0.25">
      <c r="A6870" t="s">
        <v>2768</v>
      </c>
      <c r="B6870" t="s">
        <v>418</v>
      </c>
      <c r="C6870">
        <v>3</v>
      </c>
      <c r="D6870" t="s">
        <v>2596</v>
      </c>
    </row>
    <row r="6871" spans="1:4" x14ac:dyDescent="0.25">
      <c r="A6871" t="s">
        <v>2768</v>
      </c>
      <c r="B6871" t="s">
        <v>2609</v>
      </c>
      <c r="C6871">
        <v>3</v>
      </c>
      <c r="D6871" t="s">
        <v>2610</v>
      </c>
    </row>
    <row r="6872" spans="1:4" x14ac:dyDescent="0.25">
      <c r="A6872" t="s">
        <v>2768</v>
      </c>
      <c r="B6872" t="s">
        <v>2611</v>
      </c>
      <c r="C6872">
        <v>4</v>
      </c>
      <c r="D6872" t="s">
        <v>2610</v>
      </c>
    </row>
    <row r="6873" spans="1:4" x14ac:dyDescent="0.25">
      <c r="A6873" t="s">
        <v>2768</v>
      </c>
      <c r="B6873" t="s">
        <v>2612</v>
      </c>
      <c r="C6873">
        <v>5</v>
      </c>
      <c r="D6873" t="s">
        <v>2610</v>
      </c>
    </row>
    <row r="6874" spans="1:4" x14ac:dyDescent="0.25">
      <c r="A6874" t="s">
        <v>2768</v>
      </c>
      <c r="B6874" t="s">
        <v>2629</v>
      </c>
      <c r="C6874">
        <v>6</v>
      </c>
      <c r="D6874" t="s">
        <v>2610</v>
      </c>
    </row>
    <row r="6875" spans="1:4" x14ac:dyDescent="0.25">
      <c r="A6875" t="s">
        <v>240</v>
      </c>
      <c r="B6875" t="s">
        <v>2593</v>
      </c>
      <c r="C6875">
        <v>8</v>
      </c>
      <c r="D6875" t="s">
        <v>2594</v>
      </c>
    </row>
    <row r="6876" spans="1:4" x14ac:dyDescent="0.25">
      <c r="A6876" t="s">
        <v>240</v>
      </c>
      <c r="B6876" t="s">
        <v>2595</v>
      </c>
      <c r="C6876">
        <v>23</v>
      </c>
      <c r="D6876" t="s">
        <v>2594</v>
      </c>
    </row>
    <row r="6877" spans="1:4" x14ac:dyDescent="0.25">
      <c r="A6877" t="s">
        <v>240</v>
      </c>
      <c r="B6877" t="s">
        <v>437</v>
      </c>
      <c r="C6877">
        <v>8</v>
      </c>
      <c r="D6877" t="s">
        <v>2594</v>
      </c>
    </row>
    <row r="6878" spans="1:4" x14ac:dyDescent="0.25">
      <c r="A6878" t="s">
        <v>240</v>
      </c>
      <c r="B6878" t="s">
        <v>439</v>
      </c>
      <c r="C6878">
        <v>9</v>
      </c>
      <c r="D6878" t="s">
        <v>2594</v>
      </c>
    </row>
    <row r="6879" spans="1:4" x14ac:dyDescent="0.25">
      <c r="A6879" t="s">
        <v>240</v>
      </c>
      <c r="B6879" t="s">
        <v>441</v>
      </c>
      <c r="C6879">
        <v>10</v>
      </c>
      <c r="D6879" t="s">
        <v>2594</v>
      </c>
    </row>
    <row r="6880" spans="1:4" x14ac:dyDescent="0.25">
      <c r="A6880" t="s">
        <v>240</v>
      </c>
      <c r="B6880" t="s">
        <v>443</v>
      </c>
      <c r="C6880">
        <v>11</v>
      </c>
      <c r="D6880" t="s">
        <v>2594</v>
      </c>
    </row>
    <row r="6881" spans="1:4" x14ac:dyDescent="0.25">
      <c r="A6881" t="s">
        <v>240</v>
      </c>
      <c r="B6881" t="s">
        <v>584</v>
      </c>
      <c r="C6881">
        <v>12</v>
      </c>
      <c r="D6881" t="s">
        <v>2594</v>
      </c>
    </row>
    <row r="6882" spans="1:4" x14ac:dyDescent="0.25">
      <c r="A6882" t="s">
        <v>240</v>
      </c>
      <c r="B6882" t="s">
        <v>447</v>
      </c>
      <c r="C6882">
        <v>13</v>
      </c>
      <c r="D6882" t="s">
        <v>2594</v>
      </c>
    </row>
    <row r="6883" spans="1:4" x14ac:dyDescent="0.25">
      <c r="A6883" t="s">
        <v>240</v>
      </c>
      <c r="B6883" t="s">
        <v>449</v>
      </c>
      <c r="C6883">
        <v>14</v>
      </c>
      <c r="D6883" t="s">
        <v>2594</v>
      </c>
    </row>
    <row r="6884" spans="1:4" x14ac:dyDescent="0.25">
      <c r="A6884" t="s">
        <v>240</v>
      </c>
      <c r="B6884" t="s">
        <v>451</v>
      </c>
      <c r="C6884">
        <v>15</v>
      </c>
      <c r="D6884" t="s">
        <v>2594</v>
      </c>
    </row>
    <row r="6885" spans="1:4" x14ac:dyDescent="0.25">
      <c r="A6885" t="s">
        <v>240</v>
      </c>
      <c r="B6885" t="s">
        <v>453</v>
      </c>
      <c r="C6885">
        <v>16</v>
      </c>
      <c r="D6885" t="s">
        <v>2594</v>
      </c>
    </row>
    <row r="6886" spans="1:4" x14ac:dyDescent="0.25">
      <c r="A6886" t="s">
        <v>240</v>
      </c>
      <c r="B6886" t="s">
        <v>455</v>
      </c>
      <c r="C6886">
        <v>17</v>
      </c>
      <c r="D6886" t="s">
        <v>2594</v>
      </c>
    </row>
    <row r="6887" spans="1:4" x14ac:dyDescent="0.25">
      <c r="A6887" t="s">
        <v>240</v>
      </c>
      <c r="B6887" t="s">
        <v>457</v>
      </c>
      <c r="C6887">
        <v>18</v>
      </c>
      <c r="D6887" t="s">
        <v>2594</v>
      </c>
    </row>
    <row r="6888" spans="1:4" x14ac:dyDescent="0.25">
      <c r="A6888" t="s">
        <v>240</v>
      </c>
      <c r="B6888" t="s">
        <v>477</v>
      </c>
      <c r="C6888">
        <v>19</v>
      </c>
      <c r="D6888" t="s">
        <v>2594</v>
      </c>
    </row>
    <row r="6889" spans="1:4" x14ac:dyDescent="0.25">
      <c r="A6889" t="s">
        <v>240</v>
      </c>
      <c r="B6889" t="s">
        <v>479</v>
      </c>
      <c r="C6889">
        <v>20</v>
      </c>
      <c r="D6889" t="s">
        <v>2594</v>
      </c>
    </row>
    <row r="6890" spans="1:4" x14ac:dyDescent="0.25">
      <c r="A6890" t="s">
        <v>240</v>
      </c>
      <c r="B6890" t="s">
        <v>481</v>
      </c>
      <c r="C6890">
        <v>21</v>
      </c>
      <c r="D6890" t="s">
        <v>2594</v>
      </c>
    </row>
    <row r="6891" spans="1:4" x14ac:dyDescent="0.25">
      <c r="A6891" t="s">
        <v>240</v>
      </c>
      <c r="B6891" t="s">
        <v>483</v>
      </c>
      <c r="C6891">
        <v>22</v>
      </c>
      <c r="D6891" t="s">
        <v>2594</v>
      </c>
    </row>
    <row r="6892" spans="1:4" x14ac:dyDescent="0.25">
      <c r="A6892" t="s">
        <v>240</v>
      </c>
      <c r="B6892" t="s">
        <v>497</v>
      </c>
      <c r="C6892">
        <v>23</v>
      </c>
      <c r="D6892" t="s">
        <v>2594</v>
      </c>
    </row>
    <row r="6893" spans="1:4" x14ac:dyDescent="0.25">
      <c r="A6893" t="s">
        <v>240</v>
      </c>
      <c r="B6893" t="s">
        <v>2593</v>
      </c>
      <c r="C6893">
        <v>4</v>
      </c>
      <c r="D6893" t="s">
        <v>2596</v>
      </c>
    </row>
    <row r="6894" spans="1:4" x14ac:dyDescent="0.25">
      <c r="A6894" t="s">
        <v>240</v>
      </c>
      <c r="B6894" t="s">
        <v>2595</v>
      </c>
      <c r="C6894">
        <v>9</v>
      </c>
      <c r="D6894" t="s">
        <v>2596</v>
      </c>
    </row>
    <row r="6895" spans="1:4" x14ac:dyDescent="0.25">
      <c r="A6895" t="s">
        <v>240</v>
      </c>
      <c r="B6895" t="s">
        <v>607</v>
      </c>
      <c r="C6895">
        <v>4</v>
      </c>
      <c r="D6895" t="s">
        <v>2596</v>
      </c>
    </row>
    <row r="6896" spans="1:4" x14ac:dyDescent="0.25">
      <c r="A6896" t="s">
        <v>240</v>
      </c>
      <c r="B6896" t="s">
        <v>720</v>
      </c>
      <c r="C6896">
        <v>5</v>
      </c>
      <c r="D6896" t="s">
        <v>2596</v>
      </c>
    </row>
    <row r="6897" spans="1:4" x14ac:dyDescent="0.25">
      <c r="A6897" t="s">
        <v>240</v>
      </c>
      <c r="B6897" t="s">
        <v>599</v>
      </c>
      <c r="C6897">
        <v>6</v>
      </c>
      <c r="D6897" t="s">
        <v>2596</v>
      </c>
    </row>
    <row r="6898" spans="1:4" x14ac:dyDescent="0.25">
      <c r="A6898" t="s">
        <v>240</v>
      </c>
      <c r="B6898" t="s">
        <v>600</v>
      </c>
      <c r="C6898">
        <v>7</v>
      </c>
      <c r="D6898" t="s">
        <v>2596</v>
      </c>
    </row>
    <row r="6899" spans="1:4" x14ac:dyDescent="0.25">
      <c r="A6899" t="s">
        <v>240</v>
      </c>
      <c r="B6899" t="s">
        <v>601</v>
      </c>
      <c r="C6899">
        <v>8</v>
      </c>
      <c r="D6899" t="s">
        <v>2596</v>
      </c>
    </row>
    <row r="6900" spans="1:4" x14ac:dyDescent="0.25">
      <c r="A6900" t="s">
        <v>240</v>
      </c>
      <c r="B6900" t="s">
        <v>602</v>
      </c>
      <c r="C6900">
        <v>9</v>
      </c>
      <c r="D6900" t="s">
        <v>2596</v>
      </c>
    </row>
    <row r="6901" spans="1:4" x14ac:dyDescent="0.25">
      <c r="A6901" t="s">
        <v>240</v>
      </c>
      <c r="B6901" t="s">
        <v>2609</v>
      </c>
      <c r="C6901">
        <v>3</v>
      </c>
      <c r="D6901" t="s">
        <v>2610</v>
      </c>
    </row>
    <row r="6902" spans="1:4" x14ac:dyDescent="0.25">
      <c r="A6902" t="s">
        <v>240</v>
      </c>
      <c r="B6902" t="s">
        <v>2611</v>
      </c>
      <c r="C6902">
        <v>4</v>
      </c>
      <c r="D6902" t="s">
        <v>2610</v>
      </c>
    </row>
    <row r="6903" spans="1:4" x14ac:dyDescent="0.25">
      <c r="A6903" t="s">
        <v>242</v>
      </c>
      <c r="B6903" t="s">
        <v>2593</v>
      </c>
      <c r="C6903">
        <v>8</v>
      </c>
      <c r="D6903" t="s">
        <v>2594</v>
      </c>
    </row>
    <row r="6904" spans="1:4" x14ac:dyDescent="0.25">
      <c r="A6904" t="s">
        <v>242</v>
      </c>
      <c r="B6904" t="s">
        <v>2595</v>
      </c>
      <c r="C6904">
        <v>8</v>
      </c>
      <c r="D6904" t="s">
        <v>2594</v>
      </c>
    </row>
    <row r="6905" spans="1:4" x14ac:dyDescent="0.25">
      <c r="A6905" t="s">
        <v>242</v>
      </c>
      <c r="B6905" t="s">
        <v>421</v>
      </c>
      <c r="C6905">
        <v>8</v>
      </c>
      <c r="D6905" t="s">
        <v>2594</v>
      </c>
    </row>
    <row r="6906" spans="1:4" x14ac:dyDescent="0.25">
      <c r="A6906" t="s">
        <v>242</v>
      </c>
      <c r="B6906" t="s">
        <v>2593</v>
      </c>
      <c r="C6906">
        <v>3</v>
      </c>
      <c r="D6906" t="s">
        <v>2596</v>
      </c>
    </row>
    <row r="6907" spans="1:4" x14ac:dyDescent="0.25">
      <c r="A6907" t="s">
        <v>242</v>
      </c>
      <c r="B6907" t="s">
        <v>2595</v>
      </c>
      <c r="C6907">
        <v>3</v>
      </c>
      <c r="D6907" t="s">
        <v>2596</v>
      </c>
    </row>
    <row r="6908" spans="1:4" x14ac:dyDescent="0.25">
      <c r="A6908" t="s">
        <v>242</v>
      </c>
      <c r="B6908" t="s">
        <v>418</v>
      </c>
      <c r="C6908">
        <v>3</v>
      </c>
      <c r="D6908" t="s">
        <v>2596</v>
      </c>
    </row>
    <row r="6909" spans="1:4" x14ac:dyDescent="0.25">
      <c r="A6909" t="s">
        <v>242</v>
      </c>
      <c r="B6909" t="s">
        <v>2609</v>
      </c>
      <c r="C6909">
        <v>3</v>
      </c>
      <c r="D6909" t="s">
        <v>2610</v>
      </c>
    </row>
    <row r="6910" spans="1:4" x14ac:dyDescent="0.25">
      <c r="A6910" t="s">
        <v>242</v>
      </c>
      <c r="B6910" t="s">
        <v>2611</v>
      </c>
      <c r="C6910">
        <v>4</v>
      </c>
      <c r="D6910" t="s">
        <v>2610</v>
      </c>
    </row>
    <row r="6911" spans="1:4" x14ac:dyDescent="0.25">
      <c r="A6911" t="s">
        <v>243</v>
      </c>
      <c r="B6911" t="s">
        <v>2593</v>
      </c>
      <c r="C6911">
        <v>8</v>
      </c>
      <c r="D6911" t="s">
        <v>2594</v>
      </c>
    </row>
    <row r="6912" spans="1:4" x14ac:dyDescent="0.25">
      <c r="A6912" t="s">
        <v>243</v>
      </c>
      <c r="B6912" t="s">
        <v>2595</v>
      </c>
      <c r="C6912">
        <v>9</v>
      </c>
      <c r="D6912" t="s">
        <v>2594</v>
      </c>
    </row>
    <row r="6913" spans="1:4" x14ac:dyDescent="0.25">
      <c r="A6913" t="s">
        <v>243</v>
      </c>
      <c r="B6913" t="s">
        <v>515</v>
      </c>
      <c r="C6913">
        <v>8</v>
      </c>
      <c r="D6913" t="s">
        <v>2594</v>
      </c>
    </row>
    <row r="6914" spans="1:4" x14ac:dyDescent="0.25">
      <c r="A6914" t="s">
        <v>243</v>
      </c>
      <c r="B6914" t="s">
        <v>517</v>
      </c>
      <c r="C6914">
        <v>9</v>
      </c>
      <c r="D6914" t="s">
        <v>2594</v>
      </c>
    </row>
    <row r="6915" spans="1:4" x14ac:dyDescent="0.25">
      <c r="A6915" t="s">
        <v>243</v>
      </c>
      <c r="B6915" t="s">
        <v>2593</v>
      </c>
      <c r="C6915">
        <v>3</v>
      </c>
      <c r="D6915" t="s">
        <v>2596</v>
      </c>
    </row>
    <row r="6916" spans="1:4" x14ac:dyDescent="0.25">
      <c r="A6916" t="s">
        <v>243</v>
      </c>
      <c r="B6916" t="s">
        <v>2595</v>
      </c>
      <c r="C6916">
        <v>3</v>
      </c>
      <c r="D6916" t="s">
        <v>2596</v>
      </c>
    </row>
    <row r="6917" spans="1:4" x14ac:dyDescent="0.25">
      <c r="A6917" t="s">
        <v>243</v>
      </c>
      <c r="B6917" t="s">
        <v>603</v>
      </c>
      <c r="C6917">
        <v>3</v>
      </c>
      <c r="D6917" t="s">
        <v>2596</v>
      </c>
    </row>
    <row r="6918" spans="1:4" x14ac:dyDescent="0.25">
      <c r="A6918" t="s">
        <v>243</v>
      </c>
      <c r="B6918" t="s">
        <v>2609</v>
      </c>
      <c r="C6918">
        <v>3</v>
      </c>
      <c r="D6918" t="s">
        <v>2610</v>
      </c>
    </row>
    <row r="6919" spans="1:4" x14ac:dyDescent="0.25">
      <c r="A6919" t="s">
        <v>243</v>
      </c>
      <c r="B6919" t="s">
        <v>2611</v>
      </c>
      <c r="C6919">
        <v>4</v>
      </c>
      <c r="D6919" t="s">
        <v>2610</v>
      </c>
    </row>
    <row r="6920" spans="1:4" x14ac:dyDescent="0.25">
      <c r="A6920" t="s">
        <v>2769</v>
      </c>
      <c r="B6920" t="s">
        <v>2593</v>
      </c>
      <c r="C6920">
        <v>8</v>
      </c>
      <c r="D6920" t="s">
        <v>2594</v>
      </c>
    </row>
    <row r="6921" spans="1:4" x14ac:dyDescent="0.25">
      <c r="A6921" t="s">
        <v>2769</v>
      </c>
      <c r="B6921" t="s">
        <v>2595</v>
      </c>
      <c r="C6921">
        <v>23</v>
      </c>
      <c r="D6921" t="s">
        <v>2594</v>
      </c>
    </row>
    <row r="6922" spans="1:4" x14ac:dyDescent="0.25">
      <c r="A6922" t="s">
        <v>2769</v>
      </c>
      <c r="B6922" t="s">
        <v>437</v>
      </c>
      <c r="C6922">
        <v>8</v>
      </c>
      <c r="D6922" t="s">
        <v>2594</v>
      </c>
    </row>
    <row r="6923" spans="1:4" x14ac:dyDescent="0.25">
      <c r="A6923" t="s">
        <v>2769</v>
      </c>
      <c r="B6923" t="s">
        <v>439</v>
      </c>
      <c r="C6923">
        <v>9</v>
      </c>
      <c r="D6923" t="s">
        <v>2594</v>
      </c>
    </row>
    <row r="6924" spans="1:4" x14ac:dyDescent="0.25">
      <c r="A6924" t="s">
        <v>2769</v>
      </c>
      <c r="B6924" t="s">
        <v>441</v>
      </c>
      <c r="C6924">
        <v>10</v>
      </c>
      <c r="D6924" t="s">
        <v>2594</v>
      </c>
    </row>
    <row r="6925" spans="1:4" x14ac:dyDescent="0.25">
      <c r="A6925" t="s">
        <v>2769</v>
      </c>
      <c r="B6925" t="s">
        <v>443</v>
      </c>
      <c r="C6925">
        <v>11</v>
      </c>
      <c r="D6925" t="s">
        <v>2594</v>
      </c>
    </row>
    <row r="6926" spans="1:4" x14ac:dyDescent="0.25">
      <c r="A6926" t="s">
        <v>2769</v>
      </c>
      <c r="B6926" t="s">
        <v>584</v>
      </c>
      <c r="C6926">
        <v>12</v>
      </c>
      <c r="D6926" t="s">
        <v>2594</v>
      </c>
    </row>
    <row r="6927" spans="1:4" x14ac:dyDescent="0.25">
      <c r="A6927" t="s">
        <v>2769</v>
      </c>
      <c r="B6927" t="s">
        <v>447</v>
      </c>
      <c r="C6927">
        <v>13</v>
      </c>
      <c r="D6927" t="s">
        <v>2594</v>
      </c>
    </row>
    <row r="6928" spans="1:4" x14ac:dyDescent="0.25">
      <c r="A6928" t="s">
        <v>2769</v>
      </c>
      <c r="B6928" t="s">
        <v>449</v>
      </c>
      <c r="C6928">
        <v>14</v>
      </c>
      <c r="D6928" t="s">
        <v>2594</v>
      </c>
    </row>
    <row r="6929" spans="1:4" x14ac:dyDescent="0.25">
      <c r="A6929" t="s">
        <v>2769</v>
      </c>
      <c r="B6929" t="s">
        <v>451</v>
      </c>
      <c r="C6929">
        <v>15</v>
      </c>
      <c r="D6929" t="s">
        <v>2594</v>
      </c>
    </row>
    <row r="6930" spans="1:4" x14ac:dyDescent="0.25">
      <c r="A6930" t="s">
        <v>2769</v>
      </c>
      <c r="B6930" t="s">
        <v>453</v>
      </c>
      <c r="C6930">
        <v>16</v>
      </c>
      <c r="D6930" t="s">
        <v>2594</v>
      </c>
    </row>
    <row r="6931" spans="1:4" x14ac:dyDescent="0.25">
      <c r="A6931" t="s">
        <v>2769</v>
      </c>
      <c r="B6931" t="s">
        <v>455</v>
      </c>
      <c r="C6931">
        <v>17</v>
      </c>
      <c r="D6931" t="s">
        <v>2594</v>
      </c>
    </row>
    <row r="6932" spans="1:4" x14ac:dyDescent="0.25">
      <c r="A6932" t="s">
        <v>2769</v>
      </c>
      <c r="B6932" t="s">
        <v>457</v>
      </c>
      <c r="C6932">
        <v>18</v>
      </c>
      <c r="D6932" t="s">
        <v>2594</v>
      </c>
    </row>
    <row r="6933" spans="1:4" x14ac:dyDescent="0.25">
      <c r="A6933" t="s">
        <v>2769</v>
      </c>
      <c r="B6933" t="s">
        <v>477</v>
      </c>
      <c r="C6933">
        <v>19</v>
      </c>
      <c r="D6933" t="s">
        <v>2594</v>
      </c>
    </row>
    <row r="6934" spans="1:4" x14ac:dyDescent="0.25">
      <c r="A6934" t="s">
        <v>2769</v>
      </c>
      <c r="B6934" t="s">
        <v>479</v>
      </c>
      <c r="C6934">
        <v>20</v>
      </c>
      <c r="D6934" t="s">
        <v>2594</v>
      </c>
    </row>
    <row r="6935" spans="1:4" x14ac:dyDescent="0.25">
      <c r="A6935" t="s">
        <v>2769</v>
      </c>
      <c r="B6935" t="s">
        <v>481</v>
      </c>
      <c r="C6935">
        <v>21</v>
      </c>
      <c r="D6935" t="s">
        <v>2594</v>
      </c>
    </row>
    <row r="6936" spans="1:4" x14ac:dyDescent="0.25">
      <c r="A6936" t="s">
        <v>2769</v>
      </c>
      <c r="B6936" t="s">
        <v>483</v>
      </c>
      <c r="C6936">
        <v>22</v>
      </c>
      <c r="D6936" t="s">
        <v>2594</v>
      </c>
    </row>
    <row r="6937" spans="1:4" x14ac:dyDescent="0.25">
      <c r="A6937" t="s">
        <v>2769</v>
      </c>
      <c r="B6937" t="s">
        <v>497</v>
      </c>
      <c r="C6937">
        <v>23</v>
      </c>
      <c r="D6937" t="s">
        <v>2594</v>
      </c>
    </row>
    <row r="6938" spans="1:4" x14ac:dyDescent="0.25">
      <c r="A6938" t="s">
        <v>2769</v>
      </c>
      <c r="B6938" t="s">
        <v>2593</v>
      </c>
      <c r="C6938">
        <v>4</v>
      </c>
      <c r="D6938" t="s">
        <v>2596</v>
      </c>
    </row>
    <row r="6939" spans="1:4" x14ac:dyDescent="0.25">
      <c r="A6939" t="s">
        <v>2769</v>
      </c>
      <c r="B6939" t="s">
        <v>2595</v>
      </c>
      <c r="C6939">
        <v>9</v>
      </c>
      <c r="D6939" t="s">
        <v>2596</v>
      </c>
    </row>
    <row r="6940" spans="1:4" x14ac:dyDescent="0.25">
      <c r="A6940" t="s">
        <v>2769</v>
      </c>
      <c r="B6940" t="s">
        <v>607</v>
      </c>
      <c r="C6940">
        <v>4</v>
      </c>
      <c r="D6940" t="s">
        <v>2596</v>
      </c>
    </row>
    <row r="6941" spans="1:4" x14ac:dyDescent="0.25">
      <c r="A6941" t="s">
        <v>2769</v>
      </c>
      <c r="B6941" t="s">
        <v>720</v>
      </c>
      <c r="C6941">
        <v>5</v>
      </c>
      <c r="D6941" t="s">
        <v>2596</v>
      </c>
    </row>
    <row r="6942" spans="1:4" x14ac:dyDescent="0.25">
      <c r="A6942" t="s">
        <v>2769</v>
      </c>
      <c r="B6942" t="s">
        <v>599</v>
      </c>
      <c r="C6942">
        <v>6</v>
      </c>
      <c r="D6942" t="s">
        <v>2596</v>
      </c>
    </row>
    <row r="6943" spans="1:4" x14ac:dyDescent="0.25">
      <c r="A6943" t="s">
        <v>2769</v>
      </c>
      <c r="B6943" t="s">
        <v>600</v>
      </c>
      <c r="C6943">
        <v>7</v>
      </c>
      <c r="D6943" t="s">
        <v>2596</v>
      </c>
    </row>
    <row r="6944" spans="1:4" x14ac:dyDescent="0.25">
      <c r="A6944" t="s">
        <v>2769</v>
      </c>
      <c r="B6944" t="s">
        <v>601</v>
      </c>
      <c r="C6944">
        <v>8</v>
      </c>
      <c r="D6944" t="s">
        <v>2596</v>
      </c>
    </row>
    <row r="6945" spans="1:4" x14ac:dyDescent="0.25">
      <c r="A6945" t="s">
        <v>2769</v>
      </c>
      <c r="B6945" t="s">
        <v>602</v>
      </c>
      <c r="C6945">
        <v>9</v>
      </c>
      <c r="D6945" t="s">
        <v>2596</v>
      </c>
    </row>
    <row r="6946" spans="1:4" x14ac:dyDescent="0.25">
      <c r="A6946" t="s">
        <v>2769</v>
      </c>
      <c r="B6946" t="s">
        <v>2609</v>
      </c>
      <c r="C6946">
        <v>3</v>
      </c>
      <c r="D6946" t="s">
        <v>2610</v>
      </c>
    </row>
    <row r="6947" spans="1:4" x14ac:dyDescent="0.25">
      <c r="A6947" t="s">
        <v>2769</v>
      </c>
      <c r="B6947" t="s">
        <v>2611</v>
      </c>
      <c r="C6947">
        <v>4</v>
      </c>
      <c r="D6947" t="s">
        <v>2610</v>
      </c>
    </row>
    <row r="6948" spans="1:4" x14ac:dyDescent="0.25">
      <c r="A6948" t="s">
        <v>2770</v>
      </c>
      <c r="B6948" t="s">
        <v>2593</v>
      </c>
      <c r="C6948">
        <v>8</v>
      </c>
      <c r="D6948" t="s">
        <v>2594</v>
      </c>
    </row>
    <row r="6949" spans="1:4" x14ac:dyDescent="0.25">
      <c r="A6949" t="s">
        <v>2770</v>
      </c>
      <c r="B6949" t="s">
        <v>2595</v>
      </c>
      <c r="C6949">
        <v>8</v>
      </c>
      <c r="D6949" t="s">
        <v>2594</v>
      </c>
    </row>
    <row r="6950" spans="1:4" x14ac:dyDescent="0.25">
      <c r="A6950" t="s">
        <v>2770</v>
      </c>
      <c r="B6950" t="s">
        <v>421</v>
      </c>
      <c r="C6950">
        <v>8</v>
      </c>
      <c r="D6950" t="s">
        <v>2594</v>
      </c>
    </row>
    <row r="6951" spans="1:4" x14ac:dyDescent="0.25">
      <c r="A6951" t="s">
        <v>2770</v>
      </c>
      <c r="B6951" t="s">
        <v>2593</v>
      </c>
      <c r="C6951">
        <v>3</v>
      </c>
      <c r="D6951" t="s">
        <v>2596</v>
      </c>
    </row>
    <row r="6952" spans="1:4" x14ac:dyDescent="0.25">
      <c r="A6952" t="s">
        <v>2770</v>
      </c>
      <c r="B6952" t="s">
        <v>2595</v>
      </c>
      <c r="C6952">
        <v>3</v>
      </c>
      <c r="D6952" t="s">
        <v>2596</v>
      </c>
    </row>
    <row r="6953" spans="1:4" x14ac:dyDescent="0.25">
      <c r="A6953" t="s">
        <v>2770</v>
      </c>
      <c r="B6953" t="s">
        <v>418</v>
      </c>
      <c r="C6953">
        <v>3</v>
      </c>
      <c r="D6953" t="s">
        <v>2596</v>
      </c>
    </row>
    <row r="6954" spans="1:4" x14ac:dyDescent="0.25">
      <c r="A6954" t="s">
        <v>2770</v>
      </c>
      <c r="B6954" t="s">
        <v>2609</v>
      </c>
      <c r="C6954">
        <v>3</v>
      </c>
      <c r="D6954" t="s">
        <v>2610</v>
      </c>
    </row>
    <row r="6955" spans="1:4" x14ac:dyDescent="0.25">
      <c r="A6955" t="s">
        <v>2770</v>
      </c>
      <c r="B6955" t="s">
        <v>2611</v>
      </c>
      <c r="C6955">
        <v>4</v>
      </c>
      <c r="D6955" t="s">
        <v>2610</v>
      </c>
    </row>
    <row r="6956" spans="1:4" x14ac:dyDescent="0.25">
      <c r="A6956" t="s">
        <v>2771</v>
      </c>
      <c r="B6956" t="s">
        <v>2593</v>
      </c>
      <c r="C6956">
        <v>8</v>
      </c>
      <c r="D6956" t="s">
        <v>2594</v>
      </c>
    </row>
    <row r="6957" spans="1:4" x14ac:dyDescent="0.25">
      <c r="A6957" t="s">
        <v>2771</v>
      </c>
      <c r="B6957" t="s">
        <v>2595</v>
      </c>
      <c r="C6957">
        <v>9</v>
      </c>
      <c r="D6957" t="s">
        <v>2594</v>
      </c>
    </row>
    <row r="6958" spans="1:4" x14ac:dyDescent="0.25">
      <c r="A6958" t="s">
        <v>2771</v>
      </c>
      <c r="B6958" t="s">
        <v>515</v>
      </c>
      <c r="C6958">
        <v>8</v>
      </c>
      <c r="D6958" t="s">
        <v>2594</v>
      </c>
    </row>
    <row r="6959" spans="1:4" x14ac:dyDescent="0.25">
      <c r="A6959" t="s">
        <v>2771</v>
      </c>
      <c r="B6959" t="s">
        <v>517</v>
      </c>
      <c r="C6959">
        <v>9</v>
      </c>
      <c r="D6959" t="s">
        <v>2594</v>
      </c>
    </row>
    <row r="6960" spans="1:4" x14ac:dyDescent="0.25">
      <c r="A6960" t="s">
        <v>2771</v>
      </c>
      <c r="B6960" t="s">
        <v>2593</v>
      </c>
      <c r="C6960">
        <v>3</v>
      </c>
      <c r="D6960" t="s">
        <v>2596</v>
      </c>
    </row>
    <row r="6961" spans="1:4" x14ac:dyDescent="0.25">
      <c r="A6961" t="s">
        <v>2771</v>
      </c>
      <c r="B6961" t="s">
        <v>2595</v>
      </c>
      <c r="C6961">
        <v>3</v>
      </c>
      <c r="D6961" t="s">
        <v>2596</v>
      </c>
    </row>
    <row r="6962" spans="1:4" x14ac:dyDescent="0.25">
      <c r="A6962" t="s">
        <v>2771</v>
      </c>
      <c r="B6962" t="s">
        <v>603</v>
      </c>
      <c r="C6962">
        <v>3</v>
      </c>
      <c r="D6962" t="s">
        <v>2596</v>
      </c>
    </row>
    <row r="6963" spans="1:4" x14ac:dyDescent="0.25">
      <c r="A6963" t="s">
        <v>2771</v>
      </c>
      <c r="B6963" t="s">
        <v>2609</v>
      </c>
      <c r="C6963">
        <v>3</v>
      </c>
      <c r="D6963" t="s">
        <v>2610</v>
      </c>
    </row>
    <row r="6964" spans="1:4" x14ac:dyDescent="0.25">
      <c r="A6964" t="s">
        <v>2771</v>
      </c>
      <c r="B6964" t="s">
        <v>2611</v>
      </c>
      <c r="C6964">
        <v>4</v>
      </c>
      <c r="D6964" t="s">
        <v>2610</v>
      </c>
    </row>
    <row r="6965" spans="1:4" x14ac:dyDescent="0.25">
      <c r="A6965" t="s">
        <v>2772</v>
      </c>
      <c r="B6965" t="s">
        <v>2593</v>
      </c>
      <c r="C6965">
        <v>10</v>
      </c>
      <c r="D6965" t="s">
        <v>2594</v>
      </c>
    </row>
    <row r="6966" spans="1:4" x14ac:dyDescent="0.25">
      <c r="A6966" t="s">
        <v>2772</v>
      </c>
      <c r="B6966" t="s">
        <v>2595</v>
      </c>
      <c r="C6966">
        <v>25</v>
      </c>
      <c r="D6966" t="s">
        <v>2594</v>
      </c>
    </row>
    <row r="6967" spans="1:4" x14ac:dyDescent="0.25">
      <c r="A6967" t="s">
        <v>2772</v>
      </c>
      <c r="B6967" t="s">
        <v>437</v>
      </c>
      <c r="C6967">
        <v>10</v>
      </c>
      <c r="D6967" t="s">
        <v>2594</v>
      </c>
    </row>
    <row r="6968" spans="1:4" x14ac:dyDescent="0.25">
      <c r="A6968" t="s">
        <v>2772</v>
      </c>
      <c r="B6968" t="s">
        <v>439</v>
      </c>
      <c r="C6968">
        <v>11</v>
      </c>
      <c r="D6968" t="s">
        <v>2594</v>
      </c>
    </row>
    <row r="6969" spans="1:4" x14ac:dyDescent="0.25">
      <c r="A6969" t="s">
        <v>2772</v>
      </c>
      <c r="B6969" t="s">
        <v>441</v>
      </c>
      <c r="C6969">
        <v>12</v>
      </c>
      <c r="D6969" t="s">
        <v>2594</v>
      </c>
    </row>
    <row r="6970" spans="1:4" x14ac:dyDescent="0.25">
      <c r="A6970" t="s">
        <v>2772</v>
      </c>
      <c r="B6970" t="s">
        <v>443</v>
      </c>
      <c r="C6970">
        <v>13</v>
      </c>
      <c r="D6970" t="s">
        <v>2594</v>
      </c>
    </row>
    <row r="6971" spans="1:4" x14ac:dyDescent="0.25">
      <c r="A6971" t="s">
        <v>2772</v>
      </c>
      <c r="B6971" t="s">
        <v>584</v>
      </c>
      <c r="C6971">
        <v>14</v>
      </c>
      <c r="D6971" t="s">
        <v>2594</v>
      </c>
    </row>
    <row r="6972" spans="1:4" x14ac:dyDescent="0.25">
      <c r="A6972" t="s">
        <v>2772</v>
      </c>
      <c r="B6972" t="s">
        <v>447</v>
      </c>
      <c r="C6972">
        <v>15</v>
      </c>
      <c r="D6972" t="s">
        <v>2594</v>
      </c>
    </row>
    <row r="6973" spans="1:4" x14ac:dyDescent="0.25">
      <c r="A6973" t="s">
        <v>2772</v>
      </c>
      <c r="B6973" t="s">
        <v>449</v>
      </c>
      <c r="C6973">
        <v>16</v>
      </c>
      <c r="D6973" t="s">
        <v>2594</v>
      </c>
    </row>
    <row r="6974" spans="1:4" x14ac:dyDescent="0.25">
      <c r="A6974" t="s">
        <v>2772</v>
      </c>
      <c r="B6974" t="s">
        <v>451</v>
      </c>
      <c r="C6974">
        <v>17</v>
      </c>
      <c r="D6974" t="s">
        <v>2594</v>
      </c>
    </row>
    <row r="6975" spans="1:4" x14ac:dyDescent="0.25">
      <c r="A6975" t="s">
        <v>2772</v>
      </c>
      <c r="B6975" t="s">
        <v>453</v>
      </c>
      <c r="C6975">
        <v>18</v>
      </c>
      <c r="D6975" t="s">
        <v>2594</v>
      </c>
    </row>
    <row r="6976" spans="1:4" x14ac:dyDescent="0.25">
      <c r="A6976" t="s">
        <v>2772</v>
      </c>
      <c r="B6976" t="s">
        <v>455</v>
      </c>
      <c r="C6976">
        <v>19</v>
      </c>
      <c r="D6976" t="s">
        <v>2594</v>
      </c>
    </row>
    <row r="6977" spans="1:4" x14ac:dyDescent="0.25">
      <c r="A6977" t="s">
        <v>2772</v>
      </c>
      <c r="B6977" t="s">
        <v>457</v>
      </c>
      <c r="C6977">
        <v>20</v>
      </c>
      <c r="D6977" t="s">
        <v>2594</v>
      </c>
    </row>
    <row r="6978" spans="1:4" x14ac:dyDescent="0.25">
      <c r="A6978" t="s">
        <v>2772</v>
      </c>
      <c r="B6978" t="s">
        <v>477</v>
      </c>
      <c r="C6978">
        <v>21</v>
      </c>
      <c r="D6978" t="s">
        <v>2594</v>
      </c>
    </row>
    <row r="6979" spans="1:4" x14ac:dyDescent="0.25">
      <c r="A6979" t="s">
        <v>2772</v>
      </c>
      <c r="B6979" t="s">
        <v>479</v>
      </c>
      <c r="C6979">
        <v>22</v>
      </c>
      <c r="D6979" t="s">
        <v>2594</v>
      </c>
    </row>
    <row r="6980" spans="1:4" x14ac:dyDescent="0.25">
      <c r="A6980" t="s">
        <v>2772</v>
      </c>
      <c r="B6980" t="s">
        <v>481</v>
      </c>
      <c r="C6980">
        <v>23</v>
      </c>
      <c r="D6980" t="s">
        <v>2594</v>
      </c>
    </row>
    <row r="6981" spans="1:4" x14ac:dyDescent="0.25">
      <c r="A6981" t="s">
        <v>2772</v>
      </c>
      <c r="B6981" t="s">
        <v>483</v>
      </c>
      <c r="C6981">
        <v>24</v>
      </c>
      <c r="D6981" t="s">
        <v>2594</v>
      </c>
    </row>
    <row r="6982" spans="1:4" x14ac:dyDescent="0.25">
      <c r="A6982" t="s">
        <v>2772</v>
      </c>
      <c r="B6982" t="s">
        <v>497</v>
      </c>
      <c r="C6982">
        <v>25</v>
      </c>
      <c r="D6982" t="s">
        <v>2594</v>
      </c>
    </row>
    <row r="6983" spans="1:4" x14ac:dyDescent="0.25">
      <c r="A6983" t="s">
        <v>2772</v>
      </c>
      <c r="B6983" t="s">
        <v>2593</v>
      </c>
      <c r="C6983">
        <v>4</v>
      </c>
      <c r="D6983" t="s">
        <v>2596</v>
      </c>
    </row>
    <row r="6984" spans="1:4" x14ac:dyDescent="0.25">
      <c r="A6984" t="s">
        <v>2772</v>
      </c>
      <c r="B6984" t="s">
        <v>2595</v>
      </c>
      <c r="C6984">
        <v>9</v>
      </c>
      <c r="D6984" t="s">
        <v>2596</v>
      </c>
    </row>
    <row r="6985" spans="1:4" x14ac:dyDescent="0.25">
      <c r="A6985" t="s">
        <v>2772</v>
      </c>
      <c r="B6985" t="s">
        <v>607</v>
      </c>
      <c r="C6985">
        <v>4</v>
      </c>
      <c r="D6985" t="s">
        <v>2596</v>
      </c>
    </row>
    <row r="6986" spans="1:4" x14ac:dyDescent="0.25">
      <c r="A6986" t="s">
        <v>2772</v>
      </c>
      <c r="B6986" t="s">
        <v>720</v>
      </c>
      <c r="C6986">
        <v>5</v>
      </c>
      <c r="D6986" t="s">
        <v>2596</v>
      </c>
    </row>
    <row r="6987" spans="1:4" x14ac:dyDescent="0.25">
      <c r="A6987" t="s">
        <v>2772</v>
      </c>
      <c r="B6987" t="s">
        <v>599</v>
      </c>
      <c r="C6987">
        <v>6</v>
      </c>
      <c r="D6987" t="s">
        <v>2596</v>
      </c>
    </row>
    <row r="6988" spans="1:4" x14ac:dyDescent="0.25">
      <c r="A6988" t="s">
        <v>2772</v>
      </c>
      <c r="B6988" t="s">
        <v>600</v>
      </c>
      <c r="C6988">
        <v>7</v>
      </c>
      <c r="D6988" t="s">
        <v>2596</v>
      </c>
    </row>
    <row r="6989" spans="1:4" x14ac:dyDescent="0.25">
      <c r="A6989" t="s">
        <v>2772</v>
      </c>
      <c r="B6989" t="s">
        <v>601</v>
      </c>
      <c r="C6989">
        <v>8</v>
      </c>
      <c r="D6989" t="s">
        <v>2596</v>
      </c>
    </row>
    <row r="6990" spans="1:4" x14ac:dyDescent="0.25">
      <c r="A6990" t="s">
        <v>2772</v>
      </c>
      <c r="B6990" t="s">
        <v>602</v>
      </c>
      <c r="C6990">
        <v>9</v>
      </c>
      <c r="D6990" t="s">
        <v>2596</v>
      </c>
    </row>
    <row r="6991" spans="1:4" x14ac:dyDescent="0.25">
      <c r="A6991" t="s">
        <v>2772</v>
      </c>
      <c r="B6991" t="s">
        <v>2609</v>
      </c>
      <c r="C6991">
        <v>3</v>
      </c>
      <c r="D6991" t="s">
        <v>2610</v>
      </c>
    </row>
    <row r="6992" spans="1:4" x14ac:dyDescent="0.25">
      <c r="A6992" t="s">
        <v>2772</v>
      </c>
      <c r="B6992" t="s">
        <v>2611</v>
      </c>
      <c r="C6992">
        <v>4</v>
      </c>
      <c r="D6992" t="s">
        <v>2610</v>
      </c>
    </row>
    <row r="6993" spans="1:4" x14ac:dyDescent="0.25">
      <c r="A6993" t="s">
        <v>2772</v>
      </c>
      <c r="B6993" t="s">
        <v>2612</v>
      </c>
      <c r="C6993">
        <v>5</v>
      </c>
      <c r="D6993" t="s">
        <v>2610</v>
      </c>
    </row>
    <row r="6994" spans="1:4" x14ac:dyDescent="0.25">
      <c r="A6994" t="s">
        <v>2772</v>
      </c>
      <c r="B6994" t="s">
        <v>2629</v>
      </c>
      <c r="C6994">
        <v>6</v>
      </c>
      <c r="D6994" t="s">
        <v>2610</v>
      </c>
    </row>
    <row r="6995" spans="1:4" x14ac:dyDescent="0.25">
      <c r="A6995" t="s">
        <v>2773</v>
      </c>
      <c r="B6995" t="s">
        <v>2593</v>
      </c>
      <c r="C6995">
        <v>10</v>
      </c>
      <c r="D6995" t="s">
        <v>2594</v>
      </c>
    </row>
    <row r="6996" spans="1:4" x14ac:dyDescent="0.25">
      <c r="A6996" t="s">
        <v>2773</v>
      </c>
      <c r="B6996" t="s">
        <v>2595</v>
      </c>
      <c r="C6996">
        <v>10</v>
      </c>
      <c r="D6996" t="s">
        <v>2594</v>
      </c>
    </row>
    <row r="6997" spans="1:4" x14ac:dyDescent="0.25">
      <c r="A6997" t="s">
        <v>2773</v>
      </c>
      <c r="B6997" t="s">
        <v>421</v>
      </c>
      <c r="C6997">
        <v>10</v>
      </c>
      <c r="D6997" t="s">
        <v>2594</v>
      </c>
    </row>
    <row r="6998" spans="1:4" x14ac:dyDescent="0.25">
      <c r="A6998" t="s">
        <v>2773</v>
      </c>
      <c r="B6998" t="s">
        <v>2593</v>
      </c>
      <c r="C6998">
        <v>3</v>
      </c>
      <c r="D6998" t="s">
        <v>2596</v>
      </c>
    </row>
    <row r="6999" spans="1:4" x14ac:dyDescent="0.25">
      <c r="A6999" t="s">
        <v>2773</v>
      </c>
      <c r="B6999" t="s">
        <v>2595</v>
      </c>
      <c r="C6999">
        <v>3</v>
      </c>
      <c r="D6999" t="s">
        <v>2596</v>
      </c>
    </row>
    <row r="7000" spans="1:4" x14ac:dyDescent="0.25">
      <c r="A7000" t="s">
        <v>2773</v>
      </c>
      <c r="B7000" t="s">
        <v>418</v>
      </c>
      <c r="C7000">
        <v>3</v>
      </c>
      <c r="D7000" t="s">
        <v>2596</v>
      </c>
    </row>
    <row r="7001" spans="1:4" x14ac:dyDescent="0.25">
      <c r="A7001" t="s">
        <v>2773</v>
      </c>
      <c r="B7001" t="s">
        <v>2609</v>
      </c>
      <c r="C7001">
        <v>3</v>
      </c>
      <c r="D7001" t="s">
        <v>2610</v>
      </c>
    </row>
    <row r="7002" spans="1:4" x14ac:dyDescent="0.25">
      <c r="A7002" t="s">
        <v>2773</v>
      </c>
      <c r="B7002" t="s">
        <v>2611</v>
      </c>
      <c r="C7002">
        <v>4</v>
      </c>
      <c r="D7002" t="s">
        <v>2610</v>
      </c>
    </row>
    <row r="7003" spans="1:4" x14ac:dyDescent="0.25">
      <c r="A7003" t="s">
        <v>2773</v>
      </c>
      <c r="B7003" t="s">
        <v>2612</v>
      </c>
      <c r="C7003">
        <v>5</v>
      </c>
      <c r="D7003" t="s">
        <v>2610</v>
      </c>
    </row>
    <row r="7004" spans="1:4" x14ac:dyDescent="0.25">
      <c r="A7004" t="s">
        <v>2773</v>
      </c>
      <c r="B7004" t="s">
        <v>2629</v>
      </c>
      <c r="C7004">
        <v>6</v>
      </c>
      <c r="D7004" t="s">
        <v>2610</v>
      </c>
    </row>
    <row r="7005" spans="1:4" x14ac:dyDescent="0.25">
      <c r="A7005" t="s">
        <v>245</v>
      </c>
      <c r="B7005" t="s">
        <v>2593</v>
      </c>
      <c r="C7005">
        <v>9</v>
      </c>
      <c r="D7005" t="s">
        <v>2594</v>
      </c>
    </row>
    <row r="7006" spans="1:4" x14ac:dyDescent="0.25">
      <c r="A7006" t="s">
        <v>245</v>
      </c>
      <c r="B7006" t="s">
        <v>2595</v>
      </c>
      <c r="C7006">
        <v>19</v>
      </c>
      <c r="D7006" t="s">
        <v>2594</v>
      </c>
    </row>
    <row r="7007" spans="1:4" x14ac:dyDescent="0.25">
      <c r="A7007" t="s">
        <v>245</v>
      </c>
      <c r="B7007" t="s">
        <v>437</v>
      </c>
      <c r="C7007">
        <v>9</v>
      </c>
      <c r="D7007" t="s">
        <v>2594</v>
      </c>
    </row>
    <row r="7008" spans="1:4" x14ac:dyDescent="0.25">
      <c r="A7008" t="s">
        <v>245</v>
      </c>
      <c r="B7008" t="s">
        <v>457</v>
      </c>
      <c r="C7008">
        <v>10</v>
      </c>
      <c r="D7008" t="s">
        <v>2594</v>
      </c>
    </row>
    <row r="7009" spans="1:4" x14ac:dyDescent="0.25">
      <c r="A7009" t="s">
        <v>245</v>
      </c>
      <c r="B7009" t="s">
        <v>477</v>
      </c>
      <c r="C7009">
        <v>11</v>
      </c>
      <c r="D7009" t="s">
        <v>2594</v>
      </c>
    </row>
    <row r="7010" spans="1:4" x14ac:dyDescent="0.25">
      <c r="A7010" t="s">
        <v>245</v>
      </c>
      <c r="B7010" t="s">
        <v>499</v>
      </c>
      <c r="C7010">
        <v>12</v>
      </c>
      <c r="D7010" t="s">
        <v>2594</v>
      </c>
    </row>
    <row r="7011" spans="1:4" x14ac:dyDescent="0.25">
      <c r="A7011" t="s">
        <v>245</v>
      </c>
      <c r="B7011" t="s">
        <v>501</v>
      </c>
      <c r="C7011">
        <v>13</v>
      </c>
      <c r="D7011" t="s">
        <v>2594</v>
      </c>
    </row>
    <row r="7012" spans="1:4" x14ac:dyDescent="0.25">
      <c r="A7012" t="s">
        <v>245</v>
      </c>
      <c r="B7012" t="s">
        <v>503</v>
      </c>
      <c r="C7012">
        <v>14</v>
      </c>
      <c r="D7012" t="s">
        <v>2594</v>
      </c>
    </row>
    <row r="7013" spans="1:4" x14ac:dyDescent="0.25">
      <c r="A7013" t="s">
        <v>245</v>
      </c>
      <c r="B7013" t="s">
        <v>515</v>
      </c>
      <c r="C7013">
        <v>15</v>
      </c>
      <c r="D7013" t="s">
        <v>2594</v>
      </c>
    </row>
    <row r="7014" spans="1:4" x14ac:dyDescent="0.25">
      <c r="A7014" t="s">
        <v>245</v>
      </c>
      <c r="B7014" t="s">
        <v>535</v>
      </c>
      <c r="C7014">
        <v>16</v>
      </c>
      <c r="D7014" t="s">
        <v>2594</v>
      </c>
    </row>
    <row r="7015" spans="1:4" x14ac:dyDescent="0.25">
      <c r="A7015" t="s">
        <v>245</v>
      </c>
      <c r="B7015" t="s">
        <v>665</v>
      </c>
      <c r="C7015">
        <v>17</v>
      </c>
      <c r="D7015" t="s">
        <v>2594</v>
      </c>
    </row>
    <row r="7016" spans="1:4" x14ac:dyDescent="0.25">
      <c r="A7016" t="s">
        <v>245</v>
      </c>
      <c r="B7016" t="s">
        <v>678</v>
      </c>
      <c r="C7016">
        <v>18</v>
      </c>
      <c r="D7016" t="s">
        <v>2594</v>
      </c>
    </row>
    <row r="7017" spans="1:4" x14ac:dyDescent="0.25">
      <c r="A7017" t="s">
        <v>245</v>
      </c>
      <c r="B7017" t="s">
        <v>712</v>
      </c>
      <c r="C7017">
        <v>19</v>
      </c>
      <c r="D7017" t="s">
        <v>2594</v>
      </c>
    </row>
    <row r="7018" spans="1:4" x14ac:dyDescent="0.25">
      <c r="A7018" t="s">
        <v>245</v>
      </c>
      <c r="B7018" t="s">
        <v>2593</v>
      </c>
      <c r="C7018">
        <v>4</v>
      </c>
      <c r="D7018" t="s">
        <v>2596</v>
      </c>
    </row>
    <row r="7019" spans="1:4" x14ac:dyDescent="0.25">
      <c r="A7019" t="s">
        <v>245</v>
      </c>
      <c r="B7019" t="s">
        <v>2595</v>
      </c>
      <c r="C7019">
        <v>8</v>
      </c>
      <c r="D7019" t="s">
        <v>2596</v>
      </c>
    </row>
    <row r="7020" spans="1:4" x14ac:dyDescent="0.25">
      <c r="A7020" t="s">
        <v>245</v>
      </c>
      <c r="B7020" t="s">
        <v>607</v>
      </c>
      <c r="C7020">
        <v>4</v>
      </c>
      <c r="D7020" t="s">
        <v>2596</v>
      </c>
    </row>
    <row r="7021" spans="1:4" x14ac:dyDescent="0.25">
      <c r="A7021" t="s">
        <v>245</v>
      </c>
      <c r="B7021" t="s">
        <v>720</v>
      </c>
      <c r="C7021">
        <v>5</v>
      </c>
      <c r="D7021" t="s">
        <v>2596</v>
      </c>
    </row>
    <row r="7022" spans="1:4" x14ac:dyDescent="0.25">
      <c r="A7022" t="s">
        <v>245</v>
      </c>
      <c r="B7022" t="s">
        <v>721</v>
      </c>
      <c r="C7022">
        <v>6</v>
      </c>
      <c r="D7022" t="s">
        <v>2596</v>
      </c>
    </row>
    <row r="7023" spans="1:4" x14ac:dyDescent="0.25">
      <c r="A7023" t="s">
        <v>245</v>
      </c>
      <c r="B7023" t="s">
        <v>599</v>
      </c>
      <c r="C7023">
        <v>7</v>
      </c>
      <c r="D7023" t="s">
        <v>2596</v>
      </c>
    </row>
    <row r="7024" spans="1:4" x14ac:dyDescent="0.25">
      <c r="A7024" t="s">
        <v>245</v>
      </c>
      <c r="B7024" t="s">
        <v>601</v>
      </c>
      <c r="C7024">
        <v>8</v>
      </c>
      <c r="D7024" t="s">
        <v>2596</v>
      </c>
    </row>
    <row r="7025" spans="1:4" x14ac:dyDescent="0.25">
      <c r="A7025" t="s">
        <v>245</v>
      </c>
      <c r="B7025" t="s">
        <v>2609</v>
      </c>
      <c r="C7025">
        <v>3</v>
      </c>
      <c r="D7025" t="s">
        <v>2610</v>
      </c>
    </row>
    <row r="7026" spans="1:4" x14ac:dyDescent="0.25">
      <c r="A7026" t="s">
        <v>245</v>
      </c>
      <c r="B7026" t="s">
        <v>2611</v>
      </c>
      <c r="C7026">
        <v>4</v>
      </c>
      <c r="D7026" t="s">
        <v>2610</v>
      </c>
    </row>
    <row r="7027" spans="1:4" x14ac:dyDescent="0.25">
      <c r="A7027" t="s">
        <v>247</v>
      </c>
      <c r="B7027" t="s">
        <v>2593</v>
      </c>
      <c r="C7027">
        <v>8</v>
      </c>
      <c r="D7027" t="s">
        <v>2594</v>
      </c>
    </row>
    <row r="7028" spans="1:4" x14ac:dyDescent="0.25">
      <c r="A7028" t="s">
        <v>247</v>
      </c>
      <c r="B7028" t="s">
        <v>2595</v>
      </c>
      <c r="C7028">
        <v>8</v>
      </c>
      <c r="D7028" t="s">
        <v>2594</v>
      </c>
    </row>
    <row r="7029" spans="1:4" x14ac:dyDescent="0.25">
      <c r="A7029" t="s">
        <v>247</v>
      </c>
      <c r="B7029" t="s">
        <v>714</v>
      </c>
      <c r="C7029">
        <v>8</v>
      </c>
      <c r="D7029" t="s">
        <v>2594</v>
      </c>
    </row>
    <row r="7030" spans="1:4" x14ac:dyDescent="0.25">
      <c r="A7030" t="s">
        <v>247</v>
      </c>
      <c r="B7030" t="s">
        <v>2593</v>
      </c>
      <c r="C7030">
        <v>3</v>
      </c>
      <c r="D7030" t="s">
        <v>2596</v>
      </c>
    </row>
    <row r="7031" spans="1:4" x14ac:dyDescent="0.25">
      <c r="A7031" t="s">
        <v>247</v>
      </c>
      <c r="B7031" t="s">
        <v>2595</v>
      </c>
      <c r="C7031">
        <v>3</v>
      </c>
      <c r="D7031" t="s">
        <v>2596</v>
      </c>
    </row>
    <row r="7032" spans="1:4" x14ac:dyDescent="0.25">
      <c r="A7032" t="s">
        <v>247</v>
      </c>
      <c r="B7032" t="s">
        <v>603</v>
      </c>
      <c r="C7032">
        <v>3</v>
      </c>
      <c r="D7032" t="s">
        <v>2596</v>
      </c>
    </row>
    <row r="7033" spans="1:4" x14ac:dyDescent="0.25">
      <c r="A7033" t="s">
        <v>247</v>
      </c>
      <c r="B7033" t="s">
        <v>2609</v>
      </c>
      <c r="C7033">
        <v>3</v>
      </c>
      <c r="D7033" t="s">
        <v>2610</v>
      </c>
    </row>
    <row r="7034" spans="1:4" x14ac:dyDescent="0.25">
      <c r="A7034" t="s">
        <v>247</v>
      </c>
      <c r="B7034" t="s">
        <v>2611</v>
      </c>
      <c r="C7034">
        <v>4</v>
      </c>
      <c r="D7034" t="s">
        <v>2610</v>
      </c>
    </row>
    <row r="7035" spans="1:4" x14ac:dyDescent="0.25">
      <c r="A7035" t="s">
        <v>249</v>
      </c>
      <c r="B7035" t="s">
        <v>2593</v>
      </c>
      <c r="C7035">
        <v>8</v>
      </c>
      <c r="D7035" t="s">
        <v>2594</v>
      </c>
    </row>
    <row r="7036" spans="1:4" x14ac:dyDescent="0.25">
      <c r="A7036" t="s">
        <v>249</v>
      </c>
      <c r="B7036" t="s">
        <v>2595</v>
      </c>
      <c r="C7036">
        <v>13</v>
      </c>
      <c r="D7036" t="s">
        <v>2594</v>
      </c>
    </row>
    <row r="7037" spans="1:4" x14ac:dyDescent="0.25">
      <c r="A7037" t="s">
        <v>249</v>
      </c>
      <c r="B7037" t="s">
        <v>421</v>
      </c>
      <c r="C7037">
        <v>8</v>
      </c>
      <c r="D7037" t="s">
        <v>2594</v>
      </c>
    </row>
    <row r="7038" spans="1:4" x14ac:dyDescent="0.25">
      <c r="A7038" t="s">
        <v>249</v>
      </c>
      <c r="B7038" t="s">
        <v>423</v>
      </c>
      <c r="C7038">
        <v>9</v>
      </c>
      <c r="D7038" t="s">
        <v>2594</v>
      </c>
    </row>
    <row r="7039" spans="1:4" x14ac:dyDescent="0.25">
      <c r="A7039" t="s">
        <v>249</v>
      </c>
      <c r="B7039" t="s">
        <v>613</v>
      </c>
      <c r="C7039">
        <v>10</v>
      </c>
      <c r="D7039" t="s">
        <v>2594</v>
      </c>
    </row>
    <row r="7040" spans="1:4" x14ac:dyDescent="0.25">
      <c r="A7040" t="s">
        <v>249</v>
      </c>
      <c r="B7040" t="s">
        <v>427</v>
      </c>
      <c r="C7040">
        <v>11</v>
      </c>
      <c r="D7040" t="s">
        <v>2594</v>
      </c>
    </row>
    <row r="7041" spans="1:4" x14ac:dyDescent="0.25">
      <c r="A7041" t="s">
        <v>249</v>
      </c>
      <c r="B7041" t="s">
        <v>573</v>
      </c>
      <c r="C7041">
        <v>12</v>
      </c>
      <c r="D7041" t="s">
        <v>2594</v>
      </c>
    </row>
    <row r="7042" spans="1:4" x14ac:dyDescent="0.25">
      <c r="A7042" t="s">
        <v>249</v>
      </c>
      <c r="B7042" t="s">
        <v>429</v>
      </c>
      <c r="C7042">
        <v>13</v>
      </c>
      <c r="D7042" t="s">
        <v>2594</v>
      </c>
    </row>
    <row r="7043" spans="1:4" x14ac:dyDescent="0.25">
      <c r="A7043" t="s">
        <v>249</v>
      </c>
      <c r="B7043" t="s">
        <v>2593</v>
      </c>
      <c r="C7043">
        <v>3</v>
      </c>
      <c r="D7043" t="s">
        <v>2596</v>
      </c>
    </row>
    <row r="7044" spans="1:4" x14ac:dyDescent="0.25">
      <c r="A7044" t="s">
        <v>249</v>
      </c>
      <c r="B7044" t="s">
        <v>2595</v>
      </c>
      <c r="C7044">
        <v>3</v>
      </c>
      <c r="D7044" t="s">
        <v>2596</v>
      </c>
    </row>
    <row r="7045" spans="1:4" x14ac:dyDescent="0.25">
      <c r="A7045" t="s">
        <v>249</v>
      </c>
      <c r="B7045" t="s">
        <v>418</v>
      </c>
      <c r="C7045">
        <v>3</v>
      </c>
      <c r="D7045" t="s">
        <v>2596</v>
      </c>
    </row>
    <row r="7046" spans="1:4" x14ac:dyDescent="0.25">
      <c r="A7046" t="s">
        <v>249</v>
      </c>
      <c r="B7046" t="s">
        <v>2609</v>
      </c>
      <c r="C7046">
        <v>3</v>
      </c>
      <c r="D7046" t="s">
        <v>2610</v>
      </c>
    </row>
    <row r="7047" spans="1:4" x14ac:dyDescent="0.25">
      <c r="A7047" t="s">
        <v>249</v>
      </c>
      <c r="B7047" t="s">
        <v>2611</v>
      </c>
      <c r="C7047">
        <v>4</v>
      </c>
      <c r="D7047" t="s">
        <v>2610</v>
      </c>
    </row>
    <row r="7048" spans="1:4" x14ac:dyDescent="0.25">
      <c r="A7048" t="s">
        <v>250</v>
      </c>
      <c r="B7048" t="s">
        <v>2593</v>
      </c>
      <c r="C7048">
        <v>9</v>
      </c>
      <c r="D7048" t="s">
        <v>2594</v>
      </c>
    </row>
    <row r="7049" spans="1:4" x14ac:dyDescent="0.25">
      <c r="A7049" t="s">
        <v>250</v>
      </c>
      <c r="B7049" t="s">
        <v>2595</v>
      </c>
      <c r="C7049">
        <v>20</v>
      </c>
      <c r="D7049" t="s">
        <v>2594</v>
      </c>
    </row>
    <row r="7050" spans="1:4" x14ac:dyDescent="0.25">
      <c r="A7050" t="s">
        <v>250</v>
      </c>
      <c r="B7050" t="s">
        <v>437</v>
      </c>
      <c r="C7050">
        <v>9</v>
      </c>
      <c r="D7050" t="s">
        <v>2594</v>
      </c>
    </row>
    <row r="7051" spans="1:4" x14ac:dyDescent="0.25">
      <c r="A7051" t="s">
        <v>250</v>
      </c>
      <c r="B7051" t="s">
        <v>457</v>
      </c>
      <c r="C7051">
        <v>10</v>
      </c>
      <c r="D7051" t="s">
        <v>2594</v>
      </c>
    </row>
    <row r="7052" spans="1:4" x14ac:dyDescent="0.25">
      <c r="A7052" t="s">
        <v>250</v>
      </c>
      <c r="B7052" t="s">
        <v>477</v>
      </c>
      <c r="C7052">
        <v>11</v>
      </c>
      <c r="D7052" t="s">
        <v>2594</v>
      </c>
    </row>
    <row r="7053" spans="1:4" x14ac:dyDescent="0.25">
      <c r="A7053" t="s">
        <v>250</v>
      </c>
      <c r="B7053" t="s">
        <v>497</v>
      </c>
      <c r="C7053">
        <v>12</v>
      </c>
      <c r="D7053" t="s">
        <v>2594</v>
      </c>
    </row>
    <row r="7054" spans="1:4" x14ac:dyDescent="0.25">
      <c r="A7054" t="s">
        <v>250</v>
      </c>
      <c r="B7054" t="s">
        <v>499</v>
      </c>
      <c r="C7054">
        <v>13</v>
      </c>
      <c r="D7054" t="s">
        <v>2594</v>
      </c>
    </row>
    <row r="7055" spans="1:4" x14ac:dyDescent="0.25">
      <c r="A7055" t="s">
        <v>250</v>
      </c>
      <c r="B7055" t="s">
        <v>501</v>
      </c>
      <c r="C7055">
        <v>14</v>
      </c>
      <c r="D7055" t="s">
        <v>2594</v>
      </c>
    </row>
    <row r="7056" spans="1:4" x14ac:dyDescent="0.25">
      <c r="A7056" t="s">
        <v>250</v>
      </c>
      <c r="B7056" t="s">
        <v>503</v>
      </c>
      <c r="C7056">
        <v>15</v>
      </c>
      <c r="D7056" t="s">
        <v>2594</v>
      </c>
    </row>
    <row r="7057" spans="1:4" x14ac:dyDescent="0.25">
      <c r="A7057" t="s">
        <v>250</v>
      </c>
      <c r="B7057" t="s">
        <v>515</v>
      </c>
      <c r="C7057">
        <v>16</v>
      </c>
      <c r="D7057" t="s">
        <v>2594</v>
      </c>
    </row>
    <row r="7058" spans="1:4" x14ac:dyDescent="0.25">
      <c r="A7058" t="s">
        <v>250</v>
      </c>
      <c r="B7058" t="s">
        <v>535</v>
      </c>
      <c r="C7058">
        <v>17</v>
      </c>
      <c r="D7058" t="s">
        <v>2594</v>
      </c>
    </row>
    <row r="7059" spans="1:4" x14ac:dyDescent="0.25">
      <c r="A7059" t="s">
        <v>250</v>
      </c>
      <c r="B7059" t="s">
        <v>665</v>
      </c>
      <c r="C7059">
        <v>18</v>
      </c>
      <c r="D7059" t="s">
        <v>2594</v>
      </c>
    </row>
    <row r="7060" spans="1:4" x14ac:dyDescent="0.25">
      <c r="A7060" t="s">
        <v>250</v>
      </c>
      <c r="B7060" t="s">
        <v>678</v>
      </c>
      <c r="C7060">
        <v>19</v>
      </c>
      <c r="D7060" t="s">
        <v>2594</v>
      </c>
    </row>
    <row r="7061" spans="1:4" x14ac:dyDescent="0.25">
      <c r="A7061" t="s">
        <v>250</v>
      </c>
      <c r="B7061" t="s">
        <v>712</v>
      </c>
      <c r="C7061">
        <v>20</v>
      </c>
      <c r="D7061" t="s">
        <v>2594</v>
      </c>
    </row>
    <row r="7062" spans="1:4" x14ac:dyDescent="0.25">
      <c r="A7062" t="s">
        <v>250</v>
      </c>
      <c r="B7062" t="s">
        <v>2593</v>
      </c>
      <c r="C7062">
        <v>4</v>
      </c>
      <c r="D7062" t="s">
        <v>2596</v>
      </c>
    </row>
    <row r="7063" spans="1:4" x14ac:dyDescent="0.25">
      <c r="A7063" t="s">
        <v>250</v>
      </c>
      <c r="B7063" t="s">
        <v>2595</v>
      </c>
      <c r="C7063">
        <v>5</v>
      </c>
      <c r="D7063" t="s">
        <v>2596</v>
      </c>
    </row>
    <row r="7064" spans="1:4" x14ac:dyDescent="0.25">
      <c r="A7064" t="s">
        <v>250</v>
      </c>
      <c r="B7064" t="s">
        <v>600</v>
      </c>
      <c r="C7064">
        <v>4</v>
      </c>
      <c r="D7064" t="s">
        <v>2596</v>
      </c>
    </row>
    <row r="7065" spans="1:4" x14ac:dyDescent="0.25">
      <c r="A7065" t="s">
        <v>250</v>
      </c>
      <c r="B7065" t="s">
        <v>602</v>
      </c>
      <c r="C7065">
        <v>5</v>
      </c>
      <c r="D7065" t="s">
        <v>2596</v>
      </c>
    </row>
    <row r="7066" spans="1:4" x14ac:dyDescent="0.25">
      <c r="A7066" t="s">
        <v>250</v>
      </c>
      <c r="B7066" t="s">
        <v>2609</v>
      </c>
      <c r="C7066">
        <v>3</v>
      </c>
      <c r="D7066" t="s">
        <v>2610</v>
      </c>
    </row>
    <row r="7067" spans="1:4" x14ac:dyDescent="0.25">
      <c r="A7067" t="s">
        <v>250</v>
      </c>
      <c r="B7067" t="s">
        <v>2611</v>
      </c>
      <c r="C7067">
        <v>4</v>
      </c>
      <c r="D7067" t="s">
        <v>2610</v>
      </c>
    </row>
    <row r="7068" spans="1:4" x14ac:dyDescent="0.25">
      <c r="A7068" t="s">
        <v>2774</v>
      </c>
      <c r="B7068" t="s">
        <v>2593</v>
      </c>
      <c r="C7068">
        <v>9</v>
      </c>
      <c r="D7068" t="s">
        <v>2594</v>
      </c>
    </row>
    <row r="7069" spans="1:4" x14ac:dyDescent="0.25">
      <c r="A7069" t="s">
        <v>2774</v>
      </c>
      <c r="B7069" t="s">
        <v>2595</v>
      </c>
      <c r="C7069">
        <v>19</v>
      </c>
      <c r="D7069" t="s">
        <v>2594</v>
      </c>
    </row>
    <row r="7070" spans="1:4" x14ac:dyDescent="0.25">
      <c r="A7070" t="s">
        <v>2774</v>
      </c>
      <c r="B7070" t="s">
        <v>437</v>
      </c>
      <c r="C7070">
        <v>9</v>
      </c>
      <c r="D7070" t="s">
        <v>2594</v>
      </c>
    </row>
    <row r="7071" spans="1:4" x14ac:dyDescent="0.25">
      <c r="A7071" t="s">
        <v>2774</v>
      </c>
      <c r="B7071" t="s">
        <v>457</v>
      </c>
      <c r="C7071">
        <v>10</v>
      </c>
      <c r="D7071" t="s">
        <v>2594</v>
      </c>
    </row>
    <row r="7072" spans="1:4" x14ac:dyDescent="0.25">
      <c r="A7072" t="s">
        <v>2774</v>
      </c>
      <c r="B7072" t="s">
        <v>477</v>
      </c>
      <c r="C7072">
        <v>11</v>
      </c>
      <c r="D7072" t="s">
        <v>2594</v>
      </c>
    </row>
    <row r="7073" spans="1:4" x14ac:dyDescent="0.25">
      <c r="A7073" t="s">
        <v>2774</v>
      </c>
      <c r="B7073" t="s">
        <v>499</v>
      </c>
      <c r="C7073">
        <v>12</v>
      </c>
      <c r="D7073" t="s">
        <v>2594</v>
      </c>
    </row>
    <row r="7074" spans="1:4" x14ac:dyDescent="0.25">
      <c r="A7074" t="s">
        <v>2774</v>
      </c>
      <c r="B7074" t="s">
        <v>501</v>
      </c>
      <c r="C7074">
        <v>13</v>
      </c>
      <c r="D7074" t="s">
        <v>2594</v>
      </c>
    </row>
    <row r="7075" spans="1:4" x14ac:dyDescent="0.25">
      <c r="A7075" t="s">
        <v>2774</v>
      </c>
      <c r="B7075" t="s">
        <v>503</v>
      </c>
      <c r="C7075">
        <v>14</v>
      </c>
      <c r="D7075" t="s">
        <v>2594</v>
      </c>
    </row>
    <row r="7076" spans="1:4" x14ac:dyDescent="0.25">
      <c r="A7076" t="s">
        <v>2774</v>
      </c>
      <c r="B7076" t="s">
        <v>515</v>
      </c>
      <c r="C7076">
        <v>15</v>
      </c>
      <c r="D7076" t="s">
        <v>2594</v>
      </c>
    </row>
    <row r="7077" spans="1:4" x14ac:dyDescent="0.25">
      <c r="A7077" t="s">
        <v>2774</v>
      </c>
      <c r="B7077" t="s">
        <v>535</v>
      </c>
      <c r="C7077">
        <v>16</v>
      </c>
      <c r="D7077" t="s">
        <v>2594</v>
      </c>
    </row>
    <row r="7078" spans="1:4" x14ac:dyDescent="0.25">
      <c r="A7078" t="s">
        <v>2774</v>
      </c>
      <c r="B7078" t="s">
        <v>665</v>
      </c>
      <c r="C7078">
        <v>17</v>
      </c>
      <c r="D7078" t="s">
        <v>2594</v>
      </c>
    </row>
    <row r="7079" spans="1:4" x14ac:dyDescent="0.25">
      <c r="A7079" t="s">
        <v>2774</v>
      </c>
      <c r="B7079" t="s">
        <v>678</v>
      </c>
      <c r="C7079">
        <v>18</v>
      </c>
      <c r="D7079" t="s">
        <v>2594</v>
      </c>
    </row>
    <row r="7080" spans="1:4" x14ac:dyDescent="0.25">
      <c r="A7080" t="s">
        <v>2774</v>
      </c>
      <c r="B7080" t="s">
        <v>712</v>
      </c>
      <c r="C7080">
        <v>19</v>
      </c>
      <c r="D7080" t="s">
        <v>2594</v>
      </c>
    </row>
    <row r="7081" spans="1:4" x14ac:dyDescent="0.25">
      <c r="A7081" t="s">
        <v>2774</v>
      </c>
      <c r="B7081" t="s">
        <v>2593</v>
      </c>
      <c r="C7081">
        <v>4</v>
      </c>
      <c r="D7081" t="s">
        <v>2596</v>
      </c>
    </row>
    <row r="7082" spans="1:4" x14ac:dyDescent="0.25">
      <c r="A7082" t="s">
        <v>2774</v>
      </c>
      <c r="B7082" t="s">
        <v>2595</v>
      </c>
      <c r="C7082">
        <v>8</v>
      </c>
      <c r="D7082" t="s">
        <v>2596</v>
      </c>
    </row>
    <row r="7083" spans="1:4" x14ac:dyDescent="0.25">
      <c r="A7083" t="s">
        <v>2774</v>
      </c>
      <c r="B7083" t="s">
        <v>607</v>
      </c>
      <c r="C7083">
        <v>4</v>
      </c>
      <c r="D7083" t="s">
        <v>2596</v>
      </c>
    </row>
    <row r="7084" spans="1:4" x14ac:dyDescent="0.25">
      <c r="A7084" t="s">
        <v>2774</v>
      </c>
      <c r="B7084" t="s">
        <v>720</v>
      </c>
      <c r="C7084">
        <v>5</v>
      </c>
      <c r="D7084" t="s">
        <v>2596</v>
      </c>
    </row>
    <row r="7085" spans="1:4" x14ac:dyDescent="0.25">
      <c r="A7085" t="s">
        <v>2774</v>
      </c>
      <c r="B7085" t="s">
        <v>721</v>
      </c>
      <c r="C7085">
        <v>6</v>
      </c>
      <c r="D7085" t="s">
        <v>2596</v>
      </c>
    </row>
    <row r="7086" spans="1:4" x14ac:dyDescent="0.25">
      <c r="A7086" t="s">
        <v>2774</v>
      </c>
      <c r="B7086" t="s">
        <v>599</v>
      </c>
      <c r="C7086">
        <v>7</v>
      </c>
      <c r="D7086" t="s">
        <v>2596</v>
      </c>
    </row>
    <row r="7087" spans="1:4" x14ac:dyDescent="0.25">
      <c r="A7087" t="s">
        <v>2774</v>
      </c>
      <c r="B7087" t="s">
        <v>601</v>
      </c>
      <c r="C7087">
        <v>8</v>
      </c>
      <c r="D7087" t="s">
        <v>2596</v>
      </c>
    </row>
    <row r="7088" spans="1:4" x14ac:dyDescent="0.25">
      <c r="A7088" t="s">
        <v>2774</v>
      </c>
      <c r="B7088" t="s">
        <v>2609</v>
      </c>
      <c r="C7088">
        <v>3</v>
      </c>
      <c r="D7088" t="s">
        <v>2610</v>
      </c>
    </row>
    <row r="7089" spans="1:4" x14ac:dyDescent="0.25">
      <c r="A7089" t="s">
        <v>2774</v>
      </c>
      <c r="B7089" t="s">
        <v>2611</v>
      </c>
      <c r="C7089">
        <v>4</v>
      </c>
      <c r="D7089" t="s">
        <v>2610</v>
      </c>
    </row>
    <row r="7090" spans="1:4" x14ac:dyDescent="0.25">
      <c r="A7090" t="s">
        <v>2775</v>
      </c>
      <c r="B7090" t="s">
        <v>2593</v>
      </c>
      <c r="C7090">
        <v>8</v>
      </c>
      <c r="D7090" t="s">
        <v>2594</v>
      </c>
    </row>
    <row r="7091" spans="1:4" x14ac:dyDescent="0.25">
      <c r="A7091" t="s">
        <v>2775</v>
      </c>
      <c r="B7091" t="s">
        <v>2595</v>
      </c>
      <c r="C7091">
        <v>8</v>
      </c>
      <c r="D7091" t="s">
        <v>2594</v>
      </c>
    </row>
    <row r="7092" spans="1:4" x14ac:dyDescent="0.25">
      <c r="A7092" t="s">
        <v>2775</v>
      </c>
      <c r="B7092" t="s">
        <v>714</v>
      </c>
      <c r="C7092">
        <v>8</v>
      </c>
      <c r="D7092" t="s">
        <v>2594</v>
      </c>
    </row>
    <row r="7093" spans="1:4" x14ac:dyDescent="0.25">
      <c r="A7093" t="s">
        <v>2775</v>
      </c>
      <c r="B7093" t="s">
        <v>2593</v>
      </c>
      <c r="C7093">
        <v>3</v>
      </c>
      <c r="D7093" t="s">
        <v>2596</v>
      </c>
    </row>
    <row r="7094" spans="1:4" x14ac:dyDescent="0.25">
      <c r="A7094" t="s">
        <v>2775</v>
      </c>
      <c r="B7094" t="s">
        <v>2595</v>
      </c>
      <c r="C7094">
        <v>3</v>
      </c>
      <c r="D7094" t="s">
        <v>2596</v>
      </c>
    </row>
    <row r="7095" spans="1:4" x14ac:dyDescent="0.25">
      <c r="A7095" t="s">
        <v>2775</v>
      </c>
      <c r="B7095" t="s">
        <v>603</v>
      </c>
      <c r="C7095">
        <v>3</v>
      </c>
      <c r="D7095" t="s">
        <v>2596</v>
      </c>
    </row>
    <row r="7096" spans="1:4" x14ac:dyDescent="0.25">
      <c r="A7096" t="s">
        <v>2775</v>
      </c>
      <c r="B7096" t="s">
        <v>2609</v>
      </c>
      <c r="C7096">
        <v>3</v>
      </c>
      <c r="D7096" t="s">
        <v>2610</v>
      </c>
    </row>
    <row r="7097" spans="1:4" x14ac:dyDescent="0.25">
      <c r="A7097" t="s">
        <v>2775</v>
      </c>
      <c r="B7097" t="s">
        <v>2611</v>
      </c>
      <c r="C7097">
        <v>4</v>
      </c>
      <c r="D7097" t="s">
        <v>2610</v>
      </c>
    </row>
    <row r="7098" spans="1:4" x14ac:dyDescent="0.25">
      <c r="A7098" t="s">
        <v>2776</v>
      </c>
      <c r="B7098" t="s">
        <v>2593</v>
      </c>
      <c r="C7098">
        <v>8</v>
      </c>
      <c r="D7098" t="s">
        <v>2594</v>
      </c>
    </row>
    <row r="7099" spans="1:4" x14ac:dyDescent="0.25">
      <c r="A7099" t="s">
        <v>2776</v>
      </c>
      <c r="B7099" t="s">
        <v>2595</v>
      </c>
      <c r="C7099">
        <v>13</v>
      </c>
      <c r="D7099" t="s">
        <v>2594</v>
      </c>
    </row>
    <row r="7100" spans="1:4" x14ac:dyDescent="0.25">
      <c r="A7100" t="s">
        <v>2776</v>
      </c>
      <c r="B7100" t="s">
        <v>421</v>
      </c>
      <c r="C7100">
        <v>8</v>
      </c>
      <c r="D7100" t="s">
        <v>2594</v>
      </c>
    </row>
    <row r="7101" spans="1:4" x14ac:dyDescent="0.25">
      <c r="A7101" t="s">
        <v>2776</v>
      </c>
      <c r="B7101" t="s">
        <v>423</v>
      </c>
      <c r="C7101">
        <v>9</v>
      </c>
      <c r="D7101" t="s">
        <v>2594</v>
      </c>
    </row>
    <row r="7102" spans="1:4" x14ac:dyDescent="0.25">
      <c r="A7102" t="s">
        <v>2776</v>
      </c>
      <c r="B7102" t="s">
        <v>613</v>
      </c>
      <c r="C7102">
        <v>10</v>
      </c>
      <c r="D7102" t="s">
        <v>2594</v>
      </c>
    </row>
    <row r="7103" spans="1:4" x14ac:dyDescent="0.25">
      <c r="A7103" t="s">
        <v>2776</v>
      </c>
      <c r="B7103" t="s">
        <v>427</v>
      </c>
      <c r="C7103">
        <v>11</v>
      </c>
      <c r="D7103" t="s">
        <v>2594</v>
      </c>
    </row>
    <row r="7104" spans="1:4" x14ac:dyDescent="0.25">
      <c r="A7104" t="s">
        <v>2776</v>
      </c>
      <c r="B7104" t="s">
        <v>573</v>
      </c>
      <c r="C7104">
        <v>12</v>
      </c>
      <c r="D7104" t="s">
        <v>2594</v>
      </c>
    </row>
    <row r="7105" spans="1:4" x14ac:dyDescent="0.25">
      <c r="A7105" t="s">
        <v>2776</v>
      </c>
      <c r="B7105" t="s">
        <v>429</v>
      </c>
      <c r="C7105">
        <v>13</v>
      </c>
      <c r="D7105" t="s">
        <v>2594</v>
      </c>
    </row>
    <row r="7106" spans="1:4" x14ac:dyDescent="0.25">
      <c r="A7106" t="s">
        <v>2776</v>
      </c>
      <c r="B7106" t="s">
        <v>2593</v>
      </c>
      <c r="C7106">
        <v>3</v>
      </c>
      <c r="D7106" t="s">
        <v>2596</v>
      </c>
    </row>
    <row r="7107" spans="1:4" x14ac:dyDescent="0.25">
      <c r="A7107" t="s">
        <v>2776</v>
      </c>
      <c r="B7107" t="s">
        <v>2595</v>
      </c>
      <c r="C7107">
        <v>3</v>
      </c>
      <c r="D7107" t="s">
        <v>2596</v>
      </c>
    </row>
    <row r="7108" spans="1:4" x14ac:dyDescent="0.25">
      <c r="A7108" t="s">
        <v>2776</v>
      </c>
      <c r="B7108" t="s">
        <v>418</v>
      </c>
      <c r="C7108">
        <v>3</v>
      </c>
      <c r="D7108" t="s">
        <v>2596</v>
      </c>
    </row>
    <row r="7109" spans="1:4" x14ac:dyDescent="0.25">
      <c r="A7109" t="s">
        <v>2776</v>
      </c>
      <c r="B7109" t="s">
        <v>2609</v>
      </c>
      <c r="C7109">
        <v>3</v>
      </c>
      <c r="D7109" t="s">
        <v>2610</v>
      </c>
    </row>
    <row r="7110" spans="1:4" x14ac:dyDescent="0.25">
      <c r="A7110" t="s">
        <v>2776</v>
      </c>
      <c r="B7110" t="s">
        <v>2611</v>
      </c>
      <c r="C7110">
        <v>4</v>
      </c>
      <c r="D7110" t="s">
        <v>2610</v>
      </c>
    </row>
    <row r="7111" spans="1:4" x14ac:dyDescent="0.25">
      <c r="A7111" t="s">
        <v>2777</v>
      </c>
      <c r="B7111" t="s">
        <v>2593</v>
      </c>
      <c r="C7111">
        <v>9</v>
      </c>
      <c r="D7111" t="s">
        <v>2594</v>
      </c>
    </row>
    <row r="7112" spans="1:4" x14ac:dyDescent="0.25">
      <c r="A7112" t="s">
        <v>2777</v>
      </c>
      <c r="B7112" t="s">
        <v>2595</v>
      </c>
      <c r="C7112">
        <v>20</v>
      </c>
      <c r="D7112" t="s">
        <v>2594</v>
      </c>
    </row>
    <row r="7113" spans="1:4" x14ac:dyDescent="0.25">
      <c r="A7113" t="s">
        <v>2777</v>
      </c>
      <c r="B7113" t="s">
        <v>437</v>
      </c>
      <c r="C7113">
        <v>9</v>
      </c>
      <c r="D7113" t="s">
        <v>2594</v>
      </c>
    </row>
    <row r="7114" spans="1:4" x14ac:dyDescent="0.25">
      <c r="A7114" t="s">
        <v>2777</v>
      </c>
      <c r="B7114" t="s">
        <v>457</v>
      </c>
      <c r="C7114">
        <v>10</v>
      </c>
      <c r="D7114" t="s">
        <v>2594</v>
      </c>
    </row>
    <row r="7115" spans="1:4" x14ac:dyDescent="0.25">
      <c r="A7115" t="s">
        <v>2777</v>
      </c>
      <c r="B7115" t="s">
        <v>477</v>
      </c>
      <c r="C7115">
        <v>11</v>
      </c>
      <c r="D7115" t="s">
        <v>2594</v>
      </c>
    </row>
    <row r="7116" spans="1:4" x14ac:dyDescent="0.25">
      <c r="A7116" t="s">
        <v>2777</v>
      </c>
      <c r="B7116" t="s">
        <v>497</v>
      </c>
      <c r="C7116">
        <v>12</v>
      </c>
      <c r="D7116" t="s">
        <v>2594</v>
      </c>
    </row>
    <row r="7117" spans="1:4" x14ac:dyDescent="0.25">
      <c r="A7117" t="s">
        <v>2777</v>
      </c>
      <c r="B7117" t="s">
        <v>499</v>
      </c>
      <c r="C7117">
        <v>13</v>
      </c>
      <c r="D7117" t="s">
        <v>2594</v>
      </c>
    </row>
    <row r="7118" spans="1:4" x14ac:dyDescent="0.25">
      <c r="A7118" t="s">
        <v>2777</v>
      </c>
      <c r="B7118" t="s">
        <v>501</v>
      </c>
      <c r="C7118">
        <v>14</v>
      </c>
      <c r="D7118" t="s">
        <v>2594</v>
      </c>
    </row>
    <row r="7119" spans="1:4" x14ac:dyDescent="0.25">
      <c r="A7119" t="s">
        <v>2777</v>
      </c>
      <c r="B7119" t="s">
        <v>503</v>
      </c>
      <c r="C7119">
        <v>15</v>
      </c>
      <c r="D7119" t="s">
        <v>2594</v>
      </c>
    </row>
    <row r="7120" spans="1:4" x14ac:dyDescent="0.25">
      <c r="A7120" t="s">
        <v>2777</v>
      </c>
      <c r="B7120" t="s">
        <v>515</v>
      </c>
      <c r="C7120">
        <v>16</v>
      </c>
      <c r="D7120" t="s">
        <v>2594</v>
      </c>
    </row>
    <row r="7121" spans="1:4" x14ac:dyDescent="0.25">
      <c r="A7121" t="s">
        <v>2777</v>
      </c>
      <c r="B7121" t="s">
        <v>535</v>
      </c>
      <c r="C7121">
        <v>17</v>
      </c>
      <c r="D7121" t="s">
        <v>2594</v>
      </c>
    </row>
    <row r="7122" spans="1:4" x14ac:dyDescent="0.25">
      <c r="A7122" t="s">
        <v>2777</v>
      </c>
      <c r="B7122" t="s">
        <v>665</v>
      </c>
      <c r="C7122">
        <v>18</v>
      </c>
      <c r="D7122" t="s">
        <v>2594</v>
      </c>
    </row>
    <row r="7123" spans="1:4" x14ac:dyDescent="0.25">
      <c r="A7123" t="s">
        <v>2777</v>
      </c>
      <c r="B7123" t="s">
        <v>678</v>
      </c>
      <c r="C7123">
        <v>19</v>
      </c>
      <c r="D7123" t="s">
        <v>2594</v>
      </c>
    </row>
    <row r="7124" spans="1:4" x14ac:dyDescent="0.25">
      <c r="A7124" t="s">
        <v>2777</v>
      </c>
      <c r="B7124" t="s">
        <v>712</v>
      </c>
      <c r="C7124">
        <v>20</v>
      </c>
      <c r="D7124" t="s">
        <v>2594</v>
      </c>
    </row>
    <row r="7125" spans="1:4" x14ac:dyDescent="0.25">
      <c r="A7125" t="s">
        <v>2777</v>
      </c>
      <c r="B7125" t="s">
        <v>2593</v>
      </c>
      <c r="C7125">
        <v>4</v>
      </c>
      <c r="D7125" t="s">
        <v>2596</v>
      </c>
    </row>
    <row r="7126" spans="1:4" x14ac:dyDescent="0.25">
      <c r="A7126" t="s">
        <v>2777</v>
      </c>
      <c r="B7126" t="s">
        <v>2595</v>
      </c>
      <c r="C7126">
        <v>5</v>
      </c>
      <c r="D7126" t="s">
        <v>2596</v>
      </c>
    </row>
    <row r="7127" spans="1:4" x14ac:dyDescent="0.25">
      <c r="A7127" t="s">
        <v>2777</v>
      </c>
      <c r="B7127" t="s">
        <v>600</v>
      </c>
      <c r="C7127">
        <v>4</v>
      </c>
      <c r="D7127" t="s">
        <v>2596</v>
      </c>
    </row>
    <row r="7128" spans="1:4" x14ac:dyDescent="0.25">
      <c r="A7128" t="s">
        <v>2777</v>
      </c>
      <c r="B7128" t="s">
        <v>602</v>
      </c>
      <c r="C7128">
        <v>5</v>
      </c>
      <c r="D7128" t="s">
        <v>2596</v>
      </c>
    </row>
    <row r="7129" spans="1:4" x14ac:dyDescent="0.25">
      <c r="A7129" t="s">
        <v>2777</v>
      </c>
      <c r="B7129" t="s">
        <v>2609</v>
      </c>
      <c r="C7129">
        <v>3</v>
      </c>
      <c r="D7129" t="s">
        <v>2610</v>
      </c>
    </row>
    <row r="7130" spans="1:4" x14ac:dyDescent="0.25">
      <c r="A7130" t="s">
        <v>2777</v>
      </c>
      <c r="B7130" t="s">
        <v>2611</v>
      </c>
      <c r="C7130">
        <v>4</v>
      </c>
      <c r="D7130" t="s">
        <v>2610</v>
      </c>
    </row>
    <row r="7131" spans="1:4" x14ac:dyDescent="0.25">
      <c r="A7131" t="s">
        <v>2778</v>
      </c>
      <c r="B7131" t="s">
        <v>2593</v>
      </c>
      <c r="C7131">
        <v>11</v>
      </c>
      <c r="D7131" t="s">
        <v>2594</v>
      </c>
    </row>
    <row r="7132" spans="1:4" x14ac:dyDescent="0.25">
      <c r="A7132" t="s">
        <v>2778</v>
      </c>
      <c r="B7132" t="s">
        <v>2595</v>
      </c>
      <c r="C7132">
        <v>21</v>
      </c>
      <c r="D7132" t="s">
        <v>2594</v>
      </c>
    </row>
    <row r="7133" spans="1:4" x14ac:dyDescent="0.25">
      <c r="A7133" t="s">
        <v>2778</v>
      </c>
      <c r="B7133" t="s">
        <v>437</v>
      </c>
      <c r="C7133">
        <v>11</v>
      </c>
      <c r="D7133" t="s">
        <v>2594</v>
      </c>
    </row>
    <row r="7134" spans="1:4" x14ac:dyDescent="0.25">
      <c r="A7134" t="s">
        <v>2778</v>
      </c>
      <c r="B7134" t="s">
        <v>457</v>
      </c>
      <c r="C7134">
        <v>12</v>
      </c>
      <c r="D7134" t="s">
        <v>2594</v>
      </c>
    </row>
    <row r="7135" spans="1:4" x14ac:dyDescent="0.25">
      <c r="A7135" t="s">
        <v>2778</v>
      </c>
      <c r="B7135" t="s">
        <v>477</v>
      </c>
      <c r="C7135">
        <v>13</v>
      </c>
      <c r="D7135" t="s">
        <v>2594</v>
      </c>
    </row>
    <row r="7136" spans="1:4" x14ac:dyDescent="0.25">
      <c r="A7136" t="s">
        <v>2778</v>
      </c>
      <c r="B7136" t="s">
        <v>499</v>
      </c>
      <c r="C7136">
        <v>14</v>
      </c>
      <c r="D7136" t="s">
        <v>2594</v>
      </c>
    </row>
    <row r="7137" spans="1:4" x14ac:dyDescent="0.25">
      <c r="A7137" t="s">
        <v>2778</v>
      </c>
      <c r="B7137" t="s">
        <v>501</v>
      </c>
      <c r="C7137">
        <v>15</v>
      </c>
      <c r="D7137" t="s">
        <v>2594</v>
      </c>
    </row>
    <row r="7138" spans="1:4" x14ac:dyDescent="0.25">
      <c r="A7138" t="s">
        <v>2778</v>
      </c>
      <c r="B7138" t="s">
        <v>503</v>
      </c>
      <c r="C7138">
        <v>16</v>
      </c>
      <c r="D7138" t="s">
        <v>2594</v>
      </c>
    </row>
    <row r="7139" spans="1:4" x14ac:dyDescent="0.25">
      <c r="A7139" t="s">
        <v>2778</v>
      </c>
      <c r="B7139" t="s">
        <v>515</v>
      </c>
      <c r="C7139">
        <v>17</v>
      </c>
      <c r="D7139" t="s">
        <v>2594</v>
      </c>
    </row>
    <row r="7140" spans="1:4" x14ac:dyDescent="0.25">
      <c r="A7140" t="s">
        <v>2778</v>
      </c>
      <c r="B7140" t="s">
        <v>535</v>
      </c>
      <c r="C7140">
        <v>18</v>
      </c>
      <c r="D7140" t="s">
        <v>2594</v>
      </c>
    </row>
    <row r="7141" spans="1:4" x14ac:dyDescent="0.25">
      <c r="A7141" t="s">
        <v>2778</v>
      </c>
      <c r="B7141" t="s">
        <v>665</v>
      </c>
      <c r="C7141">
        <v>19</v>
      </c>
      <c r="D7141" t="s">
        <v>2594</v>
      </c>
    </row>
    <row r="7142" spans="1:4" x14ac:dyDescent="0.25">
      <c r="A7142" t="s">
        <v>2778</v>
      </c>
      <c r="B7142" t="s">
        <v>678</v>
      </c>
      <c r="C7142">
        <v>20</v>
      </c>
      <c r="D7142" t="s">
        <v>2594</v>
      </c>
    </row>
    <row r="7143" spans="1:4" x14ac:dyDescent="0.25">
      <c r="A7143" t="s">
        <v>2778</v>
      </c>
      <c r="B7143" t="s">
        <v>712</v>
      </c>
      <c r="C7143">
        <v>21</v>
      </c>
      <c r="D7143" t="s">
        <v>2594</v>
      </c>
    </row>
    <row r="7144" spans="1:4" x14ac:dyDescent="0.25">
      <c r="A7144" t="s">
        <v>2778</v>
      </c>
      <c r="B7144" t="s">
        <v>2593</v>
      </c>
      <c r="C7144">
        <v>4</v>
      </c>
      <c r="D7144" t="s">
        <v>2596</v>
      </c>
    </row>
    <row r="7145" spans="1:4" x14ac:dyDescent="0.25">
      <c r="A7145" t="s">
        <v>2778</v>
      </c>
      <c r="B7145" t="s">
        <v>2595</v>
      </c>
      <c r="C7145">
        <v>8</v>
      </c>
      <c r="D7145" t="s">
        <v>2596</v>
      </c>
    </row>
    <row r="7146" spans="1:4" x14ac:dyDescent="0.25">
      <c r="A7146" t="s">
        <v>2778</v>
      </c>
      <c r="B7146" t="s">
        <v>607</v>
      </c>
      <c r="C7146">
        <v>4</v>
      </c>
      <c r="D7146" t="s">
        <v>2596</v>
      </c>
    </row>
    <row r="7147" spans="1:4" x14ac:dyDescent="0.25">
      <c r="A7147" t="s">
        <v>2778</v>
      </c>
      <c r="B7147" t="s">
        <v>720</v>
      </c>
      <c r="C7147">
        <v>5</v>
      </c>
      <c r="D7147" t="s">
        <v>2596</v>
      </c>
    </row>
    <row r="7148" spans="1:4" x14ac:dyDescent="0.25">
      <c r="A7148" t="s">
        <v>2778</v>
      </c>
      <c r="B7148" t="s">
        <v>721</v>
      </c>
      <c r="C7148">
        <v>6</v>
      </c>
      <c r="D7148" t="s">
        <v>2596</v>
      </c>
    </row>
    <row r="7149" spans="1:4" x14ac:dyDescent="0.25">
      <c r="A7149" t="s">
        <v>2778</v>
      </c>
      <c r="B7149" t="s">
        <v>599</v>
      </c>
      <c r="C7149">
        <v>7</v>
      </c>
      <c r="D7149" t="s">
        <v>2596</v>
      </c>
    </row>
    <row r="7150" spans="1:4" x14ac:dyDescent="0.25">
      <c r="A7150" t="s">
        <v>2778</v>
      </c>
      <c r="B7150" t="s">
        <v>601</v>
      </c>
      <c r="C7150">
        <v>8</v>
      </c>
      <c r="D7150" t="s">
        <v>2596</v>
      </c>
    </row>
    <row r="7151" spans="1:4" x14ac:dyDescent="0.25">
      <c r="A7151" t="s">
        <v>2778</v>
      </c>
      <c r="B7151" t="s">
        <v>2609</v>
      </c>
      <c r="C7151">
        <v>3</v>
      </c>
      <c r="D7151" t="s">
        <v>2610</v>
      </c>
    </row>
    <row r="7152" spans="1:4" x14ac:dyDescent="0.25">
      <c r="A7152" t="s">
        <v>2778</v>
      </c>
      <c r="B7152" t="s">
        <v>2611</v>
      </c>
      <c r="C7152">
        <v>4</v>
      </c>
      <c r="D7152" t="s">
        <v>2610</v>
      </c>
    </row>
    <row r="7153" spans="1:4" x14ac:dyDescent="0.25">
      <c r="A7153" t="s">
        <v>2778</v>
      </c>
      <c r="B7153" t="s">
        <v>2612</v>
      </c>
      <c r="C7153">
        <v>5</v>
      </c>
      <c r="D7153" t="s">
        <v>2610</v>
      </c>
    </row>
    <row r="7154" spans="1:4" x14ac:dyDescent="0.25">
      <c r="A7154" t="s">
        <v>2778</v>
      </c>
      <c r="B7154" t="s">
        <v>2629</v>
      </c>
      <c r="C7154">
        <v>6</v>
      </c>
      <c r="D7154" t="s">
        <v>2610</v>
      </c>
    </row>
    <row r="7155" spans="1:4" x14ac:dyDescent="0.25">
      <c r="A7155" t="s">
        <v>2779</v>
      </c>
      <c r="B7155" t="s">
        <v>2593</v>
      </c>
      <c r="C7155">
        <v>10</v>
      </c>
      <c r="D7155" t="s">
        <v>2594</v>
      </c>
    </row>
    <row r="7156" spans="1:4" x14ac:dyDescent="0.25">
      <c r="A7156" t="s">
        <v>2779</v>
      </c>
      <c r="B7156" t="s">
        <v>2595</v>
      </c>
      <c r="C7156">
        <v>10</v>
      </c>
      <c r="D7156" t="s">
        <v>2594</v>
      </c>
    </row>
    <row r="7157" spans="1:4" x14ac:dyDescent="0.25">
      <c r="A7157" t="s">
        <v>2779</v>
      </c>
      <c r="B7157" t="s">
        <v>714</v>
      </c>
      <c r="C7157">
        <v>10</v>
      </c>
      <c r="D7157" t="s">
        <v>2594</v>
      </c>
    </row>
    <row r="7158" spans="1:4" x14ac:dyDescent="0.25">
      <c r="A7158" t="s">
        <v>2779</v>
      </c>
      <c r="B7158" t="s">
        <v>2593</v>
      </c>
      <c r="C7158">
        <v>3</v>
      </c>
      <c r="D7158" t="s">
        <v>2596</v>
      </c>
    </row>
    <row r="7159" spans="1:4" x14ac:dyDescent="0.25">
      <c r="A7159" t="s">
        <v>2779</v>
      </c>
      <c r="B7159" t="s">
        <v>2595</v>
      </c>
      <c r="C7159">
        <v>3</v>
      </c>
      <c r="D7159" t="s">
        <v>2596</v>
      </c>
    </row>
    <row r="7160" spans="1:4" x14ac:dyDescent="0.25">
      <c r="A7160" t="s">
        <v>2779</v>
      </c>
      <c r="B7160" t="s">
        <v>603</v>
      </c>
      <c r="C7160">
        <v>3</v>
      </c>
      <c r="D7160" t="s">
        <v>2596</v>
      </c>
    </row>
    <row r="7161" spans="1:4" x14ac:dyDescent="0.25">
      <c r="A7161" t="s">
        <v>2779</v>
      </c>
      <c r="B7161" t="s">
        <v>2609</v>
      </c>
      <c r="C7161">
        <v>3</v>
      </c>
      <c r="D7161" t="s">
        <v>2610</v>
      </c>
    </row>
    <row r="7162" spans="1:4" x14ac:dyDescent="0.25">
      <c r="A7162" t="s">
        <v>2779</v>
      </c>
      <c r="B7162" t="s">
        <v>2611</v>
      </c>
      <c r="C7162">
        <v>4</v>
      </c>
      <c r="D7162" t="s">
        <v>2610</v>
      </c>
    </row>
    <row r="7163" spans="1:4" x14ac:dyDescent="0.25">
      <c r="A7163" t="s">
        <v>2779</v>
      </c>
      <c r="B7163" t="s">
        <v>2612</v>
      </c>
      <c r="C7163">
        <v>5</v>
      </c>
      <c r="D7163" t="s">
        <v>2610</v>
      </c>
    </row>
    <row r="7164" spans="1:4" x14ac:dyDescent="0.25">
      <c r="A7164" t="s">
        <v>2779</v>
      </c>
      <c r="B7164" t="s">
        <v>2629</v>
      </c>
      <c r="C7164">
        <v>6</v>
      </c>
      <c r="D7164" t="s">
        <v>2610</v>
      </c>
    </row>
    <row r="7165" spans="1:4" x14ac:dyDescent="0.25">
      <c r="A7165" t="s">
        <v>2780</v>
      </c>
      <c r="B7165" t="s">
        <v>2593</v>
      </c>
      <c r="C7165">
        <v>10</v>
      </c>
      <c r="D7165" t="s">
        <v>2594</v>
      </c>
    </row>
    <row r="7166" spans="1:4" x14ac:dyDescent="0.25">
      <c r="A7166" t="s">
        <v>2780</v>
      </c>
      <c r="B7166" t="s">
        <v>2595</v>
      </c>
      <c r="C7166">
        <v>15</v>
      </c>
      <c r="D7166" t="s">
        <v>2594</v>
      </c>
    </row>
    <row r="7167" spans="1:4" x14ac:dyDescent="0.25">
      <c r="A7167" t="s">
        <v>2780</v>
      </c>
      <c r="B7167" t="s">
        <v>421</v>
      </c>
      <c r="C7167">
        <v>10</v>
      </c>
      <c r="D7167" t="s">
        <v>2594</v>
      </c>
    </row>
    <row r="7168" spans="1:4" x14ac:dyDescent="0.25">
      <c r="A7168" t="s">
        <v>2780</v>
      </c>
      <c r="B7168" t="s">
        <v>423</v>
      </c>
      <c r="C7168">
        <v>11</v>
      </c>
      <c r="D7168" t="s">
        <v>2594</v>
      </c>
    </row>
    <row r="7169" spans="1:4" x14ac:dyDescent="0.25">
      <c r="A7169" t="s">
        <v>2780</v>
      </c>
      <c r="B7169" t="s">
        <v>613</v>
      </c>
      <c r="C7169">
        <v>12</v>
      </c>
      <c r="D7169" t="s">
        <v>2594</v>
      </c>
    </row>
    <row r="7170" spans="1:4" x14ac:dyDescent="0.25">
      <c r="A7170" t="s">
        <v>2780</v>
      </c>
      <c r="B7170" t="s">
        <v>427</v>
      </c>
      <c r="C7170">
        <v>13</v>
      </c>
      <c r="D7170" t="s">
        <v>2594</v>
      </c>
    </row>
    <row r="7171" spans="1:4" x14ac:dyDescent="0.25">
      <c r="A7171" t="s">
        <v>2780</v>
      </c>
      <c r="B7171" t="s">
        <v>573</v>
      </c>
      <c r="C7171">
        <v>14</v>
      </c>
      <c r="D7171" t="s">
        <v>2594</v>
      </c>
    </row>
    <row r="7172" spans="1:4" x14ac:dyDescent="0.25">
      <c r="A7172" t="s">
        <v>2780</v>
      </c>
      <c r="B7172" t="s">
        <v>429</v>
      </c>
      <c r="C7172">
        <v>15</v>
      </c>
      <c r="D7172" t="s">
        <v>2594</v>
      </c>
    </row>
    <row r="7173" spans="1:4" x14ac:dyDescent="0.25">
      <c r="A7173" t="s">
        <v>2780</v>
      </c>
      <c r="B7173" t="s">
        <v>2593</v>
      </c>
      <c r="C7173">
        <v>3</v>
      </c>
      <c r="D7173" t="s">
        <v>2596</v>
      </c>
    </row>
    <row r="7174" spans="1:4" x14ac:dyDescent="0.25">
      <c r="A7174" t="s">
        <v>2780</v>
      </c>
      <c r="B7174" t="s">
        <v>2595</v>
      </c>
      <c r="C7174">
        <v>3</v>
      </c>
      <c r="D7174" t="s">
        <v>2596</v>
      </c>
    </row>
    <row r="7175" spans="1:4" x14ac:dyDescent="0.25">
      <c r="A7175" t="s">
        <v>2780</v>
      </c>
      <c r="B7175" t="s">
        <v>418</v>
      </c>
      <c r="C7175">
        <v>3</v>
      </c>
      <c r="D7175" t="s">
        <v>2596</v>
      </c>
    </row>
    <row r="7176" spans="1:4" x14ac:dyDescent="0.25">
      <c r="A7176" t="s">
        <v>2780</v>
      </c>
      <c r="B7176" t="s">
        <v>2609</v>
      </c>
      <c r="C7176">
        <v>3</v>
      </c>
      <c r="D7176" t="s">
        <v>2610</v>
      </c>
    </row>
    <row r="7177" spans="1:4" x14ac:dyDescent="0.25">
      <c r="A7177" t="s">
        <v>2780</v>
      </c>
      <c r="B7177" t="s">
        <v>2611</v>
      </c>
      <c r="C7177">
        <v>4</v>
      </c>
      <c r="D7177" t="s">
        <v>2610</v>
      </c>
    </row>
    <row r="7178" spans="1:4" x14ac:dyDescent="0.25">
      <c r="A7178" t="s">
        <v>2780</v>
      </c>
      <c r="B7178" t="s">
        <v>2612</v>
      </c>
      <c r="C7178">
        <v>5</v>
      </c>
      <c r="D7178" t="s">
        <v>2610</v>
      </c>
    </row>
    <row r="7179" spans="1:4" x14ac:dyDescent="0.25">
      <c r="A7179" t="s">
        <v>2780</v>
      </c>
      <c r="B7179" t="s">
        <v>2629</v>
      </c>
      <c r="C7179">
        <v>6</v>
      </c>
      <c r="D7179" t="s">
        <v>2610</v>
      </c>
    </row>
    <row r="7180" spans="1:4" x14ac:dyDescent="0.25">
      <c r="A7180" t="s">
        <v>2781</v>
      </c>
      <c r="B7180" t="s">
        <v>2593</v>
      </c>
      <c r="C7180">
        <v>11</v>
      </c>
      <c r="D7180" t="s">
        <v>2594</v>
      </c>
    </row>
    <row r="7181" spans="1:4" x14ac:dyDescent="0.25">
      <c r="A7181" t="s">
        <v>2781</v>
      </c>
      <c r="B7181" t="s">
        <v>2595</v>
      </c>
      <c r="C7181">
        <v>22</v>
      </c>
      <c r="D7181" t="s">
        <v>2594</v>
      </c>
    </row>
    <row r="7182" spans="1:4" x14ac:dyDescent="0.25">
      <c r="A7182" t="s">
        <v>2781</v>
      </c>
      <c r="B7182" t="s">
        <v>437</v>
      </c>
      <c r="C7182">
        <v>11</v>
      </c>
      <c r="D7182" t="s">
        <v>2594</v>
      </c>
    </row>
    <row r="7183" spans="1:4" x14ac:dyDescent="0.25">
      <c r="A7183" t="s">
        <v>2781</v>
      </c>
      <c r="B7183" t="s">
        <v>457</v>
      </c>
      <c r="C7183">
        <v>12</v>
      </c>
      <c r="D7183" t="s">
        <v>2594</v>
      </c>
    </row>
    <row r="7184" spans="1:4" x14ac:dyDescent="0.25">
      <c r="A7184" t="s">
        <v>2781</v>
      </c>
      <c r="B7184" t="s">
        <v>477</v>
      </c>
      <c r="C7184">
        <v>13</v>
      </c>
      <c r="D7184" t="s">
        <v>2594</v>
      </c>
    </row>
    <row r="7185" spans="1:4" x14ac:dyDescent="0.25">
      <c r="A7185" t="s">
        <v>2781</v>
      </c>
      <c r="B7185" t="s">
        <v>497</v>
      </c>
      <c r="C7185">
        <v>14</v>
      </c>
      <c r="D7185" t="s">
        <v>2594</v>
      </c>
    </row>
    <row r="7186" spans="1:4" x14ac:dyDescent="0.25">
      <c r="A7186" t="s">
        <v>2781</v>
      </c>
      <c r="B7186" t="s">
        <v>499</v>
      </c>
      <c r="C7186">
        <v>15</v>
      </c>
      <c r="D7186" t="s">
        <v>2594</v>
      </c>
    </row>
    <row r="7187" spans="1:4" x14ac:dyDescent="0.25">
      <c r="A7187" t="s">
        <v>2781</v>
      </c>
      <c r="B7187" t="s">
        <v>501</v>
      </c>
      <c r="C7187">
        <v>16</v>
      </c>
      <c r="D7187" t="s">
        <v>2594</v>
      </c>
    </row>
    <row r="7188" spans="1:4" x14ac:dyDescent="0.25">
      <c r="A7188" t="s">
        <v>2781</v>
      </c>
      <c r="B7188" t="s">
        <v>503</v>
      </c>
      <c r="C7188">
        <v>17</v>
      </c>
      <c r="D7188" t="s">
        <v>2594</v>
      </c>
    </row>
    <row r="7189" spans="1:4" x14ac:dyDescent="0.25">
      <c r="A7189" t="s">
        <v>2781</v>
      </c>
      <c r="B7189" t="s">
        <v>515</v>
      </c>
      <c r="C7189">
        <v>18</v>
      </c>
      <c r="D7189" t="s">
        <v>2594</v>
      </c>
    </row>
    <row r="7190" spans="1:4" x14ac:dyDescent="0.25">
      <c r="A7190" t="s">
        <v>2781</v>
      </c>
      <c r="B7190" t="s">
        <v>535</v>
      </c>
      <c r="C7190">
        <v>19</v>
      </c>
      <c r="D7190" t="s">
        <v>2594</v>
      </c>
    </row>
    <row r="7191" spans="1:4" x14ac:dyDescent="0.25">
      <c r="A7191" t="s">
        <v>2781</v>
      </c>
      <c r="B7191" t="s">
        <v>665</v>
      </c>
      <c r="C7191">
        <v>20</v>
      </c>
      <c r="D7191" t="s">
        <v>2594</v>
      </c>
    </row>
    <row r="7192" spans="1:4" x14ac:dyDescent="0.25">
      <c r="A7192" t="s">
        <v>2781</v>
      </c>
      <c r="B7192" t="s">
        <v>678</v>
      </c>
      <c r="C7192">
        <v>21</v>
      </c>
      <c r="D7192" t="s">
        <v>2594</v>
      </c>
    </row>
    <row r="7193" spans="1:4" x14ac:dyDescent="0.25">
      <c r="A7193" t="s">
        <v>2781</v>
      </c>
      <c r="B7193" t="s">
        <v>712</v>
      </c>
      <c r="C7193">
        <v>22</v>
      </c>
      <c r="D7193" t="s">
        <v>2594</v>
      </c>
    </row>
    <row r="7194" spans="1:4" x14ac:dyDescent="0.25">
      <c r="A7194" t="s">
        <v>2781</v>
      </c>
      <c r="B7194" t="s">
        <v>2593</v>
      </c>
      <c r="C7194">
        <v>4</v>
      </c>
      <c r="D7194" t="s">
        <v>2596</v>
      </c>
    </row>
    <row r="7195" spans="1:4" x14ac:dyDescent="0.25">
      <c r="A7195" t="s">
        <v>2781</v>
      </c>
      <c r="B7195" t="s">
        <v>2595</v>
      </c>
      <c r="C7195">
        <v>5</v>
      </c>
      <c r="D7195" t="s">
        <v>2596</v>
      </c>
    </row>
    <row r="7196" spans="1:4" x14ac:dyDescent="0.25">
      <c r="A7196" t="s">
        <v>2781</v>
      </c>
      <c r="B7196" t="s">
        <v>600</v>
      </c>
      <c r="C7196">
        <v>4</v>
      </c>
      <c r="D7196" t="s">
        <v>2596</v>
      </c>
    </row>
    <row r="7197" spans="1:4" x14ac:dyDescent="0.25">
      <c r="A7197" t="s">
        <v>2781</v>
      </c>
      <c r="B7197" t="s">
        <v>602</v>
      </c>
      <c r="C7197">
        <v>5</v>
      </c>
      <c r="D7197" t="s">
        <v>2596</v>
      </c>
    </row>
    <row r="7198" spans="1:4" x14ac:dyDescent="0.25">
      <c r="A7198" t="s">
        <v>2781</v>
      </c>
      <c r="B7198" t="s">
        <v>2609</v>
      </c>
      <c r="C7198">
        <v>3</v>
      </c>
      <c r="D7198" t="s">
        <v>2610</v>
      </c>
    </row>
    <row r="7199" spans="1:4" x14ac:dyDescent="0.25">
      <c r="A7199" t="s">
        <v>2781</v>
      </c>
      <c r="B7199" t="s">
        <v>2611</v>
      </c>
      <c r="C7199">
        <v>4</v>
      </c>
      <c r="D7199" t="s">
        <v>2610</v>
      </c>
    </row>
    <row r="7200" spans="1:4" x14ac:dyDescent="0.25">
      <c r="A7200" t="s">
        <v>2781</v>
      </c>
      <c r="B7200" t="s">
        <v>2612</v>
      </c>
      <c r="C7200">
        <v>5</v>
      </c>
      <c r="D7200" t="s">
        <v>2610</v>
      </c>
    </row>
    <row r="7201" spans="1:4" x14ac:dyDescent="0.25">
      <c r="A7201" t="s">
        <v>2781</v>
      </c>
      <c r="B7201" t="s">
        <v>2629</v>
      </c>
      <c r="C7201">
        <v>6</v>
      </c>
      <c r="D7201" t="s">
        <v>2610</v>
      </c>
    </row>
    <row r="7202" spans="1:4" x14ac:dyDescent="0.25">
      <c r="A7202" t="s">
        <v>251</v>
      </c>
      <c r="B7202" t="s">
        <v>2593</v>
      </c>
      <c r="C7202">
        <v>9</v>
      </c>
      <c r="D7202" t="s">
        <v>2594</v>
      </c>
    </row>
    <row r="7203" spans="1:4" x14ac:dyDescent="0.25">
      <c r="A7203" t="s">
        <v>251</v>
      </c>
      <c r="B7203" t="s">
        <v>2595</v>
      </c>
      <c r="C7203">
        <v>23</v>
      </c>
      <c r="D7203" t="s">
        <v>2594</v>
      </c>
    </row>
    <row r="7204" spans="1:4" x14ac:dyDescent="0.25">
      <c r="A7204" t="s">
        <v>251</v>
      </c>
      <c r="B7204" t="s">
        <v>437</v>
      </c>
      <c r="C7204">
        <v>9</v>
      </c>
      <c r="D7204" t="s">
        <v>2594</v>
      </c>
    </row>
    <row r="7205" spans="1:4" x14ac:dyDescent="0.25">
      <c r="A7205" t="s">
        <v>251</v>
      </c>
      <c r="B7205" t="s">
        <v>457</v>
      </c>
      <c r="C7205">
        <v>10</v>
      </c>
      <c r="D7205" t="s">
        <v>2594</v>
      </c>
    </row>
    <row r="7206" spans="1:4" x14ac:dyDescent="0.25">
      <c r="A7206" t="s">
        <v>251</v>
      </c>
      <c r="B7206" t="s">
        <v>477</v>
      </c>
      <c r="C7206">
        <v>11</v>
      </c>
      <c r="D7206" t="s">
        <v>2594</v>
      </c>
    </row>
    <row r="7207" spans="1:4" x14ac:dyDescent="0.25">
      <c r="A7207" t="s">
        <v>251</v>
      </c>
      <c r="B7207" t="s">
        <v>479</v>
      </c>
      <c r="C7207">
        <v>12</v>
      </c>
      <c r="D7207" t="s">
        <v>2594</v>
      </c>
    </row>
    <row r="7208" spans="1:4" x14ac:dyDescent="0.25">
      <c r="A7208" t="s">
        <v>251</v>
      </c>
      <c r="B7208" t="s">
        <v>481</v>
      </c>
      <c r="C7208">
        <v>13</v>
      </c>
      <c r="D7208" t="s">
        <v>2594</v>
      </c>
    </row>
    <row r="7209" spans="1:4" x14ac:dyDescent="0.25">
      <c r="A7209" t="s">
        <v>251</v>
      </c>
      <c r="B7209" t="s">
        <v>483</v>
      </c>
      <c r="C7209">
        <v>14</v>
      </c>
      <c r="D7209" t="s">
        <v>2594</v>
      </c>
    </row>
    <row r="7210" spans="1:4" x14ac:dyDescent="0.25">
      <c r="A7210" t="s">
        <v>251</v>
      </c>
      <c r="B7210" t="s">
        <v>485</v>
      </c>
      <c r="C7210">
        <v>15</v>
      </c>
      <c r="D7210" t="s">
        <v>2594</v>
      </c>
    </row>
    <row r="7211" spans="1:4" x14ac:dyDescent="0.25">
      <c r="A7211" t="s">
        <v>251</v>
      </c>
      <c r="B7211" t="s">
        <v>497</v>
      </c>
      <c r="C7211">
        <v>16</v>
      </c>
      <c r="D7211" t="s">
        <v>2594</v>
      </c>
    </row>
    <row r="7212" spans="1:4" x14ac:dyDescent="0.25">
      <c r="A7212" t="s">
        <v>251</v>
      </c>
      <c r="B7212" t="s">
        <v>499</v>
      </c>
      <c r="C7212">
        <v>17</v>
      </c>
      <c r="D7212" t="s">
        <v>2594</v>
      </c>
    </row>
    <row r="7213" spans="1:4" x14ac:dyDescent="0.25">
      <c r="A7213" t="s">
        <v>251</v>
      </c>
      <c r="B7213" t="s">
        <v>501</v>
      </c>
      <c r="C7213">
        <v>18</v>
      </c>
      <c r="D7213" t="s">
        <v>2594</v>
      </c>
    </row>
    <row r="7214" spans="1:4" x14ac:dyDescent="0.25">
      <c r="A7214" t="s">
        <v>251</v>
      </c>
      <c r="B7214" t="s">
        <v>503</v>
      </c>
      <c r="C7214">
        <v>19</v>
      </c>
      <c r="D7214" t="s">
        <v>2594</v>
      </c>
    </row>
    <row r="7215" spans="1:4" x14ac:dyDescent="0.25">
      <c r="A7215" t="s">
        <v>251</v>
      </c>
      <c r="B7215" t="s">
        <v>515</v>
      </c>
      <c r="C7215">
        <v>20</v>
      </c>
      <c r="D7215" t="s">
        <v>2594</v>
      </c>
    </row>
    <row r="7216" spans="1:4" x14ac:dyDescent="0.25">
      <c r="A7216" t="s">
        <v>251</v>
      </c>
      <c r="B7216" t="s">
        <v>535</v>
      </c>
      <c r="C7216">
        <v>21</v>
      </c>
      <c r="D7216" t="s">
        <v>2594</v>
      </c>
    </row>
    <row r="7217" spans="1:4" x14ac:dyDescent="0.25">
      <c r="A7217" t="s">
        <v>251</v>
      </c>
      <c r="B7217" t="s">
        <v>665</v>
      </c>
      <c r="C7217">
        <v>22</v>
      </c>
      <c r="D7217" t="s">
        <v>2594</v>
      </c>
    </row>
    <row r="7218" spans="1:4" x14ac:dyDescent="0.25">
      <c r="A7218" t="s">
        <v>251</v>
      </c>
      <c r="B7218" t="s">
        <v>678</v>
      </c>
      <c r="C7218">
        <v>23</v>
      </c>
      <c r="D7218" t="s">
        <v>2594</v>
      </c>
    </row>
    <row r="7219" spans="1:4" x14ac:dyDescent="0.25">
      <c r="A7219" t="s">
        <v>251</v>
      </c>
      <c r="B7219" t="s">
        <v>2593</v>
      </c>
      <c r="C7219">
        <v>5</v>
      </c>
      <c r="D7219" t="s">
        <v>2596</v>
      </c>
    </row>
    <row r="7220" spans="1:4" x14ac:dyDescent="0.25">
      <c r="A7220" t="s">
        <v>251</v>
      </c>
      <c r="B7220" t="s">
        <v>2595</v>
      </c>
      <c r="C7220">
        <v>11</v>
      </c>
      <c r="D7220" t="s">
        <v>2596</v>
      </c>
    </row>
    <row r="7221" spans="1:4" x14ac:dyDescent="0.25">
      <c r="A7221" t="s">
        <v>251</v>
      </c>
      <c r="B7221" t="s">
        <v>607</v>
      </c>
      <c r="C7221">
        <v>5</v>
      </c>
      <c r="D7221" t="s">
        <v>2596</v>
      </c>
    </row>
    <row r="7222" spans="1:4" x14ac:dyDescent="0.25">
      <c r="A7222" t="s">
        <v>251</v>
      </c>
      <c r="B7222" t="s">
        <v>720</v>
      </c>
      <c r="C7222">
        <v>6</v>
      </c>
      <c r="D7222" t="s">
        <v>2596</v>
      </c>
    </row>
    <row r="7223" spans="1:4" x14ac:dyDescent="0.25">
      <c r="A7223" t="s">
        <v>251</v>
      </c>
      <c r="B7223" t="s">
        <v>721</v>
      </c>
      <c r="C7223">
        <v>7</v>
      </c>
      <c r="D7223" t="s">
        <v>2596</v>
      </c>
    </row>
    <row r="7224" spans="1:4" x14ac:dyDescent="0.25">
      <c r="A7224" t="s">
        <v>251</v>
      </c>
      <c r="B7224" t="s">
        <v>599</v>
      </c>
      <c r="C7224">
        <v>8</v>
      </c>
      <c r="D7224" t="s">
        <v>2596</v>
      </c>
    </row>
    <row r="7225" spans="1:4" x14ac:dyDescent="0.25">
      <c r="A7225" t="s">
        <v>251</v>
      </c>
      <c r="B7225" t="s">
        <v>600</v>
      </c>
      <c r="C7225">
        <v>9</v>
      </c>
      <c r="D7225" t="s">
        <v>2596</v>
      </c>
    </row>
    <row r="7226" spans="1:4" x14ac:dyDescent="0.25">
      <c r="A7226" t="s">
        <v>251</v>
      </c>
      <c r="B7226" t="s">
        <v>601</v>
      </c>
      <c r="C7226">
        <v>10</v>
      </c>
      <c r="D7226" t="s">
        <v>2596</v>
      </c>
    </row>
    <row r="7227" spans="1:4" x14ac:dyDescent="0.25">
      <c r="A7227" t="s">
        <v>251</v>
      </c>
      <c r="B7227" t="s">
        <v>602</v>
      </c>
      <c r="C7227">
        <v>11</v>
      </c>
      <c r="D7227" t="s">
        <v>2596</v>
      </c>
    </row>
    <row r="7228" spans="1:4" x14ac:dyDescent="0.25">
      <c r="A7228" t="s">
        <v>251</v>
      </c>
      <c r="B7228" t="s">
        <v>2609</v>
      </c>
      <c r="C7228">
        <v>3</v>
      </c>
      <c r="D7228" t="s">
        <v>2610</v>
      </c>
    </row>
    <row r="7229" spans="1:4" x14ac:dyDescent="0.25">
      <c r="A7229" t="s">
        <v>251</v>
      </c>
      <c r="B7229" t="s">
        <v>2611</v>
      </c>
      <c r="C7229">
        <v>4</v>
      </c>
      <c r="D7229" t="s">
        <v>2610</v>
      </c>
    </row>
    <row r="7230" spans="1:4" x14ac:dyDescent="0.25">
      <c r="A7230" t="s">
        <v>253</v>
      </c>
      <c r="B7230" t="s">
        <v>2593</v>
      </c>
      <c r="C7230">
        <v>8</v>
      </c>
      <c r="D7230" t="s">
        <v>2594</v>
      </c>
    </row>
    <row r="7231" spans="1:4" x14ac:dyDescent="0.25">
      <c r="A7231" t="s">
        <v>253</v>
      </c>
      <c r="B7231" t="s">
        <v>2595</v>
      </c>
      <c r="C7231">
        <v>8</v>
      </c>
      <c r="D7231" t="s">
        <v>2594</v>
      </c>
    </row>
    <row r="7232" spans="1:4" x14ac:dyDescent="0.25">
      <c r="A7232" t="s">
        <v>253</v>
      </c>
      <c r="B7232" t="s">
        <v>712</v>
      </c>
      <c r="C7232">
        <v>8</v>
      </c>
      <c r="D7232" t="s">
        <v>2594</v>
      </c>
    </row>
    <row r="7233" spans="1:4" x14ac:dyDescent="0.25">
      <c r="A7233" t="s">
        <v>253</v>
      </c>
      <c r="B7233" t="s">
        <v>2593</v>
      </c>
      <c r="C7233">
        <v>3</v>
      </c>
      <c r="D7233" t="s">
        <v>2596</v>
      </c>
    </row>
    <row r="7234" spans="1:4" x14ac:dyDescent="0.25">
      <c r="A7234" t="s">
        <v>253</v>
      </c>
      <c r="B7234" t="s">
        <v>2595</v>
      </c>
      <c r="C7234">
        <v>3</v>
      </c>
      <c r="D7234" t="s">
        <v>2596</v>
      </c>
    </row>
    <row r="7235" spans="1:4" x14ac:dyDescent="0.25">
      <c r="A7235" t="s">
        <v>253</v>
      </c>
      <c r="B7235" t="s">
        <v>603</v>
      </c>
      <c r="C7235">
        <v>3</v>
      </c>
      <c r="D7235" t="s">
        <v>2596</v>
      </c>
    </row>
    <row r="7236" spans="1:4" x14ac:dyDescent="0.25">
      <c r="A7236" t="s">
        <v>253</v>
      </c>
      <c r="B7236" t="s">
        <v>2609</v>
      </c>
      <c r="C7236">
        <v>3</v>
      </c>
      <c r="D7236" t="s">
        <v>2610</v>
      </c>
    </row>
    <row r="7237" spans="1:4" x14ac:dyDescent="0.25">
      <c r="A7237" t="s">
        <v>253</v>
      </c>
      <c r="B7237" t="s">
        <v>2611</v>
      </c>
      <c r="C7237">
        <v>4</v>
      </c>
      <c r="D7237" t="s">
        <v>2610</v>
      </c>
    </row>
    <row r="7238" spans="1:4" x14ac:dyDescent="0.25">
      <c r="A7238" t="s">
        <v>254</v>
      </c>
      <c r="B7238" t="s">
        <v>2593</v>
      </c>
      <c r="C7238">
        <v>9</v>
      </c>
      <c r="D7238" t="s">
        <v>2594</v>
      </c>
    </row>
    <row r="7239" spans="1:4" x14ac:dyDescent="0.25">
      <c r="A7239" t="s">
        <v>254</v>
      </c>
      <c r="B7239" t="s">
        <v>2595</v>
      </c>
      <c r="C7239">
        <v>14</v>
      </c>
      <c r="D7239" t="s">
        <v>2594</v>
      </c>
    </row>
    <row r="7240" spans="1:4" x14ac:dyDescent="0.25">
      <c r="A7240" t="s">
        <v>254</v>
      </c>
      <c r="B7240" t="s">
        <v>714</v>
      </c>
      <c r="C7240">
        <v>9</v>
      </c>
      <c r="D7240" t="s">
        <v>2594</v>
      </c>
    </row>
    <row r="7241" spans="1:4" x14ac:dyDescent="0.25">
      <c r="A7241" t="s">
        <v>254</v>
      </c>
      <c r="B7241" t="s">
        <v>838</v>
      </c>
      <c r="C7241">
        <v>10</v>
      </c>
      <c r="D7241" t="s">
        <v>2594</v>
      </c>
    </row>
    <row r="7242" spans="1:4" x14ac:dyDescent="0.25">
      <c r="A7242" t="s">
        <v>254</v>
      </c>
      <c r="B7242" t="s">
        <v>839</v>
      </c>
      <c r="C7242">
        <v>11</v>
      </c>
      <c r="D7242" t="s">
        <v>2594</v>
      </c>
    </row>
    <row r="7243" spans="1:4" x14ac:dyDescent="0.25">
      <c r="A7243" t="s">
        <v>254</v>
      </c>
      <c r="B7243" t="s">
        <v>840</v>
      </c>
      <c r="C7243">
        <v>12</v>
      </c>
      <c r="D7243" t="s">
        <v>2594</v>
      </c>
    </row>
    <row r="7244" spans="1:4" x14ac:dyDescent="0.25">
      <c r="A7244" t="s">
        <v>254</v>
      </c>
      <c r="B7244" t="s">
        <v>841</v>
      </c>
      <c r="C7244">
        <v>13</v>
      </c>
      <c r="D7244" t="s">
        <v>2594</v>
      </c>
    </row>
    <row r="7245" spans="1:4" x14ac:dyDescent="0.25">
      <c r="A7245" t="s">
        <v>254</v>
      </c>
      <c r="B7245" t="s">
        <v>1799</v>
      </c>
      <c r="C7245">
        <v>14</v>
      </c>
      <c r="D7245" t="s">
        <v>2594</v>
      </c>
    </row>
    <row r="7246" spans="1:4" x14ac:dyDescent="0.25">
      <c r="A7246" t="s">
        <v>254</v>
      </c>
      <c r="B7246" t="s">
        <v>2593</v>
      </c>
      <c r="C7246">
        <v>3</v>
      </c>
      <c r="D7246" t="s">
        <v>2596</v>
      </c>
    </row>
    <row r="7247" spans="1:4" x14ac:dyDescent="0.25">
      <c r="A7247" t="s">
        <v>254</v>
      </c>
      <c r="B7247" t="s">
        <v>2595</v>
      </c>
      <c r="C7247">
        <v>10</v>
      </c>
      <c r="D7247" t="s">
        <v>2596</v>
      </c>
    </row>
    <row r="7248" spans="1:4" x14ac:dyDescent="0.25">
      <c r="A7248" t="s">
        <v>254</v>
      </c>
      <c r="B7248" t="s">
        <v>789</v>
      </c>
      <c r="C7248">
        <v>3</v>
      </c>
      <c r="D7248" t="s">
        <v>2596</v>
      </c>
    </row>
    <row r="7249" spans="1:4" x14ac:dyDescent="0.25">
      <c r="A7249" t="s">
        <v>254</v>
      </c>
      <c r="B7249" t="s">
        <v>790</v>
      </c>
      <c r="C7249">
        <v>4</v>
      </c>
      <c r="D7249" t="s">
        <v>2596</v>
      </c>
    </row>
    <row r="7250" spans="1:4" x14ac:dyDescent="0.25">
      <c r="A7250" t="s">
        <v>254</v>
      </c>
      <c r="B7250" t="s">
        <v>604</v>
      </c>
      <c r="C7250">
        <v>5</v>
      </c>
      <c r="D7250" t="s">
        <v>2596</v>
      </c>
    </row>
    <row r="7251" spans="1:4" x14ac:dyDescent="0.25">
      <c r="A7251" t="s">
        <v>254</v>
      </c>
      <c r="B7251" t="s">
        <v>815</v>
      </c>
      <c r="C7251">
        <v>6</v>
      </c>
      <c r="D7251" t="s">
        <v>2596</v>
      </c>
    </row>
    <row r="7252" spans="1:4" x14ac:dyDescent="0.25">
      <c r="A7252" t="s">
        <v>254</v>
      </c>
      <c r="B7252" t="s">
        <v>816</v>
      </c>
      <c r="C7252">
        <v>7</v>
      </c>
      <c r="D7252" t="s">
        <v>2596</v>
      </c>
    </row>
    <row r="7253" spans="1:4" x14ac:dyDescent="0.25">
      <c r="A7253" t="s">
        <v>254</v>
      </c>
      <c r="B7253" t="s">
        <v>817</v>
      </c>
      <c r="C7253">
        <v>8</v>
      </c>
      <c r="D7253" t="s">
        <v>2596</v>
      </c>
    </row>
    <row r="7254" spans="1:4" x14ac:dyDescent="0.25">
      <c r="A7254" t="s">
        <v>254</v>
      </c>
      <c r="B7254" t="s">
        <v>818</v>
      </c>
      <c r="C7254">
        <v>9</v>
      </c>
      <c r="D7254" t="s">
        <v>2596</v>
      </c>
    </row>
    <row r="7255" spans="1:4" x14ac:dyDescent="0.25">
      <c r="A7255" t="s">
        <v>254</v>
      </c>
      <c r="B7255" t="s">
        <v>916</v>
      </c>
      <c r="C7255">
        <v>10</v>
      </c>
      <c r="D7255" t="s">
        <v>2596</v>
      </c>
    </row>
    <row r="7256" spans="1:4" x14ac:dyDescent="0.25">
      <c r="A7256" t="s">
        <v>254</v>
      </c>
      <c r="B7256" t="s">
        <v>2609</v>
      </c>
      <c r="C7256">
        <v>3</v>
      </c>
      <c r="D7256" t="s">
        <v>2610</v>
      </c>
    </row>
    <row r="7257" spans="1:4" x14ac:dyDescent="0.25">
      <c r="A7257" t="s">
        <v>254</v>
      </c>
      <c r="B7257" t="s">
        <v>2611</v>
      </c>
      <c r="C7257">
        <v>4</v>
      </c>
      <c r="D7257" t="s">
        <v>2610</v>
      </c>
    </row>
    <row r="7258" spans="1:4" x14ac:dyDescent="0.25">
      <c r="A7258" t="s">
        <v>256</v>
      </c>
      <c r="B7258" t="s">
        <v>2593</v>
      </c>
      <c r="C7258">
        <v>8</v>
      </c>
      <c r="D7258" t="s">
        <v>2594</v>
      </c>
    </row>
    <row r="7259" spans="1:4" x14ac:dyDescent="0.25">
      <c r="A7259" t="s">
        <v>256</v>
      </c>
      <c r="B7259" t="s">
        <v>2595</v>
      </c>
      <c r="C7259">
        <v>8</v>
      </c>
      <c r="D7259" t="s">
        <v>2594</v>
      </c>
    </row>
    <row r="7260" spans="1:4" x14ac:dyDescent="0.25">
      <c r="A7260" t="s">
        <v>256</v>
      </c>
      <c r="B7260" t="s">
        <v>842</v>
      </c>
      <c r="C7260">
        <v>8</v>
      </c>
      <c r="D7260" t="s">
        <v>2594</v>
      </c>
    </row>
    <row r="7261" spans="1:4" x14ac:dyDescent="0.25">
      <c r="A7261" t="s">
        <v>256</v>
      </c>
      <c r="B7261" t="s">
        <v>2593</v>
      </c>
      <c r="C7261">
        <v>3</v>
      </c>
      <c r="D7261" t="s">
        <v>2596</v>
      </c>
    </row>
    <row r="7262" spans="1:4" x14ac:dyDescent="0.25">
      <c r="A7262" t="s">
        <v>256</v>
      </c>
      <c r="B7262" t="s">
        <v>2595</v>
      </c>
      <c r="C7262">
        <v>3</v>
      </c>
      <c r="D7262" t="s">
        <v>2596</v>
      </c>
    </row>
    <row r="7263" spans="1:4" x14ac:dyDescent="0.25">
      <c r="A7263" t="s">
        <v>256</v>
      </c>
      <c r="B7263" t="s">
        <v>917</v>
      </c>
      <c r="C7263">
        <v>3</v>
      </c>
      <c r="D7263" t="s">
        <v>2596</v>
      </c>
    </row>
    <row r="7264" spans="1:4" x14ac:dyDescent="0.25">
      <c r="A7264" t="s">
        <v>256</v>
      </c>
      <c r="B7264" t="s">
        <v>2609</v>
      </c>
      <c r="C7264">
        <v>3</v>
      </c>
      <c r="D7264" t="s">
        <v>2610</v>
      </c>
    </row>
    <row r="7265" spans="1:4" x14ac:dyDescent="0.25">
      <c r="A7265" t="s">
        <v>256</v>
      </c>
      <c r="B7265" t="s">
        <v>2611</v>
      </c>
      <c r="C7265">
        <v>4</v>
      </c>
      <c r="D7265" t="s">
        <v>2610</v>
      </c>
    </row>
    <row r="7266" spans="1:4" x14ac:dyDescent="0.25">
      <c r="A7266" t="s">
        <v>258</v>
      </c>
      <c r="B7266" t="s">
        <v>2593</v>
      </c>
      <c r="C7266">
        <v>9</v>
      </c>
      <c r="D7266" t="s">
        <v>2594</v>
      </c>
    </row>
    <row r="7267" spans="1:4" x14ac:dyDescent="0.25">
      <c r="A7267" t="s">
        <v>258</v>
      </c>
      <c r="B7267" t="s">
        <v>2595</v>
      </c>
      <c r="C7267">
        <v>9</v>
      </c>
      <c r="D7267" t="s">
        <v>2594</v>
      </c>
    </row>
    <row r="7268" spans="1:4" x14ac:dyDescent="0.25">
      <c r="A7268" t="s">
        <v>258</v>
      </c>
      <c r="B7268" t="s">
        <v>844</v>
      </c>
      <c r="C7268">
        <v>9</v>
      </c>
      <c r="D7268" t="s">
        <v>2594</v>
      </c>
    </row>
    <row r="7269" spans="1:4" x14ac:dyDescent="0.25">
      <c r="A7269" t="s">
        <v>258</v>
      </c>
      <c r="B7269" t="s">
        <v>2593</v>
      </c>
      <c r="C7269">
        <v>3</v>
      </c>
      <c r="D7269" t="s">
        <v>2596</v>
      </c>
    </row>
    <row r="7270" spans="1:4" x14ac:dyDescent="0.25">
      <c r="A7270" t="s">
        <v>258</v>
      </c>
      <c r="B7270" t="s">
        <v>2595</v>
      </c>
      <c r="C7270">
        <v>7</v>
      </c>
      <c r="D7270" t="s">
        <v>2596</v>
      </c>
    </row>
    <row r="7271" spans="1:4" x14ac:dyDescent="0.25">
      <c r="A7271" t="s">
        <v>258</v>
      </c>
      <c r="B7271" t="s">
        <v>942</v>
      </c>
      <c r="C7271">
        <v>3</v>
      </c>
      <c r="D7271" t="s">
        <v>2596</v>
      </c>
    </row>
    <row r="7272" spans="1:4" x14ac:dyDescent="0.25">
      <c r="A7272" t="s">
        <v>258</v>
      </c>
      <c r="B7272" t="s">
        <v>819</v>
      </c>
      <c r="C7272">
        <v>4</v>
      </c>
      <c r="D7272" t="s">
        <v>2596</v>
      </c>
    </row>
    <row r="7273" spans="1:4" x14ac:dyDescent="0.25">
      <c r="A7273" t="s">
        <v>258</v>
      </c>
      <c r="B7273" t="s">
        <v>857</v>
      </c>
      <c r="C7273">
        <v>5</v>
      </c>
      <c r="D7273" t="s">
        <v>2596</v>
      </c>
    </row>
    <row r="7274" spans="1:4" x14ac:dyDescent="0.25">
      <c r="A7274" t="s">
        <v>258</v>
      </c>
      <c r="B7274" t="s">
        <v>858</v>
      </c>
      <c r="C7274">
        <v>6</v>
      </c>
      <c r="D7274" t="s">
        <v>2596</v>
      </c>
    </row>
    <row r="7275" spans="1:4" x14ac:dyDescent="0.25">
      <c r="A7275" t="s">
        <v>258</v>
      </c>
      <c r="B7275" t="s">
        <v>859</v>
      </c>
      <c r="C7275">
        <v>7</v>
      </c>
      <c r="D7275" t="s">
        <v>2596</v>
      </c>
    </row>
    <row r="7276" spans="1:4" x14ac:dyDescent="0.25">
      <c r="A7276" t="s">
        <v>258</v>
      </c>
      <c r="B7276" t="s">
        <v>2609</v>
      </c>
      <c r="C7276">
        <v>3</v>
      </c>
      <c r="D7276" t="s">
        <v>2610</v>
      </c>
    </row>
    <row r="7277" spans="1:4" x14ac:dyDescent="0.25">
      <c r="A7277" t="s">
        <v>258</v>
      </c>
      <c r="B7277" t="s">
        <v>2611</v>
      </c>
      <c r="C7277">
        <v>4</v>
      </c>
      <c r="D7277" t="s">
        <v>2610</v>
      </c>
    </row>
    <row r="7278" spans="1:4" x14ac:dyDescent="0.25">
      <c r="A7278" t="s">
        <v>260</v>
      </c>
      <c r="B7278" t="s">
        <v>2593</v>
      </c>
      <c r="C7278">
        <v>8</v>
      </c>
      <c r="D7278" t="s">
        <v>2594</v>
      </c>
    </row>
    <row r="7279" spans="1:4" x14ac:dyDescent="0.25">
      <c r="A7279" t="s">
        <v>260</v>
      </c>
      <c r="B7279" t="s">
        <v>2595</v>
      </c>
      <c r="C7279">
        <v>9</v>
      </c>
      <c r="D7279" t="s">
        <v>2594</v>
      </c>
    </row>
    <row r="7280" spans="1:4" x14ac:dyDescent="0.25">
      <c r="A7280" t="s">
        <v>260</v>
      </c>
      <c r="B7280" t="s">
        <v>846</v>
      </c>
      <c r="C7280">
        <v>8</v>
      </c>
      <c r="D7280" t="s">
        <v>2594</v>
      </c>
    </row>
    <row r="7281" spans="1:4" x14ac:dyDescent="0.25">
      <c r="A7281" t="s">
        <v>260</v>
      </c>
      <c r="B7281" t="s">
        <v>1801</v>
      </c>
      <c r="C7281">
        <v>9</v>
      </c>
      <c r="D7281" t="s">
        <v>2594</v>
      </c>
    </row>
    <row r="7282" spans="1:4" x14ac:dyDescent="0.25">
      <c r="A7282" t="s">
        <v>260</v>
      </c>
      <c r="B7282" t="s">
        <v>2593</v>
      </c>
      <c r="C7282">
        <v>3</v>
      </c>
      <c r="D7282" t="s">
        <v>2596</v>
      </c>
    </row>
    <row r="7283" spans="1:4" x14ac:dyDescent="0.25">
      <c r="A7283" t="s">
        <v>260</v>
      </c>
      <c r="B7283" t="s">
        <v>2595</v>
      </c>
      <c r="C7283">
        <v>3</v>
      </c>
      <c r="D7283" t="s">
        <v>2596</v>
      </c>
    </row>
    <row r="7284" spans="1:4" x14ac:dyDescent="0.25">
      <c r="A7284" t="s">
        <v>260</v>
      </c>
      <c r="B7284" t="s">
        <v>860</v>
      </c>
      <c r="C7284">
        <v>3</v>
      </c>
      <c r="D7284" t="s">
        <v>2596</v>
      </c>
    </row>
    <row r="7285" spans="1:4" x14ac:dyDescent="0.25">
      <c r="A7285" t="s">
        <v>260</v>
      </c>
      <c r="B7285" t="s">
        <v>2609</v>
      </c>
      <c r="C7285">
        <v>3</v>
      </c>
      <c r="D7285" t="s">
        <v>2610</v>
      </c>
    </row>
    <row r="7286" spans="1:4" x14ac:dyDescent="0.25">
      <c r="A7286" t="s">
        <v>260</v>
      </c>
      <c r="B7286" t="s">
        <v>2611</v>
      </c>
      <c r="C7286">
        <v>4</v>
      </c>
      <c r="D7286" t="s">
        <v>2610</v>
      </c>
    </row>
    <row r="7287" spans="1:4" x14ac:dyDescent="0.25">
      <c r="A7287" t="s">
        <v>262</v>
      </c>
      <c r="B7287" t="s">
        <v>2593</v>
      </c>
      <c r="C7287">
        <v>8</v>
      </c>
      <c r="D7287" t="s">
        <v>2594</v>
      </c>
    </row>
    <row r="7288" spans="1:4" x14ac:dyDescent="0.25">
      <c r="A7288" t="s">
        <v>262</v>
      </c>
      <c r="B7288" t="s">
        <v>2595</v>
      </c>
      <c r="C7288">
        <v>12</v>
      </c>
      <c r="D7288" t="s">
        <v>2594</v>
      </c>
    </row>
    <row r="7289" spans="1:4" x14ac:dyDescent="0.25">
      <c r="A7289" t="s">
        <v>262</v>
      </c>
      <c r="B7289" t="s">
        <v>869</v>
      </c>
      <c r="C7289">
        <v>8</v>
      </c>
      <c r="D7289" t="s">
        <v>2594</v>
      </c>
    </row>
    <row r="7290" spans="1:4" x14ac:dyDescent="0.25">
      <c r="A7290" t="s">
        <v>262</v>
      </c>
      <c r="B7290" t="s">
        <v>870</v>
      </c>
      <c r="C7290">
        <v>9</v>
      </c>
      <c r="D7290" t="s">
        <v>2594</v>
      </c>
    </row>
    <row r="7291" spans="1:4" x14ac:dyDescent="0.25">
      <c r="A7291" t="s">
        <v>262</v>
      </c>
      <c r="B7291" t="s">
        <v>871</v>
      </c>
      <c r="C7291">
        <v>10</v>
      </c>
      <c r="D7291" t="s">
        <v>2594</v>
      </c>
    </row>
    <row r="7292" spans="1:4" x14ac:dyDescent="0.25">
      <c r="A7292" t="s">
        <v>262</v>
      </c>
      <c r="B7292" t="s">
        <v>1806</v>
      </c>
      <c r="C7292">
        <v>11</v>
      </c>
      <c r="D7292" t="s">
        <v>2594</v>
      </c>
    </row>
    <row r="7293" spans="1:4" x14ac:dyDescent="0.25">
      <c r="A7293" t="s">
        <v>262</v>
      </c>
      <c r="B7293" t="s">
        <v>1808</v>
      </c>
      <c r="C7293">
        <v>12</v>
      </c>
      <c r="D7293" t="s">
        <v>2594</v>
      </c>
    </row>
    <row r="7294" spans="1:4" x14ac:dyDescent="0.25">
      <c r="A7294" t="s">
        <v>262</v>
      </c>
      <c r="B7294" t="s">
        <v>2593</v>
      </c>
      <c r="C7294">
        <v>3</v>
      </c>
      <c r="D7294" t="s">
        <v>2596</v>
      </c>
    </row>
    <row r="7295" spans="1:4" x14ac:dyDescent="0.25">
      <c r="A7295" t="s">
        <v>262</v>
      </c>
      <c r="B7295" t="s">
        <v>2595</v>
      </c>
      <c r="C7295">
        <v>4</v>
      </c>
      <c r="D7295" t="s">
        <v>2596</v>
      </c>
    </row>
    <row r="7296" spans="1:4" x14ac:dyDescent="0.25">
      <c r="A7296" t="s">
        <v>262</v>
      </c>
      <c r="B7296" t="s">
        <v>861</v>
      </c>
      <c r="C7296">
        <v>3</v>
      </c>
      <c r="D7296" t="s">
        <v>2596</v>
      </c>
    </row>
    <row r="7297" spans="1:4" x14ac:dyDescent="0.25">
      <c r="A7297" t="s">
        <v>262</v>
      </c>
      <c r="B7297" t="s">
        <v>862</v>
      </c>
      <c r="C7297">
        <v>4</v>
      </c>
      <c r="D7297" t="s">
        <v>2596</v>
      </c>
    </row>
    <row r="7298" spans="1:4" x14ac:dyDescent="0.25">
      <c r="A7298" t="s">
        <v>262</v>
      </c>
      <c r="B7298" t="s">
        <v>2609</v>
      </c>
      <c r="C7298">
        <v>3</v>
      </c>
      <c r="D7298" t="s">
        <v>2610</v>
      </c>
    </row>
    <row r="7299" spans="1:4" x14ac:dyDescent="0.25">
      <c r="A7299" t="s">
        <v>262</v>
      </c>
      <c r="B7299" t="s">
        <v>2611</v>
      </c>
      <c r="C7299">
        <v>4</v>
      </c>
      <c r="D7299" t="s">
        <v>2610</v>
      </c>
    </row>
    <row r="7300" spans="1:4" x14ac:dyDescent="0.25">
      <c r="A7300" t="s">
        <v>264</v>
      </c>
      <c r="B7300" t="s">
        <v>2593</v>
      </c>
      <c r="C7300">
        <v>8</v>
      </c>
      <c r="D7300" t="s">
        <v>2594</v>
      </c>
    </row>
    <row r="7301" spans="1:4" x14ac:dyDescent="0.25">
      <c r="A7301" t="s">
        <v>264</v>
      </c>
      <c r="B7301" t="s">
        <v>2595</v>
      </c>
      <c r="C7301">
        <v>9</v>
      </c>
      <c r="D7301" t="s">
        <v>2594</v>
      </c>
    </row>
    <row r="7302" spans="1:4" x14ac:dyDescent="0.25">
      <c r="A7302" t="s">
        <v>264</v>
      </c>
      <c r="B7302" t="s">
        <v>872</v>
      </c>
      <c r="C7302">
        <v>8</v>
      </c>
      <c r="D7302" t="s">
        <v>2594</v>
      </c>
    </row>
    <row r="7303" spans="1:4" x14ac:dyDescent="0.25">
      <c r="A7303" t="s">
        <v>264</v>
      </c>
      <c r="B7303" t="s">
        <v>875</v>
      </c>
      <c r="C7303">
        <v>9</v>
      </c>
      <c r="D7303" t="s">
        <v>2594</v>
      </c>
    </row>
    <row r="7304" spans="1:4" x14ac:dyDescent="0.25">
      <c r="A7304" t="s">
        <v>264</v>
      </c>
      <c r="B7304" t="s">
        <v>2593</v>
      </c>
      <c r="C7304">
        <v>3</v>
      </c>
      <c r="D7304" t="s">
        <v>2596</v>
      </c>
    </row>
    <row r="7305" spans="1:4" x14ac:dyDescent="0.25">
      <c r="A7305" t="s">
        <v>264</v>
      </c>
      <c r="B7305" t="s">
        <v>2595</v>
      </c>
      <c r="C7305">
        <v>4</v>
      </c>
      <c r="D7305" t="s">
        <v>2596</v>
      </c>
    </row>
    <row r="7306" spans="1:4" x14ac:dyDescent="0.25">
      <c r="A7306" t="s">
        <v>264</v>
      </c>
      <c r="B7306" t="s">
        <v>863</v>
      </c>
      <c r="C7306">
        <v>3</v>
      </c>
      <c r="D7306" t="s">
        <v>2596</v>
      </c>
    </row>
    <row r="7307" spans="1:4" x14ac:dyDescent="0.25">
      <c r="A7307" t="s">
        <v>264</v>
      </c>
      <c r="B7307" t="s">
        <v>864</v>
      </c>
      <c r="C7307">
        <v>4</v>
      </c>
      <c r="D7307" t="s">
        <v>2596</v>
      </c>
    </row>
    <row r="7308" spans="1:4" x14ac:dyDescent="0.25">
      <c r="A7308" t="s">
        <v>264</v>
      </c>
      <c r="B7308" t="s">
        <v>2609</v>
      </c>
      <c r="C7308">
        <v>3</v>
      </c>
      <c r="D7308" t="s">
        <v>2610</v>
      </c>
    </row>
    <row r="7309" spans="1:4" x14ac:dyDescent="0.25">
      <c r="A7309" t="s">
        <v>264</v>
      </c>
      <c r="B7309" t="s">
        <v>2611</v>
      </c>
      <c r="C7309">
        <v>4</v>
      </c>
      <c r="D7309" t="s">
        <v>2610</v>
      </c>
    </row>
    <row r="7310" spans="1:4" x14ac:dyDescent="0.25">
      <c r="A7310" t="s">
        <v>266</v>
      </c>
      <c r="B7310" t="s">
        <v>2593</v>
      </c>
      <c r="C7310">
        <v>8</v>
      </c>
      <c r="D7310" t="s">
        <v>2594</v>
      </c>
    </row>
    <row r="7311" spans="1:4" x14ac:dyDescent="0.25">
      <c r="A7311" t="s">
        <v>266</v>
      </c>
      <c r="B7311" t="s">
        <v>2595</v>
      </c>
      <c r="C7311">
        <v>14</v>
      </c>
      <c r="D7311" t="s">
        <v>2594</v>
      </c>
    </row>
    <row r="7312" spans="1:4" x14ac:dyDescent="0.25">
      <c r="A7312" t="s">
        <v>266</v>
      </c>
      <c r="B7312" t="s">
        <v>421</v>
      </c>
      <c r="C7312">
        <v>8</v>
      </c>
      <c r="D7312" t="s">
        <v>2594</v>
      </c>
    </row>
    <row r="7313" spans="1:4" x14ac:dyDescent="0.25">
      <c r="A7313" t="s">
        <v>266</v>
      </c>
      <c r="B7313" t="s">
        <v>423</v>
      </c>
      <c r="C7313">
        <v>9</v>
      </c>
      <c r="D7313" t="s">
        <v>2594</v>
      </c>
    </row>
    <row r="7314" spans="1:4" x14ac:dyDescent="0.25">
      <c r="A7314" t="s">
        <v>266</v>
      </c>
      <c r="B7314" t="s">
        <v>613</v>
      </c>
      <c r="C7314">
        <v>10</v>
      </c>
      <c r="D7314" t="s">
        <v>2594</v>
      </c>
    </row>
    <row r="7315" spans="1:4" x14ac:dyDescent="0.25">
      <c r="A7315" t="s">
        <v>266</v>
      </c>
      <c r="B7315" t="s">
        <v>427</v>
      </c>
      <c r="C7315">
        <v>11</v>
      </c>
      <c r="D7315" t="s">
        <v>2594</v>
      </c>
    </row>
    <row r="7316" spans="1:4" x14ac:dyDescent="0.25">
      <c r="A7316" t="s">
        <v>266</v>
      </c>
      <c r="B7316" t="s">
        <v>573</v>
      </c>
      <c r="C7316">
        <v>12</v>
      </c>
      <c r="D7316" t="s">
        <v>2594</v>
      </c>
    </row>
    <row r="7317" spans="1:4" x14ac:dyDescent="0.25">
      <c r="A7317" t="s">
        <v>266</v>
      </c>
      <c r="B7317" t="s">
        <v>1816</v>
      </c>
      <c r="C7317">
        <v>13</v>
      </c>
      <c r="D7317" t="s">
        <v>2594</v>
      </c>
    </row>
    <row r="7318" spans="1:4" x14ac:dyDescent="0.25">
      <c r="A7318" t="s">
        <v>266</v>
      </c>
      <c r="B7318" t="s">
        <v>429</v>
      </c>
      <c r="C7318">
        <v>14</v>
      </c>
      <c r="D7318" t="s">
        <v>2594</v>
      </c>
    </row>
    <row r="7319" spans="1:4" x14ac:dyDescent="0.25">
      <c r="A7319" t="s">
        <v>266</v>
      </c>
      <c r="B7319" t="s">
        <v>2593</v>
      </c>
      <c r="C7319">
        <v>3</v>
      </c>
      <c r="D7319" t="s">
        <v>2596</v>
      </c>
    </row>
    <row r="7320" spans="1:4" x14ac:dyDescent="0.25">
      <c r="A7320" t="s">
        <v>266</v>
      </c>
      <c r="B7320" t="s">
        <v>2595</v>
      </c>
      <c r="C7320">
        <v>3</v>
      </c>
      <c r="D7320" t="s">
        <v>2596</v>
      </c>
    </row>
    <row r="7321" spans="1:4" x14ac:dyDescent="0.25">
      <c r="A7321" t="s">
        <v>266</v>
      </c>
      <c r="B7321" t="s">
        <v>418</v>
      </c>
      <c r="C7321">
        <v>3</v>
      </c>
      <c r="D7321" t="s">
        <v>2596</v>
      </c>
    </row>
    <row r="7322" spans="1:4" x14ac:dyDescent="0.25">
      <c r="A7322" t="s">
        <v>266</v>
      </c>
      <c r="B7322" t="s">
        <v>2609</v>
      </c>
      <c r="C7322">
        <v>3</v>
      </c>
      <c r="D7322" t="s">
        <v>2610</v>
      </c>
    </row>
    <row r="7323" spans="1:4" x14ac:dyDescent="0.25">
      <c r="A7323" t="s">
        <v>266</v>
      </c>
      <c r="B7323" t="s">
        <v>2611</v>
      </c>
      <c r="C7323">
        <v>4</v>
      </c>
      <c r="D7323" t="s">
        <v>2610</v>
      </c>
    </row>
    <row r="7324" spans="1:4" x14ac:dyDescent="0.25">
      <c r="A7324" t="s">
        <v>2782</v>
      </c>
      <c r="B7324" t="s">
        <v>2593</v>
      </c>
      <c r="C7324">
        <v>9</v>
      </c>
      <c r="D7324" t="s">
        <v>2594</v>
      </c>
    </row>
    <row r="7325" spans="1:4" x14ac:dyDescent="0.25">
      <c r="A7325" t="s">
        <v>2782</v>
      </c>
      <c r="B7325" t="s">
        <v>2595</v>
      </c>
      <c r="C7325">
        <v>23</v>
      </c>
      <c r="D7325" t="s">
        <v>2594</v>
      </c>
    </row>
    <row r="7326" spans="1:4" x14ac:dyDescent="0.25">
      <c r="A7326" t="s">
        <v>2782</v>
      </c>
      <c r="B7326" t="s">
        <v>437</v>
      </c>
      <c r="C7326">
        <v>9</v>
      </c>
      <c r="D7326" t="s">
        <v>2594</v>
      </c>
    </row>
    <row r="7327" spans="1:4" x14ac:dyDescent="0.25">
      <c r="A7327" t="s">
        <v>2782</v>
      </c>
      <c r="B7327" t="s">
        <v>457</v>
      </c>
      <c r="C7327">
        <v>10</v>
      </c>
      <c r="D7327" t="s">
        <v>2594</v>
      </c>
    </row>
    <row r="7328" spans="1:4" x14ac:dyDescent="0.25">
      <c r="A7328" t="s">
        <v>2782</v>
      </c>
      <c r="B7328" t="s">
        <v>477</v>
      </c>
      <c r="C7328">
        <v>11</v>
      </c>
      <c r="D7328" t="s">
        <v>2594</v>
      </c>
    </row>
    <row r="7329" spans="1:4" x14ac:dyDescent="0.25">
      <c r="A7329" t="s">
        <v>2782</v>
      </c>
      <c r="B7329" t="s">
        <v>479</v>
      </c>
      <c r="C7329">
        <v>12</v>
      </c>
      <c r="D7329" t="s">
        <v>2594</v>
      </c>
    </row>
    <row r="7330" spans="1:4" x14ac:dyDescent="0.25">
      <c r="A7330" t="s">
        <v>2782</v>
      </c>
      <c r="B7330" t="s">
        <v>481</v>
      </c>
      <c r="C7330">
        <v>13</v>
      </c>
      <c r="D7330" t="s">
        <v>2594</v>
      </c>
    </row>
    <row r="7331" spans="1:4" x14ac:dyDescent="0.25">
      <c r="A7331" t="s">
        <v>2782</v>
      </c>
      <c r="B7331" t="s">
        <v>483</v>
      </c>
      <c r="C7331">
        <v>14</v>
      </c>
      <c r="D7331" t="s">
        <v>2594</v>
      </c>
    </row>
    <row r="7332" spans="1:4" x14ac:dyDescent="0.25">
      <c r="A7332" t="s">
        <v>2782</v>
      </c>
      <c r="B7332" t="s">
        <v>485</v>
      </c>
      <c r="C7332">
        <v>15</v>
      </c>
      <c r="D7332" t="s">
        <v>2594</v>
      </c>
    </row>
    <row r="7333" spans="1:4" x14ac:dyDescent="0.25">
      <c r="A7333" t="s">
        <v>2782</v>
      </c>
      <c r="B7333" t="s">
        <v>497</v>
      </c>
      <c r="C7333">
        <v>16</v>
      </c>
      <c r="D7333" t="s">
        <v>2594</v>
      </c>
    </row>
    <row r="7334" spans="1:4" x14ac:dyDescent="0.25">
      <c r="A7334" t="s">
        <v>2782</v>
      </c>
      <c r="B7334" t="s">
        <v>499</v>
      </c>
      <c r="C7334">
        <v>17</v>
      </c>
      <c r="D7334" t="s">
        <v>2594</v>
      </c>
    </row>
    <row r="7335" spans="1:4" x14ac:dyDescent="0.25">
      <c r="A7335" t="s">
        <v>2782</v>
      </c>
      <c r="B7335" t="s">
        <v>501</v>
      </c>
      <c r="C7335">
        <v>18</v>
      </c>
      <c r="D7335" t="s">
        <v>2594</v>
      </c>
    </row>
    <row r="7336" spans="1:4" x14ac:dyDescent="0.25">
      <c r="A7336" t="s">
        <v>2782</v>
      </c>
      <c r="B7336" t="s">
        <v>503</v>
      </c>
      <c r="C7336">
        <v>19</v>
      </c>
      <c r="D7336" t="s">
        <v>2594</v>
      </c>
    </row>
    <row r="7337" spans="1:4" x14ac:dyDescent="0.25">
      <c r="A7337" t="s">
        <v>2782</v>
      </c>
      <c r="B7337" t="s">
        <v>515</v>
      </c>
      <c r="C7337">
        <v>20</v>
      </c>
      <c r="D7337" t="s">
        <v>2594</v>
      </c>
    </row>
    <row r="7338" spans="1:4" x14ac:dyDescent="0.25">
      <c r="A7338" t="s">
        <v>2782</v>
      </c>
      <c r="B7338" t="s">
        <v>535</v>
      </c>
      <c r="C7338">
        <v>21</v>
      </c>
      <c r="D7338" t="s">
        <v>2594</v>
      </c>
    </row>
    <row r="7339" spans="1:4" x14ac:dyDescent="0.25">
      <c r="A7339" t="s">
        <v>2782</v>
      </c>
      <c r="B7339" t="s">
        <v>665</v>
      </c>
      <c r="C7339">
        <v>22</v>
      </c>
      <c r="D7339" t="s">
        <v>2594</v>
      </c>
    </row>
    <row r="7340" spans="1:4" x14ac:dyDescent="0.25">
      <c r="A7340" t="s">
        <v>2782</v>
      </c>
      <c r="B7340" t="s">
        <v>678</v>
      </c>
      <c r="C7340">
        <v>23</v>
      </c>
      <c r="D7340" t="s">
        <v>2594</v>
      </c>
    </row>
    <row r="7341" spans="1:4" x14ac:dyDescent="0.25">
      <c r="A7341" t="s">
        <v>2782</v>
      </c>
      <c r="B7341" t="s">
        <v>2593</v>
      </c>
      <c r="C7341">
        <v>5</v>
      </c>
      <c r="D7341" t="s">
        <v>2596</v>
      </c>
    </row>
    <row r="7342" spans="1:4" x14ac:dyDescent="0.25">
      <c r="A7342" t="s">
        <v>2782</v>
      </c>
      <c r="B7342" t="s">
        <v>2595</v>
      </c>
      <c r="C7342">
        <v>11</v>
      </c>
      <c r="D7342" t="s">
        <v>2596</v>
      </c>
    </row>
    <row r="7343" spans="1:4" x14ac:dyDescent="0.25">
      <c r="A7343" t="s">
        <v>2782</v>
      </c>
      <c r="B7343" t="s">
        <v>607</v>
      </c>
      <c r="C7343">
        <v>5</v>
      </c>
      <c r="D7343" t="s">
        <v>2596</v>
      </c>
    </row>
    <row r="7344" spans="1:4" x14ac:dyDescent="0.25">
      <c r="A7344" t="s">
        <v>2782</v>
      </c>
      <c r="B7344" t="s">
        <v>720</v>
      </c>
      <c r="C7344">
        <v>6</v>
      </c>
      <c r="D7344" t="s">
        <v>2596</v>
      </c>
    </row>
    <row r="7345" spans="1:4" x14ac:dyDescent="0.25">
      <c r="A7345" t="s">
        <v>2782</v>
      </c>
      <c r="B7345" t="s">
        <v>721</v>
      </c>
      <c r="C7345">
        <v>7</v>
      </c>
      <c r="D7345" t="s">
        <v>2596</v>
      </c>
    </row>
    <row r="7346" spans="1:4" x14ac:dyDescent="0.25">
      <c r="A7346" t="s">
        <v>2782</v>
      </c>
      <c r="B7346" t="s">
        <v>599</v>
      </c>
      <c r="C7346">
        <v>8</v>
      </c>
      <c r="D7346" t="s">
        <v>2596</v>
      </c>
    </row>
    <row r="7347" spans="1:4" x14ac:dyDescent="0.25">
      <c r="A7347" t="s">
        <v>2782</v>
      </c>
      <c r="B7347" t="s">
        <v>600</v>
      </c>
      <c r="C7347">
        <v>9</v>
      </c>
      <c r="D7347" t="s">
        <v>2596</v>
      </c>
    </row>
    <row r="7348" spans="1:4" x14ac:dyDescent="0.25">
      <c r="A7348" t="s">
        <v>2782</v>
      </c>
      <c r="B7348" t="s">
        <v>601</v>
      </c>
      <c r="C7348">
        <v>10</v>
      </c>
      <c r="D7348" t="s">
        <v>2596</v>
      </c>
    </row>
    <row r="7349" spans="1:4" x14ac:dyDescent="0.25">
      <c r="A7349" t="s">
        <v>2782</v>
      </c>
      <c r="B7349" t="s">
        <v>602</v>
      </c>
      <c r="C7349">
        <v>11</v>
      </c>
      <c r="D7349" t="s">
        <v>2596</v>
      </c>
    </row>
    <row r="7350" spans="1:4" x14ac:dyDescent="0.25">
      <c r="A7350" t="s">
        <v>2782</v>
      </c>
      <c r="B7350" t="s">
        <v>2609</v>
      </c>
      <c r="C7350">
        <v>3</v>
      </c>
      <c r="D7350" t="s">
        <v>2610</v>
      </c>
    </row>
    <row r="7351" spans="1:4" x14ac:dyDescent="0.25">
      <c r="A7351" t="s">
        <v>2782</v>
      </c>
      <c r="B7351" t="s">
        <v>2611</v>
      </c>
      <c r="C7351">
        <v>4</v>
      </c>
      <c r="D7351" t="s">
        <v>2610</v>
      </c>
    </row>
    <row r="7352" spans="1:4" x14ac:dyDescent="0.25">
      <c r="A7352" t="s">
        <v>2783</v>
      </c>
      <c r="B7352" t="s">
        <v>2593</v>
      </c>
      <c r="C7352">
        <v>8</v>
      </c>
      <c r="D7352" t="s">
        <v>2594</v>
      </c>
    </row>
    <row r="7353" spans="1:4" x14ac:dyDescent="0.25">
      <c r="A7353" t="s">
        <v>2783</v>
      </c>
      <c r="B7353" t="s">
        <v>2595</v>
      </c>
      <c r="C7353">
        <v>8</v>
      </c>
      <c r="D7353" t="s">
        <v>2594</v>
      </c>
    </row>
    <row r="7354" spans="1:4" x14ac:dyDescent="0.25">
      <c r="A7354" t="s">
        <v>2783</v>
      </c>
      <c r="B7354" t="s">
        <v>712</v>
      </c>
      <c r="C7354">
        <v>8</v>
      </c>
      <c r="D7354" t="s">
        <v>2594</v>
      </c>
    </row>
    <row r="7355" spans="1:4" x14ac:dyDescent="0.25">
      <c r="A7355" t="s">
        <v>2783</v>
      </c>
      <c r="B7355" t="s">
        <v>2593</v>
      </c>
      <c r="C7355">
        <v>3</v>
      </c>
      <c r="D7355" t="s">
        <v>2596</v>
      </c>
    </row>
    <row r="7356" spans="1:4" x14ac:dyDescent="0.25">
      <c r="A7356" t="s">
        <v>2783</v>
      </c>
      <c r="B7356" t="s">
        <v>2595</v>
      </c>
      <c r="C7356">
        <v>3</v>
      </c>
      <c r="D7356" t="s">
        <v>2596</v>
      </c>
    </row>
    <row r="7357" spans="1:4" x14ac:dyDescent="0.25">
      <c r="A7357" t="s">
        <v>2783</v>
      </c>
      <c r="B7357" t="s">
        <v>603</v>
      </c>
      <c r="C7357">
        <v>3</v>
      </c>
      <c r="D7357" t="s">
        <v>2596</v>
      </c>
    </row>
    <row r="7358" spans="1:4" x14ac:dyDescent="0.25">
      <c r="A7358" t="s">
        <v>2783</v>
      </c>
      <c r="B7358" t="s">
        <v>2609</v>
      </c>
      <c r="C7358">
        <v>3</v>
      </c>
      <c r="D7358" t="s">
        <v>2610</v>
      </c>
    </row>
    <row r="7359" spans="1:4" x14ac:dyDescent="0.25">
      <c r="A7359" t="s">
        <v>2783</v>
      </c>
      <c r="B7359" t="s">
        <v>2611</v>
      </c>
      <c r="C7359">
        <v>4</v>
      </c>
      <c r="D7359" t="s">
        <v>2610</v>
      </c>
    </row>
    <row r="7360" spans="1:4" x14ac:dyDescent="0.25">
      <c r="A7360" t="s">
        <v>2784</v>
      </c>
      <c r="B7360" t="s">
        <v>2593</v>
      </c>
      <c r="C7360">
        <v>9</v>
      </c>
      <c r="D7360" t="s">
        <v>2594</v>
      </c>
    </row>
    <row r="7361" spans="1:4" x14ac:dyDescent="0.25">
      <c r="A7361" t="s">
        <v>2784</v>
      </c>
      <c r="B7361" t="s">
        <v>2595</v>
      </c>
      <c r="C7361">
        <v>14</v>
      </c>
      <c r="D7361" t="s">
        <v>2594</v>
      </c>
    </row>
    <row r="7362" spans="1:4" x14ac:dyDescent="0.25">
      <c r="A7362" t="s">
        <v>2784</v>
      </c>
      <c r="B7362" t="s">
        <v>714</v>
      </c>
      <c r="C7362">
        <v>9</v>
      </c>
      <c r="D7362" t="s">
        <v>2594</v>
      </c>
    </row>
    <row r="7363" spans="1:4" x14ac:dyDescent="0.25">
      <c r="A7363" t="s">
        <v>2784</v>
      </c>
      <c r="B7363" t="s">
        <v>838</v>
      </c>
      <c r="C7363">
        <v>10</v>
      </c>
      <c r="D7363" t="s">
        <v>2594</v>
      </c>
    </row>
    <row r="7364" spans="1:4" x14ac:dyDescent="0.25">
      <c r="A7364" t="s">
        <v>2784</v>
      </c>
      <c r="B7364" t="s">
        <v>839</v>
      </c>
      <c r="C7364">
        <v>11</v>
      </c>
      <c r="D7364" t="s">
        <v>2594</v>
      </c>
    </row>
    <row r="7365" spans="1:4" x14ac:dyDescent="0.25">
      <c r="A7365" t="s">
        <v>2784</v>
      </c>
      <c r="B7365" t="s">
        <v>840</v>
      </c>
      <c r="C7365">
        <v>12</v>
      </c>
      <c r="D7365" t="s">
        <v>2594</v>
      </c>
    </row>
    <row r="7366" spans="1:4" x14ac:dyDescent="0.25">
      <c r="A7366" t="s">
        <v>2784</v>
      </c>
      <c r="B7366" t="s">
        <v>841</v>
      </c>
      <c r="C7366">
        <v>13</v>
      </c>
      <c r="D7366" t="s">
        <v>2594</v>
      </c>
    </row>
    <row r="7367" spans="1:4" x14ac:dyDescent="0.25">
      <c r="A7367" t="s">
        <v>2784</v>
      </c>
      <c r="B7367" t="s">
        <v>1799</v>
      </c>
      <c r="C7367">
        <v>14</v>
      </c>
      <c r="D7367" t="s">
        <v>2594</v>
      </c>
    </row>
    <row r="7368" spans="1:4" x14ac:dyDescent="0.25">
      <c r="A7368" t="s">
        <v>2784</v>
      </c>
      <c r="B7368" t="s">
        <v>2593</v>
      </c>
      <c r="C7368">
        <v>3</v>
      </c>
      <c r="D7368" t="s">
        <v>2596</v>
      </c>
    </row>
    <row r="7369" spans="1:4" x14ac:dyDescent="0.25">
      <c r="A7369" t="s">
        <v>2784</v>
      </c>
      <c r="B7369" t="s">
        <v>2595</v>
      </c>
      <c r="C7369">
        <v>10</v>
      </c>
      <c r="D7369" t="s">
        <v>2596</v>
      </c>
    </row>
    <row r="7370" spans="1:4" x14ac:dyDescent="0.25">
      <c r="A7370" t="s">
        <v>2784</v>
      </c>
      <c r="B7370" t="s">
        <v>789</v>
      </c>
      <c r="C7370">
        <v>3</v>
      </c>
      <c r="D7370" t="s">
        <v>2596</v>
      </c>
    </row>
    <row r="7371" spans="1:4" x14ac:dyDescent="0.25">
      <c r="A7371" t="s">
        <v>2784</v>
      </c>
      <c r="B7371" t="s">
        <v>790</v>
      </c>
      <c r="C7371">
        <v>4</v>
      </c>
      <c r="D7371" t="s">
        <v>2596</v>
      </c>
    </row>
    <row r="7372" spans="1:4" x14ac:dyDescent="0.25">
      <c r="A7372" t="s">
        <v>2784</v>
      </c>
      <c r="B7372" t="s">
        <v>604</v>
      </c>
      <c r="C7372">
        <v>5</v>
      </c>
      <c r="D7372" t="s">
        <v>2596</v>
      </c>
    </row>
    <row r="7373" spans="1:4" x14ac:dyDescent="0.25">
      <c r="A7373" t="s">
        <v>2784</v>
      </c>
      <c r="B7373" t="s">
        <v>815</v>
      </c>
      <c r="C7373">
        <v>6</v>
      </c>
      <c r="D7373" t="s">
        <v>2596</v>
      </c>
    </row>
    <row r="7374" spans="1:4" x14ac:dyDescent="0.25">
      <c r="A7374" t="s">
        <v>2784</v>
      </c>
      <c r="B7374" t="s">
        <v>816</v>
      </c>
      <c r="C7374">
        <v>7</v>
      </c>
      <c r="D7374" t="s">
        <v>2596</v>
      </c>
    </row>
    <row r="7375" spans="1:4" x14ac:dyDescent="0.25">
      <c r="A7375" t="s">
        <v>2784</v>
      </c>
      <c r="B7375" t="s">
        <v>817</v>
      </c>
      <c r="C7375">
        <v>8</v>
      </c>
      <c r="D7375" t="s">
        <v>2596</v>
      </c>
    </row>
    <row r="7376" spans="1:4" x14ac:dyDescent="0.25">
      <c r="A7376" t="s">
        <v>2784</v>
      </c>
      <c r="B7376" t="s">
        <v>818</v>
      </c>
      <c r="C7376">
        <v>9</v>
      </c>
      <c r="D7376" t="s">
        <v>2596</v>
      </c>
    </row>
    <row r="7377" spans="1:4" x14ac:dyDescent="0.25">
      <c r="A7377" t="s">
        <v>2784</v>
      </c>
      <c r="B7377" t="s">
        <v>916</v>
      </c>
      <c r="C7377">
        <v>10</v>
      </c>
      <c r="D7377" t="s">
        <v>2596</v>
      </c>
    </row>
    <row r="7378" spans="1:4" x14ac:dyDescent="0.25">
      <c r="A7378" t="s">
        <v>2784</v>
      </c>
      <c r="B7378" t="s">
        <v>2609</v>
      </c>
      <c r="C7378">
        <v>3</v>
      </c>
      <c r="D7378" t="s">
        <v>2610</v>
      </c>
    </row>
    <row r="7379" spans="1:4" x14ac:dyDescent="0.25">
      <c r="A7379" t="s">
        <v>2784</v>
      </c>
      <c r="B7379" t="s">
        <v>2611</v>
      </c>
      <c r="C7379">
        <v>4</v>
      </c>
      <c r="D7379" t="s">
        <v>2610</v>
      </c>
    </row>
    <row r="7380" spans="1:4" x14ac:dyDescent="0.25">
      <c r="A7380" t="s">
        <v>2785</v>
      </c>
      <c r="B7380" t="s">
        <v>2593</v>
      </c>
      <c r="C7380">
        <v>8</v>
      </c>
      <c r="D7380" t="s">
        <v>2594</v>
      </c>
    </row>
    <row r="7381" spans="1:4" x14ac:dyDescent="0.25">
      <c r="A7381" t="s">
        <v>2785</v>
      </c>
      <c r="B7381" t="s">
        <v>2595</v>
      </c>
      <c r="C7381">
        <v>8</v>
      </c>
      <c r="D7381" t="s">
        <v>2594</v>
      </c>
    </row>
    <row r="7382" spans="1:4" x14ac:dyDescent="0.25">
      <c r="A7382" t="s">
        <v>2785</v>
      </c>
      <c r="B7382" t="s">
        <v>842</v>
      </c>
      <c r="C7382">
        <v>8</v>
      </c>
      <c r="D7382" t="s">
        <v>2594</v>
      </c>
    </row>
    <row r="7383" spans="1:4" x14ac:dyDescent="0.25">
      <c r="A7383" t="s">
        <v>2785</v>
      </c>
      <c r="B7383" t="s">
        <v>2593</v>
      </c>
      <c r="C7383">
        <v>3</v>
      </c>
      <c r="D7383" t="s">
        <v>2596</v>
      </c>
    </row>
    <row r="7384" spans="1:4" x14ac:dyDescent="0.25">
      <c r="A7384" t="s">
        <v>2785</v>
      </c>
      <c r="B7384" t="s">
        <v>2595</v>
      </c>
      <c r="C7384">
        <v>3</v>
      </c>
      <c r="D7384" t="s">
        <v>2596</v>
      </c>
    </row>
    <row r="7385" spans="1:4" x14ac:dyDescent="0.25">
      <c r="A7385" t="s">
        <v>2785</v>
      </c>
      <c r="B7385" t="s">
        <v>917</v>
      </c>
      <c r="C7385">
        <v>3</v>
      </c>
      <c r="D7385" t="s">
        <v>2596</v>
      </c>
    </row>
    <row r="7386" spans="1:4" x14ac:dyDescent="0.25">
      <c r="A7386" t="s">
        <v>2785</v>
      </c>
      <c r="B7386" t="s">
        <v>2609</v>
      </c>
      <c r="C7386">
        <v>3</v>
      </c>
      <c r="D7386" t="s">
        <v>2610</v>
      </c>
    </row>
    <row r="7387" spans="1:4" x14ac:dyDescent="0.25">
      <c r="A7387" t="s">
        <v>2785</v>
      </c>
      <c r="B7387" t="s">
        <v>2611</v>
      </c>
      <c r="C7387">
        <v>4</v>
      </c>
      <c r="D7387" t="s">
        <v>2610</v>
      </c>
    </row>
    <row r="7388" spans="1:4" x14ac:dyDescent="0.25">
      <c r="A7388" t="s">
        <v>2786</v>
      </c>
      <c r="B7388" t="s">
        <v>2593</v>
      </c>
      <c r="C7388">
        <v>9</v>
      </c>
      <c r="D7388" t="s">
        <v>2594</v>
      </c>
    </row>
    <row r="7389" spans="1:4" x14ac:dyDescent="0.25">
      <c r="A7389" t="s">
        <v>2786</v>
      </c>
      <c r="B7389" t="s">
        <v>2595</v>
      </c>
      <c r="C7389">
        <v>9</v>
      </c>
      <c r="D7389" t="s">
        <v>2594</v>
      </c>
    </row>
    <row r="7390" spans="1:4" x14ac:dyDescent="0.25">
      <c r="A7390" t="s">
        <v>2786</v>
      </c>
      <c r="B7390" t="s">
        <v>844</v>
      </c>
      <c r="C7390">
        <v>9</v>
      </c>
      <c r="D7390" t="s">
        <v>2594</v>
      </c>
    </row>
    <row r="7391" spans="1:4" x14ac:dyDescent="0.25">
      <c r="A7391" t="s">
        <v>2786</v>
      </c>
      <c r="B7391" t="s">
        <v>2593</v>
      </c>
      <c r="C7391">
        <v>3</v>
      </c>
      <c r="D7391" t="s">
        <v>2596</v>
      </c>
    </row>
    <row r="7392" spans="1:4" x14ac:dyDescent="0.25">
      <c r="A7392" t="s">
        <v>2786</v>
      </c>
      <c r="B7392" t="s">
        <v>2595</v>
      </c>
      <c r="C7392">
        <v>7</v>
      </c>
      <c r="D7392" t="s">
        <v>2596</v>
      </c>
    </row>
    <row r="7393" spans="1:4" x14ac:dyDescent="0.25">
      <c r="A7393" t="s">
        <v>2786</v>
      </c>
      <c r="B7393" t="s">
        <v>942</v>
      </c>
      <c r="C7393">
        <v>3</v>
      </c>
      <c r="D7393" t="s">
        <v>2596</v>
      </c>
    </row>
    <row r="7394" spans="1:4" x14ac:dyDescent="0.25">
      <c r="A7394" t="s">
        <v>2786</v>
      </c>
      <c r="B7394" t="s">
        <v>819</v>
      </c>
      <c r="C7394">
        <v>4</v>
      </c>
      <c r="D7394" t="s">
        <v>2596</v>
      </c>
    </row>
    <row r="7395" spans="1:4" x14ac:dyDescent="0.25">
      <c r="A7395" t="s">
        <v>2786</v>
      </c>
      <c r="B7395" t="s">
        <v>857</v>
      </c>
      <c r="C7395">
        <v>5</v>
      </c>
      <c r="D7395" t="s">
        <v>2596</v>
      </c>
    </row>
    <row r="7396" spans="1:4" x14ac:dyDescent="0.25">
      <c r="A7396" t="s">
        <v>2786</v>
      </c>
      <c r="B7396" t="s">
        <v>858</v>
      </c>
      <c r="C7396">
        <v>6</v>
      </c>
      <c r="D7396" t="s">
        <v>2596</v>
      </c>
    </row>
    <row r="7397" spans="1:4" x14ac:dyDescent="0.25">
      <c r="A7397" t="s">
        <v>2786</v>
      </c>
      <c r="B7397" t="s">
        <v>859</v>
      </c>
      <c r="C7397">
        <v>7</v>
      </c>
      <c r="D7397" t="s">
        <v>2596</v>
      </c>
    </row>
    <row r="7398" spans="1:4" x14ac:dyDescent="0.25">
      <c r="A7398" t="s">
        <v>2786</v>
      </c>
      <c r="B7398" t="s">
        <v>2609</v>
      </c>
      <c r="C7398">
        <v>3</v>
      </c>
      <c r="D7398" t="s">
        <v>2610</v>
      </c>
    </row>
    <row r="7399" spans="1:4" x14ac:dyDescent="0.25">
      <c r="A7399" t="s">
        <v>2786</v>
      </c>
      <c r="B7399" t="s">
        <v>2611</v>
      </c>
      <c r="C7399">
        <v>4</v>
      </c>
      <c r="D7399" t="s">
        <v>2610</v>
      </c>
    </row>
    <row r="7400" spans="1:4" x14ac:dyDescent="0.25">
      <c r="A7400" t="s">
        <v>2787</v>
      </c>
      <c r="B7400" t="s">
        <v>2593</v>
      </c>
      <c r="C7400">
        <v>8</v>
      </c>
      <c r="D7400" t="s">
        <v>2594</v>
      </c>
    </row>
    <row r="7401" spans="1:4" x14ac:dyDescent="0.25">
      <c r="A7401" t="s">
        <v>2787</v>
      </c>
      <c r="B7401" t="s">
        <v>2595</v>
      </c>
      <c r="C7401">
        <v>9</v>
      </c>
      <c r="D7401" t="s">
        <v>2594</v>
      </c>
    </row>
    <row r="7402" spans="1:4" x14ac:dyDescent="0.25">
      <c r="A7402" t="s">
        <v>2787</v>
      </c>
      <c r="B7402" t="s">
        <v>846</v>
      </c>
      <c r="C7402">
        <v>8</v>
      </c>
      <c r="D7402" t="s">
        <v>2594</v>
      </c>
    </row>
    <row r="7403" spans="1:4" x14ac:dyDescent="0.25">
      <c r="A7403" t="s">
        <v>2787</v>
      </c>
      <c r="B7403" t="s">
        <v>1801</v>
      </c>
      <c r="C7403">
        <v>9</v>
      </c>
      <c r="D7403" t="s">
        <v>2594</v>
      </c>
    </row>
    <row r="7404" spans="1:4" x14ac:dyDescent="0.25">
      <c r="A7404" t="s">
        <v>2787</v>
      </c>
      <c r="B7404" t="s">
        <v>2593</v>
      </c>
      <c r="C7404">
        <v>3</v>
      </c>
      <c r="D7404" t="s">
        <v>2596</v>
      </c>
    </row>
    <row r="7405" spans="1:4" x14ac:dyDescent="0.25">
      <c r="A7405" t="s">
        <v>2787</v>
      </c>
      <c r="B7405" t="s">
        <v>2595</v>
      </c>
      <c r="C7405">
        <v>3</v>
      </c>
      <c r="D7405" t="s">
        <v>2596</v>
      </c>
    </row>
    <row r="7406" spans="1:4" x14ac:dyDescent="0.25">
      <c r="A7406" t="s">
        <v>2787</v>
      </c>
      <c r="B7406" t="s">
        <v>860</v>
      </c>
      <c r="C7406">
        <v>3</v>
      </c>
      <c r="D7406" t="s">
        <v>2596</v>
      </c>
    </row>
    <row r="7407" spans="1:4" x14ac:dyDescent="0.25">
      <c r="A7407" t="s">
        <v>2787</v>
      </c>
      <c r="B7407" t="s">
        <v>2609</v>
      </c>
      <c r="C7407">
        <v>3</v>
      </c>
      <c r="D7407" t="s">
        <v>2610</v>
      </c>
    </row>
    <row r="7408" spans="1:4" x14ac:dyDescent="0.25">
      <c r="A7408" t="s">
        <v>2787</v>
      </c>
      <c r="B7408" t="s">
        <v>2611</v>
      </c>
      <c r="C7408">
        <v>4</v>
      </c>
      <c r="D7408" t="s">
        <v>2610</v>
      </c>
    </row>
    <row r="7409" spans="1:4" x14ac:dyDescent="0.25">
      <c r="A7409" t="s">
        <v>2788</v>
      </c>
      <c r="B7409" t="s">
        <v>2593</v>
      </c>
      <c r="C7409">
        <v>8</v>
      </c>
      <c r="D7409" t="s">
        <v>2594</v>
      </c>
    </row>
    <row r="7410" spans="1:4" x14ac:dyDescent="0.25">
      <c r="A7410" t="s">
        <v>2788</v>
      </c>
      <c r="B7410" t="s">
        <v>2595</v>
      </c>
      <c r="C7410">
        <v>12</v>
      </c>
      <c r="D7410" t="s">
        <v>2594</v>
      </c>
    </row>
    <row r="7411" spans="1:4" x14ac:dyDescent="0.25">
      <c r="A7411" t="s">
        <v>2788</v>
      </c>
      <c r="B7411" t="s">
        <v>869</v>
      </c>
      <c r="C7411">
        <v>8</v>
      </c>
      <c r="D7411" t="s">
        <v>2594</v>
      </c>
    </row>
    <row r="7412" spans="1:4" x14ac:dyDescent="0.25">
      <c r="A7412" t="s">
        <v>2788</v>
      </c>
      <c r="B7412" t="s">
        <v>870</v>
      </c>
      <c r="C7412">
        <v>9</v>
      </c>
      <c r="D7412" t="s">
        <v>2594</v>
      </c>
    </row>
    <row r="7413" spans="1:4" x14ac:dyDescent="0.25">
      <c r="A7413" t="s">
        <v>2788</v>
      </c>
      <c r="B7413" t="s">
        <v>871</v>
      </c>
      <c r="C7413">
        <v>10</v>
      </c>
      <c r="D7413" t="s">
        <v>2594</v>
      </c>
    </row>
    <row r="7414" spans="1:4" x14ac:dyDescent="0.25">
      <c r="A7414" t="s">
        <v>2788</v>
      </c>
      <c r="B7414" t="s">
        <v>1806</v>
      </c>
      <c r="C7414">
        <v>11</v>
      </c>
      <c r="D7414" t="s">
        <v>2594</v>
      </c>
    </row>
    <row r="7415" spans="1:4" x14ac:dyDescent="0.25">
      <c r="A7415" t="s">
        <v>2788</v>
      </c>
      <c r="B7415" t="s">
        <v>1808</v>
      </c>
      <c r="C7415">
        <v>12</v>
      </c>
      <c r="D7415" t="s">
        <v>2594</v>
      </c>
    </row>
    <row r="7416" spans="1:4" x14ac:dyDescent="0.25">
      <c r="A7416" t="s">
        <v>2788</v>
      </c>
      <c r="B7416" t="s">
        <v>2593</v>
      </c>
      <c r="C7416">
        <v>3</v>
      </c>
      <c r="D7416" t="s">
        <v>2596</v>
      </c>
    </row>
    <row r="7417" spans="1:4" x14ac:dyDescent="0.25">
      <c r="A7417" t="s">
        <v>2788</v>
      </c>
      <c r="B7417" t="s">
        <v>2595</v>
      </c>
      <c r="C7417">
        <v>4</v>
      </c>
      <c r="D7417" t="s">
        <v>2596</v>
      </c>
    </row>
    <row r="7418" spans="1:4" x14ac:dyDescent="0.25">
      <c r="A7418" t="s">
        <v>2788</v>
      </c>
      <c r="B7418" t="s">
        <v>861</v>
      </c>
      <c r="C7418">
        <v>3</v>
      </c>
      <c r="D7418" t="s">
        <v>2596</v>
      </c>
    </row>
    <row r="7419" spans="1:4" x14ac:dyDescent="0.25">
      <c r="A7419" t="s">
        <v>2788</v>
      </c>
      <c r="B7419" t="s">
        <v>862</v>
      </c>
      <c r="C7419">
        <v>4</v>
      </c>
      <c r="D7419" t="s">
        <v>2596</v>
      </c>
    </row>
    <row r="7420" spans="1:4" x14ac:dyDescent="0.25">
      <c r="A7420" t="s">
        <v>2788</v>
      </c>
      <c r="B7420" t="s">
        <v>2609</v>
      </c>
      <c r="C7420">
        <v>3</v>
      </c>
      <c r="D7420" t="s">
        <v>2610</v>
      </c>
    </row>
    <row r="7421" spans="1:4" x14ac:dyDescent="0.25">
      <c r="A7421" t="s">
        <v>2788</v>
      </c>
      <c r="B7421" t="s">
        <v>2611</v>
      </c>
      <c r="C7421">
        <v>4</v>
      </c>
      <c r="D7421" t="s">
        <v>2610</v>
      </c>
    </row>
    <row r="7422" spans="1:4" x14ac:dyDescent="0.25">
      <c r="A7422" t="s">
        <v>2789</v>
      </c>
      <c r="B7422" t="s">
        <v>2593</v>
      </c>
      <c r="C7422">
        <v>8</v>
      </c>
      <c r="D7422" t="s">
        <v>2594</v>
      </c>
    </row>
    <row r="7423" spans="1:4" x14ac:dyDescent="0.25">
      <c r="A7423" t="s">
        <v>2789</v>
      </c>
      <c r="B7423" t="s">
        <v>2595</v>
      </c>
      <c r="C7423">
        <v>9</v>
      </c>
      <c r="D7423" t="s">
        <v>2594</v>
      </c>
    </row>
    <row r="7424" spans="1:4" x14ac:dyDescent="0.25">
      <c r="A7424" t="s">
        <v>2789</v>
      </c>
      <c r="B7424" t="s">
        <v>872</v>
      </c>
      <c r="C7424">
        <v>8</v>
      </c>
      <c r="D7424" t="s">
        <v>2594</v>
      </c>
    </row>
    <row r="7425" spans="1:4" x14ac:dyDescent="0.25">
      <c r="A7425" t="s">
        <v>2789</v>
      </c>
      <c r="B7425" t="s">
        <v>875</v>
      </c>
      <c r="C7425">
        <v>9</v>
      </c>
      <c r="D7425" t="s">
        <v>2594</v>
      </c>
    </row>
    <row r="7426" spans="1:4" x14ac:dyDescent="0.25">
      <c r="A7426" t="s">
        <v>2789</v>
      </c>
      <c r="B7426" t="s">
        <v>2593</v>
      </c>
      <c r="C7426">
        <v>3</v>
      </c>
      <c r="D7426" t="s">
        <v>2596</v>
      </c>
    </row>
    <row r="7427" spans="1:4" x14ac:dyDescent="0.25">
      <c r="A7427" t="s">
        <v>2789</v>
      </c>
      <c r="B7427" t="s">
        <v>2595</v>
      </c>
      <c r="C7427">
        <v>4</v>
      </c>
      <c r="D7427" t="s">
        <v>2596</v>
      </c>
    </row>
    <row r="7428" spans="1:4" x14ac:dyDescent="0.25">
      <c r="A7428" t="s">
        <v>2789</v>
      </c>
      <c r="B7428" t="s">
        <v>863</v>
      </c>
      <c r="C7428">
        <v>3</v>
      </c>
      <c r="D7428" t="s">
        <v>2596</v>
      </c>
    </row>
    <row r="7429" spans="1:4" x14ac:dyDescent="0.25">
      <c r="A7429" t="s">
        <v>2789</v>
      </c>
      <c r="B7429" t="s">
        <v>864</v>
      </c>
      <c r="C7429">
        <v>4</v>
      </c>
      <c r="D7429" t="s">
        <v>2596</v>
      </c>
    </row>
    <row r="7430" spans="1:4" x14ac:dyDescent="0.25">
      <c r="A7430" t="s">
        <v>2789</v>
      </c>
      <c r="B7430" t="s">
        <v>2609</v>
      </c>
      <c r="C7430">
        <v>3</v>
      </c>
      <c r="D7430" t="s">
        <v>2610</v>
      </c>
    </row>
    <row r="7431" spans="1:4" x14ac:dyDescent="0.25">
      <c r="A7431" t="s">
        <v>2789</v>
      </c>
      <c r="B7431" t="s">
        <v>2611</v>
      </c>
      <c r="C7431">
        <v>4</v>
      </c>
      <c r="D7431" t="s">
        <v>2610</v>
      </c>
    </row>
    <row r="7432" spans="1:4" x14ac:dyDescent="0.25">
      <c r="A7432" t="s">
        <v>2790</v>
      </c>
      <c r="B7432" t="s">
        <v>2593</v>
      </c>
      <c r="C7432">
        <v>8</v>
      </c>
      <c r="D7432" t="s">
        <v>2594</v>
      </c>
    </row>
    <row r="7433" spans="1:4" x14ac:dyDescent="0.25">
      <c r="A7433" t="s">
        <v>2790</v>
      </c>
      <c r="B7433" t="s">
        <v>2595</v>
      </c>
      <c r="C7433">
        <v>14</v>
      </c>
      <c r="D7433" t="s">
        <v>2594</v>
      </c>
    </row>
    <row r="7434" spans="1:4" x14ac:dyDescent="0.25">
      <c r="A7434" t="s">
        <v>2790</v>
      </c>
      <c r="B7434" t="s">
        <v>421</v>
      </c>
      <c r="C7434">
        <v>8</v>
      </c>
      <c r="D7434" t="s">
        <v>2594</v>
      </c>
    </row>
    <row r="7435" spans="1:4" x14ac:dyDescent="0.25">
      <c r="A7435" t="s">
        <v>2790</v>
      </c>
      <c r="B7435" t="s">
        <v>423</v>
      </c>
      <c r="C7435">
        <v>9</v>
      </c>
      <c r="D7435" t="s">
        <v>2594</v>
      </c>
    </row>
    <row r="7436" spans="1:4" x14ac:dyDescent="0.25">
      <c r="A7436" t="s">
        <v>2790</v>
      </c>
      <c r="B7436" t="s">
        <v>613</v>
      </c>
      <c r="C7436">
        <v>10</v>
      </c>
      <c r="D7436" t="s">
        <v>2594</v>
      </c>
    </row>
    <row r="7437" spans="1:4" x14ac:dyDescent="0.25">
      <c r="A7437" t="s">
        <v>2790</v>
      </c>
      <c r="B7437" t="s">
        <v>427</v>
      </c>
      <c r="C7437">
        <v>11</v>
      </c>
      <c r="D7437" t="s">
        <v>2594</v>
      </c>
    </row>
    <row r="7438" spans="1:4" x14ac:dyDescent="0.25">
      <c r="A7438" t="s">
        <v>2790</v>
      </c>
      <c r="B7438" t="s">
        <v>573</v>
      </c>
      <c r="C7438">
        <v>12</v>
      </c>
      <c r="D7438" t="s">
        <v>2594</v>
      </c>
    </row>
    <row r="7439" spans="1:4" x14ac:dyDescent="0.25">
      <c r="A7439" t="s">
        <v>2790</v>
      </c>
      <c r="B7439" t="s">
        <v>1816</v>
      </c>
      <c r="C7439">
        <v>13</v>
      </c>
      <c r="D7439" t="s">
        <v>2594</v>
      </c>
    </row>
    <row r="7440" spans="1:4" x14ac:dyDescent="0.25">
      <c r="A7440" t="s">
        <v>2790</v>
      </c>
      <c r="B7440" t="s">
        <v>429</v>
      </c>
      <c r="C7440">
        <v>14</v>
      </c>
      <c r="D7440" t="s">
        <v>2594</v>
      </c>
    </row>
    <row r="7441" spans="1:4" x14ac:dyDescent="0.25">
      <c r="A7441" t="s">
        <v>2790</v>
      </c>
      <c r="B7441" t="s">
        <v>2593</v>
      </c>
      <c r="C7441">
        <v>3</v>
      </c>
      <c r="D7441" t="s">
        <v>2596</v>
      </c>
    </row>
    <row r="7442" spans="1:4" x14ac:dyDescent="0.25">
      <c r="A7442" t="s">
        <v>2790</v>
      </c>
      <c r="B7442" t="s">
        <v>2595</v>
      </c>
      <c r="C7442">
        <v>3</v>
      </c>
      <c r="D7442" t="s">
        <v>2596</v>
      </c>
    </row>
    <row r="7443" spans="1:4" x14ac:dyDescent="0.25">
      <c r="A7443" t="s">
        <v>2790</v>
      </c>
      <c r="B7443" t="s">
        <v>418</v>
      </c>
      <c r="C7443">
        <v>3</v>
      </c>
      <c r="D7443" t="s">
        <v>2596</v>
      </c>
    </row>
    <row r="7444" spans="1:4" x14ac:dyDescent="0.25">
      <c r="A7444" t="s">
        <v>2790</v>
      </c>
      <c r="B7444" t="s">
        <v>2609</v>
      </c>
      <c r="C7444">
        <v>3</v>
      </c>
      <c r="D7444" t="s">
        <v>2610</v>
      </c>
    </row>
    <row r="7445" spans="1:4" x14ac:dyDescent="0.25">
      <c r="A7445" t="s">
        <v>2790</v>
      </c>
      <c r="B7445" t="s">
        <v>2611</v>
      </c>
      <c r="C7445">
        <v>4</v>
      </c>
      <c r="D7445" t="s">
        <v>2610</v>
      </c>
    </row>
    <row r="7446" spans="1:4" x14ac:dyDescent="0.25">
      <c r="A7446" t="s">
        <v>2791</v>
      </c>
      <c r="B7446" t="s">
        <v>2593</v>
      </c>
      <c r="C7446">
        <v>11</v>
      </c>
      <c r="D7446" t="s">
        <v>2594</v>
      </c>
    </row>
    <row r="7447" spans="1:4" x14ac:dyDescent="0.25">
      <c r="A7447" t="s">
        <v>2791</v>
      </c>
      <c r="B7447" t="s">
        <v>2595</v>
      </c>
      <c r="C7447">
        <v>25</v>
      </c>
      <c r="D7447" t="s">
        <v>2594</v>
      </c>
    </row>
    <row r="7448" spans="1:4" x14ac:dyDescent="0.25">
      <c r="A7448" t="s">
        <v>2791</v>
      </c>
      <c r="B7448" t="s">
        <v>437</v>
      </c>
      <c r="C7448">
        <v>11</v>
      </c>
      <c r="D7448" t="s">
        <v>2594</v>
      </c>
    </row>
    <row r="7449" spans="1:4" x14ac:dyDescent="0.25">
      <c r="A7449" t="s">
        <v>2791</v>
      </c>
      <c r="B7449" t="s">
        <v>457</v>
      </c>
      <c r="C7449">
        <v>12</v>
      </c>
      <c r="D7449" t="s">
        <v>2594</v>
      </c>
    </row>
    <row r="7450" spans="1:4" x14ac:dyDescent="0.25">
      <c r="A7450" t="s">
        <v>2791</v>
      </c>
      <c r="B7450" t="s">
        <v>477</v>
      </c>
      <c r="C7450">
        <v>13</v>
      </c>
      <c r="D7450" t="s">
        <v>2594</v>
      </c>
    </row>
    <row r="7451" spans="1:4" x14ac:dyDescent="0.25">
      <c r="A7451" t="s">
        <v>2791</v>
      </c>
      <c r="B7451" t="s">
        <v>479</v>
      </c>
      <c r="C7451">
        <v>14</v>
      </c>
      <c r="D7451" t="s">
        <v>2594</v>
      </c>
    </row>
    <row r="7452" spans="1:4" x14ac:dyDescent="0.25">
      <c r="A7452" t="s">
        <v>2791</v>
      </c>
      <c r="B7452" t="s">
        <v>481</v>
      </c>
      <c r="C7452">
        <v>15</v>
      </c>
      <c r="D7452" t="s">
        <v>2594</v>
      </c>
    </row>
    <row r="7453" spans="1:4" x14ac:dyDescent="0.25">
      <c r="A7453" t="s">
        <v>2791</v>
      </c>
      <c r="B7453" t="s">
        <v>483</v>
      </c>
      <c r="C7453">
        <v>16</v>
      </c>
      <c r="D7453" t="s">
        <v>2594</v>
      </c>
    </row>
    <row r="7454" spans="1:4" x14ac:dyDescent="0.25">
      <c r="A7454" t="s">
        <v>2791</v>
      </c>
      <c r="B7454" t="s">
        <v>485</v>
      </c>
      <c r="C7454">
        <v>17</v>
      </c>
      <c r="D7454" t="s">
        <v>2594</v>
      </c>
    </row>
    <row r="7455" spans="1:4" x14ac:dyDescent="0.25">
      <c r="A7455" t="s">
        <v>2791</v>
      </c>
      <c r="B7455" t="s">
        <v>497</v>
      </c>
      <c r="C7455">
        <v>18</v>
      </c>
      <c r="D7455" t="s">
        <v>2594</v>
      </c>
    </row>
    <row r="7456" spans="1:4" x14ac:dyDescent="0.25">
      <c r="A7456" t="s">
        <v>2791</v>
      </c>
      <c r="B7456" t="s">
        <v>499</v>
      </c>
      <c r="C7456">
        <v>19</v>
      </c>
      <c r="D7456" t="s">
        <v>2594</v>
      </c>
    </row>
    <row r="7457" spans="1:4" x14ac:dyDescent="0.25">
      <c r="A7457" t="s">
        <v>2791</v>
      </c>
      <c r="B7457" t="s">
        <v>501</v>
      </c>
      <c r="C7457">
        <v>20</v>
      </c>
      <c r="D7457" t="s">
        <v>2594</v>
      </c>
    </row>
    <row r="7458" spans="1:4" x14ac:dyDescent="0.25">
      <c r="A7458" t="s">
        <v>2791</v>
      </c>
      <c r="B7458" t="s">
        <v>503</v>
      </c>
      <c r="C7458">
        <v>21</v>
      </c>
      <c r="D7458" t="s">
        <v>2594</v>
      </c>
    </row>
    <row r="7459" spans="1:4" x14ac:dyDescent="0.25">
      <c r="A7459" t="s">
        <v>2791</v>
      </c>
      <c r="B7459" t="s">
        <v>515</v>
      </c>
      <c r="C7459">
        <v>22</v>
      </c>
      <c r="D7459" t="s">
        <v>2594</v>
      </c>
    </row>
    <row r="7460" spans="1:4" x14ac:dyDescent="0.25">
      <c r="A7460" t="s">
        <v>2791</v>
      </c>
      <c r="B7460" t="s">
        <v>535</v>
      </c>
      <c r="C7460">
        <v>23</v>
      </c>
      <c r="D7460" t="s">
        <v>2594</v>
      </c>
    </row>
    <row r="7461" spans="1:4" x14ac:dyDescent="0.25">
      <c r="A7461" t="s">
        <v>2791</v>
      </c>
      <c r="B7461" t="s">
        <v>665</v>
      </c>
      <c r="C7461">
        <v>24</v>
      </c>
      <c r="D7461" t="s">
        <v>2594</v>
      </c>
    </row>
    <row r="7462" spans="1:4" x14ac:dyDescent="0.25">
      <c r="A7462" t="s">
        <v>2791</v>
      </c>
      <c r="B7462" t="s">
        <v>678</v>
      </c>
      <c r="C7462">
        <v>25</v>
      </c>
      <c r="D7462" t="s">
        <v>2594</v>
      </c>
    </row>
    <row r="7463" spans="1:4" x14ac:dyDescent="0.25">
      <c r="A7463" t="s">
        <v>2791</v>
      </c>
      <c r="B7463" t="s">
        <v>2593</v>
      </c>
      <c r="C7463">
        <v>5</v>
      </c>
      <c r="D7463" t="s">
        <v>2596</v>
      </c>
    </row>
    <row r="7464" spans="1:4" x14ac:dyDescent="0.25">
      <c r="A7464" t="s">
        <v>2791</v>
      </c>
      <c r="B7464" t="s">
        <v>2595</v>
      </c>
      <c r="C7464">
        <v>11</v>
      </c>
      <c r="D7464" t="s">
        <v>2596</v>
      </c>
    </row>
    <row r="7465" spans="1:4" x14ac:dyDescent="0.25">
      <c r="A7465" t="s">
        <v>2791</v>
      </c>
      <c r="B7465" t="s">
        <v>607</v>
      </c>
      <c r="C7465">
        <v>5</v>
      </c>
      <c r="D7465" t="s">
        <v>2596</v>
      </c>
    </row>
    <row r="7466" spans="1:4" x14ac:dyDescent="0.25">
      <c r="A7466" t="s">
        <v>2791</v>
      </c>
      <c r="B7466" t="s">
        <v>720</v>
      </c>
      <c r="C7466">
        <v>6</v>
      </c>
      <c r="D7466" t="s">
        <v>2596</v>
      </c>
    </row>
    <row r="7467" spans="1:4" x14ac:dyDescent="0.25">
      <c r="A7467" t="s">
        <v>2791</v>
      </c>
      <c r="B7467" t="s">
        <v>721</v>
      </c>
      <c r="C7467">
        <v>7</v>
      </c>
      <c r="D7467" t="s">
        <v>2596</v>
      </c>
    </row>
    <row r="7468" spans="1:4" x14ac:dyDescent="0.25">
      <c r="A7468" t="s">
        <v>2791</v>
      </c>
      <c r="B7468" t="s">
        <v>599</v>
      </c>
      <c r="C7468">
        <v>8</v>
      </c>
      <c r="D7468" t="s">
        <v>2596</v>
      </c>
    </row>
    <row r="7469" spans="1:4" x14ac:dyDescent="0.25">
      <c r="A7469" t="s">
        <v>2791</v>
      </c>
      <c r="B7469" t="s">
        <v>600</v>
      </c>
      <c r="C7469">
        <v>9</v>
      </c>
      <c r="D7469" t="s">
        <v>2596</v>
      </c>
    </row>
    <row r="7470" spans="1:4" x14ac:dyDescent="0.25">
      <c r="A7470" t="s">
        <v>2791</v>
      </c>
      <c r="B7470" t="s">
        <v>601</v>
      </c>
      <c r="C7470">
        <v>10</v>
      </c>
      <c r="D7470" t="s">
        <v>2596</v>
      </c>
    </row>
    <row r="7471" spans="1:4" x14ac:dyDescent="0.25">
      <c r="A7471" t="s">
        <v>2791</v>
      </c>
      <c r="B7471" t="s">
        <v>602</v>
      </c>
      <c r="C7471">
        <v>11</v>
      </c>
      <c r="D7471" t="s">
        <v>2596</v>
      </c>
    </row>
    <row r="7472" spans="1:4" x14ac:dyDescent="0.25">
      <c r="A7472" t="s">
        <v>2791</v>
      </c>
      <c r="B7472" t="s">
        <v>2609</v>
      </c>
      <c r="C7472">
        <v>3</v>
      </c>
      <c r="D7472" t="s">
        <v>2610</v>
      </c>
    </row>
    <row r="7473" spans="1:4" x14ac:dyDescent="0.25">
      <c r="A7473" t="s">
        <v>2791</v>
      </c>
      <c r="B7473" t="s">
        <v>2611</v>
      </c>
      <c r="C7473">
        <v>4</v>
      </c>
      <c r="D7473" t="s">
        <v>2610</v>
      </c>
    </row>
    <row r="7474" spans="1:4" x14ac:dyDescent="0.25">
      <c r="A7474" t="s">
        <v>2791</v>
      </c>
      <c r="B7474" t="s">
        <v>2612</v>
      </c>
      <c r="C7474">
        <v>5</v>
      </c>
      <c r="D7474" t="s">
        <v>2610</v>
      </c>
    </row>
    <row r="7475" spans="1:4" x14ac:dyDescent="0.25">
      <c r="A7475" t="s">
        <v>2791</v>
      </c>
      <c r="B7475" t="s">
        <v>2629</v>
      </c>
      <c r="C7475">
        <v>6</v>
      </c>
      <c r="D7475" t="s">
        <v>2610</v>
      </c>
    </row>
    <row r="7476" spans="1:4" x14ac:dyDescent="0.25">
      <c r="A7476" t="s">
        <v>2792</v>
      </c>
      <c r="B7476" t="s">
        <v>2593</v>
      </c>
      <c r="C7476">
        <v>10</v>
      </c>
      <c r="D7476" t="s">
        <v>2594</v>
      </c>
    </row>
    <row r="7477" spans="1:4" x14ac:dyDescent="0.25">
      <c r="A7477" t="s">
        <v>2792</v>
      </c>
      <c r="B7477" t="s">
        <v>2595</v>
      </c>
      <c r="C7477">
        <v>10</v>
      </c>
      <c r="D7477" t="s">
        <v>2594</v>
      </c>
    </row>
    <row r="7478" spans="1:4" x14ac:dyDescent="0.25">
      <c r="A7478" t="s">
        <v>2792</v>
      </c>
      <c r="B7478" t="s">
        <v>712</v>
      </c>
      <c r="C7478">
        <v>10</v>
      </c>
      <c r="D7478" t="s">
        <v>2594</v>
      </c>
    </row>
    <row r="7479" spans="1:4" x14ac:dyDescent="0.25">
      <c r="A7479" t="s">
        <v>2792</v>
      </c>
      <c r="B7479" t="s">
        <v>2593</v>
      </c>
      <c r="C7479">
        <v>3</v>
      </c>
      <c r="D7479" t="s">
        <v>2596</v>
      </c>
    </row>
    <row r="7480" spans="1:4" x14ac:dyDescent="0.25">
      <c r="A7480" t="s">
        <v>2792</v>
      </c>
      <c r="B7480" t="s">
        <v>2595</v>
      </c>
      <c r="C7480">
        <v>3</v>
      </c>
      <c r="D7480" t="s">
        <v>2596</v>
      </c>
    </row>
    <row r="7481" spans="1:4" x14ac:dyDescent="0.25">
      <c r="A7481" t="s">
        <v>2792</v>
      </c>
      <c r="B7481" t="s">
        <v>603</v>
      </c>
      <c r="C7481">
        <v>3</v>
      </c>
      <c r="D7481" t="s">
        <v>2596</v>
      </c>
    </row>
    <row r="7482" spans="1:4" x14ac:dyDescent="0.25">
      <c r="A7482" t="s">
        <v>2792</v>
      </c>
      <c r="B7482" t="s">
        <v>2609</v>
      </c>
      <c r="C7482">
        <v>3</v>
      </c>
      <c r="D7482" t="s">
        <v>2610</v>
      </c>
    </row>
    <row r="7483" spans="1:4" x14ac:dyDescent="0.25">
      <c r="A7483" t="s">
        <v>2792</v>
      </c>
      <c r="B7483" t="s">
        <v>2611</v>
      </c>
      <c r="C7483">
        <v>4</v>
      </c>
      <c r="D7483" t="s">
        <v>2610</v>
      </c>
    </row>
    <row r="7484" spans="1:4" x14ac:dyDescent="0.25">
      <c r="A7484" t="s">
        <v>2792</v>
      </c>
      <c r="B7484" t="s">
        <v>2612</v>
      </c>
      <c r="C7484">
        <v>5</v>
      </c>
      <c r="D7484" t="s">
        <v>2610</v>
      </c>
    </row>
    <row r="7485" spans="1:4" x14ac:dyDescent="0.25">
      <c r="A7485" t="s">
        <v>2792</v>
      </c>
      <c r="B7485" t="s">
        <v>2629</v>
      </c>
      <c r="C7485">
        <v>6</v>
      </c>
      <c r="D7485" t="s">
        <v>2610</v>
      </c>
    </row>
    <row r="7486" spans="1:4" x14ac:dyDescent="0.25">
      <c r="A7486" t="s">
        <v>2793</v>
      </c>
      <c r="B7486" t="s">
        <v>2593</v>
      </c>
      <c r="C7486">
        <v>11</v>
      </c>
      <c r="D7486" t="s">
        <v>2594</v>
      </c>
    </row>
    <row r="7487" spans="1:4" x14ac:dyDescent="0.25">
      <c r="A7487" t="s">
        <v>2793</v>
      </c>
      <c r="B7487" t="s">
        <v>2595</v>
      </c>
      <c r="C7487">
        <v>16</v>
      </c>
      <c r="D7487" t="s">
        <v>2594</v>
      </c>
    </row>
    <row r="7488" spans="1:4" x14ac:dyDescent="0.25">
      <c r="A7488" t="s">
        <v>2793</v>
      </c>
      <c r="B7488" t="s">
        <v>714</v>
      </c>
      <c r="C7488">
        <v>11</v>
      </c>
      <c r="D7488" t="s">
        <v>2594</v>
      </c>
    </row>
    <row r="7489" spans="1:4" x14ac:dyDescent="0.25">
      <c r="A7489" t="s">
        <v>2793</v>
      </c>
      <c r="B7489" t="s">
        <v>838</v>
      </c>
      <c r="C7489">
        <v>12</v>
      </c>
      <c r="D7489" t="s">
        <v>2594</v>
      </c>
    </row>
    <row r="7490" spans="1:4" x14ac:dyDescent="0.25">
      <c r="A7490" t="s">
        <v>2793</v>
      </c>
      <c r="B7490" t="s">
        <v>839</v>
      </c>
      <c r="C7490">
        <v>13</v>
      </c>
      <c r="D7490" t="s">
        <v>2594</v>
      </c>
    </row>
    <row r="7491" spans="1:4" x14ac:dyDescent="0.25">
      <c r="A7491" t="s">
        <v>2793</v>
      </c>
      <c r="B7491" t="s">
        <v>840</v>
      </c>
      <c r="C7491">
        <v>14</v>
      </c>
      <c r="D7491" t="s">
        <v>2594</v>
      </c>
    </row>
    <row r="7492" spans="1:4" x14ac:dyDescent="0.25">
      <c r="A7492" t="s">
        <v>2793</v>
      </c>
      <c r="B7492" t="s">
        <v>841</v>
      </c>
      <c r="C7492">
        <v>15</v>
      </c>
      <c r="D7492" t="s">
        <v>2594</v>
      </c>
    </row>
    <row r="7493" spans="1:4" x14ac:dyDescent="0.25">
      <c r="A7493" t="s">
        <v>2793</v>
      </c>
      <c r="B7493" t="s">
        <v>1799</v>
      </c>
      <c r="C7493">
        <v>16</v>
      </c>
      <c r="D7493" t="s">
        <v>2594</v>
      </c>
    </row>
    <row r="7494" spans="1:4" x14ac:dyDescent="0.25">
      <c r="A7494" t="s">
        <v>2793</v>
      </c>
      <c r="B7494" t="s">
        <v>2593</v>
      </c>
      <c r="C7494">
        <v>3</v>
      </c>
      <c r="D7494" t="s">
        <v>2596</v>
      </c>
    </row>
    <row r="7495" spans="1:4" x14ac:dyDescent="0.25">
      <c r="A7495" t="s">
        <v>2793</v>
      </c>
      <c r="B7495" t="s">
        <v>2595</v>
      </c>
      <c r="C7495">
        <v>10</v>
      </c>
      <c r="D7495" t="s">
        <v>2596</v>
      </c>
    </row>
    <row r="7496" spans="1:4" x14ac:dyDescent="0.25">
      <c r="A7496" t="s">
        <v>2793</v>
      </c>
      <c r="B7496" t="s">
        <v>789</v>
      </c>
      <c r="C7496">
        <v>3</v>
      </c>
      <c r="D7496" t="s">
        <v>2596</v>
      </c>
    </row>
    <row r="7497" spans="1:4" x14ac:dyDescent="0.25">
      <c r="A7497" t="s">
        <v>2793</v>
      </c>
      <c r="B7497" t="s">
        <v>790</v>
      </c>
      <c r="C7497">
        <v>4</v>
      </c>
      <c r="D7497" t="s">
        <v>2596</v>
      </c>
    </row>
    <row r="7498" spans="1:4" x14ac:dyDescent="0.25">
      <c r="A7498" t="s">
        <v>2793</v>
      </c>
      <c r="B7498" t="s">
        <v>604</v>
      </c>
      <c r="C7498">
        <v>5</v>
      </c>
      <c r="D7498" t="s">
        <v>2596</v>
      </c>
    </row>
    <row r="7499" spans="1:4" x14ac:dyDescent="0.25">
      <c r="A7499" t="s">
        <v>2793</v>
      </c>
      <c r="B7499" t="s">
        <v>815</v>
      </c>
      <c r="C7499">
        <v>6</v>
      </c>
      <c r="D7499" t="s">
        <v>2596</v>
      </c>
    </row>
    <row r="7500" spans="1:4" x14ac:dyDescent="0.25">
      <c r="A7500" t="s">
        <v>2793</v>
      </c>
      <c r="B7500" t="s">
        <v>816</v>
      </c>
      <c r="C7500">
        <v>7</v>
      </c>
      <c r="D7500" t="s">
        <v>2596</v>
      </c>
    </row>
    <row r="7501" spans="1:4" x14ac:dyDescent="0.25">
      <c r="A7501" t="s">
        <v>2793</v>
      </c>
      <c r="B7501" t="s">
        <v>817</v>
      </c>
      <c r="C7501">
        <v>8</v>
      </c>
      <c r="D7501" t="s">
        <v>2596</v>
      </c>
    </row>
    <row r="7502" spans="1:4" x14ac:dyDescent="0.25">
      <c r="A7502" t="s">
        <v>2793</v>
      </c>
      <c r="B7502" t="s">
        <v>818</v>
      </c>
      <c r="C7502">
        <v>9</v>
      </c>
      <c r="D7502" t="s">
        <v>2596</v>
      </c>
    </row>
    <row r="7503" spans="1:4" x14ac:dyDescent="0.25">
      <c r="A7503" t="s">
        <v>2793</v>
      </c>
      <c r="B7503" t="s">
        <v>916</v>
      </c>
      <c r="C7503">
        <v>10</v>
      </c>
      <c r="D7503" t="s">
        <v>2596</v>
      </c>
    </row>
    <row r="7504" spans="1:4" x14ac:dyDescent="0.25">
      <c r="A7504" t="s">
        <v>2793</v>
      </c>
      <c r="B7504" t="s">
        <v>2609</v>
      </c>
      <c r="C7504">
        <v>3</v>
      </c>
      <c r="D7504" t="s">
        <v>2610</v>
      </c>
    </row>
    <row r="7505" spans="1:4" x14ac:dyDescent="0.25">
      <c r="A7505" t="s">
        <v>2793</v>
      </c>
      <c r="B7505" t="s">
        <v>2611</v>
      </c>
      <c r="C7505">
        <v>4</v>
      </c>
      <c r="D7505" t="s">
        <v>2610</v>
      </c>
    </row>
    <row r="7506" spans="1:4" x14ac:dyDescent="0.25">
      <c r="A7506" t="s">
        <v>2793</v>
      </c>
      <c r="B7506" t="s">
        <v>2612</v>
      </c>
      <c r="C7506">
        <v>5</v>
      </c>
      <c r="D7506" t="s">
        <v>2610</v>
      </c>
    </row>
    <row r="7507" spans="1:4" x14ac:dyDescent="0.25">
      <c r="A7507" t="s">
        <v>2793</v>
      </c>
      <c r="B7507" t="s">
        <v>2629</v>
      </c>
      <c r="C7507">
        <v>6</v>
      </c>
      <c r="D7507" t="s">
        <v>2610</v>
      </c>
    </row>
    <row r="7508" spans="1:4" x14ac:dyDescent="0.25">
      <c r="A7508" t="s">
        <v>2794</v>
      </c>
      <c r="B7508" t="s">
        <v>2593</v>
      </c>
      <c r="C7508">
        <v>10</v>
      </c>
      <c r="D7508" t="s">
        <v>2594</v>
      </c>
    </row>
    <row r="7509" spans="1:4" x14ac:dyDescent="0.25">
      <c r="A7509" t="s">
        <v>2794</v>
      </c>
      <c r="B7509" t="s">
        <v>2595</v>
      </c>
      <c r="C7509">
        <v>10</v>
      </c>
      <c r="D7509" t="s">
        <v>2594</v>
      </c>
    </row>
    <row r="7510" spans="1:4" x14ac:dyDescent="0.25">
      <c r="A7510" t="s">
        <v>2794</v>
      </c>
      <c r="B7510" t="s">
        <v>842</v>
      </c>
      <c r="C7510">
        <v>10</v>
      </c>
      <c r="D7510" t="s">
        <v>2594</v>
      </c>
    </row>
    <row r="7511" spans="1:4" x14ac:dyDescent="0.25">
      <c r="A7511" t="s">
        <v>2794</v>
      </c>
      <c r="B7511" t="s">
        <v>2593</v>
      </c>
      <c r="C7511">
        <v>3</v>
      </c>
      <c r="D7511" t="s">
        <v>2596</v>
      </c>
    </row>
    <row r="7512" spans="1:4" x14ac:dyDescent="0.25">
      <c r="A7512" t="s">
        <v>2794</v>
      </c>
      <c r="B7512" t="s">
        <v>2595</v>
      </c>
      <c r="C7512">
        <v>3</v>
      </c>
      <c r="D7512" t="s">
        <v>2596</v>
      </c>
    </row>
    <row r="7513" spans="1:4" x14ac:dyDescent="0.25">
      <c r="A7513" t="s">
        <v>2794</v>
      </c>
      <c r="B7513" t="s">
        <v>917</v>
      </c>
      <c r="C7513">
        <v>3</v>
      </c>
      <c r="D7513" t="s">
        <v>2596</v>
      </c>
    </row>
    <row r="7514" spans="1:4" x14ac:dyDescent="0.25">
      <c r="A7514" t="s">
        <v>2794</v>
      </c>
      <c r="B7514" t="s">
        <v>2609</v>
      </c>
      <c r="C7514">
        <v>3</v>
      </c>
      <c r="D7514" t="s">
        <v>2610</v>
      </c>
    </row>
    <row r="7515" spans="1:4" x14ac:dyDescent="0.25">
      <c r="A7515" t="s">
        <v>2794</v>
      </c>
      <c r="B7515" t="s">
        <v>2611</v>
      </c>
      <c r="C7515">
        <v>4</v>
      </c>
      <c r="D7515" t="s">
        <v>2610</v>
      </c>
    </row>
    <row r="7516" spans="1:4" x14ac:dyDescent="0.25">
      <c r="A7516" t="s">
        <v>2794</v>
      </c>
      <c r="B7516" t="s">
        <v>2612</v>
      </c>
      <c r="C7516">
        <v>5</v>
      </c>
      <c r="D7516" t="s">
        <v>2610</v>
      </c>
    </row>
    <row r="7517" spans="1:4" x14ac:dyDescent="0.25">
      <c r="A7517" t="s">
        <v>2794</v>
      </c>
      <c r="B7517" t="s">
        <v>2629</v>
      </c>
      <c r="C7517">
        <v>6</v>
      </c>
      <c r="D7517" t="s">
        <v>2610</v>
      </c>
    </row>
    <row r="7518" spans="1:4" x14ac:dyDescent="0.25">
      <c r="A7518" t="s">
        <v>2795</v>
      </c>
      <c r="B7518" t="s">
        <v>2593</v>
      </c>
      <c r="C7518">
        <v>11</v>
      </c>
      <c r="D7518" t="s">
        <v>2594</v>
      </c>
    </row>
    <row r="7519" spans="1:4" x14ac:dyDescent="0.25">
      <c r="A7519" t="s">
        <v>2795</v>
      </c>
      <c r="B7519" t="s">
        <v>2595</v>
      </c>
      <c r="C7519">
        <v>11</v>
      </c>
      <c r="D7519" t="s">
        <v>2594</v>
      </c>
    </row>
    <row r="7520" spans="1:4" x14ac:dyDescent="0.25">
      <c r="A7520" t="s">
        <v>2795</v>
      </c>
      <c r="B7520" t="s">
        <v>844</v>
      </c>
      <c r="C7520">
        <v>11</v>
      </c>
      <c r="D7520" t="s">
        <v>2594</v>
      </c>
    </row>
    <row r="7521" spans="1:4" x14ac:dyDescent="0.25">
      <c r="A7521" t="s">
        <v>2795</v>
      </c>
      <c r="B7521" t="s">
        <v>2593</v>
      </c>
      <c r="C7521">
        <v>3</v>
      </c>
      <c r="D7521" t="s">
        <v>2596</v>
      </c>
    </row>
    <row r="7522" spans="1:4" x14ac:dyDescent="0.25">
      <c r="A7522" t="s">
        <v>2795</v>
      </c>
      <c r="B7522" t="s">
        <v>2595</v>
      </c>
      <c r="C7522">
        <v>7</v>
      </c>
      <c r="D7522" t="s">
        <v>2596</v>
      </c>
    </row>
    <row r="7523" spans="1:4" x14ac:dyDescent="0.25">
      <c r="A7523" t="s">
        <v>2795</v>
      </c>
      <c r="B7523" t="s">
        <v>942</v>
      </c>
      <c r="C7523">
        <v>3</v>
      </c>
      <c r="D7523" t="s">
        <v>2596</v>
      </c>
    </row>
    <row r="7524" spans="1:4" x14ac:dyDescent="0.25">
      <c r="A7524" t="s">
        <v>2795</v>
      </c>
      <c r="B7524" t="s">
        <v>819</v>
      </c>
      <c r="C7524">
        <v>4</v>
      </c>
      <c r="D7524" t="s">
        <v>2596</v>
      </c>
    </row>
    <row r="7525" spans="1:4" x14ac:dyDescent="0.25">
      <c r="A7525" t="s">
        <v>2795</v>
      </c>
      <c r="B7525" t="s">
        <v>857</v>
      </c>
      <c r="C7525">
        <v>5</v>
      </c>
      <c r="D7525" t="s">
        <v>2596</v>
      </c>
    </row>
    <row r="7526" spans="1:4" x14ac:dyDescent="0.25">
      <c r="A7526" t="s">
        <v>2795</v>
      </c>
      <c r="B7526" t="s">
        <v>858</v>
      </c>
      <c r="C7526">
        <v>6</v>
      </c>
      <c r="D7526" t="s">
        <v>2596</v>
      </c>
    </row>
    <row r="7527" spans="1:4" x14ac:dyDescent="0.25">
      <c r="A7527" t="s">
        <v>2795</v>
      </c>
      <c r="B7527" t="s">
        <v>859</v>
      </c>
      <c r="C7527">
        <v>7</v>
      </c>
      <c r="D7527" t="s">
        <v>2596</v>
      </c>
    </row>
    <row r="7528" spans="1:4" x14ac:dyDescent="0.25">
      <c r="A7528" t="s">
        <v>2795</v>
      </c>
      <c r="B7528" t="s">
        <v>2609</v>
      </c>
      <c r="C7528">
        <v>3</v>
      </c>
      <c r="D7528" t="s">
        <v>2610</v>
      </c>
    </row>
    <row r="7529" spans="1:4" x14ac:dyDescent="0.25">
      <c r="A7529" t="s">
        <v>2795</v>
      </c>
      <c r="B7529" t="s">
        <v>2611</v>
      </c>
      <c r="C7529">
        <v>4</v>
      </c>
      <c r="D7529" t="s">
        <v>2610</v>
      </c>
    </row>
    <row r="7530" spans="1:4" x14ac:dyDescent="0.25">
      <c r="A7530" t="s">
        <v>2795</v>
      </c>
      <c r="B7530" t="s">
        <v>2612</v>
      </c>
      <c r="C7530">
        <v>5</v>
      </c>
      <c r="D7530" t="s">
        <v>2610</v>
      </c>
    </row>
    <row r="7531" spans="1:4" x14ac:dyDescent="0.25">
      <c r="A7531" t="s">
        <v>2795</v>
      </c>
      <c r="B7531" t="s">
        <v>2629</v>
      </c>
      <c r="C7531">
        <v>6</v>
      </c>
      <c r="D7531" t="s">
        <v>2610</v>
      </c>
    </row>
    <row r="7532" spans="1:4" x14ac:dyDescent="0.25">
      <c r="A7532" t="s">
        <v>2796</v>
      </c>
      <c r="B7532" t="s">
        <v>2593</v>
      </c>
      <c r="C7532">
        <v>10</v>
      </c>
      <c r="D7532" t="s">
        <v>2594</v>
      </c>
    </row>
    <row r="7533" spans="1:4" x14ac:dyDescent="0.25">
      <c r="A7533" t="s">
        <v>2796</v>
      </c>
      <c r="B7533" t="s">
        <v>2595</v>
      </c>
      <c r="C7533">
        <v>11</v>
      </c>
      <c r="D7533" t="s">
        <v>2594</v>
      </c>
    </row>
    <row r="7534" spans="1:4" x14ac:dyDescent="0.25">
      <c r="A7534" t="s">
        <v>2796</v>
      </c>
      <c r="B7534" t="s">
        <v>846</v>
      </c>
      <c r="C7534">
        <v>10</v>
      </c>
      <c r="D7534" t="s">
        <v>2594</v>
      </c>
    </row>
    <row r="7535" spans="1:4" x14ac:dyDescent="0.25">
      <c r="A7535" t="s">
        <v>2796</v>
      </c>
      <c r="B7535" t="s">
        <v>1801</v>
      </c>
      <c r="C7535">
        <v>11</v>
      </c>
      <c r="D7535" t="s">
        <v>2594</v>
      </c>
    </row>
    <row r="7536" spans="1:4" x14ac:dyDescent="0.25">
      <c r="A7536" t="s">
        <v>2796</v>
      </c>
      <c r="B7536" t="s">
        <v>2593</v>
      </c>
      <c r="C7536">
        <v>3</v>
      </c>
      <c r="D7536" t="s">
        <v>2596</v>
      </c>
    </row>
    <row r="7537" spans="1:4" x14ac:dyDescent="0.25">
      <c r="A7537" t="s">
        <v>2796</v>
      </c>
      <c r="B7537" t="s">
        <v>2595</v>
      </c>
      <c r="C7537">
        <v>3</v>
      </c>
      <c r="D7537" t="s">
        <v>2596</v>
      </c>
    </row>
    <row r="7538" spans="1:4" x14ac:dyDescent="0.25">
      <c r="A7538" t="s">
        <v>2796</v>
      </c>
      <c r="B7538" t="s">
        <v>860</v>
      </c>
      <c r="C7538">
        <v>3</v>
      </c>
      <c r="D7538" t="s">
        <v>2596</v>
      </c>
    </row>
    <row r="7539" spans="1:4" x14ac:dyDescent="0.25">
      <c r="A7539" t="s">
        <v>2796</v>
      </c>
      <c r="B7539" t="s">
        <v>2609</v>
      </c>
      <c r="C7539">
        <v>3</v>
      </c>
      <c r="D7539" t="s">
        <v>2610</v>
      </c>
    </row>
    <row r="7540" spans="1:4" x14ac:dyDescent="0.25">
      <c r="A7540" t="s">
        <v>2796</v>
      </c>
      <c r="B7540" t="s">
        <v>2611</v>
      </c>
      <c r="C7540">
        <v>4</v>
      </c>
      <c r="D7540" t="s">
        <v>2610</v>
      </c>
    </row>
    <row r="7541" spans="1:4" x14ac:dyDescent="0.25">
      <c r="A7541" t="s">
        <v>2796</v>
      </c>
      <c r="B7541" t="s">
        <v>2612</v>
      </c>
      <c r="C7541">
        <v>5</v>
      </c>
      <c r="D7541" t="s">
        <v>2610</v>
      </c>
    </row>
    <row r="7542" spans="1:4" x14ac:dyDescent="0.25">
      <c r="A7542" t="s">
        <v>2796</v>
      </c>
      <c r="B7542" t="s">
        <v>2629</v>
      </c>
      <c r="C7542">
        <v>6</v>
      </c>
      <c r="D7542" t="s">
        <v>2610</v>
      </c>
    </row>
    <row r="7543" spans="1:4" x14ac:dyDescent="0.25">
      <c r="A7543" t="s">
        <v>2797</v>
      </c>
      <c r="B7543" t="s">
        <v>2593</v>
      </c>
      <c r="C7543">
        <v>10</v>
      </c>
      <c r="D7543" t="s">
        <v>2594</v>
      </c>
    </row>
    <row r="7544" spans="1:4" x14ac:dyDescent="0.25">
      <c r="A7544" t="s">
        <v>2797</v>
      </c>
      <c r="B7544" t="s">
        <v>2595</v>
      </c>
      <c r="C7544">
        <v>14</v>
      </c>
      <c r="D7544" t="s">
        <v>2594</v>
      </c>
    </row>
    <row r="7545" spans="1:4" x14ac:dyDescent="0.25">
      <c r="A7545" t="s">
        <v>2797</v>
      </c>
      <c r="B7545" t="s">
        <v>869</v>
      </c>
      <c r="C7545">
        <v>10</v>
      </c>
      <c r="D7545" t="s">
        <v>2594</v>
      </c>
    </row>
    <row r="7546" spans="1:4" x14ac:dyDescent="0.25">
      <c r="A7546" t="s">
        <v>2797</v>
      </c>
      <c r="B7546" t="s">
        <v>870</v>
      </c>
      <c r="C7546">
        <v>11</v>
      </c>
      <c r="D7546" t="s">
        <v>2594</v>
      </c>
    </row>
    <row r="7547" spans="1:4" x14ac:dyDescent="0.25">
      <c r="A7547" t="s">
        <v>2797</v>
      </c>
      <c r="B7547" t="s">
        <v>871</v>
      </c>
      <c r="C7547">
        <v>12</v>
      </c>
      <c r="D7547" t="s">
        <v>2594</v>
      </c>
    </row>
    <row r="7548" spans="1:4" x14ac:dyDescent="0.25">
      <c r="A7548" t="s">
        <v>2797</v>
      </c>
      <c r="B7548" t="s">
        <v>1806</v>
      </c>
      <c r="C7548">
        <v>13</v>
      </c>
      <c r="D7548" t="s">
        <v>2594</v>
      </c>
    </row>
    <row r="7549" spans="1:4" x14ac:dyDescent="0.25">
      <c r="A7549" t="s">
        <v>2797</v>
      </c>
      <c r="B7549" t="s">
        <v>1808</v>
      </c>
      <c r="C7549">
        <v>14</v>
      </c>
      <c r="D7549" t="s">
        <v>2594</v>
      </c>
    </row>
    <row r="7550" spans="1:4" x14ac:dyDescent="0.25">
      <c r="A7550" t="s">
        <v>2797</v>
      </c>
      <c r="B7550" t="s">
        <v>2593</v>
      </c>
      <c r="C7550">
        <v>3</v>
      </c>
      <c r="D7550" t="s">
        <v>2596</v>
      </c>
    </row>
    <row r="7551" spans="1:4" x14ac:dyDescent="0.25">
      <c r="A7551" t="s">
        <v>2797</v>
      </c>
      <c r="B7551" t="s">
        <v>2595</v>
      </c>
      <c r="C7551">
        <v>4</v>
      </c>
      <c r="D7551" t="s">
        <v>2596</v>
      </c>
    </row>
    <row r="7552" spans="1:4" x14ac:dyDescent="0.25">
      <c r="A7552" t="s">
        <v>2797</v>
      </c>
      <c r="B7552" t="s">
        <v>861</v>
      </c>
      <c r="C7552">
        <v>3</v>
      </c>
      <c r="D7552" t="s">
        <v>2596</v>
      </c>
    </row>
    <row r="7553" spans="1:4" x14ac:dyDescent="0.25">
      <c r="A7553" t="s">
        <v>2797</v>
      </c>
      <c r="B7553" t="s">
        <v>862</v>
      </c>
      <c r="C7553">
        <v>4</v>
      </c>
      <c r="D7553" t="s">
        <v>2596</v>
      </c>
    </row>
    <row r="7554" spans="1:4" x14ac:dyDescent="0.25">
      <c r="A7554" t="s">
        <v>2797</v>
      </c>
      <c r="B7554" t="s">
        <v>2609</v>
      </c>
      <c r="C7554">
        <v>3</v>
      </c>
      <c r="D7554" t="s">
        <v>2610</v>
      </c>
    </row>
    <row r="7555" spans="1:4" x14ac:dyDescent="0.25">
      <c r="A7555" t="s">
        <v>2797</v>
      </c>
      <c r="B7555" t="s">
        <v>2611</v>
      </c>
      <c r="C7555">
        <v>4</v>
      </c>
      <c r="D7555" t="s">
        <v>2610</v>
      </c>
    </row>
    <row r="7556" spans="1:4" x14ac:dyDescent="0.25">
      <c r="A7556" t="s">
        <v>2797</v>
      </c>
      <c r="B7556" t="s">
        <v>2612</v>
      </c>
      <c r="C7556">
        <v>5</v>
      </c>
      <c r="D7556" t="s">
        <v>2610</v>
      </c>
    </row>
    <row r="7557" spans="1:4" x14ac:dyDescent="0.25">
      <c r="A7557" t="s">
        <v>2797</v>
      </c>
      <c r="B7557" t="s">
        <v>2629</v>
      </c>
      <c r="C7557">
        <v>6</v>
      </c>
      <c r="D7557" t="s">
        <v>2610</v>
      </c>
    </row>
    <row r="7558" spans="1:4" x14ac:dyDescent="0.25">
      <c r="A7558" t="s">
        <v>2798</v>
      </c>
      <c r="B7558" t="s">
        <v>2593</v>
      </c>
      <c r="C7558">
        <v>10</v>
      </c>
      <c r="D7558" t="s">
        <v>2594</v>
      </c>
    </row>
    <row r="7559" spans="1:4" x14ac:dyDescent="0.25">
      <c r="A7559" t="s">
        <v>2798</v>
      </c>
      <c r="B7559" t="s">
        <v>2595</v>
      </c>
      <c r="C7559">
        <v>11</v>
      </c>
      <c r="D7559" t="s">
        <v>2594</v>
      </c>
    </row>
    <row r="7560" spans="1:4" x14ac:dyDescent="0.25">
      <c r="A7560" t="s">
        <v>2798</v>
      </c>
      <c r="B7560" t="s">
        <v>872</v>
      </c>
      <c r="C7560">
        <v>10</v>
      </c>
      <c r="D7560" t="s">
        <v>2594</v>
      </c>
    </row>
    <row r="7561" spans="1:4" x14ac:dyDescent="0.25">
      <c r="A7561" t="s">
        <v>2798</v>
      </c>
      <c r="B7561" t="s">
        <v>875</v>
      </c>
      <c r="C7561">
        <v>11</v>
      </c>
      <c r="D7561" t="s">
        <v>2594</v>
      </c>
    </row>
    <row r="7562" spans="1:4" x14ac:dyDescent="0.25">
      <c r="A7562" t="s">
        <v>2798</v>
      </c>
      <c r="B7562" t="s">
        <v>2593</v>
      </c>
      <c r="C7562">
        <v>3</v>
      </c>
      <c r="D7562" t="s">
        <v>2596</v>
      </c>
    </row>
    <row r="7563" spans="1:4" x14ac:dyDescent="0.25">
      <c r="A7563" t="s">
        <v>2798</v>
      </c>
      <c r="B7563" t="s">
        <v>2595</v>
      </c>
      <c r="C7563">
        <v>4</v>
      </c>
      <c r="D7563" t="s">
        <v>2596</v>
      </c>
    </row>
    <row r="7564" spans="1:4" x14ac:dyDescent="0.25">
      <c r="A7564" t="s">
        <v>2798</v>
      </c>
      <c r="B7564" t="s">
        <v>863</v>
      </c>
      <c r="C7564">
        <v>3</v>
      </c>
      <c r="D7564" t="s">
        <v>2596</v>
      </c>
    </row>
    <row r="7565" spans="1:4" x14ac:dyDescent="0.25">
      <c r="A7565" t="s">
        <v>2798</v>
      </c>
      <c r="B7565" t="s">
        <v>864</v>
      </c>
      <c r="C7565">
        <v>4</v>
      </c>
      <c r="D7565" t="s">
        <v>2596</v>
      </c>
    </row>
    <row r="7566" spans="1:4" x14ac:dyDescent="0.25">
      <c r="A7566" t="s">
        <v>2798</v>
      </c>
      <c r="B7566" t="s">
        <v>2609</v>
      </c>
      <c r="C7566">
        <v>3</v>
      </c>
      <c r="D7566" t="s">
        <v>2610</v>
      </c>
    </row>
    <row r="7567" spans="1:4" x14ac:dyDescent="0.25">
      <c r="A7567" t="s">
        <v>2798</v>
      </c>
      <c r="B7567" t="s">
        <v>2611</v>
      </c>
      <c r="C7567">
        <v>4</v>
      </c>
      <c r="D7567" t="s">
        <v>2610</v>
      </c>
    </row>
    <row r="7568" spans="1:4" x14ac:dyDescent="0.25">
      <c r="A7568" t="s">
        <v>2798</v>
      </c>
      <c r="B7568" t="s">
        <v>2612</v>
      </c>
      <c r="C7568">
        <v>5</v>
      </c>
      <c r="D7568" t="s">
        <v>2610</v>
      </c>
    </row>
    <row r="7569" spans="1:4" x14ac:dyDescent="0.25">
      <c r="A7569" t="s">
        <v>2798</v>
      </c>
      <c r="B7569" t="s">
        <v>2629</v>
      </c>
      <c r="C7569">
        <v>6</v>
      </c>
      <c r="D7569" t="s">
        <v>2610</v>
      </c>
    </row>
    <row r="7570" spans="1:4" x14ac:dyDescent="0.25">
      <c r="A7570" t="s">
        <v>2799</v>
      </c>
      <c r="B7570" t="s">
        <v>2593</v>
      </c>
      <c r="C7570">
        <v>10</v>
      </c>
      <c r="D7570" t="s">
        <v>2594</v>
      </c>
    </row>
    <row r="7571" spans="1:4" x14ac:dyDescent="0.25">
      <c r="A7571" t="s">
        <v>2799</v>
      </c>
      <c r="B7571" t="s">
        <v>2595</v>
      </c>
      <c r="C7571">
        <v>16</v>
      </c>
      <c r="D7571" t="s">
        <v>2594</v>
      </c>
    </row>
    <row r="7572" spans="1:4" x14ac:dyDescent="0.25">
      <c r="A7572" t="s">
        <v>2799</v>
      </c>
      <c r="B7572" t="s">
        <v>421</v>
      </c>
      <c r="C7572">
        <v>10</v>
      </c>
      <c r="D7572" t="s">
        <v>2594</v>
      </c>
    </row>
    <row r="7573" spans="1:4" x14ac:dyDescent="0.25">
      <c r="A7573" t="s">
        <v>2799</v>
      </c>
      <c r="B7573" t="s">
        <v>423</v>
      </c>
      <c r="C7573">
        <v>11</v>
      </c>
      <c r="D7573" t="s">
        <v>2594</v>
      </c>
    </row>
    <row r="7574" spans="1:4" x14ac:dyDescent="0.25">
      <c r="A7574" t="s">
        <v>2799</v>
      </c>
      <c r="B7574" t="s">
        <v>613</v>
      </c>
      <c r="C7574">
        <v>12</v>
      </c>
      <c r="D7574" t="s">
        <v>2594</v>
      </c>
    </row>
    <row r="7575" spans="1:4" x14ac:dyDescent="0.25">
      <c r="A7575" t="s">
        <v>2799</v>
      </c>
      <c r="B7575" t="s">
        <v>427</v>
      </c>
      <c r="C7575">
        <v>13</v>
      </c>
      <c r="D7575" t="s">
        <v>2594</v>
      </c>
    </row>
    <row r="7576" spans="1:4" x14ac:dyDescent="0.25">
      <c r="A7576" t="s">
        <v>2799</v>
      </c>
      <c r="B7576" t="s">
        <v>573</v>
      </c>
      <c r="C7576">
        <v>14</v>
      </c>
      <c r="D7576" t="s">
        <v>2594</v>
      </c>
    </row>
    <row r="7577" spans="1:4" x14ac:dyDescent="0.25">
      <c r="A7577" t="s">
        <v>2799</v>
      </c>
      <c r="B7577" t="s">
        <v>1816</v>
      </c>
      <c r="C7577">
        <v>15</v>
      </c>
      <c r="D7577" t="s">
        <v>2594</v>
      </c>
    </row>
    <row r="7578" spans="1:4" x14ac:dyDescent="0.25">
      <c r="A7578" t="s">
        <v>2799</v>
      </c>
      <c r="B7578" t="s">
        <v>429</v>
      </c>
      <c r="C7578">
        <v>16</v>
      </c>
      <c r="D7578" t="s">
        <v>2594</v>
      </c>
    </row>
    <row r="7579" spans="1:4" x14ac:dyDescent="0.25">
      <c r="A7579" t="s">
        <v>2799</v>
      </c>
      <c r="B7579" t="s">
        <v>2593</v>
      </c>
      <c r="C7579">
        <v>3</v>
      </c>
      <c r="D7579" t="s">
        <v>2596</v>
      </c>
    </row>
    <row r="7580" spans="1:4" x14ac:dyDescent="0.25">
      <c r="A7580" t="s">
        <v>2799</v>
      </c>
      <c r="B7580" t="s">
        <v>2595</v>
      </c>
      <c r="C7580">
        <v>3</v>
      </c>
      <c r="D7580" t="s">
        <v>2596</v>
      </c>
    </row>
    <row r="7581" spans="1:4" x14ac:dyDescent="0.25">
      <c r="A7581" t="s">
        <v>2799</v>
      </c>
      <c r="B7581" t="s">
        <v>418</v>
      </c>
      <c r="C7581">
        <v>3</v>
      </c>
      <c r="D7581" t="s">
        <v>2596</v>
      </c>
    </row>
    <row r="7582" spans="1:4" x14ac:dyDescent="0.25">
      <c r="A7582" t="s">
        <v>2799</v>
      </c>
      <c r="B7582" t="s">
        <v>2609</v>
      </c>
      <c r="C7582">
        <v>3</v>
      </c>
      <c r="D7582" t="s">
        <v>2610</v>
      </c>
    </row>
    <row r="7583" spans="1:4" x14ac:dyDescent="0.25">
      <c r="A7583" t="s">
        <v>2799</v>
      </c>
      <c r="B7583" t="s">
        <v>2611</v>
      </c>
      <c r="C7583">
        <v>4</v>
      </c>
      <c r="D7583" t="s">
        <v>2610</v>
      </c>
    </row>
    <row r="7584" spans="1:4" x14ac:dyDescent="0.25">
      <c r="A7584" t="s">
        <v>2799</v>
      </c>
      <c r="B7584" t="s">
        <v>2612</v>
      </c>
      <c r="C7584">
        <v>5</v>
      </c>
      <c r="D7584" t="s">
        <v>2610</v>
      </c>
    </row>
    <row r="7585" spans="1:4" x14ac:dyDescent="0.25">
      <c r="A7585" t="s">
        <v>2799</v>
      </c>
      <c r="B7585" t="s">
        <v>2629</v>
      </c>
      <c r="C7585">
        <v>6</v>
      </c>
      <c r="D7585" t="s">
        <v>2610</v>
      </c>
    </row>
    <row r="7586" spans="1:4" x14ac:dyDescent="0.25">
      <c r="A7586" t="s">
        <v>267</v>
      </c>
      <c r="B7586" t="s">
        <v>2593</v>
      </c>
      <c r="C7586">
        <v>9</v>
      </c>
      <c r="D7586" t="s">
        <v>2594</v>
      </c>
    </row>
    <row r="7587" spans="1:4" x14ac:dyDescent="0.25">
      <c r="A7587" t="s">
        <v>267</v>
      </c>
      <c r="B7587" t="s">
        <v>2595</v>
      </c>
      <c r="C7587">
        <v>22</v>
      </c>
      <c r="D7587" t="s">
        <v>2594</v>
      </c>
    </row>
    <row r="7588" spans="1:4" x14ac:dyDescent="0.25">
      <c r="A7588" t="s">
        <v>267</v>
      </c>
      <c r="B7588" t="s">
        <v>437</v>
      </c>
      <c r="C7588">
        <v>9</v>
      </c>
      <c r="D7588" t="s">
        <v>2594</v>
      </c>
    </row>
    <row r="7589" spans="1:4" x14ac:dyDescent="0.25">
      <c r="A7589" t="s">
        <v>267</v>
      </c>
      <c r="B7589" t="s">
        <v>439</v>
      </c>
      <c r="C7589">
        <v>10</v>
      </c>
      <c r="D7589" t="s">
        <v>2594</v>
      </c>
    </row>
    <row r="7590" spans="1:4" x14ac:dyDescent="0.25">
      <c r="A7590" t="s">
        <v>267</v>
      </c>
      <c r="B7590" t="s">
        <v>441</v>
      </c>
      <c r="C7590">
        <v>11</v>
      </c>
      <c r="D7590" t="s">
        <v>2594</v>
      </c>
    </row>
    <row r="7591" spans="1:4" x14ac:dyDescent="0.25">
      <c r="A7591" t="s">
        <v>267</v>
      </c>
      <c r="B7591" t="s">
        <v>443</v>
      </c>
      <c r="C7591">
        <v>12</v>
      </c>
      <c r="D7591" t="s">
        <v>2594</v>
      </c>
    </row>
    <row r="7592" spans="1:4" x14ac:dyDescent="0.25">
      <c r="A7592" t="s">
        <v>267</v>
      </c>
      <c r="B7592" t="s">
        <v>584</v>
      </c>
      <c r="C7592">
        <v>13</v>
      </c>
      <c r="D7592" t="s">
        <v>2594</v>
      </c>
    </row>
    <row r="7593" spans="1:4" x14ac:dyDescent="0.25">
      <c r="A7593" t="s">
        <v>267</v>
      </c>
      <c r="B7593" t="s">
        <v>447</v>
      </c>
      <c r="C7593">
        <v>14</v>
      </c>
      <c r="D7593" t="s">
        <v>2594</v>
      </c>
    </row>
    <row r="7594" spans="1:4" x14ac:dyDescent="0.25">
      <c r="A7594" t="s">
        <v>267</v>
      </c>
      <c r="B7594" t="s">
        <v>449</v>
      </c>
      <c r="C7594">
        <v>15</v>
      </c>
      <c r="D7594" t="s">
        <v>2594</v>
      </c>
    </row>
    <row r="7595" spans="1:4" x14ac:dyDescent="0.25">
      <c r="A7595" t="s">
        <v>267</v>
      </c>
      <c r="B7595" t="s">
        <v>451</v>
      </c>
      <c r="C7595">
        <v>16</v>
      </c>
      <c r="D7595" t="s">
        <v>2594</v>
      </c>
    </row>
    <row r="7596" spans="1:4" x14ac:dyDescent="0.25">
      <c r="A7596" t="s">
        <v>267</v>
      </c>
      <c r="B7596" t="s">
        <v>453</v>
      </c>
      <c r="C7596">
        <v>17</v>
      </c>
      <c r="D7596" t="s">
        <v>2594</v>
      </c>
    </row>
    <row r="7597" spans="1:4" x14ac:dyDescent="0.25">
      <c r="A7597" t="s">
        <v>267</v>
      </c>
      <c r="B7597" t="s">
        <v>455</v>
      </c>
      <c r="C7597">
        <v>18</v>
      </c>
      <c r="D7597" t="s">
        <v>2594</v>
      </c>
    </row>
    <row r="7598" spans="1:4" x14ac:dyDescent="0.25">
      <c r="A7598" t="s">
        <v>267</v>
      </c>
      <c r="B7598" t="s">
        <v>457</v>
      </c>
      <c r="C7598">
        <v>19</v>
      </c>
      <c r="D7598" t="s">
        <v>2594</v>
      </c>
    </row>
    <row r="7599" spans="1:4" x14ac:dyDescent="0.25">
      <c r="A7599" t="s">
        <v>267</v>
      </c>
      <c r="B7599" t="s">
        <v>459</v>
      </c>
      <c r="C7599">
        <v>20</v>
      </c>
      <c r="D7599" t="s">
        <v>2594</v>
      </c>
    </row>
    <row r="7600" spans="1:4" x14ac:dyDescent="0.25">
      <c r="A7600" t="s">
        <v>267</v>
      </c>
      <c r="B7600" t="s">
        <v>461</v>
      </c>
      <c r="C7600">
        <v>21</v>
      </c>
      <c r="D7600" t="s">
        <v>2594</v>
      </c>
    </row>
    <row r="7601" spans="1:4" x14ac:dyDescent="0.25">
      <c r="A7601" t="s">
        <v>267</v>
      </c>
      <c r="B7601" t="s">
        <v>463</v>
      </c>
      <c r="C7601">
        <v>22</v>
      </c>
      <c r="D7601" t="s">
        <v>2594</v>
      </c>
    </row>
    <row r="7602" spans="1:4" x14ac:dyDescent="0.25">
      <c r="A7602" t="s">
        <v>267</v>
      </c>
      <c r="B7602" t="s">
        <v>2593</v>
      </c>
      <c r="C7602">
        <v>3</v>
      </c>
      <c r="D7602" t="s">
        <v>2596</v>
      </c>
    </row>
    <row r="7603" spans="1:4" x14ac:dyDescent="0.25">
      <c r="A7603" t="s">
        <v>267</v>
      </c>
      <c r="B7603" t="s">
        <v>2595</v>
      </c>
      <c r="C7603">
        <v>10</v>
      </c>
      <c r="D7603" t="s">
        <v>2596</v>
      </c>
    </row>
    <row r="7604" spans="1:4" x14ac:dyDescent="0.25">
      <c r="A7604" t="s">
        <v>267</v>
      </c>
      <c r="B7604" t="s">
        <v>607</v>
      </c>
      <c r="C7604">
        <v>3</v>
      </c>
      <c r="D7604" t="s">
        <v>2596</v>
      </c>
    </row>
    <row r="7605" spans="1:4" x14ac:dyDescent="0.25">
      <c r="A7605" t="s">
        <v>267</v>
      </c>
      <c r="B7605" t="s">
        <v>720</v>
      </c>
      <c r="C7605">
        <v>4</v>
      </c>
      <c r="D7605" t="s">
        <v>2596</v>
      </c>
    </row>
    <row r="7606" spans="1:4" x14ac:dyDescent="0.25">
      <c r="A7606" t="s">
        <v>267</v>
      </c>
      <c r="B7606" t="s">
        <v>721</v>
      </c>
      <c r="C7606">
        <v>5</v>
      </c>
      <c r="D7606" t="s">
        <v>2596</v>
      </c>
    </row>
    <row r="7607" spans="1:4" x14ac:dyDescent="0.25">
      <c r="A7607" t="s">
        <v>267</v>
      </c>
      <c r="B7607" t="s">
        <v>599</v>
      </c>
      <c r="C7607">
        <v>6</v>
      </c>
      <c r="D7607" t="s">
        <v>2596</v>
      </c>
    </row>
    <row r="7608" spans="1:4" x14ac:dyDescent="0.25">
      <c r="A7608" t="s">
        <v>267</v>
      </c>
      <c r="B7608" t="s">
        <v>600</v>
      </c>
      <c r="C7608">
        <v>7</v>
      </c>
      <c r="D7608" t="s">
        <v>2596</v>
      </c>
    </row>
    <row r="7609" spans="1:4" x14ac:dyDescent="0.25">
      <c r="A7609" t="s">
        <v>267</v>
      </c>
      <c r="B7609" t="s">
        <v>601</v>
      </c>
      <c r="C7609">
        <v>8</v>
      </c>
      <c r="D7609" t="s">
        <v>2596</v>
      </c>
    </row>
    <row r="7610" spans="1:4" x14ac:dyDescent="0.25">
      <c r="A7610" t="s">
        <v>267</v>
      </c>
      <c r="B7610" t="s">
        <v>602</v>
      </c>
      <c r="C7610">
        <v>9</v>
      </c>
      <c r="D7610" t="s">
        <v>2596</v>
      </c>
    </row>
    <row r="7611" spans="1:4" x14ac:dyDescent="0.25">
      <c r="A7611" t="s">
        <v>267</v>
      </c>
      <c r="B7611" t="s">
        <v>603</v>
      </c>
      <c r="C7611">
        <v>10</v>
      </c>
      <c r="D7611" t="s">
        <v>2596</v>
      </c>
    </row>
    <row r="7612" spans="1:4" x14ac:dyDescent="0.25">
      <c r="A7612" t="s">
        <v>267</v>
      </c>
      <c r="B7612" t="s">
        <v>2609</v>
      </c>
      <c r="C7612">
        <v>3</v>
      </c>
      <c r="D7612" t="s">
        <v>2610</v>
      </c>
    </row>
    <row r="7613" spans="1:4" x14ac:dyDescent="0.25">
      <c r="A7613" t="s">
        <v>267</v>
      </c>
      <c r="B7613" t="s">
        <v>2611</v>
      </c>
      <c r="C7613">
        <v>4</v>
      </c>
      <c r="D7613" t="s">
        <v>2610</v>
      </c>
    </row>
    <row r="7614" spans="1:4" x14ac:dyDescent="0.25">
      <c r="A7614" t="s">
        <v>269</v>
      </c>
      <c r="B7614" t="s">
        <v>2593</v>
      </c>
      <c r="C7614">
        <v>8</v>
      </c>
      <c r="D7614" t="s">
        <v>2594</v>
      </c>
    </row>
    <row r="7615" spans="1:4" x14ac:dyDescent="0.25">
      <c r="A7615" t="s">
        <v>269</v>
      </c>
      <c r="B7615" t="s">
        <v>2595</v>
      </c>
      <c r="C7615">
        <v>8</v>
      </c>
      <c r="D7615" t="s">
        <v>2594</v>
      </c>
    </row>
    <row r="7616" spans="1:4" x14ac:dyDescent="0.25">
      <c r="A7616" t="s">
        <v>269</v>
      </c>
      <c r="B7616" t="s">
        <v>477</v>
      </c>
      <c r="C7616">
        <v>8</v>
      </c>
      <c r="D7616" t="s">
        <v>2594</v>
      </c>
    </row>
    <row r="7617" spans="1:4" x14ac:dyDescent="0.25">
      <c r="A7617" t="s">
        <v>269</v>
      </c>
      <c r="B7617" t="s">
        <v>2593</v>
      </c>
      <c r="C7617">
        <v>3</v>
      </c>
      <c r="D7617" t="s">
        <v>2596</v>
      </c>
    </row>
    <row r="7618" spans="1:4" x14ac:dyDescent="0.25">
      <c r="A7618" t="s">
        <v>269</v>
      </c>
      <c r="B7618" t="s">
        <v>2595</v>
      </c>
      <c r="C7618">
        <v>3</v>
      </c>
      <c r="D7618" t="s">
        <v>2596</v>
      </c>
    </row>
    <row r="7619" spans="1:4" x14ac:dyDescent="0.25">
      <c r="A7619" t="s">
        <v>269</v>
      </c>
      <c r="B7619" t="s">
        <v>789</v>
      </c>
      <c r="C7619">
        <v>3</v>
      </c>
      <c r="D7619" t="s">
        <v>2596</v>
      </c>
    </row>
    <row r="7620" spans="1:4" x14ac:dyDescent="0.25">
      <c r="A7620" t="s">
        <v>269</v>
      </c>
      <c r="B7620" t="s">
        <v>2609</v>
      </c>
      <c r="C7620">
        <v>3</v>
      </c>
      <c r="D7620" t="s">
        <v>2610</v>
      </c>
    </row>
    <row r="7621" spans="1:4" x14ac:dyDescent="0.25">
      <c r="A7621" t="s">
        <v>269</v>
      </c>
      <c r="B7621" t="s">
        <v>2611</v>
      </c>
      <c r="C7621">
        <v>4</v>
      </c>
      <c r="D7621" t="s">
        <v>2610</v>
      </c>
    </row>
    <row r="7622" spans="1:4" x14ac:dyDescent="0.25">
      <c r="A7622" t="s">
        <v>271</v>
      </c>
      <c r="B7622" t="s">
        <v>2593</v>
      </c>
      <c r="C7622">
        <v>9</v>
      </c>
      <c r="D7622" t="s">
        <v>2594</v>
      </c>
    </row>
    <row r="7623" spans="1:4" x14ac:dyDescent="0.25">
      <c r="A7623" t="s">
        <v>271</v>
      </c>
      <c r="B7623" t="s">
        <v>2595</v>
      </c>
      <c r="C7623">
        <v>9</v>
      </c>
      <c r="D7623" t="s">
        <v>2594</v>
      </c>
    </row>
    <row r="7624" spans="1:4" x14ac:dyDescent="0.25">
      <c r="A7624" t="s">
        <v>271</v>
      </c>
      <c r="B7624" t="s">
        <v>497</v>
      </c>
      <c r="C7624">
        <v>9</v>
      </c>
      <c r="D7624" t="s">
        <v>2594</v>
      </c>
    </row>
    <row r="7625" spans="1:4" x14ac:dyDescent="0.25">
      <c r="A7625" t="s">
        <v>271</v>
      </c>
      <c r="B7625" t="s">
        <v>2593</v>
      </c>
      <c r="C7625">
        <v>3</v>
      </c>
      <c r="D7625" t="s">
        <v>2596</v>
      </c>
    </row>
    <row r="7626" spans="1:4" x14ac:dyDescent="0.25">
      <c r="A7626" t="s">
        <v>271</v>
      </c>
      <c r="B7626" t="s">
        <v>2595</v>
      </c>
      <c r="C7626">
        <v>7</v>
      </c>
      <c r="D7626" t="s">
        <v>2596</v>
      </c>
    </row>
    <row r="7627" spans="1:4" x14ac:dyDescent="0.25">
      <c r="A7627" t="s">
        <v>271</v>
      </c>
      <c r="B7627" t="s">
        <v>790</v>
      </c>
      <c r="C7627">
        <v>3</v>
      </c>
      <c r="D7627" t="s">
        <v>2596</v>
      </c>
    </row>
    <row r="7628" spans="1:4" x14ac:dyDescent="0.25">
      <c r="A7628" t="s">
        <v>271</v>
      </c>
      <c r="B7628" t="s">
        <v>604</v>
      </c>
      <c r="C7628">
        <v>4</v>
      </c>
      <c r="D7628" t="s">
        <v>2596</v>
      </c>
    </row>
    <row r="7629" spans="1:4" x14ac:dyDescent="0.25">
      <c r="A7629" t="s">
        <v>271</v>
      </c>
      <c r="B7629" t="s">
        <v>815</v>
      </c>
      <c r="C7629">
        <v>5</v>
      </c>
      <c r="D7629" t="s">
        <v>2596</v>
      </c>
    </row>
    <row r="7630" spans="1:4" x14ac:dyDescent="0.25">
      <c r="A7630" t="s">
        <v>271</v>
      </c>
      <c r="B7630" t="s">
        <v>816</v>
      </c>
      <c r="C7630">
        <v>6</v>
      </c>
      <c r="D7630" t="s">
        <v>2596</v>
      </c>
    </row>
    <row r="7631" spans="1:4" x14ac:dyDescent="0.25">
      <c r="A7631" t="s">
        <v>271</v>
      </c>
      <c r="B7631" t="s">
        <v>817</v>
      </c>
      <c r="C7631">
        <v>7</v>
      </c>
      <c r="D7631" t="s">
        <v>2596</v>
      </c>
    </row>
    <row r="7632" spans="1:4" x14ac:dyDescent="0.25">
      <c r="A7632" t="s">
        <v>271</v>
      </c>
      <c r="B7632" t="s">
        <v>2609</v>
      </c>
      <c r="C7632">
        <v>3</v>
      </c>
      <c r="D7632" t="s">
        <v>2610</v>
      </c>
    </row>
    <row r="7633" spans="1:4" x14ac:dyDescent="0.25">
      <c r="A7633" t="s">
        <v>271</v>
      </c>
      <c r="B7633" t="s">
        <v>2611</v>
      </c>
      <c r="C7633">
        <v>4</v>
      </c>
      <c r="D7633" t="s">
        <v>2610</v>
      </c>
    </row>
    <row r="7634" spans="1:4" x14ac:dyDescent="0.25">
      <c r="A7634" t="s">
        <v>273</v>
      </c>
      <c r="B7634" t="s">
        <v>2593</v>
      </c>
      <c r="C7634">
        <v>8</v>
      </c>
      <c r="D7634" t="s">
        <v>2594</v>
      </c>
    </row>
    <row r="7635" spans="1:4" x14ac:dyDescent="0.25">
      <c r="A7635" t="s">
        <v>273</v>
      </c>
      <c r="B7635" t="s">
        <v>2595</v>
      </c>
      <c r="C7635">
        <v>10</v>
      </c>
      <c r="D7635" t="s">
        <v>2594</v>
      </c>
    </row>
    <row r="7636" spans="1:4" x14ac:dyDescent="0.25">
      <c r="A7636" t="s">
        <v>273</v>
      </c>
      <c r="B7636" t="s">
        <v>515</v>
      </c>
      <c r="C7636">
        <v>8</v>
      </c>
      <c r="D7636" t="s">
        <v>2594</v>
      </c>
    </row>
    <row r="7637" spans="1:4" x14ac:dyDescent="0.25">
      <c r="A7637" t="s">
        <v>273</v>
      </c>
      <c r="B7637" t="s">
        <v>535</v>
      </c>
      <c r="C7637">
        <v>9</v>
      </c>
      <c r="D7637" t="s">
        <v>2594</v>
      </c>
    </row>
    <row r="7638" spans="1:4" x14ac:dyDescent="0.25">
      <c r="A7638" t="s">
        <v>273</v>
      </c>
      <c r="B7638" t="s">
        <v>665</v>
      </c>
      <c r="C7638">
        <v>10</v>
      </c>
      <c r="D7638" t="s">
        <v>2594</v>
      </c>
    </row>
    <row r="7639" spans="1:4" x14ac:dyDescent="0.25">
      <c r="A7639" t="s">
        <v>273</v>
      </c>
      <c r="B7639" t="s">
        <v>2593</v>
      </c>
      <c r="C7639">
        <v>3</v>
      </c>
      <c r="D7639" t="s">
        <v>2596</v>
      </c>
    </row>
    <row r="7640" spans="1:4" x14ac:dyDescent="0.25">
      <c r="A7640" t="s">
        <v>273</v>
      </c>
      <c r="B7640" t="s">
        <v>2595</v>
      </c>
      <c r="C7640">
        <v>3</v>
      </c>
      <c r="D7640" t="s">
        <v>2596</v>
      </c>
    </row>
    <row r="7641" spans="1:4" x14ac:dyDescent="0.25">
      <c r="A7641" t="s">
        <v>273</v>
      </c>
      <c r="B7641" t="s">
        <v>818</v>
      </c>
      <c r="C7641">
        <v>3</v>
      </c>
      <c r="D7641" t="s">
        <v>2596</v>
      </c>
    </row>
    <row r="7642" spans="1:4" x14ac:dyDescent="0.25">
      <c r="A7642" t="s">
        <v>273</v>
      </c>
      <c r="B7642" t="s">
        <v>2609</v>
      </c>
      <c r="C7642">
        <v>3</v>
      </c>
      <c r="D7642" t="s">
        <v>2610</v>
      </c>
    </row>
    <row r="7643" spans="1:4" x14ac:dyDescent="0.25">
      <c r="A7643" t="s">
        <v>273</v>
      </c>
      <c r="B7643" t="s">
        <v>2611</v>
      </c>
      <c r="C7643">
        <v>4</v>
      </c>
      <c r="D7643" t="s">
        <v>2610</v>
      </c>
    </row>
    <row r="7644" spans="1:4" x14ac:dyDescent="0.25">
      <c r="A7644" t="s">
        <v>275</v>
      </c>
      <c r="B7644" t="s">
        <v>2593</v>
      </c>
      <c r="C7644">
        <v>8</v>
      </c>
      <c r="D7644" t="s">
        <v>2594</v>
      </c>
    </row>
    <row r="7645" spans="1:4" x14ac:dyDescent="0.25">
      <c r="A7645" t="s">
        <v>275</v>
      </c>
      <c r="B7645" t="s">
        <v>2595</v>
      </c>
      <c r="C7645">
        <v>9</v>
      </c>
      <c r="D7645" t="s">
        <v>2594</v>
      </c>
    </row>
    <row r="7646" spans="1:4" x14ac:dyDescent="0.25">
      <c r="A7646" t="s">
        <v>275</v>
      </c>
      <c r="B7646" t="s">
        <v>421</v>
      </c>
      <c r="C7646">
        <v>8</v>
      </c>
      <c r="D7646" t="s">
        <v>2594</v>
      </c>
    </row>
    <row r="7647" spans="1:4" x14ac:dyDescent="0.25">
      <c r="A7647" t="s">
        <v>275</v>
      </c>
      <c r="B7647" t="s">
        <v>1835</v>
      </c>
      <c r="C7647">
        <v>9</v>
      </c>
      <c r="D7647" t="s">
        <v>2594</v>
      </c>
    </row>
    <row r="7648" spans="1:4" x14ac:dyDescent="0.25">
      <c r="A7648" t="s">
        <v>275</v>
      </c>
      <c r="B7648" t="s">
        <v>2593</v>
      </c>
      <c r="C7648">
        <v>3</v>
      </c>
      <c r="D7648" t="s">
        <v>2596</v>
      </c>
    </row>
    <row r="7649" spans="1:4" x14ac:dyDescent="0.25">
      <c r="A7649" t="s">
        <v>275</v>
      </c>
      <c r="B7649" t="s">
        <v>2595</v>
      </c>
      <c r="C7649">
        <v>3</v>
      </c>
      <c r="D7649" t="s">
        <v>2596</v>
      </c>
    </row>
    <row r="7650" spans="1:4" x14ac:dyDescent="0.25">
      <c r="A7650" t="s">
        <v>275</v>
      </c>
      <c r="B7650" t="s">
        <v>418</v>
      </c>
      <c r="C7650">
        <v>3</v>
      </c>
      <c r="D7650" t="s">
        <v>2596</v>
      </c>
    </row>
    <row r="7651" spans="1:4" x14ac:dyDescent="0.25">
      <c r="A7651" t="s">
        <v>275</v>
      </c>
      <c r="B7651" t="s">
        <v>2609</v>
      </c>
      <c r="C7651">
        <v>3</v>
      </c>
      <c r="D7651" t="s">
        <v>2610</v>
      </c>
    </row>
    <row r="7652" spans="1:4" x14ac:dyDescent="0.25">
      <c r="A7652" t="s">
        <v>275</v>
      </c>
      <c r="B7652" t="s">
        <v>2611</v>
      </c>
      <c r="C7652">
        <v>4</v>
      </c>
      <c r="D7652" t="s">
        <v>2610</v>
      </c>
    </row>
    <row r="7653" spans="1:4" x14ac:dyDescent="0.25">
      <c r="A7653" t="s">
        <v>2800</v>
      </c>
      <c r="B7653" t="s">
        <v>2593</v>
      </c>
      <c r="C7653">
        <v>9</v>
      </c>
      <c r="D7653" t="s">
        <v>2594</v>
      </c>
    </row>
    <row r="7654" spans="1:4" x14ac:dyDescent="0.25">
      <c r="A7654" t="s">
        <v>2800</v>
      </c>
      <c r="B7654" t="s">
        <v>2595</v>
      </c>
      <c r="C7654">
        <v>22</v>
      </c>
      <c r="D7654" t="s">
        <v>2594</v>
      </c>
    </row>
    <row r="7655" spans="1:4" x14ac:dyDescent="0.25">
      <c r="A7655" t="s">
        <v>2800</v>
      </c>
      <c r="B7655" t="s">
        <v>437</v>
      </c>
      <c r="C7655">
        <v>9</v>
      </c>
      <c r="D7655" t="s">
        <v>2594</v>
      </c>
    </row>
    <row r="7656" spans="1:4" x14ac:dyDescent="0.25">
      <c r="A7656" t="s">
        <v>2800</v>
      </c>
      <c r="B7656" t="s">
        <v>439</v>
      </c>
      <c r="C7656">
        <v>10</v>
      </c>
      <c r="D7656" t="s">
        <v>2594</v>
      </c>
    </row>
    <row r="7657" spans="1:4" x14ac:dyDescent="0.25">
      <c r="A7657" t="s">
        <v>2800</v>
      </c>
      <c r="B7657" t="s">
        <v>441</v>
      </c>
      <c r="C7657">
        <v>11</v>
      </c>
      <c r="D7657" t="s">
        <v>2594</v>
      </c>
    </row>
    <row r="7658" spans="1:4" x14ac:dyDescent="0.25">
      <c r="A7658" t="s">
        <v>2800</v>
      </c>
      <c r="B7658" t="s">
        <v>443</v>
      </c>
      <c r="C7658">
        <v>12</v>
      </c>
      <c r="D7658" t="s">
        <v>2594</v>
      </c>
    </row>
    <row r="7659" spans="1:4" x14ac:dyDescent="0.25">
      <c r="A7659" t="s">
        <v>2800</v>
      </c>
      <c r="B7659" t="s">
        <v>584</v>
      </c>
      <c r="C7659">
        <v>13</v>
      </c>
      <c r="D7659" t="s">
        <v>2594</v>
      </c>
    </row>
    <row r="7660" spans="1:4" x14ac:dyDescent="0.25">
      <c r="A7660" t="s">
        <v>2800</v>
      </c>
      <c r="B7660" t="s">
        <v>447</v>
      </c>
      <c r="C7660">
        <v>14</v>
      </c>
      <c r="D7660" t="s">
        <v>2594</v>
      </c>
    </row>
    <row r="7661" spans="1:4" x14ac:dyDescent="0.25">
      <c r="A7661" t="s">
        <v>2800</v>
      </c>
      <c r="B7661" t="s">
        <v>449</v>
      </c>
      <c r="C7661">
        <v>15</v>
      </c>
      <c r="D7661" t="s">
        <v>2594</v>
      </c>
    </row>
    <row r="7662" spans="1:4" x14ac:dyDescent="0.25">
      <c r="A7662" t="s">
        <v>2800</v>
      </c>
      <c r="B7662" t="s">
        <v>451</v>
      </c>
      <c r="C7662">
        <v>16</v>
      </c>
      <c r="D7662" t="s">
        <v>2594</v>
      </c>
    </row>
    <row r="7663" spans="1:4" x14ac:dyDescent="0.25">
      <c r="A7663" t="s">
        <v>2800</v>
      </c>
      <c r="B7663" t="s">
        <v>453</v>
      </c>
      <c r="C7663">
        <v>17</v>
      </c>
      <c r="D7663" t="s">
        <v>2594</v>
      </c>
    </row>
    <row r="7664" spans="1:4" x14ac:dyDescent="0.25">
      <c r="A7664" t="s">
        <v>2800</v>
      </c>
      <c r="B7664" t="s">
        <v>455</v>
      </c>
      <c r="C7664">
        <v>18</v>
      </c>
      <c r="D7664" t="s">
        <v>2594</v>
      </c>
    </row>
    <row r="7665" spans="1:4" x14ac:dyDescent="0.25">
      <c r="A7665" t="s">
        <v>2800</v>
      </c>
      <c r="B7665" t="s">
        <v>457</v>
      </c>
      <c r="C7665">
        <v>19</v>
      </c>
      <c r="D7665" t="s">
        <v>2594</v>
      </c>
    </row>
    <row r="7666" spans="1:4" x14ac:dyDescent="0.25">
      <c r="A7666" t="s">
        <v>2800</v>
      </c>
      <c r="B7666" t="s">
        <v>459</v>
      </c>
      <c r="C7666">
        <v>20</v>
      </c>
      <c r="D7666" t="s">
        <v>2594</v>
      </c>
    </row>
    <row r="7667" spans="1:4" x14ac:dyDescent="0.25">
      <c r="A7667" t="s">
        <v>2800</v>
      </c>
      <c r="B7667" t="s">
        <v>461</v>
      </c>
      <c r="C7667">
        <v>21</v>
      </c>
      <c r="D7667" t="s">
        <v>2594</v>
      </c>
    </row>
    <row r="7668" spans="1:4" x14ac:dyDescent="0.25">
      <c r="A7668" t="s">
        <v>2800</v>
      </c>
      <c r="B7668" t="s">
        <v>463</v>
      </c>
      <c r="C7668">
        <v>22</v>
      </c>
      <c r="D7668" t="s">
        <v>2594</v>
      </c>
    </row>
    <row r="7669" spans="1:4" x14ac:dyDescent="0.25">
      <c r="A7669" t="s">
        <v>2800</v>
      </c>
      <c r="B7669" t="s">
        <v>2593</v>
      </c>
      <c r="C7669">
        <v>3</v>
      </c>
      <c r="D7669" t="s">
        <v>2596</v>
      </c>
    </row>
    <row r="7670" spans="1:4" x14ac:dyDescent="0.25">
      <c r="A7670" t="s">
        <v>2800</v>
      </c>
      <c r="B7670" t="s">
        <v>2595</v>
      </c>
      <c r="C7670">
        <v>10</v>
      </c>
      <c r="D7670" t="s">
        <v>2596</v>
      </c>
    </row>
    <row r="7671" spans="1:4" x14ac:dyDescent="0.25">
      <c r="A7671" t="s">
        <v>2800</v>
      </c>
      <c r="B7671" t="s">
        <v>607</v>
      </c>
      <c r="C7671">
        <v>3</v>
      </c>
      <c r="D7671" t="s">
        <v>2596</v>
      </c>
    </row>
    <row r="7672" spans="1:4" x14ac:dyDescent="0.25">
      <c r="A7672" t="s">
        <v>2800</v>
      </c>
      <c r="B7672" t="s">
        <v>720</v>
      </c>
      <c r="C7672">
        <v>4</v>
      </c>
      <c r="D7672" t="s">
        <v>2596</v>
      </c>
    </row>
    <row r="7673" spans="1:4" x14ac:dyDescent="0.25">
      <c r="A7673" t="s">
        <v>2800</v>
      </c>
      <c r="B7673" t="s">
        <v>721</v>
      </c>
      <c r="C7673">
        <v>5</v>
      </c>
      <c r="D7673" t="s">
        <v>2596</v>
      </c>
    </row>
    <row r="7674" spans="1:4" x14ac:dyDescent="0.25">
      <c r="A7674" t="s">
        <v>2800</v>
      </c>
      <c r="B7674" t="s">
        <v>599</v>
      </c>
      <c r="C7674">
        <v>6</v>
      </c>
      <c r="D7674" t="s">
        <v>2596</v>
      </c>
    </row>
    <row r="7675" spans="1:4" x14ac:dyDescent="0.25">
      <c r="A7675" t="s">
        <v>2800</v>
      </c>
      <c r="B7675" t="s">
        <v>600</v>
      </c>
      <c r="C7675">
        <v>7</v>
      </c>
      <c r="D7675" t="s">
        <v>2596</v>
      </c>
    </row>
    <row r="7676" spans="1:4" x14ac:dyDescent="0.25">
      <c r="A7676" t="s">
        <v>2800</v>
      </c>
      <c r="B7676" t="s">
        <v>601</v>
      </c>
      <c r="C7676">
        <v>8</v>
      </c>
      <c r="D7676" t="s">
        <v>2596</v>
      </c>
    </row>
    <row r="7677" spans="1:4" x14ac:dyDescent="0.25">
      <c r="A7677" t="s">
        <v>2800</v>
      </c>
      <c r="B7677" t="s">
        <v>602</v>
      </c>
      <c r="C7677">
        <v>9</v>
      </c>
      <c r="D7677" t="s">
        <v>2596</v>
      </c>
    </row>
    <row r="7678" spans="1:4" x14ac:dyDescent="0.25">
      <c r="A7678" t="s">
        <v>2800</v>
      </c>
      <c r="B7678" t="s">
        <v>603</v>
      </c>
      <c r="C7678">
        <v>10</v>
      </c>
      <c r="D7678" t="s">
        <v>2596</v>
      </c>
    </row>
    <row r="7679" spans="1:4" x14ac:dyDescent="0.25">
      <c r="A7679" t="s">
        <v>2800</v>
      </c>
      <c r="B7679" t="s">
        <v>2609</v>
      </c>
      <c r="C7679">
        <v>3</v>
      </c>
      <c r="D7679" t="s">
        <v>2610</v>
      </c>
    </row>
    <row r="7680" spans="1:4" x14ac:dyDescent="0.25">
      <c r="A7680" t="s">
        <v>2800</v>
      </c>
      <c r="B7680" t="s">
        <v>2611</v>
      </c>
      <c r="C7680">
        <v>4</v>
      </c>
      <c r="D7680" t="s">
        <v>2610</v>
      </c>
    </row>
    <row r="7681" spans="1:4" x14ac:dyDescent="0.25">
      <c r="A7681" t="s">
        <v>2801</v>
      </c>
      <c r="B7681" t="s">
        <v>2593</v>
      </c>
      <c r="C7681">
        <v>8</v>
      </c>
      <c r="D7681" t="s">
        <v>2594</v>
      </c>
    </row>
    <row r="7682" spans="1:4" x14ac:dyDescent="0.25">
      <c r="A7682" t="s">
        <v>2801</v>
      </c>
      <c r="B7682" t="s">
        <v>2595</v>
      </c>
      <c r="C7682">
        <v>8</v>
      </c>
      <c r="D7682" t="s">
        <v>2594</v>
      </c>
    </row>
    <row r="7683" spans="1:4" x14ac:dyDescent="0.25">
      <c r="A7683" t="s">
        <v>2801</v>
      </c>
      <c r="B7683" t="s">
        <v>477</v>
      </c>
      <c r="C7683">
        <v>8</v>
      </c>
      <c r="D7683" t="s">
        <v>2594</v>
      </c>
    </row>
    <row r="7684" spans="1:4" x14ac:dyDescent="0.25">
      <c r="A7684" t="s">
        <v>2801</v>
      </c>
      <c r="B7684" t="s">
        <v>2593</v>
      </c>
      <c r="C7684">
        <v>3</v>
      </c>
      <c r="D7684" t="s">
        <v>2596</v>
      </c>
    </row>
    <row r="7685" spans="1:4" x14ac:dyDescent="0.25">
      <c r="A7685" t="s">
        <v>2801</v>
      </c>
      <c r="B7685" t="s">
        <v>2595</v>
      </c>
      <c r="C7685">
        <v>3</v>
      </c>
      <c r="D7685" t="s">
        <v>2596</v>
      </c>
    </row>
    <row r="7686" spans="1:4" x14ac:dyDescent="0.25">
      <c r="A7686" t="s">
        <v>2801</v>
      </c>
      <c r="B7686" t="s">
        <v>789</v>
      </c>
      <c r="C7686">
        <v>3</v>
      </c>
      <c r="D7686" t="s">
        <v>2596</v>
      </c>
    </row>
    <row r="7687" spans="1:4" x14ac:dyDescent="0.25">
      <c r="A7687" t="s">
        <v>2801</v>
      </c>
      <c r="B7687" t="s">
        <v>2609</v>
      </c>
      <c r="C7687">
        <v>3</v>
      </c>
      <c r="D7687" t="s">
        <v>2610</v>
      </c>
    </row>
    <row r="7688" spans="1:4" x14ac:dyDescent="0.25">
      <c r="A7688" t="s">
        <v>2801</v>
      </c>
      <c r="B7688" t="s">
        <v>2611</v>
      </c>
      <c r="C7688">
        <v>4</v>
      </c>
      <c r="D7688" t="s">
        <v>2610</v>
      </c>
    </row>
    <row r="7689" spans="1:4" x14ac:dyDescent="0.25">
      <c r="A7689" t="s">
        <v>2802</v>
      </c>
      <c r="B7689" t="s">
        <v>2593</v>
      </c>
      <c r="C7689">
        <v>9</v>
      </c>
      <c r="D7689" t="s">
        <v>2594</v>
      </c>
    </row>
    <row r="7690" spans="1:4" x14ac:dyDescent="0.25">
      <c r="A7690" t="s">
        <v>2802</v>
      </c>
      <c r="B7690" t="s">
        <v>2595</v>
      </c>
      <c r="C7690">
        <v>9</v>
      </c>
      <c r="D7690" t="s">
        <v>2594</v>
      </c>
    </row>
    <row r="7691" spans="1:4" x14ac:dyDescent="0.25">
      <c r="A7691" t="s">
        <v>2802</v>
      </c>
      <c r="B7691" t="s">
        <v>497</v>
      </c>
      <c r="C7691">
        <v>9</v>
      </c>
      <c r="D7691" t="s">
        <v>2594</v>
      </c>
    </row>
    <row r="7692" spans="1:4" x14ac:dyDescent="0.25">
      <c r="A7692" t="s">
        <v>2802</v>
      </c>
      <c r="B7692" t="s">
        <v>2593</v>
      </c>
      <c r="C7692">
        <v>3</v>
      </c>
      <c r="D7692" t="s">
        <v>2596</v>
      </c>
    </row>
    <row r="7693" spans="1:4" x14ac:dyDescent="0.25">
      <c r="A7693" t="s">
        <v>2802</v>
      </c>
      <c r="B7693" t="s">
        <v>2595</v>
      </c>
      <c r="C7693">
        <v>7</v>
      </c>
      <c r="D7693" t="s">
        <v>2596</v>
      </c>
    </row>
    <row r="7694" spans="1:4" x14ac:dyDescent="0.25">
      <c r="A7694" t="s">
        <v>2802</v>
      </c>
      <c r="B7694" t="s">
        <v>790</v>
      </c>
      <c r="C7694">
        <v>3</v>
      </c>
      <c r="D7694" t="s">
        <v>2596</v>
      </c>
    </row>
    <row r="7695" spans="1:4" x14ac:dyDescent="0.25">
      <c r="A7695" t="s">
        <v>2802</v>
      </c>
      <c r="B7695" t="s">
        <v>604</v>
      </c>
      <c r="C7695">
        <v>4</v>
      </c>
      <c r="D7695" t="s">
        <v>2596</v>
      </c>
    </row>
    <row r="7696" spans="1:4" x14ac:dyDescent="0.25">
      <c r="A7696" t="s">
        <v>2802</v>
      </c>
      <c r="B7696" t="s">
        <v>815</v>
      </c>
      <c r="C7696">
        <v>5</v>
      </c>
      <c r="D7696" t="s">
        <v>2596</v>
      </c>
    </row>
    <row r="7697" spans="1:4" x14ac:dyDescent="0.25">
      <c r="A7697" t="s">
        <v>2802</v>
      </c>
      <c r="B7697" t="s">
        <v>816</v>
      </c>
      <c r="C7697">
        <v>6</v>
      </c>
      <c r="D7697" t="s">
        <v>2596</v>
      </c>
    </row>
    <row r="7698" spans="1:4" x14ac:dyDescent="0.25">
      <c r="A7698" t="s">
        <v>2802</v>
      </c>
      <c r="B7698" t="s">
        <v>817</v>
      </c>
      <c r="C7698">
        <v>7</v>
      </c>
      <c r="D7698" t="s">
        <v>2596</v>
      </c>
    </row>
    <row r="7699" spans="1:4" x14ac:dyDescent="0.25">
      <c r="A7699" t="s">
        <v>2802</v>
      </c>
      <c r="B7699" t="s">
        <v>2609</v>
      </c>
      <c r="C7699">
        <v>3</v>
      </c>
      <c r="D7699" t="s">
        <v>2610</v>
      </c>
    </row>
    <row r="7700" spans="1:4" x14ac:dyDescent="0.25">
      <c r="A7700" t="s">
        <v>2802</v>
      </c>
      <c r="B7700" t="s">
        <v>2611</v>
      </c>
      <c r="C7700">
        <v>4</v>
      </c>
      <c r="D7700" t="s">
        <v>2610</v>
      </c>
    </row>
    <row r="7701" spans="1:4" x14ac:dyDescent="0.25">
      <c r="A7701" t="s">
        <v>2803</v>
      </c>
      <c r="B7701" t="s">
        <v>2593</v>
      </c>
      <c r="C7701">
        <v>8</v>
      </c>
      <c r="D7701" t="s">
        <v>2594</v>
      </c>
    </row>
    <row r="7702" spans="1:4" x14ac:dyDescent="0.25">
      <c r="A7702" t="s">
        <v>2803</v>
      </c>
      <c r="B7702" t="s">
        <v>2595</v>
      </c>
      <c r="C7702">
        <v>10</v>
      </c>
      <c r="D7702" t="s">
        <v>2594</v>
      </c>
    </row>
    <row r="7703" spans="1:4" x14ac:dyDescent="0.25">
      <c r="A7703" t="s">
        <v>2803</v>
      </c>
      <c r="B7703" t="s">
        <v>515</v>
      </c>
      <c r="C7703">
        <v>8</v>
      </c>
      <c r="D7703" t="s">
        <v>2594</v>
      </c>
    </row>
    <row r="7704" spans="1:4" x14ac:dyDescent="0.25">
      <c r="A7704" t="s">
        <v>2803</v>
      </c>
      <c r="B7704" t="s">
        <v>535</v>
      </c>
      <c r="C7704">
        <v>9</v>
      </c>
      <c r="D7704" t="s">
        <v>2594</v>
      </c>
    </row>
    <row r="7705" spans="1:4" x14ac:dyDescent="0.25">
      <c r="A7705" t="s">
        <v>2803</v>
      </c>
      <c r="B7705" t="s">
        <v>665</v>
      </c>
      <c r="C7705">
        <v>10</v>
      </c>
      <c r="D7705" t="s">
        <v>2594</v>
      </c>
    </row>
    <row r="7706" spans="1:4" x14ac:dyDescent="0.25">
      <c r="A7706" t="s">
        <v>2803</v>
      </c>
      <c r="B7706" t="s">
        <v>2593</v>
      </c>
      <c r="C7706">
        <v>3</v>
      </c>
      <c r="D7706" t="s">
        <v>2596</v>
      </c>
    </row>
    <row r="7707" spans="1:4" x14ac:dyDescent="0.25">
      <c r="A7707" t="s">
        <v>2803</v>
      </c>
      <c r="B7707" t="s">
        <v>2595</v>
      </c>
      <c r="C7707">
        <v>3</v>
      </c>
      <c r="D7707" t="s">
        <v>2596</v>
      </c>
    </row>
    <row r="7708" spans="1:4" x14ac:dyDescent="0.25">
      <c r="A7708" t="s">
        <v>2803</v>
      </c>
      <c r="B7708" t="s">
        <v>818</v>
      </c>
      <c r="C7708">
        <v>3</v>
      </c>
      <c r="D7708" t="s">
        <v>2596</v>
      </c>
    </row>
    <row r="7709" spans="1:4" x14ac:dyDescent="0.25">
      <c r="A7709" t="s">
        <v>2803</v>
      </c>
      <c r="B7709" t="s">
        <v>2609</v>
      </c>
      <c r="C7709">
        <v>3</v>
      </c>
      <c r="D7709" t="s">
        <v>2610</v>
      </c>
    </row>
    <row r="7710" spans="1:4" x14ac:dyDescent="0.25">
      <c r="A7710" t="s">
        <v>2803</v>
      </c>
      <c r="B7710" t="s">
        <v>2611</v>
      </c>
      <c r="C7710">
        <v>4</v>
      </c>
      <c r="D7710" t="s">
        <v>2610</v>
      </c>
    </row>
    <row r="7711" spans="1:4" x14ac:dyDescent="0.25">
      <c r="A7711" t="s">
        <v>2804</v>
      </c>
      <c r="B7711" t="s">
        <v>2593</v>
      </c>
      <c r="C7711">
        <v>8</v>
      </c>
      <c r="D7711" t="s">
        <v>2594</v>
      </c>
    </row>
    <row r="7712" spans="1:4" x14ac:dyDescent="0.25">
      <c r="A7712" t="s">
        <v>2804</v>
      </c>
      <c r="B7712" t="s">
        <v>2595</v>
      </c>
      <c r="C7712">
        <v>9</v>
      </c>
      <c r="D7712" t="s">
        <v>2594</v>
      </c>
    </row>
    <row r="7713" spans="1:4" x14ac:dyDescent="0.25">
      <c r="A7713" t="s">
        <v>2804</v>
      </c>
      <c r="B7713" t="s">
        <v>421</v>
      </c>
      <c r="C7713">
        <v>8</v>
      </c>
      <c r="D7713" t="s">
        <v>2594</v>
      </c>
    </row>
    <row r="7714" spans="1:4" x14ac:dyDescent="0.25">
      <c r="A7714" t="s">
        <v>2804</v>
      </c>
      <c r="B7714" t="s">
        <v>1835</v>
      </c>
      <c r="C7714">
        <v>9</v>
      </c>
      <c r="D7714" t="s">
        <v>2594</v>
      </c>
    </row>
    <row r="7715" spans="1:4" x14ac:dyDescent="0.25">
      <c r="A7715" t="s">
        <v>2804</v>
      </c>
      <c r="B7715" t="s">
        <v>2593</v>
      </c>
      <c r="C7715">
        <v>3</v>
      </c>
      <c r="D7715" t="s">
        <v>2596</v>
      </c>
    </row>
    <row r="7716" spans="1:4" x14ac:dyDescent="0.25">
      <c r="A7716" t="s">
        <v>2804</v>
      </c>
      <c r="B7716" t="s">
        <v>2595</v>
      </c>
      <c r="C7716">
        <v>3</v>
      </c>
      <c r="D7716" t="s">
        <v>2596</v>
      </c>
    </row>
    <row r="7717" spans="1:4" x14ac:dyDescent="0.25">
      <c r="A7717" t="s">
        <v>2804</v>
      </c>
      <c r="B7717" t="s">
        <v>418</v>
      </c>
      <c r="C7717">
        <v>3</v>
      </c>
      <c r="D7717" t="s">
        <v>2596</v>
      </c>
    </row>
    <row r="7718" spans="1:4" x14ac:dyDescent="0.25">
      <c r="A7718" t="s">
        <v>2804</v>
      </c>
      <c r="B7718" t="s">
        <v>2609</v>
      </c>
      <c r="C7718">
        <v>3</v>
      </c>
      <c r="D7718" t="s">
        <v>2610</v>
      </c>
    </row>
    <row r="7719" spans="1:4" x14ac:dyDescent="0.25">
      <c r="A7719" t="s">
        <v>2804</v>
      </c>
      <c r="B7719" t="s">
        <v>2611</v>
      </c>
      <c r="C7719">
        <v>4</v>
      </c>
      <c r="D7719" t="s">
        <v>2610</v>
      </c>
    </row>
    <row r="7720" spans="1:4" x14ac:dyDescent="0.25">
      <c r="A7720" t="s">
        <v>2805</v>
      </c>
      <c r="B7720" t="s">
        <v>2593</v>
      </c>
      <c r="C7720">
        <v>11</v>
      </c>
      <c r="D7720" t="s">
        <v>2594</v>
      </c>
    </row>
    <row r="7721" spans="1:4" x14ac:dyDescent="0.25">
      <c r="A7721" t="s">
        <v>2805</v>
      </c>
      <c r="B7721" t="s">
        <v>2595</v>
      </c>
      <c r="C7721">
        <v>24</v>
      </c>
      <c r="D7721" t="s">
        <v>2594</v>
      </c>
    </row>
    <row r="7722" spans="1:4" x14ac:dyDescent="0.25">
      <c r="A7722" t="s">
        <v>2805</v>
      </c>
      <c r="B7722" t="s">
        <v>437</v>
      </c>
      <c r="C7722">
        <v>11</v>
      </c>
      <c r="D7722" t="s">
        <v>2594</v>
      </c>
    </row>
    <row r="7723" spans="1:4" x14ac:dyDescent="0.25">
      <c r="A7723" t="s">
        <v>2805</v>
      </c>
      <c r="B7723" t="s">
        <v>439</v>
      </c>
      <c r="C7723">
        <v>12</v>
      </c>
      <c r="D7723" t="s">
        <v>2594</v>
      </c>
    </row>
    <row r="7724" spans="1:4" x14ac:dyDescent="0.25">
      <c r="A7724" t="s">
        <v>2805</v>
      </c>
      <c r="B7724" t="s">
        <v>441</v>
      </c>
      <c r="C7724">
        <v>13</v>
      </c>
      <c r="D7724" t="s">
        <v>2594</v>
      </c>
    </row>
    <row r="7725" spans="1:4" x14ac:dyDescent="0.25">
      <c r="A7725" t="s">
        <v>2805</v>
      </c>
      <c r="B7725" t="s">
        <v>443</v>
      </c>
      <c r="C7725">
        <v>14</v>
      </c>
      <c r="D7725" t="s">
        <v>2594</v>
      </c>
    </row>
    <row r="7726" spans="1:4" x14ac:dyDescent="0.25">
      <c r="A7726" t="s">
        <v>2805</v>
      </c>
      <c r="B7726" t="s">
        <v>584</v>
      </c>
      <c r="C7726">
        <v>15</v>
      </c>
      <c r="D7726" t="s">
        <v>2594</v>
      </c>
    </row>
    <row r="7727" spans="1:4" x14ac:dyDescent="0.25">
      <c r="A7727" t="s">
        <v>2805</v>
      </c>
      <c r="B7727" t="s">
        <v>447</v>
      </c>
      <c r="C7727">
        <v>16</v>
      </c>
      <c r="D7727" t="s">
        <v>2594</v>
      </c>
    </row>
    <row r="7728" spans="1:4" x14ac:dyDescent="0.25">
      <c r="A7728" t="s">
        <v>2805</v>
      </c>
      <c r="B7728" t="s">
        <v>449</v>
      </c>
      <c r="C7728">
        <v>17</v>
      </c>
      <c r="D7728" t="s">
        <v>2594</v>
      </c>
    </row>
    <row r="7729" spans="1:4" x14ac:dyDescent="0.25">
      <c r="A7729" t="s">
        <v>2805</v>
      </c>
      <c r="B7729" t="s">
        <v>451</v>
      </c>
      <c r="C7729">
        <v>18</v>
      </c>
      <c r="D7729" t="s">
        <v>2594</v>
      </c>
    </row>
    <row r="7730" spans="1:4" x14ac:dyDescent="0.25">
      <c r="A7730" t="s">
        <v>2805</v>
      </c>
      <c r="B7730" t="s">
        <v>453</v>
      </c>
      <c r="C7730">
        <v>19</v>
      </c>
      <c r="D7730" t="s">
        <v>2594</v>
      </c>
    </row>
    <row r="7731" spans="1:4" x14ac:dyDescent="0.25">
      <c r="A7731" t="s">
        <v>2805</v>
      </c>
      <c r="B7731" t="s">
        <v>455</v>
      </c>
      <c r="C7731">
        <v>20</v>
      </c>
      <c r="D7731" t="s">
        <v>2594</v>
      </c>
    </row>
    <row r="7732" spans="1:4" x14ac:dyDescent="0.25">
      <c r="A7732" t="s">
        <v>2805</v>
      </c>
      <c r="B7732" t="s">
        <v>457</v>
      </c>
      <c r="C7732">
        <v>21</v>
      </c>
      <c r="D7732" t="s">
        <v>2594</v>
      </c>
    </row>
    <row r="7733" spans="1:4" x14ac:dyDescent="0.25">
      <c r="A7733" t="s">
        <v>2805</v>
      </c>
      <c r="B7733" t="s">
        <v>459</v>
      </c>
      <c r="C7733">
        <v>22</v>
      </c>
      <c r="D7733" t="s">
        <v>2594</v>
      </c>
    </row>
    <row r="7734" spans="1:4" x14ac:dyDescent="0.25">
      <c r="A7734" t="s">
        <v>2805</v>
      </c>
      <c r="B7734" t="s">
        <v>461</v>
      </c>
      <c r="C7734">
        <v>23</v>
      </c>
      <c r="D7734" t="s">
        <v>2594</v>
      </c>
    </row>
    <row r="7735" spans="1:4" x14ac:dyDescent="0.25">
      <c r="A7735" t="s">
        <v>2805</v>
      </c>
      <c r="B7735" t="s">
        <v>463</v>
      </c>
      <c r="C7735">
        <v>24</v>
      </c>
      <c r="D7735" t="s">
        <v>2594</v>
      </c>
    </row>
    <row r="7736" spans="1:4" x14ac:dyDescent="0.25">
      <c r="A7736" t="s">
        <v>2805</v>
      </c>
      <c r="B7736" t="s">
        <v>2593</v>
      </c>
      <c r="C7736">
        <v>3</v>
      </c>
      <c r="D7736" t="s">
        <v>2596</v>
      </c>
    </row>
    <row r="7737" spans="1:4" x14ac:dyDescent="0.25">
      <c r="A7737" t="s">
        <v>2805</v>
      </c>
      <c r="B7737" t="s">
        <v>2595</v>
      </c>
      <c r="C7737">
        <v>10</v>
      </c>
      <c r="D7737" t="s">
        <v>2596</v>
      </c>
    </row>
    <row r="7738" spans="1:4" x14ac:dyDescent="0.25">
      <c r="A7738" t="s">
        <v>2805</v>
      </c>
      <c r="B7738" t="s">
        <v>607</v>
      </c>
      <c r="C7738">
        <v>3</v>
      </c>
      <c r="D7738" t="s">
        <v>2596</v>
      </c>
    </row>
    <row r="7739" spans="1:4" x14ac:dyDescent="0.25">
      <c r="A7739" t="s">
        <v>2805</v>
      </c>
      <c r="B7739" t="s">
        <v>720</v>
      </c>
      <c r="C7739">
        <v>4</v>
      </c>
      <c r="D7739" t="s">
        <v>2596</v>
      </c>
    </row>
    <row r="7740" spans="1:4" x14ac:dyDescent="0.25">
      <c r="A7740" t="s">
        <v>2805</v>
      </c>
      <c r="B7740" t="s">
        <v>721</v>
      </c>
      <c r="C7740">
        <v>5</v>
      </c>
      <c r="D7740" t="s">
        <v>2596</v>
      </c>
    </row>
    <row r="7741" spans="1:4" x14ac:dyDescent="0.25">
      <c r="A7741" t="s">
        <v>2805</v>
      </c>
      <c r="B7741" t="s">
        <v>599</v>
      </c>
      <c r="C7741">
        <v>6</v>
      </c>
      <c r="D7741" t="s">
        <v>2596</v>
      </c>
    </row>
    <row r="7742" spans="1:4" x14ac:dyDescent="0.25">
      <c r="A7742" t="s">
        <v>2805</v>
      </c>
      <c r="B7742" t="s">
        <v>600</v>
      </c>
      <c r="C7742">
        <v>7</v>
      </c>
      <c r="D7742" t="s">
        <v>2596</v>
      </c>
    </row>
    <row r="7743" spans="1:4" x14ac:dyDescent="0.25">
      <c r="A7743" t="s">
        <v>2805</v>
      </c>
      <c r="B7743" t="s">
        <v>601</v>
      </c>
      <c r="C7743">
        <v>8</v>
      </c>
      <c r="D7743" t="s">
        <v>2596</v>
      </c>
    </row>
    <row r="7744" spans="1:4" x14ac:dyDescent="0.25">
      <c r="A7744" t="s">
        <v>2805</v>
      </c>
      <c r="B7744" t="s">
        <v>602</v>
      </c>
      <c r="C7744">
        <v>9</v>
      </c>
      <c r="D7744" t="s">
        <v>2596</v>
      </c>
    </row>
    <row r="7745" spans="1:4" x14ac:dyDescent="0.25">
      <c r="A7745" t="s">
        <v>2805</v>
      </c>
      <c r="B7745" t="s">
        <v>603</v>
      </c>
      <c r="C7745">
        <v>10</v>
      </c>
      <c r="D7745" t="s">
        <v>2596</v>
      </c>
    </row>
    <row r="7746" spans="1:4" x14ac:dyDescent="0.25">
      <c r="A7746" t="s">
        <v>2805</v>
      </c>
      <c r="B7746" t="s">
        <v>2609</v>
      </c>
      <c r="C7746">
        <v>3</v>
      </c>
      <c r="D7746" t="s">
        <v>2610</v>
      </c>
    </row>
    <row r="7747" spans="1:4" x14ac:dyDescent="0.25">
      <c r="A7747" t="s">
        <v>2805</v>
      </c>
      <c r="B7747" t="s">
        <v>2611</v>
      </c>
      <c r="C7747">
        <v>4</v>
      </c>
      <c r="D7747" t="s">
        <v>2610</v>
      </c>
    </row>
    <row r="7748" spans="1:4" x14ac:dyDescent="0.25">
      <c r="A7748" t="s">
        <v>2805</v>
      </c>
      <c r="B7748" t="s">
        <v>2612</v>
      </c>
      <c r="C7748">
        <v>5</v>
      </c>
      <c r="D7748" t="s">
        <v>2610</v>
      </c>
    </row>
    <row r="7749" spans="1:4" x14ac:dyDescent="0.25">
      <c r="A7749" t="s">
        <v>2805</v>
      </c>
      <c r="B7749" t="s">
        <v>2629</v>
      </c>
      <c r="C7749">
        <v>6</v>
      </c>
      <c r="D7749" t="s">
        <v>2610</v>
      </c>
    </row>
    <row r="7750" spans="1:4" x14ac:dyDescent="0.25">
      <c r="A7750" t="s">
        <v>2806</v>
      </c>
      <c r="B7750" t="s">
        <v>2593</v>
      </c>
      <c r="C7750">
        <v>10</v>
      </c>
      <c r="D7750" t="s">
        <v>2594</v>
      </c>
    </row>
    <row r="7751" spans="1:4" x14ac:dyDescent="0.25">
      <c r="A7751" t="s">
        <v>2806</v>
      </c>
      <c r="B7751" t="s">
        <v>2595</v>
      </c>
      <c r="C7751">
        <v>10</v>
      </c>
      <c r="D7751" t="s">
        <v>2594</v>
      </c>
    </row>
    <row r="7752" spans="1:4" x14ac:dyDescent="0.25">
      <c r="A7752" t="s">
        <v>2806</v>
      </c>
      <c r="B7752" t="s">
        <v>477</v>
      </c>
      <c r="C7752">
        <v>10</v>
      </c>
      <c r="D7752" t="s">
        <v>2594</v>
      </c>
    </row>
    <row r="7753" spans="1:4" x14ac:dyDescent="0.25">
      <c r="A7753" t="s">
        <v>2806</v>
      </c>
      <c r="B7753" t="s">
        <v>2593</v>
      </c>
      <c r="C7753">
        <v>3</v>
      </c>
      <c r="D7753" t="s">
        <v>2596</v>
      </c>
    </row>
    <row r="7754" spans="1:4" x14ac:dyDescent="0.25">
      <c r="A7754" t="s">
        <v>2806</v>
      </c>
      <c r="B7754" t="s">
        <v>2595</v>
      </c>
      <c r="C7754">
        <v>3</v>
      </c>
      <c r="D7754" t="s">
        <v>2596</v>
      </c>
    </row>
    <row r="7755" spans="1:4" x14ac:dyDescent="0.25">
      <c r="A7755" t="s">
        <v>2806</v>
      </c>
      <c r="B7755" t="s">
        <v>789</v>
      </c>
      <c r="C7755">
        <v>3</v>
      </c>
      <c r="D7755" t="s">
        <v>2596</v>
      </c>
    </row>
    <row r="7756" spans="1:4" x14ac:dyDescent="0.25">
      <c r="A7756" t="s">
        <v>2806</v>
      </c>
      <c r="B7756" t="s">
        <v>2609</v>
      </c>
      <c r="C7756">
        <v>3</v>
      </c>
      <c r="D7756" t="s">
        <v>2610</v>
      </c>
    </row>
    <row r="7757" spans="1:4" x14ac:dyDescent="0.25">
      <c r="A7757" t="s">
        <v>2806</v>
      </c>
      <c r="B7757" t="s">
        <v>2611</v>
      </c>
      <c r="C7757">
        <v>4</v>
      </c>
      <c r="D7757" t="s">
        <v>2610</v>
      </c>
    </row>
    <row r="7758" spans="1:4" x14ac:dyDescent="0.25">
      <c r="A7758" t="s">
        <v>2806</v>
      </c>
      <c r="B7758" t="s">
        <v>2612</v>
      </c>
      <c r="C7758">
        <v>5</v>
      </c>
      <c r="D7758" t="s">
        <v>2610</v>
      </c>
    </row>
    <row r="7759" spans="1:4" x14ac:dyDescent="0.25">
      <c r="A7759" t="s">
        <v>2806</v>
      </c>
      <c r="B7759" t="s">
        <v>2629</v>
      </c>
      <c r="C7759">
        <v>6</v>
      </c>
      <c r="D7759" t="s">
        <v>2610</v>
      </c>
    </row>
    <row r="7760" spans="1:4" x14ac:dyDescent="0.25">
      <c r="A7760" t="s">
        <v>2807</v>
      </c>
      <c r="B7760" t="s">
        <v>2593</v>
      </c>
      <c r="C7760">
        <v>11</v>
      </c>
      <c r="D7760" t="s">
        <v>2594</v>
      </c>
    </row>
    <row r="7761" spans="1:4" x14ac:dyDescent="0.25">
      <c r="A7761" t="s">
        <v>2807</v>
      </c>
      <c r="B7761" t="s">
        <v>2595</v>
      </c>
      <c r="C7761">
        <v>11</v>
      </c>
      <c r="D7761" t="s">
        <v>2594</v>
      </c>
    </row>
    <row r="7762" spans="1:4" x14ac:dyDescent="0.25">
      <c r="A7762" t="s">
        <v>2807</v>
      </c>
      <c r="B7762" t="s">
        <v>497</v>
      </c>
      <c r="C7762">
        <v>11</v>
      </c>
      <c r="D7762" t="s">
        <v>2594</v>
      </c>
    </row>
    <row r="7763" spans="1:4" x14ac:dyDescent="0.25">
      <c r="A7763" t="s">
        <v>2807</v>
      </c>
      <c r="B7763" t="s">
        <v>2593</v>
      </c>
      <c r="C7763">
        <v>3</v>
      </c>
      <c r="D7763" t="s">
        <v>2596</v>
      </c>
    </row>
    <row r="7764" spans="1:4" x14ac:dyDescent="0.25">
      <c r="A7764" t="s">
        <v>2807</v>
      </c>
      <c r="B7764" t="s">
        <v>2595</v>
      </c>
      <c r="C7764">
        <v>7</v>
      </c>
      <c r="D7764" t="s">
        <v>2596</v>
      </c>
    </row>
    <row r="7765" spans="1:4" x14ac:dyDescent="0.25">
      <c r="A7765" t="s">
        <v>2807</v>
      </c>
      <c r="B7765" t="s">
        <v>790</v>
      </c>
      <c r="C7765">
        <v>3</v>
      </c>
      <c r="D7765" t="s">
        <v>2596</v>
      </c>
    </row>
    <row r="7766" spans="1:4" x14ac:dyDescent="0.25">
      <c r="A7766" t="s">
        <v>2807</v>
      </c>
      <c r="B7766" t="s">
        <v>604</v>
      </c>
      <c r="C7766">
        <v>4</v>
      </c>
      <c r="D7766" t="s">
        <v>2596</v>
      </c>
    </row>
    <row r="7767" spans="1:4" x14ac:dyDescent="0.25">
      <c r="A7767" t="s">
        <v>2807</v>
      </c>
      <c r="B7767" t="s">
        <v>815</v>
      </c>
      <c r="C7767">
        <v>5</v>
      </c>
      <c r="D7767" t="s">
        <v>2596</v>
      </c>
    </row>
    <row r="7768" spans="1:4" x14ac:dyDescent="0.25">
      <c r="A7768" t="s">
        <v>2807</v>
      </c>
      <c r="B7768" t="s">
        <v>816</v>
      </c>
      <c r="C7768">
        <v>6</v>
      </c>
      <c r="D7768" t="s">
        <v>2596</v>
      </c>
    </row>
    <row r="7769" spans="1:4" x14ac:dyDescent="0.25">
      <c r="A7769" t="s">
        <v>2807</v>
      </c>
      <c r="B7769" t="s">
        <v>817</v>
      </c>
      <c r="C7769">
        <v>7</v>
      </c>
      <c r="D7769" t="s">
        <v>2596</v>
      </c>
    </row>
    <row r="7770" spans="1:4" x14ac:dyDescent="0.25">
      <c r="A7770" t="s">
        <v>2807</v>
      </c>
      <c r="B7770" t="s">
        <v>2609</v>
      </c>
      <c r="C7770">
        <v>3</v>
      </c>
      <c r="D7770" t="s">
        <v>2610</v>
      </c>
    </row>
    <row r="7771" spans="1:4" x14ac:dyDescent="0.25">
      <c r="A7771" t="s">
        <v>2807</v>
      </c>
      <c r="B7771" t="s">
        <v>2611</v>
      </c>
      <c r="C7771">
        <v>4</v>
      </c>
      <c r="D7771" t="s">
        <v>2610</v>
      </c>
    </row>
    <row r="7772" spans="1:4" x14ac:dyDescent="0.25">
      <c r="A7772" t="s">
        <v>2807</v>
      </c>
      <c r="B7772" t="s">
        <v>2612</v>
      </c>
      <c r="C7772">
        <v>5</v>
      </c>
      <c r="D7772" t="s">
        <v>2610</v>
      </c>
    </row>
    <row r="7773" spans="1:4" x14ac:dyDescent="0.25">
      <c r="A7773" t="s">
        <v>2807</v>
      </c>
      <c r="B7773" t="s">
        <v>2629</v>
      </c>
      <c r="C7773">
        <v>6</v>
      </c>
      <c r="D7773" t="s">
        <v>2610</v>
      </c>
    </row>
    <row r="7774" spans="1:4" x14ac:dyDescent="0.25">
      <c r="A7774" t="s">
        <v>2808</v>
      </c>
      <c r="B7774" t="s">
        <v>2593</v>
      </c>
      <c r="C7774">
        <v>10</v>
      </c>
      <c r="D7774" t="s">
        <v>2594</v>
      </c>
    </row>
    <row r="7775" spans="1:4" x14ac:dyDescent="0.25">
      <c r="A7775" t="s">
        <v>2808</v>
      </c>
      <c r="B7775" t="s">
        <v>2595</v>
      </c>
      <c r="C7775">
        <v>12</v>
      </c>
      <c r="D7775" t="s">
        <v>2594</v>
      </c>
    </row>
    <row r="7776" spans="1:4" x14ac:dyDescent="0.25">
      <c r="A7776" t="s">
        <v>2808</v>
      </c>
      <c r="B7776" t="s">
        <v>515</v>
      </c>
      <c r="C7776">
        <v>10</v>
      </c>
      <c r="D7776" t="s">
        <v>2594</v>
      </c>
    </row>
    <row r="7777" spans="1:4" x14ac:dyDescent="0.25">
      <c r="A7777" t="s">
        <v>2808</v>
      </c>
      <c r="B7777" t="s">
        <v>535</v>
      </c>
      <c r="C7777">
        <v>11</v>
      </c>
      <c r="D7777" t="s">
        <v>2594</v>
      </c>
    </row>
    <row r="7778" spans="1:4" x14ac:dyDescent="0.25">
      <c r="A7778" t="s">
        <v>2808</v>
      </c>
      <c r="B7778" t="s">
        <v>665</v>
      </c>
      <c r="C7778">
        <v>12</v>
      </c>
      <c r="D7778" t="s">
        <v>2594</v>
      </c>
    </row>
    <row r="7779" spans="1:4" x14ac:dyDescent="0.25">
      <c r="A7779" t="s">
        <v>2808</v>
      </c>
      <c r="B7779" t="s">
        <v>2593</v>
      </c>
      <c r="C7779">
        <v>3</v>
      </c>
      <c r="D7779" t="s">
        <v>2596</v>
      </c>
    </row>
    <row r="7780" spans="1:4" x14ac:dyDescent="0.25">
      <c r="A7780" t="s">
        <v>2808</v>
      </c>
      <c r="B7780" t="s">
        <v>2595</v>
      </c>
      <c r="C7780">
        <v>3</v>
      </c>
      <c r="D7780" t="s">
        <v>2596</v>
      </c>
    </row>
    <row r="7781" spans="1:4" x14ac:dyDescent="0.25">
      <c r="A7781" t="s">
        <v>2808</v>
      </c>
      <c r="B7781" t="s">
        <v>818</v>
      </c>
      <c r="C7781">
        <v>3</v>
      </c>
      <c r="D7781" t="s">
        <v>2596</v>
      </c>
    </row>
    <row r="7782" spans="1:4" x14ac:dyDescent="0.25">
      <c r="A7782" t="s">
        <v>2808</v>
      </c>
      <c r="B7782" t="s">
        <v>2609</v>
      </c>
      <c r="C7782">
        <v>3</v>
      </c>
      <c r="D7782" t="s">
        <v>2610</v>
      </c>
    </row>
    <row r="7783" spans="1:4" x14ac:dyDescent="0.25">
      <c r="A7783" t="s">
        <v>2808</v>
      </c>
      <c r="B7783" t="s">
        <v>2611</v>
      </c>
      <c r="C7783">
        <v>4</v>
      </c>
      <c r="D7783" t="s">
        <v>2610</v>
      </c>
    </row>
    <row r="7784" spans="1:4" x14ac:dyDescent="0.25">
      <c r="A7784" t="s">
        <v>2808</v>
      </c>
      <c r="B7784" t="s">
        <v>2612</v>
      </c>
      <c r="C7784">
        <v>5</v>
      </c>
      <c r="D7784" t="s">
        <v>2610</v>
      </c>
    </row>
    <row r="7785" spans="1:4" x14ac:dyDescent="0.25">
      <c r="A7785" t="s">
        <v>2808</v>
      </c>
      <c r="B7785" t="s">
        <v>2629</v>
      </c>
      <c r="C7785">
        <v>6</v>
      </c>
      <c r="D7785" t="s">
        <v>2610</v>
      </c>
    </row>
    <row r="7786" spans="1:4" x14ac:dyDescent="0.25">
      <c r="A7786" t="s">
        <v>2809</v>
      </c>
      <c r="B7786" t="s">
        <v>2593</v>
      </c>
      <c r="C7786">
        <v>10</v>
      </c>
      <c r="D7786" t="s">
        <v>2594</v>
      </c>
    </row>
    <row r="7787" spans="1:4" x14ac:dyDescent="0.25">
      <c r="A7787" t="s">
        <v>2809</v>
      </c>
      <c r="B7787" t="s">
        <v>2595</v>
      </c>
      <c r="C7787">
        <v>11</v>
      </c>
      <c r="D7787" t="s">
        <v>2594</v>
      </c>
    </row>
    <row r="7788" spans="1:4" x14ac:dyDescent="0.25">
      <c r="A7788" t="s">
        <v>2809</v>
      </c>
      <c r="B7788" t="s">
        <v>421</v>
      </c>
      <c r="C7788">
        <v>10</v>
      </c>
      <c r="D7788" t="s">
        <v>2594</v>
      </c>
    </row>
    <row r="7789" spans="1:4" x14ac:dyDescent="0.25">
      <c r="A7789" t="s">
        <v>2809</v>
      </c>
      <c r="B7789" t="s">
        <v>1835</v>
      </c>
      <c r="C7789">
        <v>11</v>
      </c>
      <c r="D7789" t="s">
        <v>2594</v>
      </c>
    </row>
    <row r="7790" spans="1:4" x14ac:dyDescent="0.25">
      <c r="A7790" t="s">
        <v>2809</v>
      </c>
      <c r="B7790" t="s">
        <v>2593</v>
      </c>
      <c r="C7790">
        <v>3</v>
      </c>
      <c r="D7790" t="s">
        <v>2596</v>
      </c>
    </row>
    <row r="7791" spans="1:4" x14ac:dyDescent="0.25">
      <c r="A7791" t="s">
        <v>2809</v>
      </c>
      <c r="B7791" t="s">
        <v>2595</v>
      </c>
      <c r="C7791">
        <v>3</v>
      </c>
      <c r="D7791" t="s">
        <v>2596</v>
      </c>
    </row>
    <row r="7792" spans="1:4" x14ac:dyDescent="0.25">
      <c r="A7792" t="s">
        <v>2809</v>
      </c>
      <c r="B7792" t="s">
        <v>418</v>
      </c>
      <c r="C7792">
        <v>3</v>
      </c>
      <c r="D7792" t="s">
        <v>2596</v>
      </c>
    </row>
    <row r="7793" spans="1:4" x14ac:dyDescent="0.25">
      <c r="A7793" t="s">
        <v>2809</v>
      </c>
      <c r="B7793" t="s">
        <v>2609</v>
      </c>
      <c r="C7793">
        <v>3</v>
      </c>
      <c r="D7793" t="s">
        <v>2610</v>
      </c>
    </row>
    <row r="7794" spans="1:4" x14ac:dyDescent="0.25">
      <c r="A7794" t="s">
        <v>2809</v>
      </c>
      <c r="B7794" t="s">
        <v>2611</v>
      </c>
      <c r="C7794">
        <v>4</v>
      </c>
      <c r="D7794" t="s">
        <v>2610</v>
      </c>
    </row>
    <row r="7795" spans="1:4" x14ac:dyDescent="0.25">
      <c r="A7795" t="s">
        <v>2809</v>
      </c>
      <c r="B7795" t="s">
        <v>2612</v>
      </c>
      <c r="C7795">
        <v>5</v>
      </c>
      <c r="D7795" t="s">
        <v>2610</v>
      </c>
    </row>
    <row r="7796" spans="1:4" x14ac:dyDescent="0.25">
      <c r="A7796" t="s">
        <v>2809</v>
      </c>
      <c r="B7796" t="s">
        <v>2629</v>
      </c>
      <c r="C7796">
        <v>6</v>
      </c>
      <c r="D7796" t="s">
        <v>2610</v>
      </c>
    </row>
    <row r="7797" spans="1:4" x14ac:dyDescent="0.25">
      <c r="A7797" t="s">
        <v>276</v>
      </c>
      <c r="B7797" t="s">
        <v>2593</v>
      </c>
      <c r="C7797">
        <v>8</v>
      </c>
      <c r="D7797" t="s">
        <v>2594</v>
      </c>
    </row>
    <row r="7798" spans="1:4" x14ac:dyDescent="0.25">
      <c r="A7798" t="s">
        <v>276</v>
      </c>
      <c r="B7798" t="s">
        <v>2595</v>
      </c>
      <c r="C7798">
        <v>23</v>
      </c>
      <c r="D7798" t="s">
        <v>2594</v>
      </c>
    </row>
    <row r="7799" spans="1:4" x14ac:dyDescent="0.25">
      <c r="A7799" t="s">
        <v>276</v>
      </c>
      <c r="B7799" t="s">
        <v>437</v>
      </c>
      <c r="C7799">
        <v>8</v>
      </c>
      <c r="D7799" t="s">
        <v>2594</v>
      </c>
    </row>
    <row r="7800" spans="1:4" x14ac:dyDescent="0.25">
      <c r="A7800" t="s">
        <v>276</v>
      </c>
      <c r="B7800" t="s">
        <v>439</v>
      </c>
      <c r="C7800">
        <v>9</v>
      </c>
      <c r="D7800" t="s">
        <v>2594</v>
      </c>
    </row>
    <row r="7801" spans="1:4" x14ac:dyDescent="0.25">
      <c r="A7801" t="s">
        <v>276</v>
      </c>
      <c r="B7801" t="s">
        <v>441</v>
      </c>
      <c r="C7801">
        <v>10</v>
      </c>
      <c r="D7801" t="s">
        <v>2594</v>
      </c>
    </row>
    <row r="7802" spans="1:4" x14ac:dyDescent="0.25">
      <c r="A7802" t="s">
        <v>276</v>
      </c>
      <c r="B7802" t="s">
        <v>443</v>
      </c>
      <c r="C7802">
        <v>11</v>
      </c>
      <c r="D7802" t="s">
        <v>2594</v>
      </c>
    </row>
    <row r="7803" spans="1:4" x14ac:dyDescent="0.25">
      <c r="A7803" t="s">
        <v>276</v>
      </c>
      <c r="B7803" t="s">
        <v>457</v>
      </c>
      <c r="C7803">
        <v>12</v>
      </c>
      <c r="D7803" t="s">
        <v>2594</v>
      </c>
    </row>
    <row r="7804" spans="1:4" x14ac:dyDescent="0.25">
      <c r="A7804" t="s">
        <v>276</v>
      </c>
      <c r="B7804" t="s">
        <v>459</v>
      </c>
      <c r="C7804">
        <v>13</v>
      </c>
      <c r="D7804" t="s">
        <v>2594</v>
      </c>
    </row>
    <row r="7805" spans="1:4" x14ac:dyDescent="0.25">
      <c r="A7805" t="s">
        <v>276</v>
      </c>
      <c r="B7805" t="s">
        <v>461</v>
      </c>
      <c r="C7805">
        <v>14</v>
      </c>
      <c r="D7805" t="s">
        <v>2594</v>
      </c>
    </row>
    <row r="7806" spans="1:4" x14ac:dyDescent="0.25">
      <c r="A7806" t="s">
        <v>276</v>
      </c>
      <c r="B7806" t="s">
        <v>463</v>
      </c>
      <c r="C7806">
        <v>15</v>
      </c>
      <c r="D7806" t="s">
        <v>2594</v>
      </c>
    </row>
    <row r="7807" spans="1:4" x14ac:dyDescent="0.25">
      <c r="A7807" t="s">
        <v>276</v>
      </c>
      <c r="B7807" t="s">
        <v>465</v>
      </c>
      <c r="C7807">
        <v>16</v>
      </c>
      <c r="D7807" t="s">
        <v>2594</v>
      </c>
    </row>
    <row r="7808" spans="1:4" x14ac:dyDescent="0.25">
      <c r="A7808" t="s">
        <v>276</v>
      </c>
      <c r="B7808" t="s">
        <v>467</v>
      </c>
      <c r="C7808">
        <v>17</v>
      </c>
      <c r="D7808" t="s">
        <v>2594</v>
      </c>
    </row>
    <row r="7809" spans="1:4" x14ac:dyDescent="0.25">
      <c r="A7809" t="s">
        <v>276</v>
      </c>
      <c r="B7809" t="s">
        <v>469</v>
      </c>
      <c r="C7809">
        <v>18</v>
      </c>
      <c r="D7809" t="s">
        <v>2594</v>
      </c>
    </row>
    <row r="7810" spans="1:4" x14ac:dyDescent="0.25">
      <c r="A7810" t="s">
        <v>276</v>
      </c>
      <c r="B7810" t="s">
        <v>477</v>
      </c>
      <c r="C7810">
        <v>19</v>
      </c>
      <c r="D7810" t="s">
        <v>2594</v>
      </c>
    </row>
    <row r="7811" spans="1:4" x14ac:dyDescent="0.25">
      <c r="A7811" t="s">
        <v>276</v>
      </c>
      <c r="B7811" t="s">
        <v>479</v>
      </c>
      <c r="C7811">
        <v>20</v>
      </c>
      <c r="D7811" t="s">
        <v>2594</v>
      </c>
    </row>
    <row r="7812" spans="1:4" x14ac:dyDescent="0.25">
      <c r="A7812" t="s">
        <v>276</v>
      </c>
      <c r="B7812" t="s">
        <v>481</v>
      </c>
      <c r="C7812">
        <v>21</v>
      </c>
      <c r="D7812" t="s">
        <v>2594</v>
      </c>
    </row>
    <row r="7813" spans="1:4" x14ac:dyDescent="0.25">
      <c r="A7813" t="s">
        <v>276</v>
      </c>
      <c r="B7813" t="s">
        <v>483</v>
      </c>
      <c r="C7813">
        <v>22</v>
      </c>
      <c r="D7813" t="s">
        <v>2594</v>
      </c>
    </row>
    <row r="7814" spans="1:4" x14ac:dyDescent="0.25">
      <c r="A7814" t="s">
        <v>276</v>
      </c>
      <c r="B7814" t="s">
        <v>485</v>
      </c>
      <c r="C7814">
        <v>23</v>
      </c>
      <c r="D7814" t="s">
        <v>2594</v>
      </c>
    </row>
    <row r="7815" spans="1:4" x14ac:dyDescent="0.25">
      <c r="A7815" t="s">
        <v>276</v>
      </c>
      <c r="B7815" t="s">
        <v>2593</v>
      </c>
      <c r="C7815">
        <v>4</v>
      </c>
      <c r="D7815" t="s">
        <v>2596</v>
      </c>
    </row>
    <row r="7816" spans="1:4" x14ac:dyDescent="0.25">
      <c r="A7816" t="s">
        <v>276</v>
      </c>
      <c r="B7816" t="s">
        <v>2595</v>
      </c>
      <c r="C7816">
        <v>4</v>
      </c>
      <c r="D7816" t="s">
        <v>2596</v>
      </c>
    </row>
    <row r="7817" spans="1:4" x14ac:dyDescent="0.25">
      <c r="A7817" t="s">
        <v>276</v>
      </c>
      <c r="B7817" t="s">
        <v>607</v>
      </c>
      <c r="C7817">
        <v>4</v>
      </c>
      <c r="D7817" t="s">
        <v>2596</v>
      </c>
    </row>
    <row r="7818" spans="1:4" x14ac:dyDescent="0.25">
      <c r="A7818" t="s">
        <v>276</v>
      </c>
      <c r="B7818" t="s">
        <v>2609</v>
      </c>
      <c r="C7818">
        <v>3</v>
      </c>
      <c r="D7818" t="s">
        <v>2610</v>
      </c>
    </row>
    <row r="7819" spans="1:4" x14ac:dyDescent="0.25">
      <c r="A7819" t="s">
        <v>276</v>
      </c>
      <c r="B7819" t="s">
        <v>2611</v>
      </c>
      <c r="C7819">
        <v>4</v>
      </c>
      <c r="D7819" t="s">
        <v>2610</v>
      </c>
    </row>
    <row r="7820" spans="1:4" x14ac:dyDescent="0.25">
      <c r="A7820" t="s">
        <v>2810</v>
      </c>
      <c r="B7820" t="s">
        <v>2593</v>
      </c>
      <c r="C7820">
        <v>8</v>
      </c>
      <c r="D7820" t="s">
        <v>2594</v>
      </c>
    </row>
    <row r="7821" spans="1:4" x14ac:dyDescent="0.25">
      <c r="A7821" t="s">
        <v>2810</v>
      </c>
      <c r="B7821" t="s">
        <v>2595</v>
      </c>
      <c r="C7821">
        <v>23</v>
      </c>
      <c r="D7821" t="s">
        <v>2594</v>
      </c>
    </row>
    <row r="7822" spans="1:4" x14ac:dyDescent="0.25">
      <c r="A7822" t="s">
        <v>2810</v>
      </c>
      <c r="B7822" t="s">
        <v>437</v>
      </c>
      <c r="C7822">
        <v>8</v>
      </c>
      <c r="D7822" t="s">
        <v>2594</v>
      </c>
    </row>
    <row r="7823" spans="1:4" x14ac:dyDescent="0.25">
      <c r="A7823" t="s">
        <v>2810</v>
      </c>
      <c r="B7823" t="s">
        <v>439</v>
      </c>
      <c r="C7823">
        <v>9</v>
      </c>
      <c r="D7823" t="s">
        <v>2594</v>
      </c>
    </row>
    <row r="7824" spans="1:4" x14ac:dyDescent="0.25">
      <c r="A7824" t="s">
        <v>2810</v>
      </c>
      <c r="B7824" t="s">
        <v>441</v>
      </c>
      <c r="C7824">
        <v>10</v>
      </c>
      <c r="D7824" t="s">
        <v>2594</v>
      </c>
    </row>
    <row r="7825" spans="1:4" x14ac:dyDescent="0.25">
      <c r="A7825" t="s">
        <v>2810</v>
      </c>
      <c r="B7825" t="s">
        <v>443</v>
      </c>
      <c r="C7825">
        <v>11</v>
      </c>
      <c r="D7825" t="s">
        <v>2594</v>
      </c>
    </row>
    <row r="7826" spans="1:4" x14ac:dyDescent="0.25">
      <c r="A7826" t="s">
        <v>2810</v>
      </c>
      <c r="B7826" t="s">
        <v>457</v>
      </c>
      <c r="C7826">
        <v>12</v>
      </c>
      <c r="D7826" t="s">
        <v>2594</v>
      </c>
    </row>
    <row r="7827" spans="1:4" x14ac:dyDescent="0.25">
      <c r="A7827" t="s">
        <v>2810</v>
      </c>
      <c r="B7827" t="s">
        <v>459</v>
      </c>
      <c r="C7827">
        <v>13</v>
      </c>
      <c r="D7827" t="s">
        <v>2594</v>
      </c>
    </row>
    <row r="7828" spans="1:4" x14ac:dyDescent="0.25">
      <c r="A7828" t="s">
        <v>2810</v>
      </c>
      <c r="B7828" t="s">
        <v>461</v>
      </c>
      <c r="C7828">
        <v>14</v>
      </c>
      <c r="D7828" t="s">
        <v>2594</v>
      </c>
    </row>
    <row r="7829" spans="1:4" x14ac:dyDescent="0.25">
      <c r="A7829" t="s">
        <v>2810</v>
      </c>
      <c r="B7829" t="s">
        <v>463</v>
      </c>
      <c r="C7829">
        <v>15</v>
      </c>
      <c r="D7829" t="s">
        <v>2594</v>
      </c>
    </row>
    <row r="7830" spans="1:4" x14ac:dyDescent="0.25">
      <c r="A7830" t="s">
        <v>2810</v>
      </c>
      <c r="B7830" t="s">
        <v>465</v>
      </c>
      <c r="C7830">
        <v>16</v>
      </c>
      <c r="D7830" t="s">
        <v>2594</v>
      </c>
    </row>
    <row r="7831" spans="1:4" x14ac:dyDescent="0.25">
      <c r="A7831" t="s">
        <v>2810</v>
      </c>
      <c r="B7831" t="s">
        <v>467</v>
      </c>
      <c r="C7831">
        <v>17</v>
      </c>
      <c r="D7831" t="s">
        <v>2594</v>
      </c>
    </row>
    <row r="7832" spans="1:4" x14ac:dyDescent="0.25">
      <c r="A7832" t="s">
        <v>2810</v>
      </c>
      <c r="B7832" t="s">
        <v>469</v>
      </c>
      <c r="C7832">
        <v>18</v>
      </c>
      <c r="D7832" t="s">
        <v>2594</v>
      </c>
    </row>
    <row r="7833" spans="1:4" x14ac:dyDescent="0.25">
      <c r="A7833" t="s">
        <v>2810</v>
      </c>
      <c r="B7833" t="s">
        <v>477</v>
      </c>
      <c r="C7833">
        <v>19</v>
      </c>
      <c r="D7833" t="s">
        <v>2594</v>
      </c>
    </row>
    <row r="7834" spans="1:4" x14ac:dyDescent="0.25">
      <c r="A7834" t="s">
        <v>2810</v>
      </c>
      <c r="B7834" t="s">
        <v>479</v>
      </c>
      <c r="C7834">
        <v>20</v>
      </c>
      <c r="D7834" t="s">
        <v>2594</v>
      </c>
    </row>
    <row r="7835" spans="1:4" x14ac:dyDescent="0.25">
      <c r="A7835" t="s">
        <v>2810</v>
      </c>
      <c r="B7835" t="s">
        <v>481</v>
      </c>
      <c r="C7835">
        <v>21</v>
      </c>
      <c r="D7835" t="s">
        <v>2594</v>
      </c>
    </row>
    <row r="7836" spans="1:4" x14ac:dyDescent="0.25">
      <c r="A7836" t="s">
        <v>2810</v>
      </c>
      <c r="B7836" t="s">
        <v>483</v>
      </c>
      <c r="C7836">
        <v>22</v>
      </c>
      <c r="D7836" t="s">
        <v>2594</v>
      </c>
    </row>
    <row r="7837" spans="1:4" x14ac:dyDescent="0.25">
      <c r="A7837" t="s">
        <v>2810</v>
      </c>
      <c r="B7837" t="s">
        <v>485</v>
      </c>
      <c r="C7837">
        <v>23</v>
      </c>
      <c r="D7837" t="s">
        <v>2594</v>
      </c>
    </row>
    <row r="7838" spans="1:4" x14ac:dyDescent="0.25">
      <c r="A7838" t="s">
        <v>2810</v>
      </c>
      <c r="B7838" t="s">
        <v>2593</v>
      </c>
      <c r="C7838">
        <v>4</v>
      </c>
      <c r="D7838" t="s">
        <v>2596</v>
      </c>
    </row>
    <row r="7839" spans="1:4" x14ac:dyDescent="0.25">
      <c r="A7839" t="s">
        <v>2810</v>
      </c>
      <c r="B7839" t="s">
        <v>2595</v>
      </c>
      <c r="C7839">
        <v>4</v>
      </c>
      <c r="D7839" t="s">
        <v>2596</v>
      </c>
    </row>
    <row r="7840" spans="1:4" x14ac:dyDescent="0.25">
      <c r="A7840" t="s">
        <v>2810</v>
      </c>
      <c r="B7840" t="s">
        <v>607</v>
      </c>
      <c r="C7840">
        <v>4</v>
      </c>
      <c r="D7840" t="s">
        <v>2596</v>
      </c>
    </row>
    <row r="7841" spans="1:4" x14ac:dyDescent="0.25">
      <c r="A7841" t="s">
        <v>2810</v>
      </c>
      <c r="B7841" t="s">
        <v>2609</v>
      </c>
      <c r="C7841">
        <v>3</v>
      </c>
      <c r="D7841" t="s">
        <v>2610</v>
      </c>
    </row>
    <row r="7842" spans="1:4" x14ac:dyDescent="0.25">
      <c r="A7842" t="s">
        <v>2810</v>
      </c>
      <c r="B7842" t="s">
        <v>2611</v>
      </c>
      <c r="C7842">
        <v>4</v>
      </c>
      <c r="D7842" t="s">
        <v>2610</v>
      </c>
    </row>
    <row r="7843" spans="1:4" x14ac:dyDescent="0.25">
      <c r="A7843" t="s">
        <v>2811</v>
      </c>
      <c r="B7843" t="s">
        <v>2593</v>
      </c>
      <c r="C7843">
        <v>10</v>
      </c>
      <c r="D7843" t="s">
        <v>2594</v>
      </c>
    </row>
    <row r="7844" spans="1:4" x14ac:dyDescent="0.25">
      <c r="A7844" t="s">
        <v>2811</v>
      </c>
      <c r="B7844" t="s">
        <v>2595</v>
      </c>
      <c r="C7844">
        <v>25</v>
      </c>
      <c r="D7844" t="s">
        <v>2594</v>
      </c>
    </row>
    <row r="7845" spans="1:4" x14ac:dyDescent="0.25">
      <c r="A7845" t="s">
        <v>2811</v>
      </c>
      <c r="B7845" t="s">
        <v>437</v>
      </c>
      <c r="C7845">
        <v>10</v>
      </c>
      <c r="D7845" t="s">
        <v>2594</v>
      </c>
    </row>
    <row r="7846" spans="1:4" x14ac:dyDescent="0.25">
      <c r="A7846" t="s">
        <v>2811</v>
      </c>
      <c r="B7846" t="s">
        <v>439</v>
      </c>
      <c r="C7846">
        <v>11</v>
      </c>
      <c r="D7846" t="s">
        <v>2594</v>
      </c>
    </row>
    <row r="7847" spans="1:4" x14ac:dyDescent="0.25">
      <c r="A7847" t="s">
        <v>2811</v>
      </c>
      <c r="B7847" t="s">
        <v>441</v>
      </c>
      <c r="C7847">
        <v>12</v>
      </c>
      <c r="D7847" t="s">
        <v>2594</v>
      </c>
    </row>
    <row r="7848" spans="1:4" x14ac:dyDescent="0.25">
      <c r="A7848" t="s">
        <v>2811</v>
      </c>
      <c r="B7848" t="s">
        <v>443</v>
      </c>
      <c r="C7848">
        <v>13</v>
      </c>
      <c r="D7848" t="s">
        <v>2594</v>
      </c>
    </row>
    <row r="7849" spans="1:4" x14ac:dyDescent="0.25">
      <c r="A7849" t="s">
        <v>2811</v>
      </c>
      <c r="B7849" t="s">
        <v>457</v>
      </c>
      <c r="C7849">
        <v>14</v>
      </c>
      <c r="D7849" t="s">
        <v>2594</v>
      </c>
    </row>
    <row r="7850" spans="1:4" x14ac:dyDescent="0.25">
      <c r="A7850" t="s">
        <v>2811</v>
      </c>
      <c r="B7850" t="s">
        <v>459</v>
      </c>
      <c r="C7850">
        <v>15</v>
      </c>
      <c r="D7850" t="s">
        <v>2594</v>
      </c>
    </row>
    <row r="7851" spans="1:4" x14ac:dyDescent="0.25">
      <c r="A7851" t="s">
        <v>2811</v>
      </c>
      <c r="B7851" t="s">
        <v>461</v>
      </c>
      <c r="C7851">
        <v>16</v>
      </c>
      <c r="D7851" t="s">
        <v>2594</v>
      </c>
    </row>
    <row r="7852" spans="1:4" x14ac:dyDescent="0.25">
      <c r="A7852" t="s">
        <v>2811</v>
      </c>
      <c r="B7852" t="s">
        <v>463</v>
      </c>
      <c r="C7852">
        <v>17</v>
      </c>
      <c r="D7852" t="s">
        <v>2594</v>
      </c>
    </row>
    <row r="7853" spans="1:4" x14ac:dyDescent="0.25">
      <c r="A7853" t="s">
        <v>2811</v>
      </c>
      <c r="B7853" t="s">
        <v>465</v>
      </c>
      <c r="C7853">
        <v>18</v>
      </c>
      <c r="D7853" t="s">
        <v>2594</v>
      </c>
    </row>
    <row r="7854" spans="1:4" x14ac:dyDescent="0.25">
      <c r="A7854" t="s">
        <v>2811</v>
      </c>
      <c r="B7854" t="s">
        <v>467</v>
      </c>
      <c r="C7854">
        <v>19</v>
      </c>
      <c r="D7854" t="s">
        <v>2594</v>
      </c>
    </row>
    <row r="7855" spans="1:4" x14ac:dyDescent="0.25">
      <c r="A7855" t="s">
        <v>2811</v>
      </c>
      <c r="B7855" t="s">
        <v>469</v>
      </c>
      <c r="C7855">
        <v>20</v>
      </c>
      <c r="D7855" t="s">
        <v>2594</v>
      </c>
    </row>
    <row r="7856" spans="1:4" x14ac:dyDescent="0.25">
      <c r="A7856" t="s">
        <v>2811</v>
      </c>
      <c r="B7856" t="s">
        <v>477</v>
      </c>
      <c r="C7856">
        <v>21</v>
      </c>
      <c r="D7856" t="s">
        <v>2594</v>
      </c>
    </row>
    <row r="7857" spans="1:4" x14ac:dyDescent="0.25">
      <c r="A7857" t="s">
        <v>2811</v>
      </c>
      <c r="B7857" t="s">
        <v>479</v>
      </c>
      <c r="C7857">
        <v>22</v>
      </c>
      <c r="D7857" t="s">
        <v>2594</v>
      </c>
    </row>
    <row r="7858" spans="1:4" x14ac:dyDescent="0.25">
      <c r="A7858" t="s">
        <v>2811</v>
      </c>
      <c r="B7858" t="s">
        <v>481</v>
      </c>
      <c r="C7858">
        <v>23</v>
      </c>
      <c r="D7858" t="s">
        <v>2594</v>
      </c>
    </row>
    <row r="7859" spans="1:4" x14ac:dyDescent="0.25">
      <c r="A7859" t="s">
        <v>2811</v>
      </c>
      <c r="B7859" t="s">
        <v>483</v>
      </c>
      <c r="C7859">
        <v>24</v>
      </c>
      <c r="D7859" t="s">
        <v>2594</v>
      </c>
    </row>
    <row r="7860" spans="1:4" x14ac:dyDescent="0.25">
      <c r="A7860" t="s">
        <v>2811</v>
      </c>
      <c r="B7860" t="s">
        <v>485</v>
      </c>
      <c r="C7860">
        <v>25</v>
      </c>
      <c r="D7860" t="s">
        <v>2594</v>
      </c>
    </row>
    <row r="7861" spans="1:4" x14ac:dyDescent="0.25">
      <c r="A7861" t="s">
        <v>2811</v>
      </c>
      <c r="B7861" t="s">
        <v>2593</v>
      </c>
      <c r="C7861">
        <v>4</v>
      </c>
      <c r="D7861" t="s">
        <v>2596</v>
      </c>
    </row>
    <row r="7862" spans="1:4" x14ac:dyDescent="0.25">
      <c r="A7862" t="s">
        <v>2811</v>
      </c>
      <c r="B7862" t="s">
        <v>2595</v>
      </c>
      <c r="C7862">
        <v>4</v>
      </c>
      <c r="D7862" t="s">
        <v>2596</v>
      </c>
    </row>
    <row r="7863" spans="1:4" x14ac:dyDescent="0.25">
      <c r="A7863" t="s">
        <v>2811</v>
      </c>
      <c r="B7863" t="s">
        <v>607</v>
      </c>
      <c r="C7863">
        <v>4</v>
      </c>
      <c r="D7863" t="s">
        <v>2596</v>
      </c>
    </row>
    <row r="7864" spans="1:4" x14ac:dyDescent="0.25">
      <c r="A7864" t="s">
        <v>2811</v>
      </c>
      <c r="B7864" t="s">
        <v>2609</v>
      </c>
      <c r="C7864">
        <v>3</v>
      </c>
      <c r="D7864" t="s">
        <v>2610</v>
      </c>
    </row>
    <row r="7865" spans="1:4" x14ac:dyDescent="0.25">
      <c r="A7865" t="s">
        <v>2811</v>
      </c>
      <c r="B7865" t="s">
        <v>2611</v>
      </c>
      <c r="C7865">
        <v>4</v>
      </c>
      <c r="D7865" t="s">
        <v>2610</v>
      </c>
    </row>
    <row r="7866" spans="1:4" x14ac:dyDescent="0.25">
      <c r="A7866" t="s">
        <v>2811</v>
      </c>
      <c r="B7866" t="s">
        <v>2612</v>
      </c>
      <c r="C7866">
        <v>5</v>
      </c>
      <c r="D7866" t="s">
        <v>2610</v>
      </c>
    </row>
    <row r="7867" spans="1:4" x14ac:dyDescent="0.25">
      <c r="A7867" t="s">
        <v>2811</v>
      </c>
      <c r="B7867" t="s">
        <v>2629</v>
      </c>
      <c r="C7867">
        <v>6</v>
      </c>
      <c r="D7867" t="s">
        <v>2610</v>
      </c>
    </row>
    <row r="7868" spans="1:4" x14ac:dyDescent="0.25">
      <c r="A7868" t="s">
        <v>278</v>
      </c>
      <c r="B7868" t="s">
        <v>2593</v>
      </c>
      <c r="C7868">
        <v>9</v>
      </c>
      <c r="D7868" t="s">
        <v>2594</v>
      </c>
    </row>
    <row r="7869" spans="1:4" x14ac:dyDescent="0.25">
      <c r="A7869" t="s">
        <v>278</v>
      </c>
      <c r="B7869" t="s">
        <v>2595</v>
      </c>
      <c r="C7869">
        <v>10</v>
      </c>
      <c r="D7869" t="s">
        <v>2594</v>
      </c>
    </row>
    <row r="7870" spans="1:4" x14ac:dyDescent="0.25">
      <c r="A7870" t="s">
        <v>278</v>
      </c>
      <c r="B7870" t="s">
        <v>421</v>
      </c>
      <c r="C7870">
        <v>9</v>
      </c>
      <c r="D7870" t="s">
        <v>2594</v>
      </c>
    </row>
    <row r="7871" spans="1:4" x14ac:dyDescent="0.25">
      <c r="A7871" t="s">
        <v>278</v>
      </c>
      <c r="B7871" t="s">
        <v>423</v>
      </c>
      <c r="C7871">
        <v>10</v>
      </c>
      <c r="D7871" t="s">
        <v>2594</v>
      </c>
    </row>
    <row r="7872" spans="1:4" x14ac:dyDescent="0.25">
      <c r="A7872" t="s">
        <v>278</v>
      </c>
      <c r="B7872" t="s">
        <v>2593</v>
      </c>
      <c r="C7872">
        <v>3</v>
      </c>
      <c r="D7872" t="s">
        <v>2596</v>
      </c>
    </row>
    <row r="7873" spans="1:4" x14ac:dyDescent="0.25">
      <c r="A7873" t="s">
        <v>278</v>
      </c>
      <c r="B7873" t="s">
        <v>2595</v>
      </c>
      <c r="C7873">
        <v>10</v>
      </c>
      <c r="D7873" t="s">
        <v>2596</v>
      </c>
    </row>
    <row r="7874" spans="1:4" x14ac:dyDescent="0.25">
      <c r="A7874" t="s">
        <v>278</v>
      </c>
      <c r="B7874" t="s">
        <v>418</v>
      </c>
      <c r="C7874">
        <v>3</v>
      </c>
      <c r="D7874" t="s">
        <v>2596</v>
      </c>
    </row>
    <row r="7875" spans="1:4" x14ac:dyDescent="0.25">
      <c r="A7875" t="s">
        <v>278</v>
      </c>
      <c r="B7875" t="s">
        <v>607</v>
      </c>
      <c r="C7875">
        <v>4</v>
      </c>
      <c r="D7875" t="s">
        <v>2596</v>
      </c>
    </row>
    <row r="7876" spans="1:4" x14ac:dyDescent="0.25">
      <c r="A7876" t="s">
        <v>278</v>
      </c>
      <c r="B7876" t="s">
        <v>720</v>
      </c>
      <c r="C7876">
        <v>5</v>
      </c>
      <c r="D7876" t="s">
        <v>2596</v>
      </c>
    </row>
    <row r="7877" spans="1:4" x14ac:dyDescent="0.25">
      <c r="A7877" t="s">
        <v>278</v>
      </c>
      <c r="B7877" t="s">
        <v>721</v>
      </c>
      <c r="C7877">
        <v>6</v>
      </c>
      <c r="D7877" t="s">
        <v>2596</v>
      </c>
    </row>
    <row r="7878" spans="1:4" x14ac:dyDescent="0.25">
      <c r="A7878" t="s">
        <v>278</v>
      </c>
      <c r="B7878" t="s">
        <v>599</v>
      </c>
      <c r="C7878">
        <v>7</v>
      </c>
      <c r="D7878" t="s">
        <v>2596</v>
      </c>
    </row>
    <row r="7879" spans="1:4" x14ac:dyDescent="0.25">
      <c r="A7879" t="s">
        <v>278</v>
      </c>
      <c r="B7879" t="s">
        <v>600</v>
      </c>
      <c r="C7879">
        <v>8</v>
      </c>
      <c r="D7879" t="s">
        <v>2596</v>
      </c>
    </row>
    <row r="7880" spans="1:4" x14ac:dyDescent="0.25">
      <c r="A7880" t="s">
        <v>278</v>
      </c>
      <c r="B7880" t="s">
        <v>601</v>
      </c>
      <c r="C7880">
        <v>9</v>
      </c>
      <c r="D7880" t="s">
        <v>2596</v>
      </c>
    </row>
    <row r="7881" spans="1:4" x14ac:dyDescent="0.25">
      <c r="A7881" t="s">
        <v>278</v>
      </c>
      <c r="B7881" t="s">
        <v>602</v>
      </c>
      <c r="C7881">
        <v>10</v>
      </c>
      <c r="D7881" t="s">
        <v>2596</v>
      </c>
    </row>
    <row r="7882" spans="1:4" x14ac:dyDescent="0.25">
      <c r="A7882" t="s">
        <v>278</v>
      </c>
      <c r="B7882" t="s">
        <v>2609</v>
      </c>
      <c r="C7882">
        <v>3</v>
      </c>
      <c r="D7882" t="s">
        <v>2610</v>
      </c>
    </row>
    <row r="7883" spans="1:4" x14ac:dyDescent="0.25">
      <c r="A7883" t="s">
        <v>278</v>
      </c>
      <c r="B7883" t="s">
        <v>2611</v>
      </c>
      <c r="C7883">
        <v>4</v>
      </c>
      <c r="D7883" t="s">
        <v>2610</v>
      </c>
    </row>
    <row r="7884" spans="1:4" x14ac:dyDescent="0.25">
      <c r="A7884" t="s">
        <v>280</v>
      </c>
      <c r="B7884" t="s">
        <v>2593</v>
      </c>
      <c r="C7884">
        <v>8</v>
      </c>
      <c r="D7884" t="s">
        <v>2594</v>
      </c>
    </row>
    <row r="7885" spans="1:4" x14ac:dyDescent="0.25">
      <c r="A7885" t="s">
        <v>280</v>
      </c>
      <c r="B7885" t="s">
        <v>2595</v>
      </c>
      <c r="C7885">
        <v>8</v>
      </c>
      <c r="D7885" t="s">
        <v>2594</v>
      </c>
    </row>
    <row r="7886" spans="1:4" x14ac:dyDescent="0.25">
      <c r="A7886" t="s">
        <v>280</v>
      </c>
      <c r="B7886" t="s">
        <v>613</v>
      </c>
      <c r="C7886">
        <v>8</v>
      </c>
      <c r="D7886" t="s">
        <v>2594</v>
      </c>
    </row>
    <row r="7887" spans="1:4" x14ac:dyDescent="0.25">
      <c r="A7887" t="s">
        <v>280</v>
      </c>
      <c r="B7887" t="s">
        <v>2593</v>
      </c>
      <c r="C7887">
        <v>3</v>
      </c>
      <c r="D7887" t="s">
        <v>2596</v>
      </c>
    </row>
    <row r="7888" spans="1:4" x14ac:dyDescent="0.25">
      <c r="A7888" t="s">
        <v>280</v>
      </c>
      <c r="B7888" t="s">
        <v>2595</v>
      </c>
      <c r="C7888">
        <v>3</v>
      </c>
      <c r="D7888" t="s">
        <v>2596</v>
      </c>
    </row>
    <row r="7889" spans="1:4" x14ac:dyDescent="0.25">
      <c r="A7889" t="s">
        <v>280</v>
      </c>
      <c r="B7889" t="s">
        <v>603</v>
      </c>
      <c r="C7889">
        <v>3</v>
      </c>
      <c r="D7889" t="s">
        <v>2596</v>
      </c>
    </row>
    <row r="7890" spans="1:4" x14ac:dyDescent="0.25">
      <c r="A7890" t="s">
        <v>280</v>
      </c>
      <c r="B7890" t="s">
        <v>2609</v>
      </c>
      <c r="C7890">
        <v>3</v>
      </c>
      <c r="D7890" t="s">
        <v>2610</v>
      </c>
    </row>
    <row r="7891" spans="1:4" x14ac:dyDescent="0.25">
      <c r="A7891" t="s">
        <v>280</v>
      </c>
      <c r="B7891" t="s">
        <v>2611</v>
      </c>
      <c r="C7891">
        <v>4</v>
      </c>
      <c r="D7891" t="s">
        <v>2610</v>
      </c>
    </row>
    <row r="7892" spans="1:4" x14ac:dyDescent="0.25">
      <c r="A7892" t="s">
        <v>282</v>
      </c>
      <c r="B7892" t="s">
        <v>2593</v>
      </c>
      <c r="C7892">
        <v>10</v>
      </c>
      <c r="D7892" t="s">
        <v>2594</v>
      </c>
    </row>
    <row r="7893" spans="1:4" x14ac:dyDescent="0.25">
      <c r="A7893" t="s">
        <v>282</v>
      </c>
      <c r="B7893" t="s">
        <v>2595</v>
      </c>
      <c r="C7893">
        <v>10</v>
      </c>
      <c r="D7893" t="s">
        <v>2594</v>
      </c>
    </row>
    <row r="7894" spans="1:4" x14ac:dyDescent="0.25">
      <c r="A7894" t="s">
        <v>282</v>
      </c>
      <c r="B7894" t="s">
        <v>427</v>
      </c>
      <c r="C7894">
        <v>10</v>
      </c>
      <c r="D7894" t="s">
        <v>2594</v>
      </c>
    </row>
    <row r="7895" spans="1:4" x14ac:dyDescent="0.25">
      <c r="A7895" t="s">
        <v>282</v>
      </c>
      <c r="B7895" t="s">
        <v>2593</v>
      </c>
      <c r="C7895">
        <v>3</v>
      </c>
      <c r="D7895" t="s">
        <v>2596</v>
      </c>
    </row>
    <row r="7896" spans="1:4" x14ac:dyDescent="0.25">
      <c r="A7896" t="s">
        <v>282</v>
      </c>
      <c r="B7896" t="s">
        <v>2595</v>
      </c>
      <c r="C7896">
        <v>4</v>
      </c>
      <c r="D7896" t="s">
        <v>2596</v>
      </c>
    </row>
    <row r="7897" spans="1:4" x14ac:dyDescent="0.25">
      <c r="A7897" t="s">
        <v>282</v>
      </c>
      <c r="B7897" t="s">
        <v>789</v>
      </c>
      <c r="C7897">
        <v>3</v>
      </c>
      <c r="D7897" t="s">
        <v>2596</v>
      </c>
    </row>
    <row r="7898" spans="1:4" x14ac:dyDescent="0.25">
      <c r="A7898" t="s">
        <v>282</v>
      </c>
      <c r="B7898" t="s">
        <v>790</v>
      </c>
      <c r="C7898">
        <v>4</v>
      </c>
      <c r="D7898" t="s">
        <v>2596</v>
      </c>
    </row>
    <row r="7899" spans="1:4" x14ac:dyDescent="0.25">
      <c r="A7899" t="s">
        <v>282</v>
      </c>
      <c r="B7899" t="s">
        <v>2609</v>
      </c>
      <c r="C7899">
        <v>3</v>
      </c>
      <c r="D7899" t="s">
        <v>2610</v>
      </c>
    </row>
    <row r="7900" spans="1:4" x14ac:dyDescent="0.25">
      <c r="A7900" t="s">
        <v>282</v>
      </c>
      <c r="B7900" t="s">
        <v>2611</v>
      </c>
      <c r="C7900">
        <v>4</v>
      </c>
      <c r="D7900" t="s">
        <v>2610</v>
      </c>
    </row>
    <row r="7901" spans="1:4" x14ac:dyDescent="0.25">
      <c r="A7901" t="s">
        <v>282</v>
      </c>
      <c r="B7901" t="s">
        <v>2669</v>
      </c>
      <c r="C7901">
        <v>5</v>
      </c>
      <c r="D7901" t="s">
        <v>2610</v>
      </c>
    </row>
    <row r="7902" spans="1:4" x14ac:dyDescent="0.25">
      <c r="A7902" t="s">
        <v>283</v>
      </c>
      <c r="B7902" t="s">
        <v>2593</v>
      </c>
      <c r="C7902">
        <v>8</v>
      </c>
      <c r="D7902" t="s">
        <v>2594</v>
      </c>
    </row>
    <row r="7903" spans="1:4" x14ac:dyDescent="0.25">
      <c r="A7903" t="s">
        <v>283</v>
      </c>
      <c r="B7903" t="s">
        <v>2595</v>
      </c>
      <c r="C7903">
        <v>21</v>
      </c>
      <c r="D7903" t="s">
        <v>2594</v>
      </c>
    </row>
    <row r="7904" spans="1:4" x14ac:dyDescent="0.25">
      <c r="A7904" t="s">
        <v>283</v>
      </c>
      <c r="B7904" t="s">
        <v>437</v>
      </c>
      <c r="C7904">
        <v>8</v>
      </c>
      <c r="D7904" t="s">
        <v>2594</v>
      </c>
    </row>
    <row r="7905" spans="1:4" x14ac:dyDescent="0.25">
      <c r="A7905" t="s">
        <v>283</v>
      </c>
      <c r="B7905" t="s">
        <v>439</v>
      </c>
      <c r="C7905">
        <v>9</v>
      </c>
      <c r="D7905" t="s">
        <v>2594</v>
      </c>
    </row>
    <row r="7906" spans="1:4" x14ac:dyDescent="0.25">
      <c r="A7906" t="s">
        <v>283</v>
      </c>
      <c r="B7906" t="s">
        <v>441</v>
      </c>
      <c r="C7906">
        <v>10</v>
      </c>
      <c r="D7906" t="s">
        <v>2594</v>
      </c>
    </row>
    <row r="7907" spans="1:4" x14ac:dyDescent="0.25">
      <c r="A7907" t="s">
        <v>283</v>
      </c>
      <c r="B7907" t="s">
        <v>443</v>
      </c>
      <c r="C7907">
        <v>11</v>
      </c>
      <c r="D7907" t="s">
        <v>2594</v>
      </c>
    </row>
    <row r="7908" spans="1:4" x14ac:dyDescent="0.25">
      <c r="A7908" t="s">
        <v>283</v>
      </c>
      <c r="B7908" t="s">
        <v>584</v>
      </c>
      <c r="C7908">
        <v>12</v>
      </c>
      <c r="D7908" t="s">
        <v>2594</v>
      </c>
    </row>
    <row r="7909" spans="1:4" x14ac:dyDescent="0.25">
      <c r="A7909" t="s">
        <v>283</v>
      </c>
      <c r="B7909" t="s">
        <v>447</v>
      </c>
      <c r="C7909">
        <v>13</v>
      </c>
      <c r="D7909" t="s">
        <v>2594</v>
      </c>
    </row>
    <row r="7910" spans="1:4" x14ac:dyDescent="0.25">
      <c r="A7910" t="s">
        <v>283</v>
      </c>
      <c r="B7910" t="s">
        <v>449</v>
      </c>
      <c r="C7910">
        <v>14</v>
      </c>
      <c r="D7910" t="s">
        <v>2594</v>
      </c>
    </row>
    <row r="7911" spans="1:4" x14ac:dyDescent="0.25">
      <c r="A7911" t="s">
        <v>283</v>
      </c>
      <c r="B7911" t="s">
        <v>457</v>
      </c>
      <c r="C7911">
        <v>15</v>
      </c>
      <c r="D7911" t="s">
        <v>2594</v>
      </c>
    </row>
    <row r="7912" spans="1:4" x14ac:dyDescent="0.25">
      <c r="A7912" t="s">
        <v>283</v>
      </c>
      <c r="B7912" t="s">
        <v>459</v>
      </c>
      <c r="C7912">
        <v>16</v>
      </c>
      <c r="D7912" t="s">
        <v>2594</v>
      </c>
    </row>
    <row r="7913" spans="1:4" x14ac:dyDescent="0.25">
      <c r="A7913" t="s">
        <v>283</v>
      </c>
      <c r="B7913" t="s">
        <v>461</v>
      </c>
      <c r="C7913">
        <v>17</v>
      </c>
      <c r="D7913" t="s">
        <v>2594</v>
      </c>
    </row>
    <row r="7914" spans="1:4" x14ac:dyDescent="0.25">
      <c r="A7914" t="s">
        <v>283</v>
      </c>
      <c r="B7914" t="s">
        <v>463</v>
      </c>
      <c r="C7914">
        <v>18</v>
      </c>
      <c r="D7914" t="s">
        <v>2594</v>
      </c>
    </row>
    <row r="7915" spans="1:4" x14ac:dyDescent="0.25">
      <c r="A7915" t="s">
        <v>283</v>
      </c>
      <c r="B7915" t="s">
        <v>465</v>
      </c>
      <c r="C7915">
        <v>19</v>
      </c>
      <c r="D7915" t="s">
        <v>2594</v>
      </c>
    </row>
    <row r="7916" spans="1:4" x14ac:dyDescent="0.25">
      <c r="A7916" t="s">
        <v>283</v>
      </c>
      <c r="B7916" t="s">
        <v>467</v>
      </c>
      <c r="C7916">
        <v>20</v>
      </c>
      <c r="D7916" t="s">
        <v>2594</v>
      </c>
    </row>
    <row r="7917" spans="1:4" x14ac:dyDescent="0.25">
      <c r="A7917" t="s">
        <v>283</v>
      </c>
      <c r="B7917" t="s">
        <v>469</v>
      </c>
      <c r="C7917">
        <v>21</v>
      </c>
      <c r="D7917" t="s">
        <v>2594</v>
      </c>
    </row>
    <row r="7918" spans="1:4" x14ac:dyDescent="0.25">
      <c r="A7918" t="s">
        <v>283</v>
      </c>
      <c r="B7918" t="s">
        <v>2593</v>
      </c>
      <c r="C7918">
        <v>4</v>
      </c>
      <c r="D7918" t="s">
        <v>2596</v>
      </c>
    </row>
    <row r="7919" spans="1:4" x14ac:dyDescent="0.25">
      <c r="A7919" t="s">
        <v>283</v>
      </c>
      <c r="B7919" t="s">
        <v>2595</v>
      </c>
      <c r="C7919">
        <v>14</v>
      </c>
      <c r="D7919" t="s">
        <v>2596</v>
      </c>
    </row>
    <row r="7920" spans="1:4" x14ac:dyDescent="0.25">
      <c r="A7920" t="s">
        <v>283</v>
      </c>
      <c r="B7920" t="s">
        <v>604</v>
      </c>
      <c r="C7920">
        <v>4</v>
      </c>
      <c r="D7920" t="s">
        <v>2596</v>
      </c>
    </row>
    <row r="7921" spans="1:4" x14ac:dyDescent="0.25">
      <c r="A7921" t="s">
        <v>283</v>
      </c>
      <c r="B7921" t="s">
        <v>815</v>
      </c>
      <c r="C7921">
        <v>5</v>
      </c>
      <c r="D7921" t="s">
        <v>2596</v>
      </c>
    </row>
    <row r="7922" spans="1:4" x14ac:dyDescent="0.25">
      <c r="A7922" t="s">
        <v>283</v>
      </c>
      <c r="B7922" t="s">
        <v>816</v>
      </c>
      <c r="C7922">
        <v>6</v>
      </c>
      <c r="D7922" t="s">
        <v>2596</v>
      </c>
    </row>
    <row r="7923" spans="1:4" x14ac:dyDescent="0.25">
      <c r="A7923" t="s">
        <v>283</v>
      </c>
      <c r="B7923" t="s">
        <v>817</v>
      </c>
      <c r="C7923">
        <v>7</v>
      </c>
      <c r="D7923" t="s">
        <v>2596</v>
      </c>
    </row>
    <row r="7924" spans="1:4" x14ac:dyDescent="0.25">
      <c r="A7924" t="s">
        <v>283</v>
      </c>
      <c r="B7924" t="s">
        <v>818</v>
      </c>
      <c r="C7924">
        <v>8</v>
      </c>
      <c r="D7924" t="s">
        <v>2596</v>
      </c>
    </row>
    <row r="7925" spans="1:4" x14ac:dyDescent="0.25">
      <c r="A7925" t="s">
        <v>283</v>
      </c>
      <c r="B7925" t="s">
        <v>916</v>
      </c>
      <c r="C7925">
        <v>9</v>
      </c>
      <c r="D7925" t="s">
        <v>2596</v>
      </c>
    </row>
    <row r="7926" spans="1:4" x14ac:dyDescent="0.25">
      <c r="A7926" t="s">
        <v>283</v>
      </c>
      <c r="B7926" t="s">
        <v>917</v>
      </c>
      <c r="C7926">
        <v>10</v>
      </c>
      <c r="D7926" t="s">
        <v>2596</v>
      </c>
    </row>
    <row r="7927" spans="1:4" x14ac:dyDescent="0.25">
      <c r="A7927" t="s">
        <v>283</v>
      </c>
      <c r="B7927" t="s">
        <v>942</v>
      </c>
      <c r="C7927">
        <v>11</v>
      </c>
      <c r="D7927" t="s">
        <v>2596</v>
      </c>
    </row>
    <row r="7928" spans="1:4" x14ac:dyDescent="0.25">
      <c r="A7928" t="s">
        <v>283</v>
      </c>
      <c r="B7928" t="s">
        <v>819</v>
      </c>
      <c r="C7928">
        <v>12</v>
      </c>
      <c r="D7928" t="s">
        <v>2596</v>
      </c>
    </row>
    <row r="7929" spans="1:4" x14ac:dyDescent="0.25">
      <c r="A7929" t="s">
        <v>283</v>
      </c>
      <c r="B7929" t="s">
        <v>857</v>
      </c>
      <c r="C7929">
        <v>13</v>
      </c>
      <c r="D7929" t="s">
        <v>2596</v>
      </c>
    </row>
    <row r="7930" spans="1:4" x14ac:dyDescent="0.25">
      <c r="A7930" t="s">
        <v>283</v>
      </c>
      <c r="B7930" t="s">
        <v>858</v>
      </c>
      <c r="C7930">
        <v>14</v>
      </c>
      <c r="D7930" t="s">
        <v>2596</v>
      </c>
    </row>
    <row r="7931" spans="1:4" x14ac:dyDescent="0.25">
      <c r="A7931" t="s">
        <v>283</v>
      </c>
      <c r="B7931" t="s">
        <v>2609</v>
      </c>
      <c r="C7931">
        <v>3</v>
      </c>
      <c r="D7931" t="s">
        <v>2610</v>
      </c>
    </row>
    <row r="7932" spans="1:4" x14ac:dyDescent="0.25">
      <c r="A7932" t="s">
        <v>283</v>
      </c>
      <c r="B7932" t="s">
        <v>2611</v>
      </c>
      <c r="C7932">
        <v>4</v>
      </c>
      <c r="D7932" t="s">
        <v>2610</v>
      </c>
    </row>
    <row r="7933" spans="1:4" x14ac:dyDescent="0.25">
      <c r="A7933" t="s">
        <v>284</v>
      </c>
      <c r="B7933" t="s">
        <v>2593</v>
      </c>
      <c r="C7933">
        <v>8</v>
      </c>
      <c r="D7933" t="s">
        <v>2594</v>
      </c>
    </row>
    <row r="7934" spans="1:4" x14ac:dyDescent="0.25">
      <c r="A7934" t="s">
        <v>284</v>
      </c>
      <c r="B7934" t="s">
        <v>2595</v>
      </c>
      <c r="C7934">
        <v>8</v>
      </c>
      <c r="D7934" t="s">
        <v>2594</v>
      </c>
    </row>
    <row r="7935" spans="1:4" x14ac:dyDescent="0.25">
      <c r="A7935" t="s">
        <v>284</v>
      </c>
      <c r="B7935" t="s">
        <v>477</v>
      </c>
      <c r="C7935">
        <v>8</v>
      </c>
      <c r="D7935" t="s">
        <v>2594</v>
      </c>
    </row>
    <row r="7936" spans="1:4" x14ac:dyDescent="0.25">
      <c r="A7936" t="s">
        <v>284</v>
      </c>
      <c r="B7936" t="s">
        <v>2593</v>
      </c>
      <c r="C7936">
        <v>3</v>
      </c>
      <c r="D7936" t="s">
        <v>2596</v>
      </c>
    </row>
    <row r="7937" spans="1:4" x14ac:dyDescent="0.25">
      <c r="A7937" t="s">
        <v>284</v>
      </c>
      <c r="B7937" t="s">
        <v>2595</v>
      </c>
      <c r="C7937">
        <v>3</v>
      </c>
      <c r="D7937" t="s">
        <v>2596</v>
      </c>
    </row>
    <row r="7938" spans="1:4" x14ac:dyDescent="0.25">
      <c r="A7938" t="s">
        <v>284</v>
      </c>
      <c r="B7938" t="s">
        <v>865</v>
      </c>
      <c r="C7938">
        <v>3</v>
      </c>
      <c r="D7938" t="s">
        <v>2596</v>
      </c>
    </row>
    <row r="7939" spans="1:4" x14ac:dyDescent="0.25">
      <c r="A7939" t="s">
        <v>284</v>
      </c>
      <c r="B7939" t="s">
        <v>2609</v>
      </c>
      <c r="C7939">
        <v>3</v>
      </c>
      <c r="D7939" t="s">
        <v>2610</v>
      </c>
    </row>
    <row r="7940" spans="1:4" x14ac:dyDescent="0.25">
      <c r="A7940" t="s">
        <v>284</v>
      </c>
      <c r="B7940" t="s">
        <v>2611</v>
      </c>
      <c r="C7940">
        <v>4</v>
      </c>
      <c r="D7940" t="s">
        <v>2610</v>
      </c>
    </row>
    <row r="7941" spans="1:4" x14ac:dyDescent="0.25">
      <c r="A7941" t="s">
        <v>286</v>
      </c>
      <c r="B7941" t="s">
        <v>2593</v>
      </c>
      <c r="C7941">
        <v>8</v>
      </c>
      <c r="D7941" t="s">
        <v>2594</v>
      </c>
    </row>
    <row r="7942" spans="1:4" x14ac:dyDescent="0.25">
      <c r="A7942" t="s">
        <v>286</v>
      </c>
      <c r="B7942" t="s">
        <v>2595</v>
      </c>
      <c r="C7942">
        <v>12</v>
      </c>
      <c r="D7942" t="s">
        <v>2594</v>
      </c>
    </row>
    <row r="7943" spans="1:4" x14ac:dyDescent="0.25">
      <c r="A7943" t="s">
        <v>286</v>
      </c>
      <c r="B7943" t="s">
        <v>497</v>
      </c>
      <c r="C7943">
        <v>8</v>
      </c>
      <c r="D7943" t="s">
        <v>2594</v>
      </c>
    </row>
    <row r="7944" spans="1:4" x14ac:dyDescent="0.25">
      <c r="A7944" t="s">
        <v>286</v>
      </c>
      <c r="B7944" t="s">
        <v>499</v>
      </c>
      <c r="C7944">
        <v>9</v>
      </c>
      <c r="D7944" t="s">
        <v>2594</v>
      </c>
    </row>
    <row r="7945" spans="1:4" x14ac:dyDescent="0.25">
      <c r="A7945" t="s">
        <v>286</v>
      </c>
      <c r="B7945" t="s">
        <v>501</v>
      </c>
      <c r="C7945">
        <v>10</v>
      </c>
      <c r="D7945" t="s">
        <v>2594</v>
      </c>
    </row>
    <row r="7946" spans="1:4" x14ac:dyDescent="0.25">
      <c r="A7946" t="s">
        <v>286</v>
      </c>
      <c r="B7946" t="s">
        <v>503</v>
      </c>
      <c r="C7946">
        <v>11</v>
      </c>
      <c r="D7946" t="s">
        <v>2594</v>
      </c>
    </row>
    <row r="7947" spans="1:4" x14ac:dyDescent="0.25">
      <c r="A7947" t="s">
        <v>286</v>
      </c>
      <c r="B7947" t="s">
        <v>505</v>
      </c>
      <c r="C7947">
        <v>12</v>
      </c>
      <c r="D7947" t="s">
        <v>2594</v>
      </c>
    </row>
    <row r="7948" spans="1:4" x14ac:dyDescent="0.25">
      <c r="A7948" t="s">
        <v>286</v>
      </c>
      <c r="B7948" t="s">
        <v>2593</v>
      </c>
      <c r="C7948">
        <v>3</v>
      </c>
      <c r="D7948" t="s">
        <v>2596</v>
      </c>
    </row>
    <row r="7949" spans="1:4" x14ac:dyDescent="0.25">
      <c r="A7949" t="s">
        <v>286</v>
      </c>
      <c r="B7949" t="s">
        <v>2595</v>
      </c>
      <c r="C7949">
        <v>4</v>
      </c>
      <c r="D7949" t="s">
        <v>2596</v>
      </c>
    </row>
    <row r="7950" spans="1:4" x14ac:dyDescent="0.25">
      <c r="A7950" t="s">
        <v>286</v>
      </c>
      <c r="B7950" t="s">
        <v>949</v>
      </c>
      <c r="C7950">
        <v>3</v>
      </c>
      <c r="D7950" t="s">
        <v>2596</v>
      </c>
    </row>
    <row r="7951" spans="1:4" x14ac:dyDescent="0.25">
      <c r="A7951" t="s">
        <v>286</v>
      </c>
      <c r="B7951" t="s">
        <v>950</v>
      </c>
      <c r="C7951">
        <v>4</v>
      </c>
      <c r="D7951" t="s">
        <v>2596</v>
      </c>
    </row>
    <row r="7952" spans="1:4" x14ac:dyDescent="0.25">
      <c r="A7952" t="s">
        <v>286</v>
      </c>
      <c r="B7952" t="s">
        <v>2609</v>
      </c>
      <c r="C7952">
        <v>3</v>
      </c>
      <c r="D7952" t="s">
        <v>2610</v>
      </c>
    </row>
    <row r="7953" spans="1:4" x14ac:dyDescent="0.25">
      <c r="A7953" t="s">
        <v>286</v>
      </c>
      <c r="B7953" t="s">
        <v>2611</v>
      </c>
      <c r="C7953">
        <v>4</v>
      </c>
      <c r="D7953" t="s">
        <v>2610</v>
      </c>
    </row>
    <row r="7954" spans="1:4" x14ac:dyDescent="0.25">
      <c r="A7954" t="s">
        <v>2812</v>
      </c>
      <c r="B7954" t="s">
        <v>2593</v>
      </c>
      <c r="C7954">
        <v>9</v>
      </c>
      <c r="D7954" t="s">
        <v>2594</v>
      </c>
    </row>
    <row r="7955" spans="1:4" x14ac:dyDescent="0.25">
      <c r="A7955" t="s">
        <v>2812</v>
      </c>
      <c r="B7955" t="s">
        <v>2595</v>
      </c>
      <c r="C7955">
        <v>10</v>
      </c>
      <c r="D7955" t="s">
        <v>2594</v>
      </c>
    </row>
    <row r="7956" spans="1:4" x14ac:dyDescent="0.25">
      <c r="A7956" t="s">
        <v>2812</v>
      </c>
      <c r="B7956" t="s">
        <v>421</v>
      </c>
      <c r="C7956">
        <v>9</v>
      </c>
      <c r="D7956" t="s">
        <v>2594</v>
      </c>
    </row>
    <row r="7957" spans="1:4" x14ac:dyDescent="0.25">
      <c r="A7957" t="s">
        <v>2812</v>
      </c>
      <c r="B7957" t="s">
        <v>423</v>
      </c>
      <c r="C7957">
        <v>10</v>
      </c>
      <c r="D7957" t="s">
        <v>2594</v>
      </c>
    </row>
    <row r="7958" spans="1:4" x14ac:dyDescent="0.25">
      <c r="A7958" t="s">
        <v>2812</v>
      </c>
      <c r="B7958" t="s">
        <v>2593</v>
      </c>
      <c r="C7958">
        <v>3</v>
      </c>
      <c r="D7958" t="s">
        <v>2596</v>
      </c>
    </row>
    <row r="7959" spans="1:4" x14ac:dyDescent="0.25">
      <c r="A7959" t="s">
        <v>2812</v>
      </c>
      <c r="B7959" t="s">
        <v>2595</v>
      </c>
      <c r="C7959">
        <v>10</v>
      </c>
      <c r="D7959" t="s">
        <v>2596</v>
      </c>
    </row>
    <row r="7960" spans="1:4" x14ac:dyDescent="0.25">
      <c r="A7960" t="s">
        <v>2812</v>
      </c>
      <c r="B7960" t="s">
        <v>418</v>
      </c>
      <c r="C7960">
        <v>3</v>
      </c>
      <c r="D7960" t="s">
        <v>2596</v>
      </c>
    </row>
    <row r="7961" spans="1:4" x14ac:dyDescent="0.25">
      <c r="A7961" t="s">
        <v>2812</v>
      </c>
      <c r="B7961" t="s">
        <v>607</v>
      </c>
      <c r="C7961">
        <v>4</v>
      </c>
      <c r="D7961" t="s">
        <v>2596</v>
      </c>
    </row>
    <row r="7962" spans="1:4" x14ac:dyDescent="0.25">
      <c r="A7962" t="s">
        <v>2812</v>
      </c>
      <c r="B7962" t="s">
        <v>720</v>
      </c>
      <c r="C7962">
        <v>5</v>
      </c>
      <c r="D7962" t="s">
        <v>2596</v>
      </c>
    </row>
    <row r="7963" spans="1:4" x14ac:dyDescent="0.25">
      <c r="A7963" t="s">
        <v>2812</v>
      </c>
      <c r="B7963" t="s">
        <v>721</v>
      </c>
      <c r="C7963">
        <v>6</v>
      </c>
      <c r="D7963" t="s">
        <v>2596</v>
      </c>
    </row>
    <row r="7964" spans="1:4" x14ac:dyDescent="0.25">
      <c r="A7964" t="s">
        <v>2812</v>
      </c>
      <c r="B7964" t="s">
        <v>599</v>
      </c>
      <c r="C7964">
        <v>7</v>
      </c>
      <c r="D7964" t="s">
        <v>2596</v>
      </c>
    </row>
    <row r="7965" spans="1:4" x14ac:dyDescent="0.25">
      <c r="A7965" t="s">
        <v>2812</v>
      </c>
      <c r="B7965" t="s">
        <v>600</v>
      </c>
      <c r="C7965">
        <v>8</v>
      </c>
      <c r="D7965" t="s">
        <v>2596</v>
      </c>
    </row>
    <row r="7966" spans="1:4" x14ac:dyDescent="0.25">
      <c r="A7966" t="s">
        <v>2812</v>
      </c>
      <c r="B7966" t="s">
        <v>601</v>
      </c>
      <c r="C7966">
        <v>9</v>
      </c>
      <c r="D7966" t="s">
        <v>2596</v>
      </c>
    </row>
    <row r="7967" spans="1:4" x14ac:dyDescent="0.25">
      <c r="A7967" t="s">
        <v>2812</v>
      </c>
      <c r="B7967" t="s">
        <v>602</v>
      </c>
      <c r="C7967">
        <v>10</v>
      </c>
      <c r="D7967" t="s">
        <v>2596</v>
      </c>
    </row>
    <row r="7968" spans="1:4" x14ac:dyDescent="0.25">
      <c r="A7968" t="s">
        <v>2812</v>
      </c>
      <c r="B7968" t="s">
        <v>2609</v>
      </c>
      <c r="C7968">
        <v>3</v>
      </c>
      <c r="D7968" t="s">
        <v>2610</v>
      </c>
    </row>
    <row r="7969" spans="1:4" x14ac:dyDescent="0.25">
      <c r="A7969" t="s">
        <v>2812</v>
      </c>
      <c r="B7969" t="s">
        <v>2611</v>
      </c>
      <c r="C7969">
        <v>4</v>
      </c>
      <c r="D7969" t="s">
        <v>2610</v>
      </c>
    </row>
    <row r="7970" spans="1:4" x14ac:dyDescent="0.25">
      <c r="A7970" t="s">
        <v>2813</v>
      </c>
      <c r="B7970" t="s">
        <v>2593</v>
      </c>
      <c r="C7970">
        <v>8</v>
      </c>
      <c r="D7970" t="s">
        <v>2594</v>
      </c>
    </row>
    <row r="7971" spans="1:4" x14ac:dyDescent="0.25">
      <c r="A7971" t="s">
        <v>2813</v>
      </c>
      <c r="B7971" t="s">
        <v>2595</v>
      </c>
      <c r="C7971">
        <v>8</v>
      </c>
      <c r="D7971" t="s">
        <v>2594</v>
      </c>
    </row>
    <row r="7972" spans="1:4" x14ac:dyDescent="0.25">
      <c r="A7972" t="s">
        <v>2813</v>
      </c>
      <c r="B7972" t="s">
        <v>613</v>
      </c>
      <c r="C7972">
        <v>8</v>
      </c>
      <c r="D7972" t="s">
        <v>2594</v>
      </c>
    </row>
    <row r="7973" spans="1:4" x14ac:dyDescent="0.25">
      <c r="A7973" t="s">
        <v>2813</v>
      </c>
      <c r="B7973" t="s">
        <v>2593</v>
      </c>
      <c r="C7973">
        <v>3</v>
      </c>
      <c r="D7973" t="s">
        <v>2596</v>
      </c>
    </row>
    <row r="7974" spans="1:4" x14ac:dyDescent="0.25">
      <c r="A7974" t="s">
        <v>2813</v>
      </c>
      <c r="B7974" t="s">
        <v>2595</v>
      </c>
      <c r="C7974">
        <v>3</v>
      </c>
      <c r="D7974" t="s">
        <v>2596</v>
      </c>
    </row>
    <row r="7975" spans="1:4" x14ac:dyDescent="0.25">
      <c r="A7975" t="s">
        <v>2813</v>
      </c>
      <c r="B7975" t="s">
        <v>603</v>
      </c>
      <c r="C7975">
        <v>3</v>
      </c>
      <c r="D7975" t="s">
        <v>2596</v>
      </c>
    </row>
    <row r="7976" spans="1:4" x14ac:dyDescent="0.25">
      <c r="A7976" t="s">
        <v>2813</v>
      </c>
      <c r="B7976" t="s">
        <v>2609</v>
      </c>
      <c r="C7976">
        <v>3</v>
      </c>
      <c r="D7976" t="s">
        <v>2610</v>
      </c>
    </row>
    <row r="7977" spans="1:4" x14ac:dyDescent="0.25">
      <c r="A7977" t="s">
        <v>2813</v>
      </c>
      <c r="B7977" t="s">
        <v>2611</v>
      </c>
      <c r="C7977">
        <v>4</v>
      </c>
      <c r="D7977" t="s">
        <v>2610</v>
      </c>
    </row>
    <row r="7978" spans="1:4" x14ac:dyDescent="0.25">
      <c r="A7978" t="s">
        <v>2814</v>
      </c>
      <c r="B7978" t="s">
        <v>2593</v>
      </c>
      <c r="C7978">
        <v>10</v>
      </c>
      <c r="D7978" t="s">
        <v>2594</v>
      </c>
    </row>
    <row r="7979" spans="1:4" x14ac:dyDescent="0.25">
      <c r="A7979" t="s">
        <v>2814</v>
      </c>
      <c r="B7979" t="s">
        <v>2595</v>
      </c>
      <c r="C7979">
        <v>10</v>
      </c>
      <c r="D7979" t="s">
        <v>2594</v>
      </c>
    </row>
    <row r="7980" spans="1:4" x14ac:dyDescent="0.25">
      <c r="A7980" t="s">
        <v>2814</v>
      </c>
      <c r="B7980" t="s">
        <v>427</v>
      </c>
      <c r="C7980">
        <v>10</v>
      </c>
      <c r="D7980" t="s">
        <v>2594</v>
      </c>
    </row>
    <row r="7981" spans="1:4" x14ac:dyDescent="0.25">
      <c r="A7981" t="s">
        <v>2814</v>
      </c>
      <c r="B7981" t="s">
        <v>2593</v>
      </c>
      <c r="C7981">
        <v>3</v>
      </c>
      <c r="D7981" t="s">
        <v>2596</v>
      </c>
    </row>
    <row r="7982" spans="1:4" x14ac:dyDescent="0.25">
      <c r="A7982" t="s">
        <v>2814</v>
      </c>
      <c r="B7982" t="s">
        <v>2595</v>
      </c>
      <c r="C7982">
        <v>4</v>
      </c>
      <c r="D7982" t="s">
        <v>2596</v>
      </c>
    </row>
    <row r="7983" spans="1:4" x14ac:dyDescent="0.25">
      <c r="A7983" t="s">
        <v>2814</v>
      </c>
      <c r="B7983" t="s">
        <v>789</v>
      </c>
      <c r="C7983">
        <v>3</v>
      </c>
      <c r="D7983" t="s">
        <v>2596</v>
      </c>
    </row>
    <row r="7984" spans="1:4" x14ac:dyDescent="0.25">
      <c r="A7984" t="s">
        <v>2814</v>
      </c>
      <c r="B7984" t="s">
        <v>790</v>
      </c>
      <c r="C7984">
        <v>4</v>
      </c>
      <c r="D7984" t="s">
        <v>2596</v>
      </c>
    </row>
    <row r="7985" spans="1:4" x14ac:dyDescent="0.25">
      <c r="A7985" t="s">
        <v>2814</v>
      </c>
      <c r="B7985" t="s">
        <v>2609</v>
      </c>
      <c r="C7985">
        <v>3</v>
      </c>
      <c r="D7985" t="s">
        <v>2610</v>
      </c>
    </row>
    <row r="7986" spans="1:4" x14ac:dyDescent="0.25">
      <c r="A7986" t="s">
        <v>2814</v>
      </c>
      <c r="B7986" t="s">
        <v>2611</v>
      </c>
      <c r="C7986">
        <v>4</v>
      </c>
      <c r="D7986" t="s">
        <v>2610</v>
      </c>
    </row>
    <row r="7987" spans="1:4" x14ac:dyDescent="0.25">
      <c r="A7987" t="s">
        <v>2814</v>
      </c>
      <c r="B7987" t="s">
        <v>2669</v>
      </c>
      <c r="C7987">
        <v>5</v>
      </c>
      <c r="D7987" t="s">
        <v>2610</v>
      </c>
    </row>
    <row r="7988" spans="1:4" x14ac:dyDescent="0.25">
      <c r="A7988" t="s">
        <v>2815</v>
      </c>
      <c r="B7988" t="s">
        <v>2593</v>
      </c>
      <c r="C7988">
        <v>8</v>
      </c>
      <c r="D7988" t="s">
        <v>2594</v>
      </c>
    </row>
    <row r="7989" spans="1:4" x14ac:dyDescent="0.25">
      <c r="A7989" t="s">
        <v>2815</v>
      </c>
      <c r="B7989" t="s">
        <v>2595</v>
      </c>
      <c r="C7989">
        <v>21</v>
      </c>
      <c r="D7989" t="s">
        <v>2594</v>
      </c>
    </row>
    <row r="7990" spans="1:4" x14ac:dyDescent="0.25">
      <c r="A7990" t="s">
        <v>2815</v>
      </c>
      <c r="B7990" t="s">
        <v>437</v>
      </c>
      <c r="C7990">
        <v>8</v>
      </c>
      <c r="D7990" t="s">
        <v>2594</v>
      </c>
    </row>
    <row r="7991" spans="1:4" x14ac:dyDescent="0.25">
      <c r="A7991" t="s">
        <v>2815</v>
      </c>
      <c r="B7991" t="s">
        <v>439</v>
      </c>
      <c r="C7991">
        <v>9</v>
      </c>
      <c r="D7991" t="s">
        <v>2594</v>
      </c>
    </row>
    <row r="7992" spans="1:4" x14ac:dyDescent="0.25">
      <c r="A7992" t="s">
        <v>2815</v>
      </c>
      <c r="B7992" t="s">
        <v>441</v>
      </c>
      <c r="C7992">
        <v>10</v>
      </c>
      <c r="D7992" t="s">
        <v>2594</v>
      </c>
    </row>
    <row r="7993" spans="1:4" x14ac:dyDescent="0.25">
      <c r="A7993" t="s">
        <v>2815</v>
      </c>
      <c r="B7993" t="s">
        <v>443</v>
      </c>
      <c r="C7993">
        <v>11</v>
      </c>
      <c r="D7993" t="s">
        <v>2594</v>
      </c>
    </row>
    <row r="7994" spans="1:4" x14ac:dyDescent="0.25">
      <c r="A7994" t="s">
        <v>2815</v>
      </c>
      <c r="B7994" t="s">
        <v>584</v>
      </c>
      <c r="C7994">
        <v>12</v>
      </c>
      <c r="D7994" t="s">
        <v>2594</v>
      </c>
    </row>
    <row r="7995" spans="1:4" x14ac:dyDescent="0.25">
      <c r="A7995" t="s">
        <v>2815</v>
      </c>
      <c r="B7995" t="s">
        <v>447</v>
      </c>
      <c r="C7995">
        <v>13</v>
      </c>
      <c r="D7995" t="s">
        <v>2594</v>
      </c>
    </row>
    <row r="7996" spans="1:4" x14ac:dyDescent="0.25">
      <c r="A7996" t="s">
        <v>2815</v>
      </c>
      <c r="B7996" t="s">
        <v>449</v>
      </c>
      <c r="C7996">
        <v>14</v>
      </c>
      <c r="D7996" t="s">
        <v>2594</v>
      </c>
    </row>
    <row r="7997" spans="1:4" x14ac:dyDescent="0.25">
      <c r="A7997" t="s">
        <v>2815</v>
      </c>
      <c r="B7997" t="s">
        <v>457</v>
      </c>
      <c r="C7997">
        <v>15</v>
      </c>
      <c r="D7997" t="s">
        <v>2594</v>
      </c>
    </row>
    <row r="7998" spans="1:4" x14ac:dyDescent="0.25">
      <c r="A7998" t="s">
        <v>2815</v>
      </c>
      <c r="B7998" t="s">
        <v>459</v>
      </c>
      <c r="C7998">
        <v>16</v>
      </c>
      <c r="D7998" t="s">
        <v>2594</v>
      </c>
    </row>
    <row r="7999" spans="1:4" x14ac:dyDescent="0.25">
      <c r="A7999" t="s">
        <v>2815</v>
      </c>
      <c r="B7999" t="s">
        <v>461</v>
      </c>
      <c r="C7999">
        <v>17</v>
      </c>
      <c r="D7999" t="s">
        <v>2594</v>
      </c>
    </row>
    <row r="8000" spans="1:4" x14ac:dyDescent="0.25">
      <c r="A8000" t="s">
        <v>2815</v>
      </c>
      <c r="B8000" t="s">
        <v>463</v>
      </c>
      <c r="C8000">
        <v>18</v>
      </c>
      <c r="D8000" t="s">
        <v>2594</v>
      </c>
    </row>
    <row r="8001" spans="1:4" x14ac:dyDescent="0.25">
      <c r="A8001" t="s">
        <v>2815</v>
      </c>
      <c r="B8001" t="s">
        <v>465</v>
      </c>
      <c r="C8001">
        <v>19</v>
      </c>
      <c r="D8001" t="s">
        <v>2594</v>
      </c>
    </row>
    <row r="8002" spans="1:4" x14ac:dyDescent="0.25">
      <c r="A8002" t="s">
        <v>2815</v>
      </c>
      <c r="B8002" t="s">
        <v>467</v>
      </c>
      <c r="C8002">
        <v>20</v>
      </c>
      <c r="D8002" t="s">
        <v>2594</v>
      </c>
    </row>
    <row r="8003" spans="1:4" x14ac:dyDescent="0.25">
      <c r="A8003" t="s">
        <v>2815</v>
      </c>
      <c r="B8003" t="s">
        <v>469</v>
      </c>
      <c r="C8003">
        <v>21</v>
      </c>
      <c r="D8003" t="s">
        <v>2594</v>
      </c>
    </row>
    <row r="8004" spans="1:4" x14ac:dyDescent="0.25">
      <c r="A8004" t="s">
        <v>2815</v>
      </c>
      <c r="B8004" t="s">
        <v>2593</v>
      </c>
      <c r="C8004">
        <v>4</v>
      </c>
      <c r="D8004" t="s">
        <v>2596</v>
      </c>
    </row>
    <row r="8005" spans="1:4" x14ac:dyDescent="0.25">
      <c r="A8005" t="s">
        <v>2815</v>
      </c>
      <c r="B8005" t="s">
        <v>2595</v>
      </c>
      <c r="C8005">
        <v>14</v>
      </c>
      <c r="D8005" t="s">
        <v>2596</v>
      </c>
    </row>
    <row r="8006" spans="1:4" x14ac:dyDescent="0.25">
      <c r="A8006" t="s">
        <v>2815</v>
      </c>
      <c r="B8006" t="s">
        <v>604</v>
      </c>
      <c r="C8006">
        <v>4</v>
      </c>
      <c r="D8006" t="s">
        <v>2596</v>
      </c>
    </row>
    <row r="8007" spans="1:4" x14ac:dyDescent="0.25">
      <c r="A8007" t="s">
        <v>2815</v>
      </c>
      <c r="B8007" t="s">
        <v>815</v>
      </c>
      <c r="C8007">
        <v>5</v>
      </c>
      <c r="D8007" t="s">
        <v>2596</v>
      </c>
    </row>
    <row r="8008" spans="1:4" x14ac:dyDescent="0.25">
      <c r="A8008" t="s">
        <v>2815</v>
      </c>
      <c r="B8008" t="s">
        <v>816</v>
      </c>
      <c r="C8008">
        <v>6</v>
      </c>
      <c r="D8008" t="s">
        <v>2596</v>
      </c>
    </row>
    <row r="8009" spans="1:4" x14ac:dyDescent="0.25">
      <c r="A8009" t="s">
        <v>2815</v>
      </c>
      <c r="B8009" t="s">
        <v>817</v>
      </c>
      <c r="C8009">
        <v>7</v>
      </c>
      <c r="D8009" t="s">
        <v>2596</v>
      </c>
    </row>
    <row r="8010" spans="1:4" x14ac:dyDescent="0.25">
      <c r="A8010" t="s">
        <v>2815</v>
      </c>
      <c r="B8010" t="s">
        <v>818</v>
      </c>
      <c r="C8010">
        <v>8</v>
      </c>
      <c r="D8010" t="s">
        <v>2596</v>
      </c>
    </row>
    <row r="8011" spans="1:4" x14ac:dyDescent="0.25">
      <c r="A8011" t="s">
        <v>2815</v>
      </c>
      <c r="B8011" t="s">
        <v>916</v>
      </c>
      <c r="C8011">
        <v>9</v>
      </c>
      <c r="D8011" t="s">
        <v>2596</v>
      </c>
    </row>
    <row r="8012" spans="1:4" x14ac:dyDescent="0.25">
      <c r="A8012" t="s">
        <v>2815</v>
      </c>
      <c r="B8012" t="s">
        <v>917</v>
      </c>
      <c r="C8012">
        <v>10</v>
      </c>
      <c r="D8012" t="s">
        <v>2596</v>
      </c>
    </row>
    <row r="8013" spans="1:4" x14ac:dyDescent="0.25">
      <c r="A8013" t="s">
        <v>2815</v>
      </c>
      <c r="B8013" t="s">
        <v>942</v>
      </c>
      <c r="C8013">
        <v>11</v>
      </c>
      <c r="D8013" t="s">
        <v>2596</v>
      </c>
    </row>
    <row r="8014" spans="1:4" x14ac:dyDescent="0.25">
      <c r="A8014" t="s">
        <v>2815</v>
      </c>
      <c r="B8014" t="s">
        <v>819</v>
      </c>
      <c r="C8014">
        <v>12</v>
      </c>
      <c r="D8014" t="s">
        <v>2596</v>
      </c>
    </row>
    <row r="8015" spans="1:4" x14ac:dyDescent="0.25">
      <c r="A8015" t="s">
        <v>2815</v>
      </c>
      <c r="B8015" t="s">
        <v>857</v>
      </c>
      <c r="C8015">
        <v>13</v>
      </c>
      <c r="D8015" t="s">
        <v>2596</v>
      </c>
    </row>
    <row r="8016" spans="1:4" x14ac:dyDescent="0.25">
      <c r="A8016" t="s">
        <v>2815</v>
      </c>
      <c r="B8016" t="s">
        <v>858</v>
      </c>
      <c r="C8016">
        <v>14</v>
      </c>
      <c r="D8016" t="s">
        <v>2596</v>
      </c>
    </row>
    <row r="8017" spans="1:4" x14ac:dyDescent="0.25">
      <c r="A8017" t="s">
        <v>2815</v>
      </c>
      <c r="B8017" t="s">
        <v>2609</v>
      </c>
      <c r="C8017">
        <v>3</v>
      </c>
      <c r="D8017" t="s">
        <v>2610</v>
      </c>
    </row>
    <row r="8018" spans="1:4" x14ac:dyDescent="0.25">
      <c r="A8018" t="s">
        <v>2815</v>
      </c>
      <c r="B8018" t="s">
        <v>2611</v>
      </c>
      <c r="C8018">
        <v>4</v>
      </c>
      <c r="D8018" t="s">
        <v>2610</v>
      </c>
    </row>
    <row r="8019" spans="1:4" x14ac:dyDescent="0.25">
      <c r="A8019" t="s">
        <v>2816</v>
      </c>
      <c r="B8019" t="s">
        <v>2593</v>
      </c>
      <c r="C8019">
        <v>8</v>
      </c>
      <c r="D8019" t="s">
        <v>2594</v>
      </c>
    </row>
    <row r="8020" spans="1:4" x14ac:dyDescent="0.25">
      <c r="A8020" t="s">
        <v>2816</v>
      </c>
      <c r="B8020" t="s">
        <v>2595</v>
      </c>
      <c r="C8020">
        <v>8</v>
      </c>
      <c r="D8020" t="s">
        <v>2594</v>
      </c>
    </row>
    <row r="8021" spans="1:4" x14ac:dyDescent="0.25">
      <c r="A8021" t="s">
        <v>2816</v>
      </c>
      <c r="B8021" t="s">
        <v>477</v>
      </c>
      <c r="C8021">
        <v>8</v>
      </c>
      <c r="D8021" t="s">
        <v>2594</v>
      </c>
    </row>
    <row r="8022" spans="1:4" x14ac:dyDescent="0.25">
      <c r="A8022" t="s">
        <v>2816</v>
      </c>
      <c r="B8022" t="s">
        <v>2593</v>
      </c>
      <c r="C8022">
        <v>3</v>
      </c>
      <c r="D8022" t="s">
        <v>2596</v>
      </c>
    </row>
    <row r="8023" spans="1:4" x14ac:dyDescent="0.25">
      <c r="A8023" t="s">
        <v>2816</v>
      </c>
      <c r="B8023" t="s">
        <v>2595</v>
      </c>
      <c r="C8023">
        <v>3</v>
      </c>
      <c r="D8023" t="s">
        <v>2596</v>
      </c>
    </row>
    <row r="8024" spans="1:4" x14ac:dyDescent="0.25">
      <c r="A8024" t="s">
        <v>2816</v>
      </c>
      <c r="B8024" t="s">
        <v>865</v>
      </c>
      <c r="C8024">
        <v>3</v>
      </c>
      <c r="D8024" t="s">
        <v>2596</v>
      </c>
    </row>
    <row r="8025" spans="1:4" x14ac:dyDescent="0.25">
      <c r="A8025" t="s">
        <v>2816</v>
      </c>
      <c r="B8025" t="s">
        <v>2609</v>
      </c>
      <c r="C8025">
        <v>3</v>
      </c>
      <c r="D8025" t="s">
        <v>2610</v>
      </c>
    </row>
    <row r="8026" spans="1:4" x14ac:dyDescent="0.25">
      <c r="A8026" t="s">
        <v>2816</v>
      </c>
      <c r="B8026" t="s">
        <v>2611</v>
      </c>
      <c r="C8026">
        <v>4</v>
      </c>
      <c r="D8026" t="s">
        <v>2610</v>
      </c>
    </row>
    <row r="8027" spans="1:4" x14ac:dyDescent="0.25">
      <c r="A8027" t="s">
        <v>2817</v>
      </c>
      <c r="B8027" t="s">
        <v>2593</v>
      </c>
      <c r="C8027">
        <v>8</v>
      </c>
      <c r="D8027" t="s">
        <v>2594</v>
      </c>
    </row>
    <row r="8028" spans="1:4" x14ac:dyDescent="0.25">
      <c r="A8028" t="s">
        <v>2817</v>
      </c>
      <c r="B8028" t="s">
        <v>2595</v>
      </c>
      <c r="C8028">
        <v>12</v>
      </c>
      <c r="D8028" t="s">
        <v>2594</v>
      </c>
    </row>
    <row r="8029" spans="1:4" x14ac:dyDescent="0.25">
      <c r="A8029" t="s">
        <v>2817</v>
      </c>
      <c r="B8029" t="s">
        <v>497</v>
      </c>
      <c r="C8029">
        <v>8</v>
      </c>
      <c r="D8029" t="s">
        <v>2594</v>
      </c>
    </row>
    <row r="8030" spans="1:4" x14ac:dyDescent="0.25">
      <c r="A8030" t="s">
        <v>2817</v>
      </c>
      <c r="B8030" t="s">
        <v>499</v>
      </c>
      <c r="C8030">
        <v>9</v>
      </c>
      <c r="D8030" t="s">
        <v>2594</v>
      </c>
    </row>
    <row r="8031" spans="1:4" x14ac:dyDescent="0.25">
      <c r="A8031" t="s">
        <v>2817</v>
      </c>
      <c r="B8031" t="s">
        <v>501</v>
      </c>
      <c r="C8031">
        <v>10</v>
      </c>
      <c r="D8031" t="s">
        <v>2594</v>
      </c>
    </row>
    <row r="8032" spans="1:4" x14ac:dyDescent="0.25">
      <c r="A8032" t="s">
        <v>2817</v>
      </c>
      <c r="B8032" t="s">
        <v>503</v>
      </c>
      <c r="C8032">
        <v>11</v>
      </c>
      <c r="D8032" t="s">
        <v>2594</v>
      </c>
    </row>
    <row r="8033" spans="1:4" x14ac:dyDescent="0.25">
      <c r="A8033" t="s">
        <v>2817</v>
      </c>
      <c r="B8033" t="s">
        <v>505</v>
      </c>
      <c r="C8033">
        <v>12</v>
      </c>
      <c r="D8033" t="s">
        <v>2594</v>
      </c>
    </row>
    <row r="8034" spans="1:4" x14ac:dyDescent="0.25">
      <c r="A8034" t="s">
        <v>2817</v>
      </c>
      <c r="B8034" t="s">
        <v>2593</v>
      </c>
      <c r="C8034">
        <v>3</v>
      </c>
      <c r="D8034" t="s">
        <v>2596</v>
      </c>
    </row>
    <row r="8035" spans="1:4" x14ac:dyDescent="0.25">
      <c r="A8035" t="s">
        <v>2817</v>
      </c>
      <c r="B8035" t="s">
        <v>2595</v>
      </c>
      <c r="C8035">
        <v>4</v>
      </c>
      <c r="D8035" t="s">
        <v>2596</v>
      </c>
    </row>
    <row r="8036" spans="1:4" x14ac:dyDescent="0.25">
      <c r="A8036" t="s">
        <v>2817</v>
      </c>
      <c r="B8036" t="s">
        <v>949</v>
      </c>
      <c r="C8036">
        <v>3</v>
      </c>
      <c r="D8036" t="s">
        <v>2596</v>
      </c>
    </row>
    <row r="8037" spans="1:4" x14ac:dyDescent="0.25">
      <c r="A8037" t="s">
        <v>2817</v>
      </c>
      <c r="B8037" t="s">
        <v>950</v>
      </c>
      <c r="C8037">
        <v>4</v>
      </c>
      <c r="D8037" t="s">
        <v>2596</v>
      </c>
    </row>
    <row r="8038" spans="1:4" x14ac:dyDescent="0.25">
      <c r="A8038" t="s">
        <v>2817</v>
      </c>
      <c r="B8038" t="s">
        <v>2609</v>
      </c>
      <c r="C8038">
        <v>3</v>
      </c>
      <c r="D8038" t="s">
        <v>2610</v>
      </c>
    </row>
    <row r="8039" spans="1:4" x14ac:dyDescent="0.25">
      <c r="A8039" t="s">
        <v>2817</v>
      </c>
      <c r="B8039" t="s">
        <v>2611</v>
      </c>
      <c r="C8039">
        <v>4</v>
      </c>
      <c r="D8039" t="s">
        <v>2610</v>
      </c>
    </row>
    <row r="8040" spans="1:4" x14ac:dyDescent="0.25">
      <c r="A8040" t="s">
        <v>2818</v>
      </c>
      <c r="B8040" t="s">
        <v>2593</v>
      </c>
      <c r="C8040">
        <v>11</v>
      </c>
      <c r="D8040" t="s">
        <v>2594</v>
      </c>
    </row>
    <row r="8041" spans="1:4" x14ac:dyDescent="0.25">
      <c r="A8041" t="s">
        <v>2818</v>
      </c>
      <c r="B8041" t="s">
        <v>2595</v>
      </c>
      <c r="C8041">
        <v>12</v>
      </c>
      <c r="D8041" t="s">
        <v>2594</v>
      </c>
    </row>
    <row r="8042" spans="1:4" x14ac:dyDescent="0.25">
      <c r="A8042" t="s">
        <v>2818</v>
      </c>
      <c r="B8042" t="s">
        <v>421</v>
      </c>
      <c r="C8042">
        <v>11</v>
      </c>
      <c r="D8042" t="s">
        <v>2594</v>
      </c>
    </row>
    <row r="8043" spans="1:4" x14ac:dyDescent="0.25">
      <c r="A8043" t="s">
        <v>2818</v>
      </c>
      <c r="B8043" t="s">
        <v>423</v>
      </c>
      <c r="C8043">
        <v>12</v>
      </c>
      <c r="D8043" t="s">
        <v>2594</v>
      </c>
    </row>
    <row r="8044" spans="1:4" x14ac:dyDescent="0.25">
      <c r="A8044" t="s">
        <v>2818</v>
      </c>
      <c r="B8044" t="s">
        <v>2593</v>
      </c>
      <c r="C8044">
        <v>3</v>
      </c>
      <c r="D8044" t="s">
        <v>2596</v>
      </c>
    </row>
    <row r="8045" spans="1:4" x14ac:dyDescent="0.25">
      <c r="A8045" t="s">
        <v>2818</v>
      </c>
      <c r="B8045" t="s">
        <v>2595</v>
      </c>
      <c r="C8045">
        <v>10</v>
      </c>
      <c r="D8045" t="s">
        <v>2596</v>
      </c>
    </row>
    <row r="8046" spans="1:4" x14ac:dyDescent="0.25">
      <c r="A8046" t="s">
        <v>2818</v>
      </c>
      <c r="B8046" t="s">
        <v>418</v>
      </c>
      <c r="C8046">
        <v>3</v>
      </c>
      <c r="D8046" t="s">
        <v>2596</v>
      </c>
    </row>
    <row r="8047" spans="1:4" x14ac:dyDescent="0.25">
      <c r="A8047" t="s">
        <v>2818</v>
      </c>
      <c r="B8047" t="s">
        <v>607</v>
      </c>
      <c r="C8047">
        <v>4</v>
      </c>
      <c r="D8047" t="s">
        <v>2596</v>
      </c>
    </row>
    <row r="8048" spans="1:4" x14ac:dyDescent="0.25">
      <c r="A8048" t="s">
        <v>2818</v>
      </c>
      <c r="B8048" t="s">
        <v>720</v>
      </c>
      <c r="C8048">
        <v>5</v>
      </c>
      <c r="D8048" t="s">
        <v>2596</v>
      </c>
    </row>
    <row r="8049" spans="1:4" x14ac:dyDescent="0.25">
      <c r="A8049" t="s">
        <v>2818</v>
      </c>
      <c r="B8049" t="s">
        <v>721</v>
      </c>
      <c r="C8049">
        <v>6</v>
      </c>
      <c r="D8049" t="s">
        <v>2596</v>
      </c>
    </row>
    <row r="8050" spans="1:4" x14ac:dyDescent="0.25">
      <c r="A8050" t="s">
        <v>2818</v>
      </c>
      <c r="B8050" t="s">
        <v>599</v>
      </c>
      <c r="C8050">
        <v>7</v>
      </c>
      <c r="D8050" t="s">
        <v>2596</v>
      </c>
    </row>
    <row r="8051" spans="1:4" x14ac:dyDescent="0.25">
      <c r="A8051" t="s">
        <v>2818</v>
      </c>
      <c r="B8051" t="s">
        <v>600</v>
      </c>
      <c r="C8051">
        <v>8</v>
      </c>
      <c r="D8051" t="s">
        <v>2596</v>
      </c>
    </row>
    <row r="8052" spans="1:4" x14ac:dyDescent="0.25">
      <c r="A8052" t="s">
        <v>2818</v>
      </c>
      <c r="B8052" t="s">
        <v>601</v>
      </c>
      <c r="C8052">
        <v>9</v>
      </c>
      <c r="D8052" t="s">
        <v>2596</v>
      </c>
    </row>
    <row r="8053" spans="1:4" x14ac:dyDescent="0.25">
      <c r="A8053" t="s">
        <v>2818</v>
      </c>
      <c r="B8053" t="s">
        <v>602</v>
      </c>
      <c r="C8053">
        <v>10</v>
      </c>
      <c r="D8053" t="s">
        <v>2596</v>
      </c>
    </row>
    <row r="8054" spans="1:4" x14ac:dyDescent="0.25">
      <c r="A8054" t="s">
        <v>2818</v>
      </c>
      <c r="B8054" t="s">
        <v>2609</v>
      </c>
      <c r="C8054">
        <v>3</v>
      </c>
      <c r="D8054" t="s">
        <v>2610</v>
      </c>
    </row>
    <row r="8055" spans="1:4" x14ac:dyDescent="0.25">
      <c r="A8055" t="s">
        <v>2818</v>
      </c>
      <c r="B8055" t="s">
        <v>2611</v>
      </c>
      <c r="C8055">
        <v>4</v>
      </c>
      <c r="D8055" t="s">
        <v>2610</v>
      </c>
    </row>
    <row r="8056" spans="1:4" x14ac:dyDescent="0.25">
      <c r="A8056" t="s">
        <v>2818</v>
      </c>
      <c r="B8056" t="s">
        <v>2612</v>
      </c>
      <c r="C8056">
        <v>5</v>
      </c>
      <c r="D8056" t="s">
        <v>2610</v>
      </c>
    </row>
    <row r="8057" spans="1:4" x14ac:dyDescent="0.25">
      <c r="A8057" t="s">
        <v>2818</v>
      </c>
      <c r="B8057" t="s">
        <v>2629</v>
      </c>
      <c r="C8057">
        <v>6</v>
      </c>
      <c r="D8057" t="s">
        <v>2610</v>
      </c>
    </row>
    <row r="8058" spans="1:4" x14ac:dyDescent="0.25">
      <c r="A8058" t="s">
        <v>2819</v>
      </c>
      <c r="B8058" t="s">
        <v>2593</v>
      </c>
      <c r="C8058">
        <v>10</v>
      </c>
      <c r="D8058" t="s">
        <v>2594</v>
      </c>
    </row>
    <row r="8059" spans="1:4" x14ac:dyDescent="0.25">
      <c r="A8059" t="s">
        <v>2819</v>
      </c>
      <c r="B8059" t="s">
        <v>2595</v>
      </c>
      <c r="C8059">
        <v>10</v>
      </c>
      <c r="D8059" t="s">
        <v>2594</v>
      </c>
    </row>
    <row r="8060" spans="1:4" x14ac:dyDescent="0.25">
      <c r="A8060" t="s">
        <v>2819</v>
      </c>
      <c r="B8060" t="s">
        <v>613</v>
      </c>
      <c r="C8060">
        <v>10</v>
      </c>
      <c r="D8060" t="s">
        <v>2594</v>
      </c>
    </row>
    <row r="8061" spans="1:4" x14ac:dyDescent="0.25">
      <c r="A8061" t="s">
        <v>2819</v>
      </c>
      <c r="B8061" t="s">
        <v>2593</v>
      </c>
      <c r="C8061">
        <v>3</v>
      </c>
      <c r="D8061" t="s">
        <v>2596</v>
      </c>
    </row>
    <row r="8062" spans="1:4" x14ac:dyDescent="0.25">
      <c r="A8062" t="s">
        <v>2819</v>
      </c>
      <c r="B8062" t="s">
        <v>2595</v>
      </c>
      <c r="C8062">
        <v>3</v>
      </c>
      <c r="D8062" t="s">
        <v>2596</v>
      </c>
    </row>
    <row r="8063" spans="1:4" x14ac:dyDescent="0.25">
      <c r="A8063" t="s">
        <v>2819</v>
      </c>
      <c r="B8063" t="s">
        <v>603</v>
      </c>
      <c r="C8063">
        <v>3</v>
      </c>
      <c r="D8063" t="s">
        <v>2596</v>
      </c>
    </row>
    <row r="8064" spans="1:4" x14ac:dyDescent="0.25">
      <c r="A8064" t="s">
        <v>2819</v>
      </c>
      <c r="B8064" t="s">
        <v>2609</v>
      </c>
      <c r="C8064">
        <v>3</v>
      </c>
      <c r="D8064" t="s">
        <v>2610</v>
      </c>
    </row>
    <row r="8065" spans="1:4" x14ac:dyDescent="0.25">
      <c r="A8065" t="s">
        <v>2819</v>
      </c>
      <c r="B8065" t="s">
        <v>2611</v>
      </c>
      <c r="C8065">
        <v>4</v>
      </c>
      <c r="D8065" t="s">
        <v>2610</v>
      </c>
    </row>
    <row r="8066" spans="1:4" x14ac:dyDescent="0.25">
      <c r="A8066" t="s">
        <v>2819</v>
      </c>
      <c r="B8066" t="s">
        <v>2612</v>
      </c>
      <c r="C8066">
        <v>5</v>
      </c>
      <c r="D8066" t="s">
        <v>2610</v>
      </c>
    </row>
    <row r="8067" spans="1:4" x14ac:dyDescent="0.25">
      <c r="A8067" t="s">
        <v>2819</v>
      </c>
      <c r="B8067" t="s">
        <v>2629</v>
      </c>
      <c r="C8067">
        <v>6</v>
      </c>
      <c r="D8067" t="s">
        <v>2610</v>
      </c>
    </row>
    <row r="8068" spans="1:4" x14ac:dyDescent="0.25">
      <c r="A8068" t="s">
        <v>2820</v>
      </c>
      <c r="B8068" t="s">
        <v>2593</v>
      </c>
      <c r="C8068">
        <v>12</v>
      </c>
      <c r="D8068" t="s">
        <v>2594</v>
      </c>
    </row>
    <row r="8069" spans="1:4" x14ac:dyDescent="0.25">
      <c r="A8069" t="s">
        <v>2820</v>
      </c>
      <c r="B8069" t="s">
        <v>2595</v>
      </c>
      <c r="C8069">
        <v>12</v>
      </c>
      <c r="D8069" t="s">
        <v>2594</v>
      </c>
    </row>
    <row r="8070" spans="1:4" x14ac:dyDescent="0.25">
      <c r="A8070" t="s">
        <v>2820</v>
      </c>
      <c r="B8070" t="s">
        <v>427</v>
      </c>
      <c r="C8070">
        <v>12</v>
      </c>
      <c r="D8070" t="s">
        <v>2594</v>
      </c>
    </row>
    <row r="8071" spans="1:4" x14ac:dyDescent="0.25">
      <c r="A8071" t="s">
        <v>2820</v>
      </c>
      <c r="B8071" t="s">
        <v>2593</v>
      </c>
      <c r="C8071">
        <v>3</v>
      </c>
      <c r="D8071" t="s">
        <v>2596</v>
      </c>
    </row>
    <row r="8072" spans="1:4" x14ac:dyDescent="0.25">
      <c r="A8072" t="s">
        <v>2820</v>
      </c>
      <c r="B8072" t="s">
        <v>2595</v>
      </c>
      <c r="C8072">
        <v>4</v>
      </c>
      <c r="D8072" t="s">
        <v>2596</v>
      </c>
    </row>
    <row r="8073" spans="1:4" x14ac:dyDescent="0.25">
      <c r="A8073" t="s">
        <v>2820</v>
      </c>
      <c r="B8073" t="s">
        <v>789</v>
      </c>
      <c r="C8073">
        <v>3</v>
      </c>
      <c r="D8073" t="s">
        <v>2596</v>
      </c>
    </row>
    <row r="8074" spans="1:4" x14ac:dyDescent="0.25">
      <c r="A8074" t="s">
        <v>2820</v>
      </c>
      <c r="B8074" t="s">
        <v>790</v>
      </c>
      <c r="C8074">
        <v>4</v>
      </c>
      <c r="D8074" t="s">
        <v>2596</v>
      </c>
    </row>
    <row r="8075" spans="1:4" x14ac:dyDescent="0.25">
      <c r="A8075" t="s">
        <v>2820</v>
      </c>
      <c r="B8075" t="s">
        <v>2609</v>
      </c>
      <c r="C8075">
        <v>3</v>
      </c>
      <c r="D8075" t="s">
        <v>2610</v>
      </c>
    </row>
    <row r="8076" spans="1:4" x14ac:dyDescent="0.25">
      <c r="A8076" t="s">
        <v>2820</v>
      </c>
      <c r="B8076" t="s">
        <v>2611</v>
      </c>
      <c r="C8076">
        <v>4</v>
      </c>
      <c r="D8076" t="s">
        <v>2610</v>
      </c>
    </row>
    <row r="8077" spans="1:4" x14ac:dyDescent="0.25">
      <c r="A8077" t="s">
        <v>2820</v>
      </c>
      <c r="B8077" t="s">
        <v>2669</v>
      </c>
      <c r="C8077">
        <v>5</v>
      </c>
      <c r="D8077" t="s">
        <v>2610</v>
      </c>
    </row>
    <row r="8078" spans="1:4" x14ac:dyDescent="0.25">
      <c r="A8078" t="s">
        <v>2820</v>
      </c>
      <c r="B8078" t="s">
        <v>2612</v>
      </c>
      <c r="C8078">
        <v>6</v>
      </c>
      <c r="D8078" t="s">
        <v>2610</v>
      </c>
    </row>
    <row r="8079" spans="1:4" x14ac:dyDescent="0.25">
      <c r="A8079" t="s">
        <v>2820</v>
      </c>
      <c r="B8079" t="s">
        <v>2629</v>
      </c>
      <c r="C8079">
        <v>7</v>
      </c>
      <c r="D8079" t="s">
        <v>2610</v>
      </c>
    </row>
    <row r="8080" spans="1:4" x14ac:dyDescent="0.25">
      <c r="A8080" t="s">
        <v>2821</v>
      </c>
      <c r="B8080" t="s">
        <v>2593</v>
      </c>
      <c r="C8080">
        <v>10</v>
      </c>
      <c r="D8080" t="s">
        <v>2594</v>
      </c>
    </row>
    <row r="8081" spans="1:4" x14ac:dyDescent="0.25">
      <c r="A8081" t="s">
        <v>2821</v>
      </c>
      <c r="B8081" t="s">
        <v>2595</v>
      </c>
      <c r="C8081">
        <v>23</v>
      </c>
      <c r="D8081" t="s">
        <v>2594</v>
      </c>
    </row>
    <row r="8082" spans="1:4" x14ac:dyDescent="0.25">
      <c r="A8082" t="s">
        <v>2821</v>
      </c>
      <c r="B8082" t="s">
        <v>437</v>
      </c>
      <c r="C8082">
        <v>10</v>
      </c>
      <c r="D8082" t="s">
        <v>2594</v>
      </c>
    </row>
    <row r="8083" spans="1:4" x14ac:dyDescent="0.25">
      <c r="A8083" t="s">
        <v>2821</v>
      </c>
      <c r="B8083" t="s">
        <v>439</v>
      </c>
      <c r="C8083">
        <v>11</v>
      </c>
      <c r="D8083" t="s">
        <v>2594</v>
      </c>
    </row>
    <row r="8084" spans="1:4" x14ac:dyDescent="0.25">
      <c r="A8084" t="s">
        <v>2821</v>
      </c>
      <c r="B8084" t="s">
        <v>441</v>
      </c>
      <c r="C8084">
        <v>12</v>
      </c>
      <c r="D8084" t="s">
        <v>2594</v>
      </c>
    </row>
    <row r="8085" spans="1:4" x14ac:dyDescent="0.25">
      <c r="A8085" t="s">
        <v>2821</v>
      </c>
      <c r="B8085" t="s">
        <v>443</v>
      </c>
      <c r="C8085">
        <v>13</v>
      </c>
      <c r="D8085" t="s">
        <v>2594</v>
      </c>
    </row>
    <row r="8086" spans="1:4" x14ac:dyDescent="0.25">
      <c r="A8086" t="s">
        <v>2821</v>
      </c>
      <c r="B8086" t="s">
        <v>584</v>
      </c>
      <c r="C8086">
        <v>14</v>
      </c>
      <c r="D8086" t="s">
        <v>2594</v>
      </c>
    </row>
    <row r="8087" spans="1:4" x14ac:dyDescent="0.25">
      <c r="A8087" t="s">
        <v>2821</v>
      </c>
      <c r="B8087" t="s">
        <v>447</v>
      </c>
      <c r="C8087">
        <v>15</v>
      </c>
      <c r="D8087" t="s">
        <v>2594</v>
      </c>
    </row>
    <row r="8088" spans="1:4" x14ac:dyDescent="0.25">
      <c r="A8088" t="s">
        <v>2821</v>
      </c>
      <c r="B8088" t="s">
        <v>449</v>
      </c>
      <c r="C8088">
        <v>16</v>
      </c>
      <c r="D8088" t="s">
        <v>2594</v>
      </c>
    </row>
    <row r="8089" spans="1:4" x14ac:dyDescent="0.25">
      <c r="A8089" t="s">
        <v>2821</v>
      </c>
      <c r="B8089" t="s">
        <v>457</v>
      </c>
      <c r="C8089">
        <v>17</v>
      </c>
      <c r="D8089" t="s">
        <v>2594</v>
      </c>
    </row>
    <row r="8090" spans="1:4" x14ac:dyDescent="0.25">
      <c r="A8090" t="s">
        <v>2821</v>
      </c>
      <c r="B8090" t="s">
        <v>459</v>
      </c>
      <c r="C8090">
        <v>18</v>
      </c>
      <c r="D8090" t="s">
        <v>2594</v>
      </c>
    </row>
    <row r="8091" spans="1:4" x14ac:dyDescent="0.25">
      <c r="A8091" t="s">
        <v>2821</v>
      </c>
      <c r="B8091" t="s">
        <v>461</v>
      </c>
      <c r="C8091">
        <v>19</v>
      </c>
      <c r="D8091" t="s">
        <v>2594</v>
      </c>
    </row>
    <row r="8092" spans="1:4" x14ac:dyDescent="0.25">
      <c r="A8092" t="s">
        <v>2821</v>
      </c>
      <c r="B8092" t="s">
        <v>463</v>
      </c>
      <c r="C8092">
        <v>20</v>
      </c>
      <c r="D8092" t="s">
        <v>2594</v>
      </c>
    </row>
    <row r="8093" spans="1:4" x14ac:dyDescent="0.25">
      <c r="A8093" t="s">
        <v>2821</v>
      </c>
      <c r="B8093" t="s">
        <v>465</v>
      </c>
      <c r="C8093">
        <v>21</v>
      </c>
      <c r="D8093" t="s">
        <v>2594</v>
      </c>
    </row>
    <row r="8094" spans="1:4" x14ac:dyDescent="0.25">
      <c r="A8094" t="s">
        <v>2821</v>
      </c>
      <c r="B8094" t="s">
        <v>467</v>
      </c>
      <c r="C8094">
        <v>22</v>
      </c>
      <c r="D8094" t="s">
        <v>2594</v>
      </c>
    </row>
    <row r="8095" spans="1:4" x14ac:dyDescent="0.25">
      <c r="A8095" t="s">
        <v>2821</v>
      </c>
      <c r="B8095" t="s">
        <v>469</v>
      </c>
      <c r="C8095">
        <v>23</v>
      </c>
      <c r="D8095" t="s">
        <v>2594</v>
      </c>
    </row>
    <row r="8096" spans="1:4" x14ac:dyDescent="0.25">
      <c r="A8096" t="s">
        <v>2821</v>
      </c>
      <c r="B8096" t="s">
        <v>2593</v>
      </c>
      <c r="C8096">
        <v>4</v>
      </c>
      <c r="D8096" t="s">
        <v>2596</v>
      </c>
    </row>
    <row r="8097" spans="1:4" x14ac:dyDescent="0.25">
      <c r="A8097" t="s">
        <v>2821</v>
      </c>
      <c r="B8097" t="s">
        <v>2595</v>
      </c>
      <c r="C8097">
        <v>14</v>
      </c>
      <c r="D8097" t="s">
        <v>2596</v>
      </c>
    </row>
    <row r="8098" spans="1:4" x14ac:dyDescent="0.25">
      <c r="A8098" t="s">
        <v>2821</v>
      </c>
      <c r="B8098" t="s">
        <v>604</v>
      </c>
      <c r="C8098">
        <v>4</v>
      </c>
      <c r="D8098" t="s">
        <v>2596</v>
      </c>
    </row>
    <row r="8099" spans="1:4" x14ac:dyDescent="0.25">
      <c r="A8099" t="s">
        <v>2821</v>
      </c>
      <c r="B8099" t="s">
        <v>815</v>
      </c>
      <c r="C8099">
        <v>5</v>
      </c>
      <c r="D8099" t="s">
        <v>2596</v>
      </c>
    </row>
    <row r="8100" spans="1:4" x14ac:dyDescent="0.25">
      <c r="A8100" t="s">
        <v>2821</v>
      </c>
      <c r="B8100" t="s">
        <v>816</v>
      </c>
      <c r="C8100">
        <v>6</v>
      </c>
      <c r="D8100" t="s">
        <v>2596</v>
      </c>
    </row>
    <row r="8101" spans="1:4" x14ac:dyDescent="0.25">
      <c r="A8101" t="s">
        <v>2821</v>
      </c>
      <c r="B8101" t="s">
        <v>817</v>
      </c>
      <c r="C8101">
        <v>7</v>
      </c>
      <c r="D8101" t="s">
        <v>2596</v>
      </c>
    </row>
    <row r="8102" spans="1:4" x14ac:dyDescent="0.25">
      <c r="A8102" t="s">
        <v>2821</v>
      </c>
      <c r="B8102" t="s">
        <v>818</v>
      </c>
      <c r="C8102">
        <v>8</v>
      </c>
      <c r="D8102" t="s">
        <v>2596</v>
      </c>
    </row>
    <row r="8103" spans="1:4" x14ac:dyDescent="0.25">
      <c r="A8103" t="s">
        <v>2821</v>
      </c>
      <c r="B8103" t="s">
        <v>916</v>
      </c>
      <c r="C8103">
        <v>9</v>
      </c>
      <c r="D8103" t="s">
        <v>2596</v>
      </c>
    </row>
    <row r="8104" spans="1:4" x14ac:dyDescent="0.25">
      <c r="A8104" t="s">
        <v>2821</v>
      </c>
      <c r="B8104" t="s">
        <v>917</v>
      </c>
      <c r="C8104">
        <v>10</v>
      </c>
      <c r="D8104" t="s">
        <v>2596</v>
      </c>
    </row>
    <row r="8105" spans="1:4" x14ac:dyDescent="0.25">
      <c r="A8105" t="s">
        <v>2821</v>
      </c>
      <c r="B8105" t="s">
        <v>942</v>
      </c>
      <c r="C8105">
        <v>11</v>
      </c>
      <c r="D8105" t="s">
        <v>2596</v>
      </c>
    </row>
    <row r="8106" spans="1:4" x14ac:dyDescent="0.25">
      <c r="A8106" t="s">
        <v>2821</v>
      </c>
      <c r="B8106" t="s">
        <v>819</v>
      </c>
      <c r="C8106">
        <v>12</v>
      </c>
      <c r="D8106" t="s">
        <v>2596</v>
      </c>
    </row>
    <row r="8107" spans="1:4" x14ac:dyDescent="0.25">
      <c r="A8107" t="s">
        <v>2821</v>
      </c>
      <c r="B8107" t="s">
        <v>857</v>
      </c>
      <c r="C8107">
        <v>13</v>
      </c>
      <c r="D8107" t="s">
        <v>2596</v>
      </c>
    </row>
    <row r="8108" spans="1:4" x14ac:dyDescent="0.25">
      <c r="A8108" t="s">
        <v>2821</v>
      </c>
      <c r="B8108" t="s">
        <v>858</v>
      </c>
      <c r="C8108">
        <v>14</v>
      </c>
      <c r="D8108" t="s">
        <v>2596</v>
      </c>
    </row>
    <row r="8109" spans="1:4" x14ac:dyDescent="0.25">
      <c r="A8109" t="s">
        <v>2821</v>
      </c>
      <c r="B8109" t="s">
        <v>2609</v>
      </c>
      <c r="C8109">
        <v>3</v>
      </c>
      <c r="D8109" t="s">
        <v>2610</v>
      </c>
    </row>
    <row r="8110" spans="1:4" x14ac:dyDescent="0.25">
      <c r="A8110" t="s">
        <v>2821</v>
      </c>
      <c r="B8110" t="s">
        <v>2611</v>
      </c>
      <c r="C8110">
        <v>4</v>
      </c>
      <c r="D8110" t="s">
        <v>2610</v>
      </c>
    </row>
    <row r="8111" spans="1:4" x14ac:dyDescent="0.25">
      <c r="A8111" t="s">
        <v>2821</v>
      </c>
      <c r="B8111" t="s">
        <v>2612</v>
      </c>
      <c r="C8111">
        <v>5</v>
      </c>
      <c r="D8111" t="s">
        <v>2610</v>
      </c>
    </row>
    <row r="8112" spans="1:4" x14ac:dyDescent="0.25">
      <c r="A8112" t="s">
        <v>2821</v>
      </c>
      <c r="B8112" t="s">
        <v>2629</v>
      </c>
      <c r="C8112">
        <v>6</v>
      </c>
      <c r="D8112" t="s">
        <v>2610</v>
      </c>
    </row>
    <row r="8113" spans="1:4" x14ac:dyDescent="0.25">
      <c r="A8113" t="s">
        <v>2822</v>
      </c>
      <c r="B8113" t="s">
        <v>2593</v>
      </c>
      <c r="C8113">
        <v>10</v>
      </c>
      <c r="D8113" t="s">
        <v>2594</v>
      </c>
    </row>
    <row r="8114" spans="1:4" x14ac:dyDescent="0.25">
      <c r="A8114" t="s">
        <v>2822</v>
      </c>
      <c r="B8114" t="s">
        <v>2595</v>
      </c>
      <c r="C8114">
        <v>10</v>
      </c>
      <c r="D8114" t="s">
        <v>2594</v>
      </c>
    </row>
    <row r="8115" spans="1:4" x14ac:dyDescent="0.25">
      <c r="A8115" t="s">
        <v>2822</v>
      </c>
      <c r="B8115" t="s">
        <v>477</v>
      </c>
      <c r="C8115">
        <v>10</v>
      </c>
      <c r="D8115" t="s">
        <v>2594</v>
      </c>
    </row>
    <row r="8116" spans="1:4" x14ac:dyDescent="0.25">
      <c r="A8116" t="s">
        <v>2822</v>
      </c>
      <c r="B8116" t="s">
        <v>2593</v>
      </c>
      <c r="C8116">
        <v>3</v>
      </c>
      <c r="D8116" t="s">
        <v>2596</v>
      </c>
    </row>
    <row r="8117" spans="1:4" x14ac:dyDescent="0.25">
      <c r="A8117" t="s">
        <v>2822</v>
      </c>
      <c r="B8117" t="s">
        <v>2595</v>
      </c>
      <c r="C8117">
        <v>3</v>
      </c>
      <c r="D8117" t="s">
        <v>2596</v>
      </c>
    </row>
    <row r="8118" spans="1:4" x14ac:dyDescent="0.25">
      <c r="A8118" t="s">
        <v>2822</v>
      </c>
      <c r="B8118" t="s">
        <v>865</v>
      </c>
      <c r="C8118">
        <v>3</v>
      </c>
      <c r="D8118" t="s">
        <v>2596</v>
      </c>
    </row>
    <row r="8119" spans="1:4" x14ac:dyDescent="0.25">
      <c r="A8119" t="s">
        <v>2822</v>
      </c>
      <c r="B8119" t="s">
        <v>2609</v>
      </c>
      <c r="C8119">
        <v>3</v>
      </c>
      <c r="D8119" t="s">
        <v>2610</v>
      </c>
    </row>
    <row r="8120" spans="1:4" x14ac:dyDescent="0.25">
      <c r="A8120" t="s">
        <v>2822</v>
      </c>
      <c r="B8120" t="s">
        <v>2611</v>
      </c>
      <c r="C8120">
        <v>4</v>
      </c>
      <c r="D8120" t="s">
        <v>2610</v>
      </c>
    </row>
    <row r="8121" spans="1:4" x14ac:dyDescent="0.25">
      <c r="A8121" t="s">
        <v>2822</v>
      </c>
      <c r="B8121" t="s">
        <v>2612</v>
      </c>
      <c r="C8121">
        <v>5</v>
      </c>
      <c r="D8121" t="s">
        <v>2610</v>
      </c>
    </row>
    <row r="8122" spans="1:4" x14ac:dyDescent="0.25">
      <c r="A8122" t="s">
        <v>2822</v>
      </c>
      <c r="B8122" t="s">
        <v>2629</v>
      </c>
      <c r="C8122">
        <v>6</v>
      </c>
      <c r="D8122" t="s">
        <v>2610</v>
      </c>
    </row>
    <row r="8123" spans="1:4" x14ac:dyDescent="0.25">
      <c r="A8123" t="s">
        <v>2823</v>
      </c>
      <c r="B8123" t="s">
        <v>2593</v>
      </c>
      <c r="C8123">
        <v>10</v>
      </c>
      <c r="D8123" t="s">
        <v>2594</v>
      </c>
    </row>
    <row r="8124" spans="1:4" x14ac:dyDescent="0.25">
      <c r="A8124" t="s">
        <v>2823</v>
      </c>
      <c r="B8124" t="s">
        <v>2595</v>
      </c>
      <c r="C8124">
        <v>14</v>
      </c>
      <c r="D8124" t="s">
        <v>2594</v>
      </c>
    </row>
    <row r="8125" spans="1:4" x14ac:dyDescent="0.25">
      <c r="A8125" t="s">
        <v>2823</v>
      </c>
      <c r="B8125" t="s">
        <v>497</v>
      </c>
      <c r="C8125">
        <v>10</v>
      </c>
      <c r="D8125" t="s">
        <v>2594</v>
      </c>
    </row>
    <row r="8126" spans="1:4" x14ac:dyDescent="0.25">
      <c r="A8126" t="s">
        <v>2823</v>
      </c>
      <c r="B8126" t="s">
        <v>499</v>
      </c>
      <c r="C8126">
        <v>11</v>
      </c>
      <c r="D8126" t="s">
        <v>2594</v>
      </c>
    </row>
    <row r="8127" spans="1:4" x14ac:dyDescent="0.25">
      <c r="A8127" t="s">
        <v>2823</v>
      </c>
      <c r="B8127" t="s">
        <v>501</v>
      </c>
      <c r="C8127">
        <v>12</v>
      </c>
      <c r="D8127" t="s">
        <v>2594</v>
      </c>
    </row>
    <row r="8128" spans="1:4" x14ac:dyDescent="0.25">
      <c r="A8128" t="s">
        <v>2823</v>
      </c>
      <c r="B8128" t="s">
        <v>503</v>
      </c>
      <c r="C8128">
        <v>13</v>
      </c>
      <c r="D8128" t="s">
        <v>2594</v>
      </c>
    </row>
    <row r="8129" spans="1:4" x14ac:dyDescent="0.25">
      <c r="A8129" t="s">
        <v>2823</v>
      </c>
      <c r="B8129" t="s">
        <v>505</v>
      </c>
      <c r="C8129">
        <v>14</v>
      </c>
      <c r="D8129" t="s">
        <v>2594</v>
      </c>
    </row>
    <row r="8130" spans="1:4" x14ac:dyDescent="0.25">
      <c r="A8130" t="s">
        <v>2823</v>
      </c>
      <c r="B8130" t="s">
        <v>2593</v>
      </c>
      <c r="C8130">
        <v>3</v>
      </c>
      <c r="D8130" t="s">
        <v>2596</v>
      </c>
    </row>
    <row r="8131" spans="1:4" x14ac:dyDescent="0.25">
      <c r="A8131" t="s">
        <v>2823</v>
      </c>
      <c r="B8131" t="s">
        <v>2595</v>
      </c>
      <c r="C8131">
        <v>4</v>
      </c>
      <c r="D8131" t="s">
        <v>2596</v>
      </c>
    </row>
    <row r="8132" spans="1:4" x14ac:dyDescent="0.25">
      <c r="A8132" t="s">
        <v>2823</v>
      </c>
      <c r="B8132" t="s">
        <v>949</v>
      </c>
      <c r="C8132">
        <v>3</v>
      </c>
      <c r="D8132" t="s">
        <v>2596</v>
      </c>
    </row>
    <row r="8133" spans="1:4" x14ac:dyDescent="0.25">
      <c r="A8133" t="s">
        <v>2823</v>
      </c>
      <c r="B8133" t="s">
        <v>950</v>
      </c>
      <c r="C8133">
        <v>4</v>
      </c>
      <c r="D8133" t="s">
        <v>2596</v>
      </c>
    </row>
    <row r="8134" spans="1:4" x14ac:dyDescent="0.25">
      <c r="A8134" t="s">
        <v>2823</v>
      </c>
      <c r="B8134" t="s">
        <v>2609</v>
      </c>
      <c r="C8134">
        <v>3</v>
      </c>
      <c r="D8134" t="s">
        <v>2610</v>
      </c>
    </row>
    <row r="8135" spans="1:4" x14ac:dyDescent="0.25">
      <c r="A8135" t="s">
        <v>2823</v>
      </c>
      <c r="B8135" t="s">
        <v>2611</v>
      </c>
      <c r="C8135">
        <v>4</v>
      </c>
      <c r="D8135" t="s">
        <v>2610</v>
      </c>
    </row>
    <row r="8136" spans="1:4" x14ac:dyDescent="0.25">
      <c r="A8136" t="s">
        <v>2823</v>
      </c>
      <c r="B8136" t="s">
        <v>2612</v>
      </c>
      <c r="C8136">
        <v>5</v>
      </c>
      <c r="D8136" t="s">
        <v>2610</v>
      </c>
    </row>
    <row r="8137" spans="1:4" x14ac:dyDescent="0.25">
      <c r="A8137" t="s">
        <v>2823</v>
      </c>
      <c r="B8137" t="s">
        <v>2629</v>
      </c>
      <c r="C8137">
        <v>6</v>
      </c>
      <c r="D8137" t="s">
        <v>2610</v>
      </c>
    </row>
    <row r="8138" spans="1:4" x14ac:dyDescent="0.25">
      <c r="A8138" t="s">
        <v>288</v>
      </c>
      <c r="B8138" t="s">
        <v>2593</v>
      </c>
      <c r="C8138">
        <v>7</v>
      </c>
      <c r="D8138" t="s">
        <v>2594</v>
      </c>
    </row>
    <row r="8139" spans="1:4" x14ac:dyDescent="0.25">
      <c r="A8139" t="s">
        <v>288</v>
      </c>
      <c r="B8139" t="s">
        <v>2595</v>
      </c>
      <c r="C8139">
        <v>32</v>
      </c>
      <c r="D8139" t="s">
        <v>2594</v>
      </c>
    </row>
    <row r="8140" spans="1:4" x14ac:dyDescent="0.25">
      <c r="A8140" t="s">
        <v>288</v>
      </c>
      <c r="B8140" t="s">
        <v>421</v>
      </c>
      <c r="C8140">
        <v>7</v>
      </c>
      <c r="D8140" t="s">
        <v>2594</v>
      </c>
    </row>
    <row r="8141" spans="1:4" x14ac:dyDescent="0.25">
      <c r="A8141" t="s">
        <v>288</v>
      </c>
      <c r="B8141" t="s">
        <v>423</v>
      </c>
      <c r="C8141">
        <v>8</v>
      </c>
      <c r="D8141" t="s">
        <v>2594</v>
      </c>
    </row>
    <row r="8142" spans="1:4" x14ac:dyDescent="0.25">
      <c r="A8142" t="s">
        <v>288</v>
      </c>
      <c r="B8142" t="s">
        <v>613</v>
      </c>
      <c r="C8142">
        <v>9</v>
      </c>
      <c r="D8142" t="s">
        <v>2594</v>
      </c>
    </row>
    <row r="8143" spans="1:4" x14ac:dyDescent="0.25">
      <c r="A8143" t="s">
        <v>288</v>
      </c>
      <c r="B8143" t="s">
        <v>427</v>
      </c>
      <c r="C8143">
        <v>10</v>
      </c>
      <c r="D8143" t="s">
        <v>2594</v>
      </c>
    </row>
    <row r="8144" spans="1:4" x14ac:dyDescent="0.25">
      <c r="A8144" t="s">
        <v>288</v>
      </c>
      <c r="B8144" t="s">
        <v>573</v>
      </c>
      <c r="C8144">
        <v>11</v>
      </c>
      <c r="D8144" t="s">
        <v>2594</v>
      </c>
    </row>
    <row r="8145" spans="1:4" x14ac:dyDescent="0.25">
      <c r="A8145" t="s">
        <v>288</v>
      </c>
      <c r="B8145" t="s">
        <v>429</v>
      </c>
      <c r="C8145">
        <v>12</v>
      </c>
      <c r="D8145" t="s">
        <v>2594</v>
      </c>
    </row>
    <row r="8146" spans="1:4" x14ac:dyDescent="0.25">
      <c r="A8146" t="s">
        <v>288</v>
      </c>
      <c r="B8146" t="s">
        <v>431</v>
      </c>
      <c r="C8146">
        <v>13</v>
      </c>
      <c r="D8146" t="s">
        <v>2594</v>
      </c>
    </row>
    <row r="8147" spans="1:4" x14ac:dyDescent="0.25">
      <c r="A8147" t="s">
        <v>288</v>
      </c>
      <c r="B8147" t="s">
        <v>433</v>
      </c>
      <c r="C8147">
        <v>14</v>
      </c>
      <c r="D8147" t="s">
        <v>2594</v>
      </c>
    </row>
    <row r="8148" spans="1:4" x14ac:dyDescent="0.25">
      <c r="A8148" t="s">
        <v>288</v>
      </c>
      <c r="B8148" t="s">
        <v>435</v>
      </c>
      <c r="C8148">
        <v>15</v>
      </c>
      <c r="D8148" t="s">
        <v>2594</v>
      </c>
    </row>
    <row r="8149" spans="1:4" x14ac:dyDescent="0.25">
      <c r="A8149" t="s">
        <v>288</v>
      </c>
      <c r="B8149" t="s">
        <v>437</v>
      </c>
      <c r="C8149">
        <v>16</v>
      </c>
      <c r="D8149" t="s">
        <v>2594</v>
      </c>
    </row>
    <row r="8150" spans="1:4" x14ac:dyDescent="0.25">
      <c r="A8150" t="s">
        <v>288</v>
      </c>
      <c r="B8150" t="s">
        <v>439</v>
      </c>
      <c r="C8150">
        <v>17</v>
      </c>
      <c r="D8150" t="s">
        <v>2594</v>
      </c>
    </row>
    <row r="8151" spans="1:4" x14ac:dyDescent="0.25">
      <c r="A8151" t="s">
        <v>288</v>
      </c>
      <c r="B8151" t="s">
        <v>441</v>
      </c>
      <c r="C8151">
        <v>18</v>
      </c>
      <c r="D8151" t="s">
        <v>2594</v>
      </c>
    </row>
    <row r="8152" spans="1:4" x14ac:dyDescent="0.25">
      <c r="A8152" t="s">
        <v>288</v>
      </c>
      <c r="B8152" t="s">
        <v>443</v>
      </c>
      <c r="C8152">
        <v>19</v>
      </c>
      <c r="D8152" t="s">
        <v>2594</v>
      </c>
    </row>
    <row r="8153" spans="1:4" x14ac:dyDescent="0.25">
      <c r="A8153" t="s">
        <v>288</v>
      </c>
      <c r="B8153" t="s">
        <v>584</v>
      </c>
      <c r="C8153">
        <v>20</v>
      </c>
      <c r="D8153" t="s">
        <v>2594</v>
      </c>
    </row>
    <row r="8154" spans="1:4" x14ac:dyDescent="0.25">
      <c r="A8154" t="s">
        <v>288</v>
      </c>
      <c r="B8154" t="s">
        <v>447</v>
      </c>
      <c r="C8154">
        <v>21</v>
      </c>
      <c r="D8154" t="s">
        <v>2594</v>
      </c>
    </row>
    <row r="8155" spans="1:4" x14ac:dyDescent="0.25">
      <c r="A8155" t="s">
        <v>288</v>
      </c>
      <c r="B8155" t="s">
        <v>449</v>
      </c>
      <c r="C8155">
        <v>22</v>
      </c>
      <c r="D8155" t="s">
        <v>2594</v>
      </c>
    </row>
    <row r="8156" spans="1:4" x14ac:dyDescent="0.25">
      <c r="A8156" t="s">
        <v>288</v>
      </c>
      <c r="B8156" t="s">
        <v>451</v>
      </c>
      <c r="C8156">
        <v>23</v>
      </c>
      <c r="D8156" t="s">
        <v>2594</v>
      </c>
    </row>
    <row r="8157" spans="1:4" x14ac:dyDescent="0.25">
      <c r="A8157" t="s">
        <v>288</v>
      </c>
      <c r="B8157" t="s">
        <v>453</v>
      </c>
      <c r="C8157">
        <v>24</v>
      </c>
      <c r="D8157" t="s">
        <v>2594</v>
      </c>
    </row>
    <row r="8158" spans="1:4" x14ac:dyDescent="0.25">
      <c r="A8158" t="s">
        <v>288</v>
      </c>
      <c r="B8158" t="s">
        <v>455</v>
      </c>
      <c r="C8158">
        <v>25</v>
      </c>
      <c r="D8158" t="s">
        <v>2594</v>
      </c>
    </row>
    <row r="8159" spans="1:4" x14ac:dyDescent="0.25">
      <c r="A8159" t="s">
        <v>288</v>
      </c>
      <c r="B8159" t="s">
        <v>457</v>
      </c>
      <c r="C8159">
        <v>26</v>
      </c>
      <c r="D8159" t="s">
        <v>2594</v>
      </c>
    </row>
    <row r="8160" spans="1:4" x14ac:dyDescent="0.25">
      <c r="A8160" t="s">
        <v>288</v>
      </c>
      <c r="B8160" t="s">
        <v>459</v>
      </c>
      <c r="C8160">
        <v>27</v>
      </c>
      <c r="D8160" t="s">
        <v>2594</v>
      </c>
    </row>
    <row r="8161" spans="1:4" x14ac:dyDescent="0.25">
      <c r="A8161" t="s">
        <v>288</v>
      </c>
      <c r="B8161" t="s">
        <v>477</v>
      </c>
      <c r="C8161">
        <v>28</v>
      </c>
      <c r="D8161" t="s">
        <v>2594</v>
      </c>
    </row>
    <row r="8162" spans="1:4" x14ac:dyDescent="0.25">
      <c r="A8162" t="s">
        <v>288</v>
      </c>
      <c r="B8162" t="s">
        <v>479</v>
      </c>
      <c r="C8162">
        <v>29</v>
      </c>
      <c r="D8162" t="s">
        <v>2594</v>
      </c>
    </row>
    <row r="8163" spans="1:4" x14ac:dyDescent="0.25">
      <c r="A8163" t="s">
        <v>288</v>
      </c>
      <c r="B8163" t="s">
        <v>481</v>
      </c>
      <c r="C8163">
        <v>30</v>
      </c>
      <c r="D8163" t="s">
        <v>2594</v>
      </c>
    </row>
    <row r="8164" spans="1:4" x14ac:dyDescent="0.25">
      <c r="A8164" t="s">
        <v>288</v>
      </c>
      <c r="B8164" t="s">
        <v>483</v>
      </c>
      <c r="C8164">
        <v>31</v>
      </c>
      <c r="D8164" t="s">
        <v>2594</v>
      </c>
    </row>
    <row r="8165" spans="1:4" x14ac:dyDescent="0.25">
      <c r="A8165" t="s">
        <v>288</v>
      </c>
      <c r="B8165" t="s">
        <v>485</v>
      </c>
      <c r="C8165">
        <v>32</v>
      </c>
      <c r="D8165" t="s">
        <v>2594</v>
      </c>
    </row>
    <row r="8166" spans="1:4" x14ac:dyDescent="0.25">
      <c r="A8166" t="s">
        <v>288</v>
      </c>
      <c r="B8166" t="s">
        <v>2593</v>
      </c>
      <c r="C8166">
        <v>5</v>
      </c>
      <c r="D8166" t="s">
        <v>2596</v>
      </c>
    </row>
    <row r="8167" spans="1:4" x14ac:dyDescent="0.25">
      <c r="A8167" t="s">
        <v>288</v>
      </c>
      <c r="B8167" t="s">
        <v>2595</v>
      </c>
      <c r="C8167">
        <v>7</v>
      </c>
      <c r="D8167" t="s">
        <v>2596</v>
      </c>
    </row>
    <row r="8168" spans="1:4" x14ac:dyDescent="0.25">
      <c r="A8168" t="s">
        <v>288</v>
      </c>
      <c r="B8168" t="s">
        <v>418</v>
      </c>
      <c r="C8168">
        <v>5</v>
      </c>
      <c r="D8168" t="s">
        <v>2596</v>
      </c>
    </row>
    <row r="8169" spans="1:4" x14ac:dyDescent="0.25">
      <c r="A8169" t="s">
        <v>288</v>
      </c>
      <c r="B8169" t="s">
        <v>607</v>
      </c>
      <c r="C8169">
        <v>6</v>
      </c>
      <c r="D8169" t="s">
        <v>2596</v>
      </c>
    </row>
    <row r="8170" spans="1:4" x14ac:dyDescent="0.25">
      <c r="A8170" t="s">
        <v>288</v>
      </c>
      <c r="B8170" t="s">
        <v>720</v>
      </c>
      <c r="C8170">
        <v>7</v>
      </c>
      <c r="D8170" t="s">
        <v>2596</v>
      </c>
    </row>
    <row r="8171" spans="1:4" x14ac:dyDescent="0.25">
      <c r="A8171" t="s">
        <v>288</v>
      </c>
      <c r="B8171" t="s">
        <v>2609</v>
      </c>
      <c r="C8171">
        <v>3</v>
      </c>
      <c r="D8171" t="s">
        <v>2610</v>
      </c>
    </row>
    <row r="8172" spans="1:4" x14ac:dyDescent="0.25">
      <c r="A8172" t="s">
        <v>290</v>
      </c>
      <c r="B8172" t="s">
        <v>2593</v>
      </c>
      <c r="C8172">
        <v>7</v>
      </c>
      <c r="D8172" t="s">
        <v>2594</v>
      </c>
    </row>
    <row r="8173" spans="1:4" x14ac:dyDescent="0.25">
      <c r="A8173" t="s">
        <v>290</v>
      </c>
      <c r="B8173" t="s">
        <v>2595</v>
      </c>
      <c r="C8173">
        <v>52</v>
      </c>
      <c r="D8173" t="s">
        <v>2594</v>
      </c>
    </row>
    <row r="8174" spans="1:4" x14ac:dyDescent="0.25">
      <c r="A8174" t="s">
        <v>290</v>
      </c>
      <c r="B8174" t="s">
        <v>497</v>
      </c>
      <c r="C8174">
        <v>7</v>
      </c>
      <c r="D8174" t="s">
        <v>2594</v>
      </c>
    </row>
    <row r="8175" spans="1:4" x14ac:dyDescent="0.25">
      <c r="A8175" t="s">
        <v>290</v>
      </c>
      <c r="B8175" t="s">
        <v>499</v>
      </c>
      <c r="C8175">
        <v>8</v>
      </c>
      <c r="D8175" t="s">
        <v>2594</v>
      </c>
    </row>
    <row r="8176" spans="1:4" x14ac:dyDescent="0.25">
      <c r="A8176" t="s">
        <v>290</v>
      </c>
      <c r="B8176" t="s">
        <v>501</v>
      </c>
      <c r="C8176">
        <v>9</v>
      </c>
      <c r="D8176" t="s">
        <v>2594</v>
      </c>
    </row>
    <row r="8177" spans="1:4" x14ac:dyDescent="0.25">
      <c r="A8177" t="s">
        <v>290</v>
      </c>
      <c r="B8177" t="s">
        <v>503</v>
      </c>
      <c r="C8177">
        <v>10</v>
      </c>
      <c r="D8177" t="s">
        <v>2594</v>
      </c>
    </row>
    <row r="8178" spans="1:4" x14ac:dyDescent="0.25">
      <c r="A8178" t="s">
        <v>290</v>
      </c>
      <c r="B8178" t="s">
        <v>505</v>
      </c>
      <c r="C8178">
        <v>11</v>
      </c>
      <c r="D8178" t="s">
        <v>2594</v>
      </c>
    </row>
    <row r="8179" spans="1:4" x14ac:dyDescent="0.25">
      <c r="A8179" t="s">
        <v>290</v>
      </c>
      <c r="B8179" t="s">
        <v>1919</v>
      </c>
      <c r="C8179">
        <v>12</v>
      </c>
      <c r="D8179" t="s">
        <v>2594</v>
      </c>
    </row>
    <row r="8180" spans="1:4" x14ac:dyDescent="0.25">
      <c r="A8180" t="s">
        <v>290</v>
      </c>
      <c r="B8180" t="s">
        <v>507</v>
      </c>
      <c r="C8180">
        <v>13</v>
      </c>
      <c r="D8180" t="s">
        <v>2594</v>
      </c>
    </row>
    <row r="8181" spans="1:4" x14ac:dyDescent="0.25">
      <c r="A8181" t="s">
        <v>290</v>
      </c>
      <c r="B8181" t="s">
        <v>509</v>
      </c>
      <c r="C8181">
        <v>14</v>
      </c>
      <c r="D8181" t="s">
        <v>2594</v>
      </c>
    </row>
    <row r="8182" spans="1:4" x14ac:dyDescent="0.25">
      <c r="A8182" t="s">
        <v>290</v>
      </c>
      <c r="B8182" t="s">
        <v>1706</v>
      </c>
      <c r="C8182">
        <v>15</v>
      </c>
      <c r="D8182" t="s">
        <v>2594</v>
      </c>
    </row>
    <row r="8183" spans="1:4" x14ac:dyDescent="0.25">
      <c r="A8183" t="s">
        <v>290</v>
      </c>
      <c r="B8183" t="s">
        <v>511</v>
      </c>
      <c r="C8183">
        <v>16</v>
      </c>
      <c r="D8183" t="s">
        <v>2594</v>
      </c>
    </row>
    <row r="8184" spans="1:4" x14ac:dyDescent="0.25">
      <c r="A8184" t="s">
        <v>290</v>
      </c>
      <c r="B8184" t="s">
        <v>513</v>
      </c>
      <c r="C8184">
        <v>17</v>
      </c>
      <c r="D8184" t="s">
        <v>2594</v>
      </c>
    </row>
    <row r="8185" spans="1:4" x14ac:dyDescent="0.25">
      <c r="A8185" t="s">
        <v>290</v>
      </c>
      <c r="B8185" t="s">
        <v>1197</v>
      </c>
      <c r="C8185">
        <v>18</v>
      </c>
      <c r="D8185" t="s">
        <v>2594</v>
      </c>
    </row>
    <row r="8186" spans="1:4" x14ac:dyDescent="0.25">
      <c r="A8186" t="s">
        <v>290</v>
      </c>
      <c r="B8186" t="s">
        <v>515</v>
      </c>
      <c r="C8186">
        <v>19</v>
      </c>
      <c r="D8186" t="s">
        <v>2594</v>
      </c>
    </row>
    <row r="8187" spans="1:4" x14ac:dyDescent="0.25">
      <c r="A8187" t="s">
        <v>290</v>
      </c>
      <c r="B8187" t="s">
        <v>517</v>
      </c>
      <c r="C8187">
        <v>20</v>
      </c>
      <c r="D8187" t="s">
        <v>2594</v>
      </c>
    </row>
    <row r="8188" spans="1:4" x14ac:dyDescent="0.25">
      <c r="A8188" t="s">
        <v>290</v>
      </c>
      <c r="B8188" t="s">
        <v>519</v>
      </c>
      <c r="C8188">
        <v>21</v>
      </c>
      <c r="D8188" t="s">
        <v>2594</v>
      </c>
    </row>
    <row r="8189" spans="1:4" x14ac:dyDescent="0.25">
      <c r="A8189" t="s">
        <v>290</v>
      </c>
      <c r="B8189" t="s">
        <v>1930</v>
      </c>
      <c r="C8189">
        <v>22</v>
      </c>
      <c r="D8189" t="s">
        <v>2594</v>
      </c>
    </row>
    <row r="8190" spans="1:4" x14ac:dyDescent="0.25">
      <c r="A8190" t="s">
        <v>290</v>
      </c>
      <c r="B8190" t="s">
        <v>521</v>
      </c>
      <c r="C8190">
        <v>23</v>
      </c>
      <c r="D8190" t="s">
        <v>2594</v>
      </c>
    </row>
    <row r="8191" spans="1:4" x14ac:dyDescent="0.25">
      <c r="A8191" t="s">
        <v>290</v>
      </c>
      <c r="B8191" t="s">
        <v>523</v>
      </c>
      <c r="C8191">
        <v>24</v>
      </c>
      <c r="D8191" t="s">
        <v>2594</v>
      </c>
    </row>
    <row r="8192" spans="1:4" x14ac:dyDescent="0.25">
      <c r="A8192" t="s">
        <v>290</v>
      </c>
      <c r="B8192" t="s">
        <v>525</v>
      </c>
      <c r="C8192">
        <v>25</v>
      </c>
      <c r="D8192" t="s">
        <v>2594</v>
      </c>
    </row>
    <row r="8193" spans="1:4" x14ac:dyDescent="0.25">
      <c r="A8193" t="s">
        <v>290</v>
      </c>
      <c r="B8193" t="s">
        <v>527</v>
      </c>
      <c r="C8193">
        <v>26</v>
      </c>
      <c r="D8193" t="s">
        <v>2594</v>
      </c>
    </row>
    <row r="8194" spans="1:4" x14ac:dyDescent="0.25">
      <c r="A8194" t="s">
        <v>290</v>
      </c>
      <c r="B8194" t="s">
        <v>529</v>
      </c>
      <c r="C8194">
        <v>27</v>
      </c>
      <c r="D8194" t="s">
        <v>2594</v>
      </c>
    </row>
    <row r="8195" spans="1:4" x14ac:dyDescent="0.25">
      <c r="A8195" t="s">
        <v>290</v>
      </c>
      <c r="B8195" t="s">
        <v>531</v>
      </c>
      <c r="C8195">
        <v>28</v>
      </c>
      <c r="D8195" t="s">
        <v>2594</v>
      </c>
    </row>
    <row r="8196" spans="1:4" x14ac:dyDescent="0.25">
      <c r="A8196" t="s">
        <v>290</v>
      </c>
      <c r="B8196" t="s">
        <v>533</v>
      </c>
      <c r="C8196">
        <v>29</v>
      </c>
      <c r="D8196" t="s">
        <v>2594</v>
      </c>
    </row>
    <row r="8197" spans="1:4" x14ac:dyDescent="0.25">
      <c r="A8197" t="s">
        <v>290</v>
      </c>
      <c r="B8197" t="s">
        <v>535</v>
      </c>
      <c r="C8197">
        <v>30</v>
      </c>
      <c r="D8197" t="s">
        <v>2594</v>
      </c>
    </row>
    <row r="8198" spans="1:4" x14ac:dyDescent="0.25">
      <c r="A8198" t="s">
        <v>290</v>
      </c>
      <c r="B8198" t="s">
        <v>537</v>
      </c>
      <c r="C8198">
        <v>31</v>
      </c>
      <c r="D8198" t="s">
        <v>2594</v>
      </c>
    </row>
    <row r="8199" spans="1:4" x14ac:dyDescent="0.25">
      <c r="A8199" t="s">
        <v>290</v>
      </c>
      <c r="B8199" t="s">
        <v>539</v>
      </c>
      <c r="C8199">
        <v>32</v>
      </c>
      <c r="D8199" t="s">
        <v>2594</v>
      </c>
    </row>
    <row r="8200" spans="1:4" x14ac:dyDescent="0.25">
      <c r="A8200" t="s">
        <v>290</v>
      </c>
      <c r="B8200" t="s">
        <v>541</v>
      </c>
      <c r="C8200">
        <v>33</v>
      </c>
      <c r="D8200" t="s">
        <v>2594</v>
      </c>
    </row>
    <row r="8201" spans="1:4" x14ac:dyDescent="0.25">
      <c r="A8201" t="s">
        <v>290</v>
      </c>
      <c r="B8201" t="s">
        <v>543</v>
      </c>
      <c r="C8201">
        <v>34</v>
      </c>
      <c r="D8201" t="s">
        <v>2594</v>
      </c>
    </row>
    <row r="8202" spans="1:4" x14ac:dyDescent="0.25">
      <c r="A8202" t="s">
        <v>290</v>
      </c>
      <c r="B8202" t="s">
        <v>545</v>
      </c>
      <c r="C8202">
        <v>35</v>
      </c>
      <c r="D8202" t="s">
        <v>2594</v>
      </c>
    </row>
    <row r="8203" spans="1:4" x14ac:dyDescent="0.25">
      <c r="A8203" t="s">
        <v>290</v>
      </c>
      <c r="B8203" t="s">
        <v>547</v>
      </c>
      <c r="C8203">
        <v>36</v>
      </c>
      <c r="D8203" t="s">
        <v>2594</v>
      </c>
    </row>
    <row r="8204" spans="1:4" x14ac:dyDescent="0.25">
      <c r="A8204" t="s">
        <v>290</v>
      </c>
      <c r="B8204" t="s">
        <v>549</v>
      </c>
      <c r="C8204">
        <v>37</v>
      </c>
      <c r="D8204" t="s">
        <v>2594</v>
      </c>
    </row>
    <row r="8205" spans="1:4" x14ac:dyDescent="0.25">
      <c r="A8205" t="s">
        <v>290</v>
      </c>
      <c r="B8205" t="s">
        <v>551</v>
      </c>
      <c r="C8205">
        <v>38</v>
      </c>
      <c r="D8205" t="s">
        <v>2594</v>
      </c>
    </row>
    <row r="8206" spans="1:4" x14ac:dyDescent="0.25">
      <c r="A8206" t="s">
        <v>290</v>
      </c>
      <c r="B8206" t="s">
        <v>553</v>
      </c>
      <c r="C8206">
        <v>39</v>
      </c>
      <c r="D8206" t="s">
        <v>2594</v>
      </c>
    </row>
    <row r="8207" spans="1:4" x14ac:dyDescent="0.25">
      <c r="A8207" t="s">
        <v>290</v>
      </c>
      <c r="B8207" t="s">
        <v>665</v>
      </c>
      <c r="C8207">
        <v>40</v>
      </c>
      <c r="D8207" t="s">
        <v>2594</v>
      </c>
    </row>
    <row r="8208" spans="1:4" x14ac:dyDescent="0.25">
      <c r="A8208" t="s">
        <v>290</v>
      </c>
      <c r="B8208" t="s">
        <v>666</v>
      </c>
      <c r="C8208">
        <v>41</v>
      </c>
      <c r="D8208" t="s">
        <v>2594</v>
      </c>
    </row>
    <row r="8209" spans="1:4" x14ac:dyDescent="0.25">
      <c r="A8209" t="s">
        <v>290</v>
      </c>
      <c r="B8209" t="s">
        <v>667</v>
      </c>
      <c r="C8209">
        <v>42</v>
      </c>
      <c r="D8209" t="s">
        <v>2594</v>
      </c>
    </row>
    <row r="8210" spans="1:4" x14ac:dyDescent="0.25">
      <c r="A8210" t="s">
        <v>290</v>
      </c>
      <c r="B8210" t="s">
        <v>669</v>
      </c>
      <c r="C8210">
        <v>43</v>
      </c>
      <c r="D8210" t="s">
        <v>2594</v>
      </c>
    </row>
    <row r="8211" spans="1:4" x14ac:dyDescent="0.25">
      <c r="A8211" t="s">
        <v>290</v>
      </c>
      <c r="B8211" t="s">
        <v>555</v>
      </c>
      <c r="C8211">
        <v>44</v>
      </c>
      <c r="D8211" t="s">
        <v>2594</v>
      </c>
    </row>
    <row r="8212" spans="1:4" x14ac:dyDescent="0.25">
      <c r="A8212" t="s">
        <v>290</v>
      </c>
      <c r="B8212" t="s">
        <v>557</v>
      </c>
      <c r="C8212">
        <v>45</v>
      </c>
      <c r="D8212" t="s">
        <v>2594</v>
      </c>
    </row>
    <row r="8213" spans="1:4" x14ac:dyDescent="0.25">
      <c r="A8213" t="s">
        <v>290</v>
      </c>
      <c r="B8213" t="s">
        <v>559</v>
      </c>
      <c r="C8213">
        <v>46</v>
      </c>
      <c r="D8213" t="s">
        <v>2594</v>
      </c>
    </row>
    <row r="8214" spans="1:4" x14ac:dyDescent="0.25">
      <c r="A8214" t="s">
        <v>290</v>
      </c>
      <c r="B8214" t="s">
        <v>561</v>
      </c>
      <c r="C8214">
        <v>47</v>
      </c>
      <c r="D8214" t="s">
        <v>2594</v>
      </c>
    </row>
    <row r="8215" spans="1:4" x14ac:dyDescent="0.25">
      <c r="A8215" t="s">
        <v>290</v>
      </c>
      <c r="B8215" t="s">
        <v>675</v>
      </c>
      <c r="C8215">
        <v>48</v>
      </c>
      <c r="D8215" t="s">
        <v>2594</v>
      </c>
    </row>
    <row r="8216" spans="1:4" x14ac:dyDescent="0.25">
      <c r="A8216" t="s">
        <v>290</v>
      </c>
      <c r="B8216" t="s">
        <v>676</v>
      </c>
      <c r="C8216">
        <v>49</v>
      </c>
      <c r="D8216" t="s">
        <v>2594</v>
      </c>
    </row>
    <row r="8217" spans="1:4" x14ac:dyDescent="0.25">
      <c r="A8217" t="s">
        <v>290</v>
      </c>
      <c r="B8217" t="s">
        <v>678</v>
      </c>
      <c r="C8217">
        <v>50</v>
      </c>
      <c r="D8217" t="s">
        <v>2594</v>
      </c>
    </row>
    <row r="8218" spans="1:4" x14ac:dyDescent="0.25">
      <c r="A8218" t="s">
        <v>290</v>
      </c>
      <c r="B8218" t="s">
        <v>686</v>
      </c>
      <c r="C8218">
        <v>51</v>
      </c>
      <c r="D8218" t="s">
        <v>2594</v>
      </c>
    </row>
    <row r="8219" spans="1:4" x14ac:dyDescent="0.25">
      <c r="A8219" t="s">
        <v>290</v>
      </c>
      <c r="B8219" t="s">
        <v>698</v>
      </c>
      <c r="C8219">
        <v>52</v>
      </c>
      <c r="D8219" t="s">
        <v>2594</v>
      </c>
    </row>
    <row r="8220" spans="1:4" x14ac:dyDescent="0.25">
      <c r="A8220" t="s">
        <v>290</v>
      </c>
      <c r="B8220" t="s">
        <v>2593</v>
      </c>
      <c r="C8220">
        <v>4</v>
      </c>
      <c r="D8220" t="s">
        <v>2596</v>
      </c>
    </row>
    <row r="8221" spans="1:4" x14ac:dyDescent="0.25">
      <c r="A8221" t="s">
        <v>290</v>
      </c>
      <c r="B8221" t="s">
        <v>2595</v>
      </c>
      <c r="C8221">
        <v>12</v>
      </c>
      <c r="D8221" t="s">
        <v>2596</v>
      </c>
    </row>
    <row r="8222" spans="1:4" x14ac:dyDescent="0.25">
      <c r="A8222" t="s">
        <v>290</v>
      </c>
      <c r="B8222" t="s">
        <v>721</v>
      </c>
      <c r="C8222">
        <v>4</v>
      </c>
      <c r="D8222" t="s">
        <v>2596</v>
      </c>
    </row>
    <row r="8223" spans="1:4" x14ac:dyDescent="0.25">
      <c r="A8223" t="s">
        <v>290</v>
      </c>
      <c r="B8223" t="s">
        <v>599</v>
      </c>
      <c r="C8223">
        <v>5</v>
      </c>
      <c r="D8223" t="s">
        <v>2596</v>
      </c>
    </row>
    <row r="8224" spans="1:4" x14ac:dyDescent="0.25">
      <c r="A8224" t="s">
        <v>290</v>
      </c>
      <c r="B8224" t="s">
        <v>600</v>
      </c>
      <c r="C8224">
        <v>6</v>
      </c>
      <c r="D8224" t="s">
        <v>2596</v>
      </c>
    </row>
    <row r="8225" spans="1:4" x14ac:dyDescent="0.25">
      <c r="A8225" t="s">
        <v>290</v>
      </c>
      <c r="B8225" t="s">
        <v>601</v>
      </c>
      <c r="C8225">
        <v>7</v>
      </c>
      <c r="D8225" t="s">
        <v>2596</v>
      </c>
    </row>
    <row r="8226" spans="1:4" x14ac:dyDescent="0.25">
      <c r="A8226" t="s">
        <v>290</v>
      </c>
      <c r="B8226" t="s">
        <v>602</v>
      </c>
      <c r="C8226">
        <v>8</v>
      </c>
      <c r="D8226" t="s">
        <v>2596</v>
      </c>
    </row>
    <row r="8227" spans="1:4" x14ac:dyDescent="0.25">
      <c r="A8227" t="s">
        <v>290</v>
      </c>
      <c r="B8227" t="s">
        <v>603</v>
      </c>
      <c r="C8227">
        <v>9</v>
      </c>
      <c r="D8227" t="s">
        <v>2596</v>
      </c>
    </row>
    <row r="8228" spans="1:4" x14ac:dyDescent="0.25">
      <c r="A8228" t="s">
        <v>290</v>
      </c>
      <c r="B8228" t="s">
        <v>789</v>
      </c>
      <c r="C8228">
        <v>10</v>
      </c>
      <c r="D8228" t="s">
        <v>2596</v>
      </c>
    </row>
    <row r="8229" spans="1:4" x14ac:dyDescent="0.25">
      <c r="A8229" t="s">
        <v>290</v>
      </c>
      <c r="B8229" t="s">
        <v>790</v>
      </c>
      <c r="C8229">
        <v>11</v>
      </c>
      <c r="D8229" t="s">
        <v>2596</v>
      </c>
    </row>
    <row r="8230" spans="1:4" x14ac:dyDescent="0.25">
      <c r="A8230" t="s">
        <v>290</v>
      </c>
      <c r="B8230" t="s">
        <v>604</v>
      </c>
      <c r="C8230">
        <v>12</v>
      </c>
      <c r="D8230" t="s">
        <v>2596</v>
      </c>
    </row>
    <row r="8231" spans="1:4" x14ac:dyDescent="0.25">
      <c r="A8231" t="s">
        <v>290</v>
      </c>
      <c r="B8231" t="s">
        <v>2609</v>
      </c>
      <c r="C8231">
        <v>3</v>
      </c>
      <c r="D8231" t="s">
        <v>2610</v>
      </c>
    </row>
    <row r="8232" spans="1:4" x14ac:dyDescent="0.25">
      <c r="A8232" t="s">
        <v>292</v>
      </c>
      <c r="B8232" t="s">
        <v>2593</v>
      </c>
      <c r="C8232">
        <v>7</v>
      </c>
      <c r="D8232" t="s">
        <v>2594</v>
      </c>
    </row>
    <row r="8233" spans="1:4" x14ac:dyDescent="0.25">
      <c r="A8233" t="s">
        <v>292</v>
      </c>
      <c r="B8233" t="s">
        <v>2595</v>
      </c>
      <c r="C8233">
        <v>49</v>
      </c>
      <c r="D8233" t="s">
        <v>2594</v>
      </c>
    </row>
    <row r="8234" spans="1:4" x14ac:dyDescent="0.25">
      <c r="A8234" t="s">
        <v>292</v>
      </c>
      <c r="B8234" t="s">
        <v>700</v>
      </c>
      <c r="C8234">
        <v>7</v>
      </c>
      <c r="D8234" t="s">
        <v>2594</v>
      </c>
    </row>
    <row r="8235" spans="1:4" x14ac:dyDescent="0.25">
      <c r="A8235" t="s">
        <v>292</v>
      </c>
      <c r="B8235" t="s">
        <v>702</v>
      </c>
      <c r="C8235">
        <v>8</v>
      </c>
      <c r="D8235" t="s">
        <v>2594</v>
      </c>
    </row>
    <row r="8236" spans="1:4" x14ac:dyDescent="0.25">
      <c r="A8236" t="s">
        <v>292</v>
      </c>
      <c r="B8236" t="s">
        <v>704</v>
      </c>
      <c r="C8236">
        <v>9</v>
      </c>
      <c r="D8236" t="s">
        <v>2594</v>
      </c>
    </row>
    <row r="8237" spans="1:4" x14ac:dyDescent="0.25">
      <c r="A8237" t="s">
        <v>292</v>
      </c>
      <c r="B8237" t="s">
        <v>706</v>
      </c>
      <c r="C8237">
        <v>10</v>
      </c>
      <c r="D8237" t="s">
        <v>2594</v>
      </c>
    </row>
    <row r="8238" spans="1:4" x14ac:dyDescent="0.25">
      <c r="A8238" t="s">
        <v>292</v>
      </c>
      <c r="B8238" t="s">
        <v>708</v>
      </c>
      <c r="C8238">
        <v>11</v>
      </c>
      <c r="D8238" t="s">
        <v>2594</v>
      </c>
    </row>
    <row r="8239" spans="1:4" x14ac:dyDescent="0.25">
      <c r="A8239" t="s">
        <v>292</v>
      </c>
      <c r="B8239" t="s">
        <v>710</v>
      </c>
      <c r="C8239">
        <v>12</v>
      </c>
      <c r="D8239" t="s">
        <v>2594</v>
      </c>
    </row>
    <row r="8240" spans="1:4" x14ac:dyDescent="0.25">
      <c r="A8240" t="s">
        <v>292</v>
      </c>
      <c r="B8240" t="s">
        <v>1964</v>
      </c>
      <c r="C8240">
        <v>13</v>
      </c>
      <c r="D8240" t="s">
        <v>2594</v>
      </c>
    </row>
    <row r="8241" spans="1:4" x14ac:dyDescent="0.25">
      <c r="A8241" t="s">
        <v>292</v>
      </c>
      <c r="B8241" t="s">
        <v>712</v>
      </c>
      <c r="C8241">
        <v>14</v>
      </c>
      <c r="D8241" t="s">
        <v>2594</v>
      </c>
    </row>
    <row r="8242" spans="1:4" x14ac:dyDescent="0.25">
      <c r="A8242" t="s">
        <v>292</v>
      </c>
      <c r="B8242" t="s">
        <v>833</v>
      </c>
      <c r="C8242">
        <v>15</v>
      </c>
      <c r="D8242" t="s">
        <v>2594</v>
      </c>
    </row>
    <row r="8243" spans="1:4" x14ac:dyDescent="0.25">
      <c r="A8243" t="s">
        <v>292</v>
      </c>
      <c r="B8243" t="s">
        <v>834</v>
      </c>
      <c r="C8243">
        <v>16</v>
      </c>
      <c r="D8243" t="s">
        <v>2594</v>
      </c>
    </row>
    <row r="8244" spans="1:4" x14ac:dyDescent="0.25">
      <c r="A8244" t="s">
        <v>292</v>
      </c>
      <c r="B8244" t="s">
        <v>835</v>
      </c>
      <c r="C8244">
        <v>17</v>
      </c>
      <c r="D8244" t="s">
        <v>2594</v>
      </c>
    </row>
    <row r="8245" spans="1:4" x14ac:dyDescent="0.25">
      <c r="A8245" t="s">
        <v>292</v>
      </c>
      <c r="B8245" t="s">
        <v>836</v>
      </c>
      <c r="C8245">
        <v>18</v>
      </c>
      <c r="D8245" t="s">
        <v>2594</v>
      </c>
    </row>
    <row r="8246" spans="1:4" x14ac:dyDescent="0.25">
      <c r="A8246" t="s">
        <v>292</v>
      </c>
      <c r="B8246" t="s">
        <v>1968</v>
      </c>
      <c r="C8246">
        <v>19</v>
      </c>
      <c r="D8246" t="s">
        <v>2594</v>
      </c>
    </row>
    <row r="8247" spans="1:4" x14ac:dyDescent="0.25">
      <c r="A8247" t="s">
        <v>292</v>
      </c>
      <c r="B8247" t="s">
        <v>1970</v>
      </c>
      <c r="C8247">
        <v>20</v>
      </c>
      <c r="D8247" t="s">
        <v>2594</v>
      </c>
    </row>
    <row r="8248" spans="1:4" x14ac:dyDescent="0.25">
      <c r="A8248" t="s">
        <v>292</v>
      </c>
      <c r="B8248" t="s">
        <v>1972</v>
      </c>
      <c r="C8248">
        <v>21</v>
      </c>
      <c r="D8248" t="s">
        <v>2594</v>
      </c>
    </row>
    <row r="8249" spans="1:4" x14ac:dyDescent="0.25">
      <c r="A8249" t="s">
        <v>292</v>
      </c>
      <c r="B8249" t="s">
        <v>1974</v>
      </c>
      <c r="C8249">
        <v>22</v>
      </c>
      <c r="D8249" t="s">
        <v>2594</v>
      </c>
    </row>
    <row r="8250" spans="1:4" x14ac:dyDescent="0.25">
      <c r="A8250" t="s">
        <v>292</v>
      </c>
      <c r="B8250" t="s">
        <v>593</v>
      </c>
      <c r="C8250">
        <v>23</v>
      </c>
      <c r="D8250" t="s">
        <v>2594</v>
      </c>
    </row>
    <row r="8251" spans="1:4" x14ac:dyDescent="0.25">
      <c r="A8251" t="s">
        <v>292</v>
      </c>
      <c r="B8251" t="s">
        <v>714</v>
      </c>
      <c r="C8251">
        <v>24</v>
      </c>
      <c r="D8251" t="s">
        <v>2594</v>
      </c>
    </row>
    <row r="8252" spans="1:4" x14ac:dyDescent="0.25">
      <c r="A8252" t="s">
        <v>292</v>
      </c>
      <c r="B8252" t="s">
        <v>838</v>
      </c>
      <c r="C8252">
        <v>25</v>
      </c>
      <c r="D8252" t="s">
        <v>2594</v>
      </c>
    </row>
    <row r="8253" spans="1:4" x14ac:dyDescent="0.25">
      <c r="A8253" t="s">
        <v>292</v>
      </c>
      <c r="B8253" t="s">
        <v>839</v>
      </c>
      <c r="C8253">
        <v>26</v>
      </c>
      <c r="D8253" t="s">
        <v>2594</v>
      </c>
    </row>
    <row r="8254" spans="1:4" x14ac:dyDescent="0.25">
      <c r="A8254" t="s">
        <v>292</v>
      </c>
      <c r="B8254" t="s">
        <v>840</v>
      </c>
      <c r="C8254">
        <v>27</v>
      </c>
      <c r="D8254" t="s">
        <v>2594</v>
      </c>
    </row>
    <row r="8255" spans="1:4" x14ac:dyDescent="0.25">
      <c r="A8255" t="s">
        <v>292</v>
      </c>
      <c r="B8255" t="s">
        <v>841</v>
      </c>
      <c r="C8255">
        <v>28</v>
      </c>
      <c r="D8255" t="s">
        <v>2594</v>
      </c>
    </row>
    <row r="8256" spans="1:4" x14ac:dyDescent="0.25">
      <c r="A8256" t="s">
        <v>292</v>
      </c>
      <c r="B8256" t="s">
        <v>1799</v>
      </c>
      <c r="C8256">
        <v>29</v>
      </c>
      <c r="D8256" t="s">
        <v>2594</v>
      </c>
    </row>
    <row r="8257" spans="1:4" x14ac:dyDescent="0.25">
      <c r="A8257" t="s">
        <v>292</v>
      </c>
      <c r="B8257" t="s">
        <v>1976</v>
      </c>
      <c r="C8257">
        <v>30</v>
      </c>
      <c r="D8257" t="s">
        <v>2594</v>
      </c>
    </row>
    <row r="8258" spans="1:4" x14ac:dyDescent="0.25">
      <c r="A8258" t="s">
        <v>292</v>
      </c>
      <c r="B8258" t="s">
        <v>1977</v>
      </c>
      <c r="C8258">
        <v>31</v>
      </c>
      <c r="D8258" t="s">
        <v>2594</v>
      </c>
    </row>
    <row r="8259" spans="1:4" x14ac:dyDescent="0.25">
      <c r="A8259" t="s">
        <v>292</v>
      </c>
      <c r="B8259" t="s">
        <v>1978</v>
      </c>
      <c r="C8259">
        <v>32</v>
      </c>
      <c r="D8259" t="s">
        <v>2594</v>
      </c>
    </row>
    <row r="8260" spans="1:4" x14ac:dyDescent="0.25">
      <c r="A8260" t="s">
        <v>292</v>
      </c>
      <c r="B8260" t="s">
        <v>1979</v>
      </c>
      <c r="C8260">
        <v>33</v>
      </c>
      <c r="D8260" t="s">
        <v>2594</v>
      </c>
    </row>
    <row r="8261" spans="1:4" x14ac:dyDescent="0.25">
      <c r="A8261" t="s">
        <v>292</v>
      </c>
      <c r="B8261" t="s">
        <v>842</v>
      </c>
      <c r="C8261">
        <v>34</v>
      </c>
      <c r="D8261" t="s">
        <v>2594</v>
      </c>
    </row>
    <row r="8262" spans="1:4" x14ac:dyDescent="0.25">
      <c r="A8262" t="s">
        <v>292</v>
      </c>
      <c r="B8262" t="s">
        <v>1563</v>
      </c>
      <c r="C8262">
        <v>35</v>
      </c>
      <c r="D8262" t="s">
        <v>2594</v>
      </c>
    </row>
    <row r="8263" spans="1:4" x14ac:dyDescent="0.25">
      <c r="A8263" t="s">
        <v>292</v>
      </c>
      <c r="B8263" t="s">
        <v>1564</v>
      </c>
      <c r="C8263">
        <v>36</v>
      </c>
      <c r="D8263" t="s">
        <v>2594</v>
      </c>
    </row>
    <row r="8264" spans="1:4" x14ac:dyDescent="0.25">
      <c r="A8264" t="s">
        <v>292</v>
      </c>
      <c r="B8264" t="s">
        <v>1980</v>
      </c>
      <c r="C8264">
        <v>37</v>
      </c>
      <c r="D8264" t="s">
        <v>2594</v>
      </c>
    </row>
    <row r="8265" spans="1:4" x14ac:dyDescent="0.25">
      <c r="A8265" t="s">
        <v>292</v>
      </c>
      <c r="B8265" t="s">
        <v>1981</v>
      </c>
      <c r="C8265">
        <v>38</v>
      </c>
      <c r="D8265" t="s">
        <v>2594</v>
      </c>
    </row>
    <row r="8266" spans="1:4" x14ac:dyDescent="0.25">
      <c r="A8266" t="s">
        <v>292</v>
      </c>
      <c r="B8266" t="s">
        <v>1982</v>
      </c>
      <c r="C8266">
        <v>39</v>
      </c>
      <c r="D8266" t="s">
        <v>2594</v>
      </c>
    </row>
    <row r="8267" spans="1:4" x14ac:dyDescent="0.25">
      <c r="A8267" t="s">
        <v>292</v>
      </c>
      <c r="B8267" t="s">
        <v>1983</v>
      </c>
      <c r="C8267">
        <v>40</v>
      </c>
      <c r="D8267" t="s">
        <v>2594</v>
      </c>
    </row>
    <row r="8268" spans="1:4" x14ac:dyDescent="0.25">
      <c r="A8268" t="s">
        <v>292</v>
      </c>
      <c r="B8268" t="s">
        <v>1984</v>
      </c>
      <c r="C8268">
        <v>41</v>
      </c>
      <c r="D8268" t="s">
        <v>2594</v>
      </c>
    </row>
    <row r="8269" spans="1:4" x14ac:dyDescent="0.25">
      <c r="A8269" t="s">
        <v>292</v>
      </c>
      <c r="B8269" t="s">
        <v>1985</v>
      </c>
      <c r="C8269">
        <v>42</v>
      </c>
      <c r="D8269" t="s">
        <v>2594</v>
      </c>
    </row>
    <row r="8270" spans="1:4" x14ac:dyDescent="0.25">
      <c r="A8270" t="s">
        <v>292</v>
      </c>
      <c r="B8270" t="s">
        <v>1986</v>
      </c>
      <c r="C8270">
        <v>43</v>
      </c>
      <c r="D8270" t="s">
        <v>2594</v>
      </c>
    </row>
    <row r="8271" spans="1:4" x14ac:dyDescent="0.25">
      <c r="A8271" t="s">
        <v>292</v>
      </c>
      <c r="B8271" t="s">
        <v>844</v>
      </c>
      <c r="C8271">
        <v>44</v>
      </c>
      <c r="D8271" t="s">
        <v>2594</v>
      </c>
    </row>
    <row r="8272" spans="1:4" x14ac:dyDescent="0.25">
      <c r="A8272" t="s">
        <v>292</v>
      </c>
      <c r="B8272" t="s">
        <v>1987</v>
      </c>
      <c r="C8272">
        <v>45</v>
      </c>
      <c r="D8272" t="s">
        <v>2594</v>
      </c>
    </row>
    <row r="8273" spans="1:4" x14ac:dyDescent="0.25">
      <c r="A8273" t="s">
        <v>292</v>
      </c>
      <c r="B8273" t="s">
        <v>1989</v>
      </c>
      <c r="C8273">
        <v>46</v>
      </c>
      <c r="D8273" t="s">
        <v>2594</v>
      </c>
    </row>
    <row r="8274" spans="1:4" x14ac:dyDescent="0.25">
      <c r="A8274" t="s">
        <v>292</v>
      </c>
      <c r="B8274" t="s">
        <v>1991</v>
      </c>
      <c r="C8274">
        <v>47</v>
      </c>
      <c r="D8274" t="s">
        <v>2594</v>
      </c>
    </row>
    <row r="8275" spans="1:4" x14ac:dyDescent="0.25">
      <c r="A8275" t="s">
        <v>292</v>
      </c>
      <c r="B8275" t="s">
        <v>1992</v>
      </c>
      <c r="C8275">
        <v>48</v>
      </c>
      <c r="D8275" t="s">
        <v>2594</v>
      </c>
    </row>
    <row r="8276" spans="1:4" x14ac:dyDescent="0.25">
      <c r="A8276" t="s">
        <v>292</v>
      </c>
      <c r="B8276" t="s">
        <v>1994</v>
      </c>
      <c r="C8276">
        <v>49</v>
      </c>
      <c r="D8276" t="s">
        <v>2594</v>
      </c>
    </row>
    <row r="8277" spans="1:4" x14ac:dyDescent="0.25">
      <c r="A8277" t="s">
        <v>292</v>
      </c>
      <c r="B8277" t="s">
        <v>2593</v>
      </c>
      <c r="C8277">
        <v>4</v>
      </c>
      <c r="D8277" t="s">
        <v>2596</v>
      </c>
    </row>
    <row r="8278" spans="1:4" x14ac:dyDescent="0.25">
      <c r="A8278" t="s">
        <v>292</v>
      </c>
      <c r="B8278" t="s">
        <v>2595</v>
      </c>
      <c r="C8278">
        <v>11</v>
      </c>
      <c r="D8278" t="s">
        <v>2596</v>
      </c>
    </row>
    <row r="8279" spans="1:4" x14ac:dyDescent="0.25">
      <c r="A8279" t="s">
        <v>292</v>
      </c>
      <c r="B8279" t="s">
        <v>815</v>
      </c>
      <c r="C8279">
        <v>4</v>
      </c>
      <c r="D8279" t="s">
        <v>2596</v>
      </c>
    </row>
    <row r="8280" spans="1:4" x14ac:dyDescent="0.25">
      <c r="A8280" t="s">
        <v>292</v>
      </c>
      <c r="B8280" t="s">
        <v>816</v>
      </c>
      <c r="C8280">
        <v>5</v>
      </c>
      <c r="D8280" t="s">
        <v>2596</v>
      </c>
    </row>
    <row r="8281" spans="1:4" x14ac:dyDescent="0.25">
      <c r="A8281" t="s">
        <v>292</v>
      </c>
      <c r="B8281" t="s">
        <v>817</v>
      </c>
      <c r="C8281">
        <v>6</v>
      </c>
      <c r="D8281" t="s">
        <v>2596</v>
      </c>
    </row>
    <row r="8282" spans="1:4" x14ac:dyDescent="0.25">
      <c r="A8282" t="s">
        <v>292</v>
      </c>
      <c r="B8282" t="s">
        <v>818</v>
      </c>
      <c r="C8282">
        <v>7</v>
      </c>
      <c r="D8282" t="s">
        <v>2596</v>
      </c>
    </row>
    <row r="8283" spans="1:4" x14ac:dyDescent="0.25">
      <c r="A8283" t="s">
        <v>292</v>
      </c>
      <c r="B8283" t="s">
        <v>916</v>
      </c>
      <c r="C8283">
        <v>8</v>
      </c>
      <c r="D8283" t="s">
        <v>2596</v>
      </c>
    </row>
    <row r="8284" spans="1:4" x14ac:dyDescent="0.25">
      <c r="A8284" t="s">
        <v>292</v>
      </c>
      <c r="B8284" t="s">
        <v>917</v>
      </c>
      <c r="C8284">
        <v>9</v>
      </c>
      <c r="D8284" t="s">
        <v>2596</v>
      </c>
    </row>
    <row r="8285" spans="1:4" x14ac:dyDescent="0.25">
      <c r="A8285" t="s">
        <v>292</v>
      </c>
      <c r="B8285" t="s">
        <v>942</v>
      </c>
      <c r="C8285">
        <v>10</v>
      </c>
      <c r="D8285" t="s">
        <v>2596</v>
      </c>
    </row>
    <row r="8286" spans="1:4" x14ac:dyDescent="0.25">
      <c r="A8286" t="s">
        <v>292</v>
      </c>
      <c r="B8286" t="s">
        <v>819</v>
      </c>
      <c r="C8286">
        <v>11</v>
      </c>
      <c r="D8286" t="s">
        <v>2596</v>
      </c>
    </row>
    <row r="8287" spans="1:4" x14ac:dyDescent="0.25">
      <c r="A8287" t="s">
        <v>292</v>
      </c>
      <c r="B8287" t="s">
        <v>2609</v>
      </c>
      <c r="C8287">
        <v>3</v>
      </c>
      <c r="D8287" t="s">
        <v>2610</v>
      </c>
    </row>
    <row r="8288" spans="1:4" x14ac:dyDescent="0.25">
      <c r="A8288" t="s">
        <v>294</v>
      </c>
      <c r="B8288" t="s">
        <v>2593</v>
      </c>
      <c r="C8288">
        <v>7</v>
      </c>
      <c r="D8288" t="s">
        <v>2594</v>
      </c>
    </row>
    <row r="8289" spans="1:4" x14ac:dyDescent="0.25">
      <c r="A8289" t="s">
        <v>294</v>
      </c>
      <c r="B8289" t="s">
        <v>2595</v>
      </c>
      <c r="C8289">
        <v>43</v>
      </c>
      <c r="D8289" t="s">
        <v>2594</v>
      </c>
    </row>
    <row r="8290" spans="1:4" x14ac:dyDescent="0.25">
      <c r="A8290" t="s">
        <v>294</v>
      </c>
      <c r="B8290" t="s">
        <v>1995</v>
      </c>
      <c r="C8290">
        <v>7</v>
      </c>
      <c r="D8290" t="s">
        <v>2594</v>
      </c>
    </row>
    <row r="8291" spans="1:4" x14ac:dyDescent="0.25">
      <c r="A8291" t="s">
        <v>294</v>
      </c>
      <c r="B8291" t="s">
        <v>1996</v>
      </c>
      <c r="C8291">
        <v>8</v>
      </c>
      <c r="D8291" t="s">
        <v>2594</v>
      </c>
    </row>
    <row r="8292" spans="1:4" x14ac:dyDescent="0.25">
      <c r="A8292" t="s">
        <v>294</v>
      </c>
      <c r="B8292" t="s">
        <v>1997</v>
      </c>
      <c r="C8292">
        <v>9</v>
      </c>
      <c r="D8292" t="s">
        <v>2594</v>
      </c>
    </row>
    <row r="8293" spans="1:4" x14ac:dyDescent="0.25">
      <c r="A8293" t="s">
        <v>294</v>
      </c>
      <c r="B8293" t="s">
        <v>1998</v>
      </c>
      <c r="C8293">
        <v>10</v>
      </c>
      <c r="D8293" t="s">
        <v>2594</v>
      </c>
    </row>
    <row r="8294" spans="1:4" x14ac:dyDescent="0.25">
      <c r="A8294" t="s">
        <v>294</v>
      </c>
      <c r="B8294" t="s">
        <v>846</v>
      </c>
      <c r="C8294">
        <v>11</v>
      </c>
      <c r="D8294" t="s">
        <v>2594</v>
      </c>
    </row>
    <row r="8295" spans="1:4" x14ac:dyDescent="0.25">
      <c r="A8295" t="s">
        <v>294</v>
      </c>
      <c r="B8295" t="s">
        <v>1999</v>
      </c>
      <c r="C8295">
        <v>12</v>
      </c>
      <c r="D8295" t="s">
        <v>2594</v>
      </c>
    </row>
    <row r="8296" spans="1:4" x14ac:dyDescent="0.25">
      <c r="A8296" t="s">
        <v>294</v>
      </c>
      <c r="B8296" t="s">
        <v>2000</v>
      </c>
      <c r="C8296">
        <v>13</v>
      </c>
      <c r="D8296" t="s">
        <v>2594</v>
      </c>
    </row>
    <row r="8297" spans="1:4" x14ac:dyDescent="0.25">
      <c r="A8297" t="s">
        <v>294</v>
      </c>
      <c r="B8297" t="s">
        <v>2001</v>
      </c>
      <c r="C8297">
        <v>14</v>
      </c>
      <c r="D8297" t="s">
        <v>2594</v>
      </c>
    </row>
    <row r="8298" spans="1:4" x14ac:dyDescent="0.25">
      <c r="A8298" t="s">
        <v>294</v>
      </c>
      <c r="B8298" t="s">
        <v>2002</v>
      </c>
      <c r="C8298">
        <v>15</v>
      </c>
      <c r="D8298" t="s">
        <v>2594</v>
      </c>
    </row>
    <row r="8299" spans="1:4" x14ac:dyDescent="0.25">
      <c r="A8299" t="s">
        <v>294</v>
      </c>
      <c r="B8299" t="s">
        <v>2003</v>
      </c>
      <c r="C8299">
        <v>16</v>
      </c>
      <c r="D8299" t="s">
        <v>2594</v>
      </c>
    </row>
    <row r="8300" spans="1:4" x14ac:dyDescent="0.25">
      <c r="A8300" t="s">
        <v>294</v>
      </c>
      <c r="B8300" t="s">
        <v>2004</v>
      </c>
      <c r="C8300">
        <v>17</v>
      </c>
      <c r="D8300" t="s">
        <v>2594</v>
      </c>
    </row>
    <row r="8301" spans="1:4" x14ac:dyDescent="0.25">
      <c r="A8301" t="s">
        <v>294</v>
      </c>
      <c r="B8301" t="s">
        <v>2005</v>
      </c>
      <c r="C8301">
        <v>18</v>
      </c>
      <c r="D8301" t="s">
        <v>2594</v>
      </c>
    </row>
    <row r="8302" spans="1:4" x14ac:dyDescent="0.25">
      <c r="A8302" t="s">
        <v>294</v>
      </c>
      <c r="B8302" t="s">
        <v>2006</v>
      </c>
      <c r="C8302">
        <v>19</v>
      </c>
      <c r="D8302" t="s">
        <v>2594</v>
      </c>
    </row>
    <row r="8303" spans="1:4" x14ac:dyDescent="0.25">
      <c r="A8303" t="s">
        <v>294</v>
      </c>
      <c r="B8303" t="s">
        <v>2007</v>
      </c>
      <c r="C8303">
        <v>20</v>
      </c>
      <c r="D8303" t="s">
        <v>2594</v>
      </c>
    </row>
    <row r="8304" spans="1:4" x14ac:dyDescent="0.25">
      <c r="A8304" t="s">
        <v>294</v>
      </c>
      <c r="B8304" t="s">
        <v>1801</v>
      </c>
      <c r="C8304">
        <v>21</v>
      </c>
      <c r="D8304" t="s">
        <v>2594</v>
      </c>
    </row>
    <row r="8305" spans="1:4" x14ac:dyDescent="0.25">
      <c r="A8305" t="s">
        <v>294</v>
      </c>
      <c r="B8305" t="s">
        <v>867</v>
      </c>
      <c r="C8305">
        <v>22</v>
      </c>
      <c r="D8305" t="s">
        <v>2594</v>
      </c>
    </row>
    <row r="8306" spans="1:4" x14ac:dyDescent="0.25">
      <c r="A8306" t="s">
        <v>294</v>
      </c>
      <c r="B8306" t="s">
        <v>868</v>
      </c>
      <c r="C8306">
        <v>23</v>
      </c>
      <c r="D8306" t="s">
        <v>2594</v>
      </c>
    </row>
    <row r="8307" spans="1:4" x14ac:dyDescent="0.25">
      <c r="A8307" t="s">
        <v>294</v>
      </c>
      <c r="B8307" t="s">
        <v>2009</v>
      </c>
      <c r="C8307">
        <v>24</v>
      </c>
      <c r="D8307" t="s">
        <v>2594</v>
      </c>
    </row>
    <row r="8308" spans="1:4" x14ac:dyDescent="0.25">
      <c r="A8308" t="s">
        <v>294</v>
      </c>
      <c r="B8308" t="s">
        <v>2010</v>
      </c>
      <c r="C8308">
        <v>25</v>
      </c>
      <c r="D8308" t="s">
        <v>2594</v>
      </c>
    </row>
    <row r="8309" spans="1:4" x14ac:dyDescent="0.25">
      <c r="A8309" t="s">
        <v>294</v>
      </c>
      <c r="B8309" t="s">
        <v>2011</v>
      </c>
      <c r="C8309">
        <v>26</v>
      </c>
      <c r="D8309" t="s">
        <v>2594</v>
      </c>
    </row>
    <row r="8310" spans="1:4" x14ac:dyDescent="0.25">
      <c r="A8310" t="s">
        <v>294</v>
      </c>
      <c r="B8310" t="s">
        <v>2012</v>
      </c>
      <c r="C8310">
        <v>27</v>
      </c>
      <c r="D8310" t="s">
        <v>2594</v>
      </c>
    </row>
    <row r="8311" spans="1:4" x14ac:dyDescent="0.25">
      <c r="A8311" t="s">
        <v>294</v>
      </c>
      <c r="B8311" t="s">
        <v>2013</v>
      </c>
      <c r="C8311">
        <v>28</v>
      </c>
      <c r="D8311" t="s">
        <v>2594</v>
      </c>
    </row>
    <row r="8312" spans="1:4" x14ac:dyDescent="0.25">
      <c r="A8312" t="s">
        <v>294</v>
      </c>
      <c r="B8312" t="s">
        <v>2014</v>
      </c>
      <c r="C8312">
        <v>29</v>
      </c>
      <c r="D8312" t="s">
        <v>2594</v>
      </c>
    </row>
    <row r="8313" spans="1:4" x14ac:dyDescent="0.25">
      <c r="A8313" t="s">
        <v>294</v>
      </c>
      <c r="B8313" t="s">
        <v>2015</v>
      </c>
      <c r="C8313">
        <v>30</v>
      </c>
      <c r="D8313" t="s">
        <v>2594</v>
      </c>
    </row>
    <row r="8314" spans="1:4" x14ac:dyDescent="0.25">
      <c r="A8314" t="s">
        <v>294</v>
      </c>
      <c r="B8314" t="s">
        <v>869</v>
      </c>
      <c r="C8314">
        <v>31</v>
      </c>
      <c r="D8314" t="s">
        <v>2594</v>
      </c>
    </row>
    <row r="8315" spans="1:4" x14ac:dyDescent="0.25">
      <c r="A8315" t="s">
        <v>294</v>
      </c>
      <c r="B8315" t="s">
        <v>870</v>
      </c>
      <c r="C8315">
        <v>32</v>
      </c>
      <c r="D8315" t="s">
        <v>2594</v>
      </c>
    </row>
    <row r="8316" spans="1:4" x14ac:dyDescent="0.25">
      <c r="A8316" t="s">
        <v>294</v>
      </c>
      <c r="B8316" t="s">
        <v>871</v>
      </c>
      <c r="C8316">
        <v>33</v>
      </c>
      <c r="D8316" t="s">
        <v>2594</v>
      </c>
    </row>
    <row r="8317" spans="1:4" x14ac:dyDescent="0.25">
      <c r="A8317" t="s">
        <v>294</v>
      </c>
      <c r="B8317" t="s">
        <v>1806</v>
      </c>
      <c r="C8317">
        <v>34</v>
      </c>
      <c r="D8317" t="s">
        <v>2594</v>
      </c>
    </row>
    <row r="8318" spans="1:4" x14ac:dyDescent="0.25">
      <c r="A8318" t="s">
        <v>294</v>
      </c>
      <c r="B8318" t="s">
        <v>1808</v>
      </c>
      <c r="C8318">
        <v>35</v>
      </c>
      <c r="D8318" t="s">
        <v>2594</v>
      </c>
    </row>
    <row r="8319" spans="1:4" x14ac:dyDescent="0.25">
      <c r="A8319" t="s">
        <v>294</v>
      </c>
      <c r="B8319" t="s">
        <v>2016</v>
      </c>
      <c r="C8319">
        <v>36</v>
      </c>
      <c r="D8319" t="s">
        <v>2594</v>
      </c>
    </row>
    <row r="8320" spans="1:4" x14ac:dyDescent="0.25">
      <c r="A8320" t="s">
        <v>294</v>
      </c>
      <c r="B8320" t="s">
        <v>2017</v>
      </c>
      <c r="C8320">
        <v>37</v>
      </c>
      <c r="D8320" t="s">
        <v>2594</v>
      </c>
    </row>
    <row r="8321" spans="1:4" x14ac:dyDescent="0.25">
      <c r="A8321" t="s">
        <v>294</v>
      </c>
      <c r="B8321" t="s">
        <v>2018</v>
      </c>
      <c r="C8321">
        <v>38</v>
      </c>
      <c r="D8321" t="s">
        <v>2594</v>
      </c>
    </row>
    <row r="8322" spans="1:4" x14ac:dyDescent="0.25">
      <c r="A8322" t="s">
        <v>294</v>
      </c>
      <c r="B8322" t="s">
        <v>2019</v>
      </c>
      <c r="C8322">
        <v>39</v>
      </c>
      <c r="D8322" t="s">
        <v>2594</v>
      </c>
    </row>
    <row r="8323" spans="1:4" x14ac:dyDescent="0.25">
      <c r="A8323" t="s">
        <v>294</v>
      </c>
      <c r="B8323" t="s">
        <v>2021</v>
      </c>
      <c r="C8323">
        <v>40</v>
      </c>
      <c r="D8323" t="s">
        <v>2594</v>
      </c>
    </row>
    <row r="8324" spans="1:4" x14ac:dyDescent="0.25">
      <c r="A8324" t="s">
        <v>294</v>
      </c>
      <c r="B8324" t="s">
        <v>872</v>
      </c>
      <c r="C8324">
        <v>41</v>
      </c>
      <c r="D8324" t="s">
        <v>2594</v>
      </c>
    </row>
    <row r="8325" spans="1:4" x14ac:dyDescent="0.25">
      <c r="A8325" t="s">
        <v>294</v>
      </c>
      <c r="B8325" t="s">
        <v>873</v>
      </c>
      <c r="C8325">
        <v>42</v>
      </c>
      <c r="D8325" t="s">
        <v>2594</v>
      </c>
    </row>
    <row r="8326" spans="1:4" x14ac:dyDescent="0.25">
      <c r="A8326" t="s">
        <v>294</v>
      </c>
      <c r="B8326" t="s">
        <v>874</v>
      </c>
      <c r="C8326">
        <v>43</v>
      </c>
      <c r="D8326" t="s">
        <v>2594</v>
      </c>
    </row>
    <row r="8327" spans="1:4" x14ac:dyDescent="0.25">
      <c r="A8327" t="s">
        <v>294</v>
      </c>
      <c r="B8327" t="s">
        <v>2593</v>
      </c>
      <c r="C8327">
        <v>4</v>
      </c>
      <c r="D8327" t="s">
        <v>2596</v>
      </c>
    </row>
    <row r="8328" spans="1:4" x14ac:dyDescent="0.25">
      <c r="A8328" t="s">
        <v>294</v>
      </c>
      <c r="B8328" t="s">
        <v>2595</v>
      </c>
      <c r="C8328">
        <v>12</v>
      </c>
      <c r="D8328" t="s">
        <v>2596</v>
      </c>
    </row>
    <row r="8329" spans="1:4" x14ac:dyDescent="0.25">
      <c r="A8329" t="s">
        <v>294</v>
      </c>
      <c r="B8329" t="s">
        <v>857</v>
      </c>
      <c r="C8329">
        <v>4</v>
      </c>
      <c r="D8329" t="s">
        <v>2596</v>
      </c>
    </row>
    <row r="8330" spans="1:4" x14ac:dyDescent="0.25">
      <c r="A8330" t="s">
        <v>294</v>
      </c>
      <c r="B8330" t="s">
        <v>858</v>
      </c>
      <c r="C8330">
        <v>5</v>
      </c>
      <c r="D8330" t="s">
        <v>2596</v>
      </c>
    </row>
    <row r="8331" spans="1:4" x14ac:dyDescent="0.25">
      <c r="A8331" t="s">
        <v>294</v>
      </c>
      <c r="B8331" t="s">
        <v>859</v>
      </c>
      <c r="C8331">
        <v>6</v>
      </c>
      <c r="D8331" t="s">
        <v>2596</v>
      </c>
    </row>
    <row r="8332" spans="1:4" x14ac:dyDescent="0.25">
      <c r="A8332" t="s">
        <v>294</v>
      </c>
      <c r="B8332" t="s">
        <v>860</v>
      </c>
      <c r="C8332">
        <v>7</v>
      </c>
      <c r="D8332" t="s">
        <v>2596</v>
      </c>
    </row>
    <row r="8333" spans="1:4" x14ac:dyDescent="0.25">
      <c r="A8333" t="s">
        <v>294</v>
      </c>
      <c r="B8333" t="s">
        <v>861</v>
      </c>
      <c r="C8333">
        <v>8</v>
      </c>
      <c r="D8333" t="s">
        <v>2596</v>
      </c>
    </row>
    <row r="8334" spans="1:4" x14ac:dyDescent="0.25">
      <c r="A8334" t="s">
        <v>294</v>
      </c>
      <c r="B8334" t="s">
        <v>862</v>
      </c>
      <c r="C8334">
        <v>9</v>
      </c>
      <c r="D8334" t="s">
        <v>2596</v>
      </c>
    </row>
    <row r="8335" spans="1:4" x14ac:dyDescent="0.25">
      <c r="A8335" t="s">
        <v>294</v>
      </c>
      <c r="B8335" t="s">
        <v>863</v>
      </c>
      <c r="C8335">
        <v>10</v>
      </c>
      <c r="D8335" t="s">
        <v>2596</v>
      </c>
    </row>
    <row r="8336" spans="1:4" x14ac:dyDescent="0.25">
      <c r="A8336" t="s">
        <v>294</v>
      </c>
      <c r="B8336" t="s">
        <v>864</v>
      </c>
      <c r="C8336">
        <v>11</v>
      </c>
      <c r="D8336" t="s">
        <v>2596</v>
      </c>
    </row>
    <row r="8337" spans="1:4" x14ac:dyDescent="0.25">
      <c r="A8337" t="s">
        <v>294</v>
      </c>
      <c r="B8337" t="s">
        <v>945</v>
      </c>
      <c r="C8337">
        <v>12</v>
      </c>
      <c r="D8337" t="s">
        <v>2596</v>
      </c>
    </row>
    <row r="8338" spans="1:4" x14ac:dyDescent="0.25">
      <c r="A8338" t="s">
        <v>294</v>
      </c>
      <c r="B8338" t="s">
        <v>2609</v>
      </c>
      <c r="C8338">
        <v>3</v>
      </c>
      <c r="D8338" t="s">
        <v>2610</v>
      </c>
    </row>
    <row r="8339" spans="1:4" x14ac:dyDescent="0.25">
      <c r="A8339" t="s">
        <v>296</v>
      </c>
      <c r="B8339" t="s">
        <v>2593</v>
      </c>
      <c r="C8339">
        <v>7</v>
      </c>
      <c r="D8339" t="s">
        <v>2594</v>
      </c>
    </row>
    <row r="8340" spans="1:4" x14ac:dyDescent="0.25">
      <c r="A8340" t="s">
        <v>296</v>
      </c>
      <c r="B8340" t="s">
        <v>2595</v>
      </c>
      <c r="C8340">
        <v>40</v>
      </c>
      <c r="D8340" t="s">
        <v>2594</v>
      </c>
    </row>
    <row r="8341" spans="1:4" x14ac:dyDescent="0.25">
      <c r="A8341" t="s">
        <v>296</v>
      </c>
      <c r="B8341" t="s">
        <v>2024</v>
      </c>
      <c r="C8341">
        <v>7</v>
      </c>
      <c r="D8341" t="s">
        <v>2594</v>
      </c>
    </row>
    <row r="8342" spans="1:4" x14ac:dyDescent="0.25">
      <c r="A8342" t="s">
        <v>296</v>
      </c>
      <c r="B8342" t="s">
        <v>2025</v>
      </c>
      <c r="C8342">
        <v>8</v>
      </c>
      <c r="D8342" t="s">
        <v>2594</v>
      </c>
    </row>
    <row r="8343" spans="1:4" x14ac:dyDescent="0.25">
      <c r="A8343" t="s">
        <v>296</v>
      </c>
      <c r="B8343" t="s">
        <v>2026</v>
      </c>
      <c r="C8343">
        <v>9</v>
      </c>
      <c r="D8343" t="s">
        <v>2594</v>
      </c>
    </row>
    <row r="8344" spans="1:4" x14ac:dyDescent="0.25">
      <c r="A8344" t="s">
        <v>296</v>
      </c>
      <c r="B8344" t="s">
        <v>2027</v>
      </c>
      <c r="C8344">
        <v>10</v>
      </c>
      <c r="D8344" t="s">
        <v>2594</v>
      </c>
    </row>
    <row r="8345" spans="1:4" x14ac:dyDescent="0.25">
      <c r="A8345" t="s">
        <v>296</v>
      </c>
      <c r="B8345" t="s">
        <v>2028</v>
      </c>
      <c r="C8345">
        <v>11</v>
      </c>
      <c r="D8345" t="s">
        <v>2594</v>
      </c>
    </row>
    <row r="8346" spans="1:4" x14ac:dyDescent="0.25">
      <c r="A8346" t="s">
        <v>296</v>
      </c>
      <c r="B8346" t="s">
        <v>2029</v>
      </c>
      <c r="C8346">
        <v>12</v>
      </c>
      <c r="D8346" t="s">
        <v>2594</v>
      </c>
    </row>
    <row r="8347" spans="1:4" x14ac:dyDescent="0.25">
      <c r="A8347" t="s">
        <v>296</v>
      </c>
      <c r="B8347" t="s">
        <v>2030</v>
      </c>
      <c r="C8347">
        <v>13</v>
      </c>
      <c r="D8347" t="s">
        <v>2594</v>
      </c>
    </row>
    <row r="8348" spans="1:4" x14ac:dyDescent="0.25">
      <c r="A8348" t="s">
        <v>296</v>
      </c>
      <c r="B8348" t="s">
        <v>2031</v>
      </c>
      <c r="C8348">
        <v>14</v>
      </c>
      <c r="D8348" t="s">
        <v>2594</v>
      </c>
    </row>
    <row r="8349" spans="1:4" x14ac:dyDescent="0.25">
      <c r="A8349" t="s">
        <v>296</v>
      </c>
      <c r="B8349" t="s">
        <v>875</v>
      </c>
      <c r="C8349">
        <v>15</v>
      </c>
      <c r="D8349" t="s">
        <v>2594</v>
      </c>
    </row>
    <row r="8350" spans="1:4" x14ac:dyDescent="0.25">
      <c r="A8350" t="s">
        <v>296</v>
      </c>
      <c r="B8350" t="s">
        <v>2032</v>
      </c>
      <c r="C8350">
        <v>16</v>
      </c>
      <c r="D8350" t="s">
        <v>2594</v>
      </c>
    </row>
    <row r="8351" spans="1:4" x14ac:dyDescent="0.25">
      <c r="A8351" t="s">
        <v>296</v>
      </c>
      <c r="B8351" t="s">
        <v>876</v>
      </c>
      <c r="C8351">
        <v>17</v>
      </c>
      <c r="D8351" t="s">
        <v>2594</v>
      </c>
    </row>
    <row r="8352" spans="1:4" x14ac:dyDescent="0.25">
      <c r="A8352" t="s">
        <v>296</v>
      </c>
      <c r="B8352" t="s">
        <v>877</v>
      </c>
      <c r="C8352">
        <v>18</v>
      </c>
      <c r="D8352" t="s">
        <v>2594</v>
      </c>
    </row>
    <row r="8353" spans="1:4" x14ac:dyDescent="0.25">
      <c r="A8353" t="s">
        <v>296</v>
      </c>
      <c r="B8353" t="s">
        <v>2034</v>
      </c>
      <c r="C8353">
        <v>19</v>
      </c>
      <c r="D8353" t="s">
        <v>2594</v>
      </c>
    </row>
    <row r="8354" spans="1:4" x14ac:dyDescent="0.25">
      <c r="A8354" t="s">
        <v>296</v>
      </c>
      <c r="B8354" t="s">
        <v>2035</v>
      </c>
      <c r="C8354">
        <v>20</v>
      </c>
      <c r="D8354" t="s">
        <v>2594</v>
      </c>
    </row>
    <row r="8355" spans="1:4" x14ac:dyDescent="0.25">
      <c r="A8355" t="s">
        <v>296</v>
      </c>
      <c r="B8355" t="s">
        <v>2036</v>
      </c>
      <c r="C8355">
        <v>21</v>
      </c>
      <c r="D8355" t="s">
        <v>2594</v>
      </c>
    </row>
    <row r="8356" spans="1:4" x14ac:dyDescent="0.25">
      <c r="A8356" t="s">
        <v>296</v>
      </c>
      <c r="B8356" t="s">
        <v>2037</v>
      </c>
      <c r="C8356">
        <v>22</v>
      </c>
      <c r="D8356" t="s">
        <v>2594</v>
      </c>
    </row>
    <row r="8357" spans="1:4" x14ac:dyDescent="0.25">
      <c r="A8357" t="s">
        <v>296</v>
      </c>
      <c r="B8357" t="s">
        <v>2038</v>
      </c>
      <c r="C8357">
        <v>23</v>
      </c>
      <c r="D8357" t="s">
        <v>2594</v>
      </c>
    </row>
    <row r="8358" spans="1:4" x14ac:dyDescent="0.25">
      <c r="A8358" t="s">
        <v>296</v>
      </c>
      <c r="B8358" t="s">
        <v>2039</v>
      </c>
      <c r="C8358">
        <v>24</v>
      </c>
      <c r="D8358" t="s">
        <v>2594</v>
      </c>
    </row>
    <row r="8359" spans="1:4" x14ac:dyDescent="0.25">
      <c r="A8359" t="s">
        <v>296</v>
      </c>
      <c r="B8359" t="s">
        <v>2040</v>
      </c>
      <c r="C8359">
        <v>25</v>
      </c>
      <c r="D8359" t="s">
        <v>2594</v>
      </c>
    </row>
    <row r="8360" spans="1:4" x14ac:dyDescent="0.25">
      <c r="A8360" t="s">
        <v>296</v>
      </c>
      <c r="B8360" t="s">
        <v>878</v>
      </c>
      <c r="C8360">
        <v>26</v>
      </c>
      <c r="D8360" t="s">
        <v>2594</v>
      </c>
    </row>
    <row r="8361" spans="1:4" x14ac:dyDescent="0.25">
      <c r="A8361" t="s">
        <v>296</v>
      </c>
      <c r="B8361" t="s">
        <v>2041</v>
      </c>
      <c r="C8361">
        <v>27</v>
      </c>
      <c r="D8361" t="s">
        <v>2594</v>
      </c>
    </row>
    <row r="8362" spans="1:4" x14ac:dyDescent="0.25">
      <c r="A8362" t="s">
        <v>296</v>
      </c>
      <c r="B8362" t="s">
        <v>2042</v>
      </c>
      <c r="C8362">
        <v>28</v>
      </c>
      <c r="D8362" t="s">
        <v>2594</v>
      </c>
    </row>
    <row r="8363" spans="1:4" x14ac:dyDescent="0.25">
      <c r="A8363" t="s">
        <v>296</v>
      </c>
      <c r="B8363" t="s">
        <v>2043</v>
      </c>
      <c r="C8363">
        <v>29</v>
      </c>
      <c r="D8363" t="s">
        <v>2594</v>
      </c>
    </row>
    <row r="8364" spans="1:4" x14ac:dyDescent="0.25">
      <c r="A8364" t="s">
        <v>296</v>
      </c>
      <c r="B8364" t="s">
        <v>2044</v>
      </c>
      <c r="C8364">
        <v>30</v>
      </c>
      <c r="D8364" t="s">
        <v>2594</v>
      </c>
    </row>
    <row r="8365" spans="1:4" x14ac:dyDescent="0.25">
      <c r="A8365" t="s">
        <v>296</v>
      </c>
      <c r="B8365" t="s">
        <v>2045</v>
      </c>
      <c r="C8365">
        <v>31</v>
      </c>
      <c r="D8365" t="s">
        <v>2594</v>
      </c>
    </row>
    <row r="8366" spans="1:4" x14ac:dyDescent="0.25">
      <c r="A8366" t="s">
        <v>296</v>
      </c>
      <c r="B8366" t="s">
        <v>2046</v>
      </c>
      <c r="C8366">
        <v>32</v>
      </c>
      <c r="D8366" t="s">
        <v>2594</v>
      </c>
    </row>
    <row r="8367" spans="1:4" x14ac:dyDescent="0.25">
      <c r="A8367" t="s">
        <v>296</v>
      </c>
      <c r="B8367" t="s">
        <v>2047</v>
      </c>
      <c r="C8367">
        <v>33</v>
      </c>
      <c r="D8367" t="s">
        <v>2594</v>
      </c>
    </row>
    <row r="8368" spans="1:4" x14ac:dyDescent="0.25">
      <c r="A8368" t="s">
        <v>296</v>
      </c>
      <c r="B8368" t="s">
        <v>2048</v>
      </c>
      <c r="C8368">
        <v>34</v>
      </c>
      <c r="D8368" t="s">
        <v>2594</v>
      </c>
    </row>
    <row r="8369" spans="1:4" x14ac:dyDescent="0.25">
      <c r="A8369" t="s">
        <v>296</v>
      </c>
      <c r="B8369" t="s">
        <v>2049</v>
      </c>
      <c r="C8369">
        <v>35</v>
      </c>
      <c r="D8369" t="s">
        <v>2594</v>
      </c>
    </row>
    <row r="8370" spans="1:4" x14ac:dyDescent="0.25">
      <c r="A8370" t="s">
        <v>296</v>
      </c>
      <c r="B8370" t="s">
        <v>879</v>
      </c>
      <c r="C8370">
        <v>36</v>
      </c>
      <c r="D8370" t="s">
        <v>2594</v>
      </c>
    </row>
    <row r="8371" spans="1:4" x14ac:dyDescent="0.25">
      <c r="A8371" t="s">
        <v>296</v>
      </c>
      <c r="B8371" t="s">
        <v>880</v>
      </c>
      <c r="C8371">
        <v>37</v>
      </c>
      <c r="D8371" t="s">
        <v>2594</v>
      </c>
    </row>
    <row r="8372" spans="1:4" x14ac:dyDescent="0.25">
      <c r="A8372" t="s">
        <v>296</v>
      </c>
      <c r="B8372" t="s">
        <v>881</v>
      </c>
      <c r="C8372">
        <v>38</v>
      </c>
      <c r="D8372" t="s">
        <v>2594</v>
      </c>
    </row>
    <row r="8373" spans="1:4" x14ac:dyDescent="0.25">
      <c r="A8373" t="s">
        <v>296</v>
      </c>
      <c r="B8373" t="s">
        <v>2052</v>
      </c>
      <c r="C8373">
        <v>39</v>
      </c>
      <c r="D8373" t="s">
        <v>2594</v>
      </c>
    </row>
    <row r="8374" spans="1:4" x14ac:dyDescent="0.25">
      <c r="A8374" t="s">
        <v>296</v>
      </c>
      <c r="B8374" t="s">
        <v>2054</v>
      </c>
      <c r="C8374">
        <v>40</v>
      </c>
      <c r="D8374" t="s">
        <v>2594</v>
      </c>
    </row>
    <row r="8375" spans="1:4" x14ac:dyDescent="0.25">
      <c r="A8375" t="s">
        <v>296</v>
      </c>
      <c r="B8375" t="s">
        <v>2593</v>
      </c>
      <c r="C8375">
        <v>4</v>
      </c>
      <c r="D8375" t="s">
        <v>2596</v>
      </c>
    </row>
    <row r="8376" spans="1:4" x14ac:dyDescent="0.25">
      <c r="A8376" t="s">
        <v>296</v>
      </c>
      <c r="B8376" t="s">
        <v>2595</v>
      </c>
      <c r="C8376">
        <v>12</v>
      </c>
      <c r="D8376" t="s">
        <v>2596</v>
      </c>
    </row>
    <row r="8377" spans="1:4" x14ac:dyDescent="0.25">
      <c r="A8377" t="s">
        <v>296</v>
      </c>
      <c r="B8377" t="s">
        <v>865</v>
      </c>
      <c r="C8377">
        <v>4</v>
      </c>
      <c r="D8377" t="s">
        <v>2596</v>
      </c>
    </row>
    <row r="8378" spans="1:4" x14ac:dyDescent="0.25">
      <c r="A8378" t="s">
        <v>296</v>
      </c>
      <c r="B8378" t="s">
        <v>948</v>
      </c>
      <c r="C8378">
        <v>5</v>
      </c>
      <c r="D8378" t="s">
        <v>2596</v>
      </c>
    </row>
    <row r="8379" spans="1:4" x14ac:dyDescent="0.25">
      <c r="A8379" t="s">
        <v>296</v>
      </c>
      <c r="B8379" t="s">
        <v>949</v>
      </c>
      <c r="C8379">
        <v>6</v>
      </c>
      <c r="D8379" t="s">
        <v>2596</v>
      </c>
    </row>
    <row r="8380" spans="1:4" x14ac:dyDescent="0.25">
      <c r="A8380" t="s">
        <v>296</v>
      </c>
      <c r="B8380" t="s">
        <v>950</v>
      </c>
      <c r="C8380">
        <v>7</v>
      </c>
      <c r="D8380" t="s">
        <v>2596</v>
      </c>
    </row>
    <row r="8381" spans="1:4" x14ac:dyDescent="0.25">
      <c r="A8381" t="s">
        <v>296</v>
      </c>
      <c r="B8381" t="s">
        <v>951</v>
      </c>
      <c r="C8381">
        <v>8</v>
      </c>
      <c r="D8381" t="s">
        <v>2596</v>
      </c>
    </row>
    <row r="8382" spans="1:4" x14ac:dyDescent="0.25">
      <c r="A8382" t="s">
        <v>296</v>
      </c>
      <c r="B8382" t="s">
        <v>952</v>
      </c>
      <c r="C8382">
        <v>9</v>
      </c>
      <c r="D8382" t="s">
        <v>2596</v>
      </c>
    </row>
    <row r="8383" spans="1:4" x14ac:dyDescent="0.25">
      <c r="A8383" t="s">
        <v>296</v>
      </c>
      <c r="B8383" t="s">
        <v>953</v>
      </c>
      <c r="C8383">
        <v>10</v>
      </c>
      <c r="D8383" t="s">
        <v>2596</v>
      </c>
    </row>
    <row r="8384" spans="1:4" x14ac:dyDescent="0.25">
      <c r="A8384" t="s">
        <v>296</v>
      </c>
      <c r="B8384" t="s">
        <v>954</v>
      </c>
      <c r="C8384">
        <v>11</v>
      </c>
      <c r="D8384" t="s">
        <v>2596</v>
      </c>
    </row>
    <row r="8385" spans="1:4" x14ac:dyDescent="0.25">
      <c r="A8385" t="s">
        <v>296</v>
      </c>
      <c r="B8385" t="s">
        <v>955</v>
      </c>
      <c r="C8385">
        <v>12</v>
      </c>
      <c r="D8385" t="s">
        <v>2596</v>
      </c>
    </row>
    <row r="8386" spans="1:4" x14ac:dyDescent="0.25">
      <c r="A8386" t="s">
        <v>296</v>
      </c>
      <c r="B8386" t="s">
        <v>2609</v>
      </c>
      <c r="C8386">
        <v>3</v>
      </c>
      <c r="D8386" t="s">
        <v>2610</v>
      </c>
    </row>
    <row r="8387" spans="1:4" x14ac:dyDescent="0.25">
      <c r="A8387" t="s">
        <v>298</v>
      </c>
      <c r="B8387" t="s">
        <v>2593</v>
      </c>
      <c r="C8387">
        <v>7</v>
      </c>
      <c r="D8387" t="s">
        <v>2594</v>
      </c>
    </row>
    <row r="8388" spans="1:4" x14ac:dyDescent="0.25">
      <c r="A8388" t="s">
        <v>298</v>
      </c>
      <c r="B8388" t="s">
        <v>2595</v>
      </c>
      <c r="C8388">
        <v>9</v>
      </c>
      <c r="D8388" t="s">
        <v>2594</v>
      </c>
    </row>
    <row r="8389" spans="1:4" x14ac:dyDescent="0.25">
      <c r="A8389" t="s">
        <v>298</v>
      </c>
      <c r="B8389" t="s">
        <v>2056</v>
      </c>
      <c r="C8389">
        <v>7</v>
      </c>
      <c r="D8389" t="s">
        <v>2594</v>
      </c>
    </row>
    <row r="8390" spans="1:4" x14ac:dyDescent="0.25">
      <c r="A8390" t="s">
        <v>298</v>
      </c>
      <c r="B8390" t="s">
        <v>2058</v>
      </c>
      <c r="C8390">
        <v>8</v>
      </c>
      <c r="D8390" t="s">
        <v>2594</v>
      </c>
    </row>
    <row r="8391" spans="1:4" x14ac:dyDescent="0.25">
      <c r="A8391" t="s">
        <v>298</v>
      </c>
      <c r="B8391" t="s">
        <v>2060</v>
      </c>
      <c r="C8391">
        <v>9</v>
      </c>
      <c r="D8391" t="s">
        <v>2594</v>
      </c>
    </row>
    <row r="8392" spans="1:4" x14ac:dyDescent="0.25">
      <c r="A8392" t="s">
        <v>298</v>
      </c>
      <c r="B8392" t="s">
        <v>2593</v>
      </c>
      <c r="C8392">
        <v>4</v>
      </c>
      <c r="D8392" t="s">
        <v>2596</v>
      </c>
    </row>
    <row r="8393" spans="1:4" x14ac:dyDescent="0.25">
      <c r="A8393" t="s">
        <v>298</v>
      </c>
      <c r="B8393" t="s">
        <v>2595</v>
      </c>
      <c r="C8393">
        <v>11</v>
      </c>
      <c r="D8393" t="s">
        <v>2596</v>
      </c>
    </row>
    <row r="8394" spans="1:4" x14ac:dyDescent="0.25">
      <c r="A8394" t="s">
        <v>298</v>
      </c>
      <c r="B8394" t="s">
        <v>957</v>
      </c>
      <c r="C8394">
        <v>4</v>
      </c>
      <c r="D8394" t="s">
        <v>2596</v>
      </c>
    </row>
    <row r="8395" spans="1:4" x14ac:dyDescent="0.25">
      <c r="A8395" t="s">
        <v>298</v>
      </c>
      <c r="B8395" t="s">
        <v>1000</v>
      </c>
      <c r="C8395">
        <v>5</v>
      </c>
      <c r="D8395" t="s">
        <v>2596</v>
      </c>
    </row>
    <row r="8396" spans="1:4" x14ac:dyDescent="0.25">
      <c r="A8396" t="s">
        <v>298</v>
      </c>
      <c r="B8396" t="s">
        <v>1001</v>
      </c>
      <c r="C8396">
        <v>6</v>
      </c>
      <c r="D8396" t="s">
        <v>2596</v>
      </c>
    </row>
    <row r="8397" spans="1:4" x14ac:dyDescent="0.25">
      <c r="A8397" t="s">
        <v>298</v>
      </c>
      <c r="B8397" t="s">
        <v>1002</v>
      </c>
      <c r="C8397">
        <v>7</v>
      </c>
      <c r="D8397" t="s">
        <v>2596</v>
      </c>
    </row>
    <row r="8398" spans="1:4" x14ac:dyDescent="0.25">
      <c r="A8398" t="s">
        <v>298</v>
      </c>
      <c r="B8398" t="s">
        <v>1003</v>
      </c>
      <c r="C8398">
        <v>8</v>
      </c>
      <c r="D8398" t="s">
        <v>2596</v>
      </c>
    </row>
    <row r="8399" spans="1:4" x14ac:dyDescent="0.25">
      <c r="A8399" t="s">
        <v>298</v>
      </c>
      <c r="B8399" t="s">
        <v>1209</v>
      </c>
      <c r="C8399">
        <v>9</v>
      </c>
      <c r="D8399" t="s">
        <v>2596</v>
      </c>
    </row>
    <row r="8400" spans="1:4" x14ac:dyDescent="0.25">
      <c r="A8400" t="s">
        <v>298</v>
      </c>
      <c r="B8400" t="s">
        <v>1210</v>
      </c>
      <c r="C8400">
        <v>10</v>
      </c>
      <c r="D8400" t="s">
        <v>2596</v>
      </c>
    </row>
    <row r="8401" spans="1:4" x14ac:dyDescent="0.25">
      <c r="A8401" t="s">
        <v>298</v>
      </c>
      <c r="B8401" t="s">
        <v>1211</v>
      </c>
      <c r="C8401">
        <v>11</v>
      </c>
      <c r="D8401" t="s">
        <v>2596</v>
      </c>
    </row>
    <row r="8402" spans="1:4" x14ac:dyDescent="0.25">
      <c r="A8402" t="s">
        <v>298</v>
      </c>
      <c r="B8402" t="s">
        <v>2609</v>
      </c>
      <c r="C8402">
        <v>3</v>
      </c>
      <c r="D8402" t="s">
        <v>2610</v>
      </c>
    </row>
    <row r="8403" spans="1:4" x14ac:dyDescent="0.25">
      <c r="A8403" t="s">
        <v>300</v>
      </c>
      <c r="B8403" t="s">
        <v>2593</v>
      </c>
      <c r="C8403">
        <v>8</v>
      </c>
      <c r="D8403" t="s">
        <v>2594</v>
      </c>
    </row>
    <row r="8404" spans="1:4" x14ac:dyDescent="0.25">
      <c r="A8404" t="s">
        <v>300</v>
      </c>
      <c r="B8404" t="s">
        <v>2595</v>
      </c>
      <c r="C8404">
        <v>8</v>
      </c>
      <c r="D8404" t="s">
        <v>2594</v>
      </c>
    </row>
    <row r="8405" spans="1:4" x14ac:dyDescent="0.25">
      <c r="A8405" t="s">
        <v>300</v>
      </c>
      <c r="B8405" t="s">
        <v>882</v>
      </c>
      <c r="C8405">
        <v>8</v>
      </c>
      <c r="D8405" t="s">
        <v>2594</v>
      </c>
    </row>
    <row r="8406" spans="1:4" x14ac:dyDescent="0.25">
      <c r="A8406" t="s">
        <v>300</v>
      </c>
      <c r="B8406" t="s">
        <v>2593</v>
      </c>
      <c r="C8406">
        <v>3</v>
      </c>
      <c r="D8406" t="s">
        <v>2596</v>
      </c>
    </row>
    <row r="8407" spans="1:4" x14ac:dyDescent="0.25">
      <c r="A8407" t="s">
        <v>300</v>
      </c>
      <c r="B8407" t="s">
        <v>2595</v>
      </c>
      <c r="C8407">
        <v>7</v>
      </c>
      <c r="D8407" t="s">
        <v>2596</v>
      </c>
    </row>
    <row r="8408" spans="1:4" x14ac:dyDescent="0.25">
      <c r="A8408" t="s">
        <v>300</v>
      </c>
      <c r="B8408" t="s">
        <v>1212</v>
      </c>
      <c r="C8408">
        <v>3</v>
      </c>
      <c r="D8408" t="s">
        <v>2596</v>
      </c>
    </row>
    <row r="8409" spans="1:4" x14ac:dyDescent="0.25">
      <c r="A8409" t="s">
        <v>300</v>
      </c>
      <c r="B8409" t="s">
        <v>1213</v>
      </c>
      <c r="C8409">
        <v>4</v>
      </c>
      <c r="D8409" t="s">
        <v>2596</v>
      </c>
    </row>
    <row r="8410" spans="1:4" x14ac:dyDescent="0.25">
      <c r="A8410" t="s">
        <v>300</v>
      </c>
      <c r="B8410" t="s">
        <v>1214</v>
      </c>
      <c r="C8410">
        <v>5</v>
      </c>
      <c r="D8410" t="s">
        <v>2596</v>
      </c>
    </row>
    <row r="8411" spans="1:4" x14ac:dyDescent="0.25">
      <c r="A8411" t="s">
        <v>300</v>
      </c>
      <c r="B8411" t="s">
        <v>1215</v>
      </c>
      <c r="C8411">
        <v>6</v>
      </c>
      <c r="D8411" t="s">
        <v>2596</v>
      </c>
    </row>
    <row r="8412" spans="1:4" x14ac:dyDescent="0.25">
      <c r="A8412" t="s">
        <v>300</v>
      </c>
      <c r="B8412" t="s">
        <v>1216</v>
      </c>
      <c r="C8412">
        <v>7</v>
      </c>
      <c r="D8412" t="s">
        <v>2596</v>
      </c>
    </row>
    <row r="8413" spans="1:4" x14ac:dyDescent="0.25">
      <c r="A8413" t="s">
        <v>300</v>
      </c>
      <c r="B8413" t="s">
        <v>2609</v>
      </c>
      <c r="C8413">
        <v>3</v>
      </c>
      <c r="D8413" t="s">
        <v>2610</v>
      </c>
    </row>
    <row r="8414" spans="1:4" x14ac:dyDescent="0.25">
      <c r="A8414" t="s">
        <v>302</v>
      </c>
      <c r="B8414" t="s">
        <v>2593</v>
      </c>
      <c r="C8414">
        <v>8</v>
      </c>
      <c r="D8414" t="s">
        <v>2594</v>
      </c>
    </row>
    <row r="8415" spans="1:4" x14ac:dyDescent="0.25">
      <c r="A8415" t="s">
        <v>302</v>
      </c>
      <c r="B8415" t="s">
        <v>2595</v>
      </c>
      <c r="C8415">
        <v>8</v>
      </c>
      <c r="D8415" t="s">
        <v>2594</v>
      </c>
    </row>
    <row r="8416" spans="1:4" x14ac:dyDescent="0.25">
      <c r="A8416" t="s">
        <v>302</v>
      </c>
      <c r="B8416" t="s">
        <v>885</v>
      </c>
      <c r="C8416">
        <v>8</v>
      </c>
      <c r="D8416" t="s">
        <v>2594</v>
      </c>
    </row>
    <row r="8417" spans="1:4" x14ac:dyDescent="0.25">
      <c r="A8417" t="s">
        <v>302</v>
      </c>
      <c r="B8417" t="s">
        <v>2593</v>
      </c>
      <c r="C8417">
        <v>3</v>
      </c>
      <c r="D8417" t="s">
        <v>2596</v>
      </c>
    </row>
    <row r="8418" spans="1:4" x14ac:dyDescent="0.25">
      <c r="A8418" t="s">
        <v>302</v>
      </c>
      <c r="B8418" t="s">
        <v>2595</v>
      </c>
      <c r="C8418">
        <v>8</v>
      </c>
      <c r="D8418" t="s">
        <v>2596</v>
      </c>
    </row>
    <row r="8419" spans="1:4" x14ac:dyDescent="0.25">
      <c r="A8419" t="s">
        <v>302</v>
      </c>
      <c r="B8419" t="s">
        <v>1217</v>
      </c>
      <c r="C8419">
        <v>3</v>
      </c>
      <c r="D8419" t="s">
        <v>2596</v>
      </c>
    </row>
    <row r="8420" spans="1:4" x14ac:dyDescent="0.25">
      <c r="A8420" t="s">
        <v>302</v>
      </c>
      <c r="B8420" t="s">
        <v>1218</v>
      </c>
      <c r="C8420">
        <v>4</v>
      </c>
      <c r="D8420" t="s">
        <v>2596</v>
      </c>
    </row>
    <row r="8421" spans="1:4" x14ac:dyDescent="0.25">
      <c r="A8421" t="s">
        <v>302</v>
      </c>
      <c r="B8421" t="s">
        <v>1219</v>
      </c>
      <c r="C8421">
        <v>5</v>
      </c>
      <c r="D8421" t="s">
        <v>2596</v>
      </c>
    </row>
    <row r="8422" spans="1:4" x14ac:dyDescent="0.25">
      <c r="A8422" t="s">
        <v>302</v>
      </c>
      <c r="B8422" t="s">
        <v>1220</v>
      </c>
      <c r="C8422">
        <v>6</v>
      </c>
      <c r="D8422" t="s">
        <v>2596</v>
      </c>
    </row>
    <row r="8423" spans="1:4" x14ac:dyDescent="0.25">
      <c r="A8423" t="s">
        <v>302</v>
      </c>
      <c r="B8423" t="s">
        <v>1221</v>
      </c>
      <c r="C8423">
        <v>7</v>
      </c>
      <c r="D8423" t="s">
        <v>2596</v>
      </c>
    </row>
    <row r="8424" spans="1:4" x14ac:dyDescent="0.25">
      <c r="A8424" t="s">
        <v>302</v>
      </c>
      <c r="B8424" t="s">
        <v>1583</v>
      </c>
      <c r="C8424">
        <v>8</v>
      </c>
      <c r="D8424" t="s">
        <v>2596</v>
      </c>
    </row>
    <row r="8425" spans="1:4" x14ac:dyDescent="0.25">
      <c r="A8425" t="s">
        <v>302</v>
      </c>
      <c r="B8425" t="s">
        <v>2609</v>
      </c>
      <c r="C8425">
        <v>3</v>
      </c>
      <c r="D8425" t="s">
        <v>2610</v>
      </c>
    </row>
    <row r="8426" spans="1:4" x14ac:dyDescent="0.25">
      <c r="A8426" t="s">
        <v>304</v>
      </c>
      <c r="B8426" t="s">
        <v>2593</v>
      </c>
      <c r="C8426">
        <v>5</v>
      </c>
      <c r="D8426" t="s">
        <v>2594</v>
      </c>
    </row>
    <row r="8427" spans="1:4" x14ac:dyDescent="0.25">
      <c r="A8427" t="s">
        <v>304</v>
      </c>
      <c r="B8427" t="s">
        <v>2595</v>
      </c>
      <c r="C8427">
        <v>5</v>
      </c>
      <c r="D8427" t="s">
        <v>2594</v>
      </c>
    </row>
    <row r="8428" spans="1:4" x14ac:dyDescent="0.25">
      <c r="A8428" t="s">
        <v>304</v>
      </c>
      <c r="B8428" t="s">
        <v>888</v>
      </c>
      <c r="C8428">
        <v>5</v>
      </c>
      <c r="D8428" t="s">
        <v>2594</v>
      </c>
    </row>
    <row r="8429" spans="1:4" x14ac:dyDescent="0.25">
      <c r="A8429" t="s">
        <v>304</v>
      </c>
      <c r="B8429" t="s">
        <v>2593</v>
      </c>
      <c r="C8429">
        <v>3</v>
      </c>
      <c r="D8429" t="s">
        <v>2596</v>
      </c>
    </row>
    <row r="8430" spans="1:4" x14ac:dyDescent="0.25">
      <c r="A8430" t="s">
        <v>304</v>
      </c>
      <c r="B8430" t="s">
        <v>2595</v>
      </c>
      <c r="C8430">
        <v>10</v>
      </c>
      <c r="D8430" t="s">
        <v>2596</v>
      </c>
    </row>
    <row r="8431" spans="1:4" x14ac:dyDescent="0.25">
      <c r="A8431" t="s">
        <v>304</v>
      </c>
      <c r="B8431" t="s">
        <v>1584</v>
      </c>
      <c r="C8431">
        <v>3</v>
      </c>
      <c r="D8431" t="s">
        <v>2596</v>
      </c>
    </row>
    <row r="8432" spans="1:4" x14ac:dyDescent="0.25">
      <c r="A8432" t="s">
        <v>304</v>
      </c>
      <c r="B8432" t="s">
        <v>1587</v>
      </c>
      <c r="C8432">
        <v>4</v>
      </c>
      <c r="D8432" t="s">
        <v>2596</v>
      </c>
    </row>
    <row r="8433" spans="1:4" x14ac:dyDescent="0.25">
      <c r="A8433" t="s">
        <v>304</v>
      </c>
      <c r="B8433" t="s">
        <v>1222</v>
      </c>
      <c r="C8433">
        <v>5</v>
      </c>
      <c r="D8433" t="s">
        <v>2596</v>
      </c>
    </row>
    <row r="8434" spans="1:4" x14ac:dyDescent="0.25">
      <c r="A8434" t="s">
        <v>304</v>
      </c>
      <c r="B8434" t="s">
        <v>1223</v>
      </c>
      <c r="C8434">
        <v>6</v>
      </c>
      <c r="D8434" t="s">
        <v>2596</v>
      </c>
    </row>
    <row r="8435" spans="1:4" x14ac:dyDescent="0.25">
      <c r="A8435" t="s">
        <v>304</v>
      </c>
      <c r="B8435" t="s">
        <v>1224</v>
      </c>
      <c r="C8435">
        <v>7</v>
      </c>
      <c r="D8435" t="s">
        <v>2596</v>
      </c>
    </row>
    <row r="8436" spans="1:4" x14ac:dyDescent="0.25">
      <c r="A8436" t="s">
        <v>304</v>
      </c>
      <c r="B8436" t="s">
        <v>1225</v>
      </c>
      <c r="C8436">
        <v>8</v>
      </c>
      <c r="D8436" t="s">
        <v>2596</v>
      </c>
    </row>
    <row r="8437" spans="1:4" x14ac:dyDescent="0.25">
      <c r="A8437" t="s">
        <v>304</v>
      </c>
      <c r="B8437" t="s">
        <v>1226</v>
      </c>
      <c r="C8437">
        <v>9</v>
      </c>
      <c r="D8437" t="s">
        <v>2596</v>
      </c>
    </row>
    <row r="8438" spans="1:4" x14ac:dyDescent="0.25">
      <c r="A8438" t="s">
        <v>304</v>
      </c>
      <c r="B8438" t="s">
        <v>1227</v>
      </c>
      <c r="C8438">
        <v>10</v>
      </c>
      <c r="D8438" t="s">
        <v>2596</v>
      </c>
    </row>
    <row r="8439" spans="1:4" x14ac:dyDescent="0.25">
      <c r="A8439" t="s">
        <v>306</v>
      </c>
      <c r="B8439" t="s">
        <v>2593</v>
      </c>
      <c r="C8439">
        <v>5</v>
      </c>
      <c r="D8439" t="s">
        <v>2594</v>
      </c>
    </row>
    <row r="8440" spans="1:4" x14ac:dyDescent="0.25">
      <c r="A8440" t="s">
        <v>306</v>
      </c>
      <c r="B8440" t="s">
        <v>2595</v>
      </c>
      <c r="C8440">
        <v>5</v>
      </c>
      <c r="D8440" t="s">
        <v>2594</v>
      </c>
    </row>
    <row r="8441" spans="1:4" x14ac:dyDescent="0.25">
      <c r="A8441" t="s">
        <v>306</v>
      </c>
      <c r="B8441" t="s">
        <v>891</v>
      </c>
      <c r="C8441">
        <v>5</v>
      </c>
      <c r="D8441" t="s">
        <v>2594</v>
      </c>
    </row>
    <row r="8442" spans="1:4" x14ac:dyDescent="0.25">
      <c r="A8442" t="s">
        <v>306</v>
      </c>
      <c r="B8442" t="s">
        <v>2593</v>
      </c>
      <c r="C8442">
        <v>3</v>
      </c>
      <c r="D8442" t="s">
        <v>2596</v>
      </c>
    </row>
    <row r="8443" spans="1:4" x14ac:dyDescent="0.25">
      <c r="A8443" t="s">
        <v>306</v>
      </c>
      <c r="B8443" t="s">
        <v>2595</v>
      </c>
      <c r="C8443">
        <v>12</v>
      </c>
      <c r="D8443" t="s">
        <v>2596</v>
      </c>
    </row>
    <row r="8444" spans="1:4" x14ac:dyDescent="0.25">
      <c r="A8444" t="s">
        <v>306</v>
      </c>
      <c r="B8444" t="s">
        <v>1228</v>
      </c>
      <c r="C8444">
        <v>3</v>
      </c>
      <c r="D8444" t="s">
        <v>2596</v>
      </c>
    </row>
    <row r="8445" spans="1:4" x14ac:dyDescent="0.25">
      <c r="A8445" t="s">
        <v>306</v>
      </c>
      <c r="B8445" t="s">
        <v>1229</v>
      </c>
      <c r="C8445">
        <v>4</v>
      </c>
      <c r="D8445" t="s">
        <v>2596</v>
      </c>
    </row>
    <row r="8446" spans="1:4" x14ac:dyDescent="0.25">
      <c r="A8446" t="s">
        <v>306</v>
      </c>
      <c r="B8446" t="s">
        <v>1230</v>
      </c>
      <c r="C8446">
        <v>5</v>
      </c>
      <c r="D8446" t="s">
        <v>2596</v>
      </c>
    </row>
    <row r="8447" spans="1:4" x14ac:dyDescent="0.25">
      <c r="A8447" t="s">
        <v>306</v>
      </c>
      <c r="B8447" t="s">
        <v>1231</v>
      </c>
      <c r="C8447">
        <v>6</v>
      </c>
      <c r="D8447" t="s">
        <v>2596</v>
      </c>
    </row>
    <row r="8448" spans="1:4" x14ac:dyDescent="0.25">
      <c r="A8448" t="s">
        <v>306</v>
      </c>
      <c r="B8448" t="s">
        <v>1232</v>
      </c>
      <c r="C8448">
        <v>7</v>
      </c>
      <c r="D8448" t="s">
        <v>2596</v>
      </c>
    </row>
    <row r="8449" spans="1:4" x14ac:dyDescent="0.25">
      <c r="A8449" t="s">
        <v>306</v>
      </c>
      <c r="B8449" t="s">
        <v>1233</v>
      </c>
      <c r="C8449">
        <v>8</v>
      </c>
      <c r="D8449" t="s">
        <v>2596</v>
      </c>
    </row>
    <row r="8450" spans="1:4" x14ac:dyDescent="0.25">
      <c r="A8450" t="s">
        <v>306</v>
      </c>
      <c r="B8450" t="s">
        <v>1234</v>
      </c>
      <c r="C8450">
        <v>9</v>
      </c>
      <c r="D8450" t="s">
        <v>2596</v>
      </c>
    </row>
    <row r="8451" spans="1:4" x14ac:dyDescent="0.25">
      <c r="A8451" t="s">
        <v>306</v>
      </c>
      <c r="B8451" t="s">
        <v>1235</v>
      </c>
      <c r="C8451">
        <v>10</v>
      </c>
      <c r="D8451" t="s">
        <v>2596</v>
      </c>
    </row>
    <row r="8452" spans="1:4" x14ac:dyDescent="0.25">
      <c r="A8452" t="s">
        <v>306</v>
      </c>
      <c r="B8452" t="s">
        <v>1236</v>
      </c>
      <c r="C8452">
        <v>11</v>
      </c>
      <c r="D8452" t="s">
        <v>2596</v>
      </c>
    </row>
    <row r="8453" spans="1:4" x14ac:dyDescent="0.25">
      <c r="A8453" t="s">
        <v>306</v>
      </c>
      <c r="B8453" t="s">
        <v>1237</v>
      </c>
      <c r="C8453">
        <v>12</v>
      </c>
      <c r="D8453" t="s">
        <v>2596</v>
      </c>
    </row>
    <row r="8454" spans="1:4" x14ac:dyDescent="0.25">
      <c r="A8454" t="s">
        <v>308</v>
      </c>
      <c r="B8454" t="s">
        <v>2593</v>
      </c>
      <c r="C8454">
        <v>8</v>
      </c>
      <c r="D8454" t="s">
        <v>2594</v>
      </c>
    </row>
    <row r="8455" spans="1:4" x14ac:dyDescent="0.25">
      <c r="A8455" t="s">
        <v>308</v>
      </c>
      <c r="B8455" t="s">
        <v>2595</v>
      </c>
      <c r="C8455">
        <v>10</v>
      </c>
      <c r="D8455" t="s">
        <v>2594</v>
      </c>
    </row>
    <row r="8456" spans="1:4" x14ac:dyDescent="0.25">
      <c r="A8456" t="s">
        <v>308</v>
      </c>
      <c r="B8456" t="s">
        <v>894</v>
      </c>
      <c r="C8456">
        <v>8</v>
      </c>
      <c r="D8456" t="s">
        <v>2594</v>
      </c>
    </row>
    <row r="8457" spans="1:4" x14ac:dyDescent="0.25">
      <c r="A8457" t="s">
        <v>308</v>
      </c>
      <c r="B8457" t="s">
        <v>2088</v>
      </c>
      <c r="C8457">
        <v>9</v>
      </c>
      <c r="D8457" t="s">
        <v>2594</v>
      </c>
    </row>
    <row r="8458" spans="1:4" x14ac:dyDescent="0.25">
      <c r="A8458" t="s">
        <v>308</v>
      </c>
      <c r="B8458" t="s">
        <v>2090</v>
      </c>
      <c r="C8458">
        <v>10</v>
      </c>
      <c r="D8458" t="s">
        <v>2594</v>
      </c>
    </row>
    <row r="8459" spans="1:4" x14ac:dyDescent="0.25">
      <c r="A8459" t="s">
        <v>308</v>
      </c>
      <c r="B8459" t="s">
        <v>2593</v>
      </c>
      <c r="C8459">
        <v>3</v>
      </c>
      <c r="D8459" t="s">
        <v>2596</v>
      </c>
    </row>
    <row r="8460" spans="1:4" x14ac:dyDescent="0.25">
      <c r="A8460" t="s">
        <v>308</v>
      </c>
      <c r="B8460" t="s">
        <v>2595</v>
      </c>
      <c r="C8460">
        <v>5</v>
      </c>
      <c r="D8460" t="s">
        <v>2596</v>
      </c>
    </row>
    <row r="8461" spans="1:4" x14ac:dyDescent="0.25">
      <c r="A8461" t="s">
        <v>308</v>
      </c>
      <c r="B8461" t="s">
        <v>1238</v>
      </c>
      <c r="C8461">
        <v>3</v>
      </c>
      <c r="D8461" t="s">
        <v>2596</v>
      </c>
    </row>
    <row r="8462" spans="1:4" x14ac:dyDescent="0.25">
      <c r="A8462" t="s">
        <v>308</v>
      </c>
      <c r="B8462" t="s">
        <v>1239</v>
      </c>
      <c r="C8462">
        <v>4</v>
      </c>
      <c r="D8462" t="s">
        <v>2596</v>
      </c>
    </row>
    <row r="8463" spans="1:4" x14ac:dyDescent="0.25">
      <c r="A8463" t="s">
        <v>308</v>
      </c>
      <c r="B8463" t="s">
        <v>2085</v>
      </c>
      <c r="C8463">
        <v>5</v>
      </c>
      <c r="D8463" t="s">
        <v>2596</v>
      </c>
    </row>
    <row r="8464" spans="1:4" x14ac:dyDescent="0.25">
      <c r="A8464" t="s">
        <v>308</v>
      </c>
      <c r="B8464" t="s">
        <v>2609</v>
      </c>
      <c r="C8464">
        <v>3</v>
      </c>
      <c r="D8464" t="s">
        <v>2610</v>
      </c>
    </row>
    <row r="8465" spans="1:4" x14ac:dyDescent="0.25">
      <c r="A8465" t="s">
        <v>310</v>
      </c>
      <c r="B8465" t="s">
        <v>2593</v>
      </c>
      <c r="C8465">
        <v>8</v>
      </c>
      <c r="D8465" t="s">
        <v>2594</v>
      </c>
    </row>
    <row r="8466" spans="1:4" x14ac:dyDescent="0.25">
      <c r="A8466" t="s">
        <v>310</v>
      </c>
      <c r="B8466" t="s">
        <v>2595</v>
      </c>
      <c r="C8466">
        <v>8</v>
      </c>
      <c r="D8466" t="s">
        <v>2594</v>
      </c>
    </row>
    <row r="8467" spans="1:4" x14ac:dyDescent="0.25">
      <c r="A8467" t="s">
        <v>310</v>
      </c>
      <c r="B8467" t="s">
        <v>895</v>
      </c>
      <c r="C8467">
        <v>8</v>
      </c>
      <c r="D8467" t="s">
        <v>2594</v>
      </c>
    </row>
    <row r="8468" spans="1:4" x14ac:dyDescent="0.25">
      <c r="A8468" t="s">
        <v>310</v>
      </c>
      <c r="B8468" t="s">
        <v>2593</v>
      </c>
      <c r="C8468">
        <v>3</v>
      </c>
      <c r="D8468" t="s">
        <v>2596</v>
      </c>
    </row>
    <row r="8469" spans="1:4" x14ac:dyDescent="0.25">
      <c r="A8469" t="s">
        <v>310</v>
      </c>
      <c r="B8469" t="s">
        <v>2595</v>
      </c>
      <c r="C8469">
        <v>8</v>
      </c>
      <c r="D8469" t="s">
        <v>2596</v>
      </c>
    </row>
    <row r="8470" spans="1:4" x14ac:dyDescent="0.25">
      <c r="A8470" t="s">
        <v>310</v>
      </c>
      <c r="B8470" t="s">
        <v>2095</v>
      </c>
      <c r="C8470">
        <v>3</v>
      </c>
      <c r="D8470" t="s">
        <v>2596</v>
      </c>
    </row>
    <row r="8471" spans="1:4" x14ac:dyDescent="0.25">
      <c r="A8471" t="s">
        <v>310</v>
      </c>
      <c r="B8471" t="s">
        <v>1240</v>
      </c>
      <c r="C8471">
        <v>4</v>
      </c>
      <c r="D8471" t="s">
        <v>2596</v>
      </c>
    </row>
    <row r="8472" spans="1:4" x14ac:dyDescent="0.25">
      <c r="A8472" t="s">
        <v>310</v>
      </c>
      <c r="B8472" t="s">
        <v>1241</v>
      </c>
      <c r="C8472">
        <v>5</v>
      </c>
      <c r="D8472" t="s">
        <v>2596</v>
      </c>
    </row>
    <row r="8473" spans="1:4" x14ac:dyDescent="0.25">
      <c r="A8473" t="s">
        <v>310</v>
      </c>
      <c r="B8473" t="s">
        <v>1242</v>
      </c>
      <c r="C8473">
        <v>6</v>
      </c>
      <c r="D8473" t="s">
        <v>2596</v>
      </c>
    </row>
    <row r="8474" spans="1:4" x14ac:dyDescent="0.25">
      <c r="A8474" t="s">
        <v>310</v>
      </c>
      <c r="B8474" t="s">
        <v>1243</v>
      </c>
      <c r="C8474">
        <v>7</v>
      </c>
      <c r="D8474" t="s">
        <v>2596</v>
      </c>
    </row>
    <row r="8475" spans="1:4" x14ac:dyDescent="0.25">
      <c r="A8475" t="s">
        <v>310</v>
      </c>
      <c r="B8475" t="s">
        <v>1244</v>
      </c>
      <c r="C8475">
        <v>8</v>
      </c>
      <c r="D8475" t="s">
        <v>2596</v>
      </c>
    </row>
    <row r="8476" spans="1:4" x14ac:dyDescent="0.25">
      <c r="A8476" t="s">
        <v>310</v>
      </c>
      <c r="B8476" t="s">
        <v>2609</v>
      </c>
      <c r="C8476">
        <v>3</v>
      </c>
      <c r="D8476" t="s">
        <v>2610</v>
      </c>
    </row>
    <row r="8477" spans="1:4" x14ac:dyDescent="0.25">
      <c r="A8477" t="s">
        <v>312</v>
      </c>
      <c r="B8477" t="s">
        <v>2593</v>
      </c>
      <c r="C8477">
        <v>8</v>
      </c>
      <c r="D8477" t="s">
        <v>2594</v>
      </c>
    </row>
    <row r="8478" spans="1:4" x14ac:dyDescent="0.25">
      <c r="A8478" t="s">
        <v>312</v>
      </c>
      <c r="B8478" t="s">
        <v>2595</v>
      </c>
      <c r="C8478">
        <v>8</v>
      </c>
      <c r="D8478" t="s">
        <v>2594</v>
      </c>
    </row>
    <row r="8479" spans="1:4" x14ac:dyDescent="0.25">
      <c r="A8479" t="s">
        <v>312</v>
      </c>
      <c r="B8479" t="s">
        <v>896</v>
      </c>
      <c r="C8479">
        <v>8</v>
      </c>
      <c r="D8479" t="s">
        <v>2594</v>
      </c>
    </row>
    <row r="8480" spans="1:4" x14ac:dyDescent="0.25">
      <c r="A8480" t="s">
        <v>312</v>
      </c>
      <c r="B8480" t="s">
        <v>2593</v>
      </c>
      <c r="C8480">
        <v>3</v>
      </c>
      <c r="D8480" t="s">
        <v>2596</v>
      </c>
    </row>
    <row r="8481" spans="1:4" x14ac:dyDescent="0.25">
      <c r="A8481" t="s">
        <v>312</v>
      </c>
      <c r="B8481" t="s">
        <v>2595</v>
      </c>
      <c r="C8481">
        <v>6</v>
      </c>
      <c r="D8481" t="s">
        <v>2596</v>
      </c>
    </row>
    <row r="8482" spans="1:4" x14ac:dyDescent="0.25">
      <c r="A8482" t="s">
        <v>312</v>
      </c>
      <c r="B8482" t="s">
        <v>1245</v>
      </c>
      <c r="C8482">
        <v>3</v>
      </c>
      <c r="D8482" t="s">
        <v>2596</v>
      </c>
    </row>
    <row r="8483" spans="1:4" x14ac:dyDescent="0.25">
      <c r="A8483" t="s">
        <v>312</v>
      </c>
      <c r="B8483" t="s">
        <v>1246</v>
      </c>
      <c r="C8483">
        <v>4</v>
      </c>
      <c r="D8483" t="s">
        <v>2596</v>
      </c>
    </row>
    <row r="8484" spans="1:4" x14ac:dyDescent="0.25">
      <c r="A8484" t="s">
        <v>312</v>
      </c>
      <c r="B8484" t="s">
        <v>1247</v>
      </c>
      <c r="C8484">
        <v>5</v>
      </c>
      <c r="D8484" t="s">
        <v>2596</v>
      </c>
    </row>
    <row r="8485" spans="1:4" x14ac:dyDescent="0.25">
      <c r="A8485" t="s">
        <v>312</v>
      </c>
      <c r="B8485" t="s">
        <v>1248</v>
      </c>
      <c r="C8485">
        <v>6</v>
      </c>
      <c r="D8485" t="s">
        <v>2596</v>
      </c>
    </row>
    <row r="8486" spans="1:4" x14ac:dyDescent="0.25">
      <c r="A8486" t="s">
        <v>312</v>
      </c>
      <c r="B8486" t="s">
        <v>2609</v>
      </c>
      <c r="C8486">
        <v>3</v>
      </c>
      <c r="D8486" t="s">
        <v>2610</v>
      </c>
    </row>
    <row r="8487" spans="1:4" x14ac:dyDescent="0.25">
      <c r="A8487" t="s">
        <v>314</v>
      </c>
      <c r="B8487" t="s">
        <v>2593</v>
      </c>
      <c r="C8487">
        <v>8</v>
      </c>
      <c r="D8487" t="s">
        <v>2594</v>
      </c>
    </row>
    <row r="8488" spans="1:4" x14ac:dyDescent="0.25">
      <c r="A8488" t="s">
        <v>314</v>
      </c>
      <c r="B8488" t="s">
        <v>2595</v>
      </c>
      <c r="C8488">
        <v>13</v>
      </c>
      <c r="D8488" t="s">
        <v>2594</v>
      </c>
    </row>
    <row r="8489" spans="1:4" x14ac:dyDescent="0.25">
      <c r="A8489" t="s">
        <v>314</v>
      </c>
      <c r="B8489" t="s">
        <v>898</v>
      </c>
      <c r="C8489">
        <v>8</v>
      </c>
      <c r="D8489" t="s">
        <v>2594</v>
      </c>
    </row>
    <row r="8490" spans="1:4" x14ac:dyDescent="0.25">
      <c r="A8490" t="s">
        <v>314</v>
      </c>
      <c r="B8490" t="s">
        <v>2105</v>
      </c>
      <c r="C8490">
        <v>9</v>
      </c>
      <c r="D8490" t="s">
        <v>2594</v>
      </c>
    </row>
    <row r="8491" spans="1:4" x14ac:dyDescent="0.25">
      <c r="A8491" t="s">
        <v>314</v>
      </c>
      <c r="B8491" t="s">
        <v>2107</v>
      </c>
      <c r="C8491">
        <v>10</v>
      </c>
      <c r="D8491" t="s">
        <v>2594</v>
      </c>
    </row>
    <row r="8492" spans="1:4" x14ac:dyDescent="0.25">
      <c r="A8492" t="s">
        <v>314</v>
      </c>
      <c r="B8492" t="s">
        <v>2109</v>
      </c>
      <c r="C8492">
        <v>11</v>
      </c>
      <c r="D8492" t="s">
        <v>2594</v>
      </c>
    </row>
    <row r="8493" spans="1:4" x14ac:dyDescent="0.25">
      <c r="A8493" t="s">
        <v>314</v>
      </c>
      <c r="B8493" t="s">
        <v>2111</v>
      </c>
      <c r="C8493">
        <v>12</v>
      </c>
      <c r="D8493" t="s">
        <v>2594</v>
      </c>
    </row>
    <row r="8494" spans="1:4" x14ac:dyDescent="0.25">
      <c r="A8494" t="s">
        <v>314</v>
      </c>
      <c r="B8494" t="s">
        <v>2112</v>
      </c>
      <c r="C8494">
        <v>13</v>
      </c>
      <c r="D8494" t="s">
        <v>2594</v>
      </c>
    </row>
    <row r="8495" spans="1:4" x14ac:dyDescent="0.25">
      <c r="A8495" t="s">
        <v>314</v>
      </c>
      <c r="B8495" t="s">
        <v>2593</v>
      </c>
      <c r="C8495">
        <v>3</v>
      </c>
      <c r="D8495" t="s">
        <v>2596</v>
      </c>
    </row>
    <row r="8496" spans="1:4" x14ac:dyDescent="0.25">
      <c r="A8496" t="s">
        <v>314</v>
      </c>
      <c r="B8496" t="s">
        <v>2595</v>
      </c>
      <c r="C8496">
        <v>9</v>
      </c>
      <c r="D8496" t="s">
        <v>2596</v>
      </c>
    </row>
    <row r="8497" spans="1:4" x14ac:dyDescent="0.25">
      <c r="A8497" t="s">
        <v>314</v>
      </c>
      <c r="B8497" t="s">
        <v>1249</v>
      </c>
      <c r="C8497">
        <v>3</v>
      </c>
      <c r="D8497" t="s">
        <v>2596</v>
      </c>
    </row>
    <row r="8498" spans="1:4" x14ac:dyDescent="0.25">
      <c r="A8498" t="s">
        <v>314</v>
      </c>
      <c r="B8498" t="s">
        <v>1250</v>
      </c>
      <c r="C8498">
        <v>4</v>
      </c>
      <c r="D8498" t="s">
        <v>2596</v>
      </c>
    </row>
    <row r="8499" spans="1:4" x14ac:dyDescent="0.25">
      <c r="A8499" t="s">
        <v>314</v>
      </c>
      <c r="B8499" t="s">
        <v>1251</v>
      </c>
      <c r="C8499">
        <v>5</v>
      </c>
      <c r="D8499" t="s">
        <v>2596</v>
      </c>
    </row>
    <row r="8500" spans="1:4" x14ac:dyDescent="0.25">
      <c r="A8500" t="s">
        <v>314</v>
      </c>
      <c r="B8500" t="s">
        <v>1252</v>
      </c>
      <c r="C8500">
        <v>6</v>
      </c>
      <c r="D8500" t="s">
        <v>2596</v>
      </c>
    </row>
    <row r="8501" spans="1:4" x14ac:dyDescent="0.25">
      <c r="A8501" t="s">
        <v>314</v>
      </c>
      <c r="B8501" t="s">
        <v>1253</v>
      </c>
      <c r="C8501">
        <v>7</v>
      </c>
      <c r="D8501" t="s">
        <v>2596</v>
      </c>
    </row>
    <row r="8502" spans="1:4" x14ac:dyDescent="0.25">
      <c r="A8502" t="s">
        <v>314</v>
      </c>
      <c r="B8502" t="s">
        <v>1254</v>
      </c>
      <c r="C8502">
        <v>8</v>
      </c>
      <c r="D8502" t="s">
        <v>2596</v>
      </c>
    </row>
    <row r="8503" spans="1:4" x14ac:dyDescent="0.25">
      <c r="A8503" t="s">
        <v>314</v>
      </c>
      <c r="B8503" t="s">
        <v>1255</v>
      </c>
      <c r="C8503">
        <v>9</v>
      </c>
      <c r="D8503" t="s">
        <v>2596</v>
      </c>
    </row>
    <row r="8504" spans="1:4" x14ac:dyDescent="0.25">
      <c r="A8504" t="s">
        <v>314</v>
      </c>
      <c r="B8504" t="s">
        <v>2609</v>
      </c>
      <c r="C8504">
        <v>3</v>
      </c>
      <c r="D8504" t="s">
        <v>2610</v>
      </c>
    </row>
    <row r="8505" spans="1:4" x14ac:dyDescent="0.25">
      <c r="A8505" t="s">
        <v>316</v>
      </c>
      <c r="B8505" t="s">
        <v>2593</v>
      </c>
      <c r="C8505">
        <v>8</v>
      </c>
      <c r="D8505" t="s">
        <v>2594</v>
      </c>
    </row>
    <row r="8506" spans="1:4" x14ac:dyDescent="0.25">
      <c r="A8506" t="s">
        <v>316</v>
      </c>
      <c r="B8506" t="s">
        <v>2595</v>
      </c>
      <c r="C8506">
        <v>10</v>
      </c>
      <c r="D8506" t="s">
        <v>2594</v>
      </c>
    </row>
    <row r="8507" spans="1:4" x14ac:dyDescent="0.25">
      <c r="A8507" t="s">
        <v>316</v>
      </c>
      <c r="B8507" t="s">
        <v>2115</v>
      </c>
      <c r="C8507">
        <v>8</v>
      </c>
      <c r="D8507" t="s">
        <v>2594</v>
      </c>
    </row>
    <row r="8508" spans="1:4" x14ac:dyDescent="0.25">
      <c r="A8508" t="s">
        <v>316</v>
      </c>
      <c r="B8508" t="s">
        <v>2117</v>
      </c>
      <c r="C8508">
        <v>9</v>
      </c>
      <c r="D8508" t="s">
        <v>2594</v>
      </c>
    </row>
    <row r="8509" spans="1:4" x14ac:dyDescent="0.25">
      <c r="A8509" t="s">
        <v>316</v>
      </c>
      <c r="B8509" t="s">
        <v>2118</v>
      </c>
      <c r="C8509">
        <v>10</v>
      </c>
      <c r="D8509" t="s">
        <v>2594</v>
      </c>
    </row>
    <row r="8510" spans="1:4" x14ac:dyDescent="0.25">
      <c r="A8510" t="s">
        <v>316</v>
      </c>
      <c r="B8510" t="s">
        <v>2593</v>
      </c>
      <c r="C8510">
        <v>3</v>
      </c>
      <c r="D8510" t="s">
        <v>2596</v>
      </c>
    </row>
    <row r="8511" spans="1:4" x14ac:dyDescent="0.25">
      <c r="A8511" t="s">
        <v>316</v>
      </c>
      <c r="B8511" t="s">
        <v>2595</v>
      </c>
      <c r="C8511">
        <v>5</v>
      </c>
      <c r="D8511" t="s">
        <v>2596</v>
      </c>
    </row>
    <row r="8512" spans="1:4" x14ac:dyDescent="0.25">
      <c r="A8512" t="s">
        <v>316</v>
      </c>
      <c r="B8512" t="s">
        <v>1256</v>
      </c>
      <c r="C8512">
        <v>3</v>
      </c>
      <c r="D8512" t="s">
        <v>2596</v>
      </c>
    </row>
    <row r="8513" spans="1:4" x14ac:dyDescent="0.25">
      <c r="A8513" t="s">
        <v>316</v>
      </c>
      <c r="B8513" t="s">
        <v>2113</v>
      </c>
      <c r="C8513">
        <v>4</v>
      </c>
      <c r="D8513" t="s">
        <v>2596</v>
      </c>
    </row>
    <row r="8514" spans="1:4" x14ac:dyDescent="0.25">
      <c r="A8514" t="s">
        <v>316</v>
      </c>
      <c r="B8514" t="s">
        <v>2114</v>
      </c>
      <c r="C8514">
        <v>5</v>
      </c>
      <c r="D8514" t="s">
        <v>2596</v>
      </c>
    </row>
    <row r="8515" spans="1:4" x14ac:dyDescent="0.25">
      <c r="A8515" t="s">
        <v>316</v>
      </c>
      <c r="B8515" t="s">
        <v>2609</v>
      </c>
      <c r="C8515">
        <v>3</v>
      </c>
      <c r="D8515" t="s">
        <v>2610</v>
      </c>
    </row>
    <row r="8516" spans="1:4" x14ac:dyDescent="0.25">
      <c r="A8516" t="s">
        <v>317</v>
      </c>
      <c r="B8516" t="s">
        <v>2593</v>
      </c>
      <c r="C8516">
        <v>8</v>
      </c>
      <c r="D8516" t="s">
        <v>2594</v>
      </c>
    </row>
    <row r="8517" spans="1:4" x14ac:dyDescent="0.25">
      <c r="A8517" t="s">
        <v>317</v>
      </c>
      <c r="B8517" t="s">
        <v>2595</v>
      </c>
      <c r="C8517">
        <v>10</v>
      </c>
      <c r="D8517" t="s">
        <v>2594</v>
      </c>
    </row>
    <row r="8518" spans="1:4" x14ac:dyDescent="0.25">
      <c r="A8518" t="s">
        <v>317</v>
      </c>
      <c r="B8518" t="s">
        <v>2125</v>
      </c>
      <c r="C8518">
        <v>8</v>
      </c>
      <c r="D8518" t="s">
        <v>2594</v>
      </c>
    </row>
    <row r="8519" spans="1:4" x14ac:dyDescent="0.25">
      <c r="A8519" t="s">
        <v>317</v>
      </c>
      <c r="B8519" t="s">
        <v>2127</v>
      </c>
      <c r="C8519">
        <v>9</v>
      </c>
      <c r="D8519" t="s">
        <v>2594</v>
      </c>
    </row>
    <row r="8520" spans="1:4" x14ac:dyDescent="0.25">
      <c r="A8520" t="s">
        <v>317</v>
      </c>
      <c r="B8520" t="s">
        <v>2128</v>
      </c>
      <c r="C8520">
        <v>10</v>
      </c>
      <c r="D8520" t="s">
        <v>2594</v>
      </c>
    </row>
    <row r="8521" spans="1:4" x14ac:dyDescent="0.25">
      <c r="A8521" t="s">
        <v>317</v>
      </c>
      <c r="B8521" t="s">
        <v>2593</v>
      </c>
      <c r="C8521">
        <v>3</v>
      </c>
      <c r="D8521" t="s">
        <v>2596</v>
      </c>
    </row>
    <row r="8522" spans="1:4" x14ac:dyDescent="0.25">
      <c r="A8522" t="s">
        <v>317</v>
      </c>
      <c r="B8522" t="s">
        <v>2595</v>
      </c>
      <c r="C8522">
        <v>8</v>
      </c>
      <c r="D8522" t="s">
        <v>2596</v>
      </c>
    </row>
    <row r="8523" spans="1:4" x14ac:dyDescent="0.25">
      <c r="A8523" t="s">
        <v>317</v>
      </c>
      <c r="B8523" t="s">
        <v>2123</v>
      </c>
      <c r="C8523">
        <v>3</v>
      </c>
      <c r="D8523" t="s">
        <v>2596</v>
      </c>
    </row>
    <row r="8524" spans="1:4" x14ac:dyDescent="0.25">
      <c r="A8524" t="s">
        <v>317</v>
      </c>
      <c r="B8524" t="s">
        <v>1257</v>
      </c>
      <c r="C8524">
        <v>4</v>
      </c>
      <c r="D8524" t="s">
        <v>2596</v>
      </c>
    </row>
    <row r="8525" spans="1:4" x14ac:dyDescent="0.25">
      <c r="A8525" t="s">
        <v>317</v>
      </c>
      <c r="B8525" t="s">
        <v>1258</v>
      </c>
      <c r="C8525">
        <v>5</v>
      </c>
      <c r="D8525" t="s">
        <v>2596</v>
      </c>
    </row>
    <row r="8526" spans="1:4" x14ac:dyDescent="0.25">
      <c r="A8526" t="s">
        <v>317</v>
      </c>
      <c r="B8526" t="s">
        <v>1259</v>
      </c>
      <c r="C8526">
        <v>6</v>
      </c>
      <c r="D8526" t="s">
        <v>2596</v>
      </c>
    </row>
    <row r="8527" spans="1:4" x14ac:dyDescent="0.25">
      <c r="A8527" t="s">
        <v>317</v>
      </c>
      <c r="B8527" t="s">
        <v>1260</v>
      </c>
      <c r="C8527">
        <v>7</v>
      </c>
      <c r="D8527" t="s">
        <v>2596</v>
      </c>
    </row>
    <row r="8528" spans="1:4" x14ac:dyDescent="0.25">
      <c r="A8528" t="s">
        <v>317</v>
      </c>
      <c r="B8528" t="s">
        <v>1261</v>
      </c>
      <c r="C8528">
        <v>8</v>
      </c>
      <c r="D8528" t="s">
        <v>2596</v>
      </c>
    </row>
    <row r="8529" spans="1:4" x14ac:dyDescent="0.25">
      <c r="A8529" t="s">
        <v>317</v>
      </c>
      <c r="B8529" t="s">
        <v>2609</v>
      </c>
      <c r="C8529">
        <v>3</v>
      </c>
      <c r="D8529" t="s">
        <v>2610</v>
      </c>
    </row>
    <row r="8530" spans="1:4" x14ac:dyDescent="0.25">
      <c r="A8530" t="s">
        <v>319</v>
      </c>
      <c r="B8530" t="s">
        <v>2593</v>
      </c>
      <c r="C8530">
        <v>8</v>
      </c>
      <c r="D8530" t="s">
        <v>2594</v>
      </c>
    </row>
    <row r="8531" spans="1:4" x14ac:dyDescent="0.25">
      <c r="A8531" t="s">
        <v>319</v>
      </c>
      <c r="B8531" t="s">
        <v>2595</v>
      </c>
      <c r="C8531">
        <v>8</v>
      </c>
      <c r="D8531" t="s">
        <v>2594</v>
      </c>
    </row>
    <row r="8532" spans="1:4" x14ac:dyDescent="0.25">
      <c r="A8532" t="s">
        <v>319</v>
      </c>
      <c r="B8532" t="s">
        <v>2131</v>
      </c>
      <c r="C8532">
        <v>8</v>
      </c>
      <c r="D8532" t="s">
        <v>2594</v>
      </c>
    </row>
    <row r="8533" spans="1:4" x14ac:dyDescent="0.25">
      <c r="A8533" t="s">
        <v>319</v>
      </c>
      <c r="B8533" t="s">
        <v>2593</v>
      </c>
      <c r="C8533">
        <v>3</v>
      </c>
      <c r="D8533" t="s">
        <v>2596</v>
      </c>
    </row>
    <row r="8534" spans="1:4" x14ac:dyDescent="0.25">
      <c r="A8534" t="s">
        <v>319</v>
      </c>
      <c r="B8534" t="s">
        <v>2595</v>
      </c>
      <c r="C8534">
        <v>7</v>
      </c>
      <c r="D8534" t="s">
        <v>2596</v>
      </c>
    </row>
    <row r="8535" spans="1:4" x14ac:dyDescent="0.25">
      <c r="A8535" t="s">
        <v>319</v>
      </c>
      <c r="B8535" t="s">
        <v>1262</v>
      </c>
      <c r="C8535">
        <v>3</v>
      </c>
      <c r="D8535" t="s">
        <v>2596</v>
      </c>
    </row>
    <row r="8536" spans="1:4" x14ac:dyDescent="0.25">
      <c r="A8536" t="s">
        <v>319</v>
      </c>
      <c r="B8536" t="s">
        <v>1263</v>
      </c>
      <c r="C8536">
        <v>4</v>
      </c>
      <c r="D8536" t="s">
        <v>2596</v>
      </c>
    </row>
    <row r="8537" spans="1:4" x14ac:dyDescent="0.25">
      <c r="A8537" t="s">
        <v>319</v>
      </c>
      <c r="B8537" t="s">
        <v>1264</v>
      </c>
      <c r="C8537">
        <v>5</v>
      </c>
      <c r="D8537" t="s">
        <v>2596</v>
      </c>
    </row>
    <row r="8538" spans="1:4" x14ac:dyDescent="0.25">
      <c r="A8538" t="s">
        <v>319</v>
      </c>
      <c r="B8538" t="s">
        <v>1265</v>
      </c>
      <c r="C8538">
        <v>6</v>
      </c>
      <c r="D8538" t="s">
        <v>2596</v>
      </c>
    </row>
    <row r="8539" spans="1:4" x14ac:dyDescent="0.25">
      <c r="A8539" t="s">
        <v>319</v>
      </c>
      <c r="B8539" t="s">
        <v>1266</v>
      </c>
      <c r="C8539">
        <v>7</v>
      </c>
      <c r="D8539" t="s">
        <v>2596</v>
      </c>
    </row>
    <row r="8540" spans="1:4" x14ac:dyDescent="0.25">
      <c r="A8540" t="s">
        <v>319</v>
      </c>
      <c r="B8540" t="s">
        <v>2609</v>
      </c>
      <c r="C8540">
        <v>3</v>
      </c>
      <c r="D8540" t="s">
        <v>2610</v>
      </c>
    </row>
    <row r="8541" spans="1:4" x14ac:dyDescent="0.25">
      <c r="A8541" t="s">
        <v>321</v>
      </c>
      <c r="B8541" t="s">
        <v>2593</v>
      </c>
      <c r="C8541">
        <v>8</v>
      </c>
      <c r="D8541" t="s">
        <v>2594</v>
      </c>
    </row>
    <row r="8542" spans="1:4" x14ac:dyDescent="0.25">
      <c r="A8542" t="s">
        <v>321</v>
      </c>
      <c r="B8542" t="s">
        <v>2595</v>
      </c>
      <c r="C8542">
        <v>10</v>
      </c>
      <c r="D8542" t="s">
        <v>2594</v>
      </c>
    </row>
    <row r="8543" spans="1:4" x14ac:dyDescent="0.25">
      <c r="A8543" t="s">
        <v>321</v>
      </c>
      <c r="B8543" t="s">
        <v>2134</v>
      </c>
      <c r="C8543">
        <v>8</v>
      </c>
      <c r="D8543" t="s">
        <v>2594</v>
      </c>
    </row>
    <row r="8544" spans="1:4" x14ac:dyDescent="0.25">
      <c r="A8544" t="s">
        <v>321</v>
      </c>
      <c r="B8544" t="s">
        <v>2135</v>
      </c>
      <c r="C8544">
        <v>9</v>
      </c>
      <c r="D8544" t="s">
        <v>2594</v>
      </c>
    </row>
    <row r="8545" spans="1:4" x14ac:dyDescent="0.25">
      <c r="A8545" t="s">
        <v>321</v>
      </c>
      <c r="B8545" t="s">
        <v>2136</v>
      </c>
      <c r="C8545">
        <v>10</v>
      </c>
      <c r="D8545" t="s">
        <v>2594</v>
      </c>
    </row>
    <row r="8546" spans="1:4" x14ac:dyDescent="0.25">
      <c r="A8546" t="s">
        <v>321</v>
      </c>
      <c r="B8546" t="s">
        <v>2593</v>
      </c>
      <c r="C8546">
        <v>3</v>
      </c>
      <c r="D8546" t="s">
        <v>2596</v>
      </c>
    </row>
    <row r="8547" spans="1:4" x14ac:dyDescent="0.25">
      <c r="A8547" t="s">
        <v>321</v>
      </c>
      <c r="B8547" t="s">
        <v>2595</v>
      </c>
      <c r="C8547">
        <v>5</v>
      </c>
      <c r="D8547" t="s">
        <v>2596</v>
      </c>
    </row>
    <row r="8548" spans="1:4" x14ac:dyDescent="0.25">
      <c r="A8548" t="s">
        <v>321</v>
      </c>
      <c r="B8548" t="s">
        <v>1267</v>
      </c>
      <c r="C8548">
        <v>3</v>
      </c>
      <c r="D8548" t="s">
        <v>2596</v>
      </c>
    </row>
    <row r="8549" spans="1:4" x14ac:dyDescent="0.25">
      <c r="A8549" t="s">
        <v>321</v>
      </c>
      <c r="B8549" t="s">
        <v>1268</v>
      </c>
      <c r="C8549">
        <v>4</v>
      </c>
      <c r="D8549" t="s">
        <v>2596</v>
      </c>
    </row>
    <row r="8550" spans="1:4" x14ac:dyDescent="0.25">
      <c r="A8550" t="s">
        <v>321</v>
      </c>
      <c r="B8550" t="s">
        <v>1269</v>
      </c>
      <c r="C8550">
        <v>5</v>
      </c>
      <c r="D8550" t="s">
        <v>2596</v>
      </c>
    </row>
    <row r="8551" spans="1:4" x14ac:dyDescent="0.25">
      <c r="A8551" t="s">
        <v>321</v>
      </c>
      <c r="B8551" t="s">
        <v>2609</v>
      </c>
      <c r="C8551">
        <v>3</v>
      </c>
      <c r="D8551" t="s">
        <v>2610</v>
      </c>
    </row>
    <row r="8552" spans="1:4" x14ac:dyDescent="0.25">
      <c r="A8552" t="s">
        <v>323</v>
      </c>
      <c r="B8552" t="s">
        <v>2593</v>
      </c>
      <c r="C8552">
        <v>8</v>
      </c>
      <c r="D8552" t="s">
        <v>2594</v>
      </c>
    </row>
    <row r="8553" spans="1:4" x14ac:dyDescent="0.25">
      <c r="A8553" t="s">
        <v>323</v>
      </c>
      <c r="B8553" t="s">
        <v>2595</v>
      </c>
      <c r="C8553">
        <v>15</v>
      </c>
      <c r="D8553" t="s">
        <v>2594</v>
      </c>
    </row>
    <row r="8554" spans="1:4" x14ac:dyDescent="0.25">
      <c r="A8554" t="s">
        <v>323</v>
      </c>
      <c r="B8554" t="s">
        <v>2140</v>
      </c>
      <c r="C8554">
        <v>8</v>
      </c>
      <c r="D8554" t="s">
        <v>2594</v>
      </c>
    </row>
    <row r="8555" spans="1:4" x14ac:dyDescent="0.25">
      <c r="A8555" t="s">
        <v>323</v>
      </c>
      <c r="B8555" t="s">
        <v>2142</v>
      </c>
      <c r="C8555">
        <v>9</v>
      </c>
      <c r="D8555" t="s">
        <v>2594</v>
      </c>
    </row>
    <row r="8556" spans="1:4" x14ac:dyDescent="0.25">
      <c r="A8556" t="s">
        <v>323</v>
      </c>
      <c r="B8556" t="s">
        <v>2143</v>
      </c>
      <c r="C8556">
        <v>10</v>
      </c>
      <c r="D8556" t="s">
        <v>2594</v>
      </c>
    </row>
    <row r="8557" spans="1:4" x14ac:dyDescent="0.25">
      <c r="A8557" t="s">
        <v>323</v>
      </c>
      <c r="B8557" t="s">
        <v>2145</v>
      </c>
      <c r="C8557">
        <v>11</v>
      </c>
      <c r="D8557" t="s">
        <v>2594</v>
      </c>
    </row>
    <row r="8558" spans="1:4" x14ac:dyDescent="0.25">
      <c r="A8558" t="s">
        <v>323</v>
      </c>
      <c r="B8558" t="s">
        <v>2147</v>
      </c>
      <c r="C8558">
        <v>12</v>
      </c>
      <c r="D8558" t="s">
        <v>2594</v>
      </c>
    </row>
    <row r="8559" spans="1:4" x14ac:dyDescent="0.25">
      <c r="A8559" t="s">
        <v>323</v>
      </c>
      <c r="B8559" t="s">
        <v>2148</v>
      </c>
      <c r="C8559">
        <v>13</v>
      </c>
      <c r="D8559" t="s">
        <v>2594</v>
      </c>
    </row>
    <row r="8560" spans="1:4" x14ac:dyDescent="0.25">
      <c r="A8560" t="s">
        <v>323</v>
      </c>
      <c r="B8560" t="s">
        <v>2150</v>
      </c>
      <c r="C8560">
        <v>14</v>
      </c>
      <c r="D8560" t="s">
        <v>2594</v>
      </c>
    </row>
    <row r="8561" spans="1:4" x14ac:dyDescent="0.25">
      <c r="A8561" t="s">
        <v>323</v>
      </c>
      <c r="B8561" t="s">
        <v>2151</v>
      </c>
      <c r="C8561">
        <v>15</v>
      </c>
      <c r="D8561" t="s">
        <v>2594</v>
      </c>
    </row>
    <row r="8562" spans="1:4" x14ac:dyDescent="0.25">
      <c r="A8562" t="s">
        <v>323</v>
      </c>
      <c r="B8562" t="s">
        <v>2593</v>
      </c>
      <c r="C8562">
        <v>3</v>
      </c>
      <c r="D8562" t="s">
        <v>2596</v>
      </c>
    </row>
    <row r="8563" spans="1:4" x14ac:dyDescent="0.25">
      <c r="A8563" t="s">
        <v>323</v>
      </c>
      <c r="B8563" t="s">
        <v>2595</v>
      </c>
      <c r="C8563">
        <v>6</v>
      </c>
      <c r="D8563" t="s">
        <v>2596</v>
      </c>
    </row>
    <row r="8564" spans="1:4" x14ac:dyDescent="0.25">
      <c r="A8564" t="s">
        <v>323</v>
      </c>
      <c r="B8564" t="s">
        <v>1270</v>
      </c>
      <c r="C8564">
        <v>3</v>
      </c>
      <c r="D8564" t="s">
        <v>2596</v>
      </c>
    </row>
    <row r="8565" spans="1:4" x14ac:dyDescent="0.25">
      <c r="A8565" t="s">
        <v>323</v>
      </c>
      <c r="B8565" t="s">
        <v>1271</v>
      </c>
      <c r="C8565">
        <v>4</v>
      </c>
      <c r="D8565" t="s">
        <v>2596</v>
      </c>
    </row>
    <row r="8566" spans="1:4" x14ac:dyDescent="0.25">
      <c r="A8566" t="s">
        <v>323</v>
      </c>
      <c r="B8566" t="s">
        <v>1272</v>
      </c>
      <c r="C8566">
        <v>5</v>
      </c>
      <c r="D8566" t="s">
        <v>2596</v>
      </c>
    </row>
    <row r="8567" spans="1:4" x14ac:dyDescent="0.25">
      <c r="A8567" t="s">
        <v>323</v>
      </c>
      <c r="B8567" t="s">
        <v>1273</v>
      </c>
      <c r="C8567">
        <v>6</v>
      </c>
      <c r="D8567" t="s">
        <v>2596</v>
      </c>
    </row>
    <row r="8568" spans="1:4" x14ac:dyDescent="0.25">
      <c r="A8568" t="s">
        <v>323</v>
      </c>
      <c r="B8568" t="s">
        <v>2609</v>
      </c>
      <c r="C8568">
        <v>3</v>
      </c>
      <c r="D8568" t="s">
        <v>2610</v>
      </c>
    </row>
    <row r="8569" spans="1:4" x14ac:dyDescent="0.25">
      <c r="A8569" t="s">
        <v>325</v>
      </c>
      <c r="B8569" t="s">
        <v>2593</v>
      </c>
      <c r="C8569">
        <v>6</v>
      </c>
      <c r="D8569" t="s">
        <v>2594</v>
      </c>
    </row>
    <row r="8570" spans="1:4" x14ac:dyDescent="0.25">
      <c r="A8570" t="s">
        <v>325</v>
      </c>
      <c r="B8570" t="s">
        <v>2595</v>
      </c>
      <c r="C8570">
        <v>39</v>
      </c>
      <c r="D8570" t="s">
        <v>2594</v>
      </c>
    </row>
    <row r="8571" spans="1:4" x14ac:dyDescent="0.25">
      <c r="A8571" t="s">
        <v>325</v>
      </c>
      <c r="B8571" t="s">
        <v>2161</v>
      </c>
      <c r="C8571">
        <v>6</v>
      </c>
      <c r="D8571" t="s">
        <v>2594</v>
      </c>
    </row>
    <row r="8572" spans="1:4" x14ac:dyDescent="0.25">
      <c r="A8572" t="s">
        <v>325</v>
      </c>
      <c r="B8572" t="s">
        <v>2162</v>
      </c>
      <c r="C8572">
        <v>7</v>
      </c>
      <c r="D8572" t="s">
        <v>2594</v>
      </c>
    </row>
    <row r="8573" spans="1:4" x14ac:dyDescent="0.25">
      <c r="A8573" t="s">
        <v>325</v>
      </c>
      <c r="B8573" t="s">
        <v>2163</v>
      </c>
      <c r="C8573">
        <v>8</v>
      </c>
      <c r="D8573" t="s">
        <v>2594</v>
      </c>
    </row>
    <row r="8574" spans="1:4" x14ac:dyDescent="0.25">
      <c r="A8574" t="s">
        <v>325</v>
      </c>
      <c r="B8574" t="s">
        <v>2164</v>
      </c>
      <c r="C8574">
        <v>9</v>
      </c>
      <c r="D8574" t="s">
        <v>2594</v>
      </c>
    </row>
    <row r="8575" spans="1:4" x14ac:dyDescent="0.25">
      <c r="A8575" t="s">
        <v>325</v>
      </c>
      <c r="B8575" t="s">
        <v>2165</v>
      </c>
      <c r="C8575">
        <v>10</v>
      </c>
      <c r="D8575" t="s">
        <v>2594</v>
      </c>
    </row>
    <row r="8576" spans="1:4" x14ac:dyDescent="0.25">
      <c r="A8576" t="s">
        <v>325</v>
      </c>
      <c r="B8576" t="s">
        <v>2166</v>
      </c>
      <c r="C8576">
        <v>11</v>
      </c>
      <c r="D8576" t="s">
        <v>2594</v>
      </c>
    </row>
    <row r="8577" spans="1:4" x14ac:dyDescent="0.25">
      <c r="A8577" t="s">
        <v>325</v>
      </c>
      <c r="B8577" t="s">
        <v>2167</v>
      </c>
      <c r="C8577">
        <v>12</v>
      </c>
      <c r="D8577" t="s">
        <v>2594</v>
      </c>
    </row>
    <row r="8578" spans="1:4" x14ac:dyDescent="0.25">
      <c r="A8578" t="s">
        <v>325</v>
      </c>
      <c r="B8578" t="s">
        <v>2169</v>
      </c>
      <c r="C8578">
        <v>13</v>
      </c>
      <c r="D8578" t="s">
        <v>2594</v>
      </c>
    </row>
    <row r="8579" spans="1:4" x14ac:dyDescent="0.25">
      <c r="A8579" t="s">
        <v>325</v>
      </c>
      <c r="B8579" t="s">
        <v>2170</v>
      </c>
      <c r="C8579">
        <v>14</v>
      </c>
      <c r="D8579" t="s">
        <v>2594</v>
      </c>
    </row>
    <row r="8580" spans="1:4" x14ac:dyDescent="0.25">
      <c r="A8580" t="s">
        <v>325</v>
      </c>
      <c r="B8580" t="s">
        <v>2172</v>
      </c>
      <c r="C8580">
        <v>15</v>
      </c>
      <c r="D8580" t="s">
        <v>2594</v>
      </c>
    </row>
    <row r="8581" spans="1:4" x14ac:dyDescent="0.25">
      <c r="A8581" t="s">
        <v>325</v>
      </c>
      <c r="B8581" t="s">
        <v>2173</v>
      </c>
      <c r="C8581">
        <v>16</v>
      </c>
      <c r="D8581" t="s">
        <v>2594</v>
      </c>
    </row>
    <row r="8582" spans="1:4" x14ac:dyDescent="0.25">
      <c r="A8582" t="s">
        <v>325</v>
      </c>
      <c r="B8582" t="s">
        <v>2174</v>
      </c>
      <c r="C8582">
        <v>17</v>
      </c>
      <c r="D8582" t="s">
        <v>2594</v>
      </c>
    </row>
    <row r="8583" spans="1:4" x14ac:dyDescent="0.25">
      <c r="A8583" t="s">
        <v>325</v>
      </c>
      <c r="B8583" t="s">
        <v>2175</v>
      </c>
      <c r="C8583">
        <v>18</v>
      </c>
      <c r="D8583" t="s">
        <v>2594</v>
      </c>
    </row>
    <row r="8584" spans="1:4" x14ac:dyDescent="0.25">
      <c r="A8584" t="s">
        <v>325</v>
      </c>
      <c r="B8584" t="s">
        <v>2176</v>
      </c>
      <c r="C8584">
        <v>19</v>
      </c>
      <c r="D8584" t="s">
        <v>2594</v>
      </c>
    </row>
    <row r="8585" spans="1:4" x14ac:dyDescent="0.25">
      <c r="A8585" t="s">
        <v>325</v>
      </c>
      <c r="B8585" t="s">
        <v>2177</v>
      </c>
      <c r="C8585">
        <v>20</v>
      </c>
      <c r="D8585" t="s">
        <v>2594</v>
      </c>
    </row>
    <row r="8586" spans="1:4" x14ac:dyDescent="0.25">
      <c r="A8586" t="s">
        <v>325</v>
      </c>
      <c r="B8586" t="s">
        <v>2178</v>
      </c>
      <c r="C8586">
        <v>21</v>
      </c>
      <c r="D8586" t="s">
        <v>2594</v>
      </c>
    </row>
    <row r="8587" spans="1:4" x14ac:dyDescent="0.25">
      <c r="A8587" t="s">
        <v>325</v>
      </c>
      <c r="B8587" t="s">
        <v>2180</v>
      </c>
      <c r="C8587">
        <v>22</v>
      </c>
      <c r="D8587" t="s">
        <v>2594</v>
      </c>
    </row>
    <row r="8588" spans="1:4" x14ac:dyDescent="0.25">
      <c r="A8588" t="s">
        <v>325</v>
      </c>
      <c r="B8588" t="s">
        <v>2182</v>
      </c>
      <c r="C8588">
        <v>23</v>
      </c>
      <c r="D8588" t="s">
        <v>2594</v>
      </c>
    </row>
    <row r="8589" spans="1:4" x14ac:dyDescent="0.25">
      <c r="A8589" t="s">
        <v>325</v>
      </c>
      <c r="B8589" t="s">
        <v>2183</v>
      </c>
      <c r="C8589">
        <v>24</v>
      </c>
      <c r="D8589" t="s">
        <v>2594</v>
      </c>
    </row>
    <row r="8590" spans="1:4" x14ac:dyDescent="0.25">
      <c r="A8590" t="s">
        <v>325</v>
      </c>
      <c r="B8590" t="s">
        <v>2184</v>
      </c>
      <c r="C8590">
        <v>25</v>
      </c>
      <c r="D8590" t="s">
        <v>2594</v>
      </c>
    </row>
    <row r="8591" spans="1:4" x14ac:dyDescent="0.25">
      <c r="A8591" t="s">
        <v>325</v>
      </c>
      <c r="B8591" t="s">
        <v>2185</v>
      </c>
      <c r="C8591">
        <v>26</v>
      </c>
      <c r="D8591" t="s">
        <v>2594</v>
      </c>
    </row>
    <row r="8592" spans="1:4" x14ac:dyDescent="0.25">
      <c r="A8592" t="s">
        <v>325</v>
      </c>
      <c r="B8592" t="s">
        <v>2186</v>
      </c>
      <c r="C8592">
        <v>27</v>
      </c>
      <c r="D8592" t="s">
        <v>2594</v>
      </c>
    </row>
    <row r="8593" spans="1:4" x14ac:dyDescent="0.25">
      <c r="A8593" t="s">
        <v>325</v>
      </c>
      <c r="B8593" t="s">
        <v>2187</v>
      </c>
      <c r="C8593">
        <v>28</v>
      </c>
      <c r="D8593" t="s">
        <v>2594</v>
      </c>
    </row>
    <row r="8594" spans="1:4" x14ac:dyDescent="0.25">
      <c r="A8594" t="s">
        <v>325</v>
      </c>
      <c r="B8594" t="s">
        <v>2188</v>
      </c>
      <c r="C8594">
        <v>29</v>
      </c>
      <c r="D8594" t="s">
        <v>2594</v>
      </c>
    </row>
    <row r="8595" spans="1:4" x14ac:dyDescent="0.25">
      <c r="A8595" t="s">
        <v>325</v>
      </c>
      <c r="B8595" t="s">
        <v>2189</v>
      </c>
      <c r="C8595">
        <v>30</v>
      </c>
      <c r="D8595" t="s">
        <v>2594</v>
      </c>
    </row>
    <row r="8596" spans="1:4" x14ac:dyDescent="0.25">
      <c r="A8596" t="s">
        <v>325</v>
      </c>
      <c r="B8596" t="s">
        <v>2190</v>
      </c>
      <c r="C8596">
        <v>31</v>
      </c>
      <c r="D8596" t="s">
        <v>2594</v>
      </c>
    </row>
    <row r="8597" spans="1:4" x14ac:dyDescent="0.25">
      <c r="A8597" t="s">
        <v>325</v>
      </c>
      <c r="B8597" t="s">
        <v>2191</v>
      </c>
      <c r="C8597">
        <v>32</v>
      </c>
      <c r="D8597" t="s">
        <v>2594</v>
      </c>
    </row>
    <row r="8598" spans="1:4" x14ac:dyDescent="0.25">
      <c r="A8598" t="s">
        <v>325</v>
      </c>
      <c r="B8598" t="s">
        <v>2192</v>
      </c>
      <c r="C8598">
        <v>33</v>
      </c>
      <c r="D8598" t="s">
        <v>2594</v>
      </c>
    </row>
    <row r="8599" spans="1:4" x14ac:dyDescent="0.25">
      <c r="A8599" t="s">
        <v>325</v>
      </c>
      <c r="B8599" t="s">
        <v>2193</v>
      </c>
      <c r="C8599">
        <v>34</v>
      </c>
      <c r="D8599" t="s">
        <v>2594</v>
      </c>
    </row>
    <row r="8600" spans="1:4" x14ac:dyDescent="0.25">
      <c r="A8600" t="s">
        <v>325</v>
      </c>
      <c r="B8600" t="s">
        <v>2195</v>
      </c>
      <c r="C8600">
        <v>35</v>
      </c>
      <c r="D8600" t="s">
        <v>2594</v>
      </c>
    </row>
    <row r="8601" spans="1:4" x14ac:dyDescent="0.25">
      <c r="A8601" t="s">
        <v>325</v>
      </c>
      <c r="B8601" t="s">
        <v>2196</v>
      </c>
      <c r="C8601">
        <v>36</v>
      </c>
      <c r="D8601" t="s">
        <v>2594</v>
      </c>
    </row>
    <row r="8602" spans="1:4" x14ac:dyDescent="0.25">
      <c r="A8602" t="s">
        <v>325</v>
      </c>
      <c r="B8602" t="s">
        <v>2198</v>
      </c>
      <c r="C8602">
        <v>37</v>
      </c>
      <c r="D8602" t="s">
        <v>2594</v>
      </c>
    </row>
    <row r="8603" spans="1:4" x14ac:dyDescent="0.25">
      <c r="A8603" t="s">
        <v>325</v>
      </c>
      <c r="B8603" t="s">
        <v>2200</v>
      </c>
      <c r="C8603">
        <v>38</v>
      </c>
      <c r="D8603" t="s">
        <v>2594</v>
      </c>
    </row>
    <row r="8604" spans="1:4" x14ac:dyDescent="0.25">
      <c r="A8604" t="s">
        <v>325</v>
      </c>
      <c r="B8604" t="s">
        <v>2202</v>
      </c>
      <c r="C8604">
        <v>39</v>
      </c>
      <c r="D8604" t="s">
        <v>2594</v>
      </c>
    </row>
    <row r="8605" spans="1:4" x14ac:dyDescent="0.25">
      <c r="A8605" t="s">
        <v>325</v>
      </c>
      <c r="B8605" t="s">
        <v>2593</v>
      </c>
      <c r="C8605">
        <v>4</v>
      </c>
      <c r="D8605" t="s">
        <v>2596</v>
      </c>
    </row>
    <row r="8606" spans="1:4" x14ac:dyDescent="0.25">
      <c r="A8606" t="s">
        <v>325</v>
      </c>
      <c r="B8606" t="s">
        <v>2595</v>
      </c>
      <c r="C8606">
        <v>15</v>
      </c>
      <c r="D8606" t="s">
        <v>2596</v>
      </c>
    </row>
    <row r="8607" spans="1:4" x14ac:dyDescent="0.25">
      <c r="A8607" t="s">
        <v>325</v>
      </c>
      <c r="B8607" t="s">
        <v>2158</v>
      </c>
      <c r="C8607">
        <v>4</v>
      </c>
      <c r="D8607" t="s">
        <v>2596</v>
      </c>
    </row>
    <row r="8608" spans="1:4" x14ac:dyDescent="0.25">
      <c r="A8608" t="s">
        <v>325</v>
      </c>
      <c r="B8608" t="s">
        <v>2159</v>
      </c>
      <c r="C8608">
        <v>5</v>
      </c>
      <c r="D8608" t="s">
        <v>2596</v>
      </c>
    </row>
    <row r="8609" spans="1:4" x14ac:dyDescent="0.25">
      <c r="A8609" t="s">
        <v>325</v>
      </c>
      <c r="B8609" t="s">
        <v>2160</v>
      </c>
      <c r="C8609">
        <v>6</v>
      </c>
      <c r="D8609" t="s">
        <v>2596</v>
      </c>
    </row>
    <row r="8610" spans="1:4" x14ac:dyDescent="0.25">
      <c r="A8610" t="s">
        <v>325</v>
      </c>
      <c r="B8610" t="s">
        <v>1274</v>
      </c>
      <c r="C8610">
        <v>7</v>
      </c>
      <c r="D8610" t="s">
        <v>2596</v>
      </c>
    </row>
    <row r="8611" spans="1:4" x14ac:dyDescent="0.25">
      <c r="A8611" t="s">
        <v>325</v>
      </c>
      <c r="B8611" t="s">
        <v>1277</v>
      </c>
      <c r="C8611">
        <v>8</v>
      </c>
      <c r="D8611" t="s">
        <v>2596</v>
      </c>
    </row>
    <row r="8612" spans="1:4" x14ac:dyDescent="0.25">
      <c r="A8612" t="s">
        <v>325</v>
      </c>
      <c r="B8612" t="s">
        <v>1278</v>
      </c>
      <c r="C8612">
        <v>9</v>
      </c>
      <c r="D8612" t="s">
        <v>2596</v>
      </c>
    </row>
    <row r="8613" spans="1:4" x14ac:dyDescent="0.25">
      <c r="A8613" t="s">
        <v>325</v>
      </c>
      <c r="B8613" t="s">
        <v>1279</v>
      </c>
      <c r="C8613">
        <v>10</v>
      </c>
      <c r="D8613" t="s">
        <v>2596</v>
      </c>
    </row>
    <row r="8614" spans="1:4" x14ac:dyDescent="0.25">
      <c r="A8614" t="s">
        <v>325</v>
      </c>
      <c r="B8614" t="s">
        <v>1280</v>
      </c>
      <c r="C8614">
        <v>11</v>
      </c>
      <c r="D8614" t="s">
        <v>2596</v>
      </c>
    </row>
    <row r="8615" spans="1:4" x14ac:dyDescent="0.25">
      <c r="A8615" t="s">
        <v>325</v>
      </c>
      <c r="B8615" t="s">
        <v>1281</v>
      </c>
      <c r="C8615">
        <v>12</v>
      </c>
      <c r="D8615" t="s">
        <v>2596</v>
      </c>
    </row>
    <row r="8616" spans="1:4" x14ac:dyDescent="0.25">
      <c r="A8616" t="s">
        <v>325</v>
      </c>
      <c r="B8616" t="s">
        <v>1282</v>
      </c>
      <c r="C8616">
        <v>13</v>
      </c>
      <c r="D8616" t="s">
        <v>2596</v>
      </c>
    </row>
    <row r="8617" spans="1:4" x14ac:dyDescent="0.25">
      <c r="A8617" t="s">
        <v>325</v>
      </c>
      <c r="B8617" t="s">
        <v>1283</v>
      </c>
      <c r="C8617">
        <v>14</v>
      </c>
      <c r="D8617" t="s">
        <v>2596</v>
      </c>
    </row>
    <row r="8618" spans="1:4" x14ac:dyDescent="0.25">
      <c r="A8618" t="s">
        <v>325</v>
      </c>
      <c r="B8618" t="s">
        <v>1284</v>
      </c>
      <c r="C8618">
        <v>15</v>
      </c>
      <c r="D8618" t="s">
        <v>2596</v>
      </c>
    </row>
    <row r="8619" spans="1:4" x14ac:dyDescent="0.25">
      <c r="A8619" t="s">
        <v>327</v>
      </c>
      <c r="B8619" t="s">
        <v>2593</v>
      </c>
      <c r="C8619">
        <v>6</v>
      </c>
      <c r="D8619" t="s">
        <v>2594</v>
      </c>
    </row>
    <row r="8620" spans="1:4" x14ac:dyDescent="0.25">
      <c r="A8620" t="s">
        <v>327</v>
      </c>
      <c r="B8620" t="s">
        <v>2595</v>
      </c>
      <c r="C8620">
        <v>36</v>
      </c>
      <c r="D8620" t="s">
        <v>2594</v>
      </c>
    </row>
    <row r="8621" spans="1:4" x14ac:dyDescent="0.25">
      <c r="A8621" t="s">
        <v>327</v>
      </c>
      <c r="B8621" t="s">
        <v>2207</v>
      </c>
      <c r="C8621">
        <v>6</v>
      </c>
      <c r="D8621" t="s">
        <v>2594</v>
      </c>
    </row>
    <row r="8622" spans="1:4" x14ac:dyDescent="0.25">
      <c r="A8622" t="s">
        <v>327</v>
      </c>
      <c r="B8622" t="s">
        <v>2208</v>
      </c>
      <c r="C8622">
        <v>7</v>
      </c>
      <c r="D8622" t="s">
        <v>2594</v>
      </c>
    </row>
    <row r="8623" spans="1:4" x14ac:dyDescent="0.25">
      <c r="A8623" t="s">
        <v>327</v>
      </c>
      <c r="B8623" t="s">
        <v>2209</v>
      </c>
      <c r="C8623">
        <v>8</v>
      </c>
      <c r="D8623" t="s">
        <v>2594</v>
      </c>
    </row>
    <row r="8624" spans="1:4" x14ac:dyDescent="0.25">
      <c r="A8624" t="s">
        <v>327</v>
      </c>
      <c r="B8624" t="s">
        <v>2210</v>
      </c>
      <c r="C8624">
        <v>9</v>
      </c>
      <c r="D8624" t="s">
        <v>2594</v>
      </c>
    </row>
    <row r="8625" spans="1:4" x14ac:dyDescent="0.25">
      <c r="A8625" t="s">
        <v>327</v>
      </c>
      <c r="B8625" t="s">
        <v>2211</v>
      </c>
      <c r="C8625">
        <v>10</v>
      </c>
      <c r="D8625" t="s">
        <v>2594</v>
      </c>
    </row>
    <row r="8626" spans="1:4" x14ac:dyDescent="0.25">
      <c r="A8626" t="s">
        <v>327</v>
      </c>
      <c r="B8626" t="s">
        <v>2212</v>
      </c>
      <c r="C8626">
        <v>11</v>
      </c>
      <c r="D8626" t="s">
        <v>2594</v>
      </c>
    </row>
    <row r="8627" spans="1:4" x14ac:dyDescent="0.25">
      <c r="A8627" t="s">
        <v>327</v>
      </c>
      <c r="B8627" t="s">
        <v>2213</v>
      </c>
      <c r="C8627">
        <v>12</v>
      </c>
      <c r="D8627" t="s">
        <v>2594</v>
      </c>
    </row>
    <row r="8628" spans="1:4" x14ac:dyDescent="0.25">
      <c r="A8628" t="s">
        <v>327</v>
      </c>
      <c r="B8628" t="s">
        <v>2214</v>
      </c>
      <c r="C8628">
        <v>13</v>
      </c>
      <c r="D8628" t="s">
        <v>2594</v>
      </c>
    </row>
    <row r="8629" spans="1:4" x14ac:dyDescent="0.25">
      <c r="A8629" t="s">
        <v>327</v>
      </c>
      <c r="B8629" t="s">
        <v>2215</v>
      </c>
      <c r="C8629">
        <v>14</v>
      </c>
      <c r="D8629" t="s">
        <v>2594</v>
      </c>
    </row>
    <row r="8630" spans="1:4" x14ac:dyDescent="0.25">
      <c r="A8630" t="s">
        <v>327</v>
      </c>
      <c r="B8630" t="s">
        <v>2217</v>
      </c>
      <c r="C8630">
        <v>15</v>
      </c>
      <c r="D8630" t="s">
        <v>2594</v>
      </c>
    </row>
    <row r="8631" spans="1:4" x14ac:dyDescent="0.25">
      <c r="A8631" t="s">
        <v>327</v>
      </c>
      <c r="B8631" t="s">
        <v>2218</v>
      </c>
      <c r="C8631">
        <v>16</v>
      </c>
      <c r="D8631" t="s">
        <v>2594</v>
      </c>
    </row>
    <row r="8632" spans="1:4" x14ac:dyDescent="0.25">
      <c r="A8632" t="s">
        <v>327</v>
      </c>
      <c r="B8632" t="s">
        <v>2219</v>
      </c>
      <c r="C8632">
        <v>17</v>
      </c>
      <c r="D8632" t="s">
        <v>2594</v>
      </c>
    </row>
    <row r="8633" spans="1:4" x14ac:dyDescent="0.25">
      <c r="A8633" t="s">
        <v>327</v>
      </c>
      <c r="B8633" t="s">
        <v>2220</v>
      </c>
      <c r="C8633">
        <v>18</v>
      </c>
      <c r="D8633" t="s">
        <v>2594</v>
      </c>
    </row>
    <row r="8634" spans="1:4" x14ac:dyDescent="0.25">
      <c r="A8634" t="s">
        <v>327</v>
      </c>
      <c r="B8634" t="s">
        <v>2221</v>
      </c>
      <c r="C8634">
        <v>19</v>
      </c>
      <c r="D8634" t="s">
        <v>2594</v>
      </c>
    </row>
    <row r="8635" spans="1:4" x14ac:dyDescent="0.25">
      <c r="A8635" t="s">
        <v>327</v>
      </c>
      <c r="B8635" t="s">
        <v>2222</v>
      </c>
      <c r="C8635">
        <v>20</v>
      </c>
      <c r="D8635" t="s">
        <v>2594</v>
      </c>
    </row>
    <row r="8636" spans="1:4" x14ac:dyDescent="0.25">
      <c r="A8636" t="s">
        <v>327</v>
      </c>
      <c r="B8636" t="s">
        <v>2224</v>
      </c>
      <c r="C8636">
        <v>21</v>
      </c>
      <c r="D8636" t="s">
        <v>2594</v>
      </c>
    </row>
    <row r="8637" spans="1:4" x14ac:dyDescent="0.25">
      <c r="A8637" t="s">
        <v>327</v>
      </c>
      <c r="B8637" t="s">
        <v>2225</v>
      </c>
      <c r="C8637">
        <v>22</v>
      </c>
      <c r="D8637" t="s">
        <v>2594</v>
      </c>
    </row>
    <row r="8638" spans="1:4" x14ac:dyDescent="0.25">
      <c r="A8638" t="s">
        <v>327</v>
      </c>
      <c r="B8638" t="s">
        <v>2226</v>
      </c>
      <c r="C8638">
        <v>23</v>
      </c>
      <c r="D8638" t="s">
        <v>2594</v>
      </c>
    </row>
    <row r="8639" spans="1:4" x14ac:dyDescent="0.25">
      <c r="A8639" t="s">
        <v>327</v>
      </c>
      <c r="B8639" t="s">
        <v>2227</v>
      </c>
      <c r="C8639">
        <v>24</v>
      </c>
      <c r="D8639" t="s">
        <v>2594</v>
      </c>
    </row>
    <row r="8640" spans="1:4" x14ac:dyDescent="0.25">
      <c r="A8640" t="s">
        <v>327</v>
      </c>
      <c r="B8640" t="s">
        <v>2228</v>
      </c>
      <c r="C8640">
        <v>25</v>
      </c>
      <c r="D8640" t="s">
        <v>2594</v>
      </c>
    </row>
    <row r="8641" spans="1:4" x14ac:dyDescent="0.25">
      <c r="A8641" t="s">
        <v>327</v>
      </c>
      <c r="B8641" t="s">
        <v>2229</v>
      </c>
      <c r="C8641">
        <v>26</v>
      </c>
      <c r="D8641" t="s">
        <v>2594</v>
      </c>
    </row>
    <row r="8642" spans="1:4" x14ac:dyDescent="0.25">
      <c r="A8642" t="s">
        <v>327</v>
      </c>
      <c r="B8642" t="s">
        <v>2230</v>
      </c>
      <c r="C8642">
        <v>27</v>
      </c>
      <c r="D8642" t="s">
        <v>2594</v>
      </c>
    </row>
    <row r="8643" spans="1:4" x14ac:dyDescent="0.25">
      <c r="A8643" t="s">
        <v>327</v>
      </c>
      <c r="B8643" t="s">
        <v>2231</v>
      </c>
      <c r="C8643">
        <v>28</v>
      </c>
      <c r="D8643" t="s">
        <v>2594</v>
      </c>
    </row>
    <row r="8644" spans="1:4" x14ac:dyDescent="0.25">
      <c r="A8644" t="s">
        <v>327</v>
      </c>
      <c r="B8644" t="s">
        <v>2232</v>
      </c>
      <c r="C8644">
        <v>29</v>
      </c>
      <c r="D8644" t="s">
        <v>2594</v>
      </c>
    </row>
    <row r="8645" spans="1:4" x14ac:dyDescent="0.25">
      <c r="A8645" t="s">
        <v>327</v>
      </c>
      <c r="B8645" t="s">
        <v>2233</v>
      </c>
      <c r="C8645">
        <v>30</v>
      </c>
      <c r="D8645" t="s">
        <v>2594</v>
      </c>
    </row>
    <row r="8646" spans="1:4" x14ac:dyDescent="0.25">
      <c r="A8646" t="s">
        <v>327</v>
      </c>
      <c r="B8646" t="s">
        <v>2234</v>
      </c>
      <c r="C8646">
        <v>31</v>
      </c>
      <c r="D8646" t="s">
        <v>2594</v>
      </c>
    </row>
    <row r="8647" spans="1:4" x14ac:dyDescent="0.25">
      <c r="A8647" t="s">
        <v>327</v>
      </c>
      <c r="B8647" t="s">
        <v>2235</v>
      </c>
      <c r="C8647">
        <v>32</v>
      </c>
      <c r="D8647" t="s">
        <v>2594</v>
      </c>
    </row>
    <row r="8648" spans="1:4" x14ac:dyDescent="0.25">
      <c r="A8648" t="s">
        <v>327</v>
      </c>
      <c r="B8648" t="s">
        <v>2236</v>
      </c>
      <c r="C8648">
        <v>33</v>
      </c>
      <c r="D8648" t="s">
        <v>2594</v>
      </c>
    </row>
    <row r="8649" spans="1:4" x14ac:dyDescent="0.25">
      <c r="A8649" t="s">
        <v>327</v>
      </c>
      <c r="B8649" t="s">
        <v>2237</v>
      </c>
      <c r="C8649">
        <v>34</v>
      </c>
      <c r="D8649" t="s">
        <v>2594</v>
      </c>
    </row>
    <row r="8650" spans="1:4" x14ac:dyDescent="0.25">
      <c r="A8650" t="s">
        <v>327</v>
      </c>
      <c r="B8650" t="s">
        <v>2238</v>
      </c>
      <c r="C8650">
        <v>35</v>
      </c>
      <c r="D8650" t="s">
        <v>2594</v>
      </c>
    </row>
    <row r="8651" spans="1:4" x14ac:dyDescent="0.25">
      <c r="A8651" t="s">
        <v>327</v>
      </c>
      <c r="B8651" t="s">
        <v>2239</v>
      </c>
      <c r="C8651">
        <v>36</v>
      </c>
      <c r="D8651" t="s">
        <v>2594</v>
      </c>
    </row>
    <row r="8652" spans="1:4" x14ac:dyDescent="0.25">
      <c r="A8652" t="s">
        <v>327</v>
      </c>
      <c r="B8652" t="s">
        <v>2593</v>
      </c>
      <c r="C8652">
        <v>4</v>
      </c>
      <c r="D8652" t="s">
        <v>2596</v>
      </c>
    </row>
    <row r="8653" spans="1:4" x14ac:dyDescent="0.25">
      <c r="A8653" t="s">
        <v>327</v>
      </c>
      <c r="B8653" t="s">
        <v>2595</v>
      </c>
      <c r="C8653">
        <v>12</v>
      </c>
      <c r="D8653" t="s">
        <v>2596</v>
      </c>
    </row>
    <row r="8654" spans="1:4" x14ac:dyDescent="0.25">
      <c r="A8654" t="s">
        <v>327</v>
      </c>
      <c r="B8654" t="s">
        <v>1285</v>
      </c>
      <c r="C8654">
        <v>4</v>
      </c>
      <c r="D8654" t="s">
        <v>2596</v>
      </c>
    </row>
    <row r="8655" spans="1:4" x14ac:dyDescent="0.25">
      <c r="A8655" t="s">
        <v>327</v>
      </c>
      <c r="B8655" t="s">
        <v>1286</v>
      </c>
      <c r="C8655">
        <v>5</v>
      </c>
      <c r="D8655" t="s">
        <v>2596</v>
      </c>
    </row>
    <row r="8656" spans="1:4" x14ac:dyDescent="0.25">
      <c r="A8656" t="s">
        <v>327</v>
      </c>
      <c r="B8656" t="s">
        <v>1287</v>
      </c>
      <c r="C8656">
        <v>6</v>
      </c>
      <c r="D8656" t="s">
        <v>2596</v>
      </c>
    </row>
    <row r="8657" spans="1:4" x14ac:dyDescent="0.25">
      <c r="A8657" t="s">
        <v>327</v>
      </c>
      <c r="B8657" t="s">
        <v>1289</v>
      </c>
      <c r="C8657">
        <v>7</v>
      </c>
      <c r="D8657" t="s">
        <v>2596</v>
      </c>
    </row>
    <row r="8658" spans="1:4" x14ac:dyDescent="0.25">
      <c r="A8658" t="s">
        <v>327</v>
      </c>
      <c r="B8658" t="s">
        <v>1290</v>
      </c>
      <c r="C8658">
        <v>8</v>
      </c>
      <c r="D8658" t="s">
        <v>2596</v>
      </c>
    </row>
    <row r="8659" spans="1:4" x14ac:dyDescent="0.25">
      <c r="A8659" t="s">
        <v>327</v>
      </c>
      <c r="B8659" t="s">
        <v>1291</v>
      </c>
      <c r="C8659">
        <v>9</v>
      </c>
      <c r="D8659" t="s">
        <v>2596</v>
      </c>
    </row>
    <row r="8660" spans="1:4" x14ac:dyDescent="0.25">
      <c r="A8660" t="s">
        <v>327</v>
      </c>
      <c r="B8660" t="s">
        <v>2205</v>
      </c>
      <c r="C8660">
        <v>10</v>
      </c>
      <c r="D8660" t="s">
        <v>2596</v>
      </c>
    </row>
    <row r="8661" spans="1:4" x14ac:dyDescent="0.25">
      <c r="A8661" t="s">
        <v>327</v>
      </c>
      <c r="B8661" t="s">
        <v>2206</v>
      </c>
      <c r="C8661">
        <v>11</v>
      </c>
      <c r="D8661" t="s">
        <v>2596</v>
      </c>
    </row>
    <row r="8662" spans="1:4" x14ac:dyDescent="0.25">
      <c r="A8662" t="s">
        <v>327</v>
      </c>
      <c r="B8662" t="s">
        <v>1292</v>
      </c>
      <c r="C8662">
        <v>12</v>
      </c>
      <c r="D8662" t="s">
        <v>2596</v>
      </c>
    </row>
    <row r="8663" spans="1:4" x14ac:dyDescent="0.25">
      <c r="A8663" t="s">
        <v>329</v>
      </c>
      <c r="B8663" t="s">
        <v>2593</v>
      </c>
      <c r="C8663">
        <v>6</v>
      </c>
      <c r="D8663" t="s">
        <v>2594</v>
      </c>
    </row>
    <row r="8664" spans="1:4" x14ac:dyDescent="0.25">
      <c r="A8664" t="s">
        <v>329</v>
      </c>
      <c r="B8664" t="s">
        <v>2595</v>
      </c>
      <c r="C8664">
        <v>36</v>
      </c>
      <c r="D8664" t="s">
        <v>2594</v>
      </c>
    </row>
    <row r="8665" spans="1:4" x14ac:dyDescent="0.25">
      <c r="A8665" t="s">
        <v>329</v>
      </c>
      <c r="B8665" t="s">
        <v>2249</v>
      </c>
      <c r="C8665">
        <v>6</v>
      </c>
      <c r="D8665" t="s">
        <v>2594</v>
      </c>
    </row>
    <row r="8666" spans="1:4" x14ac:dyDescent="0.25">
      <c r="A8666" t="s">
        <v>329</v>
      </c>
      <c r="B8666" t="s">
        <v>2250</v>
      </c>
      <c r="C8666">
        <v>7</v>
      </c>
      <c r="D8666" t="s">
        <v>2594</v>
      </c>
    </row>
    <row r="8667" spans="1:4" x14ac:dyDescent="0.25">
      <c r="A8667" t="s">
        <v>329</v>
      </c>
      <c r="B8667" t="s">
        <v>2251</v>
      </c>
      <c r="C8667">
        <v>8</v>
      </c>
      <c r="D8667" t="s">
        <v>2594</v>
      </c>
    </row>
    <row r="8668" spans="1:4" x14ac:dyDescent="0.25">
      <c r="A8668" t="s">
        <v>329</v>
      </c>
      <c r="B8668" t="s">
        <v>2252</v>
      </c>
      <c r="C8668">
        <v>9</v>
      </c>
      <c r="D8668" t="s">
        <v>2594</v>
      </c>
    </row>
    <row r="8669" spans="1:4" x14ac:dyDescent="0.25">
      <c r="A8669" t="s">
        <v>329</v>
      </c>
      <c r="B8669" t="s">
        <v>2253</v>
      </c>
      <c r="C8669">
        <v>10</v>
      </c>
      <c r="D8669" t="s">
        <v>2594</v>
      </c>
    </row>
    <row r="8670" spans="1:4" x14ac:dyDescent="0.25">
      <c r="A8670" t="s">
        <v>329</v>
      </c>
      <c r="B8670" t="s">
        <v>2254</v>
      </c>
      <c r="C8670">
        <v>11</v>
      </c>
      <c r="D8670" t="s">
        <v>2594</v>
      </c>
    </row>
    <row r="8671" spans="1:4" x14ac:dyDescent="0.25">
      <c r="A8671" t="s">
        <v>329</v>
      </c>
      <c r="B8671" t="s">
        <v>2255</v>
      </c>
      <c r="C8671">
        <v>12</v>
      </c>
      <c r="D8671" t="s">
        <v>2594</v>
      </c>
    </row>
    <row r="8672" spans="1:4" x14ac:dyDescent="0.25">
      <c r="A8672" t="s">
        <v>329</v>
      </c>
      <c r="B8672" t="s">
        <v>2256</v>
      </c>
      <c r="C8672">
        <v>13</v>
      </c>
      <c r="D8672" t="s">
        <v>2594</v>
      </c>
    </row>
    <row r="8673" spans="1:4" x14ac:dyDescent="0.25">
      <c r="A8673" t="s">
        <v>329</v>
      </c>
      <c r="B8673" t="s">
        <v>2257</v>
      </c>
      <c r="C8673">
        <v>14</v>
      </c>
      <c r="D8673" t="s">
        <v>2594</v>
      </c>
    </row>
    <row r="8674" spans="1:4" x14ac:dyDescent="0.25">
      <c r="A8674" t="s">
        <v>329</v>
      </c>
      <c r="B8674" t="s">
        <v>2258</v>
      </c>
      <c r="C8674">
        <v>15</v>
      </c>
      <c r="D8674" t="s">
        <v>2594</v>
      </c>
    </row>
    <row r="8675" spans="1:4" x14ac:dyDescent="0.25">
      <c r="A8675" t="s">
        <v>329</v>
      </c>
      <c r="B8675" t="s">
        <v>2259</v>
      </c>
      <c r="C8675">
        <v>16</v>
      </c>
      <c r="D8675" t="s">
        <v>2594</v>
      </c>
    </row>
    <row r="8676" spans="1:4" x14ac:dyDescent="0.25">
      <c r="A8676" t="s">
        <v>329</v>
      </c>
      <c r="B8676" t="s">
        <v>2260</v>
      </c>
      <c r="C8676">
        <v>17</v>
      </c>
      <c r="D8676" t="s">
        <v>2594</v>
      </c>
    </row>
    <row r="8677" spans="1:4" x14ac:dyDescent="0.25">
      <c r="A8677" t="s">
        <v>329</v>
      </c>
      <c r="B8677" t="s">
        <v>2261</v>
      </c>
      <c r="C8677">
        <v>18</v>
      </c>
      <c r="D8677" t="s">
        <v>2594</v>
      </c>
    </row>
    <row r="8678" spans="1:4" x14ac:dyDescent="0.25">
      <c r="A8678" t="s">
        <v>329</v>
      </c>
      <c r="B8678" t="s">
        <v>2262</v>
      </c>
      <c r="C8678">
        <v>19</v>
      </c>
      <c r="D8678" t="s">
        <v>2594</v>
      </c>
    </row>
    <row r="8679" spans="1:4" x14ac:dyDescent="0.25">
      <c r="A8679" t="s">
        <v>329</v>
      </c>
      <c r="B8679" t="s">
        <v>2263</v>
      </c>
      <c r="C8679">
        <v>20</v>
      </c>
      <c r="D8679" t="s">
        <v>2594</v>
      </c>
    </row>
    <row r="8680" spans="1:4" x14ac:dyDescent="0.25">
      <c r="A8680" t="s">
        <v>329</v>
      </c>
      <c r="B8680" t="s">
        <v>2264</v>
      </c>
      <c r="C8680">
        <v>21</v>
      </c>
      <c r="D8680" t="s">
        <v>2594</v>
      </c>
    </row>
    <row r="8681" spans="1:4" x14ac:dyDescent="0.25">
      <c r="A8681" t="s">
        <v>329</v>
      </c>
      <c r="B8681" t="s">
        <v>2265</v>
      </c>
      <c r="C8681">
        <v>22</v>
      </c>
      <c r="D8681" t="s">
        <v>2594</v>
      </c>
    </row>
    <row r="8682" spans="1:4" x14ac:dyDescent="0.25">
      <c r="A8682" t="s">
        <v>329</v>
      </c>
      <c r="B8682" t="s">
        <v>2266</v>
      </c>
      <c r="C8682">
        <v>23</v>
      </c>
      <c r="D8682" t="s">
        <v>2594</v>
      </c>
    </row>
    <row r="8683" spans="1:4" x14ac:dyDescent="0.25">
      <c r="A8683" t="s">
        <v>329</v>
      </c>
      <c r="B8683" t="s">
        <v>2267</v>
      </c>
      <c r="C8683">
        <v>24</v>
      </c>
      <c r="D8683" t="s">
        <v>2594</v>
      </c>
    </row>
    <row r="8684" spans="1:4" x14ac:dyDescent="0.25">
      <c r="A8684" t="s">
        <v>329</v>
      </c>
      <c r="B8684" t="s">
        <v>2268</v>
      </c>
      <c r="C8684">
        <v>25</v>
      </c>
      <c r="D8684" t="s">
        <v>2594</v>
      </c>
    </row>
    <row r="8685" spans="1:4" x14ac:dyDescent="0.25">
      <c r="A8685" t="s">
        <v>329</v>
      </c>
      <c r="B8685" t="s">
        <v>2269</v>
      </c>
      <c r="C8685">
        <v>26</v>
      </c>
      <c r="D8685" t="s">
        <v>2594</v>
      </c>
    </row>
    <row r="8686" spans="1:4" x14ac:dyDescent="0.25">
      <c r="A8686" t="s">
        <v>329</v>
      </c>
      <c r="B8686" t="s">
        <v>2270</v>
      </c>
      <c r="C8686">
        <v>27</v>
      </c>
      <c r="D8686" t="s">
        <v>2594</v>
      </c>
    </row>
    <row r="8687" spans="1:4" x14ac:dyDescent="0.25">
      <c r="A8687" t="s">
        <v>329</v>
      </c>
      <c r="B8687" t="s">
        <v>2271</v>
      </c>
      <c r="C8687">
        <v>28</v>
      </c>
      <c r="D8687" t="s">
        <v>2594</v>
      </c>
    </row>
    <row r="8688" spans="1:4" x14ac:dyDescent="0.25">
      <c r="A8688" t="s">
        <v>329</v>
      </c>
      <c r="B8688" t="s">
        <v>2272</v>
      </c>
      <c r="C8688">
        <v>29</v>
      </c>
      <c r="D8688" t="s">
        <v>2594</v>
      </c>
    </row>
    <row r="8689" spans="1:4" x14ac:dyDescent="0.25">
      <c r="A8689" t="s">
        <v>329</v>
      </c>
      <c r="B8689" t="s">
        <v>2273</v>
      </c>
      <c r="C8689">
        <v>30</v>
      </c>
      <c r="D8689" t="s">
        <v>2594</v>
      </c>
    </row>
    <row r="8690" spans="1:4" x14ac:dyDescent="0.25">
      <c r="A8690" t="s">
        <v>329</v>
      </c>
      <c r="B8690" t="s">
        <v>2274</v>
      </c>
      <c r="C8690">
        <v>31</v>
      </c>
      <c r="D8690" t="s">
        <v>2594</v>
      </c>
    </row>
    <row r="8691" spans="1:4" x14ac:dyDescent="0.25">
      <c r="A8691" t="s">
        <v>329</v>
      </c>
      <c r="B8691" t="s">
        <v>2275</v>
      </c>
      <c r="C8691">
        <v>32</v>
      </c>
      <c r="D8691" t="s">
        <v>2594</v>
      </c>
    </row>
    <row r="8692" spans="1:4" x14ac:dyDescent="0.25">
      <c r="A8692" t="s">
        <v>329</v>
      </c>
      <c r="B8692" t="s">
        <v>2276</v>
      </c>
      <c r="C8692">
        <v>33</v>
      </c>
      <c r="D8692" t="s">
        <v>2594</v>
      </c>
    </row>
    <row r="8693" spans="1:4" x14ac:dyDescent="0.25">
      <c r="A8693" t="s">
        <v>329</v>
      </c>
      <c r="B8693" t="s">
        <v>2277</v>
      </c>
      <c r="C8693">
        <v>34</v>
      </c>
      <c r="D8693" t="s">
        <v>2594</v>
      </c>
    </row>
    <row r="8694" spans="1:4" x14ac:dyDescent="0.25">
      <c r="A8694" t="s">
        <v>329</v>
      </c>
      <c r="B8694" t="s">
        <v>2278</v>
      </c>
      <c r="C8694">
        <v>35</v>
      </c>
      <c r="D8694" t="s">
        <v>2594</v>
      </c>
    </row>
    <row r="8695" spans="1:4" x14ac:dyDescent="0.25">
      <c r="A8695" t="s">
        <v>329</v>
      </c>
      <c r="B8695" t="s">
        <v>2279</v>
      </c>
      <c r="C8695">
        <v>36</v>
      </c>
      <c r="D8695" t="s">
        <v>2594</v>
      </c>
    </row>
    <row r="8696" spans="1:4" x14ac:dyDescent="0.25">
      <c r="A8696" t="s">
        <v>329</v>
      </c>
      <c r="B8696" t="s">
        <v>2593</v>
      </c>
      <c r="C8696">
        <v>4</v>
      </c>
      <c r="D8696" t="s">
        <v>2596</v>
      </c>
    </row>
    <row r="8697" spans="1:4" x14ac:dyDescent="0.25">
      <c r="A8697" t="s">
        <v>329</v>
      </c>
      <c r="B8697" t="s">
        <v>2595</v>
      </c>
      <c r="C8697">
        <v>16</v>
      </c>
      <c r="D8697" t="s">
        <v>2596</v>
      </c>
    </row>
    <row r="8698" spans="1:4" x14ac:dyDescent="0.25">
      <c r="A8698" t="s">
        <v>329</v>
      </c>
      <c r="B8698" t="s">
        <v>1294</v>
      </c>
      <c r="C8698">
        <v>4</v>
      </c>
      <c r="D8698" t="s">
        <v>2596</v>
      </c>
    </row>
    <row r="8699" spans="1:4" x14ac:dyDescent="0.25">
      <c r="A8699" t="s">
        <v>329</v>
      </c>
      <c r="B8699" t="s">
        <v>1295</v>
      </c>
      <c r="C8699">
        <v>5</v>
      </c>
      <c r="D8699" t="s">
        <v>2596</v>
      </c>
    </row>
    <row r="8700" spans="1:4" x14ac:dyDescent="0.25">
      <c r="A8700" t="s">
        <v>329</v>
      </c>
      <c r="B8700" t="s">
        <v>1296</v>
      </c>
      <c r="C8700">
        <v>6</v>
      </c>
      <c r="D8700" t="s">
        <v>2596</v>
      </c>
    </row>
    <row r="8701" spans="1:4" x14ac:dyDescent="0.25">
      <c r="A8701" t="s">
        <v>329</v>
      </c>
      <c r="B8701" t="s">
        <v>1297</v>
      </c>
      <c r="C8701">
        <v>7</v>
      </c>
      <c r="D8701" t="s">
        <v>2596</v>
      </c>
    </row>
    <row r="8702" spans="1:4" x14ac:dyDescent="0.25">
      <c r="A8702" t="s">
        <v>329</v>
      </c>
      <c r="B8702" t="s">
        <v>1298</v>
      </c>
      <c r="C8702">
        <v>8</v>
      </c>
      <c r="D8702" t="s">
        <v>2596</v>
      </c>
    </row>
    <row r="8703" spans="1:4" x14ac:dyDescent="0.25">
      <c r="A8703" t="s">
        <v>329</v>
      </c>
      <c r="B8703" t="s">
        <v>1299</v>
      </c>
      <c r="C8703">
        <v>9</v>
      </c>
      <c r="D8703" t="s">
        <v>2596</v>
      </c>
    </row>
    <row r="8704" spans="1:4" x14ac:dyDescent="0.25">
      <c r="A8704" t="s">
        <v>329</v>
      </c>
      <c r="B8704" t="s">
        <v>1300</v>
      </c>
      <c r="C8704">
        <v>10</v>
      </c>
      <c r="D8704" t="s">
        <v>2596</v>
      </c>
    </row>
    <row r="8705" spans="1:4" x14ac:dyDescent="0.25">
      <c r="A8705" t="s">
        <v>329</v>
      </c>
      <c r="B8705" t="s">
        <v>1301</v>
      </c>
      <c r="C8705">
        <v>11</v>
      </c>
      <c r="D8705" t="s">
        <v>2596</v>
      </c>
    </row>
    <row r="8706" spans="1:4" x14ac:dyDescent="0.25">
      <c r="A8706" t="s">
        <v>329</v>
      </c>
      <c r="B8706" t="s">
        <v>1302</v>
      </c>
      <c r="C8706">
        <v>12</v>
      </c>
      <c r="D8706" t="s">
        <v>2596</v>
      </c>
    </row>
    <row r="8707" spans="1:4" x14ac:dyDescent="0.25">
      <c r="A8707" t="s">
        <v>329</v>
      </c>
      <c r="B8707" t="s">
        <v>1303</v>
      </c>
      <c r="C8707">
        <v>13</v>
      </c>
      <c r="D8707" t="s">
        <v>2596</v>
      </c>
    </row>
    <row r="8708" spans="1:4" x14ac:dyDescent="0.25">
      <c r="A8708" t="s">
        <v>329</v>
      </c>
      <c r="B8708" t="s">
        <v>1304</v>
      </c>
      <c r="C8708">
        <v>14</v>
      </c>
      <c r="D8708" t="s">
        <v>2596</v>
      </c>
    </row>
    <row r="8709" spans="1:4" x14ac:dyDescent="0.25">
      <c r="A8709" t="s">
        <v>329</v>
      </c>
      <c r="B8709" t="s">
        <v>1305</v>
      </c>
      <c r="C8709">
        <v>15</v>
      </c>
      <c r="D8709" t="s">
        <v>2596</v>
      </c>
    </row>
    <row r="8710" spans="1:4" x14ac:dyDescent="0.25">
      <c r="A8710" t="s">
        <v>329</v>
      </c>
      <c r="B8710" t="s">
        <v>1306</v>
      </c>
      <c r="C8710">
        <v>16</v>
      </c>
      <c r="D8710" t="s">
        <v>2596</v>
      </c>
    </row>
    <row r="8711" spans="1:4" x14ac:dyDescent="0.25">
      <c r="A8711" t="s">
        <v>331</v>
      </c>
      <c r="B8711" t="s">
        <v>1293</v>
      </c>
      <c r="C8711">
        <v>1</v>
      </c>
      <c r="D8711" t="s">
        <v>2594</v>
      </c>
    </row>
    <row r="8712" spans="1:4" x14ac:dyDescent="0.25">
      <c r="A8712" t="s">
        <v>331</v>
      </c>
      <c r="B8712" t="s">
        <v>2593</v>
      </c>
      <c r="C8712">
        <v>8</v>
      </c>
      <c r="D8712" t="s">
        <v>2594</v>
      </c>
    </row>
    <row r="8713" spans="1:4" x14ac:dyDescent="0.25">
      <c r="A8713" t="s">
        <v>331</v>
      </c>
      <c r="B8713" t="s">
        <v>2595</v>
      </c>
      <c r="C8713">
        <v>8</v>
      </c>
      <c r="D8713" t="s">
        <v>2594</v>
      </c>
    </row>
    <row r="8714" spans="1:4" x14ac:dyDescent="0.25">
      <c r="A8714" t="s">
        <v>331</v>
      </c>
      <c r="B8714" t="s">
        <v>2281</v>
      </c>
      <c r="C8714">
        <v>8</v>
      </c>
      <c r="D8714" t="s">
        <v>2594</v>
      </c>
    </row>
    <row r="8715" spans="1:4" x14ac:dyDescent="0.25">
      <c r="A8715" t="s">
        <v>331</v>
      </c>
      <c r="B8715" t="s">
        <v>2593</v>
      </c>
      <c r="C8715">
        <v>5</v>
      </c>
      <c r="D8715" t="s">
        <v>2596</v>
      </c>
    </row>
    <row r="8716" spans="1:4" x14ac:dyDescent="0.25">
      <c r="A8716" t="s">
        <v>331</v>
      </c>
      <c r="B8716" t="s">
        <v>2595</v>
      </c>
      <c r="C8716">
        <v>13</v>
      </c>
      <c r="D8716" t="s">
        <v>2596</v>
      </c>
    </row>
    <row r="8717" spans="1:4" x14ac:dyDescent="0.25">
      <c r="A8717" t="s">
        <v>331</v>
      </c>
      <c r="B8717" t="s">
        <v>1285</v>
      </c>
      <c r="C8717">
        <v>5</v>
      </c>
      <c r="D8717" t="s">
        <v>2596</v>
      </c>
    </row>
    <row r="8718" spans="1:4" x14ac:dyDescent="0.25">
      <c r="A8718" t="s">
        <v>331</v>
      </c>
      <c r="B8718" t="s">
        <v>1286</v>
      </c>
      <c r="C8718">
        <v>6</v>
      </c>
      <c r="D8718" t="s">
        <v>2596</v>
      </c>
    </row>
    <row r="8719" spans="1:4" x14ac:dyDescent="0.25">
      <c r="A8719" t="s">
        <v>331</v>
      </c>
      <c r="B8719" t="s">
        <v>1287</v>
      </c>
      <c r="C8719">
        <v>7</v>
      </c>
      <c r="D8719" t="s">
        <v>2596</v>
      </c>
    </row>
    <row r="8720" spans="1:4" x14ac:dyDescent="0.25">
      <c r="A8720" t="s">
        <v>331</v>
      </c>
      <c r="B8720" t="s">
        <v>1289</v>
      </c>
      <c r="C8720">
        <v>8</v>
      </c>
      <c r="D8720" t="s">
        <v>2596</v>
      </c>
    </row>
    <row r="8721" spans="1:4" x14ac:dyDescent="0.25">
      <c r="A8721" t="s">
        <v>331</v>
      </c>
      <c r="B8721" t="s">
        <v>1290</v>
      </c>
      <c r="C8721">
        <v>9</v>
      </c>
      <c r="D8721" t="s">
        <v>2596</v>
      </c>
    </row>
    <row r="8722" spans="1:4" x14ac:dyDescent="0.25">
      <c r="A8722" t="s">
        <v>331</v>
      </c>
      <c r="B8722" t="s">
        <v>1291</v>
      </c>
      <c r="C8722">
        <v>10</v>
      </c>
      <c r="D8722" t="s">
        <v>2596</v>
      </c>
    </row>
    <row r="8723" spans="1:4" x14ac:dyDescent="0.25">
      <c r="A8723" t="s">
        <v>331</v>
      </c>
      <c r="B8723" t="s">
        <v>2205</v>
      </c>
      <c r="C8723">
        <v>11</v>
      </c>
      <c r="D8723" t="s">
        <v>2596</v>
      </c>
    </row>
    <row r="8724" spans="1:4" x14ac:dyDescent="0.25">
      <c r="A8724" t="s">
        <v>331</v>
      </c>
      <c r="B8724" t="s">
        <v>2206</v>
      </c>
      <c r="C8724">
        <v>12</v>
      </c>
      <c r="D8724" t="s">
        <v>2596</v>
      </c>
    </row>
    <row r="8725" spans="1:4" x14ac:dyDescent="0.25">
      <c r="A8725" t="s">
        <v>331</v>
      </c>
      <c r="B8725" t="s">
        <v>1292</v>
      </c>
      <c r="C8725">
        <v>13</v>
      </c>
      <c r="D8725" t="s">
        <v>2596</v>
      </c>
    </row>
    <row r="8726" spans="1:4" x14ac:dyDescent="0.25">
      <c r="A8726" t="s">
        <v>331</v>
      </c>
      <c r="B8726" t="s">
        <v>2609</v>
      </c>
      <c r="C8726">
        <v>3</v>
      </c>
      <c r="D8726" t="s">
        <v>2610</v>
      </c>
    </row>
    <row r="8727" spans="1:4" x14ac:dyDescent="0.25">
      <c r="A8727" t="s">
        <v>332</v>
      </c>
      <c r="B8727" t="s">
        <v>1307</v>
      </c>
      <c r="C8727">
        <v>1</v>
      </c>
      <c r="D8727" t="s">
        <v>2594</v>
      </c>
    </row>
    <row r="8728" spans="1:4" x14ac:dyDescent="0.25">
      <c r="A8728" t="s">
        <v>332</v>
      </c>
      <c r="B8728" t="s">
        <v>2593</v>
      </c>
      <c r="C8728">
        <v>8</v>
      </c>
      <c r="D8728" t="s">
        <v>2594</v>
      </c>
    </row>
    <row r="8729" spans="1:4" x14ac:dyDescent="0.25">
      <c r="A8729" t="s">
        <v>332</v>
      </c>
      <c r="B8729" t="s">
        <v>2595</v>
      </c>
      <c r="C8729">
        <v>8</v>
      </c>
      <c r="D8729" t="s">
        <v>2594</v>
      </c>
    </row>
    <row r="8730" spans="1:4" x14ac:dyDescent="0.25">
      <c r="A8730" t="s">
        <v>332</v>
      </c>
      <c r="B8730" t="s">
        <v>2283</v>
      </c>
      <c r="C8730">
        <v>8</v>
      </c>
      <c r="D8730" t="s">
        <v>2594</v>
      </c>
    </row>
    <row r="8731" spans="1:4" x14ac:dyDescent="0.25">
      <c r="A8731" t="s">
        <v>332</v>
      </c>
      <c r="B8731" t="s">
        <v>2593</v>
      </c>
      <c r="C8731">
        <v>5</v>
      </c>
      <c r="D8731" t="s">
        <v>2596</v>
      </c>
    </row>
    <row r="8732" spans="1:4" x14ac:dyDescent="0.25">
      <c r="A8732" t="s">
        <v>332</v>
      </c>
      <c r="B8732" t="s">
        <v>2595</v>
      </c>
      <c r="C8732">
        <v>17</v>
      </c>
      <c r="D8732" t="s">
        <v>2596</v>
      </c>
    </row>
    <row r="8733" spans="1:4" x14ac:dyDescent="0.25">
      <c r="A8733" t="s">
        <v>332</v>
      </c>
      <c r="B8733" t="s">
        <v>1294</v>
      </c>
      <c r="C8733">
        <v>5</v>
      </c>
      <c r="D8733" t="s">
        <v>2596</v>
      </c>
    </row>
    <row r="8734" spans="1:4" x14ac:dyDescent="0.25">
      <c r="A8734" t="s">
        <v>332</v>
      </c>
      <c r="B8734" t="s">
        <v>1295</v>
      </c>
      <c r="C8734">
        <v>6</v>
      </c>
      <c r="D8734" t="s">
        <v>2596</v>
      </c>
    </row>
    <row r="8735" spans="1:4" x14ac:dyDescent="0.25">
      <c r="A8735" t="s">
        <v>332</v>
      </c>
      <c r="B8735" t="s">
        <v>1296</v>
      </c>
      <c r="C8735">
        <v>7</v>
      </c>
      <c r="D8735" t="s">
        <v>2596</v>
      </c>
    </row>
    <row r="8736" spans="1:4" x14ac:dyDescent="0.25">
      <c r="A8736" t="s">
        <v>332</v>
      </c>
      <c r="B8736" t="s">
        <v>1297</v>
      </c>
      <c r="C8736">
        <v>8</v>
      </c>
      <c r="D8736" t="s">
        <v>2596</v>
      </c>
    </row>
    <row r="8737" spans="1:4" x14ac:dyDescent="0.25">
      <c r="A8737" t="s">
        <v>332</v>
      </c>
      <c r="B8737" t="s">
        <v>1298</v>
      </c>
      <c r="C8737">
        <v>9</v>
      </c>
      <c r="D8737" t="s">
        <v>2596</v>
      </c>
    </row>
    <row r="8738" spans="1:4" x14ac:dyDescent="0.25">
      <c r="A8738" t="s">
        <v>332</v>
      </c>
      <c r="B8738" t="s">
        <v>1299</v>
      </c>
      <c r="C8738">
        <v>10</v>
      </c>
      <c r="D8738" t="s">
        <v>2596</v>
      </c>
    </row>
    <row r="8739" spans="1:4" x14ac:dyDescent="0.25">
      <c r="A8739" t="s">
        <v>332</v>
      </c>
      <c r="B8739" t="s">
        <v>1300</v>
      </c>
      <c r="C8739">
        <v>11</v>
      </c>
      <c r="D8739" t="s">
        <v>2596</v>
      </c>
    </row>
    <row r="8740" spans="1:4" x14ac:dyDescent="0.25">
      <c r="A8740" t="s">
        <v>332</v>
      </c>
      <c r="B8740" t="s">
        <v>1301</v>
      </c>
      <c r="C8740">
        <v>12</v>
      </c>
      <c r="D8740" t="s">
        <v>2596</v>
      </c>
    </row>
    <row r="8741" spans="1:4" x14ac:dyDescent="0.25">
      <c r="A8741" t="s">
        <v>332</v>
      </c>
      <c r="B8741" t="s">
        <v>1302</v>
      </c>
      <c r="C8741">
        <v>13</v>
      </c>
      <c r="D8741" t="s">
        <v>2596</v>
      </c>
    </row>
    <row r="8742" spans="1:4" x14ac:dyDescent="0.25">
      <c r="A8742" t="s">
        <v>332</v>
      </c>
      <c r="B8742" t="s">
        <v>1303</v>
      </c>
      <c r="C8742">
        <v>14</v>
      </c>
      <c r="D8742" t="s">
        <v>2596</v>
      </c>
    </row>
    <row r="8743" spans="1:4" x14ac:dyDescent="0.25">
      <c r="A8743" t="s">
        <v>332</v>
      </c>
      <c r="B8743" t="s">
        <v>1304</v>
      </c>
      <c r="C8743">
        <v>15</v>
      </c>
      <c r="D8743" t="s">
        <v>2596</v>
      </c>
    </row>
    <row r="8744" spans="1:4" x14ac:dyDescent="0.25">
      <c r="A8744" t="s">
        <v>332</v>
      </c>
      <c r="B8744" t="s">
        <v>1305</v>
      </c>
      <c r="C8744">
        <v>16</v>
      </c>
      <c r="D8744" t="s">
        <v>2596</v>
      </c>
    </row>
    <row r="8745" spans="1:4" x14ac:dyDescent="0.25">
      <c r="A8745" t="s">
        <v>332</v>
      </c>
      <c r="B8745" t="s">
        <v>1306</v>
      </c>
      <c r="C8745">
        <v>17</v>
      </c>
      <c r="D8745" t="s">
        <v>2596</v>
      </c>
    </row>
    <row r="8746" spans="1:4" x14ac:dyDescent="0.25">
      <c r="A8746" t="s">
        <v>332</v>
      </c>
      <c r="B8746" t="s">
        <v>2609</v>
      </c>
      <c r="C8746">
        <v>3</v>
      </c>
      <c r="D8746" t="s">
        <v>2610</v>
      </c>
    </row>
    <row r="8747" spans="1:4" x14ac:dyDescent="0.25">
      <c r="A8747" t="s">
        <v>333</v>
      </c>
      <c r="B8747" t="s">
        <v>2593</v>
      </c>
      <c r="C8747">
        <v>6</v>
      </c>
      <c r="D8747" t="s">
        <v>2594</v>
      </c>
    </row>
    <row r="8748" spans="1:4" x14ac:dyDescent="0.25">
      <c r="A8748" t="s">
        <v>333</v>
      </c>
      <c r="B8748" t="s">
        <v>2595</v>
      </c>
      <c r="C8748">
        <v>6</v>
      </c>
      <c r="D8748" t="s">
        <v>2594</v>
      </c>
    </row>
    <row r="8749" spans="1:4" x14ac:dyDescent="0.25">
      <c r="A8749" t="s">
        <v>333</v>
      </c>
      <c r="B8749" t="s">
        <v>2285</v>
      </c>
      <c r="C8749">
        <v>6</v>
      </c>
      <c r="D8749" t="s">
        <v>2594</v>
      </c>
    </row>
    <row r="8750" spans="1:4" x14ac:dyDescent="0.25">
      <c r="A8750" t="s">
        <v>333</v>
      </c>
      <c r="B8750" t="s">
        <v>2593</v>
      </c>
      <c r="C8750">
        <v>4</v>
      </c>
      <c r="D8750" t="s">
        <v>2596</v>
      </c>
    </row>
    <row r="8751" spans="1:4" x14ac:dyDescent="0.25">
      <c r="A8751" t="s">
        <v>333</v>
      </c>
      <c r="B8751" t="s">
        <v>2595</v>
      </c>
      <c r="C8751">
        <v>16</v>
      </c>
      <c r="D8751" t="s">
        <v>2596</v>
      </c>
    </row>
    <row r="8752" spans="1:4" x14ac:dyDescent="0.25">
      <c r="A8752" t="s">
        <v>333</v>
      </c>
      <c r="B8752" t="s">
        <v>1294</v>
      </c>
      <c r="C8752">
        <v>4</v>
      </c>
      <c r="D8752" t="s">
        <v>2596</v>
      </c>
    </row>
    <row r="8753" spans="1:4" x14ac:dyDescent="0.25">
      <c r="A8753" t="s">
        <v>333</v>
      </c>
      <c r="B8753" t="s">
        <v>1295</v>
      </c>
      <c r="C8753">
        <v>5</v>
      </c>
      <c r="D8753" t="s">
        <v>2596</v>
      </c>
    </row>
    <row r="8754" spans="1:4" x14ac:dyDescent="0.25">
      <c r="A8754" t="s">
        <v>333</v>
      </c>
      <c r="B8754" t="s">
        <v>1296</v>
      </c>
      <c r="C8754">
        <v>6</v>
      </c>
      <c r="D8754" t="s">
        <v>2596</v>
      </c>
    </row>
    <row r="8755" spans="1:4" x14ac:dyDescent="0.25">
      <c r="A8755" t="s">
        <v>333</v>
      </c>
      <c r="B8755" t="s">
        <v>1297</v>
      </c>
      <c r="C8755">
        <v>7</v>
      </c>
      <c r="D8755" t="s">
        <v>2596</v>
      </c>
    </row>
    <row r="8756" spans="1:4" x14ac:dyDescent="0.25">
      <c r="A8756" t="s">
        <v>333</v>
      </c>
      <c r="B8756" t="s">
        <v>1298</v>
      </c>
      <c r="C8756">
        <v>8</v>
      </c>
      <c r="D8756" t="s">
        <v>2596</v>
      </c>
    </row>
    <row r="8757" spans="1:4" x14ac:dyDescent="0.25">
      <c r="A8757" t="s">
        <v>333</v>
      </c>
      <c r="B8757" t="s">
        <v>1299</v>
      </c>
      <c r="C8757">
        <v>9</v>
      </c>
      <c r="D8757" t="s">
        <v>2596</v>
      </c>
    </row>
    <row r="8758" spans="1:4" x14ac:dyDescent="0.25">
      <c r="A8758" t="s">
        <v>333</v>
      </c>
      <c r="B8758" t="s">
        <v>1300</v>
      </c>
      <c r="C8758">
        <v>10</v>
      </c>
      <c r="D8758" t="s">
        <v>2596</v>
      </c>
    </row>
    <row r="8759" spans="1:4" x14ac:dyDescent="0.25">
      <c r="A8759" t="s">
        <v>333</v>
      </c>
      <c r="B8759" t="s">
        <v>1301</v>
      </c>
      <c r="C8759">
        <v>11</v>
      </c>
      <c r="D8759" t="s">
        <v>2596</v>
      </c>
    </row>
    <row r="8760" spans="1:4" x14ac:dyDescent="0.25">
      <c r="A8760" t="s">
        <v>333</v>
      </c>
      <c r="B8760" t="s">
        <v>1302</v>
      </c>
      <c r="C8760">
        <v>12</v>
      </c>
      <c r="D8760" t="s">
        <v>2596</v>
      </c>
    </row>
    <row r="8761" spans="1:4" x14ac:dyDescent="0.25">
      <c r="A8761" t="s">
        <v>333</v>
      </c>
      <c r="B8761" t="s">
        <v>1303</v>
      </c>
      <c r="C8761">
        <v>13</v>
      </c>
      <c r="D8761" t="s">
        <v>2596</v>
      </c>
    </row>
    <row r="8762" spans="1:4" x14ac:dyDescent="0.25">
      <c r="A8762" t="s">
        <v>333</v>
      </c>
      <c r="B8762" t="s">
        <v>1304</v>
      </c>
      <c r="C8762">
        <v>14</v>
      </c>
      <c r="D8762" t="s">
        <v>2596</v>
      </c>
    </row>
    <row r="8763" spans="1:4" x14ac:dyDescent="0.25">
      <c r="A8763" t="s">
        <v>333</v>
      </c>
      <c r="B8763" t="s">
        <v>1305</v>
      </c>
      <c r="C8763">
        <v>15</v>
      </c>
      <c r="D8763" t="s">
        <v>2596</v>
      </c>
    </row>
    <row r="8764" spans="1:4" x14ac:dyDescent="0.25">
      <c r="A8764" t="s">
        <v>333</v>
      </c>
      <c r="B8764" t="s">
        <v>1306</v>
      </c>
      <c r="C8764">
        <v>16</v>
      </c>
      <c r="D8764" t="s">
        <v>2596</v>
      </c>
    </row>
    <row r="8765" spans="1:4" x14ac:dyDescent="0.25">
      <c r="A8765" t="s">
        <v>335</v>
      </c>
      <c r="B8765" t="s">
        <v>2593</v>
      </c>
      <c r="C8765">
        <v>6</v>
      </c>
      <c r="D8765" t="s">
        <v>2594</v>
      </c>
    </row>
    <row r="8766" spans="1:4" x14ac:dyDescent="0.25">
      <c r="A8766" t="s">
        <v>335</v>
      </c>
      <c r="B8766" t="s">
        <v>2595</v>
      </c>
      <c r="C8766">
        <v>8</v>
      </c>
      <c r="D8766" t="s">
        <v>2594</v>
      </c>
    </row>
    <row r="8767" spans="1:4" x14ac:dyDescent="0.25">
      <c r="A8767" t="s">
        <v>335</v>
      </c>
      <c r="B8767" t="s">
        <v>2287</v>
      </c>
      <c r="C8767">
        <v>6</v>
      </c>
      <c r="D8767" t="s">
        <v>2594</v>
      </c>
    </row>
    <row r="8768" spans="1:4" x14ac:dyDescent="0.25">
      <c r="A8768" t="s">
        <v>335</v>
      </c>
      <c r="B8768" t="s">
        <v>2288</v>
      </c>
      <c r="C8768">
        <v>7</v>
      </c>
      <c r="D8768" t="s">
        <v>2594</v>
      </c>
    </row>
    <row r="8769" spans="1:4" x14ac:dyDescent="0.25">
      <c r="A8769" t="s">
        <v>335</v>
      </c>
      <c r="B8769" t="s">
        <v>2290</v>
      </c>
      <c r="C8769">
        <v>8</v>
      </c>
      <c r="D8769" t="s">
        <v>2594</v>
      </c>
    </row>
    <row r="8770" spans="1:4" x14ac:dyDescent="0.25">
      <c r="A8770" t="s">
        <v>335</v>
      </c>
      <c r="B8770" t="s">
        <v>2593</v>
      </c>
      <c r="C8770">
        <v>4</v>
      </c>
      <c r="D8770" t="s">
        <v>2596</v>
      </c>
    </row>
    <row r="8771" spans="1:4" x14ac:dyDescent="0.25">
      <c r="A8771" t="s">
        <v>335</v>
      </c>
      <c r="B8771" t="s">
        <v>2595</v>
      </c>
      <c r="C8771">
        <v>12</v>
      </c>
      <c r="D8771" t="s">
        <v>2596</v>
      </c>
    </row>
    <row r="8772" spans="1:4" x14ac:dyDescent="0.25">
      <c r="A8772" t="s">
        <v>335</v>
      </c>
      <c r="B8772" t="s">
        <v>1285</v>
      </c>
      <c r="C8772">
        <v>4</v>
      </c>
      <c r="D8772" t="s">
        <v>2596</v>
      </c>
    </row>
    <row r="8773" spans="1:4" x14ac:dyDescent="0.25">
      <c r="A8773" t="s">
        <v>335</v>
      </c>
      <c r="B8773" t="s">
        <v>1286</v>
      </c>
      <c r="C8773">
        <v>5</v>
      </c>
      <c r="D8773" t="s">
        <v>2596</v>
      </c>
    </row>
    <row r="8774" spans="1:4" x14ac:dyDescent="0.25">
      <c r="A8774" t="s">
        <v>335</v>
      </c>
      <c r="B8774" t="s">
        <v>1287</v>
      </c>
      <c r="C8774">
        <v>6</v>
      </c>
      <c r="D8774" t="s">
        <v>2596</v>
      </c>
    </row>
    <row r="8775" spans="1:4" x14ac:dyDescent="0.25">
      <c r="A8775" t="s">
        <v>335</v>
      </c>
      <c r="B8775" t="s">
        <v>1289</v>
      </c>
      <c r="C8775">
        <v>7</v>
      </c>
      <c r="D8775" t="s">
        <v>2596</v>
      </c>
    </row>
    <row r="8776" spans="1:4" x14ac:dyDescent="0.25">
      <c r="A8776" t="s">
        <v>335</v>
      </c>
      <c r="B8776" t="s">
        <v>1290</v>
      </c>
      <c r="C8776">
        <v>8</v>
      </c>
      <c r="D8776" t="s">
        <v>2596</v>
      </c>
    </row>
    <row r="8777" spans="1:4" x14ac:dyDescent="0.25">
      <c r="A8777" t="s">
        <v>335</v>
      </c>
      <c r="B8777" t="s">
        <v>1291</v>
      </c>
      <c r="C8777">
        <v>9</v>
      </c>
      <c r="D8777" t="s">
        <v>2596</v>
      </c>
    </row>
    <row r="8778" spans="1:4" x14ac:dyDescent="0.25">
      <c r="A8778" t="s">
        <v>335</v>
      </c>
      <c r="B8778" t="s">
        <v>2205</v>
      </c>
      <c r="C8778">
        <v>10</v>
      </c>
      <c r="D8778" t="s">
        <v>2596</v>
      </c>
    </row>
    <row r="8779" spans="1:4" x14ac:dyDescent="0.25">
      <c r="A8779" t="s">
        <v>335</v>
      </c>
      <c r="B8779" t="s">
        <v>2206</v>
      </c>
      <c r="C8779">
        <v>11</v>
      </c>
      <c r="D8779" t="s">
        <v>2596</v>
      </c>
    </row>
    <row r="8780" spans="1:4" x14ac:dyDescent="0.25">
      <c r="A8780" t="s">
        <v>335</v>
      </c>
      <c r="B8780" t="s">
        <v>1292</v>
      </c>
      <c r="C8780">
        <v>12</v>
      </c>
      <c r="D8780" t="s">
        <v>2596</v>
      </c>
    </row>
    <row r="8781" spans="1:4" x14ac:dyDescent="0.25">
      <c r="A8781" t="s">
        <v>336</v>
      </c>
      <c r="B8781" t="s">
        <v>2593</v>
      </c>
      <c r="C8781">
        <v>5</v>
      </c>
      <c r="D8781" t="s">
        <v>2594</v>
      </c>
    </row>
    <row r="8782" spans="1:4" x14ac:dyDescent="0.25">
      <c r="A8782" t="s">
        <v>336</v>
      </c>
      <c r="B8782" t="s">
        <v>2595</v>
      </c>
      <c r="C8782">
        <v>6</v>
      </c>
      <c r="D8782" t="s">
        <v>2594</v>
      </c>
    </row>
    <row r="8783" spans="1:4" x14ac:dyDescent="0.25">
      <c r="A8783" t="s">
        <v>336</v>
      </c>
      <c r="B8783" t="s">
        <v>1591</v>
      </c>
      <c r="C8783">
        <v>5</v>
      </c>
      <c r="D8783" t="s">
        <v>2594</v>
      </c>
    </row>
    <row r="8784" spans="1:4" x14ac:dyDescent="0.25">
      <c r="A8784" t="s">
        <v>336</v>
      </c>
      <c r="B8784" t="s">
        <v>2294</v>
      </c>
      <c r="C8784">
        <v>6</v>
      </c>
      <c r="D8784" t="s">
        <v>2594</v>
      </c>
    </row>
    <row r="8785" spans="1:4" x14ac:dyDescent="0.25">
      <c r="A8785" t="s">
        <v>336</v>
      </c>
      <c r="B8785" t="s">
        <v>2593</v>
      </c>
      <c r="C8785">
        <v>3</v>
      </c>
      <c r="D8785" t="s">
        <v>2596</v>
      </c>
    </row>
    <row r="8786" spans="1:4" x14ac:dyDescent="0.25">
      <c r="A8786" t="s">
        <v>336</v>
      </c>
      <c r="B8786" t="s">
        <v>2595</v>
      </c>
      <c r="C8786">
        <v>3</v>
      </c>
      <c r="D8786" t="s">
        <v>2596</v>
      </c>
    </row>
    <row r="8787" spans="1:4" x14ac:dyDescent="0.25">
      <c r="A8787" t="s">
        <v>336</v>
      </c>
      <c r="B8787" t="s">
        <v>2291</v>
      </c>
      <c r="C8787">
        <v>3</v>
      </c>
      <c r="D8787" t="s">
        <v>2596</v>
      </c>
    </row>
    <row r="8788" spans="1:4" x14ac:dyDescent="0.25">
      <c r="A8788" t="s">
        <v>337</v>
      </c>
      <c r="B8788" t="s">
        <v>2593</v>
      </c>
      <c r="C8788">
        <v>5</v>
      </c>
      <c r="D8788" t="s">
        <v>2594</v>
      </c>
    </row>
    <row r="8789" spans="1:4" x14ac:dyDescent="0.25">
      <c r="A8789" t="s">
        <v>337</v>
      </c>
      <c r="B8789" t="s">
        <v>2595</v>
      </c>
      <c r="C8789">
        <v>5</v>
      </c>
      <c r="D8789" t="s">
        <v>2594</v>
      </c>
    </row>
    <row r="8790" spans="1:4" x14ac:dyDescent="0.25">
      <c r="A8790" t="s">
        <v>337</v>
      </c>
      <c r="B8790" t="s">
        <v>2298</v>
      </c>
      <c r="C8790">
        <v>5</v>
      </c>
      <c r="D8790" t="s">
        <v>2594</v>
      </c>
    </row>
    <row r="8791" spans="1:4" x14ac:dyDescent="0.25">
      <c r="A8791" t="s">
        <v>337</v>
      </c>
      <c r="B8791" t="s">
        <v>2593</v>
      </c>
      <c r="C8791">
        <v>3</v>
      </c>
      <c r="D8791" t="s">
        <v>2596</v>
      </c>
    </row>
    <row r="8792" spans="1:4" x14ac:dyDescent="0.25">
      <c r="A8792" t="s">
        <v>337</v>
      </c>
      <c r="B8792" t="s">
        <v>2595</v>
      </c>
      <c r="C8792">
        <v>3</v>
      </c>
      <c r="D8792" t="s">
        <v>2596</v>
      </c>
    </row>
    <row r="8793" spans="1:4" x14ac:dyDescent="0.25">
      <c r="A8793" t="s">
        <v>337</v>
      </c>
      <c r="B8793" t="s">
        <v>2296</v>
      </c>
      <c r="C8793">
        <v>3</v>
      </c>
      <c r="D8793" t="s">
        <v>2596</v>
      </c>
    </row>
    <row r="8794" spans="1:4" x14ac:dyDescent="0.25">
      <c r="A8794" t="s">
        <v>2824</v>
      </c>
      <c r="B8794" t="s">
        <v>2593</v>
      </c>
      <c r="C8794">
        <v>7</v>
      </c>
      <c r="D8794" t="s">
        <v>2594</v>
      </c>
    </row>
    <row r="8795" spans="1:4" x14ac:dyDescent="0.25">
      <c r="A8795" t="s">
        <v>2824</v>
      </c>
      <c r="B8795" t="s">
        <v>2595</v>
      </c>
      <c r="C8795">
        <v>32</v>
      </c>
      <c r="D8795" t="s">
        <v>2594</v>
      </c>
    </row>
    <row r="8796" spans="1:4" x14ac:dyDescent="0.25">
      <c r="A8796" t="s">
        <v>2824</v>
      </c>
      <c r="B8796" t="s">
        <v>421</v>
      </c>
      <c r="C8796">
        <v>7</v>
      </c>
      <c r="D8796" t="s">
        <v>2594</v>
      </c>
    </row>
    <row r="8797" spans="1:4" x14ac:dyDescent="0.25">
      <c r="A8797" t="s">
        <v>2824</v>
      </c>
      <c r="B8797" t="s">
        <v>423</v>
      </c>
      <c r="C8797">
        <v>8</v>
      </c>
      <c r="D8797" t="s">
        <v>2594</v>
      </c>
    </row>
    <row r="8798" spans="1:4" x14ac:dyDescent="0.25">
      <c r="A8798" t="s">
        <v>2824</v>
      </c>
      <c r="B8798" t="s">
        <v>613</v>
      </c>
      <c r="C8798">
        <v>9</v>
      </c>
      <c r="D8798" t="s">
        <v>2594</v>
      </c>
    </row>
    <row r="8799" spans="1:4" x14ac:dyDescent="0.25">
      <c r="A8799" t="s">
        <v>2824</v>
      </c>
      <c r="B8799" t="s">
        <v>427</v>
      </c>
      <c r="C8799">
        <v>10</v>
      </c>
      <c r="D8799" t="s">
        <v>2594</v>
      </c>
    </row>
    <row r="8800" spans="1:4" x14ac:dyDescent="0.25">
      <c r="A8800" t="s">
        <v>2824</v>
      </c>
      <c r="B8800" t="s">
        <v>573</v>
      </c>
      <c r="C8800">
        <v>11</v>
      </c>
      <c r="D8800" t="s">
        <v>2594</v>
      </c>
    </row>
    <row r="8801" spans="1:4" x14ac:dyDescent="0.25">
      <c r="A8801" t="s">
        <v>2824</v>
      </c>
      <c r="B8801" t="s">
        <v>429</v>
      </c>
      <c r="C8801">
        <v>12</v>
      </c>
      <c r="D8801" t="s">
        <v>2594</v>
      </c>
    </row>
    <row r="8802" spans="1:4" x14ac:dyDescent="0.25">
      <c r="A8802" t="s">
        <v>2824</v>
      </c>
      <c r="B8802" t="s">
        <v>431</v>
      </c>
      <c r="C8802">
        <v>13</v>
      </c>
      <c r="D8802" t="s">
        <v>2594</v>
      </c>
    </row>
    <row r="8803" spans="1:4" x14ac:dyDescent="0.25">
      <c r="A8803" t="s">
        <v>2824</v>
      </c>
      <c r="B8803" t="s">
        <v>433</v>
      </c>
      <c r="C8803">
        <v>14</v>
      </c>
      <c r="D8803" t="s">
        <v>2594</v>
      </c>
    </row>
    <row r="8804" spans="1:4" x14ac:dyDescent="0.25">
      <c r="A8804" t="s">
        <v>2824</v>
      </c>
      <c r="B8804" t="s">
        <v>435</v>
      </c>
      <c r="C8804">
        <v>15</v>
      </c>
      <c r="D8804" t="s">
        <v>2594</v>
      </c>
    </row>
    <row r="8805" spans="1:4" x14ac:dyDescent="0.25">
      <c r="A8805" t="s">
        <v>2824</v>
      </c>
      <c r="B8805" t="s">
        <v>437</v>
      </c>
      <c r="C8805">
        <v>16</v>
      </c>
      <c r="D8805" t="s">
        <v>2594</v>
      </c>
    </row>
    <row r="8806" spans="1:4" x14ac:dyDescent="0.25">
      <c r="A8806" t="s">
        <v>2824</v>
      </c>
      <c r="B8806" t="s">
        <v>439</v>
      </c>
      <c r="C8806">
        <v>17</v>
      </c>
      <c r="D8806" t="s">
        <v>2594</v>
      </c>
    </row>
    <row r="8807" spans="1:4" x14ac:dyDescent="0.25">
      <c r="A8807" t="s">
        <v>2824</v>
      </c>
      <c r="B8807" t="s">
        <v>441</v>
      </c>
      <c r="C8807">
        <v>18</v>
      </c>
      <c r="D8807" t="s">
        <v>2594</v>
      </c>
    </row>
    <row r="8808" spans="1:4" x14ac:dyDescent="0.25">
      <c r="A8808" t="s">
        <v>2824</v>
      </c>
      <c r="B8808" t="s">
        <v>443</v>
      </c>
      <c r="C8808">
        <v>19</v>
      </c>
      <c r="D8808" t="s">
        <v>2594</v>
      </c>
    </row>
    <row r="8809" spans="1:4" x14ac:dyDescent="0.25">
      <c r="A8809" t="s">
        <v>2824</v>
      </c>
      <c r="B8809" t="s">
        <v>584</v>
      </c>
      <c r="C8809">
        <v>20</v>
      </c>
      <c r="D8809" t="s">
        <v>2594</v>
      </c>
    </row>
    <row r="8810" spans="1:4" x14ac:dyDescent="0.25">
      <c r="A8810" t="s">
        <v>2824</v>
      </c>
      <c r="B8810" t="s">
        <v>447</v>
      </c>
      <c r="C8810">
        <v>21</v>
      </c>
      <c r="D8810" t="s">
        <v>2594</v>
      </c>
    </row>
    <row r="8811" spans="1:4" x14ac:dyDescent="0.25">
      <c r="A8811" t="s">
        <v>2824</v>
      </c>
      <c r="B8811" t="s">
        <v>449</v>
      </c>
      <c r="C8811">
        <v>22</v>
      </c>
      <c r="D8811" t="s">
        <v>2594</v>
      </c>
    </row>
    <row r="8812" spans="1:4" x14ac:dyDescent="0.25">
      <c r="A8812" t="s">
        <v>2824</v>
      </c>
      <c r="B8812" t="s">
        <v>451</v>
      </c>
      <c r="C8812">
        <v>23</v>
      </c>
      <c r="D8812" t="s">
        <v>2594</v>
      </c>
    </row>
    <row r="8813" spans="1:4" x14ac:dyDescent="0.25">
      <c r="A8813" t="s">
        <v>2824</v>
      </c>
      <c r="B8813" t="s">
        <v>453</v>
      </c>
      <c r="C8813">
        <v>24</v>
      </c>
      <c r="D8813" t="s">
        <v>2594</v>
      </c>
    </row>
    <row r="8814" spans="1:4" x14ac:dyDescent="0.25">
      <c r="A8814" t="s">
        <v>2824</v>
      </c>
      <c r="B8814" t="s">
        <v>455</v>
      </c>
      <c r="C8814">
        <v>25</v>
      </c>
      <c r="D8814" t="s">
        <v>2594</v>
      </c>
    </row>
    <row r="8815" spans="1:4" x14ac:dyDescent="0.25">
      <c r="A8815" t="s">
        <v>2824</v>
      </c>
      <c r="B8815" t="s">
        <v>457</v>
      </c>
      <c r="C8815">
        <v>26</v>
      </c>
      <c r="D8815" t="s">
        <v>2594</v>
      </c>
    </row>
    <row r="8816" spans="1:4" x14ac:dyDescent="0.25">
      <c r="A8816" t="s">
        <v>2824</v>
      </c>
      <c r="B8816" t="s">
        <v>459</v>
      </c>
      <c r="C8816">
        <v>27</v>
      </c>
      <c r="D8816" t="s">
        <v>2594</v>
      </c>
    </row>
    <row r="8817" spans="1:4" x14ac:dyDescent="0.25">
      <c r="A8817" t="s">
        <v>2824</v>
      </c>
      <c r="B8817" t="s">
        <v>477</v>
      </c>
      <c r="C8817">
        <v>28</v>
      </c>
      <c r="D8817" t="s">
        <v>2594</v>
      </c>
    </row>
    <row r="8818" spans="1:4" x14ac:dyDescent="0.25">
      <c r="A8818" t="s">
        <v>2824</v>
      </c>
      <c r="B8818" t="s">
        <v>479</v>
      </c>
      <c r="C8818">
        <v>29</v>
      </c>
      <c r="D8818" t="s">
        <v>2594</v>
      </c>
    </row>
    <row r="8819" spans="1:4" x14ac:dyDescent="0.25">
      <c r="A8819" t="s">
        <v>2824</v>
      </c>
      <c r="B8819" t="s">
        <v>481</v>
      </c>
      <c r="C8819">
        <v>30</v>
      </c>
      <c r="D8819" t="s">
        <v>2594</v>
      </c>
    </row>
    <row r="8820" spans="1:4" x14ac:dyDescent="0.25">
      <c r="A8820" t="s">
        <v>2824</v>
      </c>
      <c r="B8820" t="s">
        <v>483</v>
      </c>
      <c r="C8820">
        <v>31</v>
      </c>
      <c r="D8820" t="s">
        <v>2594</v>
      </c>
    </row>
    <row r="8821" spans="1:4" x14ac:dyDescent="0.25">
      <c r="A8821" t="s">
        <v>2824</v>
      </c>
      <c r="B8821" t="s">
        <v>485</v>
      </c>
      <c r="C8821">
        <v>32</v>
      </c>
      <c r="D8821" t="s">
        <v>2594</v>
      </c>
    </row>
    <row r="8822" spans="1:4" x14ac:dyDescent="0.25">
      <c r="A8822" t="s">
        <v>2824</v>
      </c>
      <c r="B8822" t="s">
        <v>2593</v>
      </c>
      <c r="C8822">
        <v>5</v>
      </c>
      <c r="D8822" t="s">
        <v>2596</v>
      </c>
    </row>
    <row r="8823" spans="1:4" x14ac:dyDescent="0.25">
      <c r="A8823" t="s">
        <v>2824</v>
      </c>
      <c r="B8823" t="s">
        <v>2595</v>
      </c>
      <c r="C8823">
        <v>7</v>
      </c>
      <c r="D8823" t="s">
        <v>2596</v>
      </c>
    </row>
    <row r="8824" spans="1:4" x14ac:dyDescent="0.25">
      <c r="A8824" t="s">
        <v>2824</v>
      </c>
      <c r="B8824" t="s">
        <v>418</v>
      </c>
      <c r="C8824">
        <v>5</v>
      </c>
      <c r="D8824" t="s">
        <v>2596</v>
      </c>
    </row>
    <row r="8825" spans="1:4" x14ac:dyDescent="0.25">
      <c r="A8825" t="s">
        <v>2824</v>
      </c>
      <c r="B8825" t="s">
        <v>607</v>
      </c>
      <c r="C8825">
        <v>6</v>
      </c>
      <c r="D8825" t="s">
        <v>2596</v>
      </c>
    </row>
    <row r="8826" spans="1:4" x14ac:dyDescent="0.25">
      <c r="A8826" t="s">
        <v>2824</v>
      </c>
      <c r="B8826" t="s">
        <v>720</v>
      </c>
      <c r="C8826">
        <v>7</v>
      </c>
      <c r="D8826" t="s">
        <v>2596</v>
      </c>
    </row>
    <row r="8827" spans="1:4" x14ac:dyDescent="0.25">
      <c r="A8827" t="s">
        <v>2824</v>
      </c>
      <c r="B8827" t="s">
        <v>2609</v>
      </c>
      <c r="C8827">
        <v>3</v>
      </c>
      <c r="D8827" t="s">
        <v>2610</v>
      </c>
    </row>
    <row r="8828" spans="1:4" x14ac:dyDescent="0.25">
      <c r="A8828" t="s">
        <v>2825</v>
      </c>
      <c r="B8828" t="s">
        <v>2593</v>
      </c>
      <c r="C8828">
        <v>7</v>
      </c>
      <c r="D8828" t="s">
        <v>2594</v>
      </c>
    </row>
    <row r="8829" spans="1:4" x14ac:dyDescent="0.25">
      <c r="A8829" t="s">
        <v>2825</v>
      </c>
      <c r="B8829" t="s">
        <v>2595</v>
      </c>
      <c r="C8829">
        <v>52</v>
      </c>
      <c r="D8829" t="s">
        <v>2594</v>
      </c>
    </row>
    <row r="8830" spans="1:4" x14ac:dyDescent="0.25">
      <c r="A8830" t="s">
        <v>2825</v>
      </c>
      <c r="B8830" t="s">
        <v>497</v>
      </c>
      <c r="C8830">
        <v>7</v>
      </c>
      <c r="D8830" t="s">
        <v>2594</v>
      </c>
    </row>
    <row r="8831" spans="1:4" x14ac:dyDescent="0.25">
      <c r="A8831" t="s">
        <v>2825</v>
      </c>
      <c r="B8831" t="s">
        <v>499</v>
      </c>
      <c r="C8831">
        <v>8</v>
      </c>
      <c r="D8831" t="s">
        <v>2594</v>
      </c>
    </row>
    <row r="8832" spans="1:4" x14ac:dyDescent="0.25">
      <c r="A8832" t="s">
        <v>2825</v>
      </c>
      <c r="B8832" t="s">
        <v>501</v>
      </c>
      <c r="C8832">
        <v>9</v>
      </c>
      <c r="D8832" t="s">
        <v>2594</v>
      </c>
    </row>
    <row r="8833" spans="1:4" x14ac:dyDescent="0.25">
      <c r="A8833" t="s">
        <v>2825</v>
      </c>
      <c r="B8833" t="s">
        <v>503</v>
      </c>
      <c r="C8833">
        <v>10</v>
      </c>
      <c r="D8833" t="s">
        <v>2594</v>
      </c>
    </row>
    <row r="8834" spans="1:4" x14ac:dyDescent="0.25">
      <c r="A8834" t="s">
        <v>2825</v>
      </c>
      <c r="B8834" t="s">
        <v>505</v>
      </c>
      <c r="C8834">
        <v>11</v>
      </c>
      <c r="D8834" t="s">
        <v>2594</v>
      </c>
    </row>
    <row r="8835" spans="1:4" x14ac:dyDescent="0.25">
      <c r="A8835" t="s">
        <v>2825</v>
      </c>
      <c r="B8835" t="s">
        <v>1919</v>
      </c>
      <c r="C8835">
        <v>12</v>
      </c>
      <c r="D8835" t="s">
        <v>2594</v>
      </c>
    </row>
    <row r="8836" spans="1:4" x14ac:dyDescent="0.25">
      <c r="A8836" t="s">
        <v>2825</v>
      </c>
      <c r="B8836" t="s">
        <v>507</v>
      </c>
      <c r="C8836">
        <v>13</v>
      </c>
      <c r="D8836" t="s">
        <v>2594</v>
      </c>
    </row>
    <row r="8837" spans="1:4" x14ac:dyDescent="0.25">
      <c r="A8837" t="s">
        <v>2825</v>
      </c>
      <c r="B8837" t="s">
        <v>509</v>
      </c>
      <c r="C8837">
        <v>14</v>
      </c>
      <c r="D8837" t="s">
        <v>2594</v>
      </c>
    </row>
    <row r="8838" spans="1:4" x14ac:dyDescent="0.25">
      <c r="A8838" t="s">
        <v>2825</v>
      </c>
      <c r="B8838" t="s">
        <v>1706</v>
      </c>
      <c r="C8838">
        <v>15</v>
      </c>
      <c r="D8838" t="s">
        <v>2594</v>
      </c>
    </row>
    <row r="8839" spans="1:4" x14ac:dyDescent="0.25">
      <c r="A8839" t="s">
        <v>2825</v>
      </c>
      <c r="B8839" t="s">
        <v>511</v>
      </c>
      <c r="C8839">
        <v>16</v>
      </c>
      <c r="D8839" t="s">
        <v>2594</v>
      </c>
    </row>
    <row r="8840" spans="1:4" x14ac:dyDescent="0.25">
      <c r="A8840" t="s">
        <v>2825</v>
      </c>
      <c r="B8840" t="s">
        <v>513</v>
      </c>
      <c r="C8840">
        <v>17</v>
      </c>
      <c r="D8840" t="s">
        <v>2594</v>
      </c>
    </row>
    <row r="8841" spans="1:4" x14ac:dyDescent="0.25">
      <c r="A8841" t="s">
        <v>2825</v>
      </c>
      <c r="B8841" t="s">
        <v>1197</v>
      </c>
      <c r="C8841">
        <v>18</v>
      </c>
      <c r="D8841" t="s">
        <v>2594</v>
      </c>
    </row>
    <row r="8842" spans="1:4" x14ac:dyDescent="0.25">
      <c r="A8842" t="s">
        <v>2825</v>
      </c>
      <c r="B8842" t="s">
        <v>515</v>
      </c>
      <c r="C8842">
        <v>19</v>
      </c>
      <c r="D8842" t="s">
        <v>2594</v>
      </c>
    </row>
    <row r="8843" spans="1:4" x14ac:dyDescent="0.25">
      <c r="A8843" t="s">
        <v>2825</v>
      </c>
      <c r="B8843" t="s">
        <v>517</v>
      </c>
      <c r="C8843">
        <v>20</v>
      </c>
      <c r="D8843" t="s">
        <v>2594</v>
      </c>
    </row>
    <row r="8844" spans="1:4" x14ac:dyDescent="0.25">
      <c r="A8844" t="s">
        <v>2825</v>
      </c>
      <c r="B8844" t="s">
        <v>519</v>
      </c>
      <c r="C8844">
        <v>21</v>
      </c>
      <c r="D8844" t="s">
        <v>2594</v>
      </c>
    </row>
    <row r="8845" spans="1:4" x14ac:dyDescent="0.25">
      <c r="A8845" t="s">
        <v>2825</v>
      </c>
      <c r="B8845" t="s">
        <v>1930</v>
      </c>
      <c r="C8845">
        <v>22</v>
      </c>
      <c r="D8845" t="s">
        <v>2594</v>
      </c>
    </row>
    <row r="8846" spans="1:4" x14ac:dyDescent="0.25">
      <c r="A8846" t="s">
        <v>2825</v>
      </c>
      <c r="B8846" t="s">
        <v>521</v>
      </c>
      <c r="C8846">
        <v>23</v>
      </c>
      <c r="D8846" t="s">
        <v>2594</v>
      </c>
    </row>
    <row r="8847" spans="1:4" x14ac:dyDescent="0.25">
      <c r="A8847" t="s">
        <v>2825</v>
      </c>
      <c r="B8847" t="s">
        <v>523</v>
      </c>
      <c r="C8847">
        <v>24</v>
      </c>
      <c r="D8847" t="s">
        <v>2594</v>
      </c>
    </row>
    <row r="8848" spans="1:4" x14ac:dyDescent="0.25">
      <c r="A8848" t="s">
        <v>2825</v>
      </c>
      <c r="B8848" t="s">
        <v>525</v>
      </c>
      <c r="C8848">
        <v>25</v>
      </c>
      <c r="D8848" t="s">
        <v>2594</v>
      </c>
    </row>
    <row r="8849" spans="1:4" x14ac:dyDescent="0.25">
      <c r="A8849" t="s">
        <v>2825</v>
      </c>
      <c r="B8849" t="s">
        <v>527</v>
      </c>
      <c r="C8849">
        <v>26</v>
      </c>
      <c r="D8849" t="s">
        <v>2594</v>
      </c>
    </row>
    <row r="8850" spans="1:4" x14ac:dyDescent="0.25">
      <c r="A8850" t="s">
        <v>2825</v>
      </c>
      <c r="B8850" t="s">
        <v>529</v>
      </c>
      <c r="C8850">
        <v>27</v>
      </c>
      <c r="D8850" t="s">
        <v>2594</v>
      </c>
    </row>
    <row r="8851" spans="1:4" x14ac:dyDescent="0.25">
      <c r="A8851" t="s">
        <v>2825</v>
      </c>
      <c r="B8851" t="s">
        <v>531</v>
      </c>
      <c r="C8851">
        <v>28</v>
      </c>
      <c r="D8851" t="s">
        <v>2594</v>
      </c>
    </row>
    <row r="8852" spans="1:4" x14ac:dyDescent="0.25">
      <c r="A8852" t="s">
        <v>2825</v>
      </c>
      <c r="B8852" t="s">
        <v>533</v>
      </c>
      <c r="C8852">
        <v>29</v>
      </c>
      <c r="D8852" t="s">
        <v>2594</v>
      </c>
    </row>
    <row r="8853" spans="1:4" x14ac:dyDescent="0.25">
      <c r="A8853" t="s">
        <v>2825</v>
      </c>
      <c r="B8853" t="s">
        <v>535</v>
      </c>
      <c r="C8853">
        <v>30</v>
      </c>
      <c r="D8853" t="s">
        <v>2594</v>
      </c>
    </row>
    <row r="8854" spans="1:4" x14ac:dyDescent="0.25">
      <c r="A8854" t="s">
        <v>2825</v>
      </c>
      <c r="B8854" t="s">
        <v>537</v>
      </c>
      <c r="C8854">
        <v>31</v>
      </c>
      <c r="D8854" t="s">
        <v>2594</v>
      </c>
    </row>
    <row r="8855" spans="1:4" x14ac:dyDescent="0.25">
      <c r="A8855" t="s">
        <v>2825</v>
      </c>
      <c r="B8855" t="s">
        <v>539</v>
      </c>
      <c r="C8855">
        <v>32</v>
      </c>
      <c r="D8855" t="s">
        <v>2594</v>
      </c>
    </row>
    <row r="8856" spans="1:4" x14ac:dyDescent="0.25">
      <c r="A8856" t="s">
        <v>2825</v>
      </c>
      <c r="B8856" t="s">
        <v>541</v>
      </c>
      <c r="C8856">
        <v>33</v>
      </c>
      <c r="D8856" t="s">
        <v>2594</v>
      </c>
    </row>
    <row r="8857" spans="1:4" x14ac:dyDescent="0.25">
      <c r="A8857" t="s">
        <v>2825</v>
      </c>
      <c r="B8857" t="s">
        <v>543</v>
      </c>
      <c r="C8857">
        <v>34</v>
      </c>
      <c r="D8857" t="s">
        <v>2594</v>
      </c>
    </row>
    <row r="8858" spans="1:4" x14ac:dyDescent="0.25">
      <c r="A8858" t="s">
        <v>2825</v>
      </c>
      <c r="B8858" t="s">
        <v>545</v>
      </c>
      <c r="C8858">
        <v>35</v>
      </c>
      <c r="D8858" t="s">
        <v>2594</v>
      </c>
    </row>
    <row r="8859" spans="1:4" x14ac:dyDescent="0.25">
      <c r="A8859" t="s">
        <v>2825</v>
      </c>
      <c r="B8859" t="s">
        <v>547</v>
      </c>
      <c r="C8859">
        <v>36</v>
      </c>
      <c r="D8859" t="s">
        <v>2594</v>
      </c>
    </row>
    <row r="8860" spans="1:4" x14ac:dyDescent="0.25">
      <c r="A8860" t="s">
        <v>2825</v>
      </c>
      <c r="B8860" t="s">
        <v>549</v>
      </c>
      <c r="C8860">
        <v>37</v>
      </c>
      <c r="D8860" t="s">
        <v>2594</v>
      </c>
    </row>
    <row r="8861" spans="1:4" x14ac:dyDescent="0.25">
      <c r="A8861" t="s">
        <v>2825</v>
      </c>
      <c r="B8861" t="s">
        <v>551</v>
      </c>
      <c r="C8861">
        <v>38</v>
      </c>
      <c r="D8861" t="s">
        <v>2594</v>
      </c>
    </row>
    <row r="8862" spans="1:4" x14ac:dyDescent="0.25">
      <c r="A8862" t="s">
        <v>2825</v>
      </c>
      <c r="B8862" t="s">
        <v>553</v>
      </c>
      <c r="C8862">
        <v>39</v>
      </c>
      <c r="D8862" t="s">
        <v>2594</v>
      </c>
    </row>
    <row r="8863" spans="1:4" x14ac:dyDescent="0.25">
      <c r="A8863" t="s">
        <v>2825</v>
      </c>
      <c r="B8863" t="s">
        <v>665</v>
      </c>
      <c r="C8863">
        <v>40</v>
      </c>
      <c r="D8863" t="s">
        <v>2594</v>
      </c>
    </row>
    <row r="8864" spans="1:4" x14ac:dyDescent="0.25">
      <c r="A8864" t="s">
        <v>2825</v>
      </c>
      <c r="B8864" t="s">
        <v>666</v>
      </c>
      <c r="C8864">
        <v>41</v>
      </c>
      <c r="D8864" t="s">
        <v>2594</v>
      </c>
    </row>
    <row r="8865" spans="1:4" x14ac:dyDescent="0.25">
      <c r="A8865" t="s">
        <v>2825</v>
      </c>
      <c r="B8865" t="s">
        <v>667</v>
      </c>
      <c r="C8865">
        <v>42</v>
      </c>
      <c r="D8865" t="s">
        <v>2594</v>
      </c>
    </row>
    <row r="8866" spans="1:4" x14ac:dyDescent="0.25">
      <c r="A8866" t="s">
        <v>2825</v>
      </c>
      <c r="B8866" t="s">
        <v>669</v>
      </c>
      <c r="C8866">
        <v>43</v>
      </c>
      <c r="D8866" t="s">
        <v>2594</v>
      </c>
    </row>
    <row r="8867" spans="1:4" x14ac:dyDescent="0.25">
      <c r="A8867" t="s">
        <v>2825</v>
      </c>
      <c r="B8867" t="s">
        <v>555</v>
      </c>
      <c r="C8867">
        <v>44</v>
      </c>
      <c r="D8867" t="s">
        <v>2594</v>
      </c>
    </row>
    <row r="8868" spans="1:4" x14ac:dyDescent="0.25">
      <c r="A8868" t="s">
        <v>2825</v>
      </c>
      <c r="B8868" t="s">
        <v>557</v>
      </c>
      <c r="C8868">
        <v>45</v>
      </c>
      <c r="D8868" t="s">
        <v>2594</v>
      </c>
    </row>
    <row r="8869" spans="1:4" x14ac:dyDescent="0.25">
      <c r="A8869" t="s">
        <v>2825</v>
      </c>
      <c r="B8869" t="s">
        <v>559</v>
      </c>
      <c r="C8869">
        <v>46</v>
      </c>
      <c r="D8869" t="s">
        <v>2594</v>
      </c>
    </row>
    <row r="8870" spans="1:4" x14ac:dyDescent="0.25">
      <c r="A8870" t="s">
        <v>2825</v>
      </c>
      <c r="B8870" t="s">
        <v>561</v>
      </c>
      <c r="C8870">
        <v>47</v>
      </c>
      <c r="D8870" t="s">
        <v>2594</v>
      </c>
    </row>
    <row r="8871" spans="1:4" x14ac:dyDescent="0.25">
      <c r="A8871" t="s">
        <v>2825</v>
      </c>
      <c r="B8871" t="s">
        <v>675</v>
      </c>
      <c r="C8871">
        <v>48</v>
      </c>
      <c r="D8871" t="s">
        <v>2594</v>
      </c>
    </row>
    <row r="8872" spans="1:4" x14ac:dyDescent="0.25">
      <c r="A8872" t="s">
        <v>2825</v>
      </c>
      <c r="B8872" t="s">
        <v>676</v>
      </c>
      <c r="C8872">
        <v>49</v>
      </c>
      <c r="D8872" t="s">
        <v>2594</v>
      </c>
    </row>
    <row r="8873" spans="1:4" x14ac:dyDescent="0.25">
      <c r="A8873" t="s">
        <v>2825</v>
      </c>
      <c r="B8873" t="s">
        <v>678</v>
      </c>
      <c r="C8873">
        <v>50</v>
      </c>
      <c r="D8873" t="s">
        <v>2594</v>
      </c>
    </row>
    <row r="8874" spans="1:4" x14ac:dyDescent="0.25">
      <c r="A8874" t="s">
        <v>2825</v>
      </c>
      <c r="B8874" t="s">
        <v>686</v>
      </c>
      <c r="C8874">
        <v>51</v>
      </c>
      <c r="D8874" t="s">
        <v>2594</v>
      </c>
    </row>
    <row r="8875" spans="1:4" x14ac:dyDescent="0.25">
      <c r="A8875" t="s">
        <v>2825</v>
      </c>
      <c r="B8875" t="s">
        <v>698</v>
      </c>
      <c r="C8875">
        <v>52</v>
      </c>
      <c r="D8875" t="s">
        <v>2594</v>
      </c>
    </row>
    <row r="8876" spans="1:4" x14ac:dyDescent="0.25">
      <c r="A8876" t="s">
        <v>2825</v>
      </c>
      <c r="B8876" t="s">
        <v>2593</v>
      </c>
      <c r="C8876">
        <v>4</v>
      </c>
      <c r="D8876" t="s">
        <v>2596</v>
      </c>
    </row>
    <row r="8877" spans="1:4" x14ac:dyDescent="0.25">
      <c r="A8877" t="s">
        <v>2825</v>
      </c>
      <c r="B8877" t="s">
        <v>2595</v>
      </c>
      <c r="C8877">
        <v>12</v>
      </c>
      <c r="D8877" t="s">
        <v>2596</v>
      </c>
    </row>
    <row r="8878" spans="1:4" x14ac:dyDescent="0.25">
      <c r="A8878" t="s">
        <v>2825</v>
      </c>
      <c r="B8878" t="s">
        <v>721</v>
      </c>
      <c r="C8878">
        <v>4</v>
      </c>
      <c r="D8878" t="s">
        <v>2596</v>
      </c>
    </row>
    <row r="8879" spans="1:4" x14ac:dyDescent="0.25">
      <c r="A8879" t="s">
        <v>2825</v>
      </c>
      <c r="B8879" t="s">
        <v>599</v>
      </c>
      <c r="C8879">
        <v>5</v>
      </c>
      <c r="D8879" t="s">
        <v>2596</v>
      </c>
    </row>
    <row r="8880" spans="1:4" x14ac:dyDescent="0.25">
      <c r="A8880" t="s">
        <v>2825</v>
      </c>
      <c r="B8880" t="s">
        <v>600</v>
      </c>
      <c r="C8880">
        <v>6</v>
      </c>
      <c r="D8880" t="s">
        <v>2596</v>
      </c>
    </row>
    <row r="8881" spans="1:4" x14ac:dyDescent="0.25">
      <c r="A8881" t="s">
        <v>2825</v>
      </c>
      <c r="B8881" t="s">
        <v>601</v>
      </c>
      <c r="C8881">
        <v>7</v>
      </c>
      <c r="D8881" t="s">
        <v>2596</v>
      </c>
    </row>
    <row r="8882" spans="1:4" x14ac:dyDescent="0.25">
      <c r="A8882" t="s">
        <v>2825</v>
      </c>
      <c r="B8882" t="s">
        <v>602</v>
      </c>
      <c r="C8882">
        <v>8</v>
      </c>
      <c r="D8882" t="s">
        <v>2596</v>
      </c>
    </row>
    <row r="8883" spans="1:4" x14ac:dyDescent="0.25">
      <c r="A8883" t="s">
        <v>2825</v>
      </c>
      <c r="B8883" t="s">
        <v>603</v>
      </c>
      <c r="C8883">
        <v>9</v>
      </c>
      <c r="D8883" t="s">
        <v>2596</v>
      </c>
    </row>
    <row r="8884" spans="1:4" x14ac:dyDescent="0.25">
      <c r="A8884" t="s">
        <v>2825</v>
      </c>
      <c r="B8884" t="s">
        <v>789</v>
      </c>
      <c r="C8884">
        <v>10</v>
      </c>
      <c r="D8884" t="s">
        <v>2596</v>
      </c>
    </row>
    <row r="8885" spans="1:4" x14ac:dyDescent="0.25">
      <c r="A8885" t="s">
        <v>2825</v>
      </c>
      <c r="B8885" t="s">
        <v>790</v>
      </c>
      <c r="C8885">
        <v>11</v>
      </c>
      <c r="D8885" t="s">
        <v>2596</v>
      </c>
    </row>
    <row r="8886" spans="1:4" x14ac:dyDescent="0.25">
      <c r="A8886" t="s">
        <v>2825</v>
      </c>
      <c r="B8886" t="s">
        <v>604</v>
      </c>
      <c r="C8886">
        <v>12</v>
      </c>
      <c r="D8886" t="s">
        <v>2596</v>
      </c>
    </row>
    <row r="8887" spans="1:4" x14ac:dyDescent="0.25">
      <c r="A8887" t="s">
        <v>2825</v>
      </c>
      <c r="B8887" t="s">
        <v>2609</v>
      </c>
      <c r="C8887">
        <v>3</v>
      </c>
      <c r="D8887" t="s">
        <v>2610</v>
      </c>
    </row>
    <row r="8888" spans="1:4" x14ac:dyDescent="0.25">
      <c r="A8888" t="s">
        <v>2826</v>
      </c>
      <c r="B8888" t="s">
        <v>2593</v>
      </c>
      <c r="C8888">
        <v>7</v>
      </c>
      <c r="D8888" t="s">
        <v>2594</v>
      </c>
    </row>
    <row r="8889" spans="1:4" x14ac:dyDescent="0.25">
      <c r="A8889" t="s">
        <v>2826</v>
      </c>
      <c r="B8889" t="s">
        <v>2595</v>
      </c>
      <c r="C8889">
        <v>49</v>
      </c>
      <c r="D8889" t="s">
        <v>2594</v>
      </c>
    </row>
    <row r="8890" spans="1:4" x14ac:dyDescent="0.25">
      <c r="A8890" t="s">
        <v>2826</v>
      </c>
      <c r="B8890" t="s">
        <v>700</v>
      </c>
      <c r="C8890">
        <v>7</v>
      </c>
      <c r="D8890" t="s">
        <v>2594</v>
      </c>
    </row>
    <row r="8891" spans="1:4" x14ac:dyDescent="0.25">
      <c r="A8891" t="s">
        <v>2826</v>
      </c>
      <c r="B8891" t="s">
        <v>702</v>
      </c>
      <c r="C8891">
        <v>8</v>
      </c>
      <c r="D8891" t="s">
        <v>2594</v>
      </c>
    </row>
    <row r="8892" spans="1:4" x14ac:dyDescent="0.25">
      <c r="A8892" t="s">
        <v>2826</v>
      </c>
      <c r="B8892" t="s">
        <v>704</v>
      </c>
      <c r="C8892">
        <v>9</v>
      </c>
      <c r="D8892" t="s">
        <v>2594</v>
      </c>
    </row>
    <row r="8893" spans="1:4" x14ac:dyDescent="0.25">
      <c r="A8893" t="s">
        <v>2826</v>
      </c>
      <c r="B8893" t="s">
        <v>706</v>
      </c>
      <c r="C8893">
        <v>10</v>
      </c>
      <c r="D8893" t="s">
        <v>2594</v>
      </c>
    </row>
    <row r="8894" spans="1:4" x14ac:dyDescent="0.25">
      <c r="A8894" t="s">
        <v>2826</v>
      </c>
      <c r="B8894" t="s">
        <v>708</v>
      </c>
      <c r="C8894">
        <v>11</v>
      </c>
      <c r="D8894" t="s">
        <v>2594</v>
      </c>
    </row>
    <row r="8895" spans="1:4" x14ac:dyDescent="0.25">
      <c r="A8895" t="s">
        <v>2826</v>
      </c>
      <c r="B8895" t="s">
        <v>710</v>
      </c>
      <c r="C8895">
        <v>12</v>
      </c>
      <c r="D8895" t="s">
        <v>2594</v>
      </c>
    </row>
    <row r="8896" spans="1:4" x14ac:dyDescent="0.25">
      <c r="A8896" t="s">
        <v>2826</v>
      </c>
      <c r="B8896" t="s">
        <v>1964</v>
      </c>
      <c r="C8896">
        <v>13</v>
      </c>
      <c r="D8896" t="s">
        <v>2594</v>
      </c>
    </row>
    <row r="8897" spans="1:4" x14ac:dyDescent="0.25">
      <c r="A8897" t="s">
        <v>2826</v>
      </c>
      <c r="B8897" t="s">
        <v>712</v>
      </c>
      <c r="C8897">
        <v>14</v>
      </c>
      <c r="D8897" t="s">
        <v>2594</v>
      </c>
    </row>
    <row r="8898" spans="1:4" x14ac:dyDescent="0.25">
      <c r="A8898" t="s">
        <v>2826</v>
      </c>
      <c r="B8898" t="s">
        <v>833</v>
      </c>
      <c r="C8898">
        <v>15</v>
      </c>
      <c r="D8898" t="s">
        <v>2594</v>
      </c>
    </row>
    <row r="8899" spans="1:4" x14ac:dyDescent="0.25">
      <c r="A8899" t="s">
        <v>2826</v>
      </c>
      <c r="B8899" t="s">
        <v>834</v>
      </c>
      <c r="C8899">
        <v>16</v>
      </c>
      <c r="D8899" t="s">
        <v>2594</v>
      </c>
    </row>
    <row r="8900" spans="1:4" x14ac:dyDescent="0.25">
      <c r="A8900" t="s">
        <v>2826</v>
      </c>
      <c r="B8900" t="s">
        <v>835</v>
      </c>
      <c r="C8900">
        <v>17</v>
      </c>
      <c r="D8900" t="s">
        <v>2594</v>
      </c>
    </row>
    <row r="8901" spans="1:4" x14ac:dyDescent="0.25">
      <c r="A8901" t="s">
        <v>2826</v>
      </c>
      <c r="B8901" t="s">
        <v>836</v>
      </c>
      <c r="C8901">
        <v>18</v>
      </c>
      <c r="D8901" t="s">
        <v>2594</v>
      </c>
    </row>
    <row r="8902" spans="1:4" x14ac:dyDescent="0.25">
      <c r="A8902" t="s">
        <v>2826</v>
      </c>
      <c r="B8902" t="s">
        <v>1968</v>
      </c>
      <c r="C8902">
        <v>19</v>
      </c>
      <c r="D8902" t="s">
        <v>2594</v>
      </c>
    </row>
    <row r="8903" spans="1:4" x14ac:dyDescent="0.25">
      <c r="A8903" t="s">
        <v>2826</v>
      </c>
      <c r="B8903" t="s">
        <v>1970</v>
      </c>
      <c r="C8903">
        <v>20</v>
      </c>
      <c r="D8903" t="s">
        <v>2594</v>
      </c>
    </row>
    <row r="8904" spans="1:4" x14ac:dyDescent="0.25">
      <c r="A8904" t="s">
        <v>2826</v>
      </c>
      <c r="B8904" t="s">
        <v>1972</v>
      </c>
      <c r="C8904">
        <v>21</v>
      </c>
      <c r="D8904" t="s">
        <v>2594</v>
      </c>
    </row>
    <row r="8905" spans="1:4" x14ac:dyDescent="0.25">
      <c r="A8905" t="s">
        <v>2826</v>
      </c>
      <c r="B8905" t="s">
        <v>1974</v>
      </c>
      <c r="C8905">
        <v>22</v>
      </c>
      <c r="D8905" t="s">
        <v>2594</v>
      </c>
    </row>
    <row r="8906" spans="1:4" x14ac:dyDescent="0.25">
      <c r="A8906" t="s">
        <v>2826</v>
      </c>
      <c r="B8906" t="s">
        <v>593</v>
      </c>
      <c r="C8906">
        <v>23</v>
      </c>
      <c r="D8906" t="s">
        <v>2594</v>
      </c>
    </row>
    <row r="8907" spans="1:4" x14ac:dyDescent="0.25">
      <c r="A8907" t="s">
        <v>2826</v>
      </c>
      <c r="B8907" t="s">
        <v>714</v>
      </c>
      <c r="C8907">
        <v>24</v>
      </c>
      <c r="D8907" t="s">
        <v>2594</v>
      </c>
    </row>
    <row r="8908" spans="1:4" x14ac:dyDescent="0.25">
      <c r="A8908" t="s">
        <v>2826</v>
      </c>
      <c r="B8908" t="s">
        <v>838</v>
      </c>
      <c r="C8908">
        <v>25</v>
      </c>
      <c r="D8908" t="s">
        <v>2594</v>
      </c>
    </row>
    <row r="8909" spans="1:4" x14ac:dyDescent="0.25">
      <c r="A8909" t="s">
        <v>2826</v>
      </c>
      <c r="B8909" t="s">
        <v>839</v>
      </c>
      <c r="C8909">
        <v>26</v>
      </c>
      <c r="D8909" t="s">
        <v>2594</v>
      </c>
    </row>
    <row r="8910" spans="1:4" x14ac:dyDescent="0.25">
      <c r="A8910" t="s">
        <v>2826</v>
      </c>
      <c r="B8910" t="s">
        <v>840</v>
      </c>
      <c r="C8910">
        <v>27</v>
      </c>
      <c r="D8910" t="s">
        <v>2594</v>
      </c>
    </row>
    <row r="8911" spans="1:4" x14ac:dyDescent="0.25">
      <c r="A8911" t="s">
        <v>2826</v>
      </c>
      <c r="B8911" t="s">
        <v>841</v>
      </c>
      <c r="C8911">
        <v>28</v>
      </c>
      <c r="D8911" t="s">
        <v>2594</v>
      </c>
    </row>
    <row r="8912" spans="1:4" x14ac:dyDescent="0.25">
      <c r="A8912" t="s">
        <v>2826</v>
      </c>
      <c r="B8912" t="s">
        <v>1799</v>
      </c>
      <c r="C8912">
        <v>29</v>
      </c>
      <c r="D8912" t="s">
        <v>2594</v>
      </c>
    </row>
    <row r="8913" spans="1:4" x14ac:dyDescent="0.25">
      <c r="A8913" t="s">
        <v>2826</v>
      </c>
      <c r="B8913" t="s">
        <v>1976</v>
      </c>
      <c r="C8913">
        <v>30</v>
      </c>
      <c r="D8913" t="s">
        <v>2594</v>
      </c>
    </row>
    <row r="8914" spans="1:4" x14ac:dyDescent="0.25">
      <c r="A8914" t="s">
        <v>2826</v>
      </c>
      <c r="B8914" t="s">
        <v>1977</v>
      </c>
      <c r="C8914">
        <v>31</v>
      </c>
      <c r="D8914" t="s">
        <v>2594</v>
      </c>
    </row>
    <row r="8915" spans="1:4" x14ac:dyDescent="0.25">
      <c r="A8915" t="s">
        <v>2826</v>
      </c>
      <c r="B8915" t="s">
        <v>1978</v>
      </c>
      <c r="C8915">
        <v>32</v>
      </c>
      <c r="D8915" t="s">
        <v>2594</v>
      </c>
    </row>
    <row r="8916" spans="1:4" x14ac:dyDescent="0.25">
      <c r="A8916" t="s">
        <v>2826</v>
      </c>
      <c r="B8916" t="s">
        <v>1979</v>
      </c>
      <c r="C8916">
        <v>33</v>
      </c>
      <c r="D8916" t="s">
        <v>2594</v>
      </c>
    </row>
    <row r="8917" spans="1:4" x14ac:dyDescent="0.25">
      <c r="A8917" t="s">
        <v>2826</v>
      </c>
      <c r="B8917" t="s">
        <v>842</v>
      </c>
      <c r="C8917">
        <v>34</v>
      </c>
      <c r="D8917" t="s">
        <v>2594</v>
      </c>
    </row>
    <row r="8918" spans="1:4" x14ac:dyDescent="0.25">
      <c r="A8918" t="s">
        <v>2826</v>
      </c>
      <c r="B8918" t="s">
        <v>1563</v>
      </c>
      <c r="C8918">
        <v>35</v>
      </c>
      <c r="D8918" t="s">
        <v>2594</v>
      </c>
    </row>
    <row r="8919" spans="1:4" x14ac:dyDescent="0.25">
      <c r="A8919" t="s">
        <v>2826</v>
      </c>
      <c r="B8919" t="s">
        <v>1564</v>
      </c>
      <c r="C8919">
        <v>36</v>
      </c>
      <c r="D8919" t="s">
        <v>2594</v>
      </c>
    </row>
    <row r="8920" spans="1:4" x14ac:dyDescent="0.25">
      <c r="A8920" t="s">
        <v>2826</v>
      </c>
      <c r="B8920" t="s">
        <v>1980</v>
      </c>
      <c r="C8920">
        <v>37</v>
      </c>
      <c r="D8920" t="s">
        <v>2594</v>
      </c>
    </row>
    <row r="8921" spans="1:4" x14ac:dyDescent="0.25">
      <c r="A8921" t="s">
        <v>2826</v>
      </c>
      <c r="B8921" t="s">
        <v>1981</v>
      </c>
      <c r="C8921">
        <v>38</v>
      </c>
      <c r="D8921" t="s">
        <v>2594</v>
      </c>
    </row>
    <row r="8922" spans="1:4" x14ac:dyDescent="0.25">
      <c r="A8922" t="s">
        <v>2826</v>
      </c>
      <c r="B8922" t="s">
        <v>1982</v>
      </c>
      <c r="C8922">
        <v>39</v>
      </c>
      <c r="D8922" t="s">
        <v>2594</v>
      </c>
    </row>
    <row r="8923" spans="1:4" x14ac:dyDescent="0.25">
      <c r="A8923" t="s">
        <v>2826</v>
      </c>
      <c r="B8923" t="s">
        <v>1983</v>
      </c>
      <c r="C8923">
        <v>40</v>
      </c>
      <c r="D8923" t="s">
        <v>2594</v>
      </c>
    </row>
    <row r="8924" spans="1:4" x14ac:dyDescent="0.25">
      <c r="A8924" t="s">
        <v>2826</v>
      </c>
      <c r="B8924" t="s">
        <v>1984</v>
      </c>
      <c r="C8924">
        <v>41</v>
      </c>
      <c r="D8924" t="s">
        <v>2594</v>
      </c>
    </row>
    <row r="8925" spans="1:4" x14ac:dyDescent="0.25">
      <c r="A8925" t="s">
        <v>2826</v>
      </c>
      <c r="B8925" t="s">
        <v>1985</v>
      </c>
      <c r="C8925">
        <v>42</v>
      </c>
      <c r="D8925" t="s">
        <v>2594</v>
      </c>
    </row>
    <row r="8926" spans="1:4" x14ac:dyDescent="0.25">
      <c r="A8926" t="s">
        <v>2826</v>
      </c>
      <c r="B8926" t="s">
        <v>1986</v>
      </c>
      <c r="C8926">
        <v>43</v>
      </c>
      <c r="D8926" t="s">
        <v>2594</v>
      </c>
    </row>
    <row r="8927" spans="1:4" x14ac:dyDescent="0.25">
      <c r="A8927" t="s">
        <v>2826</v>
      </c>
      <c r="B8927" t="s">
        <v>844</v>
      </c>
      <c r="C8927">
        <v>44</v>
      </c>
      <c r="D8927" t="s">
        <v>2594</v>
      </c>
    </row>
    <row r="8928" spans="1:4" x14ac:dyDescent="0.25">
      <c r="A8928" t="s">
        <v>2826</v>
      </c>
      <c r="B8928" t="s">
        <v>1987</v>
      </c>
      <c r="C8928">
        <v>45</v>
      </c>
      <c r="D8928" t="s">
        <v>2594</v>
      </c>
    </row>
    <row r="8929" spans="1:4" x14ac:dyDescent="0.25">
      <c r="A8929" t="s">
        <v>2826</v>
      </c>
      <c r="B8929" t="s">
        <v>1989</v>
      </c>
      <c r="C8929">
        <v>46</v>
      </c>
      <c r="D8929" t="s">
        <v>2594</v>
      </c>
    </row>
    <row r="8930" spans="1:4" x14ac:dyDescent="0.25">
      <c r="A8930" t="s">
        <v>2826</v>
      </c>
      <c r="B8930" t="s">
        <v>1991</v>
      </c>
      <c r="C8930">
        <v>47</v>
      </c>
      <c r="D8930" t="s">
        <v>2594</v>
      </c>
    </row>
    <row r="8931" spans="1:4" x14ac:dyDescent="0.25">
      <c r="A8931" t="s">
        <v>2826</v>
      </c>
      <c r="B8931" t="s">
        <v>1992</v>
      </c>
      <c r="C8931">
        <v>48</v>
      </c>
      <c r="D8931" t="s">
        <v>2594</v>
      </c>
    </row>
    <row r="8932" spans="1:4" x14ac:dyDescent="0.25">
      <c r="A8932" t="s">
        <v>2826</v>
      </c>
      <c r="B8932" t="s">
        <v>1994</v>
      </c>
      <c r="C8932">
        <v>49</v>
      </c>
      <c r="D8932" t="s">
        <v>2594</v>
      </c>
    </row>
    <row r="8933" spans="1:4" x14ac:dyDescent="0.25">
      <c r="A8933" t="s">
        <v>2826</v>
      </c>
      <c r="B8933" t="s">
        <v>2593</v>
      </c>
      <c r="C8933">
        <v>4</v>
      </c>
      <c r="D8933" t="s">
        <v>2596</v>
      </c>
    </row>
    <row r="8934" spans="1:4" x14ac:dyDescent="0.25">
      <c r="A8934" t="s">
        <v>2826</v>
      </c>
      <c r="B8934" t="s">
        <v>2595</v>
      </c>
      <c r="C8934">
        <v>11</v>
      </c>
      <c r="D8934" t="s">
        <v>2596</v>
      </c>
    </row>
    <row r="8935" spans="1:4" x14ac:dyDescent="0.25">
      <c r="A8935" t="s">
        <v>2826</v>
      </c>
      <c r="B8935" t="s">
        <v>815</v>
      </c>
      <c r="C8935">
        <v>4</v>
      </c>
      <c r="D8935" t="s">
        <v>2596</v>
      </c>
    </row>
    <row r="8936" spans="1:4" x14ac:dyDescent="0.25">
      <c r="A8936" t="s">
        <v>2826</v>
      </c>
      <c r="B8936" t="s">
        <v>816</v>
      </c>
      <c r="C8936">
        <v>5</v>
      </c>
      <c r="D8936" t="s">
        <v>2596</v>
      </c>
    </row>
    <row r="8937" spans="1:4" x14ac:dyDescent="0.25">
      <c r="A8937" t="s">
        <v>2826</v>
      </c>
      <c r="B8937" t="s">
        <v>817</v>
      </c>
      <c r="C8937">
        <v>6</v>
      </c>
      <c r="D8937" t="s">
        <v>2596</v>
      </c>
    </row>
    <row r="8938" spans="1:4" x14ac:dyDescent="0.25">
      <c r="A8938" t="s">
        <v>2826</v>
      </c>
      <c r="B8938" t="s">
        <v>818</v>
      </c>
      <c r="C8938">
        <v>7</v>
      </c>
      <c r="D8938" t="s">
        <v>2596</v>
      </c>
    </row>
    <row r="8939" spans="1:4" x14ac:dyDescent="0.25">
      <c r="A8939" t="s">
        <v>2826</v>
      </c>
      <c r="B8939" t="s">
        <v>916</v>
      </c>
      <c r="C8939">
        <v>8</v>
      </c>
      <c r="D8939" t="s">
        <v>2596</v>
      </c>
    </row>
    <row r="8940" spans="1:4" x14ac:dyDescent="0.25">
      <c r="A8940" t="s">
        <v>2826</v>
      </c>
      <c r="B8940" t="s">
        <v>917</v>
      </c>
      <c r="C8940">
        <v>9</v>
      </c>
      <c r="D8940" t="s">
        <v>2596</v>
      </c>
    </row>
    <row r="8941" spans="1:4" x14ac:dyDescent="0.25">
      <c r="A8941" t="s">
        <v>2826</v>
      </c>
      <c r="B8941" t="s">
        <v>942</v>
      </c>
      <c r="C8941">
        <v>10</v>
      </c>
      <c r="D8941" t="s">
        <v>2596</v>
      </c>
    </row>
    <row r="8942" spans="1:4" x14ac:dyDescent="0.25">
      <c r="A8942" t="s">
        <v>2826</v>
      </c>
      <c r="B8942" t="s">
        <v>819</v>
      </c>
      <c r="C8942">
        <v>11</v>
      </c>
      <c r="D8942" t="s">
        <v>2596</v>
      </c>
    </row>
    <row r="8943" spans="1:4" x14ac:dyDescent="0.25">
      <c r="A8943" t="s">
        <v>2826</v>
      </c>
      <c r="B8943" t="s">
        <v>2609</v>
      </c>
      <c r="C8943">
        <v>3</v>
      </c>
      <c r="D8943" t="s">
        <v>2610</v>
      </c>
    </row>
    <row r="8944" spans="1:4" x14ac:dyDescent="0.25">
      <c r="A8944" t="s">
        <v>2827</v>
      </c>
      <c r="B8944" t="s">
        <v>2593</v>
      </c>
      <c r="C8944">
        <v>7</v>
      </c>
      <c r="D8944" t="s">
        <v>2594</v>
      </c>
    </row>
    <row r="8945" spans="1:4" x14ac:dyDescent="0.25">
      <c r="A8945" t="s">
        <v>2827</v>
      </c>
      <c r="B8945" t="s">
        <v>2595</v>
      </c>
      <c r="C8945">
        <v>43</v>
      </c>
      <c r="D8945" t="s">
        <v>2594</v>
      </c>
    </row>
    <row r="8946" spans="1:4" x14ac:dyDescent="0.25">
      <c r="A8946" t="s">
        <v>2827</v>
      </c>
      <c r="B8946" t="s">
        <v>1995</v>
      </c>
      <c r="C8946">
        <v>7</v>
      </c>
      <c r="D8946" t="s">
        <v>2594</v>
      </c>
    </row>
    <row r="8947" spans="1:4" x14ac:dyDescent="0.25">
      <c r="A8947" t="s">
        <v>2827</v>
      </c>
      <c r="B8947" t="s">
        <v>1996</v>
      </c>
      <c r="C8947">
        <v>8</v>
      </c>
      <c r="D8947" t="s">
        <v>2594</v>
      </c>
    </row>
    <row r="8948" spans="1:4" x14ac:dyDescent="0.25">
      <c r="A8948" t="s">
        <v>2827</v>
      </c>
      <c r="B8948" t="s">
        <v>1997</v>
      </c>
      <c r="C8948">
        <v>9</v>
      </c>
      <c r="D8948" t="s">
        <v>2594</v>
      </c>
    </row>
    <row r="8949" spans="1:4" x14ac:dyDescent="0.25">
      <c r="A8949" t="s">
        <v>2827</v>
      </c>
      <c r="B8949" t="s">
        <v>1998</v>
      </c>
      <c r="C8949">
        <v>10</v>
      </c>
      <c r="D8949" t="s">
        <v>2594</v>
      </c>
    </row>
    <row r="8950" spans="1:4" x14ac:dyDescent="0.25">
      <c r="A8950" t="s">
        <v>2827</v>
      </c>
      <c r="B8950" t="s">
        <v>846</v>
      </c>
      <c r="C8950">
        <v>11</v>
      </c>
      <c r="D8950" t="s">
        <v>2594</v>
      </c>
    </row>
    <row r="8951" spans="1:4" x14ac:dyDescent="0.25">
      <c r="A8951" t="s">
        <v>2827</v>
      </c>
      <c r="B8951" t="s">
        <v>1999</v>
      </c>
      <c r="C8951">
        <v>12</v>
      </c>
      <c r="D8951" t="s">
        <v>2594</v>
      </c>
    </row>
    <row r="8952" spans="1:4" x14ac:dyDescent="0.25">
      <c r="A8952" t="s">
        <v>2827</v>
      </c>
      <c r="B8952" t="s">
        <v>2000</v>
      </c>
      <c r="C8952">
        <v>13</v>
      </c>
      <c r="D8952" t="s">
        <v>2594</v>
      </c>
    </row>
    <row r="8953" spans="1:4" x14ac:dyDescent="0.25">
      <c r="A8953" t="s">
        <v>2827</v>
      </c>
      <c r="B8953" t="s">
        <v>2001</v>
      </c>
      <c r="C8953">
        <v>14</v>
      </c>
      <c r="D8953" t="s">
        <v>2594</v>
      </c>
    </row>
    <row r="8954" spans="1:4" x14ac:dyDescent="0.25">
      <c r="A8954" t="s">
        <v>2827</v>
      </c>
      <c r="B8954" t="s">
        <v>2002</v>
      </c>
      <c r="C8954">
        <v>15</v>
      </c>
      <c r="D8954" t="s">
        <v>2594</v>
      </c>
    </row>
    <row r="8955" spans="1:4" x14ac:dyDescent="0.25">
      <c r="A8955" t="s">
        <v>2827</v>
      </c>
      <c r="B8955" t="s">
        <v>2003</v>
      </c>
      <c r="C8955">
        <v>16</v>
      </c>
      <c r="D8955" t="s">
        <v>2594</v>
      </c>
    </row>
    <row r="8956" spans="1:4" x14ac:dyDescent="0.25">
      <c r="A8956" t="s">
        <v>2827</v>
      </c>
      <c r="B8956" t="s">
        <v>2004</v>
      </c>
      <c r="C8956">
        <v>17</v>
      </c>
      <c r="D8956" t="s">
        <v>2594</v>
      </c>
    </row>
    <row r="8957" spans="1:4" x14ac:dyDescent="0.25">
      <c r="A8957" t="s">
        <v>2827</v>
      </c>
      <c r="B8957" t="s">
        <v>2005</v>
      </c>
      <c r="C8957">
        <v>18</v>
      </c>
      <c r="D8957" t="s">
        <v>2594</v>
      </c>
    </row>
    <row r="8958" spans="1:4" x14ac:dyDescent="0.25">
      <c r="A8958" t="s">
        <v>2827</v>
      </c>
      <c r="B8958" t="s">
        <v>2006</v>
      </c>
      <c r="C8958">
        <v>19</v>
      </c>
      <c r="D8958" t="s">
        <v>2594</v>
      </c>
    </row>
    <row r="8959" spans="1:4" x14ac:dyDescent="0.25">
      <c r="A8959" t="s">
        <v>2827</v>
      </c>
      <c r="B8959" t="s">
        <v>2007</v>
      </c>
      <c r="C8959">
        <v>20</v>
      </c>
      <c r="D8959" t="s">
        <v>2594</v>
      </c>
    </row>
    <row r="8960" spans="1:4" x14ac:dyDescent="0.25">
      <c r="A8960" t="s">
        <v>2827</v>
      </c>
      <c r="B8960" t="s">
        <v>1801</v>
      </c>
      <c r="C8960">
        <v>21</v>
      </c>
      <c r="D8960" t="s">
        <v>2594</v>
      </c>
    </row>
    <row r="8961" spans="1:4" x14ac:dyDescent="0.25">
      <c r="A8961" t="s">
        <v>2827</v>
      </c>
      <c r="B8961" t="s">
        <v>867</v>
      </c>
      <c r="C8961">
        <v>22</v>
      </c>
      <c r="D8961" t="s">
        <v>2594</v>
      </c>
    </row>
    <row r="8962" spans="1:4" x14ac:dyDescent="0.25">
      <c r="A8962" t="s">
        <v>2827</v>
      </c>
      <c r="B8962" t="s">
        <v>868</v>
      </c>
      <c r="C8962">
        <v>23</v>
      </c>
      <c r="D8962" t="s">
        <v>2594</v>
      </c>
    </row>
    <row r="8963" spans="1:4" x14ac:dyDescent="0.25">
      <c r="A8963" t="s">
        <v>2827</v>
      </c>
      <c r="B8963" t="s">
        <v>2009</v>
      </c>
      <c r="C8963">
        <v>24</v>
      </c>
      <c r="D8963" t="s">
        <v>2594</v>
      </c>
    </row>
    <row r="8964" spans="1:4" x14ac:dyDescent="0.25">
      <c r="A8964" t="s">
        <v>2827</v>
      </c>
      <c r="B8964" t="s">
        <v>2010</v>
      </c>
      <c r="C8964">
        <v>25</v>
      </c>
      <c r="D8964" t="s">
        <v>2594</v>
      </c>
    </row>
    <row r="8965" spans="1:4" x14ac:dyDescent="0.25">
      <c r="A8965" t="s">
        <v>2827</v>
      </c>
      <c r="B8965" t="s">
        <v>2011</v>
      </c>
      <c r="C8965">
        <v>26</v>
      </c>
      <c r="D8965" t="s">
        <v>2594</v>
      </c>
    </row>
    <row r="8966" spans="1:4" x14ac:dyDescent="0.25">
      <c r="A8966" t="s">
        <v>2827</v>
      </c>
      <c r="B8966" t="s">
        <v>2012</v>
      </c>
      <c r="C8966">
        <v>27</v>
      </c>
      <c r="D8966" t="s">
        <v>2594</v>
      </c>
    </row>
    <row r="8967" spans="1:4" x14ac:dyDescent="0.25">
      <c r="A8967" t="s">
        <v>2827</v>
      </c>
      <c r="B8967" t="s">
        <v>2013</v>
      </c>
      <c r="C8967">
        <v>28</v>
      </c>
      <c r="D8967" t="s">
        <v>2594</v>
      </c>
    </row>
    <row r="8968" spans="1:4" x14ac:dyDescent="0.25">
      <c r="A8968" t="s">
        <v>2827</v>
      </c>
      <c r="B8968" t="s">
        <v>2014</v>
      </c>
      <c r="C8968">
        <v>29</v>
      </c>
      <c r="D8968" t="s">
        <v>2594</v>
      </c>
    </row>
    <row r="8969" spans="1:4" x14ac:dyDescent="0.25">
      <c r="A8969" t="s">
        <v>2827</v>
      </c>
      <c r="B8969" t="s">
        <v>2015</v>
      </c>
      <c r="C8969">
        <v>30</v>
      </c>
      <c r="D8969" t="s">
        <v>2594</v>
      </c>
    </row>
    <row r="8970" spans="1:4" x14ac:dyDescent="0.25">
      <c r="A8970" t="s">
        <v>2827</v>
      </c>
      <c r="B8970" t="s">
        <v>869</v>
      </c>
      <c r="C8970">
        <v>31</v>
      </c>
      <c r="D8970" t="s">
        <v>2594</v>
      </c>
    </row>
    <row r="8971" spans="1:4" x14ac:dyDescent="0.25">
      <c r="A8971" t="s">
        <v>2827</v>
      </c>
      <c r="B8971" t="s">
        <v>870</v>
      </c>
      <c r="C8971">
        <v>32</v>
      </c>
      <c r="D8971" t="s">
        <v>2594</v>
      </c>
    </row>
    <row r="8972" spans="1:4" x14ac:dyDescent="0.25">
      <c r="A8972" t="s">
        <v>2827</v>
      </c>
      <c r="B8972" t="s">
        <v>871</v>
      </c>
      <c r="C8972">
        <v>33</v>
      </c>
      <c r="D8972" t="s">
        <v>2594</v>
      </c>
    </row>
    <row r="8973" spans="1:4" x14ac:dyDescent="0.25">
      <c r="A8973" t="s">
        <v>2827</v>
      </c>
      <c r="B8973" t="s">
        <v>1806</v>
      </c>
      <c r="C8973">
        <v>34</v>
      </c>
      <c r="D8973" t="s">
        <v>2594</v>
      </c>
    </row>
    <row r="8974" spans="1:4" x14ac:dyDescent="0.25">
      <c r="A8974" t="s">
        <v>2827</v>
      </c>
      <c r="B8974" t="s">
        <v>1808</v>
      </c>
      <c r="C8974">
        <v>35</v>
      </c>
      <c r="D8974" t="s">
        <v>2594</v>
      </c>
    </row>
    <row r="8975" spans="1:4" x14ac:dyDescent="0.25">
      <c r="A8975" t="s">
        <v>2827</v>
      </c>
      <c r="B8975" t="s">
        <v>2016</v>
      </c>
      <c r="C8975">
        <v>36</v>
      </c>
      <c r="D8975" t="s">
        <v>2594</v>
      </c>
    </row>
    <row r="8976" spans="1:4" x14ac:dyDescent="0.25">
      <c r="A8976" t="s">
        <v>2827</v>
      </c>
      <c r="B8976" t="s">
        <v>2017</v>
      </c>
      <c r="C8976">
        <v>37</v>
      </c>
      <c r="D8976" t="s">
        <v>2594</v>
      </c>
    </row>
    <row r="8977" spans="1:4" x14ac:dyDescent="0.25">
      <c r="A8977" t="s">
        <v>2827</v>
      </c>
      <c r="B8977" t="s">
        <v>2018</v>
      </c>
      <c r="C8977">
        <v>38</v>
      </c>
      <c r="D8977" t="s">
        <v>2594</v>
      </c>
    </row>
    <row r="8978" spans="1:4" x14ac:dyDescent="0.25">
      <c r="A8978" t="s">
        <v>2827</v>
      </c>
      <c r="B8978" t="s">
        <v>2019</v>
      </c>
      <c r="C8978">
        <v>39</v>
      </c>
      <c r="D8978" t="s">
        <v>2594</v>
      </c>
    </row>
    <row r="8979" spans="1:4" x14ac:dyDescent="0.25">
      <c r="A8979" t="s">
        <v>2827</v>
      </c>
      <c r="B8979" t="s">
        <v>2021</v>
      </c>
      <c r="C8979">
        <v>40</v>
      </c>
      <c r="D8979" t="s">
        <v>2594</v>
      </c>
    </row>
    <row r="8980" spans="1:4" x14ac:dyDescent="0.25">
      <c r="A8980" t="s">
        <v>2827</v>
      </c>
      <c r="B8980" t="s">
        <v>872</v>
      </c>
      <c r="C8980">
        <v>41</v>
      </c>
      <c r="D8980" t="s">
        <v>2594</v>
      </c>
    </row>
    <row r="8981" spans="1:4" x14ac:dyDescent="0.25">
      <c r="A8981" t="s">
        <v>2827</v>
      </c>
      <c r="B8981" t="s">
        <v>873</v>
      </c>
      <c r="C8981">
        <v>42</v>
      </c>
      <c r="D8981" t="s">
        <v>2594</v>
      </c>
    </row>
    <row r="8982" spans="1:4" x14ac:dyDescent="0.25">
      <c r="A8982" t="s">
        <v>2827</v>
      </c>
      <c r="B8982" t="s">
        <v>874</v>
      </c>
      <c r="C8982">
        <v>43</v>
      </c>
      <c r="D8982" t="s">
        <v>2594</v>
      </c>
    </row>
    <row r="8983" spans="1:4" x14ac:dyDescent="0.25">
      <c r="A8983" t="s">
        <v>2827</v>
      </c>
      <c r="B8983" t="s">
        <v>2593</v>
      </c>
      <c r="C8983">
        <v>4</v>
      </c>
      <c r="D8983" t="s">
        <v>2596</v>
      </c>
    </row>
    <row r="8984" spans="1:4" x14ac:dyDescent="0.25">
      <c r="A8984" t="s">
        <v>2827</v>
      </c>
      <c r="B8984" t="s">
        <v>2595</v>
      </c>
      <c r="C8984">
        <v>12</v>
      </c>
      <c r="D8984" t="s">
        <v>2596</v>
      </c>
    </row>
    <row r="8985" spans="1:4" x14ac:dyDescent="0.25">
      <c r="A8985" t="s">
        <v>2827</v>
      </c>
      <c r="B8985" t="s">
        <v>857</v>
      </c>
      <c r="C8985">
        <v>4</v>
      </c>
      <c r="D8985" t="s">
        <v>2596</v>
      </c>
    </row>
    <row r="8986" spans="1:4" x14ac:dyDescent="0.25">
      <c r="A8986" t="s">
        <v>2827</v>
      </c>
      <c r="B8986" t="s">
        <v>858</v>
      </c>
      <c r="C8986">
        <v>5</v>
      </c>
      <c r="D8986" t="s">
        <v>2596</v>
      </c>
    </row>
    <row r="8987" spans="1:4" x14ac:dyDescent="0.25">
      <c r="A8987" t="s">
        <v>2827</v>
      </c>
      <c r="B8987" t="s">
        <v>859</v>
      </c>
      <c r="C8987">
        <v>6</v>
      </c>
      <c r="D8987" t="s">
        <v>2596</v>
      </c>
    </row>
    <row r="8988" spans="1:4" x14ac:dyDescent="0.25">
      <c r="A8988" t="s">
        <v>2827</v>
      </c>
      <c r="B8988" t="s">
        <v>860</v>
      </c>
      <c r="C8988">
        <v>7</v>
      </c>
      <c r="D8988" t="s">
        <v>2596</v>
      </c>
    </row>
    <row r="8989" spans="1:4" x14ac:dyDescent="0.25">
      <c r="A8989" t="s">
        <v>2827</v>
      </c>
      <c r="B8989" t="s">
        <v>861</v>
      </c>
      <c r="C8989">
        <v>8</v>
      </c>
      <c r="D8989" t="s">
        <v>2596</v>
      </c>
    </row>
    <row r="8990" spans="1:4" x14ac:dyDescent="0.25">
      <c r="A8990" t="s">
        <v>2827</v>
      </c>
      <c r="B8990" t="s">
        <v>862</v>
      </c>
      <c r="C8990">
        <v>9</v>
      </c>
      <c r="D8990" t="s">
        <v>2596</v>
      </c>
    </row>
    <row r="8991" spans="1:4" x14ac:dyDescent="0.25">
      <c r="A8991" t="s">
        <v>2827</v>
      </c>
      <c r="B8991" t="s">
        <v>863</v>
      </c>
      <c r="C8991">
        <v>10</v>
      </c>
      <c r="D8991" t="s">
        <v>2596</v>
      </c>
    </row>
    <row r="8992" spans="1:4" x14ac:dyDescent="0.25">
      <c r="A8992" t="s">
        <v>2827</v>
      </c>
      <c r="B8992" t="s">
        <v>864</v>
      </c>
      <c r="C8992">
        <v>11</v>
      </c>
      <c r="D8992" t="s">
        <v>2596</v>
      </c>
    </row>
    <row r="8993" spans="1:4" x14ac:dyDescent="0.25">
      <c r="A8993" t="s">
        <v>2827</v>
      </c>
      <c r="B8993" t="s">
        <v>945</v>
      </c>
      <c r="C8993">
        <v>12</v>
      </c>
      <c r="D8993" t="s">
        <v>2596</v>
      </c>
    </row>
    <row r="8994" spans="1:4" x14ac:dyDescent="0.25">
      <c r="A8994" t="s">
        <v>2827</v>
      </c>
      <c r="B8994" t="s">
        <v>2609</v>
      </c>
      <c r="C8994">
        <v>3</v>
      </c>
      <c r="D8994" t="s">
        <v>2610</v>
      </c>
    </row>
    <row r="8995" spans="1:4" x14ac:dyDescent="0.25">
      <c r="A8995" t="s">
        <v>2828</v>
      </c>
      <c r="B8995" t="s">
        <v>2593</v>
      </c>
      <c r="C8995">
        <v>7</v>
      </c>
      <c r="D8995" t="s">
        <v>2594</v>
      </c>
    </row>
    <row r="8996" spans="1:4" x14ac:dyDescent="0.25">
      <c r="A8996" t="s">
        <v>2828</v>
      </c>
      <c r="B8996" t="s">
        <v>2595</v>
      </c>
      <c r="C8996">
        <v>40</v>
      </c>
      <c r="D8996" t="s">
        <v>2594</v>
      </c>
    </row>
    <row r="8997" spans="1:4" x14ac:dyDescent="0.25">
      <c r="A8997" t="s">
        <v>2828</v>
      </c>
      <c r="B8997" t="s">
        <v>2024</v>
      </c>
      <c r="C8997">
        <v>7</v>
      </c>
      <c r="D8997" t="s">
        <v>2594</v>
      </c>
    </row>
    <row r="8998" spans="1:4" x14ac:dyDescent="0.25">
      <c r="A8998" t="s">
        <v>2828</v>
      </c>
      <c r="B8998" t="s">
        <v>2025</v>
      </c>
      <c r="C8998">
        <v>8</v>
      </c>
      <c r="D8998" t="s">
        <v>2594</v>
      </c>
    </row>
    <row r="8999" spans="1:4" x14ac:dyDescent="0.25">
      <c r="A8999" t="s">
        <v>2828</v>
      </c>
      <c r="B8999" t="s">
        <v>2026</v>
      </c>
      <c r="C8999">
        <v>9</v>
      </c>
      <c r="D8999" t="s">
        <v>2594</v>
      </c>
    </row>
    <row r="9000" spans="1:4" x14ac:dyDescent="0.25">
      <c r="A9000" t="s">
        <v>2828</v>
      </c>
      <c r="B9000" t="s">
        <v>2027</v>
      </c>
      <c r="C9000">
        <v>10</v>
      </c>
      <c r="D9000" t="s">
        <v>2594</v>
      </c>
    </row>
    <row r="9001" spans="1:4" x14ac:dyDescent="0.25">
      <c r="A9001" t="s">
        <v>2828</v>
      </c>
      <c r="B9001" t="s">
        <v>2028</v>
      </c>
      <c r="C9001">
        <v>11</v>
      </c>
      <c r="D9001" t="s">
        <v>2594</v>
      </c>
    </row>
    <row r="9002" spans="1:4" x14ac:dyDescent="0.25">
      <c r="A9002" t="s">
        <v>2828</v>
      </c>
      <c r="B9002" t="s">
        <v>2029</v>
      </c>
      <c r="C9002">
        <v>12</v>
      </c>
      <c r="D9002" t="s">
        <v>2594</v>
      </c>
    </row>
    <row r="9003" spans="1:4" x14ac:dyDescent="0.25">
      <c r="A9003" t="s">
        <v>2828</v>
      </c>
      <c r="B9003" t="s">
        <v>2030</v>
      </c>
      <c r="C9003">
        <v>13</v>
      </c>
      <c r="D9003" t="s">
        <v>2594</v>
      </c>
    </row>
    <row r="9004" spans="1:4" x14ac:dyDescent="0.25">
      <c r="A9004" t="s">
        <v>2828</v>
      </c>
      <c r="B9004" t="s">
        <v>2031</v>
      </c>
      <c r="C9004">
        <v>14</v>
      </c>
      <c r="D9004" t="s">
        <v>2594</v>
      </c>
    </row>
    <row r="9005" spans="1:4" x14ac:dyDescent="0.25">
      <c r="A9005" t="s">
        <v>2828</v>
      </c>
      <c r="B9005" t="s">
        <v>875</v>
      </c>
      <c r="C9005">
        <v>15</v>
      </c>
      <c r="D9005" t="s">
        <v>2594</v>
      </c>
    </row>
    <row r="9006" spans="1:4" x14ac:dyDescent="0.25">
      <c r="A9006" t="s">
        <v>2828</v>
      </c>
      <c r="B9006" t="s">
        <v>2032</v>
      </c>
      <c r="C9006">
        <v>16</v>
      </c>
      <c r="D9006" t="s">
        <v>2594</v>
      </c>
    </row>
    <row r="9007" spans="1:4" x14ac:dyDescent="0.25">
      <c r="A9007" t="s">
        <v>2828</v>
      </c>
      <c r="B9007" t="s">
        <v>876</v>
      </c>
      <c r="C9007">
        <v>17</v>
      </c>
      <c r="D9007" t="s">
        <v>2594</v>
      </c>
    </row>
    <row r="9008" spans="1:4" x14ac:dyDescent="0.25">
      <c r="A9008" t="s">
        <v>2828</v>
      </c>
      <c r="B9008" t="s">
        <v>877</v>
      </c>
      <c r="C9008">
        <v>18</v>
      </c>
      <c r="D9008" t="s">
        <v>2594</v>
      </c>
    </row>
    <row r="9009" spans="1:4" x14ac:dyDescent="0.25">
      <c r="A9009" t="s">
        <v>2828</v>
      </c>
      <c r="B9009" t="s">
        <v>2034</v>
      </c>
      <c r="C9009">
        <v>19</v>
      </c>
      <c r="D9009" t="s">
        <v>2594</v>
      </c>
    </row>
    <row r="9010" spans="1:4" x14ac:dyDescent="0.25">
      <c r="A9010" t="s">
        <v>2828</v>
      </c>
      <c r="B9010" t="s">
        <v>2035</v>
      </c>
      <c r="C9010">
        <v>20</v>
      </c>
      <c r="D9010" t="s">
        <v>2594</v>
      </c>
    </row>
    <row r="9011" spans="1:4" x14ac:dyDescent="0.25">
      <c r="A9011" t="s">
        <v>2828</v>
      </c>
      <c r="B9011" t="s">
        <v>2036</v>
      </c>
      <c r="C9011">
        <v>21</v>
      </c>
      <c r="D9011" t="s">
        <v>2594</v>
      </c>
    </row>
    <row r="9012" spans="1:4" x14ac:dyDescent="0.25">
      <c r="A9012" t="s">
        <v>2828</v>
      </c>
      <c r="B9012" t="s">
        <v>2037</v>
      </c>
      <c r="C9012">
        <v>22</v>
      </c>
      <c r="D9012" t="s">
        <v>2594</v>
      </c>
    </row>
    <row r="9013" spans="1:4" x14ac:dyDescent="0.25">
      <c r="A9013" t="s">
        <v>2828</v>
      </c>
      <c r="B9013" t="s">
        <v>2038</v>
      </c>
      <c r="C9013">
        <v>23</v>
      </c>
      <c r="D9013" t="s">
        <v>2594</v>
      </c>
    </row>
    <row r="9014" spans="1:4" x14ac:dyDescent="0.25">
      <c r="A9014" t="s">
        <v>2828</v>
      </c>
      <c r="B9014" t="s">
        <v>2039</v>
      </c>
      <c r="C9014">
        <v>24</v>
      </c>
      <c r="D9014" t="s">
        <v>2594</v>
      </c>
    </row>
    <row r="9015" spans="1:4" x14ac:dyDescent="0.25">
      <c r="A9015" t="s">
        <v>2828</v>
      </c>
      <c r="B9015" t="s">
        <v>2040</v>
      </c>
      <c r="C9015">
        <v>25</v>
      </c>
      <c r="D9015" t="s">
        <v>2594</v>
      </c>
    </row>
    <row r="9016" spans="1:4" x14ac:dyDescent="0.25">
      <c r="A9016" t="s">
        <v>2828</v>
      </c>
      <c r="B9016" t="s">
        <v>878</v>
      </c>
      <c r="C9016">
        <v>26</v>
      </c>
      <c r="D9016" t="s">
        <v>2594</v>
      </c>
    </row>
    <row r="9017" spans="1:4" x14ac:dyDescent="0.25">
      <c r="A9017" t="s">
        <v>2828</v>
      </c>
      <c r="B9017" t="s">
        <v>2041</v>
      </c>
      <c r="C9017">
        <v>27</v>
      </c>
      <c r="D9017" t="s">
        <v>2594</v>
      </c>
    </row>
    <row r="9018" spans="1:4" x14ac:dyDescent="0.25">
      <c r="A9018" t="s">
        <v>2828</v>
      </c>
      <c r="B9018" t="s">
        <v>2042</v>
      </c>
      <c r="C9018">
        <v>28</v>
      </c>
      <c r="D9018" t="s">
        <v>2594</v>
      </c>
    </row>
    <row r="9019" spans="1:4" x14ac:dyDescent="0.25">
      <c r="A9019" t="s">
        <v>2828</v>
      </c>
      <c r="B9019" t="s">
        <v>2043</v>
      </c>
      <c r="C9019">
        <v>29</v>
      </c>
      <c r="D9019" t="s">
        <v>2594</v>
      </c>
    </row>
    <row r="9020" spans="1:4" x14ac:dyDescent="0.25">
      <c r="A9020" t="s">
        <v>2828</v>
      </c>
      <c r="B9020" t="s">
        <v>2044</v>
      </c>
      <c r="C9020">
        <v>30</v>
      </c>
      <c r="D9020" t="s">
        <v>2594</v>
      </c>
    </row>
    <row r="9021" spans="1:4" x14ac:dyDescent="0.25">
      <c r="A9021" t="s">
        <v>2828</v>
      </c>
      <c r="B9021" t="s">
        <v>2045</v>
      </c>
      <c r="C9021">
        <v>31</v>
      </c>
      <c r="D9021" t="s">
        <v>2594</v>
      </c>
    </row>
    <row r="9022" spans="1:4" x14ac:dyDescent="0.25">
      <c r="A9022" t="s">
        <v>2828</v>
      </c>
      <c r="B9022" t="s">
        <v>2046</v>
      </c>
      <c r="C9022">
        <v>32</v>
      </c>
      <c r="D9022" t="s">
        <v>2594</v>
      </c>
    </row>
    <row r="9023" spans="1:4" x14ac:dyDescent="0.25">
      <c r="A9023" t="s">
        <v>2828</v>
      </c>
      <c r="B9023" t="s">
        <v>2047</v>
      </c>
      <c r="C9023">
        <v>33</v>
      </c>
      <c r="D9023" t="s">
        <v>2594</v>
      </c>
    </row>
    <row r="9024" spans="1:4" x14ac:dyDescent="0.25">
      <c r="A9024" t="s">
        <v>2828</v>
      </c>
      <c r="B9024" t="s">
        <v>2048</v>
      </c>
      <c r="C9024">
        <v>34</v>
      </c>
      <c r="D9024" t="s">
        <v>2594</v>
      </c>
    </row>
    <row r="9025" spans="1:4" x14ac:dyDescent="0.25">
      <c r="A9025" t="s">
        <v>2828</v>
      </c>
      <c r="B9025" t="s">
        <v>2049</v>
      </c>
      <c r="C9025">
        <v>35</v>
      </c>
      <c r="D9025" t="s">
        <v>2594</v>
      </c>
    </row>
    <row r="9026" spans="1:4" x14ac:dyDescent="0.25">
      <c r="A9026" t="s">
        <v>2828</v>
      </c>
      <c r="B9026" t="s">
        <v>879</v>
      </c>
      <c r="C9026">
        <v>36</v>
      </c>
      <c r="D9026" t="s">
        <v>2594</v>
      </c>
    </row>
    <row r="9027" spans="1:4" x14ac:dyDescent="0.25">
      <c r="A9027" t="s">
        <v>2828</v>
      </c>
      <c r="B9027" t="s">
        <v>880</v>
      </c>
      <c r="C9027">
        <v>37</v>
      </c>
      <c r="D9027" t="s">
        <v>2594</v>
      </c>
    </row>
    <row r="9028" spans="1:4" x14ac:dyDescent="0.25">
      <c r="A9028" t="s">
        <v>2828</v>
      </c>
      <c r="B9028" t="s">
        <v>881</v>
      </c>
      <c r="C9028">
        <v>38</v>
      </c>
      <c r="D9028" t="s">
        <v>2594</v>
      </c>
    </row>
    <row r="9029" spans="1:4" x14ac:dyDescent="0.25">
      <c r="A9029" t="s">
        <v>2828</v>
      </c>
      <c r="B9029" t="s">
        <v>2052</v>
      </c>
      <c r="C9029">
        <v>39</v>
      </c>
      <c r="D9029" t="s">
        <v>2594</v>
      </c>
    </row>
    <row r="9030" spans="1:4" x14ac:dyDescent="0.25">
      <c r="A9030" t="s">
        <v>2828</v>
      </c>
      <c r="B9030" t="s">
        <v>2054</v>
      </c>
      <c r="C9030">
        <v>40</v>
      </c>
      <c r="D9030" t="s">
        <v>2594</v>
      </c>
    </row>
    <row r="9031" spans="1:4" x14ac:dyDescent="0.25">
      <c r="A9031" t="s">
        <v>2828</v>
      </c>
      <c r="B9031" t="s">
        <v>2593</v>
      </c>
      <c r="C9031">
        <v>4</v>
      </c>
      <c r="D9031" t="s">
        <v>2596</v>
      </c>
    </row>
    <row r="9032" spans="1:4" x14ac:dyDescent="0.25">
      <c r="A9032" t="s">
        <v>2828</v>
      </c>
      <c r="B9032" t="s">
        <v>2595</v>
      </c>
      <c r="C9032">
        <v>12</v>
      </c>
      <c r="D9032" t="s">
        <v>2596</v>
      </c>
    </row>
    <row r="9033" spans="1:4" x14ac:dyDescent="0.25">
      <c r="A9033" t="s">
        <v>2828</v>
      </c>
      <c r="B9033" t="s">
        <v>865</v>
      </c>
      <c r="C9033">
        <v>4</v>
      </c>
      <c r="D9033" t="s">
        <v>2596</v>
      </c>
    </row>
    <row r="9034" spans="1:4" x14ac:dyDescent="0.25">
      <c r="A9034" t="s">
        <v>2828</v>
      </c>
      <c r="B9034" t="s">
        <v>948</v>
      </c>
      <c r="C9034">
        <v>5</v>
      </c>
      <c r="D9034" t="s">
        <v>2596</v>
      </c>
    </row>
    <row r="9035" spans="1:4" x14ac:dyDescent="0.25">
      <c r="A9035" t="s">
        <v>2828</v>
      </c>
      <c r="B9035" t="s">
        <v>949</v>
      </c>
      <c r="C9035">
        <v>6</v>
      </c>
      <c r="D9035" t="s">
        <v>2596</v>
      </c>
    </row>
    <row r="9036" spans="1:4" x14ac:dyDescent="0.25">
      <c r="A9036" t="s">
        <v>2828</v>
      </c>
      <c r="B9036" t="s">
        <v>950</v>
      </c>
      <c r="C9036">
        <v>7</v>
      </c>
      <c r="D9036" t="s">
        <v>2596</v>
      </c>
    </row>
    <row r="9037" spans="1:4" x14ac:dyDescent="0.25">
      <c r="A9037" t="s">
        <v>2828</v>
      </c>
      <c r="B9037" t="s">
        <v>951</v>
      </c>
      <c r="C9037">
        <v>8</v>
      </c>
      <c r="D9037" t="s">
        <v>2596</v>
      </c>
    </row>
    <row r="9038" spans="1:4" x14ac:dyDescent="0.25">
      <c r="A9038" t="s">
        <v>2828</v>
      </c>
      <c r="B9038" t="s">
        <v>952</v>
      </c>
      <c r="C9038">
        <v>9</v>
      </c>
      <c r="D9038" t="s">
        <v>2596</v>
      </c>
    </row>
    <row r="9039" spans="1:4" x14ac:dyDescent="0.25">
      <c r="A9039" t="s">
        <v>2828</v>
      </c>
      <c r="B9039" t="s">
        <v>953</v>
      </c>
      <c r="C9039">
        <v>10</v>
      </c>
      <c r="D9039" t="s">
        <v>2596</v>
      </c>
    </row>
    <row r="9040" spans="1:4" x14ac:dyDescent="0.25">
      <c r="A9040" t="s">
        <v>2828</v>
      </c>
      <c r="B9040" t="s">
        <v>954</v>
      </c>
      <c r="C9040">
        <v>11</v>
      </c>
      <c r="D9040" t="s">
        <v>2596</v>
      </c>
    </row>
    <row r="9041" spans="1:4" x14ac:dyDescent="0.25">
      <c r="A9041" t="s">
        <v>2828</v>
      </c>
      <c r="B9041" t="s">
        <v>955</v>
      </c>
      <c r="C9041">
        <v>12</v>
      </c>
      <c r="D9041" t="s">
        <v>2596</v>
      </c>
    </row>
    <row r="9042" spans="1:4" x14ac:dyDescent="0.25">
      <c r="A9042" t="s">
        <v>2828</v>
      </c>
      <c r="B9042" t="s">
        <v>2609</v>
      </c>
      <c r="C9042">
        <v>3</v>
      </c>
      <c r="D9042" t="s">
        <v>2610</v>
      </c>
    </row>
    <row r="9043" spans="1:4" x14ac:dyDescent="0.25">
      <c r="A9043" t="s">
        <v>2829</v>
      </c>
      <c r="B9043" t="s">
        <v>2593</v>
      </c>
      <c r="C9043">
        <v>7</v>
      </c>
      <c r="D9043" t="s">
        <v>2594</v>
      </c>
    </row>
    <row r="9044" spans="1:4" x14ac:dyDescent="0.25">
      <c r="A9044" t="s">
        <v>2829</v>
      </c>
      <c r="B9044" t="s">
        <v>2595</v>
      </c>
      <c r="C9044">
        <v>9</v>
      </c>
      <c r="D9044" t="s">
        <v>2594</v>
      </c>
    </row>
    <row r="9045" spans="1:4" x14ac:dyDescent="0.25">
      <c r="A9045" t="s">
        <v>2829</v>
      </c>
      <c r="B9045" t="s">
        <v>2056</v>
      </c>
      <c r="C9045">
        <v>7</v>
      </c>
      <c r="D9045" t="s">
        <v>2594</v>
      </c>
    </row>
    <row r="9046" spans="1:4" x14ac:dyDescent="0.25">
      <c r="A9046" t="s">
        <v>2829</v>
      </c>
      <c r="B9046" t="s">
        <v>2058</v>
      </c>
      <c r="C9046">
        <v>8</v>
      </c>
      <c r="D9046" t="s">
        <v>2594</v>
      </c>
    </row>
    <row r="9047" spans="1:4" x14ac:dyDescent="0.25">
      <c r="A9047" t="s">
        <v>2829</v>
      </c>
      <c r="B9047" t="s">
        <v>2060</v>
      </c>
      <c r="C9047">
        <v>9</v>
      </c>
      <c r="D9047" t="s">
        <v>2594</v>
      </c>
    </row>
    <row r="9048" spans="1:4" x14ac:dyDescent="0.25">
      <c r="A9048" t="s">
        <v>2829</v>
      </c>
      <c r="B9048" t="s">
        <v>2593</v>
      </c>
      <c r="C9048">
        <v>4</v>
      </c>
      <c r="D9048" t="s">
        <v>2596</v>
      </c>
    </row>
    <row r="9049" spans="1:4" x14ac:dyDescent="0.25">
      <c r="A9049" t="s">
        <v>2829</v>
      </c>
      <c r="B9049" t="s">
        <v>2595</v>
      </c>
      <c r="C9049">
        <v>11</v>
      </c>
      <c r="D9049" t="s">
        <v>2596</v>
      </c>
    </row>
    <row r="9050" spans="1:4" x14ac:dyDescent="0.25">
      <c r="A9050" t="s">
        <v>2829</v>
      </c>
      <c r="B9050" t="s">
        <v>957</v>
      </c>
      <c r="C9050">
        <v>4</v>
      </c>
      <c r="D9050" t="s">
        <v>2596</v>
      </c>
    </row>
    <row r="9051" spans="1:4" x14ac:dyDescent="0.25">
      <c r="A9051" t="s">
        <v>2829</v>
      </c>
      <c r="B9051" t="s">
        <v>1000</v>
      </c>
      <c r="C9051">
        <v>5</v>
      </c>
      <c r="D9051" t="s">
        <v>2596</v>
      </c>
    </row>
    <row r="9052" spans="1:4" x14ac:dyDescent="0.25">
      <c r="A9052" t="s">
        <v>2829</v>
      </c>
      <c r="B9052" t="s">
        <v>1001</v>
      </c>
      <c r="C9052">
        <v>6</v>
      </c>
      <c r="D9052" t="s">
        <v>2596</v>
      </c>
    </row>
    <row r="9053" spans="1:4" x14ac:dyDescent="0.25">
      <c r="A9053" t="s">
        <v>2829</v>
      </c>
      <c r="B9053" t="s">
        <v>1002</v>
      </c>
      <c r="C9053">
        <v>7</v>
      </c>
      <c r="D9053" t="s">
        <v>2596</v>
      </c>
    </row>
    <row r="9054" spans="1:4" x14ac:dyDescent="0.25">
      <c r="A9054" t="s">
        <v>2829</v>
      </c>
      <c r="B9054" t="s">
        <v>1003</v>
      </c>
      <c r="C9054">
        <v>8</v>
      </c>
      <c r="D9054" t="s">
        <v>2596</v>
      </c>
    </row>
    <row r="9055" spans="1:4" x14ac:dyDescent="0.25">
      <c r="A9055" t="s">
        <v>2829</v>
      </c>
      <c r="B9055" t="s">
        <v>1209</v>
      </c>
      <c r="C9055">
        <v>9</v>
      </c>
      <c r="D9055" t="s">
        <v>2596</v>
      </c>
    </row>
    <row r="9056" spans="1:4" x14ac:dyDescent="0.25">
      <c r="A9056" t="s">
        <v>2829</v>
      </c>
      <c r="B9056" t="s">
        <v>1210</v>
      </c>
      <c r="C9056">
        <v>10</v>
      </c>
      <c r="D9056" t="s">
        <v>2596</v>
      </c>
    </row>
    <row r="9057" spans="1:4" x14ac:dyDescent="0.25">
      <c r="A9057" t="s">
        <v>2829</v>
      </c>
      <c r="B9057" t="s">
        <v>1211</v>
      </c>
      <c r="C9057">
        <v>11</v>
      </c>
      <c r="D9057" t="s">
        <v>2596</v>
      </c>
    </row>
    <row r="9058" spans="1:4" x14ac:dyDescent="0.25">
      <c r="A9058" t="s">
        <v>2829</v>
      </c>
      <c r="B9058" t="s">
        <v>2609</v>
      </c>
      <c r="C9058">
        <v>3</v>
      </c>
      <c r="D9058" t="s">
        <v>2610</v>
      </c>
    </row>
    <row r="9059" spans="1:4" x14ac:dyDescent="0.25">
      <c r="A9059" t="s">
        <v>2830</v>
      </c>
      <c r="B9059" t="s">
        <v>2593</v>
      </c>
      <c r="C9059">
        <v>8</v>
      </c>
      <c r="D9059" t="s">
        <v>2594</v>
      </c>
    </row>
    <row r="9060" spans="1:4" x14ac:dyDescent="0.25">
      <c r="A9060" t="s">
        <v>2830</v>
      </c>
      <c r="B9060" t="s">
        <v>2595</v>
      </c>
      <c r="C9060">
        <v>8</v>
      </c>
      <c r="D9060" t="s">
        <v>2594</v>
      </c>
    </row>
    <row r="9061" spans="1:4" x14ac:dyDescent="0.25">
      <c r="A9061" t="s">
        <v>2830</v>
      </c>
      <c r="B9061" t="s">
        <v>882</v>
      </c>
      <c r="C9061">
        <v>8</v>
      </c>
      <c r="D9061" t="s">
        <v>2594</v>
      </c>
    </row>
    <row r="9062" spans="1:4" x14ac:dyDescent="0.25">
      <c r="A9062" t="s">
        <v>2830</v>
      </c>
      <c r="B9062" t="s">
        <v>2593</v>
      </c>
      <c r="C9062">
        <v>3</v>
      </c>
      <c r="D9062" t="s">
        <v>2596</v>
      </c>
    </row>
    <row r="9063" spans="1:4" x14ac:dyDescent="0.25">
      <c r="A9063" t="s">
        <v>2830</v>
      </c>
      <c r="B9063" t="s">
        <v>2595</v>
      </c>
      <c r="C9063">
        <v>7</v>
      </c>
      <c r="D9063" t="s">
        <v>2596</v>
      </c>
    </row>
    <row r="9064" spans="1:4" x14ac:dyDescent="0.25">
      <c r="A9064" t="s">
        <v>2830</v>
      </c>
      <c r="B9064" t="s">
        <v>1212</v>
      </c>
      <c r="C9064">
        <v>3</v>
      </c>
      <c r="D9064" t="s">
        <v>2596</v>
      </c>
    </row>
    <row r="9065" spans="1:4" x14ac:dyDescent="0.25">
      <c r="A9065" t="s">
        <v>2830</v>
      </c>
      <c r="B9065" t="s">
        <v>1213</v>
      </c>
      <c r="C9065">
        <v>4</v>
      </c>
      <c r="D9065" t="s">
        <v>2596</v>
      </c>
    </row>
    <row r="9066" spans="1:4" x14ac:dyDescent="0.25">
      <c r="A9066" t="s">
        <v>2830</v>
      </c>
      <c r="B9066" t="s">
        <v>1214</v>
      </c>
      <c r="C9066">
        <v>5</v>
      </c>
      <c r="D9066" t="s">
        <v>2596</v>
      </c>
    </row>
    <row r="9067" spans="1:4" x14ac:dyDescent="0.25">
      <c r="A9067" t="s">
        <v>2830</v>
      </c>
      <c r="B9067" t="s">
        <v>1215</v>
      </c>
      <c r="C9067">
        <v>6</v>
      </c>
      <c r="D9067" t="s">
        <v>2596</v>
      </c>
    </row>
    <row r="9068" spans="1:4" x14ac:dyDescent="0.25">
      <c r="A9068" t="s">
        <v>2830</v>
      </c>
      <c r="B9068" t="s">
        <v>1216</v>
      </c>
      <c r="C9068">
        <v>7</v>
      </c>
      <c r="D9068" t="s">
        <v>2596</v>
      </c>
    </row>
    <row r="9069" spans="1:4" x14ac:dyDescent="0.25">
      <c r="A9069" t="s">
        <v>2830</v>
      </c>
      <c r="B9069" t="s">
        <v>2609</v>
      </c>
      <c r="C9069">
        <v>3</v>
      </c>
      <c r="D9069" t="s">
        <v>2610</v>
      </c>
    </row>
    <row r="9070" spans="1:4" x14ac:dyDescent="0.25">
      <c r="A9070" t="s">
        <v>2831</v>
      </c>
      <c r="B9070" t="s">
        <v>2593</v>
      </c>
      <c r="C9070">
        <v>8</v>
      </c>
      <c r="D9070" t="s">
        <v>2594</v>
      </c>
    </row>
    <row r="9071" spans="1:4" x14ac:dyDescent="0.25">
      <c r="A9071" t="s">
        <v>2831</v>
      </c>
      <c r="B9071" t="s">
        <v>2595</v>
      </c>
      <c r="C9071">
        <v>8</v>
      </c>
      <c r="D9071" t="s">
        <v>2594</v>
      </c>
    </row>
    <row r="9072" spans="1:4" x14ac:dyDescent="0.25">
      <c r="A9072" t="s">
        <v>2831</v>
      </c>
      <c r="B9072" t="s">
        <v>885</v>
      </c>
      <c r="C9072">
        <v>8</v>
      </c>
      <c r="D9072" t="s">
        <v>2594</v>
      </c>
    </row>
    <row r="9073" spans="1:4" x14ac:dyDescent="0.25">
      <c r="A9073" t="s">
        <v>2831</v>
      </c>
      <c r="B9073" t="s">
        <v>2593</v>
      </c>
      <c r="C9073">
        <v>3</v>
      </c>
      <c r="D9073" t="s">
        <v>2596</v>
      </c>
    </row>
    <row r="9074" spans="1:4" x14ac:dyDescent="0.25">
      <c r="A9074" t="s">
        <v>2831</v>
      </c>
      <c r="B9074" t="s">
        <v>2595</v>
      </c>
      <c r="C9074">
        <v>8</v>
      </c>
      <c r="D9074" t="s">
        <v>2596</v>
      </c>
    </row>
    <row r="9075" spans="1:4" x14ac:dyDescent="0.25">
      <c r="A9075" t="s">
        <v>2831</v>
      </c>
      <c r="B9075" t="s">
        <v>1217</v>
      </c>
      <c r="C9075">
        <v>3</v>
      </c>
      <c r="D9075" t="s">
        <v>2596</v>
      </c>
    </row>
    <row r="9076" spans="1:4" x14ac:dyDescent="0.25">
      <c r="A9076" t="s">
        <v>2831</v>
      </c>
      <c r="B9076" t="s">
        <v>1218</v>
      </c>
      <c r="C9076">
        <v>4</v>
      </c>
      <c r="D9076" t="s">
        <v>2596</v>
      </c>
    </row>
    <row r="9077" spans="1:4" x14ac:dyDescent="0.25">
      <c r="A9077" t="s">
        <v>2831</v>
      </c>
      <c r="B9077" t="s">
        <v>1219</v>
      </c>
      <c r="C9077">
        <v>5</v>
      </c>
      <c r="D9077" t="s">
        <v>2596</v>
      </c>
    </row>
    <row r="9078" spans="1:4" x14ac:dyDescent="0.25">
      <c r="A9078" t="s">
        <v>2831</v>
      </c>
      <c r="B9078" t="s">
        <v>1220</v>
      </c>
      <c r="C9078">
        <v>6</v>
      </c>
      <c r="D9078" t="s">
        <v>2596</v>
      </c>
    </row>
    <row r="9079" spans="1:4" x14ac:dyDescent="0.25">
      <c r="A9079" t="s">
        <v>2831</v>
      </c>
      <c r="B9079" t="s">
        <v>1221</v>
      </c>
      <c r="C9079">
        <v>7</v>
      </c>
      <c r="D9079" t="s">
        <v>2596</v>
      </c>
    </row>
    <row r="9080" spans="1:4" x14ac:dyDescent="0.25">
      <c r="A9080" t="s">
        <v>2831</v>
      </c>
      <c r="B9080" t="s">
        <v>1583</v>
      </c>
      <c r="C9080">
        <v>8</v>
      </c>
      <c r="D9080" t="s">
        <v>2596</v>
      </c>
    </row>
    <row r="9081" spans="1:4" x14ac:dyDescent="0.25">
      <c r="A9081" t="s">
        <v>2831</v>
      </c>
      <c r="B9081" t="s">
        <v>2609</v>
      </c>
      <c r="C9081">
        <v>3</v>
      </c>
      <c r="D9081" t="s">
        <v>2610</v>
      </c>
    </row>
    <row r="9082" spans="1:4" x14ac:dyDescent="0.25">
      <c r="A9082" t="s">
        <v>2832</v>
      </c>
      <c r="B9082" t="s">
        <v>2593</v>
      </c>
      <c r="C9082">
        <v>7</v>
      </c>
      <c r="D9082" t="s">
        <v>2594</v>
      </c>
    </row>
    <row r="9083" spans="1:4" x14ac:dyDescent="0.25">
      <c r="A9083" t="s">
        <v>2832</v>
      </c>
      <c r="B9083" t="s">
        <v>2595</v>
      </c>
      <c r="C9083">
        <v>7</v>
      </c>
      <c r="D9083" t="s">
        <v>2594</v>
      </c>
    </row>
    <row r="9084" spans="1:4" x14ac:dyDescent="0.25">
      <c r="A9084" t="s">
        <v>2832</v>
      </c>
      <c r="B9084" t="s">
        <v>888</v>
      </c>
      <c r="C9084">
        <v>7</v>
      </c>
      <c r="D9084" t="s">
        <v>2594</v>
      </c>
    </row>
    <row r="9085" spans="1:4" x14ac:dyDescent="0.25">
      <c r="A9085" t="s">
        <v>2832</v>
      </c>
      <c r="B9085" t="s">
        <v>2593</v>
      </c>
      <c r="C9085">
        <v>3</v>
      </c>
      <c r="D9085" t="s">
        <v>2596</v>
      </c>
    </row>
    <row r="9086" spans="1:4" x14ac:dyDescent="0.25">
      <c r="A9086" t="s">
        <v>2832</v>
      </c>
      <c r="B9086" t="s">
        <v>2595</v>
      </c>
      <c r="C9086">
        <v>10</v>
      </c>
      <c r="D9086" t="s">
        <v>2596</v>
      </c>
    </row>
    <row r="9087" spans="1:4" x14ac:dyDescent="0.25">
      <c r="A9087" t="s">
        <v>2832</v>
      </c>
      <c r="B9087" t="s">
        <v>1584</v>
      </c>
      <c r="C9087">
        <v>3</v>
      </c>
      <c r="D9087" t="s">
        <v>2596</v>
      </c>
    </row>
    <row r="9088" spans="1:4" x14ac:dyDescent="0.25">
      <c r="A9088" t="s">
        <v>2832</v>
      </c>
      <c r="B9088" t="s">
        <v>1587</v>
      </c>
      <c r="C9088">
        <v>4</v>
      </c>
      <c r="D9088" t="s">
        <v>2596</v>
      </c>
    </row>
    <row r="9089" spans="1:4" x14ac:dyDescent="0.25">
      <c r="A9089" t="s">
        <v>2832</v>
      </c>
      <c r="B9089" t="s">
        <v>1222</v>
      </c>
      <c r="C9089">
        <v>5</v>
      </c>
      <c r="D9089" t="s">
        <v>2596</v>
      </c>
    </row>
    <row r="9090" spans="1:4" x14ac:dyDescent="0.25">
      <c r="A9090" t="s">
        <v>2832</v>
      </c>
      <c r="B9090" t="s">
        <v>1223</v>
      </c>
      <c r="C9090">
        <v>6</v>
      </c>
      <c r="D9090" t="s">
        <v>2596</v>
      </c>
    </row>
    <row r="9091" spans="1:4" x14ac:dyDescent="0.25">
      <c r="A9091" t="s">
        <v>2832</v>
      </c>
      <c r="B9091" t="s">
        <v>1224</v>
      </c>
      <c r="C9091">
        <v>7</v>
      </c>
      <c r="D9091" t="s">
        <v>2596</v>
      </c>
    </row>
    <row r="9092" spans="1:4" x14ac:dyDescent="0.25">
      <c r="A9092" t="s">
        <v>2832</v>
      </c>
      <c r="B9092" t="s">
        <v>1225</v>
      </c>
      <c r="C9092">
        <v>8</v>
      </c>
      <c r="D9092" t="s">
        <v>2596</v>
      </c>
    </row>
    <row r="9093" spans="1:4" x14ac:dyDescent="0.25">
      <c r="A9093" t="s">
        <v>2832</v>
      </c>
      <c r="B9093" t="s">
        <v>1226</v>
      </c>
      <c r="C9093">
        <v>9</v>
      </c>
      <c r="D9093" t="s">
        <v>2596</v>
      </c>
    </row>
    <row r="9094" spans="1:4" x14ac:dyDescent="0.25">
      <c r="A9094" t="s">
        <v>2832</v>
      </c>
      <c r="B9094" t="s">
        <v>1227</v>
      </c>
      <c r="C9094">
        <v>10</v>
      </c>
      <c r="D9094" t="s">
        <v>2596</v>
      </c>
    </row>
    <row r="9095" spans="1:4" x14ac:dyDescent="0.25">
      <c r="A9095" t="s">
        <v>2832</v>
      </c>
      <c r="B9095" t="s">
        <v>2609</v>
      </c>
      <c r="C9095">
        <v>3</v>
      </c>
      <c r="D9095" t="s">
        <v>2610</v>
      </c>
    </row>
    <row r="9096" spans="1:4" x14ac:dyDescent="0.25">
      <c r="A9096" t="s">
        <v>2833</v>
      </c>
      <c r="B9096" t="s">
        <v>2593</v>
      </c>
      <c r="C9096">
        <v>7</v>
      </c>
      <c r="D9096" t="s">
        <v>2594</v>
      </c>
    </row>
    <row r="9097" spans="1:4" x14ac:dyDescent="0.25">
      <c r="A9097" t="s">
        <v>2833</v>
      </c>
      <c r="B9097" t="s">
        <v>2595</v>
      </c>
      <c r="C9097">
        <v>7</v>
      </c>
      <c r="D9097" t="s">
        <v>2594</v>
      </c>
    </row>
    <row r="9098" spans="1:4" x14ac:dyDescent="0.25">
      <c r="A9098" t="s">
        <v>2833</v>
      </c>
      <c r="B9098" t="s">
        <v>891</v>
      </c>
      <c r="C9098">
        <v>7</v>
      </c>
      <c r="D9098" t="s">
        <v>2594</v>
      </c>
    </row>
    <row r="9099" spans="1:4" x14ac:dyDescent="0.25">
      <c r="A9099" t="s">
        <v>2833</v>
      </c>
      <c r="B9099" t="s">
        <v>2593</v>
      </c>
      <c r="C9099">
        <v>3</v>
      </c>
      <c r="D9099" t="s">
        <v>2596</v>
      </c>
    </row>
    <row r="9100" spans="1:4" x14ac:dyDescent="0.25">
      <c r="A9100" t="s">
        <v>2833</v>
      </c>
      <c r="B9100" t="s">
        <v>2595</v>
      </c>
      <c r="C9100">
        <v>12</v>
      </c>
      <c r="D9100" t="s">
        <v>2596</v>
      </c>
    </row>
    <row r="9101" spans="1:4" x14ac:dyDescent="0.25">
      <c r="A9101" t="s">
        <v>2833</v>
      </c>
      <c r="B9101" t="s">
        <v>1228</v>
      </c>
      <c r="C9101">
        <v>3</v>
      </c>
      <c r="D9101" t="s">
        <v>2596</v>
      </c>
    </row>
    <row r="9102" spans="1:4" x14ac:dyDescent="0.25">
      <c r="A9102" t="s">
        <v>2833</v>
      </c>
      <c r="B9102" t="s">
        <v>1229</v>
      </c>
      <c r="C9102">
        <v>4</v>
      </c>
      <c r="D9102" t="s">
        <v>2596</v>
      </c>
    </row>
    <row r="9103" spans="1:4" x14ac:dyDescent="0.25">
      <c r="A9103" t="s">
        <v>2833</v>
      </c>
      <c r="B9103" t="s">
        <v>1230</v>
      </c>
      <c r="C9103">
        <v>5</v>
      </c>
      <c r="D9103" t="s">
        <v>2596</v>
      </c>
    </row>
    <row r="9104" spans="1:4" x14ac:dyDescent="0.25">
      <c r="A9104" t="s">
        <v>2833</v>
      </c>
      <c r="B9104" t="s">
        <v>1231</v>
      </c>
      <c r="C9104">
        <v>6</v>
      </c>
      <c r="D9104" t="s">
        <v>2596</v>
      </c>
    </row>
    <row r="9105" spans="1:4" x14ac:dyDescent="0.25">
      <c r="A9105" t="s">
        <v>2833</v>
      </c>
      <c r="B9105" t="s">
        <v>1232</v>
      </c>
      <c r="C9105">
        <v>7</v>
      </c>
      <c r="D9105" t="s">
        <v>2596</v>
      </c>
    </row>
    <row r="9106" spans="1:4" x14ac:dyDescent="0.25">
      <c r="A9106" t="s">
        <v>2833</v>
      </c>
      <c r="B9106" t="s">
        <v>1233</v>
      </c>
      <c r="C9106">
        <v>8</v>
      </c>
      <c r="D9106" t="s">
        <v>2596</v>
      </c>
    </row>
    <row r="9107" spans="1:4" x14ac:dyDescent="0.25">
      <c r="A9107" t="s">
        <v>2833</v>
      </c>
      <c r="B9107" t="s">
        <v>1234</v>
      </c>
      <c r="C9107">
        <v>9</v>
      </c>
      <c r="D9107" t="s">
        <v>2596</v>
      </c>
    </row>
    <row r="9108" spans="1:4" x14ac:dyDescent="0.25">
      <c r="A9108" t="s">
        <v>2833</v>
      </c>
      <c r="B9108" t="s">
        <v>1235</v>
      </c>
      <c r="C9108">
        <v>10</v>
      </c>
      <c r="D9108" t="s">
        <v>2596</v>
      </c>
    </row>
    <row r="9109" spans="1:4" x14ac:dyDescent="0.25">
      <c r="A9109" t="s">
        <v>2833</v>
      </c>
      <c r="B9109" t="s">
        <v>1236</v>
      </c>
      <c r="C9109">
        <v>11</v>
      </c>
      <c r="D9109" t="s">
        <v>2596</v>
      </c>
    </row>
    <row r="9110" spans="1:4" x14ac:dyDescent="0.25">
      <c r="A9110" t="s">
        <v>2833</v>
      </c>
      <c r="B9110" t="s">
        <v>1237</v>
      </c>
      <c r="C9110">
        <v>12</v>
      </c>
      <c r="D9110" t="s">
        <v>2596</v>
      </c>
    </row>
    <row r="9111" spans="1:4" x14ac:dyDescent="0.25">
      <c r="A9111" t="s">
        <v>2833</v>
      </c>
      <c r="B9111" t="s">
        <v>2609</v>
      </c>
      <c r="C9111">
        <v>3</v>
      </c>
      <c r="D9111" t="s">
        <v>2610</v>
      </c>
    </row>
    <row r="9112" spans="1:4" x14ac:dyDescent="0.25">
      <c r="A9112" t="s">
        <v>2834</v>
      </c>
      <c r="B9112" t="s">
        <v>2593</v>
      </c>
      <c r="C9112">
        <v>8</v>
      </c>
      <c r="D9112" t="s">
        <v>2594</v>
      </c>
    </row>
    <row r="9113" spans="1:4" x14ac:dyDescent="0.25">
      <c r="A9113" t="s">
        <v>2834</v>
      </c>
      <c r="B9113" t="s">
        <v>2595</v>
      </c>
      <c r="C9113">
        <v>10</v>
      </c>
      <c r="D9113" t="s">
        <v>2594</v>
      </c>
    </row>
    <row r="9114" spans="1:4" x14ac:dyDescent="0.25">
      <c r="A9114" t="s">
        <v>2834</v>
      </c>
      <c r="B9114" t="s">
        <v>894</v>
      </c>
      <c r="C9114">
        <v>8</v>
      </c>
      <c r="D9114" t="s">
        <v>2594</v>
      </c>
    </row>
    <row r="9115" spans="1:4" x14ac:dyDescent="0.25">
      <c r="A9115" t="s">
        <v>2834</v>
      </c>
      <c r="B9115" t="s">
        <v>2088</v>
      </c>
      <c r="C9115">
        <v>9</v>
      </c>
      <c r="D9115" t="s">
        <v>2594</v>
      </c>
    </row>
    <row r="9116" spans="1:4" x14ac:dyDescent="0.25">
      <c r="A9116" t="s">
        <v>2834</v>
      </c>
      <c r="B9116" t="s">
        <v>2090</v>
      </c>
      <c r="C9116">
        <v>10</v>
      </c>
      <c r="D9116" t="s">
        <v>2594</v>
      </c>
    </row>
    <row r="9117" spans="1:4" x14ac:dyDescent="0.25">
      <c r="A9117" t="s">
        <v>2834</v>
      </c>
      <c r="B9117" t="s">
        <v>2593</v>
      </c>
      <c r="C9117">
        <v>3</v>
      </c>
      <c r="D9117" t="s">
        <v>2596</v>
      </c>
    </row>
    <row r="9118" spans="1:4" x14ac:dyDescent="0.25">
      <c r="A9118" t="s">
        <v>2834</v>
      </c>
      <c r="B9118" t="s">
        <v>2595</v>
      </c>
      <c r="C9118">
        <v>5</v>
      </c>
      <c r="D9118" t="s">
        <v>2596</v>
      </c>
    </row>
    <row r="9119" spans="1:4" x14ac:dyDescent="0.25">
      <c r="A9119" t="s">
        <v>2834</v>
      </c>
      <c r="B9119" t="s">
        <v>1238</v>
      </c>
      <c r="C9119">
        <v>3</v>
      </c>
      <c r="D9119" t="s">
        <v>2596</v>
      </c>
    </row>
    <row r="9120" spans="1:4" x14ac:dyDescent="0.25">
      <c r="A9120" t="s">
        <v>2834</v>
      </c>
      <c r="B9120" t="s">
        <v>1239</v>
      </c>
      <c r="C9120">
        <v>4</v>
      </c>
      <c r="D9120" t="s">
        <v>2596</v>
      </c>
    </row>
    <row r="9121" spans="1:4" x14ac:dyDescent="0.25">
      <c r="A9121" t="s">
        <v>2834</v>
      </c>
      <c r="B9121" t="s">
        <v>2085</v>
      </c>
      <c r="C9121">
        <v>5</v>
      </c>
      <c r="D9121" t="s">
        <v>2596</v>
      </c>
    </row>
    <row r="9122" spans="1:4" x14ac:dyDescent="0.25">
      <c r="A9122" t="s">
        <v>2834</v>
      </c>
      <c r="B9122" t="s">
        <v>2609</v>
      </c>
      <c r="C9122">
        <v>3</v>
      </c>
      <c r="D9122" t="s">
        <v>2610</v>
      </c>
    </row>
    <row r="9123" spans="1:4" x14ac:dyDescent="0.25">
      <c r="A9123" t="s">
        <v>2835</v>
      </c>
      <c r="B9123" t="s">
        <v>2593</v>
      </c>
      <c r="C9123">
        <v>8</v>
      </c>
      <c r="D9123" t="s">
        <v>2594</v>
      </c>
    </row>
    <row r="9124" spans="1:4" x14ac:dyDescent="0.25">
      <c r="A9124" t="s">
        <v>2835</v>
      </c>
      <c r="B9124" t="s">
        <v>2595</v>
      </c>
      <c r="C9124">
        <v>8</v>
      </c>
      <c r="D9124" t="s">
        <v>2594</v>
      </c>
    </row>
    <row r="9125" spans="1:4" x14ac:dyDescent="0.25">
      <c r="A9125" t="s">
        <v>2835</v>
      </c>
      <c r="B9125" t="s">
        <v>895</v>
      </c>
      <c r="C9125">
        <v>8</v>
      </c>
      <c r="D9125" t="s">
        <v>2594</v>
      </c>
    </row>
    <row r="9126" spans="1:4" x14ac:dyDescent="0.25">
      <c r="A9126" t="s">
        <v>2835</v>
      </c>
      <c r="B9126" t="s">
        <v>2593</v>
      </c>
      <c r="C9126">
        <v>3</v>
      </c>
      <c r="D9126" t="s">
        <v>2596</v>
      </c>
    </row>
    <row r="9127" spans="1:4" x14ac:dyDescent="0.25">
      <c r="A9127" t="s">
        <v>2835</v>
      </c>
      <c r="B9127" t="s">
        <v>2595</v>
      </c>
      <c r="C9127">
        <v>8</v>
      </c>
      <c r="D9127" t="s">
        <v>2596</v>
      </c>
    </row>
    <row r="9128" spans="1:4" x14ac:dyDescent="0.25">
      <c r="A9128" t="s">
        <v>2835</v>
      </c>
      <c r="B9128" t="s">
        <v>2095</v>
      </c>
      <c r="C9128">
        <v>3</v>
      </c>
      <c r="D9128" t="s">
        <v>2596</v>
      </c>
    </row>
    <row r="9129" spans="1:4" x14ac:dyDescent="0.25">
      <c r="A9129" t="s">
        <v>2835</v>
      </c>
      <c r="B9129" t="s">
        <v>1240</v>
      </c>
      <c r="C9129">
        <v>4</v>
      </c>
      <c r="D9129" t="s">
        <v>2596</v>
      </c>
    </row>
    <row r="9130" spans="1:4" x14ac:dyDescent="0.25">
      <c r="A9130" t="s">
        <v>2835</v>
      </c>
      <c r="B9130" t="s">
        <v>1241</v>
      </c>
      <c r="C9130">
        <v>5</v>
      </c>
      <c r="D9130" t="s">
        <v>2596</v>
      </c>
    </row>
    <row r="9131" spans="1:4" x14ac:dyDescent="0.25">
      <c r="A9131" t="s">
        <v>2835</v>
      </c>
      <c r="B9131" t="s">
        <v>1242</v>
      </c>
      <c r="C9131">
        <v>6</v>
      </c>
      <c r="D9131" t="s">
        <v>2596</v>
      </c>
    </row>
    <row r="9132" spans="1:4" x14ac:dyDescent="0.25">
      <c r="A9132" t="s">
        <v>2835</v>
      </c>
      <c r="B9132" t="s">
        <v>1243</v>
      </c>
      <c r="C9132">
        <v>7</v>
      </c>
      <c r="D9132" t="s">
        <v>2596</v>
      </c>
    </row>
    <row r="9133" spans="1:4" x14ac:dyDescent="0.25">
      <c r="A9133" t="s">
        <v>2835</v>
      </c>
      <c r="B9133" t="s">
        <v>1244</v>
      </c>
      <c r="C9133">
        <v>8</v>
      </c>
      <c r="D9133" t="s">
        <v>2596</v>
      </c>
    </row>
    <row r="9134" spans="1:4" x14ac:dyDescent="0.25">
      <c r="A9134" t="s">
        <v>2835</v>
      </c>
      <c r="B9134" t="s">
        <v>2609</v>
      </c>
      <c r="C9134">
        <v>3</v>
      </c>
      <c r="D9134" t="s">
        <v>2610</v>
      </c>
    </row>
    <row r="9135" spans="1:4" x14ac:dyDescent="0.25">
      <c r="A9135" t="s">
        <v>2836</v>
      </c>
      <c r="B9135" t="s">
        <v>2593</v>
      </c>
      <c r="C9135">
        <v>8</v>
      </c>
      <c r="D9135" t="s">
        <v>2594</v>
      </c>
    </row>
    <row r="9136" spans="1:4" x14ac:dyDescent="0.25">
      <c r="A9136" t="s">
        <v>2836</v>
      </c>
      <c r="B9136" t="s">
        <v>2595</v>
      </c>
      <c r="C9136">
        <v>8</v>
      </c>
      <c r="D9136" t="s">
        <v>2594</v>
      </c>
    </row>
    <row r="9137" spans="1:4" x14ac:dyDescent="0.25">
      <c r="A9137" t="s">
        <v>2836</v>
      </c>
      <c r="B9137" t="s">
        <v>896</v>
      </c>
      <c r="C9137">
        <v>8</v>
      </c>
      <c r="D9137" t="s">
        <v>2594</v>
      </c>
    </row>
    <row r="9138" spans="1:4" x14ac:dyDescent="0.25">
      <c r="A9138" t="s">
        <v>2836</v>
      </c>
      <c r="B9138" t="s">
        <v>2593</v>
      </c>
      <c r="C9138">
        <v>3</v>
      </c>
      <c r="D9138" t="s">
        <v>2596</v>
      </c>
    </row>
    <row r="9139" spans="1:4" x14ac:dyDescent="0.25">
      <c r="A9139" t="s">
        <v>2836</v>
      </c>
      <c r="B9139" t="s">
        <v>2595</v>
      </c>
      <c r="C9139">
        <v>6</v>
      </c>
      <c r="D9139" t="s">
        <v>2596</v>
      </c>
    </row>
    <row r="9140" spans="1:4" x14ac:dyDescent="0.25">
      <c r="A9140" t="s">
        <v>2836</v>
      </c>
      <c r="B9140" t="s">
        <v>1245</v>
      </c>
      <c r="C9140">
        <v>3</v>
      </c>
      <c r="D9140" t="s">
        <v>2596</v>
      </c>
    </row>
    <row r="9141" spans="1:4" x14ac:dyDescent="0.25">
      <c r="A9141" t="s">
        <v>2836</v>
      </c>
      <c r="B9141" t="s">
        <v>1246</v>
      </c>
      <c r="C9141">
        <v>4</v>
      </c>
      <c r="D9141" t="s">
        <v>2596</v>
      </c>
    </row>
    <row r="9142" spans="1:4" x14ac:dyDescent="0.25">
      <c r="A9142" t="s">
        <v>2836</v>
      </c>
      <c r="B9142" t="s">
        <v>1247</v>
      </c>
      <c r="C9142">
        <v>5</v>
      </c>
      <c r="D9142" t="s">
        <v>2596</v>
      </c>
    </row>
    <row r="9143" spans="1:4" x14ac:dyDescent="0.25">
      <c r="A9143" t="s">
        <v>2836</v>
      </c>
      <c r="B9143" t="s">
        <v>1248</v>
      </c>
      <c r="C9143">
        <v>6</v>
      </c>
      <c r="D9143" t="s">
        <v>2596</v>
      </c>
    </row>
    <row r="9144" spans="1:4" x14ac:dyDescent="0.25">
      <c r="A9144" t="s">
        <v>2836</v>
      </c>
      <c r="B9144" t="s">
        <v>2609</v>
      </c>
      <c r="C9144">
        <v>3</v>
      </c>
      <c r="D9144" t="s">
        <v>2610</v>
      </c>
    </row>
    <row r="9145" spans="1:4" x14ac:dyDescent="0.25">
      <c r="A9145" t="s">
        <v>2837</v>
      </c>
      <c r="B9145" t="s">
        <v>2593</v>
      </c>
      <c r="C9145">
        <v>8</v>
      </c>
      <c r="D9145" t="s">
        <v>2594</v>
      </c>
    </row>
    <row r="9146" spans="1:4" x14ac:dyDescent="0.25">
      <c r="A9146" t="s">
        <v>2837</v>
      </c>
      <c r="B9146" t="s">
        <v>2595</v>
      </c>
      <c r="C9146">
        <v>13</v>
      </c>
      <c r="D9146" t="s">
        <v>2594</v>
      </c>
    </row>
    <row r="9147" spans="1:4" x14ac:dyDescent="0.25">
      <c r="A9147" t="s">
        <v>2837</v>
      </c>
      <c r="B9147" t="s">
        <v>898</v>
      </c>
      <c r="C9147">
        <v>8</v>
      </c>
      <c r="D9147" t="s">
        <v>2594</v>
      </c>
    </row>
    <row r="9148" spans="1:4" x14ac:dyDescent="0.25">
      <c r="A9148" t="s">
        <v>2837</v>
      </c>
      <c r="B9148" t="s">
        <v>2105</v>
      </c>
      <c r="C9148">
        <v>9</v>
      </c>
      <c r="D9148" t="s">
        <v>2594</v>
      </c>
    </row>
    <row r="9149" spans="1:4" x14ac:dyDescent="0.25">
      <c r="A9149" t="s">
        <v>2837</v>
      </c>
      <c r="B9149" t="s">
        <v>2107</v>
      </c>
      <c r="C9149">
        <v>10</v>
      </c>
      <c r="D9149" t="s">
        <v>2594</v>
      </c>
    </row>
    <row r="9150" spans="1:4" x14ac:dyDescent="0.25">
      <c r="A9150" t="s">
        <v>2837</v>
      </c>
      <c r="B9150" t="s">
        <v>2109</v>
      </c>
      <c r="C9150">
        <v>11</v>
      </c>
      <c r="D9150" t="s">
        <v>2594</v>
      </c>
    </row>
    <row r="9151" spans="1:4" x14ac:dyDescent="0.25">
      <c r="A9151" t="s">
        <v>2837</v>
      </c>
      <c r="B9151" t="s">
        <v>2111</v>
      </c>
      <c r="C9151">
        <v>12</v>
      </c>
      <c r="D9151" t="s">
        <v>2594</v>
      </c>
    </row>
    <row r="9152" spans="1:4" x14ac:dyDescent="0.25">
      <c r="A9152" t="s">
        <v>2837</v>
      </c>
      <c r="B9152" t="s">
        <v>2112</v>
      </c>
      <c r="C9152">
        <v>13</v>
      </c>
      <c r="D9152" t="s">
        <v>2594</v>
      </c>
    </row>
    <row r="9153" spans="1:4" x14ac:dyDescent="0.25">
      <c r="A9153" t="s">
        <v>2837</v>
      </c>
      <c r="B9153" t="s">
        <v>2593</v>
      </c>
      <c r="C9153">
        <v>3</v>
      </c>
      <c r="D9153" t="s">
        <v>2596</v>
      </c>
    </row>
    <row r="9154" spans="1:4" x14ac:dyDescent="0.25">
      <c r="A9154" t="s">
        <v>2837</v>
      </c>
      <c r="B9154" t="s">
        <v>2595</v>
      </c>
      <c r="C9154">
        <v>9</v>
      </c>
      <c r="D9154" t="s">
        <v>2596</v>
      </c>
    </row>
    <row r="9155" spans="1:4" x14ac:dyDescent="0.25">
      <c r="A9155" t="s">
        <v>2837</v>
      </c>
      <c r="B9155" t="s">
        <v>1249</v>
      </c>
      <c r="C9155">
        <v>3</v>
      </c>
      <c r="D9155" t="s">
        <v>2596</v>
      </c>
    </row>
    <row r="9156" spans="1:4" x14ac:dyDescent="0.25">
      <c r="A9156" t="s">
        <v>2837</v>
      </c>
      <c r="B9156" t="s">
        <v>1250</v>
      </c>
      <c r="C9156">
        <v>4</v>
      </c>
      <c r="D9156" t="s">
        <v>2596</v>
      </c>
    </row>
    <row r="9157" spans="1:4" x14ac:dyDescent="0.25">
      <c r="A9157" t="s">
        <v>2837</v>
      </c>
      <c r="B9157" t="s">
        <v>1251</v>
      </c>
      <c r="C9157">
        <v>5</v>
      </c>
      <c r="D9157" t="s">
        <v>2596</v>
      </c>
    </row>
    <row r="9158" spans="1:4" x14ac:dyDescent="0.25">
      <c r="A9158" t="s">
        <v>2837</v>
      </c>
      <c r="B9158" t="s">
        <v>1252</v>
      </c>
      <c r="C9158">
        <v>6</v>
      </c>
      <c r="D9158" t="s">
        <v>2596</v>
      </c>
    </row>
    <row r="9159" spans="1:4" x14ac:dyDescent="0.25">
      <c r="A9159" t="s">
        <v>2837</v>
      </c>
      <c r="B9159" t="s">
        <v>1253</v>
      </c>
      <c r="C9159">
        <v>7</v>
      </c>
      <c r="D9159" t="s">
        <v>2596</v>
      </c>
    </row>
    <row r="9160" spans="1:4" x14ac:dyDescent="0.25">
      <c r="A9160" t="s">
        <v>2837</v>
      </c>
      <c r="B9160" t="s">
        <v>1254</v>
      </c>
      <c r="C9160">
        <v>8</v>
      </c>
      <c r="D9160" t="s">
        <v>2596</v>
      </c>
    </row>
    <row r="9161" spans="1:4" x14ac:dyDescent="0.25">
      <c r="A9161" t="s">
        <v>2837</v>
      </c>
      <c r="B9161" t="s">
        <v>1255</v>
      </c>
      <c r="C9161">
        <v>9</v>
      </c>
      <c r="D9161" t="s">
        <v>2596</v>
      </c>
    </row>
    <row r="9162" spans="1:4" x14ac:dyDescent="0.25">
      <c r="A9162" t="s">
        <v>2837</v>
      </c>
      <c r="B9162" t="s">
        <v>2609</v>
      </c>
      <c r="C9162">
        <v>3</v>
      </c>
      <c r="D9162" t="s">
        <v>2610</v>
      </c>
    </row>
    <row r="9163" spans="1:4" x14ac:dyDescent="0.25">
      <c r="A9163" t="s">
        <v>2838</v>
      </c>
      <c r="B9163" t="s">
        <v>2593</v>
      </c>
      <c r="C9163">
        <v>8</v>
      </c>
      <c r="D9163" t="s">
        <v>2594</v>
      </c>
    </row>
    <row r="9164" spans="1:4" x14ac:dyDescent="0.25">
      <c r="A9164" t="s">
        <v>2838</v>
      </c>
      <c r="B9164" t="s">
        <v>2595</v>
      </c>
      <c r="C9164">
        <v>10</v>
      </c>
      <c r="D9164" t="s">
        <v>2594</v>
      </c>
    </row>
    <row r="9165" spans="1:4" x14ac:dyDescent="0.25">
      <c r="A9165" t="s">
        <v>2838</v>
      </c>
      <c r="B9165" t="s">
        <v>2115</v>
      </c>
      <c r="C9165">
        <v>8</v>
      </c>
      <c r="D9165" t="s">
        <v>2594</v>
      </c>
    </row>
    <row r="9166" spans="1:4" x14ac:dyDescent="0.25">
      <c r="A9166" t="s">
        <v>2838</v>
      </c>
      <c r="B9166" t="s">
        <v>2117</v>
      </c>
      <c r="C9166">
        <v>9</v>
      </c>
      <c r="D9166" t="s">
        <v>2594</v>
      </c>
    </row>
    <row r="9167" spans="1:4" x14ac:dyDescent="0.25">
      <c r="A9167" t="s">
        <v>2838</v>
      </c>
      <c r="B9167" t="s">
        <v>2118</v>
      </c>
      <c r="C9167">
        <v>10</v>
      </c>
      <c r="D9167" t="s">
        <v>2594</v>
      </c>
    </row>
    <row r="9168" spans="1:4" x14ac:dyDescent="0.25">
      <c r="A9168" t="s">
        <v>2838</v>
      </c>
      <c r="B9168" t="s">
        <v>2593</v>
      </c>
      <c r="C9168">
        <v>3</v>
      </c>
      <c r="D9168" t="s">
        <v>2596</v>
      </c>
    </row>
    <row r="9169" spans="1:4" x14ac:dyDescent="0.25">
      <c r="A9169" t="s">
        <v>2838</v>
      </c>
      <c r="B9169" t="s">
        <v>2595</v>
      </c>
      <c r="C9169">
        <v>5</v>
      </c>
      <c r="D9169" t="s">
        <v>2596</v>
      </c>
    </row>
    <row r="9170" spans="1:4" x14ac:dyDescent="0.25">
      <c r="A9170" t="s">
        <v>2838</v>
      </c>
      <c r="B9170" t="s">
        <v>1256</v>
      </c>
      <c r="C9170">
        <v>3</v>
      </c>
      <c r="D9170" t="s">
        <v>2596</v>
      </c>
    </row>
    <row r="9171" spans="1:4" x14ac:dyDescent="0.25">
      <c r="A9171" t="s">
        <v>2838</v>
      </c>
      <c r="B9171" t="s">
        <v>2113</v>
      </c>
      <c r="C9171">
        <v>4</v>
      </c>
      <c r="D9171" t="s">
        <v>2596</v>
      </c>
    </row>
    <row r="9172" spans="1:4" x14ac:dyDescent="0.25">
      <c r="A9172" t="s">
        <v>2838</v>
      </c>
      <c r="B9172" t="s">
        <v>2114</v>
      </c>
      <c r="C9172">
        <v>5</v>
      </c>
      <c r="D9172" t="s">
        <v>2596</v>
      </c>
    </row>
    <row r="9173" spans="1:4" x14ac:dyDescent="0.25">
      <c r="A9173" t="s">
        <v>2838</v>
      </c>
      <c r="B9173" t="s">
        <v>2609</v>
      </c>
      <c r="C9173">
        <v>3</v>
      </c>
      <c r="D9173" t="s">
        <v>2610</v>
      </c>
    </row>
    <row r="9174" spans="1:4" x14ac:dyDescent="0.25">
      <c r="A9174" t="s">
        <v>2839</v>
      </c>
      <c r="B9174" t="s">
        <v>2593</v>
      </c>
      <c r="C9174">
        <v>8</v>
      </c>
      <c r="D9174" t="s">
        <v>2594</v>
      </c>
    </row>
    <row r="9175" spans="1:4" x14ac:dyDescent="0.25">
      <c r="A9175" t="s">
        <v>2839</v>
      </c>
      <c r="B9175" t="s">
        <v>2595</v>
      </c>
      <c r="C9175">
        <v>10</v>
      </c>
      <c r="D9175" t="s">
        <v>2594</v>
      </c>
    </row>
    <row r="9176" spans="1:4" x14ac:dyDescent="0.25">
      <c r="A9176" t="s">
        <v>2839</v>
      </c>
      <c r="B9176" t="s">
        <v>2125</v>
      </c>
      <c r="C9176">
        <v>8</v>
      </c>
      <c r="D9176" t="s">
        <v>2594</v>
      </c>
    </row>
    <row r="9177" spans="1:4" x14ac:dyDescent="0.25">
      <c r="A9177" t="s">
        <v>2839</v>
      </c>
      <c r="B9177" t="s">
        <v>2127</v>
      </c>
      <c r="C9177">
        <v>9</v>
      </c>
      <c r="D9177" t="s">
        <v>2594</v>
      </c>
    </row>
    <row r="9178" spans="1:4" x14ac:dyDescent="0.25">
      <c r="A9178" t="s">
        <v>2839</v>
      </c>
      <c r="B9178" t="s">
        <v>2128</v>
      </c>
      <c r="C9178">
        <v>10</v>
      </c>
      <c r="D9178" t="s">
        <v>2594</v>
      </c>
    </row>
    <row r="9179" spans="1:4" x14ac:dyDescent="0.25">
      <c r="A9179" t="s">
        <v>2839</v>
      </c>
      <c r="B9179" t="s">
        <v>2593</v>
      </c>
      <c r="C9179">
        <v>3</v>
      </c>
      <c r="D9179" t="s">
        <v>2596</v>
      </c>
    </row>
    <row r="9180" spans="1:4" x14ac:dyDescent="0.25">
      <c r="A9180" t="s">
        <v>2839</v>
      </c>
      <c r="B9180" t="s">
        <v>2595</v>
      </c>
      <c r="C9180">
        <v>8</v>
      </c>
      <c r="D9180" t="s">
        <v>2596</v>
      </c>
    </row>
    <row r="9181" spans="1:4" x14ac:dyDescent="0.25">
      <c r="A9181" t="s">
        <v>2839</v>
      </c>
      <c r="B9181" t="s">
        <v>2123</v>
      </c>
      <c r="C9181">
        <v>3</v>
      </c>
      <c r="D9181" t="s">
        <v>2596</v>
      </c>
    </row>
    <row r="9182" spans="1:4" x14ac:dyDescent="0.25">
      <c r="A9182" t="s">
        <v>2839</v>
      </c>
      <c r="B9182" t="s">
        <v>1257</v>
      </c>
      <c r="C9182">
        <v>4</v>
      </c>
      <c r="D9182" t="s">
        <v>2596</v>
      </c>
    </row>
    <row r="9183" spans="1:4" x14ac:dyDescent="0.25">
      <c r="A9183" t="s">
        <v>2839</v>
      </c>
      <c r="B9183" t="s">
        <v>1258</v>
      </c>
      <c r="C9183">
        <v>5</v>
      </c>
      <c r="D9183" t="s">
        <v>2596</v>
      </c>
    </row>
    <row r="9184" spans="1:4" x14ac:dyDescent="0.25">
      <c r="A9184" t="s">
        <v>2839</v>
      </c>
      <c r="B9184" t="s">
        <v>1259</v>
      </c>
      <c r="C9184">
        <v>6</v>
      </c>
      <c r="D9184" t="s">
        <v>2596</v>
      </c>
    </row>
    <row r="9185" spans="1:4" x14ac:dyDescent="0.25">
      <c r="A9185" t="s">
        <v>2839</v>
      </c>
      <c r="B9185" t="s">
        <v>1260</v>
      </c>
      <c r="C9185">
        <v>7</v>
      </c>
      <c r="D9185" t="s">
        <v>2596</v>
      </c>
    </row>
    <row r="9186" spans="1:4" x14ac:dyDescent="0.25">
      <c r="A9186" t="s">
        <v>2839</v>
      </c>
      <c r="B9186" t="s">
        <v>1261</v>
      </c>
      <c r="C9186">
        <v>8</v>
      </c>
      <c r="D9186" t="s">
        <v>2596</v>
      </c>
    </row>
    <row r="9187" spans="1:4" x14ac:dyDescent="0.25">
      <c r="A9187" t="s">
        <v>2839</v>
      </c>
      <c r="B9187" t="s">
        <v>2609</v>
      </c>
      <c r="C9187">
        <v>3</v>
      </c>
      <c r="D9187" t="s">
        <v>2610</v>
      </c>
    </row>
    <row r="9188" spans="1:4" x14ac:dyDescent="0.25">
      <c r="A9188" t="s">
        <v>2840</v>
      </c>
      <c r="B9188" t="s">
        <v>2593</v>
      </c>
      <c r="C9188">
        <v>8</v>
      </c>
      <c r="D9188" t="s">
        <v>2594</v>
      </c>
    </row>
    <row r="9189" spans="1:4" x14ac:dyDescent="0.25">
      <c r="A9189" t="s">
        <v>2840</v>
      </c>
      <c r="B9189" t="s">
        <v>2595</v>
      </c>
      <c r="C9189">
        <v>8</v>
      </c>
      <c r="D9189" t="s">
        <v>2594</v>
      </c>
    </row>
    <row r="9190" spans="1:4" x14ac:dyDescent="0.25">
      <c r="A9190" t="s">
        <v>2840</v>
      </c>
      <c r="B9190" t="s">
        <v>2131</v>
      </c>
      <c r="C9190">
        <v>8</v>
      </c>
      <c r="D9190" t="s">
        <v>2594</v>
      </c>
    </row>
    <row r="9191" spans="1:4" x14ac:dyDescent="0.25">
      <c r="A9191" t="s">
        <v>2840</v>
      </c>
      <c r="B9191" t="s">
        <v>2593</v>
      </c>
      <c r="C9191">
        <v>3</v>
      </c>
      <c r="D9191" t="s">
        <v>2596</v>
      </c>
    </row>
    <row r="9192" spans="1:4" x14ac:dyDescent="0.25">
      <c r="A9192" t="s">
        <v>2840</v>
      </c>
      <c r="B9192" t="s">
        <v>2595</v>
      </c>
      <c r="C9192">
        <v>7</v>
      </c>
      <c r="D9192" t="s">
        <v>2596</v>
      </c>
    </row>
    <row r="9193" spans="1:4" x14ac:dyDescent="0.25">
      <c r="A9193" t="s">
        <v>2840</v>
      </c>
      <c r="B9193" t="s">
        <v>1262</v>
      </c>
      <c r="C9193">
        <v>3</v>
      </c>
      <c r="D9193" t="s">
        <v>2596</v>
      </c>
    </row>
    <row r="9194" spans="1:4" x14ac:dyDescent="0.25">
      <c r="A9194" t="s">
        <v>2840</v>
      </c>
      <c r="B9194" t="s">
        <v>1263</v>
      </c>
      <c r="C9194">
        <v>4</v>
      </c>
      <c r="D9194" t="s">
        <v>2596</v>
      </c>
    </row>
    <row r="9195" spans="1:4" x14ac:dyDescent="0.25">
      <c r="A9195" t="s">
        <v>2840</v>
      </c>
      <c r="B9195" t="s">
        <v>1264</v>
      </c>
      <c r="C9195">
        <v>5</v>
      </c>
      <c r="D9195" t="s">
        <v>2596</v>
      </c>
    </row>
    <row r="9196" spans="1:4" x14ac:dyDescent="0.25">
      <c r="A9196" t="s">
        <v>2840</v>
      </c>
      <c r="B9196" t="s">
        <v>1265</v>
      </c>
      <c r="C9196">
        <v>6</v>
      </c>
      <c r="D9196" t="s">
        <v>2596</v>
      </c>
    </row>
    <row r="9197" spans="1:4" x14ac:dyDescent="0.25">
      <c r="A9197" t="s">
        <v>2840</v>
      </c>
      <c r="B9197" t="s">
        <v>1266</v>
      </c>
      <c r="C9197">
        <v>7</v>
      </c>
      <c r="D9197" t="s">
        <v>2596</v>
      </c>
    </row>
    <row r="9198" spans="1:4" x14ac:dyDescent="0.25">
      <c r="A9198" t="s">
        <v>2840</v>
      </c>
      <c r="B9198" t="s">
        <v>2609</v>
      </c>
      <c r="C9198">
        <v>3</v>
      </c>
      <c r="D9198" t="s">
        <v>2610</v>
      </c>
    </row>
    <row r="9199" spans="1:4" x14ac:dyDescent="0.25">
      <c r="A9199" t="s">
        <v>2841</v>
      </c>
      <c r="B9199" t="s">
        <v>2593</v>
      </c>
      <c r="C9199">
        <v>8</v>
      </c>
      <c r="D9199" t="s">
        <v>2594</v>
      </c>
    </row>
    <row r="9200" spans="1:4" x14ac:dyDescent="0.25">
      <c r="A9200" t="s">
        <v>2841</v>
      </c>
      <c r="B9200" t="s">
        <v>2595</v>
      </c>
      <c r="C9200">
        <v>10</v>
      </c>
      <c r="D9200" t="s">
        <v>2594</v>
      </c>
    </row>
    <row r="9201" spans="1:4" x14ac:dyDescent="0.25">
      <c r="A9201" t="s">
        <v>2841</v>
      </c>
      <c r="B9201" t="s">
        <v>2134</v>
      </c>
      <c r="C9201">
        <v>8</v>
      </c>
      <c r="D9201" t="s">
        <v>2594</v>
      </c>
    </row>
    <row r="9202" spans="1:4" x14ac:dyDescent="0.25">
      <c r="A9202" t="s">
        <v>2841</v>
      </c>
      <c r="B9202" t="s">
        <v>2135</v>
      </c>
      <c r="C9202">
        <v>9</v>
      </c>
      <c r="D9202" t="s">
        <v>2594</v>
      </c>
    </row>
    <row r="9203" spans="1:4" x14ac:dyDescent="0.25">
      <c r="A9203" t="s">
        <v>2841</v>
      </c>
      <c r="B9203" t="s">
        <v>2136</v>
      </c>
      <c r="C9203">
        <v>10</v>
      </c>
      <c r="D9203" t="s">
        <v>2594</v>
      </c>
    </row>
    <row r="9204" spans="1:4" x14ac:dyDescent="0.25">
      <c r="A9204" t="s">
        <v>2841</v>
      </c>
      <c r="B9204" t="s">
        <v>2593</v>
      </c>
      <c r="C9204">
        <v>3</v>
      </c>
      <c r="D9204" t="s">
        <v>2596</v>
      </c>
    </row>
    <row r="9205" spans="1:4" x14ac:dyDescent="0.25">
      <c r="A9205" t="s">
        <v>2841</v>
      </c>
      <c r="B9205" t="s">
        <v>2595</v>
      </c>
      <c r="C9205">
        <v>5</v>
      </c>
      <c r="D9205" t="s">
        <v>2596</v>
      </c>
    </row>
    <row r="9206" spans="1:4" x14ac:dyDescent="0.25">
      <c r="A9206" t="s">
        <v>2841</v>
      </c>
      <c r="B9206" t="s">
        <v>1267</v>
      </c>
      <c r="C9206">
        <v>3</v>
      </c>
      <c r="D9206" t="s">
        <v>2596</v>
      </c>
    </row>
    <row r="9207" spans="1:4" x14ac:dyDescent="0.25">
      <c r="A9207" t="s">
        <v>2841</v>
      </c>
      <c r="B9207" t="s">
        <v>1268</v>
      </c>
      <c r="C9207">
        <v>4</v>
      </c>
      <c r="D9207" t="s">
        <v>2596</v>
      </c>
    </row>
    <row r="9208" spans="1:4" x14ac:dyDescent="0.25">
      <c r="A9208" t="s">
        <v>2841</v>
      </c>
      <c r="B9208" t="s">
        <v>1269</v>
      </c>
      <c r="C9208">
        <v>5</v>
      </c>
      <c r="D9208" t="s">
        <v>2596</v>
      </c>
    </row>
    <row r="9209" spans="1:4" x14ac:dyDescent="0.25">
      <c r="A9209" t="s">
        <v>2841</v>
      </c>
      <c r="B9209" t="s">
        <v>2609</v>
      </c>
      <c r="C9209">
        <v>3</v>
      </c>
      <c r="D9209" t="s">
        <v>2610</v>
      </c>
    </row>
    <row r="9210" spans="1:4" x14ac:dyDescent="0.25">
      <c r="A9210" t="s">
        <v>2842</v>
      </c>
      <c r="B9210" t="s">
        <v>2593</v>
      </c>
      <c r="C9210">
        <v>8</v>
      </c>
      <c r="D9210" t="s">
        <v>2594</v>
      </c>
    </row>
    <row r="9211" spans="1:4" x14ac:dyDescent="0.25">
      <c r="A9211" t="s">
        <v>2842</v>
      </c>
      <c r="B9211" t="s">
        <v>2595</v>
      </c>
      <c r="C9211">
        <v>15</v>
      </c>
      <c r="D9211" t="s">
        <v>2594</v>
      </c>
    </row>
    <row r="9212" spans="1:4" x14ac:dyDescent="0.25">
      <c r="A9212" t="s">
        <v>2842</v>
      </c>
      <c r="B9212" t="s">
        <v>2140</v>
      </c>
      <c r="C9212">
        <v>8</v>
      </c>
      <c r="D9212" t="s">
        <v>2594</v>
      </c>
    </row>
    <row r="9213" spans="1:4" x14ac:dyDescent="0.25">
      <c r="A9213" t="s">
        <v>2842</v>
      </c>
      <c r="B9213" t="s">
        <v>2142</v>
      </c>
      <c r="C9213">
        <v>9</v>
      </c>
      <c r="D9213" t="s">
        <v>2594</v>
      </c>
    </row>
    <row r="9214" spans="1:4" x14ac:dyDescent="0.25">
      <c r="A9214" t="s">
        <v>2842</v>
      </c>
      <c r="B9214" t="s">
        <v>2143</v>
      </c>
      <c r="C9214">
        <v>10</v>
      </c>
      <c r="D9214" t="s">
        <v>2594</v>
      </c>
    </row>
    <row r="9215" spans="1:4" x14ac:dyDescent="0.25">
      <c r="A9215" t="s">
        <v>2842</v>
      </c>
      <c r="B9215" t="s">
        <v>2145</v>
      </c>
      <c r="C9215">
        <v>11</v>
      </c>
      <c r="D9215" t="s">
        <v>2594</v>
      </c>
    </row>
    <row r="9216" spans="1:4" x14ac:dyDescent="0.25">
      <c r="A9216" t="s">
        <v>2842</v>
      </c>
      <c r="B9216" t="s">
        <v>2147</v>
      </c>
      <c r="C9216">
        <v>12</v>
      </c>
      <c r="D9216" t="s">
        <v>2594</v>
      </c>
    </row>
    <row r="9217" spans="1:4" x14ac:dyDescent="0.25">
      <c r="A9217" t="s">
        <v>2842</v>
      </c>
      <c r="B9217" t="s">
        <v>2148</v>
      </c>
      <c r="C9217">
        <v>13</v>
      </c>
      <c r="D9217" t="s">
        <v>2594</v>
      </c>
    </row>
    <row r="9218" spans="1:4" x14ac:dyDescent="0.25">
      <c r="A9218" t="s">
        <v>2842</v>
      </c>
      <c r="B9218" t="s">
        <v>2150</v>
      </c>
      <c r="C9218">
        <v>14</v>
      </c>
      <c r="D9218" t="s">
        <v>2594</v>
      </c>
    </row>
    <row r="9219" spans="1:4" x14ac:dyDescent="0.25">
      <c r="A9219" t="s">
        <v>2842</v>
      </c>
      <c r="B9219" t="s">
        <v>2151</v>
      </c>
      <c r="C9219">
        <v>15</v>
      </c>
      <c r="D9219" t="s">
        <v>2594</v>
      </c>
    </row>
    <row r="9220" spans="1:4" x14ac:dyDescent="0.25">
      <c r="A9220" t="s">
        <v>2842</v>
      </c>
      <c r="B9220" t="s">
        <v>2593</v>
      </c>
      <c r="C9220">
        <v>3</v>
      </c>
      <c r="D9220" t="s">
        <v>2596</v>
      </c>
    </row>
    <row r="9221" spans="1:4" x14ac:dyDescent="0.25">
      <c r="A9221" t="s">
        <v>2842</v>
      </c>
      <c r="B9221" t="s">
        <v>2595</v>
      </c>
      <c r="C9221">
        <v>6</v>
      </c>
      <c r="D9221" t="s">
        <v>2596</v>
      </c>
    </row>
    <row r="9222" spans="1:4" x14ac:dyDescent="0.25">
      <c r="A9222" t="s">
        <v>2842</v>
      </c>
      <c r="B9222" t="s">
        <v>1270</v>
      </c>
      <c r="C9222">
        <v>3</v>
      </c>
      <c r="D9222" t="s">
        <v>2596</v>
      </c>
    </row>
    <row r="9223" spans="1:4" x14ac:dyDescent="0.25">
      <c r="A9223" t="s">
        <v>2842</v>
      </c>
      <c r="B9223" t="s">
        <v>1271</v>
      </c>
      <c r="C9223">
        <v>4</v>
      </c>
      <c r="D9223" t="s">
        <v>2596</v>
      </c>
    </row>
    <row r="9224" spans="1:4" x14ac:dyDescent="0.25">
      <c r="A9224" t="s">
        <v>2842</v>
      </c>
      <c r="B9224" t="s">
        <v>1272</v>
      </c>
      <c r="C9224">
        <v>5</v>
      </c>
      <c r="D9224" t="s">
        <v>2596</v>
      </c>
    </row>
    <row r="9225" spans="1:4" x14ac:dyDescent="0.25">
      <c r="A9225" t="s">
        <v>2842</v>
      </c>
      <c r="B9225" t="s">
        <v>1273</v>
      </c>
      <c r="C9225">
        <v>6</v>
      </c>
      <c r="D9225" t="s">
        <v>2596</v>
      </c>
    </row>
    <row r="9226" spans="1:4" x14ac:dyDescent="0.25">
      <c r="A9226" t="s">
        <v>2842</v>
      </c>
      <c r="B9226" t="s">
        <v>2609</v>
      </c>
      <c r="C9226">
        <v>3</v>
      </c>
      <c r="D9226" t="s">
        <v>2610</v>
      </c>
    </row>
    <row r="9227" spans="1:4" x14ac:dyDescent="0.25">
      <c r="A9227" t="s">
        <v>2843</v>
      </c>
      <c r="B9227" t="s">
        <v>2593</v>
      </c>
      <c r="C9227">
        <v>8</v>
      </c>
      <c r="D9227" t="s">
        <v>2594</v>
      </c>
    </row>
    <row r="9228" spans="1:4" x14ac:dyDescent="0.25">
      <c r="A9228" t="s">
        <v>2843</v>
      </c>
      <c r="B9228" t="s">
        <v>2595</v>
      </c>
      <c r="C9228">
        <v>41</v>
      </c>
      <c r="D9228" t="s">
        <v>2594</v>
      </c>
    </row>
    <row r="9229" spans="1:4" x14ac:dyDescent="0.25">
      <c r="A9229" t="s">
        <v>2843</v>
      </c>
      <c r="B9229" t="s">
        <v>2161</v>
      </c>
      <c r="C9229">
        <v>8</v>
      </c>
      <c r="D9229" t="s">
        <v>2594</v>
      </c>
    </row>
    <row r="9230" spans="1:4" x14ac:dyDescent="0.25">
      <c r="A9230" t="s">
        <v>2843</v>
      </c>
      <c r="B9230" t="s">
        <v>2162</v>
      </c>
      <c r="C9230">
        <v>9</v>
      </c>
      <c r="D9230" t="s">
        <v>2594</v>
      </c>
    </row>
    <row r="9231" spans="1:4" x14ac:dyDescent="0.25">
      <c r="A9231" t="s">
        <v>2843</v>
      </c>
      <c r="B9231" t="s">
        <v>2163</v>
      </c>
      <c r="C9231">
        <v>10</v>
      </c>
      <c r="D9231" t="s">
        <v>2594</v>
      </c>
    </row>
    <row r="9232" spans="1:4" x14ac:dyDescent="0.25">
      <c r="A9232" t="s">
        <v>2843</v>
      </c>
      <c r="B9232" t="s">
        <v>2164</v>
      </c>
      <c r="C9232">
        <v>11</v>
      </c>
      <c r="D9232" t="s">
        <v>2594</v>
      </c>
    </row>
    <row r="9233" spans="1:4" x14ac:dyDescent="0.25">
      <c r="A9233" t="s">
        <v>2843</v>
      </c>
      <c r="B9233" t="s">
        <v>2165</v>
      </c>
      <c r="C9233">
        <v>12</v>
      </c>
      <c r="D9233" t="s">
        <v>2594</v>
      </c>
    </row>
    <row r="9234" spans="1:4" x14ac:dyDescent="0.25">
      <c r="A9234" t="s">
        <v>2843</v>
      </c>
      <c r="B9234" t="s">
        <v>2166</v>
      </c>
      <c r="C9234">
        <v>13</v>
      </c>
      <c r="D9234" t="s">
        <v>2594</v>
      </c>
    </row>
    <row r="9235" spans="1:4" x14ac:dyDescent="0.25">
      <c r="A9235" t="s">
        <v>2843</v>
      </c>
      <c r="B9235" t="s">
        <v>2167</v>
      </c>
      <c r="C9235">
        <v>14</v>
      </c>
      <c r="D9235" t="s">
        <v>2594</v>
      </c>
    </row>
    <row r="9236" spans="1:4" x14ac:dyDescent="0.25">
      <c r="A9236" t="s">
        <v>2843</v>
      </c>
      <c r="B9236" t="s">
        <v>2169</v>
      </c>
      <c r="C9236">
        <v>15</v>
      </c>
      <c r="D9236" t="s">
        <v>2594</v>
      </c>
    </row>
    <row r="9237" spans="1:4" x14ac:dyDescent="0.25">
      <c r="A9237" t="s">
        <v>2843</v>
      </c>
      <c r="B9237" t="s">
        <v>2170</v>
      </c>
      <c r="C9237">
        <v>16</v>
      </c>
      <c r="D9237" t="s">
        <v>2594</v>
      </c>
    </row>
    <row r="9238" spans="1:4" x14ac:dyDescent="0.25">
      <c r="A9238" t="s">
        <v>2843</v>
      </c>
      <c r="B9238" t="s">
        <v>2172</v>
      </c>
      <c r="C9238">
        <v>17</v>
      </c>
      <c r="D9238" t="s">
        <v>2594</v>
      </c>
    </row>
    <row r="9239" spans="1:4" x14ac:dyDescent="0.25">
      <c r="A9239" t="s">
        <v>2843</v>
      </c>
      <c r="B9239" t="s">
        <v>2173</v>
      </c>
      <c r="C9239">
        <v>18</v>
      </c>
      <c r="D9239" t="s">
        <v>2594</v>
      </c>
    </row>
    <row r="9240" spans="1:4" x14ac:dyDescent="0.25">
      <c r="A9240" t="s">
        <v>2843</v>
      </c>
      <c r="B9240" t="s">
        <v>2174</v>
      </c>
      <c r="C9240">
        <v>19</v>
      </c>
      <c r="D9240" t="s">
        <v>2594</v>
      </c>
    </row>
    <row r="9241" spans="1:4" x14ac:dyDescent="0.25">
      <c r="A9241" t="s">
        <v>2843</v>
      </c>
      <c r="B9241" t="s">
        <v>2175</v>
      </c>
      <c r="C9241">
        <v>20</v>
      </c>
      <c r="D9241" t="s">
        <v>2594</v>
      </c>
    </row>
    <row r="9242" spans="1:4" x14ac:dyDescent="0.25">
      <c r="A9242" t="s">
        <v>2843</v>
      </c>
      <c r="B9242" t="s">
        <v>2176</v>
      </c>
      <c r="C9242">
        <v>21</v>
      </c>
      <c r="D9242" t="s">
        <v>2594</v>
      </c>
    </row>
    <row r="9243" spans="1:4" x14ac:dyDescent="0.25">
      <c r="A9243" t="s">
        <v>2843</v>
      </c>
      <c r="B9243" t="s">
        <v>2177</v>
      </c>
      <c r="C9243">
        <v>22</v>
      </c>
      <c r="D9243" t="s">
        <v>2594</v>
      </c>
    </row>
    <row r="9244" spans="1:4" x14ac:dyDescent="0.25">
      <c r="A9244" t="s">
        <v>2843</v>
      </c>
      <c r="B9244" t="s">
        <v>2178</v>
      </c>
      <c r="C9244">
        <v>23</v>
      </c>
      <c r="D9244" t="s">
        <v>2594</v>
      </c>
    </row>
    <row r="9245" spans="1:4" x14ac:dyDescent="0.25">
      <c r="A9245" t="s">
        <v>2843</v>
      </c>
      <c r="B9245" t="s">
        <v>2180</v>
      </c>
      <c r="C9245">
        <v>24</v>
      </c>
      <c r="D9245" t="s">
        <v>2594</v>
      </c>
    </row>
    <row r="9246" spans="1:4" x14ac:dyDescent="0.25">
      <c r="A9246" t="s">
        <v>2843</v>
      </c>
      <c r="B9246" t="s">
        <v>2182</v>
      </c>
      <c r="C9246">
        <v>25</v>
      </c>
      <c r="D9246" t="s">
        <v>2594</v>
      </c>
    </row>
    <row r="9247" spans="1:4" x14ac:dyDescent="0.25">
      <c r="A9247" t="s">
        <v>2843</v>
      </c>
      <c r="B9247" t="s">
        <v>2183</v>
      </c>
      <c r="C9247">
        <v>26</v>
      </c>
      <c r="D9247" t="s">
        <v>2594</v>
      </c>
    </row>
    <row r="9248" spans="1:4" x14ac:dyDescent="0.25">
      <c r="A9248" t="s">
        <v>2843</v>
      </c>
      <c r="B9248" t="s">
        <v>2184</v>
      </c>
      <c r="C9248">
        <v>27</v>
      </c>
      <c r="D9248" t="s">
        <v>2594</v>
      </c>
    </row>
    <row r="9249" spans="1:4" x14ac:dyDescent="0.25">
      <c r="A9249" t="s">
        <v>2843</v>
      </c>
      <c r="B9249" t="s">
        <v>2185</v>
      </c>
      <c r="C9249">
        <v>28</v>
      </c>
      <c r="D9249" t="s">
        <v>2594</v>
      </c>
    </row>
    <row r="9250" spans="1:4" x14ac:dyDescent="0.25">
      <c r="A9250" t="s">
        <v>2843</v>
      </c>
      <c r="B9250" t="s">
        <v>2186</v>
      </c>
      <c r="C9250">
        <v>29</v>
      </c>
      <c r="D9250" t="s">
        <v>2594</v>
      </c>
    </row>
    <row r="9251" spans="1:4" x14ac:dyDescent="0.25">
      <c r="A9251" t="s">
        <v>2843</v>
      </c>
      <c r="B9251" t="s">
        <v>2187</v>
      </c>
      <c r="C9251">
        <v>30</v>
      </c>
      <c r="D9251" t="s">
        <v>2594</v>
      </c>
    </row>
    <row r="9252" spans="1:4" x14ac:dyDescent="0.25">
      <c r="A9252" t="s">
        <v>2843</v>
      </c>
      <c r="B9252" t="s">
        <v>2188</v>
      </c>
      <c r="C9252">
        <v>31</v>
      </c>
      <c r="D9252" t="s">
        <v>2594</v>
      </c>
    </row>
    <row r="9253" spans="1:4" x14ac:dyDescent="0.25">
      <c r="A9253" t="s">
        <v>2843</v>
      </c>
      <c r="B9253" t="s">
        <v>2189</v>
      </c>
      <c r="C9253">
        <v>32</v>
      </c>
      <c r="D9253" t="s">
        <v>2594</v>
      </c>
    </row>
    <row r="9254" spans="1:4" x14ac:dyDescent="0.25">
      <c r="A9254" t="s">
        <v>2843</v>
      </c>
      <c r="B9254" t="s">
        <v>2190</v>
      </c>
      <c r="C9254">
        <v>33</v>
      </c>
      <c r="D9254" t="s">
        <v>2594</v>
      </c>
    </row>
    <row r="9255" spans="1:4" x14ac:dyDescent="0.25">
      <c r="A9255" t="s">
        <v>2843</v>
      </c>
      <c r="B9255" t="s">
        <v>2191</v>
      </c>
      <c r="C9255">
        <v>34</v>
      </c>
      <c r="D9255" t="s">
        <v>2594</v>
      </c>
    </row>
    <row r="9256" spans="1:4" x14ac:dyDescent="0.25">
      <c r="A9256" t="s">
        <v>2843</v>
      </c>
      <c r="B9256" t="s">
        <v>2192</v>
      </c>
      <c r="C9256">
        <v>35</v>
      </c>
      <c r="D9256" t="s">
        <v>2594</v>
      </c>
    </row>
    <row r="9257" spans="1:4" x14ac:dyDescent="0.25">
      <c r="A9257" t="s">
        <v>2843</v>
      </c>
      <c r="B9257" t="s">
        <v>2193</v>
      </c>
      <c r="C9257">
        <v>36</v>
      </c>
      <c r="D9257" t="s">
        <v>2594</v>
      </c>
    </row>
    <row r="9258" spans="1:4" x14ac:dyDescent="0.25">
      <c r="A9258" t="s">
        <v>2843</v>
      </c>
      <c r="B9258" t="s">
        <v>2195</v>
      </c>
      <c r="C9258">
        <v>37</v>
      </c>
      <c r="D9258" t="s">
        <v>2594</v>
      </c>
    </row>
    <row r="9259" spans="1:4" x14ac:dyDescent="0.25">
      <c r="A9259" t="s">
        <v>2843</v>
      </c>
      <c r="B9259" t="s">
        <v>2196</v>
      </c>
      <c r="C9259">
        <v>38</v>
      </c>
      <c r="D9259" t="s">
        <v>2594</v>
      </c>
    </row>
    <row r="9260" spans="1:4" x14ac:dyDescent="0.25">
      <c r="A9260" t="s">
        <v>2843</v>
      </c>
      <c r="B9260" t="s">
        <v>2198</v>
      </c>
      <c r="C9260">
        <v>39</v>
      </c>
      <c r="D9260" t="s">
        <v>2594</v>
      </c>
    </row>
    <row r="9261" spans="1:4" x14ac:dyDescent="0.25">
      <c r="A9261" t="s">
        <v>2843</v>
      </c>
      <c r="B9261" t="s">
        <v>2200</v>
      </c>
      <c r="C9261">
        <v>40</v>
      </c>
      <c r="D9261" t="s">
        <v>2594</v>
      </c>
    </row>
    <row r="9262" spans="1:4" x14ac:dyDescent="0.25">
      <c r="A9262" t="s">
        <v>2843</v>
      </c>
      <c r="B9262" t="s">
        <v>2202</v>
      </c>
      <c r="C9262">
        <v>41</v>
      </c>
      <c r="D9262" t="s">
        <v>2594</v>
      </c>
    </row>
    <row r="9263" spans="1:4" x14ac:dyDescent="0.25">
      <c r="A9263" t="s">
        <v>2843</v>
      </c>
      <c r="B9263" t="s">
        <v>2593</v>
      </c>
      <c r="C9263">
        <v>4</v>
      </c>
      <c r="D9263" t="s">
        <v>2596</v>
      </c>
    </row>
    <row r="9264" spans="1:4" x14ac:dyDescent="0.25">
      <c r="A9264" t="s">
        <v>2843</v>
      </c>
      <c r="B9264" t="s">
        <v>2595</v>
      </c>
      <c r="C9264">
        <v>15</v>
      </c>
      <c r="D9264" t="s">
        <v>2596</v>
      </c>
    </row>
    <row r="9265" spans="1:4" x14ac:dyDescent="0.25">
      <c r="A9265" t="s">
        <v>2843</v>
      </c>
      <c r="B9265" t="s">
        <v>2158</v>
      </c>
      <c r="C9265">
        <v>4</v>
      </c>
      <c r="D9265" t="s">
        <v>2596</v>
      </c>
    </row>
    <row r="9266" spans="1:4" x14ac:dyDescent="0.25">
      <c r="A9266" t="s">
        <v>2843</v>
      </c>
      <c r="B9266" t="s">
        <v>2159</v>
      </c>
      <c r="C9266">
        <v>5</v>
      </c>
      <c r="D9266" t="s">
        <v>2596</v>
      </c>
    </row>
    <row r="9267" spans="1:4" x14ac:dyDescent="0.25">
      <c r="A9267" t="s">
        <v>2843</v>
      </c>
      <c r="B9267" t="s">
        <v>2160</v>
      </c>
      <c r="C9267">
        <v>6</v>
      </c>
      <c r="D9267" t="s">
        <v>2596</v>
      </c>
    </row>
    <row r="9268" spans="1:4" x14ac:dyDescent="0.25">
      <c r="A9268" t="s">
        <v>2843</v>
      </c>
      <c r="B9268" t="s">
        <v>1274</v>
      </c>
      <c r="C9268">
        <v>7</v>
      </c>
      <c r="D9268" t="s">
        <v>2596</v>
      </c>
    </row>
    <row r="9269" spans="1:4" x14ac:dyDescent="0.25">
      <c r="A9269" t="s">
        <v>2843</v>
      </c>
      <c r="B9269" t="s">
        <v>1277</v>
      </c>
      <c r="C9269">
        <v>8</v>
      </c>
      <c r="D9269" t="s">
        <v>2596</v>
      </c>
    </row>
    <row r="9270" spans="1:4" x14ac:dyDescent="0.25">
      <c r="A9270" t="s">
        <v>2843</v>
      </c>
      <c r="B9270" t="s">
        <v>1278</v>
      </c>
      <c r="C9270">
        <v>9</v>
      </c>
      <c r="D9270" t="s">
        <v>2596</v>
      </c>
    </row>
    <row r="9271" spans="1:4" x14ac:dyDescent="0.25">
      <c r="A9271" t="s">
        <v>2843</v>
      </c>
      <c r="B9271" t="s">
        <v>1279</v>
      </c>
      <c r="C9271">
        <v>10</v>
      </c>
      <c r="D9271" t="s">
        <v>2596</v>
      </c>
    </row>
    <row r="9272" spans="1:4" x14ac:dyDescent="0.25">
      <c r="A9272" t="s">
        <v>2843</v>
      </c>
      <c r="B9272" t="s">
        <v>1280</v>
      </c>
      <c r="C9272">
        <v>11</v>
      </c>
      <c r="D9272" t="s">
        <v>2596</v>
      </c>
    </row>
    <row r="9273" spans="1:4" x14ac:dyDescent="0.25">
      <c r="A9273" t="s">
        <v>2843</v>
      </c>
      <c r="B9273" t="s">
        <v>1281</v>
      </c>
      <c r="C9273">
        <v>12</v>
      </c>
      <c r="D9273" t="s">
        <v>2596</v>
      </c>
    </row>
    <row r="9274" spans="1:4" x14ac:dyDescent="0.25">
      <c r="A9274" t="s">
        <v>2843</v>
      </c>
      <c r="B9274" t="s">
        <v>1282</v>
      </c>
      <c r="C9274">
        <v>13</v>
      </c>
      <c r="D9274" t="s">
        <v>2596</v>
      </c>
    </row>
    <row r="9275" spans="1:4" x14ac:dyDescent="0.25">
      <c r="A9275" t="s">
        <v>2843</v>
      </c>
      <c r="B9275" t="s">
        <v>1283</v>
      </c>
      <c r="C9275">
        <v>14</v>
      </c>
      <c r="D9275" t="s">
        <v>2596</v>
      </c>
    </row>
    <row r="9276" spans="1:4" x14ac:dyDescent="0.25">
      <c r="A9276" t="s">
        <v>2843</v>
      </c>
      <c r="B9276" t="s">
        <v>1284</v>
      </c>
      <c r="C9276">
        <v>15</v>
      </c>
      <c r="D9276" t="s">
        <v>2596</v>
      </c>
    </row>
    <row r="9277" spans="1:4" x14ac:dyDescent="0.25">
      <c r="A9277" t="s">
        <v>2843</v>
      </c>
      <c r="B9277" t="s">
        <v>2609</v>
      </c>
      <c r="C9277">
        <v>3</v>
      </c>
      <c r="D9277" t="s">
        <v>2610</v>
      </c>
    </row>
    <row r="9278" spans="1:4" x14ac:dyDescent="0.25">
      <c r="A9278" t="s">
        <v>2844</v>
      </c>
      <c r="B9278" t="s">
        <v>2593</v>
      </c>
      <c r="C9278">
        <v>8</v>
      </c>
      <c r="D9278" t="s">
        <v>2594</v>
      </c>
    </row>
    <row r="9279" spans="1:4" x14ac:dyDescent="0.25">
      <c r="A9279" t="s">
        <v>2844</v>
      </c>
      <c r="B9279" t="s">
        <v>2595</v>
      </c>
      <c r="C9279">
        <v>38</v>
      </c>
      <c r="D9279" t="s">
        <v>2594</v>
      </c>
    </row>
    <row r="9280" spans="1:4" x14ac:dyDescent="0.25">
      <c r="A9280" t="s">
        <v>2844</v>
      </c>
      <c r="B9280" t="s">
        <v>2207</v>
      </c>
      <c r="C9280">
        <v>8</v>
      </c>
      <c r="D9280" t="s">
        <v>2594</v>
      </c>
    </row>
    <row r="9281" spans="1:4" x14ac:dyDescent="0.25">
      <c r="A9281" t="s">
        <v>2844</v>
      </c>
      <c r="B9281" t="s">
        <v>2208</v>
      </c>
      <c r="C9281">
        <v>9</v>
      </c>
      <c r="D9281" t="s">
        <v>2594</v>
      </c>
    </row>
    <row r="9282" spans="1:4" x14ac:dyDescent="0.25">
      <c r="A9282" t="s">
        <v>2844</v>
      </c>
      <c r="B9282" t="s">
        <v>2209</v>
      </c>
      <c r="C9282">
        <v>10</v>
      </c>
      <c r="D9282" t="s">
        <v>2594</v>
      </c>
    </row>
    <row r="9283" spans="1:4" x14ac:dyDescent="0.25">
      <c r="A9283" t="s">
        <v>2844</v>
      </c>
      <c r="B9283" t="s">
        <v>2210</v>
      </c>
      <c r="C9283">
        <v>11</v>
      </c>
      <c r="D9283" t="s">
        <v>2594</v>
      </c>
    </row>
    <row r="9284" spans="1:4" x14ac:dyDescent="0.25">
      <c r="A9284" t="s">
        <v>2844</v>
      </c>
      <c r="B9284" t="s">
        <v>2211</v>
      </c>
      <c r="C9284">
        <v>12</v>
      </c>
      <c r="D9284" t="s">
        <v>2594</v>
      </c>
    </row>
    <row r="9285" spans="1:4" x14ac:dyDescent="0.25">
      <c r="A9285" t="s">
        <v>2844</v>
      </c>
      <c r="B9285" t="s">
        <v>2212</v>
      </c>
      <c r="C9285">
        <v>13</v>
      </c>
      <c r="D9285" t="s">
        <v>2594</v>
      </c>
    </row>
    <row r="9286" spans="1:4" x14ac:dyDescent="0.25">
      <c r="A9286" t="s">
        <v>2844</v>
      </c>
      <c r="B9286" t="s">
        <v>2213</v>
      </c>
      <c r="C9286">
        <v>14</v>
      </c>
      <c r="D9286" t="s">
        <v>2594</v>
      </c>
    </row>
    <row r="9287" spans="1:4" x14ac:dyDescent="0.25">
      <c r="A9287" t="s">
        <v>2844</v>
      </c>
      <c r="B9287" t="s">
        <v>2214</v>
      </c>
      <c r="C9287">
        <v>15</v>
      </c>
      <c r="D9287" t="s">
        <v>2594</v>
      </c>
    </row>
    <row r="9288" spans="1:4" x14ac:dyDescent="0.25">
      <c r="A9288" t="s">
        <v>2844</v>
      </c>
      <c r="B9288" t="s">
        <v>2215</v>
      </c>
      <c r="C9288">
        <v>16</v>
      </c>
      <c r="D9288" t="s">
        <v>2594</v>
      </c>
    </row>
    <row r="9289" spans="1:4" x14ac:dyDescent="0.25">
      <c r="A9289" t="s">
        <v>2844</v>
      </c>
      <c r="B9289" t="s">
        <v>2217</v>
      </c>
      <c r="C9289">
        <v>17</v>
      </c>
      <c r="D9289" t="s">
        <v>2594</v>
      </c>
    </row>
    <row r="9290" spans="1:4" x14ac:dyDescent="0.25">
      <c r="A9290" t="s">
        <v>2844</v>
      </c>
      <c r="B9290" t="s">
        <v>2218</v>
      </c>
      <c r="C9290">
        <v>18</v>
      </c>
      <c r="D9290" t="s">
        <v>2594</v>
      </c>
    </row>
    <row r="9291" spans="1:4" x14ac:dyDescent="0.25">
      <c r="A9291" t="s">
        <v>2844</v>
      </c>
      <c r="B9291" t="s">
        <v>2219</v>
      </c>
      <c r="C9291">
        <v>19</v>
      </c>
      <c r="D9291" t="s">
        <v>2594</v>
      </c>
    </row>
    <row r="9292" spans="1:4" x14ac:dyDescent="0.25">
      <c r="A9292" t="s">
        <v>2844</v>
      </c>
      <c r="B9292" t="s">
        <v>2220</v>
      </c>
      <c r="C9292">
        <v>20</v>
      </c>
      <c r="D9292" t="s">
        <v>2594</v>
      </c>
    </row>
    <row r="9293" spans="1:4" x14ac:dyDescent="0.25">
      <c r="A9293" t="s">
        <v>2844</v>
      </c>
      <c r="B9293" t="s">
        <v>2221</v>
      </c>
      <c r="C9293">
        <v>21</v>
      </c>
      <c r="D9293" t="s">
        <v>2594</v>
      </c>
    </row>
    <row r="9294" spans="1:4" x14ac:dyDescent="0.25">
      <c r="A9294" t="s">
        <v>2844</v>
      </c>
      <c r="B9294" t="s">
        <v>2222</v>
      </c>
      <c r="C9294">
        <v>22</v>
      </c>
      <c r="D9294" t="s">
        <v>2594</v>
      </c>
    </row>
    <row r="9295" spans="1:4" x14ac:dyDescent="0.25">
      <c r="A9295" t="s">
        <v>2844</v>
      </c>
      <c r="B9295" t="s">
        <v>2224</v>
      </c>
      <c r="C9295">
        <v>23</v>
      </c>
      <c r="D9295" t="s">
        <v>2594</v>
      </c>
    </row>
    <row r="9296" spans="1:4" x14ac:dyDescent="0.25">
      <c r="A9296" t="s">
        <v>2844</v>
      </c>
      <c r="B9296" t="s">
        <v>2225</v>
      </c>
      <c r="C9296">
        <v>24</v>
      </c>
      <c r="D9296" t="s">
        <v>2594</v>
      </c>
    </row>
    <row r="9297" spans="1:4" x14ac:dyDescent="0.25">
      <c r="A9297" t="s">
        <v>2844</v>
      </c>
      <c r="B9297" t="s">
        <v>2226</v>
      </c>
      <c r="C9297">
        <v>25</v>
      </c>
      <c r="D9297" t="s">
        <v>2594</v>
      </c>
    </row>
    <row r="9298" spans="1:4" x14ac:dyDescent="0.25">
      <c r="A9298" t="s">
        <v>2844</v>
      </c>
      <c r="B9298" t="s">
        <v>2227</v>
      </c>
      <c r="C9298">
        <v>26</v>
      </c>
      <c r="D9298" t="s">
        <v>2594</v>
      </c>
    </row>
    <row r="9299" spans="1:4" x14ac:dyDescent="0.25">
      <c r="A9299" t="s">
        <v>2844</v>
      </c>
      <c r="B9299" t="s">
        <v>2228</v>
      </c>
      <c r="C9299">
        <v>27</v>
      </c>
      <c r="D9299" t="s">
        <v>2594</v>
      </c>
    </row>
    <row r="9300" spans="1:4" x14ac:dyDescent="0.25">
      <c r="A9300" t="s">
        <v>2844</v>
      </c>
      <c r="B9300" t="s">
        <v>2229</v>
      </c>
      <c r="C9300">
        <v>28</v>
      </c>
      <c r="D9300" t="s">
        <v>2594</v>
      </c>
    </row>
    <row r="9301" spans="1:4" x14ac:dyDescent="0.25">
      <c r="A9301" t="s">
        <v>2844</v>
      </c>
      <c r="B9301" t="s">
        <v>2230</v>
      </c>
      <c r="C9301">
        <v>29</v>
      </c>
      <c r="D9301" t="s">
        <v>2594</v>
      </c>
    </row>
    <row r="9302" spans="1:4" x14ac:dyDescent="0.25">
      <c r="A9302" t="s">
        <v>2844</v>
      </c>
      <c r="B9302" t="s">
        <v>2231</v>
      </c>
      <c r="C9302">
        <v>30</v>
      </c>
      <c r="D9302" t="s">
        <v>2594</v>
      </c>
    </row>
    <row r="9303" spans="1:4" x14ac:dyDescent="0.25">
      <c r="A9303" t="s">
        <v>2844</v>
      </c>
      <c r="B9303" t="s">
        <v>2232</v>
      </c>
      <c r="C9303">
        <v>31</v>
      </c>
      <c r="D9303" t="s">
        <v>2594</v>
      </c>
    </row>
    <row r="9304" spans="1:4" x14ac:dyDescent="0.25">
      <c r="A9304" t="s">
        <v>2844</v>
      </c>
      <c r="B9304" t="s">
        <v>2233</v>
      </c>
      <c r="C9304">
        <v>32</v>
      </c>
      <c r="D9304" t="s">
        <v>2594</v>
      </c>
    </row>
    <row r="9305" spans="1:4" x14ac:dyDescent="0.25">
      <c r="A9305" t="s">
        <v>2844</v>
      </c>
      <c r="B9305" t="s">
        <v>2234</v>
      </c>
      <c r="C9305">
        <v>33</v>
      </c>
      <c r="D9305" t="s">
        <v>2594</v>
      </c>
    </row>
    <row r="9306" spans="1:4" x14ac:dyDescent="0.25">
      <c r="A9306" t="s">
        <v>2844</v>
      </c>
      <c r="B9306" t="s">
        <v>2235</v>
      </c>
      <c r="C9306">
        <v>34</v>
      </c>
      <c r="D9306" t="s">
        <v>2594</v>
      </c>
    </row>
    <row r="9307" spans="1:4" x14ac:dyDescent="0.25">
      <c r="A9307" t="s">
        <v>2844</v>
      </c>
      <c r="B9307" t="s">
        <v>2236</v>
      </c>
      <c r="C9307">
        <v>35</v>
      </c>
      <c r="D9307" t="s">
        <v>2594</v>
      </c>
    </row>
    <row r="9308" spans="1:4" x14ac:dyDescent="0.25">
      <c r="A9308" t="s">
        <v>2844</v>
      </c>
      <c r="B9308" t="s">
        <v>2237</v>
      </c>
      <c r="C9308">
        <v>36</v>
      </c>
      <c r="D9308" t="s">
        <v>2594</v>
      </c>
    </row>
    <row r="9309" spans="1:4" x14ac:dyDescent="0.25">
      <c r="A9309" t="s">
        <v>2844</v>
      </c>
      <c r="B9309" t="s">
        <v>2238</v>
      </c>
      <c r="C9309">
        <v>37</v>
      </c>
      <c r="D9309" t="s">
        <v>2594</v>
      </c>
    </row>
    <row r="9310" spans="1:4" x14ac:dyDescent="0.25">
      <c r="A9310" t="s">
        <v>2844</v>
      </c>
      <c r="B9310" t="s">
        <v>2239</v>
      </c>
      <c r="C9310">
        <v>38</v>
      </c>
      <c r="D9310" t="s">
        <v>2594</v>
      </c>
    </row>
    <row r="9311" spans="1:4" x14ac:dyDescent="0.25">
      <c r="A9311" t="s">
        <v>2844</v>
      </c>
      <c r="B9311" t="s">
        <v>2593</v>
      </c>
      <c r="C9311">
        <v>4</v>
      </c>
      <c r="D9311" t="s">
        <v>2596</v>
      </c>
    </row>
    <row r="9312" spans="1:4" x14ac:dyDescent="0.25">
      <c r="A9312" t="s">
        <v>2844</v>
      </c>
      <c r="B9312" t="s">
        <v>2595</v>
      </c>
      <c r="C9312">
        <v>12</v>
      </c>
      <c r="D9312" t="s">
        <v>2596</v>
      </c>
    </row>
    <row r="9313" spans="1:4" x14ac:dyDescent="0.25">
      <c r="A9313" t="s">
        <v>2844</v>
      </c>
      <c r="B9313" t="s">
        <v>1285</v>
      </c>
      <c r="C9313">
        <v>4</v>
      </c>
      <c r="D9313" t="s">
        <v>2596</v>
      </c>
    </row>
    <row r="9314" spans="1:4" x14ac:dyDescent="0.25">
      <c r="A9314" t="s">
        <v>2844</v>
      </c>
      <c r="B9314" t="s">
        <v>1286</v>
      </c>
      <c r="C9314">
        <v>5</v>
      </c>
      <c r="D9314" t="s">
        <v>2596</v>
      </c>
    </row>
    <row r="9315" spans="1:4" x14ac:dyDescent="0.25">
      <c r="A9315" t="s">
        <v>2844</v>
      </c>
      <c r="B9315" t="s">
        <v>1287</v>
      </c>
      <c r="C9315">
        <v>6</v>
      </c>
      <c r="D9315" t="s">
        <v>2596</v>
      </c>
    </row>
    <row r="9316" spans="1:4" x14ac:dyDescent="0.25">
      <c r="A9316" t="s">
        <v>2844</v>
      </c>
      <c r="B9316" t="s">
        <v>1289</v>
      </c>
      <c r="C9316">
        <v>7</v>
      </c>
      <c r="D9316" t="s">
        <v>2596</v>
      </c>
    </row>
    <row r="9317" spans="1:4" x14ac:dyDescent="0.25">
      <c r="A9317" t="s">
        <v>2844</v>
      </c>
      <c r="B9317" t="s">
        <v>1290</v>
      </c>
      <c r="C9317">
        <v>8</v>
      </c>
      <c r="D9317" t="s">
        <v>2596</v>
      </c>
    </row>
    <row r="9318" spans="1:4" x14ac:dyDescent="0.25">
      <c r="A9318" t="s">
        <v>2844</v>
      </c>
      <c r="B9318" t="s">
        <v>1291</v>
      </c>
      <c r="C9318">
        <v>9</v>
      </c>
      <c r="D9318" t="s">
        <v>2596</v>
      </c>
    </row>
    <row r="9319" spans="1:4" x14ac:dyDescent="0.25">
      <c r="A9319" t="s">
        <v>2844</v>
      </c>
      <c r="B9319" t="s">
        <v>2205</v>
      </c>
      <c r="C9319">
        <v>10</v>
      </c>
      <c r="D9319" t="s">
        <v>2596</v>
      </c>
    </row>
    <row r="9320" spans="1:4" x14ac:dyDescent="0.25">
      <c r="A9320" t="s">
        <v>2844</v>
      </c>
      <c r="B9320" t="s">
        <v>2206</v>
      </c>
      <c r="C9320">
        <v>11</v>
      </c>
      <c r="D9320" t="s">
        <v>2596</v>
      </c>
    </row>
    <row r="9321" spans="1:4" x14ac:dyDescent="0.25">
      <c r="A9321" t="s">
        <v>2844</v>
      </c>
      <c r="B9321" t="s">
        <v>1292</v>
      </c>
      <c r="C9321">
        <v>12</v>
      </c>
      <c r="D9321" t="s">
        <v>2596</v>
      </c>
    </row>
    <row r="9322" spans="1:4" x14ac:dyDescent="0.25">
      <c r="A9322" t="s">
        <v>2844</v>
      </c>
      <c r="B9322" t="s">
        <v>2609</v>
      </c>
      <c r="C9322">
        <v>3</v>
      </c>
      <c r="D9322" t="s">
        <v>2610</v>
      </c>
    </row>
    <row r="9323" spans="1:4" x14ac:dyDescent="0.25">
      <c r="A9323" t="s">
        <v>2845</v>
      </c>
      <c r="B9323" t="s">
        <v>2593</v>
      </c>
      <c r="C9323">
        <v>8</v>
      </c>
      <c r="D9323" t="s">
        <v>2594</v>
      </c>
    </row>
    <row r="9324" spans="1:4" x14ac:dyDescent="0.25">
      <c r="A9324" t="s">
        <v>2845</v>
      </c>
      <c r="B9324" t="s">
        <v>2595</v>
      </c>
      <c r="C9324">
        <v>38</v>
      </c>
      <c r="D9324" t="s">
        <v>2594</v>
      </c>
    </row>
    <row r="9325" spans="1:4" x14ac:dyDescent="0.25">
      <c r="A9325" t="s">
        <v>2845</v>
      </c>
      <c r="B9325" t="s">
        <v>2249</v>
      </c>
      <c r="C9325">
        <v>8</v>
      </c>
      <c r="D9325" t="s">
        <v>2594</v>
      </c>
    </row>
    <row r="9326" spans="1:4" x14ac:dyDescent="0.25">
      <c r="A9326" t="s">
        <v>2845</v>
      </c>
      <c r="B9326" t="s">
        <v>2250</v>
      </c>
      <c r="C9326">
        <v>9</v>
      </c>
      <c r="D9326" t="s">
        <v>2594</v>
      </c>
    </row>
    <row r="9327" spans="1:4" x14ac:dyDescent="0.25">
      <c r="A9327" t="s">
        <v>2845</v>
      </c>
      <c r="B9327" t="s">
        <v>2251</v>
      </c>
      <c r="C9327">
        <v>10</v>
      </c>
      <c r="D9327" t="s">
        <v>2594</v>
      </c>
    </row>
    <row r="9328" spans="1:4" x14ac:dyDescent="0.25">
      <c r="A9328" t="s">
        <v>2845</v>
      </c>
      <c r="B9328" t="s">
        <v>2252</v>
      </c>
      <c r="C9328">
        <v>11</v>
      </c>
      <c r="D9328" t="s">
        <v>2594</v>
      </c>
    </row>
    <row r="9329" spans="1:4" x14ac:dyDescent="0.25">
      <c r="A9329" t="s">
        <v>2845</v>
      </c>
      <c r="B9329" t="s">
        <v>2253</v>
      </c>
      <c r="C9329">
        <v>12</v>
      </c>
      <c r="D9329" t="s">
        <v>2594</v>
      </c>
    </row>
    <row r="9330" spans="1:4" x14ac:dyDescent="0.25">
      <c r="A9330" t="s">
        <v>2845</v>
      </c>
      <c r="B9330" t="s">
        <v>2254</v>
      </c>
      <c r="C9330">
        <v>13</v>
      </c>
      <c r="D9330" t="s">
        <v>2594</v>
      </c>
    </row>
    <row r="9331" spans="1:4" x14ac:dyDescent="0.25">
      <c r="A9331" t="s">
        <v>2845</v>
      </c>
      <c r="B9331" t="s">
        <v>2255</v>
      </c>
      <c r="C9331">
        <v>14</v>
      </c>
      <c r="D9331" t="s">
        <v>2594</v>
      </c>
    </row>
    <row r="9332" spans="1:4" x14ac:dyDescent="0.25">
      <c r="A9332" t="s">
        <v>2845</v>
      </c>
      <c r="B9332" t="s">
        <v>2256</v>
      </c>
      <c r="C9332">
        <v>15</v>
      </c>
      <c r="D9332" t="s">
        <v>2594</v>
      </c>
    </row>
    <row r="9333" spans="1:4" x14ac:dyDescent="0.25">
      <c r="A9333" t="s">
        <v>2845</v>
      </c>
      <c r="B9333" t="s">
        <v>2257</v>
      </c>
      <c r="C9333">
        <v>16</v>
      </c>
      <c r="D9333" t="s">
        <v>2594</v>
      </c>
    </row>
    <row r="9334" spans="1:4" x14ac:dyDescent="0.25">
      <c r="A9334" t="s">
        <v>2845</v>
      </c>
      <c r="B9334" t="s">
        <v>2258</v>
      </c>
      <c r="C9334">
        <v>17</v>
      </c>
      <c r="D9334" t="s">
        <v>2594</v>
      </c>
    </row>
    <row r="9335" spans="1:4" x14ac:dyDescent="0.25">
      <c r="A9335" t="s">
        <v>2845</v>
      </c>
      <c r="B9335" t="s">
        <v>2259</v>
      </c>
      <c r="C9335">
        <v>18</v>
      </c>
      <c r="D9335" t="s">
        <v>2594</v>
      </c>
    </row>
    <row r="9336" spans="1:4" x14ac:dyDescent="0.25">
      <c r="A9336" t="s">
        <v>2845</v>
      </c>
      <c r="B9336" t="s">
        <v>2260</v>
      </c>
      <c r="C9336">
        <v>19</v>
      </c>
      <c r="D9336" t="s">
        <v>2594</v>
      </c>
    </row>
    <row r="9337" spans="1:4" x14ac:dyDescent="0.25">
      <c r="A9337" t="s">
        <v>2845</v>
      </c>
      <c r="B9337" t="s">
        <v>2261</v>
      </c>
      <c r="C9337">
        <v>20</v>
      </c>
      <c r="D9337" t="s">
        <v>2594</v>
      </c>
    </row>
    <row r="9338" spans="1:4" x14ac:dyDescent="0.25">
      <c r="A9338" t="s">
        <v>2845</v>
      </c>
      <c r="B9338" t="s">
        <v>2262</v>
      </c>
      <c r="C9338">
        <v>21</v>
      </c>
      <c r="D9338" t="s">
        <v>2594</v>
      </c>
    </row>
    <row r="9339" spans="1:4" x14ac:dyDescent="0.25">
      <c r="A9339" t="s">
        <v>2845</v>
      </c>
      <c r="B9339" t="s">
        <v>2263</v>
      </c>
      <c r="C9339">
        <v>22</v>
      </c>
      <c r="D9339" t="s">
        <v>2594</v>
      </c>
    </row>
    <row r="9340" spans="1:4" x14ac:dyDescent="0.25">
      <c r="A9340" t="s">
        <v>2845</v>
      </c>
      <c r="B9340" t="s">
        <v>2264</v>
      </c>
      <c r="C9340">
        <v>23</v>
      </c>
      <c r="D9340" t="s">
        <v>2594</v>
      </c>
    </row>
    <row r="9341" spans="1:4" x14ac:dyDescent="0.25">
      <c r="A9341" t="s">
        <v>2845</v>
      </c>
      <c r="B9341" t="s">
        <v>2265</v>
      </c>
      <c r="C9341">
        <v>24</v>
      </c>
      <c r="D9341" t="s">
        <v>2594</v>
      </c>
    </row>
    <row r="9342" spans="1:4" x14ac:dyDescent="0.25">
      <c r="A9342" t="s">
        <v>2845</v>
      </c>
      <c r="B9342" t="s">
        <v>2266</v>
      </c>
      <c r="C9342">
        <v>25</v>
      </c>
      <c r="D9342" t="s">
        <v>2594</v>
      </c>
    </row>
    <row r="9343" spans="1:4" x14ac:dyDescent="0.25">
      <c r="A9343" t="s">
        <v>2845</v>
      </c>
      <c r="B9343" t="s">
        <v>2267</v>
      </c>
      <c r="C9343">
        <v>26</v>
      </c>
      <c r="D9343" t="s">
        <v>2594</v>
      </c>
    </row>
    <row r="9344" spans="1:4" x14ac:dyDescent="0.25">
      <c r="A9344" t="s">
        <v>2845</v>
      </c>
      <c r="B9344" t="s">
        <v>2268</v>
      </c>
      <c r="C9344">
        <v>27</v>
      </c>
      <c r="D9344" t="s">
        <v>2594</v>
      </c>
    </row>
    <row r="9345" spans="1:4" x14ac:dyDescent="0.25">
      <c r="A9345" t="s">
        <v>2845</v>
      </c>
      <c r="B9345" t="s">
        <v>2269</v>
      </c>
      <c r="C9345">
        <v>28</v>
      </c>
      <c r="D9345" t="s">
        <v>2594</v>
      </c>
    </row>
    <row r="9346" spans="1:4" x14ac:dyDescent="0.25">
      <c r="A9346" t="s">
        <v>2845</v>
      </c>
      <c r="B9346" t="s">
        <v>2270</v>
      </c>
      <c r="C9346">
        <v>29</v>
      </c>
      <c r="D9346" t="s">
        <v>2594</v>
      </c>
    </row>
    <row r="9347" spans="1:4" x14ac:dyDescent="0.25">
      <c r="A9347" t="s">
        <v>2845</v>
      </c>
      <c r="B9347" t="s">
        <v>2271</v>
      </c>
      <c r="C9347">
        <v>30</v>
      </c>
      <c r="D9347" t="s">
        <v>2594</v>
      </c>
    </row>
    <row r="9348" spans="1:4" x14ac:dyDescent="0.25">
      <c r="A9348" t="s">
        <v>2845</v>
      </c>
      <c r="B9348" t="s">
        <v>2272</v>
      </c>
      <c r="C9348">
        <v>31</v>
      </c>
      <c r="D9348" t="s">
        <v>2594</v>
      </c>
    </row>
    <row r="9349" spans="1:4" x14ac:dyDescent="0.25">
      <c r="A9349" t="s">
        <v>2845</v>
      </c>
      <c r="B9349" t="s">
        <v>2273</v>
      </c>
      <c r="C9349">
        <v>32</v>
      </c>
      <c r="D9349" t="s">
        <v>2594</v>
      </c>
    </row>
    <row r="9350" spans="1:4" x14ac:dyDescent="0.25">
      <c r="A9350" t="s">
        <v>2845</v>
      </c>
      <c r="B9350" t="s">
        <v>2274</v>
      </c>
      <c r="C9350">
        <v>33</v>
      </c>
      <c r="D9350" t="s">
        <v>2594</v>
      </c>
    </row>
    <row r="9351" spans="1:4" x14ac:dyDescent="0.25">
      <c r="A9351" t="s">
        <v>2845</v>
      </c>
      <c r="B9351" t="s">
        <v>2275</v>
      </c>
      <c r="C9351">
        <v>34</v>
      </c>
      <c r="D9351" t="s">
        <v>2594</v>
      </c>
    </row>
    <row r="9352" spans="1:4" x14ac:dyDescent="0.25">
      <c r="A9352" t="s">
        <v>2845</v>
      </c>
      <c r="B9352" t="s">
        <v>2276</v>
      </c>
      <c r="C9352">
        <v>35</v>
      </c>
      <c r="D9352" t="s">
        <v>2594</v>
      </c>
    </row>
    <row r="9353" spans="1:4" x14ac:dyDescent="0.25">
      <c r="A9353" t="s">
        <v>2845</v>
      </c>
      <c r="B9353" t="s">
        <v>2277</v>
      </c>
      <c r="C9353">
        <v>36</v>
      </c>
      <c r="D9353" t="s">
        <v>2594</v>
      </c>
    </row>
    <row r="9354" spans="1:4" x14ac:dyDescent="0.25">
      <c r="A9354" t="s">
        <v>2845</v>
      </c>
      <c r="B9354" t="s">
        <v>2278</v>
      </c>
      <c r="C9354">
        <v>37</v>
      </c>
      <c r="D9354" t="s">
        <v>2594</v>
      </c>
    </row>
    <row r="9355" spans="1:4" x14ac:dyDescent="0.25">
      <c r="A9355" t="s">
        <v>2845</v>
      </c>
      <c r="B9355" t="s">
        <v>2279</v>
      </c>
      <c r="C9355">
        <v>38</v>
      </c>
      <c r="D9355" t="s">
        <v>2594</v>
      </c>
    </row>
    <row r="9356" spans="1:4" x14ac:dyDescent="0.25">
      <c r="A9356" t="s">
        <v>2845</v>
      </c>
      <c r="B9356" t="s">
        <v>2593</v>
      </c>
      <c r="C9356">
        <v>4</v>
      </c>
      <c r="D9356" t="s">
        <v>2596</v>
      </c>
    </row>
    <row r="9357" spans="1:4" x14ac:dyDescent="0.25">
      <c r="A9357" t="s">
        <v>2845</v>
      </c>
      <c r="B9357" t="s">
        <v>2595</v>
      </c>
      <c r="C9357">
        <v>16</v>
      </c>
      <c r="D9357" t="s">
        <v>2596</v>
      </c>
    </row>
    <row r="9358" spans="1:4" x14ac:dyDescent="0.25">
      <c r="A9358" t="s">
        <v>2845</v>
      </c>
      <c r="B9358" t="s">
        <v>1294</v>
      </c>
      <c r="C9358">
        <v>4</v>
      </c>
      <c r="D9358" t="s">
        <v>2596</v>
      </c>
    </row>
    <row r="9359" spans="1:4" x14ac:dyDescent="0.25">
      <c r="A9359" t="s">
        <v>2845</v>
      </c>
      <c r="B9359" t="s">
        <v>1295</v>
      </c>
      <c r="C9359">
        <v>5</v>
      </c>
      <c r="D9359" t="s">
        <v>2596</v>
      </c>
    </row>
    <row r="9360" spans="1:4" x14ac:dyDescent="0.25">
      <c r="A9360" t="s">
        <v>2845</v>
      </c>
      <c r="B9360" t="s">
        <v>1296</v>
      </c>
      <c r="C9360">
        <v>6</v>
      </c>
      <c r="D9360" t="s">
        <v>2596</v>
      </c>
    </row>
    <row r="9361" spans="1:4" x14ac:dyDescent="0.25">
      <c r="A9361" t="s">
        <v>2845</v>
      </c>
      <c r="B9361" t="s">
        <v>1297</v>
      </c>
      <c r="C9361">
        <v>7</v>
      </c>
      <c r="D9361" t="s">
        <v>2596</v>
      </c>
    </row>
    <row r="9362" spans="1:4" x14ac:dyDescent="0.25">
      <c r="A9362" t="s">
        <v>2845</v>
      </c>
      <c r="B9362" t="s">
        <v>1298</v>
      </c>
      <c r="C9362">
        <v>8</v>
      </c>
      <c r="D9362" t="s">
        <v>2596</v>
      </c>
    </row>
    <row r="9363" spans="1:4" x14ac:dyDescent="0.25">
      <c r="A9363" t="s">
        <v>2845</v>
      </c>
      <c r="B9363" t="s">
        <v>1299</v>
      </c>
      <c r="C9363">
        <v>9</v>
      </c>
      <c r="D9363" t="s">
        <v>2596</v>
      </c>
    </row>
    <row r="9364" spans="1:4" x14ac:dyDescent="0.25">
      <c r="A9364" t="s">
        <v>2845</v>
      </c>
      <c r="B9364" t="s">
        <v>1300</v>
      </c>
      <c r="C9364">
        <v>10</v>
      </c>
      <c r="D9364" t="s">
        <v>2596</v>
      </c>
    </row>
    <row r="9365" spans="1:4" x14ac:dyDescent="0.25">
      <c r="A9365" t="s">
        <v>2845</v>
      </c>
      <c r="B9365" t="s">
        <v>1301</v>
      </c>
      <c r="C9365">
        <v>11</v>
      </c>
      <c r="D9365" t="s">
        <v>2596</v>
      </c>
    </row>
    <row r="9366" spans="1:4" x14ac:dyDescent="0.25">
      <c r="A9366" t="s">
        <v>2845</v>
      </c>
      <c r="B9366" t="s">
        <v>1302</v>
      </c>
      <c r="C9366">
        <v>12</v>
      </c>
      <c r="D9366" t="s">
        <v>2596</v>
      </c>
    </row>
    <row r="9367" spans="1:4" x14ac:dyDescent="0.25">
      <c r="A9367" t="s">
        <v>2845</v>
      </c>
      <c r="B9367" t="s">
        <v>1303</v>
      </c>
      <c r="C9367">
        <v>13</v>
      </c>
      <c r="D9367" t="s">
        <v>2596</v>
      </c>
    </row>
    <row r="9368" spans="1:4" x14ac:dyDescent="0.25">
      <c r="A9368" t="s">
        <v>2845</v>
      </c>
      <c r="B9368" t="s">
        <v>1304</v>
      </c>
      <c r="C9368">
        <v>14</v>
      </c>
      <c r="D9368" t="s">
        <v>2596</v>
      </c>
    </row>
    <row r="9369" spans="1:4" x14ac:dyDescent="0.25">
      <c r="A9369" t="s">
        <v>2845</v>
      </c>
      <c r="B9369" t="s">
        <v>1305</v>
      </c>
      <c r="C9369">
        <v>15</v>
      </c>
      <c r="D9369" t="s">
        <v>2596</v>
      </c>
    </row>
    <row r="9370" spans="1:4" x14ac:dyDescent="0.25">
      <c r="A9370" t="s">
        <v>2845</v>
      </c>
      <c r="B9370" t="s">
        <v>1306</v>
      </c>
      <c r="C9370">
        <v>16</v>
      </c>
      <c r="D9370" t="s">
        <v>2596</v>
      </c>
    </row>
    <row r="9371" spans="1:4" x14ac:dyDescent="0.25">
      <c r="A9371" t="s">
        <v>2845</v>
      </c>
      <c r="B9371" t="s">
        <v>2609</v>
      </c>
      <c r="C9371">
        <v>3</v>
      </c>
      <c r="D9371" t="s">
        <v>2610</v>
      </c>
    </row>
    <row r="9372" spans="1:4" x14ac:dyDescent="0.25">
      <c r="A9372" t="s">
        <v>2846</v>
      </c>
      <c r="B9372" t="s">
        <v>1293</v>
      </c>
      <c r="C9372">
        <v>1</v>
      </c>
      <c r="D9372" t="s">
        <v>2594</v>
      </c>
    </row>
    <row r="9373" spans="1:4" x14ac:dyDescent="0.25">
      <c r="A9373" t="s">
        <v>2846</v>
      </c>
      <c r="B9373" t="s">
        <v>2593</v>
      </c>
      <c r="C9373">
        <v>8</v>
      </c>
      <c r="D9373" t="s">
        <v>2594</v>
      </c>
    </row>
    <row r="9374" spans="1:4" x14ac:dyDescent="0.25">
      <c r="A9374" t="s">
        <v>2846</v>
      </c>
      <c r="B9374" t="s">
        <v>2595</v>
      </c>
      <c r="C9374">
        <v>8</v>
      </c>
      <c r="D9374" t="s">
        <v>2594</v>
      </c>
    </row>
    <row r="9375" spans="1:4" x14ac:dyDescent="0.25">
      <c r="A9375" t="s">
        <v>2846</v>
      </c>
      <c r="B9375" t="s">
        <v>2281</v>
      </c>
      <c r="C9375">
        <v>8</v>
      </c>
      <c r="D9375" t="s">
        <v>2594</v>
      </c>
    </row>
    <row r="9376" spans="1:4" x14ac:dyDescent="0.25">
      <c r="A9376" t="s">
        <v>2846</v>
      </c>
      <c r="B9376" t="s">
        <v>2593</v>
      </c>
      <c r="C9376">
        <v>5</v>
      </c>
      <c r="D9376" t="s">
        <v>2596</v>
      </c>
    </row>
    <row r="9377" spans="1:4" x14ac:dyDescent="0.25">
      <c r="A9377" t="s">
        <v>2846</v>
      </c>
      <c r="B9377" t="s">
        <v>2595</v>
      </c>
      <c r="C9377">
        <v>13</v>
      </c>
      <c r="D9377" t="s">
        <v>2596</v>
      </c>
    </row>
    <row r="9378" spans="1:4" x14ac:dyDescent="0.25">
      <c r="A9378" t="s">
        <v>2846</v>
      </c>
      <c r="B9378" t="s">
        <v>1285</v>
      </c>
      <c r="C9378">
        <v>5</v>
      </c>
      <c r="D9378" t="s">
        <v>2596</v>
      </c>
    </row>
    <row r="9379" spans="1:4" x14ac:dyDescent="0.25">
      <c r="A9379" t="s">
        <v>2846</v>
      </c>
      <c r="B9379" t="s">
        <v>1286</v>
      </c>
      <c r="C9379">
        <v>6</v>
      </c>
      <c r="D9379" t="s">
        <v>2596</v>
      </c>
    </row>
    <row r="9380" spans="1:4" x14ac:dyDescent="0.25">
      <c r="A9380" t="s">
        <v>2846</v>
      </c>
      <c r="B9380" t="s">
        <v>1287</v>
      </c>
      <c r="C9380">
        <v>7</v>
      </c>
      <c r="D9380" t="s">
        <v>2596</v>
      </c>
    </row>
    <row r="9381" spans="1:4" x14ac:dyDescent="0.25">
      <c r="A9381" t="s">
        <v>2846</v>
      </c>
      <c r="B9381" t="s">
        <v>1289</v>
      </c>
      <c r="C9381">
        <v>8</v>
      </c>
      <c r="D9381" t="s">
        <v>2596</v>
      </c>
    </row>
    <row r="9382" spans="1:4" x14ac:dyDescent="0.25">
      <c r="A9382" t="s">
        <v>2846</v>
      </c>
      <c r="B9382" t="s">
        <v>1290</v>
      </c>
      <c r="C9382">
        <v>9</v>
      </c>
      <c r="D9382" t="s">
        <v>2596</v>
      </c>
    </row>
    <row r="9383" spans="1:4" x14ac:dyDescent="0.25">
      <c r="A9383" t="s">
        <v>2846</v>
      </c>
      <c r="B9383" t="s">
        <v>1291</v>
      </c>
      <c r="C9383">
        <v>10</v>
      </c>
      <c r="D9383" t="s">
        <v>2596</v>
      </c>
    </row>
    <row r="9384" spans="1:4" x14ac:dyDescent="0.25">
      <c r="A9384" t="s">
        <v>2846</v>
      </c>
      <c r="B9384" t="s">
        <v>2205</v>
      </c>
      <c r="C9384">
        <v>11</v>
      </c>
      <c r="D9384" t="s">
        <v>2596</v>
      </c>
    </row>
    <row r="9385" spans="1:4" x14ac:dyDescent="0.25">
      <c r="A9385" t="s">
        <v>2846</v>
      </c>
      <c r="B9385" t="s">
        <v>2206</v>
      </c>
      <c r="C9385">
        <v>12</v>
      </c>
      <c r="D9385" t="s">
        <v>2596</v>
      </c>
    </row>
    <row r="9386" spans="1:4" x14ac:dyDescent="0.25">
      <c r="A9386" t="s">
        <v>2846</v>
      </c>
      <c r="B9386" t="s">
        <v>1292</v>
      </c>
      <c r="C9386">
        <v>13</v>
      </c>
      <c r="D9386" t="s">
        <v>2596</v>
      </c>
    </row>
    <row r="9387" spans="1:4" x14ac:dyDescent="0.25">
      <c r="A9387" t="s">
        <v>2846</v>
      </c>
      <c r="B9387" t="s">
        <v>2609</v>
      </c>
      <c r="C9387">
        <v>3</v>
      </c>
      <c r="D9387" t="s">
        <v>2610</v>
      </c>
    </row>
    <row r="9388" spans="1:4" x14ac:dyDescent="0.25">
      <c r="A9388" t="s">
        <v>2847</v>
      </c>
      <c r="B9388" t="s">
        <v>1307</v>
      </c>
      <c r="C9388">
        <v>1</v>
      </c>
      <c r="D9388" t="s">
        <v>2594</v>
      </c>
    </row>
    <row r="9389" spans="1:4" x14ac:dyDescent="0.25">
      <c r="A9389" t="s">
        <v>2847</v>
      </c>
      <c r="B9389" t="s">
        <v>2593</v>
      </c>
      <c r="C9389">
        <v>8</v>
      </c>
      <c r="D9389" t="s">
        <v>2594</v>
      </c>
    </row>
    <row r="9390" spans="1:4" x14ac:dyDescent="0.25">
      <c r="A9390" t="s">
        <v>2847</v>
      </c>
      <c r="B9390" t="s">
        <v>2595</v>
      </c>
      <c r="C9390">
        <v>8</v>
      </c>
      <c r="D9390" t="s">
        <v>2594</v>
      </c>
    </row>
    <row r="9391" spans="1:4" x14ac:dyDescent="0.25">
      <c r="A9391" t="s">
        <v>2847</v>
      </c>
      <c r="B9391" t="s">
        <v>2283</v>
      </c>
      <c r="C9391">
        <v>8</v>
      </c>
      <c r="D9391" t="s">
        <v>2594</v>
      </c>
    </row>
    <row r="9392" spans="1:4" x14ac:dyDescent="0.25">
      <c r="A9392" t="s">
        <v>2847</v>
      </c>
      <c r="B9392" t="s">
        <v>2593</v>
      </c>
      <c r="C9392">
        <v>5</v>
      </c>
      <c r="D9392" t="s">
        <v>2596</v>
      </c>
    </row>
    <row r="9393" spans="1:4" x14ac:dyDescent="0.25">
      <c r="A9393" t="s">
        <v>2847</v>
      </c>
      <c r="B9393" t="s">
        <v>2595</v>
      </c>
      <c r="C9393">
        <v>17</v>
      </c>
      <c r="D9393" t="s">
        <v>2596</v>
      </c>
    </row>
    <row r="9394" spans="1:4" x14ac:dyDescent="0.25">
      <c r="A9394" t="s">
        <v>2847</v>
      </c>
      <c r="B9394" t="s">
        <v>1294</v>
      </c>
      <c r="C9394">
        <v>5</v>
      </c>
      <c r="D9394" t="s">
        <v>2596</v>
      </c>
    </row>
    <row r="9395" spans="1:4" x14ac:dyDescent="0.25">
      <c r="A9395" t="s">
        <v>2847</v>
      </c>
      <c r="B9395" t="s">
        <v>1295</v>
      </c>
      <c r="C9395">
        <v>6</v>
      </c>
      <c r="D9395" t="s">
        <v>2596</v>
      </c>
    </row>
    <row r="9396" spans="1:4" x14ac:dyDescent="0.25">
      <c r="A9396" t="s">
        <v>2847</v>
      </c>
      <c r="B9396" t="s">
        <v>1296</v>
      </c>
      <c r="C9396">
        <v>7</v>
      </c>
      <c r="D9396" t="s">
        <v>2596</v>
      </c>
    </row>
    <row r="9397" spans="1:4" x14ac:dyDescent="0.25">
      <c r="A9397" t="s">
        <v>2847</v>
      </c>
      <c r="B9397" t="s">
        <v>1297</v>
      </c>
      <c r="C9397">
        <v>8</v>
      </c>
      <c r="D9397" t="s">
        <v>2596</v>
      </c>
    </row>
    <row r="9398" spans="1:4" x14ac:dyDescent="0.25">
      <c r="A9398" t="s">
        <v>2847</v>
      </c>
      <c r="B9398" t="s">
        <v>1298</v>
      </c>
      <c r="C9398">
        <v>9</v>
      </c>
      <c r="D9398" t="s">
        <v>2596</v>
      </c>
    </row>
    <row r="9399" spans="1:4" x14ac:dyDescent="0.25">
      <c r="A9399" t="s">
        <v>2847</v>
      </c>
      <c r="B9399" t="s">
        <v>1299</v>
      </c>
      <c r="C9399">
        <v>10</v>
      </c>
      <c r="D9399" t="s">
        <v>2596</v>
      </c>
    </row>
    <row r="9400" spans="1:4" x14ac:dyDescent="0.25">
      <c r="A9400" t="s">
        <v>2847</v>
      </c>
      <c r="B9400" t="s">
        <v>1300</v>
      </c>
      <c r="C9400">
        <v>11</v>
      </c>
      <c r="D9400" t="s">
        <v>2596</v>
      </c>
    </row>
    <row r="9401" spans="1:4" x14ac:dyDescent="0.25">
      <c r="A9401" t="s">
        <v>2847</v>
      </c>
      <c r="B9401" t="s">
        <v>1301</v>
      </c>
      <c r="C9401">
        <v>12</v>
      </c>
      <c r="D9401" t="s">
        <v>2596</v>
      </c>
    </row>
    <row r="9402" spans="1:4" x14ac:dyDescent="0.25">
      <c r="A9402" t="s">
        <v>2847</v>
      </c>
      <c r="B9402" t="s">
        <v>1302</v>
      </c>
      <c r="C9402">
        <v>13</v>
      </c>
      <c r="D9402" t="s">
        <v>2596</v>
      </c>
    </row>
    <row r="9403" spans="1:4" x14ac:dyDescent="0.25">
      <c r="A9403" t="s">
        <v>2847</v>
      </c>
      <c r="B9403" t="s">
        <v>1303</v>
      </c>
      <c r="C9403">
        <v>14</v>
      </c>
      <c r="D9403" t="s">
        <v>2596</v>
      </c>
    </row>
    <row r="9404" spans="1:4" x14ac:dyDescent="0.25">
      <c r="A9404" t="s">
        <v>2847</v>
      </c>
      <c r="B9404" t="s">
        <v>1304</v>
      </c>
      <c r="C9404">
        <v>15</v>
      </c>
      <c r="D9404" t="s">
        <v>2596</v>
      </c>
    </row>
    <row r="9405" spans="1:4" x14ac:dyDescent="0.25">
      <c r="A9405" t="s">
        <v>2847</v>
      </c>
      <c r="B9405" t="s">
        <v>1305</v>
      </c>
      <c r="C9405">
        <v>16</v>
      </c>
      <c r="D9405" t="s">
        <v>2596</v>
      </c>
    </row>
    <row r="9406" spans="1:4" x14ac:dyDescent="0.25">
      <c r="A9406" t="s">
        <v>2847</v>
      </c>
      <c r="B9406" t="s">
        <v>1306</v>
      </c>
      <c r="C9406">
        <v>17</v>
      </c>
      <c r="D9406" t="s">
        <v>2596</v>
      </c>
    </row>
    <row r="9407" spans="1:4" x14ac:dyDescent="0.25">
      <c r="A9407" t="s">
        <v>2847</v>
      </c>
      <c r="B9407" t="s">
        <v>2609</v>
      </c>
      <c r="C9407">
        <v>3</v>
      </c>
      <c r="D9407" t="s">
        <v>2610</v>
      </c>
    </row>
    <row r="9408" spans="1:4" x14ac:dyDescent="0.25">
      <c r="A9408" t="s">
        <v>2848</v>
      </c>
      <c r="B9408" t="s">
        <v>2593</v>
      </c>
      <c r="C9408">
        <v>8</v>
      </c>
      <c r="D9408" t="s">
        <v>2594</v>
      </c>
    </row>
    <row r="9409" spans="1:4" x14ac:dyDescent="0.25">
      <c r="A9409" t="s">
        <v>2848</v>
      </c>
      <c r="B9409" t="s">
        <v>2595</v>
      </c>
      <c r="C9409">
        <v>8</v>
      </c>
      <c r="D9409" t="s">
        <v>2594</v>
      </c>
    </row>
    <row r="9410" spans="1:4" x14ac:dyDescent="0.25">
      <c r="A9410" t="s">
        <v>2848</v>
      </c>
      <c r="B9410" t="s">
        <v>2285</v>
      </c>
      <c r="C9410">
        <v>8</v>
      </c>
      <c r="D9410" t="s">
        <v>2594</v>
      </c>
    </row>
    <row r="9411" spans="1:4" x14ac:dyDescent="0.25">
      <c r="A9411" t="s">
        <v>2848</v>
      </c>
      <c r="B9411" t="s">
        <v>2593</v>
      </c>
      <c r="C9411">
        <v>4</v>
      </c>
      <c r="D9411" t="s">
        <v>2596</v>
      </c>
    </row>
    <row r="9412" spans="1:4" x14ac:dyDescent="0.25">
      <c r="A9412" t="s">
        <v>2848</v>
      </c>
      <c r="B9412" t="s">
        <v>2595</v>
      </c>
      <c r="C9412">
        <v>16</v>
      </c>
      <c r="D9412" t="s">
        <v>2596</v>
      </c>
    </row>
    <row r="9413" spans="1:4" x14ac:dyDescent="0.25">
      <c r="A9413" t="s">
        <v>2848</v>
      </c>
      <c r="B9413" t="s">
        <v>1294</v>
      </c>
      <c r="C9413">
        <v>4</v>
      </c>
      <c r="D9413" t="s">
        <v>2596</v>
      </c>
    </row>
    <row r="9414" spans="1:4" x14ac:dyDescent="0.25">
      <c r="A9414" t="s">
        <v>2848</v>
      </c>
      <c r="B9414" t="s">
        <v>1295</v>
      </c>
      <c r="C9414">
        <v>5</v>
      </c>
      <c r="D9414" t="s">
        <v>2596</v>
      </c>
    </row>
    <row r="9415" spans="1:4" x14ac:dyDescent="0.25">
      <c r="A9415" t="s">
        <v>2848</v>
      </c>
      <c r="B9415" t="s">
        <v>1296</v>
      </c>
      <c r="C9415">
        <v>6</v>
      </c>
      <c r="D9415" t="s">
        <v>2596</v>
      </c>
    </row>
    <row r="9416" spans="1:4" x14ac:dyDescent="0.25">
      <c r="A9416" t="s">
        <v>2848</v>
      </c>
      <c r="B9416" t="s">
        <v>1297</v>
      </c>
      <c r="C9416">
        <v>7</v>
      </c>
      <c r="D9416" t="s">
        <v>2596</v>
      </c>
    </row>
    <row r="9417" spans="1:4" x14ac:dyDescent="0.25">
      <c r="A9417" t="s">
        <v>2848</v>
      </c>
      <c r="B9417" t="s">
        <v>1298</v>
      </c>
      <c r="C9417">
        <v>8</v>
      </c>
      <c r="D9417" t="s">
        <v>2596</v>
      </c>
    </row>
    <row r="9418" spans="1:4" x14ac:dyDescent="0.25">
      <c r="A9418" t="s">
        <v>2848</v>
      </c>
      <c r="B9418" t="s">
        <v>1299</v>
      </c>
      <c r="C9418">
        <v>9</v>
      </c>
      <c r="D9418" t="s">
        <v>2596</v>
      </c>
    </row>
    <row r="9419" spans="1:4" x14ac:dyDescent="0.25">
      <c r="A9419" t="s">
        <v>2848</v>
      </c>
      <c r="B9419" t="s">
        <v>1300</v>
      </c>
      <c r="C9419">
        <v>10</v>
      </c>
      <c r="D9419" t="s">
        <v>2596</v>
      </c>
    </row>
    <row r="9420" spans="1:4" x14ac:dyDescent="0.25">
      <c r="A9420" t="s">
        <v>2848</v>
      </c>
      <c r="B9420" t="s">
        <v>1301</v>
      </c>
      <c r="C9420">
        <v>11</v>
      </c>
      <c r="D9420" t="s">
        <v>2596</v>
      </c>
    </row>
    <row r="9421" spans="1:4" x14ac:dyDescent="0.25">
      <c r="A9421" t="s">
        <v>2848</v>
      </c>
      <c r="B9421" t="s">
        <v>1302</v>
      </c>
      <c r="C9421">
        <v>12</v>
      </c>
      <c r="D9421" t="s">
        <v>2596</v>
      </c>
    </row>
    <row r="9422" spans="1:4" x14ac:dyDescent="0.25">
      <c r="A9422" t="s">
        <v>2848</v>
      </c>
      <c r="B9422" t="s">
        <v>1303</v>
      </c>
      <c r="C9422">
        <v>13</v>
      </c>
      <c r="D9422" t="s">
        <v>2596</v>
      </c>
    </row>
    <row r="9423" spans="1:4" x14ac:dyDescent="0.25">
      <c r="A9423" t="s">
        <v>2848</v>
      </c>
      <c r="B9423" t="s">
        <v>1304</v>
      </c>
      <c r="C9423">
        <v>14</v>
      </c>
      <c r="D9423" t="s">
        <v>2596</v>
      </c>
    </row>
    <row r="9424" spans="1:4" x14ac:dyDescent="0.25">
      <c r="A9424" t="s">
        <v>2848</v>
      </c>
      <c r="B9424" t="s">
        <v>1305</v>
      </c>
      <c r="C9424">
        <v>15</v>
      </c>
      <c r="D9424" t="s">
        <v>2596</v>
      </c>
    </row>
    <row r="9425" spans="1:4" x14ac:dyDescent="0.25">
      <c r="A9425" t="s">
        <v>2848</v>
      </c>
      <c r="B9425" t="s">
        <v>1306</v>
      </c>
      <c r="C9425">
        <v>16</v>
      </c>
      <c r="D9425" t="s">
        <v>2596</v>
      </c>
    </row>
    <row r="9426" spans="1:4" x14ac:dyDescent="0.25">
      <c r="A9426" t="s">
        <v>2848</v>
      </c>
      <c r="B9426" t="s">
        <v>2609</v>
      </c>
      <c r="C9426">
        <v>3</v>
      </c>
      <c r="D9426" t="s">
        <v>2610</v>
      </c>
    </row>
    <row r="9427" spans="1:4" x14ac:dyDescent="0.25">
      <c r="A9427" t="s">
        <v>2849</v>
      </c>
      <c r="B9427" t="s">
        <v>2593</v>
      </c>
      <c r="C9427">
        <v>8</v>
      </c>
      <c r="D9427" t="s">
        <v>2594</v>
      </c>
    </row>
    <row r="9428" spans="1:4" x14ac:dyDescent="0.25">
      <c r="A9428" t="s">
        <v>2849</v>
      </c>
      <c r="B9428" t="s">
        <v>2595</v>
      </c>
      <c r="C9428">
        <v>10</v>
      </c>
      <c r="D9428" t="s">
        <v>2594</v>
      </c>
    </row>
    <row r="9429" spans="1:4" x14ac:dyDescent="0.25">
      <c r="A9429" t="s">
        <v>2849</v>
      </c>
      <c r="B9429" t="s">
        <v>2287</v>
      </c>
      <c r="C9429">
        <v>8</v>
      </c>
      <c r="D9429" t="s">
        <v>2594</v>
      </c>
    </row>
    <row r="9430" spans="1:4" x14ac:dyDescent="0.25">
      <c r="A9430" t="s">
        <v>2849</v>
      </c>
      <c r="B9430" t="s">
        <v>2288</v>
      </c>
      <c r="C9430">
        <v>9</v>
      </c>
      <c r="D9430" t="s">
        <v>2594</v>
      </c>
    </row>
    <row r="9431" spans="1:4" x14ac:dyDescent="0.25">
      <c r="A9431" t="s">
        <v>2849</v>
      </c>
      <c r="B9431" t="s">
        <v>2290</v>
      </c>
      <c r="C9431">
        <v>10</v>
      </c>
      <c r="D9431" t="s">
        <v>2594</v>
      </c>
    </row>
    <row r="9432" spans="1:4" x14ac:dyDescent="0.25">
      <c r="A9432" t="s">
        <v>2849</v>
      </c>
      <c r="B9432" t="s">
        <v>2593</v>
      </c>
      <c r="C9432">
        <v>4</v>
      </c>
      <c r="D9432" t="s">
        <v>2596</v>
      </c>
    </row>
    <row r="9433" spans="1:4" x14ac:dyDescent="0.25">
      <c r="A9433" t="s">
        <v>2849</v>
      </c>
      <c r="B9433" t="s">
        <v>2595</v>
      </c>
      <c r="C9433">
        <v>12</v>
      </c>
      <c r="D9433" t="s">
        <v>2596</v>
      </c>
    </row>
    <row r="9434" spans="1:4" x14ac:dyDescent="0.25">
      <c r="A9434" t="s">
        <v>2849</v>
      </c>
      <c r="B9434" t="s">
        <v>1285</v>
      </c>
      <c r="C9434">
        <v>4</v>
      </c>
      <c r="D9434" t="s">
        <v>2596</v>
      </c>
    </row>
    <row r="9435" spans="1:4" x14ac:dyDescent="0.25">
      <c r="A9435" t="s">
        <v>2849</v>
      </c>
      <c r="B9435" t="s">
        <v>1286</v>
      </c>
      <c r="C9435">
        <v>5</v>
      </c>
      <c r="D9435" t="s">
        <v>2596</v>
      </c>
    </row>
    <row r="9436" spans="1:4" x14ac:dyDescent="0.25">
      <c r="A9436" t="s">
        <v>2849</v>
      </c>
      <c r="B9436" t="s">
        <v>1287</v>
      </c>
      <c r="C9436">
        <v>6</v>
      </c>
      <c r="D9436" t="s">
        <v>2596</v>
      </c>
    </row>
    <row r="9437" spans="1:4" x14ac:dyDescent="0.25">
      <c r="A9437" t="s">
        <v>2849</v>
      </c>
      <c r="B9437" t="s">
        <v>1289</v>
      </c>
      <c r="C9437">
        <v>7</v>
      </c>
      <c r="D9437" t="s">
        <v>2596</v>
      </c>
    </row>
    <row r="9438" spans="1:4" x14ac:dyDescent="0.25">
      <c r="A9438" t="s">
        <v>2849</v>
      </c>
      <c r="B9438" t="s">
        <v>1290</v>
      </c>
      <c r="C9438">
        <v>8</v>
      </c>
      <c r="D9438" t="s">
        <v>2596</v>
      </c>
    </row>
    <row r="9439" spans="1:4" x14ac:dyDescent="0.25">
      <c r="A9439" t="s">
        <v>2849</v>
      </c>
      <c r="B9439" t="s">
        <v>1291</v>
      </c>
      <c r="C9439">
        <v>9</v>
      </c>
      <c r="D9439" t="s">
        <v>2596</v>
      </c>
    </row>
    <row r="9440" spans="1:4" x14ac:dyDescent="0.25">
      <c r="A9440" t="s">
        <v>2849</v>
      </c>
      <c r="B9440" t="s">
        <v>2205</v>
      </c>
      <c r="C9440">
        <v>10</v>
      </c>
      <c r="D9440" t="s">
        <v>2596</v>
      </c>
    </row>
    <row r="9441" spans="1:4" x14ac:dyDescent="0.25">
      <c r="A9441" t="s">
        <v>2849</v>
      </c>
      <c r="B9441" t="s">
        <v>2206</v>
      </c>
      <c r="C9441">
        <v>11</v>
      </c>
      <c r="D9441" t="s">
        <v>2596</v>
      </c>
    </row>
    <row r="9442" spans="1:4" x14ac:dyDescent="0.25">
      <c r="A9442" t="s">
        <v>2849</v>
      </c>
      <c r="B9442" t="s">
        <v>1292</v>
      </c>
      <c r="C9442">
        <v>12</v>
      </c>
      <c r="D9442" t="s">
        <v>2596</v>
      </c>
    </row>
    <row r="9443" spans="1:4" x14ac:dyDescent="0.25">
      <c r="A9443" t="s">
        <v>2849</v>
      </c>
      <c r="B9443" t="s">
        <v>2609</v>
      </c>
      <c r="C9443">
        <v>3</v>
      </c>
      <c r="D9443" t="s">
        <v>2610</v>
      </c>
    </row>
    <row r="9444" spans="1:4" x14ac:dyDescent="0.25">
      <c r="A9444" t="s">
        <v>2850</v>
      </c>
      <c r="B9444" t="s">
        <v>2593</v>
      </c>
      <c r="C9444">
        <v>5</v>
      </c>
      <c r="D9444" t="s">
        <v>2594</v>
      </c>
    </row>
    <row r="9445" spans="1:4" x14ac:dyDescent="0.25">
      <c r="A9445" t="s">
        <v>2850</v>
      </c>
      <c r="B9445" t="s">
        <v>2595</v>
      </c>
      <c r="C9445">
        <v>6</v>
      </c>
      <c r="D9445" t="s">
        <v>2594</v>
      </c>
    </row>
    <row r="9446" spans="1:4" x14ac:dyDescent="0.25">
      <c r="A9446" t="s">
        <v>2850</v>
      </c>
      <c r="B9446" t="s">
        <v>1591</v>
      </c>
      <c r="C9446">
        <v>5</v>
      </c>
      <c r="D9446" t="s">
        <v>2594</v>
      </c>
    </row>
    <row r="9447" spans="1:4" x14ac:dyDescent="0.25">
      <c r="A9447" t="s">
        <v>2850</v>
      </c>
      <c r="B9447" t="s">
        <v>2294</v>
      </c>
      <c r="C9447">
        <v>6</v>
      </c>
      <c r="D9447" t="s">
        <v>2594</v>
      </c>
    </row>
    <row r="9448" spans="1:4" x14ac:dyDescent="0.25">
      <c r="A9448" t="s">
        <v>2850</v>
      </c>
      <c r="B9448" t="s">
        <v>2593</v>
      </c>
      <c r="C9448">
        <v>3</v>
      </c>
      <c r="D9448" t="s">
        <v>2596</v>
      </c>
    </row>
    <row r="9449" spans="1:4" x14ac:dyDescent="0.25">
      <c r="A9449" t="s">
        <v>2850</v>
      </c>
      <c r="B9449" t="s">
        <v>2595</v>
      </c>
      <c r="C9449">
        <v>3</v>
      </c>
      <c r="D9449" t="s">
        <v>2596</v>
      </c>
    </row>
    <row r="9450" spans="1:4" x14ac:dyDescent="0.25">
      <c r="A9450" t="s">
        <v>2850</v>
      </c>
      <c r="B9450" t="s">
        <v>2291</v>
      </c>
      <c r="C9450">
        <v>3</v>
      </c>
      <c r="D9450" t="s">
        <v>2596</v>
      </c>
    </row>
    <row r="9451" spans="1:4" x14ac:dyDescent="0.25">
      <c r="A9451" t="s">
        <v>2851</v>
      </c>
      <c r="B9451" t="s">
        <v>2593</v>
      </c>
      <c r="C9451">
        <v>5</v>
      </c>
      <c r="D9451" t="s">
        <v>2594</v>
      </c>
    </row>
    <row r="9452" spans="1:4" x14ac:dyDescent="0.25">
      <c r="A9452" t="s">
        <v>2851</v>
      </c>
      <c r="B9452" t="s">
        <v>2595</v>
      </c>
      <c r="C9452">
        <v>5</v>
      </c>
      <c r="D9452" t="s">
        <v>2594</v>
      </c>
    </row>
    <row r="9453" spans="1:4" x14ac:dyDescent="0.25">
      <c r="A9453" t="s">
        <v>2851</v>
      </c>
      <c r="B9453" t="s">
        <v>2298</v>
      </c>
      <c r="C9453">
        <v>5</v>
      </c>
      <c r="D9453" t="s">
        <v>2594</v>
      </c>
    </row>
    <row r="9454" spans="1:4" x14ac:dyDescent="0.25">
      <c r="A9454" t="s">
        <v>2851</v>
      </c>
      <c r="B9454" t="s">
        <v>2593</v>
      </c>
      <c r="C9454">
        <v>3</v>
      </c>
      <c r="D9454" t="s">
        <v>2596</v>
      </c>
    </row>
    <row r="9455" spans="1:4" x14ac:dyDescent="0.25">
      <c r="A9455" t="s">
        <v>2851</v>
      </c>
      <c r="B9455" t="s">
        <v>2595</v>
      </c>
      <c r="C9455">
        <v>3</v>
      </c>
      <c r="D9455" t="s">
        <v>2596</v>
      </c>
    </row>
    <row r="9456" spans="1:4" x14ac:dyDescent="0.25">
      <c r="A9456" t="s">
        <v>2851</v>
      </c>
      <c r="B9456" t="s">
        <v>2296</v>
      </c>
      <c r="C9456">
        <v>3</v>
      </c>
      <c r="D9456" t="s">
        <v>2596</v>
      </c>
    </row>
    <row r="9457" spans="1:4" x14ac:dyDescent="0.25">
      <c r="A9457" t="s">
        <v>2852</v>
      </c>
      <c r="B9457" t="s">
        <v>2593</v>
      </c>
      <c r="C9457">
        <v>9</v>
      </c>
      <c r="D9457" t="s">
        <v>2594</v>
      </c>
    </row>
    <row r="9458" spans="1:4" x14ac:dyDescent="0.25">
      <c r="A9458" t="s">
        <v>2852</v>
      </c>
      <c r="B9458" t="s">
        <v>2595</v>
      </c>
      <c r="C9458">
        <v>34</v>
      </c>
      <c r="D9458" t="s">
        <v>2594</v>
      </c>
    </row>
    <row r="9459" spans="1:4" x14ac:dyDescent="0.25">
      <c r="A9459" t="s">
        <v>2852</v>
      </c>
      <c r="B9459" t="s">
        <v>421</v>
      </c>
      <c r="C9459">
        <v>9</v>
      </c>
      <c r="D9459" t="s">
        <v>2594</v>
      </c>
    </row>
    <row r="9460" spans="1:4" x14ac:dyDescent="0.25">
      <c r="A9460" t="s">
        <v>2852</v>
      </c>
      <c r="B9460" t="s">
        <v>423</v>
      </c>
      <c r="C9460">
        <v>10</v>
      </c>
      <c r="D9460" t="s">
        <v>2594</v>
      </c>
    </row>
    <row r="9461" spans="1:4" x14ac:dyDescent="0.25">
      <c r="A9461" t="s">
        <v>2852</v>
      </c>
      <c r="B9461" t="s">
        <v>613</v>
      </c>
      <c r="C9461">
        <v>11</v>
      </c>
      <c r="D9461" t="s">
        <v>2594</v>
      </c>
    </row>
    <row r="9462" spans="1:4" x14ac:dyDescent="0.25">
      <c r="A9462" t="s">
        <v>2852</v>
      </c>
      <c r="B9462" t="s">
        <v>427</v>
      </c>
      <c r="C9462">
        <v>12</v>
      </c>
      <c r="D9462" t="s">
        <v>2594</v>
      </c>
    </row>
    <row r="9463" spans="1:4" x14ac:dyDescent="0.25">
      <c r="A9463" t="s">
        <v>2852</v>
      </c>
      <c r="B9463" t="s">
        <v>573</v>
      </c>
      <c r="C9463">
        <v>13</v>
      </c>
      <c r="D9463" t="s">
        <v>2594</v>
      </c>
    </row>
    <row r="9464" spans="1:4" x14ac:dyDescent="0.25">
      <c r="A9464" t="s">
        <v>2852</v>
      </c>
      <c r="B9464" t="s">
        <v>429</v>
      </c>
      <c r="C9464">
        <v>14</v>
      </c>
      <c r="D9464" t="s">
        <v>2594</v>
      </c>
    </row>
    <row r="9465" spans="1:4" x14ac:dyDescent="0.25">
      <c r="A9465" t="s">
        <v>2852</v>
      </c>
      <c r="B9465" t="s">
        <v>431</v>
      </c>
      <c r="C9465">
        <v>15</v>
      </c>
      <c r="D9465" t="s">
        <v>2594</v>
      </c>
    </row>
    <row r="9466" spans="1:4" x14ac:dyDescent="0.25">
      <c r="A9466" t="s">
        <v>2852</v>
      </c>
      <c r="B9466" t="s">
        <v>433</v>
      </c>
      <c r="C9466">
        <v>16</v>
      </c>
      <c r="D9466" t="s">
        <v>2594</v>
      </c>
    </row>
    <row r="9467" spans="1:4" x14ac:dyDescent="0.25">
      <c r="A9467" t="s">
        <v>2852</v>
      </c>
      <c r="B9467" t="s">
        <v>435</v>
      </c>
      <c r="C9467">
        <v>17</v>
      </c>
      <c r="D9467" t="s">
        <v>2594</v>
      </c>
    </row>
    <row r="9468" spans="1:4" x14ac:dyDescent="0.25">
      <c r="A9468" t="s">
        <v>2852</v>
      </c>
      <c r="B9468" t="s">
        <v>437</v>
      </c>
      <c r="C9468">
        <v>18</v>
      </c>
      <c r="D9468" t="s">
        <v>2594</v>
      </c>
    </row>
    <row r="9469" spans="1:4" x14ac:dyDescent="0.25">
      <c r="A9469" t="s">
        <v>2852</v>
      </c>
      <c r="B9469" t="s">
        <v>439</v>
      </c>
      <c r="C9469">
        <v>19</v>
      </c>
      <c r="D9469" t="s">
        <v>2594</v>
      </c>
    </row>
    <row r="9470" spans="1:4" x14ac:dyDescent="0.25">
      <c r="A9470" t="s">
        <v>2852</v>
      </c>
      <c r="B9470" t="s">
        <v>441</v>
      </c>
      <c r="C9470">
        <v>20</v>
      </c>
      <c r="D9470" t="s">
        <v>2594</v>
      </c>
    </row>
    <row r="9471" spans="1:4" x14ac:dyDescent="0.25">
      <c r="A9471" t="s">
        <v>2852</v>
      </c>
      <c r="B9471" t="s">
        <v>443</v>
      </c>
      <c r="C9471">
        <v>21</v>
      </c>
      <c r="D9471" t="s">
        <v>2594</v>
      </c>
    </row>
    <row r="9472" spans="1:4" x14ac:dyDescent="0.25">
      <c r="A9472" t="s">
        <v>2852</v>
      </c>
      <c r="B9472" t="s">
        <v>584</v>
      </c>
      <c r="C9472">
        <v>22</v>
      </c>
      <c r="D9472" t="s">
        <v>2594</v>
      </c>
    </row>
    <row r="9473" spans="1:4" x14ac:dyDescent="0.25">
      <c r="A9473" t="s">
        <v>2852</v>
      </c>
      <c r="B9473" t="s">
        <v>447</v>
      </c>
      <c r="C9473">
        <v>23</v>
      </c>
      <c r="D9473" t="s">
        <v>2594</v>
      </c>
    </row>
    <row r="9474" spans="1:4" x14ac:dyDescent="0.25">
      <c r="A9474" t="s">
        <v>2852</v>
      </c>
      <c r="B9474" t="s">
        <v>449</v>
      </c>
      <c r="C9474">
        <v>24</v>
      </c>
      <c r="D9474" t="s">
        <v>2594</v>
      </c>
    </row>
    <row r="9475" spans="1:4" x14ac:dyDescent="0.25">
      <c r="A9475" t="s">
        <v>2852</v>
      </c>
      <c r="B9475" t="s">
        <v>451</v>
      </c>
      <c r="C9475">
        <v>25</v>
      </c>
      <c r="D9475" t="s">
        <v>2594</v>
      </c>
    </row>
    <row r="9476" spans="1:4" x14ac:dyDescent="0.25">
      <c r="A9476" t="s">
        <v>2852</v>
      </c>
      <c r="B9476" t="s">
        <v>453</v>
      </c>
      <c r="C9476">
        <v>26</v>
      </c>
      <c r="D9476" t="s">
        <v>2594</v>
      </c>
    </row>
    <row r="9477" spans="1:4" x14ac:dyDescent="0.25">
      <c r="A9477" t="s">
        <v>2852</v>
      </c>
      <c r="B9477" t="s">
        <v>455</v>
      </c>
      <c r="C9477">
        <v>27</v>
      </c>
      <c r="D9477" t="s">
        <v>2594</v>
      </c>
    </row>
    <row r="9478" spans="1:4" x14ac:dyDescent="0.25">
      <c r="A9478" t="s">
        <v>2852</v>
      </c>
      <c r="B9478" t="s">
        <v>457</v>
      </c>
      <c r="C9478">
        <v>28</v>
      </c>
      <c r="D9478" t="s">
        <v>2594</v>
      </c>
    </row>
    <row r="9479" spans="1:4" x14ac:dyDescent="0.25">
      <c r="A9479" t="s">
        <v>2852</v>
      </c>
      <c r="B9479" t="s">
        <v>459</v>
      </c>
      <c r="C9479">
        <v>29</v>
      </c>
      <c r="D9479" t="s">
        <v>2594</v>
      </c>
    </row>
    <row r="9480" spans="1:4" x14ac:dyDescent="0.25">
      <c r="A9480" t="s">
        <v>2852</v>
      </c>
      <c r="B9480" t="s">
        <v>477</v>
      </c>
      <c r="C9480">
        <v>30</v>
      </c>
      <c r="D9480" t="s">
        <v>2594</v>
      </c>
    </row>
    <row r="9481" spans="1:4" x14ac:dyDescent="0.25">
      <c r="A9481" t="s">
        <v>2852</v>
      </c>
      <c r="B9481" t="s">
        <v>479</v>
      </c>
      <c r="C9481">
        <v>31</v>
      </c>
      <c r="D9481" t="s">
        <v>2594</v>
      </c>
    </row>
    <row r="9482" spans="1:4" x14ac:dyDescent="0.25">
      <c r="A9482" t="s">
        <v>2852</v>
      </c>
      <c r="B9482" t="s">
        <v>481</v>
      </c>
      <c r="C9482">
        <v>32</v>
      </c>
      <c r="D9482" t="s">
        <v>2594</v>
      </c>
    </row>
    <row r="9483" spans="1:4" x14ac:dyDescent="0.25">
      <c r="A9483" t="s">
        <v>2852</v>
      </c>
      <c r="B9483" t="s">
        <v>483</v>
      </c>
      <c r="C9483">
        <v>33</v>
      </c>
      <c r="D9483" t="s">
        <v>2594</v>
      </c>
    </row>
    <row r="9484" spans="1:4" x14ac:dyDescent="0.25">
      <c r="A9484" t="s">
        <v>2852</v>
      </c>
      <c r="B9484" t="s">
        <v>485</v>
      </c>
      <c r="C9484">
        <v>34</v>
      </c>
      <c r="D9484" t="s">
        <v>2594</v>
      </c>
    </row>
    <row r="9485" spans="1:4" x14ac:dyDescent="0.25">
      <c r="A9485" t="s">
        <v>2852</v>
      </c>
      <c r="B9485" t="s">
        <v>2593</v>
      </c>
      <c r="C9485">
        <v>5</v>
      </c>
      <c r="D9485" t="s">
        <v>2596</v>
      </c>
    </row>
    <row r="9486" spans="1:4" x14ac:dyDescent="0.25">
      <c r="A9486" t="s">
        <v>2852</v>
      </c>
      <c r="B9486" t="s">
        <v>2595</v>
      </c>
      <c r="C9486">
        <v>7</v>
      </c>
      <c r="D9486" t="s">
        <v>2596</v>
      </c>
    </row>
    <row r="9487" spans="1:4" x14ac:dyDescent="0.25">
      <c r="A9487" t="s">
        <v>2852</v>
      </c>
      <c r="B9487" t="s">
        <v>418</v>
      </c>
      <c r="C9487">
        <v>5</v>
      </c>
      <c r="D9487" t="s">
        <v>2596</v>
      </c>
    </row>
    <row r="9488" spans="1:4" x14ac:dyDescent="0.25">
      <c r="A9488" t="s">
        <v>2852</v>
      </c>
      <c r="B9488" t="s">
        <v>607</v>
      </c>
      <c r="C9488">
        <v>6</v>
      </c>
      <c r="D9488" t="s">
        <v>2596</v>
      </c>
    </row>
    <row r="9489" spans="1:4" x14ac:dyDescent="0.25">
      <c r="A9489" t="s">
        <v>2852</v>
      </c>
      <c r="B9489" t="s">
        <v>720</v>
      </c>
      <c r="C9489">
        <v>7</v>
      </c>
      <c r="D9489" t="s">
        <v>2596</v>
      </c>
    </row>
    <row r="9490" spans="1:4" x14ac:dyDescent="0.25">
      <c r="A9490" t="s">
        <v>2852</v>
      </c>
      <c r="B9490" t="s">
        <v>2609</v>
      </c>
      <c r="C9490">
        <v>3</v>
      </c>
      <c r="D9490" t="s">
        <v>2610</v>
      </c>
    </row>
    <row r="9491" spans="1:4" x14ac:dyDescent="0.25">
      <c r="A9491" t="s">
        <v>2852</v>
      </c>
      <c r="B9491" t="s">
        <v>2612</v>
      </c>
      <c r="C9491">
        <v>4</v>
      </c>
      <c r="D9491" t="s">
        <v>2610</v>
      </c>
    </row>
    <row r="9492" spans="1:4" x14ac:dyDescent="0.25">
      <c r="A9492" t="s">
        <v>2852</v>
      </c>
      <c r="B9492" t="s">
        <v>2629</v>
      </c>
      <c r="C9492">
        <v>5</v>
      </c>
      <c r="D9492" t="s">
        <v>2610</v>
      </c>
    </row>
    <row r="9493" spans="1:4" x14ac:dyDescent="0.25">
      <c r="A9493" t="s">
        <v>2853</v>
      </c>
      <c r="B9493" t="s">
        <v>2593</v>
      </c>
      <c r="C9493">
        <v>9</v>
      </c>
      <c r="D9493" t="s">
        <v>2594</v>
      </c>
    </row>
    <row r="9494" spans="1:4" x14ac:dyDescent="0.25">
      <c r="A9494" t="s">
        <v>2853</v>
      </c>
      <c r="B9494" t="s">
        <v>2595</v>
      </c>
      <c r="C9494">
        <v>54</v>
      </c>
      <c r="D9494" t="s">
        <v>2594</v>
      </c>
    </row>
    <row r="9495" spans="1:4" x14ac:dyDescent="0.25">
      <c r="A9495" t="s">
        <v>2853</v>
      </c>
      <c r="B9495" t="s">
        <v>497</v>
      </c>
      <c r="C9495">
        <v>9</v>
      </c>
      <c r="D9495" t="s">
        <v>2594</v>
      </c>
    </row>
    <row r="9496" spans="1:4" x14ac:dyDescent="0.25">
      <c r="A9496" t="s">
        <v>2853</v>
      </c>
      <c r="B9496" t="s">
        <v>499</v>
      </c>
      <c r="C9496">
        <v>10</v>
      </c>
      <c r="D9496" t="s">
        <v>2594</v>
      </c>
    </row>
    <row r="9497" spans="1:4" x14ac:dyDescent="0.25">
      <c r="A9497" t="s">
        <v>2853</v>
      </c>
      <c r="B9497" t="s">
        <v>501</v>
      </c>
      <c r="C9497">
        <v>11</v>
      </c>
      <c r="D9497" t="s">
        <v>2594</v>
      </c>
    </row>
    <row r="9498" spans="1:4" x14ac:dyDescent="0.25">
      <c r="A9498" t="s">
        <v>2853</v>
      </c>
      <c r="B9498" t="s">
        <v>503</v>
      </c>
      <c r="C9498">
        <v>12</v>
      </c>
      <c r="D9498" t="s">
        <v>2594</v>
      </c>
    </row>
    <row r="9499" spans="1:4" x14ac:dyDescent="0.25">
      <c r="A9499" t="s">
        <v>2853</v>
      </c>
      <c r="B9499" t="s">
        <v>505</v>
      </c>
      <c r="C9499">
        <v>13</v>
      </c>
      <c r="D9499" t="s">
        <v>2594</v>
      </c>
    </row>
    <row r="9500" spans="1:4" x14ac:dyDescent="0.25">
      <c r="A9500" t="s">
        <v>2853</v>
      </c>
      <c r="B9500" t="s">
        <v>1919</v>
      </c>
      <c r="C9500">
        <v>14</v>
      </c>
      <c r="D9500" t="s">
        <v>2594</v>
      </c>
    </row>
    <row r="9501" spans="1:4" x14ac:dyDescent="0.25">
      <c r="A9501" t="s">
        <v>2853</v>
      </c>
      <c r="B9501" t="s">
        <v>507</v>
      </c>
      <c r="C9501">
        <v>15</v>
      </c>
      <c r="D9501" t="s">
        <v>2594</v>
      </c>
    </row>
    <row r="9502" spans="1:4" x14ac:dyDescent="0.25">
      <c r="A9502" t="s">
        <v>2853</v>
      </c>
      <c r="B9502" t="s">
        <v>509</v>
      </c>
      <c r="C9502">
        <v>16</v>
      </c>
      <c r="D9502" t="s">
        <v>2594</v>
      </c>
    </row>
    <row r="9503" spans="1:4" x14ac:dyDescent="0.25">
      <c r="A9503" t="s">
        <v>2853</v>
      </c>
      <c r="B9503" t="s">
        <v>1706</v>
      </c>
      <c r="C9503">
        <v>17</v>
      </c>
      <c r="D9503" t="s">
        <v>2594</v>
      </c>
    </row>
    <row r="9504" spans="1:4" x14ac:dyDescent="0.25">
      <c r="A9504" t="s">
        <v>2853</v>
      </c>
      <c r="B9504" t="s">
        <v>511</v>
      </c>
      <c r="C9504">
        <v>18</v>
      </c>
      <c r="D9504" t="s">
        <v>2594</v>
      </c>
    </row>
    <row r="9505" spans="1:4" x14ac:dyDescent="0.25">
      <c r="A9505" t="s">
        <v>2853</v>
      </c>
      <c r="B9505" t="s">
        <v>513</v>
      </c>
      <c r="C9505">
        <v>19</v>
      </c>
      <c r="D9505" t="s">
        <v>2594</v>
      </c>
    </row>
    <row r="9506" spans="1:4" x14ac:dyDescent="0.25">
      <c r="A9506" t="s">
        <v>2853</v>
      </c>
      <c r="B9506" t="s">
        <v>1197</v>
      </c>
      <c r="C9506">
        <v>20</v>
      </c>
      <c r="D9506" t="s">
        <v>2594</v>
      </c>
    </row>
    <row r="9507" spans="1:4" x14ac:dyDescent="0.25">
      <c r="A9507" t="s">
        <v>2853</v>
      </c>
      <c r="B9507" t="s">
        <v>515</v>
      </c>
      <c r="C9507">
        <v>21</v>
      </c>
      <c r="D9507" t="s">
        <v>2594</v>
      </c>
    </row>
    <row r="9508" spans="1:4" x14ac:dyDescent="0.25">
      <c r="A9508" t="s">
        <v>2853</v>
      </c>
      <c r="B9508" t="s">
        <v>517</v>
      </c>
      <c r="C9508">
        <v>22</v>
      </c>
      <c r="D9508" t="s">
        <v>2594</v>
      </c>
    </row>
    <row r="9509" spans="1:4" x14ac:dyDescent="0.25">
      <c r="A9509" t="s">
        <v>2853</v>
      </c>
      <c r="B9509" t="s">
        <v>519</v>
      </c>
      <c r="C9509">
        <v>23</v>
      </c>
      <c r="D9509" t="s">
        <v>2594</v>
      </c>
    </row>
    <row r="9510" spans="1:4" x14ac:dyDescent="0.25">
      <c r="A9510" t="s">
        <v>2853</v>
      </c>
      <c r="B9510" t="s">
        <v>1930</v>
      </c>
      <c r="C9510">
        <v>24</v>
      </c>
      <c r="D9510" t="s">
        <v>2594</v>
      </c>
    </row>
    <row r="9511" spans="1:4" x14ac:dyDescent="0.25">
      <c r="A9511" t="s">
        <v>2853</v>
      </c>
      <c r="B9511" t="s">
        <v>521</v>
      </c>
      <c r="C9511">
        <v>25</v>
      </c>
      <c r="D9511" t="s">
        <v>2594</v>
      </c>
    </row>
    <row r="9512" spans="1:4" x14ac:dyDescent="0.25">
      <c r="A9512" t="s">
        <v>2853</v>
      </c>
      <c r="B9512" t="s">
        <v>523</v>
      </c>
      <c r="C9512">
        <v>26</v>
      </c>
      <c r="D9512" t="s">
        <v>2594</v>
      </c>
    </row>
    <row r="9513" spans="1:4" x14ac:dyDescent="0.25">
      <c r="A9513" t="s">
        <v>2853</v>
      </c>
      <c r="B9513" t="s">
        <v>525</v>
      </c>
      <c r="C9513">
        <v>27</v>
      </c>
      <c r="D9513" t="s">
        <v>2594</v>
      </c>
    </row>
    <row r="9514" spans="1:4" x14ac:dyDescent="0.25">
      <c r="A9514" t="s">
        <v>2853</v>
      </c>
      <c r="B9514" t="s">
        <v>527</v>
      </c>
      <c r="C9514">
        <v>28</v>
      </c>
      <c r="D9514" t="s">
        <v>2594</v>
      </c>
    </row>
    <row r="9515" spans="1:4" x14ac:dyDescent="0.25">
      <c r="A9515" t="s">
        <v>2853</v>
      </c>
      <c r="B9515" t="s">
        <v>529</v>
      </c>
      <c r="C9515">
        <v>29</v>
      </c>
      <c r="D9515" t="s">
        <v>2594</v>
      </c>
    </row>
    <row r="9516" spans="1:4" x14ac:dyDescent="0.25">
      <c r="A9516" t="s">
        <v>2853</v>
      </c>
      <c r="B9516" t="s">
        <v>531</v>
      </c>
      <c r="C9516">
        <v>30</v>
      </c>
      <c r="D9516" t="s">
        <v>2594</v>
      </c>
    </row>
    <row r="9517" spans="1:4" x14ac:dyDescent="0.25">
      <c r="A9517" t="s">
        <v>2853</v>
      </c>
      <c r="B9517" t="s">
        <v>533</v>
      </c>
      <c r="C9517">
        <v>31</v>
      </c>
      <c r="D9517" t="s">
        <v>2594</v>
      </c>
    </row>
    <row r="9518" spans="1:4" x14ac:dyDescent="0.25">
      <c r="A9518" t="s">
        <v>2853</v>
      </c>
      <c r="B9518" t="s">
        <v>535</v>
      </c>
      <c r="C9518">
        <v>32</v>
      </c>
      <c r="D9518" t="s">
        <v>2594</v>
      </c>
    </row>
    <row r="9519" spans="1:4" x14ac:dyDescent="0.25">
      <c r="A9519" t="s">
        <v>2853</v>
      </c>
      <c r="B9519" t="s">
        <v>537</v>
      </c>
      <c r="C9519">
        <v>33</v>
      </c>
      <c r="D9519" t="s">
        <v>2594</v>
      </c>
    </row>
    <row r="9520" spans="1:4" x14ac:dyDescent="0.25">
      <c r="A9520" t="s">
        <v>2853</v>
      </c>
      <c r="B9520" t="s">
        <v>539</v>
      </c>
      <c r="C9520">
        <v>34</v>
      </c>
      <c r="D9520" t="s">
        <v>2594</v>
      </c>
    </row>
    <row r="9521" spans="1:4" x14ac:dyDescent="0.25">
      <c r="A9521" t="s">
        <v>2853</v>
      </c>
      <c r="B9521" t="s">
        <v>541</v>
      </c>
      <c r="C9521">
        <v>35</v>
      </c>
      <c r="D9521" t="s">
        <v>2594</v>
      </c>
    </row>
    <row r="9522" spans="1:4" x14ac:dyDescent="0.25">
      <c r="A9522" t="s">
        <v>2853</v>
      </c>
      <c r="B9522" t="s">
        <v>543</v>
      </c>
      <c r="C9522">
        <v>36</v>
      </c>
      <c r="D9522" t="s">
        <v>2594</v>
      </c>
    </row>
    <row r="9523" spans="1:4" x14ac:dyDescent="0.25">
      <c r="A9523" t="s">
        <v>2853</v>
      </c>
      <c r="B9523" t="s">
        <v>545</v>
      </c>
      <c r="C9523">
        <v>37</v>
      </c>
      <c r="D9523" t="s">
        <v>2594</v>
      </c>
    </row>
    <row r="9524" spans="1:4" x14ac:dyDescent="0.25">
      <c r="A9524" t="s">
        <v>2853</v>
      </c>
      <c r="B9524" t="s">
        <v>547</v>
      </c>
      <c r="C9524">
        <v>38</v>
      </c>
      <c r="D9524" t="s">
        <v>2594</v>
      </c>
    </row>
    <row r="9525" spans="1:4" x14ac:dyDescent="0.25">
      <c r="A9525" t="s">
        <v>2853</v>
      </c>
      <c r="B9525" t="s">
        <v>549</v>
      </c>
      <c r="C9525">
        <v>39</v>
      </c>
      <c r="D9525" t="s">
        <v>2594</v>
      </c>
    </row>
    <row r="9526" spans="1:4" x14ac:dyDescent="0.25">
      <c r="A9526" t="s">
        <v>2853</v>
      </c>
      <c r="B9526" t="s">
        <v>551</v>
      </c>
      <c r="C9526">
        <v>40</v>
      </c>
      <c r="D9526" t="s">
        <v>2594</v>
      </c>
    </row>
    <row r="9527" spans="1:4" x14ac:dyDescent="0.25">
      <c r="A9527" t="s">
        <v>2853</v>
      </c>
      <c r="B9527" t="s">
        <v>553</v>
      </c>
      <c r="C9527">
        <v>41</v>
      </c>
      <c r="D9527" t="s">
        <v>2594</v>
      </c>
    </row>
    <row r="9528" spans="1:4" x14ac:dyDescent="0.25">
      <c r="A9528" t="s">
        <v>2853</v>
      </c>
      <c r="B9528" t="s">
        <v>665</v>
      </c>
      <c r="C9528">
        <v>42</v>
      </c>
      <c r="D9528" t="s">
        <v>2594</v>
      </c>
    </row>
    <row r="9529" spans="1:4" x14ac:dyDescent="0.25">
      <c r="A9529" t="s">
        <v>2853</v>
      </c>
      <c r="B9529" t="s">
        <v>666</v>
      </c>
      <c r="C9529">
        <v>43</v>
      </c>
      <c r="D9529" t="s">
        <v>2594</v>
      </c>
    </row>
    <row r="9530" spans="1:4" x14ac:dyDescent="0.25">
      <c r="A9530" t="s">
        <v>2853</v>
      </c>
      <c r="B9530" t="s">
        <v>667</v>
      </c>
      <c r="C9530">
        <v>44</v>
      </c>
      <c r="D9530" t="s">
        <v>2594</v>
      </c>
    </row>
    <row r="9531" spans="1:4" x14ac:dyDescent="0.25">
      <c r="A9531" t="s">
        <v>2853</v>
      </c>
      <c r="B9531" t="s">
        <v>669</v>
      </c>
      <c r="C9531">
        <v>45</v>
      </c>
      <c r="D9531" t="s">
        <v>2594</v>
      </c>
    </row>
    <row r="9532" spans="1:4" x14ac:dyDescent="0.25">
      <c r="A9532" t="s">
        <v>2853</v>
      </c>
      <c r="B9532" t="s">
        <v>555</v>
      </c>
      <c r="C9532">
        <v>46</v>
      </c>
      <c r="D9532" t="s">
        <v>2594</v>
      </c>
    </row>
    <row r="9533" spans="1:4" x14ac:dyDescent="0.25">
      <c r="A9533" t="s">
        <v>2853</v>
      </c>
      <c r="B9533" t="s">
        <v>557</v>
      </c>
      <c r="C9533">
        <v>47</v>
      </c>
      <c r="D9533" t="s">
        <v>2594</v>
      </c>
    </row>
    <row r="9534" spans="1:4" x14ac:dyDescent="0.25">
      <c r="A9534" t="s">
        <v>2853</v>
      </c>
      <c r="B9534" t="s">
        <v>559</v>
      </c>
      <c r="C9534">
        <v>48</v>
      </c>
      <c r="D9534" t="s">
        <v>2594</v>
      </c>
    </row>
    <row r="9535" spans="1:4" x14ac:dyDescent="0.25">
      <c r="A9535" t="s">
        <v>2853</v>
      </c>
      <c r="B9535" t="s">
        <v>561</v>
      </c>
      <c r="C9535">
        <v>49</v>
      </c>
      <c r="D9535" t="s">
        <v>2594</v>
      </c>
    </row>
    <row r="9536" spans="1:4" x14ac:dyDescent="0.25">
      <c r="A9536" t="s">
        <v>2853</v>
      </c>
      <c r="B9536" t="s">
        <v>675</v>
      </c>
      <c r="C9536">
        <v>50</v>
      </c>
      <c r="D9536" t="s">
        <v>2594</v>
      </c>
    </row>
    <row r="9537" spans="1:4" x14ac:dyDescent="0.25">
      <c r="A9537" t="s">
        <v>2853</v>
      </c>
      <c r="B9537" t="s">
        <v>676</v>
      </c>
      <c r="C9537">
        <v>51</v>
      </c>
      <c r="D9537" t="s">
        <v>2594</v>
      </c>
    </row>
    <row r="9538" spans="1:4" x14ac:dyDescent="0.25">
      <c r="A9538" t="s">
        <v>2853</v>
      </c>
      <c r="B9538" t="s">
        <v>678</v>
      </c>
      <c r="C9538">
        <v>52</v>
      </c>
      <c r="D9538" t="s">
        <v>2594</v>
      </c>
    </row>
    <row r="9539" spans="1:4" x14ac:dyDescent="0.25">
      <c r="A9539" t="s">
        <v>2853</v>
      </c>
      <c r="B9539" t="s">
        <v>686</v>
      </c>
      <c r="C9539">
        <v>53</v>
      </c>
      <c r="D9539" t="s">
        <v>2594</v>
      </c>
    </row>
    <row r="9540" spans="1:4" x14ac:dyDescent="0.25">
      <c r="A9540" t="s">
        <v>2853</v>
      </c>
      <c r="B9540" t="s">
        <v>698</v>
      </c>
      <c r="C9540">
        <v>54</v>
      </c>
      <c r="D9540" t="s">
        <v>2594</v>
      </c>
    </row>
    <row r="9541" spans="1:4" x14ac:dyDescent="0.25">
      <c r="A9541" t="s">
        <v>2853</v>
      </c>
      <c r="B9541" t="s">
        <v>2593</v>
      </c>
      <c r="C9541">
        <v>4</v>
      </c>
      <c r="D9541" t="s">
        <v>2596</v>
      </c>
    </row>
    <row r="9542" spans="1:4" x14ac:dyDescent="0.25">
      <c r="A9542" t="s">
        <v>2853</v>
      </c>
      <c r="B9542" t="s">
        <v>2595</v>
      </c>
      <c r="C9542">
        <v>12</v>
      </c>
      <c r="D9542" t="s">
        <v>2596</v>
      </c>
    </row>
    <row r="9543" spans="1:4" x14ac:dyDescent="0.25">
      <c r="A9543" t="s">
        <v>2853</v>
      </c>
      <c r="B9543" t="s">
        <v>721</v>
      </c>
      <c r="C9543">
        <v>4</v>
      </c>
      <c r="D9543" t="s">
        <v>2596</v>
      </c>
    </row>
    <row r="9544" spans="1:4" x14ac:dyDescent="0.25">
      <c r="A9544" t="s">
        <v>2853</v>
      </c>
      <c r="B9544" t="s">
        <v>599</v>
      </c>
      <c r="C9544">
        <v>5</v>
      </c>
      <c r="D9544" t="s">
        <v>2596</v>
      </c>
    </row>
    <row r="9545" spans="1:4" x14ac:dyDescent="0.25">
      <c r="A9545" t="s">
        <v>2853</v>
      </c>
      <c r="B9545" t="s">
        <v>600</v>
      </c>
      <c r="C9545">
        <v>6</v>
      </c>
      <c r="D9545" t="s">
        <v>2596</v>
      </c>
    </row>
    <row r="9546" spans="1:4" x14ac:dyDescent="0.25">
      <c r="A9546" t="s">
        <v>2853</v>
      </c>
      <c r="B9546" t="s">
        <v>601</v>
      </c>
      <c r="C9546">
        <v>7</v>
      </c>
      <c r="D9546" t="s">
        <v>2596</v>
      </c>
    </row>
    <row r="9547" spans="1:4" x14ac:dyDescent="0.25">
      <c r="A9547" t="s">
        <v>2853</v>
      </c>
      <c r="B9547" t="s">
        <v>602</v>
      </c>
      <c r="C9547">
        <v>8</v>
      </c>
      <c r="D9547" t="s">
        <v>2596</v>
      </c>
    </row>
    <row r="9548" spans="1:4" x14ac:dyDescent="0.25">
      <c r="A9548" t="s">
        <v>2853</v>
      </c>
      <c r="B9548" t="s">
        <v>603</v>
      </c>
      <c r="C9548">
        <v>9</v>
      </c>
      <c r="D9548" t="s">
        <v>2596</v>
      </c>
    </row>
    <row r="9549" spans="1:4" x14ac:dyDescent="0.25">
      <c r="A9549" t="s">
        <v>2853</v>
      </c>
      <c r="B9549" t="s">
        <v>789</v>
      </c>
      <c r="C9549">
        <v>10</v>
      </c>
      <c r="D9549" t="s">
        <v>2596</v>
      </c>
    </row>
    <row r="9550" spans="1:4" x14ac:dyDescent="0.25">
      <c r="A9550" t="s">
        <v>2853</v>
      </c>
      <c r="B9550" t="s">
        <v>790</v>
      </c>
      <c r="C9550">
        <v>11</v>
      </c>
      <c r="D9550" t="s">
        <v>2596</v>
      </c>
    </row>
    <row r="9551" spans="1:4" x14ac:dyDescent="0.25">
      <c r="A9551" t="s">
        <v>2853</v>
      </c>
      <c r="B9551" t="s">
        <v>604</v>
      </c>
      <c r="C9551">
        <v>12</v>
      </c>
      <c r="D9551" t="s">
        <v>2596</v>
      </c>
    </row>
    <row r="9552" spans="1:4" x14ac:dyDescent="0.25">
      <c r="A9552" t="s">
        <v>2853</v>
      </c>
      <c r="B9552" t="s">
        <v>2609</v>
      </c>
      <c r="C9552">
        <v>3</v>
      </c>
      <c r="D9552" t="s">
        <v>2610</v>
      </c>
    </row>
    <row r="9553" spans="1:4" x14ac:dyDescent="0.25">
      <c r="A9553" t="s">
        <v>2853</v>
      </c>
      <c r="B9553" t="s">
        <v>2612</v>
      </c>
      <c r="C9553">
        <v>4</v>
      </c>
      <c r="D9553" t="s">
        <v>2610</v>
      </c>
    </row>
    <row r="9554" spans="1:4" x14ac:dyDescent="0.25">
      <c r="A9554" t="s">
        <v>2853</v>
      </c>
      <c r="B9554" t="s">
        <v>2629</v>
      </c>
      <c r="C9554">
        <v>5</v>
      </c>
      <c r="D9554" t="s">
        <v>2610</v>
      </c>
    </row>
    <row r="9555" spans="1:4" x14ac:dyDescent="0.25">
      <c r="A9555" t="s">
        <v>2854</v>
      </c>
      <c r="B9555" t="s">
        <v>2593</v>
      </c>
      <c r="C9555">
        <v>9</v>
      </c>
      <c r="D9555" t="s">
        <v>2594</v>
      </c>
    </row>
    <row r="9556" spans="1:4" x14ac:dyDescent="0.25">
      <c r="A9556" t="s">
        <v>2854</v>
      </c>
      <c r="B9556" t="s">
        <v>2595</v>
      </c>
      <c r="C9556">
        <v>51</v>
      </c>
      <c r="D9556" t="s">
        <v>2594</v>
      </c>
    </row>
    <row r="9557" spans="1:4" x14ac:dyDescent="0.25">
      <c r="A9557" t="s">
        <v>2854</v>
      </c>
      <c r="B9557" t="s">
        <v>700</v>
      </c>
      <c r="C9557">
        <v>9</v>
      </c>
      <c r="D9557" t="s">
        <v>2594</v>
      </c>
    </row>
    <row r="9558" spans="1:4" x14ac:dyDescent="0.25">
      <c r="A9558" t="s">
        <v>2854</v>
      </c>
      <c r="B9558" t="s">
        <v>702</v>
      </c>
      <c r="C9558">
        <v>10</v>
      </c>
      <c r="D9558" t="s">
        <v>2594</v>
      </c>
    </row>
    <row r="9559" spans="1:4" x14ac:dyDescent="0.25">
      <c r="A9559" t="s">
        <v>2854</v>
      </c>
      <c r="B9559" t="s">
        <v>704</v>
      </c>
      <c r="C9559">
        <v>11</v>
      </c>
      <c r="D9559" t="s">
        <v>2594</v>
      </c>
    </row>
    <row r="9560" spans="1:4" x14ac:dyDescent="0.25">
      <c r="A9560" t="s">
        <v>2854</v>
      </c>
      <c r="B9560" t="s">
        <v>706</v>
      </c>
      <c r="C9560">
        <v>12</v>
      </c>
      <c r="D9560" t="s">
        <v>2594</v>
      </c>
    </row>
    <row r="9561" spans="1:4" x14ac:dyDescent="0.25">
      <c r="A9561" t="s">
        <v>2854</v>
      </c>
      <c r="B9561" t="s">
        <v>708</v>
      </c>
      <c r="C9561">
        <v>13</v>
      </c>
      <c r="D9561" t="s">
        <v>2594</v>
      </c>
    </row>
    <row r="9562" spans="1:4" x14ac:dyDescent="0.25">
      <c r="A9562" t="s">
        <v>2854</v>
      </c>
      <c r="B9562" t="s">
        <v>710</v>
      </c>
      <c r="C9562">
        <v>14</v>
      </c>
      <c r="D9562" t="s">
        <v>2594</v>
      </c>
    </row>
    <row r="9563" spans="1:4" x14ac:dyDescent="0.25">
      <c r="A9563" t="s">
        <v>2854</v>
      </c>
      <c r="B9563" t="s">
        <v>1964</v>
      </c>
      <c r="C9563">
        <v>15</v>
      </c>
      <c r="D9563" t="s">
        <v>2594</v>
      </c>
    </row>
    <row r="9564" spans="1:4" x14ac:dyDescent="0.25">
      <c r="A9564" t="s">
        <v>2854</v>
      </c>
      <c r="B9564" t="s">
        <v>712</v>
      </c>
      <c r="C9564">
        <v>16</v>
      </c>
      <c r="D9564" t="s">
        <v>2594</v>
      </c>
    </row>
    <row r="9565" spans="1:4" x14ac:dyDescent="0.25">
      <c r="A9565" t="s">
        <v>2854</v>
      </c>
      <c r="B9565" t="s">
        <v>833</v>
      </c>
      <c r="C9565">
        <v>17</v>
      </c>
      <c r="D9565" t="s">
        <v>2594</v>
      </c>
    </row>
    <row r="9566" spans="1:4" x14ac:dyDescent="0.25">
      <c r="A9566" t="s">
        <v>2854</v>
      </c>
      <c r="B9566" t="s">
        <v>834</v>
      </c>
      <c r="C9566">
        <v>18</v>
      </c>
      <c r="D9566" t="s">
        <v>2594</v>
      </c>
    </row>
    <row r="9567" spans="1:4" x14ac:dyDescent="0.25">
      <c r="A9567" t="s">
        <v>2854</v>
      </c>
      <c r="B9567" t="s">
        <v>835</v>
      </c>
      <c r="C9567">
        <v>19</v>
      </c>
      <c r="D9567" t="s">
        <v>2594</v>
      </c>
    </row>
    <row r="9568" spans="1:4" x14ac:dyDescent="0.25">
      <c r="A9568" t="s">
        <v>2854</v>
      </c>
      <c r="B9568" t="s">
        <v>836</v>
      </c>
      <c r="C9568">
        <v>20</v>
      </c>
      <c r="D9568" t="s">
        <v>2594</v>
      </c>
    </row>
    <row r="9569" spans="1:4" x14ac:dyDescent="0.25">
      <c r="A9569" t="s">
        <v>2854</v>
      </c>
      <c r="B9569" t="s">
        <v>1968</v>
      </c>
      <c r="C9569">
        <v>21</v>
      </c>
      <c r="D9569" t="s">
        <v>2594</v>
      </c>
    </row>
    <row r="9570" spans="1:4" x14ac:dyDescent="0.25">
      <c r="A9570" t="s">
        <v>2854</v>
      </c>
      <c r="B9570" t="s">
        <v>1970</v>
      </c>
      <c r="C9570">
        <v>22</v>
      </c>
      <c r="D9570" t="s">
        <v>2594</v>
      </c>
    </row>
    <row r="9571" spans="1:4" x14ac:dyDescent="0.25">
      <c r="A9571" t="s">
        <v>2854</v>
      </c>
      <c r="B9571" t="s">
        <v>1972</v>
      </c>
      <c r="C9571">
        <v>23</v>
      </c>
      <c r="D9571" t="s">
        <v>2594</v>
      </c>
    </row>
    <row r="9572" spans="1:4" x14ac:dyDescent="0.25">
      <c r="A9572" t="s">
        <v>2854</v>
      </c>
      <c r="B9572" t="s">
        <v>1974</v>
      </c>
      <c r="C9572">
        <v>24</v>
      </c>
      <c r="D9572" t="s">
        <v>2594</v>
      </c>
    </row>
    <row r="9573" spans="1:4" x14ac:dyDescent="0.25">
      <c r="A9573" t="s">
        <v>2854</v>
      </c>
      <c r="B9573" t="s">
        <v>593</v>
      </c>
      <c r="C9573">
        <v>25</v>
      </c>
      <c r="D9573" t="s">
        <v>2594</v>
      </c>
    </row>
    <row r="9574" spans="1:4" x14ac:dyDescent="0.25">
      <c r="A9574" t="s">
        <v>2854</v>
      </c>
      <c r="B9574" t="s">
        <v>714</v>
      </c>
      <c r="C9574">
        <v>26</v>
      </c>
      <c r="D9574" t="s">
        <v>2594</v>
      </c>
    </row>
    <row r="9575" spans="1:4" x14ac:dyDescent="0.25">
      <c r="A9575" t="s">
        <v>2854</v>
      </c>
      <c r="B9575" t="s">
        <v>838</v>
      </c>
      <c r="C9575">
        <v>27</v>
      </c>
      <c r="D9575" t="s">
        <v>2594</v>
      </c>
    </row>
    <row r="9576" spans="1:4" x14ac:dyDescent="0.25">
      <c r="A9576" t="s">
        <v>2854</v>
      </c>
      <c r="B9576" t="s">
        <v>839</v>
      </c>
      <c r="C9576">
        <v>28</v>
      </c>
      <c r="D9576" t="s">
        <v>2594</v>
      </c>
    </row>
    <row r="9577" spans="1:4" x14ac:dyDescent="0.25">
      <c r="A9577" t="s">
        <v>2854</v>
      </c>
      <c r="B9577" t="s">
        <v>840</v>
      </c>
      <c r="C9577">
        <v>29</v>
      </c>
      <c r="D9577" t="s">
        <v>2594</v>
      </c>
    </row>
    <row r="9578" spans="1:4" x14ac:dyDescent="0.25">
      <c r="A9578" t="s">
        <v>2854</v>
      </c>
      <c r="B9578" t="s">
        <v>841</v>
      </c>
      <c r="C9578">
        <v>30</v>
      </c>
      <c r="D9578" t="s">
        <v>2594</v>
      </c>
    </row>
    <row r="9579" spans="1:4" x14ac:dyDescent="0.25">
      <c r="A9579" t="s">
        <v>2854</v>
      </c>
      <c r="B9579" t="s">
        <v>1799</v>
      </c>
      <c r="C9579">
        <v>31</v>
      </c>
      <c r="D9579" t="s">
        <v>2594</v>
      </c>
    </row>
    <row r="9580" spans="1:4" x14ac:dyDescent="0.25">
      <c r="A9580" t="s">
        <v>2854</v>
      </c>
      <c r="B9580" t="s">
        <v>1976</v>
      </c>
      <c r="C9580">
        <v>32</v>
      </c>
      <c r="D9580" t="s">
        <v>2594</v>
      </c>
    </row>
    <row r="9581" spans="1:4" x14ac:dyDescent="0.25">
      <c r="A9581" t="s">
        <v>2854</v>
      </c>
      <c r="B9581" t="s">
        <v>1977</v>
      </c>
      <c r="C9581">
        <v>33</v>
      </c>
      <c r="D9581" t="s">
        <v>2594</v>
      </c>
    </row>
    <row r="9582" spans="1:4" x14ac:dyDescent="0.25">
      <c r="A9582" t="s">
        <v>2854</v>
      </c>
      <c r="B9582" t="s">
        <v>1978</v>
      </c>
      <c r="C9582">
        <v>34</v>
      </c>
      <c r="D9582" t="s">
        <v>2594</v>
      </c>
    </row>
    <row r="9583" spans="1:4" x14ac:dyDescent="0.25">
      <c r="A9583" t="s">
        <v>2854</v>
      </c>
      <c r="B9583" t="s">
        <v>1979</v>
      </c>
      <c r="C9583">
        <v>35</v>
      </c>
      <c r="D9583" t="s">
        <v>2594</v>
      </c>
    </row>
    <row r="9584" spans="1:4" x14ac:dyDescent="0.25">
      <c r="A9584" t="s">
        <v>2854</v>
      </c>
      <c r="B9584" t="s">
        <v>842</v>
      </c>
      <c r="C9584">
        <v>36</v>
      </c>
      <c r="D9584" t="s">
        <v>2594</v>
      </c>
    </row>
    <row r="9585" spans="1:4" x14ac:dyDescent="0.25">
      <c r="A9585" t="s">
        <v>2854</v>
      </c>
      <c r="B9585" t="s">
        <v>1563</v>
      </c>
      <c r="C9585">
        <v>37</v>
      </c>
      <c r="D9585" t="s">
        <v>2594</v>
      </c>
    </row>
    <row r="9586" spans="1:4" x14ac:dyDescent="0.25">
      <c r="A9586" t="s">
        <v>2854</v>
      </c>
      <c r="B9586" t="s">
        <v>1564</v>
      </c>
      <c r="C9586">
        <v>38</v>
      </c>
      <c r="D9586" t="s">
        <v>2594</v>
      </c>
    </row>
    <row r="9587" spans="1:4" x14ac:dyDescent="0.25">
      <c r="A9587" t="s">
        <v>2854</v>
      </c>
      <c r="B9587" t="s">
        <v>1980</v>
      </c>
      <c r="C9587">
        <v>39</v>
      </c>
      <c r="D9587" t="s">
        <v>2594</v>
      </c>
    </row>
    <row r="9588" spans="1:4" x14ac:dyDescent="0.25">
      <c r="A9588" t="s">
        <v>2854</v>
      </c>
      <c r="B9588" t="s">
        <v>1981</v>
      </c>
      <c r="C9588">
        <v>40</v>
      </c>
      <c r="D9588" t="s">
        <v>2594</v>
      </c>
    </row>
    <row r="9589" spans="1:4" x14ac:dyDescent="0.25">
      <c r="A9589" t="s">
        <v>2854</v>
      </c>
      <c r="B9589" t="s">
        <v>1982</v>
      </c>
      <c r="C9589">
        <v>41</v>
      </c>
      <c r="D9589" t="s">
        <v>2594</v>
      </c>
    </row>
    <row r="9590" spans="1:4" x14ac:dyDescent="0.25">
      <c r="A9590" t="s">
        <v>2854</v>
      </c>
      <c r="B9590" t="s">
        <v>1983</v>
      </c>
      <c r="C9590">
        <v>42</v>
      </c>
      <c r="D9590" t="s">
        <v>2594</v>
      </c>
    </row>
    <row r="9591" spans="1:4" x14ac:dyDescent="0.25">
      <c r="A9591" t="s">
        <v>2854</v>
      </c>
      <c r="B9591" t="s">
        <v>1984</v>
      </c>
      <c r="C9591">
        <v>43</v>
      </c>
      <c r="D9591" t="s">
        <v>2594</v>
      </c>
    </row>
    <row r="9592" spans="1:4" x14ac:dyDescent="0.25">
      <c r="A9592" t="s">
        <v>2854</v>
      </c>
      <c r="B9592" t="s">
        <v>1985</v>
      </c>
      <c r="C9592">
        <v>44</v>
      </c>
      <c r="D9592" t="s">
        <v>2594</v>
      </c>
    </row>
    <row r="9593" spans="1:4" x14ac:dyDescent="0.25">
      <c r="A9593" t="s">
        <v>2854</v>
      </c>
      <c r="B9593" t="s">
        <v>1986</v>
      </c>
      <c r="C9593">
        <v>45</v>
      </c>
      <c r="D9593" t="s">
        <v>2594</v>
      </c>
    </row>
    <row r="9594" spans="1:4" x14ac:dyDescent="0.25">
      <c r="A9594" t="s">
        <v>2854</v>
      </c>
      <c r="B9594" t="s">
        <v>844</v>
      </c>
      <c r="C9594">
        <v>46</v>
      </c>
      <c r="D9594" t="s">
        <v>2594</v>
      </c>
    </row>
    <row r="9595" spans="1:4" x14ac:dyDescent="0.25">
      <c r="A9595" t="s">
        <v>2854</v>
      </c>
      <c r="B9595" t="s">
        <v>1987</v>
      </c>
      <c r="C9595">
        <v>47</v>
      </c>
      <c r="D9595" t="s">
        <v>2594</v>
      </c>
    </row>
    <row r="9596" spans="1:4" x14ac:dyDescent="0.25">
      <c r="A9596" t="s">
        <v>2854</v>
      </c>
      <c r="B9596" t="s">
        <v>1989</v>
      </c>
      <c r="C9596">
        <v>48</v>
      </c>
      <c r="D9596" t="s">
        <v>2594</v>
      </c>
    </row>
    <row r="9597" spans="1:4" x14ac:dyDescent="0.25">
      <c r="A9597" t="s">
        <v>2854</v>
      </c>
      <c r="B9597" t="s">
        <v>1991</v>
      </c>
      <c r="C9597">
        <v>49</v>
      </c>
      <c r="D9597" t="s">
        <v>2594</v>
      </c>
    </row>
    <row r="9598" spans="1:4" x14ac:dyDescent="0.25">
      <c r="A9598" t="s">
        <v>2854</v>
      </c>
      <c r="B9598" t="s">
        <v>1992</v>
      </c>
      <c r="C9598">
        <v>50</v>
      </c>
      <c r="D9598" t="s">
        <v>2594</v>
      </c>
    </row>
    <row r="9599" spans="1:4" x14ac:dyDescent="0.25">
      <c r="A9599" t="s">
        <v>2854</v>
      </c>
      <c r="B9599" t="s">
        <v>1994</v>
      </c>
      <c r="C9599">
        <v>51</v>
      </c>
      <c r="D9599" t="s">
        <v>2594</v>
      </c>
    </row>
    <row r="9600" spans="1:4" x14ac:dyDescent="0.25">
      <c r="A9600" t="s">
        <v>2854</v>
      </c>
      <c r="B9600" t="s">
        <v>2593</v>
      </c>
      <c r="C9600">
        <v>4</v>
      </c>
      <c r="D9600" t="s">
        <v>2596</v>
      </c>
    </row>
    <row r="9601" spans="1:4" x14ac:dyDescent="0.25">
      <c r="A9601" t="s">
        <v>2854</v>
      </c>
      <c r="B9601" t="s">
        <v>2595</v>
      </c>
      <c r="C9601">
        <v>11</v>
      </c>
      <c r="D9601" t="s">
        <v>2596</v>
      </c>
    </row>
    <row r="9602" spans="1:4" x14ac:dyDescent="0.25">
      <c r="A9602" t="s">
        <v>2854</v>
      </c>
      <c r="B9602" t="s">
        <v>815</v>
      </c>
      <c r="C9602">
        <v>4</v>
      </c>
      <c r="D9602" t="s">
        <v>2596</v>
      </c>
    </row>
    <row r="9603" spans="1:4" x14ac:dyDescent="0.25">
      <c r="A9603" t="s">
        <v>2854</v>
      </c>
      <c r="B9603" t="s">
        <v>816</v>
      </c>
      <c r="C9603">
        <v>5</v>
      </c>
      <c r="D9603" t="s">
        <v>2596</v>
      </c>
    </row>
    <row r="9604" spans="1:4" x14ac:dyDescent="0.25">
      <c r="A9604" t="s">
        <v>2854</v>
      </c>
      <c r="B9604" t="s">
        <v>817</v>
      </c>
      <c r="C9604">
        <v>6</v>
      </c>
      <c r="D9604" t="s">
        <v>2596</v>
      </c>
    </row>
    <row r="9605" spans="1:4" x14ac:dyDescent="0.25">
      <c r="A9605" t="s">
        <v>2854</v>
      </c>
      <c r="B9605" t="s">
        <v>818</v>
      </c>
      <c r="C9605">
        <v>7</v>
      </c>
      <c r="D9605" t="s">
        <v>2596</v>
      </c>
    </row>
    <row r="9606" spans="1:4" x14ac:dyDescent="0.25">
      <c r="A9606" t="s">
        <v>2854</v>
      </c>
      <c r="B9606" t="s">
        <v>916</v>
      </c>
      <c r="C9606">
        <v>8</v>
      </c>
      <c r="D9606" t="s">
        <v>2596</v>
      </c>
    </row>
    <row r="9607" spans="1:4" x14ac:dyDescent="0.25">
      <c r="A9607" t="s">
        <v>2854</v>
      </c>
      <c r="B9607" t="s">
        <v>917</v>
      </c>
      <c r="C9607">
        <v>9</v>
      </c>
      <c r="D9607" t="s">
        <v>2596</v>
      </c>
    </row>
    <row r="9608" spans="1:4" x14ac:dyDescent="0.25">
      <c r="A9608" t="s">
        <v>2854</v>
      </c>
      <c r="B9608" t="s">
        <v>942</v>
      </c>
      <c r="C9608">
        <v>10</v>
      </c>
      <c r="D9608" t="s">
        <v>2596</v>
      </c>
    </row>
    <row r="9609" spans="1:4" x14ac:dyDescent="0.25">
      <c r="A9609" t="s">
        <v>2854</v>
      </c>
      <c r="B9609" t="s">
        <v>819</v>
      </c>
      <c r="C9609">
        <v>11</v>
      </c>
      <c r="D9609" t="s">
        <v>2596</v>
      </c>
    </row>
    <row r="9610" spans="1:4" x14ac:dyDescent="0.25">
      <c r="A9610" t="s">
        <v>2854</v>
      </c>
      <c r="B9610" t="s">
        <v>2609</v>
      </c>
      <c r="C9610">
        <v>3</v>
      </c>
      <c r="D9610" t="s">
        <v>2610</v>
      </c>
    </row>
    <row r="9611" spans="1:4" x14ac:dyDescent="0.25">
      <c r="A9611" t="s">
        <v>2854</v>
      </c>
      <c r="B9611" t="s">
        <v>2612</v>
      </c>
      <c r="C9611">
        <v>4</v>
      </c>
      <c r="D9611" t="s">
        <v>2610</v>
      </c>
    </row>
    <row r="9612" spans="1:4" x14ac:dyDescent="0.25">
      <c r="A9612" t="s">
        <v>2854</v>
      </c>
      <c r="B9612" t="s">
        <v>2629</v>
      </c>
      <c r="C9612">
        <v>5</v>
      </c>
      <c r="D9612" t="s">
        <v>2610</v>
      </c>
    </row>
    <row r="9613" spans="1:4" x14ac:dyDescent="0.25">
      <c r="A9613" t="s">
        <v>2855</v>
      </c>
      <c r="B9613" t="s">
        <v>2593</v>
      </c>
      <c r="C9613">
        <v>9</v>
      </c>
      <c r="D9613" t="s">
        <v>2594</v>
      </c>
    </row>
    <row r="9614" spans="1:4" x14ac:dyDescent="0.25">
      <c r="A9614" t="s">
        <v>2855</v>
      </c>
      <c r="B9614" t="s">
        <v>2595</v>
      </c>
      <c r="C9614">
        <v>45</v>
      </c>
      <c r="D9614" t="s">
        <v>2594</v>
      </c>
    </row>
    <row r="9615" spans="1:4" x14ac:dyDescent="0.25">
      <c r="A9615" t="s">
        <v>2855</v>
      </c>
      <c r="B9615" t="s">
        <v>1995</v>
      </c>
      <c r="C9615">
        <v>9</v>
      </c>
      <c r="D9615" t="s">
        <v>2594</v>
      </c>
    </row>
    <row r="9616" spans="1:4" x14ac:dyDescent="0.25">
      <c r="A9616" t="s">
        <v>2855</v>
      </c>
      <c r="B9616" t="s">
        <v>1996</v>
      </c>
      <c r="C9616">
        <v>10</v>
      </c>
      <c r="D9616" t="s">
        <v>2594</v>
      </c>
    </row>
    <row r="9617" spans="1:4" x14ac:dyDescent="0.25">
      <c r="A9617" t="s">
        <v>2855</v>
      </c>
      <c r="B9617" t="s">
        <v>1997</v>
      </c>
      <c r="C9617">
        <v>11</v>
      </c>
      <c r="D9617" t="s">
        <v>2594</v>
      </c>
    </row>
    <row r="9618" spans="1:4" x14ac:dyDescent="0.25">
      <c r="A9618" t="s">
        <v>2855</v>
      </c>
      <c r="B9618" t="s">
        <v>1998</v>
      </c>
      <c r="C9618">
        <v>12</v>
      </c>
      <c r="D9618" t="s">
        <v>2594</v>
      </c>
    </row>
    <row r="9619" spans="1:4" x14ac:dyDescent="0.25">
      <c r="A9619" t="s">
        <v>2855</v>
      </c>
      <c r="B9619" t="s">
        <v>846</v>
      </c>
      <c r="C9619">
        <v>13</v>
      </c>
      <c r="D9619" t="s">
        <v>2594</v>
      </c>
    </row>
    <row r="9620" spans="1:4" x14ac:dyDescent="0.25">
      <c r="A9620" t="s">
        <v>2855</v>
      </c>
      <c r="B9620" t="s">
        <v>1999</v>
      </c>
      <c r="C9620">
        <v>14</v>
      </c>
      <c r="D9620" t="s">
        <v>2594</v>
      </c>
    </row>
    <row r="9621" spans="1:4" x14ac:dyDescent="0.25">
      <c r="A9621" t="s">
        <v>2855</v>
      </c>
      <c r="B9621" t="s">
        <v>2000</v>
      </c>
      <c r="C9621">
        <v>15</v>
      </c>
      <c r="D9621" t="s">
        <v>2594</v>
      </c>
    </row>
    <row r="9622" spans="1:4" x14ac:dyDescent="0.25">
      <c r="A9622" t="s">
        <v>2855</v>
      </c>
      <c r="B9622" t="s">
        <v>2001</v>
      </c>
      <c r="C9622">
        <v>16</v>
      </c>
      <c r="D9622" t="s">
        <v>2594</v>
      </c>
    </row>
    <row r="9623" spans="1:4" x14ac:dyDescent="0.25">
      <c r="A9623" t="s">
        <v>2855</v>
      </c>
      <c r="B9623" t="s">
        <v>2002</v>
      </c>
      <c r="C9623">
        <v>17</v>
      </c>
      <c r="D9623" t="s">
        <v>2594</v>
      </c>
    </row>
    <row r="9624" spans="1:4" x14ac:dyDescent="0.25">
      <c r="A9624" t="s">
        <v>2855</v>
      </c>
      <c r="B9624" t="s">
        <v>2003</v>
      </c>
      <c r="C9624">
        <v>18</v>
      </c>
      <c r="D9624" t="s">
        <v>2594</v>
      </c>
    </row>
    <row r="9625" spans="1:4" x14ac:dyDescent="0.25">
      <c r="A9625" t="s">
        <v>2855</v>
      </c>
      <c r="B9625" t="s">
        <v>2004</v>
      </c>
      <c r="C9625">
        <v>19</v>
      </c>
      <c r="D9625" t="s">
        <v>2594</v>
      </c>
    </row>
    <row r="9626" spans="1:4" x14ac:dyDescent="0.25">
      <c r="A9626" t="s">
        <v>2855</v>
      </c>
      <c r="B9626" t="s">
        <v>2005</v>
      </c>
      <c r="C9626">
        <v>20</v>
      </c>
      <c r="D9626" t="s">
        <v>2594</v>
      </c>
    </row>
    <row r="9627" spans="1:4" x14ac:dyDescent="0.25">
      <c r="A9627" t="s">
        <v>2855</v>
      </c>
      <c r="B9627" t="s">
        <v>2006</v>
      </c>
      <c r="C9627">
        <v>21</v>
      </c>
      <c r="D9627" t="s">
        <v>2594</v>
      </c>
    </row>
    <row r="9628" spans="1:4" x14ac:dyDescent="0.25">
      <c r="A9628" t="s">
        <v>2855</v>
      </c>
      <c r="B9628" t="s">
        <v>2007</v>
      </c>
      <c r="C9628">
        <v>22</v>
      </c>
      <c r="D9628" t="s">
        <v>2594</v>
      </c>
    </row>
    <row r="9629" spans="1:4" x14ac:dyDescent="0.25">
      <c r="A9629" t="s">
        <v>2855</v>
      </c>
      <c r="B9629" t="s">
        <v>1801</v>
      </c>
      <c r="C9629">
        <v>23</v>
      </c>
      <c r="D9629" t="s">
        <v>2594</v>
      </c>
    </row>
    <row r="9630" spans="1:4" x14ac:dyDescent="0.25">
      <c r="A9630" t="s">
        <v>2855</v>
      </c>
      <c r="B9630" t="s">
        <v>867</v>
      </c>
      <c r="C9630">
        <v>24</v>
      </c>
      <c r="D9630" t="s">
        <v>2594</v>
      </c>
    </row>
    <row r="9631" spans="1:4" x14ac:dyDescent="0.25">
      <c r="A9631" t="s">
        <v>2855</v>
      </c>
      <c r="B9631" t="s">
        <v>868</v>
      </c>
      <c r="C9631">
        <v>25</v>
      </c>
      <c r="D9631" t="s">
        <v>2594</v>
      </c>
    </row>
    <row r="9632" spans="1:4" x14ac:dyDescent="0.25">
      <c r="A9632" t="s">
        <v>2855</v>
      </c>
      <c r="B9632" t="s">
        <v>2009</v>
      </c>
      <c r="C9632">
        <v>26</v>
      </c>
      <c r="D9632" t="s">
        <v>2594</v>
      </c>
    </row>
    <row r="9633" spans="1:4" x14ac:dyDescent="0.25">
      <c r="A9633" t="s">
        <v>2855</v>
      </c>
      <c r="B9633" t="s">
        <v>2010</v>
      </c>
      <c r="C9633">
        <v>27</v>
      </c>
      <c r="D9633" t="s">
        <v>2594</v>
      </c>
    </row>
    <row r="9634" spans="1:4" x14ac:dyDescent="0.25">
      <c r="A9634" t="s">
        <v>2855</v>
      </c>
      <c r="B9634" t="s">
        <v>2011</v>
      </c>
      <c r="C9634">
        <v>28</v>
      </c>
      <c r="D9634" t="s">
        <v>2594</v>
      </c>
    </row>
    <row r="9635" spans="1:4" x14ac:dyDescent="0.25">
      <c r="A9635" t="s">
        <v>2855</v>
      </c>
      <c r="B9635" t="s">
        <v>2012</v>
      </c>
      <c r="C9635">
        <v>29</v>
      </c>
      <c r="D9635" t="s">
        <v>2594</v>
      </c>
    </row>
    <row r="9636" spans="1:4" x14ac:dyDescent="0.25">
      <c r="A9636" t="s">
        <v>2855</v>
      </c>
      <c r="B9636" t="s">
        <v>2013</v>
      </c>
      <c r="C9636">
        <v>30</v>
      </c>
      <c r="D9636" t="s">
        <v>2594</v>
      </c>
    </row>
    <row r="9637" spans="1:4" x14ac:dyDescent="0.25">
      <c r="A9637" t="s">
        <v>2855</v>
      </c>
      <c r="B9637" t="s">
        <v>2014</v>
      </c>
      <c r="C9637">
        <v>31</v>
      </c>
      <c r="D9637" t="s">
        <v>2594</v>
      </c>
    </row>
    <row r="9638" spans="1:4" x14ac:dyDescent="0.25">
      <c r="A9638" t="s">
        <v>2855</v>
      </c>
      <c r="B9638" t="s">
        <v>2015</v>
      </c>
      <c r="C9638">
        <v>32</v>
      </c>
      <c r="D9638" t="s">
        <v>2594</v>
      </c>
    </row>
    <row r="9639" spans="1:4" x14ac:dyDescent="0.25">
      <c r="A9639" t="s">
        <v>2855</v>
      </c>
      <c r="B9639" t="s">
        <v>869</v>
      </c>
      <c r="C9639">
        <v>33</v>
      </c>
      <c r="D9639" t="s">
        <v>2594</v>
      </c>
    </row>
    <row r="9640" spans="1:4" x14ac:dyDescent="0.25">
      <c r="A9640" t="s">
        <v>2855</v>
      </c>
      <c r="B9640" t="s">
        <v>870</v>
      </c>
      <c r="C9640">
        <v>34</v>
      </c>
      <c r="D9640" t="s">
        <v>2594</v>
      </c>
    </row>
    <row r="9641" spans="1:4" x14ac:dyDescent="0.25">
      <c r="A9641" t="s">
        <v>2855</v>
      </c>
      <c r="B9641" t="s">
        <v>871</v>
      </c>
      <c r="C9641">
        <v>35</v>
      </c>
      <c r="D9641" t="s">
        <v>2594</v>
      </c>
    </row>
    <row r="9642" spans="1:4" x14ac:dyDescent="0.25">
      <c r="A9642" t="s">
        <v>2855</v>
      </c>
      <c r="B9642" t="s">
        <v>1806</v>
      </c>
      <c r="C9642">
        <v>36</v>
      </c>
      <c r="D9642" t="s">
        <v>2594</v>
      </c>
    </row>
    <row r="9643" spans="1:4" x14ac:dyDescent="0.25">
      <c r="A9643" t="s">
        <v>2855</v>
      </c>
      <c r="B9643" t="s">
        <v>1808</v>
      </c>
      <c r="C9643">
        <v>37</v>
      </c>
      <c r="D9643" t="s">
        <v>2594</v>
      </c>
    </row>
    <row r="9644" spans="1:4" x14ac:dyDescent="0.25">
      <c r="A9644" t="s">
        <v>2855</v>
      </c>
      <c r="B9644" t="s">
        <v>2016</v>
      </c>
      <c r="C9644">
        <v>38</v>
      </c>
      <c r="D9644" t="s">
        <v>2594</v>
      </c>
    </row>
    <row r="9645" spans="1:4" x14ac:dyDescent="0.25">
      <c r="A9645" t="s">
        <v>2855</v>
      </c>
      <c r="B9645" t="s">
        <v>2017</v>
      </c>
      <c r="C9645">
        <v>39</v>
      </c>
      <c r="D9645" t="s">
        <v>2594</v>
      </c>
    </row>
    <row r="9646" spans="1:4" x14ac:dyDescent="0.25">
      <c r="A9646" t="s">
        <v>2855</v>
      </c>
      <c r="B9646" t="s">
        <v>2018</v>
      </c>
      <c r="C9646">
        <v>40</v>
      </c>
      <c r="D9646" t="s">
        <v>2594</v>
      </c>
    </row>
    <row r="9647" spans="1:4" x14ac:dyDescent="0.25">
      <c r="A9647" t="s">
        <v>2855</v>
      </c>
      <c r="B9647" t="s">
        <v>2019</v>
      </c>
      <c r="C9647">
        <v>41</v>
      </c>
      <c r="D9647" t="s">
        <v>2594</v>
      </c>
    </row>
    <row r="9648" spans="1:4" x14ac:dyDescent="0.25">
      <c r="A9648" t="s">
        <v>2855</v>
      </c>
      <c r="B9648" t="s">
        <v>2021</v>
      </c>
      <c r="C9648">
        <v>42</v>
      </c>
      <c r="D9648" t="s">
        <v>2594</v>
      </c>
    </row>
    <row r="9649" spans="1:4" x14ac:dyDescent="0.25">
      <c r="A9649" t="s">
        <v>2855</v>
      </c>
      <c r="B9649" t="s">
        <v>872</v>
      </c>
      <c r="C9649">
        <v>43</v>
      </c>
      <c r="D9649" t="s">
        <v>2594</v>
      </c>
    </row>
    <row r="9650" spans="1:4" x14ac:dyDescent="0.25">
      <c r="A9650" t="s">
        <v>2855</v>
      </c>
      <c r="B9650" t="s">
        <v>873</v>
      </c>
      <c r="C9650">
        <v>44</v>
      </c>
      <c r="D9650" t="s">
        <v>2594</v>
      </c>
    </row>
    <row r="9651" spans="1:4" x14ac:dyDescent="0.25">
      <c r="A9651" t="s">
        <v>2855</v>
      </c>
      <c r="B9651" t="s">
        <v>874</v>
      </c>
      <c r="C9651">
        <v>45</v>
      </c>
      <c r="D9651" t="s">
        <v>2594</v>
      </c>
    </row>
    <row r="9652" spans="1:4" x14ac:dyDescent="0.25">
      <c r="A9652" t="s">
        <v>2855</v>
      </c>
      <c r="B9652" t="s">
        <v>2593</v>
      </c>
      <c r="C9652">
        <v>4</v>
      </c>
      <c r="D9652" t="s">
        <v>2596</v>
      </c>
    </row>
    <row r="9653" spans="1:4" x14ac:dyDescent="0.25">
      <c r="A9653" t="s">
        <v>2855</v>
      </c>
      <c r="B9653" t="s">
        <v>2595</v>
      </c>
      <c r="C9653">
        <v>12</v>
      </c>
      <c r="D9653" t="s">
        <v>2596</v>
      </c>
    </row>
    <row r="9654" spans="1:4" x14ac:dyDescent="0.25">
      <c r="A9654" t="s">
        <v>2855</v>
      </c>
      <c r="B9654" t="s">
        <v>857</v>
      </c>
      <c r="C9654">
        <v>4</v>
      </c>
      <c r="D9654" t="s">
        <v>2596</v>
      </c>
    </row>
    <row r="9655" spans="1:4" x14ac:dyDescent="0.25">
      <c r="A9655" t="s">
        <v>2855</v>
      </c>
      <c r="B9655" t="s">
        <v>858</v>
      </c>
      <c r="C9655">
        <v>5</v>
      </c>
      <c r="D9655" t="s">
        <v>2596</v>
      </c>
    </row>
    <row r="9656" spans="1:4" x14ac:dyDescent="0.25">
      <c r="A9656" t="s">
        <v>2855</v>
      </c>
      <c r="B9656" t="s">
        <v>859</v>
      </c>
      <c r="C9656">
        <v>6</v>
      </c>
      <c r="D9656" t="s">
        <v>2596</v>
      </c>
    </row>
    <row r="9657" spans="1:4" x14ac:dyDescent="0.25">
      <c r="A9657" t="s">
        <v>2855</v>
      </c>
      <c r="B9657" t="s">
        <v>860</v>
      </c>
      <c r="C9657">
        <v>7</v>
      </c>
      <c r="D9657" t="s">
        <v>2596</v>
      </c>
    </row>
    <row r="9658" spans="1:4" x14ac:dyDescent="0.25">
      <c r="A9658" t="s">
        <v>2855</v>
      </c>
      <c r="B9658" t="s">
        <v>861</v>
      </c>
      <c r="C9658">
        <v>8</v>
      </c>
      <c r="D9658" t="s">
        <v>2596</v>
      </c>
    </row>
    <row r="9659" spans="1:4" x14ac:dyDescent="0.25">
      <c r="A9659" t="s">
        <v>2855</v>
      </c>
      <c r="B9659" t="s">
        <v>862</v>
      </c>
      <c r="C9659">
        <v>9</v>
      </c>
      <c r="D9659" t="s">
        <v>2596</v>
      </c>
    </row>
    <row r="9660" spans="1:4" x14ac:dyDescent="0.25">
      <c r="A9660" t="s">
        <v>2855</v>
      </c>
      <c r="B9660" t="s">
        <v>863</v>
      </c>
      <c r="C9660">
        <v>10</v>
      </c>
      <c r="D9660" t="s">
        <v>2596</v>
      </c>
    </row>
    <row r="9661" spans="1:4" x14ac:dyDescent="0.25">
      <c r="A9661" t="s">
        <v>2855</v>
      </c>
      <c r="B9661" t="s">
        <v>864</v>
      </c>
      <c r="C9661">
        <v>11</v>
      </c>
      <c r="D9661" t="s">
        <v>2596</v>
      </c>
    </row>
    <row r="9662" spans="1:4" x14ac:dyDescent="0.25">
      <c r="A9662" t="s">
        <v>2855</v>
      </c>
      <c r="B9662" t="s">
        <v>945</v>
      </c>
      <c r="C9662">
        <v>12</v>
      </c>
      <c r="D9662" t="s">
        <v>2596</v>
      </c>
    </row>
    <row r="9663" spans="1:4" x14ac:dyDescent="0.25">
      <c r="A9663" t="s">
        <v>2855</v>
      </c>
      <c r="B9663" t="s">
        <v>2609</v>
      </c>
      <c r="C9663">
        <v>3</v>
      </c>
      <c r="D9663" t="s">
        <v>2610</v>
      </c>
    </row>
    <row r="9664" spans="1:4" x14ac:dyDescent="0.25">
      <c r="A9664" t="s">
        <v>2855</v>
      </c>
      <c r="B9664" t="s">
        <v>2612</v>
      </c>
      <c r="C9664">
        <v>4</v>
      </c>
      <c r="D9664" t="s">
        <v>2610</v>
      </c>
    </row>
    <row r="9665" spans="1:4" x14ac:dyDescent="0.25">
      <c r="A9665" t="s">
        <v>2855</v>
      </c>
      <c r="B9665" t="s">
        <v>2629</v>
      </c>
      <c r="C9665">
        <v>5</v>
      </c>
      <c r="D9665" t="s">
        <v>2610</v>
      </c>
    </row>
    <row r="9666" spans="1:4" x14ac:dyDescent="0.25">
      <c r="A9666" t="s">
        <v>2856</v>
      </c>
      <c r="B9666" t="s">
        <v>2593</v>
      </c>
      <c r="C9666">
        <v>9</v>
      </c>
      <c r="D9666" t="s">
        <v>2594</v>
      </c>
    </row>
    <row r="9667" spans="1:4" x14ac:dyDescent="0.25">
      <c r="A9667" t="s">
        <v>2856</v>
      </c>
      <c r="B9667" t="s">
        <v>2595</v>
      </c>
      <c r="C9667">
        <v>42</v>
      </c>
      <c r="D9667" t="s">
        <v>2594</v>
      </c>
    </row>
    <row r="9668" spans="1:4" x14ac:dyDescent="0.25">
      <c r="A9668" t="s">
        <v>2856</v>
      </c>
      <c r="B9668" t="s">
        <v>2024</v>
      </c>
      <c r="C9668">
        <v>9</v>
      </c>
      <c r="D9668" t="s">
        <v>2594</v>
      </c>
    </row>
    <row r="9669" spans="1:4" x14ac:dyDescent="0.25">
      <c r="A9669" t="s">
        <v>2856</v>
      </c>
      <c r="B9669" t="s">
        <v>2025</v>
      </c>
      <c r="C9669">
        <v>10</v>
      </c>
      <c r="D9669" t="s">
        <v>2594</v>
      </c>
    </row>
    <row r="9670" spans="1:4" x14ac:dyDescent="0.25">
      <c r="A9670" t="s">
        <v>2856</v>
      </c>
      <c r="B9670" t="s">
        <v>2026</v>
      </c>
      <c r="C9670">
        <v>11</v>
      </c>
      <c r="D9670" t="s">
        <v>2594</v>
      </c>
    </row>
    <row r="9671" spans="1:4" x14ac:dyDescent="0.25">
      <c r="A9671" t="s">
        <v>2856</v>
      </c>
      <c r="B9671" t="s">
        <v>2027</v>
      </c>
      <c r="C9671">
        <v>12</v>
      </c>
      <c r="D9671" t="s">
        <v>2594</v>
      </c>
    </row>
    <row r="9672" spans="1:4" x14ac:dyDescent="0.25">
      <c r="A9672" t="s">
        <v>2856</v>
      </c>
      <c r="B9672" t="s">
        <v>2028</v>
      </c>
      <c r="C9672">
        <v>13</v>
      </c>
      <c r="D9672" t="s">
        <v>2594</v>
      </c>
    </row>
    <row r="9673" spans="1:4" x14ac:dyDescent="0.25">
      <c r="A9673" t="s">
        <v>2856</v>
      </c>
      <c r="B9673" t="s">
        <v>2029</v>
      </c>
      <c r="C9673">
        <v>14</v>
      </c>
      <c r="D9673" t="s">
        <v>2594</v>
      </c>
    </row>
    <row r="9674" spans="1:4" x14ac:dyDescent="0.25">
      <c r="A9674" t="s">
        <v>2856</v>
      </c>
      <c r="B9674" t="s">
        <v>2030</v>
      </c>
      <c r="C9674">
        <v>15</v>
      </c>
      <c r="D9674" t="s">
        <v>2594</v>
      </c>
    </row>
    <row r="9675" spans="1:4" x14ac:dyDescent="0.25">
      <c r="A9675" t="s">
        <v>2856</v>
      </c>
      <c r="B9675" t="s">
        <v>2031</v>
      </c>
      <c r="C9675">
        <v>16</v>
      </c>
      <c r="D9675" t="s">
        <v>2594</v>
      </c>
    </row>
    <row r="9676" spans="1:4" x14ac:dyDescent="0.25">
      <c r="A9676" t="s">
        <v>2856</v>
      </c>
      <c r="B9676" t="s">
        <v>875</v>
      </c>
      <c r="C9676">
        <v>17</v>
      </c>
      <c r="D9676" t="s">
        <v>2594</v>
      </c>
    </row>
    <row r="9677" spans="1:4" x14ac:dyDescent="0.25">
      <c r="A9677" t="s">
        <v>2856</v>
      </c>
      <c r="B9677" t="s">
        <v>2032</v>
      </c>
      <c r="C9677">
        <v>18</v>
      </c>
      <c r="D9677" t="s">
        <v>2594</v>
      </c>
    </row>
    <row r="9678" spans="1:4" x14ac:dyDescent="0.25">
      <c r="A9678" t="s">
        <v>2856</v>
      </c>
      <c r="B9678" t="s">
        <v>876</v>
      </c>
      <c r="C9678">
        <v>19</v>
      </c>
      <c r="D9678" t="s">
        <v>2594</v>
      </c>
    </row>
    <row r="9679" spans="1:4" x14ac:dyDescent="0.25">
      <c r="A9679" t="s">
        <v>2856</v>
      </c>
      <c r="B9679" t="s">
        <v>877</v>
      </c>
      <c r="C9679">
        <v>20</v>
      </c>
      <c r="D9679" t="s">
        <v>2594</v>
      </c>
    </row>
    <row r="9680" spans="1:4" x14ac:dyDescent="0.25">
      <c r="A9680" t="s">
        <v>2856</v>
      </c>
      <c r="B9680" t="s">
        <v>2034</v>
      </c>
      <c r="C9680">
        <v>21</v>
      </c>
      <c r="D9680" t="s">
        <v>2594</v>
      </c>
    </row>
    <row r="9681" spans="1:4" x14ac:dyDescent="0.25">
      <c r="A9681" t="s">
        <v>2856</v>
      </c>
      <c r="B9681" t="s">
        <v>2035</v>
      </c>
      <c r="C9681">
        <v>22</v>
      </c>
      <c r="D9681" t="s">
        <v>2594</v>
      </c>
    </row>
    <row r="9682" spans="1:4" x14ac:dyDescent="0.25">
      <c r="A9682" t="s">
        <v>2856</v>
      </c>
      <c r="B9682" t="s">
        <v>2036</v>
      </c>
      <c r="C9682">
        <v>23</v>
      </c>
      <c r="D9682" t="s">
        <v>2594</v>
      </c>
    </row>
    <row r="9683" spans="1:4" x14ac:dyDescent="0.25">
      <c r="A9683" t="s">
        <v>2856</v>
      </c>
      <c r="B9683" t="s">
        <v>2037</v>
      </c>
      <c r="C9683">
        <v>24</v>
      </c>
      <c r="D9683" t="s">
        <v>2594</v>
      </c>
    </row>
    <row r="9684" spans="1:4" x14ac:dyDescent="0.25">
      <c r="A9684" t="s">
        <v>2856</v>
      </c>
      <c r="B9684" t="s">
        <v>2038</v>
      </c>
      <c r="C9684">
        <v>25</v>
      </c>
      <c r="D9684" t="s">
        <v>2594</v>
      </c>
    </row>
    <row r="9685" spans="1:4" x14ac:dyDescent="0.25">
      <c r="A9685" t="s">
        <v>2856</v>
      </c>
      <c r="B9685" t="s">
        <v>2039</v>
      </c>
      <c r="C9685">
        <v>26</v>
      </c>
      <c r="D9685" t="s">
        <v>2594</v>
      </c>
    </row>
    <row r="9686" spans="1:4" x14ac:dyDescent="0.25">
      <c r="A9686" t="s">
        <v>2856</v>
      </c>
      <c r="B9686" t="s">
        <v>2040</v>
      </c>
      <c r="C9686">
        <v>27</v>
      </c>
      <c r="D9686" t="s">
        <v>2594</v>
      </c>
    </row>
    <row r="9687" spans="1:4" x14ac:dyDescent="0.25">
      <c r="A9687" t="s">
        <v>2856</v>
      </c>
      <c r="B9687" t="s">
        <v>878</v>
      </c>
      <c r="C9687">
        <v>28</v>
      </c>
      <c r="D9687" t="s">
        <v>2594</v>
      </c>
    </row>
    <row r="9688" spans="1:4" x14ac:dyDescent="0.25">
      <c r="A9688" t="s">
        <v>2856</v>
      </c>
      <c r="B9688" t="s">
        <v>2041</v>
      </c>
      <c r="C9688">
        <v>29</v>
      </c>
      <c r="D9688" t="s">
        <v>2594</v>
      </c>
    </row>
    <row r="9689" spans="1:4" x14ac:dyDescent="0.25">
      <c r="A9689" t="s">
        <v>2856</v>
      </c>
      <c r="B9689" t="s">
        <v>2042</v>
      </c>
      <c r="C9689">
        <v>30</v>
      </c>
      <c r="D9689" t="s">
        <v>2594</v>
      </c>
    </row>
    <row r="9690" spans="1:4" x14ac:dyDescent="0.25">
      <c r="A9690" t="s">
        <v>2856</v>
      </c>
      <c r="B9690" t="s">
        <v>2043</v>
      </c>
      <c r="C9690">
        <v>31</v>
      </c>
      <c r="D9690" t="s">
        <v>2594</v>
      </c>
    </row>
    <row r="9691" spans="1:4" x14ac:dyDescent="0.25">
      <c r="A9691" t="s">
        <v>2856</v>
      </c>
      <c r="B9691" t="s">
        <v>2044</v>
      </c>
      <c r="C9691">
        <v>32</v>
      </c>
      <c r="D9691" t="s">
        <v>2594</v>
      </c>
    </row>
    <row r="9692" spans="1:4" x14ac:dyDescent="0.25">
      <c r="A9692" t="s">
        <v>2856</v>
      </c>
      <c r="B9692" t="s">
        <v>2045</v>
      </c>
      <c r="C9692">
        <v>33</v>
      </c>
      <c r="D9692" t="s">
        <v>2594</v>
      </c>
    </row>
    <row r="9693" spans="1:4" x14ac:dyDescent="0.25">
      <c r="A9693" t="s">
        <v>2856</v>
      </c>
      <c r="B9693" t="s">
        <v>2046</v>
      </c>
      <c r="C9693">
        <v>34</v>
      </c>
      <c r="D9693" t="s">
        <v>2594</v>
      </c>
    </row>
    <row r="9694" spans="1:4" x14ac:dyDescent="0.25">
      <c r="A9694" t="s">
        <v>2856</v>
      </c>
      <c r="B9694" t="s">
        <v>2047</v>
      </c>
      <c r="C9694">
        <v>35</v>
      </c>
      <c r="D9694" t="s">
        <v>2594</v>
      </c>
    </row>
    <row r="9695" spans="1:4" x14ac:dyDescent="0.25">
      <c r="A9695" t="s">
        <v>2856</v>
      </c>
      <c r="B9695" t="s">
        <v>2048</v>
      </c>
      <c r="C9695">
        <v>36</v>
      </c>
      <c r="D9695" t="s">
        <v>2594</v>
      </c>
    </row>
    <row r="9696" spans="1:4" x14ac:dyDescent="0.25">
      <c r="A9696" t="s">
        <v>2856</v>
      </c>
      <c r="B9696" t="s">
        <v>2049</v>
      </c>
      <c r="C9696">
        <v>37</v>
      </c>
      <c r="D9696" t="s">
        <v>2594</v>
      </c>
    </row>
    <row r="9697" spans="1:4" x14ac:dyDescent="0.25">
      <c r="A9697" t="s">
        <v>2856</v>
      </c>
      <c r="B9697" t="s">
        <v>879</v>
      </c>
      <c r="C9697">
        <v>38</v>
      </c>
      <c r="D9697" t="s">
        <v>2594</v>
      </c>
    </row>
    <row r="9698" spans="1:4" x14ac:dyDescent="0.25">
      <c r="A9698" t="s">
        <v>2856</v>
      </c>
      <c r="B9698" t="s">
        <v>880</v>
      </c>
      <c r="C9698">
        <v>39</v>
      </c>
      <c r="D9698" t="s">
        <v>2594</v>
      </c>
    </row>
    <row r="9699" spans="1:4" x14ac:dyDescent="0.25">
      <c r="A9699" t="s">
        <v>2856</v>
      </c>
      <c r="B9699" t="s">
        <v>881</v>
      </c>
      <c r="C9699">
        <v>40</v>
      </c>
      <c r="D9699" t="s">
        <v>2594</v>
      </c>
    </row>
    <row r="9700" spans="1:4" x14ac:dyDescent="0.25">
      <c r="A9700" t="s">
        <v>2856</v>
      </c>
      <c r="B9700" t="s">
        <v>2052</v>
      </c>
      <c r="C9700">
        <v>41</v>
      </c>
      <c r="D9700" t="s">
        <v>2594</v>
      </c>
    </row>
    <row r="9701" spans="1:4" x14ac:dyDescent="0.25">
      <c r="A9701" t="s">
        <v>2856</v>
      </c>
      <c r="B9701" t="s">
        <v>2054</v>
      </c>
      <c r="C9701">
        <v>42</v>
      </c>
      <c r="D9701" t="s">
        <v>2594</v>
      </c>
    </row>
    <row r="9702" spans="1:4" x14ac:dyDescent="0.25">
      <c r="A9702" t="s">
        <v>2856</v>
      </c>
      <c r="B9702" t="s">
        <v>2593</v>
      </c>
      <c r="C9702">
        <v>4</v>
      </c>
      <c r="D9702" t="s">
        <v>2596</v>
      </c>
    </row>
    <row r="9703" spans="1:4" x14ac:dyDescent="0.25">
      <c r="A9703" t="s">
        <v>2856</v>
      </c>
      <c r="B9703" t="s">
        <v>2595</v>
      </c>
      <c r="C9703">
        <v>12</v>
      </c>
      <c r="D9703" t="s">
        <v>2596</v>
      </c>
    </row>
    <row r="9704" spans="1:4" x14ac:dyDescent="0.25">
      <c r="A9704" t="s">
        <v>2856</v>
      </c>
      <c r="B9704" t="s">
        <v>865</v>
      </c>
      <c r="C9704">
        <v>4</v>
      </c>
      <c r="D9704" t="s">
        <v>2596</v>
      </c>
    </row>
    <row r="9705" spans="1:4" x14ac:dyDescent="0.25">
      <c r="A9705" t="s">
        <v>2856</v>
      </c>
      <c r="B9705" t="s">
        <v>948</v>
      </c>
      <c r="C9705">
        <v>5</v>
      </c>
      <c r="D9705" t="s">
        <v>2596</v>
      </c>
    </row>
    <row r="9706" spans="1:4" x14ac:dyDescent="0.25">
      <c r="A9706" t="s">
        <v>2856</v>
      </c>
      <c r="B9706" t="s">
        <v>949</v>
      </c>
      <c r="C9706">
        <v>6</v>
      </c>
      <c r="D9706" t="s">
        <v>2596</v>
      </c>
    </row>
    <row r="9707" spans="1:4" x14ac:dyDescent="0.25">
      <c r="A9707" t="s">
        <v>2856</v>
      </c>
      <c r="B9707" t="s">
        <v>950</v>
      </c>
      <c r="C9707">
        <v>7</v>
      </c>
      <c r="D9707" t="s">
        <v>2596</v>
      </c>
    </row>
    <row r="9708" spans="1:4" x14ac:dyDescent="0.25">
      <c r="A9708" t="s">
        <v>2856</v>
      </c>
      <c r="B9708" t="s">
        <v>951</v>
      </c>
      <c r="C9708">
        <v>8</v>
      </c>
      <c r="D9708" t="s">
        <v>2596</v>
      </c>
    </row>
    <row r="9709" spans="1:4" x14ac:dyDescent="0.25">
      <c r="A9709" t="s">
        <v>2856</v>
      </c>
      <c r="B9709" t="s">
        <v>952</v>
      </c>
      <c r="C9709">
        <v>9</v>
      </c>
      <c r="D9709" t="s">
        <v>2596</v>
      </c>
    </row>
    <row r="9710" spans="1:4" x14ac:dyDescent="0.25">
      <c r="A9710" t="s">
        <v>2856</v>
      </c>
      <c r="B9710" t="s">
        <v>953</v>
      </c>
      <c r="C9710">
        <v>10</v>
      </c>
      <c r="D9710" t="s">
        <v>2596</v>
      </c>
    </row>
    <row r="9711" spans="1:4" x14ac:dyDescent="0.25">
      <c r="A9711" t="s">
        <v>2856</v>
      </c>
      <c r="B9711" t="s">
        <v>954</v>
      </c>
      <c r="C9711">
        <v>11</v>
      </c>
      <c r="D9711" t="s">
        <v>2596</v>
      </c>
    </row>
    <row r="9712" spans="1:4" x14ac:dyDescent="0.25">
      <c r="A9712" t="s">
        <v>2856</v>
      </c>
      <c r="B9712" t="s">
        <v>955</v>
      </c>
      <c r="C9712">
        <v>12</v>
      </c>
      <c r="D9712" t="s">
        <v>2596</v>
      </c>
    </row>
    <row r="9713" spans="1:4" x14ac:dyDescent="0.25">
      <c r="A9713" t="s">
        <v>2856</v>
      </c>
      <c r="B9713" t="s">
        <v>2609</v>
      </c>
      <c r="C9713">
        <v>3</v>
      </c>
      <c r="D9713" t="s">
        <v>2610</v>
      </c>
    </row>
    <row r="9714" spans="1:4" x14ac:dyDescent="0.25">
      <c r="A9714" t="s">
        <v>2856</v>
      </c>
      <c r="B9714" t="s">
        <v>2612</v>
      </c>
      <c r="C9714">
        <v>4</v>
      </c>
      <c r="D9714" t="s">
        <v>2610</v>
      </c>
    </row>
    <row r="9715" spans="1:4" x14ac:dyDescent="0.25">
      <c r="A9715" t="s">
        <v>2856</v>
      </c>
      <c r="B9715" t="s">
        <v>2629</v>
      </c>
      <c r="C9715">
        <v>5</v>
      </c>
      <c r="D9715" t="s">
        <v>2610</v>
      </c>
    </row>
    <row r="9716" spans="1:4" x14ac:dyDescent="0.25">
      <c r="A9716" t="s">
        <v>2857</v>
      </c>
      <c r="B9716" t="s">
        <v>2593</v>
      </c>
      <c r="C9716">
        <v>9</v>
      </c>
      <c r="D9716" t="s">
        <v>2594</v>
      </c>
    </row>
    <row r="9717" spans="1:4" x14ac:dyDescent="0.25">
      <c r="A9717" t="s">
        <v>2857</v>
      </c>
      <c r="B9717" t="s">
        <v>2595</v>
      </c>
      <c r="C9717">
        <v>11</v>
      </c>
      <c r="D9717" t="s">
        <v>2594</v>
      </c>
    </row>
    <row r="9718" spans="1:4" x14ac:dyDescent="0.25">
      <c r="A9718" t="s">
        <v>2857</v>
      </c>
      <c r="B9718" t="s">
        <v>2056</v>
      </c>
      <c r="C9718">
        <v>9</v>
      </c>
      <c r="D9718" t="s">
        <v>2594</v>
      </c>
    </row>
    <row r="9719" spans="1:4" x14ac:dyDescent="0.25">
      <c r="A9719" t="s">
        <v>2857</v>
      </c>
      <c r="B9719" t="s">
        <v>2058</v>
      </c>
      <c r="C9719">
        <v>10</v>
      </c>
      <c r="D9719" t="s">
        <v>2594</v>
      </c>
    </row>
    <row r="9720" spans="1:4" x14ac:dyDescent="0.25">
      <c r="A9720" t="s">
        <v>2857</v>
      </c>
      <c r="B9720" t="s">
        <v>2060</v>
      </c>
      <c r="C9720">
        <v>11</v>
      </c>
      <c r="D9720" t="s">
        <v>2594</v>
      </c>
    </row>
    <row r="9721" spans="1:4" x14ac:dyDescent="0.25">
      <c r="A9721" t="s">
        <v>2857</v>
      </c>
      <c r="B9721" t="s">
        <v>2593</v>
      </c>
      <c r="C9721">
        <v>4</v>
      </c>
      <c r="D9721" t="s">
        <v>2596</v>
      </c>
    </row>
    <row r="9722" spans="1:4" x14ac:dyDescent="0.25">
      <c r="A9722" t="s">
        <v>2857</v>
      </c>
      <c r="B9722" t="s">
        <v>2595</v>
      </c>
      <c r="C9722">
        <v>11</v>
      </c>
      <c r="D9722" t="s">
        <v>2596</v>
      </c>
    </row>
    <row r="9723" spans="1:4" x14ac:dyDescent="0.25">
      <c r="A9723" t="s">
        <v>2857</v>
      </c>
      <c r="B9723" t="s">
        <v>957</v>
      </c>
      <c r="C9723">
        <v>4</v>
      </c>
      <c r="D9723" t="s">
        <v>2596</v>
      </c>
    </row>
    <row r="9724" spans="1:4" x14ac:dyDescent="0.25">
      <c r="A9724" t="s">
        <v>2857</v>
      </c>
      <c r="B9724" t="s">
        <v>1000</v>
      </c>
      <c r="C9724">
        <v>5</v>
      </c>
      <c r="D9724" t="s">
        <v>2596</v>
      </c>
    </row>
    <row r="9725" spans="1:4" x14ac:dyDescent="0.25">
      <c r="A9725" t="s">
        <v>2857</v>
      </c>
      <c r="B9725" t="s">
        <v>1001</v>
      </c>
      <c r="C9725">
        <v>6</v>
      </c>
      <c r="D9725" t="s">
        <v>2596</v>
      </c>
    </row>
    <row r="9726" spans="1:4" x14ac:dyDescent="0.25">
      <c r="A9726" t="s">
        <v>2857</v>
      </c>
      <c r="B9726" t="s">
        <v>1002</v>
      </c>
      <c r="C9726">
        <v>7</v>
      </c>
      <c r="D9726" t="s">
        <v>2596</v>
      </c>
    </row>
    <row r="9727" spans="1:4" x14ac:dyDescent="0.25">
      <c r="A9727" t="s">
        <v>2857</v>
      </c>
      <c r="B9727" t="s">
        <v>1003</v>
      </c>
      <c r="C9727">
        <v>8</v>
      </c>
      <c r="D9727" t="s">
        <v>2596</v>
      </c>
    </row>
    <row r="9728" spans="1:4" x14ac:dyDescent="0.25">
      <c r="A9728" t="s">
        <v>2857</v>
      </c>
      <c r="B9728" t="s">
        <v>1209</v>
      </c>
      <c r="C9728">
        <v>9</v>
      </c>
      <c r="D9728" t="s">
        <v>2596</v>
      </c>
    </row>
    <row r="9729" spans="1:4" x14ac:dyDescent="0.25">
      <c r="A9729" t="s">
        <v>2857</v>
      </c>
      <c r="B9729" t="s">
        <v>1210</v>
      </c>
      <c r="C9729">
        <v>10</v>
      </c>
      <c r="D9729" t="s">
        <v>2596</v>
      </c>
    </row>
    <row r="9730" spans="1:4" x14ac:dyDescent="0.25">
      <c r="A9730" t="s">
        <v>2857</v>
      </c>
      <c r="B9730" t="s">
        <v>1211</v>
      </c>
      <c r="C9730">
        <v>11</v>
      </c>
      <c r="D9730" t="s">
        <v>2596</v>
      </c>
    </row>
    <row r="9731" spans="1:4" x14ac:dyDescent="0.25">
      <c r="A9731" t="s">
        <v>2857</v>
      </c>
      <c r="B9731" t="s">
        <v>2609</v>
      </c>
      <c r="C9731">
        <v>3</v>
      </c>
      <c r="D9731" t="s">
        <v>2610</v>
      </c>
    </row>
    <row r="9732" spans="1:4" x14ac:dyDescent="0.25">
      <c r="A9732" t="s">
        <v>2857</v>
      </c>
      <c r="B9732" t="s">
        <v>2612</v>
      </c>
      <c r="C9732">
        <v>4</v>
      </c>
      <c r="D9732" t="s">
        <v>2610</v>
      </c>
    </row>
    <row r="9733" spans="1:4" x14ac:dyDescent="0.25">
      <c r="A9733" t="s">
        <v>2857</v>
      </c>
      <c r="B9733" t="s">
        <v>2629</v>
      </c>
      <c r="C9733">
        <v>5</v>
      </c>
      <c r="D9733" t="s">
        <v>2610</v>
      </c>
    </row>
    <row r="9734" spans="1:4" x14ac:dyDescent="0.25">
      <c r="A9734" t="s">
        <v>2858</v>
      </c>
      <c r="B9734" t="s">
        <v>2593</v>
      </c>
      <c r="C9734">
        <v>10</v>
      </c>
      <c r="D9734" t="s">
        <v>2594</v>
      </c>
    </row>
    <row r="9735" spans="1:4" x14ac:dyDescent="0.25">
      <c r="A9735" t="s">
        <v>2858</v>
      </c>
      <c r="B9735" t="s">
        <v>2595</v>
      </c>
      <c r="C9735">
        <v>10</v>
      </c>
      <c r="D9735" t="s">
        <v>2594</v>
      </c>
    </row>
    <row r="9736" spans="1:4" x14ac:dyDescent="0.25">
      <c r="A9736" t="s">
        <v>2858</v>
      </c>
      <c r="B9736" t="s">
        <v>882</v>
      </c>
      <c r="C9736">
        <v>10</v>
      </c>
      <c r="D9736" t="s">
        <v>2594</v>
      </c>
    </row>
    <row r="9737" spans="1:4" x14ac:dyDescent="0.25">
      <c r="A9737" t="s">
        <v>2858</v>
      </c>
      <c r="B9737" t="s">
        <v>2593</v>
      </c>
      <c r="C9737">
        <v>3</v>
      </c>
      <c r="D9737" t="s">
        <v>2596</v>
      </c>
    </row>
    <row r="9738" spans="1:4" x14ac:dyDescent="0.25">
      <c r="A9738" t="s">
        <v>2858</v>
      </c>
      <c r="B9738" t="s">
        <v>2595</v>
      </c>
      <c r="C9738">
        <v>7</v>
      </c>
      <c r="D9738" t="s">
        <v>2596</v>
      </c>
    </row>
    <row r="9739" spans="1:4" x14ac:dyDescent="0.25">
      <c r="A9739" t="s">
        <v>2858</v>
      </c>
      <c r="B9739" t="s">
        <v>1212</v>
      </c>
      <c r="C9739">
        <v>3</v>
      </c>
      <c r="D9739" t="s">
        <v>2596</v>
      </c>
    </row>
    <row r="9740" spans="1:4" x14ac:dyDescent="0.25">
      <c r="A9740" t="s">
        <v>2858</v>
      </c>
      <c r="B9740" t="s">
        <v>1213</v>
      </c>
      <c r="C9740">
        <v>4</v>
      </c>
      <c r="D9740" t="s">
        <v>2596</v>
      </c>
    </row>
    <row r="9741" spans="1:4" x14ac:dyDescent="0.25">
      <c r="A9741" t="s">
        <v>2858</v>
      </c>
      <c r="B9741" t="s">
        <v>1214</v>
      </c>
      <c r="C9741">
        <v>5</v>
      </c>
      <c r="D9741" t="s">
        <v>2596</v>
      </c>
    </row>
    <row r="9742" spans="1:4" x14ac:dyDescent="0.25">
      <c r="A9742" t="s">
        <v>2858</v>
      </c>
      <c r="B9742" t="s">
        <v>1215</v>
      </c>
      <c r="C9742">
        <v>6</v>
      </c>
      <c r="D9742" t="s">
        <v>2596</v>
      </c>
    </row>
    <row r="9743" spans="1:4" x14ac:dyDescent="0.25">
      <c r="A9743" t="s">
        <v>2858</v>
      </c>
      <c r="B9743" t="s">
        <v>1216</v>
      </c>
      <c r="C9743">
        <v>7</v>
      </c>
      <c r="D9743" t="s">
        <v>2596</v>
      </c>
    </row>
    <row r="9744" spans="1:4" x14ac:dyDescent="0.25">
      <c r="A9744" t="s">
        <v>2858</v>
      </c>
      <c r="B9744" t="s">
        <v>2609</v>
      </c>
      <c r="C9744">
        <v>3</v>
      </c>
      <c r="D9744" t="s">
        <v>2610</v>
      </c>
    </row>
    <row r="9745" spans="1:4" x14ac:dyDescent="0.25">
      <c r="A9745" t="s">
        <v>2858</v>
      </c>
      <c r="B9745" t="s">
        <v>2612</v>
      </c>
      <c r="C9745">
        <v>4</v>
      </c>
      <c r="D9745" t="s">
        <v>2610</v>
      </c>
    </row>
    <row r="9746" spans="1:4" x14ac:dyDescent="0.25">
      <c r="A9746" t="s">
        <v>2858</v>
      </c>
      <c r="B9746" t="s">
        <v>2629</v>
      </c>
      <c r="C9746">
        <v>5</v>
      </c>
      <c r="D9746" t="s">
        <v>2610</v>
      </c>
    </row>
    <row r="9747" spans="1:4" x14ac:dyDescent="0.25">
      <c r="A9747" t="s">
        <v>2859</v>
      </c>
      <c r="B9747" t="s">
        <v>2593</v>
      </c>
      <c r="C9747">
        <v>10</v>
      </c>
      <c r="D9747" t="s">
        <v>2594</v>
      </c>
    </row>
    <row r="9748" spans="1:4" x14ac:dyDescent="0.25">
      <c r="A9748" t="s">
        <v>2859</v>
      </c>
      <c r="B9748" t="s">
        <v>2595</v>
      </c>
      <c r="C9748">
        <v>10</v>
      </c>
      <c r="D9748" t="s">
        <v>2594</v>
      </c>
    </row>
    <row r="9749" spans="1:4" x14ac:dyDescent="0.25">
      <c r="A9749" t="s">
        <v>2859</v>
      </c>
      <c r="B9749" t="s">
        <v>885</v>
      </c>
      <c r="C9749">
        <v>10</v>
      </c>
      <c r="D9749" t="s">
        <v>2594</v>
      </c>
    </row>
    <row r="9750" spans="1:4" x14ac:dyDescent="0.25">
      <c r="A9750" t="s">
        <v>2859</v>
      </c>
      <c r="B9750" t="s">
        <v>2593</v>
      </c>
      <c r="C9750">
        <v>3</v>
      </c>
      <c r="D9750" t="s">
        <v>2596</v>
      </c>
    </row>
    <row r="9751" spans="1:4" x14ac:dyDescent="0.25">
      <c r="A9751" t="s">
        <v>2859</v>
      </c>
      <c r="B9751" t="s">
        <v>2595</v>
      </c>
      <c r="C9751">
        <v>8</v>
      </c>
      <c r="D9751" t="s">
        <v>2596</v>
      </c>
    </row>
    <row r="9752" spans="1:4" x14ac:dyDescent="0.25">
      <c r="A9752" t="s">
        <v>2859</v>
      </c>
      <c r="B9752" t="s">
        <v>1217</v>
      </c>
      <c r="C9752">
        <v>3</v>
      </c>
      <c r="D9752" t="s">
        <v>2596</v>
      </c>
    </row>
    <row r="9753" spans="1:4" x14ac:dyDescent="0.25">
      <c r="A9753" t="s">
        <v>2859</v>
      </c>
      <c r="B9753" t="s">
        <v>1218</v>
      </c>
      <c r="C9753">
        <v>4</v>
      </c>
      <c r="D9753" t="s">
        <v>2596</v>
      </c>
    </row>
    <row r="9754" spans="1:4" x14ac:dyDescent="0.25">
      <c r="A9754" t="s">
        <v>2859</v>
      </c>
      <c r="B9754" t="s">
        <v>1219</v>
      </c>
      <c r="C9754">
        <v>5</v>
      </c>
      <c r="D9754" t="s">
        <v>2596</v>
      </c>
    </row>
    <row r="9755" spans="1:4" x14ac:dyDescent="0.25">
      <c r="A9755" t="s">
        <v>2859</v>
      </c>
      <c r="B9755" t="s">
        <v>1220</v>
      </c>
      <c r="C9755">
        <v>6</v>
      </c>
      <c r="D9755" t="s">
        <v>2596</v>
      </c>
    </row>
    <row r="9756" spans="1:4" x14ac:dyDescent="0.25">
      <c r="A9756" t="s">
        <v>2859</v>
      </c>
      <c r="B9756" t="s">
        <v>1221</v>
      </c>
      <c r="C9756">
        <v>7</v>
      </c>
      <c r="D9756" t="s">
        <v>2596</v>
      </c>
    </row>
    <row r="9757" spans="1:4" x14ac:dyDescent="0.25">
      <c r="A9757" t="s">
        <v>2859</v>
      </c>
      <c r="B9757" t="s">
        <v>1583</v>
      </c>
      <c r="C9757">
        <v>8</v>
      </c>
      <c r="D9757" t="s">
        <v>2596</v>
      </c>
    </row>
    <row r="9758" spans="1:4" x14ac:dyDescent="0.25">
      <c r="A9758" t="s">
        <v>2859</v>
      </c>
      <c r="B9758" t="s">
        <v>2609</v>
      </c>
      <c r="C9758">
        <v>3</v>
      </c>
      <c r="D9758" t="s">
        <v>2610</v>
      </c>
    </row>
    <row r="9759" spans="1:4" x14ac:dyDescent="0.25">
      <c r="A9759" t="s">
        <v>2859</v>
      </c>
      <c r="B9759" t="s">
        <v>2612</v>
      </c>
      <c r="C9759">
        <v>4</v>
      </c>
      <c r="D9759" t="s">
        <v>2610</v>
      </c>
    </row>
    <row r="9760" spans="1:4" x14ac:dyDescent="0.25">
      <c r="A9760" t="s">
        <v>2859</v>
      </c>
      <c r="B9760" t="s">
        <v>2629</v>
      </c>
      <c r="C9760">
        <v>5</v>
      </c>
      <c r="D9760" t="s">
        <v>2610</v>
      </c>
    </row>
    <row r="9761" spans="1:4" x14ac:dyDescent="0.25">
      <c r="A9761" t="s">
        <v>2860</v>
      </c>
      <c r="B9761" t="s">
        <v>2593</v>
      </c>
      <c r="C9761">
        <v>9</v>
      </c>
      <c r="D9761" t="s">
        <v>2594</v>
      </c>
    </row>
    <row r="9762" spans="1:4" x14ac:dyDescent="0.25">
      <c r="A9762" t="s">
        <v>2860</v>
      </c>
      <c r="B9762" t="s">
        <v>2595</v>
      </c>
      <c r="C9762">
        <v>9</v>
      </c>
      <c r="D9762" t="s">
        <v>2594</v>
      </c>
    </row>
    <row r="9763" spans="1:4" x14ac:dyDescent="0.25">
      <c r="A9763" t="s">
        <v>2860</v>
      </c>
      <c r="B9763" t="s">
        <v>888</v>
      </c>
      <c r="C9763">
        <v>9</v>
      </c>
      <c r="D9763" t="s">
        <v>2594</v>
      </c>
    </row>
    <row r="9764" spans="1:4" x14ac:dyDescent="0.25">
      <c r="A9764" t="s">
        <v>2860</v>
      </c>
      <c r="B9764" t="s">
        <v>2593</v>
      </c>
      <c r="C9764">
        <v>3</v>
      </c>
      <c r="D9764" t="s">
        <v>2596</v>
      </c>
    </row>
    <row r="9765" spans="1:4" x14ac:dyDescent="0.25">
      <c r="A9765" t="s">
        <v>2860</v>
      </c>
      <c r="B9765" t="s">
        <v>2595</v>
      </c>
      <c r="C9765">
        <v>10</v>
      </c>
      <c r="D9765" t="s">
        <v>2596</v>
      </c>
    </row>
    <row r="9766" spans="1:4" x14ac:dyDescent="0.25">
      <c r="A9766" t="s">
        <v>2860</v>
      </c>
      <c r="B9766" t="s">
        <v>1584</v>
      </c>
      <c r="C9766">
        <v>3</v>
      </c>
      <c r="D9766" t="s">
        <v>2596</v>
      </c>
    </row>
    <row r="9767" spans="1:4" x14ac:dyDescent="0.25">
      <c r="A9767" t="s">
        <v>2860</v>
      </c>
      <c r="B9767" t="s">
        <v>1587</v>
      </c>
      <c r="C9767">
        <v>4</v>
      </c>
      <c r="D9767" t="s">
        <v>2596</v>
      </c>
    </row>
    <row r="9768" spans="1:4" x14ac:dyDescent="0.25">
      <c r="A9768" t="s">
        <v>2860</v>
      </c>
      <c r="B9768" t="s">
        <v>1222</v>
      </c>
      <c r="C9768">
        <v>5</v>
      </c>
      <c r="D9768" t="s">
        <v>2596</v>
      </c>
    </row>
    <row r="9769" spans="1:4" x14ac:dyDescent="0.25">
      <c r="A9769" t="s">
        <v>2860</v>
      </c>
      <c r="B9769" t="s">
        <v>1223</v>
      </c>
      <c r="C9769">
        <v>6</v>
      </c>
      <c r="D9769" t="s">
        <v>2596</v>
      </c>
    </row>
    <row r="9770" spans="1:4" x14ac:dyDescent="0.25">
      <c r="A9770" t="s">
        <v>2860</v>
      </c>
      <c r="B9770" t="s">
        <v>1224</v>
      </c>
      <c r="C9770">
        <v>7</v>
      </c>
      <c r="D9770" t="s">
        <v>2596</v>
      </c>
    </row>
    <row r="9771" spans="1:4" x14ac:dyDescent="0.25">
      <c r="A9771" t="s">
        <v>2860</v>
      </c>
      <c r="B9771" t="s">
        <v>1225</v>
      </c>
      <c r="C9771">
        <v>8</v>
      </c>
      <c r="D9771" t="s">
        <v>2596</v>
      </c>
    </row>
    <row r="9772" spans="1:4" x14ac:dyDescent="0.25">
      <c r="A9772" t="s">
        <v>2860</v>
      </c>
      <c r="B9772" t="s">
        <v>1226</v>
      </c>
      <c r="C9772">
        <v>9</v>
      </c>
      <c r="D9772" t="s">
        <v>2596</v>
      </c>
    </row>
    <row r="9773" spans="1:4" x14ac:dyDescent="0.25">
      <c r="A9773" t="s">
        <v>2860</v>
      </c>
      <c r="B9773" t="s">
        <v>1227</v>
      </c>
      <c r="C9773">
        <v>10</v>
      </c>
      <c r="D9773" t="s">
        <v>2596</v>
      </c>
    </row>
    <row r="9774" spans="1:4" x14ac:dyDescent="0.25">
      <c r="A9774" t="s">
        <v>2860</v>
      </c>
      <c r="B9774" t="s">
        <v>2609</v>
      </c>
      <c r="C9774">
        <v>3</v>
      </c>
      <c r="D9774" t="s">
        <v>2610</v>
      </c>
    </row>
    <row r="9775" spans="1:4" x14ac:dyDescent="0.25">
      <c r="A9775" t="s">
        <v>2860</v>
      </c>
      <c r="B9775" t="s">
        <v>2612</v>
      </c>
      <c r="C9775">
        <v>4</v>
      </c>
      <c r="D9775" t="s">
        <v>2610</v>
      </c>
    </row>
    <row r="9776" spans="1:4" x14ac:dyDescent="0.25">
      <c r="A9776" t="s">
        <v>2860</v>
      </c>
      <c r="B9776" t="s">
        <v>2629</v>
      </c>
      <c r="C9776">
        <v>5</v>
      </c>
      <c r="D9776" t="s">
        <v>2610</v>
      </c>
    </row>
    <row r="9777" spans="1:4" x14ac:dyDescent="0.25">
      <c r="A9777" t="s">
        <v>2861</v>
      </c>
      <c r="B9777" t="s">
        <v>2593</v>
      </c>
      <c r="C9777">
        <v>9</v>
      </c>
      <c r="D9777" t="s">
        <v>2594</v>
      </c>
    </row>
    <row r="9778" spans="1:4" x14ac:dyDescent="0.25">
      <c r="A9778" t="s">
        <v>2861</v>
      </c>
      <c r="B9778" t="s">
        <v>2595</v>
      </c>
      <c r="C9778">
        <v>9</v>
      </c>
      <c r="D9778" t="s">
        <v>2594</v>
      </c>
    </row>
    <row r="9779" spans="1:4" x14ac:dyDescent="0.25">
      <c r="A9779" t="s">
        <v>2861</v>
      </c>
      <c r="B9779" t="s">
        <v>891</v>
      </c>
      <c r="C9779">
        <v>9</v>
      </c>
      <c r="D9779" t="s">
        <v>2594</v>
      </c>
    </row>
    <row r="9780" spans="1:4" x14ac:dyDescent="0.25">
      <c r="A9780" t="s">
        <v>2861</v>
      </c>
      <c r="B9780" t="s">
        <v>2593</v>
      </c>
      <c r="C9780">
        <v>3</v>
      </c>
      <c r="D9780" t="s">
        <v>2596</v>
      </c>
    </row>
    <row r="9781" spans="1:4" x14ac:dyDescent="0.25">
      <c r="A9781" t="s">
        <v>2861</v>
      </c>
      <c r="B9781" t="s">
        <v>2595</v>
      </c>
      <c r="C9781">
        <v>12</v>
      </c>
      <c r="D9781" t="s">
        <v>2596</v>
      </c>
    </row>
    <row r="9782" spans="1:4" x14ac:dyDescent="0.25">
      <c r="A9782" t="s">
        <v>2861</v>
      </c>
      <c r="B9782" t="s">
        <v>1228</v>
      </c>
      <c r="C9782">
        <v>3</v>
      </c>
      <c r="D9782" t="s">
        <v>2596</v>
      </c>
    </row>
    <row r="9783" spans="1:4" x14ac:dyDescent="0.25">
      <c r="A9783" t="s">
        <v>2861</v>
      </c>
      <c r="B9783" t="s">
        <v>1229</v>
      </c>
      <c r="C9783">
        <v>4</v>
      </c>
      <c r="D9783" t="s">
        <v>2596</v>
      </c>
    </row>
    <row r="9784" spans="1:4" x14ac:dyDescent="0.25">
      <c r="A9784" t="s">
        <v>2861</v>
      </c>
      <c r="B9784" t="s">
        <v>1230</v>
      </c>
      <c r="C9784">
        <v>5</v>
      </c>
      <c r="D9784" t="s">
        <v>2596</v>
      </c>
    </row>
    <row r="9785" spans="1:4" x14ac:dyDescent="0.25">
      <c r="A9785" t="s">
        <v>2861</v>
      </c>
      <c r="B9785" t="s">
        <v>1231</v>
      </c>
      <c r="C9785">
        <v>6</v>
      </c>
      <c r="D9785" t="s">
        <v>2596</v>
      </c>
    </row>
    <row r="9786" spans="1:4" x14ac:dyDescent="0.25">
      <c r="A9786" t="s">
        <v>2861</v>
      </c>
      <c r="B9786" t="s">
        <v>1232</v>
      </c>
      <c r="C9786">
        <v>7</v>
      </c>
      <c r="D9786" t="s">
        <v>2596</v>
      </c>
    </row>
    <row r="9787" spans="1:4" x14ac:dyDescent="0.25">
      <c r="A9787" t="s">
        <v>2861</v>
      </c>
      <c r="B9787" t="s">
        <v>1233</v>
      </c>
      <c r="C9787">
        <v>8</v>
      </c>
      <c r="D9787" t="s">
        <v>2596</v>
      </c>
    </row>
    <row r="9788" spans="1:4" x14ac:dyDescent="0.25">
      <c r="A9788" t="s">
        <v>2861</v>
      </c>
      <c r="B9788" t="s">
        <v>1234</v>
      </c>
      <c r="C9788">
        <v>9</v>
      </c>
      <c r="D9788" t="s">
        <v>2596</v>
      </c>
    </row>
    <row r="9789" spans="1:4" x14ac:dyDescent="0.25">
      <c r="A9789" t="s">
        <v>2861</v>
      </c>
      <c r="B9789" t="s">
        <v>1235</v>
      </c>
      <c r="C9789">
        <v>10</v>
      </c>
      <c r="D9789" t="s">
        <v>2596</v>
      </c>
    </row>
    <row r="9790" spans="1:4" x14ac:dyDescent="0.25">
      <c r="A9790" t="s">
        <v>2861</v>
      </c>
      <c r="B9790" t="s">
        <v>1236</v>
      </c>
      <c r="C9790">
        <v>11</v>
      </c>
      <c r="D9790" t="s">
        <v>2596</v>
      </c>
    </row>
    <row r="9791" spans="1:4" x14ac:dyDescent="0.25">
      <c r="A9791" t="s">
        <v>2861</v>
      </c>
      <c r="B9791" t="s">
        <v>1237</v>
      </c>
      <c r="C9791">
        <v>12</v>
      </c>
      <c r="D9791" t="s">
        <v>2596</v>
      </c>
    </row>
    <row r="9792" spans="1:4" x14ac:dyDescent="0.25">
      <c r="A9792" t="s">
        <v>2861</v>
      </c>
      <c r="B9792" t="s">
        <v>2609</v>
      </c>
      <c r="C9792">
        <v>3</v>
      </c>
      <c r="D9792" t="s">
        <v>2610</v>
      </c>
    </row>
    <row r="9793" spans="1:4" x14ac:dyDescent="0.25">
      <c r="A9793" t="s">
        <v>2861</v>
      </c>
      <c r="B9793" t="s">
        <v>2612</v>
      </c>
      <c r="C9793">
        <v>4</v>
      </c>
      <c r="D9793" t="s">
        <v>2610</v>
      </c>
    </row>
    <row r="9794" spans="1:4" x14ac:dyDescent="0.25">
      <c r="A9794" t="s">
        <v>2861</v>
      </c>
      <c r="B9794" t="s">
        <v>2629</v>
      </c>
      <c r="C9794">
        <v>5</v>
      </c>
      <c r="D9794" t="s">
        <v>2610</v>
      </c>
    </row>
    <row r="9795" spans="1:4" x14ac:dyDescent="0.25">
      <c r="A9795" t="s">
        <v>2862</v>
      </c>
      <c r="B9795" t="s">
        <v>2593</v>
      </c>
      <c r="C9795">
        <v>10</v>
      </c>
      <c r="D9795" t="s">
        <v>2594</v>
      </c>
    </row>
    <row r="9796" spans="1:4" x14ac:dyDescent="0.25">
      <c r="A9796" t="s">
        <v>2862</v>
      </c>
      <c r="B9796" t="s">
        <v>2595</v>
      </c>
      <c r="C9796">
        <v>12</v>
      </c>
      <c r="D9796" t="s">
        <v>2594</v>
      </c>
    </row>
    <row r="9797" spans="1:4" x14ac:dyDescent="0.25">
      <c r="A9797" t="s">
        <v>2862</v>
      </c>
      <c r="B9797" t="s">
        <v>894</v>
      </c>
      <c r="C9797">
        <v>10</v>
      </c>
      <c r="D9797" t="s">
        <v>2594</v>
      </c>
    </row>
    <row r="9798" spans="1:4" x14ac:dyDescent="0.25">
      <c r="A9798" t="s">
        <v>2862</v>
      </c>
      <c r="B9798" t="s">
        <v>2088</v>
      </c>
      <c r="C9798">
        <v>11</v>
      </c>
      <c r="D9798" t="s">
        <v>2594</v>
      </c>
    </row>
    <row r="9799" spans="1:4" x14ac:dyDescent="0.25">
      <c r="A9799" t="s">
        <v>2862</v>
      </c>
      <c r="B9799" t="s">
        <v>2090</v>
      </c>
      <c r="C9799">
        <v>12</v>
      </c>
      <c r="D9799" t="s">
        <v>2594</v>
      </c>
    </row>
    <row r="9800" spans="1:4" x14ac:dyDescent="0.25">
      <c r="A9800" t="s">
        <v>2862</v>
      </c>
      <c r="B9800" t="s">
        <v>2593</v>
      </c>
      <c r="C9800">
        <v>3</v>
      </c>
      <c r="D9800" t="s">
        <v>2596</v>
      </c>
    </row>
    <row r="9801" spans="1:4" x14ac:dyDescent="0.25">
      <c r="A9801" t="s">
        <v>2862</v>
      </c>
      <c r="B9801" t="s">
        <v>2595</v>
      </c>
      <c r="C9801">
        <v>5</v>
      </c>
      <c r="D9801" t="s">
        <v>2596</v>
      </c>
    </row>
    <row r="9802" spans="1:4" x14ac:dyDescent="0.25">
      <c r="A9802" t="s">
        <v>2862</v>
      </c>
      <c r="B9802" t="s">
        <v>1238</v>
      </c>
      <c r="C9802">
        <v>3</v>
      </c>
      <c r="D9802" t="s">
        <v>2596</v>
      </c>
    </row>
    <row r="9803" spans="1:4" x14ac:dyDescent="0.25">
      <c r="A9803" t="s">
        <v>2862</v>
      </c>
      <c r="B9803" t="s">
        <v>1239</v>
      </c>
      <c r="C9803">
        <v>4</v>
      </c>
      <c r="D9803" t="s">
        <v>2596</v>
      </c>
    </row>
    <row r="9804" spans="1:4" x14ac:dyDescent="0.25">
      <c r="A9804" t="s">
        <v>2862</v>
      </c>
      <c r="B9804" t="s">
        <v>2085</v>
      </c>
      <c r="C9804">
        <v>5</v>
      </c>
      <c r="D9804" t="s">
        <v>2596</v>
      </c>
    </row>
    <row r="9805" spans="1:4" x14ac:dyDescent="0.25">
      <c r="A9805" t="s">
        <v>2862</v>
      </c>
      <c r="B9805" t="s">
        <v>2609</v>
      </c>
      <c r="C9805">
        <v>3</v>
      </c>
      <c r="D9805" t="s">
        <v>2610</v>
      </c>
    </row>
    <row r="9806" spans="1:4" x14ac:dyDescent="0.25">
      <c r="A9806" t="s">
        <v>2862</v>
      </c>
      <c r="B9806" t="s">
        <v>2612</v>
      </c>
      <c r="C9806">
        <v>4</v>
      </c>
      <c r="D9806" t="s">
        <v>2610</v>
      </c>
    </row>
    <row r="9807" spans="1:4" x14ac:dyDescent="0.25">
      <c r="A9807" t="s">
        <v>2862</v>
      </c>
      <c r="B9807" t="s">
        <v>2629</v>
      </c>
      <c r="C9807">
        <v>5</v>
      </c>
      <c r="D9807" t="s">
        <v>2610</v>
      </c>
    </row>
    <row r="9808" spans="1:4" x14ac:dyDescent="0.25">
      <c r="A9808" t="s">
        <v>2863</v>
      </c>
      <c r="B9808" t="s">
        <v>2593</v>
      </c>
      <c r="C9808">
        <v>10</v>
      </c>
      <c r="D9808" t="s">
        <v>2594</v>
      </c>
    </row>
    <row r="9809" spans="1:4" x14ac:dyDescent="0.25">
      <c r="A9809" t="s">
        <v>2863</v>
      </c>
      <c r="B9809" t="s">
        <v>2595</v>
      </c>
      <c r="C9809">
        <v>10</v>
      </c>
      <c r="D9809" t="s">
        <v>2594</v>
      </c>
    </row>
    <row r="9810" spans="1:4" x14ac:dyDescent="0.25">
      <c r="A9810" t="s">
        <v>2863</v>
      </c>
      <c r="B9810" t="s">
        <v>895</v>
      </c>
      <c r="C9810">
        <v>10</v>
      </c>
      <c r="D9810" t="s">
        <v>2594</v>
      </c>
    </row>
    <row r="9811" spans="1:4" x14ac:dyDescent="0.25">
      <c r="A9811" t="s">
        <v>2863</v>
      </c>
      <c r="B9811" t="s">
        <v>2593</v>
      </c>
      <c r="C9811">
        <v>3</v>
      </c>
      <c r="D9811" t="s">
        <v>2596</v>
      </c>
    </row>
    <row r="9812" spans="1:4" x14ac:dyDescent="0.25">
      <c r="A9812" t="s">
        <v>2863</v>
      </c>
      <c r="B9812" t="s">
        <v>2595</v>
      </c>
      <c r="C9812">
        <v>8</v>
      </c>
      <c r="D9812" t="s">
        <v>2596</v>
      </c>
    </row>
    <row r="9813" spans="1:4" x14ac:dyDescent="0.25">
      <c r="A9813" t="s">
        <v>2863</v>
      </c>
      <c r="B9813" t="s">
        <v>2095</v>
      </c>
      <c r="C9813">
        <v>3</v>
      </c>
      <c r="D9813" t="s">
        <v>2596</v>
      </c>
    </row>
    <row r="9814" spans="1:4" x14ac:dyDescent="0.25">
      <c r="A9814" t="s">
        <v>2863</v>
      </c>
      <c r="B9814" t="s">
        <v>1240</v>
      </c>
      <c r="C9814">
        <v>4</v>
      </c>
      <c r="D9814" t="s">
        <v>2596</v>
      </c>
    </row>
    <row r="9815" spans="1:4" x14ac:dyDescent="0.25">
      <c r="A9815" t="s">
        <v>2863</v>
      </c>
      <c r="B9815" t="s">
        <v>1241</v>
      </c>
      <c r="C9815">
        <v>5</v>
      </c>
      <c r="D9815" t="s">
        <v>2596</v>
      </c>
    </row>
    <row r="9816" spans="1:4" x14ac:dyDescent="0.25">
      <c r="A9816" t="s">
        <v>2863</v>
      </c>
      <c r="B9816" t="s">
        <v>1242</v>
      </c>
      <c r="C9816">
        <v>6</v>
      </c>
      <c r="D9816" t="s">
        <v>2596</v>
      </c>
    </row>
    <row r="9817" spans="1:4" x14ac:dyDescent="0.25">
      <c r="A9817" t="s">
        <v>2863</v>
      </c>
      <c r="B9817" t="s">
        <v>1243</v>
      </c>
      <c r="C9817">
        <v>7</v>
      </c>
      <c r="D9817" t="s">
        <v>2596</v>
      </c>
    </row>
    <row r="9818" spans="1:4" x14ac:dyDescent="0.25">
      <c r="A9818" t="s">
        <v>2863</v>
      </c>
      <c r="B9818" t="s">
        <v>1244</v>
      </c>
      <c r="C9818">
        <v>8</v>
      </c>
      <c r="D9818" t="s">
        <v>2596</v>
      </c>
    </row>
    <row r="9819" spans="1:4" x14ac:dyDescent="0.25">
      <c r="A9819" t="s">
        <v>2863</v>
      </c>
      <c r="B9819" t="s">
        <v>2609</v>
      </c>
      <c r="C9819">
        <v>3</v>
      </c>
      <c r="D9819" t="s">
        <v>2610</v>
      </c>
    </row>
    <row r="9820" spans="1:4" x14ac:dyDescent="0.25">
      <c r="A9820" t="s">
        <v>2863</v>
      </c>
      <c r="B9820" t="s">
        <v>2612</v>
      </c>
      <c r="C9820">
        <v>4</v>
      </c>
      <c r="D9820" t="s">
        <v>2610</v>
      </c>
    </row>
    <row r="9821" spans="1:4" x14ac:dyDescent="0.25">
      <c r="A9821" t="s">
        <v>2863</v>
      </c>
      <c r="B9821" t="s">
        <v>2629</v>
      </c>
      <c r="C9821">
        <v>5</v>
      </c>
      <c r="D9821" t="s">
        <v>2610</v>
      </c>
    </row>
    <row r="9822" spans="1:4" x14ac:dyDescent="0.25">
      <c r="A9822" t="s">
        <v>2864</v>
      </c>
      <c r="B9822" t="s">
        <v>2593</v>
      </c>
      <c r="C9822">
        <v>10</v>
      </c>
      <c r="D9822" t="s">
        <v>2594</v>
      </c>
    </row>
    <row r="9823" spans="1:4" x14ac:dyDescent="0.25">
      <c r="A9823" t="s">
        <v>2864</v>
      </c>
      <c r="B9823" t="s">
        <v>2595</v>
      </c>
      <c r="C9823">
        <v>10</v>
      </c>
      <c r="D9823" t="s">
        <v>2594</v>
      </c>
    </row>
    <row r="9824" spans="1:4" x14ac:dyDescent="0.25">
      <c r="A9824" t="s">
        <v>2864</v>
      </c>
      <c r="B9824" t="s">
        <v>896</v>
      </c>
      <c r="C9824">
        <v>10</v>
      </c>
      <c r="D9824" t="s">
        <v>2594</v>
      </c>
    </row>
    <row r="9825" spans="1:4" x14ac:dyDescent="0.25">
      <c r="A9825" t="s">
        <v>2864</v>
      </c>
      <c r="B9825" t="s">
        <v>2593</v>
      </c>
      <c r="C9825">
        <v>3</v>
      </c>
      <c r="D9825" t="s">
        <v>2596</v>
      </c>
    </row>
    <row r="9826" spans="1:4" x14ac:dyDescent="0.25">
      <c r="A9826" t="s">
        <v>2864</v>
      </c>
      <c r="B9826" t="s">
        <v>2595</v>
      </c>
      <c r="C9826">
        <v>6</v>
      </c>
      <c r="D9826" t="s">
        <v>2596</v>
      </c>
    </row>
    <row r="9827" spans="1:4" x14ac:dyDescent="0.25">
      <c r="A9827" t="s">
        <v>2864</v>
      </c>
      <c r="B9827" t="s">
        <v>1245</v>
      </c>
      <c r="C9827">
        <v>3</v>
      </c>
      <c r="D9827" t="s">
        <v>2596</v>
      </c>
    </row>
    <row r="9828" spans="1:4" x14ac:dyDescent="0.25">
      <c r="A9828" t="s">
        <v>2864</v>
      </c>
      <c r="B9828" t="s">
        <v>1246</v>
      </c>
      <c r="C9828">
        <v>4</v>
      </c>
      <c r="D9828" t="s">
        <v>2596</v>
      </c>
    </row>
    <row r="9829" spans="1:4" x14ac:dyDescent="0.25">
      <c r="A9829" t="s">
        <v>2864</v>
      </c>
      <c r="B9829" t="s">
        <v>1247</v>
      </c>
      <c r="C9829">
        <v>5</v>
      </c>
      <c r="D9829" t="s">
        <v>2596</v>
      </c>
    </row>
    <row r="9830" spans="1:4" x14ac:dyDescent="0.25">
      <c r="A9830" t="s">
        <v>2864</v>
      </c>
      <c r="B9830" t="s">
        <v>1248</v>
      </c>
      <c r="C9830">
        <v>6</v>
      </c>
      <c r="D9830" t="s">
        <v>2596</v>
      </c>
    </row>
    <row r="9831" spans="1:4" x14ac:dyDescent="0.25">
      <c r="A9831" t="s">
        <v>2864</v>
      </c>
      <c r="B9831" t="s">
        <v>2609</v>
      </c>
      <c r="C9831">
        <v>3</v>
      </c>
      <c r="D9831" t="s">
        <v>2610</v>
      </c>
    </row>
    <row r="9832" spans="1:4" x14ac:dyDescent="0.25">
      <c r="A9832" t="s">
        <v>2864</v>
      </c>
      <c r="B9832" t="s">
        <v>2612</v>
      </c>
      <c r="C9832">
        <v>4</v>
      </c>
      <c r="D9832" t="s">
        <v>2610</v>
      </c>
    </row>
    <row r="9833" spans="1:4" x14ac:dyDescent="0.25">
      <c r="A9833" t="s">
        <v>2864</v>
      </c>
      <c r="B9833" t="s">
        <v>2629</v>
      </c>
      <c r="C9833">
        <v>5</v>
      </c>
      <c r="D9833" t="s">
        <v>2610</v>
      </c>
    </row>
    <row r="9834" spans="1:4" x14ac:dyDescent="0.25">
      <c r="A9834" t="s">
        <v>2865</v>
      </c>
      <c r="B9834" t="s">
        <v>2593</v>
      </c>
      <c r="C9834">
        <v>10</v>
      </c>
      <c r="D9834" t="s">
        <v>2594</v>
      </c>
    </row>
    <row r="9835" spans="1:4" x14ac:dyDescent="0.25">
      <c r="A9835" t="s">
        <v>2865</v>
      </c>
      <c r="B9835" t="s">
        <v>2595</v>
      </c>
      <c r="C9835">
        <v>15</v>
      </c>
      <c r="D9835" t="s">
        <v>2594</v>
      </c>
    </row>
    <row r="9836" spans="1:4" x14ac:dyDescent="0.25">
      <c r="A9836" t="s">
        <v>2865</v>
      </c>
      <c r="B9836" t="s">
        <v>898</v>
      </c>
      <c r="C9836">
        <v>10</v>
      </c>
      <c r="D9836" t="s">
        <v>2594</v>
      </c>
    </row>
    <row r="9837" spans="1:4" x14ac:dyDescent="0.25">
      <c r="A9837" t="s">
        <v>2865</v>
      </c>
      <c r="B9837" t="s">
        <v>2105</v>
      </c>
      <c r="C9837">
        <v>11</v>
      </c>
      <c r="D9837" t="s">
        <v>2594</v>
      </c>
    </row>
    <row r="9838" spans="1:4" x14ac:dyDescent="0.25">
      <c r="A9838" t="s">
        <v>2865</v>
      </c>
      <c r="B9838" t="s">
        <v>2107</v>
      </c>
      <c r="C9838">
        <v>12</v>
      </c>
      <c r="D9838" t="s">
        <v>2594</v>
      </c>
    </row>
    <row r="9839" spans="1:4" x14ac:dyDescent="0.25">
      <c r="A9839" t="s">
        <v>2865</v>
      </c>
      <c r="B9839" t="s">
        <v>2109</v>
      </c>
      <c r="C9839">
        <v>13</v>
      </c>
      <c r="D9839" t="s">
        <v>2594</v>
      </c>
    </row>
    <row r="9840" spans="1:4" x14ac:dyDescent="0.25">
      <c r="A9840" t="s">
        <v>2865</v>
      </c>
      <c r="B9840" t="s">
        <v>2111</v>
      </c>
      <c r="C9840">
        <v>14</v>
      </c>
      <c r="D9840" t="s">
        <v>2594</v>
      </c>
    </row>
    <row r="9841" spans="1:4" x14ac:dyDescent="0.25">
      <c r="A9841" t="s">
        <v>2865</v>
      </c>
      <c r="B9841" t="s">
        <v>2112</v>
      </c>
      <c r="C9841">
        <v>15</v>
      </c>
      <c r="D9841" t="s">
        <v>2594</v>
      </c>
    </row>
    <row r="9842" spans="1:4" x14ac:dyDescent="0.25">
      <c r="A9842" t="s">
        <v>2865</v>
      </c>
      <c r="B9842" t="s">
        <v>2593</v>
      </c>
      <c r="C9842">
        <v>3</v>
      </c>
      <c r="D9842" t="s">
        <v>2596</v>
      </c>
    </row>
    <row r="9843" spans="1:4" x14ac:dyDescent="0.25">
      <c r="A9843" t="s">
        <v>2865</v>
      </c>
      <c r="B9843" t="s">
        <v>2595</v>
      </c>
      <c r="C9843">
        <v>9</v>
      </c>
      <c r="D9843" t="s">
        <v>2596</v>
      </c>
    </row>
    <row r="9844" spans="1:4" x14ac:dyDescent="0.25">
      <c r="A9844" t="s">
        <v>2865</v>
      </c>
      <c r="B9844" t="s">
        <v>1249</v>
      </c>
      <c r="C9844">
        <v>3</v>
      </c>
      <c r="D9844" t="s">
        <v>2596</v>
      </c>
    </row>
    <row r="9845" spans="1:4" x14ac:dyDescent="0.25">
      <c r="A9845" t="s">
        <v>2865</v>
      </c>
      <c r="B9845" t="s">
        <v>1250</v>
      </c>
      <c r="C9845">
        <v>4</v>
      </c>
      <c r="D9845" t="s">
        <v>2596</v>
      </c>
    </row>
    <row r="9846" spans="1:4" x14ac:dyDescent="0.25">
      <c r="A9846" t="s">
        <v>2865</v>
      </c>
      <c r="B9846" t="s">
        <v>1251</v>
      </c>
      <c r="C9846">
        <v>5</v>
      </c>
      <c r="D9846" t="s">
        <v>2596</v>
      </c>
    </row>
    <row r="9847" spans="1:4" x14ac:dyDescent="0.25">
      <c r="A9847" t="s">
        <v>2865</v>
      </c>
      <c r="B9847" t="s">
        <v>1252</v>
      </c>
      <c r="C9847">
        <v>6</v>
      </c>
      <c r="D9847" t="s">
        <v>2596</v>
      </c>
    </row>
    <row r="9848" spans="1:4" x14ac:dyDescent="0.25">
      <c r="A9848" t="s">
        <v>2865</v>
      </c>
      <c r="B9848" t="s">
        <v>1253</v>
      </c>
      <c r="C9848">
        <v>7</v>
      </c>
      <c r="D9848" t="s">
        <v>2596</v>
      </c>
    </row>
    <row r="9849" spans="1:4" x14ac:dyDescent="0.25">
      <c r="A9849" t="s">
        <v>2865</v>
      </c>
      <c r="B9849" t="s">
        <v>1254</v>
      </c>
      <c r="C9849">
        <v>8</v>
      </c>
      <c r="D9849" t="s">
        <v>2596</v>
      </c>
    </row>
    <row r="9850" spans="1:4" x14ac:dyDescent="0.25">
      <c r="A9850" t="s">
        <v>2865</v>
      </c>
      <c r="B9850" t="s">
        <v>1255</v>
      </c>
      <c r="C9850">
        <v>9</v>
      </c>
      <c r="D9850" t="s">
        <v>2596</v>
      </c>
    </row>
    <row r="9851" spans="1:4" x14ac:dyDescent="0.25">
      <c r="A9851" t="s">
        <v>2865</v>
      </c>
      <c r="B9851" t="s">
        <v>2609</v>
      </c>
      <c r="C9851">
        <v>3</v>
      </c>
      <c r="D9851" t="s">
        <v>2610</v>
      </c>
    </row>
    <row r="9852" spans="1:4" x14ac:dyDescent="0.25">
      <c r="A9852" t="s">
        <v>2865</v>
      </c>
      <c r="B9852" t="s">
        <v>2612</v>
      </c>
      <c r="C9852">
        <v>4</v>
      </c>
      <c r="D9852" t="s">
        <v>2610</v>
      </c>
    </row>
    <row r="9853" spans="1:4" x14ac:dyDescent="0.25">
      <c r="A9853" t="s">
        <v>2865</v>
      </c>
      <c r="B9853" t="s">
        <v>2629</v>
      </c>
      <c r="C9853">
        <v>5</v>
      </c>
      <c r="D9853" t="s">
        <v>2610</v>
      </c>
    </row>
    <row r="9854" spans="1:4" x14ac:dyDescent="0.25">
      <c r="A9854" t="s">
        <v>2866</v>
      </c>
      <c r="B9854" t="s">
        <v>2593</v>
      </c>
      <c r="C9854">
        <v>10</v>
      </c>
      <c r="D9854" t="s">
        <v>2594</v>
      </c>
    </row>
    <row r="9855" spans="1:4" x14ac:dyDescent="0.25">
      <c r="A9855" t="s">
        <v>2866</v>
      </c>
      <c r="B9855" t="s">
        <v>2595</v>
      </c>
      <c r="C9855">
        <v>12</v>
      </c>
      <c r="D9855" t="s">
        <v>2594</v>
      </c>
    </row>
    <row r="9856" spans="1:4" x14ac:dyDescent="0.25">
      <c r="A9856" t="s">
        <v>2866</v>
      </c>
      <c r="B9856" t="s">
        <v>2115</v>
      </c>
      <c r="C9856">
        <v>10</v>
      </c>
      <c r="D9856" t="s">
        <v>2594</v>
      </c>
    </row>
    <row r="9857" spans="1:4" x14ac:dyDescent="0.25">
      <c r="A9857" t="s">
        <v>2866</v>
      </c>
      <c r="B9857" t="s">
        <v>2117</v>
      </c>
      <c r="C9857">
        <v>11</v>
      </c>
      <c r="D9857" t="s">
        <v>2594</v>
      </c>
    </row>
    <row r="9858" spans="1:4" x14ac:dyDescent="0.25">
      <c r="A9858" t="s">
        <v>2866</v>
      </c>
      <c r="B9858" t="s">
        <v>2118</v>
      </c>
      <c r="C9858">
        <v>12</v>
      </c>
      <c r="D9858" t="s">
        <v>2594</v>
      </c>
    </row>
    <row r="9859" spans="1:4" x14ac:dyDescent="0.25">
      <c r="A9859" t="s">
        <v>2866</v>
      </c>
      <c r="B9859" t="s">
        <v>2593</v>
      </c>
      <c r="C9859">
        <v>3</v>
      </c>
      <c r="D9859" t="s">
        <v>2596</v>
      </c>
    </row>
    <row r="9860" spans="1:4" x14ac:dyDescent="0.25">
      <c r="A9860" t="s">
        <v>2866</v>
      </c>
      <c r="B9860" t="s">
        <v>2595</v>
      </c>
      <c r="C9860">
        <v>5</v>
      </c>
      <c r="D9860" t="s">
        <v>2596</v>
      </c>
    </row>
    <row r="9861" spans="1:4" x14ac:dyDescent="0.25">
      <c r="A9861" t="s">
        <v>2866</v>
      </c>
      <c r="B9861" t="s">
        <v>1256</v>
      </c>
      <c r="C9861">
        <v>3</v>
      </c>
      <c r="D9861" t="s">
        <v>2596</v>
      </c>
    </row>
    <row r="9862" spans="1:4" x14ac:dyDescent="0.25">
      <c r="A9862" t="s">
        <v>2866</v>
      </c>
      <c r="B9862" t="s">
        <v>2113</v>
      </c>
      <c r="C9862">
        <v>4</v>
      </c>
      <c r="D9862" t="s">
        <v>2596</v>
      </c>
    </row>
    <row r="9863" spans="1:4" x14ac:dyDescent="0.25">
      <c r="A9863" t="s">
        <v>2866</v>
      </c>
      <c r="B9863" t="s">
        <v>2114</v>
      </c>
      <c r="C9863">
        <v>5</v>
      </c>
      <c r="D9863" t="s">
        <v>2596</v>
      </c>
    </row>
    <row r="9864" spans="1:4" x14ac:dyDescent="0.25">
      <c r="A9864" t="s">
        <v>2866</v>
      </c>
      <c r="B9864" t="s">
        <v>2609</v>
      </c>
      <c r="C9864">
        <v>3</v>
      </c>
      <c r="D9864" t="s">
        <v>2610</v>
      </c>
    </row>
    <row r="9865" spans="1:4" x14ac:dyDescent="0.25">
      <c r="A9865" t="s">
        <v>2866</v>
      </c>
      <c r="B9865" t="s">
        <v>2612</v>
      </c>
      <c r="C9865">
        <v>4</v>
      </c>
      <c r="D9865" t="s">
        <v>2610</v>
      </c>
    </row>
    <row r="9866" spans="1:4" x14ac:dyDescent="0.25">
      <c r="A9866" t="s">
        <v>2866</v>
      </c>
      <c r="B9866" t="s">
        <v>2629</v>
      </c>
      <c r="C9866">
        <v>5</v>
      </c>
      <c r="D9866" t="s">
        <v>2610</v>
      </c>
    </row>
    <row r="9867" spans="1:4" x14ac:dyDescent="0.25">
      <c r="A9867" t="s">
        <v>2867</v>
      </c>
      <c r="B9867" t="s">
        <v>2593</v>
      </c>
      <c r="C9867">
        <v>10</v>
      </c>
      <c r="D9867" t="s">
        <v>2594</v>
      </c>
    </row>
    <row r="9868" spans="1:4" x14ac:dyDescent="0.25">
      <c r="A9868" t="s">
        <v>2867</v>
      </c>
      <c r="B9868" t="s">
        <v>2595</v>
      </c>
      <c r="C9868">
        <v>12</v>
      </c>
      <c r="D9868" t="s">
        <v>2594</v>
      </c>
    </row>
    <row r="9869" spans="1:4" x14ac:dyDescent="0.25">
      <c r="A9869" t="s">
        <v>2867</v>
      </c>
      <c r="B9869" t="s">
        <v>2125</v>
      </c>
      <c r="C9869">
        <v>10</v>
      </c>
      <c r="D9869" t="s">
        <v>2594</v>
      </c>
    </row>
    <row r="9870" spans="1:4" x14ac:dyDescent="0.25">
      <c r="A9870" t="s">
        <v>2867</v>
      </c>
      <c r="B9870" t="s">
        <v>2127</v>
      </c>
      <c r="C9870">
        <v>11</v>
      </c>
      <c r="D9870" t="s">
        <v>2594</v>
      </c>
    </row>
    <row r="9871" spans="1:4" x14ac:dyDescent="0.25">
      <c r="A9871" t="s">
        <v>2867</v>
      </c>
      <c r="B9871" t="s">
        <v>2128</v>
      </c>
      <c r="C9871">
        <v>12</v>
      </c>
      <c r="D9871" t="s">
        <v>2594</v>
      </c>
    </row>
    <row r="9872" spans="1:4" x14ac:dyDescent="0.25">
      <c r="A9872" t="s">
        <v>2867</v>
      </c>
      <c r="B9872" t="s">
        <v>2593</v>
      </c>
      <c r="C9872">
        <v>3</v>
      </c>
      <c r="D9872" t="s">
        <v>2596</v>
      </c>
    </row>
    <row r="9873" spans="1:4" x14ac:dyDescent="0.25">
      <c r="A9873" t="s">
        <v>2867</v>
      </c>
      <c r="B9873" t="s">
        <v>2595</v>
      </c>
      <c r="C9873">
        <v>8</v>
      </c>
      <c r="D9873" t="s">
        <v>2596</v>
      </c>
    </row>
    <row r="9874" spans="1:4" x14ac:dyDescent="0.25">
      <c r="A9874" t="s">
        <v>2867</v>
      </c>
      <c r="B9874" t="s">
        <v>2123</v>
      </c>
      <c r="C9874">
        <v>3</v>
      </c>
      <c r="D9874" t="s">
        <v>2596</v>
      </c>
    </row>
    <row r="9875" spans="1:4" x14ac:dyDescent="0.25">
      <c r="A9875" t="s">
        <v>2867</v>
      </c>
      <c r="B9875" t="s">
        <v>1257</v>
      </c>
      <c r="C9875">
        <v>4</v>
      </c>
      <c r="D9875" t="s">
        <v>2596</v>
      </c>
    </row>
    <row r="9876" spans="1:4" x14ac:dyDescent="0.25">
      <c r="A9876" t="s">
        <v>2867</v>
      </c>
      <c r="B9876" t="s">
        <v>1258</v>
      </c>
      <c r="C9876">
        <v>5</v>
      </c>
      <c r="D9876" t="s">
        <v>2596</v>
      </c>
    </row>
    <row r="9877" spans="1:4" x14ac:dyDescent="0.25">
      <c r="A9877" t="s">
        <v>2867</v>
      </c>
      <c r="B9877" t="s">
        <v>1259</v>
      </c>
      <c r="C9877">
        <v>6</v>
      </c>
      <c r="D9877" t="s">
        <v>2596</v>
      </c>
    </row>
    <row r="9878" spans="1:4" x14ac:dyDescent="0.25">
      <c r="A9878" t="s">
        <v>2867</v>
      </c>
      <c r="B9878" t="s">
        <v>1260</v>
      </c>
      <c r="C9878">
        <v>7</v>
      </c>
      <c r="D9878" t="s">
        <v>2596</v>
      </c>
    </row>
    <row r="9879" spans="1:4" x14ac:dyDescent="0.25">
      <c r="A9879" t="s">
        <v>2867</v>
      </c>
      <c r="B9879" t="s">
        <v>1261</v>
      </c>
      <c r="C9879">
        <v>8</v>
      </c>
      <c r="D9879" t="s">
        <v>2596</v>
      </c>
    </row>
    <row r="9880" spans="1:4" x14ac:dyDescent="0.25">
      <c r="A9880" t="s">
        <v>2867</v>
      </c>
      <c r="B9880" t="s">
        <v>2609</v>
      </c>
      <c r="C9880">
        <v>3</v>
      </c>
      <c r="D9880" t="s">
        <v>2610</v>
      </c>
    </row>
    <row r="9881" spans="1:4" x14ac:dyDescent="0.25">
      <c r="A9881" t="s">
        <v>2867</v>
      </c>
      <c r="B9881" t="s">
        <v>2612</v>
      </c>
      <c r="C9881">
        <v>4</v>
      </c>
      <c r="D9881" t="s">
        <v>2610</v>
      </c>
    </row>
    <row r="9882" spans="1:4" x14ac:dyDescent="0.25">
      <c r="A9882" t="s">
        <v>2867</v>
      </c>
      <c r="B9882" t="s">
        <v>2629</v>
      </c>
      <c r="C9882">
        <v>5</v>
      </c>
      <c r="D9882" t="s">
        <v>2610</v>
      </c>
    </row>
    <row r="9883" spans="1:4" x14ac:dyDescent="0.25">
      <c r="A9883" t="s">
        <v>2868</v>
      </c>
      <c r="B9883" t="s">
        <v>2593</v>
      </c>
      <c r="C9883">
        <v>10</v>
      </c>
      <c r="D9883" t="s">
        <v>2594</v>
      </c>
    </row>
    <row r="9884" spans="1:4" x14ac:dyDescent="0.25">
      <c r="A9884" t="s">
        <v>2868</v>
      </c>
      <c r="B9884" t="s">
        <v>2595</v>
      </c>
      <c r="C9884">
        <v>10</v>
      </c>
      <c r="D9884" t="s">
        <v>2594</v>
      </c>
    </row>
    <row r="9885" spans="1:4" x14ac:dyDescent="0.25">
      <c r="A9885" t="s">
        <v>2868</v>
      </c>
      <c r="B9885" t="s">
        <v>2131</v>
      </c>
      <c r="C9885">
        <v>10</v>
      </c>
      <c r="D9885" t="s">
        <v>2594</v>
      </c>
    </row>
    <row r="9886" spans="1:4" x14ac:dyDescent="0.25">
      <c r="A9886" t="s">
        <v>2868</v>
      </c>
      <c r="B9886" t="s">
        <v>2593</v>
      </c>
      <c r="C9886">
        <v>3</v>
      </c>
      <c r="D9886" t="s">
        <v>2596</v>
      </c>
    </row>
    <row r="9887" spans="1:4" x14ac:dyDescent="0.25">
      <c r="A9887" t="s">
        <v>2868</v>
      </c>
      <c r="B9887" t="s">
        <v>2595</v>
      </c>
      <c r="C9887">
        <v>7</v>
      </c>
      <c r="D9887" t="s">
        <v>2596</v>
      </c>
    </row>
    <row r="9888" spans="1:4" x14ac:dyDescent="0.25">
      <c r="A9888" t="s">
        <v>2868</v>
      </c>
      <c r="B9888" t="s">
        <v>1262</v>
      </c>
      <c r="C9888">
        <v>3</v>
      </c>
      <c r="D9888" t="s">
        <v>2596</v>
      </c>
    </row>
    <row r="9889" spans="1:4" x14ac:dyDescent="0.25">
      <c r="A9889" t="s">
        <v>2868</v>
      </c>
      <c r="B9889" t="s">
        <v>1263</v>
      </c>
      <c r="C9889">
        <v>4</v>
      </c>
      <c r="D9889" t="s">
        <v>2596</v>
      </c>
    </row>
    <row r="9890" spans="1:4" x14ac:dyDescent="0.25">
      <c r="A9890" t="s">
        <v>2868</v>
      </c>
      <c r="B9890" t="s">
        <v>1264</v>
      </c>
      <c r="C9890">
        <v>5</v>
      </c>
      <c r="D9890" t="s">
        <v>2596</v>
      </c>
    </row>
    <row r="9891" spans="1:4" x14ac:dyDescent="0.25">
      <c r="A9891" t="s">
        <v>2868</v>
      </c>
      <c r="B9891" t="s">
        <v>1265</v>
      </c>
      <c r="C9891">
        <v>6</v>
      </c>
      <c r="D9891" t="s">
        <v>2596</v>
      </c>
    </row>
    <row r="9892" spans="1:4" x14ac:dyDescent="0.25">
      <c r="A9892" t="s">
        <v>2868</v>
      </c>
      <c r="B9892" t="s">
        <v>1266</v>
      </c>
      <c r="C9892">
        <v>7</v>
      </c>
      <c r="D9892" t="s">
        <v>2596</v>
      </c>
    </row>
    <row r="9893" spans="1:4" x14ac:dyDescent="0.25">
      <c r="A9893" t="s">
        <v>2868</v>
      </c>
      <c r="B9893" t="s">
        <v>2609</v>
      </c>
      <c r="C9893">
        <v>3</v>
      </c>
      <c r="D9893" t="s">
        <v>2610</v>
      </c>
    </row>
    <row r="9894" spans="1:4" x14ac:dyDescent="0.25">
      <c r="A9894" t="s">
        <v>2868</v>
      </c>
      <c r="B9894" t="s">
        <v>2612</v>
      </c>
      <c r="C9894">
        <v>4</v>
      </c>
      <c r="D9894" t="s">
        <v>2610</v>
      </c>
    </row>
    <row r="9895" spans="1:4" x14ac:dyDescent="0.25">
      <c r="A9895" t="s">
        <v>2868</v>
      </c>
      <c r="B9895" t="s">
        <v>2629</v>
      </c>
      <c r="C9895">
        <v>5</v>
      </c>
      <c r="D9895" t="s">
        <v>2610</v>
      </c>
    </row>
    <row r="9896" spans="1:4" x14ac:dyDescent="0.25">
      <c r="A9896" t="s">
        <v>2869</v>
      </c>
      <c r="B9896" t="s">
        <v>2593</v>
      </c>
      <c r="C9896">
        <v>10</v>
      </c>
      <c r="D9896" t="s">
        <v>2594</v>
      </c>
    </row>
    <row r="9897" spans="1:4" x14ac:dyDescent="0.25">
      <c r="A9897" t="s">
        <v>2869</v>
      </c>
      <c r="B9897" t="s">
        <v>2595</v>
      </c>
      <c r="C9897">
        <v>12</v>
      </c>
      <c r="D9897" t="s">
        <v>2594</v>
      </c>
    </row>
    <row r="9898" spans="1:4" x14ac:dyDescent="0.25">
      <c r="A9898" t="s">
        <v>2869</v>
      </c>
      <c r="B9898" t="s">
        <v>2134</v>
      </c>
      <c r="C9898">
        <v>10</v>
      </c>
      <c r="D9898" t="s">
        <v>2594</v>
      </c>
    </row>
    <row r="9899" spans="1:4" x14ac:dyDescent="0.25">
      <c r="A9899" t="s">
        <v>2869</v>
      </c>
      <c r="B9899" t="s">
        <v>2135</v>
      </c>
      <c r="C9899">
        <v>11</v>
      </c>
      <c r="D9899" t="s">
        <v>2594</v>
      </c>
    </row>
    <row r="9900" spans="1:4" x14ac:dyDescent="0.25">
      <c r="A9900" t="s">
        <v>2869</v>
      </c>
      <c r="B9900" t="s">
        <v>2136</v>
      </c>
      <c r="C9900">
        <v>12</v>
      </c>
      <c r="D9900" t="s">
        <v>2594</v>
      </c>
    </row>
    <row r="9901" spans="1:4" x14ac:dyDescent="0.25">
      <c r="A9901" t="s">
        <v>2869</v>
      </c>
      <c r="B9901" t="s">
        <v>2593</v>
      </c>
      <c r="C9901">
        <v>3</v>
      </c>
      <c r="D9901" t="s">
        <v>2596</v>
      </c>
    </row>
    <row r="9902" spans="1:4" x14ac:dyDescent="0.25">
      <c r="A9902" t="s">
        <v>2869</v>
      </c>
      <c r="B9902" t="s">
        <v>2595</v>
      </c>
      <c r="C9902">
        <v>5</v>
      </c>
      <c r="D9902" t="s">
        <v>2596</v>
      </c>
    </row>
    <row r="9903" spans="1:4" x14ac:dyDescent="0.25">
      <c r="A9903" t="s">
        <v>2869</v>
      </c>
      <c r="B9903" t="s">
        <v>1267</v>
      </c>
      <c r="C9903">
        <v>3</v>
      </c>
      <c r="D9903" t="s">
        <v>2596</v>
      </c>
    </row>
    <row r="9904" spans="1:4" x14ac:dyDescent="0.25">
      <c r="A9904" t="s">
        <v>2869</v>
      </c>
      <c r="B9904" t="s">
        <v>1268</v>
      </c>
      <c r="C9904">
        <v>4</v>
      </c>
      <c r="D9904" t="s">
        <v>2596</v>
      </c>
    </row>
    <row r="9905" spans="1:4" x14ac:dyDescent="0.25">
      <c r="A9905" t="s">
        <v>2869</v>
      </c>
      <c r="B9905" t="s">
        <v>1269</v>
      </c>
      <c r="C9905">
        <v>5</v>
      </c>
      <c r="D9905" t="s">
        <v>2596</v>
      </c>
    </row>
    <row r="9906" spans="1:4" x14ac:dyDescent="0.25">
      <c r="A9906" t="s">
        <v>2869</v>
      </c>
      <c r="B9906" t="s">
        <v>2609</v>
      </c>
      <c r="C9906">
        <v>3</v>
      </c>
      <c r="D9906" t="s">
        <v>2610</v>
      </c>
    </row>
    <row r="9907" spans="1:4" x14ac:dyDescent="0.25">
      <c r="A9907" t="s">
        <v>2869</v>
      </c>
      <c r="B9907" t="s">
        <v>2612</v>
      </c>
      <c r="C9907">
        <v>4</v>
      </c>
      <c r="D9907" t="s">
        <v>2610</v>
      </c>
    </row>
    <row r="9908" spans="1:4" x14ac:dyDescent="0.25">
      <c r="A9908" t="s">
        <v>2869</v>
      </c>
      <c r="B9908" t="s">
        <v>2629</v>
      </c>
      <c r="C9908">
        <v>5</v>
      </c>
      <c r="D9908" t="s">
        <v>2610</v>
      </c>
    </row>
    <row r="9909" spans="1:4" x14ac:dyDescent="0.25">
      <c r="A9909" t="s">
        <v>2870</v>
      </c>
      <c r="B9909" t="s">
        <v>2593</v>
      </c>
      <c r="C9909">
        <v>10</v>
      </c>
      <c r="D9909" t="s">
        <v>2594</v>
      </c>
    </row>
    <row r="9910" spans="1:4" x14ac:dyDescent="0.25">
      <c r="A9910" t="s">
        <v>2870</v>
      </c>
      <c r="B9910" t="s">
        <v>2595</v>
      </c>
      <c r="C9910">
        <v>17</v>
      </c>
      <c r="D9910" t="s">
        <v>2594</v>
      </c>
    </row>
    <row r="9911" spans="1:4" x14ac:dyDescent="0.25">
      <c r="A9911" t="s">
        <v>2870</v>
      </c>
      <c r="B9911" t="s">
        <v>2140</v>
      </c>
      <c r="C9911">
        <v>10</v>
      </c>
      <c r="D9911" t="s">
        <v>2594</v>
      </c>
    </row>
    <row r="9912" spans="1:4" x14ac:dyDescent="0.25">
      <c r="A9912" t="s">
        <v>2870</v>
      </c>
      <c r="B9912" t="s">
        <v>2142</v>
      </c>
      <c r="C9912">
        <v>11</v>
      </c>
      <c r="D9912" t="s">
        <v>2594</v>
      </c>
    </row>
    <row r="9913" spans="1:4" x14ac:dyDescent="0.25">
      <c r="A9913" t="s">
        <v>2870</v>
      </c>
      <c r="B9913" t="s">
        <v>2143</v>
      </c>
      <c r="C9913">
        <v>12</v>
      </c>
      <c r="D9913" t="s">
        <v>2594</v>
      </c>
    </row>
    <row r="9914" spans="1:4" x14ac:dyDescent="0.25">
      <c r="A9914" t="s">
        <v>2870</v>
      </c>
      <c r="B9914" t="s">
        <v>2145</v>
      </c>
      <c r="C9914">
        <v>13</v>
      </c>
      <c r="D9914" t="s">
        <v>2594</v>
      </c>
    </row>
    <row r="9915" spans="1:4" x14ac:dyDescent="0.25">
      <c r="A9915" t="s">
        <v>2870</v>
      </c>
      <c r="B9915" t="s">
        <v>2147</v>
      </c>
      <c r="C9915">
        <v>14</v>
      </c>
      <c r="D9915" t="s">
        <v>2594</v>
      </c>
    </row>
    <row r="9916" spans="1:4" x14ac:dyDescent="0.25">
      <c r="A9916" t="s">
        <v>2870</v>
      </c>
      <c r="B9916" t="s">
        <v>2148</v>
      </c>
      <c r="C9916">
        <v>15</v>
      </c>
      <c r="D9916" t="s">
        <v>2594</v>
      </c>
    </row>
    <row r="9917" spans="1:4" x14ac:dyDescent="0.25">
      <c r="A9917" t="s">
        <v>2870</v>
      </c>
      <c r="B9917" t="s">
        <v>2150</v>
      </c>
      <c r="C9917">
        <v>16</v>
      </c>
      <c r="D9917" t="s">
        <v>2594</v>
      </c>
    </row>
    <row r="9918" spans="1:4" x14ac:dyDescent="0.25">
      <c r="A9918" t="s">
        <v>2870</v>
      </c>
      <c r="B9918" t="s">
        <v>2151</v>
      </c>
      <c r="C9918">
        <v>17</v>
      </c>
      <c r="D9918" t="s">
        <v>2594</v>
      </c>
    </row>
    <row r="9919" spans="1:4" x14ac:dyDescent="0.25">
      <c r="A9919" t="s">
        <v>2870</v>
      </c>
      <c r="B9919" t="s">
        <v>2593</v>
      </c>
      <c r="C9919">
        <v>3</v>
      </c>
      <c r="D9919" t="s">
        <v>2596</v>
      </c>
    </row>
    <row r="9920" spans="1:4" x14ac:dyDescent="0.25">
      <c r="A9920" t="s">
        <v>2870</v>
      </c>
      <c r="B9920" t="s">
        <v>2595</v>
      </c>
      <c r="C9920">
        <v>6</v>
      </c>
      <c r="D9920" t="s">
        <v>2596</v>
      </c>
    </row>
    <row r="9921" spans="1:4" x14ac:dyDescent="0.25">
      <c r="A9921" t="s">
        <v>2870</v>
      </c>
      <c r="B9921" t="s">
        <v>1270</v>
      </c>
      <c r="C9921">
        <v>3</v>
      </c>
      <c r="D9921" t="s">
        <v>2596</v>
      </c>
    </row>
    <row r="9922" spans="1:4" x14ac:dyDescent="0.25">
      <c r="A9922" t="s">
        <v>2870</v>
      </c>
      <c r="B9922" t="s">
        <v>1271</v>
      </c>
      <c r="C9922">
        <v>4</v>
      </c>
      <c r="D9922" t="s">
        <v>2596</v>
      </c>
    </row>
    <row r="9923" spans="1:4" x14ac:dyDescent="0.25">
      <c r="A9923" t="s">
        <v>2870</v>
      </c>
      <c r="B9923" t="s">
        <v>1272</v>
      </c>
      <c r="C9923">
        <v>5</v>
      </c>
      <c r="D9923" t="s">
        <v>2596</v>
      </c>
    </row>
    <row r="9924" spans="1:4" x14ac:dyDescent="0.25">
      <c r="A9924" t="s">
        <v>2870</v>
      </c>
      <c r="B9924" t="s">
        <v>1273</v>
      </c>
      <c r="C9924">
        <v>6</v>
      </c>
      <c r="D9924" t="s">
        <v>2596</v>
      </c>
    </row>
    <row r="9925" spans="1:4" x14ac:dyDescent="0.25">
      <c r="A9925" t="s">
        <v>2870</v>
      </c>
      <c r="B9925" t="s">
        <v>2609</v>
      </c>
      <c r="C9925">
        <v>3</v>
      </c>
      <c r="D9925" t="s">
        <v>2610</v>
      </c>
    </row>
    <row r="9926" spans="1:4" x14ac:dyDescent="0.25">
      <c r="A9926" t="s">
        <v>2870</v>
      </c>
      <c r="B9926" t="s">
        <v>2612</v>
      </c>
      <c r="C9926">
        <v>4</v>
      </c>
      <c r="D9926" t="s">
        <v>2610</v>
      </c>
    </row>
    <row r="9927" spans="1:4" x14ac:dyDescent="0.25">
      <c r="A9927" t="s">
        <v>2870</v>
      </c>
      <c r="B9927" t="s">
        <v>2629</v>
      </c>
      <c r="C9927">
        <v>5</v>
      </c>
      <c r="D9927" t="s">
        <v>2610</v>
      </c>
    </row>
    <row r="9928" spans="1:4" x14ac:dyDescent="0.25">
      <c r="A9928" t="s">
        <v>2871</v>
      </c>
      <c r="B9928" t="s">
        <v>2593</v>
      </c>
      <c r="C9928">
        <v>10</v>
      </c>
      <c r="D9928" t="s">
        <v>2594</v>
      </c>
    </row>
    <row r="9929" spans="1:4" x14ac:dyDescent="0.25">
      <c r="A9929" t="s">
        <v>2871</v>
      </c>
      <c r="B9929" t="s">
        <v>2595</v>
      </c>
      <c r="C9929">
        <v>43</v>
      </c>
      <c r="D9929" t="s">
        <v>2594</v>
      </c>
    </row>
    <row r="9930" spans="1:4" x14ac:dyDescent="0.25">
      <c r="A9930" t="s">
        <v>2871</v>
      </c>
      <c r="B9930" t="s">
        <v>2161</v>
      </c>
      <c r="C9930">
        <v>10</v>
      </c>
      <c r="D9930" t="s">
        <v>2594</v>
      </c>
    </row>
    <row r="9931" spans="1:4" x14ac:dyDescent="0.25">
      <c r="A9931" t="s">
        <v>2871</v>
      </c>
      <c r="B9931" t="s">
        <v>2162</v>
      </c>
      <c r="C9931">
        <v>11</v>
      </c>
      <c r="D9931" t="s">
        <v>2594</v>
      </c>
    </row>
    <row r="9932" spans="1:4" x14ac:dyDescent="0.25">
      <c r="A9932" t="s">
        <v>2871</v>
      </c>
      <c r="B9932" t="s">
        <v>2163</v>
      </c>
      <c r="C9932">
        <v>12</v>
      </c>
      <c r="D9932" t="s">
        <v>2594</v>
      </c>
    </row>
    <row r="9933" spans="1:4" x14ac:dyDescent="0.25">
      <c r="A9933" t="s">
        <v>2871</v>
      </c>
      <c r="B9933" t="s">
        <v>2164</v>
      </c>
      <c r="C9933">
        <v>13</v>
      </c>
      <c r="D9933" t="s">
        <v>2594</v>
      </c>
    </row>
    <row r="9934" spans="1:4" x14ac:dyDescent="0.25">
      <c r="A9934" t="s">
        <v>2871</v>
      </c>
      <c r="B9934" t="s">
        <v>2165</v>
      </c>
      <c r="C9934">
        <v>14</v>
      </c>
      <c r="D9934" t="s">
        <v>2594</v>
      </c>
    </row>
    <row r="9935" spans="1:4" x14ac:dyDescent="0.25">
      <c r="A9935" t="s">
        <v>2871</v>
      </c>
      <c r="B9935" t="s">
        <v>2166</v>
      </c>
      <c r="C9935">
        <v>15</v>
      </c>
      <c r="D9935" t="s">
        <v>2594</v>
      </c>
    </row>
    <row r="9936" spans="1:4" x14ac:dyDescent="0.25">
      <c r="A9936" t="s">
        <v>2871</v>
      </c>
      <c r="B9936" t="s">
        <v>2167</v>
      </c>
      <c r="C9936">
        <v>16</v>
      </c>
      <c r="D9936" t="s">
        <v>2594</v>
      </c>
    </row>
    <row r="9937" spans="1:4" x14ac:dyDescent="0.25">
      <c r="A9937" t="s">
        <v>2871</v>
      </c>
      <c r="B9937" t="s">
        <v>2169</v>
      </c>
      <c r="C9937">
        <v>17</v>
      </c>
      <c r="D9937" t="s">
        <v>2594</v>
      </c>
    </row>
    <row r="9938" spans="1:4" x14ac:dyDescent="0.25">
      <c r="A9938" t="s">
        <v>2871</v>
      </c>
      <c r="B9938" t="s">
        <v>2170</v>
      </c>
      <c r="C9938">
        <v>18</v>
      </c>
      <c r="D9938" t="s">
        <v>2594</v>
      </c>
    </row>
    <row r="9939" spans="1:4" x14ac:dyDescent="0.25">
      <c r="A9939" t="s">
        <v>2871</v>
      </c>
      <c r="B9939" t="s">
        <v>2172</v>
      </c>
      <c r="C9939">
        <v>19</v>
      </c>
      <c r="D9939" t="s">
        <v>2594</v>
      </c>
    </row>
    <row r="9940" spans="1:4" x14ac:dyDescent="0.25">
      <c r="A9940" t="s">
        <v>2871</v>
      </c>
      <c r="B9940" t="s">
        <v>2173</v>
      </c>
      <c r="C9940">
        <v>20</v>
      </c>
      <c r="D9940" t="s">
        <v>2594</v>
      </c>
    </row>
    <row r="9941" spans="1:4" x14ac:dyDescent="0.25">
      <c r="A9941" t="s">
        <v>2871</v>
      </c>
      <c r="B9941" t="s">
        <v>2174</v>
      </c>
      <c r="C9941">
        <v>21</v>
      </c>
      <c r="D9941" t="s">
        <v>2594</v>
      </c>
    </row>
    <row r="9942" spans="1:4" x14ac:dyDescent="0.25">
      <c r="A9942" t="s">
        <v>2871</v>
      </c>
      <c r="B9942" t="s">
        <v>2175</v>
      </c>
      <c r="C9942">
        <v>22</v>
      </c>
      <c r="D9942" t="s">
        <v>2594</v>
      </c>
    </row>
    <row r="9943" spans="1:4" x14ac:dyDescent="0.25">
      <c r="A9943" t="s">
        <v>2871</v>
      </c>
      <c r="B9943" t="s">
        <v>2176</v>
      </c>
      <c r="C9943">
        <v>23</v>
      </c>
      <c r="D9943" t="s">
        <v>2594</v>
      </c>
    </row>
    <row r="9944" spans="1:4" x14ac:dyDescent="0.25">
      <c r="A9944" t="s">
        <v>2871</v>
      </c>
      <c r="B9944" t="s">
        <v>2177</v>
      </c>
      <c r="C9944">
        <v>24</v>
      </c>
      <c r="D9944" t="s">
        <v>2594</v>
      </c>
    </row>
    <row r="9945" spans="1:4" x14ac:dyDescent="0.25">
      <c r="A9945" t="s">
        <v>2871</v>
      </c>
      <c r="B9945" t="s">
        <v>2178</v>
      </c>
      <c r="C9945">
        <v>25</v>
      </c>
      <c r="D9945" t="s">
        <v>2594</v>
      </c>
    </row>
    <row r="9946" spans="1:4" x14ac:dyDescent="0.25">
      <c r="A9946" t="s">
        <v>2871</v>
      </c>
      <c r="B9946" t="s">
        <v>2180</v>
      </c>
      <c r="C9946">
        <v>26</v>
      </c>
      <c r="D9946" t="s">
        <v>2594</v>
      </c>
    </row>
    <row r="9947" spans="1:4" x14ac:dyDescent="0.25">
      <c r="A9947" t="s">
        <v>2871</v>
      </c>
      <c r="B9947" t="s">
        <v>2182</v>
      </c>
      <c r="C9947">
        <v>27</v>
      </c>
      <c r="D9947" t="s">
        <v>2594</v>
      </c>
    </row>
    <row r="9948" spans="1:4" x14ac:dyDescent="0.25">
      <c r="A9948" t="s">
        <v>2871</v>
      </c>
      <c r="B9948" t="s">
        <v>2183</v>
      </c>
      <c r="C9948">
        <v>28</v>
      </c>
      <c r="D9948" t="s">
        <v>2594</v>
      </c>
    </row>
    <row r="9949" spans="1:4" x14ac:dyDescent="0.25">
      <c r="A9949" t="s">
        <v>2871</v>
      </c>
      <c r="B9949" t="s">
        <v>2184</v>
      </c>
      <c r="C9949">
        <v>29</v>
      </c>
      <c r="D9949" t="s">
        <v>2594</v>
      </c>
    </row>
    <row r="9950" spans="1:4" x14ac:dyDescent="0.25">
      <c r="A9950" t="s">
        <v>2871</v>
      </c>
      <c r="B9950" t="s">
        <v>2185</v>
      </c>
      <c r="C9950">
        <v>30</v>
      </c>
      <c r="D9950" t="s">
        <v>2594</v>
      </c>
    </row>
    <row r="9951" spans="1:4" x14ac:dyDescent="0.25">
      <c r="A9951" t="s">
        <v>2871</v>
      </c>
      <c r="B9951" t="s">
        <v>2186</v>
      </c>
      <c r="C9951">
        <v>31</v>
      </c>
      <c r="D9951" t="s">
        <v>2594</v>
      </c>
    </row>
    <row r="9952" spans="1:4" x14ac:dyDescent="0.25">
      <c r="A9952" t="s">
        <v>2871</v>
      </c>
      <c r="B9952" t="s">
        <v>2187</v>
      </c>
      <c r="C9952">
        <v>32</v>
      </c>
      <c r="D9952" t="s">
        <v>2594</v>
      </c>
    </row>
    <row r="9953" spans="1:4" x14ac:dyDescent="0.25">
      <c r="A9953" t="s">
        <v>2871</v>
      </c>
      <c r="B9953" t="s">
        <v>2188</v>
      </c>
      <c r="C9953">
        <v>33</v>
      </c>
      <c r="D9953" t="s">
        <v>2594</v>
      </c>
    </row>
    <row r="9954" spans="1:4" x14ac:dyDescent="0.25">
      <c r="A9954" t="s">
        <v>2871</v>
      </c>
      <c r="B9954" t="s">
        <v>2189</v>
      </c>
      <c r="C9954">
        <v>34</v>
      </c>
      <c r="D9954" t="s">
        <v>2594</v>
      </c>
    </row>
    <row r="9955" spans="1:4" x14ac:dyDescent="0.25">
      <c r="A9955" t="s">
        <v>2871</v>
      </c>
      <c r="B9955" t="s">
        <v>2190</v>
      </c>
      <c r="C9955">
        <v>35</v>
      </c>
      <c r="D9955" t="s">
        <v>2594</v>
      </c>
    </row>
    <row r="9956" spans="1:4" x14ac:dyDescent="0.25">
      <c r="A9956" t="s">
        <v>2871</v>
      </c>
      <c r="B9956" t="s">
        <v>2191</v>
      </c>
      <c r="C9956">
        <v>36</v>
      </c>
      <c r="D9956" t="s">
        <v>2594</v>
      </c>
    </row>
    <row r="9957" spans="1:4" x14ac:dyDescent="0.25">
      <c r="A9957" t="s">
        <v>2871</v>
      </c>
      <c r="B9957" t="s">
        <v>2192</v>
      </c>
      <c r="C9957">
        <v>37</v>
      </c>
      <c r="D9957" t="s">
        <v>2594</v>
      </c>
    </row>
    <row r="9958" spans="1:4" x14ac:dyDescent="0.25">
      <c r="A9958" t="s">
        <v>2871</v>
      </c>
      <c r="B9958" t="s">
        <v>2193</v>
      </c>
      <c r="C9958">
        <v>38</v>
      </c>
      <c r="D9958" t="s">
        <v>2594</v>
      </c>
    </row>
    <row r="9959" spans="1:4" x14ac:dyDescent="0.25">
      <c r="A9959" t="s">
        <v>2871</v>
      </c>
      <c r="B9959" t="s">
        <v>2195</v>
      </c>
      <c r="C9959">
        <v>39</v>
      </c>
      <c r="D9959" t="s">
        <v>2594</v>
      </c>
    </row>
    <row r="9960" spans="1:4" x14ac:dyDescent="0.25">
      <c r="A9960" t="s">
        <v>2871</v>
      </c>
      <c r="B9960" t="s">
        <v>2196</v>
      </c>
      <c r="C9960">
        <v>40</v>
      </c>
      <c r="D9960" t="s">
        <v>2594</v>
      </c>
    </row>
    <row r="9961" spans="1:4" x14ac:dyDescent="0.25">
      <c r="A9961" t="s">
        <v>2871</v>
      </c>
      <c r="B9961" t="s">
        <v>2198</v>
      </c>
      <c r="C9961">
        <v>41</v>
      </c>
      <c r="D9961" t="s">
        <v>2594</v>
      </c>
    </row>
    <row r="9962" spans="1:4" x14ac:dyDescent="0.25">
      <c r="A9962" t="s">
        <v>2871</v>
      </c>
      <c r="B9962" t="s">
        <v>2200</v>
      </c>
      <c r="C9962">
        <v>42</v>
      </c>
      <c r="D9962" t="s">
        <v>2594</v>
      </c>
    </row>
    <row r="9963" spans="1:4" x14ac:dyDescent="0.25">
      <c r="A9963" t="s">
        <v>2871</v>
      </c>
      <c r="B9963" t="s">
        <v>2202</v>
      </c>
      <c r="C9963">
        <v>43</v>
      </c>
      <c r="D9963" t="s">
        <v>2594</v>
      </c>
    </row>
    <row r="9964" spans="1:4" x14ac:dyDescent="0.25">
      <c r="A9964" t="s">
        <v>2871</v>
      </c>
      <c r="B9964" t="s">
        <v>2593</v>
      </c>
      <c r="C9964">
        <v>4</v>
      </c>
      <c r="D9964" t="s">
        <v>2596</v>
      </c>
    </row>
    <row r="9965" spans="1:4" x14ac:dyDescent="0.25">
      <c r="A9965" t="s">
        <v>2871</v>
      </c>
      <c r="B9965" t="s">
        <v>2595</v>
      </c>
      <c r="C9965">
        <v>15</v>
      </c>
      <c r="D9965" t="s">
        <v>2596</v>
      </c>
    </row>
    <row r="9966" spans="1:4" x14ac:dyDescent="0.25">
      <c r="A9966" t="s">
        <v>2871</v>
      </c>
      <c r="B9966" t="s">
        <v>2158</v>
      </c>
      <c r="C9966">
        <v>4</v>
      </c>
      <c r="D9966" t="s">
        <v>2596</v>
      </c>
    </row>
    <row r="9967" spans="1:4" x14ac:dyDescent="0.25">
      <c r="A9967" t="s">
        <v>2871</v>
      </c>
      <c r="B9967" t="s">
        <v>2159</v>
      </c>
      <c r="C9967">
        <v>5</v>
      </c>
      <c r="D9967" t="s">
        <v>2596</v>
      </c>
    </row>
    <row r="9968" spans="1:4" x14ac:dyDescent="0.25">
      <c r="A9968" t="s">
        <v>2871</v>
      </c>
      <c r="B9968" t="s">
        <v>2160</v>
      </c>
      <c r="C9968">
        <v>6</v>
      </c>
      <c r="D9968" t="s">
        <v>2596</v>
      </c>
    </row>
    <row r="9969" spans="1:4" x14ac:dyDescent="0.25">
      <c r="A9969" t="s">
        <v>2871</v>
      </c>
      <c r="B9969" t="s">
        <v>1274</v>
      </c>
      <c r="C9969">
        <v>7</v>
      </c>
      <c r="D9969" t="s">
        <v>2596</v>
      </c>
    </row>
    <row r="9970" spans="1:4" x14ac:dyDescent="0.25">
      <c r="A9970" t="s">
        <v>2871</v>
      </c>
      <c r="B9970" t="s">
        <v>1277</v>
      </c>
      <c r="C9970">
        <v>8</v>
      </c>
      <c r="D9970" t="s">
        <v>2596</v>
      </c>
    </row>
    <row r="9971" spans="1:4" x14ac:dyDescent="0.25">
      <c r="A9971" t="s">
        <v>2871</v>
      </c>
      <c r="B9971" t="s">
        <v>1278</v>
      </c>
      <c r="C9971">
        <v>9</v>
      </c>
      <c r="D9971" t="s">
        <v>2596</v>
      </c>
    </row>
    <row r="9972" spans="1:4" x14ac:dyDescent="0.25">
      <c r="A9972" t="s">
        <v>2871</v>
      </c>
      <c r="B9972" t="s">
        <v>1279</v>
      </c>
      <c r="C9972">
        <v>10</v>
      </c>
      <c r="D9972" t="s">
        <v>2596</v>
      </c>
    </row>
    <row r="9973" spans="1:4" x14ac:dyDescent="0.25">
      <c r="A9973" t="s">
        <v>2871</v>
      </c>
      <c r="B9973" t="s">
        <v>1280</v>
      </c>
      <c r="C9973">
        <v>11</v>
      </c>
      <c r="D9973" t="s">
        <v>2596</v>
      </c>
    </row>
    <row r="9974" spans="1:4" x14ac:dyDescent="0.25">
      <c r="A9974" t="s">
        <v>2871</v>
      </c>
      <c r="B9974" t="s">
        <v>1281</v>
      </c>
      <c r="C9974">
        <v>12</v>
      </c>
      <c r="D9974" t="s">
        <v>2596</v>
      </c>
    </row>
    <row r="9975" spans="1:4" x14ac:dyDescent="0.25">
      <c r="A9975" t="s">
        <v>2871</v>
      </c>
      <c r="B9975" t="s">
        <v>1282</v>
      </c>
      <c r="C9975">
        <v>13</v>
      </c>
      <c r="D9975" t="s">
        <v>2596</v>
      </c>
    </row>
    <row r="9976" spans="1:4" x14ac:dyDescent="0.25">
      <c r="A9976" t="s">
        <v>2871</v>
      </c>
      <c r="B9976" t="s">
        <v>1283</v>
      </c>
      <c r="C9976">
        <v>14</v>
      </c>
      <c r="D9976" t="s">
        <v>2596</v>
      </c>
    </row>
    <row r="9977" spans="1:4" x14ac:dyDescent="0.25">
      <c r="A9977" t="s">
        <v>2871</v>
      </c>
      <c r="B9977" t="s">
        <v>1284</v>
      </c>
      <c r="C9977">
        <v>15</v>
      </c>
      <c r="D9977" t="s">
        <v>2596</v>
      </c>
    </row>
    <row r="9978" spans="1:4" x14ac:dyDescent="0.25">
      <c r="A9978" t="s">
        <v>2871</v>
      </c>
      <c r="B9978" t="s">
        <v>2609</v>
      </c>
      <c r="C9978">
        <v>3</v>
      </c>
      <c r="D9978" t="s">
        <v>2610</v>
      </c>
    </row>
    <row r="9979" spans="1:4" x14ac:dyDescent="0.25">
      <c r="A9979" t="s">
        <v>2871</v>
      </c>
      <c r="B9979" t="s">
        <v>2612</v>
      </c>
      <c r="C9979">
        <v>4</v>
      </c>
      <c r="D9979" t="s">
        <v>2610</v>
      </c>
    </row>
    <row r="9980" spans="1:4" x14ac:dyDescent="0.25">
      <c r="A9980" t="s">
        <v>2871</v>
      </c>
      <c r="B9980" t="s">
        <v>2629</v>
      </c>
      <c r="C9980">
        <v>5</v>
      </c>
      <c r="D9980" t="s">
        <v>2610</v>
      </c>
    </row>
    <row r="9981" spans="1:4" x14ac:dyDescent="0.25">
      <c r="A9981" t="s">
        <v>2872</v>
      </c>
      <c r="B9981" t="s">
        <v>2593</v>
      </c>
      <c r="C9981">
        <v>10</v>
      </c>
      <c r="D9981" t="s">
        <v>2594</v>
      </c>
    </row>
    <row r="9982" spans="1:4" x14ac:dyDescent="0.25">
      <c r="A9982" t="s">
        <v>2872</v>
      </c>
      <c r="B9982" t="s">
        <v>2595</v>
      </c>
      <c r="C9982">
        <v>40</v>
      </c>
      <c r="D9982" t="s">
        <v>2594</v>
      </c>
    </row>
    <row r="9983" spans="1:4" x14ac:dyDescent="0.25">
      <c r="A9983" t="s">
        <v>2872</v>
      </c>
      <c r="B9983" t="s">
        <v>2207</v>
      </c>
      <c r="C9983">
        <v>10</v>
      </c>
      <c r="D9983" t="s">
        <v>2594</v>
      </c>
    </row>
    <row r="9984" spans="1:4" x14ac:dyDescent="0.25">
      <c r="A9984" t="s">
        <v>2872</v>
      </c>
      <c r="B9984" t="s">
        <v>2208</v>
      </c>
      <c r="C9984">
        <v>11</v>
      </c>
      <c r="D9984" t="s">
        <v>2594</v>
      </c>
    </row>
    <row r="9985" spans="1:4" x14ac:dyDescent="0.25">
      <c r="A9985" t="s">
        <v>2872</v>
      </c>
      <c r="B9985" t="s">
        <v>2209</v>
      </c>
      <c r="C9985">
        <v>12</v>
      </c>
      <c r="D9985" t="s">
        <v>2594</v>
      </c>
    </row>
    <row r="9986" spans="1:4" x14ac:dyDescent="0.25">
      <c r="A9986" t="s">
        <v>2872</v>
      </c>
      <c r="B9986" t="s">
        <v>2210</v>
      </c>
      <c r="C9986">
        <v>13</v>
      </c>
      <c r="D9986" t="s">
        <v>2594</v>
      </c>
    </row>
    <row r="9987" spans="1:4" x14ac:dyDescent="0.25">
      <c r="A9987" t="s">
        <v>2872</v>
      </c>
      <c r="B9987" t="s">
        <v>2211</v>
      </c>
      <c r="C9987">
        <v>14</v>
      </c>
      <c r="D9987" t="s">
        <v>2594</v>
      </c>
    </row>
    <row r="9988" spans="1:4" x14ac:dyDescent="0.25">
      <c r="A9988" t="s">
        <v>2872</v>
      </c>
      <c r="B9988" t="s">
        <v>2212</v>
      </c>
      <c r="C9988">
        <v>15</v>
      </c>
      <c r="D9988" t="s">
        <v>2594</v>
      </c>
    </row>
    <row r="9989" spans="1:4" x14ac:dyDescent="0.25">
      <c r="A9989" t="s">
        <v>2872</v>
      </c>
      <c r="B9989" t="s">
        <v>2213</v>
      </c>
      <c r="C9989">
        <v>16</v>
      </c>
      <c r="D9989" t="s">
        <v>2594</v>
      </c>
    </row>
    <row r="9990" spans="1:4" x14ac:dyDescent="0.25">
      <c r="A9990" t="s">
        <v>2872</v>
      </c>
      <c r="B9990" t="s">
        <v>2214</v>
      </c>
      <c r="C9990">
        <v>17</v>
      </c>
      <c r="D9990" t="s">
        <v>2594</v>
      </c>
    </row>
    <row r="9991" spans="1:4" x14ac:dyDescent="0.25">
      <c r="A9991" t="s">
        <v>2872</v>
      </c>
      <c r="B9991" t="s">
        <v>2215</v>
      </c>
      <c r="C9991">
        <v>18</v>
      </c>
      <c r="D9991" t="s">
        <v>2594</v>
      </c>
    </row>
    <row r="9992" spans="1:4" x14ac:dyDescent="0.25">
      <c r="A9992" t="s">
        <v>2872</v>
      </c>
      <c r="B9992" t="s">
        <v>2217</v>
      </c>
      <c r="C9992">
        <v>19</v>
      </c>
      <c r="D9992" t="s">
        <v>2594</v>
      </c>
    </row>
    <row r="9993" spans="1:4" x14ac:dyDescent="0.25">
      <c r="A9993" t="s">
        <v>2872</v>
      </c>
      <c r="B9993" t="s">
        <v>2218</v>
      </c>
      <c r="C9993">
        <v>20</v>
      </c>
      <c r="D9993" t="s">
        <v>2594</v>
      </c>
    </row>
    <row r="9994" spans="1:4" x14ac:dyDescent="0.25">
      <c r="A9994" t="s">
        <v>2872</v>
      </c>
      <c r="B9994" t="s">
        <v>2219</v>
      </c>
      <c r="C9994">
        <v>21</v>
      </c>
      <c r="D9994" t="s">
        <v>2594</v>
      </c>
    </row>
    <row r="9995" spans="1:4" x14ac:dyDescent="0.25">
      <c r="A9995" t="s">
        <v>2872</v>
      </c>
      <c r="B9995" t="s">
        <v>2220</v>
      </c>
      <c r="C9995">
        <v>22</v>
      </c>
      <c r="D9995" t="s">
        <v>2594</v>
      </c>
    </row>
    <row r="9996" spans="1:4" x14ac:dyDescent="0.25">
      <c r="A9996" t="s">
        <v>2872</v>
      </c>
      <c r="B9996" t="s">
        <v>2221</v>
      </c>
      <c r="C9996">
        <v>23</v>
      </c>
      <c r="D9996" t="s">
        <v>2594</v>
      </c>
    </row>
    <row r="9997" spans="1:4" x14ac:dyDescent="0.25">
      <c r="A9997" t="s">
        <v>2872</v>
      </c>
      <c r="B9997" t="s">
        <v>2222</v>
      </c>
      <c r="C9997">
        <v>24</v>
      </c>
      <c r="D9997" t="s">
        <v>2594</v>
      </c>
    </row>
    <row r="9998" spans="1:4" x14ac:dyDescent="0.25">
      <c r="A9998" t="s">
        <v>2872</v>
      </c>
      <c r="B9998" t="s">
        <v>2224</v>
      </c>
      <c r="C9998">
        <v>25</v>
      </c>
      <c r="D9998" t="s">
        <v>2594</v>
      </c>
    </row>
    <row r="9999" spans="1:4" x14ac:dyDescent="0.25">
      <c r="A9999" t="s">
        <v>2872</v>
      </c>
      <c r="B9999" t="s">
        <v>2225</v>
      </c>
      <c r="C9999">
        <v>26</v>
      </c>
      <c r="D9999" t="s">
        <v>2594</v>
      </c>
    </row>
    <row r="10000" spans="1:4" x14ac:dyDescent="0.25">
      <c r="A10000" t="s">
        <v>2872</v>
      </c>
      <c r="B10000" t="s">
        <v>2226</v>
      </c>
      <c r="C10000">
        <v>27</v>
      </c>
      <c r="D10000" t="s">
        <v>2594</v>
      </c>
    </row>
    <row r="10001" spans="1:4" x14ac:dyDescent="0.25">
      <c r="A10001" t="s">
        <v>2872</v>
      </c>
      <c r="B10001" t="s">
        <v>2227</v>
      </c>
      <c r="C10001">
        <v>28</v>
      </c>
      <c r="D10001" t="s">
        <v>2594</v>
      </c>
    </row>
    <row r="10002" spans="1:4" x14ac:dyDescent="0.25">
      <c r="A10002" t="s">
        <v>2872</v>
      </c>
      <c r="B10002" t="s">
        <v>2228</v>
      </c>
      <c r="C10002">
        <v>29</v>
      </c>
      <c r="D10002" t="s">
        <v>2594</v>
      </c>
    </row>
    <row r="10003" spans="1:4" x14ac:dyDescent="0.25">
      <c r="A10003" t="s">
        <v>2872</v>
      </c>
      <c r="B10003" t="s">
        <v>2229</v>
      </c>
      <c r="C10003">
        <v>30</v>
      </c>
      <c r="D10003" t="s">
        <v>2594</v>
      </c>
    </row>
    <row r="10004" spans="1:4" x14ac:dyDescent="0.25">
      <c r="A10004" t="s">
        <v>2872</v>
      </c>
      <c r="B10004" t="s">
        <v>2230</v>
      </c>
      <c r="C10004">
        <v>31</v>
      </c>
      <c r="D10004" t="s">
        <v>2594</v>
      </c>
    </row>
    <row r="10005" spans="1:4" x14ac:dyDescent="0.25">
      <c r="A10005" t="s">
        <v>2872</v>
      </c>
      <c r="B10005" t="s">
        <v>2231</v>
      </c>
      <c r="C10005">
        <v>32</v>
      </c>
      <c r="D10005" t="s">
        <v>2594</v>
      </c>
    </row>
    <row r="10006" spans="1:4" x14ac:dyDescent="0.25">
      <c r="A10006" t="s">
        <v>2872</v>
      </c>
      <c r="B10006" t="s">
        <v>2232</v>
      </c>
      <c r="C10006">
        <v>33</v>
      </c>
      <c r="D10006" t="s">
        <v>2594</v>
      </c>
    </row>
    <row r="10007" spans="1:4" x14ac:dyDescent="0.25">
      <c r="A10007" t="s">
        <v>2872</v>
      </c>
      <c r="B10007" t="s">
        <v>2233</v>
      </c>
      <c r="C10007">
        <v>34</v>
      </c>
      <c r="D10007" t="s">
        <v>2594</v>
      </c>
    </row>
    <row r="10008" spans="1:4" x14ac:dyDescent="0.25">
      <c r="A10008" t="s">
        <v>2872</v>
      </c>
      <c r="B10008" t="s">
        <v>2234</v>
      </c>
      <c r="C10008">
        <v>35</v>
      </c>
      <c r="D10008" t="s">
        <v>2594</v>
      </c>
    </row>
    <row r="10009" spans="1:4" x14ac:dyDescent="0.25">
      <c r="A10009" t="s">
        <v>2872</v>
      </c>
      <c r="B10009" t="s">
        <v>2235</v>
      </c>
      <c r="C10009">
        <v>36</v>
      </c>
      <c r="D10009" t="s">
        <v>2594</v>
      </c>
    </row>
    <row r="10010" spans="1:4" x14ac:dyDescent="0.25">
      <c r="A10010" t="s">
        <v>2872</v>
      </c>
      <c r="B10010" t="s">
        <v>2236</v>
      </c>
      <c r="C10010">
        <v>37</v>
      </c>
      <c r="D10010" t="s">
        <v>2594</v>
      </c>
    </row>
    <row r="10011" spans="1:4" x14ac:dyDescent="0.25">
      <c r="A10011" t="s">
        <v>2872</v>
      </c>
      <c r="B10011" t="s">
        <v>2237</v>
      </c>
      <c r="C10011">
        <v>38</v>
      </c>
      <c r="D10011" t="s">
        <v>2594</v>
      </c>
    </row>
    <row r="10012" spans="1:4" x14ac:dyDescent="0.25">
      <c r="A10012" t="s">
        <v>2872</v>
      </c>
      <c r="B10012" t="s">
        <v>2238</v>
      </c>
      <c r="C10012">
        <v>39</v>
      </c>
      <c r="D10012" t="s">
        <v>2594</v>
      </c>
    </row>
    <row r="10013" spans="1:4" x14ac:dyDescent="0.25">
      <c r="A10013" t="s">
        <v>2872</v>
      </c>
      <c r="B10013" t="s">
        <v>2239</v>
      </c>
      <c r="C10013">
        <v>40</v>
      </c>
      <c r="D10013" t="s">
        <v>2594</v>
      </c>
    </row>
    <row r="10014" spans="1:4" x14ac:dyDescent="0.25">
      <c r="A10014" t="s">
        <v>2872</v>
      </c>
      <c r="B10014" t="s">
        <v>2593</v>
      </c>
      <c r="C10014">
        <v>4</v>
      </c>
      <c r="D10014" t="s">
        <v>2596</v>
      </c>
    </row>
    <row r="10015" spans="1:4" x14ac:dyDescent="0.25">
      <c r="A10015" t="s">
        <v>2872</v>
      </c>
      <c r="B10015" t="s">
        <v>2595</v>
      </c>
      <c r="C10015">
        <v>12</v>
      </c>
      <c r="D10015" t="s">
        <v>2596</v>
      </c>
    </row>
    <row r="10016" spans="1:4" x14ac:dyDescent="0.25">
      <c r="A10016" t="s">
        <v>2872</v>
      </c>
      <c r="B10016" t="s">
        <v>1285</v>
      </c>
      <c r="C10016">
        <v>4</v>
      </c>
      <c r="D10016" t="s">
        <v>2596</v>
      </c>
    </row>
    <row r="10017" spans="1:4" x14ac:dyDescent="0.25">
      <c r="A10017" t="s">
        <v>2872</v>
      </c>
      <c r="B10017" t="s">
        <v>1286</v>
      </c>
      <c r="C10017">
        <v>5</v>
      </c>
      <c r="D10017" t="s">
        <v>2596</v>
      </c>
    </row>
    <row r="10018" spans="1:4" x14ac:dyDescent="0.25">
      <c r="A10018" t="s">
        <v>2872</v>
      </c>
      <c r="B10018" t="s">
        <v>1287</v>
      </c>
      <c r="C10018">
        <v>6</v>
      </c>
      <c r="D10018" t="s">
        <v>2596</v>
      </c>
    </row>
    <row r="10019" spans="1:4" x14ac:dyDescent="0.25">
      <c r="A10019" t="s">
        <v>2872</v>
      </c>
      <c r="B10019" t="s">
        <v>1289</v>
      </c>
      <c r="C10019">
        <v>7</v>
      </c>
      <c r="D10019" t="s">
        <v>2596</v>
      </c>
    </row>
    <row r="10020" spans="1:4" x14ac:dyDescent="0.25">
      <c r="A10020" t="s">
        <v>2872</v>
      </c>
      <c r="B10020" t="s">
        <v>1290</v>
      </c>
      <c r="C10020">
        <v>8</v>
      </c>
      <c r="D10020" t="s">
        <v>2596</v>
      </c>
    </row>
    <row r="10021" spans="1:4" x14ac:dyDescent="0.25">
      <c r="A10021" t="s">
        <v>2872</v>
      </c>
      <c r="B10021" t="s">
        <v>1291</v>
      </c>
      <c r="C10021">
        <v>9</v>
      </c>
      <c r="D10021" t="s">
        <v>2596</v>
      </c>
    </row>
    <row r="10022" spans="1:4" x14ac:dyDescent="0.25">
      <c r="A10022" t="s">
        <v>2872</v>
      </c>
      <c r="B10022" t="s">
        <v>2205</v>
      </c>
      <c r="C10022">
        <v>10</v>
      </c>
      <c r="D10022" t="s">
        <v>2596</v>
      </c>
    </row>
    <row r="10023" spans="1:4" x14ac:dyDescent="0.25">
      <c r="A10023" t="s">
        <v>2872</v>
      </c>
      <c r="B10023" t="s">
        <v>2206</v>
      </c>
      <c r="C10023">
        <v>11</v>
      </c>
      <c r="D10023" t="s">
        <v>2596</v>
      </c>
    </row>
    <row r="10024" spans="1:4" x14ac:dyDescent="0.25">
      <c r="A10024" t="s">
        <v>2872</v>
      </c>
      <c r="B10024" t="s">
        <v>1292</v>
      </c>
      <c r="C10024">
        <v>12</v>
      </c>
      <c r="D10024" t="s">
        <v>2596</v>
      </c>
    </row>
    <row r="10025" spans="1:4" x14ac:dyDescent="0.25">
      <c r="A10025" t="s">
        <v>2872</v>
      </c>
      <c r="B10025" t="s">
        <v>2609</v>
      </c>
      <c r="C10025">
        <v>3</v>
      </c>
      <c r="D10025" t="s">
        <v>2610</v>
      </c>
    </row>
    <row r="10026" spans="1:4" x14ac:dyDescent="0.25">
      <c r="A10026" t="s">
        <v>2872</v>
      </c>
      <c r="B10026" t="s">
        <v>2612</v>
      </c>
      <c r="C10026">
        <v>4</v>
      </c>
      <c r="D10026" t="s">
        <v>2610</v>
      </c>
    </row>
    <row r="10027" spans="1:4" x14ac:dyDescent="0.25">
      <c r="A10027" t="s">
        <v>2872</v>
      </c>
      <c r="B10027" t="s">
        <v>2629</v>
      </c>
      <c r="C10027">
        <v>5</v>
      </c>
      <c r="D10027" t="s">
        <v>2610</v>
      </c>
    </row>
    <row r="10028" spans="1:4" x14ac:dyDescent="0.25">
      <c r="A10028" t="s">
        <v>2873</v>
      </c>
      <c r="B10028" t="s">
        <v>2593</v>
      </c>
      <c r="C10028">
        <v>10</v>
      </c>
      <c r="D10028" t="s">
        <v>2594</v>
      </c>
    </row>
    <row r="10029" spans="1:4" x14ac:dyDescent="0.25">
      <c r="A10029" t="s">
        <v>2873</v>
      </c>
      <c r="B10029" t="s">
        <v>2595</v>
      </c>
      <c r="C10029">
        <v>40</v>
      </c>
      <c r="D10029" t="s">
        <v>2594</v>
      </c>
    </row>
    <row r="10030" spans="1:4" x14ac:dyDescent="0.25">
      <c r="A10030" t="s">
        <v>2873</v>
      </c>
      <c r="B10030" t="s">
        <v>2249</v>
      </c>
      <c r="C10030">
        <v>10</v>
      </c>
      <c r="D10030" t="s">
        <v>2594</v>
      </c>
    </row>
    <row r="10031" spans="1:4" x14ac:dyDescent="0.25">
      <c r="A10031" t="s">
        <v>2873</v>
      </c>
      <c r="B10031" t="s">
        <v>2250</v>
      </c>
      <c r="C10031">
        <v>11</v>
      </c>
      <c r="D10031" t="s">
        <v>2594</v>
      </c>
    </row>
    <row r="10032" spans="1:4" x14ac:dyDescent="0.25">
      <c r="A10032" t="s">
        <v>2873</v>
      </c>
      <c r="B10032" t="s">
        <v>2251</v>
      </c>
      <c r="C10032">
        <v>12</v>
      </c>
      <c r="D10032" t="s">
        <v>2594</v>
      </c>
    </row>
    <row r="10033" spans="1:4" x14ac:dyDescent="0.25">
      <c r="A10033" t="s">
        <v>2873</v>
      </c>
      <c r="B10033" t="s">
        <v>2252</v>
      </c>
      <c r="C10033">
        <v>13</v>
      </c>
      <c r="D10033" t="s">
        <v>2594</v>
      </c>
    </row>
    <row r="10034" spans="1:4" x14ac:dyDescent="0.25">
      <c r="A10034" t="s">
        <v>2873</v>
      </c>
      <c r="B10034" t="s">
        <v>2253</v>
      </c>
      <c r="C10034">
        <v>14</v>
      </c>
      <c r="D10034" t="s">
        <v>2594</v>
      </c>
    </row>
    <row r="10035" spans="1:4" x14ac:dyDescent="0.25">
      <c r="A10035" t="s">
        <v>2873</v>
      </c>
      <c r="B10035" t="s">
        <v>2254</v>
      </c>
      <c r="C10035">
        <v>15</v>
      </c>
      <c r="D10035" t="s">
        <v>2594</v>
      </c>
    </row>
    <row r="10036" spans="1:4" x14ac:dyDescent="0.25">
      <c r="A10036" t="s">
        <v>2873</v>
      </c>
      <c r="B10036" t="s">
        <v>2255</v>
      </c>
      <c r="C10036">
        <v>16</v>
      </c>
      <c r="D10036" t="s">
        <v>2594</v>
      </c>
    </row>
    <row r="10037" spans="1:4" x14ac:dyDescent="0.25">
      <c r="A10037" t="s">
        <v>2873</v>
      </c>
      <c r="B10037" t="s">
        <v>2256</v>
      </c>
      <c r="C10037">
        <v>17</v>
      </c>
      <c r="D10037" t="s">
        <v>2594</v>
      </c>
    </row>
    <row r="10038" spans="1:4" x14ac:dyDescent="0.25">
      <c r="A10038" t="s">
        <v>2873</v>
      </c>
      <c r="B10038" t="s">
        <v>2257</v>
      </c>
      <c r="C10038">
        <v>18</v>
      </c>
      <c r="D10038" t="s">
        <v>2594</v>
      </c>
    </row>
    <row r="10039" spans="1:4" x14ac:dyDescent="0.25">
      <c r="A10039" t="s">
        <v>2873</v>
      </c>
      <c r="B10039" t="s">
        <v>2258</v>
      </c>
      <c r="C10039">
        <v>19</v>
      </c>
      <c r="D10039" t="s">
        <v>2594</v>
      </c>
    </row>
    <row r="10040" spans="1:4" x14ac:dyDescent="0.25">
      <c r="A10040" t="s">
        <v>2873</v>
      </c>
      <c r="B10040" t="s">
        <v>2259</v>
      </c>
      <c r="C10040">
        <v>20</v>
      </c>
      <c r="D10040" t="s">
        <v>2594</v>
      </c>
    </row>
    <row r="10041" spans="1:4" x14ac:dyDescent="0.25">
      <c r="A10041" t="s">
        <v>2873</v>
      </c>
      <c r="B10041" t="s">
        <v>2260</v>
      </c>
      <c r="C10041">
        <v>21</v>
      </c>
      <c r="D10041" t="s">
        <v>2594</v>
      </c>
    </row>
    <row r="10042" spans="1:4" x14ac:dyDescent="0.25">
      <c r="A10042" t="s">
        <v>2873</v>
      </c>
      <c r="B10042" t="s">
        <v>2261</v>
      </c>
      <c r="C10042">
        <v>22</v>
      </c>
      <c r="D10042" t="s">
        <v>2594</v>
      </c>
    </row>
    <row r="10043" spans="1:4" x14ac:dyDescent="0.25">
      <c r="A10043" t="s">
        <v>2873</v>
      </c>
      <c r="B10043" t="s">
        <v>2262</v>
      </c>
      <c r="C10043">
        <v>23</v>
      </c>
      <c r="D10043" t="s">
        <v>2594</v>
      </c>
    </row>
    <row r="10044" spans="1:4" x14ac:dyDescent="0.25">
      <c r="A10044" t="s">
        <v>2873</v>
      </c>
      <c r="B10044" t="s">
        <v>2263</v>
      </c>
      <c r="C10044">
        <v>24</v>
      </c>
      <c r="D10044" t="s">
        <v>2594</v>
      </c>
    </row>
    <row r="10045" spans="1:4" x14ac:dyDescent="0.25">
      <c r="A10045" t="s">
        <v>2873</v>
      </c>
      <c r="B10045" t="s">
        <v>2264</v>
      </c>
      <c r="C10045">
        <v>25</v>
      </c>
      <c r="D10045" t="s">
        <v>2594</v>
      </c>
    </row>
    <row r="10046" spans="1:4" x14ac:dyDescent="0.25">
      <c r="A10046" t="s">
        <v>2873</v>
      </c>
      <c r="B10046" t="s">
        <v>2265</v>
      </c>
      <c r="C10046">
        <v>26</v>
      </c>
      <c r="D10046" t="s">
        <v>2594</v>
      </c>
    </row>
    <row r="10047" spans="1:4" x14ac:dyDescent="0.25">
      <c r="A10047" t="s">
        <v>2873</v>
      </c>
      <c r="B10047" t="s">
        <v>2266</v>
      </c>
      <c r="C10047">
        <v>27</v>
      </c>
      <c r="D10047" t="s">
        <v>2594</v>
      </c>
    </row>
    <row r="10048" spans="1:4" x14ac:dyDescent="0.25">
      <c r="A10048" t="s">
        <v>2873</v>
      </c>
      <c r="B10048" t="s">
        <v>2267</v>
      </c>
      <c r="C10048">
        <v>28</v>
      </c>
      <c r="D10048" t="s">
        <v>2594</v>
      </c>
    </row>
    <row r="10049" spans="1:4" x14ac:dyDescent="0.25">
      <c r="A10049" t="s">
        <v>2873</v>
      </c>
      <c r="B10049" t="s">
        <v>2268</v>
      </c>
      <c r="C10049">
        <v>29</v>
      </c>
      <c r="D10049" t="s">
        <v>2594</v>
      </c>
    </row>
    <row r="10050" spans="1:4" x14ac:dyDescent="0.25">
      <c r="A10050" t="s">
        <v>2873</v>
      </c>
      <c r="B10050" t="s">
        <v>2269</v>
      </c>
      <c r="C10050">
        <v>30</v>
      </c>
      <c r="D10050" t="s">
        <v>2594</v>
      </c>
    </row>
    <row r="10051" spans="1:4" x14ac:dyDescent="0.25">
      <c r="A10051" t="s">
        <v>2873</v>
      </c>
      <c r="B10051" t="s">
        <v>2270</v>
      </c>
      <c r="C10051">
        <v>31</v>
      </c>
      <c r="D10051" t="s">
        <v>2594</v>
      </c>
    </row>
    <row r="10052" spans="1:4" x14ac:dyDescent="0.25">
      <c r="A10052" t="s">
        <v>2873</v>
      </c>
      <c r="B10052" t="s">
        <v>2271</v>
      </c>
      <c r="C10052">
        <v>32</v>
      </c>
      <c r="D10052" t="s">
        <v>2594</v>
      </c>
    </row>
    <row r="10053" spans="1:4" x14ac:dyDescent="0.25">
      <c r="A10053" t="s">
        <v>2873</v>
      </c>
      <c r="B10053" t="s">
        <v>2272</v>
      </c>
      <c r="C10053">
        <v>33</v>
      </c>
      <c r="D10053" t="s">
        <v>2594</v>
      </c>
    </row>
    <row r="10054" spans="1:4" x14ac:dyDescent="0.25">
      <c r="A10054" t="s">
        <v>2873</v>
      </c>
      <c r="B10054" t="s">
        <v>2273</v>
      </c>
      <c r="C10054">
        <v>34</v>
      </c>
      <c r="D10054" t="s">
        <v>2594</v>
      </c>
    </row>
    <row r="10055" spans="1:4" x14ac:dyDescent="0.25">
      <c r="A10055" t="s">
        <v>2873</v>
      </c>
      <c r="B10055" t="s">
        <v>2274</v>
      </c>
      <c r="C10055">
        <v>35</v>
      </c>
      <c r="D10055" t="s">
        <v>2594</v>
      </c>
    </row>
    <row r="10056" spans="1:4" x14ac:dyDescent="0.25">
      <c r="A10056" t="s">
        <v>2873</v>
      </c>
      <c r="B10056" t="s">
        <v>2275</v>
      </c>
      <c r="C10056">
        <v>36</v>
      </c>
      <c r="D10056" t="s">
        <v>2594</v>
      </c>
    </row>
    <row r="10057" spans="1:4" x14ac:dyDescent="0.25">
      <c r="A10057" t="s">
        <v>2873</v>
      </c>
      <c r="B10057" t="s">
        <v>2276</v>
      </c>
      <c r="C10057">
        <v>37</v>
      </c>
      <c r="D10057" t="s">
        <v>2594</v>
      </c>
    </row>
    <row r="10058" spans="1:4" x14ac:dyDescent="0.25">
      <c r="A10058" t="s">
        <v>2873</v>
      </c>
      <c r="B10058" t="s">
        <v>2277</v>
      </c>
      <c r="C10058">
        <v>38</v>
      </c>
      <c r="D10058" t="s">
        <v>2594</v>
      </c>
    </row>
    <row r="10059" spans="1:4" x14ac:dyDescent="0.25">
      <c r="A10059" t="s">
        <v>2873</v>
      </c>
      <c r="B10059" t="s">
        <v>2278</v>
      </c>
      <c r="C10059">
        <v>39</v>
      </c>
      <c r="D10059" t="s">
        <v>2594</v>
      </c>
    </row>
    <row r="10060" spans="1:4" x14ac:dyDescent="0.25">
      <c r="A10060" t="s">
        <v>2873</v>
      </c>
      <c r="B10060" t="s">
        <v>2279</v>
      </c>
      <c r="C10060">
        <v>40</v>
      </c>
      <c r="D10060" t="s">
        <v>2594</v>
      </c>
    </row>
    <row r="10061" spans="1:4" x14ac:dyDescent="0.25">
      <c r="A10061" t="s">
        <v>2873</v>
      </c>
      <c r="B10061" t="s">
        <v>2593</v>
      </c>
      <c r="C10061">
        <v>4</v>
      </c>
      <c r="D10061" t="s">
        <v>2596</v>
      </c>
    </row>
    <row r="10062" spans="1:4" x14ac:dyDescent="0.25">
      <c r="A10062" t="s">
        <v>2873</v>
      </c>
      <c r="B10062" t="s">
        <v>2595</v>
      </c>
      <c r="C10062">
        <v>16</v>
      </c>
      <c r="D10062" t="s">
        <v>2596</v>
      </c>
    </row>
    <row r="10063" spans="1:4" x14ac:dyDescent="0.25">
      <c r="A10063" t="s">
        <v>2873</v>
      </c>
      <c r="B10063" t="s">
        <v>1294</v>
      </c>
      <c r="C10063">
        <v>4</v>
      </c>
      <c r="D10063" t="s">
        <v>2596</v>
      </c>
    </row>
    <row r="10064" spans="1:4" x14ac:dyDescent="0.25">
      <c r="A10064" t="s">
        <v>2873</v>
      </c>
      <c r="B10064" t="s">
        <v>1295</v>
      </c>
      <c r="C10064">
        <v>5</v>
      </c>
      <c r="D10064" t="s">
        <v>2596</v>
      </c>
    </row>
    <row r="10065" spans="1:4" x14ac:dyDescent="0.25">
      <c r="A10065" t="s">
        <v>2873</v>
      </c>
      <c r="B10065" t="s">
        <v>1296</v>
      </c>
      <c r="C10065">
        <v>6</v>
      </c>
      <c r="D10065" t="s">
        <v>2596</v>
      </c>
    </row>
    <row r="10066" spans="1:4" x14ac:dyDescent="0.25">
      <c r="A10066" t="s">
        <v>2873</v>
      </c>
      <c r="B10066" t="s">
        <v>1297</v>
      </c>
      <c r="C10066">
        <v>7</v>
      </c>
      <c r="D10066" t="s">
        <v>2596</v>
      </c>
    </row>
    <row r="10067" spans="1:4" x14ac:dyDescent="0.25">
      <c r="A10067" t="s">
        <v>2873</v>
      </c>
      <c r="B10067" t="s">
        <v>1298</v>
      </c>
      <c r="C10067">
        <v>8</v>
      </c>
      <c r="D10067" t="s">
        <v>2596</v>
      </c>
    </row>
    <row r="10068" spans="1:4" x14ac:dyDescent="0.25">
      <c r="A10068" t="s">
        <v>2873</v>
      </c>
      <c r="B10068" t="s">
        <v>1299</v>
      </c>
      <c r="C10068">
        <v>9</v>
      </c>
      <c r="D10068" t="s">
        <v>2596</v>
      </c>
    </row>
    <row r="10069" spans="1:4" x14ac:dyDescent="0.25">
      <c r="A10069" t="s">
        <v>2873</v>
      </c>
      <c r="B10069" t="s">
        <v>1300</v>
      </c>
      <c r="C10069">
        <v>10</v>
      </c>
      <c r="D10069" t="s">
        <v>2596</v>
      </c>
    </row>
    <row r="10070" spans="1:4" x14ac:dyDescent="0.25">
      <c r="A10070" t="s">
        <v>2873</v>
      </c>
      <c r="B10070" t="s">
        <v>1301</v>
      </c>
      <c r="C10070">
        <v>11</v>
      </c>
      <c r="D10070" t="s">
        <v>2596</v>
      </c>
    </row>
    <row r="10071" spans="1:4" x14ac:dyDescent="0.25">
      <c r="A10071" t="s">
        <v>2873</v>
      </c>
      <c r="B10071" t="s">
        <v>1302</v>
      </c>
      <c r="C10071">
        <v>12</v>
      </c>
      <c r="D10071" t="s">
        <v>2596</v>
      </c>
    </row>
    <row r="10072" spans="1:4" x14ac:dyDescent="0.25">
      <c r="A10072" t="s">
        <v>2873</v>
      </c>
      <c r="B10072" t="s">
        <v>1303</v>
      </c>
      <c r="C10072">
        <v>13</v>
      </c>
      <c r="D10072" t="s">
        <v>2596</v>
      </c>
    </row>
    <row r="10073" spans="1:4" x14ac:dyDescent="0.25">
      <c r="A10073" t="s">
        <v>2873</v>
      </c>
      <c r="B10073" t="s">
        <v>1304</v>
      </c>
      <c r="C10073">
        <v>14</v>
      </c>
      <c r="D10073" t="s">
        <v>2596</v>
      </c>
    </row>
    <row r="10074" spans="1:4" x14ac:dyDescent="0.25">
      <c r="A10074" t="s">
        <v>2873</v>
      </c>
      <c r="B10074" t="s">
        <v>1305</v>
      </c>
      <c r="C10074">
        <v>15</v>
      </c>
      <c r="D10074" t="s">
        <v>2596</v>
      </c>
    </row>
    <row r="10075" spans="1:4" x14ac:dyDescent="0.25">
      <c r="A10075" t="s">
        <v>2873</v>
      </c>
      <c r="B10075" t="s">
        <v>1306</v>
      </c>
      <c r="C10075">
        <v>16</v>
      </c>
      <c r="D10075" t="s">
        <v>2596</v>
      </c>
    </row>
    <row r="10076" spans="1:4" x14ac:dyDescent="0.25">
      <c r="A10076" t="s">
        <v>2873</v>
      </c>
      <c r="B10076" t="s">
        <v>2609</v>
      </c>
      <c r="C10076">
        <v>3</v>
      </c>
      <c r="D10076" t="s">
        <v>2610</v>
      </c>
    </row>
    <row r="10077" spans="1:4" x14ac:dyDescent="0.25">
      <c r="A10077" t="s">
        <v>2873</v>
      </c>
      <c r="B10077" t="s">
        <v>2612</v>
      </c>
      <c r="C10077">
        <v>4</v>
      </c>
      <c r="D10077" t="s">
        <v>2610</v>
      </c>
    </row>
    <row r="10078" spans="1:4" x14ac:dyDescent="0.25">
      <c r="A10078" t="s">
        <v>2873</v>
      </c>
      <c r="B10078" t="s">
        <v>2629</v>
      </c>
      <c r="C10078">
        <v>5</v>
      </c>
      <c r="D10078" t="s">
        <v>2610</v>
      </c>
    </row>
    <row r="10079" spans="1:4" x14ac:dyDescent="0.25">
      <c r="A10079" t="s">
        <v>2874</v>
      </c>
      <c r="B10079" t="s">
        <v>1293</v>
      </c>
      <c r="C10079">
        <v>1</v>
      </c>
      <c r="D10079" t="s">
        <v>2594</v>
      </c>
    </row>
    <row r="10080" spans="1:4" x14ac:dyDescent="0.25">
      <c r="A10080" t="s">
        <v>2874</v>
      </c>
      <c r="B10080" t="s">
        <v>2593</v>
      </c>
      <c r="C10080">
        <v>10</v>
      </c>
      <c r="D10080" t="s">
        <v>2594</v>
      </c>
    </row>
    <row r="10081" spans="1:4" x14ac:dyDescent="0.25">
      <c r="A10081" t="s">
        <v>2874</v>
      </c>
      <c r="B10081" t="s">
        <v>2595</v>
      </c>
      <c r="C10081">
        <v>10</v>
      </c>
      <c r="D10081" t="s">
        <v>2594</v>
      </c>
    </row>
    <row r="10082" spans="1:4" x14ac:dyDescent="0.25">
      <c r="A10082" t="s">
        <v>2874</v>
      </c>
      <c r="B10082" t="s">
        <v>2281</v>
      </c>
      <c r="C10082">
        <v>10</v>
      </c>
      <c r="D10082" t="s">
        <v>2594</v>
      </c>
    </row>
    <row r="10083" spans="1:4" x14ac:dyDescent="0.25">
      <c r="A10083" t="s">
        <v>2874</v>
      </c>
      <c r="B10083" t="s">
        <v>2593</v>
      </c>
      <c r="C10083">
        <v>5</v>
      </c>
      <c r="D10083" t="s">
        <v>2596</v>
      </c>
    </row>
    <row r="10084" spans="1:4" x14ac:dyDescent="0.25">
      <c r="A10084" t="s">
        <v>2874</v>
      </c>
      <c r="B10084" t="s">
        <v>2595</v>
      </c>
      <c r="C10084">
        <v>13</v>
      </c>
      <c r="D10084" t="s">
        <v>2596</v>
      </c>
    </row>
    <row r="10085" spans="1:4" x14ac:dyDescent="0.25">
      <c r="A10085" t="s">
        <v>2874</v>
      </c>
      <c r="B10085" t="s">
        <v>1285</v>
      </c>
      <c r="C10085">
        <v>5</v>
      </c>
      <c r="D10085" t="s">
        <v>2596</v>
      </c>
    </row>
    <row r="10086" spans="1:4" x14ac:dyDescent="0.25">
      <c r="A10086" t="s">
        <v>2874</v>
      </c>
      <c r="B10086" t="s">
        <v>1286</v>
      </c>
      <c r="C10086">
        <v>6</v>
      </c>
      <c r="D10086" t="s">
        <v>2596</v>
      </c>
    </row>
    <row r="10087" spans="1:4" x14ac:dyDescent="0.25">
      <c r="A10087" t="s">
        <v>2874</v>
      </c>
      <c r="B10087" t="s">
        <v>1287</v>
      </c>
      <c r="C10087">
        <v>7</v>
      </c>
      <c r="D10087" t="s">
        <v>2596</v>
      </c>
    </row>
    <row r="10088" spans="1:4" x14ac:dyDescent="0.25">
      <c r="A10088" t="s">
        <v>2874</v>
      </c>
      <c r="B10088" t="s">
        <v>1289</v>
      </c>
      <c r="C10088">
        <v>8</v>
      </c>
      <c r="D10088" t="s">
        <v>2596</v>
      </c>
    </row>
    <row r="10089" spans="1:4" x14ac:dyDescent="0.25">
      <c r="A10089" t="s">
        <v>2874</v>
      </c>
      <c r="B10089" t="s">
        <v>1290</v>
      </c>
      <c r="C10089">
        <v>9</v>
      </c>
      <c r="D10089" t="s">
        <v>2596</v>
      </c>
    </row>
    <row r="10090" spans="1:4" x14ac:dyDescent="0.25">
      <c r="A10090" t="s">
        <v>2874</v>
      </c>
      <c r="B10090" t="s">
        <v>1291</v>
      </c>
      <c r="C10090">
        <v>10</v>
      </c>
      <c r="D10090" t="s">
        <v>2596</v>
      </c>
    </row>
    <row r="10091" spans="1:4" x14ac:dyDescent="0.25">
      <c r="A10091" t="s">
        <v>2874</v>
      </c>
      <c r="B10091" t="s">
        <v>2205</v>
      </c>
      <c r="C10091">
        <v>11</v>
      </c>
      <c r="D10091" t="s">
        <v>2596</v>
      </c>
    </row>
    <row r="10092" spans="1:4" x14ac:dyDescent="0.25">
      <c r="A10092" t="s">
        <v>2874</v>
      </c>
      <c r="B10092" t="s">
        <v>2206</v>
      </c>
      <c r="C10092">
        <v>12</v>
      </c>
      <c r="D10092" t="s">
        <v>2596</v>
      </c>
    </row>
    <row r="10093" spans="1:4" x14ac:dyDescent="0.25">
      <c r="A10093" t="s">
        <v>2874</v>
      </c>
      <c r="B10093" t="s">
        <v>1292</v>
      </c>
      <c r="C10093">
        <v>13</v>
      </c>
      <c r="D10093" t="s">
        <v>2596</v>
      </c>
    </row>
    <row r="10094" spans="1:4" x14ac:dyDescent="0.25">
      <c r="A10094" t="s">
        <v>2874</v>
      </c>
      <c r="B10094" t="s">
        <v>2609</v>
      </c>
      <c r="C10094">
        <v>3</v>
      </c>
      <c r="D10094" t="s">
        <v>2610</v>
      </c>
    </row>
    <row r="10095" spans="1:4" x14ac:dyDescent="0.25">
      <c r="A10095" t="s">
        <v>2874</v>
      </c>
      <c r="B10095" t="s">
        <v>2612</v>
      </c>
      <c r="C10095">
        <v>4</v>
      </c>
      <c r="D10095" t="s">
        <v>2610</v>
      </c>
    </row>
    <row r="10096" spans="1:4" x14ac:dyDescent="0.25">
      <c r="A10096" t="s">
        <v>2874</v>
      </c>
      <c r="B10096" t="s">
        <v>2629</v>
      </c>
      <c r="C10096">
        <v>5</v>
      </c>
      <c r="D10096" t="s">
        <v>2610</v>
      </c>
    </row>
    <row r="10097" spans="1:4" x14ac:dyDescent="0.25">
      <c r="A10097" t="s">
        <v>2875</v>
      </c>
      <c r="B10097" t="s">
        <v>1307</v>
      </c>
      <c r="C10097">
        <v>1</v>
      </c>
      <c r="D10097" t="s">
        <v>2594</v>
      </c>
    </row>
    <row r="10098" spans="1:4" x14ac:dyDescent="0.25">
      <c r="A10098" t="s">
        <v>2875</v>
      </c>
      <c r="B10098" t="s">
        <v>2593</v>
      </c>
      <c r="C10098">
        <v>10</v>
      </c>
      <c r="D10098" t="s">
        <v>2594</v>
      </c>
    </row>
    <row r="10099" spans="1:4" x14ac:dyDescent="0.25">
      <c r="A10099" t="s">
        <v>2875</v>
      </c>
      <c r="B10099" t="s">
        <v>2595</v>
      </c>
      <c r="C10099">
        <v>10</v>
      </c>
      <c r="D10099" t="s">
        <v>2594</v>
      </c>
    </row>
    <row r="10100" spans="1:4" x14ac:dyDescent="0.25">
      <c r="A10100" t="s">
        <v>2875</v>
      </c>
      <c r="B10100" t="s">
        <v>2283</v>
      </c>
      <c r="C10100">
        <v>10</v>
      </c>
      <c r="D10100" t="s">
        <v>2594</v>
      </c>
    </row>
    <row r="10101" spans="1:4" x14ac:dyDescent="0.25">
      <c r="A10101" t="s">
        <v>2875</v>
      </c>
      <c r="B10101" t="s">
        <v>2593</v>
      </c>
      <c r="C10101">
        <v>5</v>
      </c>
      <c r="D10101" t="s">
        <v>2596</v>
      </c>
    </row>
    <row r="10102" spans="1:4" x14ac:dyDescent="0.25">
      <c r="A10102" t="s">
        <v>2875</v>
      </c>
      <c r="B10102" t="s">
        <v>2595</v>
      </c>
      <c r="C10102">
        <v>17</v>
      </c>
      <c r="D10102" t="s">
        <v>2596</v>
      </c>
    </row>
    <row r="10103" spans="1:4" x14ac:dyDescent="0.25">
      <c r="A10103" t="s">
        <v>2875</v>
      </c>
      <c r="B10103" t="s">
        <v>1294</v>
      </c>
      <c r="C10103">
        <v>5</v>
      </c>
      <c r="D10103" t="s">
        <v>2596</v>
      </c>
    </row>
    <row r="10104" spans="1:4" x14ac:dyDescent="0.25">
      <c r="A10104" t="s">
        <v>2875</v>
      </c>
      <c r="B10104" t="s">
        <v>1295</v>
      </c>
      <c r="C10104">
        <v>6</v>
      </c>
      <c r="D10104" t="s">
        <v>2596</v>
      </c>
    </row>
    <row r="10105" spans="1:4" x14ac:dyDescent="0.25">
      <c r="A10105" t="s">
        <v>2875</v>
      </c>
      <c r="B10105" t="s">
        <v>1296</v>
      </c>
      <c r="C10105">
        <v>7</v>
      </c>
      <c r="D10105" t="s">
        <v>2596</v>
      </c>
    </row>
    <row r="10106" spans="1:4" x14ac:dyDescent="0.25">
      <c r="A10106" t="s">
        <v>2875</v>
      </c>
      <c r="B10106" t="s">
        <v>1297</v>
      </c>
      <c r="C10106">
        <v>8</v>
      </c>
      <c r="D10106" t="s">
        <v>2596</v>
      </c>
    </row>
    <row r="10107" spans="1:4" x14ac:dyDescent="0.25">
      <c r="A10107" t="s">
        <v>2875</v>
      </c>
      <c r="B10107" t="s">
        <v>1298</v>
      </c>
      <c r="C10107">
        <v>9</v>
      </c>
      <c r="D10107" t="s">
        <v>2596</v>
      </c>
    </row>
    <row r="10108" spans="1:4" x14ac:dyDescent="0.25">
      <c r="A10108" t="s">
        <v>2875</v>
      </c>
      <c r="B10108" t="s">
        <v>1299</v>
      </c>
      <c r="C10108">
        <v>10</v>
      </c>
      <c r="D10108" t="s">
        <v>2596</v>
      </c>
    </row>
    <row r="10109" spans="1:4" x14ac:dyDescent="0.25">
      <c r="A10109" t="s">
        <v>2875</v>
      </c>
      <c r="B10109" t="s">
        <v>1300</v>
      </c>
      <c r="C10109">
        <v>11</v>
      </c>
      <c r="D10109" t="s">
        <v>2596</v>
      </c>
    </row>
    <row r="10110" spans="1:4" x14ac:dyDescent="0.25">
      <c r="A10110" t="s">
        <v>2875</v>
      </c>
      <c r="B10110" t="s">
        <v>1301</v>
      </c>
      <c r="C10110">
        <v>12</v>
      </c>
      <c r="D10110" t="s">
        <v>2596</v>
      </c>
    </row>
    <row r="10111" spans="1:4" x14ac:dyDescent="0.25">
      <c r="A10111" t="s">
        <v>2875</v>
      </c>
      <c r="B10111" t="s">
        <v>1302</v>
      </c>
      <c r="C10111">
        <v>13</v>
      </c>
      <c r="D10111" t="s">
        <v>2596</v>
      </c>
    </row>
    <row r="10112" spans="1:4" x14ac:dyDescent="0.25">
      <c r="A10112" t="s">
        <v>2875</v>
      </c>
      <c r="B10112" t="s">
        <v>1303</v>
      </c>
      <c r="C10112">
        <v>14</v>
      </c>
      <c r="D10112" t="s">
        <v>2596</v>
      </c>
    </row>
    <row r="10113" spans="1:4" x14ac:dyDescent="0.25">
      <c r="A10113" t="s">
        <v>2875</v>
      </c>
      <c r="B10113" t="s">
        <v>1304</v>
      </c>
      <c r="C10113">
        <v>15</v>
      </c>
      <c r="D10113" t="s">
        <v>2596</v>
      </c>
    </row>
    <row r="10114" spans="1:4" x14ac:dyDescent="0.25">
      <c r="A10114" t="s">
        <v>2875</v>
      </c>
      <c r="B10114" t="s">
        <v>1305</v>
      </c>
      <c r="C10114">
        <v>16</v>
      </c>
      <c r="D10114" t="s">
        <v>2596</v>
      </c>
    </row>
    <row r="10115" spans="1:4" x14ac:dyDescent="0.25">
      <c r="A10115" t="s">
        <v>2875</v>
      </c>
      <c r="B10115" t="s">
        <v>1306</v>
      </c>
      <c r="C10115">
        <v>17</v>
      </c>
      <c r="D10115" t="s">
        <v>2596</v>
      </c>
    </row>
    <row r="10116" spans="1:4" x14ac:dyDescent="0.25">
      <c r="A10116" t="s">
        <v>2875</v>
      </c>
      <c r="B10116" t="s">
        <v>2609</v>
      </c>
      <c r="C10116">
        <v>3</v>
      </c>
      <c r="D10116" t="s">
        <v>2610</v>
      </c>
    </row>
    <row r="10117" spans="1:4" x14ac:dyDescent="0.25">
      <c r="A10117" t="s">
        <v>2875</v>
      </c>
      <c r="B10117" t="s">
        <v>2612</v>
      </c>
      <c r="C10117">
        <v>4</v>
      </c>
      <c r="D10117" t="s">
        <v>2610</v>
      </c>
    </row>
    <row r="10118" spans="1:4" x14ac:dyDescent="0.25">
      <c r="A10118" t="s">
        <v>2875</v>
      </c>
      <c r="B10118" t="s">
        <v>2629</v>
      </c>
      <c r="C10118">
        <v>5</v>
      </c>
      <c r="D10118" t="s">
        <v>2610</v>
      </c>
    </row>
    <row r="10119" spans="1:4" x14ac:dyDescent="0.25">
      <c r="A10119" t="s">
        <v>2876</v>
      </c>
      <c r="B10119" t="s">
        <v>2593</v>
      </c>
      <c r="C10119">
        <v>10</v>
      </c>
      <c r="D10119" t="s">
        <v>2594</v>
      </c>
    </row>
    <row r="10120" spans="1:4" x14ac:dyDescent="0.25">
      <c r="A10120" t="s">
        <v>2876</v>
      </c>
      <c r="B10120" t="s">
        <v>2595</v>
      </c>
      <c r="C10120">
        <v>10</v>
      </c>
      <c r="D10120" t="s">
        <v>2594</v>
      </c>
    </row>
    <row r="10121" spans="1:4" x14ac:dyDescent="0.25">
      <c r="A10121" t="s">
        <v>2876</v>
      </c>
      <c r="B10121" t="s">
        <v>2285</v>
      </c>
      <c r="C10121">
        <v>10</v>
      </c>
      <c r="D10121" t="s">
        <v>2594</v>
      </c>
    </row>
    <row r="10122" spans="1:4" x14ac:dyDescent="0.25">
      <c r="A10122" t="s">
        <v>2876</v>
      </c>
      <c r="B10122" t="s">
        <v>2593</v>
      </c>
      <c r="C10122">
        <v>4</v>
      </c>
      <c r="D10122" t="s">
        <v>2596</v>
      </c>
    </row>
    <row r="10123" spans="1:4" x14ac:dyDescent="0.25">
      <c r="A10123" t="s">
        <v>2876</v>
      </c>
      <c r="B10123" t="s">
        <v>2595</v>
      </c>
      <c r="C10123">
        <v>16</v>
      </c>
      <c r="D10123" t="s">
        <v>2596</v>
      </c>
    </row>
    <row r="10124" spans="1:4" x14ac:dyDescent="0.25">
      <c r="A10124" t="s">
        <v>2876</v>
      </c>
      <c r="B10124" t="s">
        <v>1294</v>
      </c>
      <c r="C10124">
        <v>4</v>
      </c>
      <c r="D10124" t="s">
        <v>2596</v>
      </c>
    </row>
    <row r="10125" spans="1:4" x14ac:dyDescent="0.25">
      <c r="A10125" t="s">
        <v>2876</v>
      </c>
      <c r="B10125" t="s">
        <v>1295</v>
      </c>
      <c r="C10125">
        <v>5</v>
      </c>
      <c r="D10125" t="s">
        <v>2596</v>
      </c>
    </row>
    <row r="10126" spans="1:4" x14ac:dyDescent="0.25">
      <c r="A10126" t="s">
        <v>2876</v>
      </c>
      <c r="B10126" t="s">
        <v>1296</v>
      </c>
      <c r="C10126">
        <v>6</v>
      </c>
      <c r="D10126" t="s">
        <v>2596</v>
      </c>
    </row>
    <row r="10127" spans="1:4" x14ac:dyDescent="0.25">
      <c r="A10127" t="s">
        <v>2876</v>
      </c>
      <c r="B10127" t="s">
        <v>1297</v>
      </c>
      <c r="C10127">
        <v>7</v>
      </c>
      <c r="D10127" t="s">
        <v>2596</v>
      </c>
    </row>
    <row r="10128" spans="1:4" x14ac:dyDescent="0.25">
      <c r="A10128" t="s">
        <v>2876</v>
      </c>
      <c r="B10128" t="s">
        <v>1298</v>
      </c>
      <c r="C10128">
        <v>8</v>
      </c>
      <c r="D10128" t="s">
        <v>2596</v>
      </c>
    </row>
    <row r="10129" spans="1:4" x14ac:dyDescent="0.25">
      <c r="A10129" t="s">
        <v>2876</v>
      </c>
      <c r="B10129" t="s">
        <v>1299</v>
      </c>
      <c r="C10129">
        <v>9</v>
      </c>
      <c r="D10129" t="s">
        <v>2596</v>
      </c>
    </row>
    <row r="10130" spans="1:4" x14ac:dyDescent="0.25">
      <c r="A10130" t="s">
        <v>2876</v>
      </c>
      <c r="B10130" t="s">
        <v>1300</v>
      </c>
      <c r="C10130">
        <v>10</v>
      </c>
      <c r="D10130" t="s">
        <v>2596</v>
      </c>
    </row>
    <row r="10131" spans="1:4" x14ac:dyDescent="0.25">
      <c r="A10131" t="s">
        <v>2876</v>
      </c>
      <c r="B10131" t="s">
        <v>1301</v>
      </c>
      <c r="C10131">
        <v>11</v>
      </c>
      <c r="D10131" t="s">
        <v>2596</v>
      </c>
    </row>
    <row r="10132" spans="1:4" x14ac:dyDescent="0.25">
      <c r="A10132" t="s">
        <v>2876</v>
      </c>
      <c r="B10132" t="s">
        <v>1302</v>
      </c>
      <c r="C10132">
        <v>12</v>
      </c>
      <c r="D10132" t="s">
        <v>2596</v>
      </c>
    </row>
    <row r="10133" spans="1:4" x14ac:dyDescent="0.25">
      <c r="A10133" t="s">
        <v>2876</v>
      </c>
      <c r="B10133" t="s">
        <v>1303</v>
      </c>
      <c r="C10133">
        <v>13</v>
      </c>
      <c r="D10133" t="s">
        <v>2596</v>
      </c>
    </row>
    <row r="10134" spans="1:4" x14ac:dyDescent="0.25">
      <c r="A10134" t="s">
        <v>2876</v>
      </c>
      <c r="B10134" t="s">
        <v>1304</v>
      </c>
      <c r="C10134">
        <v>14</v>
      </c>
      <c r="D10134" t="s">
        <v>2596</v>
      </c>
    </row>
    <row r="10135" spans="1:4" x14ac:dyDescent="0.25">
      <c r="A10135" t="s">
        <v>2876</v>
      </c>
      <c r="B10135" t="s">
        <v>1305</v>
      </c>
      <c r="C10135">
        <v>15</v>
      </c>
      <c r="D10135" t="s">
        <v>2596</v>
      </c>
    </row>
    <row r="10136" spans="1:4" x14ac:dyDescent="0.25">
      <c r="A10136" t="s">
        <v>2876</v>
      </c>
      <c r="B10136" t="s">
        <v>1306</v>
      </c>
      <c r="C10136">
        <v>16</v>
      </c>
      <c r="D10136" t="s">
        <v>2596</v>
      </c>
    </row>
    <row r="10137" spans="1:4" x14ac:dyDescent="0.25">
      <c r="A10137" t="s">
        <v>2876</v>
      </c>
      <c r="B10137" t="s">
        <v>2609</v>
      </c>
      <c r="C10137">
        <v>3</v>
      </c>
      <c r="D10137" t="s">
        <v>2610</v>
      </c>
    </row>
    <row r="10138" spans="1:4" x14ac:dyDescent="0.25">
      <c r="A10138" t="s">
        <v>2876</v>
      </c>
      <c r="B10138" t="s">
        <v>2612</v>
      </c>
      <c r="C10138">
        <v>4</v>
      </c>
      <c r="D10138" t="s">
        <v>2610</v>
      </c>
    </row>
    <row r="10139" spans="1:4" x14ac:dyDescent="0.25">
      <c r="A10139" t="s">
        <v>2876</v>
      </c>
      <c r="B10139" t="s">
        <v>2629</v>
      </c>
      <c r="C10139">
        <v>5</v>
      </c>
      <c r="D10139" t="s">
        <v>2610</v>
      </c>
    </row>
    <row r="10140" spans="1:4" x14ac:dyDescent="0.25">
      <c r="A10140" t="s">
        <v>2877</v>
      </c>
      <c r="B10140" t="s">
        <v>2593</v>
      </c>
      <c r="C10140">
        <v>10</v>
      </c>
      <c r="D10140" t="s">
        <v>2594</v>
      </c>
    </row>
    <row r="10141" spans="1:4" x14ac:dyDescent="0.25">
      <c r="A10141" t="s">
        <v>2877</v>
      </c>
      <c r="B10141" t="s">
        <v>2595</v>
      </c>
      <c r="C10141">
        <v>12</v>
      </c>
      <c r="D10141" t="s">
        <v>2594</v>
      </c>
    </row>
    <row r="10142" spans="1:4" x14ac:dyDescent="0.25">
      <c r="A10142" t="s">
        <v>2877</v>
      </c>
      <c r="B10142" t="s">
        <v>2287</v>
      </c>
      <c r="C10142">
        <v>10</v>
      </c>
      <c r="D10142" t="s">
        <v>2594</v>
      </c>
    </row>
    <row r="10143" spans="1:4" x14ac:dyDescent="0.25">
      <c r="A10143" t="s">
        <v>2877</v>
      </c>
      <c r="B10143" t="s">
        <v>2288</v>
      </c>
      <c r="C10143">
        <v>11</v>
      </c>
      <c r="D10143" t="s">
        <v>2594</v>
      </c>
    </row>
    <row r="10144" spans="1:4" x14ac:dyDescent="0.25">
      <c r="A10144" t="s">
        <v>2877</v>
      </c>
      <c r="B10144" t="s">
        <v>2290</v>
      </c>
      <c r="C10144">
        <v>12</v>
      </c>
      <c r="D10144" t="s">
        <v>2594</v>
      </c>
    </row>
    <row r="10145" spans="1:4" x14ac:dyDescent="0.25">
      <c r="A10145" t="s">
        <v>2877</v>
      </c>
      <c r="B10145" t="s">
        <v>2593</v>
      </c>
      <c r="C10145">
        <v>4</v>
      </c>
      <c r="D10145" t="s">
        <v>2596</v>
      </c>
    </row>
    <row r="10146" spans="1:4" x14ac:dyDescent="0.25">
      <c r="A10146" t="s">
        <v>2877</v>
      </c>
      <c r="B10146" t="s">
        <v>2595</v>
      </c>
      <c r="C10146">
        <v>12</v>
      </c>
      <c r="D10146" t="s">
        <v>2596</v>
      </c>
    </row>
    <row r="10147" spans="1:4" x14ac:dyDescent="0.25">
      <c r="A10147" t="s">
        <v>2877</v>
      </c>
      <c r="B10147" t="s">
        <v>1285</v>
      </c>
      <c r="C10147">
        <v>4</v>
      </c>
      <c r="D10147" t="s">
        <v>2596</v>
      </c>
    </row>
    <row r="10148" spans="1:4" x14ac:dyDescent="0.25">
      <c r="A10148" t="s">
        <v>2877</v>
      </c>
      <c r="B10148" t="s">
        <v>1286</v>
      </c>
      <c r="C10148">
        <v>5</v>
      </c>
      <c r="D10148" t="s">
        <v>2596</v>
      </c>
    </row>
    <row r="10149" spans="1:4" x14ac:dyDescent="0.25">
      <c r="A10149" t="s">
        <v>2877</v>
      </c>
      <c r="B10149" t="s">
        <v>1287</v>
      </c>
      <c r="C10149">
        <v>6</v>
      </c>
      <c r="D10149" t="s">
        <v>2596</v>
      </c>
    </row>
    <row r="10150" spans="1:4" x14ac:dyDescent="0.25">
      <c r="A10150" t="s">
        <v>2877</v>
      </c>
      <c r="B10150" t="s">
        <v>1289</v>
      </c>
      <c r="C10150">
        <v>7</v>
      </c>
      <c r="D10150" t="s">
        <v>2596</v>
      </c>
    </row>
    <row r="10151" spans="1:4" x14ac:dyDescent="0.25">
      <c r="A10151" t="s">
        <v>2877</v>
      </c>
      <c r="B10151" t="s">
        <v>1290</v>
      </c>
      <c r="C10151">
        <v>8</v>
      </c>
      <c r="D10151" t="s">
        <v>2596</v>
      </c>
    </row>
    <row r="10152" spans="1:4" x14ac:dyDescent="0.25">
      <c r="A10152" t="s">
        <v>2877</v>
      </c>
      <c r="B10152" t="s">
        <v>1291</v>
      </c>
      <c r="C10152">
        <v>9</v>
      </c>
      <c r="D10152" t="s">
        <v>2596</v>
      </c>
    </row>
    <row r="10153" spans="1:4" x14ac:dyDescent="0.25">
      <c r="A10153" t="s">
        <v>2877</v>
      </c>
      <c r="B10153" t="s">
        <v>2205</v>
      </c>
      <c r="C10153">
        <v>10</v>
      </c>
      <c r="D10153" t="s">
        <v>2596</v>
      </c>
    </row>
    <row r="10154" spans="1:4" x14ac:dyDescent="0.25">
      <c r="A10154" t="s">
        <v>2877</v>
      </c>
      <c r="B10154" t="s">
        <v>2206</v>
      </c>
      <c r="C10154">
        <v>11</v>
      </c>
      <c r="D10154" t="s">
        <v>2596</v>
      </c>
    </row>
    <row r="10155" spans="1:4" x14ac:dyDescent="0.25">
      <c r="A10155" t="s">
        <v>2877</v>
      </c>
      <c r="B10155" t="s">
        <v>1292</v>
      </c>
      <c r="C10155">
        <v>12</v>
      </c>
      <c r="D10155" t="s">
        <v>2596</v>
      </c>
    </row>
    <row r="10156" spans="1:4" x14ac:dyDescent="0.25">
      <c r="A10156" t="s">
        <v>2877</v>
      </c>
      <c r="B10156" t="s">
        <v>2609</v>
      </c>
      <c r="C10156">
        <v>3</v>
      </c>
      <c r="D10156" t="s">
        <v>2610</v>
      </c>
    </row>
    <row r="10157" spans="1:4" x14ac:dyDescent="0.25">
      <c r="A10157" t="s">
        <v>2877</v>
      </c>
      <c r="B10157" t="s">
        <v>2612</v>
      </c>
      <c r="C10157">
        <v>4</v>
      </c>
      <c r="D10157" t="s">
        <v>2610</v>
      </c>
    </row>
    <row r="10158" spans="1:4" x14ac:dyDescent="0.25">
      <c r="A10158" t="s">
        <v>2877</v>
      </c>
      <c r="B10158" t="s">
        <v>2629</v>
      </c>
      <c r="C10158">
        <v>5</v>
      </c>
      <c r="D10158" t="s">
        <v>2610</v>
      </c>
    </row>
    <row r="10159" spans="1:4" x14ac:dyDescent="0.25">
      <c r="A10159" t="s">
        <v>2878</v>
      </c>
      <c r="B10159" t="s">
        <v>2593</v>
      </c>
      <c r="C10159">
        <v>9</v>
      </c>
      <c r="D10159" t="s">
        <v>2594</v>
      </c>
    </row>
    <row r="10160" spans="1:4" x14ac:dyDescent="0.25">
      <c r="A10160" t="s">
        <v>2878</v>
      </c>
      <c r="B10160" t="s">
        <v>2595</v>
      </c>
      <c r="C10160">
        <v>10</v>
      </c>
      <c r="D10160" t="s">
        <v>2594</v>
      </c>
    </row>
    <row r="10161" spans="1:4" x14ac:dyDescent="0.25">
      <c r="A10161" t="s">
        <v>2878</v>
      </c>
      <c r="B10161" t="s">
        <v>1591</v>
      </c>
      <c r="C10161">
        <v>9</v>
      </c>
      <c r="D10161" t="s">
        <v>2594</v>
      </c>
    </row>
    <row r="10162" spans="1:4" x14ac:dyDescent="0.25">
      <c r="A10162" t="s">
        <v>2878</v>
      </c>
      <c r="B10162" t="s">
        <v>2294</v>
      </c>
      <c r="C10162">
        <v>10</v>
      </c>
      <c r="D10162" t="s">
        <v>2594</v>
      </c>
    </row>
    <row r="10163" spans="1:4" x14ac:dyDescent="0.25">
      <c r="A10163" t="s">
        <v>2878</v>
      </c>
      <c r="B10163" t="s">
        <v>2593</v>
      </c>
      <c r="C10163">
        <v>3</v>
      </c>
      <c r="D10163" t="s">
        <v>2596</v>
      </c>
    </row>
    <row r="10164" spans="1:4" x14ac:dyDescent="0.25">
      <c r="A10164" t="s">
        <v>2878</v>
      </c>
      <c r="B10164" t="s">
        <v>2595</v>
      </c>
      <c r="C10164">
        <v>3</v>
      </c>
      <c r="D10164" t="s">
        <v>2596</v>
      </c>
    </row>
    <row r="10165" spans="1:4" x14ac:dyDescent="0.25">
      <c r="A10165" t="s">
        <v>2878</v>
      </c>
      <c r="B10165" t="s">
        <v>2291</v>
      </c>
      <c r="C10165">
        <v>3</v>
      </c>
      <c r="D10165" t="s">
        <v>2596</v>
      </c>
    </row>
    <row r="10166" spans="1:4" x14ac:dyDescent="0.25">
      <c r="A10166" t="s">
        <v>2878</v>
      </c>
      <c r="B10166" t="s">
        <v>2609</v>
      </c>
      <c r="C10166">
        <v>3</v>
      </c>
      <c r="D10166" t="s">
        <v>2610</v>
      </c>
    </row>
    <row r="10167" spans="1:4" x14ac:dyDescent="0.25">
      <c r="A10167" t="s">
        <v>2878</v>
      </c>
      <c r="B10167" t="s">
        <v>2612</v>
      </c>
      <c r="C10167">
        <v>4</v>
      </c>
      <c r="D10167" t="s">
        <v>2610</v>
      </c>
    </row>
    <row r="10168" spans="1:4" x14ac:dyDescent="0.25">
      <c r="A10168" t="s">
        <v>2878</v>
      </c>
      <c r="B10168" t="s">
        <v>2629</v>
      </c>
      <c r="C10168">
        <v>5</v>
      </c>
      <c r="D10168" t="s">
        <v>2610</v>
      </c>
    </row>
    <row r="10169" spans="1:4" x14ac:dyDescent="0.25">
      <c r="A10169" t="s">
        <v>2879</v>
      </c>
      <c r="B10169" t="s">
        <v>2593</v>
      </c>
      <c r="C10169">
        <v>9</v>
      </c>
      <c r="D10169" t="s">
        <v>2594</v>
      </c>
    </row>
    <row r="10170" spans="1:4" x14ac:dyDescent="0.25">
      <c r="A10170" t="s">
        <v>2879</v>
      </c>
      <c r="B10170" t="s">
        <v>2595</v>
      </c>
      <c r="C10170">
        <v>9</v>
      </c>
      <c r="D10170" t="s">
        <v>2594</v>
      </c>
    </row>
    <row r="10171" spans="1:4" x14ac:dyDescent="0.25">
      <c r="A10171" t="s">
        <v>2879</v>
      </c>
      <c r="B10171" t="s">
        <v>2298</v>
      </c>
      <c r="C10171">
        <v>9</v>
      </c>
      <c r="D10171" t="s">
        <v>2594</v>
      </c>
    </row>
    <row r="10172" spans="1:4" x14ac:dyDescent="0.25">
      <c r="A10172" t="s">
        <v>2879</v>
      </c>
      <c r="B10172" t="s">
        <v>2593</v>
      </c>
      <c r="C10172">
        <v>3</v>
      </c>
      <c r="D10172" t="s">
        <v>2596</v>
      </c>
    </row>
    <row r="10173" spans="1:4" x14ac:dyDescent="0.25">
      <c r="A10173" t="s">
        <v>2879</v>
      </c>
      <c r="B10173" t="s">
        <v>2595</v>
      </c>
      <c r="C10173">
        <v>3</v>
      </c>
      <c r="D10173" t="s">
        <v>2596</v>
      </c>
    </row>
    <row r="10174" spans="1:4" x14ac:dyDescent="0.25">
      <c r="A10174" t="s">
        <v>2879</v>
      </c>
      <c r="B10174" t="s">
        <v>2296</v>
      </c>
      <c r="C10174">
        <v>3</v>
      </c>
      <c r="D10174" t="s">
        <v>2596</v>
      </c>
    </row>
    <row r="10175" spans="1:4" x14ac:dyDescent="0.25">
      <c r="A10175" t="s">
        <v>2879</v>
      </c>
      <c r="B10175" t="s">
        <v>2609</v>
      </c>
      <c r="C10175">
        <v>3</v>
      </c>
      <c r="D10175" t="s">
        <v>2610</v>
      </c>
    </row>
    <row r="10176" spans="1:4" x14ac:dyDescent="0.25">
      <c r="A10176" t="s">
        <v>2879</v>
      </c>
      <c r="B10176" t="s">
        <v>2612</v>
      </c>
      <c r="C10176">
        <v>4</v>
      </c>
      <c r="D10176" t="s">
        <v>2610</v>
      </c>
    </row>
    <row r="10177" spans="1:4" x14ac:dyDescent="0.25">
      <c r="A10177" t="s">
        <v>2879</v>
      </c>
      <c r="B10177" t="s">
        <v>2629</v>
      </c>
      <c r="C10177">
        <v>5</v>
      </c>
      <c r="D10177" t="s">
        <v>2610</v>
      </c>
    </row>
    <row r="10178" spans="1:4" x14ac:dyDescent="0.25">
      <c r="A10178" t="s">
        <v>339</v>
      </c>
      <c r="B10178" t="s">
        <v>2593</v>
      </c>
      <c r="C10178">
        <v>5</v>
      </c>
      <c r="D10178" t="s">
        <v>2594</v>
      </c>
    </row>
    <row r="10179" spans="1:4" x14ac:dyDescent="0.25">
      <c r="A10179" t="s">
        <v>339</v>
      </c>
      <c r="B10179" t="s">
        <v>2595</v>
      </c>
      <c r="C10179">
        <v>5</v>
      </c>
      <c r="D10179" t="s">
        <v>2594</v>
      </c>
    </row>
    <row r="10180" spans="1:4" x14ac:dyDescent="0.25">
      <c r="A10180" t="s">
        <v>339</v>
      </c>
      <c r="B10180" t="s">
        <v>421</v>
      </c>
      <c r="C10180">
        <v>5</v>
      </c>
      <c r="D10180" t="s">
        <v>2594</v>
      </c>
    </row>
    <row r="10181" spans="1:4" x14ac:dyDescent="0.25">
      <c r="A10181" t="s">
        <v>339</v>
      </c>
      <c r="B10181" t="s">
        <v>2593</v>
      </c>
      <c r="C10181">
        <v>3</v>
      </c>
      <c r="D10181" t="s">
        <v>2596</v>
      </c>
    </row>
    <row r="10182" spans="1:4" x14ac:dyDescent="0.25">
      <c r="A10182" t="s">
        <v>339</v>
      </c>
      <c r="B10182" t="s">
        <v>2595</v>
      </c>
      <c r="C10182">
        <v>3</v>
      </c>
      <c r="D10182" t="s">
        <v>2596</v>
      </c>
    </row>
    <row r="10183" spans="1:4" x14ac:dyDescent="0.25">
      <c r="A10183" t="s">
        <v>339</v>
      </c>
      <c r="B10183" t="s">
        <v>418</v>
      </c>
      <c r="C10183">
        <v>3</v>
      </c>
      <c r="D10183" t="s">
        <v>2596</v>
      </c>
    </row>
    <row r="10184" spans="1:4" x14ac:dyDescent="0.25">
      <c r="A10184" t="s">
        <v>341</v>
      </c>
      <c r="B10184" t="s">
        <v>2593</v>
      </c>
      <c r="C10184">
        <v>8</v>
      </c>
      <c r="D10184" t="s">
        <v>2594</v>
      </c>
    </row>
    <row r="10185" spans="1:4" x14ac:dyDescent="0.25">
      <c r="A10185" t="s">
        <v>341</v>
      </c>
      <c r="B10185" t="s">
        <v>2595</v>
      </c>
      <c r="C10185">
        <v>23</v>
      </c>
      <c r="D10185" t="s">
        <v>2594</v>
      </c>
    </row>
    <row r="10186" spans="1:4" x14ac:dyDescent="0.25">
      <c r="A10186" t="s">
        <v>341</v>
      </c>
      <c r="B10186" t="s">
        <v>423</v>
      </c>
      <c r="C10186">
        <v>8</v>
      </c>
      <c r="D10186" t="s">
        <v>2594</v>
      </c>
    </row>
    <row r="10187" spans="1:4" x14ac:dyDescent="0.25">
      <c r="A10187" t="s">
        <v>341</v>
      </c>
      <c r="B10187" t="s">
        <v>613</v>
      </c>
      <c r="C10187">
        <v>9</v>
      </c>
      <c r="D10187" t="s">
        <v>2594</v>
      </c>
    </row>
    <row r="10188" spans="1:4" x14ac:dyDescent="0.25">
      <c r="A10188" t="s">
        <v>341</v>
      </c>
      <c r="B10188" t="s">
        <v>427</v>
      </c>
      <c r="C10188">
        <v>10</v>
      </c>
      <c r="D10188" t="s">
        <v>2594</v>
      </c>
    </row>
    <row r="10189" spans="1:4" x14ac:dyDescent="0.25">
      <c r="A10189" t="s">
        <v>341</v>
      </c>
      <c r="B10189" t="s">
        <v>573</v>
      </c>
      <c r="C10189">
        <v>11</v>
      </c>
      <c r="D10189" t="s">
        <v>2594</v>
      </c>
    </row>
    <row r="10190" spans="1:4" x14ac:dyDescent="0.25">
      <c r="A10190" t="s">
        <v>341</v>
      </c>
      <c r="B10190" t="s">
        <v>429</v>
      </c>
      <c r="C10190">
        <v>12</v>
      </c>
      <c r="D10190" t="s">
        <v>2594</v>
      </c>
    </row>
    <row r="10191" spans="1:4" x14ac:dyDescent="0.25">
      <c r="A10191" t="s">
        <v>341</v>
      </c>
      <c r="B10191" t="s">
        <v>431</v>
      </c>
      <c r="C10191">
        <v>13</v>
      </c>
      <c r="D10191" t="s">
        <v>2594</v>
      </c>
    </row>
    <row r="10192" spans="1:4" x14ac:dyDescent="0.25">
      <c r="A10192" t="s">
        <v>341</v>
      </c>
      <c r="B10192" t="s">
        <v>433</v>
      </c>
      <c r="C10192">
        <v>14</v>
      </c>
      <c r="D10192" t="s">
        <v>2594</v>
      </c>
    </row>
    <row r="10193" spans="1:4" x14ac:dyDescent="0.25">
      <c r="A10193" t="s">
        <v>341</v>
      </c>
      <c r="B10193" t="s">
        <v>435</v>
      </c>
      <c r="C10193">
        <v>15</v>
      </c>
      <c r="D10193" t="s">
        <v>2594</v>
      </c>
    </row>
    <row r="10194" spans="1:4" x14ac:dyDescent="0.25">
      <c r="A10194" t="s">
        <v>341</v>
      </c>
      <c r="B10194" t="s">
        <v>437</v>
      </c>
      <c r="C10194">
        <v>16</v>
      </c>
      <c r="D10194" t="s">
        <v>2594</v>
      </c>
    </row>
    <row r="10195" spans="1:4" x14ac:dyDescent="0.25">
      <c r="A10195" t="s">
        <v>341</v>
      </c>
      <c r="B10195" t="s">
        <v>439</v>
      </c>
      <c r="C10195">
        <v>17</v>
      </c>
      <c r="D10195" t="s">
        <v>2594</v>
      </c>
    </row>
    <row r="10196" spans="1:4" x14ac:dyDescent="0.25">
      <c r="A10196" t="s">
        <v>341</v>
      </c>
      <c r="B10196" t="s">
        <v>441</v>
      </c>
      <c r="C10196">
        <v>18</v>
      </c>
      <c r="D10196" t="s">
        <v>2594</v>
      </c>
    </row>
    <row r="10197" spans="1:4" x14ac:dyDescent="0.25">
      <c r="A10197" t="s">
        <v>341</v>
      </c>
      <c r="B10197" t="s">
        <v>443</v>
      </c>
      <c r="C10197">
        <v>19</v>
      </c>
      <c r="D10197" t="s">
        <v>2594</v>
      </c>
    </row>
    <row r="10198" spans="1:4" x14ac:dyDescent="0.25">
      <c r="A10198" t="s">
        <v>341</v>
      </c>
      <c r="B10198" t="s">
        <v>584</v>
      </c>
      <c r="C10198">
        <v>20</v>
      </c>
      <c r="D10198" t="s">
        <v>2594</v>
      </c>
    </row>
    <row r="10199" spans="1:4" x14ac:dyDescent="0.25">
      <c r="A10199" t="s">
        <v>341</v>
      </c>
      <c r="B10199" t="s">
        <v>447</v>
      </c>
      <c r="C10199">
        <v>21</v>
      </c>
      <c r="D10199" t="s">
        <v>2594</v>
      </c>
    </row>
    <row r="10200" spans="1:4" x14ac:dyDescent="0.25">
      <c r="A10200" t="s">
        <v>341</v>
      </c>
      <c r="B10200" t="s">
        <v>449</v>
      </c>
      <c r="C10200">
        <v>22</v>
      </c>
      <c r="D10200" t="s">
        <v>2594</v>
      </c>
    </row>
    <row r="10201" spans="1:4" x14ac:dyDescent="0.25">
      <c r="A10201" t="s">
        <v>341</v>
      </c>
      <c r="B10201" t="s">
        <v>451</v>
      </c>
      <c r="C10201">
        <v>23</v>
      </c>
      <c r="D10201" t="s">
        <v>2594</v>
      </c>
    </row>
    <row r="10202" spans="1:4" x14ac:dyDescent="0.25">
      <c r="A10202" t="s">
        <v>341</v>
      </c>
      <c r="B10202" t="s">
        <v>2593</v>
      </c>
      <c r="C10202">
        <v>3</v>
      </c>
      <c r="D10202" t="s">
        <v>2596</v>
      </c>
    </row>
    <row r="10203" spans="1:4" x14ac:dyDescent="0.25">
      <c r="A10203" t="s">
        <v>341</v>
      </c>
      <c r="B10203" t="s">
        <v>2595</v>
      </c>
      <c r="C10203">
        <v>4</v>
      </c>
      <c r="D10203" t="s">
        <v>2596</v>
      </c>
    </row>
    <row r="10204" spans="1:4" x14ac:dyDescent="0.25">
      <c r="A10204" t="s">
        <v>341</v>
      </c>
      <c r="B10204" t="s">
        <v>607</v>
      </c>
      <c r="C10204">
        <v>3</v>
      </c>
      <c r="D10204" t="s">
        <v>2596</v>
      </c>
    </row>
    <row r="10205" spans="1:4" x14ac:dyDescent="0.25">
      <c r="A10205" t="s">
        <v>341</v>
      </c>
      <c r="B10205" t="s">
        <v>720</v>
      </c>
      <c r="C10205">
        <v>4</v>
      </c>
      <c r="D10205" t="s">
        <v>2596</v>
      </c>
    </row>
    <row r="10206" spans="1:4" x14ac:dyDescent="0.25">
      <c r="A10206" t="s">
        <v>341</v>
      </c>
      <c r="B10206" t="s">
        <v>2609</v>
      </c>
      <c r="C10206">
        <v>3</v>
      </c>
      <c r="D10206" t="s">
        <v>2610</v>
      </c>
    </row>
    <row r="10207" spans="1:4" x14ac:dyDescent="0.25">
      <c r="A10207" t="s">
        <v>343</v>
      </c>
      <c r="B10207" t="s">
        <v>2593</v>
      </c>
      <c r="C10207">
        <v>5</v>
      </c>
      <c r="D10207" t="s">
        <v>2594</v>
      </c>
    </row>
    <row r="10208" spans="1:4" x14ac:dyDescent="0.25">
      <c r="A10208" t="s">
        <v>343</v>
      </c>
      <c r="B10208" t="s">
        <v>2595</v>
      </c>
      <c r="C10208">
        <v>5</v>
      </c>
      <c r="D10208" t="s">
        <v>2594</v>
      </c>
    </row>
    <row r="10209" spans="1:4" x14ac:dyDescent="0.25">
      <c r="A10209" t="s">
        <v>343</v>
      </c>
      <c r="B10209" t="s">
        <v>457</v>
      </c>
      <c r="C10209">
        <v>5</v>
      </c>
      <c r="D10209" t="s">
        <v>2594</v>
      </c>
    </row>
    <row r="10210" spans="1:4" x14ac:dyDescent="0.25">
      <c r="A10210" t="s">
        <v>343</v>
      </c>
      <c r="B10210" t="s">
        <v>2593</v>
      </c>
      <c r="C10210">
        <v>3</v>
      </c>
      <c r="D10210" t="s">
        <v>2596</v>
      </c>
    </row>
    <row r="10211" spans="1:4" x14ac:dyDescent="0.25">
      <c r="A10211" t="s">
        <v>343</v>
      </c>
      <c r="B10211" t="s">
        <v>2595</v>
      </c>
      <c r="C10211">
        <v>3</v>
      </c>
      <c r="D10211" t="s">
        <v>2596</v>
      </c>
    </row>
    <row r="10212" spans="1:4" x14ac:dyDescent="0.25">
      <c r="A10212" t="s">
        <v>343</v>
      </c>
      <c r="B10212" t="s">
        <v>721</v>
      </c>
      <c r="C10212">
        <v>3</v>
      </c>
      <c r="D10212" t="s">
        <v>2596</v>
      </c>
    </row>
    <row r="10213" spans="1:4" x14ac:dyDescent="0.25">
      <c r="A10213" t="s">
        <v>345</v>
      </c>
      <c r="B10213" t="s">
        <v>2593</v>
      </c>
      <c r="C10213">
        <v>7</v>
      </c>
      <c r="D10213" t="s">
        <v>2594</v>
      </c>
    </row>
    <row r="10214" spans="1:4" x14ac:dyDescent="0.25">
      <c r="A10214" t="s">
        <v>345</v>
      </c>
      <c r="B10214" t="s">
        <v>2595</v>
      </c>
      <c r="C10214">
        <v>11</v>
      </c>
      <c r="D10214" t="s">
        <v>2594</v>
      </c>
    </row>
    <row r="10215" spans="1:4" x14ac:dyDescent="0.25">
      <c r="A10215" t="s">
        <v>345</v>
      </c>
      <c r="B10215" t="s">
        <v>459</v>
      </c>
      <c r="C10215">
        <v>7</v>
      </c>
      <c r="D10215" t="s">
        <v>2594</v>
      </c>
    </row>
    <row r="10216" spans="1:4" x14ac:dyDescent="0.25">
      <c r="A10216" t="s">
        <v>345</v>
      </c>
      <c r="B10216" t="s">
        <v>461</v>
      </c>
      <c r="C10216">
        <v>8</v>
      </c>
      <c r="D10216" t="s">
        <v>2594</v>
      </c>
    </row>
    <row r="10217" spans="1:4" x14ac:dyDescent="0.25">
      <c r="A10217" t="s">
        <v>345</v>
      </c>
      <c r="B10217" t="s">
        <v>463</v>
      </c>
      <c r="C10217">
        <v>9</v>
      </c>
      <c r="D10217" t="s">
        <v>2594</v>
      </c>
    </row>
    <row r="10218" spans="1:4" x14ac:dyDescent="0.25">
      <c r="A10218" t="s">
        <v>345</v>
      </c>
      <c r="B10218" t="s">
        <v>465</v>
      </c>
      <c r="C10218">
        <v>10</v>
      </c>
      <c r="D10218" t="s">
        <v>2594</v>
      </c>
    </row>
    <row r="10219" spans="1:4" x14ac:dyDescent="0.25">
      <c r="A10219" t="s">
        <v>345</v>
      </c>
      <c r="B10219" t="s">
        <v>467</v>
      </c>
      <c r="C10219">
        <v>11</v>
      </c>
      <c r="D10219" t="s">
        <v>2594</v>
      </c>
    </row>
    <row r="10220" spans="1:4" x14ac:dyDescent="0.25">
      <c r="A10220" t="s">
        <v>345</v>
      </c>
      <c r="B10220" t="s">
        <v>2593</v>
      </c>
      <c r="C10220">
        <v>3</v>
      </c>
      <c r="D10220" t="s">
        <v>2596</v>
      </c>
    </row>
    <row r="10221" spans="1:4" x14ac:dyDescent="0.25">
      <c r="A10221" t="s">
        <v>345</v>
      </c>
      <c r="B10221" t="s">
        <v>2595</v>
      </c>
      <c r="C10221">
        <v>4</v>
      </c>
      <c r="D10221" t="s">
        <v>2596</v>
      </c>
    </row>
    <row r="10222" spans="1:4" x14ac:dyDescent="0.25">
      <c r="A10222" t="s">
        <v>345</v>
      </c>
      <c r="B10222" t="s">
        <v>599</v>
      </c>
      <c r="C10222">
        <v>3</v>
      </c>
      <c r="D10222" t="s">
        <v>2596</v>
      </c>
    </row>
    <row r="10223" spans="1:4" x14ac:dyDescent="0.25">
      <c r="A10223" t="s">
        <v>345</v>
      </c>
      <c r="B10223" t="s">
        <v>600</v>
      </c>
      <c r="C10223">
        <v>4</v>
      </c>
      <c r="D10223" t="s">
        <v>2596</v>
      </c>
    </row>
    <row r="10224" spans="1:4" x14ac:dyDescent="0.25">
      <c r="A10224" t="s">
        <v>345</v>
      </c>
      <c r="B10224" t="s">
        <v>2609</v>
      </c>
      <c r="C10224">
        <v>3</v>
      </c>
      <c r="D10224" t="s">
        <v>2610</v>
      </c>
    </row>
    <row r="10225" spans="1:4" x14ac:dyDescent="0.25">
      <c r="A10225" t="s">
        <v>347</v>
      </c>
      <c r="B10225" t="s">
        <v>2593</v>
      </c>
      <c r="C10225">
        <v>7</v>
      </c>
      <c r="D10225" t="s">
        <v>2594</v>
      </c>
    </row>
    <row r="10226" spans="1:4" x14ac:dyDescent="0.25">
      <c r="A10226" t="s">
        <v>347</v>
      </c>
      <c r="B10226" t="s">
        <v>2595</v>
      </c>
      <c r="C10226">
        <v>13</v>
      </c>
      <c r="D10226" t="s">
        <v>2594</v>
      </c>
    </row>
    <row r="10227" spans="1:4" x14ac:dyDescent="0.25">
      <c r="A10227" t="s">
        <v>347</v>
      </c>
      <c r="B10227" t="s">
        <v>477</v>
      </c>
      <c r="C10227">
        <v>7</v>
      </c>
      <c r="D10227" t="s">
        <v>2594</v>
      </c>
    </row>
    <row r="10228" spans="1:4" x14ac:dyDescent="0.25">
      <c r="A10228" t="s">
        <v>347</v>
      </c>
      <c r="B10228" t="s">
        <v>479</v>
      </c>
      <c r="C10228">
        <v>8</v>
      </c>
      <c r="D10228" t="s">
        <v>2594</v>
      </c>
    </row>
    <row r="10229" spans="1:4" x14ac:dyDescent="0.25">
      <c r="A10229" t="s">
        <v>347</v>
      </c>
      <c r="B10229" t="s">
        <v>481</v>
      </c>
      <c r="C10229">
        <v>9</v>
      </c>
      <c r="D10229" t="s">
        <v>2594</v>
      </c>
    </row>
    <row r="10230" spans="1:4" x14ac:dyDescent="0.25">
      <c r="A10230" t="s">
        <v>347</v>
      </c>
      <c r="B10230" t="s">
        <v>483</v>
      </c>
      <c r="C10230">
        <v>10</v>
      </c>
      <c r="D10230" t="s">
        <v>2594</v>
      </c>
    </row>
    <row r="10231" spans="1:4" x14ac:dyDescent="0.25">
      <c r="A10231" t="s">
        <v>347</v>
      </c>
      <c r="B10231" t="s">
        <v>485</v>
      </c>
      <c r="C10231">
        <v>11</v>
      </c>
      <c r="D10231" t="s">
        <v>2594</v>
      </c>
    </row>
    <row r="10232" spans="1:4" x14ac:dyDescent="0.25">
      <c r="A10232" t="s">
        <v>347</v>
      </c>
      <c r="B10232" t="s">
        <v>487</v>
      </c>
      <c r="C10232">
        <v>12</v>
      </c>
      <c r="D10232" t="s">
        <v>2594</v>
      </c>
    </row>
    <row r="10233" spans="1:4" x14ac:dyDescent="0.25">
      <c r="A10233" t="s">
        <v>347</v>
      </c>
      <c r="B10233" t="s">
        <v>497</v>
      </c>
      <c r="C10233">
        <v>13</v>
      </c>
      <c r="D10233" t="s">
        <v>2594</v>
      </c>
    </row>
    <row r="10234" spans="1:4" x14ac:dyDescent="0.25">
      <c r="A10234" t="s">
        <v>347</v>
      </c>
      <c r="B10234" t="s">
        <v>2593</v>
      </c>
      <c r="C10234">
        <v>3</v>
      </c>
      <c r="D10234" t="s">
        <v>2596</v>
      </c>
    </row>
    <row r="10235" spans="1:4" x14ac:dyDescent="0.25">
      <c r="A10235" t="s">
        <v>347</v>
      </c>
      <c r="B10235" t="s">
        <v>2595</v>
      </c>
      <c r="C10235">
        <v>3</v>
      </c>
      <c r="D10235" t="s">
        <v>2596</v>
      </c>
    </row>
    <row r="10236" spans="1:4" x14ac:dyDescent="0.25">
      <c r="A10236" t="s">
        <v>347</v>
      </c>
      <c r="B10236" t="s">
        <v>601</v>
      </c>
      <c r="C10236">
        <v>3</v>
      </c>
      <c r="D10236" t="s">
        <v>2596</v>
      </c>
    </row>
    <row r="10237" spans="1:4" x14ac:dyDescent="0.25">
      <c r="A10237" t="s">
        <v>347</v>
      </c>
      <c r="B10237" t="s">
        <v>2609</v>
      </c>
      <c r="C10237">
        <v>3</v>
      </c>
      <c r="D10237" t="s">
        <v>2610</v>
      </c>
    </row>
    <row r="10238" spans="1:4" x14ac:dyDescent="0.25">
      <c r="A10238" t="s">
        <v>349</v>
      </c>
      <c r="B10238" t="s">
        <v>2593</v>
      </c>
      <c r="C10238">
        <v>7</v>
      </c>
      <c r="D10238" t="s">
        <v>2594</v>
      </c>
    </row>
    <row r="10239" spans="1:4" x14ac:dyDescent="0.25">
      <c r="A10239" t="s">
        <v>349</v>
      </c>
      <c r="B10239" t="s">
        <v>2595</v>
      </c>
      <c r="C10239">
        <v>7</v>
      </c>
      <c r="D10239" t="s">
        <v>2594</v>
      </c>
    </row>
    <row r="10240" spans="1:4" x14ac:dyDescent="0.25">
      <c r="A10240" t="s">
        <v>349</v>
      </c>
      <c r="B10240" t="s">
        <v>421</v>
      </c>
      <c r="C10240">
        <v>7</v>
      </c>
      <c r="D10240" t="s">
        <v>2594</v>
      </c>
    </row>
    <row r="10241" spans="1:4" x14ac:dyDescent="0.25">
      <c r="A10241" t="s">
        <v>349</v>
      </c>
      <c r="B10241" t="s">
        <v>2593</v>
      </c>
      <c r="C10241">
        <v>3</v>
      </c>
      <c r="D10241" t="s">
        <v>2596</v>
      </c>
    </row>
    <row r="10242" spans="1:4" x14ac:dyDescent="0.25">
      <c r="A10242" t="s">
        <v>349</v>
      </c>
      <c r="B10242" t="s">
        <v>2595</v>
      </c>
      <c r="C10242">
        <v>4</v>
      </c>
      <c r="D10242" t="s">
        <v>2596</v>
      </c>
    </row>
    <row r="10243" spans="1:4" x14ac:dyDescent="0.25">
      <c r="A10243" t="s">
        <v>349</v>
      </c>
      <c r="B10243" t="s">
        <v>418</v>
      </c>
      <c r="C10243">
        <v>3</v>
      </c>
      <c r="D10243" t="s">
        <v>2596</v>
      </c>
    </row>
    <row r="10244" spans="1:4" x14ac:dyDescent="0.25">
      <c r="A10244" t="s">
        <v>349</v>
      </c>
      <c r="B10244" t="s">
        <v>607</v>
      </c>
      <c r="C10244">
        <v>4</v>
      </c>
      <c r="D10244" t="s">
        <v>2596</v>
      </c>
    </row>
    <row r="10245" spans="1:4" x14ac:dyDescent="0.25">
      <c r="A10245" t="s">
        <v>351</v>
      </c>
      <c r="B10245" t="s">
        <v>2593</v>
      </c>
      <c r="C10245">
        <v>9</v>
      </c>
      <c r="D10245" t="s">
        <v>2594</v>
      </c>
    </row>
    <row r="10246" spans="1:4" x14ac:dyDescent="0.25">
      <c r="A10246" t="s">
        <v>351</v>
      </c>
      <c r="B10246" t="s">
        <v>2595</v>
      </c>
      <c r="C10246">
        <v>24</v>
      </c>
      <c r="D10246" t="s">
        <v>2594</v>
      </c>
    </row>
    <row r="10247" spans="1:4" x14ac:dyDescent="0.25">
      <c r="A10247" t="s">
        <v>351</v>
      </c>
      <c r="B10247" t="s">
        <v>423</v>
      </c>
      <c r="C10247">
        <v>9</v>
      </c>
      <c r="D10247" t="s">
        <v>2594</v>
      </c>
    </row>
    <row r="10248" spans="1:4" x14ac:dyDescent="0.25">
      <c r="A10248" t="s">
        <v>351</v>
      </c>
      <c r="B10248" t="s">
        <v>613</v>
      </c>
      <c r="C10248">
        <v>10</v>
      </c>
      <c r="D10248" t="s">
        <v>2594</v>
      </c>
    </row>
    <row r="10249" spans="1:4" x14ac:dyDescent="0.25">
      <c r="A10249" t="s">
        <v>351</v>
      </c>
      <c r="B10249" t="s">
        <v>427</v>
      </c>
      <c r="C10249">
        <v>11</v>
      </c>
      <c r="D10249" t="s">
        <v>2594</v>
      </c>
    </row>
    <row r="10250" spans="1:4" x14ac:dyDescent="0.25">
      <c r="A10250" t="s">
        <v>351</v>
      </c>
      <c r="B10250" t="s">
        <v>573</v>
      </c>
      <c r="C10250">
        <v>12</v>
      </c>
      <c r="D10250" t="s">
        <v>2594</v>
      </c>
    </row>
    <row r="10251" spans="1:4" x14ac:dyDescent="0.25">
      <c r="A10251" t="s">
        <v>351</v>
      </c>
      <c r="B10251" t="s">
        <v>429</v>
      </c>
      <c r="C10251">
        <v>13</v>
      </c>
      <c r="D10251" t="s">
        <v>2594</v>
      </c>
    </row>
    <row r="10252" spans="1:4" x14ac:dyDescent="0.25">
      <c r="A10252" t="s">
        <v>351</v>
      </c>
      <c r="B10252" t="s">
        <v>431</v>
      </c>
      <c r="C10252">
        <v>14</v>
      </c>
      <c r="D10252" t="s">
        <v>2594</v>
      </c>
    </row>
    <row r="10253" spans="1:4" x14ac:dyDescent="0.25">
      <c r="A10253" t="s">
        <v>351</v>
      </c>
      <c r="B10253" t="s">
        <v>433</v>
      </c>
      <c r="C10253">
        <v>15</v>
      </c>
      <c r="D10253" t="s">
        <v>2594</v>
      </c>
    </row>
    <row r="10254" spans="1:4" x14ac:dyDescent="0.25">
      <c r="A10254" t="s">
        <v>351</v>
      </c>
      <c r="B10254" t="s">
        <v>435</v>
      </c>
      <c r="C10254">
        <v>16</v>
      </c>
      <c r="D10254" t="s">
        <v>2594</v>
      </c>
    </row>
    <row r="10255" spans="1:4" x14ac:dyDescent="0.25">
      <c r="A10255" t="s">
        <v>351</v>
      </c>
      <c r="B10255" t="s">
        <v>437</v>
      </c>
      <c r="C10255">
        <v>17</v>
      </c>
      <c r="D10255" t="s">
        <v>2594</v>
      </c>
    </row>
    <row r="10256" spans="1:4" x14ac:dyDescent="0.25">
      <c r="A10256" t="s">
        <v>351</v>
      </c>
      <c r="B10256" t="s">
        <v>439</v>
      </c>
      <c r="C10256">
        <v>18</v>
      </c>
      <c r="D10256" t="s">
        <v>2594</v>
      </c>
    </row>
    <row r="10257" spans="1:4" x14ac:dyDescent="0.25">
      <c r="A10257" t="s">
        <v>351</v>
      </c>
      <c r="B10257" t="s">
        <v>441</v>
      </c>
      <c r="C10257">
        <v>19</v>
      </c>
      <c r="D10257" t="s">
        <v>2594</v>
      </c>
    </row>
    <row r="10258" spans="1:4" x14ac:dyDescent="0.25">
      <c r="A10258" t="s">
        <v>351</v>
      </c>
      <c r="B10258" t="s">
        <v>443</v>
      </c>
      <c r="C10258">
        <v>20</v>
      </c>
      <c r="D10258" t="s">
        <v>2594</v>
      </c>
    </row>
    <row r="10259" spans="1:4" x14ac:dyDescent="0.25">
      <c r="A10259" t="s">
        <v>351</v>
      </c>
      <c r="B10259" t="s">
        <v>584</v>
      </c>
      <c r="C10259">
        <v>21</v>
      </c>
      <c r="D10259" t="s">
        <v>2594</v>
      </c>
    </row>
    <row r="10260" spans="1:4" x14ac:dyDescent="0.25">
      <c r="A10260" t="s">
        <v>351</v>
      </c>
      <c r="B10260" t="s">
        <v>447</v>
      </c>
      <c r="C10260">
        <v>22</v>
      </c>
      <c r="D10260" t="s">
        <v>2594</v>
      </c>
    </row>
    <row r="10261" spans="1:4" x14ac:dyDescent="0.25">
      <c r="A10261" t="s">
        <v>351</v>
      </c>
      <c r="B10261" t="s">
        <v>449</v>
      </c>
      <c r="C10261">
        <v>23</v>
      </c>
      <c r="D10261" t="s">
        <v>2594</v>
      </c>
    </row>
    <row r="10262" spans="1:4" x14ac:dyDescent="0.25">
      <c r="A10262" t="s">
        <v>351</v>
      </c>
      <c r="B10262" t="s">
        <v>451</v>
      </c>
      <c r="C10262">
        <v>24</v>
      </c>
      <c r="D10262" t="s">
        <v>2594</v>
      </c>
    </row>
    <row r="10263" spans="1:4" x14ac:dyDescent="0.25">
      <c r="A10263" t="s">
        <v>351</v>
      </c>
      <c r="B10263" t="s">
        <v>2593</v>
      </c>
      <c r="C10263">
        <v>3</v>
      </c>
      <c r="D10263" t="s">
        <v>2596</v>
      </c>
    </row>
    <row r="10264" spans="1:4" x14ac:dyDescent="0.25">
      <c r="A10264" t="s">
        <v>351</v>
      </c>
      <c r="B10264" t="s">
        <v>2595</v>
      </c>
      <c r="C10264">
        <v>6</v>
      </c>
      <c r="D10264" t="s">
        <v>2596</v>
      </c>
    </row>
    <row r="10265" spans="1:4" x14ac:dyDescent="0.25">
      <c r="A10265" t="s">
        <v>351</v>
      </c>
      <c r="B10265" t="s">
        <v>720</v>
      </c>
      <c r="C10265">
        <v>3</v>
      </c>
      <c r="D10265" t="s">
        <v>2596</v>
      </c>
    </row>
    <row r="10266" spans="1:4" x14ac:dyDescent="0.25">
      <c r="A10266" t="s">
        <v>351</v>
      </c>
      <c r="B10266" t="s">
        <v>721</v>
      </c>
      <c r="C10266">
        <v>4</v>
      </c>
      <c r="D10266" t="s">
        <v>2596</v>
      </c>
    </row>
    <row r="10267" spans="1:4" x14ac:dyDescent="0.25">
      <c r="A10267" t="s">
        <v>351</v>
      </c>
      <c r="B10267" t="s">
        <v>599</v>
      </c>
      <c r="C10267">
        <v>5</v>
      </c>
      <c r="D10267" t="s">
        <v>2596</v>
      </c>
    </row>
    <row r="10268" spans="1:4" x14ac:dyDescent="0.25">
      <c r="A10268" t="s">
        <v>351</v>
      </c>
      <c r="B10268" t="s">
        <v>600</v>
      </c>
      <c r="C10268">
        <v>6</v>
      </c>
      <c r="D10268" t="s">
        <v>2596</v>
      </c>
    </row>
    <row r="10269" spans="1:4" x14ac:dyDescent="0.25">
      <c r="A10269" t="s">
        <v>351</v>
      </c>
      <c r="B10269" t="s">
        <v>2609</v>
      </c>
      <c r="C10269">
        <v>3</v>
      </c>
      <c r="D10269" t="s">
        <v>2610</v>
      </c>
    </row>
    <row r="10270" spans="1:4" x14ac:dyDescent="0.25">
      <c r="A10270" t="s">
        <v>352</v>
      </c>
      <c r="B10270" t="s">
        <v>2593</v>
      </c>
      <c r="C10270">
        <v>6</v>
      </c>
      <c r="D10270" t="s">
        <v>2594</v>
      </c>
    </row>
    <row r="10271" spans="1:4" x14ac:dyDescent="0.25">
      <c r="A10271" t="s">
        <v>352</v>
      </c>
      <c r="B10271" t="s">
        <v>2595</v>
      </c>
      <c r="C10271">
        <v>6</v>
      </c>
      <c r="D10271" t="s">
        <v>2594</v>
      </c>
    </row>
    <row r="10272" spans="1:4" x14ac:dyDescent="0.25">
      <c r="A10272" t="s">
        <v>352</v>
      </c>
      <c r="B10272" t="s">
        <v>457</v>
      </c>
      <c r="C10272">
        <v>6</v>
      </c>
      <c r="D10272" t="s">
        <v>2594</v>
      </c>
    </row>
    <row r="10273" spans="1:4" x14ac:dyDescent="0.25">
      <c r="A10273" t="s">
        <v>352</v>
      </c>
      <c r="B10273" t="s">
        <v>2593</v>
      </c>
      <c r="C10273">
        <v>3</v>
      </c>
      <c r="D10273" t="s">
        <v>2596</v>
      </c>
    </row>
    <row r="10274" spans="1:4" x14ac:dyDescent="0.25">
      <c r="A10274" t="s">
        <v>352</v>
      </c>
      <c r="B10274" t="s">
        <v>2595</v>
      </c>
      <c r="C10274">
        <v>4</v>
      </c>
      <c r="D10274" t="s">
        <v>2596</v>
      </c>
    </row>
    <row r="10275" spans="1:4" x14ac:dyDescent="0.25">
      <c r="A10275" t="s">
        <v>352</v>
      </c>
      <c r="B10275" t="s">
        <v>601</v>
      </c>
      <c r="C10275">
        <v>3</v>
      </c>
      <c r="D10275" t="s">
        <v>2596</v>
      </c>
    </row>
    <row r="10276" spans="1:4" x14ac:dyDescent="0.25">
      <c r="A10276" t="s">
        <v>352</v>
      </c>
      <c r="B10276" t="s">
        <v>602</v>
      </c>
      <c r="C10276">
        <v>4</v>
      </c>
      <c r="D10276" t="s">
        <v>2596</v>
      </c>
    </row>
    <row r="10277" spans="1:4" x14ac:dyDescent="0.25">
      <c r="A10277" t="s">
        <v>353</v>
      </c>
      <c r="B10277" t="s">
        <v>2593</v>
      </c>
      <c r="C10277">
        <v>8</v>
      </c>
      <c r="D10277" t="s">
        <v>2594</v>
      </c>
    </row>
    <row r="10278" spans="1:4" x14ac:dyDescent="0.25">
      <c r="A10278" t="s">
        <v>353</v>
      </c>
      <c r="B10278" t="s">
        <v>2595</v>
      </c>
      <c r="C10278">
        <v>12</v>
      </c>
      <c r="D10278" t="s">
        <v>2594</v>
      </c>
    </row>
    <row r="10279" spans="1:4" x14ac:dyDescent="0.25">
      <c r="A10279" t="s">
        <v>353</v>
      </c>
      <c r="B10279" t="s">
        <v>459</v>
      </c>
      <c r="C10279">
        <v>8</v>
      </c>
      <c r="D10279" t="s">
        <v>2594</v>
      </c>
    </row>
    <row r="10280" spans="1:4" x14ac:dyDescent="0.25">
      <c r="A10280" t="s">
        <v>353</v>
      </c>
      <c r="B10280" t="s">
        <v>461</v>
      </c>
      <c r="C10280">
        <v>9</v>
      </c>
      <c r="D10280" t="s">
        <v>2594</v>
      </c>
    </row>
    <row r="10281" spans="1:4" x14ac:dyDescent="0.25">
      <c r="A10281" t="s">
        <v>353</v>
      </c>
      <c r="B10281" t="s">
        <v>463</v>
      </c>
      <c r="C10281">
        <v>10</v>
      </c>
      <c r="D10281" t="s">
        <v>2594</v>
      </c>
    </row>
    <row r="10282" spans="1:4" x14ac:dyDescent="0.25">
      <c r="A10282" t="s">
        <v>353</v>
      </c>
      <c r="B10282" t="s">
        <v>465</v>
      </c>
      <c r="C10282">
        <v>11</v>
      </c>
      <c r="D10282" t="s">
        <v>2594</v>
      </c>
    </row>
    <row r="10283" spans="1:4" x14ac:dyDescent="0.25">
      <c r="A10283" t="s">
        <v>353</v>
      </c>
      <c r="B10283" t="s">
        <v>467</v>
      </c>
      <c r="C10283">
        <v>12</v>
      </c>
      <c r="D10283" t="s">
        <v>2594</v>
      </c>
    </row>
    <row r="10284" spans="1:4" x14ac:dyDescent="0.25">
      <c r="A10284" t="s">
        <v>353</v>
      </c>
      <c r="B10284" t="s">
        <v>2593</v>
      </c>
      <c r="C10284">
        <v>3</v>
      </c>
      <c r="D10284" t="s">
        <v>2596</v>
      </c>
    </row>
    <row r="10285" spans="1:4" x14ac:dyDescent="0.25">
      <c r="A10285" t="s">
        <v>353</v>
      </c>
      <c r="B10285" t="s">
        <v>2595</v>
      </c>
      <c r="C10285">
        <v>6</v>
      </c>
      <c r="D10285" t="s">
        <v>2596</v>
      </c>
    </row>
    <row r="10286" spans="1:4" x14ac:dyDescent="0.25">
      <c r="A10286" t="s">
        <v>353</v>
      </c>
      <c r="B10286" t="s">
        <v>603</v>
      </c>
      <c r="C10286">
        <v>3</v>
      </c>
      <c r="D10286" t="s">
        <v>2596</v>
      </c>
    </row>
    <row r="10287" spans="1:4" x14ac:dyDescent="0.25">
      <c r="A10287" t="s">
        <v>353</v>
      </c>
      <c r="B10287" t="s">
        <v>789</v>
      </c>
      <c r="C10287">
        <v>4</v>
      </c>
      <c r="D10287" t="s">
        <v>2596</v>
      </c>
    </row>
    <row r="10288" spans="1:4" x14ac:dyDescent="0.25">
      <c r="A10288" t="s">
        <v>353</v>
      </c>
      <c r="B10288" t="s">
        <v>790</v>
      </c>
      <c r="C10288">
        <v>5</v>
      </c>
      <c r="D10288" t="s">
        <v>2596</v>
      </c>
    </row>
    <row r="10289" spans="1:4" x14ac:dyDescent="0.25">
      <c r="A10289" t="s">
        <v>353</v>
      </c>
      <c r="B10289" t="s">
        <v>604</v>
      </c>
      <c r="C10289">
        <v>6</v>
      </c>
      <c r="D10289" t="s">
        <v>2596</v>
      </c>
    </row>
    <row r="10290" spans="1:4" x14ac:dyDescent="0.25">
      <c r="A10290" t="s">
        <v>353</v>
      </c>
      <c r="B10290" t="s">
        <v>2609</v>
      </c>
      <c r="C10290">
        <v>3</v>
      </c>
      <c r="D10290" t="s">
        <v>2610</v>
      </c>
    </row>
    <row r="10291" spans="1:4" x14ac:dyDescent="0.25">
      <c r="A10291" t="s">
        <v>354</v>
      </c>
      <c r="B10291" t="s">
        <v>2593</v>
      </c>
      <c r="C10291">
        <v>7</v>
      </c>
      <c r="D10291" t="s">
        <v>2594</v>
      </c>
    </row>
    <row r="10292" spans="1:4" x14ac:dyDescent="0.25">
      <c r="A10292" t="s">
        <v>354</v>
      </c>
      <c r="B10292" t="s">
        <v>2595</v>
      </c>
      <c r="C10292">
        <v>13</v>
      </c>
      <c r="D10292" t="s">
        <v>2594</v>
      </c>
    </row>
    <row r="10293" spans="1:4" x14ac:dyDescent="0.25">
      <c r="A10293" t="s">
        <v>354</v>
      </c>
      <c r="B10293" t="s">
        <v>477</v>
      </c>
      <c r="C10293">
        <v>7</v>
      </c>
      <c r="D10293" t="s">
        <v>2594</v>
      </c>
    </row>
    <row r="10294" spans="1:4" x14ac:dyDescent="0.25">
      <c r="A10294" t="s">
        <v>354</v>
      </c>
      <c r="B10294" t="s">
        <v>479</v>
      </c>
      <c r="C10294">
        <v>8</v>
      </c>
      <c r="D10294" t="s">
        <v>2594</v>
      </c>
    </row>
    <row r="10295" spans="1:4" x14ac:dyDescent="0.25">
      <c r="A10295" t="s">
        <v>354</v>
      </c>
      <c r="B10295" t="s">
        <v>481</v>
      </c>
      <c r="C10295">
        <v>9</v>
      </c>
      <c r="D10295" t="s">
        <v>2594</v>
      </c>
    </row>
    <row r="10296" spans="1:4" x14ac:dyDescent="0.25">
      <c r="A10296" t="s">
        <v>354</v>
      </c>
      <c r="B10296" t="s">
        <v>483</v>
      </c>
      <c r="C10296">
        <v>10</v>
      </c>
      <c r="D10296" t="s">
        <v>2594</v>
      </c>
    </row>
    <row r="10297" spans="1:4" x14ac:dyDescent="0.25">
      <c r="A10297" t="s">
        <v>354</v>
      </c>
      <c r="B10297" t="s">
        <v>485</v>
      </c>
      <c r="C10297">
        <v>11</v>
      </c>
      <c r="D10297" t="s">
        <v>2594</v>
      </c>
    </row>
    <row r="10298" spans="1:4" x14ac:dyDescent="0.25">
      <c r="A10298" t="s">
        <v>354</v>
      </c>
      <c r="B10298" t="s">
        <v>487</v>
      </c>
      <c r="C10298">
        <v>12</v>
      </c>
      <c r="D10298" t="s">
        <v>2594</v>
      </c>
    </row>
    <row r="10299" spans="1:4" x14ac:dyDescent="0.25">
      <c r="A10299" t="s">
        <v>354</v>
      </c>
      <c r="B10299" t="s">
        <v>497</v>
      </c>
      <c r="C10299">
        <v>13</v>
      </c>
      <c r="D10299" t="s">
        <v>2594</v>
      </c>
    </row>
    <row r="10300" spans="1:4" x14ac:dyDescent="0.25">
      <c r="A10300" t="s">
        <v>354</v>
      </c>
      <c r="B10300" t="s">
        <v>2593</v>
      </c>
      <c r="C10300">
        <v>3</v>
      </c>
      <c r="D10300" t="s">
        <v>2596</v>
      </c>
    </row>
    <row r="10301" spans="1:4" x14ac:dyDescent="0.25">
      <c r="A10301" t="s">
        <v>354</v>
      </c>
      <c r="B10301" t="s">
        <v>2595</v>
      </c>
      <c r="C10301">
        <v>3</v>
      </c>
      <c r="D10301" t="s">
        <v>2596</v>
      </c>
    </row>
    <row r="10302" spans="1:4" x14ac:dyDescent="0.25">
      <c r="A10302" t="s">
        <v>354</v>
      </c>
      <c r="B10302" t="s">
        <v>815</v>
      </c>
      <c r="C10302">
        <v>3</v>
      </c>
      <c r="D10302" t="s">
        <v>2596</v>
      </c>
    </row>
    <row r="10303" spans="1:4" x14ac:dyDescent="0.25">
      <c r="A10303" t="s">
        <v>354</v>
      </c>
      <c r="B10303" t="s">
        <v>2609</v>
      </c>
      <c r="C10303">
        <v>3</v>
      </c>
      <c r="D10303" t="s">
        <v>2610</v>
      </c>
    </row>
    <row r="10304" spans="1:4" x14ac:dyDescent="0.25">
      <c r="A10304" t="s">
        <v>355</v>
      </c>
      <c r="B10304" t="s">
        <v>2593</v>
      </c>
      <c r="C10304">
        <v>7</v>
      </c>
      <c r="D10304" t="s">
        <v>2594</v>
      </c>
    </row>
    <row r="10305" spans="1:4" x14ac:dyDescent="0.25">
      <c r="A10305" t="s">
        <v>355</v>
      </c>
      <c r="B10305" t="s">
        <v>2595</v>
      </c>
      <c r="C10305">
        <v>13</v>
      </c>
      <c r="D10305" t="s">
        <v>2594</v>
      </c>
    </row>
    <row r="10306" spans="1:4" x14ac:dyDescent="0.25">
      <c r="A10306" t="s">
        <v>355</v>
      </c>
      <c r="B10306" t="s">
        <v>515</v>
      </c>
      <c r="C10306">
        <v>7</v>
      </c>
      <c r="D10306" t="s">
        <v>2594</v>
      </c>
    </row>
    <row r="10307" spans="1:4" x14ac:dyDescent="0.25">
      <c r="A10307" t="s">
        <v>355</v>
      </c>
      <c r="B10307" t="s">
        <v>517</v>
      </c>
      <c r="C10307">
        <v>8</v>
      </c>
      <c r="D10307" t="s">
        <v>2594</v>
      </c>
    </row>
    <row r="10308" spans="1:4" x14ac:dyDescent="0.25">
      <c r="A10308" t="s">
        <v>355</v>
      </c>
      <c r="B10308" t="s">
        <v>519</v>
      </c>
      <c r="C10308">
        <v>9</v>
      </c>
      <c r="D10308" t="s">
        <v>2594</v>
      </c>
    </row>
    <row r="10309" spans="1:4" x14ac:dyDescent="0.25">
      <c r="A10309" t="s">
        <v>355</v>
      </c>
      <c r="B10309" t="s">
        <v>521</v>
      </c>
      <c r="C10309">
        <v>10</v>
      </c>
      <c r="D10309" t="s">
        <v>2594</v>
      </c>
    </row>
    <row r="10310" spans="1:4" x14ac:dyDescent="0.25">
      <c r="A10310" t="s">
        <v>355</v>
      </c>
      <c r="B10310" t="s">
        <v>523</v>
      </c>
      <c r="C10310">
        <v>11</v>
      </c>
      <c r="D10310" t="s">
        <v>2594</v>
      </c>
    </row>
    <row r="10311" spans="1:4" x14ac:dyDescent="0.25">
      <c r="A10311" t="s">
        <v>355</v>
      </c>
      <c r="B10311" t="s">
        <v>525</v>
      </c>
      <c r="C10311">
        <v>12</v>
      </c>
      <c r="D10311" t="s">
        <v>2594</v>
      </c>
    </row>
    <row r="10312" spans="1:4" x14ac:dyDescent="0.25">
      <c r="A10312" t="s">
        <v>355</v>
      </c>
      <c r="B10312" t="s">
        <v>527</v>
      </c>
      <c r="C10312">
        <v>13</v>
      </c>
      <c r="D10312" t="s">
        <v>2594</v>
      </c>
    </row>
    <row r="10313" spans="1:4" x14ac:dyDescent="0.25">
      <c r="A10313" t="s">
        <v>355</v>
      </c>
      <c r="B10313" t="s">
        <v>2593</v>
      </c>
      <c r="C10313">
        <v>3</v>
      </c>
      <c r="D10313" t="s">
        <v>2596</v>
      </c>
    </row>
    <row r="10314" spans="1:4" x14ac:dyDescent="0.25">
      <c r="A10314" t="s">
        <v>355</v>
      </c>
      <c r="B10314" t="s">
        <v>2595</v>
      </c>
      <c r="C10314">
        <v>4</v>
      </c>
      <c r="D10314" t="s">
        <v>2596</v>
      </c>
    </row>
    <row r="10315" spans="1:4" x14ac:dyDescent="0.25">
      <c r="A10315" t="s">
        <v>355</v>
      </c>
      <c r="B10315" t="s">
        <v>816</v>
      </c>
      <c r="C10315">
        <v>3</v>
      </c>
      <c r="D10315" t="s">
        <v>2596</v>
      </c>
    </row>
    <row r="10316" spans="1:4" x14ac:dyDescent="0.25">
      <c r="A10316" t="s">
        <v>355</v>
      </c>
      <c r="B10316" t="s">
        <v>817</v>
      </c>
      <c r="C10316">
        <v>4</v>
      </c>
      <c r="D10316" t="s">
        <v>2596</v>
      </c>
    </row>
    <row r="10317" spans="1:4" x14ac:dyDescent="0.25">
      <c r="A10317" t="s">
        <v>355</v>
      </c>
      <c r="B10317" t="s">
        <v>2609</v>
      </c>
      <c r="C10317">
        <v>3</v>
      </c>
      <c r="D10317" t="s">
        <v>2610</v>
      </c>
    </row>
    <row r="10318" spans="1:4" x14ac:dyDescent="0.25">
      <c r="A10318" t="s">
        <v>357</v>
      </c>
      <c r="B10318" t="s">
        <v>2593</v>
      </c>
      <c r="C10318">
        <v>7</v>
      </c>
      <c r="D10318" t="s">
        <v>2594</v>
      </c>
    </row>
    <row r="10319" spans="1:4" x14ac:dyDescent="0.25">
      <c r="A10319" t="s">
        <v>357</v>
      </c>
      <c r="B10319" t="s">
        <v>2595</v>
      </c>
      <c r="C10319">
        <v>18</v>
      </c>
      <c r="D10319" t="s">
        <v>2594</v>
      </c>
    </row>
    <row r="10320" spans="1:4" x14ac:dyDescent="0.25">
      <c r="A10320" t="s">
        <v>357</v>
      </c>
      <c r="B10320" t="s">
        <v>421</v>
      </c>
      <c r="C10320">
        <v>7</v>
      </c>
      <c r="D10320" t="s">
        <v>2594</v>
      </c>
    </row>
    <row r="10321" spans="1:4" x14ac:dyDescent="0.25">
      <c r="A10321" t="s">
        <v>357</v>
      </c>
      <c r="B10321" t="s">
        <v>423</v>
      </c>
      <c r="C10321">
        <v>8</v>
      </c>
      <c r="D10321" t="s">
        <v>2594</v>
      </c>
    </row>
    <row r="10322" spans="1:4" x14ac:dyDescent="0.25">
      <c r="A10322" t="s">
        <v>357</v>
      </c>
      <c r="B10322" t="s">
        <v>613</v>
      </c>
      <c r="C10322">
        <v>9</v>
      </c>
      <c r="D10322" t="s">
        <v>2594</v>
      </c>
    </row>
    <row r="10323" spans="1:4" x14ac:dyDescent="0.25">
      <c r="A10323" t="s">
        <v>357</v>
      </c>
      <c r="B10323" t="s">
        <v>427</v>
      </c>
      <c r="C10323">
        <v>10</v>
      </c>
      <c r="D10323" t="s">
        <v>2594</v>
      </c>
    </row>
    <row r="10324" spans="1:4" x14ac:dyDescent="0.25">
      <c r="A10324" t="s">
        <v>357</v>
      </c>
      <c r="B10324" t="s">
        <v>573</v>
      </c>
      <c r="C10324">
        <v>11</v>
      </c>
      <c r="D10324" t="s">
        <v>2594</v>
      </c>
    </row>
    <row r="10325" spans="1:4" x14ac:dyDescent="0.25">
      <c r="A10325" t="s">
        <v>357</v>
      </c>
      <c r="B10325" t="s">
        <v>429</v>
      </c>
      <c r="C10325">
        <v>12</v>
      </c>
      <c r="D10325" t="s">
        <v>2594</v>
      </c>
    </row>
    <row r="10326" spans="1:4" x14ac:dyDescent="0.25">
      <c r="A10326" t="s">
        <v>357</v>
      </c>
      <c r="B10326" t="s">
        <v>431</v>
      </c>
      <c r="C10326">
        <v>13</v>
      </c>
      <c r="D10326" t="s">
        <v>2594</v>
      </c>
    </row>
    <row r="10327" spans="1:4" x14ac:dyDescent="0.25">
      <c r="A10327" t="s">
        <v>357</v>
      </c>
      <c r="B10327" t="s">
        <v>433</v>
      </c>
      <c r="C10327">
        <v>14</v>
      </c>
      <c r="D10327" t="s">
        <v>2594</v>
      </c>
    </row>
    <row r="10328" spans="1:4" x14ac:dyDescent="0.25">
      <c r="A10328" t="s">
        <v>357</v>
      </c>
      <c r="B10328" t="s">
        <v>435</v>
      </c>
      <c r="C10328">
        <v>15</v>
      </c>
      <c r="D10328" t="s">
        <v>2594</v>
      </c>
    </row>
    <row r="10329" spans="1:4" x14ac:dyDescent="0.25">
      <c r="A10329" t="s">
        <v>357</v>
      </c>
      <c r="B10329" t="s">
        <v>437</v>
      </c>
      <c r="C10329">
        <v>16</v>
      </c>
      <c r="D10329" t="s">
        <v>2594</v>
      </c>
    </row>
    <row r="10330" spans="1:4" x14ac:dyDescent="0.25">
      <c r="A10330" t="s">
        <v>357</v>
      </c>
      <c r="B10330" t="s">
        <v>439</v>
      </c>
      <c r="C10330">
        <v>17</v>
      </c>
      <c r="D10330" t="s">
        <v>2594</v>
      </c>
    </row>
    <row r="10331" spans="1:4" x14ac:dyDescent="0.25">
      <c r="A10331" t="s">
        <v>357</v>
      </c>
      <c r="B10331" t="s">
        <v>441</v>
      </c>
      <c r="C10331">
        <v>18</v>
      </c>
      <c r="D10331" t="s">
        <v>2594</v>
      </c>
    </row>
    <row r="10332" spans="1:4" x14ac:dyDescent="0.25">
      <c r="A10332" t="s">
        <v>357</v>
      </c>
      <c r="B10332" t="s">
        <v>2593</v>
      </c>
      <c r="C10332">
        <v>4</v>
      </c>
      <c r="D10332" t="s">
        <v>2596</v>
      </c>
    </row>
    <row r="10333" spans="1:4" x14ac:dyDescent="0.25">
      <c r="A10333" t="s">
        <v>357</v>
      </c>
      <c r="B10333" t="s">
        <v>2595</v>
      </c>
      <c r="C10333">
        <v>6</v>
      </c>
      <c r="D10333" t="s">
        <v>2596</v>
      </c>
    </row>
    <row r="10334" spans="1:4" x14ac:dyDescent="0.25">
      <c r="A10334" t="s">
        <v>357</v>
      </c>
      <c r="B10334" t="s">
        <v>418</v>
      </c>
      <c r="C10334">
        <v>4</v>
      </c>
      <c r="D10334" t="s">
        <v>2596</v>
      </c>
    </row>
    <row r="10335" spans="1:4" x14ac:dyDescent="0.25">
      <c r="A10335" t="s">
        <v>357</v>
      </c>
      <c r="B10335" t="s">
        <v>607</v>
      </c>
      <c r="C10335">
        <v>5</v>
      </c>
      <c r="D10335" t="s">
        <v>2596</v>
      </c>
    </row>
    <row r="10336" spans="1:4" x14ac:dyDescent="0.25">
      <c r="A10336" t="s">
        <v>357</v>
      </c>
      <c r="B10336" t="s">
        <v>720</v>
      </c>
      <c r="C10336">
        <v>6</v>
      </c>
      <c r="D10336" t="s">
        <v>2596</v>
      </c>
    </row>
    <row r="10337" spans="1:4" x14ac:dyDescent="0.25">
      <c r="A10337" t="s">
        <v>357</v>
      </c>
      <c r="B10337" t="s">
        <v>2609</v>
      </c>
      <c r="C10337">
        <v>3</v>
      </c>
      <c r="D10337" t="s">
        <v>2610</v>
      </c>
    </row>
    <row r="10338" spans="1:4" x14ac:dyDescent="0.25">
      <c r="A10338" t="s">
        <v>359</v>
      </c>
      <c r="B10338" t="s">
        <v>2593</v>
      </c>
      <c r="C10338">
        <v>7</v>
      </c>
      <c r="D10338" t="s">
        <v>2594</v>
      </c>
    </row>
    <row r="10339" spans="1:4" x14ac:dyDescent="0.25">
      <c r="A10339" t="s">
        <v>359</v>
      </c>
      <c r="B10339" t="s">
        <v>2595</v>
      </c>
      <c r="C10339">
        <v>19</v>
      </c>
      <c r="D10339" t="s">
        <v>2594</v>
      </c>
    </row>
    <row r="10340" spans="1:4" x14ac:dyDescent="0.25">
      <c r="A10340" t="s">
        <v>359</v>
      </c>
      <c r="B10340" t="s">
        <v>443</v>
      </c>
      <c r="C10340">
        <v>7</v>
      </c>
      <c r="D10340" t="s">
        <v>2594</v>
      </c>
    </row>
    <row r="10341" spans="1:4" x14ac:dyDescent="0.25">
      <c r="A10341" t="s">
        <v>359</v>
      </c>
      <c r="B10341" t="s">
        <v>584</v>
      </c>
      <c r="C10341">
        <v>8</v>
      </c>
      <c r="D10341" t="s">
        <v>2594</v>
      </c>
    </row>
    <row r="10342" spans="1:4" x14ac:dyDescent="0.25">
      <c r="A10342" t="s">
        <v>359</v>
      </c>
      <c r="B10342" t="s">
        <v>447</v>
      </c>
      <c r="C10342">
        <v>9</v>
      </c>
      <c r="D10342" t="s">
        <v>2594</v>
      </c>
    </row>
    <row r="10343" spans="1:4" x14ac:dyDescent="0.25">
      <c r="A10343" t="s">
        <v>359</v>
      </c>
      <c r="B10343" t="s">
        <v>449</v>
      </c>
      <c r="C10343">
        <v>10</v>
      </c>
      <c r="D10343" t="s">
        <v>2594</v>
      </c>
    </row>
    <row r="10344" spans="1:4" x14ac:dyDescent="0.25">
      <c r="A10344" t="s">
        <v>359</v>
      </c>
      <c r="B10344" t="s">
        <v>451</v>
      </c>
      <c r="C10344">
        <v>11</v>
      </c>
      <c r="D10344" t="s">
        <v>2594</v>
      </c>
    </row>
    <row r="10345" spans="1:4" x14ac:dyDescent="0.25">
      <c r="A10345" t="s">
        <v>359</v>
      </c>
      <c r="B10345" t="s">
        <v>453</v>
      </c>
      <c r="C10345">
        <v>12</v>
      </c>
      <c r="D10345" t="s">
        <v>2594</v>
      </c>
    </row>
    <row r="10346" spans="1:4" x14ac:dyDescent="0.25">
      <c r="A10346" t="s">
        <v>359</v>
      </c>
      <c r="B10346" t="s">
        <v>455</v>
      </c>
      <c r="C10346">
        <v>13</v>
      </c>
      <c r="D10346" t="s">
        <v>2594</v>
      </c>
    </row>
    <row r="10347" spans="1:4" x14ac:dyDescent="0.25">
      <c r="A10347" t="s">
        <v>359</v>
      </c>
      <c r="B10347" t="s">
        <v>457</v>
      </c>
      <c r="C10347">
        <v>14</v>
      </c>
      <c r="D10347" t="s">
        <v>2594</v>
      </c>
    </row>
    <row r="10348" spans="1:4" x14ac:dyDescent="0.25">
      <c r="A10348" t="s">
        <v>359</v>
      </c>
      <c r="B10348" t="s">
        <v>459</v>
      </c>
      <c r="C10348">
        <v>15</v>
      </c>
      <c r="D10348" t="s">
        <v>2594</v>
      </c>
    </row>
    <row r="10349" spans="1:4" x14ac:dyDescent="0.25">
      <c r="A10349" t="s">
        <v>359</v>
      </c>
      <c r="B10349" t="s">
        <v>461</v>
      </c>
      <c r="C10349">
        <v>16</v>
      </c>
      <c r="D10349" t="s">
        <v>2594</v>
      </c>
    </row>
    <row r="10350" spans="1:4" x14ac:dyDescent="0.25">
      <c r="A10350" t="s">
        <v>359</v>
      </c>
      <c r="B10350" t="s">
        <v>463</v>
      </c>
      <c r="C10350">
        <v>17</v>
      </c>
      <c r="D10350" t="s">
        <v>2594</v>
      </c>
    </row>
    <row r="10351" spans="1:4" x14ac:dyDescent="0.25">
      <c r="A10351" t="s">
        <v>359</v>
      </c>
      <c r="B10351" t="s">
        <v>465</v>
      </c>
      <c r="C10351">
        <v>18</v>
      </c>
      <c r="D10351" t="s">
        <v>2594</v>
      </c>
    </row>
    <row r="10352" spans="1:4" x14ac:dyDescent="0.25">
      <c r="A10352" t="s">
        <v>359</v>
      </c>
      <c r="B10352" t="s">
        <v>467</v>
      </c>
      <c r="C10352">
        <v>19</v>
      </c>
      <c r="D10352" t="s">
        <v>2594</v>
      </c>
    </row>
    <row r="10353" spans="1:4" x14ac:dyDescent="0.25">
      <c r="A10353" t="s">
        <v>359</v>
      </c>
      <c r="B10353" t="s">
        <v>2593</v>
      </c>
      <c r="C10353">
        <v>4</v>
      </c>
      <c r="D10353" t="s">
        <v>2596</v>
      </c>
    </row>
    <row r="10354" spans="1:4" x14ac:dyDescent="0.25">
      <c r="A10354" t="s">
        <v>359</v>
      </c>
      <c r="B10354" t="s">
        <v>2595</v>
      </c>
      <c r="C10354">
        <v>4</v>
      </c>
      <c r="D10354" t="s">
        <v>2596</v>
      </c>
    </row>
    <row r="10355" spans="1:4" x14ac:dyDescent="0.25">
      <c r="A10355" t="s">
        <v>359</v>
      </c>
      <c r="B10355" t="s">
        <v>720</v>
      </c>
      <c r="C10355">
        <v>4</v>
      </c>
      <c r="D10355" t="s">
        <v>2596</v>
      </c>
    </row>
    <row r="10356" spans="1:4" x14ac:dyDescent="0.25">
      <c r="A10356" t="s">
        <v>359</v>
      </c>
      <c r="B10356" t="s">
        <v>2609</v>
      </c>
      <c r="C10356">
        <v>3</v>
      </c>
      <c r="D10356" t="s">
        <v>2610</v>
      </c>
    </row>
    <row r="10357" spans="1:4" x14ac:dyDescent="0.25">
      <c r="A10357" t="s">
        <v>2880</v>
      </c>
      <c r="B10357" t="s">
        <v>2593</v>
      </c>
      <c r="C10357">
        <v>7</v>
      </c>
      <c r="D10357" t="s">
        <v>2594</v>
      </c>
    </row>
    <row r="10358" spans="1:4" x14ac:dyDescent="0.25">
      <c r="A10358" t="s">
        <v>2880</v>
      </c>
      <c r="B10358" t="s">
        <v>2595</v>
      </c>
      <c r="C10358">
        <v>19</v>
      </c>
      <c r="D10358" t="s">
        <v>2594</v>
      </c>
    </row>
    <row r="10359" spans="1:4" x14ac:dyDescent="0.25">
      <c r="A10359" t="s">
        <v>2880</v>
      </c>
      <c r="B10359" t="s">
        <v>443</v>
      </c>
      <c r="C10359">
        <v>7</v>
      </c>
      <c r="D10359" t="s">
        <v>2594</v>
      </c>
    </row>
    <row r="10360" spans="1:4" x14ac:dyDescent="0.25">
      <c r="A10360" t="s">
        <v>2880</v>
      </c>
      <c r="B10360" t="s">
        <v>584</v>
      </c>
      <c r="C10360">
        <v>8</v>
      </c>
      <c r="D10360" t="s">
        <v>2594</v>
      </c>
    </row>
    <row r="10361" spans="1:4" x14ac:dyDescent="0.25">
      <c r="A10361" t="s">
        <v>2880</v>
      </c>
      <c r="B10361" t="s">
        <v>447</v>
      </c>
      <c r="C10361">
        <v>9</v>
      </c>
      <c r="D10361" t="s">
        <v>2594</v>
      </c>
    </row>
    <row r="10362" spans="1:4" x14ac:dyDescent="0.25">
      <c r="A10362" t="s">
        <v>2880</v>
      </c>
      <c r="B10362" t="s">
        <v>449</v>
      </c>
      <c r="C10362">
        <v>10</v>
      </c>
      <c r="D10362" t="s">
        <v>2594</v>
      </c>
    </row>
    <row r="10363" spans="1:4" x14ac:dyDescent="0.25">
      <c r="A10363" t="s">
        <v>2880</v>
      </c>
      <c r="B10363" t="s">
        <v>451</v>
      </c>
      <c r="C10363">
        <v>11</v>
      </c>
      <c r="D10363" t="s">
        <v>2594</v>
      </c>
    </row>
    <row r="10364" spans="1:4" x14ac:dyDescent="0.25">
      <c r="A10364" t="s">
        <v>2880</v>
      </c>
      <c r="B10364" t="s">
        <v>453</v>
      </c>
      <c r="C10364">
        <v>12</v>
      </c>
      <c r="D10364" t="s">
        <v>2594</v>
      </c>
    </row>
    <row r="10365" spans="1:4" x14ac:dyDescent="0.25">
      <c r="A10365" t="s">
        <v>2880</v>
      </c>
      <c r="B10365" t="s">
        <v>455</v>
      </c>
      <c r="C10365">
        <v>13</v>
      </c>
      <c r="D10365" t="s">
        <v>2594</v>
      </c>
    </row>
    <row r="10366" spans="1:4" x14ac:dyDescent="0.25">
      <c r="A10366" t="s">
        <v>2880</v>
      </c>
      <c r="B10366" t="s">
        <v>457</v>
      </c>
      <c r="C10366">
        <v>14</v>
      </c>
      <c r="D10366" t="s">
        <v>2594</v>
      </c>
    </row>
    <row r="10367" spans="1:4" x14ac:dyDescent="0.25">
      <c r="A10367" t="s">
        <v>2880</v>
      </c>
      <c r="B10367" t="s">
        <v>459</v>
      </c>
      <c r="C10367">
        <v>15</v>
      </c>
      <c r="D10367" t="s">
        <v>2594</v>
      </c>
    </row>
    <row r="10368" spans="1:4" x14ac:dyDescent="0.25">
      <c r="A10368" t="s">
        <v>2880</v>
      </c>
      <c r="B10368" t="s">
        <v>461</v>
      </c>
      <c r="C10368">
        <v>16</v>
      </c>
      <c r="D10368" t="s">
        <v>2594</v>
      </c>
    </row>
    <row r="10369" spans="1:4" x14ac:dyDescent="0.25">
      <c r="A10369" t="s">
        <v>2880</v>
      </c>
      <c r="B10369" t="s">
        <v>463</v>
      </c>
      <c r="C10369">
        <v>17</v>
      </c>
      <c r="D10369" t="s">
        <v>2594</v>
      </c>
    </row>
    <row r="10370" spans="1:4" x14ac:dyDescent="0.25">
      <c r="A10370" t="s">
        <v>2880</v>
      </c>
      <c r="B10370" t="s">
        <v>465</v>
      </c>
      <c r="C10370">
        <v>18</v>
      </c>
      <c r="D10370" t="s">
        <v>2594</v>
      </c>
    </row>
    <row r="10371" spans="1:4" x14ac:dyDescent="0.25">
      <c r="A10371" t="s">
        <v>2880</v>
      </c>
      <c r="B10371" t="s">
        <v>467</v>
      </c>
      <c r="C10371">
        <v>19</v>
      </c>
      <c r="D10371" t="s">
        <v>2594</v>
      </c>
    </row>
    <row r="10372" spans="1:4" x14ac:dyDescent="0.25">
      <c r="A10372" t="s">
        <v>2880</v>
      </c>
      <c r="B10372" t="s">
        <v>2593</v>
      </c>
      <c r="C10372">
        <v>4</v>
      </c>
      <c r="D10372" t="s">
        <v>2596</v>
      </c>
    </row>
    <row r="10373" spans="1:4" x14ac:dyDescent="0.25">
      <c r="A10373" t="s">
        <v>2880</v>
      </c>
      <c r="B10373" t="s">
        <v>2595</v>
      </c>
      <c r="C10373">
        <v>4</v>
      </c>
      <c r="D10373" t="s">
        <v>2596</v>
      </c>
    </row>
    <row r="10374" spans="1:4" x14ac:dyDescent="0.25">
      <c r="A10374" t="s">
        <v>2880</v>
      </c>
      <c r="B10374" t="s">
        <v>720</v>
      </c>
      <c r="C10374">
        <v>4</v>
      </c>
      <c r="D10374" t="s">
        <v>2596</v>
      </c>
    </row>
    <row r="10375" spans="1:4" x14ac:dyDescent="0.25">
      <c r="A10375" t="s">
        <v>2880</v>
      </c>
      <c r="B10375" t="s">
        <v>2609</v>
      </c>
      <c r="C10375">
        <v>3</v>
      </c>
      <c r="D10375" t="s">
        <v>2610</v>
      </c>
    </row>
    <row r="10376" spans="1:4" x14ac:dyDescent="0.25">
      <c r="A10376" t="s">
        <v>361</v>
      </c>
      <c r="B10376" t="s">
        <v>2593</v>
      </c>
      <c r="C10376">
        <v>7</v>
      </c>
      <c r="D10376" t="s">
        <v>2594</v>
      </c>
    </row>
    <row r="10377" spans="1:4" x14ac:dyDescent="0.25">
      <c r="A10377" t="s">
        <v>361</v>
      </c>
      <c r="B10377" t="s">
        <v>2595</v>
      </c>
      <c r="C10377">
        <v>16</v>
      </c>
      <c r="D10377" t="s">
        <v>2594</v>
      </c>
    </row>
    <row r="10378" spans="1:4" x14ac:dyDescent="0.25">
      <c r="A10378" t="s">
        <v>361</v>
      </c>
      <c r="B10378" t="s">
        <v>421</v>
      </c>
      <c r="C10378">
        <v>7</v>
      </c>
      <c r="D10378" t="s">
        <v>2594</v>
      </c>
    </row>
    <row r="10379" spans="1:4" x14ac:dyDescent="0.25">
      <c r="A10379" t="s">
        <v>361</v>
      </c>
      <c r="B10379" t="s">
        <v>423</v>
      </c>
      <c r="C10379">
        <v>8</v>
      </c>
      <c r="D10379" t="s">
        <v>2594</v>
      </c>
    </row>
    <row r="10380" spans="1:4" x14ac:dyDescent="0.25">
      <c r="A10380" t="s">
        <v>361</v>
      </c>
      <c r="B10380" t="s">
        <v>613</v>
      </c>
      <c r="C10380">
        <v>9</v>
      </c>
      <c r="D10380" t="s">
        <v>2594</v>
      </c>
    </row>
    <row r="10381" spans="1:4" x14ac:dyDescent="0.25">
      <c r="A10381" t="s">
        <v>361</v>
      </c>
      <c r="B10381" t="s">
        <v>427</v>
      </c>
      <c r="C10381">
        <v>10</v>
      </c>
      <c r="D10381" t="s">
        <v>2594</v>
      </c>
    </row>
    <row r="10382" spans="1:4" x14ac:dyDescent="0.25">
      <c r="A10382" t="s">
        <v>361</v>
      </c>
      <c r="B10382" t="s">
        <v>573</v>
      </c>
      <c r="C10382">
        <v>11</v>
      </c>
      <c r="D10382" t="s">
        <v>2594</v>
      </c>
    </row>
    <row r="10383" spans="1:4" x14ac:dyDescent="0.25">
      <c r="A10383" t="s">
        <v>361</v>
      </c>
      <c r="B10383" t="s">
        <v>429</v>
      </c>
      <c r="C10383">
        <v>12</v>
      </c>
      <c r="D10383" t="s">
        <v>2594</v>
      </c>
    </row>
    <row r="10384" spans="1:4" x14ac:dyDescent="0.25">
      <c r="A10384" t="s">
        <v>361</v>
      </c>
      <c r="B10384" t="s">
        <v>431</v>
      </c>
      <c r="C10384">
        <v>13</v>
      </c>
      <c r="D10384" t="s">
        <v>2594</v>
      </c>
    </row>
    <row r="10385" spans="1:4" x14ac:dyDescent="0.25">
      <c r="A10385" t="s">
        <v>361</v>
      </c>
      <c r="B10385" t="s">
        <v>433</v>
      </c>
      <c r="C10385">
        <v>14</v>
      </c>
      <c r="D10385" t="s">
        <v>2594</v>
      </c>
    </row>
    <row r="10386" spans="1:4" x14ac:dyDescent="0.25">
      <c r="A10386" t="s">
        <v>361</v>
      </c>
      <c r="B10386" t="s">
        <v>435</v>
      </c>
      <c r="C10386">
        <v>15</v>
      </c>
      <c r="D10386" t="s">
        <v>2594</v>
      </c>
    </row>
    <row r="10387" spans="1:4" x14ac:dyDescent="0.25">
      <c r="A10387" t="s">
        <v>361</v>
      </c>
      <c r="B10387" t="s">
        <v>437</v>
      </c>
      <c r="C10387">
        <v>16</v>
      </c>
      <c r="D10387" t="s">
        <v>2594</v>
      </c>
    </row>
    <row r="10388" spans="1:4" x14ac:dyDescent="0.25">
      <c r="A10388" t="s">
        <v>361</v>
      </c>
      <c r="B10388" t="s">
        <v>2593</v>
      </c>
      <c r="C10388">
        <v>4</v>
      </c>
      <c r="D10388" t="s">
        <v>2596</v>
      </c>
    </row>
    <row r="10389" spans="1:4" x14ac:dyDescent="0.25">
      <c r="A10389" t="s">
        <v>361</v>
      </c>
      <c r="B10389" t="s">
        <v>2595</v>
      </c>
      <c r="C10389">
        <v>4</v>
      </c>
      <c r="D10389" t="s">
        <v>2596</v>
      </c>
    </row>
    <row r="10390" spans="1:4" x14ac:dyDescent="0.25">
      <c r="A10390" t="s">
        <v>361</v>
      </c>
      <c r="B10390" t="s">
        <v>418</v>
      </c>
      <c r="C10390">
        <v>4</v>
      </c>
      <c r="D10390" t="s">
        <v>2596</v>
      </c>
    </row>
    <row r="10391" spans="1:4" x14ac:dyDescent="0.25">
      <c r="A10391" t="s">
        <v>361</v>
      </c>
      <c r="B10391" t="s">
        <v>2609</v>
      </c>
      <c r="C10391">
        <v>3</v>
      </c>
      <c r="D10391" t="s">
        <v>2610</v>
      </c>
    </row>
    <row r="10392" spans="1:4" x14ac:dyDescent="0.25">
      <c r="A10392" t="s">
        <v>363</v>
      </c>
      <c r="B10392" t="s">
        <v>2593</v>
      </c>
      <c r="C10392">
        <v>7</v>
      </c>
      <c r="D10392" t="s">
        <v>2594</v>
      </c>
    </row>
    <row r="10393" spans="1:4" x14ac:dyDescent="0.25">
      <c r="A10393" t="s">
        <v>363</v>
      </c>
      <c r="B10393" t="s">
        <v>2595</v>
      </c>
      <c r="C10393">
        <v>18</v>
      </c>
      <c r="D10393" t="s">
        <v>2594</v>
      </c>
    </row>
    <row r="10394" spans="1:4" x14ac:dyDescent="0.25">
      <c r="A10394" t="s">
        <v>363</v>
      </c>
      <c r="B10394" t="s">
        <v>421</v>
      </c>
      <c r="C10394">
        <v>7</v>
      </c>
      <c r="D10394" t="s">
        <v>2594</v>
      </c>
    </row>
    <row r="10395" spans="1:4" x14ac:dyDescent="0.25">
      <c r="A10395" t="s">
        <v>363</v>
      </c>
      <c r="B10395" t="s">
        <v>423</v>
      </c>
      <c r="C10395">
        <v>8</v>
      </c>
      <c r="D10395" t="s">
        <v>2594</v>
      </c>
    </row>
    <row r="10396" spans="1:4" x14ac:dyDescent="0.25">
      <c r="A10396" t="s">
        <v>363</v>
      </c>
      <c r="B10396" t="s">
        <v>613</v>
      </c>
      <c r="C10396">
        <v>9</v>
      </c>
      <c r="D10396" t="s">
        <v>2594</v>
      </c>
    </row>
    <row r="10397" spans="1:4" x14ac:dyDescent="0.25">
      <c r="A10397" t="s">
        <v>363</v>
      </c>
      <c r="B10397" t="s">
        <v>427</v>
      </c>
      <c r="C10397">
        <v>10</v>
      </c>
      <c r="D10397" t="s">
        <v>2594</v>
      </c>
    </row>
    <row r="10398" spans="1:4" x14ac:dyDescent="0.25">
      <c r="A10398" t="s">
        <v>363</v>
      </c>
      <c r="B10398" t="s">
        <v>573</v>
      </c>
      <c r="C10398">
        <v>11</v>
      </c>
      <c r="D10398" t="s">
        <v>2594</v>
      </c>
    </row>
    <row r="10399" spans="1:4" x14ac:dyDescent="0.25">
      <c r="A10399" t="s">
        <v>363</v>
      </c>
      <c r="B10399" t="s">
        <v>429</v>
      </c>
      <c r="C10399">
        <v>12</v>
      </c>
      <c r="D10399" t="s">
        <v>2594</v>
      </c>
    </row>
    <row r="10400" spans="1:4" x14ac:dyDescent="0.25">
      <c r="A10400" t="s">
        <v>363</v>
      </c>
      <c r="B10400" t="s">
        <v>431</v>
      </c>
      <c r="C10400">
        <v>13</v>
      </c>
      <c r="D10400" t="s">
        <v>2594</v>
      </c>
    </row>
    <row r="10401" spans="1:4" x14ac:dyDescent="0.25">
      <c r="A10401" t="s">
        <v>363</v>
      </c>
      <c r="B10401" t="s">
        <v>433</v>
      </c>
      <c r="C10401">
        <v>14</v>
      </c>
      <c r="D10401" t="s">
        <v>2594</v>
      </c>
    </row>
    <row r="10402" spans="1:4" x14ac:dyDescent="0.25">
      <c r="A10402" t="s">
        <v>363</v>
      </c>
      <c r="B10402" t="s">
        <v>435</v>
      </c>
      <c r="C10402">
        <v>15</v>
      </c>
      <c r="D10402" t="s">
        <v>2594</v>
      </c>
    </row>
    <row r="10403" spans="1:4" x14ac:dyDescent="0.25">
      <c r="A10403" t="s">
        <v>363</v>
      </c>
      <c r="B10403" t="s">
        <v>437</v>
      </c>
      <c r="C10403">
        <v>16</v>
      </c>
      <c r="D10403" t="s">
        <v>2594</v>
      </c>
    </row>
    <row r="10404" spans="1:4" x14ac:dyDescent="0.25">
      <c r="A10404" t="s">
        <v>363</v>
      </c>
      <c r="B10404" t="s">
        <v>439</v>
      </c>
      <c r="C10404">
        <v>17</v>
      </c>
      <c r="D10404" t="s">
        <v>2594</v>
      </c>
    </row>
    <row r="10405" spans="1:4" x14ac:dyDescent="0.25">
      <c r="A10405" t="s">
        <v>363</v>
      </c>
      <c r="B10405" t="s">
        <v>441</v>
      </c>
      <c r="C10405">
        <v>18</v>
      </c>
      <c r="D10405" t="s">
        <v>2594</v>
      </c>
    </row>
    <row r="10406" spans="1:4" x14ac:dyDescent="0.25">
      <c r="A10406" t="s">
        <v>363</v>
      </c>
      <c r="B10406" t="s">
        <v>2593</v>
      </c>
      <c r="C10406">
        <v>3</v>
      </c>
      <c r="D10406" t="s">
        <v>2596</v>
      </c>
    </row>
    <row r="10407" spans="1:4" x14ac:dyDescent="0.25">
      <c r="A10407" t="s">
        <v>363</v>
      </c>
      <c r="B10407" t="s">
        <v>2595</v>
      </c>
      <c r="C10407">
        <v>4</v>
      </c>
      <c r="D10407" t="s">
        <v>2596</v>
      </c>
    </row>
    <row r="10408" spans="1:4" x14ac:dyDescent="0.25">
      <c r="A10408" t="s">
        <v>363</v>
      </c>
      <c r="B10408" t="s">
        <v>418</v>
      </c>
      <c r="C10408">
        <v>3</v>
      </c>
      <c r="D10408" t="s">
        <v>2596</v>
      </c>
    </row>
    <row r="10409" spans="1:4" x14ac:dyDescent="0.25">
      <c r="A10409" t="s">
        <v>363</v>
      </c>
      <c r="B10409" t="s">
        <v>607</v>
      </c>
      <c r="C10409">
        <v>4</v>
      </c>
      <c r="D10409" t="s">
        <v>2596</v>
      </c>
    </row>
    <row r="10410" spans="1:4" x14ac:dyDescent="0.25">
      <c r="A10410" t="s">
        <v>363</v>
      </c>
      <c r="B10410" t="s">
        <v>2609</v>
      </c>
      <c r="C10410">
        <v>3</v>
      </c>
      <c r="D10410" t="s">
        <v>2610</v>
      </c>
    </row>
    <row r="10411" spans="1:4" x14ac:dyDescent="0.25">
      <c r="A10411" t="s">
        <v>365</v>
      </c>
      <c r="B10411" t="s">
        <v>2593</v>
      </c>
      <c r="C10411">
        <v>7</v>
      </c>
      <c r="D10411" t="s">
        <v>2594</v>
      </c>
    </row>
    <row r="10412" spans="1:4" x14ac:dyDescent="0.25">
      <c r="A10412" t="s">
        <v>365</v>
      </c>
      <c r="B10412" t="s">
        <v>2595</v>
      </c>
      <c r="C10412">
        <v>8</v>
      </c>
      <c r="D10412" t="s">
        <v>2594</v>
      </c>
    </row>
    <row r="10413" spans="1:4" x14ac:dyDescent="0.25">
      <c r="A10413" t="s">
        <v>365</v>
      </c>
      <c r="B10413" t="s">
        <v>443</v>
      </c>
      <c r="C10413">
        <v>7</v>
      </c>
      <c r="D10413" t="s">
        <v>2594</v>
      </c>
    </row>
    <row r="10414" spans="1:4" x14ac:dyDescent="0.25">
      <c r="A10414" t="s">
        <v>365</v>
      </c>
      <c r="B10414" t="s">
        <v>584</v>
      </c>
      <c r="C10414">
        <v>8</v>
      </c>
      <c r="D10414" t="s">
        <v>2594</v>
      </c>
    </row>
    <row r="10415" spans="1:4" x14ac:dyDescent="0.25">
      <c r="A10415" t="s">
        <v>365</v>
      </c>
      <c r="B10415" t="s">
        <v>2593</v>
      </c>
      <c r="C10415">
        <v>3</v>
      </c>
      <c r="D10415" t="s">
        <v>2596</v>
      </c>
    </row>
    <row r="10416" spans="1:4" x14ac:dyDescent="0.25">
      <c r="A10416" t="s">
        <v>365</v>
      </c>
      <c r="B10416" t="s">
        <v>2595</v>
      </c>
      <c r="C10416">
        <v>4</v>
      </c>
      <c r="D10416" t="s">
        <v>2596</v>
      </c>
    </row>
    <row r="10417" spans="1:4" x14ac:dyDescent="0.25">
      <c r="A10417" t="s">
        <v>365</v>
      </c>
      <c r="B10417" t="s">
        <v>720</v>
      </c>
      <c r="C10417">
        <v>3</v>
      </c>
      <c r="D10417" t="s">
        <v>2596</v>
      </c>
    </row>
    <row r="10418" spans="1:4" x14ac:dyDescent="0.25">
      <c r="A10418" t="s">
        <v>365</v>
      </c>
      <c r="B10418" t="s">
        <v>721</v>
      </c>
      <c r="C10418">
        <v>4</v>
      </c>
      <c r="D10418" t="s">
        <v>2596</v>
      </c>
    </row>
    <row r="10419" spans="1:4" x14ac:dyDescent="0.25">
      <c r="A10419" t="s">
        <v>365</v>
      </c>
      <c r="B10419" t="s">
        <v>2609</v>
      </c>
      <c r="C10419">
        <v>3</v>
      </c>
      <c r="D10419" t="s">
        <v>2610</v>
      </c>
    </row>
    <row r="10420" spans="1:4" x14ac:dyDescent="0.25">
      <c r="A10420" t="s">
        <v>367</v>
      </c>
      <c r="B10420" t="s">
        <v>2593</v>
      </c>
      <c r="C10420">
        <v>7</v>
      </c>
      <c r="D10420" t="s">
        <v>2594</v>
      </c>
    </row>
    <row r="10421" spans="1:4" x14ac:dyDescent="0.25">
      <c r="A10421" t="s">
        <v>367</v>
      </c>
      <c r="B10421" t="s">
        <v>2595</v>
      </c>
      <c r="C10421">
        <v>19</v>
      </c>
      <c r="D10421" t="s">
        <v>2594</v>
      </c>
    </row>
    <row r="10422" spans="1:4" x14ac:dyDescent="0.25">
      <c r="A10422" t="s">
        <v>367</v>
      </c>
      <c r="B10422" t="s">
        <v>447</v>
      </c>
      <c r="C10422">
        <v>7</v>
      </c>
      <c r="D10422" t="s">
        <v>2594</v>
      </c>
    </row>
    <row r="10423" spans="1:4" x14ac:dyDescent="0.25">
      <c r="A10423" t="s">
        <v>367</v>
      </c>
      <c r="B10423" t="s">
        <v>449</v>
      </c>
      <c r="C10423">
        <v>8</v>
      </c>
      <c r="D10423" t="s">
        <v>2594</v>
      </c>
    </row>
    <row r="10424" spans="1:4" x14ac:dyDescent="0.25">
      <c r="A10424" t="s">
        <v>367</v>
      </c>
      <c r="B10424" t="s">
        <v>451</v>
      </c>
      <c r="C10424">
        <v>9</v>
      </c>
      <c r="D10424" t="s">
        <v>2594</v>
      </c>
    </row>
    <row r="10425" spans="1:4" x14ac:dyDescent="0.25">
      <c r="A10425" t="s">
        <v>367</v>
      </c>
      <c r="B10425" t="s">
        <v>453</v>
      </c>
      <c r="C10425">
        <v>10</v>
      </c>
      <c r="D10425" t="s">
        <v>2594</v>
      </c>
    </row>
    <row r="10426" spans="1:4" x14ac:dyDescent="0.25">
      <c r="A10426" t="s">
        <v>367</v>
      </c>
      <c r="B10426" t="s">
        <v>455</v>
      </c>
      <c r="C10426">
        <v>11</v>
      </c>
      <c r="D10426" t="s">
        <v>2594</v>
      </c>
    </row>
    <row r="10427" spans="1:4" x14ac:dyDescent="0.25">
      <c r="A10427" t="s">
        <v>367</v>
      </c>
      <c r="B10427" t="s">
        <v>457</v>
      </c>
      <c r="C10427">
        <v>12</v>
      </c>
      <c r="D10427" t="s">
        <v>2594</v>
      </c>
    </row>
    <row r="10428" spans="1:4" x14ac:dyDescent="0.25">
      <c r="A10428" t="s">
        <v>367</v>
      </c>
      <c r="B10428" t="s">
        <v>459</v>
      </c>
      <c r="C10428">
        <v>13</v>
      </c>
      <c r="D10428" t="s">
        <v>2594</v>
      </c>
    </row>
    <row r="10429" spans="1:4" x14ac:dyDescent="0.25">
      <c r="A10429" t="s">
        <v>367</v>
      </c>
      <c r="B10429" t="s">
        <v>461</v>
      </c>
      <c r="C10429">
        <v>14</v>
      </c>
      <c r="D10429" t="s">
        <v>2594</v>
      </c>
    </row>
    <row r="10430" spans="1:4" x14ac:dyDescent="0.25">
      <c r="A10430" t="s">
        <v>367</v>
      </c>
      <c r="B10430" t="s">
        <v>463</v>
      </c>
      <c r="C10430">
        <v>15</v>
      </c>
      <c r="D10430" t="s">
        <v>2594</v>
      </c>
    </row>
    <row r="10431" spans="1:4" x14ac:dyDescent="0.25">
      <c r="A10431" t="s">
        <v>367</v>
      </c>
      <c r="B10431" t="s">
        <v>465</v>
      </c>
      <c r="C10431">
        <v>16</v>
      </c>
      <c r="D10431" t="s">
        <v>2594</v>
      </c>
    </row>
    <row r="10432" spans="1:4" x14ac:dyDescent="0.25">
      <c r="A10432" t="s">
        <v>367</v>
      </c>
      <c r="B10432" t="s">
        <v>467</v>
      </c>
      <c r="C10432">
        <v>17</v>
      </c>
      <c r="D10432" t="s">
        <v>2594</v>
      </c>
    </row>
    <row r="10433" spans="1:4" x14ac:dyDescent="0.25">
      <c r="A10433" t="s">
        <v>367</v>
      </c>
      <c r="B10433" t="s">
        <v>469</v>
      </c>
      <c r="C10433">
        <v>18</v>
      </c>
      <c r="D10433" t="s">
        <v>2594</v>
      </c>
    </row>
    <row r="10434" spans="1:4" x14ac:dyDescent="0.25">
      <c r="A10434" t="s">
        <v>367</v>
      </c>
      <c r="B10434" t="s">
        <v>471</v>
      </c>
      <c r="C10434">
        <v>19</v>
      </c>
      <c r="D10434" t="s">
        <v>2594</v>
      </c>
    </row>
    <row r="10435" spans="1:4" x14ac:dyDescent="0.25">
      <c r="A10435" t="s">
        <v>367</v>
      </c>
      <c r="B10435" t="s">
        <v>2593</v>
      </c>
      <c r="C10435">
        <v>3</v>
      </c>
      <c r="D10435" t="s">
        <v>2596</v>
      </c>
    </row>
    <row r="10436" spans="1:4" x14ac:dyDescent="0.25">
      <c r="A10436" t="s">
        <v>367</v>
      </c>
      <c r="B10436" t="s">
        <v>2595</v>
      </c>
      <c r="C10436">
        <v>4</v>
      </c>
      <c r="D10436" t="s">
        <v>2596</v>
      </c>
    </row>
    <row r="10437" spans="1:4" x14ac:dyDescent="0.25">
      <c r="A10437" t="s">
        <v>367</v>
      </c>
      <c r="B10437" t="s">
        <v>599</v>
      </c>
      <c r="C10437">
        <v>3</v>
      </c>
      <c r="D10437" t="s">
        <v>2596</v>
      </c>
    </row>
    <row r="10438" spans="1:4" x14ac:dyDescent="0.25">
      <c r="A10438" t="s">
        <v>367</v>
      </c>
      <c r="B10438" t="s">
        <v>600</v>
      </c>
      <c r="C10438">
        <v>4</v>
      </c>
      <c r="D10438" t="s">
        <v>2596</v>
      </c>
    </row>
    <row r="10439" spans="1:4" x14ac:dyDescent="0.25">
      <c r="A10439" t="s">
        <v>367</v>
      </c>
      <c r="B10439" t="s">
        <v>2609</v>
      </c>
      <c r="C10439">
        <v>3</v>
      </c>
      <c r="D10439" t="s">
        <v>2610</v>
      </c>
    </row>
    <row r="10440" spans="1:4" x14ac:dyDescent="0.25">
      <c r="A10440" t="s">
        <v>369</v>
      </c>
      <c r="B10440" t="s">
        <v>2593</v>
      </c>
      <c r="C10440">
        <v>7</v>
      </c>
      <c r="D10440" t="s">
        <v>2594</v>
      </c>
    </row>
    <row r="10441" spans="1:4" x14ac:dyDescent="0.25">
      <c r="A10441" t="s">
        <v>369</v>
      </c>
      <c r="B10441" t="s">
        <v>2595</v>
      </c>
      <c r="C10441">
        <v>8</v>
      </c>
      <c r="D10441" t="s">
        <v>2594</v>
      </c>
    </row>
    <row r="10442" spans="1:4" x14ac:dyDescent="0.25">
      <c r="A10442" t="s">
        <v>369</v>
      </c>
      <c r="B10442" t="s">
        <v>473</v>
      </c>
      <c r="C10442">
        <v>7</v>
      </c>
      <c r="D10442" t="s">
        <v>2594</v>
      </c>
    </row>
    <row r="10443" spans="1:4" x14ac:dyDescent="0.25">
      <c r="A10443" t="s">
        <v>369</v>
      </c>
      <c r="B10443" t="s">
        <v>475</v>
      </c>
      <c r="C10443">
        <v>8</v>
      </c>
      <c r="D10443" t="s">
        <v>2594</v>
      </c>
    </row>
    <row r="10444" spans="1:4" x14ac:dyDescent="0.25">
      <c r="A10444" t="s">
        <v>369</v>
      </c>
      <c r="B10444" t="s">
        <v>2593</v>
      </c>
      <c r="C10444">
        <v>3</v>
      </c>
      <c r="D10444" t="s">
        <v>2596</v>
      </c>
    </row>
    <row r="10445" spans="1:4" x14ac:dyDescent="0.25">
      <c r="A10445" t="s">
        <v>369</v>
      </c>
      <c r="B10445" t="s">
        <v>2595</v>
      </c>
      <c r="C10445">
        <v>4</v>
      </c>
      <c r="D10445" t="s">
        <v>2596</v>
      </c>
    </row>
    <row r="10446" spans="1:4" x14ac:dyDescent="0.25">
      <c r="A10446" t="s">
        <v>369</v>
      </c>
      <c r="B10446" t="s">
        <v>601</v>
      </c>
      <c r="C10446">
        <v>3</v>
      </c>
      <c r="D10446" t="s">
        <v>2596</v>
      </c>
    </row>
    <row r="10447" spans="1:4" x14ac:dyDescent="0.25">
      <c r="A10447" t="s">
        <v>369</v>
      </c>
      <c r="B10447" t="s">
        <v>602</v>
      </c>
      <c r="C10447">
        <v>4</v>
      </c>
      <c r="D10447" t="s">
        <v>2596</v>
      </c>
    </row>
    <row r="10448" spans="1:4" x14ac:dyDescent="0.25">
      <c r="A10448" t="s">
        <v>369</v>
      </c>
      <c r="B10448" t="s">
        <v>2609</v>
      </c>
      <c r="C10448">
        <v>3</v>
      </c>
      <c r="D10448" t="s">
        <v>2610</v>
      </c>
    </row>
    <row r="10449" spans="1:4" x14ac:dyDescent="0.25">
      <c r="A10449" t="s">
        <v>371</v>
      </c>
      <c r="B10449" t="s">
        <v>2593</v>
      </c>
      <c r="C10449">
        <v>7</v>
      </c>
      <c r="D10449" t="s">
        <v>2594</v>
      </c>
    </row>
    <row r="10450" spans="1:4" x14ac:dyDescent="0.25">
      <c r="A10450" t="s">
        <v>371</v>
      </c>
      <c r="B10450" t="s">
        <v>2595</v>
      </c>
      <c r="C10450">
        <v>7</v>
      </c>
      <c r="D10450" t="s">
        <v>2594</v>
      </c>
    </row>
    <row r="10451" spans="1:4" x14ac:dyDescent="0.25">
      <c r="A10451" t="s">
        <v>371</v>
      </c>
      <c r="B10451" t="s">
        <v>477</v>
      </c>
      <c r="C10451">
        <v>7</v>
      </c>
      <c r="D10451" t="s">
        <v>2594</v>
      </c>
    </row>
    <row r="10452" spans="1:4" x14ac:dyDescent="0.25">
      <c r="A10452" t="s">
        <v>371</v>
      </c>
      <c r="B10452" t="s">
        <v>2593</v>
      </c>
      <c r="C10452">
        <v>3</v>
      </c>
      <c r="D10452" t="s">
        <v>2596</v>
      </c>
    </row>
    <row r="10453" spans="1:4" x14ac:dyDescent="0.25">
      <c r="A10453" t="s">
        <v>371</v>
      </c>
      <c r="B10453" t="s">
        <v>2595</v>
      </c>
      <c r="C10453">
        <v>3</v>
      </c>
      <c r="D10453" t="s">
        <v>2596</v>
      </c>
    </row>
    <row r="10454" spans="1:4" x14ac:dyDescent="0.25">
      <c r="A10454" t="s">
        <v>371</v>
      </c>
      <c r="B10454" t="s">
        <v>603</v>
      </c>
      <c r="C10454">
        <v>3</v>
      </c>
      <c r="D10454" t="s">
        <v>2596</v>
      </c>
    </row>
    <row r="10455" spans="1:4" x14ac:dyDescent="0.25">
      <c r="A10455" t="s">
        <v>371</v>
      </c>
      <c r="B10455" t="s">
        <v>2609</v>
      </c>
      <c r="C10455">
        <v>3</v>
      </c>
      <c r="D10455" t="s">
        <v>2610</v>
      </c>
    </row>
    <row r="10456" spans="1:4" x14ac:dyDescent="0.25">
      <c r="A10456" t="s">
        <v>372</v>
      </c>
      <c r="B10456" t="s">
        <v>2593</v>
      </c>
      <c r="C10456">
        <v>7</v>
      </c>
      <c r="D10456" t="s">
        <v>2594</v>
      </c>
    </row>
    <row r="10457" spans="1:4" x14ac:dyDescent="0.25">
      <c r="A10457" t="s">
        <v>372</v>
      </c>
      <c r="B10457" t="s">
        <v>2595</v>
      </c>
      <c r="C10457">
        <v>11</v>
      </c>
      <c r="D10457" t="s">
        <v>2594</v>
      </c>
    </row>
    <row r="10458" spans="1:4" x14ac:dyDescent="0.25">
      <c r="A10458" t="s">
        <v>372</v>
      </c>
      <c r="B10458" t="s">
        <v>479</v>
      </c>
      <c r="C10458">
        <v>7</v>
      </c>
      <c r="D10458" t="s">
        <v>2594</v>
      </c>
    </row>
    <row r="10459" spans="1:4" x14ac:dyDescent="0.25">
      <c r="A10459" t="s">
        <v>372</v>
      </c>
      <c r="B10459" t="s">
        <v>481</v>
      </c>
      <c r="C10459">
        <v>8</v>
      </c>
      <c r="D10459" t="s">
        <v>2594</v>
      </c>
    </row>
    <row r="10460" spans="1:4" x14ac:dyDescent="0.25">
      <c r="A10460" t="s">
        <v>372</v>
      </c>
      <c r="B10460" t="s">
        <v>483</v>
      </c>
      <c r="C10460">
        <v>9</v>
      </c>
      <c r="D10460" t="s">
        <v>2594</v>
      </c>
    </row>
    <row r="10461" spans="1:4" x14ac:dyDescent="0.25">
      <c r="A10461" t="s">
        <v>372</v>
      </c>
      <c r="B10461" t="s">
        <v>485</v>
      </c>
      <c r="C10461">
        <v>10</v>
      </c>
      <c r="D10461" t="s">
        <v>2594</v>
      </c>
    </row>
    <row r="10462" spans="1:4" x14ac:dyDescent="0.25">
      <c r="A10462" t="s">
        <v>372</v>
      </c>
      <c r="B10462" t="s">
        <v>487</v>
      </c>
      <c r="C10462">
        <v>11</v>
      </c>
      <c r="D10462" t="s">
        <v>2594</v>
      </c>
    </row>
    <row r="10463" spans="1:4" x14ac:dyDescent="0.25">
      <c r="A10463" t="s">
        <v>372</v>
      </c>
      <c r="B10463" t="s">
        <v>2593</v>
      </c>
      <c r="C10463">
        <v>3</v>
      </c>
      <c r="D10463" t="s">
        <v>2596</v>
      </c>
    </row>
    <row r="10464" spans="1:4" x14ac:dyDescent="0.25">
      <c r="A10464" t="s">
        <v>372</v>
      </c>
      <c r="B10464" t="s">
        <v>2595</v>
      </c>
      <c r="C10464">
        <v>4</v>
      </c>
      <c r="D10464" t="s">
        <v>2596</v>
      </c>
    </row>
    <row r="10465" spans="1:4" x14ac:dyDescent="0.25">
      <c r="A10465" t="s">
        <v>372</v>
      </c>
      <c r="B10465" t="s">
        <v>789</v>
      </c>
      <c r="C10465">
        <v>3</v>
      </c>
      <c r="D10465" t="s">
        <v>2596</v>
      </c>
    </row>
    <row r="10466" spans="1:4" x14ac:dyDescent="0.25">
      <c r="A10466" t="s">
        <v>372</v>
      </c>
      <c r="B10466" t="s">
        <v>790</v>
      </c>
      <c r="C10466">
        <v>4</v>
      </c>
      <c r="D10466" t="s">
        <v>2596</v>
      </c>
    </row>
    <row r="10467" spans="1:4" x14ac:dyDescent="0.25">
      <c r="A10467" t="s">
        <v>372</v>
      </c>
      <c r="B10467" t="s">
        <v>2609</v>
      </c>
      <c r="C10467">
        <v>3</v>
      </c>
      <c r="D10467" t="s">
        <v>2610</v>
      </c>
    </row>
    <row r="10468" spans="1:4" x14ac:dyDescent="0.25">
      <c r="A10468" t="s">
        <v>374</v>
      </c>
      <c r="B10468" t="s">
        <v>2593</v>
      </c>
      <c r="C10468">
        <v>7</v>
      </c>
      <c r="D10468" t="s">
        <v>2594</v>
      </c>
    </row>
    <row r="10469" spans="1:4" x14ac:dyDescent="0.25">
      <c r="A10469" t="s">
        <v>374</v>
      </c>
      <c r="B10469" t="s">
        <v>2595</v>
      </c>
      <c r="C10469">
        <v>8</v>
      </c>
      <c r="D10469" t="s">
        <v>2594</v>
      </c>
    </row>
    <row r="10470" spans="1:4" x14ac:dyDescent="0.25">
      <c r="A10470" t="s">
        <v>374</v>
      </c>
      <c r="B10470" t="s">
        <v>489</v>
      </c>
      <c r="C10470">
        <v>7</v>
      </c>
      <c r="D10470" t="s">
        <v>2594</v>
      </c>
    </row>
    <row r="10471" spans="1:4" x14ac:dyDescent="0.25">
      <c r="A10471" t="s">
        <v>374</v>
      </c>
      <c r="B10471" t="s">
        <v>491</v>
      </c>
      <c r="C10471">
        <v>8</v>
      </c>
      <c r="D10471" t="s">
        <v>2594</v>
      </c>
    </row>
    <row r="10472" spans="1:4" x14ac:dyDescent="0.25">
      <c r="A10472" t="s">
        <v>374</v>
      </c>
      <c r="B10472" t="s">
        <v>2593</v>
      </c>
      <c r="C10472">
        <v>3</v>
      </c>
      <c r="D10472" t="s">
        <v>2596</v>
      </c>
    </row>
    <row r="10473" spans="1:4" x14ac:dyDescent="0.25">
      <c r="A10473" t="s">
        <v>374</v>
      </c>
      <c r="B10473" t="s">
        <v>2595</v>
      </c>
      <c r="C10473">
        <v>4</v>
      </c>
      <c r="D10473" t="s">
        <v>2596</v>
      </c>
    </row>
    <row r="10474" spans="1:4" x14ac:dyDescent="0.25">
      <c r="A10474" t="s">
        <v>374</v>
      </c>
      <c r="B10474" t="s">
        <v>604</v>
      </c>
      <c r="C10474">
        <v>3</v>
      </c>
      <c r="D10474" t="s">
        <v>2596</v>
      </c>
    </row>
    <row r="10475" spans="1:4" x14ac:dyDescent="0.25">
      <c r="A10475" t="s">
        <v>374</v>
      </c>
      <c r="B10475" t="s">
        <v>815</v>
      </c>
      <c r="C10475">
        <v>4</v>
      </c>
      <c r="D10475" t="s">
        <v>2596</v>
      </c>
    </row>
    <row r="10476" spans="1:4" x14ac:dyDescent="0.25">
      <c r="A10476" t="s">
        <v>374</v>
      </c>
      <c r="B10476" t="s">
        <v>2609</v>
      </c>
      <c r="C10476">
        <v>3</v>
      </c>
      <c r="D10476" t="s">
        <v>2610</v>
      </c>
    </row>
    <row r="10477" spans="1:4" x14ac:dyDescent="0.25">
      <c r="A10477" t="s">
        <v>376</v>
      </c>
      <c r="B10477" t="s">
        <v>2593</v>
      </c>
      <c r="C10477">
        <v>8</v>
      </c>
      <c r="D10477" t="s">
        <v>2594</v>
      </c>
    </row>
    <row r="10478" spans="1:4" x14ac:dyDescent="0.25">
      <c r="A10478" t="s">
        <v>376</v>
      </c>
      <c r="B10478" t="s">
        <v>2595</v>
      </c>
      <c r="C10478">
        <v>14</v>
      </c>
      <c r="D10478" t="s">
        <v>2594</v>
      </c>
    </row>
    <row r="10479" spans="1:4" x14ac:dyDescent="0.25">
      <c r="A10479" t="s">
        <v>376</v>
      </c>
      <c r="B10479" t="s">
        <v>421</v>
      </c>
      <c r="C10479">
        <v>8</v>
      </c>
      <c r="D10479" t="s">
        <v>2594</v>
      </c>
    </row>
    <row r="10480" spans="1:4" x14ac:dyDescent="0.25">
      <c r="A10480" t="s">
        <v>376</v>
      </c>
      <c r="B10480" t="s">
        <v>423</v>
      </c>
      <c r="C10480">
        <v>9</v>
      </c>
      <c r="D10480" t="s">
        <v>2594</v>
      </c>
    </row>
    <row r="10481" spans="1:4" x14ac:dyDescent="0.25">
      <c r="A10481" t="s">
        <v>376</v>
      </c>
      <c r="B10481" t="s">
        <v>613</v>
      </c>
      <c r="C10481">
        <v>10</v>
      </c>
      <c r="D10481" t="s">
        <v>2594</v>
      </c>
    </row>
    <row r="10482" spans="1:4" x14ac:dyDescent="0.25">
      <c r="A10482" t="s">
        <v>376</v>
      </c>
      <c r="B10482" t="s">
        <v>427</v>
      </c>
      <c r="C10482">
        <v>11</v>
      </c>
      <c r="D10482" t="s">
        <v>2594</v>
      </c>
    </row>
    <row r="10483" spans="1:4" x14ac:dyDescent="0.25">
      <c r="A10483" t="s">
        <v>376</v>
      </c>
      <c r="B10483" t="s">
        <v>573</v>
      </c>
      <c r="C10483">
        <v>12</v>
      </c>
      <c r="D10483" t="s">
        <v>2594</v>
      </c>
    </row>
    <row r="10484" spans="1:4" x14ac:dyDescent="0.25">
      <c r="A10484" t="s">
        <v>376</v>
      </c>
      <c r="B10484" t="s">
        <v>429</v>
      </c>
      <c r="C10484">
        <v>13</v>
      </c>
      <c r="D10484" t="s">
        <v>2594</v>
      </c>
    </row>
    <row r="10485" spans="1:4" x14ac:dyDescent="0.25">
      <c r="A10485" t="s">
        <v>376</v>
      </c>
      <c r="B10485" t="s">
        <v>431</v>
      </c>
      <c r="C10485">
        <v>14</v>
      </c>
      <c r="D10485" t="s">
        <v>2594</v>
      </c>
    </row>
    <row r="10486" spans="1:4" x14ac:dyDescent="0.25">
      <c r="A10486" t="s">
        <v>376</v>
      </c>
      <c r="B10486" t="s">
        <v>2593</v>
      </c>
      <c r="C10486">
        <v>3</v>
      </c>
      <c r="D10486" t="s">
        <v>2596</v>
      </c>
    </row>
    <row r="10487" spans="1:4" x14ac:dyDescent="0.25">
      <c r="A10487" t="s">
        <v>376</v>
      </c>
      <c r="B10487" t="s">
        <v>2595</v>
      </c>
      <c r="C10487">
        <v>4</v>
      </c>
      <c r="D10487" t="s">
        <v>2596</v>
      </c>
    </row>
    <row r="10488" spans="1:4" x14ac:dyDescent="0.25">
      <c r="A10488" t="s">
        <v>376</v>
      </c>
      <c r="B10488" t="s">
        <v>418</v>
      </c>
      <c r="C10488">
        <v>3</v>
      </c>
      <c r="D10488" t="s">
        <v>2596</v>
      </c>
    </row>
    <row r="10489" spans="1:4" x14ac:dyDescent="0.25">
      <c r="A10489" t="s">
        <v>376</v>
      </c>
      <c r="B10489" t="s">
        <v>607</v>
      </c>
      <c r="C10489">
        <v>4</v>
      </c>
      <c r="D10489" t="s">
        <v>2596</v>
      </c>
    </row>
    <row r="10490" spans="1:4" x14ac:dyDescent="0.25">
      <c r="A10490" t="s">
        <v>376</v>
      </c>
      <c r="B10490" t="s">
        <v>2609</v>
      </c>
      <c r="C10490">
        <v>3</v>
      </c>
      <c r="D10490" t="s">
        <v>2610</v>
      </c>
    </row>
    <row r="10491" spans="1:4" x14ac:dyDescent="0.25">
      <c r="A10491" t="s">
        <v>376</v>
      </c>
      <c r="B10491" t="s">
        <v>2611</v>
      </c>
      <c r="C10491">
        <v>4</v>
      </c>
      <c r="D10491" t="s">
        <v>2610</v>
      </c>
    </row>
    <row r="10492" spans="1:4" x14ac:dyDescent="0.25">
      <c r="A10492" t="s">
        <v>378</v>
      </c>
      <c r="B10492" t="s">
        <v>2593</v>
      </c>
      <c r="C10492">
        <v>8</v>
      </c>
      <c r="D10492" t="s">
        <v>2594</v>
      </c>
    </row>
    <row r="10493" spans="1:4" x14ac:dyDescent="0.25">
      <c r="A10493" t="s">
        <v>378</v>
      </c>
      <c r="B10493" t="s">
        <v>2595</v>
      </c>
      <c r="C10493">
        <v>14</v>
      </c>
      <c r="D10493" t="s">
        <v>2594</v>
      </c>
    </row>
    <row r="10494" spans="1:4" x14ac:dyDescent="0.25">
      <c r="A10494" t="s">
        <v>378</v>
      </c>
      <c r="B10494" t="s">
        <v>433</v>
      </c>
      <c r="C10494">
        <v>8</v>
      </c>
      <c r="D10494" t="s">
        <v>2594</v>
      </c>
    </row>
    <row r="10495" spans="1:4" x14ac:dyDescent="0.25">
      <c r="A10495" t="s">
        <v>378</v>
      </c>
      <c r="B10495" t="s">
        <v>435</v>
      </c>
      <c r="C10495">
        <v>9</v>
      </c>
      <c r="D10495" t="s">
        <v>2594</v>
      </c>
    </row>
    <row r="10496" spans="1:4" x14ac:dyDescent="0.25">
      <c r="A10496" t="s">
        <v>378</v>
      </c>
      <c r="B10496" t="s">
        <v>437</v>
      </c>
      <c r="C10496">
        <v>10</v>
      </c>
      <c r="D10496" t="s">
        <v>2594</v>
      </c>
    </row>
    <row r="10497" spans="1:4" x14ac:dyDescent="0.25">
      <c r="A10497" t="s">
        <v>378</v>
      </c>
      <c r="B10497" t="s">
        <v>439</v>
      </c>
      <c r="C10497">
        <v>11</v>
      </c>
      <c r="D10497" t="s">
        <v>2594</v>
      </c>
    </row>
    <row r="10498" spans="1:4" x14ac:dyDescent="0.25">
      <c r="A10498" t="s">
        <v>378</v>
      </c>
      <c r="B10498" t="s">
        <v>441</v>
      </c>
      <c r="C10498">
        <v>12</v>
      </c>
      <c r="D10498" t="s">
        <v>2594</v>
      </c>
    </row>
    <row r="10499" spans="1:4" x14ac:dyDescent="0.25">
      <c r="A10499" t="s">
        <v>378</v>
      </c>
      <c r="B10499" t="s">
        <v>443</v>
      </c>
      <c r="C10499">
        <v>13</v>
      </c>
      <c r="D10499" t="s">
        <v>2594</v>
      </c>
    </row>
    <row r="10500" spans="1:4" x14ac:dyDescent="0.25">
      <c r="A10500" t="s">
        <v>378</v>
      </c>
      <c r="B10500" t="s">
        <v>584</v>
      </c>
      <c r="C10500">
        <v>14</v>
      </c>
      <c r="D10500" t="s">
        <v>2594</v>
      </c>
    </row>
    <row r="10501" spans="1:4" x14ac:dyDescent="0.25">
      <c r="A10501" t="s">
        <v>378</v>
      </c>
      <c r="B10501" t="s">
        <v>2593</v>
      </c>
      <c r="C10501">
        <v>3</v>
      </c>
      <c r="D10501" t="s">
        <v>2596</v>
      </c>
    </row>
    <row r="10502" spans="1:4" x14ac:dyDescent="0.25">
      <c r="A10502" t="s">
        <v>378</v>
      </c>
      <c r="B10502" t="s">
        <v>2595</v>
      </c>
      <c r="C10502">
        <v>5</v>
      </c>
      <c r="D10502" t="s">
        <v>2596</v>
      </c>
    </row>
    <row r="10503" spans="1:4" x14ac:dyDescent="0.25">
      <c r="A10503" t="s">
        <v>378</v>
      </c>
      <c r="B10503" t="s">
        <v>720</v>
      </c>
      <c r="C10503">
        <v>3</v>
      </c>
      <c r="D10503" t="s">
        <v>2596</v>
      </c>
    </row>
    <row r="10504" spans="1:4" x14ac:dyDescent="0.25">
      <c r="A10504" t="s">
        <v>378</v>
      </c>
      <c r="B10504" t="s">
        <v>721</v>
      </c>
      <c r="C10504">
        <v>4</v>
      </c>
      <c r="D10504" t="s">
        <v>2596</v>
      </c>
    </row>
    <row r="10505" spans="1:4" x14ac:dyDescent="0.25">
      <c r="A10505" t="s">
        <v>378</v>
      </c>
      <c r="B10505" t="s">
        <v>599</v>
      </c>
      <c r="C10505">
        <v>5</v>
      </c>
      <c r="D10505" t="s">
        <v>2596</v>
      </c>
    </row>
    <row r="10506" spans="1:4" x14ac:dyDescent="0.25">
      <c r="A10506" t="s">
        <v>378</v>
      </c>
      <c r="B10506" t="s">
        <v>2609</v>
      </c>
      <c r="C10506">
        <v>3</v>
      </c>
      <c r="D10506" t="s">
        <v>2610</v>
      </c>
    </row>
    <row r="10507" spans="1:4" x14ac:dyDescent="0.25">
      <c r="A10507" t="s">
        <v>378</v>
      </c>
      <c r="B10507" t="s">
        <v>2611</v>
      </c>
      <c r="C10507">
        <v>4</v>
      </c>
      <c r="D10507" t="s">
        <v>2610</v>
      </c>
    </row>
    <row r="10508" spans="1:4" x14ac:dyDescent="0.25">
      <c r="A10508" t="s">
        <v>380</v>
      </c>
      <c r="B10508" t="s">
        <v>607</v>
      </c>
      <c r="C10508">
        <v>1</v>
      </c>
      <c r="D10508" t="s">
        <v>2594</v>
      </c>
    </row>
    <row r="10509" spans="1:4" x14ac:dyDescent="0.25">
      <c r="A10509" t="s">
        <v>380</v>
      </c>
      <c r="B10509" t="s">
        <v>720</v>
      </c>
      <c r="C10509">
        <v>2</v>
      </c>
      <c r="D10509" t="s">
        <v>2594</v>
      </c>
    </row>
    <row r="10510" spans="1:4" x14ac:dyDescent="0.25">
      <c r="A10510" t="s">
        <v>380</v>
      </c>
      <c r="B10510" t="s">
        <v>721</v>
      </c>
      <c r="C10510">
        <v>3</v>
      </c>
      <c r="D10510" t="s">
        <v>2594</v>
      </c>
    </row>
    <row r="10511" spans="1:4" x14ac:dyDescent="0.25">
      <c r="A10511" t="s">
        <v>380</v>
      </c>
      <c r="B10511" t="s">
        <v>2593</v>
      </c>
      <c r="C10511">
        <v>8</v>
      </c>
      <c r="D10511" t="s">
        <v>2594</v>
      </c>
    </row>
    <row r="10512" spans="1:4" x14ac:dyDescent="0.25">
      <c r="A10512" t="s">
        <v>380</v>
      </c>
      <c r="B10512" t="s">
        <v>2595</v>
      </c>
      <c r="C10512">
        <v>8</v>
      </c>
      <c r="D10512" t="s">
        <v>2594</v>
      </c>
    </row>
    <row r="10513" spans="1:4" x14ac:dyDescent="0.25">
      <c r="A10513" t="s">
        <v>380</v>
      </c>
      <c r="B10513" t="s">
        <v>2593</v>
      </c>
      <c r="C10513">
        <v>4</v>
      </c>
      <c r="D10513" t="s">
        <v>2596</v>
      </c>
    </row>
    <row r="10514" spans="1:4" x14ac:dyDescent="0.25">
      <c r="A10514" t="s">
        <v>380</v>
      </c>
      <c r="B10514" t="s">
        <v>2595</v>
      </c>
      <c r="C10514">
        <v>17</v>
      </c>
      <c r="D10514" t="s">
        <v>2596</v>
      </c>
    </row>
    <row r="10515" spans="1:4" x14ac:dyDescent="0.25">
      <c r="A10515" t="s">
        <v>380</v>
      </c>
      <c r="B10515" t="s">
        <v>599</v>
      </c>
      <c r="C10515">
        <v>4</v>
      </c>
      <c r="D10515" t="s">
        <v>2596</v>
      </c>
    </row>
    <row r="10516" spans="1:4" x14ac:dyDescent="0.25">
      <c r="A10516" t="s">
        <v>380</v>
      </c>
      <c r="B10516" t="s">
        <v>600</v>
      </c>
      <c r="C10516">
        <v>5</v>
      </c>
      <c r="D10516" t="s">
        <v>2596</v>
      </c>
    </row>
    <row r="10517" spans="1:4" x14ac:dyDescent="0.25">
      <c r="A10517" t="s">
        <v>380</v>
      </c>
      <c r="B10517" t="s">
        <v>601</v>
      </c>
      <c r="C10517">
        <v>6</v>
      </c>
      <c r="D10517" t="s">
        <v>2596</v>
      </c>
    </row>
    <row r="10518" spans="1:4" x14ac:dyDescent="0.25">
      <c r="A10518" t="s">
        <v>380</v>
      </c>
      <c r="B10518" t="s">
        <v>602</v>
      </c>
      <c r="C10518">
        <v>7</v>
      </c>
      <c r="D10518" t="s">
        <v>2596</v>
      </c>
    </row>
    <row r="10519" spans="1:4" x14ac:dyDescent="0.25">
      <c r="A10519" t="s">
        <v>380</v>
      </c>
      <c r="B10519" t="s">
        <v>603</v>
      </c>
      <c r="C10519">
        <v>8</v>
      </c>
      <c r="D10519" t="s">
        <v>2596</v>
      </c>
    </row>
    <row r="10520" spans="1:4" x14ac:dyDescent="0.25">
      <c r="A10520" t="s">
        <v>380</v>
      </c>
      <c r="B10520" t="s">
        <v>789</v>
      </c>
      <c r="C10520">
        <v>9</v>
      </c>
      <c r="D10520" t="s">
        <v>2596</v>
      </c>
    </row>
    <row r="10521" spans="1:4" x14ac:dyDescent="0.25">
      <c r="A10521" t="s">
        <v>380</v>
      </c>
      <c r="B10521" t="s">
        <v>790</v>
      </c>
      <c r="C10521">
        <v>10</v>
      </c>
      <c r="D10521" t="s">
        <v>2596</v>
      </c>
    </row>
    <row r="10522" spans="1:4" x14ac:dyDescent="0.25">
      <c r="A10522" t="s">
        <v>380</v>
      </c>
      <c r="B10522" t="s">
        <v>604</v>
      </c>
      <c r="C10522">
        <v>11</v>
      </c>
      <c r="D10522" t="s">
        <v>2596</v>
      </c>
    </row>
    <row r="10523" spans="1:4" x14ac:dyDescent="0.25">
      <c r="A10523" t="s">
        <v>380</v>
      </c>
      <c r="B10523" t="s">
        <v>815</v>
      </c>
      <c r="C10523">
        <v>12</v>
      </c>
      <c r="D10523" t="s">
        <v>2596</v>
      </c>
    </row>
    <row r="10524" spans="1:4" x14ac:dyDescent="0.25">
      <c r="A10524" t="s">
        <v>380</v>
      </c>
      <c r="B10524" t="s">
        <v>816</v>
      </c>
      <c r="C10524">
        <v>13</v>
      </c>
      <c r="D10524" t="s">
        <v>2596</v>
      </c>
    </row>
    <row r="10525" spans="1:4" x14ac:dyDescent="0.25">
      <c r="A10525" t="s">
        <v>380</v>
      </c>
      <c r="B10525" t="s">
        <v>817</v>
      </c>
      <c r="C10525">
        <v>14</v>
      </c>
      <c r="D10525" t="s">
        <v>2596</v>
      </c>
    </row>
    <row r="10526" spans="1:4" x14ac:dyDescent="0.25">
      <c r="A10526" t="s">
        <v>380</v>
      </c>
      <c r="B10526" t="s">
        <v>818</v>
      </c>
      <c r="C10526">
        <v>15</v>
      </c>
      <c r="D10526" t="s">
        <v>2596</v>
      </c>
    </row>
    <row r="10527" spans="1:4" x14ac:dyDescent="0.25">
      <c r="A10527" t="s">
        <v>380</v>
      </c>
      <c r="B10527" t="s">
        <v>916</v>
      </c>
      <c r="C10527">
        <v>16</v>
      </c>
      <c r="D10527" t="s">
        <v>2596</v>
      </c>
    </row>
    <row r="10528" spans="1:4" x14ac:dyDescent="0.25">
      <c r="A10528" t="s">
        <v>380</v>
      </c>
      <c r="B10528" t="s">
        <v>917</v>
      </c>
      <c r="C10528">
        <v>17</v>
      </c>
      <c r="D10528" t="s">
        <v>2596</v>
      </c>
    </row>
    <row r="10529" spans="1:4" x14ac:dyDescent="0.25">
      <c r="A10529" t="s">
        <v>380</v>
      </c>
      <c r="B10529" t="s">
        <v>2636</v>
      </c>
      <c r="C10529">
        <v>3</v>
      </c>
      <c r="D10529" t="s">
        <v>2610</v>
      </c>
    </row>
    <row r="10530" spans="1:4" x14ac:dyDescent="0.25">
      <c r="A10530" t="s">
        <v>380</v>
      </c>
      <c r="B10530" t="s">
        <v>2611</v>
      </c>
      <c r="C10530">
        <v>4</v>
      </c>
      <c r="D10530" t="s">
        <v>2610</v>
      </c>
    </row>
    <row r="10531" spans="1:4" x14ac:dyDescent="0.25">
      <c r="A10531" t="s">
        <v>382</v>
      </c>
      <c r="B10531" t="s">
        <v>942</v>
      </c>
      <c r="C10531">
        <v>1</v>
      </c>
      <c r="D10531" t="s">
        <v>2594</v>
      </c>
    </row>
    <row r="10532" spans="1:4" x14ac:dyDescent="0.25">
      <c r="A10532" t="s">
        <v>382</v>
      </c>
      <c r="B10532" t="s">
        <v>819</v>
      </c>
      <c r="C10532">
        <v>2</v>
      </c>
      <c r="D10532" t="s">
        <v>2594</v>
      </c>
    </row>
    <row r="10533" spans="1:4" x14ac:dyDescent="0.25">
      <c r="A10533" t="s">
        <v>382</v>
      </c>
      <c r="B10533" t="s">
        <v>857</v>
      </c>
      <c r="C10533">
        <v>3</v>
      </c>
      <c r="D10533" t="s">
        <v>2594</v>
      </c>
    </row>
    <row r="10534" spans="1:4" x14ac:dyDescent="0.25">
      <c r="A10534" t="s">
        <v>382</v>
      </c>
      <c r="B10534" t="s">
        <v>2593</v>
      </c>
      <c r="C10534">
        <v>8</v>
      </c>
      <c r="D10534" t="s">
        <v>2594</v>
      </c>
    </row>
    <row r="10535" spans="1:4" x14ac:dyDescent="0.25">
      <c r="A10535" t="s">
        <v>382</v>
      </c>
      <c r="B10535" t="s">
        <v>2595</v>
      </c>
      <c r="C10535">
        <v>8</v>
      </c>
      <c r="D10535" t="s">
        <v>2594</v>
      </c>
    </row>
    <row r="10536" spans="1:4" x14ac:dyDescent="0.25">
      <c r="A10536" t="s">
        <v>382</v>
      </c>
      <c r="B10536" t="s">
        <v>2593</v>
      </c>
      <c r="C10536">
        <v>4</v>
      </c>
      <c r="D10536" t="s">
        <v>2596</v>
      </c>
    </row>
    <row r="10537" spans="1:4" x14ac:dyDescent="0.25">
      <c r="A10537" t="s">
        <v>382</v>
      </c>
      <c r="B10537" t="s">
        <v>2595</v>
      </c>
      <c r="C10537">
        <v>15</v>
      </c>
      <c r="D10537" t="s">
        <v>2596</v>
      </c>
    </row>
    <row r="10538" spans="1:4" x14ac:dyDescent="0.25">
      <c r="A10538" t="s">
        <v>382</v>
      </c>
      <c r="B10538" t="s">
        <v>858</v>
      </c>
      <c r="C10538">
        <v>4</v>
      </c>
      <c r="D10538" t="s">
        <v>2596</v>
      </c>
    </row>
    <row r="10539" spans="1:4" x14ac:dyDescent="0.25">
      <c r="A10539" t="s">
        <v>382</v>
      </c>
      <c r="B10539" t="s">
        <v>859</v>
      </c>
      <c r="C10539">
        <v>5</v>
      </c>
      <c r="D10539" t="s">
        <v>2596</v>
      </c>
    </row>
    <row r="10540" spans="1:4" x14ac:dyDescent="0.25">
      <c r="A10540" t="s">
        <v>382</v>
      </c>
      <c r="B10540" t="s">
        <v>860</v>
      </c>
      <c r="C10540">
        <v>6</v>
      </c>
      <c r="D10540" t="s">
        <v>2596</v>
      </c>
    </row>
    <row r="10541" spans="1:4" x14ac:dyDescent="0.25">
      <c r="A10541" t="s">
        <v>382</v>
      </c>
      <c r="B10541" t="s">
        <v>861</v>
      </c>
      <c r="C10541">
        <v>7</v>
      </c>
      <c r="D10541" t="s">
        <v>2596</v>
      </c>
    </row>
    <row r="10542" spans="1:4" x14ac:dyDescent="0.25">
      <c r="A10542" t="s">
        <v>382</v>
      </c>
      <c r="B10542" t="s">
        <v>862</v>
      </c>
      <c r="C10542">
        <v>8</v>
      </c>
      <c r="D10542" t="s">
        <v>2596</v>
      </c>
    </row>
    <row r="10543" spans="1:4" x14ac:dyDescent="0.25">
      <c r="A10543" t="s">
        <v>382</v>
      </c>
      <c r="B10543" t="s">
        <v>863</v>
      </c>
      <c r="C10543">
        <v>9</v>
      </c>
      <c r="D10543" t="s">
        <v>2596</v>
      </c>
    </row>
    <row r="10544" spans="1:4" x14ac:dyDescent="0.25">
      <c r="A10544" t="s">
        <v>382</v>
      </c>
      <c r="B10544" t="s">
        <v>864</v>
      </c>
      <c r="C10544">
        <v>10</v>
      </c>
      <c r="D10544" t="s">
        <v>2596</v>
      </c>
    </row>
    <row r="10545" spans="1:4" x14ac:dyDescent="0.25">
      <c r="A10545" t="s">
        <v>382</v>
      </c>
      <c r="B10545" t="s">
        <v>945</v>
      </c>
      <c r="C10545">
        <v>11</v>
      </c>
      <c r="D10545" t="s">
        <v>2596</v>
      </c>
    </row>
    <row r="10546" spans="1:4" x14ac:dyDescent="0.25">
      <c r="A10546" t="s">
        <v>382</v>
      </c>
      <c r="B10546" t="s">
        <v>865</v>
      </c>
      <c r="C10546">
        <v>12</v>
      </c>
      <c r="D10546" t="s">
        <v>2596</v>
      </c>
    </row>
    <row r="10547" spans="1:4" x14ac:dyDescent="0.25">
      <c r="A10547" t="s">
        <v>382</v>
      </c>
      <c r="B10547" t="s">
        <v>948</v>
      </c>
      <c r="C10547">
        <v>13</v>
      </c>
      <c r="D10547" t="s">
        <v>2596</v>
      </c>
    </row>
    <row r="10548" spans="1:4" x14ac:dyDescent="0.25">
      <c r="A10548" t="s">
        <v>382</v>
      </c>
      <c r="B10548" t="s">
        <v>949</v>
      </c>
      <c r="C10548">
        <v>14</v>
      </c>
      <c r="D10548" t="s">
        <v>2596</v>
      </c>
    </row>
    <row r="10549" spans="1:4" x14ac:dyDescent="0.25">
      <c r="A10549" t="s">
        <v>382</v>
      </c>
      <c r="B10549" t="s">
        <v>950</v>
      </c>
      <c r="C10549">
        <v>15</v>
      </c>
      <c r="D10549" t="s">
        <v>2596</v>
      </c>
    </row>
    <row r="10550" spans="1:4" x14ac:dyDescent="0.25">
      <c r="A10550" t="s">
        <v>382</v>
      </c>
      <c r="B10550" t="s">
        <v>2636</v>
      </c>
      <c r="C10550">
        <v>3</v>
      </c>
      <c r="D10550" t="s">
        <v>2610</v>
      </c>
    </row>
    <row r="10551" spans="1:4" x14ac:dyDescent="0.25">
      <c r="A10551" t="s">
        <v>382</v>
      </c>
      <c r="B10551" t="s">
        <v>2612</v>
      </c>
      <c r="C10551">
        <v>4</v>
      </c>
      <c r="D10551" t="s">
        <v>2610</v>
      </c>
    </row>
    <row r="10552" spans="1:4" x14ac:dyDescent="0.25">
      <c r="A10552" t="s">
        <v>384</v>
      </c>
      <c r="B10552" t="s">
        <v>607</v>
      </c>
      <c r="C10552">
        <v>1</v>
      </c>
      <c r="D10552" t="s">
        <v>2594</v>
      </c>
    </row>
    <row r="10553" spans="1:4" x14ac:dyDescent="0.25">
      <c r="A10553" t="s">
        <v>384</v>
      </c>
      <c r="B10553" t="s">
        <v>720</v>
      </c>
      <c r="C10553">
        <v>2</v>
      </c>
      <c r="D10553" t="s">
        <v>2594</v>
      </c>
    </row>
    <row r="10554" spans="1:4" x14ac:dyDescent="0.25">
      <c r="A10554" t="s">
        <v>384</v>
      </c>
      <c r="B10554" t="s">
        <v>721</v>
      </c>
      <c r="C10554">
        <v>3</v>
      </c>
      <c r="D10554" t="s">
        <v>2594</v>
      </c>
    </row>
    <row r="10555" spans="1:4" x14ac:dyDescent="0.25">
      <c r="A10555" t="s">
        <v>384</v>
      </c>
      <c r="B10555" t="s">
        <v>599</v>
      </c>
      <c r="C10555">
        <v>4</v>
      </c>
      <c r="D10555" t="s">
        <v>2594</v>
      </c>
    </row>
    <row r="10556" spans="1:4" x14ac:dyDescent="0.25">
      <c r="A10556" t="s">
        <v>384</v>
      </c>
      <c r="B10556" t="s">
        <v>601</v>
      </c>
      <c r="C10556">
        <v>5</v>
      </c>
      <c r="D10556" t="s">
        <v>2594</v>
      </c>
    </row>
    <row r="10557" spans="1:4" x14ac:dyDescent="0.25">
      <c r="A10557" t="s">
        <v>384</v>
      </c>
      <c r="B10557" t="s">
        <v>2593</v>
      </c>
      <c r="C10557">
        <v>8</v>
      </c>
      <c r="D10557" t="s">
        <v>2594</v>
      </c>
    </row>
    <row r="10558" spans="1:4" x14ac:dyDescent="0.25">
      <c r="A10558" t="s">
        <v>384</v>
      </c>
      <c r="B10558" t="s">
        <v>2595</v>
      </c>
      <c r="C10558">
        <v>8</v>
      </c>
      <c r="D10558" t="s">
        <v>2594</v>
      </c>
    </row>
    <row r="10559" spans="1:4" x14ac:dyDescent="0.25">
      <c r="A10559" t="s">
        <v>384</v>
      </c>
      <c r="B10559" t="s">
        <v>2593</v>
      </c>
      <c r="C10559">
        <v>6</v>
      </c>
      <c r="D10559" t="s">
        <v>2596</v>
      </c>
    </row>
    <row r="10560" spans="1:4" x14ac:dyDescent="0.25">
      <c r="A10560" t="s">
        <v>384</v>
      </c>
      <c r="B10560" t="s">
        <v>2595</v>
      </c>
      <c r="C10560">
        <v>11</v>
      </c>
      <c r="D10560" t="s">
        <v>2596</v>
      </c>
    </row>
    <row r="10561" spans="1:4" x14ac:dyDescent="0.25">
      <c r="A10561" t="s">
        <v>384</v>
      </c>
      <c r="B10561" t="s">
        <v>603</v>
      </c>
      <c r="C10561">
        <v>6</v>
      </c>
      <c r="D10561" t="s">
        <v>2596</v>
      </c>
    </row>
    <row r="10562" spans="1:4" x14ac:dyDescent="0.25">
      <c r="A10562" t="s">
        <v>384</v>
      </c>
      <c r="B10562" t="s">
        <v>789</v>
      </c>
      <c r="C10562">
        <v>7</v>
      </c>
      <c r="D10562" t="s">
        <v>2596</v>
      </c>
    </row>
    <row r="10563" spans="1:4" x14ac:dyDescent="0.25">
      <c r="A10563" t="s">
        <v>384</v>
      </c>
      <c r="B10563" t="s">
        <v>790</v>
      </c>
      <c r="C10563">
        <v>8</v>
      </c>
      <c r="D10563" t="s">
        <v>2596</v>
      </c>
    </row>
    <row r="10564" spans="1:4" x14ac:dyDescent="0.25">
      <c r="A10564" t="s">
        <v>384</v>
      </c>
      <c r="B10564" t="s">
        <v>604</v>
      </c>
      <c r="C10564">
        <v>9</v>
      </c>
      <c r="D10564" t="s">
        <v>2596</v>
      </c>
    </row>
    <row r="10565" spans="1:4" x14ac:dyDescent="0.25">
      <c r="A10565" t="s">
        <v>384</v>
      </c>
      <c r="B10565" t="s">
        <v>815</v>
      </c>
      <c r="C10565">
        <v>10</v>
      </c>
      <c r="D10565" t="s">
        <v>2596</v>
      </c>
    </row>
    <row r="10566" spans="1:4" x14ac:dyDescent="0.25">
      <c r="A10566" t="s">
        <v>384</v>
      </c>
      <c r="B10566" t="s">
        <v>816</v>
      </c>
      <c r="C10566">
        <v>11</v>
      </c>
      <c r="D10566" t="s">
        <v>2596</v>
      </c>
    </row>
    <row r="10567" spans="1:4" x14ac:dyDescent="0.25">
      <c r="A10567" t="s">
        <v>384</v>
      </c>
      <c r="B10567" t="s">
        <v>2636</v>
      </c>
      <c r="C10567">
        <v>3</v>
      </c>
      <c r="D10567" t="s">
        <v>2610</v>
      </c>
    </row>
    <row r="10568" spans="1:4" x14ac:dyDescent="0.25">
      <c r="A10568" t="s">
        <v>384</v>
      </c>
      <c r="B10568" t="s">
        <v>2611</v>
      </c>
      <c r="C10568">
        <v>4</v>
      </c>
      <c r="D10568" t="s">
        <v>2610</v>
      </c>
    </row>
    <row r="10569" spans="1:4" x14ac:dyDescent="0.25">
      <c r="A10569" t="s">
        <v>385</v>
      </c>
      <c r="B10569" t="s">
        <v>817</v>
      </c>
      <c r="C10569">
        <v>1</v>
      </c>
      <c r="D10569" t="s">
        <v>2594</v>
      </c>
    </row>
    <row r="10570" spans="1:4" x14ac:dyDescent="0.25">
      <c r="A10570" t="s">
        <v>385</v>
      </c>
      <c r="B10570" t="s">
        <v>818</v>
      </c>
      <c r="C10570">
        <v>2</v>
      </c>
      <c r="D10570" t="s">
        <v>2594</v>
      </c>
    </row>
    <row r="10571" spans="1:4" x14ac:dyDescent="0.25">
      <c r="A10571" t="s">
        <v>385</v>
      </c>
      <c r="B10571" t="s">
        <v>916</v>
      </c>
      <c r="C10571">
        <v>3</v>
      </c>
      <c r="D10571" t="s">
        <v>2594</v>
      </c>
    </row>
    <row r="10572" spans="1:4" x14ac:dyDescent="0.25">
      <c r="A10572" t="s">
        <v>385</v>
      </c>
      <c r="B10572" t="s">
        <v>917</v>
      </c>
      <c r="C10572">
        <v>4</v>
      </c>
      <c r="D10572" t="s">
        <v>2594</v>
      </c>
    </row>
    <row r="10573" spans="1:4" x14ac:dyDescent="0.25">
      <c r="A10573" t="s">
        <v>385</v>
      </c>
      <c r="B10573" t="s">
        <v>819</v>
      </c>
      <c r="C10573">
        <v>5</v>
      </c>
      <c r="D10573" t="s">
        <v>2594</v>
      </c>
    </row>
    <row r="10574" spans="1:4" x14ac:dyDescent="0.25">
      <c r="A10574" t="s">
        <v>385</v>
      </c>
      <c r="B10574" t="s">
        <v>2593</v>
      </c>
      <c r="C10574">
        <v>8</v>
      </c>
      <c r="D10574" t="s">
        <v>2594</v>
      </c>
    </row>
    <row r="10575" spans="1:4" x14ac:dyDescent="0.25">
      <c r="A10575" t="s">
        <v>385</v>
      </c>
      <c r="B10575" t="s">
        <v>2595</v>
      </c>
      <c r="C10575">
        <v>8</v>
      </c>
      <c r="D10575" t="s">
        <v>2594</v>
      </c>
    </row>
    <row r="10576" spans="1:4" x14ac:dyDescent="0.25">
      <c r="A10576" t="s">
        <v>385</v>
      </c>
      <c r="B10576" t="s">
        <v>2593</v>
      </c>
      <c r="C10576">
        <v>6</v>
      </c>
      <c r="D10576" t="s">
        <v>2596</v>
      </c>
    </row>
    <row r="10577" spans="1:4" x14ac:dyDescent="0.25">
      <c r="A10577" t="s">
        <v>385</v>
      </c>
      <c r="B10577" t="s">
        <v>2595</v>
      </c>
      <c r="C10577">
        <v>11</v>
      </c>
      <c r="D10577" t="s">
        <v>2596</v>
      </c>
    </row>
    <row r="10578" spans="1:4" x14ac:dyDescent="0.25">
      <c r="A10578" t="s">
        <v>385</v>
      </c>
      <c r="B10578" t="s">
        <v>858</v>
      </c>
      <c r="C10578">
        <v>6</v>
      </c>
      <c r="D10578" t="s">
        <v>2596</v>
      </c>
    </row>
    <row r="10579" spans="1:4" x14ac:dyDescent="0.25">
      <c r="A10579" t="s">
        <v>385</v>
      </c>
      <c r="B10579" t="s">
        <v>859</v>
      </c>
      <c r="C10579">
        <v>7</v>
      </c>
      <c r="D10579" t="s">
        <v>2596</v>
      </c>
    </row>
    <row r="10580" spans="1:4" x14ac:dyDescent="0.25">
      <c r="A10580" t="s">
        <v>385</v>
      </c>
      <c r="B10580" t="s">
        <v>860</v>
      </c>
      <c r="C10580">
        <v>8</v>
      </c>
      <c r="D10580" t="s">
        <v>2596</v>
      </c>
    </row>
    <row r="10581" spans="1:4" x14ac:dyDescent="0.25">
      <c r="A10581" t="s">
        <v>385</v>
      </c>
      <c r="B10581" t="s">
        <v>861</v>
      </c>
      <c r="C10581">
        <v>9</v>
      </c>
      <c r="D10581" t="s">
        <v>2596</v>
      </c>
    </row>
    <row r="10582" spans="1:4" x14ac:dyDescent="0.25">
      <c r="A10582" t="s">
        <v>385</v>
      </c>
      <c r="B10582" t="s">
        <v>862</v>
      </c>
      <c r="C10582">
        <v>10</v>
      </c>
      <c r="D10582" t="s">
        <v>2596</v>
      </c>
    </row>
    <row r="10583" spans="1:4" x14ac:dyDescent="0.25">
      <c r="A10583" t="s">
        <v>385</v>
      </c>
      <c r="B10583" t="s">
        <v>863</v>
      </c>
      <c r="C10583">
        <v>11</v>
      </c>
      <c r="D10583" t="s">
        <v>2596</v>
      </c>
    </row>
    <row r="10584" spans="1:4" x14ac:dyDescent="0.25">
      <c r="A10584" t="s">
        <v>385</v>
      </c>
      <c r="B10584" t="s">
        <v>2636</v>
      </c>
      <c r="C10584">
        <v>3</v>
      </c>
      <c r="D10584" t="s">
        <v>2610</v>
      </c>
    </row>
    <row r="10585" spans="1:4" x14ac:dyDescent="0.25">
      <c r="A10585" t="s">
        <v>385</v>
      </c>
      <c r="B10585" t="s">
        <v>2612</v>
      </c>
      <c r="C10585">
        <v>4</v>
      </c>
      <c r="D10585" t="s">
        <v>2610</v>
      </c>
    </row>
    <row r="10586" spans="1:4" x14ac:dyDescent="0.25">
      <c r="A10586" t="s">
        <v>386</v>
      </c>
      <c r="B10586" t="s">
        <v>864</v>
      </c>
      <c r="C10586">
        <v>2</v>
      </c>
      <c r="D10586" t="s">
        <v>2594</v>
      </c>
    </row>
    <row r="10587" spans="1:4" x14ac:dyDescent="0.25">
      <c r="A10587" t="s">
        <v>386</v>
      </c>
      <c r="B10587" t="s">
        <v>2593</v>
      </c>
      <c r="C10587">
        <v>7</v>
      </c>
      <c r="D10587" t="s">
        <v>2594</v>
      </c>
    </row>
    <row r="10588" spans="1:4" x14ac:dyDescent="0.25">
      <c r="A10588" t="s">
        <v>386</v>
      </c>
      <c r="B10588" t="s">
        <v>2595</v>
      </c>
      <c r="C10588">
        <v>7</v>
      </c>
      <c r="D10588" t="s">
        <v>2594</v>
      </c>
    </row>
    <row r="10589" spans="1:4" x14ac:dyDescent="0.25">
      <c r="A10589" t="s">
        <v>386</v>
      </c>
      <c r="B10589" t="s">
        <v>2593</v>
      </c>
      <c r="C10589">
        <v>3</v>
      </c>
      <c r="D10589" t="s">
        <v>2596</v>
      </c>
    </row>
    <row r="10590" spans="1:4" x14ac:dyDescent="0.25">
      <c r="A10590" t="s">
        <v>386</v>
      </c>
      <c r="B10590" t="s">
        <v>2595</v>
      </c>
      <c r="C10590">
        <v>9</v>
      </c>
      <c r="D10590" t="s">
        <v>2596</v>
      </c>
    </row>
    <row r="10591" spans="1:4" x14ac:dyDescent="0.25">
      <c r="A10591" t="s">
        <v>386</v>
      </c>
      <c r="B10591" t="s">
        <v>865</v>
      </c>
      <c r="C10591">
        <v>3</v>
      </c>
      <c r="D10591" t="s">
        <v>2596</v>
      </c>
    </row>
    <row r="10592" spans="1:4" x14ac:dyDescent="0.25">
      <c r="A10592" t="s">
        <v>386</v>
      </c>
      <c r="B10592" t="s">
        <v>948</v>
      </c>
      <c r="C10592">
        <v>4</v>
      </c>
      <c r="D10592" t="s">
        <v>2596</v>
      </c>
    </row>
    <row r="10593" spans="1:4" x14ac:dyDescent="0.25">
      <c r="A10593" t="s">
        <v>386</v>
      </c>
      <c r="B10593" t="s">
        <v>949</v>
      </c>
      <c r="C10593">
        <v>5</v>
      </c>
      <c r="D10593" t="s">
        <v>2596</v>
      </c>
    </row>
    <row r="10594" spans="1:4" x14ac:dyDescent="0.25">
      <c r="A10594" t="s">
        <v>386</v>
      </c>
      <c r="B10594" t="s">
        <v>950</v>
      </c>
      <c r="C10594">
        <v>6</v>
      </c>
      <c r="D10594" t="s">
        <v>2596</v>
      </c>
    </row>
    <row r="10595" spans="1:4" x14ac:dyDescent="0.25">
      <c r="A10595" t="s">
        <v>386</v>
      </c>
      <c r="B10595" t="s">
        <v>951</v>
      </c>
      <c r="C10595">
        <v>7</v>
      </c>
      <c r="D10595" t="s">
        <v>2596</v>
      </c>
    </row>
    <row r="10596" spans="1:4" x14ac:dyDescent="0.25">
      <c r="A10596" t="s">
        <v>386</v>
      </c>
      <c r="B10596" t="s">
        <v>952</v>
      </c>
      <c r="C10596">
        <v>8</v>
      </c>
      <c r="D10596" t="s">
        <v>2596</v>
      </c>
    </row>
    <row r="10597" spans="1:4" x14ac:dyDescent="0.25">
      <c r="A10597" t="s">
        <v>386</v>
      </c>
      <c r="B10597" t="s">
        <v>953</v>
      </c>
      <c r="C10597">
        <v>9</v>
      </c>
      <c r="D10597" t="s">
        <v>2596</v>
      </c>
    </row>
    <row r="10598" spans="1:4" x14ac:dyDescent="0.25">
      <c r="A10598" t="s">
        <v>386</v>
      </c>
      <c r="B10598" t="s">
        <v>2636</v>
      </c>
      <c r="C10598">
        <v>3</v>
      </c>
      <c r="D10598" t="s">
        <v>2610</v>
      </c>
    </row>
    <row r="10599" spans="1:4" x14ac:dyDescent="0.25">
      <c r="A10599" t="s">
        <v>388</v>
      </c>
      <c r="B10599" t="s">
        <v>954</v>
      </c>
      <c r="C10599">
        <v>2</v>
      </c>
      <c r="D10599" t="s">
        <v>2594</v>
      </c>
    </row>
    <row r="10600" spans="1:4" x14ac:dyDescent="0.25">
      <c r="A10600" t="s">
        <v>388</v>
      </c>
      <c r="B10600" t="s">
        <v>2593</v>
      </c>
      <c r="C10600">
        <v>7</v>
      </c>
      <c r="D10600" t="s">
        <v>2594</v>
      </c>
    </row>
    <row r="10601" spans="1:4" x14ac:dyDescent="0.25">
      <c r="A10601" t="s">
        <v>388</v>
      </c>
      <c r="B10601" t="s">
        <v>2595</v>
      </c>
      <c r="C10601">
        <v>7</v>
      </c>
      <c r="D10601" t="s">
        <v>2594</v>
      </c>
    </row>
    <row r="10602" spans="1:4" x14ac:dyDescent="0.25">
      <c r="A10602" t="s">
        <v>388</v>
      </c>
      <c r="B10602" t="s">
        <v>2593</v>
      </c>
      <c r="C10602">
        <v>3</v>
      </c>
      <c r="D10602" t="s">
        <v>2596</v>
      </c>
    </row>
    <row r="10603" spans="1:4" x14ac:dyDescent="0.25">
      <c r="A10603" t="s">
        <v>388</v>
      </c>
      <c r="B10603" t="s">
        <v>2595</v>
      </c>
      <c r="C10603">
        <v>3</v>
      </c>
      <c r="D10603" t="s">
        <v>2596</v>
      </c>
    </row>
    <row r="10604" spans="1:4" x14ac:dyDescent="0.25">
      <c r="A10604" t="s">
        <v>388</v>
      </c>
      <c r="B10604" t="s">
        <v>957</v>
      </c>
      <c r="C10604">
        <v>3</v>
      </c>
      <c r="D10604" t="s">
        <v>2596</v>
      </c>
    </row>
    <row r="10605" spans="1:4" x14ac:dyDescent="0.25">
      <c r="A10605" t="s">
        <v>388</v>
      </c>
      <c r="B10605" t="s">
        <v>2636</v>
      </c>
      <c r="C10605">
        <v>3</v>
      </c>
      <c r="D10605" t="s">
        <v>2610</v>
      </c>
    </row>
    <row r="10606" spans="1:4" x14ac:dyDescent="0.25">
      <c r="A10606" t="s">
        <v>390</v>
      </c>
      <c r="B10606" t="s">
        <v>601</v>
      </c>
      <c r="C10606">
        <v>1</v>
      </c>
      <c r="D10606" t="s">
        <v>2594</v>
      </c>
    </row>
    <row r="10607" spans="1:4" x14ac:dyDescent="0.25">
      <c r="A10607" t="s">
        <v>390</v>
      </c>
      <c r="B10607" t="s">
        <v>418</v>
      </c>
      <c r="C10607">
        <v>2</v>
      </c>
      <c r="D10607" t="s">
        <v>2594</v>
      </c>
    </row>
    <row r="10608" spans="1:4" x14ac:dyDescent="0.25">
      <c r="A10608" t="s">
        <v>390</v>
      </c>
      <c r="B10608" t="s">
        <v>607</v>
      </c>
      <c r="C10608">
        <v>3</v>
      </c>
      <c r="D10608" t="s">
        <v>2594</v>
      </c>
    </row>
    <row r="10609" spans="1:4" x14ac:dyDescent="0.25">
      <c r="A10609" t="s">
        <v>390</v>
      </c>
      <c r="B10609" t="s">
        <v>720</v>
      </c>
      <c r="C10609">
        <v>4</v>
      </c>
      <c r="D10609" t="s">
        <v>2594</v>
      </c>
    </row>
    <row r="10610" spans="1:4" x14ac:dyDescent="0.25">
      <c r="A10610" t="s">
        <v>390</v>
      </c>
      <c r="B10610" t="s">
        <v>721</v>
      </c>
      <c r="C10610">
        <v>5</v>
      </c>
      <c r="D10610" t="s">
        <v>2594</v>
      </c>
    </row>
    <row r="10611" spans="1:4" x14ac:dyDescent="0.25">
      <c r="A10611" t="s">
        <v>390</v>
      </c>
      <c r="B10611" t="s">
        <v>2593</v>
      </c>
      <c r="C10611">
        <v>7</v>
      </c>
      <c r="D10611" t="s">
        <v>2594</v>
      </c>
    </row>
    <row r="10612" spans="1:4" x14ac:dyDescent="0.25">
      <c r="A10612" t="s">
        <v>390</v>
      </c>
      <c r="B10612" t="s">
        <v>2595</v>
      </c>
      <c r="C10612">
        <v>7</v>
      </c>
      <c r="D10612" t="s">
        <v>2594</v>
      </c>
    </row>
    <row r="10613" spans="1:4" x14ac:dyDescent="0.25">
      <c r="A10613" t="s">
        <v>390</v>
      </c>
      <c r="B10613" t="s">
        <v>2593</v>
      </c>
      <c r="C10613">
        <v>6</v>
      </c>
      <c r="D10613" t="s">
        <v>2596</v>
      </c>
    </row>
    <row r="10614" spans="1:4" x14ac:dyDescent="0.25">
      <c r="A10614" t="s">
        <v>390</v>
      </c>
      <c r="B10614" t="s">
        <v>2595</v>
      </c>
      <c r="C10614">
        <v>38</v>
      </c>
      <c r="D10614" t="s">
        <v>2596</v>
      </c>
    </row>
    <row r="10615" spans="1:4" x14ac:dyDescent="0.25">
      <c r="A10615" t="s">
        <v>390</v>
      </c>
      <c r="B10615" t="s">
        <v>599</v>
      </c>
      <c r="C10615">
        <v>6</v>
      </c>
      <c r="D10615" t="s">
        <v>2596</v>
      </c>
    </row>
    <row r="10616" spans="1:4" x14ac:dyDescent="0.25">
      <c r="A10616" t="s">
        <v>390</v>
      </c>
      <c r="B10616" t="s">
        <v>600</v>
      </c>
      <c r="C10616">
        <v>7</v>
      </c>
      <c r="D10616" t="s">
        <v>2596</v>
      </c>
    </row>
    <row r="10617" spans="1:4" x14ac:dyDescent="0.25">
      <c r="A10617" t="s">
        <v>390</v>
      </c>
      <c r="B10617" t="s">
        <v>602</v>
      </c>
      <c r="C10617">
        <v>8</v>
      </c>
      <c r="D10617" t="s">
        <v>2596</v>
      </c>
    </row>
    <row r="10618" spans="1:4" x14ac:dyDescent="0.25">
      <c r="A10618" t="s">
        <v>390</v>
      </c>
      <c r="B10618" t="s">
        <v>603</v>
      </c>
      <c r="C10618">
        <v>9</v>
      </c>
      <c r="D10618" t="s">
        <v>2596</v>
      </c>
    </row>
    <row r="10619" spans="1:4" x14ac:dyDescent="0.25">
      <c r="A10619" t="s">
        <v>390</v>
      </c>
      <c r="B10619" t="s">
        <v>789</v>
      </c>
      <c r="C10619">
        <v>10</v>
      </c>
      <c r="D10619" t="s">
        <v>2596</v>
      </c>
    </row>
    <row r="10620" spans="1:4" x14ac:dyDescent="0.25">
      <c r="A10620" t="s">
        <v>390</v>
      </c>
      <c r="B10620" t="s">
        <v>790</v>
      </c>
      <c r="C10620">
        <v>11</v>
      </c>
      <c r="D10620" t="s">
        <v>2596</v>
      </c>
    </row>
    <row r="10621" spans="1:4" x14ac:dyDescent="0.25">
      <c r="A10621" t="s">
        <v>390</v>
      </c>
      <c r="B10621" t="s">
        <v>604</v>
      </c>
      <c r="C10621">
        <v>12</v>
      </c>
      <c r="D10621" t="s">
        <v>2596</v>
      </c>
    </row>
    <row r="10622" spans="1:4" x14ac:dyDescent="0.25">
      <c r="A10622" t="s">
        <v>390</v>
      </c>
      <c r="B10622" t="s">
        <v>815</v>
      </c>
      <c r="C10622">
        <v>13</v>
      </c>
      <c r="D10622" t="s">
        <v>2596</v>
      </c>
    </row>
    <row r="10623" spans="1:4" x14ac:dyDescent="0.25">
      <c r="A10623" t="s">
        <v>390</v>
      </c>
      <c r="B10623" t="s">
        <v>816</v>
      </c>
      <c r="C10623">
        <v>14</v>
      </c>
      <c r="D10623" t="s">
        <v>2596</v>
      </c>
    </row>
    <row r="10624" spans="1:4" x14ac:dyDescent="0.25">
      <c r="A10624" t="s">
        <v>390</v>
      </c>
      <c r="B10624" t="s">
        <v>817</v>
      </c>
      <c r="C10624">
        <v>15</v>
      </c>
      <c r="D10624" t="s">
        <v>2596</v>
      </c>
    </row>
    <row r="10625" spans="1:4" x14ac:dyDescent="0.25">
      <c r="A10625" t="s">
        <v>390</v>
      </c>
      <c r="B10625" t="s">
        <v>818</v>
      </c>
      <c r="C10625">
        <v>16</v>
      </c>
      <c r="D10625" t="s">
        <v>2596</v>
      </c>
    </row>
    <row r="10626" spans="1:4" x14ac:dyDescent="0.25">
      <c r="A10626" t="s">
        <v>390</v>
      </c>
      <c r="B10626" t="s">
        <v>916</v>
      </c>
      <c r="C10626">
        <v>17</v>
      </c>
      <c r="D10626" t="s">
        <v>2596</v>
      </c>
    </row>
    <row r="10627" spans="1:4" x14ac:dyDescent="0.25">
      <c r="A10627" t="s">
        <v>390</v>
      </c>
      <c r="B10627" t="s">
        <v>917</v>
      </c>
      <c r="C10627">
        <v>18</v>
      </c>
      <c r="D10627" t="s">
        <v>2596</v>
      </c>
    </row>
    <row r="10628" spans="1:4" x14ac:dyDescent="0.25">
      <c r="A10628" t="s">
        <v>390</v>
      </c>
      <c r="B10628" t="s">
        <v>942</v>
      </c>
      <c r="C10628">
        <v>19</v>
      </c>
      <c r="D10628" t="s">
        <v>2596</v>
      </c>
    </row>
    <row r="10629" spans="1:4" x14ac:dyDescent="0.25">
      <c r="A10629" t="s">
        <v>390</v>
      </c>
      <c r="B10629" t="s">
        <v>819</v>
      </c>
      <c r="C10629">
        <v>20</v>
      </c>
      <c r="D10629" t="s">
        <v>2596</v>
      </c>
    </row>
    <row r="10630" spans="1:4" x14ac:dyDescent="0.25">
      <c r="A10630" t="s">
        <v>390</v>
      </c>
      <c r="B10630" t="s">
        <v>857</v>
      </c>
      <c r="C10630">
        <v>21</v>
      </c>
      <c r="D10630" t="s">
        <v>2596</v>
      </c>
    </row>
    <row r="10631" spans="1:4" x14ac:dyDescent="0.25">
      <c r="A10631" t="s">
        <v>390</v>
      </c>
      <c r="B10631" t="s">
        <v>858</v>
      </c>
      <c r="C10631">
        <v>22</v>
      </c>
      <c r="D10631" t="s">
        <v>2596</v>
      </c>
    </row>
    <row r="10632" spans="1:4" x14ac:dyDescent="0.25">
      <c r="A10632" t="s">
        <v>390</v>
      </c>
      <c r="B10632" t="s">
        <v>859</v>
      </c>
      <c r="C10632">
        <v>23</v>
      </c>
      <c r="D10632" t="s">
        <v>2596</v>
      </c>
    </row>
    <row r="10633" spans="1:4" x14ac:dyDescent="0.25">
      <c r="A10633" t="s">
        <v>390</v>
      </c>
      <c r="B10633" t="s">
        <v>860</v>
      </c>
      <c r="C10633">
        <v>24</v>
      </c>
      <c r="D10633" t="s">
        <v>2596</v>
      </c>
    </row>
    <row r="10634" spans="1:4" x14ac:dyDescent="0.25">
      <c r="A10634" t="s">
        <v>390</v>
      </c>
      <c r="B10634" t="s">
        <v>861</v>
      </c>
      <c r="C10634">
        <v>25</v>
      </c>
      <c r="D10634" t="s">
        <v>2596</v>
      </c>
    </row>
    <row r="10635" spans="1:4" x14ac:dyDescent="0.25">
      <c r="A10635" t="s">
        <v>390</v>
      </c>
      <c r="B10635" t="s">
        <v>862</v>
      </c>
      <c r="C10635">
        <v>26</v>
      </c>
      <c r="D10635" t="s">
        <v>2596</v>
      </c>
    </row>
    <row r="10636" spans="1:4" x14ac:dyDescent="0.25">
      <c r="A10636" t="s">
        <v>390</v>
      </c>
      <c r="B10636" t="s">
        <v>863</v>
      </c>
      <c r="C10636">
        <v>27</v>
      </c>
      <c r="D10636" t="s">
        <v>2596</v>
      </c>
    </row>
    <row r="10637" spans="1:4" x14ac:dyDescent="0.25">
      <c r="A10637" t="s">
        <v>390</v>
      </c>
      <c r="B10637" t="s">
        <v>864</v>
      </c>
      <c r="C10637">
        <v>28</v>
      </c>
      <c r="D10637" t="s">
        <v>2596</v>
      </c>
    </row>
    <row r="10638" spans="1:4" x14ac:dyDescent="0.25">
      <c r="A10638" t="s">
        <v>390</v>
      </c>
      <c r="B10638" t="s">
        <v>945</v>
      </c>
      <c r="C10638">
        <v>29</v>
      </c>
      <c r="D10638" t="s">
        <v>2596</v>
      </c>
    </row>
    <row r="10639" spans="1:4" x14ac:dyDescent="0.25">
      <c r="A10639" t="s">
        <v>390</v>
      </c>
      <c r="B10639" t="s">
        <v>865</v>
      </c>
      <c r="C10639">
        <v>30</v>
      </c>
      <c r="D10639" t="s">
        <v>2596</v>
      </c>
    </row>
    <row r="10640" spans="1:4" x14ac:dyDescent="0.25">
      <c r="A10640" t="s">
        <v>390</v>
      </c>
      <c r="B10640" t="s">
        <v>948</v>
      </c>
      <c r="C10640">
        <v>31</v>
      </c>
      <c r="D10640" t="s">
        <v>2596</v>
      </c>
    </row>
    <row r="10641" spans="1:4" x14ac:dyDescent="0.25">
      <c r="A10641" t="s">
        <v>390</v>
      </c>
      <c r="B10641" t="s">
        <v>949</v>
      </c>
      <c r="C10641">
        <v>32</v>
      </c>
      <c r="D10641" t="s">
        <v>2596</v>
      </c>
    </row>
    <row r="10642" spans="1:4" x14ac:dyDescent="0.25">
      <c r="A10642" t="s">
        <v>390</v>
      </c>
      <c r="B10642" t="s">
        <v>950</v>
      </c>
      <c r="C10642">
        <v>33</v>
      </c>
      <c r="D10642" t="s">
        <v>2596</v>
      </c>
    </row>
    <row r="10643" spans="1:4" x14ac:dyDescent="0.25">
      <c r="A10643" t="s">
        <v>390</v>
      </c>
      <c r="B10643" t="s">
        <v>951</v>
      </c>
      <c r="C10643">
        <v>34</v>
      </c>
      <c r="D10643" t="s">
        <v>2596</v>
      </c>
    </row>
    <row r="10644" spans="1:4" x14ac:dyDescent="0.25">
      <c r="A10644" t="s">
        <v>390</v>
      </c>
      <c r="B10644" t="s">
        <v>952</v>
      </c>
      <c r="C10644">
        <v>35</v>
      </c>
      <c r="D10644" t="s">
        <v>2596</v>
      </c>
    </row>
    <row r="10645" spans="1:4" x14ac:dyDescent="0.25">
      <c r="A10645" t="s">
        <v>390</v>
      </c>
      <c r="B10645" t="s">
        <v>953</v>
      </c>
      <c r="C10645">
        <v>36</v>
      </c>
      <c r="D10645" t="s">
        <v>2596</v>
      </c>
    </row>
    <row r="10646" spans="1:4" x14ac:dyDescent="0.25">
      <c r="A10646" t="s">
        <v>390</v>
      </c>
      <c r="B10646" t="s">
        <v>954</v>
      </c>
      <c r="C10646">
        <v>37</v>
      </c>
      <c r="D10646" t="s">
        <v>2596</v>
      </c>
    </row>
    <row r="10647" spans="1:4" x14ac:dyDescent="0.25">
      <c r="A10647" t="s">
        <v>390</v>
      </c>
      <c r="B10647" t="s">
        <v>955</v>
      </c>
      <c r="C10647">
        <v>38</v>
      </c>
      <c r="D10647" t="s">
        <v>2596</v>
      </c>
    </row>
    <row r="10648" spans="1:4" x14ac:dyDescent="0.25">
      <c r="A10648" t="s">
        <v>390</v>
      </c>
      <c r="B10648" t="s">
        <v>2636</v>
      </c>
      <c r="C10648">
        <v>3</v>
      </c>
      <c r="D10648" t="s">
        <v>2610</v>
      </c>
    </row>
    <row r="10649" spans="1:4" x14ac:dyDescent="0.25">
      <c r="A10649" t="s">
        <v>392</v>
      </c>
      <c r="B10649" t="s">
        <v>2291</v>
      </c>
      <c r="C10649">
        <v>1</v>
      </c>
      <c r="D10649" t="s">
        <v>2594</v>
      </c>
    </row>
    <row r="10650" spans="1:4" x14ac:dyDescent="0.25">
      <c r="A10650" t="s">
        <v>392</v>
      </c>
      <c r="B10650" t="s">
        <v>418</v>
      </c>
      <c r="C10650">
        <v>2</v>
      </c>
      <c r="D10650" t="s">
        <v>2594</v>
      </c>
    </row>
    <row r="10651" spans="1:4" x14ac:dyDescent="0.25">
      <c r="A10651" t="s">
        <v>392</v>
      </c>
      <c r="B10651" t="s">
        <v>607</v>
      </c>
      <c r="C10651">
        <v>3</v>
      </c>
      <c r="D10651" t="s">
        <v>2594</v>
      </c>
    </row>
    <row r="10652" spans="1:4" x14ac:dyDescent="0.25">
      <c r="A10652" t="s">
        <v>392</v>
      </c>
      <c r="B10652" t="s">
        <v>720</v>
      </c>
      <c r="C10652">
        <v>4</v>
      </c>
      <c r="D10652" t="s">
        <v>2594</v>
      </c>
    </row>
    <row r="10653" spans="1:4" x14ac:dyDescent="0.25">
      <c r="A10653" t="s">
        <v>392</v>
      </c>
      <c r="B10653" t="s">
        <v>721</v>
      </c>
      <c r="C10653">
        <v>5</v>
      </c>
      <c r="D10653" t="s">
        <v>2594</v>
      </c>
    </row>
    <row r="10654" spans="1:4" x14ac:dyDescent="0.25">
      <c r="A10654" t="s">
        <v>392</v>
      </c>
      <c r="B10654" t="s">
        <v>599</v>
      </c>
      <c r="C10654">
        <v>6</v>
      </c>
      <c r="D10654" t="s">
        <v>2594</v>
      </c>
    </row>
    <row r="10655" spans="1:4" x14ac:dyDescent="0.25">
      <c r="A10655" t="s">
        <v>392</v>
      </c>
      <c r="B10655" t="s">
        <v>816</v>
      </c>
      <c r="C10655">
        <v>7</v>
      </c>
      <c r="D10655" t="s">
        <v>2594</v>
      </c>
    </row>
    <row r="10656" spans="1:4" x14ac:dyDescent="0.25">
      <c r="A10656" t="s">
        <v>392</v>
      </c>
      <c r="B10656" t="s">
        <v>601</v>
      </c>
      <c r="C10656">
        <v>8</v>
      </c>
      <c r="D10656" t="s">
        <v>2594</v>
      </c>
    </row>
    <row r="10657" spans="1:4" x14ac:dyDescent="0.25">
      <c r="A10657" t="s">
        <v>392</v>
      </c>
      <c r="B10657" t="s">
        <v>2593</v>
      </c>
      <c r="C10657">
        <v>7</v>
      </c>
      <c r="D10657" t="s">
        <v>2594</v>
      </c>
    </row>
    <row r="10658" spans="1:4" x14ac:dyDescent="0.25">
      <c r="A10658" t="s">
        <v>392</v>
      </c>
      <c r="B10658" t="s">
        <v>2595</v>
      </c>
      <c r="C10658">
        <v>7</v>
      </c>
      <c r="D10658" t="s">
        <v>2594</v>
      </c>
    </row>
    <row r="10659" spans="1:4" x14ac:dyDescent="0.25">
      <c r="A10659" t="s">
        <v>392</v>
      </c>
      <c r="B10659" t="s">
        <v>2593</v>
      </c>
      <c r="C10659">
        <v>9</v>
      </c>
      <c r="D10659" t="s">
        <v>2596</v>
      </c>
    </row>
    <row r="10660" spans="1:4" x14ac:dyDescent="0.25">
      <c r="A10660" t="s">
        <v>392</v>
      </c>
      <c r="B10660" t="s">
        <v>2595</v>
      </c>
      <c r="C10660">
        <v>16</v>
      </c>
      <c r="D10660" t="s">
        <v>2596</v>
      </c>
    </row>
    <row r="10661" spans="1:4" x14ac:dyDescent="0.25">
      <c r="A10661" t="s">
        <v>392</v>
      </c>
      <c r="B10661" t="s">
        <v>603</v>
      </c>
      <c r="C10661">
        <v>9</v>
      </c>
      <c r="D10661" t="s">
        <v>2596</v>
      </c>
    </row>
    <row r="10662" spans="1:4" x14ac:dyDescent="0.25">
      <c r="A10662" t="s">
        <v>392</v>
      </c>
      <c r="B10662" t="s">
        <v>789</v>
      </c>
      <c r="C10662">
        <v>10</v>
      </c>
      <c r="D10662" t="s">
        <v>2596</v>
      </c>
    </row>
    <row r="10663" spans="1:4" x14ac:dyDescent="0.25">
      <c r="A10663" t="s">
        <v>392</v>
      </c>
      <c r="B10663" t="s">
        <v>790</v>
      </c>
      <c r="C10663">
        <v>11</v>
      </c>
      <c r="D10663" t="s">
        <v>2596</v>
      </c>
    </row>
    <row r="10664" spans="1:4" x14ac:dyDescent="0.25">
      <c r="A10664" t="s">
        <v>392</v>
      </c>
      <c r="B10664" t="s">
        <v>604</v>
      </c>
      <c r="C10664">
        <v>12</v>
      </c>
      <c r="D10664" t="s">
        <v>2596</v>
      </c>
    </row>
    <row r="10665" spans="1:4" x14ac:dyDescent="0.25">
      <c r="A10665" t="s">
        <v>392</v>
      </c>
      <c r="B10665" t="s">
        <v>815</v>
      </c>
      <c r="C10665">
        <v>13</v>
      </c>
      <c r="D10665" t="s">
        <v>2596</v>
      </c>
    </row>
    <row r="10666" spans="1:4" x14ac:dyDescent="0.25">
      <c r="A10666" t="s">
        <v>392</v>
      </c>
      <c r="B10666" t="s">
        <v>818</v>
      </c>
      <c r="C10666">
        <v>14</v>
      </c>
      <c r="D10666" t="s">
        <v>2596</v>
      </c>
    </row>
    <row r="10667" spans="1:4" x14ac:dyDescent="0.25">
      <c r="A10667" t="s">
        <v>392</v>
      </c>
      <c r="B10667" t="s">
        <v>916</v>
      </c>
      <c r="C10667">
        <v>15</v>
      </c>
      <c r="D10667" t="s">
        <v>2596</v>
      </c>
    </row>
    <row r="10668" spans="1:4" x14ac:dyDescent="0.25">
      <c r="A10668" t="s">
        <v>392</v>
      </c>
      <c r="B10668" t="s">
        <v>949</v>
      </c>
      <c r="C10668">
        <v>16</v>
      </c>
      <c r="D10668" t="s">
        <v>2596</v>
      </c>
    </row>
    <row r="10669" spans="1:4" x14ac:dyDescent="0.25">
      <c r="A10669" t="s">
        <v>392</v>
      </c>
      <c r="B10669" t="s">
        <v>2636</v>
      </c>
      <c r="C10669">
        <v>3</v>
      </c>
      <c r="D10669" t="s">
        <v>2610</v>
      </c>
    </row>
    <row r="10670" spans="1:4" x14ac:dyDescent="0.25">
      <c r="A10670" t="s">
        <v>394</v>
      </c>
      <c r="B10670" t="s">
        <v>917</v>
      </c>
      <c r="C10670">
        <v>2</v>
      </c>
      <c r="D10670" t="s">
        <v>2594</v>
      </c>
    </row>
    <row r="10671" spans="1:4" x14ac:dyDescent="0.25">
      <c r="A10671" t="s">
        <v>394</v>
      </c>
      <c r="B10671" t="s">
        <v>2593</v>
      </c>
      <c r="C10671">
        <v>7</v>
      </c>
      <c r="D10671" t="s">
        <v>2594</v>
      </c>
    </row>
    <row r="10672" spans="1:4" x14ac:dyDescent="0.25">
      <c r="A10672" t="s">
        <v>394</v>
      </c>
      <c r="B10672" t="s">
        <v>2595</v>
      </c>
      <c r="C10672">
        <v>7</v>
      </c>
      <c r="D10672" t="s">
        <v>2594</v>
      </c>
    </row>
    <row r="10673" spans="1:4" x14ac:dyDescent="0.25">
      <c r="A10673" t="s">
        <v>394</v>
      </c>
      <c r="B10673" t="s">
        <v>2593</v>
      </c>
      <c r="C10673">
        <v>3</v>
      </c>
      <c r="D10673" t="s">
        <v>2596</v>
      </c>
    </row>
    <row r="10674" spans="1:4" x14ac:dyDescent="0.25">
      <c r="A10674" t="s">
        <v>394</v>
      </c>
      <c r="B10674" t="s">
        <v>2595</v>
      </c>
      <c r="C10674">
        <v>9</v>
      </c>
      <c r="D10674" t="s">
        <v>2596</v>
      </c>
    </row>
    <row r="10675" spans="1:4" x14ac:dyDescent="0.25">
      <c r="A10675" t="s">
        <v>394</v>
      </c>
      <c r="B10675" t="s">
        <v>819</v>
      </c>
      <c r="C10675">
        <v>3</v>
      </c>
      <c r="D10675" t="s">
        <v>2596</v>
      </c>
    </row>
    <row r="10676" spans="1:4" x14ac:dyDescent="0.25">
      <c r="A10676" t="s">
        <v>394</v>
      </c>
      <c r="B10676" t="s">
        <v>857</v>
      </c>
      <c r="C10676">
        <v>4</v>
      </c>
      <c r="D10676" t="s">
        <v>2596</v>
      </c>
    </row>
    <row r="10677" spans="1:4" x14ac:dyDescent="0.25">
      <c r="A10677" t="s">
        <v>394</v>
      </c>
      <c r="B10677" t="s">
        <v>858</v>
      </c>
      <c r="C10677">
        <v>5</v>
      </c>
      <c r="D10677" t="s">
        <v>2596</v>
      </c>
    </row>
    <row r="10678" spans="1:4" x14ac:dyDescent="0.25">
      <c r="A10678" t="s">
        <v>394</v>
      </c>
      <c r="B10678" t="s">
        <v>859</v>
      </c>
      <c r="C10678">
        <v>6</v>
      </c>
      <c r="D10678" t="s">
        <v>2596</v>
      </c>
    </row>
    <row r="10679" spans="1:4" x14ac:dyDescent="0.25">
      <c r="A10679" t="s">
        <v>394</v>
      </c>
      <c r="B10679" t="s">
        <v>860</v>
      </c>
      <c r="C10679">
        <v>7</v>
      </c>
      <c r="D10679" t="s">
        <v>2596</v>
      </c>
    </row>
    <row r="10680" spans="1:4" x14ac:dyDescent="0.25">
      <c r="A10680" t="s">
        <v>394</v>
      </c>
      <c r="B10680" t="s">
        <v>861</v>
      </c>
      <c r="C10680">
        <v>8</v>
      </c>
      <c r="D10680" t="s">
        <v>2596</v>
      </c>
    </row>
    <row r="10681" spans="1:4" x14ac:dyDescent="0.25">
      <c r="A10681" t="s">
        <v>394</v>
      </c>
      <c r="B10681" t="s">
        <v>862</v>
      </c>
      <c r="C10681">
        <v>9</v>
      </c>
      <c r="D10681" t="s">
        <v>2596</v>
      </c>
    </row>
    <row r="10682" spans="1:4" x14ac:dyDescent="0.25">
      <c r="A10682" t="s">
        <v>394</v>
      </c>
      <c r="B10682" t="s">
        <v>2636</v>
      </c>
      <c r="C10682">
        <v>3</v>
      </c>
      <c r="D10682" t="s">
        <v>2610</v>
      </c>
    </row>
    <row r="10683" spans="1:4" x14ac:dyDescent="0.25">
      <c r="A10683" t="s">
        <v>396</v>
      </c>
      <c r="B10683" t="s">
        <v>863</v>
      </c>
      <c r="C10683">
        <v>2</v>
      </c>
      <c r="D10683" t="s">
        <v>2594</v>
      </c>
    </row>
    <row r="10684" spans="1:4" x14ac:dyDescent="0.25">
      <c r="A10684" t="s">
        <v>396</v>
      </c>
      <c r="B10684" t="s">
        <v>2593</v>
      </c>
      <c r="C10684">
        <v>7</v>
      </c>
      <c r="D10684" t="s">
        <v>2594</v>
      </c>
    </row>
    <row r="10685" spans="1:4" x14ac:dyDescent="0.25">
      <c r="A10685" t="s">
        <v>396</v>
      </c>
      <c r="B10685" t="s">
        <v>2595</v>
      </c>
      <c r="C10685">
        <v>7</v>
      </c>
      <c r="D10685" t="s">
        <v>2594</v>
      </c>
    </row>
    <row r="10686" spans="1:4" x14ac:dyDescent="0.25">
      <c r="A10686" t="s">
        <v>396</v>
      </c>
      <c r="B10686" t="s">
        <v>2593</v>
      </c>
      <c r="C10686">
        <v>3</v>
      </c>
      <c r="D10686" t="s">
        <v>2596</v>
      </c>
    </row>
    <row r="10687" spans="1:4" x14ac:dyDescent="0.25">
      <c r="A10687" t="s">
        <v>396</v>
      </c>
      <c r="B10687" t="s">
        <v>2595</v>
      </c>
      <c r="C10687">
        <v>3</v>
      </c>
      <c r="D10687" t="s">
        <v>2596</v>
      </c>
    </row>
    <row r="10688" spans="1:4" x14ac:dyDescent="0.25">
      <c r="A10688" t="s">
        <v>396</v>
      </c>
      <c r="B10688" t="s">
        <v>945</v>
      </c>
      <c r="C10688">
        <v>3</v>
      </c>
      <c r="D10688" t="s">
        <v>2596</v>
      </c>
    </row>
    <row r="10689" spans="1:4" x14ac:dyDescent="0.25">
      <c r="A10689" t="s">
        <v>396</v>
      </c>
      <c r="B10689" t="s">
        <v>2636</v>
      </c>
      <c r="C10689">
        <v>3</v>
      </c>
      <c r="D10689" t="s">
        <v>2610</v>
      </c>
    </row>
    <row r="10690" spans="1:4" x14ac:dyDescent="0.25">
      <c r="A10690" t="s">
        <v>397</v>
      </c>
      <c r="B10690" t="s">
        <v>721</v>
      </c>
      <c r="C10690">
        <v>2</v>
      </c>
      <c r="D10690" t="s">
        <v>2594</v>
      </c>
    </row>
    <row r="10691" spans="1:4" x14ac:dyDescent="0.25">
      <c r="A10691" t="s">
        <v>397</v>
      </c>
      <c r="B10691" t="s">
        <v>2593</v>
      </c>
      <c r="C10691">
        <v>7</v>
      </c>
      <c r="D10691" t="s">
        <v>2594</v>
      </c>
    </row>
    <row r="10692" spans="1:4" x14ac:dyDescent="0.25">
      <c r="A10692" t="s">
        <v>397</v>
      </c>
      <c r="B10692" t="s">
        <v>2595</v>
      </c>
      <c r="C10692">
        <v>7</v>
      </c>
      <c r="D10692" t="s">
        <v>2594</v>
      </c>
    </row>
    <row r="10693" spans="1:4" x14ac:dyDescent="0.25">
      <c r="A10693" t="s">
        <v>397</v>
      </c>
      <c r="B10693" t="s">
        <v>2593</v>
      </c>
      <c r="C10693">
        <v>3</v>
      </c>
      <c r="D10693" t="s">
        <v>2596</v>
      </c>
    </row>
    <row r="10694" spans="1:4" x14ac:dyDescent="0.25">
      <c r="A10694" t="s">
        <v>397</v>
      </c>
      <c r="B10694" t="s">
        <v>2595</v>
      </c>
      <c r="C10694">
        <v>12</v>
      </c>
      <c r="D10694" t="s">
        <v>2596</v>
      </c>
    </row>
    <row r="10695" spans="1:4" x14ac:dyDescent="0.25">
      <c r="A10695" t="s">
        <v>397</v>
      </c>
      <c r="B10695" t="s">
        <v>600</v>
      </c>
      <c r="C10695">
        <v>3</v>
      </c>
      <c r="D10695" t="s">
        <v>2596</v>
      </c>
    </row>
    <row r="10696" spans="1:4" x14ac:dyDescent="0.25">
      <c r="A10696" t="s">
        <v>397</v>
      </c>
      <c r="B10696" t="s">
        <v>601</v>
      </c>
      <c r="C10696">
        <v>4</v>
      </c>
      <c r="D10696" t="s">
        <v>2596</v>
      </c>
    </row>
    <row r="10697" spans="1:4" x14ac:dyDescent="0.25">
      <c r="A10697" t="s">
        <v>397</v>
      </c>
      <c r="B10697" t="s">
        <v>602</v>
      </c>
      <c r="C10697">
        <v>5</v>
      </c>
      <c r="D10697" t="s">
        <v>2596</v>
      </c>
    </row>
    <row r="10698" spans="1:4" x14ac:dyDescent="0.25">
      <c r="A10698" t="s">
        <v>397</v>
      </c>
      <c r="B10698" t="s">
        <v>603</v>
      </c>
      <c r="C10698">
        <v>6</v>
      </c>
      <c r="D10698" t="s">
        <v>2596</v>
      </c>
    </row>
    <row r="10699" spans="1:4" x14ac:dyDescent="0.25">
      <c r="A10699" t="s">
        <v>397</v>
      </c>
      <c r="B10699" t="s">
        <v>789</v>
      </c>
      <c r="C10699">
        <v>7</v>
      </c>
      <c r="D10699" t="s">
        <v>2596</v>
      </c>
    </row>
    <row r="10700" spans="1:4" x14ac:dyDescent="0.25">
      <c r="A10700" t="s">
        <v>397</v>
      </c>
      <c r="B10700" t="s">
        <v>790</v>
      </c>
      <c r="C10700">
        <v>8</v>
      </c>
      <c r="D10700" t="s">
        <v>2596</v>
      </c>
    </row>
    <row r="10701" spans="1:4" x14ac:dyDescent="0.25">
      <c r="A10701" t="s">
        <v>397</v>
      </c>
      <c r="B10701" t="s">
        <v>604</v>
      </c>
      <c r="C10701">
        <v>9</v>
      </c>
      <c r="D10701" t="s">
        <v>2596</v>
      </c>
    </row>
    <row r="10702" spans="1:4" x14ac:dyDescent="0.25">
      <c r="A10702" t="s">
        <v>397</v>
      </c>
      <c r="B10702" t="s">
        <v>815</v>
      </c>
      <c r="C10702">
        <v>10</v>
      </c>
      <c r="D10702" t="s">
        <v>2596</v>
      </c>
    </row>
    <row r="10703" spans="1:4" x14ac:dyDescent="0.25">
      <c r="A10703" t="s">
        <v>397</v>
      </c>
      <c r="B10703" t="s">
        <v>816</v>
      </c>
      <c r="C10703">
        <v>11</v>
      </c>
      <c r="D10703" t="s">
        <v>2596</v>
      </c>
    </row>
    <row r="10704" spans="1:4" x14ac:dyDescent="0.25">
      <c r="A10704" t="s">
        <v>397</v>
      </c>
      <c r="B10704" t="s">
        <v>817</v>
      </c>
      <c r="C10704">
        <v>12</v>
      </c>
      <c r="D10704" t="s">
        <v>2596</v>
      </c>
    </row>
    <row r="10705" spans="1:4" x14ac:dyDescent="0.25">
      <c r="A10705" t="s">
        <v>397</v>
      </c>
      <c r="B10705" t="s">
        <v>2636</v>
      </c>
      <c r="C10705">
        <v>3</v>
      </c>
      <c r="D10705" t="s">
        <v>2610</v>
      </c>
    </row>
    <row r="10706" spans="1:4" x14ac:dyDescent="0.25">
      <c r="A10706" t="s">
        <v>399</v>
      </c>
      <c r="B10706" t="s">
        <v>818</v>
      </c>
      <c r="C10706">
        <v>1</v>
      </c>
      <c r="D10706" t="s">
        <v>2594</v>
      </c>
    </row>
    <row r="10707" spans="1:4" x14ac:dyDescent="0.25">
      <c r="A10707" t="s">
        <v>399</v>
      </c>
      <c r="B10707" t="s">
        <v>2593</v>
      </c>
      <c r="C10707">
        <v>5</v>
      </c>
      <c r="D10707" t="s">
        <v>2594</v>
      </c>
    </row>
    <row r="10708" spans="1:4" x14ac:dyDescent="0.25">
      <c r="A10708" t="s">
        <v>399</v>
      </c>
      <c r="B10708" t="s">
        <v>2595</v>
      </c>
      <c r="C10708">
        <v>5</v>
      </c>
      <c r="D10708" t="s">
        <v>2594</v>
      </c>
    </row>
    <row r="10709" spans="1:4" x14ac:dyDescent="0.25">
      <c r="A10709" t="s">
        <v>399</v>
      </c>
      <c r="B10709" t="s">
        <v>2593</v>
      </c>
      <c r="C10709">
        <v>2</v>
      </c>
      <c r="D10709" t="s">
        <v>2596</v>
      </c>
    </row>
    <row r="10710" spans="1:4" x14ac:dyDescent="0.25">
      <c r="A10710" t="s">
        <v>399</v>
      </c>
      <c r="B10710" t="s">
        <v>2595</v>
      </c>
      <c r="C10710">
        <v>8</v>
      </c>
      <c r="D10710" t="s">
        <v>2596</v>
      </c>
    </row>
    <row r="10711" spans="1:4" x14ac:dyDescent="0.25">
      <c r="A10711" t="s">
        <v>399</v>
      </c>
      <c r="B10711" t="s">
        <v>917</v>
      </c>
      <c r="C10711">
        <v>2</v>
      </c>
      <c r="D10711" t="s">
        <v>2596</v>
      </c>
    </row>
    <row r="10712" spans="1:4" x14ac:dyDescent="0.25">
      <c r="A10712" t="s">
        <v>399</v>
      </c>
      <c r="B10712" t="s">
        <v>942</v>
      </c>
      <c r="C10712">
        <v>3</v>
      </c>
      <c r="D10712" t="s">
        <v>2596</v>
      </c>
    </row>
    <row r="10713" spans="1:4" x14ac:dyDescent="0.25">
      <c r="A10713" t="s">
        <v>399</v>
      </c>
      <c r="B10713" t="s">
        <v>819</v>
      </c>
      <c r="C10713">
        <v>4</v>
      </c>
      <c r="D10713" t="s">
        <v>2596</v>
      </c>
    </row>
    <row r="10714" spans="1:4" x14ac:dyDescent="0.25">
      <c r="A10714" t="s">
        <v>399</v>
      </c>
      <c r="B10714" t="s">
        <v>857</v>
      </c>
      <c r="C10714">
        <v>5</v>
      </c>
      <c r="D10714" t="s">
        <v>2596</v>
      </c>
    </row>
    <row r="10715" spans="1:4" x14ac:dyDescent="0.25">
      <c r="A10715" t="s">
        <v>399</v>
      </c>
      <c r="B10715" t="s">
        <v>858</v>
      </c>
      <c r="C10715">
        <v>6</v>
      </c>
      <c r="D10715" t="s">
        <v>2596</v>
      </c>
    </row>
    <row r="10716" spans="1:4" x14ac:dyDescent="0.25">
      <c r="A10716" t="s">
        <v>399</v>
      </c>
      <c r="B10716" t="s">
        <v>859</v>
      </c>
      <c r="C10716">
        <v>7</v>
      </c>
      <c r="D10716" t="s">
        <v>2596</v>
      </c>
    </row>
    <row r="10717" spans="1:4" x14ac:dyDescent="0.25">
      <c r="A10717" t="s">
        <v>399</v>
      </c>
      <c r="B10717" t="s">
        <v>860</v>
      </c>
      <c r="C10717">
        <v>8</v>
      </c>
      <c r="D10717" t="s">
        <v>2596</v>
      </c>
    </row>
    <row r="10718" spans="1:4" x14ac:dyDescent="0.25">
      <c r="A10718" t="s">
        <v>2881</v>
      </c>
      <c r="B10718" t="s">
        <v>607</v>
      </c>
      <c r="C10718">
        <v>1</v>
      </c>
      <c r="D10718" t="s">
        <v>2594</v>
      </c>
    </row>
    <row r="10719" spans="1:4" x14ac:dyDescent="0.25">
      <c r="A10719" t="s">
        <v>2881</v>
      </c>
      <c r="B10719" t="s">
        <v>721</v>
      </c>
      <c r="C10719">
        <v>2</v>
      </c>
      <c r="D10719" t="s">
        <v>2594</v>
      </c>
    </row>
    <row r="10720" spans="1:4" x14ac:dyDescent="0.25">
      <c r="A10720" t="s">
        <v>2881</v>
      </c>
      <c r="B10720" t="s">
        <v>2593</v>
      </c>
      <c r="C10720">
        <v>7</v>
      </c>
      <c r="D10720" t="s">
        <v>2594</v>
      </c>
    </row>
    <row r="10721" spans="1:4" x14ac:dyDescent="0.25">
      <c r="A10721" t="s">
        <v>2881</v>
      </c>
      <c r="B10721" t="s">
        <v>2595</v>
      </c>
      <c r="C10721">
        <v>7</v>
      </c>
      <c r="D10721" t="s">
        <v>2594</v>
      </c>
    </row>
    <row r="10722" spans="1:4" x14ac:dyDescent="0.25">
      <c r="A10722" t="s">
        <v>2881</v>
      </c>
      <c r="B10722" t="s">
        <v>2593</v>
      </c>
      <c r="C10722">
        <v>3</v>
      </c>
      <c r="D10722" t="s">
        <v>2596</v>
      </c>
    </row>
    <row r="10723" spans="1:4" x14ac:dyDescent="0.25">
      <c r="A10723" t="s">
        <v>2881</v>
      </c>
      <c r="B10723" t="s">
        <v>2595</v>
      </c>
      <c r="C10723">
        <v>13</v>
      </c>
      <c r="D10723" t="s">
        <v>2596</v>
      </c>
    </row>
    <row r="10724" spans="1:4" x14ac:dyDescent="0.25">
      <c r="A10724" t="s">
        <v>2881</v>
      </c>
      <c r="B10724" t="s">
        <v>418</v>
      </c>
      <c r="C10724">
        <v>3</v>
      </c>
      <c r="D10724" t="s">
        <v>2596</v>
      </c>
    </row>
    <row r="10725" spans="1:4" x14ac:dyDescent="0.25">
      <c r="A10725" t="s">
        <v>2881</v>
      </c>
      <c r="B10725" t="s">
        <v>600</v>
      </c>
      <c r="C10725">
        <v>4</v>
      </c>
      <c r="D10725" t="s">
        <v>2596</v>
      </c>
    </row>
    <row r="10726" spans="1:4" x14ac:dyDescent="0.25">
      <c r="A10726" t="s">
        <v>2881</v>
      </c>
      <c r="B10726" t="s">
        <v>601</v>
      </c>
      <c r="C10726">
        <v>5</v>
      </c>
      <c r="D10726" t="s">
        <v>2596</v>
      </c>
    </row>
    <row r="10727" spans="1:4" x14ac:dyDescent="0.25">
      <c r="A10727" t="s">
        <v>2881</v>
      </c>
      <c r="B10727" t="s">
        <v>602</v>
      </c>
      <c r="C10727">
        <v>6</v>
      </c>
      <c r="D10727" t="s">
        <v>2596</v>
      </c>
    </row>
    <row r="10728" spans="1:4" x14ac:dyDescent="0.25">
      <c r="A10728" t="s">
        <v>2881</v>
      </c>
      <c r="B10728" t="s">
        <v>603</v>
      </c>
      <c r="C10728">
        <v>7</v>
      </c>
      <c r="D10728" t="s">
        <v>2596</v>
      </c>
    </row>
    <row r="10729" spans="1:4" x14ac:dyDescent="0.25">
      <c r="A10729" t="s">
        <v>2881</v>
      </c>
      <c r="B10729" t="s">
        <v>789</v>
      </c>
      <c r="C10729">
        <v>8</v>
      </c>
      <c r="D10729" t="s">
        <v>2596</v>
      </c>
    </row>
    <row r="10730" spans="1:4" x14ac:dyDescent="0.25">
      <c r="A10730" t="s">
        <v>2881</v>
      </c>
      <c r="B10730" t="s">
        <v>790</v>
      </c>
      <c r="C10730">
        <v>9</v>
      </c>
      <c r="D10730" t="s">
        <v>2596</v>
      </c>
    </row>
    <row r="10731" spans="1:4" x14ac:dyDescent="0.25">
      <c r="A10731" t="s">
        <v>2881</v>
      </c>
      <c r="B10731" t="s">
        <v>604</v>
      </c>
      <c r="C10731">
        <v>10</v>
      </c>
      <c r="D10731" t="s">
        <v>2596</v>
      </c>
    </row>
    <row r="10732" spans="1:4" x14ac:dyDescent="0.25">
      <c r="A10732" t="s">
        <v>2881</v>
      </c>
      <c r="B10732" t="s">
        <v>815</v>
      </c>
      <c r="C10732">
        <v>11</v>
      </c>
      <c r="D10732" t="s">
        <v>2596</v>
      </c>
    </row>
    <row r="10733" spans="1:4" x14ac:dyDescent="0.25">
      <c r="A10733" t="s">
        <v>2881</v>
      </c>
      <c r="B10733" t="s">
        <v>816</v>
      </c>
      <c r="C10733">
        <v>12</v>
      </c>
      <c r="D10733" t="s">
        <v>2596</v>
      </c>
    </row>
    <row r="10734" spans="1:4" x14ac:dyDescent="0.25">
      <c r="A10734" t="s">
        <v>2881</v>
      </c>
      <c r="B10734" t="s">
        <v>817</v>
      </c>
      <c r="C10734">
        <v>13</v>
      </c>
      <c r="D10734" t="s">
        <v>2596</v>
      </c>
    </row>
    <row r="10735" spans="1:4" x14ac:dyDescent="0.25">
      <c r="A10735" t="s">
        <v>2881</v>
      </c>
      <c r="B10735" t="s">
        <v>2636</v>
      </c>
      <c r="C10735">
        <v>3</v>
      </c>
      <c r="D10735" t="s">
        <v>2610</v>
      </c>
    </row>
    <row r="10736" spans="1:4" x14ac:dyDescent="0.25">
      <c r="A10736" t="s">
        <v>2882</v>
      </c>
      <c r="B10736" t="s">
        <v>818</v>
      </c>
      <c r="C10736">
        <v>1</v>
      </c>
      <c r="D10736" t="s">
        <v>2594</v>
      </c>
    </row>
    <row r="10737" spans="1:4" x14ac:dyDescent="0.25">
      <c r="A10737" t="s">
        <v>2882</v>
      </c>
      <c r="B10737" t="s">
        <v>2593</v>
      </c>
      <c r="C10737">
        <v>5</v>
      </c>
      <c r="D10737" t="s">
        <v>2594</v>
      </c>
    </row>
    <row r="10738" spans="1:4" x14ac:dyDescent="0.25">
      <c r="A10738" t="s">
        <v>2882</v>
      </c>
      <c r="B10738" t="s">
        <v>2595</v>
      </c>
      <c r="C10738">
        <v>5</v>
      </c>
      <c r="D10738" t="s">
        <v>2594</v>
      </c>
    </row>
    <row r="10739" spans="1:4" x14ac:dyDescent="0.25">
      <c r="A10739" t="s">
        <v>2882</v>
      </c>
      <c r="B10739" t="s">
        <v>2593</v>
      </c>
      <c r="C10739">
        <v>2</v>
      </c>
      <c r="D10739" t="s">
        <v>2596</v>
      </c>
    </row>
    <row r="10740" spans="1:4" x14ac:dyDescent="0.25">
      <c r="A10740" t="s">
        <v>2882</v>
      </c>
      <c r="B10740" t="s">
        <v>2595</v>
      </c>
      <c r="C10740">
        <v>8</v>
      </c>
      <c r="D10740" t="s">
        <v>2596</v>
      </c>
    </row>
    <row r="10741" spans="1:4" x14ac:dyDescent="0.25">
      <c r="A10741" t="s">
        <v>2882</v>
      </c>
      <c r="B10741" t="s">
        <v>917</v>
      </c>
      <c r="C10741">
        <v>2</v>
      </c>
      <c r="D10741" t="s">
        <v>2596</v>
      </c>
    </row>
    <row r="10742" spans="1:4" x14ac:dyDescent="0.25">
      <c r="A10742" t="s">
        <v>2882</v>
      </c>
      <c r="B10742" t="s">
        <v>942</v>
      </c>
      <c r="C10742">
        <v>3</v>
      </c>
      <c r="D10742" t="s">
        <v>2596</v>
      </c>
    </row>
    <row r="10743" spans="1:4" x14ac:dyDescent="0.25">
      <c r="A10743" t="s">
        <v>2882</v>
      </c>
      <c r="B10743" t="s">
        <v>819</v>
      </c>
      <c r="C10743">
        <v>4</v>
      </c>
      <c r="D10743" t="s">
        <v>2596</v>
      </c>
    </row>
    <row r="10744" spans="1:4" x14ac:dyDescent="0.25">
      <c r="A10744" t="s">
        <v>2882</v>
      </c>
      <c r="B10744" t="s">
        <v>857</v>
      </c>
      <c r="C10744">
        <v>5</v>
      </c>
      <c r="D10744" t="s">
        <v>2596</v>
      </c>
    </row>
    <row r="10745" spans="1:4" x14ac:dyDescent="0.25">
      <c r="A10745" t="s">
        <v>2882</v>
      </c>
      <c r="B10745" t="s">
        <v>858</v>
      </c>
      <c r="C10745">
        <v>6</v>
      </c>
      <c r="D10745" t="s">
        <v>2596</v>
      </c>
    </row>
    <row r="10746" spans="1:4" x14ac:dyDescent="0.25">
      <c r="A10746" t="s">
        <v>2882</v>
      </c>
      <c r="B10746" t="s">
        <v>859</v>
      </c>
      <c r="C10746">
        <v>7</v>
      </c>
      <c r="D10746" t="s">
        <v>2596</v>
      </c>
    </row>
    <row r="10747" spans="1:4" x14ac:dyDescent="0.25">
      <c r="A10747" t="s">
        <v>2882</v>
      </c>
      <c r="B10747" t="s">
        <v>860</v>
      </c>
      <c r="C10747">
        <v>8</v>
      </c>
      <c r="D10747" t="s">
        <v>2596</v>
      </c>
    </row>
    <row r="10748" spans="1:4" x14ac:dyDescent="0.25">
      <c r="A10748" t="s">
        <v>400</v>
      </c>
      <c r="B10748" t="s">
        <v>600</v>
      </c>
      <c r="C10748">
        <v>1</v>
      </c>
      <c r="D10748" t="s">
        <v>2594</v>
      </c>
    </row>
    <row r="10749" spans="1:4" x14ac:dyDescent="0.25">
      <c r="A10749" t="s">
        <v>400</v>
      </c>
      <c r="B10749" t="s">
        <v>2291</v>
      </c>
      <c r="C10749">
        <v>2</v>
      </c>
      <c r="D10749" t="s">
        <v>2594</v>
      </c>
    </row>
    <row r="10750" spans="1:4" x14ac:dyDescent="0.25">
      <c r="A10750" t="s">
        <v>400</v>
      </c>
      <c r="B10750" t="s">
        <v>720</v>
      </c>
      <c r="C10750">
        <v>3</v>
      </c>
      <c r="D10750" t="s">
        <v>2594</v>
      </c>
    </row>
    <row r="10751" spans="1:4" x14ac:dyDescent="0.25">
      <c r="A10751" t="s">
        <v>400</v>
      </c>
      <c r="B10751" t="s">
        <v>721</v>
      </c>
      <c r="C10751">
        <v>4</v>
      </c>
      <c r="D10751" t="s">
        <v>2594</v>
      </c>
    </row>
    <row r="10752" spans="1:4" x14ac:dyDescent="0.25">
      <c r="A10752" t="s">
        <v>400</v>
      </c>
      <c r="B10752" t="s">
        <v>2593</v>
      </c>
      <c r="C10752">
        <v>5</v>
      </c>
      <c r="D10752" t="s">
        <v>2594</v>
      </c>
    </row>
    <row r="10753" spans="1:4" x14ac:dyDescent="0.25">
      <c r="A10753" t="s">
        <v>400</v>
      </c>
      <c r="B10753" t="s">
        <v>2595</v>
      </c>
      <c r="C10753">
        <v>5</v>
      </c>
      <c r="D10753" t="s">
        <v>2594</v>
      </c>
    </row>
    <row r="10754" spans="1:4" x14ac:dyDescent="0.25">
      <c r="A10754" t="s">
        <v>400</v>
      </c>
      <c r="B10754" t="s">
        <v>2593</v>
      </c>
      <c r="C10754">
        <v>5</v>
      </c>
      <c r="D10754" t="s">
        <v>2596</v>
      </c>
    </row>
    <row r="10755" spans="1:4" x14ac:dyDescent="0.25">
      <c r="A10755" t="s">
        <v>400</v>
      </c>
      <c r="B10755" t="s">
        <v>2595</v>
      </c>
      <c r="C10755">
        <v>17</v>
      </c>
      <c r="D10755" t="s">
        <v>2596</v>
      </c>
    </row>
    <row r="10756" spans="1:4" x14ac:dyDescent="0.25">
      <c r="A10756" t="s">
        <v>400</v>
      </c>
      <c r="B10756" t="s">
        <v>601</v>
      </c>
      <c r="C10756">
        <v>5</v>
      </c>
      <c r="D10756" t="s">
        <v>2596</v>
      </c>
    </row>
    <row r="10757" spans="1:4" x14ac:dyDescent="0.25">
      <c r="A10757" t="s">
        <v>400</v>
      </c>
      <c r="B10757" t="s">
        <v>602</v>
      </c>
      <c r="C10757">
        <v>6</v>
      </c>
      <c r="D10757" t="s">
        <v>2596</v>
      </c>
    </row>
    <row r="10758" spans="1:4" x14ac:dyDescent="0.25">
      <c r="A10758" t="s">
        <v>400</v>
      </c>
      <c r="B10758" t="s">
        <v>603</v>
      </c>
      <c r="C10758">
        <v>7</v>
      </c>
      <c r="D10758" t="s">
        <v>2596</v>
      </c>
    </row>
    <row r="10759" spans="1:4" x14ac:dyDescent="0.25">
      <c r="A10759" t="s">
        <v>400</v>
      </c>
      <c r="B10759" t="s">
        <v>789</v>
      </c>
      <c r="C10759">
        <v>8</v>
      </c>
      <c r="D10759" t="s">
        <v>2596</v>
      </c>
    </row>
    <row r="10760" spans="1:4" x14ac:dyDescent="0.25">
      <c r="A10760" t="s">
        <v>400</v>
      </c>
      <c r="B10760" t="s">
        <v>790</v>
      </c>
      <c r="C10760">
        <v>9</v>
      </c>
      <c r="D10760" t="s">
        <v>2596</v>
      </c>
    </row>
    <row r="10761" spans="1:4" x14ac:dyDescent="0.25">
      <c r="A10761" t="s">
        <v>400</v>
      </c>
      <c r="B10761" t="s">
        <v>604</v>
      </c>
      <c r="C10761">
        <v>10</v>
      </c>
      <c r="D10761" t="s">
        <v>2596</v>
      </c>
    </row>
    <row r="10762" spans="1:4" x14ac:dyDescent="0.25">
      <c r="A10762" t="s">
        <v>400</v>
      </c>
      <c r="B10762" t="s">
        <v>815</v>
      </c>
      <c r="C10762">
        <v>11</v>
      </c>
      <c r="D10762" t="s">
        <v>2596</v>
      </c>
    </row>
    <row r="10763" spans="1:4" x14ac:dyDescent="0.25">
      <c r="A10763" t="s">
        <v>400</v>
      </c>
      <c r="B10763" t="s">
        <v>816</v>
      </c>
      <c r="C10763">
        <v>12</v>
      </c>
      <c r="D10763" t="s">
        <v>2596</v>
      </c>
    </row>
    <row r="10764" spans="1:4" x14ac:dyDescent="0.25">
      <c r="A10764" t="s">
        <v>400</v>
      </c>
      <c r="B10764" t="s">
        <v>817</v>
      </c>
      <c r="C10764">
        <v>13</v>
      </c>
      <c r="D10764" t="s">
        <v>2596</v>
      </c>
    </row>
    <row r="10765" spans="1:4" x14ac:dyDescent="0.25">
      <c r="A10765" t="s">
        <v>400</v>
      </c>
      <c r="B10765" t="s">
        <v>818</v>
      </c>
      <c r="C10765">
        <v>14</v>
      </c>
      <c r="D10765" t="s">
        <v>2596</v>
      </c>
    </row>
    <row r="10766" spans="1:4" x14ac:dyDescent="0.25">
      <c r="A10766" t="s">
        <v>400</v>
      </c>
      <c r="B10766" t="s">
        <v>916</v>
      </c>
      <c r="C10766">
        <v>15</v>
      </c>
      <c r="D10766" t="s">
        <v>2596</v>
      </c>
    </row>
    <row r="10767" spans="1:4" x14ac:dyDescent="0.25">
      <c r="A10767" t="s">
        <v>400</v>
      </c>
      <c r="B10767" t="s">
        <v>917</v>
      </c>
      <c r="C10767">
        <v>16</v>
      </c>
      <c r="D10767" t="s">
        <v>2596</v>
      </c>
    </row>
    <row r="10768" spans="1:4" x14ac:dyDescent="0.25">
      <c r="A10768" t="s">
        <v>400</v>
      </c>
      <c r="B10768" t="s">
        <v>942</v>
      </c>
      <c r="C10768">
        <v>17</v>
      </c>
      <c r="D10768" t="s">
        <v>2596</v>
      </c>
    </row>
    <row r="10769" spans="1:4" x14ac:dyDescent="0.25">
      <c r="A10769" t="s">
        <v>401</v>
      </c>
      <c r="B10769" t="s">
        <v>819</v>
      </c>
      <c r="C10769">
        <v>1</v>
      </c>
      <c r="D10769" t="s">
        <v>2594</v>
      </c>
    </row>
    <row r="10770" spans="1:4" x14ac:dyDescent="0.25">
      <c r="A10770" t="s">
        <v>401</v>
      </c>
      <c r="B10770" t="s">
        <v>2593</v>
      </c>
      <c r="C10770">
        <v>5</v>
      </c>
      <c r="D10770" t="s">
        <v>2594</v>
      </c>
    </row>
    <row r="10771" spans="1:4" x14ac:dyDescent="0.25">
      <c r="A10771" t="s">
        <v>401</v>
      </c>
      <c r="B10771" t="s">
        <v>2595</v>
      </c>
      <c r="C10771">
        <v>5</v>
      </c>
      <c r="D10771" t="s">
        <v>2594</v>
      </c>
    </row>
    <row r="10772" spans="1:4" x14ac:dyDescent="0.25">
      <c r="A10772" t="s">
        <v>401</v>
      </c>
      <c r="B10772" t="s">
        <v>2593</v>
      </c>
      <c r="C10772">
        <v>2</v>
      </c>
      <c r="D10772" t="s">
        <v>2596</v>
      </c>
    </row>
    <row r="10773" spans="1:4" x14ac:dyDescent="0.25">
      <c r="A10773" t="s">
        <v>401</v>
      </c>
      <c r="B10773" t="s">
        <v>2595</v>
      </c>
      <c r="C10773">
        <v>10</v>
      </c>
      <c r="D10773" t="s">
        <v>2596</v>
      </c>
    </row>
    <row r="10774" spans="1:4" x14ac:dyDescent="0.25">
      <c r="A10774" t="s">
        <v>401</v>
      </c>
      <c r="B10774" t="s">
        <v>858</v>
      </c>
      <c r="C10774">
        <v>2</v>
      </c>
      <c r="D10774" t="s">
        <v>2596</v>
      </c>
    </row>
    <row r="10775" spans="1:4" x14ac:dyDescent="0.25">
      <c r="A10775" t="s">
        <v>401</v>
      </c>
      <c r="B10775" t="s">
        <v>859</v>
      </c>
      <c r="C10775">
        <v>3</v>
      </c>
      <c r="D10775" t="s">
        <v>2596</v>
      </c>
    </row>
    <row r="10776" spans="1:4" x14ac:dyDescent="0.25">
      <c r="A10776" t="s">
        <v>401</v>
      </c>
      <c r="B10776" t="s">
        <v>860</v>
      </c>
      <c r="C10776">
        <v>4</v>
      </c>
      <c r="D10776" t="s">
        <v>2596</v>
      </c>
    </row>
    <row r="10777" spans="1:4" x14ac:dyDescent="0.25">
      <c r="A10777" t="s">
        <v>401</v>
      </c>
      <c r="B10777" t="s">
        <v>861</v>
      </c>
      <c r="C10777">
        <v>5</v>
      </c>
      <c r="D10777" t="s">
        <v>2596</v>
      </c>
    </row>
    <row r="10778" spans="1:4" x14ac:dyDescent="0.25">
      <c r="A10778" t="s">
        <v>401</v>
      </c>
      <c r="B10778" t="s">
        <v>862</v>
      </c>
      <c r="C10778">
        <v>6</v>
      </c>
      <c r="D10778" t="s">
        <v>2596</v>
      </c>
    </row>
    <row r="10779" spans="1:4" x14ac:dyDescent="0.25">
      <c r="A10779" t="s">
        <v>401</v>
      </c>
      <c r="B10779" t="s">
        <v>863</v>
      </c>
      <c r="C10779">
        <v>7</v>
      </c>
      <c r="D10779" t="s">
        <v>2596</v>
      </c>
    </row>
    <row r="10780" spans="1:4" x14ac:dyDescent="0.25">
      <c r="A10780" t="s">
        <v>401</v>
      </c>
      <c r="B10780" t="s">
        <v>864</v>
      </c>
      <c r="C10780">
        <v>8</v>
      </c>
      <c r="D10780" t="s">
        <v>2596</v>
      </c>
    </row>
    <row r="10781" spans="1:4" x14ac:dyDescent="0.25">
      <c r="A10781" t="s">
        <v>401</v>
      </c>
      <c r="B10781" t="s">
        <v>945</v>
      </c>
      <c r="C10781">
        <v>9</v>
      </c>
      <c r="D10781" t="s">
        <v>2596</v>
      </c>
    </row>
    <row r="10782" spans="1:4" x14ac:dyDescent="0.25">
      <c r="A10782" t="s">
        <v>401</v>
      </c>
      <c r="B10782" t="s">
        <v>865</v>
      </c>
      <c r="C10782">
        <v>10</v>
      </c>
      <c r="D10782" t="s">
        <v>2596</v>
      </c>
    </row>
    <row r="10783" spans="1:4" x14ac:dyDescent="0.25">
      <c r="A10783" t="s">
        <v>2883</v>
      </c>
      <c r="B10783" t="s">
        <v>600</v>
      </c>
      <c r="C10783">
        <v>1</v>
      </c>
      <c r="D10783" t="s">
        <v>2594</v>
      </c>
    </row>
    <row r="10784" spans="1:4" x14ac:dyDescent="0.25">
      <c r="A10784" t="s">
        <v>2883</v>
      </c>
      <c r="B10784" t="s">
        <v>2291</v>
      </c>
      <c r="C10784">
        <v>2</v>
      </c>
      <c r="D10784" t="s">
        <v>2594</v>
      </c>
    </row>
    <row r="10785" spans="1:4" x14ac:dyDescent="0.25">
      <c r="A10785" t="s">
        <v>2883</v>
      </c>
      <c r="B10785" t="s">
        <v>607</v>
      </c>
      <c r="C10785">
        <v>3</v>
      </c>
      <c r="D10785" t="s">
        <v>2594</v>
      </c>
    </row>
    <row r="10786" spans="1:4" x14ac:dyDescent="0.25">
      <c r="A10786" t="s">
        <v>2883</v>
      </c>
      <c r="B10786" t="s">
        <v>720</v>
      </c>
      <c r="C10786">
        <v>4</v>
      </c>
      <c r="D10786" t="s">
        <v>2594</v>
      </c>
    </row>
    <row r="10787" spans="1:4" x14ac:dyDescent="0.25">
      <c r="A10787" t="s">
        <v>2883</v>
      </c>
      <c r="B10787" t="s">
        <v>721</v>
      </c>
      <c r="C10787">
        <v>5</v>
      </c>
      <c r="D10787" t="s">
        <v>2594</v>
      </c>
    </row>
    <row r="10788" spans="1:4" x14ac:dyDescent="0.25">
      <c r="A10788" t="s">
        <v>2883</v>
      </c>
      <c r="B10788" t="s">
        <v>2593</v>
      </c>
      <c r="C10788">
        <v>5</v>
      </c>
      <c r="D10788" t="s">
        <v>2594</v>
      </c>
    </row>
    <row r="10789" spans="1:4" x14ac:dyDescent="0.25">
      <c r="A10789" t="s">
        <v>2883</v>
      </c>
      <c r="B10789" t="s">
        <v>2595</v>
      </c>
      <c r="C10789">
        <v>5</v>
      </c>
      <c r="D10789" t="s">
        <v>2594</v>
      </c>
    </row>
    <row r="10790" spans="1:4" x14ac:dyDescent="0.25">
      <c r="A10790" t="s">
        <v>2883</v>
      </c>
      <c r="B10790" t="s">
        <v>2593</v>
      </c>
      <c r="C10790">
        <v>6</v>
      </c>
      <c r="D10790" t="s">
        <v>2596</v>
      </c>
    </row>
    <row r="10791" spans="1:4" x14ac:dyDescent="0.25">
      <c r="A10791" t="s">
        <v>2883</v>
      </c>
      <c r="B10791" t="s">
        <v>2595</v>
      </c>
      <c r="C10791">
        <v>19</v>
      </c>
      <c r="D10791" t="s">
        <v>2596</v>
      </c>
    </row>
    <row r="10792" spans="1:4" x14ac:dyDescent="0.25">
      <c r="A10792" t="s">
        <v>2883</v>
      </c>
      <c r="B10792" t="s">
        <v>418</v>
      </c>
      <c r="C10792">
        <v>6</v>
      </c>
      <c r="D10792" t="s">
        <v>2596</v>
      </c>
    </row>
    <row r="10793" spans="1:4" x14ac:dyDescent="0.25">
      <c r="A10793" t="s">
        <v>2883</v>
      </c>
      <c r="B10793" t="s">
        <v>601</v>
      </c>
      <c r="C10793">
        <v>7</v>
      </c>
      <c r="D10793" t="s">
        <v>2596</v>
      </c>
    </row>
    <row r="10794" spans="1:4" x14ac:dyDescent="0.25">
      <c r="A10794" t="s">
        <v>2883</v>
      </c>
      <c r="B10794" t="s">
        <v>602</v>
      </c>
      <c r="C10794">
        <v>8</v>
      </c>
      <c r="D10794" t="s">
        <v>2596</v>
      </c>
    </row>
    <row r="10795" spans="1:4" x14ac:dyDescent="0.25">
      <c r="A10795" t="s">
        <v>2883</v>
      </c>
      <c r="B10795" t="s">
        <v>603</v>
      </c>
      <c r="C10795">
        <v>9</v>
      </c>
      <c r="D10795" t="s">
        <v>2596</v>
      </c>
    </row>
    <row r="10796" spans="1:4" x14ac:dyDescent="0.25">
      <c r="A10796" t="s">
        <v>2883</v>
      </c>
      <c r="B10796" t="s">
        <v>789</v>
      </c>
      <c r="C10796">
        <v>10</v>
      </c>
      <c r="D10796" t="s">
        <v>2596</v>
      </c>
    </row>
    <row r="10797" spans="1:4" x14ac:dyDescent="0.25">
      <c r="A10797" t="s">
        <v>2883</v>
      </c>
      <c r="B10797" t="s">
        <v>790</v>
      </c>
      <c r="C10797">
        <v>11</v>
      </c>
      <c r="D10797" t="s">
        <v>2596</v>
      </c>
    </row>
    <row r="10798" spans="1:4" x14ac:dyDescent="0.25">
      <c r="A10798" t="s">
        <v>2883</v>
      </c>
      <c r="B10798" t="s">
        <v>604</v>
      </c>
      <c r="C10798">
        <v>12</v>
      </c>
      <c r="D10798" t="s">
        <v>2596</v>
      </c>
    </row>
    <row r="10799" spans="1:4" x14ac:dyDescent="0.25">
      <c r="A10799" t="s">
        <v>2883</v>
      </c>
      <c r="B10799" t="s">
        <v>815</v>
      </c>
      <c r="C10799">
        <v>13</v>
      </c>
      <c r="D10799" t="s">
        <v>2596</v>
      </c>
    </row>
    <row r="10800" spans="1:4" x14ac:dyDescent="0.25">
      <c r="A10800" t="s">
        <v>2883</v>
      </c>
      <c r="B10800" t="s">
        <v>816</v>
      </c>
      <c r="C10800">
        <v>14</v>
      </c>
      <c r="D10800" t="s">
        <v>2596</v>
      </c>
    </row>
    <row r="10801" spans="1:4" x14ac:dyDescent="0.25">
      <c r="A10801" t="s">
        <v>2883</v>
      </c>
      <c r="B10801" t="s">
        <v>817</v>
      </c>
      <c r="C10801">
        <v>15</v>
      </c>
      <c r="D10801" t="s">
        <v>2596</v>
      </c>
    </row>
    <row r="10802" spans="1:4" x14ac:dyDescent="0.25">
      <c r="A10802" t="s">
        <v>2883</v>
      </c>
      <c r="B10802" t="s">
        <v>818</v>
      </c>
      <c r="C10802">
        <v>16</v>
      </c>
      <c r="D10802" t="s">
        <v>2596</v>
      </c>
    </row>
    <row r="10803" spans="1:4" x14ac:dyDescent="0.25">
      <c r="A10803" t="s">
        <v>2883</v>
      </c>
      <c r="B10803" t="s">
        <v>916</v>
      </c>
      <c r="C10803">
        <v>17</v>
      </c>
      <c r="D10803" t="s">
        <v>2596</v>
      </c>
    </row>
    <row r="10804" spans="1:4" x14ac:dyDescent="0.25">
      <c r="A10804" t="s">
        <v>2883</v>
      </c>
      <c r="B10804" t="s">
        <v>917</v>
      </c>
      <c r="C10804">
        <v>18</v>
      </c>
      <c r="D10804" t="s">
        <v>2596</v>
      </c>
    </row>
    <row r="10805" spans="1:4" x14ac:dyDescent="0.25">
      <c r="A10805" t="s">
        <v>2883</v>
      </c>
      <c r="B10805" t="s">
        <v>942</v>
      </c>
      <c r="C10805">
        <v>19</v>
      </c>
      <c r="D10805" t="s">
        <v>2596</v>
      </c>
    </row>
    <row r="10806" spans="1:4" x14ac:dyDescent="0.25">
      <c r="A10806" t="s">
        <v>2884</v>
      </c>
      <c r="B10806" t="s">
        <v>819</v>
      </c>
      <c r="C10806">
        <v>1</v>
      </c>
      <c r="D10806" t="s">
        <v>2594</v>
      </c>
    </row>
    <row r="10807" spans="1:4" x14ac:dyDescent="0.25">
      <c r="A10807" t="s">
        <v>2884</v>
      </c>
      <c r="B10807" t="s">
        <v>2593</v>
      </c>
      <c r="C10807">
        <v>5</v>
      </c>
      <c r="D10807" t="s">
        <v>2594</v>
      </c>
    </row>
    <row r="10808" spans="1:4" x14ac:dyDescent="0.25">
      <c r="A10808" t="s">
        <v>2884</v>
      </c>
      <c r="B10808" t="s">
        <v>2595</v>
      </c>
      <c r="C10808">
        <v>5</v>
      </c>
      <c r="D10808" t="s">
        <v>2594</v>
      </c>
    </row>
    <row r="10809" spans="1:4" x14ac:dyDescent="0.25">
      <c r="A10809" t="s">
        <v>2884</v>
      </c>
      <c r="B10809" t="s">
        <v>2593</v>
      </c>
      <c r="C10809">
        <v>2</v>
      </c>
      <c r="D10809" t="s">
        <v>2596</v>
      </c>
    </row>
    <row r="10810" spans="1:4" x14ac:dyDescent="0.25">
      <c r="A10810" t="s">
        <v>2884</v>
      </c>
      <c r="B10810" t="s">
        <v>2595</v>
      </c>
      <c r="C10810">
        <v>10</v>
      </c>
      <c r="D10810" t="s">
        <v>2596</v>
      </c>
    </row>
    <row r="10811" spans="1:4" x14ac:dyDescent="0.25">
      <c r="A10811" t="s">
        <v>2884</v>
      </c>
      <c r="B10811" t="s">
        <v>858</v>
      </c>
      <c r="C10811">
        <v>2</v>
      </c>
      <c r="D10811" t="s">
        <v>2596</v>
      </c>
    </row>
    <row r="10812" spans="1:4" x14ac:dyDescent="0.25">
      <c r="A10812" t="s">
        <v>2884</v>
      </c>
      <c r="B10812" t="s">
        <v>859</v>
      </c>
      <c r="C10812">
        <v>3</v>
      </c>
      <c r="D10812" t="s">
        <v>2596</v>
      </c>
    </row>
    <row r="10813" spans="1:4" x14ac:dyDescent="0.25">
      <c r="A10813" t="s">
        <v>2884</v>
      </c>
      <c r="B10813" t="s">
        <v>860</v>
      </c>
      <c r="C10813">
        <v>4</v>
      </c>
      <c r="D10813" t="s">
        <v>2596</v>
      </c>
    </row>
    <row r="10814" spans="1:4" x14ac:dyDescent="0.25">
      <c r="A10814" t="s">
        <v>2884</v>
      </c>
      <c r="B10814" t="s">
        <v>861</v>
      </c>
      <c r="C10814">
        <v>5</v>
      </c>
      <c r="D10814" t="s">
        <v>2596</v>
      </c>
    </row>
    <row r="10815" spans="1:4" x14ac:dyDescent="0.25">
      <c r="A10815" t="s">
        <v>2884</v>
      </c>
      <c r="B10815" t="s">
        <v>862</v>
      </c>
      <c r="C10815">
        <v>6</v>
      </c>
      <c r="D10815" t="s">
        <v>2596</v>
      </c>
    </row>
    <row r="10816" spans="1:4" x14ac:dyDescent="0.25">
      <c r="A10816" t="s">
        <v>2884</v>
      </c>
      <c r="B10816" t="s">
        <v>863</v>
      </c>
      <c r="C10816">
        <v>7</v>
      </c>
      <c r="D10816" t="s">
        <v>2596</v>
      </c>
    </row>
    <row r="10817" spans="1:4" x14ac:dyDescent="0.25">
      <c r="A10817" t="s">
        <v>2884</v>
      </c>
      <c r="B10817" t="s">
        <v>864</v>
      </c>
      <c r="C10817">
        <v>8</v>
      </c>
      <c r="D10817" t="s">
        <v>2596</v>
      </c>
    </row>
    <row r="10818" spans="1:4" x14ac:dyDescent="0.25">
      <c r="A10818" t="s">
        <v>2884</v>
      </c>
      <c r="B10818" t="s">
        <v>945</v>
      </c>
      <c r="C10818">
        <v>9</v>
      </c>
      <c r="D10818" t="s">
        <v>2596</v>
      </c>
    </row>
    <row r="10819" spans="1:4" x14ac:dyDescent="0.25">
      <c r="A10819" t="s">
        <v>2884</v>
      </c>
      <c r="B10819" t="s">
        <v>865</v>
      </c>
      <c r="C10819">
        <v>10</v>
      </c>
      <c r="D10819" t="s">
        <v>2596</v>
      </c>
    </row>
    <row r="10820" spans="1:4" x14ac:dyDescent="0.25">
      <c r="A10820" t="s">
        <v>2885</v>
      </c>
      <c r="B10820" t="s">
        <v>607</v>
      </c>
      <c r="C10820">
        <v>1</v>
      </c>
      <c r="D10820" t="s">
        <v>2594</v>
      </c>
    </row>
    <row r="10821" spans="1:4" x14ac:dyDescent="0.25">
      <c r="A10821" t="s">
        <v>2885</v>
      </c>
      <c r="B10821" t="s">
        <v>2593</v>
      </c>
      <c r="C10821">
        <v>6</v>
      </c>
      <c r="D10821" t="s">
        <v>2594</v>
      </c>
    </row>
    <row r="10822" spans="1:4" x14ac:dyDescent="0.25">
      <c r="A10822" t="s">
        <v>2885</v>
      </c>
      <c r="B10822" t="s">
        <v>2595</v>
      </c>
      <c r="C10822">
        <v>6</v>
      </c>
      <c r="D10822" t="s">
        <v>2594</v>
      </c>
    </row>
    <row r="10823" spans="1:4" x14ac:dyDescent="0.25">
      <c r="A10823" t="s">
        <v>2885</v>
      </c>
      <c r="B10823" t="s">
        <v>2593</v>
      </c>
      <c r="C10823">
        <v>2</v>
      </c>
      <c r="D10823" t="s">
        <v>2596</v>
      </c>
    </row>
    <row r="10824" spans="1:4" x14ac:dyDescent="0.25">
      <c r="A10824" t="s">
        <v>2885</v>
      </c>
      <c r="B10824" t="s">
        <v>2595</v>
      </c>
      <c r="C10824">
        <v>25</v>
      </c>
      <c r="D10824" t="s">
        <v>2596</v>
      </c>
    </row>
    <row r="10825" spans="1:4" x14ac:dyDescent="0.25">
      <c r="A10825" t="s">
        <v>2885</v>
      </c>
      <c r="B10825" t="s">
        <v>418</v>
      </c>
      <c r="C10825">
        <v>2</v>
      </c>
      <c r="D10825" t="s">
        <v>2596</v>
      </c>
    </row>
    <row r="10826" spans="1:4" x14ac:dyDescent="0.25">
      <c r="A10826" t="s">
        <v>2885</v>
      </c>
      <c r="B10826" t="s">
        <v>721</v>
      </c>
      <c r="C10826">
        <v>3</v>
      </c>
      <c r="D10826" t="s">
        <v>2596</v>
      </c>
    </row>
    <row r="10827" spans="1:4" x14ac:dyDescent="0.25">
      <c r="A10827" t="s">
        <v>2885</v>
      </c>
      <c r="B10827" t="s">
        <v>599</v>
      </c>
      <c r="C10827">
        <v>4</v>
      </c>
      <c r="D10827" t="s">
        <v>2596</v>
      </c>
    </row>
    <row r="10828" spans="1:4" x14ac:dyDescent="0.25">
      <c r="A10828" t="s">
        <v>2885</v>
      </c>
      <c r="B10828" t="s">
        <v>600</v>
      </c>
      <c r="C10828">
        <v>5</v>
      </c>
      <c r="D10828" t="s">
        <v>2596</v>
      </c>
    </row>
    <row r="10829" spans="1:4" x14ac:dyDescent="0.25">
      <c r="A10829" t="s">
        <v>2885</v>
      </c>
      <c r="B10829" t="s">
        <v>601</v>
      </c>
      <c r="C10829">
        <v>6</v>
      </c>
      <c r="D10829" t="s">
        <v>2596</v>
      </c>
    </row>
    <row r="10830" spans="1:4" x14ac:dyDescent="0.25">
      <c r="A10830" t="s">
        <v>2885</v>
      </c>
      <c r="B10830" t="s">
        <v>602</v>
      </c>
      <c r="C10830">
        <v>7</v>
      </c>
      <c r="D10830" t="s">
        <v>2596</v>
      </c>
    </row>
    <row r="10831" spans="1:4" x14ac:dyDescent="0.25">
      <c r="A10831" t="s">
        <v>2885</v>
      </c>
      <c r="B10831" t="s">
        <v>603</v>
      </c>
      <c r="C10831">
        <v>8</v>
      </c>
      <c r="D10831" t="s">
        <v>2596</v>
      </c>
    </row>
    <row r="10832" spans="1:4" x14ac:dyDescent="0.25">
      <c r="A10832" t="s">
        <v>2885</v>
      </c>
      <c r="B10832" t="s">
        <v>789</v>
      </c>
      <c r="C10832">
        <v>9</v>
      </c>
      <c r="D10832" t="s">
        <v>2596</v>
      </c>
    </row>
    <row r="10833" spans="1:4" x14ac:dyDescent="0.25">
      <c r="A10833" t="s">
        <v>2885</v>
      </c>
      <c r="B10833" t="s">
        <v>790</v>
      </c>
      <c r="C10833">
        <v>10</v>
      </c>
      <c r="D10833" t="s">
        <v>2596</v>
      </c>
    </row>
    <row r="10834" spans="1:4" x14ac:dyDescent="0.25">
      <c r="A10834" t="s">
        <v>2885</v>
      </c>
      <c r="B10834" t="s">
        <v>604</v>
      </c>
      <c r="C10834">
        <v>11</v>
      </c>
      <c r="D10834" t="s">
        <v>2596</v>
      </c>
    </row>
    <row r="10835" spans="1:4" x14ac:dyDescent="0.25">
      <c r="A10835" t="s">
        <v>2885</v>
      </c>
      <c r="B10835" t="s">
        <v>815</v>
      </c>
      <c r="C10835">
        <v>12</v>
      </c>
      <c r="D10835" t="s">
        <v>2596</v>
      </c>
    </row>
    <row r="10836" spans="1:4" x14ac:dyDescent="0.25">
      <c r="A10836" t="s">
        <v>2885</v>
      </c>
      <c r="B10836" t="s">
        <v>816</v>
      </c>
      <c r="C10836">
        <v>13</v>
      </c>
      <c r="D10836" t="s">
        <v>2596</v>
      </c>
    </row>
    <row r="10837" spans="1:4" x14ac:dyDescent="0.25">
      <c r="A10837" t="s">
        <v>2885</v>
      </c>
      <c r="B10837" t="s">
        <v>817</v>
      </c>
      <c r="C10837">
        <v>14</v>
      </c>
      <c r="D10837" t="s">
        <v>2596</v>
      </c>
    </row>
    <row r="10838" spans="1:4" x14ac:dyDescent="0.25">
      <c r="A10838" t="s">
        <v>2885</v>
      </c>
      <c r="B10838" t="s">
        <v>818</v>
      </c>
      <c r="C10838">
        <v>15</v>
      </c>
      <c r="D10838" t="s">
        <v>2596</v>
      </c>
    </row>
    <row r="10839" spans="1:4" x14ac:dyDescent="0.25">
      <c r="A10839" t="s">
        <v>2885</v>
      </c>
      <c r="B10839" t="s">
        <v>916</v>
      </c>
      <c r="C10839">
        <v>16</v>
      </c>
      <c r="D10839" t="s">
        <v>2596</v>
      </c>
    </row>
    <row r="10840" spans="1:4" x14ac:dyDescent="0.25">
      <c r="A10840" t="s">
        <v>2885</v>
      </c>
      <c r="B10840" t="s">
        <v>917</v>
      </c>
      <c r="C10840">
        <v>17</v>
      </c>
      <c r="D10840" t="s">
        <v>2596</v>
      </c>
    </row>
    <row r="10841" spans="1:4" x14ac:dyDescent="0.25">
      <c r="A10841" t="s">
        <v>2885</v>
      </c>
      <c r="B10841" t="s">
        <v>942</v>
      </c>
      <c r="C10841">
        <v>18</v>
      </c>
      <c r="D10841" t="s">
        <v>2596</v>
      </c>
    </row>
    <row r="10842" spans="1:4" x14ac:dyDescent="0.25">
      <c r="A10842" t="s">
        <v>2885</v>
      </c>
      <c r="B10842" t="s">
        <v>819</v>
      </c>
      <c r="C10842">
        <v>19</v>
      </c>
      <c r="D10842" t="s">
        <v>2596</v>
      </c>
    </row>
    <row r="10843" spans="1:4" x14ac:dyDescent="0.25">
      <c r="A10843" t="s">
        <v>2885</v>
      </c>
      <c r="B10843" t="s">
        <v>857</v>
      </c>
      <c r="C10843">
        <v>20</v>
      </c>
      <c r="D10843" t="s">
        <v>2596</v>
      </c>
    </row>
    <row r="10844" spans="1:4" x14ac:dyDescent="0.25">
      <c r="A10844" t="s">
        <v>2885</v>
      </c>
      <c r="B10844" t="s">
        <v>858</v>
      </c>
      <c r="C10844">
        <v>21</v>
      </c>
      <c r="D10844" t="s">
        <v>2596</v>
      </c>
    </row>
    <row r="10845" spans="1:4" x14ac:dyDescent="0.25">
      <c r="A10845" t="s">
        <v>2885</v>
      </c>
      <c r="B10845" t="s">
        <v>859</v>
      </c>
      <c r="C10845">
        <v>22</v>
      </c>
      <c r="D10845" t="s">
        <v>2596</v>
      </c>
    </row>
    <row r="10846" spans="1:4" x14ac:dyDescent="0.25">
      <c r="A10846" t="s">
        <v>2885</v>
      </c>
      <c r="B10846" t="s">
        <v>860</v>
      </c>
      <c r="C10846">
        <v>23</v>
      </c>
      <c r="D10846" t="s">
        <v>2596</v>
      </c>
    </row>
    <row r="10847" spans="1:4" x14ac:dyDescent="0.25">
      <c r="A10847" t="s">
        <v>2885</v>
      </c>
      <c r="B10847" t="s">
        <v>861</v>
      </c>
      <c r="C10847">
        <v>24</v>
      </c>
      <c r="D10847" t="s">
        <v>2596</v>
      </c>
    </row>
    <row r="10848" spans="1:4" x14ac:dyDescent="0.25">
      <c r="A10848" t="s">
        <v>2885</v>
      </c>
      <c r="B10848" t="s">
        <v>862</v>
      </c>
      <c r="C10848">
        <v>25</v>
      </c>
      <c r="D10848" t="s">
        <v>2596</v>
      </c>
    </row>
    <row r="10849" spans="1:4" x14ac:dyDescent="0.25">
      <c r="A10849" t="s">
        <v>2886</v>
      </c>
      <c r="B10849" t="s">
        <v>607</v>
      </c>
      <c r="C10849">
        <v>1</v>
      </c>
      <c r="D10849" t="s">
        <v>2594</v>
      </c>
    </row>
    <row r="10850" spans="1:4" x14ac:dyDescent="0.25">
      <c r="A10850" t="s">
        <v>2886</v>
      </c>
      <c r="B10850" t="s">
        <v>2593</v>
      </c>
      <c r="C10850">
        <v>6</v>
      </c>
      <c r="D10850" t="s">
        <v>2594</v>
      </c>
    </row>
    <row r="10851" spans="1:4" x14ac:dyDescent="0.25">
      <c r="A10851" t="s">
        <v>2886</v>
      </c>
      <c r="B10851" t="s">
        <v>2595</v>
      </c>
      <c r="C10851">
        <v>6</v>
      </c>
      <c r="D10851" t="s">
        <v>2594</v>
      </c>
    </row>
    <row r="10852" spans="1:4" x14ac:dyDescent="0.25">
      <c r="A10852" t="s">
        <v>2886</v>
      </c>
      <c r="B10852" t="s">
        <v>2593</v>
      </c>
      <c r="C10852">
        <v>2</v>
      </c>
      <c r="D10852" t="s">
        <v>2596</v>
      </c>
    </row>
    <row r="10853" spans="1:4" x14ac:dyDescent="0.25">
      <c r="A10853" t="s">
        <v>2886</v>
      </c>
      <c r="B10853" t="s">
        <v>2595</v>
      </c>
      <c r="C10853">
        <v>16</v>
      </c>
      <c r="D10853" t="s">
        <v>2596</v>
      </c>
    </row>
    <row r="10854" spans="1:4" x14ac:dyDescent="0.25">
      <c r="A10854" t="s">
        <v>2886</v>
      </c>
      <c r="B10854" t="s">
        <v>418</v>
      </c>
      <c r="C10854">
        <v>2</v>
      </c>
      <c r="D10854" t="s">
        <v>2596</v>
      </c>
    </row>
    <row r="10855" spans="1:4" x14ac:dyDescent="0.25">
      <c r="A10855" t="s">
        <v>2886</v>
      </c>
      <c r="B10855" t="s">
        <v>721</v>
      </c>
      <c r="C10855">
        <v>3</v>
      </c>
      <c r="D10855" t="s">
        <v>2596</v>
      </c>
    </row>
    <row r="10856" spans="1:4" x14ac:dyDescent="0.25">
      <c r="A10856" t="s">
        <v>2886</v>
      </c>
      <c r="B10856" t="s">
        <v>599</v>
      </c>
      <c r="C10856">
        <v>4</v>
      </c>
      <c r="D10856" t="s">
        <v>2596</v>
      </c>
    </row>
    <row r="10857" spans="1:4" x14ac:dyDescent="0.25">
      <c r="A10857" t="s">
        <v>2886</v>
      </c>
      <c r="B10857" t="s">
        <v>600</v>
      </c>
      <c r="C10857">
        <v>5</v>
      </c>
      <c r="D10857" t="s">
        <v>2596</v>
      </c>
    </row>
    <row r="10858" spans="1:4" x14ac:dyDescent="0.25">
      <c r="A10858" t="s">
        <v>2886</v>
      </c>
      <c r="B10858" t="s">
        <v>601</v>
      </c>
      <c r="C10858">
        <v>6</v>
      </c>
      <c r="D10858" t="s">
        <v>2596</v>
      </c>
    </row>
    <row r="10859" spans="1:4" x14ac:dyDescent="0.25">
      <c r="A10859" t="s">
        <v>2886</v>
      </c>
      <c r="B10859" t="s">
        <v>602</v>
      </c>
      <c r="C10859">
        <v>7</v>
      </c>
      <c r="D10859" t="s">
        <v>2596</v>
      </c>
    </row>
    <row r="10860" spans="1:4" x14ac:dyDescent="0.25">
      <c r="A10860" t="s">
        <v>2886</v>
      </c>
      <c r="B10860" t="s">
        <v>917</v>
      </c>
      <c r="C10860">
        <v>8</v>
      </c>
      <c r="D10860" t="s">
        <v>2596</v>
      </c>
    </row>
    <row r="10861" spans="1:4" x14ac:dyDescent="0.25">
      <c r="A10861" t="s">
        <v>2886</v>
      </c>
      <c r="B10861" t="s">
        <v>942</v>
      </c>
      <c r="C10861">
        <v>9</v>
      </c>
      <c r="D10861" t="s">
        <v>2596</v>
      </c>
    </row>
    <row r="10862" spans="1:4" x14ac:dyDescent="0.25">
      <c r="A10862" t="s">
        <v>2886</v>
      </c>
      <c r="B10862" t="s">
        <v>819</v>
      </c>
      <c r="C10862">
        <v>10</v>
      </c>
      <c r="D10862" t="s">
        <v>2596</v>
      </c>
    </row>
    <row r="10863" spans="1:4" x14ac:dyDescent="0.25">
      <c r="A10863" t="s">
        <v>2886</v>
      </c>
      <c r="B10863" t="s">
        <v>857</v>
      </c>
      <c r="C10863">
        <v>11</v>
      </c>
      <c r="D10863" t="s">
        <v>2596</v>
      </c>
    </row>
    <row r="10864" spans="1:4" x14ac:dyDescent="0.25">
      <c r="A10864" t="s">
        <v>2886</v>
      </c>
      <c r="B10864" t="s">
        <v>858</v>
      </c>
      <c r="C10864">
        <v>12</v>
      </c>
      <c r="D10864" t="s">
        <v>2596</v>
      </c>
    </row>
    <row r="10865" spans="1:4" x14ac:dyDescent="0.25">
      <c r="A10865" t="s">
        <v>2886</v>
      </c>
      <c r="B10865" t="s">
        <v>859</v>
      </c>
      <c r="C10865">
        <v>13</v>
      </c>
      <c r="D10865" t="s">
        <v>2596</v>
      </c>
    </row>
    <row r="10866" spans="1:4" x14ac:dyDescent="0.25">
      <c r="A10866" t="s">
        <v>2886</v>
      </c>
      <c r="B10866" t="s">
        <v>860</v>
      </c>
      <c r="C10866">
        <v>14</v>
      </c>
      <c r="D10866" t="s">
        <v>2596</v>
      </c>
    </row>
    <row r="10867" spans="1:4" x14ac:dyDescent="0.25">
      <c r="A10867" t="s">
        <v>2886</v>
      </c>
      <c r="B10867" t="s">
        <v>861</v>
      </c>
      <c r="C10867">
        <v>15</v>
      </c>
      <c r="D10867" t="s">
        <v>2596</v>
      </c>
    </row>
    <row r="10868" spans="1:4" x14ac:dyDescent="0.25">
      <c r="A10868" t="s">
        <v>2886</v>
      </c>
      <c r="B10868" t="s">
        <v>862</v>
      </c>
      <c r="C10868">
        <v>16</v>
      </c>
      <c r="D10868" t="s">
        <v>2596</v>
      </c>
    </row>
    <row r="10869" spans="1:4" x14ac:dyDescent="0.25">
      <c r="A10869" t="s">
        <v>2887</v>
      </c>
      <c r="B10869" t="s">
        <v>721</v>
      </c>
      <c r="C10869">
        <v>1</v>
      </c>
      <c r="D10869" t="s">
        <v>2594</v>
      </c>
    </row>
    <row r="10870" spans="1:4" x14ac:dyDescent="0.25">
      <c r="A10870" t="s">
        <v>2887</v>
      </c>
      <c r="B10870" t="s">
        <v>607</v>
      </c>
      <c r="C10870">
        <v>2</v>
      </c>
      <c r="D10870" t="s">
        <v>2594</v>
      </c>
    </row>
    <row r="10871" spans="1:4" x14ac:dyDescent="0.25">
      <c r="A10871" t="s">
        <v>2887</v>
      </c>
      <c r="B10871" t="s">
        <v>599</v>
      </c>
      <c r="C10871">
        <v>3</v>
      </c>
      <c r="D10871" t="s">
        <v>2594</v>
      </c>
    </row>
    <row r="10872" spans="1:4" x14ac:dyDescent="0.25">
      <c r="A10872" t="s">
        <v>2887</v>
      </c>
      <c r="B10872" t="s">
        <v>2593</v>
      </c>
      <c r="C10872">
        <v>9</v>
      </c>
      <c r="D10872" t="s">
        <v>2594</v>
      </c>
    </row>
    <row r="10873" spans="1:4" x14ac:dyDescent="0.25">
      <c r="A10873" t="s">
        <v>2887</v>
      </c>
      <c r="B10873" t="s">
        <v>2595</v>
      </c>
      <c r="C10873">
        <v>9</v>
      </c>
      <c r="D10873" t="s">
        <v>2594</v>
      </c>
    </row>
    <row r="10874" spans="1:4" x14ac:dyDescent="0.25">
      <c r="A10874" t="s">
        <v>2887</v>
      </c>
      <c r="B10874" t="s">
        <v>2593</v>
      </c>
      <c r="C10874">
        <v>4</v>
      </c>
      <c r="D10874" t="s">
        <v>2596</v>
      </c>
    </row>
    <row r="10875" spans="1:4" x14ac:dyDescent="0.25">
      <c r="A10875" t="s">
        <v>2887</v>
      </c>
      <c r="B10875" t="s">
        <v>2595</v>
      </c>
      <c r="C10875">
        <v>25</v>
      </c>
      <c r="D10875" t="s">
        <v>2596</v>
      </c>
    </row>
    <row r="10876" spans="1:4" x14ac:dyDescent="0.25">
      <c r="A10876" t="s">
        <v>2887</v>
      </c>
      <c r="B10876" t="s">
        <v>418</v>
      </c>
      <c r="C10876">
        <v>4</v>
      </c>
      <c r="D10876" t="s">
        <v>2596</v>
      </c>
    </row>
    <row r="10877" spans="1:4" x14ac:dyDescent="0.25">
      <c r="A10877" t="s">
        <v>2887</v>
      </c>
      <c r="B10877" t="s">
        <v>600</v>
      </c>
      <c r="C10877">
        <v>5</v>
      </c>
      <c r="D10877" t="s">
        <v>2596</v>
      </c>
    </row>
    <row r="10878" spans="1:4" x14ac:dyDescent="0.25">
      <c r="A10878" t="s">
        <v>2887</v>
      </c>
      <c r="B10878" t="s">
        <v>601</v>
      </c>
      <c r="C10878">
        <v>6</v>
      </c>
      <c r="D10878" t="s">
        <v>2596</v>
      </c>
    </row>
    <row r="10879" spans="1:4" x14ac:dyDescent="0.25">
      <c r="A10879" t="s">
        <v>2887</v>
      </c>
      <c r="B10879" t="s">
        <v>602</v>
      </c>
      <c r="C10879">
        <v>7</v>
      </c>
      <c r="D10879" t="s">
        <v>2596</v>
      </c>
    </row>
    <row r="10880" spans="1:4" x14ac:dyDescent="0.25">
      <c r="A10880" t="s">
        <v>2887</v>
      </c>
      <c r="B10880" t="s">
        <v>603</v>
      </c>
      <c r="C10880">
        <v>8</v>
      </c>
      <c r="D10880" t="s">
        <v>2596</v>
      </c>
    </row>
    <row r="10881" spans="1:4" x14ac:dyDescent="0.25">
      <c r="A10881" t="s">
        <v>2887</v>
      </c>
      <c r="B10881" t="s">
        <v>789</v>
      </c>
      <c r="C10881">
        <v>9</v>
      </c>
      <c r="D10881" t="s">
        <v>2596</v>
      </c>
    </row>
    <row r="10882" spans="1:4" x14ac:dyDescent="0.25">
      <c r="A10882" t="s">
        <v>2887</v>
      </c>
      <c r="B10882" t="s">
        <v>790</v>
      </c>
      <c r="C10882">
        <v>10</v>
      </c>
      <c r="D10882" t="s">
        <v>2596</v>
      </c>
    </row>
    <row r="10883" spans="1:4" x14ac:dyDescent="0.25">
      <c r="A10883" t="s">
        <v>2887</v>
      </c>
      <c r="B10883" t="s">
        <v>604</v>
      </c>
      <c r="C10883">
        <v>11</v>
      </c>
      <c r="D10883" t="s">
        <v>2596</v>
      </c>
    </row>
    <row r="10884" spans="1:4" x14ac:dyDescent="0.25">
      <c r="A10884" t="s">
        <v>2887</v>
      </c>
      <c r="B10884" t="s">
        <v>815</v>
      </c>
      <c r="C10884">
        <v>12</v>
      </c>
      <c r="D10884" t="s">
        <v>2596</v>
      </c>
    </row>
    <row r="10885" spans="1:4" x14ac:dyDescent="0.25">
      <c r="A10885" t="s">
        <v>2887</v>
      </c>
      <c r="B10885" t="s">
        <v>816</v>
      </c>
      <c r="C10885">
        <v>13</v>
      </c>
      <c r="D10885" t="s">
        <v>2596</v>
      </c>
    </row>
    <row r="10886" spans="1:4" x14ac:dyDescent="0.25">
      <c r="A10886" t="s">
        <v>2887</v>
      </c>
      <c r="B10886" t="s">
        <v>817</v>
      </c>
      <c r="C10886">
        <v>14</v>
      </c>
      <c r="D10886" t="s">
        <v>2596</v>
      </c>
    </row>
    <row r="10887" spans="1:4" x14ac:dyDescent="0.25">
      <c r="A10887" t="s">
        <v>2887</v>
      </c>
      <c r="B10887" t="s">
        <v>818</v>
      </c>
      <c r="C10887">
        <v>15</v>
      </c>
      <c r="D10887" t="s">
        <v>2596</v>
      </c>
    </row>
    <row r="10888" spans="1:4" x14ac:dyDescent="0.25">
      <c r="A10888" t="s">
        <v>2887</v>
      </c>
      <c r="B10888" t="s">
        <v>916</v>
      </c>
      <c r="C10888">
        <v>16</v>
      </c>
      <c r="D10888" t="s">
        <v>2596</v>
      </c>
    </row>
    <row r="10889" spans="1:4" x14ac:dyDescent="0.25">
      <c r="A10889" t="s">
        <v>2887</v>
      </c>
      <c r="B10889" t="s">
        <v>917</v>
      </c>
      <c r="C10889">
        <v>17</v>
      </c>
      <c r="D10889" t="s">
        <v>2596</v>
      </c>
    </row>
    <row r="10890" spans="1:4" x14ac:dyDescent="0.25">
      <c r="A10890" t="s">
        <v>2887</v>
      </c>
      <c r="B10890" t="s">
        <v>942</v>
      </c>
      <c r="C10890">
        <v>18</v>
      </c>
      <c r="D10890" t="s">
        <v>2596</v>
      </c>
    </row>
    <row r="10891" spans="1:4" x14ac:dyDescent="0.25">
      <c r="A10891" t="s">
        <v>2887</v>
      </c>
      <c r="B10891" t="s">
        <v>819</v>
      </c>
      <c r="C10891">
        <v>19</v>
      </c>
      <c r="D10891" t="s">
        <v>2596</v>
      </c>
    </row>
    <row r="10892" spans="1:4" x14ac:dyDescent="0.25">
      <c r="A10892" t="s">
        <v>2887</v>
      </c>
      <c r="B10892" t="s">
        <v>857</v>
      </c>
      <c r="C10892">
        <v>20</v>
      </c>
      <c r="D10892" t="s">
        <v>2596</v>
      </c>
    </row>
    <row r="10893" spans="1:4" x14ac:dyDescent="0.25">
      <c r="A10893" t="s">
        <v>2887</v>
      </c>
      <c r="B10893" t="s">
        <v>858</v>
      </c>
      <c r="C10893">
        <v>21</v>
      </c>
      <c r="D10893" t="s">
        <v>2596</v>
      </c>
    </row>
    <row r="10894" spans="1:4" x14ac:dyDescent="0.25">
      <c r="A10894" t="s">
        <v>2887</v>
      </c>
      <c r="B10894" t="s">
        <v>859</v>
      </c>
      <c r="C10894">
        <v>22</v>
      </c>
      <c r="D10894" t="s">
        <v>2596</v>
      </c>
    </row>
    <row r="10895" spans="1:4" x14ac:dyDescent="0.25">
      <c r="A10895" t="s">
        <v>2887</v>
      </c>
      <c r="B10895" t="s">
        <v>860</v>
      </c>
      <c r="C10895">
        <v>23</v>
      </c>
      <c r="D10895" t="s">
        <v>2596</v>
      </c>
    </row>
    <row r="10896" spans="1:4" x14ac:dyDescent="0.25">
      <c r="A10896" t="s">
        <v>2887</v>
      </c>
      <c r="B10896" t="s">
        <v>861</v>
      </c>
      <c r="C10896">
        <v>24</v>
      </c>
      <c r="D10896" t="s">
        <v>2596</v>
      </c>
    </row>
    <row r="10897" spans="1:4" x14ac:dyDescent="0.25">
      <c r="A10897" t="s">
        <v>2887</v>
      </c>
      <c r="B10897" t="s">
        <v>862</v>
      </c>
      <c r="C10897">
        <v>25</v>
      </c>
      <c r="D10897" t="s">
        <v>2596</v>
      </c>
    </row>
    <row r="10898" spans="1:4" x14ac:dyDescent="0.25">
      <c r="A10898" t="s">
        <v>2887</v>
      </c>
      <c r="B10898" t="s">
        <v>2636</v>
      </c>
      <c r="C10898">
        <v>3</v>
      </c>
      <c r="D10898" t="s">
        <v>2610</v>
      </c>
    </row>
    <row r="10899" spans="1:4" x14ac:dyDescent="0.25">
      <c r="A10899" t="s">
        <v>2888</v>
      </c>
      <c r="B10899" t="s">
        <v>607</v>
      </c>
      <c r="C10899">
        <v>2</v>
      </c>
      <c r="D10899" t="s">
        <v>2594</v>
      </c>
    </row>
    <row r="10900" spans="1:4" x14ac:dyDescent="0.25">
      <c r="A10900" t="s">
        <v>2888</v>
      </c>
      <c r="B10900" t="s">
        <v>2593</v>
      </c>
      <c r="C10900">
        <v>7</v>
      </c>
      <c r="D10900" t="s">
        <v>2594</v>
      </c>
    </row>
    <row r="10901" spans="1:4" x14ac:dyDescent="0.25">
      <c r="A10901" t="s">
        <v>2888</v>
      </c>
      <c r="B10901" t="s">
        <v>2595</v>
      </c>
      <c r="C10901">
        <v>7</v>
      </c>
      <c r="D10901" t="s">
        <v>2594</v>
      </c>
    </row>
    <row r="10902" spans="1:4" x14ac:dyDescent="0.25">
      <c r="A10902" t="s">
        <v>2888</v>
      </c>
      <c r="B10902" t="s">
        <v>2593</v>
      </c>
      <c r="C10902">
        <v>3</v>
      </c>
      <c r="D10902" t="s">
        <v>2596</v>
      </c>
    </row>
    <row r="10903" spans="1:4" x14ac:dyDescent="0.25">
      <c r="A10903" t="s">
        <v>2888</v>
      </c>
      <c r="B10903" t="s">
        <v>2595</v>
      </c>
      <c r="C10903">
        <v>8</v>
      </c>
      <c r="D10903" t="s">
        <v>2596</v>
      </c>
    </row>
    <row r="10904" spans="1:4" x14ac:dyDescent="0.25">
      <c r="A10904" t="s">
        <v>2888</v>
      </c>
      <c r="B10904" t="s">
        <v>418</v>
      </c>
      <c r="C10904">
        <v>3</v>
      </c>
      <c r="D10904" t="s">
        <v>2596</v>
      </c>
    </row>
    <row r="10905" spans="1:4" x14ac:dyDescent="0.25">
      <c r="A10905" t="s">
        <v>2888</v>
      </c>
      <c r="B10905" t="s">
        <v>721</v>
      </c>
      <c r="C10905">
        <v>4</v>
      </c>
      <c r="D10905" t="s">
        <v>2596</v>
      </c>
    </row>
    <row r="10906" spans="1:4" x14ac:dyDescent="0.25">
      <c r="A10906" t="s">
        <v>2888</v>
      </c>
      <c r="B10906" t="s">
        <v>599</v>
      </c>
      <c r="C10906">
        <v>5</v>
      </c>
      <c r="D10906" t="s">
        <v>2596</v>
      </c>
    </row>
    <row r="10907" spans="1:4" x14ac:dyDescent="0.25">
      <c r="A10907" t="s">
        <v>2888</v>
      </c>
      <c r="B10907" t="s">
        <v>600</v>
      </c>
      <c r="C10907">
        <v>6</v>
      </c>
      <c r="D10907" t="s">
        <v>2596</v>
      </c>
    </row>
    <row r="10908" spans="1:4" x14ac:dyDescent="0.25">
      <c r="A10908" t="s">
        <v>2888</v>
      </c>
      <c r="B10908" t="s">
        <v>601</v>
      </c>
      <c r="C10908">
        <v>7</v>
      </c>
      <c r="D10908" t="s">
        <v>2596</v>
      </c>
    </row>
    <row r="10909" spans="1:4" x14ac:dyDescent="0.25">
      <c r="A10909" t="s">
        <v>2888</v>
      </c>
      <c r="B10909" t="s">
        <v>602</v>
      </c>
      <c r="C10909">
        <v>8</v>
      </c>
      <c r="D10909" t="s">
        <v>2596</v>
      </c>
    </row>
    <row r="10910" spans="1:4" x14ac:dyDescent="0.25">
      <c r="A10910" t="s">
        <v>2888</v>
      </c>
      <c r="B10910" t="s">
        <v>2636</v>
      </c>
      <c r="C10910">
        <v>3</v>
      </c>
      <c r="D10910" t="s">
        <v>2610</v>
      </c>
    </row>
    <row r="10911" spans="1:4" x14ac:dyDescent="0.25">
      <c r="A10911" t="s">
        <v>2889</v>
      </c>
      <c r="B10911" t="s">
        <v>607</v>
      </c>
      <c r="C10911">
        <v>1</v>
      </c>
      <c r="D10911" t="s">
        <v>2594</v>
      </c>
    </row>
    <row r="10912" spans="1:4" x14ac:dyDescent="0.25">
      <c r="A10912" t="s">
        <v>2889</v>
      </c>
      <c r="B10912" t="s">
        <v>2593</v>
      </c>
      <c r="C10912">
        <v>6</v>
      </c>
      <c r="D10912" t="s">
        <v>2594</v>
      </c>
    </row>
    <row r="10913" spans="1:4" x14ac:dyDescent="0.25">
      <c r="A10913" t="s">
        <v>2889</v>
      </c>
      <c r="B10913" t="s">
        <v>2595</v>
      </c>
      <c r="C10913">
        <v>6</v>
      </c>
      <c r="D10913" t="s">
        <v>2594</v>
      </c>
    </row>
    <row r="10914" spans="1:4" x14ac:dyDescent="0.25">
      <c r="A10914" t="s">
        <v>2889</v>
      </c>
      <c r="B10914" t="s">
        <v>2593</v>
      </c>
      <c r="C10914">
        <v>2</v>
      </c>
      <c r="D10914" t="s">
        <v>2596</v>
      </c>
    </row>
    <row r="10915" spans="1:4" x14ac:dyDescent="0.25">
      <c r="A10915" t="s">
        <v>2889</v>
      </c>
      <c r="B10915" t="s">
        <v>2595</v>
      </c>
      <c r="C10915">
        <v>24</v>
      </c>
      <c r="D10915" t="s">
        <v>2596</v>
      </c>
    </row>
    <row r="10916" spans="1:4" x14ac:dyDescent="0.25">
      <c r="A10916" t="s">
        <v>2889</v>
      </c>
      <c r="B10916" t="s">
        <v>721</v>
      </c>
      <c r="C10916">
        <v>2</v>
      </c>
      <c r="D10916" t="s">
        <v>2596</v>
      </c>
    </row>
    <row r="10917" spans="1:4" x14ac:dyDescent="0.25">
      <c r="A10917" t="s">
        <v>2889</v>
      </c>
      <c r="B10917" t="s">
        <v>599</v>
      </c>
      <c r="C10917">
        <v>3</v>
      </c>
      <c r="D10917" t="s">
        <v>2596</v>
      </c>
    </row>
    <row r="10918" spans="1:4" x14ac:dyDescent="0.25">
      <c r="A10918" t="s">
        <v>2889</v>
      </c>
      <c r="B10918" t="s">
        <v>600</v>
      </c>
      <c r="C10918">
        <v>4</v>
      </c>
      <c r="D10918" t="s">
        <v>2596</v>
      </c>
    </row>
    <row r="10919" spans="1:4" x14ac:dyDescent="0.25">
      <c r="A10919" t="s">
        <v>2889</v>
      </c>
      <c r="B10919" t="s">
        <v>601</v>
      </c>
      <c r="C10919">
        <v>5</v>
      </c>
      <c r="D10919" t="s">
        <v>2596</v>
      </c>
    </row>
    <row r="10920" spans="1:4" x14ac:dyDescent="0.25">
      <c r="A10920" t="s">
        <v>2889</v>
      </c>
      <c r="B10920" t="s">
        <v>602</v>
      </c>
      <c r="C10920">
        <v>6</v>
      </c>
      <c r="D10920" t="s">
        <v>2596</v>
      </c>
    </row>
    <row r="10921" spans="1:4" x14ac:dyDescent="0.25">
      <c r="A10921" t="s">
        <v>2889</v>
      </c>
      <c r="B10921" t="s">
        <v>603</v>
      </c>
      <c r="C10921">
        <v>7</v>
      </c>
      <c r="D10921" t="s">
        <v>2596</v>
      </c>
    </row>
    <row r="10922" spans="1:4" x14ac:dyDescent="0.25">
      <c r="A10922" t="s">
        <v>2889</v>
      </c>
      <c r="B10922" t="s">
        <v>789</v>
      </c>
      <c r="C10922">
        <v>8</v>
      </c>
      <c r="D10922" t="s">
        <v>2596</v>
      </c>
    </row>
    <row r="10923" spans="1:4" x14ac:dyDescent="0.25">
      <c r="A10923" t="s">
        <v>2889</v>
      </c>
      <c r="B10923" t="s">
        <v>790</v>
      </c>
      <c r="C10923">
        <v>9</v>
      </c>
      <c r="D10923" t="s">
        <v>2596</v>
      </c>
    </row>
    <row r="10924" spans="1:4" x14ac:dyDescent="0.25">
      <c r="A10924" t="s">
        <v>2889</v>
      </c>
      <c r="B10924" t="s">
        <v>604</v>
      </c>
      <c r="C10924">
        <v>10</v>
      </c>
      <c r="D10924" t="s">
        <v>2596</v>
      </c>
    </row>
    <row r="10925" spans="1:4" x14ac:dyDescent="0.25">
      <c r="A10925" t="s">
        <v>2889</v>
      </c>
      <c r="B10925" t="s">
        <v>815</v>
      </c>
      <c r="C10925">
        <v>11</v>
      </c>
      <c r="D10925" t="s">
        <v>2596</v>
      </c>
    </row>
    <row r="10926" spans="1:4" x14ac:dyDescent="0.25">
      <c r="A10926" t="s">
        <v>2889</v>
      </c>
      <c r="B10926" t="s">
        <v>816</v>
      </c>
      <c r="C10926">
        <v>12</v>
      </c>
      <c r="D10926" t="s">
        <v>2596</v>
      </c>
    </row>
    <row r="10927" spans="1:4" x14ac:dyDescent="0.25">
      <c r="A10927" t="s">
        <v>2889</v>
      </c>
      <c r="B10927" t="s">
        <v>817</v>
      </c>
      <c r="C10927">
        <v>13</v>
      </c>
      <c r="D10927" t="s">
        <v>2596</v>
      </c>
    </row>
    <row r="10928" spans="1:4" x14ac:dyDescent="0.25">
      <c r="A10928" t="s">
        <v>2889</v>
      </c>
      <c r="B10928" t="s">
        <v>818</v>
      </c>
      <c r="C10928">
        <v>14</v>
      </c>
      <c r="D10928" t="s">
        <v>2596</v>
      </c>
    </row>
    <row r="10929" spans="1:4" x14ac:dyDescent="0.25">
      <c r="A10929" t="s">
        <v>2889</v>
      </c>
      <c r="B10929" t="s">
        <v>916</v>
      </c>
      <c r="C10929">
        <v>15</v>
      </c>
      <c r="D10929" t="s">
        <v>2596</v>
      </c>
    </row>
    <row r="10930" spans="1:4" x14ac:dyDescent="0.25">
      <c r="A10930" t="s">
        <v>2889</v>
      </c>
      <c r="B10930" t="s">
        <v>917</v>
      </c>
      <c r="C10930">
        <v>16</v>
      </c>
      <c r="D10930" t="s">
        <v>2596</v>
      </c>
    </row>
    <row r="10931" spans="1:4" x14ac:dyDescent="0.25">
      <c r="A10931" t="s">
        <v>2889</v>
      </c>
      <c r="B10931" t="s">
        <v>942</v>
      </c>
      <c r="C10931">
        <v>17</v>
      </c>
      <c r="D10931" t="s">
        <v>2596</v>
      </c>
    </row>
    <row r="10932" spans="1:4" x14ac:dyDescent="0.25">
      <c r="A10932" t="s">
        <v>2889</v>
      </c>
      <c r="B10932" t="s">
        <v>819</v>
      </c>
      <c r="C10932">
        <v>18</v>
      </c>
      <c r="D10932" t="s">
        <v>2596</v>
      </c>
    </row>
    <row r="10933" spans="1:4" x14ac:dyDescent="0.25">
      <c r="A10933" t="s">
        <v>2889</v>
      </c>
      <c r="B10933" t="s">
        <v>857</v>
      </c>
      <c r="C10933">
        <v>19</v>
      </c>
      <c r="D10933" t="s">
        <v>2596</v>
      </c>
    </row>
    <row r="10934" spans="1:4" x14ac:dyDescent="0.25">
      <c r="A10934" t="s">
        <v>2889</v>
      </c>
      <c r="B10934" t="s">
        <v>858</v>
      </c>
      <c r="C10934">
        <v>20</v>
      </c>
      <c r="D10934" t="s">
        <v>2596</v>
      </c>
    </row>
    <row r="10935" spans="1:4" x14ac:dyDescent="0.25">
      <c r="A10935" t="s">
        <v>2889</v>
      </c>
      <c r="B10935" t="s">
        <v>859</v>
      </c>
      <c r="C10935">
        <v>21</v>
      </c>
      <c r="D10935" t="s">
        <v>2596</v>
      </c>
    </row>
    <row r="10936" spans="1:4" x14ac:dyDescent="0.25">
      <c r="A10936" t="s">
        <v>2889</v>
      </c>
      <c r="B10936" t="s">
        <v>860</v>
      </c>
      <c r="C10936">
        <v>22</v>
      </c>
      <c r="D10936" t="s">
        <v>2596</v>
      </c>
    </row>
    <row r="10937" spans="1:4" x14ac:dyDescent="0.25">
      <c r="A10937" t="s">
        <v>2889</v>
      </c>
      <c r="B10937" t="s">
        <v>861</v>
      </c>
      <c r="C10937">
        <v>23</v>
      </c>
      <c r="D10937" t="s">
        <v>2596</v>
      </c>
    </row>
    <row r="10938" spans="1:4" x14ac:dyDescent="0.25">
      <c r="A10938" t="s">
        <v>2889</v>
      </c>
      <c r="B10938" t="s">
        <v>862</v>
      </c>
      <c r="C10938">
        <v>24</v>
      </c>
      <c r="D10938" t="s">
        <v>2596</v>
      </c>
    </row>
    <row r="10939" spans="1:4" x14ac:dyDescent="0.25">
      <c r="A10939" t="s">
        <v>2890</v>
      </c>
      <c r="B10939" t="s">
        <v>2291</v>
      </c>
      <c r="C10939">
        <v>1</v>
      </c>
      <c r="D10939" t="s">
        <v>2594</v>
      </c>
    </row>
    <row r="10940" spans="1:4" x14ac:dyDescent="0.25">
      <c r="A10940" t="s">
        <v>2890</v>
      </c>
      <c r="B10940" t="s">
        <v>418</v>
      </c>
      <c r="C10940">
        <v>2</v>
      </c>
      <c r="D10940" t="s">
        <v>2594</v>
      </c>
    </row>
    <row r="10941" spans="1:4" x14ac:dyDescent="0.25">
      <c r="A10941" t="s">
        <v>2890</v>
      </c>
      <c r="B10941" t="s">
        <v>602</v>
      </c>
      <c r="C10941">
        <v>3</v>
      </c>
      <c r="D10941" t="s">
        <v>2594</v>
      </c>
    </row>
    <row r="10942" spans="1:4" x14ac:dyDescent="0.25">
      <c r="A10942" t="s">
        <v>2890</v>
      </c>
      <c r="B10942" t="s">
        <v>720</v>
      </c>
      <c r="C10942">
        <v>4</v>
      </c>
      <c r="D10942" t="s">
        <v>2594</v>
      </c>
    </row>
    <row r="10943" spans="1:4" x14ac:dyDescent="0.25">
      <c r="A10943" t="s">
        <v>2890</v>
      </c>
      <c r="B10943" t="s">
        <v>600</v>
      </c>
      <c r="C10943">
        <v>5</v>
      </c>
      <c r="D10943" t="s">
        <v>2594</v>
      </c>
    </row>
    <row r="10944" spans="1:4" x14ac:dyDescent="0.25">
      <c r="A10944" t="s">
        <v>2890</v>
      </c>
      <c r="B10944" t="s">
        <v>2593</v>
      </c>
      <c r="C10944">
        <v>7</v>
      </c>
      <c r="D10944" t="s">
        <v>2594</v>
      </c>
    </row>
    <row r="10945" spans="1:4" x14ac:dyDescent="0.25">
      <c r="A10945" t="s">
        <v>2890</v>
      </c>
      <c r="B10945" t="s">
        <v>2595</v>
      </c>
      <c r="C10945">
        <v>7</v>
      </c>
      <c r="D10945" t="s">
        <v>2594</v>
      </c>
    </row>
    <row r="10946" spans="1:4" x14ac:dyDescent="0.25">
      <c r="A10946" t="s">
        <v>2890</v>
      </c>
      <c r="B10946" t="s">
        <v>2593</v>
      </c>
      <c r="C10946">
        <v>6</v>
      </c>
      <c r="D10946" t="s">
        <v>2596</v>
      </c>
    </row>
    <row r="10947" spans="1:4" x14ac:dyDescent="0.25">
      <c r="A10947" t="s">
        <v>2890</v>
      </c>
      <c r="B10947" t="s">
        <v>2595</v>
      </c>
      <c r="C10947">
        <v>17</v>
      </c>
      <c r="D10947" t="s">
        <v>2596</v>
      </c>
    </row>
    <row r="10948" spans="1:4" x14ac:dyDescent="0.25">
      <c r="A10948" t="s">
        <v>2890</v>
      </c>
      <c r="B10948" t="s">
        <v>607</v>
      </c>
      <c r="C10948">
        <v>6</v>
      </c>
      <c r="D10948" t="s">
        <v>2596</v>
      </c>
    </row>
    <row r="10949" spans="1:4" x14ac:dyDescent="0.25">
      <c r="A10949" t="s">
        <v>2890</v>
      </c>
      <c r="B10949" t="s">
        <v>599</v>
      </c>
      <c r="C10949">
        <v>7</v>
      </c>
      <c r="D10949" t="s">
        <v>2596</v>
      </c>
    </row>
    <row r="10950" spans="1:4" x14ac:dyDescent="0.25">
      <c r="A10950" t="s">
        <v>2890</v>
      </c>
      <c r="B10950" t="s">
        <v>789</v>
      </c>
      <c r="C10950">
        <v>8</v>
      </c>
      <c r="D10950" t="s">
        <v>2596</v>
      </c>
    </row>
    <row r="10951" spans="1:4" x14ac:dyDescent="0.25">
      <c r="A10951" t="s">
        <v>2890</v>
      </c>
      <c r="B10951" t="s">
        <v>790</v>
      </c>
      <c r="C10951">
        <v>9</v>
      </c>
      <c r="D10951" t="s">
        <v>2596</v>
      </c>
    </row>
    <row r="10952" spans="1:4" x14ac:dyDescent="0.25">
      <c r="A10952" t="s">
        <v>2890</v>
      </c>
      <c r="B10952" t="s">
        <v>604</v>
      </c>
      <c r="C10952">
        <v>10</v>
      </c>
      <c r="D10952" t="s">
        <v>2596</v>
      </c>
    </row>
    <row r="10953" spans="1:4" x14ac:dyDescent="0.25">
      <c r="A10953" t="s">
        <v>2890</v>
      </c>
      <c r="B10953" t="s">
        <v>815</v>
      </c>
      <c r="C10953">
        <v>11</v>
      </c>
      <c r="D10953" t="s">
        <v>2596</v>
      </c>
    </row>
    <row r="10954" spans="1:4" x14ac:dyDescent="0.25">
      <c r="A10954" t="s">
        <v>2890</v>
      </c>
      <c r="B10954" t="s">
        <v>816</v>
      </c>
      <c r="C10954">
        <v>12</v>
      </c>
      <c r="D10954" t="s">
        <v>2596</v>
      </c>
    </row>
    <row r="10955" spans="1:4" x14ac:dyDescent="0.25">
      <c r="A10955" t="s">
        <v>2890</v>
      </c>
      <c r="B10955" t="s">
        <v>817</v>
      </c>
      <c r="C10955">
        <v>13</v>
      </c>
      <c r="D10955" t="s">
        <v>2596</v>
      </c>
    </row>
    <row r="10956" spans="1:4" x14ac:dyDescent="0.25">
      <c r="A10956" t="s">
        <v>2890</v>
      </c>
      <c r="B10956" t="s">
        <v>818</v>
      </c>
      <c r="C10956">
        <v>14</v>
      </c>
      <c r="D10956" t="s">
        <v>2596</v>
      </c>
    </row>
    <row r="10957" spans="1:4" x14ac:dyDescent="0.25">
      <c r="A10957" t="s">
        <v>2890</v>
      </c>
      <c r="B10957" t="s">
        <v>916</v>
      </c>
      <c r="C10957">
        <v>15</v>
      </c>
      <c r="D10957" t="s">
        <v>2596</v>
      </c>
    </row>
    <row r="10958" spans="1:4" x14ac:dyDescent="0.25">
      <c r="A10958" t="s">
        <v>2890</v>
      </c>
      <c r="B10958" t="s">
        <v>917</v>
      </c>
      <c r="C10958">
        <v>16</v>
      </c>
      <c r="D10958" t="s">
        <v>2596</v>
      </c>
    </row>
    <row r="10959" spans="1:4" x14ac:dyDescent="0.25">
      <c r="A10959" t="s">
        <v>2890</v>
      </c>
      <c r="B10959" t="s">
        <v>942</v>
      </c>
      <c r="C10959">
        <v>17</v>
      </c>
      <c r="D10959" t="s">
        <v>2596</v>
      </c>
    </row>
    <row r="10960" spans="1:4" x14ac:dyDescent="0.25">
      <c r="A10960" t="s">
        <v>2890</v>
      </c>
      <c r="B10960" t="s">
        <v>2636</v>
      </c>
      <c r="C10960">
        <v>3</v>
      </c>
      <c r="D10960" t="s">
        <v>2610</v>
      </c>
    </row>
    <row r="10961" spans="1:4" x14ac:dyDescent="0.25">
      <c r="A10961" t="s">
        <v>2891</v>
      </c>
      <c r="B10961" t="s">
        <v>2291</v>
      </c>
      <c r="C10961">
        <v>1</v>
      </c>
      <c r="D10961" t="s">
        <v>2594</v>
      </c>
    </row>
    <row r="10962" spans="1:4" x14ac:dyDescent="0.25">
      <c r="A10962" t="s">
        <v>2891</v>
      </c>
      <c r="B10962" t="s">
        <v>418</v>
      </c>
      <c r="C10962">
        <v>2</v>
      </c>
      <c r="D10962" t="s">
        <v>2594</v>
      </c>
    </row>
    <row r="10963" spans="1:4" x14ac:dyDescent="0.25">
      <c r="A10963" t="s">
        <v>2891</v>
      </c>
      <c r="B10963" t="s">
        <v>602</v>
      </c>
      <c r="C10963">
        <v>3</v>
      </c>
      <c r="D10963" t="s">
        <v>2594</v>
      </c>
    </row>
    <row r="10964" spans="1:4" x14ac:dyDescent="0.25">
      <c r="A10964" t="s">
        <v>2891</v>
      </c>
      <c r="B10964" t="s">
        <v>720</v>
      </c>
      <c r="C10964">
        <v>4</v>
      </c>
      <c r="D10964" t="s">
        <v>2594</v>
      </c>
    </row>
    <row r="10965" spans="1:4" x14ac:dyDescent="0.25">
      <c r="A10965" t="s">
        <v>2891</v>
      </c>
      <c r="B10965" t="s">
        <v>600</v>
      </c>
      <c r="C10965">
        <v>5</v>
      </c>
      <c r="D10965" t="s">
        <v>2594</v>
      </c>
    </row>
    <row r="10966" spans="1:4" x14ac:dyDescent="0.25">
      <c r="A10966" t="s">
        <v>2891</v>
      </c>
      <c r="B10966" t="s">
        <v>2593</v>
      </c>
      <c r="C10966">
        <v>8</v>
      </c>
      <c r="D10966" t="s">
        <v>2594</v>
      </c>
    </row>
    <row r="10967" spans="1:4" x14ac:dyDescent="0.25">
      <c r="A10967" t="s">
        <v>2891</v>
      </c>
      <c r="B10967" t="s">
        <v>2595</v>
      </c>
      <c r="C10967">
        <v>8</v>
      </c>
      <c r="D10967" t="s">
        <v>2594</v>
      </c>
    </row>
    <row r="10968" spans="1:4" x14ac:dyDescent="0.25">
      <c r="A10968" t="s">
        <v>2891</v>
      </c>
      <c r="B10968" t="s">
        <v>2593</v>
      </c>
      <c r="C10968">
        <v>6</v>
      </c>
      <c r="D10968" t="s">
        <v>2596</v>
      </c>
    </row>
    <row r="10969" spans="1:4" x14ac:dyDescent="0.25">
      <c r="A10969" t="s">
        <v>2891</v>
      </c>
      <c r="B10969" t="s">
        <v>2595</v>
      </c>
      <c r="C10969">
        <v>21</v>
      </c>
      <c r="D10969" t="s">
        <v>2596</v>
      </c>
    </row>
    <row r="10970" spans="1:4" x14ac:dyDescent="0.25">
      <c r="A10970" t="s">
        <v>2891</v>
      </c>
      <c r="B10970" t="s">
        <v>607</v>
      </c>
      <c r="C10970">
        <v>6</v>
      </c>
      <c r="D10970" t="s">
        <v>2596</v>
      </c>
    </row>
    <row r="10971" spans="1:4" x14ac:dyDescent="0.25">
      <c r="A10971" t="s">
        <v>2891</v>
      </c>
      <c r="B10971" t="s">
        <v>599</v>
      </c>
      <c r="C10971">
        <v>7</v>
      </c>
      <c r="D10971" t="s">
        <v>2596</v>
      </c>
    </row>
    <row r="10972" spans="1:4" x14ac:dyDescent="0.25">
      <c r="A10972" t="s">
        <v>2891</v>
      </c>
      <c r="B10972" t="s">
        <v>789</v>
      </c>
      <c r="C10972">
        <v>8</v>
      </c>
      <c r="D10972" t="s">
        <v>2596</v>
      </c>
    </row>
    <row r="10973" spans="1:4" x14ac:dyDescent="0.25">
      <c r="A10973" t="s">
        <v>2891</v>
      </c>
      <c r="B10973" t="s">
        <v>790</v>
      </c>
      <c r="C10973">
        <v>9</v>
      </c>
      <c r="D10973" t="s">
        <v>2596</v>
      </c>
    </row>
    <row r="10974" spans="1:4" x14ac:dyDescent="0.25">
      <c r="A10974" t="s">
        <v>2891</v>
      </c>
      <c r="B10974" t="s">
        <v>604</v>
      </c>
      <c r="C10974">
        <v>10</v>
      </c>
      <c r="D10974" t="s">
        <v>2596</v>
      </c>
    </row>
    <row r="10975" spans="1:4" x14ac:dyDescent="0.25">
      <c r="A10975" t="s">
        <v>2891</v>
      </c>
      <c r="B10975" t="s">
        <v>815</v>
      </c>
      <c r="C10975">
        <v>11</v>
      </c>
      <c r="D10975" t="s">
        <v>2596</v>
      </c>
    </row>
    <row r="10976" spans="1:4" x14ac:dyDescent="0.25">
      <c r="A10976" t="s">
        <v>2891</v>
      </c>
      <c r="B10976" t="s">
        <v>816</v>
      </c>
      <c r="C10976">
        <v>12</v>
      </c>
      <c r="D10976" t="s">
        <v>2596</v>
      </c>
    </row>
    <row r="10977" spans="1:4" x14ac:dyDescent="0.25">
      <c r="A10977" t="s">
        <v>2891</v>
      </c>
      <c r="B10977" t="s">
        <v>817</v>
      </c>
      <c r="C10977">
        <v>13</v>
      </c>
      <c r="D10977" t="s">
        <v>2596</v>
      </c>
    </row>
    <row r="10978" spans="1:4" x14ac:dyDescent="0.25">
      <c r="A10978" t="s">
        <v>2891</v>
      </c>
      <c r="B10978" t="s">
        <v>818</v>
      </c>
      <c r="C10978">
        <v>14</v>
      </c>
      <c r="D10978" t="s">
        <v>2596</v>
      </c>
    </row>
    <row r="10979" spans="1:4" x14ac:dyDescent="0.25">
      <c r="A10979" t="s">
        <v>2891</v>
      </c>
      <c r="B10979" t="s">
        <v>916</v>
      </c>
      <c r="C10979">
        <v>15</v>
      </c>
      <c r="D10979" t="s">
        <v>2596</v>
      </c>
    </row>
    <row r="10980" spans="1:4" x14ac:dyDescent="0.25">
      <c r="A10980" t="s">
        <v>2891</v>
      </c>
      <c r="B10980" t="s">
        <v>917</v>
      </c>
      <c r="C10980">
        <v>16</v>
      </c>
      <c r="D10980" t="s">
        <v>2596</v>
      </c>
    </row>
    <row r="10981" spans="1:4" x14ac:dyDescent="0.25">
      <c r="A10981" t="s">
        <v>2891</v>
      </c>
      <c r="B10981" t="s">
        <v>819</v>
      </c>
      <c r="C10981">
        <v>17</v>
      </c>
      <c r="D10981" t="s">
        <v>2596</v>
      </c>
    </row>
    <row r="10982" spans="1:4" x14ac:dyDescent="0.25">
      <c r="A10982" t="s">
        <v>2891</v>
      </c>
      <c r="B10982" t="s">
        <v>857</v>
      </c>
      <c r="C10982">
        <v>18</v>
      </c>
      <c r="D10982" t="s">
        <v>2596</v>
      </c>
    </row>
    <row r="10983" spans="1:4" x14ac:dyDescent="0.25">
      <c r="A10983" t="s">
        <v>2891</v>
      </c>
      <c r="B10983" t="s">
        <v>858</v>
      </c>
      <c r="C10983">
        <v>19</v>
      </c>
      <c r="D10983" t="s">
        <v>2596</v>
      </c>
    </row>
    <row r="10984" spans="1:4" x14ac:dyDescent="0.25">
      <c r="A10984" t="s">
        <v>2891</v>
      </c>
      <c r="B10984" t="s">
        <v>859</v>
      </c>
      <c r="C10984">
        <v>20</v>
      </c>
      <c r="D10984" t="s">
        <v>2596</v>
      </c>
    </row>
    <row r="10985" spans="1:4" x14ac:dyDescent="0.25">
      <c r="A10985" t="s">
        <v>2891</v>
      </c>
      <c r="B10985" t="s">
        <v>860</v>
      </c>
      <c r="C10985">
        <v>21</v>
      </c>
      <c r="D10985" t="s">
        <v>2596</v>
      </c>
    </row>
    <row r="10986" spans="1:4" x14ac:dyDescent="0.25">
      <c r="A10986" t="s">
        <v>2891</v>
      </c>
      <c r="B10986" t="s">
        <v>2636</v>
      </c>
      <c r="C10986">
        <v>3</v>
      </c>
      <c r="D10986" t="s">
        <v>2610</v>
      </c>
    </row>
    <row r="10987" spans="1:4" x14ac:dyDescent="0.25">
      <c r="A10987" t="s">
        <v>2892</v>
      </c>
      <c r="B10987" t="s">
        <v>818</v>
      </c>
      <c r="C10987">
        <v>1</v>
      </c>
      <c r="D10987" t="s">
        <v>2594</v>
      </c>
    </row>
    <row r="10988" spans="1:4" x14ac:dyDescent="0.25">
      <c r="A10988" t="s">
        <v>2892</v>
      </c>
      <c r="B10988" t="s">
        <v>2291</v>
      </c>
      <c r="C10988">
        <v>2</v>
      </c>
      <c r="D10988" t="s">
        <v>2594</v>
      </c>
    </row>
    <row r="10989" spans="1:4" x14ac:dyDescent="0.25">
      <c r="A10989" t="s">
        <v>2892</v>
      </c>
      <c r="B10989" t="s">
        <v>418</v>
      </c>
      <c r="C10989">
        <v>3</v>
      </c>
      <c r="D10989" t="s">
        <v>2594</v>
      </c>
    </row>
    <row r="10990" spans="1:4" x14ac:dyDescent="0.25">
      <c r="A10990" t="s">
        <v>2892</v>
      </c>
      <c r="B10990" t="s">
        <v>720</v>
      </c>
      <c r="C10990">
        <v>4</v>
      </c>
      <c r="D10990" t="s">
        <v>2594</v>
      </c>
    </row>
    <row r="10991" spans="1:4" x14ac:dyDescent="0.25">
      <c r="A10991" t="s">
        <v>2892</v>
      </c>
      <c r="B10991" t="s">
        <v>600</v>
      </c>
      <c r="C10991">
        <v>5</v>
      </c>
      <c r="D10991" t="s">
        <v>2594</v>
      </c>
    </row>
    <row r="10992" spans="1:4" x14ac:dyDescent="0.25">
      <c r="A10992" t="s">
        <v>2892</v>
      </c>
      <c r="B10992" t="s">
        <v>2593</v>
      </c>
      <c r="C10992">
        <v>7</v>
      </c>
      <c r="D10992" t="s">
        <v>2594</v>
      </c>
    </row>
    <row r="10993" spans="1:4" x14ac:dyDescent="0.25">
      <c r="A10993" t="s">
        <v>2892</v>
      </c>
      <c r="B10993" t="s">
        <v>2595</v>
      </c>
      <c r="C10993">
        <v>7</v>
      </c>
      <c r="D10993" t="s">
        <v>2594</v>
      </c>
    </row>
    <row r="10994" spans="1:4" x14ac:dyDescent="0.25">
      <c r="A10994" t="s">
        <v>2892</v>
      </c>
      <c r="B10994" t="s">
        <v>2593</v>
      </c>
      <c r="C10994">
        <v>6</v>
      </c>
      <c r="D10994" t="s">
        <v>2596</v>
      </c>
    </row>
    <row r="10995" spans="1:4" x14ac:dyDescent="0.25">
      <c r="A10995" t="s">
        <v>2892</v>
      </c>
      <c r="B10995" t="s">
        <v>2595</v>
      </c>
      <c r="C10995">
        <v>15</v>
      </c>
      <c r="D10995" t="s">
        <v>2596</v>
      </c>
    </row>
    <row r="10996" spans="1:4" x14ac:dyDescent="0.25">
      <c r="A10996" t="s">
        <v>2892</v>
      </c>
      <c r="B10996" t="s">
        <v>607</v>
      </c>
      <c r="C10996">
        <v>6</v>
      </c>
      <c r="D10996" t="s">
        <v>2596</v>
      </c>
    </row>
    <row r="10997" spans="1:4" x14ac:dyDescent="0.25">
      <c r="A10997" t="s">
        <v>2892</v>
      </c>
      <c r="B10997" t="s">
        <v>599</v>
      </c>
      <c r="C10997">
        <v>7</v>
      </c>
      <c r="D10997" t="s">
        <v>2596</v>
      </c>
    </row>
    <row r="10998" spans="1:4" x14ac:dyDescent="0.25">
      <c r="A10998" t="s">
        <v>2892</v>
      </c>
      <c r="B10998" t="s">
        <v>602</v>
      </c>
      <c r="C10998">
        <v>8</v>
      </c>
      <c r="D10998" t="s">
        <v>2596</v>
      </c>
    </row>
    <row r="10999" spans="1:4" x14ac:dyDescent="0.25">
      <c r="A10999" t="s">
        <v>2892</v>
      </c>
      <c r="B10999" t="s">
        <v>603</v>
      </c>
      <c r="C10999">
        <v>9</v>
      </c>
      <c r="D10999" t="s">
        <v>2596</v>
      </c>
    </row>
    <row r="11000" spans="1:4" x14ac:dyDescent="0.25">
      <c r="A11000" t="s">
        <v>2892</v>
      </c>
      <c r="B11000" t="s">
        <v>789</v>
      </c>
      <c r="C11000">
        <v>10</v>
      </c>
      <c r="D11000" t="s">
        <v>2596</v>
      </c>
    </row>
    <row r="11001" spans="1:4" x14ac:dyDescent="0.25">
      <c r="A11001" t="s">
        <v>2892</v>
      </c>
      <c r="B11001" t="s">
        <v>790</v>
      </c>
      <c r="C11001">
        <v>11</v>
      </c>
      <c r="D11001" t="s">
        <v>2596</v>
      </c>
    </row>
    <row r="11002" spans="1:4" x14ac:dyDescent="0.25">
      <c r="A11002" t="s">
        <v>2892</v>
      </c>
      <c r="B11002" t="s">
        <v>604</v>
      </c>
      <c r="C11002">
        <v>12</v>
      </c>
      <c r="D11002" t="s">
        <v>2596</v>
      </c>
    </row>
    <row r="11003" spans="1:4" x14ac:dyDescent="0.25">
      <c r="A11003" t="s">
        <v>2892</v>
      </c>
      <c r="B11003" t="s">
        <v>815</v>
      </c>
      <c r="C11003">
        <v>13</v>
      </c>
      <c r="D11003" t="s">
        <v>2596</v>
      </c>
    </row>
    <row r="11004" spans="1:4" x14ac:dyDescent="0.25">
      <c r="A11004" t="s">
        <v>2892</v>
      </c>
      <c r="B11004" t="s">
        <v>816</v>
      </c>
      <c r="C11004">
        <v>14</v>
      </c>
      <c r="D11004" t="s">
        <v>2596</v>
      </c>
    </row>
    <row r="11005" spans="1:4" x14ac:dyDescent="0.25">
      <c r="A11005" t="s">
        <v>2892</v>
      </c>
      <c r="B11005" t="s">
        <v>817</v>
      </c>
      <c r="C11005">
        <v>15</v>
      </c>
      <c r="D11005" t="s">
        <v>2596</v>
      </c>
    </row>
    <row r="11006" spans="1:4" x14ac:dyDescent="0.25">
      <c r="A11006" t="s">
        <v>2892</v>
      </c>
      <c r="B11006" t="s">
        <v>2636</v>
      </c>
      <c r="C11006">
        <v>3</v>
      </c>
      <c r="D11006" t="s">
        <v>2610</v>
      </c>
    </row>
    <row r="11007" spans="1:4" x14ac:dyDescent="0.25">
      <c r="A11007" t="s">
        <v>2893</v>
      </c>
      <c r="B11007" t="s">
        <v>2291</v>
      </c>
      <c r="C11007">
        <v>1</v>
      </c>
      <c r="D11007" t="s">
        <v>2594</v>
      </c>
    </row>
    <row r="11008" spans="1:4" x14ac:dyDescent="0.25">
      <c r="A11008" t="s">
        <v>2893</v>
      </c>
      <c r="B11008" t="s">
        <v>418</v>
      </c>
      <c r="C11008">
        <v>2</v>
      </c>
      <c r="D11008" t="s">
        <v>2594</v>
      </c>
    </row>
    <row r="11009" spans="1:4" x14ac:dyDescent="0.25">
      <c r="A11009" t="s">
        <v>2893</v>
      </c>
      <c r="B11009" t="s">
        <v>720</v>
      </c>
      <c r="C11009">
        <v>3</v>
      </c>
      <c r="D11009" t="s">
        <v>2594</v>
      </c>
    </row>
    <row r="11010" spans="1:4" x14ac:dyDescent="0.25">
      <c r="A11010" t="s">
        <v>2893</v>
      </c>
      <c r="B11010" t="s">
        <v>600</v>
      </c>
      <c r="C11010">
        <v>4</v>
      </c>
      <c r="D11010" t="s">
        <v>2594</v>
      </c>
    </row>
    <row r="11011" spans="1:4" x14ac:dyDescent="0.25">
      <c r="A11011" t="s">
        <v>2893</v>
      </c>
      <c r="B11011" t="s">
        <v>2593</v>
      </c>
      <c r="C11011">
        <v>7</v>
      </c>
      <c r="D11011" t="s">
        <v>2594</v>
      </c>
    </row>
    <row r="11012" spans="1:4" x14ac:dyDescent="0.25">
      <c r="A11012" t="s">
        <v>2893</v>
      </c>
      <c r="B11012" t="s">
        <v>2595</v>
      </c>
      <c r="C11012">
        <v>7</v>
      </c>
      <c r="D11012" t="s">
        <v>2594</v>
      </c>
    </row>
    <row r="11013" spans="1:4" x14ac:dyDescent="0.25">
      <c r="A11013" t="s">
        <v>2893</v>
      </c>
      <c r="B11013" t="s">
        <v>2593</v>
      </c>
      <c r="C11013">
        <v>5</v>
      </c>
      <c r="D11013" t="s">
        <v>2596</v>
      </c>
    </row>
    <row r="11014" spans="1:4" x14ac:dyDescent="0.25">
      <c r="A11014" t="s">
        <v>2893</v>
      </c>
      <c r="B11014" t="s">
        <v>2595</v>
      </c>
      <c r="C11014">
        <v>17</v>
      </c>
      <c r="D11014" t="s">
        <v>2596</v>
      </c>
    </row>
    <row r="11015" spans="1:4" x14ac:dyDescent="0.25">
      <c r="A11015" t="s">
        <v>2893</v>
      </c>
      <c r="B11015" t="s">
        <v>607</v>
      </c>
      <c r="C11015">
        <v>5</v>
      </c>
      <c r="D11015" t="s">
        <v>2596</v>
      </c>
    </row>
    <row r="11016" spans="1:4" x14ac:dyDescent="0.25">
      <c r="A11016" t="s">
        <v>2893</v>
      </c>
      <c r="B11016" t="s">
        <v>599</v>
      </c>
      <c r="C11016">
        <v>6</v>
      </c>
      <c r="D11016" t="s">
        <v>2596</v>
      </c>
    </row>
    <row r="11017" spans="1:4" x14ac:dyDescent="0.25">
      <c r="A11017" t="s">
        <v>2893</v>
      </c>
      <c r="B11017" t="s">
        <v>602</v>
      </c>
      <c r="C11017">
        <v>7</v>
      </c>
      <c r="D11017" t="s">
        <v>2596</v>
      </c>
    </row>
    <row r="11018" spans="1:4" x14ac:dyDescent="0.25">
      <c r="A11018" t="s">
        <v>2893</v>
      </c>
      <c r="B11018" t="s">
        <v>603</v>
      </c>
      <c r="C11018">
        <v>8</v>
      </c>
      <c r="D11018" t="s">
        <v>2596</v>
      </c>
    </row>
    <row r="11019" spans="1:4" x14ac:dyDescent="0.25">
      <c r="A11019" t="s">
        <v>2893</v>
      </c>
      <c r="B11019" t="s">
        <v>789</v>
      </c>
      <c r="C11019">
        <v>9</v>
      </c>
      <c r="D11019" t="s">
        <v>2596</v>
      </c>
    </row>
    <row r="11020" spans="1:4" x14ac:dyDescent="0.25">
      <c r="A11020" t="s">
        <v>2893</v>
      </c>
      <c r="B11020" t="s">
        <v>790</v>
      </c>
      <c r="C11020">
        <v>10</v>
      </c>
      <c r="D11020" t="s">
        <v>2596</v>
      </c>
    </row>
    <row r="11021" spans="1:4" x14ac:dyDescent="0.25">
      <c r="A11021" t="s">
        <v>2893</v>
      </c>
      <c r="B11021" t="s">
        <v>604</v>
      </c>
      <c r="C11021">
        <v>11</v>
      </c>
      <c r="D11021" t="s">
        <v>2596</v>
      </c>
    </row>
    <row r="11022" spans="1:4" x14ac:dyDescent="0.25">
      <c r="A11022" t="s">
        <v>2893</v>
      </c>
      <c r="B11022" t="s">
        <v>815</v>
      </c>
      <c r="C11022">
        <v>12</v>
      </c>
      <c r="D11022" t="s">
        <v>2596</v>
      </c>
    </row>
    <row r="11023" spans="1:4" x14ac:dyDescent="0.25">
      <c r="A11023" t="s">
        <v>2893</v>
      </c>
      <c r="B11023" t="s">
        <v>816</v>
      </c>
      <c r="C11023">
        <v>13</v>
      </c>
      <c r="D11023" t="s">
        <v>2596</v>
      </c>
    </row>
    <row r="11024" spans="1:4" x14ac:dyDescent="0.25">
      <c r="A11024" t="s">
        <v>2893</v>
      </c>
      <c r="B11024" t="s">
        <v>817</v>
      </c>
      <c r="C11024">
        <v>14</v>
      </c>
      <c r="D11024" t="s">
        <v>2596</v>
      </c>
    </row>
    <row r="11025" spans="1:4" x14ac:dyDescent="0.25">
      <c r="A11025" t="s">
        <v>2893</v>
      </c>
      <c r="B11025" t="s">
        <v>818</v>
      </c>
      <c r="C11025">
        <v>15</v>
      </c>
      <c r="D11025" t="s">
        <v>2596</v>
      </c>
    </row>
    <row r="11026" spans="1:4" x14ac:dyDescent="0.25">
      <c r="A11026" t="s">
        <v>2893</v>
      </c>
      <c r="B11026" t="s">
        <v>916</v>
      </c>
      <c r="C11026">
        <v>16</v>
      </c>
      <c r="D11026" t="s">
        <v>2596</v>
      </c>
    </row>
    <row r="11027" spans="1:4" x14ac:dyDescent="0.25">
      <c r="A11027" t="s">
        <v>2893</v>
      </c>
      <c r="B11027" t="s">
        <v>917</v>
      </c>
      <c r="C11027">
        <v>17</v>
      </c>
      <c r="D11027" t="s">
        <v>2596</v>
      </c>
    </row>
    <row r="11028" spans="1:4" x14ac:dyDescent="0.25">
      <c r="A11028" t="s">
        <v>2893</v>
      </c>
      <c r="B11028" t="s">
        <v>2636</v>
      </c>
      <c r="C11028">
        <v>3</v>
      </c>
      <c r="D11028" t="s">
        <v>2610</v>
      </c>
    </row>
    <row r="11029" spans="1:4" x14ac:dyDescent="0.25">
      <c r="A11029" t="s">
        <v>2894</v>
      </c>
      <c r="B11029" t="s">
        <v>2291</v>
      </c>
      <c r="C11029">
        <v>1</v>
      </c>
      <c r="D11029" t="s">
        <v>2594</v>
      </c>
    </row>
    <row r="11030" spans="1:4" x14ac:dyDescent="0.25">
      <c r="A11030" t="s">
        <v>2894</v>
      </c>
      <c r="B11030" t="s">
        <v>607</v>
      </c>
      <c r="C11030">
        <v>2</v>
      </c>
      <c r="D11030" t="s">
        <v>2594</v>
      </c>
    </row>
    <row r="11031" spans="1:4" x14ac:dyDescent="0.25">
      <c r="A11031" t="s">
        <v>2894</v>
      </c>
      <c r="B11031" t="s">
        <v>604</v>
      </c>
      <c r="C11031">
        <v>3</v>
      </c>
      <c r="D11031" t="s">
        <v>2594</v>
      </c>
    </row>
    <row r="11032" spans="1:4" x14ac:dyDescent="0.25">
      <c r="A11032" t="s">
        <v>2894</v>
      </c>
      <c r="B11032" t="s">
        <v>600</v>
      </c>
      <c r="C11032">
        <v>4</v>
      </c>
      <c r="D11032" t="s">
        <v>2594</v>
      </c>
    </row>
    <row r="11033" spans="1:4" x14ac:dyDescent="0.25">
      <c r="A11033" t="s">
        <v>2894</v>
      </c>
      <c r="B11033" t="s">
        <v>2593</v>
      </c>
      <c r="C11033">
        <v>5</v>
      </c>
      <c r="D11033" t="s">
        <v>2594</v>
      </c>
    </row>
    <row r="11034" spans="1:4" x14ac:dyDescent="0.25">
      <c r="A11034" t="s">
        <v>2894</v>
      </c>
      <c r="B11034" t="s">
        <v>2595</v>
      </c>
      <c r="C11034">
        <v>5</v>
      </c>
      <c r="D11034" t="s">
        <v>2594</v>
      </c>
    </row>
    <row r="11035" spans="1:4" x14ac:dyDescent="0.25">
      <c r="A11035" t="s">
        <v>2894</v>
      </c>
      <c r="B11035" t="s">
        <v>2593</v>
      </c>
      <c r="C11035">
        <v>5</v>
      </c>
      <c r="D11035" t="s">
        <v>2596</v>
      </c>
    </row>
    <row r="11036" spans="1:4" x14ac:dyDescent="0.25">
      <c r="A11036" t="s">
        <v>2894</v>
      </c>
      <c r="B11036" t="s">
        <v>2595</v>
      </c>
      <c r="C11036">
        <v>16</v>
      </c>
      <c r="D11036" t="s">
        <v>2596</v>
      </c>
    </row>
    <row r="11037" spans="1:4" x14ac:dyDescent="0.25">
      <c r="A11037" t="s">
        <v>2894</v>
      </c>
      <c r="B11037" t="s">
        <v>418</v>
      </c>
      <c r="C11037">
        <v>5</v>
      </c>
      <c r="D11037" t="s">
        <v>2596</v>
      </c>
    </row>
    <row r="11038" spans="1:4" x14ac:dyDescent="0.25">
      <c r="A11038" t="s">
        <v>2894</v>
      </c>
      <c r="B11038" t="s">
        <v>721</v>
      </c>
      <c r="C11038">
        <v>6</v>
      </c>
      <c r="D11038" t="s">
        <v>2596</v>
      </c>
    </row>
    <row r="11039" spans="1:4" x14ac:dyDescent="0.25">
      <c r="A11039" t="s">
        <v>2894</v>
      </c>
      <c r="B11039" t="s">
        <v>599</v>
      </c>
      <c r="C11039">
        <v>7</v>
      </c>
      <c r="D11039" t="s">
        <v>2596</v>
      </c>
    </row>
    <row r="11040" spans="1:4" x14ac:dyDescent="0.25">
      <c r="A11040" t="s">
        <v>2894</v>
      </c>
      <c r="B11040" t="s">
        <v>602</v>
      </c>
      <c r="C11040">
        <v>8</v>
      </c>
      <c r="D11040" t="s">
        <v>2596</v>
      </c>
    </row>
    <row r="11041" spans="1:4" x14ac:dyDescent="0.25">
      <c r="A11041" t="s">
        <v>2894</v>
      </c>
      <c r="B11041" t="s">
        <v>603</v>
      </c>
      <c r="C11041">
        <v>9</v>
      </c>
      <c r="D11041" t="s">
        <v>2596</v>
      </c>
    </row>
    <row r="11042" spans="1:4" x14ac:dyDescent="0.25">
      <c r="A11042" t="s">
        <v>2894</v>
      </c>
      <c r="B11042" t="s">
        <v>2895</v>
      </c>
      <c r="C11042">
        <v>10</v>
      </c>
      <c r="D11042" t="s">
        <v>2596</v>
      </c>
    </row>
    <row r="11043" spans="1:4" x14ac:dyDescent="0.25">
      <c r="A11043" t="s">
        <v>2894</v>
      </c>
      <c r="B11043" t="s">
        <v>789</v>
      </c>
      <c r="C11043">
        <v>11</v>
      </c>
      <c r="D11043" t="s">
        <v>2596</v>
      </c>
    </row>
    <row r="11044" spans="1:4" x14ac:dyDescent="0.25">
      <c r="A11044" t="s">
        <v>2894</v>
      </c>
      <c r="B11044" t="s">
        <v>790</v>
      </c>
      <c r="C11044">
        <v>12</v>
      </c>
      <c r="D11044" t="s">
        <v>2596</v>
      </c>
    </row>
    <row r="11045" spans="1:4" x14ac:dyDescent="0.25">
      <c r="A11045" t="s">
        <v>2894</v>
      </c>
      <c r="B11045" t="s">
        <v>816</v>
      </c>
      <c r="C11045">
        <v>13</v>
      </c>
      <c r="D11045" t="s">
        <v>2596</v>
      </c>
    </row>
    <row r="11046" spans="1:4" x14ac:dyDescent="0.25">
      <c r="A11046" t="s">
        <v>2894</v>
      </c>
      <c r="B11046" t="s">
        <v>817</v>
      </c>
      <c r="C11046">
        <v>14</v>
      </c>
      <c r="D11046" t="s">
        <v>2596</v>
      </c>
    </row>
    <row r="11047" spans="1:4" x14ac:dyDescent="0.25">
      <c r="A11047" t="s">
        <v>2894</v>
      </c>
      <c r="B11047" t="s">
        <v>818</v>
      </c>
      <c r="C11047">
        <v>15</v>
      </c>
      <c r="D11047" t="s">
        <v>2596</v>
      </c>
    </row>
    <row r="11048" spans="1:4" x14ac:dyDescent="0.25">
      <c r="A11048" t="s">
        <v>2894</v>
      </c>
      <c r="B11048" t="s">
        <v>916</v>
      </c>
      <c r="C11048">
        <v>16</v>
      </c>
      <c r="D11048" t="s">
        <v>2596</v>
      </c>
    </row>
    <row r="11049" spans="1:4" x14ac:dyDescent="0.25">
      <c r="A11049" t="s">
        <v>2896</v>
      </c>
      <c r="B11049" t="s">
        <v>2593</v>
      </c>
      <c r="C11049">
        <v>5</v>
      </c>
      <c r="D11049" t="s">
        <v>2594</v>
      </c>
    </row>
    <row r="11050" spans="1:4" x14ac:dyDescent="0.25">
      <c r="A11050" t="s">
        <v>2896</v>
      </c>
      <c r="B11050" t="s">
        <v>2595</v>
      </c>
      <c r="C11050">
        <v>6</v>
      </c>
      <c r="D11050" t="s">
        <v>2594</v>
      </c>
    </row>
    <row r="11051" spans="1:4" x14ac:dyDescent="0.25">
      <c r="A11051" t="s">
        <v>2896</v>
      </c>
      <c r="B11051" t="s">
        <v>421</v>
      </c>
      <c r="C11051">
        <v>5</v>
      </c>
      <c r="D11051" t="s">
        <v>2594</v>
      </c>
    </row>
    <row r="11052" spans="1:4" x14ac:dyDescent="0.25">
      <c r="A11052" t="s">
        <v>2896</v>
      </c>
      <c r="B11052" t="s">
        <v>423</v>
      </c>
      <c r="C11052">
        <v>6</v>
      </c>
      <c r="D11052" t="s">
        <v>2594</v>
      </c>
    </row>
    <row r="11053" spans="1:4" x14ac:dyDescent="0.25">
      <c r="A11053" t="s">
        <v>2896</v>
      </c>
      <c r="B11053" t="s">
        <v>2593</v>
      </c>
      <c r="C11053">
        <v>3</v>
      </c>
      <c r="D11053" t="s">
        <v>2596</v>
      </c>
    </row>
    <row r="11054" spans="1:4" x14ac:dyDescent="0.25">
      <c r="A11054" t="s">
        <v>2896</v>
      </c>
      <c r="B11054" t="s">
        <v>2595</v>
      </c>
      <c r="C11054">
        <v>3</v>
      </c>
      <c r="D11054" t="s">
        <v>2596</v>
      </c>
    </row>
    <row r="11055" spans="1:4" x14ac:dyDescent="0.25">
      <c r="A11055" t="s">
        <v>2896</v>
      </c>
      <c r="B11055" t="s">
        <v>418</v>
      </c>
      <c r="C11055">
        <v>3</v>
      </c>
      <c r="D11055" t="s">
        <v>2596</v>
      </c>
    </row>
    <row r="11056" spans="1:4" x14ac:dyDescent="0.25">
      <c r="A11056" t="s">
        <v>2897</v>
      </c>
      <c r="B11056" t="s">
        <v>2593</v>
      </c>
      <c r="C11056">
        <v>5</v>
      </c>
      <c r="D11056" t="s">
        <v>2594</v>
      </c>
    </row>
    <row r="11057" spans="1:4" x14ac:dyDescent="0.25">
      <c r="A11057" t="s">
        <v>2897</v>
      </c>
      <c r="B11057" t="s">
        <v>2595</v>
      </c>
      <c r="C11057">
        <v>5</v>
      </c>
      <c r="D11057" t="s">
        <v>2594</v>
      </c>
    </row>
    <row r="11058" spans="1:4" x14ac:dyDescent="0.25">
      <c r="A11058" t="s">
        <v>2897</v>
      </c>
      <c r="B11058" t="s">
        <v>421</v>
      </c>
      <c r="C11058">
        <v>5</v>
      </c>
      <c r="D11058" t="s">
        <v>2594</v>
      </c>
    </row>
    <row r="11059" spans="1:4" x14ac:dyDescent="0.25">
      <c r="A11059" t="s">
        <v>2897</v>
      </c>
      <c r="B11059" t="s">
        <v>2593</v>
      </c>
      <c r="C11059">
        <v>3</v>
      </c>
      <c r="D11059" t="s">
        <v>2596</v>
      </c>
    </row>
    <row r="11060" spans="1:4" x14ac:dyDescent="0.25">
      <c r="A11060" t="s">
        <v>2897</v>
      </c>
      <c r="B11060" t="s">
        <v>2595</v>
      </c>
      <c r="C11060">
        <v>3</v>
      </c>
      <c r="D11060" t="s">
        <v>2596</v>
      </c>
    </row>
    <row r="11061" spans="1:4" x14ac:dyDescent="0.25">
      <c r="A11061" t="s">
        <v>2897</v>
      </c>
      <c r="B11061" t="s">
        <v>418</v>
      </c>
      <c r="C11061">
        <v>3</v>
      </c>
      <c r="D11061" t="s">
        <v>2596</v>
      </c>
    </row>
    <row r="11062" spans="1:4" x14ac:dyDescent="0.25">
      <c r="A11062" t="s">
        <v>2898</v>
      </c>
      <c r="B11062" t="s">
        <v>2593</v>
      </c>
      <c r="C11062">
        <v>5</v>
      </c>
      <c r="D11062" t="s">
        <v>2594</v>
      </c>
    </row>
    <row r="11063" spans="1:4" x14ac:dyDescent="0.25">
      <c r="A11063" t="s">
        <v>2898</v>
      </c>
      <c r="B11063" t="s">
        <v>2595</v>
      </c>
      <c r="C11063">
        <v>5</v>
      </c>
      <c r="D11063" t="s">
        <v>2594</v>
      </c>
    </row>
    <row r="11064" spans="1:4" x14ac:dyDescent="0.25">
      <c r="A11064" t="s">
        <v>2898</v>
      </c>
      <c r="B11064" t="s">
        <v>421</v>
      </c>
      <c r="C11064">
        <v>5</v>
      </c>
      <c r="D11064" t="s">
        <v>2594</v>
      </c>
    </row>
    <row r="11065" spans="1:4" x14ac:dyDescent="0.25">
      <c r="A11065" t="s">
        <v>2898</v>
      </c>
      <c r="B11065" t="s">
        <v>2593</v>
      </c>
      <c r="C11065">
        <v>3</v>
      </c>
      <c r="D11065" t="s">
        <v>2596</v>
      </c>
    </row>
    <row r="11066" spans="1:4" x14ac:dyDescent="0.25">
      <c r="A11066" t="s">
        <v>2898</v>
      </c>
      <c r="B11066" t="s">
        <v>2595</v>
      </c>
      <c r="C11066">
        <v>3</v>
      </c>
      <c r="D11066" t="s">
        <v>2596</v>
      </c>
    </row>
    <row r="11067" spans="1:4" x14ac:dyDescent="0.25">
      <c r="A11067" t="s">
        <v>2898</v>
      </c>
      <c r="B11067" t="s">
        <v>418</v>
      </c>
      <c r="C11067">
        <v>3</v>
      </c>
      <c r="D11067" t="s">
        <v>2596</v>
      </c>
    </row>
    <row r="11068" spans="1:4" x14ac:dyDescent="0.25">
      <c r="A11068" t="s">
        <v>2899</v>
      </c>
      <c r="B11068" t="s">
        <v>2593</v>
      </c>
      <c r="C11068">
        <v>5</v>
      </c>
      <c r="D11068" t="s">
        <v>2594</v>
      </c>
    </row>
    <row r="11069" spans="1:4" x14ac:dyDescent="0.25">
      <c r="A11069" t="s">
        <v>2899</v>
      </c>
      <c r="B11069" t="s">
        <v>2595</v>
      </c>
      <c r="C11069">
        <v>6</v>
      </c>
      <c r="D11069" t="s">
        <v>2594</v>
      </c>
    </row>
    <row r="11070" spans="1:4" x14ac:dyDescent="0.25">
      <c r="A11070" t="s">
        <v>2899</v>
      </c>
      <c r="B11070" t="s">
        <v>421</v>
      </c>
      <c r="C11070">
        <v>5</v>
      </c>
      <c r="D11070" t="s">
        <v>2594</v>
      </c>
    </row>
    <row r="11071" spans="1:4" x14ac:dyDescent="0.25">
      <c r="A11071" t="s">
        <v>2899</v>
      </c>
      <c r="B11071" t="s">
        <v>423</v>
      </c>
      <c r="C11071">
        <v>6</v>
      </c>
      <c r="D11071" t="s">
        <v>2594</v>
      </c>
    </row>
    <row r="11072" spans="1:4" x14ac:dyDescent="0.25">
      <c r="A11072" t="s">
        <v>2899</v>
      </c>
      <c r="B11072" t="s">
        <v>2593</v>
      </c>
      <c r="C11072">
        <v>3</v>
      </c>
      <c r="D11072" t="s">
        <v>2596</v>
      </c>
    </row>
    <row r="11073" spans="1:4" x14ac:dyDescent="0.25">
      <c r="A11073" t="s">
        <v>2899</v>
      </c>
      <c r="B11073" t="s">
        <v>2595</v>
      </c>
      <c r="C11073">
        <v>3</v>
      </c>
      <c r="D11073" t="s">
        <v>2596</v>
      </c>
    </row>
    <row r="11074" spans="1:4" x14ac:dyDescent="0.25">
      <c r="A11074" t="s">
        <v>2899</v>
      </c>
      <c r="B11074" t="s">
        <v>418</v>
      </c>
      <c r="C11074">
        <v>3</v>
      </c>
      <c r="D11074" t="s">
        <v>2596</v>
      </c>
    </row>
    <row r="11075" spans="1:4" x14ac:dyDescent="0.25">
      <c r="A11075" t="s">
        <v>410</v>
      </c>
      <c r="B11075" t="s">
        <v>2490</v>
      </c>
      <c r="C11075">
        <v>2</v>
      </c>
      <c r="D11075" t="s">
        <v>2594</v>
      </c>
    </row>
    <row r="11076" spans="1:4" x14ac:dyDescent="0.25">
      <c r="A11076" t="s">
        <v>410</v>
      </c>
      <c r="B11076" t="s">
        <v>2593</v>
      </c>
      <c r="C11076">
        <v>7</v>
      </c>
      <c r="D11076" t="s">
        <v>2594</v>
      </c>
    </row>
    <row r="11077" spans="1:4" x14ac:dyDescent="0.25">
      <c r="A11077" t="s">
        <v>410</v>
      </c>
      <c r="B11077" t="s">
        <v>2595</v>
      </c>
      <c r="C11077">
        <v>7</v>
      </c>
      <c r="D11077" t="s">
        <v>2594</v>
      </c>
    </row>
    <row r="11078" spans="1:4" x14ac:dyDescent="0.25">
      <c r="A11078" t="s">
        <v>410</v>
      </c>
      <c r="B11078" t="s">
        <v>2593</v>
      </c>
      <c r="C11078">
        <v>3</v>
      </c>
      <c r="D11078" t="s">
        <v>2596</v>
      </c>
    </row>
    <row r="11079" spans="1:4" x14ac:dyDescent="0.25">
      <c r="A11079" t="s">
        <v>410</v>
      </c>
      <c r="B11079" t="s">
        <v>2595</v>
      </c>
      <c r="C11079">
        <v>7</v>
      </c>
      <c r="D11079" t="s">
        <v>2596</v>
      </c>
    </row>
    <row r="11080" spans="1:4" x14ac:dyDescent="0.25">
      <c r="A11080" t="s">
        <v>410</v>
      </c>
      <c r="B11080" t="s">
        <v>2484</v>
      </c>
      <c r="C11080">
        <v>3</v>
      </c>
      <c r="D11080" t="s">
        <v>2596</v>
      </c>
    </row>
    <row r="11081" spans="1:4" x14ac:dyDescent="0.25">
      <c r="A11081" t="s">
        <v>410</v>
      </c>
      <c r="B11081" t="s">
        <v>2485</v>
      </c>
      <c r="C11081">
        <v>4</v>
      </c>
      <c r="D11081" t="s">
        <v>2596</v>
      </c>
    </row>
    <row r="11082" spans="1:4" x14ac:dyDescent="0.25">
      <c r="A11082" t="s">
        <v>410</v>
      </c>
      <c r="B11082" t="s">
        <v>2486</v>
      </c>
      <c r="C11082">
        <v>5</v>
      </c>
      <c r="D11082" t="s">
        <v>2596</v>
      </c>
    </row>
    <row r="11083" spans="1:4" x14ac:dyDescent="0.25">
      <c r="A11083" t="s">
        <v>410</v>
      </c>
      <c r="B11083" t="s">
        <v>2487</v>
      </c>
      <c r="C11083">
        <v>6</v>
      </c>
      <c r="D11083" t="s">
        <v>2596</v>
      </c>
    </row>
    <row r="11084" spans="1:4" x14ac:dyDescent="0.25">
      <c r="A11084" t="s">
        <v>410</v>
      </c>
      <c r="B11084" t="s">
        <v>2488</v>
      </c>
      <c r="C11084">
        <v>7</v>
      </c>
      <c r="D11084" t="s">
        <v>2596</v>
      </c>
    </row>
    <row r="11085" spans="1:4" x14ac:dyDescent="0.25">
      <c r="A11085" t="s">
        <v>410</v>
      </c>
      <c r="B11085" t="s">
        <v>2636</v>
      </c>
      <c r="C11085">
        <v>3</v>
      </c>
      <c r="D11085" t="s">
        <v>2610</v>
      </c>
    </row>
    <row r="11086" spans="1:4" x14ac:dyDescent="0.25">
      <c r="A11086" t="s">
        <v>412</v>
      </c>
      <c r="B11086" t="s">
        <v>2593</v>
      </c>
      <c r="C11086">
        <v>7</v>
      </c>
      <c r="D11086" t="s">
        <v>2594</v>
      </c>
    </row>
    <row r="11087" spans="1:4" x14ac:dyDescent="0.25">
      <c r="A11087" t="s">
        <v>412</v>
      </c>
      <c r="B11087" t="s">
        <v>2595</v>
      </c>
      <c r="C11087">
        <v>11</v>
      </c>
      <c r="D11087" t="s">
        <v>2594</v>
      </c>
    </row>
    <row r="11088" spans="1:4" x14ac:dyDescent="0.25">
      <c r="A11088" t="s">
        <v>412</v>
      </c>
      <c r="B11088" t="s">
        <v>2491</v>
      </c>
      <c r="C11088">
        <v>7</v>
      </c>
      <c r="D11088" t="s">
        <v>2594</v>
      </c>
    </row>
    <row r="11089" spans="1:4" x14ac:dyDescent="0.25">
      <c r="A11089" t="s">
        <v>412</v>
      </c>
      <c r="B11089" t="s">
        <v>2493</v>
      </c>
      <c r="C11089">
        <v>8</v>
      </c>
      <c r="D11089" t="s">
        <v>2594</v>
      </c>
    </row>
    <row r="11090" spans="1:4" x14ac:dyDescent="0.25">
      <c r="A11090" t="s">
        <v>412</v>
      </c>
      <c r="B11090" t="s">
        <v>425</v>
      </c>
      <c r="C11090">
        <v>9</v>
      </c>
      <c r="D11090" t="s">
        <v>2594</v>
      </c>
    </row>
    <row r="11091" spans="1:4" x14ac:dyDescent="0.25">
      <c r="A11091" t="s">
        <v>412</v>
      </c>
      <c r="B11091" t="s">
        <v>2496</v>
      </c>
      <c r="C11091">
        <v>10</v>
      </c>
      <c r="D11091" t="s">
        <v>2594</v>
      </c>
    </row>
    <row r="11092" spans="1:4" x14ac:dyDescent="0.25">
      <c r="A11092" t="s">
        <v>412</v>
      </c>
      <c r="B11092" t="s">
        <v>2498</v>
      </c>
      <c r="C11092">
        <v>11</v>
      </c>
      <c r="D11092" t="s">
        <v>2594</v>
      </c>
    </row>
    <row r="11093" spans="1:4" x14ac:dyDescent="0.25">
      <c r="A11093" t="s">
        <v>412</v>
      </c>
      <c r="B11093" t="s">
        <v>2593</v>
      </c>
      <c r="C11093">
        <v>4</v>
      </c>
      <c r="D11093" t="s">
        <v>2596</v>
      </c>
    </row>
    <row r="11094" spans="1:4" x14ac:dyDescent="0.25">
      <c r="A11094" t="s">
        <v>412</v>
      </c>
      <c r="B11094" t="s">
        <v>2595</v>
      </c>
      <c r="C11094">
        <v>4</v>
      </c>
      <c r="D11094" t="s">
        <v>2596</v>
      </c>
    </row>
    <row r="11095" spans="1:4" x14ac:dyDescent="0.25">
      <c r="A11095" t="s">
        <v>412</v>
      </c>
      <c r="B11095" t="s">
        <v>2490</v>
      </c>
      <c r="C11095">
        <v>4</v>
      </c>
      <c r="D11095" t="s">
        <v>2596</v>
      </c>
    </row>
    <row r="11096" spans="1:4" x14ac:dyDescent="0.25">
      <c r="A11096" t="s">
        <v>412</v>
      </c>
      <c r="B11096" t="s">
        <v>2609</v>
      </c>
      <c r="C11096">
        <v>3</v>
      </c>
      <c r="D11096" t="s">
        <v>2610</v>
      </c>
    </row>
    <row r="11097" spans="1:4" x14ac:dyDescent="0.25">
      <c r="A11097" t="s">
        <v>414</v>
      </c>
      <c r="B11097" t="s">
        <v>2593</v>
      </c>
      <c r="C11097">
        <v>5</v>
      </c>
      <c r="D11097" t="s">
        <v>2594</v>
      </c>
    </row>
    <row r="11098" spans="1:4" x14ac:dyDescent="0.25">
      <c r="A11098" t="s">
        <v>414</v>
      </c>
      <c r="B11098" t="s">
        <v>2595</v>
      </c>
      <c r="C11098">
        <v>7</v>
      </c>
      <c r="D11098" t="s">
        <v>2594</v>
      </c>
    </row>
    <row r="11099" spans="1:4" x14ac:dyDescent="0.25">
      <c r="A11099" t="s">
        <v>414</v>
      </c>
      <c r="B11099" t="s">
        <v>2491</v>
      </c>
      <c r="C11099">
        <v>5</v>
      </c>
      <c r="D11099" t="s">
        <v>2594</v>
      </c>
    </row>
    <row r="11100" spans="1:4" x14ac:dyDescent="0.25">
      <c r="A11100" t="s">
        <v>414</v>
      </c>
      <c r="B11100" t="s">
        <v>2493</v>
      </c>
      <c r="C11100">
        <v>6</v>
      </c>
      <c r="D11100" t="s">
        <v>2594</v>
      </c>
    </row>
    <row r="11101" spans="1:4" x14ac:dyDescent="0.25">
      <c r="A11101" t="s">
        <v>414</v>
      </c>
      <c r="B11101" t="s">
        <v>425</v>
      </c>
      <c r="C11101">
        <v>7</v>
      </c>
      <c r="D11101" t="s">
        <v>2594</v>
      </c>
    </row>
    <row r="11102" spans="1:4" x14ac:dyDescent="0.25">
      <c r="A11102" t="s">
        <v>414</v>
      </c>
      <c r="B11102" t="s">
        <v>2593</v>
      </c>
      <c r="C11102">
        <v>3</v>
      </c>
      <c r="D11102" t="s">
        <v>2596</v>
      </c>
    </row>
    <row r="11103" spans="1:4" x14ac:dyDescent="0.25">
      <c r="A11103" t="s">
        <v>414</v>
      </c>
      <c r="B11103" t="s">
        <v>2595</v>
      </c>
      <c r="C11103">
        <v>3</v>
      </c>
      <c r="D11103" t="s">
        <v>2596</v>
      </c>
    </row>
    <row r="11104" spans="1:4" x14ac:dyDescent="0.25">
      <c r="A11104" t="s">
        <v>414</v>
      </c>
      <c r="B11104" t="s">
        <v>2484</v>
      </c>
      <c r="C11104">
        <v>3</v>
      </c>
      <c r="D11104" t="s">
        <v>2596</v>
      </c>
    </row>
    <row r="11105" spans="1:4" x14ac:dyDescent="0.25">
      <c r="A11105" t="s">
        <v>416</v>
      </c>
      <c r="B11105" t="s">
        <v>2490</v>
      </c>
      <c r="C11105">
        <v>1</v>
      </c>
      <c r="D11105" t="s">
        <v>2594</v>
      </c>
    </row>
    <row r="11106" spans="1:4" x14ac:dyDescent="0.25">
      <c r="A11106" t="s">
        <v>416</v>
      </c>
      <c r="B11106" t="s">
        <v>2593</v>
      </c>
      <c r="C11106">
        <v>5</v>
      </c>
      <c r="D11106" t="s">
        <v>2594</v>
      </c>
    </row>
    <row r="11107" spans="1:4" x14ac:dyDescent="0.25">
      <c r="A11107" t="s">
        <v>416</v>
      </c>
      <c r="B11107" t="s">
        <v>2595</v>
      </c>
      <c r="C11107">
        <v>5</v>
      </c>
      <c r="D11107" t="s">
        <v>2594</v>
      </c>
    </row>
    <row r="11108" spans="1:4" x14ac:dyDescent="0.25">
      <c r="A11108" t="s">
        <v>416</v>
      </c>
      <c r="B11108" t="s">
        <v>2496</v>
      </c>
      <c r="C11108">
        <v>5</v>
      </c>
      <c r="D11108" t="s">
        <v>2594</v>
      </c>
    </row>
    <row r="11109" spans="1:4" x14ac:dyDescent="0.25">
      <c r="A11109" t="s">
        <v>416</v>
      </c>
      <c r="B11109" t="s">
        <v>2593</v>
      </c>
      <c r="C11109">
        <v>4</v>
      </c>
      <c r="D11109" t="s">
        <v>2596</v>
      </c>
    </row>
    <row r="11110" spans="1:4" x14ac:dyDescent="0.25">
      <c r="A11110" t="s">
        <v>416</v>
      </c>
      <c r="B11110" t="s">
        <v>2595</v>
      </c>
      <c r="C11110">
        <v>4</v>
      </c>
      <c r="D11110" t="s">
        <v>2596</v>
      </c>
    </row>
    <row r="11111" spans="1:4" x14ac:dyDescent="0.25">
      <c r="A11111" t="s">
        <v>416</v>
      </c>
      <c r="B11111" t="s">
        <v>2484</v>
      </c>
      <c r="C11111">
        <v>4</v>
      </c>
      <c r="D11111" t="s">
        <v>2596</v>
      </c>
    </row>
    <row r="11112" spans="1:4" x14ac:dyDescent="0.25">
      <c r="A11112" t="s">
        <v>2900</v>
      </c>
      <c r="B11112" t="s">
        <v>2593</v>
      </c>
      <c r="C11112">
        <v>5</v>
      </c>
      <c r="D11112" t="s">
        <v>2594</v>
      </c>
    </row>
    <row r="11113" spans="1:4" x14ac:dyDescent="0.25">
      <c r="A11113" t="s">
        <v>2900</v>
      </c>
      <c r="B11113" t="s">
        <v>2595</v>
      </c>
      <c r="C11113">
        <v>9</v>
      </c>
      <c r="D11113" t="s">
        <v>2594</v>
      </c>
    </row>
    <row r="11114" spans="1:4" x14ac:dyDescent="0.25">
      <c r="A11114" t="s">
        <v>2900</v>
      </c>
      <c r="B11114" t="s">
        <v>421</v>
      </c>
      <c r="C11114">
        <v>5</v>
      </c>
      <c r="D11114" t="s">
        <v>2594</v>
      </c>
    </row>
    <row r="11115" spans="1:4" x14ac:dyDescent="0.25">
      <c r="A11115" t="s">
        <v>2900</v>
      </c>
      <c r="B11115" t="s">
        <v>423</v>
      </c>
      <c r="C11115">
        <v>6</v>
      </c>
      <c r="D11115" t="s">
        <v>2594</v>
      </c>
    </row>
    <row r="11116" spans="1:4" x14ac:dyDescent="0.25">
      <c r="A11116" t="s">
        <v>2900</v>
      </c>
      <c r="B11116" t="s">
        <v>613</v>
      </c>
      <c r="C11116">
        <v>7</v>
      </c>
      <c r="D11116" t="s">
        <v>2594</v>
      </c>
    </row>
    <row r="11117" spans="1:4" x14ac:dyDescent="0.25">
      <c r="A11117" t="s">
        <v>2900</v>
      </c>
      <c r="B11117" t="s">
        <v>427</v>
      </c>
      <c r="C11117">
        <v>8</v>
      </c>
      <c r="D11117" t="s">
        <v>2594</v>
      </c>
    </row>
    <row r="11118" spans="1:4" x14ac:dyDescent="0.25">
      <c r="A11118" t="s">
        <v>2900</v>
      </c>
      <c r="B11118" t="s">
        <v>573</v>
      </c>
      <c r="C11118">
        <v>9</v>
      </c>
      <c r="D11118" t="s">
        <v>2594</v>
      </c>
    </row>
    <row r="11119" spans="1:4" x14ac:dyDescent="0.25">
      <c r="A11119" t="s">
        <v>2900</v>
      </c>
      <c r="B11119" t="s">
        <v>2593</v>
      </c>
      <c r="C11119">
        <v>4</v>
      </c>
      <c r="D11119" t="s">
        <v>2596</v>
      </c>
    </row>
    <row r="11120" spans="1:4" x14ac:dyDescent="0.25">
      <c r="A11120" t="s">
        <v>2900</v>
      </c>
      <c r="B11120" t="s">
        <v>2595</v>
      </c>
      <c r="C11120">
        <v>4</v>
      </c>
      <c r="D11120" t="s">
        <v>2596</v>
      </c>
    </row>
    <row r="11121" spans="1:4" x14ac:dyDescent="0.25">
      <c r="A11121" t="s">
        <v>2900</v>
      </c>
      <c r="B11121" t="s">
        <v>418</v>
      </c>
      <c r="C11121">
        <v>4</v>
      </c>
      <c r="D11121" t="s">
        <v>2596</v>
      </c>
    </row>
    <row r="11122" spans="1:4" x14ac:dyDescent="0.25">
      <c r="A11122" t="s">
        <v>2901</v>
      </c>
      <c r="B11122" t="s">
        <v>2593</v>
      </c>
      <c r="C11122">
        <v>5</v>
      </c>
      <c r="D11122" t="s">
        <v>2594</v>
      </c>
    </row>
    <row r="11123" spans="1:4" x14ac:dyDescent="0.25">
      <c r="A11123" t="s">
        <v>2901</v>
      </c>
      <c r="B11123" t="s">
        <v>2595</v>
      </c>
      <c r="C11123">
        <v>12</v>
      </c>
      <c r="D11123" t="s">
        <v>2594</v>
      </c>
    </row>
    <row r="11124" spans="1:4" x14ac:dyDescent="0.25">
      <c r="A11124" t="s">
        <v>2901</v>
      </c>
      <c r="B11124" t="s">
        <v>421</v>
      </c>
      <c r="C11124">
        <v>5</v>
      </c>
      <c r="D11124" t="s">
        <v>2594</v>
      </c>
    </row>
    <row r="11125" spans="1:4" x14ac:dyDescent="0.25">
      <c r="A11125" t="s">
        <v>2901</v>
      </c>
      <c r="B11125" t="s">
        <v>423</v>
      </c>
      <c r="C11125">
        <v>6</v>
      </c>
      <c r="D11125" t="s">
        <v>2594</v>
      </c>
    </row>
    <row r="11126" spans="1:4" x14ac:dyDescent="0.25">
      <c r="A11126" t="s">
        <v>2901</v>
      </c>
      <c r="B11126" t="s">
        <v>427</v>
      </c>
      <c r="C11126">
        <v>7</v>
      </c>
      <c r="D11126" t="s">
        <v>2594</v>
      </c>
    </row>
    <row r="11127" spans="1:4" x14ac:dyDescent="0.25">
      <c r="A11127" t="s">
        <v>2901</v>
      </c>
      <c r="B11127" t="s">
        <v>573</v>
      </c>
      <c r="C11127">
        <v>8</v>
      </c>
      <c r="D11127" t="s">
        <v>2594</v>
      </c>
    </row>
    <row r="11128" spans="1:4" x14ac:dyDescent="0.25">
      <c r="A11128" t="s">
        <v>2901</v>
      </c>
      <c r="B11128" t="s">
        <v>429</v>
      </c>
      <c r="C11128">
        <v>9</v>
      </c>
      <c r="D11128" t="s">
        <v>2594</v>
      </c>
    </row>
    <row r="11129" spans="1:4" x14ac:dyDescent="0.25">
      <c r="A11129" t="s">
        <v>2901</v>
      </c>
      <c r="B11129" t="s">
        <v>431</v>
      </c>
      <c r="C11129">
        <v>10</v>
      </c>
      <c r="D11129" t="s">
        <v>2594</v>
      </c>
    </row>
    <row r="11130" spans="1:4" x14ac:dyDescent="0.25">
      <c r="A11130" t="s">
        <v>2901</v>
      </c>
      <c r="B11130" t="s">
        <v>433</v>
      </c>
      <c r="C11130">
        <v>11</v>
      </c>
      <c r="D11130" t="s">
        <v>2594</v>
      </c>
    </row>
    <row r="11131" spans="1:4" x14ac:dyDescent="0.25">
      <c r="A11131" t="s">
        <v>2901</v>
      </c>
      <c r="B11131" t="s">
        <v>435</v>
      </c>
      <c r="C11131">
        <v>12</v>
      </c>
      <c r="D11131" t="s">
        <v>2594</v>
      </c>
    </row>
    <row r="11132" spans="1:4" x14ac:dyDescent="0.25">
      <c r="A11132" t="s">
        <v>2901</v>
      </c>
      <c r="B11132" t="s">
        <v>2593</v>
      </c>
      <c r="C11132">
        <v>3</v>
      </c>
      <c r="D11132" t="s">
        <v>2596</v>
      </c>
    </row>
    <row r="11133" spans="1:4" x14ac:dyDescent="0.25">
      <c r="A11133" t="s">
        <v>2901</v>
      </c>
      <c r="B11133" t="s">
        <v>2595</v>
      </c>
      <c r="C11133">
        <v>3</v>
      </c>
      <c r="D11133" t="s">
        <v>2596</v>
      </c>
    </row>
    <row r="11134" spans="1:4" x14ac:dyDescent="0.25">
      <c r="A11134" t="s">
        <v>2901</v>
      </c>
      <c r="B11134" t="s">
        <v>418</v>
      </c>
      <c r="C11134">
        <v>3</v>
      </c>
      <c r="D11134" t="s">
        <v>2596</v>
      </c>
    </row>
    <row r="11135" spans="1:4" x14ac:dyDescent="0.25">
      <c r="A11135" t="s">
        <v>2902</v>
      </c>
      <c r="B11135" t="s">
        <v>2593</v>
      </c>
      <c r="C11135">
        <v>5</v>
      </c>
      <c r="D11135" t="s">
        <v>2594</v>
      </c>
    </row>
    <row r="11136" spans="1:4" x14ac:dyDescent="0.25">
      <c r="A11136" t="s">
        <v>2902</v>
      </c>
      <c r="B11136" t="s">
        <v>2595</v>
      </c>
      <c r="C11136">
        <v>21</v>
      </c>
      <c r="D11136" t="s">
        <v>2594</v>
      </c>
    </row>
    <row r="11137" spans="1:4" x14ac:dyDescent="0.25">
      <c r="A11137" t="s">
        <v>2902</v>
      </c>
      <c r="B11137" t="s">
        <v>421</v>
      </c>
      <c r="C11137">
        <v>5</v>
      </c>
      <c r="D11137" t="s">
        <v>2594</v>
      </c>
    </row>
    <row r="11138" spans="1:4" x14ac:dyDescent="0.25">
      <c r="A11138" t="s">
        <v>2902</v>
      </c>
      <c r="B11138" t="s">
        <v>423</v>
      </c>
      <c r="C11138">
        <v>6</v>
      </c>
      <c r="D11138" t="s">
        <v>2594</v>
      </c>
    </row>
    <row r="11139" spans="1:4" x14ac:dyDescent="0.25">
      <c r="A11139" t="s">
        <v>2902</v>
      </c>
      <c r="B11139" t="s">
        <v>613</v>
      </c>
      <c r="C11139">
        <v>7</v>
      </c>
      <c r="D11139" t="s">
        <v>2594</v>
      </c>
    </row>
    <row r="11140" spans="1:4" x14ac:dyDescent="0.25">
      <c r="A11140" t="s">
        <v>2902</v>
      </c>
      <c r="B11140" t="s">
        <v>427</v>
      </c>
      <c r="C11140">
        <v>8</v>
      </c>
      <c r="D11140" t="s">
        <v>2594</v>
      </c>
    </row>
    <row r="11141" spans="1:4" x14ac:dyDescent="0.25">
      <c r="A11141" t="s">
        <v>2902</v>
      </c>
      <c r="B11141" t="s">
        <v>573</v>
      </c>
      <c r="C11141">
        <v>9</v>
      </c>
      <c r="D11141" t="s">
        <v>2594</v>
      </c>
    </row>
    <row r="11142" spans="1:4" x14ac:dyDescent="0.25">
      <c r="A11142" t="s">
        <v>2902</v>
      </c>
      <c r="B11142" t="s">
        <v>429</v>
      </c>
      <c r="C11142">
        <v>10</v>
      </c>
      <c r="D11142" t="s">
        <v>2594</v>
      </c>
    </row>
    <row r="11143" spans="1:4" x14ac:dyDescent="0.25">
      <c r="A11143" t="s">
        <v>2902</v>
      </c>
      <c r="B11143" t="s">
        <v>431</v>
      </c>
      <c r="C11143">
        <v>11</v>
      </c>
      <c r="D11143" t="s">
        <v>2594</v>
      </c>
    </row>
    <row r="11144" spans="1:4" x14ac:dyDescent="0.25">
      <c r="A11144" t="s">
        <v>2902</v>
      </c>
      <c r="B11144" t="s">
        <v>433</v>
      </c>
      <c r="C11144">
        <v>12</v>
      </c>
      <c r="D11144" t="s">
        <v>2594</v>
      </c>
    </row>
    <row r="11145" spans="1:4" x14ac:dyDescent="0.25">
      <c r="A11145" t="s">
        <v>2902</v>
      </c>
      <c r="B11145" t="s">
        <v>435</v>
      </c>
      <c r="C11145">
        <v>13</v>
      </c>
      <c r="D11145" t="s">
        <v>2594</v>
      </c>
    </row>
    <row r="11146" spans="1:4" x14ac:dyDescent="0.25">
      <c r="A11146" t="s">
        <v>2902</v>
      </c>
      <c r="B11146" t="s">
        <v>437</v>
      </c>
      <c r="C11146">
        <v>14</v>
      </c>
      <c r="D11146" t="s">
        <v>2594</v>
      </c>
    </row>
    <row r="11147" spans="1:4" x14ac:dyDescent="0.25">
      <c r="A11147" t="s">
        <v>2902</v>
      </c>
      <c r="B11147" t="s">
        <v>439</v>
      </c>
      <c r="C11147">
        <v>15</v>
      </c>
      <c r="D11147" t="s">
        <v>2594</v>
      </c>
    </row>
    <row r="11148" spans="1:4" x14ac:dyDescent="0.25">
      <c r="A11148" t="s">
        <v>2902</v>
      </c>
      <c r="B11148" t="s">
        <v>441</v>
      </c>
      <c r="C11148">
        <v>16</v>
      </c>
      <c r="D11148" t="s">
        <v>2594</v>
      </c>
    </row>
    <row r="11149" spans="1:4" x14ac:dyDescent="0.25">
      <c r="A11149" t="s">
        <v>2902</v>
      </c>
      <c r="B11149" t="s">
        <v>443</v>
      </c>
      <c r="C11149">
        <v>17</v>
      </c>
      <c r="D11149" t="s">
        <v>2594</v>
      </c>
    </row>
    <row r="11150" spans="1:4" x14ac:dyDescent="0.25">
      <c r="A11150" t="s">
        <v>2902</v>
      </c>
      <c r="B11150" t="s">
        <v>584</v>
      </c>
      <c r="C11150">
        <v>18</v>
      </c>
      <c r="D11150" t="s">
        <v>2594</v>
      </c>
    </row>
    <row r="11151" spans="1:4" x14ac:dyDescent="0.25">
      <c r="A11151" t="s">
        <v>2902</v>
      </c>
      <c r="B11151" t="s">
        <v>447</v>
      </c>
      <c r="C11151">
        <v>19</v>
      </c>
      <c r="D11151" t="s">
        <v>2594</v>
      </c>
    </row>
    <row r="11152" spans="1:4" x14ac:dyDescent="0.25">
      <c r="A11152" t="s">
        <v>2902</v>
      </c>
      <c r="B11152" t="s">
        <v>449</v>
      </c>
      <c r="C11152">
        <v>20</v>
      </c>
      <c r="D11152" t="s">
        <v>2594</v>
      </c>
    </row>
    <row r="11153" spans="1:4" x14ac:dyDescent="0.25">
      <c r="A11153" t="s">
        <v>2902</v>
      </c>
      <c r="B11153" t="s">
        <v>453</v>
      </c>
      <c r="C11153">
        <v>21</v>
      </c>
      <c r="D11153" t="s">
        <v>2594</v>
      </c>
    </row>
    <row r="11154" spans="1:4" x14ac:dyDescent="0.25">
      <c r="A11154" t="s">
        <v>2902</v>
      </c>
      <c r="B11154" t="s">
        <v>2593</v>
      </c>
      <c r="C11154">
        <v>4</v>
      </c>
      <c r="D11154" t="s">
        <v>2596</v>
      </c>
    </row>
    <row r="11155" spans="1:4" x14ac:dyDescent="0.25">
      <c r="A11155" t="s">
        <v>2902</v>
      </c>
      <c r="B11155" t="s">
        <v>2595</v>
      </c>
      <c r="C11155">
        <v>4</v>
      </c>
      <c r="D11155" t="s">
        <v>2596</v>
      </c>
    </row>
    <row r="11156" spans="1:4" x14ac:dyDescent="0.25">
      <c r="A11156" t="s">
        <v>2902</v>
      </c>
      <c r="B11156" t="s">
        <v>418</v>
      </c>
      <c r="C11156">
        <v>4</v>
      </c>
      <c r="D11156" t="s">
        <v>2596</v>
      </c>
    </row>
    <row r="11157" spans="1:4" x14ac:dyDescent="0.25">
      <c r="A11157" t="s">
        <v>2903</v>
      </c>
      <c r="B11157" t="s">
        <v>607</v>
      </c>
      <c r="C11157">
        <v>2</v>
      </c>
      <c r="D11157" t="s">
        <v>2594</v>
      </c>
    </row>
    <row r="11158" spans="1:4" x14ac:dyDescent="0.25">
      <c r="A11158" t="s">
        <v>2903</v>
      </c>
      <c r="B11158" t="s">
        <v>2593</v>
      </c>
      <c r="C11158">
        <v>7</v>
      </c>
      <c r="D11158" t="s">
        <v>2594</v>
      </c>
    </row>
    <row r="11159" spans="1:4" x14ac:dyDescent="0.25">
      <c r="A11159" t="s">
        <v>2903</v>
      </c>
      <c r="B11159" t="s">
        <v>2595</v>
      </c>
      <c r="C11159">
        <v>7</v>
      </c>
      <c r="D11159" t="s">
        <v>2594</v>
      </c>
    </row>
    <row r="11160" spans="1:4" x14ac:dyDescent="0.25">
      <c r="A11160" t="s">
        <v>2903</v>
      </c>
      <c r="B11160" t="s">
        <v>2593</v>
      </c>
      <c r="C11160">
        <v>3</v>
      </c>
      <c r="D11160" t="s">
        <v>2596</v>
      </c>
    </row>
    <row r="11161" spans="1:4" x14ac:dyDescent="0.25">
      <c r="A11161" t="s">
        <v>2903</v>
      </c>
      <c r="B11161" t="s">
        <v>2595</v>
      </c>
      <c r="C11161">
        <v>3</v>
      </c>
      <c r="D11161" t="s">
        <v>2596</v>
      </c>
    </row>
    <row r="11162" spans="1:4" x14ac:dyDescent="0.25">
      <c r="A11162" t="s">
        <v>2903</v>
      </c>
      <c r="B11162" t="s">
        <v>418</v>
      </c>
      <c r="C11162">
        <v>3</v>
      </c>
      <c r="D11162" t="s">
        <v>2596</v>
      </c>
    </row>
    <row r="11163" spans="1:4" x14ac:dyDescent="0.25">
      <c r="A11163" t="s">
        <v>2903</v>
      </c>
      <c r="B11163" t="s">
        <v>2636</v>
      </c>
      <c r="C11163">
        <v>3</v>
      </c>
      <c r="D11163" t="s">
        <v>2610</v>
      </c>
    </row>
    <row r="11164" spans="1:4" x14ac:dyDescent="0.25">
      <c r="A11164" t="s">
        <v>2904</v>
      </c>
      <c r="B11164" t="s">
        <v>607</v>
      </c>
      <c r="C11164">
        <v>2</v>
      </c>
      <c r="D11164" t="s">
        <v>2594</v>
      </c>
    </row>
    <row r="11165" spans="1:4" x14ac:dyDescent="0.25">
      <c r="A11165" t="s">
        <v>2904</v>
      </c>
      <c r="B11165" t="s">
        <v>2593</v>
      </c>
      <c r="C11165">
        <v>7</v>
      </c>
      <c r="D11165" t="s">
        <v>2594</v>
      </c>
    </row>
    <row r="11166" spans="1:4" x14ac:dyDescent="0.25">
      <c r="A11166" t="s">
        <v>2904</v>
      </c>
      <c r="B11166" t="s">
        <v>2595</v>
      </c>
      <c r="C11166">
        <v>7</v>
      </c>
      <c r="D11166" t="s">
        <v>2594</v>
      </c>
    </row>
    <row r="11167" spans="1:4" x14ac:dyDescent="0.25">
      <c r="A11167" t="s">
        <v>2904</v>
      </c>
      <c r="B11167" t="s">
        <v>2593</v>
      </c>
      <c r="C11167">
        <v>3</v>
      </c>
      <c r="D11167" t="s">
        <v>2596</v>
      </c>
    </row>
    <row r="11168" spans="1:4" x14ac:dyDescent="0.25">
      <c r="A11168" t="s">
        <v>2904</v>
      </c>
      <c r="B11168" t="s">
        <v>2595</v>
      </c>
      <c r="C11168">
        <v>3</v>
      </c>
      <c r="D11168" t="s">
        <v>2596</v>
      </c>
    </row>
    <row r="11169" spans="1:4" x14ac:dyDescent="0.25">
      <c r="A11169" t="s">
        <v>2904</v>
      </c>
      <c r="B11169" t="s">
        <v>418</v>
      </c>
      <c r="C11169">
        <v>3</v>
      </c>
      <c r="D11169" t="s">
        <v>2596</v>
      </c>
    </row>
    <row r="11170" spans="1:4" x14ac:dyDescent="0.25">
      <c r="A11170" t="s">
        <v>2904</v>
      </c>
      <c r="B11170" t="s">
        <v>2636</v>
      </c>
      <c r="C11170">
        <v>3</v>
      </c>
      <c r="D11170" t="s">
        <v>2610</v>
      </c>
    </row>
    <row r="11171" spans="1:4" x14ac:dyDescent="0.25">
      <c r="A11171" t="s">
        <v>2905</v>
      </c>
      <c r="B11171" t="s">
        <v>607</v>
      </c>
      <c r="C11171">
        <v>2</v>
      </c>
      <c r="D11171" t="s">
        <v>2594</v>
      </c>
    </row>
    <row r="11172" spans="1:4" x14ac:dyDescent="0.25">
      <c r="A11172" t="s">
        <v>2905</v>
      </c>
      <c r="B11172" t="s">
        <v>2593</v>
      </c>
      <c r="C11172">
        <v>7</v>
      </c>
      <c r="D11172" t="s">
        <v>2594</v>
      </c>
    </row>
    <row r="11173" spans="1:4" x14ac:dyDescent="0.25">
      <c r="A11173" t="s">
        <v>2905</v>
      </c>
      <c r="B11173" t="s">
        <v>2595</v>
      </c>
      <c r="C11173">
        <v>7</v>
      </c>
      <c r="D11173" t="s">
        <v>2594</v>
      </c>
    </row>
    <row r="11174" spans="1:4" x14ac:dyDescent="0.25">
      <c r="A11174" t="s">
        <v>2905</v>
      </c>
      <c r="B11174" t="s">
        <v>2593</v>
      </c>
      <c r="C11174">
        <v>3</v>
      </c>
      <c r="D11174" t="s">
        <v>2596</v>
      </c>
    </row>
    <row r="11175" spans="1:4" x14ac:dyDescent="0.25">
      <c r="A11175" t="s">
        <v>2905</v>
      </c>
      <c r="B11175" t="s">
        <v>2595</v>
      </c>
      <c r="C11175">
        <v>3</v>
      </c>
      <c r="D11175" t="s">
        <v>2596</v>
      </c>
    </row>
    <row r="11176" spans="1:4" x14ac:dyDescent="0.25">
      <c r="A11176" t="s">
        <v>2905</v>
      </c>
      <c r="B11176" t="s">
        <v>418</v>
      </c>
      <c r="C11176">
        <v>3</v>
      </c>
      <c r="D11176" t="s">
        <v>2596</v>
      </c>
    </row>
    <row r="11177" spans="1:4" x14ac:dyDescent="0.25">
      <c r="A11177" t="s">
        <v>2905</v>
      </c>
      <c r="B11177" t="s">
        <v>2636</v>
      </c>
      <c r="C11177">
        <v>3</v>
      </c>
      <c r="D11177" t="s">
        <v>2610</v>
      </c>
    </row>
    <row r="11178" spans="1:4" x14ac:dyDescent="0.25">
      <c r="A11178" t="s">
        <v>2906</v>
      </c>
      <c r="B11178" t="s">
        <v>2593</v>
      </c>
      <c r="C11178">
        <v>5</v>
      </c>
      <c r="D11178" t="s">
        <v>2594</v>
      </c>
    </row>
    <row r="11179" spans="1:4" x14ac:dyDescent="0.25">
      <c r="A11179" t="s">
        <v>2906</v>
      </c>
      <c r="B11179" t="s">
        <v>2595</v>
      </c>
      <c r="C11179">
        <v>9</v>
      </c>
      <c r="D11179" t="s">
        <v>2594</v>
      </c>
    </row>
    <row r="11180" spans="1:4" x14ac:dyDescent="0.25">
      <c r="A11180" t="s">
        <v>2906</v>
      </c>
      <c r="B11180" t="s">
        <v>421</v>
      </c>
      <c r="C11180">
        <v>5</v>
      </c>
      <c r="D11180" t="s">
        <v>2594</v>
      </c>
    </row>
    <row r="11181" spans="1:4" x14ac:dyDescent="0.25">
      <c r="A11181" t="s">
        <v>2906</v>
      </c>
      <c r="B11181" t="s">
        <v>423</v>
      </c>
      <c r="C11181">
        <v>6</v>
      </c>
      <c r="D11181" t="s">
        <v>2594</v>
      </c>
    </row>
    <row r="11182" spans="1:4" x14ac:dyDescent="0.25">
      <c r="A11182" t="s">
        <v>2906</v>
      </c>
      <c r="B11182" t="s">
        <v>613</v>
      </c>
      <c r="C11182">
        <v>7</v>
      </c>
      <c r="D11182" t="s">
        <v>2594</v>
      </c>
    </row>
    <row r="11183" spans="1:4" x14ac:dyDescent="0.25">
      <c r="A11183" t="s">
        <v>2906</v>
      </c>
      <c r="B11183" t="s">
        <v>427</v>
      </c>
      <c r="C11183">
        <v>8</v>
      </c>
      <c r="D11183" t="s">
        <v>2594</v>
      </c>
    </row>
    <row r="11184" spans="1:4" x14ac:dyDescent="0.25">
      <c r="A11184" t="s">
        <v>2906</v>
      </c>
      <c r="B11184" t="s">
        <v>573</v>
      </c>
      <c r="C11184">
        <v>9</v>
      </c>
      <c r="D11184" t="s">
        <v>2594</v>
      </c>
    </row>
    <row r="11185" spans="1:4" x14ac:dyDescent="0.25">
      <c r="A11185" t="s">
        <v>2906</v>
      </c>
      <c r="B11185" t="s">
        <v>2593</v>
      </c>
      <c r="C11185">
        <v>4</v>
      </c>
      <c r="D11185" t="s">
        <v>2596</v>
      </c>
    </row>
    <row r="11186" spans="1:4" x14ac:dyDescent="0.25">
      <c r="A11186" t="s">
        <v>2906</v>
      </c>
      <c r="B11186" t="s">
        <v>2595</v>
      </c>
      <c r="C11186">
        <v>4</v>
      </c>
      <c r="D11186" t="s">
        <v>2596</v>
      </c>
    </row>
    <row r="11187" spans="1:4" x14ac:dyDescent="0.25">
      <c r="A11187" t="s">
        <v>2906</v>
      </c>
      <c r="B11187" t="s">
        <v>418</v>
      </c>
      <c r="C11187">
        <v>4</v>
      </c>
      <c r="D11187" t="s">
        <v>2596</v>
      </c>
    </row>
    <row r="11188" spans="1:4" x14ac:dyDescent="0.25">
      <c r="A11188" t="s">
        <v>2907</v>
      </c>
      <c r="B11188" t="s">
        <v>607</v>
      </c>
      <c r="C11188">
        <v>1</v>
      </c>
      <c r="D11188" t="s">
        <v>2594</v>
      </c>
    </row>
    <row r="11189" spans="1:4" x14ac:dyDescent="0.25">
      <c r="A11189" t="s">
        <v>2907</v>
      </c>
      <c r="B11189" t="s">
        <v>2593</v>
      </c>
      <c r="C11189">
        <v>5</v>
      </c>
      <c r="D11189" t="s">
        <v>2594</v>
      </c>
    </row>
    <row r="11190" spans="1:4" x14ac:dyDescent="0.25">
      <c r="A11190" t="s">
        <v>2907</v>
      </c>
      <c r="B11190" t="s">
        <v>2595</v>
      </c>
      <c r="C11190">
        <v>5</v>
      </c>
      <c r="D11190" t="s">
        <v>2594</v>
      </c>
    </row>
    <row r="11191" spans="1:4" x14ac:dyDescent="0.25">
      <c r="A11191" t="s">
        <v>2907</v>
      </c>
      <c r="B11191" t="s">
        <v>2593</v>
      </c>
      <c r="C11191">
        <v>2</v>
      </c>
      <c r="D11191" t="s">
        <v>2596</v>
      </c>
    </row>
    <row r="11192" spans="1:4" x14ac:dyDescent="0.25">
      <c r="A11192" t="s">
        <v>2907</v>
      </c>
      <c r="B11192" t="s">
        <v>2595</v>
      </c>
      <c r="C11192">
        <v>2</v>
      </c>
      <c r="D11192" t="s">
        <v>2596</v>
      </c>
    </row>
    <row r="11193" spans="1:4" x14ac:dyDescent="0.25">
      <c r="A11193" t="s">
        <v>2907</v>
      </c>
      <c r="B11193" t="s">
        <v>418</v>
      </c>
      <c r="C11193">
        <v>2</v>
      </c>
      <c r="D11193" t="s">
        <v>2596</v>
      </c>
    </row>
    <row r="11194" spans="1:4" x14ac:dyDescent="0.25">
      <c r="A11194" t="s">
        <v>2908</v>
      </c>
      <c r="B11194" t="s">
        <v>720</v>
      </c>
      <c r="C11194">
        <v>1</v>
      </c>
      <c r="D11194" t="s">
        <v>2594</v>
      </c>
    </row>
    <row r="11195" spans="1:4" x14ac:dyDescent="0.25">
      <c r="A11195" t="s">
        <v>2908</v>
      </c>
      <c r="B11195" t="s">
        <v>2593</v>
      </c>
      <c r="C11195">
        <v>5</v>
      </c>
      <c r="D11195" t="s">
        <v>2594</v>
      </c>
    </row>
    <row r="11196" spans="1:4" x14ac:dyDescent="0.25">
      <c r="A11196" t="s">
        <v>2908</v>
      </c>
      <c r="B11196" t="s">
        <v>2595</v>
      </c>
      <c r="C11196">
        <v>5</v>
      </c>
      <c r="D11196" t="s">
        <v>2594</v>
      </c>
    </row>
    <row r="11197" spans="1:4" x14ac:dyDescent="0.25">
      <c r="A11197" t="s">
        <v>2908</v>
      </c>
      <c r="B11197" t="s">
        <v>2593</v>
      </c>
      <c r="C11197">
        <v>2</v>
      </c>
      <c r="D11197" t="s">
        <v>2596</v>
      </c>
    </row>
    <row r="11198" spans="1:4" x14ac:dyDescent="0.25">
      <c r="A11198" t="s">
        <v>2908</v>
      </c>
      <c r="B11198" t="s">
        <v>2595</v>
      </c>
      <c r="C11198">
        <v>2</v>
      </c>
      <c r="D11198" t="s">
        <v>2596</v>
      </c>
    </row>
    <row r="11199" spans="1:4" x14ac:dyDescent="0.25">
      <c r="A11199" t="s">
        <v>2908</v>
      </c>
      <c r="B11199" t="s">
        <v>418</v>
      </c>
      <c r="C11199">
        <v>2</v>
      </c>
      <c r="D11199" t="s">
        <v>2596</v>
      </c>
    </row>
    <row r="11200" spans="1:4" x14ac:dyDescent="0.25">
      <c r="A11200" t="s">
        <v>2909</v>
      </c>
      <c r="B11200" t="s">
        <v>2593</v>
      </c>
      <c r="C11200">
        <v>7</v>
      </c>
      <c r="D11200" t="s">
        <v>2594</v>
      </c>
    </row>
    <row r="11201" spans="1:4" x14ac:dyDescent="0.25">
      <c r="A11201" t="s">
        <v>2909</v>
      </c>
      <c r="B11201" t="s">
        <v>2595</v>
      </c>
      <c r="C11201">
        <v>7</v>
      </c>
      <c r="D11201" t="s">
        <v>2594</v>
      </c>
    </row>
    <row r="11202" spans="1:4" x14ac:dyDescent="0.25">
      <c r="A11202" t="s">
        <v>2909</v>
      </c>
      <c r="B11202" t="s">
        <v>421</v>
      </c>
      <c r="C11202">
        <v>7</v>
      </c>
      <c r="D11202" t="s">
        <v>2594</v>
      </c>
    </row>
    <row r="11203" spans="1:4" x14ac:dyDescent="0.25">
      <c r="A11203" t="s">
        <v>2909</v>
      </c>
      <c r="B11203" t="s">
        <v>2593</v>
      </c>
      <c r="C11203">
        <v>3</v>
      </c>
      <c r="D11203" t="s">
        <v>2596</v>
      </c>
    </row>
    <row r="11204" spans="1:4" x14ac:dyDescent="0.25">
      <c r="A11204" t="s">
        <v>2909</v>
      </c>
      <c r="B11204" t="s">
        <v>2595</v>
      </c>
      <c r="C11204">
        <v>4</v>
      </c>
      <c r="D11204" t="s">
        <v>2596</v>
      </c>
    </row>
    <row r="11205" spans="1:4" x14ac:dyDescent="0.25">
      <c r="A11205" t="s">
        <v>2909</v>
      </c>
      <c r="B11205" t="s">
        <v>601</v>
      </c>
      <c r="C11205">
        <v>3</v>
      </c>
      <c r="D11205" t="s">
        <v>2596</v>
      </c>
    </row>
    <row r="11206" spans="1:4" x14ac:dyDescent="0.25">
      <c r="A11206" t="s">
        <v>2909</v>
      </c>
      <c r="B11206" t="s">
        <v>602</v>
      </c>
      <c r="C11206">
        <v>4</v>
      </c>
      <c r="D11206" t="s">
        <v>2596</v>
      </c>
    </row>
    <row r="11207" spans="1:4" x14ac:dyDescent="0.25">
      <c r="A11207" t="s">
        <v>2909</v>
      </c>
      <c r="B11207" t="s">
        <v>2609</v>
      </c>
      <c r="C11207">
        <v>3</v>
      </c>
      <c r="D11207" t="s">
        <v>2610</v>
      </c>
    </row>
    <row r="11208" spans="1:4" x14ac:dyDescent="0.25">
      <c r="A11208" t="s">
        <v>2910</v>
      </c>
      <c r="B11208" t="s">
        <v>418</v>
      </c>
      <c r="C11208">
        <v>1</v>
      </c>
      <c r="D11208" t="s">
        <v>2594</v>
      </c>
    </row>
    <row r="11209" spans="1:4" x14ac:dyDescent="0.25">
      <c r="A11209" t="s">
        <v>2910</v>
      </c>
      <c r="B11209" t="s">
        <v>2593</v>
      </c>
      <c r="C11209">
        <v>5</v>
      </c>
      <c r="D11209" t="s">
        <v>2594</v>
      </c>
    </row>
    <row r="11210" spans="1:4" x14ac:dyDescent="0.25">
      <c r="A11210" t="s">
        <v>2910</v>
      </c>
      <c r="B11210" t="s">
        <v>2595</v>
      </c>
      <c r="C11210">
        <v>5</v>
      </c>
      <c r="D11210" t="s">
        <v>2594</v>
      </c>
    </row>
    <row r="11211" spans="1:4" x14ac:dyDescent="0.25">
      <c r="A11211" t="s">
        <v>2910</v>
      </c>
      <c r="B11211" t="s">
        <v>2593</v>
      </c>
      <c r="C11211">
        <v>2</v>
      </c>
      <c r="D11211" t="s">
        <v>2596</v>
      </c>
    </row>
    <row r="11212" spans="1:4" x14ac:dyDescent="0.25">
      <c r="A11212" t="s">
        <v>2910</v>
      </c>
      <c r="B11212" t="s">
        <v>2595</v>
      </c>
      <c r="C11212">
        <v>9</v>
      </c>
      <c r="D11212" t="s">
        <v>2596</v>
      </c>
    </row>
    <row r="11213" spans="1:4" x14ac:dyDescent="0.25">
      <c r="A11213" t="s">
        <v>2910</v>
      </c>
      <c r="B11213" t="s">
        <v>607</v>
      </c>
      <c r="C11213">
        <v>2</v>
      </c>
      <c r="D11213" t="s">
        <v>2596</v>
      </c>
    </row>
    <row r="11214" spans="1:4" x14ac:dyDescent="0.25">
      <c r="A11214" t="s">
        <v>2910</v>
      </c>
      <c r="B11214" t="s">
        <v>720</v>
      </c>
      <c r="C11214">
        <v>3</v>
      </c>
      <c r="D11214" t="s">
        <v>2596</v>
      </c>
    </row>
    <row r="11215" spans="1:4" x14ac:dyDescent="0.25">
      <c r="A11215" t="s">
        <v>2910</v>
      </c>
      <c r="B11215" t="s">
        <v>721</v>
      </c>
      <c r="C11215">
        <v>4</v>
      </c>
      <c r="D11215" t="s">
        <v>2596</v>
      </c>
    </row>
    <row r="11216" spans="1:4" x14ac:dyDescent="0.25">
      <c r="A11216" t="s">
        <v>2910</v>
      </c>
      <c r="B11216" t="s">
        <v>599</v>
      </c>
      <c r="C11216">
        <v>5</v>
      </c>
      <c r="D11216" t="s">
        <v>2596</v>
      </c>
    </row>
    <row r="11217" spans="1:4" x14ac:dyDescent="0.25">
      <c r="A11217" t="s">
        <v>2910</v>
      </c>
      <c r="B11217" t="s">
        <v>601</v>
      </c>
      <c r="C11217">
        <v>6</v>
      </c>
      <c r="D11217" t="s">
        <v>2596</v>
      </c>
    </row>
    <row r="11218" spans="1:4" x14ac:dyDescent="0.25">
      <c r="A11218" t="s">
        <v>2910</v>
      </c>
      <c r="B11218" t="s">
        <v>602</v>
      </c>
      <c r="C11218">
        <v>7</v>
      </c>
      <c r="D11218" t="s">
        <v>2596</v>
      </c>
    </row>
    <row r="11219" spans="1:4" x14ac:dyDescent="0.25">
      <c r="A11219" t="s">
        <v>2910</v>
      </c>
      <c r="B11219" t="s">
        <v>603</v>
      </c>
      <c r="C11219">
        <v>8</v>
      </c>
      <c r="D11219" t="s">
        <v>2596</v>
      </c>
    </row>
    <row r="11220" spans="1:4" x14ac:dyDescent="0.25">
      <c r="A11220" t="s">
        <v>2910</v>
      </c>
      <c r="B11220" t="s">
        <v>789</v>
      </c>
      <c r="C11220">
        <v>9</v>
      </c>
      <c r="D11220" t="s">
        <v>2596</v>
      </c>
    </row>
    <row r="11221" spans="1:4" x14ac:dyDescent="0.25">
      <c r="A11221" t="s">
        <v>2911</v>
      </c>
      <c r="B11221" t="s">
        <v>2593</v>
      </c>
      <c r="C11221">
        <v>7</v>
      </c>
      <c r="D11221" t="s">
        <v>2594</v>
      </c>
    </row>
    <row r="11222" spans="1:4" x14ac:dyDescent="0.25">
      <c r="A11222" t="s">
        <v>2911</v>
      </c>
      <c r="B11222" t="s">
        <v>2595</v>
      </c>
      <c r="C11222">
        <v>7</v>
      </c>
      <c r="D11222" t="s">
        <v>2594</v>
      </c>
    </row>
    <row r="11223" spans="1:4" x14ac:dyDescent="0.25">
      <c r="A11223" t="s">
        <v>2911</v>
      </c>
      <c r="B11223" t="s">
        <v>421</v>
      </c>
      <c r="C11223">
        <v>7</v>
      </c>
      <c r="D11223" t="s">
        <v>2594</v>
      </c>
    </row>
    <row r="11224" spans="1:4" x14ac:dyDescent="0.25">
      <c r="A11224" t="s">
        <v>2911</v>
      </c>
      <c r="B11224" t="s">
        <v>2593</v>
      </c>
      <c r="C11224">
        <v>3</v>
      </c>
      <c r="D11224" t="s">
        <v>2596</v>
      </c>
    </row>
    <row r="11225" spans="1:4" x14ac:dyDescent="0.25">
      <c r="A11225" t="s">
        <v>2911</v>
      </c>
      <c r="B11225" t="s">
        <v>2595</v>
      </c>
      <c r="C11225">
        <v>3</v>
      </c>
      <c r="D11225" t="s">
        <v>2596</v>
      </c>
    </row>
    <row r="11226" spans="1:4" x14ac:dyDescent="0.25">
      <c r="A11226" t="s">
        <v>2911</v>
      </c>
      <c r="B11226" t="s">
        <v>720</v>
      </c>
      <c r="C11226">
        <v>3</v>
      </c>
      <c r="D11226" t="s">
        <v>2596</v>
      </c>
    </row>
    <row r="11227" spans="1:4" x14ac:dyDescent="0.25">
      <c r="A11227" t="s">
        <v>2911</v>
      </c>
      <c r="B11227" t="s">
        <v>2609</v>
      </c>
      <c r="C11227">
        <v>3</v>
      </c>
      <c r="D11227" t="s">
        <v>2610</v>
      </c>
    </row>
    <row r="11228" spans="1:4" x14ac:dyDescent="0.25">
      <c r="A11228" t="s">
        <v>2912</v>
      </c>
      <c r="B11228" t="s">
        <v>418</v>
      </c>
      <c r="C11228">
        <v>1</v>
      </c>
      <c r="D11228" t="s">
        <v>2594</v>
      </c>
    </row>
    <row r="11229" spans="1:4" x14ac:dyDescent="0.25">
      <c r="A11229" t="s">
        <v>2912</v>
      </c>
      <c r="B11229" t="s">
        <v>2593</v>
      </c>
      <c r="C11229">
        <v>5</v>
      </c>
      <c r="D11229" t="s">
        <v>2594</v>
      </c>
    </row>
    <row r="11230" spans="1:4" x14ac:dyDescent="0.25">
      <c r="A11230" t="s">
        <v>2912</v>
      </c>
      <c r="B11230" t="s">
        <v>2595</v>
      </c>
      <c r="C11230">
        <v>5</v>
      </c>
      <c r="D11230" t="s">
        <v>2594</v>
      </c>
    </row>
    <row r="11231" spans="1:4" x14ac:dyDescent="0.25">
      <c r="A11231" t="s">
        <v>2912</v>
      </c>
      <c r="B11231" t="s">
        <v>2593</v>
      </c>
      <c r="C11231">
        <v>2</v>
      </c>
      <c r="D11231" t="s">
        <v>2596</v>
      </c>
    </row>
    <row r="11232" spans="1:4" x14ac:dyDescent="0.25">
      <c r="A11232" t="s">
        <v>2912</v>
      </c>
      <c r="B11232" t="s">
        <v>2595</v>
      </c>
      <c r="C11232">
        <v>3</v>
      </c>
      <c r="D11232" t="s">
        <v>2596</v>
      </c>
    </row>
    <row r="11233" spans="1:4" x14ac:dyDescent="0.25">
      <c r="A11233" t="s">
        <v>2912</v>
      </c>
      <c r="B11233" t="s">
        <v>607</v>
      </c>
      <c r="C11233">
        <v>2</v>
      </c>
      <c r="D11233" t="s">
        <v>2596</v>
      </c>
    </row>
    <row r="11234" spans="1:4" x14ac:dyDescent="0.25">
      <c r="A11234" t="s">
        <v>2912</v>
      </c>
      <c r="B11234" t="s">
        <v>720</v>
      </c>
      <c r="C11234">
        <v>3</v>
      </c>
      <c r="D11234" t="s">
        <v>2596</v>
      </c>
    </row>
    <row r="11235" spans="1:4" x14ac:dyDescent="0.25">
      <c r="A11235" t="s">
        <v>2913</v>
      </c>
      <c r="B11235" t="s">
        <v>418</v>
      </c>
      <c r="C11235">
        <v>1</v>
      </c>
      <c r="D11235" t="s">
        <v>2594</v>
      </c>
    </row>
    <row r="11236" spans="1:4" x14ac:dyDescent="0.25">
      <c r="A11236" t="s">
        <v>2913</v>
      </c>
      <c r="B11236" t="s">
        <v>607</v>
      </c>
      <c r="C11236">
        <v>2</v>
      </c>
      <c r="D11236" t="s">
        <v>2594</v>
      </c>
    </row>
    <row r="11237" spans="1:4" x14ac:dyDescent="0.25">
      <c r="A11237" t="s">
        <v>2913</v>
      </c>
      <c r="B11237" t="s">
        <v>720</v>
      </c>
      <c r="C11237">
        <v>3</v>
      </c>
      <c r="D11237" t="s">
        <v>2594</v>
      </c>
    </row>
    <row r="11238" spans="1:4" x14ac:dyDescent="0.25">
      <c r="A11238" t="s">
        <v>2913</v>
      </c>
      <c r="B11238" t="s">
        <v>721</v>
      </c>
      <c r="C11238">
        <v>4</v>
      </c>
      <c r="D11238" t="s">
        <v>2594</v>
      </c>
    </row>
    <row r="11239" spans="1:4" x14ac:dyDescent="0.25">
      <c r="A11239" t="s">
        <v>2913</v>
      </c>
      <c r="B11239" t="s">
        <v>2593</v>
      </c>
      <c r="C11239">
        <v>5</v>
      </c>
      <c r="D11239" t="s">
        <v>2594</v>
      </c>
    </row>
    <row r="11240" spans="1:4" x14ac:dyDescent="0.25">
      <c r="A11240" t="s">
        <v>2913</v>
      </c>
      <c r="B11240" t="s">
        <v>2595</v>
      </c>
      <c r="C11240">
        <v>5</v>
      </c>
      <c r="D11240" t="s">
        <v>2594</v>
      </c>
    </row>
    <row r="11241" spans="1:4" x14ac:dyDescent="0.25">
      <c r="A11241" t="s">
        <v>2913</v>
      </c>
      <c r="B11241" t="s">
        <v>2593</v>
      </c>
      <c r="C11241">
        <v>5</v>
      </c>
      <c r="D11241" t="s">
        <v>2596</v>
      </c>
    </row>
    <row r="11242" spans="1:4" x14ac:dyDescent="0.25">
      <c r="A11242" t="s">
        <v>2913</v>
      </c>
      <c r="B11242" t="s">
        <v>2595</v>
      </c>
      <c r="C11242">
        <v>12</v>
      </c>
      <c r="D11242" t="s">
        <v>2596</v>
      </c>
    </row>
    <row r="11243" spans="1:4" x14ac:dyDescent="0.25">
      <c r="A11243" t="s">
        <v>2913</v>
      </c>
      <c r="B11243" t="s">
        <v>599</v>
      </c>
      <c r="C11243">
        <v>5</v>
      </c>
      <c r="D11243" t="s">
        <v>2596</v>
      </c>
    </row>
    <row r="11244" spans="1:4" x14ac:dyDescent="0.25">
      <c r="A11244" t="s">
        <v>2913</v>
      </c>
      <c r="B11244" t="s">
        <v>600</v>
      </c>
      <c r="C11244">
        <v>6</v>
      </c>
      <c r="D11244" t="s">
        <v>2596</v>
      </c>
    </row>
    <row r="11245" spans="1:4" x14ac:dyDescent="0.25">
      <c r="A11245" t="s">
        <v>2913</v>
      </c>
      <c r="B11245" t="s">
        <v>601</v>
      </c>
      <c r="C11245">
        <v>7</v>
      </c>
      <c r="D11245" t="s">
        <v>2596</v>
      </c>
    </row>
    <row r="11246" spans="1:4" x14ac:dyDescent="0.25">
      <c r="A11246" t="s">
        <v>2913</v>
      </c>
      <c r="B11246" t="s">
        <v>602</v>
      </c>
      <c r="C11246">
        <v>8</v>
      </c>
      <c r="D11246" t="s">
        <v>2596</v>
      </c>
    </row>
    <row r="11247" spans="1:4" x14ac:dyDescent="0.25">
      <c r="A11247" t="s">
        <v>2913</v>
      </c>
      <c r="B11247" t="s">
        <v>603</v>
      </c>
      <c r="C11247">
        <v>9</v>
      </c>
      <c r="D11247" t="s">
        <v>2596</v>
      </c>
    </row>
    <row r="11248" spans="1:4" x14ac:dyDescent="0.25">
      <c r="A11248" t="s">
        <v>2913</v>
      </c>
      <c r="B11248" t="s">
        <v>789</v>
      </c>
      <c r="C11248">
        <v>10</v>
      </c>
      <c r="D11248" t="s">
        <v>2596</v>
      </c>
    </row>
    <row r="11249" spans="1:4" x14ac:dyDescent="0.25">
      <c r="A11249" t="s">
        <v>2913</v>
      </c>
      <c r="B11249" t="s">
        <v>790</v>
      </c>
      <c r="C11249">
        <v>11</v>
      </c>
      <c r="D11249" t="s">
        <v>2596</v>
      </c>
    </row>
    <row r="11250" spans="1:4" x14ac:dyDescent="0.25">
      <c r="A11250" t="s">
        <v>2913</v>
      </c>
      <c r="B11250" t="s">
        <v>604</v>
      </c>
      <c r="C11250">
        <v>12</v>
      </c>
      <c r="D11250" t="s">
        <v>2596</v>
      </c>
    </row>
  </sheetData>
  <pageMargins left="0.75" right="0.75" top="0.75" bottom="0.5" header="0.5" footer="0.75"/>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showGridLines="0" workbookViewId="0">
      <pane ySplit="1" topLeftCell="A2" activePane="bottomLeft" state="frozen"/>
      <selection activeCell="B15" sqref="B15"/>
      <selection pane="bottomLeft"/>
    </sheetView>
  </sheetViews>
  <sheetFormatPr defaultRowHeight="15" x14ac:dyDescent="0.25"/>
  <cols>
    <col min="1" max="1" width="30.7109375" style="764" customWidth="1"/>
    <col min="2" max="2" width="22.85546875" customWidth="1"/>
    <col min="3" max="3" width="28.28515625" customWidth="1"/>
    <col min="4" max="4" width="29.5703125" customWidth="1"/>
    <col min="5" max="5" width="29.85546875" customWidth="1"/>
    <col min="6" max="6" width="32.28515625" customWidth="1"/>
    <col min="7" max="7" width="25.28515625" customWidth="1"/>
    <col min="8" max="8" width="29.85546875" customWidth="1"/>
    <col min="9" max="9" width="24.7109375" customWidth="1"/>
  </cols>
  <sheetData>
    <row r="1" spans="1:9" x14ac:dyDescent="0.25">
      <c r="A1" s="187" t="s">
        <v>17053</v>
      </c>
      <c r="B1" s="768" t="s">
        <v>19916</v>
      </c>
      <c r="C1" s="768" t="s">
        <v>19917</v>
      </c>
      <c r="D1" s="769" t="s">
        <v>19946</v>
      </c>
      <c r="E1" s="769" t="s">
        <v>19917</v>
      </c>
      <c r="F1" s="769" t="s">
        <v>19918</v>
      </c>
      <c r="G1" s="769" t="s">
        <v>19917</v>
      </c>
      <c r="H1" s="769" t="s">
        <v>19947</v>
      </c>
      <c r="I1" s="769" t="s">
        <v>19917</v>
      </c>
    </row>
    <row r="2" spans="1:9" x14ac:dyDescent="0.25">
      <c r="B2" s="765" t="s">
        <v>404</v>
      </c>
      <c r="C2" s="766" t="s">
        <v>19919</v>
      </c>
      <c r="D2" s="766" t="s">
        <v>5</v>
      </c>
      <c r="E2" s="766" t="s">
        <v>19920</v>
      </c>
      <c r="F2" s="766"/>
      <c r="G2" s="766"/>
      <c r="H2" s="766"/>
      <c r="I2" s="766"/>
    </row>
    <row r="3" spans="1:9" x14ac:dyDescent="0.25">
      <c r="B3" s="766" t="s">
        <v>404</v>
      </c>
      <c r="C3" s="766" t="s">
        <v>19921</v>
      </c>
      <c r="D3" s="766" t="s">
        <v>5</v>
      </c>
      <c r="E3" s="766" t="s">
        <v>19922</v>
      </c>
      <c r="F3" s="766"/>
      <c r="G3" s="766"/>
      <c r="H3" s="766"/>
      <c r="I3" s="766"/>
    </row>
    <row r="4" spans="1:9" x14ac:dyDescent="0.25">
      <c r="B4" s="766" t="s">
        <v>404</v>
      </c>
      <c r="C4" s="766" t="s">
        <v>19923</v>
      </c>
      <c r="D4" s="766" t="s">
        <v>5</v>
      </c>
      <c r="E4" s="766" t="s">
        <v>19924</v>
      </c>
      <c r="F4" s="766"/>
      <c r="G4" s="766"/>
      <c r="H4" s="766"/>
      <c r="I4" s="766"/>
    </row>
    <row r="5" spans="1:9" x14ac:dyDescent="0.25">
      <c r="B5" s="766" t="s">
        <v>404</v>
      </c>
      <c r="C5" s="766" t="s">
        <v>19925</v>
      </c>
      <c r="D5" s="766" t="s">
        <v>85</v>
      </c>
      <c r="E5" s="766" t="s">
        <v>19926</v>
      </c>
      <c r="F5" s="766"/>
      <c r="G5" s="766"/>
      <c r="H5" s="766"/>
      <c r="I5" s="766"/>
    </row>
    <row r="6" spans="1:9" x14ac:dyDescent="0.25">
      <c r="B6" s="766" t="s">
        <v>404</v>
      </c>
      <c r="C6" s="766" t="s">
        <v>19927</v>
      </c>
      <c r="D6" s="766" t="s">
        <v>5</v>
      </c>
      <c r="E6" s="766" t="s">
        <v>19928</v>
      </c>
      <c r="F6" s="766"/>
      <c r="G6" s="766"/>
      <c r="H6" s="766"/>
      <c r="I6" s="766"/>
    </row>
    <row r="7" spans="1:9" x14ac:dyDescent="0.25">
      <c r="B7" s="766" t="s">
        <v>404</v>
      </c>
      <c r="C7" s="766" t="s">
        <v>19929</v>
      </c>
      <c r="D7" s="766" t="s">
        <v>138</v>
      </c>
      <c r="E7" s="766" t="s">
        <v>19930</v>
      </c>
      <c r="F7" s="766" t="s">
        <v>153</v>
      </c>
      <c r="G7" s="766" t="s">
        <v>19931</v>
      </c>
      <c r="H7" s="766" t="s">
        <v>159</v>
      </c>
      <c r="I7" s="766" t="s">
        <v>19932</v>
      </c>
    </row>
    <row r="8" spans="1:9" x14ac:dyDescent="0.25">
      <c r="B8" s="766" t="s">
        <v>404</v>
      </c>
      <c r="C8" s="766" t="s">
        <v>19929</v>
      </c>
      <c r="D8" s="766" t="s">
        <v>2676</v>
      </c>
      <c r="E8" s="766" t="s">
        <v>19933</v>
      </c>
      <c r="F8" s="766"/>
      <c r="G8" s="766"/>
      <c r="H8" s="766"/>
      <c r="I8" s="766"/>
    </row>
    <row r="9" spans="1:9" x14ac:dyDescent="0.25">
      <c r="B9" s="766" t="s">
        <v>404</v>
      </c>
      <c r="C9" s="766" t="s">
        <v>19934</v>
      </c>
      <c r="D9" s="766" t="s">
        <v>5</v>
      </c>
      <c r="E9" s="766" t="s">
        <v>19935</v>
      </c>
      <c r="F9" s="766"/>
      <c r="G9" s="766"/>
      <c r="H9" s="766"/>
      <c r="I9" s="766"/>
    </row>
    <row r="10" spans="1:9" x14ac:dyDescent="0.25">
      <c r="B10" s="766" t="s">
        <v>404</v>
      </c>
      <c r="C10" s="766" t="s">
        <v>19936</v>
      </c>
      <c r="D10" s="766" t="s">
        <v>5</v>
      </c>
      <c r="E10" s="766" t="s">
        <v>19937</v>
      </c>
      <c r="F10" s="766"/>
      <c r="G10" s="766"/>
      <c r="H10" s="766"/>
      <c r="I10" s="766"/>
    </row>
    <row r="11" spans="1:9" x14ac:dyDescent="0.25">
      <c r="B11" s="766" t="s">
        <v>404</v>
      </c>
      <c r="C11" s="766" t="s">
        <v>19938</v>
      </c>
      <c r="D11" s="766" t="s">
        <v>5</v>
      </c>
      <c r="E11" s="766" t="s">
        <v>19939</v>
      </c>
      <c r="F11" s="766"/>
      <c r="G11" s="766"/>
      <c r="H11" s="766"/>
      <c r="I11" s="766"/>
    </row>
    <row r="12" spans="1:9" x14ac:dyDescent="0.25">
      <c r="B12" s="766" t="s">
        <v>404</v>
      </c>
      <c r="C12" s="766" t="s">
        <v>19940</v>
      </c>
      <c r="D12" s="766" t="s">
        <v>5</v>
      </c>
      <c r="E12" s="766" t="s">
        <v>19941</v>
      </c>
      <c r="F12" s="766"/>
      <c r="G12" s="766"/>
      <c r="H12" s="766"/>
      <c r="I12" s="766"/>
    </row>
    <row r="13" spans="1:9" x14ac:dyDescent="0.25">
      <c r="B13" s="766" t="s">
        <v>404</v>
      </c>
      <c r="C13" s="766" t="s">
        <v>19942</v>
      </c>
      <c r="D13" s="766" t="s">
        <v>63</v>
      </c>
      <c r="E13" s="766" t="s">
        <v>19943</v>
      </c>
      <c r="F13" s="766"/>
      <c r="G13" s="766"/>
      <c r="H13" s="766"/>
      <c r="I13" s="766"/>
    </row>
    <row r="14" spans="1:9" x14ac:dyDescent="0.25">
      <c r="B14" s="766" t="s">
        <v>404</v>
      </c>
      <c r="C14" s="766" t="s">
        <v>19944</v>
      </c>
      <c r="D14" s="766" t="s">
        <v>85</v>
      </c>
      <c r="E14" s="766" t="s">
        <v>19945</v>
      </c>
      <c r="F14" s="767"/>
      <c r="G14" s="766"/>
      <c r="H14" s="766"/>
      <c r="I14" s="766"/>
    </row>
    <row r="15" spans="1:9" x14ac:dyDescent="0.25">
      <c r="B15" s="766" t="s">
        <v>79</v>
      </c>
      <c r="C15" s="766" t="s">
        <v>19950</v>
      </c>
      <c r="D15" s="766" t="s">
        <v>80</v>
      </c>
      <c r="E15" s="766" t="s">
        <v>19951</v>
      </c>
      <c r="F15" s="749"/>
      <c r="G15" s="749"/>
      <c r="H15" s="749"/>
      <c r="I15" s="749"/>
    </row>
    <row r="16" spans="1:9" x14ac:dyDescent="0.25">
      <c r="B16" s="766" t="s">
        <v>85</v>
      </c>
      <c r="C16" s="766" t="s">
        <v>19952</v>
      </c>
      <c r="D16" s="766" t="s">
        <v>143</v>
      </c>
      <c r="E16" s="766" t="s">
        <v>19953</v>
      </c>
      <c r="F16" s="749"/>
      <c r="G16" s="749"/>
      <c r="H16" s="749"/>
      <c r="I16" s="749"/>
    </row>
    <row r="17" spans="2:9" x14ac:dyDescent="0.25">
      <c r="B17" s="766" t="s">
        <v>138</v>
      </c>
      <c r="C17" s="766" t="s">
        <v>19954</v>
      </c>
      <c r="D17" s="766" t="s">
        <v>151</v>
      </c>
      <c r="E17" s="766" t="s">
        <v>19955</v>
      </c>
      <c r="F17" s="766"/>
      <c r="G17" s="766"/>
      <c r="H17" s="766"/>
      <c r="I17" s="766"/>
    </row>
    <row r="18" spans="2:9" x14ac:dyDescent="0.25">
      <c r="B18" s="766" t="s">
        <v>138</v>
      </c>
      <c r="C18" s="766" t="s">
        <v>19956</v>
      </c>
      <c r="D18" s="766" t="s">
        <v>151</v>
      </c>
      <c r="E18" s="766" t="s">
        <v>19957</v>
      </c>
      <c r="F18" s="766" t="s">
        <v>347</v>
      </c>
      <c r="G18" s="766" t="s">
        <v>19958</v>
      </c>
      <c r="H18" s="766" t="s">
        <v>354</v>
      </c>
      <c r="I18" s="766" t="s">
        <v>19959</v>
      </c>
    </row>
    <row r="19" spans="2:9" x14ac:dyDescent="0.25">
      <c r="B19" s="766" t="s">
        <v>138</v>
      </c>
      <c r="C19" s="766" t="s">
        <v>19923</v>
      </c>
      <c r="D19" s="766" t="s">
        <v>151</v>
      </c>
      <c r="E19" s="766" t="s">
        <v>19960</v>
      </c>
      <c r="F19" s="766"/>
      <c r="G19" s="766"/>
      <c r="H19" s="766"/>
      <c r="I19" s="766"/>
    </row>
    <row r="20" spans="2:9" x14ac:dyDescent="0.25">
      <c r="B20" s="766" t="s">
        <v>138</v>
      </c>
      <c r="C20" s="766" t="s">
        <v>19961</v>
      </c>
      <c r="D20" s="766" t="s">
        <v>151</v>
      </c>
      <c r="E20" s="766" t="s">
        <v>19962</v>
      </c>
      <c r="F20" s="766"/>
      <c r="G20" s="766"/>
      <c r="H20" s="766"/>
      <c r="I20" s="766"/>
    </row>
    <row r="21" spans="2:9" x14ac:dyDescent="0.25">
      <c r="B21" s="766" t="s">
        <v>138</v>
      </c>
      <c r="C21" s="766" t="s">
        <v>19963</v>
      </c>
      <c r="D21" s="766" t="s">
        <v>151</v>
      </c>
      <c r="E21" s="766" t="s">
        <v>19964</v>
      </c>
      <c r="F21" s="766"/>
      <c r="G21" s="766"/>
      <c r="H21" s="766"/>
      <c r="I21" s="766"/>
    </row>
    <row r="22" spans="2:9" x14ac:dyDescent="0.25">
      <c r="B22" s="766" t="s">
        <v>138</v>
      </c>
      <c r="C22" s="766" t="s">
        <v>19965</v>
      </c>
      <c r="D22" s="766" t="s">
        <v>153</v>
      </c>
      <c r="E22" s="766" t="s">
        <v>19966</v>
      </c>
      <c r="F22" s="766" t="s">
        <v>191</v>
      </c>
      <c r="G22" s="766" t="s">
        <v>19967</v>
      </c>
      <c r="H22" s="766"/>
      <c r="I22" s="766"/>
    </row>
    <row r="23" spans="2:9" x14ac:dyDescent="0.25">
      <c r="B23" s="766" t="s">
        <v>138</v>
      </c>
      <c r="C23" s="766" t="s">
        <v>19930</v>
      </c>
      <c r="D23" s="766" t="s">
        <v>153</v>
      </c>
      <c r="E23" s="766" t="s">
        <v>19931</v>
      </c>
      <c r="F23" s="766" t="s">
        <v>159</v>
      </c>
      <c r="G23" s="766" t="s">
        <v>19968</v>
      </c>
      <c r="H23" s="766" t="s">
        <v>404</v>
      </c>
      <c r="I23" s="766" t="s">
        <v>19969</v>
      </c>
    </row>
    <row r="24" spans="2:9" x14ac:dyDescent="0.25">
      <c r="B24" s="766" t="s">
        <v>138</v>
      </c>
      <c r="C24" s="766" t="s">
        <v>19970</v>
      </c>
      <c r="D24" s="766" t="s">
        <v>151</v>
      </c>
      <c r="E24" s="766" t="s">
        <v>19971</v>
      </c>
      <c r="F24" s="766"/>
      <c r="G24" s="766"/>
      <c r="H24" s="766"/>
      <c r="I24" s="766"/>
    </row>
    <row r="25" spans="2:9" x14ac:dyDescent="0.25">
      <c r="B25" s="766" t="s">
        <v>138</v>
      </c>
      <c r="C25" s="766" t="s">
        <v>19972</v>
      </c>
      <c r="D25" s="766" t="s">
        <v>151</v>
      </c>
      <c r="E25" s="766" t="s">
        <v>19973</v>
      </c>
      <c r="F25" s="766"/>
      <c r="G25" s="766"/>
      <c r="H25" s="766"/>
      <c r="I25" s="766"/>
    </row>
    <row r="26" spans="2:9" x14ac:dyDescent="0.25">
      <c r="B26" s="766" t="s">
        <v>151</v>
      </c>
      <c r="C26" s="766" t="s">
        <v>19974</v>
      </c>
      <c r="D26" s="766" t="s">
        <v>177</v>
      </c>
      <c r="E26" s="766" t="s">
        <v>19975</v>
      </c>
      <c r="F26" s="766"/>
      <c r="G26" s="766"/>
      <c r="H26" s="766"/>
      <c r="I26" s="766"/>
    </row>
    <row r="27" spans="2:9" x14ac:dyDescent="0.25">
      <c r="B27" s="766" t="s">
        <v>151</v>
      </c>
      <c r="C27" s="766" t="s">
        <v>19976</v>
      </c>
      <c r="D27" s="766" t="s">
        <v>177</v>
      </c>
      <c r="E27" s="766" t="s">
        <v>19977</v>
      </c>
      <c r="F27" s="766"/>
      <c r="G27" s="766"/>
      <c r="H27" s="766"/>
      <c r="I27" s="766"/>
    </row>
    <row r="28" spans="2:9" x14ac:dyDescent="0.25">
      <c r="B28" s="766" t="s">
        <v>151</v>
      </c>
      <c r="C28" s="766" t="s">
        <v>19978</v>
      </c>
      <c r="D28" s="766" t="s">
        <v>177</v>
      </c>
      <c r="E28" s="766" t="s">
        <v>19979</v>
      </c>
      <c r="F28" s="766"/>
      <c r="G28" s="766"/>
      <c r="H28" s="766"/>
      <c r="I28" s="766"/>
    </row>
    <row r="29" spans="2:9" x14ac:dyDescent="0.25">
      <c r="B29" s="766" t="s">
        <v>151</v>
      </c>
      <c r="C29" s="766" t="s">
        <v>19980</v>
      </c>
      <c r="D29" s="766" t="s">
        <v>198</v>
      </c>
      <c r="E29" s="766" t="s">
        <v>19981</v>
      </c>
      <c r="F29" s="766"/>
      <c r="G29" s="766"/>
      <c r="H29" s="766"/>
      <c r="I29" s="766"/>
    </row>
    <row r="30" spans="2:9" x14ac:dyDescent="0.25">
      <c r="B30" s="766" t="s">
        <v>151</v>
      </c>
      <c r="C30" s="766" t="s">
        <v>19982</v>
      </c>
      <c r="D30" s="766" t="s">
        <v>198</v>
      </c>
      <c r="E30" s="766" t="s">
        <v>19983</v>
      </c>
      <c r="F30" s="766"/>
      <c r="G30" s="766"/>
      <c r="H30" s="766"/>
      <c r="I30" s="766"/>
    </row>
    <row r="31" spans="2:9" x14ac:dyDescent="0.25">
      <c r="B31" s="766" t="s">
        <v>151</v>
      </c>
      <c r="C31" s="766" t="s">
        <v>19984</v>
      </c>
      <c r="D31" s="766" t="s">
        <v>198</v>
      </c>
      <c r="E31" s="766" t="s">
        <v>19985</v>
      </c>
      <c r="F31" s="766"/>
      <c r="G31" s="766"/>
      <c r="H31" s="766"/>
      <c r="I31" s="766"/>
    </row>
    <row r="32" spans="2:9" x14ac:dyDescent="0.25">
      <c r="B32" s="766" t="s">
        <v>151</v>
      </c>
      <c r="C32" s="766" t="s">
        <v>19986</v>
      </c>
      <c r="D32" s="766" t="s">
        <v>198</v>
      </c>
      <c r="E32" s="766" t="s">
        <v>19987</v>
      </c>
      <c r="F32" s="766"/>
      <c r="G32" s="766"/>
      <c r="H32" s="766"/>
      <c r="I32" s="766"/>
    </row>
    <row r="33" spans="2:9" x14ac:dyDescent="0.25">
      <c r="B33" s="766" t="s">
        <v>151</v>
      </c>
      <c r="C33" s="766" t="s">
        <v>19988</v>
      </c>
      <c r="D33" s="766" t="s">
        <v>155</v>
      </c>
      <c r="E33" s="766" t="s">
        <v>19989</v>
      </c>
      <c r="F33" s="766"/>
      <c r="G33" s="766"/>
      <c r="H33" s="766"/>
      <c r="I33" s="766"/>
    </row>
    <row r="34" spans="2:9" x14ac:dyDescent="0.25">
      <c r="B34" s="766" t="s">
        <v>151</v>
      </c>
      <c r="C34" s="766" t="s">
        <v>19965</v>
      </c>
      <c r="D34" s="766" t="s">
        <v>155</v>
      </c>
      <c r="E34" s="766" t="s">
        <v>19990</v>
      </c>
      <c r="F34" s="766" t="s">
        <v>163</v>
      </c>
      <c r="G34" s="766" t="s">
        <v>19991</v>
      </c>
      <c r="H34" s="766" t="s">
        <v>357</v>
      </c>
      <c r="I34" s="766" t="s">
        <v>19933</v>
      </c>
    </row>
    <row r="35" spans="2:9" x14ac:dyDescent="0.25">
      <c r="B35" s="766" t="s">
        <v>151</v>
      </c>
      <c r="C35" s="766" t="s">
        <v>19992</v>
      </c>
      <c r="D35" s="766" t="s">
        <v>155</v>
      </c>
      <c r="E35" s="766" t="s">
        <v>19993</v>
      </c>
      <c r="F35" s="766"/>
      <c r="G35" s="766"/>
      <c r="H35" s="766"/>
      <c r="I35" s="766"/>
    </row>
    <row r="36" spans="2:9" x14ac:dyDescent="0.25">
      <c r="B36" s="766" t="s">
        <v>151</v>
      </c>
      <c r="C36" s="766" t="s">
        <v>19994</v>
      </c>
      <c r="D36" s="766" t="s">
        <v>155</v>
      </c>
      <c r="E36" s="766" t="s">
        <v>19970</v>
      </c>
      <c r="F36" s="766" t="s">
        <v>163</v>
      </c>
      <c r="G36" s="766" t="s">
        <v>19995</v>
      </c>
      <c r="H36" s="766" t="s">
        <v>357</v>
      </c>
      <c r="I36" s="766" t="s">
        <v>19996</v>
      </c>
    </row>
    <row r="37" spans="2:9" x14ac:dyDescent="0.25">
      <c r="B37" s="766" t="s">
        <v>151</v>
      </c>
      <c r="C37" s="766" t="s">
        <v>19997</v>
      </c>
      <c r="D37" s="766" t="s">
        <v>175</v>
      </c>
      <c r="E37" s="766" t="s">
        <v>19998</v>
      </c>
      <c r="F37" s="766"/>
      <c r="G37" s="766"/>
      <c r="H37" s="766"/>
      <c r="I37" s="766"/>
    </row>
    <row r="38" spans="2:9" x14ac:dyDescent="0.25">
      <c r="B38" s="766" t="s">
        <v>151</v>
      </c>
      <c r="C38" s="766" t="s">
        <v>19999</v>
      </c>
      <c r="D38" s="766" t="s">
        <v>175</v>
      </c>
      <c r="E38" s="766" t="s">
        <v>20000</v>
      </c>
      <c r="F38" s="766"/>
      <c r="G38" s="766"/>
      <c r="H38" s="766"/>
      <c r="I38" s="766"/>
    </row>
    <row r="39" spans="2:9" x14ac:dyDescent="0.25">
      <c r="B39" s="766" t="s">
        <v>151</v>
      </c>
      <c r="C39" s="766" t="s">
        <v>20001</v>
      </c>
      <c r="D39" s="766" t="s">
        <v>175</v>
      </c>
      <c r="E39" s="766" t="s">
        <v>20002</v>
      </c>
      <c r="F39" s="766"/>
      <c r="G39" s="766"/>
      <c r="H39" s="766"/>
      <c r="I39" s="766"/>
    </row>
    <row r="40" spans="2:9" x14ac:dyDescent="0.25">
      <c r="B40" s="766" t="s">
        <v>151</v>
      </c>
      <c r="C40" s="766" t="s">
        <v>20003</v>
      </c>
      <c r="D40" s="766" t="s">
        <v>175</v>
      </c>
      <c r="E40" s="766" t="s">
        <v>20004</v>
      </c>
      <c r="F40" s="766"/>
      <c r="G40" s="766"/>
      <c r="H40" s="766"/>
      <c r="I40" s="766"/>
    </row>
    <row r="41" spans="2:9" x14ac:dyDescent="0.25">
      <c r="B41" s="766" t="s">
        <v>151</v>
      </c>
      <c r="C41" s="766" t="s">
        <v>20005</v>
      </c>
      <c r="D41" s="766" t="s">
        <v>175</v>
      </c>
      <c r="E41" s="766" t="s">
        <v>20006</v>
      </c>
      <c r="F41" s="766" t="s">
        <v>357</v>
      </c>
      <c r="G41" s="766" t="s">
        <v>20007</v>
      </c>
      <c r="H41" s="766"/>
      <c r="I41" s="766"/>
    </row>
    <row r="42" spans="2:9" x14ac:dyDescent="0.25">
      <c r="B42" s="766" t="s">
        <v>151</v>
      </c>
      <c r="C42" s="766" t="s">
        <v>20008</v>
      </c>
      <c r="D42" s="766" t="s">
        <v>173</v>
      </c>
      <c r="E42" s="766" t="s">
        <v>20009</v>
      </c>
      <c r="F42" s="766" t="s">
        <v>357</v>
      </c>
      <c r="G42" s="766" t="s">
        <v>20010</v>
      </c>
      <c r="H42" s="766"/>
      <c r="I42" s="766"/>
    </row>
    <row r="43" spans="2:9" x14ac:dyDescent="0.25">
      <c r="B43" s="766" t="s">
        <v>151</v>
      </c>
      <c r="C43" s="766" t="s">
        <v>20011</v>
      </c>
      <c r="D43" s="766" t="s">
        <v>155</v>
      </c>
      <c r="E43" s="766" t="s">
        <v>19974</v>
      </c>
      <c r="F43" s="766" t="s">
        <v>169</v>
      </c>
      <c r="G43" s="766" t="s">
        <v>20012</v>
      </c>
      <c r="H43" s="766"/>
      <c r="I43" s="766"/>
    </row>
    <row r="44" spans="2:9" x14ac:dyDescent="0.25">
      <c r="B44" s="766" t="s">
        <v>151</v>
      </c>
      <c r="C44" s="766" t="s">
        <v>20013</v>
      </c>
      <c r="D44" s="766" t="s">
        <v>155</v>
      </c>
      <c r="E44" s="766" t="s">
        <v>20014</v>
      </c>
      <c r="F44" s="766" t="s">
        <v>169</v>
      </c>
      <c r="G44" s="766" t="s">
        <v>20015</v>
      </c>
      <c r="H44" s="766"/>
      <c r="I44" s="766"/>
    </row>
    <row r="45" spans="2:9" x14ac:dyDescent="0.25">
      <c r="B45" s="766" t="s">
        <v>151</v>
      </c>
      <c r="C45" s="766" t="s">
        <v>19954</v>
      </c>
      <c r="D45" s="766" t="s">
        <v>155</v>
      </c>
      <c r="E45" s="766" t="s">
        <v>19978</v>
      </c>
      <c r="F45" s="766" t="s">
        <v>169</v>
      </c>
      <c r="G45" s="766" t="s">
        <v>20016</v>
      </c>
      <c r="H45" s="766" t="s">
        <v>357</v>
      </c>
      <c r="I45" s="766" t="s">
        <v>20017</v>
      </c>
    </row>
    <row r="46" spans="2:9" x14ac:dyDescent="0.25">
      <c r="B46" s="766" t="s">
        <v>151</v>
      </c>
      <c r="C46" s="766" t="s">
        <v>20018</v>
      </c>
      <c r="D46" s="766" t="s">
        <v>153</v>
      </c>
      <c r="E46" s="766" t="s">
        <v>20019</v>
      </c>
      <c r="F46" s="766" t="s">
        <v>357</v>
      </c>
      <c r="G46" s="766" t="s">
        <v>20020</v>
      </c>
      <c r="H46" s="766"/>
      <c r="I46" s="766"/>
    </row>
    <row r="47" spans="2:9" x14ac:dyDescent="0.25">
      <c r="B47" s="766" t="s">
        <v>151</v>
      </c>
      <c r="C47" s="766" t="s">
        <v>20021</v>
      </c>
      <c r="D47" s="766" t="s">
        <v>169</v>
      </c>
      <c r="E47" s="766" t="s">
        <v>20022</v>
      </c>
      <c r="F47" s="766"/>
      <c r="G47" s="766"/>
      <c r="H47" s="766"/>
      <c r="I47" s="766"/>
    </row>
    <row r="48" spans="2:9" x14ac:dyDescent="0.25">
      <c r="B48" s="766" t="s">
        <v>151</v>
      </c>
      <c r="C48" s="766" t="s">
        <v>20023</v>
      </c>
      <c r="D48" s="766" t="s">
        <v>169</v>
      </c>
      <c r="E48" s="766" t="s">
        <v>20024</v>
      </c>
      <c r="F48" s="766"/>
      <c r="G48" s="766"/>
      <c r="H48" s="766"/>
      <c r="I48" s="766"/>
    </row>
    <row r="49" spans="2:9" x14ac:dyDescent="0.25">
      <c r="B49" s="766" t="s">
        <v>151</v>
      </c>
      <c r="C49" s="766" t="s">
        <v>19956</v>
      </c>
      <c r="D49" s="766" t="s">
        <v>169</v>
      </c>
      <c r="E49" s="766" t="s">
        <v>19931</v>
      </c>
      <c r="F49" s="766" t="s">
        <v>357</v>
      </c>
      <c r="G49" s="766" t="s">
        <v>19948</v>
      </c>
      <c r="H49" s="766"/>
      <c r="I49" s="766"/>
    </row>
    <row r="50" spans="2:9" x14ac:dyDescent="0.25">
      <c r="B50" s="766" t="s">
        <v>151</v>
      </c>
      <c r="C50" s="766" t="s">
        <v>20025</v>
      </c>
      <c r="D50" s="766" t="s">
        <v>163</v>
      </c>
      <c r="E50" s="766" t="s">
        <v>20026</v>
      </c>
      <c r="F50" s="766"/>
      <c r="G50" s="766"/>
      <c r="H50" s="766"/>
      <c r="I50" s="766"/>
    </row>
    <row r="51" spans="2:9" x14ac:dyDescent="0.25">
      <c r="B51" s="766" t="s">
        <v>151</v>
      </c>
      <c r="C51" s="766" t="s">
        <v>19930</v>
      </c>
      <c r="D51" s="766" t="s">
        <v>163</v>
      </c>
      <c r="E51" s="766" t="s">
        <v>20027</v>
      </c>
      <c r="F51" s="766" t="s">
        <v>357</v>
      </c>
      <c r="G51" s="766" t="s">
        <v>20028</v>
      </c>
      <c r="H51" s="766"/>
      <c r="I51" s="766"/>
    </row>
    <row r="52" spans="2:9" x14ac:dyDescent="0.25">
      <c r="B52" s="766" t="s">
        <v>151</v>
      </c>
      <c r="C52" s="766" t="s">
        <v>20029</v>
      </c>
      <c r="D52" s="766" t="s">
        <v>155</v>
      </c>
      <c r="E52" s="766" t="s">
        <v>20030</v>
      </c>
      <c r="F52" s="766" t="s">
        <v>171</v>
      </c>
      <c r="G52" s="766" t="s">
        <v>20031</v>
      </c>
      <c r="H52" s="766"/>
      <c r="I52" s="766"/>
    </row>
    <row r="53" spans="2:9" x14ac:dyDescent="0.25">
      <c r="B53" s="766" t="s">
        <v>151</v>
      </c>
      <c r="C53" s="766" t="s">
        <v>20032</v>
      </c>
      <c r="D53" s="766" t="s">
        <v>155</v>
      </c>
      <c r="E53" s="766" t="s">
        <v>20033</v>
      </c>
      <c r="F53" s="766" t="s">
        <v>171</v>
      </c>
      <c r="G53" s="766" t="s">
        <v>20034</v>
      </c>
      <c r="H53" s="766"/>
      <c r="I53" s="766"/>
    </row>
    <row r="54" spans="2:9" x14ac:dyDescent="0.25">
      <c r="B54" s="766" t="s">
        <v>151</v>
      </c>
      <c r="C54" s="766" t="s">
        <v>20035</v>
      </c>
      <c r="D54" s="766" t="s">
        <v>155</v>
      </c>
      <c r="E54" s="766" t="s">
        <v>19919</v>
      </c>
      <c r="F54" s="766" t="s">
        <v>171</v>
      </c>
      <c r="G54" s="766" t="s">
        <v>20036</v>
      </c>
      <c r="H54" s="766" t="s">
        <v>357</v>
      </c>
      <c r="I54" s="766" t="s">
        <v>20037</v>
      </c>
    </row>
    <row r="55" spans="2:9" x14ac:dyDescent="0.25">
      <c r="B55" s="766" t="s">
        <v>151</v>
      </c>
      <c r="C55" s="766" t="s">
        <v>20038</v>
      </c>
      <c r="D55" s="766" t="s">
        <v>155</v>
      </c>
      <c r="E55" s="766" t="s">
        <v>20039</v>
      </c>
      <c r="F55" s="766" t="s">
        <v>165</v>
      </c>
      <c r="G55" s="766" t="s">
        <v>20040</v>
      </c>
      <c r="H55" s="766"/>
      <c r="I55" s="766"/>
    </row>
    <row r="56" spans="2:9" x14ac:dyDescent="0.25">
      <c r="B56" s="766" t="s">
        <v>151</v>
      </c>
      <c r="C56" s="766" t="s">
        <v>20041</v>
      </c>
      <c r="D56" s="766" t="s">
        <v>155</v>
      </c>
      <c r="E56" s="766" t="s">
        <v>19991</v>
      </c>
      <c r="F56" s="766" t="s">
        <v>165</v>
      </c>
      <c r="G56" s="766" t="s">
        <v>20042</v>
      </c>
      <c r="H56" s="766"/>
      <c r="I56" s="766"/>
    </row>
    <row r="57" spans="2:9" x14ac:dyDescent="0.25">
      <c r="B57" s="766" t="s">
        <v>151</v>
      </c>
      <c r="C57" s="766" t="s">
        <v>19963</v>
      </c>
      <c r="D57" s="766" t="s">
        <v>155</v>
      </c>
      <c r="E57" s="766" t="s">
        <v>20043</v>
      </c>
      <c r="F57" s="766" t="s">
        <v>165</v>
      </c>
      <c r="G57" s="766" t="s">
        <v>20014</v>
      </c>
      <c r="H57" s="766" t="s">
        <v>357</v>
      </c>
      <c r="I57" s="766" t="s">
        <v>20044</v>
      </c>
    </row>
    <row r="58" spans="2:9" x14ac:dyDescent="0.25">
      <c r="B58" s="766" t="s">
        <v>151</v>
      </c>
      <c r="C58" s="766" t="s">
        <v>19923</v>
      </c>
      <c r="D58" s="766" t="s">
        <v>167</v>
      </c>
      <c r="E58" s="766" t="s">
        <v>20033</v>
      </c>
      <c r="F58" s="766" t="s">
        <v>357</v>
      </c>
      <c r="G58" s="766" t="s">
        <v>20045</v>
      </c>
      <c r="H58" s="766"/>
      <c r="I58" s="766"/>
    </row>
    <row r="59" spans="2:9" x14ac:dyDescent="0.25">
      <c r="B59" s="766" t="s">
        <v>155</v>
      </c>
      <c r="C59" s="766" t="s">
        <v>19930</v>
      </c>
      <c r="D59" s="766" t="s">
        <v>163</v>
      </c>
      <c r="E59" s="766" t="s">
        <v>20049</v>
      </c>
      <c r="F59" s="749"/>
      <c r="G59" s="749"/>
      <c r="H59" s="749"/>
      <c r="I59" s="749"/>
    </row>
    <row r="60" spans="2:9" x14ac:dyDescent="0.25">
      <c r="B60" s="766" t="s">
        <v>155</v>
      </c>
      <c r="C60" s="766" t="s">
        <v>20050</v>
      </c>
      <c r="D60" s="766" t="s">
        <v>163</v>
      </c>
      <c r="E60" s="766" t="s">
        <v>20051</v>
      </c>
      <c r="F60" s="749"/>
      <c r="G60" s="749"/>
      <c r="H60" s="749"/>
      <c r="I60" s="749"/>
    </row>
    <row r="61" spans="2:9" x14ac:dyDescent="0.25">
      <c r="B61" s="766" t="s">
        <v>155</v>
      </c>
      <c r="C61" s="766" t="s">
        <v>19956</v>
      </c>
      <c r="D61" s="766" t="s">
        <v>163</v>
      </c>
      <c r="E61" s="766" t="s">
        <v>20052</v>
      </c>
      <c r="F61" s="749"/>
      <c r="G61" s="749"/>
      <c r="H61" s="749"/>
      <c r="I61" s="749"/>
    </row>
    <row r="62" spans="2:9" x14ac:dyDescent="0.25">
      <c r="B62" s="766" t="s">
        <v>155</v>
      </c>
      <c r="C62" s="766" t="s">
        <v>19972</v>
      </c>
      <c r="D62" s="766" t="s">
        <v>163</v>
      </c>
      <c r="E62" s="766" t="s">
        <v>20053</v>
      </c>
      <c r="F62" s="749"/>
      <c r="G62" s="749"/>
      <c r="H62" s="749"/>
      <c r="I62" s="749"/>
    </row>
    <row r="63" spans="2:9" x14ac:dyDescent="0.25">
      <c r="B63" s="766" t="s">
        <v>155</v>
      </c>
      <c r="C63" s="766" t="s">
        <v>19994</v>
      </c>
      <c r="D63" s="766" t="s">
        <v>163</v>
      </c>
      <c r="E63" s="766" t="s">
        <v>20054</v>
      </c>
      <c r="F63" s="749"/>
      <c r="G63" s="749"/>
      <c r="H63" s="749"/>
      <c r="I63" s="749"/>
    </row>
    <row r="64" spans="2:9" x14ac:dyDescent="0.25">
      <c r="B64" s="766" t="s">
        <v>155</v>
      </c>
      <c r="C64" s="766" t="s">
        <v>20055</v>
      </c>
      <c r="D64" s="766" t="s">
        <v>169</v>
      </c>
      <c r="E64" s="766" t="s">
        <v>20056</v>
      </c>
      <c r="F64" s="749"/>
      <c r="G64" s="749"/>
      <c r="H64" s="749"/>
      <c r="I64" s="749"/>
    </row>
    <row r="65" spans="2:9" x14ac:dyDescent="0.25">
      <c r="B65" s="766" t="s">
        <v>155</v>
      </c>
      <c r="C65" s="766" t="s">
        <v>20057</v>
      </c>
      <c r="D65" s="766" t="s">
        <v>171</v>
      </c>
      <c r="E65" s="766" t="s">
        <v>20058</v>
      </c>
      <c r="F65" s="749"/>
      <c r="G65" s="749"/>
      <c r="H65" s="749"/>
      <c r="I65" s="749"/>
    </row>
    <row r="66" spans="2:9" x14ac:dyDescent="0.25">
      <c r="B66" s="766" t="s">
        <v>155</v>
      </c>
      <c r="C66" s="766" t="s">
        <v>20059</v>
      </c>
      <c r="D66" s="766" t="s">
        <v>165</v>
      </c>
      <c r="E66" s="766" t="s">
        <v>20048</v>
      </c>
      <c r="F66" s="749"/>
      <c r="G66" s="749"/>
      <c r="H66" s="749"/>
      <c r="I66" s="749"/>
    </row>
    <row r="67" spans="2:9" x14ac:dyDescent="0.25">
      <c r="B67" s="766" t="s">
        <v>163</v>
      </c>
      <c r="C67" s="766" t="s">
        <v>20043</v>
      </c>
      <c r="D67" s="766" t="s">
        <v>357</v>
      </c>
      <c r="E67" s="766" t="s">
        <v>20046</v>
      </c>
      <c r="F67" s="749"/>
      <c r="G67" s="749"/>
      <c r="H67" s="749"/>
      <c r="I67" s="749"/>
    </row>
    <row r="68" spans="2:9" x14ac:dyDescent="0.25">
      <c r="B68" s="766" t="s">
        <v>163</v>
      </c>
      <c r="C68" s="766" t="s">
        <v>19970</v>
      </c>
      <c r="D68" s="766" t="s">
        <v>357</v>
      </c>
      <c r="E68" s="766" t="s">
        <v>20047</v>
      </c>
      <c r="F68" s="749"/>
      <c r="G68" s="749"/>
      <c r="H68" s="749"/>
      <c r="I68" s="749"/>
    </row>
    <row r="69" spans="2:9" x14ac:dyDescent="0.25">
      <c r="B69" s="766" t="s">
        <v>163</v>
      </c>
      <c r="C69" s="766" t="s">
        <v>19990</v>
      </c>
      <c r="D69" s="766" t="s">
        <v>357</v>
      </c>
      <c r="E69" s="766" t="s">
        <v>19924</v>
      </c>
      <c r="F69" s="749"/>
      <c r="G69" s="749"/>
      <c r="H69" s="749"/>
      <c r="I69" s="749"/>
    </row>
    <row r="70" spans="2:9" x14ac:dyDescent="0.25">
      <c r="B70" s="766" t="s">
        <v>165</v>
      </c>
      <c r="C70" s="766" t="s">
        <v>19978</v>
      </c>
      <c r="D70" s="766" t="s">
        <v>357</v>
      </c>
      <c r="E70" s="766" t="s">
        <v>19922</v>
      </c>
      <c r="F70" s="749"/>
      <c r="G70" s="749"/>
      <c r="H70" s="749"/>
      <c r="I70" s="749"/>
    </row>
    <row r="71" spans="2:9" x14ac:dyDescent="0.25">
      <c r="B71" s="766" t="s">
        <v>167</v>
      </c>
      <c r="C71" s="766" t="s">
        <v>19919</v>
      </c>
      <c r="D71" s="766" t="s">
        <v>357</v>
      </c>
      <c r="E71" s="766" t="s">
        <v>19928</v>
      </c>
      <c r="F71" s="749"/>
      <c r="G71" s="749"/>
      <c r="H71" s="749"/>
      <c r="I71" s="749"/>
    </row>
    <row r="72" spans="2:9" x14ac:dyDescent="0.25">
      <c r="B72" s="766" t="s">
        <v>169</v>
      </c>
      <c r="C72" s="766" t="s">
        <v>19957</v>
      </c>
      <c r="D72" s="766" t="s">
        <v>357</v>
      </c>
      <c r="E72" s="766" t="s">
        <v>20060</v>
      </c>
      <c r="F72" s="749"/>
      <c r="G72" s="749"/>
      <c r="H72" s="749"/>
      <c r="I72" s="749"/>
    </row>
    <row r="73" spans="2:9" x14ac:dyDescent="0.25">
      <c r="B73" s="766" t="s">
        <v>169</v>
      </c>
      <c r="C73" s="766" t="s">
        <v>20061</v>
      </c>
      <c r="D73" s="766" t="s">
        <v>357</v>
      </c>
      <c r="E73" s="766" t="s">
        <v>20062</v>
      </c>
      <c r="F73" s="749"/>
      <c r="G73" s="749"/>
      <c r="H73" s="749"/>
      <c r="I73" s="749"/>
    </row>
    <row r="74" spans="2:9" x14ac:dyDescent="0.25">
      <c r="B74" s="766" t="s">
        <v>171</v>
      </c>
      <c r="C74" s="766" t="s">
        <v>20063</v>
      </c>
      <c r="D74" s="766" t="s">
        <v>357</v>
      </c>
      <c r="E74" s="766" t="s">
        <v>20064</v>
      </c>
      <c r="F74" s="749"/>
      <c r="G74" s="749"/>
      <c r="H74" s="749"/>
      <c r="I74" s="749"/>
    </row>
    <row r="75" spans="2:9" x14ac:dyDescent="0.25">
      <c r="B75" s="766" t="s">
        <v>173</v>
      </c>
      <c r="C75" s="766" t="s">
        <v>19934</v>
      </c>
      <c r="D75" s="766" t="s">
        <v>357</v>
      </c>
      <c r="E75" s="766" t="s">
        <v>19920</v>
      </c>
      <c r="F75" s="749"/>
      <c r="G75" s="749"/>
      <c r="H75" s="749"/>
      <c r="I75" s="749"/>
    </row>
    <row r="76" spans="2:9" x14ac:dyDescent="0.25">
      <c r="B76" s="766" t="s">
        <v>175</v>
      </c>
      <c r="C76" s="766" t="s">
        <v>20065</v>
      </c>
      <c r="D76" s="766" t="s">
        <v>357</v>
      </c>
      <c r="E76" s="766" t="s">
        <v>20066</v>
      </c>
      <c r="F76" s="749"/>
      <c r="G76" s="749"/>
      <c r="H76" s="749"/>
      <c r="I76" s="749"/>
    </row>
    <row r="77" spans="2:9" x14ac:dyDescent="0.25">
      <c r="B77" s="766" t="s">
        <v>214</v>
      </c>
      <c r="C77" s="766" t="s">
        <v>20067</v>
      </c>
      <c r="D77" s="766" t="s">
        <v>240</v>
      </c>
      <c r="E77" s="766" t="s">
        <v>20068</v>
      </c>
      <c r="F77" s="749"/>
      <c r="G77" s="749"/>
      <c r="H77" s="749"/>
      <c r="I77" s="749"/>
    </row>
    <row r="78" spans="2:9" x14ac:dyDescent="0.25">
      <c r="B78" s="766" t="s">
        <v>214</v>
      </c>
      <c r="C78" s="766" t="s">
        <v>20069</v>
      </c>
      <c r="D78" s="766" t="s">
        <v>264</v>
      </c>
      <c r="E78" s="766" t="s">
        <v>20070</v>
      </c>
      <c r="F78" s="749"/>
      <c r="G78" s="749"/>
      <c r="H78" s="749"/>
      <c r="I78" s="749"/>
    </row>
    <row r="79" spans="2:9" x14ac:dyDescent="0.25">
      <c r="B79" s="766" t="s">
        <v>214</v>
      </c>
      <c r="C79" s="766" t="s">
        <v>20071</v>
      </c>
      <c r="D79" s="766" t="s">
        <v>250</v>
      </c>
      <c r="E79" s="766" t="s">
        <v>20072</v>
      </c>
      <c r="F79" s="749"/>
      <c r="G79" s="749"/>
      <c r="H79" s="749"/>
      <c r="I79" s="749"/>
    </row>
    <row r="80" spans="2:9" x14ac:dyDescent="0.25">
      <c r="B80" s="766" t="s">
        <v>214</v>
      </c>
      <c r="C80" s="766" t="s">
        <v>20073</v>
      </c>
      <c r="D80" s="766" t="s">
        <v>236</v>
      </c>
      <c r="E80" s="766" t="s">
        <v>20074</v>
      </c>
      <c r="F80" s="749"/>
      <c r="G80" s="749"/>
      <c r="H80" s="749"/>
      <c r="I80" s="749"/>
    </row>
    <row r="81" spans="2:9" x14ac:dyDescent="0.25">
      <c r="B81" s="766" t="s">
        <v>214</v>
      </c>
      <c r="C81" s="766" t="s">
        <v>20075</v>
      </c>
      <c r="D81" s="766" t="s">
        <v>273</v>
      </c>
      <c r="E81" s="766" t="s">
        <v>20076</v>
      </c>
      <c r="F81" s="749"/>
      <c r="G81" s="749"/>
      <c r="H81" s="749"/>
      <c r="I81" s="749"/>
    </row>
    <row r="82" spans="2:9" x14ac:dyDescent="0.25">
      <c r="B82" s="766" t="s">
        <v>214</v>
      </c>
      <c r="C82" s="766" t="s">
        <v>20077</v>
      </c>
      <c r="D82" s="766" t="s">
        <v>240</v>
      </c>
      <c r="E82" s="766" t="s">
        <v>20078</v>
      </c>
      <c r="F82" s="749"/>
      <c r="G82" s="749"/>
      <c r="H82" s="749"/>
      <c r="I82" s="749"/>
    </row>
    <row r="83" spans="2:9" x14ac:dyDescent="0.25">
      <c r="B83" s="766" t="s">
        <v>214</v>
      </c>
      <c r="C83" s="766" t="s">
        <v>20079</v>
      </c>
      <c r="D83" s="766" t="s">
        <v>264</v>
      </c>
      <c r="E83" s="766" t="s">
        <v>20080</v>
      </c>
      <c r="F83" s="749"/>
      <c r="G83" s="749"/>
      <c r="H83" s="749"/>
      <c r="I83" s="749"/>
    </row>
    <row r="84" spans="2:9" x14ac:dyDescent="0.25">
      <c r="B84" s="766" t="s">
        <v>214</v>
      </c>
      <c r="C84" s="766" t="s">
        <v>20081</v>
      </c>
      <c r="D84" s="766" t="s">
        <v>250</v>
      </c>
      <c r="E84" s="766" t="s">
        <v>20082</v>
      </c>
      <c r="F84" s="749"/>
      <c r="G84" s="749"/>
      <c r="H84" s="749"/>
      <c r="I84" s="749"/>
    </row>
    <row r="85" spans="2:9" x14ac:dyDescent="0.25">
      <c r="B85" s="766" t="s">
        <v>214</v>
      </c>
      <c r="C85" s="766" t="s">
        <v>20083</v>
      </c>
      <c r="D85" s="766" t="s">
        <v>236</v>
      </c>
      <c r="E85" s="766" t="s">
        <v>20084</v>
      </c>
      <c r="F85" s="749"/>
      <c r="G85" s="749"/>
      <c r="H85" s="749"/>
      <c r="I85" s="749"/>
    </row>
    <row r="86" spans="2:9" x14ac:dyDescent="0.25">
      <c r="B86" s="766" t="s">
        <v>214</v>
      </c>
      <c r="C86" s="766" t="s">
        <v>20067</v>
      </c>
      <c r="D86" s="766" t="s">
        <v>240</v>
      </c>
      <c r="E86" s="766" t="s">
        <v>20068</v>
      </c>
      <c r="F86" s="749"/>
      <c r="G86" s="749"/>
      <c r="H86" s="749"/>
      <c r="I86" s="749"/>
    </row>
    <row r="87" spans="2:9" x14ac:dyDescent="0.25">
      <c r="B87" s="766" t="s">
        <v>214</v>
      </c>
      <c r="C87" s="766" t="s">
        <v>20069</v>
      </c>
      <c r="D87" s="766" t="s">
        <v>264</v>
      </c>
      <c r="E87" s="766" t="s">
        <v>20070</v>
      </c>
      <c r="F87" s="749"/>
      <c r="G87" s="749"/>
      <c r="H87" s="749"/>
      <c r="I87" s="749"/>
    </row>
    <row r="88" spans="2:9" x14ac:dyDescent="0.25">
      <c r="B88" s="766" t="s">
        <v>214</v>
      </c>
      <c r="C88" s="766" t="s">
        <v>20071</v>
      </c>
      <c r="D88" s="766" t="s">
        <v>250</v>
      </c>
      <c r="E88" s="766" t="s">
        <v>20072</v>
      </c>
      <c r="F88" s="749"/>
      <c r="G88" s="749"/>
      <c r="H88" s="749"/>
      <c r="I88" s="749"/>
    </row>
    <row r="89" spans="2:9" x14ac:dyDescent="0.25">
      <c r="B89" s="766" t="s">
        <v>214</v>
      </c>
      <c r="C89" s="766" t="s">
        <v>20073</v>
      </c>
      <c r="D89" s="766" t="s">
        <v>236</v>
      </c>
      <c r="E89" s="766" t="s">
        <v>20074</v>
      </c>
      <c r="F89" s="749"/>
      <c r="G89" s="749"/>
      <c r="H89" s="749"/>
      <c r="I89" s="749"/>
    </row>
    <row r="90" spans="2:9" x14ac:dyDescent="0.25">
      <c r="B90" s="766" t="s">
        <v>214</v>
      </c>
      <c r="C90" s="766" t="s">
        <v>20075</v>
      </c>
      <c r="D90" s="766" t="s">
        <v>273</v>
      </c>
      <c r="E90" s="766" t="s">
        <v>20076</v>
      </c>
      <c r="F90" s="749"/>
      <c r="G90" s="749"/>
      <c r="H90" s="749"/>
      <c r="I90" s="749"/>
    </row>
    <row r="91" spans="2:9" x14ac:dyDescent="0.25">
      <c r="B91" s="766" t="s">
        <v>214</v>
      </c>
      <c r="C91" s="766" t="s">
        <v>20077</v>
      </c>
      <c r="D91" s="766" t="s">
        <v>240</v>
      </c>
      <c r="E91" s="766" t="s">
        <v>20078</v>
      </c>
      <c r="F91" s="749"/>
      <c r="G91" s="749"/>
      <c r="H91" s="749"/>
      <c r="I91" s="749"/>
    </row>
    <row r="92" spans="2:9" x14ac:dyDescent="0.25">
      <c r="B92" s="766" t="s">
        <v>214</v>
      </c>
      <c r="C92" s="766" t="s">
        <v>20079</v>
      </c>
      <c r="D92" s="766" t="s">
        <v>264</v>
      </c>
      <c r="E92" s="766" t="s">
        <v>20080</v>
      </c>
      <c r="F92" s="749"/>
      <c r="G92" s="749"/>
      <c r="H92" s="749"/>
      <c r="I92" s="749"/>
    </row>
    <row r="93" spans="2:9" x14ac:dyDescent="0.25">
      <c r="B93" s="766" t="s">
        <v>214</v>
      </c>
      <c r="C93" s="766" t="s">
        <v>20081</v>
      </c>
      <c r="D93" s="766" t="s">
        <v>250</v>
      </c>
      <c r="E93" s="766" t="s">
        <v>20082</v>
      </c>
      <c r="F93" s="749"/>
      <c r="G93" s="749"/>
      <c r="H93" s="749"/>
      <c r="I93" s="749"/>
    </row>
    <row r="94" spans="2:9" x14ac:dyDescent="0.25">
      <c r="B94" s="766" t="s">
        <v>214</v>
      </c>
      <c r="C94" s="766" t="s">
        <v>20083</v>
      </c>
      <c r="D94" s="766" t="s">
        <v>236</v>
      </c>
      <c r="E94" s="766" t="s">
        <v>20084</v>
      </c>
      <c r="F94" s="749"/>
      <c r="G94" s="749"/>
      <c r="H94" s="749"/>
      <c r="I94" s="749"/>
    </row>
    <row r="95" spans="2:9" x14ac:dyDescent="0.25">
      <c r="B95" s="766" t="s">
        <v>216</v>
      </c>
      <c r="C95" s="766" t="s">
        <v>20085</v>
      </c>
      <c r="D95" s="766" t="s">
        <v>276</v>
      </c>
      <c r="E95" s="766" t="s">
        <v>20086</v>
      </c>
      <c r="F95" s="749"/>
      <c r="G95" s="749"/>
      <c r="H95" s="749"/>
      <c r="I95" s="749"/>
    </row>
    <row r="96" spans="2:9" x14ac:dyDescent="0.25">
      <c r="B96" s="766" t="s">
        <v>216</v>
      </c>
      <c r="C96" s="766" t="s">
        <v>20087</v>
      </c>
      <c r="D96" s="766" t="s">
        <v>222</v>
      </c>
      <c r="E96" s="766" t="s">
        <v>20088</v>
      </c>
      <c r="F96" s="749"/>
      <c r="G96" s="749"/>
      <c r="H96" s="749"/>
      <c r="I96" s="749"/>
    </row>
    <row r="97" spans="2:9" x14ac:dyDescent="0.25">
      <c r="B97" s="766" t="s">
        <v>216</v>
      </c>
      <c r="C97" s="766" t="s">
        <v>20085</v>
      </c>
      <c r="D97" s="766" t="s">
        <v>276</v>
      </c>
      <c r="E97" s="766" t="s">
        <v>20086</v>
      </c>
      <c r="F97" s="749"/>
      <c r="G97" s="749"/>
      <c r="H97" s="749"/>
      <c r="I97" s="749"/>
    </row>
    <row r="98" spans="2:9" x14ac:dyDescent="0.25">
      <c r="B98" s="766" t="s">
        <v>216</v>
      </c>
      <c r="C98" s="766" t="s">
        <v>20087</v>
      </c>
      <c r="D98" s="766" t="s">
        <v>222</v>
      </c>
      <c r="E98" s="766" t="s">
        <v>20088</v>
      </c>
      <c r="F98" s="749"/>
      <c r="G98" s="749"/>
      <c r="H98" s="749"/>
      <c r="I98" s="749"/>
    </row>
    <row r="99" spans="2:9" x14ac:dyDescent="0.25">
      <c r="B99" s="766" t="s">
        <v>262</v>
      </c>
      <c r="C99" s="766" t="s">
        <v>20089</v>
      </c>
      <c r="D99" s="766" t="s">
        <v>288</v>
      </c>
      <c r="E99" s="766" t="s">
        <v>20090</v>
      </c>
      <c r="F99" s="766"/>
      <c r="G99" s="766"/>
      <c r="H99" s="749"/>
      <c r="I99" s="749"/>
    </row>
    <row r="100" spans="2:9" x14ac:dyDescent="0.25">
      <c r="B100" s="766" t="s">
        <v>262</v>
      </c>
      <c r="C100" s="766" t="s">
        <v>20091</v>
      </c>
      <c r="D100" s="766" t="s">
        <v>288</v>
      </c>
      <c r="E100" s="766" t="s">
        <v>20092</v>
      </c>
      <c r="F100" s="766" t="s">
        <v>335</v>
      </c>
      <c r="G100" s="766" t="s">
        <v>20093</v>
      </c>
      <c r="H100" s="749"/>
      <c r="I100" s="749"/>
    </row>
    <row r="101" spans="2:9" x14ac:dyDescent="0.25">
      <c r="B101" s="766" t="s">
        <v>262</v>
      </c>
      <c r="C101" s="766" t="s">
        <v>20094</v>
      </c>
      <c r="D101" s="766" t="s">
        <v>288</v>
      </c>
      <c r="E101" s="766" t="s">
        <v>20095</v>
      </c>
      <c r="F101" s="766"/>
      <c r="G101" s="766"/>
      <c r="H101" s="749"/>
      <c r="I101" s="749"/>
    </row>
    <row r="102" spans="2:9" x14ac:dyDescent="0.25">
      <c r="B102" s="766" t="s">
        <v>262</v>
      </c>
      <c r="C102" s="766" t="s">
        <v>20096</v>
      </c>
      <c r="D102" s="766" t="s">
        <v>288</v>
      </c>
      <c r="E102" s="766" t="s">
        <v>20097</v>
      </c>
      <c r="F102" s="766" t="s">
        <v>325</v>
      </c>
      <c r="G102" s="766" t="s">
        <v>20098</v>
      </c>
      <c r="H102" s="749"/>
      <c r="I102" s="749"/>
    </row>
    <row r="103" spans="2:9" x14ac:dyDescent="0.25">
      <c r="B103" s="766" t="s">
        <v>262</v>
      </c>
      <c r="C103" s="766" t="s">
        <v>20099</v>
      </c>
      <c r="D103" s="766" t="s">
        <v>288</v>
      </c>
      <c r="E103" s="766" t="s">
        <v>20100</v>
      </c>
      <c r="F103" s="766" t="s">
        <v>333</v>
      </c>
      <c r="G103" s="766" t="s">
        <v>20101</v>
      </c>
      <c r="H103" s="749"/>
      <c r="I103" s="749"/>
    </row>
    <row r="104" spans="2:9" x14ac:dyDescent="0.25">
      <c r="B104" s="766" t="s">
        <v>273</v>
      </c>
      <c r="C104" s="766" t="s">
        <v>20102</v>
      </c>
      <c r="D104" s="766" t="s">
        <v>288</v>
      </c>
      <c r="E104" s="766" t="s">
        <v>20103</v>
      </c>
      <c r="F104" s="749"/>
      <c r="G104" s="749"/>
      <c r="H104" s="749"/>
      <c r="I104" s="749"/>
    </row>
    <row r="105" spans="2:9" x14ac:dyDescent="0.25">
      <c r="B105" s="766" t="s">
        <v>288</v>
      </c>
      <c r="C105" s="766" t="s">
        <v>20005</v>
      </c>
      <c r="D105" s="766" t="s">
        <v>323</v>
      </c>
      <c r="E105" s="766" t="s">
        <v>20104</v>
      </c>
      <c r="F105" s="749"/>
      <c r="G105" s="749"/>
      <c r="H105" s="749"/>
      <c r="I105" s="749"/>
    </row>
    <row r="106" spans="2:9" x14ac:dyDescent="0.25">
      <c r="B106" s="766" t="s">
        <v>288</v>
      </c>
      <c r="C106" s="766" t="s">
        <v>19970</v>
      </c>
      <c r="D106" s="766" t="s">
        <v>302</v>
      </c>
      <c r="E106" s="766" t="s">
        <v>20105</v>
      </c>
      <c r="F106" s="749"/>
      <c r="G106" s="749"/>
      <c r="H106" s="749"/>
      <c r="I106" s="749"/>
    </row>
    <row r="107" spans="2:9" x14ac:dyDescent="0.25">
      <c r="B107" s="766" t="s">
        <v>288</v>
      </c>
      <c r="C107" s="766" t="s">
        <v>19961</v>
      </c>
      <c r="D107" s="766" t="s">
        <v>300</v>
      </c>
      <c r="E107" s="766" t="s">
        <v>20106</v>
      </c>
      <c r="F107" s="749"/>
      <c r="G107" s="749"/>
      <c r="H107" s="749"/>
      <c r="I107" s="749"/>
    </row>
    <row r="108" spans="2:9" x14ac:dyDescent="0.25">
      <c r="B108" s="766" t="s">
        <v>288</v>
      </c>
      <c r="C108" s="766" t="s">
        <v>20107</v>
      </c>
      <c r="D108" s="766" t="s">
        <v>323</v>
      </c>
      <c r="E108" s="766" t="s">
        <v>20108</v>
      </c>
      <c r="F108" s="749"/>
      <c r="G108" s="749"/>
      <c r="H108" s="749"/>
      <c r="I108" s="749"/>
    </row>
    <row r="109" spans="2:9" x14ac:dyDescent="0.25">
      <c r="B109" s="766" t="s">
        <v>288</v>
      </c>
      <c r="C109" s="766" t="s">
        <v>20109</v>
      </c>
      <c r="D109" s="766" t="s">
        <v>298</v>
      </c>
      <c r="E109" s="766" t="s">
        <v>20110</v>
      </c>
      <c r="F109" s="749"/>
      <c r="G109" s="749"/>
      <c r="H109" s="749"/>
      <c r="I109" s="749"/>
    </row>
    <row r="110" spans="2:9" x14ac:dyDescent="0.25">
      <c r="B110" s="766" t="s">
        <v>288</v>
      </c>
      <c r="C110" s="766" t="s">
        <v>19972</v>
      </c>
      <c r="D110" s="766" t="s">
        <v>290</v>
      </c>
      <c r="E110" s="766" t="s">
        <v>20111</v>
      </c>
      <c r="F110" s="749"/>
      <c r="G110" s="749"/>
      <c r="H110" s="749"/>
      <c r="I110" s="749"/>
    </row>
    <row r="111" spans="2:9" x14ac:dyDescent="0.25">
      <c r="B111" s="766" t="s">
        <v>288</v>
      </c>
      <c r="C111" s="766" t="s">
        <v>20112</v>
      </c>
      <c r="D111" s="766" t="s">
        <v>321</v>
      </c>
      <c r="E111" s="766" t="s">
        <v>20113</v>
      </c>
      <c r="F111" s="749"/>
      <c r="G111" s="749"/>
      <c r="H111" s="749"/>
      <c r="I111" s="749"/>
    </row>
    <row r="112" spans="2:9" x14ac:dyDescent="0.25">
      <c r="B112" s="766" t="s">
        <v>288</v>
      </c>
      <c r="C112" s="766" t="s">
        <v>19930</v>
      </c>
      <c r="D112" s="766" t="s">
        <v>292</v>
      </c>
      <c r="E112" s="766" t="s">
        <v>20114</v>
      </c>
      <c r="F112" s="749"/>
      <c r="G112" s="749"/>
      <c r="H112" s="749"/>
      <c r="I112" s="749"/>
    </row>
    <row r="113" spans="2:9" x14ac:dyDescent="0.25">
      <c r="B113" s="766" t="s">
        <v>288</v>
      </c>
      <c r="C113" s="766" t="s">
        <v>20018</v>
      </c>
      <c r="D113" s="766" t="s">
        <v>312</v>
      </c>
      <c r="E113" s="766" t="s">
        <v>20115</v>
      </c>
      <c r="F113" s="749"/>
      <c r="G113" s="749"/>
      <c r="H113" s="749"/>
      <c r="I113" s="749"/>
    </row>
    <row r="114" spans="2:9" x14ac:dyDescent="0.25">
      <c r="B114" s="766" t="s">
        <v>288</v>
      </c>
      <c r="C114" s="766" t="s">
        <v>19965</v>
      </c>
      <c r="D114" s="766" t="s">
        <v>294</v>
      </c>
      <c r="E114" s="766" t="s">
        <v>20116</v>
      </c>
      <c r="F114" s="749"/>
      <c r="G114" s="749"/>
      <c r="H114" s="749"/>
      <c r="I114" s="749"/>
    </row>
    <row r="115" spans="2:9" x14ac:dyDescent="0.25">
      <c r="B115" s="766" t="s">
        <v>288</v>
      </c>
      <c r="C115" s="766" t="s">
        <v>19963</v>
      </c>
      <c r="D115" s="766" t="s">
        <v>296</v>
      </c>
      <c r="E115" s="766" t="s">
        <v>20117</v>
      </c>
      <c r="F115" s="749"/>
      <c r="G115" s="749"/>
      <c r="H115" s="749"/>
      <c r="I115" s="749"/>
    </row>
    <row r="116" spans="2:9" x14ac:dyDescent="0.25">
      <c r="B116" s="766" t="s">
        <v>288</v>
      </c>
      <c r="C116" s="766" t="s">
        <v>20118</v>
      </c>
      <c r="D116" s="766" t="s">
        <v>335</v>
      </c>
      <c r="E116" s="766" t="s">
        <v>20119</v>
      </c>
      <c r="F116" s="749"/>
      <c r="G116" s="749"/>
      <c r="H116" s="749"/>
      <c r="I116" s="749"/>
    </row>
    <row r="117" spans="2:9" x14ac:dyDescent="0.25">
      <c r="B117" s="766" t="s">
        <v>288</v>
      </c>
      <c r="C117" s="766" t="s">
        <v>20120</v>
      </c>
      <c r="D117" s="766" t="s">
        <v>325</v>
      </c>
      <c r="E117" s="766" t="s">
        <v>20121</v>
      </c>
      <c r="F117" s="749"/>
      <c r="G117" s="749"/>
      <c r="H117" s="749"/>
      <c r="I117" s="749"/>
    </row>
    <row r="118" spans="2:9" x14ac:dyDescent="0.25">
      <c r="B118" s="766" t="s">
        <v>288</v>
      </c>
      <c r="C118" s="766" t="s">
        <v>20122</v>
      </c>
      <c r="D118" s="766" t="s">
        <v>333</v>
      </c>
      <c r="E118" s="766" t="s">
        <v>20123</v>
      </c>
      <c r="F118" s="749"/>
      <c r="G118" s="749"/>
      <c r="H118" s="749"/>
      <c r="I118" s="749"/>
    </row>
    <row r="119" spans="2:9" x14ac:dyDescent="0.25">
      <c r="B119" s="766" t="s">
        <v>288</v>
      </c>
      <c r="C119" s="766" t="s">
        <v>20035</v>
      </c>
      <c r="D119" s="766" t="s">
        <v>316</v>
      </c>
      <c r="E119" s="766" t="s">
        <v>20124</v>
      </c>
      <c r="F119" s="749"/>
      <c r="G119" s="749"/>
      <c r="H119" s="749"/>
      <c r="I119" s="749"/>
    </row>
    <row r="120" spans="2:9" x14ac:dyDescent="0.25">
      <c r="B120" s="766" t="s">
        <v>288</v>
      </c>
      <c r="C120" s="766" t="s">
        <v>20050</v>
      </c>
      <c r="D120" s="766" t="s">
        <v>310</v>
      </c>
      <c r="E120" s="766" t="s">
        <v>20125</v>
      </c>
      <c r="F120" s="749"/>
      <c r="G120" s="749"/>
      <c r="H120" s="749"/>
      <c r="I120" s="749"/>
    </row>
    <row r="121" spans="2:9" x14ac:dyDescent="0.25">
      <c r="B121" s="766" t="s">
        <v>288</v>
      </c>
      <c r="C121" s="766" t="s">
        <v>19956</v>
      </c>
      <c r="D121" s="766" t="s">
        <v>308</v>
      </c>
      <c r="E121" s="766" t="s">
        <v>20126</v>
      </c>
      <c r="F121" s="749"/>
      <c r="G121" s="749"/>
      <c r="H121" s="749"/>
      <c r="I121" s="749"/>
    </row>
    <row r="122" spans="2:9" x14ac:dyDescent="0.25">
      <c r="B122" s="766" t="s">
        <v>288</v>
      </c>
      <c r="C122" s="766" t="s">
        <v>19997</v>
      </c>
      <c r="D122" s="766" t="s">
        <v>323</v>
      </c>
      <c r="E122" s="766" t="s">
        <v>20127</v>
      </c>
      <c r="F122" s="749"/>
      <c r="G122" s="749"/>
      <c r="H122" s="749"/>
      <c r="I122" s="749"/>
    </row>
    <row r="123" spans="2:9" x14ac:dyDescent="0.25">
      <c r="B123" s="766" t="s">
        <v>288</v>
      </c>
      <c r="C123" s="766" t="s">
        <v>20128</v>
      </c>
      <c r="D123" s="766" t="s">
        <v>302</v>
      </c>
      <c r="E123" s="766" t="s">
        <v>20129</v>
      </c>
      <c r="F123" s="749"/>
      <c r="G123" s="749"/>
      <c r="H123" s="749"/>
      <c r="I123" s="749"/>
    </row>
    <row r="124" spans="2:9" x14ac:dyDescent="0.25">
      <c r="B124" s="766" t="s">
        <v>288</v>
      </c>
      <c r="C124" s="766" t="s">
        <v>20130</v>
      </c>
      <c r="D124" s="766" t="s">
        <v>300</v>
      </c>
      <c r="E124" s="766" t="s">
        <v>20131</v>
      </c>
      <c r="F124" s="749"/>
      <c r="G124" s="749"/>
      <c r="H124" s="749"/>
      <c r="I124" s="749"/>
    </row>
    <row r="125" spans="2:9" x14ac:dyDescent="0.25">
      <c r="B125" s="766" t="s">
        <v>288</v>
      </c>
      <c r="C125" s="766" t="s">
        <v>20132</v>
      </c>
      <c r="D125" s="766" t="s">
        <v>323</v>
      </c>
      <c r="E125" s="766" t="s">
        <v>20133</v>
      </c>
      <c r="F125" s="749"/>
      <c r="G125" s="749"/>
      <c r="H125" s="749"/>
      <c r="I125" s="749"/>
    </row>
    <row r="126" spans="2:9" x14ac:dyDescent="0.25">
      <c r="B126" s="766" t="s">
        <v>288</v>
      </c>
      <c r="C126" s="766" t="s">
        <v>20134</v>
      </c>
      <c r="D126" s="766" t="s">
        <v>298</v>
      </c>
      <c r="E126" s="766" t="s">
        <v>20135</v>
      </c>
      <c r="F126" s="749"/>
      <c r="G126" s="749"/>
      <c r="H126" s="749"/>
      <c r="I126" s="749"/>
    </row>
    <row r="127" spans="2:9" x14ac:dyDescent="0.25">
      <c r="B127" s="766" t="s">
        <v>288</v>
      </c>
      <c r="C127" s="766" t="s">
        <v>20136</v>
      </c>
      <c r="D127" s="766" t="s">
        <v>290</v>
      </c>
      <c r="E127" s="766" t="s">
        <v>20137</v>
      </c>
      <c r="F127" s="749"/>
      <c r="G127" s="749"/>
      <c r="H127" s="749"/>
      <c r="I127" s="749"/>
    </row>
    <row r="128" spans="2:9" x14ac:dyDescent="0.25">
      <c r="B128" s="766" t="s">
        <v>288</v>
      </c>
      <c r="C128" s="766" t="s">
        <v>20138</v>
      </c>
      <c r="D128" s="766" t="s">
        <v>321</v>
      </c>
      <c r="E128" s="766" t="s">
        <v>20139</v>
      </c>
      <c r="F128" s="749"/>
      <c r="G128" s="749"/>
      <c r="H128" s="749"/>
      <c r="I128" s="749"/>
    </row>
    <row r="129" spans="2:9" x14ac:dyDescent="0.25">
      <c r="B129" s="766" t="s">
        <v>288</v>
      </c>
      <c r="C129" s="766" t="s">
        <v>20140</v>
      </c>
      <c r="D129" s="766" t="s">
        <v>292</v>
      </c>
      <c r="E129" s="766" t="s">
        <v>20141</v>
      </c>
      <c r="F129" s="749"/>
      <c r="G129" s="749"/>
      <c r="H129" s="749"/>
      <c r="I129" s="749"/>
    </row>
    <row r="130" spans="2:9" x14ac:dyDescent="0.25">
      <c r="B130" s="766" t="s">
        <v>288</v>
      </c>
      <c r="C130" s="766" t="s">
        <v>20142</v>
      </c>
      <c r="D130" s="766" t="s">
        <v>312</v>
      </c>
      <c r="E130" s="766" t="s">
        <v>20143</v>
      </c>
      <c r="F130" s="749"/>
      <c r="G130" s="749"/>
      <c r="H130" s="749"/>
      <c r="I130" s="749"/>
    </row>
    <row r="131" spans="2:9" x14ac:dyDescent="0.25">
      <c r="B131" s="766" t="s">
        <v>288</v>
      </c>
      <c r="C131" s="766" t="s">
        <v>20144</v>
      </c>
      <c r="D131" s="766" t="s">
        <v>294</v>
      </c>
      <c r="E131" s="766" t="s">
        <v>20145</v>
      </c>
      <c r="F131" s="749"/>
      <c r="G131" s="749"/>
      <c r="H131" s="749"/>
      <c r="I131" s="749"/>
    </row>
    <row r="132" spans="2:9" x14ac:dyDescent="0.25">
      <c r="B132" s="766" t="s">
        <v>288</v>
      </c>
      <c r="C132" s="766" t="s">
        <v>20146</v>
      </c>
      <c r="D132" s="766" t="s">
        <v>296</v>
      </c>
      <c r="E132" s="766" t="s">
        <v>20147</v>
      </c>
      <c r="F132" s="749"/>
      <c r="G132" s="749"/>
      <c r="H132" s="749"/>
      <c r="I132" s="749"/>
    </row>
    <row r="133" spans="2:9" x14ac:dyDescent="0.25">
      <c r="B133" s="766" t="s">
        <v>288</v>
      </c>
      <c r="C133" s="766" t="s">
        <v>20148</v>
      </c>
      <c r="D133" s="766" t="s">
        <v>316</v>
      </c>
      <c r="E133" s="766" t="s">
        <v>20149</v>
      </c>
      <c r="F133" s="749"/>
      <c r="G133" s="749"/>
      <c r="H133" s="749"/>
      <c r="I133" s="749"/>
    </row>
    <row r="134" spans="2:9" x14ac:dyDescent="0.25">
      <c r="B134" s="766" t="s">
        <v>288</v>
      </c>
      <c r="C134" s="766" t="s">
        <v>20150</v>
      </c>
      <c r="D134" s="766" t="s">
        <v>310</v>
      </c>
      <c r="E134" s="766" t="s">
        <v>20151</v>
      </c>
      <c r="F134" s="749"/>
      <c r="G134" s="749"/>
      <c r="H134" s="749"/>
      <c r="I134" s="749"/>
    </row>
    <row r="135" spans="2:9" x14ac:dyDescent="0.25">
      <c r="B135" s="766" t="s">
        <v>288</v>
      </c>
      <c r="C135" s="766" t="s">
        <v>20152</v>
      </c>
      <c r="D135" s="766" t="s">
        <v>308</v>
      </c>
      <c r="E135" s="766" t="s">
        <v>20153</v>
      </c>
      <c r="F135" s="749"/>
      <c r="G135" s="749"/>
      <c r="H135" s="749"/>
      <c r="I135" s="749"/>
    </row>
    <row r="136" spans="2:9" x14ac:dyDescent="0.25">
      <c r="B136" s="766" t="s">
        <v>288</v>
      </c>
      <c r="C136" s="766" t="s">
        <v>20003</v>
      </c>
      <c r="D136" s="766" t="s">
        <v>323</v>
      </c>
      <c r="E136" s="766" t="s">
        <v>20154</v>
      </c>
      <c r="F136" s="749"/>
      <c r="G136" s="749"/>
      <c r="H136" s="749"/>
      <c r="I136" s="749"/>
    </row>
    <row r="137" spans="2:9" x14ac:dyDescent="0.25">
      <c r="B137" s="766" t="s">
        <v>288</v>
      </c>
      <c r="C137" s="766" t="s">
        <v>20155</v>
      </c>
      <c r="D137" s="766" t="s">
        <v>323</v>
      </c>
      <c r="E137" s="766" t="s">
        <v>20156</v>
      </c>
      <c r="F137" s="749"/>
      <c r="G137" s="749"/>
      <c r="H137" s="749"/>
      <c r="I137" s="749"/>
    </row>
    <row r="138" spans="2:9" x14ac:dyDescent="0.25">
      <c r="B138" s="766" t="s">
        <v>288</v>
      </c>
      <c r="C138" s="766" t="s">
        <v>20157</v>
      </c>
      <c r="D138" s="766" t="s">
        <v>321</v>
      </c>
      <c r="E138" s="766" t="s">
        <v>20158</v>
      </c>
      <c r="F138" s="749"/>
      <c r="G138" s="749"/>
      <c r="H138" s="749"/>
      <c r="I138" s="749"/>
    </row>
    <row r="139" spans="2:9" x14ac:dyDescent="0.25">
      <c r="B139" s="766" t="s">
        <v>288</v>
      </c>
      <c r="C139" s="766" t="s">
        <v>19949</v>
      </c>
      <c r="D139" s="766" t="s">
        <v>316</v>
      </c>
      <c r="E139" s="766" t="s">
        <v>20159</v>
      </c>
      <c r="F139" s="749"/>
      <c r="G139" s="749"/>
      <c r="H139" s="749"/>
      <c r="I139" s="749"/>
    </row>
    <row r="140" spans="2:9" x14ac:dyDescent="0.25">
      <c r="B140" s="766" t="s">
        <v>288</v>
      </c>
      <c r="C140" s="766" t="s">
        <v>20160</v>
      </c>
      <c r="D140" s="766" t="s">
        <v>308</v>
      </c>
      <c r="E140" s="766" t="s">
        <v>20161</v>
      </c>
      <c r="F140" s="749"/>
      <c r="G140" s="749"/>
      <c r="H140" s="749"/>
      <c r="I140" s="749"/>
    </row>
    <row r="141" spans="2:9" x14ac:dyDescent="0.25">
      <c r="B141" s="766" t="s">
        <v>314</v>
      </c>
      <c r="C141" s="766" t="s">
        <v>20162</v>
      </c>
      <c r="D141" s="766" t="s">
        <v>316</v>
      </c>
      <c r="E141" s="766" t="s">
        <v>20163</v>
      </c>
      <c r="F141" s="749"/>
      <c r="G141" s="749"/>
      <c r="H141" s="749"/>
      <c r="I141" s="749"/>
    </row>
    <row r="142" spans="2:9" x14ac:dyDescent="0.25">
      <c r="B142" s="766" t="s">
        <v>314</v>
      </c>
      <c r="C142" s="766" t="s">
        <v>20164</v>
      </c>
      <c r="D142" s="766" t="s">
        <v>316</v>
      </c>
      <c r="E142" s="766" t="s">
        <v>20165</v>
      </c>
      <c r="F142" s="749"/>
      <c r="G142" s="749"/>
      <c r="H142" s="749"/>
      <c r="I142" s="749"/>
    </row>
    <row r="143" spans="2:9" x14ac:dyDescent="0.25">
      <c r="B143" s="766" t="s">
        <v>357</v>
      </c>
      <c r="C143" s="766" t="s">
        <v>20130</v>
      </c>
      <c r="D143" s="766" t="s">
        <v>359</v>
      </c>
      <c r="E143" s="766" t="s">
        <v>20166</v>
      </c>
      <c r="F143" s="749"/>
      <c r="G143" s="749"/>
      <c r="H143" s="749"/>
      <c r="I143" s="749"/>
    </row>
  </sheetData>
  <hyperlinks>
    <hyperlink ref="A1" location="'Table of Contents'!A1" display="S.05.02.01.03 - Total Top 5 and home country - non-life obligations"/>
  </hyperlinks>
  <pageMargins left="0.7" right="0.7" top="0.78740157499999996" bottom="0.78740157499999996" header="0.3" footer="0.3"/>
  <drawing r:id="rId1"/>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834"/>
  <sheetViews>
    <sheetView tabSelected="1" workbookViewId="0">
      <selection activeCell="I24" sqref="I24"/>
    </sheetView>
  </sheetViews>
  <sheetFormatPr defaultRowHeight="15" x14ac:dyDescent="0.25"/>
  <cols>
    <col min="1" max="1" width="20.85546875" style="682" customWidth="1"/>
    <col min="2" max="2" width="31" style="682" customWidth="1"/>
    <col min="3" max="3" width="23.42578125" style="682" customWidth="1"/>
    <col min="4" max="6" width="9.140625" style="682"/>
    <col min="7" max="7" width="31.5703125" style="682" customWidth="1"/>
    <col min="8" max="8" width="9.140625" style="682"/>
    <col min="9" max="9" width="55.28515625" style="682" customWidth="1"/>
    <col min="10" max="10" width="31.85546875" style="682" customWidth="1"/>
    <col min="11" max="11" width="21.85546875" style="682" customWidth="1"/>
    <col min="12" max="12" width="23.7109375" style="682" customWidth="1"/>
    <col min="13" max="13" width="13.140625" style="682" customWidth="1"/>
    <col min="14" max="14" width="54" style="682" customWidth="1"/>
    <col min="15" max="15" width="26.85546875" style="682" customWidth="1"/>
    <col min="16" max="16" width="15.5703125" style="682" customWidth="1"/>
    <col min="17" max="17" width="12.140625" style="682" customWidth="1"/>
    <col min="18" max="19" width="9.140625" style="682"/>
    <col min="20" max="20" width="30.7109375" style="682" customWidth="1"/>
    <col min="21" max="21" width="35.42578125" style="682" customWidth="1"/>
    <col min="22" max="16384" width="9.140625" style="682"/>
  </cols>
  <sheetData>
    <row r="1" spans="1:20" x14ac:dyDescent="0.25">
      <c r="A1" s="685" t="s">
        <v>15538</v>
      </c>
      <c r="B1" s="686" t="s">
        <v>15539</v>
      </c>
      <c r="C1" s="686" t="s">
        <v>15540</v>
      </c>
      <c r="D1" s="686" t="s">
        <v>15541</v>
      </c>
      <c r="E1" s="686" t="s">
        <v>15542</v>
      </c>
      <c r="F1" s="686" t="s">
        <v>15543</v>
      </c>
      <c r="G1" s="686" t="s">
        <v>15544</v>
      </c>
      <c r="H1" s="686" t="s">
        <v>15545</v>
      </c>
      <c r="I1" s="686" t="s">
        <v>15546</v>
      </c>
      <c r="J1" s="686" t="s">
        <v>15547</v>
      </c>
      <c r="K1" s="686" t="s">
        <v>15548</v>
      </c>
      <c r="L1" s="686" t="s">
        <v>15549</v>
      </c>
      <c r="M1" s="686" t="s">
        <v>15550</v>
      </c>
      <c r="N1" s="686" t="s">
        <v>15546</v>
      </c>
      <c r="O1" s="686" t="s">
        <v>15540</v>
      </c>
      <c r="P1" s="686" t="s">
        <v>15551</v>
      </c>
      <c r="Q1" s="686" t="s">
        <v>15542</v>
      </c>
      <c r="R1" s="686" t="s">
        <v>15552</v>
      </c>
      <c r="T1" s="686"/>
    </row>
    <row r="2" spans="1:20" x14ac:dyDescent="0.25">
      <c r="A2" s="687" t="s">
        <v>15553</v>
      </c>
      <c r="B2" s="688" t="s">
        <v>15554</v>
      </c>
      <c r="C2" s="688" t="s">
        <v>15555</v>
      </c>
      <c r="D2" s="688" t="s">
        <v>15556</v>
      </c>
      <c r="E2" s="688" t="s">
        <v>1086</v>
      </c>
      <c r="F2" s="688" t="s">
        <v>15557</v>
      </c>
      <c r="G2" s="688" t="s">
        <v>3484</v>
      </c>
      <c r="H2" s="688" t="s">
        <v>1161</v>
      </c>
      <c r="I2" s="688" t="s">
        <v>15558</v>
      </c>
      <c r="J2" s="688" t="s">
        <v>15559</v>
      </c>
      <c r="K2" s="20" t="s">
        <v>3490</v>
      </c>
      <c r="L2" s="688" t="s">
        <v>15560</v>
      </c>
      <c r="M2" s="688" t="str">
        <f>CONCATENATE(J2,L2)</f>
        <v>CSx21</v>
      </c>
      <c r="N2" s="688" t="s">
        <v>15561</v>
      </c>
      <c r="O2" s="682" t="s">
        <v>13</v>
      </c>
      <c r="P2" s="689" t="s">
        <v>15556</v>
      </c>
      <c r="Q2" s="689" t="s">
        <v>599</v>
      </c>
    </row>
    <row r="3" spans="1:20" x14ac:dyDescent="0.25">
      <c r="A3" s="687" t="s">
        <v>15553</v>
      </c>
      <c r="B3" s="688" t="s">
        <v>15554</v>
      </c>
      <c r="C3" s="688" t="s">
        <v>15555</v>
      </c>
      <c r="D3" s="688" t="s">
        <v>15556</v>
      </c>
      <c r="E3" s="688" t="s">
        <v>1086</v>
      </c>
      <c r="F3" s="688" t="s">
        <v>15557</v>
      </c>
      <c r="G3" s="688" t="s">
        <v>3484</v>
      </c>
      <c r="H3" s="688" t="s">
        <v>15562</v>
      </c>
      <c r="I3" s="688" t="s">
        <v>15563</v>
      </c>
      <c r="J3" s="688" t="s">
        <v>15559</v>
      </c>
      <c r="K3" s="20" t="s">
        <v>3490</v>
      </c>
      <c r="L3" s="688" t="s">
        <v>13681</v>
      </c>
      <c r="M3" s="688" t="str">
        <f t="shared" ref="M3:M66" si="0">CONCATENATE(J3,L3)</f>
        <v>CSx4</v>
      </c>
      <c r="N3" s="688" t="s">
        <v>15564</v>
      </c>
      <c r="O3" s="682" t="s">
        <v>13</v>
      </c>
      <c r="P3" s="689" t="s">
        <v>15556</v>
      </c>
      <c r="Q3" s="689" t="s">
        <v>599</v>
      </c>
    </row>
    <row r="4" spans="1:20" x14ac:dyDescent="0.25">
      <c r="A4" s="687" t="s">
        <v>15553</v>
      </c>
      <c r="B4" s="688" t="s">
        <v>15554</v>
      </c>
      <c r="C4" s="688" t="s">
        <v>15555</v>
      </c>
      <c r="D4" s="688" t="s">
        <v>15556</v>
      </c>
      <c r="E4" s="688" t="s">
        <v>1087</v>
      </c>
      <c r="F4" s="688" t="s">
        <v>15565</v>
      </c>
      <c r="G4" s="688" t="s">
        <v>3485</v>
      </c>
      <c r="H4" s="688" t="s">
        <v>15566</v>
      </c>
      <c r="I4" s="688" t="s">
        <v>15567</v>
      </c>
      <c r="J4" s="688" t="s">
        <v>15568</v>
      </c>
      <c r="K4" s="20" t="s">
        <v>3491</v>
      </c>
      <c r="L4" s="688" t="s">
        <v>15569</v>
      </c>
      <c r="M4" s="688" t="str">
        <f t="shared" si="0"/>
        <v>LTx3</v>
      </c>
      <c r="N4" s="688" t="s">
        <v>15570</v>
      </c>
      <c r="O4" s="682" t="s">
        <v>13</v>
      </c>
      <c r="P4" s="689" t="s">
        <v>15556</v>
      </c>
      <c r="Q4" s="689" t="s">
        <v>600</v>
      </c>
    </row>
    <row r="5" spans="1:20" x14ac:dyDescent="0.25">
      <c r="A5" s="687" t="s">
        <v>15553</v>
      </c>
      <c r="B5" s="688" t="s">
        <v>15554</v>
      </c>
      <c r="C5" s="688" t="s">
        <v>15555</v>
      </c>
      <c r="D5" s="688" t="s">
        <v>15556</v>
      </c>
      <c r="E5" s="688" t="s">
        <v>1087</v>
      </c>
      <c r="F5" s="688" t="s">
        <v>15565</v>
      </c>
      <c r="G5" s="688" t="s">
        <v>3485</v>
      </c>
      <c r="H5" s="688" t="s">
        <v>15571</v>
      </c>
      <c r="I5" s="688" t="s">
        <v>15572</v>
      </c>
      <c r="J5" s="688" t="s">
        <v>15568</v>
      </c>
      <c r="K5" s="20" t="s">
        <v>3491</v>
      </c>
      <c r="L5" s="688" t="s">
        <v>15573</v>
      </c>
      <c r="M5" s="688" t="str">
        <f t="shared" si="0"/>
        <v>LTx9</v>
      </c>
      <c r="N5" s="688" t="s">
        <v>15574</v>
      </c>
      <c r="O5" s="682" t="s">
        <v>13</v>
      </c>
      <c r="P5" s="689" t="s">
        <v>15556</v>
      </c>
      <c r="Q5" s="689" t="s">
        <v>600</v>
      </c>
    </row>
    <row r="6" spans="1:20" x14ac:dyDescent="0.25">
      <c r="A6" s="687" t="s">
        <v>15553</v>
      </c>
      <c r="B6" s="688" t="s">
        <v>15554</v>
      </c>
      <c r="C6" s="688" t="s">
        <v>15555</v>
      </c>
      <c r="D6" s="688" t="s">
        <v>15556</v>
      </c>
      <c r="E6" s="688" t="s">
        <v>1087</v>
      </c>
      <c r="F6" s="688" t="s">
        <v>15565</v>
      </c>
      <c r="G6" s="688" t="s">
        <v>3485</v>
      </c>
      <c r="H6" s="688" t="s">
        <v>15575</v>
      </c>
      <c r="I6" s="688" t="s">
        <v>15576</v>
      </c>
      <c r="J6" s="688" t="s">
        <v>15568</v>
      </c>
      <c r="K6" s="20" t="s">
        <v>3491</v>
      </c>
      <c r="L6" s="688" t="s">
        <v>13679</v>
      </c>
      <c r="M6" s="688" t="str">
        <f t="shared" si="0"/>
        <v>LTx10</v>
      </c>
      <c r="N6" s="688" t="s">
        <v>15577</v>
      </c>
      <c r="O6" s="682" t="s">
        <v>13</v>
      </c>
      <c r="P6" s="689" t="s">
        <v>15556</v>
      </c>
      <c r="Q6" s="689" t="s">
        <v>600</v>
      </c>
    </row>
    <row r="7" spans="1:20" x14ac:dyDescent="0.25">
      <c r="A7" s="687" t="s">
        <v>15553</v>
      </c>
      <c r="B7" s="688" t="s">
        <v>15554</v>
      </c>
      <c r="C7" s="688" t="s">
        <v>15555</v>
      </c>
      <c r="D7" s="688" t="s">
        <v>15556</v>
      </c>
      <c r="E7" s="688" t="s">
        <v>1087</v>
      </c>
      <c r="F7" s="688" t="s">
        <v>15565</v>
      </c>
      <c r="G7" s="688" t="s">
        <v>3485</v>
      </c>
      <c r="H7" s="688" t="s">
        <v>15578</v>
      </c>
      <c r="I7" s="688" t="s">
        <v>15579</v>
      </c>
      <c r="J7" s="688" t="s">
        <v>15568</v>
      </c>
      <c r="K7" s="20" t="s">
        <v>3491</v>
      </c>
      <c r="L7" s="688" t="s">
        <v>15580</v>
      </c>
      <c r="M7" s="688" t="str">
        <f t="shared" si="0"/>
        <v>LTx24</v>
      </c>
      <c r="N7" s="688" t="s">
        <v>15581</v>
      </c>
      <c r="O7" s="682" t="s">
        <v>13</v>
      </c>
      <c r="P7" s="689" t="s">
        <v>15556</v>
      </c>
      <c r="Q7" s="689" t="s">
        <v>600</v>
      </c>
    </row>
    <row r="8" spans="1:20" x14ac:dyDescent="0.25">
      <c r="A8" s="687" t="s">
        <v>15553</v>
      </c>
      <c r="B8" s="688" t="s">
        <v>15554</v>
      </c>
      <c r="C8" s="688" t="s">
        <v>15555</v>
      </c>
      <c r="D8" s="688" t="s">
        <v>15556</v>
      </c>
      <c r="E8" s="688" t="s">
        <v>1087</v>
      </c>
      <c r="F8" s="688" t="s">
        <v>15565</v>
      </c>
      <c r="G8" s="688" t="s">
        <v>3485</v>
      </c>
      <c r="H8" s="688" t="s">
        <v>15582</v>
      </c>
      <c r="I8" s="688" t="s">
        <v>15583</v>
      </c>
      <c r="J8" s="688" t="s">
        <v>15568</v>
      </c>
      <c r="K8" s="20" t="s">
        <v>3491</v>
      </c>
      <c r="L8" s="688" t="s">
        <v>15584</v>
      </c>
      <c r="M8" s="688" t="str">
        <f t="shared" si="0"/>
        <v>LTx8</v>
      </c>
      <c r="N8" s="688" t="s">
        <v>15585</v>
      </c>
      <c r="O8" s="682" t="s">
        <v>13</v>
      </c>
      <c r="P8" s="689" t="s">
        <v>15556</v>
      </c>
      <c r="Q8" s="689" t="s">
        <v>600</v>
      </c>
    </row>
    <row r="9" spans="1:20" x14ac:dyDescent="0.25">
      <c r="A9" s="687" t="s">
        <v>15553</v>
      </c>
      <c r="B9" s="688" t="s">
        <v>15554</v>
      </c>
      <c r="C9" s="688" t="s">
        <v>15555</v>
      </c>
      <c r="D9" s="688" t="s">
        <v>15556</v>
      </c>
      <c r="E9" s="688" t="s">
        <v>1087</v>
      </c>
      <c r="F9" s="688" t="s">
        <v>15565</v>
      </c>
      <c r="G9" s="688" t="s">
        <v>3485</v>
      </c>
      <c r="H9" s="688" t="s">
        <v>15586</v>
      </c>
      <c r="I9" s="688" t="s">
        <v>15587</v>
      </c>
      <c r="J9" s="688" t="s">
        <v>15568</v>
      </c>
      <c r="K9" s="20" t="s">
        <v>3491</v>
      </c>
      <c r="L9" s="688" t="s">
        <v>15588</v>
      </c>
      <c r="M9" s="688" t="str">
        <f t="shared" si="0"/>
        <v>LTx7</v>
      </c>
      <c r="N9" s="688" t="s">
        <v>15589</v>
      </c>
      <c r="O9" s="682" t="s">
        <v>13</v>
      </c>
      <c r="P9" s="689" t="s">
        <v>15556</v>
      </c>
      <c r="Q9" s="689" t="s">
        <v>600</v>
      </c>
    </row>
    <row r="10" spans="1:20" x14ac:dyDescent="0.25">
      <c r="A10" s="687" t="s">
        <v>15553</v>
      </c>
      <c r="B10" s="688" t="s">
        <v>15554</v>
      </c>
      <c r="C10" s="688" t="s">
        <v>15555</v>
      </c>
      <c r="D10" s="688" t="s">
        <v>15556</v>
      </c>
      <c r="E10" s="688" t="s">
        <v>1087</v>
      </c>
      <c r="F10" s="688" t="s">
        <v>15565</v>
      </c>
      <c r="G10" s="688" t="s">
        <v>3485</v>
      </c>
      <c r="H10" s="688" t="s">
        <v>15590</v>
      </c>
      <c r="I10" s="688" t="s">
        <v>15591</v>
      </c>
      <c r="J10" s="688" t="s">
        <v>15568</v>
      </c>
      <c r="K10" s="20" t="s">
        <v>3491</v>
      </c>
      <c r="L10" s="688" t="s">
        <v>15592</v>
      </c>
      <c r="M10" s="688" t="str">
        <f t="shared" si="0"/>
        <v>LTx17</v>
      </c>
      <c r="N10" s="688" t="s">
        <v>15593</v>
      </c>
      <c r="O10" s="682" t="s">
        <v>13</v>
      </c>
      <c r="P10" s="689" t="s">
        <v>15556</v>
      </c>
      <c r="Q10" s="689" t="s">
        <v>600</v>
      </c>
    </row>
    <row r="11" spans="1:20" x14ac:dyDescent="0.25">
      <c r="A11" s="687" t="s">
        <v>15553</v>
      </c>
      <c r="B11" s="688" t="s">
        <v>15554</v>
      </c>
      <c r="C11" s="688" t="s">
        <v>15555</v>
      </c>
      <c r="D11" s="688" t="s">
        <v>15556</v>
      </c>
      <c r="E11" s="688" t="s">
        <v>1087</v>
      </c>
      <c r="F11" s="688" t="s">
        <v>15565</v>
      </c>
      <c r="G11" s="688" t="s">
        <v>3485</v>
      </c>
      <c r="H11" s="688" t="s">
        <v>15594</v>
      </c>
      <c r="I11" s="688" t="s">
        <v>15595</v>
      </c>
      <c r="J11" s="688" t="s">
        <v>15568</v>
      </c>
      <c r="K11" s="20" t="s">
        <v>3491</v>
      </c>
      <c r="L11" s="688" t="s">
        <v>15596</v>
      </c>
      <c r="M11" s="688" t="str">
        <f t="shared" si="0"/>
        <v>LTx11</v>
      </c>
      <c r="N11" s="688" t="s">
        <v>15597</v>
      </c>
      <c r="O11" s="682" t="s">
        <v>13</v>
      </c>
      <c r="P11" s="689" t="s">
        <v>15556</v>
      </c>
      <c r="Q11" s="689" t="s">
        <v>600</v>
      </c>
    </row>
    <row r="12" spans="1:20" x14ac:dyDescent="0.25">
      <c r="A12" s="687" t="s">
        <v>15553</v>
      </c>
      <c r="B12" s="688" t="s">
        <v>15554</v>
      </c>
      <c r="C12" s="688" t="s">
        <v>15555</v>
      </c>
      <c r="D12" s="688" t="s">
        <v>15556</v>
      </c>
      <c r="E12" s="688" t="s">
        <v>1087</v>
      </c>
      <c r="F12" s="688" t="s">
        <v>15565</v>
      </c>
      <c r="G12" s="688" t="s">
        <v>3485</v>
      </c>
      <c r="H12" s="688" t="s">
        <v>15598</v>
      </c>
      <c r="I12" s="688" t="s">
        <v>15599</v>
      </c>
      <c r="J12" s="688" t="s">
        <v>15568</v>
      </c>
      <c r="K12" s="20" t="s">
        <v>3491</v>
      </c>
      <c r="L12" s="688" t="s">
        <v>15600</v>
      </c>
      <c r="M12" s="688" t="str">
        <f t="shared" si="0"/>
        <v>LTx6</v>
      </c>
      <c r="N12" s="688" t="s">
        <v>15601</v>
      </c>
      <c r="O12" s="682" t="s">
        <v>13</v>
      </c>
      <c r="P12" s="689" t="s">
        <v>15556</v>
      </c>
      <c r="Q12" s="689" t="s">
        <v>600</v>
      </c>
    </row>
    <row r="13" spans="1:20" x14ac:dyDescent="0.25">
      <c r="A13" s="687" t="s">
        <v>15553</v>
      </c>
      <c r="B13" s="688" t="s">
        <v>15554</v>
      </c>
      <c r="C13" s="688" t="s">
        <v>15555</v>
      </c>
      <c r="D13" s="688" t="s">
        <v>15556</v>
      </c>
      <c r="E13" s="688" t="s">
        <v>1087</v>
      </c>
      <c r="F13" s="688" t="s">
        <v>15565</v>
      </c>
      <c r="G13" s="688" t="s">
        <v>3485</v>
      </c>
      <c r="H13" s="688" t="s">
        <v>1091</v>
      </c>
      <c r="I13" s="688" t="s">
        <v>15602</v>
      </c>
      <c r="J13" s="688" t="s">
        <v>15568</v>
      </c>
      <c r="K13" s="20" t="s">
        <v>3491</v>
      </c>
      <c r="L13" s="688" t="s">
        <v>15603</v>
      </c>
      <c r="M13" s="688" t="str">
        <f t="shared" si="0"/>
        <v>LTx5</v>
      </c>
      <c r="N13" s="688" t="s">
        <v>15604</v>
      </c>
      <c r="O13" s="682" t="s">
        <v>13</v>
      </c>
      <c r="P13" s="689" t="s">
        <v>15556</v>
      </c>
      <c r="Q13" s="689" t="s">
        <v>600</v>
      </c>
    </row>
    <row r="14" spans="1:20" x14ac:dyDescent="0.25">
      <c r="A14" s="687" t="s">
        <v>15553</v>
      </c>
      <c r="B14" s="688" t="s">
        <v>15554</v>
      </c>
      <c r="C14" s="688" t="s">
        <v>15555</v>
      </c>
      <c r="D14" s="688" t="s">
        <v>15556</v>
      </c>
      <c r="E14" s="688" t="s">
        <v>1087</v>
      </c>
      <c r="F14" s="688" t="s">
        <v>15565</v>
      </c>
      <c r="G14" s="688" t="s">
        <v>3485</v>
      </c>
      <c r="H14" s="688" t="s">
        <v>15605</v>
      </c>
      <c r="I14" s="688" t="s">
        <v>15606</v>
      </c>
      <c r="J14" s="688" t="s">
        <v>15568</v>
      </c>
      <c r="K14" s="20" t="s">
        <v>3491</v>
      </c>
      <c r="L14" s="688" t="s">
        <v>15607</v>
      </c>
      <c r="M14" s="688" t="str">
        <f t="shared" si="0"/>
        <v>LTx20</v>
      </c>
      <c r="N14" s="688" t="s">
        <v>15608</v>
      </c>
      <c r="O14" s="682" t="s">
        <v>13</v>
      </c>
      <c r="P14" s="689" t="s">
        <v>15556</v>
      </c>
      <c r="Q14" s="689" t="s">
        <v>600</v>
      </c>
    </row>
    <row r="15" spans="1:20" x14ac:dyDescent="0.25">
      <c r="A15" s="687" t="s">
        <v>15553</v>
      </c>
      <c r="B15" s="688" t="s">
        <v>15554</v>
      </c>
      <c r="C15" s="688" t="s">
        <v>15555</v>
      </c>
      <c r="D15" s="688" t="s">
        <v>15556</v>
      </c>
      <c r="E15" s="688" t="s">
        <v>1090</v>
      </c>
      <c r="F15" s="688" t="s">
        <v>15609</v>
      </c>
      <c r="G15" s="688" t="s">
        <v>3488</v>
      </c>
      <c r="H15" s="688" t="s">
        <v>15566</v>
      </c>
      <c r="I15" s="688" t="s">
        <v>15610</v>
      </c>
      <c r="J15" s="688" t="s">
        <v>15611</v>
      </c>
      <c r="K15" s="20" t="s">
        <v>3493</v>
      </c>
      <c r="L15" s="688" t="s">
        <v>13688</v>
      </c>
      <c r="M15" s="688" t="str">
        <f t="shared" si="0"/>
        <v>ELx2</v>
      </c>
      <c r="N15" s="688" t="s">
        <v>158</v>
      </c>
      <c r="O15" s="682" t="s">
        <v>13</v>
      </c>
      <c r="P15" s="689" t="s">
        <v>15556</v>
      </c>
      <c r="Q15" s="689" t="s">
        <v>603</v>
      </c>
    </row>
    <row r="16" spans="1:20" x14ac:dyDescent="0.25">
      <c r="A16" s="687" t="s">
        <v>15553</v>
      </c>
      <c r="B16" s="688" t="s">
        <v>15554</v>
      </c>
      <c r="C16" s="688" t="s">
        <v>15555</v>
      </c>
      <c r="D16" s="688" t="s">
        <v>15556</v>
      </c>
      <c r="E16" s="688" t="s">
        <v>1090</v>
      </c>
      <c r="F16" s="688" t="s">
        <v>15609</v>
      </c>
      <c r="G16" s="688" t="s">
        <v>3488</v>
      </c>
      <c r="H16" s="688" t="s">
        <v>15571</v>
      </c>
      <c r="I16" s="688" t="s">
        <v>15612</v>
      </c>
      <c r="J16" s="688" t="s">
        <v>15611</v>
      </c>
      <c r="K16" s="20" t="s">
        <v>3493</v>
      </c>
      <c r="L16" s="688" t="s">
        <v>13757</v>
      </c>
      <c r="M16" s="688" t="str">
        <f t="shared" si="0"/>
        <v>ELx22</v>
      </c>
      <c r="N16" s="688" t="s">
        <v>15613</v>
      </c>
      <c r="O16" s="682" t="s">
        <v>13</v>
      </c>
      <c r="P16" s="689" t="s">
        <v>15556</v>
      </c>
      <c r="Q16" s="689" t="s">
        <v>603</v>
      </c>
    </row>
    <row r="17" spans="1:18" x14ac:dyDescent="0.25">
      <c r="A17" s="687" t="s">
        <v>15553</v>
      </c>
      <c r="B17" s="688" t="s">
        <v>15554</v>
      </c>
      <c r="C17" s="688" t="s">
        <v>15614</v>
      </c>
      <c r="D17" s="688" t="s">
        <v>15556</v>
      </c>
      <c r="E17" s="688" t="s">
        <v>1086</v>
      </c>
      <c r="F17" s="688" t="s">
        <v>15557</v>
      </c>
      <c r="G17" s="688" t="s">
        <v>3484</v>
      </c>
      <c r="H17" s="688" t="s">
        <v>1161</v>
      </c>
      <c r="I17" s="688" t="s">
        <v>15558</v>
      </c>
      <c r="J17" s="688" t="s">
        <v>15559</v>
      </c>
      <c r="K17" s="20" t="s">
        <v>3490</v>
      </c>
      <c r="L17" s="688" t="s">
        <v>15560</v>
      </c>
      <c r="M17" s="688" t="str">
        <f t="shared" si="0"/>
        <v>CSx21</v>
      </c>
      <c r="N17" s="688" t="s">
        <v>15561</v>
      </c>
      <c r="O17" s="682" t="s">
        <v>15</v>
      </c>
      <c r="P17" s="689" t="s">
        <v>15556</v>
      </c>
      <c r="Q17" s="689" t="s">
        <v>599</v>
      </c>
    </row>
    <row r="18" spans="1:18" x14ac:dyDescent="0.25">
      <c r="A18" s="687" t="s">
        <v>15553</v>
      </c>
      <c r="B18" s="688" t="s">
        <v>15554</v>
      </c>
      <c r="C18" s="688" t="s">
        <v>15614</v>
      </c>
      <c r="D18" s="688" t="s">
        <v>15556</v>
      </c>
      <c r="E18" s="688" t="s">
        <v>1086</v>
      </c>
      <c r="F18" s="688" t="s">
        <v>15557</v>
      </c>
      <c r="G18" s="688" t="s">
        <v>3484</v>
      </c>
      <c r="H18" s="688" t="s">
        <v>15562</v>
      </c>
      <c r="I18" s="688" t="s">
        <v>15563</v>
      </c>
      <c r="J18" s="688" t="s">
        <v>15559</v>
      </c>
      <c r="K18" s="20" t="s">
        <v>3490</v>
      </c>
      <c r="L18" s="688" t="s">
        <v>13681</v>
      </c>
      <c r="M18" s="688" t="str">
        <f t="shared" si="0"/>
        <v>CSx4</v>
      </c>
      <c r="N18" s="688" t="s">
        <v>15564</v>
      </c>
      <c r="O18" s="682" t="s">
        <v>15</v>
      </c>
      <c r="P18" s="689" t="s">
        <v>15556</v>
      </c>
      <c r="Q18" s="689" t="s">
        <v>599</v>
      </c>
    </row>
    <row r="19" spans="1:18" x14ac:dyDescent="0.25">
      <c r="A19" s="687" t="s">
        <v>15553</v>
      </c>
      <c r="B19" s="688" t="s">
        <v>15554</v>
      </c>
      <c r="C19" s="688" t="s">
        <v>15614</v>
      </c>
      <c r="D19" s="688" t="s">
        <v>15556</v>
      </c>
      <c r="E19" s="688" t="s">
        <v>1087</v>
      </c>
      <c r="F19" s="688" t="s">
        <v>15565</v>
      </c>
      <c r="G19" s="688" t="s">
        <v>3485</v>
      </c>
      <c r="H19" s="688" t="s">
        <v>15566</v>
      </c>
      <c r="I19" s="688" t="s">
        <v>15567</v>
      </c>
      <c r="J19" s="688" t="s">
        <v>15568</v>
      </c>
      <c r="K19" s="20" t="s">
        <v>3491</v>
      </c>
      <c r="L19" s="688" t="s">
        <v>15569</v>
      </c>
      <c r="M19" s="688" t="str">
        <f t="shared" si="0"/>
        <v>LTx3</v>
      </c>
      <c r="N19" s="688" t="s">
        <v>15570</v>
      </c>
      <c r="O19" s="682" t="s">
        <v>15</v>
      </c>
      <c r="P19" s="689" t="s">
        <v>15556</v>
      </c>
      <c r="Q19" s="689" t="s">
        <v>600</v>
      </c>
    </row>
    <row r="20" spans="1:18" x14ac:dyDescent="0.25">
      <c r="A20" s="687" t="s">
        <v>15553</v>
      </c>
      <c r="B20" s="688" t="s">
        <v>15554</v>
      </c>
      <c r="C20" s="688" t="s">
        <v>15614</v>
      </c>
      <c r="D20" s="688" t="s">
        <v>15556</v>
      </c>
      <c r="E20" s="688" t="s">
        <v>1087</v>
      </c>
      <c r="F20" s="688" t="s">
        <v>15565</v>
      </c>
      <c r="G20" s="688" t="s">
        <v>3485</v>
      </c>
      <c r="H20" s="688" t="s">
        <v>15571</v>
      </c>
      <c r="I20" s="688" t="s">
        <v>15572</v>
      </c>
      <c r="J20" s="688" t="s">
        <v>15568</v>
      </c>
      <c r="K20" s="20" t="s">
        <v>3491</v>
      </c>
      <c r="L20" s="688" t="s">
        <v>15573</v>
      </c>
      <c r="M20" s="688" t="str">
        <f t="shared" si="0"/>
        <v>LTx9</v>
      </c>
      <c r="N20" s="688" t="s">
        <v>15574</v>
      </c>
      <c r="O20" s="682" t="s">
        <v>15</v>
      </c>
      <c r="P20" s="689" t="s">
        <v>15556</v>
      </c>
      <c r="Q20" s="689" t="s">
        <v>600</v>
      </c>
    </row>
    <row r="21" spans="1:18" x14ac:dyDescent="0.25">
      <c r="A21" s="687" t="s">
        <v>15553</v>
      </c>
      <c r="B21" s="688" t="s">
        <v>15554</v>
      </c>
      <c r="C21" s="688" t="s">
        <v>15614</v>
      </c>
      <c r="D21" s="688" t="s">
        <v>15556</v>
      </c>
      <c r="E21" s="688" t="s">
        <v>1087</v>
      </c>
      <c r="F21" s="688" t="s">
        <v>15565</v>
      </c>
      <c r="G21" s="688" t="s">
        <v>3485</v>
      </c>
      <c r="H21" s="688" t="s">
        <v>15575</v>
      </c>
      <c r="I21" s="688" t="s">
        <v>15576</v>
      </c>
      <c r="J21" s="688" t="s">
        <v>15568</v>
      </c>
      <c r="K21" s="20" t="s">
        <v>3491</v>
      </c>
      <c r="L21" s="688" t="s">
        <v>13679</v>
      </c>
      <c r="M21" s="688" t="str">
        <f t="shared" si="0"/>
        <v>LTx10</v>
      </c>
      <c r="N21" s="688" t="s">
        <v>15577</v>
      </c>
      <c r="O21" s="682" t="s">
        <v>15</v>
      </c>
      <c r="P21" s="689" t="s">
        <v>15556</v>
      </c>
      <c r="Q21" s="689" t="s">
        <v>600</v>
      </c>
    </row>
    <row r="22" spans="1:18" x14ac:dyDescent="0.25">
      <c r="A22" s="687" t="s">
        <v>15553</v>
      </c>
      <c r="B22" s="688" t="s">
        <v>15554</v>
      </c>
      <c r="C22" s="688" t="s">
        <v>15614</v>
      </c>
      <c r="D22" s="688" t="s">
        <v>15556</v>
      </c>
      <c r="E22" s="688" t="s">
        <v>1087</v>
      </c>
      <c r="F22" s="688" t="s">
        <v>15565</v>
      </c>
      <c r="G22" s="688" t="s">
        <v>3485</v>
      </c>
      <c r="H22" s="688" t="s">
        <v>15578</v>
      </c>
      <c r="I22" s="688" t="s">
        <v>15579</v>
      </c>
      <c r="J22" s="688" t="s">
        <v>15568</v>
      </c>
      <c r="K22" s="20" t="s">
        <v>3491</v>
      </c>
      <c r="L22" s="688" t="s">
        <v>15580</v>
      </c>
      <c r="M22" s="688" t="str">
        <f t="shared" si="0"/>
        <v>LTx24</v>
      </c>
      <c r="N22" s="688" t="s">
        <v>15581</v>
      </c>
      <c r="O22" s="682" t="s">
        <v>15</v>
      </c>
      <c r="P22" s="689" t="s">
        <v>15556</v>
      </c>
      <c r="Q22" s="689" t="s">
        <v>600</v>
      </c>
    </row>
    <row r="23" spans="1:18" x14ac:dyDescent="0.25">
      <c r="A23" s="687" t="s">
        <v>15553</v>
      </c>
      <c r="B23" s="688" t="s">
        <v>15554</v>
      </c>
      <c r="C23" s="688" t="s">
        <v>15614</v>
      </c>
      <c r="D23" s="688" t="s">
        <v>15556</v>
      </c>
      <c r="E23" s="688" t="s">
        <v>1087</v>
      </c>
      <c r="F23" s="688" t="s">
        <v>15565</v>
      </c>
      <c r="G23" s="688" t="s">
        <v>3485</v>
      </c>
      <c r="H23" s="688" t="s">
        <v>15582</v>
      </c>
      <c r="I23" s="688" t="s">
        <v>15583</v>
      </c>
      <c r="J23" s="688" t="s">
        <v>15568</v>
      </c>
      <c r="K23" s="20" t="s">
        <v>3491</v>
      </c>
      <c r="L23" s="688" t="s">
        <v>15584</v>
      </c>
      <c r="M23" s="688" t="str">
        <f t="shared" si="0"/>
        <v>LTx8</v>
      </c>
      <c r="N23" s="688" t="s">
        <v>15585</v>
      </c>
      <c r="O23" s="682" t="s">
        <v>15</v>
      </c>
      <c r="P23" s="689" t="s">
        <v>15556</v>
      </c>
      <c r="Q23" s="689" t="s">
        <v>600</v>
      </c>
    </row>
    <row r="24" spans="1:18" x14ac:dyDescent="0.25">
      <c r="A24" s="687" t="s">
        <v>15553</v>
      </c>
      <c r="B24" s="688" t="s">
        <v>15554</v>
      </c>
      <c r="C24" s="688" t="s">
        <v>15614</v>
      </c>
      <c r="D24" s="688" t="s">
        <v>15556</v>
      </c>
      <c r="E24" s="688" t="s">
        <v>1087</v>
      </c>
      <c r="F24" s="688" t="s">
        <v>15565</v>
      </c>
      <c r="G24" s="688" t="s">
        <v>3485</v>
      </c>
      <c r="H24" s="688" t="s">
        <v>15586</v>
      </c>
      <c r="I24" s="688" t="s">
        <v>15587</v>
      </c>
      <c r="J24" s="688" t="s">
        <v>15568</v>
      </c>
      <c r="K24" s="20" t="s">
        <v>3491</v>
      </c>
      <c r="L24" s="688" t="s">
        <v>15588</v>
      </c>
      <c r="M24" s="688" t="str">
        <f t="shared" si="0"/>
        <v>LTx7</v>
      </c>
      <c r="N24" s="688" t="s">
        <v>15589</v>
      </c>
      <c r="O24" s="682" t="s">
        <v>15</v>
      </c>
      <c r="P24" s="689" t="s">
        <v>15556</v>
      </c>
      <c r="Q24" s="689" t="s">
        <v>600</v>
      </c>
    </row>
    <row r="25" spans="1:18" x14ac:dyDescent="0.25">
      <c r="A25" s="687" t="s">
        <v>15553</v>
      </c>
      <c r="B25" s="688" t="s">
        <v>15554</v>
      </c>
      <c r="C25" s="688" t="s">
        <v>15614</v>
      </c>
      <c r="D25" s="688" t="s">
        <v>15556</v>
      </c>
      <c r="E25" s="688" t="s">
        <v>1087</v>
      </c>
      <c r="F25" s="688" t="s">
        <v>15565</v>
      </c>
      <c r="G25" s="688" t="s">
        <v>3485</v>
      </c>
      <c r="H25" s="688" t="s">
        <v>15590</v>
      </c>
      <c r="I25" s="688" t="s">
        <v>15591</v>
      </c>
      <c r="J25" s="688" t="s">
        <v>15568</v>
      </c>
      <c r="K25" s="20" t="s">
        <v>3491</v>
      </c>
      <c r="L25" s="688" t="s">
        <v>15592</v>
      </c>
      <c r="M25" s="688" t="str">
        <f t="shared" si="0"/>
        <v>LTx17</v>
      </c>
      <c r="N25" s="688" t="s">
        <v>15593</v>
      </c>
      <c r="O25" s="682" t="s">
        <v>15</v>
      </c>
      <c r="P25" s="689" t="s">
        <v>15556</v>
      </c>
      <c r="Q25" s="689" t="s">
        <v>600</v>
      </c>
    </row>
    <row r="26" spans="1:18" x14ac:dyDescent="0.25">
      <c r="A26" s="687" t="s">
        <v>15553</v>
      </c>
      <c r="B26" s="688" t="s">
        <v>15554</v>
      </c>
      <c r="C26" s="688" t="s">
        <v>15614</v>
      </c>
      <c r="D26" s="688" t="s">
        <v>15556</v>
      </c>
      <c r="E26" s="688" t="s">
        <v>1087</v>
      </c>
      <c r="F26" s="688" t="s">
        <v>15565</v>
      </c>
      <c r="G26" s="688" t="s">
        <v>3485</v>
      </c>
      <c r="H26" s="688" t="s">
        <v>15594</v>
      </c>
      <c r="I26" s="688" t="s">
        <v>15595</v>
      </c>
      <c r="J26" s="688" t="s">
        <v>15568</v>
      </c>
      <c r="K26" s="20" t="s">
        <v>3491</v>
      </c>
      <c r="L26" s="688" t="s">
        <v>15596</v>
      </c>
      <c r="M26" s="688" t="str">
        <f t="shared" si="0"/>
        <v>LTx11</v>
      </c>
      <c r="N26" s="688" t="s">
        <v>15597</v>
      </c>
      <c r="O26" s="682" t="s">
        <v>15</v>
      </c>
      <c r="P26" s="689" t="s">
        <v>15556</v>
      </c>
      <c r="Q26" s="689" t="s">
        <v>600</v>
      </c>
    </row>
    <row r="27" spans="1:18" x14ac:dyDescent="0.25">
      <c r="A27" s="687" t="s">
        <v>15553</v>
      </c>
      <c r="B27" s="688" t="s">
        <v>15554</v>
      </c>
      <c r="C27" s="688" t="s">
        <v>15614</v>
      </c>
      <c r="D27" s="688" t="s">
        <v>15556</v>
      </c>
      <c r="E27" s="688" t="s">
        <v>1087</v>
      </c>
      <c r="F27" s="688" t="s">
        <v>15565</v>
      </c>
      <c r="G27" s="688" t="s">
        <v>3485</v>
      </c>
      <c r="H27" s="688" t="s">
        <v>15598</v>
      </c>
      <c r="I27" s="688" t="s">
        <v>15599</v>
      </c>
      <c r="J27" s="688" t="s">
        <v>15568</v>
      </c>
      <c r="K27" s="20" t="s">
        <v>3491</v>
      </c>
      <c r="L27" s="688" t="s">
        <v>15600</v>
      </c>
      <c r="M27" s="688" t="str">
        <f t="shared" si="0"/>
        <v>LTx6</v>
      </c>
      <c r="N27" s="688" t="s">
        <v>15601</v>
      </c>
      <c r="O27" s="682" t="s">
        <v>15</v>
      </c>
      <c r="P27" s="689" t="s">
        <v>15556</v>
      </c>
      <c r="Q27" s="689" t="s">
        <v>600</v>
      </c>
    </row>
    <row r="28" spans="1:18" x14ac:dyDescent="0.25">
      <c r="A28" s="687" t="s">
        <v>15553</v>
      </c>
      <c r="B28" s="688" t="s">
        <v>15554</v>
      </c>
      <c r="C28" s="688" t="s">
        <v>15614</v>
      </c>
      <c r="D28" s="688" t="s">
        <v>15556</v>
      </c>
      <c r="E28" s="688" t="s">
        <v>1087</v>
      </c>
      <c r="F28" s="688" t="s">
        <v>15565</v>
      </c>
      <c r="G28" s="688" t="s">
        <v>3485</v>
      </c>
      <c r="H28" s="688" t="s">
        <v>1091</v>
      </c>
      <c r="I28" s="688" t="s">
        <v>15602</v>
      </c>
      <c r="J28" s="688" t="s">
        <v>15568</v>
      </c>
      <c r="K28" s="20" t="s">
        <v>3491</v>
      </c>
      <c r="L28" s="688" t="s">
        <v>15603</v>
      </c>
      <c r="M28" s="688" t="str">
        <f t="shared" si="0"/>
        <v>LTx5</v>
      </c>
      <c r="N28" s="688" t="s">
        <v>15604</v>
      </c>
      <c r="O28" s="682" t="s">
        <v>15</v>
      </c>
      <c r="P28" s="689" t="s">
        <v>15556</v>
      </c>
      <c r="Q28" s="689" t="s">
        <v>600</v>
      </c>
    </row>
    <row r="29" spans="1:18" x14ac:dyDescent="0.25">
      <c r="A29" s="687" t="s">
        <v>15553</v>
      </c>
      <c r="B29" s="688" t="s">
        <v>15554</v>
      </c>
      <c r="C29" s="688" t="s">
        <v>15614</v>
      </c>
      <c r="D29" s="688" t="s">
        <v>15556</v>
      </c>
      <c r="E29" s="688" t="s">
        <v>1087</v>
      </c>
      <c r="F29" s="688" t="s">
        <v>15565</v>
      </c>
      <c r="G29" s="688" t="s">
        <v>3485</v>
      </c>
      <c r="H29" s="688" t="s">
        <v>15605</v>
      </c>
      <c r="I29" s="688" t="s">
        <v>15606</v>
      </c>
      <c r="J29" s="688" t="s">
        <v>15568</v>
      </c>
      <c r="K29" s="20" t="s">
        <v>3491</v>
      </c>
      <c r="L29" s="688" t="s">
        <v>15607</v>
      </c>
      <c r="M29" s="688" t="str">
        <f t="shared" si="0"/>
        <v>LTx20</v>
      </c>
      <c r="N29" s="688" t="s">
        <v>15608</v>
      </c>
      <c r="O29" s="682" t="s">
        <v>15</v>
      </c>
      <c r="P29" s="689" t="s">
        <v>15556</v>
      </c>
      <c r="Q29" s="689" t="s">
        <v>600</v>
      </c>
    </row>
    <row r="30" spans="1:18" x14ac:dyDescent="0.25">
      <c r="A30" s="687" t="s">
        <v>15553</v>
      </c>
      <c r="B30" s="688" t="s">
        <v>15554</v>
      </c>
      <c r="C30" s="688" t="s">
        <v>15615</v>
      </c>
      <c r="D30" s="688" t="s">
        <v>15556</v>
      </c>
      <c r="E30" s="688" t="s">
        <v>1082</v>
      </c>
      <c r="F30" s="688" t="s">
        <v>3532</v>
      </c>
      <c r="G30" s="688" t="s">
        <v>3533</v>
      </c>
      <c r="H30" s="688" t="s">
        <v>1082</v>
      </c>
      <c r="I30" s="688" t="s">
        <v>15616</v>
      </c>
      <c r="J30" s="688" t="s">
        <v>15617</v>
      </c>
      <c r="K30" s="39" t="s">
        <v>3505</v>
      </c>
      <c r="L30" s="688" t="s">
        <v>15618</v>
      </c>
      <c r="M30" s="688" t="str">
        <f t="shared" si="0"/>
        <v>LBx135</v>
      </c>
      <c r="N30" s="688" t="s">
        <v>15619</v>
      </c>
      <c r="O30" s="682" t="s">
        <v>17</v>
      </c>
      <c r="R30" s="689" t="s">
        <v>2611</v>
      </c>
    </row>
    <row r="31" spans="1:18" x14ac:dyDescent="0.25">
      <c r="A31" s="687" t="s">
        <v>15553</v>
      </c>
      <c r="B31" s="688" t="s">
        <v>15554</v>
      </c>
      <c r="C31" s="688" t="s">
        <v>15615</v>
      </c>
      <c r="D31" s="688" t="s">
        <v>15556</v>
      </c>
      <c r="E31" s="688" t="s">
        <v>1082</v>
      </c>
      <c r="F31" s="688" t="s">
        <v>3532</v>
      </c>
      <c r="G31" s="688" t="s">
        <v>3533</v>
      </c>
      <c r="H31" s="688" t="s">
        <v>1091</v>
      </c>
      <c r="I31" s="688" t="s">
        <v>15620</v>
      </c>
      <c r="J31" s="688" t="s">
        <v>15617</v>
      </c>
      <c r="K31" s="39" t="s">
        <v>3505</v>
      </c>
      <c r="L31" s="688" t="s">
        <v>15621</v>
      </c>
      <c r="M31" s="688" t="str">
        <f t="shared" si="0"/>
        <v>LBx144</v>
      </c>
      <c r="N31" s="688" t="s">
        <v>15622</v>
      </c>
      <c r="O31" s="682" t="s">
        <v>17</v>
      </c>
      <c r="R31" s="689" t="s">
        <v>2611</v>
      </c>
    </row>
    <row r="32" spans="1:18" x14ac:dyDescent="0.25">
      <c r="A32" s="687" t="s">
        <v>15553</v>
      </c>
      <c r="B32" s="688" t="s">
        <v>15554</v>
      </c>
      <c r="C32" s="688" t="s">
        <v>15615</v>
      </c>
      <c r="D32" s="688" t="s">
        <v>15556</v>
      </c>
      <c r="E32" s="688" t="s">
        <v>1082</v>
      </c>
      <c r="F32" s="688" t="s">
        <v>3532</v>
      </c>
      <c r="G32" s="688" t="s">
        <v>3533</v>
      </c>
      <c r="H32" s="688" t="s">
        <v>1092</v>
      </c>
      <c r="I32" s="688" t="s">
        <v>15623</v>
      </c>
      <c r="J32" s="688" t="s">
        <v>15617</v>
      </c>
      <c r="K32" s="39" t="s">
        <v>3505</v>
      </c>
      <c r="L32" s="688" t="s">
        <v>15624</v>
      </c>
      <c r="M32" s="688" t="str">
        <f t="shared" si="0"/>
        <v>LBx145</v>
      </c>
      <c r="N32" s="688" t="s">
        <v>15625</v>
      </c>
      <c r="O32" s="682" t="s">
        <v>17</v>
      </c>
      <c r="R32" s="689" t="s">
        <v>2611</v>
      </c>
    </row>
    <row r="33" spans="1:18" x14ac:dyDescent="0.25">
      <c r="A33" s="687" t="s">
        <v>15553</v>
      </c>
      <c r="B33" s="688" t="s">
        <v>15554</v>
      </c>
      <c r="C33" s="688" t="s">
        <v>15615</v>
      </c>
      <c r="D33" s="688" t="s">
        <v>15556</v>
      </c>
      <c r="E33" s="688" t="s">
        <v>1082</v>
      </c>
      <c r="F33" s="688" t="s">
        <v>3532</v>
      </c>
      <c r="G33" s="688" t="s">
        <v>3533</v>
      </c>
      <c r="H33" s="688" t="s">
        <v>1093</v>
      </c>
      <c r="I33" s="688" t="s">
        <v>15626</v>
      </c>
      <c r="J33" s="688" t="s">
        <v>15617</v>
      </c>
      <c r="K33" s="39" t="s">
        <v>3505</v>
      </c>
      <c r="L33" s="688" t="s">
        <v>15627</v>
      </c>
      <c r="M33" s="688" t="str">
        <f t="shared" si="0"/>
        <v>LBx146</v>
      </c>
      <c r="N33" s="688" t="s">
        <v>15628</v>
      </c>
      <c r="O33" s="682" t="s">
        <v>17</v>
      </c>
      <c r="R33" s="689" t="s">
        <v>2611</v>
      </c>
    </row>
    <row r="34" spans="1:18" x14ac:dyDescent="0.25">
      <c r="A34" s="687" t="s">
        <v>15553</v>
      </c>
      <c r="B34" s="688" t="s">
        <v>15554</v>
      </c>
      <c r="C34" s="688" t="s">
        <v>15615</v>
      </c>
      <c r="D34" s="688" t="s">
        <v>15556</v>
      </c>
      <c r="E34" s="688" t="s">
        <v>1082</v>
      </c>
      <c r="F34" s="688" t="s">
        <v>3532</v>
      </c>
      <c r="G34" s="688" t="s">
        <v>3533</v>
      </c>
      <c r="H34" s="688" t="s">
        <v>1094</v>
      </c>
      <c r="I34" s="688" t="s">
        <v>15629</v>
      </c>
      <c r="J34" s="688" t="s">
        <v>15617</v>
      </c>
      <c r="K34" s="39" t="s">
        <v>3505</v>
      </c>
      <c r="L34" s="688" t="s">
        <v>15630</v>
      </c>
      <c r="M34" s="688" t="str">
        <f t="shared" si="0"/>
        <v>LBx148</v>
      </c>
      <c r="N34" s="688" t="s">
        <v>15631</v>
      </c>
      <c r="O34" s="682" t="s">
        <v>17</v>
      </c>
      <c r="R34" s="689" t="s">
        <v>2611</v>
      </c>
    </row>
    <row r="35" spans="1:18" x14ac:dyDescent="0.25">
      <c r="A35" s="687" t="s">
        <v>15553</v>
      </c>
      <c r="B35" s="688" t="s">
        <v>15554</v>
      </c>
      <c r="C35" s="688" t="s">
        <v>15615</v>
      </c>
      <c r="D35" s="688" t="s">
        <v>15556</v>
      </c>
      <c r="E35" s="688" t="s">
        <v>1082</v>
      </c>
      <c r="F35" s="688" t="s">
        <v>3532</v>
      </c>
      <c r="G35" s="688" t="s">
        <v>3533</v>
      </c>
      <c r="H35" s="688" t="s">
        <v>1095</v>
      </c>
      <c r="I35" s="688" t="s">
        <v>15632</v>
      </c>
      <c r="J35" s="688" t="s">
        <v>15617</v>
      </c>
      <c r="K35" s="39" t="s">
        <v>3505</v>
      </c>
      <c r="L35" s="688" t="s">
        <v>15633</v>
      </c>
      <c r="M35" s="688" t="str">
        <f t="shared" si="0"/>
        <v>LBx149</v>
      </c>
      <c r="N35" s="688" t="s">
        <v>15634</v>
      </c>
      <c r="O35" s="682" t="s">
        <v>17</v>
      </c>
      <c r="R35" s="689" t="s">
        <v>2611</v>
      </c>
    </row>
    <row r="36" spans="1:18" x14ac:dyDescent="0.25">
      <c r="A36" s="687" t="s">
        <v>15553</v>
      </c>
      <c r="B36" s="688" t="s">
        <v>15554</v>
      </c>
      <c r="C36" s="688" t="s">
        <v>15615</v>
      </c>
      <c r="D36" s="688" t="s">
        <v>15556</v>
      </c>
      <c r="E36" s="688" t="s">
        <v>1082</v>
      </c>
      <c r="F36" s="688" t="s">
        <v>3532</v>
      </c>
      <c r="G36" s="688" t="s">
        <v>3533</v>
      </c>
      <c r="H36" s="688" t="s">
        <v>1096</v>
      </c>
      <c r="I36" s="688" t="s">
        <v>15635</v>
      </c>
      <c r="J36" s="688" t="s">
        <v>15617</v>
      </c>
      <c r="K36" s="39" t="s">
        <v>3505</v>
      </c>
      <c r="L36" s="688" t="s">
        <v>15636</v>
      </c>
      <c r="M36" s="688" t="str">
        <f t="shared" si="0"/>
        <v>LBx150</v>
      </c>
      <c r="N36" s="688" t="s">
        <v>15637</v>
      </c>
      <c r="O36" s="682" t="s">
        <v>17</v>
      </c>
      <c r="R36" s="689" t="s">
        <v>2611</v>
      </c>
    </row>
    <row r="37" spans="1:18" x14ac:dyDescent="0.25">
      <c r="A37" s="687" t="s">
        <v>15553</v>
      </c>
      <c r="B37" s="688" t="s">
        <v>15554</v>
      </c>
      <c r="C37" s="688" t="s">
        <v>15615</v>
      </c>
      <c r="D37" s="688" t="s">
        <v>15556</v>
      </c>
      <c r="E37" s="688" t="s">
        <v>1082</v>
      </c>
      <c r="F37" s="688" t="s">
        <v>3532</v>
      </c>
      <c r="G37" s="688" t="s">
        <v>3533</v>
      </c>
      <c r="H37" s="688" t="s">
        <v>1097</v>
      </c>
      <c r="I37" s="688" t="s">
        <v>15638</v>
      </c>
      <c r="J37" s="688" t="s">
        <v>15617</v>
      </c>
      <c r="K37" s="39" t="s">
        <v>3505</v>
      </c>
      <c r="L37" s="688" t="s">
        <v>15639</v>
      </c>
      <c r="M37" s="688" t="str">
        <f t="shared" si="0"/>
        <v>LBx151</v>
      </c>
      <c r="N37" s="688" t="s">
        <v>15640</v>
      </c>
      <c r="O37" s="682" t="s">
        <v>17</v>
      </c>
      <c r="R37" s="689" t="s">
        <v>2611</v>
      </c>
    </row>
    <row r="38" spans="1:18" x14ac:dyDescent="0.25">
      <c r="A38" s="687" t="s">
        <v>15553</v>
      </c>
      <c r="B38" s="688" t="s">
        <v>15554</v>
      </c>
      <c r="C38" s="688" t="s">
        <v>15615</v>
      </c>
      <c r="D38" s="688" t="s">
        <v>15556</v>
      </c>
      <c r="E38" s="688" t="s">
        <v>1082</v>
      </c>
      <c r="F38" s="688" t="s">
        <v>3532</v>
      </c>
      <c r="G38" s="688" t="s">
        <v>3533</v>
      </c>
      <c r="H38" s="688" t="s">
        <v>1098</v>
      </c>
      <c r="I38" s="688" t="s">
        <v>15641</v>
      </c>
      <c r="J38" s="688" t="s">
        <v>15617</v>
      </c>
      <c r="K38" s="39" t="s">
        <v>3505</v>
      </c>
      <c r="L38" s="688" t="s">
        <v>15642</v>
      </c>
      <c r="M38" s="688" t="str">
        <f t="shared" si="0"/>
        <v>LBx152</v>
      </c>
      <c r="N38" s="688" t="s">
        <v>15643</v>
      </c>
      <c r="O38" s="682" t="s">
        <v>17</v>
      </c>
      <c r="R38" s="689" t="s">
        <v>2611</v>
      </c>
    </row>
    <row r="39" spans="1:18" x14ac:dyDescent="0.25">
      <c r="A39" s="687" t="s">
        <v>15553</v>
      </c>
      <c r="B39" s="688" t="s">
        <v>15554</v>
      </c>
      <c r="C39" s="688" t="s">
        <v>15615</v>
      </c>
      <c r="D39" s="688" t="s">
        <v>15556</v>
      </c>
      <c r="E39" s="688" t="s">
        <v>1082</v>
      </c>
      <c r="F39" s="688" t="s">
        <v>3532</v>
      </c>
      <c r="G39" s="688" t="s">
        <v>3533</v>
      </c>
      <c r="H39" s="688" t="s">
        <v>1099</v>
      </c>
      <c r="I39" s="688" t="s">
        <v>15644</v>
      </c>
      <c r="J39" s="688" t="s">
        <v>15617</v>
      </c>
      <c r="K39" s="39" t="s">
        <v>3505</v>
      </c>
      <c r="L39" s="688" t="s">
        <v>15645</v>
      </c>
      <c r="M39" s="688" t="str">
        <f t="shared" si="0"/>
        <v>LBx153</v>
      </c>
      <c r="N39" s="688" t="s">
        <v>15646</v>
      </c>
      <c r="O39" s="682" t="s">
        <v>17</v>
      </c>
      <c r="R39" s="689" t="s">
        <v>2611</v>
      </c>
    </row>
    <row r="40" spans="1:18" x14ac:dyDescent="0.25">
      <c r="A40" s="687" t="s">
        <v>15553</v>
      </c>
      <c r="B40" s="688" t="s">
        <v>15554</v>
      </c>
      <c r="C40" s="688" t="s">
        <v>15615</v>
      </c>
      <c r="D40" s="688" t="s">
        <v>15556</v>
      </c>
      <c r="E40" s="688" t="s">
        <v>1082</v>
      </c>
      <c r="F40" s="688" t="s">
        <v>3532</v>
      </c>
      <c r="G40" s="688" t="s">
        <v>3533</v>
      </c>
      <c r="H40" s="688" t="s">
        <v>1100</v>
      </c>
      <c r="I40" s="688" t="s">
        <v>15647</v>
      </c>
      <c r="J40" s="688" t="s">
        <v>15617</v>
      </c>
      <c r="K40" s="39" t="s">
        <v>3505</v>
      </c>
      <c r="L40" s="688" t="s">
        <v>15648</v>
      </c>
      <c r="M40" s="688" t="str">
        <f t="shared" si="0"/>
        <v>LBx154</v>
      </c>
      <c r="N40" s="688" t="s">
        <v>15649</v>
      </c>
      <c r="O40" s="682" t="s">
        <v>17</v>
      </c>
      <c r="R40" s="689" t="s">
        <v>2611</v>
      </c>
    </row>
    <row r="41" spans="1:18" x14ac:dyDescent="0.25">
      <c r="A41" s="687" t="s">
        <v>15553</v>
      </c>
      <c r="B41" s="688" t="s">
        <v>15554</v>
      </c>
      <c r="C41" s="688" t="s">
        <v>15615</v>
      </c>
      <c r="D41" s="688" t="s">
        <v>15556</v>
      </c>
      <c r="E41" s="688" t="s">
        <v>1082</v>
      </c>
      <c r="F41" s="688" t="s">
        <v>3532</v>
      </c>
      <c r="G41" s="688" t="s">
        <v>3533</v>
      </c>
      <c r="H41" s="688" t="s">
        <v>1083</v>
      </c>
      <c r="I41" s="688" t="s">
        <v>15650</v>
      </c>
      <c r="J41" s="688" t="s">
        <v>15617</v>
      </c>
      <c r="K41" s="39" t="s">
        <v>3505</v>
      </c>
      <c r="L41" s="688" t="s">
        <v>15651</v>
      </c>
      <c r="M41" s="688" t="str">
        <f t="shared" si="0"/>
        <v>LBx136</v>
      </c>
      <c r="N41" s="688" t="s">
        <v>15652</v>
      </c>
      <c r="O41" s="682" t="s">
        <v>17</v>
      </c>
      <c r="R41" s="689" t="s">
        <v>2611</v>
      </c>
    </row>
    <row r="42" spans="1:18" x14ac:dyDescent="0.25">
      <c r="A42" s="687" t="s">
        <v>15553</v>
      </c>
      <c r="B42" s="688" t="s">
        <v>15554</v>
      </c>
      <c r="C42" s="688" t="s">
        <v>15615</v>
      </c>
      <c r="D42" s="688" t="s">
        <v>15556</v>
      </c>
      <c r="E42" s="688" t="s">
        <v>1082</v>
      </c>
      <c r="F42" s="688" t="s">
        <v>3532</v>
      </c>
      <c r="G42" s="688" t="s">
        <v>3533</v>
      </c>
      <c r="H42" s="688" t="s">
        <v>1101</v>
      </c>
      <c r="I42" s="688" t="s">
        <v>15653</v>
      </c>
      <c r="J42" s="688" t="s">
        <v>15617</v>
      </c>
      <c r="K42" s="39" t="s">
        <v>3505</v>
      </c>
      <c r="L42" s="688" t="s">
        <v>15654</v>
      </c>
      <c r="M42" s="688" t="str">
        <f t="shared" si="0"/>
        <v>LBx155</v>
      </c>
      <c r="N42" s="688" t="s">
        <v>15655</v>
      </c>
      <c r="O42" s="682" t="s">
        <v>17</v>
      </c>
      <c r="R42" s="689" t="s">
        <v>2611</v>
      </c>
    </row>
    <row r="43" spans="1:18" x14ac:dyDescent="0.25">
      <c r="A43" s="687" t="s">
        <v>15553</v>
      </c>
      <c r="B43" s="688" t="s">
        <v>15554</v>
      </c>
      <c r="C43" s="688" t="s">
        <v>15615</v>
      </c>
      <c r="D43" s="688" t="s">
        <v>15556</v>
      </c>
      <c r="E43" s="688" t="s">
        <v>1082</v>
      </c>
      <c r="F43" s="688" t="s">
        <v>3532</v>
      </c>
      <c r="G43" s="688" t="s">
        <v>3533</v>
      </c>
      <c r="H43" s="688" t="s">
        <v>1102</v>
      </c>
      <c r="I43" s="688" t="s">
        <v>15656</v>
      </c>
      <c r="J43" s="688" t="s">
        <v>15617</v>
      </c>
      <c r="K43" s="39" t="s">
        <v>3505</v>
      </c>
      <c r="L43" s="688" t="s">
        <v>15657</v>
      </c>
      <c r="M43" s="688" t="str">
        <f t="shared" si="0"/>
        <v>LBx156</v>
      </c>
      <c r="N43" s="688" t="s">
        <v>15658</v>
      </c>
      <c r="O43" s="682" t="s">
        <v>17</v>
      </c>
      <c r="R43" s="689" t="s">
        <v>2611</v>
      </c>
    </row>
    <row r="44" spans="1:18" x14ac:dyDescent="0.25">
      <c r="A44" s="687" t="s">
        <v>15553</v>
      </c>
      <c r="B44" s="688" t="s">
        <v>15554</v>
      </c>
      <c r="C44" s="688" t="s">
        <v>15615</v>
      </c>
      <c r="D44" s="688" t="s">
        <v>15556</v>
      </c>
      <c r="E44" s="688" t="s">
        <v>1082</v>
      </c>
      <c r="F44" s="688" t="s">
        <v>3532</v>
      </c>
      <c r="G44" s="688" t="s">
        <v>3533</v>
      </c>
      <c r="H44" s="688" t="s">
        <v>1103</v>
      </c>
      <c r="I44" s="688" t="s">
        <v>15659</v>
      </c>
      <c r="J44" s="688" t="s">
        <v>15617</v>
      </c>
      <c r="K44" s="39" t="s">
        <v>3505</v>
      </c>
      <c r="L44" s="688" t="s">
        <v>15660</v>
      </c>
      <c r="M44" s="688" t="str">
        <f t="shared" si="0"/>
        <v>LBx157</v>
      </c>
      <c r="N44" s="688" t="s">
        <v>15661</v>
      </c>
      <c r="O44" s="682" t="s">
        <v>17</v>
      </c>
      <c r="R44" s="689" t="s">
        <v>2611</v>
      </c>
    </row>
    <row r="45" spans="1:18" x14ac:dyDescent="0.25">
      <c r="A45" s="687" t="s">
        <v>15553</v>
      </c>
      <c r="B45" s="688" t="s">
        <v>15554</v>
      </c>
      <c r="C45" s="688" t="s">
        <v>15615</v>
      </c>
      <c r="D45" s="688" t="s">
        <v>15556</v>
      </c>
      <c r="E45" s="688" t="s">
        <v>1082</v>
      </c>
      <c r="F45" s="688" t="s">
        <v>3532</v>
      </c>
      <c r="G45" s="688" t="s">
        <v>3533</v>
      </c>
      <c r="H45" s="688" t="s">
        <v>1104</v>
      </c>
      <c r="I45" s="688" t="s">
        <v>15662</v>
      </c>
      <c r="J45" s="688" t="s">
        <v>15617</v>
      </c>
      <c r="K45" s="39" t="s">
        <v>3505</v>
      </c>
      <c r="L45" s="688" t="s">
        <v>15663</v>
      </c>
      <c r="M45" s="688" t="str">
        <f t="shared" si="0"/>
        <v>LBx158</v>
      </c>
      <c r="N45" s="688" t="s">
        <v>15664</v>
      </c>
      <c r="O45" s="682" t="s">
        <v>17</v>
      </c>
      <c r="R45" s="689" t="s">
        <v>2611</v>
      </c>
    </row>
    <row r="46" spans="1:18" x14ac:dyDescent="0.25">
      <c r="A46" s="687" t="s">
        <v>15553</v>
      </c>
      <c r="B46" s="688" t="s">
        <v>15554</v>
      </c>
      <c r="C46" s="688" t="s">
        <v>15615</v>
      </c>
      <c r="D46" s="688" t="s">
        <v>15556</v>
      </c>
      <c r="E46" s="688" t="s">
        <v>1082</v>
      </c>
      <c r="F46" s="688" t="s">
        <v>3532</v>
      </c>
      <c r="G46" s="688" t="s">
        <v>3533</v>
      </c>
      <c r="H46" s="688" t="s">
        <v>1105</v>
      </c>
      <c r="I46" s="688" t="s">
        <v>15665</v>
      </c>
      <c r="J46" s="688" t="s">
        <v>15617</v>
      </c>
      <c r="K46" s="39" t="s">
        <v>3505</v>
      </c>
      <c r="L46" s="688" t="s">
        <v>15666</v>
      </c>
      <c r="M46" s="688" t="str">
        <f t="shared" si="0"/>
        <v>LBx159</v>
      </c>
      <c r="N46" s="688" t="s">
        <v>15667</v>
      </c>
      <c r="O46" s="682" t="s">
        <v>17</v>
      </c>
      <c r="R46" s="689" t="s">
        <v>2611</v>
      </c>
    </row>
    <row r="47" spans="1:18" x14ac:dyDescent="0.25">
      <c r="A47" s="687" t="s">
        <v>15553</v>
      </c>
      <c r="B47" s="688" t="s">
        <v>15554</v>
      </c>
      <c r="C47" s="688" t="s">
        <v>15615</v>
      </c>
      <c r="D47" s="688" t="s">
        <v>15556</v>
      </c>
      <c r="E47" s="688" t="s">
        <v>1082</v>
      </c>
      <c r="F47" s="688" t="s">
        <v>3532</v>
      </c>
      <c r="G47" s="688" t="s">
        <v>3533</v>
      </c>
      <c r="H47" s="688" t="s">
        <v>1106</v>
      </c>
      <c r="I47" s="688" t="s">
        <v>15668</v>
      </c>
      <c r="J47" s="688" t="s">
        <v>15617</v>
      </c>
      <c r="K47" s="39" t="s">
        <v>3505</v>
      </c>
      <c r="L47" s="688" t="s">
        <v>15669</v>
      </c>
      <c r="M47" s="688" t="str">
        <f t="shared" si="0"/>
        <v>LBx42</v>
      </c>
      <c r="N47" s="688" t="s">
        <v>9493</v>
      </c>
      <c r="O47" s="682" t="s">
        <v>17</v>
      </c>
      <c r="R47" s="689" t="s">
        <v>2611</v>
      </c>
    </row>
    <row r="48" spans="1:18" x14ac:dyDescent="0.25">
      <c r="A48" s="687" t="s">
        <v>15553</v>
      </c>
      <c r="B48" s="688" t="s">
        <v>15554</v>
      </c>
      <c r="C48" s="688" t="s">
        <v>15615</v>
      </c>
      <c r="D48" s="688" t="s">
        <v>15556</v>
      </c>
      <c r="E48" s="688" t="s">
        <v>1082</v>
      </c>
      <c r="F48" s="688" t="s">
        <v>3532</v>
      </c>
      <c r="G48" s="688" t="s">
        <v>3533</v>
      </c>
      <c r="H48" s="688" t="s">
        <v>1107</v>
      </c>
      <c r="I48" s="688" t="s">
        <v>15670</v>
      </c>
      <c r="J48" s="688" t="s">
        <v>15617</v>
      </c>
      <c r="K48" s="39" t="s">
        <v>3505</v>
      </c>
      <c r="L48" s="688" t="s">
        <v>15671</v>
      </c>
      <c r="M48" s="688" t="str">
        <f t="shared" si="0"/>
        <v>LBx14</v>
      </c>
      <c r="N48" s="688" t="s">
        <v>9600</v>
      </c>
      <c r="O48" s="682" t="s">
        <v>17</v>
      </c>
      <c r="R48" s="689" t="s">
        <v>2611</v>
      </c>
    </row>
    <row r="49" spans="1:18" x14ac:dyDescent="0.25">
      <c r="A49" s="687" t="s">
        <v>15553</v>
      </c>
      <c r="B49" s="688" t="s">
        <v>15554</v>
      </c>
      <c r="C49" s="688" t="s">
        <v>15615</v>
      </c>
      <c r="D49" s="688" t="s">
        <v>15556</v>
      </c>
      <c r="E49" s="688" t="s">
        <v>1082</v>
      </c>
      <c r="F49" s="688" t="s">
        <v>3532</v>
      </c>
      <c r="G49" s="688" t="s">
        <v>3533</v>
      </c>
      <c r="H49" s="688" t="s">
        <v>1108</v>
      </c>
      <c r="I49" s="688" t="s">
        <v>15672</v>
      </c>
      <c r="J49" s="688" t="s">
        <v>15617</v>
      </c>
      <c r="K49" s="39" t="s">
        <v>3505</v>
      </c>
      <c r="L49" s="688" t="s">
        <v>15673</v>
      </c>
      <c r="M49" s="688" t="str">
        <f t="shared" si="0"/>
        <v>LBx67</v>
      </c>
      <c r="N49" s="688" t="s">
        <v>9601</v>
      </c>
      <c r="O49" s="682" t="s">
        <v>17</v>
      </c>
      <c r="R49" s="689" t="s">
        <v>2611</v>
      </c>
    </row>
    <row r="50" spans="1:18" x14ac:dyDescent="0.25">
      <c r="A50" s="687" t="s">
        <v>15553</v>
      </c>
      <c r="B50" s="688" t="s">
        <v>15554</v>
      </c>
      <c r="C50" s="688" t="s">
        <v>15615</v>
      </c>
      <c r="D50" s="688" t="s">
        <v>15556</v>
      </c>
      <c r="E50" s="688" t="s">
        <v>1082</v>
      </c>
      <c r="F50" s="688" t="s">
        <v>3532</v>
      </c>
      <c r="G50" s="688" t="s">
        <v>3533</v>
      </c>
      <c r="H50" s="688" t="s">
        <v>1109</v>
      </c>
      <c r="I50" s="688" t="s">
        <v>15674</v>
      </c>
      <c r="J50" s="688" t="s">
        <v>15617</v>
      </c>
      <c r="K50" s="39" t="s">
        <v>3505</v>
      </c>
      <c r="L50" s="688" t="s">
        <v>15675</v>
      </c>
      <c r="M50" s="688" t="str">
        <f t="shared" si="0"/>
        <v>LBx106</v>
      </c>
      <c r="N50" s="688" t="s">
        <v>9599</v>
      </c>
      <c r="O50" s="682" t="s">
        <v>17</v>
      </c>
      <c r="R50" s="689" t="s">
        <v>2611</v>
      </c>
    </row>
    <row r="51" spans="1:18" x14ac:dyDescent="0.25">
      <c r="A51" s="687" t="s">
        <v>15553</v>
      </c>
      <c r="B51" s="688" t="s">
        <v>15554</v>
      </c>
      <c r="C51" s="688" t="s">
        <v>15615</v>
      </c>
      <c r="D51" s="688" t="s">
        <v>15556</v>
      </c>
      <c r="E51" s="688" t="s">
        <v>1082</v>
      </c>
      <c r="F51" s="688" t="s">
        <v>3532</v>
      </c>
      <c r="G51" s="688" t="s">
        <v>3533</v>
      </c>
      <c r="H51" s="688" t="s">
        <v>1110</v>
      </c>
      <c r="I51" s="688" t="s">
        <v>15676</v>
      </c>
      <c r="J51" s="688" t="s">
        <v>15617</v>
      </c>
      <c r="K51" s="39" t="s">
        <v>3505</v>
      </c>
      <c r="L51" s="688" t="s">
        <v>15677</v>
      </c>
      <c r="M51" s="688" t="str">
        <f t="shared" si="0"/>
        <v>LBx45</v>
      </c>
      <c r="N51" s="688" t="s">
        <v>4828</v>
      </c>
      <c r="O51" s="682" t="s">
        <v>17</v>
      </c>
      <c r="R51" s="689" t="s">
        <v>2611</v>
      </c>
    </row>
    <row r="52" spans="1:18" x14ac:dyDescent="0.25">
      <c r="A52" s="687" t="s">
        <v>15553</v>
      </c>
      <c r="B52" s="688" t="s">
        <v>15554</v>
      </c>
      <c r="C52" s="688" t="s">
        <v>15615</v>
      </c>
      <c r="D52" s="688" t="s">
        <v>15556</v>
      </c>
      <c r="E52" s="688" t="s">
        <v>1082</v>
      </c>
      <c r="F52" s="688" t="s">
        <v>3532</v>
      </c>
      <c r="G52" s="688" t="s">
        <v>3533</v>
      </c>
      <c r="H52" s="688" t="s">
        <v>1084</v>
      </c>
      <c r="I52" s="688" t="s">
        <v>15678</v>
      </c>
      <c r="J52" s="688" t="s">
        <v>15617</v>
      </c>
      <c r="K52" s="39" t="s">
        <v>3505</v>
      </c>
      <c r="L52" s="688" t="s">
        <v>15679</v>
      </c>
      <c r="M52" s="688" t="str">
        <f t="shared" si="0"/>
        <v>LBx137</v>
      </c>
      <c r="N52" s="688" t="s">
        <v>15680</v>
      </c>
      <c r="O52" s="682" t="s">
        <v>17</v>
      </c>
      <c r="R52" s="689" t="s">
        <v>2611</v>
      </c>
    </row>
    <row r="53" spans="1:18" x14ac:dyDescent="0.25">
      <c r="A53" s="687" t="s">
        <v>15553</v>
      </c>
      <c r="B53" s="688" t="s">
        <v>15554</v>
      </c>
      <c r="C53" s="688" t="s">
        <v>15615</v>
      </c>
      <c r="D53" s="688" t="s">
        <v>15556</v>
      </c>
      <c r="E53" s="688" t="s">
        <v>1082</v>
      </c>
      <c r="F53" s="688" t="s">
        <v>3532</v>
      </c>
      <c r="G53" s="688" t="s">
        <v>3533</v>
      </c>
      <c r="H53" s="688" t="s">
        <v>1111</v>
      </c>
      <c r="I53" s="688" t="s">
        <v>15681</v>
      </c>
      <c r="J53" s="688" t="s">
        <v>15617</v>
      </c>
      <c r="K53" s="39" t="s">
        <v>3505</v>
      </c>
      <c r="L53" s="688" t="s">
        <v>15682</v>
      </c>
      <c r="M53" s="688" t="str">
        <f t="shared" si="0"/>
        <v>LBx53</v>
      </c>
      <c r="N53" s="688" t="s">
        <v>850</v>
      </c>
      <c r="O53" s="682" t="s">
        <v>17</v>
      </c>
      <c r="R53" s="689" t="s">
        <v>2611</v>
      </c>
    </row>
    <row r="54" spans="1:18" x14ac:dyDescent="0.25">
      <c r="A54" s="687" t="s">
        <v>15553</v>
      </c>
      <c r="B54" s="688" t="s">
        <v>15554</v>
      </c>
      <c r="C54" s="688" t="s">
        <v>15615</v>
      </c>
      <c r="D54" s="688" t="s">
        <v>15556</v>
      </c>
      <c r="E54" s="688" t="s">
        <v>1082</v>
      </c>
      <c r="F54" s="688" t="s">
        <v>3532</v>
      </c>
      <c r="G54" s="688" t="s">
        <v>3533</v>
      </c>
      <c r="H54" s="688" t="s">
        <v>15683</v>
      </c>
      <c r="I54" s="688" t="s">
        <v>15684</v>
      </c>
      <c r="J54" s="688" t="s">
        <v>15617</v>
      </c>
      <c r="K54" s="39" t="s">
        <v>3505</v>
      </c>
      <c r="L54" s="688" t="s">
        <v>13680</v>
      </c>
      <c r="M54" s="688" t="str">
        <f t="shared" si="0"/>
        <v>LBx119</v>
      </c>
      <c r="N54" s="688" t="s">
        <v>3219</v>
      </c>
      <c r="O54" s="682" t="s">
        <v>17</v>
      </c>
      <c r="R54" s="689" t="s">
        <v>2611</v>
      </c>
    </row>
    <row r="55" spans="1:18" x14ac:dyDescent="0.25">
      <c r="A55" s="687" t="s">
        <v>15553</v>
      </c>
      <c r="B55" s="688" t="s">
        <v>15554</v>
      </c>
      <c r="C55" s="688" t="s">
        <v>15615</v>
      </c>
      <c r="D55" s="688" t="s">
        <v>15556</v>
      </c>
      <c r="E55" s="688" t="s">
        <v>1082</v>
      </c>
      <c r="F55" s="688" t="s">
        <v>3532</v>
      </c>
      <c r="G55" s="688" t="s">
        <v>3533</v>
      </c>
      <c r="H55" s="688" t="s">
        <v>15685</v>
      </c>
      <c r="I55" s="688" t="s">
        <v>15686</v>
      </c>
      <c r="J55" s="688" t="s">
        <v>15617</v>
      </c>
      <c r="K55" s="39" t="s">
        <v>3505</v>
      </c>
      <c r="L55" s="688" t="s">
        <v>15687</v>
      </c>
      <c r="M55" s="688" t="str">
        <f t="shared" si="0"/>
        <v>LBx93</v>
      </c>
      <c r="N55" s="688" t="s">
        <v>4827</v>
      </c>
      <c r="O55" s="682" t="s">
        <v>17</v>
      </c>
      <c r="R55" s="689" t="s">
        <v>2611</v>
      </c>
    </row>
    <row r="56" spans="1:18" x14ac:dyDescent="0.25">
      <c r="A56" s="687" t="s">
        <v>15553</v>
      </c>
      <c r="B56" s="688" t="s">
        <v>15554</v>
      </c>
      <c r="C56" s="688" t="s">
        <v>15615</v>
      </c>
      <c r="D56" s="688" t="s">
        <v>15556</v>
      </c>
      <c r="E56" s="688" t="s">
        <v>1082</v>
      </c>
      <c r="F56" s="688" t="s">
        <v>3532</v>
      </c>
      <c r="G56" s="688" t="s">
        <v>3533</v>
      </c>
      <c r="H56" s="688" t="s">
        <v>15688</v>
      </c>
      <c r="I56" s="688" t="s">
        <v>15689</v>
      </c>
      <c r="J56" s="688" t="s">
        <v>15617</v>
      </c>
      <c r="K56" s="39" t="s">
        <v>3505</v>
      </c>
      <c r="L56" s="688" t="s">
        <v>13679</v>
      </c>
      <c r="M56" s="688" t="str">
        <f t="shared" si="0"/>
        <v>LBx10</v>
      </c>
      <c r="N56" s="688" t="s">
        <v>853</v>
      </c>
      <c r="O56" s="682" t="s">
        <v>17</v>
      </c>
      <c r="R56" s="689" t="s">
        <v>2611</v>
      </c>
    </row>
    <row r="57" spans="1:18" x14ac:dyDescent="0.25">
      <c r="A57" s="687" t="s">
        <v>15553</v>
      </c>
      <c r="B57" s="688" t="s">
        <v>15554</v>
      </c>
      <c r="C57" s="688" t="s">
        <v>15615</v>
      </c>
      <c r="D57" s="688" t="s">
        <v>15556</v>
      </c>
      <c r="E57" s="688" t="s">
        <v>1082</v>
      </c>
      <c r="F57" s="688" t="s">
        <v>3532</v>
      </c>
      <c r="G57" s="688" t="s">
        <v>3533</v>
      </c>
      <c r="H57" s="688" t="s">
        <v>15690</v>
      </c>
      <c r="I57" s="688" t="s">
        <v>15691</v>
      </c>
      <c r="J57" s="688" t="s">
        <v>15617</v>
      </c>
      <c r="K57" s="39" t="s">
        <v>3505</v>
      </c>
      <c r="L57" s="688" t="s">
        <v>15596</v>
      </c>
      <c r="M57" s="688" t="str">
        <f t="shared" si="0"/>
        <v>LBx11</v>
      </c>
      <c r="N57" s="688" t="s">
        <v>854</v>
      </c>
      <c r="O57" s="682" t="s">
        <v>17</v>
      </c>
      <c r="R57" s="689" t="s">
        <v>2611</v>
      </c>
    </row>
    <row r="58" spans="1:18" x14ac:dyDescent="0.25">
      <c r="A58" s="687" t="s">
        <v>15553</v>
      </c>
      <c r="B58" s="688" t="s">
        <v>15554</v>
      </c>
      <c r="C58" s="688" t="s">
        <v>15615</v>
      </c>
      <c r="D58" s="688" t="s">
        <v>15556</v>
      </c>
      <c r="E58" s="688" t="s">
        <v>1082</v>
      </c>
      <c r="F58" s="688" t="s">
        <v>3532</v>
      </c>
      <c r="G58" s="688" t="s">
        <v>3533</v>
      </c>
      <c r="H58" s="688" t="s">
        <v>15692</v>
      </c>
      <c r="I58" s="688" t="s">
        <v>15693</v>
      </c>
      <c r="J58" s="688" t="s">
        <v>15617</v>
      </c>
      <c r="K58" s="39" t="s">
        <v>3505</v>
      </c>
      <c r="L58" s="688" t="s">
        <v>15694</v>
      </c>
      <c r="M58" s="688" t="str">
        <f t="shared" si="0"/>
        <v>LBx160</v>
      </c>
      <c r="N58" s="688" t="s">
        <v>855</v>
      </c>
      <c r="O58" s="682" t="s">
        <v>17</v>
      </c>
      <c r="R58" s="689" t="s">
        <v>2611</v>
      </c>
    </row>
    <row r="59" spans="1:18" x14ac:dyDescent="0.25">
      <c r="A59" s="687" t="s">
        <v>15553</v>
      </c>
      <c r="B59" s="688" t="s">
        <v>15554</v>
      </c>
      <c r="C59" s="688" t="s">
        <v>15615</v>
      </c>
      <c r="D59" s="688" t="s">
        <v>15556</v>
      </c>
      <c r="E59" s="688" t="s">
        <v>1082</v>
      </c>
      <c r="F59" s="688" t="s">
        <v>3532</v>
      </c>
      <c r="G59" s="688" t="s">
        <v>3533</v>
      </c>
      <c r="H59" s="688" t="s">
        <v>15695</v>
      </c>
      <c r="I59" s="688" t="s">
        <v>15696</v>
      </c>
      <c r="J59" s="688" t="s">
        <v>15617</v>
      </c>
      <c r="K59" s="39" t="s">
        <v>3505</v>
      </c>
      <c r="L59" s="688" t="s">
        <v>15697</v>
      </c>
      <c r="M59" s="688" t="str">
        <f t="shared" si="0"/>
        <v>LBx161</v>
      </c>
      <c r="N59" s="688" t="s">
        <v>856</v>
      </c>
      <c r="O59" s="682" t="s">
        <v>17</v>
      </c>
      <c r="R59" s="689" t="s">
        <v>2611</v>
      </c>
    </row>
    <row r="60" spans="1:18" x14ac:dyDescent="0.25">
      <c r="A60" s="687" t="s">
        <v>15553</v>
      </c>
      <c r="B60" s="688" t="s">
        <v>15554</v>
      </c>
      <c r="C60" s="688" t="s">
        <v>15615</v>
      </c>
      <c r="D60" s="688" t="s">
        <v>15556</v>
      </c>
      <c r="E60" s="688" t="s">
        <v>1082</v>
      </c>
      <c r="F60" s="688" t="s">
        <v>3532</v>
      </c>
      <c r="G60" s="688" t="s">
        <v>3533</v>
      </c>
      <c r="H60" s="688" t="s">
        <v>1085</v>
      </c>
      <c r="I60" s="688" t="s">
        <v>15698</v>
      </c>
      <c r="J60" s="688" t="s">
        <v>15617</v>
      </c>
      <c r="K60" s="39" t="s">
        <v>3505</v>
      </c>
      <c r="L60" s="688" t="s">
        <v>15699</v>
      </c>
      <c r="M60" s="688" t="str">
        <f t="shared" si="0"/>
        <v>LBx138</v>
      </c>
      <c r="N60" s="688" t="s">
        <v>15700</v>
      </c>
      <c r="O60" s="682" t="s">
        <v>17</v>
      </c>
      <c r="R60" s="689" t="s">
        <v>2611</v>
      </c>
    </row>
    <row r="61" spans="1:18" x14ac:dyDescent="0.25">
      <c r="A61" s="687" t="s">
        <v>15553</v>
      </c>
      <c r="B61" s="688" t="s">
        <v>15554</v>
      </c>
      <c r="C61" s="688" t="s">
        <v>15615</v>
      </c>
      <c r="D61" s="688" t="s">
        <v>15556</v>
      </c>
      <c r="E61" s="688" t="s">
        <v>1082</v>
      </c>
      <c r="F61" s="688" t="s">
        <v>3532</v>
      </c>
      <c r="G61" s="688" t="s">
        <v>3533</v>
      </c>
      <c r="H61" s="688" t="s">
        <v>1086</v>
      </c>
      <c r="I61" s="688" t="s">
        <v>15701</v>
      </c>
      <c r="J61" s="688" t="s">
        <v>15617</v>
      </c>
      <c r="K61" s="39" t="s">
        <v>3505</v>
      </c>
      <c r="L61" s="688" t="s">
        <v>15702</v>
      </c>
      <c r="M61" s="688" t="str">
        <f t="shared" si="0"/>
        <v>LBx139</v>
      </c>
      <c r="N61" s="688" t="s">
        <v>15703</v>
      </c>
      <c r="O61" s="682" t="s">
        <v>17</v>
      </c>
      <c r="R61" s="689" t="s">
        <v>2611</v>
      </c>
    </row>
    <row r="62" spans="1:18" x14ac:dyDescent="0.25">
      <c r="A62" s="687" t="s">
        <v>15553</v>
      </c>
      <c r="B62" s="688" t="s">
        <v>15554</v>
      </c>
      <c r="C62" s="688" t="s">
        <v>15615</v>
      </c>
      <c r="D62" s="688" t="s">
        <v>15556</v>
      </c>
      <c r="E62" s="688" t="s">
        <v>1082</v>
      </c>
      <c r="F62" s="688" t="s">
        <v>3532</v>
      </c>
      <c r="G62" s="688" t="s">
        <v>3533</v>
      </c>
      <c r="H62" s="688" t="s">
        <v>1087</v>
      </c>
      <c r="I62" s="688" t="s">
        <v>15704</v>
      </c>
      <c r="J62" s="688" t="s">
        <v>15617</v>
      </c>
      <c r="K62" s="39" t="s">
        <v>3505</v>
      </c>
      <c r="L62" s="688" t="s">
        <v>15705</v>
      </c>
      <c r="M62" s="688" t="str">
        <f t="shared" si="0"/>
        <v>LBx140</v>
      </c>
      <c r="N62" s="688" t="s">
        <v>15706</v>
      </c>
      <c r="O62" s="682" t="s">
        <v>17</v>
      </c>
      <c r="R62" s="689" t="s">
        <v>2611</v>
      </c>
    </row>
    <row r="63" spans="1:18" x14ac:dyDescent="0.25">
      <c r="A63" s="687" t="s">
        <v>15553</v>
      </c>
      <c r="B63" s="688" t="s">
        <v>15554</v>
      </c>
      <c r="C63" s="688" t="s">
        <v>15615</v>
      </c>
      <c r="D63" s="688" t="s">
        <v>15556</v>
      </c>
      <c r="E63" s="688" t="s">
        <v>1082</v>
      </c>
      <c r="F63" s="688" t="s">
        <v>3532</v>
      </c>
      <c r="G63" s="688" t="s">
        <v>3533</v>
      </c>
      <c r="H63" s="688" t="s">
        <v>1088</v>
      </c>
      <c r="I63" s="688" t="s">
        <v>15707</v>
      </c>
      <c r="J63" s="688" t="s">
        <v>15617</v>
      </c>
      <c r="K63" s="39" t="s">
        <v>3505</v>
      </c>
      <c r="L63" s="688" t="s">
        <v>15708</v>
      </c>
      <c r="M63" s="688" t="str">
        <f t="shared" si="0"/>
        <v>LBx141</v>
      </c>
      <c r="N63" s="688" t="s">
        <v>15709</v>
      </c>
      <c r="O63" s="682" t="s">
        <v>17</v>
      </c>
      <c r="R63" s="689" t="s">
        <v>2611</v>
      </c>
    </row>
    <row r="64" spans="1:18" x14ac:dyDescent="0.25">
      <c r="A64" s="687" t="s">
        <v>15553</v>
      </c>
      <c r="B64" s="688" t="s">
        <v>15554</v>
      </c>
      <c r="C64" s="688" t="s">
        <v>15615</v>
      </c>
      <c r="D64" s="688" t="s">
        <v>15556</v>
      </c>
      <c r="E64" s="688" t="s">
        <v>1082</v>
      </c>
      <c r="F64" s="688" t="s">
        <v>3532</v>
      </c>
      <c r="G64" s="688" t="s">
        <v>3533</v>
      </c>
      <c r="H64" s="688" t="s">
        <v>1089</v>
      </c>
      <c r="I64" s="688" t="s">
        <v>15710</v>
      </c>
      <c r="J64" s="688" t="s">
        <v>15617</v>
      </c>
      <c r="K64" s="39" t="s">
        <v>3505</v>
      </c>
      <c r="L64" s="688" t="s">
        <v>15711</v>
      </c>
      <c r="M64" s="688" t="str">
        <f t="shared" si="0"/>
        <v>LBx142</v>
      </c>
      <c r="N64" s="688" t="s">
        <v>15712</v>
      </c>
      <c r="O64" s="682" t="s">
        <v>17</v>
      </c>
      <c r="R64" s="689" t="s">
        <v>2611</v>
      </c>
    </row>
    <row r="65" spans="1:18" x14ac:dyDescent="0.25">
      <c r="A65" s="687" t="s">
        <v>15553</v>
      </c>
      <c r="B65" s="688" t="s">
        <v>15554</v>
      </c>
      <c r="C65" s="688" t="s">
        <v>15615</v>
      </c>
      <c r="D65" s="688" t="s">
        <v>15556</v>
      </c>
      <c r="E65" s="688" t="s">
        <v>1082</v>
      </c>
      <c r="F65" s="688" t="s">
        <v>3532</v>
      </c>
      <c r="G65" s="688" t="s">
        <v>3533</v>
      </c>
      <c r="H65" s="688" t="s">
        <v>1090</v>
      </c>
      <c r="I65" s="688" t="s">
        <v>15713</v>
      </c>
      <c r="J65" s="688" t="s">
        <v>15617</v>
      </c>
      <c r="K65" s="39" t="s">
        <v>3505</v>
      </c>
      <c r="L65" s="688" t="s">
        <v>15714</v>
      </c>
      <c r="M65" s="688" t="str">
        <f t="shared" si="0"/>
        <v>LBx143</v>
      </c>
      <c r="N65" s="688" t="s">
        <v>15715</v>
      </c>
      <c r="O65" s="682" t="s">
        <v>17</v>
      </c>
      <c r="R65" s="689" t="s">
        <v>2611</v>
      </c>
    </row>
    <row r="66" spans="1:18" x14ac:dyDescent="0.25">
      <c r="A66" s="687" t="s">
        <v>15553</v>
      </c>
      <c r="B66" s="688" t="s">
        <v>15554</v>
      </c>
      <c r="C66" s="688" t="s">
        <v>15716</v>
      </c>
      <c r="D66" s="688" t="s">
        <v>15556</v>
      </c>
      <c r="E66" s="688" t="s">
        <v>1083</v>
      </c>
      <c r="F66" s="688" t="s">
        <v>3532</v>
      </c>
      <c r="G66" s="688" t="s">
        <v>3533</v>
      </c>
      <c r="H66" s="688" t="s">
        <v>1082</v>
      </c>
      <c r="I66" s="688" t="s">
        <v>15616</v>
      </c>
      <c r="J66" s="688" t="s">
        <v>15617</v>
      </c>
      <c r="K66" s="39" t="s">
        <v>3505</v>
      </c>
      <c r="L66" s="688" t="s">
        <v>15618</v>
      </c>
      <c r="M66" s="688" t="str">
        <f t="shared" si="0"/>
        <v>LBx135</v>
      </c>
      <c r="N66" s="688" t="s">
        <v>15619</v>
      </c>
      <c r="O66" s="682" t="s">
        <v>19</v>
      </c>
      <c r="R66" s="689" t="s">
        <v>2611</v>
      </c>
    </row>
    <row r="67" spans="1:18" x14ac:dyDescent="0.25">
      <c r="A67" s="687" t="s">
        <v>15553</v>
      </c>
      <c r="B67" s="688" t="s">
        <v>15554</v>
      </c>
      <c r="C67" s="688" t="s">
        <v>15716</v>
      </c>
      <c r="D67" s="688" t="s">
        <v>15556</v>
      </c>
      <c r="E67" s="688" t="s">
        <v>1083</v>
      </c>
      <c r="F67" s="688" t="s">
        <v>3532</v>
      </c>
      <c r="G67" s="688" t="s">
        <v>3533</v>
      </c>
      <c r="H67" s="688" t="s">
        <v>1091</v>
      </c>
      <c r="I67" s="688" t="s">
        <v>15620</v>
      </c>
      <c r="J67" s="688" t="s">
        <v>15617</v>
      </c>
      <c r="K67" s="39" t="s">
        <v>3505</v>
      </c>
      <c r="L67" s="688" t="s">
        <v>15621</v>
      </c>
      <c r="M67" s="688" t="str">
        <f t="shared" ref="M67:M99" si="1">CONCATENATE(J67,L67)</f>
        <v>LBx144</v>
      </c>
      <c r="N67" s="688" t="s">
        <v>15622</v>
      </c>
      <c r="O67" s="682" t="s">
        <v>19</v>
      </c>
      <c r="R67" s="689" t="s">
        <v>2611</v>
      </c>
    </row>
    <row r="68" spans="1:18" x14ac:dyDescent="0.25">
      <c r="A68" s="687" t="s">
        <v>15553</v>
      </c>
      <c r="B68" s="688" t="s">
        <v>15554</v>
      </c>
      <c r="C68" s="688" t="s">
        <v>15716</v>
      </c>
      <c r="D68" s="688" t="s">
        <v>15556</v>
      </c>
      <c r="E68" s="688" t="s">
        <v>1083</v>
      </c>
      <c r="F68" s="688" t="s">
        <v>3532</v>
      </c>
      <c r="G68" s="688" t="s">
        <v>3533</v>
      </c>
      <c r="H68" s="688" t="s">
        <v>1092</v>
      </c>
      <c r="I68" s="688" t="s">
        <v>15623</v>
      </c>
      <c r="J68" s="688" t="s">
        <v>15617</v>
      </c>
      <c r="K68" s="39" t="s">
        <v>3505</v>
      </c>
      <c r="L68" s="688" t="s">
        <v>15624</v>
      </c>
      <c r="M68" s="688" t="str">
        <f t="shared" si="1"/>
        <v>LBx145</v>
      </c>
      <c r="N68" s="688" t="s">
        <v>15625</v>
      </c>
      <c r="O68" s="682" t="s">
        <v>19</v>
      </c>
      <c r="R68" s="689" t="s">
        <v>2611</v>
      </c>
    </row>
    <row r="69" spans="1:18" x14ac:dyDescent="0.25">
      <c r="A69" s="687" t="s">
        <v>15553</v>
      </c>
      <c r="B69" s="688" t="s">
        <v>15554</v>
      </c>
      <c r="C69" s="688" t="s">
        <v>15716</v>
      </c>
      <c r="D69" s="688" t="s">
        <v>15556</v>
      </c>
      <c r="E69" s="688" t="s">
        <v>1083</v>
      </c>
      <c r="F69" s="688" t="s">
        <v>3532</v>
      </c>
      <c r="G69" s="688" t="s">
        <v>3533</v>
      </c>
      <c r="H69" s="688" t="s">
        <v>1093</v>
      </c>
      <c r="I69" s="688" t="s">
        <v>15626</v>
      </c>
      <c r="J69" s="688" t="s">
        <v>15617</v>
      </c>
      <c r="K69" s="39" t="s">
        <v>3505</v>
      </c>
      <c r="L69" s="688" t="s">
        <v>15627</v>
      </c>
      <c r="M69" s="688" t="str">
        <f t="shared" si="1"/>
        <v>LBx146</v>
      </c>
      <c r="N69" s="688" t="s">
        <v>15628</v>
      </c>
      <c r="O69" s="682" t="s">
        <v>19</v>
      </c>
      <c r="R69" s="689" t="s">
        <v>2611</v>
      </c>
    </row>
    <row r="70" spans="1:18" x14ac:dyDescent="0.25">
      <c r="A70" s="687" t="s">
        <v>15553</v>
      </c>
      <c r="B70" s="688" t="s">
        <v>15554</v>
      </c>
      <c r="C70" s="688" t="s">
        <v>15716</v>
      </c>
      <c r="D70" s="688" t="s">
        <v>15556</v>
      </c>
      <c r="E70" s="688" t="s">
        <v>1083</v>
      </c>
      <c r="F70" s="688" t="s">
        <v>3532</v>
      </c>
      <c r="G70" s="688" t="s">
        <v>3533</v>
      </c>
      <c r="H70" s="688" t="s">
        <v>1094</v>
      </c>
      <c r="I70" s="688" t="s">
        <v>15629</v>
      </c>
      <c r="J70" s="688" t="s">
        <v>15617</v>
      </c>
      <c r="K70" s="39" t="s">
        <v>3505</v>
      </c>
      <c r="L70" s="688" t="s">
        <v>15630</v>
      </c>
      <c r="M70" s="688" t="str">
        <f t="shared" si="1"/>
        <v>LBx148</v>
      </c>
      <c r="N70" s="688" t="s">
        <v>15631</v>
      </c>
      <c r="O70" s="682" t="s">
        <v>19</v>
      </c>
      <c r="R70" s="689" t="s">
        <v>2611</v>
      </c>
    </row>
    <row r="71" spans="1:18" x14ac:dyDescent="0.25">
      <c r="A71" s="687" t="s">
        <v>15553</v>
      </c>
      <c r="B71" s="688" t="s">
        <v>15554</v>
      </c>
      <c r="C71" s="688" t="s">
        <v>15716</v>
      </c>
      <c r="D71" s="688" t="s">
        <v>15556</v>
      </c>
      <c r="E71" s="688" t="s">
        <v>1083</v>
      </c>
      <c r="F71" s="688" t="s">
        <v>3532</v>
      </c>
      <c r="G71" s="688" t="s">
        <v>3533</v>
      </c>
      <c r="H71" s="688" t="s">
        <v>1095</v>
      </c>
      <c r="I71" s="688" t="s">
        <v>15632</v>
      </c>
      <c r="J71" s="688" t="s">
        <v>15617</v>
      </c>
      <c r="K71" s="39" t="s">
        <v>3505</v>
      </c>
      <c r="L71" s="688" t="s">
        <v>15633</v>
      </c>
      <c r="M71" s="688" t="str">
        <f t="shared" si="1"/>
        <v>LBx149</v>
      </c>
      <c r="N71" s="688" t="s">
        <v>15634</v>
      </c>
      <c r="O71" s="682" t="s">
        <v>19</v>
      </c>
      <c r="R71" s="689" t="s">
        <v>2611</v>
      </c>
    </row>
    <row r="72" spans="1:18" x14ac:dyDescent="0.25">
      <c r="A72" s="687" t="s">
        <v>15553</v>
      </c>
      <c r="B72" s="688" t="s">
        <v>15554</v>
      </c>
      <c r="C72" s="688" t="s">
        <v>15716</v>
      </c>
      <c r="D72" s="688" t="s">
        <v>15556</v>
      </c>
      <c r="E72" s="688" t="s">
        <v>1083</v>
      </c>
      <c r="F72" s="688" t="s">
        <v>3532</v>
      </c>
      <c r="G72" s="688" t="s">
        <v>3533</v>
      </c>
      <c r="H72" s="688" t="s">
        <v>1096</v>
      </c>
      <c r="I72" s="688" t="s">
        <v>15635</v>
      </c>
      <c r="J72" s="688" t="s">
        <v>15617</v>
      </c>
      <c r="K72" s="39" t="s">
        <v>3505</v>
      </c>
      <c r="L72" s="688" t="s">
        <v>15636</v>
      </c>
      <c r="M72" s="688" t="str">
        <f t="shared" si="1"/>
        <v>LBx150</v>
      </c>
      <c r="N72" s="688" t="s">
        <v>15637</v>
      </c>
      <c r="O72" s="682" t="s">
        <v>19</v>
      </c>
      <c r="R72" s="689" t="s">
        <v>2611</v>
      </c>
    </row>
    <row r="73" spans="1:18" x14ac:dyDescent="0.25">
      <c r="A73" s="687" t="s">
        <v>15553</v>
      </c>
      <c r="B73" s="688" t="s">
        <v>15554</v>
      </c>
      <c r="C73" s="688" t="s">
        <v>15716</v>
      </c>
      <c r="D73" s="688" t="s">
        <v>15556</v>
      </c>
      <c r="E73" s="688" t="s">
        <v>1083</v>
      </c>
      <c r="F73" s="688" t="s">
        <v>3532</v>
      </c>
      <c r="G73" s="688" t="s">
        <v>3533</v>
      </c>
      <c r="H73" s="688" t="s">
        <v>1097</v>
      </c>
      <c r="I73" s="688" t="s">
        <v>15638</v>
      </c>
      <c r="J73" s="688" t="s">
        <v>15617</v>
      </c>
      <c r="K73" s="39" t="s">
        <v>3505</v>
      </c>
      <c r="L73" s="688" t="s">
        <v>15639</v>
      </c>
      <c r="M73" s="688" t="str">
        <f t="shared" si="1"/>
        <v>LBx151</v>
      </c>
      <c r="N73" s="688" t="s">
        <v>15640</v>
      </c>
      <c r="O73" s="682" t="s">
        <v>19</v>
      </c>
      <c r="R73" s="689" t="s">
        <v>2611</v>
      </c>
    </row>
    <row r="74" spans="1:18" x14ac:dyDescent="0.25">
      <c r="A74" s="687" t="s">
        <v>15553</v>
      </c>
      <c r="B74" s="688" t="s">
        <v>15554</v>
      </c>
      <c r="C74" s="688" t="s">
        <v>15716</v>
      </c>
      <c r="D74" s="688" t="s">
        <v>15556</v>
      </c>
      <c r="E74" s="688" t="s">
        <v>1083</v>
      </c>
      <c r="F74" s="688" t="s">
        <v>3532</v>
      </c>
      <c r="G74" s="688" t="s">
        <v>3533</v>
      </c>
      <c r="H74" s="688" t="s">
        <v>1098</v>
      </c>
      <c r="I74" s="688" t="s">
        <v>15641</v>
      </c>
      <c r="J74" s="688" t="s">
        <v>15617</v>
      </c>
      <c r="K74" s="39" t="s">
        <v>3505</v>
      </c>
      <c r="L74" s="688" t="s">
        <v>15642</v>
      </c>
      <c r="M74" s="688" t="str">
        <f t="shared" si="1"/>
        <v>LBx152</v>
      </c>
      <c r="N74" s="688" t="s">
        <v>15643</v>
      </c>
      <c r="O74" s="682" t="s">
        <v>19</v>
      </c>
      <c r="R74" s="689" t="s">
        <v>2611</v>
      </c>
    </row>
    <row r="75" spans="1:18" x14ac:dyDescent="0.25">
      <c r="A75" s="687" t="s">
        <v>15553</v>
      </c>
      <c r="B75" s="688" t="s">
        <v>15554</v>
      </c>
      <c r="C75" s="688" t="s">
        <v>15716</v>
      </c>
      <c r="D75" s="688" t="s">
        <v>15556</v>
      </c>
      <c r="E75" s="688" t="s">
        <v>1083</v>
      </c>
      <c r="F75" s="688" t="s">
        <v>3532</v>
      </c>
      <c r="G75" s="688" t="s">
        <v>3533</v>
      </c>
      <c r="H75" s="688" t="s">
        <v>1099</v>
      </c>
      <c r="I75" s="688" t="s">
        <v>15644</v>
      </c>
      <c r="J75" s="688" t="s">
        <v>15617</v>
      </c>
      <c r="K75" s="39" t="s">
        <v>3505</v>
      </c>
      <c r="L75" s="688" t="s">
        <v>15645</v>
      </c>
      <c r="M75" s="688" t="str">
        <f t="shared" si="1"/>
        <v>LBx153</v>
      </c>
      <c r="N75" s="688" t="s">
        <v>15646</v>
      </c>
      <c r="O75" s="682" t="s">
        <v>19</v>
      </c>
      <c r="R75" s="689" t="s">
        <v>2611</v>
      </c>
    </row>
    <row r="76" spans="1:18" x14ac:dyDescent="0.25">
      <c r="A76" s="687" t="s">
        <v>15553</v>
      </c>
      <c r="B76" s="688" t="s">
        <v>15554</v>
      </c>
      <c r="C76" s="688" t="s">
        <v>15716</v>
      </c>
      <c r="D76" s="688" t="s">
        <v>15556</v>
      </c>
      <c r="E76" s="688" t="s">
        <v>1083</v>
      </c>
      <c r="F76" s="688" t="s">
        <v>3532</v>
      </c>
      <c r="G76" s="688" t="s">
        <v>3533</v>
      </c>
      <c r="H76" s="688" t="s">
        <v>1100</v>
      </c>
      <c r="I76" s="688" t="s">
        <v>15647</v>
      </c>
      <c r="J76" s="688" t="s">
        <v>15617</v>
      </c>
      <c r="K76" s="39" t="s">
        <v>3505</v>
      </c>
      <c r="L76" s="688" t="s">
        <v>15648</v>
      </c>
      <c r="M76" s="688" t="str">
        <f t="shared" si="1"/>
        <v>LBx154</v>
      </c>
      <c r="N76" s="688" t="s">
        <v>15649</v>
      </c>
      <c r="O76" s="682" t="s">
        <v>19</v>
      </c>
      <c r="R76" s="689" t="s">
        <v>2611</v>
      </c>
    </row>
    <row r="77" spans="1:18" x14ac:dyDescent="0.25">
      <c r="A77" s="687" t="s">
        <v>15553</v>
      </c>
      <c r="B77" s="688" t="s">
        <v>15554</v>
      </c>
      <c r="C77" s="688" t="s">
        <v>15716</v>
      </c>
      <c r="D77" s="688" t="s">
        <v>15556</v>
      </c>
      <c r="E77" s="688" t="s">
        <v>1083</v>
      </c>
      <c r="F77" s="688" t="s">
        <v>3532</v>
      </c>
      <c r="G77" s="688" t="s">
        <v>3533</v>
      </c>
      <c r="H77" s="688" t="s">
        <v>1083</v>
      </c>
      <c r="I77" s="688" t="s">
        <v>15650</v>
      </c>
      <c r="J77" s="688" t="s">
        <v>15617</v>
      </c>
      <c r="K77" s="39" t="s">
        <v>3505</v>
      </c>
      <c r="L77" s="688" t="s">
        <v>15651</v>
      </c>
      <c r="M77" s="688" t="str">
        <f t="shared" si="1"/>
        <v>LBx136</v>
      </c>
      <c r="N77" s="688" t="s">
        <v>15652</v>
      </c>
      <c r="O77" s="682" t="s">
        <v>19</v>
      </c>
      <c r="R77" s="689" t="s">
        <v>2611</v>
      </c>
    </row>
    <row r="78" spans="1:18" x14ac:dyDescent="0.25">
      <c r="A78" s="687" t="s">
        <v>15553</v>
      </c>
      <c r="B78" s="688" t="s">
        <v>15554</v>
      </c>
      <c r="C78" s="688" t="s">
        <v>15716</v>
      </c>
      <c r="D78" s="688" t="s">
        <v>15556</v>
      </c>
      <c r="E78" s="688" t="s">
        <v>1083</v>
      </c>
      <c r="F78" s="688" t="s">
        <v>3532</v>
      </c>
      <c r="G78" s="688" t="s">
        <v>3533</v>
      </c>
      <c r="H78" s="688" t="s">
        <v>1101</v>
      </c>
      <c r="I78" s="688" t="s">
        <v>15653</v>
      </c>
      <c r="J78" s="688" t="s">
        <v>15617</v>
      </c>
      <c r="K78" s="39" t="s">
        <v>3505</v>
      </c>
      <c r="L78" s="688" t="s">
        <v>15654</v>
      </c>
      <c r="M78" s="688" t="str">
        <f t="shared" si="1"/>
        <v>LBx155</v>
      </c>
      <c r="N78" s="688" t="s">
        <v>15655</v>
      </c>
      <c r="O78" s="682" t="s">
        <v>19</v>
      </c>
      <c r="R78" s="689" t="s">
        <v>2611</v>
      </c>
    </row>
    <row r="79" spans="1:18" x14ac:dyDescent="0.25">
      <c r="A79" s="687" t="s">
        <v>15553</v>
      </c>
      <c r="B79" s="688" t="s">
        <v>15554</v>
      </c>
      <c r="C79" s="688" t="s">
        <v>15716</v>
      </c>
      <c r="D79" s="688" t="s">
        <v>15556</v>
      </c>
      <c r="E79" s="688" t="s">
        <v>1083</v>
      </c>
      <c r="F79" s="688" t="s">
        <v>3532</v>
      </c>
      <c r="G79" s="688" t="s">
        <v>3533</v>
      </c>
      <c r="H79" s="688" t="s">
        <v>1102</v>
      </c>
      <c r="I79" s="688" t="s">
        <v>15656</v>
      </c>
      <c r="J79" s="688" t="s">
        <v>15617</v>
      </c>
      <c r="K79" s="39" t="s">
        <v>3505</v>
      </c>
      <c r="L79" s="688" t="s">
        <v>15657</v>
      </c>
      <c r="M79" s="688" t="str">
        <f t="shared" si="1"/>
        <v>LBx156</v>
      </c>
      <c r="N79" s="688" t="s">
        <v>15658</v>
      </c>
      <c r="O79" s="682" t="s">
        <v>19</v>
      </c>
      <c r="R79" s="689" t="s">
        <v>2611</v>
      </c>
    </row>
    <row r="80" spans="1:18" x14ac:dyDescent="0.25">
      <c r="A80" s="687" t="s">
        <v>15553</v>
      </c>
      <c r="B80" s="688" t="s">
        <v>15554</v>
      </c>
      <c r="C80" s="688" t="s">
        <v>15716</v>
      </c>
      <c r="D80" s="688" t="s">
        <v>15556</v>
      </c>
      <c r="E80" s="688" t="s">
        <v>1083</v>
      </c>
      <c r="F80" s="688" t="s">
        <v>3532</v>
      </c>
      <c r="G80" s="688" t="s">
        <v>3533</v>
      </c>
      <c r="H80" s="688" t="s">
        <v>1103</v>
      </c>
      <c r="I80" s="688" t="s">
        <v>15659</v>
      </c>
      <c r="J80" s="688" t="s">
        <v>15617</v>
      </c>
      <c r="K80" s="39" t="s">
        <v>3505</v>
      </c>
      <c r="L80" s="688" t="s">
        <v>15660</v>
      </c>
      <c r="M80" s="688" t="str">
        <f t="shared" si="1"/>
        <v>LBx157</v>
      </c>
      <c r="N80" s="688" t="s">
        <v>15661</v>
      </c>
      <c r="O80" s="682" t="s">
        <v>19</v>
      </c>
      <c r="R80" s="689" t="s">
        <v>2611</v>
      </c>
    </row>
    <row r="81" spans="1:18" x14ac:dyDescent="0.25">
      <c r="A81" s="687" t="s">
        <v>15553</v>
      </c>
      <c r="B81" s="688" t="s">
        <v>15554</v>
      </c>
      <c r="C81" s="688" t="s">
        <v>15716</v>
      </c>
      <c r="D81" s="688" t="s">
        <v>15556</v>
      </c>
      <c r="E81" s="688" t="s">
        <v>1083</v>
      </c>
      <c r="F81" s="688" t="s">
        <v>3532</v>
      </c>
      <c r="G81" s="688" t="s">
        <v>3533</v>
      </c>
      <c r="H81" s="688" t="s">
        <v>1104</v>
      </c>
      <c r="I81" s="688" t="s">
        <v>15662</v>
      </c>
      <c r="J81" s="688" t="s">
        <v>15617</v>
      </c>
      <c r="K81" s="39" t="s">
        <v>3505</v>
      </c>
      <c r="L81" s="688" t="s">
        <v>15663</v>
      </c>
      <c r="M81" s="688" t="str">
        <f t="shared" si="1"/>
        <v>LBx158</v>
      </c>
      <c r="N81" s="688" t="s">
        <v>15664</v>
      </c>
      <c r="O81" s="682" t="s">
        <v>19</v>
      </c>
      <c r="R81" s="689" t="s">
        <v>2611</v>
      </c>
    </row>
    <row r="82" spans="1:18" x14ac:dyDescent="0.25">
      <c r="A82" s="687" t="s">
        <v>15553</v>
      </c>
      <c r="B82" s="688" t="s">
        <v>15554</v>
      </c>
      <c r="C82" s="688" t="s">
        <v>15716</v>
      </c>
      <c r="D82" s="688" t="s">
        <v>15556</v>
      </c>
      <c r="E82" s="688" t="s">
        <v>1083</v>
      </c>
      <c r="F82" s="688" t="s">
        <v>3532</v>
      </c>
      <c r="G82" s="688" t="s">
        <v>3533</v>
      </c>
      <c r="H82" s="688" t="s">
        <v>1105</v>
      </c>
      <c r="I82" s="688" t="s">
        <v>15665</v>
      </c>
      <c r="J82" s="688" t="s">
        <v>15617</v>
      </c>
      <c r="K82" s="39" t="s">
        <v>3505</v>
      </c>
      <c r="L82" s="688" t="s">
        <v>15666</v>
      </c>
      <c r="M82" s="688" t="str">
        <f t="shared" si="1"/>
        <v>LBx159</v>
      </c>
      <c r="N82" s="688" t="s">
        <v>15667</v>
      </c>
      <c r="O82" s="682" t="s">
        <v>19</v>
      </c>
      <c r="R82" s="689" t="s">
        <v>2611</v>
      </c>
    </row>
    <row r="83" spans="1:18" x14ac:dyDescent="0.25">
      <c r="A83" s="687" t="s">
        <v>15553</v>
      </c>
      <c r="B83" s="688" t="s">
        <v>15554</v>
      </c>
      <c r="C83" s="688" t="s">
        <v>15716</v>
      </c>
      <c r="D83" s="688" t="s">
        <v>15556</v>
      </c>
      <c r="E83" s="688" t="s">
        <v>1083</v>
      </c>
      <c r="F83" s="688" t="s">
        <v>3532</v>
      </c>
      <c r="G83" s="688" t="s">
        <v>3533</v>
      </c>
      <c r="H83" s="688" t="s">
        <v>1106</v>
      </c>
      <c r="I83" s="688" t="s">
        <v>15668</v>
      </c>
      <c r="J83" s="688" t="s">
        <v>15617</v>
      </c>
      <c r="K83" s="39" t="s">
        <v>3505</v>
      </c>
      <c r="L83" s="688" t="s">
        <v>15669</v>
      </c>
      <c r="M83" s="688" t="str">
        <f t="shared" si="1"/>
        <v>LBx42</v>
      </c>
      <c r="N83" s="688" t="s">
        <v>9493</v>
      </c>
      <c r="O83" s="682" t="s">
        <v>19</v>
      </c>
      <c r="R83" s="689" t="s">
        <v>2611</v>
      </c>
    </row>
    <row r="84" spans="1:18" x14ac:dyDescent="0.25">
      <c r="A84" s="687" t="s">
        <v>15553</v>
      </c>
      <c r="B84" s="688" t="s">
        <v>15554</v>
      </c>
      <c r="C84" s="688" t="s">
        <v>15716</v>
      </c>
      <c r="D84" s="688" t="s">
        <v>15556</v>
      </c>
      <c r="E84" s="688" t="s">
        <v>1083</v>
      </c>
      <c r="F84" s="688" t="s">
        <v>3532</v>
      </c>
      <c r="G84" s="688" t="s">
        <v>3533</v>
      </c>
      <c r="H84" s="688" t="s">
        <v>1107</v>
      </c>
      <c r="I84" s="688" t="s">
        <v>15670</v>
      </c>
      <c r="J84" s="688" t="s">
        <v>15617</v>
      </c>
      <c r="K84" s="39" t="s">
        <v>3505</v>
      </c>
      <c r="L84" s="688" t="s">
        <v>15671</v>
      </c>
      <c r="M84" s="688" t="str">
        <f t="shared" si="1"/>
        <v>LBx14</v>
      </c>
      <c r="N84" s="688" t="s">
        <v>9600</v>
      </c>
      <c r="O84" s="682" t="s">
        <v>19</v>
      </c>
      <c r="R84" s="689" t="s">
        <v>2611</v>
      </c>
    </row>
    <row r="85" spans="1:18" x14ac:dyDescent="0.25">
      <c r="A85" s="687" t="s">
        <v>15553</v>
      </c>
      <c r="B85" s="688" t="s">
        <v>15554</v>
      </c>
      <c r="C85" s="688" t="s">
        <v>15716</v>
      </c>
      <c r="D85" s="688" t="s">
        <v>15556</v>
      </c>
      <c r="E85" s="688" t="s">
        <v>1083</v>
      </c>
      <c r="F85" s="688" t="s">
        <v>3532</v>
      </c>
      <c r="G85" s="688" t="s">
        <v>3533</v>
      </c>
      <c r="H85" s="688" t="s">
        <v>1108</v>
      </c>
      <c r="I85" s="688" t="s">
        <v>15672</v>
      </c>
      <c r="J85" s="688" t="s">
        <v>15617</v>
      </c>
      <c r="K85" s="39" t="s">
        <v>3505</v>
      </c>
      <c r="L85" s="688" t="s">
        <v>15673</v>
      </c>
      <c r="M85" s="688" t="str">
        <f t="shared" si="1"/>
        <v>LBx67</v>
      </c>
      <c r="N85" s="688" t="s">
        <v>9601</v>
      </c>
      <c r="O85" s="682" t="s">
        <v>19</v>
      </c>
      <c r="R85" s="689" t="s">
        <v>2611</v>
      </c>
    </row>
    <row r="86" spans="1:18" x14ac:dyDescent="0.25">
      <c r="A86" s="687" t="s">
        <v>15553</v>
      </c>
      <c r="B86" s="688" t="s">
        <v>15554</v>
      </c>
      <c r="C86" s="688" t="s">
        <v>15716</v>
      </c>
      <c r="D86" s="688" t="s">
        <v>15556</v>
      </c>
      <c r="E86" s="688" t="s">
        <v>1083</v>
      </c>
      <c r="F86" s="688" t="s">
        <v>3532</v>
      </c>
      <c r="G86" s="688" t="s">
        <v>3533</v>
      </c>
      <c r="H86" s="688" t="s">
        <v>1109</v>
      </c>
      <c r="I86" s="688" t="s">
        <v>15674</v>
      </c>
      <c r="J86" s="688" t="s">
        <v>15617</v>
      </c>
      <c r="K86" s="39" t="s">
        <v>3505</v>
      </c>
      <c r="L86" s="688" t="s">
        <v>15675</v>
      </c>
      <c r="M86" s="688" t="str">
        <f t="shared" si="1"/>
        <v>LBx106</v>
      </c>
      <c r="N86" s="688" t="s">
        <v>9599</v>
      </c>
      <c r="O86" s="682" t="s">
        <v>19</v>
      </c>
      <c r="R86" s="689" t="s">
        <v>2611</v>
      </c>
    </row>
    <row r="87" spans="1:18" x14ac:dyDescent="0.25">
      <c r="A87" s="687" t="s">
        <v>15553</v>
      </c>
      <c r="B87" s="688" t="s">
        <v>15554</v>
      </c>
      <c r="C87" s="688" t="s">
        <v>15716</v>
      </c>
      <c r="D87" s="688" t="s">
        <v>15556</v>
      </c>
      <c r="E87" s="688" t="s">
        <v>1083</v>
      </c>
      <c r="F87" s="688" t="s">
        <v>3532</v>
      </c>
      <c r="G87" s="688" t="s">
        <v>3533</v>
      </c>
      <c r="H87" s="688" t="s">
        <v>1110</v>
      </c>
      <c r="I87" s="688" t="s">
        <v>15676</v>
      </c>
      <c r="J87" s="688" t="s">
        <v>15617</v>
      </c>
      <c r="K87" s="39" t="s">
        <v>3505</v>
      </c>
      <c r="L87" s="688" t="s">
        <v>15677</v>
      </c>
      <c r="M87" s="688" t="str">
        <f t="shared" si="1"/>
        <v>LBx45</v>
      </c>
      <c r="N87" s="688" t="s">
        <v>4828</v>
      </c>
      <c r="O87" s="682" t="s">
        <v>19</v>
      </c>
      <c r="R87" s="689" t="s">
        <v>2611</v>
      </c>
    </row>
    <row r="88" spans="1:18" x14ac:dyDescent="0.25">
      <c r="A88" s="687" t="s">
        <v>15553</v>
      </c>
      <c r="B88" s="688" t="s">
        <v>15554</v>
      </c>
      <c r="C88" s="688" t="s">
        <v>15716</v>
      </c>
      <c r="D88" s="688" t="s">
        <v>15556</v>
      </c>
      <c r="E88" s="688" t="s">
        <v>1083</v>
      </c>
      <c r="F88" s="688" t="s">
        <v>3532</v>
      </c>
      <c r="G88" s="688" t="s">
        <v>3533</v>
      </c>
      <c r="H88" s="688" t="s">
        <v>1084</v>
      </c>
      <c r="I88" s="688" t="s">
        <v>15678</v>
      </c>
      <c r="J88" s="688" t="s">
        <v>15617</v>
      </c>
      <c r="K88" s="39" t="s">
        <v>3505</v>
      </c>
      <c r="L88" s="688" t="s">
        <v>15679</v>
      </c>
      <c r="M88" s="688" t="str">
        <f t="shared" si="1"/>
        <v>LBx137</v>
      </c>
      <c r="N88" s="688" t="s">
        <v>15680</v>
      </c>
      <c r="O88" s="682" t="s">
        <v>19</v>
      </c>
      <c r="R88" s="689" t="s">
        <v>2611</v>
      </c>
    </row>
    <row r="89" spans="1:18" x14ac:dyDescent="0.25">
      <c r="A89" s="687" t="s">
        <v>15553</v>
      </c>
      <c r="B89" s="688" t="s">
        <v>15554</v>
      </c>
      <c r="C89" s="688" t="s">
        <v>15716</v>
      </c>
      <c r="D89" s="688" t="s">
        <v>15556</v>
      </c>
      <c r="E89" s="688" t="s">
        <v>1083</v>
      </c>
      <c r="F89" s="688" t="s">
        <v>3532</v>
      </c>
      <c r="G89" s="688" t="s">
        <v>3533</v>
      </c>
      <c r="H89" s="688" t="s">
        <v>1111</v>
      </c>
      <c r="I89" s="688" t="s">
        <v>15681</v>
      </c>
      <c r="J89" s="688" t="s">
        <v>15617</v>
      </c>
      <c r="K89" s="39" t="s">
        <v>3505</v>
      </c>
      <c r="L89" s="688" t="s">
        <v>15682</v>
      </c>
      <c r="M89" s="688" t="str">
        <f t="shared" si="1"/>
        <v>LBx53</v>
      </c>
      <c r="N89" s="688" t="s">
        <v>850</v>
      </c>
      <c r="O89" s="682" t="s">
        <v>19</v>
      </c>
      <c r="R89" s="689" t="s">
        <v>2611</v>
      </c>
    </row>
    <row r="90" spans="1:18" x14ac:dyDescent="0.25">
      <c r="A90" s="687" t="s">
        <v>15553</v>
      </c>
      <c r="B90" s="688" t="s">
        <v>15554</v>
      </c>
      <c r="C90" s="688" t="s">
        <v>15716</v>
      </c>
      <c r="D90" s="688" t="s">
        <v>15556</v>
      </c>
      <c r="E90" s="688" t="s">
        <v>1083</v>
      </c>
      <c r="F90" s="688" t="s">
        <v>3532</v>
      </c>
      <c r="G90" s="688" t="s">
        <v>3533</v>
      </c>
      <c r="H90" s="688" t="s">
        <v>15683</v>
      </c>
      <c r="I90" s="688" t="s">
        <v>15684</v>
      </c>
      <c r="J90" s="688" t="s">
        <v>15617</v>
      </c>
      <c r="K90" s="39" t="s">
        <v>3505</v>
      </c>
      <c r="L90" s="688" t="s">
        <v>13680</v>
      </c>
      <c r="M90" s="688" t="str">
        <f t="shared" si="1"/>
        <v>LBx119</v>
      </c>
      <c r="N90" s="688" t="s">
        <v>3219</v>
      </c>
      <c r="O90" s="682" t="s">
        <v>19</v>
      </c>
      <c r="R90" s="689" t="s">
        <v>2611</v>
      </c>
    </row>
    <row r="91" spans="1:18" x14ac:dyDescent="0.25">
      <c r="A91" s="687" t="s">
        <v>15553</v>
      </c>
      <c r="B91" s="688" t="s">
        <v>15554</v>
      </c>
      <c r="C91" s="688" t="s">
        <v>15716</v>
      </c>
      <c r="D91" s="688" t="s">
        <v>15556</v>
      </c>
      <c r="E91" s="688" t="s">
        <v>1083</v>
      </c>
      <c r="F91" s="688" t="s">
        <v>3532</v>
      </c>
      <c r="G91" s="688" t="s">
        <v>3533</v>
      </c>
      <c r="H91" s="688" t="s">
        <v>15685</v>
      </c>
      <c r="I91" s="688" t="s">
        <v>15686</v>
      </c>
      <c r="J91" s="688" t="s">
        <v>15617</v>
      </c>
      <c r="K91" s="39" t="s">
        <v>3505</v>
      </c>
      <c r="L91" s="688" t="s">
        <v>15687</v>
      </c>
      <c r="M91" s="688" t="str">
        <f t="shared" si="1"/>
        <v>LBx93</v>
      </c>
      <c r="N91" s="688" t="s">
        <v>4827</v>
      </c>
      <c r="O91" s="682" t="s">
        <v>19</v>
      </c>
      <c r="R91" s="689" t="s">
        <v>2611</v>
      </c>
    </row>
    <row r="92" spans="1:18" x14ac:dyDescent="0.25">
      <c r="A92" s="687" t="s">
        <v>15553</v>
      </c>
      <c r="B92" s="688" t="s">
        <v>15554</v>
      </c>
      <c r="C92" s="688" t="s">
        <v>15716</v>
      </c>
      <c r="D92" s="688" t="s">
        <v>15556</v>
      </c>
      <c r="E92" s="688" t="s">
        <v>1083</v>
      </c>
      <c r="F92" s="688" t="s">
        <v>3532</v>
      </c>
      <c r="G92" s="688" t="s">
        <v>3533</v>
      </c>
      <c r="H92" s="688" t="s">
        <v>15688</v>
      </c>
      <c r="I92" s="688" t="s">
        <v>15689</v>
      </c>
      <c r="J92" s="688" t="s">
        <v>15617</v>
      </c>
      <c r="K92" s="39" t="s">
        <v>3505</v>
      </c>
      <c r="L92" s="688" t="s">
        <v>13679</v>
      </c>
      <c r="M92" s="688" t="str">
        <f t="shared" si="1"/>
        <v>LBx10</v>
      </c>
      <c r="N92" s="688" t="s">
        <v>853</v>
      </c>
      <c r="O92" s="682" t="s">
        <v>19</v>
      </c>
      <c r="R92" s="689" t="s">
        <v>2611</v>
      </c>
    </row>
    <row r="93" spans="1:18" x14ac:dyDescent="0.25">
      <c r="A93" s="687" t="s">
        <v>15553</v>
      </c>
      <c r="B93" s="688" t="s">
        <v>15554</v>
      </c>
      <c r="C93" s="688" t="s">
        <v>15716</v>
      </c>
      <c r="D93" s="688" t="s">
        <v>15556</v>
      </c>
      <c r="E93" s="688" t="s">
        <v>1083</v>
      </c>
      <c r="F93" s="688" t="s">
        <v>3532</v>
      </c>
      <c r="G93" s="688" t="s">
        <v>3533</v>
      </c>
      <c r="H93" s="688" t="s">
        <v>15690</v>
      </c>
      <c r="I93" s="688" t="s">
        <v>15691</v>
      </c>
      <c r="J93" s="688" t="s">
        <v>15617</v>
      </c>
      <c r="K93" s="39" t="s">
        <v>3505</v>
      </c>
      <c r="L93" s="688" t="s">
        <v>15596</v>
      </c>
      <c r="M93" s="688" t="str">
        <f t="shared" si="1"/>
        <v>LBx11</v>
      </c>
      <c r="N93" s="688" t="s">
        <v>854</v>
      </c>
      <c r="O93" s="682" t="s">
        <v>19</v>
      </c>
      <c r="R93" s="689" t="s">
        <v>2611</v>
      </c>
    </row>
    <row r="94" spans="1:18" x14ac:dyDescent="0.25">
      <c r="A94" s="687" t="s">
        <v>15553</v>
      </c>
      <c r="B94" s="688" t="s">
        <v>15554</v>
      </c>
      <c r="C94" s="688" t="s">
        <v>15716</v>
      </c>
      <c r="D94" s="688" t="s">
        <v>15556</v>
      </c>
      <c r="E94" s="688" t="s">
        <v>1083</v>
      </c>
      <c r="F94" s="688" t="s">
        <v>3532</v>
      </c>
      <c r="G94" s="688" t="s">
        <v>3533</v>
      </c>
      <c r="H94" s="688" t="s">
        <v>15692</v>
      </c>
      <c r="I94" s="688" t="s">
        <v>15693</v>
      </c>
      <c r="J94" s="688" t="s">
        <v>15617</v>
      </c>
      <c r="K94" s="39" t="s">
        <v>3505</v>
      </c>
      <c r="L94" s="688" t="s">
        <v>15694</v>
      </c>
      <c r="M94" s="688" t="str">
        <f t="shared" si="1"/>
        <v>LBx160</v>
      </c>
      <c r="N94" s="688" t="s">
        <v>855</v>
      </c>
      <c r="O94" s="682" t="s">
        <v>19</v>
      </c>
      <c r="R94" s="689" t="s">
        <v>2611</v>
      </c>
    </row>
    <row r="95" spans="1:18" x14ac:dyDescent="0.25">
      <c r="A95" s="687" t="s">
        <v>15553</v>
      </c>
      <c r="B95" s="688" t="s">
        <v>15554</v>
      </c>
      <c r="C95" s="688" t="s">
        <v>15716</v>
      </c>
      <c r="D95" s="688" t="s">
        <v>15556</v>
      </c>
      <c r="E95" s="688" t="s">
        <v>1083</v>
      </c>
      <c r="F95" s="688" t="s">
        <v>3532</v>
      </c>
      <c r="G95" s="688" t="s">
        <v>3533</v>
      </c>
      <c r="H95" s="688" t="s">
        <v>15695</v>
      </c>
      <c r="I95" s="688" t="s">
        <v>15696</v>
      </c>
      <c r="J95" s="688" t="s">
        <v>15617</v>
      </c>
      <c r="K95" s="39" t="s">
        <v>3505</v>
      </c>
      <c r="L95" s="688" t="s">
        <v>15697</v>
      </c>
      <c r="M95" s="688" t="str">
        <f t="shared" si="1"/>
        <v>LBx161</v>
      </c>
      <c r="N95" s="688" t="s">
        <v>856</v>
      </c>
      <c r="O95" s="682" t="s">
        <v>19</v>
      </c>
      <c r="R95" s="689" t="s">
        <v>2611</v>
      </c>
    </row>
    <row r="96" spans="1:18" x14ac:dyDescent="0.25">
      <c r="A96" s="687" t="s">
        <v>15553</v>
      </c>
      <c r="B96" s="688" t="s">
        <v>15554</v>
      </c>
      <c r="C96" s="688" t="s">
        <v>15716</v>
      </c>
      <c r="D96" s="688" t="s">
        <v>15556</v>
      </c>
      <c r="E96" s="688" t="s">
        <v>1083</v>
      </c>
      <c r="F96" s="688" t="s">
        <v>3532</v>
      </c>
      <c r="G96" s="688" t="s">
        <v>3533</v>
      </c>
      <c r="H96" s="688" t="s">
        <v>1085</v>
      </c>
      <c r="I96" s="688" t="s">
        <v>15698</v>
      </c>
      <c r="J96" s="688" t="s">
        <v>15617</v>
      </c>
      <c r="K96" s="39" t="s">
        <v>3505</v>
      </c>
      <c r="L96" s="688" t="s">
        <v>15699</v>
      </c>
      <c r="M96" s="688" t="str">
        <f t="shared" si="1"/>
        <v>LBx138</v>
      </c>
      <c r="N96" s="688" t="s">
        <v>15700</v>
      </c>
      <c r="O96" s="682" t="s">
        <v>19</v>
      </c>
      <c r="R96" s="689" t="s">
        <v>2611</v>
      </c>
    </row>
    <row r="97" spans="1:18" x14ac:dyDescent="0.25">
      <c r="A97" s="687" t="s">
        <v>15553</v>
      </c>
      <c r="B97" s="688" t="s">
        <v>15554</v>
      </c>
      <c r="C97" s="688" t="s">
        <v>15716</v>
      </c>
      <c r="D97" s="688" t="s">
        <v>15556</v>
      </c>
      <c r="E97" s="688" t="s">
        <v>1083</v>
      </c>
      <c r="F97" s="688" t="s">
        <v>3532</v>
      </c>
      <c r="G97" s="688" t="s">
        <v>3533</v>
      </c>
      <c r="H97" s="688" t="s">
        <v>1086</v>
      </c>
      <c r="I97" s="688" t="s">
        <v>15701</v>
      </c>
      <c r="J97" s="688" t="s">
        <v>15617</v>
      </c>
      <c r="K97" s="39" t="s">
        <v>3505</v>
      </c>
      <c r="L97" s="688" t="s">
        <v>15702</v>
      </c>
      <c r="M97" s="688" t="str">
        <f t="shared" si="1"/>
        <v>LBx139</v>
      </c>
      <c r="N97" s="688" t="s">
        <v>15703</v>
      </c>
      <c r="O97" s="682" t="s">
        <v>19</v>
      </c>
      <c r="R97" s="689" t="s">
        <v>2611</v>
      </c>
    </row>
    <row r="98" spans="1:18" x14ac:dyDescent="0.25">
      <c r="A98" s="687" t="s">
        <v>15553</v>
      </c>
      <c r="B98" s="688" t="s">
        <v>15554</v>
      </c>
      <c r="C98" s="688" t="s">
        <v>15716</v>
      </c>
      <c r="D98" s="688" t="s">
        <v>15556</v>
      </c>
      <c r="E98" s="688" t="s">
        <v>1083</v>
      </c>
      <c r="F98" s="688" t="s">
        <v>3532</v>
      </c>
      <c r="G98" s="688" t="s">
        <v>3533</v>
      </c>
      <c r="H98" s="688" t="s">
        <v>1087</v>
      </c>
      <c r="I98" s="688" t="s">
        <v>15704</v>
      </c>
      <c r="J98" s="688" t="s">
        <v>15617</v>
      </c>
      <c r="K98" s="39" t="s">
        <v>3505</v>
      </c>
      <c r="L98" s="688" t="s">
        <v>15705</v>
      </c>
      <c r="M98" s="688" t="str">
        <f t="shared" si="1"/>
        <v>LBx140</v>
      </c>
      <c r="N98" s="688" t="s">
        <v>15706</v>
      </c>
      <c r="O98" s="682" t="s">
        <v>19</v>
      </c>
      <c r="R98" s="689" t="s">
        <v>2611</v>
      </c>
    </row>
    <row r="99" spans="1:18" x14ac:dyDescent="0.25">
      <c r="A99" s="687" t="s">
        <v>15553</v>
      </c>
      <c r="B99" s="688" t="s">
        <v>15554</v>
      </c>
      <c r="C99" s="688" t="s">
        <v>15716</v>
      </c>
      <c r="D99" s="688" t="s">
        <v>15556</v>
      </c>
      <c r="E99" s="688" t="s">
        <v>1083</v>
      </c>
      <c r="F99" s="688" t="s">
        <v>3532</v>
      </c>
      <c r="G99" s="688" t="s">
        <v>3533</v>
      </c>
      <c r="H99" s="688" t="s">
        <v>1088</v>
      </c>
      <c r="I99" s="688" t="s">
        <v>15707</v>
      </c>
      <c r="J99" s="688" t="s">
        <v>15617</v>
      </c>
      <c r="K99" s="39" t="s">
        <v>3505</v>
      </c>
      <c r="L99" s="688" t="s">
        <v>15708</v>
      </c>
      <c r="M99" s="688" t="str">
        <f t="shared" si="1"/>
        <v>LBx141</v>
      </c>
      <c r="N99" s="688" t="s">
        <v>15709</v>
      </c>
      <c r="O99" s="682" t="s">
        <v>19</v>
      </c>
      <c r="R99" s="689" t="s">
        <v>2611</v>
      </c>
    </row>
    <row r="100" spans="1:18" x14ac:dyDescent="0.25">
      <c r="A100" s="687" t="s">
        <v>15553</v>
      </c>
      <c r="B100" s="688" t="s">
        <v>15554</v>
      </c>
      <c r="C100" s="688" t="s">
        <v>15716</v>
      </c>
      <c r="D100" s="688" t="s">
        <v>15556</v>
      </c>
      <c r="E100" s="688" t="s">
        <v>1083</v>
      </c>
      <c r="F100" s="688" t="s">
        <v>3532</v>
      </c>
      <c r="G100" s="688" t="s">
        <v>3533</v>
      </c>
      <c r="H100" s="688" t="s">
        <v>1089</v>
      </c>
      <c r="I100" s="688" t="s">
        <v>15710</v>
      </c>
      <c r="J100" s="688" t="s">
        <v>15617</v>
      </c>
      <c r="K100" s="39" t="s">
        <v>3505</v>
      </c>
      <c r="L100" s="688" t="s">
        <v>15711</v>
      </c>
      <c r="M100" s="688" t="str">
        <f>CONCATENATE(J100,L100)</f>
        <v>LBx142</v>
      </c>
      <c r="N100" s="688" t="s">
        <v>15712</v>
      </c>
      <c r="O100" s="682" t="s">
        <v>19</v>
      </c>
      <c r="R100" s="689" t="s">
        <v>2611</v>
      </c>
    </row>
    <row r="101" spans="1:18" x14ac:dyDescent="0.25">
      <c r="A101" s="687" t="s">
        <v>15553</v>
      </c>
      <c r="B101" s="688" t="s">
        <v>15554</v>
      </c>
      <c r="C101" s="688" t="s">
        <v>15716</v>
      </c>
      <c r="D101" s="688" t="s">
        <v>15556</v>
      </c>
      <c r="E101" s="688" t="s">
        <v>1083</v>
      </c>
      <c r="F101" s="688" t="s">
        <v>3532</v>
      </c>
      <c r="G101" s="688" t="s">
        <v>3533</v>
      </c>
      <c r="H101" s="688" t="s">
        <v>1090</v>
      </c>
      <c r="I101" s="688" t="s">
        <v>15713</v>
      </c>
      <c r="J101" s="688" t="s">
        <v>15617</v>
      </c>
      <c r="K101" s="39" t="s">
        <v>3505</v>
      </c>
      <c r="L101" s="688" t="s">
        <v>15714</v>
      </c>
      <c r="M101" s="688" t="str">
        <f>CONCATENATE(J101,L101)</f>
        <v>LBx143</v>
      </c>
      <c r="N101" s="688" t="s">
        <v>15715</v>
      </c>
      <c r="O101" s="682" t="s">
        <v>19</v>
      </c>
      <c r="R101" s="689" t="s">
        <v>2611</v>
      </c>
    </row>
    <row r="102" spans="1:18" x14ac:dyDescent="0.25">
      <c r="A102" s="687" t="s">
        <v>15553</v>
      </c>
      <c r="B102" s="688" t="s">
        <v>15554</v>
      </c>
      <c r="C102" s="688" t="s">
        <v>15717</v>
      </c>
      <c r="D102" s="688" t="s">
        <v>15556</v>
      </c>
      <c r="E102" s="688" t="s">
        <v>1083</v>
      </c>
      <c r="F102" s="688" t="s">
        <v>3532</v>
      </c>
      <c r="G102" s="688" t="s">
        <v>3533</v>
      </c>
      <c r="H102" s="688" t="s">
        <v>1082</v>
      </c>
      <c r="I102" s="688" t="s">
        <v>15616</v>
      </c>
      <c r="J102" s="688" t="s">
        <v>15617</v>
      </c>
      <c r="K102" s="39" t="s">
        <v>3505</v>
      </c>
      <c r="L102" s="688" t="s">
        <v>15618</v>
      </c>
      <c r="M102" s="688" t="str">
        <f t="shared" ref="M102:M165" si="2">CONCATENATE(J102,L102)</f>
        <v>LBx135</v>
      </c>
      <c r="N102" s="688" t="s">
        <v>15619</v>
      </c>
      <c r="O102" s="682" t="s">
        <v>21</v>
      </c>
      <c r="R102" s="689" t="s">
        <v>2611</v>
      </c>
    </row>
    <row r="103" spans="1:18" x14ac:dyDescent="0.25">
      <c r="A103" s="687" t="s">
        <v>15553</v>
      </c>
      <c r="B103" s="688" t="s">
        <v>15554</v>
      </c>
      <c r="C103" s="688" t="s">
        <v>15717</v>
      </c>
      <c r="D103" s="688" t="s">
        <v>15556</v>
      </c>
      <c r="E103" s="688" t="s">
        <v>1083</v>
      </c>
      <c r="F103" s="688" t="s">
        <v>3532</v>
      </c>
      <c r="G103" s="688" t="s">
        <v>3533</v>
      </c>
      <c r="H103" s="688" t="s">
        <v>1091</v>
      </c>
      <c r="I103" s="688" t="s">
        <v>15620</v>
      </c>
      <c r="J103" s="688" t="s">
        <v>15617</v>
      </c>
      <c r="K103" s="39" t="s">
        <v>3505</v>
      </c>
      <c r="L103" s="688" t="s">
        <v>15621</v>
      </c>
      <c r="M103" s="688" t="str">
        <f t="shared" si="2"/>
        <v>LBx144</v>
      </c>
      <c r="N103" s="688" t="s">
        <v>15622</v>
      </c>
      <c r="O103" s="682" t="s">
        <v>21</v>
      </c>
      <c r="R103" s="689" t="s">
        <v>2611</v>
      </c>
    </row>
    <row r="104" spans="1:18" x14ac:dyDescent="0.25">
      <c r="A104" s="687" t="s">
        <v>15553</v>
      </c>
      <c r="B104" s="688" t="s">
        <v>15554</v>
      </c>
      <c r="C104" s="688" t="s">
        <v>15717</v>
      </c>
      <c r="D104" s="688" t="s">
        <v>15556</v>
      </c>
      <c r="E104" s="688" t="s">
        <v>1083</v>
      </c>
      <c r="F104" s="688" t="s">
        <v>3532</v>
      </c>
      <c r="G104" s="688" t="s">
        <v>3533</v>
      </c>
      <c r="H104" s="688" t="s">
        <v>1092</v>
      </c>
      <c r="I104" s="688" t="s">
        <v>15623</v>
      </c>
      <c r="J104" s="688" t="s">
        <v>15617</v>
      </c>
      <c r="K104" s="39" t="s">
        <v>3505</v>
      </c>
      <c r="L104" s="688" t="s">
        <v>15624</v>
      </c>
      <c r="M104" s="688" t="str">
        <f t="shared" si="2"/>
        <v>LBx145</v>
      </c>
      <c r="N104" s="688" t="s">
        <v>15625</v>
      </c>
      <c r="O104" s="682" t="s">
        <v>21</v>
      </c>
      <c r="R104" s="689" t="s">
        <v>2611</v>
      </c>
    </row>
    <row r="105" spans="1:18" x14ac:dyDescent="0.25">
      <c r="A105" s="687" t="s">
        <v>15553</v>
      </c>
      <c r="B105" s="688" t="s">
        <v>15554</v>
      </c>
      <c r="C105" s="688" t="s">
        <v>15717</v>
      </c>
      <c r="D105" s="688" t="s">
        <v>15556</v>
      </c>
      <c r="E105" s="688" t="s">
        <v>1083</v>
      </c>
      <c r="F105" s="688" t="s">
        <v>3532</v>
      </c>
      <c r="G105" s="688" t="s">
        <v>3533</v>
      </c>
      <c r="H105" s="688" t="s">
        <v>1093</v>
      </c>
      <c r="I105" s="688" t="s">
        <v>15626</v>
      </c>
      <c r="J105" s="688" t="s">
        <v>15617</v>
      </c>
      <c r="K105" s="39" t="s">
        <v>3505</v>
      </c>
      <c r="L105" s="688" t="s">
        <v>15627</v>
      </c>
      <c r="M105" s="688" t="str">
        <f t="shared" si="2"/>
        <v>LBx146</v>
      </c>
      <c r="N105" s="688" t="s">
        <v>15628</v>
      </c>
      <c r="O105" s="682" t="s">
        <v>21</v>
      </c>
      <c r="R105" s="689" t="s">
        <v>2611</v>
      </c>
    </row>
    <row r="106" spans="1:18" x14ac:dyDescent="0.25">
      <c r="A106" s="687" t="s">
        <v>15553</v>
      </c>
      <c r="B106" s="688" t="s">
        <v>15554</v>
      </c>
      <c r="C106" s="688" t="s">
        <v>15717</v>
      </c>
      <c r="D106" s="688" t="s">
        <v>15556</v>
      </c>
      <c r="E106" s="688" t="s">
        <v>1083</v>
      </c>
      <c r="F106" s="688" t="s">
        <v>3532</v>
      </c>
      <c r="G106" s="688" t="s">
        <v>3533</v>
      </c>
      <c r="H106" s="688" t="s">
        <v>1094</v>
      </c>
      <c r="I106" s="688" t="s">
        <v>15629</v>
      </c>
      <c r="J106" s="688" t="s">
        <v>15617</v>
      </c>
      <c r="K106" s="39" t="s">
        <v>3505</v>
      </c>
      <c r="L106" s="688" t="s">
        <v>15630</v>
      </c>
      <c r="M106" s="688" t="str">
        <f t="shared" si="2"/>
        <v>LBx148</v>
      </c>
      <c r="N106" s="688" t="s">
        <v>15631</v>
      </c>
      <c r="O106" s="682" t="s">
        <v>21</v>
      </c>
      <c r="R106" s="689" t="s">
        <v>2611</v>
      </c>
    </row>
    <row r="107" spans="1:18" x14ac:dyDescent="0.25">
      <c r="A107" s="687" t="s">
        <v>15553</v>
      </c>
      <c r="B107" s="688" t="s">
        <v>15554</v>
      </c>
      <c r="C107" s="688" t="s">
        <v>15717</v>
      </c>
      <c r="D107" s="688" t="s">
        <v>15556</v>
      </c>
      <c r="E107" s="688" t="s">
        <v>1083</v>
      </c>
      <c r="F107" s="688" t="s">
        <v>3532</v>
      </c>
      <c r="G107" s="688" t="s">
        <v>3533</v>
      </c>
      <c r="H107" s="688" t="s">
        <v>1095</v>
      </c>
      <c r="I107" s="688" t="s">
        <v>15632</v>
      </c>
      <c r="J107" s="688" t="s">
        <v>15617</v>
      </c>
      <c r="K107" s="39" t="s">
        <v>3505</v>
      </c>
      <c r="L107" s="688" t="s">
        <v>15633</v>
      </c>
      <c r="M107" s="688" t="str">
        <f t="shared" si="2"/>
        <v>LBx149</v>
      </c>
      <c r="N107" s="688" t="s">
        <v>15634</v>
      </c>
      <c r="O107" s="682" t="s">
        <v>21</v>
      </c>
      <c r="R107" s="689" t="s">
        <v>2611</v>
      </c>
    </row>
    <row r="108" spans="1:18" x14ac:dyDescent="0.25">
      <c r="A108" s="687" t="s">
        <v>15553</v>
      </c>
      <c r="B108" s="688" t="s">
        <v>15554</v>
      </c>
      <c r="C108" s="688" t="s">
        <v>15717</v>
      </c>
      <c r="D108" s="688" t="s">
        <v>15556</v>
      </c>
      <c r="E108" s="688" t="s">
        <v>1083</v>
      </c>
      <c r="F108" s="688" t="s">
        <v>3532</v>
      </c>
      <c r="G108" s="688" t="s">
        <v>3533</v>
      </c>
      <c r="H108" s="688" t="s">
        <v>1096</v>
      </c>
      <c r="I108" s="688" t="s">
        <v>15635</v>
      </c>
      <c r="J108" s="688" t="s">
        <v>15617</v>
      </c>
      <c r="K108" s="39" t="s">
        <v>3505</v>
      </c>
      <c r="L108" s="688" t="s">
        <v>15636</v>
      </c>
      <c r="M108" s="688" t="str">
        <f t="shared" si="2"/>
        <v>LBx150</v>
      </c>
      <c r="N108" s="688" t="s">
        <v>15637</v>
      </c>
      <c r="O108" s="682" t="s">
        <v>21</v>
      </c>
      <c r="R108" s="689" t="s">
        <v>2611</v>
      </c>
    </row>
    <row r="109" spans="1:18" x14ac:dyDescent="0.25">
      <c r="A109" s="687" t="s">
        <v>15553</v>
      </c>
      <c r="B109" s="688" t="s">
        <v>15554</v>
      </c>
      <c r="C109" s="688" t="s">
        <v>15717</v>
      </c>
      <c r="D109" s="688" t="s">
        <v>15556</v>
      </c>
      <c r="E109" s="688" t="s">
        <v>1083</v>
      </c>
      <c r="F109" s="688" t="s">
        <v>3532</v>
      </c>
      <c r="G109" s="688" t="s">
        <v>3533</v>
      </c>
      <c r="H109" s="688" t="s">
        <v>1097</v>
      </c>
      <c r="I109" s="688" t="s">
        <v>15638</v>
      </c>
      <c r="J109" s="688" t="s">
        <v>15617</v>
      </c>
      <c r="K109" s="39" t="s">
        <v>3505</v>
      </c>
      <c r="L109" s="688" t="s">
        <v>15639</v>
      </c>
      <c r="M109" s="688" t="str">
        <f t="shared" si="2"/>
        <v>LBx151</v>
      </c>
      <c r="N109" s="688" t="s">
        <v>15640</v>
      </c>
      <c r="O109" s="682" t="s">
        <v>21</v>
      </c>
      <c r="R109" s="689" t="s">
        <v>2611</v>
      </c>
    </row>
    <row r="110" spans="1:18" x14ac:dyDescent="0.25">
      <c r="A110" s="687" t="s">
        <v>15553</v>
      </c>
      <c r="B110" s="688" t="s">
        <v>15554</v>
      </c>
      <c r="C110" s="688" t="s">
        <v>15717</v>
      </c>
      <c r="D110" s="688" t="s">
        <v>15556</v>
      </c>
      <c r="E110" s="688" t="s">
        <v>1083</v>
      </c>
      <c r="F110" s="688" t="s">
        <v>3532</v>
      </c>
      <c r="G110" s="688" t="s">
        <v>3533</v>
      </c>
      <c r="H110" s="688" t="s">
        <v>1098</v>
      </c>
      <c r="I110" s="688" t="s">
        <v>15641</v>
      </c>
      <c r="J110" s="688" t="s">
        <v>15617</v>
      </c>
      <c r="K110" s="39" t="s">
        <v>3505</v>
      </c>
      <c r="L110" s="688" t="s">
        <v>15642</v>
      </c>
      <c r="M110" s="688" t="str">
        <f t="shared" si="2"/>
        <v>LBx152</v>
      </c>
      <c r="N110" s="688" t="s">
        <v>15643</v>
      </c>
      <c r="O110" s="682" t="s">
        <v>21</v>
      </c>
      <c r="R110" s="689" t="s">
        <v>2611</v>
      </c>
    </row>
    <row r="111" spans="1:18" x14ac:dyDescent="0.25">
      <c r="A111" s="687" t="s">
        <v>15553</v>
      </c>
      <c r="B111" s="688" t="s">
        <v>15554</v>
      </c>
      <c r="C111" s="688" t="s">
        <v>15717</v>
      </c>
      <c r="D111" s="688" t="s">
        <v>15556</v>
      </c>
      <c r="E111" s="688" t="s">
        <v>1083</v>
      </c>
      <c r="F111" s="688" t="s">
        <v>3532</v>
      </c>
      <c r="G111" s="688" t="s">
        <v>3533</v>
      </c>
      <c r="H111" s="688" t="s">
        <v>1099</v>
      </c>
      <c r="I111" s="688" t="s">
        <v>15644</v>
      </c>
      <c r="J111" s="688" t="s">
        <v>15617</v>
      </c>
      <c r="K111" s="39" t="s">
        <v>3505</v>
      </c>
      <c r="L111" s="688" t="s">
        <v>15645</v>
      </c>
      <c r="M111" s="688" t="str">
        <f t="shared" si="2"/>
        <v>LBx153</v>
      </c>
      <c r="N111" s="688" t="s">
        <v>15646</v>
      </c>
      <c r="O111" s="682" t="s">
        <v>21</v>
      </c>
      <c r="R111" s="689" t="s">
        <v>2611</v>
      </c>
    </row>
    <row r="112" spans="1:18" x14ac:dyDescent="0.25">
      <c r="A112" s="687" t="s">
        <v>15553</v>
      </c>
      <c r="B112" s="688" t="s">
        <v>15554</v>
      </c>
      <c r="C112" s="688" t="s">
        <v>15717</v>
      </c>
      <c r="D112" s="688" t="s">
        <v>15556</v>
      </c>
      <c r="E112" s="688" t="s">
        <v>1083</v>
      </c>
      <c r="F112" s="688" t="s">
        <v>3532</v>
      </c>
      <c r="G112" s="688" t="s">
        <v>3533</v>
      </c>
      <c r="H112" s="688" t="s">
        <v>1100</v>
      </c>
      <c r="I112" s="688" t="s">
        <v>15647</v>
      </c>
      <c r="J112" s="688" t="s">
        <v>15617</v>
      </c>
      <c r="K112" s="39" t="s">
        <v>3505</v>
      </c>
      <c r="L112" s="688" t="s">
        <v>15648</v>
      </c>
      <c r="M112" s="688" t="str">
        <f t="shared" si="2"/>
        <v>LBx154</v>
      </c>
      <c r="N112" s="688" t="s">
        <v>15649</v>
      </c>
      <c r="O112" s="682" t="s">
        <v>21</v>
      </c>
      <c r="R112" s="689" t="s">
        <v>2611</v>
      </c>
    </row>
    <row r="113" spans="1:18" x14ac:dyDescent="0.25">
      <c r="A113" s="687" t="s">
        <v>15553</v>
      </c>
      <c r="B113" s="688" t="s">
        <v>15554</v>
      </c>
      <c r="C113" s="688" t="s">
        <v>15717</v>
      </c>
      <c r="D113" s="688" t="s">
        <v>15556</v>
      </c>
      <c r="E113" s="688" t="s">
        <v>1083</v>
      </c>
      <c r="F113" s="688" t="s">
        <v>3532</v>
      </c>
      <c r="G113" s="688" t="s">
        <v>3533</v>
      </c>
      <c r="H113" s="688" t="s">
        <v>1083</v>
      </c>
      <c r="I113" s="688" t="s">
        <v>15650</v>
      </c>
      <c r="J113" s="688" t="s">
        <v>15617</v>
      </c>
      <c r="K113" s="39" t="s">
        <v>3505</v>
      </c>
      <c r="L113" s="688" t="s">
        <v>15651</v>
      </c>
      <c r="M113" s="688" t="str">
        <f t="shared" si="2"/>
        <v>LBx136</v>
      </c>
      <c r="N113" s="688" t="s">
        <v>15652</v>
      </c>
      <c r="O113" s="682" t="s">
        <v>21</v>
      </c>
      <c r="R113" s="689" t="s">
        <v>2611</v>
      </c>
    </row>
    <row r="114" spans="1:18" x14ac:dyDescent="0.25">
      <c r="A114" s="687" t="s">
        <v>15553</v>
      </c>
      <c r="B114" s="688" t="s">
        <v>15554</v>
      </c>
      <c r="C114" s="688" t="s">
        <v>15717</v>
      </c>
      <c r="D114" s="688" t="s">
        <v>15556</v>
      </c>
      <c r="E114" s="688" t="s">
        <v>1083</v>
      </c>
      <c r="F114" s="688" t="s">
        <v>3532</v>
      </c>
      <c r="G114" s="688" t="s">
        <v>3533</v>
      </c>
      <c r="H114" s="688" t="s">
        <v>1101</v>
      </c>
      <c r="I114" s="688" t="s">
        <v>15653</v>
      </c>
      <c r="J114" s="688" t="s">
        <v>15617</v>
      </c>
      <c r="K114" s="39" t="s">
        <v>3505</v>
      </c>
      <c r="L114" s="688" t="s">
        <v>15654</v>
      </c>
      <c r="M114" s="688" t="str">
        <f t="shared" si="2"/>
        <v>LBx155</v>
      </c>
      <c r="N114" s="688" t="s">
        <v>15655</v>
      </c>
      <c r="O114" s="682" t="s">
        <v>21</v>
      </c>
      <c r="R114" s="689" t="s">
        <v>2611</v>
      </c>
    </row>
    <row r="115" spans="1:18" x14ac:dyDescent="0.25">
      <c r="A115" s="687" t="s">
        <v>15553</v>
      </c>
      <c r="B115" s="688" t="s">
        <v>15554</v>
      </c>
      <c r="C115" s="688" t="s">
        <v>15717</v>
      </c>
      <c r="D115" s="688" t="s">
        <v>15556</v>
      </c>
      <c r="E115" s="688" t="s">
        <v>1083</v>
      </c>
      <c r="F115" s="688" t="s">
        <v>3532</v>
      </c>
      <c r="G115" s="688" t="s">
        <v>3533</v>
      </c>
      <c r="H115" s="688" t="s">
        <v>1102</v>
      </c>
      <c r="I115" s="688" t="s">
        <v>15656</v>
      </c>
      <c r="J115" s="688" t="s">
        <v>15617</v>
      </c>
      <c r="K115" s="39" t="s">
        <v>3505</v>
      </c>
      <c r="L115" s="688" t="s">
        <v>15657</v>
      </c>
      <c r="M115" s="688" t="str">
        <f t="shared" si="2"/>
        <v>LBx156</v>
      </c>
      <c r="N115" s="688" t="s">
        <v>15658</v>
      </c>
      <c r="O115" s="682" t="s">
        <v>21</v>
      </c>
      <c r="R115" s="689" t="s">
        <v>2611</v>
      </c>
    </row>
    <row r="116" spans="1:18" x14ac:dyDescent="0.25">
      <c r="A116" s="687" t="s">
        <v>15553</v>
      </c>
      <c r="B116" s="688" t="s">
        <v>15554</v>
      </c>
      <c r="C116" s="688" t="s">
        <v>15717</v>
      </c>
      <c r="D116" s="688" t="s">
        <v>15556</v>
      </c>
      <c r="E116" s="688" t="s">
        <v>1083</v>
      </c>
      <c r="F116" s="688" t="s">
        <v>3532</v>
      </c>
      <c r="G116" s="688" t="s">
        <v>3533</v>
      </c>
      <c r="H116" s="688" t="s">
        <v>1103</v>
      </c>
      <c r="I116" s="688" t="s">
        <v>15659</v>
      </c>
      <c r="J116" s="688" t="s">
        <v>15617</v>
      </c>
      <c r="K116" s="39" t="s">
        <v>3505</v>
      </c>
      <c r="L116" s="688" t="s">
        <v>15660</v>
      </c>
      <c r="M116" s="688" t="str">
        <f t="shared" si="2"/>
        <v>LBx157</v>
      </c>
      <c r="N116" s="688" t="s">
        <v>15661</v>
      </c>
      <c r="O116" s="682" t="s">
        <v>21</v>
      </c>
      <c r="R116" s="689" t="s">
        <v>2611</v>
      </c>
    </row>
    <row r="117" spans="1:18" x14ac:dyDescent="0.25">
      <c r="A117" s="687" t="s">
        <v>15553</v>
      </c>
      <c r="B117" s="688" t="s">
        <v>15554</v>
      </c>
      <c r="C117" s="688" t="s">
        <v>15717</v>
      </c>
      <c r="D117" s="688" t="s">
        <v>15556</v>
      </c>
      <c r="E117" s="688" t="s">
        <v>1083</v>
      </c>
      <c r="F117" s="688" t="s">
        <v>3532</v>
      </c>
      <c r="G117" s="688" t="s">
        <v>3533</v>
      </c>
      <c r="H117" s="688" t="s">
        <v>1104</v>
      </c>
      <c r="I117" s="688" t="s">
        <v>15662</v>
      </c>
      <c r="J117" s="688" t="s">
        <v>15617</v>
      </c>
      <c r="K117" s="39" t="s">
        <v>3505</v>
      </c>
      <c r="L117" s="688" t="s">
        <v>15663</v>
      </c>
      <c r="M117" s="688" t="str">
        <f t="shared" si="2"/>
        <v>LBx158</v>
      </c>
      <c r="N117" s="688" t="s">
        <v>15664</v>
      </c>
      <c r="O117" s="682" t="s">
        <v>21</v>
      </c>
      <c r="R117" s="689" t="s">
        <v>2611</v>
      </c>
    </row>
    <row r="118" spans="1:18" x14ac:dyDescent="0.25">
      <c r="A118" s="687" t="s">
        <v>15553</v>
      </c>
      <c r="B118" s="688" t="s">
        <v>15554</v>
      </c>
      <c r="C118" s="688" t="s">
        <v>15717</v>
      </c>
      <c r="D118" s="688" t="s">
        <v>15556</v>
      </c>
      <c r="E118" s="688" t="s">
        <v>1083</v>
      </c>
      <c r="F118" s="688" t="s">
        <v>3532</v>
      </c>
      <c r="G118" s="688" t="s">
        <v>3533</v>
      </c>
      <c r="H118" s="688" t="s">
        <v>1105</v>
      </c>
      <c r="I118" s="688" t="s">
        <v>15665</v>
      </c>
      <c r="J118" s="688" t="s">
        <v>15617</v>
      </c>
      <c r="K118" s="39" t="s">
        <v>3505</v>
      </c>
      <c r="L118" s="688" t="s">
        <v>15666</v>
      </c>
      <c r="M118" s="688" t="str">
        <f t="shared" si="2"/>
        <v>LBx159</v>
      </c>
      <c r="N118" s="688" t="s">
        <v>15667</v>
      </c>
      <c r="O118" s="682" t="s">
        <v>21</v>
      </c>
      <c r="R118" s="689" t="s">
        <v>2611</v>
      </c>
    </row>
    <row r="119" spans="1:18" x14ac:dyDescent="0.25">
      <c r="A119" s="687" t="s">
        <v>15553</v>
      </c>
      <c r="B119" s="688" t="s">
        <v>15554</v>
      </c>
      <c r="C119" s="688" t="s">
        <v>15717</v>
      </c>
      <c r="D119" s="688" t="s">
        <v>15556</v>
      </c>
      <c r="E119" s="688" t="s">
        <v>1083</v>
      </c>
      <c r="F119" s="688" t="s">
        <v>3532</v>
      </c>
      <c r="G119" s="688" t="s">
        <v>3533</v>
      </c>
      <c r="H119" s="688" t="s">
        <v>1106</v>
      </c>
      <c r="I119" s="688" t="s">
        <v>15668</v>
      </c>
      <c r="J119" s="688" t="s">
        <v>15617</v>
      </c>
      <c r="K119" s="39" t="s">
        <v>3505</v>
      </c>
      <c r="L119" s="688" t="s">
        <v>15669</v>
      </c>
      <c r="M119" s="688" t="str">
        <f t="shared" si="2"/>
        <v>LBx42</v>
      </c>
      <c r="N119" s="688" t="s">
        <v>9493</v>
      </c>
      <c r="O119" s="682" t="s">
        <v>21</v>
      </c>
      <c r="R119" s="689" t="s">
        <v>2611</v>
      </c>
    </row>
    <row r="120" spans="1:18" x14ac:dyDescent="0.25">
      <c r="A120" s="687" t="s">
        <v>15553</v>
      </c>
      <c r="B120" s="688" t="s">
        <v>15554</v>
      </c>
      <c r="C120" s="688" t="s">
        <v>15717</v>
      </c>
      <c r="D120" s="688" t="s">
        <v>15556</v>
      </c>
      <c r="E120" s="688" t="s">
        <v>1083</v>
      </c>
      <c r="F120" s="688" t="s">
        <v>3532</v>
      </c>
      <c r="G120" s="688" t="s">
        <v>3533</v>
      </c>
      <c r="H120" s="688" t="s">
        <v>1107</v>
      </c>
      <c r="I120" s="688" t="s">
        <v>15670</v>
      </c>
      <c r="J120" s="688" t="s">
        <v>15617</v>
      </c>
      <c r="K120" s="39" t="s">
        <v>3505</v>
      </c>
      <c r="L120" s="688" t="s">
        <v>15671</v>
      </c>
      <c r="M120" s="688" t="str">
        <f t="shared" si="2"/>
        <v>LBx14</v>
      </c>
      <c r="N120" s="688" t="s">
        <v>9600</v>
      </c>
      <c r="O120" s="682" t="s">
        <v>21</v>
      </c>
      <c r="R120" s="689" t="s">
        <v>2611</v>
      </c>
    </row>
    <row r="121" spans="1:18" x14ac:dyDescent="0.25">
      <c r="A121" s="687" t="s">
        <v>15553</v>
      </c>
      <c r="B121" s="688" t="s">
        <v>15554</v>
      </c>
      <c r="C121" s="688" t="s">
        <v>15717</v>
      </c>
      <c r="D121" s="688" t="s">
        <v>15556</v>
      </c>
      <c r="E121" s="688" t="s">
        <v>1083</v>
      </c>
      <c r="F121" s="688" t="s">
        <v>3532</v>
      </c>
      <c r="G121" s="688" t="s">
        <v>3533</v>
      </c>
      <c r="H121" s="688" t="s">
        <v>1108</v>
      </c>
      <c r="I121" s="688" t="s">
        <v>15672</v>
      </c>
      <c r="J121" s="688" t="s">
        <v>15617</v>
      </c>
      <c r="K121" s="39" t="s">
        <v>3505</v>
      </c>
      <c r="L121" s="688" t="s">
        <v>15673</v>
      </c>
      <c r="M121" s="688" t="str">
        <f t="shared" si="2"/>
        <v>LBx67</v>
      </c>
      <c r="N121" s="688" t="s">
        <v>9601</v>
      </c>
      <c r="O121" s="682" t="s">
        <v>21</v>
      </c>
      <c r="R121" s="689" t="s">
        <v>2611</v>
      </c>
    </row>
    <row r="122" spans="1:18" x14ac:dyDescent="0.25">
      <c r="A122" s="687" t="s">
        <v>15553</v>
      </c>
      <c r="B122" s="688" t="s">
        <v>15554</v>
      </c>
      <c r="C122" s="688" t="s">
        <v>15717</v>
      </c>
      <c r="D122" s="688" t="s">
        <v>15556</v>
      </c>
      <c r="E122" s="688" t="s">
        <v>1083</v>
      </c>
      <c r="F122" s="688" t="s">
        <v>3532</v>
      </c>
      <c r="G122" s="688" t="s">
        <v>3533</v>
      </c>
      <c r="H122" s="688" t="s">
        <v>1109</v>
      </c>
      <c r="I122" s="688" t="s">
        <v>15674</v>
      </c>
      <c r="J122" s="688" t="s">
        <v>15617</v>
      </c>
      <c r="K122" s="39" t="s">
        <v>3505</v>
      </c>
      <c r="L122" s="688" t="s">
        <v>15675</v>
      </c>
      <c r="M122" s="688" t="str">
        <f t="shared" si="2"/>
        <v>LBx106</v>
      </c>
      <c r="N122" s="688" t="s">
        <v>9599</v>
      </c>
      <c r="O122" s="682" t="s">
        <v>21</v>
      </c>
      <c r="R122" s="689" t="s">
        <v>2611</v>
      </c>
    </row>
    <row r="123" spans="1:18" x14ac:dyDescent="0.25">
      <c r="A123" s="687" t="s">
        <v>15553</v>
      </c>
      <c r="B123" s="688" t="s">
        <v>15554</v>
      </c>
      <c r="C123" s="688" t="s">
        <v>15717</v>
      </c>
      <c r="D123" s="688" t="s">
        <v>15556</v>
      </c>
      <c r="E123" s="688" t="s">
        <v>1083</v>
      </c>
      <c r="F123" s="688" t="s">
        <v>3532</v>
      </c>
      <c r="G123" s="688" t="s">
        <v>3533</v>
      </c>
      <c r="H123" s="688" t="s">
        <v>1110</v>
      </c>
      <c r="I123" s="688" t="s">
        <v>15676</v>
      </c>
      <c r="J123" s="688" t="s">
        <v>15617</v>
      </c>
      <c r="K123" s="39" t="s">
        <v>3505</v>
      </c>
      <c r="L123" s="688" t="s">
        <v>15677</v>
      </c>
      <c r="M123" s="688" t="str">
        <f t="shared" si="2"/>
        <v>LBx45</v>
      </c>
      <c r="N123" s="688" t="s">
        <v>4828</v>
      </c>
      <c r="O123" s="682" t="s">
        <v>21</v>
      </c>
      <c r="R123" s="689" t="s">
        <v>2611</v>
      </c>
    </row>
    <row r="124" spans="1:18" x14ac:dyDescent="0.25">
      <c r="A124" s="687" t="s">
        <v>15553</v>
      </c>
      <c r="B124" s="688" t="s">
        <v>15554</v>
      </c>
      <c r="C124" s="688" t="s">
        <v>15717</v>
      </c>
      <c r="D124" s="688" t="s">
        <v>15556</v>
      </c>
      <c r="E124" s="688" t="s">
        <v>1083</v>
      </c>
      <c r="F124" s="688" t="s">
        <v>3532</v>
      </c>
      <c r="G124" s="688" t="s">
        <v>3533</v>
      </c>
      <c r="H124" s="688" t="s">
        <v>1084</v>
      </c>
      <c r="I124" s="688" t="s">
        <v>15678</v>
      </c>
      <c r="J124" s="688" t="s">
        <v>15617</v>
      </c>
      <c r="K124" s="39" t="s">
        <v>3505</v>
      </c>
      <c r="L124" s="688" t="s">
        <v>15679</v>
      </c>
      <c r="M124" s="688" t="str">
        <f t="shared" si="2"/>
        <v>LBx137</v>
      </c>
      <c r="N124" s="688" t="s">
        <v>15680</v>
      </c>
      <c r="O124" s="682" t="s">
        <v>21</v>
      </c>
      <c r="R124" s="689" t="s">
        <v>2611</v>
      </c>
    </row>
    <row r="125" spans="1:18" x14ac:dyDescent="0.25">
      <c r="A125" s="687" t="s">
        <v>15553</v>
      </c>
      <c r="B125" s="688" t="s">
        <v>15554</v>
      </c>
      <c r="C125" s="688" t="s">
        <v>15717</v>
      </c>
      <c r="D125" s="688" t="s">
        <v>15556</v>
      </c>
      <c r="E125" s="688" t="s">
        <v>1083</v>
      </c>
      <c r="F125" s="688" t="s">
        <v>3532</v>
      </c>
      <c r="G125" s="688" t="s">
        <v>3533</v>
      </c>
      <c r="H125" s="688" t="s">
        <v>1111</v>
      </c>
      <c r="I125" s="688" t="s">
        <v>15681</v>
      </c>
      <c r="J125" s="688" t="s">
        <v>15617</v>
      </c>
      <c r="K125" s="39" t="s">
        <v>3505</v>
      </c>
      <c r="L125" s="688" t="s">
        <v>15682</v>
      </c>
      <c r="M125" s="688" t="str">
        <f t="shared" si="2"/>
        <v>LBx53</v>
      </c>
      <c r="N125" s="688" t="s">
        <v>850</v>
      </c>
      <c r="O125" s="682" t="s">
        <v>21</v>
      </c>
      <c r="R125" s="689" t="s">
        <v>2611</v>
      </c>
    </row>
    <row r="126" spans="1:18" x14ac:dyDescent="0.25">
      <c r="A126" s="687" t="s">
        <v>15553</v>
      </c>
      <c r="B126" s="688" t="s">
        <v>15554</v>
      </c>
      <c r="C126" s="688" t="s">
        <v>15717</v>
      </c>
      <c r="D126" s="688" t="s">
        <v>15556</v>
      </c>
      <c r="E126" s="688" t="s">
        <v>1083</v>
      </c>
      <c r="F126" s="688" t="s">
        <v>3532</v>
      </c>
      <c r="G126" s="688" t="s">
        <v>3533</v>
      </c>
      <c r="H126" s="688" t="s">
        <v>15683</v>
      </c>
      <c r="I126" s="688" t="s">
        <v>15684</v>
      </c>
      <c r="J126" s="688" t="s">
        <v>15617</v>
      </c>
      <c r="K126" s="39" t="s">
        <v>3505</v>
      </c>
      <c r="L126" s="688" t="s">
        <v>13680</v>
      </c>
      <c r="M126" s="688" t="str">
        <f t="shared" si="2"/>
        <v>LBx119</v>
      </c>
      <c r="N126" s="688" t="s">
        <v>3219</v>
      </c>
      <c r="O126" s="682" t="s">
        <v>21</v>
      </c>
      <c r="R126" s="689" t="s">
        <v>2611</v>
      </c>
    </row>
    <row r="127" spans="1:18" x14ac:dyDescent="0.25">
      <c r="A127" s="687" t="s">
        <v>15553</v>
      </c>
      <c r="B127" s="688" t="s">
        <v>15554</v>
      </c>
      <c r="C127" s="688" t="s">
        <v>15717</v>
      </c>
      <c r="D127" s="688" t="s">
        <v>15556</v>
      </c>
      <c r="E127" s="688" t="s">
        <v>1083</v>
      </c>
      <c r="F127" s="688" t="s">
        <v>3532</v>
      </c>
      <c r="G127" s="688" t="s">
        <v>3533</v>
      </c>
      <c r="H127" s="688" t="s">
        <v>15685</v>
      </c>
      <c r="I127" s="688" t="s">
        <v>15686</v>
      </c>
      <c r="J127" s="688" t="s">
        <v>15617</v>
      </c>
      <c r="K127" s="39" t="s">
        <v>3505</v>
      </c>
      <c r="L127" s="688" t="s">
        <v>15687</v>
      </c>
      <c r="M127" s="688" t="str">
        <f t="shared" si="2"/>
        <v>LBx93</v>
      </c>
      <c r="N127" s="688" t="s">
        <v>4827</v>
      </c>
      <c r="O127" s="682" t="s">
        <v>21</v>
      </c>
      <c r="R127" s="689" t="s">
        <v>2611</v>
      </c>
    </row>
    <row r="128" spans="1:18" x14ac:dyDescent="0.25">
      <c r="A128" s="687" t="s">
        <v>15553</v>
      </c>
      <c r="B128" s="688" t="s">
        <v>15554</v>
      </c>
      <c r="C128" s="688" t="s">
        <v>15717</v>
      </c>
      <c r="D128" s="688" t="s">
        <v>15556</v>
      </c>
      <c r="E128" s="688" t="s">
        <v>1083</v>
      </c>
      <c r="F128" s="688" t="s">
        <v>3532</v>
      </c>
      <c r="G128" s="688" t="s">
        <v>3533</v>
      </c>
      <c r="H128" s="688" t="s">
        <v>15688</v>
      </c>
      <c r="I128" s="688" t="s">
        <v>15689</v>
      </c>
      <c r="J128" s="688" t="s">
        <v>15617</v>
      </c>
      <c r="K128" s="39" t="s">
        <v>3505</v>
      </c>
      <c r="L128" s="688" t="s">
        <v>13679</v>
      </c>
      <c r="M128" s="688" t="str">
        <f t="shared" si="2"/>
        <v>LBx10</v>
      </c>
      <c r="N128" s="688" t="s">
        <v>853</v>
      </c>
      <c r="O128" s="682" t="s">
        <v>21</v>
      </c>
      <c r="R128" s="689" t="s">
        <v>2611</v>
      </c>
    </row>
    <row r="129" spans="1:18" x14ac:dyDescent="0.25">
      <c r="A129" s="687" t="s">
        <v>15553</v>
      </c>
      <c r="B129" s="688" t="s">
        <v>15554</v>
      </c>
      <c r="C129" s="688" t="s">
        <v>15717</v>
      </c>
      <c r="D129" s="688" t="s">
        <v>15556</v>
      </c>
      <c r="E129" s="688" t="s">
        <v>1083</v>
      </c>
      <c r="F129" s="688" t="s">
        <v>3532</v>
      </c>
      <c r="G129" s="688" t="s">
        <v>3533</v>
      </c>
      <c r="H129" s="688" t="s">
        <v>15690</v>
      </c>
      <c r="I129" s="688" t="s">
        <v>15691</v>
      </c>
      <c r="J129" s="688" t="s">
        <v>15617</v>
      </c>
      <c r="K129" s="39" t="s">
        <v>3505</v>
      </c>
      <c r="L129" s="688" t="s">
        <v>15596</v>
      </c>
      <c r="M129" s="688" t="str">
        <f t="shared" si="2"/>
        <v>LBx11</v>
      </c>
      <c r="N129" s="688" t="s">
        <v>854</v>
      </c>
      <c r="O129" s="682" t="s">
        <v>21</v>
      </c>
      <c r="R129" s="689" t="s">
        <v>2611</v>
      </c>
    </row>
    <row r="130" spans="1:18" x14ac:dyDescent="0.25">
      <c r="A130" s="687" t="s">
        <v>15553</v>
      </c>
      <c r="B130" s="688" t="s">
        <v>15554</v>
      </c>
      <c r="C130" s="688" t="s">
        <v>15717</v>
      </c>
      <c r="D130" s="688" t="s">
        <v>15556</v>
      </c>
      <c r="E130" s="688" t="s">
        <v>1083</v>
      </c>
      <c r="F130" s="688" t="s">
        <v>3532</v>
      </c>
      <c r="G130" s="688" t="s">
        <v>3533</v>
      </c>
      <c r="H130" s="688" t="s">
        <v>15692</v>
      </c>
      <c r="I130" s="688" t="s">
        <v>15693</v>
      </c>
      <c r="J130" s="688" t="s">
        <v>15617</v>
      </c>
      <c r="K130" s="39" t="s">
        <v>3505</v>
      </c>
      <c r="L130" s="688" t="s">
        <v>15694</v>
      </c>
      <c r="M130" s="688" t="str">
        <f t="shared" si="2"/>
        <v>LBx160</v>
      </c>
      <c r="N130" s="688" t="s">
        <v>855</v>
      </c>
      <c r="O130" s="682" t="s">
        <v>21</v>
      </c>
      <c r="R130" s="689" t="s">
        <v>2611</v>
      </c>
    </row>
    <row r="131" spans="1:18" x14ac:dyDescent="0.25">
      <c r="A131" s="687" t="s">
        <v>15553</v>
      </c>
      <c r="B131" s="688" t="s">
        <v>15554</v>
      </c>
      <c r="C131" s="688" t="s">
        <v>15717</v>
      </c>
      <c r="D131" s="688" t="s">
        <v>15556</v>
      </c>
      <c r="E131" s="688" t="s">
        <v>1083</v>
      </c>
      <c r="F131" s="688" t="s">
        <v>3532</v>
      </c>
      <c r="G131" s="688" t="s">
        <v>3533</v>
      </c>
      <c r="H131" s="688" t="s">
        <v>15695</v>
      </c>
      <c r="I131" s="688" t="s">
        <v>15696</v>
      </c>
      <c r="J131" s="688" t="s">
        <v>15617</v>
      </c>
      <c r="K131" s="39" t="s">
        <v>3505</v>
      </c>
      <c r="L131" s="688" t="s">
        <v>15697</v>
      </c>
      <c r="M131" s="688" t="str">
        <f t="shared" si="2"/>
        <v>LBx161</v>
      </c>
      <c r="N131" s="688" t="s">
        <v>856</v>
      </c>
      <c r="O131" s="682" t="s">
        <v>21</v>
      </c>
      <c r="R131" s="689" t="s">
        <v>2611</v>
      </c>
    </row>
    <row r="132" spans="1:18" x14ac:dyDescent="0.25">
      <c r="A132" s="687" t="s">
        <v>15553</v>
      </c>
      <c r="B132" s="688" t="s">
        <v>15554</v>
      </c>
      <c r="C132" s="688" t="s">
        <v>15717</v>
      </c>
      <c r="D132" s="688" t="s">
        <v>15556</v>
      </c>
      <c r="E132" s="688" t="s">
        <v>1083</v>
      </c>
      <c r="F132" s="688" t="s">
        <v>3532</v>
      </c>
      <c r="G132" s="688" t="s">
        <v>3533</v>
      </c>
      <c r="H132" s="688" t="s">
        <v>1085</v>
      </c>
      <c r="I132" s="688" t="s">
        <v>15698</v>
      </c>
      <c r="J132" s="688" t="s">
        <v>15617</v>
      </c>
      <c r="K132" s="39" t="s">
        <v>3505</v>
      </c>
      <c r="L132" s="688" t="s">
        <v>15699</v>
      </c>
      <c r="M132" s="688" t="str">
        <f t="shared" si="2"/>
        <v>LBx138</v>
      </c>
      <c r="N132" s="688" t="s">
        <v>15700</v>
      </c>
      <c r="O132" s="682" t="s">
        <v>21</v>
      </c>
      <c r="R132" s="689" t="s">
        <v>2611</v>
      </c>
    </row>
    <row r="133" spans="1:18" x14ac:dyDescent="0.25">
      <c r="A133" s="687" t="s">
        <v>15553</v>
      </c>
      <c r="B133" s="688" t="s">
        <v>15554</v>
      </c>
      <c r="C133" s="688" t="s">
        <v>15717</v>
      </c>
      <c r="D133" s="688" t="s">
        <v>15556</v>
      </c>
      <c r="E133" s="688" t="s">
        <v>1083</v>
      </c>
      <c r="F133" s="688" t="s">
        <v>3532</v>
      </c>
      <c r="G133" s="688" t="s">
        <v>3533</v>
      </c>
      <c r="H133" s="688" t="s">
        <v>1086</v>
      </c>
      <c r="I133" s="688" t="s">
        <v>15701</v>
      </c>
      <c r="J133" s="688" t="s">
        <v>15617</v>
      </c>
      <c r="K133" s="39" t="s">
        <v>3505</v>
      </c>
      <c r="L133" s="688" t="s">
        <v>15702</v>
      </c>
      <c r="M133" s="688" t="str">
        <f t="shared" si="2"/>
        <v>LBx139</v>
      </c>
      <c r="N133" s="688" t="s">
        <v>15703</v>
      </c>
      <c r="O133" s="682" t="s">
        <v>21</v>
      </c>
      <c r="R133" s="689" t="s">
        <v>2611</v>
      </c>
    </row>
    <row r="134" spans="1:18" x14ac:dyDescent="0.25">
      <c r="A134" s="687" t="s">
        <v>15553</v>
      </c>
      <c r="B134" s="688" t="s">
        <v>15554</v>
      </c>
      <c r="C134" s="688" t="s">
        <v>15717</v>
      </c>
      <c r="D134" s="688" t="s">
        <v>15556</v>
      </c>
      <c r="E134" s="688" t="s">
        <v>1083</v>
      </c>
      <c r="F134" s="688" t="s">
        <v>3532</v>
      </c>
      <c r="G134" s="688" t="s">
        <v>3533</v>
      </c>
      <c r="H134" s="688" t="s">
        <v>1087</v>
      </c>
      <c r="I134" s="688" t="s">
        <v>15704</v>
      </c>
      <c r="J134" s="688" t="s">
        <v>15617</v>
      </c>
      <c r="K134" s="39" t="s">
        <v>3505</v>
      </c>
      <c r="L134" s="688" t="s">
        <v>15705</v>
      </c>
      <c r="M134" s="688" t="str">
        <f t="shared" si="2"/>
        <v>LBx140</v>
      </c>
      <c r="N134" s="688" t="s">
        <v>15706</v>
      </c>
      <c r="O134" s="682" t="s">
        <v>21</v>
      </c>
      <c r="R134" s="689" t="s">
        <v>2611</v>
      </c>
    </row>
    <row r="135" spans="1:18" x14ac:dyDescent="0.25">
      <c r="A135" s="687" t="s">
        <v>15553</v>
      </c>
      <c r="B135" s="688" t="s">
        <v>15554</v>
      </c>
      <c r="C135" s="688" t="s">
        <v>15717</v>
      </c>
      <c r="D135" s="688" t="s">
        <v>15556</v>
      </c>
      <c r="E135" s="688" t="s">
        <v>1083</v>
      </c>
      <c r="F135" s="688" t="s">
        <v>3532</v>
      </c>
      <c r="G135" s="688" t="s">
        <v>3533</v>
      </c>
      <c r="H135" s="688" t="s">
        <v>1088</v>
      </c>
      <c r="I135" s="688" t="s">
        <v>15707</v>
      </c>
      <c r="J135" s="688" t="s">
        <v>15617</v>
      </c>
      <c r="K135" s="39" t="s">
        <v>3505</v>
      </c>
      <c r="L135" s="688" t="s">
        <v>15708</v>
      </c>
      <c r="M135" s="688" t="str">
        <f t="shared" si="2"/>
        <v>LBx141</v>
      </c>
      <c r="N135" s="688" t="s">
        <v>15709</v>
      </c>
      <c r="O135" s="682" t="s">
        <v>21</v>
      </c>
      <c r="R135" s="689" t="s">
        <v>2611</v>
      </c>
    </row>
    <row r="136" spans="1:18" x14ac:dyDescent="0.25">
      <c r="A136" s="687" t="s">
        <v>15553</v>
      </c>
      <c r="B136" s="688" t="s">
        <v>15554</v>
      </c>
      <c r="C136" s="688" t="s">
        <v>15717</v>
      </c>
      <c r="D136" s="688" t="s">
        <v>15556</v>
      </c>
      <c r="E136" s="688" t="s">
        <v>1083</v>
      </c>
      <c r="F136" s="688" t="s">
        <v>3532</v>
      </c>
      <c r="G136" s="688" t="s">
        <v>3533</v>
      </c>
      <c r="H136" s="688" t="s">
        <v>1089</v>
      </c>
      <c r="I136" s="688" t="s">
        <v>15710</v>
      </c>
      <c r="J136" s="688" t="s">
        <v>15617</v>
      </c>
      <c r="K136" s="39" t="s">
        <v>3505</v>
      </c>
      <c r="L136" s="688" t="s">
        <v>15711</v>
      </c>
      <c r="M136" s="688" t="str">
        <f t="shared" si="2"/>
        <v>LBx142</v>
      </c>
      <c r="N136" s="688" t="s">
        <v>15712</v>
      </c>
      <c r="O136" s="682" t="s">
        <v>21</v>
      </c>
      <c r="R136" s="689" t="s">
        <v>2611</v>
      </c>
    </row>
    <row r="137" spans="1:18" x14ac:dyDescent="0.25">
      <c r="A137" s="687" t="s">
        <v>15553</v>
      </c>
      <c r="B137" s="688" t="s">
        <v>15554</v>
      </c>
      <c r="C137" s="688" t="s">
        <v>15717</v>
      </c>
      <c r="D137" s="688" t="s">
        <v>15556</v>
      </c>
      <c r="E137" s="688" t="s">
        <v>1083</v>
      </c>
      <c r="F137" s="688" t="s">
        <v>3532</v>
      </c>
      <c r="G137" s="688" t="s">
        <v>3533</v>
      </c>
      <c r="H137" s="688" t="s">
        <v>1090</v>
      </c>
      <c r="I137" s="688" t="s">
        <v>15713</v>
      </c>
      <c r="J137" s="688" t="s">
        <v>15617</v>
      </c>
      <c r="K137" s="39" t="s">
        <v>3505</v>
      </c>
      <c r="L137" s="688" t="s">
        <v>15714</v>
      </c>
      <c r="M137" s="688" t="str">
        <f t="shared" si="2"/>
        <v>LBx143</v>
      </c>
      <c r="N137" s="688" t="s">
        <v>15715</v>
      </c>
      <c r="O137" s="682" t="s">
        <v>21</v>
      </c>
      <c r="R137" s="689" t="s">
        <v>2611</v>
      </c>
    </row>
    <row r="138" spans="1:18" x14ac:dyDescent="0.25">
      <c r="A138" s="687" t="s">
        <v>15553</v>
      </c>
      <c r="B138" s="688" t="s">
        <v>15554</v>
      </c>
      <c r="C138" s="688" t="s">
        <v>15718</v>
      </c>
      <c r="D138" s="688" t="s">
        <v>1082</v>
      </c>
      <c r="E138" s="688" t="s">
        <v>1082</v>
      </c>
      <c r="F138" s="688" t="s">
        <v>3532</v>
      </c>
      <c r="G138" s="688" t="s">
        <v>15521</v>
      </c>
      <c r="H138" s="688" t="s">
        <v>15719</v>
      </c>
      <c r="I138" s="688" t="s">
        <v>15720</v>
      </c>
      <c r="J138" s="688" t="s">
        <v>15617</v>
      </c>
      <c r="K138" s="39" t="s">
        <v>15498</v>
      </c>
      <c r="L138" s="688" t="s">
        <v>15721</v>
      </c>
      <c r="M138" s="688" t="str">
        <f t="shared" si="2"/>
        <v>LBx79</v>
      </c>
      <c r="N138" s="688" t="s">
        <v>7199</v>
      </c>
      <c r="O138" s="682" t="s">
        <v>143</v>
      </c>
      <c r="R138" s="689" t="s">
        <v>2611</v>
      </c>
    </row>
    <row r="139" spans="1:18" x14ac:dyDescent="0.25">
      <c r="A139" s="687" t="s">
        <v>15553</v>
      </c>
      <c r="B139" s="688" t="s">
        <v>15554</v>
      </c>
      <c r="C139" s="688" t="s">
        <v>15718</v>
      </c>
      <c r="D139" s="688" t="s">
        <v>1082</v>
      </c>
      <c r="E139" s="688" t="s">
        <v>1082</v>
      </c>
      <c r="F139" s="688" t="s">
        <v>3532</v>
      </c>
      <c r="G139" s="688" t="s">
        <v>15521</v>
      </c>
      <c r="H139" s="688" t="s">
        <v>15722</v>
      </c>
      <c r="I139" s="688" t="s">
        <v>15723</v>
      </c>
      <c r="J139" s="688" t="s">
        <v>15617</v>
      </c>
      <c r="K139" s="39" t="s">
        <v>15498</v>
      </c>
      <c r="L139" s="688" t="s">
        <v>15724</v>
      </c>
      <c r="M139" s="688" t="str">
        <f t="shared" si="2"/>
        <v>LBx65</v>
      </c>
      <c r="N139" s="688" t="s">
        <v>10495</v>
      </c>
      <c r="O139" s="682" t="s">
        <v>143</v>
      </c>
      <c r="R139" s="689" t="s">
        <v>2611</v>
      </c>
    </row>
    <row r="140" spans="1:18" x14ac:dyDescent="0.25">
      <c r="A140" s="687" t="s">
        <v>15553</v>
      </c>
      <c r="B140" s="688" t="s">
        <v>15554</v>
      </c>
      <c r="C140" s="688" t="s">
        <v>15725</v>
      </c>
      <c r="D140" s="688" t="s">
        <v>15556</v>
      </c>
      <c r="E140" s="688" t="s">
        <v>1084</v>
      </c>
      <c r="F140" s="688" t="s">
        <v>3532</v>
      </c>
      <c r="G140" s="688" t="s">
        <v>15521</v>
      </c>
      <c r="H140" s="688" t="s">
        <v>15719</v>
      </c>
      <c r="I140" s="688" t="s">
        <v>15720</v>
      </c>
      <c r="J140" s="688" t="s">
        <v>15617</v>
      </c>
      <c r="K140" s="39" t="s">
        <v>15498</v>
      </c>
      <c r="L140" s="688" t="s">
        <v>15721</v>
      </c>
      <c r="M140" s="688" t="str">
        <f t="shared" si="2"/>
        <v>LBx79</v>
      </c>
      <c r="N140" s="688" t="s">
        <v>7199</v>
      </c>
      <c r="O140" s="682" t="s">
        <v>145</v>
      </c>
      <c r="R140" s="689" t="s">
        <v>2611</v>
      </c>
    </row>
    <row r="141" spans="1:18" x14ac:dyDescent="0.25">
      <c r="A141" s="687" t="s">
        <v>15553</v>
      </c>
      <c r="B141" s="688" t="s">
        <v>15554</v>
      </c>
      <c r="C141" s="688" t="s">
        <v>15725</v>
      </c>
      <c r="D141" s="688" t="s">
        <v>15556</v>
      </c>
      <c r="E141" s="688" t="s">
        <v>1084</v>
      </c>
      <c r="F141" s="688" t="s">
        <v>3532</v>
      </c>
      <c r="G141" s="688" t="s">
        <v>15521</v>
      </c>
      <c r="H141" s="688" t="s">
        <v>15722</v>
      </c>
      <c r="I141" s="688" t="s">
        <v>15723</v>
      </c>
      <c r="J141" s="688" t="s">
        <v>15617</v>
      </c>
      <c r="K141" s="39" t="s">
        <v>15498</v>
      </c>
      <c r="L141" s="688" t="s">
        <v>15724</v>
      </c>
      <c r="M141" s="688" t="str">
        <f t="shared" si="2"/>
        <v>LBx65</v>
      </c>
      <c r="N141" s="688" t="s">
        <v>10495</v>
      </c>
      <c r="O141" s="682" t="s">
        <v>145</v>
      </c>
      <c r="R141" s="689" t="s">
        <v>2611</v>
      </c>
    </row>
    <row r="142" spans="1:18" x14ac:dyDescent="0.25">
      <c r="A142" s="687" t="s">
        <v>15553</v>
      </c>
      <c r="B142" s="688" t="s">
        <v>15554</v>
      </c>
      <c r="C142" s="688" t="s">
        <v>15726</v>
      </c>
      <c r="D142" s="688" t="s">
        <v>15556</v>
      </c>
      <c r="E142" s="688" t="s">
        <v>1084</v>
      </c>
      <c r="F142" s="688" t="s">
        <v>3532</v>
      </c>
      <c r="G142" s="688" t="s">
        <v>15521</v>
      </c>
      <c r="H142" s="688" t="s">
        <v>15719</v>
      </c>
      <c r="I142" s="688" t="s">
        <v>15720</v>
      </c>
      <c r="J142" s="688" t="s">
        <v>15617</v>
      </c>
      <c r="K142" s="39" t="s">
        <v>15498</v>
      </c>
      <c r="L142" s="688" t="s">
        <v>15721</v>
      </c>
      <c r="M142" s="688" t="str">
        <f t="shared" si="2"/>
        <v>LBx79</v>
      </c>
      <c r="N142" s="688" t="s">
        <v>7199</v>
      </c>
      <c r="O142" s="682" t="s">
        <v>147</v>
      </c>
      <c r="R142" s="689" t="s">
        <v>2611</v>
      </c>
    </row>
    <row r="143" spans="1:18" x14ac:dyDescent="0.25">
      <c r="A143" s="687" t="s">
        <v>15553</v>
      </c>
      <c r="B143" s="688" t="s">
        <v>15554</v>
      </c>
      <c r="C143" s="688" t="s">
        <v>15726</v>
      </c>
      <c r="D143" s="688" t="s">
        <v>15556</v>
      </c>
      <c r="E143" s="688" t="s">
        <v>1084</v>
      </c>
      <c r="F143" s="688" t="s">
        <v>3532</v>
      </c>
      <c r="G143" s="688" t="s">
        <v>15521</v>
      </c>
      <c r="H143" s="688" t="s">
        <v>15722</v>
      </c>
      <c r="I143" s="688" t="s">
        <v>15723</v>
      </c>
      <c r="J143" s="688" t="s">
        <v>15617</v>
      </c>
      <c r="K143" s="39" t="s">
        <v>15498</v>
      </c>
      <c r="L143" s="688" t="s">
        <v>15724</v>
      </c>
      <c r="M143" s="688" t="str">
        <f t="shared" si="2"/>
        <v>LBx65</v>
      </c>
      <c r="N143" s="688" t="s">
        <v>10495</v>
      </c>
      <c r="O143" s="682" t="s">
        <v>147</v>
      </c>
      <c r="R143" s="689" t="s">
        <v>2611</v>
      </c>
    </row>
    <row r="144" spans="1:18" x14ac:dyDescent="0.25">
      <c r="A144" s="687" t="s">
        <v>15553</v>
      </c>
      <c r="B144" s="688" t="s">
        <v>15554</v>
      </c>
      <c r="C144" s="688" t="s">
        <v>15727</v>
      </c>
      <c r="D144" s="688" t="s">
        <v>15556</v>
      </c>
      <c r="E144" s="688" t="s">
        <v>1085</v>
      </c>
      <c r="F144" s="688" t="s">
        <v>3532</v>
      </c>
      <c r="G144" s="688" t="s">
        <v>15521</v>
      </c>
      <c r="H144" s="688" t="s">
        <v>15719</v>
      </c>
      <c r="I144" s="688" t="s">
        <v>15720</v>
      </c>
      <c r="J144" s="688" t="s">
        <v>15617</v>
      </c>
      <c r="K144" s="39" t="s">
        <v>15498</v>
      </c>
      <c r="L144" s="688" t="s">
        <v>15721</v>
      </c>
      <c r="M144" s="688" t="str">
        <f t="shared" si="2"/>
        <v>LBx79</v>
      </c>
      <c r="N144" s="688" t="s">
        <v>7199</v>
      </c>
      <c r="O144" s="682" t="s">
        <v>149</v>
      </c>
      <c r="R144" s="689" t="s">
        <v>2611</v>
      </c>
    </row>
    <row r="145" spans="1:18" x14ac:dyDescent="0.25">
      <c r="A145" s="687" t="s">
        <v>15553</v>
      </c>
      <c r="B145" s="688" t="s">
        <v>15554</v>
      </c>
      <c r="C145" s="688" t="s">
        <v>15727</v>
      </c>
      <c r="D145" s="688" t="s">
        <v>15556</v>
      </c>
      <c r="E145" s="688" t="s">
        <v>1085</v>
      </c>
      <c r="F145" s="688" t="s">
        <v>3532</v>
      </c>
      <c r="G145" s="688" t="s">
        <v>15521</v>
      </c>
      <c r="H145" s="688" t="s">
        <v>15722</v>
      </c>
      <c r="I145" s="688" t="s">
        <v>15723</v>
      </c>
      <c r="J145" s="688" t="s">
        <v>15617</v>
      </c>
      <c r="K145" s="39" t="s">
        <v>15498</v>
      </c>
      <c r="L145" s="688" t="s">
        <v>15724</v>
      </c>
      <c r="M145" s="688" t="str">
        <f t="shared" si="2"/>
        <v>LBx65</v>
      </c>
      <c r="N145" s="688" t="s">
        <v>10495</v>
      </c>
      <c r="O145" s="682" t="s">
        <v>149</v>
      </c>
      <c r="R145" s="689" t="s">
        <v>2611</v>
      </c>
    </row>
    <row r="146" spans="1:18" x14ac:dyDescent="0.25">
      <c r="A146" s="687" t="s">
        <v>15553</v>
      </c>
      <c r="B146" s="688" t="s">
        <v>15554</v>
      </c>
      <c r="C146" s="688" t="s">
        <v>15728</v>
      </c>
      <c r="D146" s="688" t="s">
        <v>15556</v>
      </c>
      <c r="E146" s="688" t="s">
        <v>1084</v>
      </c>
      <c r="F146" s="688" t="s">
        <v>3532</v>
      </c>
      <c r="G146" s="688" t="s">
        <v>13112</v>
      </c>
      <c r="H146" s="688" t="s">
        <v>1082</v>
      </c>
      <c r="I146" s="688" t="s">
        <v>15616</v>
      </c>
      <c r="J146" s="688" t="s">
        <v>15617</v>
      </c>
      <c r="K146" s="39" t="s">
        <v>13092</v>
      </c>
      <c r="L146" s="688" t="s">
        <v>15729</v>
      </c>
      <c r="M146" s="688" t="str">
        <f t="shared" si="2"/>
        <v>LBx69</v>
      </c>
      <c r="N146" s="688" t="s">
        <v>9489</v>
      </c>
      <c r="O146" s="682" t="s">
        <v>376</v>
      </c>
      <c r="R146" s="689" t="s">
        <v>2611</v>
      </c>
    </row>
    <row r="147" spans="1:18" x14ac:dyDescent="0.25">
      <c r="A147" s="687" t="s">
        <v>15553</v>
      </c>
      <c r="B147" s="688" t="s">
        <v>15554</v>
      </c>
      <c r="C147" s="688" t="s">
        <v>15728</v>
      </c>
      <c r="D147" s="688" t="s">
        <v>15556</v>
      </c>
      <c r="E147" s="688" t="s">
        <v>1084</v>
      </c>
      <c r="F147" s="688" t="s">
        <v>3532</v>
      </c>
      <c r="G147" s="688" t="s">
        <v>13112</v>
      </c>
      <c r="H147" s="688" t="s">
        <v>1091</v>
      </c>
      <c r="I147" s="688" t="s">
        <v>15620</v>
      </c>
      <c r="J147" s="688" t="s">
        <v>15617</v>
      </c>
      <c r="K147" s="39" t="s">
        <v>13092</v>
      </c>
      <c r="L147" s="688" t="s">
        <v>15730</v>
      </c>
      <c r="M147" s="688" t="str">
        <f t="shared" si="2"/>
        <v>LBx59</v>
      </c>
      <c r="N147" s="688" t="s">
        <v>9596</v>
      </c>
      <c r="O147" s="682" t="s">
        <v>376</v>
      </c>
      <c r="R147" s="689" t="s">
        <v>2611</v>
      </c>
    </row>
    <row r="148" spans="1:18" x14ac:dyDescent="0.25">
      <c r="A148" s="687" t="s">
        <v>15553</v>
      </c>
      <c r="B148" s="688" t="s">
        <v>15554</v>
      </c>
      <c r="C148" s="688" t="s">
        <v>15728</v>
      </c>
      <c r="D148" s="688" t="s">
        <v>15556</v>
      </c>
      <c r="E148" s="688" t="s">
        <v>1084</v>
      </c>
      <c r="F148" s="688" t="s">
        <v>3532</v>
      </c>
      <c r="G148" s="688" t="s">
        <v>13112</v>
      </c>
      <c r="H148" s="688" t="s">
        <v>1092</v>
      </c>
      <c r="I148" s="688" t="s">
        <v>15623</v>
      </c>
      <c r="J148" s="688" t="s">
        <v>15617</v>
      </c>
      <c r="K148" s="39" t="s">
        <v>13092</v>
      </c>
      <c r="L148" s="688" t="s">
        <v>15731</v>
      </c>
      <c r="M148" s="688" t="str">
        <f t="shared" si="2"/>
        <v>LBx12</v>
      </c>
      <c r="N148" s="688" t="s">
        <v>9597</v>
      </c>
      <c r="O148" s="682" t="s">
        <v>376</v>
      </c>
      <c r="R148" s="689" t="s">
        <v>2611</v>
      </c>
    </row>
    <row r="149" spans="1:18" x14ac:dyDescent="0.25">
      <c r="A149" s="687" t="s">
        <v>15553</v>
      </c>
      <c r="B149" s="688" t="s">
        <v>15554</v>
      </c>
      <c r="C149" s="688" t="s">
        <v>15728</v>
      </c>
      <c r="D149" s="688" t="s">
        <v>15556</v>
      </c>
      <c r="E149" s="688" t="s">
        <v>1084</v>
      </c>
      <c r="F149" s="688" t="s">
        <v>3532</v>
      </c>
      <c r="G149" s="688" t="s">
        <v>13112</v>
      </c>
      <c r="H149" s="688" t="s">
        <v>1093</v>
      </c>
      <c r="I149" s="688" t="s">
        <v>15626</v>
      </c>
      <c r="J149" s="688" t="s">
        <v>15617</v>
      </c>
      <c r="K149" s="39" t="s">
        <v>13092</v>
      </c>
      <c r="L149" s="688" t="s">
        <v>15732</v>
      </c>
      <c r="M149" s="688" t="str">
        <f t="shared" si="2"/>
        <v>LBx70</v>
      </c>
      <c r="N149" s="688" t="s">
        <v>9598</v>
      </c>
      <c r="O149" s="682" t="s">
        <v>376</v>
      </c>
      <c r="R149" s="689" t="s">
        <v>2611</v>
      </c>
    </row>
    <row r="150" spans="1:18" x14ac:dyDescent="0.25">
      <c r="A150" s="687" t="s">
        <v>15553</v>
      </c>
      <c r="B150" s="688" t="s">
        <v>15554</v>
      </c>
      <c r="C150" s="688" t="s">
        <v>15728</v>
      </c>
      <c r="D150" s="688" t="s">
        <v>15556</v>
      </c>
      <c r="E150" s="688" t="s">
        <v>1084</v>
      </c>
      <c r="F150" s="688" t="s">
        <v>3532</v>
      </c>
      <c r="G150" s="688" t="s">
        <v>13112</v>
      </c>
      <c r="H150" s="688" t="s">
        <v>1083</v>
      </c>
      <c r="I150" s="688" t="s">
        <v>15650</v>
      </c>
      <c r="J150" s="688" t="s">
        <v>15617</v>
      </c>
      <c r="K150" s="39" t="s">
        <v>13092</v>
      </c>
      <c r="L150" s="688" t="s">
        <v>15733</v>
      </c>
      <c r="M150" s="688" t="str">
        <f t="shared" si="2"/>
        <v>LBx52</v>
      </c>
      <c r="N150" s="688" t="s">
        <v>9491</v>
      </c>
      <c r="O150" s="682" t="s">
        <v>376</v>
      </c>
      <c r="R150" s="689" t="s">
        <v>2611</v>
      </c>
    </row>
    <row r="151" spans="1:18" x14ac:dyDescent="0.25">
      <c r="A151" s="687" t="s">
        <v>15553</v>
      </c>
      <c r="B151" s="688" t="s">
        <v>15554</v>
      </c>
      <c r="C151" s="688" t="s">
        <v>15728</v>
      </c>
      <c r="D151" s="688" t="s">
        <v>15556</v>
      </c>
      <c r="E151" s="688" t="s">
        <v>1084</v>
      </c>
      <c r="F151" s="688" t="s">
        <v>3532</v>
      </c>
      <c r="G151" s="688" t="s">
        <v>13112</v>
      </c>
      <c r="H151" s="688" t="s">
        <v>1106</v>
      </c>
      <c r="I151" s="688" t="s">
        <v>15668</v>
      </c>
      <c r="J151" s="688" t="s">
        <v>15617</v>
      </c>
      <c r="K151" s="39" t="s">
        <v>13092</v>
      </c>
      <c r="L151" s="688" t="s">
        <v>15669</v>
      </c>
      <c r="M151" s="688" t="str">
        <f t="shared" si="2"/>
        <v>LBx42</v>
      </c>
      <c r="N151" s="688" t="s">
        <v>9493</v>
      </c>
      <c r="O151" s="682" t="s">
        <v>376</v>
      </c>
      <c r="R151" s="689" t="s">
        <v>2611</v>
      </c>
    </row>
    <row r="152" spans="1:18" x14ac:dyDescent="0.25">
      <c r="A152" s="687" t="s">
        <v>15553</v>
      </c>
      <c r="B152" s="688" t="s">
        <v>15554</v>
      </c>
      <c r="C152" s="688" t="s">
        <v>15728</v>
      </c>
      <c r="D152" s="688" t="s">
        <v>15556</v>
      </c>
      <c r="E152" s="688" t="s">
        <v>1084</v>
      </c>
      <c r="F152" s="688" t="s">
        <v>3532</v>
      </c>
      <c r="G152" s="688" t="s">
        <v>13112</v>
      </c>
      <c r="H152" s="688" t="s">
        <v>1107</v>
      </c>
      <c r="I152" s="688" t="s">
        <v>15670</v>
      </c>
      <c r="J152" s="688" t="s">
        <v>15617</v>
      </c>
      <c r="K152" s="39" t="s">
        <v>13092</v>
      </c>
      <c r="L152" s="688" t="s">
        <v>15675</v>
      </c>
      <c r="M152" s="688" t="str">
        <f t="shared" si="2"/>
        <v>LBx106</v>
      </c>
      <c r="N152" s="688" t="s">
        <v>9599</v>
      </c>
      <c r="O152" s="682" t="s">
        <v>376</v>
      </c>
      <c r="R152" s="689" t="s">
        <v>2611</v>
      </c>
    </row>
    <row r="153" spans="1:18" x14ac:dyDescent="0.25">
      <c r="A153" s="687" t="s">
        <v>15553</v>
      </c>
      <c r="B153" s="688" t="s">
        <v>15554</v>
      </c>
      <c r="C153" s="688" t="s">
        <v>15728</v>
      </c>
      <c r="D153" s="688" t="s">
        <v>15556</v>
      </c>
      <c r="E153" s="688" t="s">
        <v>1084</v>
      </c>
      <c r="F153" s="688" t="s">
        <v>3532</v>
      </c>
      <c r="G153" s="688" t="s">
        <v>13112</v>
      </c>
      <c r="H153" s="688" t="s">
        <v>1108</v>
      </c>
      <c r="I153" s="688" t="s">
        <v>15672</v>
      </c>
      <c r="J153" s="688" t="s">
        <v>15617</v>
      </c>
      <c r="K153" s="39" t="s">
        <v>13092</v>
      </c>
      <c r="L153" s="688" t="s">
        <v>15673</v>
      </c>
      <c r="M153" s="688" t="str">
        <f t="shared" si="2"/>
        <v>LBx67</v>
      </c>
      <c r="N153" s="688" t="s">
        <v>9601</v>
      </c>
      <c r="O153" s="682" t="s">
        <v>376</v>
      </c>
      <c r="R153" s="689" t="s">
        <v>2611</v>
      </c>
    </row>
    <row r="154" spans="1:18" x14ac:dyDescent="0.25">
      <c r="A154" s="687" t="s">
        <v>15553</v>
      </c>
      <c r="B154" s="688" t="s">
        <v>15554</v>
      </c>
      <c r="C154" s="688" t="s">
        <v>15728</v>
      </c>
      <c r="D154" s="688" t="s">
        <v>15556</v>
      </c>
      <c r="E154" s="688" t="s">
        <v>1084</v>
      </c>
      <c r="F154" s="688" t="s">
        <v>3532</v>
      </c>
      <c r="G154" s="688" t="s">
        <v>13112</v>
      </c>
      <c r="H154" s="688" t="s">
        <v>1109</v>
      </c>
      <c r="I154" s="688" t="s">
        <v>15674</v>
      </c>
      <c r="J154" s="688" t="s">
        <v>15617</v>
      </c>
      <c r="K154" s="39" t="s">
        <v>13092</v>
      </c>
      <c r="L154" s="688" t="s">
        <v>15671</v>
      </c>
      <c r="M154" s="688" t="str">
        <f t="shared" si="2"/>
        <v>LBx14</v>
      </c>
      <c r="N154" s="688" t="s">
        <v>9600</v>
      </c>
      <c r="O154" s="682" t="s">
        <v>376</v>
      </c>
      <c r="R154" s="689" t="s">
        <v>2611</v>
      </c>
    </row>
    <row r="155" spans="1:18" x14ac:dyDescent="0.25">
      <c r="A155" s="687" t="s">
        <v>15553</v>
      </c>
      <c r="B155" s="688" t="s">
        <v>15554</v>
      </c>
      <c r="C155" s="688" t="s">
        <v>15728</v>
      </c>
      <c r="D155" s="688" t="s">
        <v>15556</v>
      </c>
      <c r="E155" s="688" t="s">
        <v>1084</v>
      </c>
      <c r="F155" s="688" t="s">
        <v>3532</v>
      </c>
      <c r="G155" s="688" t="s">
        <v>13112</v>
      </c>
      <c r="H155" s="688" t="s">
        <v>1110</v>
      </c>
      <c r="I155" s="688" t="s">
        <v>15676</v>
      </c>
      <c r="J155" s="688" t="s">
        <v>15617</v>
      </c>
      <c r="K155" s="39" t="s">
        <v>13092</v>
      </c>
      <c r="L155" s="688" t="s">
        <v>15734</v>
      </c>
      <c r="M155" s="688" t="str">
        <f t="shared" si="2"/>
        <v>LBx60</v>
      </c>
      <c r="N155" s="688" t="s">
        <v>32</v>
      </c>
      <c r="O155" s="682" t="s">
        <v>376</v>
      </c>
      <c r="R155" s="689" t="s">
        <v>2611</v>
      </c>
    </row>
    <row r="156" spans="1:18" x14ac:dyDescent="0.25">
      <c r="A156" s="687" t="s">
        <v>15553</v>
      </c>
      <c r="B156" s="688" t="s">
        <v>15554</v>
      </c>
      <c r="C156" s="688" t="s">
        <v>15728</v>
      </c>
      <c r="D156" s="688" t="s">
        <v>15556</v>
      </c>
      <c r="E156" s="688" t="s">
        <v>1084</v>
      </c>
      <c r="F156" s="688" t="s">
        <v>3532</v>
      </c>
      <c r="G156" s="688" t="s">
        <v>13112</v>
      </c>
      <c r="H156" s="688" t="s">
        <v>1084</v>
      </c>
      <c r="I156" s="688" t="s">
        <v>15678</v>
      </c>
      <c r="J156" s="688" t="s">
        <v>15617</v>
      </c>
      <c r="K156" s="39" t="s">
        <v>13092</v>
      </c>
      <c r="L156" s="688" t="s">
        <v>15735</v>
      </c>
      <c r="M156" s="688" t="str">
        <f t="shared" si="2"/>
        <v>LBx132</v>
      </c>
      <c r="N156" s="688" t="s">
        <v>9492</v>
      </c>
      <c r="O156" s="682" t="s">
        <v>376</v>
      </c>
      <c r="R156" s="689" t="s">
        <v>2611</v>
      </c>
    </row>
    <row r="157" spans="1:18" x14ac:dyDescent="0.25">
      <c r="A157" s="687" t="s">
        <v>15553</v>
      </c>
      <c r="B157" s="688" t="s">
        <v>15554</v>
      </c>
      <c r="C157" s="688" t="s">
        <v>15728</v>
      </c>
      <c r="D157" s="688" t="s">
        <v>15556</v>
      </c>
      <c r="E157" s="688" t="s">
        <v>1084</v>
      </c>
      <c r="F157" s="688" t="s">
        <v>3532</v>
      </c>
      <c r="G157" s="688" t="s">
        <v>13112</v>
      </c>
      <c r="H157" s="688" t="s">
        <v>15736</v>
      </c>
      <c r="I157" s="688" t="s">
        <v>15737</v>
      </c>
      <c r="J157" s="688" t="s">
        <v>15617</v>
      </c>
      <c r="K157" s="39" t="s">
        <v>13092</v>
      </c>
      <c r="L157" s="688" t="s">
        <v>15677</v>
      </c>
      <c r="M157" s="688" t="str">
        <f t="shared" si="2"/>
        <v>LBx45</v>
      </c>
      <c r="N157" s="688" t="s">
        <v>4828</v>
      </c>
      <c r="O157" s="682" t="s">
        <v>376</v>
      </c>
      <c r="R157" s="689" t="s">
        <v>2611</v>
      </c>
    </row>
    <row r="158" spans="1:18" x14ac:dyDescent="0.25">
      <c r="A158" s="687" t="s">
        <v>15553</v>
      </c>
      <c r="B158" s="688" t="s">
        <v>15554</v>
      </c>
      <c r="C158" s="688" t="s">
        <v>15728</v>
      </c>
      <c r="D158" s="688" t="s">
        <v>15556</v>
      </c>
      <c r="E158" s="688" t="s">
        <v>1084</v>
      </c>
      <c r="F158" s="688" t="s">
        <v>3532</v>
      </c>
      <c r="G158" s="688" t="s">
        <v>13112</v>
      </c>
      <c r="H158" s="688" t="s">
        <v>1085</v>
      </c>
      <c r="I158" s="688" t="s">
        <v>15698</v>
      </c>
      <c r="J158" s="688" t="s">
        <v>15617</v>
      </c>
      <c r="K158" s="39" t="s">
        <v>13092</v>
      </c>
      <c r="L158" s="688" t="s">
        <v>15738</v>
      </c>
      <c r="M158" s="688" t="str">
        <f t="shared" si="2"/>
        <v>LBx73</v>
      </c>
      <c r="N158" s="688" t="s">
        <v>9590</v>
      </c>
      <c r="O158" s="682" t="s">
        <v>376</v>
      </c>
      <c r="R158" s="689" t="s">
        <v>2611</v>
      </c>
    </row>
    <row r="159" spans="1:18" x14ac:dyDescent="0.25">
      <c r="A159" s="687" t="s">
        <v>15553</v>
      </c>
      <c r="B159" s="688" t="s">
        <v>15554</v>
      </c>
      <c r="C159" s="688" t="s">
        <v>15728</v>
      </c>
      <c r="D159" s="688" t="s">
        <v>15556</v>
      </c>
      <c r="E159" s="688" t="s">
        <v>1084</v>
      </c>
      <c r="F159" s="688" t="s">
        <v>3532</v>
      </c>
      <c r="G159" s="688" t="s">
        <v>13112</v>
      </c>
      <c r="H159" s="688" t="s">
        <v>1086</v>
      </c>
      <c r="I159" s="688" t="s">
        <v>15701</v>
      </c>
      <c r="J159" s="688" t="s">
        <v>15617</v>
      </c>
      <c r="K159" s="39" t="s">
        <v>13092</v>
      </c>
      <c r="L159" s="688" t="s">
        <v>15739</v>
      </c>
      <c r="M159" s="688" t="str">
        <f t="shared" si="2"/>
        <v>LBx101</v>
      </c>
      <c r="N159" s="688" t="s">
        <v>9591</v>
      </c>
      <c r="O159" s="682" t="s">
        <v>376</v>
      </c>
      <c r="R159" s="689" t="s">
        <v>2611</v>
      </c>
    </row>
    <row r="160" spans="1:18" x14ac:dyDescent="0.25">
      <c r="A160" s="687" t="s">
        <v>15553</v>
      </c>
      <c r="B160" s="688" t="s">
        <v>15554</v>
      </c>
      <c r="C160" s="688" t="s">
        <v>15728</v>
      </c>
      <c r="D160" s="688" t="s">
        <v>15556</v>
      </c>
      <c r="E160" s="688" t="s">
        <v>1084</v>
      </c>
      <c r="F160" s="688" t="s">
        <v>3532</v>
      </c>
      <c r="G160" s="688" t="s">
        <v>13112</v>
      </c>
      <c r="H160" s="688" t="s">
        <v>1087</v>
      </c>
      <c r="I160" s="688" t="s">
        <v>15704</v>
      </c>
      <c r="J160" s="688" t="s">
        <v>15617</v>
      </c>
      <c r="K160" s="39" t="s">
        <v>13092</v>
      </c>
      <c r="L160" s="688" t="s">
        <v>15740</v>
      </c>
      <c r="M160" s="688" t="str">
        <f t="shared" si="2"/>
        <v>LBx66</v>
      </c>
      <c r="N160" s="688" t="s">
        <v>9592</v>
      </c>
      <c r="O160" s="682" t="s">
        <v>376</v>
      </c>
      <c r="R160" s="689" t="s">
        <v>2611</v>
      </c>
    </row>
    <row r="161" spans="1:18" x14ac:dyDescent="0.25">
      <c r="A161" s="687" t="s">
        <v>15553</v>
      </c>
      <c r="B161" s="688" t="s">
        <v>15554</v>
      </c>
      <c r="C161" s="688" t="s">
        <v>15728</v>
      </c>
      <c r="D161" s="688" t="s">
        <v>15556</v>
      </c>
      <c r="E161" s="688" t="s">
        <v>1084</v>
      </c>
      <c r="F161" s="688" t="s">
        <v>3532</v>
      </c>
      <c r="G161" s="688" t="s">
        <v>13112</v>
      </c>
      <c r="H161" s="688" t="s">
        <v>1088</v>
      </c>
      <c r="I161" s="688" t="s">
        <v>15707</v>
      </c>
      <c r="J161" s="688" t="s">
        <v>15617</v>
      </c>
      <c r="K161" s="39" t="s">
        <v>13092</v>
      </c>
      <c r="L161" s="688" t="s">
        <v>15741</v>
      </c>
      <c r="M161" s="688" t="str">
        <f t="shared" si="2"/>
        <v>LBx31</v>
      </c>
      <c r="N161" s="688" t="s">
        <v>9593</v>
      </c>
      <c r="O161" s="682" t="s">
        <v>376</v>
      </c>
      <c r="R161" s="689" t="s">
        <v>2611</v>
      </c>
    </row>
    <row r="162" spans="1:18" x14ac:dyDescent="0.25">
      <c r="A162" s="687" t="s">
        <v>15553</v>
      </c>
      <c r="B162" s="688" t="s">
        <v>15554</v>
      </c>
      <c r="C162" s="688" t="s">
        <v>15728</v>
      </c>
      <c r="D162" s="688" t="s">
        <v>15556</v>
      </c>
      <c r="E162" s="688" t="s">
        <v>1084</v>
      </c>
      <c r="F162" s="688" t="s">
        <v>3532</v>
      </c>
      <c r="G162" s="688" t="s">
        <v>13112</v>
      </c>
      <c r="H162" s="688" t="s">
        <v>1089</v>
      </c>
      <c r="I162" s="688" t="s">
        <v>15710</v>
      </c>
      <c r="J162" s="688" t="s">
        <v>15617</v>
      </c>
      <c r="K162" s="39" t="s">
        <v>13092</v>
      </c>
      <c r="L162" s="688" t="s">
        <v>15742</v>
      </c>
      <c r="M162" s="688" t="str">
        <f t="shared" si="2"/>
        <v>LBx34</v>
      </c>
      <c r="N162" s="688" t="s">
        <v>9594</v>
      </c>
      <c r="O162" s="682" t="s">
        <v>376</v>
      </c>
      <c r="R162" s="689" t="s">
        <v>2611</v>
      </c>
    </row>
    <row r="163" spans="1:18" x14ac:dyDescent="0.25">
      <c r="A163" s="687" t="s">
        <v>15553</v>
      </c>
      <c r="B163" s="688" t="s">
        <v>15554</v>
      </c>
      <c r="C163" s="688" t="s">
        <v>15728</v>
      </c>
      <c r="D163" s="688" t="s">
        <v>15556</v>
      </c>
      <c r="E163" s="688" t="s">
        <v>1084</v>
      </c>
      <c r="F163" s="688" t="s">
        <v>3532</v>
      </c>
      <c r="G163" s="688" t="s">
        <v>13112</v>
      </c>
      <c r="H163" s="688" t="s">
        <v>1090</v>
      </c>
      <c r="I163" s="688" t="s">
        <v>15713</v>
      </c>
      <c r="J163" s="688" t="s">
        <v>15617</v>
      </c>
      <c r="K163" s="39" t="s">
        <v>13092</v>
      </c>
      <c r="L163" s="688" t="s">
        <v>15743</v>
      </c>
      <c r="M163" s="688" t="str">
        <f t="shared" si="2"/>
        <v>LBx27</v>
      </c>
      <c r="N163" s="688" t="s">
        <v>9595</v>
      </c>
      <c r="O163" s="682" t="s">
        <v>376</v>
      </c>
      <c r="R163" s="689" t="s">
        <v>2611</v>
      </c>
    </row>
    <row r="164" spans="1:18" x14ac:dyDescent="0.25">
      <c r="A164" s="687" t="s">
        <v>15553</v>
      </c>
      <c r="B164" s="688" t="s">
        <v>15554</v>
      </c>
      <c r="C164" s="688" t="s">
        <v>15744</v>
      </c>
      <c r="D164" s="688" t="s">
        <v>15556</v>
      </c>
      <c r="E164" s="688" t="s">
        <v>1084</v>
      </c>
      <c r="F164" s="688" t="s">
        <v>3532</v>
      </c>
      <c r="G164" s="688" t="s">
        <v>13112</v>
      </c>
      <c r="H164" s="688" t="s">
        <v>1082</v>
      </c>
      <c r="I164" s="688" t="s">
        <v>15616</v>
      </c>
      <c r="J164" s="688" t="s">
        <v>15617</v>
      </c>
      <c r="K164" s="39" t="s">
        <v>13092</v>
      </c>
      <c r="L164" s="688" t="s">
        <v>15729</v>
      </c>
      <c r="M164" s="688" t="str">
        <f t="shared" si="2"/>
        <v>LBx69</v>
      </c>
      <c r="N164" s="688" t="s">
        <v>9489</v>
      </c>
      <c r="O164" s="682" t="s">
        <v>378</v>
      </c>
      <c r="R164" s="689" t="s">
        <v>2611</v>
      </c>
    </row>
    <row r="165" spans="1:18" x14ac:dyDescent="0.25">
      <c r="A165" s="687" t="s">
        <v>15553</v>
      </c>
      <c r="B165" s="688" t="s">
        <v>15554</v>
      </c>
      <c r="C165" s="688" t="s">
        <v>15744</v>
      </c>
      <c r="D165" s="688" t="s">
        <v>15556</v>
      </c>
      <c r="E165" s="688" t="s">
        <v>1084</v>
      </c>
      <c r="F165" s="688" t="s">
        <v>3532</v>
      </c>
      <c r="G165" s="688" t="s">
        <v>13112</v>
      </c>
      <c r="H165" s="688" t="s">
        <v>1091</v>
      </c>
      <c r="I165" s="688" t="s">
        <v>15620</v>
      </c>
      <c r="J165" s="688" t="s">
        <v>15617</v>
      </c>
      <c r="K165" s="39" t="s">
        <v>13092</v>
      </c>
      <c r="L165" s="688" t="s">
        <v>15730</v>
      </c>
      <c r="M165" s="688" t="str">
        <f t="shared" si="2"/>
        <v>LBx59</v>
      </c>
      <c r="N165" s="688" t="s">
        <v>9596</v>
      </c>
      <c r="O165" s="682" t="s">
        <v>378</v>
      </c>
      <c r="R165" s="689" t="s">
        <v>2611</v>
      </c>
    </row>
    <row r="166" spans="1:18" x14ac:dyDescent="0.25">
      <c r="A166" s="687" t="s">
        <v>15553</v>
      </c>
      <c r="B166" s="688" t="s">
        <v>15554</v>
      </c>
      <c r="C166" s="688" t="s">
        <v>15744</v>
      </c>
      <c r="D166" s="688" t="s">
        <v>15556</v>
      </c>
      <c r="E166" s="688" t="s">
        <v>1084</v>
      </c>
      <c r="F166" s="688" t="s">
        <v>3532</v>
      </c>
      <c r="G166" s="688" t="s">
        <v>13112</v>
      </c>
      <c r="H166" s="688" t="s">
        <v>1092</v>
      </c>
      <c r="I166" s="688" t="s">
        <v>15623</v>
      </c>
      <c r="J166" s="688" t="s">
        <v>15617</v>
      </c>
      <c r="K166" s="39" t="s">
        <v>13092</v>
      </c>
      <c r="L166" s="688" t="s">
        <v>15731</v>
      </c>
      <c r="M166" s="688" t="str">
        <f t="shared" ref="M166:M229" si="3">CONCATENATE(J166,L166)</f>
        <v>LBx12</v>
      </c>
      <c r="N166" s="688" t="s">
        <v>9597</v>
      </c>
      <c r="O166" s="682" t="s">
        <v>378</v>
      </c>
      <c r="R166" s="689" t="s">
        <v>2611</v>
      </c>
    </row>
    <row r="167" spans="1:18" x14ac:dyDescent="0.25">
      <c r="A167" s="687" t="s">
        <v>15553</v>
      </c>
      <c r="B167" s="688" t="s">
        <v>15554</v>
      </c>
      <c r="C167" s="688" t="s">
        <v>15744</v>
      </c>
      <c r="D167" s="688" t="s">
        <v>15556</v>
      </c>
      <c r="E167" s="688" t="s">
        <v>1084</v>
      </c>
      <c r="F167" s="688" t="s">
        <v>3532</v>
      </c>
      <c r="G167" s="688" t="s">
        <v>13112</v>
      </c>
      <c r="H167" s="688" t="s">
        <v>1093</v>
      </c>
      <c r="I167" s="688" t="s">
        <v>15626</v>
      </c>
      <c r="J167" s="688" t="s">
        <v>15617</v>
      </c>
      <c r="K167" s="39" t="s">
        <v>13092</v>
      </c>
      <c r="L167" s="688" t="s">
        <v>15732</v>
      </c>
      <c r="M167" s="688" t="str">
        <f t="shared" si="3"/>
        <v>LBx70</v>
      </c>
      <c r="N167" s="688" t="s">
        <v>9598</v>
      </c>
      <c r="O167" s="682" t="s">
        <v>378</v>
      </c>
      <c r="R167" s="689" t="s">
        <v>2611</v>
      </c>
    </row>
    <row r="168" spans="1:18" x14ac:dyDescent="0.25">
      <c r="A168" s="687" t="s">
        <v>15553</v>
      </c>
      <c r="B168" s="688" t="s">
        <v>15554</v>
      </c>
      <c r="C168" s="688" t="s">
        <v>15744</v>
      </c>
      <c r="D168" s="688" t="s">
        <v>15556</v>
      </c>
      <c r="E168" s="688" t="s">
        <v>1084</v>
      </c>
      <c r="F168" s="688" t="s">
        <v>3532</v>
      </c>
      <c r="G168" s="688" t="s">
        <v>13112</v>
      </c>
      <c r="H168" s="688" t="s">
        <v>1083</v>
      </c>
      <c r="I168" s="688" t="s">
        <v>15650</v>
      </c>
      <c r="J168" s="688" t="s">
        <v>15617</v>
      </c>
      <c r="K168" s="39" t="s">
        <v>13092</v>
      </c>
      <c r="L168" s="688" t="s">
        <v>15733</v>
      </c>
      <c r="M168" s="688" t="str">
        <f t="shared" si="3"/>
        <v>LBx52</v>
      </c>
      <c r="N168" s="688" t="s">
        <v>9491</v>
      </c>
      <c r="O168" s="682" t="s">
        <v>378</v>
      </c>
      <c r="R168" s="689" t="s">
        <v>2611</v>
      </c>
    </row>
    <row r="169" spans="1:18" x14ac:dyDescent="0.25">
      <c r="A169" s="687" t="s">
        <v>15553</v>
      </c>
      <c r="B169" s="688" t="s">
        <v>15554</v>
      </c>
      <c r="C169" s="688" t="s">
        <v>15744</v>
      </c>
      <c r="D169" s="688" t="s">
        <v>15556</v>
      </c>
      <c r="E169" s="688" t="s">
        <v>1084</v>
      </c>
      <c r="F169" s="688" t="s">
        <v>3532</v>
      </c>
      <c r="G169" s="688" t="s">
        <v>13112</v>
      </c>
      <c r="H169" s="688" t="s">
        <v>1106</v>
      </c>
      <c r="I169" s="688" t="s">
        <v>15668</v>
      </c>
      <c r="J169" s="688" t="s">
        <v>15617</v>
      </c>
      <c r="K169" s="39" t="s">
        <v>13092</v>
      </c>
      <c r="L169" s="688" t="s">
        <v>15669</v>
      </c>
      <c r="M169" s="688" t="str">
        <f t="shared" si="3"/>
        <v>LBx42</v>
      </c>
      <c r="N169" s="688" t="s">
        <v>9493</v>
      </c>
      <c r="O169" s="682" t="s">
        <v>378</v>
      </c>
      <c r="R169" s="689" t="s">
        <v>2611</v>
      </c>
    </row>
    <row r="170" spans="1:18" x14ac:dyDescent="0.25">
      <c r="A170" s="687" t="s">
        <v>15553</v>
      </c>
      <c r="B170" s="688" t="s">
        <v>15554</v>
      </c>
      <c r="C170" s="688" t="s">
        <v>15744</v>
      </c>
      <c r="D170" s="688" t="s">
        <v>15556</v>
      </c>
      <c r="E170" s="688" t="s">
        <v>1084</v>
      </c>
      <c r="F170" s="688" t="s">
        <v>3532</v>
      </c>
      <c r="G170" s="688" t="s">
        <v>13112</v>
      </c>
      <c r="H170" s="688" t="s">
        <v>1107</v>
      </c>
      <c r="I170" s="688" t="s">
        <v>15670</v>
      </c>
      <c r="J170" s="688" t="s">
        <v>15617</v>
      </c>
      <c r="K170" s="39" t="s">
        <v>13092</v>
      </c>
      <c r="L170" s="688" t="s">
        <v>15675</v>
      </c>
      <c r="M170" s="688" t="str">
        <f t="shared" si="3"/>
        <v>LBx106</v>
      </c>
      <c r="N170" s="688" t="s">
        <v>9599</v>
      </c>
      <c r="O170" s="682" t="s">
        <v>378</v>
      </c>
      <c r="R170" s="689" t="s">
        <v>2611</v>
      </c>
    </row>
    <row r="171" spans="1:18" x14ac:dyDescent="0.25">
      <c r="A171" s="687" t="s">
        <v>15553</v>
      </c>
      <c r="B171" s="688" t="s">
        <v>15554</v>
      </c>
      <c r="C171" s="688" t="s">
        <v>15744</v>
      </c>
      <c r="D171" s="688" t="s">
        <v>15556</v>
      </c>
      <c r="E171" s="688" t="s">
        <v>1084</v>
      </c>
      <c r="F171" s="688" t="s">
        <v>3532</v>
      </c>
      <c r="G171" s="688" t="s">
        <v>13112</v>
      </c>
      <c r="H171" s="688" t="s">
        <v>1108</v>
      </c>
      <c r="I171" s="688" t="s">
        <v>15672</v>
      </c>
      <c r="J171" s="688" t="s">
        <v>15617</v>
      </c>
      <c r="K171" s="39" t="s">
        <v>13092</v>
      </c>
      <c r="L171" s="688" t="s">
        <v>15673</v>
      </c>
      <c r="M171" s="688" t="str">
        <f t="shared" si="3"/>
        <v>LBx67</v>
      </c>
      <c r="N171" s="688" t="s">
        <v>9601</v>
      </c>
      <c r="O171" s="682" t="s">
        <v>378</v>
      </c>
      <c r="R171" s="689" t="s">
        <v>2611</v>
      </c>
    </row>
    <row r="172" spans="1:18" x14ac:dyDescent="0.25">
      <c r="A172" s="687" t="s">
        <v>15553</v>
      </c>
      <c r="B172" s="688" t="s">
        <v>15554</v>
      </c>
      <c r="C172" s="688" t="s">
        <v>15744</v>
      </c>
      <c r="D172" s="688" t="s">
        <v>15556</v>
      </c>
      <c r="E172" s="688" t="s">
        <v>1084</v>
      </c>
      <c r="F172" s="688" t="s">
        <v>3532</v>
      </c>
      <c r="G172" s="688" t="s">
        <v>13112</v>
      </c>
      <c r="H172" s="688" t="s">
        <v>1109</v>
      </c>
      <c r="I172" s="688" t="s">
        <v>15674</v>
      </c>
      <c r="J172" s="688" t="s">
        <v>15617</v>
      </c>
      <c r="K172" s="39" t="s">
        <v>13092</v>
      </c>
      <c r="L172" s="688" t="s">
        <v>15671</v>
      </c>
      <c r="M172" s="688" t="str">
        <f t="shared" si="3"/>
        <v>LBx14</v>
      </c>
      <c r="N172" s="688" t="s">
        <v>9600</v>
      </c>
      <c r="O172" s="682" t="s">
        <v>378</v>
      </c>
      <c r="R172" s="689" t="s">
        <v>2611</v>
      </c>
    </row>
    <row r="173" spans="1:18" x14ac:dyDescent="0.25">
      <c r="A173" s="687" t="s">
        <v>15553</v>
      </c>
      <c r="B173" s="688" t="s">
        <v>15554</v>
      </c>
      <c r="C173" s="688" t="s">
        <v>15744</v>
      </c>
      <c r="D173" s="688" t="s">
        <v>15556</v>
      </c>
      <c r="E173" s="688" t="s">
        <v>1084</v>
      </c>
      <c r="F173" s="688" t="s">
        <v>3532</v>
      </c>
      <c r="G173" s="688" t="s">
        <v>13112</v>
      </c>
      <c r="H173" s="688" t="s">
        <v>1110</v>
      </c>
      <c r="I173" s="688" t="s">
        <v>15676</v>
      </c>
      <c r="J173" s="688" t="s">
        <v>15617</v>
      </c>
      <c r="K173" s="39" t="s">
        <v>13092</v>
      </c>
      <c r="L173" s="688" t="s">
        <v>15734</v>
      </c>
      <c r="M173" s="688" t="str">
        <f t="shared" si="3"/>
        <v>LBx60</v>
      </c>
      <c r="N173" s="688" t="s">
        <v>32</v>
      </c>
      <c r="O173" s="682" t="s">
        <v>378</v>
      </c>
      <c r="R173" s="689" t="s">
        <v>2611</v>
      </c>
    </row>
    <row r="174" spans="1:18" x14ac:dyDescent="0.25">
      <c r="A174" s="687" t="s">
        <v>15553</v>
      </c>
      <c r="B174" s="688" t="s">
        <v>15554</v>
      </c>
      <c r="C174" s="688" t="s">
        <v>15744</v>
      </c>
      <c r="D174" s="688" t="s">
        <v>15556</v>
      </c>
      <c r="E174" s="688" t="s">
        <v>1084</v>
      </c>
      <c r="F174" s="688" t="s">
        <v>3532</v>
      </c>
      <c r="G174" s="688" t="s">
        <v>13112</v>
      </c>
      <c r="H174" s="688" t="s">
        <v>1084</v>
      </c>
      <c r="I174" s="688" t="s">
        <v>15678</v>
      </c>
      <c r="J174" s="688" t="s">
        <v>15617</v>
      </c>
      <c r="K174" s="39" t="s">
        <v>13092</v>
      </c>
      <c r="L174" s="688" t="s">
        <v>15735</v>
      </c>
      <c r="M174" s="688" t="str">
        <f t="shared" si="3"/>
        <v>LBx132</v>
      </c>
      <c r="N174" s="688" t="s">
        <v>9492</v>
      </c>
      <c r="O174" s="682" t="s">
        <v>378</v>
      </c>
      <c r="R174" s="689" t="s">
        <v>2611</v>
      </c>
    </row>
    <row r="175" spans="1:18" x14ac:dyDescent="0.25">
      <c r="A175" s="687" t="s">
        <v>15553</v>
      </c>
      <c r="B175" s="688" t="s">
        <v>15554</v>
      </c>
      <c r="C175" s="688" t="s">
        <v>15744</v>
      </c>
      <c r="D175" s="688" t="s">
        <v>15556</v>
      </c>
      <c r="E175" s="688" t="s">
        <v>1084</v>
      </c>
      <c r="F175" s="688" t="s">
        <v>3532</v>
      </c>
      <c r="G175" s="688" t="s">
        <v>13112</v>
      </c>
      <c r="H175" s="688" t="s">
        <v>15736</v>
      </c>
      <c r="I175" s="688" t="s">
        <v>15737</v>
      </c>
      <c r="J175" s="688" t="s">
        <v>15617</v>
      </c>
      <c r="K175" s="39" t="s">
        <v>13092</v>
      </c>
      <c r="L175" s="688" t="s">
        <v>15677</v>
      </c>
      <c r="M175" s="688" t="str">
        <f t="shared" si="3"/>
        <v>LBx45</v>
      </c>
      <c r="N175" s="688" t="s">
        <v>4828</v>
      </c>
      <c r="O175" s="682" t="s">
        <v>378</v>
      </c>
      <c r="R175" s="689" t="s">
        <v>2611</v>
      </c>
    </row>
    <row r="176" spans="1:18" x14ac:dyDescent="0.25">
      <c r="A176" s="687" t="s">
        <v>15553</v>
      </c>
      <c r="B176" s="688" t="s">
        <v>15554</v>
      </c>
      <c r="C176" s="688" t="s">
        <v>15744</v>
      </c>
      <c r="D176" s="688" t="s">
        <v>15556</v>
      </c>
      <c r="E176" s="688" t="s">
        <v>1084</v>
      </c>
      <c r="F176" s="688" t="s">
        <v>3532</v>
      </c>
      <c r="G176" s="688" t="s">
        <v>13112</v>
      </c>
      <c r="H176" s="688" t="s">
        <v>1085</v>
      </c>
      <c r="I176" s="688" t="s">
        <v>15698</v>
      </c>
      <c r="J176" s="688" t="s">
        <v>15617</v>
      </c>
      <c r="K176" s="39" t="s">
        <v>13092</v>
      </c>
      <c r="L176" s="688" t="s">
        <v>15738</v>
      </c>
      <c r="M176" s="688" t="str">
        <f t="shared" si="3"/>
        <v>LBx73</v>
      </c>
      <c r="N176" s="688" t="s">
        <v>9590</v>
      </c>
      <c r="O176" s="682" t="s">
        <v>378</v>
      </c>
      <c r="R176" s="689" t="s">
        <v>2611</v>
      </c>
    </row>
    <row r="177" spans="1:18" x14ac:dyDescent="0.25">
      <c r="A177" s="687" t="s">
        <v>15553</v>
      </c>
      <c r="B177" s="688" t="s">
        <v>15554</v>
      </c>
      <c r="C177" s="688" t="s">
        <v>15744</v>
      </c>
      <c r="D177" s="688" t="s">
        <v>15556</v>
      </c>
      <c r="E177" s="688" t="s">
        <v>1084</v>
      </c>
      <c r="F177" s="688" t="s">
        <v>3532</v>
      </c>
      <c r="G177" s="688" t="s">
        <v>13112</v>
      </c>
      <c r="H177" s="688" t="s">
        <v>1086</v>
      </c>
      <c r="I177" s="688" t="s">
        <v>15701</v>
      </c>
      <c r="J177" s="688" t="s">
        <v>15617</v>
      </c>
      <c r="K177" s="39" t="s">
        <v>13092</v>
      </c>
      <c r="L177" s="688" t="s">
        <v>15739</v>
      </c>
      <c r="M177" s="688" t="str">
        <f t="shared" si="3"/>
        <v>LBx101</v>
      </c>
      <c r="N177" s="688" t="s">
        <v>9591</v>
      </c>
      <c r="O177" s="682" t="s">
        <v>378</v>
      </c>
      <c r="R177" s="689" t="s">
        <v>2611</v>
      </c>
    </row>
    <row r="178" spans="1:18" x14ac:dyDescent="0.25">
      <c r="A178" s="687" t="s">
        <v>15553</v>
      </c>
      <c r="B178" s="688" t="s">
        <v>15554</v>
      </c>
      <c r="C178" s="688" t="s">
        <v>15744</v>
      </c>
      <c r="D178" s="688" t="s">
        <v>15556</v>
      </c>
      <c r="E178" s="688" t="s">
        <v>1084</v>
      </c>
      <c r="F178" s="688" t="s">
        <v>3532</v>
      </c>
      <c r="G178" s="688" t="s">
        <v>13112</v>
      </c>
      <c r="H178" s="688" t="s">
        <v>1087</v>
      </c>
      <c r="I178" s="688" t="s">
        <v>15704</v>
      </c>
      <c r="J178" s="688" t="s">
        <v>15617</v>
      </c>
      <c r="K178" s="39" t="s">
        <v>13092</v>
      </c>
      <c r="L178" s="688" t="s">
        <v>15740</v>
      </c>
      <c r="M178" s="688" t="str">
        <f t="shared" si="3"/>
        <v>LBx66</v>
      </c>
      <c r="N178" s="688" t="s">
        <v>9592</v>
      </c>
      <c r="O178" s="682" t="s">
        <v>378</v>
      </c>
      <c r="R178" s="689" t="s">
        <v>2611</v>
      </c>
    </row>
    <row r="179" spans="1:18" x14ac:dyDescent="0.25">
      <c r="A179" s="687" t="s">
        <v>15553</v>
      </c>
      <c r="B179" s="688" t="s">
        <v>15554</v>
      </c>
      <c r="C179" s="688" t="s">
        <v>15744</v>
      </c>
      <c r="D179" s="688" t="s">
        <v>15556</v>
      </c>
      <c r="E179" s="688" t="s">
        <v>1084</v>
      </c>
      <c r="F179" s="688" t="s">
        <v>3532</v>
      </c>
      <c r="G179" s="688" t="s">
        <v>13112</v>
      </c>
      <c r="H179" s="688" t="s">
        <v>1088</v>
      </c>
      <c r="I179" s="688" t="s">
        <v>15707</v>
      </c>
      <c r="J179" s="688" t="s">
        <v>15617</v>
      </c>
      <c r="K179" s="39" t="s">
        <v>13092</v>
      </c>
      <c r="L179" s="688" t="s">
        <v>15741</v>
      </c>
      <c r="M179" s="688" t="str">
        <f t="shared" si="3"/>
        <v>LBx31</v>
      </c>
      <c r="N179" s="688" t="s">
        <v>9593</v>
      </c>
      <c r="O179" s="682" t="s">
        <v>378</v>
      </c>
      <c r="R179" s="689" t="s">
        <v>2611</v>
      </c>
    </row>
    <row r="180" spans="1:18" x14ac:dyDescent="0.25">
      <c r="A180" s="687" t="s">
        <v>15553</v>
      </c>
      <c r="B180" s="688" t="s">
        <v>15554</v>
      </c>
      <c r="C180" s="688" t="s">
        <v>15744</v>
      </c>
      <c r="D180" s="688" t="s">
        <v>15556</v>
      </c>
      <c r="E180" s="688" t="s">
        <v>1084</v>
      </c>
      <c r="F180" s="688" t="s">
        <v>3532</v>
      </c>
      <c r="G180" s="688" t="s">
        <v>13112</v>
      </c>
      <c r="H180" s="688" t="s">
        <v>1089</v>
      </c>
      <c r="I180" s="688" t="s">
        <v>15710</v>
      </c>
      <c r="J180" s="688" t="s">
        <v>15617</v>
      </c>
      <c r="K180" s="39" t="s">
        <v>13092</v>
      </c>
      <c r="L180" s="688" t="s">
        <v>15742</v>
      </c>
      <c r="M180" s="688" t="str">
        <f t="shared" si="3"/>
        <v>LBx34</v>
      </c>
      <c r="N180" s="688" t="s">
        <v>9594</v>
      </c>
      <c r="O180" s="682" t="s">
        <v>378</v>
      </c>
      <c r="R180" s="689" t="s">
        <v>2611</v>
      </c>
    </row>
    <row r="181" spans="1:18" x14ac:dyDescent="0.25">
      <c r="A181" s="687" t="s">
        <v>15553</v>
      </c>
      <c r="B181" s="688" t="s">
        <v>15554</v>
      </c>
      <c r="C181" s="688" t="s">
        <v>15744</v>
      </c>
      <c r="D181" s="688" t="s">
        <v>15556</v>
      </c>
      <c r="E181" s="688" t="s">
        <v>1084</v>
      </c>
      <c r="F181" s="688" t="s">
        <v>3532</v>
      </c>
      <c r="G181" s="688" t="s">
        <v>13112</v>
      </c>
      <c r="H181" s="688" t="s">
        <v>1090</v>
      </c>
      <c r="I181" s="688" t="s">
        <v>15713</v>
      </c>
      <c r="J181" s="688" t="s">
        <v>15617</v>
      </c>
      <c r="K181" s="39" t="s">
        <v>13092</v>
      </c>
      <c r="L181" s="688" t="s">
        <v>15743</v>
      </c>
      <c r="M181" s="688" t="str">
        <f t="shared" si="3"/>
        <v>LBx27</v>
      </c>
      <c r="N181" s="688" t="s">
        <v>9595</v>
      </c>
      <c r="O181" s="682" t="s">
        <v>378</v>
      </c>
      <c r="R181" s="689" t="s">
        <v>2611</v>
      </c>
    </row>
    <row r="182" spans="1:18" x14ac:dyDescent="0.25">
      <c r="A182" s="687" t="s">
        <v>15553</v>
      </c>
      <c r="B182" s="688" t="s">
        <v>15554</v>
      </c>
      <c r="C182" s="688" t="s">
        <v>15745</v>
      </c>
      <c r="D182" s="688" t="s">
        <v>1087</v>
      </c>
      <c r="E182" s="688" t="s">
        <v>1082</v>
      </c>
      <c r="F182" s="688" t="s">
        <v>15746</v>
      </c>
      <c r="G182" s="688" t="s">
        <v>15747</v>
      </c>
      <c r="H182" s="688" t="s">
        <v>1082</v>
      </c>
      <c r="I182" s="688" t="s">
        <v>15748</v>
      </c>
      <c r="J182" s="688" t="s">
        <v>15749</v>
      </c>
      <c r="K182" s="20" t="s">
        <v>8927</v>
      </c>
      <c r="L182" s="688" t="s">
        <v>15750</v>
      </c>
      <c r="M182" s="688" t="str">
        <f t="shared" si="3"/>
        <v>APx35</v>
      </c>
      <c r="N182" s="688" t="s">
        <v>15751</v>
      </c>
      <c r="O182" s="683" t="s">
        <v>216</v>
      </c>
      <c r="P182" s="689" t="s">
        <v>507</v>
      </c>
      <c r="Q182" s="689" t="s">
        <v>789</v>
      </c>
    </row>
    <row r="183" spans="1:18" x14ac:dyDescent="0.25">
      <c r="A183" s="687" t="s">
        <v>15553</v>
      </c>
      <c r="B183" s="688" t="s">
        <v>15554</v>
      </c>
      <c r="C183" s="688" t="s">
        <v>15745</v>
      </c>
      <c r="D183" s="688" t="s">
        <v>1087</v>
      </c>
      <c r="E183" s="688" t="s">
        <v>1082</v>
      </c>
      <c r="F183" s="688" t="s">
        <v>15746</v>
      </c>
      <c r="G183" s="688" t="s">
        <v>15747</v>
      </c>
      <c r="H183" s="688" t="s">
        <v>1083</v>
      </c>
      <c r="I183" s="688" t="s">
        <v>15752</v>
      </c>
      <c r="J183" s="688" t="s">
        <v>15749</v>
      </c>
      <c r="K183" s="20" t="s">
        <v>8927</v>
      </c>
      <c r="L183" s="688" t="s">
        <v>15753</v>
      </c>
      <c r="M183" s="688" t="str">
        <f t="shared" si="3"/>
        <v>APx36</v>
      </c>
      <c r="N183" s="688" t="s">
        <v>15754</v>
      </c>
      <c r="O183" s="683" t="s">
        <v>216</v>
      </c>
      <c r="P183" s="689" t="s">
        <v>507</v>
      </c>
      <c r="Q183" s="689" t="s">
        <v>789</v>
      </c>
    </row>
    <row r="184" spans="1:18" x14ac:dyDescent="0.25">
      <c r="A184" s="687" t="s">
        <v>15553</v>
      </c>
      <c r="B184" s="688" t="s">
        <v>15554</v>
      </c>
      <c r="C184" s="688" t="s">
        <v>15745</v>
      </c>
      <c r="D184" s="688" t="s">
        <v>1087</v>
      </c>
      <c r="E184" s="688" t="s">
        <v>1082</v>
      </c>
      <c r="F184" s="688" t="s">
        <v>15746</v>
      </c>
      <c r="G184" s="688" t="s">
        <v>15747</v>
      </c>
      <c r="H184" s="688" t="s">
        <v>1084</v>
      </c>
      <c r="I184" s="688" t="s">
        <v>15755</v>
      </c>
      <c r="J184" s="688" t="s">
        <v>15749</v>
      </c>
      <c r="K184" s="20" t="s">
        <v>8927</v>
      </c>
      <c r="L184" s="688" t="s">
        <v>15756</v>
      </c>
      <c r="M184" s="688" t="str">
        <f t="shared" si="3"/>
        <v>APx37</v>
      </c>
      <c r="N184" s="688" t="s">
        <v>15757</v>
      </c>
      <c r="O184" s="683" t="s">
        <v>216</v>
      </c>
      <c r="P184" s="689" t="s">
        <v>507</v>
      </c>
      <c r="Q184" s="689" t="s">
        <v>789</v>
      </c>
    </row>
    <row r="185" spans="1:18" x14ac:dyDescent="0.25">
      <c r="A185" s="687" t="s">
        <v>15553</v>
      </c>
      <c r="B185" s="688" t="s">
        <v>15554</v>
      </c>
      <c r="C185" s="688" t="s">
        <v>15745</v>
      </c>
      <c r="D185" s="688" t="s">
        <v>1087</v>
      </c>
      <c r="E185" s="688" t="s">
        <v>1082</v>
      </c>
      <c r="F185" s="688" t="s">
        <v>15746</v>
      </c>
      <c r="G185" s="688" t="s">
        <v>15747</v>
      </c>
      <c r="H185" s="688" t="s">
        <v>1085</v>
      </c>
      <c r="I185" s="688" t="s">
        <v>15758</v>
      </c>
      <c r="J185" s="688" t="s">
        <v>15749</v>
      </c>
      <c r="K185" s="20" t="s">
        <v>8927</v>
      </c>
      <c r="L185" s="688" t="s">
        <v>15759</v>
      </c>
      <c r="M185" s="688" t="str">
        <f t="shared" si="3"/>
        <v>APx38</v>
      </c>
      <c r="N185" s="688" t="s">
        <v>15760</v>
      </c>
      <c r="O185" s="683" t="s">
        <v>216</v>
      </c>
      <c r="P185" s="689" t="s">
        <v>507</v>
      </c>
      <c r="Q185" s="689" t="s">
        <v>789</v>
      </c>
    </row>
    <row r="186" spans="1:18" x14ac:dyDescent="0.25">
      <c r="A186" s="687" t="s">
        <v>15553</v>
      </c>
      <c r="B186" s="688" t="s">
        <v>15554</v>
      </c>
      <c r="C186" s="688" t="s">
        <v>15761</v>
      </c>
      <c r="D186" s="688" t="s">
        <v>15556</v>
      </c>
      <c r="E186" s="688" t="s">
        <v>1088</v>
      </c>
      <c r="F186" s="688" t="s">
        <v>15762</v>
      </c>
      <c r="G186" s="688" t="s">
        <v>8972</v>
      </c>
      <c r="H186" s="688" t="s">
        <v>1082</v>
      </c>
      <c r="I186" s="688" t="s">
        <v>15763</v>
      </c>
      <c r="J186" s="688" t="s">
        <v>15749</v>
      </c>
      <c r="K186" s="20" t="s">
        <v>8970</v>
      </c>
      <c r="L186" s="688" t="s">
        <v>15764</v>
      </c>
      <c r="M186" s="688" t="str">
        <f t="shared" si="3"/>
        <v>APx25</v>
      </c>
      <c r="N186" s="688" t="s">
        <v>15765</v>
      </c>
      <c r="O186" s="683" t="s">
        <v>223</v>
      </c>
      <c r="P186" s="689" t="s">
        <v>600</v>
      </c>
      <c r="Q186" s="689" t="s">
        <v>789</v>
      </c>
    </row>
    <row r="187" spans="1:18" x14ac:dyDescent="0.25">
      <c r="A187" s="687" t="s">
        <v>15553</v>
      </c>
      <c r="B187" s="688" t="s">
        <v>15554</v>
      </c>
      <c r="C187" s="688" t="s">
        <v>15761</v>
      </c>
      <c r="D187" s="688" t="s">
        <v>15556</v>
      </c>
      <c r="E187" s="688" t="s">
        <v>1088</v>
      </c>
      <c r="F187" s="688" t="s">
        <v>15762</v>
      </c>
      <c r="G187" s="688" t="s">
        <v>8972</v>
      </c>
      <c r="H187" s="688" t="s">
        <v>1083</v>
      </c>
      <c r="I187" s="688" t="s">
        <v>15766</v>
      </c>
      <c r="J187" s="688" t="s">
        <v>15749</v>
      </c>
      <c r="K187" s="20" t="s">
        <v>8970</v>
      </c>
      <c r="L187" s="688" t="s">
        <v>15767</v>
      </c>
      <c r="M187" s="688" t="str">
        <f t="shared" si="3"/>
        <v>APx26</v>
      </c>
      <c r="N187" s="688" t="s">
        <v>15768</v>
      </c>
      <c r="O187" s="683" t="s">
        <v>223</v>
      </c>
      <c r="P187" s="689" t="s">
        <v>600</v>
      </c>
      <c r="Q187" s="689" t="s">
        <v>789</v>
      </c>
    </row>
    <row r="188" spans="1:18" x14ac:dyDescent="0.25">
      <c r="A188" s="687" t="s">
        <v>15553</v>
      </c>
      <c r="B188" s="688" t="s">
        <v>15554</v>
      </c>
      <c r="C188" s="688" t="s">
        <v>15761</v>
      </c>
      <c r="D188" s="688" t="s">
        <v>15556</v>
      </c>
      <c r="E188" s="688" t="s">
        <v>1088</v>
      </c>
      <c r="F188" s="688" t="s">
        <v>15762</v>
      </c>
      <c r="G188" s="688" t="s">
        <v>8972</v>
      </c>
      <c r="H188" s="688" t="s">
        <v>1084</v>
      </c>
      <c r="I188" s="688" t="s">
        <v>15769</v>
      </c>
      <c r="J188" s="688" t="s">
        <v>15749</v>
      </c>
      <c r="K188" s="20" t="s">
        <v>8970</v>
      </c>
      <c r="L188" s="688" t="s">
        <v>15743</v>
      </c>
      <c r="M188" s="688" t="str">
        <f t="shared" si="3"/>
        <v>APx27</v>
      </c>
      <c r="N188" s="688" t="s">
        <v>15770</v>
      </c>
      <c r="O188" s="683" t="s">
        <v>223</v>
      </c>
      <c r="P188" s="689" t="s">
        <v>600</v>
      </c>
      <c r="Q188" s="689" t="s">
        <v>789</v>
      </c>
    </row>
    <row r="189" spans="1:18" x14ac:dyDescent="0.25">
      <c r="A189" s="687" t="s">
        <v>15553</v>
      </c>
      <c r="B189" s="688" t="s">
        <v>15554</v>
      </c>
      <c r="C189" s="688" t="s">
        <v>15761</v>
      </c>
      <c r="D189" s="688" t="s">
        <v>15556</v>
      </c>
      <c r="E189" s="688" t="s">
        <v>1088</v>
      </c>
      <c r="F189" s="688" t="s">
        <v>15762</v>
      </c>
      <c r="G189" s="688" t="s">
        <v>8972</v>
      </c>
      <c r="H189" s="688" t="s">
        <v>1085</v>
      </c>
      <c r="I189" s="688" t="s">
        <v>15771</v>
      </c>
      <c r="J189" s="688" t="s">
        <v>15749</v>
      </c>
      <c r="K189" s="20" t="s">
        <v>8970</v>
      </c>
      <c r="L189" s="688" t="s">
        <v>15772</v>
      </c>
      <c r="M189" s="688" t="str">
        <f t="shared" si="3"/>
        <v>APx28</v>
      </c>
      <c r="N189" s="688" t="s">
        <v>15773</v>
      </c>
      <c r="O189" s="683" t="s">
        <v>223</v>
      </c>
      <c r="P189" s="689" t="s">
        <v>600</v>
      </c>
      <c r="Q189" s="689" t="s">
        <v>789</v>
      </c>
    </row>
    <row r="190" spans="1:18" x14ac:dyDescent="0.25">
      <c r="A190" s="687" t="s">
        <v>15553</v>
      </c>
      <c r="B190" s="688" t="s">
        <v>15554</v>
      </c>
      <c r="C190" s="688" t="s">
        <v>15774</v>
      </c>
      <c r="D190" s="688" t="s">
        <v>1089</v>
      </c>
      <c r="E190" s="688" t="s">
        <v>1082</v>
      </c>
      <c r="F190" s="688" t="s">
        <v>15746</v>
      </c>
      <c r="G190" s="688" t="s">
        <v>15747</v>
      </c>
      <c r="H190" s="688" t="s">
        <v>1082</v>
      </c>
      <c r="I190" s="688" t="s">
        <v>15748</v>
      </c>
      <c r="J190" s="688" t="s">
        <v>15749</v>
      </c>
      <c r="K190" s="20" t="s">
        <v>8927</v>
      </c>
      <c r="L190" s="688" t="s">
        <v>15750</v>
      </c>
      <c r="M190" s="688" t="str">
        <f t="shared" si="3"/>
        <v>APx35</v>
      </c>
      <c r="N190" s="688" t="s">
        <v>15751</v>
      </c>
      <c r="O190" s="683" t="s">
        <v>225</v>
      </c>
      <c r="P190" s="689" t="s">
        <v>600</v>
      </c>
      <c r="Q190" s="689" t="s">
        <v>789</v>
      </c>
    </row>
    <row r="191" spans="1:18" x14ac:dyDescent="0.25">
      <c r="A191" s="687" t="s">
        <v>15553</v>
      </c>
      <c r="B191" s="688" t="s">
        <v>15554</v>
      </c>
      <c r="C191" s="688" t="s">
        <v>15774</v>
      </c>
      <c r="D191" s="688" t="s">
        <v>1089</v>
      </c>
      <c r="E191" s="688" t="s">
        <v>1082</v>
      </c>
      <c r="F191" s="688" t="s">
        <v>15746</v>
      </c>
      <c r="G191" s="688" t="s">
        <v>15747</v>
      </c>
      <c r="H191" s="688" t="s">
        <v>1083</v>
      </c>
      <c r="I191" s="688" t="s">
        <v>15752</v>
      </c>
      <c r="J191" s="688" t="s">
        <v>15749</v>
      </c>
      <c r="K191" s="20" t="s">
        <v>8927</v>
      </c>
      <c r="L191" s="688" t="s">
        <v>15753</v>
      </c>
      <c r="M191" s="688" t="str">
        <f t="shared" si="3"/>
        <v>APx36</v>
      </c>
      <c r="N191" s="688" t="s">
        <v>15754</v>
      </c>
      <c r="O191" s="683" t="s">
        <v>225</v>
      </c>
      <c r="P191" s="689" t="s">
        <v>600</v>
      </c>
      <c r="Q191" s="689" t="s">
        <v>789</v>
      </c>
    </row>
    <row r="192" spans="1:18" x14ac:dyDescent="0.25">
      <c r="A192" s="687" t="s">
        <v>15553</v>
      </c>
      <c r="B192" s="688" t="s">
        <v>15554</v>
      </c>
      <c r="C192" s="688" t="s">
        <v>15774</v>
      </c>
      <c r="D192" s="688" t="s">
        <v>1089</v>
      </c>
      <c r="E192" s="688" t="s">
        <v>1082</v>
      </c>
      <c r="F192" s="688" t="s">
        <v>15746</v>
      </c>
      <c r="G192" s="688" t="s">
        <v>15747</v>
      </c>
      <c r="H192" s="688" t="s">
        <v>1084</v>
      </c>
      <c r="I192" s="688" t="s">
        <v>15755</v>
      </c>
      <c r="J192" s="688" t="s">
        <v>15749</v>
      </c>
      <c r="K192" s="20" t="s">
        <v>8927</v>
      </c>
      <c r="L192" s="688" t="s">
        <v>15756</v>
      </c>
      <c r="M192" s="688" t="str">
        <f t="shared" si="3"/>
        <v>APx37</v>
      </c>
      <c r="N192" s="688" t="s">
        <v>15757</v>
      </c>
      <c r="O192" s="683" t="s">
        <v>225</v>
      </c>
      <c r="P192" s="689" t="s">
        <v>600</v>
      </c>
      <c r="Q192" s="689" t="s">
        <v>789</v>
      </c>
    </row>
    <row r="193" spans="1:17" x14ac:dyDescent="0.25">
      <c r="A193" s="687" t="s">
        <v>15553</v>
      </c>
      <c r="B193" s="688" t="s">
        <v>15554</v>
      </c>
      <c r="C193" s="688" t="s">
        <v>15774</v>
      </c>
      <c r="D193" s="688" t="s">
        <v>1089</v>
      </c>
      <c r="E193" s="688" t="s">
        <v>1082</v>
      </c>
      <c r="F193" s="688" t="s">
        <v>15746</v>
      </c>
      <c r="G193" s="688" t="s">
        <v>15747</v>
      </c>
      <c r="H193" s="688" t="s">
        <v>1085</v>
      </c>
      <c r="I193" s="688" t="s">
        <v>15758</v>
      </c>
      <c r="J193" s="688" t="s">
        <v>15749</v>
      </c>
      <c r="K193" s="20" t="s">
        <v>8927</v>
      </c>
      <c r="L193" s="688" t="s">
        <v>15759</v>
      </c>
      <c r="M193" s="688" t="str">
        <f t="shared" si="3"/>
        <v>APx38</v>
      </c>
      <c r="N193" s="688" t="s">
        <v>15760</v>
      </c>
      <c r="O193" s="683" t="s">
        <v>225</v>
      </c>
      <c r="P193" s="689" t="s">
        <v>600</v>
      </c>
      <c r="Q193" s="689" t="s">
        <v>789</v>
      </c>
    </row>
    <row r="194" spans="1:17" x14ac:dyDescent="0.25">
      <c r="A194" s="687" t="s">
        <v>15553</v>
      </c>
      <c r="B194" s="688" t="s">
        <v>15554</v>
      </c>
      <c r="C194" s="688" t="s">
        <v>15775</v>
      </c>
      <c r="D194" s="688" t="s">
        <v>1082</v>
      </c>
      <c r="E194" s="688" t="s">
        <v>1082</v>
      </c>
      <c r="F194" s="688" t="s">
        <v>15557</v>
      </c>
      <c r="G194" s="688" t="s">
        <v>3484</v>
      </c>
      <c r="H194" s="688" t="s">
        <v>1161</v>
      </c>
      <c r="I194" s="688" t="s">
        <v>15776</v>
      </c>
      <c r="J194" s="688" t="s">
        <v>15749</v>
      </c>
      <c r="K194" s="690" t="s">
        <v>9203</v>
      </c>
      <c r="L194" s="688" t="s">
        <v>15742</v>
      </c>
      <c r="M194" s="688" t="str">
        <f t="shared" si="3"/>
        <v>APx34</v>
      </c>
      <c r="N194" s="688" t="s">
        <v>15777</v>
      </c>
      <c r="O194" s="683" t="s">
        <v>238</v>
      </c>
      <c r="P194" s="689" t="s">
        <v>421</v>
      </c>
      <c r="Q194" s="689" t="s">
        <v>418</v>
      </c>
    </row>
    <row r="195" spans="1:17" x14ac:dyDescent="0.25">
      <c r="A195" s="687" t="s">
        <v>15553</v>
      </c>
      <c r="B195" s="688" t="s">
        <v>15554</v>
      </c>
      <c r="C195" s="688" t="s">
        <v>15775</v>
      </c>
      <c r="D195" s="688" t="s">
        <v>1082</v>
      </c>
      <c r="E195" s="688" t="s">
        <v>1082</v>
      </c>
      <c r="F195" s="688" t="s">
        <v>15557</v>
      </c>
      <c r="G195" s="688" t="s">
        <v>3484</v>
      </c>
      <c r="H195" s="688" t="s">
        <v>15562</v>
      </c>
      <c r="I195" s="688" t="s">
        <v>15778</v>
      </c>
      <c r="J195" s="688" t="s">
        <v>15749</v>
      </c>
      <c r="K195" s="690" t="s">
        <v>9203</v>
      </c>
      <c r="L195" s="688" t="s">
        <v>15779</v>
      </c>
      <c r="M195" s="688" t="str">
        <f t="shared" si="3"/>
        <v>APx33</v>
      </c>
      <c r="N195" s="688" t="s">
        <v>239</v>
      </c>
      <c r="O195" s="683" t="s">
        <v>238</v>
      </c>
      <c r="P195" s="689" t="s">
        <v>421</v>
      </c>
      <c r="Q195" s="689" t="s">
        <v>418</v>
      </c>
    </row>
    <row r="196" spans="1:17" x14ac:dyDescent="0.25">
      <c r="A196" s="687" t="s">
        <v>15553</v>
      </c>
      <c r="B196" s="688" t="s">
        <v>15554</v>
      </c>
      <c r="C196" s="688" t="s">
        <v>15775</v>
      </c>
      <c r="D196" s="688" t="s">
        <v>1083</v>
      </c>
      <c r="E196" s="688" t="s">
        <v>1082</v>
      </c>
      <c r="F196" s="688" t="s">
        <v>15557</v>
      </c>
      <c r="G196" s="688" t="s">
        <v>3484</v>
      </c>
      <c r="H196" s="688" t="s">
        <v>1161</v>
      </c>
      <c r="I196" s="688" t="s">
        <v>15776</v>
      </c>
      <c r="J196" s="688" t="s">
        <v>15749</v>
      </c>
      <c r="K196" s="690" t="s">
        <v>9203</v>
      </c>
      <c r="L196" s="688" t="s">
        <v>15742</v>
      </c>
      <c r="M196" s="688" t="str">
        <f t="shared" si="3"/>
        <v>APx34</v>
      </c>
      <c r="N196" s="688" t="s">
        <v>15777</v>
      </c>
      <c r="O196" s="683" t="s">
        <v>238</v>
      </c>
      <c r="P196" s="689" t="s">
        <v>423</v>
      </c>
      <c r="Q196" s="689" t="s">
        <v>418</v>
      </c>
    </row>
    <row r="197" spans="1:17" x14ac:dyDescent="0.25">
      <c r="A197" s="687" t="s">
        <v>15553</v>
      </c>
      <c r="B197" s="688" t="s">
        <v>15554</v>
      </c>
      <c r="C197" s="688" t="s">
        <v>15775</v>
      </c>
      <c r="D197" s="688" t="s">
        <v>1083</v>
      </c>
      <c r="E197" s="688" t="s">
        <v>1082</v>
      </c>
      <c r="F197" s="688" t="s">
        <v>15557</v>
      </c>
      <c r="G197" s="688" t="s">
        <v>3484</v>
      </c>
      <c r="H197" s="688" t="s">
        <v>15562</v>
      </c>
      <c r="I197" s="688" t="s">
        <v>15778</v>
      </c>
      <c r="J197" s="688" t="s">
        <v>15749</v>
      </c>
      <c r="K197" s="690" t="s">
        <v>9203</v>
      </c>
      <c r="L197" s="688" t="s">
        <v>15779</v>
      </c>
      <c r="M197" s="688" t="str">
        <f t="shared" si="3"/>
        <v>APx33</v>
      </c>
      <c r="N197" s="688" t="s">
        <v>239</v>
      </c>
      <c r="O197" s="683" t="s">
        <v>238</v>
      </c>
      <c r="P197" s="689" t="s">
        <v>423</v>
      </c>
      <c r="Q197" s="689" t="s">
        <v>418</v>
      </c>
    </row>
    <row r="198" spans="1:17" x14ac:dyDescent="0.25">
      <c r="A198" s="687" t="s">
        <v>15553</v>
      </c>
      <c r="B198" s="688" t="s">
        <v>15554</v>
      </c>
      <c r="C198" s="688" t="s">
        <v>15775</v>
      </c>
      <c r="D198" s="688" t="s">
        <v>1084</v>
      </c>
      <c r="E198" s="688" t="s">
        <v>1082</v>
      </c>
      <c r="F198" s="688" t="s">
        <v>15557</v>
      </c>
      <c r="G198" s="688" t="s">
        <v>3484</v>
      </c>
      <c r="H198" s="688" t="s">
        <v>1161</v>
      </c>
      <c r="I198" s="688" t="s">
        <v>15776</v>
      </c>
      <c r="J198" s="688" t="s">
        <v>15749</v>
      </c>
      <c r="K198" s="690" t="s">
        <v>9203</v>
      </c>
      <c r="L198" s="688" t="s">
        <v>15742</v>
      </c>
      <c r="M198" s="688" t="str">
        <f t="shared" si="3"/>
        <v>APx34</v>
      </c>
      <c r="N198" s="688" t="s">
        <v>15777</v>
      </c>
      <c r="O198" s="683" t="s">
        <v>238</v>
      </c>
      <c r="P198" s="689" t="s">
        <v>613</v>
      </c>
      <c r="Q198" s="689" t="s">
        <v>418</v>
      </c>
    </row>
    <row r="199" spans="1:17" x14ac:dyDescent="0.25">
      <c r="A199" s="687" t="s">
        <v>15553</v>
      </c>
      <c r="B199" s="688" t="s">
        <v>15554</v>
      </c>
      <c r="C199" s="688" t="s">
        <v>15775</v>
      </c>
      <c r="D199" s="688" t="s">
        <v>1084</v>
      </c>
      <c r="E199" s="688" t="s">
        <v>1082</v>
      </c>
      <c r="F199" s="688" t="s">
        <v>15557</v>
      </c>
      <c r="G199" s="688" t="s">
        <v>3484</v>
      </c>
      <c r="H199" s="688" t="s">
        <v>15562</v>
      </c>
      <c r="I199" s="688" t="s">
        <v>15778</v>
      </c>
      <c r="J199" s="688" t="s">
        <v>15749</v>
      </c>
      <c r="K199" s="690" t="s">
        <v>9203</v>
      </c>
      <c r="L199" s="688" t="s">
        <v>15779</v>
      </c>
      <c r="M199" s="688" t="str">
        <f t="shared" si="3"/>
        <v>APx33</v>
      </c>
      <c r="N199" s="688" t="s">
        <v>239</v>
      </c>
      <c r="O199" s="683" t="s">
        <v>238</v>
      </c>
      <c r="P199" s="691" t="s">
        <v>613</v>
      </c>
      <c r="Q199" s="689" t="s">
        <v>418</v>
      </c>
    </row>
    <row r="200" spans="1:17" x14ac:dyDescent="0.25">
      <c r="A200" s="687" t="s">
        <v>15553</v>
      </c>
      <c r="B200" s="688" t="s">
        <v>15554</v>
      </c>
      <c r="C200" s="688" t="s">
        <v>15775</v>
      </c>
      <c r="D200" s="688" t="s">
        <v>1085</v>
      </c>
      <c r="E200" s="688" t="s">
        <v>1082</v>
      </c>
      <c r="F200" s="688" t="s">
        <v>15557</v>
      </c>
      <c r="G200" s="688" t="s">
        <v>3484</v>
      </c>
      <c r="H200" s="688" t="s">
        <v>1161</v>
      </c>
      <c r="I200" s="688" t="s">
        <v>15776</v>
      </c>
      <c r="J200" s="688" t="s">
        <v>15749</v>
      </c>
      <c r="K200" s="690" t="s">
        <v>9203</v>
      </c>
      <c r="L200" s="688" t="s">
        <v>15742</v>
      </c>
      <c r="M200" s="688" t="str">
        <f t="shared" si="3"/>
        <v>APx34</v>
      </c>
      <c r="N200" s="688" t="s">
        <v>15777</v>
      </c>
      <c r="O200" s="683" t="s">
        <v>238</v>
      </c>
      <c r="P200" s="691" t="s">
        <v>427</v>
      </c>
      <c r="Q200" s="689" t="s">
        <v>418</v>
      </c>
    </row>
    <row r="201" spans="1:17" x14ac:dyDescent="0.25">
      <c r="A201" s="687" t="s">
        <v>15553</v>
      </c>
      <c r="B201" s="688" t="s">
        <v>15554</v>
      </c>
      <c r="C201" s="688" t="s">
        <v>15775</v>
      </c>
      <c r="D201" s="688" t="s">
        <v>1085</v>
      </c>
      <c r="E201" s="688" t="s">
        <v>1082</v>
      </c>
      <c r="F201" s="688" t="s">
        <v>15557</v>
      </c>
      <c r="G201" s="688" t="s">
        <v>3484</v>
      </c>
      <c r="H201" s="688" t="s">
        <v>15562</v>
      </c>
      <c r="I201" s="688" t="s">
        <v>15778</v>
      </c>
      <c r="J201" s="688" t="s">
        <v>15749</v>
      </c>
      <c r="K201" s="690" t="s">
        <v>9203</v>
      </c>
      <c r="L201" s="688" t="s">
        <v>15779</v>
      </c>
      <c r="M201" s="688" t="str">
        <f t="shared" si="3"/>
        <v>APx33</v>
      </c>
      <c r="N201" s="688" t="s">
        <v>239</v>
      </c>
      <c r="O201" s="682" t="s">
        <v>249</v>
      </c>
      <c r="P201" s="691" t="s">
        <v>427</v>
      </c>
      <c r="Q201" s="689" t="s">
        <v>418</v>
      </c>
    </row>
    <row r="202" spans="1:17" x14ac:dyDescent="0.25">
      <c r="A202" s="687" t="s">
        <v>15553</v>
      </c>
      <c r="B202" s="688" t="s">
        <v>15554</v>
      </c>
      <c r="C202" s="688" t="s">
        <v>15780</v>
      </c>
      <c r="D202" s="688" t="s">
        <v>1082</v>
      </c>
      <c r="E202" s="688" t="s">
        <v>1082</v>
      </c>
      <c r="F202" s="688" t="s">
        <v>15557</v>
      </c>
      <c r="G202" s="688" t="s">
        <v>3484</v>
      </c>
      <c r="H202" s="688" t="s">
        <v>1161</v>
      </c>
      <c r="I202" s="688" t="s">
        <v>15776</v>
      </c>
      <c r="J202" s="688" t="s">
        <v>15749</v>
      </c>
      <c r="K202" s="690" t="s">
        <v>9203</v>
      </c>
      <c r="L202" s="688" t="s">
        <v>15742</v>
      </c>
      <c r="M202" s="688" t="str">
        <f t="shared" si="3"/>
        <v>APx34</v>
      </c>
      <c r="N202" s="688" t="s">
        <v>15777</v>
      </c>
      <c r="O202" s="682" t="s">
        <v>242</v>
      </c>
      <c r="P202" s="689" t="s">
        <v>421</v>
      </c>
      <c r="Q202" s="689" t="s">
        <v>418</v>
      </c>
    </row>
    <row r="203" spans="1:17" x14ac:dyDescent="0.25">
      <c r="A203" s="687" t="s">
        <v>15553</v>
      </c>
      <c r="B203" s="688" t="s">
        <v>15554</v>
      </c>
      <c r="C203" s="688" t="s">
        <v>15780</v>
      </c>
      <c r="D203" s="688" t="s">
        <v>1082</v>
      </c>
      <c r="E203" s="688" t="s">
        <v>1082</v>
      </c>
      <c r="F203" s="688" t="s">
        <v>15557</v>
      </c>
      <c r="G203" s="688" t="s">
        <v>3484</v>
      </c>
      <c r="H203" s="688" t="s">
        <v>15562</v>
      </c>
      <c r="I203" s="688" t="s">
        <v>15778</v>
      </c>
      <c r="J203" s="688" t="s">
        <v>15749</v>
      </c>
      <c r="K203" s="690" t="s">
        <v>9203</v>
      </c>
      <c r="L203" s="688" t="s">
        <v>15779</v>
      </c>
      <c r="M203" s="688" t="str">
        <f t="shared" si="3"/>
        <v>APx33</v>
      </c>
      <c r="N203" s="688" t="s">
        <v>239</v>
      </c>
      <c r="O203" s="682" t="s">
        <v>242</v>
      </c>
      <c r="P203" s="689" t="s">
        <v>421</v>
      </c>
      <c r="Q203" s="689" t="s">
        <v>418</v>
      </c>
    </row>
    <row r="204" spans="1:17" x14ac:dyDescent="0.25">
      <c r="A204" s="687" t="s">
        <v>15553</v>
      </c>
      <c r="B204" s="688" t="s">
        <v>15554</v>
      </c>
      <c r="C204" s="688" t="s">
        <v>15781</v>
      </c>
      <c r="D204" s="688" t="s">
        <v>1082</v>
      </c>
      <c r="E204" s="688" t="s">
        <v>1082</v>
      </c>
      <c r="F204" s="688" t="s">
        <v>15557</v>
      </c>
      <c r="G204" s="688" t="s">
        <v>3484</v>
      </c>
      <c r="H204" s="688" t="s">
        <v>1161</v>
      </c>
      <c r="I204" s="688" t="s">
        <v>15776</v>
      </c>
      <c r="J204" s="688" t="s">
        <v>15749</v>
      </c>
      <c r="K204" s="690" t="s">
        <v>9203</v>
      </c>
      <c r="L204" s="688" t="s">
        <v>15742</v>
      </c>
      <c r="M204" s="688" t="str">
        <f t="shared" si="3"/>
        <v>APx34</v>
      </c>
      <c r="N204" s="688" t="s">
        <v>15777</v>
      </c>
      <c r="O204" s="682" t="s">
        <v>249</v>
      </c>
      <c r="P204" s="689" t="s">
        <v>421</v>
      </c>
      <c r="Q204" s="689" t="s">
        <v>418</v>
      </c>
    </row>
    <row r="205" spans="1:17" x14ac:dyDescent="0.25">
      <c r="A205" s="687" t="s">
        <v>15553</v>
      </c>
      <c r="B205" s="688" t="s">
        <v>15554</v>
      </c>
      <c r="C205" s="688" t="s">
        <v>15781</v>
      </c>
      <c r="D205" s="688" t="s">
        <v>1082</v>
      </c>
      <c r="E205" s="688" t="s">
        <v>1082</v>
      </c>
      <c r="F205" s="688" t="s">
        <v>15557</v>
      </c>
      <c r="G205" s="688" t="s">
        <v>3484</v>
      </c>
      <c r="H205" s="688" t="s">
        <v>15562</v>
      </c>
      <c r="I205" s="688" t="s">
        <v>15778</v>
      </c>
      <c r="J205" s="688" t="s">
        <v>15749</v>
      </c>
      <c r="K205" s="690" t="s">
        <v>9203</v>
      </c>
      <c r="L205" s="688" t="s">
        <v>15779</v>
      </c>
      <c r="M205" s="688" t="str">
        <f t="shared" si="3"/>
        <v>APx33</v>
      </c>
      <c r="N205" s="688" t="s">
        <v>239</v>
      </c>
      <c r="O205" s="682" t="s">
        <v>249</v>
      </c>
      <c r="P205" s="689" t="s">
        <v>421</v>
      </c>
      <c r="Q205" s="689" t="s">
        <v>418</v>
      </c>
    </row>
    <row r="206" spans="1:17" x14ac:dyDescent="0.25">
      <c r="A206" s="687" t="s">
        <v>15553</v>
      </c>
      <c r="B206" s="688" t="s">
        <v>15554</v>
      </c>
      <c r="C206" s="688" t="s">
        <v>15781</v>
      </c>
      <c r="D206" s="688" t="s">
        <v>1083</v>
      </c>
      <c r="E206" s="688" t="s">
        <v>1082</v>
      </c>
      <c r="F206" s="688" t="s">
        <v>15557</v>
      </c>
      <c r="G206" s="688" t="s">
        <v>3484</v>
      </c>
      <c r="H206" s="688" t="s">
        <v>1161</v>
      </c>
      <c r="I206" s="688" t="s">
        <v>15776</v>
      </c>
      <c r="J206" s="688" t="s">
        <v>15749</v>
      </c>
      <c r="K206" s="690" t="s">
        <v>9203</v>
      </c>
      <c r="L206" s="688" t="s">
        <v>15742</v>
      </c>
      <c r="M206" s="688" t="str">
        <f t="shared" si="3"/>
        <v>APx34</v>
      </c>
      <c r="N206" s="688" t="s">
        <v>15777</v>
      </c>
      <c r="O206" s="682" t="s">
        <v>249</v>
      </c>
      <c r="P206" s="689" t="s">
        <v>423</v>
      </c>
      <c r="Q206" s="689" t="s">
        <v>418</v>
      </c>
    </row>
    <row r="207" spans="1:17" x14ac:dyDescent="0.25">
      <c r="A207" s="687" t="s">
        <v>15553</v>
      </c>
      <c r="B207" s="688" t="s">
        <v>15554</v>
      </c>
      <c r="C207" s="688" t="s">
        <v>15781</v>
      </c>
      <c r="D207" s="688" t="s">
        <v>1083</v>
      </c>
      <c r="E207" s="688" t="s">
        <v>1082</v>
      </c>
      <c r="F207" s="688" t="s">
        <v>15557</v>
      </c>
      <c r="G207" s="688" t="s">
        <v>3484</v>
      </c>
      <c r="H207" s="688" t="s">
        <v>15562</v>
      </c>
      <c r="I207" s="688" t="s">
        <v>15778</v>
      </c>
      <c r="J207" s="688" t="s">
        <v>15749</v>
      </c>
      <c r="K207" s="690" t="s">
        <v>9203</v>
      </c>
      <c r="L207" s="688" t="s">
        <v>15779</v>
      </c>
      <c r="M207" s="688" t="str">
        <f t="shared" si="3"/>
        <v>APx33</v>
      </c>
      <c r="N207" s="688" t="s">
        <v>239</v>
      </c>
      <c r="O207" s="682" t="s">
        <v>249</v>
      </c>
      <c r="P207" s="689" t="s">
        <v>423</v>
      </c>
      <c r="Q207" s="689" t="s">
        <v>418</v>
      </c>
    </row>
    <row r="208" spans="1:17" x14ac:dyDescent="0.25">
      <c r="A208" s="687" t="s">
        <v>15553</v>
      </c>
      <c r="B208" s="688" t="s">
        <v>15554</v>
      </c>
      <c r="C208" s="688" t="s">
        <v>15781</v>
      </c>
      <c r="D208" s="688" t="s">
        <v>1084</v>
      </c>
      <c r="E208" s="688" t="s">
        <v>1082</v>
      </c>
      <c r="F208" s="688" t="s">
        <v>15557</v>
      </c>
      <c r="G208" s="688" t="s">
        <v>3484</v>
      </c>
      <c r="H208" s="688" t="s">
        <v>1161</v>
      </c>
      <c r="I208" s="688" t="s">
        <v>15776</v>
      </c>
      <c r="J208" s="688" t="s">
        <v>15749</v>
      </c>
      <c r="K208" s="690" t="s">
        <v>9203</v>
      </c>
      <c r="L208" s="688" t="s">
        <v>15742</v>
      </c>
      <c r="M208" s="688" t="str">
        <f t="shared" si="3"/>
        <v>APx34</v>
      </c>
      <c r="N208" s="688" t="s">
        <v>15777</v>
      </c>
      <c r="O208" s="682" t="s">
        <v>249</v>
      </c>
      <c r="P208" s="689" t="s">
        <v>613</v>
      </c>
      <c r="Q208" s="689" t="s">
        <v>418</v>
      </c>
    </row>
    <row r="209" spans="1:17" x14ac:dyDescent="0.25">
      <c r="A209" s="687" t="s">
        <v>15553</v>
      </c>
      <c r="B209" s="688" t="s">
        <v>15554</v>
      </c>
      <c r="C209" s="688" t="s">
        <v>15781</v>
      </c>
      <c r="D209" s="688" t="s">
        <v>1084</v>
      </c>
      <c r="E209" s="688" t="s">
        <v>1082</v>
      </c>
      <c r="F209" s="688" t="s">
        <v>15557</v>
      </c>
      <c r="G209" s="688" t="s">
        <v>3484</v>
      </c>
      <c r="H209" s="688" t="s">
        <v>15562</v>
      </c>
      <c r="I209" s="688" t="s">
        <v>15778</v>
      </c>
      <c r="J209" s="688" t="s">
        <v>15749</v>
      </c>
      <c r="K209" s="690" t="s">
        <v>9203</v>
      </c>
      <c r="L209" s="688" t="s">
        <v>15779</v>
      </c>
      <c r="M209" s="688" t="str">
        <f t="shared" si="3"/>
        <v>APx33</v>
      </c>
      <c r="N209" s="688" t="s">
        <v>239</v>
      </c>
      <c r="O209" s="682" t="s">
        <v>249</v>
      </c>
      <c r="P209" s="689" t="s">
        <v>613</v>
      </c>
      <c r="Q209" s="689" t="s">
        <v>418</v>
      </c>
    </row>
    <row r="210" spans="1:17" x14ac:dyDescent="0.25">
      <c r="A210" s="687" t="s">
        <v>15553</v>
      </c>
      <c r="B210" s="688" t="s">
        <v>15554</v>
      </c>
      <c r="C210" s="688" t="s">
        <v>15781</v>
      </c>
      <c r="D210" s="688" t="s">
        <v>1085</v>
      </c>
      <c r="E210" s="688" t="s">
        <v>1082</v>
      </c>
      <c r="F210" s="688" t="s">
        <v>15557</v>
      </c>
      <c r="G210" s="688" t="s">
        <v>3484</v>
      </c>
      <c r="H210" s="688" t="s">
        <v>1161</v>
      </c>
      <c r="I210" s="688" t="s">
        <v>15776</v>
      </c>
      <c r="J210" s="688" t="s">
        <v>15749</v>
      </c>
      <c r="K210" s="690" t="s">
        <v>9203</v>
      </c>
      <c r="L210" s="688" t="s">
        <v>15742</v>
      </c>
      <c r="M210" s="688" t="str">
        <f t="shared" si="3"/>
        <v>APx34</v>
      </c>
      <c r="N210" s="688" t="s">
        <v>15777</v>
      </c>
      <c r="O210" s="682" t="s">
        <v>249</v>
      </c>
      <c r="P210" s="691" t="s">
        <v>427</v>
      </c>
      <c r="Q210" s="689" t="s">
        <v>418</v>
      </c>
    </row>
    <row r="211" spans="1:17" x14ac:dyDescent="0.25">
      <c r="A211" s="687" t="s">
        <v>15553</v>
      </c>
      <c r="B211" s="688" t="s">
        <v>15554</v>
      </c>
      <c r="C211" s="688" t="s">
        <v>15781</v>
      </c>
      <c r="D211" s="688" t="s">
        <v>1085</v>
      </c>
      <c r="E211" s="688" t="s">
        <v>1082</v>
      </c>
      <c r="F211" s="688" t="s">
        <v>15557</v>
      </c>
      <c r="G211" s="688" t="s">
        <v>3484</v>
      </c>
      <c r="H211" s="688" t="s">
        <v>15562</v>
      </c>
      <c r="I211" s="688" t="s">
        <v>15778</v>
      </c>
      <c r="J211" s="688" t="s">
        <v>15749</v>
      </c>
      <c r="K211" s="690" t="s">
        <v>9203</v>
      </c>
      <c r="L211" s="688" t="s">
        <v>15779</v>
      </c>
      <c r="M211" s="688" t="str">
        <f t="shared" si="3"/>
        <v>APx33</v>
      </c>
      <c r="N211" s="688" t="s">
        <v>239</v>
      </c>
      <c r="O211" s="682" t="s">
        <v>249</v>
      </c>
      <c r="P211" s="691" t="s">
        <v>427</v>
      </c>
      <c r="Q211" s="689" t="s">
        <v>418</v>
      </c>
    </row>
    <row r="212" spans="1:17" x14ac:dyDescent="0.25">
      <c r="A212" s="687" t="s">
        <v>15553</v>
      </c>
      <c r="B212" s="688" t="s">
        <v>15554</v>
      </c>
      <c r="C212" s="688" t="s">
        <v>15781</v>
      </c>
      <c r="D212" s="688" t="s">
        <v>1086</v>
      </c>
      <c r="E212" s="688" t="s">
        <v>1082</v>
      </c>
      <c r="F212" s="688" t="s">
        <v>15557</v>
      </c>
      <c r="G212" s="688" t="s">
        <v>3484</v>
      </c>
      <c r="H212" s="688" t="s">
        <v>1161</v>
      </c>
      <c r="I212" s="688" t="s">
        <v>15776</v>
      </c>
      <c r="J212" s="688" t="s">
        <v>15749</v>
      </c>
      <c r="K212" s="690" t="s">
        <v>9203</v>
      </c>
      <c r="L212" s="688" t="s">
        <v>15742</v>
      </c>
      <c r="M212" s="688" t="str">
        <f t="shared" si="3"/>
        <v>APx34</v>
      </c>
      <c r="N212" s="688" t="s">
        <v>15777</v>
      </c>
      <c r="O212" s="682" t="s">
        <v>249</v>
      </c>
      <c r="P212" s="691" t="s">
        <v>573</v>
      </c>
      <c r="Q212" s="689" t="s">
        <v>418</v>
      </c>
    </row>
    <row r="213" spans="1:17" x14ac:dyDescent="0.25">
      <c r="A213" s="687" t="s">
        <v>15553</v>
      </c>
      <c r="B213" s="688" t="s">
        <v>15554</v>
      </c>
      <c r="C213" s="688" t="s">
        <v>15781</v>
      </c>
      <c r="D213" s="688" t="s">
        <v>1086</v>
      </c>
      <c r="E213" s="688" t="s">
        <v>1082</v>
      </c>
      <c r="F213" s="688" t="s">
        <v>15557</v>
      </c>
      <c r="G213" s="688" t="s">
        <v>3484</v>
      </c>
      <c r="H213" s="688" t="s">
        <v>15562</v>
      </c>
      <c r="I213" s="688" t="s">
        <v>15778</v>
      </c>
      <c r="J213" s="688" t="s">
        <v>15749</v>
      </c>
      <c r="K213" s="690" t="s">
        <v>9203</v>
      </c>
      <c r="L213" s="688" t="s">
        <v>15779</v>
      </c>
      <c r="M213" s="688" t="str">
        <f t="shared" si="3"/>
        <v>APx33</v>
      </c>
      <c r="N213" s="688" t="s">
        <v>239</v>
      </c>
      <c r="O213" s="682" t="s">
        <v>249</v>
      </c>
      <c r="P213" s="691" t="s">
        <v>573</v>
      </c>
      <c r="Q213" s="689" t="s">
        <v>418</v>
      </c>
    </row>
    <row r="214" spans="1:17" x14ac:dyDescent="0.25">
      <c r="A214" s="687" t="s">
        <v>15553</v>
      </c>
      <c r="B214" s="688" t="s">
        <v>15554</v>
      </c>
      <c r="C214" s="688" t="s">
        <v>15781</v>
      </c>
      <c r="D214" s="688" t="s">
        <v>1087</v>
      </c>
      <c r="E214" s="688" t="s">
        <v>1082</v>
      </c>
      <c r="F214" s="688" t="s">
        <v>15557</v>
      </c>
      <c r="G214" s="688" t="s">
        <v>3484</v>
      </c>
      <c r="H214" s="688" t="s">
        <v>1161</v>
      </c>
      <c r="I214" s="688" t="s">
        <v>15776</v>
      </c>
      <c r="J214" s="688" t="s">
        <v>15749</v>
      </c>
      <c r="K214" s="690" t="s">
        <v>9203</v>
      </c>
      <c r="L214" s="688" t="s">
        <v>15742</v>
      </c>
      <c r="M214" s="688" t="str">
        <f t="shared" si="3"/>
        <v>APx34</v>
      </c>
      <c r="N214" s="688" t="s">
        <v>15777</v>
      </c>
      <c r="O214" s="682" t="s">
        <v>249</v>
      </c>
      <c r="P214" s="691" t="s">
        <v>429</v>
      </c>
      <c r="Q214" s="689" t="s">
        <v>418</v>
      </c>
    </row>
    <row r="215" spans="1:17" x14ac:dyDescent="0.25">
      <c r="A215" s="687" t="s">
        <v>15553</v>
      </c>
      <c r="B215" s="688" t="s">
        <v>15554</v>
      </c>
      <c r="C215" s="688" t="s">
        <v>15781</v>
      </c>
      <c r="D215" s="688" t="s">
        <v>1087</v>
      </c>
      <c r="E215" s="688" t="s">
        <v>1082</v>
      </c>
      <c r="F215" s="688" t="s">
        <v>15557</v>
      </c>
      <c r="G215" s="688" t="s">
        <v>3484</v>
      </c>
      <c r="H215" s="688" t="s">
        <v>15562</v>
      </c>
      <c r="I215" s="688" t="s">
        <v>15778</v>
      </c>
      <c r="J215" s="688" t="s">
        <v>15749</v>
      </c>
      <c r="K215" s="690" t="s">
        <v>9203</v>
      </c>
      <c r="L215" s="688" t="s">
        <v>15779</v>
      </c>
      <c r="M215" s="688" t="str">
        <f t="shared" si="3"/>
        <v>APx33</v>
      </c>
      <c r="N215" s="688" t="s">
        <v>239</v>
      </c>
      <c r="O215" s="682" t="s">
        <v>249</v>
      </c>
      <c r="P215" s="691" t="s">
        <v>429</v>
      </c>
      <c r="Q215" s="689" t="s">
        <v>418</v>
      </c>
    </row>
    <row r="216" spans="1:17" x14ac:dyDescent="0.25">
      <c r="A216" s="687" t="s">
        <v>15553</v>
      </c>
      <c r="B216" s="688" t="s">
        <v>15554</v>
      </c>
      <c r="C216" s="688" t="s">
        <v>15782</v>
      </c>
      <c r="D216" s="688" t="s">
        <v>1082</v>
      </c>
      <c r="E216" s="688" t="s">
        <v>1082</v>
      </c>
      <c r="F216" s="688" t="s">
        <v>15557</v>
      </c>
      <c r="G216" s="688" t="s">
        <v>3484</v>
      </c>
      <c r="H216" s="688" t="s">
        <v>1161</v>
      </c>
      <c r="I216" s="688" t="s">
        <v>15776</v>
      </c>
      <c r="J216" s="688" t="s">
        <v>15749</v>
      </c>
      <c r="K216" s="690" t="s">
        <v>9203</v>
      </c>
      <c r="L216" s="688" t="s">
        <v>15742</v>
      </c>
      <c r="M216" s="688" t="str">
        <f t="shared" si="3"/>
        <v>APx34</v>
      </c>
      <c r="N216" s="688" t="s">
        <v>15777</v>
      </c>
      <c r="O216" s="682" t="s">
        <v>266</v>
      </c>
      <c r="P216" s="689" t="s">
        <v>421</v>
      </c>
      <c r="Q216" s="689" t="s">
        <v>418</v>
      </c>
    </row>
    <row r="217" spans="1:17" x14ac:dyDescent="0.25">
      <c r="A217" s="687" t="s">
        <v>15553</v>
      </c>
      <c r="B217" s="688" t="s">
        <v>15554</v>
      </c>
      <c r="C217" s="688" t="s">
        <v>15782</v>
      </c>
      <c r="D217" s="688" t="s">
        <v>1082</v>
      </c>
      <c r="E217" s="688" t="s">
        <v>1082</v>
      </c>
      <c r="F217" s="688" t="s">
        <v>15557</v>
      </c>
      <c r="G217" s="688" t="s">
        <v>3484</v>
      </c>
      <c r="H217" s="688" t="s">
        <v>15562</v>
      </c>
      <c r="I217" s="688" t="s">
        <v>15778</v>
      </c>
      <c r="J217" s="688" t="s">
        <v>15749</v>
      </c>
      <c r="K217" s="690" t="s">
        <v>9203</v>
      </c>
      <c r="L217" s="688" t="s">
        <v>15779</v>
      </c>
      <c r="M217" s="688" t="str">
        <f t="shared" si="3"/>
        <v>APx33</v>
      </c>
      <c r="N217" s="688" t="s">
        <v>239</v>
      </c>
      <c r="O217" s="682" t="s">
        <v>266</v>
      </c>
      <c r="P217" s="689" t="s">
        <v>421</v>
      </c>
      <c r="Q217" s="689" t="s">
        <v>418</v>
      </c>
    </row>
    <row r="218" spans="1:17" x14ac:dyDescent="0.25">
      <c r="A218" s="687" t="s">
        <v>15553</v>
      </c>
      <c r="B218" s="688" t="s">
        <v>15554</v>
      </c>
      <c r="C218" s="688" t="s">
        <v>15782</v>
      </c>
      <c r="D218" s="688" t="s">
        <v>1083</v>
      </c>
      <c r="E218" s="688" t="s">
        <v>1082</v>
      </c>
      <c r="F218" s="688" t="s">
        <v>15557</v>
      </c>
      <c r="G218" s="688" t="s">
        <v>3484</v>
      </c>
      <c r="H218" s="688" t="s">
        <v>1161</v>
      </c>
      <c r="I218" s="688" t="s">
        <v>15776</v>
      </c>
      <c r="J218" s="688" t="s">
        <v>15749</v>
      </c>
      <c r="K218" s="690" t="s">
        <v>9203</v>
      </c>
      <c r="L218" s="688" t="s">
        <v>15742</v>
      </c>
      <c r="M218" s="688" t="str">
        <f t="shared" si="3"/>
        <v>APx34</v>
      </c>
      <c r="N218" s="688" t="s">
        <v>15777</v>
      </c>
      <c r="O218" s="682" t="s">
        <v>266</v>
      </c>
      <c r="P218" s="689" t="s">
        <v>423</v>
      </c>
      <c r="Q218" s="689" t="s">
        <v>418</v>
      </c>
    </row>
    <row r="219" spans="1:17" x14ac:dyDescent="0.25">
      <c r="A219" s="687" t="s">
        <v>15553</v>
      </c>
      <c r="B219" s="688" t="s">
        <v>15554</v>
      </c>
      <c r="C219" s="688" t="s">
        <v>15782</v>
      </c>
      <c r="D219" s="688" t="s">
        <v>1083</v>
      </c>
      <c r="E219" s="688" t="s">
        <v>1082</v>
      </c>
      <c r="F219" s="688" t="s">
        <v>15557</v>
      </c>
      <c r="G219" s="688" t="s">
        <v>3484</v>
      </c>
      <c r="H219" s="688" t="s">
        <v>15562</v>
      </c>
      <c r="I219" s="688" t="s">
        <v>15778</v>
      </c>
      <c r="J219" s="688" t="s">
        <v>15749</v>
      </c>
      <c r="K219" s="690" t="s">
        <v>9203</v>
      </c>
      <c r="L219" s="688" t="s">
        <v>15779</v>
      </c>
      <c r="M219" s="688" t="str">
        <f t="shared" si="3"/>
        <v>APx33</v>
      </c>
      <c r="N219" s="688" t="s">
        <v>239</v>
      </c>
      <c r="O219" s="682" t="s">
        <v>266</v>
      </c>
      <c r="P219" s="689" t="s">
        <v>423</v>
      </c>
      <c r="Q219" s="689" t="s">
        <v>418</v>
      </c>
    </row>
    <row r="220" spans="1:17" x14ac:dyDescent="0.25">
      <c r="A220" s="687" t="s">
        <v>15553</v>
      </c>
      <c r="B220" s="688" t="s">
        <v>15554</v>
      </c>
      <c r="C220" s="688" t="s">
        <v>15782</v>
      </c>
      <c r="D220" s="688" t="s">
        <v>1084</v>
      </c>
      <c r="E220" s="688" t="s">
        <v>1082</v>
      </c>
      <c r="F220" s="688" t="s">
        <v>15557</v>
      </c>
      <c r="G220" s="688" t="s">
        <v>3484</v>
      </c>
      <c r="H220" s="688" t="s">
        <v>1161</v>
      </c>
      <c r="I220" s="688" t="s">
        <v>15776</v>
      </c>
      <c r="J220" s="688" t="s">
        <v>15749</v>
      </c>
      <c r="K220" s="690" t="s">
        <v>9203</v>
      </c>
      <c r="L220" s="688" t="s">
        <v>15742</v>
      </c>
      <c r="M220" s="688" t="str">
        <f t="shared" si="3"/>
        <v>APx34</v>
      </c>
      <c r="N220" s="688" t="s">
        <v>15777</v>
      </c>
      <c r="O220" s="682" t="s">
        <v>266</v>
      </c>
      <c r="P220" s="689" t="s">
        <v>613</v>
      </c>
      <c r="Q220" s="689" t="s">
        <v>418</v>
      </c>
    </row>
    <row r="221" spans="1:17" x14ac:dyDescent="0.25">
      <c r="A221" s="687" t="s">
        <v>15553</v>
      </c>
      <c r="B221" s="688" t="s">
        <v>15554</v>
      </c>
      <c r="C221" s="688" t="s">
        <v>15782</v>
      </c>
      <c r="D221" s="688" t="s">
        <v>1084</v>
      </c>
      <c r="E221" s="688" t="s">
        <v>1082</v>
      </c>
      <c r="F221" s="688" t="s">
        <v>15557</v>
      </c>
      <c r="G221" s="688" t="s">
        <v>3484</v>
      </c>
      <c r="H221" s="688" t="s">
        <v>15562</v>
      </c>
      <c r="I221" s="688" t="s">
        <v>15778</v>
      </c>
      <c r="J221" s="688" t="s">
        <v>15749</v>
      </c>
      <c r="K221" s="690" t="s">
        <v>9203</v>
      </c>
      <c r="L221" s="688" t="s">
        <v>15779</v>
      </c>
      <c r="M221" s="688" t="str">
        <f t="shared" si="3"/>
        <v>APx33</v>
      </c>
      <c r="N221" s="688" t="s">
        <v>239</v>
      </c>
      <c r="O221" s="682" t="s">
        <v>266</v>
      </c>
      <c r="P221" s="689" t="s">
        <v>613</v>
      </c>
      <c r="Q221" s="689" t="s">
        <v>418</v>
      </c>
    </row>
    <row r="222" spans="1:17" x14ac:dyDescent="0.25">
      <c r="A222" s="687" t="s">
        <v>15553</v>
      </c>
      <c r="B222" s="688" t="s">
        <v>15554</v>
      </c>
      <c r="C222" s="688" t="s">
        <v>15782</v>
      </c>
      <c r="D222" s="688" t="s">
        <v>1085</v>
      </c>
      <c r="E222" s="688" t="s">
        <v>1082</v>
      </c>
      <c r="F222" s="688" t="s">
        <v>15557</v>
      </c>
      <c r="G222" s="688" t="s">
        <v>3484</v>
      </c>
      <c r="H222" s="688" t="s">
        <v>1161</v>
      </c>
      <c r="I222" s="688" t="s">
        <v>15776</v>
      </c>
      <c r="J222" s="688" t="s">
        <v>15749</v>
      </c>
      <c r="K222" s="690" t="s">
        <v>9203</v>
      </c>
      <c r="L222" s="688" t="s">
        <v>15742</v>
      </c>
      <c r="M222" s="688" t="str">
        <f t="shared" si="3"/>
        <v>APx34</v>
      </c>
      <c r="N222" s="688" t="s">
        <v>15777</v>
      </c>
      <c r="O222" s="682" t="s">
        <v>266</v>
      </c>
      <c r="P222" s="691" t="s">
        <v>427</v>
      </c>
      <c r="Q222" s="689" t="s">
        <v>418</v>
      </c>
    </row>
    <row r="223" spans="1:17" x14ac:dyDescent="0.25">
      <c r="A223" s="687" t="s">
        <v>15553</v>
      </c>
      <c r="B223" s="688" t="s">
        <v>15554</v>
      </c>
      <c r="C223" s="688" t="s">
        <v>15782</v>
      </c>
      <c r="D223" s="688" t="s">
        <v>1085</v>
      </c>
      <c r="E223" s="688" t="s">
        <v>1082</v>
      </c>
      <c r="F223" s="688" t="s">
        <v>15557</v>
      </c>
      <c r="G223" s="688" t="s">
        <v>3484</v>
      </c>
      <c r="H223" s="688" t="s">
        <v>15562</v>
      </c>
      <c r="I223" s="688" t="s">
        <v>15778</v>
      </c>
      <c r="J223" s="688" t="s">
        <v>15749</v>
      </c>
      <c r="K223" s="690" t="s">
        <v>9203</v>
      </c>
      <c r="L223" s="688" t="s">
        <v>15779</v>
      </c>
      <c r="M223" s="688" t="str">
        <f t="shared" si="3"/>
        <v>APx33</v>
      </c>
      <c r="N223" s="688" t="s">
        <v>239</v>
      </c>
      <c r="O223" s="682" t="s">
        <v>266</v>
      </c>
      <c r="P223" s="691" t="s">
        <v>427</v>
      </c>
      <c r="Q223" s="689" t="s">
        <v>418</v>
      </c>
    </row>
    <row r="224" spans="1:17" x14ac:dyDescent="0.25">
      <c r="A224" s="687" t="s">
        <v>15553</v>
      </c>
      <c r="B224" s="688" t="s">
        <v>15554</v>
      </c>
      <c r="C224" s="688" t="s">
        <v>15782</v>
      </c>
      <c r="D224" s="688" t="s">
        <v>1086</v>
      </c>
      <c r="E224" s="688" t="s">
        <v>1082</v>
      </c>
      <c r="F224" s="688" t="s">
        <v>15557</v>
      </c>
      <c r="G224" s="688" t="s">
        <v>3484</v>
      </c>
      <c r="H224" s="688" t="s">
        <v>1161</v>
      </c>
      <c r="I224" s="688" t="s">
        <v>15776</v>
      </c>
      <c r="J224" s="688" t="s">
        <v>15749</v>
      </c>
      <c r="K224" s="690" t="s">
        <v>9203</v>
      </c>
      <c r="L224" s="688" t="s">
        <v>15742</v>
      </c>
      <c r="M224" s="688" t="str">
        <f t="shared" si="3"/>
        <v>APx34</v>
      </c>
      <c r="N224" s="688" t="s">
        <v>15777</v>
      </c>
      <c r="O224" s="682" t="s">
        <v>266</v>
      </c>
      <c r="P224" s="691" t="s">
        <v>573</v>
      </c>
      <c r="Q224" s="689" t="s">
        <v>418</v>
      </c>
    </row>
    <row r="225" spans="1:17" x14ac:dyDescent="0.25">
      <c r="A225" s="687" t="s">
        <v>15553</v>
      </c>
      <c r="B225" s="688" t="s">
        <v>15554</v>
      </c>
      <c r="C225" s="688" t="s">
        <v>15782</v>
      </c>
      <c r="D225" s="688" t="s">
        <v>1086</v>
      </c>
      <c r="E225" s="688" t="s">
        <v>1082</v>
      </c>
      <c r="F225" s="688" t="s">
        <v>15557</v>
      </c>
      <c r="G225" s="688" t="s">
        <v>3484</v>
      </c>
      <c r="H225" s="688" t="s">
        <v>15562</v>
      </c>
      <c r="I225" s="688" t="s">
        <v>15778</v>
      </c>
      <c r="J225" s="688" t="s">
        <v>15749</v>
      </c>
      <c r="K225" s="690" t="s">
        <v>9203</v>
      </c>
      <c r="L225" s="688" t="s">
        <v>15779</v>
      </c>
      <c r="M225" s="688" t="str">
        <f t="shared" si="3"/>
        <v>APx33</v>
      </c>
      <c r="N225" s="688" t="s">
        <v>239</v>
      </c>
      <c r="O225" s="682" t="s">
        <v>266</v>
      </c>
      <c r="P225" s="691" t="s">
        <v>573</v>
      </c>
      <c r="Q225" s="689" t="s">
        <v>418</v>
      </c>
    </row>
    <row r="226" spans="1:17" x14ac:dyDescent="0.25">
      <c r="A226" s="687" t="s">
        <v>15553</v>
      </c>
      <c r="B226" s="688" t="s">
        <v>15554</v>
      </c>
      <c r="C226" s="688" t="s">
        <v>15782</v>
      </c>
      <c r="D226" s="688" t="s">
        <v>1087</v>
      </c>
      <c r="E226" s="688" t="s">
        <v>1082</v>
      </c>
      <c r="F226" s="688" t="s">
        <v>15557</v>
      </c>
      <c r="G226" s="688" t="s">
        <v>3484</v>
      </c>
      <c r="H226" s="688" t="s">
        <v>1161</v>
      </c>
      <c r="I226" s="688" t="s">
        <v>15776</v>
      </c>
      <c r="J226" s="688" t="s">
        <v>15749</v>
      </c>
      <c r="K226" s="690" t="s">
        <v>9203</v>
      </c>
      <c r="L226" s="688" t="s">
        <v>15742</v>
      </c>
      <c r="M226" s="688" t="str">
        <f t="shared" si="3"/>
        <v>APx34</v>
      </c>
      <c r="N226" s="688" t="s">
        <v>15777</v>
      </c>
      <c r="O226" s="682" t="s">
        <v>266</v>
      </c>
      <c r="P226" s="691" t="s">
        <v>429</v>
      </c>
      <c r="Q226" s="689" t="s">
        <v>418</v>
      </c>
    </row>
    <row r="227" spans="1:17" x14ac:dyDescent="0.25">
      <c r="A227" s="687" t="s">
        <v>15553</v>
      </c>
      <c r="B227" s="688" t="s">
        <v>15554</v>
      </c>
      <c r="C227" s="688" t="s">
        <v>15782</v>
      </c>
      <c r="D227" s="688" t="s">
        <v>1087</v>
      </c>
      <c r="E227" s="688" t="s">
        <v>1082</v>
      </c>
      <c r="F227" s="688" t="s">
        <v>15557</v>
      </c>
      <c r="G227" s="688" t="s">
        <v>3484</v>
      </c>
      <c r="H227" s="688" t="s">
        <v>15562</v>
      </c>
      <c r="I227" s="688" t="s">
        <v>15778</v>
      </c>
      <c r="J227" s="688" t="s">
        <v>15749</v>
      </c>
      <c r="K227" s="690" t="s">
        <v>9203</v>
      </c>
      <c r="L227" s="688" t="s">
        <v>15779</v>
      </c>
      <c r="M227" s="688" t="str">
        <f t="shared" si="3"/>
        <v>APx33</v>
      </c>
      <c r="N227" s="688" t="s">
        <v>239</v>
      </c>
      <c r="O227" s="682" t="s">
        <v>266</v>
      </c>
      <c r="P227" s="691" t="s">
        <v>429</v>
      </c>
      <c r="Q227" s="689" t="s">
        <v>418</v>
      </c>
    </row>
    <row r="228" spans="1:17" x14ac:dyDescent="0.25">
      <c r="A228" s="687" t="s">
        <v>15553</v>
      </c>
      <c r="B228" s="688" t="s">
        <v>15554</v>
      </c>
      <c r="C228" s="688" t="s">
        <v>15783</v>
      </c>
      <c r="D228" s="688" t="s">
        <v>1082</v>
      </c>
      <c r="E228" s="688" t="s">
        <v>1083</v>
      </c>
      <c r="F228" s="688" t="s">
        <v>15784</v>
      </c>
      <c r="G228" s="688" t="s">
        <v>15785</v>
      </c>
      <c r="H228" s="688" t="s">
        <v>1082</v>
      </c>
      <c r="I228" s="688" t="s">
        <v>15786</v>
      </c>
      <c r="J228" s="688" t="s">
        <v>15749</v>
      </c>
      <c r="K228" s="20" t="s">
        <v>9490</v>
      </c>
      <c r="L228" s="688" t="s">
        <v>15787</v>
      </c>
      <c r="M228" s="688" t="str">
        <f t="shared" si="3"/>
        <v>APx19</v>
      </c>
      <c r="N228" s="688" t="s">
        <v>15788</v>
      </c>
      <c r="O228" s="692" t="s">
        <v>254</v>
      </c>
      <c r="P228" s="691" t="s">
        <v>714</v>
      </c>
      <c r="Q228" s="689" t="s">
        <v>790</v>
      </c>
    </row>
    <row r="229" spans="1:17" x14ac:dyDescent="0.25">
      <c r="A229" s="687" t="s">
        <v>15553</v>
      </c>
      <c r="B229" s="688" t="s">
        <v>15554</v>
      </c>
      <c r="C229" s="688" t="s">
        <v>15783</v>
      </c>
      <c r="D229" s="688" t="s">
        <v>1082</v>
      </c>
      <c r="E229" s="688" t="s">
        <v>1083</v>
      </c>
      <c r="F229" s="688" t="s">
        <v>15784</v>
      </c>
      <c r="G229" s="688" t="s">
        <v>15785</v>
      </c>
      <c r="H229" s="688" t="s">
        <v>1083</v>
      </c>
      <c r="I229" s="688" t="s">
        <v>15789</v>
      </c>
      <c r="J229" s="688" t="s">
        <v>15749</v>
      </c>
      <c r="K229" s="20" t="s">
        <v>9490</v>
      </c>
      <c r="L229" s="688" t="s">
        <v>15607</v>
      </c>
      <c r="M229" s="688" t="str">
        <f t="shared" si="3"/>
        <v>APx20</v>
      </c>
      <c r="N229" s="688" t="s">
        <v>15790</v>
      </c>
      <c r="O229" s="692" t="s">
        <v>254</v>
      </c>
      <c r="P229" s="691" t="s">
        <v>714</v>
      </c>
      <c r="Q229" s="689" t="s">
        <v>790</v>
      </c>
    </row>
    <row r="230" spans="1:17" x14ac:dyDescent="0.25">
      <c r="A230" s="687" t="s">
        <v>15553</v>
      </c>
      <c r="B230" s="688" t="s">
        <v>15554</v>
      </c>
      <c r="C230" s="688" t="s">
        <v>15783</v>
      </c>
      <c r="D230" s="688" t="s">
        <v>1083</v>
      </c>
      <c r="E230" s="688" t="s">
        <v>1083</v>
      </c>
      <c r="F230" s="688" t="s">
        <v>15784</v>
      </c>
      <c r="G230" s="688" t="s">
        <v>15785</v>
      </c>
      <c r="H230" s="688" t="s">
        <v>1082</v>
      </c>
      <c r="I230" s="688" t="s">
        <v>15786</v>
      </c>
      <c r="J230" s="688" t="s">
        <v>15749</v>
      </c>
      <c r="K230" s="20" t="s">
        <v>9490</v>
      </c>
      <c r="L230" s="688" t="s">
        <v>15787</v>
      </c>
      <c r="M230" s="688" t="str">
        <f t="shared" ref="M230:M293" si="4">CONCATENATE(J230,L230)</f>
        <v>APx19</v>
      </c>
      <c r="N230" s="688" t="s">
        <v>15788</v>
      </c>
      <c r="O230" s="692" t="s">
        <v>254</v>
      </c>
      <c r="P230" s="691" t="s">
        <v>838</v>
      </c>
      <c r="Q230" s="689" t="s">
        <v>790</v>
      </c>
    </row>
    <row r="231" spans="1:17" x14ac:dyDescent="0.25">
      <c r="A231" s="687" t="s">
        <v>15553</v>
      </c>
      <c r="B231" s="688" t="s">
        <v>15554</v>
      </c>
      <c r="C231" s="688" t="s">
        <v>15783</v>
      </c>
      <c r="D231" s="688" t="s">
        <v>1083</v>
      </c>
      <c r="E231" s="688" t="s">
        <v>1083</v>
      </c>
      <c r="F231" s="688" t="s">
        <v>15784</v>
      </c>
      <c r="G231" s="688" t="s">
        <v>15785</v>
      </c>
      <c r="H231" s="688" t="s">
        <v>1083</v>
      </c>
      <c r="I231" s="688" t="s">
        <v>15789</v>
      </c>
      <c r="J231" s="688" t="s">
        <v>15749</v>
      </c>
      <c r="K231" s="20" t="s">
        <v>9490</v>
      </c>
      <c r="L231" s="688" t="s">
        <v>15607</v>
      </c>
      <c r="M231" s="688" t="str">
        <f t="shared" si="4"/>
        <v>APx20</v>
      </c>
      <c r="N231" s="688" t="s">
        <v>15790</v>
      </c>
      <c r="O231" s="692" t="s">
        <v>254</v>
      </c>
      <c r="P231" s="691" t="s">
        <v>838</v>
      </c>
      <c r="Q231" s="689" t="s">
        <v>790</v>
      </c>
    </row>
    <row r="232" spans="1:17" x14ac:dyDescent="0.25">
      <c r="A232" s="687" t="s">
        <v>15553</v>
      </c>
      <c r="B232" s="688" t="s">
        <v>15554</v>
      </c>
      <c r="C232" s="688" t="s">
        <v>15783</v>
      </c>
      <c r="D232" s="688" t="s">
        <v>1084</v>
      </c>
      <c r="E232" s="688" t="s">
        <v>1083</v>
      </c>
      <c r="F232" s="688" t="s">
        <v>15784</v>
      </c>
      <c r="G232" s="688" t="s">
        <v>15785</v>
      </c>
      <c r="H232" s="688" t="s">
        <v>1082</v>
      </c>
      <c r="I232" s="688" t="s">
        <v>15786</v>
      </c>
      <c r="J232" s="688" t="s">
        <v>15749</v>
      </c>
      <c r="K232" s="20" t="s">
        <v>9490</v>
      </c>
      <c r="L232" s="688" t="s">
        <v>15787</v>
      </c>
      <c r="M232" s="688" t="str">
        <f t="shared" si="4"/>
        <v>APx19</v>
      </c>
      <c r="N232" s="688" t="s">
        <v>15788</v>
      </c>
      <c r="O232" s="692" t="s">
        <v>254</v>
      </c>
      <c r="P232" s="691" t="s">
        <v>839</v>
      </c>
      <c r="Q232" s="689" t="s">
        <v>790</v>
      </c>
    </row>
    <row r="233" spans="1:17" x14ac:dyDescent="0.25">
      <c r="A233" s="687" t="s">
        <v>15553</v>
      </c>
      <c r="B233" s="688" t="s">
        <v>15554</v>
      </c>
      <c r="C233" s="688" t="s">
        <v>15783</v>
      </c>
      <c r="D233" s="688" t="s">
        <v>1084</v>
      </c>
      <c r="E233" s="688" t="s">
        <v>1083</v>
      </c>
      <c r="F233" s="688" t="s">
        <v>15784</v>
      </c>
      <c r="G233" s="688" t="s">
        <v>15785</v>
      </c>
      <c r="H233" s="688" t="s">
        <v>1083</v>
      </c>
      <c r="I233" s="688" t="s">
        <v>15789</v>
      </c>
      <c r="J233" s="688" t="s">
        <v>15749</v>
      </c>
      <c r="K233" s="20" t="s">
        <v>9490</v>
      </c>
      <c r="L233" s="688" t="s">
        <v>15607</v>
      </c>
      <c r="M233" s="688" t="str">
        <f t="shared" si="4"/>
        <v>APx20</v>
      </c>
      <c r="N233" s="688" t="s">
        <v>15790</v>
      </c>
      <c r="O233" s="692" t="s">
        <v>254</v>
      </c>
      <c r="P233" s="691" t="s">
        <v>839</v>
      </c>
      <c r="Q233" s="689" t="s">
        <v>790</v>
      </c>
    </row>
    <row r="234" spans="1:17" x14ac:dyDescent="0.25">
      <c r="A234" s="687" t="s">
        <v>15553</v>
      </c>
      <c r="B234" s="688" t="s">
        <v>15554</v>
      </c>
      <c r="C234" s="688" t="s">
        <v>15783</v>
      </c>
      <c r="D234" s="688" t="s">
        <v>1085</v>
      </c>
      <c r="E234" s="688" t="s">
        <v>1083</v>
      </c>
      <c r="F234" s="688" t="s">
        <v>15784</v>
      </c>
      <c r="G234" s="688" t="s">
        <v>15785</v>
      </c>
      <c r="H234" s="688" t="s">
        <v>1082</v>
      </c>
      <c r="I234" s="688" t="s">
        <v>15791</v>
      </c>
      <c r="J234" s="688" t="s">
        <v>15749</v>
      </c>
      <c r="K234" s="20" t="s">
        <v>9490</v>
      </c>
      <c r="L234" s="688" t="s">
        <v>15787</v>
      </c>
      <c r="M234" s="688" t="str">
        <f t="shared" si="4"/>
        <v>APx19</v>
      </c>
      <c r="N234" s="688" t="s">
        <v>15788</v>
      </c>
      <c r="O234" s="692" t="s">
        <v>254</v>
      </c>
      <c r="P234" s="691" t="s">
        <v>840</v>
      </c>
      <c r="Q234" s="689" t="s">
        <v>790</v>
      </c>
    </row>
    <row r="235" spans="1:17" x14ac:dyDescent="0.25">
      <c r="A235" s="687" t="s">
        <v>15553</v>
      </c>
      <c r="B235" s="688" t="s">
        <v>15554</v>
      </c>
      <c r="C235" s="688" t="s">
        <v>15783</v>
      </c>
      <c r="D235" s="688" t="s">
        <v>1085</v>
      </c>
      <c r="E235" s="688" t="s">
        <v>1083</v>
      </c>
      <c r="F235" s="688" t="s">
        <v>15784</v>
      </c>
      <c r="G235" s="688" t="s">
        <v>15785</v>
      </c>
      <c r="H235" s="688" t="s">
        <v>1083</v>
      </c>
      <c r="I235" s="688" t="s">
        <v>15792</v>
      </c>
      <c r="J235" s="688" t="s">
        <v>15749</v>
      </c>
      <c r="K235" s="20" t="s">
        <v>9490</v>
      </c>
      <c r="L235" s="688" t="s">
        <v>15607</v>
      </c>
      <c r="M235" s="688" t="str">
        <f t="shared" si="4"/>
        <v>APx20</v>
      </c>
      <c r="N235" s="688" t="s">
        <v>15790</v>
      </c>
      <c r="O235" s="692" t="s">
        <v>254</v>
      </c>
      <c r="P235" s="691" t="s">
        <v>840</v>
      </c>
      <c r="Q235" s="689" t="s">
        <v>790</v>
      </c>
    </row>
    <row r="236" spans="1:17" x14ac:dyDescent="0.25">
      <c r="A236" s="687" t="s">
        <v>15553</v>
      </c>
      <c r="B236" s="688" t="s">
        <v>15554</v>
      </c>
      <c r="C236" s="688" t="s">
        <v>15793</v>
      </c>
      <c r="D236" s="688" t="s">
        <v>1082</v>
      </c>
      <c r="E236" s="688" t="s">
        <v>1082</v>
      </c>
      <c r="F236" s="688" t="s">
        <v>15557</v>
      </c>
      <c r="G236" s="688" t="s">
        <v>3484</v>
      </c>
      <c r="H236" s="688" t="s">
        <v>1161</v>
      </c>
      <c r="I236" s="688" t="s">
        <v>15776</v>
      </c>
      <c r="J236" s="688" t="s">
        <v>15749</v>
      </c>
      <c r="K236" s="690" t="s">
        <v>9203</v>
      </c>
      <c r="L236" s="688" t="s">
        <v>15742</v>
      </c>
      <c r="M236" s="688" t="str">
        <f t="shared" si="4"/>
        <v>APx34</v>
      </c>
      <c r="N236" s="688" t="s">
        <v>15777</v>
      </c>
      <c r="O236" s="682" t="s">
        <v>275</v>
      </c>
      <c r="P236" s="689" t="s">
        <v>421</v>
      </c>
      <c r="Q236" s="689" t="s">
        <v>418</v>
      </c>
    </row>
    <row r="237" spans="1:17" x14ac:dyDescent="0.25">
      <c r="A237" s="687" t="s">
        <v>15553</v>
      </c>
      <c r="B237" s="688" t="s">
        <v>15554</v>
      </c>
      <c r="C237" s="688" t="s">
        <v>15793</v>
      </c>
      <c r="D237" s="688" t="s">
        <v>1082</v>
      </c>
      <c r="E237" s="688" t="s">
        <v>1082</v>
      </c>
      <c r="F237" s="688" t="s">
        <v>15557</v>
      </c>
      <c r="G237" s="688" t="s">
        <v>3484</v>
      </c>
      <c r="H237" s="688" t="s">
        <v>15562</v>
      </c>
      <c r="I237" s="688" t="s">
        <v>15778</v>
      </c>
      <c r="J237" s="688" t="s">
        <v>15749</v>
      </c>
      <c r="K237" s="690" t="s">
        <v>9203</v>
      </c>
      <c r="L237" s="688" t="s">
        <v>15779</v>
      </c>
      <c r="M237" s="688" t="str">
        <f t="shared" si="4"/>
        <v>APx33</v>
      </c>
      <c r="N237" s="688" t="s">
        <v>239</v>
      </c>
      <c r="O237" s="682" t="s">
        <v>275</v>
      </c>
      <c r="P237" s="689" t="s">
        <v>421</v>
      </c>
      <c r="Q237" s="689" t="s">
        <v>418</v>
      </c>
    </row>
    <row r="238" spans="1:17" x14ac:dyDescent="0.25">
      <c r="A238" s="687" t="s">
        <v>15553</v>
      </c>
      <c r="B238" s="688" t="s">
        <v>15554</v>
      </c>
      <c r="C238" s="688" t="s">
        <v>15794</v>
      </c>
      <c r="D238" s="688" t="s">
        <v>1082</v>
      </c>
      <c r="E238" s="688" t="s">
        <v>1083</v>
      </c>
      <c r="F238" s="688" t="s">
        <v>15784</v>
      </c>
      <c r="G238" s="688" t="s">
        <v>15785</v>
      </c>
      <c r="H238" s="688" t="s">
        <v>1082</v>
      </c>
      <c r="I238" s="688" t="s">
        <v>15791</v>
      </c>
      <c r="J238" s="688" t="s">
        <v>15749</v>
      </c>
      <c r="K238" s="20" t="s">
        <v>9490</v>
      </c>
      <c r="L238" s="688" t="s">
        <v>15787</v>
      </c>
      <c r="M238" s="688" t="str">
        <f t="shared" si="4"/>
        <v>APx19</v>
      </c>
      <c r="N238" s="688" t="s">
        <v>15788</v>
      </c>
      <c r="O238" s="682" t="s">
        <v>267</v>
      </c>
      <c r="P238" s="689" t="s">
        <v>437</v>
      </c>
      <c r="Q238" s="689" t="s">
        <v>720</v>
      </c>
    </row>
    <row r="239" spans="1:17" x14ac:dyDescent="0.25">
      <c r="A239" s="687" t="s">
        <v>15553</v>
      </c>
      <c r="B239" s="688" t="s">
        <v>15554</v>
      </c>
      <c r="C239" s="688" t="s">
        <v>15794</v>
      </c>
      <c r="D239" s="688" t="s">
        <v>1082</v>
      </c>
      <c r="E239" s="688" t="s">
        <v>1083</v>
      </c>
      <c r="F239" s="688" t="s">
        <v>15784</v>
      </c>
      <c r="G239" s="688" t="s">
        <v>15785</v>
      </c>
      <c r="H239" s="688" t="s">
        <v>1083</v>
      </c>
      <c r="I239" s="688" t="s">
        <v>15795</v>
      </c>
      <c r="J239" s="688" t="s">
        <v>15749</v>
      </c>
      <c r="K239" s="20" t="s">
        <v>9490</v>
      </c>
      <c r="L239" s="688" t="s">
        <v>15607</v>
      </c>
      <c r="M239" s="688" t="str">
        <f t="shared" si="4"/>
        <v>APx20</v>
      </c>
      <c r="N239" s="688" t="s">
        <v>15790</v>
      </c>
      <c r="O239" s="682" t="s">
        <v>267</v>
      </c>
      <c r="P239" s="689" t="s">
        <v>437</v>
      </c>
      <c r="Q239" s="689" t="s">
        <v>720</v>
      </c>
    </row>
    <row r="240" spans="1:17" x14ac:dyDescent="0.25">
      <c r="A240" s="687" t="s">
        <v>15553</v>
      </c>
      <c r="B240" s="688" t="s">
        <v>15554</v>
      </c>
      <c r="C240" s="688" t="s">
        <v>15794</v>
      </c>
      <c r="D240" s="688" t="s">
        <v>1091</v>
      </c>
      <c r="E240" s="688" t="s">
        <v>1083</v>
      </c>
      <c r="F240" s="688" t="s">
        <v>15784</v>
      </c>
      <c r="G240" s="688" t="s">
        <v>15785</v>
      </c>
      <c r="H240" s="688" t="s">
        <v>1082</v>
      </c>
      <c r="I240" s="688" t="s">
        <v>15796</v>
      </c>
      <c r="J240" s="688" t="s">
        <v>15749</v>
      </c>
      <c r="K240" s="20" t="s">
        <v>9490</v>
      </c>
      <c r="L240" s="688" t="s">
        <v>15787</v>
      </c>
      <c r="M240" s="688" t="str">
        <f t="shared" si="4"/>
        <v>APx19</v>
      </c>
      <c r="N240" s="688" t="s">
        <v>15788</v>
      </c>
      <c r="O240" s="682" t="s">
        <v>267</v>
      </c>
      <c r="P240" s="689" t="s">
        <v>439</v>
      </c>
      <c r="Q240" s="689" t="s">
        <v>720</v>
      </c>
    </row>
    <row r="241" spans="1:17" x14ac:dyDescent="0.25">
      <c r="A241" s="687" t="s">
        <v>15553</v>
      </c>
      <c r="B241" s="688" t="s">
        <v>15554</v>
      </c>
      <c r="C241" s="688" t="s">
        <v>15794</v>
      </c>
      <c r="D241" s="688" t="s">
        <v>1091</v>
      </c>
      <c r="E241" s="688" t="s">
        <v>1083</v>
      </c>
      <c r="F241" s="688" t="s">
        <v>15784</v>
      </c>
      <c r="G241" s="688" t="s">
        <v>15785</v>
      </c>
      <c r="H241" s="688" t="s">
        <v>1083</v>
      </c>
      <c r="I241" s="688" t="s">
        <v>15795</v>
      </c>
      <c r="J241" s="688" t="s">
        <v>15749</v>
      </c>
      <c r="K241" s="20" t="s">
        <v>9490</v>
      </c>
      <c r="L241" s="688" t="s">
        <v>15607</v>
      </c>
      <c r="M241" s="688" t="str">
        <f t="shared" si="4"/>
        <v>APx20</v>
      </c>
      <c r="N241" s="688" t="s">
        <v>15790</v>
      </c>
      <c r="O241" s="682" t="s">
        <v>267</v>
      </c>
      <c r="P241" s="689" t="s">
        <v>439</v>
      </c>
      <c r="Q241" s="689" t="s">
        <v>720</v>
      </c>
    </row>
    <row r="242" spans="1:17" x14ac:dyDescent="0.25">
      <c r="A242" s="687" t="s">
        <v>15553</v>
      </c>
      <c r="B242" s="688" t="s">
        <v>15554</v>
      </c>
      <c r="C242" s="688" t="s">
        <v>15794</v>
      </c>
      <c r="D242" s="688" t="s">
        <v>1092</v>
      </c>
      <c r="E242" s="688" t="s">
        <v>1083</v>
      </c>
      <c r="F242" s="688" t="s">
        <v>15784</v>
      </c>
      <c r="G242" s="688" t="s">
        <v>15785</v>
      </c>
      <c r="H242" s="688" t="s">
        <v>1082</v>
      </c>
      <c r="I242" s="688" t="s">
        <v>15796</v>
      </c>
      <c r="J242" s="688" t="s">
        <v>15749</v>
      </c>
      <c r="K242" s="20" t="s">
        <v>9490</v>
      </c>
      <c r="L242" s="688" t="s">
        <v>15787</v>
      </c>
      <c r="M242" s="688" t="str">
        <f t="shared" si="4"/>
        <v>APx19</v>
      </c>
      <c r="N242" s="688" t="s">
        <v>15788</v>
      </c>
      <c r="O242" s="682" t="s">
        <v>267</v>
      </c>
      <c r="P242" s="689" t="s">
        <v>441</v>
      </c>
      <c r="Q242" s="689" t="s">
        <v>720</v>
      </c>
    </row>
    <row r="243" spans="1:17" x14ac:dyDescent="0.25">
      <c r="A243" s="687" t="s">
        <v>15553</v>
      </c>
      <c r="B243" s="688" t="s">
        <v>15554</v>
      </c>
      <c r="C243" s="688" t="s">
        <v>15794</v>
      </c>
      <c r="D243" s="688" t="s">
        <v>1092</v>
      </c>
      <c r="E243" s="688" t="s">
        <v>1083</v>
      </c>
      <c r="F243" s="688" t="s">
        <v>15784</v>
      </c>
      <c r="G243" s="688" t="s">
        <v>15785</v>
      </c>
      <c r="H243" s="688" t="s">
        <v>1083</v>
      </c>
      <c r="I243" s="688" t="s">
        <v>15795</v>
      </c>
      <c r="J243" s="688" t="s">
        <v>15749</v>
      </c>
      <c r="K243" s="20" t="s">
        <v>9490</v>
      </c>
      <c r="L243" s="688" t="s">
        <v>15607</v>
      </c>
      <c r="M243" s="688" t="str">
        <f t="shared" si="4"/>
        <v>APx20</v>
      </c>
      <c r="N243" s="688" t="s">
        <v>15790</v>
      </c>
      <c r="O243" s="682" t="s">
        <v>267</v>
      </c>
      <c r="P243" s="689" t="s">
        <v>441</v>
      </c>
      <c r="Q243" s="689" t="s">
        <v>720</v>
      </c>
    </row>
    <row r="244" spans="1:17" x14ac:dyDescent="0.25">
      <c r="A244" s="687" t="s">
        <v>15553</v>
      </c>
      <c r="B244" s="688" t="s">
        <v>15554</v>
      </c>
      <c r="C244" s="688" t="s">
        <v>15794</v>
      </c>
      <c r="D244" s="688" t="s">
        <v>1093</v>
      </c>
      <c r="E244" s="688" t="s">
        <v>1083</v>
      </c>
      <c r="F244" s="688" t="s">
        <v>15784</v>
      </c>
      <c r="G244" s="688" t="s">
        <v>15785</v>
      </c>
      <c r="H244" s="688" t="s">
        <v>1082</v>
      </c>
      <c r="I244" s="688" t="s">
        <v>15796</v>
      </c>
      <c r="J244" s="688" t="s">
        <v>15749</v>
      </c>
      <c r="K244" s="20" t="s">
        <v>9490</v>
      </c>
      <c r="L244" s="688" t="s">
        <v>15787</v>
      </c>
      <c r="M244" s="688" t="str">
        <f t="shared" si="4"/>
        <v>APx19</v>
      </c>
      <c r="N244" s="688" t="s">
        <v>15788</v>
      </c>
      <c r="O244" s="682" t="s">
        <v>267</v>
      </c>
      <c r="P244" s="689" t="s">
        <v>443</v>
      </c>
      <c r="Q244" s="689" t="s">
        <v>720</v>
      </c>
    </row>
    <row r="245" spans="1:17" x14ac:dyDescent="0.25">
      <c r="A245" s="687" t="s">
        <v>15553</v>
      </c>
      <c r="B245" s="688" t="s">
        <v>15554</v>
      </c>
      <c r="C245" s="688" t="s">
        <v>15794</v>
      </c>
      <c r="D245" s="688" t="s">
        <v>1093</v>
      </c>
      <c r="E245" s="688" t="s">
        <v>1083</v>
      </c>
      <c r="F245" s="688" t="s">
        <v>15784</v>
      </c>
      <c r="G245" s="688" t="s">
        <v>15785</v>
      </c>
      <c r="H245" s="688" t="s">
        <v>1083</v>
      </c>
      <c r="I245" s="688" t="s">
        <v>15795</v>
      </c>
      <c r="J245" s="688" t="s">
        <v>15749</v>
      </c>
      <c r="K245" s="20" t="s">
        <v>9490</v>
      </c>
      <c r="L245" s="688" t="s">
        <v>15607</v>
      </c>
      <c r="M245" s="688" t="str">
        <f t="shared" si="4"/>
        <v>APx20</v>
      </c>
      <c r="N245" s="688" t="s">
        <v>15790</v>
      </c>
      <c r="O245" s="682" t="s">
        <v>267</v>
      </c>
      <c r="P245" s="689" t="s">
        <v>443</v>
      </c>
      <c r="Q245" s="689" t="s">
        <v>720</v>
      </c>
    </row>
    <row r="246" spans="1:17" x14ac:dyDescent="0.25">
      <c r="A246" s="687" t="s">
        <v>15553</v>
      </c>
      <c r="B246" s="688" t="s">
        <v>15554</v>
      </c>
      <c r="C246" s="688" t="s">
        <v>15794</v>
      </c>
      <c r="D246" s="688" t="s">
        <v>1083</v>
      </c>
      <c r="E246" s="688" t="s">
        <v>1083</v>
      </c>
      <c r="F246" s="688" t="s">
        <v>15784</v>
      </c>
      <c r="G246" s="688" t="s">
        <v>15785</v>
      </c>
      <c r="H246" s="688" t="s">
        <v>1082</v>
      </c>
      <c r="I246" s="688" t="s">
        <v>15796</v>
      </c>
      <c r="J246" s="688" t="s">
        <v>15749</v>
      </c>
      <c r="K246" s="20" t="s">
        <v>9490</v>
      </c>
      <c r="L246" s="688" t="s">
        <v>15787</v>
      </c>
      <c r="M246" s="688" t="str">
        <f t="shared" si="4"/>
        <v>APx19</v>
      </c>
      <c r="N246" s="688" t="s">
        <v>15788</v>
      </c>
      <c r="O246" s="682" t="s">
        <v>267</v>
      </c>
      <c r="P246" s="689" t="s">
        <v>584</v>
      </c>
      <c r="Q246" s="689" t="s">
        <v>720</v>
      </c>
    </row>
    <row r="247" spans="1:17" x14ac:dyDescent="0.25">
      <c r="A247" s="687" t="s">
        <v>15553</v>
      </c>
      <c r="B247" s="688" t="s">
        <v>15554</v>
      </c>
      <c r="C247" s="688" t="s">
        <v>15794</v>
      </c>
      <c r="D247" s="688" t="s">
        <v>1083</v>
      </c>
      <c r="E247" s="688" t="s">
        <v>1083</v>
      </c>
      <c r="F247" s="688" t="s">
        <v>15784</v>
      </c>
      <c r="G247" s="688" t="s">
        <v>15785</v>
      </c>
      <c r="H247" s="688" t="s">
        <v>1083</v>
      </c>
      <c r="I247" s="688" t="s">
        <v>15795</v>
      </c>
      <c r="J247" s="688" t="s">
        <v>15749</v>
      </c>
      <c r="K247" s="20" t="s">
        <v>9490</v>
      </c>
      <c r="L247" s="688" t="s">
        <v>15607</v>
      </c>
      <c r="M247" s="688" t="str">
        <f t="shared" si="4"/>
        <v>APx20</v>
      </c>
      <c r="N247" s="688" t="s">
        <v>15790</v>
      </c>
      <c r="O247" s="682" t="s">
        <v>267</v>
      </c>
      <c r="P247" s="689" t="s">
        <v>584</v>
      </c>
      <c r="Q247" s="689" t="s">
        <v>720</v>
      </c>
    </row>
    <row r="248" spans="1:17" x14ac:dyDescent="0.25">
      <c r="A248" s="687" t="s">
        <v>15553</v>
      </c>
      <c r="B248" s="688" t="s">
        <v>15554</v>
      </c>
      <c r="C248" s="688" t="s">
        <v>15794</v>
      </c>
      <c r="D248" s="688" t="s">
        <v>1084</v>
      </c>
      <c r="E248" s="688" t="s">
        <v>1083</v>
      </c>
      <c r="F248" s="688" t="s">
        <v>15784</v>
      </c>
      <c r="G248" s="688" t="s">
        <v>15785</v>
      </c>
      <c r="H248" s="688" t="s">
        <v>1082</v>
      </c>
      <c r="I248" s="688" t="s">
        <v>15796</v>
      </c>
      <c r="J248" s="688" t="s">
        <v>15749</v>
      </c>
      <c r="K248" s="20" t="s">
        <v>9490</v>
      </c>
      <c r="L248" s="688" t="s">
        <v>15787</v>
      </c>
      <c r="M248" s="688" t="str">
        <f t="shared" si="4"/>
        <v>APx19</v>
      </c>
      <c r="N248" s="688" t="s">
        <v>15788</v>
      </c>
      <c r="O248" s="682" t="s">
        <v>267</v>
      </c>
      <c r="P248" s="689" t="s">
        <v>447</v>
      </c>
      <c r="Q248" s="689" t="s">
        <v>720</v>
      </c>
    </row>
    <row r="249" spans="1:17" x14ac:dyDescent="0.25">
      <c r="A249" s="687" t="s">
        <v>15553</v>
      </c>
      <c r="B249" s="688" t="s">
        <v>15554</v>
      </c>
      <c r="C249" s="688" t="s">
        <v>15794</v>
      </c>
      <c r="D249" s="688" t="s">
        <v>1084</v>
      </c>
      <c r="E249" s="688" t="s">
        <v>1083</v>
      </c>
      <c r="F249" s="688" t="s">
        <v>15784</v>
      </c>
      <c r="G249" s="688" t="s">
        <v>15785</v>
      </c>
      <c r="H249" s="688" t="s">
        <v>1083</v>
      </c>
      <c r="I249" s="688" t="s">
        <v>15795</v>
      </c>
      <c r="J249" s="688" t="s">
        <v>15749</v>
      </c>
      <c r="K249" s="20" t="s">
        <v>9490</v>
      </c>
      <c r="L249" s="688" t="s">
        <v>15607</v>
      </c>
      <c r="M249" s="688" t="str">
        <f t="shared" si="4"/>
        <v>APx20</v>
      </c>
      <c r="N249" s="688" t="s">
        <v>15790</v>
      </c>
      <c r="O249" s="682" t="s">
        <v>267</v>
      </c>
      <c r="P249" s="689" t="s">
        <v>447</v>
      </c>
      <c r="Q249" s="689" t="s">
        <v>720</v>
      </c>
    </row>
    <row r="250" spans="1:17" x14ac:dyDescent="0.25">
      <c r="A250" s="687" t="s">
        <v>15553</v>
      </c>
      <c r="B250" s="688" t="s">
        <v>15554</v>
      </c>
      <c r="C250" s="688" t="s">
        <v>15794</v>
      </c>
      <c r="D250" s="688" t="s">
        <v>1085</v>
      </c>
      <c r="E250" s="688" t="s">
        <v>1083</v>
      </c>
      <c r="F250" s="688" t="s">
        <v>15784</v>
      </c>
      <c r="G250" s="688" t="s">
        <v>15785</v>
      </c>
      <c r="H250" s="688" t="s">
        <v>1082</v>
      </c>
      <c r="I250" s="688" t="s">
        <v>15796</v>
      </c>
      <c r="J250" s="688" t="s">
        <v>15749</v>
      </c>
      <c r="K250" s="20" t="s">
        <v>9490</v>
      </c>
      <c r="L250" s="688" t="s">
        <v>15787</v>
      </c>
      <c r="M250" s="688" t="str">
        <f t="shared" si="4"/>
        <v>APx19</v>
      </c>
      <c r="N250" s="688" t="s">
        <v>15788</v>
      </c>
      <c r="O250" s="682" t="s">
        <v>267</v>
      </c>
      <c r="P250" s="689" t="s">
        <v>449</v>
      </c>
      <c r="Q250" s="689" t="s">
        <v>720</v>
      </c>
    </row>
    <row r="251" spans="1:17" x14ac:dyDescent="0.25">
      <c r="A251" s="687" t="s">
        <v>15553</v>
      </c>
      <c r="B251" s="688" t="s">
        <v>15554</v>
      </c>
      <c r="C251" s="688" t="s">
        <v>15794</v>
      </c>
      <c r="D251" s="688" t="s">
        <v>1085</v>
      </c>
      <c r="E251" s="688" t="s">
        <v>1083</v>
      </c>
      <c r="F251" s="688" t="s">
        <v>15784</v>
      </c>
      <c r="G251" s="688" t="s">
        <v>15785</v>
      </c>
      <c r="H251" s="688" t="s">
        <v>1083</v>
      </c>
      <c r="I251" s="688" t="s">
        <v>15795</v>
      </c>
      <c r="J251" s="688" t="s">
        <v>15749</v>
      </c>
      <c r="K251" s="20" t="s">
        <v>9490</v>
      </c>
      <c r="L251" s="688" t="s">
        <v>15607</v>
      </c>
      <c r="M251" s="688" t="str">
        <f t="shared" si="4"/>
        <v>APx20</v>
      </c>
      <c r="N251" s="688" t="s">
        <v>15790</v>
      </c>
      <c r="O251" s="682" t="s">
        <v>267</v>
      </c>
      <c r="P251" s="689" t="s">
        <v>449</v>
      </c>
      <c r="Q251" s="689" t="s">
        <v>720</v>
      </c>
    </row>
    <row r="252" spans="1:17" x14ac:dyDescent="0.25">
      <c r="A252" s="687" t="s">
        <v>15553</v>
      </c>
      <c r="B252" s="688" t="s">
        <v>15554</v>
      </c>
      <c r="C252" s="688" t="s">
        <v>15794</v>
      </c>
      <c r="D252" s="688" t="s">
        <v>1086</v>
      </c>
      <c r="E252" s="688" t="s">
        <v>1083</v>
      </c>
      <c r="F252" s="688" t="s">
        <v>15784</v>
      </c>
      <c r="G252" s="688" t="s">
        <v>15785</v>
      </c>
      <c r="H252" s="688" t="s">
        <v>1082</v>
      </c>
      <c r="I252" s="688" t="s">
        <v>15796</v>
      </c>
      <c r="J252" s="688" t="s">
        <v>15749</v>
      </c>
      <c r="K252" s="20" t="s">
        <v>9490</v>
      </c>
      <c r="L252" s="688" t="s">
        <v>15787</v>
      </c>
      <c r="M252" s="688" t="str">
        <f t="shared" si="4"/>
        <v>APx19</v>
      </c>
      <c r="N252" s="688" t="s">
        <v>15788</v>
      </c>
      <c r="O252" s="682" t="s">
        <v>267</v>
      </c>
      <c r="P252" s="689" t="s">
        <v>451</v>
      </c>
      <c r="Q252" s="689" t="s">
        <v>720</v>
      </c>
    </row>
    <row r="253" spans="1:17" x14ac:dyDescent="0.25">
      <c r="A253" s="687" t="s">
        <v>15553</v>
      </c>
      <c r="B253" s="688" t="s">
        <v>15554</v>
      </c>
      <c r="C253" s="688" t="s">
        <v>15794</v>
      </c>
      <c r="D253" s="688" t="s">
        <v>1086</v>
      </c>
      <c r="E253" s="688" t="s">
        <v>1083</v>
      </c>
      <c r="F253" s="688" t="s">
        <v>15784</v>
      </c>
      <c r="G253" s="688" t="s">
        <v>15785</v>
      </c>
      <c r="H253" s="688" t="s">
        <v>1083</v>
      </c>
      <c r="I253" s="688" t="s">
        <v>15795</v>
      </c>
      <c r="J253" s="688" t="s">
        <v>15749</v>
      </c>
      <c r="K253" s="20" t="s">
        <v>9490</v>
      </c>
      <c r="L253" s="688" t="s">
        <v>15607</v>
      </c>
      <c r="M253" s="688" t="str">
        <f t="shared" si="4"/>
        <v>APx20</v>
      </c>
      <c r="N253" s="688" t="s">
        <v>15790</v>
      </c>
      <c r="O253" s="682" t="s">
        <v>267</v>
      </c>
      <c r="P253" s="689" t="s">
        <v>451</v>
      </c>
      <c r="Q253" s="689" t="s">
        <v>720</v>
      </c>
    </row>
    <row r="254" spans="1:17" x14ac:dyDescent="0.25">
      <c r="A254" s="687" t="s">
        <v>15553</v>
      </c>
      <c r="B254" s="688" t="s">
        <v>15554</v>
      </c>
      <c r="C254" s="688" t="s">
        <v>15794</v>
      </c>
      <c r="D254" s="688" t="s">
        <v>1087</v>
      </c>
      <c r="E254" s="688" t="s">
        <v>1083</v>
      </c>
      <c r="F254" s="688" t="s">
        <v>15784</v>
      </c>
      <c r="G254" s="688" t="s">
        <v>15785</v>
      </c>
      <c r="H254" s="688" t="s">
        <v>1082</v>
      </c>
      <c r="I254" s="688" t="s">
        <v>15796</v>
      </c>
      <c r="J254" s="688" t="s">
        <v>15749</v>
      </c>
      <c r="K254" s="20" t="s">
        <v>9490</v>
      </c>
      <c r="L254" s="688" t="s">
        <v>15787</v>
      </c>
      <c r="M254" s="688" t="str">
        <f t="shared" si="4"/>
        <v>APx19</v>
      </c>
      <c r="N254" s="688" t="s">
        <v>15788</v>
      </c>
      <c r="O254" s="682" t="s">
        <v>267</v>
      </c>
      <c r="P254" s="689" t="s">
        <v>453</v>
      </c>
      <c r="Q254" s="689" t="s">
        <v>720</v>
      </c>
    </row>
    <row r="255" spans="1:17" x14ac:dyDescent="0.25">
      <c r="A255" s="687" t="s">
        <v>15553</v>
      </c>
      <c r="B255" s="688" t="s">
        <v>15554</v>
      </c>
      <c r="C255" s="688" t="s">
        <v>15794</v>
      </c>
      <c r="D255" s="688" t="s">
        <v>1087</v>
      </c>
      <c r="E255" s="688" t="s">
        <v>1083</v>
      </c>
      <c r="F255" s="688" t="s">
        <v>15784</v>
      </c>
      <c r="G255" s="688" t="s">
        <v>15785</v>
      </c>
      <c r="H255" s="688" t="s">
        <v>1083</v>
      </c>
      <c r="I255" s="688" t="s">
        <v>15795</v>
      </c>
      <c r="J255" s="688" t="s">
        <v>15749</v>
      </c>
      <c r="K255" s="20" t="s">
        <v>9490</v>
      </c>
      <c r="L255" s="688" t="s">
        <v>15607</v>
      </c>
      <c r="M255" s="688" t="str">
        <f t="shared" si="4"/>
        <v>APx20</v>
      </c>
      <c r="N255" s="688" t="s">
        <v>15790</v>
      </c>
      <c r="O255" s="682" t="s">
        <v>267</v>
      </c>
      <c r="P255" s="689" t="s">
        <v>453</v>
      </c>
      <c r="Q255" s="689" t="s">
        <v>720</v>
      </c>
    </row>
    <row r="256" spans="1:17" x14ac:dyDescent="0.25">
      <c r="A256" s="687" t="s">
        <v>15553</v>
      </c>
      <c r="B256" s="688" t="s">
        <v>15554</v>
      </c>
      <c r="C256" s="688" t="s">
        <v>15794</v>
      </c>
      <c r="D256" s="688" t="s">
        <v>1088</v>
      </c>
      <c r="E256" s="688" t="s">
        <v>1083</v>
      </c>
      <c r="F256" s="688" t="s">
        <v>15784</v>
      </c>
      <c r="G256" s="688" t="s">
        <v>15785</v>
      </c>
      <c r="H256" s="688" t="s">
        <v>1082</v>
      </c>
      <c r="I256" s="688" t="s">
        <v>15796</v>
      </c>
      <c r="J256" s="688" t="s">
        <v>15749</v>
      </c>
      <c r="K256" s="20" t="s">
        <v>9490</v>
      </c>
      <c r="L256" s="688" t="s">
        <v>15787</v>
      </c>
      <c r="M256" s="688" t="str">
        <f t="shared" si="4"/>
        <v>APx19</v>
      </c>
      <c r="N256" s="688" t="s">
        <v>15788</v>
      </c>
      <c r="O256" s="682" t="s">
        <v>267</v>
      </c>
      <c r="P256" s="689" t="s">
        <v>455</v>
      </c>
      <c r="Q256" s="689" t="s">
        <v>720</v>
      </c>
    </row>
    <row r="257" spans="1:17" x14ac:dyDescent="0.25">
      <c r="A257" s="687" t="s">
        <v>15553</v>
      </c>
      <c r="B257" s="688" t="s">
        <v>15554</v>
      </c>
      <c r="C257" s="688" t="s">
        <v>15794</v>
      </c>
      <c r="D257" s="688" t="s">
        <v>1088</v>
      </c>
      <c r="E257" s="688" t="s">
        <v>1083</v>
      </c>
      <c r="F257" s="688" t="s">
        <v>15784</v>
      </c>
      <c r="G257" s="688" t="s">
        <v>15785</v>
      </c>
      <c r="H257" s="688" t="s">
        <v>1083</v>
      </c>
      <c r="I257" s="688" t="s">
        <v>15795</v>
      </c>
      <c r="J257" s="688" t="s">
        <v>15749</v>
      </c>
      <c r="K257" s="20" t="s">
        <v>9490</v>
      </c>
      <c r="L257" s="688" t="s">
        <v>15607</v>
      </c>
      <c r="M257" s="688" t="str">
        <f t="shared" si="4"/>
        <v>APx20</v>
      </c>
      <c r="N257" s="688" t="s">
        <v>15790</v>
      </c>
      <c r="O257" s="682" t="s">
        <v>267</v>
      </c>
      <c r="P257" s="689" t="s">
        <v>455</v>
      </c>
      <c r="Q257" s="689" t="s">
        <v>720</v>
      </c>
    </row>
    <row r="258" spans="1:17" x14ac:dyDescent="0.25">
      <c r="A258" s="687" t="s">
        <v>15553</v>
      </c>
      <c r="B258" s="688" t="s">
        <v>15554</v>
      </c>
      <c r="C258" s="688" t="s">
        <v>15794</v>
      </c>
      <c r="D258" s="688" t="s">
        <v>1089</v>
      </c>
      <c r="E258" s="688" t="s">
        <v>1083</v>
      </c>
      <c r="F258" s="688" t="s">
        <v>15784</v>
      </c>
      <c r="G258" s="688" t="s">
        <v>15785</v>
      </c>
      <c r="H258" s="688" t="s">
        <v>1082</v>
      </c>
      <c r="I258" s="688" t="s">
        <v>15796</v>
      </c>
      <c r="J258" s="688" t="s">
        <v>15749</v>
      </c>
      <c r="K258" s="20" t="s">
        <v>9490</v>
      </c>
      <c r="L258" s="688" t="s">
        <v>15787</v>
      </c>
      <c r="M258" s="688" t="str">
        <f t="shared" si="4"/>
        <v>APx19</v>
      </c>
      <c r="N258" s="688" t="s">
        <v>15788</v>
      </c>
      <c r="O258" s="682" t="s">
        <v>267</v>
      </c>
      <c r="P258" s="689" t="s">
        <v>457</v>
      </c>
      <c r="Q258" s="689" t="s">
        <v>720</v>
      </c>
    </row>
    <row r="259" spans="1:17" x14ac:dyDescent="0.25">
      <c r="A259" s="687" t="s">
        <v>15553</v>
      </c>
      <c r="B259" s="688" t="s">
        <v>15554</v>
      </c>
      <c r="C259" s="688" t="s">
        <v>15794</v>
      </c>
      <c r="D259" s="688" t="s">
        <v>1089</v>
      </c>
      <c r="E259" s="688" t="s">
        <v>1083</v>
      </c>
      <c r="F259" s="688" t="s">
        <v>15784</v>
      </c>
      <c r="G259" s="688" t="s">
        <v>15785</v>
      </c>
      <c r="H259" s="688" t="s">
        <v>1083</v>
      </c>
      <c r="I259" s="688" t="s">
        <v>15795</v>
      </c>
      <c r="J259" s="688" t="s">
        <v>15749</v>
      </c>
      <c r="K259" s="20" t="s">
        <v>9490</v>
      </c>
      <c r="L259" s="688" t="s">
        <v>15607</v>
      </c>
      <c r="M259" s="688" t="str">
        <f t="shared" si="4"/>
        <v>APx20</v>
      </c>
      <c r="N259" s="688" t="s">
        <v>15790</v>
      </c>
      <c r="O259" s="682" t="s">
        <v>267</v>
      </c>
      <c r="P259" s="689" t="s">
        <v>457</v>
      </c>
      <c r="Q259" s="689" t="s">
        <v>720</v>
      </c>
    </row>
    <row r="260" spans="1:17" x14ac:dyDescent="0.25">
      <c r="A260" s="687" t="s">
        <v>15553</v>
      </c>
      <c r="B260" s="688" t="s">
        <v>15554</v>
      </c>
      <c r="C260" s="688" t="s">
        <v>15794</v>
      </c>
      <c r="D260" s="688" t="s">
        <v>1090</v>
      </c>
      <c r="E260" s="688" t="s">
        <v>1083</v>
      </c>
      <c r="F260" s="688" t="s">
        <v>15784</v>
      </c>
      <c r="G260" s="688" t="s">
        <v>15785</v>
      </c>
      <c r="H260" s="688" t="s">
        <v>1082</v>
      </c>
      <c r="I260" s="688" t="s">
        <v>15796</v>
      </c>
      <c r="J260" s="688" t="s">
        <v>15749</v>
      </c>
      <c r="K260" s="20" t="s">
        <v>9490</v>
      </c>
      <c r="L260" s="688" t="s">
        <v>15787</v>
      </c>
      <c r="M260" s="688" t="str">
        <f t="shared" si="4"/>
        <v>APx19</v>
      </c>
      <c r="N260" s="688" t="s">
        <v>15788</v>
      </c>
      <c r="O260" s="682" t="s">
        <v>267</v>
      </c>
      <c r="P260" s="689" t="s">
        <v>459</v>
      </c>
      <c r="Q260" s="689" t="s">
        <v>720</v>
      </c>
    </row>
    <row r="261" spans="1:17" x14ac:dyDescent="0.25">
      <c r="A261" s="687" t="s">
        <v>15553</v>
      </c>
      <c r="B261" s="688" t="s">
        <v>15554</v>
      </c>
      <c r="C261" s="688" t="s">
        <v>15794</v>
      </c>
      <c r="D261" s="688" t="s">
        <v>1090</v>
      </c>
      <c r="E261" s="688" t="s">
        <v>1083</v>
      </c>
      <c r="F261" s="688" t="s">
        <v>15784</v>
      </c>
      <c r="G261" s="688" t="s">
        <v>15785</v>
      </c>
      <c r="H261" s="688" t="s">
        <v>1083</v>
      </c>
      <c r="I261" s="688" t="s">
        <v>15795</v>
      </c>
      <c r="J261" s="688" t="s">
        <v>15749</v>
      </c>
      <c r="K261" s="20" t="s">
        <v>9490</v>
      </c>
      <c r="L261" s="688" t="s">
        <v>15607</v>
      </c>
      <c r="M261" s="688" t="str">
        <f t="shared" si="4"/>
        <v>APx20</v>
      </c>
      <c r="N261" s="688" t="s">
        <v>15790</v>
      </c>
      <c r="O261" s="682" t="s">
        <v>267</v>
      </c>
      <c r="P261" s="689" t="s">
        <v>459</v>
      </c>
      <c r="Q261" s="689" t="s">
        <v>720</v>
      </c>
    </row>
    <row r="262" spans="1:17" x14ac:dyDescent="0.25">
      <c r="A262" s="687" t="s">
        <v>15553</v>
      </c>
      <c r="B262" s="688" t="s">
        <v>15554</v>
      </c>
      <c r="C262" s="688" t="s">
        <v>15797</v>
      </c>
      <c r="D262" s="688" t="s">
        <v>1091</v>
      </c>
      <c r="E262" s="688" t="s">
        <v>1086</v>
      </c>
      <c r="F262" s="688" t="s">
        <v>15798</v>
      </c>
      <c r="G262" s="688" t="s">
        <v>15799</v>
      </c>
      <c r="H262" s="688" t="s">
        <v>13748</v>
      </c>
      <c r="I262" s="688" t="s">
        <v>15800</v>
      </c>
      <c r="J262" s="688" t="s">
        <v>15801</v>
      </c>
      <c r="K262" s="20" t="s">
        <v>9943</v>
      </c>
      <c r="L262" s="688" t="s">
        <v>15802</v>
      </c>
      <c r="M262" s="688" t="str">
        <f t="shared" si="4"/>
        <v>RTx134</v>
      </c>
      <c r="N262" s="688" t="s">
        <v>15803</v>
      </c>
      <c r="O262" s="682" t="s">
        <v>290</v>
      </c>
      <c r="P262" s="689" t="s">
        <v>497</v>
      </c>
      <c r="Q262" s="689" t="s">
        <v>602</v>
      </c>
    </row>
    <row r="263" spans="1:17" x14ac:dyDescent="0.25">
      <c r="A263" s="687" t="s">
        <v>15553</v>
      </c>
      <c r="B263" s="688" t="s">
        <v>15554</v>
      </c>
      <c r="C263" s="688" t="s">
        <v>15797</v>
      </c>
      <c r="D263" s="688" t="s">
        <v>1091</v>
      </c>
      <c r="E263" s="688" t="s">
        <v>1086</v>
      </c>
      <c r="F263" s="688" t="s">
        <v>15798</v>
      </c>
      <c r="G263" s="688" t="s">
        <v>15799</v>
      </c>
      <c r="H263" s="688" t="s">
        <v>15804</v>
      </c>
      <c r="I263" s="688" t="s">
        <v>15805</v>
      </c>
      <c r="J263" s="688" t="s">
        <v>15801</v>
      </c>
      <c r="K263" s="20" t="s">
        <v>9943</v>
      </c>
      <c r="L263" s="688" t="s">
        <v>15618</v>
      </c>
      <c r="M263" s="688" t="str">
        <f t="shared" si="4"/>
        <v>RTx135</v>
      </c>
      <c r="N263" s="688" t="s">
        <v>15806</v>
      </c>
      <c r="O263" s="682" t="s">
        <v>290</v>
      </c>
      <c r="P263" s="689" t="s">
        <v>497</v>
      </c>
      <c r="Q263" s="689" t="s">
        <v>602</v>
      </c>
    </row>
    <row r="264" spans="1:17" x14ac:dyDescent="0.25">
      <c r="A264" s="687" t="s">
        <v>15553</v>
      </c>
      <c r="B264" s="688" t="s">
        <v>15554</v>
      </c>
      <c r="C264" s="688" t="s">
        <v>15797</v>
      </c>
      <c r="D264" s="688" t="s">
        <v>1092</v>
      </c>
      <c r="E264" s="688" t="s">
        <v>1086</v>
      </c>
      <c r="F264" s="688" t="s">
        <v>15798</v>
      </c>
      <c r="G264" s="688" t="s">
        <v>15799</v>
      </c>
      <c r="H264" s="688" t="s">
        <v>13748</v>
      </c>
      <c r="I264" s="688" t="s">
        <v>15800</v>
      </c>
      <c r="J264" s="688" t="s">
        <v>15801</v>
      </c>
      <c r="K264" s="20" t="s">
        <v>9943</v>
      </c>
      <c r="L264" s="688" t="s">
        <v>15802</v>
      </c>
      <c r="M264" s="688" t="str">
        <f t="shared" si="4"/>
        <v>RTx134</v>
      </c>
      <c r="N264" s="688" t="s">
        <v>15803</v>
      </c>
      <c r="O264" s="682" t="s">
        <v>290</v>
      </c>
      <c r="P264" s="689" t="s">
        <v>499</v>
      </c>
      <c r="Q264" s="689" t="s">
        <v>602</v>
      </c>
    </row>
    <row r="265" spans="1:17" x14ac:dyDescent="0.25">
      <c r="A265" s="687" t="s">
        <v>15553</v>
      </c>
      <c r="B265" s="688" t="s">
        <v>15554</v>
      </c>
      <c r="C265" s="688" t="s">
        <v>15797</v>
      </c>
      <c r="D265" s="688" t="s">
        <v>1092</v>
      </c>
      <c r="E265" s="688" t="s">
        <v>1086</v>
      </c>
      <c r="F265" s="688" t="s">
        <v>15798</v>
      </c>
      <c r="G265" s="688" t="s">
        <v>15799</v>
      </c>
      <c r="H265" s="688" t="s">
        <v>15804</v>
      </c>
      <c r="I265" s="688" t="s">
        <v>15805</v>
      </c>
      <c r="J265" s="688" t="s">
        <v>15801</v>
      </c>
      <c r="K265" s="20" t="s">
        <v>9943</v>
      </c>
      <c r="L265" s="688" t="s">
        <v>15618</v>
      </c>
      <c r="M265" s="688" t="str">
        <f t="shared" si="4"/>
        <v>RTx135</v>
      </c>
      <c r="N265" s="688" t="s">
        <v>15806</v>
      </c>
      <c r="O265" s="682" t="s">
        <v>290</v>
      </c>
      <c r="P265" s="689" t="s">
        <v>499</v>
      </c>
      <c r="Q265" s="689" t="s">
        <v>602</v>
      </c>
    </row>
    <row r="266" spans="1:17" x14ac:dyDescent="0.25">
      <c r="A266" s="687" t="s">
        <v>15553</v>
      </c>
      <c r="B266" s="688" t="s">
        <v>15554</v>
      </c>
      <c r="C266" s="688" t="s">
        <v>15797</v>
      </c>
      <c r="D266" s="688" t="s">
        <v>1093</v>
      </c>
      <c r="E266" s="688" t="s">
        <v>1086</v>
      </c>
      <c r="F266" s="688" t="s">
        <v>15798</v>
      </c>
      <c r="G266" s="688" t="s">
        <v>15799</v>
      </c>
      <c r="H266" s="688" t="s">
        <v>13748</v>
      </c>
      <c r="I266" s="688" t="s">
        <v>15800</v>
      </c>
      <c r="J266" s="688" t="s">
        <v>15801</v>
      </c>
      <c r="K266" s="20" t="s">
        <v>9943</v>
      </c>
      <c r="L266" s="688" t="s">
        <v>15802</v>
      </c>
      <c r="M266" s="688" t="str">
        <f t="shared" si="4"/>
        <v>RTx134</v>
      </c>
      <c r="N266" s="688" t="s">
        <v>15803</v>
      </c>
      <c r="O266" s="682" t="s">
        <v>290</v>
      </c>
      <c r="P266" s="689" t="s">
        <v>501</v>
      </c>
      <c r="Q266" s="689" t="s">
        <v>602</v>
      </c>
    </row>
    <row r="267" spans="1:17" x14ac:dyDescent="0.25">
      <c r="A267" s="687" t="s">
        <v>15553</v>
      </c>
      <c r="B267" s="688" t="s">
        <v>15554</v>
      </c>
      <c r="C267" s="688" t="s">
        <v>15797</v>
      </c>
      <c r="D267" s="688" t="s">
        <v>1093</v>
      </c>
      <c r="E267" s="688" t="s">
        <v>1086</v>
      </c>
      <c r="F267" s="688" t="s">
        <v>15798</v>
      </c>
      <c r="G267" s="688" t="s">
        <v>15799</v>
      </c>
      <c r="H267" s="688" t="s">
        <v>15804</v>
      </c>
      <c r="I267" s="688" t="s">
        <v>15805</v>
      </c>
      <c r="J267" s="688" t="s">
        <v>15801</v>
      </c>
      <c r="K267" s="20" t="s">
        <v>9943</v>
      </c>
      <c r="L267" s="688" t="s">
        <v>15618</v>
      </c>
      <c r="M267" s="688" t="str">
        <f t="shared" si="4"/>
        <v>RTx135</v>
      </c>
      <c r="N267" s="688" t="s">
        <v>15806</v>
      </c>
      <c r="O267" s="682" t="s">
        <v>290</v>
      </c>
      <c r="P267" s="689" t="s">
        <v>501</v>
      </c>
      <c r="Q267" s="689" t="s">
        <v>602</v>
      </c>
    </row>
    <row r="268" spans="1:17" x14ac:dyDescent="0.25">
      <c r="A268" s="687" t="s">
        <v>15553</v>
      </c>
      <c r="B268" s="688" t="s">
        <v>15554</v>
      </c>
      <c r="C268" s="688" t="s">
        <v>15797</v>
      </c>
      <c r="D268" s="688" t="s">
        <v>1094</v>
      </c>
      <c r="E268" s="688" t="s">
        <v>1086</v>
      </c>
      <c r="F268" s="688" t="s">
        <v>15798</v>
      </c>
      <c r="G268" s="688" t="s">
        <v>15799</v>
      </c>
      <c r="H268" s="688" t="s">
        <v>13748</v>
      </c>
      <c r="I268" s="688" t="s">
        <v>15800</v>
      </c>
      <c r="J268" s="688" t="s">
        <v>15801</v>
      </c>
      <c r="K268" s="20" t="s">
        <v>9943</v>
      </c>
      <c r="L268" s="688" t="s">
        <v>15802</v>
      </c>
      <c r="M268" s="688" t="str">
        <f t="shared" si="4"/>
        <v>RTx134</v>
      </c>
      <c r="N268" s="688" t="s">
        <v>15803</v>
      </c>
      <c r="O268" s="682" t="s">
        <v>290</v>
      </c>
      <c r="P268" s="689" t="s">
        <v>503</v>
      </c>
      <c r="Q268" s="689" t="s">
        <v>602</v>
      </c>
    </row>
    <row r="269" spans="1:17" x14ac:dyDescent="0.25">
      <c r="A269" s="687" t="s">
        <v>15553</v>
      </c>
      <c r="B269" s="688" t="s">
        <v>15554</v>
      </c>
      <c r="C269" s="688" t="s">
        <v>15797</v>
      </c>
      <c r="D269" s="688" t="s">
        <v>1094</v>
      </c>
      <c r="E269" s="688" t="s">
        <v>1086</v>
      </c>
      <c r="F269" s="688" t="s">
        <v>15798</v>
      </c>
      <c r="G269" s="688" t="s">
        <v>15799</v>
      </c>
      <c r="H269" s="688" t="s">
        <v>15804</v>
      </c>
      <c r="I269" s="688" t="s">
        <v>15805</v>
      </c>
      <c r="J269" s="688" t="s">
        <v>15801</v>
      </c>
      <c r="K269" s="20" t="s">
        <v>9943</v>
      </c>
      <c r="L269" s="688" t="s">
        <v>15618</v>
      </c>
      <c r="M269" s="688" t="str">
        <f t="shared" si="4"/>
        <v>RTx135</v>
      </c>
      <c r="N269" s="688" t="s">
        <v>15806</v>
      </c>
      <c r="O269" s="682" t="s">
        <v>290</v>
      </c>
      <c r="P269" s="689" t="s">
        <v>503</v>
      </c>
      <c r="Q269" s="689" t="s">
        <v>602</v>
      </c>
    </row>
    <row r="270" spans="1:17" x14ac:dyDescent="0.25">
      <c r="A270" s="687" t="s">
        <v>15553</v>
      </c>
      <c r="B270" s="688" t="s">
        <v>15554</v>
      </c>
      <c r="C270" s="688" t="s">
        <v>15797</v>
      </c>
      <c r="D270" s="688" t="s">
        <v>1095</v>
      </c>
      <c r="E270" s="688" t="s">
        <v>1086</v>
      </c>
      <c r="F270" s="688" t="s">
        <v>15798</v>
      </c>
      <c r="G270" s="688" t="s">
        <v>15799</v>
      </c>
      <c r="H270" s="688" t="s">
        <v>13748</v>
      </c>
      <c r="I270" s="688" t="s">
        <v>15800</v>
      </c>
      <c r="J270" s="688" t="s">
        <v>15801</v>
      </c>
      <c r="K270" s="20" t="s">
        <v>9943</v>
      </c>
      <c r="L270" s="688" t="s">
        <v>15802</v>
      </c>
      <c r="M270" s="688" t="str">
        <f t="shared" si="4"/>
        <v>RTx134</v>
      </c>
      <c r="N270" s="688" t="s">
        <v>15803</v>
      </c>
      <c r="O270" s="682" t="s">
        <v>290</v>
      </c>
      <c r="P270" s="689" t="s">
        <v>505</v>
      </c>
      <c r="Q270" s="689" t="s">
        <v>602</v>
      </c>
    </row>
    <row r="271" spans="1:17" x14ac:dyDescent="0.25">
      <c r="A271" s="687" t="s">
        <v>15553</v>
      </c>
      <c r="B271" s="688" t="s">
        <v>15554</v>
      </c>
      <c r="C271" s="688" t="s">
        <v>15797</v>
      </c>
      <c r="D271" s="688" t="s">
        <v>1095</v>
      </c>
      <c r="E271" s="688" t="s">
        <v>1086</v>
      </c>
      <c r="F271" s="688" t="s">
        <v>15798</v>
      </c>
      <c r="G271" s="688" t="s">
        <v>15799</v>
      </c>
      <c r="H271" s="688" t="s">
        <v>15804</v>
      </c>
      <c r="I271" s="688" t="s">
        <v>15805</v>
      </c>
      <c r="J271" s="688" t="s">
        <v>15801</v>
      </c>
      <c r="K271" s="20" t="s">
        <v>9943</v>
      </c>
      <c r="L271" s="688" t="s">
        <v>15618</v>
      </c>
      <c r="M271" s="688" t="str">
        <f t="shared" si="4"/>
        <v>RTx135</v>
      </c>
      <c r="N271" s="688" t="s">
        <v>15806</v>
      </c>
      <c r="O271" s="682" t="s">
        <v>290</v>
      </c>
      <c r="P271" s="689" t="s">
        <v>505</v>
      </c>
      <c r="Q271" s="689" t="s">
        <v>602</v>
      </c>
    </row>
    <row r="272" spans="1:17" x14ac:dyDescent="0.25">
      <c r="A272" s="687" t="s">
        <v>15553</v>
      </c>
      <c r="B272" s="688" t="s">
        <v>15554</v>
      </c>
      <c r="C272" s="688" t="s">
        <v>15797</v>
      </c>
      <c r="D272" s="688" t="s">
        <v>1096</v>
      </c>
      <c r="E272" s="688" t="s">
        <v>1086</v>
      </c>
      <c r="F272" s="688" t="s">
        <v>15798</v>
      </c>
      <c r="G272" s="688" t="s">
        <v>15799</v>
      </c>
      <c r="H272" s="688" t="s">
        <v>13748</v>
      </c>
      <c r="I272" s="688" t="s">
        <v>15800</v>
      </c>
      <c r="J272" s="688" t="s">
        <v>15801</v>
      </c>
      <c r="K272" s="20" t="s">
        <v>9943</v>
      </c>
      <c r="L272" s="688" t="s">
        <v>15802</v>
      </c>
      <c r="M272" s="688" t="str">
        <f t="shared" si="4"/>
        <v>RTx134</v>
      </c>
      <c r="N272" s="688" t="s">
        <v>15803</v>
      </c>
      <c r="O272" s="682" t="s">
        <v>290</v>
      </c>
      <c r="P272" s="689" t="s">
        <v>507</v>
      </c>
      <c r="Q272" s="689" t="s">
        <v>602</v>
      </c>
    </row>
    <row r="273" spans="1:17" x14ac:dyDescent="0.25">
      <c r="A273" s="687" t="s">
        <v>15553</v>
      </c>
      <c r="B273" s="688" t="s">
        <v>15554</v>
      </c>
      <c r="C273" s="688" t="s">
        <v>15797</v>
      </c>
      <c r="D273" s="688" t="s">
        <v>1096</v>
      </c>
      <c r="E273" s="688" t="s">
        <v>1086</v>
      </c>
      <c r="F273" s="688" t="s">
        <v>15798</v>
      </c>
      <c r="G273" s="688" t="s">
        <v>15799</v>
      </c>
      <c r="H273" s="688" t="s">
        <v>15804</v>
      </c>
      <c r="I273" s="688" t="s">
        <v>15805</v>
      </c>
      <c r="J273" s="688" t="s">
        <v>15801</v>
      </c>
      <c r="K273" s="20" t="s">
        <v>9943</v>
      </c>
      <c r="L273" s="688" t="s">
        <v>15618</v>
      </c>
      <c r="M273" s="688" t="str">
        <f t="shared" si="4"/>
        <v>RTx135</v>
      </c>
      <c r="N273" s="688" t="s">
        <v>15806</v>
      </c>
      <c r="O273" s="682" t="s">
        <v>290</v>
      </c>
      <c r="P273" s="689" t="s">
        <v>507</v>
      </c>
      <c r="Q273" s="689" t="s">
        <v>602</v>
      </c>
    </row>
    <row r="274" spans="1:17" x14ac:dyDescent="0.25">
      <c r="A274" s="687" t="s">
        <v>15553</v>
      </c>
      <c r="B274" s="688" t="s">
        <v>15554</v>
      </c>
      <c r="C274" s="688" t="s">
        <v>15797</v>
      </c>
      <c r="D274" s="688" t="s">
        <v>1097</v>
      </c>
      <c r="E274" s="688" t="s">
        <v>1086</v>
      </c>
      <c r="F274" s="688" t="s">
        <v>15798</v>
      </c>
      <c r="G274" s="688" t="s">
        <v>15799</v>
      </c>
      <c r="H274" s="688" t="s">
        <v>13748</v>
      </c>
      <c r="I274" s="688" t="s">
        <v>15800</v>
      </c>
      <c r="J274" s="688" t="s">
        <v>15801</v>
      </c>
      <c r="K274" s="20" t="s">
        <v>9943</v>
      </c>
      <c r="L274" s="688" t="s">
        <v>15802</v>
      </c>
      <c r="M274" s="688" t="str">
        <f t="shared" si="4"/>
        <v>RTx134</v>
      </c>
      <c r="N274" s="688" t="s">
        <v>15803</v>
      </c>
      <c r="O274" s="682" t="s">
        <v>290</v>
      </c>
      <c r="P274" s="689" t="s">
        <v>509</v>
      </c>
      <c r="Q274" s="689" t="s">
        <v>602</v>
      </c>
    </row>
    <row r="275" spans="1:17" x14ac:dyDescent="0.25">
      <c r="A275" s="687" t="s">
        <v>15553</v>
      </c>
      <c r="B275" s="688" t="s">
        <v>15554</v>
      </c>
      <c r="C275" s="688" t="s">
        <v>15797</v>
      </c>
      <c r="D275" s="688" t="s">
        <v>1097</v>
      </c>
      <c r="E275" s="688" t="s">
        <v>1086</v>
      </c>
      <c r="F275" s="688" t="s">
        <v>15798</v>
      </c>
      <c r="G275" s="688" t="s">
        <v>15799</v>
      </c>
      <c r="H275" s="688" t="s">
        <v>15804</v>
      </c>
      <c r="I275" s="688" t="s">
        <v>15805</v>
      </c>
      <c r="J275" s="688" t="s">
        <v>15801</v>
      </c>
      <c r="K275" s="20" t="s">
        <v>9943</v>
      </c>
      <c r="L275" s="688" t="s">
        <v>15618</v>
      </c>
      <c r="M275" s="688" t="str">
        <f t="shared" si="4"/>
        <v>RTx135</v>
      </c>
      <c r="N275" s="688" t="s">
        <v>15806</v>
      </c>
      <c r="O275" s="682" t="s">
        <v>290</v>
      </c>
      <c r="P275" s="689" t="s">
        <v>509</v>
      </c>
      <c r="Q275" s="689" t="s">
        <v>602</v>
      </c>
    </row>
    <row r="276" spans="1:17" x14ac:dyDescent="0.25">
      <c r="A276" s="687" t="s">
        <v>15553</v>
      </c>
      <c r="B276" s="688" t="s">
        <v>15554</v>
      </c>
      <c r="C276" s="688" t="s">
        <v>15797</v>
      </c>
      <c r="D276" s="688" t="s">
        <v>1098</v>
      </c>
      <c r="E276" s="688" t="s">
        <v>1086</v>
      </c>
      <c r="F276" s="688" t="s">
        <v>15798</v>
      </c>
      <c r="G276" s="688" t="s">
        <v>15799</v>
      </c>
      <c r="H276" s="688" t="s">
        <v>13748</v>
      </c>
      <c r="I276" s="688" t="s">
        <v>15800</v>
      </c>
      <c r="J276" s="688" t="s">
        <v>15801</v>
      </c>
      <c r="K276" s="20" t="s">
        <v>9943</v>
      </c>
      <c r="L276" s="688" t="s">
        <v>15802</v>
      </c>
      <c r="M276" s="688" t="str">
        <f t="shared" si="4"/>
        <v>RTx134</v>
      </c>
      <c r="N276" s="688" t="s">
        <v>15803</v>
      </c>
      <c r="O276" s="682" t="s">
        <v>290</v>
      </c>
      <c r="P276" s="689" t="s">
        <v>511</v>
      </c>
      <c r="Q276" s="689" t="s">
        <v>602</v>
      </c>
    </row>
    <row r="277" spans="1:17" x14ac:dyDescent="0.25">
      <c r="A277" s="687" t="s">
        <v>15553</v>
      </c>
      <c r="B277" s="688" t="s">
        <v>15554</v>
      </c>
      <c r="C277" s="688" t="s">
        <v>15797</v>
      </c>
      <c r="D277" s="688" t="s">
        <v>1098</v>
      </c>
      <c r="E277" s="688" t="s">
        <v>1086</v>
      </c>
      <c r="F277" s="688" t="s">
        <v>15798</v>
      </c>
      <c r="G277" s="688" t="s">
        <v>15799</v>
      </c>
      <c r="H277" s="688" t="s">
        <v>15804</v>
      </c>
      <c r="I277" s="688" t="s">
        <v>15805</v>
      </c>
      <c r="J277" s="688" t="s">
        <v>15801</v>
      </c>
      <c r="K277" s="20" t="s">
        <v>9943</v>
      </c>
      <c r="L277" s="688" t="s">
        <v>15618</v>
      </c>
      <c r="M277" s="688" t="str">
        <f t="shared" si="4"/>
        <v>RTx135</v>
      </c>
      <c r="N277" s="688" t="s">
        <v>15806</v>
      </c>
      <c r="O277" s="682" t="s">
        <v>290</v>
      </c>
      <c r="P277" s="689" t="s">
        <v>511</v>
      </c>
      <c r="Q277" s="689" t="s">
        <v>602</v>
      </c>
    </row>
    <row r="278" spans="1:17" x14ac:dyDescent="0.25">
      <c r="A278" s="687" t="s">
        <v>15553</v>
      </c>
      <c r="B278" s="688" t="s">
        <v>15554</v>
      </c>
      <c r="C278" s="688" t="s">
        <v>15797</v>
      </c>
      <c r="D278" s="688" t="s">
        <v>1099</v>
      </c>
      <c r="E278" s="688" t="s">
        <v>1086</v>
      </c>
      <c r="F278" s="688" t="s">
        <v>15798</v>
      </c>
      <c r="G278" s="688" t="s">
        <v>15799</v>
      </c>
      <c r="H278" s="688" t="s">
        <v>13748</v>
      </c>
      <c r="I278" s="688" t="s">
        <v>15800</v>
      </c>
      <c r="J278" s="688" t="s">
        <v>15801</v>
      </c>
      <c r="K278" s="20" t="s">
        <v>9943</v>
      </c>
      <c r="L278" s="688" t="s">
        <v>15802</v>
      </c>
      <c r="M278" s="688" t="str">
        <f t="shared" si="4"/>
        <v>RTx134</v>
      </c>
      <c r="N278" s="688" t="s">
        <v>15803</v>
      </c>
      <c r="O278" s="682" t="s">
        <v>290</v>
      </c>
      <c r="P278" s="689" t="s">
        <v>513</v>
      </c>
      <c r="Q278" s="689" t="s">
        <v>602</v>
      </c>
    </row>
    <row r="279" spans="1:17" x14ac:dyDescent="0.25">
      <c r="A279" s="687" t="s">
        <v>15553</v>
      </c>
      <c r="B279" s="688" t="s">
        <v>15554</v>
      </c>
      <c r="C279" s="688" t="s">
        <v>15797</v>
      </c>
      <c r="D279" s="688" t="s">
        <v>1099</v>
      </c>
      <c r="E279" s="688" t="s">
        <v>1086</v>
      </c>
      <c r="F279" s="688" t="s">
        <v>15798</v>
      </c>
      <c r="G279" s="688" t="s">
        <v>15799</v>
      </c>
      <c r="H279" s="688" t="s">
        <v>15804</v>
      </c>
      <c r="I279" s="688" t="s">
        <v>15805</v>
      </c>
      <c r="J279" s="688" t="s">
        <v>15801</v>
      </c>
      <c r="K279" s="20" t="s">
        <v>9943</v>
      </c>
      <c r="L279" s="688" t="s">
        <v>15618</v>
      </c>
      <c r="M279" s="688" t="str">
        <f t="shared" si="4"/>
        <v>RTx135</v>
      </c>
      <c r="N279" s="688" t="s">
        <v>15806</v>
      </c>
      <c r="O279" s="682" t="s">
        <v>290</v>
      </c>
      <c r="P279" s="689" t="s">
        <v>513</v>
      </c>
      <c r="Q279" s="689" t="s">
        <v>602</v>
      </c>
    </row>
    <row r="280" spans="1:17" x14ac:dyDescent="0.25">
      <c r="A280" s="687" t="s">
        <v>15553</v>
      </c>
      <c r="B280" s="688" t="s">
        <v>15554</v>
      </c>
      <c r="C280" s="688" t="s">
        <v>15797</v>
      </c>
      <c r="D280" s="688" t="s">
        <v>1100</v>
      </c>
      <c r="E280" s="688" t="s">
        <v>1086</v>
      </c>
      <c r="F280" s="688" t="s">
        <v>15798</v>
      </c>
      <c r="G280" s="688" t="s">
        <v>15799</v>
      </c>
      <c r="H280" s="688" t="s">
        <v>13748</v>
      </c>
      <c r="I280" s="688" t="s">
        <v>15800</v>
      </c>
      <c r="J280" s="688" t="s">
        <v>15801</v>
      </c>
      <c r="K280" s="20" t="s">
        <v>9943</v>
      </c>
      <c r="L280" s="688" t="s">
        <v>15802</v>
      </c>
      <c r="M280" s="688" t="str">
        <f t="shared" si="4"/>
        <v>RTx134</v>
      </c>
      <c r="N280" s="688" t="s">
        <v>15803</v>
      </c>
      <c r="O280" s="682" t="s">
        <v>290</v>
      </c>
      <c r="P280" s="689" t="s">
        <v>1197</v>
      </c>
      <c r="Q280" s="689" t="s">
        <v>602</v>
      </c>
    </row>
    <row r="281" spans="1:17" x14ac:dyDescent="0.25">
      <c r="A281" s="687" t="s">
        <v>15553</v>
      </c>
      <c r="B281" s="688" t="s">
        <v>15554</v>
      </c>
      <c r="C281" s="688" t="s">
        <v>15797</v>
      </c>
      <c r="D281" s="688" t="s">
        <v>1100</v>
      </c>
      <c r="E281" s="688" t="s">
        <v>1086</v>
      </c>
      <c r="F281" s="688" t="s">
        <v>15798</v>
      </c>
      <c r="G281" s="688" t="s">
        <v>15799</v>
      </c>
      <c r="H281" s="688" t="s">
        <v>15804</v>
      </c>
      <c r="I281" s="688" t="s">
        <v>15805</v>
      </c>
      <c r="J281" s="688" t="s">
        <v>15801</v>
      </c>
      <c r="K281" s="20" t="s">
        <v>9943</v>
      </c>
      <c r="L281" s="688" t="s">
        <v>15618</v>
      </c>
      <c r="M281" s="688" t="str">
        <f t="shared" si="4"/>
        <v>RTx135</v>
      </c>
      <c r="N281" s="688" t="s">
        <v>15806</v>
      </c>
      <c r="O281" s="682" t="s">
        <v>290</v>
      </c>
      <c r="P281" s="689" t="s">
        <v>1197</v>
      </c>
      <c r="Q281" s="689" t="s">
        <v>602</v>
      </c>
    </row>
    <row r="282" spans="1:17" x14ac:dyDescent="0.25">
      <c r="A282" s="687" t="s">
        <v>15553</v>
      </c>
      <c r="B282" s="688" t="s">
        <v>15554</v>
      </c>
      <c r="C282" s="688" t="s">
        <v>15797</v>
      </c>
      <c r="D282" s="688" t="s">
        <v>1101</v>
      </c>
      <c r="E282" s="688" t="s">
        <v>1086</v>
      </c>
      <c r="F282" s="688" t="s">
        <v>15798</v>
      </c>
      <c r="G282" s="688" t="s">
        <v>15799</v>
      </c>
      <c r="H282" s="688" t="s">
        <v>13748</v>
      </c>
      <c r="I282" s="688" t="s">
        <v>15800</v>
      </c>
      <c r="J282" s="688" t="s">
        <v>15801</v>
      </c>
      <c r="K282" s="20" t="s">
        <v>9943</v>
      </c>
      <c r="L282" s="688" t="s">
        <v>15802</v>
      </c>
      <c r="M282" s="688" t="str">
        <f t="shared" si="4"/>
        <v>RTx134</v>
      </c>
      <c r="N282" s="688" t="s">
        <v>15803</v>
      </c>
      <c r="O282" s="682" t="s">
        <v>290</v>
      </c>
      <c r="P282" s="689" t="s">
        <v>515</v>
      </c>
      <c r="Q282" s="689" t="s">
        <v>602</v>
      </c>
    </row>
    <row r="283" spans="1:17" x14ac:dyDescent="0.25">
      <c r="A283" s="687" t="s">
        <v>15553</v>
      </c>
      <c r="B283" s="688" t="s">
        <v>15554</v>
      </c>
      <c r="C283" s="688" t="s">
        <v>15797</v>
      </c>
      <c r="D283" s="688" t="s">
        <v>1101</v>
      </c>
      <c r="E283" s="688" t="s">
        <v>1086</v>
      </c>
      <c r="F283" s="688" t="s">
        <v>15798</v>
      </c>
      <c r="G283" s="688" t="s">
        <v>15799</v>
      </c>
      <c r="H283" s="688" t="s">
        <v>15804</v>
      </c>
      <c r="I283" s="688" t="s">
        <v>15805</v>
      </c>
      <c r="J283" s="688" t="s">
        <v>15801</v>
      </c>
      <c r="K283" s="20" t="s">
        <v>9943</v>
      </c>
      <c r="L283" s="688" t="s">
        <v>15618</v>
      </c>
      <c r="M283" s="688" t="str">
        <f t="shared" si="4"/>
        <v>RTx135</v>
      </c>
      <c r="N283" s="688" t="s">
        <v>15806</v>
      </c>
      <c r="O283" s="682" t="s">
        <v>290</v>
      </c>
      <c r="P283" s="689" t="s">
        <v>515</v>
      </c>
      <c r="Q283" s="689" t="s">
        <v>602</v>
      </c>
    </row>
    <row r="284" spans="1:17" x14ac:dyDescent="0.25">
      <c r="A284" s="687" t="s">
        <v>15553</v>
      </c>
      <c r="B284" s="688" t="s">
        <v>15554</v>
      </c>
      <c r="C284" s="688" t="s">
        <v>15797</v>
      </c>
      <c r="D284" s="688" t="s">
        <v>1102</v>
      </c>
      <c r="E284" s="688" t="s">
        <v>1086</v>
      </c>
      <c r="F284" s="688" t="s">
        <v>15798</v>
      </c>
      <c r="G284" s="688" t="s">
        <v>15799</v>
      </c>
      <c r="H284" s="688" t="s">
        <v>13748</v>
      </c>
      <c r="I284" s="688" t="s">
        <v>15800</v>
      </c>
      <c r="J284" s="688" t="s">
        <v>15801</v>
      </c>
      <c r="K284" s="20" t="s">
        <v>9943</v>
      </c>
      <c r="L284" s="688" t="s">
        <v>15802</v>
      </c>
      <c r="M284" s="688" t="str">
        <f t="shared" si="4"/>
        <v>RTx134</v>
      </c>
      <c r="N284" s="688" t="s">
        <v>15803</v>
      </c>
      <c r="O284" s="682" t="s">
        <v>290</v>
      </c>
      <c r="P284" s="689" t="s">
        <v>517</v>
      </c>
      <c r="Q284" s="689" t="s">
        <v>602</v>
      </c>
    </row>
    <row r="285" spans="1:17" x14ac:dyDescent="0.25">
      <c r="A285" s="687" t="s">
        <v>15553</v>
      </c>
      <c r="B285" s="688" t="s">
        <v>15554</v>
      </c>
      <c r="C285" s="688" t="s">
        <v>15797</v>
      </c>
      <c r="D285" s="688" t="s">
        <v>1102</v>
      </c>
      <c r="E285" s="688" t="s">
        <v>1086</v>
      </c>
      <c r="F285" s="688" t="s">
        <v>15798</v>
      </c>
      <c r="G285" s="688" t="s">
        <v>15799</v>
      </c>
      <c r="H285" s="688" t="s">
        <v>15804</v>
      </c>
      <c r="I285" s="688" t="s">
        <v>15805</v>
      </c>
      <c r="J285" s="688" t="s">
        <v>15801</v>
      </c>
      <c r="K285" s="20" t="s">
        <v>9943</v>
      </c>
      <c r="L285" s="688" t="s">
        <v>15618</v>
      </c>
      <c r="M285" s="688" t="str">
        <f t="shared" si="4"/>
        <v>RTx135</v>
      </c>
      <c r="N285" s="688" t="s">
        <v>15806</v>
      </c>
      <c r="O285" s="682" t="s">
        <v>290</v>
      </c>
      <c r="P285" s="689" t="s">
        <v>517</v>
      </c>
      <c r="Q285" s="689" t="s">
        <v>602</v>
      </c>
    </row>
    <row r="286" spans="1:17" x14ac:dyDescent="0.25">
      <c r="A286" s="687" t="s">
        <v>15553</v>
      </c>
      <c r="B286" s="688" t="s">
        <v>15554</v>
      </c>
      <c r="C286" s="688" t="s">
        <v>15797</v>
      </c>
      <c r="D286" s="688" t="s">
        <v>1103</v>
      </c>
      <c r="E286" s="688" t="s">
        <v>1086</v>
      </c>
      <c r="F286" s="688" t="s">
        <v>15798</v>
      </c>
      <c r="G286" s="688" t="s">
        <v>15799</v>
      </c>
      <c r="H286" s="688" t="s">
        <v>13748</v>
      </c>
      <c r="I286" s="688" t="s">
        <v>15800</v>
      </c>
      <c r="J286" s="688" t="s">
        <v>15801</v>
      </c>
      <c r="K286" s="20" t="s">
        <v>9943</v>
      </c>
      <c r="L286" s="688" t="s">
        <v>15802</v>
      </c>
      <c r="M286" s="688" t="str">
        <f t="shared" si="4"/>
        <v>RTx134</v>
      </c>
      <c r="N286" s="688" t="s">
        <v>15803</v>
      </c>
      <c r="O286" s="682" t="s">
        <v>290</v>
      </c>
      <c r="P286" s="689" t="s">
        <v>519</v>
      </c>
      <c r="Q286" s="689" t="s">
        <v>602</v>
      </c>
    </row>
    <row r="287" spans="1:17" x14ac:dyDescent="0.25">
      <c r="A287" s="687" t="s">
        <v>15553</v>
      </c>
      <c r="B287" s="688" t="s">
        <v>15554</v>
      </c>
      <c r="C287" s="688" t="s">
        <v>15797</v>
      </c>
      <c r="D287" s="688" t="s">
        <v>1103</v>
      </c>
      <c r="E287" s="688" t="s">
        <v>1086</v>
      </c>
      <c r="F287" s="688" t="s">
        <v>15798</v>
      </c>
      <c r="G287" s="688" t="s">
        <v>15799</v>
      </c>
      <c r="H287" s="688" t="s">
        <v>15804</v>
      </c>
      <c r="I287" s="688" t="s">
        <v>15805</v>
      </c>
      <c r="J287" s="688" t="s">
        <v>15801</v>
      </c>
      <c r="K287" s="20" t="s">
        <v>9943</v>
      </c>
      <c r="L287" s="688" t="s">
        <v>15618</v>
      </c>
      <c r="M287" s="688" t="str">
        <f t="shared" si="4"/>
        <v>RTx135</v>
      </c>
      <c r="N287" s="688" t="s">
        <v>15806</v>
      </c>
      <c r="O287" s="682" t="s">
        <v>290</v>
      </c>
      <c r="P287" s="689" t="s">
        <v>519</v>
      </c>
      <c r="Q287" s="689" t="s">
        <v>602</v>
      </c>
    </row>
    <row r="288" spans="1:17" x14ac:dyDescent="0.25">
      <c r="A288" s="687" t="s">
        <v>15553</v>
      </c>
      <c r="B288" s="688" t="s">
        <v>15554</v>
      </c>
      <c r="C288" s="688" t="s">
        <v>15797</v>
      </c>
      <c r="D288" s="688" t="s">
        <v>1084</v>
      </c>
      <c r="E288" s="688" t="s">
        <v>1086</v>
      </c>
      <c r="F288" s="688" t="s">
        <v>15798</v>
      </c>
      <c r="G288" s="688" t="s">
        <v>15799</v>
      </c>
      <c r="H288" s="688" t="s">
        <v>13748</v>
      </c>
      <c r="I288" s="688" t="s">
        <v>15800</v>
      </c>
      <c r="J288" s="688" t="s">
        <v>15801</v>
      </c>
      <c r="K288" s="20" t="s">
        <v>9943</v>
      </c>
      <c r="L288" s="688" t="s">
        <v>15802</v>
      </c>
      <c r="M288" s="688" t="str">
        <f t="shared" si="4"/>
        <v>RTx134</v>
      </c>
      <c r="N288" s="688" t="s">
        <v>15803</v>
      </c>
      <c r="O288" s="682" t="s">
        <v>290</v>
      </c>
      <c r="P288" s="689" t="s">
        <v>521</v>
      </c>
      <c r="Q288" s="689" t="s">
        <v>602</v>
      </c>
    </row>
    <row r="289" spans="1:17" x14ac:dyDescent="0.25">
      <c r="A289" s="687" t="s">
        <v>15553</v>
      </c>
      <c r="B289" s="688" t="s">
        <v>15554</v>
      </c>
      <c r="C289" s="688" t="s">
        <v>15797</v>
      </c>
      <c r="D289" s="688" t="s">
        <v>1084</v>
      </c>
      <c r="E289" s="688" t="s">
        <v>1086</v>
      </c>
      <c r="F289" s="688" t="s">
        <v>15798</v>
      </c>
      <c r="G289" s="688" t="s">
        <v>15799</v>
      </c>
      <c r="H289" s="688" t="s">
        <v>15804</v>
      </c>
      <c r="I289" s="688" t="s">
        <v>15805</v>
      </c>
      <c r="J289" s="688" t="s">
        <v>15801</v>
      </c>
      <c r="K289" s="20" t="s">
        <v>9943</v>
      </c>
      <c r="L289" s="688" t="s">
        <v>15618</v>
      </c>
      <c r="M289" s="688" t="str">
        <f t="shared" si="4"/>
        <v>RTx135</v>
      </c>
      <c r="N289" s="688" t="s">
        <v>15806</v>
      </c>
      <c r="O289" s="682" t="s">
        <v>290</v>
      </c>
      <c r="P289" s="689" t="s">
        <v>521</v>
      </c>
      <c r="Q289" s="689" t="s">
        <v>602</v>
      </c>
    </row>
    <row r="290" spans="1:17" x14ac:dyDescent="0.25">
      <c r="A290" s="687" t="s">
        <v>15553</v>
      </c>
      <c r="B290" s="688" t="s">
        <v>15554</v>
      </c>
      <c r="C290" s="688" t="s">
        <v>15797</v>
      </c>
      <c r="D290" s="688" t="s">
        <v>1085</v>
      </c>
      <c r="E290" s="688" t="s">
        <v>1086</v>
      </c>
      <c r="F290" s="688" t="s">
        <v>15798</v>
      </c>
      <c r="G290" s="688" t="s">
        <v>15799</v>
      </c>
      <c r="H290" s="688" t="s">
        <v>13748</v>
      </c>
      <c r="I290" s="688" t="s">
        <v>15800</v>
      </c>
      <c r="J290" s="688" t="s">
        <v>15801</v>
      </c>
      <c r="K290" s="20" t="s">
        <v>9943</v>
      </c>
      <c r="L290" s="688" t="s">
        <v>15802</v>
      </c>
      <c r="M290" s="688" t="str">
        <f t="shared" si="4"/>
        <v>RTx134</v>
      </c>
      <c r="N290" s="688" t="s">
        <v>15803</v>
      </c>
      <c r="O290" s="682" t="s">
        <v>290</v>
      </c>
      <c r="P290" s="689" t="s">
        <v>523</v>
      </c>
      <c r="Q290" s="689" t="s">
        <v>602</v>
      </c>
    </row>
    <row r="291" spans="1:17" x14ac:dyDescent="0.25">
      <c r="A291" s="687" t="s">
        <v>15553</v>
      </c>
      <c r="B291" s="688" t="s">
        <v>15554</v>
      </c>
      <c r="C291" s="688" t="s">
        <v>15797</v>
      </c>
      <c r="D291" s="688" t="s">
        <v>1085</v>
      </c>
      <c r="E291" s="688" t="s">
        <v>1086</v>
      </c>
      <c r="F291" s="688" t="s">
        <v>15798</v>
      </c>
      <c r="G291" s="688" t="s">
        <v>15799</v>
      </c>
      <c r="H291" s="688" t="s">
        <v>15804</v>
      </c>
      <c r="I291" s="688" t="s">
        <v>15805</v>
      </c>
      <c r="J291" s="688" t="s">
        <v>15801</v>
      </c>
      <c r="K291" s="20" t="s">
        <v>9943</v>
      </c>
      <c r="L291" s="688" t="s">
        <v>15618</v>
      </c>
      <c r="M291" s="688" t="str">
        <f t="shared" si="4"/>
        <v>RTx135</v>
      </c>
      <c r="N291" s="688" t="s">
        <v>15806</v>
      </c>
      <c r="O291" s="682" t="s">
        <v>290</v>
      </c>
      <c r="P291" s="689" t="s">
        <v>523</v>
      </c>
      <c r="Q291" s="689" t="s">
        <v>602</v>
      </c>
    </row>
    <row r="292" spans="1:17" x14ac:dyDescent="0.25">
      <c r="A292" s="687" t="s">
        <v>15553</v>
      </c>
      <c r="B292" s="688" t="s">
        <v>15554</v>
      </c>
      <c r="C292" s="688" t="s">
        <v>15797</v>
      </c>
      <c r="D292" s="688" t="s">
        <v>1086</v>
      </c>
      <c r="E292" s="688" t="s">
        <v>1086</v>
      </c>
      <c r="F292" s="688" t="s">
        <v>15798</v>
      </c>
      <c r="G292" s="688" t="s">
        <v>15799</v>
      </c>
      <c r="H292" s="688" t="s">
        <v>13748</v>
      </c>
      <c r="I292" s="688" t="s">
        <v>15800</v>
      </c>
      <c r="J292" s="688" t="s">
        <v>15801</v>
      </c>
      <c r="K292" s="20" t="s">
        <v>9943</v>
      </c>
      <c r="L292" s="688" t="s">
        <v>15802</v>
      </c>
      <c r="M292" s="688" t="str">
        <f t="shared" si="4"/>
        <v>RTx134</v>
      </c>
      <c r="N292" s="688" t="s">
        <v>15803</v>
      </c>
      <c r="O292" s="682" t="s">
        <v>290</v>
      </c>
      <c r="P292" s="689" t="s">
        <v>525</v>
      </c>
      <c r="Q292" s="689" t="s">
        <v>602</v>
      </c>
    </row>
    <row r="293" spans="1:17" x14ac:dyDescent="0.25">
      <c r="A293" s="687" t="s">
        <v>15553</v>
      </c>
      <c r="B293" s="688" t="s">
        <v>15554</v>
      </c>
      <c r="C293" s="688" t="s">
        <v>15797</v>
      </c>
      <c r="D293" s="688" t="s">
        <v>1086</v>
      </c>
      <c r="E293" s="688" t="s">
        <v>1086</v>
      </c>
      <c r="F293" s="688" t="s">
        <v>15798</v>
      </c>
      <c r="G293" s="688" t="s">
        <v>15799</v>
      </c>
      <c r="H293" s="688" t="s">
        <v>15804</v>
      </c>
      <c r="I293" s="688" t="s">
        <v>15805</v>
      </c>
      <c r="J293" s="688" t="s">
        <v>15801</v>
      </c>
      <c r="K293" s="20" t="s">
        <v>9943</v>
      </c>
      <c r="L293" s="688" t="s">
        <v>15618</v>
      </c>
      <c r="M293" s="688" t="str">
        <f t="shared" si="4"/>
        <v>RTx135</v>
      </c>
      <c r="N293" s="688" t="s">
        <v>15806</v>
      </c>
      <c r="O293" s="682" t="s">
        <v>290</v>
      </c>
      <c r="P293" s="689" t="s">
        <v>525</v>
      </c>
      <c r="Q293" s="689" t="s">
        <v>602</v>
      </c>
    </row>
    <row r="294" spans="1:17" x14ac:dyDescent="0.25">
      <c r="A294" s="687" t="s">
        <v>15553</v>
      </c>
      <c r="B294" s="688" t="s">
        <v>15554</v>
      </c>
      <c r="C294" s="688" t="s">
        <v>15797</v>
      </c>
      <c r="D294" s="688" t="s">
        <v>1087</v>
      </c>
      <c r="E294" s="688" t="s">
        <v>1086</v>
      </c>
      <c r="F294" s="688" t="s">
        <v>15798</v>
      </c>
      <c r="G294" s="688" t="s">
        <v>15799</v>
      </c>
      <c r="H294" s="688" t="s">
        <v>13748</v>
      </c>
      <c r="I294" s="688" t="s">
        <v>15800</v>
      </c>
      <c r="J294" s="688" t="s">
        <v>15801</v>
      </c>
      <c r="K294" s="20" t="s">
        <v>9943</v>
      </c>
      <c r="L294" s="688" t="s">
        <v>15802</v>
      </c>
      <c r="M294" s="688" t="str">
        <f t="shared" ref="M294:M357" si="5">CONCATENATE(J294,L294)</f>
        <v>RTx134</v>
      </c>
      <c r="N294" s="688" t="s">
        <v>15803</v>
      </c>
      <c r="O294" s="682" t="s">
        <v>290</v>
      </c>
      <c r="P294" s="689" t="s">
        <v>527</v>
      </c>
      <c r="Q294" s="689" t="s">
        <v>602</v>
      </c>
    </row>
    <row r="295" spans="1:17" x14ac:dyDescent="0.25">
      <c r="A295" s="687" t="s">
        <v>15553</v>
      </c>
      <c r="B295" s="688" t="s">
        <v>15554</v>
      </c>
      <c r="C295" s="688" t="s">
        <v>15797</v>
      </c>
      <c r="D295" s="688" t="s">
        <v>1087</v>
      </c>
      <c r="E295" s="688" t="s">
        <v>1086</v>
      </c>
      <c r="F295" s="688" t="s">
        <v>15798</v>
      </c>
      <c r="G295" s="688" t="s">
        <v>15799</v>
      </c>
      <c r="H295" s="688" t="s">
        <v>15804</v>
      </c>
      <c r="I295" s="688" t="s">
        <v>15805</v>
      </c>
      <c r="J295" s="688" t="s">
        <v>15801</v>
      </c>
      <c r="K295" s="20" t="s">
        <v>9943</v>
      </c>
      <c r="L295" s="688" t="s">
        <v>15618</v>
      </c>
      <c r="M295" s="688" t="str">
        <f t="shared" si="5"/>
        <v>RTx135</v>
      </c>
      <c r="N295" s="688" t="s">
        <v>15806</v>
      </c>
      <c r="O295" s="682" t="s">
        <v>290</v>
      </c>
      <c r="P295" s="689" t="s">
        <v>527</v>
      </c>
      <c r="Q295" s="689" t="s">
        <v>602</v>
      </c>
    </row>
    <row r="296" spans="1:17" x14ac:dyDescent="0.25">
      <c r="A296" s="687" t="s">
        <v>15553</v>
      </c>
      <c r="B296" s="688" t="s">
        <v>15554</v>
      </c>
      <c r="C296" s="688" t="s">
        <v>15797</v>
      </c>
      <c r="D296" s="688" t="s">
        <v>1088</v>
      </c>
      <c r="E296" s="688" t="s">
        <v>1086</v>
      </c>
      <c r="F296" s="688" t="s">
        <v>15798</v>
      </c>
      <c r="G296" s="688" t="s">
        <v>15799</v>
      </c>
      <c r="H296" s="688" t="s">
        <v>13748</v>
      </c>
      <c r="I296" s="688" t="s">
        <v>15800</v>
      </c>
      <c r="J296" s="688" t="s">
        <v>15801</v>
      </c>
      <c r="K296" s="20" t="s">
        <v>9943</v>
      </c>
      <c r="L296" s="688" t="s">
        <v>15802</v>
      </c>
      <c r="M296" s="688" t="str">
        <f t="shared" si="5"/>
        <v>RTx134</v>
      </c>
      <c r="N296" s="688" t="s">
        <v>15803</v>
      </c>
      <c r="O296" s="682" t="s">
        <v>290</v>
      </c>
      <c r="P296" s="689" t="s">
        <v>529</v>
      </c>
      <c r="Q296" s="689" t="s">
        <v>602</v>
      </c>
    </row>
    <row r="297" spans="1:17" x14ac:dyDescent="0.25">
      <c r="A297" s="687" t="s">
        <v>15553</v>
      </c>
      <c r="B297" s="688" t="s">
        <v>15554</v>
      </c>
      <c r="C297" s="688" t="s">
        <v>15797</v>
      </c>
      <c r="D297" s="688" t="s">
        <v>1088</v>
      </c>
      <c r="E297" s="688" t="s">
        <v>1086</v>
      </c>
      <c r="F297" s="688" t="s">
        <v>15798</v>
      </c>
      <c r="G297" s="688" t="s">
        <v>15799</v>
      </c>
      <c r="H297" s="688" t="s">
        <v>15804</v>
      </c>
      <c r="I297" s="688" t="s">
        <v>15805</v>
      </c>
      <c r="J297" s="688" t="s">
        <v>15801</v>
      </c>
      <c r="K297" s="20" t="s">
        <v>9943</v>
      </c>
      <c r="L297" s="688" t="s">
        <v>15618</v>
      </c>
      <c r="M297" s="688" t="str">
        <f t="shared" si="5"/>
        <v>RTx135</v>
      </c>
      <c r="N297" s="688" t="s">
        <v>15806</v>
      </c>
      <c r="O297" s="682" t="s">
        <v>290</v>
      </c>
      <c r="P297" s="689" t="s">
        <v>529</v>
      </c>
      <c r="Q297" s="689" t="s">
        <v>602</v>
      </c>
    </row>
    <row r="298" spans="1:17" x14ac:dyDescent="0.25">
      <c r="A298" s="687" t="s">
        <v>15553</v>
      </c>
      <c r="B298" s="688" t="s">
        <v>15554</v>
      </c>
      <c r="C298" s="688" t="s">
        <v>15797</v>
      </c>
      <c r="D298" s="688" t="s">
        <v>1089</v>
      </c>
      <c r="E298" s="688" t="s">
        <v>1086</v>
      </c>
      <c r="F298" s="688" t="s">
        <v>15798</v>
      </c>
      <c r="G298" s="688" t="s">
        <v>15799</v>
      </c>
      <c r="H298" s="688" t="s">
        <v>13748</v>
      </c>
      <c r="I298" s="688" t="s">
        <v>15800</v>
      </c>
      <c r="J298" s="688" t="s">
        <v>15801</v>
      </c>
      <c r="K298" s="20" t="s">
        <v>9943</v>
      </c>
      <c r="L298" s="688" t="s">
        <v>15802</v>
      </c>
      <c r="M298" s="688" t="str">
        <f t="shared" si="5"/>
        <v>RTx134</v>
      </c>
      <c r="N298" s="688" t="s">
        <v>15803</v>
      </c>
      <c r="O298" s="682" t="s">
        <v>290</v>
      </c>
      <c r="P298" s="689" t="s">
        <v>531</v>
      </c>
      <c r="Q298" s="689" t="s">
        <v>602</v>
      </c>
    </row>
    <row r="299" spans="1:17" x14ac:dyDescent="0.25">
      <c r="A299" s="687" t="s">
        <v>15553</v>
      </c>
      <c r="B299" s="688" t="s">
        <v>15554</v>
      </c>
      <c r="C299" s="688" t="s">
        <v>15797</v>
      </c>
      <c r="D299" s="688" t="s">
        <v>1089</v>
      </c>
      <c r="E299" s="688" t="s">
        <v>1086</v>
      </c>
      <c r="F299" s="688" t="s">
        <v>15798</v>
      </c>
      <c r="G299" s="688" t="s">
        <v>15799</v>
      </c>
      <c r="H299" s="688" t="s">
        <v>15804</v>
      </c>
      <c r="I299" s="688" t="s">
        <v>15805</v>
      </c>
      <c r="J299" s="688" t="s">
        <v>15801</v>
      </c>
      <c r="K299" s="20" t="s">
        <v>9943</v>
      </c>
      <c r="L299" s="688" t="s">
        <v>15618</v>
      </c>
      <c r="M299" s="688" t="str">
        <f t="shared" si="5"/>
        <v>RTx135</v>
      </c>
      <c r="N299" s="688" t="s">
        <v>15806</v>
      </c>
      <c r="O299" s="682" t="s">
        <v>290</v>
      </c>
      <c r="P299" s="689" t="s">
        <v>531</v>
      </c>
      <c r="Q299" s="689" t="s">
        <v>602</v>
      </c>
    </row>
    <row r="300" spans="1:17" x14ac:dyDescent="0.25">
      <c r="A300" s="687" t="s">
        <v>15553</v>
      </c>
      <c r="B300" s="688" t="s">
        <v>15554</v>
      </c>
      <c r="C300" s="688" t="s">
        <v>15797</v>
      </c>
      <c r="D300" s="688" t="s">
        <v>1090</v>
      </c>
      <c r="E300" s="688" t="s">
        <v>1086</v>
      </c>
      <c r="F300" s="688" t="s">
        <v>15798</v>
      </c>
      <c r="G300" s="688" t="s">
        <v>15799</v>
      </c>
      <c r="H300" s="688" t="s">
        <v>13748</v>
      </c>
      <c r="I300" s="688" t="s">
        <v>15800</v>
      </c>
      <c r="J300" s="688" t="s">
        <v>15801</v>
      </c>
      <c r="K300" s="20" t="s">
        <v>9943</v>
      </c>
      <c r="L300" s="688" t="s">
        <v>15802</v>
      </c>
      <c r="M300" s="688" t="str">
        <f t="shared" si="5"/>
        <v>RTx134</v>
      </c>
      <c r="N300" s="688" t="s">
        <v>15803</v>
      </c>
      <c r="O300" s="682" t="s">
        <v>290</v>
      </c>
      <c r="P300" s="689" t="s">
        <v>533</v>
      </c>
      <c r="Q300" s="689" t="s">
        <v>602</v>
      </c>
    </row>
    <row r="301" spans="1:17" x14ac:dyDescent="0.25">
      <c r="A301" s="687" t="s">
        <v>15553</v>
      </c>
      <c r="B301" s="688" t="s">
        <v>15554</v>
      </c>
      <c r="C301" s="688" t="s">
        <v>15797</v>
      </c>
      <c r="D301" s="688" t="s">
        <v>1090</v>
      </c>
      <c r="E301" s="688" t="s">
        <v>1086</v>
      </c>
      <c r="F301" s="688" t="s">
        <v>15798</v>
      </c>
      <c r="G301" s="688" t="s">
        <v>15799</v>
      </c>
      <c r="H301" s="688" t="s">
        <v>15804</v>
      </c>
      <c r="I301" s="688" t="s">
        <v>15805</v>
      </c>
      <c r="J301" s="688" t="s">
        <v>15801</v>
      </c>
      <c r="K301" s="20" t="s">
        <v>9943</v>
      </c>
      <c r="L301" s="688" t="s">
        <v>15618</v>
      </c>
      <c r="M301" s="688" t="str">
        <f t="shared" si="5"/>
        <v>RTx135</v>
      </c>
      <c r="N301" s="688" t="s">
        <v>15806</v>
      </c>
      <c r="O301" s="682" t="s">
        <v>290</v>
      </c>
      <c r="P301" s="689" t="s">
        <v>533</v>
      </c>
      <c r="Q301" s="689" t="s">
        <v>602</v>
      </c>
    </row>
    <row r="302" spans="1:17" x14ac:dyDescent="0.25">
      <c r="A302" s="687" t="s">
        <v>15553</v>
      </c>
      <c r="B302" s="688" t="s">
        <v>15554</v>
      </c>
      <c r="C302" s="688" t="s">
        <v>15807</v>
      </c>
      <c r="D302" s="688" t="s">
        <v>1091</v>
      </c>
      <c r="E302" s="688" t="s">
        <v>1086</v>
      </c>
      <c r="F302" s="688" t="s">
        <v>15798</v>
      </c>
      <c r="G302" s="688" t="s">
        <v>15799</v>
      </c>
      <c r="H302" s="688" t="s">
        <v>13748</v>
      </c>
      <c r="I302" s="688" t="s">
        <v>15800</v>
      </c>
      <c r="J302" s="688" t="s">
        <v>15801</v>
      </c>
      <c r="K302" s="20" t="s">
        <v>9943</v>
      </c>
      <c r="L302" s="688" t="s">
        <v>15802</v>
      </c>
      <c r="M302" s="688" t="str">
        <f t="shared" si="5"/>
        <v>RTx134</v>
      </c>
      <c r="N302" s="688" t="s">
        <v>15803</v>
      </c>
      <c r="O302" s="683" t="s">
        <v>294</v>
      </c>
      <c r="P302" s="689" t="s">
        <v>1995</v>
      </c>
      <c r="Q302" s="689" t="s">
        <v>861</v>
      </c>
    </row>
    <row r="303" spans="1:17" x14ac:dyDescent="0.25">
      <c r="A303" s="687" t="s">
        <v>15553</v>
      </c>
      <c r="B303" s="688" t="s">
        <v>15554</v>
      </c>
      <c r="C303" s="688" t="s">
        <v>15807</v>
      </c>
      <c r="D303" s="688" t="s">
        <v>1091</v>
      </c>
      <c r="E303" s="688" t="s">
        <v>1086</v>
      </c>
      <c r="F303" s="688" t="s">
        <v>15798</v>
      </c>
      <c r="G303" s="688" t="s">
        <v>15799</v>
      </c>
      <c r="H303" s="688" t="s">
        <v>15804</v>
      </c>
      <c r="I303" s="688" t="s">
        <v>15805</v>
      </c>
      <c r="J303" s="688" t="s">
        <v>15801</v>
      </c>
      <c r="K303" s="20" t="s">
        <v>9943</v>
      </c>
      <c r="L303" s="688" t="s">
        <v>15618</v>
      </c>
      <c r="M303" s="688" t="str">
        <f t="shared" si="5"/>
        <v>RTx135</v>
      </c>
      <c r="N303" s="688" t="s">
        <v>15806</v>
      </c>
      <c r="O303" s="683" t="s">
        <v>294</v>
      </c>
      <c r="P303" s="689" t="s">
        <v>1995</v>
      </c>
      <c r="Q303" s="689" t="s">
        <v>861</v>
      </c>
    </row>
    <row r="304" spans="1:17" x14ac:dyDescent="0.25">
      <c r="A304" s="687" t="s">
        <v>15553</v>
      </c>
      <c r="B304" s="688" t="s">
        <v>15554</v>
      </c>
      <c r="C304" s="688" t="s">
        <v>15807</v>
      </c>
      <c r="D304" s="688" t="s">
        <v>1092</v>
      </c>
      <c r="E304" s="688" t="s">
        <v>1086</v>
      </c>
      <c r="F304" s="688" t="s">
        <v>15798</v>
      </c>
      <c r="G304" s="688" t="s">
        <v>15799</v>
      </c>
      <c r="H304" s="688" t="s">
        <v>13748</v>
      </c>
      <c r="I304" s="688" t="s">
        <v>15800</v>
      </c>
      <c r="J304" s="688" t="s">
        <v>15801</v>
      </c>
      <c r="K304" s="20" t="s">
        <v>9943</v>
      </c>
      <c r="L304" s="688" t="s">
        <v>15802</v>
      </c>
      <c r="M304" s="688" t="str">
        <f t="shared" si="5"/>
        <v>RTx134</v>
      </c>
      <c r="N304" s="688" t="s">
        <v>15803</v>
      </c>
      <c r="O304" s="683" t="s">
        <v>294</v>
      </c>
      <c r="P304" s="689" t="s">
        <v>1996</v>
      </c>
      <c r="Q304" s="689" t="s">
        <v>861</v>
      </c>
    </row>
    <row r="305" spans="1:17" x14ac:dyDescent="0.25">
      <c r="A305" s="687" t="s">
        <v>15553</v>
      </c>
      <c r="B305" s="688" t="s">
        <v>15554</v>
      </c>
      <c r="C305" s="688" t="s">
        <v>15807</v>
      </c>
      <c r="D305" s="688" t="s">
        <v>1092</v>
      </c>
      <c r="E305" s="688" t="s">
        <v>1086</v>
      </c>
      <c r="F305" s="688" t="s">
        <v>15798</v>
      </c>
      <c r="G305" s="688" t="s">
        <v>15799</v>
      </c>
      <c r="H305" s="688" t="s">
        <v>15804</v>
      </c>
      <c r="I305" s="688" t="s">
        <v>15805</v>
      </c>
      <c r="J305" s="688" t="s">
        <v>15801</v>
      </c>
      <c r="K305" s="20" t="s">
        <v>9943</v>
      </c>
      <c r="L305" s="688" t="s">
        <v>15618</v>
      </c>
      <c r="M305" s="688" t="str">
        <f t="shared" si="5"/>
        <v>RTx135</v>
      </c>
      <c r="N305" s="688" t="s">
        <v>15806</v>
      </c>
      <c r="O305" s="683" t="s">
        <v>294</v>
      </c>
      <c r="P305" s="689" t="s">
        <v>1996</v>
      </c>
      <c r="Q305" s="689" t="s">
        <v>861</v>
      </c>
    </row>
    <row r="306" spans="1:17" x14ac:dyDescent="0.25">
      <c r="A306" s="687" t="s">
        <v>15553</v>
      </c>
      <c r="B306" s="688" t="s">
        <v>15554</v>
      </c>
      <c r="C306" s="688" t="s">
        <v>15807</v>
      </c>
      <c r="D306" s="688" t="s">
        <v>1093</v>
      </c>
      <c r="E306" s="688" t="s">
        <v>1086</v>
      </c>
      <c r="F306" s="688" t="s">
        <v>15798</v>
      </c>
      <c r="G306" s="688" t="s">
        <v>15799</v>
      </c>
      <c r="H306" s="688" t="s">
        <v>13748</v>
      </c>
      <c r="I306" s="688" t="s">
        <v>15800</v>
      </c>
      <c r="J306" s="688" t="s">
        <v>15801</v>
      </c>
      <c r="K306" s="20" t="s">
        <v>9943</v>
      </c>
      <c r="L306" s="688" t="s">
        <v>15802</v>
      </c>
      <c r="M306" s="688" t="str">
        <f t="shared" si="5"/>
        <v>RTx134</v>
      </c>
      <c r="N306" s="688" t="s">
        <v>15803</v>
      </c>
      <c r="O306" s="683" t="s">
        <v>294</v>
      </c>
      <c r="P306" s="689" t="s">
        <v>1997</v>
      </c>
      <c r="Q306" s="689" t="s">
        <v>861</v>
      </c>
    </row>
    <row r="307" spans="1:17" x14ac:dyDescent="0.25">
      <c r="A307" s="687" t="s">
        <v>15553</v>
      </c>
      <c r="B307" s="688" t="s">
        <v>15554</v>
      </c>
      <c r="C307" s="688" t="s">
        <v>15807</v>
      </c>
      <c r="D307" s="688" t="s">
        <v>1093</v>
      </c>
      <c r="E307" s="688" t="s">
        <v>1086</v>
      </c>
      <c r="F307" s="688" t="s">
        <v>15798</v>
      </c>
      <c r="G307" s="688" t="s">
        <v>15799</v>
      </c>
      <c r="H307" s="688" t="s">
        <v>15804</v>
      </c>
      <c r="I307" s="688" t="s">
        <v>15805</v>
      </c>
      <c r="J307" s="688" t="s">
        <v>15801</v>
      </c>
      <c r="K307" s="20" t="s">
        <v>9943</v>
      </c>
      <c r="L307" s="688" t="s">
        <v>15618</v>
      </c>
      <c r="M307" s="688" t="str">
        <f t="shared" si="5"/>
        <v>RTx135</v>
      </c>
      <c r="N307" s="688" t="s">
        <v>15806</v>
      </c>
      <c r="O307" s="683" t="s">
        <v>294</v>
      </c>
      <c r="P307" s="689" t="s">
        <v>1997</v>
      </c>
      <c r="Q307" s="689" t="s">
        <v>861</v>
      </c>
    </row>
    <row r="308" spans="1:17" x14ac:dyDescent="0.25">
      <c r="A308" s="687" t="s">
        <v>15553</v>
      </c>
      <c r="B308" s="688" t="s">
        <v>15554</v>
      </c>
      <c r="C308" s="688" t="s">
        <v>15807</v>
      </c>
      <c r="D308" s="688" t="s">
        <v>1094</v>
      </c>
      <c r="E308" s="688" t="s">
        <v>1086</v>
      </c>
      <c r="F308" s="688" t="s">
        <v>15798</v>
      </c>
      <c r="G308" s="688" t="s">
        <v>15799</v>
      </c>
      <c r="H308" s="688" t="s">
        <v>13748</v>
      </c>
      <c r="I308" s="688" t="s">
        <v>15800</v>
      </c>
      <c r="J308" s="688" t="s">
        <v>15801</v>
      </c>
      <c r="K308" s="20" t="s">
        <v>9943</v>
      </c>
      <c r="L308" s="688" t="s">
        <v>15802</v>
      </c>
      <c r="M308" s="688" t="str">
        <f t="shared" si="5"/>
        <v>RTx134</v>
      </c>
      <c r="N308" s="688" t="s">
        <v>15803</v>
      </c>
      <c r="O308" s="683" t="s">
        <v>294</v>
      </c>
      <c r="P308" s="689" t="s">
        <v>1998</v>
      </c>
      <c r="Q308" s="689" t="s">
        <v>861</v>
      </c>
    </row>
    <row r="309" spans="1:17" x14ac:dyDescent="0.25">
      <c r="A309" s="687" t="s">
        <v>15553</v>
      </c>
      <c r="B309" s="688" t="s">
        <v>15554</v>
      </c>
      <c r="C309" s="688" t="s">
        <v>15807</v>
      </c>
      <c r="D309" s="688" t="s">
        <v>1094</v>
      </c>
      <c r="E309" s="688" t="s">
        <v>1086</v>
      </c>
      <c r="F309" s="688" t="s">
        <v>15798</v>
      </c>
      <c r="G309" s="688" t="s">
        <v>15799</v>
      </c>
      <c r="H309" s="688" t="s">
        <v>15804</v>
      </c>
      <c r="I309" s="688" t="s">
        <v>15805</v>
      </c>
      <c r="J309" s="688" t="s">
        <v>15801</v>
      </c>
      <c r="K309" s="20" t="s">
        <v>9943</v>
      </c>
      <c r="L309" s="688" t="s">
        <v>15618</v>
      </c>
      <c r="M309" s="688" t="str">
        <f t="shared" si="5"/>
        <v>RTx135</v>
      </c>
      <c r="N309" s="688" t="s">
        <v>15806</v>
      </c>
      <c r="O309" s="683" t="s">
        <v>294</v>
      </c>
      <c r="P309" s="689" t="s">
        <v>1998</v>
      </c>
      <c r="Q309" s="689" t="s">
        <v>861</v>
      </c>
    </row>
    <row r="310" spans="1:17" x14ac:dyDescent="0.25">
      <c r="A310" s="687" t="s">
        <v>15553</v>
      </c>
      <c r="B310" s="688" t="s">
        <v>15554</v>
      </c>
      <c r="C310" s="688" t="s">
        <v>15807</v>
      </c>
      <c r="D310" s="688" t="s">
        <v>1095</v>
      </c>
      <c r="E310" s="688" t="s">
        <v>1086</v>
      </c>
      <c r="F310" s="688" t="s">
        <v>15798</v>
      </c>
      <c r="G310" s="688" t="s">
        <v>15799</v>
      </c>
      <c r="H310" s="688" t="s">
        <v>13748</v>
      </c>
      <c r="I310" s="688" t="s">
        <v>15800</v>
      </c>
      <c r="J310" s="688" t="s">
        <v>15801</v>
      </c>
      <c r="K310" s="20" t="s">
        <v>9943</v>
      </c>
      <c r="L310" s="688" t="s">
        <v>15802</v>
      </c>
      <c r="M310" s="688" t="str">
        <f t="shared" si="5"/>
        <v>RTx134</v>
      </c>
      <c r="N310" s="688" t="s">
        <v>15803</v>
      </c>
      <c r="O310" s="683" t="s">
        <v>294</v>
      </c>
      <c r="P310" s="689" t="s">
        <v>846</v>
      </c>
      <c r="Q310" s="689" t="s">
        <v>861</v>
      </c>
    </row>
    <row r="311" spans="1:17" x14ac:dyDescent="0.25">
      <c r="A311" s="687" t="s">
        <v>15553</v>
      </c>
      <c r="B311" s="688" t="s">
        <v>15554</v>
      </c>
      <c r="C311" s="688" t="s">
        <v>15807</v>
      </c>
      <c r="D311" s="688" t="s">
        <v>1095</v>
      </c>
      <c r="E311" s="688" t="s">
        <v>1086</v>
      </c>
      <c r="F311" s="688" t="s">
        <v>15798</v>
      </c>
      <c r="G311" s="688" t="s">
        <v>15799</v>
      </c>
      <c r="H311" s="688" t="s">
        <v>15804</v>
      </c>
      <c r="I311" s="688" t="s">
        <v>15805</v>
      </c>
      <c r="J311" s="688" t="s">
        <v>15801</v>
      </c>
      <c r="K311" s="20" t="s">
        <v>9943</v>
      </c>
      <c r="L311" s="688" t="s">
        <v>15618</v>
      </c>
      <c r="M311" s="688" t="str">
        <f t="shared" si="5"/>
        <v>RTx135</v>
      </c>
      <c r="N311" s="688" t="s">
        <v>15806</v>
      </c>
      <c r="O311" s="683" t="s">
        <v>294</v>
      </c>
      <c r="P311" s="689" t="s">
        <v>846</v>
      </c>
      <c r="Q311" s="689" t="s">
        <v>861</v>
      </c>
    </row>
    <row r="312" spans="1:17" x14ac:dyDescent="0.25">
      <c r="A312" s="687" t="s">
        <v>15553</v>
      </c>
      <c r="B312" s="688" t="s">
        <v>15554</v>
      </c>
      <c r="C312" s="688" t="s">
        <v>15807</v>
      </c>
      <c r="D312" s="688" t="s">
        <v>1096</v>
      </c>
      <c r="E312" s="688" t="s">
        <v>1086</v>
      </c>
      <c r="F312" s="688" t="s">
        <v>15798</v>
      </c>
      <c r="G312" s="688" t="s">
        <v>15799</v>
      </c>
      <c r="H312" s="688" t="s">
        <v>13748</v>
      </c>
      <c r="I312" s="688" t="s">
        <v>15800</v>
      </c>
      <c r="J312" s="688" t="s">
        <v>15801</v>
      </c>
      <c r="K312" s="20" t="s">
        <v>9943</v>
      </c>
      <c r="L312" s="688" t="s">
        <v>15802</v>
      </c>
      <c r="M312" s="688" t="str">
        <f t="shared" si="5"/>
        <v>RTx134</v>
      </c>
      <c r="N312" s="688" t="s">
        <v>15803</v>
      </c>
      <c r="O312" s="683" t="s">
        <v>294</v>
      </c>
      <c r="P312" s="689" t="s">
        <v>1999</v>
      </c>
      <c r="Q312" s="689" t="s">
        <v>861</v>
      </c>
    </row>
    <row r="313" spans="1:17" x14ac:dyDescent="0.25">
      <c r="A313" s="687" t="s">
        <v>15553</v>
      </c>
      <c r="B313" s="688" t="s">
        <v>15554</v>
      </c>
      <c r="C313" s="688" t="s">
        <v>15807</v>
      </c>
      <c r="D313" s="688" t="s">
        <v>1096</v>
      </c>
      <c r="E313" s="688" t="s">
        <v>1086</v>
      </c>
      <c r="F313" s="688" t="s">
        <v>15798</v>
      </c>
      <c r="G313" s="688" t="s">
        <v>15799</v>
      </c>
      <c r="H313" s="688" t="s">
        <v>15804</v>
      </c>
      <c r="I313" s="688" t="s">
        <v>15805</v>
      </c>
      <c r="J313" s="688" t="s">
        <v>15801</v>
      </c>
      <c r="K313" s="20" t="s">
        <v>9943</v>
      </c>
      <c r="L313" s="688" t="s">
        <v>15618</v>
      </c>
      <c r="M313" s="688" t="str">
        <f t="shared" si="5"/>
        <v>RTx135</v>
      </c>
      <c r="N313" s="688" t="s">
        <v>15806</v>
      </c>
      <c r="O313" s="683" t="s">
        <v>294</v>
      </c>
      <c r="P313" s="689" t="s">
        <v>1999</v>
      </c>
      <c r="Q313" s="689" t="s">
        <v>861</v>
      </c>
    </row>
    <row r="314" spans="1:17" x14ac:dyDescent="0.25">
      <c r="A314" s="687" t="s">
        <v>15553</v>
      </c>
      <c r="B314" s="688" t="s">
        <v>15554</v>
      </c>
      <c r="C314" s="688" t="s">
        <v>15807</v>
      </c>
      <c r="D314" s="688" t="s">
        <v>1097</v>
      </c>
      <c r="E314" s="688" t="s">
        <v>1086</v>
      </c>
      <c r="F314" s="688" t="s">
        <v>15798</v>
      </c>
      <c r="G314" s="688" t="s">
        <v>15799</v>
      </c>
      <c r="H314" s="688" t="s">
        <v>13748</v>
      </c>
      <c r="I314" s="688" t="s">
        <v>15800</v>
      </c>
      <c r="J314" s="688" t="s">
        <v>15801</v>
      </c>
      <c r="K314" s="20" t="s">
        <v>9943</v>
      </c>
      <c r="L314" s="688" t="s">
        <v>15802</v>
      </c>
      <c r="M314" s="688" t="str">
        <f t="shared" si="5"/>
        <v>RTx134</v>
      </c>
      <c r="N314" s="688" t="s">
        <v>15803</v>
      </c>
      <c r="O314" s="683" t="s">
        <v>294</v>
      </c>
      <c r="P314" s="689" t="s">
        <v>2000</v>
      </c>
      <c r="Q314" s="689" t="s">
        <v>861</v>
      </c>
    </row>
    <row r="315" spans="1:17" x14ac:dyDescent="0.25">
      <c r="A315" s="687" t="s">
        <v>15553</v>
      </c>
      <c r="B315" s="688" t="s">
        <v>15554</v>
      </c>
      <c r="C315" s="688" t="s">
        <v>15807</v>
      </c>
      <c r="D315" s="688" t="s">
        <v>1097</v>
      </c>
      <c r="E315" s="688" t="s">
        <v>1086</v>
      </c>
      <c r="F315" s="688" t="s">
        <v>15798</v>
      </c>
      <c r="G315" s="688" t="s">
        <v>15799</v>
      </c>
      <c r="H315" s="688" t="s">
        <v>15804</v>
      </c>
      <c r="I315" s="688" t="s">
        <v>15805</v>
      </c>
      <c r="J315" s="688" t="s">
        <v>15801</v>
      </c>
      <c r="K315" s="20" t="s">
        <v>9943</v>
      </c>
      <c r="L315" s="688" t="s">
        <v>15618</v>
      </c>
      <c r="M315" s="688" t="str">
        <f t="shared" si="5"/>
        <v>RTx135</v>
      </c>
      <c r="N315" s="688" t="s">
        <v>15806</v>
      </c>
      <c r="O315" s="683" t="s">
        <v>294</v>
      </c>
      <c r="P315" s="689" t="s">
        <v>2000</v>
      </c>
      <c r="Q315" s="689" t="s">
        <v>861</v>
      </c>
    </row>
    <row r="316" spans="1:17" x14ac:dyDescent="0.25">
      <c r="A316" s="687" t="s">
        <v>15553</v>
      </c>
      <c r="B316" s="688" t="s">
        <v>15554</v>
      </c>
      <c r="C316" s="688" t="s">
        <v>15807</v>
      </c>
      <c r="D316" s="688" t="s">
        <v>1084</v>
      </c>
      <c r="E316" s="688" t="s">
        <v>1086</v>
      </c>
      <c r="F316" s="688" t="s">
        <v>15798</v>
      </c>
      <c r="G316" s="688" t="s">
        <v>15799</v>
      </c>
      <c r="H316" s="688" t="s">
        <v>13748</v>
      </c>
      <c r="I316" s="688" t="s">
        <v>15800</v>
      </c>
      <c r="J316" s="688" t="s">
        <v>15801</v>
      </c>
      <c r="K316" s="20" t="s">
        <v>9943</v>
      </c>
      <c r="L316" s="688" t="s">
        <v>15802</v>
      </c>
      <c r="M316" s="688" t="str">
        <f t="shared" si="5"/>
        <v>RTx134</v>
      </c>
      <c r="N316" s="688" t="s">
        <v>15803</v>
      </c>
      <c r="O316" s="683" t="s">
        <v>294</v>
      </c>
      <c r="P316" s="689" t="s">
        <v>2001</v>
      </c>
      <c r="Q316" s="689" t="s">
        <v>861</v>
      </c>
    </row>
    <row r="317" spans="1:17" x14ac:dyDescent="0.25">
      <c r="A317" s="687" t="s">
        <v>15553</v>
      </c>
      <c r="B317" s="688" t="s">
        <v>15554</v>
      </c>
      <c r="C317" s="688" t="s">
        <v>15807</v>
      </c>
      <c r="D317" s="688" t="s">
        <v>1084</v>
      </c>
      <c r="E317" s="688" t="s">
        <v>1086</v>
      </c>
      <c r="F317" s="688" t="s">
        <v>15798</v>
      </c>
      <c r="G317" s="688" t="s">
        <v>15799</v>
      </c>
      <c r="H317" s="688" t="s">
        <v>15804</v>
      </c>
      <c r="I317" s="688" t="s">
        <v>15805</v>
      </c>
      <c r="J317" s="688" t="s">
        <v>15801</v>
      </c>
      <c r="K317" s="20" t="s">
        <v>9943</v>
      </c>
      <c r="L317" s="688" t="s">
        <v>15618</v>
      </c>
      <c r="M317" s="688" t="str">
        <f t="shared" si="5"/>
        <v>RTx135</v>
      </c>
      <c r="N317" s="688" t="s">
        <v>15806</v>
      </c>
      <c r="O317" s="683" t="s">
        <v>294</v>
      </c>
      <c r="P317" s="689" t="s">
        <v>2001</v>
      </c>
      <c r="Q317" s="689" t="s">
        <v>861</v>
      </c>
    </row>
    <row r="318" spans="1:17" x14ac:dyDescent="0.25">
      <c r="A318" s="687" t="s">
        <v>15553</v>
      </c>
      <c r="B318" s="688" t="s">
        <v>15554</v>
      </c>
      <c r="C318" s="688" t="s">
        <v>15807</v>
      </c>
      <c r="D318" s="688" t="s">
        <v>1085</v>
      </c>
      <c r="E318" s="688" t="s">
        <v>1086</v>
      </c>
      <c r="F318" s="688" t="s">
        <v>15798</v>
      </c>
      <c r="G318" s="688" t="s">
        <v>15799</v>
      </c>
      <c r="H318" s="688" t="s">
        <v>13748</v>
      </c>
      <c r="I318" s="688" t="s">
        <v>15800</v>
      </c>
      <c r="J318" s="688" t="s">
        <v>15801</v>
      </c>
      <c r="K318" s="20" t="s">
        <v>9943</v>
      </c>
      <c r="L318" s="688" t="s">
        <v>15802</v>
      </c>
      <c r="M318" s="688" t="str">
        <f t="shared" si="5"/>
        <v>RTx134</v>
      </c>
      <c r="N318" s="688" t="s">
        <v>15803</v>
      </c>
      <c r="O318" s="683" t="s">
        <v>294</v>
      </c>
      <c r="P318" s="689" t="s">
        <v>2002</v>
      </c>
      <c r="Q318" s="689" t="s">
        <v>861</v>
      </c>
    </row>
    <row r="319" spans="1:17" x14ac:dyDescent="0.25">
      <c r="A319" s="687" t="s">
        <v>15553</v>
      </c>
      <c r="B319" s="688" t="s">
        <v>15554</v>
      </c>
      <c r="C319" s="688" t="s">
        <v>15807</v>
      </c>
      <c r="D319" s="688" t="s">
        <v>1085</v>
      </c>
      <c r="E319" s="688" t="s">
        <v>1086</v>
      </c>
      <c r="F319" s="688" t="s">
        <v>15798</v>
      </c>
      <c r="G319" s="688" t="s">
        <v>15799</v>
      </c>
      <c r="H319" s="688" t="s">
        <v>15804</v>
      </c>
      <c r="I319" s="688" t="s">
        <v>15805</v>
      </c>
      <c r="J319" s="688" t="s">
        <v>15801</v>
      </c>
      <c r="K319" s="20" t="s">
        <v>9943</v>
      </c>
      <c r="L319" s="688" t="s">
        <v>15618</v>
      </c>
      <c r="M319" s="688" t="str">
        <f t="shared" si="5"/>
        <v>RTx135</v>
      </c>
      <c r="N319" s="688" t="s">
        <v>15806</v>
      </c>
      <c r="O319" s="683" t="s">
        <v>294</v>
      </c>
      <c r="P319" s="689" t="s">
        <v>2002</v>
      </c>
      <c r="Q319" s="689" t="s">
        <v>861</v>
      </c>
    </row>
    <row r="320" spans="1:17" x14ac:dyDescent="0.25">
      <c r="A320" s="687" t="s">
        <v>15553</v>
      </c>
      <c r="B320" s="688" t="s">
        <v>15554</v>
      </c>
      <c r="C320" s="688" t="s">
        <v>15807</v>
      </c>
      <c r="D320" s="688" t="s">
        <v>1086</v>
      </c>
      <c r="E320" s="688" t="s">
        <v>1086</v>
      </c>
      <c r="F320" s="688" t="s">
        <v>15798</v>
      </c>
      <c r="G320" s="688" t="s">
        <v>15799</v>
      </c>
      <c r="H320" s="688" t="s">
        <v>13748</v>
      </c>
      <c r="I320" s="688" t="s">
        <v>15800</v>
      </c>
      <c r="J320" s="688" t="s">
        <v>15801</v>
      </c>
      <c r="K320" s="20" t="s">
        <v>9943</v>
      </c>
      <c r="L320" s="688" t="s">
        <v>15802</v>
      </c>
      <c r="M320" s="688" t="str">
        <f t="shared" si="5"/>
        <v>RTx134</v>
      </c>
      <c r="N320" s="688" t="s">
        <v>15803</v>
      </c>
      <c r="O320" s="683" t="s">
        <v>294</v>
      </c>
      <c r="P320" s="689" t="s">
        <v>2003</v>
      </c>
      <c r="Q320" s="689" t="s">
        <v>861</v>
      </c>
    </row>
    <row r="321" spans="1:17" x14ac:dyDescent="0.25">
      <c r="A321" s="687" t="s">
        <v>15553</v>
      </c>
      <c r="B321" s="688" t="s">
        <v>15554</v>
      </c>
      <c r="C321" s="688" t="s">
        <v>15807</v>
      </c>
      <c r="D321" s="688" t="s">
        <v>1086</v>
      </c>
      <c r="E321" s="688" t="s">
        <v>1086</v>
      </c>
      <c r="F321" s="688" t="s">
        <v>15798</v>
      </c>
      <c r="G321" s="688" t="s">
        <v>15799</v>
      </c>
      <c r="H321" s="688" t="s">
        <v>15804</v>
      </c>
      <c r="I321" s="688" t="s">
        <v>15805</v>
      </c>
      <c r="J321" s="688" t="s">
        <v>15801</v>
      </c>
      <c r="K321" s="20" t="s">
        <v>9943</v>
      </c>
      <c r="L321" s="688" t="s">
        <v>15618</v>
      </c>
      <c r="M321" s="688" t="str">
        <f t="shared" si="5"/>
        <v>RTx135</v>
      </c>
      <c r="N321" s="688" t="s">
        <v>15806</v>
      </c>
      <c r="O321" s="683" t="s">
        <v>294</v>
      </c>
      <c r="P321" s="689" t="s">
        <v>2003</v>
      </c>
      <c r="Q321" s="689" t="s">
        <v>861</v>
      </c>
    </row>
    <row r="322" spans="1:17" x14ac:dyDescent="0.25">
      <c r="A322" s="687" t="s">
        <v>15553</v>
      </c>
      <c r="B322" s="688" t="s">
        <v>15554</v>
      </c>
      <c r="C322" s="688" t="s">
        <v>15807</v>
      </c>
      <c r="D322" s="688" t="s">
        <v>1087</v>
      </c>
      <c r="E322" s="688" t="s">
        <v>1086</v>
      </c>
      <c r="F322" s="688" t="s">
        <v>15798</v>
      </c>
      <c r="G322" s="688" t="s">
        <v>15799</v>
      </c>
      <c r="H322" s="688" t="s">
        <v>13748</v>
      </c>
      <c r="I322" s="688" t="s">
        <v>15800</v>
      </c>
      <c r="J322" s="688" t="s">
        <v>15801</v>
      </c>
      <c r="K322" s="20" t="s">
        <v>9943</v>
      </c>
      <c r="L322" s="688" t="s">
        <v>15802</v>
      </c>
      <c r="M322" s="688" t="str">
        <f t="shared" si="5"/>
        <v>RTx134</v>
      </c>
      <c r="N322" s="688" t="s">
        <v>15803</v>
      </c>
      <c r="O322" s="683" t="s">
        <v>294</v>
      </c>
      <c r="P322" s="689" t="s">
        <v>2004</v>
      </c>
      <c r="Q322" s="689" t="s">
        <v>861</v>
      </c>
    </row>
    <row r="323" spans="1:17" x14ac:dyDescent="0.25">
      <c r="A323" s="687" t="s">
        <v>15553</v>
      </c>
      <c r="B323" s="688" t="s">
        <v>15554</v>
      </c>
      <c r="C323" s="688" t="s">
        <v>15807</v>
      </c>
      <c r="D323" s="688" t="s">
        <v>1087</v>
      </c>
      <c r="E323" s="688" t="s">
        <v>1086</v>
      </c>
      <c r="F323" s="688" t="s">
        <v>15798</v>
      </c>
      <c r="G323" s="688" t="s">
        <v>15799</v>
      </c>
      <c r="H323" s="688" t="s">
        <v>15804</v>
      </c>
      <c r="I323" s="688" t="s">
        <v>15805</v>
      </c>
      <c r="J323" s="688" t="s">
        <v>15801</v>
      </c>
      <c r="K323" s="20" t="s">
        <v>9943</v>
      </c>
      <c r="L323" s="688" t="s">
        <v>15618</v>
      </c>
      <c r="M323" s="688" t="str">
        <f t="shared" si="5"/>
        <v>RTx135</v>
      </c>
      <c r="N323" s="688" t="s">
        <v>15806</v>
      </c>
      <c r="O323" s="683" t="s">
        <v>294</v>
      </c>
      <c r="P323" s="689" t="s">
        <v>2004</v>
      </c>
      <c r="Q323" s="689" t="s">
        <v>861</v>
      </c>
    </row>
    <row r="324" spans="1:17" x14ac:dyDescent="0.25">
      <c r="A324" s="687" t="s">
        <v>15553</v>
      </c>
      <c r="B324" s="688" t="s">
        <v>15554</v>
      </c>
      <c r="C324" s="688" t="s">
        <v>15807</v>
      </c>
      <c r="D324" s="688" t="s">
        <v>1088</v>
      </c>
      <c r="E324" s="688" t="s">
        <v>1086</v>
      </c>
      <c r="F324" s="688" t="s">
        <v>15798</v>
      </c>
      <c r="G324" s="688" t="s">
        <v>15799</v>
      </c>
      <c r="H324" s="688" t="s">
        <v>13748</v>
      </c>
      <c r="I324" s="688" t="s">
        <v>15800</v>
      </c>
      <c r="J324" s="688" t="s">
        <v>15801</v>
      </c>
      <c r="K324" s="20" t="s">
        <v>9943</v>
      </c>
      <c r="L324" s="688" t="s">
        <v>15802</v>
      </c>
      <c r="M324" s="688" t="str">
        <f t="shared" si="5"/>
        <v>RTx134</v>
      </c>
      <c r="N324" s="688" t="s">
        <v>15803</v>
      </c>
      <c r="O324" s="683" t="s">
        <v>294</v>
      </c>
      <c r="P324" s="689" t="s">
        <v>2005</v>
      </c>
      <c r="Q324" s="689" t="s">
        <v>861</v>
      </c>
    </row>
    <row r="325" spans="1:17" x14ac:dyDescent="0.25">
      <c r="A325" s="687" t="s">
        <v>15553</v>
      </c>
      <c r="B325" s="688" t="s">
        <v>15554</v>
      </c>
      <c r="C325" s="688" t="s">
        <v>15807</v>
      </c>
      <c r="D325" s="688" t="s">
        <v>1088</v>
      </c>
      <c r="E325" s="688" t="s">
        <v>1086</v>
      </c>
      <c r="F325" s="688" t="s">
        <v>15798</v>
      </c>
      <c r="G325" s="688" t="s">
        <v>15799</v>
      </c>
      <c r="H325" s="688" t="s">
        <v>15804</v>
      </c>
      <c r="I325" s="688" t="s">
        <v>15805</v>
      </c>
      <c r="J325" s="688" t="s">
        <v>15801</v>
      </c>
      <c r="K325" s="20" t="s">
        <v>9943</v>
      </c>
      <c r="L325" s="688" t="s">
        <v>15618</v>
      </c>
      <c r="M325" s="688" t="str">
        <f t="shared" si="5"/>
        <v>RTx135</v>
      </c>
      <c r="N325" s="688" t="s">
        <v>15806</v>
      </c>
      <c r="O325" s="683" t="s">
        <v>294</v>
      </c>
      <c r="P325" s="689" t="s">
        <v>2005</v>
      </c>
      <c r="Q325" s="689" t="s">
        <v>861</v>
      </c>
    </row>
    <row r="326" spans="1:17" x14ac:dyDescent="0.25">
      <c r="A326" s="687" t="s">
        <v>15553</v>
      </c>
      <c r="B326" s="688" t="s">
        <v>15554</v>
      </c>
      <c r="C326" s="688" t="s">
        <v>15807</v>
      </c>
      <c r="D326" s="688" t="s">
        <v>1089</v>
      </c>
      <c r="E326" s="688" t="s">
        <v>1086</v>
      </c>
      <c r="F326" s="688" t="s">
        <v>15798</v>
      </c>
      <c r="G326" s="688" t="s">
        <v>15799</v>
      </c>
      <c r="H326" s="688" t="s">
        <v>13748</v>
      </c>
      <c r="I326" s="688" t="s">
        <v>15800</v>
      </c>
      <c r="J326" s="688" t="s">
        <v>15801</v>
      </c>
      <c r="K326" s="20" t="s">
        <v>9943</v>
      </c>
      <c r="L326" s="688" t="s">
        <v>15802</v>
      </c>
      <c r="M326" s="688" t="str">
        <f t="shared" si="5"/>
        <v>RTx134</v>
      </c>
      <c r="N326" s="688" t="s">
        <v>15803</v>
      </c>
      <c r="O326" s="683" t="s">
        <v>294</v>
      </c>
      <c r="P326" s="689" t="s">
        <v>2006</v>
      </c>
      <c r="Q326" s="689" t="s">
        <v>861</v>
      </c>
    </row>
    <row r="327" spans="1:17" x14ac:dyDescent="0.25">
      <c r="A327" s="687" t="s">
        <v>15553</v>
      </c>
      <c r="B327" s="688" t="s">
        <v>15554</v>
      </c>
      <c r="C327" s="688" t="s">
        <v>15807</v>
      </c>
      <c r="D327" s="688" t="s">
        <v>1089</v>
      </c>
      <c r="E327" s="688" t="s">
        <v>1086</v>
      </c>
      <c r="F327" s="688" t="s">
        <v>15798</v>
      </c>
      <c r="G327" s="688" t="s">
        <v>15799</v>
      </c>
      <c r="H327" s="688" t="s">
        <v>15804</v>
      </c>
      <c r="I327" s="688" t="s">
        <v>15805</v>
      </c>
      <c r="J327" s="688" t="s">
        <v>15801</v>
      </c>
      <c r="K327" s="20" t="s">
        <v>9943</v>
      </c>
      <c r="L327" s="688" t="s">
        <v>15618</v>
      </c>
      <c r="M327" s="688" t="str">
        <f t="shared" si="5"/>
        <v>RTx135</v>
      </c>
      <c r="N327" s="688" t="s">
        <v>15806</v>
      </c>
      <c r="O327" s="683" t="s">
        <v>294</v>
      </c>
      <c r="P327" s="689" t="s">
        <v>2006</v>
      </c>
      <c r="Q327" s="689" t="s">
        <v>861</v>
      </c>
    </row>
    <row r="328" spans="1:17" x14ac:dyDescent="0.25">
      <c r="A328" s="687" t="s">
        <v>15553</v>
      </c>
      <c r="B328" s="688" t="s">
        <v>15554</v>
      </c>
      <c r="C328" s="688" t="s">
        <v>15807</v>
      </c>
      <c r="D328" s="688" t="s">
        <v>1090</v>
      </c>
      <c r="E328" s="688" t="s">
        <v>1086</v>
      </c>
      <c r="F328" s="688" t="s">
        <v>15798</v>
      </c>
      <c r="G328" s="688" t="s">
        <v>15799</v>
      </c>
      <c r="H328" s="688" t="s">
        <v>13748</v>
      </c>
      <c r="I328" s="688" t="s">
        <v>15800</v>
      </c>
      <c r="J328" s="688" t="s">
        <v>15801</v>
      </c>
      <c r="K328" s="20" t="s">
        <v>9943</v>
      </c>
      <c r="L328" s="688" t="s">
        <v>15802</v>
      </c>
      <c r="M328" s="688" t="str">
        <f t="shared" si="5"/>
        <v>RTx134</v>
      </c>
      <c r="N328" s="688" t="s">
        <v>15803</v>
      </c>
      <c r="O328" s="683" t="s">
        <v>294</v>
      </c>
      <c r="P328" s="689" t="s">
        <v>2007</v>
      </c>
      <c r="Q328" s="689" t="s">
        <v>861</v>
      </c>
    </row>
    <row r="329" spans="1:17" x14ac:dyDescent="0.25">
      <c r="A329" s="687" t="s">
        <v>15553</v>
      </c>
      <c r="B329" s="688" t="s">
        <v>15554</v>
      </c>
      <c r="C329" s="688" t="s">
        <v>15807</v>
      </c>
      <c r="D329" s="688" t="s">
        <v>1090</v>
      </c>
      <c r="E329" s="688" t="s">
        <v>1086</v>
      </c>
      <c r="F329" s="688" t="s">
        <v>15798</v>
      </c>
      <c r="G329" s="688" t="s">
        <v>15799</v>
      </c>
      <c r="H329" s="688" t="s">
        <v>15804</v>
      </c>
      <c r="I329" s="688" t="s">
        <v>15805</v>
      </c>
      <c r="J329" s="688" t="s">
        <v>15801</v>
      </c>
      <c r="K329" s="20" t="s">
        <v>9943</v>
      </c>
      <c r="L329" s="688" t="s">
        <v>15618</v>
      </c>
      <c r="M329" s="688" t="str">
        <f t="shared" si="5"/>
        <v>RTx135</v>
      </c>
      <c r="N329" s="688" t="s">
        <v>15806</v>
      </c>
      <c r="O329" s="683" t="s">
        <v>294</v>
      </c>
      <c r="P329" s="689" t="s">
        <v>2007</v>
      </c>
      <c r="Q329" s="689" t="s">
        <v>861</v>
      </c>
    </row>
    <row r="330" spans="1:17" x14ac:dyDescent="0.25">
      <c r="A330" s="687" t="s">
        <v>15553</v>
      </c>
      <c r="B330" s="688" t="s">
        <v>15554</v>
      </c>
      <c r="C330" s="688" t="s">
        <v>15808</v>
      </c>
      <c r="D330" s="688" t="s">
        <v>1091</v>
      </c>
      <c r="E330" s="688" t="s">
        <v>1086</v>
      </c>
      <c r="F330" s="688" t="s">
        <v>15798</v>
      </c>
      <c r="G330" s="688" t="s">
        <v>15799</v>
      </c>
      <c r="H330" s="688" t="s">
        <v>13748</v>
      </c>
      <c r="I330" s="688" t="s">
        <v>15800</v>
      </c>
      <c r="J330" s="688" t="s">
        <v>15801</v>
      </c>
      <c r="K330" s="20" t="s">
        <v>9943</v>
      </c>
      <c r="L330" s="688" t="s">
        <v>15802</v>
      </c>
      <c r="M330" s="688" t="str">
        <f t="shared" si="5"/>
        <v>RTx134</v>
      </c>
      <c r="N330" s="688" t="s">
        <v>15803</v>
      </c>
      <c r="O330" s="682" t="s">
        <v>296</v>
      </c>
      <c r="P330" s="689" t="s">
        <v>2024</v>
      </c>
      <c r="Q330" s="689" t="s">
        <v>951</v>
      </c>
    </row>
    <row r="331" spans="1:17" x14ac:dyDescent="0.25">
      <c r="A331" s="687" t="s">
        <v>15553</v>
      </c>
      <c r="B331" s="688" t="s">
        <v>15554</v>
      </c>
      <c r="C331" s="688" t="s">
        <v>15808</v>
      </c>
      <c r="D331" s="688" t="s">
        <v>1091</v>
      </c>
      <c r="E331" s="688" t="s">
        <v>1086</v>
      </c>
      <c r="F331" s="688" t="s">
        <v>15798</v>
      </c>
      <c r="G331" s="688" t="s">
        <v>15799</v>
      </c>
      <c r="H331" s="688" t="s">
        <v>15804</v>
      </c>
      <c r="I331" s="688" t="s">
        <v>15805</v>
      </c>
      <c r="J331" s="688" t="s">
        <v>15801</v>
      </c>
      <c r="K331" s="20" t="s">
        <v>9943</v>
      </c>
      <c r="L331" s="688" t="s">
        <v>15618</v>
      </c>
      <c r="M331" s="688" t="str">
        <f t="shared" si="5"/>
        <v>RTx135</v>
      </c>
      <c r="N331" s="688" t="s">
        <v>15806</v>
      </c>
      <c r="O331" s="682" t="s">
        <v>296</v>
      </c>
      <c r="P331" s="689" t="s">
        <v>2024</v>
      </c>
      <c r="Q331" s="689" t="s">
        <v>951</v>
      </c>
    </row>
    <row r="332" spans="1:17" x14ac:dyDescent="0.25">
      <c r="A332" s="687" t="s">
        <v>15553</v>
      </c>
      <c r="B332" s="688" t="s">
        <v>15554</v>
      </c>
      <c r="C332" s="688" t="s">
        <v>15808</v>
      </c>
      <c r="D332" s="688" t="s">
        <v>1092</v>
      </c>
      <c r="E332" s="688" t="s">
        <v>1086</v>
      </c>
      <c r="F332" s="688" t="s">
        <v>15798</v>
      </c>
      <c r="G332" s="688" t="s">
        <v>15799</v>
      </c>
      <c r="H332" s="688" t="s">
        <v>13748</v>
      </c>
      <c r="I332" s="688" t="s">
        <v>15800</v>
      </c>
      <c r="J332" s="688" t="s">
        <v>15801</v>
      </c>
      <c r="K332" s="20" t="s">
        <v>9943</v>
      </c>
      <c r="L332" s="688" t="s">
        <v>15802</v>
      </c>
      <c r="M332" s="688" t="str">
        <f t="shared" si="5"/>
        <v>RTx134</v>
      </c>
      <c r="N332" s="688" t="s">
        <v>15803</v>
      </c>
      <c r="O332" s="682" t="s">
        <v>296</v>
      </c>
      <c r="P332" s="689" t="s">
        <v>2025</v>
      </c>
      <c r="Q332" s="689" t="s">
        <v>951</v>
      </c>
    </row>
    <row r="333" spans="1:17" x14ac:dyDescent="0.25">
      <c r="A333" s="687" t="s">
        <v>15553</v>
      </c>
      <c r="B333" s="688" t="s">
        <v>15554</v>
      </c>
      <c r="C333" s="688" t="s">
        <v>15808</v>
      </c>
      <c r="D333" s="688" t="s">
        <v>1092</v>
      </c>
      <c r="E333" s="688" t="s">
        <v>1086</v>
      </c>
      <c r="F333" s="688" t="s">
        <v>15798</v>
      </c>
      <c r="G333" s="688" t="s">
        <v>15799</v>
      </c>
      <c r="H333" s="688" t="s">
        <v>15804</v>
      </c>
      <c r="I333" s="688" t="s">
        <v>15805</v>
      </c>
      <c r="J333" s="688" t="s">
        <v>15801</v>
      </c>
      <c r="K333" s="20" t="s">
        <v>9943</v>
      </c>
      <c r="L333" s="688" t="s">
        <v>15618</v>
      </c>
      <c r="M333" s="688" t="str">
        <f t="shared" si="5"/>
        <v>RTx135</v>
      </c>
      <c r="N333" s="688" t="s">
        <v>15806</v>
      </c>
      <c r="O333" s="682" t="s">
        <v>296</v>
      </c>
      <c r="P333" s="689" t="s">
        <v>2025</v>
      </c>
      <c r="Q333" s="689" t="s">
        <v>951</v>
      </c>
    </row>
    <row r="334" spans="1:17" x14ac:dyDescent="0.25">
      <c r="A334" s="687" t="s">
        <v>15553</v>
      </c>
      <c r="B334" s="688" t="s">
        <v>15554</v>
      </c>
      <c r="C334" s="688" t="s">
        <v>15808</v>
      </c>
      <c r="D334" s="688" t="s">
        <v>1084</v>
      </c>
      <c r="E334" s="688" t="s">
        <v>1086</v>
      </c>
      <c r="F334" s="688" t="s">
        <v>15798</v>
      </c>
      <c r="G334" s="688" t="s">
        <v>15799</v>
      </c>
      <c r="H334" s="688" t="s">
        <v>13748</v>
      </c>
      <c r="I334" s="688" t="s">
        <v>15800</v>
      </c>
      <c r="J334" s="688" t="s">
        <v>15801</v>
      </c>
      <c r="K334" s="20" t="s">
        <v>9943</v>
      </c>
      <c r="L334" s="688" t="s">
        <v>15802</v>
      </c>
      <c r="M334" s="688" t="str">
        <f t="shared" si="5"/>
        <v>RTx134</v>
      </c>
      <c r="N334" s="688" t="s">
        <v>15803</v>
      </c>
      <c r="O334" s="682" t="s">
        <v>296</v>
      </c>
      <c r="P334" s="689" t="s">
        <v>2027</v>
      </c>
      <c r="Q334" s="689" t="s">
        <v>951</v>
      </c>
    </row>
    <row r="335" spans="1:17" x14ac:dyDescent="0.25">
      <c r="A335" s="687" t="s">
        <v>15553</v>
      </c>
      <c r="B335" s="688" t="s">
        <v>15554</v>
      </c>
      <c r="C335" s="688" t="s">
        <v>15808</v>
      </c>
      <c r="D335" s="688" t="s">
        <v>1084</v>
      </c>
      <c r="E335" s="688" t="s">
        <v>1086</v>
      </c>
      <c r="F335" s="688" t="s">
        <v>15798</v>
      </c>
      <c r="G335" s="688" t="s">
        <v>15799</v>
      </c>
      <c r="H335" s="688" t="s">
        <v>15804</v>
      </c>
      <c r="I335" s="688" t="s">
        <v>15805</v>
      </c>
      <c r="J335" s="688" t="s">
        <v>15801</v>
      </c>
      <c r="K335" s="20" t="s">
        <v>9943</v>
      </c>
      <c r="L335" s="688" t="s">
        <v>15618</v>
      </c>
      <c r="M335" s="688" t="str">
        <f t="shared" si="5"/>
        <v>RTx135</v>
      </c>
      <c r="N335" s="688" t="s">
        <v>15806</v>
      </c>
      <c r="O335" s="682" t="s">
        <v>296</v>
      </c>
      <c r="P335" s="689" t="s">
        <v>2027</v>
      </c>
      <c r="Q335" s="689" t="s">
        <v>951</v>
      </c>
    </row>
    <row r="336" spans="1:17" x14ac:dyDescent="0.25">
      <c r="A336" s="687" t="s">
        <v>15553</v>
      </c>
      <c r="B336" s="688" t="s">
        <v>15554</v>
      </c>
      <c r="C336" s="688" t="s">
        <v>15808</v>
      </c>
      <c r="D336" s="688" t="s">
        <v>1085</v>
      </c>
      <c r="E336" s="688" t="s">
        <v>1086</v>
      </c>
      <c r="F336" s="688" t="s">
        <v>15798</v>
      </c>
      <c r="G336" s="688" t="s">
        <v>15799</v>
      </c>
      <c r="H336" s="688" t="s">
        <v>13748</v>
      </c>
      <c r="I336" s="688" t="s">
        <v>15800</v>
      </c>
      <c r="J336" s="688" t="s">
        <v>15801</v>
      </c>
      <c r="K336" s="20" t="s">
        <v>9943</v>
      </c>
      <c r="L336" s="688" t="s">
        <v>15802</v>
      </c>
      <c r="M336" s="688" t="str">
        <f t="shared" si="5"/>
        <v>RTx134</v>
      </c>
      <c r="N336" s="688" t="s">
        <v>15803</v>
      </c>
      <c r="O336" s="682" t="s">
        <v>296</v>
      </c>
      <c r="P336" s="689" t="s">
        <v>2028</v>
      </c>
      <c r="Q336" s="689" t="s">
        <v>951</v>
      </c>
    </row>
    <row r="337" spans="1:17" x14ac:dyDescent="0.25">
      <c r="A337" s="687" t="s">
        <v>15553</v>
      </c>
      <c r="B337" s="688" t="s">
        <v>15554</v>
      </c>
      <c r="C337" s="688" t="s">
        <v>15808</v>
      </c>
      <c r="D337" s="688" t="s">
        <v>1085</v>
      </c>
      <c r="E337" s="688" t="s">
        <v>1086</v>
      </c>
      <c r="F337" s="688" t="s">
        <v>15798</v>
      </c>
      <c r="G337" s="688" t="s">
        <v>15799</v>
      </c>
      <c r="H337" s="688" t="s">
        <v>15804</v>
      </c>
      <c r="I337" s="688" t="s">
        <v>15805</v>
      </c>
      <c r="J337" s="688" t="s">
        <v>15801</v>
      </c>
      <c r="K337" s="20" t="s">
        <v>9943</v>
      </c>
      <c r="L337" s="688" t="s">
        <v>15618</v>
      </c>
      <c r="M337" s="688" t="str">
        <f t="shared" si="5"/>
        <v>RTx135</v>
      </c>
      <c r="N337" s="688" t="s">
        <v>15806</v>
      </c>
      <c r="O337" s="682" t="s">
        <v>296</v>
      </c>
      <c r="P337" s="689" t="s">
        <v>2028</v>
      </c>
      <c r="Q337" s="689" t="s">
        <v>951</v>
      </c>
    </row>
    <row r="338" spans="1:17" x14ac:dyDescent="0.25">
      <c r="A338" s="687" t="s">
        <v>15553</v>
      </c>
      <c r="B338" s="688" t="s">
        <v>15554</v>
      </c>
      <c r="C338" s="688" t="s">
        <v>15808</v>
      </c>
      <c r="D338" s="688" t="s">
        <v>1086</v>
      </c>
      <c r="E338" s="688" t="s">
        <v>1086</v>
      </c>
      <c r="F338" s="688" t="s">
        <v>15798</v>
      </c>
      <c r="G338" s="688" t="s">
        <v>15799</v>
      </c>
      <c r="H338" s="688" t="s">
        <v>13748</v>
      </c>
      <c r="I338" s="688" t="s">
        <v>15800</v>
      </c>
      <c r="J338" s="688" t="s">
        <v>15801</v>
      </c>
      <c r="K338" s="20" t="s">
        <v>9943</v>
      </c>
      <c r="L338" s="688" t="s">
        <v>15802</v>
      </c>
      <c r="M338" s="688" t="str">
        <f t="shared" si="5"/>
        <v>RTx134</v>
      </c>
      <c r="N338" s="688" t="s">
        <v>15803</v>
      </c>
      <c r="O338" s="682" t="s">
        <v>296</v>
      </c>
      <c r="P338" s="689" t="s">
        <v>2029</v>
      </c>
      <c r="Q338" s="689" t="s">
        <v>951</v>
      </c>
    </row>
    <row r="339" spans="1:17" x14ac:dyDescent="0.25">
      <c r="A339" s="687" t="s">
        <v>15553</v>
      </c>
      <c r="B339" s="688" t="s">
        <v>15554</v>
      </c>
      <c r="C339" s="688" t="s">
        <v>15808</v>
      </c>
      <c r="D339" s="688" t="s">
        <v>1086</v>
      </c>
      <c r="E339" s="688" t="s">
        <v>1086</v>
      </c>
      <c r="F339" s="688" t="s">
        <v>15798</v>
      </c>
      <c r="G339" s="688" t="s">
        <v>15799</v>
      </c>
      <c r="H339" s="688" t="s">
        <v>15804</v>
      </c>
      <c r="I339" s="688" t="s">
        <v>15805</v>
      </c>
      <c r="J339" s="688" t="s">
        <v>15801</v>
      </c>
      <c r="K339" s="20" t="s">
        <v>9943</v>
      </c>
      <c r="L339" s="688" t="s">
        <v>15618</v>
      </c>
      <c r="M339" s="688" t="str">
        <f t="shared" si="5"/>
        <v>RTx135</v>
      </c>
      <c r="N339" s="688" t="s">
        <v>15806</v>
      </c>
      <c r="O339" s="682" t="s">
        <v>296</v>
      </c>
      <c r="P339" s="689" t="s">
        <v>2029</v>
      </c>
      <c r="Q339" s="689" t="s">
        <v>951</v>
      </c>
    </row>
    <row r="340" spans="1:17" x14ac:dyDescent="0.25">
      <c r="A340" s="687" t="s">
        <v>15553</v>
      </c>
      <c r="B340" s="688" t="s">
        <v>15554</v>
      </c>
      <c r="C340" s="688" t="s">
        <v>15808</v>
      </c>
      <c r="D340" s="688" t="s">
        <v>1087</v>
      </c>
      <c r="E340" s="688" t="s">
        <v>1086</v>
      </c>
      <c r="F340" s="688" t="s">
        <v>15798</v>
      </c>
      <c r="G340" s="688" t="s">
        <v>15799</v>
      </c>
      <c r="H340" s="688" t="s">
        <v>13748</v>
      </c>
      <c r="I340" s="688" t="s">
        <v>15800</v>
      </c>
      <c r="J340" s="688" t="s">
        <v>15801</v>
      </c>
      <c r="K340" s="20" t="s">
        <v>9943</v>
      </c>
      <c r="L340" s="688" t="s">
        <v>15802</v>
      </c>
      <c r="M340" s="688" t="str">
        <f t="shared" si="5"/>
        <v>RTx134</v>
      </c>
      <c r="N340" s="688" t="s">
        <v>15803</v>
      </c>
      <c r="O340" s="682" t="s">
        <v>296</v>
      </c>
      <c r="P340" s="689" t="s">
        <v>2030</v>
      </c>
      <c r="Q340" s="689" t="s">
        <v>951</v>
      </c>
    </row>
    <row r="341" spans="1:17" x14ac:dyDescent="0.25">
      <c r="A341" s="687" t="s">
        <v>15553</v>
      </c>
      <c r="B341" s="688" t="s">
        <v>15554</v>
      </c>
      <c r="C341" s="688" t="s">
        <v>15808</v>
      </c>
      <c r="D341" s="688" t="s">
        <v>1087</v>
      </c>
      <c r="E341" s="688" t="s">
        <v>1086</v>
      </c>
      <c r="F341" s="688" t="s">
        <v>15798</v>
      </c>
      <c r="G341" s="688" t="s">
        <v>15799</v>
      </c>
      <c r="H341" s="688" t="s">
        <v>15804</v>
      </c>
      <c r="I341" s="688" t="s">
        <v>15805</v>
      </c>
      <c r="J341" s="688" t="s">
        <v>15801</v>
      </c>
      <c r="K341" s="20" t="s">
        <v>9943</v>
      </c>
      <c r="L341" s="688" t="s">
        <v>15618</v>
      </c>
      <c r="M341" s="688" t="str">
        <f t="shared" si="5"/>
        <v>RTx135</v>
      </c>
      <c r="N341" s="688" t="s">
        <v>15806</v>
      </c>
      <c r="O341" s="682" t="s">
        <v>296</v>
      </c>
      <c r="P341" s="689" t="s">
        <v>2030</v>
      </c>
      <c r="Q341" s="689" t="s">
        <v>951</v>
      </c>
    </row>
    <row r="342" spans="1:17" x14ac:dyDescent="0.25">
      <c r="A342" s="687" t="s">
        <v>15553</v>
      </c>
      <c r="B342" s="688" t="s">
        <v>15554</v>
      </c>
      <c r="C342" s="688" t="s">
        <v>15808</v>
      </c>
      <c r="D342" s="688" t="s">
        <v>1088</v>
      </c>
      <c r="E342" s="688" t="s">
        <v>1086</v>
      </c>
      <c r="F342" s="688" t="s">
        <v>15798</v>
      </c>
      <c r="G342" s="688" t="s">
        <v>15799</v>
      </c>
      <c r="H342" s="688" t="s">
        <v>13748</v>
      </c>
      <c r="I342" s="688" t="s">
        <v>15800</v>
      </c>
      <c r="J342" s="688" t="s">
        <v>15801</v>
      </c>
      <c r="K342" s="20" t="s">
        <v>9943</v>
      </c>
      <c r="L342" s="688" t="s">
        <v>15802</v>
      </c>
      <c r="M342" s="688" t="str">
        <f t="shared" si="5"/>
        <v>RTx134</v>
      </c>
      <c r="N342" s="688" t="s">
        <v>15803</v>
      </c>
      <c r="O342" s="682" t="s">
        <v>296</v>
      </c>
      <c r="P342" s="689" t="s">
        <v>2031</v>
      </c>
      <c r="Q342" s="689" t="s">
        <v>951</v>
      </c>
    </row>
    <row r="343" spans="1:17" x14ac:dyDescent="0.25">
      <c r="A343" s="687" t="s">
        <v>15553</v>
      </c>
      <c r="B343" s="688" t="s">
        <v>15554</v>
      </c>
      <c r="C343" s="688" t="s">
        <v>15808</v>
      </c>
      <c r="D343" s="688" t="s">
        <v>1088</v>
      </c>
      <c r="E343" s="688" t="s">
        <v>1086</v>
      </c>
      <c r="F343" s="688" t="s">
        <v>15798</v>
      </c>
      <c r="G343" s="688" t="s">
        <v>15799</v>
      </c>
      <c r="H343" s="688" t="s">
        <v>15804</v>
      </c>
      <c r="I343" s="688" t="s">
        <v>15805</v>
      </c>
      <c r="J343" s="688" t="s">
        <v>15801</v>
      </c>
      <c r="K343" s="20" t="s">
        <v>9943</v>
      </c>
      <c r="L343" s="688" t="s">
        <v>15618</v>
      </c>
      <c r="M343" s="688" t="str">
        <f t="shared" si="5"/>
        <v>RTx135</v>
      </c>
      <c r="N343" s="688" t="s">
        <v>15806</v>
      </c>
      <c r="O343" s="682" t="s">
        <v>296</v>
      </c>
      <c r="P343" s="689" t="s">
        <v>2031</v>
      </c>
      <c r="Q343" s="689" t="s">
        <v>951</v>
      </c>
    </row>
    <row r="344" spans="1:17" x14ac:dyDescent="0.25">
      <c r="A344" s="687" t="s">
        <v>15553</v>
      </c>
      <c r="B344" s="688" t="s">
        <v>15554</v>
      </c>
      <c r="C344" s="688" t="s">
        <v>15808</v>
      </c>
      <c r="D344" s="688" t="s">
        <v>1089</v>
      </c>
      <c r="E344" s="688" t="s">
        <v>1086</v>
      </c>
      <c r="F344" s="688" t="s">
        <v>15798</v>
      </c>
      <c r="G344" s="688" t="s">
        <v>15799</v>
      </c>
      <c r="H344" s="688" t="s">
        <v>13748</v>
      </c>
      <c r="I344" s="688" t="s">
        <v>15800</v>
      </c>
      <c r="J344" s="688" t="s">
        <v>15801</v>
      </c>
      <c r="K344" s="20" t="s">
        <v>9943</v>
      </c>
      <c r="L344" s="688" t="s">
        <v>15802</v>
      </c>
      <c r="M344" s="688" t="str">
        <f t="shared" si="5"/>
        <v>RTx134</v>
      </c>
      <c r="N344" s="688" t="s">
        <v>15803</v>
      </c>
      <c r="O344" s="682" t="s">
        <v>296</v>
      </c>
      <c r="P344" s="689" t="s">
        <v>875</v>
      </c>
      <c r="Q344" s="689" t="s">
        <v>951</v>
      </c>
    </row>
    <row r="345" spans="1:17" x14ac:dyDescent="0.25">
      <c r="A345" s="687" t="s">
        <v>15553</v>
      </c>
      <c r="B345" s="688" t="s">
        <v>15554</v>
      </c>
      <c r="C345" s="688" t="s">
        <v>15808</v>
      </c>
      <c r="D345" s="688" t="s">
        <v>1089</v>
      </c>
      <c r="E345" s="688" t="s">
        <v>1086</v>
      </c>
      <c r="F345" s="688" t="s">
        <v>15798</v>
      </c>
      <c r="G345" s="688" t="s">
        <v>15799</v>
      </c>
      <c r="H345" s="688" t="s">
        <v>15804</v>
      </c>
      <c r="I345" s="688" t="s">
        <v>15805</v>
      </c>
      <c r="J345" s="688" t="s">
        <v>15801</v>
      </c>
      <c r="K345" s="20" t="s">
        <v>9943</v>
      </c>
      <c r="L345" s="688" t="s">
        <v>15618</v>
      </c>
      <c r="M345" s="688" t="str">
        <f t="shared" si="5"/>
        <v>RTx135</v>
      </c>
      <c r="N345" s="688" t="s">
        <v>15806</v>
      </c>
      <c r="O345" s="682" t="s">
        <v>296</v>
      </c>
      <c r="P345" s="689" t="s">
        <v>875</v>
      </c>
      <c r="Q345" s="689" t="s">
        <v>951</v>
      </c>
    </row>
    <row r="346" spans="1:17" x14ac:dyDescent="0.25">
      <c r="A346" s="687" t="s">
        <v>15553</v>
      </c>
      <c r="B346" s="688" t="s">
        <v>15554</v>
      </c>
      <c r="C346" s="688" t="s">
        <v>15808</v>
      </c>
      <c r="D346" s="688" t="s">
        <v>1090</v>
      </c>
      <c r="E346" s="688" t="s">
        <v>1086</v>
      </c>
      <c r="F346" s="688" t="s">
        <v>15798</v>
      </c>
      <c r="G346" s="688" t="s">
        <v>15799</v>
      </c>
      <c r="H346" s="688" t="s">
        <v>13748</v>
      </c>
      <c r="I346" s="688" t="s">
        <v>15800</v>
      </c>
      <c r="J346" s="688" t="s">
        <v>15801</v>
      </c>
      <c r="K346" s="20" t="s">
        <v>9943</v>
      </c>
      <c r="L346" s="688" t="s">
        <v>15802</v>
      </c>
      <c r="M346" s="688" t="str">
        <f t="shared" si="5"/>
        <v>RTx134</v>
      </c>
      <c r="N346" s="688" t="s">
        <v>15803</v>
      </c>
      <c r="O346" s="682" t="s">
        <v>296</v>
      </c>
      <c r="P346" s="689" t="s">
        <v>876</v>
      </c>
      <c r="Q346" s="689" t="s">
        <v>951</v>
      </c>
    </row>
    <row r="347" spans="1:17" x14ac:dyDescent="0.25">
      <c r="A347" s="687" t="s">
        <v>15553</v>
      </c>
      <c r="B347" s="688" t="s">
        <v>15554</v>
      </c>
      <c r="C347" s="688" t="s">
        <v>15808</v>
      </c>
      <c r="D347" s="688" t="s">
        <v>1090</v>
      </c>
      <c r="E347" s="688" t="s">
        <v>1086</v>
      </c>
      <c r="F347" s="688" t="s">
        <v>15798</v>
      </c>
      <c r="G347" s="688" t="s">
        <v>15799</v>
      </c>
      <c r="H347" s="688" t="s">
        <v>15804</v>
      </c>
      <c r="I347" s="688" t="s">
        <v>15805</v>
      </c>
      <c r="J347" s="688" t="s">
        <v>15801</v>
      </c>
      <c r="K347" s="20" t="s">
        <v>9943</v>
      </c>
      <c r="L347" s="688" t="s">
        <v>15618</v>
      </c>
      <c r="M347" s="688" t="str">
        <f t="shared" si="5"/>
        <v>RTx135</v>
      </c>
      <c r="N347" s="688" t="s">
        <v>15806</v>
      </c>
      <c r="O347" s="682" t="s">
        <v>296</v>
      </c>
      <c r="P347" s="689" t="s">
        <v>876</v>
      </c>
      <c r="Q347" s="689" t="s">
        <v>951</v>
      </c>
    </row>
    <row r="348" spans="1:17" x14ac:dyDescent="0.25">
      <c r="A348" s="687" t="s">
        <v>15553</v>
      </c>
      <c r="B348" s="688" t="s">
        <v>15554</v>
      </c>
      <c r="C348" s="688" t="s">
        <v>15809</v>
      </c>
      <c r="D348" s="688" t="s">
        <v>15556</v>
      </c>
      <c r="E348" s="688" t="s">
        <v>1085</v>
      </c>
      <c r="F348" s="688" t="s">
        <v>3532</v>
      </c>
      <c r="G348" s="688" t="s">
        <v>13248</v>
      </c>
      <c r="H348" s="688" t="s">
        <v>1110</v>
      </c>
      <c r="I348" s="688" t="s">
        <v>15676</v>
      </c>
      <c r="J348" s="688" t="s">
        <v>15617</v>
      </c>
      <c r="K348" s="20" t="s">
        <v>10919</v>
      </c>
      <c r="L348" s="688" t="s">
        <v>15677</v>
      </c>
      <c r="M348" s="688" t="str">
        <f t="shared" si="5"/>
        <v>LBx45</v>
      </c>
      <c r="N348" s="688" t="s">
        <v>4828</v>
      </c>
      <c r="O348" s="682" t="s">
        <v>71</v>
      </c>
      <c r="P348" s="689" t="s">
        <v>15556</v>
      </c>
      <c r="Q348" s="689" t="s">
        <v>720</v>
      </c>
    </row>
    <row r="349" spans="1:17" x14ac:dyDescent="0.25">
      <c r="A349" s="687" t="s">
        <v>15553</v>
      </c>
      <c r="B349" s="688" t="s">
        <v>15554</v>
      </c>
      <c r="C349" s="688" t="s">
        <v>15809</v>
      </c>
      <c r="D349" s="688" t="s">
        <v>15556</v>
      </c>
      <c r="E349" s="688" t="s">
        <v>1085</v>
      </c>
      <c r="F349" s="688" t="s">
        <v>3532</v>
      </c>
      <c r="G349" s="688" t="s">
        <v>13248</v>
      </c>
      <c r="H349" s="688" t="s">
        <v>1111</v>
      </c>
      <c r="I349" s="688" t="s">
        <v>15681</v>
      </c>
      <c r="J349" s="688" t="s">
        <v>15617</v>
      </c>
      <c r="K349" s="20" t="s">
        <v>10919</v>
      </c>
      <c r="L349" s="688" t="s">
        <v>15682</v>
      </c>
      <c r="M349" s="688" t="str">
        <f t="shared" si="5"/>
        <v>LBx53</v>
      </c>
      <c r="N349" s="688" t="s">
        <v>850</v>
      </c>
      <c r="O349" s="682" t="s">
        <v>71</v>
      </c>
      <c r="P349" s="689" t="s">
        <v>15556</v>
      </c>
      <c r="Q349" s="689" t="s">
        <v>720</v>
      </c>
    </row>
    <row r="350" spans="1:17" x14ac:dyDescent="0.25">
      <c r="A350" s="687" t="s">
        <v>15553</v>
      </c>
      <c r="B350" s="688" t="s">
        <v>15554</v>
      </c>
      <c r="C350" s="688" t="s">
        <v>15809</v>
      </c>
      <c r="D350" s="688" t="s">
        <v>15556</v>
      </c>
      <c r="E350" s="688" t="s">
        <v>1085</v>
      </c>
      <c r="F350" s="688" t="s">
        <v>3532</v>
      </c>
      <c r="G350" s="688" t="s">
        <v>13248</v>
      </c>
      <c r="H350" s="688" t="s">
        <v>15683</v>
      </c>
      <c r="I350" s="688" t="s">
        <v>15684</v>
      </c>
      <c r="J350" s="688" t="s">
        <v>15617</v>
      </c>
      <c r="K350" s="20" t="s">
        <v>10919</v>
      </c>
      <c r="L350" s="688" t="s">
        <v>13680</v>
      </c>
      <c r="M350" s="688" t="str">
        <f t="shared" si="5"/>
        <v>LBx119</v>
      </c>
      <c r="N350" s="688" t="s">
        <v>3219</v>
      </c>
      <c r="O350" s="682" t="s">
        <v>71</v>
      </c>
      <c r="P350" s="689" t="s">
        <v>15556</v>
      </c>
      <c r="Q350" s="689" t="s">
        <v>720</v>
      </c>
    </row>
    <row r="351" spans="1:17" x14ac:dyDescent="0.25">
      <c r="A351" s="687" t="s">
        <v>15553</v>
      </c>
      <c r="B351" s="688" t="s">
        <v>15554</v>
      </c>
      <c r="C351" s="688" t="s">
        <v>15809</v>
      </c>
      <c r="D351" s="688" t="s">
        <v>15556</v>
      </c>
      <c r="E351" s="688" t="s">
        <v>1085</v>
      </c>
      <c r="F351" s="688" t="s">
        <v>3532</v>
      </c>
      <c r="G351" s="688" t="s">
        <v>13248</v>
      </c>
      <c r="H351" s="688" t="s">
        <v>15685</v>
      </c>
      <c r="I351" s="688" t="s">
        <v>15686</v>
      </c>
      <c r="J351" s="688" t="s">
        <v>15617</v>
      </c>
      <c r="K351" s="20" t="s">
        <v>10919</v>
      </c>
      <c r="L351" s="688" t="s">
        <v>15687</v>
      </c>
      <c r="M351" s="688" t="str">
        <f t="shared" si="5"/>
        <v>LBx93</v>
      </c>
      <c r="N351" s="688" t="s">
        <v>4827</v>
      </c>
      <c r="O351" s="682" t="s">
        <v>71</v>
      </c>
      <c r="P351" s="689" t="s">
        <v>15556</v>
      </c>
      <c r="Q351" s="689" t="s">
        <v>720</v>
      </c>
    </row>
    <row r="352" spans="1:17" x14ac:dyDescent="0.25">
      <c r="A352" s="687" t="s">
        <v>15553</v>
      </c>
      <c r="B352" s="688" t="s">
        <v>15554</v>
      </c>
      <c r="C352" s="688" t="s">
        <v>15809</v>
      </c>
      <c r="D352" s="688" t="s">
        <v>15556</v>
      </c>
      <c r="E352" s="688" t="s">
        <v>1085</v>
      </c>
      <c r="F352" s="688" t="s">
        <v>3532</v>
      </c>
      <c r="G352" s="688" t="s">
        <v>13248</v>
      </c>
      <c r="H352" s="688" t="s">
        <v>15688</v>
      </c>
      <c r="I352" s="688" t="s">
        <v>15689</v>
      </c>
      <c r="J352" s="688" t="s">
        <v>15617</v>
      </c>
      <c r="K352" s="20" t="s">
        <v>10919</v>
      </c>
      <c r="L352" s="688" t="s">
        <v>13679</v>
      </c>
      <c r="M352" s="688" t="str">
        <f t="shared" si="5"/>
        <v>LBx10</v>
      </c>
      <c r="N352" s="688" t="s">
        <v>853</v>
      </c>
      <c r="O352" s="682" t="s">
        <v>71</v>
      </c>
      <c r="P352" s="689" t="s">
        <v>15556</v>
      </c>
      <c r="Q352" s="689" t="s">
        <v>720</v>
      </c>
    </row>
    <row r="353" spans="1:17" x14ac:dyDescent="0.25">
      <c r="A353" s="687" t="s">
        <v>15553</v>
      </c>
      <c r="B353" s="688" t="s">
        <v>15554</v>
      </c>
      <c r="C353" s="688" t="s">
        <v>15809</v>
      </c>
      <c r="D353" s="688" t="s">
        <v>15556</v>
      </c>
      <c r="E353" s="688" t="s">
        <v>1085</v>
      </c>
      <c r="F353" s="688" t="s">
        <v>3532</v>
      </c>
      <c r="G353" s="688" t="s">
        <v>13248</v>
      </c>
      <c r="H353" s="688" t="s">
        <v>15690</v>
      </c>
      <c r="I353" s="688" t="s">
        <v>15691</v>
      </c>
      <c r="J353" s="688" t="s">
        <v>15617</v>
      </c>
      <c r="K353" s="20" t="s">
        <v>10919</v>
      </c>
      <c r="L353" s="688" t="s">
        <v>15596</v>
      </c>
      <c r="M353" s="688" t="str">
        <f t="shared" si="5"/>
        <v>LBx11</v>
      </c>
      <c r="N353" s="688" t="s">
        <v>854</v>
      </c>
      <c r="O353" s="682" t="s">
        <v>71</v>
      </c>
      <c r="P353" s="689" t="s">
        <v>15556</v>
      </c>
      <c r="Q353" s="689" t="s">
        <v>720</v>
      </c>
    </row>
    <row r="354" spans="1:17" x14ac:dyDescent="0.25">
      <c r="A354" s="687" t="s">
        <v>15553</v>
      </c>
      <c r="B354" s="688" t="s">
        <v>15554</v>
      </c>
      <c r="C354" s="688" t="s">
        <v>15809</v>
      </c>
      <c r="D354" s="688" t="s">
        <v>15556</v>
      </c>
      <c r="E354" s="688" t="s">
        <v>1085</v>
      </c>
      <c r="F354" s="688" t="s">
        <v>3532</v>
      </c>
      <c r="G354" s="688" t="s">
        <v>13248</v>
      </c>
      <c r="H354" s="688" t="s">
        <v>15692</v>
      </c>
      <c r="I354" s="688" t="s">
        <v>15693</v>
      </c>
      <c r="J354" s="688" t="s">
        <v>15617</v>
      </c>
      <c r="K354" s="20" t="s">
        <v>10919</v>
      </c>
      <c r="L354" s="688" t="s">
        <v>15694</v>
      </c>
      <c r="M354" s="688" t="str">
        <f t="shared" si="5"/>
        <v>LBx160</v>
      </c>
      <c r="N354" s="688" t="s">
        <v>855</v>
      </c>
      <c r="O354" s="682" t="s">
        <v>71</v>
      </c>
      <c r="P354" s="689" t="s">
        <v>15556</v>
      </c>
      <c r="Q354" s="689" t="s">
        <v>720</v>
      </c>
    </row>
    <row r="355" spans="1:17" x14ac:dyDescent="0.25">
      <c r="A355" s="687" t="s">
        <v>15553</v>
      </c>
      <c r="B355" s="688" t="s">
        <v>15554</v>
      </c>
      <c r="C355" s="688" t="s">
        <v>15809</v>
      </c>
      <c r="D355" s="688" t="s">
        <v>15556</v>
      </c>
      <c r="E355" s="688" t="s">
        <v>1085</v>
      </c>
      <c r="F355" s="688" t="s">
        <v>3532</v>
      </c>
      <c r="G355" s="688" t="s">
        <v>13248</v>
      </c>
      <c r="H355" s="688" t="s">
        <v>15695</v>
      </c>
      <c r="I355" s="688" t="s">
        <v>15696</v>
      </c>
      <c r="J355" s="688" t="s">
        <v>15617</v>
      </c>
      <c r="K355" s="20" t="s">
        <v>13982</v>
      </c>
      <c r="L355" s="688" t="s">
        <v>15697</v>
      </c>
      <c r="M355" s="688" t="str">
        <f t="shared" si="5"/>
        <v>LBx161</v>
      </c>
      <c r="N355" s="688" t="s">
        <v>856</v>
      </c>
      <c r="O355" s="682" t="s">
        <v>71</v>
      </c>
      <c r="P355" s="689" t="s">
        <v>15556</v>
      </c>
      <c r="Q355" s="689" t="s">
        <v>720</v>
      </c>
    </row>
    <row r="356" spans="1:17" x14ac:dyDescent="0.25">
      <c r="A356" s="687" t="s">
        <v>15553</v>
      </c>
      <c r="B356" s="688" t="s">
        <v>15554</v>
      </c>
      <c r="C356" s="688" t="s">
        <v>15810</v>
      </c>
      <c r="D356" s="688" t="s">
        <v>15556</v>
      </c>
      <c r="E356" s="688" t="s">
        <v>1084</v>
      </c>
      <c r="F356" s="688" t="s">
        <v>15811</v>
      </c>
      <c r="G356" s="688" t="s">
        <v>13987</v>
      </c>
      <c r="H356" s="688" t="s">
        <v>1082</v>
      </c>
      <c r="I356" s="688" t="s">
        <v>15812</v>
      </c>
      <c r="J356" s="688" t="s">
        <v>15617</v>
      </c>
      <c r="K356" s="20" t="s">
        <v>13982</v>
      </c>
      <c r="L356" s="688" t="s">
        <v>15813</v>
      </c>
      <c r="M356" s="688" t="str">
        <f t="shared" si="5"/>
        <v>LBx198</v>
      </c>
      <c r="N356" s="688" t="s">
        <v>15814</v>
      </c>
      <c r="O356" s="683" t="s">
        <v>73</v>
      </c>
      <c r="P356" s="689" t="s">
        <v>15556</v>
      </c>
      <c r="Q356" s="689" t="s">
        <v>789</v>
      </c>
    </row>
    <row r="357" spans="1:17" x14ac:dyDescent="0.25">
      <c r="A357" s="687" t="s">
        <v>15553</v>
      </c>
      <c r="B357" s="688" t="s">
        <v>15554</v>
      </c>
      <c r="C357" s="688" t="s">
        <v>15810</v>
      </c>
      <c r="D357" s="688" t="s">
        <v>15556</v>
      </c>
      <c r="E357" s="688" t="s">
        <v>1084</v>
      </c>
      <c r="F357" s="688" t="s">
        <v>15811</v>
      </c>
      <c r="G357" s="688" t="s">
        <v>13987</v>
      </c>
      <c r="H357" s="688" t="s">
        <v>1083</v>
      </c>
      <c r="I357" s="688" t="s">
        <v>15815</v>
      </c>
      <c r="J357" s="688" t="s">
        <v>15617</v>
      </c>
      <c r="K357" s="20" t="s">
        <v>13982</v>
      </c>
      <c r="L357" s="688" t="s">
        <v>15816</v>
      </c>
      <c r="M357" s="688" t="str">
        <f t="shared" si="5"/>
        <v>LBx199</v>
      </c>
      <c r="N357" s="688" t="s">
        <v>15817</v>
      </c>
      <c r="O357" s="683" t="s">
        <v>73</v>
      </c>
      <c r="P357" s="689" t="s">
        <v>15556</v>
      </c>
      <c r="Q357" s="689" t="s">
        <v>789</v>
      </c>
    </row>
    <row r="358" spans="1:17" x14ac:dyDescent="0.25">
      <c r="A358" s="687" t="s">
        <v>15553</v>
      </c>
      <c r="B358" s="688" t="s">
        <v>15554</v>
      </c>
      <c r="C358" s="688" t="s">
        <v>15810</v>
      </c>
      <c r="D358" s="688" t="s">
        <v>15556</v>
      </c>
      <c r="E358" s="688" t="s">
        <v>1084</v>
      </c>
      <c r="F358" s="688" t="s">
        <v>15811</v>
      </c>
      <c r="G358" s="688" t="s">
        <v>13987</v>
      </c>
      <c r="H358" s="688" t="s">
        <v>1084</v>
      </c>
      <c r="I358" s="688" t="s">
        <v>15818</v>
      </c>
      <c r="J358" s="688" t="s">
        <v>15617</v>
      </c>
      <c r="K358" s="20" t="s">
        <v>13982</v>
      </c>
      <c r="L358" s="688" t="s">
        <v>13754</v>
      </c>
      <c r="M358" s="688" t="str">
        <f t="shared" ref="M358:M416" si="6">CONCATENATE(J358,L358)</f>
        <v>LBx200</v>
      </c>
      <c r="N358" s="688" t="s">
        <v>15819</v>
      </c>
      <c r="O358" s="683" t="s">
        <v>73</v>
      </c>
      <c r="P358" s="689" t="s">
        <v>15556</v>
      </c>
      <c r="Q358" s="689" t="s">
        <v>789</v>
      </c>
    </row>
    <row r="359" spans="1:17" x14ac:dyDescent="0.25">
      <c r="A359" s="687" t="s">
        <v>15553</v>
      </c>
      <c r="B359" s="688" t="s">
        <v>15554</v>
      </c>
      <c r="C359" s="688" t="s">
        <v>15810</v>
      </c>
      <c r="D359" s="688" t="s">
        <v>15556</v>
      </c>
      <c r="E359" s="688" t="s">
        <v>1084</v>
      </c>
      <c r="F359" s="688" t="s">
        <v>15811</v>
      </c>
      <c r="G359" s="688" t="s">
        <v>13987</v>
      </c>
      <c r="H359" s="688" t="s">
        <v>1085</v>
      </c>
      <c r="I359" s="688" t="s">
        <v>15820</v>
      </c>
      <c r="J359" s="688" t="s">
        <v>15617</v>
      </c>
      <c r="K359" s="20" t="s">
        <v>13982</v>
      </c>
      <c r="L359" s="688" t="s">
        <v>15821</v>
      </c>
      <c r="M359" s="688" t="str">
        <f t="shared" si="6"/>
        <v>LBx182</v>
      </c>
      <c r="N359" s="688" t="s">
        <v>413</v>
      </c>
      <c r="O359" s="683" t="s">
        <v>73</v>
      </c>
      <c r="P359" s="689" t="s">
        <v>15556</v>
      </c>
      <c r="Q359" s="689" t="s">
        <v>789</v>
      </c>
    </row>
    <row r="360" spans="1:17" x14ac:dyDescent="0.25">
      <c r="A360" s="687" t="s">
        <v>15553</v>
      </c>
      <c r="B360" s="688" t="s">
        <v>15554</v>
      </c>
      <c r="C360" s="688" t="s">
        <v>15810</v>
      </c>
      <c r="D360" s="688" t="s">
        <v>15556</v>
      </c>
      <c r="E360" s="688" t="s">
        <v>1084</v>
      </c>
      <c r="F360" s="688" t="s">
        <v>15811</v>
      </c>
      <c r="G360" s="688" t="s">
        <v>13987</v>
      </c>
      <c r="H360" s="688" t="s">
        <v>1086</v>
      </c>
      <c r="I360" s="688" t="s">
        <v>15606</v>
      </c>
      <c r="J360" s="688" t="s">
        <v>15617</v>
      </c>
      <c r="K360" s="20" t="s">
        <v>13982</v>
      </c>
      <c r="L360" s="688" t="s">
        <v>15822</v>
      </c>
      <c r="M360" s="688" t="str">
        <f t="shared" si="6"/>
        <v>LBx201</v>
      </c>
      <c r="N360" s="688" t="s">
        <v>2378</v>
      </c>
      <c r="O360" s="683" t="s">
        <v>73</v>
      </c>
      <c r="P360" s="689" t="s">
        <v>15556</v>
      </c>
      <c r="Q360" s="689" t="s">
        <v>789</v>
      </c>
    </row>
    <row r="361" spans="1:17" x14ac:dyDescent="0.25">
      <c r="A361" s="687" t="s">
        <v>15553</v>
      </c>
      <c r="B361" s="688" t="s">
        <v>15554</v>
      </c>
      <c r="C361" s="688" t="s">
        <v>15810</v>
      </c>
      <c r="D361" s="688" t="s">
        <v>15556</v>
      </c>
      <c r="E361" s="688" t="s">
        <v>1087</v>
      </c>
      <c r="F361" s="688" t="s">
        <v>15557</v>
      </c>
      <c r="G361" s="688" t="s">
        <v>3484</v>
      </c>
      <c r="H361" s="688" t="s">
        <v>1161</v>
      </c>
      <c r="I361" s="688" t="s">
        <v>15823</v>
      </c>
      <c r="J361" s="688" t="s">
        <v>15617</v>
      </c>
      <c r="K361" s="20" t="s">
        <v>13983</v>
      </c>
      <c r="L361" s="688" t="s">
        <v>15824</v>
      </c>
      <c r="M361" s="688" t="str">
        <f t="shared" si="6"/>
        <v>LBx89</v>
      </c>
      <c r="N361" s="688" t="s">
        <v>15825</v>
      </c>
      <c r="O361" s="683" t="s">
        <v>73</v>
      </c>
      <c r="P361" s="689" t="s">
        <v>15556</v>
      </c>
      <c r="Q361" s="691" t="s">
        <v>815</v>
      </c>
    </row>
    <row r="362" spans="1:17" x14ac:dyDescent="0.25">
      <c r="A362" s="687" t="s">
        <v>15553</v>
      </c>
      <c r="B362" s="688" t="s">
        <v>15554</v>
      </c>
      <c r="C362" s="688" t="s">
        <v>15810</v>
      </c>
      <c r="D362" s="688" t="s">
        <v>15556</v>
      </c>
      <c r="E362" s="688" t="s">
        <v>1087</v>
      </c>
      <c r="F362" s="688" t="s">
        <v>15557</v>
      </c>
      <c r="G362" s="688" t="s">
        <v>3484</v>
      </c>
      <c r="H362" s="688" t="s">
        <v>15562</v>
      </c>
      <c r="I362" s="688" t="s">
        <v>15826</v>
      </c>
      <c r="J362" s="688" t="s">
        <v>15617</v>
      </c>
      <c r="K362" s="20" t="s">
        <v>13983</v>
      </c>
      <c r="L362" s="688" t="s">
        <v>15827</v>
      </c>
      <c r="M362" s="688" t="str">
        <f t="shared" si="6"/>
        <v>LBx23</v>
      </c>
      <c r="N362" s="688" t="s">
        <v>15828</v>
      </c>
      <c r="O362" s="683" t="s">
        <v>73</v>
      </c>
      <c r="P362" s="689" t="s">
        <v>15556</v>
      </c>
      <c r="Q362" s="691" t="s">
        <v>815</v>
      </c>
    </row>
    <row r="363" spans="1:17" x14ac:dyDescent="0.25">
      <c r="A363" s="687" t="s">
        <v>15553</v>
      </c>
      <c r="B363" s="688" t="s">
        <v>15554</v>
      </c>
      <c r="C363" s="688" t="s">
        <v>15810</v>
      </c>
      <c r="D363" s="688" t="s">
        <v>15556</v>
      </c>
      <c r="E363" s="688" t="s">
        <v>1088</v>
      </c>
      <c r="F363" s="688" t="s">
        <v>15829</v>
      </c>
      <c r="G363" s="688" t="s">
        <v>13989</v>
      </c>
      <c r="H363" s="688" t="s">
        <v>1082</v>
      </c>
      <c r="I363" s="688" t="s">
        <v>15830</v>
      </c>
      <c r="J363" s="688" t="s">
        <v>15617</v>
      </c>
      <c r="K363" s="20" t="s">
        <v>13984</v>
      </c>
      <c r="L363" s="688" t="s">
        <v>15831</v>
      </c>
      <c r="M363" s="688" t="str">
        <f t="shared" si="6"/>
        <v>LBx108</v>
      </c>
      <c r="N363" s="688" t="s">
        <v>15832</v>
      </c>
      <c r="O363" s="683" t="s">
        <v>73</v>
      </c>
      <c r="P363" s="689" t="s">
        <v>15556</v>
      </c>
      <c r="Q363" s="691" t="s">
        <v>816</v>
      </c>
    </row>
    <row r="364" spans="1:17" x14ac:dyDescent="0.25">
      <c r="A364" s="687" t="s">
        <v>15553</v>
      </c>
      <c r="B364" s="688" t="s">
        <v>15554</v>
      </c>
      <c r="C364" s="688" t="s">
        <v>15810</v>
      </c>
      <c r="D364" s="688" t="s">
        <v>15556</v>
      </c>
      <c r="E364" s="688" t="s">
        <v>1088</v>
      </c>
      <c r="F364" s="688" t="s">
        <v>15829</v>
      </c>
      <c r="G364" s="688" t="s">
        <v>13989</v>
      </c>
      <c r="H364" s="688" t="s">
        <v>1083</v>
      </c>
      <c r="I364" s="688" t="s">
        <v>15833</v>
      </c>
      <c r="J364" s="688" t="s">
        <v>15617</v>
      </c>
      <c r="K364" s="20" t="s">
        <v>13984</v>
      </c>
      <c r="L364" s="688" t="s">
        <v>15834</v>
      </c>
      <c r="M364" s="688" t="str">
        <f t="shared" si="6"/>
        <v>LBx165</v>
      </c>
      <c r="N364" s="688" t="s">
        <v>15835</v>
      </c>
      <c r="O364" s="683" t="s">
        <v>73</v>
      </c>
      <c r="P364" s="689" t="s">
        <v>15556</v>
      </c>
      <c r="Q364" s="691" t="s">
        <v>816</v>
      </c>
    </row>
    <row r="365" spans="1:17" x14ac:dyDescent="0.25">
      <c r="A365" s="687" t="s">
        <v>15553</v>
      </c>
      <c r="B365" s="688" t="s">
        <v>15554</v>
      </c>
      <c r="C365" s="688" t="s">
        <v>15810</v>
      </c>
      <c r="D365" s="688" t="s">
        <v>15556</v>
      </c>
      <c r="E365" s="688" t="s">
        <v>1088</v>
      </c>
      <c r="F365" s="688" t="s">
        <v>15829</v>
      </c>
      <c r="G365" s="688" t="s">
        <v>13989</v>
      </c>
      <c r="H365" s="688" t="s">
        <v>1084</v>
      </c>
      <c r="I365" s="688" t="s">
        <v>15836</v>
      </c>
      <c r="J365" s="688" t="s">
        <v>15617</v>
      </c>
      <c r="K365" s="20" t="s">
        <v>13984</v>
      </c>
      <c r="L365" s="688" t="s">
        <v>13749</v>
      </c>
      <c r="M365" s="688" t="str">
        <f t="shared" si="6"/>
        <v>LBx112</v>
      </c>
      <c r="N365" s="688" t="s">
        <v>15837</v>
      </c>
      <c r="O365" s="683" t="s">
        <v>73</v>
      </c>
      <c r="P365" s="689" t="s">
        <v>15556</v>
      </c>
      <c r="Q365" s="691" t="s">
        <v>816</v>
      </c>
    </row>
    <row r="366" spans="1:17" x14ac:dyDescent="0.25">
      <c r="A366" s="687" t="s">
        <v>15553</v>
      </c>
      <c r="B366" s="688" t="s">
        <v>15554</v>
      </c>
      <c r="C366" s="688" t="s">
        <v>15810</v>
      </c>
      <c r="D366" s="688" t="s">
        <v>15556</v>
      </c>
      <c r="E366" s="688" t="s">
        <v>1088</v>
      </c>
      <c r="F366" s="688" t="s">
        <v>15829</v>
      </c>
      <c r="G366" s="688" t="s">
        <v>13989</v>
      </c>
      <c r="H366" s="688" t="s">
        <v>1085</v>
      </c>
      <c r="I366" s="688" t="s">
        <v>15838</v>
      </c>
      <c r="J366" s="688" t="s">
        <v>15617</v>
      </c>
      <c r="K366" s="20" t="s">
        <v>13984</v>
      </c>
      <c r="L366" s="688" t="s">
        <v>15839</v>
      </c>
      <c r="M366" s="688" t="str">
        <f t="shared" si="6"/>
        <v>LBx92</v>
      </c>
      <c r="N366" s="688" t="s">
        <v>15840</v>
      </c>
      <c r="O366" s="683" t="s">
        <v>73</v>
      </c>
      <c r="P366" s="689" t="s">
        <v>15556</v>
      </c>
      <c r="Q366" s="691" t="s">
        <v>816</v>
      </c>
    </row>
    <row r="367" spans="1:17" x14ac:dyDescent="0.25">
      <c r="A367" s="687" t="s">
        <v>15553</v>
      </c>
      <c r="B367" s="688" t="s">
        <v>15554</v>
      </c>
      <c r="C367" s="688" t="s">
        <v>15810</v>
      </c>
      <c r="D367" s="688" t="s">
        <v>15556</v>
      </c>
      <c r="E367" s="688" t="s">
        <v>1089</v>
      </c>
      <c r="F367" s="688" t="s">
        <v>15841</v>
      </c>
      <c r="G367" s="688" t="s">
        <v>13990</v>
      </c>
      <c r="H367" s="688" t="s">
        <v>1082</v>
      </c>
      <c r="I367" s="688" t="s">
        <v>15842</v>
      </c>
      <c r="J367" s="688" t="s">
        <v>15617</v>
      </c>
      <c r="K367" s="20" t="s">
        <v>13985</v>
      </c>
      <c r="L367" s="688" t="s">
        <v>15843</v>
      </c>
      <c r="M367" s="688" t="str">
        <f t="shared" si="6"/>
        <v>LBx102</v>
      </c>
      <c r="N367" s="688" t="s">
        <v>15844</v>
      </c>
      <c r="O367" s="683" t="s">
        <v>73</v>
      </c>
      <c r="P367" s="689" t="s">
        <v>15556</v>
      </c>
      <c r="Q367" s="691" t="s">
        <v>817</v>
      </c>
    </row>
    <row r="368" spans="1:17" x14ac:dyDescent="0.25">
      <c r="A368" s="687" t="s">
        <v>15553</v>
      </c>
      <c r="B368" s="688" t="s">
        <v>15554</v>
      </c>
      <c r="C368" s="688" t="s">
        <v>15810</v>
      </c>
      <c r="D368" s="688" t="s">
        <v>15556</v>
      </c>
      <c r="E368" s="688" t="s">
        <v>1089</v>
      </c>
      <c r="F368" s="688" t="s">
        <v>15841</v>
      </c>
      <c r="G368" s="688" t="s">
        <v>13990</v>
      </c>
      <c r="H368" s="688" t="s">
        <v>1083</v>
      </c>
      <c r="I368" s="688" t="s">
        <v>15845</v>
      </c>
      <c r="J368" s="688" t="s">
        <v>15617</v>
      </c>
      <c r="K368" s="20" t="s">
        <v>13985</v>
      </c>
      <c r="L368" s="688" t="s">
        <v>15846</v>
      </c>
      <c r="M368" s="688" t="str">
        <f t="shared" si="6"/>
        <v>LBx103</v>
      </c>
      <c r="N368" s="688" t="s">
        <v>15847</v>
      </c>
      <c r="O368" s="683" t="s">
        <v>73</v>
      </c>
      <c r="P368" s="689" t="s">
        <v>15556</v>
      </c>
      <c r="Q368" s="691" t="s">
        <v>817</v>
      </c>
    </row>
    <row r="369" spans="1:17" x14ac:dyDescent="0.25">
      <c r="A369" s="687" t="s">
        <v>15553</v>
      </c>
      <c r="B369" s="688" t="s">
        <v>15554</v>
      </c>
      <c r="C369" s="688" t="s">
        <v>15810</v>
      </c>
      <c r="D369" s="688" t="s">
        <v>15556</v>
      </c>
      <c r="E369" s="688" t="s">
        <v>1089</v>
      </c>
      <c r="F369" s="688" t="s">
        <v>15841</v>
      </c>
      <c r="G369" s="688" t="s">
        <v>13990</v>
      </c>
      <c r="H369" s="688" t="s">
        <v>1084</v>
      </c>
      <c r="I369" s="688" t="s">
        <v>15848</v>
      </c>
      <c r="J369" s="688" t="s">
        <v>15617</v>
      </c>
      <c r="K369" s="20" t="s">
        <v>13985</v>
      </c>
      <c r="L369" s="688" t="s">
        <v>15849</v>
      </c>
      <c r="M369" s="688" t="str">
        <f t="shared" si="6"/>
        <v>LBx133</v>
      </c>
      <c r="N369" s="688" t="s">
        <v>15850</v>
      </c>
      <c r="O369" s="683" t="s">
        <v>73</v>
      </c>
      <c r="P369" s="689" t="s">
        <v>15556</v>
      </c>
      <c r="Q369" s="691" t="s">
        <v>817</v>
      </c>
    </row>
    <row r="370" spans="1:17" x14ac:dyDescent="0.25">
      <c r="A370" s="687" t="s">
        <v>15553</v>
      </c>
      <c r="B370" s="688" t="s">
        <v>15554</v>
      </c>
      <c r="C370" s="688" t="s">
        <v>15851</v>
      </c>
      <c r="D370" s="688" t="s">
        <v>15556</v>
      </c>
      <c r="E370" s="688" t="s">
        <v>1088</v>
      </c>
      <c r="F370" s="688" t="s">
        <v>15829</v>
      </c>
      <c r="G370" s="688" t="s">
        <v>15852</v>
      </c>
      <c r="H370" s="688" t="s">
        <v>1091</v>
      </c>
      <c r="I370" s="688" t="s">
        <v>15853</v>
      </c>
      <c r="J370" s="688" t="s">
        <v>15854</v>
      </c>
      <c r="K370" s="20" t="s">
        <v>15855</v>
      </c>
      <c r="L370" s="688" t="s">
        <v>13679</v>
      </c>
      <c r="M370" s="688" t="str">
        <f t="shared" si="6"/>
        <v>CGx10</v>
      </c>
      <c r="N370" s="688" t="s">
        <v>15856</v>
      </c>
      <c r="O370" s="683" t="s">
        <v>79</v>
      </c>
      <c r="P370" s="689" t="s">
        <v>15556</v>
      </c>
      <c r="Q370" s="691" t="s">
        <v>603</v>
      </c>
    </row>
    <row r="371" spans="1:17" x14ac:dyDescent="0.25">
      <c r="A371" s="687" t="s">
        <v>15553</v>
      </c>
      <c r="B371" s="688" t="s">
        <v>15554</v>
      </c>
      <c r="C371" s="688" t="s">
        <v>15851</v>
      </c>
      <c r="D371" s="688" t="s">
        <v>15556</v>
      </c>
      <c r="E371" s="688" t="s">
        <v>1088</v>
      </c>
      <c r="F371" s="688" t="s">
        <v>15829</v>
      </c>
      <c r="G371" s="688" t="s">
        <v>15852</v>
      </c>
      <c r="H371" s="688" t="s">
        <v>1101</v>
      </c>
      <c r="I371" s="688" t="s">
        <v>15857</v>
      </c>
      <c r="J371" s="688" t="s">
        <v>15854</v>
      </c>
      <c r="K371" s="20" t="s">
        <v>15855</v>
      </c>
      <c r="L371" s="688" t="s">
        <v>15573</v>
      </c>
      <c r="M371" s="688" t="str">
        <f t="shared" si="6"/>
        <v>CGx9</v>
      </c>
      <c r="N371" s="688" t="s">
        <v>15858</v>
      </c>
      <c r="O371" s="683" t="s">
        <v>79</v>
      </c>
      <c r="P371" s="689" t="s">
        <v>15556</v>
      </c>
      <c r="Q371" s="691" t="s">
        <v>603</v>
      </c>
    </row>
    <row r="372" spans="1:17" x14ac:dyDescent="0.25">
      <c r="A372" s="687" t="s">
        <v>15553</v>
      </c>
      <c r="B372" s="688" t="s">
        <v>15554</v>
      </c>
      <c r="C372" s="688" t="s">
        <v>15851</v>
      </c>
      <c r="D372" s="688" t="s">
        <v>15556</v>
      </c>
      <c r="E372" s="688" t="s">
        <v>1088</v>
      </c>
      <c r="F372" s="688" t="s">
        <v>15829</v>
      </c>
      <c r="G372" s="688" t="s">
        <v>15852</v>
      </c>
      <c r="H372" s="688" t="s">
        <v>1111</v>
      </c>
      <c r="I372" s="688" t="s">
        <v>15859</v>
      </c>
      <c r="J372" s="688" t="s">
        <v>15854</v>
      </c>
      <c r="K372" s="20" t="s">
        <v>15855</v>
      </c>
      <c r="L372" s="688" t="s">
        <v>15596</v>
      </c>
      <c r="M372" s="688" t="str">
        <f t="shared" si="6"/>
        <v>CGx11</v>
      </c>
      <c r="N372" s="688" t="s">
        <v>15860</v>
      </c>
      <c r="O372" s="683" t="s">
        <v>79</v>
      </c>
      <c r="P372" s="689" t="s">
        <v>15556</v>
      </c>
      <c r="Q372" s="691" t="s">
        <v>603</v>
      </c>
    </row>
    <row r="373" spans="1:17" x14ac:dyDescent="0.25">
      <c r="A373" s="687" t="s">
        <v>15553</v>
      </c>
      <c r="B373" s="688" t="s">
        <v>15554</v>
      </c>
      <c r="C373" s="688" t="s">
        <v>15851</v>
      </c>
      <c r="D373" s="688" t="s">
        <v>15556</v>
      </c>
      <c r="E373" s="688" t="s">
        <v>1088</v>
      </c>
      <c r="F373" s="688" t="s">
        <v>15829</v>
      </c>
      <c r="G373" s="688" t="s">
        <v>15852</v>
      </c>
      <c r="H373" s="688" t="s">
        <v>15861</v>
      </c>
      <c r="I373" s="688" t="s">
        <v>15862</v>
      </c>
      <c r="J373" s="688" t="s">
        <v>15854</v>
      </c>
      <c r="K373" s="20" t="s">
        <v>15855</v>
      </c>
      <c r="L373" s="688" t="s">
        <v>15731</v>
      </c>
      <c r="M373" s="688" t="str">
        <f t="shared" si="6"/>
        <v>CGx12</v>
      </c>
      <c r="N373" s="688" t="s">
        <v>15863</v>
      </c>
      <c r="O373" s="683" t="s">
        <v>79</v>
      </c>
      <c r="P373" s="689" t="s">
        <v>15556</v>
      </c>
      <c r="Q373" s="691" t="s">
        <v>603</v>
      </c>
    </row>
    <row r="374" spans="1:17" x14ac:dyDescent="0.25">
      <c r="A374" s="687" t="s">
        <v>15553</v>
      </c>
      <c r="B374" s="688" t="s">
        <v>15554</v>
      </c>
      <c r="C374" s="688" t="s">
        <v>15851</v>
      </c>
      <c r="D374" s="688" t="s">
        <v>15556</v>
      </c>
      <c r="E374" s="688" t="s">
        <v>1088</v>
      </c>
      <c r="F374" s="688" t="s">
        <v>15829</v>
      </c>
      <c r="G374" s="688" t="s">
        <v>15852</v>
      </c>
      <c r="H374" s="688" t="s">
        <v>15864</v>
      </c>
      <c r="I374" s="688" t="s">
        <v>15865</v>
      </c>
      <c r="J374" s="688" t="s">
        <v>15854</v>
      </c>
      <c r="K374" s="20" t="s">
        <v>15855</v>
      </c>
      <c r="L374" s="688" t="s">
        <v>15772</v>
      </c>
      <c r="M374" s="688" t="str">
        <f t="shared" si="6"/>
        <v>CGx28</v>
      </c>
      <c r="N374" s="688" t="s">
        <v>2378</v>
      </c>
      <c r="O374" s="683" t="s">
        <v>79</v>
      </c>
      <c r="P374" s="689" t="s">
        <v>15556</v>
      </c>
      <c r="Q374" s="691" t="s">
        <v>603</v>
      </c>
    </row>
    <row r="375" spans="1:17" x14ac:dyDescent="0.25">
      <c r="A375" s="687" t="s">
        <v>15553</v>
      </c>
      <c r="B375" s="688" t="s">
        <v>15554</v>
      </c>
      <c r="C375" s="688" t="s">
        <v>15866</v>
      </c>
      <c r="D375" s="688" t="s">
        <v>15556</v>
      </c>
      <c r="E375" s="688" t="s">
        <v>1085</v>
      </c>
      <c r="F375" s="688" t="s">
        <v>15867</v>
      </c>
      <c r="G375" s="688" t="s">
        <v>13816</v>
      </c>
      <c r="H375" s="688" t="s">
        <v>1082</v>
      </c>
      <c r="I375" s="688" t="s">
        <v>15868</v>
      </c>
      <c r="J375" s="688" t="s">
        <v>15869</v>
      </c>
      <c r="K375" s="20" t="s">
        <v>15870</v>
      </c>
      <c r="L375" s="688" t="s">
        <v>15871</v>
      </c>
      <c r="M375" s="688" t="str">
        <f t="shared" si="6"/>
        <v>TBx18</v>
      </c>
      <c r="N375" s="688" t="s">
        <v>15872</v>
      </c>
      <c r="O375" s="683" t="s">
        <v>80</v>
      </c>
      <c r="P375" s="689" t="s">
        <v>15556</v>
      </c>
      <c r="Q375" s="691" t="s">
        <v>600</v>
      </c>
    </row>
    <row r="376" spans="1:17" x14ac:dyDescent="0.25">
      <c r="A376" s="687" t="s">
        <v>15553</v>
      </c>
      <c r="B376" s="688" t="s">
        <v>15554</v>
      </c>
      <c r="C376" s="688" t="s">
        <v>15866</v>
      </c>
      <c r="D376" s="688" t="s">
        <v>15556</v>
      </c>
      <c r="E376" s="688" t="s">
        <v>1085</v>
      </c>
      <c r="F376" s="688" t="s">
        <v>15867</v>
      </c>
      <c r="G376" s="688" t="s">
        <v>13816</v>
      </c>
      <c r="H376" s="688" t="s">
        <v>1083</v>
      </c>
      <c r="I376" s="688" t="s">
        <v>15873</v>
      </c>
      <c r="J376" s="688" t="s">
        <v>15869</v>
      </c>
      <c r="K376" s="20" t="s">
        <v>15870</v>
      </c>
      <c r="L376" s="688" t="s">
        <v>15600</v>
      </c>
      <c r="M376" s="688" t="str">
        <f t="shared" si="6"/>
        <v>TBx6</v>
      </c>
      <c r="N376" s="688" t="s">
        <v>15874</v>
      </c>
      <c r="O376" s="683" t="s">
        <v>80</v>
      </c>
      <c r="P376" s="689" t="s">
        <v>15556</v>
      </c>
      <c r="Q376" s="691" t="s">
        <v>600</v>
      </c>
    </row>
    <row r="377" spans="1:17" x14ac:dyDescent="0.25">
      <c r="A377" s="687" t="s">
        <v>15553</v>
      </c>
      <c r="B377" s="688" t="s">
        <v>15554</v>
      </c>
      <c r="C377" s="688" t="s">
        <v>15866</v>
      </c>
      <c r="D377" s="688" t="s">
        <v>15556</v>
      </c>
      <c r="E377" s="688" t="s">
        <v>1085</v>
      </c>
      <c r="F377" s="688" t="s">
        <v>15867</v>
      </c>
      <c r="G377" s="688" t="s">
        <v>13816</v>
      </c>
      <c r="H377" s="688" t="s">
        <v>1084</v>
      </c>
      <c r="I377" s="688" t="s">
        <v>15875</v>
      </c>
      <c r="J377" s="688" t="s">
        <v>15869</v>
      </c>
      <c r="K377" s="20" t="s">
        <v>15870</v>
      </c>
      <c r="L377" s="688" t="s">
        <v>15759</v>
      </c>
      <c r="M377" s="688" t="str">
        <f t="shared" si="6"/>
        <v>TBx38</v>
      </c>
      <c r="N377" s="688" t="s">
        <v>15876</v>
      </c>
      <c r="O377" s="683" t="s">
        <v>80</v>
      </c>
      <c r="P377" s="689" t="s">
        <v>15556</v>
      </c>
      <c r="Q377" s="691" t="s">
        <v>600</v>
      </c>
    </row>
    <row r="378" spans="1:17" x14ac:dyDescent="0.25">
      <c r="A378" s="687" t="s">
        <v>15553</v>
      </c>
      <c r="B378" s="688" t="s">
        <v>15554</v>
      </c>
      <c r="C378" s="688" t="s">
        <v>15866</v>
      </c>
      <c r="D378" s="688" t="s">
        <v>15556</v>
      </c>
      <c r="E378" s="688" t="s">
        <v>1085</v>
      </c>
      <c r="F378" s="688" t="s">
        <v>15867</v>
      </c>
      <c r="G378" s="688" t="s">
        <v>13816</v>
      </c>
      <c r="H378" s="688" t="s">
        <v>1085</v>
      </c>
      <c r="I378" s="688" t="s">
        <v>15877</v>
      </c>
      <c r="J378" s="688" t="s">
        <v>15869</v>
      </c>
      <c r="K378" s="20" t="s">
        <v>15870</v>
      </c>
      <c r="L378" s="688" t="s">
        <v>15878</v>
      </c>
      <c r="M378" s="688" t="str">
        <f t="shared" si="6"/>
        <v>TBx1</v>
      </c>
      <c r="N378" s="688" t="s">
        <v>15879</v>
      </c>
      <c r="O378" s="683" t="s">
        <v>80</v>
      </c>
      <c r="P378" s="689" t="s">
        <v>15556</v>
      </c>
      <c r="Q378" s="691" t="s">
        <v>600</v>
      </c>
    </row>
    <row r="379" spans="1:17" x14ac:dyDescent="0.25">
      <c r="A379" s="687" t="s">
        <v>15553</v>
      </c>
      <c r="B379" s="688" t="s">
        <v>15554</v>
      </c>
      <c r="C379" s="688" t="s">
        <v>15866</v>
      </c>
      <c r="D379" s="688" t="s">
        <v>15556</v>
      </c>
      <c r="E379" s="688" t="s">
        <v>1086</v>
      </c>
      <c r="F379" s="688" t="s">
        <v>15880</v>
      </c>
      <c r="G379" s="688" t="s">
        <v>15881</v>
      </c>
      <c r="H379" s="688" t="s">
        <v>15566</v>
      </c>
      <c r="I379" s="688" t="s">
        <v>15882</v>
      </c>
      <c r="J379" s="688" t="s">
        <v>15854</v>
      </c>
      <c r="K379" s="20" t="s">
        <v>15883</v>
      </c>
      <c r="L379" s="688" t="s">
        <v>15764</v>
      </c>
      <c r="M379" s="688" t="str">
        <f t="shared" si="6"/>
        <v>CGx25</v>
      </c>
      <c r="N379" s="688" t="s">
        <v>15884</v>
      </c>
      <c r="O379" s="683" t="s">
        <v>80</v>
      </c>
      <c r="P379" s="689" t="s">
        <v>15556</v>
      </c>
      <c r="Q379" s="691" t="s">
        <v>601</v>
      </c>
    </row>
    <row r="380" spans="1:17" x14ac:dyDescent="0.25">
      <c r="A380" s="687" t="s">
        <v>15553</v>
      </c>
      <c r="B380" s="688" t="s">
        <v>15554</v>
      </c>
      <c r="C380" s="688" t="s">
        <v>15866</v>
      </c>
      <c r="D380" s="688" t="s">
        <v>15556</v>
      </c>
      <c r="E380" s="688" t="s">
        <v>1086</v>
      </c>
      <c r="F380" s="688" t="s">
        <v>15880</v>
      </c>
      <c r="G380" s="688" t="s">
        <v>15881</v>
      </c>
      <c r="H380" s="688" t="s">
        <v>15571</v>
      </c>
      <c r="I380" s="688" t="s">
        <v>15885</v>
      </c>
      <c r="J380" s="688" t="s">
        <v>15854</v>
      </c>
      <c r="K380" s="20" t="s">
        <v>15883</v>
      </c>
      <c r="L380" s="688" t="s">
        <v>15886</v>
      </c>
      <c r="M380" s="688" t="str">
        <f t="shared" si="6"/>
        <v>CGx13</v>
      </c>
      <c r="N380" s="688" t="s">
        <v>15887</v>
      </c>
      <c r="O380" s="683" t="s">
        <v>80</v>
      </c>
      <c r="P380" s="689" t="s">
        <v>15556</v>
      </c>
      <c r="Q380" s="691" t="s">
        <v>601</v>
      </c>
    </row>
    <row r="381" spans="1:17" x14ac:dyDescent="0.25">
      <c r="A381" s="687" t="s">
        <v>15553</v>
      </c>
      <c r="B381" s="688" t="s">
        <v>15554</v>
      </c>
      <c r="C381" s="688" t="s">
        <v>15866</v>
      </c>
      <c r="D381" s="688" t="s">
        <v>15556</v>
      </c>
      <c r="E381" s="688" t="s">
        <v>1086</v>
      </c>
      <c r="F381" s="688" t="s">
        <v>15880</v>
      </c>
      <c r="G381" s="688" t="s">
        <v>15881</v>
      </c>
      <c r="H381" s="688" t="s">
        <v>15575</v>
      </c>
      <c r="I381" s="688" t="s">
        <v>15888</v>
      </c>
      <c r="J381" s="688" t="s">
        <v>15854</v>
      </c>
      <c r="K381" s="20" t="s">
        <v>15883</v>
      </c>
      <c r="L381" s="688" t="s">
        <v>15607</v>
      </c>
      <c r="M381" s="688" t="str">
        <f t="shared" si="6"/>
        <v>CGx20</v>
      </c>
      <c r="N381" s="688" t="s">
        <v>15889</v>
      </c>
      <c r="O381" s="683" t="s">
        <v>80</v>
      </c>
      <c r="P381" s="689" t="s">
        <v>15556</v>
      </c>
      <c r="Q381" s="691" t="s">
        <v>601</v>
      </c>
    </row>
    <row r="382" spans="1:17" x14ac:dyDescent="0.25">
      <c r="A382" s="687" t="s">
        <v>15553</v>
      </c>
      <c r="B382" s="688" t="s">
        <v>15554</v>
      </c>
      <c r="C382" s="688" t="s">
        <v>15866</v>
      </c>
      <c r="D382" s="688" t="s">
        <v>15556</v>
      </c>
      <c r="E382" s="688" t="s">
        <v>1086</v>
      </c>
      <c r="F382" s="688" t="s">
        <v>15880</v>
      </c>
      <c r="G382" s="688" t="s">
        <v>15881</v>
      </c>
      <c r="H382" s="688" t="s">
        <v>15578</v>
      </c>
      <c r="I382" s="688" t="s">
        <v>15890</v>
      </c>
      <c r="J382" s="688" t="s">
        <v>15854</v>
      </c>
      <c r="K382" s="20" t="s">
        <v>15883</v>
      </c>
      <c r="L382" s="688" t="s">
        <v>15592</v>
      </c>
      <c r="M382" s="688" t="str">
        <f t="shared" si="6"/>
        <v>CGx17</v>
      </c>
      <c r="N382" s="688" t="s">
        <v>15891</v>
      </c>
      <c r="O382" s="683" t="s">
        <v>80</v>
      </c>
      <c r="P382" s="689" t="s">
        <v>15556</v>
      </c>
      <c r="Q382" s="691" t="s">
        <v>601</v>
      </c>
    </row>
    <row r="383" spans="1:17" x14ac:dyDescent="0.25">
      <c r="A383" s="687" t="s">
        <v>15553</v>
      </c>
      <c r="B383" s="688" t="s">
        <v>15554</v>
      </c>
      <c r="C383" s="688" t="s">
        <v>15866</v>
      </c>
      <c r="D383" s="688" t="s">
        <v>15556</v>
      </c>
      <c r="E383" s="688" t="s">
        <v>1087</v>
      </c>
      <c r="F383" s="688" t="s">
        <v>15880</v>
      </c>
      <c r="G383" s="688" t="s">
        <v>15892</v>
      </c>
      <c r="H383" s="688" t="s">
        <v>1092</v>
      </c>
      <c r="I383" s="688" t="s">
        <v>15893</v>
      </c>
      <c r="J383" s="688" t="s">
        <v>15854</v>
      </c>
      <c r="K383" s="20" t="s">
        <v>15883</v>
      </c>
      <c r="L383" s="688" t="s">
        <v>15764</v>
      </c>
      <c r="M383" s="688" t="str">
        <f t="shared" si="6"/>
        <v>CGx25</v>
      </c>
      <c r="N383" s="688" t="s">
        <v>15884</v>
      </c>
      <c r="O383" s="683" t="s">
        <v>80</v>
      </c>
      <c r="P383" s="689" t="s">
        <v>15556</v>
      </c>
      <c r="Q383" s="691" t="s">
        <v>602</v>
      </c>
    </row>
    <row r="384" spans="1:17" x14ac:dyDescent="0.25">
      <c r="A384" s="687" t="s">
        <v>15553</v>
      </c>
      <c r="B384" s="688" t="s">
        <v>15554</v>
      </c>
      <c r="C384" s="688" t="s">
        <v>15866</v>
      </c>
      <c r="D384" s="688" t="s">
        <v>15556</v>
      </c>
      <c r="E384" s="688" t="s">
        <v>1087</v>
      </c>
      <c r="F384" s="688" t="s">
        <v>15880</v>
      </c>
      <c r="G384" s="688" t="s">
        <v>15892</v>
      </c>
      <c r="H384" s="688" t="s">
        <v>1093</v>
      </c>
      <c r="I384" s="688" t="s">
        <v>15894</v>
      </c>
      <c r="J384" s="688" t="s">
        <v>15854</v>
      </c>
      <c r="K384" s="20" t="s">
        <v>15883</v>
      </c>
      <c r="L384" s="688" t="s">
        <v>15886</v>
      </c>
      <c r="M384" s="688" t="str">
        <f t="shared" si="6"/>
        <v>CGx13</v>
      </c>
      <c r="N384" s="688" t="s">
        <v>15887</v>
      </c>
      <c r="O384" s="683" t="s">
        <v>80</v>
      </c>
      <c r="P384" s="689" t="s">
        <v>15556</v>
      </c>
      <c r="Q384" s="691" t="s">
        <v>602</v>
      </c>
    </row>
    <row r="385" spans="1:18" x14ac:dyDescent="0.25">
      <c r="A385" s="687" t="s">
        <v>15553</v>
      </c>
      <c r="B385" s="688" t="s">
        <v>15554</v>
      </c>
      <c r="C385" s="688" t="s">
        <v>15866</v>
      </c>
      <c r="D385" s="688" t="s">
        <v>15556</v>
      </c>
      <c r="E385" s="688" t="s">
        <v>1087</v>
      </c>
      <c r="F385" s="688" t="s">
        <v>15880</v>
      </c>
      <c r="G385" s="688" t="s">
        <v>15892</v>
      </c>
      <c r="H385" s="688" t="s">
        <v>1094</v>
      </c>
      <c r="I385" s="688" t="s">
        <v>15895</v>
      </c>
      <c r="J385" s="688" t="s">
        <v>15854</v>
      </c>
      <c r="K385" s="20" t="s">
        <v>15883</v>
      </c>
      <c r="L385" s="688" t="s">
        <v>15607</v>
      </c>
      <c r="M385" s="688" t="str">
        <f t="shared" si="6"/>
        <v>CGx20</v>
      </c>
      <c r="N385" s="688" t="s">
        <v>15889</v>
      </c>
      <c r="O385" s="683" t="s">
        <v>80</v>
      </c>
      <c r="P385" s="689" t="s">
        <v>15556</v>
      </c>
      <c r="Q385" s="691" t="s">
        <v>602</v>
      </c>
    </row>
    <row r="386" spans="1:18" x14ac:dyDescent="0.25">
      <c r="A386" s="687" t="s">
        <v>15553</v>
      </c>
      <c r="B386" s="688" t="s">
        <v>15554</v>
      </c>
      <c r="C386" s="688" t="s">
        <v>15866</v>
      </c>
      <c r="D386" s="688" t="s">
        <v>15556</v>
      </c>
      <c r="E386" s="688" t="s">
        <v>1087</v>
      </c>
      <c r="F386" s="688" t="s">
        <v>15880</v>
      </c>
      <c r="G386" s="688" t="s">
        <v>15892</v>
      </c>
      <c r="H386" s="688" t="s">
        <v>1095</v>
      </c>
      <c r="I386" s="688" t="s">
        <v>15896</v>
      </c>
      <c r="J386" s="688" t="s">
        <v>15854</v>
      </c>
      <c r="K386" s="20" t="s">
        <v>15883</v>
      </c>
      <c r="L386" s="688" t="s">
        <v>15592</v>
      </c>
      <c r="M386" s="688" t="str">
        <f t="shared" si="6"/>
        <v>CGx17</v>
      </c>
      <c r="N386" s="688" t="s">
        <v>15891</v>
      </c>
      <c r="O386" s="683" t="s">
        <v>80</v>
      </c>
      <c r="P386" s="689" t="s">
        <v>15556</v>
      </c>
      <c r="Q386" s="691" t="s">
        <v>602</v>
      </c>
    </row>
    <row r="387" spans="1:18" x14ac:dyDescent="0.25">
      <c r="A387" s="687" t="s">
        <v>15553</v>
      </c>
      <c r="B387" s="688" t="s">
        <v>15554</v>
      </c>
      <c r="C387" s="688" t="s">
        <v>15866</v>
      </c>
      <c r="D387" s="688" t="s">
        <v>15556</v>
      </c>
      <c r="E387" s="688" t="s">
        <v>1088</v>
      </c>
      <c r="F387" s="688" t="s">
        <v>15880</v>
      </c>
      <c r="G387" s="688" t="s">
        <v>15897</v>
      </c>
      <c r="H387" s="688" t="s">
        <v>1102</v>
      </c>
      <c r="I387" s="688" t="s">
        <v>15898</v>
      </c>
      <c r="J387" s="688" t="s">
        <v>15854</v>
      </c>
      <c r="K387" s="20" t="s">
        <v>15883</v>
      </c>
      <c r="L387" s="688" t="s">
        <v>15764</v>
      </c>
      <c r="M387" s="688" t="str">
        <f t="shared" si="6"/>
        <v>CGx25</v>
      </c>
      <c r="N387" s="688" t="s">
        <v>15884</v>
      </c>
      <c r="O387" s="683" t="s">
        <v>80</v>
      </c>
      <c r="P387" s="689" t="s">
        <v>15556</v>
      </c>
      <c r="Q387" s="691" t="s">
        <v>603</v>
      </c>
    </row>
    <row r="388" spans="1:18" x14ac:dyDescent="0.25">
      <c r="A388" s="687" t="s">
        <v>15553</v>
      </c>
      <c r="B388" s="688" t="s">
        <v>15554</v>
      </c>
      <c r="C388" s="688" t="s">
        <v>15866</v>
      </c>
      <c r="D388" s="688" t="s">
        <v>15556</v>
      </c>
      <c r="E388" s="688" t="s">
        <v>1088</v>
      </c>
      <c r="F388" s="688" t="s">
        <v>15880</v>
      </c>
      <c r="G388" s="688" t="s">
        <v>15897</v>
      </c>
      <c r="H388" s="688" t="s">
        <v>1103</v>
      </c>
      <c r="I388" s="688" t="s">
        <v>15899</v>
      </c>
      <c r="J388" s="688" t="s">
        <v>15854</v>
      </c>
      <c r="K388" s="20" t="s">
        <v>15883</v>
      </c>
      <c r="L388" s="688" t="s">
        <v>15886</v>
      </c>
      <c r="M388" s="688" t="str">
        <f t="shared" si="6"/>
        <v>CGx13</v>
      </c>
      <c r="N388" s="688" t="s">
        <v>15887</v>
      </c>
      <c r="O388" s="683" t="s">
        <v>80</v>
      </c>
      <c r="P388" s="689" t="s">
        <v>15556</v>
      </c>
      <c r="Q388" s="691" t="s">
        <v>603</v>
      </c>
    </row>
    <row r="389" spans="1:18" x14ac:dyDescent="0.25">
      <c r="A389" s="687" t="s">
        <v>15553</v>
      </c>
      <c r="B389" s="688" t="s">
        <v>15554</v>
      </c>
      <c r="C389" s="688" t="s">
        <v>15866</v>
      </c>
      <c r="D389" s="688" t="s">
        <v>15556</v>
      </c>
      <c r="E389" s="688" t="s">
        <v>1088</v>
      </c>
      <c r="F389" s="688" t="s">
        <v>15880</v>
      </c>
      <c r="G389" s="688" t="s">
        <v>15897</v>
      </c>
      <c r="H389" s="688" t="s">
        <v>1104</v>
      </c>
      <c r="I389" s="688" t="s">
        <v>15900</v>
      </c>
      <c r="J389" s="688" t="s">
        <v>15854</v>
      </c>
      <c r="K389" s="20" t="s">
        <v>15883</v>
      </c>
      <c r="L389" s="688" t="s">
        <v>15607</v>
      </c>
      <c r="M389" s="688" t="str">
        <f t="shared" si="6"/>
        <v>CGx20</v>
      </c>
      <c r="N389" s="688" t="s">
        <v>15889</v>
      </c>
      <c r="O389" s="683" t="s">
        <v>80</v>
      </c>
      <c r="P389" s="689" t="s">
        <v>15556</v>
      </c>
      <c r="Q389" s="691" t="s">
        <v>603</v>
      </c>
    </row>
    <row r="390" spans="1:18" x14ac:dyDescent="0.25">
      <c r="A390" s="687" t="s">
        <v>15553</v>
      </c>
      <c r="B390" s="688" t="s">
        <v>15554</v>
      </c>
      <c r="C390" s="688" t="s">
        <v>15866</v>
      </c>
      <c r="D390" s="688" t="s">
        <v>15556</v>
      </c>
      <c r="E390" s="688" t="s">
        <v>1088</v>
      </c>
      <c r="F390" s="688" t="s">
        <v>15880</v>
      </c>
      <c r="G390" s="688" t="s">
        <v>15897</v>
      </c>
      <c r="H390" s="688" t="s">
        <v>1105</v>
      </c>
      <c r="I390" s="688" t="s">
        <v>15901</v>
      </c>
      <c r="J390" s="688" t="s">
        <v>15854</v>
      </c>
      <c r="K390" s="20" t="s">
        <v>15883</v>
      </c>
      <c r="L390" s="688" t="s">
        <v>15592</v>
      </c>
      <c r="M390" s="688" t="str">
        <f t="shared" si="6"/>
        <v>CGx17</v>
      </c>
      <c r="N390" s="688" t="s">
        <v>15891</v>
      </c>
      <c r="O390" s="683" t="s">
        <v>80</v>
      </c>
      <c r="P390" s="689" t="s">
        <v>15556</v>
      </c>
      <c r="Q390" s="691" t="s">
        <v>603</v>
      </c>
    </row>
    <row r="391" spans="1:18" x14ac:dyDescent="0.25">
      <c r="A391" s="687" t="s">
        <v>15553</v>
      </c>
      <c r="B391" s="688" t="s">
        <v>15554</v>
      </c>
      <c r="C391" s="688" t="s">
        <v>15866</v>
      </c>
      <c r="D391" s="688" t="s">
        <v>15556</v>
      </c>
      <c r="E391" s="688" t="s">
        <v>1089</v>
      </c>
      <c r="F391" s="688" t="s">
        <v>15880</v>
      </c>
      <c r="G391" s="688" t="s">
        <v>15902</v>
      </c>
      <c r="H391" s="688" t="s">
        <v>15683</v>
      </c>
      <c r="I391" s="688" t="s">
        <v>15903</v>
      </c>
      <c r="J391" s="688" t="s">
        <v>15854</v>
      </c>
      <c r="K391" s="20" t="s">
        <v>15883</v>
      </c>
      <c r="L391" s="688" t="s">
        <v>15764</v>
      </c>
      <c r="M391" s="688" t="str">
        <f t="shared" si="6"/>
        <v>CGx25</v>
      </c>
      <c r="N391" s="688" t="s">
        <v>15884</v>
      </c>
      <c r="O391" s="683" t="s">
        <v>80</v>
      </c>
      <c r="P391" s="689" t="s">
        <v>15556</v>
      </c>
      <c r="Q391" s="691" t="s">
        <v>15904</v>
      </c>
    </row>
    <row r="392" spans="1:18" x14ac:dyDescent="0.25">
      <c r="A392" s="687" t="s">
        <v>15553</v>
      </c>
      <c r="B392" s="688" t="s">
        <v>15554</v>
      </c>
      <c r="C392" s="688" t="s">
        <v>15866</v>
      </c>
      <c r="D392" s="688" t="s">
        <v>15556</v>
      </c>
      <c r="E392" s="688" t="s">
        <v>1089</v>
      </c>
      <c r="F392" s="688" t="s">
        <v>15880</v>
      </c>
      <c r="G392" s="688" t="s">
        <v>15902</v>
      </c>
      <c r="H392" s="688" t="s">
        <v>15685</v>
      </c>
      <c r="I392" s="688" t="s">
        <v>15905</v>
      </c>
      <c r="J392" s="688" t="s">
        <v>15854</v>
      </c>
      <c r="K392" s="20" t="s">
        <v>15883</v>
      </c>
      <c r="L392" s="688" t="s">
        <v>15886</v>
      </c>
      <c r="M392" s="688" t="str">
        <f t="shared" si="6"/>
        <v>CGx13</v>
      </c>
      <c r="N392" s="688" t="s">
        <v>15887</v>
      </c>
      <c r="O392" s="683" t="s">
        <v>80</v>
      </c>
      <c r="P392" s="689" t="s">
        <v>15556</v>
      </c>
      <c r="Q392" s="691" t="s">
        <v>15904</v>
      </c>
    </row>
    <row r="393" spans="1:18" x14ac:dyDescent="0.25">
      <c r="A393" s="687" t="s">
        <v>15553</v>
      </c>
      <c r="B393" s="688" t="s">
        <v>15554</v>
      </c>
      <c r="C393" s="688" t="s">
        <v>15866</v>
      </c>
      <c r="D393" s="688" t="s">
        <v>15556</v>
      </c>
      <c r="E393" s="688" t="s">
        <v>1089</v>
      </c>
      <c r="F393" s="688" t="s">
        <v>15880</v>
      </c>
      <c r="G393" s="688" t="s">
        <v>15902</v>
      </c>
      <c r="H393" s="688" t="s">
        <v>15688</v>
      </c>
      <c r="I393" s="688" t="s">
        <v>15906</v>
      </c>
      <c r="J393" s="688" t="s">
        <v>15854</v>
      </c>
      <c r="K393" s="20" t="s">
        <v>15883</v>
      </c>
      <c r="L393" s="688" t="s">
        <v>15607</v>
      </c>
      <c r="M393" s="688" t="str">
        <f t="shared" si="6"/>
        <v>CGx20</v>
      </c>
      <c r="N393" s="688" t="s">
        <v>15889</v>
      </c>
      <c r="O393" s="683" t="s">
        <v>80</v>
      </c>
      <c r="P393" s="689" t="s">
        <v>15556</v>
      </c>
      <c r="Q393" s="691" t="s">
        <v>15904</v>
      </c>
    </row>
    <row r="394" spans="1:18" x14ac:dyDescent="0.25">
      <c r="A394" s="687" t="s">
        <v>15553</v>
      </c>
      <c r="B394" s="688" t="s">
        <v>15554</v>
      </c>
      <c r="C394" s="688" t="s">
        <v>15866</v>
      </c>
      <c r="D394" s="688" t="s">
        <v>15556</v>
      </c>
      <c r="E394" s="688" t="s">
        <v>1089</v>
      </c>
      <c r="F394" s="688" t="s">
        <v>15880</v>
      </c>
      <c r="G394" s="688" t="s">
        <v>15902</v>
      </c>
      <c r="H394" s="688" t="s">
        <v>15690</v>
      </c>
      <c r="I394" s="688" t="s">
        <v>15907</v>
      </c>
      <c r="J394" s="688" t="s">
        <v>15854</v>
      </c>
      <c r="K394" s="20" t="s">
        <v>15883</v>
      </c>
      <c r="L394" s="688" t="s">
        <v>15592</v>
      </c>
      <c r="M394" s="688" t="str">
        <f t="shared" si="6"/>
        <v>CGx17</v>
      </c>
      <c r="N394" s="688" t="s">
        <v>15891</v>
      </c>
      <c r="O394" s="683" t="s">
        <v>80</v>
      </c>
      <c r="P394" s="689" t="s">
        <v>15556</v>
      </c>
      <c r="Q394" s="691" t="s">
        <v>15904</v>
      </c>
    </row>
    <row r="395" spans="1:18" x14ac:dyDescent="0.25">
      <c r="A395" s="687" t="s">
        <v>15553</v>
      </c>
      <c r="B395" s="688" t="s">
        <v>15554</v>
      </c>
      <c r="C395" s="688" t="s">
        <v>15866</v>
      </c>
      <c r="D395" s="688" t="s">
        <v>15556</v>
      </c>
      <c r="E395" s="688" t="s">
        <v>1090</v>
      </c>
      <c r="F395" s="688" t="s">
        <v>15880</v>
      </c>
      <c r="G395" s="688" t="s">
        <v>15908</v>
      </c>
      <c r="H395" s="688" t="s">
        <v>15909</v>
      </c>
      <c r="I395" s="688" t="s">
        <v>15910</v>
      </c>
      <c r="J395" s="688" t="s">
        <v>15854</v>
      </c>
      <c r="K395" s="20" t="s">
        <v>15883</v>
      </c>
      <c r="L395" s="688" t="s">
        <v>15764</v>
      </c>
      <c r="M395" s="688" t="str">
        <f t="shared" si="6"/>
        <v>CGx25</v>
      </c>
      <c r="N395" s="688" t="s">
        <v>15884</v>
      </c>
      <c r="O395" s="683" t="s">
        <v>80</v>
      </c>
      <c r="P395" s="689" t="s">
        <v>15556</v>
      </c>
      <c r="Q395" s="691" t="s">
        <v>15911</v>
      </c>
    </row>
    <row r="396" spans="1:18" x14ac:dyDescent="0.25">
      <c r="A396" s="687" t="s">
        <v>15553</v>
      </c>
      <c r="B396" s="688" t="s">
        <v>15554</v>
      </c>
      <c r="C396" s="688" t="s">
        <v>15866</v>
      </c>
      <c r="D396" s="688" t="s">
        <v>15556</v>
      </c>
      <c r="E396" s="688" t="s">
        <v>1090</v>
      </c>
      <c r="F396" s="688" t="s">
        <v>15880</v>
      </c>
      <c r="G396" s="688" t="s">
        <v>15908</v>
      </c>
      <c r="H396" s="688" t="s">
        <v>15912</v>
      </c>
      <c r="I396" s="688" t="s">
        <v>15913</v>
      </c>
      <c r="J396" s="688" t="s">
        <v>15854</v>
      </c>
      <c r="K396" s="20" t="s">
        <v>15883</v>
      </c>
      <c r="L396" s="688" t="s">
        <v>15886</v>
      </c>
      <c r="M396" s="688" t="str">
        <f t="shared" si="6"/>
        <v>CGx13</v>
      </c>
      <c r="N396" s="688" t="s">
        <v>15887</v>
      </c>
      <c r="O396" s="683" t="s">
        <v>80</v>
      </c>
      <c r="P396" s="689" t="s">
        <v>15556</v>
      </c>
      <c r="Q396" s="691" t="s">
        <v>15911</v>
      </c>
    </row>
    <row r="397" spans="1:18" x14ac:dyDescent="0.25">
      <c r="A397" s="687" t="s">
        <v>15553</v>
      </c>
      <c r="B397" s="688" t="s">
        <v>15554</v>
      </c>
      <c r="C397" s="688" t="s">
        <v>15866</v>
      </c>
      <c r="D397" s="688" t="s">
        <v>15556</v>
      </c>
      <c r="E397" s="688" t="s">
        <v>1090</v>
      </c>
      <c r="F397" s="688" t="s">
        <v>15880</v>
      </c>
      <c r="G397" s="688" t="s">
        <v>15908</v>
      </c>
      <c r="H397" s="688" t="s">
        <v>15914</v>
      </c>
      <c r="I397" s="688" t="s">
        <v>15915</v>
      </c>
      <c r="J397" s="688" t="s">
        <v>15854</v>
      </c>
      <c r="K397" s="20" t="s">
        <v>15883</v>
      </c>
      <c r="L397" s="688" t="s">
        <v>15607</v>
      </c>
      <c r="M397" s="688" t="str">
        <f t="shared" si="6"/>
        <v>CGx20</v>
      </c>
      <c r="N397" s="688" t="s">
        <v>15889</v>
      </c>
      <c r="O397" s="683" t="s">
        <v>80</v>
      </c>
      <c r="P397" s="689" t="s">
        <v>15556</v>
      </c>
      <c r="Q397" s="691" t="s">
        <v>15911</v>
      </c>
    </row>
    <row r="398" spans="1:18" x14ac:dyDescent="0.25">
      <c r="A398" s="687" t="s">
        <v>15553</v>
      </c>
      <c r="B398" s="688" t="s">
        <v>15554</v>
      </c>
      <c r="C398" s="688" t="s">
        <v>15866</v>
      </c>
      <c r="D398" s="688" t="s">
        <v>15556</v>
      </c>
      <c r="E398" s="688" t="s">
        <v>1090</v>
      </c>
      <c r="F398" s="688" t="s">
        <v>15880</v>
      </c>
      <c r="G398" s="688" t="s">
        <v>15908</v>
      </c>
      <c r="H398" s="688" t="s">
        <v>15916</v>
      </c>
      <c r="I398" s="688" t="s">
        <v>15917</v>
      </c>
      <c r="J398" s="688" t="s">
        <v>15854</v>
      </c>
      <c r="K398" s="20" t="s">
        <v>15883</v>
      </c>
      <c r="L398" s="688" t="s">
        <v>15592</v>
      </c>
      <c r="M398" s="688" t="str">
        <f t="shared" si="6"/>
        <v>CGx17</v>
      </c>
      <c r="N398" s="688" t="s">
        <v>15891</v>
      </c>
      <c r="O398" s="683" t="s">
        <v>80</v>
      </c>
      <c r="P398" s="689" t="s">
        <v>15556</v>
      </c>
      <c r="Q398" s="691" t="s">
        <v>15911</v>
      </c>
    </row>
    <row r="399" spans="1:18" x14ac:dyDescent="0.25">
      <c r="A399" s="687" t="s">
        <v>15553</v>
      </c>
      <c r="B399" s="688" t="s">
        <v>15554</v>
      </c>
      <c r="C399" s="688" t="s">
        <v>15918</v>
      </c>
      <c r="D399" s="688" t="s">
        <v>15556</v>
      </c>
      <c r="E399" s="688" t="s">
        <v>1083</v>
      </c>
      <c r="F399" s="688" t="s">
        <v>3532</v>
      </c>
      <c r="G399" s="688" t="s">
        <v>15919</v>
      </c>
      <c r="H399" s="688" t="s">
        <v>1082</v>
      </c>
      <c r="I399" s="688" t="s">
        <v>15616</v>
      </c>
      <c r="J399" s="688" t="s">
        <v>15617</v>
      </c>
      <c r="K399" s="39" t="s">
        <v>7497</v>
      </c>
      <c r="L399" s="688" t="s">
        <v>15618</v>
      </c>
      <c r="M399" s="688" t="str">
        <f t="shared" si="6"/>
        <v>LBx135</v>
      </c>
      <c r="N399" s="688" t="s">
        <v>15619</v>
      </c>
      <c r="O399" s="682" t="s">
        <v>15920</v>
      </c>
      <c r="R399" s="689" t="s">
        <v>2611</v>
      </c>
    </row>
    <row r="400" spans="1:18" x14ac:dyDescent="0.25">
      <c r="A400" s="687" t="s">
        <v>15553</v>
      </c>
      <c r="B400" s="688" t="s">
        <v>15554</v>
      </c>
      <c r="C400" s="688" t="s">
        <v>15918</v>
      </c>
      <c r="D400" s="688" t="s">
        <v>15556</v>
      </c>
      <c r="E400" s="688" t="s">
        <v>1083</v>
      </c>
      <c r="F400" s="688" t="s">
        <v>3532</v>
      </c>
      <c r="G400" s="688" t="s">
        <v>15919</v>
      </c>
      <c r="H400" s="688" t="s">
        <v>1091</v>
      </c>
      <c r="I400" s="688" t="s">
        <v>15620</v>
      </c>
      <c r="J400" s="688" t="s">
        <v>15617</v>
      </c>
      <c r="K400" s="39" t="s">
        <v>7497</v>
      </c>
      <c r="L400" s="688" t="s">
        <v>15621</v>
      </c>
      <c r="M400" s="688" t="str">
        <f t="shared" si="6"/>
        <v>LBx144</v>
      </c>
      <c r="N400" s="688" t="s">
        <v>15622</v>
      </c>
      <c r="O400" s="682" t="s">
        <v>15920</v>
      </c>
      <c r="R400" s="689" t="s">
        <v>2611</v>
      </c>
    </row>
    <row r="401" spans="1:18" x14ac:dyDescent="0.25">
      <c r="A401" s="687" t="s">
        <v>15553</v>
      </c>
      <c r="B401" s="688" t="s">
        <v>15554</v>
      </c>
      <c r="C401" s="688" t="s">
        <v>15918</v>
      </c>
      <c r="D401" s="688" t="s">
        <v>15556</v>
      </c>
      <c r="E401" s="688" t="s">
        <v>1083</v>
      </c>
      <c r="F401" s="688" t="s">
        <v>3532</v>
      </c>
      <c r="G401" s="688" t="s">
        <v>15919</v>
      </c>
      <c r="H401" s="688" t="s">
        <v>1092</v>
      </c>
      <c r="I401" s="688" t="s">
        <v>15623</v>
      </c>
      <c r="J401" s="688" t="s">
        <v>15617</v>
      </c>
      <c r="K401" s="39" t="s">
        <v>7497</v>
      </c>
      <c r="L401" s="688" t="s">
        <v>15624</v>
      </c>
      <c r="M401" s="688" t="str">
        <f t="shared" si="6"/>
        <v>LBx145</v>
      </c>
      <c r="N401" s="688" t="s">
        <v>15625</v>
      </c>
      <c r="O401" s="682" t="s">
        <v>15920</v>
      </c>
      <c r="R401" s="689" t="s">
        <v>2611</v>
      </c>
    </row>
    <row r="402" spans="1:18" x14ac:dyDescent="0.25">
      <c r="A402" s="687" t="s">
        <v>15553</v>
      </c>
      <c r="B402" s="688" t="s">
        <v>15554</v>
      </c>
      <c r="C402" s="688" t="s">
        <v>15918</v>
      </c>
      <c r="D402" s="688" t="s">
        <v>15556</v>
      </c>
      <c r="E402" s="688" t="s">
        <v>1083</v>
      </c>
      <c r="F402" s="688" t="s">
        <v>3532</v>
      </c>
      <c r="G402" s="688" t="s">
        <v>15919</v>
      </c>
      <c r="H402" s="688" t="s">
        <v>1093</v>
      </c>
      <c r="I402" s="688" t="s">
        <v>15626</v>
      </c>
      <c r="J402" s="688" t="s">
        <v>15617</v>
      </c>
      <c r="K402" s="39" t="s">
        <v>7497</v>
      </c>
      <c r="L402" s="688" t="s">
        <v>15627</v>
      </c>
      <c r="M402" s="688" t="str">
        <f t="shared" si="6"/>
        <v>LBx146</v>
      </c>
      <c r="N402" s="688" t="s">
        <v>15628</v>
      </c>
      <c r="O402" s="682" t="s">
        <v>15920</v>
      </c>
      <c r="R402" s="689" t="s">
        <v>2611</v>
      </c>
    </row>
    <row r="403" spans="1:18" x14ac:dyDescent="0.25">
      <c r="A403" s="687" t="s">
        <v>15553</v>
      </c>
      <c r="B403" s="688" t="s">
        <v>15554</v>
      </c>
      <c r="C403" s="688" t="s">
        <v>15918</v>
      </c>
      <c r="D403" s="688" t="s">
        <v>15556</v>
      </c>
      <c r="E403" s="688" t="s">
        <v>1083</v>
      </c>
      <c r="F403" s="688" t="s">
        <v>3532</v>
      </c>
      <c r="G403" s="688" t="s">
        <v>15919</v>
      </c>
      <c r="H403" s="688" t="s">
        <v>1083</v>
      </c>
      <c r="I403" s="688" t="s">
        <v>15650</v>
      </c>
      <c r="J403" s="688" t="s">
        <v>15617</v>
      </c>
      <c r="K403" s="39" t="s">
        <v>7497</v>
      </c>
      <c r="L403" s="688" t="s">
        <v>15651</v>
      </c>
      <c r="M403" s="688" t="str">
        <f t="shared" si="6"/>
        <v>LBx136</v>
      </c>
      <c r="N403" s="688" t="s">
        <v>15652</v>
      </c>
      <c r="O403" s="682" t="s">
        <v>15920</v>
      </c>
      <c r="R403" s="689" t="s">
        <v>2611</v>
      </c>
    </row>
    <row r="404" spans="1:18" x14ac:dyDescent="0.25">
      <c r="A404" s="687" t="s">
        <v>15553</v>
      </c>
      <c r="B404" s="688" t="s">
        <v>15554</v>
      </c>
      <c r="C404" s="688" t="s">
        <v>15918</v>
      </c>
      <c r="D404" s="688" t="s">
        <v>15556</v>
      </c>
      <c r="E404" s="688" t="s">
        <v>1083</v>
      </c>
      <c r="F404" s="688" t="s">
        <v>3532</v>
      </c>
      <c r="G404" s="688" t="s">
        <v>15919</v>
      </c>
      <c r="H404" s="688" t="s">
        <v>1106</v>
      </c>
      <c r="I404" s="688" t="s">
        <v>15668</v>
      </c>
      <c r="J404" s="688" t="s">
        <v>15617</v>
      </c>
      <c r="K404" s="39" t="s">
        <v>7497</v>
      </c>
      <c r="L404" s="688" t="s">
        <v>15764</v>
      </c>
      <c r="M404" s="688" t="str">
        <f t="shared" si="6"/>
        <v>LBx25</v>
      </c>
      <c r="N404" s="688" t="s">
        <v>4829</v>
      </c>
      <c r="O404" s="682" t="s">
        <v>15920</v>
      </c>
      <c r="R404" s="689" t="s">
        <v>2611</v>
      </c>
    </row>
    <row r="405" spans="1:18" x14ac:dyDescent="0.25">
      <c r="A405" s="687" t="s">
        <v>15553</v>
      </c>
      <c r="B405" s="688" t="s">
        <v>15554</v>
      </c>
      <c r="C405" s="688" t="s">
        <v>15918</v>
      </c>
      <c r="D405" s="688" t="s">
        <v>15556</v>
      </c>
      <c r="E405" s="688" t="s">
        <v>1083</v>
      </c>
      <c r="F405" s="688" t="s">
        <v>3532</v>
      </c>
      <c r="G405" s="688" t="s">
        <v>15919</v>
      </c>
      <c r="H405" s="688" t="s">
        <v>1107</v>
      </c>
      <c r="I405" s="688" t="s">
        <v>15670</v>
      </c>
      <c r="J405" s="688" t="s">
        <v>15617</v>
      </c>
      <c r="K405" s="39" t="s">
        <v>7497</v>
      </c>
      <c r="L405" s="688" t="s">
        <v>15767</v>
      </c>
      <c r="M405" s="688" t="str">
        <f t="shared" si="6"/>
        <v>LBx26</v>
      </c>
      <c r="N405" s="688" t="s">
        <v>1037</v>
      </c>
      <c r="O405" s="682" t="s">
        <v>15920</v>
      </c>
      <c r="R405" s="689" t="s">
        <v>2611</v>
      </c>
    </row>
    <row r="406" spans="1:18" x14ac:dyDescent="0.25">
      <c r="A406" s="687" t="s">
        <v>15553</v>
      </c>
      <c r="B406" s="688" t="s">
        <v>15554</v>
      </c>
      <c r="C406" s="688" t="s">
        <v>15918</v>
      </c>
      <c r="D406" s="688" t="s">
        <v>15556</v>
      </c>
      <c r="E406" s="688" t="s">
        <v>1083</v>
      </c>
      <c r="F406" s="688" t="s">
        <v>3532</v>
      </c>
      <c r="G406" s="688" t="s">
        <v>15919</v>
      </c>
      <c r="H406" s="688" t="s">
        <v>1108</v>
      </c>
      <c r="I406" s="688" t="s">
        <v>15672</v>
      </c>
      <c r="J406" s="688" t="s">
        <v>15617</v>
      </c>
      <c r="K406" s="39" t="s">
        <v>7497</v>
      </c>
      <c r="L406" s="688" t="s">
        <v>15743</v>
      </c>
      <c r="M406" s="688" t="str">
        <f t="shared" si="6"/>
        <v>LBx27</v>
      </c>
      <c r="N406" s="688" t="s">
        <v>9595</v>
      </c>
      <c r="O406" s="682" t="s">
        <v>15920</v>
      </c>
      <c r="R406" s="689" t="s">
        <v>2611</v>
      </c>
    </row>
    <row r="407" spans="1:18" x14ac:dyDescent="0.25">
      <c r="A407" s="687" t="s">
        <v>15553</v>
      </c>
      <c r="B407" s="688" t="s">
        <v>15554</v>
      </c>
      <c r="C407" s="688" t="s">
        <v>15918</v>
      </c>
      <c r="D407" s="688" t="s">
        <v>15556</v>
      </c>
      <c r="E407" s="688" t="s">
        <v>1083</v>
      </c>
      <c r="F407" s="688" t="s">
        <v>3532</v>
      </c>
      <c r="G407" s="688" t="s">
        <v>15919</v>
      </c>
      <c r="H407" s="688" t="s">
        <v>1109</v>
      </c>
      <c r="I407" s="688" t="s">
        <v>15674</v>
      </c>
      <c r="J407" s="688" t="s">
        <v>15617</v>
      </c>
      <c r="K407" s="39" t="s">
        <v>7497</v>
      </c>
      <c r="L407" s="688" t="s">
        <v>15772</v>
      </c>
      <c r="M407" s="688" t="str">
        <f t="shared" si="6"/>
        <v>LBx28</v>
      </c>
      <c r="N407" s="688" t="s">
        <v>4832</v>
      </c>
      <c r="O407" s="682" t="s">
        <v>15920</v>
      </c>
      <c r="R407" s="689" t="s">
        <v>2611</v>
      </c>
    </row>
    <row r="408" spans="1:18" x14ac:dyDescent="0.25">
      <c r="A408" s="687" t="s">
        <v>15553</v>
      </c>
      <c r="B408" s="688" t="s">
        <v>15554</v>
      </c>
      <c r="C408" s="688" t="s">
        <v>15918</v>
      </c>
      <c r="D408" s="688" t="s">
        <v>15556</v>
      </c>
      <c r="E408" s="688" t="s">
        <v>1083</v>
      </c>
      <c r="F408" s="688" t="s">
        <v>3532</v>
      </c>
      <c r="G408" s="688" t="s">
        <v>15919</v>
      </c>
      <c r="H408" s="688" t="s">
        <v>1084</v>
      </c>
      <c r="I408" s="688" t="s">
        <v>15678</v>
      </c>
      <c r="J408" s="688" t="s">
        <v>15617</v>
      </c>
      <c r="K408" s="39" t="s">
        <v>7497</v>
      </c>
      <c r="L408" s="688" t="s">
        <v>15679</v>
      </c>
      <c r="M408" s="688" t="str">
        <f t="shared" si="6"/>
        <v>LBx137</v>
      </c>
      <c r="N408" s="688" t="s">
        <v>15680</v>
      </c>
      <c r="O408" s="682" t="s">
        <v>15920</v>
      </c>
      <c r="R408" s="689" t="s">
        <v>2611</v>
      </c>
    </row>
    <row r="409" spans="1:18" x14ac:dyDescent="0.25">
      <c r="A409" s="687" t="s">
        <v>15553</v>
      </c>
      <c r="B409" s="688" t="s">
        <v>15554</v>
      </c>
      <c r="C409" s="688" t="s">
        <v>15918</v>
      </c>
      <c r="D409" s="688" t="s">
        <v>15556</v>
      </c>
      <c r="E409" s="688" t="s">
        <v>1083</v>
      </c>
      <c r="F409" s="688" t="s">
        <v>3532</v>
      </c>
      <c r="G409" s="688" t="s">
        <v>15919</v>
      </c>
      <c r="H409" s="688" t="s">
        <v>1085</v>
      </c>
      <c r="I409" s="688" t="s">
        <v>15698</v>
      </c>
      <c r="J409" s="688" t="s">
        <v>15617</v>
      </c>
      <c r="K409" s="39" t="s">
        <v>7497</v>
      </c>
      <c r="L409" s="688" t="s">
        <v>15699</v>
      </c>
      <c r="M409" s="688" t="str">
        <f t="shared" si="6"/>
        <v>LBx138</v>
      </c>
      <c r="N409" s="688" t="s">
        <v>15700</v>
      </c>
      <c r="O409" s="682" t="s">
        <v>15920</v>
      </c>
      <c r="R409" s="689" t="s">
        <v>2611</v>
      </c>
    </row>
    <row r="410" spans="1:18" x14ac:dyDescent="0.25">
      <c r="A410" s="687" t="s">
        <v>15553</v>
      </c>
      <c r="B410" s="688" t="s">
        <v>15554</v>
      </c>
      <c r="C410" s="688" t="s">
        <v>15918</v>
      </c>
      <c r="D410" s="688" t="s">
        <v>15556</v>
      </c>
      <c r="E410" s="688" t="s">
        <v>1083</v>
      </c>
      <c r="F410" s="688" t="s">
        <v>3532</v>
      </c>
      <c r="G410" s="688" t="s">
        <v>15919</v>
      </c>
      <c r="H410" s="688" t="s">
        <v>1086</v>
      </c>
      <c r="I410" s="688" t="s">
        <v>15701</v>
      </c>
      <c r="J410" s="688" t="s">
        <v>15617</v>
      </c>
      <c r="K410" s="39" t="s">
        <v>7497</v>
      </c>
      <c r="L410" s="688" t="s">
        <v>15702</v>
      </c>
      <c r="M410" s="688" t="str">
        <f t="shared" si="6"/>
        <v>LBx139</v>
      </c>
      <c r="N410" s="688" t="s">
        <v>15703</v>
      </c>
      <c r="O410" s="682" t="s">
        <v>15920</v>
      </c>
      <c r="R410" s="689" t="s">
        <v>2611</v>
      </c>
    </row>
    <row r="411" spans="1:18" x14ac:dyDescent="0.25">
      <c r="A411" s="687" t="s">
        <v>15553</v>
      </c>
      <c r="B411" s="688" t="s">
        <v>15554</v>
      </c>
      <c r="C411" s="688" t="s">
        <v>15918</v>
      </c>
      <c r="D411" s="688" t="s">
        <v>15556</v>
      </c>
      <c r="E411" s="688" t="s">
        <v>1083</v>
      </c>
      <c r="F411" s="688" t="s">
        <v>3532</v>
      </c>
      <c r="G411" s="688" t="s">
        <v>15919</v>
      </c>
      <c r="H411" s="688" t="s">
        <v>1087</v>
      </c>
      <c r="I411" s="688" t="s">
        <v>15704</v>
      </c>
      <c r="J411" s="688" t="s">
        <v>15617</v>
      </c>
      <c r="K411" s="39" t="s">
        <v>7497</v>
      </c>
      <c r="L411" s="688" t="s">
        <v>15705</v>
      </c>
      <c r="M411" s="688" t="str">
        <f t="shared" si="6"/>
        <v>LBx140</v>
      </c>
      <c r="N411" s="688" t="s">
        <v>15706</v>
      </c>
      <c r="O411" s="682" t="s">
        <v>15920</v>
      </c>
      <c r="R411" s="689" t="s">
        <v>2611</v>
      </c>
    </row>
    <row r="412" spans="1:18" x14ac:dyDescent="0.25">
      <c r="A412" s="687" t="s">
        <v>15553</v>
      </c>
      <c r="B412" s="688" t="s">
        <v>15554</v>
      </c>
      <c r="C412" s="688" t="s">
        <v>15918</v>
      </c>
      <c r="D412" s="688" t="s">
        <v>15556</v>
      </c>
      <c r="E412" s="688" t="s">
        <v>1083</v>
      </c>
      <c r="F412" s="688" t="s">
        <v>3532</v>
      </c>
      <c r="G412" s="688" t="s">
        <v>15919</v>
      </c>
      <c r="H412" s="688" t="s">
        <v>1088</v>
      </c>
      <c r="I412" s="688" t="s">
        <v>15707</v>
      </c>
      <c r="J412" s="688" t="s">
        <v>15617</v>
      </c>
      <c r="K412" s="39" t="s">
        <v>7497</v>
      </c>
      <c r="L412" s="688" t="s">
        <v>15708</v>
      </c>
      <c r="M412" s="688" t="str">
        <f t="shared" si="6"/>
        <v>LBx141</v>
      </c>
      <c r="N412" s="688" t="s">
        <v>15709</v>
      </c>
      <c r="O412" s="682" t="s">
        <v>15920</v>
      </c>
      <c r="R412" s="689" t="s">
        <v>2611</v>
      </c>
    </row>
    <row r="413" spans="1:18" x14ac:dyDescent="0.25">
      <c r="A413" s="687" t="s">
        <v>15553</v>
      </c>
      <c r="B413" s="688" t="s">
        <v>15554</v>
      </c>
      <c r="C413" s="688" t="s">
        <v>15918</v>
      </c>
      <c r="D413" s="688" t="s">
        <v>15556</v>
      </c>
      <c r="E413" s="688" t="s">
        <v>1083</v>
      </c>
      <c r="F413" s="688" t="s">
        <v>3532</v>
      </c>
      <c r="G413" s="688" t="s">
        <v>15919</v>
      </c>
      <c r="H413" s="688" t="s">
        <v>1089</v>
      </c>
      <c r="I413" s="688" t="s">
        <v>15710</v>
      </c>
      <c r="J413" s="688" t="s">
        <v>15617</v>
      </c>
      <c r="K413" s="39" t="s">
        <v>7497</v>
      </c>
      <c r="L413" s="688" t="s">
        <v>15711</v>
      </c>
      <c r="M413" s="688" t="str">
        <f t="shared" si="6"/>
        <v>LBx142</v>
      </c>
      <c r="N413" s="688" t="s">
        <v>15712</v>
      </c>
      <c r="O413" s="682" t="s">
        <v>15920</v>
      </c>
      <c r="R413" s="689" t="s">
        <v>2611</v>
      </c>
    </row>
    <row r="414" spans="1:18" x14ac:dyDescent="0.25">
      <c r="A414" s="687" t="s">
        <v>15553</v>
      </c>
      <c r="B414" s="688" t="s">
        <v>15554</v>
      </c>
      <c r="C414" s="688" t="s">
        <v>15918</v>
      </c>
      <c r="D414" s="688" t="s">
        <v>15556</v>
      </c>
      <c r="E414" s="688" t="s">
        <v>1083</v>
      </c>
      <c r="F414" s="688" t="s">
        <v>3532</v>
      </c>
      <c r="G414" s="688" t="s">
        <v>15919</v>
      </c>
      <c r="H414" s="688" t="s">
        <v>1090</v>
      </c>
      <c r="I414" s="688" t="s">
        <v>15713</v>
      </c>
      <c r="J414" s="688" t="s">
        <v>15617</v>
      </c>
      <c r="K414" s="39" t="s">
        <v>7497</v>
      </c>
      <c r="L414" s="688" t="s">
        <v>15714</v>
      </c>
      <c r="M414" s="688" t="str">
        <f t="shared" si="6"/>
        <v>LBx143</v>
      </c>
      <c r="N414" s="688" t="s">
        <v>15715</v>
      </c>
      <c r="O414" s="682" t="s">
        <v>15920</v>
      </c>
      <c r="R414" s="689" t="s">
        <v>2611</v>
      </c>
    </row>
    <row r="415" spans="1:18" x14ac:dyDescent="0.25">
      <c r="A415" s="687" t="s">
        <v>15553</v>
      </c>
      <c r="B415" s="688" t="s">
        <v>15554</v>
      </c>
      <c r="C415" s="688" t="s">
        <v>15918</v>
      </c>
      <c r="D415" s="688" t="s">
        <v>15556</v>
      </c>
      <c r="E415" s="688" t="s">
        <v>1085</v>
      </c>
      <c r="F415" s="688" t="s">
        <v>15921</v>
      </c>
      <c r="G415" s="688" t="s">
        <v>15922</v>
      </c>
      <c r="H415" s="688" t="s">
        <v>1082</v>
      </c>
      <c r="I415" s="688" t="s">
        <v>15923</v>
      </c>
      <c r="J415" s="688" t="s">
        <v>15924</v>
      </c>
      <c r="K415" s="39" t="s">
        <v>7500</v>
      </c>
      <c r="L415" s="688" t="s">
        <v>13681</v>
      </c>
      <c r="M415" s="688" t="str">
        <f t="shared" si="6"/>
        <v>AMx4</v>
      </c>
      <c r="N415" s="688" t="s">
        <v>15925</v>
      </c>
      <c r="O415" s="682" t="s">
        <v>15920</v>
      </c>
      <c r="R415" s="689" t="s">
        <v>2612</v>
      </c>
    </row>
    <row r="416" spans="1:18" x14ac:dyDescent="0.25">
      <c r="A416" s="687" t="s">
        <v>15553</v>
      </c>
      <c r="B416" s="688" t="s">
        <v>15554</v>
      </c>
      <c r="C416" s="688" t="s">
        <v>15918</v>
      </c>
      <c r="D416" s="688" t="s">
        <v>15556</v>
      </c>
      <c r="E416" s="688" t="s">
        <v>1085</v>
      </c>
      <c r="F416" s="688" t="s">
        <v>15921</v>
      </c>
      <c r="G416" s="688" t="s">
        <v>15922</v>
      </c>
      <c r="H416" s="688" t="s">
        <v>1083</v>
      </c>
      <c r="I416" s="688" t="s">
        <v>15926</v>
      </c>
      <c r="J416" s="688" t="s">
        <v>15924</v>
      </c>
      <c r="K416" s="39" t="s">
        <v>7500</v>
      </c>
      <c r="L416" s="688" t="s">
        <v>15927</v>
      </c>
      <c r="M416" s="688" t="str">
        <f t="shared" si="6"/>
        <v>AMx88</v>
      </c>
      <c r="N416" s="688" t="s">
        <v>15928</v>
      </c>
      <c r="O416" s="682" t="s">
        <v>15920</v>
      </c>
      <c r="R416" s="689" t="s">
        <v>2612</v>
      </c>
    </row>
    <row r="417" spans="1:18" x14ac:dyDescent="0.25">
      <c r="A417" s="687" t="s">
        <v>15553</v>
      </c>
      <c r="B417" s="688" t="s">
        <v>15554</v>
      </c>
      <c r="C417" s="688" t="s">
        <v>15918</v>
      </c>
      <c r="D417" s="688" t="s">
        <v>15556</v>
      </c>
      <c r="E417" s="688" t="s">
        <v>1087</v>
      </c>
      <c r="F417" s="688" t="s">
        <v>15929</v>
      </c>
      <c r="G417" s="688" t="s">
        <v>15930</v>
      </c>
      <c r="H417" s="688" t="s">
        <v>1082</v>
      </c>
      <c r="I417" s="688" t="s">
        <v>15931</v>
      </c>
      <c r="J417" s="688" t="s">
        <v>15932</v>
      </c>
      <c r="K417" s="39" t="s">
        <v>7503</v>
      </c>
      <c r="L417" s="688" t="s">
        <v>15878</v>
      </c>
      <c r="M417" s="688" t="str">
        <f>CONCATENATE(J417,L417)</f>
        <v>CAx1</v>
      </c>
      <c r="N417" s="688" t="s">
        <v>15933</v>
      </c>
      <c r="O417" s="682" t="s">
        <v>15920</v>
      </c>
      <c r="R417" s="689" t="s">
        <v>2629</v>
      </c>
    </row>
    <row r="418" spans="1:18" x14ac:dyDescent="0.25">
      <c r="A418" s="687" t="s">
        <v>15553</v>
      </c>
      <c r="B418" s="688" t="s">
        <v>15554</v>
      </c>
      <c r="C418" s="688" t="s">
        <v>15918</v>
      </c>
      <c r="D418" s="688" t="s">
        <v>15556</v>
      </c>
      <c r="E418" s="688" t="s">
        <v>1087</v>
      </c>
      <c r="F418" s="688" t="s">
        <v>15929</v>
      </c>
      <c r="G418" s="688" t="s">
        <v>15930</v>
      </c>
      <c r="H418" s="688" t="s">
        <v>1083</v>
      </c>
      <c r="I418" s="688" t="s">
        <v>15934</v>
      </c>
      <c r="J418" s="688" t="s">
        <v>15932</v>
      </c>
      <c r="K418" s="39" t="s">
        <v>7503</v>
      </c>
      <c r="L418" s="688" t="s">
        <v>13682</v>
      </c>
      <c r="M418" s="688" t="str">
        <f>CONCATENATE(J418,L418)</f>
        <v>CAx0</v>
      </c>
      <c r="N418" s="688" t="s">
        <v>15935</v>
      </c>
      <c r="O418" s="682" t="s">
        <v>15920</v>
      </c>
      <c r="R418" s="689" t="s">
        <v>2629</v>
      </c>
    </row>
    <row r="419" spans="1:18" x14ac:dyDescent="0.25">
      <c r="A419" s="687" t="s">
        <v>15553</v>
      </c>
      <c r="B419" s="688" t="s">
        <v>15554</v>
      </c>
      <c r="C419" s="688" t="s">
        <v>15936</v>
      </c>
      <c r="D419" s="688" t="s">
        <v>15556</v>
      </c>
      <c r="E419" s="688" t="s">
        <v>1084</v>
      </c>
      <c r="F419" s="688" t="s">
        <v>3532</v>
      </c>
      <c r="G419" s="688" t="s">
        <v>15919</v>
      </c>
      <c r="H419" s="688" t="s">
        <v>1082</v>
      </c>
      <c r="I419" s="688" t="s">
        <v>15616</v>
      </c>
      <c r="J419" s="688" t="s">
        <v>15617</v>
      </c>
      <c r="K419" s="39" t="s">
        <v>7497</v>
      </c>
      <c r="L419" s="688" t="s">
        <v>15729</v>
      </c>
      <c r="M419" s="688" t="str">
        <f t="shared" ref="M419:M436" si="7">CONCATENATE(J419,L419)</f>
        <v>LBx69</v>
      </c>
      <c r="N419" s="688" t="s">
        <v>9489</v>
      </c>
      <c r="O419" s="683" t="s">
        <v>91</v>
      </c>
      <c r="R419" s="689" t="s">
        <v>2611</v>
      </c>
    </row>
    <row r="420" spans="1:18" x14ac:dyDescent="0.25">
      <c r="A420" s="687" t="s">
        <v>15553</v>
      </c>
      <c r="B420" s="688" t="s">
        <v>15554</v>
      </c>
      <c r="C420" s="688" t="s">
        <v>15936</v>
      </c>
      <c r="D420" s="688" t="s">
        <v>15556</v>
      </c>
      <c r="E420" s="688" t="s">
        <v>1084</v>
      </c>
      <c r="F420" s="688" t="s">
        <v>3532</v>
      </c>
      <c r="G420" s="688" t="s">
        <v>15919</v>
      </c>
      <c r="H420" s="688" t="s">
        <v>1091</v>
      </c>
      <c r="I420" s="688" t="s">
        <v>15620</v>
      </c>
      <c r="J420" s="688" t="s">
        <v>15617</v>
      </c>
      <c r="K420" s="39" t="s">
        <v>7497</v>
      </c>
      <c r="L420" s="688" t="s">
        <v>15730</v>
      </c>
      <c r="M420" s="688" t="str">
        <f t="shared" si="7"/>
        <v>LBx59</v>
      </c>
      <c r="N420" s="688" t="s">
        <v>9596</v>
      </c>
      <c r="O420" s="683" t="s">
        <v>91</v>
      </c>
      <c r="R420" s="689" t="s">
        <v>2611</v>
      </c>
    </row>
    <row r="421" spans="1:18" x14ac:dyDescent="0.25">
      <c r="A421" s="687" t="s">
        <v>15553</v>
      </c>
      <c r="B421" s="688" t="s">
        <v>15554</v>
      </c>
      <c r="C421" s="688" t="s">
        <v>15936</v>
      </c>
      <c r="D421" s="688" t="s">
        <v>15556</v>
      </c>
      <c r="E421" s="688" t="s">
        <v>1084</v>
      </c>
      <c r="F421" s="688" t="s">
        <v>3532</v>
      </c>
      <c r="G421" s="688" t="s">
        <v>15919</v>
      </c>
      <c r="H421" s="688" t="s">
        <v>1092</v>
      </c>
      <c r="I421" s="688" t="s">
        <v>15623</v>
      </c>
      <c r="J421" s="688" t="s">
        <v>15617</v>
      </c>
      <c r="K421" s="39" t="s">
        <v>7497</v>
      </c>
      <c r="L421" s="688" t="s">
        <v>15731</v>
      </c>
      <c r="M421" s="688" t="str">
        <f t="shared" si="7"/>
        <v>LBx12</v>
      </c>
      <c r="N421" s="688" t="s">
        <v>9597</v>
      </c>
      <c r="O421" s="683" t="s">
        <v>91</v>
      </c>
      <c r="R421" s="689" t="s">
        <v>2611</v>
      </c>
    </row>
    <row r="422" spans="1:18" x14ac:dyDescent="0.25">
      <c r="A422" s="687" t="s">
        <v>15553</v>
      </c>
      <c r="B422" s="688" t="s">
        <v>15554</v>
      </c>
      <c r="C422" s="688" t="s">
        <v>15936</v>
      </c>
      <c r="D422" s="688" t="s">
        <v>15556</v>
      </c>
      <c r="E422" s="688" t="s">
        <v>1084</v>
      </c>
      <c r="F422" s="688" t="s">
        <v>3532</v>
      </c>
      <c r="G422" s="688" t="s">
        <v>15919</v>
      </c>
      <c r="H422" s="688" t="s">
        <v>1093</v>
      </c>
      <c r="I422" s="688" t="s">
        <v>15626</v>
      </c>
      <c r="J422" s="688" t="s">
        <v>15617</v>
      </c>
      <c r="K422" s="39" t="s">
        <v>7497</v>
      </c>
      <c r="L422" s="688" t="s">
        <v>15732</v>
      </c>
      <c r="M422" s="688" t="str">
        <f t="shared" si="7"/>
        <v>LBx70</v>
      </c>
      <c r="N422" s="688" t="s">
        <v>9598</v>
      </c>
      <c r="O422" s="683" t="s">
        <v>91</v>
      </c>
      <c r="R422" s="689" t="s">
        <v>2611</v>
      </c>
    </row>
    <row r="423" spans="1:18" x14ac:dyDescent="0.25">
      <c r="A423" s="687" t="s">
        <v>15553</v>
      </c>
      <c r="B423" s="688" t="s">
        <v>15554</v>
      </c>
      <c r="C423" s="688" t="s">
        <v>15936</v>
      </c>
      <c r="D423" s="688" t="s">
        <v>15556</v>
      </c>
      <c r="E423" s="688" t="s">
        <v>1084</v>
      </c>
      <c r="F423" s="688" t="s">
        <v>3532</v>
      </c>
      <c r="G423" s="688" t="s">
        <v>15919</v>
      </c>
      <c r="H423" s="688" t="s">
        <v>1083</v>
      </c>
      <c r="I423" s="688" t="s">
        <v>15650</v>
      </c>
      <c r="J423" s="688" t="s">
        <v>15617</v>
      </c>
      <c r="K423" s="39" t="s">
        <v>7497</v>
      </c>
      <c r="L423" s="688" t="s">
        <v>15733</v>
      </c>
      <c r="M423" s="688" t="str">
        <f t="shared" si="7"/>
        <v>LBx52</v>
      </c>
      <c r="N423" s="688" t="s">
        <v>9491</v>
      </c>
      <c r="O423" s="683" t="s">
        <v>91</v>
      </c>
      <c r="R423" s="689" t="s">
        <v>2611</v>
      </c>
    </row>
    <row r="424" spans="1:18" x14ac:dyDescent="0.25">
      <c r="A424" s="687" t="s">
        <v>15553</v>
      </c>
      <c r="B424" s="688" t="s">
        <v>15554</v>
      </c>
      <c r="C424" s="688" t="s">
        <v>15936</v>
      </c>
      <c r="D424" s="688" t="s">
        <v>15556</v>
      </c>
      <c r="E424" s="688" t="s">
        <v>1084</v>
      </c>
      <c r="F424" s="688" t="s">
        <v>3532</v>
      </c>
      <c r="G424" s="688" t="s">
        <v>15919</v>
      </c>
      <c r="H424" s="688" t="s">
        <v>1106</v>
      </c>
      <c r="I424" s="688" t="s">
        <v>15668</v>
      </c>
      <c r="J424" s="688" t="s">
        <v>15617</v>
      </c>
      <c r="K424" s="39" t="s">
        <v>7497</v>
      </c>
      <c r="L424" s="688" t="s">
        <v>15669</v>
      </c>
      <c r="M424" s="688" t="str">
        <f t="shared" si="7"/>
        <v>LBx42</v>
      </c>
      <c r="N424" s="688" t="s">
        <v>9493</v>
      </c>
      <c r="O424" s="683" t="s">
        <v>91</v>
      </c>
      <c r="R424" s="689" t="s">
        <v>2611</v>
      </c>
    </row>
    <row r="425" spans="1:18" x14ac:dyDescent="0.25">
      <c r="A425" s="687" t="s">
        <v>15553</v>
      </c>
      <c r="B425" s="688" t="s">
        <v>15554</v>
      </c>
      <c r="C425" s="688" t="s">
        <v>15936</v>
      </c>
      <c r="D425" s="688" t="s">
        <v>15556</v>
      </c>
      <c r="E425" s="688" t="s">
        <v>1084</v>
      </c>
      <c r="F425" s="688" t="s">
        <v>3532</v>
      </c>
      <c r="G425" s="688" t="s">
        <v>15919</v>
      </c>
      <c r="H425" s="688" t="s">
        <v>1107</v>
      </c>
      <c r="I425" s="688" t="s">
        <v>15670</v>
      </c>
      <c r="J425" s="688" t="s">
        <v>15617</v>
      </c>
      <c r="K425" s="39" t="s">
        <v>7497</v>
      </c>
      <c r="L425" s="688" t="s">
        <v>15671</v>
      </c>
      <c r="M425" s="688" t="str">
        <f t="shared" si="7"/>
        <v>LBx14</v>
      </c>
      <c r="N425" s="688" t="s">
        <v>9600</v>
      </c>
      <c r="O425" s="683" t="s">
        <v>91</v>
      </c>
      <c r="R425" s="689" t="s">
        <v>2611</v>
      </c>
    </row>
    <row r="426" spans="1:18" x14ac:dyDescent="0.25">
      <c r="A426" s="687" t="s">
        <v>15553</v>
      </c>
      <c r="B426" s="688" t="s">
        <v>15554</v>
      </c>
      <c r="C426" s="688" t="s">
        <v>15936</v>
      </c>
      <c r="D426" s="688" t="s">
        <v>15556</v>
      </c>
      <c r="E426" s="688" t="s">
        <v>1084</v>
      </c>
      <c r="F426" s="688" t="s">
        <v>3532</v>
      </c>
      <c r="G426" s="688" t="s">
        <v>15919</v>
      </c>
      <c r="H426" s="688" t="s">
        <v>1108</v>
      </c>
      <c r="I426" s="688" t="s">
        <v>15672</v>
      </c>
      <c r="J426" s="688" t="s">
        <v>15617</v>
      </c>
      <c r="K426" s="39" t="s">
        <v>7497</v>
      </c>
      <c r="L426" s="688" t="s">
        <v>15673</v>
      </c>
      <c r="M426" s="688" t="str">
        <f t="shared" si="7"/>
        <v>LBx67</v>
      </c>
      <c r="N426" s="688" t="s">
        <v>9601</v>
      </c>
      <c r="O426" s="683" t="s">
        <v>91</v>
      </c>
      <c r="R426" s="689" t="s">
        <v>2611</v>
      </c>
    </row>
    <row r="427" spans="1:18" x14ac:dyDescent="0.25">
      <c r="A427" s="687" t="s">
        <v>15553</v>
      </c>
      <c r="B427" s="688" t="s">
        <v>15554</v>
      </c>
      <c r="C427" s="688" t="s">
        <v>15936</v>
      </c>
      <c r="D427" s="688" t="s">
        <v>15556</v>
      </c>
      <c r="E427" s="688" t="s">
        <v>1084</v>
      </c>
      <c r="F427" s="688" t="s">
        <v>3532</v>
      </c>
      <c r="G427" s="688" t="s">
        <v>15919</v>
      </c>
      <c r="H427" s="688" t="s">
        <v>1109</v>
      </c>
      <c r="I427" s="688" t="s">
        <v>15674</v>
      </c>
      <c r="J427" s="688" t="s">
        <v>15617</v>
      </c>
      <c r="K427" s="39" t="s">
        <v>7497</v>
      </c>
      <c r="L427" s="688" t="s">
        <v>15675</v>
      </c>
      <c r="M427" s="688" t="str">
        <f t="shared" si="7"/>
        <v>LBx106</v>
      </c>
      <c r="N427" s="688" t="s">
        <v>9599</v>
      </c>
      <c r="O427" s="683" t="s">
        <v>91</v>
      </c>
      <c r="R427" s="689" t="s">
        <v>2611</v>
      </c>
    </row>
    <row r="428" spans="1:18" x14ac:dyDescent="0.25">
      <c r="A428" s="687" t="s">
        <v>15553</v>
      </c>
      <c r="B428" s="688" t="s">
        <v>15554</v>
      </c>
      <c r="C428" s="688" t="s">
        <v>15936</v>
      </c>
      <c r="D428" s="688" t="s">
        <v>15556</v>
      </c>
      <c r="E428" s="688" t="s">
        <v>1084</v>
      </c>
      <c r="F428" s="688" t="s">
        <v>3532</v>
      </c>
      <c r="G428" s="688" t="s">
        <v>15919</v>
      </c>
      <c r="H428" s="688" t="s">
        <v>1084</v>
      </c>
      <c r="I428" s="688" t="s">
        <v>15678</v>
      </c>
      <c r="J428" s="688" t="s">
        <v>15617</v>
      </c>
      <c r="K428" s="39" t="s">
        <v>7497</v>
      </c>
      <c r="L428" s="688" t="s">
        <v>15735</v>
      </c>
      <c r="M428" s="688" t="str">
        <f t="shared" si="7"/>
        <v>LBx132</v>
      </c>
      <c r="N428" s="688" t="s">
        <v>9492</v>
      </c>
      <c r="O428" s="683" t="s">
        <v>91</v>
      </c>
      <c r="R428" s="689" t="s">
        <v>2611</v>
      </c>
    </row>
    <row r="429" spans="1:18" x14ac:dyDescent="0.25">
      <c r="A429" s="687" t="s">
        <v>15553</v>
      </c>
      <c r="B429" s="688" t="s">
        <v>15554</v>
      </c>
      <c r="C429" s="688" t="s">
        <v>15936</v>
      </c>
      <c r="D429" s="688" t="s">
        <v>15556</v>
      </c>
      <c r="E429" s="688" t="s">
        <v>1084</v>
      </c>
      <c r="F429" s="688" t="s">
        <v>3532</v>
      </c>
      <c r="G429" s="688" t="s">
        <v>15919</v>
      </c>
      <c r="H429" s="688" t="s">
        <v>1085</v>
      </c>
      <c r="I429" s="688" t="s">
        <v>15698</v>
      </c>
      <c r="J429" s="688" t="s">
        <v>15617</v>
      </c>
      <c r="K429" s="39" t="s">
        <v>7497</v>
      </c>
      <c r="L429" s="688" t="s">
        <v>15738</v>
      </c>
      <c r="M429" s="688" t="str">
        <f t="shared" si="7"/>
        <v>LBx73</v>
      </c>
      <c r="N429" s="688" t="s">
        <v>9590</v>
      </c>
      <c r="O429" s="683" t="s">
        <v>91</v>
      </c>
      <c r="R429" s="689" t="s">
        <v>2611</v>
      </c>
    </row>
    <row r="430" spans="1:18" x14ac:dyDescent="0.25">
      <c r="A430" s="687" t="s">
        <v>15553</v>
      </c>
      <c r="B430" s="688" t="s">
        <v>15554</v>
      </c>
      <c r="C430" s="688" t="s">
        <v>15936</v>
      </c>
      <c r="D430" s="688" t="s">
        <v>15556</v>
      </c>
      <c r="E430" s="688" t="s">
        <v>1084</v>
      </c>
      <c r="F430" s="688" t="s">
        <v>3532</v>
      </c>
      <c r="G430" s="688" t="s">
        <v>15919</v>
      </c>
      <c r="H430" s="688" t="s">
        <v>1086</v>
      </c>
      <c r="I430" s="688" t="s">
        <v>15701</v>
      </c>
      <c r="J430" s="688" t="s">
        <v>15617</v>
      </c>
      <c r="K430" s="39" t="s">
        <v>7497</v>
      </c>
      <c r="L430" s="688" t="s">
        <v>15739</v>
      </c>
      <c r="M430" s="688" t="str">
        <f t="shared" si="7"/>
        <v>LBx101</v>
      </c>
      <c r="N430" s="688" t="s">
        <v>9591</v>
      </c>
      <c r="O430" s="683" t="s">
        <v>91</v>
      </c>
      <c r="R430" s="689" t="s">
        <v>2611</v>
      </c>
    </row>
    <row r="431" spans="1:18" x14ac:dyDescent="0.25">
      <c r="A431" s="687" t="s">
        <v>15553</v>
      </c>
      <c r="B431" s="688" t="s">
        <v>15554</v>
      </c>
      <c r="C431" s="688" t="s">
        <v>15936</v>
      </c>
      <c r="D431" s="688" t="s">
        <v>15556</v>
      </c>
      <c r="E431" s="688" t="s">
        <v>1084</v>
      </c>
      <c r="F431" s="688" t="s">
        <v>3532</v>
      </c>
      <c r="G431" s="688" t="s">
        <v>15919</v>
      </c>
      <c r="H431" s="688" t="s">
        <v>1087</v>
      </c>
      <c r="I431" s="688" t="s">
        <v>15704</v>
      </c>
      <c r="J431" s="688" t="s">
        <v>15617</v>
      </c>
      <c r="K431" s="39" t="s">
        <v>7497</v>
      </c>
      <c r="L431" s="688" t="s">
        <v>15740</v>
      </c>
      <c r="M431" s="688" t="str">
        <f t="shared" si="7"/>
        <v>LBx66</v>
      </c>
      <c r="N431" s="688" t="s">
        <v>9592</v>
      </c>
      <c r="O431" s="683" t="s">
        <v>91</v>
      </c>
      <c r="R431" s="689" t="s">
        <v>2611</v>
      </c>
    </row>
    <row r="432" spans="1:18" x14ac:dyDescent="0.25">
      <c r="A432" s="687" t="s">
        <v>15553</v>
      </c>
      <c r="B432" s="688" t="s">
        <v>15554</v>
      </c>
      <c r="C432" s="688" t="s">
        <v>15936</v>
      </c>
      <c r="D432" s="688" t="s">
        <v>15556</v>
      </c>
      <c r="E432" s="688" t="s">
        <v>1084</v>
      </c>
      <c r="F432" s="688" t="s">
        <v>3532</v>
      </c>
      <c r="G432" s="688" t="s">
        <v>15919</v>
      </c>
      <c r="H432" s="688" t="s">
        <v>1088</v>
      </c>
      <c r="I432" s="688" t="s">
        <v>15707</v>
      </c>
      <c r="J432" s="688" t="s">
        <v>15617</v>
      </c>
      <c r="K432" s="39" t="s">
        <v>7497</v>
      </c>
      <c r="L432" s="688" t="s">
        <v>15741</v>
      </c>
      <c r="M432" s="688" t="str">
        <f t="shared" si="7"/>
        <v>LBx31</v>
      </c>
      <c r="N432" s="688" t="s">
        <v>9593</v>
      </c>
      <c r="O432" s="683" t="s">
        <v>91</v>
      </c>
      <c r="R432" s="689" t="s">
        <v>2611</v>
      </c>
    </row>
    <row r="433" spans="1:18" x14ac:dyDescent="0.25">
      <c r="A433" s="687" t="s">
        <v>15553</v>
      </c>
      <c r="B433" s="688" t="s">
        <v>15554</v>
      </c>
      <c r="C433" s="688" t="s">
        <v>15936</v>
      </c>
      <c r="D433" s="688" t="s">
        <v>15556</v>
      </c>
      <c r="E433" s="688" t="s">
        <v>1084</v>
      </c>
      <c r="F433" s="688" t="s">
        <v>3532</v>
      </c>
      <c r="G433" s="688" t="s">
        <v>15919</v>
      </c>
      <c r="H433" s="688" t="s">
        <v>1089</v>
      </c>
      <c r="I433" s="688" t="s">
        <v>15710</v>
      </c>
      <c r="J433" s="688" t="s">
        <v>15617</v>
      </c>
      <c r="K433" s="39" t="s">
        <v>7497</v>
      </c>
      <c r="L433" s="688" t="s">
        <v>15742</v>
      </c>
      <c r="M433" s="688" t="str">
        <f t="shared" si="7"/>
        <v>LBx34</v>
      </c>
      <c r="N433" s="688" t="s">
        <v>9594</v>
      </c>
      <c r="O433" s="683" t="s">
        <v>91</v>
      </c>
      <c r="R433" s="689" t="s">
        <v>2611</v>
      </c>
    </row>
    <row r="434" spans="1:18" x14ac:dyDescent="0.25">
      <c r="A434" s="687" t="s">
        <v>15553</v>
      </c>
      <c r="B434" s="688" t="s">
        <v>15554</v>
      </c>
      <c r="C434" s="688" t="s">
        <v>15936</v>
      </c>
      <c r="D434" s="688" t="s">
        <v>15556</v>
      </c>
      <c r="E434" s="688" t="s">
        <v>1084</v>
      </c>
      <c r="F434" s="688" t="s">
        <v>3532</v>
      </c>
      <c r="G434" s="688" t="s">
        <v>15919</v>
      </c>
      <c r="H434" s="688" t="s">
        <v>1090</v>
      </c>
      <c r="I434" s="688" t="s">
        <v>15713</v>
      </c>
      <c r="J434" s="688" t="s">
        <v>15617</v>
      </c>
      <c r="K434" s="39" t="s">
        <v>7497</v>
      </c>
      <c r="L434" s="688" t="s">
        <v>15743</v>
      </c>
      <c r="M434" s="688" t="str">
        <f t="shared" si="7"/>
        <v>LBx27</v>
      </c>
      <c r="N434" s="688" t="s">
        <v>9595</v>
      </c>
      <c r="O434" s="683" t="s">
        <v>91</v>
      </c>
      <c r="R434" s="689" t="s">
        <v>2611</v>
      </c>
    </row>
    <row r="435" spans="1:18" x14ac:dyDescent="0.25">
      <c r="A435" s="687" t="s">
        <v>15553</v>
      </c>
      <c r="B435" s="688" t="s">
        <v>15554</v>
      </c>
      <c r="C435" s="688" t="s">
        <v>15936</v>
      </c>
      <c r="D435" s="688" t="s">
        <v>15556</v>
      </c>
      <c r="E435" s="688" t="s">
        <v>1085</v>
      </c>
      <c r="F435" s="688" t="s">
        <v>15929</v>
      </c>
      <c r="G435" s="688" t="s">
        <v>15930</v>
      </c>
      <c r="H435" s="688" t="s">
        <v>1082</v>
      </c>
      <c r="I435" s="688" t="s">
        <v>15931</v>
      </c>
      <c r="J435" s="688" t="s">
        <v>15932</v>
      </c>
      <c r="K435" s="39" t="s">
        <v>7503</v>
      </c>
      <c r="L435" s="688" t="s">
        <v>15878</v>
      </c>
      <c r="M435" s="688" t="str">
        <f t="shared" si="7"/>
        <v>CAx1</v>
      </c>
      <c r="N435" s="688" t="s">
        <v>15933</v>
      </c>
      <c r="O435" s="683" t="s">
        <v>91</v>
      </c>
      <c r="R435" s="689" t="s">
        <v>2669</v>
      </c>
    </row>
    <row r="436" spans="1:18" x14ac:dyDescent="0.25">
      <c r="A436" s="687" t="s">
        <v>15553</v>
      </c>
      <c r="B436" s="688" t="s">
        <v>15554</v>
      </c>
      <c r="C436" s="688" t="s">
        <v>15936</v>
      </c>
      <c r="D436" s="688" t="s">
        <v>15556</v>
      </c>
      <c r="E436" s="688" t="s">
        <v>1085</v>
      </c>
      <c r="F436" s="688" t="s">
        <v>15929</v>
      </c>
      <c r="G436" s="688" t="s">
        <v>15930</v>
      </c>
      <c r="H436" s="688" t="s">
        <v>1083</v>
      </c>
      <c r="I436" s="688" t="s">
        <v>15934</v>
      </c>
      <c r="J436" s="688" t="s">
        <v>15932</v>
      </c>
      <c r="K436" s="39" t="s">
        <v>7503</v>
      </c>
      <c r="L436" s="688" t="s">
        <v>13682</v>
      </c>
      <c r="M436" s="688" t="str">
        <f t="shared" si="7"/>
        <v>CAx0</v>
      </c>
      <c r="N436" s="688" t="s">
        <v>15935</v>
      </c>
      <c r="O436" s="683" t="s">
        <v>91</v>
      </c>
      <c r="R436" s="689" t="s">
        <v>2669</v>
      </c>
    </row>
    <row r="437" spans="1:18" x14ac:dyDescent="0.25">
      <c r="A437" s="687" t="s">
        <v>15553</v>
      </c>
      <c r="B437" s="688" t="s">
        <v>15554</v>
      </c>
      <c r="C437" s="688" t="s">
        <v>15936</v>
      </c>
      <c r="D437" s="688" t="s">
        <v>15556</v>
      </c>
      <c r="E437" s="688" t="s">
        <v>1087</v>
      </c>
      <c r="F437" s="688" t="s">
        <v>15921</v>
      </c>
      <c r="G437" s="688" t="s">
        <v>15922</v>
      </c>
      <c r="H437" s="688" t="s">
        <v>1082</v>
      </c>
      <c r="I437" s="688" t="s">
        <v>15923</v>
      </c>
      <c r="J437" s="688" t="s">
        <v>15924</v>
      </c>
      <c r="K437" s="39" t="s">
        <v>7500</v>
      </c>
      <c r="L437" s="688" t="s">
        <v>13681</v>
      </c>
      <c r="M437" s="688" t="str">
        <f>CONCATENATE(J437,L437)</f>
        <v>AMx4</v>
      </c>
      <c r="N437" s="688" t="s">
        <v>15925</v>
      </c>
      <c r="O437" s="683" t="s">
        <v>91</v>
      </c>
      <c r="R437" s="689" t="s">
        <v>2612</v>
      </c>
    </row>
    <row r="438" spans="1:18" x14ac:dyDescent="0.25">
      <c r="A438" s="687" t="s">
        <v>15553</v>
      </c>
      <c r="B438" s="688" t="s">
        <v>15554</v>
      </c>
      <c r="C438" s="688" t="s">
        <v>15936</v>
      </c>
      <c r="D438" s="688" t="s">
        <v>15556</v>
      </c>
      <c r="E438" s="688" t="s">
        <v>1087</v>
      </c>
      <c r="F438" s="688" t="s">
        <v>15921</v>
      </c>
      <c r="G438" s="688" t="s">
        <v>15922</v>
      </c>
      <c r="H438" s="688" t="s">
        <v>1083</v>
      </c>
      <c r="I438" s="688" t="s">
        <v>15926</v>
      </c>
      <c r="J438" s="688" t="s">
        <v>15924</v>
      </c>
      <c r="K438" s="39" t="s">
        <v>7500</v>
      </c>
      <c r="L438" s="688" t="s">
        <v>15927</v>
      </c>
      <c r="M438" s="688" t="str">
        <f>CONCATENATE(J438,L438)</f>
        <v>AMx88</v>
      </c>
      <c r="N438" s="688" t="s">
        <v>15928</v>
      </c>
      <c r="O438" s="683" t="s">
        <v>91</v>
      </c>
      <c r="R438" s="689" t="s">
        <v>2612</v>
      </c>
    </row>
    <row r="439" spans="1:18" x14ac:dyDescent="0.25">
      <c r="A439" s="687" t="s">
        <v>15553</v>
      </c>
      <c r="B439" s="688" t="s">
        <v>15554</v>
      </c>
      <c r="C439" s="688" t="s">
        <v>15937</v>
      </c>
      <c r="D439" s="688" t="s">
        <v>15556</v>
      </c>
      <c r="E439" s="688" t="s">
        <v>1084</v>
      </c>
      <c r="F439" s="688" t="s">
        <v>3532</v>
      </c>
      <c r="G439" s="688" t="s">
        <v>15919</v>
      </c>
      <c r="H439" s="688" t="s">
        <v>1082</v>
      </c>
      <c r="I439" s="688" t="s">
        <v>15616</v>
      </c>
      <c r="J439" s="688" t="s">
        <v>15617</v>
      </c>
      <c r="K439" s="39" t="s">
        <v>7497</v>
      </c>
      <c r="L439" s="688" t="s">
        <v>15729</v>
      </c>
      <c r="M439" s="688" t="str">
        <f t="shared" ref="M439:M494" si="8">CONCATENATE(J439,L439)</f>
        <v>LBx69</v>
      </c>
      <c r="N439" s="688" t="s">
        <v>9489</v>
      </c>
      <c r="O439" s="683" t="s">
        <v>103</v>
      </c>
      <c r="R439" s="689" t="s">
        <v>2611</v>
      </c>
    </row>
    <row r="440" spans="1:18" x14ac:dyDescent="0.25">
      <c r="A440" s="687" t="s">
        <v>15553</v>
      </c>
      <c r="B440" s="688" t="s">
        <v>15554</v>
      </c>
      <c r="C440" s="688" t="s">
        <v>15937</v>
      </c>
      <c r="D440" s="688" t="s">
        <v>15556</v>
      </c>
      <c r="E440" s="688" t="s">
        <v>1084</v>
      </c>
      <c r="F440" s="688" t="s">
        <v>3532</v>
      </c>
      <c r="G440" s="688" t="s">
        <v>15919</v>
      </c>
      <c r="H440" s="688" t="s">
        <v>1091</v>
      </c>
      <c r="I440" s="688" t="s">
        <v>15620</v>
      </c>
      <c r="J440" s="688" t="s">
        <v>15617</v>
      </c>
      <c r="K440" s="39" t="s">
        <v>7497</v>
      </c>
      <c r="L440" s="688" t="s">
        <v>15730</v>
      </c>
      <c r="M440" s="688" t="str">
        <f t="shared" si="8"/>
        <v>LBx59</v>
      </c>
      <c r="N440" s="688" t="s">
        <v>9596</v>
      </c>
      <c r="O440" s="683" t="s">
        <v>103</v>
      </c>
      <c r="R440" s="689" t="s">
        <v>2611</v>
      </c>
    </row>
    <row r="441" spans="1:18" x14ac:dyDescent="0.25">
      <c r="A441" s="687" t="s">
        <v>15553</v>
      </c>
      <c r="B441" s="688" t="s">
        <v>15554</v>
      </c>
      <c r="C441" s="688" t="s">
        <v>15937</v>
      </c>
      <c r="D441" s="688" t="s">
        <v>15556</v>
      </c>
      <c r="E441" s="688" t="s">
        <v>1084</v>
      </c>
      <c r="F441" s="688" t="s">
        <v>3532</v>
      </c>
      <c r="G441" s="688" t="s">
        <v>15919</v>
      </c>
      <c r="H441" s="688" t="s">
        <v>1092</v>
      </c>
      <c r="I441" s="688" t="s">
        <v>15623</v>
      </c>
      <c r="J441" s="688" t="s">
        <v>15617</v>
      </c>
      <c r="K441" s="39" t="s">
        <v>7497</v>
      </c>
      <c r="L441" s="688" t="s">
        <v>15731</v>
      </c>
      <c r="M441" s="688" t="str">
        <f t="shared" si="8"/>
        <v>LBx12</v>
      </c>
      <c r="N441" s="688" t="s">
        <v>9597</v>
      </c>
      <c r="O441" s="683" t="s">
        <v>103</v>
      </c>
      <c r="R441" s="689" t="s">
        <v>2611</v>
      </c>
    </row>
    <row r="442" spans="1:18" x14ac:dyDescent="0.25">
      <c r="A442" s="687" t="s">
        <v>15553</v>
      </c>
      <c r="B442" s="688" t="s">
        <v>15554</v>
      </c>
      <c r="C442" s="688" t="s">
        <v>15937</v>
      </c>
      <c r="D442" s="688" t="s">
        <v>15556</v>
      </c>
      <c r="E442" s="688" t="s">
        <v>1084</v>
      </c>
      <c r="F442" s="688" t="s">
        <v>3532</v>
      </c>
      <c r="G442" s="688" t="s">
        <v>15919</v>
      </c>
      <c r="H442" s="688" t="s">
        <v>1093</v>
      </c>
      <c r="I442" s="688" t="s">
        <v>15626</v>
      </c>
      <c r="J442" s="688" t="s">
        <v>15617</v>
      </c>
      <c r="K442" s="39" t="s">
        <v>7497</v>
      </c>
      <c r="L442" s="688" t="s">
        <v>15732</v>
      </c>
      <c r="M442" s="688" t="str">
        <f t="shared" si="8"/>
        <v>LBx70</v>
      </c>
      <c r="N442" s="688" t="s">
        <v>9598</v>
      </c>
      <c r="O442" s="683" t="s">
        <v>103</v>
      </c>
      <c r="R442" s="689" t="s">
        <v>2611</v>
      </c>
    </row>
    <row r="443" spans="1:18" x14ac:dyDescent="0.25">
      <c r="A443" s="687" t="s">
        <v>15553</v>
      </c>
      <c r="B443" s="688" t="s">
        <v>15554</v>
      </c>
      <c r="C443" s="688" t="s">
        <v>15937</v>
      </c>
      <c r="D443" s="688" t="s">
        <v>15556</v>
      </c>
      <c r="E443" s="688" t="s">
        <v>1084</v>
      </c>
      <c r="F443" s="688" t="s">
        <v>3532</v>
      </c>
      <c r="G443" s="688" t="s">
        <v>15919</v>
      </c>
      <c r="H443" s="688" t="s">
        <v>1083</v>
      </c>
      <c r="I443" s="688" t="s">
        <v>15650</v>
      </c>
      <c r="J443" s="688" t="s">
        <v>15617</v>
      </c>
      <c r="K443" s="39" t="s">
        <v>7497</v>
      </c>
      <c r="L443" s="688" t="s">
        <v>15733</v>
      </c>
      <c r="M443" s="688" t="str">
        <f t="shared" si="8"/>
        <v>LBx52</v>
      </c>
      <c r="N443" s="688" t="s">
        <v>9491</v>
      </c>
      <c r="O443" s="683" t="s">
        <v>103</v>
      </c>
      <c r="R443" s="689" t="s">
        <v>2611</v>
      </c>
    </row>
    <row r="444" spans="1:18" x14ac:dyDescent="0.25">
      <c r="A444" s="687" t="s">
        <v>15553</v>
      </c>
      <c r="B444" s="688" t="s">
        <v>15554</v>
      </c>
      <c r="C444" s="688" t="s">
        <v>15937</v>
      </c>
      <c r="D444" s="688" t="s">
        <v>15556</v>
      </c>
      <c r="E444" s="688" t="s">
        <v>1084</v>
      </c>
      <c r="F444" s="688" t="s">
        <v>3532</v>
      </c>
      <c r="G444" s="688" t="s">
        <v>15919</v>
      </c>
      <c r="H444" s="688" t="s">
        <v>1106</v>
      </c>
      <c r="I444" s="688" t="s">
        <v>15668</v>
      </c>
      <c r="J444" s="688" t="s">
        <v>15617</v>
      </c>
      <c r="K444" s="39" t="s">
        <v>7497</v>
      </c>
      <c r="L444" s="688" t="s">
        <v>15669</v>
      </c>
      <c r="M444" s="688" t="str">
        <f t="shared" si="8"/>
        <v>LBx42</v>
      </c>
      <c r="N444" s="688" t="s">
        <v>9493</v>
      </c>
      <c r="O444" s="683" t="s">
        <v>103</v>
      </c>
      <c r="R444" s="689" t="s">
        <v>2611</v>
      </c>
    </row>
    <row r="445" spans="1:18" x14ac:dyDescent="0.25">
      <c r="A445" s="687" t="s">
        <v>15553</v>
      </c>
      <c r="B445" s="688" t="s">
        <v>15554</v>
      </c>
      <c r="C445" s="688" t="s">
        <v>15937</v>
      </c>
      <c r="D445" s="688" t="s">
        <v>15556</v>
      </c>
      <c r="E445" s="688" t="s">
        <v>1084</v>
      </c>
      <c r="F445" s="688" t="s">
        <v>3532</v>
      </c>
      <c r="G445" s="688" t="s">
        <v>15919</v>
      </c>
      <c r="H445" s="688" t="s">
        <v>1107</v>
      </c>
      <c r="I445" s="688" t="s">
        <v>15670</v>
      </c>
      <c r="J445" s="688" t="s">
        <v>15617</v>
      </c>
      <c r="K445" s="39" t="s">
        <v>7497</v>
      </c>
      <c r="L445" s="688" t="s">
        <v>15671</v>
      </c>
      <c r="M445" s="688" t="str">
        <f t="shared" si="8"/>
        <v>LBx14</v>
      </c>
      <c r="N445" s="688" t="s">
        <v>9600</v>
      </c>
      <c r="O445" s="683" t="s">
        <v>103</v>
      </c>
      <c r="R445" s="689" t="s">
        <v>2611</v>
      </c>
    </row>
    <row r="446" spans="1:18" x14ac:dyDescent="0.25">
      <c r="A446" s="687" t="s">
        <v>15553</v>
      </c>
      <c r="B446" s="688" t="s">
        <v>15554</v>
      </c>
      <c r="C446" s="688" t="s">
        <v>15937</v>
      </c>
      <c r="D446" s="688" t="s">
        <v>15556</v>
      </c>
      <c r="E446" s="688" t="s">
        <v>1084</v>
      </c>
      <c r="F446" s="688" t="s">
        <v>3532</v>
      </c>
      <c r="G446" s="688" t="s">
        <v>15919</v>
      </c>
      <c r="H446" s="688" t="s">
        <v>1108</v>
      </c>
      <c r="I446" s="688" t="s">
        <v>15672</v>
      </c>
      <c r="J446" s="688" t="s">
        <v>15617</v>
      </c>
      <c r="K446" s="39" t="s">
        <v>7497</v>
      </c>
      <c r="L446" s="688" t="s">
        <v>15673</v>
      </c>
      <c r="M446" s="688" t="str">
        <f t="shared" si="8"/>
        <v>LBx67</v>
      </c>
      <c r="N446" s="688" t="s">
        <v>9601</v>
      </c>
      <c r="O446" s="683" t="s">
        <v>103</v>
      </c>
      <c r="R446" s="689" t="s">
        <v>2611</v>
      </c>
    </row>
    <row r="447" spans="1:18" x14ac:dyDescent="0.25">
      <c r="A447" s="687" t="s">
        <v>15553</v>
      </c>
      <c r="B447" s="688" t="s">
        <v>15554</v>
      </c>
      <c r="C447" s="688" t="s">
        <v>15937</v>
      </c>
      <c r="D447" s="688" t="s">
        <v>15556</v>
      </c>
      <c r="E447" s="688" t="s">
        <v>1084</v>
      </c>
      <c r="F447" s="688" t="s">
        <v>3532</v>
      </c>
      <c r="G447" s="688" t="s">
        <v>15919</v>
      </c>
      <c r="H447" s="688" t="s">
        <v>1109</v>
      </c>
      <c r="I447" s="688" t="s">
        <v>15674</v>
      </c>
      <c r="J447" s="688" t="s">
        <v>15617</v>
      </c>
      <c r="K447" s="39" t="s">
        <v>7497</v>
      </c>
      <c r="L447" s="688" t="s">
        <v>15675</v>
      </c>
      <c r="M447" s="688" t="str">
        <f t="shared" si="8"/>
        <v>LBx106</v>
      </c>
      <c r="N447" s="688" t="s">
        <v>9599</v>
      </c>
      <c r="O447" s="683" t="s">
        <v>103</v>
      </c>
      <c r="R447" s="689" t="s">
        <v>2611</v>
      </c>
    </row>
    <row r="448" spans="1:18" x14ac:dyDescent="0.25">
      <c r="A448" s="687" t="s">
        <v>15553</v>
      </c>
      <c r="B448" s="688" t="s">
        <v>15554</v>
      </c>
      <c r="C448" s="688" t="s">
        <v>15937</v>
      </c>
      <c r="D448" s="688" t="s">
        <v>15556</v>
      </c>
      <c r="E448" s="688" t="s">
        <v>1084</v>
      </c>
      <c r="F448" s="688" t="s">
        <v>3532</v>
      </c>
      <c r="G448" s="688" t="s">
        <v>15919</v>
      </c>
      <c r="H448" s="688" t="s">
        <v>1084</v>
      </c>
      <c r="I448" s="688" t="s">
        <v>15678</v>
      </c>
      <c r="J448" s="688" t="s">
        <v>15617</v>
      </c>
      <c r="K448" s="39" t="s">
        <v>7497</v>
      </c>
      <c r="L448" s="688" t="s">
        <v>15735</v>
      </c>
      <c r="M448" s="688" t="str">
        <f t="shared" si="8"/>
        <v>LBx132</v>
      </c>
      <c r="N448" s="688" t="s">
        <v>9492</v>
      </c>
      <c r="O448" s="683" t="s">
        <v>103</v>
      </c>
      <c r="R448" s="689" t="s">
        <v>2611</v>
      </c>
    </row>
    <row r="449" spans="1:18" x14ac:dyDescent="0.25">
      <c r="A449" s="687" t="s">
        <v>15553</v>
      </c>
      <c r="B449" s="688" t="s">
        <v>15554</v>
      </c>
      <c r="C449" s="688" t="s">
        <v>15937</v>
      </c>
      <c r="D449" s="688" t="s">
        <v>15556</v>
      </c>
      <c r="E449" s="688" t="s">
        <v>1084</v>
      </c>
      <c r="F449" s="688" t="s">
        <v>3532</v>
      </c>
      <c r="G449" s="688" t="s">
        <v>15919</v>
      </c>
      <c r="H449" s="688" t="s">
        <v>1085</v>
      </c>
      <c r="I449" s="688" t="s">
        <v>15698</v>
      </c>
      <c r="J449" s="688" t="s">
        <v>15617</v>
      </c>
      <c r="K449" s="39" t="s">
        <v>7497</v>
      </c>
      <c r="L449" s="688" t="s">
        <v>15738</v>
      </c>
      <c r="M449" s="688" t="str">
        <f t="shared" si="8"/>
        <v>LBx73</v>
      </c>
      <c r="N449" s="688" t="s">
        <v>9590</v>
      </c>
      <c r="O449" s="683" t="s">
        <v>103</v>
      </c>
      <c r="R449" s="689" t="s">
        <v>2611</v>
      </c>
    </row>
    <row r="450" spans="1:18" x14ac:dyDescent="0.25">
      <c r="A450" s="687" t="s">
        <v>15553</v>
      </c>
      <c r="B450" s="688" t="s">
        <v>15554</v>
      </c>
      <c r="C450" s="688" t="s">
        <v>15937</v>
      </c>
      <c r="D450" s="688" t="s">
        <v>15556</v>
      </c>
      <c r="E450" s="688" t="s">
        <v>1084</v>
      </c>
      <c r="F450" s="688" t="s">
        <v>3532</v>
      </c>
      <c r="G450" s="688" t="s">
        <v>15919</v>
      </c>
      <c r="H450" s="688" t="s">
        <v>1086</v>
      </c>
      <c r="I450" s="688" t="s">
        <v>15701</v>
      </c>
      <c r="J450" s="688" t="s">
        <v>15617</v>
      </c>
      <c r="K450" s="39" t="s">
        <v>7497</v>
      </c>
      <c r="L450" s="688" t="s">
        <v>15739</v>
      </c>
      <c r="M450" s="688" t="str">
        <f t="shared" si="8"/>
        <v>LBx101</v>
      </c>
      <c r="N450" s="688" t="s">
        <v>9591</v>
      </c>
      <c r="O450" s="683" t="s">
        <v>103</v>
      </c>
      <c r="R450" s="689" t="s">
        <v>2611</v>
      </c>
    </row>
    <row r="451" spans="1:18" x14ac:dyDescent="0.25">
      <c r="A451" s="687" t="s">
        <v>15553</v>
      </c>
      <c r="B451" s="688" t="s">
        <v>15554</v>
      </c>
      <c r="C451" s="688" t="s">
        <v>15937</v>
      </c>
      <c r="D451" s="688" t="s">
        <v>15556</v>
      </c>
      <c r="E451" s="688" t="s">
        <v>1084</v>
      </c>
      <c r="F451" s="688" t="s">
        <v>3532</v>
      </c>
      <c r="G451" s="688" t="s">
        <v>15919</v>
      </c>
      <c r="H451" s="688" t="s">
        <v>1087</v>
      </c>
      <c r="I451" s="688" t="s">
        <v>15704</v>
      </c>
      <c r="J451" s="688" t="s">
        <v>15617</v>
      </c>
      <c r="K451" s="39" t="s">
        <v>7497</v>
      </c>
      <c r="L451" s="688" t="s">
        <v>15740</v>
      </c>
      <c r="M451" s="688" t="str">
        <f t="shared" si="8"/>
        <v>LBx66</v>
      </c>
      <c r="N451" s="688" t="s">
        <v>9592</v>
      </c>
      <c r="O451" s="683" t="s">
        <v>103</v>
      </c>
      <c r="R451" s="689" t="s">
        <v>2611</v>
      </c>
    </row>
    <row r="452" spans="1:18" x14ac:dyDescent="0.25">
      <c r="A452" s="687" t="s">
        <v>15553</v>
      </c>
      <c r="B452" s="688" t="s">
        <v>15554</v>
      </c>
      <c r="C452" s="688" t="s">
        <v>15937</v>
      </c>
      <c r="D452" s="688" t="s">
        <v>15556</v>
      </c>
      <c r="E452" s="688" t="s">
        <v>1084</v>
      </c>
      <c r="F452" s="688" t="s">
        <v>3532</v>
      </c>
      <c r="G452" s="688" t="s">
        <v>15919</v>
      </c>
      <c r="H452" s="688" t="s">
        <v>1088</v>
      </c>
      <c r="I452" s="688" t="s">
        <v>15707</v>
      </c>
      <c r="J452" s="688" t="s">
        <v>15617</v>
      </c>
      <c r="K452" s="39" t="s">
        <v>7497</v>
      </c>
      <c r="L452" s="688" t="s">
        <v>15741</v>
      </c>
      <c r="M452" s="688" t="str">
        <f t="shared" si="8"/>
        <v>LBx31</v>
      </c>
      <c r="N452" s="688" t="s">
        <v>9593</v>
      </c>
      <c r="O452" s="683" t="s">
        <v>103</v>
      </c>
      <c r="R452" s="689" t="s">
        <v>2611</v>
      </c>
    </row>
    <row r="453" spans="1:18" x14ac:dyDescent="0.25">
      <c r="A453" s="687" t="s">
        <v>15553</v>
      </c>
      <c r="B453" s="688" t="s">
        <v>15554</v>
      </c>
      <c r="C453" s="688" t="s">
        <v>15937</v>
      </c>
      <c r="D453" s="688" t="s">
        <v>15556</v>
      </c>
      <c r="E453" s="688" t="s">
        <v>1084</v>
      </c>
      <c r="F453" s="688" t="s">
        <v>3532</v>
      </c>
      <c r="G453" s="688" t="s">
        <v>15919</v>
      </c>
      <c r="H453" s="688" t="s">
        <v>1089</v>
      </c>
      <c r="I453" s="688" t="s">
        <v>15710</v>
      </c>
      <c r="J453" s="688" t="s">
        <v>15617</v>
      </c>
      <c r="K453" s="39" t="s">
        <v>7497</v>
      </c>
      <c r="L453" s="688" t="s">
        <v>15742</v>
      </c>
      <c r="M453" s="688" t="str">
        <f t="shared" si="8"/>
        <v>LBx34</v>
      </c>
      <c r="N453" s="688" t="s">
        <v>9594</v>
      </c>
      <c r="O453" s="683" t="s">
        <v>103</v>
      </c>
      <c r="R453" s="689" t="s">
        <v>2611</v>
      </c>
    </row>
    <row r="454" spans="1:18" x14ac:dyDescent="0.25">
      <c r="A454" s="687" t="s">
        <v>15553</v>
      </c>
      <c r="B454" s="688" t="s">
        <v>15554</v>
      </c>
      <c r="C454" s="688" t="s">
        <v>15937</v>
      </c>
      <c r="D454" s="688" t="s">
        <v>15556</v>
      </c>
      <c r="E454" s="688" t="s">
        <v>1084</v>
      </c>
      <c r="F454" s="688" t="s">
        <v>3532</v>
      </c>
      <c r="G454" s="688" t="s">
        <v>15919</v>
      </c>
      <c r="H454" s="688" t="s">
        <v>1090</v>
      </c>
      <c r="I454" s="688" t="s">
        <v>15713</v>
      </c>
      <c r="J454" s="688" t="s">
        <v>15617</v>
      </c>
      <c r="K454" s="39" t="s">
        <v>7497</v>
      </c>
      <c r="L454" s="688" t="s">
        <v>15743</v>
      </c>
      <c r="M454" s="688" t="str">
        <f t="shared" si="8"/>
        <v>LBx27</v>
      </c>
      <c r="N454" s="688" t="s">
        <v>9595</v>
      </c>
      <c r="O454" s="683" t="s">
        <v>103</v>
      </c>
      <c r="R454" s="689" t="s">
        <v>2611</v>
      </c>
    </row>
    <row r="455" spans="1:18" x14ac:dyDescent="0.25">
      <c r="A455" s="687" t="s">
        <v>15553</v>
      </c>
      <c r="B455" s="688" t="s">
        <v>15554</v>
      </c>
      <c r="C455" s="688" t="s">
        <v>15937</v>
      </c>
      <c r="D455" s="688" t="s">
        <v>15556</v>
      </c>
      <c r="E455" s="688" t="s">
        <v>1085</v>
      </c>
      <c r="F455" s="688" t="s">
        <v>15929</v>
      </c>
      <c r="G455" s="688" t="s">
        <v>15930</v>
      </c>
      <c r="H455" s="688" t="s">
        <v>1082</v>
      </c>
      <c r="I455" s="688" t="s">
        <v>15931</v>
      </c>
      <c r="J455" s="688" t="s">
        <v>15932</v>
      </c>
      <c r="K455" s="39" t="s">
        <v>7503</v>
      </c>
      <c r="L455" s="688" t="s">
        <v>15878</v>
      </c>
      <c r="M455" s="688" t="str">
        <f t="shared" si="8"/>
        <v>CAx1</v>
      </c>
      <c r="N455" s="688" t="s">
        <v>15925</v>
      </c>
      <c r="O455" s="683" t="s">
        <v>103</v>
      </c>
      <c r="R455" s="689" t="s">
        <v>2669</v>
      </c>
    </row>
    <row r="456" spans="1:18" x14ac:dyDescent="0.25">
      <c r="A456" s="687" t="s">
        <v>15553</v>
      </c>
      <c r="B456" s="688" t="s">
        <v>15554</v>
      </c>
      <c r="C456" s="688" t="s">
        <v>15937</v>
      </c>
      <c r="D456" s="688" t="s">
        <v>15556</v>
      </c>
      <c r="E456" s="688" t="s">
        <v>1085</v>
      </c>
      <c r="F456" s="688" t="s">
        <v>15929</v>
      </c>
      <c r="G456" s="688" t="s">
        <v>15930</v>
      </c>
      <c r="H456" s="688" t="s">
        <v>1083</v>
      </c>
      <c r="I456" s="688" t="s">
        <v>15934</v>
      </c>
      <c r="J456" s="688" t="s">
        <v>15932</v>
      </c>
      <c r="K456" s="39" t="s">
        <v>7503</v>
      </c>
      <c r="L456" s="688" t="s">
        <v>13682</v>
      </c>
      <c r="M456" s="688" t="str">
        <f t="shared" si="8"/>
        <v>CAx0</v>
      </c>
      <c r="N456" s="688" t="s">
        <v>15928</v>
      </c>
      <c r="O456" s="683" t="s">
        <v>103</v>
      </c>
      <c r="R456" s="689" t="s">
        <v>2669</v>
      </c>
    </row>
    <row r="457" spans="1:18" x14ac:dyDescent="0.25">
      <c r="A457" s="687" t="s">
        <v>15553</v>
      </c>
      <c r="B457" s="688" t="s">
        <v>15554</v>
      </c>
      <c r="C457" s="688" t="s">
        <v>15937</v>
      </c>
      <c r="D457" s="688" t="s">
        <v>15556</v>
      </c>
      <c r="E457" s="688" t="s">
        <v>1087</v>
      </c>
      <c r="F457" s="688" t="s">
        <v>15921</v>
      </c>
      <c r="G457" s="688" t="s">
        <v>15922</v>
      </c>
      <c r="H457" s="688" t="s">
        <v>1082</v>
      </c>
      <c r="I457" s="688" t="s">
        <v>15923</v>
      </c>
      <c r="J457" s="688" t="s">
        <v>15924</v>
      </c>
      <c r="K457" s="39" t="s">
        <v>7500</v>
      </c>
      <c r="L457" s="688" t="s">
        <v>13681</v>
      </c>
      <c r="M457" s="688" t="str">
        <f t="shared" si="8"/>
        <v>AMx4</v>
      </c>
      <c r="N457" s="688" t="s">
        <v>15933</v>
      </c>
      <c r="O457" s="683" t="s">
        <v>115</v>
      </c>
      <c r="R457" s="689" t="s">
        <v>2611</v>
      </c>
    </row>
    <row r="458" spans="1:18" x14ac:dyDescent="0.25">
      <c r="A458" s="687" t="s">
        <v>15553</v>
      </c>
      <c r="B458" s="688" t="s">
        <v>15554</v>
      </c>
      <c r="C458" s="688" t="s">
        <v>15937</v>
      </c>
      <c r="D458" s="688" t="s">
        <v>15556</v>
      </c>
      <c r="E458" s="688" t="s">
        <v>1087</v>
      </c>
      <c r="F458" s="688" t="s">
        <v>15921</v>
      </c>
      <c r="G458" s="688" t="s">
        <v>15922</v>
      </c>
      <c r="H458" s="688" t="s">
        <v>1083</v>
      </c>
      <c r="I458" s="688" t="s">
        <v>15926</v>
      </c>
      <c r="J458" s="688" t="s">
        <v>15924</v>
      </c>
      <c r="K458" s="39" t="s">
        <v>7500</v>
      </c>
      <c r="L458" s="688" t="s">
        <v>15927</v>
      </c>
      <c r="M458" s="688" t="str">
        <f t="shared" si="8"/>
        <v>AMx88</v>
      </c>
      <c r="N458" s="688" t="s">
        <v>15935</v>
      </c>
      <c r="O458" s="683" t="s">
        <v>115</v>
      </c>
      <c r="R458" s="689" t="s">
        <v>2611</v>
      </c>
    </row>
    <row r="459" spans="1:18" x14ac:dyDescent="0.25">
      <c r="A459" s="687" t="s">
        <v>15553</v>
      </c>
      <c r="B459" s="688" t="s">
        <v>15554</v>
      </c>
      <c r="C459" s="688" t="s">
        <v>15938</v>
      </c>
      <c r="D459" s="688" t="s">
        <v>15556</v>
      </c>
      <c r="E459" s="688" t="s">
        <v>1084</v>
      </c>
      <c r="F459" s="688" t="s">
        <v>3532</v>
      </c>
      <c r="G459" s="688" t="s">
        <v>15919</v>
      </c>
      <c r="H459" s="688" t="s">
        <v>1082</v>
      </c>
      <c r="I459" s="688" t="s">
        <v>15616</v>
      </c>
      <c r="J459" s="688" t="s">
        <v>15617</v>
      </c>
      <c r="K459" s="39" t="s">
        <v>7497</v>
      </c>
      <c r="L459" s="688" t="s">
        <v>15729</v>
      </c>
      <c r="M459" s="688" t="str">
        <f t="shared" si="8"/>
        <v>LBx69</v>
      </c>
      <c r="N459" s="688" t="s">
        <v>9489</v>
      </c>
      <c r="O459" s="683" t="s">
        <v>115</v>
      </c>
      <c r="R459" s="689" t="s">
        <v>2611</v>
      </c>
    </row>
    <row r="460" spans="1:18" x14ac:dyDescent="0.25">
      <c r="A460" s="687" t="s">
        <v>15553</v>
      </c>
      <c r="B460" s="688" t="s">
        <v>15554</v>
      </c>
      <c r="C460" s="688" t="s">
        <v>15938</v>
      </c>
      <c r="D460" s="688" t="s">
        <v>15556</v>
      </c>
      <c r="E460" s="688" t="s">
        <v>1084</v>
      </c>
      <c r="F460" s="688" t="s">
        <v>3532</v>
      </c>
      <c r="G460" s="688" t="s">
        <v>15919</v>
      </c>
      <c r="H460" s="688" t="s">
        <v>1091</v>
      </c>
      <c r="I460" s="688" t="s">
        <v>15620</v>
      </c>
      <c r="J460" s="688" t="s">
        <v>15617</v>
      </c>
      <c r="K460" s="39" t="s">
        <v>7497</v>
      </c>
      <c r="L460" s="688" t="s">
        <v>15730</v>
      </c>
      <c r="M460" s="688" t="str">
        <f t="shared" si="8"/>
        <v>LBx59</v>
      </c>
      <c r="N460" s="688" t="s">
        <v>9596</v>
      </c>
      <c r="O460" s="683" t="s">
        <v>115</v>
      </c>
      <c r="R460" s="689" t="s">
        <v>2611</v>
      </c>
    </row>
    <row r="461" spans="1:18" x14ac:dyDescent="0.25">
      <c r="A461" s="687" t="s">
        <v>15553</v>
      </c>
      <c r="B461" s="688" t="s">
        <v>15554</v>
      </c>
      <c r="C461" s="688" t="s">
        <v>15938</v>
      </c>
      <c r="D461" s="688" t="s">
        <v>15556</v>
      </c>
      <c r="E461" s="688" t="s">
        <v>1084</v>
      </c>
      <c r="F461" s="688" t="s">
        <v>3532</v>
      </c>
      <c r="G461" s="688" t="s">
        <v>15919</v>
      </c>
      <c r="H461" s="688" t="s">
        <v>1092</v>
      </c>
      <c r="I461" s="688" t="s">
        <v>15623</v>
      </c>
      <c r="J461" s="688" t="s">
        <v>15617</v>
      </c>
      <c r="K461" s="39" t="s">
        <v>7497</v>
      </c>
      <c r="L461" s="688" t="s">
        <v>15731</v>
      </c>
      <c r="M461" s="688" t="str">
        <f t="shared" si="8"/>
        <v>LBx12</v>
      </c>
      <c r="N461" s="688" t="s">
        <v>9597</v>
      </c>
      <c r="O461" s="683" t="s">
        <v>115</v>
      </c>
      <c r="R461" s="689" t="s">
        <v>2611</v>
      </c>
    </row>
    <row r="462" spans="1:18" x14ac:dyDescent="0.25">
      <c r="A462" s="687" t="s">
        <v>15553</v>
      </c>
      <c r="B462" s="688" t="s">
        <v>15554</v>
      </c>
      <c r="C462" s="688" t="s">
        <v>15938</v>
      </c>
      <c r="D462" s="688" t="s">
        <v>15556</v>
      </c>
      <c r="E462" s="688" t="s">
        <v>1084</v>
      </c>
      <c r="F462" s="688" t="s">
        <v>3532</v>
      </c>
      <c r="G462" s="688" t="s">
        <v>15919</v>
      </c>
      <c r="H462" s="688" t="s">
        <v>1093</v>
      </c>
      <c r="I462" s="688" t="s">
        <v>15626</v>
      </c>
      <c r="J462" s="688" t="s">
        <v>15617</v>
      </c>
      <c r="K462" s="39" t="s">
        <v>7497</v>
      </c>
      <c r="L462" s="688" t="s">
        <v>15732</v>
      </c>
      <c r="M462" s="688" t="str">
        <f t="shared" si="8"/>
        <v>LBx70</v>
      </c>
      <c r="N462" s="688" t="s">
        <v>9598</v>
      </c>
      <c r="O462" s="683" t="s">
        <v>115</v>
      </c>
      <c r="R462" s="689" t="s">
        <v>2611</v>
      </c>
    </row>
    <row r="463" spans="1:18" x14ac:dyDescent="0.25">
      <c r="A463" s="687" t="s">
        <v>15553</v>
      </c>
      <c r="B463" s="688" t="s">
        <v>15554</v>
      </c>
      <c r="C463" s="688" t="s">
        <v>15938</v>
      </c>
      <c r="D463" s="688" t="s">
        <v>15556</v>
      </c>
      <c r="E463" s="688" t="s">
        <v>1084</v>
      </c>
      <c r="F463" s="688" t="s">
        <v>3532</v>
      </c>
      <c r="G463" s="688" t="s">
        <v>15919</v>
      </c>
      <c r="H463" s="688" t="s">
        <v>1083</v>
      </c>
      <c r="I463" s="688" t="s">
        <v>15650</v>
      </c>
      <c r="J463" s="688" t="s">
        <v>15617</v>
      </c>
      <c r="K463" s="39" t="s">
        <v>7497</v>
      </c>
      <c r="L463" s="688" t="s">
        <v>15733</v>
      </c>
      <c r="M463" s="688" t="str">
        <f t="shared" si="8"/>
        <v>LBx52</v>
      </c>
      <c r="N463" s="688" t="s">
        <v>9491</v>
      </c>
      <c r="O463" s="683" t="s">
        <v>115</v>
      </c>
      <c r="R463" s="689" t="s">
        <v>2611</v>
      </c>
    </row>
    <row r="464" spans="1:18" x14ac:dyDescent="0.25">
      <c r="A464" s="687" t="s">
        <v>15553</v>
      </c>
      <c r="B464" s="688" t="s">
        <v>15554</v>
      </c>
      <c r="C464" s="688" t="s">
        <v>15938</v>
      </c>
      <c r="D464" s="688" t="s">
        <v>15556</v>
      </c>
      <c r="E464" s="688" t="s">
        <v>1084</v>
      </c>
      <c r="F464" s="688" t="s">
        <v>3532</v>
      </c>
      <c r="G464" s="688" t="s">
        <v>15919</v>
      </c>
      <c r="H464" s="688" t="s">
        <v>1106</v>
      </c>
      <c r="I464" s="688" t="s">
        <v>15668</v>
      </c>
      <c r="J464" s="688" t="s">
        <v>15617</v>
      </c>
      <c r="K464" s="39" t="s">
        <v>7497</v>
      </c>
      <c r="L464" s="688" t="s">
        <v>15669</v>
      </c>
      <c r="M464" s="688" t="str">
        <f t="shared" si="8"/>
        <v>LBx42</v>
      </c>
      <c r="N464" s="688" t="s">
        <v>9493</v>
      </c>
      <c r="O464" s="683" t="s">
        <v>115</v>
      </c>
      <c r="R464" s="689" t="s">
        <v>2611</v>
      </c>
    </row>
    <row r="465" spans="1:18" x14ac:dyDescent="0.25">
      <c r="A465" s="687" t="s">
        <v>15553</v>
      </c>
      <c r="B465" s="688" t="s">
        <v>15554</v>
      </c>
      <c r="C465" s="688" t="s">
        <v>15938</v>
      </c>
      <c r="D465" s="688" t="s">
        <v>15556</v>
      </c>
      <c r="E465" s="688" t="s">
        <v>1084</v>
      </c>
      <c r="F465" s="688" t="s">
        <v>3532</v>
      </c>
      <c r="G465" s="688" t="s">
        <v>15919</v>
      </c>
      <c r="H465" s="688" t="s">
        <v>1107</v>
      </c>
      <c r="I465" s="688" t="s">
        <v>15670</v>
      </c>
      <c r="J465" s="688" t="s">
        <v>15617</v>
      </c>
      <c r="K465" s="39" t="s">
        <v>7497</v>
      </c>
      <c r="L465" s="688" t="s">
        <v>15671</v>
      </c>
      <c r="M465" s="688" t="str">
        <f t="shared" si="8"/>
        <v>LBx14</v>
      </c>
      <c r="N465" s="688" t="s">
        <v>9600</v>
      </c>
      <c r="O465" s="683" t="s">
        <v>115</v>
      </c>
      <c r="R465" s="689" t="s">
        <v>2611</v>
      </c>
    </row>
    <row r="466" spans="1:18" x14ac:dyDescent="0.25">
      <c r="A466" s="687" t="s">
        <v>15553</v>
      </c>
      <c r="B466" s="688" t="s">
        <v>15554</v>
      </c>
      <c r="C466" s="688" t="s">
        <v>15938</v>
      </c>
      <c r="D466" s="688" t="s">
        <v>15556</v>
      </c>
      <c r="E466" s="688" t="s">
        <v>1084</v>
      </c>
      <c r="F466" s="688" t="s">
        <v>3532</v>
      </c>
      <c r="G466" s="688" t="s">
        <v>15919</v>
      </c>
      <c r="H466" s="688" t="s">
        <v>1108</v>
      </c>
      <c r="I466" s="688" t="s">
        <v>15672</v>
      </c>
      <c r="J466" s="688" t="s">
        <v>15617</v>
      </c>
      <c r="K466" s="39" t="s">
        <v>7497</v>
      </c>
      <c r="L466" s="688" t="s">
        <v>15673</v>
      </c>
      <c r="M466" s="688" t="str">
        <f t="shared" si="8"/>
        <v>LBx67</v>
      </c>
      <c r="N466" s="688" t="s">
        <v>9601</v>
      </c>
      <c r="O466" s="683" t="s">
        <v>115</v>
      </c>
      <c r="R466" s="689" t="s">
        <v>2611</v>
      </c>
    </row>
    <row r="467" spans="1:18" x14ac:dyDescent="0.25">
      <c r="A467" s="687" t="s">
        <v>15553</v>
      </c>
      <c r="B467" s="688" t="s">
        <v>15554</v>
      </c>
      <c r="C467" s="688" t="s">
        <v>15938</v>
      </c>
      <c r="D467" s="688" t="s">
        <v>15556</v>
      </c>
      <c r="E467" s="688" t="s">
        <v>1084</v>
      </c>
      <c r="F467" s="688" t="s">
        <v>3532</v>
      </c>
      <c r="G467" s="688" t="s">
        <v>15919</v>
      </c>
      <c r="H467" s="688" t="s">
        <v>1109</v>
      </c>
      <c r="I467" s="688" t="s">
        <v>15674</v>
      </c>
      <c r="J467" s="688" t="s">
        <v>15617</v>
      </c>
      <c r="K467" s="39" t="s">
        <v>7497</v>
      </c>
      <c r="L467" s="688" t="s">
        <v>15675</v>
      </c>
      <c r="M467" s="688" t="str">
        <f t="shared" si="8"/>
        <v>LBx106</v>
      </c>
      <c r="N467" s="688" t="s">
        <v>9599</v>
      </c>
      <c r="O467" s="683" t="s">
        <v>115</v>
      </c>
      <c r="R467" s="689" t="s">
        <v>2611</v>
      </c>
    </row>
    <row r="468" spans="1:18" x14ac:dyDescent="0.25">
      <c r="A468" s="687" t="s">
        <v>15553</v>
      </c>
      <c r="B468" s="688" t="s">
        <v>15554</v>
      </c>
      <c r="C468" s="688" t="s">
        <v>15938</v>
      </c>
      <c r="D468" s="688" t="s">
        <v>15556</v>
      </c>
      <c r="E468" s="688" t="s">
        <v>1084</v>
      </c>
      <c r="F468" s="688" t="s">
        <v>3532</v>
      </c>
      <c r="G468" s="688" t="s">
        <v>15919</v>
      </c>
      <c r="H468" s="688" t="s">
        <v>1084</v>
      </c>
      <c r="I468" s="688" t="s">
        <v>15678</v>
      </c>
      <c r="J468" s="688" t="s">
        <v>15617</v>
      </c>
      <c r="K468" s="39" t="s">
        <v>7497</v>
      </c>
      <c r="L468" s="688" t="s">
        <v>15735</v>
      </c>
      <c r="M468" s="688" t="str">
        <f t="shared" si="8"/>
        <v>LBx132</v>
      </c>
      <c r="N468" s="688" t="s">
        <v>9492</v>
      </c>
      <c r="O468" s="683" t="s">
        <v>115</v>
      </c>
      <c r="R468" s="689" t="s">
        <v>2611</v>
      </c>
    </row>
    <row r="469" spans="1:18" x14ac:dyDescent="0.25">
      <c r="A469" s="687" t="s">
        <v>15553</v>
      </c>
      <c r="B469" s="688" t="s">
        <v>15554</v>
      </c>
      <c r="C469" s="688" t="s">
        <v>15938</v>
      </c>
      <c r="D469" s="688" t="s">
        <v>15556</v>
      </c>
      <c r="E469" s="688" t="s">
        <v>1084</v>
      </c>
      <c r="F469" s="688" t="s">
        <v>3532</v>
      </c>
      <c r="G469" s="688" t="s">
        <v>15919</v>
      </c>
      <c r="H469" s="688" t="s">
        <v>1085</v>
      </c>
      <c r="I469" s="688" t="s">
        <v>15698</v>
      </c>
      <c r="J469" s="688" t="s">
        <v>15617</v>
      </c>
      <c r="K469" s="39" t="s">
        <v>7497</v>
      </c>
      <c r="L469" s="688" t="s">
        <v>15738</v>
      </c>
      <c r="M469" s="688" t="str">
        <f t="shared" si="8"/>
        <v>LBx73</v>
      </c>
      <c r="N469" s="688" t="s">
        <v>9590</v>
      </c>
      <c r="O469" s="683" t="s">
        <v>115</v>
      </c>
      <c r="R469" s="689" t="s">
        <v>2611</v>
      </c>
    </row>
    <row r="470" spans="1:18" x14ac:dyDescent="0.25">
      <c r="A470" s="687" t="s">
        <v>15553</v>
      </c>
      <c r="B470" s="688" t="s">
        <v>15554</v>
      </c>
      <c r="C470" s="688" t="s">
        <v>15938</v>
      </c>
      <c r="D470" s="688" t="s">
        <v>15556</v>
      </c>
      <c r="E470" s="688" t="s">
        <v>1084</v>
      </c>
      <c r="F470" s="688" t="s">
        <v>3532</v>
      </c>
      <c r="G470" s="688" t="s">
        <v>15919</v>
      </c>
      <c r="H470" s="688" t="s">
        <v>1086</v>
      </c>
      <c r="I470" s="688" t="s">
        <v>15701</v>
      </c>
      <c r="J470" s="688" t="s">
        <v>15617</v>
      </c>
      <c r="K470" s="39" t="s">
        <v>7497</v>
      </c>
      <c r="L470" s="688" t="s">
        <v>15739</v>
      </c>
      <c r="M470" s="688" t="str">
        <f t="shared" si="8"/>
        <v>LBx101</v>
      </c>
      <c r="N470" s="688" t="s">
        <v>9591</v>
      </c>
      <c r="O470" s="683" t="s">
        <v>115</v>
      </c>
      <c r="R470" s="689" t="s">
        <v>2611</v>
      </c>
    </row>
    <row r="471" spans="1:18" x14ac:dyDescent="0.25">
      <c r="A471" s="687" t="s">
        <v>15553</v>
      </c>
      <c r="B471" s="688" t="s">
        <v>15554</v>
      </c>
      <c r="C471" s="688" t="s">
        <v>15938</v>
      </c>
      <c r="D471" s="688" t="s">
        <v>15556</v>
      </c>
      <c r="E471" s="688" t="s">
        <v>1084</v>
      </c>
      <c r="F471" s="688" t="s">
        <v>3532</v>
      </c>
      <c r="G471" s="688" t="s">
        <v>15919</v>
      </c>
      <c r="H471" s="688" t="s">
        <v>1087</v>
      </c>
      <c r="I471" s="688" t="s">
        <v>15704</v>
      </c>
      <c r="J471" s="688" t="s">
        <v>15617</v>
      </c>
      <c r="K471" s="39" t="s">
        <v>7497</v>
      </c>
      <c r="L471" s="688" t="s">
        <v>15740</v>
      </c>
      <c r="M471" s="688" t="str">
        <f t="shared" si="8"/>
        <v>LBx66</v>
      </c>
      <c r="N471" s="688" t="s">
        <v>9592</v>
      </c>
      <c r="O471" s="683" t="s">
        <v>115</v>
      </c>
      <c r="R471" s="689" t="s">
        <v>2611</v>
      </c>
    </row>
    <row r="472" spans="1:18" x14ac:dyDescent="0.25">
      <c r="A472" s="687" t="s">
        <v>15553</v>
      </c>
      <c r="B472" s="688" t="s">
        <v>15554</v>
      </c>
      <c r="C472" s="688" t="s">
        <v>15938</v>
      </c>
      <c r="D472" s="688" t="s">
        <v>15556</v>
      </c>
      <c r="E472" s="688" t="s">
        <v>1084</v>
      </c>
      <c r="F472" s="688" t="s">
        <v>3532</v>
      </c>
      <c r="G472" s="688" t="s">
        <v>15919</v>
      </c>
      <c r="H472" s="688" t="s">
        <v>1088</v>
      </c>
      <c r="I472" s="688" t="s">
        <v>15707</v>
      </c>
      <c r="J472" s="688" t="s">
        <v>15617</v>
      </c>
      <c r="K472" s="39" t="s">
        <v>7497</v>
      </c>
      <c r="L472" s="688" t="s">
        <v>15741</v>
      </c>
      <c r="M472" s="688" t="str">
        <f t="shared" si="8"/>
        <v>LBx31</v>
      </c>
      <c r="N472" s="688" t="s">
        <v>9593</v>
      </c>
      <c r="O472" s="683" t="s">
        <v>115</v>
      </c>
      <c r="R472" s="689" t="s">
        <v>2611</v>
      </c>
    </row>
    <row r="473" spans="1:18" x14ac:dyDescent="0.25">
      <c r="A473" s="687" t="s">
        <v>15553</v>
      </c>
      <c r="B473" s="688" t="s">
        <v>15554</v>
      </c>
      <c r="C473" s="688" t="s">
        <v>15938</v>
      </c>
      <c r="D473" s="688" t="s">
        <v>15556</v>
      </c>
      <c r="E473" s="688" t="s">
        <v>1084</v>
      </c>
      <c r="F473" s="688" t="s">
        <v>3532</v>
      </c>
      <c r="G473" s="688" t="s">
        <v>15919</v>
      </c>
      <c r="H473" s="688" t="s">
        <v>1089</v>
      </c>
      <c r="I473" s="688" t="s">
        <v>15710</v>
      </c>
      <c r="J473" s="688" t="s">
        <v>15617</v>
      </c>
      <c r="K473" s="39" t="s">
        <v>7497</v>
      </c>
      <c r="L473" s="688" t="s">
        <v>15742</v>
      </c>
      <c r="M473" s="688" t="str">
        <f t="shared" si="8"/>
        <v>LBx34</v>
      </c>
      <c r="N473" s="688" t="s">
        <v>9594</v>
      </c>
      <c r="O473" s="683" t="s">
        <v>115</v>
      </c>
      <c r="R473" s="689" t="s">
        <v>2611</v>
      </c>
    </row>
    <row r="474" spans="1:18" x14ac:dyDescent="0.25">
      <c r="A474" s="687" t="s">
        <v>15553</v>
      </c>
      <c r="B474" s="688" t="s">
        <v>15554</v>
      </c>
      <c r="C474" s="688" t="s">
        <v>15938</v>
      </c>
      <c r="D474" s="688" t="s">
        <v>15556</v>
      </c>
      <c r="E474" s="688" t="s">
        <v>1084</v>
      </c>
      <c r="F474" s="688" t="s">
        <v>3532</v>
      </c>
      <c r="G474" s="688" t="s">
        <v>15919</v>
      </c>
      <c r="H474" s="688" t="s">
        <v>1090</v>
      </c>
      <c r="I474" s="688" t="s">
        <v>15713</v>
      </c>
      <c r="J474" s="688" t="s">
        <v>15617</v>
      </c>
      <c r="K474" s="39" t="s">
        <v>7497</v>
      </c>
      <c r="L474" s="688" t="s">
        <v>15743</v>
      </c>
      <c r="M474" s="688" t="str">
        <f t="shared" si="8"/>
        <v>LBx27</v>
      </c>
      <c r="N474" s="688" t="s">
        <v>9595</v>
      </c>
      <c r="O474" s="683" t="s">
        <v>115</v>
      </c>
      <c r="R474" s="689" t="s">
        <v>2611</v>
      </c>
    </row>
    <row r="475" spans="1:18" x14ac:dyDescent="0.25">
      <c r="A475" s="687" t="s">
        <v>15553</v>
      </c>
      <c r="B475" s="688" t="s">
        <v>15554</v>
      </c>
      <c r="C475" s="688" t="s">
        <v>15938</v>
      </c>
      <c r="D475" s="688" t="s">
        <v>15556</v>
      </c>
      <c r="E475" s="688" t="s">
        <v>1085</v>
      </c>
      <c r="F475" s="688" t="s">
        <v>15929</v>
      </c>
      <c r="G475" s="688" t="s">
        <v>15930</v>
      </c>
      <c r="H475" s="688" t="s">
        <v>1082</v>
      </c>
      <c r="I475" s="688" t="s">
        <v>15931</v>
      </c>
      <c r="J475" s="688" t="s">
        <v>15932</v>
      </c>
      <c r="K475" s="39" t="s">
        <v>7503</v>
      </c>
      <c r="L475" s="688" t="s">
        <v>15878</v>
      </c>
      <c r="M475" s="688" t="str">
        <f t="shared" si="8"/>
        <v>CAx1</v>
      </c>
      <c r="N475" s="688" t="s">
        <v>15925</v>
      </c>
      <c r="O475" s="683" t="s">
        <v>115</v>
      </c>
      <c r="R475" s="689" t="s">
        <v>2669</v>
      </c>
    </row>
    <row r="476" spans="1:18" x14ac:dyDescent="0.25">
      <c r="A476" s="687" t="s">
        <v>15553</v>
      </c>
      <c r="B476" s="688" t="s">
        <v>15554</v>
      </c>
      <c r="C476" s="688" t="s">
        <v>15938</v>
      </c>
      <c r="D476" s="688" t="s">
        <v>15556</v>
      </c>
      <c r="E476" s="688" t="s">
        <v>1085</v>
      </c>
      <c r="F476" s="688" t="s">
        <v>15929</v>
      </c>
      <c r="G476" s="688" t="s">
        <v>15930</v>
      </c>
      <c r="H476" s="688" t="s">
        <v>1083</v>
      </c>
      <c r="I476" s="688" t="s">
        <v>15934</v>
      </c>
      <c r="J476" s="688" t="s">
        <v>15932</v>
      </c>
      <c r="K476" s="39" t="s">
        <v>7503</v>
      </c>
      <c r="L476" s="688" t="s">
        <v>13682</v>
      </c>
      <c r="M476" s="688" t="str">
        <f t="shared" si="8"/>
        <v>CAx0</v>
      </c>
      <c r="N476" s="688" t="s">
        <v>15928</v>
      </c>
      <c r="O476" s="683" t="s">
        <v>115</v>
      </c>
      <c r="R476" s="689" t="s">
        <v>2669</v>
      </c>
    </row>
    <row r="477" spans="1:18" x14ac:dyDescent="0.25">
      <c r="A477" s="687" t="s">
        <v>15553</v>
      </c>
      <c r="B477" s="688" t="s">
        <v>15554</v>
      </c>
      <c r="C477" s="688" t="s">
        <v>15938</v>
      </c>
      <c r="D477" s="688" t="s">
        <v>15556</v>
      </c>
      <c r="E477" s="688" t="s">
        <v>1087</v>
      </c>
      <c r="F477" s="688" t="s">
        <v>15921</v>
      </c>
      <c r="G477" s="688" t="s">
        <v>15922</v>
      </c>
      <c r="H477" s="688" t="s">
        <v>1082</v>
      </c>
      <c r="I477" s="688" t="s">
        <v>15923</v>
      </c>
      <c r="J477" s="688" t="s">
        <v>15924</v>
      </c>
      <c r="K477" s="39" t="s">
        <v>7500</v>
      </c>
      <c r="L477" s="688" t="s">
        <v>13681</v>
      </c>
      <c r="M477" s="688" t="str">
        <f t="shared" si="8"/>
        <v>AMx4</v>
      </c>
      <c r="N477" s="688" t="s">
        <v>15933</v>
      </c>
      <c r="O477" s="683" t="s">
        <v>115</v>
      </c>
      <c r="R477" s="689" t="s">
        <v>2612</v>
      </c>
    </row>
    <row r="478" spans="1:18" x14ac:dyDescent="0.25">
      <c r="A478" s="687" t="s">
        <v>15553</v>
      </c>
      <c r="B478" s="688" t="s">
        <v>15554</v>
      </c>
      <c r="C478" s="688" t="s">
        <v>15938</v>
      </c>
      <c r="D478" s="688" t="s">
        <v>15556</v>
      </c>
      <c r="E478" s="688" t="s">
        <v>1087</v>
      </c>
      <c r="F478" s="688" t="s">
        <v>15921</v>
      </c>
      <c r="G478" s="688" t="s">
        <v>15922</v>
      </c>
      <c r="H478" s="688" t="s">
        <v>1083</v>
      </c>
      <c r="I478" s="688" t="s">
        <v>15926</v>
      </c>
      <c r="J478" s="688" t="s">
        <v>15924</v>
      </c>
      <c r="K478" s="39" t="s">
        <v>7500</v>
      </c>
      <c r="L478" s="688" t="s">
        <v>15927</v>
      </c>
      <c r="M478" s="688" t="str">
        <f t="shared" si="8"/>
        <v>AMx88</v>
      </c>
      <c r="N478" s="688" t="s">
        <v>15935</v>
      </c>
      <c r="O478" s="683" t="s">
        <v>115</v>
      </c>
      <c r="R478" s="689" t="s">
        <v>2612</v>
      </c>
    </row>
    <row r="479" spans="1:18" x14ac:dyDescent="0.25">
      <c r="A479" s="687" t="s">
        <v>15553</v>
      </c>
      <c r="B479" s="688" t="s">
        <v>15554</v>
      </c>
      <c r="C479" s="688" t="s">
        <v>15939</v>
      </c>
      <c r="D479" s="688" t="s">
        <v>15556</v>
      </c>
      <c r="E479" s="688" t="s">
        <v>1084</v>
      </c>
      <c r="F479" s="688" t="s">
        <v>3532</v>
      </c>
      <c r="G479" s="688" t="s">
        <v>15919</v>
      </c>
      <c r="H479" s="688" t="s">
        <v>1082</v>
      </c>
      <c r="I479" s="688" t="s">
        <v>15616</v>
      </c>
      <c r="J479" s="688" t="s">
        <v>15617</v>
      </c>
      <c r="K479" s="39" t="s">
        <v>7497</v>
      </c>
      <c r="L479" s="688" t="s">
        <v>15729</v>
      </c>
      <c r="M479" s="688" t="str">
        <f t="shared" si="8"/>
        <v>LBx69</v>
      </c>
      <c r="N479" s="688" t="s">
        <v>9489</v>
      </c>
      <c r="O479" s="682" t="s">
        <v>95</v>
      </c>
      <c r="R479" s="689" t="s">
        <v>2611</v>
      </c>
    </row>
    <row r="480" spans="1:18" x14ac:dyDescent="0.25">
      <c r="A480" s="687" t="s">
        <v>15553</v>
      </c>
      <c r="B480" s="688" t="s">
        <v>15554</v>
      </c>
      <c r="C480" s="688" t="s">
        <v>15939</v>
      </c>
      <c r="D480" s="688" t="s">
        <v>15556</v>
      </c>
      <c r="E480" s="688" t="s">
        <v>1084</v>
      </c>
      <c r="F480" s="688" t="s">
        <v>3532</v>
      </c>
      <c r="G480" s="688" t="s">
        <v>15919</v>
      </c>
      <c r="H480" s="688" t="s">
        <v>1091</v>
      </c>
      <c r="I480" s="688" t="s">
        <v>15620</v>
      </c>
      <c r="J480" s="688" t="s">
        <v>15617</v>
      </c>
      <c r="K480" s="39" t="s">
        <v>7497</v>
      </c>
      <c r="L480" s="688" t="s">
        <v>15730</v>
      </c>
      <c r="M480" s="688" t="str">
        <f t="shared" si="8"/>
        <v>LBx59</v>
      </c>
      <c r="N480" s="688" t="s">
        <v>9596</v>
      </c>
      <c r="O480" s="682" t="s">
        <v>95</v>
      </c>
      <c r="R480" s="689" t="s">
        <v>2611</v>
      </c>
    </row>
    <row r="481" spans="1:18" x14ac:dyDescent="0.25">
      <c r="A481" s="687" t="s">
        <v>15553</v>
      </c>
      <c r="B481" s="688" t="s">
        <v>15554</v>
      </c>
      <c r="C481" s="688" t="s">
        <v>15939</v>
      </c>
      <c r="D481" s="688" t="s">
        <v>15556</v>
      </c>
      <c r="E481" s="688" t="s">
        <v>1084</v>
      </c>
      <c r="F481" s="688" t="s">
        <v>3532</v>
      </c>
      <c r="G481" s="688" t="s">
        <v>15919</v>
      </c>
      <c r="H481" s="688" t="s">
        <v>1092</v>
      </c>
      <c r="I481" s="688" t="s">
        <v>15623</v>
      </c>
      <c r="J481" s="688" t="s">
        <v>15617</v>
      </c>
      <c r="K481" s="39" t="s">
        <v>7497</v>
      </c>
      <c r="L481" s="688" t="s">
        <v>15731</v>
      </c>
      <c r="M481" s="688" t="str">
        <f t="shared" si="8"/>
        <v>LBx12</v>
      </c>
      <c r="N481" s="688" t="s">
        <v>9597</v>
      </c>
      <c r="O481" s="682" t="s">
        <v>95</v>
      </c>
      <c r="R481" s="689" t="s">
        <v>2611</v>
      </c>
    </row>
    <row r="482" spans="1:18" x14ac:dyDescent="0.25">
      <c r="A482" s="687" t="s">
        <v>15553</v>
      </c>
      <c r="B482" s="688" t="s">
        <v>15554</v>
      </c>
      <c r="C482" s="688" t="s">
        <v>15939</v>
      </c>
      <c r="D482" s="688" t="s">
        <v>15556</v>
      </c>
      <c r="E482" s="688" t="s">
        <v>1084</v>
      </c>
      <c r="F482" s="688" t="s">
        <v>3532</v>
      </c>
      <c r="G482" s="688" t="s">
        <v>15919</v>
      </c>
      <c r="H482" s="688" t="s">
        <v>1093</v>
      </c>
      <c r="I482" s="688" t="s">
        <v>15626</v>
      </c>
      <c r="J482" s="688" t="s">
        <v>15617</v>
      </c>
      <c r="K482" s="39" t="s">
        <v>7497</v>
      </c>
      <c r="L482" s="688" t="s">
        <v>15732</v>
      </c>
      <c r="M482" s="688" t="str">
        <f t="shared" si="8"/>
        <v>LBx70</v>
      </c>
      <c r="N482" s="688" t="s">
        <v>9598</v>
      </c>
      <c r="O482" s="682" t="s">
        <v>95</v>
      </c>
      <c r="R482" s="689" t="s">
        <v>2611</v>
      </c>
    </row>
    <row r="483" spans="1:18" x14ac:dyDescent="0.25">
      <c r="A483" s="687" t="s">
        <v>15553</v>
      </c>
      <c r="B483" s="688" t="s">
        <v>15554</v>
      </c>
      <c r="C483" s="688" t="s">
        <v>15939</v>
      </c>
      <c r="D483" s="688" t="s">
        <v>15556</v>
      </c>
      <c r="E483" s="688" t="s">
        <v>1084</v>
      </c>
      <c r="F483" s="688" t="s">
        <v>3532</v>
      </c>
      <c r="G483" s="688" t="s">
        <v>15919</v>
      </c>
      <c r="H483" s="688" t="s">
        <v>1083</v>
      </c>
      <c r="I483" s="688" t="s">
        <v>15650</v>
      </c>
      <c r="J483" s="688" t="s">
        <v>15617</v>
      </c>
      <c r="K483" s="39" t="s">
        <v>7497</v>
      </c>
      <c r="L483" s="688" t="s">
        <v>15733</v>
      </c>
      <c r="M483" s="688" t="str">
        <f t="shared" si="8"/>
        <v>LBx52</v>
      </c>
      <c r="N483" s="688" t="s">
        <v>9491</v>
      </c>
      <c r="O483" s="682" t="s">
        <v>95</v>
      </c>
      <c r="R483" s="689" t="s">
        <v>2611</v>
      </c>
    </row>
    <row r="484" spans="1:18" x14ac:dyDescent="0.25">
      <c r="A484" s="687" t="s">
        <v>15553</v>
      </c>
      <c r="B484" s="688" t="s">
        <v>15554</v>
      </c>
      <c r="C484" s="688" t="s">
        <v>15939</v>
      </c>
      <c r="D484" s="688" t="s">
        <v>15556</v>
      </c>
      <c r="E484" s="688" t="s">
        <v>1084</v>
      </c>
      <c r="F484" s="688" t="s">
        <v>3532</v>
      </c>
      <c r="G484" s="688" t="s">
        <v>15919</v>
      </c>
      <c r="H484" s="688" t="s">
        <v>1106</v>
      </c>
      <c r="I484" s="688" t="s">
        <v>15668</v>
      </c>
      <c r="J484" s="688" t="s">
        <v>15617</v>
      </c>
      <c r="K484" s="39" t="s">
        <v>7497</v>
      </c>
      <c r="L484" s="688" t="s">
        <v>15669</v>
      </c>
      <c r="M484" s="688" t="str">
        <f t="shared" si="8"/>
        <v>LBx42</v>
      </c>
      <c r="N484" s="688" t="s">
        <v>9493</v>
      </c>
      <c r="O484" s="682" t="s">
        <v>95</v>
      </c>
      <c r="R484" s="689" t="s">
        <v>2611</v>
      </c>
    </row>
    <row r="485" spans="1:18" x14ac:dyDescent="0.25">
      <c r="A485" s="687" t="s">
        <v>15553</v>
      </c>
      <c r="B485" s="688" t="s">
        <v>15554</v>
      </c>
      <c r="C485" s="688" t="s">
        <v>15939</v>
      </c>
      <c r="D485" s="688" t="s">
        <v>15556</v>
      </c>
      <c r="E485" s="688" t="s">
        <v>1084</v>
      </c>
      <c r="F485" s="688" t="s">
        <v>3532</v>
      </c>
      <c r="G485" s="688" t="s">
        <v>15919</v>
      </c>
      <c r="H485" s="688" t="s">
        <v>1107</v>
      </c>
      <c r="I485" s="688" t="s">
        <v>15670</v>
      </c>
      <c r="J485" s="688" t="s">
        <v>15617</v>
      </c>
      <c r="K485" s="39" t="s">
        <v>7497</v>
      </c>
      <c r="L485" s="688" t="s">
        <v>15671</v>
      </c>
      <c r="M485" s="688" t="str">
        <f t="shared" si="8"/>
        <v>LBx14</v>
      </c>
      <c r="N485" s="688" t="s">
        <v>9600</v>
      </c>
      <c r="O485" s="682" t="s">
        <v>95</v>
      </c>
      <c r="R485" s="689" t="s">
        <v>2611</v>
      </c>
    </row>
    <row r="486" spans="1:18" x14ac:dyDescent="0.25">
      <c r="A486" s="687" t="s">
        <v>15553</v>
      </c>
      <c r="B486" s="688" t="s">
        <v>15554</v>
      </c>
      <c r="C486" s="688" t="s">
        <v>15939</v>
      </c>
      <c r="D486" s="688" t="s">
        <v>15556</v>
      </c>
      <c r="E486" s="688" t="s">
        <v>1084</v>
      </c>
      <c r="F486" s="688" t="s">
        <v>3532</v>
      </c>
      <c r="G486" s="688" t="s">
        <v>15919</v>
      </c>
      <c r="H486" s="688" t="s">
        <v>1108</v>
      </c>
      <c r="I486" s="688" t="s">
        <v>15672</v>
      </c>
      <c r="J486" s="688" t="s">
        <v>15617</v>
      </c>
      <c r="K486" s="39" t="s">
        <v>7497</v>
      </c>
      <c r="L486" s="688" t="s">
        <v>15673</v>
      </c>
      <c r="M486" s="688" t="str">
        <f t="shared" si="8"/>
        <v>LBx67</v>
      </c>
      <c r="N486" s="688" t="s">
        <v>9601</v>
      </c>
      <c r="O486" s="682" t="s">
        <v>95</v>
      </c>
      <c r="R486" s="689" t="s">
        <v>2611</v>
      </c>
    </row>
    <row r="487" spans="1:18" x14ac:dyDescent="0.25">
      <c r="A487" s="687" t="s">
        <v>15553</v>
      </c>
      <c r="B487" s="688" t="s">
        <v>15554</v>
      </c>
      <c r="C487" s="688" t="s">
        <v>15939</v>
      </c>
      <c r="D487" s="688" t="s">
        <v>15556</v>
      </c>
      <c r="E487" s="688" t="s">
        <v>1084</v>
      </c>
      <c r="F487" s="688" t="s">
        <v>3532</v>
      </c>
      <c r="G487" s="688" t="s">
        <v>15919</v>
      </c>
      <c r="H487" s="688" t="s">
        <v>1109</v>
      </c>
      <c r="I487" s="688" t="s">
        <v>15674</v>
      </c>
      <c r="J487" s="688" t="s">
        <v>15617</v>
      </c>
      <c r="K487" s="39" t="s">
        <v>7497</v>
      </c>
      <c r="L487" s="688" t="s">
        <v>15675</v>
      </c>
      <c r="M487" s="688" t="str">
        <f t="shared" si="8"/>
        <v>LBx106</v>
      </c>
      <c r="N487" s="688" t="s">
        <v>9599</v>
      </c>
      <c r="O487" s="682" t="s">
        <v>95</v>
      </c>
      <c r="R487" s="689" t="s">
        <v>2611</v>
      </c>
    </row>
    <row r="488" spans="1:18" x14ac:dyDescent="0.25">
      <c r="A488" s="687" t="s">
        <v>15553</v>
      </c>
      <c r="B488" s="688" t="s">
        <v>15554</v>
      </c>
      <c r="C488" s="688" t="s">
        <v>15939</v>
      </c>
      <c r="D488" s="688" t="s">
        <v>15556</v>
      </c>
      <c r="E488" s="688" t="s">
        <v>1084</v>
      </c>
      <c r="F488" s="688" t="s">
        <v>3532</v>
      </c>
      <c r="G488" s="688" t="s">
        <v>15919</v>
      </c>
      <c r="H488" s="688" t="s">
        <v>1084</v>
      </c>
      <c r="I488" s="688" t="s">
        <v>15678</v>
      </c>
      <c r="J488" s="688" t="s">
        <v>15617</v>
      </c>
      <c r="K488" s="39" t="s">
        <v>7497</v>
      </c>
      <c r="L488" s="688" t="s">
        <v>15735</v>
      </c>
      <c r="M488" s="688" t="str">
        <f t="shared" si="8"/>
        <v>LBx132</v>
      </c>
      <c r="N488" s="688" t="s">
        <v>9492</v>
      </c>
      <c r="O488" s="682" t="s">
        <v>95</v>
      </c>
      <c r="R488" s="689" t="s">
        <v>2611</v>
      </c>
    </row>
    <row r="489" spans="1:18" x14ac:dyDescent="0.25">
      <c r="A489" s="687" t="s">
        <v>15553</v>
      </c>
      <c r="B489" s="688" t="s">
        <v>15554</v>
      </c>
      <c r="C489" s="688" t="s">
        <v>15939</v>
      </c>
      <c r="D489" s="688" t="s">
        <v>15556</v>
      </c>
      <c r="E489" s="688" t="s">
        <v>1084</v>
      </c>
      <c r="F489" s="688" t="s">
        <v>3532</v>
      </c>
      <c r="G489" s="688" t="s">
        <v>15919</v>
      </c>
      <c r="H489" s="688" t="s">
        <v>1085</v>
      </c>
      <c r="I489" s="688" t="s">
        <v>15698</v>
      </c>
      <c r="J489" s="688" t="s">
        <v>15617</v>
      </c>
      <c r="K489" s="39" t="s">
        <v>7497</v>
      </c>
      <c r="L489" s="688" t="s">
        <v>15738</v>
      </c>
      <c r="M489" s="688" t="str">
        <f t="shared" si="8"/>
        <v>LBx73</v>
      </c>
      <c r="N489" s="688" t="s">
        <v>9590</v>
      </c>
      <c r="O489" s="682" t="s">
        <v>95</v>
      </c>
      <c r="R489" s="689" t="s">
        <v>2611</v>
      </c>
    </row>
    <row r="490" spans="1:18" x14ac:dyDescent="0.25">
      <c r="A490" s="687" t="s">
        <v>15553</v>
      </c>
      <c r="B490" s="688" t="s">
        <v>15554</v>
      </c>
      <c r="C490" s="688" t="s">
        <v>15939</v>
      </c>
      <c r="D490" s="688" t="s">
        <v>15556</v>
      </c>
      <c r="E490" s="688" t="s">
        <v>1084</v>
      </c>
      <c r="F490" s="688" t="s">
        <v>3532</v>
      </c>
      <c r="G490" s="688" t="s">
        <v>15919</v>
      </c>
      <c r="H490" s="688" t="s">
        <v>1086</v>
      </c>
      <c r="I490" s="688" t="s">
        <v>15701</v>
      </c>
      <c r="J490" s="688" t="s">
        <v>15617</v>
      </c>
      <c r="K490" s="39" t="s">
        <v>7497</v>
      </c>
      <c r="L490" s="688" t="s">
        <v>15739</v>
      </c>
      <c r="M490" s="688" t="str">
        <f t="shared" si="8"/>
        <v>LBx101</v>
      </c>
      <c r="N490" s="688" t="s">
        <v>9591</v>
      </c>
      <c r="O490" s="682" t="s">
        <v>95</v>
      </c>
      <c r="R490" s="689" t="s">
        <v>2611</v>
      </c>
    </row>
    <row r="491" spans="1:18" x14ac:dyDescent="0.25">
      <c r="A491" s="687" t="s">
        <v>15553</v>
      </c>
      <c r="B491" s="688" t="s">
        <v>15554</v>
      </c>
      <c r="C491" s="688" t="s">
        <v>15939</v>
      </c>
      <c r="D491" s="688" t="s">
        <v>15556</v>
      </c>
      <c r="E491" s="688" t="s">
        <v>1084</v>
      </c>
      <c r="F491" s="688" t="s">
        <v>3532</v>
      </c>
      <c r="G491" s="688" t="s">
        <v>15919</v>
      </c>
      <c r="H491" s="688" t="s">
        <v>1087</v>
      </c>
      <c r="I491" s="688" t="s">
        <v>15704</v>
      </c>
      <c r="J491" s="688" t="s">
        <v>15617</v>
      </c>
      <c r="K491" s="39" t="s">
        <v>7497</v>
      </c>
      <c r="L491" s="688" t="s">
        <v>15740</v>
      </c>
      <c r="M491" s="688" t="str">
        <f t="shared" si="8"/>
        <v>LBx66</v>
      </c>
      <c r="N491" s="688" t="s">
        <v>9592</v>
      </c>
      <c r="O491" s="682" t="s">
        <v>95</v>
      </c>
      <c r="R491" s="689" t="s">
        <v>2611</v>
      </c>
    </row>
    <row r="492" spans="1:18" x14ac:dyDescent="0.25">
      <c r="A492" s="687" t="s">
        <v>15553</v>
      </c>
      <c r="B492" s="688" t="s">
        <v>15554</v>
      </c>
      <c r="C492" s="688" t="s">
        <v>15939</v>
      </c>
      <c r="D492" s="688" t="s">
        <v>15556</v>
      </c>
      <c r="E492" s="688" t="s">
        <v>1084</v>
      </c>
      <c r="F492" s="688" t="s">
        <v>3532</v>
      </c>
      <c r="G492" s="688" t="s">
        <v>15919</v>
      </c>
      <c r="H492" s="688" t="s">
        <v>1088</v>
      </c>
      <c r="I492" s="688" t="s">
        <v>15707</v>
      </c>
      <c r="J492" s="688" t="s">
        <v>15617</v>
      </c>
      <c r="K492" s="39" t="s">
        <v>7497</v>
      </c>
      <c r="L492" s="688" t="s">
        <v>15741</v>
      </c>
      <c r="M492" s="688" t="str">
        <f t="shared" si="8"/>
        <v>LBx31</v>
      </c>
      <c r="N492" s="688" t="s">
        <v>9593</v>
      </c>
      <c r="O492" s="682" t="s">
        <v>95</v>
      </c>
      <c r="R492" s="689" t="s">
        <v>2611</v>
      </c>
    </row>
    <row r="493" spans="1:18" x14ac:dyDescent="0.25">
      <c r="A493" s="687" t="s">
        <v>15553</v>
      </c>
      <c r="B493" s="688" t="s">
        <v>15554</v>
      </c>
      <c r="C493" s="688" t="s">
        <v>15939</v>
      </c>
      <c r="D493" s="688" t="s">
        <v>15556</v>
      </c>
      <c r="E493" s="688" t="s">
        <v>1084</v>
      </c>
      <c r="F493" s="688" t="s">
        <v>3532</v>
      </c>
      <c r="G493" s="688" t="s">
        <v>15919</v>
      </c>
      <c r="H493" s="688" t="s">
        <v>1089</v>
      </c>
      <c r="I493" s="688" t="s">
        <v>15710</v>
      </c>
      <c r="J493" s="688" t="s">
        <v>15617</v>
      </c>
      <c r="K493" s="39" t="s">
        <v>7497</v>
      </c>
      <c r="L493" s="688" t="s">
        <v>15742</v>
      </c>
      <c r="M493" s="688" t="str">
        <f t="shared" si="8"/>
        <v>LBx34</v>
      </c>
      <c r="N493" s="688" t="s">
        <v>9594</v>
      </c>
      <c r="O493" s="682" t="s">
        <v>95</v>
      </c>
      <c r="R493" s="689" t="s">
        <v>2611</v>
      </c>
    </row>
    <row r="494" spans="1:18" x14ac:dyDescent="0.25">
      <c r="A494" s="687" t="s">
        <v>15553</v>
      </c>
      <c r="B494" s="688" t="s">
        <v>15554</v>
      </c>
      <c r="C494" s="688" t="s">
        <v>15939</v>
      </c>
      <c r="D494" s="688" t="s">
        <v>15556</v>
      </c>
      <c r="E494" s="688" t="s">
        <v>1084</v>
      </c>
      <c r="F494" s="688" t="s">
        <v>3532</v>
      </c>
      <c r="G494" s="688" t="s">
        <v>15919</v>
      </c>
      <c r="H494" s="688" t="s">
        <v>1090</v>
      </c>
      <c r="I494" s="688" t="s">
        <v>15713</v>
      </c>
      <c r="J494" s="688" t="s">
        <v>15617</v>
      </c>
      <c r="K494" s="39" t="s">
        <v>7497</v>
      </c>
      <c r="L494" s="688" t="s">
        <v>15743</v>
      </c>
      <c r="M494" s="688" t="str">
        <f t="shared" si="8"/>
        <v>LBx27</v>
      </c>
      <c r="N494" s="688" t="s">
        <v>9595</v>
      </c>
      <c r="O494" s="682" t="s">
        <v>95</v>
      </c>
      <c r="R494" s="689" t="s">
        <v>2611</v>
      </c>
    </row>
    <row r="495" spans="1:18" x14ac:dyDescent="0.25">
      <c r="A495" s="687" t="s">
        <v>15553</v>
      </c>
      <c r="B495" s="688" t="s">
        <v>15554</v>
      </c>
      <c r="C495" s="688" t="s">
        <v>15939</v>
      </c>
      <c r="D495" s="688" t="s">
        <v>15556</v>
      </c>
      <c r="E495" s="688" t="s">
        <v>1085</v>
      </c>
      <c r="F495" s="688" t="s">
        <v>15929</v>
      </c>
      <c r="G495" s="688" t="s">
        <v>15930</v>
      </c>
      <c r="H495" s="688" t="s">
        <v>1082</v>
      </c>
      <c r="I495" s="688" t="s">
        <v>15931</v>
      </c>
      <c r="J495" s="688" t="s">
        <v>15932</v>
      </c>
      <c r="K495" s="39" t="s">
        <v>7503</v>
      </c>
      <c r="L495" s="688" t="s">
        <v>15878</v>
      </c>
      <c r="M495" s="688" t="str">
        <f>CONCATENATE(J495,L495)</f>
        <v>CAx1</v>
      </c>
      <c r="N495" s="688" t="s">
        <v>15925</v>
      </c>
      <c r="O495" s="682" t="s">
        <v>95</v>
      </c>
      <c r="R495" s="689" t="s">
        <v>2669</v>
      </c>
    </row>
    <row r="496" spans="1:18" x14ac:dyDescent="0.25">
      <c r="A496" s="687" t="s">
        <v>15553</v>
      </c>
      <c r="B496" s="688" t="s">
        <v>15554</v>
      </c>
      <c r="C496" s="688" t="s">
        <v>15939</v>
      </c>
      <c r="D496" s="688" t="s">
        <v>15556</v>
      </c>
      <c r="E496" s="688" t="s">
        <v>1085</v>
      </c>
      <c r="F496" s="688" t="s">
        <v>15929</v>
      </c>
      <c r="G496" s="688" t="s">
        <v>15930</v>
      </c>
      <c r="H496" s="688" t="s">
        <v>1083</v>
      </c>
      <c r="I496" s="688" t="s">
        <v>15934</v>
      </c>
      <c r="J496" s="688" t="s">
        <v>15932</v>
      </c>
      <c r="K496" s="39" t="s">
        <v>7503</v>
      </c>
      <c r="L496" s="688" t="s">
        <v>13682</v>
      </c>
      <c r="M496" s="688" t="str">
        <f>CONCATENATE(J496,L496)</f>
        <v>CAx0</v>
      </c>
      <c r="N496" s="688" t="s">
        <v>15928</v>
      </c>
      <c r="O496" s="682" t="s">
        <v>95</v>
      </c>
      <c r="R496" s="689" t="s">
        <v>2669</v>
      </c>
    </row>
    <row r="497" spans="1:18" x14ac:dyDescent="0.25">
      <c r="A497" s="687" t="s">
        <v>15553</v>
      </c>
      <c r="B497" s="688" t="s">
        <v>15554</v>
      </c>
      <c r="C497" s="688" t="s">
        <v>15939</v>
      </c>
      <c r="D497" s="688" t="s">
        <v>15556</v>
      </c>
      <c r="E497" s="688" t="s">
        <v>1087</v>
      </c>
      <c r="F497" s="688" t="s">
        <v>15921</v>
      </c>
      <c r="G497" s="688" t="s">
        <v>15922</v>
      </c>
      <c r="H497" s="688" t="s">
        <v>1082</v>
      </c>
      <c r="I497" s="688" t="s">
        <v>15923</v>
      </c>
      <c r="J497" s="688" t="s">
        <v>15924</v>
      </c>
      <c r="K497" s="39" t="s">
        <v>7500</v>
      </c>
      <c r="L497" s="688" t="s">
        <v>13681</v>
      </c>
      <c r="M497" s="688" t="str">
        <f t="shared" ref="M497:M560" si="9">CONCATENATE(J497,L497)</f>
        <v>AMx4</v>
      </c>
      <c r="N497" s="688" t="s">
        <v>15933</v>
      </c>
      <c r="O497" s="682" t="s">
        <v>95</v>
      </c>
      <c r="R497" s="689" t="s">
        <v>2612</v>
      </c>
    </row>
    <row r="498" spans="1:18" x14ac:dyDescent="0.25">
      <c r="A498" s="687" t="s">
        <v>15553</v>
      </c>
      <c r="B498" s="688" t="s">
        <v>15554</v>
      </c>
      <c r="C498" s="688" t="s">
        <v>15939</v>
      </c>
      <c r="D498" s="688" t="s">
        <v>15556</v>
      </c>
      <c r="E498" s="688" t="s">
        <v>1087</v>
      </c>
      <c r="F498" s="688" t="s">
        <v>15921</v>
      </c>
      <c r="G498" s="688" t="s">
        <v>15922</v>
      </c>
      <c r="H498" s="688" t="s">
        <v>1083</v>
      </c>
      <c r="I498" s="688" t="s">
        <v>15926</v>
      </c>
      <c r="J498" s="688" t="s">
        <v>15924</v>
      </c>
      <c r="K498" s="39" t="s">
        <v>7500</v>
      </c>
      <c r="L498" s="688" t="s">
        <v>15927</v>
      </c>
      <c r="M498" s="688" t="str">
        <f t="shared" si="9"/>
        <v>AMx88</v>
      </c>
      <c r="N498" s="688" t="s">
        <v>15935</v>
      </c>
      <c r="O498" s="682" t="s">
        <v>95</v>
      </c>
      <c r="R498" s="689" t="s">
        <v>2612</v>
      </c>
    </row>
    <row r="499" spans="1:18" x14ac:dyDescent="0.25">
      <c r="A499" s="687" t="s">
        <v>15553</v>
      </c>
      <c r="B499" s="688" t="s">
        <v>15554</v>
      </c>
      <c r="C499" s="688" t="s">
        <v>15940</v>
      </c>
      <c r="D499" s="688" t="s">
        <v>15556</v>
      </c>
      <c r="E499" s="688" t="s">
        <v>1084</v>
      </c>
      <c r="F499" s="688" t="s">
        <v>3532</v>
      </c>
      <c r="G499" s="688" t="s">
        <v>15919</v>
      </c>
      <c r="H499" s="688" t="s">
        <v>1082</v>
      </c>
      <c r="I499" s="688" t="s">
        <v>15616</v>
      </c>
      <c r="J499" s="688" t="s">
        <v>15617</v>
      </c>
      <c r="K499" s="39" t="s">
        <v>7497</v>
      </c>
      <c r="L499" s="688" t="s">
        <v>15729</v>
      </c>
      <c r="M499" s="688" t="str">
        <f t="shared" si="9"/>
        <v>LBx69</v>
      </c>
      <c r="N499" s="688" t="s">
        <v>9489</v>
      </c>
      <c r="O499" s="683" t="s">
        <v>107</v>
      </c>
      <c r="R499" s="689" t="s">
        <v>2611</v>
      </c>
    </row>
    <row r="500" spans="1:18" x14ac:dyDescent="0.25">
      <c r="A500" s="687" t="s">
        <v>15553</v>
      </c>
      <c r="B500" s="688" t="s">
        <v>15554</v>
      </c>
      <c r="C500" s="688" t="s">
        <v>15940</v>
      </c>
      <c r="D500" s="688" t="s">
        <v>15556</v>
      </c>
      <c r="E500" s="688" t="s">
        <v>1084</v>
      </c>
      <c r="F500" s="688" t="s">
        <v>3532</v>
      </c>
      <c r="G500" s="688" t="s">
        <v>15919</v>
      </c>
      <c r="H500" s="688" t="s">
        <v>1091</v>
      </c>
      <c r="I500" s="688" t="s">
        <v>15620</v>
      </c>
      <c r="J500" s="688" t="s">
        <v>15617</v>
      </c>
      <c r="K500" s="39" t="s">
        <v>7497</v>
      </c>
      <c r="L500" s="688" t="s">
        <v>15730</v>
      </c>
      <c r="M500" s="688" t="str">
        <f t="shared" si="9"/>
        <v>LBx59</v>
      </c>
      <c r="N500" s="688" t="s">
        <v>9596</v>
      </c>
      <c r="O500" s="683" t="s">
        <v>107</v>
      </c>
      <c r="R500" s="689" t="s">
        <v>2611</v>
      </c>
    </row>
    <row r="501" spans="1:18" x14ac:dyDescent="0.25">
      <c r="A501" s="687" t="s">
        <v>15553</v>
      </c>
      <c r="B501" s="688" t="s">
        <v>15554</v>
      </c>
      <c r="C501" s="688" t="s">
        <v>15940</v>
      </c>
      <c r="D501" s="688" t="s">
        <v>15556</v>
      </c>
      <c r="E501" s="688" t="s">
        <v>1084</v>
      </c>
      <c r="F501" s="688" t="s">
        <v>3532</v>
      </c>
      <c r="G501" s="688" t="s">
        <v>15919</v>
      </c>
      <c r="H501" s="688" t="s">
        <v>1092</v>
      </c>
      <c r="I501" s="688" t="s">
        <v>15623</v>
      </c>
      <c r="J501" s="688" t="s">
        <v>15617</v>
      </c>
      <c r="K501" s="39" t="s">
        <v>7497</v>
      </c>
      <c r="L501" s="688" t="s">
        <v>15731</v>
      </c>
      <c r="M501" s="688" t="str">
        <f t="shared" si="9"/>
        <v>LBx12</v>
      </c>
      <c r="N501" s="688" t="s">
        <v>9597</v>
      </c>
      <c r="O501" s="683" t="s">
        <v>107</v>
      </c>
      <c r="R501" s="689" t="s">
        <v>2611</v>
      </c>
    </row>
    <row r="502" spans="1:18" x14ac:dyDescent="0.25">
      <c r="A502" s="687" t="s">
        <v>15553</v>
      </c>
      <c r="B502" s="688" t="s">
        <v>15554</v>
      </c>
      <c r="C502" s="688" t="s">
        <v>15940</v>
      </c>
      <c r="D502" s="688" t="s">
        <v>15556</v>
      </c>
      <c r="E502" s="688" t="s">
        <v>1084</v>
      </c>
      <c r="F502" s="688" t="s">
        <v>3532</v>
      </c>
      <c r="G502" s="688" t="s">
        <v>15919</v>
      </c>
      <c r="H502" s="688" t="s">
        <v>1093</v>
      </c>
      <c r="I502" s="688" t="s">
        <v>15626</v>
      </c>
      <c r="J502" s="688" t="s">
        <v>15617</v>
      </c>
      <c r="K502" s="39" t="s">
        <v>7497</v>
      </c>
      <c r="L502" s="688" t="s">
        <v>15732</v>
      </c>
      <c r="M502" s="688" t="str">
        <f t="shared" si="9"/>
        <v>LBx70</v>
      </c>
      <c r="N502" s="688" t="s">
        <v>9598</v>
      </c>
      <c r="O502" s="683" t="s">
        <v>107</v>
      </c>
      <c r="R502" s="689" t="s">
        <v>2611</v>
      </c>
    </row>
    <row r="503" spans="1:18" x14ac:dyDescent="0.25">
      <c r="A503" s="687" t="s">
        <v>15553</v>
      </c>
      <c r="B503" s="688" t="s">
        <v>15554</v>
      </c>
      <c r="C503" s="688" t="s">
        <v>15940</v>
      </c>
      <c r="D503" s="688" t="s">
        <v>15556</v>
      </c>
      <c r="E503" s="688" t="s">
        <v>1084</v>
      </c>
      <c r="F503" s="688" t="s">
        <v>3532</v>
      </c>
      <c r="G503" s="688" t="s">
        <v>15919</v>
      </c>
      <c r="H503" s="688" t="s">
        <v>1083</v>
      </c>
      <c r="I503" s="688" t="s">
        <v>15650</v>
      </c>
      <c r="J503" s="688" t="s">
        <v>15617</v>
      </c>
      <c r="K503" s="39" t="s">
        <v>7497</v>
      </c>
      <c r="L503" s="688" t="s">
        <v>15733</v>
      </c>
      <c r="M503" s="688" t="str">
        <f t="shared" si="9"/>
        <v>LBx52</v>
      </c>
      <c r="N503" s="688" t="s">
        <v>9491</v>
      </c>
      <c r="O503" s="683" t="s">
        <v>107</v>
      </c>
      <c r="R503" s="689" t="s">
        <v>2611</v>
      </c>
    </row>
    <row r="504" spans="1:18" x14ac:dyDescent="0.25">
      <c r="A504" s="687" t="s">
        <v>15553</v>
      </c>
      <c r="B504" s="688" t="s">
        <v>15554</v>
      </c>
      <c r="C504" s="688" t="s">
        <v>15940</v>
      </c>
      <c r="D504" s="688" t="s">
        <v>15556</v>
      </c>
      <c r="E504" s="688" t="s">
        <v>1084</v>
      </c>
      <c r="F504" s="688" t="s">
        <v>3532</v>
      </c>
      <c r="G504" s="688" t="s">
        <v>15919</v>
      </c>
      <c r="H504" s="688" t="s">
        <v>1106</v>
      </c>
      <c r="I504" s="688" t="s">
        <v>15668</v>
      </c>
      <c r="J504" s="688" t="s">
        <v>15617</v>
      </c>
      <c r="K504" s="39" t="s">
        <v>7497</v>
      </c>
      <c r="L504" s="688" t="s">
        <v>15669</v>
      </c>
      <c r="M504" s="688" t="str">
        <f t="shared" si="9"/>
        <v>LBx42</v>
      </c>
      <c r="N504" s="688" t="s">
        <v>9493</v>
      </c>
      <c r="O504" s="683" t="s">
        <v>107</v>
      </c>
      <c r="R504" s="689" t="s">
        <v>2611</v>
      </c>
    </row>
    <row r="505" spans="1:18" x14ac:dyDescent="0.25">
      <c r="A505" s="687" t="s">
        <v>15553</v>
      </c>
      <c r="B505" s="688" t="s">
        <v>15554</v>
      </c>
      <c r="C505" s="688" t="s">
        <v>15940</v>
      </c>
      <c r="D505" s="688" t="s">
        <v>15556</v>
      </c>
      <c r="E505" s="688" t="s">
        <v>1084</v>
      </c>
      <c r="F505" s="688" t="s">
        <v>3532</v>
      </c>
      <c r="G505" s="688" t="s">
        <v>15919</v>
      </c>
      <c r="H505" s="688" t="s">
        <v>1107</v>
      </c>
      <c r="I505" s="688" t="s">
        <v>15670</v>
      </c>
      <c r="J505" s="688" t="s">
        <v>15617</v>
      </c>
      <c r="K505" s="39" t="s">
        <v>7497</v>
      </c>
      <c r="L505" s="688" t="s">
        <v>15671</v>
      </c>
      <c r="M505" s="688" t="str">
        <f t="shared" si="9"/>
        <v>LBx14</v>
      </c>
      <c r="N505" s="688" t="s">
        <v>9600</v>
      </c>
      <c r="O505" s="683" t="s">
        <v>107</v>
      </c>
      <c r="R505" s="689" t="s">
        <v>2611</v>
      </c>
    </row>
    <row r="506" spans="1:18" x14ac:dyDescent="0.25">
      <c r="A506" s="687" t="s">
        <v>15553</v>
      </c>
      <c r="B506" s="688" t="s">
        <v>15554</v>
      </c>
      <c r="C506" s="688" t="s">
        <v>15940</v>
      </c>
      <c r="D506" s="688" t="s">
        <v>15556</v>
      </c>
      <c r="E506" s="688" t="s">
        <v>1084</v>
      </c>
      <c r="F506" s="688" t="s">
        <v>3532</v>
      </c>
      <c r="G506" s="688" t="s">
        <v>15919</v>
      </c>
      <c r="H506" s="688" t="s">
        <v>1108</v>
      </c>
      <c r="I506" s="688" t="s">
        <v>15672</v>
      </c>
      <c r="J506" s="688" t="s">
        <v>15617</v>
      </c>
      <c r="K506" s="39" t="s">
        <v>7497</v>
      </c>
      <c r="L506" s="688" t="s">
        <v>15673</v>
      </c>
      <c r="M506" s="688" t="str">
        <f t="shared" si="9"/>
        <v>LBx67</v>
      </c>
      <c r="N506" s="688" t="s">
        <v>9601</v>
      </c>
      <c r="O506" s="683" t="s">
        <v>107</v>
      </c>
      <c r="R506" s="689" t="s">
        <v>2611</v>
      </c>
    </row>
    <row r="507" spans="1:18" x14ac:dyDescent="0.25">
      <c r="A507" s="687" t="s">
        <v>15553</v>
      </c>
      <c r="B507" s="688" t="s">
        <v>15554</v>
      </c>
      <c r="C507" s="688" t="s">
        <v>15940</v>
      </c>
      <c r="D507" s="688" t="s">
        <v>15556</v>
      </c>
      <c r="E507" s="688" t="s">
        <v>1084</v>
      </c>
      <c r="F507" s="688" t="s">
        <v>3532</v>
      </c>
      <c r="G507" s="688" t="s">
        <v>15919</v>
      </c>
      <c r="H507" s="688" t="s">
        <v>1109</v>
      </c>
      <c r="I507" s="688" t="s">
        <v>15674</v>
      </c>
      <c r="J507" s="688" t="s">
        <v>15617</v>
      </c>
      <c r="K507" s="39" t="s">
        <v>7497</v>
      </c>
      <c r="L507" s="688" t="s">
        <v>15675</v>
      </c>
      <c r="M507" s="688" t="str">
        <f t="shared" si="9"/>
        <v>LBx106</v>
      </c>
      <c r="N507" s="688" t="s">
        <v>9599</v>
      </c>
      <c r="O507" s="683" t="s">
        <v>107</v>
      </c>
      <c r="R507" s="689" t="s">
        <v>2611</v>
      </c>
    </row>
    <row r="508" spans="1:18" x14ac:dyDescent="0.25">
      <c r="A508" s="687" t="s">
        <v>15553</v>
      </c>
      <c r="B508" s="688" t="s">
        <v>15554</v>
      </c>
      <c r="C508" s="688" t="s">
        <v>15940</v>
      </c>
      <c r="D508" s="688" t="s">
        <v>15556</v>
      </c>
      <c r="E508" s="688" t="s">
        <v>1084</v>
      </c>
      <c r="F508" s="688" t="s">
        <v>3532</v>
      </c>
      <c r="G508" s="688" t="s">
        <v>15919</v>
      </c>
      <c r="H508" s="688" t="s">
        <v>1084</v>
      </c>
      <c r="I508" s="688" t="s">
        <v>15678</v>
      </c>
      <c r="J508" s="688" t="s">
        <v>15617</v>
      </c>
      <c r="K508" s="39" t="s">
        <v>7497</v>
      </c>
      <c r="L508" s="688" t="s">
        <v>15735</v>
      </c>
      <c r="M508" s="688" t="str">
        <f t="shared" si="9"/>
        <v>LBx132</v>
      </c>
      <c r="N508" s="688" t="s">
        <v>9492</v>
      </c>
      <c r="O508" s="683" t="s">
        <v>107</v>
      </c>
      <c r="R508" s="689" t="s">
        <v>2611</v>
      </c>
    </row>
    <row r="509" spans="1:18" x14ac:dyDescent="0.25">
      <c r="A509" s="687" t="s">
        <v>15553</v>
      </c>
      <c r="B509" s="688" t="s">
        <v>15554</v>
      </c>
      <c r="C509" s="688" t="s">
        <v>15940</v>
      </c>
      <c r="D509" s="688" t="s">
        <v>15556</v>
      </c>
      <c r="E509" s="688" t="s">
        <v>1084</v>
      </c>
      <c r="F509" s="688" t="s">
        <v>3532</v>
      </c>
      <c r="G509" s="688" t="s">
        <v>15919</v>
      </c>
      <c r="H509" s="688" t="s">
        <v>1085</v>
      </c>
      <c r="I509" s="688" t="s">
        <v>15698</v>
      </c>
      <c r="J509" s="688" t="s">
        <v>15617</v>
      </c>
      <c r="K509" s="39" t="s">
        <v>7497</v>
      </c>
      <c r="L509" s="688" t="s">
        <v>15738</v>
      </c>
      <c r="M509" s="688" t="str">
        <f t="shared" si="9"/>
        <v>LBx73</v>
      </c>
      <c r="N509" s="688" t="s">
        <v>9590</v>
      </c>
      <c r="O509" s="683" t="s">
        <v>107</v>
      </c>
      <c r="R509" s="689" t="s">
        <v>2611</v>
      </c>
    </row>
    <row r="510" spans="1:18" x14ac:dyDescent="0.25">
      <c r="A510" s="687" t="s">
        <v>15553</v>
      </c>
      <c r="B510" s="688" t="s">
        <v>15554</v>
      </c>
      <c r="C510" s="688" t="s">
        <v>15940</v>
      </c>
      <c r="D510" s="688" t="s">
        <v>15556</v>
      </c>
      <c r="E510" s="688" t="s">
        <v>1084</v>
      </c>
      <c r="F510" s="688" t="s">
        <v>3532</v>
      </c>
      <c r="G510" s="688" t="s">
        <v>15919</v>
      </c>
      <c r="H510" s="688" t="s">
        <v>1086</v>
      </c>
      <c r="I510" s="688" t="s">
        <v>15701</v>
      </c>
      <c r="J510" s="688" t="s">
        <v>15617</v>
      </c>
      <c r="K510" s="39" t="s">
        <v>7497</v>
      </c>
      <c r="L510" s="688" t="s">
        <v>15739</v>
      </c>
      <c r="M510" s="688" t="str">
        <f t="shared" si="9"/>
        <v>LBx101</v>
      </c>
      <c r="N510" s="688" t="s">
        <v>9591</v>
      </c>
      <c r="O510" s="683" t="s">
        <v>107</v>
      </c>
      <c r="R510" s="689" t="s">
        <v>2611</v>
      </c>
    </row>
    <row r="511" spans="1:18" x14ac:dyDescent="0.25">
      <c r="A511" s="687" t="s">
        <v>15553</v>
      </c>
      <c r="B511" s="688" t="s">
        <v>15554</v>
      </c>
      <c r="C511" s="688" t="s">
        <v>15940</v>
      </c>
      <c r="D511" s="688" t="s">
        <v>15556</v>
      </c>
      <c r="E511" s="688" t="s">
        <v>1084</v>
      </c>
      <c r="F511" s="688" t="s">
        <v>3532</v>
      </c>
      <c r="G511" s="688" t="s">
        <v>15919</v>
      </c>
      <c r="H511" s="688" t="s">
        <v>1087</v>
      </c>
      <c r="I511" s="688" t="s">
        <v>15704</v>
      </c>
      <c r="J511" s="688" t="s">
        <v>15617</v>
      </c>
      <c r="K511" s="39" t="s">
        <v>7497</v>
      </c>
      <c r="L511" s="688" t="s">
        <v>15740</v>
      </c>
      <c r="M511" s="688" t="str">
        <f t="shared" si="9"/>
        <v>LBx66</v>
      </c>
      <c r="N511" s="688" t="s">
        <v>9592</v>
      </c>
      <c r="O511" s="683" t="s">
        <v>107</v>
      </c>
      <c r="R511" s="689" t="s">
        <v>2611</v>
      </c>
    </row>
    <row r="512" spans="1:18" x14ac:dyDescent="0.25">
      <c r="A512" s="687" t="s">
        <v>15553</v>
      </c>
      <c r="B512" s="688" t="s">
        <v>15554</v>
      </c>
      <c r="C512" s="688" t="s">
        <v>15940</v>
      </c>
      <c r="D512" s="688" t="s">
        <v>15556</v>
      </c>
      <c r="E512" s="688" t="s">
        <v>1084</v>
      </c>
      <c r="F512" s="688" t="s">
        <v>3532</v>
      </c>
      <c r="G512" s="688" t="s">
        <v>15919</v>
      </c>
      <c r="H512" s="688" t="s">
        <v>1088</v>
      </c>
      <c r="I512" s="688" t="s">
        <v>15707</v>
      </c>
      <c r="J512" s="688" t="s">
        <v>15617</v>
      </c>
      <c r="K512" s="39" t="s">
        <v>7497</v>
      </c>
      <c r="L512" s="688" t="s">
        <v>15741</v>
      </c>
      <c r="M512" s="688" t="str">
        <f t="shared" si="9"/>
        <v>LBx31</v>
      </c>
      <c r="N512" s="688" t="s">
        <v>9593</v>
      </c>
      <c r="O512" s="683" t="s">
        <v>107</v>
      </c>
      <c r="R512" s="689" t="s">
        <v>2611</v>
      </c>
    </row>
    <row r="513" spans="1:18" x14ac:dyDescent="0.25">
      <c r="A513" s="687" t="s">
        <v>15553</v>
      </c>
      <c r="B513" s="688" t="s">
        <v>15554</v>
      </c>
      <c r="C513" s="688" t="s">
        <v>15940</v>
      </c>
      <c r="D513" s="688" t="s">
        <v>15556</v>
      </c>
      <c r="E513" s="688" t="s">
        <v>1084</v>
      </c>
      <c r="F513" s="688" t="s">
        <v>3532</v>
      </c>
      <c r="G513" s="688" t="s">
        <v>15919</v>
      </c>
      <c r="H513" s="688" t="s">
        <v>1089</v>
      </c>
      <c r="I513" s="688" t="s">
        <v>15710</v>
      </c>
      <c r="J513" s="688" t="s">
        <v>15617</v>
      </c>
      <c r="K513" s="39" t="s">
        <v>7497</v>
      </c>
      <c r="L513" s="688" t="s">
        <v>15742</v>
      </c>
      <c r="M513" s="688" t="str">
        <f t="shared" si="9"/>
        <v>LBx34</v>
      </c>
      <c r="N513" s="688" t="s">
        <v>9594</v>
      </c>
      <c r="O513" s="683" t="s">
        <v>107</v>
      </c>
      <c r="R513" s="689" t="s">
        <v>2611</v>
      </c>
    </row>
    <row r="514" spans="1:18" x14ac:dyDescent="0.25">
      <c r="A514" s="687" t="s">
        <v>15553</v>
      </c>
      <c r="B514" s="688" t="s">
        <v>15554</v>
      </c>
      <c r="C514" s="688" t="s">
        <v>15940</v>
      </c>
      <c r="D514" s="688" t="s">
        <v>15556</v>
      </c>
      <c r="E514" s="688" t="s">
        <v>1084</v>
      </c>
      <c r="F514" s="688" t="s">
        <v>3532</v>
      </c>
      <c r="G514" s="688" t="s">
        <v>15919</v>
      </c>
      <c r="H514" s="688" t="s">
        <v>1090</v>
      </c>
      <c r="I514" s="688" t="s">
        <v>15713</v>
      </c>
      <c r="J514" s="688" t="s">
        <v>15617</v>
      </c>
      <c r="K514" s="39" t="s">
        <v>7497</v>
      </c>
      <c r="L514" s="688" t="s">
        <v>15743</v>
      </c>
      <c r="M514" s="688" t="str">
        <f t="shared" si="9"/>
        <v>LBx27</v>
      </c>
      <c r="N514" s="688" t="s">
        <v>9595</v>
      </c>
      <c r="O514" s="683" t="s">
        <v>107</v>
      </c>
      <c r="R514" s="689" t="s">
        <v>2611</v>
      </c>
    </row>
    <row r="515" spans="1:18" x14ac:dyDescent="0.25">
      <c r="A515" s="687" t="s">
        <v>15553</v>
      </c>
      <c r="B515" s="688" t="s">
        <v>15554</v>
      </c>
      <c r="C515" s="688" t="s">
        <v>15940</v>
      </c>
      <c r="D515" s="688" t="s">
        <v>15556</v>
      </c>
      <c r="E515" s="688" t="s">
        <v>1085</v>
      </c>
      <c r="F515" s="688" t="s">
        <v>15929</v>
      </c>
      <c r="G515" s="688" t="s">
        <v>15930</v>
      </c>
      <c r="H515" s="688" t="s">
        <v>1082</v>
      </c>
      <c r="I515" s="688" t="s">
        <v>15931</v>
      </c>
      <c r="J515" s="688" t="s">
        <v>15932</v>
      </c>
      <c r="K515" s="39" t="s">
        <v>7503</v>
      </c>
      <c r="L515" s="688" t="s">
        <v>15878</v>
      </c>
      <c r="M515" s="688" t="str">
        <f t="shared" si="9"/>
        <v>CAx1</v>
      </c>
      <c r="N515" s="688" t="s">
        <v>15925</v>
      </c>
      <c r="O515" s="683" t="s">
        <v>107</v>
      </c>
      <c r="R515" s="689" t="s">
        <v>2669</v>
      </c>
    </row>
    <row r="516" spans="1:18" x14ac:dyDescent="0.25">
      <c r="A516" s="687" t="s">
        <v>15553</v>
      </c>
      <c r="B516" s="688" t="s">
        <v>15554</v>
      </c>
      <c r="C516" s="688" t="s">
        <v>15940</v>
      </c>
      <c r="D516" s="688" t="s">
        <v>15556</v>
      </c>
      <c r="E516" s="688" t="s">
        <v>1085</v>
      </c>
      <c r="F516" s="688" t="s">
        <v>15929</v>
      </c>
      <c r="G516" s="688" t="s">
        <v>15930</v>
      </c>
      <c r="H516" s="688" t="s">
        <v>1083</v>
      </c>
      <c r="I516" s="688" t="s">
        <v>15934</v>
      </c>
      <c r="J516" s="688" t="s">
        <v>15932</v>
      </c>
      <c r="K516" s="39" t="s">
        <v>7503</v>
      </c>
      <c r="L516" s="688" t="s">
        <v>13682</v>
      </c>
      <c r="M516" s="688" t="str">
        <f t="shared" si="9"/>
        <v>CAx0</v>
      </c>
      <c r="N516" s="688" t="s">
        <v>15928</v>
      </c>
      <c r="O516" s="683" t="s">
        <v>107</v>
      </c>
      <c r="R516" s="689" t="s">
        <v>2669</v>
      </c>
    </row>
    <row r="517" spans="1:18" x14ac:dyDescent="0.25">
      <c r="A517" s="687" t="s">
        <v>15553</v>
      </c>
      <c r="B517" s="688" t="s">
        <v>15554</v>
      </c>
      <c r="C517" s="688" t="s">
        <v>15940</v>
      </c>
      <c r="D517" s="688" t="s">
        <v>15556</v>
      </c>
      <c r="E517" s="688" t="s">
        <v>1087</v>
      </c>
      <c r="F517" s="688" t="s">
        <v>15921</v>
      </c>
      <c r="G517" s="688" t="s">
        <v>15922</v>
      </c>
      <c r="H517" s="688" t="s">
        <v>1082</v>
      </c>
      <c r="I517" s="688" t="s">
        <v>15923</v>
      </c>
      <c r="J517" s="688" t="s">
        <v>15924</v>
      </c>
      <c r="K517" s="39" t="s">
        <v>7500</v>
      </c>
      <c r="L517" s="688" t="s">
        <v>13681</v>
      </c>
      <c r="M517" s="688" t="str">
        <f t="shared" si="9"/>
        <v>AMx4</v>
      </c>
      <c r="N517" s="688" t="s">
        <v>15933</v>
      </c>
      <c r="O517" s="683" t="s">
        <v>107</v>
      </c>
      <c r="R517" s="689" t="s">
        <v>2612</v>
      </c>
    </row>
    <row r="518" spans="1:18" x14ac:dyDescent="0.25">
      <c r="A518" s="687" t="s">
        <v>15553</v>
      </c>
      <c r="B518" s="688" t="s">
        <v>15554</v>
      </c>
      <c r="C518" s="688" t="s">
        <v>15940</v>
      </c>
      <c r="D518" s="688" t="s">
        <v>15556</v>
      </c>
      <c r="E518" s="688" t="s">
        <v>1087</v>
      </c>
      <c r="F518" s="688" t="s">
        <v>15921</v>
      </c>
      <c r="G518" s="688" t="s">
        <v>15922</v>
      </c>
      <c r="H518" s="688" t="s">
        <v>1083</v>
      </c>
      <c r="I518" s="688" t="s">
        <v>15926</v>
      </c>
      <c r="J518" s="688" t="s">
        <v>15924</v>
      </c>
      <c r="K518" s="39" t="s">
        <v>7500</v>
      </c>
      <c r="L518" s="688" t="s">
        <v>15927</v>
      </c>
      <c r="M518" s="688" t="str">
        <f t="shared" si="9"/>
        <v>AMx88</v>
      </c>
      <c r="N518" s="688" t="s">
        <v>15935</v>
      </c>
      <c r="O518" s="683" t="s">
        <v>107</v>
      </c>
      <c r="R518" s="689" t="s">
        <v>2612</v>
      </c>
    </row>
    <row r="519" spans="1:18" x14ac:dyDescent="0.25">
      <c r="A519" s="687" t="s">
        <v>15553</v>
      </c>
      <c r="B519" s="688" t="s">
        <v>15554</v>
      </c>
      <c r="C519" s="688" t="s">
        <v>15941</v>
      </c>
      <c r="D519" s="688" t="s">
        <v>15556</v>
      </c>
      <c r="E519" s="688" t="s">
        <v>1084</v>
      </c>
      <c r="F519" s="688" t="s">
        <v>3532</v>
      </c>
      <c r="G519" s="688" t="s">
        <v>15919</v>
      </c>
      <c r="H519" s="688" t="s">
        <v>1082</v>
      </c>
      <c r="I519" s="688" t="s">
        <v>15616</v>
      </c>
      <c r="J519" s="688" t="s">
        <v>15617</v>
      </c>
      <c r="K519" s="39" t="s">
        <v>7497</v>
      </c>
      <c r="L519" s="688" t="s">
        <v>15729</v>
      </c>
      <c r="M519" s="688" t="str">
        <f t="shared" si="9"/>
        <v>LBx69</v>
      </c>
      <c r="N519" s="688" t="s">
        <v>9489</v>
      </c>
      <c r="O519" s="682" t="s">
        <v>119</v>
      </c>
      <c r="R519" s="689" t="s">
        <v>2611</v>
      </c>
    </row>
    <row r="520" spans="1:18" x14ac:dyDescent="0.25">
      <c r="A520" s="687" t="s">
        <v>15553</v>
      </c>
      <c r="B520" s="688" t="s">
        <v>15554</v>
      </c>
      <c r="C520" s="688" t="s">
        <v>15941</v>
      </c>
      <c r="D520" s="688" t="s">
        <v>15556</v>
      </c>
      <c r="E520" s="688" t="s">
        <v>1084</v>
      </c>
      <c r="F520" s="688" t="s">
        <v>3532</v>
      </c>
      <c r="G520" s="688" t="s">
        <v>15919</v>
      </c>
      <c r="H520" s="688" t="s">
        <v>1091</v>
      </c>
      <c r="I520" s="688" t="s">
        <v>15620</v>
      </c>
      <c r="J520" s="688" t="s">
        <v>15617</v>
      </c>
      <c r="K520" s="39" t="s">
        <v>7497</v>
      </c>
      <c r="L520" s="688" t="s">
        <v>15730</v>
      </c>
      <c r="M520" s="688" t="str">
        <f t="shared" si="9"/>
        <v>LBx59</v>
      </c>
      <c r="N520" s="688" t="s">
        <v>9596</v>
      </c>
      <c r="O520" s="682" t="s">
        <v>119</v>
      </c>
      <c r="R520" s="689" t="s">
        <v>2611</v>
      </c>
    </row>
    <row r="521" spans="1:18" x14ac:dyDescent="0.25">
      <c r="A521" s="687" t="s">
        <v>15553</v>
      </c>
      <c r="B521" s="688" t="s">
        <v>15554</v>
      </c>
      <c r="C521" s="688" t="s">
        <v>15941</v>
      </c>
      <c r="D521" s="688" t="s">
        <v>15556</v>
      </c>
      <c r="E521" s="688" t="s">
        <v>1084</v>
      </c>
      <c r="F521" s="688" t="s">
        <v>3532</v>
      </c>
      <c r="G521" s="688" t="s">
        <v>15919</v>
      </c>
      <c r="H521" s="688" t="s">
        <v>1092</v>
      </c>
      <c r="I521" s="688" t="s">
        <v>15623</v>
      </c>
      <c r="J521" s="688" t="s">
        <v>15617</v>
      </c>
      <c r="K521" s="39" t="s">
        <v>7497</v>
      </c>
      <c r="L521" s="688" t="s">
        <v>15731</v>
      </c>
      <c r="M521" s="688" t="str">
        <f t="shared" si="9"/>
        <v>LBx12</v>
      </c>
      <c r="N521" s="688" t="s">
        <v>9597</v>
      </c>
      <c r="O521" s="682" t="s">
        <v>119</v>
      </c>
      <c r="R521" s="689" t="s">
        <v>2611</v>
      </c>
    </row>
    <row r="522" spans="1:18" x14ac:dyDescent="0.25">
      <c r="A522" s="687" t="s">
        <v>15553</v>
      </c>
      <c r="B522" s="688" t="s">
        <v>15554</v>
      </c>
      <c r="C522" s="688" t="s">
        <v>15941</v>
      </c>
      <c r="D522" s="688" t="s">
        <v>15556</v>
      </c>
      <c r="E522" s="688" t="s">
        <v>1084</v>
      </c>
      <c r="F522" s="688" t="s">
        <v>3532</v>
      </c>
      <c r="G522" s="688" t="s">
        <v>15919</v>
      </c>
      <c r="H522" s="688" t="s">
        <v>1093</v>
      </c>
      <c r="I522" s="688" t="s">
        <v>15626</v>
      </c>
      <c r="J522" s="688" t="s">
        <v>15617</v>
      </c>
      <c r="K522" s="39" t="s">
        <v>7497</v>
      </c>
      <c r="L522" s="688" t="s">
        <v>15732</v>
      </c>
      <c r="M522" s="688" t="str">
        <f t="shared" si="9"/>
        <v>LBx70</v>
      </c>
      <c r="N522" s="688" t="s">
        <v>9598</v>
      </c>
      <c r="O522" s="682" t="s">
        <v>119</v>
      </c>
      <c r="R522" s="689" t="s">
        <v>2611</v>
      </c>
    </row>
    <row r="523" spans="1:18" x14ac:dyDescent="0.25">
      <c r="A523" s="687" t="s">
        <v>15553</v>
      </c>
      <c r="B523" s="688" t="s">
        <v>15554</v>
      </c>
      <c r="C523" s="688" t="s">
        <v>15941</v>
      </c>
      <c r="D523" s="688" t="s">
        <v>15556</v>
      </c>
      <c r="E523" s="688" t="s">
        <v>1084</v>
      </c>
      <c r="F523" s="688" t="s">
        <v>3532</v>
      </c>
      <c r="G523" s="688" t="s">
        <v>15919</v>
      </c>
      <c r="H523" s="688" t="s">
        <v>1083</v>
      </c>
      <c r="I523" s="688" t="s">
        <v>15650</v>
      </c>
      <c r="J523" s="688" t="s">
        <v>15617</v>
      </c>
      <c r="K523" s="39" t="s">
        <v>7497</v>
      </c>
      <c r="L523" s="688" t="s">
        <v>15733</v>
      </c>
      <c r="M523" s="688" t="str">
        <f t="shared" si="9"/>
        <v>LBx52</v>
      </c>
      <c r="N523" s="688" t="s">
        <v>9491</v>
      </c>
      <c r="O523" s="682" t="s">
        <v>119</v>
      </c>
      <c r="R523" s="689" t="s">
        <v>2611</v>
      </c>
    </row>
    <row r="524" spans="1:18" x14ac:dyDescent="0.25">
      <c r="A524" s="687" t="s">
        <v>15553</v>
      </c>
      <c r="B524" s="688" t="s">
        <v>15554</v>
      </c>
      <c r="C524" s="688" t="s">
        <v>15941</v>
      </c>
      <c r="D524" s="688" t="s">
        <v>15556</v>
      </c>
      <c r="E524" s="688" t="s">
        <v>1084</v>
      </c>
      <c r="F524" s="688" t="s">
        <v>3532</v>
      </c>
      <c r="G524" s="688" t="s">
        <v>15919</v>
      </c>
      <c r="H524" s="688" t="s">
        <v>1106</v>
      </c>
      <c r="I524" s="688" t="s">
        <v>15668</v>
      </c>
      <c r="J524" s="688" t="s">
        <v>15617</v>
      </c>
      <c r="K524" s="39" t="s">
        <v>7497</v>
      </c>
      <c r="L524" s="688" t="s">
        <v>15669</v>
      </c>
      <c r="M524" s="688" t="str">
        <f t="shared" si="9"/>
        <v>LBx42</v>
      </c>
      <c r="N524" s="688" t="s">
        <v>9493</v>
      </c>
      <c r="O524" s="682" t="s">
        <v>119</v>
      </c>
      <c r="R524" s="689" t="s">
        <v>2611</v>
      </c>
    </row>
    <row r="525" spans="1:18" x14ac:dyDescent="0.25">
      <c r="A525" s="687" t="s">
        <v>15553</v>
      </c>
      <c r="B525" s="688" t="s">
        <v>15554</v>
      </c>
      <c r="C525" s="688" t="s">
        <v>15941</v>
      </c>
      <c r="D525" s="688" t="s">
        <v>15556</v>
      </c>
      <c r="E525" s="688" t="s">
        <v>1084</v>
      </c>
      <c r="F525" s="688" t="s">
        <v>3532</v>
      </c>
      <c r="G525" s="688" t="s">
        <v>15919</v>
      </c>
      <c r="H525" s="688" t="s">
        <v>1107</v>
      </c>
      <c r="I525" s="688" t="s">
        <v>15670</v>
      </c>
      <c r="J525" s="688" t="s">
        <v>15617</v>
      </c>
      <c r="K525" s="39" t="s">
        <v>7497</v>
      </c>
      <c r="L525" s="688" t="s">
        <v>15671</v>
      </c>
      <c r="M525" s="688" t="str">
        <f t="shared" si="9"/>
        <v>LBx14</v>
      </c>
      <c r="N525" s="688" t="s">
        <v>9600</v>
      </c>
      <c r="O525" s="682" t="s">
        <v>119</v>
      </c>
      <c r="R525" s="689" t="s">
        <v>2611</v>
      </c>
    </row>
    <row r="526" spans="1:18" x14ac:dyDescent="0.25">
      <c r="A526" s="687" t="s">
        <v>15553</v>
      </c>
      <c r="B526" s="688" t="s">
        <v>15554</v>
      </c>
      <c r="C526" s="688" t="s">
        <v>15941</v>
      </c>
      <c r="D526" s="688" t="s">
        <v>15556</v>
      </c>
      <c r="E526" s="688" t="s">
        <v>1084</v>
      </c>
      <c r="F526" s="688" t="s">
        <v>3532</v>
      </c>
      <c r="G526" s="688" t="s">
        <v>15919</v>
      </c>
      <c r="H526" s="688" t="s">
        <v>1108</v>
      </c>
      <c r="I526" s="688" t="s">
        <v>15672</v>
      </c>
      <c r="J526" s="688" t="s">
        <v>15617</v>
      </c>
      <c r="K526" s="39" t="s">
        <v>7497</v>
      </c>
      <c r="L526" s="688" t="s">
        <v>15673</v>
      </c>
      <c r="M526" s="688" t="str">
        <f t="shared" si="9"/>
        <v>LBx67</v>
      </c>
      <c r="N526" s="688" t="s">
        <v>9601</v>
      </c>
      <c r="O526" s="682" t="s">
        <v>119</v>
      </c>
      <c r="R526" s="689" t="s">
        <v>2611</v>
      </c>
    </row>
    <row r="527" spans="1:18" x14ac:dyDescent="0.25">
      <c r="A527" s="687" t="s">
        <v>15553</v>
      </c>
      <c r="B527" s="688" t="s">
        <v>15554</v>
      </c>
      <c r="C527" s="688" t="s">
        <v>15941</v>
      </c>
      <c r="D527" s="688" t="s">
        <v>15556</v>
      </c>
      <c r="E527" s="688" t="s">
        <v>1084</v>
      </c>
      <c r="F527" s="688" t="s">
        <v>3532</v>
      </c>
      <c r="G527" s="688" t="s">
        <v>15919</v>
      </c>
      <c r="H527" s="688" t="s">
        <v>1109</v>
      </c>
      <c r="I527" s="688" t="s">
        <v>15674</v>
      </c>
      <c r="J527" s="688" t="s">
        <v>15617</v>
      </c>
      <c r="K527" s="39" t="s">
        <v>7497</v>
      </c>
      <c r="L527" s="688" t="s">
        <v>15675</v>
      </c>
      <c r="M527" s="688" t="str">
        <f t="shared" si="9"/>
        <v>LBx106</v>
      </c>
      <c r="N527" s="688" t="s">
        <v>9599</v>
      </c>
      <c r="O527" s="682" t="s">
        <v>119</v>
      </c>
      <c r="R527" s="689" t="s">
        <v>2611</v>
      </c>
    </row>
    <row r="528" spans="1:18" x14ac:dyDescent="0.25">
      <c r="A528" s="687" t="s">
        <v>15553</v>
      </c>
      <c r="B528" s="688" t="s">
        <v>15554</v>
      </c>
      <c r="C528" s="688" t="s">
        <v>15941</v>
      </c>
      <c r="D528" s="688" t="s">
        <v>15556</v>
      </c>
      <c r="E528" s="688" t="s">
        <v>1084</v>
      </c>
      <c r="F528" s="688" t="s">
        <v>3532</v>
      </c>
      <c r="G528" s="688" t="s">
        <v>15919</v>
      </c>
      <c r="H528" s="688" t="s">
        <v>1084</v>
      </c>
      <c r="I528" s="688" t="s">
        <v>15678</v>
      </c>
      <c r="J528" s="688" t="s">
        <v>15617</v>
      </c>
      <c r="K528" s="39" t="s">
        <v>7497</v>
      </c>
      <c r="L528" s="688" t="s">
        <v>15735</v>
      </c>
      <c r="M528" s="688" t="str">
        <f t="shared" si="9"/>
        <v>LBx132</v>
      </c>
      <c r="N528" s="688" t="s">
        <v>9492</v>
      </c>
      <c r="O528" s="682" t="s">
        <v>119</v>
      </c>
      <c r="R528" s="689" t="s">
        <v>2611</v>
      </c>
    </row>
    <row r="529" spans="1:18" x14ac:dyDescent="0.25">
      <c r="A529" s="687" t="s">
        <v>15553</v>
      </c>
      <c r="B529" s="688" t="s">
        <v>15554</v>
      </c>
      <c r="C529" s="688" t="s">
        <v>15941</v>
      </c>
      <c r="D529" s="688" t="s">
        <v>15556</v>
      </c>
      <c r="E529" s="688" t="s">
        <v>1084</v>
      </c>
      <c r="F529" s="688" t="s">
        <v>3532</v>
      </c>
      <c r="G529" s="688" t="s">
        <v>15919</v>
      </c>
      <c r="H529" s="688" t="s">
        <v>1085</v>
      </c>
      <c r="I529" s="688" t="s">
        <v>15698</v>
      </c>
      <c r="J529" s="688" t="s">
        <v>15617</v>
      </c>
      <c r="K529" s="39" t="s">
        <v>7497</v>
      </c>
      <c r="L529" s="688" t="s">
        <v>15738</v>
      </c>
      <c r="M529" s="688" t="str">
        <f t="shared" si="9"/>
        <v>LBx73</v>
      </c>
      <c r="N529" s="688" t="s">
        <v>9590</v>
      </c>
      <c r="O529" s="682" t="s">
        <v>119</v>
      </c>
      <c r="R529" s="689" t="s">
        <v>2611</v>
      </c>
    </row>
    <row r="530" spans="1:18" x14ac:dyDescent="0.25">
      <c r="A530" s="687" t="s">
        <v>15553</v>
      </c>
      <c r="B530" s="688" t="s">
        <v>15554</v>
      </c>
      <c r="C530" s="688" t="s">
        <v>15941</v>
      </c>
      <c r="D530" s="688" t="s">
        <v>15556</v>
      </c>
      <c r="E530" s="688" t="s">
        <v>1084</v>
      </c>
      <c r="F530" s="688" t="s">
        <v>3532</v>
      </c>
      <c r="G530" s="688" t="s">
        <v>15919</v>
      </c>
      <c r="H530" s="688" t="s">
        <v>1086</v>
      </c>
      <c r="I530" s="688" t="s">
        <v>15701</v>
      </c>
      <c r="J530" s="688" t="s">
        <v>15617</v>
      </c>
      <c r="K530" s="39" t="s">
        <v>7497</v>
      </c>
      <c r="L530" s="688" t="s">
        <v>15739</v>
      </c>
      <c r="M530" s="688" t="str">
        <f t="shared" si="9"/>
        <v>LBx101</v>
      </c>
      <c r="N530" s="688" t="s">
        <v>9591</v>
      </c>
      <c r="O530" s="682" t="s">
        <v>119</v>
      </c>
      <c r="R530" s="689" t="s">
        <v>2611</v>
      </c>
    </row>
    <row r="531" spans="1:18" x14ac:dyDescent="0.25">
      <c r="A531" s="687" t="s">
        <v>15553</v>
      </c>
      <c r="B531" s="688" t="s">
        <v>15554</v>
      </c>
      <c r="C531" s="688" t="s">
        <v>15941</v>
      </c>
      <c r="D531" s="688" t="s">
        <v>15556</v>
      </c>
      <c r="E531" s="688" t="s">
        <v>1084</v>
      </c>
      <c r="F531" s="688" t="s">
        <v>3532</v>
      </c>
      <c r="G531" s="688" t="s">
        <v>15919</v>
      </c>
      <c r="H531" s="688" t="s">
        <v>1087</v>
      </c>
      <c r="I531" s="688" t="s">
        <v>15704</v>
      </c>
      <c r="J531" s="688" t="s">
        <v>15617</v>
      </c>
      <c r="K531" s="39" t="s">
        <v>7497</v>
      </c>
      <c r="L531" s="688" t="s">
        <v>15740</v>
      </c>
      <c r="M531" s="688" t="str">
        <f t="shared" si="9"/>
        <v>LBx66</v>
      </c>
      <c r="N531" s="688" t="s">
        <v>9592</v>
      </c>
      <c r="O531" s="682" t="s">
        <v>119</v>
      </c>
      <c r="R531" s="689" t="s">
        <v>2611</v>
      </c>
    </row>
    <row r="532" spans="1:18" x14ac:dyDescent="0.25">
      <c r="A532" s="687" t="s">
        <v>15553</v>
      </c>
      <c r="B532" s="688" t="s">
        <v>15554</v>
      </c>
      <c r="C532" s="688" t="s">
        <v>15941</v>
      </c>
      <c r="D532" s="688" t="s">
        <v>15556</v>
      </c>
      <c r="E532" s="688" t="s">
        <v>1084</v>
      </c>
      <c r="F532" s="688" t="s">
        <v>3532</v>
      </c>
      <c r="G532" s="688" t="s">
        <v>15919</v>
      </c>
      <c r="H532" s="688" t="s">
        <v>1088</v>
      </c>
      <c r="I532" s="688" t="s">
        <v>15707</v>
      </c>
      <c r="J532" s="688" t="s">
        <v>15617</v>
      </c>
      <c r="K532" s="39" t="s">
        <v>7497</v>
      </c>
      <c r="L532" s="688" t="s">
        <v>15741</v>
      </c>
      <c r="M532" s="688" t="str">
        <f t="shared" si="9"/>
        <v>LBx31</v>
      </c>
      <c r="N532" s="688" t="s">
        <v>9593</v>
      </c>
      <c r="O532" s="682" t="s">
        <v>119</v>
      </c>
      <c r="R532" s="689" t="s">
        <v>2611</v>
      </c>
    </row>
    <row r="533" spans="1:18" x14ac:dyDescent="0.25">
      <c r="A533" s="687" t="s">
        <v>15553</v>
      </c>
      <c r="B533" s="688" t="s">
        <v>15554</v>
      </c>
      <c r="C533" s="688" t="s">
        <v>15941</v>
      </c>
      <c r="D533" s="688" t="s">
        <v>15556</v>
      </c>
      <c r="E533" s="688" t="s">
        <v>1084</v>
      </c>
      <c r="F533" s="688" t="s">
        <v>3532</v>
      </c>
      <c r="G533" s="688" t="s">
        <v>15919</v>
      </c>
      <c r="H533" s="688" t="s">
        <v>1089</v>
      </c>
      <c r="I533" s="688" t="s">
        <v>15710</v>
      </c>
      <c r="J533" s="688" t="s">
        <v>15617</v>
      </c>
      <c r="K533" s="39" t="s">
        <v>7497</v>
      </c>
      <c r="L533" s="688" t="s">
        <v>15742</v>
      </c>
      <c r="M533" s="688" t="str">
        <f t="shared" si="9"/>
        <v>LBx34</v>
      </c>
      <c r="N533" s="688" t="s">
        <v>9594</v>
      </c>
      <c r="O533" s="682" t="s">
        <v>119</v>
      </c>
      <c r="R533" s="689" t="s">
        <v>2611</v>
      </c>
    </row>
    <row r="534" spans="1:18" x14ac:dyDescent="0.25">
      <c r="A534" s="687" t="s">
        <v>15553</v>
      </c>
      <c r="B534" s="688" t="s">
        <v>15554</v>
      </c>
      <c r="C534" s="688" t="s">
        <v>15941</v>
      </c>
      <c r="D534" s="688" t="s">
        <v>15556</v>
      </c>
      <c r="E534" s="688" t="s">
        <v>1084</v>
      </c>
      <c r="F534" s="688" t="s">
        <v>3532</v>
      </c>
      <c r="G534" s="688" t="s">
        <v>15919</v>
      </c>
      <c r="H534" s="688" t="s">
        <v>1090</v>
      </c>
      <c r="I534" s="688" t="s">
        <v>15713</v>
      </c>
      <c r="J534" s="688" t="s">
        <v>15617</v>
      </c>
      <c r="K534" s="39" t="s">
        <v>7497</v>
      </c>
      <c r="L534" s="688" t="s">
        <v>15743</v>
      </c>
      <c r="M534" s="688" t="str">
        <f t="shared" si="9"/>
        <v>LBx27</v>
      </c>
      <c r="N534" s="688" t="s">
        <v>9595</v>
      </c>
      <c r="O534" s="682" t="s">
        <v>119</v>
      </c>
      <c r="R534" s="689" t="s">
        <v>2611</v>
      </c>
    </row>
    <row r="535" spans="1:18" x14ac:dyDescent="0.25">
      <c r="A535" s="687" t="s">
        <v>15553</v>
      </c>
      <c r="B535" s="688" t="s">
        <v>15554</v>
      </c>
      <c r="C535" s="688" t="s">
        <v>15941</v>
      </c>
      <c r="D535" s="688" t="s">
        <v>15556</v>
      </c>
      <c r="E535" s="688" t="s">
        <v>1085</v>
      </c>
      <c r="F535" s="688" t="s">
        <v>15929</v>
      </c>
      <c r="G535" s="688" t="s">
        <v>15930</v>
      </c>
      <c r="H535" s="688" t="s">
        <v>1082</v>
      </c>
      <c r="I535" s="688" t="s">
        <v>15931</v>
      </c>
      <c r="J535" s="688" t="s">
        <v>15932</v>
      </c>
      <c r="K535" s="39" t="s">
        <v>7503</v>
      </c>
      <c r="L535" s="688" t="s">
        <v>15878</v>
      </c>
      <c r="M535" s="688" t="str">
        <f t="shared" si="9"/>
        <v>CAx1</v>
      </c>
      <c r="N535" s="688" t="s">
        <v>15925</v>
      </c>
      <c r="O535" s="682" t="s">
        <v>119</v>
      </c>
      <c r="R535" s="689" t="s">
        <v>2669</v>
      </c>
    </row>
    <row r="536" spans="1:18" x14ac:dyDescent="0.25">
      <c r="A536" s="687" t="s">
        <v>15553</v>
      </c>
      <c r="B536" s="688" t="s">
        <v>15554</v>
      </c>
      <c r="C536" s="688" t="s">
        <v>15941</v>
      </c>
      <c r="D536" s="688" t="s">
        <v>15556</v>
      </c>
      <c r="E536" s="688" t="s">
        <v>1085</v>
      </c>
      <c r="F536" s="688" t="s">
        <v>15929</v>
      </c>
      <c r="G536" s="688" t="s">
        <v>15930</v>
      </c>
      <c r="H536" s="688" t="s">
        <v>1083</v>
      </c>
      <c r="I536" s="688" t="s">
        <v>15934</v>
      </c>
      <c r="J536" s="688" t="s">
        <v>15932</v>
      </c>
      <c r="K536" s="39" t="s">
        <v>7503</v>
      </c>
      <c r="L536" s="688" t="s">
        <v>13682</v>
      </c>
      <c r="M536" s="688" t="str">
        <f t="shared" si="9"/>
        <v>CAx0</v>
      </c>
      <c r="N536" s="688" t="s">
        <v>15928</v>
      </c>
      <c r="O536" s="682" t="s">
        <v>119</v>
      </c>
      <c r="R536" s="689" t="s">
        <v>2669</v>
      </c>
    </row>
    <row r="537" spans="1:18" x14ac:dyDescent="0.25">
      <c r="A537" s="687" t="s">
        <v>15553</v>
      </c>
      <c r="B537" s="688" t="s">
        <v>15554</v>
      </c>
      <c r="C537" s="688" t="s">
        <v>15941</v>
      </c>
      <c r="D537" s="688" t="s">
        <v>15556</v>
      </c>
      <c r="E537" s="688" t="s">
        <v>1087</v>
      </c>
      <c r="F537" s="688" t="s">
        <v>15921</v>
      </c>
      <c r="G537" s="688" t="s">
        <v>15922</v>
      </c>
      <c r="H537" s="688" t="s">
        <v>1082</v>
      </c>
      <c r="I537" s="688" t="s">
        <v>15923</v>
      </c>
      <c r="J537" s="688" t="s">
        <v>15924</v>
      </c>
      <c r="K537" s="39" t="s">
        <v>7500</v>
      </c>
      <c r="L537" s="688" t="s">
        <v>13681</v>
      </c>
      <c r="M537" s="688" t="str">
        <f t="shared" si="9"/>
        <v>AMx4</v>
      </c>
      <c r="N537" s="688" t="s">
        <v>15933</v>
      </c>
      <c r="O537" s="682" t="s">
        <v>119</v>
      </c>
      <c r="R537" s="689" t="s">
        <v>2612</v>
      </c>
    </row>
    <row r="538" spans="1:18" x14ac:dyDescent="0.25">
      <c r="A538" s="687" t="s">
        <v>15553</v>
      </c>
      <c r="B538" s="688" t="s">
        <v>15554</v>
      </c>
      <c r="C538" s="688" t="s">
        <v>15941</v>
      </c>
      <c r="D538" s="688" t="s">
        <v>15556</v>
      </c>
      <c r="E538" s="688" t="s">
        <v>1087</v>
      </c>
      <c r="F538" s="688" t="s">
        <v>15921</v>
      </c>
      <c r="G538" s="688" t="s">
        <v>15922</v>
      </c>
      <c r="H538" s="688" t="s">
        <v>1083</v>
      </c>
      <c r="I538" s="688" t="s">
        <v>15926</v>
      </c>
      <c r="J538" s="688" t="s">
        <v>15924</v>
      </c>
      <c r="K538" s="39" t="s">
        <v>7500</v>
      </c>
      <c r="L538" s="688" t="s">
        <v>15927</v>
      </c>
      <c r="M538" s="688" t="str">
        <f t="shared" si="9"/>
        <v>AMx88</v>
      </c>
      <c r="N538" s="688" t="s">
        <v>15935</v>
      </c>
      <c r="O538" s="682" t="s">
        <v>119</v>
      </c>
      <c r="R538" s="689" t="s">
        <v>2612</v>
      </c>
    </row>
    <row r="539" spans="1:18" x14ac:dyDescent="0.25">
      <c r="A539" s="687" t="s">
        <v>15553</v>
      </c>
      <c r="B539" s="688" t="s">
        <v>15554</v>
      </c>
      <c r="C539" s="688" t="s">
        <v>15942</v>
      </c>
      <c r="D539" s="688" t="s">
        <v>15556</v>
      </c>
      <c r="E539" s="688" t="s">
        <v>1084</v>
      </c>
      <c r="F539" s="688" t="s">
        <v>3532</v>
      </c>
      <c r="G539" s="688" t="s">
        <v>15919</v>
      </c>
      <c r="H539" s="688" t="s">
        <v>1082</v>
      </c>
      <c r="I539" s="688" t="s">
        <v>15616</v>
      </c>
      <c r="J539" s="688" t="s">
        <v>15617</v>
      </c>
      <c r="K539" s="39" t="s">
        <v>7497</v>
      </c>
      <c r="L539" s="688" t="s">
        <v>15729</v>
      </c>
      <c r="M539" s="688" t="str">
        <f t="shared" si="9"/>
        <v>LBx69</v>
      </c>
      <c r="N539" s="688" t="s">
        <v>9489</v>
      </c>
      <c r="O539" s="683" t="s">
        <v>99</v>
      </c>
      <c r="R539" s="689" t="s">
        <v>2611</v>
      </c>
    </row>
    <row r="540" spans="1:18" x14ac:dyDescent="0.25">
      <c r="A540" s="687" t="s">
        <v>15553</v>
      </c>
      <c r="B540" s="688" t="s">
        <v>15554</v>
      </c>
      <c r="C540" s="688" t="s">
        <v>15942</v>
      </c>
      <c r="D540" s="688" t="s">
        <v>15556</v>
      </c>
      <c r="E540" s="688" t="s">
        <v>1084</v>
      </c>
      <c r="F540" s="688" t="s">
        <v>3532</v>
      </c>
      <c r="G540" s="688" t="s">
        <v>15919</v>
      </c>
      <c r="H540" s="688" t="s">
        <v>1091</v>
      </c>
      <c r="I540" s="688" t="s">
        <v>15620</v>
      </c>
      <c r="J540" s="688" t="s">
        <v>15617</v>
      </c>
      <c r="K540" s="39" t="s">
        <v>7497</v>
      </c>
      <c r="L540" s="688" t="s">
        <v>15730</v>
      </c>
      <c r="M540" s="688" t="str">
        <f t="shared" si="9"/>
        <v>LBx59</v>
      </c>
      <c r="N540" s="688" t="s">
        <v>9596</v>
      </c>
      <c r="O540" s="683" t="s">
        <v>99</v>
      </c>
      <c r="R540" s="689" t="s">
        <v>2611</v>
      </c>
    </row>
    <row r="541" spans="1:18" x14ac:dyDescent="0.25">
      <c r="A541" s="687" t="s">
        <v>15553</v>
      </c>
      <c r="B541" s="688" t="s">
        <v>15554</v>
      </c>
      <c r="C541" s="688" t="s">
        <v>15942</v>
      </c>
      <c r="D541" s="688" t="s">
        <v>15556</v>
      </c>
      <c r="E541" s="688" t="s">
        <v>1084</v>
      </c>
      <c r="F541" s="688" t="s">
        <v>3532</v>
      </c>
      <c r="G541" s="688" t="s">
        <v>15919</v>
      </c>
      <c r="H541" s="688" t="s">
        <v>1092</v>
      </c>
      <c r="I541" s="688" t="s">
        <v>15623</v>
      </c>
      <c r="J541" s="688" t="s">
        <v>15617</v>
      </c>
      <c r="K541" s="39" t="s">
        <v>7497</v>
      </c>
      <c r="L541" s="688" t="s">
        <v>15731</v>
      </c>
      <c r="M541" s="688" t="str">
        <f t="shared" si="9"/>
        <v>LBx12</v>
      </c>
      <c r="N541" s="688" t="s">
        <v>9597</v>
      </c>
      <c r="O541" s="683" t="s">
        <v>99</v>
      </c>
      <c r="R541" s="689" t="s">
        <v>2611</v>
      </c>
    </row>
    <row r="542" spans="1:18" x14ac:dyDescent="0.25">
      <c r="A542" s="687" t="s">
        <v>15553</v>
      </c>
      <c r="B542" s="688" t="s">
        <v>15554</v>
      </c>
      <c r="C542" s="688" t="s">
        <v>15942</v>
      </c>
      <c r="D542" s="688" t="s">
        <v>15556</v>
      </c>
      <c r="E542" s="688" t="s">
        <v>1084</v>
      </c>
      <c r="F542" s="688" t="s">
        <v>3532</v>
      </c>
      <c r="G542" s="688" t="s">
        <v>15919</v>
      </c>
      <c r="H542" s="688" t="s">
        <v>1093</v>
      </c>
      <c r="I542" s="688" t="s">
        <v>15626</v>
      </c>
      <c r="J542" s="688" t="s">
        <v>15617</v>
      </c>
      <c r="K542" s="39" t="s">
        <v>7497</v>
      </c>
      <c r="L542" s="688" t="s">
        <v>15732</v>
      </c>
      <c r="M542" s="688" t="str">
        <f t="shared" si="9"/>
        <v>LBx70</v>
      </c>
      <c r="N542" s="688" t="s">
        <v>9598</v>
      </c>
      <c r="O542" s="683" t="s">
        <v>99</v>
      </c>
      <c r="R542" s="689" t="s">
        <v>2611</v>
      </c>
    </row>
    <row r="543" spans="1:18" x14ac:dyDescent="0.25">
      <c r="A543" s="687" t="s">
        <v>15553</v>
      </c>
      <c r="B543" s="688" t="s">
        <v>15554</v>
      </c>
      <c r="C543" s="688" t="s">
        <v>15942</v>
      </c>
      <c r="D543" s="688" t="s">
        <v>15556</v>
      </c>
      <c r="E543" s="688" t="s">
        <v>1084</v>
      </c>
      <c r="F543" s="688" t="s">
        <v>3532</v>
      </c>
      <c r="G543" s="688" t="s">
        <v>15919</v>
      </c>
      <c r="H543" s="688" t="s">
        <v>1083</v>
      </c>
      <c r="I543" s="688" t="s">
        <v>15650</v>
      </c>
      <c r="J543" s="688" t="s">
        <v>15617</v>
      </c>
      <c r="K543" s="39" t="s">
        <v>7497</v>
      </c>
      <c r="L543" s="688" t="s">
        <v>15733</v>
      </c>
      <c r="M543" s="688" t="str">
        <f t="shared" si="9"/>
        <v>LBx52</v>
      </c>
      <c r="N543" s="688" t="s">
        <v>9491</v>
      </c>
      <c r="O543" s="683" t="s">
        <v>99</v>
      </c>
      <c r="R543" s="689" t="s">
        <v>2611</v>
      </c>
    </row>
    <row r="544" spans="1:18" x14ac:dyDescent="0.25">
      <c r="A544" s="687" t="s">
        <v>15553</v>
      </c>
      <c r="B544" s="688" t="s">
        <v>15554</v>
      </c>
      <c r="C544" s="688" t="s">
        <v>15942</v>
      </c>
      <c r="D544" s="688" t="s">
        <v>15556</v>
      </c>
      <c r="E544" s="688" t="s">
        <v>1084</v>
      </c>
      <c r="F544" s="688" t="s">
        <v>3532</v>
      </c>
      <c r="G544" s="688" t="s">
        <v>15919</v>
      </c>
      <c r="H544" s="688" t="s">
        <v>1106</v>
      </c>
      <c r="I544" s="688" t="s">
        <v>15668</v>
      </c>
      <c r="J544" s="688" t="s">
        <v>15617</v>
      </c>
      <c r="K544" s="39" t="s">
        <v>7497</v>
      </c>
      <c r="L544" s="688" t="s">
        <v>15669</v>
      </c>
      <c r="M544" s="688" t="str">
        <f t="shared" si="9"/>
        <v>LBx42</v>
      </c>
      <c r="N544" s="688" t="s">
        <v>9493</v>
      </c>
      <c r="O544" s="683" t="s">
        <v>99</v>
      </c>
      <c r="R544" s="689" t="s">
        <v>2611</v>
      </c>
    </row>
    <row r="545" spans="1:18" x14ac:dyDescent="0.25">
      <c r="A545" s="687" t="s">
        <v>15553</v>
      </c>
      <c r="B545" s="688" t="s">
        <v>15554</v>
      </c>
      <c r="C545" s="688" t="s">
        <v>15942</v>
      </c>
      <c r="D545" s="688" t="s">
        <v>15556</v>
      </c>
      <c r="E545" s="688" t="s">
        <v>1084</v>
      </c>
      <c r="F545" s="688" t="s">
        <v>3532</v>
      </c>
      <c r="G545" s="688" t="s">
        <v>15919</v>
      </c>
      <c r="H545" s="688" t="s">
        <v>1107</v>
      </c>
      <c r="I545" s="688" t="s">
        <v>15670</v>
      </c>
      <c r="J545" s="688" t="s">
        <v>15617</v>
      </c>
      <c r="K545" s="39" t="s">
        <v>7497</v>
      </c>
      <c r="L545" s="688" t="s">
        <v>15671</v>
      </c>
      <c r="M545" s="688" t="str">
        <f t="shared" si="9"/>
        <v>LBx14</v>
      </c>
      <c r="N545" s="688" t="s">
        <v>9600</v>
      </c>
      <c r="O545" s="683" t="s">
        <v>99</v>
      </c>
      <c r="R545" s="689" t="s">
        <v>2611</v>
      </c>
    </row>
    <row r="546" spans="1:18" x14ac:dyDescent="0.25">
      <c r="A546" s="687" t="s">
        <v>15553</v>
      </c>
      <c r="B546" s="688" t="s">
        <v>15554</v>
      </c>
      <c r="C546" s="688" t="s">
        <v>15942</v>
      </c>
      <c r="D546" s="688" t="s">
        <v>15556</v>
      </c>
      <c r="E546" s="688" t="s">
        <v>1084</v>
      </c>
      <c r="F546" s="688" t="s">
        <v>3532</v>
      </c>
      <c r="G546" s="688" t="s">
        <v>15919</v>
      </c>
      <c r="H546" s="688" t="s">
        <v>1108</v>
      </c>
      <c r="I546" s="688" t="s">
        <v>15672</v>
      </c>
      <c r="J546" s="688" t="s">
        <v>15617</v>
      </c>
      <c r="K546" s="39" t="s">
        <v>7497</v>
      </c>
      <c r="L546" s="688" t="s">
        <v>15673</v>
      </c>
      <c r="M546" s="688" t="str">
        <f t="shared" si="9"/>
        <v>LBx67</v>
      </c>
      <c r="N546" s="688" t="s">
        <v>9601</v>
      </c>
      <c r="O546" s="683" t="s">
        <v>99</v>
      </c>
      <c r="R546" s="689" t="s">
        <v>2611</v>
      </c>
    </row>
    <row r="547" spans="1:18" x14ac:dyDescent="0.25">
      <c r="A547" s="687" t="s">
        <v>15553</v>
      </c>
      <c r="B547" s="688" t="s">
        <v>15554</v>
      </c>
      <c r="C547" s="688" t="s">
        <v>15942</v>
      </c>
      <c r="D547" s="688" t="s">
        <v>15556</v>
      </c>
      <c r="E547" s="688" t="s">
        <v>1084</v>
      </c>
      <c r="F547" s="688" t="s">
        <v>3532</v>
      </c>
      <c r="G547" s="688" t="s">
        <v>15919</v>
      </c>
      <c r="H547" s="688" t="s">
        <v>1109</v>
      </c>
      <c r="I547" s="688" t="s">
        <v>15674</v>
      </c>
      <c r="J547" s="688" t="s">
        <v>15617</v>
      </c>
      <c r="K547" s="39" t="s">
        <v>7497</v>
      </c>
      <c r="L547" s="688" t="s">
        <v>15675</v>
      </c>
      <c r="M547" s="688" t="str">
        <f t="shared" si="9"/>
        <v>LBx106</v>
      </c>
      <c r="N547" s="688" t="s">
        <v>9599</v>
      </c>
      <c r="O547" s="683" t="s">
        <v>99</v>
      </c>
      <c r="R547" s="689" t="s">
        <v>2611</v>
      </c>
    </row>
    <row r="548" spans="1:18" x14ac:dyDescent="0.25">
      <c r="A548" s="687" t="s">
        <v>15553</v>
      </c>
      <c r="B548" s="688" t="s">
        <v>15554</v>
      </c>
      <c r="C548" s="688" t="s">
        <v>15942</v>
      </c>
      <c r="D548" s="688" t="s">
        <v>15556</v>
      </c>
      <c r="E548" s="688" t="s">
        <v>1084</v>
      </c>
      <c r="F548" s="688" t="s">
        <v>3532</v>
      </c>
      <c r="G548" s="688" t="s">
        <v>15919</v>
      </c>
      <c r="H548" s="688" t="s">
        <v>1084</v>
      </c>
      <c r="I548" s="688" t="s">
        <v>15678</v>
      </c>
      <c r="J548" s="688" t="s">
        <v>15617</v>
      </c>
      <c r="K548" s="39" t="s">
        <v>7497</v>
      </c>
      <c r="L548" s="688" t="s">
        <v>15735</v>
      </c>
      <c r="M548" s="688" t="str">
        <f t="shared" si="9"/>
        <v>LBx132</v>
      </c>
      <c r="N548" s="688" t="s">
        <v>9492</v>
      </c>
      <c r="O548" s="683" t="s">
        <v>99</v>
      </c>
      <c r="R548" s="689" t="s">
        <v>2611</v>
      </c>
    </row>
    <row r="549" spans="1:18" x14ac:dyDescent="0.25">
      <c r="A549" s="687" t="s">
        <v>15553</v>
      </c>
      <c r="B549" s="688" t="s">
        <v>15554</v>
      </c>
      <c r="C549" s="688" t="s">
        <v>15942</v>
      </c>
      <c r="D549" s="688" t="s">
        <v>15556</v>
      </c>
      <c r="E549" s="688" t="s">
        <v>1084</v>
      </c>
      <c r="F549" s="688" t="s">
        <v>3532</v>
      </c>
      <c r="G549" s="688" t="s">
        <v>15919</v>
      </c>
      <c r="H549" s="688" t="s">
        <v>1085</v>
      </c>
      <c r="I549" s="688" t="s">
        <v>15698</v>
      </c>
      <c r="J549" s="688" t="s">
        <v>15617</v>
      </c>
      <c r="K549" s="39" t="s">
        <v>7497</v>
      </c>
      <c r="L549" s="688" t="s">
        <v>15738</v>
      </c>
      <c r="M549" s="688" t="str">
        <f t="shared" si="9"/>
        <v>LBx73</v>
      </c>
      <c r="N549" s="688" t="s">
        <v>9590</v>
      </c>
      <c r="O549" s="683" t="s">
        <v>99</v>
      </c>
      <c r="R549" s="689" t="s">
        <v>2611</v>
      </c>
    </row>
    <row r="550" spans="1:18" x14ac:dyDescent="0.25">
      <c r="A550" s="687" t="s">
        <v>15553</v>
      </c>
      <c r="B550" s="688" t="s">
        <v>15554</v>
      </c>
      <c r="C550" s="688" t="s">
        <v>15942</v>
      </c>
      <c r="D550" s="688" t="s">
        <v>15556</v>
      </c>
      <c r="E550" s="688" t="s">
        <v>1084</v>
      </c>
      <c r="F550" s="688" t="s">
        <v>3532</v>
      </c>
      <c r="G550" s="688" t="s">
        <v>15919</v>
      </c>
      <c r="H550" s="688" t="s">
        <v>1086</v>
      </c>
      <c r="I550" s="688" t="s">
        <v>15701</v>
      </c>
      <c r="J550" s="688" t="s">
        <v>15617</v>
      </c>
      <c r="K550" s="39" t="s">
        <v>7497</v>
      </c>
      <c r="L550" s="688" t="s">
        <v>15739</v>
      </c>
      <c r="M550" s="688" t="str">
        <f t="shared" si="9"/>
        <v>LBx101</v>
      </c>
      <c r="N550" s="688" t="s">
        <v>9591</v>
      </c>
      <c r="O550" s="683" t="s">
        <v>99</v>
      </c>
      <c r="R550" s="689" t="s">
        <v>2611</v>
      </c>
    </row>
    <row r="551" spans="1:18" x14ac:dyDescent="0.25">
      <c r="A551" s="687" t="s">
        <v>15553</v>
      </c>
      <c r="B551" s="688" t="s">
        <v>15554</v>
      </c>
      <c r="C551" s="688" t="s">
        <v>15942</v>
      </c>
      <c r="D551" s="688" t="s">
        <v>15556</v>
      </c>
      <c r="E551" s="688" t="s">
        <v>1084</v>
      </c>
      <c r="F551" s="688" t="s">
        <v>3532</v>
      </c>
      <c r="G551" s="688" t="s">
        <v>15919</v>
      </c>
      <c r="H551" s="688" t="s">
        <v>1087</v>
      </c>
      <c r="I551" s="688" t="s">
        <v>15704</v>
      </c>
      <c r="J551" s="688" t="s">
        <v>15617</v>
      </c>
      <c r="K551" s="39" t="s">
        <v>7497</v>
      </c>
      <c r="L551" s="688" t="s">
        <v>15740</v>
      </c>
      <c r="M551" s="688" t="str">
        <f t="shared" si="9"/>
        <v>LBx66</v>
      </c>
      <c r="N551" s="688" t="s">
        <v>9592</v>
      </c>
      <c r="O551" s="683" t="s">
        <v>99</v>
      </c>
      <c r="R551" s="689" t="s">
        <v>2611</v>
      </c>
    </row>
    <row r="552" spans="1:18" x14ac:dyDescent="0.25">
      <c r="A552" s="687" t="s">
        <v>15553</v>
      </c>
      <c r="B552" s="688" t="s">
        <v>15554</v>
      </c>
      <c r="C552" s="688" t="s">
        <v>15942</v>
      </c>
      <c r="D552" s="688" t="s">
        <v>15556</v>
      </c>
      <c r="E552" s="688" t="s">
        <v>1084</v>
      </c>
      <c r="F552" s="688" t="s">
        <v>3532</v>
      </c>
      <c r="G552" s="688" t="s">
        <v>15919</v>
      </c>
      <c r="H552" s="688" t="s">
        <v>1088</v>
      </c>
      <c r="I552" s="688" t="s">
        <v>15707</v>
      </c>
      <c r="J552" s="688" t="s">
        <v>15617</v>
      </c>
      <c r="K552" s="39" t="s">
        <v>7497</v>
      </c>
      <c r="L552" s="688" t="s">
        <v>15741</v>
      </c>
      <c r="M552" s="688" t="str">
        <f t="shared" si="9"/>
        <v>LBx31</v>
      </c>
      <c r="N552" s="688" t="s">
        <v>9593</v>
      </c>
      <c r="O552" s="683" t="s">
        <v>99</v>
      </c>
      <c r="R552" s="689" t="s">
        <v>2611</v>
      </c>
    </row>
    <row r="553" spans="1:18" x14ac:dyDescent="0.25">
      <c r="A553" s="687" t="s">
        <v>15553</v>
      </c>
      <c r="B553" s="688" t="s">
        <v>15554</v>
      </c>
      <c r="C553" s="688" t="s">
        <v>15942</v>
      </c>
      <c r="D553" s="688" t="s">
        <v>15556</v>
      </c>
      <c r="E553" s="688" t="s">
        <v>1084</v>
      </c>
      <c r="F553" s="688" t="s">
        <v>3532</v>
      </c>
      <c r="G553" s="688" t="s">
        <v>15919</v>
      </c>
      <c r="H553" s="688" t="s">
        <v>1089</v>
      </c>
      <c r="I553" s="688" t="s">
        <v>15710</v>
      </c>
      <c r="J553" s="688" t="s">
        <v>15617</v>
      </c>
      <c r="K553" s="39" t="s">
        <v>7497</v>
      </c>
      <c r="L553" s="688" t="s">
        <v>15742</v>
      </c>
      <c r="M553" s="688" t="str">
        <f t="shared" si="9"/>
        <v>LBx34</v>
      </c>
      <c r="N553" s="688" t="s">
        <v>9594</v>
      </c>
      <c r="O553" s="683" t="s">
        <v>99</v>
      </c>
      <c r="R553" s="689" t="s">
        <v>2611</v>
      </c>
    </row>
    <row r="554" spans="1:18" x14ac:dyDescent="0.25">
      <c r="A554" s="687" t="s">
        <v>15553</v>
      </c>
      <c r="B554" s="688" t="s">
        <v>15554</v>
      </c>
      <c r="C554" s="688" t="s">
        <v>15942</v>
      </c>
      <c r="D554" s="688" t="s">
        <v>15556</v>
      </c>
      <c r="E554" s="688" t="s">
        <v>1084</v>
      </c>
      <c r="F554" s="688" t="s">
        <v>3532</v>
      </c>
      <c r="G554" s="688" t="s">
        <v>15919</v>
      </c>
      <c r="H554" s="688" t="s">
        <v>1090</v>
      </c>
      <c r="I554" s="688" t="s">
        <v>15713</v>
      </c>
      <c r="J554" s="688" t="s">
        <v>15617</v>
      </c>
      <c r="K554" s="39" t="s">
        <v>7497</v>
      </c>
      <c r="L554" s="688" t="s">
        <v>15743</v>
      </c>
      <c r="M554" s="688" t="str">
        <f t="shared" si="9"/>
        <v>LBx27</v>
      </c>
      <c r="N554" s="688" t="s">
        <v>9595</v>
      </c>
      <c r="O554" s="683" t="s">
        <v>99</v>
      </c>
      <c r="R554" s="689" t="s">
        <v>2611</v>
      </c>
    </row>
    <row r="555" spans="1:18" x14ac:dyDescent="0.25">
      <c r="A555" s="687" t="s">
        <v>15553</v>
      </c>
      <c r="B555" s="688" t="s">
        <v>15554</v>
      </c>
      <c r="C555" s="688" t="s">
        <v>15942</v>
      </c>
      <c r="D555" s="688" t="s">
        <v>15556</v>
      </c>
      <c r="E555" s="688" t="s">
        <v>1085</v>
      </c>
      <c r="F555" s="688" t="s">
        <v>15929</v>
      </c>
      <c r="G555" s="688" t="s">
        <v>15930</v>
      </c>
      <c r="H555" s="688" t="s">
        <v>1082</v>
      </c>
      <c r="I555" s="688" t="s">
        <v>15931</v>
      </c>
      <c r="J555" s="688" t="s">
        <v>15932</v>
      </c>
      <c r="K555" s="39" t="s">
        <v>7503</v>
      </c>
      <c r="L555" s="688" t="s">
        <v>15878</v>
      </c>
      <c r="M555" s="688" t="str">
        <f t="shared" si="9"/>
        <v>CAx1</v>
      </c>
      <c r="N555" s="688" t="s">
        <v>15925</v>
      </c>
      <c r="O555" s="683" t="s">
        <v>99</v>
      </c>
      <c r="R555" s="689" t="s">
        <v>2669</v>
      </c>
    </row>
    <row r="556" spans="1:18" x14ac:dyDescent="0.25">
      <c r="A556" s="687" t="s">
        <v>15553</v>
      </c>
      <c r="B556" s="688" t="s">
        <v>15554</v>
      </c>
      <c r="C556" s="688" t="s">
        <v>15942</v>
      </c>
      <c r="D556" s="688" t="s">
        <v>15556</v>
      </c>
      <c r="E556" s="688" t="s">
        <v>1085</v>
      </c>
      <c r="F556" s="688" t="s">
        <v>15929</v>
      </c>
      <c r="G556" s="688" t="s">
        <v>15930</v>
      </c>
      <c r="H556" s="688" t="s">
        <v>1083</v>
      </c>
      <c r="I556" s="688" t="s">
        <v>15934</v>
      </c>
      <c r="J556" s="688" t="s">
        <v>15932</v>
      </c>
      <c r="K556" s="39" t="s">
        <v>7503</v>
      </c>
      <c r="L556" s="688" t="s">
        <v>13682</v>
      </c>
      <c r="M556" s="688" t="str">
        <f t="shared" si="9"/>
        <v>CAx0</v>
      </c>
      <c r="N556" s="688" t="s">
        <v>15928</v>
      </c>
      <c r="O556" s="683" t="s">
        <v>99</v>
      </c>
      <c r="R556" s="689" t="s">
        <v>2669</v>
      </c>
    </row>
    <row r="557" spans="1:18" x14ac:dyDescent="0.25">
      <c r="A557" s="687" t="s">
        <v>15553</v>
      </c>
      <c r="B557" s="688" t="s">
        <v>15554</v>
      </c>
      <c r="C557" s="688" t="s">
        <v>15942</v>
      </c>
      <c r="D557" s="688" t="s">
        <v>15556</v>
      </c>
      <c r="E557" s="688" t="s">
        <v>1087</v>
      </c>
      <c r="F557" s="688" t="s">
        <v>15921</v>
      </c>
      <c r="G557" s="688" t="s">
        <v>15922</v>
      </c>
      <c r="H557" s="688" t="s">
        <v>1082</v>
      </c>
      <c r="I557" s="688" t="s">
        <v>15923</v>
      </c>
      <c r="J557" s="688" t="s">
        <v>15924</v>
      </c>
      <c r="K557" s="39" t="s">
        <v>7500</v>
      </c>
      <c r="L557" s="688" t="s">
        <v>13681</v>
      </c>
      <c r="M557" s="688" t="str">
        <f t="shared" si="9"/>
        <v>AMx4</v>
      </c>
      <c r="N557" s="688" t="s">
        <v>15933</v>
      </c>
      <c r="O557" s="683" t="s">
        <v>99</v>
      </c>
      <c r="R557" s="689" t="s">
        <v>2612</v>
      </c>
    </row>
    <row r="558" spans="1:18" x14ac:dyDescent="0.25">
      <c r="A558" s="687" t="s">
        <v>15553</v>
      </c>
      <c r="B558" s="688" t="s">
        <v>15554</v>
      </c>
      <c r="C558" s="688" t="s">
        <v>15942</v>
      </c>
      <c r="D558" s="688" t="s">
        <v>15556</v>
      </c>
      <c r="E558" s="688" t="s">
        <v>1087</v>
      </c>
      <c r="F558" s="688" t="s">
        <v>15921</v>
      </c>
      <c r="G558" s="688" t="s">
        <v>15922</v>
      </c>
      <c r="H558" s="688" t="s">
        <v>1083</v>
      </c>
      <c r="I558" s="688" t="s">
        <v>15926</v>
      </c>
      <c r="J558" s="688" t="s">
        <v>15924</v>
      </c>
      <c r="K558" s="39" t="s">
        <v>7500</v>
      </c>
      <c r="L558" s="688" t="s">
        <v>15927</v>
      </c>
      <c r="M558" s="688" t="str">
        <f t="shared" si="9"/>
        <v>AMx88</v>
      </c>
      <c r="N558" s="688" t="s">
        <v>15935</v>
      </c>
      <c r="O558" s="683" t="s">
        <v>99</v>
      </c>
      <c r="R558" s="689" t="s">
        <v>2612</v>
      </c>
    </row>
    <row r="559" spans="1:18" x14ac:dyDescent="0.25">
      <c r="A559" s="687" t="s">
        <v>15553</v>
      </c>
      <c r="B559" s="688" t="s">
        <v>15554</v>
      </c>
      <c r="C559" s="688" t="s">
        <v>15943</v>
      </c>
      <c r="D559" s="688" t="s">
        <v>15556</v>
      </c>
      <c r="E559" s="688" t="s">
        <v>1084</v>
      </c>
      <c r="F559" s="688" t="s">
        <v>3532</v>
      </c>
      <c r="G559" s="688" t="s">
        <v>15919</v>
      </c>
      <c r="H559" s="688" t="s">
        <v>1082</v>
      </c>
      <c r="I559" s="688" t="s">
        <v>15616</v>
      </c>
      <c r="J559" s="688" t="s">
        <v>15617</v>
      </c>
      <c r="K559" s="39" t="s">
        <v>7497</v>
      </c>
      <c r="L559" s="688" t="s">
        <v>15729</v>
      </c>
      <c r="M559" s="688" t="str">
        <f t="shared" si="9"/>
        <v>LBx69</v>
      </c>
      <c r="N559" s="688" t="s">
        <v>9489</v>
      </c>
      <c r="O559" s="682" t="s">
        <v>111</v>
      </c>
      <c r="R559" s="689" t="s">
        <v>2611</v>
      </c>
    </row>
    <row r="560" spans="1:18" x14ac:dyDescent="0.25">
      <c r="A560" s="687" t="s">
        <v>15553</v>
      </c>
      <c r="B560" s="688" t="s">
        <v>15554</v>
      </c>
      <c r="C560" s="688" t="s">
        <v>15943</v>
      </c>
      <c r="D560" s="688" t="s">
        <v>15556</v>
      </c>
      <c r="E560" s="688" t="s">
        <v>1084</v>
      </c>
      <c r="F560" s="688" t="s">
        <v>3532</v>
      </c>
      <c r="G560" s="688" t="s">
        <v>15919</v>
      </c>
      <c r="H560" s="688" t="s">
        <v>1091</v>
      </c>
      <c r="I560" s="688" t="s">
        <v>15620</v>
      </c>
      <c r="J560" s="688" t="s">
        <v>15617</v>
      </c>
      <c r="K560" s="39" t="s">
        <v>7497</v>
      </c>
      <c r="L560" s="688" t="s">
        <v>15730</v>
      </c>
      <c r="M560" s="688" t="str">
        <f t="shared" si="9"/>
        <v>LBx59</v>
      </c>
      <c r="N560" s="688" t="s">
        <v>9596</v>
      </c>
      <c r="O560" s="682" t="s">
        <v>111</v>
      </c>
      <c r="R560" s="689" t="s">
        <v>2611</v>
      </c>
    </row>
    <row r="561" spans="1:18" x14ac:dyDescent="0.25">
      <c r="A561" s="687" t="s">
        <v>15553</v>
      </c>
      <c r="B561" s="688" t="s">
        <v>15554</v>
      </c>
      <c r="C561" s="688" t="s">
        <v>15943</v>
      </c>
      <c r="D561" s="688" t="s">
        <v>15556</v>
      </c>
      <c r="E561" s="688" t="s">
        <v>1084</v>
      </c>
      <c r="F561" s="688" t="s">
        <v>3532</v>
      </c>
      <c r="G561" s="688" t="s">
        <v>15919</v>
      </c>
      <c r="H561" s="688" t="s">
        <v>1092</v>
      </c>
      <c r="I561" s="688" t="s">
        <v>15623</v>
      </c>
      <c r="J561" s="688" t="s">
        <v>15617</v>
      </c>
      <c r="K561" s="39" t="s">
        <v>7497</v>
      </c>
      <c r="L561" s="688" t="s">
        <v>15731</v>
      </c>
      <c r="M561" s="688" t="str">
        <f t="shared" ref="M561:M596" si="10">CONCATENATE(J561,L561)</f>
        <v>LBx12</v>
      </c>
      <c r="N561" s="688" t="s">
        <v>9597</v>
      </c>
      <c r="O561" s="682" t="s">
        <v>111</v>
      </c>
      <c r="R561" s="689" t="s">
        <v>2611</v>
      </c>
    </row>
    <row r="562" spans="1:18" x14ac:dyDescent="0.25">
      <c r="A562" s="687" t="s">
        <v>15553</v>
      </c>
      <c r="B562" s="688" t="s">
        <v>15554</v>
      </c>
      <c r="C562" s="688" t="s">
        <v>15943</v>
      </c>
      <c r="D562" s="688" t="s">
        <v>15556</v>
      </c>
      <c r="E562" s="688" t="s">
        <v>1084</v>
      </c>
      <c r="F562" s="688" t="s">
        <v>3532</v>
      </c>
      <c r="G562" s="688" t="s">
        <v>15919</v>
      </c>
      <c r="H562" s="688" t="s">
        <v>1093</v>
      </c>
      <c r="I562" s="688" t="s">
        <v>15626</v>
      </c>
      <c r="J562" s="688" t="s">
        <v>15617</v>
      </c>
      <c r="K562" s="39" t="s">
        <v>7497</v>
      </c>
      <c r="L562" s="688" t="s">
        <v>15732</v>
      </c>
      <c r="M562" s="688" t="str">
        <f t="shared" si="10"/>
        <v>LBx70</v>
      </c>
      <c r="N562" s="688" t="s">
        <v>9598</v>
      </c>
      <c r="O562" s="682" t="s">
        <v>111</v>
      </c>
      <c r="R562" s="689" t="s">
        <v>2611</v>
      </c>
    </row>
    <row r="563" spans="1:18" x14ac:dyDescent="0.25">
      <c r="A563" s="687" t="s">
        <v>15553</v>
      </c>
      <c r="B563" s="688" t="s">
        <v>15554</v>
      </c>
      <c r="C563" s="688" t="s">
        <v>15943</v>
      </c>
      <c r="D563" s="688" t="s">
        <v>15556</v>
      </c>
      <c r="E563" s="688" t="s">
        <v>1084</v>
      </c>
      <c r="F563" s="688" t="s">
        <v>3532</v>
      </c>
      <c r="G563" s="688" t="s">
        <v>15919</v>
      </c>
      <c r="H563" s="688" t="s">
        <v>1083</v>
      </c>
      <c r="I563" s="688" t="s">
        <v>15650</v>
      </c>
      <c r="J563" s="688" t="s">
        <v>15617</v>
      </c>
      <c r="K563" s="39" t="s">
        <v>7497</v>
      </c>
      <c r="L563" s="688" t="s">
        <v>15733</v>
      </c>
      <c r="M563" s="688" t="str">
        <f t="shared" si="10"/>
        <v>LBx52</v>
      </c>
      <c r="N563" s="688" t="s">
        <v>9491</v>
      </c>
      <c r="O563" s="682" t="s">
        <v>111</v>
      </c>
      <c r="R563" s="689" t="s">
        <v>2611</v>
      </c>
    </row>
    <row r="564" spans="1:18" x14ac:dyDescent="0.25">
      <c r="A564" s="687" t="s">
        <v>15553</v>
      </c>
      <c r="B564" s="688" t="s">
        <v>15554</v>
      </c>
      <c r="C564" s="688" t="s">
        <v>15943</v>
      </c>
      <c r="D564" s="688" t="s">
        <v>15556</v>
      </c>
      <c r="E564" s="688" t="s">
        <v>1084</v>
      </c>
      <c r="F564" s="688" t="s">
        <v>3532</v>
      </c>
      <c r="G564" s="688" t="s">
        <v>15919</v>
      </c>
      <c r="H564" s="688" t="s">
        <v>1106</v>
      </c>
      <c r="I564" s="688" t="s">
        <v>15668</v>
      </c>
      <c r="J564" s="688" t="s">
        <v>15617</v>
      </c>
      <c r="K564" s="39" t="s">
        <v>7497</v>
      </c>
      <c r="L564" s="688" t="s">
        <v>15669</v>
      </c>
      <c r="M564" s="688" t="str">
        <f t="shared" si="10"/>
        <v>LBx42</v>
      </c>
      <c r="N564" s="688" t="s">
        <v>9493</v>
      </c>
      <c r="O564" s="682" t="s">
        <v>111</v>
      </c>
      <c r="R564" s="689" t="s">
        <v>2611</v>
      </c>
    </row>
    <row r="565" spans="1:18" x14ac:dyDescent="0.25">
      <c r="A565" s="687" t="s">
        <v>15553</v>
      </c>
      <c r="B565" s="688" t="s">
        <v>15554</v>
      </c>
      <c r="C565" s="688" t="s">
        <v>15943</v>
      </c>
      <c r="D565" s="688" t="s">
        <v>15556</v>
      </c>
      <c r="E565" s="688" t="s">
        <v>1084</v>
      </c>
      <c r="F565" s="688" t="s">
        <v>3532</v>
      </c>
      <c r="G565" s="688" t="s">
        <v>15919</v>
      </c>
      <c r="H565" s="688" t="s">
        <v>1107</v>
      </c>
      <c r="I565" s="688" t="s">
        <v>15670</v>
      </c>
      <c r="J565" s="688" t="s">
        <v>15617</v>
      </c>
      <c r="K565" s="39" t="s">
        <v>7497</v>
      </c>
      <c r="L565" s="688" t="s">
        <v>15671</v>
      </c>
      <c r="M565" s="688" t="str">
        <f t="shared" si="10"/>
        <v>LBx14</v>
      </c>
      <c r="N565" s="688" t="s">
        <v>9600</v>
      </c>
      <c r="O565" s="682" t="s">
        <v>111</v>
      </c>
      <c r="R565" s="689" t="s">
        <v>2611</v>
      </c>
    </row>
    <row r="566" spans="1:18" x14ac:dyDescent="0.25">
      <c r="A566" s="687" t="s">
        <v>15553</v>
      </c>
      <c r="B566" s="688" t="s">
        <v>15554</v>
      </c>
      <c r="C566" s="688" t="s">
        <v>15943</v>
      </c>
      <c r="D566" s="688" t="s">
        <v>15556</v>
      </c>
      <c r="E566" s="688" t="s">
        <v>1084</v>
      </c>
      <c r="F566" s="688" t="s">
        <v>3532</v>
      </c>
      <c r="G566" s="688" t="s">
        <v>15919</v>
      </c>
      <c r="H566" s="688" t="s">
        <v>1108</v>
      </c>
      <c r="I566" s="688" t="s">
        <v>15672</v>
      </c>
      <c r="J566" s="688" t="s">
        <v>15617</v>
      </c>
      <c r="K566" s="39" t="s">
        <v>7497</v>
      </c>
      <c r="L566" s="688" t="s">
        <v>15673</v>
      </c>
      <c r="M566" s="688" t="str">
        <f t="shared" si="10"/>
        <v>LBx67</v>
      </c>
      <c r="N566" s="688" t="s">
        <v>9601</v>
      </c>
      <c r="O566" s="682" t="s">
        <v>111</v>
      </c>
      <c r="R566" s="689" t="s">
        <v>2611</v>
      </c>
    </row>
    <row r="567" spans="1:18" x14ac:dyDescent="0.25">
      <c r="A567" s="687" t="s">
        <v>15553</v>
      </c>
      <c r="B567" s="688" t="s">
        <v>15554</v>
      </c>
      <c r="C567" s="688" t="s">
        <v>15943</v>
      </c>
      <c r="D567" s="688" t="s">
        <v>15556</v>
      </c>
      <c r="E567" s="688" t="s">
        <v>1084</v>
      </c>
      <c r="F567" s="688" t="s">
        <v>3532</v>
      </c>
      <c r="G567" s="688" t="s">
        <v>15919</v>
      </c>
      <c r="H567" s="688" t="s">
        <v>1109</v>
      </c>
      <c r="I567" s="688" t="s">
        <v>15674</v>
      </c>
      <c r="J567" s="688" t="s">
        <v>15617</v>
      </c>
      <c r="K567" s="39" t="s">
        <v>7497</v>
      </c>
      <c r="L567" s="688" t="s">
        <v>15675</v>
      </c>
      <c r="M567" s="688" t="str">
        <f t="shared" si="10"/>
        <v>LBx106</v>
      </c>
      <c r="N567" s="688" t="s">
        <v>9599</v>
      </c>
      <c r="O567" s="682" t="s">
        <v>111</v>
      </c>
      <c r="R567" s="689" t="s">
        <v>2611</v>
      </c>
    </row>
    <row r="568" spans="1:18" x14ac:dyDescent="0.25">
      <c r="A568" s="687" t="s">
        <v>15553</v>
      </c>
      <c r="B568" s="688" t="s">
        <v>15554</v>
      </c>
      <c r="C568" s="688" t="s">
        <v>15943</v>
      </c>
      <c r="D568" s="688" t="s">
        <v>15556</v>
      </c>
      <c r="E568" s="688" t="s">
        <v>1084</v>
      </c>
      <c r="F568" s="688" t="s">
        <v>3532</v>
      </c>
      <c r="G568" s="688" t="s">
        <v>15919</v>
      </c>
      <c r="H568" s="688" t="s">
        <v>1084</v>
      </c>
      <c r="I568" s="688" t="s">
        <v>15678</v>
      </c>
      <c r="J568" s="688" t="s">
        <v>15617</v>
      </c>
      <c r="K568" s="39" t="s">
        <v>7497</v>
      </c>
      <c r="L568" s="688" t="s">
        <v>15735</v>
      </c>
      <c r="M568" s="688" t="str">
        <f t="shared" si="10"/>
        <v>LBx132</v>
      </c>
      <c r="N568" s="688" t="s">
        <v>9492</v>
      </c>
      <c r="O568" s="682" t="s">
        <v>111</v>
      </c>
      <c r="R568" s="689" t="s">
        <v>2611</v>
      </c>
    </row>
    <row r="569" spans="1:18" x14ac:dyDescent="0.25">
      <c r="A569" s="687" t="s">
        <v>15553</v>
      </c>
      <c r="B569" s="688" t="s">
        <v>15554</v>
      </c>
      <c r="C569" s="688" t="s">
        <v>15943</v>
      </c>
      <c r="D569" s="688" t="s">
        <v>15556</v>
      </c>
      <c r="E569" s="688" t="s">
        <v>1084</v>
      </c>
      <c r="F569" s="688" t="s">
        <v>3532</v>
      </c>
      <c r="G569" s="688" t="s">
        <v>15919</v>
      </c>
      <c r="H569" s="688" t="s">
        <v>1085</v>
      </c>
      <c r="I569" s="688" t="s">
        <v>15698</v>
      </c>
      <c r="J569" s="688" t="s">
        <v>15617</v>
      </c>
      <c r="K569" s="39" t="s">
        <v>7497</v>
      </c>
      <c r="L569" s="688" t="s">
        <v>15738</v>
      </c>
      <c r="M569" s="688" t="str">
        <f t="shared" si="10"/>
        <v>LBx73</v>
      </c>
      <c r="N569" s="688" t="s">
        <v>9590</v>
      </c>
      <c r="O569" s="682" t="s">
        <v>111</v>
      </c>
      <c r="R569" s="689" t="s">
        <v>2611</v>
      </c>
    </row>
    <row r="570" spans="1:18" x14ac:dyDescent="0.25">
      <c r="A570" s="687" t="s">
        <v>15553</v>
      </c>
      <c r="B570" s="688" t="s">
        <v>15554</v>
      </c>
      <c r="C570" s="688" t="s">
        <v>15943</v>
      </c>
      <c r="D570" s="688" t="s">
        <v>15556</v>
      </c>
      <c r="E570" s="688" t="s">
        <v>1084</v>
      </c>
      <c r="F570" s="688" t="s">
        <v>3532</v>
      </c>
      <c r="G570" s="688" t="s">
        <v>15919</v>
      </c>
      <c r="H570" s="688" t="s">
        <v>1086</v>
      </c>
      <c r="I570" s="688" t="s">
        <v>15701</v>
      </c>
      <c r="J570" s="688" t="s">
        <v>15617</v>
      </c>
      <c r="K570" s="39" t="s">
        <v>7497</v>
      </c>
      <c r="L570" s="688" t="s">
        <v>15739</v>
      </c>
      <c r="M570" s="688" t="str">
        <f t="shared" si="10"/>
        <v>LBx101</v>
      </c>
      <c r="N570" s="688" t="s">
        <v>9591</v>
      </c>
      <c r="O570" s="682" t="s">
        <v>111</v>
      </c>
      <c r="R570" s="689" t="s">
        <v>2611</v>
      </c>
    </row>
    <row r="571" spans="1:18" x14ac:dyDescent="0.25">
      <c r="A571" s="687" t="s">
        <v>15553</v>
      </c>
      <c r="B571" s="688" t="s">
        <v>15554</v>
      </c>
      <c r="C571" s="688" t="s">
        <v>15943</v>
      </c>
      <c r="D571" s="688" t="s">
        <v>15556</v>
      </c>
      <c r="E571" s="688" t="s">
        <v>1084</v>
      </c>
      <c r="F571" s="688" t="s">
        <v>3532</v>
      </c>
      <c r="G571" s="688" t="s">
        <v>15919</v>
      </c>
      <c r="H571" s="688" t="s">
        <v>1087</v>
      </c>
      <c r="I571" s="688" t="s">
        <v>15704</v>
      </c>
      <c r="J571" s="688" t="s">
        <v>15617</v>
      </c>
      <c r="K571" s="39" t="s">
        <v>7497</v>
      </c>
      <c r="L571" s="688" t="s">
        <v>15740</v>
      </c>
      <c r="M571" s="688" t="str">
        <f t="shared" si="10"/>
        <v>LBx66</v>
      </c>
      <c r="N571" s="688" t="s">
        <v>9592</v>
      </c>
      <c r="O571" s="682" t="s">
        <v>111</v>
      </c>
      <c r="R571" s="689" t="s">
        <v>2611</v>
      </c>
    </row>
    <row r="572" spans="1:18" x14ac:dyDescent="0.25">
      <c r="A572" s="687" t="s">
        <v>15553</v>
      </c>
      <c r="B572" s="688" t="s">
        <v>15554</v>
      </c>
      <c r="C572" s="688" t="s">
        <v>15943</v>
      </c>
      <c r="D572" s="688" t="s">
        <v>15556</v>
      </c>
      <c r="E572" s="688" t="s">
        <v>1084</v>
      </c>
      <c r="F572" s="688" t="s">
        <v>3532</v>
      </c>
      <c r="G572" s="688" t="s">
        <v>15919</v>
      </c>
      <c r="H572" s="688" t="s">
        <v>1088</v>
      </c>
      <c r="I572" s="688" t="s">
        <v>15707</v>
      </c>
      <c r="J572" s="688" t="s">
        <v>15617</v>
      </c>
      <c r="K572" s="39" t="s">
        <v>7497</v>
      </c>
      <c r="L572" s="688" t="s">
        <v>15741</v>
      </c>
      <c r="M572" s="688" t="str">
        <f t="shared" si="10"/>
        <v>LBx31</v>
      </c>
      <c r="N572" s="688" t="s">
        <v>9593</v>
      </c>
      <c r="O572" s="682" t="s">
        <v>111</v>
      </c>
      <c r="R572" s="689" t="s">
        <v>2611</v>
      </c>
    </row>
    <row r="573" spans="1:18" x14ac:dyDescent="0.25">
      <c r="A573" s="687" t="s">
        <v>15553</v>
      </c>
      <c r="B573" s="688" t="s">
        <v>15554</v>
      </c>
      <c r="C573" s="688" t="s">
        <v>15943</v>
      </c>
      <c r="D573" s="688" t="s">
        <v>15556</v>
      </c>
      <c r="E573" s="688" t="s">
        <v>1084</v>
      </c>
      <c r="F573" s="688" t="s">
        <v>3532</v>
      </c>
      <c r="G573" s="688" t="s">
        <v>15919</v>
      </c>
      <c r="H573" s="688" t="s">
        <v>1089</v>
      </c>
      <c r="I573" s="688" t="s">
        <v>15710</v>
      </c>
      <c r="J573" s="688" t="s">
        <v>15617</v>
      </c>
      <c r="K573" s="39" t="s">
        <v>7497</v>
      </c>
      <c r="L573" s="688" t="s">
        <v>15742</v>
      </c>
      <c r="M573" s="688" t="str">
        <f t="shared" si="10"/>
        <v>LBx34</v>
      </c>
      <c r="N573" s="688" t="s">
        <v>9594</v>
      </c>
      <c r="O573" s="682" t="s">
        <v>111</v>
      </c>
      <c r="R573" s="689" t="s">
        <v>2611</v>
      </c>
    </row>
    <row r="574" spans="1:18" x14ac:dyDescent="0.25">
      <c r="A574" s="687" t="s">
        <v>15553</v>
      </c>
      <c r="B574" s="688" t="s">
        <v>15554</v>
      </c>
      <c r="C574" s="688" t="s">
        <v>15943</v>
      </c>
      <c r="D574" s="688" t="s">
        <v>15556</v>
      </c>
      <c r="E574" s="688" t="s">
        <v>1084</v>
      </c>
      <c r="F574" s="688" t="s">
        <v>3532</v>
      </c>
      <c r="G574" s="688" t="s">
        <v>15919</v>
      </c>
      <c r="H574" s="688" t="s">
        <v>1090</v>
      </c>
      <c r="I574" s="688" t="s">
        <v>15713</v>
      </c>
      <c r="J574" s="688" t="s">
        <v>15617</v>
      </c>
      <c r="K574" s="39" t="s">
        <v>7497</v>
      </c>
      <c r="L574" s="688" t="s">
        <v>15743</v>
      </c>
      <c r="M574" s="688" t="str">
        <f t="shared" si="10"/>
        <v>LBx27</v>
      </c>
      <c r="N574" s="688" t="s">
        <v>9595</v>
      </c>
      <c r="O574" s="682" t="s">
        <v>111</v>
      </c>
      <c r="R574" s="689" t="s">
        <v>2611</v>
      </c>
    </row>
    <row r="575" spans="1:18" x14ac:dyDescent="0.25">
      <c r="A575" s="687" t="s">
        <v>15553</v>
      </c>
      <c r="B575" s="688" t="s">
        <v>15554</v>
      </c>
      <c r="C575" s="688" t="s">
        <v>15943</v>
      </c>
      <c r="D575" s="688" t="s">
        <v>15556</v>
      </c>
      <c r="E575" s="688" t="s">
        <v>1085</v>
      </c>
      <c r="F575" s="688" t="s">
        <v>15929</v>
      </c>
      <c r="G575" s="688" t="s">
        <v>15930</v>
      </c>
      <c r="H575" s="688" t="s">
        <v>1082</v>
      </c>
      <c r="I575" s="688" t="s">
        <v>15931</v>
      </c>
      <c r="J575" s="688" t="s">
        <v>15932</v>
      </c>
      <c r="K575" s="39" t="s">
        <v>7503</v>
      </c>
      <c r="L575" s="688" t="s">
        <v>15878</v>
      </c>
      <c r="M575" s="688" t="str">
        <f t="shared" si="10"/>
        <v>CAx1</v>
      </c>
      <c r="N575" s="688" t="s">
        <v>15925</v>
      </c>
      <c r="O575" s="682" t="s">
        <v>111</v>
      </c>
      <c r="R575" s="689" t="s">
        <v>2669</v>
      </c>
    </row>
    <row r="576" spans="1:18" x14ac:dyDescent="0.25">
      <c r="A576" s="687" t="s">
        <v>15553</v>
      </c>
      <c r="B576" s="688" t="s">
        <v>15554</v>
      </c>
      <c r="C576" s="688" t="s">
        <v>15943</v>
      </c>
      <c r="D576" s="688" t="s">
        <v>15556</v>
      </c>
      <c r="E576" s="688" t="s">
        <v>1085</v>
      </c>
      <c r="F576" s="688" t="s">
        <v>15929</v>
      </c>
      <c r="G576" s="688" t="s">
        <v>15930</v>
      </c>
      <c r="H576" s="688" t="s">
        <v>1083</v>
      </c>
      <c r="I576" s="688" t="s">
        <v>15934</v>
      </c>
      <c r="J576" s="688" t="s">
        <v>15932</v>
      </c>
      <c r="K576" s="39" t="s">
        <v>7503</v>
      </c>
      <c r="L576" s="688" t="s">
        <v>13682</v>
      </c>
      <c r="M576" s="688" t="str">
        <f t="shared" si="10"/>
        <v>CAx0</v>
      </c>
      <c r="N576" s="688" t="s">
        <v>15928</v>
      </c>
      <c r="O576" s="682" t="s">
        <v>111</v>
      </c>
      <c r="R576" s="689" t="s">
        <v>2669</v>
      </c>
    </row>
    <row r="577" spans="1:18" x14ac:dyDescent="0.25">
      <c r="A577" s="687" t="s">
        <v>15553</v>
      </c>
      <c r="B577" s="688" t="s">
        <v>15554</v>
      </c>
      <c r="C577" s="688" t="s">
        <v>15943</v>
      </c>
      <c r="D577" s="688" t="s">
        <v>15556</v>
      </c>
      <c r="E577" s="688" t="s">
        <v>1087</v>
      </c>
      <c r="F577" s="688" t="s">
        <v>15921</v>
      </c>
      <c r="G577" s="688" t="s">
        <v>15922</v>
      </c>
      <c r="H577" s="688" t="s">
        <v>1082</v>
      </c>
      <c r="I577" s="688" t="s">
        <v>15923</v>
      </c>
      <c r="J577" s="688" t="s">
        <v>15924</v>
      </c>
      <c r="K577" s="39" t="s">
        <v>7500</v>
      </c>
      <c r="L577" s="688" t="s">
        <v>13681</v>
      </c>
      <c r="M577" s="688" t="str">
        <f t="shared" si="10"/>
        <v>AMx4</v>
      </c>
      <c r="N577" s="688" t="s">
        <v>15933</v>
      </c>
      <c r="O577" s="682" t="s">
        <v>111</v>
      </c>
      <c r="R577" s="689" t="s">
        <v>2612</v>
      </c>
    </row>
    <row r="578" spans="1:18" x14ac:dyDescent="0.25">
      <c r="A578" s="687" t="s">
        <v>15553</v>
      </c>
      <c r="B578" s="688" t="s">
        <v>15554</v>
      </c>
      <c r="C578" s="688" t="s">
        <v>15943</v>
      </c>
      <c r="D578" s="688" t="s">
        <v>15556</v>
      </c>
      <c r="E578" s="688" t="s">
        <v>1087</v>
      </c>
      <c r="F578" s="688" t="s">
        <v>15921</v>
      </c>
      <c r="G578" s="688" t="s">
        <v>15922</v>
      </c>
      <c r="H578" s="688" t="s">
        <v>1083</v>
      </c>
      <c r="I578" s="688" t="s">
        <v>15926</v>
      </c>
      <c r="J578" s="688" t="s">
        <v>15924</v>
      </c>
      <c r="K578" s="39" t="s">
        <v>7500</v>
      </c>
      <c r="L578" s="688" t="s">
        <v>15927</v>
      </c>
      <c r="M578" s="688" t="str">
        <f t="shared" si="10"/>
        <v>AMx88</v>
      </c>
      <c r="N578" s="688" t="s">
        <v>15935</v>
      </c>
      <c r="O578" s="682" t="s">
        <v>111</v>
      </c>
      <c r="R578" s="689" t="s">
        <v>2612</v>
      </c>
    </row>
    <row r="579" spans="1:18" x14ac:dyDescent="0.25">
      <c r="A579" s="687" t="s">
        <v>15553</v>
      </c>
      <c r="B579" s="688" t="s">
        <v>15554</v>
      </c>
      <c r="C579" s="688" t="s">
        <v>15944</v>
      </c>
      <c r="D579" s="688" t="s">
        <v>15556</v>
      </c>
      <c r="E579" s="688" t="s">
        <v>1084</v>
      </c>
      <c r="F579" s="688" t="s">
        <v>3532</v>
      </c>
      <c r="G579" s="688" t="s">
        <v>15919</v>
      </c>
      <c r="H579" s="688" t="s">
        <v>1082</v>
      </c>
      <c r="I579" s="688" t="s">
        <v>15616</v>
      </c>
      <c r="J579" s="688" t="s">
        <v>15617</v>
      </c>
      <c r="K579" s="39" t="s">
        <v>7497</v>
      </c>
      <c r="L579" s="688" t="s">
        <v>15729</v>
      </c>
      <c r="M579" s="688" t="str">
        <f t="shared" si="10"/>
        <v>LBx69</v>
      </c>
      <c r="N579" s="688" t="s">
        <v>9489</v>
      </c>
      <c r="O579" s="682" t="s">
        <v>123</v>
      </c>
      <c r="R579" s="689" t="s">
        <v>2611</v>
      </c>
    </row>
    <row r="580" spans="1:18" x14ac:dyDescent="0.25">
      <c r="A580" s="687" t="s">
        <v>15553</v>
      </c>
      <c r="B580" s="688" t="s">
        <v>15554</v>
      </c>
      <c r="C580" s="688" t="s">
        <v>15944</v>
      </c>
      <c r="D580" s="688" t="s">
        <v>15556</v>
      </c>
      <c r="E580" s="688" t="s">
        <v>1084</v>
      </c>
      <c r="F580" s="688" t="s">
        <v>3532</v>
      </c>
      <c r="G580" s="688" t="s">
        <v>15919</v>
      </c>
      <c r="H580" s="688" t="s">
        <v>1091</v>
      </c>
      <c r="I580" s="688" t="s">
        <v>15620</v>
      </c>
      <c r="J580" s="688" t="s">
        <v>15617</v>
      </c>
      <c r="K580" s="39" t="s">
        <v>7497</v>
      </c>
      <c r="L580" s="688" t="s">
        <v>15730</v>
      </c>
      <c r="M580" s="688" t="str">
        <f t="shared" si="10"/>
        <v>LBx59</v>
      </c>
      <c r="N580" s="688" t="s">
        <v>9596</v>
      </c>
      <c r="O580" s="682" t="s">
        <v>123</v>
      </c>
      <c r="R580" s="689" t="s">
        <v>2611</v>
      </c>
    </row>
    <row r="581" spans="1:18" x14ac:dyDescent="0.25">
      <c r="A581" s="687" t="s">
        <v>15553</v>
      </c>
      <c r="B581" s="688" t="s">
        <v>15554</v>
      </c>
      <c r="C581" s="688" t="s">
        <v>15944</v>
      </c>
      <c r="D581" s="688" t="s">
        <v>15556</v>
      </c>
      <c r="E581" s="688" t="s">
        <v>1084</v>
      </c>
      <c r="F581" s="688" t="s">
        <v>3532</v>
      </c>
      <c r="G581" s="688" t="s">
        <v>15919</v>
      </c>
      <c r="H581" s="688" t="s">
        <v>1092</v>
      </c>
      <c r="I581" s="688" t="s">
        <v>15623</v>
      </c>
      <c r="J581" s="688" t="s">
        <v>15617</v>
      </c>
      <c r="K581" s="39" t="s">
        <v>7497</v>
      </c>
      <c r="L581" s="688" t="s">
        <v>15731</v>
      </c>
      <c r="M581" s="688" t="str">
        <f t="shared" si="10"/>
        <v>LBx12</v>
      </c>
      <c r="N581" s="688" t="s">
        <v>9597</v>
      </c>
      <c r="O581" s="682" t="s">
        <v>123</v>
      </c>
      <c r="R581" s="689" t="s">
        <v>2611</v>
      </c>
    </row>
    <row r="582" spans="1:18" x14ac:dyDescent="0.25">
      <c r="A582" s="687" t="s">
        <v>15553</v>
      </c>
      <c r="B582" s="688" t="s">
        <v>15554</v>
      </c>
      <c r="C582" s="688" t="s">
        <v>15944</v>
      </c>
      <c r="D582" s="688" t="s">
        <v>15556</v>
      </c>
      <c r="E582" s="688" t="s">
        <v>1084</v>
      </c>
      <c r="F582" s="688" t="s">
        <v>3532</v>
      </c>
      <c r="G582" s="688" t="s">
        <v>15919</v>
      </c>
      <c r="H582" s="688" t="s">
        <v>1093</v>
      </c>
      <c r="I582" s="688" t="s">
        <v>15626</v>
      </c>
      <c r="J582" s="688" t="s">
        <v>15617</v>
      </c>
      <c r="K582" s="39" t="s">
        <v>7497</v>
      </c>
      <c r="L582" s="688" t="s">
        <v>15732</v>
      </c>
      <c r="M582" s="688" t="str">
        <f t="shared" si="10"/>
        <v>LBx70</v>
      </c>
      <c r="N582" s="688" t="s">
        <v>9598</v>
      </c>
      <c r="O582" s="682" t="s">
        <v>123</v>
      </c>
      <c r="R582" s="689" t="s">
        <v>2611</v>
      </c>
    </row>
    <row r="583" spans="1:18" x14ac:dyDescent="0.25">
      <c r="A583" s="687" t="s">
        <v>15553</v>
      </c>
      <c r="B583" s="688" t="s">
        <v>15554</v>
      </c>
      <c r="C583" s="688" t="s">
        <v>15944</v>
      </c>
      <c r="D583" s="688" t="s">
        <v>15556</v>
      </c>
      <c r="E583" s="688" t="s">
        <v>1084</v>
      </c>
      <c r="F583" s="688" t="s">
        <v>3532</v>
      </c>
      <c r="G583" s="688" t="s">
        <v>15919</v>
      </c>
      <c r="H583" s="688" t="s">
        <v>1083</v>
      </c>
      <c r="I583" s="688" t="s">
        <v>15650</v>
      </c>
      <c r="J583" s="688" t="s">
        <v>15617</v>
      </c>
      <c r="K583" s="39" t="s">
        <v>7497</v>
      </c>
      <c r="L583" s="688" t="s">
        <v>15733</v>
      </c>
      <c r="M583" s="688" t="str">
        <f t="shared" si="10"/>
        <v>LBx52</v>
      </c>
      <c r="N583" s="688" t="s">
        <v>9491</v>
      </c>
      <c r="O583" s="682" t="s">
        <v>123</v>
      </c>
      <c r="R583" s="689" t="s">
        <v>2611</v>
      </c>
    </row>
    <row r="584" spans="1:18" x14ac:dyDescent="0.25">
      <c r="A584" s="687" t="s">
        <v>15553</v>
      </c>
      <c r="B584" s="688" t="s">
        <v>15554</v>
      </c>
      <c r="C584" s="688" t="s">
        <v>15944</v>
      </c>
      <c r="D584" s="688" t="s">
        <v>15556</v>
      </c>
      <c r="E584" s="688" t="s">
        <v>1084</v>
      </c>
      <c r="F584" s="688" t="s">
        <v>3532</v>
      </c>
      <c r="G584" s="688" t="s">
        <v>15919</v>
      </c>
      <c r="H584" s="688" t="s">
        <v>1106</v>
      </c>
      <c r="I584" s="688" t="s">
        <v>15668</v>
      </c>
      <c r="J584" s="688" t="s">
        <v>15617</v>
      </c>
      <c r="K584" s="39" t="s">
        <v>7497</v>
      </c>
      <c r="L584" s="688" t="s">
        <v>15669</v>
      </c>
      <c r="M584" s="688" t="str">
        <f t="shared" si="10"/>
        <v>LBx42</v>
      </c>
      <c r="N584" s="688" t="s">
        <v>9493</v>
      </c>
      <c r="O584" s="682" t="s">
        <v>123</v>
      </c>
      <c r="R584" s="689" t="s">
        <v>2611</v>
      </c>
    </row>
    <row r="585" spans="1:18" x14ac:dyDescent="0.25">
      <c r="A585" s="687" t="s">
        <v>15553</v>
      </c>
      <c r="B585" s="688" t="s">
        <v>15554</v>
      </c>
      <c r="C585" s="688" t="s">
        <v>15944</v>
      </c>
      <c r="D585" s="688" t="s">
        <v>15556</v>
      </c>
      <c r="E585" s="688" t="s">
        <v>1084</v>
      </c>
      <c r="F585" s="688" t="s">
        <v>3532</v>
      </c>
      <c r="G585" s="688" t="s">
        <v>15919</v>
      </c>
      <c r="H585" s="688" t="s">
        <v>1107</v>
      </c>
      <c r="I585" s="688" t="s">
        <v>15670</v>
      </c>
      <c r="J585" s="688" t="s">
        <v>15617</v>
      </c>
      <c r="K585" s="39" t="s">
        <v>7497</v>
      </c>
      <c r="L585" s="688" t="s">
        <v>15671</v>
      </c>
      <c r="M585" s="688" t="str">
        <f t="shared" si="10"/>
        <v>LBx14</v>
      </c>
      <c r="N585" s="688" t="s">
        <v>9600</v>
      </c>
      <c r="O585" s="682" t="s">
        <v>123</v>
      </c>
      <c r="R585" s="689" t="s">
        <v>2611</v>
      </c>
    </row>
    <row r="586" spans="1:18" x14ac:dyDescent="0.25">
      <c r="A586" s="687" t="s">
        <v>15553</v>
      </c>
      <c r="B586" s="688" t="s">
        <v>15554</v>
      </c>
      <c r="C586" s="688" t="s">
        <v>15944</v>
      </c>
      <c r="D586" s="688" t="s">
        <v>15556</v>
      </c>
      <c r="E586" s="688" t="s">
        <v>1084</v>
      </c>
      <c r="F586" s="688" t="s">
        <v>3532</v>
      </c>
      <c r="G586" s="688" t="s">
        <v>15919</v>
      </c>
      <c r="H586" s="688" t="s">
        <v>1108</v>
      </c>
      <c r="I586" s="688" t="s">
        <v>15672</v>
      </c>
      <c r="J586" s="688" t="s">
        <v>15617</v>
      </c>
      <c r="K586" s="39" t="s">
        <v>7497</v>
      </c>
      <c r="L586" s="688" t="s">
        <v>15673</v>
      </c>
      <c r="M586" s="688" t="str">
        <f t="shared" si="10"/>
        <v>LBx67</v>
      </c>
      <c r="N586" s="688" t="s">
        <v>9601</v>
      </c>
      <c r="O586" s="682" t="s">
        <v>123</v>
      </c>
      <c r="R586" s="689" t="s">
        <v>2611</v>
      </c>
    </row>
    <row r="587" spans="1:18" x14ac:dyDescent="0.25">
      <c r="A587" s="687" t="s">
        <v>15553</v>
      </c>
      <c r="B587" s="688" t="s">
        <v>15554</v>
      </c>
      <c r="C587" s="688" t="s">
        <v>15944</v>
      </c>
      <c r="D587" s="688" t="s">
        <v>15556</v>
      </c>
      <c r="E587" s="688" t="s">
        <v>1084</v>
      </c>
      <c r="F587" s="688" t="s">
        <v>3532</v>
      </c>
      <c r="G587" s="688" t="s">
        <v>15919</v>
      </c>
      <c r="H587" s="688" t="s">
        <v>1109</v>
      </c>
      <c r="I587" s="688" t="s">
        <v>15674</v>
      </c>
      <c r="J587" s="688" t="s">
        <v>15617</v>
      </c>
      <c r="K587" s="39" t="s">
        <v>7497</v>
      </c>
      <c r="L587" s="688" t="s">
        <v>15675</v>
      </c>
      <c r="M587" s="688" t="str">
        <f t="shared" si="10"/>
        <v>LBx106</v>
      </c>
      <c r="N587" s="688" t="s">
        <v>9599</v>
      </c>
      <c r="O587" s="682" t="s">
        <v>123</v>
      </c>
      <c r="R587" s="689" t="s">
        <v>2611</v>
      </c>
    </row>
    <row r="588" spans="1:18" x14ac:dyDescent="0.25">
      <c r="A588" s="687" t="s">
        <v>15553</v>
      </c>
      <c r="B588" s="688" t="s">
        <v>15554</v>
      </c>
      <c r="C588" s="688" t="s">
        <v>15944</v>
      </c>
      <c r="D588" s="688" t="s">
        <v>15556</v>
      </c>
      <c r="E588" s="688" t="s">
        <v>1084</v>
      </c>
      <c r="F588" s="688" t="s">
        <v>3532</v>
      </c>
      <c r="G588" s="688" t="s">
        <v>15919</v>
      </c>
      <c r="H588" s="688" t="s">
        <v>1084</v>
      </c>
      <c r="I588" s="688" t="s">
        <v>15678</v>
      </c>
      <c r="J588" s="688" t="s">
        <v>15617</v>
      </c>
      <c r="K588" s="39" t="s">
        <v>7497</v>
      </c>
      <c r="L588" s="688" t="s">
        <v>15735</v>
      </c>
      <c r="M588" s="688" t="str">
        <f t="shared" si="10"/>
        <v>LBx132</v>
      </c>
      <c r="N588" s="688" t="s">
        <v>9492</v>
      </c>
      <c r="O588" s="682" t="s">
        <v>123</v>
      </c>
      <c r="R588" s="689" t="s">
        <v>2611</v>
      </c>
    </row>
    <row r="589" spans="1:18" x14ac:dyDescent="0.25">
      <c r="A589" s="687" t="s">
        <v>15553</v>
      </c>
      <c r="B589" s="688" t="s">
        <v>15554</v>
      </c>
      <c r="C589" s="688" t="s">
        <v>15944</v>
      </c>
      <c r="D589" s="688" t="s">
        <v>15556</v>
      </c>
      <c r="E589" s="688" t="s">
        <v>1084</v>
      </c>
      <c r="F589" s="688" t="s">
        <v>3532</v>
      </c>
      <c r="G589" s="688" t="s">
        <v>15919</v>
      </c>
      <c r="H589" s="688" t="s">
        <v>1085</v>
      </c>
      <c r="I589" s="688" t="s">
        <v>15698</v>
      </c>
      <c r="J589" s="688" t="s">
        <v>15617</v>
      </c>
      <c r="K589" s="39" t="s">
        <v>7497</v>
      </c>
      <c r="L589" s="688" t="s">
        <v>15738</v>
      </c>
      <c r="M589" s="688" t="str">
        <f t="shared" si="10"/>
        <v>LBx73</v>
      </c>
      <c r="N589" s="688" t="s">
        <v>9590</v>
      </c>
      <c r="O589" s="682" t="s">
        <v>123</v>
      </c>
      <c r="R589" s="689" t="s">
        <v>2611</v>
      </c>
    </row>
    <row r="590" spans="1:18" x14ac:dyDescent="0.25">
      <c r="A590" s="687" t="s">
        <v>15553</v>
      </c>
      <c r="B590" s="688" t="s">
        <v>15554</v>
      </c>
      <c r="C590" s="688" t="s">
        <v>15944</v>
      </c>
      <c r="D590" s="688" t="s">
        <v>15556</v>
      </c>
      <c r="E590" s="688" t="s">
        <v>1084</v>
      </c>
      <c r="F590" s="688" t="s">
        <v>3532</v>
      </c>
      <c r="G590" s="688" t="s">
        <v>15919</v>
      </c>
      <c r="H590" s="688" t="s">
        <v>1086</v>
      </c>
      <c r="I590" s="688" t="s">
        <v>15701</v>
      </c>
      <c r="J590" s="688" t="s">
        <v>15617</v>
      </c>
      <c r="K590" s="39" t="s">
        <v>7497</v>
      </c>
      <c r="L590" s="688" t="s">
        <v>15739</v>
      </c>
      <c r="M590" s="688" t="str">
        <f t="shared" si="10"/>
        <v>LBx101</v>
      </c>
      <c r="N590" s="688" t="s">
        <v>9591</v>
      </c>
      <c r="O590" s="682" t="s">
        <v>123</v>
      </c>
      <c r="R590" s="689" t="s">
        <v>2611</v>
      </c>
    </row>
    <row r="591" spans="1:18" x14ac:dyDescent="0.25">
      <c r="A591" s="687" t="s">
        <v>15553</v>
      </c>
      <c r="B591" s="688" t="s">
        <v>15554</v>
      </c>
      <c r="C591" s="688" t="s">
        <v>15944</v>
      </c>
      <c r="D591" s="688" t="s">
        <v>15556</v>
      </c>
      <c r="E591" s="688" t="s">
        <v>1084</v>
      </c>
      <c r="F591" s="688" t="s">
        <v>3532</v>
      </c>
      <c r="G591" s="688" t="s">
        <v>15919</v>
      </c>
      <c r="H591" s="688" t="s">
        <v>1087</v>
      </c>
      <c r="I591" s="688" t="s">
        <v>15704</v>
      </c>
      <c r="J591" s="688" t="s">
        <v>15617</v>
      </c>
      <c r="K591" s="39" t="s">
        <v>7497</v>
      </c>
      <c r="L591" s="688" t="s">
        <v>15740</v>
      </c>
      <c r="M591" s="688" t="str">
        <f t="shared" si="10"/>
        <v>LBx66</v>
      </c>
      <c r="N591" s="688" t="s">
        <v>9592</v>
      </c>
      <c r="O591" s="682" t="s">
        <v>123</v>
      </c>
      <c r="R591" s="689" t="s">
        <v>2611</v>
      </c>
    </row>
    <row r="592" spans="1:18" x14ac:dyDescent="0.25">
      <c r="A592" s="687" t="s">
        <v>15553</v>
      </c>
      <c r="B592" s="688" t="s">
        <v>15554</v>
      </c>
      <c r="C592" s="688" t="s">
        <v>15944</v>
      </c>
      <c r="D592" s="688" t="s">
        <v>15556</v>
      </c>
      <c r="E592" s="688" t="s">
        <v>1084</v>
      </c>
      <c r="F592" s="688" t="s">
        <v>3532</v>
      </c>
      <c r="G592" s="688" t="s">
        <v>15919</v>
      </c>
      <c r="H592" s="688" t="s">
        <v>1088</v>
      </c>
      <c r="I592" s="688" t="s">
        <v>15707</v>
      </c>
      <c r="J592" s="688" t="s">
        <v>15617</v>
      </c>
      <c r="K592" s="39" t="s">
        <v>7497</v>
      </c>
      <c r="L592" s="688" t="s">
        <v>15741</v>
      </c>
      <c r="M592" s="688" t="str">
        <f t="shared" si="10"/>
        <v>LBx31</v>
      </c>
      <c r="N592" s="688" t="s">
        <v>9593</v>
      </c>
      <c r="O592" s="682" t="s">
        <v>123</v>
      </c>
      <c r="R592" s="689" t="s">
        <v>2611</v>
      </c>
    </row>
    <row r="593" spans="1:18" x14ac:dyDescent="0.25">
      <c r="A593" s="687" t="s">
        <v>15553</v>
      </c>
      <c r="B593" s="688" t="s">
        <v>15554</v>
      </c>
      <c r="C593" s="688" t="s">
        <v>15944</v>
      </c>
      <c r="D593" s="688" t="s">
        <v>15556</v>
      </c>
      <c r="E593" s="688" t="s">
        <v>1084</v>
      </c>
      <c r="F593" s="688" t="s">
        <v>3532</v>
      </c>
      <c r="G593" s="688" t="s">
        <v>15919</v>
      </c>
      <c r="H593" s="688" t="s">
        <v>1089</v>
      </c>
      <c r="I593" s="688" t="s">
        <v>15710</v>
      </c>
      <c r="J593" s="688" t="s">
        <v>15617</v>
      </c>
      <c r="K593" s="39" t="s">
        <v>7497</v>
      </c>
      <c r="L593" s="688" t="s">
        <v>15742</v>
      </c>
      <c r="M593" s="688" t="str">
        <f t="shared" si="10"/>
        <v>LBx34</v>
      </c>
      <c r="N593" s="688" t="s">
        <v>9594</v>
      </c>
      <c r="O593" s="682" t="s">
        <v>123</v>
      </c>
      <c r="R593" s="689" t="s">
        <v>2611</v>
      </c>
    </row>
    <row r="594" spans="1:18" x14ac:dyDescent="0.25">
      <c r="A594" s="687" t="s">
        <v>15553</v>
      </c>
      <c r="B594" s="688" t="s">
        <v>15554</v>
      </c>
      <c r="C594" s="688" t="s">
        <v>15944</v>
      </c>
      <c r="D594" s="688" t="s">
        <v>15556</v>
      </c>
      <c r="E594" s="688" t="s">
        <v>1084</v>
      </c>
      <c r="F594" s="688" t="s">
        <v>3532</v>
      </c>
      <c r="G594" s="688" t="s">
        <v>15919</v>
      </c>
      <c r="H594" s="688" t="s">
        <v>1090</v>
      </c>
      <c r="I594" s="688" t="s">
        <v>15713</v>
      </c>
      <c r="J594" s="688" t="s">
        <v>15617</v>
      </c>
      <c r="K594" s="39" t="s">
        <v>7497</v>
      </c>
      <c r="L594" s="688" t="s">
        <v>15743</v>
      </c>
      <c r="M594" s="688" t="str">
        <f t="shared" si="10"/>
        <v>LBx27</v>
      </c>
      <c r="N594" s="688" t="s">
        <v>9595</v>
      </c>
      <c r="O594" s="682" t="s">
        <v>123</v>
      </c>
      <c r="R594" s="689" t="s">
        <v>2611</v>
      </c>
    </row>
    <row r="595" spans="1:18" x14ac:dyDescent="0.25">
      <c r="A595" s="687" t="s">
        <v>15553</v>
      </c>
      <c r="B595" s="688" t="s">
        <v>15554</v>
      </c>
      <c r="C595" s="688" t="s">
        <v>15944</v>
      </c>
      <c r="D595" s="688" t="s">
        <v>15556</v>
      </c>
      <c r="E595" s="688" t="s">
        <v>1085</v>
      </c>
      <c r="F595" s="688" t="s">
        <v>15929</v>
      </c>
      <c r="G595" s="688" t="s">
        <v>15930</v>
      </c>
      <c r="H595" s="688" t="s">
        <v>1082</v>
      </c>
      <c r="I595" s="688" t="s">
        <v>15931</v>
      </c>
      <c r="J595" s="688" t="s">
        <v>15932</v>
      </c>
      <c r="K595" s="39" t="s">
        <v>7503</v>
      </c>
      <c r="L595" s="688" t="s">
        <v>15878</v>
      </c>
      <c r="M595" s="688" t="str">
        <f t="shared" si="10"/>
        <v>CAx1</v>
      </c>
      <c r="N595" s="688" t="s">
        <v>15925</v>
      </c>
      <c r="O595" s="682" t="s">
        <v>123</v>
      </c>
      <c r="R595" s="689" t="s">
        <v>2669</v>
      </c>
    </row>
    <row r="596" spans="1:18" x14ac:dyDescent="0.25">
      <c r="A596" s="687" t="s">
        <v>15553</v>
      </c>
      <c r="B596" s="688" t="s">
        <v>15554</v>
      </c>
      <c r="C596" s="688" t="s">
        <v>15944</v>
      </c>
      <c r="D596" s="688" t="s">
        <v>15556</v>
      </c>
      <c r="E596" s="688" t="s">
        <v>1085</v>
      </c>
      <c r="F596" s="688" t="s">
        <v>15929</v>
      </c>
      <c r="G596" s="688" t="s">
        <v>15930</v>
      </c>
      <c r="H596" s="688" t="s">
        <v>1083</v>
      </c>
      <c r="I596" s="688" t="s">
        <v>15934</v>
      </c>
      <c r="J596" s="688" t="s">
        <v>15932</v>
      </c>
      <c r="K596" s="39" t="s">
        <v>7503</v>
      </c>
      <c r="L596" s="688" t="s">
        <v>13682</v>
      </c>
      <c r="M596" s="688" t="str">
        <f t="shared" si="10"/>
        <v>CAx0</v>
      </c>
      <c r="N596" s="688" t="s">
        <v>15928</v>
      </c>
      <c r="O596" s="682" t="s">
        <v>123</v>
      </c>
      <c r="R596" s="689" t="s">
        <v>2669</v>
      </c>
    </row>
    <row r="597" spans="1:18" x14ac:dyDescent="0.25">
      <c r="A597" s="687" t="s">
        <v>15553</v>
      </c>
      <c r="B597" s="688" t="s">
        <v>15554</v>
      </c>
      <c r="C597" s="688" t="s">
        <v>15944</v>
      </c>
      <c r="D597" s="688" t="s">
        <v>15556</v>
      </c>
      <c r="E597" s="688" t="s">
        <v>1087</v>
      </c>
      <c r="F597" s="688" t="s">
        <v>15921</v>
      </c>
      <c r="G597" s="688" t="s">
        <v>15922</v>
      </c>
      <c r="H597" s="688" t="s">
        <v>1082</v>
      </c>
      <c r="I597" s="688" t="s">
        <v>15923</v>
      </c>
      <c r="J597" s="688" t="s">
        <v>15924</v>
      </c>
      <c r="K597" s="39" t="s">
        <v>7500</v>
      </c>
      <c r="L597" s="688" t="s">
        <v>13681</v>
      </c>
      <c r="M597" s="688" t="str">
        <f>CONCATENATE(J597,L597)</f>
        <v>AMx4</v>
      </c>
      <c r="N597" s="688" t="s">
        <v>15933</v>
      </c>
      <c r="O597" s="682" t="s">
        <v>123</v>
      </c>
      <c r="R597" s="689" t="s">
        <v>2612</v>
      </c>
    </row>
    <row r="598" spans="1:18" x14ac:dyDescent="0.25">
      <c r="A598" s="687" t="s">
        <v>15553</v>
      </c>
      <c r="B598" s="688" t="s">
        <v>15554</v>
      </c>
      <c r="C598" s="688" t="s">
        <v>15944</v>
      </c>
      <c r="D598" s="688" t="s">
        <v>15556</v>
      </c>
      <c r="E598" s="688" t="s">
        <v>1087</v>
      </c>
      <c r="F598" s="688" t="s">
        <v>15921</v>
      </c>
      <c r="G598" s="688" t="s">
        <v>15922</v>
      </c>
      <c r="H598" s="688" t="s">
        <v>1083</v>
      </c>
      <c r="I598" s="688" t="s">
        <v>15926</v>
      </c>
      <c r="J598" s="688" t="s">
        <v>15924</v>
      </c>
      <c r="K598" s="39" t="s">
        <v>7500</v>
      </c>
      <c r="L598" s="688" t="s">
        <v>15927</v>
      </c>
      <c r="M598" s="688" t="str">
        <f>CONCATENATE(J598,L598)</f>
        <v>AMx88</v>
      </c>
      <c r="N598" s="688" t="s">
        <v>15935</v>
      </c>
      <c r="O598" s="682" t="s">
        <v>123</v>
      </c>
      <c r="R598" s="689" t="s">
        <v>2612</v>
      </c>
    </row>
    <row r="599" spans="1:18" x14ac:dyDescent="0.25">
      <c r="A599" s="687" t="s">
        <v>15553</v>
      </c>
      <c r="B599" s="688" t="s">
        <v>15554</v>
      </c>
      <c r="C599" s="688" t="s">
        <v>15945</v>
      </c>
      <c r="D599" s="688" t="s">
        <v>15556</v>
      </c>
      <c r="E599" s="688" t="s">
        <v>1084</v>
      </c>
      <c r="F599" s="688" t="s">
        <v>3532</v>
      </c>
      <c r="G599" s="688" t="s">
        <v>15919</v>
      </c>
      <c r="H599" s="688" t="s">
        <v>1082</v>
      </c>
      <c r="I599" s="688" t="s">
        <v>15616</v>
      </c>
      <c r="J599" s="688" t="s">
        <v>15617</v>
      </c>
      <c r="K599" s="39" t="s">
        <v>7497</v>
      </c>
      <c r="L599" s="688" t="s">
        <v>15729</v>
      </c>
      <c r="M599" s="688" t="str">
        <f t="shared" ref="M599:M626" si="11">CONCATENATE(J599,L599)</f>
        <v>LBx69</v>
      </c>
      <c r="N599" s="688" t="s">
        <v>9489</v>
      </c>
      <c r="O599" s="682" t="s">
        <v>127</v>
      </c>
      <c r="R599" s="689" t="s">
        <v>2611</v>
      </c>
    </row>
    <row r="600" spans="1:18" x14ac:dyDescent="0.25">
      <c r="A600" s="687" t="s">
        <v>15553</v>
      </c>
      <c r="B600" s="688" t="s">
        <v>15554</v>
      </c>
      <c r="C600" s="688" t="s">
        <v>15945</v>
      </c>
      <c r="D600" s="688" t="s">
        <v>15556</v>
      </c>
      <c r="E600" s="688" t="s">
        <v>1084</v>
      </c>
      <c r="F600" s="688" t="s">
        <v>3532</v>
      </c>
      <c r="G600" s="688" t="s">
        <v>15919</v>
      </c>
      <c r="H600" s="688" t="s">
        <v>1091</v>
      </c>
      <c r="I600" s="688" t="s">
        <v>15620</v>
      </c>
      <c r="J600" s="688" t="s">
        <v>15617</v>
      </c>
      <c r="K600" s="39" t="s">
        <v>7497</v>
      </c>
      <c r="L600" s="688" t="s">
        <v>15730</v>
      </c>
      <c r="M600" s="688" t="str">
        <f t="shared" si="11"/>
        <v>LBx59</v>
      </c>
      <c r="N600" s="688" t="s">
        <v>9596</v>
      </c>
      <c r="O600" s="682" t="s">
        <v>127</v>
      </c>
      <c r="R600" s="689" t="s">
        <v>2611</v>
      </c>
    </row>
    <row r="601" spans="1:18" x14ac:dyDescent="0.25">
      <c r="A601" s="687" t="s">
        <v>15553</v>
      </c>
      <c r="B601" s="688" t="s">
        <v>15554</v>
      </c>
      <c r="C601" s="688" t="s">
        <v>15945</v>
      </c>
      <c r="D601" s="688" t="s">
        <v>15556</v>
      </c>
      <c r="E601" s="688" t="s">
        <v>1084</v>
      </c>
      <c r="F601" s="688" t="s">
        <v>3532</v>
      </c>
      <c r="G601" s="688" t="s">
        <v>15919</v>
      </c>
      <c r="H601" s="688" t="s">
        <v>1092</v>
      </c>
      <c r="I601" s="688" t="s">
        <v>15623</v>
      </c>
      <c r="J601" s="688" t="s">
        <v>15617</v>
      </c>
      <c r="K601" s="39" t="s">
        <v>7497</v>
      </c>
      <c r="L601" s="688" t="s">
        <v>15731</v>
      </c>
      <c r="M601" s="688" t="str">
        <f t="shared" si="11"/>
        <v>LBx12</v>
      </c>
      <c r="N601" s="688" t="s">
        <v>9597</v>
      </c>
      <c r="O601" s="682" t="s">
        <v>127</v>
      </c>
      <c r="R601" s="689" t="s">
        <v>2611</v>
      </c>
    </row>
    <row r="602" spans="1:18" x14ac:dyDescent="0.25">
      <c r="A602" s="687" t="s">
        <v>15553</v>
      </c>
      <c r="B602" s="688" t="s">
        <v>15554</v>
      </c>
      <c r="C602" s="688" t="s">
        <v>15945</v>
      </c>
      <c r="D602" s="688" t="s">
        <v>15556</v>
      </c>
      <c r="E602" s="688" t="s">
        <v>1084</v>
      </c>
      <c r="F602" s="688" t="s">
        <v>3532</v>
      </c>
      <c r="G602" s="688" t="s">
        <v>15919</v>
      </c>
      <c r="H602" s="688" t="s">
        <v>1093</v>
      </c>
      <c r="I602" s="688" t="s">
        <v>15626</v>
      </c>
      <c r="J602" s="688" t="s">
        <v>15617</v>
      </c>
      <c r="K602" s="39" t="s">
        <v>7497</v>
      </c>
      <c r="L602" s="688" t="s">
        <v>15732</v>
      </c>
      <c r="M602" s="688" t="str">
        <f t="shared" si="11"/>
        <v>LBx70</v>
      </c>
      <c r="N602" s="688" t="s">
        <v>9598</v>
      </c>
      <c r="O602" s="682" t="s">
        <v>127</v>
      </c>
      <c r="R602" s="689" t="s">
        <v>2611</v>
      </c>
    </row>
    <row r="603" spans="1:18" x14ac:dyDescent="0.25">
      <c r="A603" s="687" t="s">
        <v>15553</v>
      </c>
      <c r="B603" s="688" t="s">
        <v>15554</v>
      </c>
      <c r="C603" s="688" t="s">
        <v>15945</v>
      </c>
      <c r="D603" s="688" t="s">
        <v>15556</v>
      </c>
      <c r="E603" s="688" t="s">
        <v>1084</v>
      </c>
      <c r="F603" s="688" t="s">
        <v>3532</v>
      </c>
      <c r="G603" s="688" t="s">
        <v>15919</v>
      </c>
      <c r="H603" s="688" t="s">
        <v>1083</v>
      </c>
      <c r="I603" s="688" t="s">
        <v>15650</v>
      </c>
      <c r="J603" s="688" t="s">
        <v>15617</v>
      </c>
      <c r="K603" s="39" t="s">
        <v>7497</v>
      </c>
      <c r="L603" s="688" t="s">
        <v>15733</v>
      </c>
      <c r="M603" s="688" t="str">
        <f t="shared" si="11"/>
        <v>LBx52</v>
      </c>
      <c r="N603" s="688" t="s">
        <v>9491</v>
      </c>
      <c r="O603" s="682" t="s">
        <v>127</v>
      </c>
      <c r="R603" s="689" t="s">
        <v>2611</v>
      </c>
    </row>
    <row r="604" spans="1:18" x14ac:dyDescent="0.25">
      <c r="A604" s="687" t="s">
        <v>15553</v>
      </c>
      <c r="B604" s="688" t="s">
        <v>15554</v>
      </c>
      <c r="C604" s="688" t="s">
        <v>15945</v>
      </c>
      <c r="D604" s="688" t="s">
        <v>15556</v>
      </c>
      <c r="E604" s="688" t="s">
        <v>1084</v>
      </c>
      <c r="F604" s="688" t="s">
        <v>3532</v>
      </c>
      <c r="G604" s="688" t="s">
        <v>15919</v>
      </c>
      <c r="H604" s="688" t="s">
        <v>1106</v>
      </c>
      <c r="I604" s="688" t="s">
        <v>15668</v>
      </c>
      <c r="J604" s="688" t="s">
        <v>15617</v>
      </c>
      <c r="K604" s="39" t="s">
        <v>7497</v>
      </c>
      <c r="L604" s="688" t="s">
        <v>15669</v>
      </c>
      <c r="M604" s="688" t="str">
        <f t="shared" si="11"/>
        <v>LBx42</v>
      </c>
      <c r="N604" s="688" t="s">
        <v>9493</v>
      </c>
      <c r="O604" s="682" t="s">
        <v>127</v>
      </c>
      <c r="R604" s="689" t="s">
        <v>2611</v>
      </c>
    </row>
    <row r="605" spans="1:18" x14ac:dyDescent="0.25">
      <c r="A605" s="687" t="s">
        <v>15553</v>
      </c>
      <c r="B605" s="688" t="s">
        <v>15554</v>
      </c>
      <c r="C605" s="688" t="s">
        <v>15945</v>
      </c>
      <c r="D605" s="688" t="s">
        <v>15556</v>
      </c>
      <c r="E605" s="688" t="s">
        <v>1084</v>
      </c>
      <c r="F605" s="688" t="s">
        <v>3532</v>
      </c>
      <c r="G605" s="688" t="s">
        <v>15919</v>
      </c>
      <c r="H605" s="688" t="s">
        <v>1107</v>
      </c>
      <c r="I605" s="688" t="s">
        <v>15670</v>
      </c>
      <c r="J605" s="688" t="s">
        <v>15617</v>
      </c>
      <c r="K605" s="39" t="s">
        <v>7497</v>
      </c>
      <c r="L605" s="688" t="s">
        <v>15671</v>
      </c>
      <c r="M605" s="688" t="str">
        <f t="shared" si="11"/>
        <v>LBx14</v>
      </c>
      <c r="N605" s="688" t="s">
        <v>9600</v>
      </c>
      <c r="O605" s="682" t="s">
        <v>127</v>
      </c>
      <c r="R605" s="689" t="s">
        <v>2611</v>
      </c>
    </row>
    <row r="606" spans="1:18" x14ac:dyDescent="0.25">
      <c r="A606" s="687" t="s">
        <v>15553</v>
      </c>
      <c r="B606" s="688" t="s">
        <v>15554</v>
      </c>
      <c r="C606" s="688" t="s">
        <v>15945</v>
      </c>
      <c r="D606" s="688" t="s">
        <v>15556</v>
      </c>
      <c r="E606" s="688" t="s">
        <v>1084</v>
      </c>
      <c r="F606" s="688" t="s">
        <v>3532</v>
      </c>
      <c r="G606" s="688" t="s">
        <v>15919</v>
      </c>
      <c r="H606" s="688" t="s">
        <v>1108</v>
      </c>
      <c r="I606" s="688" t="s">
        <v>15672</v>
      </c>
      <c r="J606" s="688" t="s">
        <v>15617</v>
      </c>
      <c r="K606" s="39" t="s">
        <v>7497</v>
      </c>
      <c r="L606" s="688" t="s">
        <v>15673</v>
      </c>
      <c r="M606" s="688" t="str">
        <f t="shared" si="11"/>
        <v>LBx67</v>
      </c>
      <c r="N606" s="688" t="s">
        <v>9601</v>
      </c>
      <c r="O606" s="682" t="s">
        <v>127</v>
      </c>
      <c r="R606" s="689" t="s">
        <v>2611</v>
      </c>
    </row>
    <row r="607" spans="1:18" x14ac:dyDescent="0.25">
      <c r="A607" s="687" t="s">
        <v>15553</v>
      </c>
      <c r="B607" s="688" t="s">
        <v>15554</v>
      </c>
      <c r="C607" s="688" t="s">
        <v>15945</v>
      </c>
      <c r="D607" s="688" t="s">
        <v>15556</v>
      </c>
      <c r="E607" s="688" t="s">
        <v>1084</v>
      </c>
      <c r="F607" s="688" t="s">
        <v>3532</v>
      </c>
      <c r="G607" s="688" t="s">
        <v>15919</v>
      </c>
      <c r="H607" s="688" t="s">
        <v>1109</v>
      </c>
      <c r="I607" s="688" t="s">
        <v>15674</v>
      </c>
      <c r="J607" s="688" t="s">
        <v>15617</v>
      </c>
      <c r="K607" s="39" t="s">
        <v>7497</v>
      </c>
      <c r="L607" s="688" t="s">
        <v>15675</v>
      </c>
      <c r="M607" s="688" t="str">
        <f t="shared" si="11"/>
        <v>LBx106</v>
      </c>
      <c r="N607" s="688" t="s">
        <v>9599</v>
      </c>
      <c r="O607" s="682" t="s">
        <v>127</v>
      </c>
      <c r="R607" s="689" t="s">
        <v>2611</v>
      </c>
    </row>
    <row r="608" spans="1:18" x14ac:dyDescent="0.25">
      <c r="A608" s="687" t="s">
        <v>15553</v>
      </c>
      <c r="B608" s="688" t="s">
        <v>15554</v>
      </c>
      <c r="C608" s="688" t="s">
        <v>15945</v>
      </c>
      <c r="D608" s="688" t="s">
        <v>15556</v>
      </c>
      <c r="E608" s="688" t="s">
        <v>1084</v>
      </c>
      <c r="F608" s="688" t="s">
        <v>3532</v>
      </c>
      <c r="G608" s="688" t="s">
        <v>15919</v>
      </c>
      <c r="H608" s="688" t="s">
        <v>1084</v>
      </c>
      <c r="I608" s="688" t="s">
        <v>15678</v>
      </c>
      <c r="J608" s="688" t="s">
        <v>15617</v>
      </c>
      <c r="K608" s="39" t="s">
        <v>7497</v>
      </c>
      <c r="L608" s="688" t="s">
        <v>15735</v>
      </c>
      <c r="M608" s="688" t="str">
        <f t="shared" si="11"/>
        <v>LBx132</v>
      </c>
      <c r="N608" s="688" t="s">
        <v>9492</v>
      </c>
      <c r="O608" s="682" t="s">
        <v>127</v>
      </c>
      <c r="R608" s="689" t="s">
        <v>2611</v>
      </c>
    </row>
    <row r="609" spans="1:18" x14ac:dyDescent="0.25">
      <c r="A609" s="687" t="s">
        <v>15553</v>
      </c>
      <c r="B609" s="688" t="s">
        <v>15554</v>
      </c>
      <c r="C609" s="688" t="s">
        <v>15945</v>
      </c>
      <c r="D609" s="688" t="s">
        <v>15556</v>
      </c>
      <c r="E609" s="688" t="s">
        <v>1084</v>
      </c>
      <c r="F609" s="688" t="s">
        <v>3532</v>
      </c>
      <c r="G609" s="688" t="s">
        <v>15919</v>
      </c>
      <c r="H609" s="688" t="s">
        <v>1085</v>
      </c>
      <c r="I609" s="688" t="s">
        <v>15698</v>
      </c>
      <c r="J609" s="688" t="s">
        <v>15617</v>
      </c>
      <c r="K609" s="39" t="s">
        <v>7497</v>
      </c>
      <c r="L609" s="688" t="s">
        <v>15738</v>
      </c>
      <c r="M609" s="688" t="str">
        <f t="shared" si="11"/>
        <v>LBx73</v>
      </c>
      <c r="N609" s="688" t="s">
        <v>9590</v>
      </c>
      <c r="O609" s="682" t="s">
        <v>127</v>
      </c>
      <c r="R609" s="689" t="s">
        <v>2611</v>
      </c>
    </row>
    <row r="610" spans="1:18" x14ac:dyDescent="0.25">
      <c r="A610" s="687" t="s">
        <v>15553</v>
      </c>
      <c r="B610" s="688" t="s">
        <v>15554</v>
      </c>
      <c r="C610" s="688" t="s">
        <v>15945</v>
      </c>
      <c r="D610" s="688" t="s">
        <v>15556</v>
      </c>
      <c r="E610" s="688" t="s">
        <v>1084</v>
      </c>
      <c r="F610" s="688" t="s">
        <v>3532</v>
      </c>
      <c r="G610" s="688" t="s">
        <v>15919</v>
      </c>
      <c r="H610" s="688" t="s">
        <v>1086</v>
      </c>
      <c r="I610" s="688" t="s">
        <v>15701</v>
      </c>
      <c r="J610" s="688" t="s">
        <v>15617</v>
      </c>
      <c r="K610" s="39" t="s">
        <v>7497</v>
      </c>
      <c r="L610" s="688" t="s">
        <v>15739</v>
      </c>
      <c r="M610" s="688" t="str">
        <f t="shared" si="11"/>
        <v>LBx101</v>
      </c>
      <c r="N610" s="688" t="s">
        <v>9591</v>
      </c>
      <c r="O610" s="682" t="s">
        <v>127</v>
      </c>
      <c r="R610" s="689" t="s">
        <v>2611</v>
      </c>
    </row>
    <row r="611" spans="1:18" x14ac:dyDescent="0.25">
      <c r="A611" s="687" t="s">
        <v>15553</v>
      </c>
      <c r="B611" s="688" t="s">
        <v>15554</v>
      </c>
      <c r="C611" s="688" t="s">
        <v>15945</v>
      </c>
      <c r="D611" s="688" t="s">
        <v>15556</v>
      </c>
      <c r="E611" s="688" t="s">
        <v>1084</v>
      </c>
      <c r="F611" s="688" t="s">
        <v>3532</v>
      </c>
      <c r="G611" s="688" t="s">
        <v>15919</v>
      </c>
      <c r="H611" s="688" t="s">
        <v>1087</v>
      </c>
      <c r="I611" s="688" t="s">
        <v>15704</v>
      </c>
      <c r="J611" s="688" t="s">
        <v>15617</v>
      </c>
      <c r="K611" s="39" t="s">
        <v>7497</v>
      </c>
      <c r="L611" s="688" t="s">
        <v>15740</v>
      </c>
      <c r="M611" s="688" t="str">
        <f t="shared" si="11"/>
        <v>LBx66</v>
      </c>
      <c r="N611" s="688" t="s">
        <v>9592</v>
      </c>
      <c r="O611" s="682" t="s">
        <v>127</v>
      </c>
      <c r="R611" s="689" t="s">
        <v>2611</v>
      </c>
    </row>
    <row r="612" spans="1:18" x14ac:dyDescent="0.25">
      <c r="A612" s="687" t="s">
        <v>15553</v>
      </c>
      <c r="B612" s="688" t="s">
        <v>15554</v>
      </c>
      <c r="C612" s="688" t="s">
        <v>15945</v>
      </c>
      <c r="D612" s="688" t="s">
        <v>15556</v>
      </c>
      <c r="E612" s="688" t="s">
        <v>1084</v>
      </c>
      <c r="F612" s="688" t="s">
        <v>3532</v>
      </c>
      <c r="G612" s="688" t="s">
        <v>15919</v>
      </c>
      <c r="H612" s="688" t="s">
        <v>1088</v>
      </c>
      <c r="I612" s="688" t="s">
        <v>15707</v>
      </c>
      <c r="J612" s="688" t="s">
        <v>15617</v>
      </c>
      <c r="K612" s="39" t="s">
        <v>7497</v>
      </c>
      <c r="L612" s="688" t="s">
        <v>15741</v>
      </c>
      <c r="M612" s="688" t="str">
        <f t="shared" si="11"/>
        <v>LBx31</v>
      </c>
      <c r="N612" s="688" t="s">
        <v>9593</v>
      </c>
      <c r="O612" s="682" t="s">
        <v>127</v>
      </c>
      <c r="R612" s="689" t="s">
        <v>2611</v>
      </c>
    </row>
    <row r="613" spans="1:18" x14ac:dyDescent="0.25">
      <c r="A613" s="687" t="s">
        <v>15553</v>
      </c>
      <c r="B613" s="688" t="s">
        <v>15554</v>
      </c>
      <c r="C613" s="688" t="s">
        <v>15945</v>
      </c>
      <c r="D613" s="688" t="s">
        <v>15556</v>
      </c>
      <c r="E613" s="688" t="s">
        <v>1084</v>
      </c>
      <c r="F613" s="688" t="s">
        <v>3532</v>
      </c>
      <c r="G613" s="688" t="s">
        <v>15919</v>
      </c>
      <c r="H613" s="688" t="s">
        <v>1089</v>
      </c>
      <c r="I613" s="688" t="s">
        <v>15710</v>
      </c>
      <c r="J613" s="688" t="s">
        <v>15617</v>
      </c>
      <c r="K613" s="39" t="s">
        <v>7497</v>
      </c>
      <c r="L613" s="688" t="s">
        <v>15742</v>
      </c>
      <c r="M613" s="688" t="str">
        <f t="shared" si="11"/>
        <v>LBx34</v>
      </c>
      <c r="N613" s="688" t="s">
        <v>9594</v>
      </c>
      <c r="O613" s="682" t="s">
        <v>127</v>
      </c>
      <c r="R613" s="689" t="s">
        <v>2611</v>
      </c>
    </row>
    <row r="614" spans="1:18" x14ac:dyDescent="0.25">
      <c r="A614" s="687" t="s">
        <v>15553</v>
      </c>
      <c r="B614" s="688" t="s">
        <v>15554</v>
      </c>
      <c r="C614" s="688" t="s">
        <v>15945</v>
      </c>
      <c r="D614" s="688" t="s">
        <v>15556</v>
      </c>
      <c r="E614" s="688" t="s">
        <v>1084</v>
      </c>
      <c r="F614" s="688" t="s">
        <v>3532</v>
      </c>
      <c r="G614" s="688" t="s">
        <v>15919</v>
      </c>
      <c r="H614" s="688" t="s">
        <v>1090</v>
      </c>
      <c r="I614" s="688" t="s">
        <v>15713</v>
      </c>
      <c r="J614" s="688" t="s">
        <v>15617</v>
      </c>
      <c r="K614" s="39" t="s">
        <v>7497</v>
      </c>
      <c r="L614" s="688" t="s">
        <v>15743</v>
      </c>
      <c r="M614" s="688" t="str">
        <f t="shared" si="11"/>
        <v>LBx27</v>
      </c>
      <c r="N614" s="688" t="s">
        <v>9595</v>
      </c>
      <c r="O614" s="682" t="s">
        <v>127</v>
      </c>
      <c r="R614" s="689" t="s">
        <v>2611</v>
      </c>
    </row>
    <row r="615" spans="1:18" x14ac:dyDescent="0.25">
      <c r="A615" s="687" t="s">
        <v>15553</v>
      </c>
      <c r="B615" s="688" t="s">
        <v>15554</v>
      </c>
      <c r="C615" s="688" t="s">
        <v>15946</v>
      </c>
      <c r="D615" s="688" t="s">
        <v>15556</v>
      </c>
      <c r="E615" s="688" t="s">
        <v>1084</v>
      </c>
      <c r="F615" s="688" t="s">
        <v>3532</v>
      </c>
      <c r="G615" s="688" t="s">
        <v>15919</v>
      </c>
      <c r="H615" s="688" t="s">
        <v>1082</v>
      </c>
      <c r="I615" s="688" t="s">
        <v>15616</v>
      </c>
      <c r="J615" s="688" t="s">
        <v>15617</v>
      </c>
      <c r="K615" s="39" t="s">
        <v>7497</v>
      </c>
      <c r="L615" s="688" t="s">
        <v>15729</v>
      </c>
      <c r="M615" s="688" t="str">
        <f t="shared" si="11"/>
        <v>LBx69</v>
      </c>
      <c r="N615" s="688" t="s">
        <v>9489</v>
      </c>
      <c r="O615" s="682" t="s">
        <v>128</v>
      </c>
      <c r="R615" s="689" t="s">
        <v>2611</v>
      </c>
    </row>
    <row r="616" spans="1:18" x14ac:dyDescent="0.25">
      <c r="A616" s="687" t="s">
        <v>15553</v>
      </c>
      <c r="B616" s="688" t="s">
        <v>15554</v>
      </c>
      <c r="C616" s="688" t="s">
        <v>15946</v>
      </c>
      <c r="D616" s="688" t="s">
        <v>15556</v>
      </c>
      <c r="E616" s="688" t="s">
        <v>1084</v>
      </c>
      <c r="F616" s="688" t="s">
        <v>3532</v>
      </c>
      <c r="G616" s="688" t="s">
        <v>15919</v>
      </c>
      <c r="H616" s="688" t="s">
        <v>1091</v>
      </c>
      <c r="I616" s="688" t="s">
        <v>15620</v>
      </c>
      <c r="J616" s="688" t="s">
        <v>15617</v>
      </c>
      <c r="K616" s="39" t="s">
        <v>7497</v>
      </c>
      <c r="L616" s="688" t="s">
        <v>15730</v>
      </c>
      <c r="M616" s="688" t="str">
        <f t="shared" si="11"/>
        <v>LBx59</v>
      </c>
      <c r="N616" s="688" t="s">
        <v>9596</v>
      </c>
      <c r="O616" s="682" t="s">
        <v>128</v>
      </c>
      <c r="R616" s="689" t="s">
        <v>2611</v>
      </c>
    </row>
    <row r="617" spans="1:18" x14ac:dyDescent="0.25">
      <c r="A617" s="687" t="s">
        <v>15553</v>
      </c>
      <c r="B617" s="688" t="s">
        <v>15554</v>
      </c>
      <c r="C617" s="688" t="s">
        <v>15946</v>
      </c>
      <c r="D617" s="688" t="s">
        <v>15556</v>
      </c>
      <c r="E617" s="688" t="s">
        <v>1084</v>
      </c>
      <c r="F617" s="688" t="s">
        <v>3532</v>
      </c>
      <c r="G617" s="688" t="s">
        <v>15919</v>
      </c>
      <c r="H617" s="688" t="s">
        <v>1092</v>
      </c>
      <c r="I617" s="688" t="s">
        <v>15623</v>
      </c>
      <c r="J617" s="688" t="s">
        <v>15617</v>
      </c>
      <c r="K617" s="39" t="s">
        <v>7497</v>
      </c>
      <c r="L617" s="688" t="s">
        <v>15731</v>
      </c>
      <c r="M617" s="688" t="str">
        <f t="shared" si="11"/>
        <v>LBx12</v>
      </c>
      <c r="N617" s="688" t="s">
        <v>9597</v>
      </c>
      <c r="O617" s="682" t="s">
        <v>128</v>
      </c>
      <c r="R617" s="689" t="s">
        <v>2611</v>
      </c>
    </row>
    <row r="618" spans="1:18" x14ac:dyDescent="0.25">
      <c r="A618" s="687" t="s">
        <v>15553</v>
      </c>
      <c r="B618" s="688" t="s">
        <v>15554</v>
      </c>
      <c r="C618" s="688" t="s">
        <v>15946</v>
      </c>
      <c r="D618" s="688" t="s">
        <v>15556</v>
      </c>
      <c r="E618" s="688" t="s">
        <v>1084</v>
      </c>
      <c r="F618" s="688" t="s">
        <v>3532</v>
      </c>
      <c r="G618" s="688" t="s">
        <v>15919</v>
      </c>
      <c r="H618" s="688" t="s">
        <v>1093</v>
      </c>
      <c r="I618" s="688" t="s">
        <v>15626</v>
      </c>
      <c r="J618" s="688" t="s">
        <v>15617</v>
      </c>
      <c r="K618" s="39" t="s">
        <v>7497</v>
      </c>
      <c r="L618" s="688" t="s">
        <v>15732</v>
      </c>
      <c r="M618" s="688" t="str">
        <f t="shared" si="11"/>
        <v>LBx70</v>
      </c>
      <c r="N618" s="688" t="s">
        <v>9598</v>
      </c>
      <c r="O618" s="682" t="s">
        <v>128</v>
      </c>
      <c r="R618" s="689" t="s">
        <v>2611</v>
      </c>
    </row>
    <row r="619" spans="1:18" x14ac:dyDescent="0.25">
      <c r="A619" s="687" t="s">
        <v>15553</v>
      </c>
      <c r="B619" s="688" t="s">
        <v>15554</v>
      </c>
      <c r="C619" s="688" t="s">
        <v>15946</v>
      </c>
      <c r="D619" s="688" t="s">
        <v>15556</v>
      </c>
      <c r="E619" s="688" t="s">
        <v>1084</v>
      </c>
      <c r="F619" s="688" t="s">
        <v>3532</v>
      </c>
      <c r="G619" s="688" t="s">
        <v>15919</v>
      </c>
      <c r="H619" s="688" t="s">
        <v>1083</v>
      </c>
      <c r="I619" s="688" t="s">
        <v>15650</v>
      </c>
      <c r="J619" s="688" t="s">
        <v>15617</v>
      </c>
      <c r="K619" s="39" t="s">
        <v>7497</v>
      </c>
      <c r="L619" s="688" t="s">
        <v>15733</v>
      </c>
      <c r="M619" s="688" t="str">
        <f t="shared" si="11"/>
        <v>LBx52</v>
      </c>
      <c r="N619" s="688" t="s">
        <v>9491</v>
      </c>
      <c r="O619" s="682" t="s">
        <v>128</v>
      </c>
      <c r="R619" s="689" t="s">
        <v>2611</v>
      </c>
    </row>
    <row r="620" spans="1:18" x14ac:dyDescent="0.25">
      <c r="A620" s="687" t="s">
        <v>15553</v>
      </c>
      <c r="B620" s="688" t="s">
        <v>15554</v>
      </c>
      <c r="C620" s="688" t="s">
        <v>15946</v>
      </c>
      <c r="D620" s="688" t="s">
        <v>15556</v>
      </c>
      <c r="E620" s="688" t="s">
        <v>1084</v>
      </c>
      <c r="F620" s="688" t="s">
        <v>3532</v>
      </c>
      <c r="G620" s="688" t="s">
        <v>15919</v>
      </c>
      <c r="H620" s="688" t="s">
        <v>1106</v>
      </c>
      <c r="I620" s="688" t="s">
        <v>15668</v>
      </c>
      <c r="J620" s="688" t="s">
        <v>15617</v>
      </c>
      <c r="K620" s="39" t="s">
        <v>7497</v>
      </c>
      <c r="L620" s="688" t="s">
        <v>15669</v>
      </c>
      <c r="M620" s="688" t="str">
        <f t="shared" si="11"/>
        <v>LBx42</v>
      </c>
      <c r="N620" s="688" t="s">
        <v>9493</v>
      </c>
      <c r="O620" s="682" t="s">
        <v>128</v>
      </c>
      <c r="R620" s="689" t="s">
        <v>2611</v>
      </c>
    </row>
    <row r="621" spans="1:18" x14ac:dyDescent="0.25">
      <c r="A621" s="687" t="s">
        <v>15553</v>
      </c>
      <c r="B621" s="688" t="s">
        <v>15554</v>
      </c>
      <c r="C621" s="688" t="s">
        <v>15946</v>
      </c>
      <c r="D621" s="688" t="s">
        <v>15556</v>
      </c>
      <c r="E621" s="688" t="s">
        <v>1084</v>
      </c>
      <c r="F621" s="688" t="s">
        <v>3532</v>
      </c>
      <c r="G621" s="688" t="s">
        <v>15919</v>
      </c>
      <c r="H621" s="688" t="s">
        <v>1107</v>
      </c>
      <c r="I621" s="688" t="s">
        <v>15670</v>
      </c>
      <c r="J621" s="688" t="s">
        <v>15617</v>
      </c>
      <c r="K621" s="39" t="s">
        <v>7497</v>
      </c>
      <c r="L621" s="688" t="s">
        <v>15671</v>
      </c>
      <c r="M621" s="688" t="str">
        <f t="shared" si="11"/>
        <v>LBx14</v>
      </c>
      <c r="N621" s="688" t="s">
        <v>9600</v>
      </c>
      <c r="O621" s="682" t="s">
        <v>128</v>
      </c>
      <c r="R621" s="689" t="s">
        <v>2611</v>
      </c>
    </row>
    <row r="622" spans="1:18" x14ac:dyDescent="0.25">
      <c r="A622" s="687" t="s">
        <v>15553</v>
      </c>
      <c r="B622" s="688" t="s">
        <v>15554</v>
      </c>
      <c r="C622" s="688" t="s">
        <v>15946</v>
      </c>
      <c r="D622" s="688" t="s">
        <v>15556</v>
      </c>
      <c r="E622" s="688" t="s">
        <v>1084</v>
      </c>
      <c r="F622" s="688" t="s">
        <v>3532</v>
      </c>
      <c r="G622" s="688" t="s">
        <v>15919</v>
      </c>
      <c r="H622" s="688" t="s">
        <v>1108</v>
      </c>
      <c r="I622" s="688" t="s">
        <v>15672</v>
      </c>
      <c r="J622" s="688" t="s">
        <v>15617</v>
      </c>
      <c r="K622" s="39" t="s">
        <v>7497</v>
      </c>
      <c r="L622" s="688" t="s">
        <v>15673</v>
      </c>
      <c r="M622" s="688" t="str">
        <f t="shared" si="11"/>
        <v>LBx67</v>
      </c>
      <c r="N622" s="688" t="s">
        <v>9601</v>
      </c>
      <c r="O622" s="682" t="s">
        <v>128</v>
      </c>
      <c r="R622" s="689" t="s">
        <v>2611</v>
      </c>
    </row>
    <row r="623" spans="1:18" x14ac:dyDescent="0.25">
      <c r="A623" s="687" t="s">
        <v>15553</v>
      </c>
      <c r="B623" s="688" t="s">
        <v>15554</v>
      </c>
      <c r="C623" s="688" t="s">
        <v>15946</v>
      </c>
      <c r="D623" s="688" t="s">
        <v>15556</v>
      </c>
      <c r="E623" s="688" t="s">
        <v>1084</v>
      </c>
      <c r="F623" s="688" t="s">
        <v>3532</v>
      </c>
      <c r="G623" s="688" t="s">
        <v>15919</v>
      </c>
      <c r="H623" s="688" t="s">
        <v>1109</v>
      </c>
      <c r="I623" s="688" t="s">
        <v>15674</v>
      </c>
      <c r="J623" s="688" t="s">
        <v>15617</v>
      </c>
      <c r="K623" s="39" t="s">
        <v>7497</v>
      </c>
      <c r="L623" s="688" t="s">
        <v>15675</v>
      </c>
      <c r="M623" s="688" t="str">
        <f t="shared" si="11"/>
        <v>LBx106</v>
      </c>
      <c r="N623" s="688" t="s">
        <v>9599</v>
      </c>
      <c r="O623" s="682" t="s">
        <v>128</v>
      </c>
      <c r="R623" s="689" t="s">
        <v>2611</v>
      </c>
    </row>
    <row r="624" spans="1:18" x14ac:dyDescent="0.25">
      <c r="A624" s="687" t="s">
        <v>15553</v>
      </c>
      <c r="B624" s="688" t="s">
        <v>15554</v>
      </c>
      <c r="C624" s="688" t="s">
        <v>15946</v>
      </c>
      <c r="D624" s="688" t="s">
        <v>15556</v>
      </c>
      <c r="E624" s="688" t="s">
        <v>1084</v>
      </c>
      <c r="F624" s="688" t="s">
        <v>3532</v>
      </c>
      <c r="G624" s="688" t="s">
        <v>15919</v>
      </c>
      <c r="H624" s="688" t="s">
        <v>1084</v>
      </c>
      <c r="I624" s="688" t="s">
        <v>15678</v>
      </c>
      <c r="J624" s="688" t="s">
        <v>15617</v>
      </c>
      <c r="K624" s="39" t="s">
        <v>7497</v>
      </c>
      <c r="L624" s="688" t="s">
        <v>15735</v>
      </c>
      <c r="M624" s="688" t="str">
        <f t="shared" si="11"/>
        <v>LBx132</v>
      </c>
      <c r="N624" s="688" t="s">
        <v>9492</v>
      </c>
      <c r="O624" s="682" t="s">
        <v>128</v>
      </c>
      <c r="R624" s="689" t="s">
        <v>2611</v>
      </c>
    </row>
    <row r="625" spans="1:18" x14ac:dyDescent="0.25">
      <c r="A625" s="687" t="s">
        <v>15553</v>
      </c>
      <c r="B625" s="688" t="s">
        <v>15554</v>
      </c>
      <c r="C625" s="688" t="s">
        <v>15946</v>
      </c>
      <c r="D625" s="688" t="s">
        <v>15556</v>
      </c>
      <c r="E625" s="688" t="s">
        <v>1084</v>
      </c>
      <c r="F625" s="688" t="s">
        <v>3532</v>
      </c>
      <c r="G625" s="688" t="s">
        <v>15919</v>
      </c>
      <c r="H625" s="688" t="s">
        <v>1085</v>
      </c>
      <c r="I625" s="688" t="s">
        <v>15698</v>
      </c>
      <c r="J625" s="688" t="s">
        <v>15617</v>
      </c>
      <c r="K625" s="39" t="s">
        <v>7497</v>
      </c>
      <c r="L625" s="688" t="s">
        <v>15738</v>
      </c>
      <c r="M625" s="688" t="str">
        <f t="shared" si="11"/>
        <v>LBx73</v>
      </c>
      <c r="N625" s="688" t="s">
        <v>9590</v>
      </c>
      <c r="O625" s="682" t="s">
        <v>128</v>
      </c>
      <c r="R625" s="689" t="s">
        <v>2611</v>
      </c>
    </row>
    <row r="626" spans="1:18" x14ac:dyDescent="0.25">
      <c r="A626" s="687" t="s">
        <v>15553</v>
      </c>
      <c r="B626" s="688" t="s">
        <v>15554</v>
      </c>
      <c r="C626" s="688" t="s">
        <v>15946</v>
      </c>
      <c r="D626" s="688" t="s">
        <v>15556</v>
      </c>
      <c r="E626" s="688" t="s">
        <v>1084</v>
      </c>
      <c r="F626" s="688" t="s">
        <v>3532</v>
      </c>
      <c r="G626" s="688" t="s">
        <v>15919</v>
      </c>
      <c r="H626" s="688" t="s">
        <v>1086</v>
      </c>
      <c r="I626" s="688" t="s">
        <v>15701</v>
      </c>
      <c r="J626" s="688" t="s">
        <v>15617</v>
      </c>
      <c r="K626" s="39" t="s">
        <v>7497</v>
      </c>
      <c r="L626" s="688" t="s">
        <v>15739</v>
      </c>
      <c r="M626" s="688" t="str">
        <f t="shared" si="11"/>
        <v>LBx101</v>
      </c>
      <c r="N626" s="688" t="s">
        <v>9591</v>
      </c>
      <c r="O626" s="682" t="s">
        <v>128</v>
      </c>
      <c r="R626" s="689" t="s">
        <v>2611</v>
      </c>
    </row>
    <row r="627" spans="1:18" x14ac:dyDescent="0.25">
      <c r="A627" s="687" t="s">
        <v>15553</v>
      </c>
      <c r="B627" s="688" t="s">
        <v>15554</v>
      </c>
      <c r="C627" s="688" t="s">
        <v>15946</v>
      </c>
      <c r="D627" s="688" t="s">
        <v>15556</v>
      </c>
      <c r="E627" s="688" t="s">
        <v>1084</v>
      </c>
      <c r="F627" s="688" t="s">
        <v>3532</v>
      </c>
      <c r="G627" s="688" t="s">
        <v>15919</v>
      </c>
      <c r="H627" s="688" t="s">
        <v>1087</v>
      </c>
      <c r="I627" s="688" t="s">
        <v>15704</v>
      </c>
      <c r="J627" s="688" t="s">
        <v>15617</v>
      </c>
      <c r="K627" s="39" t="s">
        <v>7497</v>
      </c>
      <c r="L627" s="688" t="s">
        <v>15740</v>
      </c>
      <c r="M627" s="688" t="str">
        <f>CONCATENATE(J627,L627)</f>
        <v>LBx66</v>
      </c>
      <c r="N627" s="688" t="s">
        <v>9592</v>
      </c>
      <c r="O627" s="682" t="s">
        <v>128</v>
      </c>
      <c r="R627" s="689" t="s">
        <v>2611</v>
      </c>
    </row>
    <row r="628" spans="1:18" x14ac:dyDescent="0.25">
      <c r="A628" s="687" t="s">
        <v>15553</v>
      </c>
      <c r="B628" s="688" t="s">
        <v>15554</v>
      </c>
      <c r="C628" s="688" t="s">
        <v>15946</v>
      </c>
      <c r="D628" s="688" t="s">
        <v>15556</v>
      </c>
      <c r="E628" s="688" t="s">
        <v>1084</v>
      </c>
      <c r="F628" s="688" t="s">
        <v>3532</v>
      </c>
      <c r="G628" s="688" t="s">
        <v>15919</v>
      </c>
      <c r="H628" s="688" t="s">
        <v>1088</v>
      </c>
      <c r="I628" s="688" t="s">
        <v>15707</v>
      </c>
      <c r="J628" s="688" t="s">
        <v>15617</v>
      </c>
      <c r="K628" s="39" t="s">
        <v>7497</v>
      </c>
      <c r="L628" s="688" t="s">
        <v>15741</v>
      </c>
      <c r="M628" s="688" t="str">
        <f>CONCATENATE(J628,L628)</f>
        <v>LBx31</v>
      </c>
      <c r="N628" s="688" t="s">
        <v>9593</v>
      </c>
      <c r="O628" s="682" t="s">
        <v>128</v>
      </c>
      <c r="R628" s="689" t="s">
        <v>2611</v>
      </c>
    </row>
    <row r="629" spans="1:18" x14ac:dyDescent="0.25">
      <c r="A629" s="687" t="s">
        <v>15553</v>
      </c>
      <c r="B629" s="688" t="s">
        <v>15554</v>
      </c>
      <c r="C629" s="688" t="s">
        <v>15946</v>
      </c>
      <c r="D629" s="688" t="s">
        <v>15556</v>
      </c>
      <c r="E629" s="688" t="s">
        <v>1084</v>
      </c>
      <c r="F629" s="688" t="s">
        <v>3532</v>
      </c>
      <c r="G629" s="688" t="s">
        <v>15919</v>
      </c>
      <c r="H629" s="688" t="s">
        <v>1089</v>
      </c>
      <c r="I629" s="688" t="s">
        <v>15710</v>
      </c>
      <c r="J629" s="688" t="s">
        <v>15617</v>
      </c>
      <c r="K629" s="39" t="s">
        <v>7497</v>
      </c>
      <c r="L629" s="688" t="s">
        <v>15742</v>
      </c>
      <c r="M629" s="688" t="str">
        <f>CONCATENATE(J629,L629)</f>
        <v>LBx34</v>
      </c>
      <c r="N629" s="688" t="s">
        <v>9594</v>
      </c>
      <c r="O629" s="682" t="s">
        <v>128</v>
      </c>
      <c r="R629" s="689" t="s">
        <v>2611</v>
      </c>
    </row>
    <row r="630" spans="1:18" x14ac:dyDescent="0.25">
      <c r="A630" s="687" t="s">
        <v>15553</v>
      </c>
      <c r="B630" s="688" t="s">
        <v>15554</v>
      </c>
      <c r="C630" s="688" t="s">
        <v>15946</v>
      </c>
      <c r="D630" s="688" t="s">
        <v>15556</v>
      </c>
      <c r="E630" s="688" t="s">
        <v>1084</v>
      </c>
      <c r="F630" s="688" t="s">
        <v>3532</v>
      </c>
      <c r="G630" s="688" t="s">
        <v>15919</v>
      </c>
      <c r="H630" s="688" t="s">
        <v>1090</v>
      </c>
      <c r="I630" s="688" t="s">
        <v>15713</v>
      </c>
      <c r="J630" s="688" t="s">
        <v>15617</v>
      </c>
      <c r="K630" s="39" t="s">
        <v>7497</v>
      </c>
      <c r="L630" s="688" t="s">
        <v>15743</v>
      </c>
      <c r="M630" s="688" t="str">
        <f>CONCATENATE(J630,L630)</f>
        <v>LBx27</v>
      </c>
      <c r="N630" s="688" t="s">
        <v>9595</v>
      </c>
      <c r="O630" s="682" t="s">
        <v>128</v>
      </c>
      <c r="R630" s="689" t="s">
        <v>2611</v>
      </c>
    </row>
    <row r="631" spans="1:18" x14ac:dyDescent="0.25">
      <c r="A631" s="687" t="s">
        <v>15553</v>
      </c>
      <c r="B631" s="688" t="s">
        <v>15554</v>
      </c>
      <c r="C631" s="688" t="s">
        <v>15947</v>
      </c>
      <c r="D631" s="688" t="s">
        <v>15556</v>
      </c>
      <c r="E631" s="688" t="s">
        <v>1083</v>
      </c>
      <c r="F631" s="688" t="s">
        <v>3532</v>
      </c>
      <c r="G631" s="688" t="s">
        <v>15919</v>
      </c>
      <c r="H631" s="688" t="s">
        <v>1082</v>
      </c>
      <c r="I631" s="688" t="s">
        <v>15616</v>
      </c>
      <c r="J631" s="688" t="s">
        <v>15617</v>
      </c>
      <c r="K631" s="39" t="s">
        <v>7497</v>
      </c>
      <c r="L631" s="688" t="s">
        <v>15729</v>
      </c>
      <c r="M631" s="688" t="str">
        <f t="shared" ref="M631:M694" si="12">CONCATENATE(J631,L631)</f>
        <v>LBx69</v>
      </c>
      <c r="N631" s="688" t="s">
        <v>9489</v>
      </c>
      <c r="O631" s="683" t="s">
        <v>129</v>
      </c>
      <c r="R631" s="689" t="s">
        <v>2611</v>
      </c>
    </row>
    <row r="632" spans="1:18" x14ac:dyDescent="0.25">
      <c r="A632" s="687" t="s">
        <v>15553</v>
      </c>
      <c r="B632" s="688" t="s">
        <v>15554</v>
      </c>
      <c r="C632" s="688" t="s">
        <v>15947</v>
      </c>
      <c r="D632" s="688" t="s">
        <v>15556</v>
      </c>
      <c r="E632" s="688" t="s">
        <v>1083</v>
      </c>
      <c r="F632" s="688" t="s">
        <v>3532</v>
      </c>
      <c r="G632" s="688" t="s">
        <v>15919</v>
      </c>
      <c r="H632" s="688" t="s">
        <v>1091</v>
      </c>
      <c r="I632" s="688" t="s">
        <v>15620</v>
      </c>
      <c r="J632" s="688" t="s">
        <v>15617</v>
      </c>
      <c r="K632" s="39" t="s">
        <v>7497</v>
      </c>
      <c r="L632" s="688" t="s">
        <v>15730</v>
      </c>
      <c r="M632" s="688" t="str">
        <f t="shared" si="12"/>
        <v>LBx59</v>
      </c>
      <c r="N632" s="688" t="s">
        <v>9596</v>
      </c>
      <c r="O632" s="683" t="s">
        <v>129</v>
      </c>
      <c r="R632" s="689" t="s">
        <v>2611</v>
      </c>
    </row>
    <row r="633" spans="1:18" x14ac:dyDescent="0.25">
      <c r="A633" s="687" t="s">
        <v>15553</v>
      </c>
      <c r="B633" s="688" t="s">
        <v>15554</v>
      </c>
      <c r="C633" s="688" t="s">
        <v>15947</v>
      </c>
      <c r="D633" s="688" t="s">
        <v>15556</v>
      </c>
      <c r="E633" s="688" t="s">
        <v>1083</v>
      </c>
      <c r="F633" s="688" t="s">
        <v>3532</v>
      </c>
      <c r="G633" s="688" t="s">
        <v>15919</v>
      </c>
      <c r="H633" s="688" t="s">
        <v>1092</v>
      </c>
      <c r="I633" s="688" t="s">
        <v>15623</v>
      </c>
      <c r="J633" s="688" t="s">
        <v>15617</v>
      </c>
      <c r="K633" s="39" t="s">
        <v>7497</v>
      </c>
      <c r="L633" s="688" t="s">
        <v>15731</v>
      </c>
      <c r="M633" s="688" t="str">
        <f t="shared" si="12"/>
        <v>LBx12</v>
      </c>
      <c r="N633" s="688" t="s">
        <v>9597</v>
      </c>
      <c r="O633" s="683" t="s">
        <v>129</v>
      </c>
      <c r="R633" s="689" t="s">
        <v>2611</v>
      </c>
    </row>
    <row r="634" spans="1:18" x14ac:dyDescent="0.25">
      <c r="A634" s="687" t="s">
        <v>15553</v>
      </c>
      <c r="B634" s="688" t="s">
        <v>15554</v>
      </c>
      <c r="C634" s="688" t="s">
        <v>15947</v>
      </c>
      <c r="D634" s="688" t="s">
        <v>15556</v>
      </c>
      <c r="E634" s="688" t="s">
        <v>1083</v>
      </c>
      <c r="F634" s="688" t="s">
        <v>3532</v>
      </c>
      <c r="G634" s="688" t="s">
        <v>15919</v>
      </c>
      <c r="H634" s="688" t="s">
        <v>1093</v>
      </c>
      <c r="I634" s="688" t="s">
        <v>15626</v>
      </c>
      <c r="J634" s="688" t="s">
        <v>15617</v>
      </c>
      <c r="K634" s="39" t="s">
        <v>7497</v>
      </c>
      <c r="L634" s="688" t="s">
        <v>15732</v>
      </c>
      <c r="M634" s="688" t="str">
        <f t="shared" si="12"/>
        <v>LBx70</v>
      </c>
      <c r="N634" s="688" t="s">
        <v>9598</v>
      </c>
      <c r="O634" s="683" t="s">
        <v>129</v>
      </c>
      <c r="R634" s="689" t="s">
        <v>2611</v>
      </c>
    </row>
    <row r="635" spans="1:18" x14ac:dyDescent="0.25">
      <c r="A635" s="687" t="s">
        <v>15553</v>
      </c>
      <c r="B635" s="688" t="s">
        <v>15554</v>
      </c>
      <c r="C635" s="688" t="s">
        <v>15947</v>
      </c>
      <c r="D635" s="688" t="s">
        <v>15556</v>
      </c>
      <c r="E635" s="688" t="s">
        <v>1083</v>
      </c>
      <c r="F635" s="688" t="s">
        <v>3532</v>
      </c>
      <c r="G635" s="688" t="s">
        <v>15919</v>
      </c>
      <c r="H635" s="688" t="s">
        <v>1083</v>
      </c>
      <c r="I635" s="688" t="s">
        <v>15650</v>
      </c>
      <c r="J635" s="688" t="s">
        <v>15617</v>
      </c>
      <c r="K635" s="39" t="s">
        <v>7497</v>
      </c>
      <c r="L635" s="688" t="s">
        <v>15733</v>
      </c>
      <c r="M635" s="688" t="str">
        <f t="shared" si="12"/>
        <v>LBx52</v>
      </c>
      <c r="N635" s="688" t="s">
        <v>9491</v>
      </c>
      <c r="O635" s="683" t="s">
        <v>129</v>
      </c>
      <c r="R635" s="689" t="s">
        <v>2611</v>
      </c>
    </row>
    <row r="636" spans="1:18" x14ac:dyDescent="0.25">
      <c r="A636" s="687" t="s">
        <v>15553</v>
      </c>
      <c r="B636" s="688" t="s">
        <v>15554</v>
      </c>
      <c r="C636" s="688" t="s">
        <v>15947</v>
      </c>
      <c r="D636" s="688" t="s">
        <v>15556</v>
      </c>
      <c r="E636" s="688" t="s">
        <v>1083</v>
      </c>
      <c r="F636" s="688" t="s">
        <v>3532</v>
      </c>
      <c r="G636" s="688" t="s">
        <v>15919</v>
      </c>
      <c r="H636" s="688" t="s">
        <v>1106</v>
      </c>
      <c r="I636" s="688" t="s">
        <v>15668</v>
      </c>
      <c r="J636" s="688" t="s">
        <v>15617</v>
      </c>
      <c r="K636" s="39" t="s">
        <v>7497</v>
      </c>
      <c r="L636" s="688" t="s">
        <v>15669</v>
      </c>
      <c r="M636" s="688" t="str">
        <f t="shared" si="12"/>
        <v>LBx42</v>
      </c>
      <c r="N636" s="688" t="s">
        <v>9493</v>
      </c>
      <c r="O636" s="683" t="s">
        <v>129</v>
      </c>
      <c r="R636" s="689" t="s">
        <v>2611</v>
      </c>
    </row>
    <row r="637" spans="1:18" x14ac:dyDescent="0.25">
      <c r="A637" s="687" t="s">
        <v>15553</v>
      </c>
      <c r="B637" s="688" t="s">
        <v>15554</v>
      </c>
      <c r="C637" s="688" t="s">
        <v>15947</v>
      </c>
      <c r="D637" s="688" t="s">
        <v>15556</v>
      </c>
      <c r="E637" s="688" t="s">
        <v>1083</v>
      </c>
      <c r="F637" s="688" t="s">
        <v>3532</v>
      </c>
      <c r="G637" s="688" t="s">
        <v>15919</v>
      </c>
      <c r="H637" s="688" t="s">
        <v>1107</v>
      </c>
      <c r="I637" s="688" t="s">
        <v>15670</v>
      </c>
      <c r="J637" s="688" t="s">
        <v>15617</v>
      </c>
      <c r="K637" s="39" t="s">
        <v>7497</v>
      </c>
      <c r="L637" s="688" t="s">
        <v>15671</v>
      </c>
      <c r="M637" s="688" t="str">
        <f t="shared" si="12"/>
        <v>LBx14</v>
      </c>
      <c r="N637" s="688" t="s">
        <v>9600</v>
      </c>
      <c r="O637" s="683" t="s">
        <v>129</v>
      </c>
      <c r="R637" s="689" t="s">
        <v>2611</v>
      </c>
    </row>
    <row r="638" spans="1:18" x14ac:dyDescent="0.25">
      <c r="A638" s="687" t="s">
        <v>15553</v>
      </c>
      <c r="B638" s="688" t="s">
        <v>15554</v>
      </c>
      <c r="C638" s="688" t="s">
        <v>15947</v>
      </c>
      <c r="D638" s="688" t="s">
        <v>15556</v>
      </c>
      <c r="E638" s="688" t="s">
        <v>1083</v>
      </c>
      <c r="F638" s="688" t="s">
        <v>3532</v>
      </c>
      <c r="G638" s="688" t="s">
        <v>15919</v>
      </c>
      <c r="H638" s="688" t="s">
        <v>1108</v>
      </c>
      <c r="I638" s="688" t="s">
        <v>15672</v>
      </c>
      <c r="J638" s="688" t="s">
        <v>15617</v>
      </c>
      <c r="K638" s="39" t="s">
        <v>7497</v>
      </c>
      <c r="L638" s="688" t="s">
        <v>15673</v>
      </c>
      <c r="M638" s="688" t="str">
        <f t="shared" si="12"/>
        <v>LBx67</v>
      </c>
      <c r="N638" s="688" t="s">
        <v>9601</v>
      </c>
      <c r="O638" s="683" t="s">
        <v>129</v>
      </c>
      <c r="R638" s="689" t="s">
        <v>2611</v>
      </c>
    </row>
    <row r="639" spans="1:18" x14ac:dyDescent="0.25">
      <c r="A639" s="687" t="s">
        <v>15553</v>
      </c>
      <c r="B639" s="688" t="s">
        <v>15554</v>
      </c>
      <c r="C639" s="688" t="s">
        <v>15947</v>
      </c>
      <c r="D639" s="688" t="s">
        <v>15556</v>
      </c>
      <c r="E639" s="688" t="s">
        <v>1083</v>
      </c>
      <c r="F639" s="688" t="s">
        <v>3532</v>
      </c>
      <c r="G639" s="688" t="s">
        <v>15919</v>
      </c>
      <c r="H639" s="688" t="s">
        <v>1109</v>
      </c>
      <c r="I639" s="688" t="s">
        <v>15674</v>
      </c>
      <c r="J639" s="688" t="s">
        <v>15617</v>
      </c>
      <c r="K639" s="39" t="s">
        <v>7497</v>
      </c>
      <c r="L639" s="688" t="s">
        <v>15675</v>
      </c>
      <c r="M639" s="688" t="str">
        <f t="shared" si="12"/>
        <v>LBx106</v>
      </c>
      <c r="N639" s="688" t="s">
        <v>9599</v>
      </c>
      <c r="O639" s="683" t="s">
        <v>129</v>
      </c>
      <c r="R639" s="689" t="s">
        <v>2611</v>
      </c>
    </row>
    <row r="640" spans="1:18" x14ac:dyDescent="0.25">
      <c r="A640" s="687" t="s">
        <v>15553</v>
      </c>
      <c r="B640" s="688" t="s">
        <v>15554</v>
      </c>
      <c r="C640" s="688" t="s">
        <v>15947</v>
      </c>
      <c r="D640" s="688" t="s">
        <v>15556</v>
      </c>
      <c r="E640" s="688" t="s">
        <v>1083</v>
      </c>
      <c r="F640" s="688" t="s">
        <v>3532</v>
      </c>
      <c r="G640" s="688" t="s">
        <v>15919</v>
      </c>
      <c r="H640" s="688" t="s">
        <v>1084</v>
      </c>
      <c r="I640" s="688" t="s">
        <v>15678</v>
      </c>
      <c r="J640" s="688" t="s">
        <v>15617</v>
      </c>
      <c r="K640" s="39" t="s">
        <v>7497</v>
      </c>
      <c r="L640" s="688" t="s">
        <v>15735</v>
      </c>
      <c r="M640" s="688" t="str">
        <f t="shared" si="12"/>
        <v>LBx132</v>
      </c>
      <c r="N640" s="688" t="s">
        <v>9492</v>
      </c>
      <c r="O640" s="683" t="s">
        <v>129</v>
      </c>
      <c r="R640" s="689" t="s">
        <v>2611</v>
      </c>
    </row>
    <row r="641" spans="1:18" x14ac:dyDescent="0.25">
      <c r="A641" s="687" t="s">
        <v>15553</v>
      </c>
      <c r="B641" s="688" t="s">
        <v>15554</v>
      </c>
      <c r="C641" s="688" t="s">
        <v>15947</v>
      </c>
      <c r="D641" s="688" t="s">
        <v>15556</v>
      </c>
      <c r="E641" s="688" t="s">
        <v>1083</v>
      </c>
      <c r="F641" s="688" t="s">
        <v>3532</v>
      </c>
      <c r="G641" s="688" t="s">
        <v>15919</v>
      </c>
      <c r="H641" s="688" t="s">
        <v>1085</v>
      </c>
      <c r="I641" s="688" t="s">
        <v>15698</v>
      </c>
      <c r="J641" s="688" t="s">
        <v>15617</v>
      </c>
      <c r="K641" s="39" t="s">
        <v>7497</v>
      </c>
      <c r="L641" s="688" t="s">
        <v>15738</v>
      </c>
      <c r="M641" s="688" t="str">
        <f t="shared" si="12"/>
        <v>LBx73</v>
      </c>
      <c r="N641" s="688" t="s">
        <v>9590</v>
      </c>
      <c r="O641" s="683" t="s">
        <v>129</v>
      </c>
      <c r="R641" s="689" t="s">
        <v>2611</v>
      </c>
    </row>
    <row r="642" spans="1:18" x14ac:dyDescent="0.25">
      <c r="A642" s="687" t="s">
        <v>15553</v>
      </c>
      <c r="B642" s="688" t="s">
        <v>15554</v>
      </c>
      <c r="C642" s="688" t="s">
        <v>15947</v>
      </c>
      <c r="D642" s="688" t="s">
        <v>15556</v>
      </c>
      <c r="E642" s="688" t="s">
        <v>1083</v>
      </c>
      <c r="F642" s="688" t="s">
        <v>3532</v>
      </c>
      <c r="G642" s="688" t="s">
        <v>15919</v>
      </c>
      <c r="H642" s="688" t="s">
        <v>1086</v>
      </c>
      <c r="I642" s="688" t="s">
        <v>15701</v>
      </c>
      <c r="J642" s="688" t="s">
        <v>15617</v>
      </c>
      <c r="K642" s="39" t="s">
        <v>7497</v>
      </c>
      <c r="L642" s="688" t="s">
        <v>15739</v>
      </c>
      <c r="M642" s="688" t="str">
        <f t="shared" si="12"/>
        <v>LBx101</v>
      </c>
      <c r="N642" s="688" t="s">
        <v>9591</v>
      </c>
      <c r="O642" s="683" t="s">
        <v>129</v>
      </c>
      <c r="R642" s="689" t="s">
        <v>2611</v>
      </c>
    </row>
    <row r="643" spans="1:18" x14ac:dyDescent="0.25">
      <c r="A643" s="687" t="s">
        <v>15553</v>
      </c>
      <c r="B643" s="688" t="s">
        <v>15554</v>
      </c>
      <c r="C643" s="688" t="s">
        <v>15947</v>
      </c>
      <c r="D643" s="688" t="s">
        <v>15556</v>
      </c>
      <c r="E643" s="688" t="s">
        <v>1083</v>
      </c>
      <c r="F643" s="688" t="s">
        <v>3532</v>
      </c>
      <c r="G643" s="688" t="s">
        <v>15919</v>
      </c>
      <c r="H643" s="688" t="s">
        <v>1087</v>
      </c>
      <c r="I643" s="688" t="s">
        <v>15704</v>
      </c>
      <c r="J643" s="688" t="s">
        <v>15617</v>
      </c>
      <c r="K643" s="39" t="s">
        <v>7497</v>
      </c>
      <c r="L643" s="688" t="s">
        <v>15740</v>
      </c>
      <c r="M643" s="688" t="str">
        <f t="shared" si="12"/>
        <v>LBx66</v>
      </c>
      <c r="N643" s="688" t="s">
        <v>9592</v>
      </c>
      <c r="O643" s="683" t="s">
        <v>129</v>
      </c>
      <c r="R643" s="689" t="s">
        <v>2611</v>
      </c>
    </row>
    <row r="644" spans="1:18" x14ac:dyDescent="0.25">
      <c r="A644" s="687" t="s">
        <v>15553</v>
      </c>
      <c r="B644" s="688" t="s">
        <v>15554</v>
      </c>
      <c r="C644" s="688" t="s">
        <v>15947</v>
      </c>
      <c r="D644" s="688" t="s">
        <v>15556</v>
      </c>
      <c r="E644" s="688" t="s">
        <v>1083</v>
      </c>
      <c r="F644" s="688" t="s">
        <v>3532</v>
      </c>
      <c r="G644" s="688" t="s">
        <v>15919</v>
      </c>
      <c r="H644" s="688" t="s">
        <v>1088</v>
      </c>
      <c r="I644" s="688" t="s">
        <v>15707</v>
      </c>
      <c r="J644" s="688" t="s">
        <v>15617</v>
      </c>
      <c r="K644" s="39" t="s">
        <v>7497</v>
      </c>
      <c r="L644" s="688" t="s">
        <v>15741</v>
      </c>
      <c r="M644" s="688" t="str">
        <f t="shared" si="12"/>
        <v>LBx31</v>
      </c>
      <c r="N644" s="688" t="s">
        <v>9593</v>
      </c>
      <c r="O644" s="683" t="s">
        <v>129</v>
      </c>
      <c r="R644" s="689" t="s">
        <v>2611</v>
      </c>
    </row>
    <row r="645" spans="1:18" x14ac:dyDescent="0.25">
      <c r="A645" s="687" t="s">
        <v>15553</v>
      </c>
      <c r="B645" s="688" t="s">
        <v>15554</v>
      </c>
      <c r="C645" s="688" t="s">
        <v>15947</v>
      </c>
      <c r="D645" s="688" t="s">
        <v>15556</v>
      </c>
      <c r="E645" s="688" t="s">
        <v>1083</v>
      </c>
      <c r="F645" s="688" t="s">
        <v>3532</v>
      </c>
      <c r="G645" s="688" t="s">
        <v>15919</v>
      </c>
      <c r="H645" s="688" t="s">
        <v>1089</v>
      </c>
      <c r="I645" s="688" t="s">
        <v>15710</v>
      </c>
      <c r="J645" s="688" t="s">
        <v>15617</v>
      </c>
      <c r="K645" s="39" t="s">
        <v>7497</v>
      </c>
      <c r="L645" s="688" t="s">
        <v>15742</v>
      </c>
      <c r="M645" s="688" t="str">
        <f t="shared" si="12"/>
        <v>LBx34</v>
      </c>
      <c r="N645" s="688" t="s">
        <v>9594</v>
      </c>
      <c r="O645" s="683" t="s">
        <v>129</v>
      </c>
      <c r="R645" s="689" t="s">
        <v>2611</v>
      </c>
    </row>
    <row r="646" spans="1:18" x14ac:dyDescent="0.25">
      <c r="A646" s="687" t="s">
        <v>15553</v>
      </c>
      <c r="B646" s="688" t="s">
        <v>15554</v>
      </c>
      <c r="C646" s="688" t="s">
        <v>15947</v>
      </c>
      <c r="D646" s="688" t="s">
        <v>15556</v>
      </c>
      <c r="E646" s="688" t="s">
        <v>1083</v>
      </c>
      <c r="F646" s="688" t="s">
        <v>3532</v>
      </c>
      <c r="G646" s="688" t="s">
        <v>15919</v>
      </c>
      <c r="H646" s="688" t="s">
        <v>1090</v>
      </c>
      <c r="I646" s="688" t="s">
        <v>15713</v>
      </c>
      <c r="J646" s="688" t="s">
        <v>15617</v>
      </c>
      <c r="K646" s="39" t="s">
        <v>7497</v>
      </c>
      <c r="L646" s="688" t="s">
        <v>15743</v>
      </c>
      <c r="M646" s="688" t="str">
        <f t="shared" si="12"/>
        <v>LBx27</v>
      </c>
      <c r="N646" s="688" t="s">
        <v>9595</v>
      </c>
      <c r="O646" s="683" t="s">
        <v>129</v>
      </c>
      <c r="R646" s="689" t="s">
        <v>2611</v>
      </c>
    </row>
    <row r="647" spans="1:18" x14ac:dyDescent="0.25">
      <c r="A647" s="687" t="s">
        <v>15553</v>
      </c>
      <c r="B647" s="688" t="s">
        <v>15554</v>
      </c>
      <c r="C647" s="688" t="s">
        <v>15948</v>
      </c>
      <c r="D647" s="688" t="s">
        <v>15556</v>
      </c>
      <c r="E647" s="688" t="s">
        <v>1083</v>
      </c>
      <c r="F647" s="688" t="s">
        <v>3532</v>
      </c>
      <c r="G647" s="688" t="s">
        <v>15949</v>
      </c>
      <c r="H647" s="688" t="s">
        <v>1082</v>
      </c>
      <c r="I647" s="688" t="s">
        <v>15616</v>
      </c>
      <c r="J647" s="688" t="s">
        <v>15617</v>
      </c>
      <c r="K647" s="39" t="s">
        <v>14171</v>
      </c>
      <c r="L647" s="688" t="s">
        <v>15618</v>
      </c>
      <c r="M647" s="688" t="str">
        <f t="shared" si="12"/>
        <v>LBx135</v>
      </c>
      <c r="N647" s="688" t="s">
        <v>15619</v>
      </c>
      <c r="O647" s="683" t="s">
        <v>130</v>
      </c>
      <c r="R647" s="689" t="s">
        <v>2611</v>
      </c>
    </row>
    <row r="648" spans="1:18" x14ac:dyDescent="0.25">
      <c r="A648" s="687" t="s">
        <v>15553</v>
      </c>
      <c r="B648" s="688" t="s">
        <v>15554</v>
      </c>
      <c r="C648" s="688" t="s">
        <v>15948</v>
      </c>
      <c r="D648" s="688" t="s">
        <v>15556</v>
      </c>
      <c r="E648" s="688" t="s">
        <v>1083</v>
      </c>
      <c r="F648" s="688" t="s">
        <v>3532</v>
      </c>
      <c r="G648" s="688" t="s">
        <v>15949</v>
      </c>
      <c r="H648" s="688" t="s">
        <v>1091</v>
      </c>
      <c r="I648" s="688" t="s">
        <v>15620</v>
      </c>
      <c r="J648" s="688" t="s">
        <v>15617</v>
      </c>
      <c r="K648" s="39" t="s">
        <v>14171</v>
      </c>
      <c r="L648" s="688" t="s">
        <v>15621</v>
      </c>
      <c r="M648" s="688" t="str">
        <f t="shared" si="12"/>
        <v>LBx144</v>
      </c>
      <c r="N648" s="688" t="s">
        <v>15622</v>
      </c>
      <c r="O648" s="683" t="s">
        <v>130</v>
      </c>
      <c r="R648" s="689" t="s">
        <v>2611</v>
      </c>
    </row>
    <row r="649" spans="1:18" x14ac:dyDescent="0.25">
      <c r="A649" s="687" t="s">
        <v>15553</v>
      </c>
      <c r="B649" s="688" t="s">
        <v>15554</v>
      </c>
      <c r="C649" s="688" t="s">
        <v>15948</v>
      </c>
      <c r="D649" s="688" t="s">
        <v>15556</v>
      </c>
      <c r="E649" s="688" t="s">
        <v>1083</v>
      </c>
      <c r="F649" s="688" t="s">
        <v>3532</v>
      </c>
      <c r="G649" s="688" t="s">
        <v>15949</v>
      </c>
      <c r="H649" s="688" t="s">
        <v>1092</v>
      </c>
      <c r="I649" s="688" t="s">
        <v>15623</v>
      </c>
      <c r="J649" s="688" t="s">
        <v>15617</v>
      </c>
      <c r="K649" s="39" t="s">
        <v>14171</v>
      </c>
      <c r="L649" s="688" t="s">
        <v>15624</v>
      </c>
      <c r="M649" s="688" t="str">
        <f t="shared" si="12"/>
        <v>LBx145</v>
      </c>
      <c r="N649" s="688" t="s">
        <v>15625</v>
      </c>
      <c r="O649" s="683" t="s">
        <v>130</v>
      </c>
      <c r="R649" s="689" t="s">
        <v>2611</v>
      </c>
    </row>
    <row r="650" spans="1:18" x14ac:dyDescent="0.25">
      <c r="A650" s="687" t="s">
        <v>15553</v>
      </c>
      <c r="B650" s="688" t="s">
        <v>15554</v>
      </c>
      <c r="C650" s="688" t="s">
        <v>15948</v>
      </c>
      <c r="D650" s="688" t="s">
        <v>15556</v>
      </c>
      <c r="E650" s="688" t="s">
        <v>1083</v>
      </c>
      <c r="F650" s="688" t="s">
        <v>3532</v>
      </c>
      <c r="G650" s="688" t="s">
        <v>15949</v>
      </c>
      <c r="H650" s="688" t="s">
        <v>1093</v>
      </c>
      <c r="I650" s="688" t="s">
        <v>15626</v>
      </c>
      <c r="J650" s="688" t="s">
        <v>15617</v>
      </c>
      <c r="K650" s="39" t="s">
        <v>14171</v>
      </c>
      <c r="L650" s="688" t="s">
        <v>15627</v>
      </c>
      <c r="M650" s="688" t="str">
        <f t="shared" si="12"/>
        <v>LBx146</v>
      </c>
      <c r="N650" s="688" t="s">
        <v>15628</v>
      </c>
      <c r="O650" s="683" t="s">
        <v>130</v>
      </c>
      <c r="R650" s="689" t="s">
        <v>2611</v>
      </c>
    </row>
    <row r="651" spans="1:18" x14ac:dyDescent="0.25">
      <c r="A651" s="687" t="s">
        <v>15553</v>
      </c>
      <c r="B651" s="688" t="s">
        <v>15554</v>
      </c>
      <c r="C651" s="688" t="s">
        <v>15948</v>
      </c>
      <c r="D651" s="688" t="s">
        <v>15556</v>
      </c>
      <c r="E651" s="688" t="s">
        <v>1083</v>
      </c>
      <c r="F651" s="688" t="s">
        <v>3532</v>
      </c>
      <c r="G651" s="688" t="s">
        <v>15949</v>
      </c>
      <c r="H651" s="688" t="s">
        <v>1083</v>
      </c>
      <c r="I651" s="688" t="s">
        <v>15650</v>
      </c>
      <c r="J651" s="688" t="s">
        <v>15617</v>
      </c>
      <c r="K651" s="39" t="s">
        <v>14171</v>
      </c>
      <c r="L651" s="688" t="s">
        <v>15651</v>
      </c>
      <c r="M651" s="688" t="str">
        <f t="shared" si="12"/>
        <v>LBx136</v>
      </c>
      <c r="N651" s="688" t="s">
        <v>15652</v>
      </c>
      <c r="O651" s="683" t="s">
        <v>130</v>
      </c>
      <c r="R651" s="689" t="s">
        <v>2611</v>
      </c>
    </row>
    <row r="652" spans="1:18" x14ac:dyDescent="0.25">
      <c r="A652" s="687" t="s">
        <v>15553</v>
      </c>
      <c r="B652" s="688" t="s">
        <v>15554</v>
      </c>
      <c r="C652" s="688" t="s">
        <v>15948</v>
      </c>
      <c r="D652" s="688" t="s">
        <v>15556</v>
      </c>
      <c r="E652" s="688" t="s">
        <v>1083</v>
      </c>
      <c r="F652" s="688" t="s">
        <v>3532</v>
      </c>
      <c r="G652" s="688" t="s">
        <v>15949</v>
      </c>
      <c r="H652" s="688" t="s">
        <v>1084</v>
      </c>
      <c r="I652" s="688" t="s">
        <v>15678</v>
      </c>
      <c r="J652" s="688" t="s">
        <v>15617</v>
      </c>
      <c r="K652" s="39" t="s">
        <v>14171</v>
      </c>
      <c r="L652" s="688" t="s">
        <v>15679</v>
      </c>
      <c r="M652" s="688" t="str">
        <f t="shared" si="12"/>
        <v>LBx137</v>
      </c>
      <c r="N652" s="688" t="s">
        <v>15680</v>
      </c>
      <c r="O652" s="683" t="s">
        <v>130</v>
      </c>
      <c r="R652" s="689" t="s">
        <v>2611</v>
      </c>
    </row>
    <row r="653" spans="1:18" x14ac:dyDescent="0.25">
      <c r="A653" s="687" t="s">
        <v>15553</v>
      </c>
      <c r="B653" s="688" t="s">
        <v>15554</v>
      </c>
      <c r="C653" s="688" t="s">
        <v>15948</v>
      </c>
      <c r="D653" s="688" t="s">
        <v>15556</v>
      </c>
      <c r="E653" s="688" t="s">
        <v>1083</v>
      </c>
      <c r="F653" s="688" t="s">
        <v>3532</v>
      </c>
      <c r="G653" s="688" t="s">
        <v>15949</v>
      </c>
      <c r="H653" s="688" t="s">
        <v>1085</v>
      </c>
      <c r="I653" s="688" t="s">
        <v>15698</v>
      </c>
      <c r="J653" s="688" t="s">
        <v>15617</v>
      </c>
      <c r="K653" s="39" t="s">
        <v>14171</v>
      </c>
      <c r="L653" s="688" t="s">
        <v>15699</v>
      </c>
      <c r="M653" s="688" t="str">
        <f t="shared" si="12"/>
        <v>LBx138</v>
      </c>
      <c r="N653" s="688" t="s">
        <v>15700</v>
      </c>
      <c r="O653" s="683" t="s">
        <v>130</v>
      </c>
      <c r="R653" s="689" t="s">
        <v>2611</v>
      </c>
    </row>
    <row r="654" spans="1:18" x14ac:dyDescent="0.25">
      <c r="A654" s="687" t="s">
        <v>15553</v>
      </c>
      <c r="B654" s="688" t="s">
        <v>15554</v>
      </c>
      <c r="C654" s="688" t="s">
        <v>15948</v>
      </c>
      <c r="D654" s="688" t="s">
        <v>15556</v>
      </c>
      <c r="E654" s="688" t="s">
        <v>1083</v>
      </c>
      <c r="F654" s="688" t="s">
        <v>3532</v>
      </c>
      <c r="G654" s="688" t="s">
        <v>15949</v>
      </c>
      <c r="H654" s="688" t="s">
        <v>1086</v>
      </c>
      <c r="I654" s="688" t="s">
        <v>15701</v>
      </c>
      <c r="J654" s="688" t="s">
        <v>15617</v>
      </c>
      <c r="K654" s="39" t="s">
        <v>14171</v>
      </c>
      <c r="L654" s="688" t="s">
        <v>15702</v>
      </c>
      <c r="M654" s="688" t="str">
        <f t="shared" si="12"/>
        <v>LBx139</v>
      </c>
      <c r="N654" s="688" t="s">
        <v>15703</v>
      </c>
      <c r="O654" s="683" t="s">
        <v>130</v>
      </c>
      <c r="R654" s="689" t="s">
        <v>2611</v>
      </c>
    </row>
    <row r="655" spans="1:18" x14ac:dyDescent="0.25">
      <c r="A655" s="687" t="s">
        <v>15553</v>
      </c>
      <c r="B655" s="688" t="s">
        <v>15554</v>
      </c>
      <c r="C655" s="688" t="s">
        <v>15948</v>
      </c>
      <c r="D655" s="688" t="s">
        <v>15556</v>
      </c>
      <c r="E655" s="688" t="s">
        <v>1083</v>
      </c>
      <c r="F655" s="688" t="s">
        <v>3532</v>
      </c>
      <c r="G655" s="688" t="s">
        <v>15949</v>
      </c>
      <c r="H655" s="688" t="s">
        <v>1087</v>
      </c>
      <c r="I655" s="688" t="s">
        <v>15704</v>
      </c>
      <c r="J655" s="688" t="s">
        <v>15617</v>
      </c>
      <c r="K655" s="39" t="s">
        <v>14171</v>
      </c>
      <c r="L655" s="688" t="s">
        <v>15705</v>
      </c>
      <c r="M655" s="688" t="str">
        <f t="shared" si="12"/>
        <v>LBx140</v>
      </c>
      <c r="N655" s="688" t="s">
        <v>15706</v>
      </c>
      <c r="O655" s="683" t="s">
        <v>130</v>
      </c>
      <c r="R655" s="689" t="s">
        <v>2611</v>
      </c>
    </row>
    <row r="656" spans="1:18" x14ac:dyDescent="0.25">
      <c r="A656" s="687" t="s">
        <v>15553</v>
      </c>
      <c r="B656" s="688" t="s">
        <v>15554</v>
      </c>
      <c r="C656" s="688" t="s">
        <v>15948</v>
      </c>
      <c r="D656" s="688" t="s">
        <v>15556</v>
      </c>
      <c r="E656" s="688" t="s">
        <v>1083</v>
      </c>
      <c r="F656" s="688" t="s">
        <v>3532</v>
      </c>
      <c r="G656" s="688" t="s">
        <v>15949</v>
      </c>
      <c r="H656" s="688" t="s">
        <v>1088</v>
      </c>
      <c r="I656" s="688" t="s">
        <v>15707</v>
      </c>
      <c r="J656" s="688" t="s">
        <v>15617</v>
      </c>
      <c r="K656" s="39" t="s">
        <v>14171</v>
      </c>
      <c r="L656" s="688" t="s">
        <v>15708</v>
      </c>
      <c r="M656" s="688" t="str">
        <f t="shared" si="12"/>
        <v>LBx141</v>
      </c>
      <c r="N656" s="688" t="s">
        <v>15709</v>
      </c>
      <c r="O656" s="683" t="s">
        <v>130</v>
      </c>
      <c r="R656" s="689" t="s">
        <v>2611</v>
      </c>
    </row>
    <row r="657" spans="1:18" x14ac:dyDescent="0.25">
      <c r="A657" s="687" t="s">
        <v>15553</v>
      </c>
      <c r="B657" s="688" t="s">
        <v>15554</v>
      </c>
      <c r="C657" s="688" t="s">
        <v>15948</v>
      </c>
      <c r="D657" s="688" t="s">
        <v>15556</v>
      </c>
      <c r="E657" s="688" t="s">
        <v>1083</v>
      </c>
      <c r="F657" s="688" t="s">
        <v>3532</v>
      </c>
      <c r="G657" s="688" t="s">
        <v>15949</v>
      </c>
      <c r="H657" s="688" t="s">
        <v>1089</v>
      </c>
      <c r="I657" s="688" t="s">
        <v>15710</v>
      </c>
      <c r="J657" s="688" t="s">
        <v>15617</v>
      </c>
      <c r="K657" s="39" t="s">
        <v>14171</v>
      </c>
      <c r="L657" s="688" t="s">
        <v>15711</v>
      </c>
      <c r="M657" s="688" t="str">
        <f t="shared" si="12"/>
        <v>LBx142</v>
      </c>
      <c r="N657" s="688" t="s">
        <v>15712</v>
      </c>
      <c r="O657" s="683" t="s">
        <v>130</v>
      </c>
      <c r="R657" s="689" t="s">
        <v>2611</v>
      </c>
    </row>
    <row r="658" spans="1:18" x14ac:dyDescent="0.25">
      <c r="A658" s="687" t="s">
        <v>15553</v>
      </c>
      <c r="B658" s="688" t="s">
        <v>15554</v>
      </c>
      <c r="C658" s="688" t="s">
        <v>15948</v>
      </c>
      <c r="D658" s="688" t="s">
        <v>15556</v>
      </c>
      <c r="E658" s="688" t="s">
        <v>1083</v>
      </c>
      <c r="F658" s="688" t="s">
        <v>3532</v>
      </c>
      <c r="G658" s="688" t="s">
        <v>15949</v>
      </c>
      <c r="H658" s="688" t="s">
        <v>1090</v>
      </c>
      <c r="I658" s="688" t="s">
        <v>15713</v>
      </c>
      <c r="J658" s="688" t="s">
        <v>15617</v>
      </c>
      <c r="K658" s="39" t="s">
        <v>14171</v>
      </c>
      <c r="L658" s="688" t="s">
        <v>15714</v>
      </c>
      <c r="M658" s="688" t="str">
        <f t="shared" si="12"/>
        <v>LBx143</v>
      </c>
      <c r="N658" s="688" t="s">
        <v>15715</v>
      </c>
      <c r="O658" s="683" t="s">
        <v>130</v>
      </c>
      <c r="R658" s="689" t="s">
        <v>2611</v>
      </c>
    </row>
    <row r="659" spans="1:18" x14ac:dyDescent="0.25">
      <c r="A659" s="687" t="s">
        <v>15553</v>
      </c>
      <c r="B659" s="688" t="s">
        <v>15554</v>
      </c>
      <c r="C659" s="688" t="s">
        <v>15948</v>
      </c>
      <c r="D659" s="688" t="s">
        <v>15556</v>
      </c>
      <c r="E659" s="688" t="s">
        <v>1085</v>
      </c>
      <c r="F659" s="688" t="s">
        <v>15921</v>
      </c>
      <c r="G659" s="688" t="s">
        <v>15922</v>
      </c>
      <c r="H659" s="688" t="s">
        <v>1082</v>
      </c>
      <c r="I659" s="688" t="s">
        <v>15923</v>
      </c>
      <c r="J659" s="688" t="s">
        <v>15924</v>
      </c>
      <c r="K659" s="39" t="s">
        <v>7500</v>
      </c>
      <c r="L659" s="688" t="s">
        <v>13681</v>
      </c>
      <c r="M659" s="688" t="str">
        <f t="shared" si="12"/>
        <v>AMx4</v>
      </c>
      <c r="N659" s="688" t="s">
        <v>15925</v>
      </c>
      <c r="O659" s="683" t="s">
        <v>130</v>
      </c>
      <c r="R659" s="689" t="s">
        <v>2612</v>
      </c>
    </row>
    <row r="660" spans="1:18" x14ac:dyDescent="0.25">
      <c r="A660" s="687" t="s">
        <v>15553</v>
      </c>
      <c r="B660" s="688" t="s">
        <v>15554</v>
      </c>
      <c r="C660" s="688" t="s">
        <v>15948</v>
      </c>
      <c r="D660" s="688" t="s">
        <v>15556</v>
      </c>
      <c r="E660" s="688" t="s">
        <v>1085</v>
      </c>
      <c r="F660" s="688" t="s">
        <v>15921</v>
      </c>
      <c r="G660" s="688" t="s">
        <v>15922</v>
      </c>
      <c r="H660" s="688" t="s">
        <v>1083</v>
      </c>
      <c r="I660" s="688" t="s">
        <v>15926</v>
      </c>
      <c r="J660" s="688" t="s">
        <v>15924</v>
      </c>
      <c r="K660" s="39" t="s">
        <v>7500</v>
      </c>
      <c r="L660" s="688" t="s">
        <v>15927</v>
      </c>
      <c r="M660" s="688" t="str">
        <f t="shared" si="12"/>
        <v>AMx88</v>
      </c>
      <c r="N660" s="688" t="s">
        <v>15928</v>
      </c>
      <c r="O660" s="683" t="s">
        <v>130</v>
      </c>
      <c r="R660" s="689" t="s">
        <v>2612</v>
      </c>
    </row>
    <row r="661" spans="1:18" x14ac:dyDescent="0.25">
      <c r="A661" s="687" t="s">
        <v>15553</v>
      </c>
      <c r="B661" s="688" t="s">
        <v>15554</v>
      </c>
      <c r="C661" s="688" t="s">
        <v>15950</v>
      </c>
      <c r="D661" s="688" t="s">
        <v>15556</v>
      </c>
      <c r="E661" s="688" t="s">
        <v>1093</v>
      </c>
      <c r="F661" s="688" t="s">
        <v>15951</v>
      </c>
      <c r="G661" s="688" t="s">
        <v>13183</v>
      </c>
      <c r="H661" s="688" t="s">
        <v>1082</v>
      </c>
      <c r="I661" s="688" t="s">
        <v>15952</v>
      </c>
      <c r="J661" s="688" t="s">
        <v>15869</v>
      </c>
      <c r="K661" s="20" t="s">
        <v>13163</v>
      </c>
      <c r="L661" s="688" t="s">
        <v>15953</v>
      </c>
      <c r="M661" s="688" t="str">
        <f t="shared" si="12"/>
        <v>TBx40</v>
      </c>
      <c r="N661" s="688" t="s">
        <v>15954</v>
      </c>
      <c r="O661" s="683" t="s">
        <v>134</v>
      </c>
      <c r="P661" s="689" t="s">
        <v>15556</v>
      </c>
      <c r="Q661" s="689" t="s">
        <v>790</v>
      </c>
    </row>
    <row r="662" spans="1:18" x14ac:dyDescent="0.25">
      <c r="A662" s="687" t="s">
        <v>15553</v>
      </c>
      <c r="B662" s="688" t="s">
        <v>15554</v>
      </c>
      <c r="C662" s="688" t="s">
        <v>15950</v>
      </c>
      <c r="D662" s="688" t="s">
        <v>15556</v>
      </c>
      <c r="E662" s="688" t="s">
        <v>1093</v>
      </c>
      <c r="F662" s="688" t="s">
        <v>15951</v>
      </c>
      <c r="G662" s="688" t="s">
        <v>13183</v>
      </c>
      <c r="H662" s="688" t="s">
        <v>1083</v>
      </c>
      <c r="I662" s="688" t="s">
        <v>15955</v>
      </c>
      <c r="J662" s="688" t="s">
        <v>15869</v>
      </c>
      <c r="K662" s="20" t="s">
        <v>13163</v>
      </c>
      <c r="L662" s="688" t="s">
        <v>15592</v>
      </c>
      <c r="M662" s="688" t="str">
        <f t="shared" si="12"/>
        <v>TBx17</v>
      </c>
      <c r="N662" s="688" t="s">
        <v>15956</v>
      </c>
      <c r="O662" s="683" t="s">
        <v>134</v>
      </c>
      <c r="P662" s="689" t="s">
        <v>15556</v>
      </c>
      <c r="Q662" s="689" t="s">
        <v>790</v>
      </c>
    </row>
    <row r="663" spans="1:18" x14ac:dyDescent="0.25">
      <c r="A663" s="687" t="s">
        <v>15553</v>
      </c>
      <c r="B663" s="688" t="s">
        <v>15554</v>
      </c>
      <c r="C663" s="688" t="s">
        <v>15950</v>
      </c>
      <c r="D663" s="688" t="s">
        <v>15556</v>
      </c>
      <c r="E663" s="688" t="s">
        <v>1093</v>
      </c>
      <c r="F663" s="688" t="s">
        <v>15951</v>
      </c>
      <c r="G663" s="688" t="s">
        <v>13183</v>
      </c>
      <c r="H663" s="688" t="s">
        <v>1084</v>
      </c>
      <c r="I663" s="688" t="s">
        <v>15957</v>
      </c>
      <c r="J663" s="688" t="s">
        <v>15869</v>
      </c>
      <c r="K663" s="20" t="s">
        <v>13163</v>
      </c>
      <c r="L663" s="688" t="s">
        <v>15779</v>
      </c>
      <c r="M663" s="688" t="str">
        <f t="shared" si="12"/>
        <v>TBx33</v>
      </c>
      <c r="N663" s="688" t="s">
        <v>15958</v>
      </c>
      <c r="O663" s="683" t="s">
        <v>134</v>
      </c>
      <c r="P663" s="689" t="s">
        <v>15556</v>
      </c>
      <c r="Q663" s="689" t="s">
        <v>790</v>
      </c>
    </row>
    <row r="664" spans="1:18" x14ac:dyDescent="0.25">
      <c r="A664" s="687" t="s">
        <v>15553</v>
      </c>
      <c r="B664" s="688" t="s">
        <v>15554</v>
      </c>
      <c r="C664" s="688" t="s">
        <v>15950</v>
      </c>
      <c r="D664" s="688" t="s">
        <v>15556</v>
      </c>
      <c r="E664" s="688" t="s">
        <v>1093</v>
      </c>
      <c r="F664" s="688" t="s">
        <v>15951</v>
      </c>
      <c r="G664" s="688" t="s">
        <v>13183</v>
      </c>
      <c r="H664" s="688" t="s">
        <v>1085</v>
      </c>
      <c r="I664" s="688" t="s">
        <v>15959</v>
      </c>
      <c r="J664" s="688" t="s">
        <v>15869</v>
      </c>
      <c r="K664" s="20" t="s">
        <v>13163</v>
      </c>
      <c r="L664" s="688" t="s">
        <v>15588</v>
      </c>
      <c r="M664" s="688" t="str">
        <f t="shared" si="12"/>
        <v>TBx7</v>
      </c>
      <c r="N664" s="688" t="s">
        <v>15960</v>
      </c>
      <c r="O664" s="683" t="s">
        <v>134</v>
      </c>
      <c r="P664" s="689" t="s">
        <v>15556</v>
      </c>
      <c r="Q664" s="689" t="s">
        <v>790</v>
      </c>
    </row>
    <row r="665" spans="1:18" x14ac:dyDescent="0.25">
      <c r="A665" s="687" t="s">
        <v>15553</v>
      </c>
      <c r="B665" s="688" t="s">
        <v>15554</v>
      </c>
      <c r="C665" s="688" t="s">
        <v>15950</v>
      </c>
      <c r="D665" s="688" t="s">
        <v>15556</v>
      </c>
      <c r="E665" s="688" t="s">
        <v>1093</v>
      </c>
      <c r="F665" s="688" t="s">
        <v>15951</v>
      </c>
      <c r="G665" s="688" t="s">
        <v>13183</v>
      </c>
      <c r="H665" s="688" t="s">
        <v>1086</v>
      </c>
      <c r="I665" s="688" t="s">
        <v>15606</v>
      </c>
      <c r="J665" s="688" t="s">
        <v>15869</v>
      </c>
      <c r="K665" s="20" t="s">
        <v>13163</v>
      </c>
      <c r="L665" s="688" t="s">
        <v>15961</v>
      </c>
      <c r="M665" s="688" t="str">
        <f t="shared" si="12"/>
        <v>TBx32</v>
      </c>
      <c r="N665" s="688" t="s">
        <v>15962</v>
      </c>
      <c r="O665" s="683" t="s">
        <v>134</v>
      </c>
      <c r="P665" s="689" t="s">
        <v>15556</v>
      </c>
      <c r="Q665" s="689" t="s">
        <v>790</v>
      </c>
    </row>
    <row r="666" spans="1:18" x14ac:dyDescent="0.25">
      <c r="A666" s="687" t="s">
        <v>15553</v>
      </c>
      <c r="B666" s="688" t="s">
        <v>15554</v>
      </c>
      <c r="C666" s="688" t="s">
        <v>15950</v>
      </c>
      <c r="D666" s="688" t="s">
        <v>15556</v>
      </c>
      <c r="E666" s="688" t="s">
        <v>1086</v>
      </c>
      <c r="F666" s="688" t="s">
        <v>3532</v>
      </c>
      <c r="G666" s="688" t="s">
        <v>15963</v>
      </c>
      <c r="H666" s="688" t="s">
        <v>1082</v>
      </c>
      <c r="I666" s="688" t="s">
        <v>15616</v>
      </c>
      <c r="J666" s="688" t="s">
        <v>15617</v>
      </c>
      <c r="K666" s="20" t="s">
        <v>14171</v>
      </c>
      <c r="L666" s="688" t="s">
        <v>15618</v>
      </c>
      <c r="M666" s="688" t="str">
        <f t="shared" si="12"/>
        <v>LBx135</v>
      </c>
      <c r="N666" s="688" t="s">
        <v>15619</v>
      </c>
      <c r="O666" s="683" t="s">
        <v>134</v>
      </c>
      <c r="P666" s="689" t="s">
        <v>15556</v>
      </c>
      <c r="Q666" s="689" t="s">
        <v>721</v>
      </c>
    </row>
    <row r="667" spans="1:18" x14ac:dyDescent="0.25">
      <c r="A667" s="687" t="s">
        <v>15553</v>
      </c>
      <c r="B667" s="688" t="s">
        <v>15554</v>
      </c>
      <c r="C667" s="688" t="s">
        <v>15950</v>
      </c>
      <c r="D667" s="688" t="s">
        <v>15556</v>
      </c>
      <c r="E667" s="688" t="s">
        <v>1086</v>
      </c>
      <c r="F667" s="688" t="s">
        <v>3532</v>
      </c>
      <c r="G667" s="688" t="s">
        <v>15963</v>
      </c>
      <c r="H667" s="688" t="s">
        <v>1091</v>
      </c>
      <c r="I667" s="688" t="s">
        <v>15620</v>
      </c>
      <c r="J667" s="688" t="s">
        <v>15617</v>
      </c>
      <c r="K667" s="20" t="s">
        <v>14171</v>
      </c>
      <c r="L667" s="688" t="s">
        <v>15621</v>
      </c>
      <c r="M667" s="688" t="str">
        <f t="shared" si="12"/>
        <v>LBx144</v>
      </c>
      <c r="N667" s="688" t="s">
        <v>15622</v>
      </c>
      <c r="O667" s="683" t="s">
        <v>134</v>
      </c>
      <c r="P667" s="689" t="s">
        <v>15556</v>
      </c>
      <c r="Q667" s="689" t="s">
        <v>721</v>
      </c>
    </row>
    <row r="668" spans="1:18" x14ac:dyDescent="0.25">
      <c r="A668" s="687" t="s">
        <v>15553</v>
      </c>
      <c r="B668" s="688" t="s">
        <v>15554</v>
      </c>
      <c r="C668" s="688" t="s">
        <v>15950</v>
      </c>
      <c r="D668" s="688" t="s">
        <v>15556</v>
      </c>
      <c r="E668" s="688" t="s">
        <v>1086</v>
      </c>
      <c r="F668" s="688" t="s">
        <v>3532</v>
      </c>
      <c r="G668" s="688" t="s">
        <v>15963</v>
      </c>
      <c r="H668" s="688" t="s">
        <v>1092</v>
      </c>
      <c r="I668" s="688" t="s">
        <v>15623</v>
      </c>
      <c r="J668" s="688" t="s">
        <v>15617</v>
      </c>
      <c r="K668" s="20" t="s">
        <v>14171</v>
      </c>
      <c r="L668" s="688" t="s">
        <v>15624</v>
      </c>
      <c r="M668" s="688" t="str">
        <f t="shared" si="12"/>
        <v>LBx145</v>
      </c>
      <c r="N668" s="688" t="s">
        <v>15625</v>
      </c>
      <c r="O668" s="683" t="s">
        <v>134</v>
      </c>
      <c r="P668" s="689" t="s">
        <v>15556</v>
      </c>
      <c r="Q668" s="689" t="s">
        <v>721</v>
      </c>
    </row>
    <row r="669" spans="1:18" x14ac:dyDescent="0.25">
      <c r="A669" s="687" t="s">
        <v>15553</v>
      </c>
      <c r="B669" s="688" t="s">
        <v>15554</v>
      </c>
      <c r="C669" s="688" t="s">
        <v>15950</v>
      </c>
      <c r="D669" s="688" t="s">
        <v>15556</v>
      </c>
      <c r="E669" s="688" t="s">
        <v>1086</v>
      </c>
      <c r="F669" s="688" t="s">
        <v>3532</v>
      </c>
      <c r="G669" s="688" t="s">
        <v>15963</v>
      </c>
      <c r="H669" s="688" t="s">
        <v>1093</v>
      </c>
      <c r="I669" s="688" t="s">
        <v>15626</v>
      </c>
      <c r="J669" s="688" t="s">
        <v>15617</v>
      </c>
      <c r="K669" s="20" t="s">
        <v>14171</v>
      </c>
      <c r="L669" s="688" t="s">
        <v>15627</v>
      </c>
      <c r="M669" s="688" t="str">
        <f t="shared" si="12"/>
        <v>LBx146</v>
      </c>
      <c r="N669" s="688" t="s">
        <v>15628</v>
      </c>
      <c r="O669" s="683" t="s">
        <v>134</v>
      </c>
      <c r="P669" s="689" t="s">
        <v>15556</v>
      </c>
      <c r="Q669" s="689" t="s">
        <v>721</v>
      </c>
    </row>
    <row r="670" spans="1:18" x14ac:dyDescent="0.25">
      <c r="A670" s="687" t="s">
        <v>15553</v>
      </c>
      <c r="B670" s="688" t="s">
        <v>15554</v>
      </c>
      <c r="C670" s="688" t="s">
        <v>15950</v>
      </c>
      <c r="D670" s="688" t="s">
        <v>15556</v>
      </c>
      <c r="E670" s="688" t="s">
        <v>1086</v>
      </c>
      <c r="F670" s="688" t="s">
        <v>3532</v>
      </c>
      <c r="G670" s="688" t="s">
        <v>15963</v>
      </c>
      <c r="H670" s="688" t="s">
        <v>1083</v>
      </c>
      <c r="I670" s="688" t="s">
        <v>15650</v>
      </c>
      <c r="J670" s="688" t="s">
        <v>15617</v>
      </c>
      <c r="K670" s="20" t="s">
        <v>14171</v>
      </c>
      <c r="L670" s="688" t="s">
        <v>15651</v>
      </c>
      <c r="M670" s="688" t="str">
        <f t="shared" si="12"/>
        <v>LBx136</v>
      </c>
      <c r="N670" s="688" t="s">
        <v>15652</v>
      </c>
      <c r="O670" s="683" t="s">
        <v>134</v>
      </c>
      <c r="P670" s="689" t="s">
        <v>15556</v>
      </c>
      <c r="Q670" s="689" t="s">
        <v>721</v>
      </c>
    </row>
    <row r="671" spans="1:18" x14ac:dyDescent="0.25">
      <c r="A671" s="687" t="s">
        <v>15553</v>
      </c>
      <c r="B671" s="688" t="s">
        <v>15554</v>
      </c>
      <c r="C671" s="688" t="s">
        <v>15950</v>
      </c>
      <c r="D671" s="688" t="s">
        <v>15556</v>
      </c>
      <c r="E671" s="688" t="s">
        <v>1086</v>
      </c>
      <c r="F671" s="688" t="s">
        <v>3532</v>
      </c>
      <c r="G671" s="688" t="s">
        <v>15963</v>
      </c>
      <c r="H671" s="688" t="s">
        <v>1084</v>
      </c>
      <c r="I671" s="688" t="s">
        <v>15678</v>
      </c>
      <c r="J671" s="688" t="s">
        <v>15617</v>
      </c>
      <c r="K671" s="20" t="s">
        <v>14171</v>
      </c>
      <c r="L671" s="688" t="s">
        <v>15679</v>
      </c>
      <c r="M671" s="688" t="str">
        <f t="shared" si="12"/>
        <v>LBx137</v>
      </c>
      <c r="N671" s="688" t="s">
        <v>15680</v>
      </c>
      <c r="O671" s="683" t="s">
        <v>134</v>
      </c>
      <c r="P671" s="689" t="s">
        <v>15556</v>
      </c>
      <c r="Q671" s="689" t="s">
        <v>721</v>
      </c>
    </row>
    <row r="672" spans="1:18" x14ac:dyDescent="0.25">
      <c r="A672" s="687" t="s">
        <v>15553</v>
      </c>
      <c r="B672" s="688" t="s">
        <v>15554</v>
      </c>
      <c r="C672" s="688" t="s">
        <v>15950</v>
      </c>
      <c r="D672" s="688" t="s">
        <v>15556</v>
      </c>
      <c r="E672" s="688" t="s">
        <v>1086</v>
      </c>
      <c r="F672" s="688" t="s">
        <v>3532</v>
      </c>
      <c r="G672" s="688" t="s">
        <v>15963</v>
      </c>
      <c r="H672" s="688" t="s">
        <v>1085</v>
      </c>
      <c r="I672" s="688" t="s">
        <v>15698</v>
      </c>
      <c r="J672" s="688" t="s">
        <v>15617</v>
      </c>
      <c r="K672" s="20" t="s">
        <v>14171</v>
      </c>
      <c r="L672" s="688" t="s">
        <v>15699</v>
      </c>
      <c r="M672" s="688" t="str">
        <f t="shared" si="12"/>
        <v>LBx138</v>
      </c>
      <c r="N672" s="688" t="s">
        <v>15700</v>
      </c>
      <c r="O672" s="683" t="s">
        <v>134</v>
      </c>
      <c r="P672" s="689" t="s">
        <v>15556</v>
      </c>
      <c r="Q672" s="689" t="s">
        <v>721</v>
      </c>
    </row>
    <row r="673" spans="1:18" x14ac:dyDescent="0.25">
      <c r="A673" s="687" t="s">
        <v>15553</v>
      </c>
      <c r="B673" s="688" t="s">
        <v>15554</v>
      </c>
      <c r="C673" s="688" t="s">
        <v>15950</v>
      </c>
      <c r="D673" s="688" t="s">
        <v>15556</v>
      </c>
      <c r="E673" s="688" t="s">
        <v>1086</v>
      </c>
      <c r="F673" s="688" t="s">
        <v>3532</v>
      </c>
      <c r="G673" s="688" t="s">
        <v>15963</v>
      </c>
      <c r="H673" s="688" t="s">
        <v>1086</v>
      </c>
      <c r="I673" s="688" t="s">
        <v>15701</v>
      </c>
      <c r="J673" s="688" t="s">
        <v>15617</v>
      </c>
      <c r="K673" s="20" t="s">
        <v>14171</v>
      </c>
      <c r="L673" s="688" t="s">
        <v>15702</v>
      </c>
      <c r="M673" s="688" t="str">
        <f t="shared" si="12"/>
        <v>LBx139</v>
      </c>
      <c r="N673" s="688" t="s">
        <v>15703</v>
      </c>
      <c r="O673" s="683" t="s">
        <v>134</v>
      </c>
      <c r="P673" s="689" t="s">
        <v>15556</v>
      </c>
      <c r="Q673" s="689" t="s">
        <v>721</v>
      </c>
    </row>
    <row r="674" spans="1:18" x14ac:dyDescent="0.25">
      <c r="A674" s="687" t="s">
        <v>15553</v>
      </c>
      <c r="B674" s="688" t="s">
        <v>15554</v>
      </c>
      <c r="C674" s="688" t="s">
        <v>15950</v>
      </c>
      <c r="D674" s="688" t="s">
        <v>15556</v>
      </c>
      <c r="E674" s="688" t="s">
        <v>1086</v>
      </c>
      <c r="F674" s="688" t="s">
        <v>3532</v>
      </c>
      <c r="G674" s="688" t="s">
        <v>15963</v>
      </c>
      <c r="H674" s="688" t="s">
        <v>1087</v>
      </c>
      <c r="I674" s="688" t="s">
        <v>15704</v>
      </c>
      <c r="J674" s="688" t="s">
        <v>15617</v>
      </c>
      <c r="K674" s="20" t="s">
        <v>14171</v>
      </c>
      <c r="L674" s="688" t="s">
        <v>15705</v>
      </c>
      <c r="M674" s="688" t="str">
        <f t="shared" si="12"/>
        <v>LBx140</v>
      </c>
      <c r="N674" s="688" t="s">
        <v>15706</v>
      </c>
      <c r="O674" s="683" t="s">
        <v>134</v>
      </c>
      <c r="P674" s="689" t="s">
        <v>15556</v>
      </c>
      <c r="Q674" s="689" t="s">
        <v>721</v>
      </c>
    </row>
    <row r="675" spans="1:18" x14ac:dyDescent="0.25">
      <c r="A675" s="687" t="s">
        <v>15553</v>
      </c>
      <c r="B675" s="688" t="s">
        <v>15554</v>
      </c>
      <c r="C675" s="688" t="s">
        <v>15950</v>
      </c>
      <c r="D675" s="688" t="s">
        <v>15556</v>
      </c>
      <c r="E675" s="688" t="s">
        <v>1086</v>
      </c>
      <c r="F675" s="688" t="s">
        <v>3532</v>
      </c>
      <c r="G675" s="688" t="s">
        <v>15963</v>
      </c>
      <c r="H675" s="688" t="s">
        <v>1088</v>
      </c>
      <c r="I675" s="688" t="s">
        <v>15707</v>
      </c>
      <c r="J675" s="688" t="s">
        <v>15617</v>
      </c>
      <c r="K675" s="20" t="s">
        <v>14171</v>
      </c>
      <c r="L675" s="688" t="s">
        <v>15708</v>
      </c>
      <c r="M675" s="688" t="str">
        <f t="shared" si="12"/>
        <v>LBx141</v>
      </c>
      <c r="N675" s="688" t="s">
        <v>15709</v>
      </c>
      <c r="O675" s="683" t="s">
        <v>134</v>
      </c>
      <c r="P675" s="689" t="s">
        <v>15556</v>
      </c>
      <c r="Q675" s="689" t="s">
        <v>721</v>
      </c>
    </row>
    <row r="676" spans="1:18" x14ac:dyDescent="0.25">
      <c r="A676" s="687" t="s">
        <v>15553</v>
      </c>
      <c r="B676" s="688" t="s">
        <v>15554</v>
      </c>
      <c r="C676" s="688" t="s">
        <v>15950</v>
      </c>
      <c r="D676" s="688" t="s">
        <v>15556</v>
      </c>
      <c r="E676" s="688" t="s">
        <v>1086</v>
      </c>
      <c r="F676" s="688" t="s">
        <v>3532</v>
      </c>
      <c r="G676" s="688" t="s">
        <v>15963</v>
      </c>
      <c r="H676" s="688" t="s">
        <v>1089</v>
      </c>
      <c r="I676" s="688" t="s">
        <v>15710</v>
      </c>
      <c r="J676" s="688" t="s">
        <v>15617</v>
      </c>
      <c r="K676" s="20" t="s">
        <v>14171</v>
      </c>
      <c r="L676" s="688" t="s">
        <v>15711</v>
      </c>
      <c r="M676" s="688" t="str">
        <f t="shared" si="12"/>
        <v>LBx142</v>
      </c>
      <c r="N676" s="688" t="s">
        <v>15712</v>
      </c>
      <c r="O676" s="683" t="s">
        <v>134</v>
      </c>
      <c r="P676" s="689" t="s">
        <v>15556</v>
      </c>
      <c r="Q676" s="689" t="s">
        <v>721</v>
      </c>
    </row>
    <row r="677" spans="1:18" x14ac:dyDescent="0.25">
      <c r="A677" s="687" t="s">
        <v>15553</v>
      </c>
      <c r="B677" s="688" t="s">
        <v>15554</v>
      </c>
      <c r="C677" s="688" t="s">
        <v>15950</v>
      </c>
      <c r="D677" s="688" t="s">
        <v>15556</v>
      </c>
      <c r="E677" s="688" t="s">
        <v>1086</v>
      </c>
      <c r="F677" s="688" t="s">
        <v>3532</v>
      </c>
      <c r="G677" s="688" t="s">
        <v>15963</v>
      </c>
      <c r="H677" s="688" t="s">
        <v>1090</v>
      </c>
      <c r="I677" s="688" t="s">
        <v>15713</v>
      </c>
      <c r="J677" s="688" t="s">
        <v>15617</v>
      </c>
      <c r="K677" s="20" t="s">
        <v>14171</v>
      </c>
      <c r="L677" s="688" t="s">
        <v>15714</v>
      </c>
      <c r="M677" s="688" t="str">
        <f t="shared" si="12"/>
        <v>LBx143</v>
      </c>
      <c r="N677" s="688" t="s">
        <v>15715</v>
      </c>
      <c r="O677" s="683" t="s">
        <v>134</v>
      </c>
      <c r="P677" s="689" t="s">
        <v>15556</v>
      </c>
      <c r="Q677" s="689" t="s">
        <v>721</v>
      </c>
    </row>
    <row r="678" spans="1:18" x14ac:dyDescent="0.25">
      <c r="A678" s="687" t="s">
        <v>15553</v>
      </c>
      <c r="B678" s="688" t="s">
        <v>15554</v>
      </c>
      <c r="C678" s="688" t="s">
        <v>15964</v>
      </c>
      <c r="D678" s="688" t="s">
        <v>15556</v>
      </c>
      <c r="E678" s="688" t="s">
        <v>1083</v>
      </c>
      <c r="F678" s="688" t="s">
        <v>3532</v>
      </c>
      <c r="G678" s="688" t="s">
        <v>15965</v>
      </c>
      <c r="H678" s="688" t="s">
        <v>1082</v>
      </c>
      <c r="I678" s="688" t="s">
        <v>15616</v>
      </c>
      <c r="J678" s="688" t="s">
        <v>15617</v>
      </c>
      <c r="K678" s="39" t="s">
        <v>14171</v>
      </c>
      <c r="L678" s="688" t="s">
        <v>15618</v>
      </c>
      <c r="M678" s="688" t="str">
        <f t="shared" si="12"/>
        <v>LBx135</v>
      </c>
      <c r="N678" s="688" t="s">
        <v>15619</v>
      </c>
      <c r="O678" s="682" t="s">
        <v>132</v>
      </c>
      <c r="R678" s="689" t="s">
        <v>2611</v>
      </c>
    </row>
    <row r="679" spans="1:18" x14ac:dyDescent="0.25">
      <c r="A679" s="687" t="s">
        <v>15553</v>
      </c>
      <c r="B679" s="688" t="s">
        <v>15554</v>
      </c>
      <c r="C679" s="688" t="s">
        <v>15964</v>
      </c>
      <c r="D679" s="688" t="s">
        <v>15556</v>
      </c>
      <c r="E679" s="688" t="s">
        <v>1083</v>
      </c>
      <c r="F679" s="688" t="s">
        <v>3532</v>
      </c>
      <c r="G679" s="688" t="s">
        <v>15965</v>
      </c>
      <c r="H679" s="688" t="s">
        <v>1091</v>
      </c>
      <c r="I679" s="688" t="s">
        <v>15620</v>
      </c>
      <c r="J679" s="688" t="s">
        <v>15617</v>
      </c>
      <c r="K679" s="39" t="s">
        <v>14171</v>
      </c>
      <c r="L679" s="688" t="s">
        <v>15621</v>
      </c>
      <c r="M679" s="688" t="str">
        <f t="shared" si="12"/>
        <v>LBx144</v>
      </c>
      <c r="N679" s="688" t="s">
        <v>15622</v>
      </c>
      <c r="O679" s="682" t="s">
        <v>132</v>
      </c>
      <c r="R679" s="689" t="s">
        <v>2611</v>
      </c>
    </row>
    <row r="680" spans="1:18" x14ac:dyDescent="0.25">
      <c r="A680" s="687" t="s">
        <v>15553</v>
      </c>
      <c r="B680" s="688" t="s">
        <v>15554</v>
      </c>
      <c r="C680" s="688" t="s">
        <v>15964</v>
      </c>
      <c r="D680" s="688" t="s">
        <v>15556</v>
      </c>
      <c r="E680" s="688" t="s">
        <v>1083</v>
      </c>
      <c r="F680" s="688" t="s">
        <v>3532</v>
      </c>
      <c r="G680" s="688" t="s">
        <v>15965</v>
      </c>
      <c r="H680" s="688" t="s">
        <v>1092</v>
      </c>
      <c r="I680" s="688" t="s">
        <v>15623</v>
      </c>
      <c r="J680" s="688" t="s">
        <v>15617</v>
      </c>
      <c r="K680" s="39" t="s">
        <v>14171</v>
      </c>
      <c r="L680" s="688" t="s">
        <v>15624</v>
      </c>
      <c r="M680" s="688" t="str">
        <f t="shared" si="12"/>
        <v>LBx145</v>
      </c>
      <c r="N680" s="688" t="s">
        <v>15625</v>
      </c>
      <c r="O680" s="682" t="s">
        <v>132</v>
      </c>
      <c r="R680" s="689" t="s">
        <v>2611</v>
      </c>
    </row>
    <row r="681" spans="1:18" x14ac:dyDescent="0.25">
      <c r="A681" s="687" t="s">
        <v>15553</v>
      </c>
      <c r="B681" s="688" t="s">
        <v>15554</v>
      </c>
      <c r="C681" s="688" t="s">
        <v>15964</v>
      </c>
      <c r="D681" s="688" t="s">
        <v>15556</v>
      </c>
      <c r="E681" s="688" t="s">
        <v>1083</v>
      </c>
      <c r="F681" s="688" t="s">
        <v>3532</v>
      </c>
      <c r="G681" s="688" t="s">
        <v>15965</v>
      </c>
      <c r="H681" s="688" t="s">
        <v>1093</v>
      </c>
      <c r="I681" s="688" t="s">
        <v>15626</v>
      </c>
      <c r="J681" s="688" t="s">
        <v>15617</v>
      </c>
      <c r="K681" s="39" t="s">
        <v>14171</v>
      </c>
      <c r="L681" s="688" t="s">
        <v>15627</v>
      </c>
      <c r="M681" s="688" t="str">
        <f t="shared" si="12"/>
        <v>LBx146</v>
      </c>
      <c r="N681" s="688" t="s">
        <v>15628</v>
      </c>
      <c r="O681" s="682" t="s">
        <v>132</v>
      </c>
      <c r="R681" s="689" t="s">
        <v>2611</v>
      </c>
    </row>
    <row r="682" spans="1:18" x14ac:dyDescent="0.25">
      <c r="A682" s="687" t="s">
        <v>15553</v>
      </c>
      <c r="B682" s="688" t="s">
        <v>15554</v>
      </c>
      <c r="C682" s="688" t="s">
        <v>15964</v>
      </c>
      <c r="D682" s="688" t="s">
        <v>15556</v>
      </c>
      <c r="E682" s="688" t="s">
        <v>1083</v>
      </c>
      <c r="F682" s="688" t="s">
        <v>3532</v>
      </c>
      <c r="G682" s="688" t="s">
        <v>15965</v>
      </c>
      <c r="H682" s="688" t="s">
        <v>1083</v>
      </c>
      <c r="I682" s="688" t="s">
        <v>15650</v>
      </c>
      <c r="J682" s="688" t="s">
        <v>15617</v>
      </c>
      <c r="K682" s="39" t="s">
        <v>14171</v>
      </c>
      <c r="L682" s="688" t="s">
        <v>15651</v>
      </c>
      <c r="M682" s="688" t="str">
        <f t="shared" si="12"/>
        <v>LBx136</v>
      </c>
      <c r="N682" s="688" t="s">
        <v>15652</v>
      </c>
      <c r="O682" s="682" t="s">
        <v>132</v>
      </c>
      <c r="R682" s="689" t="s">
        <v>2611</v>
      </c>
    </row>
    <row r="683" spans="1:18" x14ac:dyDescent="0.25">
      <c r="A683" s="687" t="s">
        <v>15553</v>
      </c>
      <c r="B683" s="688" t="s">
        <v>15554</v>
      </c>
      <c r="C683" s="688" t="s">
        <v>15964</v>
      </c>
      <c r="D683" s="688" t="s">
        <v>15556</v>
      </c>
      <c r="E683" s="688" t="s">
        <v>1083</v>
      </c>
      <c r="F683" s="688" t="s">
        <v>3532</v>
      </c>
      <c r="G683" s="688" t="s">
        <v>15965</v>
      </c>
      <c r="H683" s="688" t="s">
        <v>1084</v>
      </c>
      <c r="I683" s="688" t="s">
        <v>15678</v>
      </c>
      <c r="J683" s="688" t="s">
        <v>15617</v>
      </c>
      <c r="K683" s="39" t="s">
        <v>14171</v>
      </c>
      <c r="L683" s="688" t="s">
        <v>15679</v>
      </c>
      <c r="M683" s="688" t="str">
        <f t="shared" si="12"/>
        <v>LBx137</v>
      </c>
      <c r="N683" s="688" t="s">
        <v>15680</v>
      </c>
      <c r="O683" s="682" t="s">
        <v>132</v>
      </c>
      <c r="R683" s="689" t="s">
        <v>2611</v>
      </c>
    </row>
    <row r="684" spans="1:18" x14ac:dyDescent="0.25">
      <c r="A684" s="687" t="s">
        <v>15553</v>
      </c>
      <c r="B684" s="688" t="s">
        <v>15554</v>
      </c>
      <c r="C684" s="688" t="s">
        <v>15964</v>
      </c>
      <c r="D684" s="688" t="s">
        <v>15556</v>
      </c>
      <c r="E684" s="688" t="s">
        <v>1083</v>
      </c>
      <c r="F684" s="688" t="s">
        <v>3532</v>
      </c>
      <c r="G684" s="688" t="s">
        <v>15965</v>
      </c>
      <c r="H684" s="688" t="s">
        <v>1085</v>
      </c>
      <c r="I684" s="688" t="s">
        <v>15698</v>
      </c>
      <c r="J684" s="688" t="s">
        <v>15617</v>
      </c>
      <c r="K684" s="39" t="s">
        <v>14171</v>
      </c>
      <c r="L684" s="688" t="s">
        <v>15699</v>
      </c>
      <c r="M684" s="688" t="str">
        <f t="shared" si="12"/>
        <v>LBx138</v>
      </c>
      <c r="N684" s="688" t="s">
        <v>15700</v>
      </c>
      <c r="O684" s="682" t="s">
        <v>132</v>
      </c>
      <c r="R684" s="689" t="s">
        <v>2611</v>
      </c>
    </row>
    <row r="685" spans="1:18" x14ac:dyDescent="0.25">
      <c r="A685" s="687" t="s">
        <v>15553</v>
      </c>
      <c r="B685" s="688" t="s">
        <v>15554</v>
      </c>
      <c r="C685" s="688" t="s">
        <v>15964</v>
      </c>
      <c r="D685" s="688" t="s">
        <v>15556</v>
      </c>
      <c r="E685" s="688" t="s">
        <v>1083</v>
      </c>
      <c r="F685" s="688" t="s">
        <v>3532</v>
      </c>
      <c r="G685" s="688" t="s">
        <v>15965</v>
      </c>
      <c r="H685" s="688" t="s">
        <v>1086</v>
      </c>
      <c r="I685" s="688" t="s">
        <v>15701</v>
      </c>
      <c r="J685" s="688" t="s">
        <v>15617</v>
      </c>
      <c r="K685" s="39" t="s">
        <v>14171</v>
      </c>
      <c r="L685" s="688" t="s">
        <v>15702</v>
      </c>
      <c r="M685" s="688" t="str">
        <f t="shared" si="12"/>
        <v>LBx139</v>
      </c>
      <c r="N685" s="688" t="s">
        <v>15703</v>
      </c>
      <c r="O685" s="682" t="s">
        <v>132</v>
      </c>
      <c r="R685" s="689" t="s">
        <v>2611</v>
      </c>
    </row>
    <row r="686" spans="1:18" x14ac:dyDescent="0.25">
      <c r="A686" s="687" t="s">
        <v>15553</v>
      </c>
      <c r="B686" s="688" t="s">
        <v>15554</v>
      </c>
      <c r="C686" s="688" t="s">
        <v>15964</v>
      </c>
      <c r="D686" s="688" t="s">
        <v>15556</v>
      </c>
      <c r="E686" s="688" t="s">
        <v>1083</v>
      </c>
      <c r="F686" s="688" t="s">
        <v>3532</v>
      </c>
      <c r="G686" s="688" t="s">
        <v>15965</v>
      </c>
      <c r="H686" s="688" t="s">
        <v>1087</v>
      </c>
      <c r="I686" s="688" t="s">
        <v>15704</v>
      </c>
      <c r="J686" s="688" t="s">
        <v>15617</v>
      </c>
      <c r="K686" s="39" t="s">
        <v>14171</v>
      </c>
      <c r="L686" s="688" t="s">
        <v>15705</v>
      </c>
      <c r="M686" s="688" t="str">
        <f t="shared" si="12"/>
        <v>LBx140</v>
      </c>
      <c r="N686" s="688" t="s">
        <v>15706</v>
      </c>
      <c r="O686" s="682" t="s">
        <v>132</v>
      </c>
      <c r="R686" s="689" t="s">
        <v>2611</v>
      </c>
    </row>
    <row r="687" spans="1:18" x14ac:dyDescent="0.25">
      <c r="A687" s="687" t="s">
        <v>15553</v>
      </c>
      <c r="B687" s="688" t="s">
        <v>15554</v>
      </c>
      <c r="C687" s="688" t="s">
        <v>15964</v>
      </c>
      <c r="D687" s="688" t="s">
        <v>15556</v>
      </c>
      <c r="E687" s="688" t="s">
        <v>1083</v>
      </c>
      <c r="F687" s="688" t="s">
        <v>3532</v>
      </c>
      <c r="G687" s="688" t="s">
        <v>15965</v>
      </c>
      <c r="H687" s="688" t="s">
        <v>1088</v>
      </c>
      <c r="I687" s="688" t="s">
        <v>15707</v>
      </c>
      <c r="J687" s="688" t="s">
        <v>15617</v>
      </c>
      <c r="K687" s="39" t="s">
        <v>14171</v>
      </c>
      <c r="L687" s="688" t="s">
        <v>15708</v>
      </c>
      <c r="M687" s="688" t="str">
        <f t="shared" si="12"/>
        <v>LBx141</v>
      </c>
      <c r="N687" s="688" t="s">
        <v>15709</v>
      </c>
      <c r="O687" s="682" t="s">
        <v>132</v>
      </c>
      <c r="R687" s="689" t="s">
        <v>2611</v>
      </c>
    </row>
    <row r="688" spans="1:18" x14ac:dyDescent="0.25">
      <c r="A688" s="687" t="s">
        <v>15553</v>
      </c>
      <c r="B688" s="688" t="s">
        <v>15554</v>
      </c>
      <c r="C688" s="688" t="s">
        <v>15964</v>
      </c>
      <c r="D688" s="688" t="s">
        <v>15556</v>
      </c>
      <c r="E688" s="688" t="s">
        <v>1083</v>
      </c>
      <c r="F688" s="688" t="s">
        <v>3532</v>
      </c>
      <c r="G688" s="688" t="s">
        <v>15965</v>
      </c>
      <c r="H688" s="688" t="s">
        <v>1089</v>
      </c>
      <c r="I688" s="688" t="s">
        <v>15710</v>
      </c>
      <c r="J688" s="688" t="s">
        <v>15617</v>
      </c>
      <c r="K688" s="39" t="s">
        <v>14171</v>
      </c>
      <c r="L688" s="688" t="s">
        <v>15711</v>
      </c>
      <c r="M688" s="688" t="str">
        <f t="shared" si="12"/>
        <v>LBx142</v>
      </c>
      <c r="N688" s="688" t="s">
        <v>15712</v>
      </c>
      <c r="O688" s="682" t="s">
        <v>132</v>
      </c>
      <c r="R688" s="689" t="s">
        <v>2611</v>
      </c>
    </row>
    <row r="689" spans="1:18" x14ac:dyDescent="0.25">
      <c r="A689" s="687" t="s">
        <v>15553</v>
      </c>
      <c r="B689" s="688" t="s">
        <v>15554</v>
      </c>
      <c r="C689" s="688" t="s">
        <v>15964</v>
      </c>
      <c r="D689" s="688" t="s">
        <v>15556</v>
      </c>
      <c r="E689" s="688" t="s">
        <v>1083</v>
      </c>
      <c r="F689" s="688" t="s">
        <v>3532</v>
      </c>
      <c r="G689" s="688" t="s">
        <v>15965</v>
      </c>
      <c r="H689" s="688" t="s">
        <v>1090</v>
      </c>
      <c r="I689" s="688" t="s">
        <v>15713</v>
      </c>
      <c r="J689" s="688" t="s">
        <v>15617</v>
      </c>
      <c r="K689" s="39" t="s">
        <v>14171</v>
      </c>
      <c r="L689" s="688" t="s">
        <v>15714</v>
      </c>
      <c r="M689" s="688" t="str">
        <f t="shared" si="12"/>
        <v>LBx143</v>
      </c>
      <c r="N689" s="688" t="s">
        <v>15715</v>
      </c>
      <c r="O689" s="682" t="s">
        <v>132</v>
      </c>
      <c r="R689" s="689" t="s">
        <v>2611</v>
      </c>
    </row>
    <row r="690" spans="1:18" x14ac:dyDescent="0.25">
      <c r="A690" s="687" t="s">
        <v>15553</v>
      </c>
      <c r="B690" s="688" t="s">
        <v>15554</v>
      </c>
      <c r="C690" s="688" t="s">
        <v>15964</v>
      </c>
      <c r="D690" s="688" t="s">
        <v>15556</v>
      </c>
      <c r="E690" s="688" t="s">
        <v>1084</v>
      </c>
      <c r="F690" s="688" t="s">
        <v>15921</v>
      </c>
      <c r="G690" s="688" t="s">
        <v>15966</v>
      </c>
      <c r="H690" s="688" t="s">
        <v>1082</v>
      </c>
      <c r="I690" s="688" t="s">
        <v>15923</v>
      </c>
      <c r="J690" s="688" t="s">
        <v>15924</v>
      </c>
      <c r="K690" s="39" t="s">
        <v>7500</v>
      </c>
      <c r="L690" s="688" t="s">
        <v>13681</v>
      </c>
      <c r="M690" s="688" t="str">
        <f t="shared" si="12"/>
        <v>AMx4</v>
      </c>
      <c r="N690" s="688" t="s">
        <v>15925</v>
      </c>
      <c r="O690" s="682" t="s">
        <v>132</v>
      </c>
      <c r="R690" s="689" t="s">
        <v>2612</v>
      </c>
    </row>
    <row r="691" spans="1:18" x14ac:dyDescent="0.25">
      <c r="A691" s="687" t="s">
        <v>15553</v>
      </c>
      <c r="B691" s="688" t="s">
        <v>15554</v>
      </c>
      <c r="C691" s="688" t="s">
        <v>15964</v>
      </c>
      <c r="D691" s="688" t="s">
        <v>15556</v>
      </c>
      <c r="E691" s="688" t="s">
        <v>1084</v>
      </c>
      <c r="F691" s="688" t="s">
        <v>15921</v>
      </c>
      <c r="G691" s="688" t="s">
        <v>15966</v>
      </c>
      <c r="H691" s="688" t="s">
        <v>1083</v>
      </c>
      <c r="I691" s="688" t="s">
        <v>15926</v>
      </c>
      <c r="J691" s="688" t="s">
        <v>15924</v>
      </c>
      <c r="K691" s="39" t="s">
        <v>7500</v>
      </c>
      <c r="L691" s="688" t="s">
        <v>15927</v>
      </c>
      <c r="M691" s="688" t="str">
        <f t="shared" si="12"/>
        <v>AMx88</v>
      </c>
      <c r="N691" s="688" t="s">
        <v>15928</v>
      </c>
      <c r="O691" s="682" t="s">
        <v>132</v>
      </c>
      <c r="R691" s="689" t="s">
        <v>2612</v>
      </c>
    </row>
    <row r="692" spans="1:18" x14ac:dyDescent="0.25">
      <c r="A692" s="687" t="s">
        <v>15553</v>
      </c>
      <c r="B692" s="688" t="s">
        <v>15554</v>
      </c>
      <c r="C692" s="688" t="s">
        <v>15967</v>
      </c>
      <c r="D692" s="688" t="s">
        <v>15556</v>
      </c>
      <c r="E692" s="688" t="s">
        <v>1083</v>
      </c>
      <c r="F692" s="688" t="s">
        <v>3532</v>
      </c>
      <c r="G692" s="688" t="s">
        <v>15965</v>
      </c>
      <c r="H692" s="688" t="s">
        <v>1082</v>
      </c>
      <c r="I692" s="688" t="s">
        <v>15616</v>
      </c>
      <c r="J692" s="688" t="s">
        <v>15617</v>
      </c>
      <c r="K692" s="39" t="s">
        <v>14171</v>
      </c>
      <c r="L692" s="688" t="s">
        <v>15618</v>
      </c>
      <c r="M692" s="688" t="str">
        <f t="shared" si="12"/>
        <v>LBx135</v>
      </c>
      <c r="N692" s="688" t="s">
        <v>15619</v>
      </c>
      <c r="O692" s="682" t="s">
        <v>136</v>
      </c>
    </row>
    <row r="693" spans="1:18" x14ac:dyDescent="0.25">
      <c r="A693" s="687" t="s">
        <v>15553</v>
      </c>
      <c r="B693" s="688" t="s">
        <v>15554</v>
      </c>
      <c r="C693" s="688" t="s">
        <v>15967</v>
      </c>
      <c r="D693" s="688" t="s">
        <v>15556</v>
      </c>
      <c r="E693" s="688" t="s">
        <v>1083</v>
      </c>
      <c r="F693" s="688" t="s">
        <v>3532</v>
      </c>
      <c r="G693" s="688" t="s">
        <v>15965</v>
      </c>
      <c r="H693" s="688" t="s">
        <v>1091</v>
      </c>
      <c r="I693" s="688" t="s">
        <v>15620</v>
      </c>
      <c r="J693" s="688" t="s">
        <v>15617</v>
      </c>
      <c r="K693" s="39" t="s">
        <v>14171</v>
      </c>
      <c r="L693" s="688" t="s">
        <v>15621</v>
      </c>
      <c r="M693" s="688" t="str">
        <f t="shared" si="12"/>
        <v>LBx144</v>
      </c>
      <c r="N693" s="688" t="s">
        <v>15622</v>
      </c>
      <c r="O693" s="682" t="s">
        <v>136</v>
      </c>
    </row>
    <row r="694" spans="1:18" x14ac:dyDescent="0.25">
      <c r="A694" s="687" t="s">
        <v>15553</v>
      </c>
      <c r="B694" s="688" t="s">
        <v>15554</v>
      </c>
      <c r="C694" s="688" t="s">
        <v>15967</v>
      </c>
      <c r="D694" s="688" t="s">
        <v>15556</v>
      </c>
      <c r="E694" s="688" t="s">
        <v>1083</v>
      </c>
      <c r="F694" s="688" t="s">
        <v>3532</v>
      </c>
      <c r="G694" s="688" t="s">
        <v>15965</v>
      </c>
      <c r="H694" s="688" t="s">
        <v>1092</v>
      </c>
      <c r="I694" s="688" t="s">
        <v>15623</v>
      </c>
      <c r="J694" s="688" t="s">
        <v>15617</v>
      </c>
      <c r="K694" s="39" t="s">
        <v>14171</v>
      </c>
      <c r="L694" s="688" t="s">
        <v>15624</v>
      </c>
      <c r="M694" s="688" t="str">
        <f t="shared" si="12"/>
        <v>LBx145</v>
      </c>
      <c r="N694" s="688" t="s">
        <v>15625</v>
      </c>
      <c r="O694" s="682" t="s">
        <v>136</v>
      </c>
    </row>
    <row r="695" spans="1:18" x14ac:dyDescent="0.25">
      <c r="A695" s="687" t="s">
        <v>15553</v>
      </c>
      <c r="B695" s="688" t="s">
        <v>15554</v>
      </c>
      <c r="C695" s="688" t="s">
        <v>15967</v>
      </c>
      <c r="D695" s="688" t="s">
        <v>15556</v>
      </c>
      <c r="E695" s="688" t="s">
        <v>1083</v>
      </c>
      <c r="F695" s="688" t="s">
        <v>3532</v>
      </c>
      <c r="G695" s="688" t="s">
        <v>15965</v>
      </c>
      <c r="H695" s="688" t="s">
        <v>1093</v>
      </c>
      <c r="I695" s="688" t="s">
        <v>15626</v>
      </c>
      <c r="J695" s="688" t="s">
        <v>15617</v>
      </c>
      <c r="K695" s="39" t="s">
        <v>14171</v>
      </c>
      <c r="L695" s="688" t="s">
        <v>15627</v>
      </c>
      <c r="M695" s="688" t="str">
        <f t="shared" ref="M695:M758" si="13">CONCATENATE(J695,L695)</f>
        <v>LBx146</v>
      </c>
      <c r="N695" s="688" t="s">
        <v>15628</v>
      </c>
      <c r="O695" s="682" t="s">
        <v>136</v>
      </c>
    </row>
    <row r="696" spans="1:18" x14ac:dyDescent="0.25">
      <c r="A696" s="687" t="s">
        <v>15553</v>
      </c>
      <c r="B696" s="688" t="s">
        <v>15554</v>
      </c>
      <c r="C696" s="688" t="s">
        <v>15967</v>
      </c>
      <c r="D696" s="688" t="s">
        <v>15556</v>
      </c>
      <c r="E696" s="688" t="s">
        <v>1083</v>
      </c>
      <c r="F696" s="688" t="s">
        <v>3532</v>
      </c>
      <c r="G696" s="688" t="s">
        <v>15965</v>
      </c>
      <c r="H696" s="688" t="s">
        <v>1083</v>
      </c>
      <c r="I696" s="688" t="s">
        <v>15650</v>
      </c>
      <c r="J696" s="688" t="s">
        <v>15617</v>
      </c>
      <c r="K696" s="39" t="s">
        <v>14171</v>
      </c>
      <c r="L696" s="688" t="s">
        <v>15651</v>
      </c>
      <c r="M696" s="688" t="str">
        <f t="shared" si="13"/>
        <v>LBx136</v>
      </c>
      <c r="N696" s="688" t="s">
        <v>15652</v>
      </c>
      <c r="O696" s="682" t="s">
        <v>136</v>
      </c>
    </row>
    <row r="697" spans="1:18" x14ac:dyDescent="0.25">
      <c r="A697" s="687" t="s">
        <v>15553</v>
      </c>
      <c r="B697" s="688" t="s">
        <v>15554</v>
      </c>
      <c r="C697" s="688" t="s">
        <v>15967</v>
      </c>
      <c r="D697" s="688" t="s">
        <v>15556</v>
      </c>
      <c r="E697" s="688" t="s">
        <v>1083</v>
      </c>
      <c r="F697" s="688" t="s">
        <v>3532</v>
      </c>
      <c r="G697" s="688" t="s">
        <v>15965</v>
      </c>
      <c r="H697" s="688" t="s">
        <v>1084</v>
      </c>
      <c r="I697" s="688" t="s">
        <v>15678</v>
      </c>
      <c r="J697" s="688" t="s">
        <v>15617</v>
      </c>
      <c r="K697" s="39" t="s">
        <v>14171</v>
      </c>
      <c r="L697" s="688" t="s">
        <v>15679</v>
      </c>
      <c r="M697" s="688" t="str">
        <f t="shared" si="13"/>
        <v>LBx137</v>
      </c>
      <c r="N697" s="688" t="s">
        <v>15680</v>
      </c>
      <c r="O697" s="682" t="s">
        <v>136</v>
      </c>
    </row>
    <row r="698" spans="1:18" x14ac:dyDescent="0.25">
      <c r="A698" s="687" t="s">
        <v>15553</v>
      </c>
      <c r="B698" s="688" t="s">
        <v>15554</v>
      </c>
      <c r="C698" s="688" t="s">
        <v>15967</v>
      </c>
      <c r="D698" s="688" t="s">
        <v>15556</v>
      </c>
      <c r="E698" s="688" t="s">
        <v>1083</v>
      </c>
      <c r="F698" s="688" t="s">
        <v>3532</v>
      </c>
      <c r="G698" s="688" t="s">
        <v>15965</v>
      </c>
      <c r="H698" s="688" t="s">
        <v>1085</v>
      </c>
      <c r="I698" s="688" t="s">
        <v>15698</v>
      </c>
      <c r="J698" s="688" t="s">
        <v>15617</v>
      </c>
      <c r="K698" s="39" t="s">
        <v>14171</v>
      </c>
      <c r="L698" s="688" t="s">
        <v>15699</v>
      </c>
      <c r="M698" s="688" t="str">
        <f t="shared" si="13"/>
        <v>LBx138</v>
      </c>
      <c r="N698" s="688" t="s">
        <v>15700</v>
      </c>
      <c r="O698" s="682" t="s">
        <v>136</v>
      </c>
    </row>
    <row r="699" spans="1:18" x14ac:dyDescent="0.25">
      <c r="A699" s="687" t="s">
        <v>15553</v>
      </c>
      <c r="B699" s="688" t="s">
        <v>15554</v>
      </c>
      <c r="C699" s="688" t="s">
        <v>15967</v>
      </c>
      <c r="D699" s="688" t="s">
        <v>15556</v>
      </c>
      <c r="E699" s="688" t="s">
        <v>1083</v>
      </c>
      <c r="F699" s="688" t="s">
        <v>3532</v>
      </c>
      <c r="G699" s="688" t="s">
        <v>15965</v>
      </c>
      <c r="H699" s="688" t="s">
        <v>1086</v>
      </c>
      <c r="I699" s="688" t="s">
        <v>15701</v>
      </c>
      <c r="J699" s="688" t="s">
        <v>15617</v>
      </c>
      <c r="K699" s="39" t="s">
        <v>14171</v>
      </c>
      <c r="L699" s="688" t="s">
        <v>15702</v>
      </c>
      <c r="M699" s="688" t="str">
        <f t="shared" si="13"/>
        <v>LBx139</v>
      </c>
      <c r="N699" s="688" t="s">
        <v>15703</v>
      </c>
      <c r="O699" s="682" t="s">
        <v>136</v>
      </c>
    </row>
    <row r="700" spans="1:18" x14ac:dyDescent="0.25">
      <c r="A700" s="687" t="s">
        <v>15553</v>
      </c>
      <c r="B700" s="688" t="s">
        <v>15554</v>
      </c>
      <c r="C700" s="688" t="s">
        <v>15967</v>
      </c>
      <c r="D700" s="688" t="s">
        <v>15556</v>
      </c>
      <c r="E700" s="688" t="s">
        <v>1083</v>
      </c>
      <c r="F700" s="688" t="s">
        <v>3532</v>
      </c>
      <c r="G700" s="688" t="s">
        <v>15965</v>
      </c>
      <c r="H700" s="688" t="s">
        <v>1087</v>
      </c>
      <c r="I700" s="688" t="s">
        <v>15704</v>
      </c>
      <c r="J700" s="688" t="s">
        <v>15617</v>
      </c>
      <c r="K700" s="39" t="s">
        <v>14171</v>
      </c>
      <c r="L700" s="688" t="s">
        <v>15705</v>
      </c>
      <c r="M700" s="688" t="str">
        <f t="shared" si="13"/>
        <v>LBx140</v>
      </c>
      <c r="N700" s="688" t="s">
        <v>15706</v>
      </c>
      <c r="O700" s="682" t="s">
        <v>136</v>
      </c>
    </row>
    <row r="701" spans="1:18" x14ac:dyDescent="0.25">
      <c r="A701" s="687" t="s">
        <v>15553</v>
      </c>
      <c r="B701" s="688" t="s">
        <v>15554</v>
      </c>
      <c r="C701" s="688" t="s">
        <v>15967</v>
      </c>
      <c r="D701" s="688" t="s">
        <v>15556</v>
      </c>
      <c r="E701" s="688" t="s">
        <v>1083</v>
      </c>
      <c r="F701" s="688" t="s">
        <v>3532</v>
      </c>
      <c r="G701" s="688" t="s">
        <v>15965</v>
      </c>
      <c r="H701" s="688" t="s">
        <v>1088</v>
      </c>
      <c r="I701" s="688" t="s">
        <v>15707</v>
      </c>
      <c r="J701" s="688" t="s">
        <v>15617</v>
      </c>
      <c r="K701" s="39" t="s">
        <v>14171</v>
      </c>
      <c r="L701" s="688" t="s">
        <v>15708</v>
      </c>
      <c r="M701" s="688" t="str">
        <f t="shared" si="13"/>
        <v>LBx141</v>
      </c>
      <c r="N701" s="688" t="s">
        <v>15709</v>
      </c>
      <c r="O701" s="682" t="s">
        <v>136</v>
      </c>
    </row>
    <row r="702" spans="1:18" x14ac:dyDescent="0.25">
      <c r="A702" s="687" t="s">
        <v>15553</v>
      </c>
      <c r="B702" s="688" t="s">
        <v>15554</v>
      </c>
      <c r="C702" s="688" t="s">
        <v>15967</v>
      </c>
      <c r="D702" s="688" t="s">
        <v>15556</v>
      </c>
      <c r="E702" s="688" t="s">
        <v>1083</v>
      </c>
      <c r="F702" s="688" t="s">
        <v>3532</v>
      </c>
      <c r="G702" s="688" t="s">
        <v>15965</v>
      </c>
      <c r="H702" s="688" t="s">
        <v>1089</v>
      </c>
      <c r="I702" s="688" t="s">
        <v>15710</v>
      </c>
      <c r="J702" s="688" t="s">
        <v>15617</v>
      </c>
      <c r="K702" s="39" t="s">
        <v>14171</v>
      </c>
      <c r="L702" s="688" t="s">
        <v>15711</v>
      </c>
      <c r="M702" s="688" t="str">
        <f t="shared" si="13"/>
        <v>LBx142</v>
      </c>
      <c r="N702" s="688" t="s">
        <v>15712</v>
      </c>
      <c r="O702" s="682" t="s">
        <v>136</v>
      </c>
    </row>
    <row r="703" spans="1:18" x14ac:dyDescent="0.25">
      <c r="A703" s="687" t="s">
        <v>15553</v>
      </c>
      <c r="B703" s="688" t="s">
        <v>15554</v>
      </c>
      <c r="C703" s="688" t="s">
        <v>15967</v>
      </c>
      <c r="D703" s="688" t="s">
        <v>15556</v>
      </c>
      <c r="E703" s="688" t="s">
        <v>1083</v>
      </c>
      <c r="F703" s="688" t="s">
        <v>3532</v>
      </c>
      <c r="G703" s="688" t="s">
        <v>15965</v>
      </c>
      <c r="H703" s="688" t="s">
        <v>1090</v>
      </c>
      <c r="I703" s="688" t="s">
        <v>15713</v>
      </c>
      <c r="J703" s="688" t="s">
        <v>15617</v>
      </c>
      <c r="K703" s="39" t="s">
        <v>14171</v>
      </c>
      <c r="L703" s="688" t="s">
        <v>15714</v>
      </c>
      <c r="M703" s="688" t="str">
        <f t="shared" si="13"/>
        <v>LBx143</v>
      </c>
      <c r="N703" s="688" t="s">
        <v>15715</v>
      </c>
      <c r="O703" s="682" t="s">
        <v>136</v>
      </c>
    </row>
    <row r="704" spans="1:18" x14ac:dyDescent="0.25">
      <c r="A704" s="687" t="s">
        <v>15553</v>
      </c>
      <c r="B704" s="688" t="s">
        <v>15554</v>
      </c>
      <c r="C704" s="688" t="s">
        <v>15968</v>
      </c>
      <c r="D704" s="688" t="s">
        <v>15556</v>
      </c>
      <c r="E704" s="688" t="s">
        <v>1091</v>
      </c>
      <c r="F704" s="688" t="s">
        <v>15969</v>
      </c>
      <c r="G704" s="688" t="s">
        <v>13677</v>
      </c>
      <c r="H704" s="688" t="s">
        <v>1082</v>
      </c>
      <c r="I704" s="688" t="s">
        <v>15970</v>
      </c>
      <c r="J704" s="688" t="s">
        <v>15854</v>
      </c>
      <c r="K704" s="20" t="s">
        <v>13673</v>
      </c>
      <c r="L704" s="688" t="s">
        <v>13681</v>
      </c>
      <c r="M704" s="688" t="str">
        <f t="shared" si="13"/>
        <v>CGx4</v>
      </c>
      <c r="N704" s="688" t="s">
        <v>15971</v>
      </c>
      <c r="O704" s="682" t="s">
        <v>406</v>
      </c>
      <c r="P704" s="689" t="s">
        <v>15556</v>
      </c>
      <c r="Q704" s="689" t="s">
        <v>789</v>
      </c>
    </row>
    <row r="705" spans="1:17" x14ac:dyDescent="0.25">
      <c r="A705" s="687" t="s">
        <v>15553</v>
      </c>
      <c r="B705" s="688" t="s">
        <v>15554</v>
      </c>
      <c r="C705" s="688" t="s">
        <v>15968</v>
      </c>
      <c r="D705" s="688" t="s">
        <v>15556</v>
      </c>
      <c r="E705" s="688" t="s">
        <v>1091</v>
      </c>
      <c r="F705" s="688" t="s">
        <v>15969</v>
      </c>
      <c r="G705" s="688" t="s">
        <v>13677</v>
      </c>
      <c r="H705" s="688" t="s">
        <v>1083</v>
      </c>
      <c r="I705" s="688" t="s">
        <v>15972</v>
      </c>
      <c r="J705" s="688" t="s">
        <v>15854</v>
      </c>
      <c r="K705" s="20" t="s">
        <v>13673</v>
      </c>
      <c r="L705" s="688" t="s">
        <v>13688</v>
      </c>
      <c r="M705" s="688" t="str">
        <f t="shared" si="13"/>
        <v>CGx2</v>
      </c>
      <c r="N705" s="688" t="s">
        <v>15973</v>
      </c>
      <c r="O705" s="682" t="s">
        <v>406</v>
      </c>
      <c r="P705" s="689" t="s">
        <v>15556</v>
      </c>
      <c r="Q705" s="689" t="s">
        <v>789</v>
      </c>
    </row>
    <row r="706" spans="1:17" x14ac:dyDescent="0.25">
      <c r="A706" s="687" t="s">
        <v>15553</v>
      </c>
      <c r="B706" s="688" t="s">
        <v>15554</v>
      </c>
      <c r="C706" s="688" t="s">
        <v>15968</v>
      </c>
      <c r="D706" s="688" t="s">
        <v>15556</v>
      </c>
      <c r="E706" s="688" t="s">
        <v>1091</v>
      </c>
      <c r="F706" s="688" t="s">
        <v>15969</v>
      </c>
      <c r="G706" s="688" t="s">
        <v>13677</v>
      </c>
      <c r="H706" s="688" t="s">
        <v>1084</v>
      </c>
      <c r="I706" s="688" t="s">
        <v>15974</v>
      </c>
      <c r="J706" s="688" t="s">
        <v>15854</v>
      </c>
      <c r="K706" s="20" t="s">
        <v>13673</v>
      </c>
      <c r="L706" s="688" t="s">
        <v>15569</v>
      </c>
      <c r="M706" s="688" t="str">
        <f t="shared" si="13"/>
        <v>CGx3</v>
      </c>
      <c r="N706" s="688" t="s">
        <v>15975</v>
      </c>
      <c r="O706" s="682" t="s">
        <v>406</v>
      </c>
      <c r="P706" s="689" t="s">
        <v>15556</v>
      </c>
      <c r="Q706" s="689" t="s">
        <v>789</v>
      </c>
    </row>
    <row r="707" spans="1:17" x14ac:dyDescent="0.25">
      <c r="A707" s="687" t="s">
        <v>15553</v>
      </c>
      <c r="B707" s="688" t="s">
        <v>15554</v>
      </c>
      <c r="C707" s="688" t="s">
        <v>15968</v>
      </c>
      <c r="D707" s="688" t="s">
        <v>15556</v>
      </c>
      <c r="E707" s="688" t="s">
        <v>1091</v>
      </c>
      <c r="F707" s="688" t="s">
        <v>15969</v>
      </c>
      <c r="G707" s="688" t="s">
        <v>13677</v>
      </c>
      <c r="H707" s="688" t="s">
        <v>1085</v>
      </c>
      <c r="I707" s="688" t="s">
        <v>15976</v>
      </c>
      <c r="J707" s="688" t="s">
        <v>15854</v>
      </c>
      <c r="K707" s="20" t="s">
        <v>13673</v>
      </c>
      <c r="L707" s="688" t="s">
        <v>13757</v>
      </c>
      <c r="M707" s="688" t="str">
        <f t="shared" si="13"/>
        <v>CGx22</v>
      </c>
      <c r="N707" s="688" t="s">
        <v>15977</v>
      </c>
      <c r="O707" s="682" t="s">
        <v>406</v>
      </c>
      <c r="P707" s="689" t="s">
        <v>15556</v>
      </c>
      <c r="Q707" s="689" t="s">
        <v>789</v>
      </c>
    </row>
    <row r="708" spans="1:17" x14ac:dyDescent="0.25">
      <c r="A708" s="687" t="s">
        <v>15553</v>
      </c>
      <c r="B708" s="688" t="s">
        <v>15554</v>
      </c>
      <c r="C708" s="688" t="s">
        <v>15968</v>
      </c>
      <c r="D708" s="688" t="s">
        <v>15556</v>
      </c>
      <c r="E708" s="688" t="s">
        <v>1091</v>
      </c>
      <c r="F708" s="688" t="s">
        <v>15969</v>
      </c>
      <c r="G708" s="688" t="s">
        <v>13677</v>
      </c>
      <c r="H708" s="688" t="s">
        <v>1090</v>
      </c>
      <c r="I708" s="688" t="s">
        <v>15978</v>
      </c>
      <c r="J708" s="688" t="s">
        <v>15854</v>
      </c>
      <c r="K708" s="20" t="s">
        <v>13673</v>
      </c>
      <c r="L708" s="688" t="s">
        <v>15979</v>
      </c>
      <c r="M708" s="688" t="str">
        <f t="shared" si="13"/>
        <v>CGx15</v>
      </c>
      <c r="N708" s="688" t="s">
        <v>15980</v>
      </c>
      <c r="O708" s="682" t="s">
        <v>406</v>
      </c>
      <c r="P708" s="689" t="s">
        <v>15556</v>
      </c>
      <c r="Q708" s="689" t="s">
        <v>789</v>
      </c>
    </row>
    <row r="709" spans="1:17" x14ac:dyDescent="0.25">
      <c r="A709" s="687" t="s">
        <v>15553</v>
      </c>
      <c r="B709" s="688" t="s">
        <v>15554</v>
      </c>
      <c r="C709" s="688" t="s">
        <v>15968</v>
      </c>
      <c r="D709" s="688" t="s">
        <v>15556</v>
      </c>
      <c r="E709" s="688" t="s">
        <v>1097</v>
      </c>
      <c r="F709" s="688" t="s">
        <v>15981</v>
      </c>
      <c r="G709" s="688" t="s">
        <v>4823</v>
      </c>
      <c r="H709" s="688" t="s">
        <v>15982</v>
      </c>
      <c r="I709" s="688" t="s">
        <v>15983</v>
      </c>
      <c r="J709" s="688" t="s">
        <v>15984</v>
      </c>
      <c r="K709" s="20" t="s">
        <v>4785</v>
      </c>
      <c r="L709" s="688" t="s">
        <v>15985</v>
      </c>
      <c r="M709" s="688" t="str">
        <f t="shared" si="13"/>
        <v>NCK6411</v>
      </c>
      <c r="N709" s="688" t="s">
        <v>15986</v>
      </c>
      <c r="O709" s="682" t="s">
        <v>15987</v>
      </c>
      <c r="P709" s="689" t="s">
        <v>15556</v>
      </c>
      <c r="Q709" s="689" t="s">
        <v>859</v>
      </c>
    </row>
    <row r="710" spans="1:17" x14ac:dyDescent="0.25">
      <c r="A710" s="687" t="s">
        <v>15553</v>
      </c>
      <c r="B710" s="688" t="s">
        <v>15554</v>
      </c>
      <c r="C710" s="688" t="s">
        <v>15968</v>
      </c>
      <c r="D710" s="688" t="s">
        <v>15556</v>
      </c>
      <c r="E710" s="688" t="s">
        <v>1097</v>
      </c>
      <c r="F710" s="688" t="s">
        <v>15981</v>
      </c>
      <c r="G710" s="688" t="s">
        <v>4823</v>
      </c>
      <c r="H710" s="688" t="s">
        <v>15988</v>
      </c>
      <c r="I710" s="688" t="s">
        <v>15989</v>
      </c>
      <c r="J710" s="688" t="s">
        <v>15984</v>
      </c>
      <c r="K710" s="20" t="s">
        <v>4785</v>
      </c>
      <c r="L710" s="688" t="s">
        <v>15990</v>
      </c>
      <c r="M710" s="688" t="str">
        <f t="shared" si="13"/>
        <v>NCK6419</v>
      </c>
      <c r="N710" s="688" t="s">
        <v>15991</v>
      </c>
      <c r="O710" s="682" t="s">
        <v>15987</v>
      </c>
      <c r="P710" s="689" t="s">
        <v>15556</v>
      </c>
      <c r="Q710" s="689" t="s">
        <v>859</v>
      </c>
    </row>
    <row r="711" spans="1:17" x14ac:dyDescent="0.25">
      <c r="A711" s="687" t="s">
        <v>15553</v>
      </c>
      <c r="B711" s="688" t="s">
        <v>15554</v>
      </c>
      <c r="C711" s="688" t="s">
        <v>15968</v>
      </c>
      <c r="D711" s="688" t="s">
        <v>15556</v>
      </c>
      <c r="E711" s="688" t="s">
        <v>1097</v>
      </c>
      <c r="F711" s="688" t="s">
        <v>15981</v>
      </c>
      <c r="G711" s="688" t="s">
        <v>4823</v>
      </c>
      <c r="H711" s="688" t="s">
        <v>15992</v>
      </c>
      <c r="I711" s="688" t="s">
        <v>15993</v>
      </c>
      <c r="J711" s="688" t="s">
        <v>15984</v>
      </c>
      <c r="K711" s="20" t="s">
        <v>4785</v>
      </c>
      <c r="L711" s="688" t="s">
        <v>15994</v>
      </c>
      <c r="M711" s="688" t="str">
        <f t="shared" si="13"/>
        <v>NCK6420</v>
      </c>
      <c r="N711" s="688" t="s">
        <v>15995</v>
      </c>
      <c r="O711" s="682" t="s">
        <v>15987</v>
      </c>
      <c r="P711" s="689" t="s">
        <v>15556</v>
      </c>
      <c r="Q711" s="689" t="s">
        <v>859</v>
      </c>
    </row>
    <row r="712" spans="1:17" x14ac:dyDescent="0.25">
      <c r="A712" s="687" t="s">
        <v>15553</v>
      </c>
      <c r="B712" s="688" t="s">
        <v>15554</v>
      </c>
      <c r="C712" s="688" t="s">
        <v>15968</v>
      </c>
      <c r="D712" s="688" t="s">
        <v>15556</v>
      </c>
      <c r="E712" s="688" t="s">
        <v>1097</v>
      </c>
      <c r="F712" s="688" t="s">
        <v>15981</v>
      </c>
      <c r="G712" s="688" t="s">
        <v>4823</v>
      </c>
      <c r="H712" s="688" t="s">
        <v>15996</v>
      </c>
      <c r="I712" s="688" t="s">
        <v>15997</v>
      </c>
      <c r="J712" s="688" t="s">
        <v>15984</v>
      </c>
      <c r="K712" s="20" t="s">
        <v>4785</v>
      </c>
      <c r="L712" s="688" t="s">
        <v>15998</v>
      </c>
      <c r="M712" s="688" t="str">
        <f t="shared" si="13"/>
        <v>NCK6430</v>
      </c>
      <c r="N712" s="688" t="s">
        <v>15999</v>
      </c>
      <c r="O712" s="682" t="s">
        <v>15987</v>
      </c>
      <c r="P712" s="689" t="s">
        <v>15556</v>
      </c>
      <c r="Q712" s="689" t="s">
        <v>859</v>
      </c>
    </row>
    <row r="713" spans="1:17" x14ac:dyDescent="0.25">
      <c r="A713" s="687" t="s">
        <v>15553</v>
      </c>
      <c r="B713" s="688" t="s">
        <v>15554</v>
      </c>
      <c r="C713" s="688" t="s">
        <v>15968</v>
      </c>
      <c r="D713" s="688" t="s">
        <v>15556</v>
      </c>
      <c r="E713" s="688" t="s">
        <v>1097</v>
      </c>
      <c r="F713" s="688" t="s">
        <v>15981</v>
      </c>
      <c r="G713" s="688" t="s">
        <v>4823</v>
      </c>
      <c r="H713" s="688" t="s">
        <v>16000</v>
      </c>
      <c r="I713" s="688" t="s">
        <v>16001</v>
      </c>
      <c r="J713" s="688" t="s">
        <v>15984</v>
      </c>
      <c r="K713" s="20" t="s">
        <v>4785</v>
      </c>
      <c r="L713" s="688" t="s">
        <v>16002</v>
      </c>
      <c r="M713" s="688" t="str">
        <f t="shared" si="13"/>
        <v>NCK6491</v>
      </c>
      <c r="N713" s="688" t="s">
        <v>16003</v>
      </c>
      <c r="O713" s="682" t="s">
        <v>15987</v>
      </c>
      <c r="P713" s="689" t="s">
        <v>15556</v>
      </c>
      <c r="Q713" s="689" t="s">
        <v>859</v>
      </c>
    </row>
    <row r="714" spans="1:17" x14ac:dyDescent="0.25">
      <c r="A714" s="687" t="s">
        <v>15553</v>
      </c>
      <c r="B714" s="688" t="s">
        <v>15554</v>
      </c>
      <c r="C714" s="688" t="s">
        <v>15968</v>
      </c>
      <c r="D714" s="688" t="s">
        <v>15556</v>
      </c>
      <c r="E714" s="688" t="s">
        <v>1097</v>
      </c>
      <c r="F714" s="688" t="s">
        <v>15981</v>
      </c>
      <c r="G714" s="688" t="s">
        <v>4823</v>
      </c>
      <c r="H714" s="688" t="s">
        <v>16004</v>
      </c>
      <c r="I714" s="688" t="s">
        <v>16005</v>
      </c>
      <c r="J714" s="688" t="s">
        <v>15984</v>
      </c>
      <c r="K714" s="20" t="s">
        <v>4785</v>
      </c>
      <c r="L714" s="688" t="s">
        <v>16006</v>
      </c>
      <c r="M714" s="688" t="str">
        <f t="shared" si="13"/>
        <v>NCK6492</v>
      </c>
      <c r="N714" s="688" t="s">
        <v>16007</v>
      </c>
      <c r="O714" s="682" t="s">
        <v>15987</v>
      </c>
      <c r="P714" s="689" t="s">
        <v>15556</v>
      </c>
      <c r="Q714" s="689" t="s">
        <v>859</v>
      </c>
    </row>
    <row r="715" spans="1:17" x14ac:dyDescent="0.25">
      <c r="A715" s="687" t="s">
        <v>15553</v>
      </c>
      <c r="B715" s="688" t="s">
        <v>15554</v>
      </c>
      <c r="C715" s="688" t="s">
        <v>15968</v>
      </c>
      <c r="D715" s="688" t="s">
        <v>15556</v>
      </c>
      <c r="E715" s="688" t="s">
        <v>1097</v>
      </c>
      <c r="F715" s="688" t="s">
        <v>15981</v>
      </c>
      <c r="G715" s="688" t="s">
        <v>4823</v>
      </c>
      <c r="H715" s="688" t="s">
        <v>16008</v>
      </c>
      <c r="I715" s="688" t="s">
        <v>16009</v>
      </c>
      <c r="J715" s="688" t="s">
        <v>15984</v>
      </c>
      <c r="K715" s="20" t="s">
        <v>4785</v>
      </c>
      <c r="L715" s="688" t="s">
        <v>16010</v>
      </c>
      <c r="M715" s="688" t="str">
        <f t="shared" si="13"/>
        <v>NCK6499</v>
      </c>
      <c r="N715" s="688" t="s">
        <v>16011</v>
      </c>
      <c r="O715" s="682" t="s">
        <v>15987</v>
      </c>
      <c r="P715" s="689" t="s">
        <v>15556</v>
      </c>
      <c r="Q715" s="689" t="s">
        <v>859</v>
      </c>
    </row>
    <row r="716" spans="1:17" x14ac:dyDescent="0.25">
      <c r="A716" s="687" t="s">
        <v>15553</v>
      </c>
      <c r="B716" s="688" t="s">
        <v>15554</v>
      </c>
      <c r="C716" s="688" t="s">
        <v>15968</v>
      </c>
      <c r="D716" s="688" t="s">
        <v>15556</v>
      </c>
      <c r="E716" s="688" t="s">
        <v>1097</v>
      </c>
      <c r="F716" s="688" t="s">
        <v>15981</v>
      </c>
      <c r="G716" s="688" t="s">
        <v>4823</v>
      </c>
      <c r="H716" s="688" t="s">
        <v>16012</v>
      </c>
      <c r="I716" s="688" t="s">
        <v>16013</v>
      </c>
      <c r="J716" s="688" t="s">
        <v>15984</v>
      </c>
      <c r="K716" s="20" t="s">
        <v>4785</v>
      </c>
      <c r="L716" s="688" t="s">
        <v>16014</v>
      </c>
      <c r="M716" s="688" t="str">
        <f t="shared" si="13"/>
        <v>NCK6511</v>
      </c>
      <c r="N716" s="688" t="s">
        <v>16015</v>
      </c>
      <c r="O716" s="682" t="s">
        <v>15987</v>
      </c>
      <c r="P716" s="689" t="s">
        <v>15556</v>
      </c>
      <c r="Q716" s="689" t="s">
        <v>859</v>
      </c>
    </row>
    <row r="717" spans="1:17" x14ac:dyDescent="0.25">
      <c r="A717" s="687" t="s">
        <v>15553</v>
      </c>
      <c r="B717" s="688" t="s">
        <v>15554</v>
      </c>
      <c r="C717" s="688" t="s">
        <v>15968</v>
      </c>
      <c r="D717" s="688" t="s">
        <v>15556</v>
      </c>
      <c r="E717" s="688" t="s">
        <v>1097</v>
      </c>
      <c r="F717" s="688" t="s">
        <v>15981</v>
      </c>
      <c r="G717" s="688" t="s">
        <v>4823</v>
      </c>
      <c r="H717" s="688" t="s">
        <v>16016</v>
      </c>
      <c r="I717" s="688" t="s">
        <v>16017</v>
      </c>
      <c r="J717" s="688" t="s">
        <v>15984</v>
      </c>
      <c r="K717" s="20" t="s">
        <v>4785</v>
      </c>
      <c r="L717" s="688" t="s">
        <v>16018</v>
      </c>
      <c r="M717" s="688" t="str">
        <f t="shared" si="13"/>
        <v>NCK6512</v>
      </c>
      <c r="N717" s="688" t="s">
        <v>16019</v>
      </c>
      <c r="O717" s="682" t="s">
        <v>15987</v>
      </c>
      <c r="P717" s="689" t="s">
        <v>15556</v>
      </c>
      <c r="Q717" s="689" t="s">
        <v>859</v>
      </c>
    </row>
    <row r="718" spans="1:17" x14ac:dyDescent="0.25">
      <c r="A718" s="687" t="s">
        <v>15553</v>
      </c>
      <c r="B718" s="688" t="s">
        <v>15554</v>
      </c>
      <c r="C718" s="688" t="s">
        <v>15968</v>
      </c>
      <c r="D718" s="688" t="s">
        <v>15556</v>
      </c>
      <c r="E718" s="688" t="s">
        <v>1097</v>
      </c>
      <c r="F718" s="688" t="s">
        <v>15981</v>
      </c>
      <c r="G718" s="688" t="s">
        <v>4823</v>
      </c>
      <c r="H718" s="688" t="s">
        <v>16020</v>
      </c>
      <c r="I718" s="688" t="s">
        <v>16021</v>
      </c>
      <c r="J718" s="688" t="s">
        <v>15984</v>
      </c>
      <c r="K718" s="20" t="s">
        <v>4785</v>
      </c>
      <c r="L718" s="688" t="s">
        <v>16022</v>
      </c>
      <c r="M718" s="688" t="str">
        <f t="shared" si="13"/>
        <v>NCK6520</v>
      </c>
      <c r="N718" s="688" t="s">
        <v>16023</v>
      </c>
      <c r="O718" s="682" t="s">
        <v>15987</v>
      </c>
      <c r="P718" s="689" t="s">
        <v>15556</v>
      </c>
      <c r="Q718" s="689" t="s">
        <v>859</v>
      </c>
    </row>
    <row r="719" spans="1:17" x14ac:dyDescent="0.25">
      <c r="A719" s="687" t="s">
        <v>15553</v>
      </c>
      <c r="B719" s="688" t="s">
        <v>15554</v>
      </c>
      <c r="C719" s="688" t="s">
        <v>15968</v>
      </c>
      <c r="D719" s="688" t="s">
        <v>15556</v>
      </c>
      <c r="E719" s="688" t="s">
        <v>1097</v>
      </c>
      <c r="F719" s="688" t="s">
        <v>15981</v>
      </c>
      <c r="G719" s="688" t="s">
        <v>4823</v>
      </c>
      <c r="H719" s="688" t="s">
        <v>16024</v>
      </c>
      <c r="I719" s="688" t="s">
        <v>16025</v>
      </c>
      <c r="J719" s="688" t="s">
        <v>15984</v>
      </c>
      <c r="K719" s="20" t="s">
        <v>4785</v>
      </c>
      <c r="L719" s="688" t="s">
        <v>16026</v>
      </c>
      <c r="M719" s="688" t="str">
        <f t="shared" si="13"/>
        <v>NCK6530</v>
      </c>
      <c r="N719" s="688" t="s">
        <v>16027</v>
      </c>
      <c r="O719" s="682" t="s">
        <v>15987</v>
      </c>
      <c r="P719" s="689" t="s">
        <v>15556</v>
      </c>
      <c r="Q719" s="689" t="s">
        <v>859</v>
      </c>
    </row>
    <row r="720" spans="1:17" x14ac:dyDescent="0.25">
      <c r="A720" s="687" t="s">
        <v>15553</v>
      </c>
      <c r="B720" s="688" t="s">
        <v>15554</v>
      </c>
      <c r="C720" s="688" t="s">
        <v>15968</v>
      </c>
      <c r="D720" s="688" t="s">
        <v>15556</v>
      </c>
      <c r="E720" s="688" t="s">
        <v>1097</v>
      </c>
      <c r="F720" s="688" t="s">
        <v>15981</v>
      </c>
      <c r="G720" s="688" t="s">
        <v>4823</v>
      </c>
      <c r="H720" s="688" t="s">
        <v>16028</v>
      </c>
      <c r="I720" s="688" t="s">
        <v>16029</v>
      </c>
      <c r="J720" s="688" t="s">
        <v>15984</v>
      </c>
      <c r="K720" s="20" t="s">
        <v>4785</v>
      </c>
      <c r="L720" s="688" t="s">
        <v>16030</v>
      </c>
      <c r="M720" s="688" t="str">
        <f t="shared" si="13"/>
        <v>NCK6611</v>
      </c>
      <c r="N720" s="688" t="s">
        <v>16031</v>
      </c>
      <c r="O720" s="682" t="s">
        <v>15987</v>
      </c>
      <c r="P720" s="689" t="s">
        <v>15556</v>
      </c>
      <c r="Q720" s="689" t="s">
        <v>859</v>
      </c>
    </row>
    <row r="721" spans="1:17" x14ac:dyDescent="0.25">
      <c r="A721" s="687" t="s">
        <v>15553</v>
      </c>
      <c r="B721" s="688" t="s">
        <v>15554</v>
      </c>
      <c r="C721" s="688" t="s">
        <v>15968</v>
      </c>
      <c r="D721" s="688" t="s">
        <v>15556</v>
      </c>
      <c r="E721" s="688" t="s">
        <v>1097</v>
      </c>
      <c r="F721" s="688" t="s">
        <v>15981</v>
      </c>
      <c r="G721" s="688" t="s">
        <v>4823</v>
      </c>
      <c r="H721" s="688" t="s">
        <v>16032</v>
      </c>
      <c r="I721" s="688" t="s">
        <v>16033</v>
      </c>
      <c r="J721" s="688" t="s">
        <v>15984</v>
      </c>
      <c r="K721" s="20" t="s">
        <v>4785</v>
      </c>
      <c r="L721" s="688" t="s">
        <v>16034</v>
      </c>
      <c r="M721" s="688" t="str">
        <f t="shared" si="13"/>
        <v>NCK6612</v>
      </c>
      <c r="N721" s="688" t="s">
        <v>16035</v>
      </c>
      <c r="O721" s="682" t="s">
        <v>15987</v>
      </c>
      <c r="P721" s="689" t="s">
        <v>15556</v>
      </c>
      <c r="Q721" s="689" t="s">
        <v>859</v>
      </c>
    </row>
    <row r="722" spans="1:17" x14ac:dyDescent="0.25">
      <c r="A722" s="687" t="s">
        <v>15553</v>
      </c>
      <c r="B722" s="688" t="s">
        <v>15554</v>
      </c>
      <c r="C722" s="688" t="s">
        <v>15968</v>
      </c>
      <c r="D722" s="688" t="s">
        <v>15556</v>
      </c>
      <c r="E722" s="688" t="s">
        <v>1097</v>
      </c>
      <c r="F722" s="688" t="s">
        <v>15981</v>
      </c>
      <c r="G722" s="688" t="s">
        <v>4823</v>
      </c>
      <c r="H722" s="688" t="s">
        <v>16036</v>
      </c>
      <c r="I722" s="688" t="s">
        <v>16037</v>
      </c>
      <c r="J722" s="688" t="s">
        <v>15984</v>
      </c>
      <c r="K722" s="20" t="s">
        <v>4785</v>
      </c>
      <c r="L722" s="688" t="s">
        <v>16038</v>
      </c>
      <c r="M722" s="688" t="str">
        <f t="shared" si="13"/>
        <v>NCK6619</v>
      </c>
      <c r="N722" s="688" t="s">
        <v>16039</v>
      </c>
      <c r="O722" s="682" t="s">
        <v>15987</v>
      </c>
      <c r="P722" s="689" t="s">
        <v>15556</v>
      </c>
      <c r="Q722" s="689" t="s">
        <v>859</v>
      </c>
    </row>
    <row r="723" spans="1:17" x14ac:dyDescent="0.25">
      <c r="A723" s="687" t="s">
        <v>15553</v>
      </c>
      <c r="B723" s="688" t="s">
        <v>15554</v>
      </c>
      <c r="C723" s="688" t="s">
        <v>15968</v>
      </c>
      <c r="D723" s="688" t="s">
        <v>15556</v>
      </c>
      <c r="E723" s="688" t="s">
        <v>1097</v>
      </c>
      <c r="F723" s="688" t="s">
        <v>15981</v>
      </c>
      <c r="G723" s="688" t="s">
        <v>4823</v>
      </c>
      <c r="H723" s="688" t="s">
        <v>16040</v>
      </c>
      <c r="I723" s="688" t="s">
        <v>16041</v>
      </c>
      <c r="J723" s="688" t="s">
        <v>15984</v>
      </c>
      <c r="K723" s="20" t="s">
        <v>4785</v>
      </c>
      <c r="L723" s="688" t="s">
        <v>16042</v>
      </c>
      <c r="M723" s="688" t="str">
        <f t="shared" si="13"/>
        <v>NCK6621</v>
      </c>
      <c r="N723" s="688" t="s">
        <v>16043</v>
      </c>
      <c r="O723" s="682" t="s">
        <v>15987</v>
      </c>
      <c r="P723" s="689" t="s">
        <v>15556</v>
      </c>
      <c r="Q723" s="689" t="s">
        <v>859</v>
      </c>
    </row>
    <row r="724" spans="1:17" x14ac:dyDescent="0.25">
      <c r="A724" s="687" t="s">
        <v>15553</v>
      </c>
      <c r="B724" s="688" t="s">
        <v>15554</v>
      </c>
      <c r="C724" s="688" t="s">
        <v>15968</v>
      </c>
      <c r="D724" s="688" t="s">
        <v>15556</v>
      </c>
      <c r="E724" s="688" t="s">
        <v>1097</v>
      </c>
      <c r="F724" s="688" t="s">
        <v>15981</v>
      </c>
      <c r="G724" s="688" t="s">
        <v>4823</v>
      </c>
      <c r="H724" s="688" t="s">
        <v>16044</v>
      </c>
      <c r="I724" s="688" t="s">
        <v>16045</v>
      </c>
      <c r="J724" s="688" t="s">
        <v>15984</v>
      </c>
      <c r="K724" s="20" t="s">
        <v>4785</v>
      </c>
      <c r="L724" s="688" t="s">
        <v>16046</v>
      </c>
      <c r="M724" s="688" t="str">
        <f t="shared" si="13"/>
        <v>NCK6622</v>
      </c>
      <c r="N724" s="688" t="s">
        <v>16047</v>
      </c>
      <c r="O724" s="682" t="s">
        <v>15987</v>
      </c>
      <c r="P724" s="689" t="s">
        <v>15556</v>
      </c>
      <c r="Q724" s="689" t="s">
        <v>859</v>
      </c>
    </row>
    <row r="725" spans="1:17" x14ac:dyDescent="0.25">
      <c r="A725" s="687" t="s">
        <v>15553</v>
      </c>
      <c r="B725" s="688" t="s">
        <v>15554</v>
      </c>
      <c r="C725" s="688" t="s">
        <v>15968</v>
      </c>
      <c r="D725" s="688" t="s">
        <v>15556</v>
      </c>
      <c r="E725" s="688" t="s">
        <v>1097</v>
      </c>
      <c r="F725" s="688" t="s">
        <v>15981</v>
      </c>
      <c r="G725" s="688" t="s">
        <v>4823</v>
      </c>
      <c r="H725" s="688" t="s">
        <v>16048</v>
      </c>
      <c r="I725" s="688" t="s">
        <v>16049</v>
      </c>
      <c r="J725" s="688" t="s">
        <v>15984</v>
      </c>
      <c r="K725" s="20" t="s">
        <v>4785</v>
      </c>
      <c r="L725" s="688" t="s">
        <v>16050</v>
      </c>
      <c r="M725" s="688" t="str">
        <f t="shared" si="13"/>
        <v>NCK6629</v>
      </c>
      <c r="N725" s="688" t="s">
        <v>16051</v>
      </c>
      <c r="O725" s="682" t="s">
        <v>15987</v>
      </c>
      <c r="P725" s="689" t="s">
        <v>15556</v>
      </c>
      <c r="Q725" s="689" t="s">
        <v>859</v>
      </c>
    </row>
    <row r="726" spans="1:17" x14ac:dyDescent="0.25">
      <c r="A726" s="687" t="s">
        <v>15553</v>
      </c>
      <c r="B726" s="688" t="s">
        <v>15554</v>
      </c>
      <c r="C726" s="688" t="s">
        <v>15968</v>
      </c>
      <c r="D726" s="688" t="s">
        <v>15556</v>
      </c>
      <c r="E726" s="688" t="s">
        <v>1097</v>
      </c>
      <c r="F726" s="688" t="s">
        <v>15981</v>
      </c>
      <c r="G726" s="688" t="s">
        <v>4823</v>
      </c>
      <c r="H726" s="688" t="s">
        <v>16052</v>
      </c>
      <c r="I726" s="688" t="s">
        <v>16053</v>
      </c>
      <c r="J726" s="688" t="s">
        <v>15984</v>
      </c>
      <c r="K726" s="20" t="s">
        <v>4785</v>
      </c>
      <c r="L726" s="688" t="s">
        <v>13760</v>
      </c>
      <c r="M726" s="688" t="str">
        <f t="shared" si="13"/>
        <v>NCK6630</v>
      </c>
      <c r="N726" s="688" t="s">
        <v>16054</v>
      </c>
      <c r="O726" s="682" t="s">
        <v>15987</v>
      </c>
      <c r="P726" s="689" t="s">
        <v>15556</v>
      </c>
      <c r="Q726" s="689" t="s">
        <v>859</v>
      </c>
    </row>
    <row r="727" spans="1:17" x14ac:dyDescent="0.25">
      <c r="A727" s="687" t="s">
        <v>15553</v>
      </c>
      <c r="B727" s="688" t="s">
        <v>15554</v>
      </c>
      <c r="C727" s="688" t="s">
        <v>15968</v>
      </c>
      <c r="D727" s="688" t="s">
        <v>15556</v>
      </c>
      <c r="E727" s="688" t="s">
        <v>1097</v>
      </c>
      <c r="F727" s="688" t="s">
        <v>15981</v>
      </c>
      <c r="G727" s="688" t="s">
        <v>4823</v>
      </c>
      <c r="H727" s="688" t="s">
        <v>13748</v>
      </c>
      <c r="I727" s="688" t="s">
        <v>16055</v>
      </c>
      <c r="J727" s="688" t="s">
        <v>15984</v>
      </c>
      <c r="K727" s="20" t="s">
        <v>4785</v>
      </c>
      <c r="L727" s="688" t="s">
        <v>13748</v>
      </c>
      <c r="M727" s="688" t="str">
        <f t="shared" si="13"/>
        <v>NCA</v>
      </c>
      <c r="N727" s="688" t="s">
        <v>16056</v>
      </c>
      <c r="O727" s="682" t="s">
        <v>15987</v>
      </c>
      <c r="P727" s="689" t="s">
        <v>15556</v>
      </c>
      <c r="Q727" s="689" t="s">
        <v>859</v>
      </c>
    </row>
    <row r="728" spans="1:17" x14ac:dyDescent="0.25">
      <c r="A728" s="687" t="s">
        <v>15553</v>
      </c>
      <c r="B728" s="688" t="s">
        <v>15554</v>
      </c>
      <c r="C728" s="688" t="s">
        <v>15968</v>
      </c>
      <c r="D728" s="688" t="s">
        <v>15556</v>
      </c>
      <c r="E728" s="688" t="s">
        <v>1097</v>
      </c>
      <c r="F728" s="688" t="s">
        <v>15981</v>
      </c>
      <c r="G728" s="688" t="s">
        <v>4823</v>
      </c>
      <c r="H728" s="688" t="s">
        <v>15804</v>
      </c>
      <c r="I728" s="688" t="s">
        <v>16057</v>
      </c>
      <c r="J728" s="688" t="s">
        <v>15984</v>
      </c>
      <c r="K728" s="20" t="s">
        <v>4785</v>
      </c>
      <c r="L728" s="688" t="s">
        <v>15804</v>
      </c>
      <c r="M728" s="688" t="str">
        <f t="shared" si="13"/>
        <v>NCB</v>
      </c>
      <c r="N728" s="688" t="s">
        <v>16058</v>
      </c>
      <c r="O728" s="682" t="s">
        <v>15987</v>
      </c>
      <c r="P728" s="689" t="s">
        <v>15556</v>
      </c>
      <c r="Q728" s="689" t="s">
        <v>859</v>
      </c>
    </row>
    <row r="729" spans="1:17" x14ac:dyDescent="0.25">
      <c r="A729" s="687" t="s">
        <v>15553</v>
      </c>
      <c r="B729" s="688" t="s">
        <v>15554</v>
      </c>
      <c r="C729" s="688" t="s">
        <v>15968</v>
      </c>
      <c r="D729" s="688" t="s">
        <v>15556</v>
      </c>
      <c r="E729" s="688" t="s">
        <v>1097</v>
      </c>
      <c r="F729" s="688" t="s">
        <v>15981</v>
      </c>
      <c r="G729" s="688" t="s">
        <v>4823</v>
      </c>
      <c r="H729" s="688" t="s">
        <v>16059</v>
      </c>
      <c r="I729" s="688" t="s">
        <v>16060</v>
      </c>
      <c r="J729" s="688" t="s">
        <v>15984</v>
      </c>
      <c r="K729" s="20" t="s">
        <v>4785</v>
      </c>
      <c r="L729" s="688" t="s">
        <v>16059</v>
      </c>
      <c r="M729" s="688" t="str">
        <f t="shared" si="13"/>
        <v>NCC</v>
      </c>
      <c r="N729" s="688" t="s">
        <v>16061</v>
      </c>
      <c r="O729" s="682" t="s">
        <v>15987</v>
      </c>
      <c r="P729" s="689" t="s">
        <v>15556</v>
      </c>
      <c r="Q729" s="689" t="s">
        <v>859</v>
      </c>
    </row>
    <row r="730" spans="1:17" x14ac:dyDescent="0.25">
      <c r="A730" s="687" t="s">
        <v>15553</v>
      </c>
      <c r="B730" s="688" t="s">
        <v>15554</v>
      </c>
      <c r="C730" s="688" t="s">
        <v>15968</v>
      </c>
      <c r="D730" s="688" t="s">
        <v>15556</v>
      </c>
      <c r="E730" s="688" t="s">
        <v>1097</v>
      </c>
      <c r="F730" s="688" t="s">
        <v>15981</v>
      </c>
      <c r="G730" s="688" t="s">
        <v>4823</v>
      </c>
      <c r="H730" s="688" t="s">
        <v>16062</v>
      </c>
      <c r="I730" s="688" t="s">
        <v>16063</v>
      </c>
      <c r="J730" s="688" t="s">
        <v>15984</v>
      </c>
      <c r="K730" s="20" t="s">
        <v>4785</v>
      </c>
      <c r="L730" s="688" t="s">
        <v>16062</v>
      </c>
      <c r="M730" s="688" t="str">
        <f t="shared" si="13"/>
        <v>NCD</v>
      </c>
      <c r="N730" s="688" t="s">
        <v>16064</v>
      </c>
      <c r="O730" s="682" t="s">
        <v>15987</v>
      </c>
      <c r="P730" s="689" t="s">
        <v>15556</v>
      </c>
      <c r="Q730" s="689" t="s">
        <v>859</v>
      </c>
    </row>
    <row r="731" spans="1:17" x14ac:dyDescent="0.25">
      <c r="A731" s="687" t="s">
        <v>15553</v>
      </c>
      <c r="B731" s="688" t="s">
        <v>15554</v>
      </c>
      <c r="C731" s="688" t="s">
        <v>15968</v>
      </c>
      <c r="D731" s="688" t="s">
        <v>15556</v>
      </c>
      <c r="E731" s="688" t="s">
        <v>1097</v>
      </c>
      <c r="F731" s="688" t="s">
        <v>15981</v>
      </c>
      <c r="G731" s="688" t="s">
        <v>4823</v>
      </c>
      <c r="H731" s="688" t="s">
        <v>16065</v>
      </c>
      <c r="I731" s="688" t="s">
        <v>16066</v>
      </c>
      <c r="J731" s="688" t="s">
        <v>15984</v>
      </c>
      <c r="K731" s="20" t="s">
        <v>4785</v>
      </c>
      <c r="L731" s="688" t="s">
        <v>16065</v>
      </c>
      <c r="M731" s="688" t="str">
        <f t="shared" si="13"/>
        <v>NCE</v>
      </c>
      <c r="N731" s="688" t="s">
        <v>16067</v>
      </c>
      <c r="O731" s="682" t="s">
        <v>15987</v>
      </c>
      <c r="P731" s="689" t="s">
        <v>15556</v>
      </c>
      <c r="Q731" s="689" t="s">
        <v>859</v>
      </c>
    </row>
    <row r="732" spans="1:17" x14ac:dyDescent="0.25">
      <c r="A732" s="687" t="s">
        <v>15553</v>
      </c>
      <c r="B732" s="688" t="s">
        <v>15554</v>
      </c>
      <c r="C732" s="688" t="s">
        <v>15968</v>
      </c>
      <c r="D732" s="688" t="s">
        <v>15556</v>
      </c>
      <c r="E732" s="688" t="s">
        <v>1097</v>
      </c>
      <c r="F732" s="688" t="s">
        <v>15981</v>
      </c>
      <c r="G732" s="688" t="s">
        <v>4823</v>
      </c>
      <c r="H732" s="688" t="s">
        <v>16068</v>
      </c>
      <c r="I732" s="688" t="s">
        <v>16069</v>
      </c>
      <c r="J732" s="688" t="s">
        <v>15984</v>
      </c>
      <c r="K732" s="20" t="s">
        <v>4785</v>
      </c>
      <c r="L732" s="688" t="s">
        <v>16068</v>
      </c>
      <c r="M732" s="688" t="str">
        <f t="shared" si="13"/>
        <v>NCF</v>
      </c>
      <c r="N732" s="688" t="s">
        <v>16070</v>
      </c>
      <c r="O732" s="682" t="s">
        <v>15987</v>
      </c>
      <c r="P732" s="689" t="s">
        <v>15556</v>
      </c>
      <c r="Q732" s="689" t="s">
        <v>859</v>
      </c>
    </row>
    <row r="733" spans="1:17" x14ac:dyDescent="0.25">
      <c r="A733" s="687" t="s">
        <v>15553</v>
      </c>
      <c r="B733" s="688" t="s">
        <v>15554</v>
      </c>
      <c r="C733" s="688" t="s">
        <v>15968</v>
      </c>
      <c r="D733" s="688" t="s">
        <v>15556</v>
      </c>
      <c r="E733" s="688" t="s">
        <v>1097</v>
      </c>
      <c r="F733" s="688" t="s">
        <v>15981</v>
      </c>
      <c r="G733" s="688" t="s">
        <v>4823</v>
      </c>
      <c r="H733" s="688" t="s">
        <v>16071</v>
      </c>
      <c r="I733" s="688" t="s">
        <v>16072</v>
      </c>
      <c r="J733" s="688" t="s">
        <v>15984</v>
      </c>
      <c r="K733" s="20" t="s">
        <v>4785</v>
      </c>
      <c r="L733" s="688" t="s">
        <v>16071</v>
      </c>
      <c r="M733" s="688" t="str">
        <f t="shared" si="13"/>
        <v>NCG</v>
      </c>
      <c r="N733" s="688" t="s">
        <v>16073</v>
      </c>
      <c r="O733" s="682" t="s">
        <v>15987</v>
      </c>
      <c r="P733" s="689" t="s">
        <v>15556</v>
      </c>
      <c r="Q733" s="689" t="s">
        <v>859</v>
      </c>
    </row>
    <row r="734" spans="1:17" x14ac:dyDescent="0.25">
      <c r="A734" s="687" t="s">
        <v>15553</v>
      </c>
      <c r="B734" s="688" t="s">
        <v>15554</v>
      </c>
      <c r="C734" s="688" t="s">
        <v>15968</v>
      </c>
      <c r="D734" s="688" t="s">
        <v>15556</v>
      </c>
      <c r="E734" s="688" t="s">
        <v>1097</v>
      </c>
      <c r="F734" s="688" t="s">
        <v>15981</v>
      </c>
      <c r="G734" s="688" t="s">
        <v>4823</v>
      </c>
      <c r="H734" s="688" t="s">
        <v>16074</v>
      </c>
      <c r="I734" s="688" t="s">
        <v>16075</v>
      </c>
      <c r="J734" s="688" t="s">
        <v>15984</v>
      </c>
      <c r="K734" s="20" t="s">
        <v>4785</v>
      </c>
      <c r="L734" s="688" t="s">
        <v>16074</v>
      </c>
      <c r="M734" s="688" t="str">
        <f t="shared" si="13"/>
        <v>NCH</v>
      </c>
      <c r="N734" s="688" t="s">
        <v>16076</v>
      </c>
      <c r="O734" s="682" t="s">
        <v>15987</v>
      </c>
      <c r="P734" s="689" t="s">
        <v>15556</v>
      </c>
      <c r="Q734" s="689" t="s">
        <v>859</v>
      </c>
    </row>
    <row r="735" spans="1:17" x14ac:dyDescent="0.25">
      <c r="A735" s="687" t="s">
        <v>15553</v>
      </c>
      <c r="B735" s="688" t="s">
        <v>15554</v>
      </c>
      <c r="C735" s="688" t="s">
        <v>15968</v>
      </c>
      <c r="D735" s="688" t="s">
        <v>15556</v>
      </c>
      <c r="E735" s="688" t="s">
        <v>1097</v>
      </c>
      <c r="F735" s="688" t="s">
        <v>15981</v>
      </c>
      <c r="G735" s="688" t="s">
        <v>4823</v>
      </c>
      <c r="H735" s="688" t="s">
        <v>16077</v>
      </c>
      <c r="I735" s="688" t="s">
        <v>16078</v>
      </c>
      <c r="J735" s="688" t="s">
        <v>15984</v>
      </c>
      <c r="K735" s="20" t="s">
        <v>4785</v>
      </c>
      <c r="L735" s="688" t="s">
        <v>16077</v>
      </c>
      <c r="M735" s="688" t="str">
        <f t="shared" si="13"/>
        <v>NCI</v>
      </c>
      <c r="N735" s="688" t="s">
        <v>16079</v>
      </c>
      <c r="O735" s="682" t="s">
        <v>15987</v>
      </c>
      <c r="P735" s="689" t="s">
        <v>15556</v>
      </c>
      <c r="Q735" s="689" t="s">
        <v>859</v>
      </c>
    </row>
    <row r="736" spans="1:17" x14ac:dyDescent="0.25">
      <c r="A736" s="687" t="s">
        <v>15553</v>
      </c>
      <c r="B736" s="688" t="s">
        <v>15554</v>
      </c>
      <c r="C736" s="688" t="s">
        <v>15968</v>
      </c>
      <c r="D736" s="688" t="s">
        <v>15556</v>
      </c>
      <c r="E736" s="688" t="s">
        <v>1097</v>
      </c>
      <c r="F736" s="688" t="s">
        <v>15981</v>
      </c>
      <c r="G736" s="688" t="s">
        <v>4823</v>
      </c>
      <c r="H736" s="688" t="s">
        <v>16080</v>
      </c>
      <c r="I736" s="688" t="s">
        <v>16081</v>
      </c>
      <c r="J736" s="688" t="s">
        <v>15984</v>
      </c>
      <c r="K736" s="20" t="s">
        <v>4785</v>
      </c>
      <c r="L736" s="688" t="s">
        <v>16080</v>
      </c>
      <c r="M736" s="688" t="str">
        <f t="shared" si="13"/>
        <v>NCJ</v>
      </c>
      <c r="N736" s="688" t="s">
        <v>16082</v>
      </c>
      <c r="O736" s="682" t="s">
        <v>15987</v>
      </c>
      <c r="P736" s="689" t="s">
        <v>15556</v>
      </c>
      <c r="Q736" s="689" t="s">
        <v>859</v>
      </c>
    </row>
    <row r="737" spans="1:17" x14ac:dyDescent="0.25">
      <c r="A737" s="687" t="s">
        <v>15553</v>
      </c>
      <c r="B737" s="688" t="s">
        <v>15554</v>
      </c>
      <c r="C737" s="688" t="s">
        <v>15968</v>
      </c>
      <c r="D737" s="688" t="s">
        <v>15556</v>
      </c>
      <c r="E737" s="688" t="s">
        <v>1097</v>
      </c>
      <c r="F737" s="688" t="s">
        <v>15981</v>
      </c>
      <c r="G737" s="688" t="s">
        <v>4823</v>
      </c>
      <c r="H737" s="688" t="s">
        <v>16083</v>
      </c>
      <c r="I737" s="688" t="s">
        <v>16084</v>
      </c>
      <c r="J737" s="688" t="s">
        <v>15984</v>
      </c>
      <c r="K737" s="20" t="s">
        <v>4785</v>
      </c>
      <c r="L737" s="688" t="s">
        <v>16083</v>
      </c>
      <c r="M737" s="688" t="str">
        <f t="shared" si="13"/>
        <v>NCL</v>
      </c>
      <c r="N737" s="688" t="s">
        <v>16085</v>
      </c>
      <c r="O737" s="682" t="s">
        <v>15987</v>
      </c>
      <c r="P737" s="689" t="s">
        <v>15556</v>
      </c>
      <c r="Q737" s="689" t="s">
        <v>859</v>
      </c>
    </row>
    <row r="738" spans="1:17" x14ac:dyDescent="0.25">
      <c r="A738" s="687" t="s">
        <v>15553</v>
      </c>
      <c r="B738" s="688" t="s">
        <v>15554</v>
      </c>
      <c r="C738" s="688" t="s">
        <v>15968</v>
      </c>
      <c r="D738" s="688" t="s">
        <v>15556</v>
      </c>
      <c r="E738" s="688" t="s">
        <v>1097</v>
      </c>
      <c r="F738" s="688" t="s">
        <v>15981</v>
      </c>
      <c r="G738" s="688" t="s">
        <v>4823</v>
      </c>
      <c r="H738" s="688" t="s">
        <v>16086</v>
      </c>
      <c r="I738" s="688" t="s">
        <v>16087</v>
      </c>
      <c r="J738" s="688" t="s">
        <v>15984</v>
      </c>
      <c r="K738" s="20" t="s">
        <v>4785</v>
      </c>
      <c r="L738" s="688" t="s">
        <v>16086</v>
      </c>
      <c r="M738" s="688" t="str">
        <f t="shared" si="13"/>
        <v>NCM</v>
      </c>
      <c r="N738" s="688" t="s">
        <v>16088</v>
      </c>
      <c r="O738" s="682" t="s">
        <v>15987</v>
      </c>
      <c r="P738" s="689" t="s">
        <v>15556</v>
      </c>
      <c r="Q738" s="689" t="s">
        <v>859</v>
      </c>
    </row>
    <row r="739" spans="1:17" x14ac:dyDescent="0.25">
      <c r="A739" s="687" t="s">
        <v>15553</v>
      </c>
      <c r="B739" s="688" t="s">
        <v>15554</v>
      </c>
      <c r="C739" s="688" t="s">
        <v>15968</v>
      </c>
      <c r="D739" s="688" t="s">
        <v>15556</v>
      </c>
      <c r="E739" s="688" t="s">
        <v>1097</v>
      </c>
      <c r="F739" s="688" t="s">
        <v>15981</v>
      </c>
      <c r="G739" s="688" t="s">
        <v>4823</v>
      </c>
      <c r="H739" s="688" t="s">
        <v>1161</v>
      </c>
      <c r="I739" s="688" t="s">
        <v>16089</v>
      </c>
      <c r="J739" s="688" t="s">
        <v>15984</v>
      </c>
      <c r="K739" s="20" t="s">
        <v>4785</v>
      </c>
      <c r="L739" s="688" t="s">
        <v>1161</v>
      </c>
      <c r="M739" s="688" t="str">
        <f t="shared" si="13"/>
        <v>NCN</v>
      </c>
      <c r="N739" s="688" t="s">
        <v>16090</v>
      </c>
      <c r="O739" s="682" t="s">
        <v>15987</v>
      </c>
      <c r="P739" s="689" t="s">
        <v>15556</v>
      </c>
      <c r="Q739" s="689" t="s">
        <v>859</v>
      </c>
    </row>
    <row r="740" spans="1:17" x14ac:dyDescent="0.25">
      <c r="A740" s="687" t="s">
        <v>15553</v>
      </c>
      <c r="B740" s="688" t="s">
        <v>15554</v>
      </c>
      <c r="C740" s="688" t="s">
        <v>15968</v>
      </c>
      <c r="D740" s="688" t="s">
        <v>15556</v>
      </c>
      <c r="E740" s="688" t="s">
        <v>1097</v>
      </c>
      <c r="F740" s="688" t="s">
        <v>15981</v>
      </c>
      <c r="G740" s="688" t="s">
        <v>4823</v>
      </c>
      <c r="H740" s="688" t="s">
        <v>16091</v>
      </c>
      <c r="I740" s="688" t="s">
        <v>16092</v>
      </c>
      <c r="J740" s="688" t="s">
        <v>15984</v>
      </c>
      <c r="K740" s="20" t="s">
        <v>4785</v>
      </c>
      <c r="L740" s="688" t="s">
        <v>16091</v>
      </c>
      <c r="M740" s="688" t="str">
        <f t="shared" si="13"/>
        <v>NCO</v>
      </c>
      <c r="N740" s="688" t="s">
        <v>16093</v>
      </c>
      <c r="O740" s="682" t="s">
        <v>15987</v>
      </c>
      <c r="P740" s="689" t="s">
        <v>15556</v>
      </c>
      <c r="Q740" s="689" t="s">
        <v>859</v>
      </c>
    </row>
    <row r="741" spans="1:17" x14ac:dyDescent="0.25">
      <c r="A741" s="687" t="s">
        <v>15553</v>
      </c>
      <c r="B741" s="688" t="s">
        <v>15554</v>
      </c>
      <c r="C741" s="688" t="s">
        <v>15968</v>
      </c>
      <c r="D741" s="688" t="s">
        <v>15556</v>
      </c>
      <c r="E741" s="688" t="s">
        <v>1097</v>
      </c>
      <c r="F741" s="688" t="s">
        <v>15981</v>
      </c>
      <c r="G741" s="688" t="s">
        <v>4823</v>
      </c>
      <c r="H741" s="688" t="s">
        <v>16094</v>
      </c>
      <c r="I741" s="688" t="s">
        <v>16095</v>
      </c>
      <c r="J741" s="688" t="s">
        <v>15984</v>
      </c>
      <c r="K741" s="20" t="s">
        <v>4785</v>
      </c>
      <c r="L741" s="688" t="s">
        <v>16094</v>
      </c>
      <c r="M741" s="688" t="str">
        <f t="shared" si="13"/>
        <v>NCP</v>
      </c>
      <c r="N741" s="688" t="s">
        <v>16096</v>
      </c>
      <c r="O741" s="682" t="s">
        <v>15987</v>
      </c>
      <c r="P741" s="689" t="s">
        <v>15556</v>
      </c>
      <c r="Q741" s="689" t="s">
        <v>859</v>
      </c>
    </row>
    <row r="742" spans="1:17" x14ac:dyDescent="0.25">
      <c r="A742" s="687" t="s">
        <v>15553</v>
      </c>
      <c r="B742" s="688" t="s">
        <v>15554</v>
      </c>
      <c r="C742" s="688" t="s">
        <v>15968</v>
      </c>
      <c r="D742" s="688" t="s">
        <v>15556</v>
      </c>
      <c r="E742" s="688" t="s">
        <v>1097</v>
      </c>
      <c r="F742" s="688" t="s">
        <v>15981</v>
      </c>
      <c r="G742" s="688" t="s">
        <v>4823</v>
      </c>
      <c r="H742" s="688" t="s">
        <v>16097</v>
      </c>
      <c r="I742" s="688" t="s">
        <v>16098</v>
      </c>
      <c r="J742" s="688" t="s">
        <v>15984</v>
      </c>
      <c r="K742" s="20" t="s">
        <v>4785</v>
      </c>
      <c r="L742" s="688" t="s">
        <v>16097</v>
      </c>
      <c r="M742" s="688" t="str">
        <f t="shared" si="13"/>
        <v>NCQ</v>
      </c>
      <c r="N742" s="688" t="s">
        <v>16099</v>
      </c>
      <c r="O742" s="682" t="s">
        <v>15987</v>
      </c>
      <c r="P742" s="689" t="s">
        <v>15556</v>
      </c>
      <c r="Q742" s="689" t="s">
        <v>859</v>
      </c>
    </row>
    <row r="743" spans="1:17" x14ac:dyDescent="0.25">
      <c r="A743" s="687" t="s">
        <v>15553</v>
      </c>
      <c r="B743" s="688" t="s">
        <v>15554</v>
      </c>
      <c r="C743" s="688" t="s">
        <v>15968</v>
      </c>
      <c r="D743" s="688" t="s">
        <v>15556</v>
      </c>
      <c r="E743" s="688" t="s">
        <v>1097</v>
      </c>
      <c r="F743" s="688" t="s">
        <v>15981</v>
      </c>
      <c r="G743" s="688" t="s">
        <v>4823</v>
      </c>
      <c r="H743" s="688" t="s">
        <v>16100</v>
      </c>
      <c r="I743" s="688" t="s">
        <v>16101</v>
      </c>
      <c r="J743" s="688" t="s">
        <v>15984</v>
      </c>
      <c r="K743" s="20" t="s">
        <v>4785</v>
      </c>
      <c r="L743" s="688" t="s">
        <v>16100</v>
      </c>
      <c r="M743" s="688" t="str">
        <f t="shared" si="13"/>
        <v>NCR</v>
      </c>
      <c r="N743" s="688" t="s">
        <v>16102</v>
      </c>
      <c r="O743" s="682" t="s">
        <v>15987</v>
      </c>
      <c r="P743" s="689" t="s">
        <v>15556</v>
      </c>
      <c r="Q743" s="689" t="s">
        <v>859</v>
      </c>
    </row>
    <row r="744" spans="1:17" x14ac:dyDescent="0.25">
      <c r="A744" s="687" t="s">
        <v>15553</v>
      </c>
      <c r="B744" s="688" t="s">
        <v>15554</v>
      </c>
      <c r="C744" s="688" t="s">
        <v>15968</v>
      </c>
      <c r="D744" s="688" t="s">
        <v>15556</v>
      </c>
      <c r="E744" s="688" t="s">
        <v>1097</v>
      </c>
      <c r="F744" s="688" t="s">
        <v>15981</v>
      </c>
      <c r="G744" s="688" t="s">
        <v>4823</v>
      </c>
      <c r="H744" s="688" t="s">
        <v>16103</v>
      </c>
      <c r="I744" s="688" t="s">
        <v>16104</v>
      </c>
      <c r="J744" s="688" t="s">
        <v>15984</v>
      </c>
      <c r="K744" s="20" t="s">
        <v>4785</v>
      </c>
      <c r="L744" s="688" t="s">
        <v>16103</v>
      </c>
      <c r="M744" s="688" t="str">
        <f t="shared" si="13"/>
        <v>NCS</v>
      </c>
      <c r="N744" s="688" t="s">
        <v>16105</v>
      </c>
      <c r="O744" s="682" t="s">
        <v>15987</v>
      </c>
      <c r="P744" s="689" t="s">
        <v>15556</v>
      </c>
      <c r="Q744" s="689" t="s">
        <v>859</v>
      </c>
    </row>
    <row r="745" spans="1:17" x14ac:dyDescent="0.25">
      <c r="A745" s="687" t="s">
        <v>15553</v>
      </c>
      <c r="B745" s="688" t="s">
        <v>15554</v>
      </c>
      <c r="C745" s="688" t="s">
        <v>15968</v>
      </c>
      <c r="D745" s="688" t="s">
        <v>15556</v>
      </c>
      <c r="E745" s="688" t="s">
        <v>1097</v>
      </c>
      <c r="F745" s="688" t="s">
        <v>15981</v>
      </c>
      <c r="G745" s="688" t="s">
        <v>4823</v>
      </c>
      <c r="H745" s="688" t="s">
        <v>16106</v>
      </c>
      <c r="I745" s="688" t="s">
        <v>16107</v>
      </c>
      <c r="J745" s="688" t="s">
        <v>15984</v>
      </c>
      <c r="K745" s="20" t="s">
        <v>4785</v>
      </c>
      <c r="L745" s="688" t="s">
        <v>16106</v>
      </c>
      <c r="M745" s="688" t="str">
        <f t="shared" si="13"/>
        <v>NCT</v>
      </c>
      <c r="N745" s="688" t="s">
        <v>16108</v>
      </c>
      <c r="O745" s="682" t="s">
        <v>15987</v>
      </c>
      <c r="P745" s="689" t="s">
        <v>15556</v>
      </c>
      <c r="Q745" s="689" t="s">
        <v>859</v>
      </c>
    </row>
    <row r="746" spans="1:17" x14ac:dyDescent="0.25">
      <c r="A746" s="687" t="s">
        <v>15553</v>
      </c>
      <c r="B746" s="688" t="s">
        <v>15554</v>
      </c>
      <c r="C746" s="688" t="s">
        <v>15968</v>
      </c>
      <c r="D746" s="688" t="s">
        <v>15556</v>
      </c>
      <c r="E746" s="688" t="s">
        <v>1097</v>
      </c>
      <c r="F746" s="688" t="s">
        <v>15981</v>
      </c>
      <c r="G746" s="688" t="s">
        <v>4823</v>
      </c>
      <c r="H746" s="688" t="s">
        <v>16109</v>
      </c>
      <c r="I746" s="688" t="s">
        <v>16110</v>
      </c>
      <c r="J746" s="688" t="s">
        <v>15984</v>
      </c>
      <c r="K746" s="20" t="s">
        <v>4785</v>
      </c>
      <c r="L746" s="688" t="s">
        <v>16109</v>
      </c>
      <c r="M746" s="688" t="str">
        <f t="shared" si="13"/>
        <v>NCU</v>
      </c>
      <c r="N746" s="688" t="s">
        <v>16111</v>
      </c>
      <c r="O746" s="682" t="s">
        <v>15987</v>
      </c>
      <c r="P746" s="689" t="s">
        <v>15556</v>
      </c>
      <c r="Q746" s="689" t="s">
        <v>859</v>
      </c>
    </row>
    <row r="747" spans="1:17" x14ac:dyDescent="0.25">
      <c r="A747" s="687" t="s">
        <v>15553</v>
      </c>
      <c r="B747" s="688" t="s">
        <v>15554</v>
      </c>
      <c r="C747" s="688" t="s">
        <v>15968</v>
      </c>
      <c r="D747" s="688" t="s">
        <v>15556</v>
      </c>
      <c r="E747" s="688" t="s">
        <v>1083</v>
      </c>
      <c r="F747" s="688" t="s">
        <v>16112</v>
      </c>
      <c r="G747" s="688" t="s">
        <v>4718</v>
      </c>
      <c r="H747" s="688" t="s">
        <v>1082</v>
      </c>
      <c r="I747" s="688" t="s">
        <v>16113</v>
      </c>
      <c r="J747" s="688" t="s">
        <v>16114</v>
      </c>
      <c r="K747" s="20" t="s">
        <v>4706</v>
      </c>
      <c r="L747" s="688" t="s">
        <v>13679</v>
      </c>
      <c r="M747" s="688" t="str">
        <f t="shared" si="13"/>
        <v>PUx10</v>
      </c>
      <c r="N747" s="688" t="s">
        <v>16115</v>
      </c>
      <c r="O747" s="682" t="s">
        <v>406</v>
      </c>
      <c r="P747" s="689" t="s">
        <v>15556</v>
      </c>
      <c r="Q747" s="689" t="s">
        <v>600</v>
      </c>
    </row>
    <row r="748" spans="1:17" x14ac:dyDescent="0.25">
      <c r="A748" s="687" t="s">
        <v>15553</v>
      </c>
      <c r="B748" s="688" t="s">
        <v>15554</v>
      </c>
      <c r="C748" s="688" t="s">
        <v>15968</v>
      </c>
      <c r="D748" s="688" t="s">
        <v>15556</v>
      </c>
      <c r="E748" s="688" t="s">
        <v>1083</v>
      </c>
      <c r="F748" s="688" t="s">
        <v>16112</v>
      </c>
      <c r="G748" s="688" t="s">
        <v>4718</v>
      </c>
      <c r="H748" s="688" t="s">
        <v>1083</v>
      </c>
      <c r="I748" s="688" t="s">
        <v>16116</v>
      </c>
      <c r="J748" s="688" t="s">
        <v>16114</v>
      </c>
      <c r="K748" s="20" t="s">
        <v>4706</v>
      </c>
      <c r="L748" s="688" t="s">
        <v>15886</v>
      </c>
      <c r="M748" s="688" t="str">
        <f t="shared" si="13"/>
        <v>PUx13</v>
      </c>
      <c r="N748" s="688" t="s">
        <v>16117</v>
      </c>
      <c r="O748" s="682" t="s">
        <v>406</v>
      </c>
      <c r="P748" s="689" t="s">
        <v>15556</v>
      </c>
      <c r="Q748" s="689" t="s">
        <v>600</v>
      </c>
    </row>
    <row r="749" spans="1:17" x14ac:dyDescent="0.25">
      <c r="A749" s="687" t="s">
        <v>15553</v>
      </c>
      <c r="B749" s="688" t="s">
        <v>15554</v>
      </c>
      <c r="C749" s="688" t="s">
        <v>15968</v>
      </c>
      <c r="D749" s="688" t="s">
        <v>15556</v>
      </c>
      <c r="E749" s="688" t="s">
        <v>1083</v>
      </c>
      <c r="F749" s="688" t="s">
        <v>16112</v>
      </c>
      <c r="G749" s="688" t="s">
        <v>4718</v>
      </c>
      <c r="H749" s="688" t="s">
        <v>1084</v>
      </c>
      <c r="I749" s="688" t="s">
        <v>16118</v>
      </c>
      <c r="J749" s="688" t="s">
        <v>16114</v>
      </c>
      <c r="K749" s="20" t="s">
        <v>4706</v>
      </c>
      <c r="L749" s="688" t="s">
        <v>16119</v>
      </c>
      <c r="M749" s="688" t="str">
        <f t="shared" si="13"/>
        <v>PUx96</v>
      </c>
      <c r="N749" s="688" t="s">
        <v>16120</v>
      </c>
      <c r="O749" s="682" t="s">
        <v>406</v>
      </c>
      <c r="P749" s="689" t="s">
        <v>15556</v>
      </c>
      <c r="Q749" s="689" t="s">
        <v>600</v>
      </c>
    </row>
    <row r="750" spans="1:17" x14ac:dyDescent="0.25">
      <c r="A750" s="687" t="s">
        <v>15553</v>
      </c>
      <c r="B750" s="688" t="s">
        <v>15554</v>
      </c>
      <c r="C750" s="688" t="s">
        <v>15968</v>
      </c>
      <c r="D750" s="688" t="s">
        <v>15556</v>
      </c>
      <c r="E750" s="688" t="s">
        <v>1083</v>
      </c>
      <c r="F750" s="688" t="s">
        <v>16112</v>
      </c>
      <c r="G750" s="688" t="s">
        <v>4718</v>
      </c>
      <c r="H750" s="688" t="s">
        <v>1085</v>
      </c>
      <c r="I750" s="688" t="s">
        <v>16121</v>
      </c>
      <c r="J750" s="688" t="s">
        <v>16114</v>
      </c>
      <c r="K750" s="20" t="s">
        <v>4706</v>
      </c>
      <c r="L750" s="688" t="s">
        <v>16122</v>
      </c>
      <c r="M750" s="688" t="str">
        <f t="shared" si="13"/>
        <v>PUx57</v>
      </c>
      <c r="N750" s="688" t="s">
        <v>16123</v>
      </c>
      <c r="O750" s="682" t="s">
        <v>406</v>
      </c>
      <c r="P750" s="689" t="s">
        <v>15556</v>
      </c>
      <c r="Q750" s="689" t="s">
        <v>600</v>
      </c>
    </row>
    <row r="751" spans="1:17" x14ac:dyDescent="0.25">
      <c r="A751" s="687" t="s">
        <v>15553</v>
      </c>
      <c r="B751" s="688" t="s">
        <v>15554</v>
      </c>
      <c r="C751" s="688" t="s">
        <v>15968</v>
      </c>
      <c r="D751" s="688" t="s">
        <v>15556</v>
      </c>
      <c r="E751" s="688" t="s">
        <v>1083</v>
      </c>
      <c r="F751" s="688" t="s">
        <v>16112</v>
      </c>
      <c r="G751" s="688" t="s">
        <v>4718</v>
      </c>
      <c r="H751" s="688" t="s">
        <v>1086</v>
      </c>
      <c r="I751" s="688" t="s">
        <v>16124</v>
      </c>
      <c r="J751" s="688" t="s">
        <v>16114</v>
      </c>
      <c r="K751" s="20" t="s">
        <v>4706</v>
      </c>
      <c r="L751" s="688" t="s">
        <v>16125</v>
      </c>
      <c r="M751" s="688" t="str">
        <f t="shared" si="13"/>
        <v>PUx49</v>
      </c>
      <c r="N751" s="688" t="s">
        <v>16126</v>
      </c>
      <c r="O751" s="682" t="s">
        <v>406</v>
      </c>
      <c r="P751" s="689" t="s">
        <v>15556</v>
      </c>
      <c r="Q751" s="689" t="s">
        <v>600</v>
      </c>
    </row>
    <row r="752" spans="1:17" x14ac:dyDescent="0.25">
      <c r="A752" s="687" t="s">
        <v>15553</v>
      </c>
      <c r="B752" s="688" t="s">
        <v>15554</v>
      </c>
      <c r="C752" s="688" t="s">
        <v>15968</v>
      </c>
      <c r="D752" s="688" t="s">
        <v>15556</v>
      </c>
      <c r="E752" s="688" t="s">
        <v>1083</v>
      </c>
      <c r="F752" s="688" t="s">
        <v>16112</v>
      </c>
      <c r="G752" s="688" t="s">
        <v>4718</v>
      </c>
      <c r="H752" s="688" t="s">
        <v>1087</v>
      </c>
      <c r="I752" s="688" t="s">
        <v>16127</v>
      </c>
      <c r="J752" s="688" t="s">
        <v>16114</v>
      </c>
      <c r="K752" s="20" t="s">
        <v>4706</v>
      </c>
      <c r="L752" s="688" t="s">
        <v>15569</v>
      </c>
      <c r="M752" s="688" t="str">
        <f t="shared" si="13"/>
        <v>PUx3</v>
      </c>
      <c r="N752" s="688" t="s">
        <v>16128</v>
      </c>
      <c r="O752" s="682" t="s">
        <v>406</v>
      </c>
      <c r="P752" s="689" t="s">
        <v>15556</v>
      </c>
      <c r="Q752" s="689" t="s">
        <v>600</v>
      </c>
    </row>
    <row r="753" spans="1:17" x14ac:dyDescent="0.25">
      <c r="A753" s="687" t="s">
        <v>15553</v>
      </c>
      <c r="B753" s="688" t="s">
        <v>15554</v>
      </c>
      <c r="C753" s="688" t="s">
        <v>15968</v>
      </c>
      <c r="D753" s="688" t="s">
        <v>15556</v>
      </c>
      <c r="E753" s="688" t="s">
        <v>1107</v>
      </c>
      <c r="F753" s="688" t="s">
        <v>16129</v>
      </c>
      <c r="G753" s="688" t="s">
        <v>13745</v>
      </c>
      <c r="H753" s="688" t="s">
        <v>1082</v>
      </c>
      <c r="I753" s="688" t="s">
        <v>16130</v>
      </c>
      <c r="J753" s="688" t="s">
        <v>16131</v>
      </c>
      <c r="K753" s="20" t="s">
        <v>13739</v>
      </c>
      <c r="L753" s="688" t="s">
        <v>13754</v>
      </c>
      <c r="M753" s="688" t="str">
        <f t="shared" si="13"/>
        <v>MCx200</v>
      </c>
      <c r="N753" s="688" t="s">
        <v>16132</v>
      </c>
      <c r="O753" s="682" t="s">
        <v>408</v>
      </c>
      <c r="P753" s="689" t="s">
        <v>15556</v>
      </c>
      <c r="Q753" s="689" t="s">
        <v>950</v>
      </c>
    </row>
    <row r="754" spans="1:17" x14ac:dyDescent="0.25">
      <c r="A754" s="687" t="s">
        <v>15553</v>
      </c>
      <c r="B754" s="688" t="s">
        <v>15554</v>
      </c>
      <c r="C754" s="688" t="s">
        <v>15968</v>
      </c>
      <c r="D754" s="688" t="s">
        <v>15556</v>
      </c>
      <c r="E754" s="688" t="s">
        <v>1107</v>
      </c>
      <c r="F754" s="688" t="s">
        <v>16129</v>
      </c>
      <c r="G754" s="688" t="s">
        <v>13745</v>
      </c>
      <c r="H754" s="688" t="s">
        <v>1093</v>
      </c>
      <c r="I754" s="688" t="s">
        <v>16133</v>
      </c>
      <c r="J754" s="688" t="s">
        <v>16131</v>
      </c>
      <c r="K754" s="20" t="s">
        <v>13739</v>
      </c>
      <c r="L754" s="688" t="s">
        <v>16134</v>
      </c>
      <c r="M754" s="688" t="str">
        <f t="shared" si="13"/>
        <v>MCx254</v>
      </c>
      <c r="N754" s="688" t="s">
        <v>16135</v>
      </c>
      <c r="O754" s="682" t="s">
        <v>408</v>
      </c>
      <c r="P754" s="689" t="s">
        <v>15556</v>
      </c>
      <c r="Q754" s="689" t="s">
        <v>950</v>
      </c>
    </row>
    <row r="755" spans="1:17" x14ac:dyDescent="0.25">
      <c r="A755" s="687" t="s">
        <v>15553</v>
      </c>
      <c r="B755" s="688" t="s">
        <v>15554</v>
      </c>
      <c r="C755" s="688" t="s">
        <v>15968</v>
      </c>
      <c r="D755" s="688" t="s">
        <v>15556</v>
      </c>
      <c r="E755" s="688" t="s">
        <v>1107</v>
      </c>
      <c r="F755" s="688" t="s">
        <v>16129</v>
      </c>
      <c r="G755" s="688" t="s">
        <v>13745</v>
      </c>
      <c r="H755" s="688" t="s">
        <v>1094</v>
      </c>
      <c r="I755" s="688" t="s">
        <v>16136</v>
      </c>
      <c r="J755" s="688" t="s">
        <v>16131</v>
      </c>
      <c r="K755" s="20" t="s">
        <v>13739</v>
      </c>
      <c r="L755" s="688" t="s">
        <v>16137</v>
      </c>
      <c r="M755" s="688" t="str">
        <f t="shared" si="13"/>
        <v>MCx256</v>
      </c>
      <c r="N755" s="688" t="s">
        <v>16138</v>
      </c>
      <c r="O755" s="682" t="s">
        <v>408</v>
      </c>
      <c r="P755" s="689" t="s">
        <v>15556</v>
      </c>
      <c r="Q755" s="689" t="s">
        <v>950</v>
      </c>
    </row>
    <row r="756" spans="1:17" x14ac:dyDescent="0.25">
      <c r="A756" s="687" t="s">
        <v>15553</v>
      </c>
      <c r="B756" s="688" t="s">
        <v>15554</v>
      </c>
      <c r="C756" s="688" t="s">
        <v>15968</v>
      </c>
      <c r="D756" s="688" t="s">
        <v>15556</v>
      </c>
      <c r="E756" s="688" t="s">
        <v>1107</v>
      </c>
      <c r="F756" s="688" t="s">
        <v>16129</v>
      </c>
      <c r="G756" s="688" t="s">
        <v>13745</v>
      </c>
      <c r="H756" s="688" t="s">
        <v>1095</v>
      </c>
      <c r="I756" s="688" t="s">
        <v>16139</v>
      </c>
      <c r="J756" s="688" t="s">
        <v>16131</v>
      </c>
      <c r="K756" s="20" t="s">
        <v>13739</v>
      </c>
      <c r="L756" s="688" t="s">
        <v>16140</v>
      </c>
      <c r="M756" s="688" t="str">
        <f t="shared" si="13"/>
        <v>MCx258</v>
      </c>
      <c r="N756" s="688" t="s">
        <v>16141</v>
      </c>
      <c r="O756" s="682" t="s">
        <v>408</v>
      </c>
      <c r="P756" s="689" t="s">
        <v>15556</v>
      </c>
      <c r="Q756" s="689" t="s">
        <v>950</v>
      </c>
    </row>
    <row r="757" spans="1:17" x14ac:dyDescent="0.25">
      <c r="A757" s="687" t="s">
        <v>15553</v>
      </c>
      <c r="B757" s="688" t="s">
        <v>15554</v>
      </c>
      <c r="C757" s="688" t="s">
        <v>15968</v>
      </c>
      <c r="D757" s="688" t="s">
        <v>15556</v>
      </c>
      <c r="E757" s="688" t="s">
        <v>1107</v>
      </c>
      <c r="F757" s="688" t="s">
        <v>16129</v>
      </c>
      <c r="G757" s="688" t="s">
        <v>13745</v>
      </c>
      <c r="H757" s="688" t="s">
        <v>1100</v>
      </c>
      <c r="I757" s="688" t="s">
        <v>16142</v>
      </c>
      <c r="J757" s="688" t="s">
        <v>16131</v>
      </c>
      <c r="K757" s="20" t="s">
        <v>13739</v>
      </c>
      <c r="L757" s="688" t="s">
        <v>16143</v>
      </c>
      <c r="M757" s="688" t="str">
        <f t="shared" si="13"/>
        <v>MCx260</v>
      </c>
      <c r="N757" s="688" t="s">
        <v>16144</v>
      </c>
      <c r="O757" s="682" t="s">
        <v>408</v>
      </c>
      <c r="P757" s="689" t="s">
        <v>15556</v>
      </c>
      <c r="Q757" s="689" t="s">
        <v>950</v>
      </c>
    </row>
    <row r="758" spans="1:17" x14ac:dyDescent="0.25">
      <c r="A758" s="687" t="s">
        <v>15553</v>
      </c>
      <c r="B758" s="688" t="s">
        <v>15554</v>
      </c>
      <c r="C758" s="688" t="s">
        <v>15968</v>
      </c>
      <c r="D758" s="688" t="s">
        <v>15556</v>
      </c>
      <c r="E758" s="688" t="s">
        <v>1107</v>
      </c>
      <c r="F758" s="688" t="s">
        <v>16129</v>
      </c>
      <c r="G758" s="688" t="s">
        <v>13745</v>
      </c>
      <c r="H758" s="688" t="s">
        <v>1083</v>
      </c>
      <c r="I758" s="688" t="s">
        <v>16145</v>
      </c>
      <c r="J758" s="688" t="s">
        <v>16131</v>
      </c>
      <c r="K758" s="20" t="s">
        <v>13739</v>
      </c>
      <c r="L758" s="688" t="s">
        <v>16146</v>
      </c>
      <c r="M758" s="688" t="str">
        <f t="shared" si="13"/>
        <v>MCx253</v>
      </c>
      <c r="N758" s="688" t="s">
        <v>16147</v>
      </c>
      <c r="O758" s="682" t="s">
        <v>408</v>
      </c>
      <c r="P758" s="689" t="s">
        <v>15556</v>
      </c>
      <c r="Q758" s="689" t="s">
        <v>950</v>
      </c>
    </row>
    <row r="759" spans="1:17" x14ac:dyDescent="0.25">
      <c r="A759" s="687" t="s">
        <v>15553</v>
      </c>
      <c r="B759" s="688" t="s">
        <v>15554</v>
      </c>
      <c r="C759" s="688" t="s">
        <v>15968</v>
      </c>
      <c r="D759" s="688" t="s">
        <v>15556</v>
      </c>
      <c r="E759" s="688" t="s">
        <v>1107</v>
      </c>
      <c r="F759" s="688" t="s">
        <v>16129</v>
      </c>
      <c r="G759" s="688" t="s">
        <v>13745</v>
      </c>
      <c r="H759" s="688" t="s">
        <v>1101</v>
      </c>
      <c r="I759" s="688" t="s">
        <v>16148</v>
      </c>
      <c r="J759" s="688" t="s">
        <v>16131</v>
      </c>
      <c r="K759" s="20" t="s">
        <v>13739</v>
      </c>
      <c r="L759" s="688" t="s">
        <v>16149</v>
      </c>
      <c r="M759" s="688" t="str">
        <f t="shared" ref="M759:M822" si="14">CONCATENATE(J759,L759)</f>
        <v>MCx262</v>
      </c>
      <c r="N759" s="688" t="s">
        <v>16150</v>
      </c>
      <c r="O759" s="682" t="s">
        <v>408</v>
      </c>
      <c r="P759" s="689" t="s">
        <v>15556</v>
      </c>
      <c r="Q759" s="689" t="s">
        <v>950</v>
      </c>
    </row>
    <row r="760" spans="1:17" x14ac:dyDescent="0.25">
      <c r="A760" s="687" t="s">
        <v>15553</v>
      </c>
      <c r="B760" s="688" t="s">
        <v>15554</v>
      </c>
      <c r="C760" s="688" t="s">
        <v>15968</v>
      </c>
      <c r="D760" s="688" t="s">
        <v>15556</v>
      </c>
      <c r="E760" s="688" t="s">
        <v>1107</v>
      </c>
      <c r="F760" s="688" t="s">
        <v>16129</v>
      </c>
      <c r="G760" s="688" t="s">
        <v>13745</v>
      </c>
      <c r="H760" s="688" t="s">
        <v>1084</v>
      </c>
      <c r="I760" s="688" t="s">
        <v>16151</v>
      </c>
      <c r="J760" s="688" t="s">
        <v>16131</v>
      </c>
      <c r="K760" s="20" t="s">
        <v>13739</v>
      </c>
      <c r="L760" s="688" t="s">
        <v>16152</v>
      </c>
      <c r="M760" s="688" t="str">
        <f t="shared" si="14"/>
        <v>MCx255</v>
      </c>
      <c r="N760" s="688" t="s">
        <v>16153</v>
      </c>
      <c r="O760" s="682" t="s">
        <v>408</v>
      </c>
      <c r="P760" s="689" t="s">
        <v>15556</v>
      </c>
      <c r="Q760" s="689" t="s">
        <v>950</v>
      </c>
    </row>
    <row r="761" spans="1:17" x14ac:dyDescent="0.25">
      <c r="A761" s="687" t="s">
        <v>15553</v>
      </c>
      <c r="B761" s="688" t="s">
        <v>15554</v>
      </c>
      <c r="C761" s="688" t="s">
        <v>15968</v>
      </c>
      <c r="D761" s="688" t="s">
        <v>15556</v>
      </c>
      <c r="E761" s="688" t="s">
        <v>1107</v>
      </c>
      <c r="F761" s="688" t="s">
        <v>16129</v>
      </c>
      <c r="G761" s="688" t="s">
        <v>13745</v>
      </c>
      <c r="H761" s="688" t="s">
        <v>1085</v>
      </c>
      <c r="I761" s="688" t="s">
        <v>16154</v>
      </c>
      <c r="J761" s="688" t="s">
        <v>16131</v>
      </c>
      <c r="K761" s="20" t="s">
        <v>13739</v>
      </c>
      <c r="L761" s="688" t="s">
        <v>16155</v>
      </c>
      <c r="M761" s="688" t="str">
        <f t="shared" si="14"/>
        <v>MCx257</v>
      </c>
      <c r="N761" s="688" t="s">
        <v>16156</v>
      </c>
      <c r="O761" s="682" t="s">
        <v>408</v>
      </c>
      <c r="P761" s="689" t="s">
        <v>15556</v>
      </c>
      <c r="Q761" s="689" t="s">
        <v>950</v>
      </c>
    </row>
    <row r="762" spans="1:17" x14ac:dyDescent="0.25">
      <c r="A762" s="687" t="s">
        <v>15553</v>
      </c>
      <c r="B762" s="688" t="s">
        <v>15554</v>
      </c>
      <c r="C762" s="688" t="s">
        <v>15968</v>
      </c>
      <c r="D762" s="688" t="s">
        <v>15556</v>
      </c>
      <c r="E762" s="688" t="s">
        <v>1107</v>
      </c>
      <c r="F762" s="688" t="s">
        <v>16129</v>
      </c>
      <c r="G762" s="688" t="s">
        <v>13745</v>
      </c>
      <c r="H762" s="688" t="s">
        <v>1090</v>
      </c>
      <c r="I762" s="688" t="s">
        <v>16157</v>
      </c>
      <c r="J762" s="688" t="s">
        <v>16131</v>
      </c>
      <c r="K762" s="20" t="s">
        <v>13739</v>
      </c>
      <c r="L762" s="688" t="s">
        <v>16158</v>
      </c>
      <c r="M762" s="688" t="str">
        <f t="shared" si="14"/>
        <v>MCx259</v>
      </c>
      <c r="N762" s="688" t="s">
        <v>16159</v>
      </c>
      <c r="O762" s="682" t="s">
        <v>408</v>
      </c>
      <c r="P762" s="689" t="s">
        <v>15556</v>
      </c>
      <c r="Q762" s="689" t="s">
        <v>950</v>
      </c>
    </row>
    <row r="763" spans="1:17" x14ac:dyDescent="0.25">
      <c r="A763" s="687" t="s">
        <v>15553</v>
      </c>
      <c r="B763" s="688" t="s">
        <v>15554</v>
      </c>
      <c r="C763" s="688" t="s">
        <v>15968</v>
      </c>
      <c r="D763" s="688" t="s">
        <v>15556</v>
      </c>
      <c r="E763" s="688" t="s">
        <v>1109</v>
      </c>
      <c r="F763" s="688" t="s">
        <v>16160</v>
      </c>
      <c r="G763" s="688" t="s">
        <v>13271</v>
      </c>
      <c r="H763" s="688" t="s">
        <v>16161</v>
      </c>
      <c r="I763" s="688" t="s">
        <v>16162</v>
      </c>
      <c r="J763" s="688" t="s">
        <v>16163</v>
      </c>
      <c r="K763" s="20" t="s">
        <v>13741</v>
      </c>
      <c r="L763" s="688" t="s">
        <v>13756</v>
      </c>
      <c r="M763" s="688" t="str">
        <f t="shared" si="14"/>
        <v>SEx131</v>
      </c>
      <c r="N763" s="688" t="s">
        <v>16164</v>
      </c>
      <c r="O763" s="682" t="s">
        <v>408</v>
      </c>
      <c r="P763" s="689" t="s">
        <v>15556</v>
      </c>
      <c r="Q763" s="689" t="s">
        <v>950</v>
      </c>
    </row>
    <row r="764" spans="1:17" x14ac:dyDescent="0.25">
      <c r="A764" s="687" t="s">
        <v>15553</v>
      </c>
      <c r="B764" s="688" t="s">
        <v>15554</v>
      </c>
      <c r="C764" s="688" t="s">
        <v>15968</v>
      </c>
      <c r="D764" s="688" t="s">
        <v>15556</v>
      </c>
      <c r="E764" s="688" t="s">
        <v>1109</v>
      </c>
      <c r="F764" s="688" t="s">
        <v>16160</v>
      </c>
      <c r="G764" s="688" t="s">
        <v>13271</v>
      </c>
      <c r="H764" s="688" t="s">
        <v>16165</v>
      </c>
      <c r="I764" s="688" t="s">
        <v>16166</v>
      </c>
      <c r="J764" s="688" t="s">
        <v>16163</v>
      </c>
      <c r="K764" s="20" t="s">
        <v>13741</v>
      </c>
      <c r="L764" s="688" t="s">
        <v>15735</v>
      </c>
      <c r="M764" s="688" t="str">
        <f t="shared" si="14"/>
        <v>SEx132</v>
      </c>
      <c r="N764" s="688" t="s">
        <v>16167</v>
      </c>
      <c r="O764" s="682" t="s">
        <v>408</v>
      </c>
      <c r="P764" s="689" t="s">
        <v>15556</v>
      </c>
      <c r="Q764" s="689" t="s">
        <v>950</v>
      </c>
    </row>
    <row r="765" spans="1:17" x14ac:dyDescent="0.25">
      <c r="A765" s="687" t="s">
        <v>15553</v>
      </c>
      <c r="B765" s="688" t="s">
        <v>15554</v>
      </c>
      <c r="C765" s="688" t="s">
        <v>15968</v>
      </c>
      <c r="D765" s="688" t="s">
        <v>15556</v>
      </c>
      <c r="E765" s="688" t="s">
        <v>1109</v>
      </c>
      <c r="F765" s="688" t="s">
        <v>16160</v>
      </c>
      <c r="G765" s="688" t="s">
        <v>13271</v>
      </c>
      <c r="H765" s="688" t="s">
        <v>16168</v>
      </c>
      <c r="I765" s="688" t="s">
        <v>16169</v>
      </c>
      <c r="J765" s="688" t="s">
        <v>16163</v>
      </c>
      <c r="K765" s="20" t="s">
        <v>13741</v>
      </c>
      <c r="L765" s="688" t="s">
        <v>15849</v>
      </c>
      <c r="M765" s="688" t="str">
        <f t="shared" si="14"/>
        <v>SEx133</v>
      </c>
      <c r="N765" s="688" t="s">
        <v>16170</v>
      </c>
      <c r="O765" s="682" t="s">
        <v>408</v>
      </c>
      <c r="P765" s="689" t="s">
        <v>15556</v>
      </c>
      <c r="Q765" s="689" t="s">
        <v>950</v>
      </c>
    </row>
    <row r="766" spans="1:17" x14ac:dyDescent="0.25">
      <c r="A766" s="687" t="s">
        <v>15553</v>
      </c>
      <c r="B766" s="688" t="s">
        <v>15554</v>
      </c>
      <c r="C766" s="688" t="s">
        <v>15968</v>
      </c>
      <c r="D766" s="688" t="s">
        <v>15556</v>
      </c>
      <c r="E766" s="688" t="s">
        <v>1109</v>
      </c>
      <c r="F766" s="688" t="s">
        <v>16160</v>
      </c>
      <c r="G766" s="688" t="s">
        <v>13271</v>
      </c>
      <c r="H766" s="688" t="s">
        <v>16171</v>
      </c>
      <c r="I766" s="688" t="s">
        <v>16172</v>
      </c>
      <c r="J766" s="688" t="s">
        <v>16163</v>
      </c>
      <c r="K766" s="20" t="s">
        <v>13741</v>
      </c>
      <c r="L766" s="688" t="s">
        <v>15802</v>
      </c>
      <c r="M766" s="688" t="str">
        <f t="shared" si="14"/>
        <v>SEx134</v>
      </c>
      <c r="N766" s="688" t="s">
        <v>16173</v>
      </c>
      <c r="O766" s="682" t="s">
        <v>408</v>
      </c>
      <c r="P766" s="689" t="s">
        <v>15556</v>
      </c>
      <c r="Q766" s="689" t="s">
        <v>950</v>
      </c>
    </row>
    <row r="767" spans="1:17" x14ac:dyDescent="0.25">
      <c r="A767" s="687" t="s">
        <v>15553</v>
      </c>
      <c r="B767" s="688" t="s">
        <v>15554</v>
      </c>
      <c r="C767" s="688" t="s">
        <v>15968</v>
      </c>
      <c r="D767" s="688" t="s">
        <v>15556</v>
      </c>
      <c r="E767" s="688" t="s">
        <v>1109</v>
      </c>
      <c r="F767" s="688" t="s">
        <v>16160</v>
      </c>
      <c r="G767" s="688" t="s">
        <v>13271</v>
      </c>
      <c r="H767" s="688" t="s">
        <v>16174</v>
      </c>
      <c r="I767" s="688" t="s">
        <v>16175</v>
      </c>
      <c r="J767" s="688" t="s">
        <v>16163</v>
      </c>
      <c r="K767" s="20" t="s">
        <v>13741</v>
      </c>
      <c r="L767" s="688" t="s">
        <v>15618</v>
      </c>
      <c r="M767" s="688" t="str">
        <f t="shared" si="14"/>
        <v>SEx135</v>
      </c>
      <c r="N767" s="688" t="s">
        <v>16176</v>
      </c>
      <c r="O767" s="682" t="s">
        <v>408</v>
      </c>
      <c r="P767" s="689" t="s">
        <v>15556</v>
      </c>
      <c r="Q767" s="689" t="s">
        <v>950</v>
      </c>
    </row>
    <row r="768" spans="1:17" x14ac:dyDescent="0.25">
      <c r="A768" s="687" t="s">
        <v>15553</v>
      </c>
      <c r="B768" s="688" t="s">
        <v>15554</v>
      </c>
      <c r="C768" s="688" t="s">
        <v>15968</v>
      </c>
      <c r="D768" s="688" t="s">
        <v>15556</v>
      </c>
      <c r="E768" s="688" t="s">
        <v>1109</v>
      </c>
      <c r="F768" s="688" t="s">
        <v>16160</v>
      </c>
      <c r="G768" s="688" t="s">
        <v>13271</v>
      </c>
      <c r="H768" s="688" t="s">
        <v>16177</v>
      </c>
      <c r="I768" s="688" t="s">
        <v>16178</v>
      </c>
      <c r="J768" s="688" t="s">
        <v>16163</v>
      </c>
      <c r="K768" s="20" t="s">
        <v>13741</v>
      </c>
      <c r="L768" s="688" t="s">
        <v>15651</v>
      </c>
      <c r="M768" s="688" t="str">
        <f t="shared" si="14"/>
        <v>SEx136</v>
      </c>
      <c r="N768" s="688" t="s">
        <v>16179</v>
      </c>
      <c r="O768" s="682" t="s">
        <v>408</v>
      </c>
      <c r="P768" s="689" t="s">
        <v>15556</v>
      </c>
      <c r="Q768" s="689" t="s">
        <v>950</v>
      </c>
    </row>
    <row r="769" spans="1:17" x14ac:dyDescent="0.25">
      <c r="A769" s="687" t="s">
        <v>15553</v>
      </c>
      <c r="B769" s="688" t="s">
        <v>15554</v>
      </c>
      <c r="C769" s="688" t="s">
        <v>15968</v>
      </c>
      <c r="D769" s="688" t="s">
        <v>15556</v>
      </c>
      <c r="E769" s="688" t="s">
        <v>1109</v>
      </c>
      <c r="F769" s="688" t="s">
        <v>16160</v>
      </c>
      <c r="G769" s="688" t="s">
        <v>13271</v>
      </c>
      <c r="H769" s="688" t="s">
        <v>16180</v>
      </c>
      <c r="I769" s="688" t="s">
        <v>16181</v>
      </c>
      <c r="J769" s="688" t="s">
        <v>16163</v>
      </c>
      <c r="K769" s="20" t="s">
        <v>13741</v>
      </c>
      <c r="L769" s="688" t="s">
        <v>15679</v>
      </c>
      <c r="M769" s="688" t="str">
        <f t="shared" si="14"/>
        <v>SEx137</v>
      </c>
      <c r="N769" s="688" t="s">
        <v>16182</v>
      </c>
      <c r="O769" s="682" t="s">
        <v>408</v>
      </c>
      <c r="P769" s="689" t="s">
        <v>15556</v>
      </c>
      <c r="Q769" s="689" t="s">
        <v>950</v>
      </c>
    </row>
    <row r="770" spans="1:17" x14ac:dyDescent="0.25">
      <c r="A770" s="687" t="s">
        <v>15553</v>
      </c>
      <c r="B770" s="688" t="s">
        <v>15554</v>
      </c>
      <c r="C770" s="688" t="s">
        <v>15968</v>
      </c>
      <c r="D770" s="688" t="s">
        <v>15556</v>
      </c>
      <c r="E770" s="688" t="s">
        <v>1109</v>
      </c>
      <c r="F770" s="688" t="s">
        <v>16160</v>
      </c>
      <c r="G770" s="688" t="s">
        <v>13271</v>
      </c>
      <c r="H770" s="688" t="s">
        <v>16183</v>
      </c>
      <c r="I770" s="688" t="s">
        <v>16184</v>
      </c>
      <c r="J770" s="688" t="s">
        <v>16163</v>
      </c>
      <c r="K770" s="20" t="s">
        <v>13741</v>
      </c>
      <c r="L770" s="688" t="s">
        <v>15699</v>
      </c>
      <c r="M770" s="688" t="str">
        <f t="shared" si="14"/>
        <v>SEx138</v>
      </c>
      <c r="N770" s="688" t="s">
        <v>16185</v>
      </c>
      <c r="O770" s="682" t="s">
        <v>408</v>
      </c>
      <c r="P770" s="689" t="s">
        <v>15556</v>
      </c>
      <c r="Q770" s="689" t="s">
        <v>950</v>
      </c>
    </row>
    <row r="771" spans="1:17" x14ac:dyDescent="0.25">
      <c r="A771" s="687" t="s">
        <v>15553</v>
      </c>
      <c r="B771" s="688" t="s">
        <v>15554</v>
      </c>
      <c r="C771" s="688" t="s">
        <v>15968</v>
      </c>
      <c r="D771" s="688" t="s">
        <v>15556</v>
      </c>
      <c r="E771" s="688" t="s">
        <v>1109</v>
      </c>
      <c r="F771" s="688" t="s">
        <v>16160</v>
      </c>
      <c r="G771" s="688" t="s">
        <v>13271</v>
      </c>
      <c r="H771" s="688" t="s">
        <v>16186</v>
      </c>
      <c r="I771" s="688" t="s">
        <v>16187</v>
      </c>
      <c r="J771" s="688" t="s">
        <v>16163</v>
      </c>
      <c r="K771" s="20" t="s">
        <v>13741</v>
      </c>
      <c r="L771" s="688" t="s">
        <v>15702</v>
      </c>
      <c r="M771" s="688" t="str">
        <f t="shared" si="14"/>
        <v>SEx139</v>
      </c>
      <c r="N771" s="688" t="s">
        <v>16188</v>
      </c>
      <c r="O771" s="682" t="s">
        <v>408</v>
      </c>
      <c r="P771" s="689" t="s">
        <v>15556</v>
      </c>
      <c r="Q771" s="689" t="s">
        <v>950</v>
      </c>
    </row>
    <row r="772" spans="1:17" x14ac:dyDescent="0.25">
      <c r="A772" s="687" t="s">
        <v>15553</v>
      </c>
      <c r="B772" s="688" t="s">
        <v>15554</v>
      </c>
      <c r="C772" s="688" t="s">
        <v>15968</v>
      </c>
      <c r="D772" s="688" t="s">
        <v>15556</v>
      </c>
      <c r="E772" s="688" t="s">
        <v>1109</v>
      </c>
      <c r="F772" s="688" t="s">
        <v>16160</v>
      </c>
      <c r="G772" s="688" t="s">
        <v>13271</v>
      </c>
      <c r="H772" s="688" t="s">
        <v>16189</v>
      </c>
      <c r="I772" s="688" t="s">
        <v>16190</v>
      </c>
      <c r="J772" s="688" t="s">
        <v>16163</v>
      </c>
      <c r="K772" s="20" t="s">
        <v>13741</v>
      </c>
      <c r="L772" s="688" t="s">
        <v>15705</v>
      </c>
      <c r="M772" s="688" t="str">
        <f t="shared" si="14"/>
        <v>SEx140</v>
      </c>
      <c r="N772" s="688" t="s">
        <v>16191</v>
      </c>
      <c r="O772" s="682" t="s">
        <v>408</v>
      </c>
      <c r="P772" s="689" t="s">
        <v>15556</v>
      </c>
      <c r="Q772" s="689" t="s">
        <v>950</v>
      </c>
    </row>
    <row r="773" spans="1:17" x14ac:dyDescent="0.25">
      <c r="A773" s="687" t="s">
        <v>15553</v>
      </c>
      <c r="B773" s="688" t="s">
        <v>15554</v>
      </c>
      <c r="C773" s="688" t="s">
        <v>15968</v>
      </c>
      <c r="D773" s="688" t="s">
        <v>15556</v>
      </c>
      <c r="E773" s="688" t="s">
        <v>1109</v>
      </c>
      <c r="F773" s="688" t="s">
        <v>16160</v>
      </c>
      <c r="G773" s="688" t="s">
        <v>13271</v>
      </c>
      <c r="H773" s="688" t="s">
        <v>16192</v>
      </c>
      <c r="I773" s="688" t="s">
        <v>16193</v>
      </c>
      <c r="J773" s="688" t="s">
        <v>16163</v>
      </c>
      <c r="K773" s="20" t="s">
        <v>13741</v>
      </c>
      <c r="L773" s="688" t="s">
        <v>15708</v>
      </c>
      <c r="M773" s="688" t="str">
        <f t="shared" si="14"/>
        <v>SEx141</v>
      </c>
      <c r="N773" s="688" t="s">
        <v>16194</v>
      </c>
      <c r="O773" s="682" t="s">
        <v>408</v>
      </c>
      <c r="P773" s="689" t="s">
        <v>15556</v>
      </c>
      <c r="Q773" s="689" t="s">
        <v>950</v>
      </c>
    </row>
    <row r="774" spans="1:17" x14ac:dyDescent="0.25">
      <c r="A774" s="687" t="s">
        <v>15553</v>
      </c>
      <c r="B774" s="688" t="s">
        <v>15554</v>
      </c>
      <c r="C774" s="688" t="s">
        <v>15968</v>
      </c>
      <c r="D774" s="688" t="s">
        <v>15556</v>
      </c>
      <c r="E774" s="688" t="s">
        <v>1109</v>
      </c>
      <c r="F774" s="688" t="s">
        <v>16160</v>
      </c>
      <c r="G774" s="688" t="s">
        <v>13271</v>
      </c>
      <c r="H774" s="688" t="s">
        <v>16195</v>
      </c>
      <c r="I774" s="688" t="s">
        <v>16196</v>
      </c>
      <c r="J774" s="688" t="s">
        <v>16163</v>
      </c>
      <c r="K774" s="20" t="s">
        <v>13741</v>
      </c>
      <c r="L774" s="688" t="s">
        <v>15711</v>
      </c>
      <c r="M774" s="688" t="str">
        <f t="shared" si="14"/>
        <v>SEx142</v>
      </c>
      <c r="N774" s="688" t="s">
        <v>16197</v>
      </c>
      <c r="O774" s="682" t="s">
        <v>408</v>
      </c>
      <c r="P774" s="689" t="s">
        <v>15556</v>
      </c>
      <c r="Q774" s="689" t="s">
        <v>950</v>
      </c>
    </row>
    <row r="775" spans="1:17" x14ac:dyDescent="0.25">
      <c r="A775" s="687" t="s">
        <v>15553</v>
      </c>
      <c r="B775" s="688" t="s">
        <v>15554</v>
      </c>
      <c r="C775" s="688" t="s">
        <v>15968</v>
      </c>
      <c r="D775" s="688" t="s">
        <v>15556</v>
      </c>
      <c r="E775" s="688" t="s">
        <v>1109</v>
      </c>
      <c r="F775" s="688" t="s">
        <v>16160</v>
      </c>
      <c r="G775" s="688" t="s">
        <v>13271</v>
      </c>
      <c r="H775" s="688" t="s">
        <v>16198</v>
      </c>
      <c r="I775" s="688" t="s">
        <v>16199</v>
      </c>
      <c r="J775" s="688" t="s">
        <v>16163</v>
      </c>
      <c r="K775" s="20" t="s">
        <v>13741</v>
      </c>
      <c r="L775" s="688" t="s">
        <v>15714</v>
      </c>
      <c r="M775" s="688" t="str">
        <f t="shared" si="14"/>
        <v>SEx143</v>
      </c>
      <c r="N775" s="688" t="s">
        <v>16200</v>
      </c>
      <c r="O775" s="682" t="s">
        <v>408</v>
      </c>
      <c r="P775" s="689" t="s">
        <v>15556</v>
      </c>
      <c r="Q775" s="689" t="s">
        <v>950</v>
      </c>
    </row>
    <row r="776" spans="1:17" x14ac:dyDescent="0.25">
      <c r="A776" s="687" t="s">
        <v>15553</v>
      </c>
      <c r="B776" s="688" t="s">
        <v>15554</v>
      </c>
      <c r="C776" s="688" t="s">
        <v>15968</v>
      </c>
      <c r="D776" s="688" t="s">
        <v>15556</v>
      </c>
      <c r="E776" s="688" t="s">
        <v>1109</v>
      </c>
      <c r="F776" s="688" t="s">
        <v>16160</v>
      </c>
      <c r="G776" s="688" t="s">
        <v>13271</v>
      </c>
      <c r="H776" s="688" t="s">
        <v>16201</v>
      </c>
      <c r="I776" s="688" t="s">
        <v>16202</v>
      </c>
      <c r="J776" s="688" t="s">
        <v>16163</v>
      </c>
      <c r="K776" s="20" t="s">
        <v>13741</v>
      </c>
      <c r="L776" s="688" t="s">
        <v>15621</v>
      </c>
      <c r="M776" s="688" t="str">
        <f t="shared" si="14"/>
        <v>SEx144</v>
      </c>
      <c r="N776" s="688" t="s">
        <v>16203</v>
      </c>
      <c r="O776" s="682" t="s">
        <v>408</v>
      </c>
      <c r="P776" s="689" t="s">
        <v>15556</v>
      </c>
      <c r="Q776" s="689" t="s">
        <v>950</v>
      </c>
    </row>
    <row r="777" spans="1:17" x14ac:dyDescent="0.25">
      <c r="A777" s="687" t="s">
        <v>15553</v>
      </c>
      <c r="B777" s="688" t="s">
        <v>15554</v>
      </c>
      <c r="C777" s="688" t="s">
        <v>15968</v>
      </c>
      <c r="D777" s="688" t="s">
        <v>15556</v>
      </c>
      <c r="E777" s="688" t="s">
        <v>1109</v>
      </c>
      <c r="F777" s="688" t="s">
        <v>16160</v>
      </c>
      <c r="G777" s="688" t="s">
        <v>13271</v>
      </c>
      <c r="H777" s="688" t="s">
        <v>16204</v>
      </c>
      <c r="I777" s="688" t="s">
        <v>16205</v>
      </c>
      <c r="J777" s="688" t="s">
        <v>16163</v>
      </c>
      <c r="K777" s="20" t="s">
        <v>13741</v>
      </c>
      <c r="L777" s="688" t="s">
        <v>15624</v>
      </c>
      <c r="M777" s="688" t="str">
        <f t="shared" si="14"/>
        <v>SEx145</v>
      </c>
      <c r="N777" s="688" t="s">
        <v>16206</v>
      </c>
      <c r="O777" s="682" t="s">
        <v>408</v>
      </c>
      <c r="P777" s="689" t="s">
        <v>15556</v>
      </c>
      <c r="Q777" s="689" t="s">
        <v>950</v>
      </c>
    </row>
    <row r="778" spans="1:17" x14ac:dyDescent="0.25">
      <c r="A778" s="687" t="s">
        <v>15553</v>
      </c>
      <c r="B778" s="688" t="s">
        <v>15554</v>
      </c>
      <c r="C778" s="688" t="s">
        <v>15968</v>
      </c>
      <c r="D778" s="688" t="s">
        <v>15556</v>
      </c>
      <c r="E778" s="688" t="s">
        <v>1109</v>
      </c>
      <c r="F778" s="688" t="s">
        <v>16160</v>
      </c>
      <c r="G778" s="688" t="s">
        <v>13271</v>
      </c>
      <c r="H778" s="688" t="s">
        <v>16207</v>
      </c>
      <c r="I778" s="688" t="s">
        <v>16208</v>
      </c>
      <c r="J778" s="688" t="s">
        <v>16163</v>
      </c>
      <c r="K778" s="20" t="s">
        <v>13741</v>
      </c>
      <c r="L778" s="688" t="s">
        <v>15627</v>
      </c>
      <c r="M778" s="688" t="str">
        <f t="shared" si="14"/>
        <v>SEx146</v>
      </c>
      <c r="N778" s="688" t="s">
        <v>16209</v>
      </c>
      <c r="O778" s="682" t="s">
        <v>408</v>
      </c>
      <c r="P778" s="689" t="s">
        <v>15556</v>
      </c>
      <c r="Q778" s="689" t="s">
        <v>950</v>
      </c>
    </row>
    <row r="779" spans="1:17" x14ac:dyDescent="0.25">
      <c r="A779" s="687" t="s">
        <v>15553</v>
      </c>
      <c r="B779" s="688" t="s">
        <v>15554</v>
      </c>
      <c r="C779" s="688" t="s">
        <v>15968</v>
      </c>
      <c r="D779" s="688" t="s">
        <v>15556</v>
      </c>
      <c r="E779" s="688" t="s">
        <v>1109</v>
      </c>
      <c r="F779" s="688" t="s">
        <v>16160</v>
      </c>
      <c r="G779" s="688" t="s">
        <v>13271</v>
      </c>
      <c r="H779" s="688" t="s">
        <v>16210</v>
      </c>
      <c r="I779" s="688" t="s">
        <v>16211</v>
      </c>
      <c r="J779" s="688" t="s">
        <v>16163</v>
      </c>
      <c r="K779" s="20" t="s">
        <v>13741</v>
      </c>
      <c r="L779" s="688" t="s">
        <v>16212</v>
      </c>
      <c r="M779" s="688" t="str">
        <f t="shared" si="14"/>
        <v>SEx147</v>
      </c>
      <c r="N779" s="688" t="s">
        <v>16213</v>
      </c>
      <c r="O779" s="682" t="s">
        <v>408</v>
      </c>
      <c r="P779" s="689" t="s">
        <v>15556</v>
      </c>
      <c r="Q779" s="689" t="s">
        <v>950</v>
      </c>
    </row>
    <row r="780" spans="1:17" x14ac:dyDescent="0.25">
      <c r="A780" s="687" t="s">
        <v>15553</v>
      </c>
      <c r="B780" s="688" t="s">
        <v>15554</v>
      </c>
      <c r="C780" s="688" t="s">
        <v>15968</v>
      </c>
      <c r="D780" s="688" t="s">
        <v>15556</v>
      </c>
      <c r="E780" s="688" t="s">
        <v>1109</v>
      </c>
      <c r="F780" s="688" t="s">
        <v>16160</v>
      </c>
      <c r="G780" s="688" t="s">
        <v>13271</v>
      </c>
      <c r="H780" s="688" t="s">
        <v>16214</v>
      </c>
      <c r="I780" s="688" t="s">
        <v>16215</v>
      </c>
      <c r="J780" s="688" t="s">
        <v>16163</v>
      </c>
      <c r="K780" s="20" t="s">
        <v>13741</v>
      </c>
      <c r="L780" s="688" t="s">
        <v>15630</v>
      </c>
      <c r="M780" s="688" t="str">
        <f t="shared" si="14"/>
        <v>SEx148</v>
      </c>
      <c r="N780" s="688" t="s">
        <v>16216</v>
      </c>
      <c r="O780" s="682" t="s">
        <v>408</v>
      </c>
      <c r="P780" s="689" t="s">
        <v>15556</v>
      </c>
      <c r="Q780" s="689" t="s">
        <v>950</v>
      </c>
    </row>
    <row r="781" spans="1:17" x14ac:dyDescent="0.25">
      <c r="A781" s="687" t="s">
        <v>15553</v>
      </c>
      <c r="B781" s="688" t="s">
        <v>15554</v>
      </c>
      <c r="C781" s="688" t="s">
        <v>15968</v>
      </c>
      <c r="D781" s="688" t="s">
        <v>15556</v>
      </c>
      <c r="E781" s="688" t="s">
        <v>1109</v>
      </c>
      <c r="F781" s="688" t="s">
        <v>16160</v>
      </c>
      <c r="G781" s="688" t="s">
        <v>13271</v>
      </c>
      <c r="H781" s="688" t="s">
        <v>16217</v>
      </c>
      <c r="I781" s="688" t="s">
        <v>16218</v>
      </c>
      <c r="J781" s="688" t="s">
        <v>16163</v>
      </c>
      <c r="K781" s="20" t="s">
        <v>13741</v>
      </c>
      <c r="L781" s="688" t="s">
        <v>15633</v>
      </c>
      <c r="M781" s="688" t="str">
        <f t="shared" si="14"/>
        <v>SEx149</v>
      </c>
      <c r="N781" s="688" t="s">
        <v>16219</v>
      </c>
      <c r="O781" s="682" t="s">
        <v>408</v>
      </c>
      <c r="P781" s="689" t="s">
        <v>15556</v>
      </c>
      <c r="Q781" s="689" t="s">
        <v>950</v>
      </c>
    </row>
    <row r="782" spans="1:17" x14ac:dyDescent="0.25">
      <c r="A782" s="687" t="s">
        <v>15553</v>
      </c>
      <c r="B782" s="688" t="s">
        <v>15554</v>
      </c>
      <c r="C782" s="688" t="s">
        <v>15968</v>
      </c>
      <c r="D782" s="688" t="s">
        <v>15556</v>
      </c>
      <c r="E782" s="688" t="s">
        <v>1109</v>
      </c>
      <c r="F782" s="688" t="s">
        <v>16160</v>
      </c>
      <c r="G782" s="688" t="s">
        <v>13271</v>
      </c>
      <c r="H782" s="688" t="s">
        <v>16220</v>
      </c>
      <c r="I782" s="688" t="s">
        <v>16221</v>
      </c>
      <c r="J782" s="688" t="s">
        <v>16163</v>
      </c>
      <c r="K782" s="20" t="s">
        <v>13741</v>
      </c>
      <c r="L782" s="688" t="s">
        <v>15636</v>
      </c>
      <c r="M782" s="688" t="str">
        <f t="shared" si="14"/>
        <v>SEx150</v>
      </c>
      <c r="N782" s="688" t="s">
        <v>16222</v>
      </c>
      <c r="O782" s="682" t="s">
        <v>408</v>
      </c>
      <c r="P782" s="689" t="s">
        <v>15556</v>
      </c>
      <c r="Q782" s="689" t="s">
        <v>950</v>
      </c>
    </row>
    <row r="783" spans="1:17" x14ac:dyDescent="0.25">
      <c r="A783" s="687" t="s">
        <v>15553</v>
      </c>
      <c r="B783" s="688" t="s">
        <v>15554</v>
      </c>
      <c r="C783" s="688" t="s">
        <v>15968</v>
      </c>
      <c r="D783" s="688" t="s">
        <v>15556</v>
      </c>
      <c r="E783" s="688" t="s">
        <v>1109</v>
      </c>
      <c r="F783" s="688" t="s">
        <v>16160</v>
      </c>
      <c r="G783" s="688" t="s">
        <v>13271</v>
      </c>
      <c r="H783" s="688" t="s">
        <v>16223</v>
      </c>
      <c r="I783" s="688" t="s">
        <v>16224</v>
      </c>
      <c r="J783" s="688" t="s">
        <v>16163</v>
      </c>
      <c r="K783" s="20" t="s">
        <v>13741</v>
      </c>
      <c r="L783" s="688" t="s">
        <v>15639</v>
      </c>
      <c r="M783" s="688" t="str">
        <f t="shared" si="14"/>
        <v>SEx151</v>
      </c>
      <c r="N783" s="688" t="s">
        <v>16225</v>
      </c>
      <c r="O783" s="682" t="s">
        <v>408</v>
      </c>
      <c r="P783" s="689" t="s">
        <v>15556</v>
      </c>
      <c r="Q783" s="689" t="s">
        <v>950</v>
      </c>
    </row>
    <row r="784" spans="1:17" x14ac:dyDescent="0.25">
      <c r="A784" s="687" t="s">
        <v>15553</v>
      </c>
      <c r="B784" s="688" t="s">
        <v>15554</v>
      </c>
      <c r="C784" s="688" t="s">
        <v>15968</v>
      </c>
      <c r="D784" s="688" t="s">
        <v>15556</v>
      </c>
      <c r="E784" s="688" t="s">
        <v>1109</v>
      </c>
      <c r="F784" s="688" t="s">
        <v>16160</v>
      </c>
      <c r="G784" s="688" t="s">
        <v>13271</v>
      </c>
      <c r="H784" s="688" t="s">
        <v>16226</v>
      </c>
      <c r="I784" s="688" t="s">
        <v>16227</v>
      </c>
      <c r="J784" s="688" t="s">
        <v>16163</v>
      </c>
      <c r="K784" s="20" t="s">
        <v>13741</v>
      </c>
      <c r="L784" s="688" t="s">
        <v>15642</v>
      </c>
      <c r="M784" s="688" t="str">
        <f t="shared" si="14"/>
        <v>SEx152</v>
      </c>
      <c r="N784" s="688" t="s">
        <v>16228</v>
      </c>
      <c r="O784" s="682" t="s">
        <v>408</v>
      </c>
      <c r="P784" s="689" t="s">
        <v>15556</v>
      </c>
      <c r="Q784" s="689" t="s">
        <v>950</v>
      </c>
    </row>
    <row r="785" spans="1:17" x14ac:dyDescent="0.25">
      <c r="A785" s="687" t="s">
        <v>15553</v>
      </c>
      <c r="B785" s="688" t="s">
        <v>15554</v>
      </c>
      <c r="C785" s="688" t="s">
        <v>15968</v>
      </c>
      <c r="D785" s="688" t="s">
        <v>15556</v>
      </c>
      <c r="E785" s="688" t="s">
        <v>1109</v>
      </c>
      <c r="F785" s="688" t="s">
        <v>16160</v>
      </c>
      <c r="G785" s="688" t="s">
        <v>13271</v>
      </c>
      <c r="H785" s="688" t="s">
        <v>16229</v>
      </c>
      <c r="I785" s="688" t="s">
        <v>16230</v>
      </c>
      <c r="J785" s="688" t="s">
        <v>16163</v>
      </c>
      <c r="K785" s="20" t="s">
        <v>13741</v>
      </c>
      <c r="L785" s="688" t="s">
        <v>15645</v>
      </c>
      <c r="M785" s="688" t="str">
        <f t="shared" si="14"/>
        <v>SEx153</v>
      </c>
      <c r="N785" s="688" t="s">
        <v>16231</v>
      </c>
      <c r="O785" s="682" t="s">
        <v>408</v>
      </c>
      <c r="P785" s="689" t="s">
        <v>15556</v>
      </c>
      <c r="Q785" s="689" t="s">
        <v>950</v>
      </c>
    </row>
    <row r="786" spans="1:17" x14ac:dyDescent="0.25">
      <c r="A786" s="687" t="s">
        <v>15553</v>
      </c>
      <c r="B786" s="688" t="s">
        <v>15554</v>
      </c>
      <c r="C786" s="688" t="s">
        <v>15968</v>
      </c>
      <c r="D786" s="688" t="s">
        <v>15556</v>
      </c>
      <c r="E786" s="688" t="s">
        <v>1109</v>
      </c>
      <c r="F786" s="688" t="s">
        <v>16160</v>
      </c>
      <c r="G786" s="688" t="s">
        <v>13271</v>
      </c>
      <c r="H786" s="688" t="s">
        <v>16232</v>
      </c>
      <c r="I786" s="688" t="s">
        <v>16233</v>
      </c>
      <c r="J786" s="688" t="s">
        <v>16163</v>
      </c>
      <c r="K786" s="20" t="s">
        <v>13741</v>
      </c>
      <c r="L786" s="688" t="s">
        <v>15648</v>
      </c>
      <c r="M786" s="688" t="str">
        <f t="shared" si="14"/>
        <v>SEx154</v>
      </c>
      <c r="N786" s="688" t="s">
        <v>16234</v>
      </c>
      <c r="O786" s="682" t="s">
        <v>408</v>
      </c>
      <c r="P786" s="689" t="s">
        <v>15556</v>
      </c>
      <c r="Q786" s="689" t="s">
        <v>950</v>
      </c>
    </row>
    <row r="787" spans="1:17" x14ac:dyDescent="0.25">
      <c r="A787" s="687" t="s">
        <v>15553</v>
      </c>
      <c r="B787" s="688" t="s">
        <v>15554</v>
      </c>
      <c r="C787" s="688" t="s">
        <v>15968</v>
      </c>
      <c r="D787" s="688" t="s">
        <v>15556</v>
      </c>
      <c r="E787" s="688" t="s">
        <v>1109</v>
      </c>
      <c r="F787" s="688" t="s">
        <v>16160</v>
      </c>
      <c r="G787" s="688" t="s">
        <v>13271</v>
      </c>
      <c r="H787" s="688" t="s">
        <v>16235</v>
      </c>
      <c r="I787" s="688" t="s">
        <v>16236</v>
      </c>
      <c r="J787" s="688" t="s">
        <v>16163</v>
      </c>
      <c r="K787" s="20" t="s">
        <v>13741</v>
      </c>
      <c r="L787" s="688" t="s">
        <v>15654</v>
      </c>
      <c r="M787" s="688" t="str">
        <f t="shared" si="14"/>
        <v>SEx155</v>
      </c>
      <c r="N787" s="688" t="s">
        <v>16237</v>
      </c>
      <c r="O787" s="682" t="s">
        <v>408</v>
      </c>
      <c r="P787" s="689" t="s">
        <v>15556</v>
      </c>
      <c r="Q787" s="689" t="s">
        <v>950</v>
      </c>
    </row>
    <row r="788" spans="1:17" x14ac:dyDescent="0.25">
      <c r="A788" s="687" t="s">
        <v>15553</v>
      </c>
      <c r="B788" s="688" t="s">
        <v>15554</v>
      </c>
      <c r="C788" s="688" t="s">
        <v>15968</v>
      </c>
      <c r="D788" s="688" t="s">
        <v>15556</v>
      </c>
      <c r="E788" s="688" t="s">
        <v>1109</v>
      </c>
      <c r="F788" s="688" t="s">
        <v>16160</v>
      </c>
      <c r="G788" s="688" t="s">
        <v>13271</v>
      </c>
      <c r="H788" s="688" t="s">
        <v>16238</v>
      </c>
      <c r="I788" s="688" t="s">
        <v>16239</v>
      </c>
      <c r="J788" s="688" t="s">
        <v>16163</v>
      </c>
      <c r="K788" s="20" t="s">
        <v>13741</v>
      </c>
      <c r="L788" s="688" t="s">
        <v>15660</v>
      </c>
      <c r="M788" s="688" t="str">
        <f t="shared" si="14"/>
        <v>SEx157</v>
      </c>
      <c r="N788" s="688" t="s">
        <v>16240</v>
      </c>
      <c r="O788" s="682" t="s">
        <v>408</v>
      </c>
      <c r="P788" s="689" t="s">
        <v>15556</v>
      </c>
      <c r="Q788" s="689" t="s">
        <v>950</v>
      </c>
    </row>
    <row r="789" spans="1:17" x14ac:dyDescent="0.25">
      <c r="A789" s="687" t="s">
        <v>15553</v>
      </c>
      <c r="B789" s="688" t="s">
        <v>15554</v>
      </c>
      <c r="C789" s="688" t="s">
        <v>15968</v>
      </c>
      <c r="D789" s="688" t="s">
        <v>15556</v>
      </c>
      <c r="E789" s="688" t="s">
        <v>1109</v>
      </c>
      <c r="F789" s="688" t="s">
        <v>16160</v>
      </c>
      <c r="G789" s="688" t="s">
        <v>13271</v>
      </c>
      <c r="H789" s="688" t="s">
        <v>16241</v>
      </c>
      <c r="I789" s="688" t="s">
        <v>16242</v>
      </c>
      <c r="J789" s="688" t="s">
        <v>16163</v>
      </c>
      <c r="K789" s="20" t="s">
        <v>13741</v>
      </c>
      <c r="L789" s="688" t="s">
        <v>15663</v>
      </c>
      <c r="M789" s="688" t="str">
        <f t="shared" si="14"/>
        <v>SEx158</v>
      </c>
      <c r="N789" s="688" t="s">
        <v>16243</v>
      </c>
      <c r="O789" s="682" t="s">
        <v>408</v>
      </c>
      <c r="P789" s="689" t="s">
        <v>15556</v>
      </c>
      <c r="Q789" s="689" t="s">
        <v>950</v>
      </c>
    </row>
    <row r="790" spans="1:17" x14ac:dyDescent="0.25">
      <c r="A790" s="687" t="s">
        <v>15553</v>
      </c>
      <c r="B790" s="688" t="s">
        <v>15554</v>
      </c>
      <c r="C790" s="688" t="s">
        <v>15968</v>
      </c>
      <c r="D790" s="688" t="s">
        <v>15556</v>
      </c>
      <c r="E790" s="688" t="s">
        <v>1109</v>
      </c>
      <c r="F790" s="688" t="s">
        <v>16160</v>
      </c>
      <c r="G790" s="688" t="s">
        <v>13271</v>
      </c>
      <c r="H790" s="688" t="s">
        <v>16244</v>
      </c>
      <c r="I790" s="688" t="s">
        <v>16245</v>
      </c>
      <c r="J790" s="688" t="s">
        <v>16163</v>
      </c>
      <c r="K790" s="20" t="s">
        <v>13741</v>
      </c>
      <c r="L790" s="688" t="s">
        <v>15666</v>
      </c>
      <c r="M790" s="688" t="str">
        <f t="shared" si="14"/>
        <v>SEx159</v>
      </c>
      <c r="N790" s="688" t="s">
        <v>16246</v>
      </c>
      <c r="O790" s="682" t="s">
        <v>408</v>
      </c>
      <c r="P790" s="689" t="s">
        <v>15556</v>
      </c>
      <c r="Q790" s="689" t="s">
        <v>950</v>
      </c>
    </row>
    <row r="791" spans="1:17" x14ac:dyDescent="0.25">
      <c r="A791" s="687" t="s">
        <v>15553</v>
      </c>
      <c r="B791" s="688" t="s">
        <v>15554</v>
      </c>
      <c r="C791" s="688" t="s">
        <v>15968</v>
      </c>
      <c r="D791" s="688" t="s">
        <v>15556</v>
      </c>
      <c r="E791" s="688" t="s">
        <v>1109</v>
      </c>
      <c r="F791" s="688" t="s">
        <v>16160</v>
      </c>
      <c r="G791" s="688" t="s">
        <v>13271</v>
      </c>
      <c r="H791" s="688" t="s">
        <v>16247</v>
      </c>
      <c r="I791" s="688" t="s">
        <v>16248</v>
      </c>
      <c r="J791" s="688" t="s">
        <v>16163</v>
      </c>
      <c r="K791" s="20" t="s">
        <v>13741</v>
      </c>
      <c r="L791" s="688" t="s">
        <v>15694</v>
      </c>
      <c r="M791" s="688" t="str">
        <f t="shared" si="14"/>
        <v>SEx160</v>
      </c>
      <c r="N791" s="688" t="s">
        <v>16249</v>
      </c>
      <c r="O791" s="682" t="s">
        <v>408</v>
      </c>
      <c r="P791" s="689" t="s">
        <v>15556</v>
      </c>
      <c r="Q791" s="689" t="s">
        <v>950</v>
      </c>
    </row>
    <row r="792" spans="1:17" x14ac:dyDescent="0.25">
      <c r="A792" s="687" t="s">
        <v>15553</v>
      </c>
      <c r="B792" s="688" t="s">
        <v>15554</v>
      </c>
      <c r="C792" s="688" t="s">
        <v>15968</v>
      </c>
      <c r="D792" s="688" t="s">
        <v>15556</v>
      </c>
      <c r="E792" s="688" t="s">
        <v>1109</v>
      </c>
      <c r="F792" s="688" t="s">
        <v>16160</v>
      </c>
      <c r="G792" s="688" t="s">
        <v>13271</v>
      </c>
      <c r="H792" s="688" t="s">
        <v>16250</v>
      </c>
      <c r="I792" s="688" t="s">
        <v>16251</v>
      </c>
      <c r="J792" s="688" t="s">
        <v>16163</v>
      </c>
      <c r="K792" s="20" t="s">
        <v>13741</v>
      </c>
      <c r="L792" s="688" t="s">
        <v>15697</v>
      </c>
      <c r="M792" s="688" t="str">
        <f t="shared" si="14"/>
        <v>SEx161</v>
      </c>
      <c r="N792" s="688" t="s">
        <v>16252</v>
      </c>
      <c r="O792" s="682" t="s">
        <v>408</v>
      </c>
      <c r="P792" s="689" t="s">
        <v>15556</v>
      </c>
      <c r="Q792" s="689" t="s">
        <v>950</v>
      </c>
    </row>
    <row r="793" spans="1:17" x14ac:dyDescent="0.25">
      <c r="A793" s="687" t="s">
        <v>15553</v>
      </c>
      <c r="B793" s="688" t="s">
        <v>15554</v>
      </c>
      <c r="C793" s="688" t="s">
        <v>15968</v>
      </c>
      <c r="D793" s="688" t="s">
        <v>15556</v>
      </c>
      <c r="E793" s="688" t="s">
        <v>1109</v>
      </c>
      <c r="F793" s="688" t="s">
        <v>16160</v>
      </c>
      <c r="G793" s="688" t="s">
        <v>13271</v>
      </c>
      <c r="H793" s="688" t="s">
        <v>16253</v>
      </c>
      <c r="I793" s="688" t="s">
        <v>16254</v>
      </c>
      <c r="J793" s="688" t="s">
        <v>16163</v>
      </c>
      <c r="K793" s="20" t="s">
        <v>13741</v>
      </c>
      <c r="L793" s="688" t="s">
        <v>16255</v>
      </c>
      <c r="M793" s="688" t="str">
        <f t="shared" si="14"/>
        <v>SEx162</v>
      </c>
      <c r="N793" s="688" t="s">
        <v>16256</v>
      </c>
      <c r="O793" s="682" t="s">
        <v>408</v>
      </c>
      <c r="P793" s="689" t="s">
        <v>15556</v>
      </c>
      <c r="Q793" s="689" t="s">
        <v>950</v>
      </c>
    </row>
    <row r="794" spans="1:17" x14ac:dyDescent="0.25">
      <c r="A794" s="687" t="s">
        <v>15553</v>
      </c>
      <c r="B794" s="688" t="s">
        <v>15554</v>
      </c>
      <c r="C794" s="688" t="s">
        <v>15968</v>
      </c>
      <c r="D794" s="688" t="s">
        <v>15556</v>
      </c>
      <c r="E794" s="688" t="s">
        <v>1109</v>
      </c>
      <c r="F794" s="688" t="s">
        <v>16160</v>
      </c>
      <c r="G794" s="688" t="s">
        <v>13271</v>
      </c>
      <c r="H794" s="688" t="s">
        <v>16257</v>
      </c>
      <c r="I794" s="688" t="s">
        <v>16258</v>
      </c>
      <c r="J794" s="688" t="s">
        <v>16163</v>
      </c>
      <c r="K794" s="20" t="s">
        <v>13741</v>
      </c>
      <c r="L794" s="688" t="s">
        <v>16259</v>
      </c>
      <c r="M794" s="688" t="str">
        <f t="shared" si="14"/>
        <v>SEx163</v>
      </c>
      <c r="N794" s="688" t="s">
        <v>16260</v>
      </c>
      <c r="O794" s="682" t="s">
        <v>408</v>
      </c>
      <c r="P794" s="689" t="s">
        <v>15556</v>
      </c>
      <c r="Q794" s="689" t="s">
        <v>950</v>
      </c>
    </row>
    <row r="795" spans="1:17" x14ac:dyDescent="0.25">
      <c r="A795" s="687" t="s">
        <v>15553</v>
      </c>
      <c r="B795" s="688" t="s">
        <v>15554</v>
      </c>
      <c r="C795" s="688" t="s">
        <v>15968</v>
      </c>
      <c r="D795" s="688" t="s">
        <v>15556</v>
      </c>
      <c r="E795" s="688" t="s">
        <v>1109</v>
      </c>
      <c r="F795" s="688" t="s">
        <v>16160</v>
      </c>
      <c r="G795" s="688" t="s">
        <v>13271</v>
      </c>
      <c r="H795" s="688" t="s">
        <v>16261</v>
      </c>
      <c r="I795" s="688" t="s">
        <v>16262</v>
      </c>
      <c r="J795" s="688" t="s">
        <v>16163</v>
      </c>
      <c r="K795" s="20" t="s">
        <v>13741</v>
      </c>
      <c r="L795" s="688" t="s">
        <v>16263</v>
      </c>
      <c r="M795" s="688" t="str">
        <f t="shared" si="14"/>
        <v>SEx164</v>
      </c>
      <c r="N795" s="688" t="s">
        <v>16264</v>
      </c>
      <c r="O795" s="682" t="s">
        <v>408</v>
      </c>
      <c r="P795" s="689" t="s">
        <v>15556</v>
      </c>
      <c r="Q795" s="689" t="s">
        <v>950</v>
      </c>
    </row>
    <row r="796" spans="1:17" x14ac:dyDescent="0.25">
      <c r="A796" s="687" t="s">
        <v>15553</v>
      </c>
      <c r="B796" s="688" t="s">
        <v>15554</v>
      </c>
      <c r="C796" s="688" t="s">
        <v>15968</v>
      </c>
      <c r="D796" s="688" t="s">
        <v>15556</v>
      </c>
      <c r="E796" s="688" t="s">
        <v>1109</v>
      </c>
      <c r="F796" s="688" t="s">
        <v>16160</v>
      </c>
      <c r="G796" s="688" t="s">
        <v>13271</v>
      </c>
      <c r="H796" s="688" t="s">
        <v>16265</v>
      </c>
      <c r="I796" s="688" t="s">
        <v>16266</v>
      </c>
      <c r="J796" s="688" t="s">
        <v>16163</v>
      </c>
      <c r="K796" s="20" t="s">
        <v>13741</v>
      </c>
      <c r="L796" s="688" t="s">
        <v>15834</v>
      </c>
      <c r="M796" s="688" t="str">
        <f t="shared" si="14"/>
        <v>SEx165</v>
      </c>
      <c r="N796" s="688" t="s">
        <v>16267</v>
      </c>
      <c r="O796" s="682" t="s">
        <v>408</v>
      </c>
      <c r="P796" s="689" t="s">
        <v>15556</v>
      </c>
      <c r="Q796" s="689" t="s">
        <v>950</v>
      </c>
    </row>
    <row r="797" spans="1:17" x14ac:dyDescent="0.25">
      <c r="A797" s="687" t="s">
        <v>15553</v>
      </c>
      <c r="B797" s="688" t="s">
        <v>15554</v>
      </c>
      <c r="C797" s="688" t="s">
        <v>15968</v>
      </c>
      <c r="D797" s="688" t="s">
        <v>15556</v>
      </c>
      <c r="E797" s="688" t="s">
        <v>1109</v>
      </c>
      <c r="F797" s="688" t="s">
        <v>16160</v>
      </c>
      <c r="G797" s="688" t="s">
        <v>13271</v>
      </c>
      <c r="H797" s="688" t="s">
        <v>16268</v>
      </c>
      <c r="I797" s="688" t="s">
        <v>16269</v>
      </c>
      <c r="J797" s="688" t="s">
        <v>16163</v>
      </c>
      <c r="K797" s="20" t="s">
        <v>13741</v>
      </c>
      <c r="L797" s="688" t="s">
        <v>16270</v>
      </c>
      <c r="M797" s="688" t="str">
        <f t="shared" si="14"/>
        <v>SEx166</v>
      </c>
      <c r="N797" s="688" t="s">
        <v>16271</v>
      </c>
      <c r="O797" s="682" t="s">
        <v>408</v>
      </c>
      <c r="P797" s="689" t="s">
        <v>15556</v>
      </c>
      <c r="Q797" s="689" t="s">
        <v>950</v>
      </c>
    </row>
    <row r="798" spans="1:17" x14ac:dyDescent="0.25">
      <c r="A798" s="687" t="s">
        <v>15553</v>
      </c>
      <c r="B798" s="688" t="s">
        <v>15554</v>
      </c>
      <c r="C798" s="688" t="s">
        <v>15968</v>
      </c>
      <c r="D798" s="688" t="s">
        <v>15556</v>
      </c>
      <c r="E798" s="688" t="s">
        <v>1109</v>
      </c>
      <c r="F798" s="688" t="s">
        <v>16160</v>
      </c>
      <c r="G798" s="688" t="s">
        <v>13271</v>
      </c>
      <c r="H798" s="688" t="s">
        <v>16272</v>
      </c>
      <c r="I798" s="688" t="s">
        <v>16273</v>
      </c>
      <c r="J798" s="688" t="s">
        <v>16163</v>
      </c>
      <c r="K798" s="20" t="s">
        <v>13741</v>
      </c>
      <c r="L798" s="688" t="s">
        <v>16274</v>
      </c>
      <c r="M798" s="688" t="str">
        <f t="shared" si="14"/>
        <v>SEx167</v>
      </c>
      <c r="N798" s="688" t="s">
        <v>16275</v>
      </c>
      <c r="O798" s="682" t="s">
        <v>408</v>
      </c>
      <c r="P798" s="689" t="s">
        <v>15556</v>
      </c>
      <c r="Q798" s="689" t="s">
        <v>950</v>
      </c>
    </row>
    <row r="799" spans="1:17" x14ac:dyDescent="0.25">
      <c r="A799" s="687" t="s">
        <v>15553</v>
      </c>
      <c r="B799" s="688" t="s">
        <v>15554</v>
      </c>
      <c r="C799" s="688" t="s">
        <v>15968</v>
      </c>
      <c r="D799" s="688" t="s">
        <v>15556</v>
      </c>
      <c r="E799" s="688" t="s">
        <v>1109</v>
      </c>
      <c r="F799" s="688" t="s">
        <v>16160</v>
      </c>
      <c r="G799" s="688" t="s">
        <v>13271</v>
      </c>
      <c r="H799" s="688" t="s">
        <v>16276</v>
      </c>
      <c r="I799" s="688" t="s">
        <v>16277</v>
      </c>
      <c r="J799" s="688" t="s">
        <v>16163</v>
      </c>
      <c r="K799" s="20" t="s">
        <v>13741</v>
      </c>
      <c r="L799" s="688" t="s">
        <v>16278</v>
      </c>
      <c r="M799" s="688" t="str">
        <f t="shared" si="14"/>
        <v>SEx168</v>
      </c>
      <c r="N799" s="688" t="s">
        <v>16279</v>
      </c>
      <c r="O799" s="682" t="s">
        <v>408</v>
      </c>
      <c r="P799" s="689" t="s">
        <v>15556</v>
      </c>
      <c r="Q799" s="689" t="s">
        <v>950</v>
      </c>
    </row>
    <row r="800" spans="1:17" x14ac:dyDescent="0.25">
      <c r="A800" s="687" t="s">
        <v>15553</v>
      </c>
      <c r="B800" s="688" t="s">
        <v>15554</v>
      </c>
      <c r="C800" s="688" t="s">
        <v>15968</v>
      </c>
      <c r="D800" s="688" t="s">
        <v>15556</v>
      </c>
      <c r="E800" s="688" t="s">
        <v>1109</v>
      </c>
      <c r="F800" s="688" t="s">
        <v>16160</v>
      </c>
      <c r="G800" s="688" t="s">
        <v>13271</v>
      </c>
      <c r="H800" s="688" t="s">
        <v>16280</v>
      </c>
      <c r="I800" s="688" t="s">
        <v>16281</v>
      </c>
      <c r="J800" s="688" t="s">
        <v>16163</v>
      </c>
      <c r="K800" s="20" t="s">
        <v>13741</v>
      </c>
      <c r="L800" s="688" t="s">
        <v>16282</v>
      </c>
      <c r="M800" s="688" t="str">
        <f t="shared" si="14"/>
        <v>SEx169</v>
      </c>
      <c r="N800" s="688" t="s">
        <v>16283</v>
      </c>
      <c r="O800" s="682" t="s">
        <v>408</v>
      </c>
      <c r="P800" s="689" t="s">
        <v>15556</v>
      </c>
      <c r="Q800" s="689" t="s">
        <v>950</v>
      </c>
    </row>
    <row r="801" spans="1:17" x14ac:dyDescent="0.25">
      <c r="A801" s="687" t="s">
        <v>15553</v>
      </c>
      <c r="B801" s="688" t="s">
        <v>15554</v>
      </c>
      <c r="C801" s="688" t="s">
        <v>15968</v>
      </c>
      <c r="D801" s="688" t="s">
        <v>15556</v>
      </c>
      <c r="E801" s="688" t="s">
        <v>1109</v>
      </c>
      <c r="F801" s="688" t="s">
        <v>16160</v>
      </c>
      <c r="G801" s="688" t="s">
        <v>13271</v>
      </c>
      <c r="H801" s="688" t="s">
        <v>16284</v>
      </c>
      <c r="I801" s="688" t="s">
        <v>16285</v>
      </c>
      <c r="J801" s="688" t="s">
        <v>16163</v>
      </c>
      <c r="K801" s="20" t="s">
        <v>13741</v>
      </c>
      <c r="L801" s="688" t="s">
        <v>16286</v>
      </c>
      <c r="M801" s="688" t="str">
        <f t="shared" si="14"/>
        <v>SEx170</v>
      </c>
      <c r="N801" s="688" t="s">
        <v>16287</v>
      </c>
      <c r="O801" s="682" t="s">
        <v>408</v>
      </c>
      <c r="P801" s="689" t="s">
        <v>15556</v>
      </c>
      <c r="Q801" s="689" t="s">
        <v>950</v>
      </c>
    </row>
    <row r="802" spans="1:17" x14ac:dyDescent="0.25">
      <c r="A802" s="687" t="s">
        <v>15553</v>
      </c>
      <c r="B802" s="688" t="s">
        <v>15554</v>
      </c>
      <c r="C802" s="688" t="s">
        <v>15968</v>
      </c>
      <c r="D802" s="688" t="s">
        <v>15556</v>
      </c>
      <c r="E802" s="688" t="s">
        <v>1109</v>
      </c>
      <c r="F802" s="688" t="s">
        <v>16160</v>
      </c>
      <c r="G802" s="688" t="s">
        <v>13271</v>
      </c>
      <c r="H802" s="688" t="s">
        <v>16288</v>
      </c>
      <c r="I802" s="688" t="s">
        <v>16289</v>
      </c>
      <c r="J802" s="688" t="s">
        <v>16163</v>
      </c>
      <c r="K802" s="20" t="s">
        <v>13741</v>
      </c>
      <c r="L802" s="688" t="s">
        <v>16290</v>
      </c>
      <c r="M802" s="688" t="str">
        <f t="shared" si="14"/>
        <v>SEx171</v>
      </c>
      <c r="N802" s="688" t="s">
        <v>16291</v>
      </c>
      <c r="O802" s="682" t="s">
        <v>408</v>
      </c>
      <c r="P802" s="689" t="s">
        <v>15556</v>
      </c>
      <c r="Q802" s="689" t="s">
        <v>950</v>
      </c>
    </row>
    <row r="803" spans="1:17" x14ac:dyDescent="0.25">
      <c r="A803" s="687" t="s">
        <v>15553</v>
      </c>
      <c r="B803" s="688" t="s">
        <v>15554</v>
      </c>
      <c r="C803" s="688" t="s">
        <v>15968</v>
      </c>
      <c r="D803" s="688" t="s">
        <v>15556</v>
      </c>
      <c r="E803" s="688" t="s">
        <v>1109</v>
      </c>
      <c r="F803" s="688" t="s">
        <v>16160</v>
      </c>
      <c r="G803" s="688" t="s">
        <v>13271</v>
      </c>
      <c r="H803" s="688" t="s">
        <v>16292</v>
      </c>
      <c r="I803" s="688" t="s">
        <v>16293</v>
      </c>
      <c r="J803" s="688" t="s">
        <v>16163</v>
      </c>
      <c r="K803" s="20" t="s">
        <v>13741</v>
      </c>
      <c r="L803" s="688" t="s">
        <v>16294</v>
      </c>
      <c r="M803" s="688" t="str">
        <f t="shared" si="14"/>
        <v>SEx172</v>
      </c>
      <c r="N803" s="688" t="s">
        <v>16295</v>
      </c>
      <c r="O803" s="682" t="s">
        <v>408</v>
      </c>
      <c r="P803" s="689" t="s">
        <v>15556</v>
      </c>
      <c r="Q803" s="689" t="s">
        <v>950</v>
      </c>
    </row>
    <row r="804" spans="1:17" x14ac:dyDescent="0.25">
      <c r="A804" s="687" t="s">
        <v>15553</v>
      </c>
      <c r="B804" s="688" t="s">
        <v>15554</v>
      </c>
      <c r="C804" s="688" t="s">
        <v>15968</v>
      </c>
      <c r="D804" s="688" t="s">
        <v>15556</v>
      </c>
      <c r="E804" s="688" t="s">
        <v>1109</v>
      </c>
      <c r="F804" s="688" t="s">
        <v>16160</v>
      </c>
      <c r="G804" s="688" t="s">
        <v>13271</v>
      </c>
      <c r="H804" s="688" t="s">
        <v>16296</v>
      </c>
      <c r="I804" s="688" t="s">
        <v>16297</v>
      </c>
      <c r="J804" s="688" t="s">
        <v>16163</v>
      </c>
      <c r="K804" s="20" t="s">
        <v>13741</v>
      </c>
      <c r="L804" s="688" t="s">
        <v>16298</v>
      </c>
      <c r="M804" s="688" t="str">
        <f t="shared" si="14"/>
        <v>SEx173</v>
      </c>
      <c r="N804" s="688" t="s">
        <v>16299</v>
      </c>
      <c r="O804" s="682" t="s">
        <v>408</v>
      </c>
      <c r="P804" s="689" t="s">
        <v>15556</v>
      </c>
      <c r="Q804" s="689" t="s">
        <v>950</v>
      </c>
    </row>
    <row r="805" spans="1:17" x14ac:dyDescent="0.25">
      <c r="A805" s="687" t="s">
        <v>15553</v>
      </c>
      <c r="B805" s="688" t="s">
        <v>15554</v>
      </c>
      <c r="C805" s="688" t="s">
        <v>15968</v>
      </c>
      <c r="D805" s="688" t="s">
        <v>15556</v>
      </c>
      <c r="E805" s="688" t="s">
        <v>1109</v>
      </c>
      <c r="F805" s="688" t="s">
        <v>16160</v>
      </c>
      <c r="G805" s="688" t="s">
        <v>13271</v>
      </c>
      <c r="H805" s="688" t="s">
        <v>16300</v>
      </c>
      <c r="I805" s="688" t="s">
        <v>16301</v>
      </c>
      <c r="J805" s="688" t="s">
        <v>16163</v>
      </c>
      <c r="K805" s="20" t="s">
        <v>13741</v>
      </c>
      <c r="L805" s="688" t="s">
        <v>16302</v>
      </c>
      <c r="M805" s="688" t="str">
        <f t="shared" si="14"/>
        <v>SEx174</v>
      </c>
      <c r="N805" s="688" t="s">
        <v>16303</v>
      </c>
      <c r="O805" s="682" t="s">
        <v>408</v>
      </c>
      <c r="P805" s="689" t="s">
        <v>15556</v>
      </c>
      <c r="Q805" s="689" t="s">
        <v>950</v>
      </c>
    </row>
    <row r="806" spans="1:17" x14ac:dyDescent="0.25">
      <c r="A806" s="687" t="s">
        <v>15553</v>
      </c>
      <c r="B806" s="688" t="s">
        <v>15554</v>
      </c>
      <c r="C806" s="688" t="s">
        <v>15968</v>
      </c>
      <c r="D806" s="688" t="s">
        <v>15556</v>
      </c>
      <c r="E806" s="688" t="s">
        <v>1109</v>
      </c>
      <c r="F806" s="688" t="s">
        <v>16160</v>
      </c>
      <c r="G806" s="688" t="s">
        <v>13271</v>
      </c>
      <c r="H806" s="688" t="s">
        <v>16304</v>
      </c>
      <c r="I806" s="688" t="s">
        <v>16305</v>
      </c>
      <c r="J806" s="688" t="s">
        <v>16163</v>
      </c>
      <c r="K806" s="20" t="s">
        <v>13741</v>
      </c>
      <c r="L806" s="688" t="s">
        <v>16306</v>
      </c>
      <c r="M806" s="688" t="str">
        <f t="shared" si="14"/>
        <v>SEx175</v>
      </c>
      <c r="N806" s="688" t="s">
        <v>16307</v>
      </c>
      <c r="O806" s="682" t="s">
        <v>408</v>
      </c>
      <c r="P806" s="689" t="s">
        <v>15556</v>
      </c>
      <c r="Q806" s="689" t="s">
        <v>950</v>
      </c>
    </row>
    <row r="807" spans="1:17" x14ac:dyDescent="0.25">
      <c r="A807" s="687" t="s">
        <v>15553</v>
      </c>
      <c r="B807" s="688" t="s">
        <v>15554</v>
      </c>
      <c r="C807" s="688" t="s">
        <v>15968</v>
      </c>
      <c r="D807" s="688" t="s">
        <v>15556</v>
      </c>
      <c r="E807" s="688" t="s">
        <v>1109</v>
      </c>
      <c r="F807" s="688" t="s">
        <v>16160</v>
      </c>
      <c r="G807" s="688" t="s">
        <v>13271</v>
      </c>
      <c r="H807" s="688" t="s">
        <v>16308</v>
      </c>
      <c r="I807" s="688" t="s">
        <v>16309</v>
      </c>
      <c r="J807" s="688" t="s">
        <v>16163</v>
      </c>
      <c r="K807" s="20" t="s">
        <v>13741</v>
      </c>
      <c r="L807" s="688" t="s">
        <v>16310</v>
      </c>
      <c r="M807" s="688" t="str">
        <f t="shared" si="14"/>
        <v>SEx176</v>
      </c>
      <c r="N807" s="688" t="s">
        <v>16311</v>
      </c>
      <c r="O807" s="682" t="s">
        <v>408</v>
      </c>
      <c r="P807" s="689" t="s">
        <v>15556</v>
      </c>
      <c r="Q807" s="689" t="s">
        <v>950</v>
      </c>
    </row>
    <row r="808" spans="1:17" x14ac:dyDescent="0.25">
      <c r="A808" s="687" t="s">
        <v>15553</v>
      </c>
      <c r="B808" s="688" t="s">
        <v>15554</v>
      </c>
      <c r="C808" s="688" t="s">
        <v>15968</v>
      </c>
      <c r="D808" s="688" t="s">
        <v>15556</v>
      </c>
      <c r="E808" s="688" t="s">
        <v>1109</v>
      </c>
      <c r="F808" s="688" t="s">
        <v>16160</v>
      </c>
      <c r="G808" s="688" t="s">
        <v>13271</v>
      </c>
      <c r="H808" s="688" t="s">
        <v>16312</v>
      </c>
      <c r="I808" s="688" t="s">
        <v>16313</v>
      </c>
      <c r="J808" s="688" t="s">
        <v>16163</v>
      </c>
      <c r="K808" s="20" t="s">
        <v>13741</v>
      </c>
      <c r="L808" s="688" t="s">
        <v>16314</v>
      </c>
      <c r="M808" s="688" t="str">
        <f t="shared" si="14"/>
        <v>SEx177</v>
      </c>
      <c r="N808" s="688" t="s">
        <v>16315</v>
      </c>
      <c r="O808" s="682" t="s">
        <v>408</v>
      </c>
      <c r="P808" s="689" t="s">
        <v>15556</v>
      </c>
      <c r="Q808" s="689" t="s">
        <v>950</v>
      </c>
    </row>
    <row r="809" spans="1:17" x14ac:dyDescent="0.25">
      <c r="A809" s="687" t="s">
        <v>15553</v>
      </c>
      <c r="B809" s="688" t="s">
        <v>15554</v>
      </c>
      <c r="C809" s="688" t="s">
        <v>15968</v>
      </c>
      <c r="D809" s="688" t="s">
        <v>15556</v>
      </c>
      <c r="E809" s="688" t="s">
        <v>1109</v>
      </c>
      <c r="F809" s="688" t="s">
        <v>16160</v>
      </c>
      <c r="G809" s="688" t="s">
        <v>13271</v>
      </c>
      <c r="H809" s="688" t="s">
        <v>16316</v>
      </c>
      <c r="I809" s="688" t="s">
        <v>16317</v>
      </c>
      <c r="J809" s="688" t="s">
        <v>16163</v>
      </c>
      <c r="K809" s="20" t="s">
        <v>13741</v>
      </c>
      <c r="L809" s="688" t="s">
        <v>16318</v>
      </c>
      <c r="M809" s="688" t="str">
        <f t="shared" si="14"/>
        <v>SEx178</v>
      </c>
      <c r="N809" s="688" t="s">
        <v>16319</v>
      </c>
      <c r="O809" s="682" t="s">
        <v>408</v>
      </c>
      <c r="P809" s="689" t="s">
        <v>15556</v>
      </c>
      <c r="Q809" s="689" t="s">
        <v>950</v>
      </c>
    </row>
    <row r="810" spans="1:17" x14ac:dyDescent="0.25">
      <c r="A810" s="687" t="s">
        <v>15553</v>
      </c>
      <c r="B810" s="688" t="s">
        <v>15554</v>
      </c>
      <c r="C810" s="688" t="s">
        <v>15968</v>
      </c>
      <c r="D810" s="688" t="s">
        <v>15556</v>
      </c>
      <c r="E810" s="688" t="s">
        <v>1109</v>
      </c>
      <c r="F810" s="688" t="s">
        <v>16160</v>
      </c>
      <c r="G810" s="688" t="s">
        <v>13271</v>
      </c>
      <c r="H810" s="688" t="s">
        <v>16320</v>
      </c>
      <c r="I810" s="688" t="s">
        <v>16321</v>
      </c>
      <c r="J810" s="688" t="s">
        <v>16163</v>
      </c>
      <c r="K810" s="20" t="s">
        <v>13741</v>
      </c>
      <c r="L810" s="688" t="s">
        <v>16322</v>
      </c>
      <c r="M810" s="688" t="str">
        <f t="shared" si="14"/>
        <v>SEx179</v>
      </c>
      <c r="N810" s="688" t="s">
        <v>16323</v>
      </c>
      <c r="O810" s="682" t="s">
        <v>408</v>
      </c>
      <c r="P810" s="689" t="s">
        <v>15556</v>
      </c>
      <c r="Q810" s="689" t="s">
        <v>950</v>
      </c>
    </row>
    <row r="811" spans="1:17" x14ac:dyDescent="0.25">
      <c r="A811" s="687" t="s">
        <v>15553</v>
      </c>
      <c r="B811" s="688" t="s">
        <v>15554</v>
      </c>
      <c r="C811" s="688" t="s">
        <v>15968</v>
      </c>
      <c r="D811" s="688" t="s">
        <v>15556</v>
      </c>
      <c r="E811" s="688" t="s">
        <v>1109</v>
      </c>
      <c r="F811" s="688" t="s">
        <v>16160</v>
      </c>
      <c r="G811" s="688" t="s">
        <v>13271</v>
      </c>
      <c r="H811" s="688" t="s">
        <v>16324</v>
      </c>
      <c r="I811" s="688" t="s">
        <v>16325</v>
      </c>
      <c r="J811" s="688" t="s">
        <v>16163</v>
      </c>
      <c r="K811" s="20" t="s">
        <v>13741</v>
      </c>
      <c r="L811" s="688" t="s">
        <v>16326</v>
      </c>
      <c r="M811" s="688" t="str">
        <f t="shared" si="14"/>
        <v>SEx180</v>
      </c>
      <c r="N811" s="688" t="s">
        <v>16327</v>
      </c>
      <c r="O811" s="682" t="s">
        <v>408</v>
      </c>
      <c r="P811" s="689" t="s">
        <v>15556</v>
      </c>
      <c r="Q811" s="689" t="s">
        <v>950</v>
      </c>
    </row>
    <row r="812" spans="1:17" x14ac:dyDescent="0.25">
      <c r="A812" s="687" t="s">
        <v>15553</v>
      </c>
      <c r="B812" s="688" t="s">
        <v>15554</v>
      </c>
      <c r="C812" s="688" t="s">
        <v>15968</v>
      </c>
      <c r="D812" s="688" t="s">
        <v>15556</v>
      </c>
      <c r="E812" s="688" t="s">
        <v>1109</v>
      </c>
      <c r="F812" s="688" t="s">
        <v>16160</v>
      </c>
      <c r="G812" s="688" t="s">
        <v>13271</v>
      </c>
      <c r="H812" s="688" t="s">
        <v>16328</v>
      </c>
      <c r="I812" s="688" t="s">
        <v>16329</v>
      </c>
      <c r="J812" s="688" t="s">
        <v>16163</v>
      </c>
      <c r="K812" s="20" t="s">
        <v>13741</v>
      </c>
      <c r="L812" s="688" t="s">
        <v>16330</v>
      </c>
      <c r="M812" s="688" t="str">
        <f t="shared" si="14"/>
        <v>SEx181</v>
      </c>
      <c r="N812" s="688" t="s">
        <v>16331</v>
      </c>
      <c r="O812" s="682" t="s">
        <v>408</v>
      </c>
      <c r="P812" s="689" t="s">
        <v>15556</v>
      </c>
      <c r="Q812" s="689" t="s">
        <v>950</v>
      </c>
    </row>
    <row r="813" spans="1:17" x14ac:dyDescent="0.25">
      <c r="A813" s="687" t="s">
        <v>15553</v>
      </c>
      <c r="B813" s="688" t="s">
        <v>15554</v>
      </c>
      <c r="C813" s="688" t="s">
        <v>15968</v>
      </c>
      <c r="D813" s="688" t="s">
        <v>15556</v>
      </c>
      <c r="E813" s="688" t="s">
        <v>1109</v>
      </c>
      <c r="F813" s="688" t="s">
        <v>16160</v>
      </c>
      <c r="G813" s="688" t="s">
        <v>13271</v>
      </c>
      <c r="H813" s="688" t="s">
        <v>16332</v>
      </c>
      <c r="I813" s="688" t="s">
        <v>16333</v>
      </c>
      <c r="J813" s="688" t="s">
        <v>16163</v>
      </c>
      <c r="K813" s="20" t="s">
        <v>13741</v>
      </c>
      <c r="L813" s="688" t="s">
        <v>15821</v>
      </c>
      <c r="M813" s="688" t="str">
        <f t="shared" si="14"/>
        <v>SEx182</v>
      </c>
      <c r="N813" s="688" t="s">
        <v>16334</v>
      </c>
      <c r="O813" s="682" t="s">
        <v>408</v>
      </c>
      <c r="P813" s="689" t="s">
        <v>15556</v>
      </c>
      <c r="Q813" s="689" t="s">
        <v>950</v>
      </c>
    </row>
    <row r="814" spans="1:17" x14ac:dyDescent="0.25">
      <c r="A814" s="687" t="s">
        <v>15553</v>
      </c>
      <c r="B814" s="688" t="s">
        <v>15554</v>
      </c>
      <c r="C814" s="688" t="s">
        <v>15968</v>
      </c>
      <c r="D814" s="688" t="s">
        <v>15556</v>
      </c>
      <c r="E814" s="688" t="s">
        <v>1110</v>
      </c>
      <c r="F814" s="688" t="s">
        <v>16335</v>
      </c>
      <c r="G814" s="688" t="s">
        <v>13272</v>
      </c>
      <c r="H814" s="688" t="s">
        <v>1203</v>
      </c>
      <c r="I814" s="688" t="s">
        <v>16336</v>
      </c>
      <c r="J814" s="688" t="s">
        <v>16337</v>
      </c>
      <c r="K814" s="20" t="s">
        <v>16338</v>
      </c>
      <c r="L814" s="688" t="s">
        <v>13757</v>
      </c>
      <c r="M814" s="688" t="str">
        <f t="shared" si="14"/>
        <v>BRx22</v>
      </c>
      <c r="N814" s="688" t="s">
        <v>9756</v>
      </c>
      <c r="O814" s="682" t="s">
        <v>408</v>
      </c>
      <c r="P814" s="689" t="s">
        <v>15556</v>
      </c>
      <c r="Q814" s="689" t="s">
        <v>951</v>
      </c>
    </row>
    <row r="815" spans="1:17" x14ac:dyDescent="0.25">
      <c r="A815" s="687" t="s">
        <v>15553</v>
      </c>
      <c r="B815" s="688" t="s">
        <v>15554</v>
      </c>
      <c r="C815" s="688" t="s">
        <v>15968</v>
      </c>
      <c r="D815" s="688" t="s">
        <v>15556</v>
      </c>
      <c r="E815" s="688" t="s">
        <v>1110</v>
      </c>
      <c r="F815" s="688" t="s">
        <v>16335</v>
      </c>
      <c r="G815" s="688" t="s">
        <v>13272</v>
      </c>
      <c r="H815" s="688" t="s">
        <v>1082</v>
      </c>
      <c r="I815" s="688" t="s">
        <v>16339</v>
      </c>
      <c r="J815" s="688" t="s">
        <v>16337</v>
      </c>
      <c r="K815" s="20" t="s">
        <v>16338</v>
      </c>
      <c r="L815" s="688" t="s">
        <v>15827</v>
      </c>
      <c r="M815" s="688" t="str">
        <f t="shared" si="14"/>
        <v>BRx23</v>
      </c>
      <c r="N815" s="688" t="s">
        <v>9757</v>
      </c>
      <c r="O815" s="682" t="s">
        <v>408</v>
      </c>
      <c r="P815" s="689" t="s">
        <v>15556</v>
      </c>
      <c r="Q815" s="689" t="s">
        <v>951</v>
      </c>
    </row>
    <row r="816" spans="1:17" x14ac:dyDescent="0.25">
      <c r="A816" s="687" t="s">
        <v>15553</v>
      </c>
      <c r="B816" s="688" t="s">
        <v>15554</v>
      </c>
      <c r="C816" s="688" t="s">
        <v>15968</v>
      </c>
      <c r="D816" s="688" t="s">
        <v>15556</v>
      </c>
      <c r="E816" s="688" t="s">
        <v>1110</v>
      </c>
      <c r="F816" s="688" t="s">
        <v>16335</v>
      </c>
      <c r="G816" s="688" t="s">
        <v>13272</v>
      </c>
      <c r="H816" s="688" t="s">
        <v>1083</v>
      </c>
      <c r="I816" s="688" t="s">
        <v>16340</v>
      </c>
      <c r="J816" s="688" t="s">
        <v>16337</v>
      </c>
      <c r="K816" s="20" t="s">
        <v>16338</v>
      </c>
      <c r="L816" s="688" t="s">
        <v>15580</v>
      </c>
      <c r="M816" s="688" t="str">
        <f t="shared" si="14"/>
        <v>BRx24</v>
      </c>
      <c r="N816" s="688" t="s">
        <v>9758</v>
      </c>
      <c r="O816" s="682" t="s">
        <v>408</v>
      </c>
      <c r="P816" s="689" t="s">
        <v>15556</v>
      </c>
      <c r="Q816" s="689" t="s">
        <v>951</v>
      </c>
    </row>
    <row r="817" spans="1:17" x14ac:dyDescent="0.25">
      <c r="A817" s="687" t="s">
        <v>15553</v>
      </c>
      <c r="B817" s="688" t="s">
        <v>15554</v>
      </c>
      <c r="C817" s="688" t="s">
        <v>15968</v>
      </c>
      <c r="D817" s="688" t="s">
        <v>15556</v>
      </c>
      <c r="E817" s="688" t="s">
        <v>1110</v>
      </c>
      <c r="F817" s="688" t="s">
        <v>16335</v>
      </c>
      <c r="G817" s="688" t="s">
        <v>13272</v>
      </c>
      <c r="H817" s="688" t="s">
        <v>1084</v>
      </c>
      <c r="I817" s="688" t="s">
        <v>16341</v>
      </c>
      <c r="J817" s="688" t="s">
        <v>16337</v>
      </c>
      <c r="K817" s="20" t="s">
        <v>16338</v>
      </c>
      <c r="L817" s="688" t="s">
        <v>15764</v>
      </c>
      <c r="M817" s="688" t="str">
        <f t="shared" si="14"/>
        <v>BRx25</v>
      </c>
      <c r="N817" s="688" t="s">
        <v>9759</v>
      </c>
      <c r="O817" s="682" t="s">
        <v>408</v>
      </c>
      <c r="P817" s="689" t="s">
        <v>15556</v>
      </c>
      <c r="Q817" s="689" t="s">
        <v>951</v>
      </c>
    </row>
    <row r="818" spans="1:17" x14ac:dyDescent="0.25">
      <c r="A818" s="687" t="s">
        <v>15553</v>
      </c>
      <c r="B818" s="688" t="s">
        <v>15554</v>
      </c>
      <c r="C818" s="688" t="s">
        <v>15968</v>
      </c>
      <c r="D818" s="688" t="s">
        <v>15556</v>
      </c>
      <c r="E818" s="688" t="s">
        <v>1110</v>
      </c>
      <c r="F818" s="688" t="s">
        <v>16335</v>
      </c>
      <c r="G818" s="688" t="s">
        <v>13272</v>
      </c>
      <c r="H818" s="688" t="s">
        <v>1085</v>
      </c>
      <c r="I818" s="688" t="s">
        <v>16342</v>
      </c>
      <c r="J818" s="688" t="s">
        <v>16337</v>
      </c>
      <c r="K818" s="20" t="s">
        <v>16338</v>
      </c>
      <c r="L818" s="688" t="s">
        <v>15767</v>
      </c>
      <c r="M818" s="688" t="str">
        <f t="shared" si="14"/>
        <v>BRx26</v>
      </c>
      <c r="N818" s="688" t="s">
        <v>9760</v>
      </c>
      <c r="O818" s="682" t="s">
        <v>408</v>
      </c>
      <c r="P818" s="689" t="s">
        <v>15556</v>
      </c>
      <c r="Q818" s="689" t="s">
        <v>951</v>
      </c>
    </row>
    <row r="819" spans="1:17" x14ac:dyDescent="0.25">
      <c r="A819" s="687" t="s">
        <v>15553</v>
      </c>
      <c r="B819" s="688" t="s">
        <v>15554</v>
      </c>
      <c r="C819" s="688" t="s">
        <v>15968</v>
      </c>
      <c r="D819" s="688" t="s">
        <v>15556</v>
      </c>
      <c r="E819" s="688" t="s">
        <v>1110</v>
      </c>
      <c r="F819" s="688" t="s">
        <v>16335</v>
      </c>
      <c r="G819" s="688" t="s">
        <v>13272</v>
      </c>
      <c r="H819" s="688" t="s">
        <v>1086</v>
      </c>
      <c r="I819" s="688" t="s">
        <v>16343</v>
      </c>
      <c r="J819" s="688" t="s">
        <v>16337</v>
      </c>
      <c r="K819" s="20" t="s">
        <v>16338</v>
      </c>
      <c r="L819" s="688" t="s">
        <v>15743</v>
      </c>
      <c r="M819" s="688" t="str">
        <f t="shared" si="14"/>
        <v>BRx27</v>
      </c>
      <c r="N819" s="688" t="s">
        <v>9761</v>
      </c>
      <c r="O819" s="682" t="s">
        <v>408</v>
      </c>
      <c r="P819" s="689" t="s">
        <v>15556</v>
      </c>
      <c r="Q819" s="689" t="s">
        <v>951</v>
      </c>
    </row>
    <row r="820" spans="1:17" x14ac:dyDescent="0.25">
      <c r="A820" s="687" t="s">
        <v>15553</v>
      </c>
      <c r="B820" s="688" t="s">
        <v>15554</v>
      </c>
      <c r="C820" s="688" t="s">
        <v>15968</v>
      </c>
      <c r="D820" s="688" t="s">
        <v>15556</v>
      </c>
      <c r="E820" s="688" t="s">
        <v>1110</v>
      </c>
      <c r="F820" s="688" t="s">
        <v>16335</v>
      </c>
      <c r="G820" s="688" t="s">
        <v>13272</v>
      </c>
      <c r="H820" s="688" t="s">
        <v>1087</v>
      </c>
      <c r="I820" s="688" t="s">
        <v>16344</v>
      </c>
      <c r="J820" s="688" t="s">
        <v>16337</v>
      </c>
      <c r="K820" s="20" t="s">
        <v>16338</v>
      </c>
      <c r="L820" s="688" t="s">
        <v>15772</v>
      </c>
      <c r="M820" s="688" t="str">
        <f t="shared" si="14"/>
        <v>BRx28</v>
      </c>
      <c r="N820" s="688" t="s">
        <v>9762</v>
      </c>
      <c r="O820" s="682" t="s">
        <v>408</v>
      </c>
      <c r="P820" s="689" t="s">
        <v>15556</v>
      </c>
      <c r="Q820" s="689" t="s">
        <v>951</v>
      </c>
    </row>
    <row r="821" spans="1:17" x14ac:dyDescent="0.25">
      <c r="A821" s="687" t="s">
        <v>15553</v>
      </c>
      <c r="B821" s="688" t="s">
        <v>15554</v>
      </c>
      <c r="C821" s="688" t="s">
        <v>15968</v>
      </c>
      <c r="D821" s="688" t="s">
        <v>15556</v>
      </c>
      <c r="E821" s="688" t="s">
        <v>1110</v>
      </c>
      <c r="F821" s="688" t="s">
        <v>16335</v>
      </c>
      <c r="G821" s="688" t="s">
        <v>13272</v>
      </c>
      <c r="H821" s="688" t="s">
        <v>1090</v>
      </c>
      <c r="I821" s="688" t="s">
        <v>16345</v>
      </c>
      <c r="J821" s="688" t="s">
        <v>16337</v>
      </c>
      <c r="K821" s="20" t="s">
        <v>16338</v>
      </c>
      <c r="L821" s="688" t="s">
        <v>16346</v>
      </c>
      <c r="M821" s="688" t="str">
        <f t="shared" si="14"/>
        <v>BRx29</v>
      </c>
      <c r="N821" s="688" t="s">
        <v>1856</v>
      </c>
      <c r="O821" s="682" t="s">
        <v>408</v>
      </c>
      <c r="P821" s="689" t="s">
        <v>15556</v>
      </c>
      <c r="Q821" s="689" t="s">
        <v>951</v>
      </c>
    </row>
    <row r="822" spans="1:17" x14ac:dyDescent="0.25">
      <c r="A822" s="687" t="s">
        <v>15553</v>
      </c>
      <c r="B822" s="688" t="s">
        <v>15554</v>
      </c>
      <c r="C822" s="688" t="s">
        <v>15968</v>
      </c>
      <c r="D822" s="688" t="s">
        <v>15556</v>
      </c>
      <c r="E822" s="688" t="s">
        <v>1084</v>
      </c>
      <c r="F822" s="688" t="s">
        <v>15557</v>
      </c>
      <c r="G822" s="688" t="s">
        <v>3484</v>
      </c>
      <c r="H822" s="688" t="s">
        <v>1161</v>
      </c>
      <c r="I822" s="688" t="s">
        <v>16347</v>
      </c>
      <c r="J822" s="688" t="s">
        <v>15617</v>
      </c>
      <c r="K822" s="20" t="s">
        <v>4707</v>
      </c>
      <c r="L822" s="688" t="s">
        <v>13684</v>
      </c>
      <c r="M822" s="688" t="str">
        <f t="shared" si="14"/>
        <v>LBx91</v>
      </c>
      <c r="N822" s="688" t="s">
        <v>3217</v>
      </c>
      <c r="O822" s="682" t="s">
        <v>406</v>
      </c>
      <c r="P822" s="689" t="s">
        <v>15556</v>
      </c>
      <c r="Q822" s="689" t="s">
        <v>603</v>
      </c>
    </row>
    <row r="823" spans="1:17" x14ac:dyDescent="0.25">
      <c r="A823" s="687" t="s">
        <v>15553</v>
      </c>
      <c r="B823" s="688" t="s">
        <v>15554</v>
      </c>
      <c r="C823" s="688" t="s">
        <v>15968</v>
      </c>
      <c r="D823" s="688" t="s">
        <v>15556</v>
      </c>
      <c r="E823" s="688" t="s">
        <v>1084</v>
      </c>
      <c r="F823" s="688" t="s">
        <v>15557</v>
      </c>
      <c r="G823" s="688" t="s">
        <v>3484</v>
      </c>
      <c r="H823" s="688" t="s">
        <v>15562</v>
      </c>
      <c r="I823" s="688" t="s">
        <v>16348</v>
      </c>
      <c r="J823" s="688" t="s">
        <v>15617</v>
      </c>
      <c r="K823" s="20" t="s">
        <v>4707</v>
      </c>
      <c r="L823" s="688" t="s">
        <v>13680</v>
      </c>
      <c r="M823" s="688" t="str">
        <f t="shared" ref="M823:M884" si="15">CONCATENATE(J823,L823)</f>
        <v>LBx119</v>
      </c>
      <c r="N823" s="688" t="s">
        <v>3219</v>
      </c>
      <c r="O823" s="682" t="s">
        <v>406</v>
      </c>
      <c r="P823" s="689" t="s">
        <v>15556</v>
      </c>
      <c r="Q823" s="689" t="s">
        <v>603</v>
      </c>
    </row>
    <row r="824" spans="1:17" x14ac:dyDescent="0.25">
      <c r="A824" s="687" t="s">
        <v>15553</v>
      </c>
      <c r="B824" s="688" t="s">
        <v>15554</v>
      </c>
      <c r="C824" s="688" t="s">
        <v>15968</v>
      </c>
      <c r="D824" s="688" t="s">
        <v>15556</v>
      </c>
      <c r="E824" s="688" t="s">
        <v>16349</v>
      </c>
      <c r="F824" s="688" t="s">
        <v>16350</v>
      </c>
      <c r="G824" s="688" t="s">
        <v>4804</v>
      </c>
      <c r="H824" s="688" t="s">
        <v>1082</v>
      </c>
      <c r="I824" s="688" t="s">
        <v>16351</v>
      </c>
      <c r="J824" s="688" t="s">
        <v>16352</v>
      </c>
      <c r="K824" s="20" t="s">
        <v>4770</v>
      </c>
      <c r="L824" s="688" t="s">
        <v>13683</v>
      </c>
      <c r="M824" s="688" t="str">
        <f t="shared" si="15"/>
        <v>VMx86</v>
      </c>
      <c r="N824" s="688" t="s">
        <v>16353</v>
      </c>
      <c r="O824" s="682" t="s">
        <v>406</v>
      </c>
      <c r="P824" s="689" t="s">
        <v>15556</v>
      </c>
      <c r="Q824" s="689" t="s">
        <v>817</v>
      </c>
    </row>
    <row r="825" spans="1:17" x14ac:dyDescent="0.25">
      <c r="A825" s="687" t="s">
        <v>15553</v>
      </c>
      <c r="B825" s="688" t="s">
        <v>15554</v>
      </c>
      <c r="C825" s="688" t="s">
        <v>15968</v>
      </c>
      <c r="D825" s="688" t="s">
        <v>15556</v>
      </c>
      <c r="E825" s="688" t="s">
        <v>16349</v>
      </c>
      <c r="F825" s="688" t="s">
        <v>16350</v>
      </c>
      <c r="G825" s="688" t="s">
        <v>4804</v>
      </c>
      <c r="H825" s="688" t="s">
        <v>1083</v>
      </c>
      <c r="I825" s="688" t="s">
        <v>16354</v>
      </c>
      <c r="J825" s="688" t="s">
        <v>16352</v>
      </c>
      <c r="K825" s="20" t="s">
        <v>4770</v>
      </c>
      <c r="L825" s="688" t="s">
        <v>13690</v>
      </c>
      <c r="M825" s="688" t="str">
        <f t="shared" si="15"/>
        <v>VMx87</v>
      </c>
      <c r="N825" s="688" t="s">
        <v>16355</v>
      </c>
      <c r="O825" s="682" t="s">
        <v>406</v>
      </c>
      <c r="P825" s="689" t="s">
        <v>15556</v>
      </c>
      <c r="Q825" s="689" t="s">
        <v>817</v>
      </c>
    </row>
    <row r="826" spans="1:17" x14ac:dyDescent="0.25">
      <c r="A826" s="687" t="s">
        <v>15553</v>
      </c>
      <c r="B826" s="688" t="s">
        <v>15554</v>
      </c>
      <c r="C826" s="688" t="s">
        <v>15968</v>
      </c>
      <c r="D826" s="688" t="s">
        <v>15556</v>
      </c>
      <c r="E826" s="688" t="s">
        <v>16349</v>
      </c>
      <c r="F826" s="688" t="s">
        <v>16350</v>
      </c>
      <c r="G826" s="688" t="s">
        <v>4804</v>
      </c>
      <c r="H826" s="688" t="s">
        <v>1084</v>
      </c>
      <c r="I826" s="688" t="s">
        <v>16356</v>
      </c>
      <c r="J826" s="688" t="s">
        <v>16352</v>
      </c>
      <c r="K826" s="20" t="s">
        <v>4770</v>
      </c>
      <c r="L826" s="688" t="s">
        <v>15569</v>
      </c>
      <c r="M826" s="688" t="str">
        <f t="shared" si="15"/>
        <v>VMx3</v>
      </c>
      <c r="N826" s="688" t="s">
        <v>16357</v>
      </c>
      <c r="O826" s="682" t="s">
        <v>406</v>
      </c>
      <c r="P826" s="689" t="s">
        <v>15556</v>
      </c>
      <c r="Q826" s="689" t="s">
        <v>817</v>
      </c>
    </row>
    <row r="827" spans="1:17" x14ac:dyDescent="0.25">
      <c r="A827" s="687" t="s">
        <v>15553</v>
      </c>
      <c r="B827" s="688" t="s">
        <v>15554</v>
      </c>
      <c r="C827" s="688" t="s">
        <v>15968</v>
      </c>
      <c r="D827" s="688" t="s">
        <v>15556</v>
      </c>
      <c r="E827" s="688" t="s">
        <v>16349</v>
      </c>
      <c r="F827" s="688" t="s">
        <v>16350</v>
      </c>
      <c r="G827" s="688" t="s">
        <v>4804</v>
      </c>
      <c r="H827" s="688" t="s">
        <v>1085</v>
      </c>
      <c r="I827" s="688" t="s">
        <v>16358</v>
      </c>
      <c r="J827" s="688" t="s">
        <v>16352</v>
      </c>
      <c r="K827" s="20" t="s">
        <v>4770</v>
      </c>
      <c r="L827" s="688" t="s">
        <v>13688</v>
      </c>
      <c r="M827" s="688" t="str">
        <f t="shared" si="15"/>
        <v>VMx2</v>
      </c>
      <c r="N827" s="688" t="s">
        <v>16359</v>
      </c>
      <c r="O827" s="682" t="s">
        <v>406</v>
      </c>
      <c r="P827" s="689" t="s">
        <v>15556</v>
      </c>
      <c r="Q827" s="689" t="s">
        <v>817</v>
      </c>
    </row>
    <row r="828" spans="1:17" x14ac:dyDescent="0.25">
      <c r="A828" s="687" t="s">
        <v>15553</v>
      </c>
      <c r="B828" s="688" t="s">
        <v>15554</v>
      </c>
      <c r="C828" s="688" t="s">
        <v>15968</v>
      </c>
      <c r="D828" s="688" t="s">
        <v>15556</v>
      </c>
      <c r="E828" s="688" t="s">
        <v>16349</v>
      </c>
      <c r="F828" s="688" t="s">
        <v>16350</v>
      </c>
      <c r="G828" s="688" t="s">
        <v>4804</v>
      </c>
      <c r="H828" s="688" t="s">
        <v>1086</v>
      </c>
      <c r="I828" s="688" t="s">
        <v>16360</v>
      </c>
      <c r="J828" s="688" t="s">
        <v>16352</v>
      </c>
      <c r="K828" s="20" t="s">
        <v>4770</v>
      </c>
      <c r="L828" s="688" t="s">
        <v>13757</v>
      </c>
      <c r="M828" s="688" t="str">
        <f t="shared" si="15"/>
        <v>VMx22</v>
      </c>
      <c r="N828" s="688" t="s">
        <v>16361</v>
      </c>
      <c r="O828" s="682" t="s">
        <v>406</v>
      </c>
      <c r="P828" s="689" t="s">
        <v>15556</v>
      </c>
      <c r="Q828" s="689" t="s">
        <v>817</v>
      </c>
    </row>
    <row r="829" spans="1:17" x14ac:dyDescent="0.25">
      <c r="A829" s="687" t="s">
        <v>15553</v>
      </c>
      <c r="B829" s="688" t="s">
        <v>15554</v>
      </c>
      <c r="C829" s="688" t="s">
        <v>15968</v>
      </c>
      <c r="D829" s="688" t="s">
        <v>15556</v>
      </c>
      <c r="E829" s="688" t="s">
        <v>16349</v>
      </c>
      <c r="F829" s="688" t="s">
        <v>16350</v>
      </c>
      <c r="G829" s="688" t="s">
        <v>4804</v>
      </c>
      <c r="H829" s="688" t="s">
        <v>1087</v>
      </c>
      <c r="I829" s="688" t="s">
        <v>16362</v>
      </c>
      <c r="J829" s="688" t="s">
        <v>16352</v>
      </c>
      <c r="K829" s="20" t="s">
        <v>4770</v>
      </c>
      <c r="L829" s="688" t="s">
        <v>15927</v>
      </c>
      <c r="M829" s="688" t="str">
        <f t="shared" si="15"/>
        <v>VMx88</v>
      </c>
      <c r="N829" s="688" t="s">
        <v>16363</v>
      </c>
      <c r="O829" s="682" t="s">
        <v>406</v>
      </c>
      <c r="P829" s="689" t="s">
        <v>15556</v>
      </c>
      <c r="Q829" s="689" t="s">
        <v>817</v>
      </c>
    </row>
    <row r="830" spans="1:17" x14ac:dyDescent="0.25">
      <c r="A830" s="687" t="s">
        <v>15553</v>
      </c>
      <c r="B830" s="688" t="s">
        <v>15554</v>
      </c>
      <c r="C830" s="688" t="s">
        <v>15968</v>
      </c>
      <c r="D830" s="688" t="s">
        <v>15556</v>
      </c>
      <c r="E830" s="688" t="s">
        <v>1085</v>
      </c>
      <c r="F830" s="688" t="s">
        <v>16364</v>
      </c>
      <c r="G830" s="688" t="s">
        <v>13746</v>
      </c>
      <c r="H830" s="688" t="s">
        <v>1082</v>
      </c>
      <c r="I830" s="688" t="s">
        <v>16365</v>
      </c>
      <c r="J830" s="688" t="s">
        <v>16114</v>
      </c>
      <c r="K830" s="20" t="s">
        <v>13740</v>
      </c>
      <c r="L830" s="688" t="s">
        <v>13755</v>
      </c>
      <c r="M830" s="688" t="str">
        <f t="shared" si="15"/>
        <v>PUx16</v>
      </c>
      <c r="N830" s="688" t="s">
        <v>16366</v>
      </c>
      <c r="O830" s="682" t="s">
        <v>408</v>
      </c>
      <c r="P830" s="689" t="s">
        <v>15556</v>
      </c>
      <c r="Q830" s="689" t="s">
        <v>948</v>
      </c>
    </row>
    <row r="831" spans="1:17" x14ac:dyDescent="0.25">
      <c r="A831" s="687" t="s">
        <v>15553</v>
      </c>
      <c r="B831" s="688" t="s">
        <v>15554</v>
      </c>
      <c r="C831" s="688" t="s">
        <v>15968</v>
      </c>
      <c r="D831" s="688" t="s">
        <v>15556</v>
      </c>
      <c r="E831" s="688" t="s">
        <v>1085</v>
      </c>
      <c r="F831" s="688" t="s">
        <v>16364</v>
      </c>
      <c r="G831" s="688" t="s">
        <v>13746</v>
      </c>
      <c r="H831" s="688" t="s">
        <v>1083</v>
      </c>
      <c r="I831" s="688" t="s">
        <v>16367</v>
      </c>
      <c r="J831" s="688" t="s">
        <v>16114</v>
      </c>
      <c r="K831" s="20" t="s">
        <v>13740</v>
      </c>
      <c r="L831" s="688" t="s">
        <v>16368</v>
      </c>
      <c r="M831" s="688" t="str">
        <f t="shared" si="15"/>
        <v>PUx85</v>
      </c>
      <c r="N831" s="688" t="s">
        <v>16369</v>
      </c>
      <c r="O831" s="682" t="s">
        <v>408</v>
      </c>
      <c r="P831" s="689" t="s">
        <v>15556</v>
      </c>
      <c r="Q831" s="689" t="s">
        <v>948</v>
      </c>
    </row>
    <row r="832" spans="1:17" x14ac:dyDescent="0.25">
      <c r="A832" s="687" t="s">
        <v>15553</v>
      </c>
      <c r="B832" s="688" t="s">
        <v>15554</v>
      </c>
      <c r="C832" s="688" t="s">
        <v>16375</v>
      </c>
      <c r="D832" s="688" t="s">
        <v>15556</v>
      </c>
      <c r="E832" s="688" t="s">
        <v>1088</v>
      </c>
      <c r="F832" s="688" t="s">
        <v>15929</v>
      </c>
      <c r="G832" s="688" t="s">
        <v>16371</v>
      </c>
      <c r="H832" s="688" t="s">
        <v>1082</v>
      </c>
      <c r="I832" s="688" t="s">
        <v>15931</v>
      </c>
      <c r="J832" s="688" t="s">
        <v>16372</v>
      </c>
      <c r="K832" s="20" t="s">
        <v>13773</v>
      </c>
      <c r="L832" s="688" t="s">
        <v>15878</v>
      </c>
      <c r="M832" s="688" t="str">
        <f t="shared" si="15"/>
        <v>CUx1</v>
      </c>
      <c r="N832" s="688" t="s">
        <v>16374</v>
      </c>
      <c r="O832" s="682" t="s">
        <v>46</v>
      </c>
      <c r="P832" s="689" t="s">
        <v>15556</v>
      </c>
      <c r="Q832" s="689" t="s">
        <v>599</v>
      </c>
    </row>
    <row r="833" spans="1:17" x14ac:dyDescent="0.25">
      <c r="A833" s="687" t="s">
        <v>15553</v>
      </c>
      <c r="B833" s="688" t="s">
        <v>15554</v>
      </c>
      <c r="C833" s="688" t="s">
        <v>16375</v>
      </c>
      <c r="D833" s="688" t="s">
        <v>15556</v>
      </c>
      <c r="E833" s="688" t="s">
        <v>1088</v>
      </c>
      <c r="F833" s="688" t="s">
        <v>15929</v>
      </c>
      <c r="G833" s="688" t="s">
        <v>16371</v>
      </c>
      <c r="H833" s="688" t="s">
        <v>1083</v>
      </c>
      <c r="I833" s="688" t="s">
        <v>15934</v>
      </c>
      <c r="J833" s="688" t="s">
        <v>16372</v>
      </c>
      <c r="K833" s="20" t="s">
        <v>13773</v>
      </c>
      <c r="L833" s="688" t="s">
        <v>13688</v>
      </c>
      <c r="M833" s="688" t="str">
        <f t="shared" si="15"/>
        <v>CUx2</v>
      </c>
      <c r="N833" s="688" t="s">
        <v>16373</v>
      </c>
      <c r="O833" s="682" t="s">
        <v>46</v>
      </c>
      <c r="P833" s="689" t="s">
        <v>15556</v>
      </c>
      <c r="Q833" s="689" t="s">
        <v>599</v>
      </c>
    </row>
    <row r="834" spans="1:17" x14ac:dyDescent="0.25">
      <c r="A834" s="687" t="s">
        <v>15553</v>
      </c>
      <c r="B834" s="688" t="s">
        <v>15554</v>
      </c>
      <c r="C834" s="688" t="s">
        <v>16375</v>
      </c>
      <c r="D834" s="688" t="s">
        <v>15556</v>
      </c>
      <c r="E834" s="688" t="s">
        <v>1088</v>
      </c>
      <c r="F834" s="688" t="s">
        <v>15929</v>
      </c>
      <c r="G834" s="688" t="s">
        <v>16371</v>
      </c>
      <c r="H834" s="688" t="s">
        <v>1084</v>
      </c>
      <c r="I834" s="688" t="s">
        <v>16376</v>
      </c>
      <c r="J834" s="688" t="s">
        <v>16372</v>
      </c>
      <c r="K834" s="20" t="s">
        <v>13773</v>
      </c>
      <c r="L834" s="688" t="s">
        <v>15569</v>
      </c>
      <c r="M834" s="688" t="str">
        <f t="shared" si="15"/>
        <v>CUx3</v>
      </c>
      <c r="N834" s="688" t="s">
        <v>3214</v>
      </c>
      <c r="O834" s="682" t="s">
        <v>46</v>
      </c>
      <c r="P834" s="689" t="s">
        <v>15556</v>
      </c>
      <c r="Q834" s="689" t="s">
        <v>599</v>
      </c>
    </row>
    <row r="835" spans="1:17" x14ac:dyDescent="0.25">
      <c r="A835" s="687" t="s">
        <v>15553</v>
      </c>
      <c r="B835" s="688" t="s">
        <v>15554</v>
      </c>
      <c r="C835" s="688" t="s">
        <v>16377</v>
      </c>
      <c r="D835" s="688" t="s">
        <v>15556</v>
      </c>
      <c r="E835" s="688" t="s">
        <v>1091</v>
      </c>
      <c r="F835" s="688" t="s">
        <v>15557</v>
      </c>
      <c r="G835" s="688" t="s">
        <v>3484</v>
      </c>
      <c r="H835" s="688" t="s">
        <v>1161</v>
      </c>
      <c r="I835" s="688" t="s">
        <v>16378</v>
      </c>
      <c r="J835" s="688" t="s">
        <v>16379</v>
      </c>
      <c r="K835" s="20" t="s">
        <v>13796</v>
      </c>
      <c r="L835" s="688" t="s">
        <v>13679</v>
      </c>
      <c r="M835" s="688" t="str">
        <f t="shared" si="15"/>
        <v>PCx10</v>
      </c>
      <c r="N835" s="688" t="s">
        <v>16380</v>
      </c>
      <c r="O835" s="682" t="s">
        <v>48</v>
      </c>
      <c r="P835" s="689" t="s">
        <v>15556</v>
      </c>
      <c r="Q835" s="689" t="s">
        <v>604</v>
      </c>
    </row>
    <row r="836" spans="1:17" x14ac:dyDescent="0.25">
      <c r="A836" s="687" t="s">
        <v>15553</v>
      </c>
      <c r="B836" s="688" t="s">
        <v>15554</v>
      </c>
      <c r="C836" s="688" t="s">
        <v>16377</v>
      </c>
      <c r="D836" s="688" t="s">
        <v>15556</v>
      </c>
      <c r="E836" s="688" t="s">
        <v>1091</v>
      </c>
      <c r="F836" s="688" t="s">
        <v>15557</v>
      </c>
      <c r="G836" s="688" t="s">
        <v>3484</v>
      </c>
      <c r="H836" s="688" t="s">
        <v>15562</v>
      </c>
      <c r="I836" s="688" t="s">
        <v>16381</v>
      </c>
      <c r="J836" s="688" t="s">
        <v>16379</v>
      </c>
      <c r="K836" s="20" t="s">
        <v>13796</v>
      </c>
      <c r="L836" s="688" t="s">
        <v>15596</v>
      </c>
      <c r="M836" s="688" t="str">
        <f t="shared" si="15"/>
        <v>PCx11</v>
      </c>
      <c r="N836" s="688" t="s">
        <v>16382</v>
      </c>
      <c r="O836" s="682" t="s">
        <v>48</v>
      </c>
      <c r="P836" s="689" t="s">
        <v>15556</v>
      </c>
      <c r="Q836" s="689" t="s">
        <v>604</v>
      </c>
    </row>
    <row r="837" spans="1:17" x14ac:dyDescent="0.25">
      <c r="A837" s="687" t="s">
        <v>15553</v>
      </c>
      <c r="B837" s="688" t="s">
        <v>15554</v>
      </c>
      <c r="C837" s="688" t="s">
        <v>16377</v>
      </c>
      <c r="D837" s="688" t="s">
        <v>15556</v>
      </c>
      <c r="E837" s="688" t="s">
        <v>1093</v>
      </c>
      <c r="F837" s="688" t="s">
        <v>15969</v>
      </c>
      <c r="G837" s="688" t="s">
        <v>13821</v>
      </c>
      <c r="H837" s="688" t="s">
        <v>16383</v>
      </c>
      <c r="I837" s="688" t="s">
        <v>16384</v>
      </c>
      <c r="J837" s="688" t="s">
        <v>15854</v>
      </c>
      <c r="K837" s="20" t="s">
        <v>13797</v>
      </c>
      <c r="L837" s="688" t="s">
        <v>15767</v>
      </c>
      <c r="M837" s="688" t="str">
        <f t="shared" si="15"/>
        <v>CGx26</v>
      </c>
      <c r="N837" s="688" t="s">
        <v>16385</v>
      </c>
      <c r="O837" s="682" t="s">
        <v>48</v>
      </c>
      <c r="P837" s="689" t="s">
        <v>15556</v>
      </c>
      <c r="Q837" s="689" t="s">
        <v>816</v>
      </c>
    </row>
    <row r="838" spans="1:17" x14ac:dyDescent="0.25">
      <c r="A838" s="687" t="s">
        <v>15553</v>
      </c>
      <c r="B838" s="688" t="s">
        <v>15554</v>
      </c>
      <c r="C838" s="688" t="s">
        <v>16377</v>
      </c>
      <c r="D838" s="688" t="s">
        <v>15556</v>
      </c>
      <c r="E838" s="688" t="s">
        <v>1093</v>
      </c>
      <c r="F838" s="688" t="s">
        <v>15969</v>
      </c>
      <c r="G838" s="688" t="s">
        <v>13821</v>
      </c>
      <c r="H838" s="688" t="s">
        <v>16386</v>
      </c>
      <c r="I838" s="688" t="s">
        <v>16387</v>
      </c>
      <c r="J838" s="688" t="s">
        <v>15854</v>
      </c>
      <c r="K838" s="20" t="s">
        <v>13797</v>
      </c>
      <c r="L838" s="688" t="s">
        <v>15743</v>
      </c>
      <c r="M838" s="688" t="str">
        <f t="shared" si="15"/>
        <v>CGx27</v>
      </c>
      <c r="N838" s="688" t="s">
        <v>16388</v>
      </c>
      <c r="O838" s="682" t="s">
        <v>48</v>
      </c>
      <c r="P838" s="689" t="s">
        <v>15556</v>
      </c>
      <c r="Q838" s="689" t="s">
        <v>816</v>
      </c>
    </row>
    <row r="839" spans="1:17" x14ac:dyDescent="0.25">
      <c r="A839" s="687" t="s">
        <v>15553</v>
      </c>
      <c r="B839" s="688" t="s">
        <v>15554</v>
      </c>
      <c r="C839" s="688" t="s">
        <v>16377</v>
      </c>
      <c r="D839" s="688" t="s">
        <v>15556</v>
      </c>
      <c r="E839" s="688" t="s">
        <v>1093</v>
      </c>
      <c r="F839" s="688" t="s">
        <v>15969</v>
      </c>
      <c r="G839" s="688" t="s">
        <v>13821</v>
      </c>
      <c r="H839" s="688" t="s">
        <v>1090</v>
      </c>
      <c r="I839" s="688" t="s">
        <v>15978</v>
      </c>
      <c r="J839" s="688" t="s">
        <v>15854</v>
      </c>
      <c r="K839" s="20" t="s">
        <v>13797</v>
      </c>
      <c r="L839" s="688" t="s">
        <v>15741</v>
      </c>
      <c r="M839" s="688" t="str">
        <f t="shared" si="15"/>
        <v>CGx31</v>
      </c>
      <c r="N839" s="688" t="s">
        <v>16389</v>
      </c>
      <c r="O839" s="682" t="s">
        <v>48</v>
      </c>
      <c r="P839" s="689" t="s">
        <v>15556</v>
      </c>
      <c r="Q839" s="689" t="s">
        <v>816</v>
      </c>
    </row>
    <row r="840" spans="1:17" x14ac:dyDescent="0.25">
      <c r="A840" s="687" t="s">
        <v>15553</v>
      </c>
      <c r="B840" s="688" t="s">
        <v>15554</v>
      </c>
      <c r="C840" s="688" t="s">
        <v>16377</v>
      </c>
      <c r="D840" s="688" t="s">
        <v>15556</v>
      </c>
      <c r="E840" s="688" t="s">
        <v>1085</v>
      </c>
      <c r="F840" s="688" t="s">
        <v>16390</v>
      </c>
      <c r="G840" s="688" t="s">
        <v>13816</v>
      </c>
      <c r="H840" s="688" t="s">
        <v>1203</v>
      </c>
      <c r="I840" s="688" t="s">
        <v>16391</v>
      </c>
      <c r="J840" s="688" t="s">
        <v>16131</v>
      </c>
      <c r="K840" s="20" t="s">
        <v>13795</v>
      </c>
      <c r="L840" s="688" t="s">
        <v>16322</v>
      </c>
      <c r="M840" s="688" t="str">
        <f t="shared" si="15"/>
        <v>MCx179</v>
      </c>
      <c r="N840" s="688" t="s">
        <v>631</v>
      </c>
      <c r="O840" s="682" t="s">
        <v>48</v>
      </c>
      <c r="P840" s="689" t="s">
        <v>15556</v>
      </c>
      <c r="Q840" s="689" t="s">
        <v>790</v>
      </c>
    </row>
    <row r="841" spans="1:17" x14ac:dyDescent="0.25">
      <c r="A841" s="687" t="s">
        <v>15553</v>
      </c>
      <c r="B841" s="688" t="s">
        <v>15554</v>
      </c>
      <c r="C841" s="688" t="s">
        <v>16377</v>
      </c>
      <c r="D841" s="688" t="s">
        <v>15556</v>
      </c>
      <c r="E841" s="688" t="s">
        <v>1085</v>
      </c>
      <c r="F841" s="688" t="s">
        <v>16390</v>
      </c>
      <c r="G841" s="688" t="s">
        <v>13816</v>
      </c>
      <c r="H841" s="688" t="s">
        <v>1082</v>
      </c>
      <c r="I841" s="688" t="s">
        <v>16392</v>
      </c>
      <c r="J841" s="688" t="s">
        <v>16131</v>
      </c>
      <c r="K841" s="20" t="s">
        <v>13795</v>
      </c>
      <c r="L841" s="688" t="s">
        <v>16306</v>
      </c>
      <c r="M841" s="688" t="str">
        <f t="shared" si="15"/>
        <v>MCx175</v>
      </c>
      <c r="N841" s="688" t="s">
        <v>624</v>
      </c>
      <c r="O841" s="682" t="s">
        <v>48</v>
      </c>
      <c r="P841" s="689" t="s">
        <v>15556</v>
      </c>
      <c r="Q841" s="689" t="s">
        <v>790</v>
      </c>
    </row>
    <row r="842" spans="1:17" x14ac:dyDescent="0.25">
      <c r="A842" s="687" t="s">
        <v>15553</v>
      </c>
      <c r="B842" s="688" t="s">
        <v>15554</v>
      </c>
      <c r="C842" s="688" t="s">
        <v>16377</v>
      </c>
      <c r="D842" s="688" t="s">
        <v>15556</v>
      </c>
      <c r="E842" s="688" t="s">
        <v>1085</v>
      </c>
      <c r="F842" s="688" t="s">
        <v>16390</v>
      </c>
      <c r="G842" s="688" t="s">
        <v>13816</v>
      </c>
      <c r="H842" s="688" t="s">
        <v>1083</v>
      </c>
      <c r="I842" s="688" t="s">
        <v>16393</v>
      </c>
      <c r="J842" s="688" t="s">
        <v>16131</v>
      </c>
      <c r="K842" s="20" t="s">
        <v>13795</v>
      </c>
      <c r="L842" s="688" t="s">
        <v>16310</v>
      </c>
      <c r="M842" s="688" t="str">
        <f t="shared" si="15"/>
        <v>MCx176</v>
      </c>
      <c r="N842" s="688" t="s">
        <v>625</v>
      </c>
      <c r="O842" s="682" t="s">
        <v>48</v>
      </c>
      <c r="P842" s="689" t="s">
        <v>15556</v>
      </c>
      <c r="Q842" s="689" t="s">
        <v>790</v>
      </c>
    </row>
    <row r="843" spans="1:17" x14ac:dyDescent="0.25">
      <c r="A843" s="687" t="s">
        <v>15553</v>
      </c>
      <c r="B843" s="688" t="s">
        <v>15554</v>
      </c>
      <c r="C843" s="688" t="s">
        <v>16377</v>
      </c>
      <c r="D843" s="688" t="s">
        <v>15556</v>
      </c>
      <c r="E843" s="688" t="s">
        <v>1085</v>
      </c>
      <c r="F843" s="688" t="s">
        <v>16390</v>
      </c>
      <c r="G843" s="688" t="s">
        <v>13816</v>
      </c>
      <c r="H843" s="688" t="s">
        <v>1084</v>
      </c>
      <c r="I843" s="688" t="s">
        <v>16394</v>
      </c>
      <c r="J843" s="688" t="s">
        <v>16131</v>
      </c>
      <c r="K843" s="20" t="s">
        <v>13795</v>
      </c>
      <c r="L843" s="688" t="s">
        <v>16395</v>
      </c>
      <c r="M843" s="688" t="str">
        <f t="shared" si="15"/>
        <v>MCx39</v>
      </c>
      <c r="N843" s="688" t="s">
        <v>16396</v>
      </c>
      <c r="O843" s="682" t="s">
        <v>48</v>
      </c>
      <c r="P843" s="689" t="s">
        <v>15556</v>
      </c>
      <c r="Q843" s="689" t="s">
        <v>790</v>
      </c>
    </row>
    <row r="844" spans="1:17" x14ac:dyDescent="0.25">
      <c r="A844" s="687" t="s">
        <v>15553</v>
      </c>
      <c r="B844" s="688" t="s">
        <v>15554</v>
      </c>
      <c r="C844" s="688" t="s">
        <v>16377</v>
      </c>
      <c r="D844" s="688" t="s">
        <v>15556</v>
      </c>
      <c r="E844" s="688" t="s">
        <v>1085</v>
      </c>
      <c r="F844" s="688" t="s">
        <v>16390</v>
      </c>
      <c r="G844" s="688" t="s">
        <v>13816</v>
      </c>
      <c r="H844" s="688" t="s">
        <v>1085</v>
      </c>
      <c r="I844" s="688" t="s">
        <v>16397</v>
      </c>
      <c r="J844" s="688" t="s">
        <v>16131</v>
      </c>
      <c r="K844" s="20" t="s">
        <v>13795</v>
      </c>
      <c r="L844" s="688" t="s">
        <v>16314</v>
      </c>
      <c r="M844" s="688" t="str">
        <f t="shared" si="15"/>
        <v>MCx177</v>
      </c>
      <c r="N844" s="688" t="s">
        <v>16398</v>
      </c>
      <c r="O844" s="682" t="s">
        <v>48</v>
      </c>
      <c r="P844" s="689" t="s">
        <v>15556</v>
      </c>
      <c r="Q844" s="689" t="s">
        <v>790</v>
      </c>
    </row>
    <row r="845" spans="1:17" x14ac:dyDescent="0.25">
      <c r="A845" s="687" t="s">
        <v>15553</v>
      </c>
      <c r="B845" s="688" t="s">
        <v>15554</v>
      </c>
      <c r="C845" s="688" t="s">
        <v>16377</v>
      </c>
      <c r="D845" s="688" t="s">
        <v>15556</v>
      </c>
      <c r="E845" s="688" t="s">
        <v>1085</v>
      </c>
      <c r="F845" s="688" t="s">
        <v>16390</v>
      </c>
      <c r="G845" s="688" t="s">
        <v>13816</v>
      </c>
      <c r="H845" s="688" t="s">
        <v>1086</v>
      </c>
      <c r="I845" s="688" t="s">
        <v>16399</v>
      </c>
      <c r="J845" s="688" t="s">
        <v>16131</v>
      </c>
      <c r="K845" s="20" t="s">
        <v>13795</v>
      </c>
      <c r="L845" s="688" t="s">
        <v>15651</v>
      </c>
      <c r="M845" s="688" t="str">
        <f t="shared" si="15"/>
        <v>MCx136</v>
      </c>
      <c r="N845" s="688" t="s">
        <v>626</v>
      </c>
      <c r="O845" s="682" t="s">
        <v>48</v>
      </c>
      <c r="P845" s="689" t="s">
        <v>15556</v>
      </c>
      <c r="Q845" s="689" t="s">
        <v>790</v>
      </c>
    </row>
    <row r="846" spans="1:17" x14ac:dyDescent="0.25">
      <c r="A846" s="687" t="s">
        <v>15553</v>
      </c>
      <c r="B846" s="688" t="s">
        <v>15554</v>
      </c>
      <c r="C846" s="688" t="s">
        <v>16377</v>
      </c>
      <c r="D846" s="688" t="s">
        <v>15556</v>
      </c>
      <c r="E846" s="688" t="s">
        <v>1085</v>
      </c>
      <c r="F846" s="688" t="s">
        <v>16390</v>
      </c>
      <c r="G846" s="688" t="s">
        <v>13816</v>
      </c>
      <c r="H846" s="688" t="s">
        <v>1087</v>
      </c>
      <c r="I846" s="688" t="s">
        <v>16400</v>
      </c>
      <c r="J846" s="688" t="s">
        <v>16131</v>
      </c>
      <c r="K846" s="20" t="s">
        <v>13795</v>
      </c>
      <c r="L846" s="688" t="s">
        <v>15871</v>
      </c>
      <c r="M846" s="688" t="str">
        <f t="shared" si="15"/>
        <v>MCx18</v>
      </c>
      <c r="N846" s="688" t="s">
        <v>627</v>
      </c>
      <c r="O846" s="682" t="s">
        <v>48</v>
      </c>
      <c r="P846" s="689" t="s">
        <v>15556</v>
      </c>
      <c r="Q846" s="689" t="s">
        <v>790</v>
      </c>
    </row>
    <row r="847" spans="1:17" x14ac:dyDescent="0.25">
      <c r="A847" s="687" t="s">
        <v>15553</v>
      </c>
      <c r="B847" s="688" t="s">
        <v>15554</v>
      </c>
      <c r="C847" s="688" t="s">
        <v>16377</v>
      </c>
      <c r="D847" s="688" t="s">
        <v>15556</v>
      </c>
      <c r="E847" s="688" t="s">
        <v>1085</v>
      </c>
      <c r="F847" s="688" t="s">
        <v>16390</v>
      </c>
      <c r="G847" s="688" t="s">
        <v>13816</v>
      </c>
      <c r="H847" s="688" t="s">
        <v>1088</v>
      </c>
      <c r="I847" s="688" t="s">
        <v>16401</v>
      </c>
      <c r="J847" s="688" t="s">
        <v>16131</v>
      </c>
      <c r="K847" s="20" t="s">
        <v>13795</v>
      </c>
      <c r="L847" s="688" t="s">
        <v>16402</v>
      </c>
      <c r="M847" s="688" t="str">
        <f t="shared" si="15"/>
        <v>MCx186</v>
      </c>
      <c r="N847" s="688" t="s">
        <v>16403</v>
      </c>
      <c r="O847" s="682" t="s">
        <v>48</v>
      </c>
      <c r="P847" s="689" t="s">
        <v>15556</v>
      </c>
      <c r="Q847" s="689" t="s">
        <v>790</v>
      </c>
    </row>
    <row r="848" spans="1:17" x14ac:dyDescent="0.25">
      <c r="A848" s="687" t="s">
        <v>15553</v>
      </c>
      <c r="B848" s="688" t="s">
        <v>15554</v>
      </c>
      <c r="C848" s="688" t="s">
        <v>16377</v>
      </c>
      <c r="D848" s="688" t="s">
        <v>15556</v>
      </c>
      <c r="E848" s="688" t="s">
        <v>1085</v>
      </c>
      <c r="F848" s="688" t="s">
        <v>16390</v>
      </c>
      <c r="G848" s="688" t="s">
        <v>13816</v>
      </c>
      <c r="H848" s="688" t="s">
        <v>1089</v>
      </c>
      <c r="I848" s="688" t="s">
        <v>16404</v>
      </c>
      <c r="J848" s="688" t="s">
        <v>16131</v>
      </c>
      <c r="K848" s="20" t="s">
        <v>13795</v>
      </c>
      <c r="L848" s="688" t="s">
        <v>16405</v>
      </c>
      <c r="M848" s="688" t="str">
        <f t="shared" si="15"/>
        <v>MCx81</v>
      </c>
      <c r="N848" s="688" t="s">
        <v>16406</v>
      </c>
      <c r="O848" s="682" t="s">
        <v>48</v>
      </c>
      <c r="P848" s="689" t="s">
        <v>15556</v>
      </c>
      <c r="Q848" s="689" t="s">
        <v>790</v>
      </c>
    </row>
    <row r="849" spans="1:17" x14ac:dyDescent="0.25">
      <c r="A849" s="687" t="s">
        <v>15553</v>
      </c>
      <c r="B849" s="688" t="s">
        <v>15554</v>
      </c>
      <c r="C849" s="688" t="s">
        <v>16377</v>
      </c>
      <c r="D849" s="688" t="s">
        <v>15556</v>
      </c>
      <c r="E849" s="688" t="s">
        <v>1085</v>
      </c>
      <c r="F849" s="688" t="s">
        <v>16390</v>
      </c>
      <c r="G849" s="688" t="s">
        <v>13816</v>
      </c>
      <c r="H849" s="688" t="s">
        <v>1090</v>
      </c>
      <c r="I849" s="688" t="s">
        <v>16407</v>
      </c>
      <c r="J849" s="688" t="s">
        <v>16131</v>
      </c>
      <c r="K849" s="20" t="s">
        <v>13795</v>
      </c>
      <c r="L849" s="688" t="s">
        <v>16408</v>
      </c>
      <c r="M849" s="688" t="str">
        <f t="shared" si="15"/>
        <v>MCx115</v>
      </c>
      <c r="N849" s="688" t="s">
        <v>16409</v>
      </c>
      <c r="O849" s="682" t="s">
        <v>48</v>
      </c>
      <c r="P849" s="689" t="s">
        <v>15556</v>
      </c>
      <c r="Q849" s="689" t="s">
        <v>790</v>
      </c>
    </row>
    <row r="850" spans="1:17" x14ac:dyDescent="0.25">
      <c r="A850" s="687" t="s">
        <v>15553</v>
      </c>
      <c r="B850" s="688" t="s">
        <v>15554</v>
      </c>
      <c r="C850" s="688" t="s">
        <v>16377</v>
      </c>
      <c r="D850" s="688" t="s">
        <v>15556</v>
      </c>
      <c r="E850" s="688" t="s">
        <v>1086</v>
      </c>
      <c r="F850" s="688" t="s">
        <v>16410</v>
      </c>
      <c r="G850" s="688" t="s">
        <v>13817</v>
      </c>
      <c r="H850" s="688" t="s">
        <v>1082</v>
      </c>
      <c r="I850" s="688" t="s">
        <v>16411</v>
      </c>
      <c r="J850" s="688" t="s">
        <v>15617</v>
      </c>
      <c r="K850" s="20" t="s">
        <v>13791</v>
      </c>
      <c r="L850" s="688" t="s">
        <v>15871</v>
      </c>
      <c r="M850" s="688" t="str">
        <f t="shared" si="15"/>
        <v>LBx18</v>
      </c>
      <c r="N850" s="688" t="s">
        <v>16412</v>
      </c>
      <c r="O850" s="682" t="s">
        <v>48</v>
      </c>
      <c r="P850" s="689" t="s">
        <v>15556</v>
      </c>
      <c r="Q850" s="689" t="s">
        <v>601</v>
      </c>
    </row>
    <row r="851" spans="1:17" x14ac:dyDescent="0.25">
      <c r="A851" s="687" t="s">
        <v>15553</v>
      </c>
      <c r="B851" s="688" t="s">
        <v>15554</v>
      </c>
      <c r="C851" s="688" t="s">
        <v>16377</v>
      </c>
      <c r="D851" s="688" t="s">
        <v>15556</v>
      </c>
      <c r="E851" s="688" t="s">
        <v>1086</v>
      </c>
      <c r="F851" s="688" t="s">
        <v>16410</v>
      </c>
      <c r="G851" s="688" t="s">
        <v>13817</v>
      </c>
      <c r="H851" s="688" t="s">
        <v>1091</v>
      </c>
      <c r="I851" s="688" t="s">
        <v>16413</v>
      </c>
      <c r="J851" s="688" t="s">
        <v>15617</v>
      </c>
      <c r="K851" s="20" t="s">
        <v>13791</v>
      </c>
      <c r="L851" s="688" t="s">
        <v>16414</v>
      </c>
      <c r="M851" s="688" t="str">
        <f t="shared" si="15"/>
        <v>LBx30</v>
      </c>
      <c r="N851" s="688" t="s">
        <v>16415</v>
      </c>
      <c r="O851" s="682" t="s">
        <v>48</v>
      </c>
      <c r="P851" s="689" t="s">
        <v>15556</v>
      </c>
      <c r="Q851" s="689" t="s">
        <v>601</v>
      </c>
    </row>
    <row r="852" spans="1:17" x14ac:dyDescent="0.25">
      <c r="A852" s="687" t="s">
        <v>15553</v>
      </c>
      <c r="B852" s="688" t="s">
        <v>15554</v>
      </c>
      <c r="C852" s="688" t="s">
        <v>16377</v>
      </c>
      <c r="D852" s="688" t="s">
        <v>15556</v>
      </c>
      <c r="E852" s="688" t="s">
        <v>1086</v>
      </c>
      <c r="F852" s="688" t="s">
        <v>16410</v>
      </c>
      <c r="G852" s="688" t="s">
        <v>13817</v>
      </c>
      <c r="H852" s="688" t="s">
        <v>1092</v>
      </c>
      <c r="I852" s="688" t="s">
        <v>16416</v>
      </c>
      <c r="J852" s="688" t="s">
        <v>15617</v>
      </c>
      <c r="K852" s="20" t="s">
        <v>13791</v>
      </c>
      <c r="L852" s="688" t="s">
        <v>15779</v>
      </c>
      <c r="M852" s="688" t="str">
        <f t="shared" si="15"/>
        <v>LBx33</v>
      </c>
      <c r="N852" s="688" t="s">
        <v>16417</v>
      </c>
      <c r="O852" s="682" t="s">
        <v>48</v>
      </c>
      <c r="P852" s="689" t="s">
        <v>15556</v>
      </c>
      <c r="Q852" s="689" t="s">
        <v>601</v>
      </c>
    </row>
    <row r="853" spans="1:17" x14ac:dyDescent="0.25">
      <c r="A853" s="687" t="s">
        <v>15553</v>
      </c>
      <c r="B853" s="688" t="s">
        <v>15554</v>
      </c>
      <c r="C853" s="688" t="s">
        <v>16377</v>
      </c>
      <c r="D853" s="688" t="s">
        <v>15556</v>
      </c>
      <c r="E853" s="688" t="s">
        <v>1086</v>
      </c>
      <c r="F853" s="688" t="s">
        <v>16410</v>
      </c>
      <c r="G853" s="688" t="s">
        <v>13817</v>
      </c>
      <c r="H853" s="688" t="s">
        <v>1093</v>
      </c>
      <c r="I853" s="688" t="s">
        <v>16418</v>
      </c>
      <c r="J853" s="688" t="s">
        <v>15617</v>
      </c>
      <c r="K853" s="20" t="s">
        <v>13791</v>
      </c>
      <c r="L853" s="688" t="s">
        <v>16419</v>
      </c>
      <c r="M853" s="688" t="str">
        <f t="shared" si="15"/>
        <v>LBx47</v>
      </c>
      <c r="N853" s="688" t="s">
        <v>16420</v>
      </c>
      <c r="O853" s="682" t="s">
        <v>48</v>
      </c>
      <c r="P853" s="689" t="s">
        <v>15556</v>
      </c>
      <c r="Q853" s="689" t="s">
        <v>601</v>
      </c>
    </row>
    <row r="854" spans="1:17" x14ac:dyDescent="0.25">
      <c r="A854" s="687" t="s">
        <v>15553</v>
      </c>
      <c r="B854" s="688" t="s">
        <v>15554</v>
      </c>
      <c r="C854" s="688" t="s">
        <v>16377</v>
      </c>
      <c r="D854" s="688" t="s">
        <v>15556</v>
      </c>
      <c r="E854" s="688" t="s">
        <v>1086</v>
      </c>
      <c r="F854" s="688" t="s">
        <v>16410</v>
      </c>
      <c r="G854" s="688" t="s">
        <v>13817</v>
      </c>
      <c r="H854" s="688" t="s">
        <v>1094</v>
      </c>
      <c r="I854" s="688" t="s">
        <v>16421</v>
      </c>
      <c r="J854" s="688" t="s">
        <v>15617</v>
      </c>
      <c r="K854" s="20" t="s">
        <v>13791</v>
      </c>
      <c r="L854" s="688" t="s">
        <v>16422</v>
      </c>
      <c r="M854" s="688" t="str">
        <f t="shared" si="15"/>
        <v>LBx71</v>
      </c>
      <c r="N854" s="688" t="s">
        <v>16423</v>
      </c>
      <c r="O854" s="682" t="s">
        <v>48</v>
      </c>
      <c r="P854" s="689" t="s">
        <v>15556</v>
      </c>
      <c r="Q854" s="689" t="s">
        <v>601</v>
      </c>
    </row>
    <row r="855" spans="1:17" x14ac:dyDescent="0.25">
      <c r="A855" s="687" t="s">
        <v>15553</v>
      </c>
      <c r="B855" s="688" t="s">
        <v>15554</v>
      </c>
      <c r="C855" s="688" t="s">
        <v>16377</v>
      </c>
      <c r="D855" s="688" t="s">
        <v>15556</v>
      </c>
      <c r="E855" s="688" t="s">
        <v>1086</v>
      </c>
      <c r="F855" s="688" t="s">
        <v>16410</v>
      </c>
      <c r="G855" s="688" t="s">
        <v>13817</v>
      </c>
      <c r="H855" s="688" t="s">
        <v>1095</v>
      </c>
      <c r="I855" s="688" t="s">
        <v>16424</v>
      </c>
      <c r="J855" s="688" t="s">
        <v>15617</v>
      </c>
      <c r="K855" s="20" t="s">
        <v>13791</v>
      </c>
      <c r="L855" s="688" t="s">
        <v>16425</v>
      </c>
      <c r="M855" s="688" t="str">
        <f t="shared" si="15"/>
        <v>LBx51</v>
      </c>
      <c r="N855" s="688" t="s">
        <v>16426</v>
      </c>
      <c r="O855" s="682" t="s">
        <v>48</v>
      </c>
      <c r="P855" s="689" t="s">
        <v>15556</v>
      </c>
      <c r="Q855" s="689" t="s">
        <v>601</v>
      </c>
    </row>
    <row r="856" spans="1:17" x14ac:dyDescent="0.25">
      <c r="A856" s="687" t="s">
        <v>15553</v>
      </c>
      <c r="B856" s="688" t="s">
        <v>15554</v>
      </c>
      <c r="C856" s="688" t="s">
        <v>16377</v>
      </c>
      <c r="D856" s="688" t="s">
        <v>15556</v>
      </c>
      <c r="E856" s="688" t="s">
        <v>1086</v>
      </c>
      <c r="F856" s="688" t="s">
        <v>16410</v>
      </c>
      <c r="G856" s="688" t="s">
        <v>13817</v>
      </c>
      <c r="H856" s="688" t="s">
        <v>1083</v>
      </c>
      <c r="I856" s="688" t="s">
        <v>16427</v>
      </c>
      <c r="J856" s="688" t="s">
        <v>15617</v>
      </c>
      <c r="K856" s="20" t="s">
        <v>13791</v>
      </c>
      <c r="L856" s="688" t="s">
        <v>13757</v>
      </c>
      <c r="M856" s="688" t="str">
        <f t="shared" si="15"/>
        <v>LBx22</v>
      </c>
      <c r="N856" s="688" t="s">
        <v>16428</v>
      </c>
      <c r="O856" s="682" t="s">
        <v>48</v>
      </c>
      <c r="P856" s="689" t="s">
        <v>15556</v>
      </c>
      <c r="Q856" s="689" t="s">
        <v>601</v>
      </c>
    </row>
    <row r="857" spans="1:17" x14ac:dyDescent="0.25">
      <c r="A857" s="687" t="s">
        <v>15553</v>
      </c>
      <c r="B857" s="688" t="s">
        <v>15554</v>
      </c>
      <c r="C857" s="688" t="s">
        <v>16377</v>
      </c>
      <c r="D857" s="688" t="s">
        <v>15556</v>
      </c>
      <c r="E857" s="688" t="s">
        <v>1086</v>
      </c>
      <c r="F857" s="688" t="s">
        <v>16410</v>
      </c>
      <c r="G857" s="688" t="s">
        <v>13817</v>
      </c>
      <c r="H857" s="688" t="s">
        <v>1084</v>
      </c>
      <c r="I857" s="688" t="s">
        <v>16400</v>
      </c>
      <c r="J857" s="688" t="s">
        <v>15617</v>
      </c>
      <c r="K857" s="20" t="s">
        <v>13791</v>
      </c>
      <c r="L857" s="688" t="s">
        <v>15584</v>
      </c>
      <c r="M857" s="688" t="str">
        <f t="shared" si="15"/>
        <v>LBx8</v>
      </c>
      <c r="N857" s="688" t="s">
        <v>16429</v>
      </c>
      <c r="O857" s="682" t="s">
        <v>48</v>
      </c>
      <c r="P857" s="689" t="s">
        <v>15556</v>
      </c>
      <c r="Q857" s="689" t="s">
        <v>601</v>
      </c>
    </row>
    <row r="858" spans="1:17" x14ac:dyDescent="0.25">
      <c r="A858" s="687" t="s">
        <v>15553</v>
      </c>
      <c r="B858" s="688" t="s">
        <v>15554</v>
      </c>
      <c r="C858" s="688" t="s">
        <v>16377</v>
      </c>
      <c r="D858" s="688" t="s">
        <v>15556</v>
      </c>
      <c r="E858" s="688" t="s">
        <v>1086</v>
      </c>
      <c r="F858" s="688" t="s">
        <v>16410</v>
      </c>
      <c r="G858" s="688" t="s">
        <v>13817</v>
      </c>
      <c r="H858" s="688" t="s">
        <v>1085</v>
      </c>
      <c r="I858" s="688" t="s">
        <v>16430</v>
      </c>
      <c r="J858" s="688" t="s">
        <v>15617</v>
      </c>
      <c r="K858" s="20" t="s">
        <v>13791</v>
      </c>
      <c r="L858" s="688" t="s">
        <v>16431</v>
      </c>
      <c r="M858" s="688" t="str">
        <f t="shared" si="15"/>
        <v>LBx68</v>
      </c>
      <c r="N858" s="688" t="s">
        <v>16432</v>
      </c>
      <c r="O858" s="682" t="s">
        <v>48</v>
      </c>
      <c r="P858" s="689" t="s">
        <v>15556</v>
      </c>
      <c r="Q858" s="689" t="s">
        <v>601</v>
      </c>
    </row>
    <row r="859" spans="1:17" x14ac:dyDescent="0.25">
      <c r="A859" s="687" t="s">
        <v>15553</v>
      </c>
      <c r="B859" s="688" t="s">
        <v>15554</v>
      </c>
      <c r="C859" s="688" t="s">
        <v>16377</v>
      </c>
      <c r="D859" s="688" t="s">
        <v>15556</v>
      </c>
      <c r="E859" s="688" t="s">
        <v>1086</v>
      </c>
      <c r="F859" s="688" t="s">
        <v>16410</v>
      </c>
      <c r="G859" s="688" t="s">
        <v>13817</v>
      </c>
      <c r="H859" s="688" t="s">
        <v>1086</v>
      </c>
      <c r="I859" s="688" t="s">
        <v>16433</v>
      </c>
      <c r="J859" s="688" t="s">
        <v>15617</v>
      </c>
      <c r="K859" s="20" t="s">
        <v>13791</v>
      </c>
      <c r="L859" s="688" t="s">
        <v>15607</v>
      </c>
      <c r="M859" s="688" t="str">
        <f t="shared" si="15"/>
        <v>LBx20</v>
      </c>
      <c r="N859" s="688" t="s">
        <v>16434</v>
      </c>
      <c r="O859" s="682" t="s">
        <v>48</v>
      </c>
      <c r="P859" s="689" t="s">
        <v>15556</v>
      </c>
      <c r="Q859" s="689" t="s">
        <v>601</v>
      </c>
    </row>
    <row r="860" spans="1:17" x14ac:dyDescent="0.25">
      <c r="A860" s="687" t="s">
        <v>15553</v>
      </c>
      <c r="B860" s="688" t="s">
        <v>15554</v>
      </c>
      <c r="C860" s="688" t="s">
        <v>16377</v>
      </c>
      <c r="D860" s="688" t="s">
        <v>15556</v>
      </c>
      <c r="E860" s="688" t="s">
        <v>1086</v>
      </c>
      <c r="F860" s="688" t="s">
        <v>16410</v>
      </c>
      <c r="G860" s="688" t="s">
        <v>13817</v>
      </c>
      <c r="H860" s="688" t="s">
        <v>1087</v>
      </c>
      <c r="I860" s="688" t="s">
        <v>16435</v>
      </c>
      <c r="J860" s="688" t="s">
        <v>15617</v>
      </c>
      <c r="K860" s="20" t="s">
        <v>13791</v>
      </c>
      <c r="L860" s="688" t="s">
        <v>15979</v>
      </c>
      <c r="M860" s="688" t="str">
        <f t="shared" si="15"/>
        <v>LBx15</v>
      </c>
      <c r="N860" s="688" t="s">
        <v>16436</v>
      </c>
      <c r="O860" s="682" t="s">
        <v>48</v>
      </c>
      <c r="P860" s="689" t="s">
        <v>15556</v>
      </c>
      <c r="Q860" s="689" t="s">
        <v>601</v>
      </c>
    </row>
    <row r="861" spans="1:17" x14ac:dyDescent="0.25">
      <c r="A861" s="687" t="s">
        <v>15553</v>
      </c>
      <c r="B861" s="688" t="s">
        <v>15554</v>
      </c>
      <c r="C861" s="688" t="s">
        <v>16377</v>
      </c>
      <c r="D861" s="688" t="s">
        <v>15556</v>
      </c>
      <c r="E861" s="688" t="s">
        <v>1086</v>
      </c>
      <c r="F861" s="688" t="s">
        <v>16410</v>
      </c>
      <c r="G861" s="688" t="s">
        <v>13817</v>
      </c>
      <c r="H861" s="688" t="s">
        <v>1088</v>
      </c>
      <c r="I861" s="688" t="s">
        <v>16437</v>
      </c>
      <c r="J861" s="688" t="s">
        <v>15617</v>
      </c>
      <c r="K861" s="20" t="s">
        <v>13791</v>
      </c>
      <c r="L861" s="688" t="s">
        <v>15787</v>
      </c>
      <c r="M861" s="688" t="str">
        <f t="shared" si="15"/>
        <v>LBx19</v>
      </c>
      <c r="N861" s="688" t="s">
        <v>16438</v>
      </c>
      <c r="O861" s="682" t="s">
        <v>48</v>
      </c>
      <c r="P861" s="689" t="s">
        <v>15556</v>
      </c>
      <c r="Q861" s="689" t="s">
        <v>601</v>
      </c>
    </row>
    <row r="862" spans="1:17" x14ac:dyDescent="0.25">
      <c r="A862" s="687" t="s">
        <v>15553</v>
      </c>
      <c r="B862" s="688" t="s">
        <v>15554</v>
      </c>
      <c r="C862" s="688" t="s">
        <v>16377</v>
      </c>
      <c r="D862" s="688" t="s">
        <v>15556</v>
      </c>
      <c r="E862" s="688" t="s">
        <v>1086</v>
      </c>
      <c r="F862" s="688" t="s">
        <v>16410</v>
      </c>
      <c r="G862" s="688" t="s">
        <v>13817</v>
      </c>
      <c r="H862" s="688" t="s">
        <v>1089</v>
      </c>
      <c r="I862" s="688" t="s">
        <v>16439</v>
      </c>
      <c r="J862" s="688" t="s">
        <v>15617</v>
      </c>
      <c r="K862" s="20" t="s">
        <v>13791</v>
      </c>
      <c r="L862" s="688" t="s">
        <v>15560</v>
      </c>
      <c r="M862" s="688" t="str">
        <f t="shared" si="15"/>
        <v>LBx21</v>
      </c>
      <c r="N862" s="688" t="s">
        <v>16440</v>
      </c>
      <c r="O862" s="682" t="s">
        <v>48</v>
      </c>
      <c r="P862" s="689" t="s">
        <v>15556</v>
      </c>
      <c r="Q862" s="689" t="s">
        <v>601</v>
      </c>
    </row>
    <row r="863" spans="1:17" x14ac:dyDescent="0.25">
      <c r="A863" s="687" t="s">
        <v>15553</v>
      </c>
      <c r="B863" s="688" t="s">
        <v>15554</v>
      </c>
      <c r="C863" s="688" t="s">
        <v>16377</v>
      </c>
      <c r="D863" s="688" t="s">
        <v>15556</v>
      </c>
      <c r="E863" s="688" t="s">
        <v>1086</v>
      </c>
      <c r="F863" s="688" t="s">
        <v>16410</v>
      </c>
      <c r="G863" s="688" t="s">
        <v>13817</v>
      </c>
      <c r="H863" s="688" t="s">
        <v>1090</v>
      </c>
      <c r="I863" s="688" t="s">
        <v>16441</v>
      </c>
      <c r="J863" s="688" t="s">
        <v>15617</v>
      </c>
      <c r="K863" s="20" t="s">
        <v>13791</v>
      </c>
      <c r="L863" s="688" t="s">
        <v>16442</v>
      </c>
      <c r="M863" s="688" t="str">
        <f t="shared" si="15"/>
        <v>LBx56</v>
      </c>
      <c r="N863" s="688" t="s">
        <v>16443</v>
      </c>
      <c r="O863" s="682" t="s">
        <v>48</v>
      </c>
      <c r="P863" s="689" t="s">
        <v>15556</v>
      </c>
      <c r="Q863" s="689" t="s">
        <v>601</v>
      </c>
    </row>
    <row r="864" spans="1:17" x14ac:dyDescent="0.25">
      <c r="A864" s="687" t="s">
        <v>15553</v>
      </c>
      <c r="B864" s="688" t="s">
        <v>15554</v>
      </c>
      <c r="C864" s="688" t="s">
        <v>16377</v>
      </c>
      <c r="D864" s="688" t="s">
        <v>15556</v>
      </c>
      <c r="E864" s="688" t="s">
        <v>1086</v>
      </c>
      <c r="F864" s="688" t="s">
        <v>16410</v>
      </c>
      <c r="G864" s="688" t="s">
        <v>13817</v>
      </c>
      <c r="H864" s="688" t="s">
        <v>15605</v>
      </c>
      <c r="I864" s="688" t="s">
        <v>16444</v>
      </c>
      <c r="J864" s="688" t="s">
        <v>15617</v>
      </c>
      <c r="K864" s="20" t="s">
        <v>13791</v>
      </c>
      <c r="L864" s="688" t="s">
        <v>16445</v>
      </c>
      <c r="M864" s="688" t="str">
        <f t="shared" si="15"/>
        <v>LBx202</v>
      </c>
      <c r="N864" s="688" t="s">
        <v>16446</v>
      </c>
      <c r="O864" s="682" t="s">
        <v>48</v>
      </c>
      <c r="P864" s="689" t="s">
        <v>15556</v>
      </c>
      <c r="Q864" s="689" t="s">
        <v>601</v>
      </c>
    </row>
    <row r="865" spans="1:17" x14ac:dyDescent="0.25">
      <c r="A865" s="687" t="s">
        <v>15553</v>
      </c>
      <c r="B865" s="688" t="s">
        <v>15554</v>
      </c>
      <c r="C865" s="688" t="s">
        <v>16377</v>
      </c>
      <c r="D865" s="688" t="s">
        <v>15556</v>
      </c>
      <c r="E865" s="688" t="s">
        <v>1087</v>
      </c>
      <c r="F865" s="688" t="s">
        <v>16447</v>
      </c>
      <c r="G865" s="688" t="s">
        <v>13818</v>
      </c>
      <c r="H865" s="688" t="s">
        <v>1082</v>
      </c>
      <c r="I865" s="688" t="s">
        <v>16448</v>
      </c>
      <c r="J865" s="688" t="s">
        <v>15854</v>
      </c>
      <c r="K865" s="20" t="s">
        <v>13792</v>
      </c>
      <c r="L865" s="688" t="s">
        <v>15588</v>
      </c>
      <c r="M865" s="688" t="str">
        <f t="shared" si="15"/>
        <v>CGx7</v>
      </c>
      <c r="N865" s="688" t="s">
        <v>16449</v>
      </c>
      <c r="O865" s="682" t="s">
        <v>48</v>
      </c>
      <c r="P865" s="689" t="s">
        <v>15556</v>
      </c>
      <c r="Q865" s="689" t="s">
        <v>602</v>
      </c>
    </row>
    <row r="866" spans="1:17" x14ac:dyDescent="0.25">
      <c r="A866" s="687" t="s">
        <v>15553</v>
      </c>
      <c r="B866" s="688" t="s">
        <v>15554</v>
      </c>
      <c r="C866" s="688" t="s">
        <v>16377</v>
      </c>
      <c r="D866" s="688" t="s">
        <v>15556</v>
      </c>
      <c r="E866" s="688" t="s">
        <v>1087</v>
      </c>
      <c r="F866" s="688" t="s">
        <v>16447</v>
      </c>
      <c r="G866" s="688" t="s">
        <v>13818</v>
      </c>
      <c r="H866" s="688" t="s">
        <v>1083</v>
      </c>
      <c r="I866" s="688" t="s">
        <v>16450</v>
      </c>
      <c r="J866" s="688" t="s">
        <v>15854</v>
      </c>
      <c r="K866" s="20" t="s">
        <v>13792</v>
      </c>
      <c r="L866" s="688" t="s">
        <v>15560</v>
      </c>
      <c r="M866" s="688" t="str">
        <f t="shared" si="15"/>
        <v>CGx21</v>
      </c>
      <c r="N866" s="688" t="s">
        <v>16451</v>
      </c>
      <c r="O866" s="682" t="s">
        <v>48</v>
      </c>
      <c r="P866" s="689" t="s">
        <v>15556</v>
      </c>
      <c r="Q866" s="689" t="s">
        <v>602</v>
      </c>
    </row>
    <row r="867" spans="1:17" x14ac:dyDescent="0.25">
      <c r="A867" s="687" t="s">
        <v>15553</v>
      </c>
      <c r="B867" s="688" t="s">
        <v>15554</v>
      </c>
      <c r="C867" s="688" t="s">
        <v>16377</v>
      </c>
      <c r="D867" s="688" t="s">
        <v>15556</v>
      </c>
      <c r="E867" s="688" t="s">
        <v>1087</v>
      </c>
      <c r="F867" s="688" t="s">
        <v>16447</v>
      </c>
      <c r="G867" s="688" t="s">
        <v>13818</v>
      </c>
      <c r="H867" s="688" t="s">
        <v>1084</v>
      </c>
      <c r="I867" s="688" t="s">
        <v>16452</v>
      </c>
      <c r="J867" s="688" t="s">
        <v>15854</v>
      </c>
      <c r="K867" s="20" t="s">
        <v>13792</v>
      </c>
      <c r="L867" s="688" t="s">
        <v>15671</v>
      </c>
      <c r="M867" s="688" t="str">
        <f t="shared" si="15"/>
        <v>CGx14</v>
      </c>
      <c r="N867" s="688" t="s">
        <v>16453</v>
      </c>
      <c r="O867" s="682" t="s">
        <v>48</v>
      </c>
      <c r="P867" s="689" t="s">
        <v>15556</v>
      </c>
      <c r="Q867" s="689" t="s">
        <v>602</v>
      </c>
    </row>
    <row r="868" spans="1:17" x14ac:dyDescent="0.25">
      <c r="A868" s="687" t="s">
        <v>15553</v>
      </c>
      <c r="B868" s="688" t="s">
        <v>15554</v>
      </c>
      <c r="C868" s="688" t="s">
        <v>16377</v>
      </c>
      <c r="D868" s="688" t="s">
        <v>15556</v>
      </c>
      <c r="E868" s="688" t="s">
        <v>1088</v>
      </c>
      <c r="F868" s="688" t="s">
        <v>16454</v>
      </c>
      <c r="G868" s="688" t="s">
        <v>13819</v>
      </c>
      <c r="H868" s="688" t="s">
        <v>1082</v>
      </c>
      <c r="I868" s="688" t="s">
        <v>16455</v>
      </c>
      <c r="J868" s="688" t="s">
        <v>16379</v>
      </c>
      <c r="K868" s="20" t="s">
        <v>13793</v>
      </c>
      <c r="L868" s="688" t="s">
        <v>15603</v>
      </c>
      <c r="M868" s="688" t="str">
        <f t="shared" si="15"/>
        <v>PCx5</v>
      </c>
      <c r="N868" s="688" t="s">
        <v>16456</v>
      </c>
      <c r="O868" s="682" t="s">
        <v>48</v>
      </c>
      <c r="P868" s="689" t="s">
        <v>15556</v>
      </c>
      <c r="Q868" s="689" t="s">
        <v>603</v>
      </c>
    </row>
    <row r="869" spans="1:17" x14ac:dyDescent="0.25">
      <c r="A869" s="687" t="s">
        <v>15553</v>
      </c>
      <c r="B869" s="688" t="s">
        <v>15554</v>
      </c>
      <c r="C869" s="688" t="s">
        <v>16377</v>
      </c>
      <c r="D869" s="688" t="s">
        <v>15556</v>
      </c>
      <c r="E869" s="688" t="s">
        <v>1088</v>
      </c>
      <c r="F869" s="688" t="s">
        <v>16454</v>
      </c>
      <c r="G869" s="688" t="s">
        <v>13819</v>
      </c>
      <c r="H869" s="688" t="s">
        <v>1083</v>
      </c>
      <c r="I869" s="688" t="s">
        <v>16457</v>
      </c>
      <c r="J869" s="688" t="s">
        <v>16379</v>
      </c>
      <c r="K869" s="20" t="s">
        <v>13793</v>
      </c>
      <c r="L869" s="688" t="s">
        <v>13681</v>
      </c>
      <c r="M869" s="688" t="str">
        <f t="shared" si="15"/>
        <v>PCx4</v>
      </c>
      <c r="N869" s="688" t="s">
        <v>16458</v>
      </c>
      <c r="O869" s="682" t="s">
        <v>48</v>
      </c>
      <c r="P869" s="689" t="s">
        <v>15556</v>
      </c>
      <c r="Q869" s="689" t="s">
        <v>603</v>
      </c>
    </row>
    <row r="870" spans="1:17" x14ac:dyDescent="0.25">
      <c r="A870" s="687" t="s">
        <v>15553</v>
      </c>
      <c r="B870" s="688" t="s">
        <v>15554</v>
      </c>
      <c r="C870" s="688" t="s">
        <v>16377</v>
      </c>
      <c r="D870" s="688" t="s">
        <v>15556</v>
      </c>
      <c r="E870" s="688" t="s">
        <v>1088</v>
      </c>
      <c r="F870" s="688" t="s">
        <v>16454</v>
      </c>
      <c r="G870" s="688" t="s">
        <v>13819</v>
      </c>
      <c r="H870" s="688" t="s">
        <v>1084</v>
      </c>
      <c r="I870" s="688" t="s">
        <v>16459</v>
      </c>
      <c r="J870" s="688" t="s">
        <v>16379</v>
      </c>
      <c r="K870" s="20" t="s">
        <v>13793</v>
      </c>
      <c r="L870" s="688" t="s">
        <v>15588</v>
      </c>
      <c r="M870" s="688" t="str">
        <f t="shared" si="15"/>
        <v>PCx7</v>
      </c>
      <c r="N870" s="688" t="s">
        <v>16460</v>
      </c>
      <c r="O870" s="682" t="s">
        <v>48</v>
      </c>
      <c r="P870" s="689" t="s">
        <v>15556</v>
      </c>
      <c r="Q870" s="689" t="s">
        <v>603</v>
      </c>
    </row>
    <row r="871" spans="1:17" x14ac:dyDescent="0.25">
      <c r="A871" s="687" t="s">
        <v>15553</v>
      </c>
      <c r="B871" s="688" t="s">
        <v>15554</v>
      </c>
      <c r="C871" s="688" t="s">
        <v>16377</v>
      </c>
      <c r="D871" s="688" t="s">
        <v>15556</v>
      </c>
      <c r="E871" s="688" t="s">
        <v>1088</v>
      </c>
      <c r="F871" s="688" t="s">
        <v>16454</v>
      </c>
      <c r="G871" s="688" t="s">
        <v>13819</v>
      </c>
      <c r="H871" s="688" t="s">
        <v>1085</v>
      </c>
      <c r="I871" s="688" t="s">
        <v>16461</v>
      </c>
      <c r="J871" s="688" t="s">
        <v>16379</v>
      </c>
      <c r="K871" s="20" t="s">
        <v>13793</v>
      </c>
      <c r="L871" s="688" t="s">
        <v>15569</v>
      </c>
      <c r="M871" s="688" t="str">
        <f t="shared" si="15"/>
        <v>PCx3</v>
      </c>
      <c r="N871" s="688" t="s">
        <v>16462</v>
      </c>
      <c r="O871" s="682" t="s">
        <v>48</v>
      </c>
      <c r="P871" s="689" t="s">
        <v>15556</v>
      </c>
      <c r="Q871" s="689" t="s">
        <v>603</v>
      </c>
    </row>
    <row r="872" spans="1:17" x14ac:dyDescent="0.25">
      <c r="A872" s="687" t="s">
        <v>15553</v>
      </c>
      <c r="B872" s="688" t="s">
        <v>15554</v>
      </c>
      <c r="C872" s="688" t="s">
        <v>16377</v>
      </c>
      <c r="D872" s="688" t="s">
        <v>15556</v>
      </c>
      <c r="E872" s="688" t="s">
        <v>1088</v>
      </c>
      <c r="F872" s="688" t="s">
        <v>16454</v>
      </c>
      <c r="G872" s="688" t="s">
        <v>13819</v>
      </c>
      <c r="H872" s="688" t="s">
        <v>1086</v>
      </c>
      <c r="I872" s="688" t="s">
        <v>16463</v>
      </c>
      <c r="J872" s="688" t="s">
        <v>16379</v>
      </c>
      <c r="K872" s="20" t="s">
        <v>13793</v>
      </c>
      <c r="L872" s="688" t="s">
        <v>15600</v>
      </c>
      <c r="M872" s="688" t="str">
        <f t="shared" si="15"/>
        <v>PCx6</v>
      </c>
      <c r="N872" s="688" t="s">
        <v>16464</v>
      </c>
      <c r="O872" s="682" t="s">
        <v>48</v>
      </c>
      <c r="P872" s="689" t="s">
        <v>15556</v>
      </c>
      <c r="Q872" s="689" t="s">
        <v>603</v>
      </c>
    </row>
    <row r="873" spans="1:17" x14ac:dyDescent="0.25">
      <c r="A873" s="687" t="s">
        <v>15553</v>
      </c>
      <c r="B873" s="688" t="s">
        <v>15554</v>
      </c>
      <c r="C873" s="688" t="s">
        <v>16377</v>
      </c>
      <c r="D873" s="688" t="s">
        <v>15556</v>
      </c>
      <c r="E873" s="688" t="s">
        <v>1088</v>
      </c>
      <c r="F873" s="688" t="s">
        <v>16454</v>
      </c>
      <c r="G873" s="688" t="s">
        <v>13819</v>
      </c>
      <c r="H873" s="688" t="s">
        <v>1087</v>
      </c>
      <c r="I873" s="688" t="s">
        <v>16465</v>
      </c>
      <c r="J873" s="688" t="s">
        <v>16379</v>
      </c>
      <c r="K873" s="20" t="s">
        <v>13793</v>
      </c>
      <c r="L873" s="688" t="s">
        <v>15584</v>
      </c>
      <c r="M873" s="688" t="str">
        <f t="shared" si="15"/>
        <v>PCx8</v>
      </c>
      <c r="N873" s="688" t="s">
        <v>16466</v>
      </c>
      <c r="O873" s="682" t="s">
        <v>48</v>
      </c>
      <c r="P873" s="689" t="s">
        <v>15556</v>
      </c>
      <c r="Q873" s="689" t="s">
        <v>603</v>
      </c>
    </row>
    <row r="874" spans="1:17" x14ac:dyDescent="0.25">
      <c r="A874" s="687" t="s">
        <v>15553</v>
      </c>
      <c r="B874" s="688" t="s">
        <v>15554</v>
      </c>
      <c r="C874" s="688" t="s">
        <v>16377</v>
      </c>
      <c r="D874" s="688" t="s">
        <v>15556</v>
      </c>
      <c r="E874" s="688" t="s">
        <v>1088</v>
      </c>
      <c r="F874" s="688" t="s">
        <v>16454</v>
      </c>
      <c r="G874" s="688" t="s">
        <v>13819</v>
      </c>
      <c r="H874" s="688" t="s">
        <v>1090</v>
      </c>
      <c r="I874" s="688" t="s">
        <v>16467</v>
      </c>
      <c r="J874" s="688" t="s">
        <v>16379</v>
      </c>
      <c r="K874" s="20" t="s">
        <v>13793</v>
      </c>
      <c r="L874" s="688" t="s">
        <v>15573</v>
      </c>
      <c r="M874" s="688" t="str">
        <f t="shared" si="15"/>
        <v>PCx9</v>
      </c>
      <c r="N874" s="688" t="s">
        <v>15840</v>
      </c>
      <c r="O874" s="682" t="s">
        <v>48</v>
      </c>
      <c r="P874" s="689" t="s">
        <v>15556</v>
      </c>
      <c r="Q874" s="689" t="s">
        <v>603</v>
      </c>
    </row>
    <row r="875" spans="1:17" x14ac:dyDescent="0.25">
      <c r="A875" s="687" t="s">
        <v>15553</v>
      </c>
      <c r="B875" s="688" t="s">
        <v>15554</v>
      </c>
      <c r="C875" s="688" t="s">
        <v>16377</v>
      </c>
      <c r="D875" s="688" t="s">
        <v>15556</v>
      </c>
      <c r="E875" s="688" t="s">
        <v>1089</v>
      </c>
      <c r="F875" s="688" t="s">
        <v>16468</v>
      </c>
      <c r="G875" s="688" t="s">
        <v>13820</v>
      </c>
      <c r="H875" s="688" t="s">
        <v>1082</v>
      </c>
      <c r="I875" s="688" t="s">
        <v>16469</v>
      </c>
      <c r="J875" s="688" t="s">
        <v>16379</v>
      </c>
      <c r="K875" s="20" t="s">
        <v>13794</v>
      </c>
      <c r="L875" s="688" t="s">
        <v>15886</v>
      </c>
      <c r="M875" s="688" t="str">
        <f t="shared" si="15"/>
        <v>PCx13</v>
      </c>
      <c r="N875" s="688" t="s">
        <v>16470</v>
      </c>
      <c r="O875" s="682" t="s">
        <v>48</v>
      </c>
      <c r="P875" s="689" t="s">
        <v>15556</v>
      </c>
      <c r="Q875" s="689" t="s">
        <v>789</v>
      </c>
    </row>
    <row r="876" spans="1:17" x14ac:dyDescent="0.25">
      <c r="A876" s="687" t="s">
        <v>15553</v>
      </c>
      <c r="B876" s="688" t="s">
        <v>15554</v>
      </c>
      <c r="C876" s="688" t="s">
        <v>16377</v>
      </c>
      <c r="D876" s="688" t="s">
        <v>15556</v>
      </c>
      <c r="E876" s="688" t="s">
        <v>1089</v>
      </c>
      <c r="F876" s="688" t="s">
        <v>16468</v>
      </c>
      <c r="G876" s="688" t="s">
        <v>13820</v>
      </c>
      <c r="H876" s="688" t="s">
        <v>1083</v>
      </c>
      <c r="I876" s="688" t="s">
        <v>16471</v>
      </c>
      <c r="J876" s="688" t="s">
        <v>16379</v>
      </c>
      <c r="K876" s="20" t="s">
        <v>13794</v>
      </c>
      <c r="L876" s="688" t="s">
        <v>15671</v>
      </c>
      <c r="M876" s="688" t="str">
        <f t="shared" si="15"/>
        <v>PCx14</v>
      </c>
      <c r="N876" s="688" t="s">
        <v>16472</v>
      </c>
      <c r="O876" s="682" t="s">
        <v>48</v>
      </c>
      <c r="P876" s="689" t="s">
        <v>15556</v>
      </c>
      <c r="Q876" s="689" t="s">
        <v>789</v>
      </c>
    </row>
    <row r="877" spans="1:17" x14ac:dyDescent="0.25">
      <c r="A877" s="687" t="s">
        <v>15553</v>
      </c>
      <c r="B877" s="688" t="s">
        <v>15554</v>
      </c>
      <c r="C877" s="688" t="s">
        <v>16377</v>
      </c>
      <c r="D877" s="688" t="s">
        <v>15556</v>
      </c>
      <c r="E877" s="688" t="s">
        <v>1089</v>
      </c>
      <c r="F877" s="688" t="s">
        <v>16468</v>
      </c>
      <c r="G877" s="688" t="s">
        <v>13820</v>
      </c>
      <c r="H877" s="688" t="s">
        <v>1084</v>
      </c>
      <c r="I877" s="688" t="s">
        <v>16473</v>
      </c>
      <c r="J877" s="688" t="s">
        <v>16379</v>
      </c>
      <c r="K877" s="20" t="s">
        <v>13794</v>
      </c>
      <c r="L877" s="688" t="s">
        <v>15979</v>
      </c>
      <c r="M877" s="688" t="str">
        <f t="shared" si="15"/>
        <v>PCx15</v>
      </c>
      <c r="N877" s="688" t="s">
        <v>16474</v>
      </c>
      <c r="O877" s="682" t="s">
        <v>48</v>
      </c>
      <c r="P877" s="689" t="s">
        <v>15556</v>
      </c>
      <c r="Q877" s="689" t="s">
        <v>789</v>
      </c>
    </row>
    <row r="878" spans="1:17" x14ac:dyDescent="0.25">
      <c r="A878" s="687" t="s">
        <v>15553</v>
      </c>
      <c r="B878" s="688" t="s">
        <v>15554</v>
      </c>
      <c r="C878" s="688" t="s">
        <v>16377</v>
      </c>
      <c r="D878" s="688" t="s">
        <v>15556</v>
      </c>
      <c r="E878" s="688" t="s">
        <v>1089</v>
      </c>
      <c r="F878" s="688" t="s">
        <v>16468</v>
      </c>
      <c r="G878" s="688" t="s">
        <v>13820</v>
      </c>
      <c r="H878" s="688" t="s">
        <v>1085</v>
      </c>
      <c r="I878" s="688" t="s">
        <v>16475</v>
      </c>
      <c r="J878" s="688" t="s">
        <v>16379</v>
      </c>
      <c r="K878" s="20" t="s">
        <v>13794</v>
      </c>
      <c r="L878" s="688" t="s">
        <v>13755</v>
      </c>
      <c r="M878" s="688" t="str">
        <f t="shared" si="15"/>
        <v>PCx16</v>
      </c>
      <c r="N878" s="688" t="s">
        <v>16476</v>
      </c>
      <c r="O878" s="682" t="s">
        <v>48</v>
      </c>
      <c r="P878" s="689" t="s">
        <v>15556</v>
      </c>
      <c r="Q878" s="689" t="s">
        <v>789</v>
      </c>
    </row>
    <row r="879" spans="1:17" x14ac:dyDescent="0.25">
      <c r="A879" s="687" t="s">
        <v>15553</v>
      </c>
      <c r="B879" s="688" t="s">
        <v>15554</v>
      </c>
      <c r="C879" s="688" t="s">
        <v>16377</v>
      </c>
      <c r="D879" s="688" t="s">
        <v>15556</v>
      </c>
      <c r="E879" s="688" t="s">
        <v>1089</v>
      </c>
      <c r="F879" s="688" t="s">
        <v>16468</v>
      </c>
      <c r="G879" s="688" t="s">
        <v>13820</v>
      </c>
      <c r="H879" s="688" t="s">
        <v>1086</v>
      </c>
      <c r="I879" s="688" t="s">
        <v>16477</v>
      </c>
      <c r="J879" s="688" t="s">
        <v>16379</v>
      </c>
      <c r="K879" s="20" t="s">
        <v>13794</v>
      </c>
      <c r="L879" s="688" t="s">
        <v>15592</v>
      </c>
      <c r="M879" s="688" t="str">
        <f t="shared" si="15"/>
        <v>PCx17</v>
      </c>
      <c r="N879" s="688" t="s">
        <v>16478</v>
      </c>
      <c r="O879" s="682" t="s">
        <v>48</v>
      </c>
      <c r="P879" s="689" t="s">
        <v>15556</v>
      </c>
      <c r="Q879" s="689" t="s">
        <v>789</v>
      </c>
    </row>
    <row r="880" spans="1:17" x14ac:dyDescent="0.25">
      <c r="A880" s="687" t="s">
        <v>15553</v>
      </c>
      <c r="B880" s="688" t="s">
        <v>15554</v>
      </c>
      <c r="C880" s="688" t="s">
        <v>16377</v>
      </c>
      <c r="D880" s="688" t="s">
        <v>15556</v>
      </c>
      <c r="E880" s="688" t="s">
        <v>1089</v>
      </c>
      <c r="F880" s="688" t="s">
        <v>16468</v>
      </c>
      <c r="G880" s="688" t="s">
        <v>13820</v>
      </c>
      <c r="H880" s="688" t="s">
        <v>1087</v>
      </c>
      <c r="I880" s="688" t="s">
        <v>16479</v>
      </c>
      <c r="J880" s="688" t="s">
        <v>16379</v>
      </c>
      <c r="K880" s="20" t="s">
        <v>13794</v>
      </c>
      <c r="L880" s="688" t="s">
        <v>15600</v>
      </c>
      <c r="M880" s="688" t="str">
        <f t="shared" si="15"/>
        <v>PCx6</v>
      </c>
      <c r="N880" s="688" t="s">
        <v>16464</v>
      </c>
      <c r="O880" s="682" t="s">
        <v>48</v>
      </c>
      <c r="P880" s="689" t="s">
        <v>15556</v>
      </c>
      <c r="Q880" s="689" t="s">
        <v>789</v>
      </c>
    </row>
    <row r="881" spans="1:17" x14ac:dyDescent="0.25">
      <c r="A881" s="687" t="s">
        <v>15553</v>
      </c>
      <c r="B881" s="688" t="s">
        <v>15554</v>
      </c>
      <c r="C881" s="688" t="s">
        <v>16377</v>
      </c>
      <c r="D881" s="688" t="s">
        <v>15556</v>
      </c>
      <c r="E881" s="688" t="s">
        <v>1090</v>
      </c>
      <c r="F881" s="688" t="s">
        <v>15557</v>
      </c>
      <c r="G881" s="688" t="s">
        <v>3484</v>
      </c>
      <c r="H881" s="688" t="s">
        <v>1161</v>
      </c>
      <c r="I881" s="688" t="s">
        <v>16480</v>
      </c>
      <c r="J881" s="688" t="s">
        <v>16131</v>
      </c>
      <c r="K881" s="20" t="s">
        <v>4736</v>
      </c>
      <c r="L881" s="688" t="s">
        <v>16481</v>
      </c>
      <c r="M881" s="688" t="str">
        <f t="shared" si="15"/>
        <v>MCx203</v>
      </c>
      <c r="N881" s="688" t="s">
        <v>16482</v>
      </c>
      <c r="O881" s="682" t="s">
        <v>48</v>
      </c>
      <c r="P881" s="689" t="s">
        <v>15556</v>
      </c>
      <c r="Q881" s="689" t="s">
        <v>790</v>
      </c>
    </row>
    <row r="882" spans="1:17" x14ac:dyDescent="0.25">
      <c r="A882" s="687" t="s">
        <v>15553</v>
      </c>
      <c r="B882" s="688" t="s">
        <v>15554</v>
      </c>
      <c r="C882" s="688" t="s">
        <v>16377</v>
      </c>
      <c r="D882" s="688" t="s">
        <v>15556</v>
      </c>
      <c r="E882" s="688" t="s">
        <v>1090</v>
      </c>
      <c r="F882" s="688" t="s">
        <v>15557</v>
      </c>
      <c r="G882" s="688" t="s">
        <v>3484</v>
      </c>
      <c r="H882" s="688" t="s">
        <v>15562</v>
      </c>
      <c r="I882" s="688" t="s">
        <v>16483</v>
      </c>
      <c r="J882" s="688" t="s">
        <v>16131</v>
      </c>
      <c r="K882" s="20" t="s">
        <v>4736</v>
      </c>
      <c r="L882" s="688" t="s">
        <v>16484</v>
      </c>
      <c r="M882" s="688" t="str">
        <f t="shared" si="15"/>
        <v>MCx204</v>
      </c>
      <c r="N882" s="688" t="s">
        <v>16485</v>
      </c>
      <c r="O882" s="682" t="s">
        <v>48</v>
      </c>
      <c r="P882" s="689" t="s">
        <v>15556</v>
      </c>
      <c r="Q882" s="689" t="s">
        <v>790</v>
      </c>
    </row>
    <row r="883" spans="1:17" x14ac:dyDescent="0.25">
      <c r="A883" s="687" t="s">
        <v>15553</v>
      </c>
      <c r="B883" s="688" t="s">
        <v>15554</v>
      </c>
      <c r="C883" s="688" t="s">
        <v>16486</v>
      </c>
      <c r="D883" s="688" t="s">
        <v>15556</v>
      </c>
      <c r="E883" s="688" t="s">
        <v>1094</v>
      </c>
      <c r="F883" s="688" t="s">
        <v>16160</v>
      </c>
      <c r="G883" s="688" t="s">
        <v>13271</v>
      </c>
      <c r="H883" s="688" t="s">
        <v>16161</v>
      </c>
      <c r="I883" s="688" t="s">
        <v>16162</v>
      </c>
      <c r="J883" s="688" t="s">
        <v>16163</v>
      </c>
      <c r="K883" s="20" t="s">
        <v>16487</v>
      </c>
      <c r="L883" s="688" t="s">
        <v>13756</v>
      </c>
      <c r="M883" s="688" t="str">
        <f t="shared" si="15"/>
        <v>SEx131</v>
      </c>
      <c r="N883" s="688" t="s">
        <v>16164</v>
      </c>
      <c r="O883" s="682" t="s">
        <v>52</v>
      </c>
      <c r="P883" s="689" t="s">
        <v>15556</v>
      </c>
      <c r="Q883" s="689" t="s">
        <v>865</v>
      </c>
    </row>
    <row r="884" spans="1:17" x14ac:dyDescent="0.25">
      <c r="A884" s="687" t="s">
        <v>15553</v>
      </c>
      <c r="B884" s="688" t="s">
        <v>15554</v>
      </c>
      <c r="C884" s="688" t="s">
        <v>16486</v>
      </c>
      <c r="D884" s="688" t="s">
        <v>15556</v>
      </c>
      <c r="E884" s="688" t="s">
        <v>1094</v>
      </c>
      <c r="F884" s="688" t="s">
        <v>16160</v>
      </c>
      <c r="G884" s="688" t="s">
        <v>13271</v>
      </c>
      <c r="H884" s="688" t="s">
        <v>16165</v>
      </c>
      <c r="I884" s="688" t="s">
        <v>16166</v>
      </c>
      <c r="J884" s="688" t="s">
        <v>16163</v>
      </c>
      <c r="K884" s="20" t="s">
        <v>16487</v>
      </c>
      <c r="L884" s="688" t="s">
        <v>15735</v>
      </c>
      <c r="M884" s="688" t="str">
        <f t="shared" si="15"/>
        <v>SEx132</v>
      </c>
      <c r="N884" s="688" t="s">
        <v>16167</v>
      </c>
      <c r="O884" s="682" t="s">
        <v>52</v>
      </c>
      <c r="P884" s="689" t="s">
        <v>15556</v>
      </c>
      <c r="Q884" s="689" t="s">
        <v>865</v>
      </c>
    </row>
    <row r="885" spans="1:17" x14ac:dyDescent="0.25">
      <c r="A885" s="687" t="s">
        <v>15553</v>
      </c>
      <c r="B885" s="688" t="s">
        <v>15554</v>
      </c>
      <c r="C885" s="688" t="s">
        <v>16486</v>
      </c>
      <c r="D885" s="688" t="s">
        <v>15556</v>
      </c>
      <c r="E885" s="688" t="s">
        <v>1094</v>
      </c>
      <c r="F885" s="688" t="s">
        <v>16160</v>
      </c>
      <c r="G885" s="688" t="s">
        <v>13271</v>
      </c>
      <c r="H885" s="688" t="s">
        <v>16168</v>
      </c>
      <c r="I885" s="688" t="s">
        <v>16169</v>
      </c>
      <c r="J885" s="688" t="s">
        <v>16163</v>
      </c>
      <c r="K885" s="20" t="s">
        <v>16487</v>
      </c>
      <c r="L885" s="688" t="s">
        <v>15849</v>
      </c>
      <c r="M885" s="688" t="str">
        <f t="shared" ref="M885:M948" si="16">CONCATENATE(J885,L885)</f>
        <v>SEx133</v>
      </c>
      <c r="N885" s="688" t="s">
        <v>16170</v>
      </c>
      <c r="O885" s="682" t="s">
        <v>52</v>
      </c>
      <c r="P885" s="689" t="s">
        <v>15556</v>
      </c>
      <c r="Q885" s="689" t="s">
        <v>865</v>
      </c>
    </row>
    <row r="886" spans="1:17" x14ac:dyDescent="0.25">
      <c r="A886" s="687" t="s">
        <v>15553</v>
      </c>
      <c r="B886" s="688" t="s">
        <v>15554</v>
      </c>
      <c r="C886" s="688" t="s">
        <v>16486</v>
      </c>
      <c r="D886" s="688" t="s">
        <v>15556</v>
      </c>
      <c r="E886" s="688" t="s">
        <v>1094</v>
      </c>
      <c r="F886" s="688" t="s">
        <v>16160</v>
      </c>
      <c r="G886" s="688" t="s">
        <v>13271</v>
      </c>
      <c r="H886" s="688" t="s">
        <v>16171</v>
      </c>
      <c r="I886" s="688" t="s">
        <v>16172</v>
      </c>
      <c r="J886" s="688" t="s">
        <v>16163</v>
      </c>
      <c r="K886" s="20" t="s">
        <v>16487</v>
      </c>
      <c r="L886" s="688" t="s">
        <v>15802</v>
      </c>
      <c r="M886" s="688" t="str">
        <f t="shared" si="16"/>
        <v>SEx134</v>
      </c>
      <c r="N886" s="688" t="s">
        <v>16173</v>
      </c>
      <c r="O886" s="682" t="s">
        <v>52</v>
      </c>
      <c r="P886" s="689" t="s">
        <v>15556</v>
      </c>
      <c r="Q886" s="689" t="s">
        <v>865</v>
      </c>
    </row>
    <row r="887" spans="1:17" x14ac:dyDescent="0.25">
      <c r="A887" s="687" t="s">
        <v>15553</v>
      </c>
      <c r="B887" s="688" t="s">
        <v>15554</v>
      </c>
      <c r="C887" s="688" t="s">
        <v>16486</v>
      </c>
      <c r="D887" s="688" t="s">
        <v>15556</v>
      </c>
      <c r="E887" s="688" t="s">
        <v>1094</v>
      </c>
      <c r="F887" s="688" t="s">
        <v>16160</v>
      </c>
      <c r="G887" s="688" t="s">
        <v>13271</v>
      </c>
      <c r="H887" s="688" t="s">
        <v>16174</v>
      </c>
      <c r="I887" s="688" t="s">
        <v>16175</v>
      </c>
      <c r="J887" s="688" t="s">
        <v>16163</v>
      </c>
      <c r="K887" s="20" t="s">
        <v>16487</v>
      </c>
      <c r="L887" s="688" t="s">
        <v>15618</v>
      </c>
      <c r="M887" s="688" t="str">
        <f t="shared" si="16"/>
        <v>SEx135</v>
      </c>
      <c r="N887" s="688" t="s">
        <v>16176</v>
      </c>
      <c r="O887" s="682" t="s">
        <v>52</v>
      </c>
      <c r="P887" s="689" t="s">
        <v>15556</v>
      </c>
      <c r="Q887" s="689" t="s">
        <v>865</v>
      </c>
    </row>
    <row r="888" spans="1:17" x14ac:dyDescent="0.25">
      <c r="A888" s="687" t="s">
        <v>15553</v>
      </c>
      <c r="B888" s="688" t="s">
        <v>15554</v>
      </c>
      <c r="C888" s="688" t="s">
        <v>16486</v>
      </c>
      <c r="D888" s="688" t="s">
        <v>15556</v>
      </c>
      <c r="E888" s="688" t="s">
        <v>1094</v>
      </c>
      <c r="F888" s="688" t="s">
        <v>16160</v>
      </c>
      <c r="G888" s="688" t="s">
        <v>13271</v>
      </c>
      <c r="H888" s="688" t="s">
        <v>16177</v>
      </c>
      <c r="I888" s="688" t="s">
        <v>16178</v>
      </c>
      <c r="J888" s="688" t="s">
        <v>16163</v>
      </c>
      <c r="K888" s="20" t="s">
        <v>16487</v>
      </c>
      <c r="L888" s="688" t="s">
        <v>15651</v>
      </c>
      <c r="M888" s="688" t="str">
        <f t="shared" si="16"/>
        <v>SEx136</v>
      </c>
      <c r="N888" s="688" t="s">
        <v>16179</v>
      </c>
      <c r="O888" s="682" t="s">
        <v>52</v>
      </c>
      <c r="P888" s="689" t="s">
        <v>15556</v>
      </c>
      <c r="Q888" s="689" t="s">
        <v>865</v>
      </c>
    </row>
    <row r="889" spans="1:17" x14ac:dyDescent="0.25">
      <c r="A889" s="687" t="s">
        <v>15553</v>
      </c>
      <c r="B889" s="688" t="s">
        <v>15554</v>
      </c>
      <c r="C889" s="688" t="s">
        <v>16486</v>
      </c>
      <c r="D889" s="688" t="s">
        <v>15556</v>
      </c>
      <c r="E889" s="688" t="s">
        <v>1094</v>
      </c>
      <c r="F889" s="688" t="s">
        <v>16160</v>
      </c>
      <c r="G889" s="688" t="s">
        <v>13271</v>
      </c>
      <c r="H889" s="688" t="s">
        <v>16180</v>
      </c>
      <c r="I889" s="688" t="s">
        <v>16181</v>
      </c>
      <c r="J889" s="688" t="s">
        <v>16163</v>
      </c>
      <c r="K889" s="20" t="s">
        <v>16487</v>
      </c>
      <c r="L889" s="688" t="s">
        <v>15679</v>
      </c>
      <c r="M889" s="688" t="str">
        <f t="shared" si="16"/>
        <v>SEx137</v>
      </c>
      <c r="N889" s="688" t="s">
        <v>16182</v>
      </c>
      <c r="O889" s="682" t="s">
        <v>52</v>
      </c>
      <c r="P889" s="689" t="s">
        <v>15556</v>
      </c>
      <c r="Q889" s="689" t="s">
        <v>865</v>
      </c>
    </row>
    <row r="890" spans="1:17" x14ac:dyDescent="0.25">
      <c r="A890" s="687" t="s">
        <v>15553</v>
      </c>
      <c r="B890" s="688" t="s">
        <v>15554</v>
      </c>
      <c r="C890" s="688" t="s">
        <v>16486</v>
      </c>
      <c r="D890" s="688" t="s">
        <v>15556</v>
      </c>
      <c r="E890" s="688" t="s">
        <v>1094</v>
      </c>
      <c r="F890" s="688" t="s">
        <v>16160</v>
      </c>
      <c r="G890" s="688" t="s">
        <v>13271</v>
      </c>
      <c r="H890" s="688" t="s">
        <v>16183</v>
      </c>
      <c r="I890" s="688" t="s">
        <v>16184</v>
      </c>
      <c r="J890" s="688" t="s">
        <v>16163</v>
      </c>
      <c r="K890" s="20" t="s">
        <v>16487</v>
      </c>
      <c r="L890" s="688" t="s">
        <v>15699</v>
      </c>
      <c r="M890" s="688" t="str">
        <f t="shared" si="16"/>
        <v>SEx138</v>
      </c>
      <c r="N890" s="688" t="s">
        <v>16185</v>
      </c>
      <c r="O890" s="682" t="s">
        <v>52</v>
      </c>
      <c r="P890" s="689" t="s">
        <v>15556</v>
      </c>
      <c r="Q890" s="689" t="s">
        <v>865</v>
      </c>
    </row>
    <row r="891" spans="1:17" x14ac:dyDescent="0.25">
      <c r="A891" s="687" t="s">
        <v>15553</v>
      </c>
      <c r="B891" s="688" t="s">
        <v>15554</v>
      </c>
      <c r="C891" s="688" t="s">
        <v>16486</v>
      </c>
      <c r="D891" s="688" t="s">
        <v>15556</v>
      </c>
      <c r="E891" s="688" t="s">
        <v>1094</v>
      </c>
      <c r="F891" s="688" t="s">
        <v>16160</v>
      </c>
      <c r="G891" s="688" t="s">
        <v>13271</v>
      </c>
      <c r="H891" s="688" t="s">
        <v>16186</v>
      </c>
      <c r="I891" s="688" t="s">
        <v>16187</v>
      </c>
      <c r="J891" s="688" t="s">
        <v>16163</v>
      </c>
      <c r="K891" s="20" t="s">
        <v>16487</v>
      </c>
      <c r="L891" s="688" t="s">
        <v>15702</v>
      </c>
      <c r="M891" s="688" t="str">
        <f t="shared" si="16"/>
        <v>SEx139</v>
      </c>
      <c r="N891" s="688" t="s">
        <v>16188</v>
      </c>
      <c r="O891" s="682" t="s">
        <v>52</v>
      </c>
      <c r="P891" s="689" t="s">
        <v>15556</v>
      </c>
      <c r="Q891" s="689" t="s">
        <v>865</v>
      </c>
    </row>
    <row r="892" spans="1:17" x14ac:dyDescent="0.25">
      <c r="A892" s="687" t="s">
        <v>15553</v>
      </c>
      <c r="B892" s="688" t="s">
        <v>15554</v>
      </c>
      <c r="C892" s="688" t="s">
        <v>16486</v>
      </c>
      <c r="D892" s="688" t="s">
        <v>15556</v>
      </c>
      <c r="E892" s="688" t="s">
        <v>1094</v>
      </c>
      <c r="F892" s="688" t="s">
        <v>16160</v>
      </c>
      <c r="G892" s="688" t="s">
        <v>13271</v>
      </c>
      <c r="H892" s="688" t="s">
        <v>16189</v>
      </c>
      <c r="I892" s="688" t="s">
        <v>16190</v>
      </c>
      <c r="J892" s="688" t="s">
        <v>16163</v>
      </c>
      <c r="K892" s="20" t="s">
        <v>16487</v>
      </c>
      <c r="L892" s="688" t="s">
        <v>15705</v>
      </c>
      <c r="M892" s="688" t="str">
        <f t="shared" si="16"/>
        <v>SEx140</v>
      </c>
      <c r="N892" s="688" t="s">
        <v>16191</v>
      </c>
      <c r="O892" s="682" t="s">
        <v>52</v>
      </c>
      <c r="P892" s="689" t="s">
        <v>15556</v>
      </c>
      <c r="Q892" s="689" t="s">
        <v>865</v>
      </c>
    </row>
    <row r="893" spans="1:17" x14ac:dyDescent="0.25">
      <c r="A893" s="687" t="s">
        <v>15553</v>
      </c>
      <c r="B893" s="688" t="s">
        <v>15554</v>
      </c>
      <c r="C893" s="688" t="s">
        <v>16486</v>
      </c>
      <c r="D893" s="688" t="s">
        <v>15556</v>
      </c>
      <c r="E893" s="688" t="s">
        <v>1094</v>
      </c>
      <c r="F893" s="688" t="s">
        <v>16160</v>
      </c>
      <c r="G893" s="688" t="s">
        <v>13271</v>
      </c>
      <c r="H893" s="688" t="s">
        <v>16192</v>
      </c>
      <c r="I893" s="688" t="s">
        <v>16193</v>
      </c>
      <c r="J893" s="688" t="s">
        <v>16163</v>
      </c>
      <c r="K893" s="20" t="s">
        <v>16487</v>
      </c>
      <c r="L893" s="688" t="s">
        <v>15708</v>
      </c>
      <c r="M893" s="688" t="str">
        <f t="shared" si="16"/>
        <v>SEx141</v>
      </c>
      <c r="N893" s="688" t="s">
        <v>16194</v>
      </c>
      <c r="O893" s="682" t="s">
        <v>52</v>
      </c>
      <c r="P893" s="689" t="s">
        <v>15556</v>
      </c>
      <c r="Q893" s="689" t="s">
        <v>865</v>
      </c>
    </row>
    <row r="894" spans="1:17" x14ac:dyDescent="0.25">
      <c r="A894" s="687" t="s">
        <v>15553</v>
      </c>
      <c r="B894" s="688" t="s">
        <v>15554</v>
      </c>
      <c r="C894" s="688" t="s">
        <v>16486</v>
      </c>
      <c r="D894" s="688" t="s">
        <v>15556</v>
      </c>
      <c r="E894" s="688" t="s">
        <v>1094</v>
      </c>
      <c r="F894" s="688" t="s">
        <v>16160</v>
      </c>
      <c r="G894" s="688" t="s">
        <v>13271</v>
      </c>
      <c r="H894" s="688" t="s">
        <v>16195</v>
      </c>
      <c r="I894" s="688" t="s">
        <v>16196</v>
      </c>
      <c r="J894" s="688" t="s">
        <v>16163</v>
      </c>
      <c r="K894" s="20" t="s">
        <v>16487</v>
      </c>
      <c r="L894" s="688" t="s">
        <v>15711</v>
      </c>
      <c r="M894" s="688" t="str">
        <f t="shared" si="16"/>
        <v>SEx142</v>
      </c>
      <c r="N894" s="688" t="s">
        <v>16197</v>
      </c>
      <c r="O894" s="682" t="s">
        <v>52</v>
      </c>
      <c r="P894" s="689" t="s">
        <v>15556</v>
      </c>
      <c r="Q894" s="689" t="s">
        <v>865</v>
      </c>
    </row>
    <row r="895" spans="1:17" x14ac:dyDescent="0.25">
      <c r="A895" s="687" t="s">
        <v>15553</v>
      </c>
      <c r="B895" s="688" t="s">
        <v>15554</v>
      </c>
      <c r="C895" s="688" t="s">
        <v>16486</v>
      </c>
      <c r="D895" s="688" t="s">
        <v>15556</v>
      </c>
      <c r="E895" s="688" t="s">
        <v>1094</v>
      </c>
      <c r="F895" s="688" t="s">
        <v>16160</v>
      </c>
      <c r="G895" s="688" t="s">
        <v>13271</v>
      </c>
      <c r="H895" s="688" t="s">
        <v>16198</v>
      </c>
      <c r="I895" s="688" t="s">
        <v>16199</v>
      </c>
      <c r="J895" s="688" t="s">
        <v>16163</v>
      </c>
      <c r="K895" s="20" t="s">
        <v>16487</v>
      </c>
      <c r="L895" s="688" t="s">
        <v>15714</v>
      </c>
      <c r="M895" s="688" t="str">
        <f t="shared" si="16"/>
        <v>SEx143</v>
      </c>
      <c r="N895" s="688" t="s">
        <v>16200</v>
      </c>
      <c r="O895" s="682" t="s">
        <v>52</v>
      </c>
      <c r="P895" s="689" t="s">
        <v>15556</v>
      </c>
      <c r="Q895" s="689" t="s">
        <v>865</v>
      </c>
    </row>
    <row r="896" spans="1:17" x14ac:dyDescent="0.25">
      <c r="A896" s="687" t="s">
        <v>15553</v>
      </c>
      <c r="B896" s="688" t="s">
        <v>15554</v>
      </c>
      <c r="C896" s="688" t="s">
        <v>16486</v>
      </c>
      <c r="D896" s="688" t="s">
        <v>15556</v>
      </c>
      <c r="E896" s="688" t="s">
        <v>1094</v>
      </c>
      <c r="F896" s="688" t="s">
        <v>16160</v>
      </c>
      <c r="G896" s="688" t="s">
        <v>13271</v>
      </c>
      <c r="H896" s="688" t="s">
        <v>16201</v>
      </c>
      <c r="I896" s="688" t="s">
        <v>16202</v>
      </c>
      <c r="J896" s="688" t="s">
        <v>16163</v>
      </c>
      <c r="K896" s="20" t="s">
        <v>16487</v>
      </c>
      <c r="L896" s="688" t="s">
        <v>15621</v>
      </c>
      <c r="M896" s="688" t="str">
        <f t="shared" si="16"/>
        <v>SEx144</v>
      </c>
      <c r="N896" s="688" t="s">
        <v>16203</v>
      </c>
      <c r="O896" s="682" t="s">
        <v>52</v>
      </c>
      <c r="P896" s="689" t="s">
        <v>15556</v>
      </c>
      <c r="Q896" s="689" t="s">
        <v>865</v>
      </c>
    </row>
    <row r="897" spans="1:17" x14ac:dyDescent="0.25">
      <c r="A897" s="687" t="s">
        <v>15553</v>
      </c>
      <c r="B897" s="688" t="s">
        <v>15554</v>
      </c>
      <c r="C897" s="688" t="s">
        <v>16486</v>
      </c>
      <c r="D897" s="688" t="s">
        <v>15556</v>
      </c>
      <c r="E897" s="688" t="s">
        <v>1094</v>
      </c>
      <c r="F897" s="688" t="s">
        <v>16160</v>
      </c>
      <c r="G897" s="688" t="s">
        <v>13271</v>
      </c>
      <c r="H897" s="688" t="s">
        <v>16204</v>
      </c>
      <c r="I897" s="688" t="s">
        <v>16205</v>
      </c>
      <c r="J897" s="688" t="s">
        <v>16163</v>
      </c>
      <c r="K897" s="20" t="s">
        <v>16487</v>
      </c>
      <c r="L897" s="688" t="s">
        <v>15624</v>
      </c>
      <c r="M897" s="688" t="str">
        <f t="shared" si="16"/>
        <v>SEx145</v>
      </c>
      <c r="N897" s="688" t="s">
        <v>16206</v>
      </c>
      <c r="O897" s="682" t="s">
        <v>52</v>
      </c>
      <c r="P897" s="689" t="s">
        <v>15556</v>
      </c>
      <c r="Q897" s="689" t="s">
        <v>865</v>
      </c>
    </row>
    <row r="898" spans="1:17" x14ac:dyDescent="0.25">
      <c r="A898" s="687" t="s">
        <v>15553</v>
      </c>
      <c r="B898" s="688" t="s">
        <v>15554</v>
      </c>
      <c r="C898" s="688" t="s">
        <v>16486</v>
      </c>
      <c r="D898" s="688" t="s">
        <v>15556</v>
      </c>
      <c r="E898" s="688" t="s">
        <v>1094</v>
      </c>
      <c r="F898" s="688" t="s">
        <v>16160</v>
      </c>
      <c r="G898" s="688" t="s">
        <v>13271</v>
      </c>
      <c r="H898" s="688" t="s">
        <v>16207</v>
      </c>
      <c r="I898" s="688" t="s">
        <v>16208</v>
      </c>
      <c r="J898" s="688" t="s">
        <v>16163</v>
      </c>
      <c r="K898" s="20" t="s">
        <v>16487</v>
      </c>
      <c r="L898" s="688" t="s">
        <v>15627</v>
      </c>
      <c r="M898" s="688" t="str">
        <f t="shared" si="16"/>
        <v>SEx146</v>
      </c>
      <c r="N898" s="688" t="s">
        <v>16209</v>
      </c>
      <c r="O898" s="682" t="s">
        <v>52</v>
      </c>
      <c r="P898" s="689" t="s">
        <v>15556</v>
      </c>
      <c r="Q898" s="689" t="s">
        <v>865</v>
      </c>
    </row>
    <row r="899" spans="1:17" x14ac:dyDescent="0.25">
      <c r="A899" s="687" t="s">
        <v>15553</v>
      </c>
      <c r="B899" s="688" t="s">
        <v>15554</v>
      </c>
      <c r="C899" s="688" t="s">
        <v>16486</v>
      </c>
      <c r="D899" s="688" t="s">
        <v>15556</v>
      </c>
      <c r="E899" s="688" t="s">
        <v>1094</v>
      </c>
      <c r="F899" s="688" t="s">
        <v>16160</v>
      </c>
      <c r="G899" s="688" t="s">
        <v>13271</v>
      </c>
      <c r="H899" s="688" t="s">
        <v>16210</v>
      </c>
      <c r="I899" s="688" t="s">
        <v>16211</v>
      </c>
      <c r="J899" s="688" t="s">
        <v>16163</v>
      </c>
      <c r="K899" s="20" t="s">
        <v>16487</v>
      </c>
      <c r="L899" s="688" t="s">
        <v>16212</v>
      </c>
      <c r="M899" s="688" t="str">
        <f t="shared" si="16"/>
        <v>SEx147</v>
      </c>
      <c r="N899" s="688" t="s">
        <v>16213</v>
      </c>
      <c r="O899" s="682" t="s">
        <v>52</v>
      </c>
      <c r="P899" s="689" t="s">
        <v>15556</v>
      </c>
      <c r="Q899" s="689" t="s">
        <v>865</v>
      </c>
    </row>
    <row r="900" spans="1:17" x14ac:dyDescent="0.25">
      <c r="A900" s="687" t="s">
        <v>15553</v>
      </c>
      <c r="B900" s="688" t="s">
        <v>15554</v>
      </c>
      <c r="C900" s="688" t="s">
        <v>16486</v>
      </c>
      <c r="D900" s="688" t="s">
        <v>15556</v>
      </c>
      <c r="E900" s="688" t="s">
        <v>1094</v>
      </c>
      <c r="F900" s="688" t="s">
        <v>16160</v>
      </c>
      <c r="G900" s="688" t="s">
        <v>13271</v>
      </c>
      <c r="H900" s="688" t="s">
        <v>16214</v>
      </c>
      <c r="I900" s="688" t="s">
        <v>16215</v>
      </c>
      <c r="J900" s="688" t="s">
        <v>16163</v>
      </c>
      <c r="K900" s="20" t="s">
        <v>16487</v>
      </c>
      <c r="L900" s="688" t="s">
        <v>15630</v>
      </c>
      <c r="M900" s="688" t="str">
        <f t="shared" si="16"/>
        <v>SEx148</v>
      </c>
      <c r="N900" s="688" t="s">
        <v>16216</v>
      </c>
      <c r="O900" s="682" t="s">
        <v>52</v>
      </c>
      <c r="P900" s="689" t="s">
        <v>15556</v>
      </c>
      <c r="Q900" s="689" t="s">
        <v>865</v>
      </c>
    </row>
    <row r="901" spans="1:17" x14ac:dyDescent="0.25">
      <c r="A901" s="687" t="s">
        <v>15553</v>
      </c>
      <c r="B901" s="688" t="s">
        <v>15554</v>
      </c>
      <c r="C901" s="688" t="s">
        <v>16486</v>
      </c>
      <c r="D901" s="688" t="s">
        <v>15556</v>
      </c>
      <c r="E901" s="688" t="s">
        <v>1094</v>
      </c>
      <c r="F901" s="688" t="s">
        <v>16160</v>
      </c>
      <c r="G901" s="688" t="s">
        <v>13271</v>
      </c>
      <c r="H901" s="688" t="s">
        <v>16217</v>
      </c>
      <c r="I901" s="688" t="s">
        <v>16218</v>
      </c>
      <c r="J901" s="688" t="s">
        <v>16163</v>
      </c>
      <c r="K901" s="20" t="s">
        <v>16487</v>
      </c>
      <c r="L901" s="688" t="s">
        <v>15633</v>
      </c>
      <c r="M901" s="688" t="str">
        <f t="shared" si="16"/>
        <v>SEx149</v>
      </c>
      <c r="N901" s="688" t="s">
        <v>16219</v>
      </c>
      <c r="O901" s="682" t="s">
        <v>52</v>
      </c>
      <c r="P901" s="689" t="s">
        <v>15556</v>
      </c>
      <c r="Q901" s="689" t="s">
        <v>865</v>
      </c>
    </row>
    <row r="902" spans="1:17" x14ac:dyDescent="0.25">
      <c r="A902" s="687" t="s">
        <v>15553</v>
      </c>
      <c r="B902" s="688" t="s">
        <v>15554</v>
      </c>
      <c r="C902" s="688" t="s">
        <v>16486</v>
      </c>
      <c r="D902" s="688" t="s">
        <v>15556</v>
      </c>
      <c r="E902" s="688" t="s">
        <v>1094</v>
      </c>
      <c r="F902" s="688" t="s">
        <v>16160</v>
      </c>
      <c r="G902" s="688" t="s">
        <v>13271</v>
      </c>
      <c r="H902" s="688" t="s">
        <v>16220</v>
      </c>
      <c r="I902" s="688" t="s">
        <v>16221</v>
      </c>
      <c r="J902" s="688" t="s">
        <v>16163</v>
      </c>
      <c r="K902" s="20" t="s">
        <v>16487</v>
      </c>
      <c r="L902" s="688" t="s">
        <v>15636</v>
      </c>
      <c r="M902" s="688" t="str">
        <f t="shared" si="16"/>
        <v>SEx150</v>
      </c>
      <c r="N902" s="688" t="s">
        <v>16222</v>
      </c>
      <c r="O902" s="682" t="s">
        <v>52</v>
      </c>
      <c r="P902" s="689" t="s">
        <v>15556</v>
      </c>
      <c r="Q902" s="689" t="s">
        <v>865</v>
      </c>
    </row>
    <row r="903" spans="1:17" x14ac:dyDescent="0.25">
      <c r="A903" s="687" t="s">
        <v>15553</v>
      </c>
      <c r="B903" s="688" t="s">
        <v>15554</v>
      </c>
      <c r="C903" s="688" t="s">
        <v>16486</v>
      </c>
      <c r="D903" s="688" t="s">
        <v>15556</v>
      </c>
      <c r="E903" s="688" t="s">
        <v>1094</v>
      </c>
      <c r="F903" s="688" t="s">
        <v>16160</v>
      </c>
      <c r="G903" s="688" t="s">
        <v>13271</v>
      </c>
      <c r="H903" s="688" t="s">
        <v>16223</v>
      </c>
      <c r="I903" s="688" t="s">
        <v>16224</v>
      </c>
      <c r="J903" s="688" t="s">
        <v>16163</v>
      </c>
      <c r="K903" s="20" t="s">
        <v>16487</v>
      </c>
      <c r="L903" s="688" t="s">
        <v>15639</v>
      </c>
      <c r="M903" s="688" t="str">
        <f t="shared" si="16"/>
        <v>SEx151</v>
      </c>
      <c r="N903" s="688" t="s">
        <v>16225</v>
      </c>
      <c r="O903" s="682" t="s">
        <v>52</v>
      </c>
      <c r="P903" s="689" t="s">
        <v>15556</v>
      </c>
      <c r="Q903" s="689" t="s">
        <v>865</v>
      </c>
    </row>
    <row r="904" spans="1:17" x14ac:dyDescent="0.25">
      <c r="A904" s="687" t="s">
        <v>15553</v>
      </c>
      <c r="B904" s="688" t="s">
        <v>15554</v>
      </c>
      <c r="C904" s="688" t="s">
        <v>16486</v>
      </c>
      <c r="D904" s="688" t="s">
        <v>15556</v>
      </c>
      <c r="E904" s="688" t="s">
        <v>1094</v>
      </c>
      <c r="F904" s="688" t="s">
        <v>16160</v>
      </c>
      <c r="G904" s="688" t="s">
        <v>13271</v>
      </c>
      <c r="H904" s="688" t="s">
        <v>16226</v>
      </c>
      <c r="I904" s="688" t="s">
        <v>16227</v>
      </c>
      <c r="J904" s="688" t="s">
        <v>16163</v>
      </c>
      <c r="K904" s="20" t="s">
        <v>16487</v>
      </c>
      <c r="L904" s="688" t="s">
        <v>15642</v>
      </c>
      <c r="M904" s="688" t="str">
        <f t="shared" si="16"/>
        <v>SEx152</v>
      </c>
      <c r="N904" s="688" t="s">
        <v>16228</v>
      </c>
      <c r="O904" s="682" t="s">
        <v>52</v>
      </c>
      <c r="P904" s="689" t="s">
        <v>15556</v>
      </c>
      <c r="Q904" s="689" t="s">
        <v>865</v>
      </c>
    </row>
    <row r="905" spans="1:17" x14ac:dyDescent="0.25">
      <c r="A905" s="687" t="s">
        <v>15553</v>
      </c>
      <c r="B905" s="688" t="s">
        <v>15554</v>
      </c>
      <c r="C905" s="688" t="s">
        <v>16486</v>
      </c>
      <c r="D905" s="688" t="s">
        <v>15556</v>
      </c>
      <c r="E905" s="688" t="s">
        <v>1094</v>
      </c>
      <c r="F905" s="688" t="s">
        <v>16160</v>
      </c>
      <c r="G905" s="688" t="s">
        <v>13271</v>
      </c>
      <c r="H905" s="688" t="s">
        <v>16229</v>
      </c>
      <c r="I905" s="688" t="s">
        <v>16230</v>
      </c>
      <c r="J905" s="688" t="s">
        <v>16163</v>
      </c>
      <c r="K905" s="20" t="s">
        <v>16487</v>
      </c>
      <c r="L905" s="688" t="s">
        <v>15645</v>
      </c>
      <c r="M905" s="688" t="str">
        <f t="shared" si="16"/>
        <v>SEx153</v>
      </c>
      <c r="N905" s="688" t="s">
        <v>16231</v>
      </c>
      <c r="O905" s="682" t="s">
        <v>52</v>
      </c>
      <c r="P905" s="689" t="s">
        <v>15556</v>
      </c>
      <c r="Q905" s="689" t="s">
        <v>865</v>
      </c>
    </row>
    <row r="906" spans="1:17" x14ac:dyDescent="0.25">
      <c r="A906" s="687" t="s">
        <v>15553</v>
      </c>
      <c r="B906" s="688" t="s">
        <v>15554</v>
      </c>
      <c r="C906" s="688" t="s">
        <v>16486</v>
      </c>
      <c r="D906" s="688" t="s">
        <v>15556</v>
      </c>
      <c r="E906" s="688" t="s">
        <v>1094</v>
      </c>
      <c r="F906" s="688" t="s">
        <v>16160</v>
      </c>
      <c r="G906" s="688" t="s">
        <v>13271</v>
      </c>
      <c r="H906" s="688" t="s">
        <v>16232</v>
      </c>
      <c r="I906" s="688" t="s">
        <v>16233</v>
      </c>
      <c r="J906" s="688" t="s">
        <v>16163</v>
      </c>
      <c r="K906" s="20" t="s">
        <v>16487</v>
      </c>
      <c r="L906" s="688" t="s">
        <v>15648</v>
      </c>
      <c r="M906" s="688" t="str">
        <f t="shared" si="16"/>
        <v>SEx154</v>
      </c>
      <c r="N906" s="688" t="s">
        <v>16234</v>
      </c>
      <c r="O906" s="682" t="s">
        <v>52</v>
      </c>
      <c r="P906" s="689" t="s">
        <v>15556</v>
      </c>
      <c r="Q906" s="689" t="s">
        <v>865</v>
      </c>
    </row>
    <row r="907" spans="1:17" x14ac:dyDescent="0.25">
      <c r="A907" s="687" t="s">
        <v>15553</v>
      </c>
      <c r="B907" s="688" t="s">
        <v>15554</v>
      </c>
      <c r="C907" s="688" t="s">
        <v>16486</v>
      </c>
      <c r="D907" s="688" t="s">
        <v>15556</v>
      </c>
      <c r="E907" s="688" t="s">
        <v>1094</v>
      </c>
      <c r="F907" s="688" t="s">
        <v>16160</v>
      </c>
      <c r="G907" s="688" t="s">
        <v>13271</v>
      </c>
      <c r="H907" s="688" t="s">
        <v>16235</v>
      </c>
      <c r="I907" s="688" t="s">
        <v>16236</v>
      </c>
      <c r="J907" s="688" t="s">
        <v>16163</v>
      </c>
      <c r="K907" s="20" t="s">
        <v>16487</v>
      </c>
      <c r="L907" s="688" t="s">
        <v>15654</v>
      </c>
      <c r="M907" s="688" t="str">
        <f t="shared" si="16"/>
        <v>SEx155</v>
      </c>
      <c r="N907" s="688" t="s">
        <v>16237</v>
      </c>
      <c r="O907" s="682" t="s">
        <v>52</v>
      </c>
      <c r="P907" s="689" t="s">
        <v>15556</v>
      </c>
      <c r="Q907" s="689" t="s">
        <v>865</v>
      </c>
    </row>
    <row r="908" spans="1:17" x14ac:dyDescent="0.25">
      <c r="A908" s="687" t="s">
        <v>15553</v>
      </c>
      <c r="B908" s="688" t="s">
        <v>15554</v>
      </c>
      <c r="C908" s="688" t="s">
        <v>16486</v>
      </c>
      <c r="D908" s="688" t="s">
        <v>15556</v>
      </c>
      <c r="E908" s="688" t="s">
        <v>1094</v>
      </c>
      <c r="F908" s="688" t="s">
        <v>16160</v>
      </c>
      <c r="G908" s="688" t="s">
        <v>13271</v>
      </c>
      <c r="H908" s="688" t="s">
        <v>16238</v>
      </c>
      <c r="I908" s="688" t="s">
        <v>16239</v>
      </c>
      <c r="J908" s="688" t="s">
        <v>16163</v>
      </c>
      <c r="K908" s="20" t="s">
        <v>16487</v>
      </c>
      <c r="L908" s="688" t="s">
        <v>15660</v>
      </c>
      <c r="M908" s="688" t="str">
        <f t="shared" si="16"/>
        <v>SEx157</v>
      </c>
      <c r="N908" s="688" t="s">
        <v>16240</v>
      </c>
      <c r="O908" s="682" t="s">
        <v>52</v>
      </c>
      <c r="P908" s="689" t="s">
        <v>15556</v>
      </c>
      <c r="Q908" s="689" t="s">
        <v>865</v>
      </c>
    </row>
    <row r="909" spans="1:17" x14ac:dyDescent="0.25">
      <c r="A909" s="687" t="s">
        <v>15553</v>
      </c>
      <c r="B909" s="688" t="s">
        <v>15554</v>
      </c>
      <c r="C909" s="688" t="s">
        <v>16486</v>
      </c>
      <c r="D909" s="688" t="s">
        <v>15556</v>
      </c>
      <c r="E909" s="688" t="s">
        <v>1094</v>
      </c>
      <c r="F909" s="688" t="s">
        <v>16160</v>
      </c>
      <c r="G909" s="688" t="s">
        <v>13271</v>
      </c>
      <c r="H909" s="688" t="s">
        <v>16241</v>
      </c>
      <c r="I909" s="688" t="s">
        <v>16242</v>
      </c>
      <c r="J909" s="688" t="s">
        <v>16163</v>
      </c>
      <c r="K909" s="20" t="s">
        <v>16487</v>
      </c>
      <c r="L909" s="688" t="s">
        <v>15663</v>
      </c>
      <c r="M909" s="688" t="str">
        <f t="shared" si="16"/>
        <v>SEx158</v>
      </c>
      <c r="N909" s="688" t="s">
        <v>16243</v>
      </c>
      <c r="O909" s="682" t="s">
        <v>52</v>
      </c>
      <c r="P909" s="689" t="s">
        <v>15556</v>
      </c>
      <c r="Q909" s="689" t="s">
        <v>865</v>
      </c>
    </row>
    <row r="910" spans="1:17" x14ac:dyDescent="0.25">
      <c r="A910" s="687" t="s">
        <v>15553</v>
      </c>
      <c r="B910" s="688" t="s">
        <v>15554</v>
      </c>
      <c r="C910" s="688" t="s">
        <v>16486</v>
      </c>
      <c r="D910" s="688" t="s">
        <v>15556</v>
      </c>
      <c r="E910" s="688" t="s">
        <v>1094</v>
      </c>
      <c r="F910" s="688" t="s">
        <v>16160</v>
      </c>
      <c r="G910" s="688" t="s">
        <v>13271</v>
      </c>
      <c r="H910" s="688" t="s">
        <v>16244</v>
      </c>
      <c r="I910" s="688" t="s">
        <v>16245</v>
      </c>
      <c r="J910" s="688" t="s">
        <v>16163</v>
      </c>
      <c r="K910" s="20" t="s">
        <v>16487</v>
      </c>
      <c r="L910" s="688" t="s">
        <v>15666</v>
      </c>
      <c r="M910" s="688" t="str">
        <f t="shared" si="16"/>
        <v>SEx159</v>
      </c>
      <c r="N910" s="688" t="s">
        <v>16246</v>
      </c>
      <c r="O910" s="682" t="s">
        <v>52</v>
      </c>
      <c r="P910" s="689" t="s">
        <v>15556</v>
      </c>
      <c r="Q910" s="689" t="s">
        <v>865</v>
      </c>
    </row>
    <row r="911" spans="1:17" x14ac:dyDescent="0.25">
      <c r="A911" s="687" t="s">
        <v>15553</v>
      </c>
      <c r="B911" s="688" t="s">
        <v>15554</v>
      </c>
      <c r="C911" s="688" t="s">
        <v>16486</v>
      </c>
      <c r="D911" s="688" t="s">
        <v>15556</v>
      </c>
      <c r="E911" s="688" t="s">
        <v>1094</v>
      </c>
      <c r="F911" s="688" t="s">
        <v>16160</v>
      </c>
      <c r="G911" s="688" t="s">
        <v>13271</v>
      </c>
      <c r="H911" s="688" t="s">
        <v>16247</v>
      </c>
      <c r="I911" s="688" t="s">
        <v>16248</v>
      </c>
      <c r="J911" s="688" t="s">
        <v>16163</v>
      </c>
      <c r="K911" s="20" t="s">
        <v>16487</v>
      </c>
      <c r="L911" s="688" t="s">
        <v>15694</v>
      </c>
      <c r="M911" s="688" t="str">
        <f t="shared" si="16"/>
        <v>SEx160</v>
      </c>
      <c r="N911" s="688" t="s">
        <v>16249</v>
      </c>
      <c r="O911" s="682" t="s">
        <v>52</v>
      </c>
      <c r="P911" s="689" t="s">
        <v>15556</v>
      </c>
      <c r="Q911" s="689" t="s">
        <v>865</v>
      </c>
    </row>
    <row r="912" spans="1:17" x14ac:dyDescent="0.25">
      <c r="A912" s="687" t="s">
        <v>15553</v>
      </c>
      <c r="B912" s="688" t="s">
        <v>15554</v>
      </c>
      <c r="C912" s="688" t="s">
        <v>16486</v>
      </c>
      <c r="D912" s="688" t="s">
        <v>15556</v>
      </c>
      <c r="E912" s="688" t="s">
        <v>1094</v>
      </c>
      <c r="F912" s="688" t="s">
        <v>16160</v>
      </c>
      <c r="G912" s="688" t="s">
        <v>13271</v>
      </c>
      <c r="H912" s="688" t="s">
        <v>16250</v>
      </c>
      <c r="I912" s="688" t="s">
        <v>16251</v>
      </c>
      <c r="J912" s="688" t="s">
        <v>16163</v>
      </c>
      <c r="K912" s="20" t="s">
        <v>16487</v>
      </c>
      <c r="L912" s="688" t="s">
        <v>15697</v>
      </c>
      <c r="M912" s="688" t="str">
        <f t="shared" si="16"/>
        <v>SEx161</v>
      </c>
      <c r="N912" s="688" t="s">
        <v>16252</v>
      </c>
      <c r="O912" s="682" t="s">
        <v>52</v>
      </c>
      <c r="P912" s="689" t="s">
        <v>15556</v>
      </c>
      <c r="Q912" s="689" t="s">
        <v>865</v>
      </c>
    </row>
    <row r="913" spans="1:17" x14ac:dyDescent="0.25">
      <c r="A913" s="687" t="s">
        <v>15553</v>
      </c>
      <c r="B913" s="688" t="s">
        <v>15554</v>
      </c>
      <c r="C913" s="688" t="s">
        <v>16486</v>
      </c>
      <c r="D913" s="688" t="s">
        <v>15556</v>
      </c>
      <c r="E913" s="688" t="s">
        <v>1094</v>
      </c>
      <c r="F913" s="688" t="s">
        <v>16160</v>
      </c>
      <c r="G913" s="688" t="s">
        <v>13271</v>
      </c>
      <c r="H913" s="688" t="s">
        <v>16253</v>
      </c>
      <c r="I913" s="688" t="s">
        <v>16254</v>
      </c>
      <c r="J913" s="688" t="s">
        <v>16163</v>
      </c>
      <c r="K913" s="20" t="s">
        <v>16487</v>
      </c>
      <c r="L913" s="688" t="s">
        <v>16255</v>
      </c>
      <c r="M913" s="688" t="str">
        <f t="shared" si="16"/>
        <v>SEx162</v>
      </c>
      <c r="N913" s="688" t="s">
        <v>16256</v>
      </c>
      <c r="O913" s="682" t="s">
        <v>52</v>
      </c>
      <c r="P913" s="689" t="s">
        <v>15556</v>
      </c>
      <c r="Q913" s="689" t="s">
        <v>865</v>
      </c>
    </row>
    <row r="914" spans="1:17" x14ac:dyDescent="0.25">
      <c r="A914" s="687" t="s">
        <v>15553</v>
      </c>
      <c r="B914" s="688" t="s">
        <v>15554</v>
      </c>
      <c r="C914" s="688" t="s">
        <v>16486</v>
      </c>
      <c r="D914" s="688" t="s">
        <v>15556</v>
      </c>
      <c r="E914" s="688" t="s">
        <v>1094</v>
      </c>
      <c r="F914" s="688" t="s">
        <v>16160</v>
      </c>
      <c r="G914" s="688" t="s">
        <v>13271</v>
      </c>
      <c r="H914" s="688" t="s">
        <v>16257</v>
      </c>
      <c r="I914" s="688" t="s">
        <v>16258</v>
      </c>
      <c r="J914" s="688" t="s">
        <v>16163</v>
      </c>
      <c r="K914" s="20" t="s">
        <v>16487</v>
      </c>
      <c r="L914" s="688" t="s">
        <v>16259</v>
      </c>
      <c r="M914" s="688" t="str">
        <f t="shared" si="16"/>
        <v>SEx163</v>
      </c>
      <c r="N914" s="688" t="s">
        <v>16260</v>
      </c>
      <c r="O914" s="682" t="s">
        <v>52</v>
      </c>
      <c r="P914" s="689" t="s">
        <v>15556</v>
      </c>
      <c r="Q914" s="689" t="s">
        <v>865</v>
      </c>
    </row>
    <row r="915" spans="1:17" x14ac:dyDescent="0.25">
      <c r="A915" s="687" t="s">
        <v>15553</v>
      </c>
      <c r="B915" s="688" t="s">
        <v>15554</v>
      </c>
      <c r="C915" s="688" t="s">
        <v>16486</v>
      </c>
      <c r="D915" s="688" t="s">
        <v>15556</v>
      </c>
      <c r="E915" s="688" t="s">
        <v>1094</v>
      </c>
      <c r="F915" s="688" t="s">
        <v>16160</v>
      </c>
      <c r="G915" s="688" t="s">
        <v>13271</v>
      </c>
      <c r="H915" s="688" t="s">
        <v>16261</v>
      </c>
      <c r="I915" s="688" t="s">
        <v>16262</v>
      </c>
      <c r="J915" s="688" t="s">
        <v>16163</v>
      </c>
      <c r="K915" s="20" t="s">
        <v>16487</v>
      </c>
      <c r="L915" s="688" t="s">
        <v>16263</v>
      </c>
      <c r="M915" s="688" t="str">
        <f t="shared" si="16"/>
        <v>SEx164</v>
      </c>
      <c r="N915" s="688" t="s">
        <v>16264</v>
      </c>
      <c r="O915" s="682" t="s">
        <v>52</v>
      </c>
      <c r="P915" s="689" t="s">
        <v>15556</v>
      </c>
      <c r="Q915" s="689" t="s">
        <v>865</v>
      </c>
    </row>
    <row r="916" spans="1:17" x14ac:dyDescent="0.25">
      <c r="A916" s="687" t="s">
        <v>15553</v>
      </c>
      <c r="B916" s="688" t="s">
        <v>15554</v>
      </c>
      <c r="C916" s="688" t="s">
        <v>16486</v>
      </c>
      <c r="D916" s="688" t="s">
        <v>15556</v>
      </c>
      <c r="E916" s="688" t="s">
        <v>1094</v>
      </c>
      <c r="F916" s="688" t="s">
        <v>16160</v>
      </c>
      <c r="G916" s="688" t="s">
        <v>13271</v>
      </c>
      <c r="H916" s="688" t="s">
        <v>16265</v>
      </c>
      <c r="I916" s="688" t="s">
        <v>16266</v>
      </c>
      <c r="J916" s="688" t="s">
        <v>16163</v>
      </c>
      <c r="K916" s="20" t="s">
        <v>16487</v>
      </c>
      <c r="L916" s="688" t="s">
        <v>15834</v>
      </c>
      <c r="M916" s="688" t="str">
        <f t="shared" si="16"/>
        <v>SEx165</v>
      </c>
      <c r="N916" s="688" t="s">
        <v>16267</v>
      </c>
      <c r="O916" s="682" t="s">
        <v>52</v>
      </c>
      <c r="P916" s="689" t="s">
        <v>15556</v>
      </c>
      <c r="Q916" s="689" t="s">
        <v>865</v>
      </c>
    </row>
    <row r="917" spans="1:17" x14ac:dyDescent="0.25">
      <c r="A917" s="687" t="s">
        <v>15553</v>
      </c>
      <c r="B917" s="688" t="s">
        <v>15554</v>
      </c>
      <c r="C917" s="688" t="s">
        <v>16486</v>
      </c>
      <c r="D917" s="688" t="s">
        <v>15556</v>
      </c>
      <c r="E917" s="688" t="s">
        <v>1094</v>
      </c>
      <c r="F917" s="688" t="s">
        <v>16160</v>
      </c>
      <c r="G917" s="688" t="s">
        <v>13271</v>
      </c>
      <c r="H917" s="688" t="s">
        <v>16268</v>
      </c>
      <c r="I917" s="688" t="s">
        <v>16269</v>
      </c>
      <c r="J917" s="688" t="s">
        <v>16163</v>
      </c>
      <c r="K917" s="20" t="s">
        <v>16487</v>
      </c>
      <c r="L917" s="688" t="s">
        <v>16270</v>
      </c>
      <c r="M917" s="688" t="str">
        <f t="shared" si="16"/>
        <v>SEx166</v>
      </c>
      <c r="N917" s="688" t="s">
        <v>16271</v>
      </c>
      <c r="O917" s="682" t="s">
        <v>52</v>
      </c>
      <c r="P917" s="689" t="s">
        <v>15556</v>
      </c>
      <c r="Q917" s="689" t="s">
        <v>865</v>
      </c>
    </row>
    <row r="918" spans="1:17" x14ac:dyDescent="0.25">
      <c r="A918" s="687" t="s">
        <v>15553</v>
      </c>
      <c r="B918" s="688" t="s">
        <v>15554</v>
      </c>
      <c r="C918" s="688" t="s">
        <v>16486</v>
      </c>
      <c r="D918" s="688" t="s">
        <v>15556</v>
      </c>
      <c r="E918" s="688" t="s">
        <v>1094</v>
      </c>
      <c r="F918" s="688" t="s">
        <v>16160</v>
      </c>
      <c r="G918" s="688" t="s">
        <v>13271</v>
      </c>
      <c r="H918" s="688" t="s">
        <v>16272</v>
      </c>
      <c r="I918" s="688" t="s">
        <v>16273</v>
      </c>
      <c r="J918" s="688" t="s">
        <v>16163</v>
      </c>
      <c r="K918" s="20" t="s">
        <v>16487</v>
      </c>
      <c r="L918" s="688" t="s">
        <v>16274</v>
      </c>
      <c r="M918" s="688" t="str">
        <f t="shared" si="16"/>
        <v>SEx167</v>
      </c>
      <c r="N918" s="688" t="s">
        <v>16275</v>
      </c>
      <c r="O918" s="682" t="s">
        <v>52</v>
      </c>
      <c r="P918" s="689" t="s">
        <v>15556</v>
      </c>
      <c r="Q918" s="689" t="s">
        <v>865</v>
      </c>
    </row>
    <row r="919" spans="1:17" x14ac:dyDescent="0.25">
      <c r="A919" s="687" t="s">
        <v>15553</v>
      </c>
      <c r="B919" s="688" t="s">
        <v>15554</v>
      </c>
      <c r="C919" s="688" t="s">
        <v>16486</v>
      </c>
      <c r="D919" s="688" t="s">
        <v>15556</v>
      </c>
      <c r="E919" s="688" t="s">
        <v>1094</v>
      </c>
      <c r="F919" s="688" t="s">
        <v>16160</v>
      </c>
      <c r="G919" s="688" t="s">
        <v>13271</v>
      </c>
      <c r="H919" s="688" t="s">
        <v>16276</v>
      </c>
      <c r="I919" s="688" t="s">
        <v>16277</v>
      </c>
      <c r="J919" s="688" t="s">
        <v>16163</v>
      </c>
      <c r="K919" s="20" t="s">
        <v>16487</v>
      </c>
      <c r="L919" s="688" t="s">
        <v>16278</v>
      </c>
      <c r="M919" s="688" t="str">
        <f t="shared" si="16"/>
        <v>SEx168</v>
      </c>
      <c r="N919" s="688" t="s">
        <v>16279</v>
      </c>
      <c r="O919" s="682" t="s">
        <v>52</v>
      </c>
      <c r="P919" s="689" t="s">
        <v>15556</v>
      </c>
      <c r="Q919" s="689" t="s">
        <v>865</v>
      </c>
    </row>
    <row r="920" spans="1:17" x14ac:dyDescent="0.25">
      <c r="A920" s="687" t="s">
        <v>15553</v>
      </c>
      <c r="B920" s="688" t="s">
        <v>15554</v>
      </c>
      <c r="C920" s="688" t="s">
        <v>16486</v>
      </c>
      <c r="D920" s="688" t="s">
        <v>15556</v>
      </c>
      <c r="E920" s="688" t="s">
        <v>1094</v>
      </c>
      <c r="F920" s="688" t="s">
        <v>16160</v>
      </c>
      <c r="G920" s="688" t="s">
        <v>13271</v>
      </c>
      <c r="H920" s="688" t="s">
        <v>16280</v>
      </c>
      <c r="I920" s="688" t="s">
        <v>16281</v>
      </c>
      <c r="J920" s="688" t="s">
        <v>16163</v>
      </c>
      <c r="K920" s="20" t="s">
        <v>16487</v>
      </c>
      <c r="L920" s="688" t="s">
        <v>16282</v>
      </c>
      <c r="M920" s="688" t="str">
        <f t="shared" si="16"/>
        <v>SEx169</v>
      </c>
      <c r="N920" s="688" t="s">
        <v>16283</v>
      </c>
      <c r="O920" s="682" t="s">
        <v>52</v>
      </c>
      <c r="P920" s="689" t="s">
        <v>15556</v>
      </c>
      <c r="Q920" s="689" t="s">
        <v>865</v>
      </c>
    </row>
    <row r="921" spans="1:17" x14ac:dyDescent="0.25">
      <c r="A921" s="687" t="s">
        <v>15553</v>
      </c>
      <c r="B921" s="688" t="s">
        <v>15554</v>
      </c>
      <c r="C921" s="688" t="s">
        <v>16486</v>
      </c>
      <c r="D921" s="688" t="s">
        <v>15556</v>
      </c>
      <c r="E921" s="688" t="s">
        <v>1094</v>
      </c>
      <c r="F921" s="688" t="s">
        <v>16160</v>
      </c>
      <c r="G921" s="688" t="s">
        <v>13271</v>
      </c>
      <c r="H921" s="688" t="s">
        <v>16284</v>
      </c>
      <c r="I921" s="688" t="s">
        <v>16285</v>
      </c>
      <c r="J921" s="688" t="s">
        <v>16163</v>
      </c>
      <c r="K921" s="20" t="s">
        <v>16487</v>
      </c>
      <c r="L921" s="688" t="s">
        <v>16286</v>
      </c>
      <c r="M921" s="688" t="str">
        <f t="shared" si="16"/>
        <v>SEx170</v>
      </c>
      <c r="N921" s="688" t="s">
        <v>16287</v>
      </c>
      <c r="O921" s="682" t="s">
        <v>52</v>
      </c>
      <c r="P921" s="689" t="s">
        <v>15556</v>
      </c>
      <c r="Q921" s="689" t="s">
        <v>865</v>
      </c>
    </row>
    <row r="922" spans="1:17" x14ac:dyDescent="0.25">
      <c r="A922" s="687" t="s">
        <v>15553</v>
      </c>
      <c r="B922" s="688" t="s">
        <v>15554</v>
      </c>
      <c r="C922" s="688" t="s">
        <v>16486</v>
      </c>
      <c r="D922" s="688" t="s">
        <v>15556</v>
      </c>
      <c r="E922" s="688" t="s">
        <v>1094</v>
      </c>
      <c r="F922" s="688" t="s">
        <v>16160</v>
      </c>
      <c r="G922" s="688" t="s">
        <v>13271</v>
      </c>
      <c r="H922" s="688" t="s">
        <v>16288</v>
      </c>
      <c r="I922" s="688" t="s">
        <v>16289</v>
      </c>
      <c r="J922" s="688" t="s">
        <v>16163</v>
      </c>
      <c r="K922" s="20" t="s">
        <v>16487</v>
      </c>
      <c r="L922" s="688" t="s">
        <v>16290</v>
      </c>
      <c r="M922" s="688" t="str">
        <f t="shared" si="16"/>
        <v>SEx171</v>
      </c>
      <c r="N922" s="688" t="s">
        <v>16291</v>
      </c>
      <c r="O922" s="682" t="s">
        <v>52</v>
      </c>
      <c r="P922" s="689" t="s">
        <v>15556</v>
      </c>
      <c r="Q922" s="689" t="s">
        <v>865</v>
      </c>
    </row>
    <row r="923" spans="1:17" x14ac:dyDescent="0.25">
      <c r="A923" s="687" t="s">
        <v>15553</v>
      </c>
      <c r="B923" s="688" t="s">
        <v>15554</v>
      </c>
      <c r="C923" s="688" t="s">
        <v>16486</v>
      </c>
      <c r="D923" s="688" t="s">
        <v>15556</v>
      </c>
      <c r="E923" s="688" t="s">
        <v>1094</v>
      </c>
      <c r="F923" s="688" t="s">
        <v>16160</v>
      </c>
      <c r="G923" s="688" t="s">
        <v>13271</v>
      </c>
      <c r="H923" s="688" t="s">
        <v>16292</v>
      </c>
      <c r="I923" s="688" t="s">
        <v>16293</v>
      </c>
      <c r="J923" s="688" t="s">
        <v>16163</v>
      </c>
      <c r="K923" s="20" t="s">
        <v>16487</v>
      </c>
      <c r="L923" s="688" t="s">
        <v>16294</v>
      </c>
      <c r="M923" s="688" t="str">
        <f t="shared" si="16"/>
        <v>SEx172</v>
      </c>
      <c r="N923" s="688" t="s">
        <v>16295</v>
      </c>
      <c r="O923" s="682" t="s">
        <v>52</v>
      </c>
      <c r="P923" s="689" t="s">
        <v>15556</v>
      </c>
      <c r="Q923" s="689" t="s">
        <v>865</v>
      </c>
    </row>
    <row r="924" spans="1:17" x14ac:dyDescent="0.25">
      <c r="A924" s="687" t="s">
        <v>15553</v>
      </c>
      <c r="B924" s="688" t="s">
        <v>15554</v>
      </c>
      <c r="C924" s="688" t="s">
        <v>16486</v>
      </c>
      <c r="D924" s="688" t="s">
        <v>15556</v>
      </c>
      <c r="E924" s="688" t="s">
        <v>1094</v>
      </c>
      <c r="F924" s="688" t="s">
        <v>16160</v>
      </c>
      <c r="G924" s="688" t="s">
        <v>13271</v>
      </c>
      <c r="H924" s="688" t="s">
        <v>16296</v>
      </c>
      <c r="I924" s="688" t="s">
        <v>16297</v>
      </c>
      <c r="J924" s="688" t="s">
        <v>16163</v>
      </c>
      <c r="K924" s="20" t="s">
        <v>16487</v>
      </c>
      <c r="L924" s="688" t="s">
        <v>16298</v>
      </c>
      <c r="M924" s="688" t="str">
        <f t="shared" si="16"/>
        <v>SEx173</v>
      </c>
      <c r="N924" s="688" t="s">
        <v>16299</v>
      </c>
      <c r="O924" s="682" t="s">
        <v>52</v>
      </c>
      <c r="P924" s="689" t="s">
        <v>15556</v>
      </c>
      <c r="Q924" s="689" t="s">
        <v>865</v>
      </c>
    </row>
    <row r="925" spans="1:17" x14ac:dyDescent="0.25">
      <c r="A925" s="687" t="s">
        <v>15553</v>
      </c>
      <c r="B925" s="688" t="s">
        <v>15554</v>
      </c>
      <c r="C925" s="688" t="s">
        <v>16486</v>
      </c>
      <c r="D925" s="688" t="s">
        <v>15556</v>
      </c>
      <c r="E925" s="688" t="s">
        <v>1094</v>
      </c>
      <c r="F925" s="688" t="s">
        <v>16160</v>
      </c>
      <c r="G925" s="688" t="s">
        <v>13271</v>
      </c>
      <c r="H925" s="688" t="s">
        <v>16300</v>
      </c>
      <c r="I925" s="688" t="s">
        <v>16301</v>
      </c>
      <c r="J925" s="688" t="s">
        <v>16163</v>
      </c>
      <c r="K925" s="20" t="s">
        <v>16487</v>
      </c>
      <c r="L925" s="688" t="s">
        <v>16302</v>
      </c>
      <c r="M925" s="688" t="str">
        <f t="shared" si="16"/>
        <v>SEx174</v>
      </c>
      <c r="N925" s="688" t="s">
        <v>16303</v>
      </c>
      <c r="O925" s="682" t="s">
        <v>52</v>
      </c>
      <c r="P925" s="689" t="s">
        <v>15556</v>
      </c>
      <c r="Q925" s="689" t="s">
        <v>865</v>
      </c>
    </row>
    <row r="926" spans="1:17" x14ac:dyDescent="0.25">
      <c r="A926" s="687" t="s">
        <v>15553</v>
      </c>
      <c r="B926" s="688" t="s">
        <v>15554</v>
      </c>
      <c r="C926" s="688" t="s">
        <v>16486</v>
      </c>
      <c r="D926" s="688" t="s">
        <v>15556</v>
      </c>
      <c r="E926" s="688" t="s">
        <v>1094</v>
      </c>
      <c r="F926" s="688" t="s">
        <v>16160</v>
      </c>
      <c r="G926" s="688" t="s">
        <v>13271</v>
      </c>
      <c r="H926" s="688" t="s">
        <v>16304</v>
      </c>
      <c r="I926" s="688" t="s">
        <v>16305</v>
      </c>
      <c r="J926" s="688" t="s">
        <v>16163</v>
      </c>
      <c r="K926" s="20" t="s">
        <v>16487</v>
      </c>
      <c r="L926" s="688" t="s">
        <v>16306</v>
      </c>
      <c r="M926" s="688" t="str">
        <f t="shared" si="16"/>
        <v>SEx175</v>
      </c>
      <c r="N926" s="688" t="s">
        <v>16307</v>
      </c>
      <c r="O926" s="682" t="s">
        <v>52</v>
      </c>
      <c r="P926" s="689" t="s">
        <v>15556</v>
      </c>
      <c r="Q926" s="689" t="s">
        <v>865</v>
      </c>
    </row>
    <row r="927" spans="1:17" x14ac:dyDescent="0.25">
      <c r="A927" s="687" t="s">
        <v>15553</v>
      </c>
      <c r="B927" s="688" t="s">
        <v>15554</v>
      </c>
      <c r="C927" s="688" t="s">
        <v>16486</v>
      </c>
      <c r="D927" s="688" t="s">
        <v>15556</v>
      </c>
      <c r="E927" s="688" t="s">
        <v>1094</v>
      </c>
      <c r="F927" s="688" t="s">
        <v>16160</v>
      </c>
      <c r="G927" s="688" t="s">
        <v>13271</v>
      </c>
      <c r="H927" s="688" t="s">
        <v>16308</v>
      </c>
      <c r="I927" s="688" t="s">
        <v>16309</v>
      </c>
      <c r="J927" s="688" t="s">
        <v>16163</v>
      </c>
      <c r="K927" s="20" t="s">
        <v>16487</v>
      </c>
      <c r="L927" s="688" t="s">
        <v>16310</v>
      </c>
      <c r="M927" s="688" t="str">
        <f t="shared" si="16"/>
        <v>SEx176</v>
      </c>
      <c r="N927" s="688" t="s">
        <v>16311</v>
      </c>
      <c r="O927" s="682" t="s">
        <v>52</v>
      </c>
      <c r="P927" s="689" t="s">
        <v>15556</v>
      </c>
      <c r="Q927" s="689" t="s">
        <v>865</v>
      </c>
    </row>
    <row r="928" spans="1:17" x14ac:dyDescent="0.25">
      <c r="A928" s="687" t="s">
        <v>15553</v>
      </c>
      <c r="B928" s="688" t="s">
        <v>15554</v>
      </c>
      <c r="C928" s="688" t="s">
        <v>16486</v>
      </c>
      <c r="D928" s="688" t="s">
        <v>15556</v>
      </c>
      <c r="E928" s="688" t="s">
        <v>1094</v>
      </c>
      <c r="F928" s="688" t="s">
        <v>16160</v>
      </c>
      <c r="G928" s="688" t="s">
        <v>13271</v>
      </c>
      <c r="H928" s="688" t="s">
        <v>16312</v>
      </c>
      <c r="I928" s="688" t="s">
        <v>16313</v>
      </c>
      <c r="J928" s="688" t="s">
        <v>16163</v>
      </c>
      <c r="K928" s="20" t="s">
        <v>16487</v>
      </c>
      <c r="L928" s="688" t="s">
        <v>16314</v>
      </c>
      <c r="M928" s="688" t="str">
        <f t="shared" si="16"/>
        <v>SEx177</v>
      </c>
      <c r="N928" s="688" t="s">
        <v>16315</v>
      </c>
      <c r="O928" s="682" t="s">
        <v>52</v>
      </c>
      <c r="P928" s="689" t="s">
        <v>15556</v>
      </c>
      <c r="Q928" s="689" t="s">
        <v>865</v>
      </c>
    </row>
    <row r="929" spans="1:17" x14ac:dyDescent="0.25">
      <c r="A929" s="687" t="s">
        <v>15553</v>
      </c>
      <c r="B929" s="688" t="s">
        <v>15554</v>
      </c>
      <c r="C929" s="688" t="s">
        <v>16486</v>
      </c>
      <c r="D929" s="688" t="s">
        <v>15556</v>
      </c>
      <c r="E929" s="688" t="s">
        <v>1094</v>
      </c>
      <c r="F929" s="688" t="s">
        <v>16160</v>
      </c>
      <c r="G929" s="688" t="s">
        <v>13271</v>
      </c>
      <c r="H929" s="688" t="s">
        <v>16316</v>
      </c>
      <c r="I929" s="688" t="s">
        <v>16317</v>
      </c>
      <c r="J929" s="688" t="s">
        <v>16163</v>
      </c>
      <c r="K929" s="20" t="s">
        <v>16487</v>
      </c>
      <c r="L929" s="688" t="s">
        <v>16318</v>
      </c>
      <c r="M929" s="688" t="str">
        <f t="shared" si="16"/>
        <v>SEx178</v>
      </c>
      <c r="N929" s="688" t="s">
        <v>16319</v>
      </c>
      <c r="O929" s="682" t="s">
        <v>52</v>
      </c>
      <c r="P929" s="689" t="s">
        <v>15556</v>
      </c>
      <c r="Q929" s="689" t="s">
        <v>865</v>
      </c>
    </row>
    <row r="930" spans="1:17" x14ac:dyDescent="0.25">
      <c r="A930" s="687" t="s">
        <v>15553</v>
      </c>
      <c r="B930" s="688" t="s">
        <v>15554</v>
      </c>
      <c r="C930" s="688" t="s">
        <v>16486</v>
      </c>
      <c r="D930" s="688" t="s">
        <v>15556</v>
      </c>
      <c r="E930" s="688" t="s">
        <v>1094</v>
      </c>
      <c r="F930" s="688" t="s">
        <v>16160</v>
      </c>
      <c r="G930" s="688" t="s">
        <v>13271</v>
      </c>
      <c r="H930" s="688" t="s">
        <v>16320</v>
      </c>
      <c r="I930" s="688" t="s">
        <v>16321</v>
      </c>
      <c r="J930" s="688" t="s">
        <v>16163</v>
      </c>
      <c r="K930" s="20" t="s">
        <v>16487</v>
      </c>
      <c r="L930" s="688" t="s">
        <v>16322</v>
      </c>
      <c r="M930" s="688" t="str">
        <f t="shared" si="16"/>
        <v>SEx179</v>
      </c>
      <c r="N930" s="688" t="s">
        <v>16323</v>
      </c>
      <c r="O930" s="682" t="s">
        <v>52</v>
      </c>
      <c r="P930" s="689" t="s">
        <v>15556</v>
      </c>
      <c r="Q930" s="689" t="s">
        <v>865</v>
      </c>
    </row>
    <row r="931" spans="1:17" x14ac:dyDescent="0.25">
      <c r="A931" s="687" t="s">
        <v>15553</v>
      </c>
      <c r="B931" s="688" t="s">
        <v>15554</v>
      </c>
      <c r="C931" s="688" t="s">
        <v>16486</v>
      </c>
      <c r="D931" s="688" t="s">
        <v>15556</v>
      </c>
      <c r="E931" s="688" t="s">
        <v>1094</v>
      </c>
      <c r="F931" s="688" t="s">
        <v>16160</v>
      </c>
      <c r="G931" s="688" t="s">
        <v>13271</v>
      </c>
      <c r="H931" s="688" t="s">
        <v>16324</v>
      </c>
      <c r="I931" s="688" t="s">
        <v>16325</v>
      </c>
      <c r="J931" s="688" t="s">
        <v>16163</v>
      </c>
      <c r="K931" s="20" t="s">
        <v>16487</v>
      </c>
      <c r="L931" s="688" t="s">
        <v>16326</v>
      </c>
      <c r="M931" s="688" t="str">
        <f t="shared" si="16"/>
        <v>SEx180</v>
      </c>
      <c r="N931" s="688" t="s">
        <v>16327</v>
      </c>
      <c r="O931" s="682" t="s">
        <v>52</v>
      </c>
      <c r="P931" s="689" t="s">
        <v>15556</v>
      </c>
      <c r="Q931" s="689" t="s">
        <v>865</v>
      </c>
    </row>
    <row r="932" spans="1:17" x14ac:dyDescent="0.25">
      <c r="A932" s="687" t="s">
        <v>15553</v>
      </c>
      <c r="B932" s="688" t="s">
        <v>15554</v>
      </c>
      <c r="C932" s="688" t="s">
        <v>16486</v>
      </c>
      <c r="D932" s="688" t="s">
        <v>15556</v>
      </c>
      <c r="E932" s="688" t="s">
        <v>1094</v>
      </c>
      <c r="F932" s="688" t="s">
        <v>16160</v>
      </c>
      <c r="G932" s="688" t="s">
        <v>13271</v>
      </c>
      <c r="H932" s="688" t="s">
        <v>16328</v>
      </c>
      <c r="I932" s="688" t="s">
        <v>16329</v>
      </c>
      <c r="J932" s="688" t="s">
        <v>16163</v>
      </c>
      <c r="K932" s="20" t="s">
        <v>16487</v>
      </c>
      <c r="L932" s="688" t="s">
        <v>16330</v>
      </c>
      <c r="M932" s="688" t="str">
        <f t="shared" si="16"/>
        <v>SEx181</v>
      </c>
      <c r="N932" s="688" t="s">
        <v>16331</v>
      </c>
      <c r="O932" s="682" t="s">
        <v>52</v>
      </c>
      <c r="P932" s="689" t="s">
        <v>15556</v>
      </c>
      <c r="Q932" s="689" t="s">
        <v>865</v>
      </c>
    </row>
    <row r="933" spans="1:17" x14ac:dyDescent="0.25">
      <c r="A933" s="687" t="s">
        <v>15553</v>
      </c>
      <c r="B933" s="688" t="s">
        <v>15554</v>
      </c>
      <c r="C933" s="688" t="s">
        <v>16486</v>
      </c>
      <c r="D933" s="688" t="s">
        <v>15556</v>
      </c>
      <c r="E933" s="688" t="s">
        <v>1094</v>
      </c>
      <c r="F933" s="688" t="s">
        <v>16160</v>
      </c>
      <c r="G933" s="688" t="s">
        <v>13271</v>
      </c>
      <c r="H933" s="688" t="s">
        <v>16332</v>
      </c>
      <c r="I933" s="688" t="s">
        <v>16333</v>
      </c>
      <c r="J933" s="688" t="s">
        <v>16163</v>
      </c>
      <c r="K933" s="20" t="s">
        <v>16487</v>
      </c>
      <c r="L933" s="688" t="s">
        <v>15821</v>
      </c>
      <c r="M933" s="688" t="str">
        <f t="shared" si="16"/>
        <v>SEx182</v>
      </c>
      <c r="N933" s="688" t="s">
        <v>16334</v>
      </c>
      <c r="O933" s="682" t="s">
        <v>52</v>
      </c>
      <c r="P933" s="689" t="s">
        <v>15556</v>
      </c>
      <c r="Q933" s="689" t="s">
        <v>865</v>
      </c>
    </row>
    <row r="934" spans="1:17" x14ac:dyDescent="0.25">
      <c r="A934" s="687" t="s">
        <v>15553</v>
      </c>
      <c r="B934" s="688" t="s">
        <v>15554</v>
      </c>
      <c r="C934" s="688" t="s">
        <v>16486</v>
      </c>
      <c r="D934" s="688" t="s">
        <v>15556</v>
      </c>
      <c r="E934" s="688" t="s">
        <v>1095</v>
      </c>
      <c r="F934" s="688" t="s">
        <v>16335</v>
      </c>
      <c r="G934" s="688" t="s">
        <v>13272</v>
      </c>
      <c r="H934" s="688" t="s">
        <v>1203</v>
      </c>
      <c r="I934" s="688" t="s">
        <v>16336</v>
      </c>
      <c r="J934" s="688" t="s">
        <v>16337</v>
      </c>
      <c r="K934" s="20" t="s">
        <v>13260</v>
      </c>
      <c r="L934" s="688" t="s">
        <v>13757</v>
      </c>
      <c r="M934" s="688" t="str">
        <f t="shared" si="16"/>
        <v>BRx22</v>
      </c>
      <c r="N934" s="688" t="s">
        <v>9756</v>
      </c>
      <c r="O934" s="682" t="s">
        <v>52</v>
      </c>
      <c r="P934" s="689" t="s">
        <v>15556</v>
      </c>
      <c r="Q934" s="689" t="s">
        <v>948</v>
      </c>
    </row>
    <row r="935" spans="1:17" x14ac:dyDescent="0.25">
      <c r="A935" s="687" t="s">
        <v>15553</v>
      </c>
      <c r="B935" s="688" t="s">
        <v>15554</v>
      </c>
      <c r="C935" s="688" t="s">
        <v>16486</v>
      </c>
      <c r="D935" s="688" t="s">
        <v>15556</v>
      </c>
      <c r="E935" s="688" t="s">
        <v>1095</v>
      </c>
      <c r="F935" s="688" t="s">
        <v>16335</v>
      </c>
      <c r="G935" s="688" t="s">
        <v>13272</v>
      </c>
      <c r="H935" s="688" t="s">
        <v>1082</v>
      </c>
      <c r="I935" s="688" t="s">
        <v>16339</v>
      </c>
      <c r="J935" s="688" t="s">
        <v>16337</v>
      </c>
      <c r="K935" s="20" t="s">
        <v>13260</v>
      </c>
      <c r="L935" s="688" t="s">
        <v>15827</v>
      </c>
      <c r="M935" s="688" t="str">
        <f t="shared" si="16"/>
        <v>BRx23</v>
      </c>
      <c r="N935" s="688" t="s">
        <v>9757</v>
      </c>
      <c r="O935" s="682" t="s">
        <v>52</v>
      </c>
      <c r="P935" s="689" t="s">
        <v>15556</v>
      </c>
      <c r="Q935" s="689" t="s">
        <v>948</v>
      </c>
    </row>
    <row r="936" spans="1:17" x14ac:dyDescent="0.25">
      <c r="A936" s="687" t="s">
        <v>15553</v>
      </c>
      <c r="B936" s="688" t="s">
        <v>15554</v>
      </c>
      <c r="C936" s="688" t="s">
        <v>16486</v>
      </c>
      <c r="D936" s="688" t="s">
        <v>15556</v>
      </c>
      <c r="E936" s="688" t="s">
        <v>1095</v>
      </c>
      <c r="F936" s="688" t="s">
        <v>16335</v>
      </c>
      <c r="G936" s="688" t="s">
        <v>13272</v>
      </c>
      <c r="H936" s="688" t="s">
        <v>1083</v>
      </c>
      <c r="I936" s="688" t="s">
        <v>16340</v>
      </c>
      <c r="J936" s="688" t="s">
        <v>16337</v>
      </c>
      <c r="K936" s="20" t="s">
        <v>13260</v>
      </c>
      <c r="L936" s="688" t="s">
        <v>15580</v>
      </c>
      <c r="M936" s="688" t="str">
        <f t="shared" si="16"/>
        <v>BRx24</v>
      </c>
      <c r="N936" s="688" t="s">
        <v>9758</v>
      </c>
      <c r="O936" s="682" t="s">
        <v>52</v>
      </c>
      <c r="P936" s="689" t="s">
        <v>15556</v>
      </c>
      <c r="Q936" s="689" t="s">
        <v>948</v>
      </c>
    </row>
    <row r="937" spans="1:17" x14ac:dyDescent="0.25">
      <c r="A937" s="687" t="s">
        <v>15553</v>
      </c>
      <c r="B937" s="688" t="s">
        <v>15554</v>
      </c>
      <c r="C937" s="688" t="s">
        <v>16486</v>
      </c>
      <c r="D937" s="688" t="s">
        <v>15556</v>
      </c>
      <c r="E937" s="688" t="s">
        <v>1095</v>
      </c>
      <c r="F937" s="688" t="s">
        <v>16335</v>
      </c>
      <c r="G937" s="688" t="s">
        <v>13272</v>
      </c>
      <c r="H937" s="688" t="s">
        <v>1084</v>
      </c>
      <c r="I937" s="688" t="s">
        <v>16341</v>
      </c>
      <c r="J937" s="688" t="s">
        <v>16337</v>
      </c>
      <c r="K937" s="20" t="s">
        <v>13260</v>
      </c>
      <c r="L937" s="688" t="s">
        <v>15764</v>
      </c>
      <c r="M937" s="688" t="str">
        <f t="shared" si="16"/>
        <v>BRx25</v>
      </c>
      <c r="N937" s="688" t="s">
        <v>9759</v>
      </c>
      <c r="O937" s="682" t="s">
        <v>52</v>
      </c>
      <c r="P937" s="689" t="s">
        <v>15556</v>
      </c>
      <c r="Q937" s="689" t="s">
        <v>948</v>
      </c>
    </row>
    <row r="938" spans="1:17" x14ac:dyDescent="0.25">
      <c r="A938" s="687" t="s">
        <v>15553</v>
      </c>
      <c r="B938" s="688" t="s">
        <v>15554</v>
      </c>
      <c r="C938" s="688" t="s">
        <v>16486</v>
      </c>
      <c r="D938" s="688" t="s">
        <v>15556</v>
      </c>
      <c r="E938" s="688" t="s">
        <v>1095</v>
      </c>
      <c r="F938" s="688" t="s">
        <v>16335</v>
      </c>
      <c r="G938" s="688" t="s">
        <v>13272</v>
      </c>
      <c r="H938" s="688" t="s">
        <v>1085</v>
      </c>
      <c r="I938" s="688" t="s">
        <v>16342</v>
      </c>
      <c r="J938" s="688" t="s">
        <v>16337</v>
      </c>
      <c r="K938" s="20" t="s">
        <v>13260</v>
      </c>
      <c r="L938" s="688" t="s">
        <v>15767</v>
      </c>
      <c r="M938" s="688" t="str">
        <f t="shared" si="16"/>
        <v>BRx26</v>
      </c>
      <c r="N938" s="688" t="s">
        <v>9760</v>
      </c>
      <c r="O938" s="682" t="s">
        <v>52</v>
      </c>
      <c r="P938" s="689" t="s">
        <v>15556</v>
      </c>
      <c r="Q938" s="689" t="s">
        <v>948</v>
      </c>
    </row>
    <row r="939" spans="1:17" x14ac:dyDescent="0.25">
      <c r="A939" s="687" t="s">
        <v>15553</v>
      </c>
      <c r="B939" s="688" t="s">
        <v>15554</v>
      </c>
      <c r="C939" s="688" t="s">
        <v>16486</v>
      </c>
      <c r="D939" s="688" t="s">
        <v>15556</v>
      </c>
      <c r="E939" s="688" t="s">
        <v>1095</v>
      </c>
      <c r="F939" s="688" t="s">
        <v>16335</v>
      </c>
      <c r="G939" s="688" t="s">
        <v>13272</v>
      </c>
      <c r="H939" s="688" t="s">
        <v>1086</v>
      </c>
      <c r="I939" s="688" t="s">
        <v>16343</v>
      </c>
      <c r="J939" s="688" t="s">
        <v>16337</v>
      </c>
      <c r="K939" s="20" t="s">
        <v>13260</v>
      </c>
      <c r="L939" s="688" t="s">
        <v>15743</v>
      </c>
      <c r="M939" s="688" t="str">
        <f t="shared" si="16"/>
        <v>BRx27</v>
      </c>
      <c r="N939" s="688" t="s">
        <v>9761</v>
      </c>
      <c r="O939" s="682" t="s">
        <v>52</v>
      </c>
      <c r="P939" s="689" t="s">
        <v>15556</v>
      </c>
      <c r="Q939" s="689" t="s">
        <v>948</v>
      </c>
    </row>
    <row r="940" spans="1:17" x14ac:dyDescent="0.25">
      <c r="A940" s="687" t="s">
        <v>15553</v>
      </c>
      <c r="B940" s="688" t="s">
        <v>15554</v>
      </c>
      <c r="C940" s="688" t="s">
        <v>16486</v>
      </c>
      <c r="D940" s="688" t="s">
        <v>15556</v>
      </c>
      <c r="E940" s="688" t="s">
        <v>1095</v>
      </c>
      <c r="F940" s="688" t="s">
        <v>16335</v>
      </c>
      <c r="G940" s="688" t="s">
        <v>13272</v>
      </c>
      <c r="H940" s="688" t="s">
        <v>1087</v>
      </c>
      <c r="I940" s="688" t="s">
        <v>16344</v>
      </c>
      <c r="J940" s="688" t="s">
        <v>16337</v>
      </c>
      <c r="K940" s="20" t="s">
        <v>13260</v>
      </c>
      <c r="L940" s="688" t="s">
        <v>15772</v>
      </c>
      <c r="M940" s="688" t="str">
        <f t="shared" si="16"/>
        <v>BRx28</v>
      </c>
      <c r="N940" s="688" t="s">
        <v>9762</v>
      </c>
      <c r="O940" s="682" t="s">
        <v>52</v>
      </c>
      <c r="P940" s="689" t="s">
        <v>15556</v>
      </c>
      <c r="Q940" s="689" t="s">
        <v>948</v>
      </c>
    </row>
    <row r="941" spans="1:17" x14ac:dyDescent="0.25">
      <c r="A941" s="687" t="s">
        <v>15553</v>
      </c>
      <c r="B941" s="688" t="s">
        <v>15554</v>
      </c>
      <c r="C941" s="688" t="s">
        <v>16486</v>
      </c>
      <c r="D941" s="688" t="s">
        <v>15556</v>
      </c>
      <c r="E941" s="688" t="s">
        <v>1095</v>
      </c>
      <c r="F941" s="688" t="s">
        <v>16335</v>
      </c>
      <c r="G941" s="688" t="s">
        <v>13272</v>
      </c>
      <c r="H941" s="688" t="s">
        <v>1090</v>
      </c>
      <c r="I941" s="688" t="s">
        <v>16345</v>
      </c>
      <c r="J941" s="688" t="s">
        <v>16337</v>
      </c>
      <c r="K941" s="20" t="s">
        <v>13260</v>
      </c>
      <c r="L941" s="688" t="s">
        <v>16346</v>
      </c>
      <c r="M941" s="688" t="str">
        <f t="shared" si="16"/>
        <v>BRx29</v>
      </c>
      <c r="N941" s="688" t="s">
        <v>1856</v>
      </c>
      <c r="O941" s="682" t="s">
        <v>52</v>
      </c>
      <c r="P941" s="689" t="s">
        <v>15556</v>
      </c>
      <c r="Q941" s="689" t="s">
        <v>948</v>
      </c>
    </row>
    <row r="942" spans="1:17" x14ac:dyDescent="0.25">
      <c r="A942" s="687" t="s">
        <v>15553</v>
      </c>
      <c r="B942" s="688" t="s">
        <v>15554</v>
      </c>
      <c r="C942" s="688" t="s">
        <v>16486</v>
      </c>
      <c r="D942" s="688" t="s">
        <v>15556</v>
      </c>
      <c r="E942" s="688" t="s">
        <v>1083</v>
      </c>
      <c r="F942" s="688" t="s">
        <v>16112</v>
      </c>
      <c r="G942" s="688" t="s">
        <v>4718</v>
      </c>
      <c r="H942" s="688" t="s">
        <v>1082</v>
      </c>
      <c r="I942" s="688" t="s">
        <v>16113</v>
      </c>
      <c r="J942" s="688" t="s">
        <v>16114</v>
      </c>
      <c r="K942" s="20" t="s">
        <v>4706</v>
      </c>
      <c r="L942" s="688" t="s">
        <v>13679</v>
      </c>
      <c r="M942" s="688" t="str">
        <f t="shared" si="16"/>
        <v>PUx10</v>
      </c>
      <c r="N942" s="688" t="s">
        <v>16115</v>
      </c>
      <c r="O942" s="682" t="s">
        <v>50</v>
      </c>
      <c r="P942" s="689" t="s">
        <v>15556</v>
      </c>
      <c r="Q942" s="689" t="s">
        <v>600</v>
      </c>
    </row>
    <row r="943" spans="1:17" x14ac:dyDescent="0.25">
      <c r="A943" s="687" t="s">
        <v>15553</v>
      </c>
      <c r="B943" s="688" t="s">
        <v>15554</v>
      </c>
      <c r="C943" s="688" t="s">
        <v>16486</v>
      </c>
      <c r="D943" s="688" t="s">
        <v>15556</v>
      </c>
      <c r="E943" s="688" t="s">
        <v>1083</v>
      </c>
      <c r="F943" s="688" t="s">
        <v>16112</v>
      </c>
      <c r="G943" s="688" t="s">
        <v>4718</v>
      </c>
      <c r="H943" s="688" t="s">
        <v>1083</v>
      </c>
      <c r="I943" s="688" t="s">
        <v>16116</v>
      </c>
      <c r="J943" s="688" t="s">
        <v>16114</v>
      </c>
      <c r="K943" s="20" t="s">
        <v>4706</v>
      </c>
      <c r="L943" s="688" t="s">
        <v>15886</v>
      </c>
      <c r="M943" s="688" t="str">
        <f t="shared" si="16"/>
        <v>PUx13</v>
      </c>
      <c r="N943" s="688" t="s">
        <v>16117</v>
      </c>
      <c r="O943" s="682" t="s">
        <v>50</v>
      </c>
      <c r="P943" s="689" t="s">
        <v>15556</v>
      </c>
      <c r="Q943" s="689" t="s">
        <v>600</v>
      </c>
    </row>
    <row r="944" spans="1:17" x14ac:dyDescent="0.25">
      <c r="A944" s="687" t="s">
        <v>15553</v>
      </c>
      <c r="B944" s="688" t="s">
        <v>15554</v>
      </c>
      <c r="C944" s="688" t="s">
        <v>16486</v>
      </c>
      <c r="D944" s="688" t="s">
        <v>15556</v>
      </c>
      <c r="E944" s="688" t="s">
        <v>1083</v>
      </c>
      <c r="F944" s="688" t="s">
        <v>16112</v>
      </c>
      <c r="G944" s="688" t="s">
        <v>4718</v>
      </c>
      <c r="H944" s="688" t="s">
        <v>1084</v>
      </c>
      <c r="I944" s="688" t="s">
        <v>16118</v>
      </c>
      <c r="J944" s="688" t="s">
        <v>16114</v>
      </c>
      <c r="K944" s="20" t="s">
        <v>4706</v>
      </c>
      <c r="L944" s="688" t="s">
        <v>16119</v>
      </c>
      <c r="M944" s="688" t="str">
        <f t="shared" si="16"/>
        <v>PUx96</v>
      </c>
      <c r="N944" s="688" t="s">
        <v>16120</v>
      </c>
      <c r="O944" s="682" t="s">
        <v>50</v>
      </c>
      <c r="P944" s="689" t="s">
        <v>15556</v>
      </c>
      <c r="Q944" s="689" t="s">
        <v>600</v>
      </c>
    </row>
    <row r="945" spans="1:17" x14ac:dyDescent="0.25">
      <c r="A945" s="687" t="s">
        <v>15553</v>
      </c>
      <c r="B945" s="688" t="s">
        <v>15554</v>
      </c>
      <c r="C945" s="688" t="s">
        <v>16486</v>
      </c>
      <c r="D945" s="688" t="s">
        <v>15556</v>
      </c>
      <c r="E945" s="688" t="s">
        <v>1083</v>
      </c>
      <c r="F945" s="688" t="s">
        <v>16112</v>
      </c>
      <c r="G945" s="688" t="s">
        <v>4718</v>
      </c>
      <c r="H945" s="688" t="s">
        <v>1085</v>
      </c>
      <c r="I945" s="688" t="s">
        <v>16121</v>
      </c>
      <c r="J945" s="688" t="s">
        <v>16114</v>
      </c>
      <c r="K945" s="20" t="s">
        <v>4706</v>
      </c>
      <c r="L945" s="688" t="s">
        <v>16122</v>
      </c>
      <c r="M945" s="688" t="str">
        <f t="shared" si="16"/>
        <v>PUx57</v>
      </c>
      <c r="N945" s="688" t="s">
        <v>16123</v>
      </c>
      <c r="O945" s="682" t="s">
        <v>50</v>
      </c>
      <c r="P945" s="689" t="s">
        <v>15556</v>
      </c>
      <c r="Q945" s="689" t="s">
        <v>600</v>
      </c>
    </row>
    <row r="946" spans="1:17" x14ac:dyDescent="0.25">
      <c r="A946" s="687" t="s">
        <v>15553</v>
      </c>
      <c r="B946" s="688" t="s">
        <v>15554</v>
      </c>
      <c r="C946" s="688" t="s">
        <v>16486</v>
      </c>
      <c r="D946" s="688" t="s">
        <v>15556</v>
      </c>
      <c r="E946" s="688" t="s">
        <v>1083</v>
      </c>
      <c r="F946" s="688" t="s">
        <v>16112</v>
      </c>
      <c r="G946" s="688" t="s">
        <v>4718</v>
      </c>
      <c r="H946" s="688" t="s">
        <v>1086</v>
      </c>
      <c r="I946" s="688" t="s">
        <v>16124</v>
      </c>
      <c r="J946" s="688" t="s">
        <v>16114</v>
      </c>
      <c r="K946" s="20" t="s">
        <v>4706</v>
      </c>
      <c r="L946" s="688" t="s">
        <v>16125</v>
      </c>
      <c r="M946" s="688" t="str">
        <f t="shared" si="16"/>
        <v>PUx49</v>
      </c>
      <c r="N946" s="688" t="s">
        <v>16126</v>
      </c>
      <c r="O946" s="682" t="s">
        <v>50</v>
      </c>
      <c r="P946" s="689" t="s">
        <v>15556</v>
      </c>
      <c r="Q946" s="689" t="s">
        <v>600</v>
      </c>
    </row>
    <row r="947" spans="1:17" x14ac:dyDescent="0.25">
      <c r="A947" s="687" t="s">
        <v>15553</v>
      </c>
      <c r="B947" s="688" t="s">
        <v>15554</v>
      </c>
      <c r="C947" s="688" t="s">
        <v>16486</v>
      </c>
      <c r="D947" s="688" t="s">
        <v>15556</v>
      </c>
      <c r="E947" s="688" t="s">
        <v>1083</v>
      </c>
      <c r="F947" s="688" t="s">
        <v>16112</v>
      </c>
      <c r="G947" s="688" t="s">
        <v>4718</v>
      </c>
      <c r="H947" s="688" t="s">
        <v>1087</v>
      </c>
      <c r="I947" s="688" t="s">
        <v>16127</v>
      </c>
      <c r="J947" s="688" t="s">
        <v>16114</v>
      </c>
      <c r="K947" s="20" t="s">
        <v>4706</v>
      </c>
      <c r="L947" s="688" t="s">
        <v>15569</v>
      </c>
      <c r="M947" s="688" t="str">
        <f t="shared" si="16"/>
        <v>PUx3</v>
      </c>
      <c r="N947" s="688" t="s">
        <v>16128</v>
      </c>
      <c r="O947" s="682" t="s">
        <v>50</v>
      </c>
      <c r="P947" s="689" t="s">
        <v>15556</v>
      </c>
      <c r="Q947" s="689" t="s">
        <v>600</v>
      </c>
    </row>
    <row r="948" spans="1:17" x14ac:dyDescent="0.25">
      <c r="A948" s="687" t="s">
        <v>15553</v>
      </c>
      <c r="B948" s="688" t="s">
        <v>15554</v>
      </c>
      <c r="C948" s="688" t="s">
        <v>16486</v>
      </c>
      <c r="D948" s="688" t="s">
        <v>15556</v>
      </c>
      <c r="E948" s="688" t="s">
        <v>1103</v>
      </c>
      <c r="F948" s="688" t="s">
        <v>16488</v>
      </c>
      <c r="G948" s="688" t="s">
        <v>13875</v>
      </c>
      <c r="H948" s="688" t="s">
        <v>1082</v>
      </c>
      <c r="I948" s="688" t="s">
        <v>16489</v>
      </c>
      <c r="J948" s="688" t="s">
        <v>16114</v>
      </c>
      <c r="K948" s="20" t="s">
        <v>13872</v>
      </c>
      <c r="L948" s="688" t="s">
        <v>15731</v>
      </c>
      <c r="M948" s="688" t="str">
        <f t="shared" si="16"/>
        <v>PUx12</v>
      </c>
      <c r="N948" s="688" t="s">
        <v>16490</v>
      </c>
      <c r="O948" s="682" t="s">
        <v>50</v>
      </c>
      <c r="P948" s="689" t="s">
        <v>15556</v>
      </c>
      <c r="Q948" s="689" t="s">
        <v>790</v>
      </c>
    </row>
    <row r="949" spans="1:17" x14ac:dyDescent="0.25">
      <c r="A949" s="687" t="s">
        <v>15553</v>
      </c>
      <c r="B949" s="688" t="s">
        <v>15554</v>
      </c>
      <c r="C949" s="688" t="s">
        <v>16486</v>
      </c>
      <c r="D949" s="688" t="s">
        <v>15556</v>
      </c>
      <c r="E949" s="688" t="s">
        <v>1103</v>
      </c>
      <c r="F949" s="688" t="s">
        <v>16488</v>
      </c>
      <c r="G949" s="688" t="s">
        <v>13875</v>
      </c>
      <c r="H949" s="688" t="s">
        <v>1083</v>
      </c>
      <c r="I949" s="688" t="s">
        <v>16491</v>
      </c>
      <c r="J949" s="688" t="s">
        <v>16114</v>
      </c>
      <c r="K949" s="20" t="s">
        <v>13872</v>
      </c>
      <c r="L949" s="688" t="s">
        <v>15596</v>
      </c>
      <c r="M949" s="688" t="str">
        <f t="shared" ref="M949:M966" si="17">CONCATENATE(J949,L949)</f>
        <v>PUx11</v>
      </c>
      <c r="N949" s="688" t="s">
        <v>16492</v>
      </c>
      <c r="O949" s="682" t="s">
        <v>50</v>
      </c>
      <c r="P949" s="689" t="s">
        <v>15556</v>
      </c>
      <c r="Q949" s="689" t="s">
        <v>790</v>
      </c>
    </row>
    <row r="950" spans="1:17" x14ac:dyDescent="0.25">
      <c r="A950" s="687" t="s">
        <v>15553</v>
      </c>
      <c r="B950" s="688" t="s">
        <v>15554</v>
      </c>
      <c r="C950" s="688" t="s">
        <v>16486</v>
      </c>
      <c r="D950" s="688" t="s">
        <v>15556</v>
      </c>
      <c r="E950" s="688" t="s">
        <v>1103</v>
      </c>
      <c r="F950" s="688" t="s">
        <v>16488</v>
      </c>
      <c r="G950" s="688" t="s">
        <v>13875</v>
      </c>
      <c r="H950" s="688" t="s">
        <v>1084</v>
      </c>
      <c r="I950" s="688" t="s">
        <v>16493</v>
      </c>
      <c r="J950" s="688" t="s">
        <v>16114</v>
      </c>
      <c r="K950" s="20" t="s">
        <v>13872</v>
      </c>
      <c r="L950" s="688" t="s">
        <v>16494</v>
      </c>
      <c r="M950" s="688" t="str">
        <f t="shared" si="17"/>
        <v>PUx58</v>
      </c>
      <c r="N950" s="688" t="s">
        <v>16495</v>
      </c>
      <c r="O950" s="682" t="s">
        <v>50</v>
      </c>
      <c r="P950" s="689" t="s">
        <v>15556</v>
      </c>
      <c r="Q950" s="689" t="s">
        <v>790</v>
      </c>
    </row>
    <row r="951" spans="1:17" x14ac:dyDescent="0.25">
      <c r="A951" s="687" t="s">
        <v>15553</v>
      </c>
      <c r="B951" s="688" t="s">
        <v>15554</v>
      </c>
      <c r="C951" s="688" t="s">
        <v>16486</v>
      </c>
      <c r="D951" s="688" t="s">
        <v>15556</v>
      </c>
      <c r="E951" s="688" t="s">
        <v>1103</v>
      </c>
      <c r="F951" s="688" t="s">
        <v>16488</v>
      </c>
      <c r="G951" s="688" t="s">
        <v>13875</v>
      </c>
      <c r="H951" s="688" t="s">
        <v>1085</v>
      </c>
      <c r="I951" s="688" t="s">
        <v>16496</v>
      </c>
      <c r="J951" s="688" t="s">
        <v>16114</v>
      </c>
      <c r="K951" s="20" t="s">
        <v>13872</v>
      </c>
      <c r="L951" s="688" t="s">
        <v>15730</v>
      </c>
      <c r="M951" s="688" t="str">
        <f t="shared" si="17"/>
        <v>PUx59</v>
      </c>
      <c r="N951" s="688" t="s">
        <v>16497</v>
      </c>
      <c r="O951" s="682" t="s">
        <v>50</v>
      </c>
      <c r="P951" s="689" t="s">
        <v>15556</v>
      </c>
      <c r="Q951" s="689" t="s">
        <v>790</v>
      </c>
    </row>
    <row r="952" spans="1:17" x14ac:dyDescent="0.25">
      <c r="A952" s="687" t="s">
        <v>15553</v>
      </c>
      <c r="B952" s="688" t="s">
        <v>15554</v>
      </c>
      <c r="C952" s="688" t="s">
        <v>16486</v>
      </c>
      <c r="D952" s="688" t="s">
        <v>15556</v>
      </c>
      <c r="E952" s="688" t="s">
        <v>1106</v>
      </c>
      <c r="F952" s="688" t="s">
        <v>16498</v>
      </c>
      <c r="G952" s="688" t="s">
        <v>4752</v>
      </c>
      <c r="H952" s="688" t="s">
        <v>1082</v>
      </c>
      <c r="I952" s="688" t="s">
        <v>16499</v>
      </c>
      <c r="J952" s="688" t="s">
        <v>16131</v>
      </c>
      <c r="K952" s="20" t="s">
        <v>13873</v>
      </c>
      <c r="L952" s="688" t="s">
        <v>16259</v>
      </c>
      <c r="M952" s="688" t="str">
        <f t="shared" si="17"/>
        <v>MCx163</v>
      </c>
      <c r="N952" s="688" t="s">
        <v>16500</v>
      </c>
      <c r="O952" s="682" t="s">
        <v>50</v>
      </c>
      <c r="P952" s="689" t="s">
        <v>15556</v>
      </c>
      <c r="Q952" s="689" t="s">
        <v>816</v>
      </c>
    </row>
    <row r="953" spans="1:17" x14ac:dyDescent="0.25">
      <c r="A953" s="687" t="s">
        <v>15553</v>
      </c>
      <c r="B953" s="688" t="s">
        <v>15554</v>
      </c>
      <c r="C953" s="688" t="s">
        <v>16486</v>
      </c>
      <c r="D953" s="688" t="s">
        <v>15556</v>
      </c>
      <c r="E953" s="688" t="s">
        <v>1106</v>
      </c>
      <c r="F953" s="688" t="s">
        <v>16498</v>
      </c>
      <c r="G953" s="688" t="s">
        <v>4752</v>
      </c>
      <c r="H953" s="688" t="s">
        <v>1083</v>
      </c>
      <c r="I953" s="688" t="s">
        <v>16501</v>
      </c>
      <c r="J953" s="688" t="s">
        <v>16131</v>
      </c>
      <c r="K953" s="20" t="s">
        <v>13873</v>
      </c>
      <c r="L953" s="688" t="s">
        <v>13756</v>
      </c>
      <c r="M953" s="688" t="str">
        <f t="shared" si="17"/>
        <v>MCx131</v>
      </c>
      <c r="N953" s="688" t="s">
        <v>16502</v>
      </c>
      <c r="O953" s="682" t="s">
        <v>50</v>
      </c>
      <c r="P953" s="689" t="s">
        <v>15556</v>
      </c>
      <c r="Q953" s="689" t="s">
        <v>816</v>
      </c>
    </row>
    <row r="954" spans="1:17" x14ac:dyDescent="0.25">
      <c r="A954" s="687" t="s">
        <v>15553</v>
      </c>
      <c r="B954" s="688" t="s">
        <v>15554</v>
      </c>
      <c r="C954" s="688" t="s">
        <v>16486</v>
      </c>
      <c r="D954" s="688" t="s">
        <v>15556</v>
      </c>
      <c r="E954" s="688" t="s">
        <v>1106</v>
      </c>
      <c r="F954" s="688" t="s">
        <v>16498</v>
      </c>
      <c r="G954" s="688" t="s">
        <v>4752</v>
      </c>
      <c r="H954" s="688" t="s">
        <v>1084</v>
      </c>
      <c r="I954" s="688" t="s">
        <v>16503</v>
      </c>
      <c r="J954" s="688" t="s">
        <v>16131</v>
      </c>
      <c r="K954" s="20" t="s">
        <v>13873</v>
      </c>
      <c r="L954" s="688" t="s">
        <v>15730</v>
      </c>
      <c r="M954" s="688" t="str">
        <f t="shared" si="17"/>
        <v>MCx59</v>
      </c>
      <c r="N954" s="688" t="s">
        <v>16504</v>
      </c>
      <c r="O954" s="682" t="s">
        <v>50</v>
      </c>
      <c r="P954" s="689" t="s">
        <v>15556</v>
      </c>
      <c r="Q954" s="689" t="s">
        <v>816</v>
      </c>
    </row>
    <row r="955" spans="1:17" x14ac:dyDescent="0.25">
      <c r="A955" s="687" t="s">
        <v>15553</v>
      </c>
      <c r="B955" s="688" t="s">
        <v>15554</v>
      </c>
      <c r="C955" s="688" t="s">
        <v>16486</v>
      </c>
      <c r="D955" s="688" t="s">
        <v>15556</v>
      </c>
      <c r="E955" s="688" t="s">
        <v>1106</v>
      </c>
      <c r="F955" s="688" t="s">
        <v>16498</v>
      </c>
      <c r="G955" s="688" t="s">
        <v>4752</v>
      </c>
      <c r="H955" s="688" t="s">
        <v>1085</v>
      </c>
      <c r="I955" s="688" t="s">
        <v>16505</v>
      </c>
      <c r="J955" s="688" t="s">
        <v>16131</v>
      </c>
      <c r="K955" s="20" t="s">
        <v>13873</v>
      </c>
      <c r="L955" s="688" t="s">
        <v>16506</v>
      </c>
      <c r="M955" s="688" t="str">
        <f t="shared" si="17"/>
        <v>MCx61</v>
      </c>
      <c r="N955" s="688" t="s">
        <v>16507</v>
      </c>
      <c r="O955" s="682" t="s">
        <v>50</v>
      </c>
      <c r="P955" s="689" t="s">
        <v>15556</v>
      </c>
      <c r="Q955" s="689" t="s">
        <v>816</v>
      </c>
    </row>
    <row r="956" spans="1:17" x14ac:dyDescent="0.25">
      <c r="A956" s="687" t="s">
        <v>15553</v>
      </c>
      <c r="B956" s="688" t="s">
        <v>15554</v>
      </c>
      <c r="C956" s="688" t="s">
        <v>16486</v>
      </c>
      <c r="D956" s="688" t="s">
        <v>15556</v>
      </c>
      <c r="E956" s="688" t="s">
        <v>1106</v>
      </c>
      <c r="F956" s="688" t="s">
        <v>16498</v>
      </c>
      <c r="G956" s="688" t="s">
        <v>4752</v>
      </c>
      <c r="H956" s="688" t="s">
        <v>1086</v>
      </c>
      <c r="I956" s="688" t="s">
        <v>16508</v>
      </c>
      <c r="J956" s="688" t="s">
        <v>16131</v>
      </c>
      <c r="K956" s="20" t="s">
        <v>13873</v>
      </c>
      <c r="L956" s="688" t="s">
        <v>16442</v>
      </c>
      <c r="M956" s="688" t="str">
        <f t="shared" si="17"/>
        <v>MCx56</v>
      </c>
      <c r="N956" s="688" t="s">
        <v>16509</v>
      </c>
      <c r="O956" s="682" t="s">
        <v>50</v>
      </c>
      <c r="P956" s="689" t="s">
        <v>15556</v>
      </c>
      <c r="Q956" s="689" t="s">
        <v>816</v>
      </c>
    </row>
    <row r="957" spans="1:17" x14ac:dyDescent="0.25">
      <c r="A957" s="687" t="s">
        <v>15553</v>
      </c>
      <c r="B957" s="688" t="s">
        <v>15554</v>
      </c>
      <c r="C957" s="688" t="s">
        <v>16486</v>
      </c>
      <c r="D957" s="688" t="s">
        <v>15556</v>
      </c>
      <c r="E957" s="688" t="s">
        <v>1106</v>
      </c>
      <c r="F957" s="688" t="s">
        <v>16498</v>
      </c>
      <c r="G957" s="688" t="s">
        <v>4752</v>
      </c>
      <c r="H957" s="688" t="s">
        <v>1087</v>
      </c>
      <c r="I957" s="688" t="s">
        <v>16510</v>
      </c>
      <c r="J957" s="688" t="s">
        <v>16131</v>
      </c>
      <c r="K957" s="20" t="s">
        <v>13873</v>
      </c>
      <c r="L957" s="688" t="s">
        <v>16511</v>
      </c>
      <c r="M957" s="688" t="str">
        <f t="shared" si="17"/>
        <v>MCx54</v>
      </c>
      <c r="N957" s="688" t="s">
        <v>16512</v>
      </c>
      <c r="O957" s="682" t="s">
        <v>50</v>
      </c>
      <c r="P957" s="689" t="s">
        <v>15556</v>
      </c>
      <c r="Q957" s="689" t="s">
        <v>816</v>
      </c>
    </row>
    <row r="958" spans="1:17" x14ac:dyDescent="0.25">
      <c r="A958" s="687" t="s">
        <v>15553</v>
      </c>
      <c r="B958" s="688" t="s">
        <v>15554</v>
      </c>
      <c r="C958" s="688" t="s">
        <v>16486</v>
      </c>
      <c r="D958" s="688" t="s">
        <v>15556</v>
      </c>
      <c r="E958" s="688" t="s">
        <v>1084</v>
      </c>
      <c r="F958" s="688" t="s">
        <v>15557</v>
      </c>
      <c r="G958" s="688" t="s">
        <v>3484</v>
      </c>
      <c r="H958" s="688" t="s">
        <v>1161</v>
      </c>
      <c r="I958" s="688" t="s">
        <v>16347</v>
      </c>
      <c r="J958" s="688" t="s">
        <v>15617</v>
      </c>
      <c r="K958" s="20" t="s">
        <v>4707</v>
      </c>
      <c r="L958" s="688" t="s">
        <v>13684</v>
      </c>
      <c r="M958" s="688" t="str">
        <f t="shared" si="17"/>
        <v>LBx91</v>
      </c>
      <c r="N958" s="688" t="s">
        <v>3217</v>
      </c>
      <c r="O958" s="682" t="s">
        <v>16513</v>
      </c>
      <c r="P958" s="689" t="s">
        <v>15556</v>
      </c>
      <c r="Q958" s="689" t="s">
        <v>602</v>
      </c>
    </row>
    <row r="959" spans="1:17" x14ac:dyDescent="0.25">
      <c r="A959" s="687" t="s">
        <v>15553</v>
      </c>
      <c r="B959" s="688" t="s">
        <v>15554</v>
      </c>
      <c r="C959" s="688" t="s">
        <v>16486</v>
      </c>
      <c r="D959" s="688" t="s">
        <v>15556</v>
      </c>
      <c r="E959" s="688" t="s">
        <v>1084</v>
      </c>
      <c r="F959" s="688" t="s">
        <v>15557</v>
      </c>
      <c r="G959" s="688" t="s">
        <v>3484</v>
      </c>
      <c r="H959" s="688" t="s">
        <v>15562</v>
      </c>
      <c r="I959" s="688" t="s">
        <v>16348</v>
      </c>
      <c r="J959" s="688" t="s">
        <v>15617</v>
      </c>
      <c r="K959" s="20" t="s">
        <v>4707</v>
      </c>
      <c r="L959" s="688" t="s">
        <v>13680</v>
      </c>
      <c r="M959" s="688" t="str">
        <f t="shared" si="17"/>
        <v>LBx119</v>
      </c>
      <c r="N959" s="688" t="s">
        <v>3219</v>
      </c>
      <c r="O959" s="682" t="s">
        <v>16513</v>
      </c>
      <c r="P959" s="689" t="s">
        <v>15556</v>
      </c>
      <c r="Q959" s="689" t="s">
        <v>602</v>
      </c>
    </row>
    <row r="960" spans="1:17" x14ac:dyDescent="0.25">
      <c r="A960" s="687" t="s">
        <v>15553</v>
      </c>
      <c r="B960" s="688" t="s">
        <v>15554</v>
      </c>
      <c r="C960" s="688" t="s">
        <v>16486</v>
      </c>
      <c r="D960" s="688" t="s">
        <v>15556</v>
      </c>
      <c r="E960" s="688" t="s">
        <v>15683</v>
      </c>
      <c r="F960" s="688" t="s">
        <v>16514</v>
      </c>
      <c r="G960" s="688" t="s">
        <v>13907</v>
      </c>
      <c r="H960" s="688" t="s">
        <v>1082</v>
      </c>
      <c r="I960" s="688" t="s">
        <v>16515</v>
      </c>
      <c r="J960" s="688" t="s">
        <v>15568</v>
      </c>
      <c r="K960" s="20" t="s">
        <v>13905</v>
      </c>
      <c r="L960" s="688" t="s">
        <v>13681</v>
      </c>
      <c r="M960" s="688" t="str">
        <f t="shared" si="17"/>
        <v>LTx4</v>
      </c>
      <c r="N960" s="688" t="s">
        <v>16516</v>
      </c>
      <c r="O960" s="682" t="s">
        <v>52</v>
      </c>
      <c r="P960" s="689" t="s">
        <v>15556</v>
      </c>
      <c r="Q960" s="689" t="s">
        <v>1000</v>
      </c>
    </row>
    <row r="961" spans="1:17" x14ac:dyDescent="0.25">
      <c r="A961" s="687" t="s">
        <v>15553</v>
      </c>
      <c r="B961" s="688" t="s">
        <v>15554</v>
      </c>
      <c r="C961" s="688" t="s">
        <v>16486</v>
      </c>
      <c r="D961" s="688" t="s">
        <v>15556</v>
      </c>
      <c r="E961" s="688" t="s">
        <v>15683</v>
      </c>
      <c r="F961" s="688" t="s">
        <v>16514</v>
      </c>
      <c r="G961" s="688" t="s">
        <v>13907</v>
      </c>
      <c r="H961" s="688" t="s">
        <v>1083</v>
      </c>
      <c r="I961" s="688" t="s">
        <v>16517</v>
      </c>
      <c r="J961" s="688" t="s">
        <v>15568</v>
      </c>
      <c r="K961" s="20" t="s">
        <v>13905</v>
      </c>
      <c r="L961" s="688" t="s">
        <v>13688</v>
      </c>
      <c r="M961" s="688" t="str">
        <f t="shared" si="17"/>
        <v>LTx2</v>
      </c>
      <c r="N961" s="688" t="s">
        <v>16518</v>
      </c>
      <c r="O961" s="682" t="s">
        <v>52</v>
      </c>
      <c r="P961" s="689" t="s">
        <v>15556</v>
      </c>
      <c r="Q961" s="689" t="s">
        <v>1000</v>
      </c>
    </row>
    <row r="962" spans="1:17" x14ac:dyDescent="0.25">
      <c r="A962" s="687" t="s">
        <v>15553</v>
      </c>
      <c r="B962" s="688" t="s">
        <v>15554</v>
      </c>
      <c r="C962" s="688" t="s">
        <v>16486</v>
      </c>
      <c r="D962" s="688" t="s">
        <v>15556</v>
      </c>
      <c r="E962" s="688" t="s">
        <v>15683</v>
      </c>
      <c r="F962" s="688" t="s">
        <v>16514</v>
      </c>
      <c r="G962" s="688" t="s">
        <v>13907</v>
      </c>
      <c r="H962" s="688" t="s">
        <v>1084</v>
      </c>
      <c r="I962" s="688" t="s">
        <v>16519</v>
      </c>
      <c r="J962" s="688" t="s">
        <v>15568</v>
      </c>
      <c r="K962" s="20" t="s">
        <v>13905</v>
      </c>
      <c r="L962" s="688" t="s">
        <v>15878</v>
      </c>
      <c r="M962" s="688" t="str">
        <f t="shared" si="17"/>
        <v>LTx1</v>
      </c>
      <c r="N962" s="688" t="s">
        <v>16520</v>
      </c>
      <c r="O962" s="682" t="s">
        <v>52</v>
      </c>
      <c r="P962" s="689" t="s">
        <v>15556</v>
      </c>
      <c r="Q962" s="689" t="s">
        <v>1000</v>
      </c>
    </row>
    <row r="963" spans="1:17" x14ac:dyDescent="0.25">
      <c r="A963" s="687" t="s">
        <v>15553</v>
      </c>
      <c r="B963" s="688" t="s">
        <v>15554</v>
      </c>
      <c r="C963" s="688" t="s">
        <v>16486</v>
      </c>
      <c r="D963" s="688" t="s">
        <v>15556</v>
      </c>
      <c r="E963" s="688" t="s">
        <v>15683</v>
      </c>
      <c r="F963" s="688" t="s">
        <v>16514</v>
      </c>
      <c r="G963" s="688" t="s">
        <v>13907</v>
      </c>
      <c r="H963" s="688" t="s">
        <v>1085</v>
      </c>
      <c r="I963" s="688" t="s">
        <v>16521</v>
      </c>
      <c r="J963" s="688" t="s">
        <v>15568</v>
      </c>
      <c r="K963" s="20" t="s">
        <v>13905</v>
      </c>
      <c r="L963" s="688" t="s">
        <v>15871</v>
      </c>
      <c r="M963" s="688" t="str">
        <f t="shared" si="17"/>
        <v>LTx18</v>
      </c>
      <c r="N963" s="688" t="s">
        <v>16522</v>
      </c>
      <c r="O963" s="682" t="s">
        <v>52</v>
      </c>
      <c r="P963" s="689" t="s">
        <v>15556</v>
      </c>
      <c r="Q963" s="689" t="s">
        <v>1000</v>
      </c>
    </row>
    <row r="964" spans="1:17" x14ac:dyDescent="0.25">
      <c r="A964" s="687" t="s">
        <v>15553</v>
      </c>
      <c r="B964" s="688" t="s">
        <v>15554</v>
      </c>
      <c r="C964" s="688" t="s">
        <v>16486</v>
      </c>
      <c r="D964" s="688" t="s">
        <v>15556</v>
      </c>
      <c r="E964" s="688" t="s">
        <v>15683</v>
      </c>
      <c r="F964" s="688" t="s">
        <v>16514</v>
      </c>
      <c r="G964" s="688" t="s">
        <v>13907</v>
      </c>
      <c r="H964" s="688" t="s">
        <v>1086</v>
      </c>
      <c r="I964" s="688" t="s">
        <v>16523</v>
      </c>
      <c r="J964" s="688" t="s">
        <v>15568</v>
      </c>
      <c r="K964" s="20" t="s">
        <v>13905</v>
      </c>
      <c r="L964" s="688" t="s">
        <v>13755</v>
      </c>
      <c r="M964" s="688" t="str">
        <f t="shared" si="17"/>
        <v>LTx16</v>
      </c>
      <c r="N964" s="688" t="s">
        <v>16524</v>
      </c>
      <c r="O964" s="682" t="s">
        <v>52</v>
      </c>
      <c r="P964" s="689" t="s">
        <v>15556</v>
      </c>
      <c r="Q964" s="689" t="s">
        <v>1000</v>
      </c>
    </row>
    <row r="965" spans="1:17" x14ac:dyDescent="0.25">
      <c r="A965" s="687" t="s">
        <v>15553</v>
      </c>
      <c r="B965" s="688" t="s">
        <v>15554</v>
      </c>
      <c r="C965" s="688" t="s">
        <v>16486</v>
      </c>
      <c r="D965" s="688" t="s">
        <v>15556</v>
      </c>
      <c r="E965" s="688" t="s">
        <v>15683</v>
      </c>
      <c r="F965" s="688" t="s">
        <v>16514</v>
      </c>
      <c r="G965" s="688" t="s">
        <v>13907</v>
      </c>
      <c r="H965" s="688" t="s">
        <v>1087</v>
      </c>
      <c r="I965" s="688" t="s">
        <v>16525</v>
      </c>
      <c r="J965" s="688" t="s">
        <v>15568</v>
      </c>
      <c r="K965" s="20" t="s">
        <v>13905</v>
      </c>
      <c r="L965" s="688" t="s">
        <v>15787</v>
      </c>
      <c r="M965" s="688" t="str">
        <f t="shared" si="17"/>
        <v>LTx19</v>
      </c>
      <c r="N965" s="688" t="s">
        <v>16526</v>
      </c>
      <c r="O965" s="682" t="s">
        <v>52</v>
      </c>
      <c r="P965" s="689" t="s">
        <v>15556</v>
      </c>
      <c r="Q965" s="689" t="s">
        <v>1000</v>
      </c>
    </row>
    <row r="966" spans="1:17" x14ac:dyDescent="0.25">
      <c r="A966" s="687" t="s">
        <v>15553</v>
      </c>
      <c r="B966" s="688" t="s">
        <v>15554</v>
      </c>
      <c r="C966" s="688" t="s">
        <v>16486</v>
      </c>
      <c r="D966" s="688" t="s">
        <v>15556</v>
      </c>
      <c r="E966" s="688" t="s">
        <v>15683</v>
      </c>
      <c r="F966" s="688" t="s">
        <v>16514</v>
      </c>
      <c r="G966" s="688" t="s">
        <v>13907</v>
      </c>
      <c r="H966" s="688" t="s">
        <v>1090</v>
      </c>
      <c r="I966" s="688" t="s">
        <v>16527</v>
      </c>
      <c r="J966" s="688" t="s">
        <v>15568</v>
      </c>
      <c r="K966" s="20" t="s">
        <v>13905</v>
      </c>
      <c r="L966" s="688" t="s">
        <v>15764</v>
      </c>
      <c r="M966" s="688" t="str">
        <f t="shared" si="17"/>
        <v>LTx25</v>
      </c>
      <c r="N966" s="688" t="s">
        <v>16528</v>
      </c>
      <c r="O966" s="682" t="s">
        <v>52</v>
      </c>
      <c r="P966" s="689" t="s">
        <v>15556</v>
      </c>
      <c r="Q966" s="689" t="s">
        <v>1000</v>
      </c>
    </row>
    <row r="967" spans="1:17" x14ac:dyDescent="0.25">
      <c r="A967" s="687" t="s">
        <v>15553</v>
      </c>
      <c r="B967" s="688" t="s">
        <v>15554</v>
      </c>
      <c r="C967" s="688" t="s">
        <v>16486</v>
      </c>
      <c r="D967" s="688" t="s">
        <v>15556</v>
      </c>
      <c r="E967" s="688" t="s">
        <v>15909</v>
      </c>
      <c r="F967" s="688" t="s">
        <v>16350</v>
      </c>
      <c r="G967" s="688" t="s">
        <v>13876</v>
      </c>
      <c r="H967" s="688" t="s">
        <v>1082</v>
      </c>
      <c r="I967" s="688" t="s">
        <v>16351</v>
      </c>
      <c r="J967" s="688" t="s">
        <v>16352</v>
      </c>
      <c r="K967" s="20" t="s">
        <v>13874</v>
      </c>
      <c r="L967" s="688" t="s">
        <v>16529</v>
      </c>
      <c r="M967" s="688" t="str">
        <f>CONCATENATE(J967,L967)</f>
        <v>VMx43</v>
      </c>
      <c r="N967" s="688" t="s">
        <v>16530</v>
      </c>
      <c r="O967" s="682" t="s">
        <v>50</v>
      </c>
      <c r="P967" s="689" t="s">
        <v>15556</v>
      </c>
      <c r="Q967" s="689" t="s">
        <v>861</v>
      </c>
    </row>
    <row r="968" spans="1:17" x14ac:dyDescent="0.25">
      <c r="A968" s="687" t="s">
        <v>15553</v>
      </c>
      <c r="B968" s="688" t="s">
        <v>15554</v>
      </c>
      <c r="C968" s="688" t="s">
        <v>16486</v>
      </c>
      <c r="D968" s="688" t="s">
        <v>15556</v>
      </c>
      <c r="E968" s="688" t="s">
        <v>15909</v>
      </c>
      <c r="F968" s="688" t="s">
        <v>16350</v>
      </c>
      <c r="G968" s="688" t="s">
        <v>13876</v>
      </c>
      <c r="H968" s="688" t="s">
        <v>1083</v>
      </c>
      <c r="I968" s="688" t="s">
        <v>16354</v>
      </c>
      <c r="J968" s="688" t="s">
        <v>16352</v>
      </c>
      <c r="K968" s="20" t="s">
        <v>13874</v>
      </c>
      <c r="L968" s="688" t="s">
        <v>15669</v>
      </c>
      <c r="M968" s="688" t="str">
        <f>CONCATENATE(J968,L968)</f>
        <v>VMx42</v>
      </c>
      <c r="N968" s="688" t="s">
        <v>16531</v>
      </c>
      <c r="O968" s="682" t="s">
        <v>50</v>
      </c>
      <c r="P968" s="689" t="s">
        <v>15556</v>
      </c>
      <c r="Q968" s="689" t="s">
        <v>861</v>
      </c>
    </row>
    <row r="969" spans="1:17" x14ac:dyDescent="0.25">
      <c r="A969" s="687" t="s">
        <v>15553</v>
      </c>
      <c r="B969" s="688" t="s">
        <v>15554</v>
      </c>
      <c r="C969" s="688" t="s">
        <v>16486</v>
      </c>
      <c r="D969" s="688" t="s">
        <v>15556</v>
      </c>
      <c r="E969" s="688" t="s">
        <v>15909</v>
      </c>
      <c r="F969" s="688" t="s">
        <v>16350</v>
      </c>
      <c r="G969" s="688" t="s">
        <v>13876</v>
      </c>
      <c r="H969" s="688" t="s">
        <v>1084</v>
      </c>
      <c r="I969" s="688" t="s">
        <v>16356</v>
      </c>
      <c r="J969" s="688" t="s">
        <v>16352</v>
      </c>
      <c r="K969" s="20" t="s">
        <v>13874</v>
      </c>
      <c r="L969" s="688" t="s">
        <v>15569</v>
      </c>
      <c r="M969" s="688" t="str">
        <f>CONCATENATE(J969,L969)</f>
        <v>VMx3</v>
      </c>
      <c r="N969" s="688" t="s">
        <v>16357</v>
      </c>
      <c r="O969" s="682" t="s">
        <v>50</v>
      </c>
      <c r="P969" s="689" t="s">
        <v>15556</v>
      </c>
      <c r="Q969" s="689" t="s">
        <v>861</v>
      </c>
    </row>
    <row r="970" spans="1:17" x14ac:dyDescent="0.25">
      <c r="A970" s="687" t="s">
        <v>15553</v>
      </c>
      <c r="B970" s="688" t="s">
        <v>15554</v>
      </c>
      <c r="C970" s="688" t="s">
        <v>16486</v>
      </c>
      <c r="D970" s="688" t="s">
        <v>15556</v>
      </c>
      <c r="E970" s="688" t="s">
        <v>15909</v>
      </c>
      <c r="F970" s="688" t="s">
        <v>16350</v>
      </c>
      <c r="G970" s="688" t="s">
        <v>13876</v>
      </c>
      <c r="H970" s="688" t="s">
        <v>1087</v>
      </c>
      <c r="I970" s="688" t="s">
        <v>16362</v>
      </c>
      <c r="J970" s="688" t="s">
        <v>16352</v>
      </c>
      <c r="K970" s="20" t="s">
        <v>13874</v>
      </c>
      <c r="L970" s="688" t="s">
        <v>15927</v>
      </c>
      <c r="M970" s="688" t="str">
        <f>CONCATENATE(J970,L970)</f>
        <v>VMx88</v>
      </c>
      <c r="N970" s="688" t="s">
        <v>16363</v>
      </c>
      <c r="O970" s="682" t="s">
        <v>50</v>
      </c>
      <c r="P970" s="689" t="s">
        <v>15556</v>
      </c>
      <c r="Q970" s="689" t="s">
        <v>861</v>
      </c>
    </row>
    <row r="971" spans="1:17" x14ac:dyDescent="0.25">
      <c r="A971" s="687" t="s">
        <v>15553</v>
      </c>
      <c r="B971" s="688" t="s">
        <v>15554</v>
      </c>
      <c r="C971" s="688" t="s">
        <v>16532</v>
      </c>
      <c r="D971" s="688" t="s">
        <v>15556</v>
      </c>
      <c r="E971" s="688" t="s">
        <v>1099</v>
      </c>
      <c r="F971" s="688" t="s">
        <v>16488</v>
      </c>
      <c r="G971" s="688" t="s">
        <v>13875</v>
      </c>
      <c r="H971" s="688" t="s">
        <v>1082</v>
      </c>
      <c r="I971" s="688" t="s">
        <v>16489</v>
      </c>
      <c r="J971" s="688" t="s">
        <v>16114</v>
      </c>
      <c r="K971" s="20" t="s">
        <v>13872</v>
      </c>
      <c r="L971" s="688" t="s">
        <v>15731</v>
      </c>
      <c r="M971" s="688" t="str">
        <f t="shared" ref="M971:M1034" si="18">CONCATENATE(J971,L971)</f>
        <v>PUx12</v>
      </c>
      <c r="N971" s="688" t="s">
        <v>16490</v>
      </c>
      <c r="O971" s="682" t="s">
        <v>16513</v>
      </c>
      <c r="P971" s="689" t="s">
        <v>15556</v>
      </c>
      <c r="Q971" s="689" t="s">
        <v>790</v>
      </c>
    </row>
    <row r="972" spans="1:17" x14ac:dyDescent="0.25">
      <c r="A972" s="687" t="s">
        <v>15553</v>
      </c>
      <c r="B972" s="688" t="s">
        <v>15554</v>
      </c>
      <c r="C972" s="688" t="s">
        <v>16532</v>
      </c>
      <c r="D972" s="688" t="s">
        <v>15556</v>
      </c>
      <c r="E972" s="688" t="s">
        <v>1099</v>
      </c>
      <c r="F972" s="688" t="s">
        <v>16488</v>
      </c>
      <c r="G972" s="688" t="s">
        <v>13875</v>
      </c>
      <c r="H972" s="688" t="s">
        <v>1083</v>
      </c>
      <c r="I972" s="688" t="s">
        <v>16491</v>
      </c>
      <c r="J972" s="688" t="s">
        <v>16114</v>
      </c>
      <c r="K972" s="20" t="s">
        <v>13872</v>
      </c>
      <c r="L972" s="688" t="s">
        <v>15596</v>
      </c>
      <c r="M972" s="688" t="str">
        <f t="shared" si="18"/>
        <v>PUx11</v>
      </c>
      <c r="N972" s="688" t="s">
        <v>16492</v>
      </c>
      <c r="O972" s="682" t="s">
        <v>16513</v>
      </c>
      <c r="P972" s="689" t="s">
        <v>15556</v>
      </c>
      <c r="Q972" s="689" t="s">
        <v>790</v>
      </c>
    </row>
    <row r="973" spans="1:17" x14ac:dyDescent="0.25">
      <c r="A973" s="687" t="s">
        <v>15553</v>
      </c>
      <c r="B973" s="688" t="s">
        <v>15554</v>
      </c>
      <c r="C973" s="688" t="s">
        <v>16532</v>
      </c>
      <c r="D973" s="688" t="s">
        <v>15556</v>
      </c>
      <c r="E973" s="688" t="s">
        <v>1099</v>
      </c>
      <c r="F973" s="688" t="s">
        <v>16488</v>
      </c>
      <c r="G973" s="688" t="s">
        <v>13875</v>
      </c>
      <c r="H973" s="688" t="s">
        <v>1084</v>
      </c>
      <c r="I973" s="688" t="s">
        <v>16493</v>
      </c>
      <c r="J973" s="688" t="s">
        <v>16114</v>
      </c>
      <c r="K973" s="20" t="s">
        <v>13872</v>
      </c>
      <c r="L973" s="688" t="s">
        <v>16494</v>
      </c>
      <c r="M973" s="688" t="str">
        <f t="shared" si="18"/>
        <v>PUx58</v>
      </c>
      <c r="N973" s="688" t="s">
        <v>16495</v>
      </c>
      <c r="O973" s="682" t="s">
        <v>16513</v>
      </c>
      <c r="P973" s="689" t="s">
        <v>15556</v>
      </c>
      <c r="Q973" s="689" t="s">
        <v>790</v>
      </c>
    </row>
    <row r="974" spans="1:17" x14ac:dyDescent="0.25">
      <c r="A974" s="687" t="s">
        <v>15553</v>
      </c>
      <c r="B974" s="688" t="s">
        <v>15554</v>
      </c>
      <c r="C974" s="688" t="s">
        <v>16532</v>
      </c>
      <c r="D974" s="688" t="s">
        <v>15556</v>
      </c>
      <c r="E974" s="688" t="s">
        <v>1099</v>
      </c>
      <c r="F974" s="688" t="s">
        <v>16488</v>
      </c>
      <c r="G974" s="688" t="s">
        <v>13875</v>
      </c>
      <c r="H974" s="688" t="s">
        <v>1085</v>
      </c>
      <c r="I974" s="688" t="s">
        <v>16496</v>
      </c>
      <c r="J974" s="688" t="s">
        <v>16114</v>
      </c>
      <c r="K974" s="20" t="s">
        <v>13872</v>
      </c>
      <c r="L974" s="688" t="s">
        <v>15730</v>
      </c>
      <c r="M974" s="688" t="str">
        <f t="shared" si="18"/>
        <v>PUx59</v>
      </c>
      <c r="N974" s="688" t="s">
        <v>16497</v>
      </c>
      <c r="O974" s="682" t="s">
        <v>16513</v>
      </c>
      <c r="P974" s="689" t="s">
        <v>15556</v>
      </c>
      <c r="Q974" s="689" t="s">
        <v>790</v>
      </c>
    </row>
    <row r="975" spans="1:17" x14ac:dyDescent="0.25">
      <c r="A975" s="687" t="s">
        <v>15553</v>
      </c>
      <c r="B975" s="688" t="s">
        <v>15554</v>
      </c>
      <c r="C975" s="688" t="s">
        <v>16532</v>
      </c>
      <c r="D975" s="688" t="s">
        <v>15556</v>
      </c>
      <c r="E975" s="688" t="s">
        <v>1083</v>
      </c>
      <c r="F975" s="688" t="s">
        <v>16112</v>
      </c>
      <c r="G975" s="688" t="s">
        <v>4718</v>
      </c>
      <c r="H975" s="688" t="s">
        <v>1082</v>
      </c>
      <c r="I975" s="688" t="s">
        <v>16113</v>
      </c>
      <c r="J975" s="688" t="s">
        <v>16114</v>
      </c>
      <c r="K975" s="20" t="s">
        <v>4706</v>
      </c>
      <c r="L975" s="688" t="s">
        <v>13679</v>
      </c>
      <c r="M975" s="688" t="str">
        <f t="shared" si="18"/>
        <v>PUx10</v>
      </c>
      <c r="N975" s="688" t="s">
        <v>16115</v>
      </c>
      <c r="O975" s="682" t="s">
        <v>16513</v>
      </c>
      <c r="P975" s="689" t="s">
        <v>15556</v>
      </c>
      <c r="Q975" s="689" t="s">
        <v>600</v>
      </c>
    </row>
    <row r="976" spans="1:17" x14ac:dyDescent="0.25">
      <c r="A976" s="687" t="s">
        <v>15553</v>
      </c>
      <c r="B976" s="688" t="s">
        <v>15554</v>
      </c>
      <c r="C976" s="688" t="s">
        <v>16532</v>
      </c>
      <c r="D976" s="688" t="s">
        <v>15556</v>
      </c>
      <c r="E976" s="688" t="s">
        <v>1083</v>
      </c>
      <c r="F976" s="688" t="s">
        <v>16112</v>
      </c>
      <c r="G976" s="688" t="s">
        <v>4718</v>
      </c>
      <c r="H976" s="688" t="s">
        <v>1083</v>
      </c>
      <c r="I976" s="688" t="s">
        <v>16116</v>
      </c>
      <c r="J976" s="688" t="s">
        <v>16114</v>
      </c>
      <c r="K976" s="20" t="s">
        <v>4706</v>
      </c>
      <c r="L976" s="688" t="s">
        <v>15886</v>
      </c>
      <c r="M976" s="688" t="str">
        <f t="shared" si="18"/>
        <v>PUx13</v>
      </c>
      <c r="N976" s="688" t="s">
        <v>16117</v>
      </c>
      <c r="O976" s="682" t="s">
        <v>16513</v>
      </c>
      <c r="P976" s="689" t="s">
        <v>15556</v>
      </c>
      <c r="Q976" s="689" t="s">
        <v>600</v>
      </c>
    </row>
    <row r="977" spans="1:17" x14ac:dyDescent="0.25">
      <c r="A977" s="687" t="s">
        <v>15553</v>
      </c>
      <c r="B977" s="688" t="s">
        <v>15554</v>
      </c>
      <c r="C977" s="688" t="s">
        <v>16532</v>
      </c>
      <c r="D977" s="688" t="s">
        <v>15556</v>
      </c>
      <c r="E977" s="688" t="s">
        <v>1083</v>
      </c>
      <c r="F977" s="688" t="s">
        <v>16112</v>
      </c>
      <c r="G977" s="688" t="s">
        <v>4718</v>
      </c>
      <c r="H977" s="688" t="s">
        <v>1084</v>
      </c>
      <c r="I977" s="688" t="s">
        <v>16118</v>
      </c>
      <c r="J977" s="688" t="s">
        <v>16114</v>
      </c>
      <c r="K977" s="20" t="s">
        <v>4706</v>
      </c>
      <c r="L977" s="688" t="s">
        <v>16119</v>
      </c>
      <c r="M977" s="688" t="str">
        <f t="shared" si="18"/>
        <v>PUx96</v>
      </c>
      <c r="N977" s="688" t="s">
        <v>16120</v>
      </c>
      <c r="O977" s="682" t="s">
        <v>16513</v>
      </c>
      <c r="P977" s="689" t="s">
        <v>15556</v>
      </c>
      <c r="Q977" s="689" t="s">
        <v>600</v>
      </c>
    </row>
    <row r="978" spans="1:17" x14ac:dyDescent="0.25">
      <c r="A978" s="687" t="s">
        <v>15553</v>
      </c>
      <c r="B978" s="688" t="s">
        <v>15554</v>
      </c>
      <c r="C978" s="688" t="s">
        <v>16532</v>
      </c>
      <c r="D978" s="688" t="s">
        <v>15556</v>
      </c>
      <c r="E978" s="688" t="s">
        <v>1083</v>
      </c>
      <c r="F978" s="688" t="s">
        <v>16112</v>
      </c>
      <c r="G978" s="688" t="s">
        <v>4718</v>
      </c>
      <c r="H978" s="688" t="s">
        <v>1085</v>
      </c>
      <c r="I978" s="688" t="s">
        <v>16121</v>
      </c>
      <c r="J978" s="688" t="s">
        <v>16114</v>
      </c>
      <c r="K978" s="20" t="s">
        <v>4706</v>
      </c>
      <c r="L978" s="688" t="s">
        <v>16122</v>
      </c>
      <c r="M978" s="688" t="str">
        <f t="shared" si="18"/>
        <v>PUx57</v>
      </c>
      <c r="N978" s="688" t="s">
        <v>16123</v>
      </c>
      <c r="O978" s="682" t="s">
        <v>16513</v>
      </c>
      <c r="P978" s="689" t="s">
        <v>15556</v>
      </c>
      <c r="Q978" s="689" t="s">
        <v>600</v>
      </c>
    </row>
    <row r="979" spans="1:17" x14ac:dyDescent="0.25">
      <c r="A979" s="687" t="s">
        <v>15553</v>
      </c>
      <c r="B979" s="688" t="s">
        <v>15554</v>
      </c>
      <c r="C979" s="688" t="s">
        <v>16532</v>
      </c>
      <c r="D979" s="688" t="s">
        <v>15556</v>
      </c>
      <c r="E979" s="688" t="s">
        <v>1083</v>
      </c>
      <c r="F979" s="688" t="s">
        <v>16112</v>
      </c>
      <c r="G979" s="688" t="s">
        <v>4718</v>
      </c>
      <c r="H979" s="688" t="s">
        <v>1086</v>
      </c>
      <c r="I979" s="688" t="s">
        <v>16124</v>
      </c>
      <c r="J979" s="688" t="s">
        <v>16114</v>
      </c>
      <c r="K979" s="20" t="s">
        <v>4706</v>
      </c>
      <c r="L979" s="688" t="s">
        <v>16125</v>
      </c>
      <c r="M979" s="688" t="str">
        <f t="shared" si="18"/>
        <v>PUx49</v>
      </c>
      <c r="N979" s="688" t="s">
        <v>16126</v>
      </c>
      <c r="O979" s="682" t="s">
        <v>16513</v>
      </c>
      <c r="P979" s="689" t="s">
        <v>15556</v>
      </c>
      <c r="Q979" s="689" t="s">
        <v>600</v>
      </c>
    </row>
    <row r="980" spans="1:17" x14ac:dyDescent="0.25">
      <c r="A980" s="687" t="s">
        <v>15553</v>
      </c>
      <c r="B980" s="688" t="s">
        <v>15554</v>
      </c>
      <c r="C980" s="688" t="s">
        <v>16532</v>
      </c>
      <c r="D980" s="688" t="s">
        <v>15556</v>
      </c>
      <c r="E980" s="688" t="s">
        <v>1083</v>
      </c>
      <c r="F980" s="688" t="s">
        <v>16112</v>
      </c>
      <c r="G980" s="688" t="s">
        <v>4718</v>
      </c>
      <c r="H980" s="688" t="s">
        <v>1087</v>
      </c>
      <c r="I980" s="688" t="s">
        <v>16127</v>
      </c>
      <c r="J980" s="688" t="s">
        <v>16114</v>
      </c>
      <c r="K980" s="20" t="s">
        <v>4706</v>
      </c>
      <c r="L980" s="688" t="s">
        <v>15569</v>
      </c>
      <c r="M980" s="688" t="str">
        <f t="shared" si="18"/>
        <v>PUx3</v>
      </c>
      <c r="N980" s="688" t="s">
        <v>16128</v>
      </c>
      <c r="O980" s="682" t="s">
        <v>16513</v>
      </c>
      <c r="P980" s="689" t="s">
        <v>15556</v>
      </c>
      <c r="Q980" s="689" t="s">
        <v>600</v>
      </c>
    </row>
    <row r="981" spans="1:17" x14ac:dyDescent="0.25">
      <c r="A981" s="687" t="s">
        <v>15553</v>
      </c>
      <c r="B981" s="688" t="s">
        <v>15554</v>
      </c>
      <c r="C981" s="688" t="s">
        <v>16532</v>
      </c>
      <c r="D981" s="688" t="s">
        <v>15556</v>
      </c>
      <c r="E981" s="688" t="s">
        <v>1101</v>
      </c>
      <c r="F981" s="688" t="s">
        <v>16498</v>
      </c>
      <c r="G981" s="688" t="s">
        <v>4752</v>
      </c>
      <c r="H981" s="688" t="s">
        <v>1082</v>
      </c>
      <c r="I981" s="688" t="s">
        <v>16499</v>
      </c>
      <c r="J981" s="688" t="s">
        <v>16131</v>
      </c>
      <c r="K981" s="20" t="s">
        <v>13873</v>
      </c>
      <c r="L981" s="688" t="s">
        <v>16255</v>
      </c>
      <c r="M981" s="688" t="str">
        <f t="shared" si="18"/>
        <v>MCx162</v>
      </c>
      <c r="N981" s="688" t="s">
        <v>16533</v>
      </c>
      <c r="O981" s="682" t="s">
        <v>54</v>
      </c>
      <c r="P981" s="689" t="s">
        <v>15556</v>
      </c>
      <c r="Q981" s="689" t="s">
        <v>815</v>
      </c>
    </row>
    <row r="982" spans="1:17" x14ac:dyDescent="0.25">
      <c r="A982" s="687" t="s">
        <v>15553</v>
      </c>
      <c r="B982" s="688" t="s">
        <v>15554</v>
      </c>
      <c r="C982" s="688" t="s">
        <v>16532</v>
      </c>
      <c r="D982" s="688" t="s">
        <v>15556</v>
      </c>
      <c r="E982" s="688" t="s">
        <v>1101</v>
      </c>
      <c r="F982" s="688" t="s">
        <v>16498</v>
      </c>
      <c r="G982" s="688" t="s">
        <v>4752</v>
      </c>
      <c r="H982" s="688" t="s">
        <v>1083</v>
      </c>
      <c r="I982" s="688" t="s">
        <v>16501</v>
      </c>
      <c r="J982" s="688" t="s">
        <v>16131</v>
      </c>
      <c r="K982" s="20" t="s">
        <v>13873</v>
      </c>
      <c r="L982" s="688" t="s">
        <v>16534</v>
      </c>
      <c r="M982" s="688" t="str">
        <f t="shared" si="18"/>
        <v>MCx130</v>
      </c>
      <c r="N982" s="688" t="s">
        <v>16535</v>
      </c>
      <c r="O982" s="682" t="s">
        <v>54</v>
      </c>
      <c r="P982" s="689" t="s">
        <v>15556</v>
      </c>
      <c r="Q982" s="689" t="s">
        <v>815</v>
      </c>
    </row>
    <row r="983" spans="1:17" x14ac:dyDescent="0.25">
      <c r="A983" s="687" t="s">
        <v>15553</v>
      </c>
      <c r="B983" s="688" t="s">
        <v>15554</v>
      </c>
      <c r="C983" s="688" t="s">
        <v>16532</v>
      </c>
      <c r="D983" s="688" t="s">
        <v>15556</v>
      </c>
      <c r="E983" s="688" t="s">
        <v>1101</v>
      </c>
      <c r="F983" s="688" t="s">
        <v>16498</v>
      </c>
      <c r="G983" s="688" t="s">
        <v>4752</v>
      </c>
      <c r="H983" s="688" t="s">
        <v>1084</v>
      </c>
      <c r="I983" s="688" t="s">
        <v>16503</v>
      </c>
      <c r="J983" s="688" t="s">
        <v>16131</v>
      </c>
      <c r="K983" s="20" t="s">
        <v>13873</v>
      </c>
      <c r="L983" s="688" t="s">
        <v>16494</v>
      </c>
      <c r="M983" s="688" t="str">
        <f t="shared" si="18"/>
        <v>MCx58</v>
      </c>
      <c r="N983" s="688" t="s">
        <v>16536</v>
      </c>
      <c r="O983" s="682" t="s">
        <v>54</v>
      </c>
      <c r="P983" s="689" t="s">
        <v>15556</v>
      </c>
      <c r="Q983" s="689" t="s">
        <v>815</v>
      </c>
    </row>
    <row r="984" spans="1:17" x14ac:dyDescent="0.25">
      <c r="A984" s="687" t="s">
        <v>15553</v>
      </c>
      <c r="B984" s="688" t="s">
        <v>15554</v>
      </c>
      <c r="C984" s="688" t="s">
        <v>16532</v>
      </c>
      <c r="D984" s="688" t="s">
        <v>15556</v>
      </c>
      <c r="E984" s="688" t="s">
        <v>1101</v>
      </c>
      <c r="F984" s="688" t="s">
        <v>16498</v>
      </c>
      <c r="G984" s="688" t="s">
        <v>4752</v>
      </c>
      <c r="H984" s="688" t="s">
        <v>1085</v>
      </c>
      <c r="I984" s="688" t="s">
        <v>16505</v>
      </c>
      <c r="J984" s="688" t="s">
        <v>16131</v>
      </c>
      <c r="K984" s="20" t="s">
        <v>13873</v>
      </c>
      <c r="L984" s="688" t="s">
        <v>15734</v>
      </c>
      <c r="M984" s="688" t="str">
        <f t="shared" si="18"/>
        <v>MCx60</v>
      </c>
      <c r="N984" s="688" t="s">
        <v>16537</v>
      </c>
      <c r="O984" s="682" t="s">
        <v>54</v>
      </c>
      <c r="P984" s="689" t="s">
        <v>15556</v>
      </c>
      <c r="Q984" s="689" t="s">
        <v>815</v>
      </c>
    </row>
    <row r="985" spans="1:17" x14ac:dyDescent="0.25">
      <c r="A985" s="687" t="s">
        <v>15553</v>
      </c>
      <c r="B985" s="688" t="s">
        <v>15554</v>
      </c>
      <c r="C985" s="688" t="s">
        <v>16532</v>
      </c>
      <c r="D985" s="688" t="s">
        <v>15556</v>
      </c>
      <c r="E985" s="688" t="s">
        <v>1101</v>
      </c>
      <c r="F985" s="688" t="s">
        <v>16498</v>
      </c>
      <c r="G985" s="688" t="s">
        <v>4752</v>
      </c>
      <c r="H985" s="688" t="s">
        <v>1086</v>
      </c>
      <c r="I985" s="688" t="s">
        <v>16508</v>
      </c>
      <c r="J985" s="688" t="s">
        <v>16131</v>
      </c>
      <c r="K985" s="20" t="s">
        <v>13873</v>
      </c>
      <c r="L985" s="688" t="s">
        <v>16538</v>
      </c>
      <c r="M985" s="688" t="str">
        <f t="shared" si="18"/>
        <v>MCx55</v>
      </c>
      <c r="N985" s="688" t="s">
        <v>16539</v>
      </c>
      <c r="O985" s="682" t="s">
        <v>54</v>
      </c>
      <c r="P985" s="689" t="s">
        <v>15556</v>
      </c>
      <c r="Q985" s="689" t="s">
        <v>815</v>
      </c>
    </row>
    <row r="986" spans="1:17" x14ac:dyDescent="0.25">
      <c r="A986" s="687" t="s">
        <v>15553</v>
      </c>
      <c r="B986" s="688" t="s">
        <v>15554</v>
      </c>
      <c r="C986" s="688" t="s">
        <v>16532</v>
      </c>
      <c r="D986" s="688" t="s">
        <v>15556</v>
      </c>
      <c r="E986" s="688" t="s">
        <v>1101</v>
      </c>
      <c r="F986" s="688" t="s">
        <v>16498</v>
      </c>
      <c r="G986" s="688" t="s">
        <v>4752</v>
      </c>
      <c r="H986" s="688" t="s">
        <v>1087</v>
      </c>
      <c r="I986" s="688" t="s">
        <v>16510</v>
      </c>
      <c r="J986" s="688" t="s">
        <v>16131</v>
      </c>
      <c r="K986" s="20" t="s">
        <v>13873</v>
      </c>
      <c r="L986" s="688" t="s">
        <v>15682</v>
      </c>
      <c r="M986" s="688" t="str">
        <f t="shared" si="18"/>
        <v>MCx53</v>
      </c>
      <c r="N986" s="688" t="s">
        <v>16540</v>
      </c>
      <c r="O986" s="682" t="s">
        <v>54</v>
      </c>
      <c r="P986" s="689" t="s">
        <v>15556</v>
      </c>
      <c r="Q986" s="689" t="s">
        <v>815</v>
      </c>
    </row>
    <row r="987" spans="1:17" x14ac:dyDescent="0.25">
      <c r="A987" s="687" t="s">
        <v>15553</v>
      </c>
      <c r="B987" s="688" t="s">
        <v>15554</v>
      </c>
      <c r="C987" s="688" t="s">
        <v>16532</v>
      </c>
      <c r="D987" s="688" t="s">
        <v>15556</v>
      </c>
      <c r="E987" s="688" t="s">
        <v>1108</v>
      </c>
      <c r="F987" s="688" t="s">
        <v>16514</v>
      </c>
      <c r="G987" s="688" t="s">
        <v>13907</v>
      </c>
      <c r="H987" s="688" t="s">
        <v>1082</v>
      </c>
      <c r="I987" s="688" t="s">
        <v>16515</v>
      </c>
      <c r="J987" s="688" t="s">
        <v>15568</v>
      </c>
      <c r="K987" s="20" t="s">
        <v>13905</v>
      </c>
      <c r="L987" s="688" t="s">
        <v>13681</v>
      </c>
      <c r="M987" s="688" t="str">
        <f t="shared" si="18"/>
        <v>LTx4</v>
      </c>
      <c r="N987" s="688" t="s">
        <v>16516</v>
      </c>
      <c r="O987" s="682" t="s">
        <v>55</v>
      </c>
      <c r="P987" s="689" t="s">
        <v>15556</v>
      </c>
      <c r="Q987" s="689" t="s">
        <v>951</v>
      </c>
    </row>
    <row r="988" spans="1:17" x14ac:dyDescent="0.25">
      <c r="A988" s="687" t="s">
        <v>15553</v>
      </c>
      <c r="B988" s="688" t="s">
        <v>15554</v>
      </c>
      <c r="C988" s="688" t="s">
        <v>16532</v>
      </c>
      <c r="D988" s="688" t="s">
        <v>15556</v>
      </c>
      <c r="E988" s="688" t="s">
        <v>1108</v>
      </c>
      <c r="F988" s="688" t="s">
        <v>16514</v>
      </c>
      <c r="G988" s="688" t="s">
        <v>13907</v>
      </c>
      <c r="H988" s="688" t="s">
        <v>1083</v>
      </c>
      <c r="I988" s="688" t="s">
        <v>16517</v>
      </c>
      <c r="J988" s="688" t="s">
        <v>15568</v>
      </c>
      <c r="K988" s="20" t="s">
        <v>13905</v>
      </c>
      <c r="L988" s="688" t="s">
        <v>13688</v>
      </c>
      <c r="M988" s="688" t="str">
        <f t="shared" si="18"/>
        <v>LTx2</v>
      </c>
      <c r="N988" s="688" t="s">
        <v>16518</v>
      </c>
      <c r="O988" s="682" t="s">
        <v>55</v>
      </c>
      <c r="P988" s="689" t="s">
        <v>15556</v>
      </c>
      <c r="Q988" s="689" t="s">
        <v>951</v>
      </c>
    </row>
    <row r="989" spans="1:17" x14ac:dyDescent="0.25">
      <c r="A989" s="687" t="s">
        <v>15553</v>
      </c>
      <c r="B989" s="688" t="s">
        <v>15554</v>
      </c>
      <c r="C989" s="688" t="s">
        <v>16532</v>
      </c>
      <c r="D989" s="688" t="s">
        <v>15556</v>
      </c>
      <c r="E989" s="688" t="s">
        <v>1108</v>
      </c>
      <c r="F989" s="688" t="s">
        <v>16514</v>
      </c>
      <c r="G989" s="688" t="s">
        <v>13907</v>
      </c>
      <c r="H989" s="688" t="s">
        <v>1084</v>
      </c>
      <c r="I989" s="688" t="s">
        <v>16519</v>
      </c>
      <c r="J989" s="688" t="s">
        <v>15568</v>
      </c>
      <c r="K989" s="20" t="s">
        <v>13905</v>
      </c>
      <c r="L989" s="688" t="s">
        <v>15878</v>
      </c>
      <c r="M989" s="688" t="str">
        <f t="shared" si="18"/>
        <v>LTx1</v>
      </c>
      <c r="N989" s="688" t="s">
        <v>16520</v>
      </c>
      <c r="O989" s="682" t="s">
        <v>55</v>
      </c>
      <c r="P989" s="689" t="s">
        <v>15556</v>
      </c>
      <c r="Q989" s="689" t="s">
        <v>951</v>
      </c>
    </row>
    <row r="990" spans="1:17" x14ac:dyDescent="0.25">
      <c r="A990" s="687" t="s">
        <v>15553</v>
      </c>
      <c r="B990" s="688" t="s">
        <v>15554</v>
      </c>
      <c r="C990" s="688" t="s">
        <v>16532</v>
      </c>
      <c r="D990" s="688" t="s">
        <v>15556</v>
      </c>
      <c r="E990" s="688" t="s">
        <v>1108</v>
      </c>
      <c r="F990" s="688" t="s">
        <v>16514</v>
      </c>
      <c r="G990" s="688" t="s">
        <v>13907</v>
      </c>
      <c r="H990" s="688" t="s">
        <v>1085</v>
      </c>
      <c r="I990" s="688" t="s">
        <v>16521</v>
      </c>
      <c r="J990" s="688" t="s">
        <v>15568</v>
      </c>
      <c r="K990" s="20" t="s">
        <v>13905</v>
      </c>
      <c r="L990" s="688" t="s">
        <v>15871</v>
      </c>
      <c r="M990" s="688" t="str">
        <f t="shared" si="18"/>
        <v>LTx18</v>
      </c>
      <c r="N990" s="688" t="s">
        <v>16522</v>
      </c>
      <c r="O990" s="682" t="s">
        <v>55</v>
      </c>
      <c r="P990" s="689" t="s">
        <v>15556</v>
      </c>
      <c r="Q990" s="689" t="s">
        <v>951</v>
      </c>
    </row>
    <row r="991" spans="1:17" x14ac:dyDescent="0.25">
      <c r="A991" s="687" t="s">
        <v>15553</v>
      </c>
      <c r="B991" s="688" t="s">
        <v>15554</v>
      </c>
      <c r="C991" s="688" t="s">
        <v>16532</v>
      </c>
      <c r="D991" s="688" t="s">
        <v>15556</v>
      </c>
      <c r="E991" s="688" t="s">
        <v>1108</v>
      </c>
      <c r="F991" s="688" t="s">
        <v>16514</v>
      </c>
      <c r="G991" s="688" t="s">
        <v>13907</v>
      </c>
      <c r="H991" s="688" t="s">
        <v>1086</v>
      </c>
      <c r="I991" s="688" t="s">
        <v>16523</v>
      </c>
      <c r="J991" s="688" t="s">
        <v>15568</v>
      </c>
      <c r="K991" s="20" t="s">
        <v>13905</v>
      </c>
      <c r="L991" s="688" t="s">
        <v>13755</v>
      </c>
      <c r="M991" s="688" t="str">
        <f t="shared" si="18"/>
        <v>LTx16</v>
      </c>
      <c r="N991" s="688" t="s">
        <v>16524</v>
      </c>
      <c r="O991" s="682" t="s">
        <v>55</v>
      </c>
      <c r="P991" s="689" t="s">
        <v>15556</v>
      </c>
      <c r="Q991" s="689" t="s">
        <v>951</v>
      </c>
    </row>
    <row r="992" spans="1:17" x14ac:dyDescent="0.25">
      <c r="A992" s="687" t="s">
        <v>15553</v>
      </c>
      <c r="B992" s="688" t="s">
        <v>15554</v>
      </c>
      <c r="C992" s="688" t="s">
        <v>16532</v>
      </c>
      <c r="D992" s="688" t="s">
        <v>15556</v>
      </c>
      <c r="E992" s="688" t="s">
        <v>1108</v>
      </c>
      <c r="F992" s="688" t="s">
        <v>16514</v>
      </c>
      <c r="G992" s="688" t="s">
        <v>13907</v>
      </c>
      <c r="H992" s="688" t="s">
        <v>1087</v>
      </c>
      <c r="I992" s="688" t="s">
        <v>16525</v>
      </c>
      <c r="J992" s="688" t="s">
        <v>15568</v>
      </c>
      <c r="K992" s="20" t="s">
        <v>13905</v>
      </c>
      <c r="L992" s="688" t="s">
        <v>15787</v>
      </c>
      <c r="M992" s="688" t="str">
        <f t="shared" si="18"/>
        <v>LTx19</v>
      </c>
      <c r="N992" s="688" t="s">
        <v>16526</v>
      </c>
      <c r="O992" s="682" t="s">
        <v>55</v>
      </c>
      <c r="P992" s="689" t="s">
        <v>15556</v>
      </c>
      <c r="Q992" s="689" t="s">
        <v>951</v>
      </c>
    </row>
    <row r="993" spans="1:17" x14ac:dyDescent="0.25">
      <c r="A993" s="687" t="s">
        <v>15553</v>
      </c>
      <c r="B993" s="688" t="s">
        <v>15554</v>
      </c>
      <c r="C993" s="688" t="s">
        <v>16532</v>
      </c>
      <c r="D993" s="688" t="s">
        <v>15556</v>
      </c>
      <c r="E993" s="688" t="s">
        <v>1108</v>
      </c>
      <c r="F993" s="688" t="s">
        <v>16514</v>
      </c>
      <c r="G993" s="688" t="s">
        <v>13907</v>
      </c>
      <c r="H993" s="688" t="s">
        <v>1090</v>
      </c>
      <c r="I993" s="688" t="s">
        <v>16527</v>
      </c>
      <c r="J993" s="688" t="s">
        <v>15568</v>
      </c>
      <c r="K993" s="20" t="s">
        <v>13905</v>
      </c>
      <c r="L993" s="688" t="s">
        <v>15764</v>
      </c>
      <c r="M993" s="688" t="str">
        <f t="shared" si="18"/>
        <v>LTx25</v>
      </c>
      <c r="N993" s="688" t="s">
        <v>16528</v>
      </c>
      <c r="O993" s="682" t="s">
        <v>55</v>
      </c>
      <c r="P993" s="689" t="s">
        <v>15556</v>
      </c>
      <c r="Q993" s="689" t="s">
        <v>951</v>
      </c>
    </row>
    <row r="994" spans="1:17" x14ac:dyDescent="0.25">
      <c r="A994" s="687" t="s">
        <v>15553</v>
      </c>
      <c r="B994" s="688" t="s">
        <v>15554</v>
      </c>
      <c r="C994" s="688" t="s">
        <v>16532</v>
      </c>
      <c r="D994" s="688" t="s">
        <v>15556</v>
      </c>
      <c r="E994" s="688" t="s">
        <v>1084</v>
      </c>
      <c r="F994" s="688" t="s">
        <v>15557</v>
      </c>
      <c r="G994" s="688" t="s">
        <v>3484</v>
      </c>
      <c r="H994" s="688" t="s">
        <v>1161</v>
      </c>
      <c r="I994" s="688" t="s">
        <v>16347</v>
      </c>
      <c r="J994" s="688" t="s">
        <v>15617</v>
      </c>
      <c r="K994" s="20" t="s">
        <v>4707</v>
      </c>
      <c r="L994" s="688" t="s">
        <v>13684</v>
      </c>
      <c r="M994" s="688" t="str">
        <f t="shared" si="18"/>
        <v>LBx91</v>
      </c>
      <c r="N994" s="688" t="s">
        <v>3217</v>
      </c>
      <c r="O994" s="682" t="s">
        <v>55</v>
      </c>
      <c r="P994" s="689" t="s">
        <v>15556</v>
      </c>
      <c r="Q994" s="689" t="s">
        <v>602</v>
      </c>
    </row>
    <row r="995" spans="1:17" x14ac:dyDescent="0.25">
      <c r="A995" s="687" t="s">
        <v>15553</v>
      </c>
      <c r="B995" s="688" t="s">
        <v>15554</v>
      </c>
      <c r="C995" s="688" t="s">
        <v>16532</v>
      </c>
      <c r="D995" s="688" t="s">
        <v>15556</v>
      </c>
      <c r="E995" s="688" t="s">
        <v>1084</v>
      </c>
      <c r="F995" s="688" t="s">
        <v>15557</v>
      </c>
      <c r="G995" s="688" t="s">
        <v>3484</v>
      </c>
      <c r="H995" s="688" t="s">
        <v>15562</v>
      </c>
      <c r="I995" s="688" t="s">
        <v>16348</v>
      </c>
      <c r="J995" s="688" t="s">
        <v>15617</v>
      </c>
      <c r="K995" s="20" t="s">
        <v>4707</v>
      </c>
      <c r="L995" s="688" t="s">
        <v>13680</v>
      </c>
      <c r="M995" s="688" t="str">
        <f t="shared" si="18"/>
        <v>LBx119</v>
      </c>
      <c r="N995" s="688" t="s">
        <v>3219</v>
      </c>
      <c r="O995" s="682" t="s">
        <v>55</v>
      </c>
      <c r="P995" s="689" t="s">
        <v>15556</v>
      </c>
      <c r="Q995" s="689" t="s">
        <v>602</v>
      </c>
    </row>
    <row r="996" spans="1:17" x14ac:dyDescent="0.25">
      <c r="A996" s="687" t="s">
        <v>15553</v>
      </c>
      <c r="B996" s="688" t="s">
        <v>15554</v>
      </c>
      <c r="C996" s="688" t="s">
        <v>16541</v>
      </c>
      <c r="D996" s="688" t="s">
        <v>15556</v>
      </c>
      <c r="E996" s="688" t="s">
        <v>1083</v>
      </c>
      <c r="F996" s="688" t="s">
        <v>16390</v>
      </c>
      <c r="G996" s="688" t="s">
        <v>4717</v>
      </c>
      <c r="H996" s="688" t="s">
        <v>1203</v>
      </c>
      <c r="I996" s="688" t="s">
        <v>16391</v>
      </c>
      <c r="J996" s="688" t="s">
        <v>16131</v>
      </c>
      <c r="K996" s="20" t="s">
        <v>13933</v>
      </c>
      <c r="L996" s="688" t="s">
        <v>16322</v>
      </c>
      <c r="M996" s="688" t="str">
        <f t="shared" si="18"/>
        <v>MCx179</v>
      </c>
      <c r="N996" s="688" t="s">
        <v>631</v>
      </c>
      <c r="O996" s="682" t="s">
        <v>54</v>
      </c>
      <c r="P996" s="689" t="s">
        <v>15556</v>
      </c>
      <c r="Q996" s="689" t="s">
        <v>815</v>
      </c>
    </row>
    <row r="997" spans="1:17" x14ac:dyDescent="0.25">
      <c r="A997" s="687" t="s">
        <v>15553</v>
      </c>
      <c r="B997" s="688" t="s">
        <v>15554</v>
      </c>
      <c r="C997" s="688" t="s">
        <v>16541</v>
      </c>
      <c r="D997" s="688" t="s">
        <v>15556</v>
      </c>
      <c r="E997" s="688" t="s">
        <v>1083</v>
      </c>
      <c r="F997" s="688" t="s">
        <v>16390</v>
      </c>
      <c r="G997" s="688" t="s">
        <v>4717</v>
      </c>
      <c r="H997" s="688" t="s">
        <v>1082</v>
      </c>
      <c r="I997" s="688" t="s">
        <v>16392</v>
      </c>
      <c r="J997" s="688" t="s">
        <v>16131</v>
      </c>
      <c r="K997" s="20" t="s">
        <v>13933</v>
      </c>
      <c r="L997" s="688" t="s">
        <v>16306</v>
      </c>
      <c r="M997" s="688" t="str">
        <f t="shared" si="18"/>
        <v>MCx175</v>
      </c>
      <c r="N997" s="688" t="s">
        <v>624</v>
      </c>
      <c r="O997" s="682" t="s">
        <v>54</v>
      </c>
      <c r="P997" s="689" t="s">
        <v>15556</v>
      </c>
      <c r="Q997" s="689" t="s">
        <v>815</v>
      </c>
    </row>
    <row r="998" spans="1:17" x14ac:dyDescent="0.25">
      <c r="A998" s="687" t="s">
        <v>15553</v>
      </c>
      <c r="B998" s="688" t="s">
        <v>15554</v>
      </c>
      <c r="C998" s="688" t="s">
        <v>16541</v>
      </c>
      <c r="D998" s="688" t="s">
        <v>15556</v>
      </c>
      <c r="E998" s="688" t="s">
        <v>1083</v>
      </c>
      <c r="F998" s="688" t="s">
        <v>16390</v>
      </c>
      <c r="G998" s="688" t="s">
        <v>4717</v>
      </c>
      <c r="H998" s="688" t="s">
        <v>1083</v>
      </c>
      <c r="I998" s="688" t="s">
        <v>16393</v>
      </c>
      <c r="J998" s="688" t="s">
        <v>16131</v>
      </c>
      <c r="K998" s="20" t="s">
        <v>13933</v>
      </c>
      <c r="L998" s="688" t="s">
        <v>16310</v>
      </c>
      <c r="M998" s="688" t="str">
        <f t="shared" si="18"/>
        <v>MCx176</v>
      </c>
      <c r="N998" s="688" t="s">
        <v>625</v>
      </c>
      <c r="O998" s="682" t="s">
        <v>54</v>
      </c>
      <c r="P998" s="689" t="s">
        <v>15556</v>
      </c>
      <c r="Q998" s="689" t="s">
        <v>815</v>
      </c>
    </row>
    <row r="999" spans="1:17" x14ac:dyDescent="0.25">
      <c r="A999" s="687" t="s">
        <v>15553</v>
      </c>
      <c r="B999" s="688" t="s">
        <v>15554</v>
      </c>
      <c r="C999" s="688" t="s">
        <v>16541</v>
      </c>
      <c r="D999" s="688" t="s">
        <v>15556</v>
      </c>
      <c r="E999" s="688" t="s">
        <v>1083</v>
      </c>
      <c r="F999" s="688" t="s">
        <v>16390</v>
      </c>
      <c r="G999" s="688" t="s">
        <v>4717</v>
      </c>
      <c r="H999" s="688" t="s">
        <v>1084</v>
      </c>
      <c r="I999" s="688" t="s">
        <v>16394</v>
      </c>
      <c r="J999" s="688" t="s">
        <v>16131</v>
      </c>
      <c r="K999" s="20" t="s">
        <v>13933</v>
      </c>
      <c r="L999" s="688" t="s">
        <v>16395</v>
      </c>
      <c r="M999" s="688" t="str">
        <f t="shared" si="18"/>
        <v>MCx39</v>
      </c>
      <c r="N999" s="688" t="s">
        <v>16396</v>
      </c>
      <c r="O999" s="682" t="s">
        <v>54</v>
      </c>
      <c r="P999" s="689" t="s">
        <v>15556</v>
      </c>
      <c r="Q999" s="689" t="s">
        <v>815</v>
      </c>
    </row>
    <row r="1000" spans="1:17" x14ac:dyDescent="0.25">
      <c r="A1000" s="687" t="s">
        <v>15553</v>
      </c>
      <c r="B1000" s="688" t="s">
        <v>15554</v>
      </c>
      <c r="C1000" s="688" t="s">
        <v>16541</v>
      </c>
      <c r="D1000" s="688" t="s">
        <v>15556</v>
      </c>
      <c r="E1000" s="688" t="s">
        <v>1083</v>
      </c>
      <c r="F1000" s="688" t="s">
        <v>16390</v>
      </c>
      <c r="G1000" s="688" t="s">
        <v>4717</v>
      </c>
      <c r="H1000" s="688" t="s">
        <v>1085</v>
      </c>
      <c r="I1000" s="688" t="s">
        <v>16397</v>
      </c>
      <c r="J1000" s="688" t="s">
        <v>16131</v>
      </c>
      <c r="K1000" s="20" t="s">
        <v>13933</v>
      </c>
      <c r="L1000" s="688" t="s">
        <v>16314</v>
      </c>
      <c r="M1000" s="688" t="str">
        <f t="shared" si="18"/>
        <v>MCx177</v>
      </c>
      <c r="N1000" s="688" t="s">
        <v>16398</v>
      </c>
      <c r="O1000" s="682" t="s">
        <v>54</v>
      </c>
      <c r="P1000" s="689" t="s">
        <v>15556</v>
      </c>
      <c r="Q1000" s="689" t="s">
        <v>815</v>
      </c>
    </row>
    <row r="1001" spans="1:17" x14ac:dyDescent="0.25">
      <c r="A1001" s="687" t="s">
        <v>15553</v>
      </c>
      <c r="B1001" s="688" t="s">
        <v>15554</v>
      </c>
      <c r="C1001" s="688" t="s">
        <v>16541</v>
      </c>
      <c r="D1001" s="688" t="s">
        <v>15556</v>
      </c>
      <c r="E1001" s="688" t="s">
        <v>1083</v>
      </c>
      <c r="F1001" s="688" t="s">
        <v>16390</v>
      </c>
      <c r="G1001" s="688" t="s">
        <v>4717</v>
      </c>
      <c r="H1001" s="688" t="s">
        <v>1086</v>
      </c>
      <c r="I1001" s="688" t="s">
        <v>16399</v>
      </c>
      <c r="J1001" s="688" t="s">
        <v>16131</v>
      </c>
      <c r="K1001" s="20" t="s">
        <v>13933</v>
      </c>
      <c r="L1001" s="688" t="s">
        <v>15651</v>
      </c>
      <c r="M1001" s="688" t="str">
        <f t="shared" si="18"/>
        <v>MCx136</v>
      </c>
      <c r="N1001" s="688" t="s">
        <v>626</v>
      </c>
      <c r="O1001" s="682" t="s">
        <v>54</v>
      </c>
      <c r="P1001" s="689" t="s">
        <v>15556</v>
      </c>
      <c r="Q1001" s="689" t="s">
        <v>815</v>
      </c>
    </row>
    <row r="1002" spans="1:17" x14ac:dyDescent="0.25">
      <c r="A1002" s="687" t="s">
        <v>15553</v>
      </c>
      <c r="B1002" s="688" t="s">
        <v>15554</v>
      </c>
      <c r="C1002" s="688" t="s">
        <v>16541</v>
      </c>
      <c r="D1002" s="688" t="s">
        <v>15556</v>
      </c>
      <c r="E1002" s="688" t="s">
        <v>1083</v>
      </c>
      <c r="F1002" s="688" t="s">
        <v>16390</v>
      </c>
      <c r="G1002" s="688" t="s">
        <v>4717</v>
      </c>
      <c r="H1002" s="688" t="s">
        <v>1087</v>
      </c>
      <c r="I1002" s="688" t="s">
        <v>16400</v>
      </c>
      <c r="J1002" s="688" t="s">
        <v>16131</v>
      </c>
      <c r="K1002" s="20" t="s">
        <v>13933</v>
      </c>
      <c r="L1002" s="688" t="s">
        <v>15871</v>
      </c>
      <c r="M1002" s="688" t="str">
        <f t="shared" si="18"/>
        <v>MCx18</v>
      </c>
      <c r="N1002" s="688" t="s">
        <v>627</v>
      </c>
      <c r="O1002" s="682" t="s">
        <v>54</v>
      </c>
      <c r="P1002" s="689" t="s">
        <v>15556</v>
      </c>
      <c r="Q1002" s="689" t="s">
        <v>815</v>
      </c>
    </row>
    <row r="1003" spans="1:17" x14ac:dyDescent="0.25">
      <c r="A1003" s="687" t="s">
        <v>15553</v>
      </c>
      <c r="B1003" s="688" t="s">
        <v>15554</v>
      </c>
      <c r="C1003" s="688" t="s">
        <v>16541</v>
      </c>
      <c r="D1003" s="688" t="s">
        <v>15556</v>
      </c>
      <c r="E1003" s="688" t="s">
        <v>1083</v>
      </c>
      <c r="F1003" s="688" t="s">
        <v>16390</v>
      </c>
      <c r="G1003" s="688" t="s">
        <v>4717</v>
      </c>
      <c r="H1003" s="688" t="s">
        <v>1088</v>
      </c>
      <c r="I1003" s="688" t="s">
        <v>16401</v>
      </c>
      <c r="J1003" s="688" t="s">
        <v>16131</v>
      </c>
      <c r="K1003" s="20" t="s">
        <v>13933</v>
      </c>
      <c r="L1003" s="688" t="s">
        <v>16402</v>
      </c>
      <c r="M1003" s="688" t="str">
        <f t="shared" si="18"/>
        <v>MCx186</v>
      </c>
      <c r="N1003" s="688" t="s">
        <v>16403</v>
      </c>
      <c r="O1003" s="682" t="s">
        <v>54</v>
      </c>
      <c r="P1003" s="689" t="s">
        <v>15556</v>
      </c>
      <c r="Q1003" s="689" t="s">
        <v>815</v>
      </c>
    </row>
    <row r="1004" spans="1:17" x14ac:dyDescent="0.25">
      <c r="A1004" s="687" t="s">
        <v>15553</v>
      </c>
      <c r="B1004" s="688" t="s">
        <v>15554</v>
      </c>
      <c r="C1004" s="688" t="s">
        <v>16541</v>
      </c>
      <c r="D1004" s="688" t="s">
        <v>15556</v>
      </c>
      <c r="E1004" s="688" t="s">
        <v>1083</v>
      </c>
      <c r="F1004" s="688" t="s">
        <v>16390</v>
      </c>
      <c r="G1004" s="688" t="s">
        <v>4717</v>
      </c>
      <c r="H1004" s="688" t="s">
        <v>1089</v>
      </c>
      <c r="I1004" s="688" t="s">
        <v>16404</v>
      </c>
      <c r="J1004" s="688" t="s">
        <v>16131</v>
      </c>
      <c r="K1004" s="20" t="s">
        <v>13933</v>
      </c>
      <c r="L1004" s="688" t="s">
        <v>16405</v>
      </c>
      <c r="M1004" s="688" t="str">
        <f t="shared" si="18"/>
        <v>MCx81</v>
      </c>
      <c r="N1004" s="688" t="s">
        <v>16406</v>
      </c>
      <c r="O1004" s="682" t="s">
        <v>54</v>
      </c>
      <c r="P1004" s="689" t="s">
        <v>15556</v>
      </c>
      <c r="Q1004" s="689" t="s">
        <v>815</v>
      </c>
    </row>
    <row r="1005" spans="1:17" x14ac:dyDescent="0.25">
      <c r="A1005" s="687" t="s">
        <v>15553</v>
      </c>
      <c r="B1005" s="688" t="s">
        <v>15554</v>
      </c>
      <c r="C1005" s="688" t="s">
        <v>16541</v>
      </c>
      <c r="D1005" s="688" t="s">
        <v>15556</v>
      </c>
      <c r="E1005" s="688" t="s">
        <v>1083</v>
      </c>
      <c r="F1005" s="688" t="s">
        <v>16390</v>
      </c>
      <c r="G1005" s="688" t="s">
        <v>4717</v>
      </c>
      <c r="H1005" s="688" t="s">
        <v>1090</v>
      </c>
      <c r="I1005" s="688" t="s">
        <v>16407</v>
      </c>
      <c r="J1005" s="688" t="s">
        <v>16131</v>
      </c>
      <c r="K1005" s="20" t="s">
        <v>13933</v>
      </c>
      <c r="L1005" s="688" t="s">
        <v>16408</v>
      </c>
      <c r="M1005" s="688" t="str">
        <f t="shared" si="18"/>
        <v>MCx115</v>
      </c>
      <c r="N1005" s="688" t="s">
        <v>16409</v>
      </c>
      <c r="O1005" s="682" t="s">
        <v>54</v>
      </c>
      <c r="P1005" s="689" t="s">
        <v>15556</v>
      </c>
      <c r="Q1005" s="689" t="s">
        <v>815</v>
      </c>
    </row>
    <row r="1006" spans="1:17" x14ac:dyDescent="0.25">
      <c r="A1006" s="687" t="s">
        <v>15553</v>
      </c>
      <c r="B1006" s="688" t="s">
        <v>15554</v>
      </c>
      <c r="C1006" s="688" t="s">
        <v>16541</v>
      </c>
      <c r="D1006" s="688" t="s">
        <v>15556</v>
      </c>
      <c r="E1006" s="688" t="s">
        <v>1083</v>
      </c>
      <c r="F1006" s="688" t="s">
        <v>16390</v>
      </c>
      <c r="G1006" s="688" t="s">
        <v>4717</v>
      </c>
      <c r="H1006" s="688" t="s">
        <v>13748</v>
      </c>
      <c r="I1006" s="688" t="s">
        <v>16542</v>
      </c>
      <c r="J1006" s="688" t="s">
        <v>16131</v>
      </c>
      <c r="K1006" s="20" t="s">
        <v>13933</v>
      </c>
      <c r="L1006" s="688" t="s">
        <v>15742</v>
      </c>
      <c r="M1006" s="688" t="str">
        <f t="shared" si="18"/>
        <v>MCx34</v>
      </c>
      <c r="N1006" s="688" t="s">
        <v>16543</v>
      </c>
      <c r="O1006" s="682" t="s">
        <v>54</v>
      </c>
      <c r="P1006" s="689" t="s">
        <v>15556</v>
      </c>
      <c r="Q1006" s="689" t="s">
        <v>815</v>
      </c>
    </row>
    <row r="1007" spans="1:17" x14ac:dyDescent="0.25">
      <c r="A1007" s="687" t="s">
        <v>15553</v>
      </c>
      <c r="B1007" s="688" t="s">
        <v>15554</v>
      </c>
      <c r="C1007" s="688" t="s">
        <v>16541</v>
      </c>
      <c r="D1007" s="688" t="s">
        <v>15556</v>
      </c>
      <c r="E1007" s="688" t="s">
        <v>1083</v>
      </c>
      <c r="F1007" s="688" t="s">
        <v>16390</v>
      </c>
      <c r="G1007" s="688" t="s">
        <v>4717</v>
      </c>
      <c r="H1007" s="688" t="s">
        <v>15804</v>
      </c>
      <c r="I1007" s="688" t="s">
        <v>16544</v>
      </c>
      <c r="J1007" s="688" t="s">
        <v>16131</v>
      </c>
      <c r="K1007" s="20" t="s">
        <v>13933</v>
      </c>
      <c r="L1007" s="688" t="s">
        <v>15822</v>
      </c>
      <c r="M1007" s="688" t="str">
        <f t="shared" si="18"/>
        <v>MCx201</v>
      </c>
      <c r="N1007" s="688" t="s">
        <v>16545</v>
      </c>
      <c r="O1007" s="682" t="s">
        <v>54</v>
      </c>
      <c r="P1007" s="689" t="s">
        <v>15556</v>
      </c>
      <c r="Q1007" s="689" t="s">
        <v>815</v>
      </c>
    </row>
    <row r="1008" spans="1:17" x14ac:dyDescent="0.25">
      <c r="A1008" s="687" t="s">
        <v>15553</v>
      </c>
      <c r="B1008" s="688" t="s">
        <v>15554</v>
      </c>
      <c r="C1008" s="688" t="s">
        <v>16541</v>
      </c>
      <c r="D1008" s="688" t="s">
        <v>15556</v>
      </c>
      <c r="E1008" s="688" t="s">
        <v>1083</v>
      </c>
      <c r="F1008" s="688" t="s">
        <v>16390</v>
      </c>
      <c r="G1008" s="688" t="s">
        <v>4717</v>
      </c>
      <c r="H1008" s="688" t="s">
        <v>16059</v>
      </c>
      <c r="I1008" s="688" t="s">
        <v>16546</v>
      </c>
      <c r="J1008" s="688" t="s">
        <v>16131</v>
      </c>
      <c r="K1008" s="20" t="s">
        <v>13933</v>
      </c>
      <c r="L1008" s="688" t="s">
        <v>16445</v>
      </c>
      <c r="M1008" s="688" t="str">
        <f t="shared" si="18"/>
        <v>MCx202</v>
      </c>
      <c r="N1008" s="688" t="s">
        <v>16547</v>
      </c>
      <c r="O1008" s="682" t="s">
        <v>54</v>
      </c>
      <c r="P1008" s="689" t="s">
        <v>15556</v>
      </c>
      <c r="Q1008" s="689" t="s">
        <v>815</v>
      </c>
    </row>
    <row r="1009" spans="1:17" x14ac:dyDescent="0.25">
      <c r="A1009" s="687" t="s">
        <v>15553</v>
      </c>
      <c r="B1009" s="688" t="s">
        <v>15554</v>
      </c>
      <c r="C1009" s="688" t="s">
        <v>16541</v>
      </c>
      <c r="D1009" s="688" t="s">
        <v>15556</v>
      </c>
      <c r="E1009" s="688" t="s">
        <v>1083</v>
      </c>
      <c r="F1009" s="688" t="s">
        <v>16390</v>
      </c>
      <c r="G1009" s="688" t="s">
        <v>4717</v>
      </c>
      <c r="H1009" s="688" t="s">
        <v>16062</v>
      </c>
      <c r="I1009" s="688" t="s">
        <v>16548</v>
      </c>
      <c r="J1009" s="688" t="s">
        <v>16131</v>
      </c>
      <c r="K1009" s="20" t="s">
        <v>13933</v>
      </c>
      <c r="L1009" s="688" t="s">
        <v>15636</v>
      </c>
      <c r="M1009" s="688" t="str">
        <f t="shared" si="18"/>
        <v>MCx150</v>
      </c>
      <c r="N1009" s="688" t="s">
        <v>16549</v>
      </c>
      <c r="O1009" s="682" t="s">
        <v>54</v>
      </c>
      <c r="P1009" s="689" t="s">
        <v>15556</v>
      </c>
      <c r="Q1009" s="689" t="s">
        <v>815</v>
      </c>
    </row>
    <row r="1010" spans="1:17" x14ac:dyDescent="0.25">
      <c r="A1010" s="687" t="s">
        <v>15553</v>
      </c>
      <c r="B1010" s="688" t="s">
        <v>15554</v>
      </c>
      <c r="C1010" s="688" t="s">
        <v>16541</v>
      </c>
      <c r="D1010" s="688" t="s">
        <v>15556</v>
      </c>
      <c r="E1010" s="688" t="s">
        <v>1083</v>
      </c>
      <c r="F1010" s="688" t="s">
        <v>16390</v>
      </c>
      <c r="G1010" s="688" t="s">
        <v>4717</v>
      </c>
      <c r="H1010" s="688" t="s">
        <v>16065</v>
      </c>
      <c r="I1010" s="688" t="s">
        <v>16550</v>
      </c>
      <c r="J1010" s="688" t="s">
        <v>16131</v>
      </c>
      <c r="K1010" s="20" t="s">
        <v>13933</v>
      </c>
      <c r="L1010" s="688" t="s">
        <v>15779</v>
      </c>
      <c r="M1010" s="688" t="str">
        <f t="shared" si="18"/>
        <v>MCx33</v>
      </c>
      <c r="N1010" s="688" t="s">
        <v>16551</v>
      </c>
      <c r="O1010" s="682" t="s">
        <v>54</v>
      </c>
      <c r="P1010" s="689" t="s">
        <v>15556</v>
      </c>
      <c r="Q1010" s="689" t="s">
        <v>815</v>
      </c>
    </row>
    <row r="1011" spans="1:17" x14ac:dyDescent="0.25">
      <c r="A1011" s="687" t="s">
        <v>15553</v>
      </c>
      <c r="B1011" s="688" t="s">
        <v>15554</v>
      </c>
      <c r="C1011" s="688" t="s">
        <v>16541</v>
      </c>
      <c r="D1011" s="688" t="s">
        <v>15556</v>
      </c>
      <c r="E1011" s="688" t="s">
        <v>1083</v>
      </c>
      <c r="F1011" s="688" t="s">
        <v>16390</v>
      </c>
      <c r="G1011" s="688" t="s">
        <v>4717</v>
      </c>
      <c r="H1011" s="688" t="s">
        <v>16068</v>
      </c>
      <c r="I1011" s="688" t="s">
        <v>16552</v>
      </c>
      <c r="J1011" s="688" t="s">
        <v>16131</v>
      </c>
      <c r="K1011" s="20" t="s">
        <v>13933</v>
      </c>
      <c r="L1011" s="688" t="s">
        <v>15764</v>
      </c>
      <c r="M1011" s="688" t="str">
        <f t="shared" si="18"/>
        <v>MCx25</v>
      </c>
      <c r="N1011" s="688" t="s">
        <v>9014</v>
      </c>
      <c r="O1011" s="682" t="s">
        <v>54</v>
      </c>
      <c r="P1011" s="689" t="s">
        <v>15556</v>
      </c>
      <c r="Q1011" s="689" t="s">
        <v>815</v>
      </c>
    </row>
    <row r="1012" spans="1:17" x14ac:dyDescent="0.25">
      <c r="A1012" s="687" t="s">
        <v>15553</v>
      </c>
      <c r="B1012" s="688" t="s">
        <v>15554</v>
      </c>
      <c r="C1012" s="688" t="s">
        <v>16541</v>
      </c>
      <c r="D1012" s="688" t="s">
        <v>15556</v>
      </c>
      <c r="E1012" s="688" t="s">
        <v>1084</v>
      </c>
      <c r="F1012" s="688" t="s">
        <v>16112</v>
      </c>
      <c r="G1012" s="688" t="s">
        <v>4718</v>
      </c>
      <c r="H1012" s="688" t="s">
        <v>1082</v>
      </c>
      <c r="I1012" s="688" t="s">
        <v>16113</v>
      </c>
      <c r="J1012" s="688" t="s">
        <v>16114</v>
      </c>
      <c r="K1012" s="20" t="s">
        <v>4706</v>
      </c>
      <c r="L1012" s="688" t="s">
        <v>13679</v>
      </c>
      <c r="M1012" s="688" t="str">
        <f t="shared" si="18"/>
        <v>PUx10</v>
      </c>
      <c r="N1012" s="688" t="s">
        <v>16115</v>
      </c>
      <c r="O1012" s="682" t="s">
        <v>16553</v>
      </c>
      <c r="P1012" s="689" t="s">
        <v>15556</v>
      </c>
      <c r="Q1012" s="689" t="s">
        <v>599</v>
      </c>
    </row>
    <row r="1013" spans="1:17" x14ac:dyDescent="0.25">
      <c r="A1013" s="687" t="s">
        <v>15553</v>
      </c>
      <c r="B1013" s="688" t="s">
        <v>15554</v>
      </c>
      <c r="C1013" s="688" t="s">
        <v>16541</v>
      </c>
      <c r="D1013" s="688" t="s">
        <v>15556</v>
      </c>
      <c r="E1013" s="688" t="s">
        <v>1084</v>
      </c>
      <c r="F1013" s="688" t="s">
        <v>16112</v>
      </c>
      <c r="G1013" s="688" t="s">
        <v>4718</v>
      </c>
      <c r="H1013" s="688" t="s">
        <v>1083</v>
      </c>
      <c r="I1013" s="688" t="s">
        <v>16116</v>
      </c>
      <c r="J1013" s="688" t="s">
        <v>16114</v>
      </c>
      <c r="K1013" s="20" t="s">
        <v>4706</v>
      </c>
      <c r="L1013" s="688" t="s">
        <v>15886</v>
      </c>
      <c r="M1013" s="688" t="str">
        <f t="shared" si="18"/>
        <v>PUx13</v>
      </c>
      <c r="N1013" s="688" t="s">
        <v>16117</v>
      </c>
      <c r="O1013" s="682" t="s">
        <v>16553</v>
      </c>
      <c r="P1013" s="689" t="s">
        <v>15556</v>
      </c>
      <c r="Q1013" s="689" t="s">
        <v>599</v>
      </c>
    </row>
    <row r="1014" spans="1:17" x14ac:dyDescent="0.25">
      <c r="A1014" s="687" t="s">
        <v>15553</v>
      </c>
      <c r="B1014" s="688" t="s">
        <v>15554</v>
      </c>
      <c r="C1014" s="688" t="s">
        <v>16541</v>
      </c>
      <c r="D1014" s="688" t="s">
        <v>15556</v>
      </c>
      <c r="E1014" s="688" t="s">
        <v>1084</v>
      </c>
      <c r="F1014" s="688" t="s">
        <v>16112</v>
      </c>
      <c r="G1014" s="688" t="s">
        <v>4718</v>
      </c>
      <c r="H1014" s="688" t="s">
        <v>1084</v>
      </c>
      <c r="I1014" s="688" t="s">
        <v>16118</v>
      </c>
      <c r="J1014" s="688" t="s">
        <v>16114</v>
      </c>
      <c r="K1014" s="20" t="s">
        <v>4706</v>
      </c>
      <c r="L1014" s="688" t="s">
        <v>16119</v>
      </c>
      <c r="M1014" s="688" t="str">
        <f t="shared" si="18"/>
        <v>PUx96</v>
      </c>
      <c r="N1014" s="688" t="s">
        <v>16120</v>
      </c>
      <c r="O1014" s="682" t="s">
        <v>16553</v>
      </c>
      <c r="P1014" s="689" t="s">
        <v>15556</v>
      </c>
      <c r="Q1014" s="689" t="s">
        <v>599</v>
      </c>
    </row>
    <row r="1015" spans="1:17" x14ac:dyDescent="0.25">
      <c r="A1015" s="687" t="s">
        <v>15553</v>
      </c>
      <c r="B1015" s="688" t="s">
        <v>15554</v>
      </c>
      <c r="C1015" s="688" t="s">
        <v>16541</v>
      </c>
      <c r="D1015" s="688" t="s">
        <v>15556</v>
      </c>
      <c r="E1015" s="688" t="s">
        <v>1084</v>
      </c>
      <c r="F1015" s="688" t="s">
        <v>16112</v>
      </c>
      <c r="G1015" s="688" t="s">
        <v>4718</v>
      </c>
      <c r="H1015" s="688" t="s">
        <v>1085</v>
      </c>
      <c r="I1015" s="688" t="s">
        <v>16121</v>
      </c>
      <c r="J1015" s="688" t="s">
        <v>16114</v>
      </c>
      <c r="K1015" s="20" t="s">
        <v>4706</v>
      </c>
      <c r="L1015" s="688" t="s">
        <v>16122</v>
      </c>
      <c r="M1015" s="688" t="str">
        <f t="shared" si="18"/>
        <v>PUx57</v>
      </c>
      <c r="N1015" s="688" t="s">
        <v>16123</v>
      </c>
      <c r="O1015" s="682" t="s">
        <v>16553</v>
      </c>
      <c r="P1015" s="689" t="s">
        <v>15556</v>
      </c>
      <c r="Q1015" s="689" t="s">
        <v>599</v>
      </c>
    </row>
    <row r="1016" spans="1:17" x14ac:dyDescent="0.25">
      <c r="A1016" s="687" t="s">
        <v>15553</v>
      </c>
      <c r="B1016" s="688" t="s">
        <v>15554</v>
      </c>
      <c r="C1016" s="688" t="s">
        <v>16541</v>
      </c>
      <c r="D1016" s="688" t="s">
        <v>15556</v>
      </c>
      <c r="E1016" s="688" t="s">
        <v>1084</v>
      </c>
      <c r="F1016" s="688" t="s">
        <v>16112</v>
      </c>
      <c r="G1016" s="688" t="s">
        <v>4718</v>
      </c>
      <c r="H1016" s="688" t="s">
        <v>1086</v>
      </c>
      <c r="I1016" s="688" t="s">
        <v>16124</v>
      </c>
      <c r="J1016" s="688" t="s">
        <v>16114</v>
      </c>
      <c r="K1016" s="20" t="s">
        <v>4706</v>
      </c>
      <c r="L1016" s="688" t="s">
        <v>16125</v>
      </c>
      <c r="M1016" s="688" t="str">
        <f t="shared" si="18"/>
        <v>PUx49</v>
      </c>
      <c r="N1016" s="688" t="s">
        <v>16126</v>
      </c>
      <c r="O1016" s="682" t="s">
        <v>16553</v>
      </c>
      <c r="P1016" s="689" t="s">
        <v>15556</v>
      </c>
      <c r="Q1016" s="689" t="s">
        <v>599</v>
      </c>
    </row>
    <row r="1017" spans="1:17" x14ac:dyDescent="0.25">
      <c r="A1017" s="687" t="s">
        <v>15553</v>
      </c>
      <c r="B1017" s="688" t="s">
        <v>15554</v>
      </c>
      <c r="C1017" s="688" t="s">
        <v>16541</v>
      </c>
      <c r="D1017" s="688" t="s">
        <v>15556</v>
      </c>
      <c r="E1017" s="688" t="s">
        <v>1084</v>
      </c>
      <c r="F1017" s="688" t="s">
        <v>16112</v>
      </c>
      <c r="G1017" s="688" t="s">
        <v>4718</v>
      </c>
      <c r="H1017" s="688" t="s">
        <v>1087</v>
      </c>
      <c r="I1017" s="688" t="s">
        <v>16127</v>
      </c>
      <c r="J1017" s="688" t="s">
        <v>16114</v>
      </c>
      <c r="K1017" s="20" t="s">
        <v>4706</v>
      </c>
      <c r="L1017" s="688" t="s">
        <v>15569</v>
      </c>
      <c r="M1017" s="688" t="str">
        <f t="shared" si="18"/>
        <v>PUx3</v>
      </c>
      <c r="N1017" s="688" t="s">
        <v>16128</v>
      </c>
      <c r="O1017" s="682" t="s">
        <v>16553</v>
      </c>
      <c r="P1017" s="689" t="s">
        <v>15556</v>
      </c>
      <c r="Q1017" s="689" t="s">
        <v>599</v>
      </c>
    </row>
    <row r="1018" spans="1:17" x14ac:dyDescent="0.25">
      <c r="A1018" s="687" t="s">
        <v>15553</v>
      </c>
      <c r="B1018" s="688" t="s">
        <v>15554</v>
      </c>
      <c r="C1018" s="688" t="s">
        <v>16541</v>
      </c>
      <c r="D1018" s="688" t="s">
        <v>15556</v>
      </c>
      <c r="E1018" s="688" t="s">
        <v>1085</v>
      </c>
      <c r="F1018" s="688" t="s">
        <v>15557</v>
      </c>
      <c r="G1018" s="688" t="s">
        <v>3484</v>
      </c>
      <c r="H1018" s="688" t="s">
        <v>1161</v>
      </c>
      <c r="I1018" s="688" t="s">
        <v>16347</v>
      </c>
      <c r="J1018" s="688" t="s">
        <v>15617</v>
      </c>
      <c r="K1018" s="20" t="s">
        <v>4707</v>
      </c>
      <c r="L1018" s="688" t="s">
        <v>13684</v>
      </c>
      <c r="M1018" s="688" t="str">
        <f t="shared" si="18"/>
        <v>LBx91</v>
      </c>
      <c r="N1018" s="688" t="s">
        <v>3217</v>
      </c>
      <c r="O1018" s="682" t="s">
        <v>16553</v>
      </c>
      <c r="P1018" s="689" t="s">
        <v>15556</v>
      </c>
      <c r="Q1018" s="689" t="s">
        <v>600</v>
      </c>
    </row>
    <row r="1019" spans="1:17" x14ac:dyDescent="0.25">
      <c r="A1019" s="687" t="s">
        <v>15553</v>
      </c>
      <c r="B1019" s="688" t="s">
        <v>15554</v>
      </c>
      <c r="C1019" s="688" t="s">
        <v>16541</v>
      </c>
      <c r="D1019" s="688" t="s">
        <v>15556</v>
      </c>
      <c r="E1019" s="688" t="s">
        <v>1085</v>
      </c>
      <c r="F1019" s="688" t="s">
        <v>15557</v>
      </c>
      <c r="G1019" s="688" t="s">
        <v>3484</v>
      </c>
      <c r="H1019" s="688" t="s">
        <v>15562</v>
      </c>
      <c r="I1019" s="688" t="s">
        <v>16348</v>
      </c>
      <c r="J1019" s="688" t="s">
        <v>15617</v>
      </c>
      <c r="K1019" s="20" t="s">
        <v>4707</v>
      </c>
      <c r="L1019" s="688" t="s">
        <v>13680</v>
      </c>
      <c r="M1019" s="688" t="str">
        <f t="shared" si="18"/>
        <v>LBx119</v>
      </c>
      <c r="N1019" s="688" t="s">
        <v>3219</v>
      </c>
      <c r="O1019" s="682" t="s">
        <v>16553</v>
      </c>
      <c r="P1019" s="689" t="s">
        <v>15556</v>
      </c>
      <c r="Q1019" s="689" t="s">
        <v>600</v>
      </c>
    </row>
    <row r="1020" spans="1:17" x14ac:dyDescent="0.25">
      <c r="A1020" s="687" t="s">
        <v>15553</v>
      </c>
      <c r="B1020" s="688" t="s">
        <v>15554</v>
      </c>
      <c r="C1020" s="688" t="s">
        <v>16554</v>
      </c>
      <c r="D1020" s="688" t="s">
        <v>15556</v>
      </c>
      <c r="E1020" s="688" t="s">
        <v>1083</v>
      </c>
      <c r="F1020" s="688" t="s">
        <v>16112</v>
      </c>
      <c r="G1020" s="688" t="s">
        <v>4718</v>
      </c>
      <c r="H1020" s="688" t="s">
        <v>1082</v>
      </c>
      <c r="I1020" s="688" t="s">
        <v>16113</v>
      </c>
      <c r="J1020" s="688" t="s">
        <v>16114</v>
      </c>
      <c r="K1020" s="20" t="s">
        <v>4706</v>
      </c>
      <c r="L1020" s="688" t="s">
        <v>13679</v>
      </c>
      <c r="M1020" s="688" t="str">
        <f t="shared" si="18"/>
        <v>PUx10</v>
      </c>
      <c r="N1020" s="688" t="s">
        <v>16115</v>
      </c>
      <c r="O1020" s="683" t="s">
        <v>58</v>
      </c>
      <c r="P1020" s="689" t="s">
        <v>15556</v>
      </c>
      <c r="Q1020" s="689" t="s">
        <v>599</v>
      </c>
    </row>
    <row r="1021" spans="1:17" x14ac:dyDescent="0.25">
      <c r="A1021" s="687" t="s">
        <v>15553</v>
      </c>
      <c r="B1021" s="688" t="s">
        <v>15554</v>
      </c>
      <c r="C1021" s="688" t="s">
        <v>16554</v>
      </c>
      <c r="D1021" s="688" t="s">
        <v>15556</v>
      </c>
      <c r="E1021" s="688" t="s">
        <v>1083</v>
      </c>
      <c r="F1021" s="688" t="s">
        <v>16112</v>
      </c>
      <c r="G1021" s="688" t="s">
        <v>4718</v>
      </c>
      <c r="H1021" s="688" t="s">
        <v>1083</v>
      </c>
      <c r="I1021" s="688" t="s">
        <v>16116</v>
      </c>
      <c r="J1021" s="688" t="s">
        <v>16114</v>
      </c>
      <c r="K1021" s="20" t="s">
        <v>4706</v>
      </c>
      <c r="L1021" s="688" t="s">
        <v>15886</v>
      </c>
      <c r="M1021" s="688" t="str">
        <f t="shared" si="18"/>
        <v>PUx13</v>
      </c>
      <c r="N1021" s="688" t="s">
        <v>16117</v>
      </c>
      <c r="O1021" s="683" t="s">
        <v>58</v>
      </c>
      <c r="P1021" s="689" t="s">
        <v>15556</v>
      </c>
      <c r="Q1021" s="689" t="s">
        <v>599</v>
      </c>
    </row>
    <row r="1022" spans="1:17" x14ac:dyDescent="0.25">
      <c r="A1022" s="687" t="s">
        <v>15553</v>
      </c>
      <c r="B1022" s="688" t="s">
        <v>15554</v>
      </c>
      <c r="C1022" s="688" t="s">
        <v>16554</v>
      </c>
      <c r="D1022" s="688" t="s">
        <v>15556</v>
      </c>
      <c r="E1022" s="688" t="s">
        <v>1083</v>
      </c>
      <c r="F1022" s="688" t="s">
        <v>16112</v>
      </c>
      <c r="G1022" s="688" t="s">
        <v>4718</v>
      </c>
      <c r="H1022" s="688" t="s">
        <v>1084</v>
      </c>
      <c r="I1022" s="688" t="s">
        <v>16118</v>
      </c>
      <c r="J1022" s="688" t="s">
        <v>16114</v>
      </c>
      <c r="K1022" s="20" t="s">
        <v>4706</v>
      </c>
      <c r="L1022" s="688" t="s">
        <v>16119</v>
      </c>
      <c r="M1022" s="688" t="str">
        <f t="shared" si="18"/>
        <v>PUx96</v>
      </c>
      <c r="N1022" s="688" t="s">
        <v>16120</v>
      </c>
      <c r="O1022" s="683" t="s">
        <v>58</v>
      </c>
      <c r="P1022" s="689" t="s">
        <v>15556</v>
      </c>
      <c r="Q1022" s="689" t="s">
        <v>599</v>
      </c>
    </row>
    <row r="1023" spans="1:17" x14ac:dyDescent="0.25">
      <c r="A1023" s="687" t="s">
        <v>15553</v>
      </c>
      <c r="B1023" s="688" t="s">
        <v>15554</v>
      </c>
      <c r="C1023" s="688" t="s">
        <v>16554</v>
      </c>
      <c r="D1023" s="688" t="s">
        <v>15556</v>
      </c>
      <c r="E1023" s="688" t="s">
        <v>1083</v>
      </c>
      <c r="F1023" s="688" t="s">
        <v>16112</v>
      </c>
      <c r="G1023" s="688" t="s">
        <v>4718</v>
      </c>
      <c r="H1023" s="688" t="s">
        <v>1085</v>
      </c>
      <c r="I1023" s="688" t="s">
        <v>16121</v>
      </c>
      <c r="J1023" s="688" t="s">
        <v>16114</v>
      </c>
      <c r="K1023" s="20" t="s">
        <v>4706</v>
      </c>
      <c r="L1023" s="688" t="s">
        <v>16122</v>
      </c>
      <c r="M1023" s="688" t="str">
        <f t="shared" si="18"/>
        <v>PUx57</v>
      </c>
      <c r="N1023" s="688" t="s">
        <v>16123</v>
      </c>
      <c r="O1023" s="683" t="s">
        <v>58</v>
      </c>
      <c r="P1023" s="689" t="s">
        <v>15556</v>
      </c>
      <c r="Q1023" s="689" t="s">
        <v>599</v>
      </c>
    </row>
    <row r="1024" spans="1:17" x14ac:dyDescent="0.25">
      <c r="A1024" s="687" t="s">
        <v>15553</v>
      </c>
      <c r="B1024" s="688" t="s">
        <v>15554</v>
      </c>
      <c r="C1024" s="688" t="s">
        <v>16554</v>
      </c>
      <c r="D1024" s="688" t="s">
        <v>15556</v>
      </c>
      <c r="E1024" s="688" t="s">
        <v>1083</v>
      </c>
      <c r="F1024" s="688" t="s">
        <v>16112</v>
      </c>
      <c r="G1024" s="688" t="s">
        <v>4718</v>
      </c>
      <c r="H1024" s="688" t="s">
        <v>1086</v>
      </c>
      <c r="I1024" s="688" t="s">
        <v>16124</v>
      </c>
      <c r="J1024" s="688" t="s">
        <v>16114</v>
      </c>
      <c r="K1024" s="20" t="s">
        <v>4706</v>
      </c>
      <c r="L1024" s="688" t="s">
        <v>16125</v>
      </c>
      <c r="M1024" s="688" t="str">
        <f t="shared" si="18"/>
        <v>PUx49</v>
      </c>
      <c r="N1024" s="688" t="s">
        <v>16126</v>
      </c>
      <c r="O1024" s="683" t="s">
        <v>58</v>
      </c>
      <c r="P1024" s="689" t="s">
        <v>15556</v>
      </c>
      <c r="Q1024" s="689" t="s">
        <v>599</v>
      </c>
    </row>
    <row r="1025" spans="1:17" x14ac:dyDescent="0.25">
      <c r="A1025" s="687" t="s">
        <v>15553</v>
      </c>
      <c r="B1025" s="688" t="s">
        <v>15554</v>
      </c>
      <c r="C1025" s="688" t="s">
        <v>16554</v>
      </c>
      <c r="D1025" s="688" t="s">
        <v>15556</v>
      </c>
      <c r="E1025" s="688" t="s">
        <v>1083</v>
      </c>
      <c r="F1025" s="688" t="s">
        <v>16112</v>
      </c>
      <c r="G1025" s="688" t="s">
        <v>4718</v>
      </c>
      <c r="H1025" s="688" t="s">
        <v>1087</v>
      </c>
      <c r="I1025" s="688" t="s">
        <v>16127</v>
      </c>
      <c r="J1025" s="688" t="s">
        <v>16114</v>
      </c>
      <c r="K1025" s="20" t="s">
        <v>4706</v>
      </c>
      <c r="L1025" s="688" t="s">
        <v>15569</v>
      </c>
      <c r="M1025" s="688" t="str">
        <f t="shared" si="18"/>
        <v>PUx3</v>
      </c>
      <c r="N1025" s="688" t="s">
        <v>16128</v>
      </c>
      <c r="O1025" s="683" t="s">
        <v>58</v>
      </c>
      <c r="P1025" s="689" t="s">
        <v>15556</v>
      </c>
      <c r="Q1025" s="689" t="s">
        <v>599</v>
      </c>
    </row>
    <row r="1026" spans="1:17" x14ac:dyDescent="0.25">
      <c r="A1026" s="687" t="s">
        <v>15553</v>
      </c>
      <c r="B1026" s="688" t="s">
        <v>15554</v>
      </c>
      <c r="C1026" s="688" t="s">
        <v>16554</v>
      </c>
      <c r="D1026" s="688" t="s">
        <v>15556</v>
      </c>
      <c r="E1026" s="688" t="s">
        <v>1085</v>
      </c>
      <c r="F1026" s="688" t="s">
        <v>16390</v>
      </c>
      <c r="G1026" s="688" t="s">
        <v>4717</v>
      </c>
      <c r="H1026" s="688" t="s">
        <v>1203</v>
      </c>
      <c r="I1026" s="688" t="s">
        <v>16391</v>
      </c>
      <c r="J1026" s="688" t="s">
        <v>16131</v>
      </c>
      <c r="K1026" s="20" t="s">
        <v>4736</v>
      </c>
      <c r="L1026" s="688" t="s">
        <v>16322</v>
      </c>
      <c r="M1026" s="688" t="str">
        <f t="shared" si="18"/>
        <v>MCx179</v>
      </c>
      <c r="N1026" s="688" t="s">
        <v>631</v>
      </c>
      <c r="O1026" s="683" t="s">
        <v>58</v>
      </c>
      <c r="P1026" s="689" t="s">
        <v>15556</v>
      </c>
      <c r="Q1026" s="689" t="s">
        <v>789</v>
      </c>
    </row>
    <row r="1027" spans="1:17" x14ac:dyDescent="0.25">
      <c r="A1027" s="687" t="s">
        <v>15553</v>
      </c>
      <c r="B1027" s="688" t="s">
        <v>15554</v>
      </c>
      <c r="C1027" s="688" t="s">
        <v>16554</v>
      </c>
      <c r="D1027" s="688" t="s">
        <v>15556</v>
      </c>
      <c r="E1027" s="688" t="s">
        <v>1085</v>
      </c>
      <c r="F1027" s="688" t="s">
        <v>16390</v>
      </c>
      <c r="G1027" s="688" t="s">
        <v>4717</v>
      </c>
      <c r="H1027" s="688" t="s">
        <v>1082</v>
      </c>
      <c r="I1027" s="688" t="s">
        <v>16392</v>
      </c>
      <c r="J1027" s="688" t="s">
        <v>16131</v>
      </c>
      <c r="K1027" s="20" t="s">
        <v>4736</v>
      </c>
      <c r="L1027" s="688" t="s">
        <v>16306</v>
      </c>
      <c r="M1027" s="688" t="str">
        <f t="shared" si="18"/>
        <v>MCx175</v>
      </c>
      <c r="N1027" s="688" t="s">
        <v>624</v>
      </c>
      <c r="O1027" s="683" t="s">
        <v>58</v>
      </c>
      <c r="P1027" s="689" t="s">
        <v>15556</v>
      </c>
      <c r="Q1027" s="689" t="s">
        <v>789</v>
      </c>
    </row>
    <row r="1028" spans="1:17" x14ac:dyDescent="0.25">
      <c r="A1028" s="687" t="s">
        <v>15553</v>
      </c>
      <c r="B1028" s="688" t="s">
        <v>15554</v>
      </c>
      <c r="C1028" s="688" t="s">
        <v>16554</v>
      </c>
      <c r="D1028" s="688" t="s">
        <v>15556</v>
      </c>
      <c r="E1028" s="688" t="s">
        <v>1085</v>
      </c>
      <c r="F1028" s="688" t="s">
        <v>16390</v>
      </c>
      <c r="G1028" s="688" t="s">
        <v>4717</v>
      </c>
      <c r="H1028" s="688" t="s">
        <v>1083</v>
      </c>
      <c r="I1028" s="688" t="s">
        <v>16393</v>
      </c>
      <c r="J1028" s="688" t="s">
        <v>16131</v>
      </c>
      <c r="K1028" s="20" t="s">
        <v>4736</v>
      </c>
      <c r="L1028" s="688" t="s">
        <v>16310</v>
      </c>
      <c r="M1028" s="688" t="str">
        <f t="shared" si="18"/>
        <v>MCx176</v>
      </c>
      <c r="N1028" s="688" t="s">
        <v>625</v>
      </c>
      <c r="O1028" s="683" t="s">
        <v>58</v>
      </c>
      <c r="P1028" s="689" t="s">
        <v>15556</v>
      </c>
      <c r="Q1028" s="689" t="s">
        <v>789</v>
      </c>
    </row>
    <row r="1029" spans="1:17" x14ac:dyDescent="0.25">
      <c r="A1029" s="687" t="s">
        <v>15553</v>
      </c>
      <c r="B1029" s="688" t="s">
        <v>15554</v>
      </c>
      <c r="C1029" s="688" t="s">
        <v>16554</v>
      </c>
      <c r="D1029" s="688" t="s">
        <v>15556</v>
      </c>
      <c r="E1029" s="688" t="s">
        <v>1085</v>
      </c>
      <c r="F1029" s="688" t="s">
        <v>16390</v>
      </c>
      <c r="G1029" s="688" t="s">
        <v>4717</v>
      </c>
      <c r="H1029" s="688" t="s">
        <v>1084</v>
      </c>
      <c r="I1029" s="688" t="s">
        <v>16394</v>
      </c>
      <c r="J1029" s="688" t="s">
        <v>16131</v>
      </c>
      <c r="K1029" s="20" t="s">
        <v>4736</v>
      </c>
      <c r="L1029" s="688" t="s">
        <v>16395</v>
      </c>
      <c r="M1029" s="688" t="str">
        <f t="shared" si="18"/>
        <v>MCx39</v>
      </c>
      <c r="N1029" s="688" t="s">
        <v>16396</v>
      </c>
      <c r="O1029" s="683" t="s">
        <v>58</v>
      </c>
      <c r="P1029" s="689" t="s">
        <v>15556</v>
      </c>
      <c r="Q1029" s="689" t="s">
        <v>789</v>
      </c>
    </row>
    <row r="1030" spans="1:17" x14ac:dyDescent="0.25">
      <c r="A1030" s="687" t="s">
        <v>15553</v>
      </c>
      <c r="B1030" s="688" t="s">
        <v>15554</v>
      </c>
      <c r="C1030" s="688" t="s">
        <v>16554</v>
      </c>
      <c r="D1030" s="688" t="s">
        <v>15556</v>
      </c>
      <c r="E1030" s="688" t="s">
        <v>1085</v>
      </c>
      <c r="F1030" s="688" t="s">
        <v>16390</v>
      </c>
      <c r="G1030" s="688" t="s">
        <v>4717</v>
      </c>
      <c r="H1030" s="688" t="s">
        <v>1085</v>
      </c>
      <c r="I1030" s="688" t="s">
        <v>16397</v>
      </c>
      <c r="J1030" s="688" t="s">
        <v>16131</v>
      </c>
      <c r="K1030" s="20" t="s">
        <v>4736</v>
      </c>
      <c r="L1030" s="688" t="s">
        <v>16314</v>
      </c>
      <c r="M1030" s="688" t="str">
        <f t="shared" si="18"/>
        <v>MCx177</v>
      </c>
      <c r="N1030" s="688" t="s">
        <v>16398</v>
      </c>
      <c r="O1030" s="683" t="s">
        <v>58</v>
      </c>
      <c r="P1030" s="689" t="s">
        <v>15556</v>
      </c>
      <c r="Q1030" s="689" t="s">
        <v>789</v>
      </c>
    </row>
    <row r="1031" spans="1:17" x14ac:dyDescent="0.25">
      <c r="A1031" s="687" t="s">
        <v>15553</v>
      </c>
      <c r="B1031" s="688" t="s">
        <v>15554</v>
      </c>
      <c r="C1031" s="688" t="s">
        <v>16554</v>
      </c>
      <c r="D1031" s="688" t="s">
        <v>15556</v>
      </c>
      <c r="E1031" s="688" t="s">
        <v>1085</v>
      </c>
      <c r="F1031" s="688" t="s">
        <v>16390</v>
      </c>
      <c r="G1031" s="688" t="s">
        <v>4717</v>
      </c>
      <c r="H1031" s="688" t="s">
        <v>1086</v>
      </c>
      <c r="I1031" s="688" t="s">
        <v>16399</v>
      </c>
      <c r="J1031" s="688" t="s">
        <v>16131</v>
      </c>
      <c r="K1031" s="20" t="s">
        <v>4736</v>
      </c>
      <c r="L1031" s="688" t="s">
        <v>15651</v>
      </c>
      <c r="M1031" s="688" t="str">
        <f t="shared" si="18"/>
        <v>MCx136</v>
      </c>
      <c r="N1031" s="688" t="s">
        <v>626</v>
      </c>
      <c r="O1031" s="683" t="s">
        <v>58</v>
      </c>
      <c r="P1031" s="689" t="s">
        <v>15556</v>
      </c>
      <c r="Q1031" s="689" t="s">
        <v>789</v>
      </c>
    </row>
    <row r="1032" spans="1:17" x14ac:dyDescent="0.25">
      <c r="A1032" s="687" t="s">
        <v>15553</v>
      </c>
      <c r="B1032" s="688" t="s">
        <v>15554</v>
      </c>
      <c r="C1032" s="688" t="s">
        <v>16554</v>
      </c>
      <c r="D1032" s="688" t="s">
        <v>15556</v>
      </c>
      <c r="E1032" s="688" t="s">
        <v>1085</v>
      </c>
      <c r="F1032" s="688" t="s">
        <v>16390</v>
      </c>
      <c r="G1032" s="688" t="s">
        <v>4717</v>
      </c>
      <c r="H1032" s="688" t="s">
        <v>1087</v>
      </c>
      <c r="I1032" s="688" t="s">
        <v>16400</v>
      </c>
      <c r="J1032" s="688" t="s">
        <v>16131</v>
      </c>
      <c r="K1032" s="20" t="s">
        <v>4736</v>
      </c>
      <c r="L1032" s="688" t="s">
        <v>15871</v>
      </c>
      <c r="M1032" s="688" t="str">
        <f t="shared" si="18"/>
        <v>MCx18</v>
      </c>
      <c r="N1032" s="688" t="s">
        <v>627</v>
      </c>
      <c r="O1032" s="683" t="s">
        <v>58</v>
      </c>
      <c r="P1032" s="689" t="s">
        <v>15556</v>
      </c>
      <c r="Q1032" s="689" t="s">
        <v>789</v>
      </c>
    </row>
    <row r="1033" spans="1:17" x14ac:dyDescent="0.25">
      <c r="A1033" s="687" t="s">
        <v>15553</v>
      </c>
      <c r="B1033" s="688" t="s">
        <v>15554</v>
      </c>
      <c r="C1033" s="688" t="s">
        <v>16554</v>
      </c>
      <c r="D1033" s="688" t="s">
        <v>15556</v>
      </c>
      <c r="E1033" s="688" t="s">
        <v>1085</v>
      </c>
      <c r="F1033" s="688" t="s">
        <v>16390</v>
      </c>
      <c r="G1033" s="688" t="s">
        <v>4717</v>
      </c>
      <c r="H1033" s="688" t="s">
        <v>1088</v>
      </c>
      <c r="I1033" s="688" t="s">
        <v>16401</v>
      </c>
      <c r="J1033" s="688" t="s">
        <v>16131</v>
      </c>
      <c r="K1033" s="20" t="s">
        <v>4736</v>
      </c>
      <c r="L1033" s="688" t="s">
        <v>16402</v>
      </c>
      <c r="M1033" s="688" t="str">
        <f t="shared" si="18"/>
        <v>MCx186</v>
      </c>
      <c r="N1033" s="688" t="s">
        <v>16403</v>
      </c>
      <c r="O1033" s="683" t="s">
        <v>58</v>
      </c>
      <c r="P1033" s="689" t="s">
        <v>15556</v>
      </c>
      <c r="Q1033" s="689" t="s">
        <v>789</v>
      </c>
    </row>
    <row r="1034" spans="1:17" x14ac:dyDescent="0.25">
      <c r="A1034" s="687" t="s">
        <v>15553</v>
      </c>
      <c r="B1034" s="688" t="s">
        <v>15554</v>
      </c>
      <c r="C1034" s="688" t="s">
        <v>16554</v>
      </c>
      <c r="D1034" s="688" t="s">
        <v>15556</v>
      </c>
      <c r="E1034" s="688" t="s">
        <v>1085</v>
      </c>
      <c r="F1034" s="688" t="s">
        <v>16390</v>
      </c>
      <c r="G1034" s="688" t="s">
        <v>4717</v>
      </c>
      <c r="H1034" s="688" t="s">
        <v>1089</v>
      </c>
      <c r="I1034" s="688" t="s">
        <v>16404</v>
      </c>
      <c r="J1034" s="688" t="s">
        <v>16131</v>
      </c>
      <c r="K1034" s="20" t="s">
        <v>4736</v>
      </c>
      <c r="L1034" s="688" t="s">
        <v>16405</v>
      </c>
      <c r="M1034" s="688" t="str">
        <f t="shared" si="18"/>
        <v>MCx81</v>
      </c>
      <c r="N1034" s="688" t="s">
        <v>16406</v>
      </c>
      <c r="O1034" s="683" t="s">
        <v>58</v>
      </c>
      <c r="P1034" s="689" t="s">
        <v>15556</v>
      </c>
      <c r="Q1034" s="689" t="s">
        <v>789</v>
      </c>
    </row>
    <row r="1035" spans="1:17" x14ac:dyDescent="0.25">
      <c r="A1035" s="687" t="s">
        <v>15553</v>
      </c>
      <c r="B1035" s="688" t="s">
        <v>15554</v>
      </c>
      <c r="C1035" s="688" t="s">
        <v>16554</v>
      </c>
      <c r="D1035" s="688" t="s">
        <v>15556</v>
      </c>
      <c r="E1035" s="688" t="s">
        <v>1085</v>
      </c>
      <c r="F1035" s="688" t="s">
        <v>16390</v>
      </c>
      <c r="G1035" s="688" t="s">
        <v>4717</v>
      </c>
      <c r="H1035" s="688" t="s">
        <v>1090</v>
      </c>
      <c r="I1035" s="688" t="s">
        <v>16407</v>
      </c>
      <c r="J1035" s="688" t="s">
        <v>16131</v>
      </c>
      <c r="K1035" s="20" t="s">
        <v>4736</v>
      </c>
      <c r="L1035" s="688" t="s">
        <v>16408</v>
      </c>
      <c r="M1035" s="688" t="str">
        <f t="shared" ref="M1035:M1098" si="19">CONCATENATE(J1035,L1035)</f>
        <v>MCx115</v>
      </c>
      <c r="N1035" s="688" t="s">
        <v>16409</v>
      </c>
      <c r="O1035" s="683" t="s">
        <v>58</v>
      </c>
      <c r="P1035" s="689" t="s">
        <v>15556</v>
      </c>
      <c r="Q1035" s="689" t="s">
        <v>789</v>
      </c>
    </row>
    <row r="1036" spans="1:17" x14ac:dyDescent="0.25">
      <c r="A1036" s="687" t="s">
        <v>15553</v>
      </c>
      <c r="B1036" s="688" t="s">
        <v>15554</v>
      </c>
      <c r="C1036" s="688" t="s">
        <v>16554</v>
      </c>
      <c r="D1036" s="688" t="s">
        <v>15556</v>
      </c>
      <c r="E1036" s="688" t="s">
        <v>1085</v>
      </c>
      <c r="F1036" s="688" t="s">
        <v>16390</v>
      </c>
      <c r="G1036" s="688" t="s">
        <v>4717</v>
      </c>
      <c r="H1036" s="688" t="s">
        <v>13748</v>
      </c>
      <c r="I1036" s="688" t="s">
        <v>16542</v>
      </c>
      <c r="J1036" s="688" t="s">
        <v>16131</v>
      </c>
      <c r="K1036" s="20" t="s">
        <v>4736</v>
      </c>
      <c r="L1036" s="688" t="s">
        <v>15742</v>
      </c>
      <c r="M1036" s="688" t="str">
        <f t="shared" si="19"/>
        <v>MCx34</v>
      </c>
      <c r="N1036" s="688" t="s">
        <v>16543</v>
      </c>
      <c r="O1036" s="683" t="s">
        <v>58</v>
      </c>
      <c r="P1036" s="689" t="s">
        <v>15556</v>
      </c>
      <c r="Q1036" s="689" t="s">
        <v>789</v>
      </c>
    </row>
    <row r="1037" spans="1:17" x14ac:dyDescent="0.25">
      <c r="A1037" s="687" t="s">
        <v>15553</v>
      </c>
      <c r="B1037" s="688" t="s">
        <v>15554</v>
      </c>
      <c r="C1037" s="688" t="s">
        <v>16554</v>
      </c>
      <c r="D1037" s="688" t="s">
        <v>15556</v>
      </c>
      <c r="E1037" s="688" t="s">
        <v>1085</v>
      </c>
      <c r="F1037" s="688" t="s">
        <v>16390</v>
      </c>
      <c r="G1037" s="688" t="s">
        <v>4717</v>
      </c>
      <c r="H1037" s="688" t="s">
        <v>15804</v>
      </c>
      <c r="I1037" s="688" t="s">
        <v>16544</v>
      </c>
      <c r="J1037" s="688" t="s">
        <v>16131</v>
      </c>
      <c r="K1037" s="20" t="s">
        <v>4736</v>
      </c>
      <c r="L1037" s="688" t="s">
        <v>15822</v>
      </c>
      <c r="M1037" s="688" t="str">
        <f t="shared" si="19"/>
        <v>MCx201</v>
      </c>
      <c r="N1037" s="688" t="s">
        <v>16545</v>
      </c>
      <c r="O1037" s="683" t="s">
        <v>58</v>
      </c>
      <c r="P1037" s="689" t="s">
        <v>15556</v>
      </c>
      <c r="Q1037" s="689" t="s">
        <v>789</v>
      </c>
    </row>
    <row r="1038" spans="1:17" x14ac:dyDescent="0.25">
      <c r="A1038" s="687" t="s">
        <v>15553</v>
      </c>
      <c r="B1038" s="688" t="s">
        <v>15554</v>
      </c>
      <c r="C1038" s="688" t="s">
        <v>16554</v>
      </c>
      <c r="D1038" s="688" t="s">
        <v>15556</v>
      </c>
      <c r="E1038" s="688" t="s">
        <v>1085</v>
      </c>
      <c r="F1038" s="688" t="s">
        <v>16390</v>
      </c>
      <c r="G1038" s="688" t="s">
        <v>4717</v>
      </c>
      <c r="H1038" s="688" t="s">
        <v>16059</v>
      </c>
      <c r="I1038" s="688" t="s">
        <v>16546</v>
      </c>
      <c r="J1038" s="688" t="s">
        <v>16131</v>
      </c>
      <c r="K1038" s="20" t="s">
        <v>4736</v>
      </c>
      <c r="L1038" s="688" t="s">
        <v>16445</v>
      </c>
      <c r="M1038" s="688" t="str">
        <f t="shared" si="19"/>
        <v>MCx202</v>
      </c>
      <c r="N1038" s="688" t="s">
        <v>16547</v>
      </c>
      <c r="O1038" s="683" t="s">
        <v>58</v>
      </c>
      <c r="P1038" s="689" t="s">
        <v>15556</v>
      </c>
      <c r="Q1038" s="689" t="s">
        <v>789</v>
      </c>
    </row>
    <row r="1039" spans="1:17" x14ac:dyDescent="0.25">
      <c r="A1039" s="687" t="s">
        <v>15553</v>
      </c>
      <c r="B1039" s="688" t="s">
        <v>15554</v>
      </c>
      <c r="C1039" s="688" t="s">
        <v>16554</v>
      </c>
      <c r="D1039" s="688" t="s">
        <v>15556</v>
      </c>
      <c r="E1039" s="688" t="s">
        <v>1085</v>
      </c>
      <c r="F1039" s="688" t="s">
        <v>16390</v>
      </c>
      <c r="G1039" s="688" t="s">
        <v>4717</v>
      </c>
      <c r="H1039" s="688" t="s">
        <v>16062</v>
      </c>
      <c r="I1039" s="688" t="s">
        <v>16548</v>
      </c>
      <c r="J1039" s="688" t="s">
        <v>16131</v>
      </c>
      <c r="K1039" s="20" t="s">
        <v>4736</v>
      </c>
      <c r="L1039" s="688" t="s">
        <v>15636</v>
      </c>
      <c r="M1039" s="688" t="str">
        <f t="shared" si="19"/>
        <v>MCx150</v>
      </c>
      <c r="N1039" s="688" t="s">
        <v>16549</v>
      </c>
      <c r="O1039" s="683" t="s">
        <v>58</v>
      </c>
      <c r="P1039" s="689" t="s">
        <v>15556</v>
      </c>
      <c r="Q1039" s="689" t="s">
        <v>789</v>
      </c>
    </row>
    <row r="1040" spans="1:17" x14ac:dyDescent="0.25">
      <c r="A1040" s="687" t="s">
        <v>15553</v>
      </c>
      <c r="B1040" s="688" t="s">
        <v>15554</v>
      </c>
      <c r="C1040" s="688" t="s">
        <v>16554</v>
      </c>
      <c r="D1040" s="688" t="s">
        <v>15556</v>
      </c>
      <c r="E1040" s="688" t="s">
        <v>1085</v>
      </c>
      <c r="F1040" s="688" t="s">
        <v>16390</v>
      </c>
      <c r="G1040" s="688" t="s">
        <v>4717</v>
      </c>
      <c r="H1040" s="688" t="s">
        <v>16065</v>
      </c>
      <c r="I1040" s="688" t="s">
        <v>16550</v>
      </c>
      <c r="J1040" s="688" t="s">
        <v>16131</v>
      </c>
      <c r="K1040" s="20" t="s">
        <v>4736</v>
      </c>
      <c r="L1040" s="688" t="s">
        <v>15779</v>
      </c>
      <c r="M1040" s="688" t="str">
        <f t="shared" si="19"/>
        <v>MCx33</v>
      </c>
      <c r="N1040" s="688" t="s">
        <v>16551</v>
      </c>
      <c r="O1040" s="683" t="s">
        <v>58</v>
      </c>
      <c r="P1040" s="689" t="s">
        <v>15556</v>
      </c>
      <c r="Q1040" s="689" t="s">
        <v>789</v>
      </c>
    </row>
    <row r="1041" spans="1:17" x14ac:dyDescent="0.25">
      <c r="A1041" s="687" t="s">
        <v>15553</v>
      </c>
      <c r="B1041" s="688" t="s">
        <v>15554</v>
      </c>
      <c r="C1041" s="688" t="s">
        <v>16554</v>
      </c>
      <c r="D1041" s="688" t="s">
        <v>15556</v>
      </c>
      <c r="E1041" s="688" t="s">
        <v>1085</v>
      </c>
      <c r="F1041" s="688" t="s">
        <v>16390</v>
      </c>
      <c r="G1041" s="688" t="s">
        <v>4717</v>
      </c>
      <c r="H1041" s="688" t="s">
        <v>16068</v>
      </c>
      <c r="I1041" s="688" t="s">
        <v>16552</v>
      </c>
      <c r="J1041" s="688" t="s">
        <v>16131</v>
      </c>
      <c r="K1041" s="20" t="s">
        <v>4736</v>
      </c>
      <c r="L1041" s="688" t="s">
        <v>15764</v>
      </c>
      <c r="M1041" s="688" t="str">
        <f t="shared" si="19"/>
        <v>MCx25</v>
      </c>
      <c r="N1041" s="688" t="s">
        <v>9014</v>
      </c>
      <c r="O1041" s="683" t="s">
        <v>58</v>
      </c>
      <c r="P1041" s="689" t="s">
        <v>15556</v>
      </c>
      <c r="Q1041" s="689" t="s">
        <v>789</v>
      </c>
    </row>
    <row r="1042" spans="1:17" x14ac:dyDescent="0.25">
      <c r="A1042" s="687" t="s">
        <v>15553</v>
      </c>
      <c r="B1042" s="688" t="s">
        <v>15554</v>
      </c>
      <c r="C1042" s="688" t="s">
        <v>16554</v>
      </c>
      <c r="D1042" s="688" t="s">
        <v>15556</v>
      </c>
      <c r="E1042" s="688" t="s">
        <v>1088</v>
      </c>
      <c r="F1042" s="688" t="s">
        <v>16390</v>
      </c>
      <c r="G1042" s="688" t="s">
        <v>4717</v>
      </c>
      <c r="H1042" s="688" t="s">
        <v>1203</v>
      </c>
      <c r="I1042" s="688" t="s">
        <v>16391</v>
      </c>
      <c r="J1042" s="688" t="s">
        <v>16131</v>
      </c>
      <c r="K1042" s="20" t="s">
        <v>4736</v>
      </c>
      <c r="L1042" s="688" t="s">
        <v>16322</v>
      </c>
      <c r="M1042" s="688" t="str">
        <f t="shared" si="19"/>
        <v>MCx179</v>
      </c>
      <c r="N1042" s="688" t="s">
        <v>631</v>
      </c>
      <c r="O1042" s="683" t="s">
        <v>58</v>
      </c>
      <c r="P1042" s="689" t="s">
        <v>15556</v>
      </c>
      <c r="Q1042" s="689" t="s">
        <v>789</v>
      </c>
    </row>
    <row r="1043" spans="1:17" x14ac:dyDescent="0.25">
      <c r="A1043" s="687" t="s">
        <v>15553</v>
      </c>
      <c r="B1043" s="688" t="s">
        <v>15554</v>
      </c>
      <c r="C1043" s="688" t="s">
        <v>16554</v>
      </c>
      <c r="D1043" s="688" t="s">
        <v>15556</v>
      </c>
      <c r="E1043" s="688" t="s">
        <v>1088</v>
      </c>
      <c r="F1043" s="688" t="s">
        <v>16390</v>
      </c>
      <c r="G1043" s="688" t="s">
        <v>4717</v>
      </c>
      <c r="H1043" s="688" t="s">
        <v>1082</v>
      </c>
      <c r="I1043" s="688" t="s">
        <v>16392</v>
      </c>
      <c r="J1043" s="688" t="s">
        <v>16131</v>
      </c>
      <c r="K1043" s="20" t="s">
        <v>4736</v>
      </c>
      <c r="L1043" s="688" t="s">
        <v>16306</v>
      </c>
      <c r="M1043" s="688" t="str">
        <f t="shared" si="19"/>
        <v>MCx175</v>
      </c>
      <c r="N1043" s="688" t="s">
        <v>624</v>
      </c>
      <c r="O1043" s="683" t="s">
        <v>58</v>
      </c>
      <c r="P1043" s="689" t="s">
        <v>15556</v>
      </c>
      <c r="Q1043" s="689" t="s">
        <v>789</v>
      </c>
    </row>
    <row r="1044" spans="1:17" x14ac:dyDescent="0.25">
      <c r="A1044" s="687" t="s">
        <v>15553</v>
      </c>
      <c r="B1044" s="688" t="s">
        <v>15554</v>
      </c>
      <c r="C1044" s="688" t="s">
        <v>16554</v>
      </c>
      <c r="D1044" s="688" t="s">
        <v>15556</v>
      </c>
      <c r="E1044" s="688" t="s">
        <v>1088</v>
      </c>
      <c r="F1044" s="688" t="s">
        <v>16390</v>
      </c>
      <c r="G1044" s="688" t="s">
        <v>4717</v>
      </c>
      <c r="H1044" s="688" t="s">
        <v>1083</v>
      </c>
      <c r="I1044" s="688" t="s">
        <v>16393</v>
      </c>
      <c r="J1044" s="688" t="s">
        <v>16131</v>
      </c>
      <c r="K1044" s="20" t="s">
        <v>4736</v>
      </c>
      <c r="L1044" s="688" t="s">
        <v>16310</v>
      </c>
      <c r="M1044" s="688" t="str">
        <f t="shared" si="19"/>
        <v>MCx176</v>
      </c>
      <c r="N1044" s="688" t="s">
        <v>625</v>
      </c>
      <c r="O1044" s="683" t="s">
        <v>58</v>
      </c>
      <c r="P1044" s="689" t="s">
        <v>15556</v>
      </c>
      <c r="Q1044" s="689" t="s">
        <v>789</v>
      </c>
    </row>
    <row r="1045" spans="1:17" x14ac:dyDescent="0.25">
      <c r="A1045" s="687" t="s">
        <v>15553</v>
      </c>
      <c r="B1045" s="688" t="s">
        <v>15554</v>
      </c>
      <c r="C1045" s="688" t="s">
        <v>16554</v>
      </c>
      <c r="D1045" s="688" t="s">
        <v>15556</v>
      </c>
      <c r="E1045" s="688" t="s">
        <v>1088</v>
      </c>
      <c r="F1045" s="688" t="s">
        <v>16390</v>
      </c>
      <c r="G1045" s="688" t="s">
        <v>4717</v>
      </c>
      <c r="H1045" s="688" t="s">
        <v>1084</v>
      </c>
      <c r="I1045" s="688" t="s">
        <v>16394</v>
      </c>
      <c r="J1045" s="688" t="s">
        <v>16131</v>
      </c>
      <c r="K1045" s="20" t="s">
        <v>4736</v>
      </c>
      <c r="L1045" s="688" t="s">
        <v>16395</v>
      </c>
      <c r="M1045" s="688" t="str">
        <f t="shared" si="19"/>
        <v>MCx39</v>
      </c>
      <c r="N1045" s="688" t="s">
        <v>16396</v>
      </c>
      <c r="O1045" s="683" t="s">
        <v>58</v>
      </c>
      <c r="P1045" s="689" t="s">
        <v>15556</v>
      </c>
      <c r="Q1045" s="689" t="s">
        <v>789</v>
      </c>
    </row>
    <row r="1046" spans="1:17" x14ac:dyDescent="0.25">
      <c r="A1046" s="687" t="s">
        <v>15553</v>
      </c>
      <c r="B1046" s="688" t="s">
        <v>15554</v>
      </c>
      <c r="C1046" s="688" t="s">
        <v>16554</v>
      </c>
      <c r="D1046" s="688" t="s">
        <v>15556</v>
      </c>
      <c r="E1046" s="688" t="s">
        <v>1088</v>
      </c>
      <c r="F1046" s="688" t="s">
        <v>16390</v>
      </c>
      <c r="G1046" s="688" t="s">
        <v>4717</v>
      </c>
      <c r="H1046" s="688" t="s">
        <v>1085</v>
      </c>
      <c r="I1046" s="688" t="s">
        <v>16397</v>
      </c>
      <c r="J1046" s="688" t="s">
        <v>16131</v>
      </c>
      <c r="K1046" s="20" t="s">
        <v>4736</v>
      </c>
      <c r="L1046" s="688" t="s">
        <v>16314</v>
      </c>
      <c r="M1046" s="688" t="str">
        <f t="shared" si="19"/>
        <v>MCx177</v>
      </c>
      <c r="N1046" s="688" t="s">
        <v>16398</v>
      </c>
      <c r="O1046" s="683" t="s">
        <v>58</v>
      </c>
      <c r="P1046" s="689" t="s">
        <v>15556</v>
      </c>
      <c r="Q1046" s="689" t="s">
        <v>789</v>
      </c>
    </row>
    <row r="1047" spans="1:17" x14ac:dyDescent="0.25">
      <c r="A1047" s="687" t="s">
        <v>15553</v>
      </c>
      <c r="B1047" s="688" t="s">
        <v>15554</v>
      </c>
      <c r="C1047" s="688" t="s">
        <v>16554</v>
      </c>
      <c r="D1047" s="688" t="s">
        <v>15556</v>
      </c>
      <c r="E1047" s="688" t="s">
        <v>1088</v>
      </c>
      <c r="F1047" s="688" t="s">
        <v>16390</v>
      </c>
      <c r="G1047" s="688" t="s">
        <v>4717</v>
      </c>
      <c r="H1047" s="688" t="s">
        <v>1086</v>
      </c>
      <c r="I1047" s="688" t="s">
        <v>16399</v>
      </c>
      <c r="J1047" s="688" t="s">
        <v>16131</v>
      </c>
      <c r="K1047" s="20" t="s">
        <v>4736</v>
      </c>
      <c r="L1047" s="688" t="s">
        <v>15651</v>
      </c>
      <c r="M1047" s="688" t="str">
        <f t="shared" si="19"/>
        <v>MCx136</v>
      </c>
      <c r="N1047" s="688" t="s">
        <v>626</v>
      </c>
      <c r="O1047" s="683" t="s">
        <v>58</v>
      </c>
      <c r="P1047" s="689" t="s">
        <v>15556</v>
      </c>
      <c r="Q1047" s="689" t="s">
        <v>789</v>
      </c>
    </row>
    <row r="1048" spans="1:17" x14ac:dyDescent="0.25">
      <c r="A1048" s="687" t="s">
        <v>15553</v>
      </c>
      <c r="B1048" s="688" t="s">
        <v>15554</v>
      </c>
      <c r="C1048" s="688" t="s">
        <v>16554</v>
      </c>
      <c r="D1048" s="688" t="s">
        <v>15556</v>
      </c>
      <c r="E1048" s="688" t="s">
        <v>1088</v>
      </c>
      <c r="F1048" s="688" t="s">
        <v>16390</v>
      </c>
      <c r="G1048" s="688" t="s">
        <v>4717</v>
      </c>
      <c r="H1048" s="688" t="s">
        <v>1087</v>
      </c>
      <c r="I1048" s="688" t="s">
        <v>16400</v>
      </c>
      <c r="J1048" s="688" t="s">
        <v>16131</v>
      </c>
      <c r="K1048" s="20" t="s">
        <v>4736</v>
      </c>
      <c r="L1048" s="688" t="s">
        <v>15871</v>
      </c>
      <c r="M1048" s="688" t="str">
        <f t="shared" si="19"/>
        <v>MCx18</v>
      </c>
      <c r="N1048" s="688" t="s">
        <v>627</v>
      </c>
      <c r="O1048" s="683" t="s">
        <v>58</v>
      </c>
      <c r="P1048" s="689" t="s">
        <v>15556</v>
      </c>
      <c r="Q1048" s="689" t="s">
        <v>789</v>
      </c>
    </row>
    <row r="1049" spans="1:17" x14ac:dyDescent="0.25">
      <c r="A1049" s="687" t="s">
        <v>15553</v>
      </c>
      <c r="B1049" s="688" t="s">
        <v>15554</v>
      </c>
      <c r="C1049" s="688" t="s">
        <v>16554</v>
      </c>
      <c r="D1049" s="688" t="s">
        <v>15556</v>
      </c>
      <c r="E1049" s="688" t="s">
        <v>1088</v>
      </c>
      <c r="F1049" s="688" t="s">
        <v>16390</v>
      </c>
      <c r="G1049" s="688" t="s">
        <v>4717</v>
      </c>
      <c r="H1049" s="688" t="s">
        <v>1088</v>
      </c>
      <c r="I1049" s="688" t="s">
        <v>16401</v>
      </c>
      <c r="J1049" s="688" t="s">
        <v>16131</v>
      </c>
      <c r="K1049" s="20" t="s">
        <v>4736</v>
      </c>
      <c r="L1049" s="688" t="s">
        <v>16402</v>
      </c>
      <c r="M1049" s="688" t="str">
        <f t="shared" si="19"/>
        <v>MCx186</v>
      </c>
      <c r="N1049" s="688" t="s">
        <v>16403</v>
      </c>
      <c r="O1049" s="683" t="s">
        <v>58</v>
      </c>
      <c r="P1049" s="689" t="s">
        <v>15556</v>
      </c>
      <c r="Q1049" s="689" t="s">
        <v>789</v>
      </c>
    </row>
    <row r="1050" spans="1:17" x14ac:dyDescent="0.25">
      <c r="A1050" s="687" t="s">
        <v>15553</v>
      </c>
      <c r="B1050" s="688" t="s">
        <v>15554</v>
      </c>
      <c r="C1050" s="688" t="s">
        <v>16554</v>
      </c>
      <c r="D1050" s="688" t="s">
        <v>15556</v>
      </c>
      <c r="E1050" s="688" t="s">
        <v>1088</v>
      </c>
      <c r="F1050" s="688" t="s">
        <v>16390</v>
      </c>
      <c r="G1050" s="688" t="s">
        <v>4717</v>
      </c>
      <c r="H1050" s="688" t="s">
        <v>1089</v>
      </c>
      <c r="I1050" s="688" t="s">
        <v>16404</v>
      </c>
      <c r="J1050" s="688" t="s">
        <v>16131</v>
      </c>
      <c r="K1050" s="20" t="s">
        <v>4736</v>
      </c>
      <c r="L1050" s="688" t="s">
        <v>16405</v>
      </c>
      <c r="M1050" s="688" t="str">
        <f t="shared" si="19"/>
        <v>MCx81</v>
      </c>
      <c r="N1050" s="688" t="s">
        <v>16406</v>
      </c>
      <c r="O1050" s="683" t="s">
        <v>58</v>
      </c>
      <c r="P1050" s="689" t="s">
        <v>15556</v>
      </c>
      <c r="Q1050" s="689" t="s">
        <v>789</v>
      </c>
    </row>
    <row r="1051" spans="1:17" x14ac:dyDescent="0.25">
      <c r="A1051" s="687" t="s">
        <v>15553</v>
      </c>
      <c r="B1051" s="688" t="s">
        <v>15554</v>
      </c>
      <c r="C1051" s="688" t="s">
        <v>16554</v>
      </c>
      <c r="D1051" s="688" t="s">
        <v>15556</v>
      </c>
      <c r="E1051" s="688" t="s">
        <v>1088</v>
      </c>
      <c r="F1051" s="688" t="s">
        <v>16390</v>
      </c>
      <c r="G1051" s="688" t="s">
        <v>4717</v>
      </c>
      <c r="H1051" s="688" t="s">
        <v>1090</v>
      </c>
      <c r="I1051" s="688" t="s">
        <v>16407</v>
      </c>
      <c r="J1051" s="688" t="s">
        <v>16131</v>
      </c>
      <c r="K1051" s="20" t="s">
        <v>4736</v>
      </c>
      <c r="L1051" s="688" t="s">
        <v>16408</v>
      </c>
      <c r="M1051" s="688" t="str">
        <f t="shared" si="19"/>
        <v>MCx115</v>
      </c>
      <c r="N1051" s="688" t="s">
        <v>16409</v>
      </c>
      <c r="O1051" s="683" t="s">
        <v>58</v>
      </c>
      <c r="P1051" s="689" t="s">
        <v>15556</v>
      </c>
      <c r="Q1051" s="689" t="s">
        <v>789</v>
      </c>
    </row>
    <row r="1052" spans="1:17" x14ac:dyDescent="0.25">
      <c r="A1052" s="687" t="s">
        <v>15553</v>
      </c>
      <c r="B1052" s="688" t="s">
        <v>15554</v>
      </c>
      <c r="C1052" s="688" t="s">
        <v>16554</v>
      </c>
      <c r="D1052" s="688" t="s">
        <v>15556</v>
      </c>
      <c r="E1052" s="688" t="s">
        <v>1088</v>
      </c>
      <c r="F1052" s="688" t="s">
        <v>16390</v>
      </c>
      <c r="G1052" s="688" t="s">
        <v>4717</v>
      </c>
      <c r="H1052" s="688" t="s">
        <v>13748</v>
      </c>
      <c r="I1052" s="688" t="s">
        <v>16542</v>
      </c>
      <c r="J1052" s="688" t="s">
        <v>16131</v>
      </c>
      <c r="K1052" s="20" t="s">
        <v>4736</v>
      </c>
      <c r="L1052" s="688" t="s">
        <v>15742</v>
      </c>
      <c r="M1052" s="688" t="str">
        <f t="shared" si="19"/>
        <v>MCx34</v>
      </c>
      <c r="N1052" s="688" t="s">
        <v>16543</v>
      </c>
      <c r="O1052" s="683" t="s">
        <v>58</v>
      </c>
      <c r="P1052" s="689" t="s">
        <v>15556</v>
      </c>
      <c r="Q1052" s="689" t="s">
        <v>789</v>
      </c>
    </row>
    <row r="1053" spans="1:17" x14ac:dyDescent="0.25">
      <c r="A1053" s="687" t="s">
        <v>15553</v>
      </c>
      <c r="B1053" s="688" t="s">
        <v>15554</v>
      </c>
      <c r="C1053" s="688" t="s">
        <v>16554</v>
      </c>
      <c r="D1053" s="688" t="s">
        <v>15556</v>
      </c>
      <c r="E1053" s="688" t="s">
        <v>1088</v>
      </c>
      <c r="F1053" s="688" t="s">
        <v>16390</v>
      </c>
      <c r="G1053" s="688" t="s">
        <v>4717</v>
      </c>
      <c r="H1053" s="688" t="s">
        <v>15804</v>
      </c>
      <c r="I1053" s="688" t="s">
        <v>16544</v>
      </c>
      <c r="J1053" s="688" t="s">
        <v>16131</v>
      </c>
      <c r="K1053" s="20" t="s">
        <v>4736</v>
      </c>
      <c r="L1053" s="688" t="s">
        <v>15822</v>
      </c>
      <c r="M1053" s="688" t="str">
        <f t="shared" si="19"/>
        <v>MCx201</v>
      </c>
      <c r="N1053" s="688" t="s">
        <v>16545</v>
      </c>
      <c r="O1053" s="683" t="s">
        <v>58</v>
      </c>
      <c r="P1053" s="689" t="s">
        <v>15556</v>
      </c>
      <c r="Q1053" s="689" t="s">
        <v>789</v>
      </c>
    </row>
    <row r="1054" spans="1:17" x14ac:dyDescent="0.25">
      <c r="A1054" s="687" t="s">
        <v>15553</v>
      </c>
      <c r="B1054" s="688" t="s">
        <v>15554</v>
      </c>
      <c r="C1054" s="688" t="s">
        <v>16554</v>
      </c>
      <c r="D1054" s="688" t="s">
        <v>15556</v>
      </c>
      <c r="E1054" s="688" t="s">
        <v>1088</v>
      </c>
      <c r="F1054" s="688" t="s">
        <v>16390</v>
      </c>
      <c r="G1054" s="688" t="s">
        <v>4717</v>
      </c>
      <c r="H1054" s="688" t="s">
        <v>16059</v>
      </c>
      <c r="I1054" s="688" t="s">
        <v>16546</v>
      </c>
      <c r="J1054" s="688" t="s">
        <v>16131</v>
      </c>
      <c r="K1054" s="20" t="s">
        <v>4736</v>
      </c>
      <c r="L1054" s="688" t="s">
        <v>16445</v>
      </c>
      <c r="M1054" s="688" t="str">
        <f t="shared" si="19"/>
        <v>MCx202</v>
      </c>
      <c r="N1054" s="688" t="s">
        <v>16547</v>
      </c>
      <c r="O1054" s="683" t="s">
        <v>58</v>
      </c>
      <c r="P1054" s="689" t="s">
        <v>15556</v>
      </c>
      <c r="Q1054" s="689" t="s">
        <v>789</v>
      </c>
    </row>
    <row r="1055" spans="1:17" x14ac:dyDescent="0.25">
      <c r="A1055" s="687" t="s">
        <v>15553</v>
      </c>
      <c r="B1055" s="688" t="s">
        <v>15554</v>
      </c>
      <c r="C1055" s="688" t="s">
        <v>16554</v>
      </c>
      <c r="D1055" s="688" t="s">
        <v>15556</v>
      </c>
      <c r="E1055" s="688" t="s">
        <v>1088</v>
      </c>
      <c r="F1055" s="688" t="s">
        <v>16390</v>
      </c>
      <c r="G1055" s="688" t="s">
        <v>4717</v>
      </c>
      <c r="H1055" s="688" t="s">
        <v>16062</v>
      </c>
      <c r="I1055" s="688" t="s">
        <v>16548</v>
      </c>
      <c r="J1055" s="688" t="s">
        <v>16131</v>
      </c>
      <c r="K1055" s="20" t="s">
        <v>4736</v>
      </c>
      <c r="L1055" s="688" t="s">
        <v>15636</v>
      </c>
      <c r="M1055" s="688" t="str">
        <f t="shared" si="19"/>
        <v>MCx150</v>
      </c>
      <c r="N1055" s="688" t="s">
        <v>16549</v>
      </c>
      <c r="O1055" s="683" t="s">
        <v>58</v>
      </c>
      <c r="P1055" s="689" t="s">
        <v>15556</v>
      </c>
      <c r="Q1055" s="689" t="s">
        <v>789</v>
      </c>
    </row>
    <row r="1056" spans="1:17" x14ac:dyDescent="0.25">
      <c r="A1056" s="687" t="s">
        <v>15553</v>
      </c>
      <c r="B1056" s="688" t="s">
        <v>15554</v>
      </c>
      <c r="C1056" s="688" t="s">
        <v>16554</v>
      </c>
      <c r="D1056" s="688" t="s">
        <v>15556</v>
      </c>
      <c r="E1056" s="688" t="s">
        <v>1088</v>
      </c>
      <c r="F1056" s="688" t="s">
        <v>16390</v>
      </c>
      <c r="G1056" s="688" t="s">
        <v>4717</v>
      </c>
      <c r="H1056" s="688" t="s">
        <v>16065</v>
      </c>
      <c r="I1056" s="688" t="s">
        <v>16550</v>
      </c>
      <c r="J1056" s="688" t="s">
        <v>16131</v>
      </c>
      <c r="K1056" s="20" t="s">
        <v>4736</v>
      </c>
      <c r="L1056" s="688" t="s">
        <v>15779</v>
      </c>
      <c r="M1056" s="688" t="str">
        <f t="shared" si="19"/>
        <v>MCx33</v>
      </c>
      <c r="N1056" s="688" t="s">
        <v>16551</v>
      </c>
      <c r="O1056" s="683" t="s">
        <v>58</v>
      </c>
      <c r="P1056" s="689" t="s">
        <v>15556</v>
      </c>
      <c r="Q1056" s="689" t="s">
        <v>789</v>
      </c>
    </row>
    <row r="1057" spans="1:17" x14ac:dyDescent="0.25">
      <c r="A1057" s="687" t="s">
        <v>15553</v>
      </c>
      <c r="B1057" s="688" t="s">
        <v>15554</v>
      </c>
      <c r="C1057" s="688" t="s">
        <v>16554</v>
      </c>
      <c r="D1057" s="688" t="s">
        <v>15556</v>
      </c>
      <c r="E1057" s="688" t="s">
        <v>1088</v>
      </c>
      <c r="F1057" s="688" t="s">
        <v>16390</v>
      </c>
      <c r="G1057" s="688" t="s">
        <v>4717</v>
      </c>
      <c r="H1057" s="688" t="s">
        <v>16068</v>
      </c>
      <c r="I1057" s="688" t="s">
        <v>16552</v>
      </c>
      <c r="J1057" s="688" t="s">
        <v>16131</v>
      </c>
      <c r="K1057" s="20" t="s">
        <v>4736</v>
      </c>
      <c r="L1057" s="688" t="s">
        <v>15764</v>
      </c>
      <c r="M1057" s="688" t="str">
        <f t="shared" si="19"/>
        <v>MCx25</v>
      </c>
      <c r="N1057" s="688" t="s">
        <v>9014</v>
      </c>
      <c r="O1057" s="683" t="s">
        <v>58</v>
      </c>
      <c r="P1057" s="689" t="s">
        <v>15556</v>
      </c>
      <c r="Q1057" s="689" t="s">
        <v>789</v>
      </c>
    </row>
    <row r="1058" spans="1:17" x14ac:dyDescent="0.25">
      <c r="A1058" s="687" t="s">
        <v>15553</v>
      </c>
      <c r="B1058" s="688" t="s">
        <v>15554</v>
      </c>
      <c r="C1058" s="688" t="s">
        <v>16554</v>
      </c>
      <c r="D1058" s="688" t="s">
        <v>15556</v>
      </c>
      <c r="E1058" s="688" t="s">
        <v>1089</v>
      </c>
      <c r="F1058" s="688" t="s">
        <v>15557</v>
      </c>
      <c r="G1058" s="688" t="s">
        <v>3484</v>
      </c>
      <c r="H1058" s="688" t="s">
        <v>1161</v>
      </c>
      <c r="I1058" s="688" t="s">
        <v>16347</v>
      </c>
      <c r="J1058" s="688" t="s">
        <v>15617</v>
      </c>
      <c r="K1058" s="20" t="s">
        <v>4707</v>
      </c>
      <c r="L1058" s="688" t="s">
        <v>13684</v>
      </c>
      <c r="M1058" s="688" t="str">
        <f t="shared" si="19"/>
        <v>LBx91</v>
      </c>
      <c r="N1058" s="688" t="s">
        <v>3217</v>
      </c>
      <c r="O1058" s="683" t="s">
        <v>58</v>
      </c>
      <c r="P1058" s="689" t="s">
        <v>15556</v>
      </c>
      <c r="Q1058" s="689" t="s">
        <v>790</v>
      </c>
    </row>
    <row r="1059" spans="1:17" x14ac:dyDescent="0.25">
      <c r="A1059" s="687" t="s">
        <v>15553</v>
      </c>
      <c r="B1059" s="688" t="s">
        <v>15554</v>
      </c>
      <c r="C1059" s="688" t="s">
        <v>16554</v>
      </c>
      <c r="D1059" s="688" t="s">
        <v>15556</v>
      </c>
      <c r="E1059" s="688" t="s">
        <v>1089</v>
      </c>
      <c r="F1059" s="688" t="s">
        <v>15557</v>
      </c>
      <c r="G1059" s="688" t="s">
        <v>3484</v>
      </c>
      <c r="H1059" s="688" t="s">
        <v>15562</v>
      </c>
      <c r="I1059" s="688" t="s">
        <v>16348</v>
      </c>
      <c r="J1059" s="688" t="s">
        <v>15617</v>
      </c>
      <c r="K1059" s="20" t="s">
        <v>4707</v>
      </c>
      <c r="L1059" s="688" t="s">
        <v>13680</v>
      </c>
      <c r="M1059" s="688" t="str">
        <f t="shared" si="19"/>
        <v>LBx119</v>
      </c>
      <c r="N1059" s="688" t="s">
        <v>3219</v>
      </c>
      <c r="O1059" s="683" t="s">
        <v>58</v>
      </c>
      <c r="P1059" s="689" t="s">
        <v>15556</v>
      </c>
      <c r="Q1059" s="689" t="s">
        <v>790</v>
      </c>
    </row>
    <row r="1060" spans="1:17" x14ac:dyDescent="0.25">
      <c r="A1060" s="687" t="s">
        <v>15553</v>
      </c>
      <c r="B1060" s="688" t="s">
        <v>15554</v>
      </c>
      <c r="C1060" s="688" t="s">
        <v>16554</v>
      </c>
      <c r="D1060" s="688" t="s">
        <v>15556</v>
      </c>
      <c r="E1060" s="688" t="s">
        <v>1090</v>
      </c>
      <c r="F1060" s="688" t="s">
        <v>16555</v>
      </c>
      <c r="G1060" s="688" t="s">
        <v>4752</v>
      </c>
      <c r="H1060" s="688" t="s">
        <v>1082</v>
      </c>
      <c r="I1060" s="688" t="s">
        <v>16556</v>
      </c>
      <c r="J1060" s="688" t="s">
        <v>15869</v>
      </c>
      <c r="K1060" s="20" t="s">
        <v>4737</v>
      </c>
      <c r="L1060" s="688" t="s">
        <v>13681</v>
      </c>
      <c r="M1060" s="688" t="str">
        <f t="shared" si="19"/>
        <v>TBx4</v>
      </c>
      <c r="N1060" s="688" t="s">
        <v>16557</v>
      </c>
      <c r="O1060" s="683" t="s">
        <v>58</v>
      </c>
      <c r="P1060" s="689" t="s">
        <v>15556</v>
      </c>
      <c r="Q1060" s="689" t="s">
        <v>604</v>
      </c>
    </row>
    <row r="1061" spans="1:17" x14ac:dyDescent="0.25">
      <c r="A1061" s="687" t="s">
        <v>15553</v>
      </c>
      <c r="B1061" s="688" t="s">
        <v>15554</v>
      </c>
      <c r="C1061" s="688" t="s">
        <v>16554</v>
      </c>
      <c r="D1061" s="688" t="s">
        <v>15556</v>
      </c>
      <c r="E1061" s="688" t="s">
        <v>1090</v>
      </c>
      <c r="F1061" s="688" t="s">
        <v>16555</v>
      </c>
      <c r="G1061" s="688" t="s">
        <v>4752</v>
      </c>
      <c r="H1061" s="688" t="s">
        <v>1083</v>
      </c>
      <c r="I1061" s="688" t="s">
        <v>16558</v>
      </c>
      <c r="J1061" s="688" t="s">
        <v>15869</v>
      </c>
      <c r="K1061" s="20" t="s">
        <v>4737</v>
      </c>
      <c r="L1061" s="688" t="s">
        <v>15756</v>
      </c>
      <c r="M1061" s="688" t="str">
        <f t="shared" si="19"/>
        <v>TBx37</v>
      </c>
      <c r="N1061" s="688" t="s">
        <v>16559</v>
      </c>
      <c r="O1061" s="683" t="s">
        <v>58</v>
      </c>
      <c r="P1061" s="689" t="s">
        <v>15556</v>
      </c>
      <c r="Q1061" s="689" t="s">
        <v>604</v>
      </c>
    </row>
    <row r="1062" spans="1:17" x14ac:dyDescent="0.25">
      <c r="A1062" s="687" t="s">
        <v>15553</v>
      </c>
      <c r="B1062" s="688" t="s">
        <v>15554</v>
      </c>
      <c r="C1062" s="688" t="s">
        <v>16554</v>
      </c>
      <c r="D1062" s="688" t="s">
        <v>15556</v>
      </c>
      <c r="E1062" s="688" t="s">
        <v>1090</v>
      </c>
      <c r="F1062" s="688" t="s">
        <v>16555</v>
      </c>
      <c r="G1062" s="688" t="s">
        <v>4752</v>
      </c>
      <c r="H1062" s="688" t="s">
        <v>1084</v>
      </c>
      <c r="I1062" s="688" t="s">
        <v>16560</v>
      </c>
      <c r="J1062" s="688" t="s">
        <v>15869</v>
      </c>
      <c r="K1062" s="20" t="s">
        <v>4737</v>
      </c>
      <c r="L1062" s="688" t="s">
        <v>13755</v>
      </c>
      <c r="M1062" s="688" t="str">
        <f t="shared" si="19"/>
        <v>TBx16</v>
      </c>
      <c r="N1062" s="688" t="s">
        <v>16561</v>
      </c>
      <c r="O1062" s="683" t="s">
        <v>58</v>
      </c>
      <c r="P1062" s="689" t="s">
        <v>15556</v>
      </c>
      <c r="Q1062" s="689" t="s">
        <v>604</v>
      </c>
    </row>
    <row r="1063" spans="1:17" x14ac:dyDescent="0.25">
      <c r="A1063" s="687" t="s">
        <v>15553</v>
      </c>
      <c r="B1063" s="688" t="s">
        <v>15554</v>
      </c>
      <c r="C1063" s="688" t="s">
        <v>16554</v>
      </c>
      <c r="D1063" s="688" t="s">
        <v>15556</v>
      </c>
      <c r="E1063" s="688" t="s">
        <v>1090</v>
      </c>
      <c r="F1063" s="688" t="s">
        <v>16555</v>
      </c>
      <c r="G1063" s="688" t="s">
        <v>4752</v>
      </c>
      <c r="H1063" s="688" t="s">
        <v>1085</v>
      </c>
      <c r="I1063" s="688" t="s">
        <v>16562</v>
      </c>
      <c r="J1063" s="688" t="s">
        <v>15869</v>
      </c>
      <c r="K1063" s="20" t="s">
        <v>4737</v>
      </c>
      <c r="L1063" s="688" t="s">
        <v>15569</v>
      </c>
      <c r="M1063" s="688" t="str">
        <f t="shared" si="19"/>
        <v>TBx3</v>
      </c>
      <c r="N1063" s="688" t="s">
        <v>16563</v>
      </c>
      <c r="O1063" s="683" t="s">
        <v>58</v>
      </c>
      <c r="P1063" s="689" t="s">
        <v>15556</v>
      </c>
      <c r="Q1063" s="689" t="s">
        <v>604</v>
      </c>
    </row>
    <row r="1064" spans="1:17" x14ac:dyDescent="0.25">
      <c r="A1064" s="687" t="s">
        <v>15553</v>
      </c>
      <c r="B1064" s="688" t="s">
        <v>15554</v>
      </c>
      <c r="C1064" s="688" t="s">
        <v>16564</v>
      </c>
      <c r="D1064" s="688" t="s">
        <v>15556</v>
      </c>
      <c r="E1064" s="688" t="s">
        <v>1093</v>
      </c>
      <c r="F1064" s="688" t="s">
        <v>16350</v>
      </c>
      <c r="G1064" s="688" t="s">
        <v>4804</v>
      </c>
      <c r="H1064" s="688" t="s">
        <v>1082</v>
      </c>
      <c r="I1064" s="688" t="s">
        <v>16351</v>
      </c>
      <c r="J1064" s="688" t="s">
        <v>16352</v>
      </c>
      <c r="K1064" s="20" t="s">
        <v>4770</v>
      </c>
      <c r="L1064" s="688" t="s">
        <v>13683</v>
      </c>
      <c r="M1064" s="688" t="str">
        <f t="shared" si="19"/>
        <v>VMx86</v>
      </c>
      <c r="N1064" s="688" t="s">
        <v>16353</v>
      </c>
      <c r="O1064" s="683" t="s">
        <v>60</v>
      </c>
      <c r="P1064" s="689" t="s">
        <v>15556</v>
      </c>
      <c r="Q1064" s="689" t="s">
        <v>790</v>
      </c>
    </row>
    <row r="1065" spans="1:17" x14ac:dyDescent="0.25">
      <c r="A1065" s="687" t="s">
        <v>15553</v>
      </c>
      <c r="B1065" s="688" t="s">
        <v>15554</v>
      </c>
      <c r="C1065" s="688" t="s">
        <v>16564</v>
      </c>
      <c r="D1065" s="688" t="s">
        <v>15556</v>
      </c>
      <c r="E1065" s="688" t="s">
        <v>1093</v>
      </c>
      <c r="F1065" s="688" t="s">
        <v>16350</v>
      </c>
      <c r="G1065" s="688" t="s">
        <v>4804</v>
      </c>
      <c r="H1065" s="688" t="s">
        <v>1083</v>
      </c>
      <c r="I1065" s="688" t="s">
        <v>16354</v>
      </c>
      <c r="J1065" s="688" t="s">
        <v>16352</v>
      </c>
      <c r="K1065" s="20" t="s">
        <v>4770</v>
      </c>
      <c r="L1065" s="688" t="s">
        <v>13690</v>
      </c>
      <c r="M1065" s="688" t="str">
        <f t="shared" si="19"/>
        <v>VMx87</v>
      </c>
      <c r="N1065" s="688" t="s">
        <v>16355</v>
      </c>
      <c r="O1065" s="683" t="s">
        <v>60</v>
      </c>
      <c r="P1065" s="689" t="s">
        <v>15556</v>
      </c>
      <c r="Q1065" s="689" t="s">
        <v>790</v>
      </c>
    </row>
    <row r="1066" spans="1:17" x14ac:dyDescent="0.25">
      <c r="A1066" s="687" t="s">
        <v>15553</v>
      </c>
      <c r="B1066" s="688" t="s">
        <v>15554</v>
      </c>
      <c r="C1066" s="688" t="s">
        <v>16564</v>
      </c>
      <c r="D1066" s="688" t="s">
        <v>15556</v>
      </c>
      <c r="E1066" s="688" t="s">
        <v>1093</v>
      </c>
      <c r="F1066" s="688" t="s">
        <v>16350</v>
      </c>
      <c r="G1066" s="688" t="s">
        <v>4804</v>
      </c>
      <c r="H1066" s="688" t="s">
        <v>1084</v>
      </c>
      <c r="I1066" s="688" t="s">
        <v>16356</v>
      </c>
      <c r="J1066" s="688" t="s">
        <v>16352</v>
      </c>
      <c r="K1066" s="20" t="s">
        <v>4770</v>
      </c>
      <c r="L1066" s="688" t="s">
        <v>15569</v>
      </c>
      <c r="M1066" s="688" t="str">
        <f t="shared" si="19"/>
        <v>VMx3</v>
      </c>
      <c r="N1066" s="688" t="s">
        <v>16357</v>
      </c>
      <c r="O1066" s="683" t="s">
        <v>60</v>
      </c>
      <c r="P1066" s="689" t="s">
        <v>15556</v>
      </c>
      <c r="Q1066" s="689" t="s">
        <v>790</v>
      </c>
    </row>
    <row r="1067" spans="1:17" x14ac:dyDescent="0.25">
      <c r="A1067" s="687" t="s">
        <v>15553</v>
      </c>
      <c r="B1067" s="688" t="s">
        <v>15554</v>
      </c>
      <c r="C1067" s="688" t="s">
        <v>16564</v>
      </c>
      <c r="D1067" s="688" t="s">
        <v>15556</v>
      </c>
      <c r="E1067" s="688" t="s">
        <v>1093</v>
      </c>
      <c r="F1067" s="688" t="s">
        <v>16350</v>
      </c>
      <c r="G1067" s="688" t="s">
        <v>4804</v>
      </c>
      <c r="H1067" s="688" t="s">
        <v>1085</v>
      </c>
      <c r="I1067" s="688" t="s">
        <v>16358</v>
      </c>
      <c r="J1067" s="688" t="s">
        <v>16352</v>
      </c>
      <c r="K1067" s="20" t="s">
        <v>4770</v>
      </c>
      <c r="L1067" s="688" t="s">
        <v>13688</v>
      </c>
      <c r="M1067" s="688" t="str">
        <f t="shared" si="19"/>
        <v>VMx2</v>
      </c>
      <c r="N1067" s="688" t="s">
        <v>16359</v>
      </c>
      <c r="O1067" s="683" t="s">
        <v>60</v>
      </c>
      <c r="P1067" s="689" t="s">
        <v>15556</v>
      </c>
      <c r="Q1067" s="689" t="s">
        <v>790</v>
      </c>
    </row>
    <row r="1068" spans="1:17" x14ac:dyDescent="0.25">
      <c r="A1068" s="687" t="s">
        <v>15553</v>
      </c>
      <c r="B1068" s="688" t="s">
        <v>15554</v>
      </c>
      <c r="C1068" s="688" t="s">
        <v>16564</v>
      </c>
      <c r="D1068" s="688" t="s">
        <v>15556</v>
      </c>
      <c r="E1068" s="688" t="s">
        <v>1093</v>
      </c>
      <c r="F1068" s="688" t="s">
        <v>16350</v>
      </c>
      <c r="G1068" s="688" t="s">
        <v>4804</v>
      </c>
      <c r="H1068" s="688" t="s">
        <v>1086</v>
      </c>
      <c r="I1068" s="688" t="s">
        <v>16360</v>
      </c>
      <c r="J1068" s="688" t="s">
        <v>16352</v>
      </c>
      <c r="K1068" s="20" t="s">
        <v>4770</v>
      </c>
      <c r="L1068" s="688" t="s">
        <v>13757</v>
      </c>
      <c r="M1068" s="688" t="str">
        <f t="shared" si="19"/>
        <v>VMx22</v>
      </c>
      <c r="N1068" s="688" t="s">
        <v>16361</v>
      </c>
      <c r="O1068" s="683" t="s">
        <v>60</v>
      </c>
      <c r="P1068" s="689" t="s">
        <v>15556</v>
      </c>
      <c r="Q1068" s="689" t="s">
        <v>790</v>
      </c>
    </row>
    <row r="1069" spans="1:17" x14ac:dyDescent="0.25">
      <c r="A1069" s="687" t="s">
        <v>15553</v>
      </c>
      <c r="B1069" s="688" t="s">
        <v>15554</v>
      </c>
      <c r="C1069" s="688" t="s">
        <v>16564</v>
      </c>
      <c r="D1069" s="688" t="s">
        <v>15556</v>
      </c>
      <c r="E1069" s="688" t="s">
        <v>1093</v>
      </c>
      <c r="F1069" s="688" t="s">
        <v>16350</v>
      </c>
      <c r="G1069" s="688" t="s">
        <v>4804</v>
      </c>
      <c r="H1069" s="688" t="s">
        <v>1087</v>
      </c>
      <c r="I1069" s="688" t="s">
        <v>16362</v>
      </c>
      <c r="J1069" s="688" t="s">
        <v>16352</v>
      </c>
      <c r="K1069" s="20" t="s">
        <v>4770</v>
      </c>
      <c r="L1069" s="688" t="s">
        <v>15927</v>
      </c>
      <c r="M1069" s="688" t="str">
        <f t="shared" si="19"/>
        <v>VMx88</v>
      </c>
      <c r="N1069" s="688" t="s">
        <v>16363</v>
      </c>
      <c r="O1069" s="683" t="s">
        <v>60</v>
      </c>
      <c r="P1069" s="689" t="s">
        <v>15556</v>
      </c>
      <c r="Q1069" s="689" t="s">
        <v>790</v>
      </c>
    </row>
    <row r="1070" spans="1:17" x14ac:dyDescent="0.25">
      <c r="A1070" s="687" t="s">
        <v>15553</v>
      </c>
      <c r="B1070" s="688" t="s">
        <v>15554</v>
      </c>
      <c r="C1070" s="688" t="s">
        <v>16564</v>
      </c>
      <c r="D1070" s="688" t="s">
        <v>15556</v>
      </c>
      <c r="E1070" s="688" t="s">
        <v>1096</v>
      </c>
      <c r="F1070" s="688" t="s">
        <v>16390</v>
      </c>
      <c r="G1070" s="688" t="s">
        <v>4805</v>
      </c>
      <c r="H1070" s="688" t="s">
        <v>1203</v>
      </c>
      <c r="I1070" s="688" t="s">
        <v>16391</v>
      </c>
      <c r="J1070" s="688" t="s">
        <v>16131</v>
      </c>
      <c r="K1070" s="20" t="s">
        <v>4771</v>
      </c>
      <c r="L1070" s="688" t="s">
        <v>16322</v>
      </c>
      <c r="M1070" s="688" t="str">
        <f t="shared" si="19"/>
        <v>MCx179</v>
      </c>
      <c r="N1070" s="688" t="s">
        <v>631</v>
      </c>
      <c r="O1070" s="683" t="s">
        <v>60</v>
      </c>
      <c r="P1070" s="689" t="s">
        <v>15556</v>
      </c>
      <c r="Q1070" s="689" t="s">
        <v>816</v>
      </c>
    </row>
    <row r="1071" spans="1:17" x14ac:dyDescent="0.25">
      <c r="A1071" s="687" t="s">
        <v>15553</v>
      </c>
      <c r="B1071" s="688" t="s">
        <v>15554</v>
      </c>
      <c r="C1071" s="688" t="s">
        <v>16564</v>
      </c>
      <c r="D1071" s="688" t="s">
        <v>15556</v>
      </c>
      <c r="E1071" s="688" t="s">
        <v>1096</v>
      </c>
      <c r="F1071" s="688" t="s">
        <v>16390</v>
      </c>
      <c r="G1071" s="688" t="s">
        <v>4805</v>
      </c>
      <c r="H1071" s="688" t="s">
        <v>1082</v>
      </c>
      <c r="I1071" s="688" t="s">
        <v>16392</v>
      </c>
      <c r="J1071" s="688" t="s">
        <v>16131</v>
      </c>
      <c r="K1071" s="20" t="s">
        <v>4771</v>
      </c>
      <c r="L1071" s="688" t="s">
        <v>16306</v>
      </c>
      <c r="M1071" s="688" t="str">
        <f t="shared" si="19"/>
        <v>MCx175</v>
      </c>
      <c r="N1071" s="688" t="s">
        <v>624</v>
      </c>
      <c r="O1071" s="683" t="s">
        <v>60</v>
      </c>
      <c r="P1071" s="689" t="s">
        <v>15556</v>
      </c>
      <c r="Q1071" s="689" t="s">
        <v>816</v>
      </c>
    </row>
    <row r="1072" spans="1:17" x14ac:dyDescent="0.25">
      <c r="A1072" s="687" t="s">
        <v>15553</v>
      </c>
      <c r="B1072" s="688" t="s">
        <v>15554</v>
      </c>
      <c r="C1072" s="688" t="s">
        <v>16564</v>
      </c>
      <c r="D1072" s="688" t="s">
        <v>15556</v>
      </c>
      <c r="E1072" s="688" t="s">
        <v>1096</v>
      </c>
      <c r="F1072" s="688" t="s">
        <v>16390</v>
      </c>
      <c r="G1072" s="688" t="s">
        <v>4805</v>
      </c>
      <c r="H1072" s="688" t="s">
        <v>1083</v>
      </c>
      <c r="I1072" s="688" t="s">
        <v>16393</v>
      </c>
      <c r="J1072" s="688" t="s">
        <v>16131</v>
      </c>
      <c r="K1072" s="20" t="s">
        <v>4771</v>
      </c>
      <c r="L1072" s="688" t="s">
        <v>16310</v>
      </c>
      <c r="M1072" s="688" t="str">
        <f t="shared" si="19"/>
        <v>MCx176</v>
      </c>
      <c r="N1072" s="688" t="s">
        <v>625</v>
      </c>
      <c r="O1072" s="683" t="s">
        <v>60</v>
      </c>
      <c r="P1072" s="689" t="s">
        <v>15556</v>
      </c>
      <c r="Q1072" s="689" t="s">
        <v>816</v>
      </c>
    </row>
    <row r="1073" spans="1:17" x14ac:dyDescent="0.25">
      <c r="A1073" s="687" t="s">
        <v>15553</v>
      </c>
      <c r="B1073" s="688" t="s">
        <v>15554</v>
      </c>
      <c r="C1073" s="688" t="s">
        <v>16564</v>
      </c>
      <c r="D1073" s="688" t="s">
        <v>15556</v>
      </c>
      <c r="E1073" s="688" t="s">
        <v>1096</v>
      </c>
      <c r="F1073" s="688" t="s">
        <v>16390</v>
      </c>
      <c r="G1073" s="688" t="s">
        <v>4805</v>
      </c>
      <c r="H1073" s="688" t="s">
        <v>1084</v>
      </c>
      <c r="I1073" s="688" t="s">
        <v>16394</v>
      </c>
      <c r="J1073" s="688" t="s">
        <v>16131</v>
      </c>
      <c r="K1073" s="20" t="s">
        <v>4771</v>
      </c>
      <c r="L1073" s="688" t="s">
        <v>16302</v>
      </c>
      <c r="M1073" s="688" t="str">
        <f t="shared" si="19"/>
        <v>MCx174</v>
      </c>
      <c r="N1073" s="688" t="s">
        <v>620</v>
      </c>
      <c r="O1073" s="683" t="s">
        <v>60</v>
      </c>
      <c r="P1073" s="689" t="s">
        <v>15556</v>
      </c>
      <c r="Q1073" s="689" t="s">
        <v>816</v>
      </c>
    </row>
    <row r="1074" spans="1:17" x14ac:dyDescent="0.25">
      <c r="A1074" s="687" t="s">
        <v>15553</v>
      </c>
      <c r="B1074" s="688" t="s">
        <v>15554</v>
      </c>
      <c r="C1074" s="688" t="s">
        <v>16564</v>
      </c>
      <c r="D1074" s="688" t="s">
        <v>15556</v>
      </c>
      <c r="E1074" s="688" t="s">
        <v>1096</v>
      </c>
      <c r="F1074" s="688" t="s">
        <v>16390</v>
      </c>
      <c r="G1074" s="688" t="s">
        <v>4805</v>
      </c>
      <c r="H1074" s="688" t="s">
        <v>1085</v>
      </c>
      <c r="I1074" s="688" t="s">
        <v>16397</v>
      </c>
      <c r="J1074" s="688" t="s">
        <v>16131</v>
      </c>
      <c r="K1074" s="20" t="s">
        <v>4771</v>
      </c>
      <c r="L1074" s="688" t="s">
        <v>16314</v>
      </c>
      <c r="M1074" s="688" t="str">
        <f t="shared" si="19"/>
        <v>MCx177</v>
      </c>
      <c r="N1074" s="688" t="s">
        <v>16398</v>
      </c>
      <c r="O1074" s="683" t="s">
        <v>60</v>
      </c>
      <c r="P1074" s="689" t="s">
        <v>15556</v>
      </c>
      <c r="Q1074" s="689" t="s">
        <v>816</v>
      </c>
    </row>
    <row r="1075" spans="1:17" x14ac:dyDescent="0.25">
      <c r="A1075" s="687" t="s">
        <v>15553</v>
      </c>
      <c r="B1075" s="688" t="s">
        <v>15554</v>
      </c>
      <c r="C1075" s="688" t="s">
        <v>16564</v>
      </c>
      <c r="D1075" s="688" t="s">
        <v>15556</v>
      </c>
      <c r="E1075" s="688" t="s">
        <v>1096</v>
      </c>
      <c r="F1075" s="688" t="s">
        <v>16390</v>
      </c>
      <c r="G1075" s="688" t="s">
        <v>4805</v>
      </c>
      <c r="H1075" s="688" t="s">
        <v>1086</v>
      </c>
      <c r="I1075" s="688" t="s">
        <v>16399</v>
      </c>
      <c r="J1075" s="688" t="s">
        <v>16131</v>
      </c>
      <c r="K1075" s="20" t="s">
        <v>4771</v>
      </c>
      <c r="L1075" s="688" t="s">
        <v>15651</v>
      </c>
      <c r="M1075" s="688" t="str">
        <f t="shared" si="19"/>
        <v>MCx136</v>
      </c>
      <c r="N1075" s="688" t="s">
        <v>626</v>
      </c>
      <c r="O1075" s="683" t="s">
        <v>60</v>
      </c>
      <c r="P1075" s="689" t="s">
        <v>15556</v>
      </c>
      <c r="Q1075" s="689" t="s">
        <v>816</v>
      </c>
    </row>
    <row r="1076" spans="1:17" x14ac:dyDescent="0.25">
      <c r="A1076" s="687" t="s">
        <v>15553</v>
      </c>
      <c r="B1076" s="688" t="s">
        <v>15554</v>
      </c>
      <c r="C1076" s="688" t="s">
        <v>16564</v>
      </c>
      <c r="D1076" s="688" t="s">
        <v>15556</v>
      </c>
      <c r="E1076" s="688" t="s">
        <v>1096</v>
      </c>
      <c r="F1076" s="688" t="s">
        <v>16390</v>
      </c>
      <c r="G1076" s="688" t="s">
        <v>4805</v>
      </c>
      <c r="H1076" s="688" t="s">
        <v>1087</v>
      </c>
      <c r="I1076" s="688" t="s">
        <v>16400</v>
      </c>
      <c r="J1076" s="688" t="s">
        <v>16131</v>
      </c>
      <c r="K1076" s="20" t="s">
        <v>4771</v>
      </c>
      <c r="L1076" s="688" t="s">
        <v>15871</v>
      </c>
      <c r="M1076" s="688" t="str">
        <f t="shared" si="19"/>
        <v>MCx18</v>
      </c>
      <c r="N1076" s="688" t="s">
        <v>627</v>
      </c>
      <c r="O1076" s="683" t="s">
        <v>60</v>
      </c>
      <c r="P1076" s="689" t="s">
        <v>15556</v>
      </c>
      <c r="Q1076" s="689" t="s">
        <v>816</v>
      </c>
    </row>
    <row r="1077" spans="1:17" x14ac:dyDescent="0.25">
      <c r="A1077" s="687" t="s">
        <v>15553</v>
      </c>
      <c r="B1077" s="688" t="s">
        <v>15554</v>
      </c>
      <c r="C1077" s="688" t="s">
        <v>16564</v>
      </c>
      <c r="D1077" s="688" t="s">
        <v>15556</v>
      </c>
      <c r="E1077" s="688" t="s">
        <v>1096</v>
      </c>
      <c r="F1077" s="688" t="s">
        <v>16390</v>
      </c>
      <c r="G1077" s="688" t="s">
        <v>4805</v>
      </c>
      <c r="H1077" s="688" t="s">
        <v>1088</v>
      </c>
      <c r="I1077" s="688" t="s">
        <v>16401</v>
      </c>
      <c r="J1077" s="688" t="s">
        <v>16131</v>
      </c>
      <c r="K1077" s="20" t="s">
        <v>4771</v>
      </c>
      <c r="L1077" s="688" t="s">
        <v>16402</v>
      </c>
      <c r="M1077" s="688" t="str">
        <f t="shared" si="19"/>
        <v>MCx186</v>
      </c>
      <c r="N1077" s="688" t="s">
        <v>16403</v>
      </c>
      <c r="O1077" s="683" t="s">
        <v>60</v>
      </c>
      <c r="P1077" s="689" t="s">
        <v>15556</v>
      </c>
      <c r="Q1077" s="689" t="s">
        <v>816</v>
      </c>
    </row>
    <row r="1078" spans="1:17" x14ac:dyDescent="0.25">
      <c r="A1078" s="687" t="s">
        <v>15553</v>
      </c>
      <c r="B1078" s="688" t="s">
        <v>15554</v>
      </c>
      <c r="C1078" s="688" t="s">
        <v>16564</v>
      </c>
      <c r="D1078" s="688" t="s">
        <v>15556</v>
      </c>
      <c r="E1078" s="688" t="s">
        <v>1096</v>
      </c>
      <c r="F1078" s="688" t="s">
        <v>16390</v>
      </c>
      <c r="G1078" s="688" t="s">
        <v>4805</v>
      </c>
      <c r="H1078" s="688" t="s">
        <v>1089</v>
      </c>
      <c r="I1078" s="688" t="s">
        <v>16404</v>
      </c>
      <c r="J1078" s="688" t="s">
        <v>16131</v>
      </c>
      <c r="K1078" s="20" t="s">
        <v>4771</v>
      </c>
      <c r="L1078" s="688" t="s">
        <v>16405</v>
      </c>
      <c r="M1078" s="688" t="str">
        <f t="shared" si="19"/>
        <v>MCx81</v>
      </c>
      <c r="N1078" s="688" t="s">
        <v>16406</v>
      </c>
      <c r="O1078" s="683" t="s">
        <v>60</v>
      </c>
      <c r="P1078" s="689" t="s">
        <v>15556</v>
      </c>
      <c r="Q1078" s="689" t="s">
        <v>816</v>
      </c>
    </row>
    <row r="1079" spans="1:17" x14ac:dyDescent="0.25">
      <c r="A1079" s="687" t="s">
        <v>15553</v>
      </c>
      <c r="B1079" s="688" t="s">
        <v>15554</v>
      </c>
      <c r="C1079" s="688" t="s">
        <v>16564</v>
      </c>
      <c r="D1079" s="688" t="s">
        <v>15556</v>
      </c>
      <c r="E1079" s="688" t="s">
        <v>1096</v>
      </c>
      <c r="F1079" s="688" t="s">
        <v>16390</v>
      </c>
      <c r="G1079" s="688" t="s">
        <v>4805</v>
      </c>
      <c r="H1079" s="688" t="s">
        <v>1090</v>
      </c>
      <c r="I1079" s="688" t="s">
        <v>16407</v>
      </c>
      <c r="J1079" s="688" t="s">
        <v>16131</v>
      </c>
      <c r="K1079" s="20" t="s">
        <v>4771</v>
      </c>
      <c r="L1079" s="688" t="s">
        <v>16408</v>
      </c>
      <c r="M1079" s="688" t="str">
        <f t="shared" si="19"/>
        <v>MCx115</v>
      </c>
      <c r="N1079" s="688" t="s">
        <v>16409</v>
      </c>
      <c r="O1079" s="683" t="s">
        <v>60</v>
      </c>
      <c r="P1079" s="689" t="s">
        <v>15556</v>
      </c>
      <c r="Q1079" s="689" t="s">
        <v>816</v>
      </c>
    </row>
    <row r="1080" spans="1:17" x14ac:dyDescent="0.25">
      <c r="A1080" s="687" t="s">
        <v>15553</v>
      </c>
      <c r="B1080" s="688" t="s">
        <v>15554</v>
      </c>
      <c r="C1080" s="688" t="s">
        <v>16564</v>
      </c>
      <c r="D1080" s="688" t="s">
        <v>15556</v>
      </c>
      <c r="E1080" s="688" t="s">
        <v>1096</v>
      </c>
      <c r="F1080" s="688" t="s">
        <v>16390</v>
      </c>
      <c r="G1080" s="688" t="s">
        <v>4805</v>
      </c>
      <c r="H1080" s="688" t="s">
        <v>16565</v>
      </c>
      <c r="I1080" s="688" t="s">
        <v>16566</v>
      </c>
      <c r="J1080" s="688" t="s">
        <v>16131</v>
      </c>
      <c r="K1080" s="20" t="s">
        <v>4771</v>
      </c>
      <c r="L1080" s="688" t="s">
        <v>15961</v>
      </c>
      <c r="M1080" s="688" t="str">
        <f t="shared" si="19"/>
        <v>MCx32</v>
      </c>
      <c r="N1080" s="688" t="s">
        <v>629</v>
      </c>
      <c r="O1080" s="683" t="s">
        <v>60</v>
      </c>
      <c r="P1080" s="689" t="s">
        <v>15556</v>
      </c>
      <c r="Q1080" s="689" t="s">
        <v>816</v>
      </c>
    </row>
    <row r="1081" spans="1:17" x14ac:dyDescent="0.25">
      <c r="A1081" s="687" t="s">
        <v>15553</v>
      </c>
      <c r="B1081" s="688" t="s">
        <v>15554</v>
      </c>
      <c r="C1081" s="688" t="s">
        <v>16564</v>
      </c>
      <c r="D1081" s="688" t="s">
        <v>15556</v>
      </c>
      <c r="E1081" s="688" t="s">
        <v>1100</v>
      </c>
      <c r="F1081" s="688" t="s">
        <v>15981</v>
      </c>
      <c r="G1081" s="688" t="s">
        <v>4823</v>
      </c>
      <c r="H1081" s="688" t="s">
        <v>15982</v>
      </c>
      <c r="I1081" s="688" t="s">
        <v>15983</v>
      </c>
      <c r="J1081" s="688" t="s">
        <v>15984</v>
      </c>
      <c r="K1081" s="20" t="s">
        <v>4785</v>
      </c>
      <c r="L1081" s="688" t="s">
        <v>15985</v>
      </c>
      <c r="M1081" s="688" t="str">
        <f t="shared" si="19"/>
        <v>NCK6411</v>
      </c>
      <c r="N1081" s="688" t="s">
        <v>15986</v>
      </c>
      <c r="O1081" s="682" t="s">
        <v>61</v>
      </c>
      <c r="P1081" s="689" t="s">
        <v>15556</v>
      </c>
      <c r="Q1081" s="689" t="s">
        <v>942</v>
      </c>
    </row>
    <row r="1082" spans="1:17" x14ac:dyDescent="0.25">
      <c r="A1082" s="687" t="s">
        <v>15553</v>
      </c>
      <c r="B1082" s="688" t="s">
        <v>15554</v>
      </c>
      <c r="C1082" s="688" t="s">
        <v>16564</v>
      </c>
      <c r="D1082" s="688" t="s">
        <v>15556</v>
      </c>
      <c r="E1082" s="688" t="s">
        <v>1100</v>
      </c>
      <c r="F1082" s="688" t="s">
        <v>15981</v>
      </c>
      <c r="G1082" s="688" t="s">
        <v>4823</v>
      </c>
      <c r="H1082" s="688" t="s">
        <v>15988</v>
      </c>
      <c r="I1082" s="688" t="s">
        <v>15989</v>
      </c>
      <c r="J1082" s="688" t="s">
        <v>15984</v>
      </c>
      <c r="K1082" s="20" t="s">
        <v>4785</v>
      </c>
      <c r="L1082" s="688" t="s">
        <v>15990</v>
      </c>
      <c r="M1082" s="688" t="str">
        <f t="shared" si="19"/>
        <v>NCK6419</v>
      </c>
      <c r="N1082" s="688" t="s">
        <v>15991</v>
      </c>
      <c r="O1082" s="682" t="s">
        <v>61</v>
      </c>
      <c r="P1082" s="689" t="s">
        <v>15556</v>
      </c>
      <c r="Q1082" s="689" t="s">
        <v>942</v>
      </c>
    </row>
    <row r="1083" spans="1:17" x14ac:dyDescent="0.25">
      <c r="A1083" s="687" t="s">
        <v>15553</v>
      </c>
      <c r="B1083" s="688" t="s">
        <v>15554</v>
      </c>
      <c r="C1083" s="688" t="s">
        <v>16564</v>
      </c>
      <c r="D1083" s="688" t="s">
        <v>15556</v>
      </c>
      <c r="E1083" s="688" t="s">
        <v>1100</v>
      </c>
      <c r="F1083" s="688" t="s">
        <v>15981</v>
      </c>
      <c r="G1083" s="688" t="s">
        <v>4823</v>
      </c>
      <c r="H1083" s="688" t="s">
        <v>15992</v>
      </c>
      <c r="I1083" s="688" t="s">
        <v>15993</v>
      </c>
      <c r="J1083" s="688" t="s">
        <v>15984</v>
      </c>
      <c r="K1083" s="20" t="s">
        <v>4785</v>
      </c>
      <c r="L1083" s="688" t="s">
        <v>15994</v>
      </c>
      <c r="M1083" s="688" t="str">
        <f t="shared" si="19"/>
        <v>NCK6420</v>
      </c>
      <c r="N1083" s="688" t="s">
        <v>15995</v>
      </c>
      <c r="O1083" s="682" t="s">
        <v>61</v>
      </c>
      <c r="P1083" s="689" t="s">
        <v>15556</v>
      </c>
      <c r="Q1083" s="689" t="s">
        <v>942</v>
      </c>
    </row>
    <row r="1084" spans="1:17" x14ac:dyDescent="0.25">
      <c r="A1084" s="687" t="s">
        <v>15553</v>
      </c>
      <c r="B1084" s="688" t="s">
        <v>15554</v>
      </c>
      <c r="C1084" s="688" t="s">
        <v>16564</v>
      </c>
      <c r="D1084" s="688" t="s">
        <v>15556</v>
      </c>
      <c r="E1084" s="688" t="s">
        <v>1100</v>
      </c>
      <c r="F1084" s="688" t="s">
        <v>15981</v>
      </c>
      <c r="G1084" s="688" t="s">
        <v>4823</v>
      </c>
      <c r="H1084" s="688" t="s">
        <v>15996</v>
      </c>
      <c r="I1084" s="688" t="s">
        <v>15997</v>
      </c>
      <c r="J1084" s="688" t="s">
        <v>15984</v>
      </c>
      <c r="K1084" s="20" t="s">
        <v>4785</v>
      </c>
      <c r="L1084" s="688" t="s">
        <v>15998</v>
      </c>
      <c r="M1084" s="688" t="str">
        <f t="shared" si="19"/>
        <v>NCK6430</v>
      </c>
      <c r="N1084" s="688" t="s">
        <v>15999</v>
      </c>
      <c r="O1084" s="682" t="s">
        <v>61</v>
      </c>
      <c r="P1084" s="689" t="s">
        <v>15556</v>
      </c>
      <c r="Q1084" s="689" t="s">
        <v>942</v>
      </c>
    </row>
    <row r="1085" spans="1:17" x14ac:dyDescent="0.25">
      <c r="A1085" s="687" t="s">
        <v>15553</v>
      </c>
      <c r="B1085" s="688" t="s">
        <v>15554</v>
      </c>
      <c r="C1085" s="688" t="s">
        <v>16564</v>
      </c>
      <c r="D1085" s="688" t="s">
        <v>15556</v>
      </c>
      <c r="E1085" s="688" t="s">
        <v>1100</v>
      </c>
      <c r="F1085" s="688" t="s">
        <v>15981</v>
      </c>
      <c r="G1085" s="688" t="s">
        <v>4823</v>
      </c>
      <c r="H1085" s="688" t="s">
        <v>16000</v>
      </c>
      <c r="I1085" s="688" t="s">
        <v>16001</v>
      </c>
      <c r="J1085" s="688" t="s">
        <v>15984</v>
      </c>
      <c r="K1085" s="20" t="s">
        <v>4785</v>
      </c>
      <c r="L1085" s="688" t="s">
        <v>16002</v>
      </c>
      <c r="M1085" s="688" t="str">
        <f t="shared" si="19"/>
        <v>NCK6491</v>
      </c>
      <c r="N1085" s="688" t="s">
        <v>16003</v>
      </c>
      <c r="O1085" s="682" t="s">
        <v>61</v>
      </c>
      <c r="P1085" s="689" t="s">
        <v>15556</v>
      </c>
      <c r="Q1085" s="689" t="s">
        <v>942</v>
      </c>
    </row>
    <row r="1086" spans="1:17" x14ac:dyDescent="0.25">
      <c r="A1086" s="687" t="s">
        <v>15553</v>
      </c>
      <c r="B1086" s="688" t="s">
        <v>15554</v>
      </c>
      <c r="C1086" s="688" t="s">
        <v>16564</v>
      </c>
      <c r="D1086" s="688" t="s">
        <v>15556</v>
      </c>
      <c r="E1086" s="688" t="s">
        <v>1100</v>
      </c>
      <c r="F1086" s="688" t="s">
        <v>15981</v>
      </c>
      <c r="G1086" s="688" t="s">
        <v>4823</v>
      </c>
      <c r="H1086" s="688" t="s">
        <v>16004</v>
      </c>
      <c r="I1086" s="688" t="s">
        <v>16005</v>
      </c>
      <c r="J1086" s="688" t="s">
        <v>15984</v>
      </c>
      <c r="K1086" s="20" t="s">
        <v>4785</v>
      </c>
      <c r="L1086" s="688" t="s">
        <v>16006</v>
      </c>
      <c r="M1086" s="688" t="str">
        <f t="shared" si="19"/>
        <v>NCK6492</v>
      </c>
      <c r="N1086" s="688" t="s">
        <v>16007</v>
      </c>
      <c r="O1086" s="682" t="s">
        <v>61</v>
      </c>
      <c r="P1086" s="689" t="s">
        <v>15556</v>
      </c>
      <c r="Q1086" s="689" t="s">
        <v>942</v>
      </c>
    </row>
    <row r="1087" spans="1:17" x14ac:dyDescent="0.25">
      <c r="A1087" s="687" t="s">
        <v>15553</v>
      </c>
      <c r="B1087" s="688" t="s">
        <v>15554</v>
      </c>
      <c r="C1087" s="688" t="s">
        <v>16564</v>
      </c>
      <c r="D1087" s="688" t="s">
        <v>15556</v>
      </c>
      <c r="E1087" s="688" t="s">
        <v>1100</v>
      </c>
      <c r="F1087" s="688" t="s">
        <v>15981</v>
      </c>
      <c r="G1087" s="688" t="s">
        <v>4823</v>
      </c>
      <c r="H1087" s="688" t="s">
        <v>16008</v>
      </c>
      <c r="I1087" s="688" t="s">
        <v>16009</v>
      </c>
      <c r="J1087" s="688" t="s">
        <v>15984</v>
      </c>
      <c r="K1087" s="20" t="s">
        <v>4785</v>
      </c>
      <c r="L1087" s="688" t="s">
        <v>16010</v>
      </c>
      <c r="M1087" s="688" t="str">
        <f t="shared" si="19"/>
        <v>NCK6499</v>
      </c>
      <c r="N1087" s="688" t="s">
        <v>16011</v>
      </c>
      <c r="O1087" s="682" t="s">
        <v>61</v>
      </c>
      <c r="P1087" s="689" t="s">
        <v>15556</v>
      </c>
      <c r="Q1087" s="689" t="s">
        <v>942</v>
      </c>
    </row>
    <row r="1088" spans="1:17" x14ac:dyDescent="0.25">
      <c r="A1088" s="687" t="s">
        <v>15553</v>
      </c>
      <c r="B1088" s="688" t="s">
        <v>15554</v>
      </c>
      <c r="C1088" s="688" t="s">
        <v>16564</v>
      </c>
      <c r="D1088" s="688" t="s">
        <v>15556</v>
      </c>
      <c r="E1088" s="688" t="s">
        <v>1100</v>
      </c>
      <c r="F1088" s="688" t="s">
        <v>15981</v>
      </c>
      <c r="G1088" s="688" t="s">
        <v>4823</v>
      </c>
      <c r="H1088" s="688" t="s">
        <v>16012</v>
      </c>
      <c r="I1088" s="688" t="s">
        <v>16013</v>
      </c>
      <c r="J1088" s="688" t="s">
        <v>15984</v>
      </c>
      <c r="K1088" s="20" t="s">
        <v>4785</v>
      </c>
      <c r="L1088" s="688" t="s">
        <v>16014</v>
      </c>
      <c r="M1088" s="688" t="str">
        <f t="shared" si="19"/>
        <v>NCK6511</v>
      </c>
      <c r="N1088" s="688" t="s">
        <v>16015</v>
      </c>
      <c r="O1088" s="682" t="s">
        <v>61</v>
      </c>
      <c r="P1088" s="689" t="s">
        <v>15556</v>
      </c>
      <c r="Q1088" s="689" t="s">
        <v>942</v>
      </c>
    </row>
    <row r="1089" spans="1:17" x14ac:dyDescent="0.25">
      <c r="A1089" s="687" t="s">
        <v>15553</v>
      </c>
      <c r="B1089" s="688" t="s">
        <v>15554</v>
      </c>
      <c r="C1089" s="688" t="s">
        <v>16564</v>
      </c>
      <c r="D1089" s="688" t="s">
        <v>15556</v>
      </c>
      <c r="E1089" s="688" t="s">
        <v>1100</v>
      </c>
      <c r="F1089" s="688" t="s">
        <v>15981</v>
      </c>
      <c r="G1089" s="688" t="s">
        <v>4823</v>
      </c>
      <c r="H1089" s="688" t="s">
        <v>16016</v>
      </c>
      <c r="I1089" s="688" t="s">
        <v>16017</v>
      </c>
      <c r="J1089" s="688" t="s">
        <v>15984</v>
      </c>
      <c r="K1089" s="20" t="s">
        <v>4785</v>
      </c>
      <c r="L1089" s="688" t="s">
        <v>16018</v>
      </c>
      <c r="M1089" s="688" t="str">
        <f t="shared" si="19"/>
        <v>NCK6512</v>
      </c>
      <c r="N1089" s="688" t="s">
        <v>16019</v>
      </c>
      <c r="O1089" s="682" t="s">
        <v>61</v>
      </c>
      <c r="P1089" s="689" t="s">
        <v>15556</v>
      </c>
      <c r="Q1089" s="689" t="s">
        <v>942</v>
      </c>
    </row>
    <row r="1090" spans="1:17" x14ac:dyDescent="0.25">
      <c r="A1090" s="687" t="s">
        <v>15553</v>
      </c>
      <c r="B1090" s="688" t="s">
        <v>15554</v>
      </c>
      <c r="C1090" s="688" t="s">
        <v>16564</v>
      </c>
      <c r="D1090" s="688" t="s">
        <v>15556</v>
      </c>
      <c r="E1090" s="688" t="s">
        <v>1100</v>
      </c>
      <c r="F1090" s="688" t="s">
        <v>15981</v>
      </c>
      <c r="G1090" s="688" t="s">
        <v>4823</v>
      </c>
      <c r="H1090" s="688" t="s">
        <v>16020</v>
      </c>
      <c r="I1090" s="688" t="s">
        <v>16021</v>
      </c>
      <c r="J1090" s="688" t="s">
        <v>15984</v>
      </c>
      <c r="K1090" s="20" t="s">
        <v>4785</v>
      </c>
      <c r="L1090" s="688" t="s">
        <v>16022</v>
      </c>
      <c r="M1090" s="688" t="str">
        <f t="shared" si="19"/>
        <v>NCK6520</v>
      </c>
      <c r="N1090" s="688" t="s">
        <v>16023</v>
      </c>
      <c r="O1090" s="682" t="s">
        <v>61</v>
      </c>
      <c r="P1090" s="689" t="s">
        <v>15556</v>
      </c>
      <c r="Q1090" s="689" t="s">
        <v>942</v>
      </c>
    </row>
    <row r="1091" spans="1:17" x14ac:dyDescent="0.25">
      <c r="A1091" s="687" t="s">
        <v>15553</v>
      </c>
      <c r="B1091" s="688" t="s">
        <v>15554</v>
      </c>
      <c r="C1091" s="688" t="s">
        <v>16564</v>
      </c>
      <c r="D1091" s="688" t="s">
        <v>15556</v>
      </c>
      <c r="E1091" s="688" t="s">
        <v>1100</v>
      </c>
      <c r="F1091" s="688" t="s">
        <v>15981</v>
      </c>
      <c r="G1091" s="688" t="s">
        <v>4823</v>
      </c>
      <c r="H1091" s="688" t="s">
        <v>16024</v>
      </c>
      <c r="I1091" s="688" t="s">
        <v>16025</v>
      </c>
      <c r="J1091" s="688" t="s">
        <v>15984</v>
      </c>
      <c r="K1091" s="20" t="s">
        <v>4785</v>
      </c>
      <c r="L1091" s="688" t="s">
        <v>16026</v>
      </c>
      <c r="M1091" s="688" t="str">
        <f t="shared" si="19"/>
        <v>NCK6530</v>
      </c>
      <c r="N1091" s="688" t="s">
        <v>16027</v>
      </c>
      <c r="O1091" s="682" t="s">
        <v>61</v>
      </c>
      <c r="P1091" s="689" t="s">
        <v>15556</v>
      </c>
      <c r="Q1091" s="689" t="s">
        <v>942</v>
      </c>
    </row>
    <row r="1092" spans="1:17" x14ac:dyDescent="0.25">
      <c r="A1092" s="687" t="s">
        <v>15553</v>
      </c>
      <c r="B1092" s="688" t="s">
        <v>15554</v>
      </c>
      <c r="C1092" s="688" t="s">
        <v>16564</v>
      </c>
      <c r="D1092" s="688" t="s">
        <v>15556</v>
      </c>
      <c r="E1092" s="688" t="s">
        <v>1100</v>
      </c>
      <c r="F1092" s="688" t="s">
        <v>15981</v>
      </c>
      <c r="G1092" s="688" t="s">
        <v>4823</v>
      </c>
      <c r="H1092" s="688" t="s">
        <v>16028</v>
      </c>
      <c r="I1092" s="688" t="s">
        <v>16029</v>
      </c>
      <c r="J1092" s="688" t="s">
        <v>15984</v>
      </c>
      <c r="K1092" s="20" t="s">
        <v>4785</v>
      </c>
      <c r="L1092" s="688" t="s">
        <v>16030</v>
      </c>
      <c r="M1092" s="688" t="str">
        <f t="shared" si="19"/>
        <v>NCK6611</v>
      </c>
      <c r="N1092" s="688" t="s">
        <v>16031</v>
      </c>
      <c r="O1092" s="682" t="s">
        <v>61</v>
      </c>
      <c r="P1092" s="689" t="s">
        <v>15556</v>
      </c>
      <c r="Q1092" s="689" t="s">
        <v>942</v>
      </c>
    </row>
    <row r="1093" spans="1:17" x14ac:dyDescent="0.25">
      <c r="A1093" s="687" t="s">
        <v>15553</v>
      </c>
      <c r="B1093" s="688" t="s">
        <v>15554</v>
      </c>
      <c r="C1093" s="688" t="s">
        <v>16564</v>
      </c>
      <c r="D1093" s="688" t="s">
        <v>15556</v>
      </c>
      <c r="E1093" s="688" t="s">
        <v>1100</v>
      </c>
      <c r="F1093" s="688" t="s">
        <v>15981</v>
      </c>
      <c r="G1093" s="688" t="s">
        <v>4823</v>
      </c>
      <c r="H1093" s="688" t="s">
        <v>16032</v>
      </c>
      <c r="I1093" s="688" t="s">
        <v>16033</v>
      </c>
      <c r="J1093" s="688" t="s">
        <v>15984</v>
      </c>
      <c r="K1093" s="20" t="s">
        <v>4785</v>
      </c>
      <c r="L1093" s="688" t="s">
        <v>16034</v>
      </c>
      <c r="M1093" s="688" t="str">
        <f t="shared" si="19"/>
        <v>NCK6612</v>
      </c>
      <c r="N1093" s="688" t="s">
        <v>16035</v>
      </c>
      <c r="O1093" s="682" t="s">
        <v>61</v>
      </c>
      <c r="P1093" s="689" t="s">
        <v>15556</v>
      </c>
      <c r="Q1093" s="689" t="s">
        <v>942</v>
      </c>
    </row>
    <row r="1094" spans="1:17" x14ac:dyDescent="0.25">
      <c r="A1094" s="687" t="s">
        <v>15553</v>
      </c>
      <c r="B1094" s="688" t="s">
        <v>15554</v>
      </c>
      <c r="C1094" s="688" t="s">
        <v>16564</v>
      </c>
      <c r="D1094" s="688" t="s">
        <v>15556</v>
      </c>
      <c r="E1094" s="688" t="s">
        <v>1100</v>
      </c>
      <c r="F1094" s="688" t="s">
        <v>15981</v>
      </c>
      <c r="G1094" s="688" t="s">
        <v>4823</v>
      </c>
      <c r="H1094" s="688" t="s">
        <v>16036</v>
      </c>
      <c r="I1094" s="688" t="s">
        <v>16037</v>
      </c>
      <c r="J1094" s="688" t="s">
        <v>15984</v>
      </c>
      <c r="K1094" s="20" t="s">
        <v>4785</v>
      </c>
      <c r="L1094" s="688" t="s">
        <v>16038</v>
      </c>
      <c r="M1094" s="688" t="str">
        <f t="shared" si="19"/>
        <v>NCK6619</v>
      </c>
      <c r="N1094" s="688" t="s">
        <v>16039</v>
      </c>
      <c r="O1094" s="682" t="s">
        <v>61</v>
      </c>
      <c r="P1094" s="689" t="s">
        <v>15556</v>
      </c>
      <c r="Q1094" s="689" t="s">
        <v>942</v>
      </c>
    </row>
    <row r="1095" spans="1:17" x14ac:dyDescent="0.25">
      <c r="A1095" s="687" t="s">
        <v>15553</v>
      </c>
      <c r="B1095" s="688" t="s">
        <v>15554</v>
      </c>
      <c r="C1095" s="688" t="s">
        <v>16564</v>
      </c>
      <c r="D1095" s="688" t="s">
        <v>15556</v>
      </c>
      <c r="E1095" s="688" t="s">
        <v>1100</v>
      </c>
      <c r="F1095" s="688" t="s">
        <v>15981</v>
      </c>
      <c r="G1095" s="688" t="s">
        <v>4823</v>
      </c>
      <c r="H1095" s="688" t="s">
        <v>16040</v>
      </c>
      <c r="I1095" s="688" t="s">
        <v>16041</v>
      </c>
      <c r="J1095" s="688" t="s">
        <v>15984</v>
      </c>
      <c r="K1095" s="20" t="s">
        <v>4785</v>
      </c>
      <c r="L1095" s="688" t="s">
        <v>16042</v>
      </c>
      <c r="M1095" s="688" t="str">
        <f t="shared" si="19"/>
        <v>NCK6621</v>
      </c>
      <c r="N1095" s="688" t="s">
        <v>16043</v>
      </c>
      <c r="O1095" s="682" t="s">
        <v>61</v>
      </c>
      <c r="P1095" s="689" t="s">
        <v>15556</v>
      </c>
      <c r="Q1095" s="689" t="s">
        <v>942</v>
      </c>
    </row>
    <row r="1096" spans="1:17" x14ac:dyDescent="0.25">
      <c r="A1096" s="687" t="s">
        <v>15553</v>
      </c>
      <c r="B1096" s="688" t="s">
        <v>15554</v>
      </c>
      <c r="C1096" s="688" t="s">
        <v>16564</v>
      </c>
      <c r="D1096" s="688" t="s">
        <v>15556</v>
      </c>
      <c r="E1096" s="688" t="s">
        <v>1100</v>
      </c>
      <c r="F1096" s="688" t="s">
        <v>15981</v>
      </c>
      <c r="G1096" s="688" t="s">
        <v>4823</v>
      </c>
      <c r="H1096" s="688" t="s">
        <v>16044</v>
      </c>
      <c r="I1096" s="688" t="s">
        <v>16045</v>
      </c>
      <c r="J1096" s="688" t="s">
        <v>15984</v>
      </c>
      <c r="K1096" s="20" t="s">
        <v>4785</v>
      </c>
      <c r="L1096" s="688" t="s">
        <v>16046</v>
      </c>
      <c r="M1096" s="688" t="str">
        <f t="shared" si="19"/>
        <v>NCK6622</v>
      </c>
      <c r="N1096" s="688" t="s">
        <v>16047</v>
      </c>
      <c r="O1096" s="682" t="s">
        <v>61</v>
      </c>
      <c r="P1096" s="689" t="s">
        <v>15556</v>
      </c>
      <c r="Q1096" s="689" t="s">
        <v>942</v>
      </c>
    </row>
    <row r="1097" spans="1:17" x14ac:dyDescent="0.25">
      <c r="A1097" s="687" t="s">
        <v>15553</v>
      </c>
      <c r="B1097" s="688" t="s">
        <v>15554</v>
      </c>
      <c r="C1097" s="688" t="s">
        <v>16564</v>
      </c>
      <c r="D1097" s="688" t="s">
        <v>15556</v>
      </c>
      <c r="E1097" s="688" t="s">
        <v>1100</v>
      </c>
      <c r="F1097" s="688" t="s">
        <v>15981</v>
      </c>
      <c r="G1097" s="688" t="s">
        <v>4823</v>
      </c>
      <c r="H1097" s="688" t="s">
        <v>16048</v>
      </c>
      <c r="I1097" s="688" t="s">
        <v>16049</v>
      </c>
      <c r="J1097" s="688" t="s">
        <v>15984</v>
      </c>
      <c r="K1097" s="20" t="s">
        <v>4785</v>
      </c>
      <c r="L1097" s="688" t="s">
        <v>16050</v>
      </c>
      <c r="M1097" s="688" t="str">
        <f t="shared" si="19"/>
        <v>NCK6629</v>
      </c>
      <c r="N1097" s="688" t="s">
        <v>16051</v>
      </c>
      <c r="O1097" s="682" t="s">
        <v>61</v>
      </c>
      <c r="P1097" s="689" t="s">
        <v>15556</v>
      </c>
      <c r="Q1097" s="689" t="s">
        <v>942</v>
      </c>
    </row>
    <row r="1098" spans="1:17" x14ac:dyDescent="0.25">
      <c r="A1098" s="687" t="s">
        <v>15553</v>
      </c>
      <c r="B1098" s="688" t="s">
        <v>15554</v>
      </c>
      <c r="C1098" s="688" t="s">
        <v>16564</v>
      </c>
      <c r="D1098" s="688" t="s">
        <v>15556</v>
      </c>
      <c r="E1098" s="688" t="s">
        <v>1100</v>
      </c>
      <c r="F1098" s="688" t="s">
        <v>15981</v>
      </c>
      <c r="G1098" s="688" t="s">
        <v>4823</v>
      </c>
      <c r="H1098" s="688" t="s">
        <v>16052</v>
      </c>
      <c r="I1098" s="688" t="s">
        <v>16053</v>
      </c>
      <c r="J1098" s="688" t="s">
        <v>15984</v>
      </c>
      <c r="K1098" s="20" t="s">
        <v>4785</v>
      </c>
      <c r="L1098" s="688" t="s">
        <v>13760</v>
      </c>
      <c r="M1098" s="688" t="str">
        <f t="shared" si="19"/>
        <v>NCK6630</v>
      </c>
      <c r="N1098" s="688" t="s">
        <v>16054</v>
      </c>
      <c r="O1098" s="682" t="s">
        <v>61</v>
      </c>
      <c r="P1098" s="689" t="s">
        <v>15556</v>
      </c>
      <c r="Q1098" s="689" t="s">
        <v>942</v>
      </c>
    </row>
    <row r="1099" spans="1:17" x14ac:dyDescent="0.25">
      <c r="A1099" s="687" t="s">
        <v>15553</v>
      </c>
      <c r="B1099" s="688" t="s">
        <v>15554</v>
      </c>
      <c r="C1099" s="688" t="s">
        <v>16564</v>
      </c>
      <c r="D1099" s="688" t="s">
        <v>15556</v>
      </c>
      <c r="E1099" s="688" t="s">
        <v>1100</v>
      </c>
      <c r="F1099" s="688" t="s">
        <v>15981</v>
      </c>
      <c r="G1099" s="688" t="s">
        <v>4823</v>
      </c>
      <c r="H1099" s="688" t="s">
        <v>13748</v>
      </c>
      <c r="I1099" s="688" t="s">
        <v>16055</v>
      </c>
      <c r="J1099" s="688" t="s">
        <v>15984</v>
      </c>
      <c r="K1099" s="20" t="s">
        <v>4785</v>
      </c>
      <c r="L1099" s="688" t="s">
        <v>13748</v>
      </c>
      <c r="M1099" s="688" t="str">
        <f t="shared" ref="M1099:M1118" si="20">CONCATENATE(J1099,L1099)</f>
        <v>NCA</v>
      </c>
      <c r="N1099" s="688" t="s">
        <v>16056</v>
      </c>
      <c r="O1099" s="682" t="s">
        <v>61</v>
      </c>
      <c r="P1099" s="689" t="s">
        <v>15556</v>
      </c>
      <c r="Q1099" s="689" t="s">
        <v>942</v>
      </c>
    </row>
    <row r="1100" spans="1:17" x14ac:dyDescent="0.25">
      <c r="A1100" s="687" t="s">
        <v>15553</v>
      </c>
      <c r="B1100" s="688" t="s">
        <v>15554</v>
      </c>
      <c r="C1100" s="688" t="s">
        <v>16564</v>
      </c>
      <c r="D1100" s="688" t="s">
        <v>15556</v>
      </c>
      <c r="E1100" s="688" t="s">
        <v>1100</v>
      </c>
      <c r="F1100" s="688" t="s">
        <v>15981</v>
      </c>
      <c r="G1100" s="688" t="s">
        <v>4823</v>
      </c>
      <c r="H1100" s="688" t="s">
        <v>15804</v>
      </c>
      <c r="I1100" s="688" t="s">
        <v>16057</v>
      </c>
      <c r="J1100" s="688" t="s">
        <v>15984</v>
      </c>
      <c r="K1100" s="20" t="s">
        <v>4785</v>
      </c>
      <c r="L1100" s="688" t="s">
        <v>15804</v>
      </c>
      <c r="M1100" s="688" t="str">
        <f t="shared" si="20"/>
        <v>NCB</v>
      </c>
      <c r="N1100" s="688" t="s">
        <v>16058</v>
      </c>
      <c r="O1100" s="682" t="s">
        <v>61</v>
      </c>
      <c r="P1100" s="689" t="s">
        <v>15556</v>
      </c>
      <c r="Q1100" s="689" t="s">
        <v>942</v>
      </c>
    </row>
    <row r="1101" spans="1:17" x14ac:dyDescent="0.25">
      <c r="A1101" s="687" t="s">
        <v>15553</v>
      </c>
      <c r="B1101" s="688" t="s">
        <v>15554</v>
      </c>
      <c r="C1101" s="688" t="s">
        <v>16564</v>
      </c>
      <c r="D1101" s="688" t="s">
        <v>15556</v>
      </c>
      <c r="E1101" s="688" t="s">
        <v>1100</v>
      </c>
      <c r="F1101" s="688" t="s">
        <v>15981</v>
      </c>
      <c r="G1101" s="688" t="s">
        <v>4823</v>
      </c>
      <c r="H1101" s="688" t="s">
        <v>16059</v>
      </c>
      <c r="I1101" s="688" t="s">
        <v>16060</v>
      </c>
      <c r="J1101" s="688" t="s">
        <v>15984</v>
      </c>
      <c r="K1101" s="20" t="s">
        <v>4785</v>
      </c>
      <c r="L1101" s="688" t="s">
        <v>16059</v>
      </c>
      <c r="M1101" s="688" t="str">
        <f t="shared" si="20"/>
        <v>NCC</v>
      </c>
      <c r="N1101" s="688" t="s">
        <v>16061</v>
      </c>
      <c r="O1101" s="682" t="s">
        <v>61</v>
      </c>
      <c r="P1101" s="689" t="s">
        <v>15556</v>
      </c>
      <c r="Q1101" s="689" t="s">
        <v>942</v>
      </c>
    </row>
    <row r="1102" spans="1:17" x14ac:dyDescent="0.25">
      <c r="A1102" s="687" t="s">
        <v>15553</v>
      </c>
      <c r="B1102" s="688" t="s">
        <v>15554</v>
      </c>
      <c r="C1102" s="688" t="s">
        <v>16564</v>
      </c>
      <c r="D1102" s="688" t="s">
        <v>15556</v>
      </c>
      <c r="E1102" s="688" t="s">
        <v>1100</v>
      </c>
      <c r="F1102" s="688" t="s">
        <v>15981</v>
      </c>
      <c r="G1102" s="688" t="s">
        <v>4823</v>
      </c>
      <c r="H1102" s="688" t="s">
        <v>16062</v>
      </c>
      <c r="I1102" s="688" t="s">
        <v>16063</v>
      </c>
      <c r="J1102" s="688" t="s">
        <v>15984</v>
      </c>
      <c r="K1102" s="20" t="s">
        <v>4785</v>
      </c>
      <c r="L1102" s="688" t="s">
        <v>16062</v>
      </c>
      <c r="M1102" s="688" t="str">
        <f t="shared" si="20"/>
        <v>NCD</v>
      </c>
      <c r="N1102" s="688" t="s">
        <v>16064</v>
      </c>
      <c r="O1102" s="682" t="s">
        <v>61</v>
      </c>
      <c r="P1102" s="689" t="s">
        <v>15556</v>
      </c>
      <c r="Q1102" s="689" t="s">
        <v>942</v>
      </c>
    </row>
    <row r="1103" spans="1:17" x14ac:dyDescent="0.25">
      <c r="A1103" s="687" t="s">
        <v>15553</v>
      </c>
      <c r="B1103" s="688" t="s">
        <v>15554</v>
      </c>
      <c r="C1103" s="688" t="s">
        <v>16564</v>
      </c>
      <c r="D1103" s="688" t="s">
        <v>15556</v>
      </c>
      <c r="E1103" s="688" t="s">
        <v>1100</v>
      </c>
      <c r="F1103" s="688" t="s">
        <v>15981</v>
      </c>
      <c r="G1103" s="688" t="s">
        <v>4823</v>
      </c>
      <c r="H1103" s="688" t="s">
        <v>16065</v>
      </c>
      <c r="I1103" s="688" t="s">
        <v>16066</v>
      </c>
      <c r="J1103" s="688" t="s">
        <v>15984</v>
      </c>
      <c r="K1103" s="20" t="s">
        <v>4785</v>
      </c>
      <c r="L1103" s="688" t="s">
        <v>16065</v>
      </c>
      <c r="M1103" s="688" t="str">
        <f t="shared" si="20"/>
        <v>NCE</v>
      </c>
      <c r="N1103" s="688" t="s">
        <v>16067</v>
      </c>
      <c r="O1103" s="682" t="s">
        <v>61</v>
      </c>
      <c r="P1103" s="689" t="s">
        <v>15556</v>
      </c>
      <c r="Q1103" s="689" t="s">
        <v>942</v>
      </c>
    </row>
    <row r="1104" spans="1:17" x14ac:dyDescent="0.25">
      <c r="A1104" s="687" t="s">
        <v>15553</v>
      </c>
      <c r="B1104" s="688" t="s">
        <v>15554</v>
      </c>
      <c r="C1104" s="688" t="s">
        <v>16564</v>
      </c>
      <c r="D1104" s="688" t="s">
        <v>15556</v>
      </c>
      <c r="E1104" s="688" t="s">
        <v>1100</v>
      </c>
      <c r="F1104" s="688" t="s">
        <v>15981</v>
      </c>
      <c r="G1104" s="688" t="s">
        <v>4823</v>
      </c>
      <c r="H1104" s="688" t="s">
        <v>16068</v>
      </c>
      <c r="I1104" s="688" t="s">
        <v>16069</v>
      </c>
      <c r="J1104" s="688" t="s">
        <v>15984</v>
      </c>
      <c r="K1104" s="20" t="s">
        <v>4785</v>
      </c>
      <c r="L1104" s="688" t="s">
        <v>16068</v>
      </c>
      <c r="M1104" s="688" t="str">
        <f t="shared" si="20"/>
        <v>NCF</v>
      </c>
      <c r="N1104" s="688" t="s">
        <v>16070</v>
      </c>
      <c r="O1104" s="682" t="s">
        <v>61</v>
      </c>
      <c r="P1104" s="689" t="s">
        <v>15556</v>
      </c>
      <c r="Q1104" s="689" t="s">
        <v>942</v>
      </c>
    </row>
    <row r="1105" spans="1:17" x14ac:dyDescent="0.25">
      <c r="A1105" s="687" t="s">
        <v>15553</v>
      </c>
      <c r="B1105" s="688" t="s">
        <v>15554</v>
      </c>
      <c r="C1105" s="688" t="s">
        <v>16564</v>
      </c>
      <c r="D1105" s="688" t="s">
        <v>15556</v>
      </c>
      <c r="E1105" s="688" t="s">
        <v>1100</v>
      </c>
      <c r="F1105" s="688" t="s">
        <v>15981</v>
      </c>
      <c r="G1105" s="688" t="s">
        <v>4823</v>
      </c>
      <c r="H1105" s="688" t="s">
        <v>16071</v>
      </c>
      <c r="I1105" s="688" t="s">
        <v>16072</v>
      </c>
      <c r="J1105" s="688" t="s">
        <v>15984</v>
      </c>
      <c r="K1105" s="20" t="s">
        <v>4785</v>
      </c>
      <c r="L1105" s="688" t="s">
        <v>16071</v>
      </c>
      <c r="M1105" s="688" t="str">
        <f t="shared" si="20"/>
        <v>NCG</v>
      </c>
      <c r="N1105" s="688" t="s">
        <v>16073</v>
      </c>
      <c r="O1105" s="682" t="s">
        <v>61</v>
      </c>
      <c r="P1105" s="689" t="s">
        <v>15556</v>
      </c>
      <c r="Q1105" s="689" t="s">
        <v>942</v>
      </c>
    </row>
    <row r="1106" spans="1:17" x14ac:dyDescent="0.25">
      <c r="A1106" s="687" t="s">
        <v>15553</v>
      </c>
      <c r="B1106" s="688" t="s">
        <v>15554</v>
      </c>
      <c r="C1106" s="688" t="s">
        <v>16564</v>
      </c>
      <c r="D1106" s="688" t="s">
        <v>15556</v>
      </c>
      <c r="E1106" s="688" t="s">
        <v>1100</v>
      </c>
      <c r="F1106" s="688" t="s">
        <v>15981</v>
      </c>
      <c r="G1106" s="688" t="s">
        <v>4823</v>
      </c>
      <c r="H1106" s="688" t="s">
        <v>16074</v>
      </c>
      <c r="I1106" s="688" t="s">
        <v>16075</v>
      </c>
      <c r="J1106" s="688" t="s">
        <v>15984</v>
      </c>
      <c r="K1106" s="20" t="s">
        <v>4785</v>
      </c>
      <c r="L1106" s="688" t="s">
        <v>16074</v>
      </c>
      <c r="M1106" s="688" t="str">
        <f t="shared" si="20"/>
        <v>NCH</v>
      </c>
      <c r="N1106" s="688" t="s">
        <v>16076</v>
      </c>
      <c r="O1106" s="682" t="s">
        <v>61</v>
      </c>
      <c r="P1106" s="689" t="s">
        <v>15556</v>
      </c>
      <c r="Q1106" s="689" t="s">
        <v>942</v>
      </c>
    </row>
    <row r="1107" spans="1:17" x14ac:dyDescent="0.25">
      <c r="A1107" s="687" t="s">
        <v>15553</v>
      </c>
      <c r="B1107" s="688" t="s">
        <v>15554</v>
      </c>
      <c r="C1107" s="688" t="s">
        <v>16564</v>
      </c>
      <c r="D1107" s="688" t="s">
        <v>15556</v>
      </c>
      <c r="E1107" s="688" t="s">
        <v>1100</v>
      </c>
      <c r="F1107" s="688" t="s">
        <v>15981</v>
      </c>
      <c r="G1107" s="688" t="s">
        <v>4823</v>
      </c>
      <c r="H1107" s="688" t="s">
        <v>16077</v>
      </c>
      <c r="I1107" s="688" t="s">
        <v>16078</v>
      </c>
      <c r="J1107" s="688" t="s">
        <v>15984</v>
      </c>
      <c r="K1107" s="20" t="s">
        <v>4785</v>
      </c>
      <c r="L1107" s="688" t="s">
        <v>16077</v>
      </c>
      <c r="M1107" s="688" t="str">
        <f t="shared" si="20"/>
        <v>NCI</v>
      </c>
      <c r="N1107" s="688" t="s">
        <v>16079</v>
      </c>
      <c r="O1107" s="682" t="s">
        <v>61</v>
      </c>
      <c r="P1107" s="689" t="s">
        <v>15556</v>
      </c>
      <c r="Q1107" s="689" t="s">
        <v>942</v>
      </c>
    </row>
    <row r="1108" spans="1:17" x14ac:dyDescent="0.25">
      <c r="A1108" s="687" t="s">
        <v>15553</v>
      </c>
      <c r="B1108" s="688" t="s">
        <v>15554</v>
      </c>
      <c r="C1108" s="688" t="s">
        <v>16564</v>
      </c>
      <c r="D1108" s="688" t="s">
        <v>15556</v>
      </c>
      <c r="E1108" s="688" t="s">
        <v>1100</v>
      </c>
      <c r="F1108" s="688" t="s">
        <v>15981</v>
      </c>
      <c r="G1108" s="688" t="s">
        <v>4823</v>
      </c>
      <c r="H1108" s="688" t="s">
        <v>16080</v>
      </c>
      <c r="I1108" s="688" t="s">
        <v>16081</v>
      </c>
      <c r="J1108" s="688" t="s">
        <v>15984</v>
      </c>
      <c r="K1108" s="20" t="s">
        <v>4785</v>
      </c>
      <c r="L1108" s="688" t="s">
        <v>16080</v>
      </c>
      <c r="M1108" s="688" t="str">
        <f t="shared" si="20"/>
        <v>NCJ</v>
      </c>
      <c r="N1108" s="688" t="s">
        <v>16082</v>
      </c>
      <c r="O1108" s="682" t="s">
        <v>61</v>
      </c>
      <c r="P1108" s="689" t="s">
        <v>15556</v>
      </c>
      <c r="Q1108" s="689" t="s">
        <v>942</v>
      </c>
    </row>
    <row r="1109" spans="1:17" x14ac:dyDescent="0.25">
      <c r="A1109" s="687" t="s">
        <v>15553</v>
      </c>
      <c r="B1109" s="688" t="s">
        <v>15554</v>
      </c>
      <c r="C1109" s="688" t="s">
        <v>16564</v>
      </c>
      <c r="D1109" s="688" t="s">
        <v>15556</v>
      </c>
      <c r="E1109" s="688" t="s">
        <v>1100</v>
      </c>
      <c r="F1109" s="688" t="s">
        <v>15981</v>
      </c>
      <c r="G1109" s="688" t="s">
        <v>4823</v>
      </c>
      <c r="H1109" s="688" t="s">
        <v>16083</v>
      </c>
      <c r="I1109" s="688" t="s">
        <v>16084</v>
      </c>
      <c r="J1109" s="688" t="s">
        <v>15984</v>
      </c>
      <c r="K1109" s="20" t="s">
        <v>4785</v>
      </c>
      <c r="L1109" s="688" t="s">
        <v>16083</v>
      </c>
      <c r="M1109" s="688" t="str">
        <f t="shared" si="20"/>
        <v>NCL</v>
      </c>
      <c r="N1109" s="688" t="s">
        <v>16085</v>
      </c>
      <c r="O1109" s="682" t="s">
        <v>61</v>
      </c>
      <c r="P1109" s="689" t="s">
        <v>15556</v>
      </c>
      <c r="Q1109" s="689" t="s">
        <v>942</v>
      </c>
    </row>
    <row r="1110" spans="1:17" x14ac:dyDescent="0.25">
      <c r="A1110" s="687" t="s">
        <v>15553</v>
      </c>
      <c r="B1110" s="688" t="s">
        <v>15554</v>
      </c>
      <c r="C1110" s="688" t="s">
        <v>16564</v>
      </c>
      <c r="D1110" s="688" t="s">
        <v>15556</v>
      </c>
      <c r="E1110" s="688" t="s">
        <v>1100</v>
      </c>
      <c r="F1110" s="688" t="s">
        <v>15981</v>
      </c>
      <c r="G1110" s="688" t="s">
        <v>4823</v>
      </c>
      <c r="H1110" s="688" t="s">
        <v>16086</v>
      </c>
      <c r="I1110" s="688" t="s">
        <v>16087</v>
      </c>
      <c r="J1110" s="688" t="s">
        <v>15984</v>
      </c>
      <c r="K1110" s="20" t="s">
        <v>4785</v>
      </c>
      <c r="L1110" s="688" t="s">
        <v>16086</v>
      </c>
      <c r="M1110" s="688" t="str">
        <f t="shared" si="20"/>
        <v>NCM</v>
      </c>
      <c r="N1110" s="688" t="s">
        <v>16088</v>
      </c>
      <c r="O1110" s="682" t="s">
        <v>61</v>
      </c>
      <c r="P1110" s="689" t="s">
        <v>15556</v>
      </c>
      <c r="Q1110" s="689" t="s">
        <v>942</v>
      </c>
    </row>
    <row r="1111" spans="1:17" x14ac:dyDescent="0.25">
      <c r="A1111" s="687" t="s">
        <v>15553</v>
      </c>
      <c r="B1111" s="688" t="s">
        <v>15554</v>
      </c>
      <c r="C1111" s="688" t="s">
        <v>16564</v>
      </c>
      <c r="D1111" s="688" t="s">
        <v>15556</v>
      </c>
      <c r="E1111" s="688" t="s">
        <v>1100</v>
      </c>
      <c r="F1111" s="688" t="s">
        <v>15981</v>
      </c>
      <c r="G1111" s="688" t="s">
        <v>4823</v>
      </c>
      <c r="H1111" s="688" t="s">
        <v>1161</v>
      </c>
      <c r="I1111" s="688" t="s">
        <v>16089</v>
      </c>
      <c r="J1111" s="688" t="s">
        <v>15984</v>
      </c>
      <c r="K1111" s="20" t="s">
        <v>4785</v>
      </c>
      <c r="L1111" s="688" t="s">
        <v>1161</v>
      </c>
      <c r="M1111" s="688" t="str">
        <f t="shared" si="20"/>
        <v>NCN</v>
      </c>
      <c r="N1111" s="688" t="s">
        <v>16090</v>
      </c>
      <c r="O1111" s="682" t="s">
        <v>61</v>
      </c>
      <c r="P1111" s="689" t="s">
        <v>15556</v>
      </c>
      <c r="Q1111" s="689" t="s">
        <v>942</v>
      </c>
    </row>
    <row r="1112" spans="1:17" x14ac:dyDescent="0.25">
      <c r="A1112" s="687" t="s">
        <v>15553</v>
      </c>
      <c r="B1112" s="688" t="s">
        <v>15554</v>
      </c>
      <c r="C1112" s="688" t="s">
        <v>16564</v>
      </c>
      <c r="D1112" s="688" t="s">
        <v>15556</v>
      </c>
      <c r="E1112" s="688" t="s">
        <v>1100</v>
      </c>
      <c r="F1112" s="688" t="s">
        <v>15981</v>
      </c>
      <c r="G1112" s="688" t="s">
        <v>4823</v>
      </c>
      <c r="H1112" s="688" t="s">
        <v>16091</v>
      </c>
      <c r="I1112" s="688" t="s">
        <v>16092</v>
      </c>
      <c r="J1112" s="688" t="s">
        <v>15984</v>
      </c>
      <c r="K1112" s="20" t="s">
        <v>4785</v>
      </c>
      <c r="L1112" s="688" t="s">
        <v>16091</v>
      </c>
      <c r="M1112" s="688" t="str">
        <f t="shared" si="20"/>
        <v>NCO</v>
      </c>
      <c r="N1112" s="688" t="s">
        <v>16093</v>
      </c>
      <c r="O1112" s="682" t="s">
        <v>61</v>
      </c>
      <c r="P1112" s="689" t="s">
        <v>15556</v>
      </c>
      <c r="Q1112" s="689" t="s">
        <v>942</v>
      </c>
    </row>
    <row r="1113" spans="1:17" x14ac:dyDescent="0.25">
      <c r="A1113" s="687" t="s">
        <v>15553</v>
      </c>
      <c r="B1113" s="688" t="s">
        <v>15554</v>
      </c>
      <c r="C1113" s="688" t="s">
        <v>16564</v>
      </c>
      <c r="D1113" s="688" t="s">
        <v>15556</v>
      </c>
      <c r="E1113" s="688" t="s">
        <v>1100</v>
      </c>
      <c r="F1113" s="688" t="s">
        <v>15981</v>
      </c>
      <c r="G1113" s="688" t="s">
        <v>4823</v>
      </c>
      <c r="H1113" s="688" t="s">
        <v>16094</v>
      </c>
      <c r="I1113" s="688" t="s">
        <v>16095</v>
      </c>
      <c r="J1113" s="688" t="s">
        <v>15984</v>
      </c>
      <c r="K1113" s="20" t="s">
        <v>4785</v>
      </c>
      <c r="L1113" s="688" t="s">
        <v>16094</v>
      </c>
      <c r="M1113" s="688" t="str">
        <f t="shared" si="20"/>
        <v>NCP</v>
      </c>
      <c r="N1113" s="688" t="s">
        <v>16096</v>
      </c>
      <c r="O1113" s="682" t="s">
        <v>61</v>
      </c>
      <c r="P1113" s="689" t="s">
        <v>15556</v>
      </c>
      <c r="Q1113" s="689" t="s">
        <v>942</v>
      </c>
    </row>
    <row r="1114" spans="1:17" x14ac:dyDescent="0.25">
      <c r="A1114" s="687" t="s">
        <v>15553</v>
      </c>
      <c r="B1114" s="688" t="s">
        <v>15554</v>
      </c>
      <c r="C1114" s="688" t="s">
        <v>16564</v>
      </c>
      <c r="D1114" s="688" t="s">
        <v>15556</v>
      </c>
      <c r="E1114" s="688" t="s">
        <v>1100</v>
      </c>
      <c r="F1114" s="688" t="s">
        <v>15981</v>
      </c>
      <c r="G1114" s="688" t="s">
        <v>4823</v>
      </c>
      <c r="H1114" s="688" t="s">
        <v>16097</v>
      </c>
      <c r="I1114" s="688" t="s">
        <v>16098</v>
      </c>
      <c r="J1114" s="688" t="s">
        <v>15984</v>
      </c>
      <c r="K1114" s="20" t="s">
        <v>4785</v>
      </c>
      <c r="L1114" s="688" t="s">
        <v>16097</v>
      </c>
      <c r="M1114" s="688" t="str">
        <f t="shared" si="20"/>
        <v>NCQ</v>
      </c>
      <c r="N1114" s="688" t="s">
        <v>16099</v>
      </c>
      <c r="O1114" s="682" t="s">
        <v>61</v>
      </c>
      <c r="P1114" s="689" t="s">
        <v>15556</v>
      </c>
      <c r="Q1114" s="689" t="s">
        <v>942</v>
      </c>
    </row>
    <row r="1115" spans="1:17" x14ac:dyDescent="0.25">
      <c r="A1115" s="687" t="s">
        <v>15553</v>
      </c>
      <c r="B1115" s="688" t="s">
        <v>15554</v>
      </c>
      <c r="C1115" s="688" t="s">
        <v>16564</v>
      </c>
      <c r="D1115" s="688" t="s">
        <v>15556</v>
      </c>
      <c r="E1115" s="688" t="s">
        <v>1100</v>
      </c>
      <c r="F1115" s="688" t="s">
        <v>15981</v>
      </c>
      <c r="G1115" s="688" t="s">
        <v>4823</v>
      </c>
      <c r="H1115" s="688" t="s">
        <v>16100</v>
      </c>
      <c r="I1115" s="688" t="s">
        <v>16101</v>
      </c>
      <c r="J1115" s="688" t="s">
        <v>15984</v>
      </c>
      <c r="K1115" s="20" t="s">
        <v>4785</v>
      </c>
      <c r="L1115" s="688" t="s">
        <v>16100</v>
      </c>
      <c r="M1115" s="688" t="str">
        <f t="shared" si="20"/>
        <v>NCR</v>
      </c>
      <c r="N1115" s="688" t="s">
        <v>16102</v>
      </c>
      <c r="O1115" s="682" t="s">
        <v>61</v>
      </c>
      <c r="P1115" s="689" t="s">
        <v>15556</v>
      </c>
      <c r="Q1115" s="689" t="s">
        <v>942</v>
      </c>
    </row>
    <row r="1116" spans="1:17" x14ac:dyDescent="0.25">
      <c r="A1116" s="687" t="s">
        <v>15553</v>
      </c>
      <c r="B1116" s="688" t="s">
        <v>15554</v>
      </c>
      <c r="C1116" s="688" t="s">
        <v>16564</v>
      </c>
      <c r="D1116" s="688" t="s">
        <v>15556</v>
      </c>
      <c r="E1116" s="688" t="s">
        <v>1100</v>
      </c>
      <c r="F1116" s="688" t="s">
        <v>15981</v>
      </c>
      <c r="G1116" s="688" t="s">
        <v>4823</v>
      </c>
      <c r="H1116" s="688" t="s">
        <v>16103</v>
      </c>
      <c r="I1116" s="688" t="s">
        <v>16104</v>
      </c>
      <c r="J1116" s="688" t="s">
        <v>15984</v>
      </c>
      <c r="K1116" s="20" t="s">
        <v>4785</v>
      </c>
      <c r="L1116" s="688" t="s">
        <v>16103</v>
      </c>
      <c r="M1116" s="688" t="str">
        <f t="shared" si="20"/>
        <v>NCS</v>
      </c>
      <c r="N1116" s="688" t="s">
        <v>16105</v>
      </c>
      <c r="O1116" s="682" t="s">
        <v>61</v>
      </c>
      <c r="P1116" s="689" t="s">
        <v>15556</v>
      </c>
      <c r="Q1116" s="689" t="s">
        <v>942</v>
      </c>
    </row>
    <row r="1117" spans="1:17" x14ac:dyDescent="0.25">
      <c r="A1117" s="687" t="s">
        <v>15553</v>
      </c>
      <c r="B1117" s="688" t="s">
        <v>15554</v>
      </c>
      <c r="C1117" s="688" t="s">
        <v>16564</v>
      </c>
      <c r="D1117" s="688" t="s">
        <v>15556</v>
      </c>
      <c r="E1117" s="688" t="s">
        <v>1100</v>
      </c>
      <c r="F1117" s="688" t="s">
        <v>15981</v>
      </c>
      <c r="G1117" s="688" t="s">
        <v>4823</v>
      </c>
      <c r="H1117" s="688" t="s">
        <v>16106</v>
      </c>
      <c r="I1117" s="688" t="s">
        <v>16107</v>
      </c>
      <c r="J1117" s="688" t="s">
        <v>15984</v>
      </c>
      <c r="K1117" s="20" t="s">
        <v>4785</v>
      </c>
      <c r="L1117" s="688" t="s">
        <v>16106</v>
      </c>
      <c r="M1117" s="688" t="str">
        <f t="shared" si="20"/>
        <v>NCT</v>
      </c>
      <c r="N1117" s="688" t="s">
        <v>16108</v>
      </c>
      <c r="O1117" s="682" t="s">
        <v>61</v>
      </c>
      <c r="P1117" s="689" t="s">
        <v>15556</v>
      </c>
      <c r="Q1117" s="689" t="s">
        <v>942</v>
      </c>
    </row>
    <row r="1118" spans="1:17" x14ac:dyDescent="0.25">
      <c r="A1118" s="687" t="s">
        <v>15553</v>
      </c>
      <c r="B1118" s="688" t="s">
        <v>15554</v>
      </c>
      <c r="C1118" s="688" t="s">
        <v>16564</v>
      </c>
      <c r="D1118" s="688" t="s">
        <v>15556</v>
      </c>
      <c r="E1118" s="688" t="s">
        <v>1100</v>
      </c>
      <c r="F1118" s="688" t="s">
        <v>15981</v>
      </c>
      <c r="G1118" s="688" t="s">
        <v>4823</v>
      </c>
      <c r="H1118" s="688" t="s">
        <v>16109</v>
      </c>
      <c r="I1118" s="688" t="s">
        <v>16110</v>
      </c>
      <c r="J1118" s="688" t="s">
        <v>15984</v>
      </c>
      <c r="K1118" s="20" t="s">
        <v>4785</v>
      </c>
      <c r="L1118" s="688" t="s">
        <v>16109</v>
      </c>
      <c r="M1118" s="688" t="str">
        <f t="shared" si="20"/>
        <v>NCU</v>
      </c>
      <c r="N1118" s="688" t="s">
        <v>16111</v>
      </c>
      <c r="O1118" s="682" t="s">
        <v>61</v>
      </c>
      <c r="P1118" s="689" t="s">
        <v>15556</v>
      </c>
      <c r="Q1118" s="689" t="s">
        <v>942</v>
      </c>
    </row>
    <row r="1119" spans="1:17" x14ac:dyDescent="0.25">
      <c r="A1119" s="687" t="s">
        <v>15553</v>
      </c>
      <c r="B1119" s="688" t="s">
        <v>15554</v>
      </c>
      <c r="C1119" s="688" t="s">
        <v>16567</v>
      </c>
      <c r="D1119" s="688" t="s">
        <v>15556</v>
      </c>
      <c r="E1119" s="688" t="s">
        <v>1085</v>
      </c>
      <c r="F1119" s="688" t="s">
        <v>16568</v>
      </c>
      <c r="G1119" s="688" t="s">
        <v>10841</v>
      </c>
      <c r="H1119" s="688" t="s">
        <v>1091</v>
      </c>
      <c r="I1119" s="688" t="s">
        <v>16569</v>
      </c>
      <c r="J1119" s="688" t="s">
        <v>15611</v>
      </c>
      <c r="K1119" s="20" t="s">
        <v>10824</v>
      </c>
      <c r="L1119" s="688" t="s">
        <v>15767</v>
      </c>
      <c r="M1119" s="688" t="str">
        <f>CONCATENATE(J1119,L1119)</f>
        <v>ELx26</v>
      </c>
      <c r="N1119" s="688" t="s">
        <v>1457</v>
      </c>
      <c r="O1119" s="683" t="s">
        <v>179</v>
      </c>
      <c r="P1119" s="689" t="s">
        <v>15556</v>
      </c>
      <c r="Q1119" s="689" t="s">
        <v>720</v>
      </c>
    </row>
    <row r="1120" spans="1:17" x14ac:dyDescent="0.25">
      <c r="A1120" s="687" t="s">
        <v>15553</v>
      </c>
      <c r="B1120" s="688" t="s">
        <v>15554</v>
      </c>
      <c r="C1120" s="688" t="s">
        <v>16567</v>
      </c>
      <c r="D1120" s="688" t="s">
        <v>15556</v>
      </c>
      <c r="E1120" s="688" t="s">
        <v>1085</v>
      </c>
      <c r="F1120" s="688" t="s">
        <v>16568</v>
      </c>
      <c r="G1120" s="688" t="s">
        <v>10841</v>
      </c>
      <c r="H1120" s="688" t="s">
        <v>1093</v>
      </c>
      <c r="I1120" s="688" t="s">
        <v>16570</v>
      </c>
      <c r="J1120" s="688" t="s">
        <v>15611</v>
      </c>
      <c r="K1120" s="20" t="s">
        <v>10824</v>
      </c>
      <c r="L1120" s="688" t="s">
        <v>15584</v>
      </c>
      <c r="M1120" s="688" t="str">
        <f>CONCATENATE(J1120,L1120)</f>
        <v>ELx8</v>
      </c>
      <c r="N1120" s="688" t="s">
        <v>10359</v>
      </c>
      <c r="O1120" s="683" t="s">
        <v>179</v>
      </c>
      <c r="P1120" s="689" t="s">
        <v>15556</v>
      </c>
      <c r="Q1120" s="689" t="s">
        <v>720</v>
      </c>
    </row>
    <row r="1121" spans="1:18" x14ac:dyDescent="0.25">
      <c r="A1121" s="687" t="s">
        <v>15553</v>
      </c>
      <c r="B1121" s="688" t="s">
        <v>15554</v>
      </c>
      <c r="C1121" s="688" t="s">
        <v>16567</v>
      </c>
      <c r="D1121" s="688" t="s">
        <v>15556</v>
      </c>
      <c r="E1121" s="688" t="s">
        <v>1085</v>
      </c>
      <c r="F1121" s="688" t="s">
        <v>16568</v>
      </c>
      <c r="G1121" s="688" t="s">
        <v>10841</v>
      </c>
      <c r="H1121" s="688" t="s">
        <v>1094</v>
      </c>
      <c r="I1121" s="688" t="s">
        <v>16571</v>
      </c>
      <c r="J1121" s="688" t="s">
        <v>15611</v>
      </c>
      <c r="K1121" s="20" t="s">
        <v>10824</v>
      </c>
      <c r="L1121" s="688" t="s">
        <v>15878</v>
      </c>
      <c r="M1121" s="688" t="str">
        <f>CONCATENATE(J1121,L1121)</f>
        <v>ELx1</v>
      </c>
      <c r="N1121" s="688" t="s">
        <v>10360</v>
      </c>
      <c r="O1121" s="683" t="s">
        <v>179</v>
      </c>
      <c r="P1121" s="689" t="s">
        <v>15556</v>
      </c>
      <c r="Q1121" s="689" t="s">
        <v>720</v>
      </c>
    </row>
    <row r="1122" spans="1:18" x14ac:dyDescent="0.25">
      <c r="A1122" s="687" t="s">
        <v>15553</v>
      </c>
      <c r="B1122" s="688" t="s">
        <v>15554</v>
      </c>
      <c r="C1122" s="688" t="s">
        <v>16567</v>
      </c>
      <c r="D1122" s="688" t="s">
        <v>15556</v>
      </c>
      <c r="E1122" s="688" t="s">
        <v>1085</v>
      </c>
      <c r="F1122" s="688" t="s">
        <v>16568</v>
      </c>
      <c r="G1122" s="688" t="s">
        <v>10841</v>
      </c>
      <c r="H1122" s="688" t="s">
        <v>1101</v>
      </c>
      <c r="I1122" s="688" t="s">
        <v>16572</v>
      </c>
      <c r="J1122" s="688" t="s">
        <v>15611</v>
      </c>
      <c r="K1122" s="20" t="s">
        <v>10824</v>
      </c>
      <c r="L1122" s="688" t="s">
        <v>15772</v>
      </c>
      <c r="M1122" s="688" t="str">
        <f>CONCATENATE(J1122,L1122)</f>
        <v>ELx28</v>
      </c>
      <c r="N1122" s="688" t="s">
        <v>1458</v>
      </c>
      <c r="O1122" s="683" t="s">
        <v>179</v>
      </c>
      <c r="P1122" s="689" t="s">
        <v>15556</v>
      </c>
      <c r="Q1122" s="689" t="s">
        <v>720</v>
      </c>
    </row>
    <row r="1123" spans="1:18" x14ac:dyDescent="0.25">
      <c r="A1123" s="687" t="s">
        <v>15553</v>
      </c>
      <c r="B1123" s="688" t="s">
        <v>15554</v>
      </c>
      <c r="C1123" s="688" t="s">
        <v>16567</v>
      </c>
      <c r="D1123" s="688" t="s">
        <v>15556</v>
      </c>
      <c r="E1123" s="688" t="s">
        <v>1085</v>
      </c>
      <c r="F1123" s="688" t="s">
        <v>16568</v>
      </c>
      <c r="G1123" s="688" t="s">
        <v>10841</v>
      </c>
      <c r="H1123" s="688" t="s">
        <v>1111</v>
      </c>
      <c r="I1123" s="688" t="s">
        <v>16573</v>
      </c>
      <c r="J1123" s="688" t="s">
        <v>15611</v>
      </c>
      <c r="K1123" s="20" t="s">
        <v>10824</v>
      </c>
      <c r="L1123" s="688" t="s">
        <v>16414</v>
      </c>
      <c r="M1123" s="688" t="str">
        <f>CONCATENATE(J1123,L1123)</f>
        <v>ELx30</v>
      </c>
      <c r="N1123" s="688" t="s">
        <v>1459</v>
      </c>
      <c r="O1123" s="683" t="s">
        <v>179</v>
      </c>
      <c r="P1123" s="689" t="s">
        <v>15556</v>
      </c>
      <c r="Q1123" s="689" t="s">
        <v>720</v>
      </c>
    </row>
    <row r="1124" spans="1:18" x14ac:dyDescent="0.25">
      <c r="A1124" s="687" t="s">
        <v>15553</v>
      </c>
      <c r="B1124" s="688" t="s">
        <v>15554</v>
      </c>
      <c r="C1124" s="688" t="s">
        <v>16567</v>
      </c>
      <c r="D1124" s="688" t="s">
        <v>15556</v>
      </c>
      <c r="E1124" s="688" t="s">
        <v>1087</v>
      </c>
      <c r="F1124" s="688" t="s">
        <v>15557</v>
      </c>
      <c r="G1124" s="688" t="s">
        <v>3484</v>
      </c>
      <c r="H1124" s="688" t="s">
        <v>1161</v>
      </c>
      <c r="I1124" s="688" t="s">
        <v>16574</v>
      </c>
      <c r="J1124" s="688" t="s">
        <v>15611</v>
      </c>
      <c r="K1124" s="20" t="s">
        <v>10825</v>
      </c>
      <c r="L1124" s="688" t="s">
        <v>15827</v>
      </c>
      <c r="M1124" s="688" t="str">
        <f t="shared" ref="M1124:M1132" si="21">CONCATENATE(J1124,L1124)</f>
        <v>ELx23</v>
      </c>
      <c r="N1124" s="688" t="s">
        <v>16575</v>
      </c>
      <c r="O1124" s="683" t="s">
        <v>179</v>
      </c>
      <c r="P1124" s="689" t="s">
        <v>15556</v>
      </c>
      <c r="Q1124" s="689" t="s">
        <v>601</v>
      </c>
    </row>
    <row r="1125" spans="1:18" x14ac:dyDescent="0.25">
      <c r="A1125" s="687" t="s">
        <v>15553</v>
      </c>
      <c r="B1125" s="688" t="s">
        <v>15554</v>
      </c>
      <c r="C1125" s="688" t="s">
        <v>16567</v>
      </c>
      <c r="D1125" s="688" t="s">
        <v>15556</v>
      </c>
      <c r="E1125" s="688" t="s">
        <v>1087</v>
      </c>
      <c r="F1125" s="688" t="s">
        <v>15557</v>
      </c>
      <c r="G1125" s="688" t="s">
        <v>3484</v>
      </c>
      <c r="H1125" s="688" t="s">
        <v>15562</v>
      </c>
      <c r="I1125" s="688" t="s">
        <v>16576</v>
      </c>
      <c r="J1125" s="688" t="s">
        <v>15611</v>
      </c>
      <c r="K1125" s="20" t="s">
        <v>10825</v>
      </c>
      <c r="L1125" s="688" t="s">
        <v>15573</v>
      </c>
      <c r="M1125" s="688" t="str">
        <f t="shared" si="21"/>
        <v>ELx9</v>
      </c>
      <c r="N1125" s="688" t="s">
        <v>10506</v>
      </c>
      <c r="O1125" s="683" t="s">
        <v>179</v>
      </c>
      <c r="P1125" s="689" t="s">
        <v>15556</v>
      </c>
      <c r="Q1125" s="689" t="s">
        <v>601</v>
      </c>
    </row>
    <row r="1126" spans="1:18" x14ac:dyDescent="0.25">
      <c r="A1126" s="687" t="s">
        <v>15553</v>
      </c>
      <c r="B1126" s="688" t="s">
        <v>15554</v>
      </c>
      <c r="C1126" s="688" t="s">
        <v>16577</v>
      </c>
      <c r="D1126" s="688" t="s">
        <v>15556</v>
      </c>
      <c r="E1126" s="688" t="s">
        <v>1085</v>
      </c>
      <c r="F1126" s="688" t="s">
        <v>15557</v>
      </c>
      <c r="G1126" s="688" t="s">
        <v>3484</v>
      </c>
      <c r="H1126" s="688" t="s">
        <v>1161</v>
      </c>
      <c r="I1126" s="688" t="s">
        <v>16574</v>
      </c>
      <c r="J1126" s="688" t="s">
        <v>15611</v>
      </c>
      <c r="K1126" s="20" t="s">
        <v>10825</v>
      </c>
      <c r="L1126" s="688" t="s">
        <v>15827</v>
      </c>
      <c r="M1126" s="688" t="str">
        <f t="shared" si="21"/>
        <v>ELx23</v>
      </c>
      <c r="N1126" s="688" t="s">
        <v>16575</v>
      </c>
      <c r="O1126" s="683" t="s">
        <v>181</v>
      </c>
      <c r="P1126" s="689" t="s">
        <v>15556</v>
      </c>
      <c r="Q1126" s="689" t="s">
        <v>857</v>
      </c>
    </row>
    <row r="1127" spans="1:18" x14ac:dyDescent="0.25">
      <c r="A1127" s="687" t="s">
        <v>15553</v>
      </c>
      <c r="B1127" s="688" t="s">
        <v>15554</v>
      </c>
      <c r="C1127" s="688" t="s">
        <v>16577</v>
      </c>
      <c r="D1127" s="688" t="s">
        <v>15556</v>
      </c>
      <c r="E1127" s="688" t="s">
        <v>1085</v>
      </c>
      <c r="F1127" s="688" t="s">
        <v>15557</v>
      </c>
      <c r="G1127" s="688" t="s">
        <v>3484</v>
      </c>
      <c r="H1127" s="688" t="s">
        <v>15562</v>
      </c>
      <c r="I1127" s="688" t="s">
        <v>16576</v>
      </c>
      <c r="J1127" s="688" t="s">
        <v>15611</v>
      </c>
      <c r="K1127" s="20" t="s">
        <v>10825</v>
      </c>
      <c r="L1127" s="688" t="s">
        <v>15573</v>
      </c>
      <c r="M1127" s="688" t="str">
        <f t="shared" si="21"/>
        <v>ELx9</v>
      </c>
      <c r="N1127" s="688" t="s">
        <v>10506</v>
      </c>
      <c r="O1127" s="683" t="s">
        <v>181</v>
      </c>
      <c r="P1127" s="689" t="s">
        <v>15556</v>
      </c>
      <c r="Q1127" s="689" t="s">
        <v>857</v>
      </c>
    </row>
    <row r="1128" spans="1:18" x14ac:dyDescent="0.25">
      <c r="A1128" s="687" t="s">
        <v>15553</v>
      </c>
      <c r="B1128" s="688" t="s">
        <v>15554</v>
      </c>
      <c r="C1128" s="688" t="s">
        <v>16578</v>
      </c>
      <c r="D1128" s="688" t="s">
        <v>15556</v>
      </c>
      <c r="E1128" s="688" t="s">
        <v>1085</v>
      </c>
      <c r="F1128" s="688" t="s">
        <v>16568</v>
      </c>
      <c r="G1128" s="688" t="s">
        <v>10841</v>
      </c>
      <c r="H1128" s="688" t="s">
        <v>1091</v>
      </c>
      <c r="I1128" s="688" t="s">
        <v>16569</v>
      </c>
      <c r="J1128" s="688" t="s">
        <v>15611</v>
      </c>
      <c r="K1128" s="20" t="s">
        <v>10824</v>
      </c>
      <c r="L1128" s="688" t="s">
        <v>15767</v>
      </c>
      <c r="M1128" s="688" t="str">
        <f t="shared" si="21"/>
        <v>ELx26</v>
      </c>
      <c r="N1128" s="688" t="s">
        <v>1457</v>
      </c>
      <c r="O1128" s="683" t="s">
        <v>16579</v>
      </c>
      <c r="P1128" s="689" t="s">
        <v>15556</v>
      </c>
      <c r="Q1128" s="689" t="s">
        <v>945</v>
      </c>
    </row>
    <row r="1129" spans="1:18" x14ac:dyDescent="0.25">
      <c r="A1129" s="687" t="s">
        <v>15553</v>
      </c>
      <c r="B1129" s="688" t="s">
        <v>15554</v>
      </c>
      <c r="C1129" s="688" t="s">
        <v>16578</v>
      </c>
      <c r="D1129" s="688" t="s">
        <v>15556</v>
      </c>
      <c r="E1129" s="688" t="s">
        <v>1085</v>
      </c>
      <c r="F1129" s="688" t="s">
        <v>16568</v>
      </c>
      <c r="G1129" s="688" t="s">
        <v>10841</v>
      </c>
      <c r="H1129" s="688" t="s">
        <v>1093</v>
      </c>
      <c r="I1129" s="688" t="s">
        <v>16570</v>
      </c>
      <c r="J1129" s="688" t="s">
        <v>15611</v>
      </c>
      <c r="K1129" s="20" t="s">
        <v>10824</v>
      </c>
      <c r="L1129" s="688" t="s">
        <v>15584</v>
      </c>
      <c r="M1129" s="688" t="str">
        <f t="shared" si="21"/>
        <v>ELx8</v>
      </c>
      <c r="N1129" s="688" t="s">
        <v>10359</v>
      </c>
      <c r="O1129" s="683" t="s">
        <v>16579</v>
      </c>
      <c r="P1129" s="689" t="s">
        <v>15556</v>
      </c>
      <c r="Q1129" s="689" t="s">
        <v>945</v>
      </c>
    </row>
    <row r="1130" spans="1:18" x14ac:dyDescent="0.25">
      <c r="A1130" s="687" t="s">
        <v>15553</v>
      </c>
      <c r="B1130" s="688" t="s">
        <v>15554</v>
      </c>
      <c r="C1130" s="688" t="s">
        <v>16578</v>
      </c>
      <c r="D1130" s="688" t="s">
        <v>15556</v>
      </c>
      <c r="E1130" s="688" t="s">
        <v>1085</v>
      </c>
      <c r="F1130" s="688" t="s">
        <v>16568</v>
      </c>
      <c r="G1130" s="688" t="s">
        <v>10841</v>
      </c>
      <c r="H1130" s="688" t="s">
        <v>1094</v>
      </c>
      <c r="I1130" s="688" t="s">
        <v>16571</v>
      </c>
      <c r="J1130" s="688" t="s">
        <v>15611</v>
      </c>
      <c r="K1130" s="20" t="s">
        <v>10824</v>
      </c>
      <c r="L1130" s="688" t="s">
        <v>15878</v>
      </c>
      <c r="M1130" s="688" t="str">
        <f t="shared" si="21"/>
        <v>ELx1</v>
      </c>
      <c r="N1130" s="688" t="s">
        <v>10360</v>
      </c>
      <c r="O1130" s="683" t="s">
        <v>16579</v>
      </c>
      <c r="P1130" s="689" t="s">
        <v>15556</v>
      </c>
      <c r="Q1130" s="689" t="s">
        <v>945</v>
      </c>
    </row>
    <row r="1131" spans="1:18" x14ac:dyDescent="0.25">
      <c r="A1131" s="687" t="s">
        <v>15553</v>
      </c>
      <c r="B1131" s="688" t="s">
        <v>15554</v>
      </c>
      <c r="C1131" s="688" t="s">
        <v>16578</v>
      </c>
      <c r="D1131" s="688" t="s">
        <v>15556</v>
      </c>
      <c r="E1131" s="688" t="s">
        <v>1085</v>
      </c>
      <c r="F1131" s="688" t="s">
        <v>16568</v>
      </c>
      <c r="G1131" s="688" t="s">
        <v>10841</v>
      </c>
      <c r="H1131" s="688" t="s">
        <v>1101</v>
      </c>
      <c r="I1131" s="688" t="s">
        <v>16572</v>
      </c>
      <c r="J1131" s="688" t="s">
        <v>15611</v>
      </c>
      <c r="K1131" s="20" t="s">
        <v>10824</v>
      </c>
      <c r="L1131" s="688" t="s">
        <v>15772</v>
      </c>
      <c r="M1131" s="688" t="str">
        <f t="shared" si="21"/>
        <v>ELx28</v>
      </c>
      <c r="N1131" s="688" t="s">
        <v>1458</v>
      </c>
      <c r="O1131" s="683" t="s">
        <v>16579</v>
      </c>
      <c r="P1131" s="689" t="s">
        <v>15556</v>
      </c>
      <c r="Q1131" s="689" t="s">
        <v>945</v>
      </c>
    </row>
    <row r="1132" spans="1:18" x14ac:dyDescent="0.25">
      <c r="A1132" s="687" t="s">
        <v>15553</v>
      </c>
      <c r="B1132" s="688" t="s">
        <v>15554</v>
      </c>
      <c r="C1132" s="688" t="s">
        <v>16578</v>
      </c>
      <c r="D1132" s="688" t="s">
        <v>15556</v>
      </c>
      <c r="E1132" s="688" t="s">
        <v>1085</v>
      </c>
      <c r="F1132" s="688" t="s">
        <v>16568</v>
      </c>
      <c r="G1132" s="688" t="s">
        <v>10841</v>
      </c>
      <c r="H1132" s="688" t="s">
        <v>1111</v>
      </c>
      <c r="I1132" s="688" t="s">
        <v>16573</v>
      </c>
      <c r="J1132" s="688" t="s">
        <v>15611</v>
      </c>
      <c r="K1132" s="20" t="s">
        <v>10824</v>
      </c>
      <c r="L1132" s="688" t="s">
        <v>16414</v>
      </c>
      <c r="M1132" s="688" t="str">
        <f t="shared" si="21"/>
        <v>ELx30</v>
      </c>
      <c r="N1132" s="688" t="s">
        <v>1459</v>
      </c>
      <c r="O1132" s="683" t="s">
        <v>16579</v>
      </c>
      <c r="P1132" s="689" t="s">
        <v>15556</v>
      </c>
      <c r="Q1132" s="689" t="s">
        <v>945</v>
      </c>
    </row>
    <row r="1133" spans="1:18" x14ac:dyDescent="0.25">
      <c r="A1133" s="687" t="s">
        <v>15553</v>
      </c>
      <c r="B1133" s="688" t="s">
        <v>15554</v>
      </c>
      <c r="C1133" s="688" t="s">
        <v>16578</v>
      </c>
      <c r="D1133" s="688" t="s">
        <v>15556</v>
      </c>
      <c r="E1133" s="688" t="s">
        <v>1088</v>
      </c>
      <c r="F1133" s="688" t="s">
        <v>15557</v>
      </c>
      <c r="G1133" s="688" t="s">
        <v>3484</v>
      </c>
      <c r="H1133" s="688" t="s">
        <v>1161</v>
      </c>
      <c r="I1133" s="688" t="s">
        <v>16574</v>
      </c>
      <c r="J1133" s="688" t="s">
        <v>15611</v>
      </c>
      <c r="K1133" s="20" t="s">
        <v>10825</v>
      </c>
      <c r="L1133" s="688" t="s">
        <v>15827</v>
      </c>
      <c r="M1133" s="688" t="str">
        <f>CONCATENATE(J1133,L1133)</f>
        <v>ELx23</v>
      </c>
      <c r="N1133" s="688" t="s">
        <v>16575</v>
      </c>
      <c r="O1133" s="683" t="s">
        <v>16579</v>
      </c>
      <c r="P1133" s="689" t="s">
        <v>15556</v>
      </c>
      <c r="Q1133" s="689" t="s">
        <v>950</v>
      </c>
    </row>
    <row r="1134" spans="1:18" x14ac:dyDescent="0.25">
      <c r="A1134" s="687" t="s">
        <v>15553</v>
      </c>
      <c r="B1134" s="688" t="s">
        <v>15554</v>
      </c>
      <c r="C1134" s="688" t="s">
        <v>16578</v>
      </c>
      <c r="D1134" s="688" t="s">
        <v>15556</v>
      </c>
      <c r="E1134" s="688" t="s">
        <v>1088</v>
      </c>
      <c r="F1134" s="688" t="s">
        <v>15557</v>
      </c>
      <c r="G1134" s="688" t="s">
        <v>3484</v>
      </c>
      <c r="H1134" s="688" t="s">
        <v>15562</v>
      </c>
      <c r="I1134" s="688" t="s">
        <v>16576</v>
      </c>
      <c r="J1134" s="688" t="s">
        <v>15611</v>
      </c>
      <c r="K1134" s="20" t="s">
        <v>10825</v>
      </c>
      <c r="L1134" s="688" t="s">
        <v>15573</v>
      </c>
      <c r="M1134" s="688" t="str">
        <f>CONCATENATE(J1134,L1134)</f>
        <v>ELx9</v>
      </c>
      <c r="N1134" s="688" t="s">
        <v>10506</v>
      </c>
      <c r="O1134" s="683" t="s">
        <v>16579</v>
      </c>
      <c r="P1134" s="689" t="s">
        <v>15556</v>
      </c>
      <c r="Q1134" s="689" t="s">
        <v>950</v>
      </c>
    </row>
    <row r="1135" spans="1:18" x14ac:dyDescent="0.25">
      <c r="A1135" s="687" t="s">
        <v>15553</v>
      </c>
      <c r="B1135" s="688" t="s">
        <v>15554</v>
      </c>
      <c r="C1135" s="688" t="s">
        <v>16580</v>
      </c>
      <c r="D1135" s="688" t="s">
        <v>15556</v>
      </c>
      <c r="E1135" s="688" t="s">
        <v>1096</v>
      </c>
      <c r="F1135" s="688" t="s">
        <v>15951</v>
      </c>
      <c r="G1135" s="688" t="s">
        <v>13183</v>
      </c>
      <c r="H1135" s="688" t="s">
        <v>1082</v>
      </c>
      <c r="I1135" s="688" t="s">
        <v>15952</v>
      </c>
      <c r="J1135" s="688" t="s">
        <v>15869</v>
      </c>
      <c r="K1135" s="39" t="s">
        <v>13159</v>
      </c>
      <c r="L1135" s="688" t="s">
        <v>15953</v>
      </c>
      <c r="M1135" s="688" t="str">
        <f t="shared" ref="M1135:M1198" si="22">CONCATENATE(J1135,L1135)</f>
        <v>TBx40</v>
      </c>
      <c r="N1135" s="688" t="s">
        <v>15954</v>
      </c>
      <c r="O1135" s="682" t="s">
        <v>380</v>
      </c>
      <c r="R1135" s="689" t="s">
        <v>2611</v>
      </c>
    </row>
    <row r="1136" spans="1:18" x14ac:dyDescent="0.25">
      <c r="A1136" s="687" t="s">
        <v>15553</v>
      </c>
      <c r="B1136" s="688" t="s">
        <v>15554</v>
      </c>
      <c r="C1136" s="688" t="s">
        <v>16580</v>
      </c>
      <c r="D1136" s="688" t="s">
        <v>15556</v>
      </c>
      <c r="E1136" s="688" t="s">
        <v>1096</v>
      </c>
      <c r="F1136" s="688" t="s">
        <v>15951</v>
      </c>
      <c r="G1136" s="688" t="s">
        <v>13183</v>
      </c>
      <c r="H1136" s="688" t="s">
        <v>1083</v>
      </c>
      <c r="I1136" s="688" t="s">
        <v>15955</v>
      </c>
      <c r="J1136" s="688" t="s">
        <v>15869</v>
      </c>
      <c r="K1136" s="39" t="s">
        <v>13159</v>
      </c>
      <c r="L1136" s="688" t="s">
        <v>15592</v>
      </c>
      <c r="M1136" s="688" t="str">
        <f t="shared" si="22"/>
        <v>TBx17</v>
      </c>
      <c r="N1136" s="688" t="s">
        <v>15956</v>
      </c>
      <c r="O1136" s="682" t="s">
        <v>380</v>
      </c>
      <c r="R1136" s="689" t="s">
        <v>2611</v>
      </c>
    </row>
    <row r="1137" spans="1:18" x14ac:dyDescent="0.25">
      <c r="A1137" s="687" t="s">
        <v>15553</v>
      </c>
      <c r="B1137" s="688" t="s">
        <v>15554</v>
      </c>
      <c r="C1137" s="688" t="s">
        <v>16580</v>
      </c>
      <c r="D1137" s="688" t="s">
        <v>15556</v>
      </c>
      <c r="E1137" s="688" t="s">
        <v>1096</v>
      </c>
      <c r="F1137" s="688" t="s">
        <v>15951</v>
      </c>
      <c r="G1137" s="688" t="s">
        <v>13183</v>
      </c>
      <c r="H1137" s="688" t="s">
        <v>1084</v>
      </c>
      <c r="I1137" s="688" t="s">
        <v>15957</v>
      </c>
      <c r="J1137" s="688" t="s">
        <v>15869</v>
      </c>
      <c r="K1137" s="39" t="s">
        <v>13159</v>
      </c>
      <c r="L1137" s="688" t="s">
        <v>15779</v>
      </c>
      <c r="M1137" s="688" t="str">
        <f t="shared" si="22"/>
        <v>TBx33</v>
      </c>
      <c r="N1137" s="688" t="s">
        <v>15958</v>
      </c>
      <c r="O1137" s="682" t="s">
        <v>380</v>
      </c>
      <c r="R1137" s="689" t="s">
        <v>2611</v>
      </c>
    </row>
    <row r="1138" spans="1:18" x14ac:dyDescent="0.25">
      <c r="A1138" s="687" t="s">
        <v>15553</v>
      </c>
      <c r="B1138" s="688" t="s">
        <v>15554</v>
      </c>
      <c r="C1138" s="688" t="s">
        <v>16580</v>
      </c>
      <c r="D1138" s="688" t="s">
        <v>15556</v>
      </c>
      <c r="E1138" s="688" t="s">
        <v>1096</v>
      </c>
      <c r="F1138" s="688" t="s">
        <v>15951</v>
      </c>
      <c r="G1138" s="688" t="s">
        <v>13183</v>
      </c>
      <c r="H1138" s="688" t="s">
        <v>1085</v>
      </c>
      <c r="I1138" s="688" t="s">
        <v>15959</v>
      </c>
      <c r="J1138" s="688" t="s">
        <v>15869</v>
      </c>
      <c r="K1138" s="39" t="s">
        <v>13159</v>
      </c>
      <c r="L1138" s="688" t="s">
        <v>15588</v>
      </c>
      <c r="M1138" s="688" t="str">
        <f t="shared" si="22"/>
        <v>TBx7</v>
      </c>
      <c r="N1138" s="688" t="s">
        <v>15960</v>
      </c>
      <c r="O1138" s="682" t="s">
        <v>380</v>
      </c>
      <c r="R1138" s="689" t="s">
        <v>2611</v>
      </c>
    </row>
    <row r="1139" spans="1:18" x14ac:dyDescent="0.25">
      <c r="A1139" s="687" t="s">
        <v>15553</v>
      </c>
      <c r="B1139" s="688" t="s">
        <v>15554</v>
      </c>
      <c r="C1139" s="688" t="s">
        <v>16580</v>
      </c>
      <c r="D1139" s="688" t="s">
        <v>15556</v>
      </c>
      <c r="E1139" s="688" t="s">
        <v>1096</v>
      </c>
      <c r="F1139" s="688" t="s">
        <v>15951</v>
      </c>
      <c r="G1139" s="688" t="s">
        <v>13183</v>
      </c>
      <c r="H1139" s="688" t="s">
        <v>1086</v>
      </c>
      <c r="I1139" s="688" t="s">
        <v>15606</v>
      </c>
      <c r="J1139" s="688" t="s">
        <v>15869</v>
      </c>
      <c r="K1139" s="39" t="s">
        <v>13159</v>
      </c>
      <c r="L1139" s="688" t="s">
        <v>15961</v>
      </c>
      <c r="M1139" s="688" t="str">
        <f t="shared" si="22"/>
        <v>TBx32</v>
      </c>
      <c r="N1139" s="688" t="s">
        <v>15962</v>
      </c>
      <c r="O1139" s="682" t="s">
        <v>380</v>
      </c>
      <c r="R1139" s="689" t="s">
        <v>2611</v>
      </c>
    </row>
    <row r="1140" spans="1:18" x14ac:dyDescent="0.25">
      <c r="A1140" s="687" t="s">
        <v>15553</v>
      </c>
      <c r="B1140" s="688" t="s">
        <v>15554</v>
      </c>
      <c r="C1140" s="688" t="s">
        <v>16580</v>
      </c>
      <c r="D1140" s="688" t="s">
        <v>15556</v>
      </c>
      <c r="E1140" s="688" t="s">
        <v>1083</v>
      </c>
      <c r="F1140" s="688" t="s">
        <v>3532</v>
      </c>
      <c r="G1140" s="688" t="s">
        <v>13164</v>
      </c>
      <c r="H1140" s="688" t="s">
        <v>1082</v>
      </c>
      <c r="I1140" s="688" t="s">
        <v>15616</v>
      </c>
      <c r="J1140" s="688" t="s">
        <v>15617</v>
      </c>
      <c r="K1140" s="39" t="s">
        <v>13159</v>
      </c>
      <c r="L1140" s="688" t="s">
        <v>15618</v>
      </c>
      <c r="M1140" s="688" t="str">
        <f t="shared" si="22"/>
        <v>LBx135</v>
      </c>
      <c r="N1140" s="688" t="s">
        <v>15619</v>
      </c>
      <c r="O1140" s="682" t="s">
        <v>380</v>
      </c>
      <c r="R1140" s="689" t="s">
        <v>2611</v>
      </c>
    </row>
    <row r="1141" spans="1:18" x14ac:dyDescent="0.25">
      <c r="A1141" s="687" t="s">
        <v>15553</v>
      </c>
      <c r="B1141" s="688" t="s">
        <v>15554</v>
      </c>
      <c r="C1141" s="688" t="s">
        <v>16580</v>
      </c>
      <c r="D1141" s="688" t="s">
        <v>15556</v>
      </c>
      <c r="E1141" s="688" t="s">
        <v>1083</v>
      </c>
      <c r="F1141" s="688" t="s">
        <v>3532</v>
      </c>
      <c r="G1141" s="688" t="s">
        <v>13164</v>
      </c>
      <c r="H1141" s="688" t="s">
        <v>1091</v>
      </c>
      <c r="I1141" s="688" t="s">
        <v>15620</v>
      </c>
      <c r="J1141" s="688" t="s">
        <v>15617</v>
      </c>
      <c r="K1141" s="39" t="s">
        <v>13159</v>
      </c>
      <c r="L1141" s="688" t="s">
        <v>15621</v>
      </c>
      <c r="M1141" s="688" t="str">
        <f t="shared" si="22"/>
        <v>LBx144</v>
      </c>
      <c r="N1141" s="688" t="s">
        <v>15622</v>
      </c>
      <c r="O1141" s="682" t="s">
        <v>380</v>
      </c>
      <c r="R1141" s="689" t="s">
        <v>2611</v>
      </c>
    </row>
    <row r="1142" spans="1:18" x14ac:dyDescent="0.25">
      <c r="A1142" s="687" t="s">
        <v>15553</v>
      </c>
      <c r="B1142" s="688" t="s">
        <v>15554</v>
      </c>
      <c r="C1142" s="688" t="s">
        <v>16580</v>
      </c>
      <c r="D1142" s="688" t="s">
        <v>15556</v>
      </c>
      <c r="E1142" s="688" t="s">
        <v>1083</v>
      </c>
      <c r="F1142" s="688" t="s">
        <v>3532</v>
      </c>
      <c r="G1142" s="688" t="s">
        <v>13164</v>
      </c>
      <c r="H1142" s="688" t="s">
        <v>1092</v>
      </c>
      <c r="I1142" s="688" t="s">
        <v>15623</v>
      </c>
      <c r="J1142" s="688" t="s">
        <v>15617</v>
      </c>
      <c r="K1142" s="39" t="s">
        <v>13159</v>
      </c>
      <c r="L1142" s="688" t="s">
        <v>15624</v>
      </c>
      <c r="M1142" s="688" t="str">
        <f t="shared" si="22"/>
        <v>LBx145</v>
      </c>
      <c r="N1142" s="688" t="s">
        <v>15625</v>
      </c>
      <c r="O1142" s="682" t="s">
        <v>380</v>
      </c>
      <c r="R1142" s="689" t="s">
        <v>2611</v>
      </c>
    </row>
    <row r="1143" spans="1:18" x14ac:dyDescent="0.25">
      <c r="A1143" s="687" t="s">
        <v>15553</v>
      </c>
      <c r="B1143" s="688" t="s">
        <v>15554</v>
      </c>
      <c r="C1143" s="688" t="s">
        <v>16580</v>
      </c>
      <c r="D1143" s="688" t="s">
        <v>15556</v>
      </c>
      <c r="E1143" s="688" t="s">
        <v>1083</v>
      </c>
      <c r="F1143" s="688" t="s">
        <v>3532</v>
      </c>
      <c r="G1143" s="688" t="s">
        <v>13164</v>
      </c>
      <c r="H1143" s="688" t="s">
        <v>1093</v>
      </c>
      <c r="I1143" s="688" t="s">
        <v>15626</v>
      </c>
      <c r="J1143" s="688" t="s">
        <v>15617</v>
      </c>
      <c r="K1143" s="39" t="s">
        <v>13159</v>
      </c>
      <c r="L1143" s="688" t="s">
        <v>15627</v>
      </c>
      <c r="M1143" s="688" t="str">
        <f t="shared" si="22"/>
        <v>LBx146</v>
      </c>
      <c r="N1143" s="688" t="s">
        <v>15628</v>
      </c>
      <c r="O1143" s="682" t="s">
        <v>380</v>
      </c>
      <c r="R1143" s="689" t="s">
        <v>2611</v>
      </c>
    </row>
    <row r="1144" spans="1:18" x14ac:dyDescent="0.25">
      <c r="A1144" s="687" t="s">
        <v>15553</v>
      </c>
      <c r="B1144" s="688" t="s">
        <v>15554</v>
      </c>
      <c r="C1144" s="688" t="s">
        <v>16580</v>
      </c>
      <c r="D1144" s="688" t="s">
        <v>15556</v>
      </c>
      <c r="E1144" s="688" t="s">
        <v>1083</v>
      </c>
      <c r="F1144" s="688" t="s">
        <v>3532</v>
      </c>
      <c r="G1144" s="688" t="s">
        <v>13164</v>
      </c>
      <c r="H1144" s="688" t="s">
        <v>1094</v>
      </c>
      <c r="I1144" s="688" t="s">
        <v>15629</v>
      </c>
      <c r="J1144" s="688" t="s">
        <v>15617</v>
      </c>
      <c r="K1144" s="39" t="s">
        <v>13159</v>
      </c>
      <c r="L1144" s="688" t="s">
        <v>15630</v>
      </c>
      <c r="M1144" s="688" t="str">
        <f t="shared" si="22"/>
        <v>LBx148</v>
      </c>
      <c r="N1144" s="688" t="s">
        <v>15631</v>
      </c>
      <c r="O1144" s="682" t="s">
        <v>380</v>
      </c>
      <c r="R1144" s="689" t="s">
        <v>2611</v>
      </c>
    </row>
    <row r="1145" spans="1:18" x14ac:dyDescent="0.25">
      <c r="A1145" s="687" t="s">
        <v>15553</v>
      </c>
      <c r="B1145" s="688" t="s">
        <v>15554</v>
      </c>
      <c r="C1145" s="688" t="s">
        <v>16580</v>
      </c>
      <c r="D1145" s="688" t="s">
        <v>15556</v>
      </c>
      <c r="E1145" s="688" t="s">
        <v>1083</v>
      </c>
      <c r="F1145" s="688" t="s">
        <v>3532</v>
      </c>
      <c r="G1145" s="688" t="s">
        <v>13164</v>
      </c>
      <c r="H1145" s="688" t="s">
        <v>1095</v>
      </c>
      <c r="I1145" s="688" t="s">
        <v>15632</v>
      </c>
      <c r="J1145" s="688" t="s">
        <v>15617</v>
      </c>
      <c r="K1145" s="39" t="s">
        <v>13159</v>
      </c>
      <c r="L1145" s="688" t="s">
        <v>15633</v>
      </c>
      <c r="M1145" s="688" t="str">
        <f t="shared" si="22"/>
        <v>LBx149</v>
      </c>
      <c r="N1145" s="688" t="s">
        <v>15634</v>
      </c>
      <c r="O1145" s="682" t="s">
        <v>380</v>
      </c>
      <c r="R1145" s="689" t="s">
        <v>2611</v>
      </c>
    </row>
    <row r="1146" spans="1:18" x14ac:dyDescent="0.25">
      <c r="A1146" s="687" t="s">
        <v>15553</v>
      </c>
      <c r="B1146" s="688" t="s">
        <v>15554</v>
      </c>
      <c r="C1146" s="688" t="s">
        <v>16580</v>
      </c>
      <c r="D1146" s="688" t="s">
        <v>15556</v>
      </c>
      <c r="E1146" s="688" t="s">
        <v>1083</v>
      </c>
      <c r="F1146" s="688" t="s">
        <v>3532</v>
      </c>
      <c r="G1146" s="688" t="s">
        <v>13164</v>
      </c>
      <c r="H1146" s="688" t="s">
        <v>1096</v>
      </c>
      <c r="I1146" s="688" t="s">
        <v>15635</v>
      </c>
      <c r="J1146" s="688" t="s">
        <v>15617</v>
      </c>
      <c r="K1146" s="39" t="s">
        <v>13159</v>
      </c>
      <c r="L1146" s="688" t="s">
        <v>15636</v>
      </c>
      <c r="M1146" s="688" t="str">
        <f t="shared" si="22"/>
        <v>LBx150</v>
      </c>
      <c r="N1146" s="688" t="s">
        <v>15637</v>
      </c>
      <c r="O1146" s="682" t="s">
        <v>380</v>
      </c>
      <c r="R1146" s="689" t="s">
        <v>2611</v>
      </c>
    </row>
    <row r="1147" spans="1:18" x14ac:dyDescent="0.25">
      <c r="A1147" s="687" t="s">
        <v>15553</v>
      </c>
      <c r="B1147" s="688" t="s">
        <v>15554</v>
      </c>
      <c r="C1147" s="688" t="s">
        <v>16580</v>
      </c>
      <c r="D1147" s="688" t="s">
        <v>15556</v>
      </c>
      <c r="E1147" s="688" t="s">
        <v>1083</v>
      </c>
      <c r="F1147" s="688" t="s">
        <v>3532</v>
      </c>
      <c r="G1147" s="688" t="s">
        <v>13164</v>
      </c>
      <c r="H1147" s="688" t="s">
        <v>1097</v>
      </c>
      <c r="I1147" s="688" t="s">
        <v>15638</v>
      </c>
      <c r="J1147" s="688" t="s">
        <v>15617</v>
      </c>
      <c r="K1147" s="39" t="s">
        <v>13159</v>
      </c>
      <c r="L1147" s="688" t="s">
        <v>15639</v>
      </c>
      <c r="M1147" s="688" t="str">
        <f t="shared" si="22"/>
        <v>LBx151</v>
      </c>
      <c r="N1147" s="688" t="s">
        <v>15640</v>
      </c>
      <c r="O1147" s="682" t="s">
        <v>380</v>
      </c>
      <c r="R1147" s="689" t="s">
        <v>2611</v>
      </c>
    </row>
    <row r="1148" spans="1:18" x14ac:dyDescent="0.25">
      <c r="A1148" s="687" t="s">
        <v>15553</v>
      </c>
      <c r="B1148" s="688" t="s">
        <v>15554</v>
      </c>
      <c r="C1148" s="688" t="s">
        <v>16580</v>
      </c>
      <c r="D1148" s="688" t="s">
        <v>15556</v>
      </c>
      <c r="E1148" s="688" t="s">
        <v>1083</v>
      </c>
      <c r="F1148" s="688" t="s">
        <v>3532</v>
      </c>
      <c r="G1148" s="688" t="s">
        <v>13164</v>
      </c>
      <c r="H1148" s="688" t="s">
        <v>1098</v>
      </c>
      <c r="I1148" s="688" t="s">
        <v>15641</v>
      </c>
      <c r="J1148" s="688" t="s">
        <v>15617</v>
      </c>
      <c r="K1148" s="39" t="s">
        <v>13159</v>
      </c>
      <c r="L1148" s="688" t="s">
        <v>15642</v>
      </c>
      <c r="M1148" s="688" t="str">
        <f t="shared" si="22"/>
        <v>LBx152</v>
      </c>
      <c r="N1148" s="688" t="s">
        <v>15643</v>
      </c>
      <c r="O1148" s="682" t="s">
        <v>380</v>
      </c>
      <c r="R1148" s="689" t="s">
        <v>2611</v>
      </c>
    </row>
    <row r="1149" spans="1:18" x14ac:dyDescent="0.25">
      <c r="A1149" s="687" t="s">
        <v>15553</v>
      </c>
      <c r="B1149" s="688" t="s">
        <v>15554</v>
      </c>
      <c r="C1149" s="688" t="s">
        <v>16580</v>
      </c>
      <c r="D1149" s="688" t="s">
        <v>15556</v>
      </c>
      <c r="E1149" s="688" t="s">
        <v>1083</v>
      </c>
      <c r="F1149" s="688" t="s">
        <v>3532</v>
      </c>
      <c r="G1149" s="688" t="s">
        <v>13164</v>
      </c>
      <c r="H1149" s="688" t="s">
        <v>1099</v>
      </c>
      <c r="I1149" s="688" t="s">
        <v>15644</v>
      </c>
      <c r="J1149" s="688" t="s">
        <v>15617</v>
      </c>
      <c r="K1149" s="39" t="s">
        <v>13159</v>
      </c>
      <c r="L1149" s="688" t="s">
        <v>15645</v>
      </c>
      <c r="M1149" s="688" t="str">
        <f t="shared" si="22"/>
        <v>LBx153</v>
      </c>
      <c r="N1149" s="688" t="s">
        <v>15646</v>
      </c>
      <c r="O1149" s="682" t="s">
        <v>380</v>
      </c>
      <c r="R1149" s="689" t="s">
        <v>2611</v>
      </c>
    </row>
    <row r="1150" spans="1:18" x14ac:dyDescent="0.25">
      <c r="A1150" s="687" t="s">
        <v>15553</v>
      </c>
      <c r="B1150" s="688" t="s">
        <v>15554</v>
      </c>
      <c r="C1150" s="688" t="s">
        <v>16580</v>
      </c>
      <c r="D1150" s="688" t="s">
        <v>15556</v>
      </c>
      <c r="E1150" s="688" t="s">
        <v>1083</v>
      </c>
      <c r="F1150" s="688" t="s">
        <v>3532</v>
      </c>
      <c r="G1150" s="688" t="s">
        <v>13164</v>
      </c>
      <c r="H1150" s="688" t="s">
        <v>1100</v>
      </c>
      <c r="I1150" s="688" t="s">
        <v>15647</v>
      </c>
      <c r="J1150" s="688" t="s">
        <v>15617</v>
      </c>
      <c r="K1150" s="39" t="s">
        <v>13159</v>
      </c>
      <c r="L1150" s="688" t="s">
        <v>15648</v>
      </c>
      <c r="M1150" s="688" t="str">
        <f t="shared" si="22"/>
        <v>LBx154</v>
      </c>
      <c r="N1150" s="688" t="s">
        <v>15649</v>
      </c>
      <c r="O1150" s="682" t="s">
        <v>380</v>
      </c>
      <c r="R1150" s="689" t="s">
        <v>2611</v>
      </c>
    </row>
    <row r="1151" spans="1:18" x14ac:dyDescent="0.25">
      <c r="A1151" s="687" t="s">
        <v>15553</v>
      </c>
      <c r="B1151" s="688" t="s">
        <v>15554</v>
      </c>
      <c r="C1151" s="688" t="s">
        <v>16580</v>
      </c>
      <c r="D1151" s="688" t="s">
        <v>15556</v>
      </c>
      <c r="E1151" s="688" t="s">
        <v>1083</v>
      </c>
      <c r="F1151" s="688" t="s">
        <v>3532</v>
      </c>
      <c r="G1151" s="688" t="s">
        <v>13164</v>
      </c>
      <c r="H1151" s="688" t="s">
        <v>1083</v>
      </c>
      <c r="I1151" s="688" t="s">
        <v>15650</v>
      </c>
      <c r="J1151" s="688" t="s">
        <v>15617</v>
      </c>
      <c r="K1151" s="39" t="s">
        <v>13159</v>
      </c>
      <c r="L1151" s="688" t="s">
        <v>15651</v>
      </c>
      <c r="M1151" s="688" t="str">
        <f t="shared" si="22"/>
        <v>LBx136</v>
      </c>
      <c r="N1151" s="688" t="s">
        <v>15652</v>
      </c>
      <c r="O1151" s="682" t="s">
        <v>380</v>
      </c>
      <c r="R1151" s="689" t="s">
        <v>2611</v>
      </c>
    </row>
    <row r="1152" spans="1:18" x14ac:dyDescent="0.25">
      <c r="A1152" s="687" t="s">
        <v>15553</v>
      </c>
      <c r="B1152" s="688" t="s">
        <v>15554</v>
      </c>
      <c r="C1152" s="688" t="s">
        <v>16580</v>
      </c>
      <c r="D1152" s="688" t="s">
        <v>15556</v>
      </c>
      <c r="E1152" s="688" t="s">
        <v>1083</v>
      </c>
      <c r="F1152" s="688" t="s">
        <v>3532</v>
      </c>
      <c r="G1152" s="688" t="s">
        <v>13164</v>
      </c>
      <c r="H1152" s="688" t="s">
        <v>1101</v>
      </c>
      <c r="I1152" s="688" t="s">
        <v>15653</v>
      </c>
      <c r="J1152" s="688" t="s">
        <v>15617</v>
      </c>
      <c r="K1152" s="39" t="s">
        <v>13159</v>
      </c>
      <c r="L1152" s="688" t="s">
        <v>15654</v>
      </c>
      <c r="M1152" s="688" t="str">
        <f t="shared" si="22"/>
        <v>LBx155</v>
      </c>
      <c r="N1152" s="688" t="s">
        <v>15655</v>
      </c>
      <c r="O1152" s="682" t="s">
        <v>380</v>
      </c>
      <c r="R1152" s="689" t="s">
        <v>2611</v>
      </c>
    </row>
    <row r="1153" spans="1:18" x14ac:dyDescent="0.25">
      <c r="A1153" s="687" t="s">
        <v>15553</v>
      </c>
      <c r="B1153" s="688" t="s">
        <v>15554</v>
      </c>
      <c r="C1153" s="688" t="s">
        <v>16580</v>
      </c>
      <c r="D1153" s="688" t="s">
        <v>15556</v>
      </c>
      <c r="E1153" s="688" t="s">
        <v>1083</v>
      </c>
      <c r="F1153" s="688" t="s">
        <v>3532</v>
      </c>
      <c r="G1153" s="688" t="s">
        <v>13164</v>
      </c>
      <c r="H1153" s="688" t="s">
        <v>1102</v>
      </c>
      <c r="I1153" s="688" t="s">
        <v>15656</v>
      </c>
      <c r="J1153" s="688" t="s">
        <v>15617</v>
      </c>
      <c r="K1153" s="39" t="s">
        <v>13159</v>
      </c>
      <c r="L1153" s="688" t="s">
        <v>15657</v>
      </c>
      <c r="M1153" s="688" t="str">
        <f t="shared" si="22"/>
        <v>LBx156</v>
      </c>
      <c r="N1153" s="688" t="s">
        <v>15658</v>
      </c>
      <c r="O1153" s="682" t="s">
        <v>380</v>
      </c>
      <c r="R1153" s="689" t="s">
        <v>2611</v>
      </c>
    </row>
    <row r="1154" spans="1:18" x14ac:dyDescent="0.25">
      <c r="A1154" s="687" t="s">
        <v>15553</v>
      </c>
      <c r="B1154" s="688" t="s">
        <v>15554</v>
      </c>
      <c r="C1154" s="688" t="s">
        <v>16580</v>
      </c>
      <c r="D1154" s="688" t="s">
        <v>15556</v>
      </c>
      <c r="E1154" s="688" t="s">
        <v>1083</v>
      </c>
      <c r="F1154" s="688" t="s">
        <v>3532</v>
      </c>
      <c r="G1154" s="688" t="s">
        <v>13164</v>
      </c>
      <c r="H1154" s="688" t="s">
        <v>1103</v>
      </c>
      <c r="I1154" s="688" t="s">
        <v>15659</v>
      </c>
      <c r="J1154" s="688" t="s">
        <v>15617</v>
      </c>
      <c r="K1154" s="39" t="s">
        <v>13159</v>
      </c>
      <c r="L1154" s="688" t="s">
        <v>15660</v>
      </c>
      <c r="M1154" s="688" t="str">
        <f t="shared" si="22"/>
        <v>LBx157</v>
      </c>
      <c r="N1154" s="688" t="s">
        <v>15661</v>
      </c>
      <c r="O1154" s="682" t="s">
        <v>380</v>
      </c>
      <c r="R1154" s="689" t="s">
        <v>2611</v>
      </c>
    </row>
    <row r="1155" spans="1:18" x14ac:dyDescent="0.25">
      <c r="A1155" s="687" t="s">
        <v>15553</v>
      </c>
      <c r="B1155" s="688" t="s">
        <v>15554</v>
      </c>
      <c r="C1155" s="688" t="s">
        <v>16580</v>
      </c>
      <c r="D1155" s="688" t="s">
        <v>15556</v>
      </c>
      <c r="E1155" s="688" t="s">
        <v>1083</v>
      </c>
      <c r="F1155" s="688" t="s">
        <v>3532</v>
      </c>
      <c r="G1155" s="688" t="s">
        <v>13164</v>
      </c>
      <c r="H1155" s="688" t="s">
        <v>1104</v>
      </c>
      <c r="I1155" s="688" t="s">
        <v>15662</v>
      </c>
      <c r="J1155" s="688" t="s">
        <v>15617</v>
      </c>
      <c r="K1155" s="39" t="s">
        <v>13159</v>
      </c>
      <c r="L1155" s="688" t="s">
        <v>15663</v>
      </c>
      <c r="M1155" s="688" t="str">
        <f t="shared" si="22"/>
        <v>LBx158</v>
      </c>
      <c r="N1155" s="688" t="s">
        <v>15664</v>
      </c>
      <c r="O1155" s="682" t="s">
        <v>380</v>
      </c>
      <c r="R1155" s="689" t="s">
        <v>2611</v>
      </c>
    </row>
    <row r="1156" spans="1:18" x14ac:dyDescent="0.25">
      <c r="A1156" s="687" t="s">
        <v>15553</v>
      </c>
      <c r="B1156" s="688" t="s">
        <v>15554</v>
      </c>
      <c r="C1156" s="688" t="s">
        <v>16580</v>
      </c>
      <c r="D1156" s="688" t="s">
        <v>15556</v>
      </c>
      <c r="E1156" s="688" t="s">
        <v>1083</v>
      </c>
      <c r="F1156" s="688" t="s">
        <v>3532</v>
      </c>
      <c r="G1156" s="688" t="s">
        <v>13164</v>
      </c>
      <c r="H1156" s="688" t="s">
        <v>1105</v>
      </c>
      <c r="I1156" s="688" t="s">
        <v>15665</v>
      </c>
      <c r="J1156" s="688" t="s">
        <v>15617</v>
      </c>
      <c r="K1156" s="39" t="s">
        <v>13159</v>
      </c>
      <c r="L1156" s="688" t="s">
        <v>15666</v>
      </c>
      <c r="M1156" s="688" t="str">
        <f t="shared" si="22"/>
        <v>LBx159</v>
      </c>
      <c r="N1156" s="688" t="s">
        <v>15667</v>
      </c>
      <c r="O1156" s="682" t="s">
        <v>380</v>
      </c>
      <c r="R1156" s="689" t="s">
        <v>2611</v>
      </c>
    </row>
    <row r="1157" spans="1:18" x14ac:dyDescent="0.25">
      <c r="A1157" s="687" t="s">
        <v>15553</v>
      </c>
      <c r="B1157" s="688" t="s">
        <v>15554</v>
      </c>
      <c r="C1157" s="688" t="s">
        <v>16580</v>
      </c>
      <c r="D1157" s="688" t="s">
        <v>15556</v>
      </c>
      <c r="E1157" s="688" t="s">
        <v>1083</v>
      </c>
      <c r="F1157" s="688" t="s">
        <v>3532</v>
      </c>
      <c r="G1157" s="688" t="s">
        <v>13164</v>
      </c>
      <c r="H1157" s="688" t="s">
        <v>1106</v>
      </c>
      <c r="I1157" s="688" t="s">
        <v>15668</v>
      </c>
      <c r="J1157" s="688" t="s">
        <v>15617</v>
      </c>
      <c r="K1157" s="39" t="s">
        <v>13159</v>
      </c>
      <c r="L1157" s="688" t="s">
        <v>15669</v>
      </c>
      <c r="M1157" s="688" t="str">
        <f t="shared" si="22"/>
        <v>LBx42</v>
      </c>
      <c r="N1157" s="688" t="s">
        <v>9493</v>
      </c>
      <c r="O1157" s="682" t="s">
        <v>380</v>
      </c>
      <c r="R1157" s="689" t="s">
        <v>2611</v>
      </c>
    </row>
    <row r="1158" spans="1:18" x14ac:dyDescent="0.25">
      <c r="A1158" s="687" t="s">
        <v>15553</v>
      </c>
      <c r="B1158" s="688" t="s">
        <v>15554</v>
      </c>
      <c r="C1158" s="688" t="s">
        <v>16580</v>
      </c>
      <c r="D1158" s="688" t="s">
        <v>15556</v>
      </c>
      <c r="E1158" s="688" t="s">
        <v>1083</v>
      </c>
      <c r="F1158" s="688" t="s">
        <v>3532</v>
      </c>
      <c r="G1158" s="688" t="s">
        <v>13164</v>
      </c>
      <c r="H1158" s="688" t="s">
        <v>1107</v>
      </c>
      <c r="I1158" s="688" t="s">
        <v>15670</v>
      </c>
      <c r="J1158" s="688" t="s">
        <v>15617</v>
      </c>
      <c r="K1158" s="39" t="s">
        <v>13159</v>
      </c>
      <c r="L1158" s="688" t="s">
        <v>15671</v>
      </c>
      <c r="M1158" s="688" t="str">
        <f t="shared" si="22"/>
        <v>LBx14</v>
      </c>
      <c r="N1158" s="688" t="s">
        <v>9600</v>
      </c>
      <c r="O1158" s="682" t="s">
        <v>380</v>
      </c>
      <c r="R1158" s="689" t="s">
        <v>2611</v>
      </c>
    </row>
    <row r="1159" spans="1:18" x14ac:dyDescent="0.25">
      <c r="A1159" s="687" t="s">
        <v>15553</v>
      </c>
      <c r="B1159" s="688" t="s">
        <v>15554</v>
      </c>
      <c r="C1159" s="688" t="s">
        <v>16580</v>
      </c>
      <c r="D1159" s="688" t="s">
        <v>15556</v>
      </c>
      <c r="E1159" s="688" t="s">
        <v>1083</v>
      </c>
      <c r="F1159" s="688" t="s">
        <v>3532</v>
      </c>
      <c r="G1159" s="688" t="s">
        <v>13164</v>
      </c>
      <c r="H1159" s="688" t="s">
        <v>1108</v>
      </c>
      <c r="I1159" s="688" t="s">
        <v>15672</v>
      </c>
      <c r="J1159" s="688" t="s">
        <v>15617</v>
      </c>
      <c r="K1159" s="39" t="s">
        <v>13159</v>
      </c>
      <c r="L1159" s="688" t="s">
        <v>15673</v>
      </c>
      <c r="M1159" s="688" t="str">
        <f t="shared" si="22"/>
        <v>LBx67</v>
      </c>
      <c r="N1159" s="688" t="s">
        <v>9601</v>
      </c>
      <c r="O1159" s="682" t="s">
        <v>380</v>
      </c>
      <c r="R1159" s="689" t="s">
        <v>2611</v>
      </c>
    </row>
    <row r="1160" spans="1:18" x14ac:dyDescent="0.25">
      <c r="A1160" s="687" t="s">
        <v>15553</v>
      </c>
      <c r="B1160" s="688" t="s">
        <v>15554</v>
      </c>
      <c r="C1160" s="688" t="s">
        <v>16580</v>
      </c>
      <c r="D1160" s="688" t="s">
        <v>15556</v>
      </c>
      <c r="E1160" s="688" t="s">
        <v>1083</v>
      </c>
      <c r="F1160" s="688" t="s">
        <v>3532</v>
      </c>
      <c r="G1160" s="688" t="s">
        <v>13164</v>
      </c>
      <c r="H1160" s="688" t="s">
        <v>1109</v>
      </c>
      <c r="I1160" s="688" t="s">
        <v>15674</v>
      </c>
      <c r="J1160" s="688" t="s">
        <v>15617</v>
      </c>
      <c r="K1160" s="39" t="s">
        <v>13159</v>
      </c>
      <c r="L1160" s="688" t="s">
        <v>15675</v>
      </c>
      <c r="M1160" s="688" t="str">
        <f t="shared" si="22"/>
        <v>LBx106</v>
      </c>
      <c r="N1160" s="688" t="s">
        <v>9599</v>
      </c>
      <c r="O1160" s="682" t="s">
        <v>380</v>
      </c>
      <c r="R1160" s="689" t="s">
        <v>2611</v>
      </c>
    </row>
    <row r="1161" spans="1:18" x14ac:dyDescent="0.25">
      <c r="A1161" s="687" t="s">
        <v>15553</v>
      </c>
      <c r="B1161" s="688" t="s">
        <v>15554</v>
      </c>
      <c r="C1161" s="688" t="s">
        <v>16580</v>
      </c>
      <c r="D1161" s="688" t="s">
        <v>15556</v>
      </c>
      <c r="E1161" s="688" t="s">
        <v>1083</v>
      </c>
      <c r="F1161" s="688" t="s">
        <v>3532</v>
      </c>
      <c r="G1161" s="688" t="s">
        <v>13164</v>
      </c>
      <c r="H1161" s="688" t="s">
        <v>1084</v>
      </c>
      <c r="I1161" s="688" t="s">
        <v>15678</v>
      </c>
      <c r="J1161" s="688" t="s">
        <v>15617</v>
      </c>
      <c r="K1161" s="39" t="s">
        <v>13159</v>
      </c>
      <c r="L1161" s="688" t="s">
        <v>15679</v>
      </c>
      <c r="M1161" s="688" t="str">
        <f t="shared" si="22"/>
        <v>LBx137</v>
      </c>
      <c r="N1161" s="688" t="s">
        <v>15680</v>
      </c>
      <c r="O1161" s="682" t="s">
        <v>380</v>
      </c>
      <c r="R1161" s="689" t="s">
        <v>2611</v>
      </c>
    </row>
    <row r="1162" spans="1:18" x14ac:dyDescent="0.25">
      <c r="A1162" s="687" t="s">
        <v>15553</v>
      </c>
      <c r="B1162" s="688" t="s">
        <v>15554</v>
      </c>
      <c r="C1162" s="688" t="s">
        <v>16580</v>
      </c>
      <c r="D1162" s="688" t="s">
        <v>15556</v>
      </c>
      <c r="E1162" s="688" t="s">
        <v>1083</v>
      </c>
      <c r="F1162" s="688" t="s">
        <v>3532</v>
      </c>
      <c r="G1162" s="688" t="s">
        <v>13164</v>
      </c>
      <c r="H1162" s="688" t="s">
        <v>1085</v>
      </c>
      <c r="I1162" s="688" t="s">
        <v>15698</v>
      </c>
      <c r="J1162" s="688" t="s">
        <v>15617</v>
      </c>
      <c r="K1162" s="39" t="s">
        <v>13159</v>
      </c>
      <c r="L1162" s="688" t="s">
        <v>15699</v>
      </c>
      <c r="M1162" s="688" t="str">
        <f t="shared" si="22"/>
        <v>LBx138</v>
      </c>
      <c r="N1162" s="688" t="s">
        <v>15700</v>
      </c>
      <c r="O1162" s="682" t="s">
        <v>380</v>
      </c>
      <c r="R1162" s="689" t="s">
        <v>2611</v>
      </c>
    </row>
    <row r="1163" spans="1:18" x14ac:dyDescent="0.25">
      <c r="A1163" s="687" t="s">
        <v>15553</v>
      </c>
      <c r="B1163" s="688" t="s">
        <v>15554</v>
      </c>
      <c r="C1163" s="688" t="s">
        <v>16580</v>
      </c>
      <c r="D1163" s="688" t="s">
        <v>15556</v>
      </c>
      <c r="E1163" s="688" t="s">
        <v>1083</v>
      </c>
      <c r="F1163" s="688" t="s">
        <v>3532</v>
      </c>
      <c r="G1163" s="688" t="s">
        <v>13164</v>
      </c>
      <c r="H1163" s="688" t="s">
        <v>1086</v>
      </c>
      <c r="I1163" s="688" t="s">
        <v>15701</v>
      </c>
      <c r="J1163" s="688" t="s">
        <v>15617</v>
      </c>
      <c r="K1163" s="39" t="s">
        <v>13159</v>
      </c>
      <c r="L1163" s="688" t="s">
        <v>15702</v>
      </c>
      <c r="M1163" s="688" t="str">
        <f t="shared" si="22"/>
        <v>LBx139</v>
      </c>
      <c r="N1163" s="688" t="s">
        <v>15703</v>
      </c>
      <c r="O1163" s="682" t="s">
        <v>380</v>
      </c>
      <c r="R1163" s="689" t="s">
        <v>2611</v>
      </c>
    </row>
    <row r="1164" spans="1:18" x14ac:dyDescent="0.25">
      <c r="A1164" s="687" t="s">
        <v>15553</v>
      </c>
      <c r="B1164" s="688" t="s">
        <v>15554</v>
      </c>
      <c r="C1164" s="688" t="s">
        <v>16580</v>
      </c>
      <c r="D1164" s="688" t="s">
        <v>15556</v>
      </c>
      <c r="E1164" s="688" t="s">
        <v>1083</v>
      </c>
      <c r="F1164" s="688" t="s">
        <v>3532</v>
      </c>
      <c r="G1164" s="688" t="s">
        <v>13164</v>
      </c>
      <c r="H1164" s="688" t="s">
        <v>1087</v>
      </c>
      <c r="I1164" s="688" t="s">
        <v>15704</v>
      </c>
      <c r="J1164" s="688" t="s">
        <v>15617</v>
      </c>
      <c r="K1164" s="39" t="s">
        <v>13159</v>
      </c>
      <c r="L1164" s="688" t="s">
        <v>15705</v>
      </c>
      <c r="M1164" s="688" t="str">
        <f t="shared" si="22"/>
        <v>LBx140</v>
      </c>
      <c r="N1164" s="688" t="s">
        <v>15706</v>
      </c>
      <c r="O1164" s="682" t="s">
        <v>380</v>
      </c>
      <c r="R1164" s="689" t="s">
        <v>2611</v>
      </c>
    </row>
    <row r="1165" spans="1:18" x14ac:dyDescent="0.25">
      <c r="A1165" s="687" t="s">
        <v>15553</v>
      </c>
      <c r="B1165" s="688" t="s">
        <v>15554</v>
      </c>
      <c r="C1165" s="688" t="s">
        <v>16580</v>
      </c>
      <c r="D1165" s="688" t="s">
        <v>15556</v>
      </c>
      <c r="E1165" s="688" t="s">
        <v>1083</v>
      </c>
      <c r="F1165" s="688" t="s">
        <v>3532</v>
      </c>
      <c r="G1165" s="688" t="s">
        <v>13164</v>
      </c>
      <c r="H1165" s="688" t="s">
        <v>1088</v>
      </c>
      <c r="I1165" s="688" t="s">
        <v>15707</v>
      </c>
      <c r="J1165" s="688" t="s">
        <v>15617</v>
      </c>
      <c r="K1165" s="39" t="s">
        <v>13159</v>
      </c>
      <c r="L1165" s="688" t="s">
        <v>15708</v>
      </c>
      <c r="M1165" s="688" t="str">
        <f t="shared" si="22"/>
        <v>LBx141</v>
      </c>
      <c r="N1165" s="688" t="s">
        <v>15709</v>
      </c>
      <c r="O1165" s="682" t="s">
        <v>380</v>
      </c>
      <c r="R1165" s="689" t="s">
        <v>2611</v>
      </c>
    </row>
    <row r="1166" spans="1:18" x14ac:dyDescent="0.25">
      <c r="A1166" s="687" t="s">
        <v>15553</v>
      </c>
      <c r="B1166" s="688" t="s">
        <v>15554</v>
      </c>
      <c r="C1166" s="688" t="s">
        <v>16580</v>
      </c>
      <c r="D1166" s="688" t="s">
        <v>15556</v>
      </c>
      <c r="E1166" s="688" t="s">
        <v>1083</v>
      </c>
      <c r="F1166" s="688" t="s">
        <v>3532</v>
      </c>
      <c r="G1166" s="688" t="s">
        <v>13164</v>
      </c>
      <c r="H1166" s="688" t="s">
        <v>1089</v>
      </c>
      <c r="I1166" s="688" t="s">
        <v>15710</v>
      </c>
      <c r="J1166" s="688" t="s">
        <v>15617</v>
      </c>
      <c r="K1166" s="39" t="s">
        <v>13159</v>
      </c>
      <c r="L1166" s="688" t="s">
        <v>15711</v>
      </c>
      <c r="M1166" s="688" t="str">
        <f t="shared" si="22"/>
        <v>LBx142</v>
      </c>
      <c r="N1166" s="688" t="s">
        <v>15712</v>
      </c>
      <c r="O1166" s="682" t="s">
        <v>380</v>
      </c>
      <c r="R1166" s="689" t="s">
        <v>2611</v>
      </c>
    </row>
    <row r="1167" spans="1:18" x14ac:dyDescent="0.25">
      <c r="A1167" s="687" t="s">
        <v>15553</v>
      </c>
      <c r="B1167" s="688" t="s">
        <v>15554</v>
      </c>
      <c r="C1167" s="688" t="s">
        <v>16580</v>
      </c>
      <c r="D1167" s="688" t="s">
        <v>15556</v>
      </c>
      <c r="E1167" s="688" t="s">
        <v>1083</v>
      </c>
      <c r="F1167" s="688" t="s">
        <v>3532</v>
      </c>
      <c r="G1167" s="688" t="s">
        <v>13164</v>
      </c>
      <c r="H1167" s="688" t="s">
        <v>1090</v>
      </c>
      <c r="I1167" s="688" t="s">
        <v>15713</v>
      </c>
      <c r="J1167" s="688" t="s">
        <v>15617</v>
      </c>
      <c r="K1167" s="39" t="s">
        <v>13159</v>
      </c>
      <c r="L1167" s="688" t="s">
        <v>15714</v>
      </c>
      <c r="M1167" s="688" t="str">
        <f t="shared" si="22"/>
        <v>LBx143</v>
      </c>
      <c r="N1167" s="688" t="s">
        <v>15715</v>
      </c>
      <c r="O1167" s="682" t="s">
        <v>380</v>
      </c>
      <c r="R1167" s="689" t="s">
        <v>2611</v>
      </c>
    </row>
    <row r="1168" spans="1:18" x14ac:dyDescent="0.25">
      <c r="A1168" s="687" t="s">
        <v>15553</v>
      </c>
      <c r="B1168" s="688" t="s">
        <v>15554</v>
      </c>
      <c r="C1168" s="688" t="s">
        <v>16580</v>
      </c>
      <c r="D1168" s="688" t="s">
        <v>15556</v>
      </c>
      <c r="E1168" s="688" t="s">
        <v>1087</v>
      </c>
      <c r="F1168" s="688" t="s">
        <v>15557</v>
      </c>
      <c r="G1168" s="688" t="s">
        <v>3484</v>
      </c>
      <c r="H1168" s="688" t="s">
        <v>1161</v>
      </c>
      <c r="I1168" s="688" t="s">
        <v>16581</v>
      </c>
      <c r="J1168" s="688" t="s">
        <v>15869</v>
      </c>
      <c r="K1168" s="20" t="s">
        <v>13156</v>
      </c>
      <c r="L1168" s="688" t="s">
        <v>15741</v>
      </c>
      <c r="M1168" s="688" t="str">
        <f t="shared" si="22"/>
        <v>TBx31</v>
      </c>
      <c r="N1168" s="688" t="s">
        <v>16582</v>
      </c>
      <c r="O1168" s="682" t="s">
        <v>380</v>
      </c>
      <c r="P1168" s="689" t="s">
        <v>15556</v>
      </c>
      <c r="Q1168" s="689" t="s">
        <v>599</v>
      </c>
    </row>
    <row r="1169" spans="1:18" x14ac:dyDescent="0.25">
      <c r="A1169" s="687" t="s">
        <v>15553</v>
      </c>
      <c r="B1169" s="688" t="s">
        <v>15554</v>
      </c>
      <c r="C1169" s="688" t="s">
        <v>16580</v>
      </c>
      <c r="D1169" s="688" t="s">
        <v>15556</v>
      </c>
      <c r="E1169" s="688" t="s">
        <v>1087</v>
      </c>
      <c r="F1169" s="688" t="s">
        <v>15557</v>
      </c>
      <c r="G1169" s="688" t="s">
        <v>3484</v>
      </c>
      <c r="H1169" s="688" t="s">
        <v>15562</v>
      </c>
      <c r="I1169" s="688" t="s">
        <v>16583</v>
      </c>
      <c r="J1169" s="688" t="s">
        <v>15869</v>
      </c>
      <c r="K1169" s="20" t="s">
        <v>13156</v>
      </c>
      <c r="L1169" s="688" t="s">
        <v>13757</v>
      </c>
      <c r="M1169" s="688" t="str">
        <f t="shared" si="22"/>
        <v>TBx22</v>
      </c>
      <c r="N1169" s="688" t="s">
        <v>16584</v>
      </c>
      <c r="O1169" s="682" t="s">
        <v>380</v>
      </c>
      <c r="P1169" s="689" t="s">
        <v>15556</v>
      </c>
      <c r="Q1169" s="689" t="s">
        <v>599</v>
      </c>
    </row>
    <row r="1170" spans="1:18" x14ac:dyDescent="0.25">
      <c r="A1170" s="687" t="s">
        <v>15553</v>
      </c>
      <c r="B1170" s="688" t="s">
        <v>15554</v>
      </c>
      <c r="C1170" s="688" t="s">
        <v>16580</v>
      </c>
      <c r="D1170" s="688" t="s">
        <v>15556</v>
      </c>
      <c r="E1170" s="688" t="s">
        <v>1088</v>
      </c>
      <c r="F1170" s="688" t="s">
        <v>15557</v>
      </c>
      <c r="G1170" s="688" t="s">
        <v>3484</v>
      </c>
      <c r="H1170" s="688" t="s">
        <v>1161</v>
      </c>
      <c r="I1170" s="688" t="s">
        <v>16585</v>
      </c>
      <c r="J1170" s="688" t="s">
        <v>15869</v>
      </c>
      <c r="K1170" s="20" t="s">
        <v>13157</v>
      </c>
      <c r="L1170" s="688" t="s">
        <v>16419</v>
      </c>
      <c r="M1170" s="688" t="str">
        <f t="shared" si="22"/>
        <v>TBx47</v>
      </c>
      <c r="N1170" s="688" t="s">
        <v>16586</v>
      </c>
      <c r="O1170" s="682" t="s">
        <v>380</v>
      </c>
      <c r="P1170" s="689" t="s">
        <v>15556</v>
      </c>
      <c r="Q1170" s="689" t="s">
        <v>600</v>
      </c>
    </row>
    <row r="1171" spans="1:18" x14ac:dyDescent="0.25">
      <c r="A1171" s="687" t="s">
        <v>15553</v>
      </c>
      <c r="B1171" s="688" t="s">
        <v>15554</v>
      </c>
      <c r="C1171" s="688" t="s">
        <v>16580</v>
      </c>
      <c r="D1171" s="688" t="s">
        <v>15556</v>
      </c>
      <c r="E1171" s="688">
        <v>7</v>
      </c>
      <c r="F1171" s="688" t="s">
        <v>15557</v>
      </c>
      <c r="G1171" s="688" t="s">
        <v>3484</v>
      </c>
      <c r="H1171" s="688" t="s">
        <v>15562</v>
      </c>
      <c r="I1171" s="688" t="s">
        <v>16587</v>
      </c>
      <c r="J1171" s="688" t="s">
        <v>15869</v>
      </c>
      <c r="K1171" s="20" t="s">
        <v>13157</v>
      </c>
      <c r="L1171" s="688" t="s">
        <v>16588</v>
      </c>
      <c r="M1171" s="688" t="str">
        <f t="shared" si="22"/>
        <v>TBx46</v>
      </c>
      <c r="N1171" s="688" t="s">
        <v>2424</v>
      </c>
      <c r="O1171" s="682" t="s">
        <v>380</v>
      </c>
      <c r="P1171" s="689" t="s">
        <v>15556</v>
      </c>
      <c r="Q1171" s="689" t="s">
        <v>600</v>
      </c>
    </row>
    <row r="1172" spans="1:18" x14ac:dyDescent="0.25">
      <c r="A1172" s="687" t="s">
        <v>15553</v>
      </c>
      <c r="B1172" s="688" t="s">
        <v>15554</v>
      </c>
      <c r="C1172" s="688" t="s">
        <v>16589</v>
      </c>
      <c r="D1172" s="688" t="s">
        <v>15556</v>
      </c>
      <c r="E1172" s="688" t="s">
        <v>1083</v>
      </c>
      <c r="F1172" s="688" t="s">
        <v>3532</v>
      </c>
      <c r="G1172" s="688" t="s">
        <v>13248</v>
      </c>
      <c r="H1172" s="688" t="s">
        <v>1110</v>
      </c>
      <c r="I1172" s="688" t="s">
        <v>15676</v>
      </c>
      <c r="J1172" s="688" t="s">
        <v>15617</v>
      </c>
      <c r="K1172" s="39" t="s">
        <v>10919</v>
      </c>
      <c r="L1172" s="688" t="s">
        <v>15677</v>
      </c>
      <c r="M1172" s="688" t="str">
        <f t="shared" si="22"/>
        <v>LBx45</v>
      </c>
      <c r="N1172" s="688" t="s">
        <v>4828</v>
      </c>
      <c r="O1172" s="682" t="s">
        <v>382</v>
      </c>
      <c r="R1172" s="689" t="s">
        <v>2611</v>
      </c>
    </row>
    <row r="1173" spans="1:18" x14ac:dyDescent="0.25">
      <c r="A1173" s="687" t="s">
        <v>15553</v>
      </c>
      <c r="B1173" s="688" t="s">
        <v>15554</v>
      </c>
      <c r="C1173" s="688" t="s">
        <v>16589</v>
      </c>
      <c r="D1173" s="688" t="s">
        <v>15556</v>
      </c>
      <c r="E1173" s="688" t="s">
        <v>1083</v>
      </c>
      <c r="F1173" s="688" t="s">
        <v>3532</v>
      </c>
      <c r="G1173" s="688" t="s">
        <v>13248</v>
      </c>
      <c r="H1173" s="688" t="s">
        <v>1111</v>
      </c>
      <c r="I1173" s="688" t="s">
        <v>15681</v>
      </c>
      <c r="J1173" s="688" t="s">
        <v>15617</v>
      </c>
      <c r="K1173" s="39" t="s">
        <v>10919</v>
      </c>
      <c r="L1173" s="688" t="s">
        <v>15682</v>
      </c>
      <c r="M1173" s="688" t="str">
        <f t="shared" si="22"/>
        <v>LBx53</v>
      </c>
      <c r="N1173" s="688" t="s">
        <v>850</v>
      </c>
      <c r="O1173" s="682" t="s">
        <v>382</v>
      </c>
      <c r="R1173" s="689" t="s">
        <v>2611</v>
      </c>
    </row>
    <row r="1174" spans="1:18" x14ac:dyDescent="0.25">
      <c r="A1174" s="687" t="s">
        <v>15553</v>
      </c>
      <c r="B1174" s="688" t="s">
        <v>15554</v>
      </c>
      <c r="C1174" s="688" t="s">
        <v>16589</v>
      </c>
      <c r="D1174" s="688" t="s">
        <v>15556</v>
      </c>
      <c r="E1174" s="688" t="s">
        <v>1083</v>
      </c>
      <c r="F1174" s="688" t="s">
        <v>3532</v>
      </c>
      <c r="G1174" s="688" t="s">
        <v>13248</v>
      </c>
      <c r="H1174" s="688" t="s">
        <v>15683</v>
      </c>
      <c r="I1174" s="688" t="s">
        <v>15684</v>
      </c>
      <c r="J1174" s="688" t="s">
        <v>15617</v>
      </c>
      <c r="K1174" s="39" t="s">
        <v>10919</v>
      </c>
      <c r="L1174" s="688" t="s">
        <v>13680</v>
      </c>
      <c r="M1174" s="688" t="str">
        <f t="shared" si="22"/>
        <v>LBx119</v>
      </c>
      <c r="N1174" s="688" t="s">
        <v>3219</v>
      </c>
      <c r="O1174" s="682" t="s">
        <v>382</v>
      </c>
      <c r="R1174" s="689" t="s">
        <v>2611</v>
      </c>
    </row>
    <row r="1175" spans="1:18" x14ac:dyDescent="0.25">
      <c r="A1175" s="687" t="s">
        <v>15553</v>
      </c>
      <c r="B1175" s="688" t="s">
        <v>15554</v>
      </c>
      <c r="C1175" s="688" t="s">
        <v>16589</v>
      </c>
      <c r="D1175" s="688" t="s">
        <v>15556</v>
      </c>
      <c r="E1175" s="688" t="s">
        <v>1083</v>
      </c>
      <c r="F1175" s="688" t="s">
        <v>3532</v>
      </c>
      <c r="G1175" s="688" t="s">
        <v>13248</v>
      </c>
      <c r="H1175" s="688" t="s">
        <v>15685</v>
      </c>
      <c r="I1175" s="688" t="s">
        <v>15686</v>
      </c>
      <c r="J1175" s="688" t="s">
        <v>15617</v>
      </c>
      <c r="K1175" s="39" t="s">
        <v>10919</v>
      </c>
      <c r="L1175" s="688" t="s">
        <v>15687</v>
      </c>
      <c r="M1175" s="688" t="str">
        <f t="shared" si="22"/>
        <v>LBx93</v>
      </c>
      <c r="N1175" s="688" t="s">
        <v>4827</v>
      </c>
      <c r="O1175" s="682" t="s">
        <v>382</v>
      </c>
      <c r="R1175" s="689" t="s">
        <v>2611</v>
      </c>
    </row>
    <row r="1176" spans="1:18" x14ac:dyDescent="0.25">
      <c r="A1176" s="687" t="s">
        <v>15553</v>
      </c>
      <c r="B1176" s="688" t="s">
        <v>15554</v>
      </c>
      <c r="C1176" s="688" t="s">
        <v>16589</v>
      </c>
      <c r="D1176" s="688" t="s">
        <v>15556</v>
      </c>
      <c r="E1176" s="688" t="s">
        <v>1083</v>
      </c>
      <c r="F1176" s="688" t="s">
        <v>3532</v>
      </c>
      <c r="G1176" s="688" t="s">
        <v>13248</v>
      </c>
      <c r="H1176" s="688" t="s">
        <v>15688</v>
      </c>
      <c r="I1176" s="688" t="s">
        <v>15689</v>
      </c>
      <c r="J1176" s="688" t="s">
        <v>15617</v>
      </c>
      <c r="K1176" s="39" t="s">
        <v>10919</v>
      </c>
      <c r="L1176" s="688" t="s">
        <v>13679</v>
      </c>
      <c r="M1176" s="688" t="str">
        <f t="shared" si="22"/>
        <v>LBx10</v>
      </c>
      <c r="N1176" s="688" t="s">
        <v>853</v>
      </c>
      <c r="O1176" s="682" t="s">
        <v>382</v>
      </c>
      <c r="R1176" s="689" t="s">
        <v>2611</v>
      </c>
    </row>
    <row r="1177" spans="1:18" x14ac:dyDescent="0.25">
      <c r="A1177" s="687" t="s">
        <v>15553</v>
      </c>
      <c r="B1177" s="688" t="s">
        <v>15554</v>
      </c>
      <c r="C1177" s="688" t="s">
        <v>16589</v>
      </c>
      <c r="D1177" s="688" t="s">
        <v>15556</v>
      </c>
      <c r="E1177" s="688" t="s">
        <v>1083</v>
      </c>
      <c r="F1177" s="688" t="s">
        <v>3532</v>
      </c>
      <c r="G1177" s="688" t="s">
        <v>13248</v>
      </c>
      <c r="H1177" s="688" t="s">
        <v>15690</v>
      </c>
      <c r="I1177" s="688" t="s">
        <v>15691</v>
      </c>
      <c r="J1177" s="688" t="s">
        <v>15617</v>
      </c>
      <c r="K1177" s="39" t="s">
        <v>10919</v>
      </c>
      <c r="L1177" s="688" t="s">
        <v>15596</v>
      </c>
      <c r="M1177" s="688" t="str">
        <f t="shared" si="22"/>
        <v>LBx11</v>
      </c>
      <c r="N1177" s="688" t="s">
        <v>854</v>
      </c>
      <c r="O1177" s="682" t="s">
        <v>382</v>
      </c>
      <c r="R1177" s="689" t="s">
        <v>2611</v>
      </c>
    </row>
    <row r="1178" spans="1:18" x14ac:dyDescent="0.25">
      <c r="A1178" s="687" t="s">
        <v>15553</v>
      </c>
      <c r="B1178" s="688" t="s">
        <v>15554</v>
      </c>
      <c r="C1178" s="688" t="s">
        <v>16589</v>
      </c>
      <c r="D1178" s="688" t="s">
        <v>15556</v>
      </c>
      <c r="E1178" s="688" t="s">
        <v>1083</v>
      </c>
      <c r="F1178" s="688" t="s">
        <v>3532</v>
      </c>
      <c r="G1178" s="688" t="s">
        <v>13248</v>
      </c>
      <c r="H1178" s="688" t="s">
        <v>15692</v>
      </c>
      <c r="I1178" s="688" t="s">
        <v>15693</v>
      </c>
      <c r="J1178" s="688" t="s">
        <v>15617</v>
      </c>
      <c r="K1178" s="39" t="s">
        <v>10919</v>
      </c>
      <c r="L1178" s="688" t="s">
        <v>15694</v>
      </c>
      <c r="M1178" s="688" t="str">
        <f t="shared" si="22"/>
        <v>LBx160</v>
      </c>
      <c r="N1178" s="688" t="s">
        <v>855</v>
      </c>
      <c r="O1178" s="682" t="s">
        <v>382</v>
      </c>
      <c r="R1178" s="689" t="s">
        <v>2611</v>
      </c>
    </row>
    <row r="1179" spans="1:18" x14ac:dyDescent="0.25">
      <c r="A1179" s="687" t="s">
        <v>15553</v>
      </c>
      <c r="B1179" s="688" t="s">
        <v>15554</v>
      </c>
      <c r="C1179" s="688" t="s">
        <v>16589</v>
      </c>
      <c r="D1179" s="688" t="s">
        <v>15556</v>
      </c>
      <c r="E1179" s="688" t="s">
        <v>1083</v>
      </c>
      <c r="F1179" s="688" t="s">
        <v>3532</v>
      </c>
      <c r="G1179" s="688" t="s">
        <v>13248</v>
      </c>
      <c r="H1179" s="688" t="s">
        <v>15695</v>
      </c>
      <c r="I1179" s="688" t="s">
        <v>15696</v>
      </c>
      <c r="J1179" s="688" t="s">
        <v>15617</v>
      </c>
      <c r="K1179" s="39" t="s">
        <v>10919</v>
      </c>
      <c r="L1179" s="688" t="s">
        <v>15697</v>
      </c>
      <c r="M1179" s="688" t="str">
        <f t="shared" si="22"/>
        <v>LBx161</v>
      </c>
      <c r="N1179" s="688" t="s">
        <v>856</v>
      </c>
      <c r="O1179" s="682" t="s">
        <v>382</v>
      </c>
      <c r="R1179" s="689" t="s">
        <v>2611</v>
      </c>
    </row>
    <row r="1180" spans="1:18" x14ac:dyDescent="0.25">
      <c r="A1180" s="687" t="s">
        <v>15553</v>
      </c>
      <c r="B1180" s="688" t="s">
        <v>15554</v>
      </c>
      <c r="C1180" s="688" t="s">
        <v>16589</v>
      </c>
      <c r="D1180" s="688" t="s">
        <v>15556</v>
      </c>
      <c r="E1180" s="688" t="s">
        <v>1087</v>
      </c>
      <c r="F1180" s="688" t="s">
        <v>15557</v>
      </c>
      <c r="G1180" s="688" t="s">
        <v>3484</v>
      </c>
      <c r="H1180" s="688" t="s">
        <v>1161</v>
      </c>
      <c r="I1180" s="688" t="s">
        <v>16581</v>
      </c>
      <c r="J1180" s="688" t="s">
        <v>15869</v>
      </c>
      <c r="K1180" s="20" t="s">
        <v>13156</v>
      </c>
      <c r="L1180" s="688" t="s">
        <v>15741</v>
      </c>
      <c r="M1180" s="688" t="str">
        <f t="shared" si="22"/>
        <v>TBx31</v>
      </c>
      <c r="N1180" s="688" t="s">
        <v>16582</v>
      </c>
      <c r="O1180" s="682" t="s">
        <v>382</v>
      </c>
      <c r="P1180" s="689" t="s">
        <v>15556</v>
      </c>
      <c r="Q1180" s="689" t="s">
        <v>858</v>
      </c>
    </row>
    <row r="1181" spans="1:18" x14ac:dyDescent="0.25">
      <c r="A1181" s="687" t="s">
        <v>15553</v>
      </c>
      <c r="B1181" s="688" t="s">
        <v>15554</v>
      </c>
      <c r="C1181" s="688" t="s">
        <v>16589</v>
      </c>
      <c r="D1181" s="688" t="s">
        <v>15556</v>
      </c>
      <c r="E1181" s="688" t="s">
        <v>1087</v>
      </c>
      <c r="F1181" s="688" t="s">
        <v>15557</v>
      </c>
      <c r="G1181" s="688" t="s">
        <v>3484</v>
      </c>
      <c r="H1181" s="688" t="s">
        <v>15562</v>
      </c>
      <c r="I1181" s="688" t="s">
        <v>16583</v>
      </c>
      <c r="J1181" s="688" t="s">
        <v>15869</v>
      </c>
      <c r="K1181" s="20" t="s">
        <v>13156</v>
      </c>
      <c r="L1181" s="688" t="s">
        <v>13757</v>
      </c>
      <c r="M1181" s="688" t="str">
        <f t="shared" si="22"/>
        <v>TBx22</v>
      </c>
      <c r="N1181" s="688" t="s">
        <v>16584</v>
      </c>
      <c r="O1181" s="682" t="s">
        <v>382</v>
      </c>
      <c r="P1181" s="689" t="s">
        <v>15556</v>
      </c>
      <c r="Q1181" s="689" t="s">
        <v>858</v>
      </c>
    </row>
    <row r="1182" spans="1:18" x14ac:dyDescent="0.25">
      <c r="A1182" s="687" t="s">
        <v>15553</v>
      </c>
      <c r="B1182" s="688" t="s">
        <v>15554</v>
      </c>
      <c r="C1182" s="688" t="s">
        <v>16589</v>
      </c>
      <c r="D1182" s="688" t="s">
        <v>15556</v>
      </c>
      <c r="E1182" s="688" t="s">
        <v>1088</v>
      </c>
      <c r="F1182" s="688" t="s">
        <v>15557</v>
      </c>
      <c r="G1182" s="688" t="s">
        <v>3484</v>
      </c>
      <c r="H1182" s="688" t="s">
        <v>1161</v>
      </c>
      <c r="I1182" s="688" t="s">
        <v>16585</v>
      </c>
      <c r="J1182" s="688" t="s">
        <v>15869</v>
      </c>
      <c r="K1182" s="20" t="s">
        <v>13157</v>
      </c>
      <c r="L1182" s="688" t="s">
        <v>16419</v>
      </c>
      <c r="M1182" s="688" t="str">
        <f t="shared" si="22"/>
        <v>TBx47</v>
      </c>
      <c r="N1182" s="688" t="s">
        <v>16586</v>
      </c>
      <c r="O1182" s="682" t="s">
        <v>382</v>
      </c>
      <c r="P1182" s="689" t="s">
        <v>15556</v>
      </c>
      <c r="Q1182" s="689" t="s">
        <v>859</v>
      </c>
    </row>
    <row r="1183" spans="1:18" x14ac:dyDescent="0.25">
      <c r="A1183" s="687" t="s">
        <v>15553</v>
      </c>
      <c r="B1183" s="688" t="s">
        <v>15554</v>
      </c>
      <c r="C1183" s="688" t="s">
        <v>16589</v>
      </c>
      <c r="D1183" s="688" t="s">
        <v>15556</v>
      </c>
      <c r="E1183" s="688" t="s">
        <v>1088</v>
      </c>
      <c r="F1183" s="688" t="s">
        <v>15557</v>
      </c>
      <c r="G1183" s="688" t="s">
        <v>3484</v>
      </c>
      <c r="H1183" s="688" t="s">
        <v>15562</v>
      </c>
      <c r="I1183" s="688" t="s">
        <v>16587</v>
      </c>
      <c r="J1183" s="688" t="s">
        <v>15869</v>
      </c>
      <c r="K1183" s="20" t="s">
        <v>13157</v>
      </c>
      <c r="L1183" s="688" t="s">
        <v>16588</v>
      </c>
      <c r="M1183" s="688" t="str">
        <f t="shared" si="22"/>
        <v>TBx46</v>
      </c>
      <c r="N1183" s="688" t="s">
        <v>2424</v>
      </c>
      <c r="O1183" s="682" t="s">
        <v>382</v>
      </c>
      <c r="P1183" s="689" t="s">
        <v>15556</v>
      </c>
      <c r="Q1183" s="689" t="s">
        <v>859</v>
      </c>
    </row>
    <row r="1184" spans="1:18" x14ac:dyDescent="0.25">
      <c r="A1184" s="687" t="s">
        <v>15553</v>
      </c>
      <c r="B1184" s="688" t="s">
        <v>15554</v>
      </c>
      <c r="C1184" s="688" t="s">
        <v>16590</v>
      </c>
      <c r="D1184" s="688" t="s">
        <v>15556</v>
      </c>
      <c r="E1184" s="688" t="s">
        <v>1083</v>
      </c>
      <c r="F1184" s="688" t="s">
        <v>3532</v>
      </c>
      <c r="G1184" s="688" t="s">
        <v>13164</v>
      </c>
      <c r="H1184" s="688" t="s">
        <v>1082</v>
      </c>
      <c r="I1184" s="688" t="s">
        <v>15616</v>
      </c>
      <c r="J1184" s="688" t="s">
        <v>15617</v>
      </c>
      <c r="K1184" s="39" t="s">
        <v>13159</v>
      </c>
      <c r="L1184" s="688" t="s">
        <v>15618</v>
      </c>
      <c r="M1184" s="688" t="str">
        <f t="shared" si="22"/>
        <v>LBx135</v>
      </c>
      <c r="N1184" s="688" t="s">
        <v>15619</v>
      </c>
      <c r="O1184" s="682" t="s">
        <v>384</v>
      </c>
      <c r="R1184" s="689" t="s">
        <v>2611</v>
      </c>
    </row>
    <row r="1185" spans="1:18" x14ac:dyDescent="0.25">
      <c r="A1185" s="687" t="s">
        <v>15553</v>
      </c>
      <c r="B1185" s="688" t="s">
        <v>15554</v>
      </c>
      <c r="C1185" s="688" t="s">
        <v>16590</v>
      </c>
      <c r="D1185" s="688" t="s">
        <v>15556</v>
      </c>
      <c r="E1185" s="688" t="s">
        <v>1083</v>
      </c>
      <c r="F1185" s="688" t="s">
        <v>3532</v>
      </c>
      <c r="G1185" s="688" t="s">
        <v>13164</v>
      </c>
      <c r="H1185" s="688" t="s">
        <v>1091</v>
      </c>
      <c r="I1185" s="688" t="s">
        <v>15620</v>
      </c>
      <c r="J1185" s="688" t="s">
        <v>15617</v>
      </c>
      <c r="K1185" s="39" t="s">
        <v>13159</v>
      </c>
      <c r="L1185" s="688" t="s">
        <v>15621</v>
      </c>
      <c r="M1185" s="688" t="str">
        <f t="shared" si="22"/>
        <v>LBx144</v>
      </c>
      <c r="N1185" s="688" t="s">
        <v>15622</v>
      </c>
      <c r="O1185" s="682" t="s">
        <v>384</v>
      </c>
      <c r="R1185" s="689" t="s">
        <v>2611</v>
      </c>
    </row>
    <row r="1186" spans="1:18" x14ac:dyDescent="0.25">
      <c r="A1186" s="687" t="s">
        <v>15553</v>
      </c>
      <c r="B1186" s="688" t="s">
        <v>15554</v>
      </c>
      <c r="C1186" s="688" t="s">
        <v>16590</v>
      </c>
      <c r="D1186" s="688" t="s">
        <v>15556</v>
      </c>
      <c r="E1186" s="688" t="s">
        <v>1083</v>
      </c>
      <c r="F1186" s="688" t="s">
        <v>3532</v>
      </c>
      <c r="G1186" s="688" t="s">
        <v>13164</v>
      </c>
      <c r="H1186" s="688" t="s">
        <v>1092</v>
      </c>
      <c r="I1186" s="688" t="s">
        <v>15623</v>
      </c>
      <c r="J1186" s="688" t="s">
        <v>15617</v>
      </c>
      <c r="K1186" s="39" t="s">
        <v>13159</v>
      </c>
      <c r="L1186" s="688" t="s">
        <v>15624</v>
      </c>
      <c r="M1186" s="688" t="str">
        <f t="shared" si="22"/>
        <v>LBx145</v>
      </c>
      <c r="N1186" s="688" t="s">
        <v>15625</v>
      </c>
      <c r="O1186" s="682" t="s">
        <v>384</v>
      </c>
      <c r="R1186" s="689" t="s">
        <v>2611</v>
      </c>
    </row>
    <row r="1187" spans="1:18" x14ac:dyDescent="0.25">
      <c r="A1187" s="687" t="s">
        <v>15553</v>
      </c>
      <c r="B1187" s="688" t="s">
        <v>15554</v>
      </c>
      <c r="C1187" s="688" t="s">
        <v>16590</v>
      </c>
      <c r="D1187" s="688" t="s">
        <v>15556</v>
      </c>
      <c r="E1187" s="688" t="s">
        <v>1083</v>
      </c>
      <c r="F1187" s="688" t="s">
        <v>3532</v>
      </c>
      <c r="G1187" s="688" t="s">
        <v>13164</v>
      </c>
      <c r="H1187" s="688" t="s">
        <v>1093</v>
      </c>
      <c r="I1187" s="688" t="s">
        <v>15626</v>
      </c>
      <c r="J1187" s="688" t="s">
        <v>15617</v>
      </c>
      <c r="K1187" s="39" t="s">
        <v>13159</v>
      </c>
      <c r="L1187" s="688" t="s">
        <v>15627</v>
      </c>
      <c r="M1187" s="688" t="str">
        <f t="shared" si="22"/>
        <v>LBx146</v>
      </c>
      <c r="N1187" s="688" t="s">
        <v>15628</v>
      </c>
      <c r="O1187" s="682" t="s">
        <v>384</v>
      </c>
      <c r="R1187" s="689" t="s">
        <v>2611</v>
      </c>
    </row>
    <row r="1188" spans="1:18" x14ac:dyDescent="0.25">
      <c r="A1188" s="687" t="s">
        <v>15553</v>
      </c>
      <c r="B1188" s="688" t="s">
        <v>15554</v>
      </c>
      <c r="C1188" s="688" t="s">
        <v>16590</v>
      </c>
      <c r="D1188" s="688" t="s">
        <v>15556</v>
      </c>
      <c r="E1188" s="688" t="s">
        <v>1083</v>
      </c>
      <c r="F1188" s="688" t="s">
        <v>3532</v>
      </c>
      <c r="G1188" s="688" t="s">
        <v>13164</v>
      </c>
      <c r="H1188" s="688" t="s">
        <v>1094</v>
      </c>
      <c r="I1188" s="688" t="s">
        <v>15629</v>
      </c>
      <c r="J1188" s="688" t="s">
        <v>15617</v>
      </c>
      <c r="K1188" s="39" t="s">
        <v>13159</v>
      </c>
      <c r="L1188" s="688" t="s">
        <v>15630</v>
      </c>
      <c r="M1188" s="688" t="str">
        <f t="shared" si="22"/>
        <v>LBx148</v>
      </c>
      <c r="N1188" s="688" t="s">
        <v>15631</v>
      </c>
      <c r="O1188" s="682" t="s">
        <v>384</v>
      </c>
      <c r="R1188" s="689" t="s">
        <v>2611</v>
      </c>
    </row>
    <row r="1189" spans="1:18" x14ac:dyDescent="0.25">
      <c r="A1189" s="687" t="s">
        <v>15553</v>
      </c>
      <c r="B1189" s="688" t="s">
        <v>15554</v>
      </c>
      <c r="C1189" s="688" t="s">
        <v>16590</v>
      </c>
      <c r="D1189" s="688" t="s">
        <v>15556</v>
      </c>
      <c r="E1189" s="688" t="s">
        <v>1083</v>
      </c>
      <c r="F1189" s="688" t="s">
        <v>3532</v>
      </c>
      <c r="G1189" s="688" t="s">
        <v>13164</v>
      </c>
      <c r="H1189" s="688" t="s">
        <v>1095</v>
      </c>
      <c r="I1189" s="688" t="s">
        <v>15632</v>
      </c>
      <c r="J1189" s="688" t="s">
        <v>15617</v>
      </c>
      <c r="K1189" s="39" t="s">
        <v>13159</v>
      </c>
      <c r="L1189" s="688" t="s">
        <v>15633</v>
      </c>
      <c r="M1189" s="688" t="str">
        <f t="shared" si="22"/>
        <v>LBx149</v>
      </c>
      <c r="N1189" s="688" t="s">
        <v>15634</v>
      </c>
      <c r="O1189" s="682" t="s">
        <v>384</v>
      </c>
      <c r="R1189" s="689" t="s">
        <v>2611</v>
      </c>
    </row>
    <row r="1190" spans="1:18" x14ac:dyDescent="0.25">
      <c r="A1190" s="687" t="s">
        <v>15553</v>
      </c>
      <c r="B1190" s="688" t="s">
        <v>15554</v>
      </c>
      <c r="C1190" s="688" t="s">
        <v>16590</v>
      </c>
      <c r="D1190" s="688" t="s">
        <v>15556</v>
      </c>
      <c r="E1190" s="688" t="s">
        <v>1083</v>
      </c>
      <c r="F1190" s="688" t="s">
        <v>3532</v>
      </c>
      <c r="G1190" s="688" t="s">
        <v>13164</v>
      </c>
      <c r="H1190" s="688" t="s">
        <v>1096</v>
      </c>
      <c r="I1190" s="688" t="s">
        <v>15635</v>
      </c>
      <c r="J1190" s="688" t="s">
        <v>15617</v>
      </c>
      <c r="K1190" s="39" t="s">
        <v>13159</v>
      </c>
      <c r="L1190" s="688" t="s">
        <v>15636</v>
      </c>
      <c r="M1190" s="688" t="str">
        <f t="shared" si="22"/>
        <v>LBx150</v>
      </c>
      <c r="N1190" s="688" t="s">
        <v>15637</v>
      </c>
      <c r="O1190" s="682" t="s">
        <v>384</v>
      </c>
      <c r="R1190" s="689" t="s">
        <v>2611</v>
      </c>
    </row>
    <row r="1191" spans="1:18" x14ac:dyDescent="0.25">
      <c r="A1191" s="687" t="s">
        <v>15553</v>
      </c>
      <c r="B1191" s="688" t="s">
        <v>15554</v>
      </c>
      <c r="C1191" s="688" t="s">
        <v>16590</v>
      </c>
      <c r="D1191" s="688" t="s">
        <v>15556</v>
      </c>
      <c r="E1191" s="688" t="s">
        <v>1083</v>
      </c>
      <c r="F1191" s="688" t="s">
        <v>3532</v>
      </c>
      <c r="G1191" s="688" t="s">
        <v>13164</v>
      </c>
      <c r="H1191" s="688" t="s">
        <v>1097</v>
      </c>
      <c r="I1191" s="688" t="s">
        <v>15638</v>
      </c>
      <c r="J1191" s="688" t="s">
        <v>15617</v>
      </c>
      <c r="K1191" s="39" t="s">
        <v>13159</v>
      </c>
      <c r="L1191" s="688" t="s">
        <v>15639</v>
      </c>
      <c r="M1191" s="688" t="str">
        <f t="shared" si="22"/>
        <v>LBx151</v>
      </c>
      <c r="N1191" s="688" t="s">
        <v>15640</v>
      </c>
      <c r="O1191" s="682" t="s">
        <v>384</v>
      </c>
      <c r="R1191" s="689" t="s">
        <v>2611</v>
      </c>
    </row>
    <row r="1192" spans="1:18" x14ac:dyDescent="0.25">
      <c r="A1192" s="687" t="s">
        <v>15553</v>
      </c>
      <c r="B1192" s="688" t="s">
        <v>15554</v>
      </c>
      <c r="C1192" s="688" t="s">
        <v>16590</v>
      </c>
      <c r="D1192" s="688" t="s">
        <v>15556</v>
      </c>
      <c r="E1192" s="688" t="s">
        <v>1083</v>
      </c>
      <c r="F1192" s="688" t="s">
        <v>3532</v>
      </c>
      <c r="G1192" s="688" t="s">
        <v>13164</v>
      </c>
      <c r="H1192" s="688" t="s">
        <v>1098</v>
      </c>
      <c r="I1192" s="688" t="s">
        <v>15641</v>
      </c>
      <c r="J1192" s="688" t="s">
        <v>15617</v>
      </c>
      <c r="K1192" s="39" t="s">
        <v>13159</v>
      </c>
      <c r="L1192" s="688" t="s">
        <v>15642</v>
      </c>
      <c r="M1192" s="688" t="str">
        <f t="shared" si="22"/>
        <v>LBx152</v>
      </c>
      <c r="N1192" s="688" t="s">
        <v>15643</v>
      </c>
      <c r="O1192" s="682" t="s">
        <v>384</v>
      </c>
      <c r="R1192" s="689" t="s">
        <v>2611</v>
      </c>
    </row>
    <row r="1193" spans="1:18" x14ac:dyDescent="0.25">
      <c r="A1193" s="687" t="s">
        <v>15553</v>
      </c>
      <c r="B1193" s="688" t="s">
        <v>15554</v>
      </c>
      <c r="C1193" s="688" t="s">
        <v>16590</v>
      </c>
      <c r="D1193" s="688" t="s">
        <v>15556</v>
      </c>
      <c r="E1193" s="688" t="s">
        <v>1083</v>
      </c>
      <c r="F1193" s="688" t="s">
        <v>3532</v>
      </c>
      <c r="G1193" s="688" t="s">
        <v>13164</v>
      </c>
      <c r="H1193" s="688" t="s">
        <v>1099</v>
      </c>
      <c r="I1193" s="688" t="s">
        <v>15644</v>
      </c>
      <c r="J1193" s="688" t="s">
        <v>15617</v>
      </c>
      <c r="K1193" s="39" t="s">
        <v>13159</v>
      </c>
      <c r="L1193" s="688" t="s">
        <v>15645</v>
      </c>
      <c r="M1193" s="688" t="str">
        <f t="shared" si="22"/>
        <v>LBx153</v>
      </c>
      <c r="N1193" s="688" t="s">
        <v>15646</v>
      </c>
      <c r="O1193" s="682" t="s">
        <v>384</v>
      </c>
      <c r="R1193" s="689" t="s">
        <v>2611</v>
      </c>
    </row>
    <row r="1194" spans="1:18" x14ac:dyDescent="0.25">
      <c r="A1194" s="687" t="s">
        <v>15553</v>
      </c>
      <c r="B1194" s="688" t="s">
        <v>15554</v>
      </c>
      <c r="C1194" s="688" t="s">
        <v>16590</v>
      </c>
      <c r="D1194" s="688" t="s">
        <v>15556</v>
      </c>
      <c r="E1194" s="688" t="s">
        <v>1083</v>
      </c>
      <c r="F1194" s="688" t="s">
        <v>3532</v>
      </c>
      <c r="G1194" s="688" t="s">
        <v>13164</v>
      </c>
      <c r="H1194" s="688" t="s">
        <v>1100</v>
      </c>
      <c r="I1194" s="688" t="s">
        <v>15647</v>
      </c>
      <c r="J1194" s="688" t="s">
        <v>15617</v>
      </c>
      <c r="K1194" s="39" t="s">
        <v>13159</v>
      </c>
      <c r="L1194" s="688" t="s">
        <v>15648</v>
      </c>
      <c r="M1194" s="688" t="str">
        <f t="shared" si="22"/>
        <v>LBx154</v>
      </c>
      <c r="N1194" s="688" t="s">
        <v>15649</v>
      </c>
      <c r="O1194" s="682" t="s">
        <v>384</v>
      </c>
      <c r="R1194" s="689" t="s">
        <v>2611</v>
      </c>
    </row>
    <row r="1195" spans="1:18" x14ac:dyDescent="0.25">
      <c r="A1195" s="687" t="s">
        <v>15553</v>
      </c>
      <c r="B1195" s="688" t="s">
        <v>15554</v>
      </c>
      <c r="C1195" s="688" t="s">
        <v>16590</v>
      </c>
      <c r="D1195" s="688" t="s">
        <v>15556</v>
      </c>
      <c r="E1195" s="688" t="s">
        <v>1083</v>
      </c>
      <c r="F1195" s="688" t="s">
        <v>3532</v>
      </c>
      <c r="G1195" s="688" t="s">
        <v>13164</v>
      </c>
      <c r="H1195" s="688" t="s">
        <v>1083</v>
      </c>
      <c r="I1195" s="688" t="s">
        <v>15650</v>
      </c>
      <c r="J1195" s="688" t="s">
        <v>15617</v>
      </c>
      <c r="K1195" s="39" t="s">
        <v>13159</v>
      </c>
      <c r="L1195" s="688" t="s">
        <v>15651</v>
      </c>
      <c r="M1195" s="688" t="str">
        <f t="shared" si="22"/>
        <v>LBx136</v>
      </c>
      <c r="N1195" s="688" t="s">
        <v>15652</v>
      </c>
      <c r="O1195" s="682" t="s">
        <v>384</v>
      </c>
      <c r="R1195" s="689" t="s">
        <v>2611</v>
      </c>
    </row>
    <row r="1196" spans="1:18" x14ac:dyDescent="0.25">
      <c r="A1196" s="687" t="s">
        <v>15553</v>
      </c>
      <c r="B1196" s="688" t="s">
        <v>15554</v>
      </c>
      <c r="C1196" s="688" t="s">
        <v>16590</v>
      </c>
      <c r="D1196" s="688" t="s">
        <v>15556</v>
      </c>
      <c r="E1196" s="688" t="s">
        <v>1083</v>
      </c>
      <c r="F1196" s="688" t="s">
        <v>3532</v>
      </c>
      <c r="G1196" s="688" t="s">
        <v>13164</v>
      </c>
      <c r="H1196" s="688" t="s">
        <v>1101</v>
      </c>
      <c r="I1196" s="688" t="s">
        <v>15653</v>
      </c>
      <c r="J1196" s="688" t="s">
        <v>15617</v>
      </c>
      <c r="K1196" s="39" t="s">
        <v>13159</v>
      </c>
      <c r="L1196" s="688" t="s">
        <v>15654</v>
      </c>
      <c r="M1196" s="688" t="str">
        <f t="shared" si="22"/>
        <v>LBx155</v>
      </c>
      <c r="N1196" s="688" t="s">
        <v>15655</v>
      </c>
      <c r="O1196" s="682" t="s">
        <v>384</v>
      </c>
      <c r="R1196" s="689" t="s">
        <v>2611</v>
      </c>
    </row>
    <row r="1197" spans="1:18" x14ac:dyDescent="0.25">
      <c r="A1197" s="687" t="s">
        <v>15553</v>
      </c>
      <c r="B1197" s="688" t="s">
        <v>15554</v>
      </c>
      <c r="C1197" s="688" t="s">
        <v>16590</v>
      </c>
      <c r="D1197" s="688" t="s">
        <v>15556</v>
      </c>
      <c r="E1197" s="688" t="s">
        <v>1083</v>
      </c>
      <c r="F1197" s="688" t="s">
        <v>3532</v>
      </c>
      <c r="G1197" s="688" t="s">
        <v>13164</v>
      </c>
      <c r="H1197" s="688" t="s">
        <v>1102</v>
      </c>
      <c r="I1197" s="688" t="s">
        <v>15656</v>
      </c>
      <c r="J1197" s="688" t="s">
        <v>15617</v>
      </c>
      <c r="K1197" s="39" t="s">
        <v>13159</v>
      </c>
      <c r="L1197" s="688" t="s">
        <v>15657</v>
      </c>
      <c r="M1197" s="688" t="str">
        <f t="shared" si="22"/>
        <v>LBx156</v>
      </c>
      <c r="N1197" s="688" t="s">
        <v>15658</v>
      </c>
      <c r="O1197" s="682" t="s">
        <v>384</v>
      </c>
      <c r="R1197" s="689" t="s">
        <v>2611</v>
      </c>
    </row>
    <row r="1198" spans="1:18" x14ac:dyDescent="0.25">
      <c r="A1198" s="687" t="s">
        <v>15553</v>
      </c>
      <c r="B1198" s="688" t="s">
        <v>15554</v>
      </c>
      <c r="C1198" s="688" t="s">
        <v>16590</v>
      </c>
      <c r="D1198" s="688" t="s">
        <v>15556</v>
      </c>
      <c r="E1198" s="688" t="s">
        <v>1083</v>
      </c>
      <c r="F1198" s="688" t="s">
        <v>3532</v>
      </c>
      <c r="G1198" s="688" t="s">
        <v>13164</v>
      </c>
      <c r="H1198" s="688" t="s">
        <v>1103</v>
      </c>
      <c r="I1198" s="688" t="s">
        <v>15659</v>
      </c>
      <c r="J1198" s="688" t="s">
        <v>15617</v>
      </c>
      <c r="K1198" s="39" t="s">
        <v>13159</v>
      </c>
      <c r="L1198" s="688" t="s">
        <v>15660</v>
      </c>
      <c r="M1198" s="688" t="str">
        <f t="shared" si="22"/>
        <v>LBx157</v>
      </c>
      <c r="N1198" s="688" t="s">
        <v>15661</v>
      </c>
      <c r="O1198" s="682" t="s">
        <v>384</v>
      </c>
      <c r="R1198" s="689" t="s">
        <v>2611</v>
      </c>
    </row>
    <row r="1199" spans="1:18" x14ac:dyDescent="0.25">
      <c r="A1199" s="687" t="s">
        <v>15553</v>
      </c>
      <c r="B1199" s="688" t="s">
        <v>15554</v>
      </c>
      <c r="C1199" s="688" t="s">
        <v>16590</v>
      </c>
      <c r="D1199" s="688" t="s">
        <v>15556</v>
      </c>
      <c r="E1199" s="688" t="s">
        <v>1083</v>
      </c>
      <c r="F1199" s="688" t="s">
        <v>3532</v>
      </c>
      <c r="G1199" s="688" t="s">
        <v>13164</v>
      </c>
      <c r="H1199" s="688" t="s">
        <v>1104</v>
      </c>
      <c r="I1199" s="688" t="s">
        <v>15662</v>
      </c>
      <c r="J1199" s="688" t="s">
        <v>15617</v>
      </c>
      <c r="K1199" s="39" t="s">
        <v>13159</v>
      </c>
      <c r="L1199" s="688" t="s">
        <v>15663</v>
      </c>
      <c r="M1199" s="688" t="str">
        <f t="shared" ref="M1199:M1262" si="23">CONCATENATE(J1199,L1199)</f>
        <v>LBx158</v>
      </c>
      <c r="N1199" s="688" t="s">
        <v>15664</v>
      </c>
      <c r="O1199" s="682" t="s">
        <v>384</v>
      </c>
      <c r="R1199" s="689" t="s">
        <v>2611</v>
      </c>
    </row>
    <row r="1200" spans="1:18" x14ac:dyDescent="0.25">
      <c r="A1200" s="687" t="s">
        <v>15553</v>
      </c>
      <c r="B1200" s="688" t="s">
        <v>15554</v>
      </c>
      <c r="C1200" s="688" t="s">
        <v>16590</v>
      </c>
      <c r="D1200" s="688" t="s">
        <v>15556</v>
      </c>
      <c r="E1200" s="688" t="s">
        <v>1083</v>
      </c>
      <c r="F1200" s="688" t="s">
        <v>3532</v>
      </c>
      <c r="G1200" s="688" t="s">
        <v>13164</v>
      </c>
      <c r="H1200" s="688" t="s">
        <v>1105</v>
      </c>
      <c r="I1200" s="688" t="s">
        <v>15665</v>
      </c>
      <c r="J1200" s="688" t="s">
        <v>15617</v>
      </c>
      <c r="K1200" s="39" t="s">
        <v>13159</v>
      </c>
      <c r="L1200" s="688" t="s">
        <v>15666</v>
      </c>
      <c r="M1200" s="688" t="str">
        <f t="shared" si="23"/>
        <v>LBx159</v>
      </c>
      <c r="N1200" s="688" t="s">
        <v>15667</v>
      </c>
      <c r="O1200" s="682" t="s">
        <v>384</v>
      </c>
      <c r="R1200" s="689" t="s">
        <v>2611</v>
      </c>
    </row>
    <row r="1201" spans="1:18" x14ac:dyDescent="0.25">
      <c r="A1201" s="687" t="s">
        <v>15553</v>
      </c>
      <c r="B1201" s="688" t="s">
        <v>15554</v>
      </c>
      <c r="C1201" s="688" t="s">
        <v>16590</v>
      </c>
      <c r="D1201" s="688" t="s">
        <v>15556</v>
      </c>
      <c r="E1201" s="688" t="s">
        <v>1083</v>
      </c>
      <c r="F1201" s="688" t="s">
        <v>3532</v>
      </c>
      <c r="G1201" s="688" t="s">
        <v>13164</v>
      </c>
      <c r="H1201" s="688" t="s">
        <v>1106</v>
      </c>
      <c r="I1201" s="688" t="s">
        <v>15668</v>
      </c>
      <c r="J1201" s="688" t="s">
        <v>15617</v>
      </c>
      <c r="K1201" s="39" t="s">
        <v>13159</v>
      </c>
      <c r="L1201" s="688" t="s">
        <v>15669</v>
      </c>
      <c r="M1201" s="688" t="str">
        <f t="shared" si="23"/>
        <v>LBx42</v>
      </c>
      <c r="N1201" s="688" t="s">
        <v>9493</v>
      </c>
      <c r="O1201" s="682" t="s">
        <v>384</v>
      </c>
      <c r="R1201" s="689" t="s">
        <v>2611</v>
      </c>
    </row>
    <row r="1202" spans="1:18" x14ac:dyDescent="0.25">
      <c r="A1202" s="687" t="s">
        <v>15553</v>
      </c>
      <c r="B1202" s="688" t="s">
        <v>15554</v>
      </c>
      <c r="C1202" s="688" t="s">
        <v>16590</v>
      </c>
      <c r="D1202" s="688" t="s">
        <v>15556</v>
      </c>
      <c r="E1202" s="688" t="s">
        <v>1083</v>
      </c>
      <c r="F1202" s="688" t="s">
        <v>3532</v>
      </c>
      <c r="G1202" s="688" t="s">
        <v>13164</v>
      </c>
      <c r="H1202" s="688" t="s">
        <v>1107</v>
      </c>
      <c r="I1202" s="688" t="s">
        <v>15670</v>
      </c>
      <c r="J1202" s="688" t="s">
        <v>15617</v>
      </c>
      <c r="K1202" s="39" t="s">
        <v>13159</v>
      </c>
      <c r="L1202" s="688" t="s">
        <v>15671</v>
      </c>
      <c r="M1202" s="688" t="str">
        <f t="shared" si="23"/>
        <v>LBx14</v>
      </c>
      <c r="N1202" s="688" t="s">
        <v>9600</v>
      </c>
      <c r="O1202" s="682" t="s">
        <v>384</v>
      </c>
      <c r="R1202" s="689" t="s">
        <v>2611</v>
      </c>
    </row>
    <row r="1203" spans="1:18" x14ac:dyDescent="0.25">
      <c r="A1203" s="687" t="s">
        <v>15553</v>
      </c>
      <c r="B1203" s="688" t="s">
        <v>15554</v>
      </c>
      <c r="C1203" s="688" t="s">
        <v>16590</v>
      </c>
      <c r="D1203" s="688" t="s">
        <v>15556</v>
      </c>
      <c r="E1203" s="688" t="s">
        <v>1083</v>
      </c>
      <c r="F1203" s="688" t="s">
        <v>3532</v>
      </c>
      <c r="G1203" s="688" t="s">
        <v>13164</v>
      </c>
      <c r="H1203" s="688" t="s">
        <v>1108</v>
      </c>
      <c r="I1203" s="688" t="s">
        <v>15672</v>
      </c>
      <c r="J1203" s="688" t="s">
        <v>15617</v>
      </c>
      <c r="K1203" s="39" t="s">
        <v>13159</v>
      </c>
      <c r="L1203" s="688" t="s">
        <v>15673</v>
      </c>
      <c r="M1203" s="688" t="str">
        <f t="shared" si="23"/>
        <v>LBx67</v>
      </c>
      <c r="N1203" s="688" t="s">
        <v>9601</v>
      </c>
      <c r="O1203" s="682" t="s">
        <v>384</v>
      </c>
      <c r="R1203" s="689" t="s">
        <v>2611</v>
      </c>
    </row>
    <row r="1204" spans="1:18" x14ac:dyDescent="0.25">
      <c r="A1204" s="687" t="s">
        <v>15553</v>
      </c>
      <c r="B1204" s="688" t="s">
        <v>15554</v>
      </c>
      <c r="C1204" s="688" t="s">
        <v>16590</v>
      </c>
      <c r="D1204" s="688" t="s">
        <v>15556</v>
      </c>
      <c r="E1204" s="688" t="s">
        <v>1083</v>
      </c>
      <c r="F1204" s="688" t="s">
        <v>3532</v>
      </c>
      <c r="G1204" s="688" t="s">
        <v>13164</v>
      </c>
      <c r="H1204" s="688" t="s">
        <v>1109</v>
      </c>
      <c r="I1204" s="688" t="s">
        <v>15674</v>
      </c>
      <c r="J1204" s="688" t="s">
        <v>15617</v>
      </c>
      <c r="K1204" s="39" t="s">
        <v>13159</v>
      </c>
      <c r="L1204" s="688" t="s">
        <v>15675</v>
      </c>
      <c r="M1204" s="688" t="str">
        <f t="shared" si="23"/>
        <v>LBx106</v>
      </c>
      <c r="N1204" s="688" t="s">
        <v>9599</v>
      </c>
      <c r="O1204" s="682" t="s">
        <v>384</v>
      </c>
      <c r="R1204" s="689" t="s">
        <v>2611</v>
      </c>
    </row>
    <row r="1205" spans="1:18" x14ac:dyDescent="0.25">
      <c r="A1205" s="687" t="s">
        <v>15553</v>
      </c>
      <c r="B1205" s="688" t="s">
        <v>15554</v>
      </c>
      <c r="C1205" s="688" t="s">
        <v>16590</v>
      </c>
      <c r="D1205" s="688" t="s">
        <v>15556</v>
      </c>
      <c r="E1205" s="688" t="s">
        <v>1083</v>
      </c>
      <c r="F1205" s="688" t="s">
        <v>3532</v>
      </c>
      <c r="G1205" s="688" t="s">
        <v>13164</v>
      </c>
      <c r="H1205" s="688" t="s">
        <v>1084</v>
      </c>
      <c r="I1205" s="688" t="s">
        <v>15678</v>
      </c>
      <c r="J1205" s="688" t="s">
        <v>15617</v>
      </c>
      <c r="K1205" s="39" t="s">
        <v>13159</v>
      </c>
      <c r="L1205" s="688" t="s">
        <v>15679</v>
      </c>
      <c r="M1205" s="688" t="str">
        <f t="shared" si="23"/>
        <v>LBx137</v>
      </c>
      <c r="N1205" s="688" t="s">
        <v>15680</v>
      </c>
      <c r="O1205" s="682" t="s">
        <v>384</v>
      </c>
      <c r="R1205" s="689" t="s">
        <v>2611</v>
      </c>
    </row>
    <row r="1206" spans="1:18" x14ac:dyDescent="0.25">
      <c r="A1206" s="687" t="s">
        <v>15553</v>
      </c>
      <c r="B1206" s="688" t="s">
        <v>15554</v>
      </c>
      <c r="C1206" s="688" t="s">
        <v>16590</v>
      </c>
      <c r="D1206" s="688" t="s">
        <v>15556</v>
      </c>
      <c r="E1206" s="688" t="s">
        <v>1083</v>
      </c>
      <c r="F1206" s="688" t="s">
        <v>3532</v>
      </c>
      <c r="G1206" s="688" t="s">
        <v>13164</v>
      </c>
      <c r="H1206" s="688" t="s">
        <v>1085</v>
      </c>
      <c r="I1206" s="688" t="s">
        <v>15698</v>
      </c>
      <c r="J1206" s="688" t="s">
        <v>15617</v>
      </c>
      <c r="K1206" s="39" t="s">
        <v>13159</v>
      </c>
      <c r="L1206" s="688" t="s">
        <v>15699</v>
      </c>
      <c r="M1206" s="688" t="str">
        <f t="shared" si="23"/>
        <v>LBx138</v>
      </c>
      <c r="N1206" s="688" t="s">
        <v>15700</v>
      </c>
      <c r="O1206" s="682" t="s">
        <v>384</v>
      </c>
      <c r="R1206" s="689" t="s">
        <v>2611</v>
      </c>
    </row>
    <row r="1207" spans="1:18" x14ac:dyDescent="0.25">
      <c r="A1207" s="687" t="s">
        <v>15553</v>
      </c>
      <c r="B1207" s="688" t="s">
        <v>15554</v>
      </c>
      <c r="C1207" s="688" t="s">
        <v>16590</v>
      </c>
      <c r="D1207" s="688" t="s">
        <v>15556</v>
      </c>
      <c r="E1207" s="688" t="s">
        <v>1083</v>
      </c>
      <c r="F1207" s="688" t="s">
        <v>3532</v>
      </c>
      <c r="G1207" s="688" t="s">
        <v>13164</v>
      </c>
      <c r="H1207" s="688" t="s">
        <v>1086</v>
      </c>
      <c r="I1207" s="688" t="s">
        <v>15701</v>
      </c>
      <c r="J1207" s="688" t="s">
        <v>15617</v>
      </c>
      <c r="K1207" s="39" t="s">
        <v>13159</v>
      </c>
      <c r="L1207" s="688" t="s">
        <v>15702</v>
      </c>
      <c r="M1207" s="688" t="str">
        <f t="shared" si="23"/>
        <v>LBx139</v>
      </c>
      <c r="N1207" s="688" t="s">
        <v>15703</v>
      </c>
      <c r="O1207" s="682" t="s">
        <v>384</v>
      </c>
      <c r="R1207" s="689" t="s">
        <v>2611</v>
      </c>
    </row>
    <row r="1208" spans="1:18" x14ac:dyDescent="0.25">
      <c r="A1208" s="687" t="s">
        <v>15553</v>
      </c>
      <c r="B1208" s="688" t="s">
        <v>15554</v>
      </c>
      <c r="C1208" s="688" t="s">
        <v>16590</v>
      </c>
      <c r="D1208" s="688" t="s">
        <v>15556</v>
      </c>
      <c r="E1208" s="688" t="s">
        <v>1083</v>
      </c>
      <c r="F1208" s="688" t="s">
        <v>3532</v>
      </c>
      <c r="G1208" s="688" t="s">
        <v>13164</v>
      </c>
      <c r="H1208" s="688" t="s">
        <v>1087</v>
      </c>
      <c r="I1208" s="688" t="s">
        <v>15704</v>
      </c>
      <c r="J1208" s="688" t="s">
        <v>15617</v>
      </c>
      <c r="K1208" s="39" t="s">
        <v>13159</v>
      </c>
      <c r="L1208" s="688" t="s">
        <v>15705</v>
      </c>
      <c r="M1208" s="688" t="str">
        <f t="shared" si="23"/>
        <v>LBx140</v>
      </c>
      <c r="N1208" s="688" t="s">
        <v>15706</v>
      </c>
      <c r="O1208" s="682" t="s">
        <v>384</v>
      </c>
      <c r="R1208" s="689" t="s">
        <v>2611</v>
      </c>
    </row>
    <row r="1209" spans="1:18" x14ac:dyDescent="0.25">
      <c r="A1209" s="687" t="s">
        <v>15553</v>
      </c>
      <c r="B1209" s="688" t="s">
        <v>15554</v>
      </c>
      <c r="C1209" s="688" t="s">
        <v>16590</v>
      </c>
      <c r="D1209" s="688" t="s">
        <v>15556</v>
      </c>
      <c r="E1209" s="688" t="s">
        <v>1083</v>
      </c>
      <c r="F1209" s="688" t="s">
        <v>3532</v>
      </c>
      <c r="G1209" s="688" t="s">
        <v>13164</v>
      </c>
      <c r="H1209" s="688" t="s">
        <v>1088</v>
      </c>
      <c r="I1209" s="688" t="s">
        <v>15707</v>
      </c>
      <c r="J1209" s="688" t="s">
        <v>15617</v>
      </c>
      <c r="K1209" s="39" t="s">
        <v>13159</v>
      </c>
      <c r="L1209" s="688" t="s">
        <v>15708</v>
      </c>
      <c r="M1209" s="688" t="str">
        <f t="shared" si="23"/>
        <v>LBx141</v>
      </c>
      <c r="N1209" s="688" t="s">
        <v>15709</v>
      </c>
      <c r="O1209" s="682" t="s">
        <v>384</v>
      </c>
      <c r="R1209" s="689" t="s">
        <v>2611</v>
      </c>
    </row>
    <row r="1210" spans="1:18" x14ac:dyDescent="0.25">
      <c r="A1210" s="687" t="s">
        <v>15553</v>
      </c>
      <c r="B1210" s="688" t="s">
        <v>15554</v>
      </c>
      <c r="C1210" s="688" t="s">
        <v>16590</v>
      </c>
      <c r="D1210" s="688" t="s">
        <v>15556</v>
      </c>
      <c r="E1210" s="688" t="s">
        <v>1083</v>
      </c>
      <c r="F1210" s="688" t="s">
        <v>3532</v>
      </c>
      <c r="G1210" s="688" t="s">
        <v>13164</v>
      </c>
      <c r="H1210" s="688" t="s">
        <v>1089</v>
      </c>
      <c r="I1210" s="688" t="s">
        <v>15710</v>
      </c>
      <c r="J1210" s="688" t="s">
        <v>15617</v>
      </c>
      <c r="K1210" s="39" t="s">
        <v>13159</v>
      </c>
      <c r="L1210" s="688" t="s">
        <v>15711</v>
      </c>
      <c r="M1210" s="688" t="str">
        <f t="shared" si="23"/>
        <v>LBx142</v>
      </c>
      <c r="N1210" s="688" t="s">
        <v>15712</v>
      </c>
      <c r="O1210" s="682" t="s">
        <v>384</v>
      </c>
      <c r="R1210" s="689" t="s">
        <v>2611</v>
      </c>
    </row>
    <row r="1211" spans="1:18" x14ac:dyDescent="0.25">
      <c r="A1211" s="687" t="s">
        <v>15553</v>
      </c>
      <c r="B1211" s="688" t="s">
        <v>15554</v>
      </c>
      <c r="C1211" s="688" t="s">
        <v>16590</v>
      </c>
      <c r="D1211" s="688" t="s">
        <v>15556</v>
      </c>
      <c r="E1211" s="688" t="s">
        <v>1083</v>
      </c>
      <c r="F1211" s="688" t="s">
        <v>3532</v>
      </c>
      <c r="G1211" s="688" t="s">
        <v>13164</v>
      </c>
      <c r="H1211" s="688" t="s">
        <v>1090</v>
      </c>
      <c r="I1211" s="688" t="s">
        <v>15713</v>
      </c>
      <c r="J1211" s="688" t="s">
        <v>15617</v>
      </c>
      <c r="K1211" s="39" t="s">
        <v>13159</v>
      </c>
      <c r="L1211" s="688" t="s">
        <v>15714</v>
      </c>
      <c r="M1211" s="688" t="str">
        <f t="shared" si="23"/>
        <v>LBx143</v>
      </c>
      <c r="N1211" s="688" t="s">
        <v>15715</v>
      </c>
      <c r="O1211" s="682" t="s">
        <v>384</v>
      </c>
      <c r="R1211" s="689" t="s">
        <v>2611</v>
      </c>
    </row>
    <row r="1212" spans="1:18" x14ac:dyDescent="0.25">
      <c r="A1212" s="687" t="s">
        <v>15553</v>
      </c>
      <c r="B1212" s="688" t="s">
        <v>15554</v>
      </c>
      <c r="C1212" s="688" t="s">
        <v>16591</v>
      </c>
      <c r="D1212" s="688" t="s">
        <v>15556</v>
      </c>
      <c r="E1212" s="688" t="s">
        <v>1083</v>
      </c>
      <c r="F1212" s="688" t="s">
        <v>3532</v>
      </c>
      <c r="G1212" s="688" t="s">
        <v>13248</v>
      </c>
      <c r="H1212" s="688" t="s">
        <v>1110</v>
      </c>
      <c r="I1212" s="688" t="s">
        <v>15676</v>
      </c>
      <c r="J1212" s="688" t="s">
        <v>15617</v>
      </c>
      <c r="K1212" s="39" t="s">
        <v>10919</v>
      </c>
      <c r="L1212" s="688" t="s">
        <v>15677</v>
      </c>
      <c r="M1212" s="688" t="str">
        <f t="shared" si="23"/>
        <v>LBx45</v>
      </c>
      <c r="N1212" s="688" t="s">
        <v>4828</v>
      </c>
      <c r="O1212" s="682" t="s">
        <v>385</v>
      </c>
      <c r="R1212" s="689" t="s">
        <v>2612</v>
      </c>
    </row>
    <row r="1213" spans="1:18" x14ac:dyDescent="0.25">
      <c r="A1213" s="687" t="s">
        <v>15553</v>
      </c>
      <c r="B1213" s="688" t="s">
        <v>15554</v>
      </c>
      <c r="C1213" s="688" t="s">
        <v>16591</v>
      </c>
      <c r="D1213" s="688" t="s">
        <v>15556</v>
      </c>
      <c r="E1213" s="688" t="s">
        <v>1083</v>
      </c>
      <c r="F1213" s="688" t="s">
        <v>3532</v>
      </c>
      <c r="G1213" s="688" t="s">
        <v>13248</v>
      </c>
      <c r="H1213" s="688" t="s">
        <v>1111</v>
      </c>
      <c r="I1213" s="688" t="s">
        <v>15681</v>
      </c>
      <c r="J1213" s="688" t="s">
        <v>15617</v>
      </c>
      <c r="K1213" s="39" t="s">
        <v>10919</v>
      </c>
      <c r="L1213" s="688" t="s">
        <v>15682</v>
      </c>
      <c r="M1213" s="688" t="str">
        <f t="shared" si="23"/>
        <v>LBx53</v>
      </c>
      <c r="N1213" s="688" t="s">
        <v>850</v>
      </c>
      <c r="O1213" s="682" t="s">
        <v>385</v>
      </c>
      <c r="R1213" s="689" t="s">
        <v>2612</v>
      </c>
    </row>
    <row r="1214" spans="1:18" x14ac:dyDescent="0.25">
      <c r="A1214" s="687" t="s">
        <v>15553</v>
      </c>
      <c r="B1214" s="688" t="s">
        <v>15554</v>
      </c>
      <c r="C1214" s="688" t="s">
        <v>16591</v>
      </c>
      <c r="D1214" s="688" t="s">
        <v>15556</v>
      </c>
      <c r="E1214" s="688" t="s">
        <v>1083</v>
      </c>
      <c r="F1214" s="688" t="s">
        <v>3532</v>
      </c>
      <c r="G1214" s="688" t="s">
        <v>13248</v>
      </c>
      <c r="H1214" s="688" t="s">
        <v>15683</v>
      </c>
      <c r="I1214" s="688" t="s">
        <v>15684</v>
      </c>
      <c r="J1214" s="688" t="s">
        <v>15617</v>
      </c>
      <c r="K1214" s="39" t="s">
        <v>10919</v>
      </c>
      <c r="L1214" s="688" t="s">
        <v>13680</v>
      </c>
      <c r="M1214" s="688" t="str">
        <f t="shared" si="23"/>
        <v>LBx119</v>
      </c>
      <c r="N1214" s="688" t="s">
        <v>3219</v>
      </c>
      <c r="O1214" s="682" t="s">
        <v>385</v>
      </c>
      <c r="R1214" s="689" t="s">
        <v>2612</v>
      </c>
    </row>
    <row r="1215" spans="1:18" x14ac:dyDescent="0.25">
      <c r="A1215" s="687" t="s">
        <v>15553</v>
      </c>
      <c r="B1215" s="688" t="s">
        <v>15554</v>
      </c>
      <c r="C1215" s="688" t="s">
        <v>16591</v>
      </c>
      <c r="D1215" s="688" t="s">
        <v>15556</v>
      </c>
      <c r="E1215" s="688" t="s">
        <v>1083</v>
      </c>
      <c r="F1215" s="688" t="s">
        <v>3532</v>
      </c>
      <c r="G1215" s="688" t="s">
        <v>13248</v>
      </c>
      <c r="H1215" s="688" t="s">
        <v>15685</v>
      </c>
      <c r="I1215" s="688" t="s">
        <v>15686</v>
      </c>
      <c r="J1215" s="688" t="s">
        <v>15617</v>
      </c>
      <c r="K1215" s="39" t="s">
        <v>10919</v>
      </c>
      <c r="L1215" s="688" t="s">
        <v>15687</v>
      </c>
      <c r="M1215" s="688" t="str">
        <f t="shared" si="23"/>
        <v>LBx93</v>
      </c>
      <c r="N1215" s="688" t="s">
        <v>4827</v>
      </c>
      <c r="O1215" s="682" t="s">
        <v>385</v>
      </c>
      <c r="R1215" s="689" t="s">
        <v>2612</v>
      </c>
    </row>
    <row r="1216" spans="1:18" x14ac:dyDescent="0.25">
      <c r="A1216" s="687" t="s">
        <v>15553</v>
      </c>
      <c r="B1216" s="688" t="s">
        <v>15554</v>
      </c>
      <c r="C1216" s="688" t="s">
        <v>16591</v>
      </c>
      <c r="D1216" s="688" t="s">
        <v>15556</v>
      </c>
      <c r="E1216" s="688" t="s">
        <v>1083</v>
      </c>
      <c r="F1216" s="688" t="s">
        <v>3532</v>
      </c>
      <c r="G1216" s="688" t="s">
        <v>13248</v>
      </c>
      <c r="H1216" s="688" t="s">
        <v>15688</v>
      </c>
      <c r="I1216" s="688" t="s">
        <v>15689</v>
      </c>
      <c r="J1216" s="688" t="s">
        <v>15617</v>
      </c>
      <c r="K1216" s="39" t="s">
        <v>10919</v>
      </c>
      <c r="L1216" s="688" t="s">
        <v>13679</v>
      </c>
      <c r="M1216" s="688" t="str">
        <f t="shared" si="23"/>
        <v>LBx10</v>
      </c>
      <c r="N1216" s="688" t="s">
        <v>853</v>
      </c>
      <c r="O1216" s="682" t="s">
        <v>385</v>
      </c>
      <c r="R1216" s="689" t="s">
        <v>2612</v>
      </c>
    </row>
    <row r="1217" spans="1:18" x14ac:dyDescent="0.25">
      <c r="A1217" s="687" t="s">
        <v>15553</v>
      </c>
      <c r="B1217" s="688" t="s">
        <v>15554</v>
      </c>
      <c r="C1217" s="688" t="s">
        <v>16591</v>
      </c>
      <c r="D1217" s="688" t="s">
        <v>15556</v>
      </c>
      <c r="E1217" s="688" t="s">
        <v>1083</v>
      </c>
      <c r="F1217" s="688" t="s">
        <v>3532</v>
      </c>
      <c r="G1217" s="688" t="s">
        <v>13248</v>
      </c>
      <c r="H1217" s="688" t="s">
        <v>15690</v>
      </c>
      <c r="I1217" s="688" t="s">
        <v>15691</v>
      </c>
      <c r="J1217" s="688" t="s">
        <v>15617</v>
      </c>
      <c r="K1217" s="39" t="s">
        <v>10919</v>
      </c>
      <c r="L1217" s="688" t="s">
        <v>15596</v>
      </c>
      <c r="M1217" s="688" t="str">
        <f t="shared" si="23"/>
        <v>LBx11</v>
      </c>
      <c r="N1217" s="688" t="s">
        <v>854</v>
      </c>
      <c r="O1217" s="682" t="s">
        <v>385</v>
      </c>
      <c r="R1217" s="689" t="s">
        <v>2612</v>
      </c>
    </row>
    <row r="1218" spans="1:18" x14ac:dyDescent="0.25">
      <c r="A1218" s="687" t="s">
        <v>15553</v>
      </c>
      <c r="B1218" s="688" t="s">
        <v>15554</v>
      </c>
      <c r="C1218" s="688" t="s">
        <v>16591</v>
      </c>
      <c r="D1218" s="688" t="s">
        <v>15556</v>
      </c>
      <c r="E1218" s="688" t="s">
        <v>1083</v>
      </c>
      <c r="F1218" s="688" t="s">
        <v>3532</v>
      </c>
      <c r="G1218" s="688" t="s">
        <v>13248</v>
      </c>
      <c r="H1218" s="688" t="s">
        <v>15692</v>
      </c>
      <c r="I1218" s="688" t="s">
        <v>15693</v>
      </c>
      <c r="J1218" s="688" t="s">
        <v>15617</v>
      </c>
      <c r="K1218" s="39" t="s">
        <v>10919</v>
      </c>
      <c r="L1218" s="688" t="s">
        <v>15694</v>
      </c>
      <c r="M1218" s="688" t="str">
        <f t="shared" si="23"/>
        <v>LBx160</v>
      </c>
      <c r="N1218" s="688" t="s">
        <v>855</v>
      </c>
      <c r="O1218" s="682" t="s">
        <v>385</v>
      </c>
      <c r="R1218" s="689" t="s">
        <v>2612</v>
      </c>
    </row>
    <row r="1219" spans="1:18" x14ac:dyDescent="0.25">
      <c r="A1219" s="687" t="s">
        <v>15553</v>
      </c>
      <c r="B1219" s="688" t="s">
        <v>15554</v>
      </c>
      <c r="C1219" s="688" t="s">
        <v>16591</v>
      </c>
      <c r="D1219" s="688" t="s">
        <v>15556</v>
      </c>
      <c r="E1219" s="688" t="s">
        <v>1083</v>
      </c>
      <c r="F1219" s="688" t="s">
        <v>3532</v>
      </c>
      <c r="G1219" s="688" t="s">
        <v>13248</v>
      </c>
      <c r="H1219" s="688" t="s">
        <v>15695</v>
      </c>
      <c r="I1219" s="688" t="s">
        <v>15696</v>
      </c>
      <c r="J1219" s="688" t="s">
        <v>15617</v>
      </c>
      <c r="K1219" s="39" t="s">
        <v>10919</v>
      </c>
      <c r="L1219" s="688" t="s">
        <v>15697</v>
      </c>
      <c r="M1219" s="688" t="str">
        <f t="shared" si="23"/>
        <v>LBx161</v>
      </c>
      <c r="N1219" s="688" t="s">
        <v>856</v>
      </c>
      <c r="O1219" s="682" t="s">
        <v>385</v>
      </c>
      <c r="R1219" s="689" t="s">
        <v>2612</v>
      </c>
    </row>
    <row r="1220" spans="1:18" x14ac:dyDescent="0.25">
      <c r="A1220" s="687" t="s">
        <v>15553</v>
      </c>
      <c r="B1220" s="688" t="s">
        <v>15554</v>
      </c>
      <c r="C1220" s="688" t="s">
        <v>16592</v>
      </c>
      <c r="D1220" s="688" t="s">
        <v>15556</v>
      </c>
      <c r="E1220" s="688" t="s">
        <v>1086</v>
      </c>
      <c r="F1220" s="688" t="s">
        <v>16593</v>
      </c>
      <c r="G1220" s="688" t="s">
        <v>13270</v>
      </c>
      <c r="H1220" s="688" t="s">
        <v>1082</v>
      </c>
      <c r="I1220" s="688" t="s">
        <v>16594</v>
      </c>
      <c r="J1220" s="688" t="s">
        <v>16163</v>
      </c>
      <c r="K1220" s="20" t="s">
        <v>13258</v>
      </c>
      <c r="L1220" s="688" t="s">
        <v>16595</v>
      </c>
      <c r="M1220" s="688" t="str">
        <f t="shared" si="23"/>
        <v>SEx97</v>
      </c>
      <c r="N1220" s="688" t="s">
        <v>16596</v>
      </c>
      <c r="O1220" s="682" t="s">
        <v>386</v>
      </c>
      <c r="P1220" s="689" t="s">
        <v>15556</v>
      </c>
      <c r="Q1220" s="689" t="s">
        <v>948</v>
      </c>
    </row>
    <row r="1221" spans="1:18" x14ac:dyDescent="0.25">
      <c r="A1221" s="687" t="s">
        <v>15553</v>
      </c>
      <c r="B1221" s="688" t="s">
        <v>15554</v>
      </c>
      <c r="C1221" s="688" t="s">
        <v>16592</v>
      </c>
      <c r="D1221" s="688" t="s">
        <v>15556</v>
      </c>
      <c r="E1221" s="688" t="s">
        <v>1086</v>
      </c>
      <c r="F1221" s="688" t="s">
        <v>16593</v>
      </c>
      <c r="G1221" s="688" t="s">
        <v>13270</v>
      </c>
      <c r="H1221" s="688" t="s">
        <v>1091</v>
      </c>
      <c r="I1221" s="688" t="s">
        <v>16597</v>
      </c>
      <c r="J1221" s="688" t="s">
        <v>16163</v>
      </c>
      <c r="K1221" s="20" t="s">
        <v>13258</v>
      </c>
      <c r="L1221" s="688" t="s">
        <v>15739</v>
      </c>
      <c r="M1221" s="688" t="str">
        <f t="shared" si="23"/>
        <v>SEx101</v>
      </c>
      <c r="N1221" s="688" t="s">
        <v>16598</v>
      </c>
      <c r="O1221" s="682" t="s">
        <v>386</v>
      </c>
      <c r="P1221" s="689" t="s">
        <v>15556</v>
      </c>
      <c r="Q1221" s="689" t="s">
        <v>948</v>
      </c>
    </row>
    <row r="1222" spans="1:18" x14ac:dyDescent="0.25">
      <c r="A1222" s="687" t="s">
        <v>15553</v>
      </c>
      <c r="B1222" s="688" t="s">
        <v>15554</v>
      </c>
      <c r="C1222" s="688" t="s">
        <v>16592</v>
      </c>
      <c r="D1222" s="688" t="s">
        <v>15556</v>
      </c>
      <c r="E1222" s="688" t="s">
        <v>1086</v>
      </c>
      <c r="F1222" s="688" t="s">
        <v>16593</v>
      </c>
      <c r="G1222" s="688" t="s">
        <v>13270</v>
      </c>
      <c r="H1222" s="688" t="s">
        <v>1083</v>
      </c>
      <c r="I1222" s="688" t="s">
        <v>16599</v>
      </c>
      <c r="J1222" s="688" t="s">
        <v>16163</v>
      </c>
      <c r="K1222" s="20" t="s">
        <v>13258</v>
      </c>
      <c r="L1222" s="688" t="s">
        <v>16600</v>
      </c>
      <c r="M1222" s="688" t="str">
        <f t="shared" si="23"/>
        <v>SEx98</v>
      </c>
      <c r="N1222" s="688" t="s">
        <v>16601</v>
      </c>
      <c r="O1222" s="682" t="s">
        <v>386</v>
      </c>
      <c r="P1222" s="689" t="s">
        <v>15556</v>
      </c>
      <c r="Q1222" s="689" t="s">
        <v>948</v>
      </c>
    </row>
    <row r="1223" spans="1:18" x14ac:dyDescent="0.25">
      <c r="A1223" s="687" t="s">
        <v>15553</v>
      </c>
      <c r="B1223" s="688" t="s">
        <v>15554</v>
      </c>
      <c r="C1223" s="688" t="s">
        <v>16592</v>
      </c>
      <c r="D1223" s="688" t="s">
        <v>15556</v>
      </c>
      <c r="E1223" s="688" t="s">
        <v>1086</v>
      </c>
      <c r="F1223" s="688" t="s">
        <v>16593</v>
      </c>
      <c r="G1223" s="688" t="s">
        <v>13270</v>
      </c>
      <c r="H1223" s="688" t="s">
        <v>1084</v>
      </c>
      <c r="I1223" s="688" t="s">
        <v>16602</v>
      </c>
      <c r="J1223" s="688" t="s">
        <v>16163</v>
      </c>
      <c r="K1223" s="20" t="s">
        <v>13258</v>
      </c>
      <c r="L1223" s="688" t="s">
        <v>16603</v>
      </c>
      <c r="M1223" s="688" t="str">
        <f t="shared" si="23"/>
        <v>SEx99</v>
      </c>
      <c r="N1223" s="688" t="s">
        <v>16604</v>
      </c>
      <c r="O1223" s="682" t="s">
        <v>386</v>
      </c>
      <c r="P1223" s="689" t="s">
        <v>15556</v>
      </c>
      <c r="Q1223" s="689" t="s">
        <v>948</v>
      </c>
    </row>
    <row r="1224" spans="1:18" x14ac:dyDescent="0.25">
      <c r="A1224" s="687" t="s">
        <v>15553</v>
      </c>
      <c r="B1224" s="688" t="s">
        <v>15554</v>
      </c>
      <c r="C1224" s="688" t="s">
        <v>16592</v>
      </c>
      <c r="D1224" s="688" t="s">
        <v>15556</v>
      </c>
      <c r="E1224" s="688" t="s">
        <v>1086</v>
      </c>
      <c r="F1224" s="688" t="s">
        <v>16593</v>
      </c>
      <c r="G1224" s="688" t="s">
        <v>13270</v>
      </c>
      <c r="H1224" s="688" t="s">
        <v>1085</v>
      </c>
      <c r="I1224" s="688" t="s">
        <v>16605</v>
      </c>
      <c r="J1224" s="688" t="s">
        <v>16163</v>
      </c>
      <c r="K1224" s="20" t="s">
        <v>13258</v>
      </c>
      <c r="L1224" s="688" t="s">
        <v>16606</v>
      </c>
      <c r="M1224" s="688" t="str">
        <f t="shared" si="23"/>
        <v>SEx100</v>
      </c>
      <c r="N1224" s="688" t="s">
        <v>16607</v>
      </c>
      <c r="O1224" s="682" t="s">
        <v>386</v>
      </c>
      <c r="P1224" s="689" t="s">
        <v>15556</v>
      </c>
      <c r="Q1224" s="689" t="s">
        <v>948</v>
      </c>
    </row>
    <row r="1225" spans="1:18" x14ac:dyDescent="0.25">
      <c r="A1225" s="687" t="s">
        <v>15553</v>
      </c>
      <c r="B1225" s="688" t="s">
        <v>15554</v>
      </c>
      <c r="C1225" s="688" t="s">
        <v>16592</v>
      </c>
      <c r="D1225" s="688" t="s">
        <v>15556</v>
      </c>
      <c r="E1225" s="688" t="s">
        <v>1086</v>
      </c>
      <c r="F1225" s="688" t="s">
        <v>16593</v>
      </c>
      <c r="G1225" s="688" t="s">
        <v>13270</v>
      </c>
      <c r="H1225" s="688" t="s">
        <v>1086</v>
      </c>
      <c r="I1225" s="688" t="s">
        <v>16608</v>
      </c>
      <c r="J1225" s="688" t="s">
        <v>16163</v>
      </c>
      <c r="K1225" s="20" t="s">
        <v>13258</v>
      </c>
      <c r="L1225" s="688" t="s">
        <v>16588</v>
      </c>
      <c r="M1225" s="688" t="str">
        <f t="shared" si="23"/>
        <v>SEx46</v>
      </c>
      <c r="N1225" s="688" t="s">
        <v>16609</v>
      </c>
      <c r="O1225" s="682" t="s">
        <v>386</v>
      </c>
      <c r="P1225" s="689" t="s">
        <v>15556</v>
      </c>
      <c r="Q1225" s="689" t="s">
        <v>948</v>
      </c>
    </row>
    <row r="1226" spans="1:18" x14ac:dyDescent="0.25">
      <c r="A1226" s="687" t="s">
        <v>15553</v>
      </c>
      <c r="B1226" s="688" t="s">
        <v>15554</v>
      </c>
      <c r="C1226" s="688" t="s">
        <v>16592</v>
      </c>
      <c r="D1226" s="688" t="s">
        <v>15556</v>
      </c>
      <c r="E1226" s="688" t="s">
        <v>1086</v>
      </c>
      <c r="F1226" s="688" t="s">
        <v>16593</v>
      </c>
      <c r="G1226" s="688" t="s">
        <v>13270</v>
      </c>
      <c r="H1226" s="688" t="s">
        <v>1087</v>
      </c>
      <c r="I1226" s="688" t="s">
        <v>16610</v>
      </c>
      <c r="J1226" s="688" t="s">
        <v>16163</v>
      </c>
      <c r="K1226" s="20" t="s">
        <v>13258</v>
      </c>
      <c r="L1226" s="688" t="s">
        <v>15580</v>
      </c>
      <c r="M1226" s="688" t="str">
        <f t="shared" si="23"/>
        <v>SEx24</v>
      </c>
      <c r="N1226" s="688" t="s">
        <v>16611</v>
      </c>
      <c r="O1226" s="682" t="s">
        <v>386</v>
      </c>
      <c r="P1226" s="689" t="s">
        <v>15556</v>
      </c>
      <c r="Q1226" s="689" t="s">
        <v>948</v>
      </c>
    </row>
    <row r="1227" spans="1:18" x14ac:dyDescent="0.25">
      <c r="A1227" s="687" t="s">
        <v>15553</v>
      </c>
      <c r="B1227" s="688" t="s">
        <v>15554</v>
      </c>
      <c r="C1227" s="688" t="s">
        <v>16592</v>
      </c>
      <c r="D1227" s="688" t="s">
        <v>15556</v>
      </c>
      <c r="E1227" s="688" t="s">
        <v>1086</v>
      </c>
      <c r="F1227" s="688" t="s">
        <v>16593</v>
      </c>
      <c r="G1227" s="688" t="s">
        <v>13270</v>
      </c>
      <c r="H1227" s="688" t="s">
        <v>1088</v>
      </c>
      <c r="I1227" s="688" t="s">
        <v>16612</v>
      </c>
      <c r="J1227" s="688" t="s">
        <v>16163</v>
      </c>
      <c r="K1227" s="20" t="s">
        <v>13258</v>
      </c>
      <c r="L1227" s="688" t="s">
        <v>15738</v>
      </c>
      <c r="M1227" s="688" t="str">
        <f t="shared" si="23"/>
        <v>SEx73</v>
      </c>
      <c r="N1227" s="688" t="s">
        <v>16613</v>
      </c>
      <c r="O1227" s="682" t="s">
        <v>386</v>
      </c>
      <c r="P1227" s="689" t="s">
        <v>15556</v>
      </c>
      <c r="Q1227" s="689" t="s">
        <v>948</v>
      </c>
    </row>
    <row r="1228" spans="1:18" x14ac:dyDescent="0.25">
      <c r="A1228" s="687" t="s">
        <v>15553</v>
      </c>
      <c r="B1228" s="688" t="s">
        <v>15554</v>
      </c>
      <c r="C1228" s="688" t="s">
        <v>16592</v>
      </c>
      <c r="D1228" s="688" t="s">
        <v>15556</v>
      </c>
      <c r="E1228" s="688" t="s">
        <v>1086</v>
      </c>
      <c r="F1228" s="688" t="s">
        <v>16593</v>
      </c>
      <c r="G1228" s="688" t="s">
        <v>13270</v>
      </c>
      <c r="H1228" s="688" t="s">
        <v>1089</v>
      </c>
      <c r="I1228" s="688" t="s">
        <v>16614</v>
      </c>
      <c r="J1228" s="688" t="s">
        <v>16163</v>
      </c>
      <c r="K1228" s="20" t="s">
        <v>13258</v>
      </c>
      <c r="L1228" s="688" t="s">
        <v>16615</v>
      </c>
      <c r="M1228" s="688" t="str">
        <f t="shared" si="23"/>
        <v>SEx80</v>
      </c>
      <c r="N1228" s="688" t="s">
        <v>16616</v>
      </c>
      <c r="O1228" s="682" t="s">
        <v>386</v>
      </c>
      <c r="P1228" s="689" t="s">
        <v>15556</v>
      </c>
      <c r="Q1228" s="689" t="s">
        <v>948</v>
      </c>
    </row>
    <row r="1229" spans="1:18" x14ac:dyDescent="0.25">
      <c r="A1229" s="687" t="s">
        <v>15553</v>
      </c>
      <c r="B1229" s="688" t="s">
        <v>15554</v>
      </c>
      <c r="C1229" s="688" t="s">
        <v>16592</v>
      </c>
      <c r="D1229" s="688" t="s">
        <v>15556</v>
      </c>
      <c r="E1229" s="688" t="s">
        <v>1086</v>
      </c>
      <c r="F1229" s="688" t="s">
        <v>16593</v>
      </c>
      <c r="G1229" s="688" t="s">
        <v>13270</v>
      </c>
      <c r="H1229" s="688" t="s">
        <v>1090</v>
      </c>
      <c r="I1229" s="688" t="s">
        <v>16617</v>
      </c>
      <c r="J1229" s="688" t="s">
        <v>16163</v>
      </c>
      <c r="K1229" s="20" t="s">
        <v>13258</v>
      </c>
      <c r="L1229" s="688" t="s">
        <v>15729</v>
      </c>
      <c r="M1229" s="688" t="str">
        <f t="shared" si="23"/>
        <v>SEx69</v>
      </c>
      <c r="N1229" s="688" t="s">
        <v>16618</v>
      </c>
      <c r="O1229" s="682" t="s">
        <v>386</v>
      </c>
      <c r="P1229" s="689" t="s">
        <v>15556</v>
      </c>
      <c r="Q1229" s="689" t="s">
        <v>948</v>
      </c>
    </row>
    <row r="1230" spans="1:18" x14ac:dyDescent="0.25">
      <c r="A1230" s="687" t="s">
        <v>15553</v>
      </c>
      <c r="B1230" s="688" t="s">
        <v>15554</v>
      </c>
      <c r="C1230" s="688" t="s">
        <v>16592</v>
      </c>
      <c r="D1230" s="688" t="s">
        <v>15556</v>
      </c>
      <c r="E1230" s="688" t="s">
        <v>1089</v>
      </c>
      <c r="F1230" s="688" t="s">
        <v>16160</v>
      </c>
      <c r="G1230" s="688" t="s">
        <v>13271</v>
      </c>
      <c r="H1230" s="688" t="s">
        <v>16161</v>
      </c>
      <c r="I1230" s="688" t="s">
        <v>16162</v>
      </c>
      <c r="J1230" s="688" t="s">
        <v>16163</v>
      </c>
      <c r="K1230" s="20" t="s">
        <v>16487</v>
      </c>
      <c r="L1230" s="688" t="s">
        <v>13756</v>
      </c>
      <c r="M1230" s="688" t="str">
        <f t="shared" si="23"/>
        <v>SEx131</v>
      </c>
      <c r="N1230" s="688" t="s">
        <v>16164</v>
      </c>
      <c r="O1230" s="682" t="s">
        <v>386</v>
      </c>
      <c r="P1230" s="689" t="s">
        <v>15556</v>
      </c>
      <c r="Q1230" s="689" t="s">
        <v>951</v>
      </c>
    </row>
    <row r="1231" spans="1:18" x14ac:dyDescent="0.25">
      <c r="A1231" s="687" t="s">
        <v>15553</v>
      </c>
      <c r="B1231" s="688" t="s">
        <v>15554</v>
      </c>
      <c r="C1231" s="688" t="s">
        <v>16592</v>
      </c>
      <c r="D1231" s="688" t="s">
        <v>15556</v>
      </c>
      <c r="E1231" s="688" t="s">
        <v>1089</v>
      </c>
      <c r="F1231" s="688" t="s">
        <v>16160</v>
      </c>
      <c r="G1231" s="688" t="s">
        <v>13271</v>
      </c>
      <c r="H1231" s="688" t="s">
        <v>16165</v>
      </c>
      <c r="I1231" s="688" t="s">
        <v>16166</v>
      </c>
      <c r="J1231" s="688" t="s">
        <v>16163</v>
      </c>
      <c r="K1231" s="20" t="s">
        <v>16487</v>
      </c>
      <c r="L1231" s="688" t="s">
        <v>15735</v>
      </c>
      <c r="M1231" s="688" t="str">
        <f t="shared" si="23"/>
        <v>SEx132</v>
      </c>
      <c r="N1231" s="688" t="s">
        <v>16167</v>
      </c>
      <c r="O1231" s="682" t="s">
        <v>386</v>
      </c>
      <c r="P1231" s="689" t="s">
        <v>15556</v>
      </c>
      <c r="Q1231" s="689" t="s">
        <v>951</v>
      </c>
    </row>
    <row r="1232" spans="1:18" x14ac:dyDescent="0.25">
      <c r="A1232" s="687" t="s">
        <v>15553</v>
      </c>
      <c r="B1232" s="688" t="s">
        <v>15554</v>
      </c>
      <c r="C1232" s="688" t="s">
        <v>16592</v>
      </c>
      <c r="D1232" s="688" t="s">
        <v>15556</v>
      </c>
      <c r="E1232" s="688" t="s">
        <v>1089</v>
      </c>
      <c r="F1232" s="688" t="s">
        <v>16160</v>
      </c>
      <c r="G1232" s="688" t="s">
        <v>13271</v>
      </c>
      <c r="H1232" s="688" t="s">
        <v>16168</v>
      </c>
      <c r="I1232" s="688" t="s">
        <v>16169</v>
      </c>
      <c r="J1232" s="688" t="s">
        <v>16163</v>
      </c>
      <c r="K1232" s="20" t="s">
        <v>16487</v>
      </c>
      <c r="L1232" s="688" t="s">
        <v>15849</v>
      </c>
      <c r="M1232" s="688" t="str">
        <f t="shared" si="23"/>
        <v>SEx133</v>
      </c>
      <c r="N1232" s="688" t="s">
        <v>16170</v>
      </c>
      <c r="O1232" s="682" t="s">
        <v>386</v>
      </c>
      <c r="P1232" s="689" t="s">
        <v>15556</v>
      </c>
      <c r="Q1232" s="689" t="s">
        <v>951</v>
      </c>
    </row>
    <row r="1233" spans="1:17" x14ac:dyDescent="0.25">
      <c r="A1233" s="687" t="s">
        <v>15553</v>
      </c>
      <c r="B1233" s="688" t="s">
        <v>15554</v>
      </c>
      <c r="C1233" s="688" t="s">
        <v>16592</v>
      </c>
      <c r="D1233" s="688" t="s">
        <v>15556</v>
      </c>
      <c r="E1233" s="688" t="s">
        <v>1089</v>
      </c>
      <c r="F1233" s="688" t="s">
        <v>16160</v>
      </c>
      <c r="G1233" s="688" t="s">
        <v>13271</v>
      </c>
      <c r="H1233" s="688" t="s">
        <v>16171</v>
      </c>
      <c r="I1233" s="688" t="s">
        <v>16172</v>
      </c>
      <c r="J1233" s="688" t="s">
        <v>16163</v>
      </c>
      <c r="K1233" s="20" t="s">
        <v>16487</v>
      </c>
      <c r="L1233" s="688" t="s">
        <v>15802</v>
      </c>
      <c r="M1233" s="688" t="str">
        <f t="shared" si="23"/>
        <v>SEx134</v>
      </c>
      <c r="N1233" s="688" t="s">
        <v>16173</v>
      </c>
      <c r="O1233" s="682" t="s">
        <v>386</v>
      </c>
      <c r="P1233" s="689" t="s">
        <v>15556</v>
      </c>
      <c r="Q1233" s="689" t="s">
        <v>951</v>
      </c>
    </row>
    <row r="1234" spans="1:17" x14ac:dyDescent="0.25">
      <c r="A1234" s="687" t="s">
        <v>15553</v>
      </c>
      <c r="B1234" s="688" t="s">
        <v>15554</v>
      </c>
      <c r="C1234" s="688" t="s">
        <v>16592</v>
      </c>
      <c r="D1234" s="688" t="s">
        <v>15556</v>
      </c>
      <c r="E1234" s="688" t="s">
        <v>1089</v>
      </c>
      <c r="F1234" s="688" t="s">
        <v>16160</v>
      </c>
      <c r="G1234" s="688" t="s">
        <v>13271</v>
      </c>
      <c r="H1234" s="688" t="s">
        <v>16174</v>
      </c>
      <c r="I1234" s="688" t="s">
        <v>16175</v>
      </c>
      <c r="J1234" s="688" t="s">
        <v>16163</v>
      </c>
      <c r="K1234" s="20" t="s">
        <v>16487</v>
      </c>
      <c r="L1234" s="688" t="s">
        <v>15618</v>
      </c>
      <c r="M1234" s="688" t="str">
        <f t="shared" si="23"/>
        <v>SEx135</v>
      </c>
      <c r="N1234" s="688" t="s">
        <v>16176</v>
      </c>
      <c r="O1234" s="682" t="s">
        <v>386</v>
      </c>
      <c r="P1234" s="689" t="s">
        <v>15556</v>
      </c>
      <c r="Q1234" s="689" t="s">
        <v>951</v>
      </c>
    </row>
    <row r="1235" spans="1:17" x14ac:dyDescent="0.25">
      <c r="A1235" s="687" t="s">
        <v>15553</v>
      </c>
      <c r="B1235" s="688" t="s">
        <v>15554</v>
      </c>
      <c r="C1235" s="688" t="s">
        <v>16592</v>
      </c>
      <c r="D1235" s="688" t="s">
        <v>15556</v>
      </c>
      <c r="E1235" s="688" t="s">
        <v>1089</v>
      </c>
      <c r="F1235" s="688" t="s">
        <v>16160</v>
      </c>
      <c r="G1235" s="688" t="s">
        <v>13271</v>
      </c>
      <c r="H1235" s="688" t="s">
        <v>16177</v>
      </c>
      <c r="I1235" s="688" t="s">
        <v>16178</v>
      </c>
      <c r="J1235" s="688" t="s">
        <v>16163</v>
      </c>
      <c r="K1235" s="20" t="s">
        <v>16487</v>
      </c>
      <c r="L1235" s="688" t="s">
        <v>15651</v>
      </c>
      <c r="M1235" s="688" t="str">
        <f t="shared" si="23"/>
        <v>SEx136</v>
      </c>
      <c r="N1235" s="688" t="s">
        <v>16179</v>
      </c>
      <c r="O1235" s="682" t="s">
        <v>386</v>
      </c>
      <c r="P1235" s="689" t="s">
        <v>15556</v>
      </c>
      <c r="Q1235" s="689" t="s">
        <v>951</v>
      </c>
    </row>
    <row r="1236" spans="1:17" x14ac:dyDescent="0.25">
      <c r="A1236" s="687" t="s">
        <v>15553</v>
      </c>
      <c r="B1236" s="688" t="s">
        <v>15554</v>
      </c>
      <c r="C1236" s="688" t="s">
        <v>16592</v>
      </c>
      <c r="D1236" s="688" t="s">
        <v>15556</v>
      </c>
      <c r="E1236" s="688" t="s">
        <v>1089</v>
      </c>
      <c r="F1236" s="688" t="s">
        <v>16160</v>
      </c>
      <c r="G1236" s="688" t="s">
        <v>13271</v>
      </c>
      <c r="H1236" s="688" t="s">
        <v>16180</v>
      </c>
      <c r="I1236" s="688" t="s">
        <v>16181</v>
      </c>
      <c r="J1236" s="688" t="s">
        <v>16163</v>
      </c>
      <c r="K1236" s="20" t="s">
        <v>16487</v>
      </c>
      <c r="L1236" s="688" t="s">
        <v>15679</v>
      </c>
      <c r="M1236" s="688" t="str">
        <f t="shared" si="23"/>
        <v>SEx137</v>
      </c>
      <c r="N1236" s="688" t="s">
        <v>16182</v>
      </c>
      <c r="O1236" s="682" t="s">
        <v>386</v>
      </c>
      <c r="P1236" s="689" t="s">
        <v>15556</v>
      </c>
      <c r="Q1236" s="689" t="s">
        <v>951</v>
      </c>
    </row>
    <row r="1237" spans="1:17" x14ac:dyDescent="0.25">
      <c r="A1237" s="687" t="s">
        <v>15553</v>
      </c>
      <c r="B1237" s="688" t="s">
        <v>15554</v>
      </c>
      <c r="C1237" s="688" t="s">
        <v>16592</v>
      </c>
      <c r="D1237" s="688" t="s">
        <v>15556</v>
      </c>
      <c r="E1237" s="688" t="s">
        <v>1089</v>
      </c>
      <c r="F1237" s="688" t="s">
        <v>16160</v>
      </c>
      <c r="G1237" s="688" t="s">
        <v>13271</v>
      </c>
      <c r="H1237" s="688" t="s">
        <v>16183</v>
      </c>
      <c r="I1237" s="688" t="s">
        <v>16184</v>
      </c>
      <c r="J1237" s="688" t="s">
        <v>16163</v>
      </c>
      <c r="K1237" s="20" t="s">
        <v>16487</v>
      </c>
      <c r="L1237" s="688" t="s">
        <v>15699</v>
      </c>
      <c r="M1237" s="688" t="str">
        <f t="shared" si="23"/>
        <v>SEx138</v>
      </c>
      <c r="N1237" s="688" t="s">
        <v>16185</v>
      </c>
      <c r="O1237" s="682" t="s">
        <v>386</v>
      </c>
      <c r="P1237" s="689" t="s">
        <v>15556</v>
      </c>
      <c r="Q1237" s="689" t="s">
        <v>951</v>
      </c>
    </row>
    <row r="1238" spans="1:17" x14ac:dyDescent="0.25">
      <c r="A1238" s="687" t="s">
        <v>15553</v>
      </c>
      <c r="B1238" s="688" t="s">
        <v>15554</v>
      </c>
      <c r="C1238" s="688" t="s">
        <v>16592</v>
      </c>
      <c r="D1238" s="688" t="s">
        <v>15556</v>
      </c>
      <c r="E1238" s="688" t="s">
        <v>1089</v>
      </c>
      <c r="F1238" s="688" t="s">
        <v>16160</v>
      </c>
      <c r="G1238" s="688" t="s">
        <v>13271</v>
      </c>
      <c r="H1238" s="688" t="s">
        <v>16186</v>
      </c>
      <c r="I1238" s="688" t="s">
        <v>16187</v>
      </c>
      <c r="J1238" s="688" t="s">
        <v>16163</v>
      </c>
      <c r="K1238" s="20" t="s">
        <v>16487</v>
      </c>
      <c r="L1238" s="688" t="s">
        <v>15702</v>
      </c>
      <c r="M1238" s="688" t="str">
        <f t="shared" si="23"/>
        <v>SEx139</v>
      </c>
      <c r="N1238" s="688" t="s">
        <v>16188</v>
      </c>
      <c r="O1238" s="682" t="s">
        <v>386</v>
      </c>
      <c r="P1238" s="689" t="s">
        <v>15556</v>
      </c>
      <c r="Q1238" s="689" t="s">
        <v>951</v>
      </c>
    </row>
    <row r="1239" spans="1:17" x14ac:dyDescent="0.25">
      <c r="A1239" s="687" t="s">
        <v>15553</v>
      </c>
      <c r="B1239" s="688" t="s">
        <v>15554</v>
      </c>
      <c r="C1239" s="688" t="s">
        <v>16592</v>
      </c>
      <c r="D1239" s="688" t="s">
        <v>15556</v>
      </c>
      <c r="E1239" s="688" t="s">
        <v>1089</v>
      </c>
      <c r="F1239" s="688" t="s">
        <v>16160</v>
      </c>
      <c r="G1239" s="688" t="s">
        <v>13271</v>
      </c>
      <c r="H1239" s="688" t="s">
        <v>16189</v>
      </c>
      <c r="I1239" s="688" t="s">
        <v>16190</v>
      </c>
      <c r="J1239" s="688" t="s">
        <v>16163</v>
      </c>
      <c r="K1239" s="20" t="s">
        <v>16487</v>
      </c>
      <c r="L1239" s="688" t="s">
        <v>15705</v>
      </c>
      <c r="M1239" s="688" t="str">
        <f t="shared" si="23"/>
        <v>SEx140</v>
      </c>
      <c r="N1239" s="688" t="s">
        <v>16191</v>
      </c>
      <c r="O1239" s="682" t="s">
        <v>386</v>
      </c>
      <c r="P1239" s="689" t="s">
        <v>15556</v>
      </c>
      <c r="Q1239" s="689" t="s">
        <v>951</v>
      </c>
    </row>
    <row r="1240" spans="1:17" x14ac:dyDescent="0.25">
      <c r="A1240" s="687" t="s">
        <v>15553</v>
      </c>
      <c r="B1240" s="688" t="s">
        <v>15554</v>
      </c>
      <c r="C1240" s="688" t="s">
        <v>16592</v>
      </c>
      <c r="D1240" s="688" t="s">
        <v>15556</v>
      </c>
      <c r="E1240" s="688" t="s">
        <v>1089</v>
      </c>
      <c r="F1240" s="688" t="s">
        <v>16160</v>
      </c>
      <c r="G1240" s="688" t="s">
        <v>13271</v>
      </c>
      <c r="H1240" s="688" t="s">
        <v>16192</v>
      </c>
      <c r="I1240" s="688" t="s">
        <v>16193</v>
      </c>
      <c r="J1240" s="688" t="s">
        <v>16163</v>
      </c>
      <c r="K1240" s="20" t="s">
        <v>16487</v>
      </c>
      <c r="L1240" s="688" t="s">
        <v>15708</v>
      </c>
      <c r="M1240" s="688" t="str">
        <f t="shared" si="23"/>
        <v>SEx141</v>
      </c>
      <c r="N1240" s="688" t="s">
        <v>16194</v>
      </c>
      <c r="O1240" s="682" t="s">
        <v>386</v>
      </c>
      <c r="P1240" s="689" t="s">
        <v>15556</v>
      </c>
      <c r="Q1240" s="689" t="s">
        <v>951</v>
      </c>
    </row>
    <row r="1241" spans="1:17" x14ac:dyDescent="0.25">
      <c r="A1241" s="687" t="s">
        <v>15553</v>
      </c>
      <c r="B1241" s="688" t="s">
        <v>15554</v>
      </c>
      <c r="C1241" s="688" t="s">
        <v>16592</v>
      </c>
      <c r="D1241" s="688" t="s">
        <v>15556</v>
      </c>
      <c r="E1241" s="688" t="s">
        <v>1089</v>
      </c>
      <c r="F1241" s="688" t="s">
        <v>16160</v>
      </c>
      <c r="G1241" s="688" t="s">
        <v>13271</v>
      </c>
      <c r="H1241" s="688" t="s">
        <v>16195</v>
      </c>
      <c r="I1241" s="688" t="s">
        <v>16196</v>
      </c>
      <c r="J1241" s="688" t="s">
        <v>16163</v>
      </c>
      <c r="K1241" s="20" t="s">
        <v>16487</v>
      </c>
      <c r="L1241" s="688" t="s">
        <v>15711</v>
      </c>
      <c r="M1241" s="688" t="str">
        <f t="shared" si="23"/>
        <v>SEx142</v>
      </c>
      <c r="N1241" s="688" t="s">
        <v>16197</v>
      </c>
      <c r="O1241" s="682" t="s">
        <v>386</v>
      </c>
      <c r="P1241" s="689" t="s">
        <v>15556</v>
      </c>
      <c r="Q1241" s="689" t="s">
        <v>951</v>
      </c>
    </row>
    <row r="1242" spans="1:17" x14ac:dyDescent="0.25">
      <c r="A1242" s="687" t="s">
        <v>15553</v>
      </c>
      <c r="B1242" s="688" t="s">
        <v>15554</v>
      </c>
      <c r="C1242" s="688" t="s">
        <v>16592</v>
      </c>
      <c r="D1242" s="688" t="s">
        <v>15556</v>
      </c>
      <c r="E1242" s="688" t="s">
        <v>1089</v>
      </c>
      <c r="F1242" s="688" t="s">
        <v>16160</v>
      </c>
      <c r="G1242" s="688" t="s">
        <v>13271</v>
      </c>
      <c r="H1242" s="688" t="s">
        <v>16198</v>
      </c>
      <c r="I1242" s="688" t="s">
        <v>16199</v>
      </c>
      <c r="J1242" s="688" t="s">
        <v>16163</v>
      </c>
      <c r="K1242" s="20" t="s">
        <v>16487</v>
      </c>
      <c r="L1242" s="688" t="s">
        <v>15714</v>
      </c>
      <c r="M1242" s="688" t="str">
        <f t="shared" si="23"/>
        <v>SEx143</v>
      </c>
      <c r="N1242" s="688" t="s">
        <v>16200</v>
      </c>
      <c r="O1242" s="682" t="s">
        <v>386</v>
      </c>
      <c r="P1242" s="689" t="s">
        <v>15556</v>
      </c>
      <c r="Q1242" s="689" t="s">
        <v>951</v>
      </c>
    </row>
    <row r="1243" spans="1:17" x14ac:dyDescent="0.25">
      <c r="A1243" s="687" t="s">
        <v>15553</v>
      </c>
      <c r="B1243" s="688" t="s">
        <v>15554</v>
      </c>
      <c r="C1243" s="688" t="s">
        <v>16592</v>
      </c>
      <c r="D1243" s="688" t="s">
        <v>15556</v>
      </c>
      <c r="E1243" s="688" t="s">
        <v>1089</v>
      </c>
      <c r="F1243" s="688" t="s">
        <v>16160</v>
      </c>
      <c r="G1243" s="688" t="s">
        <v>13271</v>
      </c>
      <c r="H1243" s="688" t="s">
        <v>16201</v>
      </c>
      <c r="I1243" s="688" t="s">
        <v>16202</v>
      </c>
      <c r="J1243" s="688" t="s">
        <v>16163</v>
      </c>
      <c r="K1243" s="20" t="s">
        <v>16487</v>
      </c>
      <c r="L1243" s="688" t="s">
        <v>15621</v>
      </c>
      <c r="M1243" s="688" t="str">
        <f t="shared" si="23"/>
        <v>SEx144</v>
      </c>
      <c r="N1243" s="688" t="s">
        <v>16203</v>
      </c>
      <c r="O1243" s="682" t="s">
        <v>386</v>
      </c>
      <c r="P1243" s="689" t="s">
        <v>15556</v>
      </c>
      <c r="Q1243" s="689" t="s">
        <v>951</v>
      </c>
    </row>
    <row r="1244" spans="1:17" x14ac:dyDescent="0.25">
      <c r="A1244" s="687" t="s">
        <v>15553</v>
      </c>
      <c r="B1244" s="688" t="s">
        <v>15554</v>
      </c>
      <c r="C1244" s="688" t="s">
        <v>16592</v>
      </c>
      <c r="D1244" s="688" t="s">
        <v>15556</v>
      </c>
      <c r="E1244" s="688" t="s">
        <v>1089</v>
      </c>
      <c r="F1244" s="688" t="s">
        <v>16160</v>
      </c>
      <c r="G1244" s="688" t="s">
        <v>13271</v>
      </c>
      <c r="H1244" s="688" t="s">
        <v>16204</v>
      </c>
      <c r="I1244" s="688" t="s">
        <v>16205</v>
      </c>
      <c r="J1244" s="688" t="s">
        <v>16163</v>
      </c>
      <c r="K1244" s="20" t="s">
        <v>16487</v>
      </c>
      <c r="L1244" s="688" t="s">
        <v>15624</v>
      </c>
      <c r="M1244" s="688" t="str">
        <f t="shared" si="23"/>
        <v>SEx145</v>
      </c>
      <c r="N1244" s="688" t="s">
        <v>16206</v>
      </c>
      <c r="O1244" s="682" t="s">
        <v>386</v>
      </c>
      <c r="P1244" s="689" t="s">
        <v>15556</v>
      </c>
      <c r="Q1244" s="689" t="s">
        <v>951</v>
      </c>
    </row>
    <row r="1245" spans="1:17" x14ac:dyDescent="0.25">
      <c r="A1245" s="687" t="s">
        <v>15553</v>
      </c>
      <c r="B1245" s="688" t="s">
        <v>15554</v>
      </c>
      <c r="C1245" s="688" t="s">
        <v>16592</v>
      </c>
      <c r="D1245" s="688" t="s">
        <v>15556</v>
      </c>
      <c r="E1245" s="688" t="s">
        <v>1089</v>
      </c>
      <c r="F1245" s="688" t="s">
        <v>16160</v>
      </c>
      <c r="G1245" s="688" t="s">
        <v>13271</v>
      </c>
      <c r="H1245" s="688" t="s">
        <v>16207</v>
      </c>
      <c r="I1245" s="688" t="s">
        <v>16208</v>
      </c>
      <c r="J1245" s="688" t="s">
        <v>16163</v>
      </c>
      <c r="K1245" s="20" t="s">
        <v>16487</v>
      </c>
      <c r="L1245" s="688" t="s">
        <v>15627</v>
      </c>
      <c r="M1245" s="688" t="str">
        <f t="shared" si="23"/>
        <v>SEx146</v>
      </c>
      <c r="N1245" s="688" t="s">
        <v>16209</v>
      </c>
      <c r="O1245" s="682" t="s">
        <v>386</v>
      </c>
      <c r="P1245" s="689" t="s">
        <v>15556</v>
      </c>
      <c r="Q1245" s="689" t="s">
        <v>951</v>
      </c>
    </row>
    <row r="1246" spans="1:17" x14ac:dyDescent="0.25">
      <c r="A1246" s="687" t="s">
        <v>15553</v>
      </c>
      <c r="B1246" s="688" t="s">
        <v>15554</v>
      </c>
      <c r="C1246" s="688" t="s">
        <v>16592</v>
      </c>
      <c r="D1246" s="688" t="s">
        <v>15556</v>
      </c>
      <c r="E1246" s="688" t="s">
        <v>1089</v>
      </c>
      <c r="F1246" s="688" t="s">
        <v>16160</v>
      </c>
      <c r="G1246" s="688" t="s">
        <v>13271</v>
      </c>
      <c r="H1246" s="688" t="s">
        <v>16210</v>
      </c>
      <c r="I1246" s="688" t="s">
        <v>16211</v>
      </c>
      <c r="J1246" s="688" t="s">
        <v>16163</v>
      </c>
      <c r="K1246" s="20" t="s">
        <v>16487</v>
      </c>
      <c r="L1246" s="688" t="s">
        <v>16212</v>
      </c>
      <c r="M1246" s="688" t="str">
        <f t="shared" si="23"/>
        <v>SEx147</v>
      </c>
      <c r="N1246" s="688" t="s">
        <v>16213</v>
      </c>
      <c r="O1246" s="682" t="s">
        <v>386</v>
      </c>
      <c r="P1246" s="689" t="s">
        <v>15556</v>
      </c>
      <c r="Q1246" s="689" t="s">
        <v>951</v>
      </c>
    </row>
    <row r="1247" spans="1:17" x14ac:dyDescent="0.25">
      <c r="A1247" s="687" t="s">
        <v>15553</v>
      </c>
      <c r="B1247" s="688" t="s">
        <v>15554</v>
      </c>
      <c r="C1247" s="688" t="s">
        <v>16592</v>
      </c>
      <c r="D1247" s="688" t="s">
        <v>15556</v>
      </c>
      <c r="E1247" s="688" t="s">
        <v>1089</v>
      </c>
      <c r="F1247" s="688" t="s">
        <v>16160</v>
      </c>
      <c r="G1247" s="688" t="s">
        <v>13271</v>
      </c>
      <c r="H1247" s="688" t="s">
        <v>16214</v>
      </c>
      <c r="I1247" s="688" t="s">
        <v>16215</v>
      </c>
      <c r="J1247" s="688" t="s">
        <v>16163</v>
      </c>
      <c r="K1247" s="20" t="s">
        <v>16487</v>
      </c>
      <c r="L1247" s="688" t="s">
        <v>15630</v>
      </c>
      <c r="M1247" s="688" t="str">
        <f t="shared" si="23"/>
        <v>SEx148</v>
      </c>
      <c r="N1247" s="688" t="s">
        <v>16216</v>
      </c>
      <c r="O1247" s="682" t="s">
        <v>386</v>
      </c>
      <c r="P1247" s="689" t="s">
        <v>15556</v>
      </c>
      <c r="Q1247" s="689" t="s">
        <v>951</v>
      </c>
    </row>
    <row r="1248" spans="1:17" x14ac:dyDescent="0.25">
      <c r="A1248" s="687" t="s">
        <v>15553</v>
      </c>
      <c r="B1248" s="688" t="s">
        <v>15554</v>
      </c>
      <c r="C1248" s="688" t="s">
        <v>16592</v>
      </c>
      <c r="D1248" s="688" t="s">
        <v>15556</v>
      </c>
      <c r="E1248" s="688" t="s">
        <v>1089</v>
      </c>
      <c r="F1248" s="688" t="s">
        <v>16160</v>
      </c>
      <c r="G1248" s="688" t="s">
        <v>13271</v>
      </c>
      <c r="H1248" s="688" t="s">
        <v>16217</v>
      </c>
      <c r="I1248" s="688" t="s">
        <v>16218</v>
      </c>
      <c r="J1248" s="688" t="s">
        <v>16163</v>
      </c>
      <c r="K1248" s="20" t="s">
        <v>16487</v>
      </c>
      <c r="L1248" s="688" t="s">
        <v>15633</v>
      </c>
      <c r="M1248" s="688" t="str">
        <f t="shared" si="23"/>
        <v>SEx149</v>
      </c>
      <c r="N1248" s="688" t="s">
        <v>16219</v>
      </c>
      <c r="O1248" s="682" t="s">
        <v>386</v>
      </c>
      <c r="P1248" s="689" t="s">
        <v>15556</v>
      </c>
      <c r="Q1248" s="689" t="s">
        <v>951</v>
      </c>
    </row>
    <row r="1249" spans="1:17" x14ac:dyDescent="0.25">
      <c r="A1249" s="687" t="s">
        <v>15553</v>
      </c>
      <c r="B1249" s="688" t="s">
        <v>15554</v>
      </c>
      <c r="C1249" s="688" t="s">
        <v>16592</v>
      </c>
      <c r="D1249" s="688" t="s">
        <v>15556</v>
      </c>
      <c r="E1249" s="688" t="s">
        <v>1089</v>
      </c>
      <c r="F1249" s="688" t="s">
        <v>16160</v>
      </c>
      <c r="G1249" s="688" t="s">
        <v>13271</v>
      </c>
      <c r="H1249" s="688" t="s">
        <v>16220</v>
      </c>
      <c r="I1249" s="688" t="s">
        <v>16221</v>
      </c>
      <c r="J1249" s="688" t="s">
        <v>16163</v>
      </c>
      <c r="K1249" s="20" t="s">
        <v>16487</v>
      </c>
      <c r="L1249" s="688" t="s">
        <v>15636</v>
      </c>
      <c r="M1249" s="688" t="str">
        <f t="shared" si="23"/>
        <v>SEx150</v>
      </c>
      <c r="N1249" s="688" t="s">
        <v>16222</v>
      </c>
      <c r="O1249" s="682" t="s">
        <v>386</v>
      </c>
      <c r="P1249" s="689" t="s">
        <v>15556</v>
      </c>
      <c r="Q1249" s="689" t="s">
        <v>951</v>
      </c>
    </row>
    <row r="1250" spans="1:17" x14ac:dyDescent="0.25">
      <c r="A1250" s="687" t="s">
        <v>15553</v>
      </c>
      <c r="B1250" s="688" t="s">
        <v>15554</v>
      </c>
      <c r="C1250" s="688" t="s">
        <v>16592</v>
      </c>
      <c r="D1250" s="688" t="s">
        <v>15556</v>
      </c>
      <c r="E1250" s="688" t="s">
        <v>1089</v>
      </c>
      <c r="F1250" s="688" t="s">
        <v>16160</v>
      </c>
      <c r="G1250" s="688" t="s">
        <v>13271</v>
      </c>
      <c r="H1250" s="688" t="s">
        <v>16223</v>
      </c>
      <c r="I1250" s="688" t="s">
        <v>16224</v>
      </c>
      <c r="J1250" s="688" t="s">
        <v>16163</v>
      </c>
      <c r="K1250" s="20" t="s">
        <v>16487</v>
      </c>
      <c r="L1250" s="688" t="s">
        <v>15639</v>
      </c>
      <c r="M1250" s="688" t="str">
        <f t="shared" si="23"/>
        <v>SEx151</v>
      </c>
      <c r="N1250" s="688" t="s">
        <v>16225</v>
      </c>
      <c r="O1250" s="682" t="s">
        <v>386</v>
      </c>
      <c r="P1250" s="689" t="s">
        <v>15556</v>
      </c>
      <c r="Q1250" s="689" t="s">
        <v>951</v>
      </c>
    </row>
    <row r="1251" spans="1:17" x14ac:dyDescent="0.25">
      <c r="A1251" s="687" t="s">
        <v>15553</v>
      </c>
      <c r="B1251" s="688" t="s">
        <v>15554</v>
      </c>
      <c r="C1251" s="688" t="s">
        <v>16592</v>
      </c>
      <c r="D1251" s="688" t="s">
        <v>15556</v>
      </c>
      <c r="E1251" s="688" t="s">
        <v>1089</v>
      </c>
      <c r="F1251" s="688" t="s">
        <v>16160</v>
      </c>
      <c r="G1251" s="688" t="s">
        <v>13271</v>
      </c>
      <c r="H1251" s="688" t="s">
        <v>16226</v>
      </c>
      <c r="I1251" s="688" t="s">
        <v>16227</v>
      </c>
      <c r="J1251" s="688" t="s">
        <v>16163</v>
      </c>
      <c r="K1251" s="20" t="s">
        <v>16487</v>
      </c>
      <c r="L1251" s="688" t="s">
        <v>15642</v>
      </c>
      <c r="M1251" s="688" t="str">
        <f t="shared" si="23"/>
        <v>SEx152</v>
      </c>
      <c r="N1251" s="688" t="s">
        <v>16228</v>
      </c>
      <c r="O1251" s="682" t="s">
        <v>386</v>
      </c>
      <c r="P1251" s="689" t="s">
        <v>15556</v>
      </c>
      <c r="Q1251" s="689" t="s">
        <v>951</v>
      </c>
    </row>
    <row r="1252" spans="1:17" x14ac:dyDescent="0.25">
      <c r="A1252" s="687" t="s">
        <v>15553</v>
      </c>
      <c r="B1252" s="688" t="s">
        <v>15554</v>
      </c>
      <c r="C1252" s="688" t="s">
        <v>16592</v>
      </c>
      <c r="D1252" s="688" t="s">
        <v>15556</v>
      </c>
      <c r="E1252" s="688" t="s">
        <v>1089</v>
      </c>
      <c r="F1252" s="688" t="s">
        <v>16160</v>
      </c>
      <c r="G1252" s="688" t="s">
        <v>13271</v>
      </c>
      <c r="H1252" s="688" t="s">
        <v>16229</v>
      </c>
      <c r="I1252" s="688" t="s">
        <v>16230</v>
      </c>
      <c r="J1252" s="688" t="s">
        <v>16163</v>
      </c>
      <c r="K1252" s="20" t="s">
        <v>16487</v>
      </c>
      <c r="L1252" s="688" t="s">
        <v>15645</v>
      </c>
      <c r="M1252" s="688" t="str">
        <f t="shared" si="23"/>
        <v>SEx153</v>
      </c>
      <c r="N1252" s="688" t="s">
        <v>16231</v>
      </c>
      <c r="O1252" s="682" t="s">
        <v>386</v>
      </c>
      <c r="P1252" s="689" t="s">
        <v>15556</v>
      </c>
      <c r="Q1252" s="689" t="s">
        <v>951</v>
      </c>
    </row>
    <row r="1253" spans="1:17" x14ac:dyDescent="0.25">
      <c r="A1253" s="687" t="s">
        <v>15553</v>
      </c>
      <c r="B1253" s="688" t="s">
        <v>15554</v>
      </c>
      <c r="C1253" s="688" t="s">
        <v>16592</v>
      </c>
      <c r="D1253" s="688" t="s">
        <v>15556</v>
      </c>
      <c r="E1253" s="688" t="s">
        <v>1089</v>
      </c>
      <c r="F1253" s="688" t="s">
        <v>16160</v>
      </c>
      <c r="G1253" s="688" t="s">
        <v>13271</v>
      </c>
      <c r="H1253" s="688" t="s">
        <v>16232</v>
      </c>
      <c r="I1253" s="688" t="s">
        <v>16233</v>
      </c>
      <c r="J1253" s="688" t="s">
        <v>16163</v>
      </c>
      <c r="K1253" s="20" t="s">
        <v>16487</v>
      </c>
      <c r="L1253" s="688" t="s">
        <v>15648</v>
      </c>
      <c r="M1253" s="688" t="str">
        <f t="shared" si="23"/>
        <v>SEx154</v>
      </c>
      <c r="N1253" s="688" t="s">
        <v>16234</v>
      </c>
      <c r="O1253" s="682" t="s">
        <v>386</v>
      </c>
      <c r="P1253" s="689" t="s">
        <v>15556</v>
      </c>
      <c r="Q1253" s="689" t="s">
        <v>951</v>
      </c>
    </row>
    <row r="1254" spans="1:17" x14ac:dyDescent="0.25">
      <c r="A1254" s="687" t="s">
        <v>15553</v>
      </c>
      <c r="B1254" s="688" t="s">
        <v>15554</v>
      </c>
      <c r="C1254" s="688" t="s">
        <v>16592</v>
      </c>
      <c r="D1254" s="688" t="s">
        <v>15556</v>
      </c>
      <c r="E1254" s="688" t="s">
        <v>1089</v>
      </c>
      <c r="F1254" s="688" t="s">
        <v>16160</v>
      </c>
      <c r="G1254" s="688" t="s">
        <v>13271</v>
      </c>
      <c r="H1254" s="688" t="s">
        <v>16235</v>
      </c>
      <c r="I1254" s="688" t="s">
        <v>16236</v>
      </c>
      <c r="J1254" s="688" t="s">
        <v>16163</v>
      </c>
      <c r="K1254" s="20" t="s">
        <v>16487</v>
      </c>
      <c r="L1254" s="688" t="s">
        <v>15654</v>
      </c>
      <c r="M1254" s="688" t="str">
        <f t="shared" si="23"/>
        <v>SEx155</v>
      </c>
      <c r="N1254" s="688" t="s">
        <v>16237</v>
      </c>
      <c r="O1254" s="682" t="s">
        <v>386</v>
      </c>
      <c r="P1254" s="689" t="s">
        <v>15556</v>
      </c>
      <c r="Q1254" s="689" t="s">
        <v>951</v>
      </c>
    </row>
    <row r="1255" spans="1:17" x14ac:dyDescent="0.25">
      <c r="A1255" s="687" t="s">
        <v>15553</v>
      </c>
      <c r="B1255" s="688" t="s">
        <v>15554</v>
      </c>
      <c r="C1255" s="688" t="s">
        <v>16592</v>
      </c>
      <c r="D1255" s="688" t="s">
        <v>15556</v>
      </c>
      <c r="E1255" s="688" t="s">
        <v>1089</v>
      </c>
      <c r="F1255" s="688" t="s">
        <v>16160</v>
      </c>
      <c r="G1255" s="688" t="s">
        <v>13271</v>
      </c>
      <c r="H1255" s="688" t="s">
        <v>16238</v>
      </c>
      <c r="I1255" s="688" t="s">
        <v>16239</v>
      </c>
      <c r="J1255" s="688" t="s">
        <v>16163</v>
      </c>
      <c r="K1255" s="20" t="s">
        <v>16487</v>
      </c>
      <c r="L1255" s="688" t="s">
        <v>15660</v>
      </c>
      <c r="M1255" s="688" t="str">
        <f t="shared" si="23"/>
        <v>SEx157</v>
      </c>
      <c r="N1255" s="688" t="s">
        <v>16240</v>
      </c>
      <c r="O1255" s="682" t="s">
        <v>386</v>
      </c>
      <c r="P1255" s="689" t="s">
        <v>15556</v>
      </c>
      <c r="Q1255" s="689" t="s">
        <v>951</v>
      </c>
    </row>
    <row r="1256" spans="1:17" x14ac:dyDescent="0.25">
      <c r="A1256" s="687" t="s">
        <v>15553</v>
      </c>
      <c r="B1256" s="688" t="s">
        <v>15554</v>
      </c>
      <c r="C1256" s="688" t="s">
        <v>16592</v>
      </c>
      <c r="D1256" s="688" t="s">
        <v>15556</v>
      </c>
      <c r="E1256" s="688" t="s">
        <v>1089</v>
      </c>
      <c r="F1256" s="688" t="s">
        <v>16160</v>
      </c>
      <c r="G1256" s="688" t="s">
        <v>13271</v>
      </c>
      <c r="H1256" s="688" t="s">
        <v>16241</v>
      </c>
      <c r="I1256" s="688" t="s">
        <v>16242</v>
      </c>
      <c r="J1256" s="688" t="s">
        <v>16163</v>
      </c>
      <c r="K1256" s="20" t="s">
        <v>16487</v>
      </c>
      <c r="L1256" s="688" t="s">
        <v>15663</v>
      </c>
      <c r="M1256" s="688" t="str">
        <f t="shared" si="23"/>
        <v>SEx158</v>
      </c>
      <c r="N1256" s="688" t="s">
        <v>16243</v>
      </c>
      <c r="O1256" s="682" t="s">
        <v>386</v>
      </c>
      <c r="P1256" s="689" t="s">
        <v>15556</v>
      </c>
      <c r="Q1256" s="689" t="s">
        <v>951</v>
      </c>
    </row>
    <row r="1257" spans="1:17" x14ac:dyDescent="0.25">
      <c r="A1257" s="687" t="s">
        <v>15553</v>
      </c>
      <c r="B1257" s="688" t="s">
        <v>15554</v>
      </c>
      <c r="C1257" s="688" t="s">
        <v>16592</v>
      </c>
      <c r="D1257" s="688" t="s">
        <v>15556</v>
      </c>
      <c r="E1257" s="688" t="s">
        <v>1089</v>
      </c>
      <c r="F1257" s="688" t="s">
        <v>16160</v>
      </c>
      <c r="G1257" s="688" t="s">
        <v>13271</v>
      </c>
      <c r="H1257" s="688" t="s">
        <v>16244</v>
      </c>
      <c r="I1257" s="688" t="s">
        <v>16245</v>
      </c>
      <c r="J1257" s="688" t="s">
        <v>16163</v>
      </c>
      <c r="K1257" s="20" t="s">
        <v>16487</v>
      </c>
      <c r="L1257" s="688" t="s">
        <v>15666</v>
      </c>
      <c r="M1257" s="688" t="str">
        <f t="shared" si="23"/>
        <v>SEx159</v>
      </c>
      <c r="N1257" s="688" t="s">
        <v>16246</v>
      </c>
      <c r="O1257" s="682" t="s">
        <v>386</v>
      </c>
      <c r="P1257" s="689" t="s">
        <v>15556</v>
      </c>
      <c r="Q1257" s="689" t="s">
        <v>951</v>
      </c>
    </row>
    <row r="1258" spans="1:17" x14ac:dyDescent="0.25">
      <c r="A1258" s="687" t="s">
        <v>15553</v>
      </c>
      <c r="B1258" s="688" t="s">
        <v>15554</v>
      </c>
      <c r="C1258" s="688" t="s">
        <v>16592</v>
      </c>
      <c r="D1258" s="688" t="s">
        <v>15556</v>
      </c>
      <c r="E1258" s="688" t="s">
        <v>1089</v>
      </c>
      <c r="F1258" s="688" t="s">
        <v>16160</v>
      </c>
      <c r="G1258" s="688" t="s">
        <v>13271</v>
      </c>
      <c r="H1258" s="688" t="s">
        <v>16247</v>
      </c>
      <c r="I1258" s="688" t="s">
        <v>16248</v>
      </c>
      <c r="J1258" s="688" t="s">
        <v>16163</v>
      </c>
      <c r="K1258" s="20" t="s">
        <v>16487</v>
      </c>
      <c r="L1258" s="688" t="s">
        <v>15694</v>
      </c>
      <c r="M1258" s="688" t="str">
        <f t="shared" si="23"/>
        <v>SEx160</v>
      </c>
      <c r="N1258" s="688" t="s">
        <v>16249</v>
      </c>
      <c r="O1258" s="682" t="s">
        <v>386</v>
      </c>
      <c r="P1258" s="689" t="s">
        <v>15556</v>
      </c>
      <c r="Q1258" s="689" t="s">
        <v>951</v>
      </c>
    </row>
    <row r="1259" spans="1:17" x14ac:dyDescent="0.25">
      <c r="A1259" s="687" t="s">
        <v>15553</v>
      </c>
      <c r="B1259" s="688" t="s">
        <v>15554</v>
      </c>
      <c r="C1259" s="688" t="s">
        <v>16592</v>
      </c>
      <c r="D1259" s="688" t="s">
        <v>15556</v>
      </c>
      <c r="E1259" s="688" t="s">
        <v>1089</v>
      </c>
      <c r="F1259" s="688" t="s">
        <v>16160</v>
      </c>
      <c r="G1259" s="688" t="s">
        <v>13271</v>
      </c>
      <c r="H1259" s="688" t="s">
        <v>16250</v>
      </c>
      <c r="I1259" s="688" t="s">
        <v>16251</v>
      </c>
      <c r="J1259" s="688" t="s">
        <v>16163</v>
      </c>
      <c r="K1259" s="20" t="s">
        <v>16487</v>
      </c>
      <c r="L1259" s="688" t="s">
        <v>15697</v>
      </c>
      <c r="M1259" s="688" t="str">
        <f t="shared" si="23"/>
        <v>SEx161</v>
      </c>
      <c r="N1259" s="688" t="s">
        <v>16252</v>
      </c>
      <c r="O1259" s="682" t="s">
        <v>386</v>
      </c>
      <c r="P1259" s="689" t="s">
        <v>15556</v>
      </c>
      <c r="Q1259" s="689" t="s">
        <v>951</v>
      </c>
    </row>
    <row r="1260" spans="1:17" x14ac:dyDescent="0.25">
      <c r="A1260" s="687" t="s">
        <v>15553</v>
      </c>
      <c r="B1260" s="688" t="s">
        <v>15554</v>
      </c>
      <c r="C1260" s="688" t="s">
        <v>16592</v>
      </c>
      <c r="D1260" s="688" t="s">
        <v>15556</v>
      </c>
      <c r="E1260" s="688" t="s">
        <v>1089</v>
      </c>
      <c r="F1260" s="688" t="s">
        <v>16160</v>
      </c>
      <c r="G1260" s="688" t="s">
        <v>13271</v>
      </c>
      <c r="H1260" s="688" t="s">
        <v>16253</v>
      </c>
      <c r="I1260" s="688" t="s">
        <v>16254</v>
      </c>
      <c r="J1260" s="688" t="s">
        <v>16163</v>
      </c>
      <c r="K1260" s="20" t="s">
        <v>16487</v>
      </c>
      <c r="L1260" s="688" t="s">
        <v>16255</v>
      </c>
      <c r="M1260" s="688" t="str">
        <f t="shared" si="23"/>
        <v>SEx162</v>
      </c>
      <c r="N1260" s="688" t="s">
        <v>16256</v>
      </c>
      <c r="O1260" s="682" t="s">
        <v>386</v>
      </c>
      <c r="P1260" s="689" t="s">
        <v>15556</v>
      </c>
      <c r="Q1260" s="689" t="s">
        <v>951</v>
      </c>
    </row>
    <row r="1261" spans="1:17" x14ac:dyDescent="0.25">
      <c r="A1261" s="687" t="s">
        <v>15553</v>
      </c>
      <c r="B1261" s="688" t="s">
        <v>15554</v>
      </c>
      <c r="C1261" s="688" t="s">
        <v>16592</v>
      </c>
      <c r="D1261" s="688" t="s">
        <v>15556</v>
      </c>
      <c r="E1261" s="688" t="s">
        <v>1089</v>
      </c>
      <c r="F1261" s="688" t="s">
        <v>16160</v>
      </c>
      <c r="G1261" s="688" t="s">
        <v>13271</v>
      </c>
      <c r="H1261" s="688" t="s">
        <v>16257</v>
      </c>
      <c r="I1261" s="688" t="s">
        <v>16258</v>
      </c>
      <c r="J1261" s="688" t="s">
        <v>16163</v>
      </c>
      <c r="K1261" s="20" t="s">
        <v>16487</v>
      </c>
      <c r="L1261" s="688" t="s">
        <v>16259</v>
      </c>
      <c r="M1261" s="688" t="str">
        <f t="shared" si="23"/>
        <v>SEx163</v>
      </c>
      <c r="N1261" s="688" t="s">
        <v>16260</v>
      </c>
      <c r="O1261" s="682" t="s">
        <v>386</v>
      </c>
      <c r="P1261" s="689" t="s">
        <v>15556</v>
      </c>
      <c r="Q1261" s="689" t="s">
        <v>951</v>
      </c>
    </row>
    <row r="1262" spans="1:17" x14ac:dyDescent="0.25">
      <c r="A1262" s="687" t="s">
        <v>15553</v>
      </c>
      <c r="B1262" s="688" t="s">
        <v>15554</v>
      </c>
      <c r="C1262" s="688" t="s">
        <v>16592</v>
      </c>
      <c r="D1262" s="688" t="s">
        <v>15556</v>
      </c>
      <c r="E1262" s="688" t="s">
        <v>1089</v>
      </c>
      <c r="F1262" s="688" t="s">
        <v>16160</v>
      </c>
      <c r="G1262" s="688" t="s">
        <v>13271</v>
      </c>
      <c r="H1262" s="688" t="s">
        <v>16261</v>
      </c>
      <c r="I1262" s="688" t="s">
        <v>16262</v>
      </c>
      <c r="J1262" s="688" t="s">
        <v>16163</v>
      </c>
      <c r="K1262" s="20" t="s">
        <v>16487</v>
      </c>
      <c r="L1262" s="688" t="s">
        <v>16263</v>
      </c>
      <c r="M1262" s="688" t="str">
        <f t="shared" si="23"/>
        <v>SEx164</v>
      </c>
      <c r="N1262" s="688" t="s">
        <v>16264</v>
      </c>
      <c r="O1262" s="682" t="s">
        <v>386</v>
      </c>
      <c r="P1262" s="689" t="s">
        <v>15556</v>
      </c>
      <c r="Q1262" s="689" t="s">
        <v>951</v>
      </c>
    </row>
    <row r="1263" spans="1:17" x14ac:dyDescent="0.25">
      <c r="A1263" s="687" t="s">
        <v>15553</v>
      </c>
      <c r="B1263" s="688" t="s">
        <v>15554</v>
      </c>
      <c r="C1263" s="688" t="s">
        <v>16592</v>
      </c>
      <c r="D1263" s="688" t="s">
        <v>15556</v>
      </c>
      <c r="E1263" s="688" t="s">
        <v>1089</v>
      </c>
      <c r="F1263" s="688" t="s">
        <v>16160</v>
      </c>
      <c r="G1263" s="688" t="s">
        <v>13271</v>
      </c>
      <c r="H1263" s="688" t="s">
        <v>16265</v>
      </c>
      <c r="I1263" s="688" t="s">
        <v>16266</v>
      </c>
      <c r="J1263" s="688" t="s">
        <v>16163</v>
      </c>
      <c r="K1263" s="20" t="s">
        <v>16487</v>
      </c>
      <c r="L1263" s="688" t="s">
        <v>15834</v>
      </c>
      <c r="M1263" s="688" t="str">
        <f t="shared" ref="M1263:M1326" si="24">CONCATENATE(J1263,L1263)</f>
        <v>SEx165</v>
      </c>
      <c r="N1263" s="688" t="s">
        <v>16267</v>
      </c>
      <c r="O1263" s="682" t="s">
        <v>386</v>
      </c>
      <c r="P1263" s="689" t="s">
        <v>15556</v>
      </c>
      <c r="Q1263" s="689" t="s">
        <v>951</v>
      </c>
    </row>
    <row r="1264" spans="1:17" x14ac:dyDescent="0.25">
      <c r="A1264" s="687" t="s">
        <v>15553</v>
      </c>
      <c r="B1264" s="688" t="s">
        <v>15554</v>
      </c>
      <c r="C1264" s="688" t="s">
        <v>16592</v>
      </c>
      <c r="D1264" s="688" t="s">
        <v>15556</v>
      </c>
      <c r="E1264" s="688" t="s">
        <v>1089</v>
      </c>
      <c r="F1264" s="688" t="s">
        <v>16160</v>
      </c>
      <c r="G1264" s="688" t="s">
        <v>13271</v>
      </c>
      <c r="H1264" s="688" t="s">
        <v>16268</v>
      </c>
      <c r="I1264" s="688" t="s">
        <v>16269</v>
      </c>
      <c r="J1264" s="688" t="s">
        <v>16163</v>
      </c>
      <c r="K1264" s="20" t="s">
        <v>16487</v>
      </c>
      <c r="L1264" s="688" t="s">
        <v>16270</v>
      </c>
      <c r="M1264" s="688" t="str">
        <f t="shared" si="24"/>
        <v>SEx166</v>
      </c>
      <c r="N1264" s="688" t="s">
        <v>16271</v>
      </c>
      <c r="O1264" s="682" t="s">
        <v>386</v>
      </c>
      <c r="P1264" s="689" t="s">
        <v>15556</v>
      </c>
      <c r="Q1264" s="689" t="s">
        <v>951</v>
      </c>
    </row>
    <row r="1265" spans="1:17" x14ac:dyDescent="0.25">
      <c r="A1265" s="687" t="s">
        <v>15553</v>
      </c>
      <c r="B1265" s="688" t="s">
        <v>15554</v>
      </c>
      <c r="C1265" s="688" t="s">
        <v>16592</v>
      </c>
      <c r="D1265" s="688" t="s">
        <v>15556</v>
      </c>
      <c r="E1265" s="688" t="s">
        <v>1089</v>
      </c>
      <c r="F1265" s="688" t="s">
        <v>16160</v>
      </c>
      <c r="G1265" s="688" t="s">
        <v>13271</v>
      </c>
      <c r="H1265" s="688" t="s">
        <v>16272</v>
      </c>
      <c r="I1265" s="688" t="s">
        <v>16273</v>
      </c>
      <c r="J1265" s="688" t="s">
        <v>16163</v>
      </c>
      <c r="K1265" s="20" t="s">
        <v>16487</v>
      </c>
      <c r="L1265" s="688" t="s">
        <v>16274</v>
      </c>
      <c r="M1265" s="688" t="str">
        <f t="shared" si="24"/>
        <v>SEx167</v>
      </c>
      <c r="N1265" s="688" t="s">
        <v>16275</v>
      </c>
      <c r="O1265" s="682" t="s">
        <v>386</v>
      </c>
      <c r="P1265" s="689" t="s">
        <v>15556</v>
      </c>
      <c r="Q1265" s="689" t="s">
        <v>951</v>
      </c>
    </row>
    <row r="1266" spans="1:17" x14ac:dyDescent="0.25">
      <c r="A1266" s="687" t="s">
        <v>15553</v>
      </c>
      <c r="B1266" s="688" t="s">
        <v>15554</v>
      </c>
      <c r="C1266" s="688" t="s">
        <v>16592</v>
      </c>
      <c r="D1266" s="688" t="s">
        <v>15556</v>
      </c>
      <c r="E1266" s="688" t="s">
        <v>1089</v>
      </c>
      <c r="F1266" s="688" t="s">
        <v>16160</v>
      </c>
      <c r="G1266" s="688" t="s">
        <v>13271</v>
      </c>
      <c r="H1266" s="688" t="s">
        <v>16276</v>
      </c>
      <c r="I1266" s="688" t="s">
        <v>16277</v>
      </c>
      <c r="J1266" s="688" t="s">
        <v>16163</v>
      </c>
      <c r="K1266" s="20" t="s">
        <v>16487</v>
      </c>
      <c r="L1266" s="688" t="s">
        <v>16278</v>
      </c>
      <c r="M1266" s="688" t="str">
        <f t="shared" si="24"/>
        <v>SEx168</v>
      </c>
      <c r="N1266" s="688" t="s">
        <v>16279</v>
      </c>
      <c r="O1266" s="682" t="s">
        <v>386</v>
      </c>
      <c r="P1266" s="689" t="s">
        <v>15556</v>
      </c>
      <c r="Q1266" s="689" t="s">
        <v>951</v>
      </c>
    </row>
    <row r="1267" spans="1:17" x14ac:dyDescent="0.25">
      <c r="A1267" s="687" t="s">
        <v>15553</v>
      </c>
      <c r="B1267" s="688" t="s">
        <v>15554</v>
      </c>
      <c r="C1267" s="688" t="s">
        <v>16592</v>
      </c>
      <c r="D1267" s="688" t="s">
        <v>15556</v>
      </c>
      <c r="E1267" s="688" t="s">
        <v>1089</v>
      </c>
      <c r="F1267" s="688" t="s">
        <v>16160</v>
      </c>
      <c r="G1267" s="688" t="s">
        <v>13271</v>
      </c>
      <c r="H1267" s="688" t="s">
        <v>16280</v>
      </c>
      <c r="I1267" s="688" t="s">
        <v>16281</v>
      </c>
      <c r="J1267" s="688" t="s">
        <v>16163</v>
      </c>
      <c r="K1267" s="20" t="s">
        <v>16487</v>
      </c>
      <c r="L1267" s="688" t="s">
        <v>16282</v>
      </c>
      <c r="M1267" s="688" t="str">
        <f t="shared" si="24"/>
        <v>SEx169</v>
      </c>
      <c r="N1267" s="688" t="s">
        <v>16283</v>
      </c>
      <c r="O1267" s="682" t="s">
        <v>386</v>
      </c>
      <c r="P1267" s="689" t="s">
        <v>15556</v>
      </c>
      <c r="Q1267" s="689" t="s">
        <v>951</v>
      </c>
    </row>
    <row r="1268" spans="1:17" x14ac:dyDescent="0.25">
      <c r="A1268" s="687" t="s">
        <v>15553</v>
      </c>
      <c r="B1268" s="688" t="s">
        <v>15554</v>
      </c>
      <c r="C1268" s="688" t="s">
        <v>16592</v>
      </c>
      <c r="D1268" s="688" t="s">
        <v>15556</v>
      </c>
      <c r="E1268" s="688" t="s">
        <v>1089</v>
      </c>
      <c r="F1268" s="688" t="s">
        <v>16160</v>
      </c>
      <c r="G1268" s="688" t="s">
        <v>13271</v>
      </c>
      <c r="H1268" s="688" t="s">
        <v>16284</v>
      </c>
      <c r="I1268" s="688" t="s">
        <v>16285</v>
      </c>
      <c r="J1268" s="688" t="s">
        <v>16163</v>
      </c>
      <c r="K1268" s="20" t="s">
        <v>16487</v>
      </c>
      <c r="L1268" s="688" t="s">
        <v>16286</v>
      </c>
      <c r="M1268" s="688" t="str">
        <f t="shared" si="24"/>
        <v>SEx170</v>
      </c>
      <c r="N1268" s="688" t="s">
        <v>16287</v>
      </c>
      <c r="O1268" s="682" t="s">
        <v>386</v>
      </c>
      <c r="P1268" s="689" t="s">
        <v>15556</v>
      </c>
      <c r="Q1268" s="689" t="s">
        <v>951</v>
      </c>
    </row>
    <row r="1269" spans="1:17" x14ac:dyDescent="0.25">
      <c r="A1269" s="687" t="s">
        <v>15553</v>
      </c>
      <c r="B1269" s="688" t="s">
        <v>15554</v>
      </c>
      <c r="C1269" s="688" t="s">
        <v>16592</v>
      </c>
      <c r="D1269" s="688" t="s">
        <v>15556</v>
      </c>
      <c r="E1269" s="688" t="s">
        <v>1089</v>
      </c>
      <c r="F1269" s="688" t="s">
        <v>16160</v>
      </c>
      <c r="G1269" s="688" t="s">
        <v>13271</v>
      </c>
      <c r="H1269" s="688" t="s">
        <v>16288</v>
      </c>
      <c r="I1269" s="688" t="s">
        <v>16289</v>
      </c>
      <c r="J1269" s="688" t="s">
        <v>16163</v>
      </c>
      <c r="K1269" s="20" t="s">
        <v>16487</v>
      </c>
      <c r="L1269" s="688" t="s">
        <v>16290</v>
      </c>
      <c r="M1269" s="688" t="str">
        <f t="shared" si="24"/>
        <v>SEx171</v>
      </c>
      <c r="N1269" s="688" t="s">
        <v>16291</v>
      </c>
      <c r="O1269" s="682" t="s">
        <v>386</v>
      </c>
      <c r="P1269" s="689" t="s">
        <v>15556</v>
      </c>
      <c r="Q1269" s="689" t="s">
        <v>951</v>
      </c>
    </row>
    <row r="1270" spans="1:17" x14ac:dyDescent="0.25">
      <c r="A1270" s="687" t="s">
        <v>15553</v>
      </c>
      <c r="B1270" s="688" t="s">
        <v>15554</v>
      </c>
      <c r="C1270" s="688" t="s">
        <v>16592</v>
      </c>
      <c r="D1270" s="688" t="s">
        <v>15556</v>
      </c>
      <c r="E1270" s="688" t="s">
        <v>1089</v>
      </c>
      <c r="F1270" s="688" t="s">
        <v>16160</v>
      </c>
      <c r="G1270" s="688" t="s">
        <v>13271</v>
      </c>
      <c r="H1270" s="688" t="s">
        <v>16292</v>
      </c>
      <c r="I1270" s="688" t="s">
        <v>16293</v>
      </c>
      <c r="J1270" s="688" t="s">
        <v>16163</v>
      </c>
      <c r="K1270" s="20" t="s">
        <v>16487</v>
      </c>
      <c r="L1270" s="688" t="s">
        <v>16294</v>
      </c>
      <c r="M1270" s="688" t="str">
        <f t="shared" si="24"/>
        <v>SEx172</v>
      </c>
      <c r="N1270" s="688" t="s">
        <v>16295</v>
      </c>
      <c r="O1270" s="682" t="s">
        <v>386</v>
      </c>
      <c r="P1270" s="689" t="s">
        <v>15556</v>
      </c>
      <c r="Q1270" s="689" t="s">
        <v>951</v>
      </c>
    </row>
    <row r="1271" spans="1:17" x14ac:dyDescent="0.25">
      <c r="A1271" s="687" t="s">
        <v>15553</v>
      </c>
      <c r="B1271" s="688" t="s">
        <v>15554</v>
      </c>
      <c r="C1271" s="688" t="s">
        <v>16592</v>
      </c>
      <c r="D1271" s="688" t="s">
        <v>15556</v>
      </c>
      <c r="E1271" s="688" t="s">
        <v>1089</v>
      </c>
      <c r="F1271" s="688" t="s">
        <v>16160</v>
      </c>
      <c r="G1271" s="688" t="s">
        <v>13271</v>
      </c>
      <c r="H1271" s="688" t="s">
        <v>16296</v>
      </c>
      <c r="I1271" s="688" t="s">
        <v>16297</v>
      </c>
      <c r="J1271" s="688" t="s">
        <v>16163</v>
      </c>
      <c r="K1271" s="20" t="s">
        <v>16487</v>
      </c>
      <c r="L1271" s="688" t="s">
        <v>16298</v>
      </c>
      <c r="M1271" s="688" t="str">
        <f t="shared" si="24"/>
        <v>SEx173</v>
      </c>
      <c r="N1271" s="688" t="s">
        <v>16299</v>
      </c>
      <c r="O1271" s="682" t="s">
        <v>386</v>
      </c>
      <c r="P1271" s="689" t="s">
        <v>15556</v>
      </c>
      <c r="Q1271" s="689" t="s">
        <v>951</v>
      </c>
    </row>
    <row r="1272" spans="1:17" x14ac:dyDescent="0.25">
      <c r="A1272" s="687" t="s">
        <v>15553</v>
      </c>
      <c r="B1272" s="688" t="s">
        <v>15554</v>
      </c>
      <c r="C1272" s="688" t="s">
        <v>16592</v>
      </c>
      <c r="D1272" s="688" t="s">
        <v>15556</v>
      </c>
      <c r="E1272" s="688" t="s">
        <v>1089</v>
      </c>
      <c r="F1272" s="688" t="s">
        <v>16160</v>
      </c>
      <c r="G1272" s="688" t="s">
        <v>13271</v>
      </c>
      <c r="H1272" s="688" t="s">
        <v>16300</v>
      </c>
      <c r="I1272" s="688" t="s">
        <v>16301</v>
      </c>
      <c r="J1272" s="688" t="s">
        <v>16163</v>
      </c>
      <c r="K1272" s="20" t="s">
        <v>16487</v>
      </c>
      <c r="L1272" s="688" t="s">
        <v>16302</v>
      </c>
      <c r="M1272" s="688" t="str">
        <f t="shared" si="24"/>
        <v>SEx174</v>
      </c>
      <c r="N1272" s="688" t="s">
        <v>16303</v>
      </c>
      <c r="O1272" s="682" t="s">
        <v>386</v>
      </c>
      <c r="P1272" s="689" t="s">
        <v>15556</v>
      </c>
      <c r="Q1272" s="689" t="s">
        <v>951</v>
      </c>
    </row>
    <row r="1273" spans="1:17" x14ac:dyDescent="0.25">
      <c r="A1273" s="687" t="s">
        <v>15553</v>
      </c>
      <c r="B1273" s="688" t="s">
        <v>15554</v>
      </c>
      <c r="C1273" s="688" t="s">
        <v>16592</v>
      </c>
      <c r="D1273" s="688" t="s">
        <v>15556</v>
      </c>
      <c r="E1273" s="688" t="s">
        <v>1089</v>
      </c>
      <c r="F1273" s="688" t="s">
        <v>16160</v>
      </c>
      <c r="G1273" s="688" t="s">
        <v>13271</v>
      </c>
      <c r="H1273" s="688" t="s">
        <v>16304</v>
      </c>
      <c r="I1273" s="688" t="s">
        <v>16305</v>
      </c>
      <c r="J1273" s="688" t="s">
        <v>16163</v>
      </c>
      <c r="K1273" s="20" t="s">
        <v>16487</v>
      </c>
      <c r="L1273" s="688" t="s">
        <v>16306</v>
      </c>
      <c r="M1273" s="688" t="str">
        <f t="shared" si="24"/>
        <v>SEx175</v>
      </c>
      <c r="N1273" s="688" t="s">
        <v>16307</v>
      </c>
      <c r="O1273" s="682" t="s">
        <v>386</v>
      </c>
      <c r="P1273" s="689" t="s">
        <v>15556</v>
      </c>
      <c r="Q1273" s="689" t="s">
        <v>951</v>
      </c>
    </row>
    <row r="1274" spans="1:17" x14ac:dyDescent="0.25">
      <c r="A1274" s="687" t="s">
        <v>15553</v>
      </c>
      <c r="B1274" s="688" t="s">
        <v>15554</v>
      </c>
      <c r="C1274" s="688" t="s">
        <v>16592</v>
      </c>
      <c r="D1274" s="688" t="s">
        <v>15556</v>
      </c>
      <c r="E1274" s="688" t="s">
        <v>1089</v>
      </c>
      <c r="F1274" s="688" t="s">
        <v>16160</v>
      </c>
      <c r="G1274" s="688" t="s">
        <v>13271</v>
      </c>
      <c r="H1274" s="688" t="s">
        <v>16308</v>
      </c>
      <c r="I1274" s="688" t="s">
        <v>16309</v>
      </c>
      <c r="J1274" s="688" t="s">
        <v>16163</v>
      </c>
      <c r="K1274" s="20" t="s">
        <v>16487</v>
      </c>
      <c r="L1274" s="688" t="s">
        <v>16310</v>
      </c>
      <c r="M1274" s="688" t="str">
        <f t="shared" si="24"/>
        <v>SEx176</v>
      </c>
      <c r="N1274" s="688" t="s">
        <v>16311</v>
      </c>
      <c r="O1274" s="682" t="s">
        <v>386</v>
      </c>
      <c r="P1274" s="689" t="s">
        <v>15556</v>
      </c>
      <c r="Q1274" s="689" t="s">
        <v>951</v>
      </c>
    </row>
    <row r="1275" spans="1:17" x14ac:dyDescent="0.25">
      <c r="A1275" s="687" t="s">
        <v>15553</v>
      </c>
      <c r="B1275" s="688" t="s">
        <v>15554</v>
      </c>
      <c r="C1275" s="688" t="s">
        <v>16592</v>
      </c>
      <c r="D1275" s="688" t="s">
        <v>15556</v>
      </c>
      <c r="E1275" s="688" t="s">
        <v>1089</v>
      </c>
      <c r="F1275" s="688" t="s">
        <v>16160</v>
      </c>
      <c r="G1275" s="688" t="s">
        <v>13271</v>
      </c>
      <c r="H1275" s="688" t="s">
        <v>16312</v>
      </c>
      <c r="I1275" s="688" t="s">
        <v>16313</v>
      </c>
      <c r="J1275" s="688" t="s">
        <v>16163</v>
      </c>
      <c r="K1275" s="20" t="s">
        <v>16487</v>
      </c>
      <c r="L1275" s="688" t="s">
        <v>16314</v>
      </c>
      <c r="M1275" s="688" t="str">
        <f t="shared" si="24"/>
        <v>SEx177</v>
      </c>
      <c r="N1275" s="688" t="s">
        <v>16315</v>
      </c>
      <c r="O1275" s="682" t="s">
        <v>386</v>
      </c>
      <c r="P1275" s="689" t="s">
        <v>15556</v>
      </c>
      <c r="Q1275" s="689" t="s">
        <v>951</v>
      </c>
    </row>
    <row r="1276" spans="1:17" x14ac:dyDescent="0.25">
      <c r="A1276" s="687" t="s">
        <v>15553</v>
      </c>
      <c r="B1276" s="688" t="s">
        <v>15554</v>
      </c>
      <c r="C1276" s="688" t="s">
        <v>16592</v>
      </c>
      <c r="D1276" s="688" t="s">
        <v>15556</v>
      </c>
      <c r="E1276" s="688" t="s">
        <v>1089</v>
      </c>
      <c r="F1276" s="688" t="s">
        <v>16160</v>
      </c>
      <c r="G1276" s="688" t="s">
        <v>13271</v>
      </c>
      <c r="H1276" s="688" t="s">
        <v>16316</v>
      </c>
      <c r="I1276" s="688" t="s">
        <v>16317</v>
      </c>
      <c r="J1276" s="688" t="s">
        <v>16163</v>
      </c>
      <c r="K1276" s="20" t="s">
        <v>16487</v>
      </c>
      <c r="L1276" s="688" t="s">
        <v>16318</v>
      </c>
      <c r="M1276" s="688" t="str">
        <f t="shared" si="24"/>
        <v>SEx178</v>
      </c>
      <c r="N1276" s="688" t="s">
        <v>16319</v>
      </c>
      <c r="O1276" s="682" t="s">
        <v>386</v>
      </c>
      <c r="P1276" s="689" t="s">
        <v>15556</v>
      </c>
      <c r="Q1276" s="689" t="s">
        <v>951</v>
      </c>
    </row>
    <row r="1277" spans="1:17" x14ac:dyDescent="0.25">
      <c r="A1277" s="687" t="s">
        <v>15553</v>
      </c>
      <c r="B1277" s="688" t="s">
        <v>15554</v>
      </c>
      <c r="C1277" s="688" t="s">
        <v>16592</v>
      </c>
      <c r="D1277" s="688" t="s">
        <v>15556</v>
      </c>
      <c r="E1277" s="688" t="s">
        <v>1089</v>
      </c>
      <c r="F1277" s="688" t="s">
        <v>16160</v>
      </c>
      <c r="G1277" s="688" t="s">
        <v>13271</v>
      </c>
      <c r="H1277" s="688" t="s">
        <v>16320</v>
      </c>
      <c r="I1277" s="688" t="s">
        <v>16321</v>
      </c>
      <c r="J1277" s="688" t="s">
        <v>16163</v>
      </c>
      <c r="K1277" s="20" t="s">
        <v>16487</v>
      </c>
      <c r="L1277" s="688" t="s">
        <v>16322</v>
      </c>
      <c r="M1277" s="688" t="str">
        <f t="shared" si="24"/>
        <v>SEx179</v>
      </c>
      <c r="N1277" s="688" t="s">
        <v>16323</v>
      </c>
      <c r="O1277" s="682" t="s">
        <v>386</v>
      </c>
      <c r="P1277" s="689" t="s">
        <v>15556</v>
      </c>
      <c r="Q1277" s="689" t="s">
        <v>951</v>
      </c>
    </row>
    <row r="1278" spans="1:17" x14ac:dyDescent="0.25">
      <c r="A1278" s="687" t="s">
        <v>15553</v>
      </c>
      <c r="B1278" s="688" t="s">
        <v>15554</v>
      </c>
      <c r="C1278" s="688" t="s">
        <v>16592</v>
      </c>
      <c r="D1278" s="688" t="s">
        <v>15556</v>
      </c>
      <c r="E1278" s="688" t="s">
        <v>1089</v>
      </c>
      <c r="F1278" s="688" t="s">
        <v>16160</v>
      </c>
      <c r="G1278" s="688" t="s">
        <v>13271</v>
      </c>
      <c r="H1278" s="688" t="s">
        <v>16324</v>
      </c>
      <c r="I1278" s="688" t="s">
        <v>16325</v>
      </c>
      <c r="J1278" s="688" t="s">
        <v>16163</v>
      </c>
      <c r="K1278" s="20" t="s">
        <v>16487</v>
      </c>
      <c r="L1278" s="688" t="s">
        <v>16326</v>
      </c>
      <c r="M1278" s="688" t="str">
        <f t="shared" si="24"/>
        <v>SEx180</v>
      </c>
      <c r="N1278" s="688" t="s">
        <v>16327</v>
      </c>
      <c r="O1278" s="682" t="s">
        <v>386</v>
      </c>
      <c r="P1278" s="689" t="s">
        <v>15556</v>
      </c>
      <c r="Q1278" s="689" t="s">
        <v>951</v>
      </c>
    </row>
    <row r="1279" spans="1:17" x14ac:dyDescent="0.25">
      <c r="A1279" s="687" t="s">
        <v>15553</v>
      </c>
      <c r="B1279" s="688" t="s">
        <v>15554</v>
      </c>
      <c r="C1279" s="688" t="s">
        <v>16592</v>
      </c>
      <c r="D1279" s="688" t="s">
        <v>15556</v>
      </c>
      <c r="E1279" s="688" t="s">
        <v>1089</v>
      </c>
      <c r="F1279" s="688" t="s">
        <v>16160</v>
      </c>
      <c r="G1279" s="688" t="s">
        <v>13271</v>
      </c>
      <c r="H1279" s="688" t="s">
        <v>16328</v>
      </c>
      <c r="I1279" s="688" t="s">
        <v>16329</v>
      </c>
      <c r="J1279" s="688" t="s">
        <v>16163</v>
      </c>
      <c r="K1279" s="20" t="s">
        <v>16487</v>
      </c>
      <c r="L1279" s="688" t="s">
        <v>16330</v>
      </c>
      <c r="M1279" s="688" t="str">
        <f t="shared" si="24"/>
        <v>SEx181</v>
      </c>
      <c r="N1279" s="688" t="s">
        <v>16331</v>
      </c>
      <c r="O1279" s="682" t="s">
        <v>386</v>
      </c>
      <c r="P1279" s="689" t="s">
        <v>15556</v>
      </c>
      <c r="Q1279" s="689" t="s">
        <v>951</v>
      </c>
    </row>
    <row r="1280" spans="1:17" x14ac:dyDescent="0.25">
      <c r="A1280" s="687" t="s">
        <v>15553</v>
      </c>
      <c r="B1280" s="688" t="s">
        <v>15554</v>
      </c>
      <c r="C1280" s="688" t="s">
        <v>16592</v>
      </c>
      <c r="D1280" s="688" t="s">
        <v>15556</v>
      </c>
      <c r="E1280" s="688" t="s">
        <v>1089</v>
      </c>
      <c r="F1280" s="688" t="s">
        <v>16160</v>
      </c>
      <c r="G1280" s="688" t="s">
        <v>13271</v>
      </c>
      <c r="H1280" s="688" t="s">
        <v>16332</v>
      </c>
      <c r="I1280" s="688" t="s">
        <v>16333</v>
      </c>
      <c r="J1280" s="688" t="s">
        <v>16163</v>
      </c>
      <c r="K1280" s="20" t="s">
        <v>16487</v>
      </c>
      <c r="L1280" s="688" t="s">
        <v>15821</v>
      </c>
      <c r="M1280" s="688" t="str">
        <f t="shared" si="24"/>
        <v>SEx182</v>
      </c>
      <c r="N1280" s="688" t="s">
        <v>16334</v>
      </c>
      <c r="O1280" s="682" t="s">
        <v>386</v>
      </c>
      <c r="P1280" s="689" t="s">
        <v>15556</v>
      </c>
      <c r="Q1280" s="689" t="s">
        <v>951</v>
      </c>
    </row>
    <row r="1281" spans="1:17" x14ac:dyDescent="0.25">
      <c r="A1281" s="687" t="s">
        <v>15553</v>
      </c>
      <c r="B1281" s="688" t="s">
        <v>15554</v>
      </c>
      <c r="C1281" s="688" t="s">
        <v>16592</v>
      </c>
      <c r="D1281" s="688" t="s">
        <v>15556</v>
      </c>
      <c r="E1281" s="688" t="s">
        <v>1090</v>
      </c>
      <c r="F1281" s="688" t="s">
        <v>16335</v>
      </c>
      <c r="G1281" s="688" t="s">
        <v>13272</v>
      </c>
      <c r="H1281" s="688" t="s">
        <v>1203</v>
      </c>
      <c r="I1281" s="688" t="s">
        <v>16336</v>
      </c>
      <c r="J1281" s="688" t="s">
        <v>16337</v>
      </c>
      <c r="K1281" s="20" t="s">
        <v>13260</v>
      </c>
      <c r="L1281" s="688" t="s">
        <v>13757</v>
      </c>
      <c r="M1281" s="688" t="str">
        <f t="shared" si="24"/>
        <v>BRx22</v>
      </c>
      <c r="N1281" s="688" t="s">
        <v>9756</v>
      </c>
      <c r="O1281" s="682" t="s">
        <v>386</v>
      </c>
      <c r="P1281" s="689" t="s">
        <v>15556</v>
      </c>
      <c r="Q1281" s="689" t="s">
        <v>952</v>
      </c>
    </row>
    <row r="1282" spans="1:17" x14ac:dyDescent="0.25">
      <c r="A1282" s="687" t="s">
        <v>15553</v>
      </c>
      <c r="B1282" s="688" t="s">
        <v>15554</v>
      </c>
      <c r="C1282" s="688" t="s">
        <v>16592</v>
      </c>
      <c r="D1282" s="688" t="s">
        <v>15556</v>
      </c>
      <c r="E1282" s="688" t="s">
        <v>1090</v>
      </c>
      <c r="F1282" s="688" t="s">
        <v>16335</v>
      </c>
      <c r="G1282" s="688" t="s">
        <v>13272</v>
      </c>
      <c r="H1282" s="688" t="s">
        <v>1082</v>
      </c>
      <c r="I1282" s="688" t="s">
        <v>16339</v>
      </c>
      <c r="J1282" s="688" t="s">
        <v>16337</v>
      </c>
      <c r="K1282" s="20" t="s">
        <v>13260</v>
      </c>
      <c r="L1282" s="688" t="s">
        <v>15827</v>
      </c>
      <c r="M1282" s="688" t="str">
        <f t="shared" si="24"/>
        <v>BRx23</v>
      </c>
      <c r="N1282" s="688" t="s">
        <v>9757</v>
      </c>
      <c r="O1282" s="682" t="s">
        <v>386</v>
      </c>
      <c r="P1282" s="689" t="s">
        <v>15556</v>
      </c>
      <c r="Q1282" s="689" t="s">
        <v>952</v>
      </c>
    </row>
    <row r="1283" spans="1:17" x14ac:dyDescent="0.25">
      <c r="A1283" s="687" t="s">
        <v>15553</v>
      </c>
      <c r="B1283" s="688" t="s">
        <v>15554</v>
      </c>
      <c r="C1283" s="688" t="s">
        <v>16592</v>
      </c>
      <c r="D1283" s="688" t="s">
        <v>15556</v>
      </c>
      <c r="E1283" s="688" t="s">
        <v>1090</v>
      </c>
      <c r="F1283" s="688" t="s">
        <v>16335</v>
      </c>
      <c r="G1283" s="688" t="s">
        <v>13272</v>
      </c>
      <c r="H1283" s="688" t="s">
        <v>1083</v>
      </c>
      <c r="I1283" s="688" t="s">
        <v>16340</v>
      </c>
      <c r="J1283" s="688" t="s">
        <v>16337</v>
      </c>
      <c r="K1283" s="20" t="s">
        <v>13260</v>
      </c>
      <c r="L1283" s="688" t="s">
        <v>15580</v>
      </c>
      <c r="M1283" s="688" t="str">
        <f t="shared" si="24"/>
        <v>BRx24</v>
      </c>
      <c r="N1283" s="688" t="s">
        <v>9758</v>
      </c>
      <c r="O1283" s="682" t="s">
        <v>386</v>
      </c>
      <c r="P1283" s="689" t="s">
        <v>15556</v>
      </c>
      <c r="Q1283" s="689" t="s">
        <v>952</v>
      </c>
    </row>
    <row r="1284" spans="1:17" x14ac:dyDescent="0.25">
      <c r="A1284" s="687" t="s">
        <v>15553</v>
      </c>
      <c r="B1284" s="688" t="s">
        <v>15554</v>
      </c>
      <c r="C1284" s="688" t="s">
        <v>16592</v>
      </c>
      <c r="D1284" s="688" t="s">
        <v>15556</v>
      </c>
      <c r="E1284" s="688" t="s">
        <v>1090</v>
      </c>
      <c r="F1284" s="688" t="s">
        <v>16335</v>
      </c>
      <c r="G1284" s="688" t="s">
        <v>13272</v>
      </c>
      <c r="H1284" s="688" t="s">
        <v>1084</v>
      </c>
      <c r="I1284" s="688" t="s">
        <v>16341</v>
      </c>
      <c r="J1284" s="688" t="s">
        <v>16337</v>
      </c>
      <c r="K1284" s="20" t="s">
        <v>13260</v>
      </c>
      <c r="L1284" s="688" t="s">
        <v>15764</v>
      </c>
      <c r="M1284" s="688" t="str">
        <f t="shared" si="24"/>
        <v>BRx25</v>
      </c>
      <c r="N1284" s="688" t="s">
        <v>9759</v>
      </c>
      <c r="O1284" s="682" t="s">
        <v>386</v>
      </c>
      <c r="P1284" s="689" t="s">
        <v>15556</v>
      </c>
      <c r="Q1284" s="689" t="s">
        <v>952</v>
      </c>
    </row>
    <row r="1285" spans="1:17" x14ac:dyDescent="0.25">
      <c r="A1285" s="687" t="s">
        <v>15553</v>
      </c>
      <c r="B1285" s="688" t="s">
        <v>15554</v>
      </c>
      <c r="C1285" s="688" t="s">
        <v>16592</v>
      </c>
      <c r="D1285" s="688" t="s">
        <v>15556</v>
      </c>
      <c r="E1285" s="688" t="s">
        <v>1090</v>
      </c>
      <c r="F1285" s="688" t="s">
        <v>16335</v>
      </c>
      <c r="G1285" s="688" t="s">
        <v>13272</v>
      </c>
      <c r="H1285" s="688" t="s">
        <v>1085</v>
      </c>
      <c r="I1285" s="688" t="s">
        <v>16342</v>
      </c>
      <c r="J1285" s="688" t="s">
        <v>16337</v>
      </c>
      <c r="K1285" s="20" t="s">
        <v>13260</v>
      </c>
      <c r="L1285" s="688" t="s">
        <v>15767</v>
      </c>
      <c r="M1285" s="688" t="str">
        <f t="shared" si="24"/>
        <v>BRx26</v>
      </c>
      <c r="N1285" s="688" t="s">
        <v>9760</v>
      </c>
      <c r="O1285" s="682" t="s">
        <v>386</v>
      </c>
      <c r="P1285" s="689" t="s">
        <v>15556</v>
      </c>
      <c r="Q1285" s="689" t="s">
        <v>952</v>
      </c>
    </row>
    <row r="1286" spans="1:17" x14ac:dyDescent="0.25">
      <c r="A1286" s="687" t="s">
        <v>15553</v>
      </c>
      <c r="B1286" s="688" t="s">
        <v>15554</v>
      </c>
      <c r="C1286" s="688" t="s">
        <v>16592</v>
      </c>
      <c r="D1286" s="688" t="s">
        <v>15556</v>
      </c>
      <c r="E1286" s="688" t="s">
        <v>1090</v>
      </c>
      <c r="F1286" s="688" t="s">
        <v>16335</v>
      </c>
      <c r="G1286" s="688" t="s">
        <v>13272</v>
      </c>
      <c r="H1286" s="688" t="s">
        <v>1086</v>
      </c>
      <c r="I1286" s="688" t="s">
        <v>16343</v>
      </c>
      <c r="J1286" s="688" t="s">
        <v>16337</v>
      </c>
      <c r="K1286" s="20" t="s">
        <v>13260</v>
      </c>
      <c r="L1286" s="688" t="s">
        <v>15743</v>
      </c>
      <c r="M1286" s="688" t="str">
        <f t="shared" si="24"/>
        <v>BRx27</v>
      </c>
      <c r="N1286" s="688" t="s">
        <v>9761</v>
      </c>
      <c r="O1286" s="682" t="s">
        <v>386</v>
      </c>
      <c r="P1286" s="689" t="s">
        <v>15556</v>
      </c>
      <c r="Q1286" s="689" t="s">
        <v>952</v>
      </c>
    </row>
    <row r="1287" spans="1:17" x14ac:dyDescent="0.25">
      <c r="A1287" s="687" t="s">
        <v>15553</v>
      </c>
      <c r="B1287" s="688" t="s">
        <v>15554</v>
      </c>
      <c r="C1287" s="688" t="s">
        <v>16592</v>
      </c>
      <c r="D1287" s="688" t="s">
        <v>15556</v>
      </c>
      <c r="E1287" s="688" t="s">
        <v>1090</v>
      </c>
      <c r="F1287" s="688" t="s">
        <v>16335</v>
      </c>
      <c r="G1287" s="688" t="s">
        <v>13272</v>
      </c>
      <c r="H1287" s="688" t="s">
        <v>1087</v>
      </c>
      <c r="I1287" s="688" t="s">
        <v>16344</v>
      </c>
      <c r="J1287" s="688" t="s">
        <v>16337</v>
      </c>
      <c r="K1287" s="20" t="s">
        <v>13260</v>
      </c>
      <c r="L1287" s="688" t="s">
        <v>15772</v>
      </c>
      <c r="M1287" s="688" t="str">
        <f t="shared" si="24"/>
        <v>BRx28</v>
      </c>
      <c r="N1287" s="688" t="s">
        <v>9762</v>
      </c>
      <c r="O1287" s="682" t="s">
        <v>386</v>
      </c>
      <c r="P1287" s="689" t="s">
        <v>15556</v>
      </c>
      <c r="Q1287" s="689" t="s">
        <v>952</v>
      </c>
    </row>
    <row r="1288" spans="1:17" x14ac:dyDescent="0.25">
      <c r="A1288" s="687" t="s">
        <v>15553</v>
      </c>
      <c r="B1288" s="688" t="s">
        <v>15554</v>
      </c>
      <c r="C1288" s="688" t="s">
        <v>16592</v>
      </c>
      <c r="D1288" s="688" t="s">
        <v>15556</v>
      </c>
      <c r="E1288" s="688" t="s">
        <v>1090</v>
      </c>
      <c r="F1288" s="688" t="s">
        <v>16335</v>
      </c>
      <c r="G1288" s="688" t="s">
        <v>13272</v>
      </c>
      <c r="H1288" s="688" t="s">
        <v>1090</v>
      </c>
      <c r="I1288" s="688" t="s">
        <v>16345</v>
      </c>
      <c r="J1288" s="688" t="s">
        <v>16337</v>
      </c>
      <c r="K1288" s="20" t="s">
        <v>13260</v>
      </c>
      <c r="L1288" s="688" t="s">
        <v>16346</v>
      </c>
      <c r="M1288" s="688" t="str">
        <f t="shared" si="24"/>
        <v>BRx29</v>
      </c>
      <c r="N1288" s="688" t="s">
        <v>1856</v>
      </c>
      <c r="O1288" s="682" t="s">
        <v>386</v>
      </c>
      <c r="P1288" s="689" t="s">
        <v>15556</v>
      </c>
      <c r="Q1288" s="689" t="s">
        <v>952</v>
      </c>
    </row>
    <row r="1289" spans="1:17" x14ac:dyDescent="0.25">
      <c r="A1289" s="687" t="s">
        <v>15553</v>
      </c>
      <c r="B1289" s="688" t="s">
        <v>15554</v>
      </c>
      <c r="C1289" s="688" t="s">
        <v>16619</v>
      </c>
      <c r="D1289" s="688" t="s">
        <v>15556</v>
      </c>
      <c r="E1289" s="688" t="s">
        <v>1091</v>
      </c>
      <c r="F1289" s="688" t="s">
        <v>16620</v>
      </c>
      <c r="G1289" s="688" t="s">
        <v>13352</v>
      </c>
      <c r="H1289" s="688" t="s">
        <v>15566</v>
      </c>
      <c r="I1289" s="688" t="s">
        <v>16621</v>
      </c>
      <c r="J1289" s="688" t="s">
        <v>15869</v>
      </c>
      <c r="K1289" s="20" t="s">
        <v>13157</v>
      </c>
      <c r="L1289" s="688" t="s">
        <v>15742</v>
      </c>
      <c r="M1289" s="688" t="str">
        <f t="shared" si="24"/>
        <v>TBx34</v>
      </c>
      <c r="N1289" s="688" t="s">
        <v>16622</v>
      </c>
      <c r="O1289" s="682" t="s">
        <v>390</v>
      </c>
      <c r="P1289" s="689" t="s">
        <v>15556</v>
      </c>
      <c r="Q1289" s="689" t="s">
        <v>603</v>
      </c>
    </row>
    <row r="1290" spans="1:17" x14ac:dyDescent="0.25">
      <c r="A1290" s="687" t="s">
        <v>15553</v>
      </c>
      <c r="B1290" s="688" t="s">
        <v>15554</v>
      </c>
      <c r="C1290" s="688" t="s">
        <v>16619</v>
      </c>
      <c r="D1290" s="688" t="s">
        <v>15556</v>
      </c>
      <c r="E1290" s="688" t="s">
        <v>1091</v>
      </c>
      <c r="F1290" s="688" t="s">
        <v>16620</v>
      </c>
      <c r="G1290" s="688" t="s">
        <v>13352</v>
      </c>
      <c r="H1290" s="688" t="s">
        <v>15571</v>
      </c>
      <c r="I1290" s="688" t="s">
        <v>16623</v>
      </c>
      <c r="J1290" s="688" t="s">
        <v>15869</v>
      </c>
      <c r="K1290" s="20" t="s">
        <v>13157</v>
      </c>
      <c r="L1290" s="688" t="s">
        <v>15677</v>
      </c>
      <c r="M1290" s="688" t="str">
        <f t="shared" si="24"/>
        <v>TBx45</v>
      </c>
      <c r="N1290" s="688" t="s">
        <v>16624</v>
      </c>
      <c r="O1290" s="682" t="s">
        <v>390</v>
      </c>
      <c r="P1290" s="689" t="s">
        <v>15556</v>
      </c>
      <c r="Q1290" s="689" t="s">
        <v>603</v>
      </c>
    </row>
    <row r="1291" spans="1:17" x14ac:dyDescent="0.25">
      <c r="A1291" s="687" t="s">
        <v>15553</v>
      </c>
      <c r="B1291" s="688" t="s">
        <v>15554</v>
      </c>
      <c r="C1291" s="688" t="s">
        <v>16619</v>
      </c>
      <c r="D1291" s="688" t="s">
        <v>15556</v>
      </c>
      <c r="E1291" s="688" t="s">
        <v>1091</v>
      </c>
      <c r="F1291" s="688" t="s">
        <v>16620</v>
      </c>
      <c r="G1291" s="688" t="s">
        <v>13352</v>
      </c>
      <c r="H1291" s="688" t="s">
        <v>15575</v>
      </c>
      <c r="I1291" s="688" t="s">
        <v>16625</v>
      </c>
      <c r="J1291" s="688" t="s">
        <v>15869</v>
      </c>
      <c r="K1291" s="20" t="s">
        <v>13157</v>
      </c>
      <c r="L1291" s="688" t="s">
        <v>16626</v>
      </c>
      <c r="M1291" s="688" t="str">
        <f t="shared" si="24"/>
        <v>TBx41</v>
      </c>
      <c r="N1291" s="688" t="s">
        <v>16627</v>
      </c>
      <c r="O1291" s="682" t="s">
        <v>390</v>
      </c>
      <c r="P1291" s="689" t="s">
        <v>15556</v>
      </c>
      <c r="Q1291" s="689" t="s">
        <v>603</v>
      </c>
    </row>
    <row r="1292" spans="1:17" x14ac:dyDescent="0.25">
      <c r="A1292" s="687" t="s">
        <v>15553</v>
      </c>
      <c r="B1292" s="688" t="s">
        <v>15554</v>
      </c>
      <c r="C1292" s="688" t="s">
        <v>16619</v>
      </c>
      <c r="D1292" s="688" t="s">
        <v>15556</v>
      </c>
      <c r="E1292" s="688" t="s">
        <v>1091</v>
      </c>
      <c r="F1292" s="688" t="s">
        <v>16620</v>
      </c>
      <c r="G1292" s="688" t="s">
        <v>13352</v>
      </c>
      <c r="H1292" s="688" t="s">
        <v>15578</v>
      </c>
      <c r="I1292" s="688" t="s">
        <v>16628</v>
      </c>
      <c r="J1292" s="688" t="s">
        <v>15869</v>
      </c>
      <c r="K1292" s="20" t="s">
        <v>13157</v>
      </c>
      <c r="L1292" s="688" t="s">
        <v>15584</v>
      </c>
      <c r="M1292" s="688" t="str">
        <f t="shared" si="24"/>
        <v>TBx8</v>
      </c>
      <c r="N1292" s="688" t="s">
        <v>16629</v>
      </c>
      <c r="O1292" s="682" t="s">
        <v>390</v>
      </c>
      <c r="P1292" s="689" t="s">
        <v>15556</v>
      </c>
      <c r="Q1292" s="689" t="s">
        <v>603</v>
      </c>
    </row>
    <row r="1293" spans="1:17" x14ac:dyDescent="0.25">
      <c r="A1293" s="687" t="s">
        <v>15553</v>
      </c>
      <c r="B1293" s="688" t="s">
        <v>15554</v>
      </c>
      <c r="C1293" s="688" t="s">
        <v>16619</v>
      </c>
      <c r="D1293" s="688" t="s">
        <v>15556</v>
      </c>
      <c r="E1293" s="688" t="s">
        <v>1091</v>
      </c>
      <c r="F1293" s="688" t="s">
        <v>16620</v>
      </c>
      <c r="G1293" s="688" t="s">
        <v>13352</v>
      </c>
      <c r="H1293" s="688" t="s">
        <v>15582</v>
      </c>
      <c r="I1293" s="688" t="s">
        <v>16630</v>
      </c>
      <c r="J1293" s="688" t="s">
        <v>15869</v>
      </c>
      <c r="K1293" s="20" t="s">
        <v>13157</v>
      </c>
      <c r="L1293" s="688" t="s">
        <v>13679</v>
      </c>
      <c r="M1293" s="688" t="str">
        <f t="shared" si="24"/>
        <v>TBx10</v>
      </c>
      <c r="N1293" s="688" t="s">
        <v>16631</v>
      </c>
      <c r="O1293" s="682" t="s">
        <v>390</v>
      </c>
      <c r="P1293" s="689" t="s">
        <v>15556</v>
      </c>
      <c r="Q1293" s="689" t="s">
        <v>603</v>
      </c>
    </row>
    <row r="1294" spans="1:17" x14ac:dyDescent="0.25">
      <c r="A1294" s="687" t="s">
        <v>15553</v>
      </c>
      <c r="B1294" s="688" t="s">
        <v>15554</v>
      </c>
      <c r="C1294" s="688" t="s">
        <v>16619</v>
      </c>
      <c r="D1294" s="688" t="s">
        <v>15556</v>
      </c>
      <c r="E1294" s="688" t="s">
        <v>1091</v>
      </c>
      <c r="F1294" s="688" t="s">
        <v>16620</v>
      </c>
      <c r="G1294" s="688" t="s">
        <v>13352</v>
      </c>
      <c r="H1294" s="688" t="s">
        <v>15586</v>
      </c>
      <c r="I1294" s="688" t="s">
        <v>16632</v>
      </c>
      <c r="J1294" s="688" t="s">
        <v>15869</v>
      </c>
      <c r="K1294" s="20" t="s">
        <v>13157</v>
      </c>
      <c r="L1294" s="688" t="s">
        <v>15573</v>
      </c>
      <c r="M1294" s="688" t="str">
        <f t="shared" si="24"/>
        <v>TBx9</v>
      </c>
      <c r="N1294" s="688" t="s">
        <v>16633</v>
      </c>
      <c r="O1294" s="682" t="s">
        <v>390</v>
      </c>
      <c r="P1294" s="689" t="s">
        <v>15556</v>
      </c>
      <c r="Q1294" s="689" t="s">
        <v>603</v>
      </c>
    </row>
    <row r="1295" spans="1:17" x14ac:dyDescent="0.25">
      <c r="A1295" s="687" t="s">
        <v>15553</v>
      </c>
      <c r="B1295" s="688" t="s">
        <v>15554</v>
      </c>
      <c r="C1295" s="688" t="s">
        <v>16619</v>
      </c>
      <c r="D1295" s="688" t="s">
        <v>15556</v>
      </c>
      <c r="E1295" s="688" t="s">
        <v>1091</v>
      </c>
      <c r="F1295" s="688" t="s">
        <v>16620</v>
      </c>
      <c r="G1295" s="688" t="s">
        <v>13352</v>
      </c>
      <c r="H1295" s="688" t="s">
        <v>15590</v>
      </c>
      <c r="I1295" s="688" t="s">
        <v>16634</v>
      </c>
      <c r="J1295" s="688" t="s">
        <v>15869</v>
      </c>
      <c r="K1295" s="20" t="s">
        <v>13157</v>
      </c>
      <c r="L1295" s="688" t="s">
        <v>15596</v>
      </c>
      <c r="M1295" s="688" t="str">
        <f t="shared" si="24"/>
        <v>TBx11</v>
      </c>
      <c r="N1295" s="688" t="s">
        <v>16635</v>
      </c>
      <c r="O1295" s="682" t="s">
        <v>390</v>
      </c>
      <c r="P1295" s="689" t="s">
        <v>15556</v>
      </c>
      <c r="Q1295" s="689" t="s">
        <v>603</v>
      </c>
    </row>
    <row r="1296" spans="1:17" x14ac:dyDescent="0.25">
      <c r="A1296" s="687" t="s">
        <v>15553</v>
      </c>
      <c r="B1296" s="688" t="s">
        <v>15554</v>
      </c>
      <c r="C1296" s="688" t="s">
        <v>16619</v>
      </c>
      <c r="D1296" s="688" t="s">
        <v>15556</v>
      </c>
      <c r="E1296" s="688" t="s">
        <v>1091</v>
      </c>
      <c r="F1296" s="688" t="s">
        <v>16620</v>
      </c>
      <c r="G1296" s="688" t="s">
        <v>13352</v>
      </c>
      <c r="H1296" s="688" t="s">
        <v>15594</v>
      </c>
      <c r="I1296" s="688" t="s">
        <v>16636</v>
      </c>
      <c r="J1296" s="688" t="s">
        <v>15869</v>
      </c>
      <c r="K1296" s="20" t="s">
        <v>13157</v>
      </c>
      <c r="L1296" s="688" t="s">
        <v>15733</v>
      </c>
      <c r="M1296" s="688" t="str">
        <f t="shared" si="24"/>
        <v>TBx52</v>
      </c>
      <c r="N1296" s="688" t="s">
        <v>16637</v>
      </c>
      <c r="O1296" s="682" t="s">
        <v>390</v>
      </c>
      <c r="P1296" s="689" t="s">
        <v>15556</v>
      </c>
      <c r="Q1296" s="689" t="s">
        <v>603</v>
      </c>
    </row>
    <row r="1297" spans="1:17" x14ac:dyDescent="0.25">
      <c r="A1297" s="687" t="s">
        <v>15553</v>
      </c>
      <c r="B1297" s="688" t="s">
        <v>15554</v>
      </c>
      <c r="C1297" s="688" t="s">
        <v>16619</v>
      </c>
      <c r="D1297" s="688" t="s">
        <v>15556</v>
      </c>
      <c r="E1297" s="688" t="s">
        <v>1091</v>
      </c>
      <c r="F1297" s="688" t="s">
        <v>16620</v>
      </c>
      <c r="G1297" s="688" t="s">
        <v>13352</v>
      </c>
      <c r="H1297" s="688" t="s">
        <v>15598</v>
      </c>
      <c r="I1297" s="688" t="s">
        <v>16638</v>
      </c>
      <c r="J1297" s="688" t="s">
        <v>15869</v>
      </c>
      <c r="K1297" s="20" t="s">
        <v>13157</v>
      </c>
      <c r="L1297" s="688" t="s">
        <v>15750</v>
      </c>
      <c r="M1297" s="688" t="str">
        <f t="shared" si="24"/>
        <v>TBx35</v>
      </c>
      <c r="N1297" s="688" t="s">
        <v>16639</v>
      </c>
      <c r="O1297" s="682" t="s">
        <v>390</v>
      </c>
      <c r="P1297" s="689" t="s">
        <v>15556</v>
      </c>
      <c r="Q1297" s="689" t="s">
        <v>603</v>
      </c>
    </row>
    <row r="1298" spans="1:17" x14ac:dyDescent="0.25">
      <c r="A1298" s="687" t="s">
        <v>15553</v>
      </c>
      <c r="B1298" s="688" t="s">
        <v>15554</v>
      </c>
      <c r="C1298" s="688" t="s">
        <v>16619</v>
      </c>
      <c r="D1298" s="688" t="s">
        <v>15556</v>
      </c>
      <c r="E1298" s="688" t="s">
        <v>1091</v>
      </c>
      <c r="F1298" s="688" t="s">
        <v>16620</v>
      </c>
      <c r="G1298" s="688" t="s">
        <v>13352</v>
      </c>
      <c r="H1298" s="688" t="s">
        <v>1091</v>
      </c>
      <c r="I1298" s="688" t="s">
        <v>16640</v>
      </c>
      <c r="J1298" s="688" t="s">
        <v>15869</v>
      </c>
      <c r="K1298" s="20" t="s">
        <v>13157</v>
      </c>
      <c r="L1298" s="688" t="s">
        <v>13688</v>
      </c>
      <c r="M1298" s="688" t="str">
        <f t="shared" si="24"/>
        <v>TBx2</v>
      </c>
      <c r="N1298" s="688" t="s">
        <v>16641</v>
      </c>
      <c r="O1298" s="682" t="s">
        <v>390</v>
      </c>
      <c r="P1298" s="689" t="s">
        <v>15556</v>
      </c>
      <c r="Q1298" s="689" t="s">
        <v>603</v>
      </c>
    </row>
    <row r="1299" spans="1:17" x14ac:dyDescent="0.25">
      <c r="A1299" s="687" t="s">
        <v>15553</v>
      </c>
      <c r="B1299" s="688" t="s">
        <v>15554</v>
      </c>
      <c r="C1299" s="688" t="s">
        <v>16619</v>
      </c>
      <c r="D1299" s="688" t="s">
        <v>15556</v>
      </c>
      <c r="E1299" s="688" t="s">
        <v>1091</v>
      </c>
      <c r="F1299" s="688" t="s">
        <v>16620</v>
      </c>
      <c r="G1299" s="688" t="s">
        <v>13352</v>
      </c>
      <c r="H1299" s="688" t="s">
        <v>1092</v>
      </c>
      <c r="I1299" s="688" t="s">
        <v>16642</v>
      </c>
      <c r="J1299" s="688" t="s">
        <v>15869</v>
      </c>
      <c r="K1299" s="20" t="s">
        <v>13157</v>
      </c>
      <c r="L1299" s="688" t="s">
        <v>16643</v>
      </c>
      <c r="M1299" s="688" t="str">
        <f t="shared" si="24"/>
        <v>TBx44</v>
      </c>
      <c r="N1299" s="688" t="s">
        <v>16644</v>
      </c>
      <c r="O1299" s="682" t="s">
        <v>390</v>
      </c>
      <c r="P1299" s="689" t="s">
        <v>15556</v>
      </c>
      <c r="Q1299" s="689" t="s">
        <v>603</v>
      </c>
    </row>
    <row r="1300" spans="1:17" x14ac:dyDescent="0.25">
      <c r="A1300" s="687" t="s">
        <v>15553</v>
      </c>
      <c r="B1300" s="688" t="s">
        <v>15554</v>
      </c>
      <c r="C1300" s="688" t="s">
        <v>16619</v>
      </c>
      <c r="D1300" s="688" t="s">
        <v>15556</v>
      </c>
      <c r="E1300" s="688" t="s">
        <v>1091</v>
      </c>
      <c r="F1300" s="688" t="s">
        <v>16620</v>
      </c>
      <c r="G1300" s="688" t="s">
        <v>13352</v>
      </c>
      <c r="H1300" s="688" t="s">
        <v>1093</v>
      </c>
      <c r="I1300" s="688" t="s">
        <v>16645</v>
      </c>
      <c r="J1300" s="688" t="s">
        <v>15869</v>
      </c>
      <c r="K1300" s="20" t="s">
        <v>13157</v>
      </c>
      <c r="L1300" s="688" t="s">
        <v>16395</v>
      </c>
      <c r="M1300" s="688" t="str">
        <f t="shared" si="24"/>
        <v>TBx39</v>
      </c>
      <c r="N1300" s="688" t="s">
        <v>16646</v>
      </c>
      <c r="O1300" s="682" t="s">
        <v>390</v>
      </c>
      <c r="P1300" s="689" t="s">
        <v>15556</v>
      </c>
      <c r="Q1300" s="689" t="s">
        <v>603</v>
      </c>
    </row>
    <row r="1301" spans="1:17" x14ac:dyDescent="0.25">
      <c r="A1301" s="687" t="s">
        <v>15553</v>
      </c>
      <c r="B1301" s="688" t="s">
        <v>15554</v>
      </c>
      <c r="C1301" s="688" t="s">
        <v>16619</v>
      </c>
      <c r="D1301" s="688" t="s">
        <v>15556</v>
      </c>
      <c r="E1301" s="688" t="s">
        <v>1091</v>
      </c>
      <c r="F1301" s="688" t="s">
        <v>16620</v>
      </c>
      <c r="G1301" s="688" t="s">
        <v>13352</v>
      </c>
      <c r="H1301" s="688" t="s">
        <v>1094</v>
      </c>
      <c r="I1301" s="688" t="s">
        <v>16647</v>
      </c>
      <c r="J1301" s="688" t="s">
        <v>15869</v>
      </c>
      <c r="K1301" s="20" t="s">
        <v>13157</v>
      </c>
      <c r="L1301" s="688" t="s">
        <v>16414</v>
      </c>
      <c r="M1301" s="688" t="str">
        <f t="shared" si="24"/>
        <v>TBx30</v>
      </c>
      <c r="N1301" s="688" t="s">
        <v>16648</v>
      </c>
      <c r="O1301" s="682" t="s">
        <v>390</v>
      </c>
      <c r="P1301" s="689" t="s">
        <v>15556</v>
      </c>
      <c r="Q1301" s="689" t="s">
        <v>603</v>
      </c>
    </row>
    <row r="1302" spans="1:17" x14ac:dyDescent="0.25">
      <c r="A1302" s="687" t="s">
        <v>15553</v>
      </c>
      <c r="B1302" s="688" t="s">
        <v>15554</v>
      </c>
      <c r="C1302" s="688" t="s">
        <v>16619</v>
      </c>
      <c r="D1302" s="688" t="s">
        <v>15556</v>
      </c>
      <c r="E1302" s="688" t="s">
        <v>1091</v>
      </c>
      <c r="F1302" s="688" t="s">
        <v>16620</v>
      </c>
      <c r="G1302" s="688" t="s">
        <v>13352</v>
      </c>
      <c r="H1302" s="688" t="s">
        <v>1095</v>
      </c>
      <c r="I1302" s="688" t="s">
        <v>16649</v>
      </c>
      <c r="J1302" s="688" t="s">
        <v>15869</v>
      </c>
      <c r="K1302" s="20" t="s">
        <v>13157</v>
      </c>
      <c r="L1302" s="688" t="s">
        <v>16346</v>
      </c>
      <c r="M1302" s="688" t="str">
        <f t="shared" si="24"/>
        <v>TBx29</v>
      </c>
      <c r="N1302" s="688" t="s">
        <v>16650</v>
      </c>
      <c r="O1302" s="682" t="s">
        <v>390</v>
      </c>
      <c r="P1302" s="689" t="s">
        <v>15556</v>
      </c>
      <c r="Q1302" s="689" t="s">
        <v>603</v>
      </c>
    </row>
    <row r="1303" spans="1:17" x14ac:dyDescent="0.25">
      <c r="A1303" s="687" t="s">
        <v>15553</v>
      </c>
      <c r="B1303" s="688" t="s">
        <v>15554</v>
      </c>
      <c r="C1303" s="688" t="s">
        <v>16619</v>
      </c>
      <c r="D1303" s="688" t="s">
        <v>15556</v>
      </c>
      <c r="E1303" s="688" t="s">
        <v>1096</v>
      </c>
      <c r="F1303" s="688" t="s">
        <v>15951</v>
      </c>
      <c r="G1303" s="688" t="s">
        <v>13183</v>
      </c>
      <c r="H1303" s="688" t="s">
        <v>1082</v>
      </c>
      <c r="I1303" s="688" t="s">
        <v>15952</v>
      </c>
      <c r="J1303" s="688" t="s">
        <v>15869</v>
      </c>
      <c r="K1303" s="20" t="s">
        <v>13157</v>
      </c>
      <c r="L1303" s="688" t="s">
        <v>15953</v>
      </c>
      <c r="M1303" s="688" t="str">
        <f t="shared" si="24"/>
        <v>TBx40</v>
      </c>
      <c r="N1303" s="688" t="s">
        <v>15954</v>
      </c>
      <c r="O1303" s="682" t="s">
        <v>390</v>
      </c>
      <c r="P1303" s="689" t="s">
        <v>15556</v>
      </c>
      <c r="Q1303" s="689" t="s">
        <v>603</v>
      </c>
    </row>
    <row r="1304" spans="1:17" x14ac:dyDescent="0.25">
      <c r="A1304" s="687" t="s">
        <v>15553</v>
      </c>
      <c r="B1304" s="688" t="s">
        <v>15554</v>
      </c>
      <c r="C1304" s="688" t="s">
        <v>16619</v>
      </c>
      <c r="D1304" s="688" t="s">
        <v>15556</v>
      </c>
      <c r="E1304" s="688" t="s">
        <v>1096</v>
      </c>
      <c r="F1304" s="688" t="s">
        <v>15951</v>
      </c>
      <c r="G1304" s="688" t="s">
        <v>13183</v>
      </c>
      <c r="H1304" s="688" t="s">
        <v>1083</v>
      </c>
      <c r="I1304" s="688" t="s">
        <v>15955</v>
      </c>
      <c r="J1304" s="688" t="s">
        <v>15869</v>
      </c>
      <c r="K1304" s="20" t="s">
        <v>13157</v>
      </c>
      <c r="L1304" s="688" t="s">
        <v>15592</v>
      </c>
      <c r="M1304" s="688" t="str">
        <f t="shared" si="24"/>
        <v>TBx17</v>
      </c>
      <c r="N1304" s="688" t="s">
        <v>15956</v>
      </c>
      <c r="O1304" s="682" t="s">
        <v>390</v>
      </c>
      <c r="P1304" s="689" t="s">
        <v>15556</v>
      </c>
      <c r="Q1304" s="689" t="s">
        <v>603</v>
      </c>
    </row>
    <row r="1305" spans="1:17" x14ac:dyDescent="0.25">
      <c r="A1305" s="687" t="s">
        <v>15553</v>
      </c>
      <c r="B1305" s="688" t="s">
        <v>15554</v>
      </c>
      <c r="C1305" s="688" t="s">
        <v>16619</v>
      </c>
      <c r="D1305" s="688" t="s">
        <v>15556</v>
      </c>
      <c r="E1305" s="688" t="s">
        <v>1096</v>
      </c>
      <c r="F1305" s="688" t="s">
        <v>15951</v>
      </c>
      <c r="G1305" s="688" t="s">
        <v>13183</v>
      </c>
      <c r="H1305" s="688" t="s">
        <v>1084</v>
      </c>
      <c r="I1305" s="688" t="s">
        <v>15957</v>
      </c>
      <c r="J1305" s="688" t="s">
        <v>15869</v>
      </c>
      <c r="K1305" s="20" t="s">
        <v>13157</v>
      </c>
      <c r="L1305" s="688" t="s">
        <v>15779</v>
      </c>
      <c r="M1305" s="688" t="str">
        <f t="shared" si="24"/>
        <v>TBx33</v>
      </c>
      <c r="N1305" s="688" t="s">
        <v>15958</v>
      </c>
      <c r="O1305" s="682" t="s">
        <v>390</v>
      </c>
      <c r="P1305" s="689" t="s">
        <v>15556</v>
      </c>
      <c r="Q1305" s="689" t="s">
        <v>603</v>
      </c>
    </row>
    <row r="1306" spans="1:17" x14ac:dyDescent="0.25">
      <c r="A1306" s="687" t="s">
        <v>15553</v>
      </c>
      <c r="B1306" s="688" t="s">
        <v>15554</v>
      </c>
      <c r="C1306" s="688" t="s">
        <v>16619</v>
      </c>
      <c r="D1306" s="688" t="s">
        <v>15556</v>
      </c>
      <c r="E1306" s="688" t="s">
        <v>1096</v>
      </c>
      <c r="F1306" s="688" t="s">
        <v>15951</v>
      </c>
      <c r="G1306" s="688" t="s">
        <v>13183</v>
      </c>
      <c r="H1306" s="688" t="s">
        <v>1085</v>
      </c>
      <c r="I1306" s="688" t="s">
        <v>15959</v>
      </c>
      <c r="J1306" s="688" t="s">
        <v>15869</v>
      </c>
      <c r="K1306" s="20" t="s">
        <v>13157</v>
      </c>
      <c r="L1306" s="688" t="s">
        <v>15588</v>
      </c>
      <c r="M1306" s="688" t="str">
        <f t="shared" si="24"/>
        <v>TBx7</v>
      </c>
      <c r="N1306" s="688" t="s">
        <v>15960</v>
      </c>
      <c r="O1306" s="682" t="s">
        <v>390</v>
      </c>
      <c r="P1306" s="689" t="s">
        <v>15556</v>
      </c>
      <c r="Q1306" s="689" t="s">
        <v>603</v>
      </c>
    </row>
    <row r="1307" spans="1:17" x14ac:dyDescent="0.25">
      <c r="A1307" s="687" t="s">
        <v>15553</v>
      </c>
      <c r="B1307" s="688" t="s">
        <v>15554</v>
      </c>
      <c r="C1307" s="688" t="s">
        <v>16619</v>
      </c>
      <c r="D1307" s="688" t="s">
        <v>15556</v>
      </c>
      <c r="E1307" s="688" t="s">
        <v>1096</v>
      </c>
      <c r="F1307" s="688" t="s">
        <v>15951</v>
      </c>
      <c r="G1307" s="688" t="s">
        <v>13183</v>
      </c>
      <c r="H1307" s="688" t="s">
        <v>1086</v>
      </c>
      <c r="I1307" s="688" t="s">
        <v>15606</v>
      </c>
      <c r="J1307" s="688" t="s">
        <v>15869</v>
      </c>
      <c r="K1307" s="20" t="s">
        <v>13157</v>
      </c>
      <c r="L1307" s="688" t="s">
        <v>15961</v>
      </c>
      <c r="M1307" s="688" t="str">
        <f t="shared" si="24"/>
        <v>TBx32</v>
      </c>
      <c r="N1307" s="688" t="s">
        <v>15962</v>
      </c>
      <c r="O1307" s="682" t="s">
        <v>390</v>
      </c>
      <c r="P1307" s="689" t="s">
        <v>15556</v>
      </c>
      <c r="Q1307" s="689" t="s">
        <v>603</v>
      </c>
    </row>
    <row r="1308" spans="1:17" x14ac:dyDescent="0.25">
      <c r="A1308" s="687" t="s">
        <v>15553</v>
      </c>
      <c r="B1308" s="688" t="s">
        <v>15554</v>
      </c>
      <c r="C1308" s="688" t="s">
        <v>16619</v>
      </c>
      <c r="D1308" s="688" t="s">
        <v>15556</v>
      </c>
      <c r="E1308" s="688" t="s">
        <v>15736</v>
      </c>
      <c r="F1308" s="688" t="s">
        <v>15557</v>
      </c>
      <c r="G1308" s="688" t="s">
        <v>3484</v>
      </c>
      <c r="H1308" s="688" t="s">
        <v>1161</v>
      </c>
      <c r="I1308" s="688" t="s">
        <v>16651</v>
      </c>
      <c r="J1308" s="688" t="s">
        <v>15924</v>
      </c>
      <c r="K1308" s="20" t="s">
        <v>13317</v>
      </c>
      <c r="L1308" s="688" t="s">
        <v>16494</v>
      </c>
      <c r="M1308" s="688" t="str">
        <f t="shared" si="24"/>
        <v>AMx58</v>
      </c>
      <c r="N1308" s="688" t="s">
        <v>16652</v>
      </c>
      <c r="O1308" s="682" t="s">
        <v>390</v>
      </c>
      <c r="P1308" s="689" t="s">
        <v>15556</v>
      </c>
      <c r="Q1308" s="689" t="s">
        <v>955</v>
      </c>
    </row>
    <row r="1309" spans="1:17" x14ac:dyDescent="0.25">
      <c r="A1309" s="687" t="s">
        <v>15553</v>
      </c>
      <c r="B1309" s="688" t="s">
        <v>15554</v>
      </c>
      <c r="C1309" s="688" t="s">
        <v>16619</v>
      </c>
      <c r="D1309" s="688" t="s">
        <v>15556</v>
      </c>
      <c r="E1309" s="688" t="s">
        <v>15736</v>
      </c>
      <c r="F1309" s="688" t="s">
        <v>15557</v>
      </c>
      <c r="G1309" s="688" t="s">
        <v>3484</v>
      </c>
      <c r="H1309" s="688" t="s">
        <v>15562</v>
      </c>
      <c r="I1309" s="688" t="s">
        <v>16653</v>
      </c>
      <c r="J1309" s="688" t="s">
        <v>15924</v>
      </c>
      <c r="K1309" s="20" t="s">
        <v>13317</v>
      </c>
      <c r="L1309" s="688" t="s">
        <v>15671</v>
      </c>
      <c r="M1309" s="688" t="str">
        <f t="shared" si="24"/>
        <v>AMx14</v>
      </c>
      <c r="N1309" s="688" t="s">
        <v>16654</v>
      </c>
      <c r="O1309" s="682" t="s">
        <v>390</v>
      </c>
      <c r="P1309" s="689" t="s">
        <v>15556</v>
      </c>
      <c r="Q1309" s="689" t="s">
        <v>955</v>
      </c>
    </row>
    <row r="1310" spans="1:17" x14ac:dyDescent="0.25">
      <c r="A1310" s="687" t="s">
        <v>15553</v>
      </c>
      <c r="B1310" s="688" t="s">
        <v>15554</v>
      </c>
      <c r="C1310" s="688" t="s">
        <v>16619</v>
      </c>
      <c r="D1310" s="688" t="s">
        <v>15556</v>
      </c>
      <c r="E1310" s="688" t="s">
        <v>1088</v>
      </c>
      <c r="F1310" s="688" t="s">
        <v>15557</v>
      </c>
      <c r="G1310" s="688" t="s">
        <v>3484</v>
      </c>
      <c r="H1310" s="688" t="s">
        <v>1161</v>
      </c>
      <c r="I1310" s="688" t="s">
        <v>16581</v>
      </c>
      <c r="J1310" s="688" t="s">
        <v>15869</v>
      </c>
      <c r="K1310" s="20" t="s">
        <v>13156</v>
      </c>
      <c r="L1310" s="688" t="s">
        <v>15741</v>
      </c>
      <c r="M1310" s="688" t="str">
        <f t="shared" si="24"/>
        <v>TBx31</v>
      </c>
      <c r="N1310" s="688" t="s">
        <v>16582</v>
      </c>
      <c r="O1310" s="682" t="s">
        <v>390</v>
      </c>
      <c r="P1310" s="689" t="s">
        <v>15556</v>
      </c>
      <c r="Q1310" s="689" t="s">
        <v>600</v>
      </c>
    </row>
    <row r="1311" spans="1:17" x14ac:dyDescent="0.25">
      <c r="A1311" s="687" t="s">
        <v>15553</v>
      </c>
      <c r="B1311" s="688" t="s">
        <v>15554</v>
      </c>
      <c r="C1311" s="688" t="s">
        <v>16619</v>
      </c>
      <c r="D1311" s="688" t="s">
        <v>15556</v>
      </c>
      <c r="E1311" s="688" t="s">
        <v>1088</v>
      </c>
      <c r="F1311" s="688" t="s">
        <v>15557</v>
      </c>
      <c r="G1311" s="688" t="s">
        <v>3484</v>
      </c>
      <c r="H1311" s="688" t="s">
        <v>15562</v>
      </c>
      <c r="I1311" s="688" t="s">
        <v>16583</v>
      </c>
      <c r="J1311" s="688" t="s">
        <v>15869</v>
      </c>
      <c r="K1311" s="20" t="s">
        <v>13156</v>
      </c>
      <c r="L1311" s="688" t="s">
        <v>13757</v>
      </c>
      <c r="M1311" s="688" t="str">
        <f t="shared" si="24"/>
        <v>TBx22</v>
      </c>
      <c r="N1311" s="688" t="s">
        <v>16584</v>
      </c>
      <c r="O1311" s="682" t="s">
        <v>390</v>
      </c>
      <c r="P1311" s="689" t="s">
        <v>15556</v>
      </c>
      <c r="Q1311" s="689" t="s">
        <v>600</v>
      </c>
    </row>
    <row r="1312" spans="1:17" x14ac:dyDescent="0.25">
      <c r="A1312" s="687" t="s">
        <v>15553</v>
      </c>
      <c r="B1312" s="688" t="s">
        <v>15554</v>
      </c>
      <c r="C1312" s="688" t="s">
        <v>16619</v>
      </c>
      <c r="D1312" s="688" t="s">
        <v>15556</v>
      </c>
      <c r="E1312" s="688" t="s">
        <v>1089</v>
      </c>
      <c r="F1312" s="688" t="s">
        <v>3532</v>
      </c>
      <c r="G1312" s="688" t="s">
        <v>13351</v>
      </c>
      <c r="H1312" s="688" t="s">
        <v>1082</v>
      </c>
      <c r="I1312" s="688" t="s">
        <v>15616</v>
      </c>
      <c r="J1312" s="688" t="s">
        <v>15617</v>
      </c>
      <c r="K1312" s="39" t="s">
        <v>13315</v>
      </c>
      <c r="L1312" s="688" t="s">
        <v>15618</v>
      </c>
      <c r="M1312" s="688" t="str">
        <f t="shared" si="24"/>
        <v>LBx135</v>
      </c>
      <c r="N1312" s="688" t="s">
        <v>15619</v>
      </c>
      <c r="O1312" s="682" t="s">
        <v>390</v>
      </c>
      <c r="P1312" s="689" t="s">
        <v>15556</v>
      </c>
      <c r="Q1312" s="689" t="s">
        <v>601</v>
      </c>
    </row>
    <row r="1313" spans="1:17" x14ac:dyDescent="0.25">
      <c r="A1313" s="687" t="s">
        <v>15553</v>
      </c>
      <c r="B1313" s="688" t="s">
        <v>15554</v>
      </c>
      <c r="C1313" s="688" t="s">
        <v>16619</v>
      </c>
      <c r="D1313" s="688" t="s">
        <v>15556</v>
      </c>
      <c r="E1313" s="688" t="s">
        <v>1089</v>
      </c>
      <c r="F1313" s="688" t="s">
        <v>3532</v>
      </c>
      <c r="G1313" s="688" t="s">
        <v>13351</v>
      </c>
      <c r="H1313" s="688" t="s">
        <v>1091</v>
      </c>
      <c r="I1313" s="688" t="s">
        <v>15620</v>
      </c>
      <c r="J1313" s="688" t="s">
        <v>15617</v>
      </c>
      <c r="K1313" s="39" t="s">
        <v>13315</v>
      </c>
      <c r="L1313" s="688" t="s">
        <v>15621</v>
      </c>
      <c r="M1313" s="688" t="str">
        <f t="shared" si="24"/>
        <v>LBx144</v>
      </c>
      <c r="N1313" s="688" t="s">
        <v>15622</v>
      </c>
      <c r="O1313" s="682" t="s">
        <v>390</v>
      </c>
      <c r="P1313" s="689" t="s">
        <v>15556</v>
      </c>
      <c r="Q1313" s="689" t="s">
        <v>601</v>
      </c>
    </row>
    <row r="1314" spans="1:17" x14ac:dyDescent="0.25">
      <c r="A1314" s="687" t="s">
        <v>15553</v>
      </c>
      <c r="B1314" s="688" t="s">
        <v>15554</v>
      </c>
      <c r="C1314" s="688" t="s">
        <v>16619</v>
      </c>
      <c r="D1314" s="688" t="s">
        <v>15556</v>
      </c>
      <c r="E1314" s="688" t="s">
        <v>1089</v>
      </c>
      <c r="F1314" s="688" t="s">
        <v>3532</v>
      </c>
      <c r="G1314" s="688" t="s">
        <v>13351</v>
      </c>
      <c r="H1314" s="688" t="s">
        <v>1092</v>
      </c>
      <c r="I1314" s="688" t="s">
        <v>15623</v>
      </c>
      <c r="J1314" s="688" t="s">
        <v>15617</v>
      </c>
      <c r="K1314" s="39" t="s">
        <v>13315</v>
      </c>
      <c r="L1314" s="688" t="s">
        <v>15624</v>
      </c>
      <c r="M1314" s="688" t="str">
        <f t="shared" si="24"/>
        <v>LBx145</v>
      </c>
      <c r="N1314" s="688" t="s">
        <v>15625</v>
      </c>
      <c r="O1314" s="682" t="s">
        <v>390</v>
      </c>
      <c r="P1314" s="689" t="s">
        <v>15556</v>
      </c>
      <c r="Q1314" s="689" t="s">
        <v>601</v>
      </c>
    </row>
    <row r="1315" spans="1:17" x14ac:dyDescent="0.25">
      <c r="A1315" s="687" t="s">
        <v>15553</v>
      </c>
      <c r="B1315" s="688" t="s">
        <v>15554</v>
      </c>
      <c r="C1315" s="688" t="s">
        <v>16619</v>
      </c>
      <c r="D1315" s="688" t="s">
        <v>15556</v>
      </c>
      <c r="E1315" s="688" t="s">
        <v>1089</v>
      </c>
      <c r="F1315" s="688" t="s">
        <v>3532</v>
      </c>
      <c r="G1315" s="688" t="s">
        <v>13351</v>
      </c>
      <c r="H1315" s="688" t="s">
        <v>1093</v>
      </c>
      <c r="I1315" s="688" t="s">
        <v>15626</v>
      </c>
      <c r="J1315" s="688" t="s">
        <v>15617</v>
      </c>
      <c r="K1315" s="39" t="s">
        <v>13315</v>
      </c>
      <c r="L1315" s="688" t="s">
        <v>15627</v>
      </c>
      <c r="M1315" s="688" t="str">
        <f t="shared" si="24"/>
        <v>LBx146</v>
      </c>
      <c r="N1315" s="688" t="s">
        <v>15628</v>
      </c>
      <c r="O1315" s="682" t="s">
        <v>390</v>
      </c>
      <c r="P1315" s="689" t="s">
        <v>15556</v>
      </c>
      <c r="Q1315" s="689" t="s">
        <v>601</v>
      </c>
    </row>
    <row r="1316" spans="1:17" x14ac:dyDescent="0.25">
      <c r="A1316" s="687" t="s">
        <v>15553</v>
      </c>
      <c r="B1316" s="688" t="s">
        <v>15554</v>
      </c>
      <c r="C1316" s="688" t="s">
        <v>16619</v>
      </c>
      <c r="D1316" s="688" t="s">
        <v>15556</v>
      </c>
      <c r="E1316" s="688" t="s">
        <v>1089</v>
      </c>
      <c r="F1316" s="688" t="s">
        <v>3532</v>
      </c>
      <c r="G1316" s="688" t="s">
        <v>13351</v>
      </c>
      <c r="H1316" s="688" t="s">
        <v>1094</v>
      </c>
      <c r="I1316" s="688" t="s">
        <v>15629</v>
      </c>
      <c r="J1316" s="688" t="s">
        <v>15617</v>
      </c>
      <c r="K1316" s="39" t="s">
        <v>13315</v>
      </c>
      <c r="L1316" s="688" t="s">
        <v>15630</v>
      </c>
      <c r="M1316" s="688" t="str">
        <f t="shared" si="24"/>
        <v>LBx148</v>
      </c>
      <c r="N1316" s="688" t="s">
        <v>15631</v>
      </c>
      <c r="O1316" s="682" t="s">
        <v>390</v>
      </c>
      <c r="P1316" s="689" t="s">
        <v>15556</v>
      </c>
      <c r="Q1316" s="689" t="s">
        <v>601</v>
      </c>
    </row>
    <row r="1317" spans="1:17" x14ac:dyDescent="0.25">
      <c r="A1317" s="687" t="s">
        <v>15553</v>
      </c>
      <c r="B1317" s="688" t="s">
        <v>15554</v>
      </c>
      <c r="C1317" s="688" t="s">
        <v>16619</v>
      </c>
      <c r="D1317" s="688" t="s">
        <v>15556</v>
      </c>
      <c r="E1317" s="688" t="s">
        <v>1089</v>
      </c>
      <c r="F1317" s="688" t="s">
        <v>3532</v>
      </c>
      <c r="G1317" s="688" t="s">
        <v>13351</v>
      </c>
      <c r="H1317" s="688" t="s">
        <v>1095</v>
      </c>
      <c r="I1317" s="688" t="s">
        <v>15632</v>
      </c>
      <c r="J1317" s="688" t="s">
        <v>15617</v>
      </c>
      <c r="K1317" s="39" t="s">
        <v>13315</v>
      </c>
      <c r="L1317" s="688" t="s">
        <v>15633</v>
      </c>
      <c r="M1317" s="688" t="str">
        <f t="shared" si="24"/>
        <v>LBx149</v>
      </c>
      <c r="N1317" s="688" t="s">
        <v>15634</v>
      </c>
      <c r="O1317" s="682" t="s">
        <v>390</v>
      </c>
      <c r="P1317" s="689" t="s">
        <v>15556</v>
      </c>
      <c r="Q1317" s="689" t="s">
        <v>601</v>
      </c>
    </row>
    <row r="1318" spans="1:17" x14ac:dyDescent="0.25">
      <c r="A1318" s="687" t="s">
        <v>15553</v>
      </c>
      <c r="B1318" s="688" t="s">
        <v>15554</v>
      </c>
      <c r="C1318" s="688" t="s">
        <v>16619</v>
      </c>
      <c r="D1318" s="688" t="s">
        <v>15556</v>
      </c>
      <c r="E1318" s="688" t="s">
        <v>1089</v>
      </c>
      <c r="F1318" s="688" t="s">
        <v>3532</v>
      </c>
      <c r="G1318" s="688" t="s">
        <v>13351</v>
      </c>
      <c r="H1318" s="688" t="s">
        <v>1096</v>
      </c>
      <c r="I1318" s="688" t="s">
        <v>15635</v>
      </c>
      <c r="J1318" s="688" t="s">
        <v>15617</v>
      </c>
      <c r="K1318" s="39" t="s">
        <v>13315</v>
      </c>
      <c r="L1318" s="688" t="s">
        <v>15636</v>
      </c>
      <c r="M1318" s="688" t="str">
        <f t="shared" si="24"/>
        <v>LBx150</v>
      </c>
      <c r="N1318" s="688" t="s">
        <v>15637</v>
      </c>
      <c r="O1318" s="682" t="s">
        <v>390</v>
      </c>
      <c r="P1318" s="689" t="s">
        <v>15556</v>
      </c>
      <c r="Q1318" s="689" t="s">
        <v>601</v>
      </c>
    </row>
    <row r="1319" spans="1:17" x14ac:dyDescent="0.25">
      <c r="A1319" s="687" t="s">
        <v>15553</v>
      </c>
      <c r="B1319" s="688" t="s">
        <v>15554</v>
      </c>
      <c r="C1319" s="688" t="s">
        <v>16619</v>
      </c>
      <c r="D1319" s="688" t="s">
        <v>15556</v>
      </c>
      <c r="E1319" s="688" t="s">
        <v>1089</v>
      </c>
      <c r="F1319" s="688" t="s">
        <v>3532</v>
      </c>
      <c r="G1319" s="688" t="s">
        <v>13351</v>
      </c>
      <c r="H1319" s="688" t="s">
        <v>1097</v>
      </c>
      <c r="I1319" s="688" t="s">
        <v>15638</v>
      </c>
      <c r="J1319" s="688" t="s">
        <v>15617</v>
      </c>
      <c r="K1319" s="39" t="s">
        <v>13315</v>
      </c>
      <c r="L1319" s="688" t="s">
        <v>15639</v>
      </c>
      <c r="M1319" s="688" t="str">
        <f t="shared" si="24"/>
        <v>LBx151</v>
      </c>
      <c r="N1319" s="688" t="s">
        <v>15640</v>
      </c>
      <c r="O1319" s="682" t="s">
        <v>390</v>
      </c>
      <c r="P1319" s="689" t="s">
        <v>15556</v>
      </c>
      <c r="Q1319" s="689" t="s">
        <v>601</v>
      </c>
    </row>
    <row r="1320" spans="1:17" x14ac:dyDescent="0.25">
      <c r="A1320" s="687" t="s">
        <v>15553</v>
      </c>
      <c r="B1320" s="688" t="s">
        <v>15554</v>
      </c>
      <c r="C1320" s="688" t="s">
        <v>16619</v>
      </c>
      <c r="D1320" s="688" t="s">
        <v>15556</v>
      </c>
      <c r="E1320" s="688" t="s">
        <v>1089</v>
      </c>
      <c r="F1320" s="688" t="s">
        <v>3532</v>
      </c>
      <c r="G1320" s="688" t="s">
        <v>13351</v>
      </c>
      <c r="H1320" s="688" t="s">
        <v>1098</v>
      </c>
      <c r="I1320" s="688" t="s">
        <v>15641</v>
      </c>
      <c r="J1320" s="688" t="s">
        <v>15617</v>
      </c>
      <c r="K1320" s="39" t="s">
        <v>13315</v>
      </c>
      <c r="L1320" s="688" t="s">
        <v>15642</v>
      </c>
      <c r="M1320" s="688" t="str">
        <f t="shared" si="24"/>
        <v>LBx152</v>
      </c>
      <c r="N1320" s="688" t="s">
        <v>15643</v>
      </c>
      <c r="O1320" s="682" t="s">
        <v>390</v>
      </c>
      <c r="P1320" s="689" t="s">
        <v>15556</v>
      </c>
      <c r="Q1320" s="689" t="s">
        <v>601</v>
      </c>
    </row>
    <row r="1321" spans="1:17" x14ac:dyDescent="0.25">
      <c r="A1321" s="687" t="s">
        <v>15553</v>
      </c>
      <c r="B1321" s="688" t="s">
        <v>15554</v>
      </c>
      <c r="C1321" s="688" t="s">
        <v>16619</v>
      </c>
      <c r="D1321" s="688" t="s">
        <v>15556</v>
      </c>
      <c r="E1321" s="688" t="s">
        <v>1089</v>
      </c>
      <c r="F1321" s="688" t="s">
        <v>3532</v>
      </c>
      <c r="G1321" s="688" t="s">
        <v>13351</v>
      </c>
      <c r="H1321" s="688" t="s">
        <v>1099</v>
      </c>
      <c r="I1321" s="688" t="s">
        <v>15644</v>
      </c>
      <c r="J1321" s="688" t="s">
        <v>15617</v>
      </c>
      <c r="K1321" s="39" t="s">
        <v>13315</v>
      </c>
      <c r="L1321" s="688" t="s">
        <v>15645</v>
      </c>
      <c r="M1321" s="688" t="str">
        <f t="shared" si="24"/>
        <v>LBx153</v>
      </c>
      <c r="N1321" s="688" t="s">
        <v>15646</v>
      </c>
      <c r="O1321" s="682" t="s">
        <v>390</v>
      </c>
      <c r="P1321" s="689" t="s">
        <v>15556</v>
      </c>
      <c r="Q1321" s="689" t="s">
        <v>601</v>
      </c>
    </row>
    <row r="1322" spans="1:17" x14ac:dyDescent="0.25">
      <c r="A1322" s="687" t="s">
        <v>15553</v>
      </c>
      <c r="B1322" s="688" t="s">
        <v>15554</v>
      </c>
      <c r="C1322" s="688" t="s">
        <v>16619</v>
      </c>
      <c r="D1322" s="688" t="s">
        <v>15556</v>
      </c>
      <c r="E1322" s="688" t="s">
        <v>1089</v>
      </c>
      <c r="F1322" s="688" t="s">
        <v>3532</v>
      </c>
      <c r="G1322" s="688" t="s">
        <v>13351</v>
      </c>
      <c r="H1322" s="688" t="s">
        <v>1100</v>
      </c>
      <c r="I1322" s="688" t="s">
        <v>15647</v>
      </c>
      <c r="J1322" s="688" t="s">
        <v>15617</v>
      </c>
      <c r="K1322" s="39" t="s">
        <v>13315</v>
      </c>
      <c r="L1322" s="688" t="s">
        <v>15648</v>
      </c>
      <c r="M1322" s="688" t="str">
        <f t="shared" si="24"/>
        <v>LBx154</v>
      </c>
      <c r="N1322" s="688" t="s">
        <v>15649</v>
      </c>
      <c r="O1322" s="682" t="s">
        <v>390</v>
      </c>
      <c r="P1322" s="689" t="s">
        <v>15556</v>
      </c>
      <c r="Q1322" s="689" t="s">
        <v>601</v>
      </c>
    </row>
    <row r="1323" spans="1:17" x14ac:dyDescent="0.25">
      <c r="A1323" s="687" t="s">
        <v>15553</v>
      </c>
      <c r="B1323" s="688" t="s">
        <v>15554</v>
      </c>
      <c r="C1323" s="688" t="s">
        <v>16619</v>
      </c>
      <c r="D1323" s="688" t="s">
        <v>15556</v>
      </c>
      <c r="E1323" s="688" t="s">
        <v>1089</v>
      </c>
      <c r="F1323" s="688" t="s">
        <v>3532</v>
      </c>
      <c r="G1323" s="688" t="s">
        <v>13351</v>
      </c>
      <c r="H1323" s="688" t="s">
        <v>1083</v>
      </c>
      <c r="I1323" s="688" t="s">
        <v>15650</v>
      </c>
      <c r="J1323" s="688" t="s">
        <v>15617</v>
      </c>
      <c r="K1323" s="39" t="s">
        <v>13315</v>
      </c>
      <c r="L1323" s="688" t="s">
        <v>15651</v>
      </c>
      <c r="M1323" s="688" t="str">
        <f t="shared" si="24"/>
        <v>LBx136</v>
      </c>
      <c r="N1323" s="688" t="s">
        <v>15652</v>
      </c>
      <c r="O1323" s="682" t="s">
        <v>390</v>
      </c>
      <c r="P1323" s="689" t="s">
        <v>15556</v>
      </c>
      <c r="Q1323" s="689" t="s">
        <v>601</v>
      </c>
    </row>
    <row r="1324" spans="1:17" x14ac:dyDescent="0.25">
      <c r="A1324" s="687" t="s">
        <v>15553</v>
      </c>
      <c r="B1324" s="688" t="s">
        <v>15554</v>
      </c>
      <c r="C1324" s="688" t="s">
        <v>16619</v>
      </c>
      <c r="D1324" s="688" t="s">
        <v>15556</v>
      </c>
      <c r="E1324" s="688" t="s">
        <v>1089</v>
      </c>
      <c r="F1324" s="688" t="s">
        <v>3532</v>
      </c>
      <c r="G1324" s="688" t="s">
        <v>13351</v>
      </c>
      <c r="H1324" s="688" t="s">
        <v>1101</v>
      </c>
      <c r="I1324" s="688" t="s">
        <v>15653</v>
      </c>
      <c r="J1324" s="688" t="s">
        <v>15617</v>
      </c>
      <c r="K1324" s="39" t="s">
        <v>13315</v>
      </c>
      <c r="L1324" s="688" t="s">
        <v>15654</v>
      </c>
      <c r="M1324" s="688" t="str">
        <f t="shared" si="24"/>
        <v>LBx155</v>
      </c>
      <c r="N1324" s="688" t="s">
        <v>15655</v>
      </c>
      <c r="O1324" s="682" t="s">
        <v>390</v>
      </c>
      <c r="P1324" s="689" t="s">
        <v>15556</v>
      </c>
      <c r="Q1324" s="689" t="s">
        <v>601</v>
      </c>
    </row>
    <row r="1325" spans="1:17" x14ac:dyDescent="0.25">
      <c r="A1325" s="687" t="s">
        <v>15553</v>
      </c>
      <c r="B1325" s="688" t="s">
        <v>15554</v>
      </c>
      <c r="C1325" s="688" t="s">
        <v>16619</v>
      </c>
      <c r="D1325" s="688" t="s">
        <v>15556</v>
      </c>
      <c r="E1325" s="688" t="s">
        <v>1089</v>
      </c>
      <c r="F1325" s="688" t="s">
        <v>3532</v>
      </c>
      <c r="G1325" s="688" t="s">
        <v>13351</v>
      </c>
      <c r="H1325" s="688" t="s">
        <v>1102</v>
      </c>
      <c r="I1325" s="688" t="s">
        <v>15656</v>
      </c>
      <c r="J1325" s="688" t="s">
        <v>15617</v>
      </c>
      <c r="K1325" s="39" t="s">
        <v>13315</v>
      </c>
      <c r="L1325" s="688" t="s">
        <v>15657</v>
      </c>
      <c r="M1325" s="688" t="str">
        <f t="shared" si="24"/>
        <v>LBx156</v>
      </c>
      <c r="N1325" s="688" t="s">
        <v>15658</v>
      </c>
      <c r="O1325" s="682" t="s">
        <v>390</v>
      </c>
      <c r="P1325" s="689" t="s">
        <v>15556</v>
      </c>
      <c r="Q1325" s="689" t="s">
        <v>601</v>
      </c>
    </row>
    <row r="1326" spans="1:17" x14ac:dyDescent="0.25">
      <c r="A1326" s="687" t="s">
        <v>15553</v>
      </c>
      <c r="B1326" s="688" t="s">
        <v>15554</v>
      </c>
      <c r="C1326" s="688" t="s">
        <v>16619</v>
      </c>
      <c r="D1326" s="688" t="s">
        <v>15556</v>
      </c>
      <c r="E1326" s="688" t="s">
        <v>1089</v>
      </c>
      <c r="F1326" s="688" t="s">
        <v>3532</v>
      </c>
      <c r="G1326" s="688" t="s">
        <v>13351</v>
      </c>
      <c r="H1326" s="688" t="s">
        <v>1103</v>
      </c>
      <c r="I1326" s="688" t="s">
        <v>15659</v>
      </c>
      <c r="J1326" s="688" t="s">
        <v>15617</v>
      </c>
      <c r="K1326" s="39" t="s">
        <v>13315</v>
      </c>
      <c r="L1326" s="688" t="s">
        <v>15660</v>
      </c>
      <c r="M1326" s="688" t="str">
        <f t="shared" si="24"/>
        <v>LBx157</v>
      </c>
      <c r="N1326" s="688" t="s">
        <v>15661</v>
      </c>
      <c r="O1326" s="682" t="s">
        <v>390</v>
      </c>
      <c r="P1326" s="689" t="s">
        <v>15556</v>
      </c>
      <c r="Q1326" s="689" t="s">
        <v>601</v>
      </c>
    </row>
    <row r="1327" spans="1:17" x14ac:dyDescent="0.25">
      <c r="A1327" s="687" t="s">
        <v>15553</v>
      </c>
      <c r="B1327" s="688" t="s">
        <v>15554</v>
      </c>
      <c r="C1327" s="688" t="s">
        <v>16619</v>
      </c>
      <c r="D1327" s="688" t="s">
        <v>15556</v>
      </c>
      <c r="E1327" s="688" t="s">
        <v>1089</v>
      </c>
      <c r="F1327" s="688" t="s">
        <v>3532</v>
      </c>
      <c r="G1327" s="688" t="s">
        <v>13351</v>
      </c>
      <c r="H1327" s="688" t="s">
        <v>1104</v>
      </c>
      <c r="I1327" s="688" t="s">
        <v>15662</v>
      </c>
      <c r="J1327" s="688" t="s">
        <v>15617</v>
      </c>
      <c r="K1327" s="39" t="s">
        <v>13315</v>
      </c>
      <c r="L1327" s="688" t="s">
        <v>15663</v>
      </c>
      <c r="M1327" s="688" t="str">
        <f t="shared" ref="M1327:M1390" si="25">CONCATENATE(J1327,L1327)</f>
        <v>LBx158</v>
      </c>
      <c r="N1327" s="688" t="s">
        <v>15664</v>
      </c>
      <c r="O1327" s="682" t="s">
        <v>390</v>
      </c>
      <c r="P1327" s="689" t="s">
        <v>15556</v>
      </c>
      <c r="Q1327" s="689" t="s">
        <v>601</v>
      </c>
    </row>
    <row r="1328" spans="1:17" x14ac:dyDescent="0.25">
      <c r="A1328" s="687" t="s">
        <v>15553</v>
      </c>
      <c r="B1328" s="688" t="s">
        <v>15554</v>
      </c>
      <c r="C1328" s="688" t="s">
        <v>16619</v>
      </c>
      <c r="D1328" s="688" t="s">
        <v>15556</v>
      </c>
      <c r="E1328" s="688" t="s">
        <v>1089</v>
      </c>
      <c r="F1328" s="688" t="s">
        <v>3532</v>
      </c>
      <c r="G1328" s="688" t="s">
        <v>13351</v>
      </c>
      <c r="H1328" s="688" t="s">
        <v>1105</v>
      </c>
      <c r="I1328" s="688" t="s">
        <v>15665</v>
      </c>
      <c r="J1328" s="688" t="s">
        <v>15617</v>
      </c>
      <c r="K1328" s="39" t="s">
        <v>13315</v>
      </c>
      <c r="L1328" s="688" t="s">
        <v>15666</v>
      </c>
      <c r="M1328" s="688" t="str">
        <f t="shared" si="25"/>
        <v>LBx159</v>
      </c>
      <c r="N1328" s="688" t="s">
        <v>15667</v>
      </c>
      <c r="O1328" s="682" t="s">
        <v>390</v>
      </c>
      <c r="P1328" s="689" t="s">
        <v>15556</v>
      </c>
      <c r="Q1328" s="689" t="s">
        <v>601</v>
      </c>
    </row>
    <row r="1329" spans="1:17" x14ac:dyDescent="0.25">
      <c r="A1329" s="687" t="s">
        <v>15553</v>
      </c>
      <c r="B1329" s="688" t="s">
        <v>15554</v>
      </c>
      <c r="C1329" s="688" t="s">
        <v>16619</v>
      </c>
      <c r="D1329" s="688" t="s">
        <v>15556</v>
      </c>
      <c r="E1329" s="688" t="s">
        <v>1089</v>
      </c>
      <c r="F1329" s="688" t="s">
        <v>3532</v>
      </c>
      <c r="G1329" s="688" t="s">
        <v>13351</v>
      </c>
      <c r="H1329" s="688" t="s">
        <v>1106</v>
      </c>
      <c r="I1329" s="688" t="s">
        <v>15668</v>
      </c>
      <c r="J1329" s="688" t="s">
        <v>15617</v>
      </c>
      <c r="K1329" s="39" t="s">
        <v>13315</v>
      </c>
      <c r="L1329" s="688" t="s">
        <v>15669</v>
      </c>
      <c r="M1329" s="688" t="str">
        <f t="shared" si="25"/>
        <v>LBx42</v>
      </c>
      <c r="N1329" s="688" t="s">
        <v>9493</v>
      </c>
      <c r="O1329" s="682" t="s">
        <v>390</v>
      </c>
      <c r="P1329" s="689" t="s">
        <v>15556</v>
      </c>
      <c r="Q1329" s="689" t="s">
        <v>601</v>
      </c>
    </row>
    <row r="1330" spans="1:17" x14ac:dyDescent="0.25">
      <c r="A1330" s="687" t="s">
        <v>15553</v>
      </c>
      <c r="B1330" s="688" t="s">
        <v>15554</v>
      </c>
      <c r="C1330" s="688" t="s">
        <v>16619</v>
      </c>
      <c r="D1330" s="688" t="s">
        <v>15556</v>
      </c>
      <c r="E1330" s="688" t="s">
        <v>1089</v>
      </c>
      <c r="F1330" s="688" t="s">
        <v>3532</v>
      </c>
      <c r="G1330" s="688" t="s">
        <v>13351</v>
      </c>
      <c r="H1330" s="688" t="s">
        <v>1107</v>
      </c>
      <c r="I1330" s="688" t="s">
        <v>15670</v>
      </c>
      <c r="J1330" s="688" t="s">
        <v>15617</v>
      </c>
      <c r="K1330" s="39" t="s">
        <v>13315</v>
      </c>
      <c r="L1330" s="688" t="s">
        <v>15671</v>
      </c>
      <c r="M1330" s="688" t="str">
        <f t="shared" si="25"/>
        <v>LBx14</v>
      </c>
      <c r="N1330" s="688" t="s">
        <v>9600</v>
      </c>
      <c r="O1330" s="682" t="s">
        <v>390</v>
      </c>
      <c r="P1330" s="689" t="s">
        <v>15556</v>
      </c>
      <c r="Q1330" s="689" t="s">
        <v>601</v>
      </c>
    </row>
    <row r="1331" spans="1:17" x14ac:dyDescent="0.25">
      <c r="A1331" s="687" t="s">
        <v>15553</v>
      </c>
      <c r="B1331" s="688" t="s">
        <v>15554</v>
      </c>
      <c r="C1331" s="688" t="s">
        <v>16619</v>
      </c>
      <c r="D1331" s="688" t="s">
        <v>15556</v>
      </c>
      <c r="E1331" s="688" t="s">
        <v>1089</v>
      </c>
      <c r="F1331" s="688" t="s">
        <v>3532</v>
      </c>
      <c r="G1331" s="688" t="s">
        <v>13351</v>
      </c>
      <c r="H1331" s="688" t="s">
        <v>1108</v>
      </c>
      <c r="I1331" s="688" t="s">
        <v>15672</v>
      </c>
      <c r="J1331" s="688" t="s">
        <v>15617</v>
      </c>
      <c r="K1331" s="39" t="s">
        <v>13315</v>
      </c>
      <c r="L1331" s="688" t="s">
        <v>15673</v>
      </c>
      <c r="M1331" s="688" t="str">
        <f t="shared" si="25"/>
        <v>LBx67</v>
      </c>
      <c r="N1331" s="688" t="s">
        <v>9601</v>
      </c>
      <c r="O1331" s="682" t="s">
        <v>390</v>
      </c>
      <c r="P1331" s="689" t="s">
        <v>15556</v>
      </c>
      <c r="Q1331" s="689" t="s">
        <v>601</v>
      </c>
    </row>
    <row r="1332" spans="1:17" x14ac:dyDescent="0.25">
      <c r="A1332" s="687" t="s">
        <v>15553</v>
      </c>
      <c r="B1332" s="688" t="s">
        <v>15554</v>
      </c>
      <c r="C1332" s="688" t="s">
        <v>16619</v>
      </c>
      <c r="D1332" s="688" t="s">
        <v>15556</v>
      </c>
      <c r="E1332" s="688" t="s">
        <v>1089</v>
      </c>
      <c r="F1332" s="688" t="s">
        <v>3532</v>
      </c>
      <c r="G1332" s="688" t="s">
        <v>13351</v>
      </c>
      <c r="H1332" s="688" t="s">
        <v>1109</v>
      </c>
      <c r="I1332" s="688" t="s">
        <v>15674</v>
      </c>
      <c r="J1332" s="688" t="s">
        <v>15617</v>
      </c>
      <c r="K1332" s="39" t="s">
        <v>13315</v>
      </c>
      <c r="L1332" s="688" t="s">
        <v>15675</v>
      </c>
      <c r="M1332" s="688" t="str">
        <f t="shared" si="25"/>
        <v>LBx106</v>
      </c>
      <c r="N1332" s="688" t="s">
        <v>9599</v>
      </c>
      <c r="O1332" s="682" t="s">
        <v>390</v>
      </c>
      <c r="P1332" s="689" t="s">
        <v>15556</v>
      </c>
      <c r="Q1332" s="689" t="s">
        <v>601</v>
      </c>
    </row>
    <row r="1333" spans="1:17" x14ac:dyDescent="0.25">
      <c r="A1333" s="687" t="s">
        <v>15553</v>
      </c>
      <c r="B1333" s="688" t="s">
        <v>15554</v>
      </c>
      <c r="C1333" s="688" t="s">
        <v>16619</v>
      </c>
      <c r="D1333" s="688" t="s">
        <v>15556</v>
      </c>
      <c r="E1333" s="688" t="s">
        <v>1089</v>
      </c>
      <c r="F1333" s="688" t="s">
        <v>3532</v>
      </c>
      <c r="G1333" s="688" t="s">
        <v>13351</v>
      </c>
      <c r="H1333" s="688" t="s">
        <v>1110</v>
      </c>
      <c r="I1333" s="688" t="s">
        <v>15676</v>
      </c>
      <c r="J1333" s="688" t="s">
        <v>15617</v>
      </c>
      <c r="K1333" s="39" t="s">
        <v>13315</v>
      </c>
      <c r="L1333" s="688" t="s">
        <v>15677</v>
      </c>
      <c r="M1333" s="688" t="str">
        <f t="shared" si="25"/>
        <v>LBx45</v>
      </c>
      <c r="N1333" s="688" t="s">
        <v>4828</v>
      </c>
      <c r="O1333" s="682" t="s">
        <v>390</v>
      </c>
      <c r="P1333" s="689" t="s">
        <v>15556</v>
      </c>
      <c r="Q1333" s="689" t="s">
        <v>601</v>
      </c>
    </row>
    <row r="1334" spans="1:17" x14ac:dyDescent="0.25">
      <c r="A1334" s="687" t="s">
        <v>15553</v>
      </c>
      <c r="B1334" s="688" t="s">
        <v>15554</v>
      </c>
      <c r="C1334" s="688" t="s">
        <v>16619</v>
      </c>
      <c r="D1334" s="688" t="s">
        <v>15556</v>
      </c>
      <c r="E1334" s="688" t="s">
        <v>1089</v>
      </c>
      <c r="F1334" s="688" t="s">
        <v>3532</v>
      </c>
      <c r="G1334" s="688" t="s">
        <v>13351</v>
      </c>
      <c r="H1334" s="688" t="s">
        <v>1084</v>
      </c>
      <c r="I1334" s="688" t="s">
        <v>15678</v>
      </c>
      <c r="J1334" s="688" t="s">
        <v>15617</v>
      </c>
      <c r="K1334" s="39" t="s">
        <v>13315</v>
      </c>
      <c r="L1334" s="688" t="s">
        <v>15679</v>
      </c>
      <c r="M1334" s="688" t="str">
        <f t="shared" si="25"/>
        <v>LBx137</v>
      </c>
      <c r="N1334" s="688" t="s">
        <v>15680</v>
      </c>
      <c r="O1334" s="682" t="s">
        <v>390</v>
      </c>
      <c r="P1334" s="689" t="s">
        <v>15556</v>
      </c>
      <c r="Q1334" s="689" t="s">
        <v>601</v>
      </c>
    </row>
    <row r="1335" spans="1:17" x14ac:dyDescent="0.25">
      <c r="A1335" s="687" t="s">
        <v>15553</v>
      </c>
      <c r="B1335" s="688" t="s">
        <v>15554</v>
      </c>
      <c r="C1335" s="688" t="s">
        <v>16619</v>
      </c>
      <c r="D1335" s="688" t="s">
        <v>15556</v>
      </c>
      <c r="E1335" s="688" t="s">
        <v>1089</v>
      </c>
      <c r="F1335" s="688" t="s">
        <v>3532</v>
      </c>
      <c r="G1335" s="688" t="s">
        <v>13351</v>
      </c>
      <c r="H1335" s="688" t="s">
        <v>1111</v>
      </c>
      <c r="I1335" s="688" t="s">
        <v>15681</v>
      </c>
      <c r="J1335" s="688" t="s">
        <v>15617</v>
      </c>
      <c r="K1335" s="39" t="s">
        <v>13315</v>
      </c>
      <c r="L1335" s="688" t="s">
        <v>15682</v>
      </c>
      <c r="M1335" s="688" t="str">
        <f t="shared" si="25"/>
        <v>LBx53</v>
      </c>
      <c r="N1335" s="688" t="s">
        <v>850</v>
      </c>
      <c r="O1335" s="682" t="s">
        <v>390</v>
      </c>
      <c r="P1335" s="689" t="s">
        <v>15556</v>
      </c>
      <c r="Q1335" s="689" t="s">
        <v>601</v>
      </c>
    </row>
    <row r="1336" spans="1:17" x14ac:dyDescent="0.25">
      <c r="A1336" s="687" t="s">
        <v>15553</v>
      </c>
      <c r="B1336" s="688" t="s">
        <v>15554</v>
      </c>
      <c r="C1336" s="688" t="s">
        <v>16619</v>
      </c>
      <c r="D1336" s="688" t="s">
        <v>15556</v>
      </c>
      <c r="E1336" s="688" t="s">
        <v>1089</v>
      </c>
      <c r="F1336" s="688" t="s">
        <v>3532</v>
      </c>
      <c r="G1336" s="688" t="s">
        <v>13351</v>
      </c>
      <c r="H1336" s="688" t="s">
        <v>15683</v>
      </c>
      <c r="I1336" s="688" t="s">
        <v>15684</v>
      </c>
      <c r="J1336" s="688" t="s">
        <v>15617</v>
      </c>
      <c r="K1336" s="39" t="s">
        <v>13315</v>
      </c>
      <c r="L1336" s="688" t="s">
        <v>13680</v>
      </c>
      <c r="M1336" s="688" t="str">
        <f t="shared" si="25"/>
        <v>LBx119</v>
      </c>
      <c r="N1336" s="688" t="s">
        <v>3219</v>
      </c>
      <c r="O1336" s="682" t="s">
        <v>390</v>
      </c>
      <c r="P1336" s="689" t="s">
        <v>15556</v>
      </c>
      <c r="Q1336" s="689" t="s">
        <v>601</v>
      </c>
    </row>
    <row r="1337" spans="1:17" x14ac:dyDescent="0.25">
      <c r="A1337" s="687" t="s">
        <v>15553</v>
      </c>
      <c r="B1337" s="688" t="s">
        <v>15554</v>
      </c>
      <c r="C1337" s="688" t="s">
        <v>16619</v>
      </c>
      <c r="D1337" s="688" t="s">
        <v>15556</v>
      </c>
      <c r="E1337" s="688" t="s">
        <v>1089</v>
      </c>
      <c r="F1337" s="688" t="s">
        <v>3532</v>
      </c>
      <c r="G1337" s="688" t="s">
        <v>13351</v>
      </c>
      <c r="H1337" s="688" t="s">
        <v>15685</v>
      </c>
      <c r="I1337" s="688" t="s">
        <v>15686</v>
      </c>
      <c r="J1337" s="688" t="s">
        <v>15617</v>
      </c>
      <c r="K1337" s="39" t="s">
        <v>13315</v>
      </c>
      <c r="L1337" s="688" t="s">
        <v>15687</v>
      </c>
      <c r="M1337" s="688" t="str">
        <f t="shared" si="25"/>
        <v>LBx93</v>
      </c>
      <c r="N1337" s="688" t="s">
        <v>4827</v>
      </c>
      <c r="O1337" s="682" t="s">
        <v>390</v>
      </c>
      <c r="P1337" s="689" t="s">
        <v>15556</v>
      </c>
      <c r="Q1337" s="689" t="s">
        <v>601</v>
      </c>
    </row>
    <row r="1338" spans="1:17" x14ac:dyDescent="0.25">
      <c r="A1338" s="687" t="s">
        <v>15553</v>
      </c>
      <c r="B1338" s="688" t="s">
        <v>15554</v>
      </c>
      <c r="C1338" s="688" t="s">
        <v>16619</v>
      </c>
      <c r="D1338" s="688" t="s">
        <v>15556</v>
      </c>
      <c r="E1338" s="688" t="s">
        <v>1089</v>
      </c>
      <c r="F1338" s="688" t="s">
        <v>3532</v>
      </c>
      <c r="G1338" s="688" t="s">
        <v>13351</v>
      </c>
      <c r="H1338" s="688" t="s">
        <v>15688</v>
      </c>
      <c r="I1338" s="688" t="s">
        <v>15689</v>
      </c>
      <c r="J1338" s="688" t="s">
        <v>15617</v>
      </c>
      <c r="K1338" s="39" t="s">
        <v>13315</v>
      </c>
      <c r="L1338" s="688" t="s">
        <v>13679</v>
      </c>
      <c r="M1338" s="688" t="str">
        <f t="shared" si="25"/>
        <v>LBx10</v>
      </c>
      <c r="N1338" s="688" t="s">
        <v>853</v>
      </c>
      <c r="O1338" s="682" t="s">
        <v>390</v>
      </c>
      <c r="P1338" s="689" t="s">
        <v>15556</v>
      </c>
      <c r="Q1338" s="689" t="s">
        <v>601</v>
      </c>
    </row>
    <row r="1339" spans="1:17" x14ac:dyDescent="0.25">
      <c r="A1339" s="687" t="s">
        <v>15553</v>
      </c>
      <c r="B1339" s="688" t="s">
        <v>15554</v>
      </c>
      <c r="C1339" s="688" t="s">
        <v>16619</v>
      </c>
      <c r="D1339" s="688" t="s">
        <v>15556</v>
      </c>
      <c r="E1339" s="688" t="s">
        <v>1089</v>
      </c>
      <c r="F1339" s="688" t="s">
        <v>3532</v>
      </c>
      <c r="G1339" s="688" t="s">
        <v>13351</v>
      </c>
      <c r="H1339" s="688" t="s">
        <v>15690</v>
      </c>
      <c r="I1339" s="688" t="s">
        <v>15691</v>
      </c>
      <c r="J1339" s="688" t="s">
        <v>15617</v>
      </c>
      <c r="K1339" s="39" t="s">
        <v>13315</v>
      </c>
      <c r="L1339" s="688" t="s">
        <v>15596</v>
      </c>
      <c r="M1339" s="688" t="str">
        <f t="shared" si="25"/>
        <v>LBx11</v>
      </c>
      <c r="N1339" s="688" t="s">
        <v>854</v>
      </c>
      <c r="O1339" s="682" t="s">
        <v>390</v>
      </c>
      <c r="P1339" s="689" t="s">
        <v>15556</v>
      </c>
      <c r="Q1339" s="689" t="s">
        <v>601</v>
      </c>
    </row>
    <row r="1340" spans="1:17" x14ac:dyDescent="0.25">
      <c r="A1340" s="687" t="s">
        <v>15553</v>
      </c>
      <c r="B1340" s="688" t="s">
        <v>15554</v>
      </c>
      <c r="C1340" s="688" t="s">
        <v>16619</v>
      </c>
      <c r="D1340" s="688" t="s">
        <v>15556</v>
      </c>
      <c r="E1340" s="688" t="s">
        <v>1089</v>
      </c>
      <c r="F1340" s="688" t="s">
        <v>3532</v>
      </c>
      <c r="G1340" s="688" t="s">
        <v>13351</v>
      </c>
      <c r="H1340" s="688" t="s">
        <v>15692</v>
      </c>
      <c r="I1340" s="688" t="s">
        <v>15693</v>
      </c>
      <c r="J1340" s="688" t="s">
        <v>15617</v>
      </c>
      <c r="K1340" s="39" t="s">
        <v>13315</v>
      </c>
      <c r="L1340" s="688" t="s">
        <v>15694</v>
      </c>
      <c r="M1340" s="688" t="str">
        <f t="shared" si="25"/>
        <v>LBx160</v>
      </c>
      <c r="N1340" s="688" t="s">
        <v>855</v>
      </c>
      <c r="O1340" s="682" t="s">
        <v>390</v>
      </c>
      <c r="P1340" s="689" t="s">
        <v>15556</v>
      </c>
      <c r="Q1340" s="689" t="s">
        <v>601</v>
      </c>
    </row>
    <row r="1341" spans="1:17" x14ac:dyDescent="0.25">
      <c r="A1341" s="687" t="s">
        <v>15553</v>
      </c>
      <c r="B1341" s="688" t="s">
        <v>15554</v>
      </c>
      <c r="C1341" s="688" t="s">
        <v>16619</v>
      </c>
      <c r="D1341" s="688" t="s">
        <v>15556</v>
      </c>
      <c r="E1341" s="688" t="s">
        <v>1089</v>
      </c>
      <c r="F1341" s="688" t="s">
        <v>3532</v>
      </c>
      <c r="G1341" s="688" t="s">
        <v>13351</v>
      </c>
      <c r="H1341" s="688" t="s">
        <v>15695</v>
      </c>
      <c r="I1341" s="688" t="s">
        <v>15696</v>
      </c>
      <c r="J1341" s="688" t="s">
        <v>15617</v>
      </c>
      <c r="K1341" s="39" t="s">
        <v>13315</v>
      </c>
      <c r="L1341" s="688" t="s">
        <v>15697</v>
      </c>
      <c r="M1341" s="688" t="str">
        <f t="shared" si="25"/>
        <v>LBx161</v>
      </c>
      <c r="N1341" s="688" t="s">
        <v>856</v>
      </c>
      <c r="O1341" s="682" t="s">
        <v>390</v>
      </c>
      <c r="P1341" s="689" t="s">
        <v>15556</v>
      </c>
      <c r="Q1341" s="689" t="s">
        <v>601</v>
      </c>
    </row>
    <row r="1342" spans="1:17" x14ac:dyDescent="0.25">
      <c r="A1342" s="687" t="s">
        <v>15553</v>
      </c>
      <c r="B1342" s="688" t="s">
        <v>15554</v>
      </c>
      <c r="C1342" s="688" t="s">
        <v>16619</v>
      </c>
      <c r="D1342" s="688" t="s">
        <v>15556</v>
      </c>
      <c r="E1342" s="688" t="s">
        <v>1089</v>
      </c>
      <c r="F1342" s="688" t="s">
        <v>3532</v>
      </c>
      <c r="G1342" s="688" t="s">
        <v>13351</v>
      </c>
      <c r="H1342" s="688" t="s">
        <v>1085</v>
      </c>
      <c r="I1342" s="688" t="s">
        <v>15698</v>
      </c>
      <c r="J1342" s="688" t="s">
        <v>15617</v>
      </c>
      <c r="K1342" s="39" t="s">
        <v>13315</v>
      </c>
      <c r="L1342" s="688" t="s">
        <v>15699</v>
      </c>
      <c r="M1342" s="688" t="str">
        <f t="shared" si="25"/>
        <v>LBx138</v>
      </c>
      <c r="N1342" s="688" t="s">
        <v>15700</v>
      </c>
      <c r="O1342" s="682" t="s">
        <v>390</v>
      </c>
      <c r="P1342" s="689" t="s">
        <v>15556</v>
      </c>
      <c r="Q1342" s="689" t="s">
        <v>601</v>
      </c>
    </row>
    <row r="1343" spans="1:17" x14ac:dyDescent="0.25">
      <c r="A1343" s="687" t="s">
        <v>15553</v>
      </c>
      <c r="B1343" s="688" t="s">
        <v>15554</v>
      </c>
      <c r="C1343" s="688" t="s">
        <v>16619</v>
      </c>
      <c r="D1343" s="688" t="s">
        <v>15556</v>
      </c>
      <c r="E1343" s="688" t="s">
        <v>1089</v>
      </c>
      <c r="F1343" s="688" t="s">
        <v>3532</v>
      </c>
      <c r="G1343" s="688" t="s">
        <v>13351</v>
      </c>
      <c r="H1343" s="688" t="s">
        <v>1086</v>
      </c>
      <c r="I1343" s="688" t="s">
        <v>15701</v>
      </c>
      <c r="J1343" s="688" t="s">
        <v>15617</v>
      </c>
      <c r="K1343" s="39" t="s">
        <v>13315</v>
      </c>
      <c r="L1343" s="688" t="s">
        <v>15702</v>
      </c>
      <c r="M1343" s="688" t="str">
        <f t="shared" si="25"/>
        <v>LBx139</v>
      </c>
      <c r="N1343" s="688" t="s">
        <v>15703</v>
      </c>
      <c r="O1343" s="682" t="s">
        <v>390</v>
      </c>
      <c r="P1343" s="689" t="s">
        <v>15556</v>
      </c>
      <c r="Q1343" s="689" t="s">
        <v>601</v>
      </c>
    </row>
    <row r="1344" spans="1:17" x14ac:dyDescent="0.25">
      <c r="A1344" s="687" t="s">
        <v>15553</v>
      </c>
      <c r="B1344" s="688" t="s">
        <v>15554</v>
      </c>
      <c r="C1344" s="688" t="s">
        <v>16619</v>
      </c>
      <c r="D1344" s="688" t="s">
        <v>15556</v>
      </c>
      <c r="E1344" s="688" t="s">
        <v>1089</v>
      </c>
      <c r="F1344" s="688" t="s">
        <v>3532</v>
      </c>
      <c r="G1344" s="688" t="s">
        <v>13351</v>
      </c>
      <c r="H1344" s="688" t="s">
        <v>1087</v>
      </c>
      <c r="I1344" s="688" t="s">
        <v>15704</v>
      </c>
      <c r="J1344" s="688" t="s">
        <v>15617</v>
      </c>
      <c r="K1344" s="39" t="s">
        <v>13315</v>
      </c>
      <c r="L1344" s="688" t="s">
        <v>15705</v>
      </c>
      <c r="M1344" s="688" t="str">
        <f t="shared" si="25"/>
        <v>LBx140</v>
      </c>
      <c r="N1344" s="688" t="s">
        <v>15706</v>
      </c>
      <c r="O1344" s="682" t="s">
        <v>390</v>
      </c>
      <c r="P1344" s="689" t="s">
        <v>15556</v>
      </c>
      <c r="Q1344" s="689" t="s">
        <v>601</v>
      </c>
    </row>
    <row r="1345" spans="1:17" x14ac:dyDescent="0.25">
      <c r="A1345" s="687" t="s">
        <v>15553</v>
      </c>
      <c r="B1345" s="688" t="s">
        <v>15554</v>
      </c>
      <c r="C1345" s="688" t="s">
        <v>16619</v>
      </c>
      <c r="D1345" s="688" t="s">
        <v>15556</v>
      </c>
      <c r="E1345" s="688" t="s">
        <v>1089</v>
      </c>
      <c r="F1345" s="688" t="s">
        <v>3532</v>
      </c>
      <c r="G1345" s="688" t="s">
        <v>13351</v>
      </c>
      <c r="H1345" s="688" t="s">
        <v>1088</v>
      </c>
      <c r="I1345" s="688" t="s">
        <v>15707</v>
      </c>
      <c r="J1345" s="688" t="s">
        <v>15617</v>
      </c>
      <c r="K1345" s="39" t="s">
        <v>13315</v>
      </c>
      <c r="L1345" s="688" t="s">
        <v>15708</v>
      </c>
      <c r="M1345" s="688" t="str">
        <f t="shared" si="25"/>
        <v>LBx141</v>
      </c>
      <c r="N1345" s="688" t="s">
        <v>15709</v>
      </c>
      <c r="O1345" s="682" t="s">
        <v>390</v>
      </c>
      <c r="P1345" s="689" t="s">
        <v>15556</v>
      </c>
      <c r="Q1345" s="689" t="s">
        <v>601</v>
      </c>
    </row>
    <row r="1346" spans="1:17" x14ac:dyDescent="0.25">
      <c r="A1346" s="687" t="s">
        <v>15553</v>
      </c>
      <c r="B1346" s="688" t="s">
        <v>15554</v>
      </c>
      <c r="C1346" s="688" t="s">
        <v>16619</v>
      </c>
      <c r="D1346" s="688" t="s">
        <v>15556</v>
      </c>
      <c r="E1346" s="688" t="s">
        <v>1089</v>
      </c>
      <c r="F1346" s="688" t="s">
        <v>3532</v>
      </c>
      <c r="G1346" s="688" t="s">
        <v>13351</v>
      </c>
      <c r="H1346" s="688" t="s">
        <v>1089</v>
      </c>
      <c r="I1346" s="688" t="s">
        <v>15710</v>
      </c>
      <c r="J1346" s="688" t="s">
        <v>15617</v>
      </c>
      <c r="K1346" s="39" t="s">
        <v>13315</v>
      </c>
      <c r="L1346" s="688" t="s">
        <v>15711</v>
      </c>
      <c r="M1346" s="688" t="str">
        <f t="shared" si="25"/>
        <v>LBx142</v>
      </c>
      <c r="N1346" s="688" t="s">
        <v>15712</v>
      </c>
      <c r="O1346" s="682" t="s">
        <v>390</v>
      </c>
      <c r="P1346" s="689" t="s">
        <v>15556</v>
      </c>
      <c r="Q1346" s="689" t="s">
        <v>601</v>
      </c>
    </row>
    <row r="1347" spans="1:17" x14ac:dyDescent="0.25">
      <c r="A1347" s="687" t="s">
        <v>15553</v>
      </c>
      <c r="B1347" s="688" t="s">
        <v>15554</v>
      </c>
      <c r="C1347" s="688" t="s">
        <v>16619</v>
      </c>
      <c r="D1347" s="688" t="s">
        <v>15556</v>
      </c>
      <c r="E1347" s="688" t="s">
        <v>1089</v>
      </c>
      <c r="F1347" s="688" t="s">
        <v>3532</v>
      </c>
      <c r="G1347" s="688" t="s">
        <v>13351</v>
      </c>
      <c r="H1347" s="688" t="s">
        <v>1090</v>
      </c>
      <c r="I1347" s="688" t="s">
        <v>15713</v>
      </c>
      <c r="J1347" s="688" t="s">
        <v>15617</v>
      </c>
      <c r="K1347" s="39" t="s">
        <v>13315</v>
      </c>
      <c r="L1347" s="688" t="s">
        <v>15714</v>
      </c>
      <c r="M1347" s="688" t="str">
        <f t="shared" si="25"/>
        <v>LBx143</v>
      </c>
      <c r="N1347" s="688" t="s">
        <v>15715</v>
      </c>
      <c r="O1347" s="682" t="s">
        <v>390</v>
      </c>
      <c r="P1347" s="689" t="s">
        <v>15556</v>
      </c>
      <c r="Q1347" s="689" t="s">
        <v>601</v>
      </c>
    </row>
    <row r="1348" spans="1:17" x14ac:dyDescent="0.25">
      <c r="A1348" s="687" t="s">
        <v>15553</v>
      </c>
      <c r="B1348" s="688" t="s">
        <v>15554</v>
      </c>
      <c r="C1348" s="688" t="s">
        <v>16619</v>
      </c>
      <c r="D1348" s="688" t="s">
        <v>15556</v>
      </c>
      <c r="E1348" s="688" t="s">
        <v>1089</v>
      </c>
      <c r="F1348" s="688" t="s">
        <v>3532</v>
      </c>
      <c r="G1348" s="688" t="s">
        <v>13351</v>
      </c>
      <c r="H1348" s="688" t="s">
        <v>16655</v>
      </c>
      <c r="I1348" s="688" t="s">
        <v>16656</v>
      </c>
      <c r="J1348" s="688" t="s">
        <v>15617</v>
      </c>
      <c r="K1348" s="39" t="s">
        <v>13315</v>
      </c>
      <c r="L1348" s="688" t="s">
        <v>16278</v>
      </c>
      <c r="M1348" s="688" t="str">
        <f t="shared" si="25"/>
        <v>LBx168</v>
      </c>
      <c r="N1348" s="688" t="s">
        <v>16657</v>
      </c>
      <c r="O1348" s="682" t="s">
        <v>390</v>
      </c>
      <c r="P1348" s="689" t="s">
        <v>15556</v>
      </c>
      <c r="Q1348" s="689" t="s">
        <v>601</v>
      </c>
    </row>
    <row r="1349" spans="1:17" x14ac:dyDescent="0.25">
      <c r="A1349" s="687" t="s">
        <v>15553</v>
      </c>
      <c r="B1349" s="688" t="s">
        <v>15554</v>
      </c>
      <c r="C1349" s="688" t="s">
        <v>16658</v>
      </c>
      <c r="D1349" s="688" t="s">
        <v>15556</v>
      </c>
      <c r="E1349" s="688" t="s">
        <v>1094</v>
      </c>
      <c r="F1349" s="688" t="s">
        <v>15969</v>
      </c>
      <c r="G1349" s="688" t="s">
        <v>13379</v>
      </c>
      <c r="H1349" s="688" t="s">
        <v>16659</v>
      </c>
      <c r="I1349" s="688" t="s">
        <v>16660</v>
      </c>
      <c r="J1349" s="688" t="s">
        <v>16131</v>
      </c>
      <c r="K1349" s="20" t="s">
        <v>13367</v>
      </c>
      <c r="L1349" s="688" t="s">
        <v>16263</v>
      </c>
      <c r="M1349" s="688" t="str">
        <f t="shared" si="25"/>
        <v>MCx164</v>
      </c>
      <c r="N1349" s="688" t="s">
        <v>16661</v>
      </c>
      <c r="O1349" s="682" t="s">
        <v>392</v>
      </c>
      <c r="P1349" s="689" t="s">
        <v>15556</v>
      </c>
      <c r="Q1349" s="689" t="s">
        <v>604</v>
      </c>
    </row>
    <row r="1350" spans="1:17" x14ac:dyDescent="0.25">
      <c r="A1350" s="687" t="s">
        <v>15553</v>
      </c>
      <c r="B1350" s="688" t="s">
        <v>15554</v>
      </c>
      <c r="C1350" s="688" t="s">
        <v>16658</v>
      </c>
      <c r="D1350" s="688" t="s">
        <v>15556</v>
      </c>
      <c r="E1350" s="688" t="s">
        <v>1094</v>
      </c>
      <c r="F1350" s="688" t="s">
        <v>15969</v>
      </c>
      <c r="G1350" s="688" t="s">
        <v>13379</v>
      </c>
      <c r="H1350" s="688" t="s">
        <v>16662</v>
      </c>
      <c r="I1350" s="688" t="s">
        <v>16663</v>
      </c>
      <c r="J1350" s="688" t="s">
        <v>16131</v>
      </c>
      <c r="K1350" s="20" t="s">
        <v>13367</v>
      </c>
      <c r="L1350" s="688" t="s">
        <v>15834</v>
      </c>
      <c r="M1350" s="688" t="str">
        <f t="shared" si="25"/>
        <v>MCx165</v>
      </c>
      <c r="N1350" s="688" t="s">
        <v>16664</v>
      </c>
      <c r="O1350" s="682" t="s">
        <v>392</v>
      </c>
      <c r="P1350" s="689" t="s">
        <v>15556</v>
      </c>
      <c r="Q1350" s="689" t="s">
        <v>604</v>
      </c>
    </row>
    <row r="1351" spans="1:17" x14ac:dyDescent="0.25">
      <c r="A1351" s="687" t="s">
        <v>15553</v>
      </c>
      <c r="B1351" s="688" t="s">
        <v>15554</v>
      </c>
      <c r="C1351" s="688" t="s">
        <v>16658</v>
      </c>
      <c r="D1351" s="688" t="s">
        <v>15556</v>
      </c>
      <c r="E1351" s="688" t="s">
        <v>1094</v>
      </c>
      <c r="F1351" s="688" t="s">
        <v>15969</v>
      </c>
      <c r="G1351" s="688" t="s">
        <v>13379</v>
      </c>
      <c r="H1351" s="688" t="s">
        <v>16665</v>
      </c>
      <c r="I1351" s="688" t="s">
        <v>16666</v>
      </c>
      <c r="J1351" s="688" t="s">
        <v>16131</v>
      </c>
      <c r="K1351" s="20" t="s">
        <v>13367</v>
      </c>
      <c r="L1351" s="688" t="s">
        <v>16270</v>
      </c>
      <c r="M1351" s="688" t="str">
        <f t="shared" si="25"/>
        <v>MCx166</v>
      </c>
      <c r="N1351" s="688" t="s">
        <v>16667</v>
      </c>
      <c r="O1351" s="682" t="s">
        <v>392</v>
      </c>
      <c r="P1351" s="689" t="s">
        <v>15556</v>
      </c>
      <c r="Q1351" s="689" t="s">
        <v>604</v>
      </c>
    </row>
    <row r="1352" spans="1:17" x14ac:dyDescent="0.25">
      <c r="A1352" s="687" t="s">
        <v>15553</v>
      </c>
      <c r="B1352" s="688" t="s">
        <v>15554</v>
      </c>
      <c r="C1352" s="688" t="s">
        <v>16658</v>
      </c>
      <c r="D1352" s="688" t="s">
        <v>15556</v>
      </c>
      <c r="E1352" s="688" t="s">
        <v>1094</v>
      </c>
      <c r="F1352" s="688" t="s">
        <v>15969</v>
      </c>
      <c r="G1352" s="688" t="s">
        <v>13379</v>
      </c>
      <c r="H1352" s="688" t="s">
        <v>16668</v>
      </c>
      <c r="I1352" s="688" t="s">
        <v>15606</v>
      </c>
      <c r="J1352" s="688" t="s">
        <v>16131</v>
      </c>
      <c r="K1352" s="20" t="s">
        <v>13367</v>
      </c>
      <c r="L1352" s="688" t="s">
        <v>16274</v>
      </c>
      <c r="M1352" s="688" t="str">
        <f t="shared" si="25"/>
        <v>MCx167</v>
      </c>
      <c r="N1352" s="688" t="s">
        <v>16669</v>
      </c>
      <c r="O1352" s="682" t="s">
        <v>392</v>
      </c>
      <c r="P1352" s="689" t="s">
        <v>15556</v>
      </c>
      <c r="Q1352" s="689" t="s">
        <v>604</v>
      </c>
    </row>
    <row r="1353" spans="1:17" x14ac:dyDescent="0.25">
      <c r="A1353" s="687" t="s">
        <v>15553</v>
      </c>
      <c r="B1353" s="688" t="s">
        <v>15554</v>
      </c>
      <c r="C1353" s="688" t="s">
        <v>16658</v>
      </c>
      <c r="D1353" s="688" t="s">
        <v>15556</v>
      </c>
      <c r="E1353" s="688" t="s">
        <v>1094</v>
      </c>
      <c r="F1353" s="688" t="s">
        <v>15969</v>
      </c>
      <c r="G1353" s="688" t="s">
        <v>13379</v>
      </c>
      <c r="H1353" s="688" t="s">
        <v>16670</v>
      </c>
      <c r="I1353" s="688" t="s">
        <v>16671</v>
      </c>
      <c r="J1353" s="688" t="s">
        <v>16131</v>
      </c>
      <c r="K1353" s="20" t="s">
        <v>13367</v>
      </c>
      <c r="L1353" s="688" t="s">
        <v>13682</v>
      </c>
      <c r="M1353" s="688" t="str">
        <f t="shared" si="25"/>
        <v>MCx0</v>
      </c>
      <c r="N1353" s="688" t="s">
        <v>16672</v>
      </c>
      <c r="O1353" s="682" t="s">
        <v>392</v>
      </c>
      <c r="P1353" s="689" t="s">
        <v>15556</v>
      </c>
      <c r="Q1353" s="689" t="s">
        <v>604</v>
      </c>
    </row>
    <row r="1354" spans="1:17" x14ac:dyDescent="0.25">
      <c r="A1354" s="687" t="s">
        <v>15553</v>
      </c>
      <c r="B1354" s="688" t="s">
        <v>15554</v>
      </c>
      <c r="C1354" s="688" t="s">
        <v>16673</v>
      </c>
      <c r="D1354" s="688" t="s">
        <v>15556</v>
      </c>
      <c r="E1354" s="688" t="s">
        <v>1086</v>
      </c>
      <c r="F1354" s="688" t="s">
        <v>16593</v>
      </c>
      <c r="G1354" s="688" t="s">
        <v>13270</v>
      </c>
      <c r="H1354" s="688" t="s">
        <v>1082</v>
      </c>
      <c r="I1354" s="688" t="s">
        <v>16594</v>
      </c>
      <c r="J1354" s="688" t="s">
        <v>16163</v>
      </c>
      <c r="K1354" s="20" t="s">
        <v>13258</v>
      </c>
      <c r="L1354" s="688" t="s">
        <v>16595</v>
      </c>
      <c r="M1354" s="688" t="str">
        <f t="shared" si="25"/>
        <v>SEx97</v>
      </c>
      <c r="N1354" s="688" t="s">
        <v>16596</v>
      </c>
      <c r="O1354" s="683" t="s">
        <v>394</v>
      </c>
      <c r="P1354" s="689" t="s">
        <v>15556</v>
      </c>
      <c r="Q1354" s="689" t="s">
        <v>857</v>
      </c>
    </row>
    <row r="1355" spans="1:17" x14ac:dyDescent="0.25">
      <c r="A1355" s="687" t="s">
        <v>15553</v>
      </c>
      <c r="B1355" s="688" t="s">
        <v>15554</v>
      </c>
      <c r="C1355" s="688" t="s">
        <v>16673</v>
      </c>
      <c r="D1355" s="688" t="s">
        <v>15556</v>
      </c>
      <c r="E1355" s="688" t="s">
        <v>1086</v>
      </c>
      <c r="F1355" s="688" t="s">
        <v>16593</v>
      </c>
      <c r="G1355" s="688" t="s">
        <v>13270</v>
      </c>
      <c r="H1355" s="688" t="s">
        <v>1091</v>
      </c>
      <c r="I1355" s="688" t="s">
        <v>16597</v>
      </c>
      <c r="J1355" s="688" t="s">
        <v>16163</v>
      </c>
      <c r="K1355" s="20" t="s">
        <v>13258</v>
      </c>
      <c r="L1355" s="688" t="s">
        <v>15739</v>
      </c>
      <c r="M1355" s="688" t="str">
        <f t="shared" si="25"/>
        <v>SEx101</v>
      </c>
      <c r="N1355" s="688" t="s">
        <v>16598</v>
      </c>
      <c r="O1355" s="683" t="s">
        <v>394</v>
      </c>
      <c r="P1355" s="689" t="s">
        <v>15556</v>
      </c>
      <c r="Q1355" s="689" t="s">
        <v>857</v>
      </c>
    </row>
    <row r="1356" spans="1:17" x14ac:dyDescent="0.25">
      <c r="A1356" s="687" t="s">
        <v>15553</v>
      </c>
      <c r="B1356" s="688" t="s">
        <v>15554</v>
      </c>
      <c r="C1356" s="688" t="s">
        <v>16673</v>
      </c>
      <c r="D1356" s="688" t="s">
        <v>15556</v>
      </c>
      <c r="E1356" s="688" t="s">
        <v>1086</v>
      </c>
      <c r="F1356" s="688" t="s">
        <v>16593</v>
      </c>
      <c r="G1356" s="688" t="s">
        <v>13270</v>
      </c>
      <c r="H1356" s="688" t="s">
        <v>1083</v>
      </c>
      <c r="I1356" s="688" t="s">
        <v>16599</v>
      </c>
      <c r="J1356" s="688" t="s">
        <v>16163</v>
      </c>
      <c r="K1356" s="20" t="s">
        <v>13258</v>
      </c>
      <c r="L1356" s="688" t="s">
        <v>16600</v>
      </c>
      <c r="M1356" s="688" t="str">
        <f t="shared" si="25"/>
        <v>SEx98</v>
      </c>
      <c r="N1356" s="688" t="s">
        <v>16601</v>
      </c>
      <c r="O1356" s="683" t="s">
        <v>394</v>
      </c>
      <c r="P1356" s="689" t="s">
        <v>15556</v>
      </c>
      <c r="Q1356" s="689" t="s">
        <v>857</v>
      </c>
    </row>
    <row r="1357" spans="1:17" x14ac:dyDescent="0.25">
      <c r="A1357" s="687" t="s">
        <v>15553</v>
      </c>
      <c r="B1357" s="688" t="s">
        <v>15554</v>
      </c>
      <c r="C1357" s="688" t="s">
        <v>16673</v>
      </c>
      <c r="D1357" s="688" t="s">
        <v>15556</v>
      </c>
      <c r="E1357" s="688" t="s">
        <v>1086</v>
      </c>
      <c r="F1357" s="688" t="s">
        <v>16593</v>
      </c>
      <c r="G1357" s="688" t="s">
        <v>13270</v>
      </c>
      <c r="H1357" s="688" t="s">
        <v>1084</v>
      </c>
      <c r="I1357" s="688" t="s">
        <v>16602</v>
      </c>
      <c r="J1357" s="688" t="s">
        <v>16163</v>
      </c>
      <c r="K1357" s="20" t="s">
        <v>13258</v>
      </c>
      <c r="L1357" s="688" t="s">
        <v>16603</v>
      </c>
      <c r="M1357" s="688" t="str">
        <f t="shared" si="25"/>
        <v>SEx99</v>
      </c>
      <c r="N1357" s="688" t="s">
        <v>16604</v>
      </c>
      <c r="O1357" s="683" t="s">
        <v>394</v>
      </c>
      <c r="P1357" s="689" t="s">
        <v>15556</v>
      </c>
      <c r="Q1357" s="689" t="s">
        <v>857</v>
      </c>
    </row>
    <row r="1358" spans="1:17" x14ac:dyDescent="0.25">
      <c r="A1358" s="687" t="s">
        <v>15553</v>
      </c>
      <c r="B1358" s="688" t="s">
        <v>15554</v>
      </c>
      <c r="C1358" s="688" t="s">
        <v>16673</v>
      </c>
      <c r="D1358" s="688" t="s">
        <v>15556</v>
      </c>
      <c r="E1358" s="688" t="s">
        <v>1086</v>
      </c>
      <c r="F1358" s="688" t="s">
        <v>16593</v>
      </c>
      <c r="G1358" s="688" t="s">
        <v>13270</v>
      </c>
      <c r="H1358" s="688" t="s">
        <v>1085</v>
      </c>
      <c r="I1358" s="688" t="s">
        <v>16605</v>
      </c>
      <c r="J1358" s="688" t="s">
        <v>16163</v>
      </c>
      <c r="K1358" s="20" t="s">
        <v>13258</v>
      </c>
      <c r="L1358" s="688" t="s">
        <v>16606</v>
      </c>
      <c r="M1358" s="688" t="str">
        <f t="shared" si="25"/>
        <v>SEx100</v>
      </c>
      <c r="N1358" s="688" t="s">
        <v>16607</v>
      </c>
      <c r="O1358" s="683" t="s">
        <v>394</v>
      </c>
      <c r="P1358" s="689" t="s">
        <v>15556</v>
      </c>
      <c r="Q1358" s="689" t="s">
        <v>857</v>
      </c>
    </row>
    <row r="1359" spans="1:17" x14ac:dyDescent="0.25">
      <c r="A1359" s="687" t="s">
        <v>15553</v>
      </c>
      <c r="B1359" s="688" t="s">
        <v>15554</v>
      </c>
      <c r="C1359" s="688" t="s">
        <v>16673</v>
      </c>
      <c r="D1359" s="688" t="s">
        <v>15556</v>
      </c>
      <c r="E1359" s="688" t="s">
        <v>1086</v>
      </c>
      <c r="F1359" s="688" t="s">
        <v>16593</v>
      </c>
      <c r="G1359" s="688" t="s">
        <v>13270</v>
      </c>
      <c r="H1359" s="688" t="s">
        <v>1086</v>
      </c>
      <c r="I1359" s="688" t="s">
        <v>16608</v>
      </c>
      <c r="J1359" s="688" t="s">
        <v>16163</v>
      </c>
      <c r="K1359" s="20" t="s">
        <v>13258</v>
      </c>
      <c r="L1359" s="688" t="s">
        <v>16588</v>
      </c>
      <c r="M1359" s="688" t="str">
        <f t="shared" si="25"/>
        <v>SEx46</v>
      </c>
      <c r="N1359" s="688" t="s">
        <v>16609</v>
      </c>
      <c r="O1359" s="683" t="s">
        <v>394</v>
      </c>
      <c r="P1359" s="689" t="s">
        <v>15556</v>
      </c>
      <c r="Q1359" s="689" t="s">
        <v>857</v>
      </c>
    </row>
    <row r="1360" spans="1:17" x14ac:dyDescent="0.25">
      <c r="A1360" s="687" t="s">
        <v>15553</v>
      </c>
      <c r="B1360" s="688" t="s">
        <v>15554</v>
      </c>
      <c r="C1360" s="688" t="s">
        <v>16673</v>
      </c>
      <c r="D1360" s="688" t="s">
        <v>15556</v>
      </c>
      <c r="E1360" s="688" t="s">
        <v>1086</v>
      </c>
      <c r="F1360" s="688" t="s">
        <v>16593</v>
      </c>
      <c r="G1360" s="688" t="s">
        <v>13270</v>
      </c>
      <c r="H1360" s="688" t="s">
        <v>1087</v>
      </c>
      <c r="I1360" s="688" t="s">
        <v>16610</v>
      </c>
      <c r="J1360" s="688" t="s">
        <v>16163</v>
      </c>
      <c r="K1360" s="20" t="s">
        <v>13258</v>
      </c>
      <c r="L1360" s="688" t="s">
        <v>15580</v>
      </c>
      <c r="M1360" s="688" t="str">
        <f t="shared" si="25"/>
        <v>SEx24</v>
      </c>
      <c r="N1360" s="688" t="s">
        <v>16611</v>
      </c>
      <c r="O1360" s="683" t="s">
        <v>394</v>
      </c>
      <c r="P1360" s="689" t="s">
        <v>15556</v>
      </c>
      <c r="Q1360" s="689" t="s">
        <v>857</v>
      </c>
    </row>
    <row r="1361" spans="1:17" x14ac:dyDescent="0.25">
      <c r="A1361" s="687" t="s">
        <v>15553</v>
      </c>
      <c r="B1361" s="688" t="s">
        <v>15554</v>
      </c>
      <c r="C1361" s="688" t="s">
        <v>16673</v>
      </c>
      <c r="D1361" s="688" t="s">
        <v>15556</v>
      </c>
      <c r="E1361" s="688" t="s">
        <v>1086</v>
      </c>
      <c r="F1361" s="688" t="s">
        <v>16593</v>
      </c>
      <c r="G1361" s="688" t="s">
        <v>13270</v>
      </c>
      <c r="H1361" s="688" t="s">
        <v>1088</v>
      </c>
      <c r="I1361" s="688" t="s">
        <v>16612</v>
      </c>
      <c r="J1361" s="688" t="s">
        <v>16163</v>
      </c>
      <c r="K1361" s="20" t="s">
        <v>13258</v>
      </c>
      <c r="L1361" s="688" t="s">
        <v>15738</v>
      </c>
      <c r="M1361" s="688" t="str">
        <f t="shared" si="25"/>
        <v>SEx73</v>
      </c>
      <c r="N1361" s="688" t="s">
        <v>16613</v>
      </c>
      <c r="O1361" s="683" t="s">
        <v>394</v>
      </c>
      <c r="P1361" s="689" t="s">
        <v>15556</v>
      </c>
      <c r="Q1361" s="689" t="s">
        <v>857</v>
      </c>
    </row>
    <row r="1362" spans="1:17" x14ac:dyDescent="0.25">
      <c r="A1362" s="687" t="s">
        <v>15553</v>
      </c>
      <c r="B1362" s="688" t="s">
        <v>15554</v>
      </c>
      <c r="C1362" s="688" t="s">
        <v>16673</v>
      </c>
      <c r="D1362" s="688" t="s">
        <v>15556</v>
      </c>
      <c r="E1362" s="688" t="s">
        <v>1086</v>
      </c>
      <c r="F1362" s="688" t="s">
        <v>16593</v>
      </c>
      <c r="G1362" s="688" t="s">
        <v>13270</v>
      </c>
      <c r="H1362" s="688" t="s">
        <v>1089</v>
      </c>
      <c r="I1362" s="688" t="s">
        <v>16614</v>
      </c>
      <c r="J1362" s="688" t="s">
        <v>16163</v>
      </c>
      <c r="K1362" s="20" t="s">
        <v>13258</v>
      </c>
      <c r="L1362" s="688" t="s">
        <v>16615</v>
      </c>
      <c r="M1362" s="688" t="str">
        <f t="shared" si="25"/>
        <v>SEx80</v>
      </c>
      <c r="N1362" s="688" t="s">
        <v>16616</v>
      </c>
      <c r="O1362" s="683" t="s">
        <v>394</v>
      </c>
      <c r="P1362" s="689" t="s">
        <v>15556</v>
      </c>
      <c r="Q1362" s="689" t="s">
        <v>857</v>
      </c>
    </row>
    <row r="1363" spans="1:17" x14ac:dyDescent="0.25">
      <c r="A1363" s="687" t="s">
        <v>15553</v>
      </c>
      <c r="B1363" s="688" t="s">
        <v>15554</v>
      </c>
      <c r="C1363" s="688" t="s">
        <v>16673</v>
      </c>
      <c r="D1363" s="688" t="s">
        <v>15556</v>
      </c>
      <c r="E1363" s="688" t="s">
        <v>1086</v>
      </c>
      <c r="F1363" s="688" t="s">
        <v>16593</v>
      </c>
      <c r="G1363" s="688" t="s">
        <v>13270</v>
      </c>
      <c r="H1363" s="688" t="s">
        <v>1090</v>
      </c>
      <c r="I1363" s="688" t="s">
        <v>16617</v>
      </c>
      <c r="J1363" s="688" t="s">
        <v>16163</v>
      </c>
      <c r="K1363" s="20" t="s">
        <v>13258</v>
      </c>
      <c r="L1363" s="688" t="s">
        <v>15729</v>
      </c>
      <c r="M1363" s="688" t="str">
        <f t="shared" si="25"/>
        <v>SEx69</v>
      </c>
      <c r="N1363" s="688" t="s">
        <v>16618</v>
      </c>
      <c r="O1363" s="683" t="s">
        <v>394</v>
      </c>
      <c r="P1363" s="689" t="s">
        <v>15556</v>
      </c>
      <c r="Q1363" s="689" t="s">
        <v>857</v>
      </c>
    </row>
    <row r="1364" spans="1:17" x14ac:dyDescent="0.25">
      <c r="A1364" s="687" t="s">
        <v>15553</v>
      </c>
      <c r="B1364" s="688" t="s">
        <v>15554</v>
      </c>
      <c r="C1364" s="688" t="s">
        <v>16673</v>
      </c>
      <c r="D1364" s="688" t="s">
        <v>15556</v>
      </c>
      <c r="E1364" s="688" t="s">
        <v>1089</v>
      </c>
      <c r="F1364" s="688" t="s">
        <v>16160</v>
      </c>
      <c r="G1364" s="688" t="s">
        <v>13271</v>
      </c>
      <c r="H1364" s="688" t="s">
        <v>16161</v>
      </c>
      <c r="I1364" s="688" t="s">
        <v>16162</v>
      </c>
      <c r="J1364" s="688" t="s">
        <v>16163</v>
      </c>
      <c r="K1364" s="20" t="s">
        <v>16487</v>
      </c>
      <c r="L1364" s="688" t="s">
        <v>13756</v>
      </c>
      <c r="M1364" s="688" t="str">
        <f t="shared" si="25"/>
        <v>SEx131</v>
      </c>
      <c r="N1364" s="688" t="s">
        <v>16164</v>
      </c>
      <c r="O1364" s="683" t="s">
        <v>394</v>
      </c>
      <c r="P1364" s="689" t="s">
        <v>15556</v>
      </c>
      <c r="Q1364" s="689" t="s">
        <v>860</v>
      </c>
    </row>
    <row r="1365" spans="1:17" x14ac:dyDescent="0.25">
      <c r="A1365" s="687" t="s">
        <v>15553</v>
      </c>
      <c r="B1365" s="688" t="s">
        <v>15554</v>
      </c>
      <c r="C1365" s="688" t="s">
        <v>16673</v>
      </c>
      <c r="D1365" s="688" t="s">
        <v>15556</v>
      </c>
      <c r="E1365" s="688" t="s">
        <v>1089</v>
      </c>
      <c r="F1365" s="688" t="s">
        <v>16160</v>
      </c>
      <c r="G1365" s="688" t="s">
        <v>13271</v>
      </c>
      <c r="H1365" s="688" t="s">
        <v>16165</v>
      </c>
      <c r="I1365" s="688" t="s">
        <v>16166</v>
      </c>
      <c r="J1365" s="688" t="s">
        <v>16163</v>
      </c>
      <c r="K1365" s="20" t="s">
        <v>16487</v>
      </c>
      <c r="L1365" s="688" t="s">
        <v>15735</v>
      </c>
      <c r="M1365" s="688" t="str">
        <f t="shared" si="25"/>
        <v>SEx132</v>
      </c>
      <c r="N1365" s="688" t="s">
        <v>16167</v>
      </c>
      <c r="O1365" s="683" t="s">
        <v>394</v>
      </c>
      <c r="P1365" s="689" t="s">
        <v>15556</v>
      </c>
      <c r="Q1365" s="689" t="s">
        <v>860</v>
      </c>
    </row>
    <row r="1366" spans="1:17" x14ac:dyDescent="0.25">
      <c r="A1366" s="687" t="s">
        <v>15553</v>
      </c>
      <c r="B1366" s="688" t="s">
        <v>15554</v>
      </c>
      <c r="C1366" s="688" t="s">
        <v>16673</v>
      </c>
      <c r="D1366" s="688" t="s">
        <v>15556</v>
      </c>
      <c r="E1366" s="688" t="s">
        <v>1089</v>
      </c>
      <c r="F1366" s="688" t="s">
        <v>16160</v>
      </c>
      <c r="G1366" s="688" t="s">
        <v>13271</v>
      </c>
      <c r="H1366" s="688" t="s">
        <v>16168</v>
      </c>
      <c r="I1366" s="688" t="s">
        <v>16169</v>
      </c>
      <c r="J1366" s="688" t="s">
        <v>16163</v>
      </c>
      <c r="K1366" s="20" t="s">
        <v>16487</v>
      </c>
      <c r="L1366" s="688" t="s">
        <v>15849</v>
      </c>
      <c r="M1366" s="688" t="str">
        <f t="shared" si="25"/>
        <v>SEx133</v>
      </c>
      <c r="N1366" s="688" t="s">
        <v>16170</v>
      </c>
      <c r="O1366" s="683" t="s">
        <v>394</v>
      </c>
      <c r="P1366" s="689" t="s">
        <v>15556</v>
      </c>
      <c r="Q1366" s="689" t="s">
        <v>860</v>
      </c>
    </row>
    <row r="1367" spans="1:17" x14ac:dyDescent="0.25">
      <c r="A1367" s="687" t="s">
        <v>15553</v>
      </c>
      <c r="B1367" s="688" t="s">
        <v>15554</v>
      </c>
      <c r="C1367" s="688" t="s">
        <v>16673</v>
      </c>
      <c r="D1367" s="688" t="s">
        <v>15556</v>
      </c>
      <c r="E1367" s="688" t="s">
        <v>1089</v>
      </c>
      <c r="F1367" s="688" t="s">
        <v>16160</v>
      </c>
      <c r="G1367" s="688" t="s">
        <v>13271</v>
      </c>
      <c r="H1367" s="688" t="s">
        <v>16171</v>
      </c>
      <c r="I1367" s="688" t="s">
        <v>16172</v>
      </c>
      <c r="J1367" s="688" t="s">
        <v>16163</v>
      </c>
      <c r="K1367" s="20" t="s">
        <v>16487</v>
      </c>
      <c r="L1367" s="688" t="s">
        <v>15802</v>
      </c>
      <c r="M1367" s="688" t="str">
        <f t="shared" si="25"/>
        <v>SEx134</v>
      </c>
      <c r="N1367" s="688" t="s">
        <v>16173</v>
      </c>
      <c r="O1367" s="683" t="s">
        <v>394</v>
      </c>
      <c r="P1367" s="689" t="s">
        <v>15556</v>
      </c>
      <c r="Q1367" s="689" t="s">
        <v>860</v>
      </c>
    </row>
    <row r="1368" spans="1:17" x14ac:dyDescent="0.25">
      <c r="A1368" s="687" t="s">
        <v>15553</v>
      </c>
      <c r="B1368" s="688" t="s">
        <v>15554</v>
      </c>
      <c r="C1368" s="688" t="s">
        <v>16673</v>
      </c>
      <c r="D1368" s="688" t="s">
        <v>15556</v>
      </c>
      <c r="E1368" s="688" t="s">
        <v>1089</v>
      </c>
      <c r="F1368" s="688" t="s">
        <v>16160</v>
      </c>
      <c r="G1368" s="688" t="s">
        <v>13271</v>
      </c>
      <c r="H1368" s="688" t="s">
        <v>16174</v>
      </c>
      <c r="I1368" s="688" t="s">
        <v>16175</v>
      </c>
      <c r="J1368" s="688" t="s">
        <v>16163</v>
      </c>
      <c r="K1368" s="20" t="s">
        <v>16487</v>
      </c>
      <c r="L1368" s="688" t="s">
        <v>15618</v>
      </c>
      <c r="M1368" s="688" t="str">
        <f t="shared" si="25"/>
        <v>SEx135</v>
      </c>
      <c r="N1368" s="688" t="s">
        <v>16176</v>
      </c>
      <c r="O1368" s="683" t="s">
        <v>394</v>
      </c>
      <c r="P1368" s="689" t="s">
        <v>15556</v>
      </c>
      <c r="Q1368" s="689" t="s">
        <v>860</v>
      </c>
    </row>
    <row r="1369" spans="1:17" x14ac:dyDescent="0.25">
      <c r="A1369" s="687" t="s">
        <v>15553</v>
      </c>
      <c r="B1369" s="688" t="s">
        <v>15554</v>
      </c>
      <c r="C1369" s="688" t="s">
        <v>16673</v>
      </c>
      <c r="D1369" s="688" t="s">
        <v>15556</v>
      </c>
      <c r="E1369" s="688" t="s">
        <v>1089</v>
      </c>
      <c r="F1369" s="688" t="s">
        <v>16160</v>
      </c>
      <c r="G1369" s="688" t="s">
        <v>13271</v>
      </c>
      <c r="H1369" s="688" t="s">
        <v>16177</v>
      </c>
      <c r="I1369" s="688" t="s">
        <v>16178</v>
      </c>
      <c r="J1369" s="688" t="s">
        <v>16163</v>
      </c>
      <c r="K1369" s="20" t="s">
        <v>16487</v>
      </c>
      <c r="L1369" s="688" t="s">
        <v>15651</v>
      </c>
      <c r="M1369" s="688" t="str">
        <f t="shared" si="25"/>
        <v>SEx136</v>
      </c>
      <c r="N1369" s="688" t="s">
        <v>16179</v>
      </c>
      <c r="O1369" s="683" t="s">
        <v>394</v>
      </c>
      <c r="P1369" s="689" t="s">
        <v>15556</v>
      </c>
      <c r="Q1369" s="689" t="s">
        <v>860</v>
      </c>
    </row>
    <row r="1370" spans="1:17" x14ac:dyDescent="0.25">
      <c r="A1370" s="687" t="s">
        <v>15553</v>
      </c>
      <c r="B1370" s="688" t="s">
        <v>15554</v>
      </c>
      <c r="C1370" s="688" t="s">
        <v>16673</v>
      </c>
      <c r="D1370" s="688" t="s">
        <v>15556</v>
      </c>
      <c r="E1370" s="688" t="s">
        <v>1089</v>
      </c>
      <c r="F1370" s="688" t="s">
        <v>16160</v>
      </c>
      <c r="G1370" s="688" t="s">
        <v>13271</v>
      </c>
      <c r="H1370" s="688" t="s">
        <v>16180</v>
      </c>
      <c r="I1370" s="688" t="s">
        <v>16181</v>
      </c>
      <c r="J1370" s="688" t="s">
        <v>16163</v>
      </c>
      <c r="K1370" s="20" t="s">
        <v>16487</v>
      </c>
      <c r="L1370" s="688" t="s">
        <v>15679</v>
      </c>
      <c r="M1370" s="688" t="str">
        <f t="shared" si="25"/>
        <v>SEx137</v>
      </c>
      <c r="N1370" s="688" t="s">
        <v>16182</v>
      </c>
      <c r="O1370" s="683" t="s">
        <v>394</v>
      </c>
      <c r="P1370" s="689" t="s">
        <v>15556</v>
      </c>
      <c r="Q1370" s="689" t="s">
        <v>860</v>
      </c>
    </row>
    <row r="1371" spans="1:17" x14ac:dyDescent="0.25">
      <c r="A1371" s="687" t="s">
        <v>15553</v>
      </c>
      <c r="B1371" s="688" t="s">
        <v>15554</v>
      </c>
      <c r="C1371" s="688" t="s">
        <v>16673</v>
      </c>
      <c r="D1371" s="688" t="s">
        <v>15556</v>
      </c>
      <c r="E1371" s="688" t="s">
        <v>1089</v>
      </c>
      <c r="F1371" s="688" t="s">
        <v>16160</v>
      </c>
      <c r="G1371" s="688" t="s">
        <v>13271</v>
      </c>
      <c r="H1371" s="688" t="s">
        <v>16183</v>
      </c>
      <c r="I1371" s="688" t="s">
        <v>16184</v>
      </c>
      <c r="J1371" s="688" t="s">
        <v>16163</v>
      </c>
      <c r="K1371" s="20" t="s">
        <v>16487</v>
      </c>
      <c r="L1371" s="688" t="s">
        <v>15699</v>
      </c>
      <c r="M1371" s="688" t="str">
        <f t="shared" si="25"/>
        <v>SEx138</v>
      </c>
      <c r="N1371" s="688" t="s">
        <v>16185</v>
      </c>
      <c r="O1371" s="683" t="s">
        <v>394</v>
      </c>
      <c r="P1371" s="689" t="s">
        <v>15556</v>
      </c>
      <c r="Q1371" s="689" t="s">
        <v>860</v>
      </c>
    </row>
    <row r="1372" spans="1:17" x14ac:dyDescent="0.25">
      <c r="A1372" s="687" t="s">
        <v>15553</v>
      </c>
      <c r="B1372" s="688" t="s">
        <v>15554</v>
      </c>
      <c r="C1372" s="688" t="s">
        <v>16673</v>
      </c>
      <c r="D1372" s="688" t="s">
        <v>15556</v>
      </c>
      <c r="E1372" s="688" t="s">
        <v>1089</v>
      </c>
      <c r="F1372" s="688" t="s">
        <v>16160</v>
      </c>
      <c r="G1372" s="688" t="s">
        <v>13271</v>
      </c>
      <c r="H1372" s="688" t="s">
        <v>16186</v>
      </c>
      <c r="I1372" s="688" t="s">
        <v>16187</v>
      </c>
      <c r="J1372" s="688" t="s">
        <v>16163</v>
      </c>
      <c r="K1372" s="20" t="s">
        <v>16487</v>
      </c>
      <c r="L1372" s="688" t="s">
        <v>15702</v>
      </c>
      <c r="M1372" s="688" t="str">
        <f t="shared" si="25"/>
        <v>SEx139</v>
      </c>
      <c r="N1372" s="688" t="s">
        <v>16188</v>
      </c>
      <c r="O1372" s="683" t="s">
        <v>394</v>
      </c>
      <c r="P1372" s="689" t="s">
        <v>15556</v>
      </c>
      <c r="Q1372" s="689" t="s">
        <v>860</v>
      </c>
    </row>
    <row r="1373" spans="1:17" x14ac:dyDescent="0.25">
      <c r="A1373" s="687" t="s">
        <v>15553</v>
      </c>
      <c r="B1373" s="688" t="s">
        <v>15554</v>
      </c>
      <c r="C1373" s="688" t="s">
        <v>16673</v>
      </c>
      <c r="D1373" s="688" t="s">
        <v>15556</v>
      </c>
      <c r="E1373" s="688" t="s">
        <v>1089</v>
      </c>
      <c r="F1373" s="688" t="s">
        <v>16160</v>
      </c>
      <c r="G1373" s="688" t="s">
        <v>13271</v>
      </c>
      <c r="H1373" s="688" t="s">
        <v>16189</v>
      </c>
      <c r="I1373" s="688" t="s">
        <v>16190</v>
      </c>
      <c r="J1373" s="688" t="s">
        <v>16163</v>
      </c>
      <c r="K1373" s="20" t="s">
        <v>16487</v>
      </c>
      <c r="L1373" s="688" t="s">
        <v>15705</v>
      </c>
      <c r="M1373" s="688" t="str">
        <f t="shared" si="25"/>
        <v>SEx140</v>
      </c>
      <c r="N1373" s="688" t="s">
        <v>16191</v>
      </c>
      <c r="O1373" s="683" t="s">
        <v>394</v>
      </c>
      <c r="P1373" s="689" t="s">
        <v>15556</v>
      </c>
      <c r="Q1373" s="689" t="s">
        <v>860</v>
      </c>
    </row>
    <row r="1374" spans="1:17" x14ac:dyDescent="0.25">
      <c r="A1374" s="687" t="s">
        <v>15553</v>
      </c>
      <c r="B1374" s="688" t="s">
        <v>15554</v>
      </c>
      <c r="C1374" s="688" t="s">
        <v>16673</v>
      </c>
      <c r="D1374" s="688" t="s">
        <v>15556</v>
      </c>
      <c r="E1374" s="688" t="s">
        <v>1089</v>
      </c>
      <c r="F1374" s="688" t="s">
        <v>16160</v>
      </c>
      <c r="G1374" s="688" t="s">
        <v>13271</v>
      </c>
      <c r="H1374" s="688" t="s">
        <v>16192</v>
      </c>
      <c r="I1374" s="688" t="s">
        <v>16193</v>
      </c>
      <c r="J1374" s="688" t="s">
        <v>16163</v>
      </c>
      <c r="K1374" s="20" t="s">
        <v>16487</v>
      </c>
      <c r="L1374" s="688" t="s">
        <v>15708</v>
      </c>
      <c r="M1374" s="688" t="str">
        <f t="shared" si="25"/>
        <v>SEx141</v>
      </c>
      <c r="N1374" s="688" t="s">
        <v>16194</v>
      </c>
      <c r="O1374" s="683" t="s">
        <v>394</v>
      </c>
      <c r="P1374" s="689" t="s">
        <v>15556</v>
      </c>
      <c r="Q1374" s="689" t="s">
        <v>860</v>
      </c>
    </row>
    <row r="1375" spans="1:17" x14ac:dyDescent="0.25">
      <c r="A1375" s="687" t="s">
        <v>15553</v>
      </c>
      <c r="B1375" s="688" t="s">
        <v>15554</v>
      </c>
      <c r="C1375" s="688" t="s">
        <v>16673</v>
      </c>
      <c r="D1375" s="688" t="s">
        <v>15556</v>
      </c>
      <c r="E1375" s="688" t="s">
        <v>1089</v>
      </c>
      <c r="F1375" s="688" t="s">
        <v>16160</v>
      </c>
      <c r="G1375" s="688" t="s">
        <v>13271</v>
      </c>
      <c r="H1375" s="688" t="s">
        <v>16195</v>
      </c>
      <c r="I1375" s="688" t="s">
        <v>16196</v>
      </c>
      <c r="J1375" s="688" t="s">
        <v>16163</v>
      </c>
      <c r="K1375" s="20" t="s">
        <v>16487</v>
      </c>
      <c r="L1375" s="688" t="s">
        <v>15711</v>
      </c>
      <c r="M1375" s="688" t="str">
        <f t="shared" si="25"/>
        <v>SEx142</v>
      </c>
      <c r="N1375" s="688" t="s">
        <v>16197</v>
      </c>
      <c r="O1375" s="683" t="s">
        <v>394</v>
      </c>
      <c r="P1375" s="689" t="s">
        <v>15556</v>
      </c>
      <c r="Q1375" s="689" t="s">
        <v>860</v>
      </c>
    </row>
    <row r="1376" spans="1:17" x14ac:dyDescent="0.25">
      <c r="A1376" s="687" t="s">
        <v>15553</v>
      </c>
      <c r="B1376" s="688" t="s">
        <v>15554</v>
      </c>
      <c r="C1376" s="688" t="s">
        <v>16673</v>
      </c>
      <c r="D1376" s="688" t="s">
        <v>15556</v>
      </c>
      <c r="E1376" s="688" t="s">
        <v>1089</v>
      </c>
      <c r="F1376" s="688" t="s">
        <v>16160</v>
      </c>
      <c r="G1376" s="688" t="s">
        <v>13271</v>
      </c>
      <c r="H1376" s="688" t="s">
        <v>16198</v>
      </c>
      <c r="I1376" s="688" t="s">
        <v>16199</v>
      </c>
      <c r="J1376" s="688" t="s">
        <v>16163</v>
      </c>
      <c r="K1376" s="20" t="s">
        <v>16487</v>
      </c>
      <c r="L1376" s="688" t="s">
        <v>15714</v>
      </c>
      <c r="M1376" s="688" t="str">
        <f t="shared" si="25"/>
        <v>SEx143</v>
      </c>
      <c r="N1376" s="688" t="s">
        <v>16200</v>
      </c>
      <c r="O1376" s="683" t="s">
        <v>394</v>
      </c>
      <c r="P1376" s="689" t="s">
        <v>15556</v>
      </c>
      <c r="Q1376" s="689" t="s">
        <v>860</v>
      </c>
    </row>
    <row r="1377" spans="1:17" x14ac:dyDescent="0.25">
      <c r="A1377" s="687" t="s">
        <v>15553</v>
      </c>
      <c r="B1377" s="688" t="s">
        <v>15554</v>
      </c>
      <c r="C1377" s="688" t="s">
        <v>16673</v>
      </c>
      <c r="D1377" s="688" t="s">
        <v>15556</v>
      </c>
      <c r="E1377" s="688" t="s">
        <v>1089</v>
      </c>
      <c r="F1377" s="688" t="s">
        <v>16160</v>
      </c>
      <c r="G1377" s="688" t="s">
        <v>13271</v>
      </c>
      <c r="H1377" s="688" t="s">
        <v>16201</v>
      </c>
      <c r="I1377" s="688" t="s">
        <v>16202</v>
      </c>
      <c r="J1377" s="688" t="s">
        <v>16163</v>
      </c>
      <c r="K1377" s="20" t="s">
        <v>16487</v>
      </c>
      <c r="L1377" s="688" t="s">
        <v>15621</v>
      </c>
      <c r="M1377" s="688" t="str">
        <f t="shared" si="25"/>
        <v>SEx144</v>
      </c>
      <c r="N1377" s="688" t="s">
        <v>16203</v>
      </c>
      <c r="O1377" s="683" t="s">
        <v>394</v>
      </c>
      <c r="P1377" s="689" t="s">
        <v>15556</v>
      </c>
      <c r="Q1377" s="689" t="s">
        <v>860</v>
      </c>
    </row>
    <row r="1378" spans="1:17" x14ac:dyDescent="0.25">
      <c r="A1378" s="687" t="s">
        <v>15553</v>
      </c>
      <c r="B1378" s="688" t="s">
        <v>15554</v>
      </c>
      <c r="C1378" s="688" t="s">
        <v>16673</v>
      </c>
      <c r="D1378" s="688" t="s">
        <v>15556</v>
      </c>
      <c r="E1378" s="688" t="s">
        <v>1089</v>
      </c>
      <c r="F1378" s="688" t="s">
        <v>16160</v>
      </c>
      <c r="G1378" s="688" t="s">
        <v>13271</v>
      </c>
      <c r="H1378" s="688" t="s">
        <v>16204</v>
      </c>
      <c r="I1378" s="688" t="s">
        <v>16205</v>
      </c>
      <c r="J1378" s="688" t="s">
        <v>16163</v>
      </c>
      <c r="K1378" s="20" t="s">
        <v>16487</v>
      </c>
      <c r="L1378" s="688" t="s">
        <v>15624</v>
      </c>
      <c r="M1378" s="688" t="str">
        <f t="shared" si="25"/>
        <v>SEx145</v>
      </c>
      <c r="N1378" s="688" t="s">
        <v>16206</v>
      </c>
      <c r="O1378" s="683" t="s">
        <v>394</v>
      </c>
      <c r="P1378" s="689" t="s">
        <v>15556</v>
      </c>
      <c r="Q1378" s="689" t="s">
        <v>860</v>
      </c>
    </row>
    <row r="1379" spans="1:17" x14ac:dyDescent="0.25">
      <c r="A1379" s="687" t="s">
        <v>15553</v>
      </c>
      <c r="B1379" s="688" t="s">
        <v>15554</v>
      </c>
      <c r="C1379" s="688" t="s">
        <v>16673</v>
      </c>
      <c r="D1379" s="688" t="s">
        <v>15556</v>
      </c>
      <c r="E1379" s="688" t="s">
        <v>1089</v>
      </c>
      <c r="F1379" s="688" t="s">
        <v>16160</v>
      </c>
      <c r="G1379" s="688" t="s">
        <v>13271</v>
      </c>
      <c r="H1379" s="688" t="s">
        <v>16207</v>
      </c>
      <c r="I1379" s="688" t="s">
        <v>16208</v>
      </c>
      <c r="J1379" s="688" t="s">
        <v>16163</v>
      </c>
      <c r="K1379" s="20" t="s">
        <v>16487</v>
      </c>
      <c r="L1379" s="688" t="s">
        <v>15627</v>
      </c>
      <c r="M1379" s="688" t="str">
        <f t="shared" si="25"/>
        <v>SEx146</v>
      </c>
      <c r="N1379" s="688" t="s">
        <v>16209</v>
      </c>
      <c r="O1379" s="683" t="s">
        <v>394</v>
      </c>
      <c r="P1379" s="689" t="s">
        <v>15556</v>
      </c>
      <c r="Q1379" s="689" t="s">
        <v>860</v>
      </c>
    </row>
    <row r="1380" spans="1:17" x14ac:dyDescent="0.25">
      <c r="A1380" s="687" t="s">
        <v>15553</v>
      </c>
      <c r="B1380" s="688" t="s">
        <v>15554</v>
      </c>
      <c r="C1380" s="688" t="s">
        <v>16673</v>
      </c>
      <c r="D1380" s="688" t="s">
        <v>15556</v>
      </c>
      <c r="E1380" s="688" t="s">
        <v>1089</v>
      </c>
      <c r="F1380" s="688" t="s">
        <v>16160</v>
      </c>
      <c r="G1380" s="688" t="s">
        <v>13271</v>
      </c>
      <c r="H1380" s="688" t="s">
        <v>16210</v>
      </c>
      <c r="I1380" s="688" t="s">
        <v>16211</v>
      </c>
      <c r="J1380" s="688" t="s">
        <v>16163</v>
      </c>
      <c r="K1380" s="20" t="s">
        <v>16487</v>
      </c>
      <c r="L1380" s="688" t="s">
        <v>16212</v>
      </c>
      <c r="M1380" s="688" t="str">
        <f t="shared" si="25"/>
        <v>SEx147</v>
      </c>
      <c r="N1380" s="688" t="s">
        <v>16213</v>
      </c>
      <c r="O1380" s="683" t="s">
        <v>394</v>
      </c>
      <c r="P1380" s="689" t="s">
        <v>15556</v>
      </c>
      <c r="Q1380" s="689" t="s">
        <v>860</v>
      </c>
    </row>
    <row r="1381" spans="1:17" x14ac:dyDescent="0.25">
      <c r="A1381" s="687" t="s">
        <v>15553</v>
      </c>
      <c r="B1381" s="688" t="s">
        <v>15554</v>
      </c>
      <c r="C1381" s="688" t="s">
        <v>16673</v>
      </c>
      <c r="D1381" s="688" t="s">
        <v>15556</v>
      </c>
      <c r="E1381" s="688" t="s">
        <v>1089</v>
      </c>
      <c r="F1381" s="688" t="s">
        <v>16160</v>
      </c>
      <c r="G1381" s="688" t="s">
        <v>13271</v>
      </c>
      <c r="H1381" s="688" t="s">
        <v>16214</v>
      </c>
      <c r="I1381" s="688" t="s">
        <v>16215</v>
      </c>
      <c r="J1381" s="688" t="s">
        <v>16163</v>
      </c>
      <c r="K1381" s="20" t="s">
        <v>16487</v>
      </c>
      <c r="L1381" s="688" t="s">
        <v>15630</v>
      </c>
      <c r="M1381" s="688" t="str">
        <f t="shared" si="25"/>
        <v>SEx148</v>
      </c>
      <c r="N1381" s="688" t="s">
        <v>16216</v>
      </c>
      <c r="O1381" s="683" t="s">
        <v>394</v>
      </c>
      <c r="P1381" s="689" t="s">
        <v>15556</v>
      </c>
      <c r="Q1381" s="689" t="s">
        <v>860</v>
      </c>
    </row>
    <row r="1382" spans="1:17" x14ac:dyDescent="0.25">
      <c r="A1382" s="687" t="s">
        <v>15553</v>
      </c>
      <c r="B1382" s="688" t="s">
        <v>15554</v>
      </c>
      <c r="C1382" s="688" t="s">
        <v>16673</v>
      </c>
      <c r="D1382" s="688" t="s">
        <v>15556</v>
      </c>
      <c r="E1382" s="688" t="s">
        <v>1089</v>
      </c>
      <c r="F1382" s="688" t="s">
        <v>16160</v>
      </c>
      <c r="G1382" s="688" t="s">
        <v>13271</v>
      </c>
      <c r="H1382" s="688" t="s">
        <v>16217</v>
      </c>
      <c r="I1382" s="688" t="s">
        <v>16218</v>
      </c>
      <c r="J1382" s="688" t="s">
        <v>16163</v>
      </c>
      <c r="K1382" s="20" t="s">
        <v>16487</v>
      </c>
      <c r="L1382" s="688" t="s">
        <v>15633</v>
      </c>
      <c r="M1382" s="688" t="str">
        <f t="shared" si="25"/>
        <v>SEx149</v>
      </c>
      <c r="N1382" s="688" t="s">
        <v>16219</v>
      </c>
      <c r="O1382" s="683" t="s">
        <v>394</v>
      </c>
      <c r="P1382" s="689" t="s">
        <v>15556</v>
      </c>
      <c r="Q1382" s="689" t="s">
        <v>860</v>
      </c>
    </row>
    <row r="1383" spans="1:17" x14ac:dyDescent="0.25">
      <c r="A1383" s="687" t="s">
        <v>15553</v>
      </c>
      <c r="B1383" s="688" t="s">
        <v>15554</v>
      </c>
      <c r="C1383" s="688" t="s">
        <v>16673</v>
      </c>
      <c r="D1383" s="688" t="s">
        <v>15556</v>
      </c>
      <c r="E1383" s="688" t="s">
        <v>1089</v>
      </c>
      <c r="F1383" s="688" t="s">
        <v>16160</v>
      </c>
      <c r="G1383" s="688" t="s">
        <v>13271</v>
      </c>
      <c r="H1383" s="688" t="s">
        <v>16220</v>
      </c>
      <c r="I1383" s="688" t="s">
        <v>16221</v>
      </c>
      <c r="J1383" s="688" t="s">
        <v>16163</v>
      </c>
      <c r="K1383" s="20" t="s">
        <v>16487</v>
      </c>
      <c r="L1383" s="688" t="s">
        <v>15636</v>
      </c>
      <c r="M1383" s="688" t="str">
        <f t="shared" si="25"/>
        <v>SEx150</v>
      </c>
      <c r="N1383" s="688" t="s">
        <v>16222</v>
      </c>
      <c r="O1383" s="683" t="s">
        <v>394</v>
      </c>
      <c r="P1383" s="689" t="s">
        <v>15556</v>
      </c>
      <c r="Q1383" s="689" t="s">
        <v>860</v>
      </c>
    </row>
    <row r="1384" spans="1:17" x14ac:dyDescent="0.25">
      <c r="A1384" s="687" t="s">
        <v>15553</v>
      </c>
      <c r="B1384" s="688" t="s">
        <v>15554</v>
      </c>
      <c r="C1384" s="688" t="s">
        <v>16673</v>
      </c>
      <c r="D1384" s="688" t="s">
        <v>15556</v>
      </c>
      <c r="E1384" s="688" t="s">
        <v>1089</v>
      </c>
      <c r="F1384" s="688" t="s">
        <v>16160</v>
      </c>
      <c r="G1384" s="688" t="s">
        <v>13271</v>
      </c>
      <c r="H1384" s="688" t="s">
        <v>16223</v>
      </c>
      <c r="I1384" s="688" t="s">
        <v>16224</v>
      </c>
      <c r="J1384" s="688" t="s">
        <v>16163</v>
      </c>
      <c r="K1384" s="20" t="s">
        <v>16487</v>
      </c>
      <c r="L1384" s="688" t="s">
        <v>15639</v>
      </c>
      <c r="M1384" s="688" t="str">
        <f t="shared" si="25"/>
        <v>SEx151</v>
      </c>
      <c r="N1384" s="688" t="s">
        <v>16225</v>
      </c>
      <c r="O1384" s="683" t="s">
        <v>394</v>
      </c>
      <c r="P1384" s="689" t="s">
        <v>15556</v>
      </c>
      <c r="Q1384" s="689" t="s">
        <v>860</v>
      </c>
    </row>
    <row r="1385" spans="1:17" x14ac:dyDescent="0.25">
      <c r="A1385" s="687" t="s">
        <v>15553</v>
      </c>
      <c r="B1385" s="688" t="s">
        <v>15554</v>
      </c>
      <c r="C1385" s="688" t="s">
        <v>16673</v>
      </c>
      <c r="D1385" s="688" t="s">
        <v>15556</v>
      </c>
      <c r="E1385" s="688" t="s">
        <v>1089</v>
      </c>
      <c r="F1385" s="688" t="s">
        <v>16160</v>
      </c>
      <c r="G1385" s="688" t="s">
        <v>13271</v>
      </c>
      <c r="H1385" s="688" t="s">
        <v>16226</v>
      </c>
      <c r="I1385" s="688" t="s">
        <v>16227</v>
      </c>
      <c r="J1385" s="688" t="s">
        <v>16163</v>
      </c>
      <c r="K1385" s="20" t="s">
        <v>16487</v>
      </c>
      <c r="L1385" s="688" t="s">
        <v>15642</v>
      </c>
      <c r="M1385" s="688" t="str">
        <f t="shared" si="25"/>
        <v>SEx152</v>
      </c>
      <c r="N1385" s="688" t="s">
        <v>16228</v>
      </c>
      <c r="O1385" s="683" t="s">
        <v>394</v>
      </c>
      <c r="P1385" s="689" t="s">
        <v>15556</v>
      </c>
      <c r="Q1385" s="689" t="s">
        <v>860</v>
      </c>
    </row>
    <row r="1386" spans="1:17" x14ac:dyDescent="0.25">
      <c r="A1386" s="687" t="s">
        <v>15553</v>
      </c>
      <c r="B1386" s="688" t="s">
        <v>15554</v>
      </c>
      <c r="C1386" s="688" t="s">
        <v>16673</v>
      </c>
      <c r="D1386" s="688" t="s">
        <v>15556</v>
      </c>
      <c r="E1386" s="688" t="s">
        <v>1089</v>
      </c>
      <c r="F1386" s="688" t="s">
        <v>16160</v>
      </c>
      <c r="G1386" s="688" t="s">
        <v>13271</v>
      </c>
      <c r="H1386" s="688" t="s">
        <v>16229</v>
      </c>
      <c r="I1386" s="688" t="s">
        <v>16230</v>
      </c>
      <c r="J1386" s="688" t="s">
        <v>16163</v>
      </c>
      <c r="K1386" s="20" t="s">
        <v>16487</v>
      </c>
      <c r="L1386" s="688" t="s">
        <v>15645</v>
      </c>
      <c r="M1386" s="688" t="str">
        <f t="shared" si="25"/>
        <v>SEx153</v>
      </c>
      <c r="N1386" s="688" t="s">
        <v>16231</v>
      </c>
      <c r="O1386" s="683" t="s">
        <v>394</v>
      </c>
      <c r="P1386" s="689" t="s">
        <v>15556</v>
      </c>
      <c r="Q1386" s="689" t="s">
        <v>860</v>
      </c>
    </row>
    <row r="1387" spans="1:17" x14ac:dyDescent="0.25">
      <c r="A1387" s="687" t="s">
        <v>15553</v>
      </c>
      <c r="B1387" s="688" t="s">
        <v>15554</v>
      </c>
      <c r="C1387" s="688" t="s">
        <v>16673</v>
      </c>
      <c r="D1387" s="688" t="s">
        <v>15556</v>
      </c>
      <c r="E1387" s="688" t="s">
        <v>1089</v>
      </c>
      <c r="F1387" s="688" t="s">
        <v>16160</v>
      </c>
      <c r="G1387" s="688" t="s">
        <v>13271</v>
      </c>
      <c r="H1387" s="688" t="s">
        <v>16232</v>
      </c>
      <c r="I1387" s="688" t="s">
        <v>16233</v>
      </c>
      <c r="J1387" s="688" t="s">
        <v>16163</v>
      </c>
      <c r="K1387" s="20" t="s">
        <v>16487</v>
      </c>
      <c r="L1387" s="688" t="s">
        <v>15648</v>
      </c>
      <c r="M1387" s="688" t="str">
        <f t="shared" si="25"/>
        <v>SEx154</v>
      </c>
      <c r="N1387" s="688" t="s">
        <v>16234</v>
      </c>
      <c r="O1387" s="683" t="s">
        <v>394</v>
      </c>
      <c r="P1387" s="689" t="s">
        <v>15556</v>
      </c>
      <c r="Q1387" s="689" t="s">
        <v>860</v>
      </c>
    </row>
    <row r="1388" spans="1:17" x14ac:dyDescent="0.25">
      <c r="A1388" s="687" t="s">
        <v>15553</v>
      </c>
      <c r="B1388" s="688" t="s">
        <v>15554</v>
      </c>
      <c r="C1388" s="688" t="s">
        <v>16673</v>
      </c>
      <c r="D1388" s="688" t="s">
        <v>15556</v>
      </c>
      <c r="E1388" s="688" t="s">
        <v>1089</v>
      </c>
      <c r="F1388" s="688" t="s">
        <v>16160</v>
      </c>
      <c r="G1388" s="688" t="s">
        <v>13271</v>
      </c>
      <c r="H1388" s="688" t="s">
        <v>16235</v>
      </c>
      <c r="I1388" s="688" t="s">
        <v>16236</v>
      </c>
      <c r="J1388" s="688" t="s">
        <v>16163</v>
      </c>
      <c r="K1388" s="20" t="s">
        <v>16487</v>
      </c>
      <c r="L1388" s="688" t="s">
        <v>15654</v>
      </c>
      <c r="M1388" s="688" t="str">
        <f t="shared" si="25"/>
        <v>SEx155</v>
      </c>
      <c r="N1388" s="688" t="s">
        <v>16237</v>
      </c>
      <c r="O1388" s="683" t="s">
        <v>394</v>
      </c>
      <c r="P1388" s="689" t="s">
        <v>15556</v>
      </c>
      <c r="Q1388" s="689" t="s">
        <v>860</v>
      </c>
    </row>
    <row r="1389" spans="1:17" x14ac:dyDescent="0.25">
      <c r="A1389" s="687" t="s">
        <v>15553</v>
      </c>
      <c r="B1389" s="688" t="s">
        <v>15554</v>
      </c>
      <c r="C1389" s="688" t="s">
        <v>16673</v>
      </c>
      <c r="D1389" s="688" t="s">
        <v>15556</v>
      </c>
      <c r="E1389" s="688" t="s">
        <v>1089</v>
      </c>
      <c r="F1389" s="688" t="s">
        <v>16160</v>
      </c>
      <c r="G1389" s="688" t="s">
        <v>13271</v>
      </c>
      <c r="H1389" s="688" t="s">
        <v>16238</v>
      </c>
      <c r="I1389" s="688" t="s">
        <v>16239</v>
      </c>
      <c r="J1389" s="688" t="s">
        <v>16163</v>
      </c>
      <c r="K1389" s="20" t="s">
        <v>16487</v>
      </c>
      <c r="L1389" s="688" t="s">
        <v>15660</v>
      </c>
      <c r="M1389" s="688" t="str">
        <f t="shared" si="25"/>
        <v>SEx157</v>
      </c>
      <c r="N1389" s="688" t="s">
        <v>16240</v>
      </c>
      <c r="O1389" s="683" t="s">
        <v>394</v>
      </c>
      <c r="P1389" s="689" t="s">
        <v>15556</v>
      </c>
      <c r="Q1389" s="689" t="s">
        <v>860</v>
      </c>
    </row>
    <row r="1390" spans="1:17" x14ac:dyDescent="0.25">
      <c r="A1390" s="687" t="s">
        <v>15553</v>
      </c>
      <c r="B1390" s="688" t="s">
        <v>15554</v>
      </c>
      <c r="C1390" s="688" t="s">
        <v>16673</v>
      </c>
      <c r="D1390" s="688" t="s">
        <v>15556</v>
      </c>
      <c r="E1390" s="688" t="s">
        <v>1089</v>
      </c>
      <c r="F1390" s="688" t="s">
        <v>16160</v>
      </c>
      <c r="G1390" s="688" t="s">
        <v>13271</v>
      </c>
      <c r="H1390" s="688" t="s">
        <v>16241</v>
      </c>
      <c r="I1390" s="688" t="s">
        <v>16242</v>
      </c>
      <c r="J1390" s="688" t="s">
        <v>16163</v>
      </c>
      <c r="K1390" s="20" t="s">
        <v>16487</v>
      </c>
      <c r="L1390" s="688" t="s">
        <v>15663</v>
      </c>
      <c r="M1390" s="688" t="str">
        <f t="shared" si="25"/>
        <v>SEx158</v>
      </c>
      <c r="N1390" s="688" t="s">
        <v>16243</v>
      </c>
      <c r="O1390" s="683" t="s">
        <v>394</v>
      </c>
      <c r="P1390" s="689" t="s">
        <v>15556</v>
      </c>
      <c r="Q1390" s="689" t="s">
        <v>860</v>
      </c>
    </row>
    <row r="1391" spans="1:17" x14ac:dyDescent="0.25">
      <c r="A1391" s="687" t="s">
        <v>15553</v>
      </c>
      <c r="B1391" s="688" t="s">
        <v>15554</v>
      </c>
      <c r="C1391" s="688" t="s">
        <v>16673</v>
      </c>
      <c r="D1391" s="688" t="s">
        <v>15556</v>
      </c>
      <c r="E1391" s="688" t="s">
        <v>1089</v>
      </c>
      <c r="F1391" s="688" t="s">
        <v>16160</v>
      </c>
      <c r="G1391" s="688" t="s">
        <v>13271</v>
      </c>
      <c r="H1391" s="688" t="s">
        <v>16244</v>
      </c>
      <c r="I1391" s="688" t="s">
        <v>16245</v>
      </c>
      <c r="J1391" s="688" t="s">
        <v>16163</v>
      </c>
      <c r="K1391" s="20" t="s">
        <v>16487</v>
      </c>
      <c r="L1391" s="688" t="s">
        <v>15666</v>
      </c>
      <c r="M1391" s="688" t="str">
        <f t="shared" ref="M1391:M1454" si="26">CONCATENATE(J1391,L1391)</f>
        <v>SEx159</v>
      </c>
      <c r="N1391" s="688" t="s">
        <v>16246</v>
      </c>
      <c r="O1391" s="683" t="s">
        <v>394</v>
      </c>
      <c r="P1391" s="689" t="s">
        <v>15556</v>
      </c>
      <c r="Q1391" s="689" t="s">
        <v>860</v>
      </c>
    </row>
    <row r="1392" spans="1:17" x14ac:dyDescent="0.25">
      <c r="A1392" s="687" t="s">
        <v>15553</v>
      </c>
      <c r="B1392" s="688" t="s">
        <v>15554</v>
      </c>
      <c r="C1392" s="688" t="s">
        <v>16673</v>
      </c>
      <c r="D1392" s="688" t="s">
        <v>15556</v>
      </c>
      <c r="E1392" s="688" t="s">
        <v>1089</v>
      </c>
      <c r="F1392" s="688" t="s">
        <v>16160</v>
      </c>
      <c r="G1392" s="688" t="s">
        <v>13271</v>
      </c>
      <c r="H1392" s="688" t="s">
        <v>16247</v>
      </c>
      <c r="I1392" s="688" t="s">
        <v>16248</v>
      </c>
      <c r="J1392" s="688" t="s">
        <v>16163</v>
      </c>
      <c r="K1392" s="20" t="s">
        <v>16487</v>
      </c>
      <c r="L1392" s="688" t="s">
        <v>15694</v>
      </c>
      <c r="M1392" s="688" t="str">
        <f t="shared" si="26"/>
        <v>SEx160</v>
      </c>
      <c r="N1392" s="688" t="s">
        <v>16249</v>
      </c>
      <c r="O1392" s="683" t="s">
        <v>394</v>
      </c>
      <c r="P1392" s="689" t="s">
        <v>15556</v>
      </c>
      <c r="Q1392" s="689" t="s">
        <v>860</v>
      </c>
    </row>
    <row r="1393" spans="1:17" x14ac:dyDescent="0.25">
      <c r="A1393" s="687" t="s">
        <v>15553</v>
      </c>
      <c r="B1393" s="688" t="s">
        <v>15554</v>
      </c>
      <c r="C1393" s="688" t="s">
        <v>16673</v>
      </c>
      <c r="D1393" s="688" t="s">
        <v>15556</v>
      </c>
      <c r="E1393" s="688" t="s">
        <v>1089</v>
      </c>
      <c r="F1393" s="688" t="s">
        <v>16160</v>
      </c>
      <c r="G1393" s="688" t="s">
        <v>13271</v>
      </c>
      <c r="H1393" s="688" t="s">
        <v>16250</v>
      </c>
      <c r="I1393" s="688" t="s">
        <v>16251</v>
      </c>
      <c r="J1393" s="688" t="s">
        <v>16163</v>
      </c>
      <c r="K1393" s="20" t="s">
        <v>16487</v>
      </c>
      <c r="L1393" s="688" t="s">
        <v>15697</v>
      </c>
      <c r="M1393" s="688" t="str">
        <f t="shared" si="26"/>
        <v>SEx161</v>
      </c>
      <c r="N1393" s="688" t="s">
        <v>16252</v>
      </c>
      <c r="O1393" s="683" t="s">
        <v>394</v>
      </c>
      <c r="P1393" s="689" t="s">
        <v>15556</v>
      </c>
      <c r="Q1393" s="689" t="s">
        <v>860</v>
      </c>
    </row>
    <row r="1394" spans="1:17" x14ac:dyDescent="0.25">
      <c r="A1394" s="687" t="s">
        <v>15553</v>
      </c>
      <c r="B1394" s="688" t="s">
        <v>15554</v>
      </c>
      <c r="C1394" s="688" t="s">
        <v>16673</v>
      </c>
      <c r="D1394" s="688" t="s">
        <v>15556</v>
      </c>
      <c r="E1394" s="688" t="s">
        <v>1089</v>
      </c>
      <c r="F1394" s="688" t="s">
        <v>16160</v>
      </c>
      <c r="G1394" s="688" t="s">
        <v>13271</v>
      </c>
      <c r="H1394" s="688" t="s">
        <v>16253</v>
      </c>
      <c r="I1394" s="688" t="s">
        <v>16254</v>
      </c>
      <c r="J1394" s="688" t="s">
        <v>16163</v>
      </c>
      <c r="K1394" s="20" t="s">
        <v>16487</v>
      </c>
      <c r="L1394" s="688" t="s">
        <v>16255</v>
      </c>
      <c r="M1394" s="688" t="str">
        <f t="shared" si="26"/>
        <v>SEx162</v>
      </c>
      <c r="N1394" s="688" t="s">
        <v>16256</v>
      </c>
      <c r="O1394" s="683" t="s">
        <v>394</v>
      </c>
      <c r="P1394" s="689" t="s">
        <v>15556</v>
      </c>
      <c r="Q1394" s="689" t="s">
        <v>860</v>
      </c>
    </row>
    <row r="1395" spans="1:17" x14ac:dyDescent="0.25">
      <c r="A1395" s="687" t="s">
        <v>15553</v>
      </c>
      <c r="B1395" s="688" t="s">
        <v>15554</v>
      </c>
      <c r="C1395" s="688" t="s">
        <v>16673</v>
      </c>
      <c r="D1395" s="688" t="s">
        <v>15556</v>
      </c>
      <c r="E1395" s="688" t="s">
        <v>1089</v>
      </c>
      <c r="F1395" s="688" t="s">
        <v>16160</v>
      </c>
      <c r="G1395" s="688" t="s">
        <v>13271</v>
      </c>
      <c r="H1395" s="688" t="s">
        <v>16257</v>
      </c>
      <c r="I1395" s="688" t="s">
        <v>16258</v>
      </c>
      <c r="J1395" s="688" t="s">
        <v>16163</v>
      </c>
      <c r="K1395" s="20" t="s">
        <v>16487</v>
      </c>
      <c r="L1395" s="688" t="s">
        <v>16259</v>
      </c>
      <c r="M1395" s="688" t="str">
        <f t="shared" si="26"/>
        <v>SEx163</v>
      </c>
      <c r="N1395" s="688" t="s">
        <v>16260</v>
      </c>
      <c r="O1395" s="683" t="s">
        <v>394</v>
      </c>
      <c r="P1395" s="689" t="s">
        <v>15556</v>
      </c>
      <c r="Q1395" s="689" t="s">
        <v>860</v>
      </c>
    </row>
    <row r="1396" spans="1:17" x14ac:dyDescent="0.25">
      <c r="A1396" s="687" t="s">
        <v>15553</v>
      </c>
      <c r="B1396" s="688" t="s">
        <v>15554</v>
      </c>
      <c r="C1396" s="688" t="s">
        <v>16673</v>
      </c>
      <c r="D1396" s="688" t="s">
        <v>15556</v>
      </c>
      <c r="E1396" s="688" t="s">
        <v>1089</v>
      </c>
      <c r="F1396" s="688" t="s">
        <v>16160</v>
      </c>
      <c r="G1396" s="688" t="s">
        <v>13271</v>
      </c>
      <c r="H1396" s="688" t="s">
        <v>16261</v>
      </c>
      <c r="I1396" s="688" t="s">
        <v>16262</v>
      </c>
      <c r="J1396" s="688" t="s">
        <v>16163</v>
      </c>
      <c r="K1396" s="20" t="s">
        <v>16487</v>
      </c>
      <c r="L1396" s="688" t="s">
        <v>16263</v>
      </c>
      <c r="M1396" s="688" t="str">
        <f t="shared" si="26"/>
        <v>SEx164</v>
      </c>
      <c r="N1396" s="688" t="s">
        <v>16264</v>
      </c>
      <c r="O1396" s="683" t="s">
        <v>394</v>
      </c>
      <c r="P1396" s="689" t="s">
        <v>15556</v>
      </c>
      <c r="Q1396" s="689" t="s">
        <v>860</v>
      </c>
    </row>
    <row r="1397" spans="1:17" x14ac:dyDescent="0.25">
      <c r="A1397" s="687" t="s">
        <v>15553</v>
      </c>
      <c r="B1397" s="688" t="s">
        <v>15554</v>
      </c>
      <c r="C1397" s="688" t="s">
        <v>16673</v>
      </c>
      <c r="D1397" s="688" t="s">
        <v>15556</v>
      </c>
      <c r="E1397" s="688" t="s">
        <v>1089</v>
      </c>
      <c r="F1397" s="688" t="s">
        <v>16160</v>
      </c>
      <c r="G1397" s="688" t="s">
        <v>13271</v>
      </c>
      <c r="H1397" s="688" t="s">
        <v>16265</v>
      </c>
      <c r="I1397" s="688" t="s">
        <v>16266</v>
      </c>
      <c r="J1397" s="688" t="s">
        <v>16163</v>
      </c>
      <c r="K1397" s="20" t="s">
        <v>16487</v>
      </c>
      <c r="L1397" s="688" t="s">
        <v>15834</v>
      </c>
      <c r="M1397" s="688" t="str">
        <f t="shared" si="26"/>
        <v>SEx165</v>
      </c>
      <c r="N1397" s="688" t="s">
        <v>16267</v>
      </c>
      <c r="O1397" s="683" t="s">
        <v>394</v>
      </c>
      <c r="P1397" s="689" t="s">
        <v>15556</v>
      </c>
      <c r="Q1397" s="689" t="s">
        <v>860</v>
      </c>
    </row>
    <row r="1398" spans="1:17" x14ac:dyDescent="0.25">
      <c r="A1398" s="687" t="s">
        <v>15553</v>
      </c>
      <c r="B1398" s="688" t="s">
        <v>15554</v>
      </c>
      <c r="C1398" s="688" t="s">
        <v>16673</v>
      </c>
      <c r="D1398" s="688" t="s">
        <v>15556</v>
      </c>
      <c r="E1398" s="688" t="s">
        <v>1089</v>
      </c>
      <c r="F1398" s="688" t="s">
        <v>16160</v>
      </c>
      <c r="G1398" s="688" t="s">
        <v>13271</v>
      </c>
      <c r="H1398" s="688" t="s">
        <v>16268</v>
      </c>
      <c r="I1398" s="688" t="s">
        <v>16269</v>
      </c>
      <c r="J1398" s="688" t="s">
        <v>16163</v>
      </c>
      <c r="K1398" s="20" t="s">
        <v>16487</v>
      </c>
      <c r="L1398" s="688" t="s">
        <v>16270</v>
      </c>
      <c r="M1398" s="688" t="str">
        <f t="shared" si="26"/>
        <v>SEx166</v>
      </c>
      <c r="N1398" s="688" t="s">
        <v>16271</v>
      </c>
      <c r="O1398" s="683" t="s">
        <v>394</v>
      </c>
      <c r="P1398" s="689" t="s">
        <v>15556</v>
      </c>
      <c r="Q1398" s="689" t="s">
        <v>860</v>
      </c>
    </row>
    <row r="1399" spans="1:17" x14ac:dyDescent="0.25">
      <c r="A1399" s="687" t="s">
        <v>15553</v>
      </c>
      <c r="B1399" s="688" t="s">
        <v>15554</v>
      </c>
      <c r="C1399" s="688" t="s">
        <v>16673</v>
      </c>
      <c r="D1399" s="688" t="s">
        <v>15556</v>
      </c>
      <c r="E1399" s="688" t="s">
        <v>1089</v>
      </c>
      <c r="F1399" s="688" t="s">
        <v>16160</v>
      </c>
      <c r="G1399" s="688" t="s">
        <v>13271</v>
      </c>
      <c r="H1399" s="688" t="s">
        <v>16272</v>
      </c>
      <c r="I1399" s="688" t="s">
        <v>16273</v>
      </c>
      <c r="J1399" s="688" t="s">
        <v>16163</v>
      </c>
      <c r="K1399" s="20" t="s">
        <v>16487</v>
      </c>
      <c r="L1399" s="688" t="s">
        <v>16274</v>
      </c>
      <c r="M1399" s="688" t="str">
        <f t="shared" si="26"/>
        <v>SEx167</v>
      </c>
      <c r="N1399" s="688" t="s">
        <v>16275</v>
      </c>
      <c r="O1399" s="683" t="s">
        <v>394</v>
      </c>
      <c r="P1399" s="689" t="s">
        <v>15556</v>
      </c>
      <c r="Q1399" s="689" t="s">
        <v>860</v>
      </c>
    </row>
    <row r="1400" spans="1:17" x14ac:dyDescent="0.25">
      <c r="A1400" s="687" t="s">
        <v>15553</v>
      </c>
      <c r="B1400" s="688" t="s">
        <v>15554</v>
      </c>
      <c r="C1400" s="688" t="s">
        <v>16673</v>
      </c>
      <c r="D1400" s="688" t="s">
        <v>15556</v>
      </c>
      <c r="E1400" s="688" t="s">
        <v>1089</v>
      </c>
      <c r="F1400" s="688" t="s">
        <v>16160</v>
      </c>
      <c r="G1400" s="688" t="s">
        <v>13271</v>
      </c>
      <c r="H1400" s="688" t="s">
        <v>16276</v>
      </c>
      <c r="I1400" s="688" t="s">
        <v>16277</v>
      </c>
      <c r="J1400" s="688" t="s">
        <v>16163</v>
      </c>
      <c r="K1400" s="20" t="s">
        <v>16487</v>
      </c>
      <c r="L1400" s="688" t="s">
        <v>16278</v>
      </c>
      <c r="M1400" s="688" t="str">
        <f t="shared" si="26"/>
        <v>SEx168</v>
      </c>
      <c r="N1400" s="688" t="s">
        <v>16279</v>
      </c>
      <c r="O1400" s="683" t="s">
        <v>394</v>
      </c>
      <c r="P1400" s="689" t="s">
        <v>15556</v>
      </c>
      <c r="Q1400" s="689" t="s">
        <v>860</v>
      </c>
    </row>
    <row r="1401" spans="1:17" x14ac:dyDescent="0.25">
      <c r="A1401" s="687" t="s">
        <v>15553</v>
      </c>
      <c r="B1401" s="688" t="s">
        <v>15554</v>
      </c>
      <c r="C1401" s="688" t="s">
        <v>16673</v>
      </c>
      <c r="D1401" s="688" t="s">
        <v>15556</v>
      </c>
      <c r="E1401" s="688" t="s">
        <v>1089</v>
      </c>
      <c r="F1401" s="688" t="s">
        <v>16160</v>
      </c>
      <c r="G1401" s="688" t="s">
        <v>13271</v>
      </c>
      <c r="H1401" s="688" t="s">
        <v>16280</v>
      </c>
      <c r="I1401" s="688" t="s">
        <v>16281</v>
      </c>
      <c r="J1401" s="688" t="s">
        <v>16163</v>
      </c>
      <c r="K1401" s="20" t="s">
        <v>16487</v>
      </c>
      <c r="L1401" s="688" t="s">
        <v>16282</v>
      </c>
      <c r="M1401" s="688" t="str">
        <f t="shared" si="26"/>
        <v>SEx169</v>
      </c>
      <c r="N1401" s="688" t="s">
        <v>16283</v>
      </c>
      <c r="O1401" s="683" t="s">
        <v>394</v>
      </c>
      <c r="P1401" s="689" t="s">
        <v>15556</v>
      </c>
      <c r="Q1401" s="689" t="s">
        <v>860</v>
      </c>
    </row>
    <row r="1402" spans="1:17" x14ac:dyDescent="0.25">
      <c r="A1402" s="687" t="s">
        <v>15553</v>
      </c>
      <c r="B1402" s="688" t="s">
        <v>15554</v>
      </c>
      <c r="C1402" s="688" t="s">
        <v>16673</v>
      </c>
      <c r="D1402" s="688" t="s">
        <v>15556</v>
      </c>
      <c r="E1402" s="688" t="s">
        <v>1089</v>
      </c>
      <c r="F1402" s="688" t="s">
        <v>16160</v>
      </c>
      <c r="G1402" s="688" t="s">
        <v>13271</v>
      </c>
      <c r="H1402" s="688" t="s">
        <v>16284</v>
      </c>
      <c r="I1402" s="688" t="s">
        <v>16285</v>
      </c>
      <c r="J1402" s="688" t="s">
        <v>16163</v>
      </c>
      <c r="K1402" s="20" t="s">
        <v>16487</v>
      </c>
      <c r="L1402" s="688" t="s">
        <v>16286</v>
      </c>
      <c r="M1402" s="688" t="str">
        <f t="shared" si="26"/>
        <v>SEx170</v>
      </c>
      <c r="N1402" s="688" t="s">
        <v>16287</v>
      </c>
      <c r="O1402" s="683" t="s">
        <v>394</v>
      </c>
      <c r="P1402" s="689" t="s">
        <v>15556</v>
      </c>
      <c r="Q1402" s="689" t="s">
        <v>860</v>
      </c>
    </row>
    <row r="1403" spans="1:17" x14ac:dyDescent="0.25">
      <c r="A1403" s="687" t="s">
        <v>15553</v>
      </c>
      <c r="B1403" s="688" t="s">
        <v>15554</v>
      </c>
      <c r="C1403" s="688" t="s">
        <v>16673</v>
      </c>
      <c r="D1403" s="688" t="s">
        <v>15556</v>
      </c>
      <c r="E1403" s="688" t="s">
        <v>1089</v>
      </c>
      <c r="F1403" s="688" t="s">
        <v>16160</v>
      </c>
      <c r="G1403" s="688" t="s">
        <v>13271</v>
      </c>
      <c r="H1403" s="688" t="s">
        <v>16288</v>
      </c>
      <c r="I1403" s="688" t="s">
        <v>16289</v>
      </c>
      <c r="J1403" s="688" t="s">
        <v>16163</v>
      </c>
      <c r="K1403" s="20" t="s">
        <v>16487</v>
      </c>
      <c r="L1403" s="688" t="s">
        <v>16290</v>
      </c>
      <c r="M1403" s="688" t="str">
        <f t="shared" si="26"/>
        <v>SEx171</v>
      </c>
      <c r="N1403" s="688" t="s">
        <v>16291</v>
      </c>
      <c r="O1403" s="683" t="s">
        <v>394</v>
      </c>
      <c r="P1403" s="689" t="s">
        <v>15556</v>
      </c>
      <c r="Q1403" s="689" t="s">
        <v>860</v>
      </c>
    </row>
    <row r="1404" spans="1:17" x14ac:dyDescent="0.25">
      <c r="A1404" s="687" t="s">
        <v>15553</v>
      </c>
      <c r="B1404" s="688" t="s">
        <v>15554</v>
      </c>
      <c r="C1404" s="688" t="s">
        <v>16673</v>
      </c>
      <c r="D1404" s="688" t="s">
        <v>15556</v>
      </c>
      <c r="E1404" s="688" t="s">
        <v>1089</v>
      </c>
      <c r="F1404" s="688" t="s">
        <v>16160</v>
      </c>
      <c r="G1404" s="688" t="s">
        <v>13271</v>
      </c>
      <c r="H1404" s="688" t="s">
        <v>16292</v>
      </c>
      <c r="I1404" s="688" t="s">
        <v>16293</v>
      </c>
      <c r="J1404" s="688" t="s">
        <v>16163</v>
      </c>
      <c r="K1404" s="20" t="s">
        <v>16487</v>
      </c>
      <c r="L1404" s="688" t="s">
        <v>16294</v>
      </c>
      <c r="M1404" s="688" t="str">
        <f t="shared" si="26"/>
        <v>SEx172</v>
      </c>
      <c r="N1404" s="688" t="s">
        <v>16295</v>
      </c>
      <c r="O1404" s="683" t="s">
        <v>394</v>
      </c>
      <c r="P1404" s="689" t="s">
        <v>15556</v>
      </c>
      <c r="Q1404" s="689" t="s">
        <v>860</v>
      </c>
    </row>
    <row r="1405" spans="1:17" x14ac:dyDescent="0.25">
      <c r="A1405" s="687" t="s">
        <v>15553</v>
      </c>
      <c r="B1405" s="688" t="s">
        <v>15554</v>
      </c>
      <c r="C1405" s="688" t="s">
        <v>16673</v>
      </c>
      <c r="D1405" s="688" t="s">
        <v>15556</v>
      </c>
      <c r="E1405" s="688" t="s">
        <v>1089</v>
      </c>
      <c r="F1405" s="688" t="s">
        <v>16160</v>
      </c>
      <c r="G1405" s="688" t="s">
        <v>13271</v>
      </c>
      <c r="H1405" s="688" t="s">
        <v>16296</v>
      </c>
      <c r="I1405" s="688" t="s">
        <v>16297</v>
      </c>
      <c r="J1405" s="688" t="s">
        <v>16163</v>
      </c>
      <c r="K1405" s="20" t="s">
        <v>16487</v>
      </c>
      <c r="L1405" s="688" t="s">
        <v>16298</v>
      </c>
      <c r="M1405" s="688" t="str">
        <f t="shared" si="26"/>
        <v>SEx173</v>
      </c>
      <c r="N1405" s="688" t="s">
        <v>16299</v>
      </c>
      <c r="O1405" s="683" t="s">
        <v>394</v>
      </c>
      <c r="P1405" s="689" t="s">
        <v>15556</v>
      </c>
      <c r="Q1405" s="689" t="s">
        <v>860</v>
      </c>
    </row>
    <row r="1406" spans="1:17" x14ac:dyDescent="0.25">
      <c r="A1406" s="687" t="s">
        <v>15553</v>
      </c>
      <c r="B1406" s="688" t="s">
        <v>15554</v>
      </c>
      <c r="C1406" s="688" t="s">
        <v>16673</v>
      </c>
      <c r="D1406" s="688" t="s">
        <v>15556</v>
      </c>
      <c r="E1406" s="688" t="s">
        <v>1089</v>
      </c>
      <c r="F1406" s="688" t="s">
        <v>16160</v>
      </c>
      <c r="G1406" s="688" t="s">
        <v>13271</v>
      </c>
      <c r="H1406" s="688" t="s">
        <v>16300</v>
      </c>
      <c r="I1406" s="688" t="s">
        <v>16301</v>
      </c>
      <c r="J1406" s="688" t="s">
        <v>16163</v>
      </c>
      <c r="K1406" s="20" t="s">
        <v>16487</v>
      </c>
      <c r="L1406" s="688" t="s">
        <v>16302</v>
      </c>
      <c r="M1406" s="688" t="str">
        <f t="shared" si="26"/>
        <v>SEx174</v>
      </c>
      <c r="N1406" s="688" t="s">
        <v>16303</v>
      </c>
      <c r="O1406" s="683" t="s">
        <v>394</v>
      </c>
      <c r="P1406" s="689" t="s">
        <v>15556</v>
      </c>
      <c r="Q1406" s="689" t="s">
        <v>860</v>
      </c>
    </row>
    <row r="1407" spans="1:17" x14ac:dyDescent="0.25">
      <c r="A1407" s="687" t="s">
        <v>15553</v>
      </c>
      <c r="B1407" s="688" t="s">
        <v>15554</v>
      </c>
      <c r="C1407" s="688" t="s">
        <v>16673</v>
      </c>
      <c r="D1407" s="688" t="s">
        <v>15556</v>
      </c>
      <c r="E1407" s="688" t="s">
        <v>1089</v>
      </c>
      <c r="F1407" s="688" t="s">
        <v>16160</v>
      </c>
      <c r="G1407" s="688" t="s">
        <v>13271</v>
      </c>
      <c r="H1407" s="688" t="s">
        <v>16304</v>
      </c>
      <c r="I1407" s="688" t="s">
        <v>16305</v>
      </c>
      <c r="J1407" s="688" t="s">
        <v>16163</v>
      </c>
      <c r="K1407" s="20" t="s">
        <v>16487</v>
      </c>
      <c r="L1407" s="688" t="s">
        <v>16306</v>
      </c>
      <c r="M1407" s="688" t="str">
        <f t="shared" si="26"/>
        <v>SEx175</v>
      </c>
      <c r="N1407" s="688" t="s">
        <v>16307</v>
      </c>
      <c r="O1407" s="683" t="s">
        <v>394</v>
      </c>
      <c r="P1407" s="689" t="s">
        <v>15556</v>
      </c>
      <c r="Q1407" s="689" t="s">
        <v>860</v>
      </c>
    </row>
    <row r="1408" spans="1:17" x14ac:dyDescent="0.25">
      <c r="A1408" s="687" t="s">
        <v>15553</v>
      </c>
      <c r="B1408" s="688" t="s">
        <v>15554</v>
      </c>
      <c r="C1408" s="688" t="s">
        <v>16673</v>
      </c>
      <c r="D1408" s="688" t="s">
        <v>15556</v>
      </c>
      <c r="E1408" s="688" t="s">
        <v>1089</v>
      </c>
      <c r="F1408" s="688" t="s">
        <v>16160</v>
      </c>
      <c r="G1408" s="688" t="s">
        <v>13271</v>
      </c>
      <c r="H1408" s="688" t="s">
        <v>16308</v>
      </c>
      <c r="I1408" s="688" t="s">
        <v>16309</v>
      </c>
      <c r="J1408" s="688" t="s">
        <v>16163</v>
      </c>
      <c r="K1408" s="20" t="s">
        <v>16487</v>
      </c>
      <c r="L1408" s="688" t="s">
        <v>16310</v>
      </c>
      <c r="M1408" s="688" t="str">
        <f t="shared" si="26"/>
        <v>SEx176</v>
      </c>
      <c r="N1408" s="688" t="s">
        <v>16311</v>
      </c>
      <c r="O1408" s="683" t="s">
        <v>394</v>
      </c>
      <c r="P1408" s="689" t="s">
        <v>15556</v>
      </c>
      <c r="Q1408" s="689" t="s">
        <v>860</v>
      </c>
    </row>
    <row r="1409" spans="1:17" x14ac:dyDescent="0.25">
      <c r="A1409" s="687" t="s">
        <v>15553</v>
      </c>
      <c r="B1409" s="688" t="s">
        <v>15554</v>
      </c>
      <c r="C1409" s="688" t="s">
        <v>16673</v>
      </c>
      <c r="D1409" s="688" t="s">
        <v>15556</v>
      </c>
      <c r="E1409" s="688" t="s">
        <v>1089</v>
      </c>
      <c r="F1409" s="688" t="s">
        <v>16160</v>
      </c>
      <c r="G1409" s="688" t="s">
        <v>13271</v>
      </c>
      <c r="H1409" s="688" t="s">
        <v>16312</v>
      </c>
      <c r="I1409" s="688" t="s">
        <v>16313</v>
      </c>
      <c r="J1409" s="688" t="s">
        <v>16163</v>
      </c>
      <c r="K1409" s="20" t="s">
        <v>16487</v>
      </c>
      <c r="L1409" s="688" t="s">
        <v>16314</v>
      </c>
      <c r="M1409" s="688" t="str">
        <f t="shared" si="26"/>
        <v>SEx177</v>
      </c>
      <c r="N1409" s="688" t="s">
        <v>16315</v>
      </c>
      <c r="O1409" s="683" t="s">
        <v>394</v>
      </c>
      <c r="P1409" s="689" t="s">
        <v>15556</v>
      </c>
      <c r="Q1409" s="689" t="s">
        <v>860</v>
      </c>
    </row>
    <row r="1410" spans="1:17" x14ac:dyDescent="0.25">
      <c r="A1410" s="687" t="s">
        <v>15553</v>
      </c>
      <c r="B1410" s="688" t="s">
        <v>15554</v>
      </c>
      <c r="C1410" s="688" t="s">
        <v>16673</v>
      </c>
      <c r="D1410" s="688" t="s">
        <v>15556</v>
      </c>
      <c r="E1410" s="688" t="s">
        <v>1089</v>
      </c>
      <c r="F1410" s="688" t="s">
        <v>16160</v>
      </c>
      <c r="G1410" s="688" t="s">
        <v>13271</v>
      </c>
      <c r="H1410" s="688" t="s">
        <v>16316</v>
      </c>
      <c r="I1410" s="688" t="s">
        <v>16317</v>
      </c>
      <c r="J1410" s="688" t="s">
        <v>16163</v>
      </c>
      <c r="K1410" s="20" t="s">
        <v>16487</v>
      </c>
      <c r="L1410" s="688" t="s">
        <v>16318</v>
      </c>
      <c r="M1410" s="688" t="str">
        <f t="shared" si="26"/>
        <v>SEx178</v>
      </c>
      <c r="N1410" s="688" t="s">
        <v>16319</v>
      </c>
      <c r="O1410" s="683" t="s">
        <v>394</v>
      </c>
      <c r="P1410" s="689" t="s">
        <v>15556</v>
      </c>
      <c r="Q1410" s="689" t="s">
        <v>860</v>
      </c>
    </row>
    <row r="1411" spans="1:17" x14ac:dyDescent="0.25">
      <c r="A1411" s="687" t="s">
        <v>15553</v>
      </c>
      <c r="B1411" s="688" t="s">
        <v>15554</v>
      </c>
      <c r="C1411" s="688" t="s">
        <v>16673</v>
      </c>
      <c r="D1411" s="688" t="s">
        <v>15556</v>
      </c>
      <c r="E1411" s="688" t="s">
        <v>1089</v>
      </c>
      <c r="F1411" s="688" t="s">
        <v>16160</v>
      </c>
      <c r="G1411" s="688" t="s">
        <v>13271</v>
      </c>
      <c r="H1411" s="688" t="s">
        <v>16320</v>
      </c>
      <c r="I1411" s="688" t="s">
        <v>16321</v>
      </c>
      <c r="J1411" s="688" t="s">
        <v>16163</v>
      </c>
      <c r="K1411" s="20" t="s">
        <v>16487</v>
      </c>
      <c r="L1411" s="688" t="s">
        <v>16322</v>
      </c>
      <c r="M1411" s="688" t="str">
        <f t="shared" si="26"/>
        <v>SEx179</v>
      </c>
      <c r="N1411" s="688" t="s">
        <v>16323</v>
      </c>
      <c r="O1411" s="683" t="s">
        <v>394</v>
      </c>
      <c r="P1411" s="689" t="s">
        <v>15556</v>
      </c>
      <c r="Q1411" s="689" t="s">
        <v>860</v>
      </c>
    </row>
    <row r="1412" spans="1:17" x14ac:dyDescent="0.25">
      <c r="A1412" s="687" t="s">
        <v>15553</v>
      </c>
      <c r="B1412" s="688" t="s">
        <v>15554</v>
      </c>
      <c r="C1412" s="688" t="s">
        <v>16673</v>
      </c>
      <c r="D1412" s="688" t="s">
        <v>15556</v>
      </c>
      <c r="E1412" s="688" t="s">
        <v>1089</v>
      </c>
      <c r="F1412" s="688" t="s">
        <v>16160</v>
      </c>
      <c r="G1412" s="688" t="s">
        <v>13271</v>
      </c>
      <c r="H1412" s="688" t="s">
        <v>16324</v>
      </c>
      <c r="I1412" s="688" t="s">
        <v>16325</v>
      </c>
      <c r="J1412" s="688" t="s">
        <v>16163</v>
      </c>
      <c r="K1412" s="20" t="s">
        <v>16487</v>
      </c>
      <c r="L1412" s="688" t="s">
        <v>16326</v>
      </c>
      <c r="M1412" s="688" t="str">
        <f t="shared" si="26"/>
        <v>SEx180</v>
      </c>
      <c r="N1412" s="688" t="s">
        <v>16327</v>
      </c>
      <c r="O1412" s="683" t="s">
        <v>394</v>
      </c>
      <c r="P1412" s="689" t="s">
        <v>15556</v>
      </c>
      <c r="Q1412" s="689" t="s">
        <v>860</v>
      </c>
    </row>
    <row r="1413" spans="1:17" x14ac:dyDescent="0.25">
      <c r="A1413" s="687" t="s">
        <v>15553</v>
      </c>
      <c r="B1413" s="688" t="s">
        <v>15554</v>
      </c>
      <c r="C1413" s="688" t="s">
        <v>16673</v>
      </c>
      <c r="D1413" s="688" t="s">
        <v>15556</v>
      </c>
      <c r="E1413" s="688" t="s">
        <v>1089</v>
      </c>
      <c r="F1413" s="688" t="s">
        <v>16160</v>
      </c>
      <c r="G1413" s="688" t="s">
        <v>13271</v>
      </c>
      <c r="H1413" s="688" t="s">
        <v>16328</v>
      </c>
      <c r="I1413" s="688" t="s">
        <v>16329</v>
      </c>
      <c r="J1413" s="688" t="s">
        <v>16163</v>
      </c>
      <c r="K1413" s="20" t="s">
        <v>16487</v>
      </c>
      <c r="L1413" s="688" t="s">
        <v>16330</v>
      </c>
      <c r="M1413" s="688" t="str">
        <f t="shared" si="26"/>
        <v>SEx181</v>
      </c>
      <c r="N1413" s="688" t="s">
        <v>16331</v>
      </c>
      <c r="O1413" s="683" t="s">
        <v>394</v>
      </c>
      <c r="P1413" s="689" t="s">
        <v>15556</v>
      </c>
      <c r="Q1413" s="689" t="s">
        <v>860</v>
      </c>
    </row>
    <row r="1414" spans="1:17" x14ac:dyDescent="0.25">
      <c r="A1414" s="687" t="s">
        <v>15553</v>
      </c>
      <c r="B1414" s="688" t="s">
        <v>15554</v>
      </c>
      <c r="C1414" s="688" t="s">
        <v>16673</v>
      </c>
      <c r="D1414" s="688" t="s">
        <v>15556</v>
      </c>
      <c r="E1414" s="688" t="s">
        <v>1089</v>
      </c>
      <c r="F1414" s="688" t="s">
        <v>16160</v>
      </c>
      <c r="G1414" s="688" t="s">
        <v>13271</v>
      </c>
      <c r="H1414" s="688" t="s">
        <v>16332</v>
      </c>
      <c r="I1414" s="688" t="s">
        <v>16333</v>
      </c>
      <c r="J1414" s="688" t="s">
        <v>16163</v>
      </c>
      <c r="K1414" s="20" t="s">
        <v>16487</v>
      </c>
      <c r="L1414" s="688" t="s">
        <v>15821</v>
      </c>
      <c r="M1414" s="688" t="str">
        <f t="shared" si="26"/>
        <v>SEx182</v>
      </c>
      <c r="N1414" s="688" t="s">
        <v>16334</v>
      </c>
      <c r="O1414" s="683" t="s">
        <v>394</v>
      </c>
      <c r="P1414" s="689" t="s">
        <v>15556</v>
      </c>
      <c r="Q1414" s="689" t="s">
        <v>860</v>
      </c>
    </row>
    <row r="1415" spans="1:17" x14ac:dyDescent="0.25">
      <c r="A1415" s="687" t="s">
        <v>15553</v>
      </c>
      <c r="B1415" s="688" t="s">
        <v>15554</v>
      </c>
      <c r="C1415" s="688" t="s">
        <v>16673</v>
      </c>
      <c r="D1415" s="688" t="s">
        <v>15556</v>
      </c>
      <c r="E1415" s="688" t="s">
        <v>1090</v>
      </c>
      <c r="F1415" s="688" t="s">
        <v>16335</v>
      </c>
      <c r="G1415" s="688" t="s">
        <v>13272</v>
      </c>
      <c r="H1415" s="688" t="s">
        <v>1203</v>
      </c>
      <c r="I1415" s="688" t="s">
        <v>16336</v>
      </c>
      <c r="J1415" s="688" t="s">
        <v>16337</v>
      </c>
      <c r="K1415" s="20" t="s">
        <v>13260</v>
      </c>
      <c r="L1415" s="688" t="s">
        <v>13757</v>
      </c>
      <c r="M1415" s="688" t="str">
        <f t="shared" si="26"/>
        <v>BRx22</v>
      </c>
      <c r="N1415" s="688" t="s">
        <v>9756</v>
      </c>
      <c r="O1415" s="683" t="s">
        <v>394</v>
      </c>
      <c r="P1415" s="689" t="s">
        <v>15556</v>
      </c>
      <c r="Q1415" s="689" t="s">
        <v>861</v>
      </c>
    </row>
    <row r="1416" spans="1:17" x14ac:dyDescent="0.25">
      <c r="A1416" s="687" t="s">
        <v>15553</v>
      </c>
      <c r="B1416" s="688" t="s">
        <v>15554</v>
      </c>
      <c r="C1416" s="688" t="s">
        <v>16673</v>
      </c>
      <c r="D1416" s="688" t="s">
        <v>15556</v>
      </c>
      <c r="E1416" s="688" t="s">
        <v>1090</v>
      </c>
      <c r="F1416" s="688" t="s">
        <v>16335</v>
      </c>
      <c r="G1416" s="688" t="s">
        <v>13272</v>
      </c>
      <c r="H1416" s="688" t="s">
        <v>1082</v>
      </c>
      <c r="I1416" s="688" t="s">
        <v>16339</v>
      </c>
      <c r="J1416" s="688" t="s">
        <v>16337</v>
      </c>
      <c r="K1416" s="20" t="s">
        <v>13260</v>
      </c>
      <c r="L1416" s="688" t="s">
        <v>15827</v>
      </c>
      <c r="M1416" s="688" t="str">
        <f t="shared" si="26"/>
        <v>BRx23</v>
      </c>
      <c r="N1416" s="688" t="s">
        <v>9757</v>
      </c>
      <c r="O1416" s="683" t="s">
        <v>394</v>
      </c>
      <c r="P1416" s="689" t="s">
        <v>15556</v>
      </c>
      <c r="Q1416" s="689" t="s">
        <v>861</v>
      </c>
    </row>
    <row r="1417" spans="1:17" x14ac:dyDescent="0.25">
      <c r="A1417" s="687" t="s">
        <v>15553</v>
      </c>
      <c r="B1417" s="688" t="s">
        <v>15554</v>
      </c>
      <c r="C1417" s="688" t="s">
        <v>16673</v>
      </c>
      <c r="D1417" s="688" t="s">
        <v>15556</v>
      </c>
      <c r="E1417" s="688" t="s">
        <v>1090</v>
      </c>
      <c r="F1417" s="688" t="s">
        <v>16335</v>
      </c>
      <c r="G1417" s="688" t="s">
        <v>13272</v>
      </c>
      <c r="H1417" s="688" t="s">
        <v>1083</v>
      </c>
      <c r="I1417" s="688" t="s">
        <v>16340</v>
      </c>
      <c r="J1417" s="688" t="s">
        <v>16337</v>
      </c>
      <c r="K1417" s="20" t="s">
        <v>13260</v>
      </c>
      <c r="L1417" s="688" t="s">
        <v>15580</v>
      </c>
      <c r="M1417" s="688" t="str">
        <f t="shared" si="26"/>
        <v>BRx24</v>
      </c>
      <c r="N1417" s="688" t="s">
        <v>9758</v>
      </c>
      <c r="O1417" s="683" t="s">
        <v>394</v>
      </c>
      <c r="P1417" s="689" t="s">
        <v>15556</v>
      </c>
      <c r="Q1417" s="689" t="s">
        <v>861</v>
      </c>
    </row>
    <row r="1418" spans="1:17" x14ac:dyDescent="0.25">
      <c r="A1418" s="687" t="s">
        <v>15553</v>
      </c>
      <c r="B1418" s="688" t="s">
        <v>15554</v>
      </c>
      <c r="C1418" s="688" t="s">
        <v>16673</v>
      </c>
      <c r="D1418" s="688" t="s">
        <v>15556</v>
      </c>
      <c r="E1418" s="688" t="s">
        <v>1090</v>
      </c>
      <c r="F1418" s="688" t="s">
        <v>16335</v>
      </c>
      <c r="G1418" s="688" t="s">
        <v>13272</v>
      </c>
      <c r="H1418" s="688" t="s">
        <v>1084</v>
      </c>
      <c r="I1418" s="688" t="s">
        <v>16341</v>
      </c>
      <c r="J1418" s="688" t="s">
        <v>16337</v>
      </c>
      <c r="K1418" s="20" t="s">
        <v>13260</v>
      </c>
      <c r="L1418" s="688" t="s">
        <v>15764</v>
      </c>
      <c r="M1418" s="688" t="str">
        <f t="shared" si="26"/>
        <v>BRx25</v>
      </c>
      <c r="N1418" s="688" t="s">
        <v>9759</v>
      </c>
      <c r="O1418" s="683" t="s">
        <v>394</v>
      </c>
      <c r="P1418" s="689" t="s">
        <v>15556</v>
      </c>
      <c r="Q1418" s="689" t="s">
        <v>861</v>
      </c>
    </row>
    <row r="1419" spans="1:17" x14ac:dyDescent="0.25">
      <c r="A1419" s="687" t="s">
        <v>15553</v>
      </c>
      <c r="B1419" s="688" t="s">
        <v>15554</v>
      </c>
      <c r="C1419" s="688" t="s">
        <v>16673</v>
      </c>
      <c r="D1419" s="688" t="s">
        <v>15556</v>
      </c>
      <c r="E1419" s="688" t="s">
        <v>1090</v>
      </c>
      <c r="F1419" s="688" t="s">
        <v>16335</v>
      </c>
      <c r="G1419" s="688" t="s">
        <v>13272</v>
      </c>
      <c r="H1419" s="688" t="s">
        <v>1085</v>
      </c>
      <c r="I1419" s="688" t="s">
        <v>16342</v>
      </c>
      <c r="J1419" s="688" t="s">
        <v>16337</v>
      </c>
      <c r="K1419" s="20" t="s">
        <v>13260</v>
      </c>
      <c r="L1419" s="688" t="s">
        <v>15767</v>
      </c>
      <c r="M1419" s="688" t="str">
        <f t="shared" si="26"/>
        <v>BRx26</v>
      </c>
      <c r="N1419" s="688" t="s">
        <v>9760</v>
      </c>
      <c r="O1419" s="683" t="s">
        <v>394</v>
      </c>
      <c r="P1419" s="689" t="s">
        <v>15556</v>
      </c>
      <c r="Q1419" s="689" t="s">
        <v>861</v>
      </c>
    </row>
    <row r="1420" spans="1:17" x14ac:dyDescent="0.25">
      <c r="A1420" s="687" t="s">
        <v>15553</v>
      </c>
      <c r="B1420" s="688" t="s">
        <v>15554</v>
      </c>
      <c r="C1420" s="688" t="s">
        <v>16673</v>
      </c>
      <c r="D1420" s="688" t="s">
        <v>15556</v>
      </c>
      <c r="E1420" s="688" t="s">
        <v>1090</v>
      </c>
      <c r="F1420" s="688" t="s">
        <v>16335</v>
      </c>
      <c r="G1420" s="688" t="s">
        <v>13272</v>
      </c>
      <c r="H1420" s="688" t="s">
        <v>1086</v>
      </c>
      <c r="I1420" s="688" t="s">
        <v>16343</v>
      </c>
      <c r="J1420" s="688" t="s">
        <v>16337</v>
      </c>
      <c r="K1420" s="20" t="s">
        <v>13260</v>
      </c>
      <c r="L1420" s="688" t="s">
        <v>15743</v>
      </c>
      <c r="M1420" s="688" t="str">
        <f t="shared" si="26"/>
        <v>BRx27</v>
      </c>
      <c r="N1420" s="688" t="s">
        <v>9761</v>
      </c>
      <c r="O1420" s="683" t="s">
        <v>394</v>
      </c>
      <c r="P1420" s="689" t="s">
        <v>15556</v>
      </c>
      <c r="Q1420" s="689" t="s">
        <v>861</v>
      </c>
    </row>
    <row r="1421" spans="1:17" x14ac:dyDescent="0.25">
      <c r="A1421" s="687" t="s">
        <v>15553</v>
      </c>
      <c r="B1421" s="688" t="s">
        <v>15554</v>
      </c>
      <c r="C1421" s="688" t="s">
        <v>16673</v>
      </c>
      <c r="D1421" s="688" t="s">
        <v>15556</v>
      </c>
      <c r="E1421" s="688" t="s">
        <v>1090</v>
      </c>
      <c r="F1421" s="688" t="s">
        <v>16335</v>
      </c>
      <c r="G1421" s="688" t="s">
        <v>13272</v>
      </c>
      <c r="H1421" s="688" t="s">
        <v>1087</v>
      </c>
      <c r="I1421" s="688" t="s">
        <v>16344</v>
      </c>
      <c r="J1421" s="688" t="s">
        <v>16337</v>
      </c>
      <c r="K1421" s="20" t="s">
        <v>13260</v>
      </c>
      <c r="L1421" s="688" t="s">
        <v>15772</v>
      </c>
      <c r="M1421" s="688" t="str">
        <f t="shared" si="26"/>
        <v>BRx28</v>
      </c>
      <c r="N1421" s="688" t="s">
        <v>9762</v>
      </c>
      <c r="O1421" s="683" t="s">
        <v>394</v>
      </c>
      <c r="P1421" s="689" t="s">
        <v>15556</v>
      </c>
      <c r="Q1421" s="689" t="s">
        <v>861</v>
      </c>
    </row>
    <row r="1422" spans="1:17" x14ac:dyDescent="0.25">
      <c r="A1422" s="687" t="s">
        <v>15553</v>
      </c>
      <c r="B1422" s="688" t="s">
        <v>15554</v>
      </c>
      <c r="C1422" s="688" t="s">
        <v>16673</v>
      </c>
      <c r="D1422" s="688" t="s">
        <v>15556</v>
      </c>
      <c r="E1422" s="688" t="s">
        <v>1090</v>
      </c>
      <c r="F1422" s="688" t="s">
        <v>16335</v>
      </c>
      <c r="G1422" s="688" t="s">
        <v>13272</v>
      </c>
      <c r="H1422" s="688" t="s">
        <v>1090</v>
      </c>
      <c r="I1422" s="688" t="s">
        <v>16345</v>
      </c>
      <c r="J1422" s="688" t="s">
        <v>16337</v>
      </c>
      <c r="K1422" s="20" t="s">
        <v>13260</v>
      </c>
      <c r="L1422" s="688" t="s">
        <v>16346</v>
      </c>
      <c r="M1422" s="688" t="str">
        <f t="shared" si="26"/>
        <v>BRx29</v>
      </c>
      <c r="N1422" s="688" t="s">
        <v>1856</v>
      </c>
      <c r="O1422" s="683" t="s">
        <v>394</v>
      </c>
      <c r="P1422" s="689" t="s">
        <v>15556</v>
      </c>
      <c r="Q1422" s="689" t="s">
        <v>861</v>
      </c>
    </row>
    <row r="1423" spans="1:17" x14ac:dyDescent="0.25">
      <c r="A1423" s="687" t="s">
        <v>15553</v>
      </c>
      <c r="B1423" s="688" t="s">
        <v>15554</v>
      </c>
      <c r="C1423" s="688" t="s">
        <v>16674</v>
      </c>
      <c r="D1423" s="688" t="s">
        <v>15556</v>
      </c>
      <c r="E1423" s="688" t="s">
        <v>1086</v>
      </c>
      <c r="F1423" s="688" t="s">
        <v>16593</v>
      </c>
      <c r="G1423" s="688" t="s">
        <v>13270</v>
      </c>
      <c r="H1423" s="688" t="s">
        <v>1082</v>
      </c>
      <c r="I1423" s="688" t="s">
        <v>16594</v>
      </c>
      <c r="J1423" s="688" t="s">
        <v>16163</v>
      </c>
      <c r="K1423" s="20" t="s">
        <v>13258</v>
      </c>
      <c r="L1423" s="688" t="s">
        <v>16595</v>
      </c>
      <c r="M1423" s="688" t="str">
        <f t="shared" si="26"/>
        <v>SEx97</v>
      </c>
      <c r="N1423" s="688" t="s">
        <v>16596</v>
      </c>
      <c r="O1423" s="683" t="s">
        <v>399</v>
      </c>
      <c r="P1423" s="689" t="s">
        <v>15556</v>
      </c>
      <c r="Q1423" s="689" t="s">
        <v>861</v>
      </c>
    </row>
    <row r="1424" spans="1:17" x14ac:dyDescent="0.25">
      <c r="A1424" s="687" t="s">
        <v>15553</v>
      </c>
      <c r="B1424" s="688" t="s">
        <v>15554</v>
      </c>
      <c r="C1424" s="688" t="s">
        <v>16674</v>
      </c>
      <c r="D1424" s="688" t="s">
        <v>15556</v>
      </c>
      <c r="E1424" s="688" t="s">
        <v>1086</v>
      </c>
      <c r="F1424" s="688" t="s">
        <v>16593</v>
      </c>
      <c r="G1424" s="688" t="s">
        <v>13270</v>
      </c>
      <c r="H1424" s="688" t="s">
        <v>1091</v>
      </c>
      <c r="I1424" s="688" t="s">
        <v>16597</v>
      </c>
      <c r="J1424" s="688" t="s">
        <v>16163</v>
      </c>
      <c r="K1424" s="20" t="s">
        <v>13258</v>
      </c>
      <c r="L1424" s="688" t="s">
        <v>15739</v>
      </c>
      <c r="M1424" s="688" t="str">
        <f t="shared" si="26"/>
        <v>SEx101</v>
      </c>
      <c r="N1424" s="688" t="s">
        <v>16598</v>
      </c>
      <c r="O1424" s="683" t="s">
        <v>399</v>
      </c>
      <c r="P1424" s="689" t="s">
        <v>15556</v>
      </c>
      <c r="Q1424" s="689" t="s">
        <v>942</v>
      </c>
    </row>
    <row r="1425" spans="1:17" x14ac:dyDescent="0.25">
      <c r="A1425" s="687" t="s">
        <v>15553</v>
      </c>
      <c r="B1425" s="688" t="s">
        <v>15554</v>
      </c>
      <c r="C1425" s="688" t="s">
        <v>16674</v>
      </c>
      <c r="D1425" s="688" t="s">
        <v>15556</v>
      </c>
      <c r="E1425" s="688" t="s">
        <v>1086</v>
      </c>
      <c r="F1425" s="688" t="s">
        <v>16593</v>
      </c>
      <c r="G1425" s="688" t="s">
        <v>13270</v>
      </c>
      <c r="H1425" s="688" t="s">
        <v>1083</v>
      </c>
      <c r="I1425" s="688" t="s">
        <v>16599</v>
      </c>
      <c r="J1425" s="688" t="s">
        <v>16163</v>
      </c>
      <c r="K1425" s="20" t="s">
        <v>13258</v>
      </c>
      <c r="L1425" s="688" t="s">
        <v>16600</v>
      </c>
      <c r="M1425" s="688" t="str">
        <f t="shared" si="26"/>
        <v>SEx98</v>
      </c>
      <c r="N1425" s="688" t="s">
        <v>16601</v>
      </c>
      <c r="O1425" s="683" t="s">
        <v>399</v>
      </c>
      <c r="P1425" s="689" t="s">
        <v>15556</v>
      </c>
      <c r="Q1425" s="689" t="s">
        <v>942</v>
      </c>
    </row>
    <row r="1426" spans="1:17" x14ac:dyDescent="0.25">
      <c r="A1426" s="687" t="s">
        <v>15553</v>
      </c>
      <c r="B1426" s="688" t="s">
        <v>15554</v>
      </c>
      <c r="C1426" s="688" t="s">
        <v>16674</v>
      </c>
      <c r="D1426" s="688" t="s">
        <v>15556</v>
      </c>
      <c r="E1426" s="688" t="s">
        <v>1086</v>
      </c>
      <c r="F1426" s="688" t="s">
        <v>16593</v>
      </c>
      <c r="G1426" s="688" t="s">
        <v>13270</v>
      </c>
      <c r="H1426" s="688" t="s">
        <v>1084</v>
      </c>
      <c r="I1426" s="688" t="s">
        <v>16602</v>
      </c>
      <c r="J1426" s="688" t="s">
        <v>16163</v>
      </c>
      <c r="K1426" s="20" t="s">
        <v>13258</v>
      </c>
      <c r="L1426" s="688" t="s">
        <v>16603</v>
      </c>
      <c r="M1426" s="688" t="str">
        <f t="shared" si="26"/>
        <v>SEx99</v>
      </c>
      <c r="N1426" s="688" t="s">
        <v>16604</v>
      </c>
      <c r="O1426" s="683" t="s">
        <v>399</v>
      </c>
      <c r="P1426" s="689" t="s">
        <v>15556</v>
      </c>
      <c r="Q1426" s="689" t="s">
        <v>942</v>
      </c>
    </row>
    <row r="1427" spans="1:17" x14ac:dyDescent="0.25">
      <c r="A1427" s="687" t="s">
        <v>15553</v>
      </c>
      <c r="B1427" s="688" t="s">
        <v>15554</v>
      </c>
      <c r="C1427" s="688" t="s">
        <v>16674</v>
      </c>
      <c r="D1427" s="688" t="s">
        <v>15556</v>
      </c>
      <c r="E1427" s="688" t="s">
        <v>1086</v>
      </c>
      <c r="F1427" s="688" t="s">
        <v>16593</v>
      </c>
      <c r="G1427" s="688" t="s">
        <v>13270</v>
      </c>
      <c r="H1427" s="688" t="s">
        <v>1085</v>
      </c>
      <c r="I1427" s="688" t="s">
        <v>16605</v>
      </c>
      <c r="J1427" s="688" t="s">
        <v>16163</v>
      </c>
      <c r="K1427" s="20" t="s">
        <v>13258</v>
      </c>
      <c r="L1427" s="688" t="s">
        <v>16606</v>
      </c>
      <c r="M1427" s="688" t="str">
        <f t="shared" si="26"/>
        <v>SEx100</v>
      </c>
      <c r="N1427" s="688" t="s">
        <v>16607</v>
      </c>
      <c r="O1427" s="683" t="s">
        <v>399</v>
      </c>
      <c r="P1427" s="689" t="s">
        <v>15556</v>
      </c>
      <c r="Q1427" s="689" t="s">
        <v>942</v>
      </c>
    </row>
    <row r="1428" spans="1:17" x14ac:dyDescent="0.25">
      <c r="A1428" s="687" t="s">
        <v>15553</v>
      </c>
      <c r="B1428" s="688" t="s">
        <v>15554</v>
      </c>
      <c r="C1428" s="688" t="s">
        <v>16674</v>
      </c>
      <c r="D1428" s="688" t="s">
        <v>15556</v>
      </c>
      <c r="E1428" s="688" t="s">
        <v>1086</v>
      </c>
      <c r="F1428" s="688" t="s">
        <v>16593</v>
      </c>
      <c r="G1428" s="688" t="s">
        <v>13270</v>
      </c>
      <c r="H1428" s="688" t="s">
        <v>1086</v>
      </c>
      <c r="I1428" s="688" t="s">
        <v>16608</v>
      </c>
      <c r="J1428" s="688" t="s">
        <v>16163</v>
      </c>
      <c r="K1428" s="20" t="s">
        <v>13258</v>
      </c>
      <c r="L1428" s="688" t="s">
        <v>16588</v>
      </c>
      <c r="M1428" s="688" t="str">
        <f t="shared" si="26"/>
        <v>SEx46</v>
      </c>
      <c r="N1428" s="688" t="s">
        <v>16609</v>
      </c>
      <c r="O1428" s="683" t="s">
        <v>399</v>
      </c>
      <c r="P1428" s="689" t="s">
        <v>15556</v>
      </c>
      <c r="Q1428" s="689" t="s">
        <v>942</v>
      </c>
    </row>
    <row r="1429" spans="1:17" x14ac:dyDescent="0.25">
      <c r="A1429" s="687" t="s">
        <v>15553</v>
      </c>
      <c r="B1429" s="688" t="s">
        <v>15554</v>
      </c>
      <c r="C1429" s="688" t="s">
        <v>16674</v>
      </c>
      <c r="D1429" s="688" t="s">
        <v>15556</v>
      </c>
      <c r="E1429" s="688" t="s">
        <v>1086</v>
      </c>
      <c r="F1429" s="688" t="s">
        <v>16593</v>
      </c>
      <c r="G1429" s="688" t="s">
        <v>13270</v>
      </c>
      <c r="H1429" s="688" t="s">
        <v>1087</v>
      </c>
      <c r="I1429" s="688" t="s">
        <v>16610</v>
      </c>
      <c r="J1429" s="688" t="s">
        <v>16163</v>
      </c>
      <c r="K1429" s="20" t="s">
        <v>13258</v>
      </c>
      <c r="L1429" s="688" t="s">
        <v>15580</v>
      </c>
      <c r="M1429" s="688" t="str">
        <f t="shared" si="26"/>
        <v>SEx24</v>
      </c>
      <c r="N1429" s="688" t="s">
        <v>16611</v>
      </c>
      <c r="O1429" s="683" t="s">
        <v>399</v>
      </c>
      <c r="P1429" s="689" t="s">
        <v>15556</v>
      </c>
      <c r="Q1429" s="689" t="s">
        <v>942</v>
      </c>
    </row>
    <row r="1430" spans="1:17" x14ac:dyDescent="0.25">
      <c r="A1430" s="687" t="s">
        <v>15553</v>
      </c>
      <c r="B1430" s="688" t="s">
        <v>15554</v>
      </c>
      <c r="C1430" s="688" t="s">
        <v>16674</v>
      </c>
      <c r="D1430" s="688" t="s">
        <v>15556</v>
      </c>
      <c r="E1430" s="688" t="s">
        <v>1086</v>
      </c>
      <c r="F1430" s="688" t="s">
        <v>16593</v>
      </c>
      <c r="G1430" s="688" t="s">
        <v>13270</v>
      </c>
      <c r="H1430" s="688" t="s">
        <v>1088</v>
      </c>
      <c r="I1430" s="688" t="s">
        <v>16612</v>
      </c>
      <c r="J1430" s="688" t="s">
        <v>16163</v>
      </c>
      <c r="K1430" s="20" t="s">
        <v>13258</v>
      </c>
      <c r="L1430" s="688" t="s">
        <v>15738</v>
      </c>
      <c r="M1430" s="688" t="str">
        <f t="shared" si="26"/>
        <v>SEx73</v>
      </c>
      <c r="N1430" s="688" t="s">
        <v>16613</v>
      </c>
      <c r="O1430" s="683" t="s">
        <v>399</v>
      </c>
      <c r="P1430" s="689" t="s">
        <v>15556</v>
      </c>
      <c r="Q1430" s="689" t="s">
        <v>942</v>
      </c>
    </row>
    <row r="1431" spans="1:17" x14ac:dyDescent="0.25">
      <c r="A1431" s="687" t="s">
        <v>15553</v>
      </c>
      <c r="B1431" s="688" t="s">
        <v>15554</v>
      </c>
      <c r="C1431" s="688" t="s">
        <v>16674</v>
      </c>
      <c r="D1431" s="688" t="s">
        <v>15556</v>
      </c>
      <c r="E1431" s="688" t="s">
        <v>1086</v>
      </c>
      <c r="F1431" s="688" t="s">
        <v>16593</v>
      </c>
      <c r="G1431" s="688" t="s">
        <v>13270</v>
      </c>
      <c r="H1431" s="688" t="s">
        <v>1089</v>
      </c>
      <c r="I1431" s="688" t="s">
        <v>16614</v>
      </c>
      <c r="J1431" s="688" t="s">
        <v>16163</v>
      </c>
      <c r="K1431" s="20" t="s">
        <v>13258</v>
      </c>
      <c r="L1431" s="688" t="s">
        <v>16615</v>
      </c>
      <c r="M1431" s="688" t="str">
        <f t="shared" si="26"/>
        <v>SEx80</v>
      </c>
      <c r="N1431" s="688" t="s">
        <v>16616</v>
      </c>
      <c r="O1431" s="683" t="s">
        <v>399</v>
      </c>
      <c r="P1431" s="689" t="s">
        <v>15556</v>
      </c>
      <c r="Q1431" s="689" t="s">
        <v>942</v>
      </c>
    </row>
    <row r="1432" spans="1:17" x14ac:dyDescent="0.25">
      <c r="A1432" s="687" t="s">
        <v>15553</v>
      </c>
      <c r="B1432" s="688" t="s">
        <v>15554</v>
      </c>
      <c r="C1432" s="688" t="s">
        <v>16674</v>
      </c>
      <c r="D1432" s="688" t="s">
        <v>15556</v>
      </c>
      <c r="E1432" s="688" t="s">
        <v>1086</v>
      </c>
      <c r="F1432" s="688" t="s">
        <v>16593</v>
      </c>
      <c r="G1432" s="688" t="s">
        <v>13270</v>
      </c>
      <c r="H1432" s="688" t="s">
        <v>1090</v>
      </c>
      <c r="I1432" s="688" t="s">
        <v>16617</v>
      </c>
      <c r="J1432" s="688" t="s">
        <v>16163</v>
      </c>
      <c r="K1432" s="20" t="s">
        <v>13258</v>
      </c>
      <c r="L1432" s="688" t="s">
        <v>15729</v>
      </c>
      <c r="M1432" s="688" t="str">
        <f t="shared" si="26"/>
        <v>SEx69</v>
      </c>
      <c r="N1432" s="688" t="s">
        <v>16618</v>
      </c>
      <c r="O1432" s="683" t="s">
        <v>399</v>
      </c>
      <c r="P1432" s="689" t="s">
        <v>15556</v>
      </c>
      <c r="Q1432" s="689" t="s">
        <v>942</v>
      </c>
    </row>
    <row r="1433" spans="1:17" x14ac:dyDescent="0.25">
      <c r="A1433" s="687" t="s">
        <v>15553</v>
      </c>
      <c r="B1433" s="688" t="s">
        <v>15554</v>
      </c>
      <c r="C1433" s="688" t="s">
        <v>16674</v>
      </c>
      <c r="D1433" s="688" t="s">
        <v>15556</v>
      </c>
      <c r="E1433" s="688" t="s">
        <v>1089</v>
      </c>
      <c r="F1433" s="688" t="s">
        <v>16160</v>
      </c>
      <c r="G1433" s="688" t="s">
        <v>13271</v>
      </c>
      <c r="H1433" s="688" t="s">
        <v>16161</v>
      </c>
      <c r="I1433" s="688" t="s">
        <v>16162</v>
      </c>
      <c r="J1433" s="688" t="s">
        <v>16163</v>
      </c>
      <c r="K1433" s="20" t="s">
        <v>16487</v>
      </c>
      <c r="L1433" s="688" t="s">
        <v>13756</v>
      </c>
      <c r="M1433" s="688" t="str">
        <f t="shared" si="26"/>
        <v>SEx131</v>
      </c>
      <c r="N1433" s="688" t="s">
        <v>16164</v>
      </c>
      <c r="O1433" s="683" t="s">
        <v>399</v>
      </c>
      <c r="P1433" s="689" t="s">
        <v>15556</v>
      </c>
      <c r="Q1433" s="689" t="s">
        <v>858</v>
      </c>
    </row>
    <row r="1434" spans="1:17" x14ac:dyDescent="0.25">
      <c r="A1434" s="687" t="s">
        <v>15553</v>
      </c>
      <c r="B1434" s="688" t="s">
        <v>15554</v>
      </c>
      <c r="C1434" s="688" t="s">
        <v>16674</v>
      </c>
      <c r="D1434" s="688" t="s">
        <v>15556</v>
      </c>
      <c r="E1434" s="688" t="s">
        <v>1089</v>
      </c>
      <c r="F1434" s="688" t="s">
        <v>16160</v>
      </c>
      <c r="G1434" s="688" t="s">
        <v>13271</v>
      </c>
      <c r="H1434" s="688" t="s">
        <v>16165</v>
      </c>
      <c r="I1434" s="688" t="s">
        <v>16166</v>
      </c>
      <c r="J1434" s="688" t="s">
        <v>16163</v>
      </c>
      <c r="K1434" s="20" t="s">
        <v>16487</v>
      </c>
      <c r="L1434" s="688" t="s">
        <v>15735</v>
      </c>
      <c r="M1434" s="688" t="str">
        <f t="shared" si="26"/>
        <v>SEx132</v>
      </c>
      <c r="N1434" s="688" t="s">
        <v>16167</v>
      </c>
      <c r="O1434" s="683" t="s">
        <v>399</v>
      </c>
      <c r="P1434" s="689" t="s">
        <v>15556</v>
      </c>
      <c r="Q1434" s="689" t="s">
        <v>858</v>
      </c>
    </row>
    <row r="1435" spans="1:17" x14ac:dyDescent="0.25">
      <c r="A1435" s="687" t="s">
        <v>15553</v>
      </c>
      <c r="B1435" s="688" t="s">
        <v>15554</v>
      </c>
      <c r="C1435" s="688" t="s">
        <v>16674</v>
      </c>
      <c r="D1435" s="688" t="s">
        <v>15556</v>
      </c>
      <c r="E1435" s="688" t="s">
        <v>1089</v>
      </c>
      <c r="F1435" s="688" t="s">
        <v>16160</v>
      </c>
      <c r="G1435" s="688" t="s">
        <v>13271</v>
      </c>
      <c r="H1435" s="688" t="s">
        <v>16168</v>
      </c>
      <c r="I1435" s="688" t="s">
        <v>16169</v>
      </c>
      <c r="J1435" s="688" t="s">
        <v>16163</v>
      </c>
      <c r="K1435" s="20" t="s">
        <v>16487</v>
      </c>
      <c r="L1435" s="688" t="s">
        <v>15849</v>
      </c>
      <c r="M1435" s="688" t="str">
        <f t="shared" si="26"/>
        <v>SEx133</v>
      </c>
      <c r="N1435" s="688" t="s">
        <v>16170</v>
      </c>
      <c r="O1435" s="683" t="s">
        <v>399</v>
      </c>
      <c r="P1435" s="689" t="s">
        <v>15556</v>
      </c>
      <c r="Q1435" s="689" t="s">
        <v>858</v>
      </c>
    </row>
    <row r="1436" spans="1:17" x14ac:dyDescent="0.25">
      <c r="A1436" s="687" t="s">
        <v>15553</v>
      </c>
      <c r="B1436" s="688" t="s">
        <v>15554</v>
      </c>
      <c r="C1436" s="688" t="s">
        <v>16674</v>
      </c>
      <c r="D1436" s="688" t="s">
        <v>15556</v>
      </c>
      <c r="E1436" s="688" t="s">
        <v>1089</v>
      </c>
      <c r="F1436" s="688" t="s">
        <v>16160</v>
      </c>
      <c r="G1436" s="688" t="s">
        <v>13271</v>
      </c>
      <c r="H1436" s="688" t="s">
        <v>16171</v>
      </c>
      <c r="I1436" s="688" t="s">
        <v>16172</v>
      </c>
      <c r="J1436" s="688" t="s">
        <v>16163</v>
      </c>
      <c r="K1436" s="20" t="s">
        <v>16487</v>
      </c>
      <c r="L1436" s="688" t="s">
        <v>15802</v>
      </c>
      <c r="M1436" s="688" t="str">
        <f t="shared" si="26"/>
        <v>SEx134</v>
      </c>
      <c r="N1436" s="688" t="s">
        <v>16173</v>
      </c>
      <c r="O1436" s="683" t="s">
        <v>399</v>
      </c>
      <c r="P1436" s="689" t="s">
        <v>15556</v>
      </c>
      <c r="Q1436" s="689" t="s">
        <v>858</v>
      </c>
    </row>
    <row r="1437" spans="1:17" x14ac:dyDescent="0.25">
      <c r="A1437" s="687" t="s">
        <v>15553</v>
      </c>
      <c r="B1437" s="688" t="s">
        <v>15554</v>
      </c>
      <c r="C1437" s="688" t="s">
        <v>16674</v>
      </c>
      <c r="D1437" s="688" t="s">
        <v>15556</v>
      </c>
      <c r="E1437" s="688" t="s">
        <v>1089</v>
      </c>
      <c r="F1437" s="688" t="s">
        <v>16160</v>
      </c>
      <c r="G1437" s="688" t="s">
        <v>13271</v>
      </c>
      <c r="H1437" s="688" t="s">
        <v>16174</v>
      </c>
      <c r="I1437" s="688" t="s">
        <v>16175</v>
      </c>
      <c r="J1437" s="688" t="s">
        <v>16163</v>
      </c>
      <c r="K1437" s="20" t="s">
        <v>16487</v>
      </c>
      <c r="L1437" s="688" t="s">
        <v>15618</v>
      </c>
      <c r="M1437" s="688" t="str">
        <f t="shared" si="26"/>
        <v>SEx135</v>
      </c>
      <c r="N1437" s="688" t="s">
        <v>16176</v>
      </c>
      <c r="O1437" s="683" t="s">
        <v>399</v>
      </c>
      <c r="P1437" s="689" t="s">
        <v>15556</v>
      </c>
      <c r="Q1437" s="689" t="s">
        <v>858</v>
      </c>
    </row>
    <row r="1438" spans="1:17" x14ac:dyDescent="0.25">
      <c r="A1438" s="687" t="s">
        <v>15553</v>
      </c>
      <c r="B1438" s="688" t="s">
        <v>15554</v>
      </c>
      <c r="C1438" s="688" t="s">
        <v>16674</v>
      </c>
      <c r="D1438" s="688" t="s">
        <v>15556</v>
      </c>
      <c r="E1438" s="688" t="s">
        <v>1089</v>
      </c>
      <c r="F1438" s="688" t="s">
        <v>16160</v>
      </c>
      <c r="G1438" s="688" t="s">
        <v>13271</v>
      </c>
      <c r="H1438" s="688" t="s">
        <v>16177</v>
      </c>
      <c r="I1438" s="688" t="s">
        <v>16178</v>
      </c>
      <c r="J1438" s="688" t="s">
        <v>16163</v>
      </c>
      <c r="K1438" s="20" t="s">
        <v>16487</v>
      </c>
      <c r="L1438" s="688" t="s">
        <v>15651</v>
      </c>
      <c r="M1438" s="688" t="str">
        <f t="shared" si="26"/>
        <v>SEx136</v>
      </c>
      <c r="N1438" s="688" t="s">
        <v>16179</v>
      </c>
      <c r="O1438" s="683" t="s">
        <v>399</v>
      </c>
      <c r="P1438" s="689" t="s">
        <v>15556</v>
      </c>
      <c r="Q1438" s="689" t="s">
        <v>858</v>
      </c>
    </row>
    <row r="1439" spans="1:17" x14ac:dyDescent="0.25">
      <c r="A1439" s="687" t="s">
        <v>15553</v>
      </c>
      <c r="B1439" s="688" t="s">
        <v>15554</v>
      </c>
      <c r="C1439" s="688" t="s">
        <v>16674</v>
      </c>
      <c r="D1439" s="688" t="s">
        <v>15556</v>
      </c>
      <c r="E1439" s="688" t="s">
        <v>1089</v>
      </c>
      <c r="F1439" s="688" t="s">
        <v>16160</v>
      </c>
      <c r="G1439" s="688" t="s">
        <v>13271</v>
      </c>
      <c r="H1439" s="688" t="s">
        <v>16180</v>
      </c>
      <c r="I1439" s="688" t="s">
        <v>16181</v>
      </c>
      <c r="J1439" s="688" t="s">
        <v>16163</v>
      </c>
      <c r="K1439" s="20" t="s">
        <v>16487</v>
      </c>
      <c r="L1439" s="688" t="s">
        <v>15679</v>
      </c>
      <c r="M1439" s="688" t="str">
        <f t="shared" si="26"/>
        <v>SEx137</v>
      </c>
      <c r="N1439" s="688" t="s">
        <v>16182</v>
      </c>
      <c r="O1439" s="683" t="s">
        <v>399</v>
      </c>
      <c r="P1439" s="689" t="s">
        <v>15556</v>
      </c>
      <c r="Q1439" s="689" t="s">
        <v>858</v>
      </c>
    </row>
    <row r="1440" spans="1:17" x14ac:dyDescent="0.25">
      <c r="A1440" s="687" t="s">
        <v>15553</v>
      </c>
      <c r="B1440" s="688" t="s">
        <v>15554</v>
      </c>
      <c r="C1440" s="688" t="s">
        <v>16674</v>
      </c>
      <c r="D1440" s="688" t="s">
        <v>15556</v>
      </c>
      <c r="E1440" s="688" t="s">
        <v>1089</v>
      </c>
      <c r="F1440" s="688" t="s">
        <v>16160</v>
      </c>
      <c r="G1440" s="688" t="s">
        <v>13271</v>
      </c>
      <c r="H1440" s="688" t="s">
        <v>16183</v>
      </c>
      <c r="I1440" s="688" t="s">
        <v>16184</v>
      </c>
      <c r="J1440" s="688" t="s">
        <v>16163</v>
      </c>
      <c r="K1440" s="20" t="s">
        <v>16487</v>
      </c>
      <c r="L1440" s="688" t="s">
        <v>15699</v>
      </c>
      <c r="M1440" s="688" t="str">
        <f t="shared" si="26"/>
        <v>SEx138</v>
      </c>
      <c r="N1440" s="688" t="s">
        <v>16185</v>
      </c>
      <c r="O1440" s="683" t="s">
        <v>399</v>
      </c>
      <c r="P1440" s="689" t="s">
        <v>15556</v>
      </c>
      <c r="Q1440" s="689" t="s">
        <v>858</v>
      </c>
    </row>
    <row r="1441" spans="1:17" x14ac:dyDescent="0.25">
      <c r="A1441" s="687" t="s">
        <v>15553</v>
      </c>
      <c r="B1441" s="688" t="s">
        <v>15554</v>
      </c>
      <c r="C1441" s="688" t="s">
        <v>16674</v>
      </c>
      <c r="D1441" s="688" t="s">
        <v>15556</v>
      </c>
      <c r="E1441" s="688" t="s">
        <v>1089</v>
      </c>
      <c r="F1441" s="688" t="s">
        <v>16160</v>
      </c>
      <c r="G1441" s="688" t="s">
        <v>13271</v>
      </c>
      <c r="H1441" s="688" t="s">
        <v>16186</v>
      </c>
      <c r="I1441" s="688" t="s">
        <v>16187</v>
      </c>
      <c r="J1441" s="688" t="s">
        <v>16163</v>
      </c>
      <c r="K1441" s="20" t="s">
        <v>16487</v>
      </c>
      <c r="L1441" s="688" t="s">
        <v>15702</v>
      </c>
      <c r="M1441" s="688" t="str">
        <f t="shared" si="26"/>
        <v>SEx139</v>
      </c>
      <c r="N1441" s="688" t="s">
        <v>16188</v>
      </c>
      <c r="O1441" s="683" t="s">
        <v>399</v>
      </c>
      <c r="P1441" s="689" t="s">
        <v>15556</v>
      </c>
      <c r="Q1441" s="689" t="s">
        <v>858</v>
      </c>
    </row>
    <row r="1442" spans="1:17" x14ac:dyDescent="0.25">
      <c r="A1442" s="687" t="s">
        <v>15553</v>
      </c>
      <c r="B1442" s="688" t="s">
        <v>15554</v>
      </c>
      <c r="C1442" s="688" t="s">
        <v>16674</v>
      </c>
      <c r="D1442" s="688" t="s">
        <v>15556</v>
      </c>
      <c r="E1442" s="688" t="s">
        <v>1089</v>
      </c>
      <c r="F1442" s="688" t="s">
        <v>16160</v>
      </c>
      <c r="G1442" s="688" t="s">
        <v>13271</v>
      </c>
      <c r="H1442" s="688" t="s">
        <v>16189</v>
      </c>
      <c r="I1442" s="688" t="s">
        <v>16190</v>
      </c>
      <c r="J1442" s="688" t="s">
        <v>16163</v>
      </c>
      <c r="K1442" s="20" t="s">
        <v>16487</v>
      </c>
      <c r="L1442" s="688" t="s">
        <v>15705</v>
      </c>
      <c r="M1442" s="688" t="str">
        <f t="shared" si="26"/>
        <v>SEx140</v>
      </c>
      <c r="N1442" s="688" t="s">
        <v>16191</v>
      </c>
      <c r="O1442" s="683" t="s">
        <v>399</v>
      </c>
      <c r="P1442" s="689" t="s">
        <v>15556</v>
      </c>
      <c r="Q1442" s="689" t="s">
        <v>858</v>
      </c>
    </row>
    <row r="1443" spans="1:17" x14ac:dyDescent="0.25">
      <c r="A1443" s="687" t="s">
        <v>15553</v>
      </c>
      <c r="B1443" s="688" t="s">
        <v>15554</v>
      </c>
      <c r="C1443" s="688" t="s">
        <v>16674</v>
      </c>
      <c r="D1443" s="688" t="s">
        <v>15556</v>
      </c>
      <c r="E1443" s="688" t="s">
        <v>1089</v>
      </c>
      <c r="F1443" s="688" t="s">
        <v>16160</v>
      </c>
      <c r="G1443" s="688" t="s">
        <v>13271</v>
      </c>
      <c r="H1443" s="688" t="s">
        <v>16192</v>
      </c>
      <c r="I1443" s="688" t="s">
        <v>16193</v>
      </c>
      <c r="J1443" s="688" t="s">
        <v>16163</v>
      </c>
      <c r="K1443" s="20" t="s">
        <v>16487</v>
      </c>
      <c r="L1443" s="688" t="s">
        <v>15708</v>
      </c>
      <c r="M1443" s="688" t="str">
        <f t="shared" si="26"/>
        <v>SEx141</v>
      </c>
      <c r="N1443" s="688" t="s">
        <v>16194</v>
      </c>
      <c r="O1443" s="683" t="s">
        <v>399</v>
      </c>
      <c r="P1443" s="689" t="s">
        <v>15556</v>
      </c>
      <c r="Q1443" s="689" t="s">
        <v>858</v>
      </c>
    </row>
    <row r="1444" spans="1:17" x14ac:dyDescent="0.25">
      <c r="A1444" s="687" t="s">
        <v>15553</v>
      </c>
      <c r="B1444" s="688" t="s">
        <v>15554</v>
      </c>
      <c r="C1444" s="688" t="s">
        <v>16674</v>
      </c>
      <c r="D1444" s="688" t="s">
        <v>15556</v>
      </c>
      <c r="E1444" s="688" t="s">
        <v>1089</v>
      </c>
      <c r="F1444" s="688" t="s">
        <v>16160</v>
      </c>
      <c r="G1444" s="688" t="s">
        <v>13271</v>
      </c>
      <c r="H1444" s="688" t="s">
        <v>16195</v>
      </c>
      <c r="I1444" s="688" t="s">
        <v>16196</v>
      </c>
      <c r="J1444" s="688" t="s">
        <v>16163</v>
      </c>
      <c r="K1444" s="20" t="s">
        <v>16487</v>
      </c>
      <c r="L1444" s="688" t="s">
        <v>15711</v>
      </c>
      <c r="M1444" s="688" t="str">
        <f t="shared" si="26"/>
        <v>SEx142</v>
      </c>
      <c r="N1444" s="688" t="s">
        <v>16197</v>
      </c>
      <c r="O1444" s="683" t="s">
        <v>399</v>
      </c>
      <c r="P1444" s="689" t="s">
        <v>15556</v>
      </c>
      <c r="Q1444" s="689" t="s">
        <v>858</v>
      </c>
    </row>
    <row r="1445" spans="1:17" x14ac:dyDescent="0.25">
      <c r="A1445" s="687" t="s">
        <v>15553</v>
      </c>
      <c r="B1445" s="688" t="s">
        <v>15554</v>
      </c>
      <c r="C1445" s="688" t="s">
        <v>16674</v>
      </c>
      <c r="D1445" s="688" t="s">
        <v>15556</v>
      </c>
      <c r="E1445" s="688" t="s">
        <v>1089</v>
      </c>
      <c r="F1445" s="688" t="s">
        <v>16160</v>
      </c>
      <c r="G1445" s="688" t="s">
        <v>13271</v>
      </c>
      <c r="H1445" s="688" t="s">
        <v>16198</v>
      </c>
      <c r="I1445" s="688" t="s">
        <v>16199</v>
      </c>
      <c r="J1445" s="688" t="s">
        <v>16163</v>
      </c>
      <c r="K1445" s="20" t="s">
        <v>16487</v>
      </c>
      <c r="L1445" s="688" t="s">
        <v>15714</v>
      </c>
      <c r="M1445" s="688" t="str">
        <f t="shared" si="26"/>
        <v>SEx143</v>
      </c>
      <c r="N1445" s="688" t="s">
        <v>16200</v>
      </c>
      <c r="O1445" s="683" t="s">
        <v>399</v>
      </c>
      <c r="P1445" s="689" t="s">
        <v>15556</v>
      </c>
      <c r="Q1445" s="689" t="s">
        <v>858</v>
      </c>
    </row>
    <row r="1446" spans="1:17" x14ac:dyDescent="0.25">
      <c r="A1446" s="687" t="s">
        <v>15553</v>
      </c>
      <c r="B1446" s="688" t="s">
        <v>15554</v>
      </c>
      <c r="C1446" s="688" t="s">
        <v>16674</v>
      </c>
      <c r="D1446" s="688" t="s">
        <v>15556</v>
      </c>
      <c r="E1446" s="688" t="s">
        <v>1089</v>
      </c>
      <c r="F1446" s="688" t="s">
        <v>16160</v>
      </c>
      <c r="G1446" s="688" t="s">
        <v>13271</v>
      </c>
      <c r="H1446" s="688" t="s">
        <v>16201</v>
      </c>
      <c r="I1446" s="688" t="s">
        <v>16202</v>
      </c>
      <c r="J1446" s="688" t="s">
        <v>16163</v>
      </c>
      <c r="K1446" s="20" t="s">
        <v>16487</v>
      </c>
      <c r="L1446" s="688" t="s">
        <v>15621</v>
      </c>
      <c r="M1446" s="688" t="str">
        <f t="shared" si="26"/>
        <v>SEx144</v>
      </c>
      <c r="N1446" s="688" t="s">
        <v>16203</v>
      </c>
      <c r="O1446" s="683" t="s">
        <v>399</v>
      </c>
      <c r="P1446" s="689" t="s">
        <v>15556</v>
      </c>
      <c r="Q1446" s="689" t="s">
        <v>858</v>
      </c>
    </row>
    <row r="1447" spans="1:17" x14ac:dyDescent="0.25">
      <c r="A1447" s="687" t="s">
        <v>15553</v>
      </c>
      <c r="B1447" s="688" t="s">
        <v>15554</v>
      </c>
      <c r="C1447" s="688" t="s">
        <v>16674</v>
      </c>
      <c r="D1447" s="688" t="s">
        <v>15556</v>
      </c>
      <c r="E1447" s="688" t="s">
        <v>1089</v>
      </c>
      <c r="F1447" s="688" t="s">
        <v>16160</v>
      </c>
      <c r="G1447" s="688" t="s">
        <v>13271</v>
      </c>
      <c r="H1447" s="688" t="s">
        <v>16204</v>
      </c>
      <c r="I1447" s="688" t="s">
        <v>16205</v>
      </c>
      <c r="J1447" s="688" t="s">
        <v>16163</v>
      </c>
      <c r="K1447" s="20" t="s">
        <v>16487</v>
      </c>
      <c r="L1447" s="688" t="s">
        <v>15624</v>
      </c>
      <c r="M1447" s="688" t="str">
        <f t="shared" si="26"/>
        <v>SEx145</v>
      </c>
      <c r="N1447" s="688" t="s">
        <v>16206</v>
      </c>
      <c r="O1447" s="683" t="s">
        <v>399</v>
      </c>
      <c r="P1447" s="689" t="s">
        <v>15556</v>
      </c>
      <c r="Q1447" s="689" t="s">
        <v>858</v>
      </c>
    </row>
    <row r="1448" spans="1:17" x14ac:dyDescent="0.25">
      <c r="A1448" s="687" t="s">
        <v>15553</v>
      </c>
      <c r="B1448" s="688" t="s">
        <v>15554</v>
      </c>
      <c r="C1448" s="688" t="s">
        <v>16674</v>
      </c>
      <c r="D1448" s="688" t="s">
        <v>15556</v>
      </c>
      <c r="E1448" s="688" t="s">
        <v>1089</v>
      </c>
      <c r="F1448" s="688" t="s">
        <v>16160</v>
      </c>
      <c r="G1448" s="688" t="s">
        <v>13271</v>
      </c>
      <c r="H1448" s="688" t="s">
        <v>16207</v>
      </c>
      <c r="I1448" s="688" t="s">
        <v>16208</v>
      </c>
      <c r="J1448" s="688" t="s">
        <v>16163</v>
      </c>
      <c r="K1448" s="20" t="s">
        <v>16487</v>
      </c>
      <c r="L1448" s="688" t="s">
        <v>15627</v>
      </c>
      <c r="M1448" s="688" t="str">
        <f t="shared" si="26"/>
        <v>SEx146</v>
      </c>
      <c r="N1448" s="688" t="s">
        <v>16209</v>
      </c>
      <c r="O1448" s="683" t="s">
        <v>399</v>
      </c>
      <c r="P1448" s="689" t="s">
        <v>15556</v>
      </c>
      <c r="Q1448" s="689" t="s">
        <v>858</v>
      </c>
    </row>
    <row r="1449" spans="1:17" x14ac:dyDescent="0.25">
      <c r="A1449" s="687" t="s">
        <v>15553</v>
      </c>
      <c r="B1449" s="688" t="s">
        <v>15554</v>
      </c>
      <c r="C1449" s="688" t="s">
        <v>16674</v>
      </c>
      <c r="D1449" s="688" t="s">
        <v>15556</v>
      </c>
      <c r="E1449" s="688" t="s">
        <v>1089</v>
      </c>
      <c r="F1449" s="688" t="s">
        <v>16160</v>
      </c>
      <c r="G1449" s="688" t="s">
        <v>13271</v>
      </c>
      <c r="H1449" s="688" t="s">
        <v>16210</v>
      </c>
      <c r="I1449" s="688" t="s">
        <v>16211</v>
      </c>
      <c r="J1449" s="688" t="s">
        <v>16163</v>
      </c>
      <c r="K1449" s="20" t="s">
        <v>16487</v>
      </c>
      <c r="L1449" s="688" t="s">
        <v>16212</v>
      </c>
      <c r="M1449" s="688" t="str">
        <f t="shared" si="26"/>
        <v>SEx147</v>
      </c>
      <c r="N1449" s="688" t="s">
        <v>16213</v>
      </c>
      <c r="O1449" s="683" t="s">
        <v>399</v>
      </c>
      <c r="P1449" s="689" t="s">
        <v>15556</v>
      </c>
      <c r="Q1449" s="689" t="s">
        <v>858</v>
      </c>
    </row>
    <row r="1450" spans="1:17" x14ac:dyDescent="0.25">
      <c r="A1450" s="687" t="s">
        <v>15553</v>
      </c>
      <c r="B1450" s="688" t="s">
        <v>15554</v>
      </c>
      <c r="C1450" s="688" t="s">
        <v>16674</v>
      </c>
      <c r="D1450" s="688" t="s">
        <v>15556</v>
      </c>
      <c r="E1450" s="688" t="s">
        <v>1089</v>
      </c>
      <c r="F1450" s="688" t="s">
        <v>16160</v>
      </c>
      <c r="G1450" s="688" t="s">
        <v>13271</v>
      </c>
      <c r="H1450" s="688" t="s">
        <v>16214</v>
      </c>
      <c r="I1450" s="688" t="s">
        <v>16215</v>
      </c>
      <c r="J1450" s="688" t="s">
        <v>16163</v>
      </c>
      <c r="K1450" s="20" t="s">
        <v>16487</v>
      </c>
      <c r="L1450" s="688" t="s">
        <v>15630</v>
      </c>
      <c r="M1450" s="688" t="str">
        <f t="shared" si="26"/>
        <v>SEx148</v>
      </c>
      <c r="N1450" s="688" t="s">
        <v>16216</v>
      </c>
      <c r="O1450" s="683" t="s">
        <v>399</v>
      </c>
      <c r="P1450" s="689" t="s">
        <v>15556</v>
      </c>
      <c r="Q1450" s="689" t="s">
        <v>858</v>
      </c>
    </row>
    <row r="1451" spans="1:17" x14ac:dyDescent="0.25">
      <c r="A1451" s="687" t="s">
        <v>15553</v>
      </c>
      <c r="B1451" s="688" t="s">
        <v>15554</v>
      </c>
      <c r="C1451" s="688" t="s">
        <v>16674</v>
      </c>
      <c r="D1451" s="688" t="s">
        <v>15556</v>
      </c>
      <c r="E1451" s="688" t="s">
        <v>1089</v>
      </c>
      <c r="F1451" s="688" t="s">
        <v>16160</v>
      </c>
      <c r="G1451" s="688" t="s">
        <v>13271</v>
      </c>
      <c r="H1451" s="688" t="s">
        <v>16217</v>
      </c>
      <c r="I1451" s="688" t="s">
        <v>16218</v>
      </c>
      <c r="J1451" s="688" t="s">
        <v>16163</v>
      </c>
      <c r="K1451" s="20" t="s">
        <v>16487</v>
      </c>
      <c r="L1451" s="688" t="s">
        <v>15633</v>
      </c>
      <c r="M1451" s="688" t="str">
        <f t="shared" si="26"/>
        <v>SEx149</v>
      </c>
      <c r="N1451" s="688" t="s">
        <v>16219</v>
      </c>
      <c r="O1451" s="683" t="s">
        <v>399</v>
      </c>
      <c r="P1451" s="689" t="s">
        <v>15556</v>
      </c>
      <c r="Q1451" s="689" t="s">
        <v>858</v>
      </c>
    </row>
    <row r="1452" spans="1:17" x14ac:dyDescent="0.25">
      <c r="A1452" s="687" t="s">
        <v>15553</v>
      </c>
      <c r="B1452" s="688" t="s">
        <v>15554</v>
      </c>
      <c r="C1452" s="688" t="s">
        <v>16674</v>
      </c>
      <c r="D1452" s="688" t="s">
        <v>15556</v>
      </c>
      <c r="E1452" s="688" t="s">
        <v>1089</v>
      </c>
      <c r="F1452" s="688" t="s">
        <v>16160</v>
      </c>
      <c r="G1452" s="688" t="s">
        <v>13271</v>
      </c>
      <c r="H1452" s="688" t="s">
        <v>16220</v>
      </c>
      <c r="I1452" s="688" t="s">
        <v>16221</v>
      </c>
      <c r="J1452" s="688" t="s">
        <v>16163</v>
      </c>
      <c r="K1452" s="20" t="s">
        <v>16487</v>
      </c>
      <c r="L1452" s="688" t="s">
        <v>15636</v>
      </c>
      <c r="M1452" s="688" t="str">
        <f t="shared" si="26"/>
        <v>SEx150</v>
      </c>
      <c r="N1452" s="688" t="s">
        <v>16222</v>
      </c>
      <c r="O1452" s="683" t="s">
        <v>399</v>
      </c>
      <c r="P1452" s="689" t="s">
        <v>15556</v>
      </c>
      <c r="Q1452" s="689" t="s">
        <v>858</v>
      </c>
    </row>
    <row r="1453" spans="1:17" x14ac:dyDescent="0.25">
      <c r="A1453" s="687" t="s">
        <v>15553</v>
      </c>
      <c r="B1453" s="688" t="s">
        <v>15554</v>
      </c>
      <c r="C1453" s="688" t="s">
        <v>16674</v>
      </c>
      <c r="D1453" s="688" t="s">
        <v>15556</v>
      </c>
      <c r="E1453" s="688" t="s">
        <v>1089</v>
      </c>
      <c r="F1453" s="688" t="s">
        <v>16160</v>
      </c>
      <c r="G1453" s="688" t="s">
        <v>13271</v>
      </c>
      <c r="H1453" s="688" t="s">
        <v>16223</v>
      </c>
      <c r="I1453" s="688" t="s">
        <v>16224</v>
      </c>
      <c r="J1453" s="688" t="s">
        <v>16163</v>
      </c>
      <c r="K1453" s="20" t="s">
        <v>16487</v>
      </c>
      <c r="L1453" s="688" t="s">
        <v>15639</v>
      </c>
      <c r="M1453" s="688" t="str">
        <f t="shared" si="26"/>
        <v>SEx151</v>
      </c>
      <c r="N1453" s="688" t="s">
        <v>16225</v>
      </c>
      <c r="O1453" s="683" t="s">
        <v>399</v>
      </c>
      <c r="P1453" s="689" t="s">
        <v>15556</v>
      </c>
      <c r="Q1453" s="689" t="s">
        <v>858</v>
      </c>
    </row>
    <row r="1454" spans="1:17" x14ac:dyDescent="0.25">
      <c r="A1454" s="687" t="s">
        <v>15553</v>
      </c>
      <c r="B1454" s="688" t="s">
        <v>15554</v>
      </c>
      <c r="C1454" s="688" t="s">
        <v>16674</v>
      </c>
      <c r="D1454" s="688" t="s">
        <v>15556</v>
      </c>
      <c r="E1454" s="688" t="s">
        <v>1089</v>
      </c>
      <c r="F1454" s="688" t="s">
        <v>16160</v>
      </c>
      <c r="G1454" s="688" t="s">
        <v>13271</v>
      </c>
      <c r="H1454" s="688" t="s">
        <v>16226</v>
      </c>
      <c r="I1454" s="688" t="s">
        <v>16227</v>
      </c>
      <c r="J1454" s="688" t="s">
        <v>16163</v>
      </c>
      <c r="K1454" s="20" t="s">
        <v>16487</v>
      </c>
      <c r="L1454" s="688" t="s">
        <v>15642</v>
      </c>
      <c r="M1454" s="688" t="str">
        <f t="shared" si="26"/>
        <v>SEx152</v>
      </c>
      <c r="N1454" s="688" t="s">
        <v>16228</v>
      </c>
      <c r="O1454" s="683" t="s">
        <v>399</v>
      </c>
      <c r="P1454" s="689" t="s">
        <v>15556</v>
      </c>
      <c r="Q1454" s="689" t="s">
        <v>858</v>
      </c>
    </row>
    <row r="1455" spans="1:17" x14ac:dyDescent="0.25">
      <c r="A1455" s="687" t="s">
        <v>15553</v>
      </c>
      <c r="B1455" s="688" t="s">
        <v>15554</v>
      </c>
      <c r="C1455" s="688" t="s">
        <v>16674</v>
      </c>
      <c r="D1455" s="688" t="s">
        <v>15556</v>
      </c>
      <c r="E1455" s="688" t="s">
        <v>1089</v>
      </c>
      <c r="F1455" s="688" t="s">
        <v>16160</v>
      </c>
      <c r="G1455" s="688" t="s">
        <v>13271</v>
      </c>
      <c r="H1455" s="688" t="s">
        <v>16229</v>
      </c>
      <c r="I1455" s="688" t="s">
        <v>16230</v>
      </c>
      <c r="J1455" s="688" t="s">
        <v>16163</v>
      </c>
      <c r="K1455" s="20" t="s">
        <v>16487</v>
      </c>
      <c r="L1455" s="688" t="s">
        <v>15645</v>
      </c>
      <c r="M1455" s="688" t="str">
        <f t="shared" ref="M1455:M1518" si="27">CONCATENATE(J1455,L1455)</f>
        <v>SEx153</v>
      </c>
      <c r="N1455" s="688" t="s">
        <v>16231</v>
      </c>
      <c r="O1455" s="683" t="s">
        <v>399</v>
      </c>
      <c r="P1455" s="689" t="s">
        <v>15556</v>
      </c>
      <c r="Q1455" s="689" t="s">
        <v>858</v>
      </c>
    </row>
    <row r="1456" spans="1:17" x14ac:dyDescent="0.25">
      <c r="A1456" s="687" t="s">
        <v>15553</v>
      </c>
      <c r="B1456" s="688" t="s">
        <v>15554</v>
      </c>
      <c r="C1456" s="688" t="s">
        <v>16674</v>
      </c>
      <c r="D1456" s="688" t="s">
        <v>15556</v>
      </c>
      <c r="E1456" s="688" t="s">
        <v>1089</v>
      </c>
      <c r="F1456" s="688" t="s">
        <v>16160</v>
      </c>
      <c r="G1456" s="688" t="s">
        <v>13271</v>
      </c>
      <c r="H1456" s="688" t="s">
        <v>16232</v>
      </c>
      <c r="I1456" s="688" t="s">
        <v>16233</v>
      </c>
      <c r="J1456" s="688" t="s">
        <v>16163</v>
      </c>
      <c r="K1456" s="20" t="s">
        <v>16487</v>
      </c>
      <c r="L1456" s="688" t="s">
        <v>15648</v>
      </c>
      <c r="M1456" s="688" t="str">
        <f t="shared" si="27"/>
        <v>SEx154</v>
      </c>
      <c r="N1456" s="688" t="s">
        <v>16234</v>
      </c>
      <c r="O1456" s="683" t="s">
        <v>399</v>
      </c>
      <c r="P1456" s="689" t="s">
        <v>15556</v>
      </c>
      <c r="Q1456" s="689" t="s">
        <v>858</v>
      </c>
    </row>
    <row r="1457" spans="1:17" x14ac:dyDescent="0.25">
      <c r="A1457" s="687" t="s">
        <v>15553</v>
      </c>
      <c r="B1457" s="688" t="s">
        <v>15554</v>
      </c>
      <c r="C1457" s="688" t="s">
        <v>16674</v>
      </c>
      <c r="D1457" s="688" t="s">
        <v>15556</v>
      </c>
      <c r="E1457" s="688" t="s">
        <v>1089</v>
      </c>
      <c r="F1457" s="688" t="s">
        <v>16160</v>
      </c>
      <c r="G1457" s="688" t="s">
        <v>13271</v>
      </c>
      <c r="H1457" s="688" t="s">
        <v>16235</v>
      </c>
      <c r="I1457" s="688" t="s">
        <v>16236</v>
      </c>
      <c r="J1457" s="688" t="s">
        <v>16163</v>
      </c>
      <c r="K1457" s="20" t="s">
        <v>16487</v>
      </c>
      <c r="L1457" s="688" t="s">
        <v>15654</v>
      </c>
      <c r="M1457" s="688" t="str">
        <f t="shared" si="27"/>
        <v>SEx155</v>
      </c>
      <c r="N1457" s="688" t="s">
        <v>16237</v>
      </c>
      <c r="O1457" s="683" t="s">
        <v>399</v>
      </c>
      <c r="P1457" s="689" t="s">
        <v>15556</v>
      </c>
      <c r="Q1457" s="689" t="s">
        <v>858</v>
      </c>
    </row>
    <row r="1458" spans="1:17" x14ac:dyDescent="0.25">
      <c r="A1458" s="687" t="s">
        <v>15553</v>
      </c>
      <c r="B1458" s="688" t="s">
        <v>15554</v>
      </c>
      <c r="C1458" s="688" t="s">
        <v>16674</v>
      </c>
      <c r="D1458" s="688" t="s">
        <v>15556</v>
      </c>
      <c r="E1458" s="688" t="s">
        <v>1089</v>
      </c>
      <c r="F1458" s="688" t="s">
        <v>16160</v>
      </c>
      <c r="G1458" s="688" t="s">
        <v>13271</v>
      </c>
      <c r="H1458" s="688" t="s">
        <v>16238</v>
      </c>
      <c r="I1458" s="688" t="s">
        <v>16239</v>
      </c>
      <c r="J1458" s="688" t="s">
        <v>16163</v>
      </c>
      <c r="K1458" s="20" t="s">
        <v>16487</v>
      </c>
      <c r="L1458" s="688" t="s">
        <v>15660</v>
      </c>
      <c r="M1458" s="688" t="str">
        <f t="shared" si="27"/>
        <v>SEx157</v>
      </c>
      <c r="N1458" s="688" t="s">
        <v>16240</v>
      </c>
      <c r="O1458" s="683" t="s">
        <v>399</v>
      </c>
      <c r="P1458" s="689" t="s">
        <v>15556</v>
      </c>
      <c r="Q1458" s="689" t="s">
        <v>858</v>
      </c>
    </row>
    <row r="1459" spans="1:17" x14ac:dyDescent="0.25">
      <c r="A1459" s="687" t="s">
        <v>15553</v>
      </c>
      <c r="B1459" s="688" t="s">
        <v>15554</v>
      </c>
      <c r="C1459" s="688" t="s">
        <v>16674</v>
      </c>
      <c r="D1459" s="688" t="s">
        <v>15556</v>
      </c>
      <c r="E1459" s="688" t="s">
        <v>1089</v>
      </c>
      <c r="F1459" s="688" t="s">
        <v>16160</v>
      </c>
      <c r="G1459" s="688" t="s">
        <v>13271</v>
      </c>
      <c r="H1459" s="688" t="s">
        <v>16241</v>
      </c>
      <c r="I1459" s="688" t="s">
        <v>16242</v>
      </c>
      <c r="J1459" s="688" t="s">
        <v>16163</v>
      </c>
      <c r="K1459" s="20" t="s">
        <v>16487</v>
      </c>
      <c r="L1459" s="688" t="s">
        <v>15663</v>
      </c>
      <c r="M1459" s="688" t="str">
        <f t="shared" si="27"/>
        <v>SEx158</v>
      </c>
      <c r="N1459" s="688" t="s">
        <v>16243</v>
      </c>
      <c r="O1459" s="683" t="s">
        <v>399</v>
      </c>
      <c r="P1459" s="689" t="s">
        <v>15556</v>
      </c>
      <c r="Q1459" s="689" t="s">
        <v>858</v>
      </c>
    </row>
    <row r="1460" spans="1:17" x14ac:dyDescent="0.25">
      <c r="A1460" s="687" t="s">
        <v>15553</v>
      </c>
      <c r="B1460" s="688" t="s">
        <v>15554</v>
      </c>
      <c r="C1460" s="688" t="s">
        <v>16674</v>
      </c>
      <c r="D1460" s="688" t="s">
        <v>15556</v>
      </c>
      <c r="E1460" s="688" t="s">
        <v>1089</v>
      </c>
      <c r="F1460" s="688" t="s">
        <v>16160</v>
      </c>
      <c r="G1460" s="688" t="s">
        <v>13271</v>
      </c>
      <c r="H1460" s="688" t="s">
        <v>16244</v>
      </c>
      <c r="I1460" s="688" t="s">
        <v>16245</v>
      </c>
      <c r="J1460" s="688" t="s">
        <v>16163</v>
      </c>
      <c r="K1460" s="20" t="s">
        <v>16487</v>
      </c>
      <c r="L1460" s="688" t="s">
        <v>15666</v>
      </c>
      <c r="M1460" s="688" t="str">
        <f t="shared" si="27"/>
        <v>SEx159</v>
      </c>
      <c r="N1460" s="688" t="s">
        <v>16246</v>
      </c>
      <c r="O1460" s="683" t="s">
        <v>399</v>
      </c>
      <c r="P1460" s="689" t="s">
        <v>15556</v>
      </c>
      <c r="Q1460" s="689" t="s">
        <v>858</v>
      </c>
    </row>
    <row r="1461" spans="1:17" x14ac:dyDescent="0.25">
      <c r="A1461" s="687" t="s">
        <v>15553</v>
      </c>
      <c r="B1461" s="688" t="s">
        <v>15554</v>
      </c>
      <c r="C1461" s="688" t="s">
        <v>16674</v>
      </c>
      <c r="D1461" s="688" t="s">
        <v>15556</v>
      </c>
      <c r="E1461" s="688" t="s">
        <v>1089</v>
      </c>
      <c r="F1461" s="688" t="s">
        <v>16160</v>
      </c>
      <c r="G1461" s="688" t="s">
        <v>13271</v>
      </c>
      <c r="H1461" s="688" t="s">
        <v>16247</v>
      </c>
      <c r="I1461" s="688" t="s">
        <v>16248</v>
      </c>
      <c r="J1461" s="688" t="s">
        <v>16163</v>
      </c>
      <c r="K1461" s="20" t="s">
        <v>16487</v>
      </c>
      <c r="L1461" s="688" t="s">
        <v>15694</v>
      </c>
      <c r="M1461" s="688" t="str">
        <f t="shared" si="27"/>
        <v>SEx160</v>
      </c>
      <c r="N1461" s="688" t="s">
        <v>16249</v>
      </c>
      <c r="O1461" s="683" t="s">
        <v>399</v>
      </c>
      <c r="P1461" s="689" t="s">
        <v>15556</v>
      </c>
      <c r="Q1461" s="689" t="s">
        <v>858</v>
      </c>
    </row>
    <row r="1462" spans="1:17" x14ac:dyDescent="0.25">
      <c r="A1462" s="687" t="s">
        <v>15553</v>
      </c>
      <c r="B1462" s="688" t="s">
        <v>15554</v>
      </c>
      <c r="C1462" s="688" t="s">
        <v>16674</v>
      </c>
      <c r="D1462" s="688" t="s">
        <v>15556</v>
      </c>
      <c r="E1462" s="688" t="s">
        <v>1089</v>
      </c>
      <c r="F1462" s="688" t="s">
        <v>16160</v>
      </c>
      <c r="G1462" s="688" t="s">
        <v>13271</v>
      </c>
      <c r="H1462" s="688" t="s">
        <v>16250</v>
      </c>
      <c r="I1462" s="688" t="s">
        <v>16251</v>
      </c>
      <c r="J1462" s="688" t="s">
        <v>16163</v>
      </c>
      <c r="K1462" s="20" t="s">
        <v>16487</v>
      </c>
      <c r="L1462" s="688" t="s">
        <v>15697</v>
      </c>
      <c r="M1462" s="688" t="str">
        <f t="shared" si="27"/>
        <v>SEx161</v>
      </c>
      <c r="N1462" s="688" t="s">
        <v>16252</v>
      </c>
      <c r="O1462" s="683" t="s">
        <v>399</v>
      </c>
      <c r="P1462" s="689" t="s">
        <v>15556</v>
      </c>
      <c r="Q1462" s="689" t="s">
        <v>858</v>
      </c>
    </row>
    <row r="1463" spans="1:17" x14ac:dyDescent="0.25">
      <c r="A1463" s="687" t="s">
        <v>15553</v>
      </c>
      <c r="B1463" s="688" t="s">
        <v>15554</v>
      </c>
      <c r="C1463" s="688" t="s">
        <v>16674</v>
      </c>
      <c r="D1463" s="688" t="s">
        <v>15556</v>
      </c>
      <c r="E1463" s="688" t="s">
        <v>1089</v>
      </c>
      <c r="F1463" s="688" t="s">
        <v>16160</v>
      </c>
      <c r="G1463" s="688" t="s">
        <v>13271</v>
      </c>
      <c r="H1463" s="688" t="s">
        <v>16253</v>
      </c>
      <c r="I1463" s="688" t="s">
        <v>16254</v>
      </c>
      <c r="J1463" s="688" t="s">
        <v>16163</v>
      </c>
      <c r="K1463" s="20" t="s">
        <v>16487</v>
      </c>
      <c r="L1463" s="688" t="s">
        <v>16255</v>
      </c>
      <c r="M1463" s="688" t="str">
        <f t="shared" si="27"/>
        <v>SEx162</v>
      </c>
      <c r="N1463" s="688" t="s">
        <v>16256</v>
      </c>
      <c r="O1463" s="683" t="s">
        <v>399</v>
      </c>
      <c r="P1463" s="689" t="s">
        <v>15556</v>
      </c>
      <c r="Q1463" s="689" t="s">
        <v>858</v>
      </c>
    </row>
    <row r="1464" spans="1:17" x14ac:dyDescent="0.25">
      <c r="A1464" s="687" t="s">
        <v>15553</v>
      </c>
      <c r="B1464" s="688" t="s">
        <v>15554</v>
      </c>
      <c r="C1464" s="688" t="s">
        <v>16674</v>
      </c>
      <c r="D1464" s="688" t="s">
        <v>15556</v>
      </c>
      <c r="E1464" s="688" t="s">
        <v>1089</v>
      </c>
      <c r="F1464" s="688" t="s">
        <v>16160</v>
      </c>
      <c r="G1464" s="688" t="s">
        <v>13271</v>
      </c>
      <c r="H1464" s="688" t="s">
        <v>16257</v>
      </c>
      <c r="I1464" s="688" t="s">
        <v>16258</v>
      </c>
      <c r="J1464" s="688" t="s">
        <v>16163</v>
      </c>
      <c r="K1464" s="20" t="s">
        <v>16487</v>
      </c>
      <c r="L1464" s="688" t="s">
        <v>16259</v>
      </c>
      <c r="M1464" s="688" t="str">
        <f t="shared" si="27"/>
        <v>SEx163</v>
      </c>
      <c r="N1464" s="688" t="s">
        <v>16260</v>
      </c>
      <c r="O1464" s="683" t="s">
        <v>399</v>
      </c>
      <c r="P1464" s="689" t="s">
        <v>15556</v>
      </c>
      <c r="Q1464" s="689" t="s">
        <v>858</v>
      </c>
    </row>
    <row r="1465" spans="1:17" x14ac:dyDescent="0.25">
      <c r="A1465" s="687" t="s">
        <v>15553</v>
      </c>
      <c r="B1465" s="688" t="s">
        <v>15554</v>
      </c>
      <c r="C1465" s="688" t="s">
        <v>16674</v>
      </c>
      <c r="D1465" s="688" t="s">
        <v>15556</v>
      </c>
      <c r="E1465" s="688" t="s">
        <v>1089</v>
      </c>
      <c r="F1465" s="688" t="s">
        <v>16160</v>
      </c>
      <c r="G1465" s="688" t="s">
        <v>13271</v>
      </c>
      <c r="H1465" s="688" t="s">
        <v>16261</v>
      </c>
      <c r="I1465" s="688" t="s">
        <v>16262</v>
      </c>
      <c r="J1465" s="688" t="s">
        <v>16163</v>
      </c>
      <c r="K1465" s="20" t="s">
        <v>16487</v>
      </c>
      <c r="L1465" s="688" t="s">
        <v>16263</v>
      </c>
      <c r="M1465" s="688" t="str">
        <f t="shared" si="27"/>
        <v>SEx164</v>
      </c>
      <c r="N1465" s="688" t="s">
        <v>16264</v>
      </c>
      <c r="O1465" s="683" t="s">
        <v>399</v>
      </c>
      <c r="P1465" s="689" t="s">
        <v>15556</v>
      </c>
      <c r="Q1465" s="689" t="s">
        <v>858</v>
      </c>
    </row>
    <row r="1466" spans="1:17" x14ac:dyDescent="0.25">
      <c r="A1466" s="687" t="s">
        <v>15553</v>
      </c>
      <c r="B1466" s="688" t="s">
        <v>15554</v>
      </c>
      <c r="C1466" s="688" t="s">
        <v>16674</v>
      </c>
      <c r="D1466" s="688" t="s">
        <v>15556</v>
      </c>
      <c r="E1466" s="688" t="s">
        <v>1089</v>
      </c>
      <c r="F1466" s="688" t="s">
        <v>16160</v>
      </c>
      <c r="G1466" s="688" t="s">
        <v>13271</v>
      </c>
      <c r="H1466" s="688" t="s">
        <v>16265</v>
      </c>
      <c r="I1466" s="688" t="s">
        <v>16266</v>
      </c>
      <c r="J1466" s="688" t="s">
        <v>16163</v>
      </c>
      <c r="K1466" s="20" t="s">
        <v>16487</v>
      </c>
      <c r="L1466" s="688" t="s">
        <v>15834</v>
      </c>
      <c r="M1466" s="688" t="str">
        <f t="shared" si="27"/>
        <v>SEx165</v>
      </c>
      <c r="N1466" s="688" t="s">
        <v>16267</v>
      </c>
      <c r="O1466" s="683" t="s">
        <v>399</v>
      </c>
      <c r="P1466" s="689" t="s">
        <v>15556</v>
      </c>
      <c r="Q1466" s="689" t="s">
        <v>858</v>
      </c>
    </row>
    <row r="1467" spans="1:17" x14ac:dyDescent="0.25">
      <c r="A1467" s="687" t="s">
        <v>15553</v>
      </c>
      <c r="B1467" s="688" t="s">
        <v>15554</v>
      </c>
      <c r="C1467" s="688" t="s">
        <v>16674</v>
      </c>
      <c r="D1467" s="688" t="s">
        <v>15556</v>
      </c>
      <c r="E1467" s="688" t="s">
        <v>1089</v>
      </c>
      <c r="F1467" s="688" t="s">
        <v>16160</v>
      </c>
      <c r="G1467" s="688" t="s">
        <v>13271</v>
      </c>
      <c r="H1467" s="688" t="s">
        <v>16268</v>
      </c>
      <c r="I1467" s="688" t="s">
        <v>16269</v>
      </c>
      <c r="J1467" s="688" t="s">
        <v>16163</v>
      </c>
      <c r="K1467" s="20" t="s">
        <v>16487</v>
      </c>
      <c r="L1467" s="688" t="s">
        <v>16270</v>
      </c>
      <c r="M1467" s="688" t="str">
        <f t="shared" si="27"/>
        <v>SEx166</v>
      </c>
      <c r="N1467" s="688" t="s">
        <v>16271</v>
      </c>
      <c r="O1467" s="683" t="s">
        <v>399</v>
      </c>
      <c r="P1467" s="689" t="s">
        <v>15556</v>
      </c>
      <c r="Q1467" s="689" t="s">
        <v>858</v>
      </c>
    </row>
    <row r="1468" spans="1:17" x14ac:dyDescent="0.25">
      <c r="A1468" s="687" t="s">
        <v>15553</v>
      </c>
      <c r="B1468" s="688" t="s">
        <v>15554</v>
      </c>
      <c r="C1468" s="688" t="s">
        <v>16674</v>
      </c>
      <c r="D1468" s="688" t="s">
        <v>15556</v>
      </c>
      <c r="E1468" s="688" t="s">
        <v>1089</v>
      </c>
      <c r="F1468" s="688" t="s">
        <v>16160</v>
      </c>
      <c r="G1468" s="688" t="s">
        <v>13271</v>
      </c>
      <c r="H1468" s="688" t="s">
        <v>16272</v>
      </c>
      <c r="I1468" s="688" t="s">
        <v>16273</v>
      </c>
      <c r="J1468" s="688" t="s">
        <v>16163</v>
      </c>
      <c r="K1468" s="20" t="s">
        <v>16487</v>
      </c>
      <c r="L1468" s="688" t="s">
        <v>16274</v>
      </c>
      <c r="M1468" s="688" t="str">
        <f t="shared" si="27"/>
        <v>SEx167</v>
      </c>
      <c r="N1468" s="688" t="s">
        <v>16275</v>
      </c>
      <c r="O1468" s="683" t="s">
        <v>399</v>
      </c>
      <c r="P1468" s="689" t="s">
        <v>15556</v>
      </c>
      <c r="Q1468" s="689" t="s">
        <v>858</v>
      </c>
    </row>
    <row r="1469" spans="1:17" x14ac:dyDescent="0.25">
      <c r="A1469" s="687" t="s">
        <v>15553</v>
      </c>
      <c r="B1469" s="688" t="s">
        <v>15554</v>
      </c>
      <c r="C1469" s="688" t="s">
        <v>16674</v>
      </c>
      <c r="D1469" s="688" t="s">
        <v>15556</v>
      </c>
      <c r="E1469" s="688" t="s">
        <v>1089</v>
      </c>
      <c r="F1469" s="688" t="s">
        <v>16160</v>
      </c>
      <c r="G1469" s="688" t="s">
        <v>13271</v>
      </c>
      <c r="H1469" s="688" t="s">
        <v>16276</v>
      </c>
      <c r="I1469" s="688" t="s">
        <v>16277</v>
      </c>
      <c r="J1469" s="688" t="s">
        <v>16163</v>
      </c>
      <c r="K1469" s="20" t="s">
        <v>16487</v>
      </c>
      <c r="L1469" s="688" t="s">
        <v>16278</v>
      </c>
      <c r="M1469" s="688" t="str">
        <f t="shared" si="27"/>
        <v>SEx168</v>
      </c>
      <c r="N1469" s="688" t="s">
        <v>16279</v>
      </c>
      <c r="O1469" s="683" t="s">
        <v>399</v>
      </c>
      <c r="P1469" s="689" t="s">
        <v>15556</v>
      </c>
      <c r="Q1469" s="689" t="s">
        <v>858</v>
      </c>
    </row>
    <row r="1470" spans="1:17" x14ac:dyDescent="0.25">
      <c r="A1470" s="687" t="s">
        <v>15553</v>
      </c>
      <c r="B1470" s="688" t="s">
        <v>15554</v>
      </c>
      <c r="C1470" s="688" t="s">
        <v>16674</v>
      </c>
      <c r="D1470" s="688" t="s">
        <v>15556</v>
      </c>
      <c r="E1470" s="688" t="s">
        <v>1089</v>
      </c>
      <c r="F1470" s="688" t="s">
        <v>16160</v>
      </c>
      <c r="G1470" s="688" t="s">
        <v>13271</v>
      </c>
      <c r="H1470" s="688" t="s">
        <v>16280</v>
      </c>
      <c r="I1470" s="688" t="s">
        <v>16281</v>
      </c>
      <c r="J1470" s="688" t="s">
        <v>16163</v>
      </c>
      <c r="K1470" s="20" t="s">
        <v>16487</v>
      </c>
      <c r="L1470" s="688" t="s">
        <v>16282</v>
      </c>
      <c r="M1470" s="688" t="str">
        <f t="shared" si="27"/>
        <v>SEx169</v>
      </c>
      <c r="N1470" s="688" t="s">
        <v>16283</v>
      </c>
      <c r="O1470" s="683" t="s">
        <v>399</v>
      </c>
      <c r="P1470" s="689" t="s">
        <v>15556</v>
      </c>
      <c r="Q1470" s="689" t="s">
        <v>858</v>
      </c>
    </row>
    <row r="1471" spans="1:17" x14ac:dyDescent="0.25">
      <c r="A1471" s="687" t="s">
        <v>15553</v>
      </c>
      <c r="B1471" s="688" t="s">
        <v>15554</v>
      </c>
      <c r="C1471" s="688" t="s">
        <v>16674</v>
      </c>
      <c r="D1471" s="688" t="s">
        <v>15556</v>
      </c>
      <c r="E1471" s="688" t="s">
        <v>1089</v>
      </c>
      <c r="F1471" s="688" t="s">
        <v>16160</v>
      </c>
      <c r="G1471" s="688" t="s">
        <v>13271</v>
      </c>
      <c r="H1471" s="688" t="s">
        <v>16284</v>
      </c>
      <c r="I1471" s="688" t="s">
        <v>16285</v>
      </c>
      <c r="J1471" s="688" t="s">
        <v>16163</v>
      </c>
      <c r="K1471" s="20" t="s">
        <v>16487</v>
      </c>
      <c r="L1471" s="688" t="s">
        <v>16286</v>
      </c>
      <c r="M1471" s="688" t="str">
        <f t="shared" si="27"/>
        <v>SEx170</v>
      </c>
      <c r="N1471" s="688" t="s">
        <v>16287</v>
      </c>
      <c r="O1471" s="683" t="s">
        <v>399</v>
      </c>
      <c r="P1471" s="689" t="s">
        <v>15556</v>
      </c>
      <c r="Q1471" s="689" t="s">
        <v>858</v>
      </c>
    </row>
    <row r="1472" spans="1:17" x14ac:dyDescent="0.25">
      <c r="A1472" s="687" t="s">
        <v>15553</v>
      </c>
      <c r="B1472" s="688" t="s">
        <v>15554</v>
      </c>
      <c r="C1472" s="688" t="s">
        <v>16674</v>
      </c>
      <c r="D1472" s="688" t="s">
        <v>15556</v>
      </c>
      <c r="E1472" s="688" t="s">
        <v>1089</v>
      </c>
      <c r="F1472" s="688" t="s">
        <v>16160</v>
      </c>
      <c r="G1472" s="688" t="s">
        <v>13271</v>
      </c>
      <c r="H1472" s="688" t="s">
        <v>16288</v>
      </c>
      <c r="I1472" s="688" t="s">
        <v>16289</v>
      </c>
      <c r="J1472" s="688" t="s">
        <v>16163</v>
      </c>
      <c r="K1472" s="20" t="s">
        <v>16487</v>
      </c>
      <c r="L1472" s="688" t="s">
        <v>16290</v>
      </c>
      <c r="M1472" s="688" t="str">
        <f t="shared" si="27"/>
        <v>SEx171</v>
      </c>
      <c r="N1472" s="688" t="s">
        <v>16291</v>
      </c>
      <c r="O1472" s="683" t="s">
        <v>399</v>
      </c>
      <c r="P1472" s="689" t="s">
        <v>15556</v>
      </c>
      <c r="Q1472" s="689" t="s">
        <v>858</v>
      </c>
    </row>
    <row r="1473" spans="1:17" x14ac:dyDescent="0.25">
      <c r="A1473" s="687" t="s">
        <v>15553</v>
      </c>
      <c r="B1473" s="688" t="s">
        <v>15554</v>
      </c>
      <c r="C1473" s="688" t="s">
        <v>16674</v>
      </c>
      <c r="D1473" s="688" t="s">
        <v>15556</v>
      </c>
      <c r="E1473" s="688" t="s">
        <v>1089</v>
      </c>
      <c r="F1473" s="688" t="s">
        <v>16160</v>
      </c>
      <c r="G1473" s="688" t="s">
        <v>13271</v>
      </c>
      <c r="H1473" s="688" t="s">
        <v>16292</v>
      </c>
      <c r="I1473" s="688" t="s">
        <v>16293</v>
      </c>
      <c r="J1473" s="688" t="s">
        <v>16163</v>
      </c>
      <c r="K1473" s="20" t="s">
        <v>16487</v>
      </c>
      <c r="L1473" s="688" t="s">
        <v>16294</v>
      </c>
      <c r="M1473" s="688" t="str">
        <f t="shared" si="27"/>
        <v>SEx172</v>
      </c>
      <c r="N1473" s="688" t="s">
        <v>16295</v>
      </c>
      <c r="O1473" s="683" t="s">
        <v>399</v>
      </c>
      <c r="P1473" s="689" t="s">
        <v>15556</v>
      </c>
      <c r="Q1473" s="689" t="s">
        <v>858</v>
      </c>
    </row>
    <row r="1474" spans="1:17" x14ac:dyDescent="0.25">
      <c r="A1474" s="687" t="s">
        <v>15553</v>
      </c>
      <c r="B1474" s="688" t="s">
        <v>15554</v>
      </c>
      <c r="C1474" s="688" t="s">
        <v>16674</v>
      </c>
      <c r="D1474" s="688" t="s">
        <v>15556</v>
      </c>
      <c r="E1474" s="688" t="s">
        <v>1089</v>
      </c>
      <c r="F1474" s="688" t="s">
        <v>16160</v>
      </c>
      <c r="G1474" s="688" t="s">
        <v>13271</v>
      </c>
      <c r="H1474" s="688" t="s">
        <v>16296</v>
      </c>
      <c r="I1474" s="688" t="s">
        <v>16297</v>
      </c>
      <c r="J1474" s="688" t="s">
        <v>16163</v>
      </c>
      <c r="K1474" s="20" t="s">
        <v>16487</v>
      </c>
      <c r="L1474" s="688" t="s">
        <v>16298</v>
      </c>
      <c r="M1474" s="688" t="str">
        <f t="shared" si="27"/>
        <v>SEx173</v>
      </c>
      <c r="N1474" s="688" t="s">
        <v>16299</v>
      </c>
      <c r="O1474" s="683" t="s">
        <v>399</v>
      </c>
      <c r="P1474" s="689" t="s">
        <v>15556</v>
      </c>
      <c r="Q1474" s="689" t="s">
        <v>858</v>
      </c>
    </row>
    <row r="1475" spans="1:17" x14ac:dyDescent="0.25">
      <c r="A1475" s="687" t="s">
        <v>15553</v>
      </c>
      <c r="B1475" s="688" t="s">
        <v>15554</v>
      </c>
      <c r="C1475" s="688" t="s">
        <v>16674</v>
      </c>
      <c r="D1475" s="688" t="s">
        <v>15556</v>
      </c>
      <c r="E1475" s="688" t="s">
        <v>1089</v>
      </c>
      <c r="F1475" s="688" t="s">
        <v>16160</v>
      </c>
      <c r="G1475" s="688" t="s">
        <v>13271</v>
      </c>
      <c r="H1475" s="688" t="s">
        <v>16300</v>
      </c>
      <c r="I1475" s="688" t="s">
        <v>16301</v>
      </c>
      <c r="J1475" s="688" t="s">
        <v>16163</v>
      </c>
      <c r="K1475" s="20" t="s">
        <v>16487</v>
      </c>
      <c r="L1475" s="688" t="s">
        <v>16302</v>
      </c>
      <c r="M1475" s="688" t="str">
        <f t="shared" si="27"/>
        <v>SEx174</v>
      </c>
      <c r="N1475" s="688" t="s">
        <v>16303</v>
      </c>
      <c r="O1475" s="683" t="s">
        <v>399</v>
      </c>
      <c r="P1475" s="689" t="s">
        <v>15556</v>
      </c>
      <c r="Q1475" s="689" t="s">
        <v>858</v>
      </c>
    </row>
    <row r="1476" spans="1:17" x14ac:dyDescent="0.25">
      <c r="A1476" s="687" t="s">
        <v>15553</v>
      </c>
      <c r="B1476" s="688" t="s">
        <v>15554</v>
      </c>
      <c r="C1476" s="688" t="s">
        <v>16674</v>
      </c>
      <c r="D1476" s="688" t="s">
        <v>15556</v>
      </c>
      <c r="E1476" s="688" t="s">
        <v>1089</v>
      </c>
      <c r="F1476" s="688" t="s">
        <v>16160</v>
      </c>
      <c r="G1476" s="688" t="s">
        <v>13271</v>
      </c>
      <c r="H1476" s="688" t="s">
        <v>16304</v>
      </c>
      <c r="I1476" s="688" t="s">
        <v>16305</v>
      </c>
      <c r="J1476" s="688" t="s">
        <v>16163</v>
      </c>
      <c r="K1476" s="20" t="s">
        <v>16487</v>
      </c>
      <c r="L1476" s="688" t="s">
        <v>16306</v>
      </c>
      <c r="M1476" s="688" t="str">
        <f t="shared" si="27"/>
        <v>SEx175</v>
      </c>
      <c r="N1476" s="688" t="s">
        <v>16307</v>
      </c>
      <c r="O1476" s="683" t="s">
        <v>399</v>
      </c>
      <c r="P1476" s="689" t="s">
        <v>15556</v>
      </c>
      <c r="Q1476" s="689" t="s">
        <v>858</v>
      </c>
    </row>
    <row r="1477" spans="1:17" x14ac:dyDescent="0.25">
      <c r="A1477" s="687" t="s">
        <v>15553</v>
      </c>
      <c r="B1477" s="688" t="s">
        <v>15554</v>
      </c>
      <c r="C1477" s="688" t="s">
        <v>16674</v>
      </c>
      <c r="D1477" s="688" t="s">
        <v>15556</v>
      </c>
      <c r="E1477" s="688" t="s">
        <v>1089</v>
      </c>
      <c r="F1477" s="688" t="s">
        <v>16160</v>
      </c>
      <c r="G1477" s="688" t="s">
        <v>13271</v>
      </c>
      <c r="H1477" s="688" t="s">
        <v>16308</v>
      </c>
      <c r="I1477" s="688" t="s">
        <v>16309</v>
      </c>
      <c r="J1477" s="688" t="s">
        <v>16163</v>
      </c>
      <c r="K1477" s="20" t="s">
        <v>16487</v>
      </c>
      <c r="L1477" s="688" t="s">
        <v>16310</v>
      </c>
      <c r="M1477" s="688" t="str">
        <f t="shared" si="27"/>
        <v>SEx176</v>
      </c>
      <c r="N1477" s="688" t="s">
        <v>16311</v>
      </c>
      <c r="O1477" s="683" t="s">
        <v>399</v>
      </c>
      <c r="P1477" s="689" t="s">
        <v>15556</v>
      </c>
      <c r="Q1477" s="689" t="s">
        <v>858</v>
      </c>
    </row>
    <row r="1478" spans="1:17" x14ac:dyDescent="0.25">
      <c r="A1478" s="687" t="s">
        <v>15553</v>
      </c>
      <c r="B1478" s="688" t="s">
        <v>15554</v>
      </c>
      <c r="C1478" s="688" t="s">
        <v>16674</v>
      </c>
      <c r="D1478" s="688" t="s">
        <v>15556</v>
      </c>
      <c r="E1478" s="688" t="s">
        <v>1089</v>
      </c>
      <c r="F1478" s="688" t="s">
        <v>16160</v>
      </c>
      <c r="G1478" s="688" t="s">
        <v>13271</v>
      </c>
      <c r="H1478" s="688" t="s">
        <v>16312</v>
      </c>
      <c r="I1478" s="688" t="s">
        <v>16313</v>
      </c>
      <c r="J1478" s="688" t="s">
        <v>16163</v>
      </c>
      <c r="K1478" s="20" t="s">
        <v>16487</v>
      </c>
      <c r="L1478" s="688" t="s">
        <v>16314</v>
      </c>
      <c r="M1478" s="688" t="str">
        <f t="shared" si="27"/>
        <v>SEx177</v>
      </c>
      <c r="N1478" s="688" t="s">
        <v>16315</v>
      </c>
      <c r="O1478" s="683" t="s">
        <v>399</v>
      </c>
      <c r="P1478" s="689" t="s">
        <v>15556</v>
      </c>
      <c r="Q1478" s="689" t="s">
        <v>858</v>
      </c>
    </row>
    <row r="1479" spans="1:17" x14ac:dyDescent="0.25">
      <c r="A1479" s="687" t="s">
        <v>15553</v>
      </c>
      <c r="B1479" s="688" t="s">
        <v>15554</v>
      </c>
      <c r="C1479" s="688" t="s">
        <v>16674</v>
      </c>
      <c r="D1479" s="688" t="s">
        <v>15556</v>
      </c>
      <c r="E1479" s="688" t="s">
        <v>1089</v>
      </c>
      <c r="F1479" s="688" t="s">
        <v>16160</v>
      </c>
      <c r="G1479" s="688" t="s">
        <v>13271</v>
      </c>
      <c r="H1479" s="688" t="s">
        <v>16316</v>
      </c>
      <c r="I1479" s="688" t="s">
        <v>16317</v>
      </c>
      <c r="J1479" s="688" t="s">
        <v>16163</v>
      </c>
      <c r="K1479" s="20" t="s">
        <v>16487</v>
      </c>
      <c r="L1479" s="688" t="s">
        <v>16318</v>
      </c>
      <c r="M1479" s="688" t="str">
        <f t="shared" si="27"/>
        <v>SEx178</v>
      </c>
      <c r="N1479" s="688" t="s">
        <v>16319</v>
      </c>
      <c r="O1479" s="683" t="s">
        <v>399</v>
      </c>
      <c r="P1479" s="689" t="s">
        <v>15556</v>
      </c>
      <c r="Q1479" s="689" t="s">
        <v>858</v>
      </c>
    </row>
    <row r="1480" spans="1:17" x14ac:dyDescent="0.25">
      <c r="A1480" s="687" t="s">
        <v>15553</v>
      </c>
      <c r="B1480" s="688" t="s">
        <v>15554</v>
      </c>
      <c r="C1480" s="688" t="s">
        <v>16674</v>
      </c>
      <c r="D1480" s="688" t="s">
        <v>15556</v>
      </c>
      <c r="E1480" s="688" t="s">
        <v>1089</v>
      </c>
      <c r="F1480" s="688" t="s">
        <v>16160</v>
      </c>
      <c r="G1480" s="688" t="s">
        <v>13271</v>
      </c>
      <c r="H1480" s="688" t="s">
        <v>16320</v>
      </c>
      <c r="I1480" s="688" t="s">
        <v>16321</v>
      </c>
      <c r="J1480" s="688" t="s">
        <v>16163</v>
      </c>
      <c r="K1480" s="20" t="s">
        <v>16487</v>
      </c>
      <c r="L1480" s="688" t="s">
        <v>16322</v>
      </c>
      <c r="M1480" s="688" t="str">
        <f t="shared" si="27"/>
        <v>SEx179</v>
      </c>
      <c r="N1480" s="688" t="s">
        <v>16323</v>
      </c>
      <c r="O1480" s="683" t="s">
        <v>399</v>
      </c>
      <c r="P1480" s="689" t="s">
        <v>15556</v>
      </c>
      <c r="Q1480" s="689" t="s">
        <v>858</v>
      </c>
    </row>
    <row r="1481" spans="1:17" x14ac:dyDescent="0.25">
      <c r="A1481" s="687" t="s">
        <v>15553</v>
      </c>
      <c r="B1481" s="688" t="s">
        <v>15554</v>
      </c>
      <c r="C1481" s="688" t="s">
        <v>16674</v>
      </c>
      <c r="D1481" s="688" t="s">
        <v>15556</v>
      </c>
      <c r="E1481" s="688" t="s">
        <v>1089</v>
      </c>
      <c r="F1481" s="688" t="s">
        <v>16160</v>
      </c>
      <c r="G1481" s="688" t="s">
        <v>13271</v>
      </c>
      <c r="H1481" s="688" t="s">
        <v>16324</v>
      </c>
      <c r="I1481" s="688" t="s">
        <v>16325</v>
      </c>
      <c r="J1481" s="688" t="s">
        <v>16163</v>
      </c>
      <c r="K1481" s="20" t="s">
        <v>16487</v>
      </c>
      <c r="L1481" s="688" t="s">
        <v>16326</v>
      </c>
      <c r="M1481" s="688" t="str">
        <f t="shared" si="27"/>
        <v>SEx180</v>
      </c>
      <c r="N1481" s="688" t="s">
        <v>16327</v>
      </c>
      <c r="O1481" s="683" t="s">
        <v>399</v>
      </c>
      <c r="P1481" s="689" t="s">
        <v>15556</v>
      </c>
      <c r="Q1481" s="689" t="s">
        <v>858</v>
      </c>
    </row>
    <row r="1482" spans="1:17" x14ac:dyDescent="0.25">
      <c r="A1482" s="687" t="s">
        <v>15553</v>
      </c>
      <c r="B1482" s="688" t="s">
        <v>15554</v>
      </c>
      <c r="C1482" s="688" t="s">
        <v>16674</v>
      </c>
      <c r="D1482" s="688" t="s">
        <v>15556</v>
      </c>
      <c r="E1482" s="688" t="s">
        <v>1089</v>
      </c>
      <c r="F1482" s="688" t="s">
        <v>16160</v>
      </c>
      <c r="G1482" s="688" t="s">
        <v>13271</v>
      </c>
      <c r="H1482" s="688" t="s">
        <v>16328</v>
      </c>
      <c r="I1482" s="688" t="s">
        <v>16329</v>
      </c>
      <c r="J1482" s="688" t="s">
        <v>16163</v>
      </c>
      <c r="K1482" s="20" t="s">
        <v>16487</v>
      </c>
      <c r="L1482" s="688" t="s">
        <v>16330</v>
      </c>
      <c r="M1482" s="688" t="str">
        <f t="shared" si="27"/>
        <v>SEx181</v>
      </c>
      <c r="N1482" s="688" t="s">
        <v>16331</v>
      </c>
      <c r="O1482" s="683" t="s">
        <v>399</v>
      </c>
      <c r="P1482" s="689" t="s">
        <v>15556</v>
      </c>
      <c r="Q1482" s="689" t="s">
        <v>858</v>
      </c>
    </row>
    <row r="1483" spans="1:17" x14ac:dyDescent="0.25">
      <c r="A1483" s="687" t="s">
        <v>15553</v>
      </c>
      <c r="B1483" s="688" t="s">
        <v>15554</v>
      </c>
      <c r="C1483" s="688" t="s">
        <v>16674</v>
      </c>
      <c r="D1483" s="688" t="s">
        <v>15556</v>
      </c>
      <c r="E1483" s="688" t="s">
        <v>1089</v>
      </c>
      <c r="F1483" s="688" t="s">
        <v>16160</v>
      </c>
      <c r="G1483" s="688" t="s">
        <v>13271</v>
      </c>
      <c r="H1483" s="688" t="s">
        <v>16332</v>
      </c>
      <c r="I1483" s="688" t="s">
        <v>16333</v>
      </c>
      <c r="J1483" s="688" t="s">
        <v>16163</v>
      </c>
      <c r="K1483" s="20" t="s">
        <v>16487</v>
      </c>
      <c r="L1483" s="688" t="s">
        <v>15821</v>
      </c>
      <c r="M1483" s="688" t="str">
        <f t="shared" si="27"/>
        <v>SEx182</v>
      </c>
      <c r="N1483" s="688" t="s">
        <v>16334</v>
      </c>
      <c r="O1483" s="683" t="s">
        <v>399</v>
      </c>
      <c r="P1483" s="689" t="s">
        <v>15556</v>
      </c>
      <c r="Q1483" s="689" t="s">
        <v>858</v>
      </c>
    </row>
    <row r="1484" spans="1:17" x14ac:dyDescent="0.25">
      <c r="A1484" s="687" t="s">
        <v>15553</v>
      </c>
      <c r="B1484" s="688" t="s">
        <v>15554</v>
      </c>
      <c r="C1484" s="688" t="s">
        <v>16674</v>
      </c>
      <c r="D1484" s="688" t="s">
        <v>15556</v>
      </c>
      <c r="E1484" s="688" t="s">
        <v>1090</v>
      </c>
      <c r="F1484" s="688" t="s">
        <v>16335</v>
      </c>
      <c r="G1484" s="688" t="s">
        <v>13272</v>
      </c>
      <c r="H1484" s="688" t="s">
        <v>1203</v>
      </c>
      <c r="I1484" s="688" t="s">
        <v>16336</v>
      </c>
      <c r="J1484" s="688" t="s">
        <v>16337</v>
      </c>
      <c r="K1484" s="20" t="s">
        <v>13260</v>
      </c>
      <c r="L1484" s="688" t="s">
        <v>13757</v>
      </c>
      <c r="M1484" s="688" t="str">
        <f t="shared" si="27"/>
        <v>BRx22</v>
      </c>
      <c r="N1484" s="688" t="s">
        <v>9756</v>
      </c>
      <c r="O1484" s="683" t="s">
        <v>399</v>
      </c>
      <c r="P1484" s="689" t="s">
        <v>15556</v>
      </c>
      <c r="Q1484" s="689" t="s">
        <v>859</v>
      </c>
    </row>
    <row r="1485" spans="1:17" x14ac:dyDescent="0.25">
      <c r="A1485" s="687" t="s">
        <v>15553</v>
      </c>
      <c r="B1485" s="688" t="s">
        <v>15554</v>
      </c>
      <c r="C1485" s="688" t="s">
        <v>16674</v>
      </c>
      <c r="D1485" s="688" t="s">
        <v>15556</v>
      </c>
      <c r="E1485" s="688" t="s">
        <v>1090</v>
      </c>
      <c r="F1485" s="688" t="s">
        <v>16335</v>
      </c>
      <c r="G1485" s="688" t="s">
        <v>13272</v>
      </c>
      <c r="H1485" s="688" t="s">
        <v>1082</v>
      </c>
      <c r="I1485" s="688" t="s">
        <v>16339</v>
      </c>
      <c r="J1485" s="688" t="s">
        <v>16337</v>
      </c>
      <c r="K1485" s="20" t="s">
        <v>13260</v>
      </c>
      <c r="L1485" s="688" t="s">
        <v>15827</v>
      </c>
      <c r="M1485" s="688" t="str">
        <f t="shared" si="27"/>
        <v>BRx23</v>
      </c>
      <c r="N1485" s="688" t="s">
        <v>9757</v>
      </c>
      <c r="O1485" s="683" t="s">
        <v>399</v>
      </c>
      <c r="P1485" s="689" t="s">
        <v>15556</v>
      </c>
      <c r="Q1485" s="689" t="s">
        <v>859</v>
      </c>
    </row>
    <row r="1486" spans="1:17" x14ac:dyDescent="0.25">
      <c r="A1486" s="687" t="s">
        <v>15553</v>
      </c>
      <c r="B1486" s="688" t="s">
        <v>15554</v>
      </c>
      <c r="C1486" s="688" t="s">
        <v>16674</v>
      </c>
      <c r="D1486" s="688" t="s">
        <v>15556</v>
      </c>
      <c r="E1486" s="688" t="s">
        <v>1090</v>
      </c>
      <c r="F1486" s="688" t="s">
        <v>16335</v>
      </c>
      <c r="G1486" s="688" t="s">
        <v>13272</v>
      </c>
      <c r="H1486" s="688" t="s">
        <v>1083</v>
      </c>
      <c r="I1486" s="688" t="s">
        <v>16340</v>
      </c>
      <c r="J1486" s="688" t="s">
        <v>16337</v>
      </c>
      <c r="K1486" s="20" t="s">
        <v>13260</v>
      </c>
      <c r="L1486" s="688" t="s">
        <v>15580</v>
      </c>
      <c r="M1486" s="688" t="str">
        <f t="shared" si="27"/>
        <v>BRx24</v>
      </c>
      <c r="N1486" s="688" t="s">
        <v>9758</v>
      </c>
      <c r="O1486" s="683" t="s">
        <v>399</v>
      </c>
      <c r="P1486" s="689" t="s">
        <v>15556</v>
      </c>
      <c r="Q1486" s="689" t="s">
        <v>859</v>
      </c>
    </row>
    <row r="1487" spans="1:17" x14ac:dyDescent="0.25">
      <c r="A1487" s="687" t="s">
        <v>15553</v>
      </c>
      <c r="B1487" s="688" t="s">
        <v>15554</v>
      </c>
      <c r="C1487" s="688" t="s">
        <v>16674</v>
      </c>
      <c r="D1487" s="688" t="s">
        <v>15556</v>
      </c>
      <c r="E1487" s="688" t="s">
        <v>1090</v>
      </c>
      <c r="F1487" s="688" t="s">
        <v>16335</v>
      </c>
      <c r="G1487" s="688" t="s">
        <v>13272</v>
      </c>
      <c r="H1487" s="688" t="s">
        <v>1084</v>
      </c>
      <c r="I1487" s="688" t="s">
        <v>16341</v>
      </c>
      <c r="J1487" s="688" t="s">
        <v>16337</v>
      </c>
      <c r="K1487" s="20" t="s">
        <v>13260</v>
      </c>
      <c r="L1487" s="688" t="s">
        <v>15764</v>
      </c>
      <c r="M1487" s="688" t="str">
        <f t="shared" si="27"/>
        <v>BRx25</v>
      </c>
      <c r="N1487" s="688" t="s">
        <v>9759</v>
      </c>
      <c r="O1487" s="683" t="s">
        <v>399</v>
      </c>
      <c r="P1487" s="689" t="s">
        <v>15556</v>
      </c>
      <c r="Q1487" s="689" t="s">
        <v>859</v>
      </c>
    </row>
    <row r="1488" spans="1:17" x14ac:dyDescent="0.25">
      <c r="A1488" s="687" t="s">
        <v>15553</v>
      </c>
      <c r="B1488" s="688" t="s">
        <v>15554</v>
      </c>
      <c r="C1488" s="688" t="s">
        <v>16674</v>
      </c>
      <c r="D1488" s="688" t="s">
        <v>15556</v>
      </c>
      <c r="E1488" s="688" t="s">
        <v>1090</v>
      </c>
      <c r="F1488" s="688" t="s">
        <v>16335</v>
      </c>
      <c r="G1488" s="688" t="s">
        <v>13272</v>
      </c>
      <c r="H1488" s="688" t="s">
        <v>1085</v>
      </c>
      <c r="I1488" s="688" t="s">
        <v>16342</v>
      </c>
      <c r="J1488" s="688" t="s">
        <v>16337</v>
      </c>
      <c r="K1488" s="20" t="s">
        <v>13260</v>
      </c>
      <c r="L1488" s="688" t="s">
        <v>15767</v>
      </c>
      <c r="M1488" s="688" t="str">
        <f t="shared" si="27"/>
        <v>BRx26</v>
      </c>
      <c r="N1488" s="688" t="s">
        <v>9760</v>
      </c>
      <c r="O1488" s="683" t="s">
        <v>399</v>
      </c>
      <c r="P1488" s="689" t="s">
        <v>15556</v>
      </c>
      <c r="Q1488" s="689" t="s">
        <v>859</v>
      </c>
    </row>
    <row r="1489" spans="1:17" x14ac:dyDescent="0.25">
      <c r="A1489" s="687" t="s">
        <v>15553</v>
      </c>
      <c r="B1489" s="688" t="s">
        <v>15554</v>
      </c>
      <c r="C1489" s="688" t="s">
        <v>16674</v>
      </c>
      <c r="D1489" s="688" t="s">
        <v>15556</v>
      </c>
      <c r="E1489" s="688" t="s">
        <v>1090</v>
      </c>
      <c r="F1489" s="688" t="s">
        <v>16335</v>
      </c>
      <c r="G1489" s="688" t="s">
        <v>13272</v>
      </c>
      <c r="H1489" s="688" t="s">
        <v>1086</v>
      </c>
      <c r="I1489" s="688" t="s">
        <v>16343</v>
      </c>
      <c r="J1489" s="688" t="s">
        <v>16337</v>
      </c>
      <c r="K1489" s="20" t="s">
        <v>13260</v>
      </c>
      <c r="L1489" s="688" t="s">
        <v>15743</v>
      </c>
      <c r="M1489" s="688" t="str">
        <f t="shared" si="27"/>
        <v>BRx27</v>
      </c>
      <c r="N1489" s="688" t="s">
        <v>9761</v>
      </c>
      <c r="O1489" s="683" t="s">
        <v>399</v>
      </c>
      <c r="P1489" s="689" t="s">
        <v>15556</v>
      </c>
      <c r="Q1489" s="689" t="s">
        <v>859</v>
      </c>
    </row>
    <row r="1490" spans="1:17" x14ac:dyDescent="0.25">
      <c r="A1490" s="687" t="s">
        <v>15553</v>
      </c>
      <c r="B1490" s="688" t="s">
        <v>15554</v>
      </c>
      <c r="C1490" s="688" t="s">
        <v>16674</v>
      </c>
      <c r="D1490" s="688" t="s">
        <v>15556</v>
      </c>
      <c r="E1490" s="688" t="s">
        <v>1090</v>
      </c>
      <c r="F1490" s="688" t="s">
        <v>16335</v>
      </c>
      <c r="G1490" s="688" t="s">
        <v>13272</v>
      </c>
      <c r="H1490" s="688" t="s">
        <v>1087</v>
      </c>
      <c r="I1490" s="688" t="s">
        <v>16344</v>
      </c>
      <c r="J1490" s="688" t="s">
        <v>16337</v>
      </c>
      <c r="K1490" s="20" t="s">
        <v>13260</v>
      </c>
      <c r="L1490" s="688" t="s">
        <v>15772</v>
      </c>
      <c r="M1490" s="688" t="str">
        <f t="shared" si="27"/>
        <v>BRx28</v>
      </c>
      <c r="N1490" s="688" t="s">
        <v>9762</v>
      </c>
      <c r="O1490" s="683" t="s">
        <v>399</v>
      </c>
      <c r="P1490" s="689" t="s">
        <v>15556</v>
      </c>
      <c r="Q1490" s="689" t="s">
        <v>859</v>
      </c>
    </row>
    <row r="1491" spans="1:17" x14ac:dyDescent="0.25">
      <c r="A1491" s="687" t="s">
        <v>15553</v>
      </c>
      <c r="B1491" s="688" t="s">
        <v>15554</v>
      </c>
      <c r="C1491" s="688" t="s">
        <v>16674</v>
      </c>
      <c r="D1491" s="688" t="s">
        <v>15556</v>
      </c>
      <c r="E1491" s="688" t="s">
        <v>1090</v>
      </c>
      <c r="F1491" s="688" t="s">
        <v>16335</v>
      </c>
      <c r="G1491" s="688" t="s">
        <v>13272</v>
      </c>
      <c r="H1491" s="688" t="s">
        <v>1090</v>
      </c>
      <c r="I1491" s="688" t="s">
        <v>16345</v>
      </c>
      <c r="J1491" s="688" t="s">
        <v>16337</v>
      </c>
      <c r="K1491" s="20" t="s">
        <v>13260</v>
      </c>
      <c r="L1491" s="688" t="s">
        <v>16346</v>
      </c>
      <c r="M1491" s="688" t="str">
        <f t="shared" si="27"/>
        <v>BRx29</v>
      </c>
      <c r="N1491" s="688" t="s">
        <v>1856</v>
      </c>
      <c r="O1491" s="683" t="s">
        <v>399</v>
      </c>
      <c r="P1491" s="689" t="s">
        <v>15556</v>
      </c>
      <c r="Q1491" s="689" t="s">
        <v>859</v>
      </c>
    </row>
    <row r="1492" spans="1:17" x14ac:dyDescent="0.25">
      <c r="A1492" s="687" t="s">
        <v>15553</v>
      </c>
      <c r="B1492" s="688" t="s">
        <v>15554</v>
      </c>
      <c r="C1492" s="688" t="s">
        <v>16675</v>
      </c>
      <c r="D1492" s="688" t="s">
        <v>1092</v>
      </c>
      <c r="E1492" s="688" t="s">
        <v>1082</v>
      </c>
      <c r="F1492" s="688" t="s">
        <v>16676</v>
      </c>
      <c r="G1492" s="688" t="s">
        <v>13608</v>
      </c>
      <c r="H1492" s="688" t="s">
        <v>1091</v>
      </c>
      <c r="I1492" s="688" t="s">
        <v>16677</v>
      </c>
      <c r="J1492" s="688" t="s">
        <v>15924</v>
      </c>
      <c r="K1492" s="20" t="s">
        <v>13607</v>
      </c>
      <c r="L1492" s="688" t="s">
        <v>16678</v>
      </c>
      <c r="M1492" s="688" t="str">
        <f t="shared" si="27"/>
        <v>AMx50</v>
      </c>
      <c r="N1492" s="688" t="s">
        <v>16679</v>
      </c>
      <c r="O1492" s="682" t="s">
        <v>1</v>
      </c>
      <c r="P1492" s="689" t="s">
        <v>441</v>
      </c>
      <c r="Q1492" s="689" t="s">
        <v>418</v>
      </c>
    </row>
    <row r="1493" spans="1:17" x14ac:dyDescent="0.25">
      <c r="A1493" s="687" t="s">
        <v>15553</v>
      </c>
      <c r="B1493" s="688" t="s">
        <v>15554</v>
      </c>
      <c r="C1493" s="688" t="s">
        <v>16675</v>
      </c>
      <c r="D1493" s="688" t="s">
        <v>1092</v>
      </c>
      <c r="E1493" s="688" t="s">
        <v>1082</v>
      </c>
      <c r="F1493" s="688" t="s">
        <v>16676</v>
      </c>
      <c r="G1493" s="688" t="s">
        <v>13608</v>
      </c>
      <c r="H1493" s="688" t="s">
        <v>1101</v>
      </c>
      <c r="I1493" s="688" t="s">
        <v>16680</v>
      </c>
      <c r="J1493" s="688" t="s">
        <v>15924</v>
      </c>
      <c r="K1493" s="20" t="s">
        <v>13607</v>
      </c>
      <c r="L1493" s="688" t="s">
        <v>15677</v>
      </c>
      <c r="M1493" s="688" t="str">
        <f t="shared" si="27"/>
        <v>AMx45</v>
      </c>
      <c r="N1493" s="688" t="s">
        <v>16681</v>
      </c>
      <c r="O1493" s="682" t="s">
        <v>1</v>
      </c>
      <c r="P1493" s="689" t="s">
        <v>441</v>
      </c>
      <c r="Q1493" s="689" t="s">
        <v>418</v>
      </c>
    </row>
    <row r="1494" spans="1:17" x14ac:dyDescent="0.25">
      <c r="A1494" s="687" t="s">
        <v>15553</v>
      </c>
      <c r="B1494" s="688" t="s">
        <v>15554</v>
      </c>
      <c r="C1494" s="688" t="s">
        <v>16675</v>
      </c>
      <c r="D1494" s="688" t="s">
        <v>1093</v>
      </c>
      <c r="E1494" s="688" t="s">
        <v>1082</v>
      </c>
      <c r="F1494" s="688" t="s">
        <v>15798</v>
      </c>
      <c r="G1494" s="688" t="s">
        <v>13612</v>
      </c>
      <c r="H1494" s="688" t="s">
        <v>1082</v>
      </c>
      <c r="I1494" s="688" t="s">
        <v>16682</v>
      </c>
      <c r="J1494" s="688" t="s">
        <v>15749</v>
      </c>
      <c r="K1494" s="20" t="s">
        <v>13611</v>
      </c>
      <c r="L1494" s="688" t="s">
        <v>15569</v>
      </c>
      <c r="M1494" s="688" t="str">
        <f t="shared" si="27"/>
        <v>APx3</v>
      </c>
      <c r="N1494" s="688" t="s">
        <v>16683</v>
      </c>
      <c r="O1494" s="682" t="s">
        <v>1</v>
      </c>
      <c r="P1494" s="689" t="s">
        <v>443</v>
      </c>
      <c r="Q1494" s="689" t="s">
        <v>418</v>
      </c>
    </row>
    <row r="1495" spans="1:17" x14ac:dyDescent="0.25">
      <c r="A1495" s="687" t="s">
        <v>15553</v>
      </c>
      <c r="B1495" s="688" t="s">
        <v>15554</v>
      </c>
      <c r="C1495" s="688" t="s">
        <v>16675</v>
      </c>
      <c r="D1495" s="688" t="s">
        <v>1093</v>
      </c>
      <c r="E1495" s="688" t="s">
        <v>1082</v>
      </c>
      <c r="F1495" s="688" t="s">
        <v>15798</v>
      </c>
      <c r="G1495" s="688" t="s">
        <v>13612</v>
      </c>
      <c r="H1495" s="688" t="s">
        <v>1083</v>
      </c>
      <c r="I1495" s="688" t="s">
        <v>16684</v>
      </c>
      <c r="J1495" s="688" t="s">
        <v>15749</v>
      </c>
      <c r="K1495" s="20" t="s">
        <v>13611</v>
      </c>
      <c r="L1495" s="688" t="s">
        <v>13688</v>
      </c>
      <c r="M1495" s="688" t="str">
        <f t="shared" si="27"/>
        <v>APx2</v>
      </c>
      <c r="N1495" s="688" t="s">
        <v>16685</v>
      </c>
      <c r="O1495" s="682" t="s">
        <v>1</v>
      </c>
      <c r="P1495" s="689" t="s">
        <v>443</v>
      </c>
      <c r="Q1495" s="689" t="s">
        <v>418</v>
      </c>
    </row>
    <row r="1496" spans="1:17" x14ac:dyDescent="0.25">
      <c r="A1496" s="687" t="s">
        <v>15553</v>
      </c>
      <c r="B1496" s="688" t="s">
        <v>15554</v>
      </c>
      <c r="C1496" s="688" t="s">
        <v>16675</v>
      </c>
      <c r="D1496" s="688" t="s">
        <v>1093</v>
      </c>
      <c r="E1496" s="688" t="s">
        <v>1082</v>
      </c>
      <c r="F1496" s="688" t="s">
        <v>15798</v>
      </c>
      <c r="G1496" s="688" t="s">
        <v>13612</v>
      </c>
      <c r="H1496" s="688" t="s">
        <v>1084</v>
      </c>
      <c r="I1496" s="688" t="s">
        <v>16686</v>
      </c>
      <c r="J1496" s="688" t="s">
        <v>15749</v>
      </c>
      <c r="K1496" s="20" t="s">
        <v>13611</v>
      </c>
      <c r="L1496" s="688" t="s">
        <v>15878</v>
      </c>
      <c r="M1496" s="688" t="str">
        <f t="shared" si="27"/>
        <v>APx1</v>
      </c>
      <c r="N1496" s="688" t="s">
        <v>16687</v>
      </c>
      <c r="O1496" s="682" t="s">
        <v>1</v>
      </c>
      <c r="P1496" s="689" t="s">
        <v>443</v>
      </c>
      <c r="Q1496" s="689" t="s">
        <v>418</v>
      </c>
    </row>
    <row r="1497" spans="1:17" x14ac:dyDescent="0.25">
      <c r="A1497" s="687" t="s">
        <v>15553</v>
      </c>
      <c r="B1497" s="688" t="s">
        <v>15554</v>
      </c>
      <c r="C1497" s="688" t="s">
        <v>16675</v>
      </c>
      <c r="D1497" s="688" t="s">
        <v>1094</v>
      </c>
      <c r="E1497" s="688" t="s">
        <v>1082</v>
      </c>
      <c r="F1497" s="688" t="s">
        <v>15557</v>
      </c>
      <c r="G1497" s="688" t="s">
        <v>3484</v>
      </c>
      <c r="H1497" s="688" t="s">
        <v>1161</v>
      </c>
      <c r="I1497" s="688" t="s">
        <v>16688</v>
      </c>
      <c r="J1497" s="688" t="s">
        <v>15749</v>
      </c>
      <c r="K1497" s="20" t="s">
        <v>13615</v>
      </c>
      <c r="L1497" s="688" t="s">
        <v>15600</v>
      </c>
      <c r="M1497" s="688" t="str">
        <f t="shared" si="27"/>
        <v>APx6</v>
      </c>
      <c r="N1497" s="688" t="s">
        <v>16689</v>
      </c>
      <c r="O1497" s="682" t="s">
        <v>1</v>
      </c>
      <c r="P1497" s="689" t="s">
        <v>584</v>
      </c>
      <c r="Q1497" s="689" t="s">
        <v>418</v>
      </c>
    </row>
    <row r="1498" spans="1:17" x14ac:dyDescent="0.25">
      <c r="A1498" s="687" t="s">
        <v>15553</v>
      </c>
      <c r="B1498" s="688" t="s">
        <v>15554</v>
      </c>
      <c r="C1498" s="688" t="s">
        <v>16675</v>
      </c>
      <c r="D1498" s="688" t="s">
        <v>1094</v>
      </c>
      <c r="E1498" s="688" t="s">
        <v>1082</v>
      </c>
      <c r="F1498" s="688" t="s">
        <v>15557</v>
      </c>
      <c r="G1498" s="688" t="s">
        <v>3484</v>
      </c>
      <c r="H1498" s="688" t="s">
        <v>15562</v>
      </c>
      <c r="I1498" s="688" t="s">
        <v>16690</v>
      </c>
      <c r="J1498" s="688" t="s">
        <v>15749</v>
      </c>
      <c r="K1498" s="20" t="s">
        <v>13615</v>
      </c>
      <c r="L1498" s="688" t="s">
        <v>15603</v>
      </c>
      <c r="M1498" s="688" t="str">
        <f t="shared" si="27"/>
        <v>APx5</v>
      </c>
      <c r="N1498" s="688" t="s">
        <v>583</v>
      </c>
      <c r="O1498" s="682" t="s">
        <v>1</v>
      </c>
      <c r="P1498" s="689" t="s">
        <v>584</v>
      </c>
      <c r="Q1498" s="689" t="s">
        <v>418</v>
      </c>
    </row>
    <row r="1499" spans="1:17" x14ac:dyDescent="0.25">
      <c r="A1499" s="687" t="s">
        <v>15553</v>
      </c>
      <c r="B1499" s="688" t="s">
        <v>15554</v>
      </c>
      <c r="C1499" s="688" t="s">
        <v>16675</v>
      </c>
      <c r="D1499" s="688" t="s">
        <v>1095</v>
      </c>
      <c r="E1499" s="688" t="s">
        <v>1082</v>
      </c>
      <c r="F1499" s="688" t="s">
        <v>15557</v>
      </c>
      <c r="G1499" s="688" t="s">
        <v>3484</v>
      </c>
      <c r="H1499" s="688" t="s">
        <v>1161</v>
      </c>
      <c r="I1499" s="688" t="s">
        <v>16691</v>
      </c>
      <c r="J1499" s="688" t="s">
        <v>16114</v>
      </c>
      <c r="K1499" s="20" t="s">
        <v>13618</v>
      </c>
      <c r="L1499" s="688" t="s">
        <v>15592</v>
      </c>
      <c r="M1499" s="688" t="str">
        <f t="shared" si="27"/>
        <v>PUx17</v>
      </c>
      <c r="N1499" s="688" t="s">
        <v>16692</v>
      </c>
      <c r="O1499" s="682" t="s">
        <v>1</v>
      </c>
      <c r="P1499" s="689" t="s">
        <v>447</v>
      </c>
      <c r="Q1499" s="689" t="s">
        <v>418</v>
      </c>
    </row>
    <row r="1500" spans="1:17" x14ac:dyDescent="0.25">
      <c r="A1500" s="687" t="s">
        <v>15553</v>
      </c>
      <c r="B1500" s="688" t="s">
        <v>15554</v>
      </c>
      <c r="C1500" s="688" t="s">
        <v>16675</v>
      </c>
      <c r="D1500" s="688" t="s">
        <v>1095</v>
      </c>
      <c r="E1500" s="688" t="s">
        <v>1082</v>
      </c>
      <c r="F1500" s="688" t="s">
        <v>15557</v>
      </c>
      <c r="G1500" s="688" t="s">
        <v>3484</v>
      </c>
      <c r="H1500" s="688" t="s">
        <v>15562</v>
      </c>
      <c r="I1500" s="688" t="s">
        <v>16693</v>
      </c>
      <c r="J1500" s="688" t="s">
        <v>16114</v>
      </c>
      <c r="K1500" s="20" t="s">
        <v>13618</v>
      </c>
      <c r="L1500" s="688" t="s">
        <v>13681</v>
      </c>
      <c r="M1500" s="688" t="str">
        <f t="shared" si="27"/>
        <v>PUx4</v>
      </c>
      <c r="N1500" s="688" t="s">
        <v>16694</v>
      </c>
      <c r="O1500" s="682" t="s">
        <v>1</v>
      </c>
      <c r="P1500" s="689" t="s">
        <v>447</v>
      </c>
      <c r="Q1500" s="689" t="s">
        <v>418</v>
      </c>
    </row>
    <row r="1501" spans="1:17" x14ac:dyDescent="0.25">
      <c r="A1501" s="687" t="s">
        <v>15553</v>
      </c>
      <c r="B1501" s="688" t="s">
        <v>15554</v>
      </c>
      <c r="C1501" s="688" t="s">
        <v>16675</v>
      </c>
      <c r="D1501" s="688" t="s">
        <v>1096</v>
      </c>
      <c r="E1501" s="688" t="s">
        <v>1082</v>
      </c>
      <c r="F1501" s="688" t="s">
        <v>15557</v>
      </c>
      <c r="G1501" s="688" t="s">
        <v>3484</v>
      </c>
      <c r="H1501" s="688" t="s">
        <v>1161</v>
      </c>
      <c r="I1501" s="688" t="s">
        <v>16695</v>
      </c>
      <c r="J1501" s="688" t="s">
        <v>16114</v>
      </c>
      <c r="K1501" s="20" t="s">
        <v>13621</v>
      </c>
      <c r="L1501" s="688" t="s">
        <v>15733</v>
      </c>
      <c r="M1501" s="688" t="str">
        <f t="shared" si="27"/>
        <v>PUx52</v>
      </c>
      <c r="N1501" s="688" t="s">
        <v>16696</v>
      </c>
      <c r="O1501" s="682" t="s">
        <v>1</v>
      </c>
      <c r="P1501" s="689" t="s">
        <v>451</v>
      </c>
      <c r="Q1501" s="689" t="s">
        <v>418</v>
      </c>
    </row>
    <row r="1502" spans="1:17" x14ac:dyDescent="0.25">
      <c r="A1502" s="687" t="s">
        <v>15553</v>
      </c>
      <c r="B1502" s="688" t="s">
        <v>15554</v>
      </c>
      <c r="C1502" s="688" t="s">
        <v>16675</v>
      </c>
      <c r="D1502" s="688" t="s">
        <v>1096</v>
      </c>
      <c r="E1502" s="688" t="s">
        <v>1082</v>
      </c>
      <c r="F1502" s="688" t="s">
        <v>15557</v>
      </c>
      <c r="G1502" s="688" t="s">
        <v>3484</v>
      </c>
      <c r="H1502" s="688" t="s">
        <v>15562</v>
      </c>
      <c r="I1502" s="688" t="s">
        <v>16697</v>
      </c>
      <c r="J1502" s="688" t="s">
        <v>16114</v>
      </c>
      <c r="K1502" s="20" t="s">
        <v>13621</v>
      </c>
      <c r="L1502" s="688" t="s">
        <v>16425</v>
      </c>
      <c r="M1502" s="688" t="str">
        <f t="shared" si="27"/>
        <v>PUx51</v>
      </c>
      <c r="N1502" s="688" t="s">
        <v>16698</v>
      </c>
      <c r="O1502" s="682" t="s">
        <v>1</v>
      </c>
      <c r="P1502" s="689" t="s">
        <v>451</v>
      </c>
      <c r="Q1502" s="689" t="s">
        <v>418</v>
      </c>
    </row>
    <row r="1503" spans="1:17" x14ac:dyDescent="0.25">
      <c r="A1503" s="687" t="s">
        <v>15553</v>
      </c>
      <c r="B1503" s="688" t="s">
        <v>15554</v>
      </c>
      <c r="C1503" s="688" t="s">
        <v>16675</v>
      </c>
      <c r="D1503" s="688" t="s">
        <v>1097</v>
      </c>
      <c r="E1503" s="688" t="s">
        <v>1082</v>
      </c>
      <c r="F1503" s="688" t="s">
        <v>15557</v>
      </c>
      <c r="G1503" s="688" t="s">
        <v>3484</v>
      </c>
      <c r="H1503" s="688" t="s">
        <v>1161</v>
      </c>
      <c r="I1503" s="688" t="s">
        <v>16699</v>
      </c>
      <c r="J1503" s="688" t="s">
        <v>15749</v>
      </c>
      <c r="K1503" s="20" t="s">
        <v>13624</v>
      </c>
      <c r="L1503" s="688" t="s">
        <v>15584</v>
      </c>
      <c r="M1503" s="688" t="str">
        <f t="shared" si="27"/>
        <v>APx8</v>
      </c>
      <c r="N1503" s="688" t="s">
        <v>16700</v>
      </c>
      <c r="O1503" s="682" t="s">
        <v>1</v>
      </c>
      <c r="P1503" s="689" t="s">
        <v>453</v>
      </c>
      <c r="Q1503" s="689" t="s">
        <v>418</v>
      </c>
    </row>
    <row r="1504" spans="1:17" x14ac:dyDescent="0.25">
      <c r="A1504" s="687" t="s">
        <v>15553</v>
      </c>
      <c r="B1504" s="688" t="s">
        <v>15554</v>
      </c>
      <c r="C1504" s="688" t="s">
        <v>16675</v>
      </c>
      <c r="D1504" s="688" t="s">
        <v>1097</v>
      </c>
      <c r="E1504" s="688" t="s">
        <v>1082</v>
      </c>
      <c r="F1504" s="688" t="s">
        <v>15557</v>
      </c>
      <c r="G1504" s="688" t="s">
        <v>3484</v>
      </c>
      <c r="H1504" s="688" t="s">
        <v>15562</v>
      </c>
      <c r="I1504" s="688" t="s">
        <v>16701</v>
      </c>
      <c r="J1504" s="688" t="s">
        <v>15749</v>
      </c>
      <c r="K1504" s="20" t="s">
        <v>13624</v>
      </c>
      <c r="L1504" s="688" t="s">
        <v>15588</v>
      </c>
      <c r="M1504" s="688" t="str">
        <f t="shared" si="27"/>
        <v>APx7</v>
      </c>
      <c r="N1504" s="688" t="s">
        <v>16702</v>
      </c>
      <c r="O1504" s="682" t="s">
        <v>1</v>
      </c>
      <c r="P1504" s="689" t="s">
        <v>453</v>
      </c>
      <c r="Q1504" s="689" t="s">
        <v>418</v>
      </c>
    </row>
    <row r="1505" spans="1:17" x14ac:dyDescent="0.25">
      <c r="A1505" s="687" t="s">
        <v>15553</v>
      </c>
      <c r="B1505" s="688" t="s">
        <v>15554</v>
      </c>
      <c r="C1505" s="688" t="s">
        <v>16675</v>
      </c>
      <c r="D1505" s="688" t="s">
        <v>1098</v>
      </c>
      <c r="E1505" s="688" t="s">
        <v>1082</v>
      </c>
      <c r="F1505" s="688" t="s">
        <v>15557</v>
      </c>
      <c r="G1505" s="688" t="s">
        <v>3484</v>
      </c>
      <c r="H1505" s="688" t="s">
        <v>1161</v>
      </c>
      <c r="I1505" s="688" t="s">
        <v>16703</v>
      </c>
      <c r="J1505" s="688" t="s">
        <v>15749</v>
      </c>
      <c r="K1505" s="20" t="s">
        <v>13627</v>
      </c>
      <c r="L1505" s="688" t="s">
        <v>13679</v>
      </c>
      <c r="M1505" s="688" t="str">
        <f t="shared" si="27"/>
        <v>APx10</v>
      </c>
      <c r="N1505" s="688" t="s">
        <v>16704</v>
      </c>
      <c r="O1505" s="682" t="s">
        <v>1</v>
      </c>
      <c r="P1505" s="689" t="s">
        <v>455</v>
      </c>
      <c r="Q1505" s="689" t="s">
        <v>418</v>
      </c>
    </row>
    <row r="1506" spans="1:17" x14ac:dyDescent="0.25">
      <c r="A1506" s="687" t="s">
        <v>15553</v>
      </c>
      <c r="B1506" s="688" t="s">
        <v>15554</v>
      </c>
      <c r="C1506" s="688" t="s">
        <v>16675</v>
      </c>
      <c r="D1506" s="688" t="s">
        <v>1098</v>
      </c>
      <c r="E1506" s="688" t="s">
        <v>1082</v>
      </c>
      <c r="F1506" s="688" t="s">
        <v>15557</v>
      </c>
      <c r="G1506" s="688" t="s">
        <v>3484</v>
      </c>
      <c r="H1506" s="688" t="s">
        <v>15562</v>
      </c>
      <c r="I1506" s="688" t="s">
        <v>16705</v>
      </c>
      <c r="J1506" s="688" t="s">
        <v>15749</v>
      </c>
      <c r="K1506" s="20" t="s">
        <v>13627</v>
      </c>
      <c r="L1506" s="688" t="s">
        <v>15573</v>
      </c>
      <c r="M1506" s="688" t="str">
        <f t="shared" si="27"/>
        <v>APx9</v>
      </c>
      <c r="N1506" s="688" t="s">
        <v>16706</v>
      </c>
      <c r="O1506" s="682" t="s">
        <v>1</v>
      </c>
      <c r="P1506" s="689" t="s">
        <v>455</v>
      </c>
      <c r="Q1506" s="689" t="s">
        <v>418</v>
      </c>
    </row>
    <row r="1507" spans="1:17" x14ac:dyDescent="0.25">
      <c r="A1507" s="687" t="s">
        <v>15553</v>
      </c>
      <c r="B1507" s="688" t="s">
        <v>15554</v>
      </c>
      <c r="C1507" s="688" t="s">
        <v>16675</v>
      </c>
      <c r="D1507" s="688" t="s">
        <v>1099</v>
      </c>
      <c r="E1507" s="688" t="s">
        <v>1082</v>
      </c>
      <c r="F1507" s="688" t="s">
        <v>15557</v>
      </c>
      <c r="G1507" s="688" t="s">
        <v>3484</v>
      </c>
      <c r="H1507" s="688" t="s">
        <v>1161</v>
      </c>
      <c r="I1507" s="688" t="s">
        <v>16707</v>
      </c>
      <c r="J1507" s="688" t="s">
        <v>15749</v>
      </c>
      <c r="K1507" s="20" t="s">
        <v>13630</v>
      </c>
      <c r="L1507" s="688" t="s">
        <v>15731</v>
      </c>
      <c r="M1507" s="688" t="str">
        <f t="shared" si="27"/>
        <v>APx12</v>
      </c>
      <c r="N1507" s="688" t="s">
        <v>16708</v>
      </c>
      <c r="O1507" s="682" t="s">
        <v>1</v>
      </c>
      <c r="P1507" s="689" t="s">
        <v>457</v>
      </c>
      <c r="Q1507" s="689" t="s">
        <v>418</v>
      </c>
    </row>
    <row r="1508" spans="1:17" x14ac:dyDescent="0.25">
      <c r="A1508" s="687" t="s">
        <v>15553</v>
      </c>
      <c r="B1508" s="688" t="s">
        <v>15554</v>
      </c>
      <c r="C1508" s="688" t="s">
        <v>16675</v>
      </c>
      <c r="D1508" s="688" t="s">
        <v>1099</v>
      </c>
      <c r="E1508" s="688" t="s">
        <v>1082</v>
      </c>
      <c r="F1508" s="688" t="s">
        <v>15557</v>
      </c>
      <c r="G1508" s="688" t="s">
        <v>3484</v>
      </c>
      <c r="H1508" s="688" t="s">
        <v>15562</v>
      </c>
      <c r="I1508" s="688" t="s">
        <v>16709</v>
      </c>
      <c r="J1508" s="688" t="s">
        <v>15749</v>
      </c>
      <c r="K1508" s="20" t="s">
        <v>13630</v>
      </c>
      <c r="L1508" s="688" t="s">
        <v>15596</v>
      </c>
      <c r="M1508" s="688" t="str">
        <f t="shared" si="27"/>
        <v>APx11</v>
      </c>
      <c r="N1508" s="688" t="s">
        <v>16710</v>
      </c>
      <c r="O1508" s="682" t="s">
        <v>1</v>
      </c>
      <c r="P1508" s="689" t="s">
        <v>457</v>
      </c>
      <c r="Q1508" s="689" t="s">
        <v>418</v>
      </c>
    </row>
    <row r="1509" spans="1:17" x14ac:dyDescent="0.25">
      <c r="A1509" s="687" t="s">
        <v>15553</v>
      </c>
      <c r="B1509" s="688" t="s">
        <v>15554</v>
      </c>
      <c r="C1509" s="688" t="s">
        <v>16675</v>
      </c>
      <c r="D1509" s="688" t="s">
        <v>1084</v>
      </c>
      <c r="E1509" s="688" t="s">
        <v>1082</v>
      </c>
      <c r="F1509" s="688" t="s">
        <v>16711</v>
      </c>
      <c r="G1509" s="688" t="s">
        <v>13583</v>
      </c>
      <c r="H1509" s="688" t="s">
        <v>1091</v>
      </c>
      <c r="I1509" s="688" t="s">
        <v>16712</v>
      </c>
      <c r="J1509" s="688" t="s">
        <v>16163</v>
      </c>
      <c r="K1509" s="20" t="s">
        <v>13582</v>
      </c>
      <c r="L1509" s="688" t="s">
        <v>16713</v>
      </c>
      <c r="M1509" s="688" t="str">
        <f t="shared" si="27"/>
        <v>SEx95</v>
      </c>
      <c r="N1509" s="688" t="s">
        <v>16714</v>
      </c>
      <c r="O1509" s="682" t="s">
        <v>1</v>
      </c>
      <c r="P1509" s="689" t="s">
        <v>427</v>
      </c>
      <c r="Q1509" s="689" t="s">
        <v>418</v>
      </c>
    </row>
    <row r="1510" spans="1:17" x14ac:dyDescent="0.25">
      <c r="A1510" s="687" t="s">
        <v>15553</v>
      </c>
      <c r="B1510" s="688" t="s">
        <v>15554</v>
      </c>
      <c r="C1510" s="688" t="s">
        <v>16675</v>
      </c>
      <c r="D1510" s="688" t="s">
        <v>1084</v>
      </c>
      <c r="E1510" s="688" t="s">
        <v>1082</v>
      </c>
      <c r="F1510" s="688" t="s">
        <v>16711</v>
      </c>
      <c r="G1510" s="688" t="s">
        <v>13583</v>
      </c>
      <c r="H1510" s="688" t="s">
        <v>1101</v>
      </c>
      <c r="I1510" s="688" t="s">
        <v>16715</v>
      </c>
      <c r="J1510" s="688" t="s">
        <v>16163</v>
      </c>
      <c r="K1510" s="20" t="s">
        <v>13582</v>
      </c>
      <c r="L1510" s="688" t="s">
        <v>16119</v>
      </c>
      <c r="M1510" s="688" t="str">
        <f t="shared" si="27"/>
        <v>SEx96</v>
      </c>
      <c r="N1510" s="688" t="s">
        <v>16716</v>
      </c>
      <c r="O1510" s="682" t="s">
        <v>1</v>
      </c>
      <c r="P1510" s="689" t="s">
        <v>427</v>
      </c>
      <c r="Q1510" s="689" t="s">
        <v>418</v>
      </c>
    </row>
    <row r="1511" spans="1:17" x14ac:dyDescent="0.25">
      <c r="A1511" s="687" t="s">
        <v>15553</v>
      </c>
      <c r="B1511" s="688" t="s">
        <v>15554</v>
      </c>
      <c r="C1511" s="688" t="s">
        <v>16675</v>
      </c>
      <c r="D1511" s="688" t="s">
        <v>1084</v>
      </c>
      <c r="E1511" s="688" t="s">
        <v>1082</v>
      </c>
      <c r="F1511" s="688" t="s">
        <v>16711</v>
      </c>
      <c r="G1511" s="688" t="s">
        <v>13583</v>
      </c>
      <c r="H1511" s="688" t="s">
        <v>15683</v>
      </c>
      <c r="I1511" s="688" t="s">
        <v>16717</v>
      </c>
      <c r="J1511" s="688" t="s">
        <v>16163</v>
      </c>
      <c r="K1511" s="20" t="s">
        <v>13582</v>
      </c>
      <c r="L1511" s="688" t="s">
        <v>16718</v>
      </c>
      <c r="M1511" s="688" t="str">
        <f t="shared" si="27"/>
        <v>SEx129</v>
      </c>
      <c r="N1511" s="688" t="s">
        <v>16719</v>
      </c>
      <c r="O1511" s="682" t="s">
        <v>1</v>
      </c>
      <c r="P1511" s="689" t="s">
        <v>427</v>
      </c>
      <c r="Q1511" s="689" t="s">
        <v>418</v>
      </c>
    </row>
    <row r="1512" spans="1:17" x14ac:dyDescent="0.25">
      <c r="A1512" s="687" t="s">
        <v>15553</v>
      </c>
      <c r="B1512" s="688" t="s">
        <v>15554</v>
      </c>
      <c r="C1512" s="688" t="s">
        <v>16675</v>
      </c>
      <c r="D1512" s="688" t="s">
        <v>1084</v>
      </c>
      <c r="E1512" s="688" t="s">
        <v>1082</v>
      </c>
      <c r="F1512" s="688" t="s">
        <v>16711</v>
      </c>
      <c r="G1512" s="688" t="s">
        <v>13583</v>
      </c>
      <c r="H1512" s="688" t="s">
        <v>15685</v>
      </c>
      <c r="I1512" s="688" t="s">
        <v>16720</v>
      </c>
      <c r="J1512" s="688" t="s">
        <v>16163</v>
      </c>
      <c r="K1512" s="20" t="s">
        <v>13582</v>
      </c>
      <c r="L1512" s="688" t="s">
        <v>16534</v>
      </c>
      <c r="M1512" s="688" t="str">
        <f t="shared" si="27"/>
        <v>SEx130</v>
      </c>
      <c r="N1512" s="688" t="s">
        <v>16721</v>
      </c>
      <c r="O1512" s="682" t="s">
        <v>1</v>
      </c>
      <c r="P1512" s="689" t="s">
        <v>427</v>
      </c>
      <c r="Q1512" s="689" t="s">
        <v>418</v>
      </c>
    </row>
    <row r="1513" spans="1:17" x14ac:dyDescent="0.25">
      <c r="A1513" s="687" t="s">
        <v>15553</v>
      </c>
      <c r="B1513" s="688" t="s">
        <v>15554</v>
      </c>
      <c r="C1513" s="688" t="s">
        <v>16675</v>
      </c>
      <c r="D1513" s="688" t="s">
        <v>1084</v>
      </c>
      <c r="E1513" s="688" t="s">
        <v>1082</v>
      </c>
      <c r="F1513" s="688" t="s">
        <v>16711</v>
      </c>
      <c r="G1513" s="688" t="s">
        <v>13583</v>
      </c>
      <c r="H1513" s="688" t="s">
        <v>15861</v>
      </c>
      <c r="I1513" s="688" t="s">
        <v>16722</v>
      </c>
      <c r="J1513" s="688" t="s">
        <v>16163</v>
      </c>
      <c r="K1513" s="20" t="s">
        <v>13582</v>
      </c>
      <c r="L1513" s="688" t="s">
        <v>16723</v>
      </c>
      <c r="M1513" s="688" t="str">
        <f t="shared" si="27"/>
        <v>SEx75</v>
      </c>
      <c r="N1513" s="688" t="s">
        <v>16724</v>
      </c>
      <c r="O1513" s="682" t="s">
        <v>1</v>
      </c>
      <c r="P1513" s="689" t="s">
        <v>427</v>
      </c>
      <c r="Q1513" s="689" t="s">
        <v>418</v>
      </c>
    </row>
    <row r="1514" spans="1:17" ht="12.75" customHeight="1" x14ac:dyDescent="0.25">
      <c r="A1514" s="687" t="s">
        <v>15553</v>
      </c>
      <c r="B1514" s="688" t="s">
        <v>15554</v>
      </c>
      <c r="C1514" s="688" t="s">
        <v>16675</v>
      </c>
      <c r="D1514" s="693">
        <v>19</v>
      </c>
      <c r="E1514" s="688" t="s">
        <v>1082</v>
      </c>
      <c r="F1514" s="688" t="s">
        <v>16725</v>
      </c>
      <c r="G1514" s="682" t="s">
        <v>13637</v>
      </c>
      <c r="H1514" s="693">
        <v>1</v>
      </c>
      <c r="I1514" s="688" t="s">
        <v>16726</v>
      </c>
      <c r="J1514" s="688" t="s">
        <v>16727</v>
      </c>
      <c r="K1514" s="20" t="s">
        <v>13636</v>
      </c>
      <c r="L1514" s="694" t="s">
        <v>16728</v>
      </c>
      <c r="M1514" s="688" t="str">
        <f t="shared" si="27"/>
        <v>CNx72</v>
      </c>
      <c r="N1514" s="688" t="s">
        <v>16729</v>
      </c>
      <c r="O1514" s="682" t="s">
        <v>1</v>
      </c>
      <c r="P1514" s="689" t="s">
        <v>467</v>
      </c>
      <c r="Q1514" s="689" t="s">
        <v>418</v>
      </c>
    </row>
    <row r="1515" spans="1:17" ht="12.75" customHeight="1" x14ac:dyDescent="0.25">
      <c r="A1515" s="687" t="s">
        <v>15553</v>
      </c>
      <c r="B1515" s="688" t="s">
        <v>15554</v>
      </c>
      <c r="C1515" s="688" t="s">
        <v>16675</v>
      </c>
      <c r="D1515" s="693">
        <v>19</v>
      </c>
      <c r="E1515" s="688" t="s">
        <v>1082</v>
      </c>
      <c r="F1515" s="688" t="s">
        <v>16725</v>
      </c>
      <c r="G1515" s="682" t="s">
        <v>13637</v>
      </c>
      <c r="H1515" s="693">
        <v>2</v>
      </c>
      <c r="I1515" s="688" t="s">
        <v>16730</v>
      </c>
      <c r="J1515" s="688" t="s">
        <v>16727</v>
      </c>
      <c r="K1515" s="20" t="s">
        <v>13636</v>
      </c>
      <c r="L1515" s="694" t="s">
        <v>15738</v>
      </c>
      <c r="M1515" s="688" t="str">
        <f t="shared" si="27"/>
        <v>CNx73</v>
      </c>
      <c r="N1515" s="688" t="s">
        <v>16731</v>
      </c>
      <c r="O1515" s="682" t="s">
        <v>1</v>
      </c>
      <c r="P1515" s="689" t="s">
        <v>467</v>
      </c>
      <c r="Q1515" s="689" t="s">
        <v>418</v>
      </c>
    </row>
    <row r="1516" spans="1:17" ht="12.75" customHeight="1" x14ac:dyDescent="0.25">
      <c r="A1516" s="687" t="s">
        <v>15553</v>
      </c>
      <c r="B1516" s="688" t="s">
        <v>15554</v>
      </c>
      <c r="C1516" s="688" t="s">
        <v>16675</v>
      </c>
      <c r="D1516" s="693">
        <v>19</v>
      </c>
      <c r="E1516" s="688" t="s">
        <v>1082</v>
      </c>
      <c r="F1516" s="688" t="s">
        <v>16725</v>
      </c>
      <c r="G1516" s="682" t="s">
        <v>13637</v>
      </c>
      <c r="H1516" s="693">
        <v>3</v>
      </c>
      <c r="I1516" s="688" t="s">
        <v>16732</v>
      </c>
      <c r="J1516" s="688" t="s">
        <v>16727</v>
      </c>
      <c r="K1516" s="20" t="s">
        <v>13636</v>
      </c>
      <c r="L1516" s="694" t="s">
        <v>16733</v>
      </c>
      <c r="M1516" s="688" t="str">
        <f t="shared" si="27"/>
        <v>CNx74</v>
      </c>
      <c r="N1516" s="688" t="s">
        <v>16734</v>
      </c>
      <c r="O1516" s="682" t="s">
        <v>1</v>
      </c>
      <c r="P1516" s="689" t="s">
        <v>467</v>
      </c>
      <c r="Q1516" s="689" t="s">
        <v>418</v>
      </c>
    </row>
    <row r="1517" spans="1:17" ht="12.75" customHeight="1" x14ac:dyDescent="0.25">
      <c r="A1517" s="687" t="s">
        <v>15553</v>
      </c>
      <c r="B1517" s="688" t="s">
        <v>15554</v>
      </c>
      <c r="C1517" s="688" t="s">
        <v>16675</v>
      </c>
      <c r="D1517" s="693">
        <v>19</v>
      </c>
      <c r="E1517" s="688" t="s">
        <v>1082</v>
      </c>
      <c r="F1517" s="688" t="s">
        <v>16725</v>
      </c>
      <c r="G1517" s="682" t="s">
        <v>13637</v>
      </c>
      <c r="H1517" s="693">
        <v>4</v>
      </c>
      <c r="I1517" s="688" t="s">
        <v>16735</v>
      </c>
      <c r="J1517" s="688" t="s">
        <v>16727</v>
      </c>
      <c r="K1517" s="20" t="s">
        <v>13636</v>
      </c>
      <c r="L1517" s="694" t="s">
        <v>16723</v>
      </c>
      <c r="M1517" s="688" t="str">
        <f t="shared" si="27"/>
        <v>CNx75</v>
      </c>
      <c r="N1517" s="688" t="s">
        <v>16736</v>
      </c>
      <c r="O1517" s="682" t="s">
        <v>1</v>
      </c>
      <c r="P1517" s="689" t="s">
        <v>467</v>
      </c>
      <c r="Q1517" s="689" t="s">
        <v>418</v>
      </c>
    </row>
    <row r="1518" spans="1:17" ht="12.75" customHeight="1" x14ac:dyDescent="0.25">
      <c r="A1518" s="687" t="s">
        <v>15553</v>
      </c>
      <c r="B1518" s="688" t="s">
        <v>15554</v>
      </c>
      <c r="C1518" s="688" t="s">
        <v>16675</v>
      </c>
      <c r="D1518" s="693">
        <v>19</v>
      </c>
      <c r="E1518" s="688" t="s">
        <v>1082</v>
      </c>
      <c r="F1518" s="688" t="s">
        <v>16725</v>
      </c>
      <c r="G1518" s="682" t="s">
        <v>13637</v>
      </c>
      <c r="H1518" s="693">
        <v>5</v>
      </c>
      <c r="I1518" s="688" t="s">
        <v>16737</v>
      </c>
      <c r="J1518" s="688" t="s">
        <v>16727</v>
      </c>
      <c r="K1518" s="20" t="s">
        <v>13636</v>
      </c>
      <c r="L1518" s="694" t="s">
        <v>16738</v>
      </c>
      <c r="M1518" s="688" t="str">
        <f t="shared" si="27"/>
        <v>CNx76</v>
      </c>
      <c r="N1518" s="688" t="s">
        <v>16739</v>
      </c>
      <c r="O1518" s="682" t="s">
        <v>1</v>
      </c>
      <c r="P1518" s="689" t="s">
        <v>467</v>
      </c>
      <c r="Q1518" s="689" t="s">
        <v>418</v>
      </c>
    </row>
    <row r="1519" spans="1:17" ht="12.75" customHeight="1" x14ac:dyDescent="0.25">
      <c r="A1519" s="687" t="s">
        <v>15553</v>
      </c>
      <c r="B1519" s="688" t="s">
        <v>15554</v>
      </c>
      <c r="C1519" s="688" t="s">
        <v>16675</v>
      </c>
      <c r="D1519" s="693">
        <v>19</v>
      </c>
      <c r="E1519" s="688" t="s">
        <v>1082</v>
      </c>
      <c r="F1519" s="688" t="s">
        <v>16725</v>
      </c>
      <c r="G1519" s="682" t="s">
        <v>13637</v>
      </c>
      <c r="H1519" s="693">
        <v>6</v>
      </c>
      <c r="I1519" s="688" t="s">
        <v>16740</v>
      </c>
      <c r="J1519" s="688" t="s">
        <v>16727</v>
      </c>
      <c r="K1519" s="20" t="s">
        <v>13636</v>
      </c>
      <c r="L1519" s="694" t="s">
        <v>16741</v>
      </c>
      <c r="M1519" s="688" t="str">
        <f t="shared" ref="M1519:M1527" si="28">CONCATENATE(J1519,L1519)</f>
        <v>CNx77</v>
      </c>
      <c r="N1519" s="688" t="s">
        <v>16742</v>
      </c>
      <c r="O1519" s="682" t="s">
        <v>1</v>
      </c>
      <c r="P1519" s="689" t="s">
        <v>467</v>
      </c>
      <c r="Q1519" s="689" t="s">
        <v>418</v>
      </c>
    </row>
    <row r="1520" spans="1:17" ht="12.75" customHeight="1" x14ac:dyDescent="0.25">
      <c r="A1520" s="687" t="s">
        <v>15553</v>
      </c>
      <c r="B1520" s="688" t="s">
        <v>15554</v>
      </c>
      <c r="C1520" s="688" t="s">
        <v>16675</v>
      </c>
      <c r="D1520" s="693">
        <v>19</v>
      </c>
      <c r="E1520" s="688" t="s">
        <v>1082</v>
      </c>
      <c r="F1520" s="688" t="s">
        <v>16725</v>
      </c>
      <c r="G1520" s="682" t="s">
        <v>13637</v>
      </c>
      <c r="H1520" s="693">
        <v>0</v>
      </c>
      <c r="I1520" s="688" t="s">
        <v>16743</v>
      </c>
      <c r="J1520" s="688" t="s">
        <v>16727</v>
      </c>
      <c r="K1520" s="577" t="s">
        <v>13600</v>
      </c>
      <c r="L1520" s="694" t="s">
        <v>16744</v>
      </c>
      <c r="M1520" s="688" t="str">
        <f t="shared" si="28"/>
        <v>CNx78</v>
      </c>
      <c r="N1520" s="688" t="s">
        <v>16745</v>
      </c>
      <c r="O1520" s="682" t="s">
        <v>1</v>
      </c>
      <c r="P1520" s="689" t="s">
        <v>467</v>
      </c>
      <c r="Q1520" s="689" t="s">
        <v>418</v>
      </c>
    </row>
    <row r="1521" spans="1:17" ht="12.75" customHeight="1" x14ac:dyDescent="0.25">
      <c r="A1521" s="687" t="s">
        <v>15553</v>
      </c>
      <c r="B1521" s="695" t="s">
        <v>15554</v>
      </c>
      <c r="C1521" s="695" t="s">
        <v>15968</v>
      </c>
      <c r="D1521" s="696" t="s">
        <v>15556</v>
      </c>
      <c r="E1521" s="697">
        <v>20</v>
      </c>
      <c r="F1521" s="698" t="s">
        <v>3540</v>
      </c>
      <c r="G1521" s="699" t="s">
        <v>16746</v>
      </c>
      <c r="H1521" s="696" t="s">
        <v>16747</v>
      </c>
      <c r="I1521" s="695" t="s">
        <v>16748</v>
      </c>
      <c r="J1521" s="695" t="s">
        <v>16749</v>
      </c>
      <c r="K1521" s="700" t="s">
        <v>4587</v>
      </c>
      <c r="L1521" s="701" t="s">
        <v>16750</v>
      </c>
      <c r="M1521" s="688" t="str">
        <f t="shared" si="28"/>
        <v>GAEU</v>
      </c>
      <c r="N1521" s="688" t="s">
        <v>16751</v>
      </c>
      <c r="O1521" s="682" t="s">
        <v>408</v>
      </c>
      <c r="P1521" s="689" t="s">
        <v>15556</v>
      </c>
      <c r="Q1521" s="689" t="s">
        <v>863</v>
      </c>
    </row>
    <row r="1522" spans="1:17" ht="12.75" customHeight="1" x14ac:dyDescent="0.25">
      <c r="A1522" s="687" t="s">
        <v>15553</v>
      </c>
      <c r="B1522" s="695" t="s">
        <v>15554</v>
      </c>
      <c r="C1522" s="695" t="s">
        <v>15968</v>
      </c>
      <c r="D1522" s="696" t="s">
        <v>15556</v>
      </c>
      <c r="E1522" s="697">
        <v>20</v>
      </c>
      <c r="F1522" s="698" t="s">
        <v>3540</v>
      </c>
      <c r="G1522" s="699" t="s">
        <v>16746</v>
      </c>
      <c r="H1522" s="696" t="s">
        <v>16752</v>
      </c>
      <c r="I1522" s="695" t="s">
        <v>16753</v>
      </c>
      <c r="J1522" s="695" t="s">
        <v>16749</v>
      </c>
      <c r="K1522" s="700" t="s">
        <v>4587</v>
      </c>
      <c r="L1522" s="701" t="s">
        <v>16754</v>
      </c>
      <c r="M1522" s="688" t="str">
        <f t="shared" si="28"/>
        <v>GAXA</v>
      </c>
      <c r="N1522" s="688" t="s">
        <v>16755</v>
      </c>
      <c r="O1522" s="682" t="s">
        <v>408</v>
      </c>
      <c r="P1522" s="689" t="s">
        <v>15556</v>
      </c>
      <c r="Q1522" s="689" t="s">
        <v>863</v>
      </c>
    </row>
    <row r="1523" spans="1:17" ht="12.75" customHeight="1" x14ac:dyDescent="0.25">
      <c r="A1523" s="687" t="s">
        <v>15553</v>
      </c>
      <c r="B1523" s="695" t="s">
        <v>15554</v>
      </c>
      <c r="C1523" s="695" t="s">
        <v>16370</v>
      </c>
      <c r="D1523" s="696" t="s">
        <v>15556</v>
      </c>
      <c r="E1523" s="697">
        <v>6</v>
      </c>
      <c r="F1523" s="698" t="s">
        <v>3540</v>
      </c>
      <c r="G1523" s="699" t="s">
        <v>16746</v>
      </c>
      <c r="H1523" s="696" t="s">
        <v>16747</v>
      </c>
      <c r="I1523" s="695" t="s">
        <v>16748</v>
      </c>
      <c r="J1523" s="695" t="s">
        <v>16749</v>
      </c>
      <c r="K1523" s="700" t="s">
        <v>4587</v>
      </c>
      <c r="L1523" s="701" t="s">
        <v>16750</v>
      </c>
      <c r="M1523" s="688" t="str">
        <f t="shared" si="28"/>
        <v>GAEU</v>
      </c>
      <c r="N1523" s="688" t="s">
        <v>16751</v>
      </c>
      <c r="O1523" s="682" t="s">
        <v>46</v>
      </c>
      <c r="P1523" s="689" t="s">
        <v>15556</v>
      </c>
      <c r="Q1523" s="689" t="s">
        <v>721</v>
      </c>
    </row>
    <row r="1524" spans="1:17" ht="12.75" customHeight="1" x14ac:dyDescent="0.25">
      <c r="A1524" s="687" t="s">
        <v>15553</v>
      </c>
      <c r="B1524" s="695" t="s">
        <v>15554</v>
      </c>
      <c r="C1524" s="695" t="s">
        <v>16370</v>
      </c>
      <c r="D1524" s="696" t="s">
        <v>15556</v>
      </c>
      <c r="E1524" s="697">
        <v>6</v>
      </c>
      <c r="F1524" s="698" t="s">
        <v>3540</v>
      </c>
      <c r="G1524" s="699" t="s">
        <v>16746</v>
      </c>
      <c r="H1524" s="696" t="s">
        <v>16752</v>
      </c>
      <c r="I1524" s="695" t="s">
        <v>16753</v>
      </c>
      <c r="J1524" s="695" t="s">
        <v>16749</v>
      </c>
      <c r="K1524" s="700" t="s">
        <v>4587</v>
      </c>
      <c r="L1524" s="701" t="s">
        <v>16754</v>
      </c>
      <c r="M1524" s="688" t="str">
        <f t="shared" si="28"/>
        <v>GAXA</v>
      </c>
      <c r="N1524" s="688" t="s">
        <v>16755</v>
      </c>
      <c r="O1524" s="682" t="s">
        <v>46</v>
      </c>
      <c r="P1524" s="689" t="s">
        <v>15556</v>
      </c>
      <c r="Q1524" s="689" t="s">
        <v>721</v>
      </c>
    </row>
    <row r="1525" spans="1:17" ht="12.75" customHeight="1" x14ac:dyDescent="0.25">
      <c r="A1525" s="687" t="s">
        <v>15553</v>
      </c>
      <c r="B1525" s="695" t="s">
        <v>15554</v>
      </c>
      <c r="C1525" s="695" t="s">
        <v>16375</v>
      </c>
      <c r="D1525" s="696" t="s">
        <v>15556</v>
      </c>
      <c r="E1525" s="697">
        <v>6</v>
      </c>
      <c r="F1525" s="698" t="s">
        <v>3540</v>
      </c>
      <c r="G1525" s="699" t="s">
        <v>16746</v>
      </c>
      <c r="H1525" s="696" t="s">
        <v>16747</v>
      </c>
      <c r="I1525" s="695" t="s">
        <v>16748</v>
      </c>
      <c r="J1525" s="695" t="s">
        <v>16749</v>
      </c>
      <c r="K1525" s="700" t="s">
        <v>4587</v>
      </c>
      <c r="L1525" s="701" t="s">
        <v>16750</v>
      </c>
      <c r="M1525" s="688" t="str">
        <f t="shared" si="28"/>
        <v>GAEU</v>
      </c>
      <c r="N1525" s="688" t="s">
        <v>16751</v>
      </c>
      <c r="O1525" s="682" t="s">
        <v>46</v>
      </c>
      <c r="P1525" s="689" t="s">
        <v>15556</v>
      </c>
      <c r="Q1525" s="689" t="s">
        <v>721</v>
      </c>
    </row>
    <row r="1526" spans="1:17" ht="12.75" customHeight="1" x14ac:dyDescent="0.25">
      <c r="A1526" s="687" t="s">
        <v>15553</v>
      </c>
      <c r="B1526" s="695" t="s">
        <v>15554</v>
      </c>
      <c r="C1526" s="695" t="s">
        <v>16375</v>
      </c>
      <c r="D1526" s="696" t="s">
        <v>15556</v>
      </c>
      <c r="E1526" s="697">
        <v>6</v>
      </c>
      <c r="F1526" s="698" t="s">
        <v>3540</v>
      </c>
      <c r="G1526" s="699" t="s">
        <v>16746</v>
      </c>
      <c r="H1526" s="696" t="s">
        <v>16752</v>
      </c>
      <c r="I1526" s="695" t="s">
        <v>16753</v>
      </c>
      <c r="J1526" s="695" t="s">
        <v>16749</v>
      </c>
      <c r="K1526" s="700" t="s">
        <v>4587</v>
      </c>
      <c r="L1526" s="701" t="s">
        <v>16754</v>
      </c>
      <c r="M1526" s="688" t="str">
        <f t="shared" si="28"/>
        <v>GAXA</v>
      </c>
      <c r="N1526" s="688" t="s">
        <v>16755</v>
      </c>
      <c r="O1526" s="682" t="s">
        <v>46</v>
      </c>
      <c r="P1526" s="689" t="s">
        <v>15556</v>
      </c>
      <c r="Q1526" s="689" t="s">
        <v>721</v>
      </c>
    </row>
    <row r="1527" spans="1:17" ht="12.75" customHeight="1" x14ac:dyDescent="0.25">
      <c r="A1527" s="687" t="s">
        <v>15553</v>
      </c>
      <c r="B1527" s="695" t="s">
        <v>15554</v>
      </c>
      <c r="C1527" s="695" t="s">
        <v>16375</v>
      </c>
      <c r="D1527" s="696" t="s">
        <v>15556</v>
      </c>
      <c r="E1527" s="697">
        <v>6</v>
      </c>
      <c r="F1527" s="698" t="s">
        <v>3540</v>
      </c>
      <c r="G1527" s="699" t="s">
        <v>16746</v>
      </c>
      <c r="H1527" s="696" t="s">
        <v>16756</v>
      </c>
      <c r="I1527" s="695" t="s">
        <v>16757</v>
      </c>
      <c r="J1527" s="695" t="s">
        <v>16749</v>
      </c>
      <c r="K1527" s="700" t="s">
        <v>4587</v>
      </c>
      <c r="L1527" s="701" t="s">
        <v>16758</v>
      </c>
      <c r="M1527" s="688" t="str">
        <f t="shared" si="28"/>
        <v>GAAA</v>
      </c>
      <c r="N1527" s="683" t="s">
        <v>16759</v>
      </c>
      <c r="O1527" s="682" t="s">
        <v>46</v>
      </c>
      <c r="P1527" s="689" t="s">
        <v>15556</v>
      </c>
      <c r="Q1527" s="689" t="s">
        <v>721</v>
      </c>
    </row>
    <row r="1528" spans="1:17" ht="12.75" customHeight="1" x14ac:dyDescent="0.25">
      <c r="A1528" s="687" t="s">
        <v>15553</v>
      </c>
      <c r="B1528" s="688" t="s">
        <v>15554</v>
      </c>
      <c r="C1528" s="688" t="s">
        <v>15968</v>
      </c>
      <c r="D1528" s="693" t="s">
        <v>15556</v>
      </c>
      <c r="E1528" s="702">
        <v>5</v>
      </c>
      <c r="F1528" s="688" t="s">
        <v>16760</v>
      </c>
      <c r="G1528" s="682" t="s">
        <v>4820</v>
      </c>
      <c r="H1528" s="703">
        <v>9</v>
      </c>
      <c r="I1528" s="688" t="s">
        <v>16761</v>
      </c>
      <c r="J1528" s="928" t="s">
        <v>16762</v>
      </c>
      <c r="K1528" s="799"/>
      <c r="L1528" s="704">
        <v>9</v>
      </c>
      <c r="M1528" s="705" t="s">
        <v>16763</v>
      </c>
      <c r="N1528" s="705"/>
      <c r="O1528" s="682" t="s">
        <v>408</v>
      </c>
      <c r="P1528" s="689" t="s">
        <v>15556</v>
      </c>
      <c r="Q1528" s="689" t="s">
        <v>945</v>
      </c>
    </row>
    <row r="1529" spans="1:17" ht="12.75" customHeight="1" x14ac:dyDescent="0.25">
      <c r="A1529" s="687" t="s">
        <v>15553</v>
      </c>
      <c r="B1529" s="688" t="s">
        <v>15554</v>
      </c>
      <c r="C1529" s="688" t="s">
        <v>15968</v>
      </c>
      <c r="D1529" s="693" t="s">
        <v>15556</v>
      </c>
      <c r="E1529" s="702">
        <v>5</v>
      </c>
      <c r="F1529" s="688" t="s">
        <v>16760</v>
      </c>
      <c r="G1529" s="682" t="s">
        <v>4820</v>
      </c>
      <c r="H1529" s="703">
        <v>11</v>
      </c>
      <c r="I1529" s="688" t="s">
        <v>16764</v>
      </c>
      <c r="J1529" s="928" t="s">
        <v>16762</v>
      </c>
      <c r="K1529" s="799"/>
      <c r="L1529" s="704">
        <v>11</v>
      </c>
      <c r="M1529" s="705" t="s">
        <v>16763</v>
      </c>
      <c r="N1529" s="705"/>
      <c r="O1529" s="682" t="s">
        <v>408</v>
      </c>
      <c r="P1529" s="689" t="s">
        <v>15556</v>
      </c>
      <c r="Q1529" s="689" t="s">
        <v>945</v>
      </c>
    </row>
    <row r="1530" spans="1:17" ht="12.75" customHeight="1" x14ac:dyDescent="0.25">
      <c r="A1530" s="687" t="s">
        <v>15553</v>
      </c>
      <c r="B1530" s="688" t="s">
        <v>15554</v>
      </c>
      <c r="C1530" s="688" t="s">
        <v>15968</v>
      </c>
      <c r="D1530" s="693" t="s">
        <v>15556</v>
      </c>
      <c r="E1530" s="702">
        <v>5</v>
      </c>
      <c r="F1530" s="688" t="s">
        <v>16760</v>
      </c>
      <c r="G1530" s="682" t="s">
        <v>4820</v>
      </c>
      <c r="H1530" s="703">
        <v>12</v>
      </c>
      <c r="I1530" s="688" t="s">
        <v>16765</v>
      </c>
      <c r="J1530" s="928" t="s">
        <v>16762</v>
      </c>
      <c r="K1530" s="799"/>
      <c r="L1530" s="704">
        <v>12</v>
      </c>
      <c r="M1530" s="705" t="s">
        <v>16763</v>
      </c>
      <c r="N1530" s="705"/>
      <c r="O1530" s="682" t="s">
        <v>408</v>
      </c>
      <c r="P1530" s="689" t="s">
        <v>15556</v>
      </c>
      <c r="Q1530" s="689" t="s">
        <v>945</v>
      </c>
    </row>
    <row r="1531" spans="1:17" ht="12.75" customHeight="1" x14ac:dyDescent="0.25">
      <c r="A1531" s="687" t="s">
        <v>15553</v>
      </c>
      <c r="B1531" s="688" t="s">
        <v>15554</v>
      </c>
      <c r="C1531" s="688" t="s">
        <v>15968</v>
      </c>
      <c r="D1531" s="693" t="s">
        <v>15556</v>
      </c>
      <c r="E1531" s="702">
        <v>5</v>
      </c>
      <c r="F1531" s="688" t="s">
        <v>16760</v>
      </c>
      <c r="G1531" s="682" t="s">
        <v>4820</v>
      </c>
      <c r="H1531" s="703">
        <v>13</v>
      </c>
      <c r="I1531" s="688" t="s">
        <v>16766</v>
      </c>
      <c r="J1531" s="928" t="s">
        <v>16762</v>
      </c>
      <c r="K1531" s="799"/>
      <c r="L1531" s="704">
        <v>13</v>
      </c>
      <c r="M1531" s="705" t="s">
        <v>16763</v>
      </c>
      <c r="N1531" s="705"/>
      <c r="O1531" s="682" t="s">
        <v>408</v>
      </c>
      <c r="P1531" s="689" t="s">
        <v>15556</v>
      </c>
      <c r="Q1531" s="689" t="s">
        <v>945</v>
      </c>
    </row>
    <row r="1532" spans="1:17" ht="12.75" customHeight="1" x14ac:dyDescent="0.25">
      <c r="A1532" s="687" t="s">
        <v>15553</v>
      </c>
      <c r="B1532" s="688" t="s">
        <v>15554</v>
      </c>
      <c r="C1532" s="688" t="s">
        <v>15968</v>
      </c>
      <c r="D1532" s="693" t="s">
        <v>15556</v>
      </c>
      <c r="E1532" s="702">
        <v>5</v>
      </c>
      <c r="F1532" s="688" t="s">
        <v>16760</v>
      </c>
      <c r="G1532" s="682" t="s">
        <v>4820</v>
      </c>
      <c r="H1532" s="703">
        <v>14</v>
      </c>
      <c r="I1532" s="688" t="s">
        <v>16767</v>
      </c>
      <c r="J1532" s="928" t="s">
        <v>16762</v>
      </c>
      <c r="K1532" s="799"/>
      <c r="L1532" s="704">
        <v>14</v>
      </c>
      <c r="M1532" s="705" t="s">
        <v>16763</v>
      </c>
      <c r="N1532" s="705"/>
      <c r="O1532" s="682" t="s">
        <v>408</v>
      </c>
      <c r="P1532" s="689" t="s">
        <v>15556</v>
      </c>
      <c r="Q1532" s="689" t="s">
        <v>945</v>
      </c>
    </row>
    <row r="1533" spans="1:17" ht="12.75" customHeight="1" x14ac:dyDescent="0.25">
      <c r="A1533" s="687" t="s">
        <v>15553</v>
      </c>
      <c r="B1533" s="688" t="s">
        <v>15554</v>
      </c>
      <c r="C1533" s="688" t="s">
        <v>15968</v>
      </c>
      <c r="D1533" s="693" t="s">
        <v>15556</v>
      </c>
      <c r="E1533" s="702">
        <v>5</v>
      </c>
      <c r="F1533" s="688" t="s">
        <v>16760</v>
      </c>
      <c r="G1533" s="682" t="s">
        <v>4820</v>
      </c>
      <c r="H1533" s="703">
        <v>15</v>
      </c>
      <c r="I1533" s="688" t="s">
        <v>16768</v>
      </c>
      <c r="J1533" s="928" t="s">
        <v>16762</v>
      </c>
      <c r="K1533" s="799"/>
      <c r="L1533" s="704">
        <v>15</v>
      </c>
      <c r="M1533" s="705" t="s">
        <v>16763</v>
      </c>
      <c r="N1533" s="705"/>
      <c r="O1533" s="682" t="s">
        <v>408</v>
      </c>
      <c r="P1533" s="689" t="s">
        <v>15556</v>
      </c>
      <c r="Q1533" s="689" t="s">
        <v>945</v>
      </c>
    </row>
    <row r="1534" spans="1:17" ht="12.75" customHeight="1" x14ac:dyDescent="0.25">
      <c r="A1534" s="687" t="s">
        <v>15553</v>
      </c>
      <c r="B1534" s="688" t="s">
        <v>15554</v>
      </c>
      <c r="C1534" s="688" t="s">
        <v>15968</v>
      </c>
      <c r="D1534" s="693" t="s">
        <v>15556</v>
      </c>
      <c r="E1534" s="702">
        <v>5</v>
      </c>
      <c r="F1534" s="688" t="s">
        <v>16760</v>
      </c>
      <c r="G1534" s="682" t="s">
        <v>4820</v>
      </c>
      <c r="H1534" s="703">
        <v>16</v>
      </c>
      <c r="I1534" s="688" t="s">
        <v>16769</v>
      </c>
      <c r="J1534" s="928" t="s">
        <v>16762</v>
      </c>
      <c r="K1534" s="799"/>
      <c r="L1534" s="704">
        <v>16</v>
      </c>
      <c r="M1534" s="705" t="s">
        <v>16763</v>
      </c>
      <c r="N1534" s="705"/>
      <c r="O1534" s="682" t="s">
        <v>408</v>
      </c>
      <c r="P1534" s="689" t="s">
        <v>15556</v>
      </c>
      <c r="Q1534" s="689" t="s">
        <v>945</v>
      </c>
    </row>
    <row r="1535" spans="1:17" ht="12.75" customHeight="1" x14ac:dyDescent="0.25">
      <c r="A1535" s="687" t="s">
        <v>15553</v>
      </c>
      <c r="B1535" s="688" t="s">
        <v>15554</v>
      </c>
      <c r="C1535" s="688" t="s">
        <v>15968</v>
      </c>
      <c r="D1535" s="693" t="s">
        <v>15556</v>
      </c>
      <c r="E1535" s="702">
        <v>5</v>
      </c>
      <c r="F1535" s="688" t="s">
        <v>16760</v>
      </c>
      <c r="G1535" s="682" t="s">
        <v>4820</v>
      </c>
      <c r="H1535" s="703">
        <v>17</v>
      </c>
      <c r="I1535" s="688" t="s">
        <v>16770</v>
      </c>
      <c r="J1535" s="928" t="s">
        <v>16762</v>
      </c>
      <c r="K1535" s="799"/>
      <c r="L1535" s="704">
        <v>17</v>
      </c>
      <c r="M1535" s="705" t="s">
        <v>16763</v>
      </c>
      <c r="N1535" s="705"/>
      <c r="O1535" s="682" t="s">
        <v>408</v>
      </c>
      <c r="P1535" s="689" t="s">
        <v>15556</v>
      </c>
      <c r="Q1535" s="689" t="s">
        <v>945</v>
      </c>
    </row>
    <row r="1536" spans="1:17" ht="12.75" customHeight="1" x14ac:dyDescent="0.25">
      <c r="A1536" s="687" t="s">
        <v>15553</v>
      </c>
      <c r="B1536" s="688" t="s">
        <v>15554</v>
      </c>
      <c r="C1536" s="688" t="s">
        <v>15968</v>
      </c>
      <c r="D1536" s="693" t="s">
        <v>15556</v>
      </c>
      <c r="E1536" s="702">
        <v>5</v>
      </c>
      <c r="F1536" s="688" t="s">
        <v>16760</v>
      </c>
      <c r="G1536" s="682" t="s">
        <v>4820</v>
      </c>
      <c r="H1536" s="703">
        <v>19</v>
      </c>
      <c r="I1536" s="688" t="s">
        <v>16771</v>
      </c>
      <c r="J1536" s="928" t="s">
        <v>16762</v>
      </c>
      <c r="K1536" s="799"/>
      <c r="L1536" s="704">
        <v>19</v>
      </c>
      <c r="M1536" s="705" t="s">
        <v>16763</v>
      </c>
      <c r="N1536" s="705"/>
      <c r="O1536" s="682" t="s">
        <v>408</v>
      </c>
      <c r="P1536" s="689" t="s">
        <v>15556</v>
      </c>
      <c r="Q1536" s="689" t="s">
        <v>945</v>
      </c>
    </row>
    <row r="1537" spans="1:17" ht="12.75" customHeight="1" x14ac:dyDescent="0.25">
      <c r="A1537" s="687" t="s">
        <v>15553</v>
      </c>
      <c r="B1537" s="688" t="s">
        <v>15554</v>
      </c>
      <c r="C1537" s="688" t="s">
        <v>15968</v>
      </c>
      <c r="D1537" s="693" t="s">
        <v>15556</v>
      </c>
      <c r="E1537" s="702">
        <v>5</v>
      </c>
      <c r="F1537" s="688" t="s">
        <v>16760</v>
      </c>
      <c r="G1537" s="682" t="s">
        <v>4820</v>
      </c>
      <c r="H1537" s="703">
        <v>21</v>
      </c>
      <c r="I1537" s="688" t="s">
        <v>16772</v>
      </c>
      <c r="J1537" s="928" t="s">
        <v>16762</v>
      </c>
      <c r="K1537" s="799"/>
      <c r="L1537" s="704">
        <v>21</v>
      </c>
      <c r="M1537" s="705" t="s">
        <v>16763</v>
      </c>
      <c r="N1537" s="705"/>
      <c r="O1537" s="682" t="s">
        <v>408</v>
      </c>
      <c r="P1537" s="689" t="s">
        <v>15556</v>
      </c>
      <c r="Q1537" s="689" t="s">
        <v>945</v>
      </c>
    </row>
    <row r="1538" spans="1:17" ht="12.75" customHeight="1" x14ac:dyDescent="0.25">
      <c r="A1538" s="687" t="s">
        <v>15553</v>
      </c>
      <c r="B1538" s="688" t="s">
        <v>15554</v>
      </c>
      <c r="C1538" s="688" t="s">
        <v>15968</v>
      </c>
      <c r="D1538" s="693" t="s">
        <v>15556</v>
      </c>
      <c r="E1538" s="702">
        <v>5</v>
      </c>
      <c r="F1538" s="688" t="s">
        <v>16760</v>
      </c>
      <c r="G1538" s="682" t="s">
        <v>4820</v>
      </c>
      <c r="H1538" s="703">
        <v>22</v>
      </c>
      <c r="I1538" s="688" t="s">
        <v>16773</v>
      </c>
      <c r="J1538" s="928" t="s">
        <v>16762</v>
      </c>
      <c r="K1538" s="799"/>
      <c r="L1538" s="704">
        <v>22</v>
      </c>
      <c r="M1538" s="705" t="s">
        <v>16763</v>
      </c>
      <c r="N1538" s="705"/>
      <c r="O1538" s="682" t="s">
        <v>408</v>
      </c>
      <c r="P1538" s="689" t="s">
        <v>15556</v>
      </c>
      <c r="Q1538" s="689" t="s">
        <v>945</v>
      </c>
    </row>
    <row r="1539" spans="1:17" ht="12.75" customHeight="1" x14ac:dyDescent="0.25">
      <c r="A1539" s="687" t="s">
        <v>15553</v>
      </c>
      <c r="B1539" s="688" t="s">
        <v>15554</v>
      </c>
      <c r="C1539" s="688" t="s">
        <v>15968</v>
      </c>
      <c r="D1539" s="693" t="s">
        <v>15556</v>
      </c>
      <c r="E1539" s="702">
        <v>5</v>
      </c>
      <c r="F1539" s="688" t="s">
        <v>16760</v>
      </c>
      <c r="G1539" s="682" t="s">
        <v>4820</v>
      </c>
      <c r="H1539" s="703">
        <v>23</v>
      </c>
      <c r="I1539" s="688" t="s">
        <v>16774</v>
      </c>
      <c r="J1539" s="928" t="s">
        <v>16762</v>
      </c>
      <c r="K1539" s="799"/>
      <c r="L1539" s="704">
        <v>23</v>
      </c>
      <c r="M1539" s="705" t="s">
        <v>16763</v>
      </c>
      <c r="N1539" s="705"/>
      <c r="O1539" s="682" t="s">
        <v>408</v>
      </c>
      <c r="P1539" s="689" t="s">
        <v>15556</v>
      </c>
      <c r="Q1539" s="689" t="s">
        <v>945</v>
      </c>
    </row>
    <row r="1540" spans="1:17" ht="12.75" customHeight="1" x14ac:dyDescent="0.25">
      <c r="A1540" s="687" t="s">
        <v>15553</v>
      </c>
      <c r="B1540" s="688" t="s">
        <v>15554</v>
      </c>
      <c r="C1540" s="688" t="s">
        <v>15968</v>
      </c>
      <c r="D1540" s="693" t="s">
        <v>15556</v>
      </c>
      <c r="E1540" s="702">
        <v>5</v>
      </c>
      <c r="F1540" s="688" t="s">
        <v>16760</v>
      </c>
      <c r="G1540" s="682" t="s">
        <v>4820</v>
      </c>
      <c r="H1540" s="703">
        <v>24</v>
      </c>
      <c r="I1540" s="688" t="s">
        <v>16775</v>
      </c>
      <c r="J1540" s="928" t="s">
        <v>16762</v>
      </c>
      <c r="K1540" s="799"/>
      <c r="L1540" s="704">
        <v>24</v>
      </c>
      <c r="M1540" s="705" t="s">
        <v>16763</v>
      </c>
      <c r="N1540" s="705"/>
      <c r="O1540" s="682" t="s">
        <v>408</v>
      </c>
      <c r="P1540" s="689" t="s">
        <v>15556</v>
      </c>
      <c r="Q1540" s="689" t="s">
        <v>945</v>
      </c>
    </row>
    <row r="1541" spans="1:17" ht="12.75" customHeight="1" x14ac:dyDescent="0.25">
      <c r="A1541" s="687" t="s">
        <v>15553</v>
      </c>
      <c r="B1541" s="688" t="s">
        <v>15554</v>
      </c>
      <c r="C1541" s="688" t="s">
        <v>15968</v>
      </c>
      <c r="D1541" s="693" t="s">
        <v>15556</v>
      </c>
      <c r="E1541" s="702">
        <v>5</v>
      </c>
      <c r="F1541" s="688" t="s">
        <v>16760</v>
      </c>
      <c r="G1541" s="682" t="s">
        <v>4820</v>
      </c>
      <c r="H1541" s="703">
        <v>25</v>
      </c>
      <c r="I1541" s="688" t="s">
        <v>16776</v>
      </c>
      <c r="J1541" s="928" t="s">
        <v>16762</v>
      </c>
      <c r="K1541" s="799"/>
      <c r="L1541" s="704">
        <v>25</v>
      </c>
      <c r="M1541" s="705" t="s">
        <v>16763</v>
      </c>
      <c r="N1541" s="705"/>
      <c r="O1541" s="682" t="s">
        <v>408</v>
      </c>
      <c r="P1541" s="689" t="s">
        <v>15556</v>
      </c>
      <c r="Q1541" s="689" t="s">
        <v>945</v>
      </c>
    </row>
    <row r="1542" spans="1:17" ht="12.75" customHeight="1" x14ac:dyDescent="0.25">
      <c r="A1542" s="687" t="s">
        <v>15553</v>
      </c>
      <c r="B1542" s="688" t="s">
        <v>15554</v>
      </c>
      <c r="C1542" s="688" t="s">
        <v>15968</v>
      </c>
      <c r="D1542" s="693" t="s">
        <v>15556</v>
      </c>
      <c r="E1542" s="702">
        <v>5</v>
      </c>
      <c r="F1542" s="688" t="s">
        <v>16760</v>
      </c>
      <c r="G1542" s="682" t="s">
        <v>4820</v>
      </c>
      <c r="H1542" s="703">
        <v>26</v>
      </c>
      <c r="I1542" s="688" t="s">
        <v>16777</v>
      </c>
      <c r="J1542" s="928" t="s">
        <v>16762</v>
      </c>
      <c r="K1542" s="799"/>
      <c r="L1542" s="704">
        <v>26</v>
      </c>
      <c r="M1542" s="705" t="s">
        <v>16763</v>
      </c>
      <c r="N1542" s="705"/>
      <c r="O1542" s="682" t="s">
        <v>408</v>
      </c>
      <c r="P1542" s="689" t="s">
        <v>15556</v>
      </c>
      <c r="Q1542" s="689" t="s">
        <v>945</v>
      </c>
    </row>
    <row r="1543" spans="1:17" ht="12.75" customHeight="1" x14ac:dyDescent="0.25">
      <c r="A1543" s="687" t="s">
        <v>15553</v>
      </c>
      <c r="B1543" s="688" t="s">
        <v>15554</v>
      </c>
      <c r="C1543" s="688" t="s">
        <v>15968</v>
      </c>
      <c r="D1543" s="693" t="s">
        <v>15556</v>
      </c>
      <c r="E1543" s="702">
        <v>5</v>
      </c>
      <c r="F1543" s="688" t="s">
        <v>16760</v>
      </c>
      <c r="G1543" s="682" t="s">
        <v>4820</v>
      </c>
      <c r="H1543" s="703">
        <v>27</v>
      </c>
      <c r="I1543" s="688" t="s">
        <v>16778</v>
      </c>
      <c r="J1543" s="928" t="s">
        <v>16762</v>
      </c>
      <c r="K1543" s="799"/>
      <c r="L1543" s="704">
        <v>27</v>
      </c>
      <c r="M1543" s="705" t="s">
        <v>16763</v>
      </c>
      <c r="N1543" s="705"/>
      <c r="O1543" s="682" t="s">
        <v>408</v>
      </c>
      <c r="P1543" s="689" t="s">
        <v>15556</v>
      </c>
      <c r="Q1543" s="689" t="s">
        <v>945</v>
      </c>
    </row>
    <row r="1544" spans="1:17" ht="12.75" customHeight="1" x14ac:dyDescent="0.25">
      <c r="A1544" s="687" t="s">
        <v>15553</v>
      </c>
      <c r="B1544" s="688" t="s">
        <v>15554</v>
      </c>
      <c r="C1544" s="688" t="s">
        <v>15968</v>
      </c>
      <c r="D1544" s="693" t="s">
        <v>15556</v>
      </c>
      <c r="E1544" s="702">
        <v>5</v>
      </c>
      <c r="F1544" s="688" t="s">
        <v>16760</v>
      </c>
      <c r="G1544" s="682" t="s">
        <v>4820</v>
      </c>
      <c r="H1544" s="703">
        <v>28</v>
      </c>
      <c r="I1544" s="688" t="s">
        <v>16779</v>
      </c>
      <c r="J1544" s="928" t="s">
        <v>16762</v>
      </c>
      <c r="K1544" s="799"/>
      <c r="L1544" s="704">
        <v>28</v>
      </c>
      <c r="M1544" s="705" t="s">
        <v>16763</v>
      </c>
      <c r="N1544" s="705"/>
      <c r="O1544" s="682" t="s">
        <v>408</v>
      </c>
      <c r="P1544" s="689" t="s">
        <v>15556</v>
      </c>
      <c r="Q1544" s="689" t="s">
        <v>945</v>
      </c>
    </row>
    <row r="1545" spans="1:17" ht="12.75" customHeight="1" x14ac:dyDescent="0.25">
      <c r="A1545" s="687" t="s">
        <v>15553</v>
      </c>
      <c r="B1545" s="688" t="s">
        <v>15554</v>
      </c>
      <c r="C1545" s="688" t="s">
        <v>15968</v>
      </c>
      <c r="D1545" s="693" t="s">
        <v>15556</v>
      </c>
      <c r="E1545" s="702">
        <v>5</v>
      </c>
      <c r="F1545" s="688" t="s">
        <v>16760</v>
      </c>
      <c r="G1545" s="682" t="s">
        <v>4820</v>
      </c>
      <c r="H1545" s="703">
        <v>29</v>
      </c>
      <c r="I1545" s="688" t="s">
        <v>16780</v>
      </c>
      <c r="J1545" s="928" t="s">
        <v>16762</v>
      </c>
      <c r="K1545" s="799"/>
      <c r="L1545" s="704">
        <v>29</v>
      </c>
      <c r="M1545" s="705" t="s">
        <v>16763</v>
      </c>
      <c r="N1545" s="705"/>
      <c r="O1545" s="682" t="s">
        <v>408</v>
      </c>
      <c r="P1545" s="689" t="s">
        <v>15556</v>
      </c>
      <c r="Q1545" s="689" t="s">
        <v>945</v>
      </c>
    </row>
    <row r="1546" spans="1:17" ht="12.75" customHeight="1" x14ac:dyDescent="0.25">
      <c r="A1546" s="687" t="s">
        <v>15553</v>
      </c>
      <c r="B1546" s="688" t="s">
        <v>15554</v>
      </c>
      <c r="C1546" s="688" t="s">
        <v>15968</v>
      </c>
      <c r="D1546" s="693" t="s">
        <v>15556</v>
      </c>
      <c r="E1546" s="702">
        <v>5</v>
      </c>
      <c r="F1546" s="688" t="s">
        <v>16760</v>
      </c>
      <c r="G1546" s="682" t="s">
        <v>4820</v>
      </c>
      <c r="H1546" s="703">
        <v>31</v>
      </c>
      <c r="I1546" s="688" t="s">
        <v>16781</v>
      </c>
      <c r="J1546" s="928" t="s">
        <v>16762</v>
      </c>
      <c r="K1546" s="799"/>
      <c r="L1546" s="704">
        <v>31</v>
      </c>
      <c r="M1546" s="705" t="s">
        <v>16763</v>
      </c>
      <c r="N1546" s="705"/>
      <c r="O1546" s="682" t="s">
        <v>408</v>
      </c>
      <c r="P1546" s="689" t="s">
        <v>15556</v>
      </c>
      <c r="Q1546" s="689" t="s">
        <v>945</v>
      </c>
    </row>
    <row r="1547" spans="1:17" ht="12.75" customHeight="1" x14ac:dyDescent="0.25">
      <c r="A1547" s="687" t="s">
        <v>15553</v>
      </c>
      <c r="B1547" s="688" t="s">
        <v>15554</v>
      </c>
      <c r="C1547" s="688" t="s">
        <v>15968</v>
      </c>
      <c r="D1547" s="693" t="s">
        <v>15556</v>
      </c>
      <c r="E1547" s="702">
        <v>5</v>
      </c>
      <c r="F1547" s="688" t="s">
        <v>16760</v>
      </c>
      <c r="G1547" s="682" t="s">
        <v>4820</v>
      </c>
      <c r="H1547" s="703">
        <v>32</v>
      </c>
      <c r="I1547" s="688" t="s">
        <v>16782</v>
      </c>
      <c r="J1547" s="928" t="s">
        <v>16762</v>
      </c>
      <c r="K1547" s="799"/>
      <c r="L1547" s="704">
        <v>32</v>
      </c>
      <c r="M1547" s="705" t="s">
        <v>16763</v>
      </c>
      <c r="N1547" s="705"/>
      <c r="O1547" s="682" t="s">
        <v>408</v>
      </c>
      <c r="P1547" s="689" t="s">
        <v>15556</v>
      </c>
      <c r="Q1547" s="689" t="s">
        <v>945</v>
      </c>
    </row>
    <row r="1548" spans="1:17" ht="12.75" customHeight="1" x14ac:dyDescent="0.25">
      <c r="A1548" s="687" t="s">
        <v>15553</v>
      </c>
      <c r="B1548" s="688" t="s">
        <v>15554</v>
      </c>
      <c r="C1548" s="688" t="s">
        <v>15968</v>
      </c>
      <c r="D1548" s="693" t="s">
        <v>15556</v>
      </c>
      <c r="E1548" s="702">
        <v>5</v>
      </c>
      <c r="F1548" s="688" t="s">
        <v>16760</v>
      </c>
      <c r="G1548" s="682" t="s">
        <v>4820</v>
      </c>
      <c r="H1548" s="703">
        <v>33</v>
      </c>
      <c r="I1548" s="688" t="s">
        <v>16783</v>
      </c>
      <c r="J1548" s="928" t="s">
        <v>16762</v>
      </c>
      <c r="K1548" s="799"/>
      <c r="L1548" s="704">
        <v>33</v>
      </c>
      <c r="M1548" s="705" t="s">
        <v>16763</v>
      </c>
      <c r="N1548" s="705"/>
      <c r="O1548" s="682" t="s">
        <v>408</v>
      </c>
      <c r="P1548" s="689" t="s">
        <v>15556</v>
      </c>
      <c r="Q1548" s="689" t="s">
        <v>945</v>
      </c>
    </row>
    <row r="1549" spans="1:17" ht="12.75" customHeight="1" x14ac:dyDescent="0.25">
      <c r="A1549" s="687" t="s">
        <v>15553</v>
      </c>
      <c r="B1549" s="688" t="s">
        <v>15554</v>
      </c>
      <c r="C1549" s="688" t="s">
        <v>15968</v>
      </c>
      <c r="D1549" s="693" t="s">
        <v>15556</v>
      </c>
      <c r="E1549" s="702">
        <v>5</v>
      </c>
      <c r="F1549" s="688" t="s">
        <v>16760</v>
      </c>
      <c r="G1549" s="682" t="s">
        <v>4820</v>
      </c>
      <c r="H1549" s="703">
        <v>34</v>
      </c>
      <c r="I1549" s="688" t="s">
        <v>16784</v>
      </c>
      <c r="J1549" s="928" t="s">
        <v>16762</v>
      </c>
      <c r="K1549" s="799"/>
      <c r="L1549" s="704">
        <v>34</v>
      </c>
      <c r="M1549" s="705" t="s">
        <v>16763</v>
      </c>
      <c r="N1549" s="705"/>
      <c r="O1549" s="682" t="s">
        <v>408</v>
      </c>
      <c r="P1549" s="689" t="s">
        <v>15556</v>
      </c>
      <c r="Q1549" s="689" t="s">
        <v>945</v>
      </c>
    </row>
    <row r="1550" spans="1:17" ht="12.75" customHeight="1" x14ac:dyDescent="0.25">
      <c r="A1550" s="687" t="s">
        <v>15553</v>
      </c>
      <c r="B1550" s="688" t="s">
        <v>15554</v>
      </c>
      <c r="C1550" s="688" t="s">
        <v>15968</v>
      </c>
      <c r="D1550" s="693" t="s">
        <v>15556</v>
      </c>
      <c r="E1550" s="702">
        <v>5</v>
      </c>
      <c r="F1550" s="688" t="s">
        <v>16760</v>
      </c>
      <c r="G1550" s="682" t="s">
        <v>4820</v>
      </c>
      <c r="H1550" s="703">
        <v>39</v>
      </c>
      <c r="I1550" s="688" t="s">
        <v>16785</v>
      </c>
      <c r="J1550" s="928" t="s">
        <v>16762</v>
      </c>
      <c r="K1550" s="799"/>
      <c r="L1550" s="704">
        <v>39</v>
      </c>
      <c r="M1550" s="705" t="s">
        <v>16763</v>
      </c>
      <c r="N1550" s="705"/>
      <c r="O1550" s="682" t="s">
        <v>408</v>
      </c>
      <c r="P1550" s="689" t="s">
        <v>15556</v>
      </c>
      <c r="Q1550" s="689" t="s">
        <v>945</v>
      </c>
    </row>
    <row r="1551" spans="1:17" ht="12.75" customHeight="1" x14ac:dyDescent="0.25">
      <c r="A1551" s="687" t="s">
        <v>15553</v>
      </c>
      <c r="B1551" s="688" t="s">
        <v>15554</v>
      </c>
      <c r="C1551" s="688" t="s">
        <v>15968</v>
      </c>
      <c r="D1551" s="693" t="s">
        <v>15556</v>
      </c>
      <c r="E1551" s="702">
        <v>5</v>
      </c>
      <c r="F1551" s="688" t="s">
        <v>16760</v>
      </c>
      <c r="G1551" s="682" t="s">
        <v>4820</v>
      </c>
      <c r="H1551" s="703">
        <v>41</v>
      </c>
      <c r="I1551" s="688" t="s">
        <v>16786</v>
      </c>
      <c r="J1551" s="928" t="s">
        <v>16762</v>
      </c>
      <c r="K1551" s="799"/>
      <c r="L1551" s="704">
        <v>41</v>
      </c>
      <c r="M1551" s="705" t="s">
        <v>16763</v>
      </c>
      <c r="N1551" s="705"/>
      <c r="O1551" s="682" t="s">
        <v>408</v>
      </c>
      <c r="P1551" s="689" t="s">
        <v>15556</v>
      </c>
      <c r="Q1551" s="689" t="s">
        <v>945</v>
      </c>
    </row>
    <row r="1552" spans="1:17" ht="12.75" customHeight="1" x14ac:dyDescent="0.25">
      <c r="A1552" s="687" t="s">
        <v>15553</v>
      </c>
      <c r="B1552" s="688" t="s">
        <v>15554</v>
      </c>
      <c r="C1552" s="688" t="s">
        <v>15968</v>
      </c>
      <c r="D1552" s="693" t="s">
        <v>15556</v>
      </c>
      <c r="E1552" s="702">
        <v>5</v>
      </c>
      <c r="F1552" s="688" t="s">
        <v>16760</v>
      </c>
      <c r="G1552" s="682" t="s">
        <v>4820</v>
      </c>
      <c r="H1552" s="703">
        <v>42</v>
      </c>
      <c r="I1552" s="688" t="s">
        <v>16787</v>
      </c>
      <c r="J1552" s="928" t="s">
        <v>16762</v>
      </c>
      <c r="K1552" s="799"/>
      <c r="L1552" s="704">
        <v>42</v>
      </c>
      <c r="M1552" s="705" t="s">
        <v>16763</v>
      </c>
      <c r="N1552" s="705"/>
      <c r="O1552" s="682" t="s">
        <v>408</v>
      </c>
      <c r="P1552" s="689" t="s">
        <v>15556</v>
      </c>
      <c r="Q1552" s="689" t="s">
        <v>945</v>
      </c>
    </row>
    <row r="1553" spans="1:17" ht="12.75" customHeight="1" x14ac:dyDescent="0.25">
      <c r="A1553" s="687" t="s">
        <v>15553</v>
      </c>
      <c r="B1553" s="688" t="s">
        <v>15554</v>
      </c>
      <c r="C1553" s="688" t="s">
        <v>15968</v>
      </c>
      <c r="D1553" s="693" t="s">
        <v>15556</v>
      </c>
      <c r="E1553" s="702">
        <v>5</v>
      </c>
      <c r="F1553" s="688" t="s">
        <v>16760</v>
      </c>
      <c r="G1553" s="682" t="s">
        <v>4820</v>
      </c>
      <c r="H1553" s="703">
        <v>43</v>
      </c>
      <c r="I1553" s="688" t="s">
        <v>16788</v>
      </c>
      <c r="J1553" s="928" t="s">
        <v>16762</v>
      </c>
      <c r="K1553" s="799"/>
      <c r="L1553" s="704">
        <v>43</v>
      </c>
      <c r="M1553" s="705" t="s">
        <v>16763</v>
      </c>
      <c r="N1553" s="705"/>
      <c r="O1553" s="682" t="s">
        <v>408</v>
      </c>
      <c r="P1553" s="689" t="s">
        <v>15556</v>
      </c>
      <c r="Q1553" s="689" t="s">
        <v>945</v>
      </c>
    </row>
    <row r="1554" spans="1:17" ht="12.75" customHeight="1" x14ac:dyDescent="0.25">
      <c r="A1554" s="687" t="s">
        <v>15553</v>
      </c>
      <c r="B1554" s="688" t="s">
        <v>15554</v>
      </c>
      <c r="C1554" s="688" t="s">
        <v>15968</v>
      </c>
      <c r="D1554" s="693" t="s">
        <v>15556</v>
      </c>
      <c r="E1554" s="702">
        <v>5</v>
      </c>
      <c r="F1554" s="688" t="s">
        <v>16760</v>
      </c>
      <c r="G1554" s="682" t="s">
        <v>4820</v>
      </c>
      <c r="H1554" s="703">
        <v>44</v>
      </c>
      <c r="I1554" s="688" t="s">
        <v>16789</v>
      </c>
      <c r="J1554" s="928" t="s">
        <v>16762</v>
      </c>
      <c r="K1554" s="799"/>
      <c r="L1554" s="704">
        <v>44</v>
      </c>
      <c r="M1554" s="705" t="s">
        <v>16763</v>
      </c>
      <c r="N1554" s="705"/>
      <c r="O1554" s="682" t="s">
        <v>408</v>
      </c>
      <c r="P1554" s="689" t="s">
        <v>15556</v>
      </c>
      <c r="Q1554" s="689" t="s">
        <v>945</v>
      </c>
    </row>
    <row r="1555" spans="1:17" ht="12.75" customHeight="1" x14ac:dyDescent="0.25">
      <c r="A1555" s="687" t="s">
        <v>15553</v>
      </c>
      <c r="B1555" s="688" t="s">
        <v>15554</v>
      </c>
      <c r="C1555" s="688" t="s">
        <v>15968</v>
      </c>
      <c r="D1555" s="693" t="s">
        <v>15556</v>
      </c>
      <c r="E1555" s="702">
        <v>5</v>
      </c>
      <c r="F1555" s="688" t="s">
        <v>16760</v>
      </c>
      <c r="G1555" s="682" t="s">
        <v>4820</v>
      </c>
      <c r="H1555" s="703">
        <v>45</v>
      </c>
      <c r="I1555" s="688" t="s">
        <v>16790</v>
      </c>
      <c r="J1555" s="928" t="s">
        <v>16762</v>
      </c>
      <c r="K1555" s="799"/>
      <c r="L1555" s="704">
        <v>45</v>
      </c>
      <c r="M1555" s="705" t="s">
        <v>16763</v>
      </c>
      <c r="N1555" s="705"/>
      <c r="O1555" s="682" t="s">
        <v>408</v>
      </c>
      <c r="P1555" s="689" t="s">
        <v>15556</v>
      </c>
      <c r="Q1555" s="689" t="s">
        <v>945</v>
      </c>
    </row>
    <row r="1556" spans="1:17" ht="12.75" customHeight="1" x14ac:dyDescent="0.25">
      <c r="A1556" s="687" t="s">
        <v>15553</v>
      </c>
      <c r="B1556" s="688" t="s">
        <v>15554</v>
      </c>
      <c r="C1556" s="688" t="s">
        <v>15968</v>
      </c>
      <c r="D1556" s="693" t="s">
        <v>15556</v>
      </c>
      <c r="E1556" s="702">
        <v>5</v>
      </c>
      <c r="F1556" s="688" t="s">
        <v>16760</v>
      </c>
      <c r="G1556" s="682" t="s">
        <v>4820</v>
      </c>
      <c r="H1556" s="703">
        <v>46</v>
      </c>
      <c r="I1556" s="688" t="s">
        <v>16791</v>
      </c>
      <c r="J1556" s="928" t="s">
        <v>16762</v>
      </c>
      <c r="K1556" s="799"/>
      <c r="L1556" s="704">
        <v>46</v>
      </c>
      <c r="M1556" s="705" t="s">
        <v>16763</v>
      </c>
      <c r="N1556" s="705"/>
      <c r="O1556" s="682" t="s">
        <v>408</v>
      </c>
      <c r="P1556" s="689" t="s">
        <v>15556</v>
      </c>
      <c r="Q1556" s="689" t="s">
        <v>945</v>
      </c>
    </row>
    <row r="1557" spans="1:17" ht="12.75" customHeight="1" x14ac:dyDescent="0.25">
      <c r="A1557" s="687" t="s">
        <v>15553</v>
      </c>
      <c r="B1557" s="688" t="s">
        <v>15554</v>
      </c>
      <c r="C1557" s="688" t="s">
        <v>15968</v>
      </c>
      <c r="D1557" s="693" t="s">
        <v>15556</v>
      </c>
      <c r="E1557" s="702">
        <v>5</v>
      </c>
      <c r="F1557" s="688" t="s">
        <v>16760</v>
      </c>
      <c r="G1557" s="682" t="s">
        <v>4820</v>
      </c>
      <c r="H1557" s="703">
        <v>47</v>
      </c>
      <c r="I1557" s="688" t="s">
        <v>16792</v>
      </c>
      <c r="J1557" s="928" t="s">
        <v>16762</v>
      </c>
      <c r="K1557" s="799"/>
      <c r="L1557" s="704">
        <v>47</v>
      </c>
      <c r="M1557" s="705" t="s">
        <v>16763</v>
      </c>
      <c r="N1557" s="705"/>
      <c r="O1557" s="682" t="s">
        <v>408</v>
      </c>
      <c r="P1557" s="689" t="s">
        <v>15556</v>
      </c>
      <c r="Q1557" s="689" t="s">
        <v>945</v>
      </c>
    </row>
    <row r="1558" spans="1:17" ht="12.75" customHeight="1" x14ac:dyDescent="0.25">
      <c r="A1558" s="687" t="s">
        <v>15553</v>
      </c>
      <c r="B1558" s="688" t="s">
        <v>15554</v>
      </c>
      <c r="C1558" s="688" t="s">
        <v>15968</v>
      </c>
      <c r="D1558" s="693" t="s">
        <v>15556</v>
      </c>
      <c r="E1558" s="702">
        <v>5</v>
      </c>
      <c r="F1558" s="688" t="s">
        <v>16760</v>
      </c>
      <c r="G1558" s="682" t="s">
        <v>4820</v>
      </c>
      <c r="H1558" s="703">
        <v>48</v>
      </c>
      <c r="I1558" s="688" t="s">
        <v>16793</v>
      </c>
      <c r="J1558" s="928" t="s">
        <v>16762</v>
      </c>
      <c r="K1558" s="799"/>
      <c r="L1558" s="704">
        <v>48</v>
      </c>
      <c r="M1558" s="705" t="s">
        <v>16763</v>
      </c>
      <c r="N1558" s="705"/>
      <c r="O1558" s="682" t="s">
        <v>408</v>
      </c>
      <c r="P1558" s="689" t="s">
        <v>15556</v>
      </c>
      <c r="Q1558" s="689" t="s">
        <v>945</v>
      </c>
    </row>
    <row r="1559" spans="1:17" ht="12.75" customHeight="1" x14ac:dyDescent="0.25">
      <c r="A1559" s="687" t="s">
        <v>15553</v>
      </c>
      <c r="B1559" s="688" t="s">
        <v>15554</v>
      </c>
      <c r="C1559" s="688" t="s">
        <v>15968</v>
      </c>
      <c r="D1559" s="693" t="s">
        <v>15556</v>
      </c>
      <c r="E1559" s="702">
        <v>5</v>
      </c>
      <c r="F1559" s="688" t="s">
        <v>16760</v>
      </c>
      <c r="G1559" s="682" t="s">
        <v>4820</v>
      </c>
      <c r="H1559" s="703">
        <v>49</v>
      </c>
      <c r="I1559" s="688" t="s">
        <v>16794</v>
      </c>
      <c r="J1559" s="928" t="s">
        <v>16762</v>
      </c>
      <c r="K1559" s="799"/>
      <c r="L1559" s="704">
        <v>49</v>
      </c>
      <c r="M1559" s="705" t="s">
        <v>16763</v>
      </c>
      <c r="N1559" s="705"/>
      <c r="O1559" s="682" t="s">
        <v>408</v>
      </c>
      <c r="P1559" s="689" t="s">
        <v>15556</v>
      </c>
      <c r="Q1559" s="689" t="s">
        <v>945</v>
      </c>
    </row>
    <row r="1560" spans="1:17" ht="12.75" customHeight="1" x14ac:dyDescent="0.25">
      <c r="A1560" s="687" t="s">
        <v>15553</v>
      </c>
      <c r="B1560" s="688" t="s">
        <v>15554</v>
      </c>
      <c r="C1560" s="688" t="s">
        <v>15968</v>
      </c>
      <c r="D1560" s="693" t="s">
        <v>15556</v>
      </c>
      <c r="E1560" s="702">
        <v>5</v>
      </c>
      <c r="F1560" s="688" t="s">
        <v>16760</v>
      </c>
      <c r="G1560" s="682" t="s">
        <v>4820</v>
      </c>
      <c r="H1560" s="703">
        <v>51</v>
      </c>
      <c r="I1560" s="688" t="s">
        <v>16795</v>
      </c>
      <c r="J1560" s="928" t="s">
        <v>16762</v>
      </c>
      <c r="K1560" s="799"/>
      <c r="L1560" s="704">
        <v>51</v>
      </c>
      <c r="M1560" s="705" t="s">
        <v>16763</v>
      </c>
      <c r="N1560" s="705"/>
      <c r="O1560" s="682" t="s">
        <v>408</v>
      </c>
      <c r="P1560" s="689" t="s">
        <v>15556</v>
      </c>
      <c r="Q1560" s="689" t="s">
        <v>945</v>
      </c>
    </row>
    <row r="1561" spans="1:17" ht="12.75" customHeight="1" x14ac:dyDescent="0.25">
      <c r="A1561" s="687" t="s">
        <v>15553</v>
      </c>
      <c r="B1561" s="688" t="s">
        <v>15554</v>
      </c>
      <c r="C1561" s="688" t="s">
        <v>15968</v>
      </c>
      <c r="D1561" s="693" t="s">
        <v>15556</v>
      </c>
      <c r="E1561" s="702">
        <v>5</v>
      </c>
      <c r="F1561" s="688" t="s">
        <v>16760</v>
      </c>
      <c r="G1561" s="682" t="s">
        <v>4820</v>
      </c>
      <c r="H1561" s="703">
        <v>52</v>
      </c>
      <c r="I1561" s="688" t="s">
        <v>16796</v>
      </c>
      <c r="J1561" s="928" t="s">
        <v>16762</v>
      </c>
      <c r="K1561" s="799"/>
      <c r="L1561" s="704">
        <v>52</v>
      </c>
      <c r="M1561" s="705" t="s">
        <v>16763</v>
      </c>
      <c r="N1561" s="705"/>
      <c r="O1561" s="682" t="s">
        <v>408</v>
      </c>
      <c r="P1561" s="689" t="s">
        <v>15556</v>
      </c>
      <c r="Q1561" s="689" t="s">
        <v>945</v>
      </c>
    </row>
    <row r="1562" spans="1:17" ht="12.75" customHeight="1" x14ac:dyDescent="0.25">
      <c r="A1562" s="687" t="s">
        <v>15553</v>
      </c>
      <c r="B1562" s="688" t="s">
        <v>15554</v>
      </c>
      <c r="C1562" s="688" t="s">
        <v>15968</v>
      </c>
      <c r="D1562" s="693" t="s">
        <v>15556</v>
      </c>
      <c r="E1562" s="702">
        <v>5</v>
      </c>
      <c r="F1562" s="688" t="s">
        <v>16760</v>
      </c>
      <c r="G1562" s="682" t="s">
        <v>4820</v>
      </c>
      <c r="H1562" s="703">
        <v>53</v>
      </c>
      <c r="I1562" s="688" t="s">
        <v>16797</v>
      </c>
      <c r="J1562" s="928" t="s">
        <v>16762</v>
      </c>
      <c r="K1562" s="799"/>
      <c r="L1562" s="704">
        <v>53</v>
      </c>
      <c r="M1562" s="705" t="s">
        <v>16763</v>
      </c>
      <c r="N1562" s="705"/>
      <c r="O1562" s="682" t="s">
        <v>408</v>
      </c>
      <c r="P1562" s="689" t="s">
        <v>15556</v>
      </c>
      <c r="Q1562" s="689" t="s">
        <v>945</v>
      </c>
    </row>
    <row r="1563" spans="1:17" ht="12.75" customHeight="1" x14ac:dyDescent="0.25">
      <c r="A1563" s="687" t="s">
        <v>15553</v>
      </c>
      <c r="B1563" s="688" t="s">
        <v>15554</v>
      </c>
      <c r="C1563" s="688" t="s">
        <v>15968</v>
      </c>
      <c r="D1563" s="693" t="s">
        <v>15556</v>
      </c>
      <c r="E1563" s="702">
        <v>5</v>
      </c>
      <c r="F1563" s="688" t="s">
        <v>16760</v>
      </c>
      <c r="G1563" s="682" t="s">
        <v>4820</v>
      </c>
      <c r="H1563" s="703">
        <v>54</v>
      </c>
      <c r="I1563" s="688" t="s">
        <v>16798</v>
      </c>
      <c r="J1563" s="928" t="s">
        <v>16762</v>
      </c>
      <c r="K1563" s="799"/>
      <c r="L1563" s="704">
        <v>54</v>
      </c>
      <c r="M1563" s="705" t="s">
        <v>16763</v>
      </c>
      <c r="N1563" s="705"/>
      <c r="O1563" s="682" t="s">
        <v>408</v>
      </c>
      <c r="P1563" s="689" t="s">
        <v>15556</v>
      </c>
      <c r="Q1563" s="689" t="s">
        <v>945</v>
      </c>
    </row>
    <row r="1564" spans="1:17" ht="9.75" customHeight="1" x14ac:dyDescent="0.25">
      <c r="A1564" s="687" t="s">
        <v>15553</v>
      </c>
      <c r="B1564" s="688" t="s">
        <v>15554</v>
      </c>
      <c r="C1564" s="688" t="s">
        <v>15968</v>
      </c>
      <c r="D1564" s="693" t="s">
        <v>15556</v>
      </c>
      <c r="E1564" s="702">
        <v>5</v>
      </c>
      <c r="F1564" s="688" t="s">
        <v>16760</v>
      </c>
      <c r="G1564" s="682" t="s">
        <v>4820</v>
      </c>
      <c r="H1564" s="703">
        <v>55</v>
      </c>
      <c r="I1564" s="688" t="s">
        <v>16799</v>
      </c>
      <c r="J1564" s="928" t="s">
        <v>16762</v>
      </c>
      <c r="K1564" s="799"/>
      <c r="L1564" s="704">
        <v>55</v>
      </c>
      <c r="M1564" s="705" t="s">
        <v>16763</v>
      </c>
      <c r="N1564" s="705"/>
      <c r="O1564" s="682" t="s">
        <v>408</v>
      </c>
      <c r="P1564" s="689" t="s">
        <v>15556</v>
      </c>
      <c r="Q1564" s="689" t="s">
        <v>945</v>
      </c>
    </row>
    <row r="1565" spans="1:17" ht="9.75" customHeight="1" x14ac:dyDescent="0.25">
      <c r="A1565" s="687" t="s">
        <v>15553</v>
      </c>
      <c r="B1565" s="688" t="s">
        <v>15554</v>
      </c>
      <c r="C1565" s="688" t="s">
        <v>15968</v>
      </c>
      <c r="D1565" s="693" t="s">
        <v>15556</v>
      </c>
      <c r="E1565" s="702">
        <v>5</v>
      </c>
      <c r="F1565" s="688" t="s">
        <v>16760</v>
      </c>
      <c r="G1565" s="682" t="s">
        <v>4820</v>
      </c>
      <c r="H1565" s="703">
        <v>56</v>
      </c>
      <c r="I1565" s="688" t="s">
        <v>16800</v>
      </c>
      <c r="J1565" s="928" t="s">
        <v>16762</v>
      </c>
      <c r="K1565" s="799"/>
      <c r="L1565" s="704">
        <v>56</v>
      </c>
      <c r="M1565" s="705" t="s">
        <v>16763</v>
      </c>
      <c r="N1565" s="705"/>
      <c r="O1565" s="682" t="s">
        <v>408</v>
      </c>
      <c r="P1565" s="689" t="s">
        <v>15556</v>
      </c>
      <c r="Q1565" s="689" t="s">
        <v>945</v>
      </c>
    </row>
    <row r="1566" spans="1:17" ht="9.75" customHeight="1" x14ac:dyDescent="0.25">
      <c r="A1566" s="687" t="s">
        <v>15553</v>
      </c>
      <c r="B1566" s="688" t="s">
        <v>15554</v>
      </c>
      <c r="C1566" s="688" t="s">
        <v>15968</v>
      </c>
      <c r="D1566" s="693" t="s">
        <v>15556</v>
      </c>
      <c r="E1566" s="702">
        <v>5</v>
      </c>
      <c r="F1566" s="688" t="s">
        <v>16760</v>
      </c>
      <c r="G1566" s="682" t="s">
        <v>4820</v>
      </c>
      <c r="H1566" s="703">
        <v>57</v>
      </c>
      <c r="I1566" s="688" t="s">
        <v>16801</v>
      </c>
      <c r="J1566" s="928" t="s">
        <v>16762</v>
      </c>
      <c r="K1566" s="799"/>
      <c r="L1566" s="704">
        <v>57</v>
      </c>
      <c r="M1566" s="705" t="s">
        <v>16763</v>
      </c>
      <c r="N1566" s="705"/>
      <c r="O1566" s="682" t="s">
        <v>408</v>
      </c>
      <c r="P1566" s="689" t="s">
        <v>15556</v>
      </c>
      <c r="Q1566" s="689" t="s">
        <v>945</v>
      </c>
    </row>
    <row r="1567" spans="1:17" ht="9.75" customHeight="1" x14ac:dyDescent="0.25">
      <c r="A1567" s="687" t="s">
        <v>15553</v>
      </c>
      <c r="B1567" s="688" t="s">
        <v>15554</v>
      </c>
      <c r="C1567" s="688" t="s">
        <v>15968</v>
      </c>
      <c r="D1567" s="693" t="s">
        <v>15556</v>
      </c>
      <c r="E1567" s="702">
        <v>5</v>
      </c>
      <c r="F1567" s="688" t="s">
        <v>16760</v>
      </c>
      <c r="G1567" s="682" t="s">
        <v>4820</v>
      </c>
      <c r="H1567" s="703">
        <v>58</v>
      </c>
      <c r="I1567" s="688" t="s">
        <v>16802</v>
      </c>
      <c r="J1567" s="928" t="s">
        <v>16762</v>
      </c>
      <c r="K1567" s="799"/>
      <c r="L1567" s="704">
        <v>58</v>
      </c>
      <c r="M1567" s="705" t="s">
        <v>16763</v>
      </c>
      <c r="N1567" s="705"/>
      <c r="O1567" s="682" t="s">
        <v>408</v>
      </c>
      <c r="P1567" s="689" t="s">
        <v>15556</v>
      </c>
      <c r="Q1567" s="689" t="s">
        <v>945</v>
      </c>
    </row>
    <row r="1568" spans="1:17" ht="9.75" customHeight="1" x14ac:dyDescent="0.25">
      <c r="A1568" s="687" t="s">
        <v>15553</v>
      </c>
      <c r="B1568" s="688" t="s">
        <v>15554</v>
      </c>
      <c r="C1568" s="688" t="s">
        <v>15968</v>
      </c>
      <c r="D1568" s="693" t="s">
        <v>15556</v>
      </c>
      <c r="E1568" s="702">
        <v>5</v>
      </c>
      <c r="F1568" s="688" t="s">
        <v>16760</v>
      </c>
      <c r="G1568" s="682" t="s">
        <v>4820</v>
      </c>
      <c r="H1568" s="703">
        <v>59</v>
      </c>
      <c r="I1568" s="688" t="s">
        <v>16803</v>
      </c>
      <c r="J1568" s="928" t="s">
        <v>16762</v>
      </c>
      <c r="K1568" s="799"/>
      <c r="L1568" s="704">
        <v>59</v>
      </c>
      <c r="M1568" s="705" t="s">
        <v>16763</v>
      </c>
      <c r="N1568" s="705"/>
      <c r="O1568" s="682" t="s">
        <v>408</v>
      </c>
      <c r="P1568" s="689" t="s">
        <v>15556</v>
      </c>
      <c r="Q1568" s="689" t="s">
        <v>945</v>
      </c>
    </row>
    <row r="1569" spans="1:17" ht="9.75" customHeight="1" x14ac:dyDescent="0.25">
      <c r="A1569" s="687" t="s">
        <v>15553</v>
      </c>
      <c r="B1569" s="688" t="s">
        <v>15554</v>
      </c>
      <c r="C1569" s="688" t="s">
        <v>15968</v>
      </c>
      <c r="D1569" s="693" t="s">
        <v>15556</v>
      </c>
      <c r="E1569" s="702">
        <v>5</v>
      </c>
      <c r="F1569" s="688" t="s">
        <v>16760</v>
      </c>
      <c r="G1569" s="682" t="s">
        <v>4820</v>
      </c>
      <c r="H1569" s="703">
        <v>61</v>
      </c>
      <c r="I1569" s="688" t="s">
        <v>16804</v>
      </c>
      <c r="J1569" s="928" t="s">
        <v>16762</v>
      </c>
      <c r="K1569" s="799"/>
      <c r="L1569" s="704">
        <v>61</v>
      </c>
      <c r="M1569" s="705" t="s">
        <v>16763</v>
      </c>
      <c r="N1569" s="705"/>
      <c r="O1569" s="682" t="s">
        <v>408</v>
      </c>
      <c r="P1569" s="689" t="s">
        <v>15556</v>
      </c>
      <c r="Q1569" s="689" t="s">
        <v>945</v>
      </c>
    </row>
    <row r="1570" spans="1:17" ht="9.75" customHeight="1" x14ac:dyDescent="0.25">
      <c r="A1570" s="687" t="s">
        <v>15553</v>
      </c>
      <c r="B1570" s="688" t="s">
        <v>15554</v>
      </c>
      <c r="C1570" s="688" t="s">
        <v>15968</v>
      </c>
      <c r="D1570" s="693" t="s">
        <v>15556</v>
      </c>
      <c r="E1570" s="702">
        <v>5</v>
      </c>
      <c r="F1570" s="688" t="s">
        <v>16760</v>
      </c>
      <c r="G1570" s="682" t="s">
        <v>4820</v>
      </c>
      <c r="H1570" s="703">
        <v>62</v>
      </c>
      <c r="I1570" s="688" t="s">
        <v>16805</v>
      </c>
      <c r="J1570" s="928" t="s">
        <v>16762</v>
      </c>
      <c r="K1570" s="799"/>
      <c r="L1570" s="704">
        <v>62</v>
      </c>
      <c r="M1570" s="705" t="s">
        <v>16763</v>
      </c>
      <c r="N1570" s="705"/>
      <c r="O1570" s="682" t="s">
        <v>408</v>
      </c>
      <c r="P1570" s="689" t="s">
        <v>15556</v>
      </c>
      <c r="Q1570" s="689" t="s">
        <v>945</v>
      </c>
    </row>
    <row r="1571" spans="1:17" ht="9.75" customHeight="1" x14ac:dyDescent="0.25">
      <c r="A1571" s="687" t="s">
        <v>15553</v>
      </c>
      <c r="B1571" s="688" t="s">
        <v>15554</v>
      </c>
      <c r="C1571" s="688" t="s">
        <v>15968</v>
      </c>
      <c r="D1571" s="693" t="s">
        <v>15556</v>
      </c>
      <c r="E1571" s="702">
        <v>5</v>
      </c>
      <c r="F1571" s="688" t="s">
        <v>16760</v>
      </c>
      <c r="G1571" s="682" t="s">
        <v>4820</v>
      </c>
      <c r="H1571" s="703">
        <v>63</v>
      </c>
      <c r="I1571" s="688" t="s">
        <v>16806</v>
      </c>
      <c r="J1571" s="928" t="s">
        <v>16762</v>
      </c>
      <c r="K1571" s="799"/>
      <c r="L1571" s="704">
        <v>63</v>
      </c>
      <c r="M1571" s="705" t="s">
        <v>16763</v>
      </c>
      <c r="N1571" s="705"/>
      <c r="O1571" s="682" t="s">
        <v>408</v>
      </c>
      <c r="P1571" s="689" t="s">
        <v>15556</v>
      </c>
      <c r="Q1571" s="689" t="s">
        <v>945</v>
      </c>
    </row>
    <row r="1572" spans="1:17" ht="9.75" customHeight="1" x14ac:dyDescent="0.25">
      <c r="A1572" s="687" t="s">
        <v>15553</v>
      </c>
      <c r="B1572" s="688" t="s">
        <v>15554</v>
      </c>
      <c r="C1572" s="688" t="s">
        <v>15968</v>
      </c>
      <c r="D1572" s="693" t="s">
        <v>15556</v>
      </c>
      <c r="E1572" s="702">
        <v>5</v>
      </c>
      <c r="F1572" s="688" t="s">
        <v>16760</v>
      </c>
      <c r="G1572" s="682" t="s">
        <v>4820</v>
      </c>
      <c r="H1572" s="703">
        <v>64</v>
      </c>
      <c r="I1572" s="688" t="s">
        <v>16807</v>
      </c>
      <c r="J1572" s="928" t="s">
        <v>16762</v>
      </c>
      <c r="K1572" s="799"/>
      <c r="L1572" s="704">
        <v>64</v>
      </c>
      <c r="M1572" s="705" t="s">
        <v>16763</v>
      </c>
      <c r="N1572" s="705"/>
      <c r="O1572" s="682" t="s">
        <v>408</v>
      </c>
      <c r="P1572" s="689" t="s">
        <v>15556</v>
      </c>
      <c r="Q1572" s="689" t="s">
        <v>945</v>
      </c>
    </row>
    <row r="1573" spans="1:17" ht="9.75" customHeight="1" x14ac:dyDescent="0.25">
      <c r="A1573" s="687" t="s">
        <v>15553</v>
      </c>
      <c r="B1573" s="688" t="s">
        <v>15554</v>
      </c>
      <c r="C1573" s="688" t="s">
        <v>15968</v>
      </c>
      <c r="D1573" s="693" t="s">
        <v>15556</v>
      </c>
      <c r="E1573" s="702">
        <v>5</v>
      </c>
      <c r="F1573" s="688" t="s">
        <v>16760</v>
      </c>
      <c r="G1573" s="682" t="s">
        <v>4820</v>
      </c>
      <c r="H1573" s="703">
        <v>65</v>
      </c>
      <c r="I1573" s="688" t="s">
        <v>16808</v>
      </c>
      <c r="J1573" s="928" t="s">
        <v>16762</v>
      </c>
      <c r="K1573" s="799"/>
      <c r="L1573" s="704">
        <v>65</v>
      </c>
      <c r="M1573" s="705" t="s">
        <v>16763</v>
      </c>
      <c r="N1573" s="705"/>
      <c r="O1573" s="682" t="s">
        <v>408</v>
      </c>
      <c r="P1573" s="689" t="s">
        <v>15556</v>
      </c>
      <c r="Q1573" s="689" t="s">
        <v>945</v>
      </c>
    </row>
    <row r="1574" spans="1:17" ht="9.75" customHeight="1" x14ac:dyDescent="0.25">
      <c r="A1574" s="687" t="s">
        <v>15553</v>
      </c>
      <c r="B1574" s="688" t="s">
        <v>15554</v>
      </c>
      <c r="C1574" s="688" t="s">
        <v>15968</v>
      </c>
      <c r="D1574" s="693" t="s">
        <v>15556</v>
      </c>
      <c r="E1574" s="702">
        <v>5</v>
      </c>
      <c r="F1574" s="688" t="s">
        <v>16760</v>
      </c>
      <c r="G1574" s="682" t="s">
        <v>4820</v>
      </c>
      <c r="H1574" s="703">
        <v>66</v>
      </c>
      <c r="I1574" s="688" t="s">
        <v>16809</v>
      </c>
      <c r="J1574" s="928" t="s">
        <v>16762</v>
      </c>
      <c r="K1574" s="799"/>
      <c r="L1574" s="704">
        <v>66</v>
      </c>
      <c r="M1574" s="705" t="s">
        <v>16763</v>
      </c>
      <c r="N1574" s="705"/>
      <c r="O1574" s="682" t="s">
        <v>408</v>
      </c>
      <c r="P1574" s="689" t="s">
        <v>15556</v>
      </c>
      <c r="Q1574" s="689" t="s">
        <v>945</v>
      </c>
    </row>
    <row r="1575" spans="1:17" ht="9.75" customHeight="1" x14ac:dyDescent="0.25">
      <c r="A1575" s="687" t="s">
        <v>15553</v>
      </c>
      <c r="B1575" s="688" t="s">
        <v>15554</v>
      </c>
      <c r="C1575" s="688" t="s">
        <v>15968</v>
      </c>
      <c r="D1575" s="693" t="s">
        <v>15556</v>
      </c>
      <c r="E1575" s="702">
        <v>5</v>
      </c>
      <c r="F1575" s="688" t="s">
        <v>16760</v>
      </c>
      <c r="G1575" s="682" t="s">
        <v>4820</v>
      </c>
      <c r="H1575" s="703">
        <v>67</v>
      </c>
      <c r="I1575" s="688" t="s">
        <v>16810</v>
      </c>
      <c r="J1575" s="928" t="s">
        <v>16762</v>
      </c>
      <c r="K1575" s="799"/>
      <c r="L1575" s="704">
        <v>67</v>
      </c>
      <c r="M1575" s="705" t="s">
        <v>16763</v>
      </c>
      <c r="N1575" s="705"/>
      <c r="O1575" s="682" t="s">
        <v>408</v>
      </c>
      <c r="P1575" s="689" t="s">
        <v>15556</v>
      </c>
      <c r="Q1575" s="689" t="s">
        <v>945</v>
      </c>
    </row>
    <row r="1576" spans="1:17" ht="9.75" customHeight="1" x14ac:dyDescent="0.25">
      <c r="A1576" s="687" t="s">
        <v>15553</v>
      </c>
      <c r="B1576" s="688" t="s">
        <v>15554</v>
      </c>
      <c r="C1576" s="688" t="s">
        <v>15968</v>
      </c>
      <c r="D1576" s="693" t="s">
        <v>15556</v>
      </c>
      <c r="E1576" s="702">
        <v>5</v>
      </c>
      <c r="F1576" s="688" t="s">
        <v>16760</v>
      </c>
      <c r="G1576" s="682" t="s">
        <v>4820</v>
      </c>
      <c r="H1576" s="703">
        <v>68</v>
      </c>
      <c r="I1576" s="688" t="s">
        <v>16811</v>
      </c>
      <c r="J1576" s="928" t="s">
        <v>16762</v>
      </c>
      <c r="K1576" s="799"/>
      <c r="L1576" s="704">
        <v>68</v>
      </c>
      <c r="M1576" s="705" t="s">
        <v>16763</v>
      </c>
      <c r="N1576" s="705"/>
      <c r="O1576" s="682" t="s">
        <v>408</v>
      </c>
      <c r="P1576" s="689" t="s">
        <v>15556</v>
      </c>
      <c r="Q1576" s="689" t="s">
        <v>945</v>
      </c>
    </row>
    <row r="1577" spans="1:17" ht="9.75" customHeight="1" x14ac:dyDescent="0.25">
      <c r="A1577" s="687" t="s">
        <v>15553</v>
      </c>
      <c r="B1577" s="688" t="s">
        <v>15554</v>
      </c>
      <c r="C1577" s="688" t="s">
        <v>15968</v>
      </c>
      <c r="D1577" s="693" t="s">
        <v>15556</v>
      </c>
      <c r="E1577" s="702">
        <v>5</v>
      </c>
      <c r="F1577" s="688" t="s">
        <v>16760</v>
      </c>
      <c r="G1577" s="682" t="s">
        <v>4820</v>
      </c>
      <c r="H1577" s="703">
        <v>69</v>
      </c>
      <c r="I1577" s="688" t="s">
        <v>16812</v>
      </c>
      <c r="J1577" s="928" t="s">
        <v>16762</v>
      </c>
      <c r="K1577" s="799"/>
      <c r="L1577" s="704">
        <v>69</v>
      </c>
      <c r="M1577" s="705" t="s">
        <v>16763</v>
      </c>
      <c r="N1577" s="705"/>
      <c r="O1577" s="682" t="s">
        <v>408</v>
      </c>
      <c r="P1577" s="689" t="s">
        <v>15556</v>
      </c>
      <c r="Q1577" s="689" t="s">
        <v>945</v>
      </c>
    </row>
    <row r="1578" spans="1:17" ht="9.75" customHeight="1" x14ac:dyDescent="0.25">
      <c r="A1578" s="687" t="s">
        <v>15553</v>
      </c>
      <c r="B1578" s="688" t="s">
        <v>15554</v>
      </c>
      <c r="C1578" s="688" t="s">
        <v>15968</v>
      </c>
      <c r="D1578" s="693" t="s">
        <v>15556</v>
      </c>
      <c r="E1578" s="702">
        <v>5</v>
      </c>
      <c r="F1578" s="688" t="s">
        <v>16760</v>
      </c>
      <c r="G1578" s="682" t="s">
        <v>4820</v>
      </c>
      <c r="H1578" s="703">
        <v>71</v>
      </c>
      <c r="I1578" s="688" t="s">
        <v>16813</v>
      </c>
      <c r="J1578" s="928" t="s">
        <v>16762</v>
      </c>
      <c r="K1578" s="799"/>
      <c r="L1578" s="704">
        <v>71</v>
      </c>
      <c r="M1578" s="705" t="s">
        <v>16763</v>
      </c>
      <c r="N1578" s="705"/>
      <c r="O1578" s="682" t="s">
        <v>408</v>
      </c>
      <c r="P1578" s="689" t="s">
        <v>15556</v>
      </c>
      <c r="Q1578" s="689" t="s">
        <v>945</v>
      </c>
    </row>
    <row r="1579" spans="1:17" ht="9.75" customHeight="1" x14ac:dyDescent="0.25">
      <c r="A1579" s="687" t="s">
        <v>15553</v>
      </c>
      <c r="B1579" s="688" t="s">
        <v>15554</v>
      </c>
      <c r="C1579" s="688" t="s">
        <v>15968</v>
      </c>
      <c r="D1579" s="693" t="s">
        <v>15556</v>
      </c>
      <c r="E1579" s="702">
        <v>5</v>
      </c>
      <c r="F1579" s="688" t="s">
        <v>16760</v>
      </c>
      <c r="G1579" s="682" t="s">
        <v>4820</v>
      </c>
      <c r="H1579" s="703">
        <v>72</v>
      </c>
      <c r="I1579" s="688" t="s">
        <v>16814</v>
      </c>
      <c r="J1579" s="928" t="s">
        <v>16762</v>
      </c>
      <c r="K1579" s="799"/>
      <c r="L1579" s="704">
        <v>72</v>
      </c>
      <c r="M1579" s="705" t="s">
        <v>16763</v>
      </c>
      <c r="N1579" s="705"/>
      <c r="O1579" s="682" t="s">
        <v>408</v>
      </c>
      <c r="P1579" s="689" t="s">
        <v>15556</v>
      </c>
      <c r="Q1579" s="689" t="s">
        <v>945</v>
      </c>
    </row>
    <row r="1580" spans="1:17" ht="9.75" customHeight="1" x14ac:dyDescent="0.25">
      <c r="A1580" s="687" t="s">
        <v>15553</v>
      </c>
      <c r="B1580" s="688" t="s">
        <v>15554</v>
      </c>
      <c r="C1580" s="688" t="s">
        <v>15968</v>
      </c>
      <c r="D1580" s="693" t="s">
        <v>15556</v>
      </c>
      <c r="E1580" s="702">
        <v>5</v>
      </c>
      <c r="F1580" s="688" t="s">
        <v>16760</v>
      </c>
      <c r="G1580" s="682" t="s">
        <v>4820</v>
      </c>
      <c r="H1580" s="703">
        <v>73</v>
      </c>
      <c r="I1580" s="688" t="s">
        <v>16815</v>
      </c>
      <c r="J1580" s="928" t="s">
        <v>16762</v>
      </c>
      <c r="K1580" s="799"/>
      <c r="L1580" s="704">
        <v>73</v>
      </c>
      <c r="M1580" s="705" t="s">
        <v>16763</v>
      </c>
      <c r="N1580" s="705"/>
      <c r="O1580" s="682" t="s">
        <v>408</v>
      </c>
      <c r="P1580" s="689" t="s">
        <v>15556</v>
      </c>
      <c r="Q1580" s="689" t="s">
        <v>945</v>
      </c>
    </row>
    <row r="1581" spans="1:17" ht="9.75" customHeight="1" x14ac:dyDescent="0.25">
      <c r="A1581" s="687" t="s">
        <v>15553</v>
      </c>
      <c r="B1581" s="688" t="s">
        <v>15554</v>
      </c>
      <c r="C1581" s="688" t="s">
        <v>15968</v>
      </c>
      <c r="D1581" s="693" t="s">
        <v>15556</v>
      </c>
      <c r="E1581" s="702">
        <v>5</v>
      </c>
      <c r="F1581" s="688" t="s">
        <v>16760</v>
      </c>
      <c r="G1581" s="682" t="s">
        <v>4820</v>
      </c>
      <c r="H1581" s="703">
        <v>74</v>
      </c>
      <c r="I1581" s="688" t="s">
        <v>16816</v>
      </c>
      <c r="J1581" s="928" t="s">
        <v>16762</v>
      </c>
      <c r="K1581" s="799"/>
      <c r="L1581" s="704">
        <v>74</v>
      </c>
      <c r="M1581" s="705" t="s">
        <v>16763</v>
      </c>
      <c r="N1581" s="705"/>
      <c r="O1581" s="682" t="s">
        <v>408</v>
      </c>
      <c r="P1581" s="689" t="s">
        <v>15556</v>
      </c>
      <c r="Q1581" s="689" t="s">
        <v>945</v>
      </c>
    </row>
    <row r="1582" spans="1:17" ht="9.75" customHeight="1" x14ac:dyDescent="0.25">
      <c r="A1582" s="687" t="s">
        <v>15553</v>
      </c>
      <c r="B1582" s="688" t="s">
        <v>15554</v>
      </c>
      <c r="C1582" s="688" t="s">
        <v>15968</v>
      </c>
      <c r="D1582" s="693" t="s">
        <v>15556</v>
      </c>
      <c r="E1582" s="702">
        <v>5</v>
      </c>
      <c r="F1582" s="688" t="s">
        <v>16760</v>
      </c>
      <c r="G1582" s="682" t="s">
        <v>4820</v>
      </c>
      <c r="H1582" s="703">
        <v>75</v>
      </c>
      <c r="I1582" s="688" t="s">
        <v>16817</v>
      </c>
      <c r="J1582" s="928" t="s">
        <v>16762</v>
      </c>
      <c r="K1582" s="799"/>
      <c r="L1582" s="704">
        <v>75</v>
      </c>
      <c r="M1582" s="705" t="s">
        <v>16763</v>
      </c>
      <c r="N1582" s="705"/>
      <c r="O1582" s="682" t="s">
        <v>408</v>
      </c>
      <c r="P1582" s="689" t="s">
        <v>15556</v>
      </c>
      <c r="Q1582" s="689" t="s">
        <v>945</v>
      </c>
    </row>
    <row r="1583" spans="1:17" ht="9.75" customHeight="1" x14ac:dyDescent="0.25">
      <c r="A1583" s="687" t="s">
        <v>15553</v>
      </c>
      <c r="B1583" s="688" t="s">
        <v>15554</v>
      </c>
      <c r="C1583" s="688" t="s">
        <v>15968</v>
      </c>
      <c r="D1583" s="693" t="s">
        <v>15556</v>
      </c>
      <c r="E1583" s="702">
        <v>5</v>
      </c>
      <c r="F1583" s="688" t="s">
        <v>16760</v>
      </c>
      <c r="G1583" s="682" t="s">
        <v>4820</v>
      </c>
      <c r="H1583" s="703">
        <v>79</v>
      </c>
      <c r="I1583" s="688" t="s">
        <v>16818</v>
      </c>
      <c r="J1583" s="928" t="s">
        <v>16762</v>
      </c>
      <c r="K1583" s="799"/>
      <c r="L1583" s="704">
        <v>79</v>
      </c>
      <c r="M1583" s="705" t="s">
        <v>16763</v>
      </c>
      <c r="N1583" s="705"/>
      <c r="O1583" s="682" t="s">
        <v>408</v>
      </c>
      <c r="P1583" s="689" t="s">
        <v>15556</v>
      </c>
      <c r="Q1583" s="689" t="s">
        <v>945</v>
      </c>
    </row>
    <row r="1584" spans="1:17" ht="9.75" customHeight="1" x14ac:dyDescent="0.25">
      <c r="A1584" s="687" t="s">
        <v>15553</v>
      </c>
      <c r="B1584" s="688" t="s">
        <v>15554</v>
      </c>
      <c r="C1584" s="688" t="s">
        <v>15968</v>
      </c>
      <c r="D1584" s="693" t="s">
        <v>15556</v>
      </c>
      <c r="E1584" s="702">
        <v>5</v>
      </c>
      <c r="F1584" s="688" t="s">
        <v>16760</v>
      </c>
      <c r="G1584" s="682" t="s">
        <v>4820</v>
      </c>
      <c r="H1584" s="703">
        <v>81</v>
      </c>
      <c r="I1584" s="688" t="s">
        <v>16819</v>
      </c>
      <c r="J1584" s="928" t="s">
        <v>16762</v>
      </c>
      <c r="K1584" s="799"/>
      <c r="L1584" s="704">
        <v>81</v>
      </c>
      <c r="M1584" s="705" t="s">
        <v>16763</v>
      </c>
      <c r="N1584" s="705"/>
      <c r="O1584" s="682" t="s">
        <v>408</v>
      </c>
      <c r="P1584" s="689" t="s">
        <v>15556</v>
      </c>
      <c r="Q1584" s="689" t="s">
        <v>945</v>
      </c>
    </row>
    <row r="1585" spans="1:17" ht="9.75" customHeight="1" x14ac:dyDescent="0.25">
      <c r="A1585" s="687" t="s">
        <v>15553</v>
      </c>
      <c r="B1585" s="688" t="s">
        <v>15554</v>
      </c>
      <c r="C1585" s="688" t="s">
        <v>15968</v>
      </c>
      <c r="D1585" s="693" t="s">
        <v>15556</v>
      </c>
      <c r="E1585" s="702">
        <v>5</v>
      </c>
      <c r="F1585" s="688" t="s">
        <v>16760</v>
      </c>
      <c r="G1585" s="682" t="s">
        <v>4820</v>
      </c>
      <c r="H1585" s="703">
        <v>82</v>
      </c>
      <c r="I1585" s="688" t="s">
        <v>16820</v>
      </c>
      <c r="J1585" s="928" t="s">
        <v>16762</v>
      </c>
      <c r="K1585" s="799"/>
      <c r="L1585" s="704">
        <v>82</v>
      </c>
      <c r="M1585" s="705" t="s">
        <v>16763</v>
      </c>
      <c r="N1585" s="705"/>
      <c r="O1585" s="682" t="s">
        <v>408</v>
      </c>
      <c r="P1585" s="689" t="s">
        <v>15556</v>
      </c>
      <c r="Q1585" s="689" t="s">
        <v>945</v>
      </c>
    </row>
    <row r="1586" spans="1:17" ht="9.75" customHeight="1" x14ac:dyDescent="0.25">
      <c r="A1586" s="687" t="s">
        <v>15553</v>
      </c>
      <c r="B1586" s="688" t="s">
        <v>15554</v>
      </c>
      <c r="C1586" s="688" t="s">
        <v>15968</v>
      </c>
      <c r="D1586" s="693" t="s">
        <v>15556</v>
      </c>
      <c r="E1586" s="702">
        <v>5</v>
      </c>
      <c r="F1586" s="688" t="s">
        <v>16760</v>
      </c>
      <c r="G1586" s="682" t="s">
        <v>4820</v>
      </c>
      <c r="H1586" s="703">
        <v>84</v>
      </c>
      <c r="I1586" s="688" t="s">
        <v>16821</v>
      </c>
      <c r="J1586" s="928" t="s">
        <v>16762</v>
      </c>
      <c r="K1586" s="799"/>
      <c r="L1586" s="704">
        <v>84</v>
      </c>
      <c r="M1586" s="705" t="s">
        <v>16763</v>
      </c>
      <c r="N1586" s="705"/>
      <c r="O1586" s="682" t="s">
        <v>408</v>
      </c>
      <c r="P1586" s="689" t="s">
        <v>15556</v>
      </c>
      <c r="Q1586" s="689" t="s">
        <v>945</v>
      </c>
    </row>
    <row r="1587" spans="1:17" ht="12.75" customHeight="1" x14ac:dyDescent="0.25">
      <c r="A1587" s="687" t="s">
        <v>15553</v>
      </c>
      <c r="B1587" s="688" t="s">
        <v>15554</v>
      </c>
      <c r="C1587" s="688" t="s">
        <v>15968</v>
      </c>
      <c r="D1587" s="693" t="s">
        <v>15556</v>
      </c>
      <c r="E1587" s="702">
        <v>5</v>
      </c>
      <c r="F1587" s="688" t="s">
        <v>16760</v>
      </c>
      <c r="G1587" s="682" t="s">
        <v>4820</v>
      </c>
      <c r="H1587" s="703">
        <v>85</v>
      </c>
      <c r="I1587" s="688" t="s">
        <v>16822</v>
      </c>
      <c r="J1587" s="928" t="s">
        <v>16762</v>
      </c>
      <c r="K1587" s="799"/>
      <c r="L1587" s="704">
        <v>85</v>
      </c>
      <c r="M1587" s="705" t="s">
        <v>16763</v>
      </c>
      <c r="N1587" s="705"/>
      <c r="O1587" s="682" t="s">
        <v>408</v>
      </c>
      <c r="P1587" s="689" t="s">
        <v>15556</v>
      </c>
      <c r="Q1587" s="689" t="s">
        <v>945</v>
      </c>
    </row>
    <row r="1588" spans="1:17" ht="12.75" customHeight="1" x14ac:dyDescent="0.25">
      <c r="A1588" s="687" t="s">
        <v>15553</v>
      </c>
      <c r="B1588" s="688" t="s">
        <v>15554</v>
      </c>
      <c r="C1588" s="688" t="s">
        <v>15968</v>
      </c>
      <c r="D1588" s="693" t="s">
        <v>15556</v>
      </c>
      <c r="E1588" s="702">
        <v>5</v>
      </c>
      <c r="F1588" s="688" t="s">
        <v>16760</v>
      </c>
      <c r="G1588" s="682" t="s">
        <v>4820</v>
      </c>
      <c r="H1588" s="703">
        <v>86</v>
      </c>
      <c r="I1588" s="688" t="s">
        <v>16823</v>
      </c>
      <c r="J1588" s="928" t="s">
        <v>16762</v>
      </c>
      <c r="K1588" s="799"/>
      <c r="L1588" s="704">
        <v>86</v>
      </c>
      <c r="M1588" s="705" t="s">
        <v>16763</v>
      </c>
      <c r="N1588" s="705"/>
      <c r="O1588" s="682" t="s">
        <v>408</v>
      </c>
      <c r="P1588" s="689" t="s">
        <v>15556</v>
      </c>
      <c r="Q1588" s="689" t="s">
        <v>945</v>
      </c>
    </row>
    <row r="1589" spans="1:17" ht="12.75" customHeight="1" x14ac:dyDescent="0.25">
      <c r="A1589" s="687" t="s">
        <v>15553</v>
      </c>
      <c r="B1589" s="688" t="s">
        <v>15554</v>
      </c>
      <c r="C1589" s="688" t="s">
        <v>15968</v>
      </c>
      <c r="D1589" s="693" t="s">
        <v>15556</v>
      </c>
      <c r="E1589" s="702">
        <v>5</v>
      </c>
      <c r="F1589" s="688" t="s">
        <v>16760</v>
      </c>
      <c r="G1589" s="682" t="s">
        <v>4820</v>
      </c>
      <c r="H1589" s="703">
        <v>89</v>
      </c>
      <c r="I1589" s="688" t="s">
        <v>16824</v>
      </c>
      <c r="J1589" s="928" t="s">
        <v>16762</v>
      </c>
      <c r="K1589" s="799"/>
      <c r="L1589" s="704">
        <v>89</v>
      </c>
      <c r="M1589" s="705" t="s">
        <v>16763</v>
      </c>
      <c r="N1589" s="705"/>
      <c r="O1589" s="682" t="s">
        <v>408</v>
      </c>
      <c r="P1589" s="689" t="s">
        <v>15556</v>
      </c>
      <c r="Q1589" s="689" t="s">
        <v>945</v>
      </c>
    </row>
    <row r="1590" spans="1:17" ht="12.75" customHeight="1" x14ac:dyDescent="0.25">
      <c r="A1590" s="687" t="s">
        <v>15553</v>
      </c>
      <c r="B1590" s="688" t="s">
        <v>15554</v>
      </c>
      <c r="C1590" s="688" t="s">
        <v>15968</v>
      </c>
      <c r="D1590" s="693" t="s">
        <v>15556</v>
      </c>
      <c r="E1590" s="702">
        <v>5</v>
      </c>
      <c r="F1590" s="688" t="s">
        <v>16760</v>
      </c>
      <c r="G1590" s="682" t="s">
        <v>4820</v>
      </c>
      <c r="H1590" s="703">
        <v>91</v>
      </c>
      <c r="I1590" s="688" t="s">
        <v>16825</v>
      </c>
      <c r="J1590" s="928" t="s">
        <v>16762</v>
      </c>
      <c r="K1590" s="799"/>
      <c r="L1590" s="704">
        <v>91</v>
      </c>
      <c r="M1590" s="705" t="s">
        <v>16763</v>
      </c>
      <c r="N1590" s="705"/>
      <c r="O1590" s="682" t="s">
        <v>408</v>
      </c>
      <c r="P1590" s="689" t="s">
        <v>15556</v>
      </c>
      <c r="Q1590" s="689" t="s">
        <v>945</v>
      </c>
    </row>
    <row r="1591" spans="1:17" ht="12.75" customHeight="1" x14ac:dyDescent="0.25">
      <c r="A1591" s="687" t="s">
        <v>15553</v>
      </c>
      <c r="B1591" s="688" t="s">
        <v>15554</v>
      </c>
      <c r="C1591" s="688" t="s">
        <v>15968</v>
      </c>
      <c r="D1591" s="693" t="s">
        <v>15556</v>
      </c>
      <c r="E1591" s="702">
        <v>5</v>
      </c>
      <c r="F1591" s="688" t="s">
        <v>16760</v>
      </c>
      <c r="G1591" s="682" t="s">
        <v>4820</v>
      </c>
      <c r="H1591" s="703">
        <v>92</v>
      </c>
      <c r="I1591" s="688" t="s">
        <v>16826</v>
      </c>
      <c r="J1591" s="928" t="s">
        <v>16762</v>
      </c>
      <c r="K1591" s="799"/>
      <c r="L1591" s="704">
        <v>92</v>
      </c>
      <c r="M1591" s="705" t="s">
        <v>16763</v>
      </c>
      <c r="N1591" s="705"/>
      <c r="O1591" s="682" t="s">
        <v>408</v>
      </c>
      <c r="P1591" s="689" t="s">
        <v>15556</v>
      </c>
      <c r="Q1591" s="689" t="s">
        <v>945</v>
      </c>
    </row>
    <row r="1592" spans="1:17" ht="12.75" customHeight="1" x14ac:dyDescent="0.25">
      <c r="A1592" s="687" t="s">
        <v>15553</v>
      </c>
      <c r="B1592" s="688" t="s">
        <v>15554</v>
      </c>
      <c r="C1592" s="688" t="s">
        <v>15968</v>
      </c>
      <c r="D1592" s="693" t="s">
        <v>15556</v>
      </c>
      <c r="E1592" s="702">
        <v>5</v>
      </c>
      <c r="F1592" s="688" t="s">
        <v>16760</v>
      </c>
      <c r="G1592" s="682" t="s">
        <v>4820</v>
      </c>
      <c r="H1592" s="703">
        <v>93</v>
      </c>
      <c r="I1592" s="688" t="s">
        <v>16827</v>
      </c>
      <c r="J1592" s="928" t="s">
        <v>16762</v>
      </c>
      <c r="K1592" s="799"/>
      <c r="L1592" s="704">
        <v>93</v>
      </c>
      <c r="M1592" s="705" t="s">
        <v>16763</v>
      </c>
      <c r="N1592" s="705"/>
      <c r="O1592" s="682" t="s">
        <v>408</v>
      </c>
      <c r="P1592" s="689" t="s">
        <v>15556</v>
      </c>
      <c r="Q1592" s="689" t="s">
        <v>945</v>
      </c>
    </row>
    <row r="1593" spans="1:17" ht="12.75" customHeight="1" x14ac:dyDescent="0.25">
      <c r="A1593" s="687" t="s">
        <v>15553</v>
      </c>
      <c r="B1593" s="688" t="s">
        <v>15554</v>
      </c>
      <c r="C1593" s="688" t="s">
        <v>15968</v>
      </c>
      <c r="D1593" s="693" t="s">
        <v>15556</v>
      </c>
      <c r="E1593" s="702">
        <v>5</v>
      </c>
      <c r="F1593" s="688" t="s">
        <v>16760</v>
      </c>
      <c r="G1593" s="682" t="s">
        <v>4820</v>
      </c>
      <c r="H1593" s="703">
        <v>94</v>
      </c>
      <c r="I1593" s="688" t="s">
        <v>16828</v>
      </c>
      <c r="J1593" s="928" t="s">
        <v>16762</v>
      </c>
      <c r="K1593" s="799"/>
      <c r="L1593" s="704">
        <v>94</v>
      </c>
      <c r="M1593" s="705" t="s">
        <v>16763</v>
      </c>
      <c r="N1593" s="705"/>
      <c r="O1593" s="682" t="s">
        <v>408</v>
      </c>
      <c r="P1593" s="689" t="s">
        <v>15556</v>
      </c>
      <c r="Q1593" s="689" t="s">
        <v>945</v>
      </c>
    </row>
    <row r="1594" spans="1:17" ht="12.75" customHeight="1" x14ac:dyDescent="0.25">
      <c r="A1594" s="687" t="s">
        <v>15553</v>
      </c>
      <c r="B1594" s="688" t="s">
        <v>15554</v>
      </c>
      <c r="C1594" s="688" t="s">
        <v>15968</v>
      </c>
      <c r="D1594" s="693" t="s">
        <v>15556</v>
      </c>
      <c r="E1594" s="702">
        <v>5</v>
      </c>
      <c r="F1594" s="688" t="s">
        <v>16760</v>
      </c>
      <c r="G1594" s="682" t="s">
        <v>4820</v>
      </c>
      <c r="H1594" s="703">
        <v>95</v>
      </c>
      <c r="I1594" s="688" t="s">
        <v>16829</v>
      </c>
      <c r="J1594" s="928" t="s">
        <v>16762</v>
      </c>
      <c r="K1594" s="799"/>
      <c r="L1594" s="704">
        <v>95</v>
      </c>
      <c r="M1594" s="705" t="s">
        <v>16763</v>
      </c>
      <c r="N1594" s="705"/>
      <c r="O1594" s="682" t="s">
        <v>408</v>
      </c>
      <c r="P1594" s="689" t="s">
        <v>15556</v>
      </c>
      <c r="Q1594" s="689" t="s">
        <v>945</v>
      </c>
    </row>
    <row r="1595" spans="1:17" ht="12.75" customHeight="1" x14ac:dyDescent="0.25">
      <c r="A1595" s="687" t="s">
        <v>15553</v>
      </c>
      <c r="B1595" s="688" t="s">
        <v>15554</v>
      </c>
      <c r="C1595" s="688" t="s">
        <v>15968</v>
      </c>
      <c r="D1595" s="693" t="s">
        <v>15556</v>
      </c>
      <c r="E1595" s="702">
        <v>5</v>
      </c>
      <c r="F1595" s="688" t="s">
        <v>16760</v>
      </c>
      <c r="G1595" s="682" t="s">
        <v>4820</v>
      </c>
      <c r="H1595" s="703">
        <v>99</v>
      </c>
      <c r="I1595" s="688" t="s">
        <v>16830</v>
      </c>
      <c r="J1595" s="928" t="s">
        <v>16762</v>
      </c>
      <c r="K1595" s="799"/>
      <c r="L1595" s="704">
        <v>99</v>
      </c>
      <c r="M1595" s="705" t="s">
        <v>16763</v>
      </c>
      <c r="N1595" s="705"/>
      <c r="O1595" s="682" t="s">
        <v>408</v>
      </c>
      <c r="P1595" s="689" t="s">
        <v>15556</v>
      </c>
      <c r="Q1595" s="689" t="s">
        <v>945</v>
      </c>
    </row>
    <row r="1596" spans="1:17" ht="12.75" customHeight="1" x14ac:dyDescent="0.25">
      <c r="A1596" s="687" t="s">
        <v>15553</v>
      </c>
      <c r="B1596" s="688" t="s">
        <v>15554</v>
      </c>
      <c r="C1596" s="688" t="s">
        <v>15968</v>
      </c>
      <c r="D1596" s="693" t="s">
        <v>15556</v>
      </c>
      <c r="E1596" s="702">
        <v>6</v>
      </c>
      <c r="F1596" s="688" t="s">
        <v>16831</v>
      </c>
      <c r="G1596" s="688" t="s">
        <v>16832</v>
      </c>
      <c r="H1596" s="683" t="s">
        <v>16833</v>
      </c>
      <c r="I1596" s="688" t="s">
        <v>16834</v>
      </c>
      <c r="J1596" s="928" t="s">
        <v>16835</v>
      </c>
      <c r="K1596" s="799"/>
      <c r="L1596" s="704" t="s">
        <v>16833</v>
      </c>
      <c r="M1596" s="705" t="s">
        <v>16836</v>
      </c>
      <c r="N1596" s="688"/>
      <c r="O1596" s="682" t="s">
        <v>408</v>
      </c>
      <c r="P1596" s="689" t="s">
        <v>15556</v>
      </c>
      <c r="Q1596" s="689" t="s">
        <v>945</v>
      </c>
    </row>
    <row r="1597" spans="1:17" ht="12.75" customHeight="1" x14ac:dyDescent="0.25">
      <c r="A1597" s="687" t="s">
        <v>15553</v>
      </c>
      <c r="B1597" s="688" t="s">
        <v>15554</v>
      </c>
      <c r="C1597" s="688" t="s">
        <v>15968</v>
      </c>
      <c r="D1597" s="693" t="s">
        <v>15556</v>
      </c>
      <c r="E1597" s="702">
        <v>6</v>
      </c>
      <c r="F1597" s="688" t="s">
        <v>16831</v>
      </c>
      <c r="G1597" s="688" t="s">
        <v>16832</v>
      </c>
      <c r="H1597" s="683" t="s">
        <v>16837</v>
      </c>
      <c r="I1597" s="688" t="s">
        <v>16838</v>
      </c>
      <c r="J1597" s="928" t="s">
        <v>16835</v>
      </c>
      <c r="K1597" s="799"/>
      <c r="L1597" s="704" t="s">
        <v>16837</v>
      </c>
      <c r="M1597" s="705" t="s">
        <v>16836</v>
      </c>
      <c r="N1597" s="688"/>
      <c r="O1597" s="682" t="s">
        <v>408</v>
      </c>
      <c r="P1597" s="689" t="s">
        <v>15556</v>
      </c>
      <c r="Q1597" s="689" t="s">
        <v>945</v>
      </c>
    </row>
    <row r="1598" spans="1:17" ht="12.75" customHeight="1" x14ac:dyDescent="0.25">
      <c r="A1598" s="687" t="s">
        <v>15553</v>
      </c>
      <c r="B1598" s="688" t="s">
        <v>15554</v>
      </c>
      <c r="C1598" s="688" t="s">
        <v>15968</v>
      </c>
      <c r="D1598" s="693" t="s">
        <v>15556</v>
      </c>
      <c r="E1598" s="702">
        <v>6</v>
      </c>
      <c r="F1598" s="688" t="s">
        <v>16831</v>
      </c>
      <c r="G1598" s="688" t="s">
        <v>16832</v>
      </c>
      <c r="H1598" s="683" t="s">
        <v>16839</v>
      </c>
      <c r="I1598" s="688" t="s">
        <v>16840</v>
      </c>
      <c r="J1598" s="928" t="s">
        <v>16835</v>
      </c>
      <c r="K1598" s="799"/>
      <c r="L1598" s="706" t="s">
        <v>16839</v>
      </c>
      <c r="M1598" s="688" t="s">
        <v>16841</v>
      </c>
      <c r="N1598" s="688"/>
      <c r="O1598" s="682" t="s">
        <v>408</v>
      </c>
      <c r="P1598" s="689" t="s">
        <v>15556</v>
      </c>
      <c r="Q1598" s="689" t="s">
        <v>945</v>
      </c>
    </row>
    <row r="1599" spans="1:17" ht="12.75" customHeight="1" x14ac:dyDescent="0.25">
      <c r="A1599" s="687" t="s">
        <v>15553</v>
      </c>
      <c r="B1599" s="688" t="s">
        <v>15554</v>
      </c>
      <c r="C1599" s="688" t="s">
        <v>15968</v>
      </c>
      <c r="D1599" s="693" t="s">
        <v>15556</v>
      </c>
      <c r="E1599" s="702">
        <v>6</v>
      </c>
      <c r="F1599" s="688" t="s">
        <v>16831</v>
      </c>
      <c r="G1599" s="688" t="s">
        <v>16832</v>
      </c>
      <c r="H1599" s="683" t="s">
        <v>16842</v>
      </c>
      <c r="I1599" s="688" t="s">
        <v>16843</v>
      </c>
      <c r="J1599" s="928" t="s">
        <v>16835</v>
      </c>
      <c r="K1599" s="799"/>
      <c r="L1599" s="683" t="s">
        <v>16842</v>
      </c>
      <c r="M1599" s="928" t="s">
        <v>16835</v>
      </c>
      <c r="N1599" s="799"/>
      <c r="O1599" s="682" t="s">
        <v>408</v>
      </c>
      <c r="P1599" s="689" t="s">
        <v>15556</v>
      </c>
      <c r="Q1599" s="689" t="s">
        <v>945</v>
      </c>
    </row>
    <row r="1600" spans="1:17" ht="12.75" customHeight="1" x14ac:dyDescent="0.25">
      <c r="A1600" s="687" t="s">
        <v>15553</v>
      </c>
      <c r="B1600" s="688" t="s">
        <v>15554</v>
      </c>
      <c r="C1600" s="682" t="s">
        <v>15968</v>
      </c>
      <c r="D1600" s="688" t="s">
        <v>15556</v>
      </c>
      <c r="E1600" s="702">
        <v>4</v>
      </c>
      <c r="F1600" s="682" t="s">
        <v>16844</v>
      </c>
      <c r="G1600" s="682" t="s">
        <v>16845</v>
      </c>
      <c r="H1600" s="707" t="s">
        <v>16846</v>
      </c>
      <c r="I1600" s="688" t="s">
        <v>16847</v>
      </c>
      <c r="J1600" s="928" t="s">
        <v>16848</v>
      </c>
      <c r="K1600" s="799"/>
      <c r="L1600" s="683" t="s">
        <v>16846</v>
      </c>
      <c r="M1600" s="688" t="s">
        <v>16849</v>
      </c>
      <c r="N1600" s="688"/>
      <c r="O1600" s="682" t="s">
        <v>406</v>
      </c>
      <c r="P1600" s="689" t="s">
        <v>15556</v>
      </c>
      <c r="Q1600" s="689" t="s">
        <v>721</v>
      </c>
    </row>
    <row r="1601" spans="1:18" ht="12.75" customHeight="1" x14ac:dyDescent="0.25">
      <c r="A1601" s="687" t="s">
        <v>15553</v>
      </c>
      <c r="B1601" s="688" t="s">
        <v>15554</v>
      </c>
      <c r="C1601" s="682" t="s">
        <v>15968</v>
      </c>
      <c r="D1601" s="688" t="s">
        <v>15556</v>
      </c>
      <c r="E1601" s="702">
        <v>4</v>
      </c>
      <c r="F1601" s="682" t="s">
        <v>16844</v>
      </c>
      <c r="G1601" s="682" t="s">
        <v>16845</v>
      </c>
      <c r="H1601" s="707" t="s">
        <v>16850</v>
      </c>
      <c r="I1601" s="688" t="s">
        <v>16851</v>
      </c>
      <c r="J1601" s="928" t="s">
        <v>16848</v>
      </c>
      <c r="K1601" s="799"/>
      <c r="L1601" s="683" t="s">
        <v>16850</v>
      </c>
      <c r="M1601" s="688" t="s">
        <v>16849</v>
      </c>
      <c r="N1601" s="688"/>
      <c r="O1601" s="682" t="s">
        <v>406</v>
      </c>
      <c r="P1601" s="689" t="s">
        <v>15556</v>
      </c>
      <c r="Q1601" s="689" t="s">
        <v>721</v>
      </c>
    </row>
    <row r="1602" spans="1:18" ht="12.75" customHeight="1" x14ac:dyDescent="0.25">
      <c r="A1602" s="687" t="s">
        <v>15553</v>
      </c>
      <c r="B1602" s="688" t="s">
        <v>15554</v>
      </c>
      <c r="C1602" s="682" t="s">
        <v>15968</v>
      </c>
      <c r="D1602" s="688" t="s">
        <v>15556</v>
      </c>
      <c r="E1602" s="702">
        <v>4</v>
      </c>
      <c r="F1602" s="682" t="s">
        <v>16844</v>
      </c>
      <c r="G1602" s="682" t="s">
        <v>16845</v>
      </c>
      <c r="H1602" s="707" t="s">
        <v>16852</v>
      </c>
      <c r="I1602" s="688" t="s">
        <v>16853</v>
      </c>
      <c r="J1602" s="928" t="s">
        <v>16848</v>
      </c>
      <c r="K1602" s="799"/>
      <c r="L1602" s="683" t="s">
        <v>16852</v>
      </c>
      <c r="M1602" s="688" t="s">
        <v>16849</v>
      </c>
      <c r="N1602" s="688"/>
      <c r="O1602" s="682" t="s">
        <v>406</v>
      </c>
      <c r="P1602" s="689" t="s">
        <v>15556</v>
      </c>
      <c r="Q1602" s="689" t="s">
        <v>721</v>
      </c>
    </row>
    <row r="1603" spans="1:18" ht="12.75" customHeight="1" x14ac:dyDescent="0.25">
      <c r="A1603" s="687" t="s">
        <v>15553</v>
      </c>
      <c r="B1603" s="688" t="s">
        <v>15554</v>
      </c>
      <c r="C1603" s="682" t="s">
        <v>15968</v>
      </c>
      <c r="D1603" s="688" t="s">
        <v>15556</v>
      </c>
      <c r="E1603" s="702">
        <v>4</v>
      </c>
      <c r="F1603" s="682" t="s">
        <v>16844</v>
      </c>
      <c r="G1603" s="682" t="s">
        <v>16845</v>
      </c>
      <c r="H1603" s="707" t="s">
        <v>16854</v>
      </c>
      <c r="I1603" s="688" t="s">
        <v>16855</v>
      </c>
      <c r="J1603" s="928" t="s">
        <v>16848</v>
      </c>
      <c r="K1603" s="799"/>
      <c r="L1603" s="683" t="s">
        <v>16856</v>
      </c>
      <c r="M1603" s="688" t="s">
        <v>16849</v>
      </c>
      <c r="N1603" s="688"/>
      <c r="O1603" s="682" t="s">
        <v>406</v>
      </c>
      <c r="P1603" s="689" t="s">
        <v>15556</v>
      </c>
      <c r="Q1603" s="689" t="s">
        <v>721</v>
      </c>
      <c r="R1603" s="688"/>
    </row>
    <row r="1604" spans="1:18" ht="12.75" customHeight="1" x14ac:dyDescent="0.25">
      <c r="A1604" s="687" t="s">
        <v>15553</v>
      </c>
      <c r="B1604" s="688" t="s">
        <v>15554</v>
      </c>
      <c r="C1604" s="682" t="s">
        <v>15968</v>
      </c>
      <c r="D1604" s="688" t="s">
        <v>15556</v>
      </c>
      <c r="E1604" s="702">
        <v>4</v>
      </c>
      <c r="F1604" s="682" t="s">
        <v>16844</v>
      </c>
      <c r="G1604" s="682" t="s">
        <v>16845</v>
      </c>
      <c r="H1604" s="707" t="s">
        <v>16857</v>
      </c>
      <c r="I1604" s="688" t="s">
        <v>16858</v>
      </c>
      <c r="J1604" s="928" t="s">
        <v>16848</v>
      </c>
      <c r="K1604" s="799"/>
      <c r="L1604" s="683" t="s">
        <v>16859</v>
      </c>
      <c r="M1604" s="688" t="s">
        <v>16849</v>
      </c>
      <c r="N1604" s="688"/>
      <c r="O1604" s="682" t="s">
        <v>406</v>
      </c>
      <c r="P1604" s="689" t="s">
        <v>15556</v>
      </c>
      <c r="Q1604" s="689" t="s">
        <v>721</v>
      </c>
      <c r="R1604" s="688"/>
    </row>
    <row r="1605" spans="1:18" ht="12.75" customHeight="1" x14ac:dyDescent="0.25">
      <c r="A1605" s="687" t="s">
        <v>15553</v>
      </c>
      <c r="B1605" s="688" t="s">
        <v>15554</v>
      </c>
      <c r="C1605" s="682" t="s">
        <v>15968</v>
      </c>
      <c r="D1605" s="688" t="s">
        <v>15556</v>
      </c>
      <c r="E1605" s="702">
        <v>4</v>
      </c>
      <c r="F1605" s="682" t="s">
        <v>16844</v>
      </c>
      <c r="G1605" s="682" t="s">
        <v>16845</v>
      </c>
      <c r="H1605" s="707" t="s">
        <v>16860</v>
      </c>
      <c r="I1605" s="688" t="s">
        <v>16861</v>
      </c>
      <c r="J1605" s="928" t="s">
        <v>16848</v>
      </c>
      <c r="K1605" s="799"/>
      <c r="L1605" s="683" t="s">
        <v>16860</v>
      </c>
      <c r="M1605" s="688" t="s">
        <v>16849</v>
      </c>
      <c r="N1605" s="688"/>
      <c r="O1605" s="682" t="s">
        <v>406</v>
      </c>
      <c r="P1605" s="689" t="s">
        <v>15556</v>
      </c>
      <c r="Q1605" s="689" t="s">
        <v>721</v>
      </c>
      <c r="R1605" s="688"/>
    </row>
    <row r="1606" spans="1:18" ht="12.75" customHeight="1" x14ac:dyDescent="0.25">
      <c r="A1606" s="687" t="s">
        <v>15553</v>
      </c>
      <c r="B1606" s="688" t="s">
        <v>15554</v>
      </c>
      <c r="C1606" s="682" t="s">
        <v>15968</v>
      </c>
      <c r="D1606" s="688" t="s">
        <v>15556</v>
      </c>
      <c r="E1606" s="702">
        <v>4</v>
      </c>
      <c r="F1606" s="682" t="s">
        <v>16844</v>
      </c>
      <c r="G1606" s="682" t="s">
        <v>16845</v>
      </c>
      <c r="H1606" s="707" t="s">
        <v>16862</v>
      </c>
      <c r="I1606" s="688" t="s">
        <v>16863</v>
      </c>
      <c r="J1606" s="928" t="s">
        <v>16848</v>
      </c>
      <c r="K1606" s="799"/>
      <c r="L1606" s="683" t="s">
        <v>16862</v>
      </c>
      <c r="M1606" s="688" t="s">
        <v>16849</v>
      </c>
      <c r="N1606" s="688"/>
      <c r="O1606" s="682" t="s">
        <v>406</v>
      </c>
      <c r="P1606" s="689" t="s">
        <v>15556</v>
      </c>
      <c r="Q1606" s="689" t="s">
        <v>721</v>
      </c>
      <c r="R1606" s="688"/>
    </row>
    <row r="1607" spans="1:18" ht="12.75" customHeight="1" x14ac:dyDescent="0.25">
      <c r="A1607" s="687" t="s">
        <v>15553</v>
      </c>
      <c r="B1607" s="688" t="s">
        <v>15554</v>
      </c>
      <c r="C1607" s="682" t="s">
        <v>15968</v>
      </c>
      <c r="D1607" s="688" t="s">
        <v>15556</v>
      </c>
      <c r="E1607" s="702">
        <v>4</v>
      </c>
      <c r="F1607" s="682" t="s">
        <v>16844</v>
      </c>
      <c r="G1607" s="682" t="s">
        <v>16845</v>
      </c>
      <c r="H1607" s="707" t="s">
        <v>16864</v>
      </c>
      <c r="I1607" s="688" t="s">
        <v>16865</v>
      </c>
      <c r="J1607" s="928" t="s">
        <v>16848</v>
      </c>
      <c r="K1607" s="799"/>
      <c r="L1607" s="683" t="s">
        <v>16864</v>
      </c>
      <c r="M1607" s="688" t="s">
        <v>16849</v>
      </c>
      <c r="N1607" s="688"/>
      <c r="O1607" s="682" t="s">
        <v>406</v>
      </c>
      <c r="P1607" s="689" t="s">
        <v>15556</v>
      </c>
      <c r="Q1607" s="689" t="s">
        <v>721</v>
      </c>
      <c r="R1607" s="688"/>
    </row>
    <row r="1608" spans="1:18" ht="12.75" customHeight="1" x14ac:dyDescent="0.25">
      <c r="A1608" s="687" t="s">
        <v>15553</v>
      </c>
      <c r="B1608" s="688" t="s">
        <v>15554</v>
      </c>
      <c r="C1608" s="682" t="s">
        <v>15968</v>
      </c>
      <c r="D1608" s="688" t="s">
        <v>15556</v>
      </c>
      <c r="E1608" s="702">
        <v>4</v>
      </c>
      <c r="F1608" s="682" t="s">
        <v>16844</v>
      </c>
      <c r="G1608" s="682" t="s">
        <v>16845</v>
      </c>
      <c r="H1608" s="707" t="s">
        <v>16866</v>
      </c>
      <c r="I1608" s="688" t="s">
        <v>16867</v>
      </c>
      <c r="J1608" s="928" t="s">
        <v>16848</v>
      </c>
      <c r="K1608" s="799"/>
      <c r="L1608" s="683" t="s">
        <v>16868</v>
      </c>
      <c r="M1608" s="688" t="s">
        <v>16849</v>
      </c>
      <c r="N1608" s="688"/>
      <c r="O1608" s="682" t="s">
        <v>406</v>
      </c>
      <c r="P1608" s="689" t="s">
        <v>15556</v>
      </c>
      <c r="Q1608" s="689" t="s">
        <v>721</v>
      </c>
      <c r="R1608" s="688"/>
    </row>
    <row r="1609" spans="1:18" ht="12.75" customHeight="1" x14ac:dyDescent="0.25">
      <c r="A1609" s="687" t="s">
        <v>15553</v>
      </c>
      <c r="B1609" s="688" t="s">
        <v>15554</v>
      </c>
      <c r="C1609" s="682" t="s">
        <v>15968</v>
      </c>
      <c r="D1609" s="688" t="s">
        <v>15556</v>
      </c>
      <c r="E1609" s="702">
        <v>4</v>
      </c>
      <c r="F1609" s="682" t="s">
        <v>16844</v>
      </c>
      <c r="G1609" s="682" t="s">
        <v>16845</v>
      </c>
      <c r="H1609" s="707" t="s">
        <v>16869</v>
      </c>
      <c r="I1609" s="688" t="s">
        <v>16870</v>
      </c>
      <c r="J1609" s="928" t="s">
        <v>16848</v>
      </c>
      <c r="K1609" s="799"/>
      <c r="L1609" s="683" t="s">
        <v>16871</v>
      </c>
      <c r="M1609" s="688" t="s">
        <v>16849</v>
      </c>
      <c r="N1609" s="688"/>
      <c r="O1609" s="682" t="s">
        <v>406</v>
      </c>
      <c r="P1609" s="689" t="s">
        <v>15556</v>
      </c>
      <c r="Q1609" s="689" t="s">
        <v>721</v>
      </c>
      <c r="R1609" s="688"/>
    </row>
    <row r="1610" spans="1:18" ht="12.75" customHeight="1" x14ac:dyDescent="0.25">
      <c r="A1610" s="687" t="s">
        <v>15553</v>
      </c>
      <c r="B1610" s="688" t="s">
        <v>15554</v>
      </c>
      <c r="C1610" s="682" t="s">
        <v>15968</v>
      </c>
      <c r="D1610" s="688" t="s">
        <v>15556</v>
      </c>
      <c r="E1610" s="702">
        <v>4</v>
      </c>
      <c r="F1610" s="682" t="s">
        <v>16844</v>
      </c>
      <c r="G1610" s="682" t="s">
        <v>16845</v>
      </c>
      <c r="H1610" s="707" t="s">
        <v>16846</v>
      </c>
      <c r="I1610" s="688" t="s">
        <v>16847</v>
      </c>
      <c r="J1610" s="928" t="s">
        <v>16848</v>
      </c>
      <c r="K1610" s="799"/>
      <c r="L1610" s="683" t="s">
        <v>16846</v>
      </c>
      <c r="M1610" s="688" t="s">
        <v>16849</v>
      </c>
      <c r="N1610" s="688"/>
      <c r="O1610" s="682" t="s">
        <v>406</v>
      </c>
      <c r="P1610" s="689" t="s">
        <v>15556</v>
      </c>
      <c r="Q1610" s="689" t="s">
        <v>721</v>
      </c>
      <c r="R1610" s="688"/>
    </row>
    <row r="1611" spans="1:18" ht="12.75" customHeight="1" x14ac:dyDescent="0.25">
      <c r="A1611" s="687" t="s">
        <v>15553</v>
      </c>
      <c r="B1611" s="688" t="s">
        <v>15554</v>
      </c>
      <c r="C1611" s="682" t="s">
        <v>15968</v>
      </c>
      <c r="D1611" s="688" t="s">
        <v>15556</v>
      </c>
      <c r="E1611" s="702">
        <v>4</v>
      </c>
      <c r="F1611" s="682" t="s">
        <v>16844</v>
      </c>
      <c r="G1611" s="682" t="s">
        <v>16845</v>
      </c>
      <c r="H1611" s="707" t="s">
        <v>16850</v>
      </c>
      <c r="I1611" s="688" t="s">
        <v>16851</v>
      </c>
      <c r="J1611" s="928" t="s">
        <v>16848</v>
      </c>
      <c r="K1611" s="799"/>
      <c r="L1611" s="683" t="s">
        <v>16850</v>
      </c>
      <c r="M1611" s="688" t="s">
        <v>16849</v>
      </c>
      <c r="N1611" s="688"/>
      <c r="O1611" s="682" t="s">
        <v>406</v>
      </c>
      <c r="P1611" s="689" t="s">
        <v>15556</v>
      </c>
      <c r="Q1611" s="689" t="s">
        <v>721</v>
      </c>
      <c r="R1611" s="688"/>
    </row>
    <row r="1612" spans="1:18" ht="12.75" customHeight="1" x14ac:dyDescent="0.25">
      <c r="A1612" s="687" t="s">
        <v>15553</v>
      </c>
      <c r="B1612" s="688" t="s">
        <v>15554</v>
      </c>
      <c r="C1612" s="682" t="s">
        <v>15968</v>
      </c>
      <c r="D1612" s="688" t="s">
        <v>15556</v>
      </c>
      <c r="E1612" s="702">
        <v>4</v>
      </c>
      <c r="F1612" s="682" t="s">
        <v>16844</v>
      </c>
      <c r="G1612" s="682" t="s">
        <v>16845</v>
      </c>
      <c r="H1612" s="707" t="s">
        <v>16852</v>
      </c>
      <c r="I1612" s="688" t="s">
        <v>16853</v>
      </c>
      <c r="J1612" s="928" t="s">
        <v>16848</v>
      </c>
      <c r="K1612" s="799"/>
      <c r="L1612" s="683" t="s">
        <v>16852</v>
      </c>
      <c r="M1612" s="688" t="s">
        <v>16849</v>
      </c>
      <c r="N1612" s="688"/>
      <c r="O1612" s="682" t="s">
        <v>406</v>
      </c>
      <c r="P1612" s="689" t="s">
        <v>15556</v>
      </c>
      <c r="Q1612" s="689" t="s">
        <v>721</v>
      </c>
      <c r="R1612" s="688"/>
    </row>
    <row r="1613" spans="1:18" ht="12.75" customHeight="1" x14ac:dyDescent="0.25">
      <c r="A1613" s="687" t="s">
        <v>15553</v>
      </c>
      <c r="B1613" s="688" t="s">
        <v>15554</v>
      </c>
      <c r="C1613" s="682" t="s">
        <v>15968</v>
      </c>
      <c r="D1613" s="688" t="s">
        <v>15556</v>
      </c>
      <c r="E1613" s="702">
        <v>4</v>
      </c>
      <c r="F1613" s="682" t="s">
        <v>16844</v>
      </c>
      <c r="G1613" s="682" t="s">
        <v>16845</v>
      </c>
      <c r="H1613" s="707" t="s">
        <v>16854</v>
      </c>
      <c r="I1613" s="688" t="s">
        <v>16855</v>
      </c>
      <c r="J1613" s="928" t="s">
        <v>16848</v>
      </c>
      <c r="K1613" s="799"/>
      <c r="L1613" s="683" t="s">
        <v>16856</v>
      </c>
      <c r="M1613" s="688" t="s">
        <v>16849</v>
      </c>
      <c r="N1613" s="688"/>
      <c r="O1613" s="682" t="s">
        <v>406</v>
      </c>
      <c r="P1613" s="689" t="s">
        <v>15556</v>
      </c>
      <c r="Q1613" s="689" t="s">
        <v>721</v>
      </c>
      <c r="R1613" s="688"/>
    </row>
    <row r="1614" spans="1:18" ht="12.75" customHeight="1" x14ac:dyDescent="0.25">
      <c r="A1614" s="687" t="s">
        <v>15553</v>
      </c>
      <c r="B1614" s="688" t="s">
        <v>15554</v>
      </c>
      <c r="C1614" s="682" t="s">
        <v>15968</v>
      </c>
      <c r="D1614" s="688" t="s">
        <v>15556</v>
      </c>
      <c r="E1614" s="702">
        <v>4</v>
      </c>
      <c r="F1614" s="682" t="s">
        <v>16844</v>
      </c>
      <c r="G1614" s="682" t="s">
        <v>16845</v>
      </c>
      <c r="H1614" s="707" t="s">
        <v>16857</v>
      </c>
      <c r="I1614" s="688" t="s">
        <v>16858</v>
      </c>
      <c r="J1614" s="928" t="s">
        <v>16848</v>
      </c>
      <c r="K1614" s="799"/>
      <c r="L1614" s="683" t="s">
        <v>16859</v>
      </c>
      <c r="M1614" s="688" t="s">
        <v>16849</v>
      </c>
      <c r="N1614" s="688"/>
      <c r="O1614" s="682" t="s">
        <v>406</v>
      </c>
      <c r="P1614" s="689" t="s">
        <v>15556</v>
      </c>
      <c r="Q1614" s="689" t="s">
        <v>721</v>
      </c>
      <c r="R1614" s="688"/>
    </row>
    <row r="1615" spans="1:18" ht="12.75" customHeight="1" x14ac:dyDescent="0.25">
      <c r="A1615" s="687" t="s">
        <v>15553</v>
      </c>
      <c r="B1615" s="688" t="s">
        <v>15554</v>
      </c>
      <c r="C1615" s="682" t="s">
        <v>15968</v>
      </c>
      <c r="D1615" s="688" t="s">
        <v>15556</v>
      </c>
      <c r="E1615" s="702">
        <v>4</v>
      </c>
      <c r="F1615" s="682" t="s">
        <v>16844</v>
      </c>
      <c r="G1615" s="682" t="s">
        <v>16845</v>
      </c>
      <c r="H1615" s="707" t="s">
        <v>16860</v>
      </c>
      <c r="I1615" s="688" t="s">
        <v>16861</v>
      </c>
      <c r="J1615" s="928" t="s">
        <v>16848</v>
      </c>
      <c r="K1615" s="799"/>
      <c r="L1615" s="683" t="s">
        <v>16860</v>
      </c>
      <c r="M1615" s="688" t="s">
        <v>16849</v>
      </c>
      <c r="N1615" s="688"/>
      <c r="O1615" s="682" t="s">
        <v>406</v>
      </c>
      <c r="P1615" s="689" t="s">
        <v>15556</v>
      </c>
      <c r="Q1615" s="689" t="s">
        <v>721</v>
      </c>
      <c r="R1615" s="688"/>
    </row>
    <row r="1616" spans="1:18" ht="12.75" customHeight="1" x14ac:dyDescent="0.25">
      <c r="A1616" s="687" t="s">
        <v>15553</v>
      </c>
      <c r="B1616" s="688" t="s">
        <v>15554</v>
      </c>
      <c r="C1616" s="682" t="s">
        <v>15968</v>
      </c>
      <c r="D1616" s="688" t="s">
        <v>15556</v>
      </c>
      <c r="E1616" s="702">
        <v>4</v>
      </c>
      <c r="F1616" s="682" t="s">
        <v>16844</v>
      </c>
      <c r="G1616" s="682" t="s">
        <v>16845</v>
      </c>
      <c r="H1616" s="707" t="s">
        <v>16862</v>
      </c>
      <c r="I1616" s="688" t="s">
        <v>16863</v>
      </c>
      <c r="J1616" s="928" t="s">
        <v>16848</v>
      </c>
      <c r="K1616" s="799"/>
      <c r="L1616" s="683" t="s">
        <v>16862</v>
      </c>
      <c r="M1616" s="688" t="s">
        <v>16849</v>
      </c>
      <c r="N1616" s="688"/>
      <c r="O1616" s="682" t="s">
        <v>406</v>
      </c>
      <c r="P1616" s="689" t="s">
        <v>15556</v>
      </c>
      <c r="Q1616" s="689" t="s">
        <v>721</v>
      </c>
      <c r="R1616" s="688"/>
    </row>
    <row r="1617" spans="1:18" ht="12.75" customHeight="1" x14ac:dyDescent="0.25">
      <c r="A1617" s="687" t="s">
        <v>15553</v>
      </c>
      <c r="B1617" s="688" t="s">
        <v>15554</v>
      </c>
      <c r="C1617" s="682" t="s">
        <v>15968</v>
      </c>
      <c r="D1617" s="688" t="s">
        <v>15556</v>
      </c>
      <c r="E1617" s="702">
        <v>4</v>
      </c>
      <c r="F1617" s="682" t="s">
        <v>16844</v>
      </c>
      <c r="G1617" s="682" t="s">
        <v>16845</v>
      </c>
      <c r="H1617" s="707" t="s">
        <v>16864</v>
      </c>
      <c r="I1617" s="688" t="s">
        <v>16865</v>
      </c>
      <c r="J1617" s="928" t="s">
        <v>16848</v>
      </c>
      <c r="K1617" s="799"/>
      <c r="L1617" s="683" t="s">
        <v>16864</v>
      </c>
      <c r="M1617" s="688" t="s">
        <v>16849</v>
      </c>
      <c r="N1617" s="688"/>
      <c r="O1617" s="682" t="s">
        <v>406</v>
      </c>
      <c r="P1617" s="689" t="s">
        <v>15556</v>
      </c>
      <c r="Q1617" s="689" t="s">
        <v>721</v>
      </c>
      <c r="R1617" s="688"/>
    </row>
    <row r="1618" spans="1:18" ht="12.75" customHeight="1" x14ac:dyDescent="0.25">
      <c r="A1618" s="687" t="s">
        <v>15553</v>
      </c>
      <c r="B1618" s="688" t="s">
        <v>15554</v>
      </c>
      <c r="C1618" s="682" t="s">
        <v>15968</v>
      </c>
      <c r="D1618" s="688" t="s">
        <v>15556</v>
      </c>
      <c r="E1618" s="702">
        <v>4</v>
      </c>
      <c r="F1618" s="682" t="s">
        <v>16844</v>
      </c>
      <c r="G1618" s="682" t="s">
        <v>16845</v>
      </c>
      <c r="H1618" s="707" t="s">
        <v>16866</v>
      </c>
      <c r="I1618" s="688" t="s">
        <v>16867</v>
      </c>
      <c r="J1618" s="928" t="s">
        <v>16848</v>
      </c>
      <c r="K1618" s="799"/>
      <c r="L1618" s="683" t="s">
        <v>16868</v>
      </c>
      <c r="M1618" s="688" t="s">
        <v>16849</v>
      </c>
      <c r="N1618" s="688"/>
      <c r="O1618" s="682" t="s">
        <v>406</v>
      </c>
      <c r="P1618" s="689" t="s">
        <v>15556</v>
      </c>
      <c r="Q1618" s="689" t="s">
        <v>721</v>
      </c>
      <c r="R1618" s="688"/>
    </row>
    <row r="1619" spans="1:18" ht="12.75" customHeight="1" x14ac:dyDescent="0.25">
      <c r="A1619" s="687" t="s">
        <v>15553</v>
      </c>
      <c r="B1619" s="688" t="s">
        <v>15554</v>
      </c>
      <c r="C1619" s="682" t="s">
        <v>15968</v>
      </c>
      <c r="D1619" s="688" t="s">
        <v>15556</v>
      </c>
      <c r="E1619" s="702">
        <v>4</v>
      </c>
      <c r="F1619" s="682" t="s">
        <v>16844</v>
      </c>
      <c r="G1619" s="682" t="s">
        <v>16845</v>
      </c>
      <c r="H1619" s="707" t="s">
        <v>16869</v>
      </c>
      <c r="I1619" s="688" t="s">
        <v>16870</v>
      </c>
      <c r="J1619" s="928" t="s">
        <v>16848</v>
      </c>
      <c r="K1619" s="799"/>
      <c r="L1619" s="683" t="s">
        <v>16871</v>
      </c>
      <c r="M1619" s="688" t="s">
        <v>16849</v>
      </c>
      <c r="N1619" s="688"/>
      <c r="O1619" s="682" t="s">
        <v>406</v>
      </c>
      <c r="P1619" s="689" t="s">
        <v>15556</v>
      </c>
      <c r="Q1619" s="689" t="s">
        <v>721</v>
      </c>
      <c r="R1619" s="688"/>
    </row>
    <row r="1620" spans="1:18" ht="12.75" customHeight="1" x14ac:dyDescent="0.25">
      <c r="A1620" s="687" t="s">
        <v>15553</v>
      </c>
      <c r="B1620" s="688" t="s">
        <v>15554</v>
      </c>
      <c r="C1620" s="682" t="s">
        <v>16486</v>
      </c>
      <c r="D1620" s="688" t="s">
        <v>15556</v>
      </c>
      <c r="E1620" s="693">
        <v>8</v>
      </c>
      <c r="F1620" s="682" t="s">
        <v>16844</v>
      </c>
      <c r="G1620" s="682" t="s">
        <v>16845</v>
      </c>
      <c r="H1620" s="707" t="s">
        <v>16846</v>
      </c>
      <c r="I1620" s="688" t="s">
        <v>16847</v>
      </c>
      <c r="J1620" s="928" t="s">
        <v>16848</v>
      </c>
      <c r="K1620" s="799"/>
      <c r="L1620" s="683" t="s">
        <v>16846</v>
      </c>
      <c r="M1620" s="688" t="s">
        <v>16849</v>
      </c>
      <c r="N1620" s="688"/>
      <c r="O1620" s="682" t="s">
        <v>50</v>
      </c>
      <c r="P1620" s="689" t="s">
        <v>15556</v>
      </c>
      <c r="Q1620" s="689" t="s">
        <v>721</v>
      </c>
      <c r="R1620" s="688"/>
    </row>
    <row r="1621" spans="1:18" ht="12.75" customHeight="1" x14ac:dyDescent="0.25">
      <c r="A1621" s="687" t="s">
        <v>15553</v>
      </c>
      <c r="B1621" s="688" t="s">
        <v>15554</v>
      </c>
      <c r="C1621" s="682" t="s">
        <v>16486</v>
      </c>
      <c r="D1621" s="688" t="s">
        <v>15556</v>
      </c>
      <c r="E1621" s="693">
        <v>8</v>
      </c>
      <c r="F1621" s="682" t="s">
        <v>16844</v>
      </c>
      <c r="G1621" s="682" t="s">
        <v>16845</v>
      </c>
      <c r="H1621" s="707" t="s">
        <v>16850</v>
      </c>
      <c r="I1621" s="688" t="s">
        <v>16851</v>
      </c>
      <c r="J1621" s="928" t="s">
        <v>16848</v>
      </c>
      <c r="K1621" s="799"/>
      <c r="L1621" s="683" t="s">
        <v>16850</v>
      </c>
      <c r="M1621" s="688" t="s">
        <v>16849</v>
      </c>
      <c r="N1621" s="688"/>
      <c r="O1621" s="682" t="s">
        <v>50</v>
      </c>
      <c r="P1621" s="689" t="s">
        <v>15556</v>
      </c>
      <c r="Q1621" s="689" t="s">
        <v>721</v>
      </c>
      <c r="R1621" s="688"/>
    </row>
    <row r="1622" spans="1:18" ht="12.75" customHeight="1" x14ac:dyDescent="0.25">
      <c r="A1622" s="687" t="s">
        <v>15553</v>
      </c>
      <c r="B1622" s="688" t="s">
        <v>15554</v>
      </c>
      <c r="C1622" s="682" t="s">
        <v>16486</v>
      </c>
      <c r="D1622" s="688" t="s">
        <v>15556</v>
      </c>
      <c r="E1622" s="693">
        <v>8</v>
      </c>
      <c r="F1622" s="682" t="s">
        <v>16844</v>
      </c>
      <c r="G1622" s="682" t="s">
        <v>16845</v>
      </c>
      <c r="H1622" s="707" t="s">
        <v>16852</v>
      </c>
      <c r="I1622" s="688" t="s">
        <v>16853</v>
      </c>
      <c r="J1622" s="928" t="s">
        <v>16848</v>
      </c>
      <c r="K1622" s="799"/>
      <c r="L1622" s="683" t="s">
        <v>16852</v>
      </c>
      <c r="M1622" s="688" t="s">
        <v>16849</v>
      </c>
      <c r="N1622" s="688"/>
      <c r="O1622" s="682" t="s">
        <v>50</v>
      </c>
      <c r="P1622" s="689" t="s">
        <v>15556</v>
      </c>
      <c r="Q1622" s="689" t="s">
        <v>721</v>
      </c>
      <c r="R1622" s="688"/>
    </row>
    <row r="1623" spans="1:18" ht="12.75" customHeight="1" x14ac:dyDescent="0.25">
      <c r="A1623" s="687" t="s">
        <v>15553</v>
      </c>
      <c r="B1623" s="688" t="s">
        <v>15554</v>
      </c>
      <c r="C1623" s="682" t="s">
        <v>16486</v>
      </c>
      <c r="D1623" s="688" t="s">
        <v>15556</v>
      </c>
      <c r="E1623" s="693">
        <v>8</v>
      </c>
      <c r="F1623" s="682" t="s">
        <v>16844</v>
      </c>
      <c r="G1623" s="682" t="s">
        <v>16845</v>
      </c>
      <c r="H1623" s="707" t="s">
        <v>16854</v>
      </c>
      <c r="I1623" s="688" t="s">
        <v>16855</v>
      </c>
      <c r="J1623" s="928" t="s">
        <v>16848</v>
      </c>
      <c r="K1623" s="799"/>
      <c r="L1623" s="683" t="s">
        <v>16856</v>
      </c>
      <c r="M1623" s="688" t="s">
        <v>16849</v>
      </c>
      <c r="N1623" s="688"/>
      <c r="O1623" s="682" t="s">
        <v>50</v>
      </c>
      <c r="P1623" s="689" t="s">
        <v>15556</v>
      </c>
      <c r="Q1623" s="689" t="s">
        <v>721</v>
      </c>
      <c r="R1623" s="688"/>
    </row>
    <row r="1624" spans="1:18" ht="12.75" customHeight="1" x14ac:dyDescent="0.25">
      <c r="A1624" s="687" t="s">
        <v>15553</v>
      </c>
      <c r="B1624" s="688" t="s">
        <v>15554</v>
      </c>
      <c r="C1624" s="682" t="s">
        <v>16486</v>
      </c>
      <c r="D1624" s="688" t="s">
        <v>15556</v>
      </c>
      <c r="E1624" s="693">
        <v>8</v>
      </c>
      <c r="F1624" s="682" t="s">
        <v>16844</v>
      </c>
      <c r="G1624" s="682" t="s">
        <v>16845</v>
      </c>
      <c r="H1624" s="707" t="s">
        <v>16857</v>
      </c>
      <c r="I1624" s="688" t="s">
        <v>16858</v>
      </c>
      <c r="J1624" s="928" t="s">
        <v>16848</v>
      </c>
      <c r="K1624" s="799"/>
      <c r="L1624" s="683" t="s">
        <v>16859</v>
      </c>
      <c r="M1624" s="688" t="s">
        <v>16849</v>
      </c>
      <c r="N1624" s="688"/>
      <c r="O1624" s="682" t="s">
        <v>50</v>
      </c>
      <c r="P1624" s="689" t="s">
        <v>15556</v>
      </c>
      <c r="Q1624" s="689" t="s">
        <v>721</v>
      </c>
      <c r="R1624" s="688"/>
    </row>
    <row r="1625" spans="1:18" ht="12.75" customHeight="1" x14ac:dyDescent="0.25">
      <c r="A1625" s="687" t="s">
        <v>15553</v>
      </c>
      <c r="B1625" s="688" t="s">
        <v>15554</v>
      </c>
      <c r="C1625" s="682" t="s">
        <v>16486</v>
      </c>
      <c r="D1625" s="688" t="s">
        <v>15556</v>
      </c>
      <c r="E1625" s="693">
        <v>8</v>
      </c>
      <c r="F1625" s="682" t="s">
        <v>16844</v>
      </c>
      <c r="G1625" s="682" t="s">
        <v>16845</v>
      </c>
      <c r="H1625" s="707" t="s">
        <v>16860</v>
      </c>
      <c r="I1625" s="688" t="s">
        <v>16861</v>
      </c>
      <c r="J1625" s="928" t="s">
        <v>16848</v>
      </c>
      <c r="K1625" s="799"/>
      <c r="L1625" s="683" t="s">
        <v>16860</v>
      </c>
      <c r="M1625" s="688" t="s">
        <v>16849</v>
      </c>
      <c r="N1625" s="688"/>
      <c r="O1625" s="682" t="s">
        <v>50</v>
      </c>
      <c r="P1625" s="689" t="s">
        <v>15556</v>
      </c>
      <c r="Q1625" s="689" t="s">
        <v>721</v>
      </c>
      <c r="R1625" s="688"/>
    </row>
    <row r="1626" spans="1:18" ht="12.75" customHeight="1" x14ac:dyDescent="0.25">
      <c r="A1626" s="687" t="s">
        <v>15553</v>
      </c>
      <c r="B1626" s="688" t="s">
        <v>15554</v>
      </c>
      <c r="C1626" s="682" t="s">
        <v>16486</v>
      </c>
      <c r="D1626" s="688" t="s">
        <v>15556</v>
      </c>
      <c r="E1626" s="693">
        <v>8</v>
      </c>
      <c r="F1626" s="682" t="s">
        <v>16844</v>
      </c>
      <c r="G1626" s="682" t="s">
        <v>16845</v>
      </c>
      <c r="H1626" s="707" t="s">
        <v>16862</v>
      </c>
      <c r="I1626" s="688" t="s">
        <v>16863</v>
      </c>
      <c r="J1626" s="928" t="s">
        <v>16848</v>
      </c>
      <c r="K1626" s="799"/>
      <c r="L1626" s="683" t="s">
        <v>16862</v>
      </c>
      <c r="M1626" s="688" t="s">
        <v>16849</v>
      </c>
      <c r="N1626" s="688"/>
      <c r="O1626" s="682" t="s">
        <v>50</v>
      </c>
      <c r="P1626" s="689" t="s">
        <v>15556</v>
      </c>
      <c r="Q1626" s="689" t="s">
        <v>721</v>
      </c>
      <c r="R1626" s="688"/>
    </row>
    <row r="1627" spans="1:18" ht="12.75" customHeight="1" x14ac:dyDescent="0.25">
      <c r="A1627" s="687" t="s">
        <v>15553</v>
      </c>
      <c r="B1627" s="688" t="s">
        <v>15554</v>
      </c>
      <c r="C1627" s="682" t="s">
        <v>16486</v>
      </c>
      <c r="D1627" s="688" t="s">
        <v>15556</v>
      </c>
      <c r="E1627" s="693">
        <v>8</v>
      </c>
      <c r="F1627" s="682" t="s">
        <v>16844</v>
      </c>
      <c r="G1627" s="682" t="s">
        <v>16845</v>
      </c>
      <c r="H1627" s="707" t="s">
        <v>16864</v>
      </c>
      <c r="I1627" s="688" t="s">
        <v>16865</v>
      </c>
      <c r="J1627" s="928" t="s">
        <v>16848</v>
      </c>
      <c r="K1627" s="799"/>
      <c r="L1627" s="683" t="s">
        <v>16864</v>
      </c>
      <c r="M1627" s="688" t="s">
        <v>16849</v>
      </c>
      <c r="N1627" s="688"/>
      <c r="O1627" s="682" t="s">
        <v>50</v>
      </c>
      <c r="P1627" s="689" t="s">
        <v>15556</v>
      </c>
      <c r="Q1627" s="689" t="s">
        <v>721</v>
      </c>
      <c r="R1627" s="688"/>
    </row>
    <row r="1628" spans="1:18" ht="12.75" customHeight="1" x14ac:dyDescent="0.25">
      <c r="A1628" s="687" t="s">
        <v>15553</v>
      </c>
      <c r="B1628" s="688" t="s">
        <v>15554</v>
      </c>
      <c r="C1628" s="682" t="s">
        <v>16486</v>
      </c>
      <c r="D1628" s="688" t="s">
        <v>15556</v>
      </c>
      <c r="E1628" s="693">
        <v>8</v>
      </c>
      <c r="F1628" s="682" t="s">
        <v>16844</v>
      </c>
      <c r="G1628" s="682" t="s">
        <v>16845</v>
      </c>
      <c r="H1628" s="707" t="s">
        <v>16866</v>
      </c>
      <c r="I1628" s="688" t="s">
        <v>16867</v>
      </c>
      <c r="J1628" s="928" t="s">
        <v>16848</v>
      </c>
      <c r="K1628" s="799"/>
      <c r="L1628" s="683" t="s">
        <v>16868</v>
      </c>
      <c r="M1628" s="688" t="s">
        <v>16849</v>
      </c>
      <c r="N1628" s="688"/>
      <c r="O1628" s="682" t="s">
        <v>50</v>
      </c>
      <c r="P1628" s="689" t="s">
        <v>15556</v>
      </c>
      <c r="Q1628" s="689" t="s">
        <v>721</v>
      </c>
      <c r="R1628" s="688"/>
    </row>
    <row r="1629" spans="1:18" ht="12.75" customHeight="1" x14ac:dyDescent="0.25">
      <c r="A1629" s="687" t="s">
        <v>15553</v>
      </c>
      <c r="B1629" s="688" t="s">
        <v>15554</v>
      </c>
      <c r="C1629" s="682" t="s">
        <v>16486</v>
      </c>
      <c r="D1629" s="688" t="s">
        <v>15556</v>
      </c>
      <c r="E1629" s="693">
        <v>8</v>
      </c>
      <c r="F1629" s="682" t="s">
        <v>16844</v>
      </c>
      <c r="G1629" s="682" t="s">
        <v>16845</v>
      </c>
      <c r="H1629" s="707" t="s">
        <v>16869</v>
      </c>
      <c r="I1629" s="688" t="s">
        <v>16870</v>
      </c>
      <c r="J1629" s="928" t="s">
        <v>16848</v>
      </c>
      <c r="K1629" s="799"/>
      <c r="L1629" s="683" t="s">
        <v>16871</v>
      </c>
      <c r="M1629" s="688" t="s">
        <v>16849</v>
      </c>
      <c r="N1629" s="688"/>
      <c r="O1629" s="682" t="s">
        <v>50</v>
      </c>
      <c r="P1629" s="689" t="s">
        <v>15556</v>
      </c>
      <c r="Q1629" s="689" t="s">
        <v>603</v>
      </c>
      <c r="R1629" s="688"/>
    </row>
    <row r="1630" spans="1:18" ht="12.75" customHeight="1" x14ac:dyDescent="0.25">
      <c r="A1630" s="687" t="s">
        <v>15553</v>
      </c>
      <c r="B1630" s="688" t="s">
        <v>15554</v>
      </c>
      <c r="C1630" s="682" t="s">
        <v>16486</v>
      </c>
      <c r="D1630" s="688" t="s">
        <v>15556</v>
      </c>
      <c r="E1630" s="693">
        <v>19</v>
      </c>
      <c r="F1630" s="682" t="s">
        <v>16844</v>
      </c>
      <c r="G1630" s="682" t="s">
        <v>16845</v>
      </c>
      <c r="H1630" s="707" t="s">
        <v>16846</v>
      </c>
      <c r="I1630" s="688" t="s">
        <v>16847</v>
      </c>
      <c r="J1630" s="928" t="s">
        <v>16848</v>
      </c>
      <c r="K1630" s="799"/>
      <c r="L1630" s="683" t="s">
        <v>16846</v>
      </c>
      <c r="M1630" s="688" t="s">
        <v>16849</v>
      </c>
      <c r="N1630" s="688"/>
      <c r="O1630" s="682" t="s">
        <v>50</v>
      </c>
      <c r="P1630" s="689" t="s">
        <v>15556</v>
      </c>
      <c r="Q1630" s="689" t="s">
        <v>603</v>
      </c>
    </row>
    <row r="1631" spans="1:18" ht="12.75" customHeight="1" x14ac:dyDescent="0.25">
      <c r="A1631" s="687" t="s">
        <v>15553</v>
      </c>
      <c r="B1631" s="688" t="s">
        <v>15554</v>
      </c>
      <c r="C1631" s="682" t="s">
        <v>16486</v>
      </c>
      <c r="D1631" s="688" t="s">
        <v>15556</v>
      </c>
      <c r="E1631" s="693">
        <v>19</v>
      </c>
      <c r="F1631" s="682" t="s">
        <v>16844</v>
      </c>
      <c r="G1631" s="682" t="s">
        <v>16845</v>
      </c>
      <c r="H1631" s="707" t="s">
        <v>16850</v>
      </c>
      <c r="I1631" s="688" t="s">
        <v>16851</v>
      </c>
      <c r="J1631" s="928" t="s">
        <v>16848</v>
      </c>
      <c r="K1631" s="799"/>
      <c r="L1631" s="683" t="s">
        <v>16850</v>
      </c>
      <c r="M1631" s="688" t="s">
        <v>16849</v>
      </c>
      <c r="N1631" s="688"/>
      <c r="O1631" s="682" t="s">
        <v>50</v>
      </c>
      <c r="P1631" s="689" t="s">
        <v>15556</v>
      </c>
      <c r="Q1631" s="689" t="s">
        <v>603</v>
      </c>
    </row>
    <row r="1632" spans="1:18" ht="12.75" customHeight="1" x14ac:dyDescent="0.25">
      <c r="A1632" s="687" t="s">
        <v>15553</v>
      </c>
      <c r="B1632" s="688" t="s">
        <v>15554</v>
      </c>
      <c r="C1632" s="682" t="s">
        <v>16486</v>
      </c>
      <c r="D1632" s="688" t="s">
        <v>15556</v>
      </c>
      <c r="E1632" s="693">
        <v>19</v>
      </c>
      <c r="F1632" s="682" t="s">
        <v>16844</v>
      </c>
      <c r="G1632" s="682" t="s">
        <v>16845</v>
      </c>
      <c r="H1632" s="707" t="s">
        <v>16852</v>
      </c>
      <c r="I1632" s="688" t="s">
        <v>16853</v>
      </c>
      <c r="J1632" s="928" t="s">
        <v>16848</v>
      </c>
      <c r="K1632" s="799"/>
      <c r="L1632" s="683" t="s">
        <v>16852</v>
      </c>
      <c r="M1632" s="688" t="s">
        <v>16849</v>
      </c>
      <c r="N1632" s="688"/>
      <c r="O1632" s="682" t="s">
        <v>50</v>
      </c>
      <c r="P1632" s="689" t="s">
        <v>15556</v>
      </c>
      <c r="Q1632" s="689" t="s">
        <v>603</v>
      </c>
    </row>
    <row r="1633" spans="1:17" ht="12.75" customHeight="1" x14ac:dyDescent="0.25">
      <c r="A1633" s="687" t="s">
        <v>15553</v>
      </c>
      <c r="B1633" s="688" t="s">
        <v>15554</v>
      </c>
      <c r="C1633" s="682" t="s">
        <v>16486</v>
      </c>
      <c r="D1633" s="688" t="s">
        <v>15556</v>
      </c>
      <c r="E1633" s="693">
        <v>19</v>
      </c>
      <c r="F1633" s="682" t="s">
        <v>16844</v>
      </c>
      <c r="G1633" s="682" t="s">
        <v>16845</v>
      </c>
      <c r="H1633" s="707" t="s">
        <v>16854</v>
      </c>
      <c r="I1633" s="688" t="s">
        <v>16855</v>
      </c>
      <c r="J1633" s="928" t="s">
        <v>16848</v>
      </c>
      <c r="K1633" s="799"/>
      <c r="L1633" s="683" t="s">
        <v>16856</v>
      </c>
      <c r="M1633" s="688" t="s">
        <v>16849</v>
      </c>
      <c r="N1633" s="688"/>
      <c r="O1633" s="682" t="s">
        <v>50</v>
      </c>
      <c r="P1633" s="689" t="s">
        <v>15556</v>
      </c>
      <c r="Q1633" s="689" t="s">
        <v>603</v>
      </c>
    </row>
    <row r="1634" spans="1:17" ht="12.75" customHeight="1" x14ac:dyDescent="0.25">
      <c r="A1634" s="687" t="s">
        <v>15553</v>
      </c>
      <c r="B1634" s="688" t="s">
        <v>15554</v>
      </c>
      <c r="C1634" s="682" t="s">
        <v>16486</v>
      </c>
      <c r="D1634" s="688" t="s">
        <v>15556</v>
      </c>
      <c r="E1634" s="693">
        <v>19</v>
      </c>
      <c r="F1634" s="682" t="s">
        <v>16844</v>
      </c>
      <c r="G1634" s="682" t="s">
        <v>16845</v>
      </c>
      <c r="H1634" s="707" t="s">
        <v>16857</v>
      </c>
      <c r="I1634" s="688" t="s">
        <v>16858</v>
      </c>
      <c r="J1634" s="928" t="s">
        <v>16848</v>
      </c>
      <c r="K1634" s="799"/>
      <c r="L1634" s="683" t="s">
        <v>16859</v>
      </c>
      <c r="M1634" s="688" t="s">
        <v>16849</v>
      </c>
      <c r="N1634" s="688"/>
      <c r="O1634" s="682" t="s">
        <v>50</v>
      </c>
      <c r="P1634" s="689" t="s">
        <v>15556</v>
      </c>
      <c r="Q1634" s="689" t="s">
        <v>603</v>
      </c>
    </row>
    <row r="1635" spans="1:17" ht="12.75" customHeight="1" x14ac:dyDescent="0.25">
      <c r="A1635" s="687" t="s">
        <v>15553</v>
      </c>
      <c r="B1635" s="688" t="s">
        <v>15554</v>
      </c>
      <c r="C1635" s="682" t="s">
        <v>16486</v>
      </c>
      <c r="D1635" s="688" t="s">
        <v>15556</v>
      </c>
      <c r="E1635" s="693">
        <v>19</v>
      </c>
      <c r="F1635" s="682" t="s">
        <v>16844</v>
      </c>
      <c r="G1635" s="682" t="s">
        <v>16845</v>
      </c>
      <c r="H1635" s="707" t="s">
        <v>16860</v>
      </c>
      <c r="I1635" s="688" t="s">
        <v>16861</v>
      </c>
      <c r="J1635" s="928" t="s">
        <v>16848</v>
      </c>
      <c r="K1635" s="799"/>
      <c r="L1635" s="683" t="s">
        <v>16860</v>
      </c>
      <c r="M1635" s="688" t="s">
        <v>16849</v>
      </c>
      <c r="N1635" s="688"/>
      <c r="O1635" s="682" t="s">
        <v>50</v>
      </c>
      <c r="P1635" s="689" t="s">
        <v>15556</v>
      </c>
      <c r="Q1635" s="689" t="s">
        <v>603</v>
      </c>
    </row>
    <row r="1636" spans="1:17" ht="12.75" customHeight="1" x14ac:dyDescent="0.25">
      <c r="A1636" s="687" t="s">
        <v>15553</v>
      </c>
      <c r="B1636" s="688" t="s">
        <v>15554</v>
      </c>
      <c r="C1636" s="682" t="s">
        <v>16486</v>
      </c>
      <c r="D1636" s="688" t="s">
        <v>15556</v>
      </c>
      <c r="E1636" s="693">
        <v>19</v>
      </c>
      <c r="F1636" s="682" t="s">
        <v>16844</v>
      </c>
      <c r="G1636" s="682" t="s">
        <v>16845</v>
      </c>
      <c r="H1636" s="707" t="s">
        <v>16862</v>
      </c>
      <c r="I1636" s="688" t="s">
        <v>16863</v>
      </c>
      <c r="J1636" s="928" t="s">
        <v>16848</v>
      </c>
      <c r="K1636" s="799"/>
      <c r="L1636" s="683" t="s">
        <v>16862</v>
      </c>
      <c r="M1636" s="688" t="s">
        <v>16849</v>
      </c>
      <c r="N1636" s="688"/>
      <c r="O1636" s="682" t="s">
        <v>50</v>
      </c>
      <c r="P1636" s="689" t="s">
        <v>15556</v>
      </c>
      <c r="Q1636" s="689" t="s">
        <v>603</v>
      </c>
    </row>
    <row r="1637" spans="1:17" ht="12.75" customHeight="1" x14ac:dyDescent="0.25">
      <c r="A1637" s="687" t="s">
        <v>15553</v>
      </c>
      <c r="B1637" s="688" t="s">
        <v>15554</v>
      </c>
      <c r="C1637" s="682" t="s">
        <v>16486</v>
      </c>
      <c r="D1637" s="688" t="s">
        <v>15556</v>
      </c>
      <c r="E1637" s="693">
        <v>19</v>
      </c>
      <c r="F1637" s="682" t="s">
        <v>16844</v>
      </c>
      <c r="G1637" s="682" t="s">
        <v>16845</v>
      </c>
      <c r="H1637" s="707" t="s">
        <v>16864</v>
      </c>
      <c r="I1637" s="688" t="s">
        <v>16865</v>
      </c>
      <c r="J1637" s="928" t="s">
        <v>16848</v>
      </c>
      <c r="K1637" s="799"/>
      <c r="L1637" s="683" t="s">
        <v>16864</v>
      </c>
      <c r="M1637" s="688" t="s">
        <v>16849</v>
      </c>
      <c r="N1637" s="688"/>
      <c r="O1637" s="682" t="s">
        <v>50</v>
      </c>
      <c r="P1637" s="689" t="s">
        <v>15556</v>
      </c>
      <c r="Q1637" s="689" t="s">
        <v>603</v>
      </c>
    </row>
    <row r="1638" spans="1:17" ht="12.75" customHeight="1" x14ac:dyDescent="0.25">
      <c r="A1638" s="687" t="s">
        <v>15553</v>
      </c>
      <c r="B1638" s="688" t="s">
        <v>15554</v>
      </c>
      <c r="C1638" s="682" t="s">
        <v>16486</v>
      </c>
      <c r="D1638" s="688" t="s">
        <v>15556</v>
      </c>
      <c r="E1638" s="693">
        <v>19</v>
      </c>
      <c r="F1638" s="682" t="s">
        <v>16844</v>
      </c>
      <c r="G1638" s="682" t="s">
        <v>16845</v>
      </c>
      <c r="H1638" s="707" t="s">
        <v>16866</v>
      </c>
      <c r="I1638" s="688" t="s">
        <v>16867</v>
      </c>
      <c r="J1638" s="928" t="s">
        <v>16848</v>
      </c>
      <c r="K1638" s="799"/>
      <c r="L1638" s="683" t="s">
        <v>16868</v>
      </c>
      <c r="M1638" s="688" t="s">
        <v>16849</v>
      </c>
      <c r="N1638" s="688"/>
      <c r="O1638" s="682" t="s">
        <v>50</v>
      </c>
      <c r="P1638" s="689" t="s">
        <v>15556</v>
      </c>
      <c r="Q1638" s="689" t="s">
        <v>603</v>
      </c>
    </row>
    <row r="1639" spans="1:17" ht="12.75" customHeight="1" x14ac:dyDescent="0.25">
      <c r="A1639" s="687" t="s">
        <v>15553</v>
      </c>
      <c r="B1639" s="688" t="s">
        <v>15554</v>
      </c>
      <c r="C1639" s="682" t="s">
        <v>16486</v>
      </c>
      <c r="D1639" s="688" t="s">
        <v>15556</v>
      </c>
      <c r="E1639" s="693">
        <v>19</v>
      </c>
      <c r="F1639" s="682" t="s">
        <v>16844</v>
      </c>
      <c r="G1639" s="682" t="s">
        <v>16845</v>
      </c>
      <c r="H1639" s="707" t="s">
        <v>16869</v>
      </c>
      <c r="I1639" s="688" t="s">
        <v>16870</v>
      </c>
      <c r="J1639" s="928" t="s">
        <v>16848</v>
      </c>
      <c r="K1639" s="799"/>
      <c r="L1639" s="683" t="s">
        <v>16871</v>
      </c>
      <c r="M1639" s="688" t="s">
        <v>16849</v>
      </c>
      <c r="N1639" s="688"/>
      <c r="O1639" s="682" t="s">
        <v>50</v>
      </c>
      <c r="P1639" s="689" t="s">
        <v>15556</v>
      </c>
      <c r="Q1639" s="689" t="s">
        <v>603</v>
      </c>
    </row>
    <row r="1640" spans="1:17" ht="12.75" customHeight="1" x14ac:dyDescent="0.25">
      <c r="A1640" s="687" t="s">
        <v>15553</v>
      </c>
      <c r="B1640" s="688" t="s">
        <v>15554</v>
      </c>
      <c r="C1640" s="682" t="s">
        <v>16486</v>
      </c>
      <c r="D1640" s="688" t="s">
        <v>15556</v>
      </c>
      <c r="E1640" s="708">
        <v>4</v>
      </c>
      <c r="F1640" s="688" t="s">
        <v>16760</v>
      </c>
      <c r="G1640" s="682" t="s">
        <v>13906</v>
      </c>
      <c r="H1640" s="703" t="s">
        <v>16752</v>
      </c>
      <c r="I1640" s="688" t="s">
        <v>16872</v>
      </c>
      <c r="J1640" s="928" t="s">
        <v>16762</v>
      </c>
      <c r="K1640" s="799"/>
      <c r="L1640" s="683" t="s">
        <v>16752</v>
      </c>
      <c r="M1640" s="705" t="s">
        <v>16763</v>
      </c>
      <c r="N1640" s="705"/>
      <c r="O1640" s="682" t="s">
        <v>52</v>
      </c>
      <c r="P1640" s="689" t="s">
        <v>15556</v>
      </c>
      <c r="Q1640" s="689" t="s">
        <v>955</v>
      </c>
    </row>
    <row r="1641" spans="1:17" ht="12.75" customHeight="1" x14ac:dyDescent="0.25">
      <c r="A1641" s="687" t="s">
        <v>15553</v>
      </c>
      <c r="B1641" s="688" t="s">
        <v>15554</v>
      </c>
      <c r="C1641" s="682" t="s">
        <v>16486</v>
      </c>
      <c r="D1641" s="688" t="s">
        <v>15556</v>
      </c>
      <c r="E1641" s="708">
        <v>4</v>
      </c>
      <c r="F1641" s="688" t="s">
        <v>16760</v>
      </c>
      <c r="G1641" s="682" t="s">
        <v>13906</v>
      </c>
      <c r="H1641" s="703" t="s">
        <v>16873</v>
      </c>
      <c r="I1641" s="688" t="s">
        <v>16874</v>
      </c>
      <c r="J1641" s="928" t="s">
        <v>16762</v>
      </c>
      <c r="K1641" s="799"/>
      <c r="L1641" s="683" t="s">
        <v>16873</v>
      </c>
      <c r="M1641" s="705" t="s">
        <v>16763</v>
      </c>
      <c r="N1641" s="705"/>
      <c r="O1641" s="682" t="s">
        <v>52</v>
      </c>
      <c r="P1641" s="689" t="s">
        <v>15556</v>
      </c>
      <c r="Q1641" s="689" t="s">
        <v>955</v>
      </c>
    </row>
    <row r="1642" spans="1:17" ht="12.75" customHeight="1" x14ac:dyDescent="0.25">
      <c r="A1642" s="687" t="s">
        <v>15553</v>
      </c>
      <c r="B1642" s="688" t="s">
        <v>15554</v>
      </c>
      <c r="C1642" s="682" t="s">
        <v>16486</v>
      </c>
      <c r="D1642" s="688" t="s">
        <v>15556</v>
      </c>
      <c r="E1642" s="708">
        <v>4</v>
      </c>
      <c r="F1642" s="688" t="s">
        <v>16760</v>
      </c>
      <c r="G1642" s="682" t="s">
        <v>13906</v>
      </c>
      <c r="H1642" s="703" t="s">
        <v>16875</v>
      </c>
      <c r="I1642" s="688" t="s">
        <v>16876</v>
      </c>
      <c r="J1642" s="928" t="s">
        <v>16762</v>
      </c>
      <c r="K1642" s="799"/>
      <c r="L1642" s="683" t="s">
        <v>16875</v>
      </c>
      <c r="M1642" s="705" t="s">
        <v>16763</v>
      </c>
      <c r="N1642" s="705"/>
      <c r="O1642" s="682" t="s">
        <v>52</v>
      </c>
      <c r="P1642" s="689" t="s">
        <v>15556</v>
      </c>
      <c r="Q1642" s="689" t="s">
        <v>955</v>
      </c>
    </row>
    <row r="1643" spans="1:17" ht="12.75" customHeight="1" x14ac:dyDescent="0.25">
      <c r="A1643" s="687" t="s">
        <v>15553</v>
      </c>
      <c r="B1643" s="688" t="s">
        <v>15554</v>
      </c>
      <c r="C1643" s="682" t="s">
        <v>16486</v>
      </c>
      <c r="D1643" s="688" t="s">
        <v>15556</v>
      </c>
      <c r="E1643" s="708">
        <v>4</v>
      </c>
      <c r="F1643" s="688" t="s">
        <v>16760</v>
      </c>
      <c r="G1643" s="682" t="s">
        <v>13906</v>
      </c>
      <c r="H1643" s="703" t="s">
        <v>16877</v>
      </c>
      <c r="I1643" s="688" t="s">
        <v>16878</v>
      </c>
      <c r="J1643" s="928" t="s">
        <v>16762</v>
      </c>
      <c r="K1643" s="799"/>
      <c r="L1643" s="683" t="s">
        <v>16877</v>
      </c>
      <c r="M1643" s="705" t="s">
        <v>16763</v>
      </c>
      <c r="N1643" s="705"/>
      <c r="O1643" s="682" t="s">
        <v>52</v>
      </c>
      <c r="P1643" s="689" t="s">
        <v>15556</v>
      </c>
      <c r="Q1643" s="689" t="s">
        <v>955</v>
      </c>
    </row>
    <row r="1644" spans="1:17" ht="12.75" customHeight="1" x14ac:dyDescent="0.25">
      <c r="A1644" s="687" t="s">
        <v>15553</v>
      </c>
      <c r="B1644" s="688" t="s">
        <v>15554</v>
      </c>
      <c r="C1644" s="682" t="s">
        <v>16486</v>
      </c>
      <c r="D1644" s="688" t="s">
        <v>15556</v>
      </c>
      <c r="E1644" s="708">
        <v>4</v>
      </c>
      <c r="F1644" s="688" t="s">
        <v>16760</v>
      </c>
      <c r="G1644" s="682" t="s">
        <v>13906</v>
      </c>
      <c r="H1644" s="703" t="s">
        <v>16879</v>
      </c>
      <c r="I1644" s="688" t="s">
        <v>16880</v>
      </c>
      <c r="J1644" s="928" t="s">
        <v>16762</v>
      </c>
      <c r="K1644" s="799"/>
      <c r="L1644" s="683" t="s">
        <v>16879</v>
      </c>
      <c r="M1644" s="705" t="s">
        <v>16763</v>
      </c>
      <c r="N1644" s="705"/>
      <c r="O1644" s="682" t="s">
        <v>52</v>
      </c>
      <c r="P1644" s="689" t="s">
        <v>15556</v>
      </c>
      <c r="Q1644" s="689" t="s">
        <v>955</v>
      </c>
    </row>
    <row r="1645" spans="1:17" ht="12.75" customHeight="1" x14ac:dyDescent="0.25">
      <c r="A1645" s="687" t="s">
        <v>15553</v>
      </c>
      <c r="B1645" s="688" t="s">
        <v>15554</v>
      </c>
      <c r="C1645" s="682" t="s">
        <v>16486</v>
      </c>
      <c r="D1645" s="688" t="s">
        <v>15556</v>
      </c>
      <c r="E1645" s="708">
        <v>4</v>
      </c>
      <c r="F1645" s="688" t="s">
        <v>16760</v>
      </c>
      <c r="G1645" s="682" t="s">
        <v>13906</v>
      </c>
      <c r="H1645" s="703" t="s">
        <v>16881</v>
      </c>
      <c r="I1645" s="688" t="s">
        <v>16882</v>
      </c>
      <c r="J1645" s="928" t="s">
        <v>16762</v>
      </c>
      <c r="K1645" s="799"/>
      <c r="L1645" s="683" t="s">
        <v>16881</v>
      </c>
      <c r="M1645" s="705" t="s">
        <v>16763</v>
      </c>
      <c r="N1645" s="705"/>
      <c r="O1645" s="682" t="s">
        <v>52</v>
      </c>
      <c r="P1645" s="689" t="s">
        <v>15556</v>
      </c>
      <c r="Q1645" s="689" t="s">
        <v>955</v>
      </c>
    </row>
    <row r="1646" spans="1:17" ht="12.75" customHeight="1" x14ac:dyDescent="0.25">
      <c r="A1646" s="687" t="s">
        <v>15553</v>
      </c>
      <c r="B1646" s="688" t="s">
        <v>15554</v>
      </c>
      <c r="C1646" s="682" t="s">
        <v>16486</v>
      </c>
      <c r="D1646" s="688" t="s">
        <v>15556</v>
      </c>
      <c r="E1646" s="708">
        <v>4</v>
      </c>
      <c r="F1646" s="688" t="s">
        <v>16760</v>
      </c>
      <c r="G1646" s="682" t="s">
        <v>13906</v>
      </c>
      <c r="H1646" s="703" t="s">
        <v>16883</v>
      </c>
      <c r="I1646" s="688" t="s">
        <v>16884</v>
      </c>
      <c r="J1646" s="928" t="s">
        <v>16762</v>
      </c>
      <c r="K1646" s="799"/>
      <c r="L1646" s="683" t="s">
        <v>16883</v>
      </c>
      <c r="M1646" s="705" t="s">
        <v>16763</v>
      </c>
      <c r="N1646" s="705"/>
      <c r="O1646" s="682" t="s">
        <v>52</v>
      </c>
      <c r="P1646" s="689" t="s">
        <v>15556</v>
      </c>
      <c r="Q1646" s="689" t="s">
        <v>955</v>
      </c>
    </row>
    <row r="1647" spans="1:17" ht="12.75" customHeight="1" x14ac:dyDescent="0.25">
      <c r="A1647" s="687" t="s">
        <v>15553</v>
      </c>
      <c r="B1647" s="688" t="s">
        <v>15554</v>
      </c>
      <c r="C1647" s="682" t="s">
        <v>16486</v>
      </c>
      <c r="D1647" s="688" t="s">
        <v>15556</v>
      </c>
      <c r="E1647" s="708">
        <v>4</v>
      </c>
      <c r="F1647" s="688" t="s">
        <v>16760</v>
      </c>
      <c r="G1647" s="682" t="s">
        <v>13906</v>
      </c>
      <c r="H1647" s="703" t="s">
        <v>16885</v>
      </c>
      <c r="I1647" s="688" t="s">
        <v>16886</v>
      </c>
      <c r="J1647" s="928" t="s">
        <v>16762</v>
      </c>
      <c r="K1647" s="799"/>
      <c r="L1647" s="683" t="s">
        <v>16885</v>
      </c>
      <c r="M1647" s="705" t="s">
        <v>16763</v>
      </c>
      <c r="N1647" s="705"/>
      <c r="O1647" s="682" t="s">
        <v>52</v>
      </c>
      <c r="P1647" s="689" t="s">
        <v>15556</v>
      </c>
      <c r="Q1647" s="689" t="s">
        <v>955</v>
      </c>
    </row>
    <row r="1648" spans="1:17" ht="12.75" customHeight="1" x14ac:dyDescent="0.25">
      <c r="A1648" s="687" t="s">
        <v>15553</v>
      </c>
      <c r="B1648" s="688" t="s">
        <v>15554</v>
      </c>
      <c r="C1648" s="682" t="s">
        <v>16486</v>
      </c>
      <c r="D1648" s="688" t="s">
        <v>15556</v>
      </c>
      <c r="E1648" s="708">
        <v>4</v>
      </c>
      <c r="F1648" s="688" t="s">
        <v>16760</v>
      </c>
      <c r="G1648" s="682" t="s">
        <v>13906</v>
      </c>
      <c r="H1648" s="703" t="s">
        <v>16887</v>
      </c>
      <c r="I1648" s="688" t="s">
        <v>16888</v>
      </c>
      <c r="J1648" s="928" t="s">
        <v>16762</v>
      </c>
      <c r="K1648" s="799"/>
      <c r="L1648" s="683" t="s">
        <v>16887</v>
      </c>
      <c r="M1648" s="705" t="s">
        <v>16763</v>
      </c>
      <c r="N1648" s="705"/>
      <c r="O1648" s="682" t="s">
        <v>52</v>
      </c>
      <c r="P1648" s="689" t="s">
        <v>15556</v>
      </c>
      <c r="Q1648" s="689" t="s">
        <v>955</v>
      </c>
    </row>
    <row r="1649" spans="1:17" ht="12.75" customHeight="1" x14ac:dyDescent="0.25">
      <c r="A1649" s="687" t="s">
        <v>15553</v>
      </c>
      <c r="B1649" s="688" t="s">
        <v>15554</v>
      </c>
      <c r="C1649" s="682" t="s">
        <v>16486</v>
      </c>
      <c r="D1649" s="688" t="s">
        <v>15556</v>
      </c>
      <c r="E1649" s="708">
        <v>4</v>
      </c>
      <c r="F1649" s="688" t="s">
        <v>16760</v>
      </c>
      <c r="G1649" s="682" t="s">
        <v>13906</v>
      </c>
      <c r="H1649" s="703" t="s">
        <v>16889</v>
      </c>
      <c r="I1649" s="688" t="s">
        <v>16890</v>
      </c>
      <c r="J1649" s="928" t="s">
        <v>16762</v>
      </c>
      <c r="K1649" s="799"/>
      <c r="L1649" s="683" t="s">
        <v>16889</v>
      </c>
      <c r="M1649" s="705" t="s">
        <v>16763</v>
      </c>
      <c r="N1649" s="705"/>
      <c r="O1649" s="682" t="s">
        <v>52</v>
      </c>
      <c r="P1649" s="689" t="s">
        <v>15556</v>
      </c>
      <c r="Q1649" s="689" t="s">
        <v>955</v>
      </c>
    </row>
    <row r="1650" spans="1:17" ht="12.75" customHeight="1" x14ac:dyDescent="0.25">
      <c r="A1650" s="687" t="s">
        <v>15553</v>
      </c>
      <c r="B1650" s="688" t="s">
        <v>15554</v>
      </c>
      <c r="C1650" s="682" t="s">
        <v>16486</v>
      </c>
      <c r="D1650" s="688" t="s">
        <v>15556</v>
      </c>
      <c r="E1650" s="708">
        <v>4</v>
      </c>
      <c r="F1650" s="688" t="s">
        <v>16760</v>
      </c>
      <c r="G1650" s="682" t="s">
        <v>13906</v>
      </c>
      <c r="H1650" s="703" t="s">
        <v>16891</v>
      </c>
      <c r="I1650" s="688" t="s">
        <v>16892</v>
      </c>
      <c r="J1650" s="928" t="s">
        <v>16762</v>
      </c>
      <c r="K1650" s="799"/>
      <c r="L1650" s="683" t="s">
        <v>16891</v>
      </c>
      <c r="M1650" s="705" t="s">
        <v>16763</v>
      </c>
      <c r="N1650" s="705"/>
      <c r="O1650" s="682" t="s">
        <v>52</v>
      </c>
      <c r="P1650" s="689" t="s">
        <v>15556</v>
      </c>
      <c r="Q1650" s="689" t="s">
        <v>955</v>
      </c>
    </row>
    <row r="1651" spans="1:17" ht="12.75" customHeight="1" x14ac:dyDescent="0.25">
      <c r="A1651" s="687" t="s">
        <v>15553</v>
      </c>
      <c r="B1651" s="688" t="s">
        <v>15554</v>
      </c>
      <c r="C1651" s="682" t="s">
        <v>16486</v>
      </c>
      <c r="D1651" s="688" t="s">
        <v>15556</v>
      </c>
      <c r="E1651" s="708">
        <v>4</v>
      </c>
      <c r="F1651" s="688" t="s">
        <v>16760</v>
      </c>
      <c r="G1651" s="682" t="s">
        <v>13906</v>
      </c>
      <c r="H1651" s="703" t="s">
        <v>16893</v>
      </c>
      <c r="I1651" s="688" t="s">
        <v>16894</v>
      </c>
      <c r="J1651" s="928" t="s">
        <v>16762</v>
      </c>
      <c r="K1651" s="799"/>
      <c r="L1651" s="683" t="s">
        <v>16893</v>
      </c>
      <c r="M1651" s="705" t="s">
        <v>16763</v>
      </c>
      <c r="N1651" s="705"/>
      <c r="O1651" s="682" t="s">
        <v>52</v>
      </c>
      <c r="P1651" s="689" t="s">
        <v>15556</v>
      </c>
      <c r="Q1651" s="689" t="s">
        <v>955</v>
      </c>
    </row>
    <row r="1652" spans="1:17" ht="12.75" customHeight="1" x14ac:dyDescent="0.25">
      <c r="A1652" s="687" t="s">
        <v>15553</v>
      </c>
      <c r="B1652" s="688" t="s">
        <v>15554</v>
      </c>
      <c r="C1652" s="682" t="s">
        <v>16486</v>
      </c>
      <c r="D1652" s="688" t="s">
        <v>15556</v>
      </c>
      <c r="E1652" s="708">
        <v>4</v>
      </c>
      <c r="F1652" s="688" t="s">
        <v>16760</v>
      </c>
      <c r="G1652" s="682" t="s">
        <v>13906</v>
      </c>
      <c r="H1652" s="703" t="s">
        <v>16895</v>
      </c>
      <c r="I1652" s="688" t="s">
        <v>16896</v>
      </c>
      <c r="J1652" s="928" t="s">
        <v>16762</v>
      </c>
      <c r="K1652" s="799"/>
      <c r="L1652" s="683" t="s">
        <v>16895</v>
      </c>
      <c r="M1652" s="705" t="s">
        <v>16763</v>
      </c>
      <c r="N1652" s="705"/>
      <c r="O1652" s="682" t="s">
        <v>52</v>
      </c>
      <c r="P1652" s="689" t="s">
        <v>15556</v>
      </c>
      <c r="Q1652" s="689" t="s">
        <v>955</v>
      </c>
    </row>
    <row r="1653" spans="1:17" ht="12.75" customHeight="1" x14ac:dyDescent="0.25">
      <c r="A1653" s="687" t="s">
        <v>15553</v>
      </c>
      <c r="B1653" s="688" t="s">
        <v>15554</v>
      </c>
      <c r="C1653" s="682" t="s">
        <v>16486</v>
      </c>
      <c r="D1653" s="688" t="s">
        <v>15556</v>
      </c>
      <c r="E1653" s="708">
        <v>4</v>
      </c>
      <c r="F1653" s="688" t="s">
        <v>16760</v>
      </c>
      <c r="G1653" s="682" t="s">
        <v>13906</v>
      </c>
      <c r="H1653" s="703" t="s">
        <v>16897</v>
      </c>
      <c r="I1653" s="688" t="s">
        <v>16898</v>
      </c>
      <c r="J1653" s="928" t="s">
        <v>16762</v>
      </c>
      <c r="K1653" s="799"/>
      <c r="L1653" s="683" t="s">
        <v>16897</v>
      </c>
      <c r="M1653" s="705" t="s">
        <v>16763</v>
      </c>
      <c r="N1653" s="705"/>
      <c r="O1653" s="682" t="s">
        <v>52</v>
      </c>
      <c r="P1653" s="689" t="s">
        <v>15556</v>
      </c>
      <c r="Q1653" s="689" t="s">
        <v>955</v>
      </c>
    </row>
    <row r="1654" spans="1:17" ht="12.75" customHeight="1" x14ac:dyDescent="0.25">
      <c r="A1654" s="687" t="s">
        <v>15553</v>
      </c>
      <c r="B1654" s="688" t="s">
        <v>15554</v>
      </c>
      <c r="C1654" s="682" t="s">
        <v>16486</v>
      </c>
      <c r="D1654" s="688" t="s">
        <v>15556</v>
      </c>
      <c r="E1654" s="708">
        <v>4</v>
      </c>
      <c r="F1654" s="688" t="s">
        <v>16760</v>
      </c>
      <c r="G1654" s="682" t="s">
        <v>13906</v>
      </c>
      <c r="H1654" s="703" t="s">
        <v>16899</v>
      </c>
      <c r="I1654" s="688" t="s">
        <v>16900</v>
      </c>
      <c r="J1654" s="928" t="s">
        <v>16762</v>
      </c>
      <c r="K1654" s="799"/>
      <c r="L1654" s="683" t="s">
        <v>16899</v>
      </c>
      <c r="M1654" s="705" t="s">
        <v>16763</v>
      </c>
      <c r="N1654" s="705"/>
      <c r="O1654" s="682" t="s">
        <v>52</v>
      </c>
      <c r="P1654" s="689" t="s">
        <v>15556</v>
      </c>
      <c r="Q1654" s="689" t="s">
        <v>955</v>
      </c>
    </row>
    <row r="1655" spans="1:17" ht="12.75" customHeight="1" x14ac:dyDescent="0.25">
      <c r="A1655" s="687" t="s">
        <v>15553</v>
      </c>
      <c r="B1655" s="688" t="s">
        <v>15554</v>
      </c>
      <c r="C1655" s="682" t="s">
        <v>16486</v>
      </c>
      <c r="D1655" s="688" t="s">
        <v>15556</v>
      </c>
      <c r="E1655" s="708">
        <v>4</v>
      </c>
      <c r="F1655" s="688" t="s">
        <v>16760</v>
      </c>
      <c r="G1655" s="682" t="s">
        <v>13906</v>
      </c>
      <c r="H1655" s="703" t="s">
        <v>16901</v>
      </c>
      <c r="I1655" s="688" t="s">
        <v>16902</v>
      </c>
      <c r="J1655" s="928" t="s">
        <v>16762</v>
      </c>
      <c r="K1655" s="799"/>
      <c r="L1655" s="683" t="s">
        <v>16901</v>
      </c>
      <c r="M1655" s="705" t="s">
        <v>16763</v>
      </c>
      <c r="N1655" s="705"/>
      <c r="O1655" s="682" t="s">
        <v>52</v>
      </c>
      <c r="P1655" s="689" t="s">
        <v>15556</v>
      </c>
      <c r="Q1655" s="689" t="s">
        <v>955</v>
      </c>
    </row>
    <row r="1656" spans="1:17" ht="12.75" customHeight="1" x14ac:dyDescent="0.25">
      <c r="A1656" s="687" t="s">
        <v>15553</v>
      </c>
      <c r="B1656" s="688" t="s">
        <v>15554</v>
      </c>
      <c r="C1656" s="682" t="s">
        <v>16486</v>
      </c>
      <c r="D1656" s="688" t="s">
        <v>15556</v>
      </c>
      <c r="E1656" s="708">
        <v>4</v>
      </c>
      <c r="F1656" s="688" t="s">
        <v>16760</v>
      </c>
      <c r="G1656" s="682" t="s">
        <v>13906</v>
      </c>
      <c r="H1656" s="703" t="s">
        <v>16903</v>
      </c>
      <c r="I1656" s="688" t="s">
        <v>16904</v>
      </c>
      <c r="J1656" s="928" t="s">
        <v>16762</v>
      </c>
      <c r="K1656" s="799"/>
      <c r="L1656" s="683" t="s">
        <v>16903</v>
      </c>
      <c r="M1656" s="705" t="s">
        <v>16763</v>
      </c>
      <c r="N1656" s="705"/>
      <c r="O1656" s="682" t="s">
        <v>52</v>
      </c>
      <c r="P1656" s="689" t="s">
        <v>15556</v>
      </c>
      <c r="Q1656" s="689" t="s">
        <v>955</v>
      </c>
    </row>
    <row r="1657" spans="1:17" ht="12.75" customHeight="1" x14ac:dyDescent="0.25">
      <c r="A1657" s="687" t="s">
        <v>15553</v>
      </c>
      <c r="B1657" s="688" t="s">
        <v>15554</v>
      </c>
      <c r="C1657" s="682" t="s">
        <v>16486</v>
      </c>
      <c r="D1657" s="688" t="s">
        <v>15556</v>
      </c>
      <c r="E1657" s="708">
        <v>4</v>
      </c>
      <c r="F1657" s="688" t="s">
        <v>16760</v>
      </c>
      <c r="G1657" s="682" t="s">
        <v>13906</v>
      </c>
      <c r="H1657" s="703" t="s">
        <v>16905</v>
      </c>
      <c r="I1657" s="688" t="s">
        <v>16906</v>
      </c>
      <c r="J1657" s="928" t="s">
        <v>16762</v>
      </c>
      <c r="K1657" s="799"/>
      <c r="L1657" s="683" t="s">
        <v>16905</v>
      </c>
      <c r="M1657" s="705" t="s">
        <v>16763</v>
      </c>
      <c r="N1657" s="705"/>
      <c r="O1657" s="682" t="s">
        <v>52</v>
      </c>
      <c r="P1657" s="689" t="s">
        <v>15556</v>
      </c>
      <c r="Q1657" s="689" t="s">
        <v>955</v>
      </c>
    </row>
    <row r="1658" spans="1:17" ht="12.75" customHeight="1" x14ac:dyDescent="0.25">
      <c r="A1658" s="687" t="s">
        <v>15553</v>
      </c>
      <c r="B1658" s="688" t="s">
        <v>15554</v>
      </c>
      <c r="C1658" s="682" t="s">
        <v>16486</v>
      </c>
      <c r="D1658" s="688" t="s">
        <v>15556</v>
      </c>
      <c r="E1658" s="708">
        <v>4</v>
      </c>
      <c r="F1658" s="688" t="s">
        <v>16760</v>
      </c>
      <c r="G1658" s="682" t="s">
        <v>13906</v>
      </c>
      <c r="H1658" s="703" t="s">
        <v>16907</v>
      </c>
      <c r="I1658" s="688" t="s">
        <v>16908</v>
      </c>
      <c r="J1658" s="928" t="s">
        <v>16762</v>
      </c>
      <c r="K1658" s="799"/>
      <c r="L1658" s="683" t="s">
        <v>16907</v>
      </c>
      <c r="M1658" s="705" t="s">
        <v>16763</v>
      </c>
      <c r="N1658" s="705"/>
      <c r="O1658" s="682" t="s">
        <v>52</v>
      </c>
      <c r="P1658" s="689" t="s">
        <v>15556</v>
      </c>
      <c r="Q1658" s="689" t="s">
        <v>955</v>
      </c>
    </row>
    <row r="1659" spans="1:17" ht="12.75" customHeight="1" x14ac:dyDescent="0.25">
      <c r="A1659" s="687" t="s">
        <v>15553</v>
      </c>
      <c r="B1659" s="688" t="s">
        <v>15554</v>
      </c>
      <c r="C1659" s="682" t="s">
        <v>16486</v>
      </c>
      <c r="D1659" s="688" t="s">
        <v>15556</v>
      </c>
      <c r="E1659" s="708">
        <v>4</v>
      </c>
      <c r="F1659" s="688" t="s">
        <v>16760</v>
      </c>
      <c r="G1659" s="682" t="s">
        <v>13906</v>
      </c>
      <c r="H1659" s="703" t="s">
        <v>16909</v>
      </c>
      <c r="I1659" s="688" t="s">
        <v>16910</v>
      </c>
      <c r="J1659" s="928" t="s">
        <v>16762</v>
      </c>
      <c r="K1659" s="799"/>
      <c r="L1659" s="683" t="s">
        <v>16909</v>
      </c>
      <c r="M1659" s="705" t="s">
        <v>16763</v>
      </c>
      <c r="N1659" s="705"/>
      <c r="O1659" s="682" t="s">
        <v>52</v>
      </c>
      <c r="P1659" s="689" t="s">
        <v>15556</v>
      </c>
      <c r="Q1659" s="689" t="s">
        <v>955</v>
      </c>
    </row>
    <row r="1660" spans="1:17" ht="12.75" customHeight="1" x14ac:dyDescent="0.25">
      <c r="A1660" s="687" t="s">
        <v>15553</v>
      </c>
      <c r="B1660" s="688" t="s">
        <v>15554</v>
      </c>
      <c r="C1660" s="682" t="s">
        <v>16486</v>
      </c>
      <c r="D1660" s="688" t="s">
        <v>15556</v>
      </c>
      <c r="E1660" s="708">
        <v>4</v>
      </c>
      <c r="F1660" s="688" t="s">
        <v>16760</v>
      </c>
      <c r="G1660" s="682" t="s">
        <v>13906</v>
      </c>
      <c r="H1660" s="703" t="s">
        <v>16911</v>
      </c>
      <c r="I1660" s="688" t="s">
        <v>16912</v>
      </c>
      <c r="J1660" s="928" t="s">
        <v>16762</v>
      </c>
      <c r="K1660" s="799"/>
      <c r="L1660" s="683" t="s">
        <v>16911</v>
      </c>
      <c r="M1660" s="705" t="s">
        <v>16763</v>
      </c>
      <c r="N1660" s="705"/>
      <c r="O1660" s="682" t="s">
        <v>52</v>
      </c>
      <c r="P1660" s="689" t="s">
        <v>15556</v>
      </c>
      <c r="Q1660" s="689" t="s">
        <v>955</v>
      </c>
    </row>
    <row r="1661" spans="1:17" ht="12.75" customHeight="1" x14ac:dyDescent="0.25">
      <c r="A1661" s="687" t="s">
        <v>15553</v>
      </c>
      <c r="B1661" s="688" t="s">
        <v>15554</v>
      </c>
      <c r="C1661" s="682" t="s">
        <v>16486</v>
      </c>
      <c r="D1661" s="688" t="s">
        <v>15556</v>
      </c>
      <c r="E1661" s="708">
        <v>4</v>
      </c>
      <c r="F1661" s="688" t="s">
        <v>16760</v>
      </c>
      <c r="G1661" s="682" t="s">
        <v>13906</v>
      </c>
      <c r="H1661" s="703" t="s">
        <v>16913</v>
      </c>
      <c r="I1661" s="688" t="s">
        <v>16914</v>
      </c>
      <c r="J1661" s="928" t="s">
        <v>16762</v>
      </c>
      <c r="K1661" s="799"/>
      <c r="L1661" s="683" t="s">
        <v>16913</v>
      </c>
      <c r="M1661" s="705" t="s">
        <v>16763</v>
      </c>
      <c r="N1661" s="705"/>
      <c r="O1661" s="682" t="s">
        <v>52</v>
      </c>
      <c r="P1661" s="689" t="s">
        <v>15556</v>
      </c>
      <c r="Q1661" s="689" t="s">
        <v>955</v>
      </c>
    </row>
    <row r="1662" spans="1:17" ht="12.75" customHeight="1" x14ac:dyDescent="0.25">
      <c r="A1662" s="687" t="s">
        <v>15553</v>
      </c>
      <c r="B1662" s="688" t="s">
        <v>15554</v>
      </c>
      <c r="C1662" s="682" t="s">
        <v>16486</v>
      </c>
      <c r="D1662" s="688" t="s">
        <v>15556</v>
      </c>
      <c r="E1662" s="708">
        <v>4</v>
      </c>
      <c r="F1662" s="688" t="s">
        <v>16760</v>
      </c>
      <c r="G1662" s="682" t="s">
        <v>13906</v>
      </c>
      <c r="H1662" s="703" t="s">
        <v>16915</v>
      </c>
      <c r="I1662" s="688" t="s">
        <v>16916</v>
      </c>
      <c r="J1662" s="928" t="s">
        <v>16762</v>
      </c>
      <c r="K1662" s="799"/>
      <c r="L1662" s="683" t="s">
        <v>16915</v>
      </c>
      <c r="M1662" s="705" t="s">
        <v>16763</v>
      </c>
      <c r="N1662" s="705"/>
      <c r="O1662" s="682" t="s">
        <v>52</v>
      </c>
      <c r="P1662" s="689" t="s">
        <v>15556</v>
      </c>
      <c r="Q1662" s="689" t="s">
        <v>955</v>
      </c>
    </row>
    <row r="1663" spans="1:17" ht="12.75" customHeight="1" x14ac:dyDescent="0.25">
      <c r="A1663" s="687" t="s">
        <v>15553</v>
      </c>
      <c r="B1663" s="688" t="s">
        <v>15554</v>
      </c>
      <c r="C1663" s="682" t="s">
        <v>16486</v>
      </c>
      <c r="D1663" s="688" t="s">
        <v>15556</v>
      </c>
      <c r="E1663" s="708">
        <v>4</v>
      </c>
      <c r="F1663" s="688" t="s">
        <v>16760</v>
      </c>
      <c r="G1663" s="682" t="s">
        <v>13906</v>
      </c>
      <c r="H1663" s="703" t="s">
        <v>16917</v>
      </c>
      <c r="I1663" s="688" t="s">
        <v>16918</v>
      </c>
      <c r="J1663" s="928" t="s">
        <v>16762</v>
      </c>
      <c r="K1663" s="799"/>
      <c r="L1663" s="683" t="s">
        <v>16917</v>
      </c>
      <c r="M1663" s="705" t="s">
        <v>16763</v>
      </c>
      <c r="N1663" s="705"/>
      <c r="O1663" s="682" t="s">
        <v>52</v>
      </c>
      <c r="P1663" s="689" t="s">
        <v>15556</v>
      </c>
      <c r="Q1663" s="689" t="s">
        <v>955</v>
      </c>
    </row>
    <row r="1664" spans="1:17" ht="12.75" customHeight="1" x14ac:dyDescent="0.25">
      <c r="A1664" s="687" t="s">
        <v>15553</v>
      </c>
      <c r="B1664" s="688" t="s">
        <v>15554</v>
      </c>
      <c r="C1664" s="682" t="s">
        <v>16486</v>
      </c>
      <c r="D1664" s="688" t="s">
        <v>15556</v>
      </c>
      <c r="E1664" s="708">
        <v>4</v>
      </c>
      <c r="F1664" s="688" t="s">
        <v>16760</v>
      </c>
      <c r="G1664" s="682" t="s">
        <v>13906</v>
      </c>
      <c r="H1664" s="703" t="s">
        <v>16919</v>
      </c>
      <c r="I1664" s="688" t="s">
        <v>16920</v>
      </c>
      <c r="J1664" s="928" t="s">
        <v>16762</v>
      </c>
      <c r="K1664" s="799"/>
      <c r="L1664" s="683" t="s">
        <v>16919</v>
      </c>
      <c r="M1664" s="705" t="s">
        <v>16763</v>
      </c>
      <c r="N1664" s="705"/>
      <c r="O1664" s="682" t="s">
        <v>52</v>
      </c>
      <c r="P1664" s="689" t="s">
        <v>15556</v>
      </c>
      <c r="Q1664" s="689" t="s">
        <v>955</v>
      </c>
    </row>
    <row r="1665" spans="1:17" ht="12.75" customHeight="1" x14ac:dyDescent="0.25">
      <c r="A1665" s="687" t="s">
        <v>15553</v>
      </c>
      <c r="B1665" s="688" t="s">
        <v>15554</v>
      </c>
      <c r="C1665" s="682" t="s">
        <v>16486</v>
      </c>
      <c r="D1665" s="688" t="s">
        <v>15556</v>
      </c>
      <c r="E1665" s="708">
        <v>4</v>
      </c>
      <c r="F1665" s="688" t="s">
        <v>16760</v>
      </c>
      <c r="G1665" s="682" t="s">
        <v>13906</v>
      </c>
      <c r="H1665" s="703" t="s">
        <v>16921</v>
      </c>
      <c r="I1665" s="688" t="s">
        <v>16922</v>
      </c>
      <c r="J1665" s="928" t="s">
        <v>16762</v>
      </c>
      <c r="K1665" s="799"/>
      <c r="L1665" s="683" t="s">
        <v>16921</v>
      </c>
      <c r="M1665" s="705" t="s">
        <v>16763</v>
      </c>
      <c r="N1665" s="705"/>
      <c r="O1665" s="682" t="s">
        <v>52</v>
      </c>
      <c r="P1665" s="689" t="s">
        <v>15556</v>
      </c>
      <c r="Q1665" s="689" t="s">
        <v>955</v>
      </c>
    </row>
    <row r="1666" spans="1:17" ht="12.75" customHeight="1" x14ac:dyDescent="0.25">
      <c r="A1666" s="687" t="s">
        <v>15553</v>
      </c>
      <c r="B1666" s="688" t="s">
        <v>15554</v>
      </c>
      <c r="C1666" s="682" t="s">
        <v>16486</v>
      </c>
      <c r="D1666" s="688" t="s">
        <v>15556</v>
      </c>
      <c r="E1666" s="708">
        <v>4</v>
      </c>
      <c r="F1666" s="688" t="s">
        <v>16760</v>
      </c>
      <c r="G1666" s="682" t="s">
        <v>13906</v>
      </c>
      <c r="H1666" s="703" t="s">
        <v>16923</v>
      </c>
      <c r="I1666" s="688" t="s">
        <v>16924</v>
      </c>
      <c r="J1666" s="928" t="s">
        <v>16762</v>
      </c>
      <c r="K1666" s="799"/>
      <c r="L1666" s="683" t="s">
        <v>16923</v>
      </c>
      <c r="M1666" s="705" t="s">
        <v>16763</v>
      </c>
      <c r="N1666" s="705"/>
      <c r="O1666" s="682" t="s">
        <v>52</v>
      </c>
      <c r="P1666" s="689" t="s">
        <v>15556</v>
      </c>
      <c r="Q1666" s="689" t="s">
        <v>955</v>
      </c>
    </row>
    <row r="1667" spans="1:17" ht="12.75" customHeight="1" x14ac:dyDescent="0.25">
      <c r="A1667" s="687" t="s">
        <v>15553</v>
      </c>
      <c r="B1667" s="688" t="s">
        <v>15554</v>
      </c>
      <c r="C1667" s="682" t="s">
        <v>16486</v>
      </c>
      <c r="D1667" s="688" t="s">
        <v>15556</v>
      </c>
      <c r="E1667" s="708">
        <v>4</v>
      </c>
      <c r="F1667" s="688" t="s">
        <v>16760</v>
      </c>
      <c r="G1667" s="682" t="s">
        <v>13906</v>
      </c>
      <c r="H1667" s="703" t="s">
        <v>16925</v>
      </c>
      <c r="I1667" s="688" t="s">
        <v>16926</v>
      </c>
      <c r="J1667" s="928" t="s">
        <v>16762</v>
      </c>
      <c r="K1667" s="799"/>
      <c r="L1667" s="683" t="s">
        <v>16925</v>
      </c>
      <c r="M1667" s="705" t="s">
        <v>16763</v>
      </c>
      <c r="N1667" s="705"/>
      <c r="O1667" s="682" t="s">
        <v>52</v>
      </c>
      <c r="P1667" s="689" t="s">
        <v>15556</v>
      </c>
      <c r="Q1667" s="689" t="s">
        <v>955</v>
      </c>
    </row>
    <row r="1668" spans="1:17" ht="12.75" customHeight="1" x14ac:dyDescent="0.25">
      <c r="A1668" s="687" t="s">
        <v>15553</v>
      </c>
      <c r="B1668" s="688" t="s">
        <v>15554</v>
      </c>
      <c r="C1668" s="682" t="s">
        <v>16486</v>
      </c>
      <c r="D1668" s="688" t="s">
        <v>15556</v>
      </c>
      <c r="E1668" s="708">
        <v>4</v>
      </c>
      <c r="F1668" s="688" t="s">
        <v>16760</v>
      </c>
      <c r="G1668" s="682" t="s">
        <v>13906</v>
      </c>
      <c r="H1668" s="703" t="s">
        <v>16927</v>
      </c>
      <c r="I1668" s="688" t="s">
        <v>16928</v>
      </c>
      <c r="J1668" s="928" t="s">
        <v>16762</v>
      </c>
      <c r="K1668" s="799"/>
      <c r="L1668" s="683" t="s">
        <v>16927</v>
      </c>
      <c r="M1668" s="705" t="s">
        <v>16763</v>
      </c>
      <c r="N1668" s="705"/>
      <c r="O1668" s="682" t="s">
        <v>52</v>
      </c>
      <c r="P1668" s="689" t="s">
        <v>15556</v>
      </c>
      <c r="Q1668" s="689" t="s">
        <v>955</v>
      </c>
    </row>
    <row r="1669" spans="1:17" ht="12.75" customHeight="1" x14ac:dyDescent="0.25">
      <c r="A1669" s="687" t="s">
        <v>15553</v>
      </c>
      <c r="B1669" s="688" t="s">
        <v>15554</v>
      </c>
      <c r="C1669" s="682" t="s">
        <v>16486</v>
      </c>
      <c r="D1669" s="688" t="s">
        <v>15556</v>
      </c>
      <c r="E1669" s="708">
        <v>4</v>
      </c>
      <c r="F1669" s="688" t="s">
        <v>16760</v>
      </c>
      <c r="G1669" s="682" t="s">
        <v>13906</v>
      </c>
      <c r="H1669" s="703" t="s">
        <v>16929</v>
      </c>
      <c r="I1669" s="688" t="s">
        <v>16930</v>
      </c>
      <c r="J1669" s="928" t="s">
        <v>16762</v>
      </c>
      <c r="K1669" s="799"/>
      <c r="L1669" s="683" t="s">
        <v>16929</v>
      </c>
      <c r="M1669" s="705" t="s">
        <v>16763</v>
      </c>
      <c r="N1669" s="705"/>
      <c r="O1669" s="682" t="s">
        <v>52</v>
      </c>
      <c r="P1669" s="689" t="s">
        <v>15556</v>
      </c>
      <c r="Q1669" s="689" t="s">
        <v>955</v>
      </c>
    </row>
    <row r="1670" spans="1:17" ht="12.75" customHeight="1" x14ac:dyDescent="0.25">
      <c r="A1670" s="687" t="s">
        <v>15553</v>
      </c>
      <c r="B1670" s="688" t="s">
        <v>15554</v>
      </c>
      <c r="C1670" s="682" t="s">
        <v>16486</v>
      </c>
      <c r="D1670" s="688" t="s">
        <v>15556</v>
      </c>
      <c r="E1670" s="708">
        <v>4</v>
      </c>
      <c r="F1670" s="688" t="s">
        <v>16760</v>
      </c>
      <c r="G1670" s="682" t="s">
        <v>13906</v>
      </c>
      <c r="H1670" s="703" t="s">
        <v>16931</v>
      </c>
      <c r="I1670" s="688" t="s">
        <v>16932</v>
      </c>
      <c r="J1670" s="928" t="s">
        <v>16762</v>
      </c>
      <c r="K1670" s="799"/>
      <c r="L1670" s="683" t="s">
        <v>16931</v>
      </c>
      <c r="M1670" s="705" t="s">
        <v>16763</v>
      </c>
      <c r="N1670" s="705"/>
      <c r="O1670" s="682" t="s">
        <v>52</v>
      </c>
      <c r="P1670" s="689" t="s">
        <v>15556</v>
      </c>
      <c r="Q1670" s="689" t="s">
        <v>955</v>
      </c>
    </row>
    <row r="1671" spans="1:17" ht="12.75" customHeight="1" x14ac:dyDescent="0.25">
      <c r="A1671" s="687" t="s">
        <v>15553</v>
      </c>
      <c r="B1671" s="688" t="s">
        <v>15554</v>
      </c>
      <c r="C1671" s="682" t="s">
        <v>16486</v>
      </c>
      <c r="D1671" s="688" t="s">
        <v>15556</v>
      </c>
      <c r="E1671" s="708">
        <v>4</v>
      </c>
      <c r="F1671" s="688" t="s">
        <v>16760</v>
      </c>
      <c r="G1671" s="682" t="s">
        <v>13906</v>
      </c>
      <c r="H1671" s="703" t="s">
        <v>16933</v>
      </c>
      <c r="I1671" s="688" t="s">
        <v>16934</v>
      </c>
      <c r="J1671" s="928" t="s">
        <v>16762</v>
      </c>
      <c r="K1671" s="799"/>
      <c r="L1671" s="683" t="s">
        <v>16933</v>
      </c>
      <c r="M1671" s="705" t="s">
        <v>16763</v>
      </c>
      <c r="N1671" s="705"/>
      <c r="O1671" s="682" t="s">
        <v>52</v>
      </c>
      <c r="P1671" s="689" t="s">
        <v>15556</v>
      </c>
      <c r="Q1671" s="689" t="s">
        <v>955</v>
      </c>
    </row>
    <row r="1672" spans="1:17" ht="12.75" customHeight="1" x14ac:dyDescent="0.25">
      <c r="A1672" s="687" t="s">
        <v>15553</v>
      </c>
      <c r="B1672" s="688" t="s">
        <v>15554</v>
      </c>
      <c r="C1672" s="682" t="s">
        <v>16486</v>
      </c>
      <c r="D1672" s="688" t="s">
        <v>15556</v>
      </c>
      <c r="E1672" s="708">
        <v>4</v>
      </c>
      <c r="F1672" s="688" t="s">
        <v>16760</v>
      </c>
      <c r="G1672" s="682" t="s">
        <v>13906</v>
      </c>
      <c r="H1672" s="703" t="s">
        <v>16935</v>
      </c>
      <c r="I1672" s="688" t="s">
        <v>16936</v>
      </c>
      <c r="J1672" s="928" t="s">
        <v>16762</v>
      </c>
      <c r="K1672" s="799"/>
      <c r="L1672" s="683" t="s">
        <v>16935</v>
      </c>
      <c r="M1672" s="705" t="s">
        <v>16763</v>
      </c>
      <c r="N1672" s="705"/>
      <c r="O1672" s="682" t="s">
        <v>52</v>
      </c>
      <c r="P1672" s="689" t="s">
        <v>15556</v>
      </c>
      <c r="Q1672" s="689" t="s">
        <v>955</v>
      </c>
    </row>
    <row r="1673" spans="1:17" ht="12.75" customHeight="1" x14ac:dyDescent="0.25">
      <c r="A1673" s="687" t="s">
        <v>15553</v>
      </c>
      <c r="B1673" s="688" t="s">
        <v>15554</v>
      </c>
      <c r="C1673" s="682" t="s">
        <v>16486</v>
      </c>
      <c r="D1673" s="688" t="s">
        <v>15556</v>
      </c>
      <c r="E1673" s="708">
        <v>4</v>
      </c>
      <c r="F1673" s="688" t="s">
        <v>16760</v>
      </c>
      <c r="G1673" s="682" t="s">
        <v>13906</v>
      </c>
      <c r="H1673" s="703" t="s">
        <v>16937</v>
      </c>
      <c r="I1673" s="688" t="s">
        <v>16938</v>
      </c>
      <c r="J1673" s="928" t="s">
        <v>16762</v>
      </c>
      <c r="K1673" s="799"/>
      <c r="L1673" s="683" t="s">
        <v>16937</v>
      </c>
      <c r="M1673" s="705" t="s">
        <v>16763</v>
      </c>
      <c r="N1673" s="705"/>
      <c r="O1673" s="682" t="s">
        <v>52</v>
      </c>
      <c r="P1673" s="689" t="s">
        <v>15556</v>
      </c>
      <c r="Q1673" s="689" t="s">
        <v>955</v>
      </c>
    </row>
    <row r="1674" spans="1:17" ht="12.75" customHeight="1" x14ac:dyDescent="0.25">
      <c r="A1674" s="687" t="s">
        <v>15553</v>
      </c>
      <c r="B1674" s="688" t="s">
        <v>15554</v>
      </c>
      <c r="C1674" s="682" t="s">
        <v>16486</v>
      </c>
      <c r="D1674" s="688" t="s">
        <v>15556</v>
      </c>
      <c r="E1674" s="708">
        <v>4</v>
      </c>
      <c r="F1674" s="688" t="s">
        <v>16760</v>
      </c>
      <c r="G1674" s="682" t="s">
        <v>13906</v>
      </c>
      <c r="H1674" s="703" t="s">
        <v>16939</v>
      </c>
      <c r="I1674" s="688" t="s">
        <v>16940</v>
      </c>
      <c r="J1674" s="928" t="s">
        <v>16762</v>
      </c>
      <c r="K1674" s="799"/>
      <c r="L1674" s="683" t="s">
        <v>16939</v>
      </c>
      <c r="M1674" s="705" t="s">
        <v>16763</v>
      </c>
      <c r="N1674" s="705"/>
      <c r="O1674" s="682" t="s">
        <v>52</v>
      </c>
      <c r="P1674" s="689" t="s">
        <v>15556</v>
      </c>
      <c r="Q1674" s="689" t="s">
        <v>955</v>
      </c>
    </row>
    <row r="1675" spans="1:17" ht="12.75" customHeight="1" x14ac:dyDescent="0.25">
      <c r="A1675" s="687" t="s">
        <v>15553</v>
      </c>
      <c r="B1675" s="688" t="s">
        <v>15554</v>
      </c>
      <c r="C1675" s="682" t="s">
        <v>16486</v>
      </c>
      <c r="D1675" s="688" t="s">
        <v>15556</v>
      </c>
      <c r="E1675" s="708">
        <v>4</v>
      </c>
      <c r="F1675" s="688" t="s">
        <v>16760</v>
      </c>
      <c r="G1675" s="682" t="s">
        <v>13906</v>
      </c>
      <c r="H1675" s="703" t="s">
        <v>16941</v>
      </c>
      <c r="I1675" s="688" t="s">
        <v>16942</v>
      </c>
      <c r="J1675" s="928" t="s">
        <v>16762</v>
      </c>
      <c r="K1675" s="799"/>
      <c r="L1675" s="683" t="s">
        <v>16941</v>
      </c>
      <c r="M1675" s="705" t="s">
        <v>16763</v>
      </c>
      <c r="N1675" s="705"/>
      <c r="O1675" s="682" t="s">
        <v>52</v>
      </c>
      <c r="P1675" s="689" t="s">
        <v>15556</v>
      </c>
      <c r="Q1675" s="689" t="s">
        <v>955</v>
      </c>
    </row>
    <row r="1676" spans="1:17" ht="12.75" customHeight="1" x14ac:dyDescent="0.25">
      <c r="A1676" s="687" t="s">
        <v>15553</v>
      </c>
      <c r="B1676" s="688" t="s">
        <v>15554</v>
      </c>
      <c r="C1676" s="682" t="s">
        <v>16486</v>
      </c>
      <c r="D1676" s="688" t="s">
        <v>15556</v>
      </c>
      <c r="E1676" s="708">
        <v>4</v>
      </c>
      <c r="F1676" s="688" t="s">
        <v>16760</v>
      </c>
      <c r="G1676" s="682" t="s">
        <v>13906</v>
      </c>
      <c r="H1676" s="703" t="s">
        <v>16943</v>
      </c>
      <c r="I1676" s="688" t="s">
        <v>16944</v>
      </c>
      <c r="J1676" s="928" t="s">
        <v>16762</v>
      </c>
      <c r="K1676" s="799"/>
      <c r="L1676" s="683" t="s">
        <v>16943</v>
      </c>
      <c r="M1676" s="705" t="s">
        <v>16763</v>
      </c>
      <c r="N1676" s="705"/>
      <c r="O1676" s="682" t="s">
        <v>52</v>
      </c>
      <c r="P1676" s="689" t="s">
        <v>15556</v>
      </c>
      <c r="Q1676" s="689" t="s">
        <v>955</v>
      </c>
    </row>
    <row r="1677" spans="1:17" ht="12.75" customHeight="1" x14ac:dyDescent="0.25">
      <c r="A1677" s="687" t="s">
        <v>15553</v>
      </c>
      <c r="B1677" s="688" t="s">
        <v>15554</v>
      </c>
      <c r="C1677" s="682" t="s">
        <v>16486</v>
      </c>
      <c r="D1677" s="688" t="s">
        <v>15556</v>
      </c>
      <c r="E1677" s="708">
        <v>4</v>
      </c>
      <c r="F1677" s="688" t="s">
        <v>16760</v>
      </c>
      <c r="G1677" s="682" t="s">
        <v>13906</v>
      </c>
      <c r="H1677" s="703" t="s">
        <v>16945</v>
      </c>
      <c r="I1677" s="688" t="s">
        <v>16946</v>
      </c>
      <c r="J1677" s="928" t="s">
        <v>16762</v>
      </c>
      <c r="K1677" s="799"/>
      <c r="L1677" s="683" t="s">
        <v>16945</v>
      </c>
      <c r="M1677" s="705" t="s">
        <v>16763</v>
      </c>
      <c r="N1677" s="705"/>
      <c r="O1677" s="682" t="s">
        <v>52</v>
      </c>
      <c r="P1677" s="689" t="s">
        <v>15556</v>
      </c>
      <c r="Q1677" s="689" t="s">
        <v>955</v>
      </c>
    </row>
    <row r="1678" spans="1:17" ht="12.75" customHeight="1" x14ac:dyDescent="0.25">
      <c r="A1678" s="687" t="s">
        <v>15553</v>
      </c>
      <c r="B1678" s="688" t="s">
        <v>15554</v>
      </c>
      <c r="C1678" s="682" t="s">
        <v>16486</v>
      </c>
      <c r="D1678" s="688" t="s">
        <v>15556</v>
      </c>
      <c r="E1678" s="708">
        <v>4</v>
      </c>
      <c r="F1678" s="688" t="s">
        <v>16760</v>
      </c>
      <c r="G1678" s="682" t="s">
        <v>13906</v>
      </c>
      <c r="H1678" s="703" t="s">
        <v>16947</v>
      </c>
      <c r="I1678" s="688" t="s">
        <v>16948</v>
      </c>
      <c r="J1678" s="928" t="s">
        <v>16762</v>
      </c>
      <c r="K1678" s="799"/>
      <c r="L1678" s="683" t="s">
        <v>16947</v>
      </c>
      <c r="M1678" s="705" t="s">
        <v>16763</v>
      </c>
      <c r="N1678" s="705"/>
      <c r="O1678" s="682" t="s">
        <v>52</v>
      </c>
      <c r="P1678" s="689" t="s">
        <v>15556</v>
      </c>
      <c r="Q1678" s="689" t="s">
        <v>955</v>
      </c>
    </row>
    <row r="1679" spans="1:17" ht="12.75" customHeight="1" x14ac:dyDescent="0.25">
      <c r="A1679" s="687" t="s">
        <v>15553</v>
      </c>
      <c r="B1679" s="688" t="s">
        <v>15554</v>
      </c>
      <c r="C1679" s="682" t="s">
        <v>16486</v>
      </c>
      <c r="D1679" s="688" t="s">
        <v>15556</v>
      </c>
      <c r="E1679" s="708">
        <v>4</v>
      </c>
      <c r="F1679" s="688" t="s">
        <v>16760</v>
      </c>
      <c r="G1679" s="682" t="s">
        <v>13906</v>
      </c>
      <c r="H1679" s="703" t="s">
        <v>16949</v>
      </c>
      <c r="I1679" s="688" t="s">
        <v>16950</v>
      </c>
      <c r="J1679" s="928" t="s">
        <v>16762</v>
      </c>
      <c r="K1679" s="799"/>
      <c r="L1679" s="683" t="s">
        <v>16949</v>
      </c>
      <c r="M1679" s="705" t="s">
        <v>16763</v>
      </c>
      <c r="N1679" s="705"/>
      <c r="O1679" s="682" t="s">
        <v>52</v>
      </c>
      <c r="P1679" s="689" t="s">
        <v>15556</v>
      </c>
      <c r="Q1679" s="689" t="s">
        <v>955</v>
      </c>
    </row>
    <row r="1680" spans="1:17" ht="12.75" customHeight="1" x14ac:dyDescent="0.25">
      <c r="A1680" s="687" t="s">
        <v>15553</v>
      </c>
      <c r="B1680" s="688" t="s">
        <v>15554</v>
      </c>
      <c r="C1680" s="682" t="s">
        <v>16486</v>
      </c>
      <c r="D1680" s="688" t="s">
        <v>15556</v>
      </c>
      <c r="E1680" s="708">
        <v>4</v>
      </c>
      <c r="F1680" s="688" t="s">
        <v>16760</v>
      </c>
      <c r="G1680" s="682" t="s">
        <v>13906</v>
      </c>
      <c r="H1680" s="703" t="s">
        <v>16951</v>
      </c>
      <c r="I1680" s="688" t="s">
        <v>16952</v>
      </c>
      <c r="J1680" s="928" t="s">
        <v>16762</v>
      </c>
      <c r="K1680" s="799"/>
      <c r="L1680" s="683" t="s">
        <v>16951</v>
      </c>
      <c r="M1680" s="705" t="s">
        <v>16763</v>
      </c>
      <c r="N1680" s="705"/>
      <c r="O1680" s="682" t="s">
        <v>52</v>
      </c>
      <c r="P1680" s="689" t="s">
        <v>15556</v>
      </c>
      <c r="Q1680" s="689" t="s">
        <v>955</v>
      </c>
    </row>
    <row r="1681" spans="1:17" ht="12.75" customHeight="1" x14ac:dyDescent="0.25">
      <c r="A1681" s="687" t="s">
        <v>15553</v>
      </c>
      <c r="B1681" s="688" t="s">
        <v>15554</v>
      </c>
      <c r="C1681" s="682" t="s">
        <v>16486</v>
      </c>
      <c r="D1681" s="688" t="s">
        <v>15556</v>
      </c>
      <c r="E1681" s="708">
        <v>4</v>
      </c>
      <c r="F1681" s="688" t="s">
        <v>16760</v>
      </c>
      <c r="G1681" s="682" t="s">
        <v>13906</v>
      </c>
      <c r="H1681" s="703" t="s">
        <v>16953</v>
      </c>
      <c r="I1681" s="688" t="s">
        <v>16954</v>
      </c>
      <c r="J1681" s="928" t="s">
        <v>16762</v>
      </c>
      <c r="K1681" s="799"/>
      <c r="L1681" s="683" t="s">
        <v>16953</v>
      </c>
      <c r="M1681" s="705" t="s">
        <v>16763</v>
      </c>
      <c r="N1681" s="705"/>
      <c r="O1681" s="682" t="s">
        <v>52</v>
      </c>
      <c r="P1681" s="689" t="s">
        <v>15556</v>
      </c>
      <c r="Q1681" s="689" t="s">
        <v>955</v>
      </c>
    </row>
    <row r="1682" spans="1:17" ht="12.75" customHeight="1" x14ac:dyDescent="0.25">
      <c r="A1682" s="687" t="s">
        <v>15553</v>
      </c>
      <c r="B1682" s="688" t="s">
        <v>15554</v>
      </c>
      <c r="C1682" s="682" t="s">
        <v>16486</v>
      </c>
      <c r="D1682" s="688" t="s">
        <v>15556</v>
      </c>
      <c r="E1682" s="708">
        <v>4</v>
      </c>
      <c r="F1682" s="688" t="s">
        <v>16831</v>
      </c>
      <c r="G1682" s="688" t="s">
        <v>16832</v>
      </c>
      <c r="H1682" s="683" t="s">
        <v>16833</v>
      </c>
      <c r="I1682" s="688" t="s">
        <v>16834</v>
      </c>
      <c r="J1682" s="928" t="s">
        <v>16835</v>
      </c>
      <c r="K1682" s="799"/>
      <c r="L1682" s="683" t="s">
        <v>16833</v>
      </c>
      <c r="M1682" s="705" t="s">
        <v>16836</v>
      </c>
      <c r="N1682" s="688"/>
      <c r="O1682" s="682" t="s">
        <v>52</v>
      </c>
      <c r="P1682" s="689" t="s">
        <v>15556</v>
      </c>
      <c r="Q1682" s="689" t="s">
        <v>955</v>
      </c>
    </row>
    <row r="1683" spans="1:17" ht="12.75" customHeight="1" x14ac:dyDescent="0.25">
      <c r="A1683" s="687" t="s">
        <v>15553</v>
      </c>
      <c r="B1683" s="688" t="s">
        <v>15554</v>
      </c>
      <c r="C1683" s="682" t="s">
        <v>16486</v>
      </c>
      <c r="D1683" s="688" t="s">
        <v>15556</v>
      </c>
      <c r="E1683" s="708">
        <v>4</v>
      </c>
      <c r="F1683" s="688" t="s">
        <v>16831</v>
      </c>
      <c r="G1683" s="688" t="s">
        <v>16832</v>
      </c>
      <c r="H1683" s="683" t="s">
        <v>16837</v>
      </c>
      <c r="I1683" s="688" t="s">
        <v>16838</v>
      </c>
      <c r="J1683" s="928" t="s">
        <v>16835</v>
      </c>
      <c r="K1683" s="799"/>
      <c r="L1683" s="683" t="s">
        <v>16837</v>
      </c>
      <c r="M1683" s="705" t="s">
        <v>16836</v>
      </c>
      <c r="N1683" s="688"/>
      <c r="O1683" s="682" t="s">
        <v>52</v>
      </c>
      <c r="P1683" s="689" t="s">
        <v>15556</v>
      </c>
      <c r="Q1683" s="689" t="s">
        <v>955</v>
      </c>
    </row>
    <row r="1684" spans="1:17" ht="12.75" customHeight="1" x14ac:dyDescent="0.25">
      <c r="A1684" s="687" t="s">
        <v>15553</v>
      </c>
      <c r="B1684" s="688" t="s">
        <v>15554</v>
      </c>
      <c r="C1684" s="682" t="s">
        <v>16486</v>
      </c>
      <c r="D1684" s="688" t="s">
        <v>15556</v>
      </c>
      <c r="E1684" s="708">
        <v>4</v>
      </c>
      <c r="F1684" s="688" t="s">
        <v>16831</v>
      </c>
      <c r="G1684" s="688" t="s">
        <v>16832</v>
      </c>
      <c r="H1684" s="683" t="s">
        <v>16839</v>
      </c>
      <c r="I1684" s="688" t="s">
        <v>16840</v>
      </c>
      <c r="J1684" s="928" t="s">
        <v>16835</v>
      </c>
      <c r="K1684" s="799"/>
      <c r="L1684" s="706" t="s">
        <v>16839</v>
      </c>
      <c r="M1684" s="688" t="s">
        <v>16841</v>
      </c>
      <c r="N1684" s="688"/>
      <c r="O1684" s="682" t="s">
        <v>52</v>
      </c>
      <c r="P1684" s="689" t="s">
        <v>15556</v>
      </c>
      <c r="Q1684" s="689" t="s">
        <v>955</v>
      </c>
    </row>
    <row r="1685" spans="1:17" ht="12.75" customHeight="1" x14ac:dyDescent="0.25">
      <c r="A1685" s="687" t="s">
        <v>15553</v>
      </c>
      <c r="B1685" s="688" t="s">
        <v>15554</v>
      </c>
      <c r="C1685" s="682" t="s">
        <v>16486</v>
      </c>
      <c r="D1685" s="688" t="s">
        <v>15556</v>
      </c>
      <c r="E1685" s="708">
        <v>4</v>
      </c>
      <c r="F1685" s="688" t="s">
        <v>16831</v>
      </c>
      <c r="G1685" s="688" t="s">
        <v>16832</v>
      </c>
      <c r="H1685" s="683" t="s">
        <v>16842</v>
      </c>
      <c r="I1685" s="688" t="s">
        <v>16843</v>
      </c>
      <c r="J1685" s="928" t="s">
        <v>16835</v>
      </c>
      <c r="K1685" s="799"/>
      <c r="L1685" s="683" t="s">
        <v>16842</v>
      </c>
      <c r="M1685" s="928" t="s">
        <v>16835</v>
      </c>
      <c r="N1685" s="799"/>
      <c r="O1685" s="682" t="s">
        <v>52</v>
      </c>
      <c r="P1685" s="689" t="s">
        <v>15556</v>
      </c>
      <c r="Q1685" s="689" t="s">
        <v>955</v>
      </c>
    </row>
    <row r="1686" spans="1:17" ht="12.75" customHeight="1" x14ac:dyDescent="0.25">
      <c r="A1686" s="687" t="s">
        <v>15553</v>
      </c>
      <c r="B1686" s="688" t="s">
        <v>15554</v>
      </c>
      <c r="C1686" s="688" t="s">
        <v>16532</v>
      </c>
      <c r="D1686" s="688" t="s">
        <v>15556</v>
      </c>
      <c r="E1686" s="708">
        <v>4</v>
      </c>
      <c r="F1686" s="688" t="s">
        <v>16760</v>
      </c>
      <c r="G1686" s="682" t="s">
        <v>13906</v>
      </c>
      <c r="H1686" s="703" t="s">
        <v>16752</v>
      </c>
      <c r="I1686" s="688" t="s">
        <v>16872</v>
      </c>
      <c r="J1686" s="928" t="s">
        <v>16762</v>
      </c>
      <c r="K1686" s="799"/>
      <c r="L1686" s="683" t="s">
        <v>16752</v>
      </c>
      <c r="M1686" s="705" t="s">
        <v>16763</v>
      </c>
      <c r="N1686" s="705"/>
      <c r="O1686" s="682" t="s">
        <v>55</v>
      </c>
      <c r="P1686" s="689" t="s">
        <v>15556</v>
      </c>
      <c r="Q1686" s="689" t="s">
        <v>949</v>
      </c>
    </row>
    <row r="1687" spans="1:17" ht="12.75" customHeight="1" x14ac:dyDescent="0.25">
      <c r="A1687" s="687" t="s">
        <v>15553</v>
      </c>
      <c r="B1687" s="688" t="s">
        <v>15554</v>
      </c>
      <c r="C1687" s="688" t="s">
        <v>16532</v>
      </c>
      <c r="D1687" s="688" t="s">
        <v>15556</v>
      </c>
      <c r="E1687" s="708">
        <v>4</v>
      </c>
      <c r="F1687" s="688" t="s">
        <v>16760</v>
      </c>
      <c r="G1687" s="682" t="s">
        <v>13906</v>
      </c>
      <c r="H1687" s="703" t="s">
        <v>16873</v>
      </c>
      <c r="I1687" s="688" t="s">
        <v>16874</v>
      </c>
      <c r="J1687" s="928" t="s">
        <v>16762</v>
      </c>
      <c r="K1687" s="799"/>
      <c r="L1687" s="683" t="s">
        <v>16873</v>
      </c>
      <c r="M1687" s="705" t="s">
        <v>16763</v>
      </c>
      <c r="N1687" s="705"/>
      <c r="O1687" s="682" t="s">
        <v>55</v>
      </c>
      <c r="P1687" s="689" t="s">
        <v>15556</v>
      </c>
      <c r="Q1687" s="689" t="s">
        <v>949</v>
      </c>
    </row>
    <row r="1688" spans="1:17" ht="12.75" customHeight="1" x14ac:dyDescent="0.25">
      <c r="A1688" s="687" t="s">
        <v>15553</v>
      </c>
      <c r="B1688" s="688" t="s">
        <v>15554</v>
      </c>
      <c r="C1688" s="688" t="s">
        <v>16532</v>
      </c>
      <c r="D1688" s="688" t="s">
        <v>15556</v>
      </c>
      <c r="E1688" s="708">
        <v>4</v>
      </c>
      <c r="F1688" s="688" t="s">
        <v>16760</v>
      </c>
      <c r="G1688" s="682" t="s">
        <v>13906</v>
      </c>
      <c r="H1688" s="703" t="s">
        <v>16875</v>
      </c>
      <c r="I1688" s="688" t="s">
        <v>16876</v>
      </c>
      <c r="J1688" s="928" t="s">
        <v>16762</v>
      </c>
      <c r="K1688" s="799"/>
      <c r="L1688" s="683" t="s">
        <v>16875</v>
      </c>
      <c r="M1688" s="705" t="s">
        <v>16763</v>
      </c>
      <c r="N1688" s="705"/>
      <c r="O1688" s="682" t="s">
        <v>55</v>
      </c>
      <c r="P1688" s="689" t="s">
        <v>15556</v>
      </c>
      <c r="Q1688" s="689" t="s">
        <v>949</v>
      </c>
    </row>
    <row r="1689" spans="1:17" ht="12.75" customHeight="1" x14ac:dyDescent="0.25">
      <c r="A1689" s="687" t="s">
        <v>15553</v>
      </c>
      <c r="B1689" s="688" t="s">
        <v>15554</v>
      </c>
      <c r="C1689" s="688" t="s">
        <v>16532</v>
      </c>
      <c r="D1689" s="688" t="s">
        <v>15556</v>
      </c>
      <c r="E1689" s="708">
        <v>4</v>
      </c>
      <c r="F1689" s="688" t="s">
        <v>16760</v>
      </c>
      <c r="G1689" s="682" t="s">
        <v>13906</v>
      </c>
      <c r="H1689" s="703" t="s">
        <v>16877</v>
      </c>
      <c r="I1689" s="688" t="s">
        <v>16878</v>
      </c>
      <c r="J1689" s="928" t="s">
        <v>16762</v>
      </c>
      <c r="K1689" s="799"/>
      <c r="L1689" s="683" t="s">
        <v>16877</v>
      </c>
      <c r="M1689" s="705" t="s">
        <v>16763</v>
      </c>
      <c r="N1689" s="705"/>
      <c r="O1689" s="682" t="s">
        <v>55</v>
      </c>
      <c r="P1689" s="689" t="s">
        <v>15556</v>
      </c>
      <c r="Q1689" s="689" t="s">
        <v>949</v>
      </c>
    </row>
    <row r="1690" spans="1:17" ht="12.75" customHeight="1" x14ac:dyDescent="0.25">
      <c r="A1690" s="687" t="s">
        <v>15553</v>
      </c>
      <c r="B1690" s="688" t="s">
        <v>15554</v>
      </c>
      <c r="C1690" s="688" t="s">
        <v>16532</v>
      </c>
      <c r="D1690" s="688" t="s">
        <v>15556</v>
      </c>
      <c r="E1690" s="708">
        <v>4</v>
      </c>
      <c r="F1690" s="688" t="s">
        <v>16760</v>
      </c>
      <c r="G1690" s="682" t="s">
        <v>13906</v>
      </c>
      <c r="H1690" s="703" t="s">
        <v>16879</v>
      </c>
      <c r="I1690" s="688" t="s">
        <v>16880</v>
      </c>
      <c r="J1690" s="928" t="s">
        <v>16762</v>
      </c>
      <c r="K1690" s="799"/>
      <c r="L1690" s="683" t="s">
        <v>16879</v>
      </c>
      <c r="M1690" s="705" t="s">
        <v>16763</v>
      </c>
      <c r="N1690" s="705"/>
      <c r="O1690" s="682" t="s">
        <v>55</v>
      </c>
      <c r="P1690" s="689" t="s">
        <v>15556</v>
      </c>
      <c r="Q1690" s="689" t="s">
        <v>949</v>
      </c>
    </row>
    <row r="1691" spans="1:17" ht="12.75" customHeight="1" x14ac:dyDescent="0.25">
      <c r="A1691" s="687" t="s">
        <v>15553</v>
      </c>
      <c r="B1691" s="688" t="s">
        <v>15554</v>
      </c>
      <c r="C1691" s="688" t="s">
        <v>16532</v>
      </c>
      <c r="D1691" s="688" t="s">
        <v>15556</v>
      </c>
      <c r="E1691" s="708">
        <v>4</v>
      </c>
      <c r="F1691" s="688" t="s">
        <v>16760</v>
      </c>
      <c r="G1691" s="682" t="s">
        <v>13906</v>
      </c>
      <c r="H1691" s="703" t="s">
        <v>16881</v>
      </c>
      <c r="I1691" s="688" t="s">
        <v>16882</v>
      </c>
      <c r="J1691" s="928" t="s">
        <v>16762</v>
      </c>
      <c r="K1691" s="799"/>
      <c r="L1691" s="683" t="s">
        <v>16881</v>
      </c>
      <c r="M1691" s="705" t="s">
        <v>16763</v>
      </c>
      <c r="N1691" s="705"/>
      <c r="O1691" s="682" t="s">
        <v>55</v>
      </c>
      <c r="P1691" s="689" t="s">
        <v>15556</v>
      </c>
      <c r="Q1691" s="689" t="s">
        <v>949</v>
      </c>
    </row>
    <row r="1692" spans="1:17" ht="12.75" customHeight="1" x14ac:dyDescent="0.25">
      <c r="A1692" s="687" t="s">
        <v>15553</v>
      </c>
      <c r="B1692" s="688" t="s">
        <v>15554</v>
      </c>
      <c r="C1692" s="688" t="s">
        <v>16532</v>
      </c>
      <c r="D1692" s="688" t="s">
        <v>15556</v>
      </c>
      <c r="E1692" s="708">
        <v>4</v>
      </c>
      <c r="F1692" s="688" t="s">
        <v>16760</v>
      </c>
      <c r="G1692" s="682" t="s">
        <v>13906</v>
      </c>
      <c r="H1692" s="703" t="s">
        <v>16883</v>
      </c>
      <c r="I1692" s="688" t="s">
        <v>16884</v>
      </c>
      <c r="J1692" s="928" t="s">
        <v>16762</v>
      </c>
      <c r="K1692" s="799"/>
      <c r="L1692" s="683" t="s">
        <v>16883</v>
      </c>
      <c r="M1692" s="705" t="s">
        <v>16763</v>
      </c>
      <c r="N1692" s="705"/>
      <c r="O1692" s="682" t="s">
        <v>55</v>
      </c>
      <c r="P1692" s="689" t="s">
        <v>15556</v>
      </c>
      <c r="Q1692" s="689" t="s">
        <v>949</v>
      </c>
    </row>
    <row r="1693" spans="1:17" ht="12.75" customHeight="1" x14ac:dyDescent="0.25">
      <c r="A1693" s="687" t="s">
        <v>15553</v>
      </c>
      <c r="B1693" s="688" t="s">
        <v>15554</v>
      </c>
      <c r="C1693" s="688" t="s">
        <v>16532</v>
      </c>
      <c r="D1693" s="688" t="s">
        <v>15556</v>
      </c>
      <c r="E1693" s="708">
        <v>4</v>
      </c>
      <c r="F1693" s="688" t="s">
        <v>16760</v>
      </c>
      <c r="G1693" s="682" t="s">
        <v>13906</v>
      </c>
      <c r="H1693" s="703" t="s">
        <v>16885</v>
      </c>
      <c r="I1693" s="688" t="s">
        <v>16886</v>
      </c>
      <c r="J1693" s="928" t="s">
        <v>16762</v>
      </c>
      <c r="K1693" s="799"/>
      <c r="L1693" s="683" t="s">
        <v>16885</v>
      </c>
      <c r="M1693" s="705" t="s">
        <v>16763</v>
      </c>
      <c r="N1693" s="705"/>
      <c r="O1693" s="682" t="s">
        <v>55</v>
      </c>
      <c r="P1693" s="689" t="s">
        <v>15556</v>
      </c>
      <c r="Q1693" s="689" t="s">
        <v>949</v>
      </c>
    </row>
    <row r="1694" spans="1:17" ht="12.75" customHeight="1" x14ac:dyDescent="0.25">
      <c r="A1694" s="687" t="s">
        <v>15553</v>
      </c>
      <c r="B1694" s="688" t="s">
        <v>15554</v>
      </c>
      <c r="C1694" s="688" t="s">
        <v>16532</v>
      </c>
      <c r="D1694" s="688" t="s">
        <v>15556</v>
      </c>
      <c r="E1694" s="708">
        <v>4</v>
      </c>
      <c r="F1694" s="688" t="s">
        <v>16760</v>
      </c>
      <c r="G1694" s="682" t="s">
        <v>13906</v>
      </c>
      <c r="H1694" s="703" t="s">
        <v>16887</v>
      </c>
      <c r="I1694" s="688" t="s">
        <v>16888</v>
      </c>
      <c r="J1694" s="928" t="s">
        <v>16762</v>
      </c>
      <c r="K1694" s="799"/>
      <c r="L1694" s="683" t="s">
        <v>16887</v>
      </c>
      <c r="M1694" s="705" t="s">
        <v>16763</v>
      </c>
      <c r="N1694" s="705"/>
      <c r="O1694" s="682" t="s">
        <v>55</v>
      </c>
      <c r="P1694" s="689" t="s">
        <v>15556</v>
      </c>
      <c r="Q1694" s="689" t="s">
        <v>949</v>
      </c>
    </row>
    <row r="1695" spans="1:17" ht="12.75" customHeight="1" x14ac:dyDescent="0.25">
      <c r="A1695" s="687" t="s">
        <v>15553</v>
      </c>
      <c r="B1695" s="688" t="s">
        <v>15554</v>
      </c>
      <c r="C1695" s="688" t="s">
        <v>16532</v>
      </c>
      <c r="D1695" s="688" t="s">
        <v>15556</v>
      </c>
      <c r="E1695" s="708">
        <v>4</v>
      </c>
      <c r="F1695" s="688" t="s">
        <v>16760</v>
      </c>
      <c r="G1695" s="682" t="s">
        <v>13906</v>
      </c>
      <c r="H1695" s="703" t="s">
        <v>16889</v>
      </c>
      <c r="I1695" s="688" t="s">
        <v>16890</v>
      </c>
      <c r="J1695" s="928" t="s">
        <v>16762</v>
      </c>
      <c r="K1695" s="799"/>
      <c r="L1695" s="683" t="s">
        <v>16889</v>
      </c>
      <c r="M1695" s="705" t="s">
        <v>16763</v>
      </c>
      <c r="N1695" s="705"/>
      <c r="O1695" s="682" t="s">
        <v>55</v>
      </c>
      <c r="P1695" s="689" t="s">
        <v>15556</v>
      </c>
      <c r="Q1695" s="689" t="s">
        <v>949</v>
      </c>
    </row>
    <row r="1696" spans="1:17" ht="12.75" customHeight="1" x14ac:dyDescent="0.25">
      <c r="A1696" s="687" t="s">
        <v>15553</v>
      </c>
      <c r="B1696" s="688" t="s">
        <v>15554</v>
      </c>
      <c r="C1696" s="688" t="s">
        <v>16532</v>
      </c>
      <c r="D1696" s="688" t="s">
        <v>15556</v>
      </c>
      <c r="E1696" s="708">
        <v>4</v>
      </c>
      <c r="F1696" s="688" t="s">
        <v>16760</v>
      </c>
      <c r="G1696" s="682" t="s">
        <v>13906</v>
      </c>
      <c r="H1696" s="703" t="s">
        <v>16891</v>
      </c>
      <c r="I1696" s="688" t="s">
        <v>16892</v>
      </c>
      <c r="J1696" s="928" t="s">
        <v>16762</v>
      </c>
      <c r="K1696" s="799"/>
      <c r="L1696" s="683" t="s">
        <v>16891</v>
      </c>
      <c r="M1696" s="705" t="s">
        <v>16763</v>
      </c>
      <c r="N1696" s="705"/>
      <c r="O1696" s="682" t="s">
        <v>55</v>
      </c>
      <c r="P1696" s="689" t="s">
        <v>15556</v>
      </c>
      <c r="Q1696" s="689" t="s">
        <v>949</v>
      </c>
    </row>
    <row r="1697" spans="1:17" ht="12.75" customHeight="1" x14ac:dyDescent="0.25">
      <c r="A1697" s="687" t="s">
        <v>15553</v>
      </c>
      <c r="B1697" s="688" t="s">
        <v>15554</v>
      </c>
      <c r="C1697" s="688" t="s">
        <v>16532</v>
      </c>
      <c r="D1697" s="688" t="s">
        <v>15556</v>
      </c>
      <c r="E1697" s="708">
        <v>4</v>
      </c>
      <c r="F1697" s="688" t="s">
        <v>16760</v>
      </c>
      <c r="G1697" s="682" t="s">
        <v>13906</v>
      </c>
      <c r="H1697" s="703" t="s">
        <v>16893</v>
      </c>
      <c r="I1697" s="688" t="s">
        <v>16894</v>
      </c>
      <c r="J1697" s="928" t="s">
        <v>16762</v>
      </c>
      <c r="K1697" s="799"/>
      <c r="L1697" s="683" t="s">
        <v>16893</v>
      </c>
      <c r="M1697" s="705" t="s">
        <v>16763</v>
      </c>
      <c r="N1697" s="705"/>
      <c r="O1697" s="682" t="s">
        <v>55</v>
      </c>
      <c r="P1697" s="689" t="s">
        <v>15556</v>
      </c>
      <c r="Q1697" s="689" t="s">
        <v>949</v>
      </c>
    </row>
    <row r="1698" spans="1:17" ht="12.75" customHeight="1" x14ac:dyDescent="0.25">
      <c r="A1698" s="687" t="s">
        <v>15553</v>
      </c>
      <c r="B1698" s="688" t="s">
        <v>15554</v>
      </c>
      <c r="C1698" s="688" t="s">
        <v>16532</v>
      </c>
      <c r="D1698" s="688" t="s">
        <v>15556</v>
      </c>
      <c r="E1698" s="708">
        <v>4</v>
      </c>
      <c r="F1698" s="688" t="s">
        <v>16760</v>
      </c>
      <c r="G1698" s="682" t="s">
        <v>13906</v>
      </c>
      <c r="H1698" s="703" t="s">
        <v>16895</v>
      </c>
      <c r="I1698" s="688" t="s">
        <v>16896</v>
      </c>
      <c r="J1698" s="928" t="s">
        <v>16762</v>
      </c>
      <c r="K1698" s="799"/>
      <c r="L1698" s="683" t="s">
        <v>16895</v>
      </c>
      <c r="M1698" s="705" t="s">
        <v>16763</v>
      </c>
      <c r="N1698" s="705"/>
      <c r="O1698" s="682" t="s">
        <v>55</v>
      </c>
      <c r="P1698" s="689" t="s">
        <v>15556</v>
      </c>
      <c r="Q1698" s="689" t="s">
        <v>949</v>
      </c>
    </row>
    <row r="1699" spans="1:17" ht="12.75" customHeight="1" x14ac:dyDescent="0.25">
      <c r="A1699" s="687" t="s">
        <v>15553</v>
      </c>
      <c r="B1699" s="688" t="s">
        <v>15554</v>
      </c>
      <c r="C1699" s="688" t="s">
        <v>16532</v>
      </c>
      <c r="D1699" s="688" t="s">
        <v>15556</v>
      </c>
      <c r="E1699" s="708">
        <v>4</v>
      </c>
      <c r="F1699" s="688" t="s">
        <v>16760</v>
      </c>
      <c r="G1699" s="682" t="s">
        <v>13906</v>
      </c>
      <c r="H1699" s="703" t="s">
        <v>16897</v>
      </c>
      <c r="I1699" s="688" t="s">
        <v>16898</v>
      </c>
      <c r="J1699" s="928" t="s">
        <v>16762</v>
      </c>
      <c r="K1699" s="799"/>
      <c r="L1699" s="683" t="s">
        <v>16897</v>
      </c>
      <c r="M1699" s="705" t="s">
        <v>16763</v>
      </c>
      <c r="N1699" s="705"/>
      <c r="O1699" s="682" t="s">
        <v>55</v>
      </c>
      <c r="P1699" s="689" t="s">
        <v>15556</v>
      </c>
      <c r="Q1699" s="689" t="s">
        <v>949</v>
      </c>
    </row>
    <row r="1700" spans="1:17" ht="12.75" customHeight="1" x14ac:dyDescent="0.25">
      <c r="A1700" s="687" t="s">
        <v>15553</v>
      </c>
      <c r="B1700" s="688" t="s">
        <v>15554</v>
      </c>
      <c r="C1700" s="688" t="s">
        <v>16532</v>
      </c>
      <c r="D1700" s="688" t="s">
        <v>15556</v>
      </c>
      <c r="E1700" s="708">
        <v>4</v>
      </c>
      <c r="F1700" s="688" t="s">
        <v>16760</v>
      </c>
      <c r="G1700" s="682" t="s">
        <v>13906</v>
      </c>
      <c r="H1700" s="703" t="s">
        <v>16899</v>
      </c>
      <c r="I1700" s="688" t="s">
        <v>16900</v>
      </c>
      <c r="J1700" s="928" t="s">
        <v>16762</v>
      </c>
      <c r="K1700" s="799"/>
      <c r="L1700" s="683" t="s">
        <v>16899</v>
      </c>
      <c r="M1700" s="705" t="s">
        <v>16763</v>
      </c>
      <c r="N1700" s="705"/>
      <c r="O1700" s="682" t="s">
        <v>55</v>
      </c>
      <c r="P1700" s="689" t="s">
        <v>15556</v>
      </c>
      <c r="Q1700" s="689" t="s">
        <v>949</v>
      </c>
    </row>
    <row r="1701" spans="1:17" ht="12.75" customHeight="1" x14ac:dyDescent="0.25">
      <c r="A1701" s="687" t="s">
        <v>15553</v>
      </c>
      <c r="B1701" s="688" t="s">
        <v>15554</v>
      </c>
      <c r="C1701" s="688" t="s">
        <v>16532</v>
      </c>
      <c r="D1701" s="688" t="s">
        <v>15556</v>
      </c>
      <c r="E1701" s="708">
        <v>4</v>
      </c>
      <c r="F1701" s="688" t="s">
        <v>16760</v>
      </c>
      <c r="G1701" s="682" t="s">
        <v>13906</v>
      </c>
      <c r="H1701" s="703" t="s">
        <v>16901</v>
      </c>
      <c r="I1701" s="688" t="s">
        <v>16902</v>
      </c>
      <c r="J1701" s="928" t="s">
        <v>16762</v>
      </c>
      <c r="K1701" s="799"/>
      <c r="L1701" s="683" t="s">
        <v>16901</v>
      </c>
      <c r="M1701" s="705" t="s">
        <v>16763</v>
      </c>
      <c r="N1701" s="705"/>
      <c r="O1701" s="682" t="s">
        <v>55</v>
      </c>
      <c r="P1701" s="689" t="s">
        <v>15556</v>
      </c>
      <c r="Q1701" s="689" t="s">
        <v>949</v>
      </c>
    </row>
    <row r="1702" spans="1:17" ht="12.75" customHeight="1" x14ac:dyDescent="0.25">
      <c r="A1702" s="687" t="s">
        <v>15553</v>
      </c>
      <c r="B1702" s="688" t="s">
        <v>15554</v>
      </c>
      <c r="C1702" s="688" t="s">
        <v>16532</v>
      </c>
      <c r="D1702" s="688" t="s">
        <v>15556</v>
      </c>
      <c r="E1702" s="708">
        <v>4</v>
      </c>
      <c r="F1702" s="688" t="s">
        <v>16760</v>
      </c>
      <c r="G1702" s="682" t="s">
        <v>13906</v>
      </c>
      <c r="H1702" s="703" t="s">
        <v>16903</v>
      </c>
      <c r="I1702" s="688" t="s">
        <v>16904</v>
      </c>
      <c r="J1702" s="928" t="s">
        <v>16762</v>
      </c>
      <c r="K1702" s="799"/>
      <c r="L1702" s="683" t="s">
        <v>16903</v>
      </c>
      <c r="M1702" s="705" t="s">
        <v>16763</v>
      </c>
      <c r="N1702" s="705"/>
      <c r="O1702" s="682" t="s">
        <v>55</v>
      </c>
      <c r="P1702" s="689" t="s">
        <v>15556</v>
      </c>
      <c r="Q1702" s="689" t="s">
        <v>949</v>
      </c>
    </row>
    <row r="1703" spans="1:17" ht="12.75" customHeight="1" x14ac:dyDescent="0.25">
      <c r="A1703" s="687" t="s">
        <v>15553</v>
      </c>
      <c r="B1703" s="688" t="s">
        <v>15554</v>
      </c>
      <c r="C1703" s="688" t="s">
        <v>16532</v>
      </c>
      <c r="D1703" s="688" t="s">
        <v>15556</v>
      </c>
      <c r="E1703" s="708">
        <v>4</v>
      </c>
      <c r="F1703" s="688" t="s">
        <v>16760</v>
      </c>
      <c r="G1703" s="682" t="s">
        <v>13906</v>
      </c>
      <c r="H1703" s="703" t="s">
        <v>16905</v>
      </c>
      <c r="I1703" s="688" t="s">
        <v>16906</v>
      </c>
      <c r="J1703" s="928" t="s">
        <v>16762</v>
      </c>
      <c r="K1703" s="799"/>
      <c r="L1703" s="683" t="s">
        <v>16905</v>
      </c>
      <c r="M1703" s="705" t="s">
        <v>16763</v>
      </c>
      <c r="N1703" s="705"/>
      <c r="O1703" s="682" t="s">
        <v>55</v>
      </c>
      <c r="P1703" s="689" t="s">
        <v>15556</v>
      </c>
      <c r="Q1703" s="689" t="s">
        <v>949</v>
      </c>
    </row>
    <row r="1704" spans="1:17" ht="12.75" customHeight="1" x14ac:dyDescent="0.25">
      <c r="A1704" s="687" t="s">
        <v>15553</v>
      </c>
      <c r="B1704" s="688" t="s">
        <v>15554</v>
      </c>
      <c r="C1704" s="688" t="s">
        <v>16532</v>
      </c>
      <c r="D1704" s="688" t="s">
        <v>15556</v>
      </c>
      <c r="E1704" s="708">
        <v>4</v>
      </c>
      <c r="F1704" s="688" t="s">
        <v>16760</v>
      </c>
      <c r="G1704" s="682" t="s">
        <v>13906</v>
      </c>
      <c r="H1704" s="703" t="s">
        <v>16907</v>
      </c>
      <c r="I1704" s="688" t="s">
        <v>16908</v>
      </c>
      <c r="J1704" s="928" t="s">
        <v>16762</v>
      </c>
      <c r="K1704" s="799"/>
      <c r="L1704" s="683" t="s">
        <v>16907</v>
      </c>
      <c r="M1704" s="705" t="s">
        <v>16763</v>
      </c>
      <c r="N1704" s="705"/>
      <c r="O1704" s="682" t="s">
        <v>55</v>
      </c>
      <c r="P1704" s="689" t="s">
        <v>15556</v>
      </c>
      <c r="Q1704" s="689" t="s">
        <v>949</v>
      </c>
    </row>
    <row r="1705" spans="1:17" ht="12.75" customHeight="1" x14ac:dyDescent="0.25">
      <c r="A1705" s="687" t="s">
        <v>15553</v>
      </c>
      <c r="B1705" s="688" t="s">
        <v>15554</v>
      </c>
      <c r="C1705" s="688" t="s">
        <v>16532</v>
      </c>
      <c r="D1705" s="688" t="s">
        <v>15556</v>
      </c>
      <c r="E1705" s="708">
        <v>4</v>
      </c>
      <c r="F1705" s="688" t="s">
        <v>16760</v>
      </c>
      <c r="G1705" s="682" t="s">
        <v>13906</v>
      </c>
      <c r="H1705" s="703" t="s">
        <v>16909</v>
      </c>
      <c r="I1705" s="688" t="s">
        <v>16910</v>
      </c>
      <c r="J1705" s="928" t="s">
        <v>16762</v>
      </c>
      <c r="K1705" s="799"/>
      <c r="L1705" s="683" t="s">
        <v>16909</v>
      </c>
      <c r="M1705" s="705" t="s">
        <v>16763</v>
      </c>
      <c r="N1705" s="705"/>
      <c r="O1705" s="682" t="s">
        <v>55</v>
      </c>
      <c r="P1705" s="689" t="s">
        <v>15556</v>
      </c>
      <c r="Q1705" s="689" t="s">
        <v>949</v>
      </c>
    </row>
    <row r="1706" spans="1:17" ht="12.75" customHeight="1" x14ac:dyDescent="0.25">
      <c r="A1706" s="687" t="s">
        <v>15553</v>
      </c>
      <c r="B1706" s="688" t="s">
        <v>15554</v>
      </c>
      <c r="C1706" s="688" t="s">
        <v>16532</v>
      </c>
      <c r="D1706" s="688" t="s">
        <v>15556</v>
      </c>
      <c r="E1706" s="708">
        <v>4</v>
      </c>
      <c r="F1706" s="688" t="s">
        <v>16760</v>
      </c>
      <c r="G1706" s="682" t="s">
        <v>13906</v>
      </c>
      <c r="H1706" s="703" t="s">
        <v>16911</v>
      </c>
      <c r="I1706" s="688" t="s">
        <v>16912</v>
      </c>
      <c r="J1706" s="928" t="s">
        <v>16762</v>
      </c>
      <c r="K1706" s="799"/>
      <c r="L1706" s="683" t="s">
        <v>16911</v>
      </c>
      <c r="M1706" s="705" t="s">
        <v>16763</v>
      </c>
      <c r="N1706" s="705"/>
      <c r="O1706" s="682" t="s">
        <v>55</v>
      </c>
      <c r="P1706" s="689" t="s">
        <v>15556</v>
      </c>
      <c r="Q1706" s="689" t="s">
        <v>949</v>
      </c>
    </row>
    <row r="1707" spans="1:17" ht="12.75" customHeight="1" x14ac:dyDescent="0.25">
      <c r="A1707" s="687" t="s">
        <v>15553</v>
      </c>
      <c r="B1707" s="688" t="s">
        <v>15554</v>
      </c>
      <c r="C1707" s="688" t="s">
        <v>16532</v>
      </c>
      <c r="D1707" s="688" t="s">
        <v>15556</v>
      </c>
      <c r="E1707" s="708">
        <v>4</v>
      </c>
      <c r="F1707" s="688" t="s">
        <v>16760</v>
      </c>
      <c r="G1707" s="682" t="s">
        <v>13906</v>
      </c>
      <c r="H1707" s="703" t="s">
        <v>16913</v>
      </c>
      <c r="I1707" s="688" t="s">
        <v>16914</v>
      </c>
      <c r="J1707" s="928" t="s">
        <v>16762</v>
      </c>
      <c r="K1707" s="799"/>
      <c r="L1707" s="683" t="s">
        <v>16913</v>
      </c>
      <c r="M1707" s="705" t="s">
        <v>16763</v>
      </c>
      <c r="N1707" s="705"/>
      <c r="O1707" s="682" t="s">
        <v>55</v>
      </c>
      <c r="P1707" s="689" t="s">
        <v>15556</v>
      </c>
      <c r="Q1707" s="689" t="s">
        <v>949</v>
      </c>
    </row>
    <row r="1708" spans="1:17" ht="12.75" customHeight="1" x14ac:dyDescent="0.25">
      <c r="A1708" s="687" t="s">
        <v>15553</v>
      </c>
      <c r="B1708" s="688" t="s">
        <v>15554</v>
      </c>
      <c r="C1708" s="688" t="s">
        <v>16532</v>
      </c>
      <c r="D1708" s="688" t="s">
        <v>15556</v>
      </c>
      <c r="E1708" s="708">
        <v>4</v>
      </c>
      <c r="F1708" s="688" t="s">
        <v>16760</v>
      </c>
      <c r="G1708" s="682" t="s">
        <v>13906</v>
      </c>
      <c r="H1708" s="703" t="s">
        <v>16915</v>
      </c>
      <c r="I1708" s="688" t="s">
        <v>16916</v>
      </c>
      <c r="J1708" s="928" t="s">
        <v>16762</v>
      </c>
      <c r="K1708" s="799"/>
      <c r="L1708" s="683" t="s">
        <v>16915</v>
      </c>
      <c r="M1708" s="705" t="s">
        <v>16763</v>
      </c>
      <c r="N1708" s="705"/>
      <c r="O1708" s="682" t="s">
        <v>55</v>
      </c>
      <c r="P1708" s="689" t="s">
        <v>15556</v>
      </c>
      <c r="Q1708" s="689" t="s">
        <v>949</v>
      </c>
    </row>
    <row r="1709" spans="1:17" ht="12.75" customHeight="1" x14ac:dyDescent="0.25">
      <c r="A1709" s="687" t="s">
        <v>15553</v>
      </c>
      <c r="B1709" s="688" t="s">
        <v>15554</v>
      </c>
      <c r="C1709" s="688" t="s">
        <v>16532</v>
      </c>
      <c r="D1709" s="688" t="s">
        <v>15556</v>
      </c>
      <c r="E1709" s="708">
        <v>4</v>
      </c>
      <c r="F1709" s="688" t="s">
        <v>16760</v>
      </c>
      <c r="G1709" s="682" t="s">
        <v>13906</v>
      </c>
      <c r="H1709" s="703" t="s">
        <v>16917</v>
      </c>
      <c r="I1709" s="688" t="s">
        <v>16918</v>
      </c>
      <c r="J1709" s="928" t="s">
        <v>16762</v>
      </c>
      <c r="K1709" s="799"/>
      <c r="L1709" s="683" t="s">
        <v>16917</v>
      </c>
      <c r="M1709" s="705" t="s">
        <v>16763</v>
      </c>
      <c r="N1709" s="705"/>
      <c r="O1709" s="682" t="s">
        <v>55</v>
      </c>
      <c r="P1709" s="689" t="s">
        <v>15556</v>
      </c>
      <c r="Q1709" s="689" t="s">
        <v>949</v>
      </c>
    </row>
    <row r="1710" spans="1:17" ht="12.75" customHeight="1" x14ac:dyDescent="0.25">
      <c r="A1710" s="687" t="s">
        <v>15553</v>
      </c>
      <c r="B1710" s="688" t="s">
        <v>15554</v>
      </c>
      <c r="C1710" s="688" t="s">
        <v>16532</v>
      </c>
      <c r="D1710" s="688" t="s">
        <v>15556</v>
      </c>
      <c r="E1710" s="708">
        <v>4</v>
      </c>
      <c r="F1710" s="688" t="s">
        <v>16760</v>
      </c>
      <c r="G1710" s="682" t="s">
        <v>13906</v>
      </c>
      <c r="H1710" s="703" t="s">
        <v>16919</v>
      </c>
      <c r="I1710" s="688" t="s">
        <v>16920</v>
      </c>
      <c r="J1710" s="928" t="s">
        <v>16762</v>
      </c>
      <c r="K1710" s="799"/>
      <c r="L1710" s="683" t="s">
        <v>16919</v>
      </c>
      <c r="M1710" s="705" t="s">
        <v>16763</v>
      </c>
      <c r="N1710" s="705"/>
      <c r="O1710" s="682" t="s">
        <v>55</v>
      </c>
      <c r="P1710" s="689" t="s">
        <v>15556</v>
      </c>
      <c r="Q1710" s="689" t="s">
        <v>949</v>
      </c>
    </row>
    <row r="1711" spans="1:17" ht="12.75" customHeight="1" x14ac:dyDescent="0.25">
      <c r="A1711" s="687" t="s">
        <v>15553</v>
      </c>
      <c r="B1711" s="688" t="s">
        <v>15554</v>
      </c>
      <c r="C1711" s="688" t="s">
        <v>16532</v>
      </c>
      <c r="D1711" s="688" t="s">
        <v>15556</v>
      </c>
      <c r="E1711" s="708">
        <v>4</v>
      </c>
      <c r="F1711" s="688" t="s">
        <v>16760</v>
      </c>
      <c r="G1711" s="682" t="s">
        <v>13906</v>
      </c>
      <c r="H1711" s="703" t="s">
        <v>16921</v>
      </c>
      <c r="I1711" s="688" t="s">
        <v>16922</v>
      </c>
      <c r="J1711" s="928" t="s">
        <v>16762</v>
      </c>
      <c r="K1711" s="799"/>
      <c r="L1711" s="683" t="s">
        <v>16921</v>
      </c>
      <c r="M1711" s="705" t="s">
        <v>16763</v>
      </c>
      <c r="N1711" s="705"/>
      <c r="O1711" s="682" t="s">
        <v>55</v>
      </c>
      <c r="P1711" s="689" t="s">
        <v>15556</v>
      </c>
      <c r="Q1711" s="689" t="s">
        <v>949</v>
      </c>
    </row>
    <row r="1712" spans="1:17" ht="12.75" customHeight="1" x14ac:dyDescent="0.25">
      <c r="A1712" s="687" t="s">
        <v>15553</v>
      </c>
      <c r="B1712" s="688" t="s">
        <v>15554</v>
      </c>
      <c r="C1712" s="688" t="s">
        <v>16532</v>
      </c>
      <c r="D1712" s="688" t="s">
        <v>15556</v>
      </c>
      <c r="E1712" s="708">
        <v>4</v>
      </c>
      <c r="F1712" s="688" t="s">
        <v>16760</v>
      </c>
      <c r="G1712" s="682" t="s">
        <v>13906</v>
      </c>
      <c r="H1712" s="703" t="s">
        <v>16923</v>
      </c>
      <c r="I1712" s="688" t="s">
        <v>16924</v>
      </c>
      <c r="J1712" s="928" t="s">
        <v>16762</v>
      </c>
      <c r="K1712" s="799"/>
      <c r="L1712" s="683" t="s">
        <v>16923</v>
      </c>
      <c r="M1712" s="705" t="s">
        <v>16763</v>
      </c>
      <c r="N1712" s="705"/>
      <c r="O1712" s="682" t="s">
        <v>55</v>
      </c>
      <c r="P1712" s="689" t="s">
        <v>15556</v>
      </c>
      <c r="Q1712" s="689" t="s">
        <v>949</v>
      </c>
    </row>
    <row r="1713" spans="1:17" ht="12.75" customHeight="1" x14ac:dyDescent="0.25">
      <c r="A1713" s="687" t="s">
        <v>15553</v>
      </c>
      <c r="B1713" s="688" t="s">
        <v>15554</v>
      </c>
      <c r="C1713" s="688" t="s">
        <v>16532</v>
      </c>
      <c r="D1713" s="688" t="s">
        <v>15556</v>
      </c>
      <c r="E1713" s="708">
        <v>4</v>
      </c>
      <c r="F1713" s="688" t="s">
        <v>16760</v>
      </c>
      <c r="G1713" s="682" t="s">
        <v>13906</v>
      </c>
      <c r="H1713" s="703" t="s">
        <v>16925</v>
      </c>
      <c r="I1713" s="688" t="s">
        <v>16926</v>
      </c>
      <c r="J1713" s="928" t="s">
        <v>16762</v>
      </c>
      <c r="K1713" s="799"/>
      <c r="L1713" s="683" t="s">
        <v>16925</v>
      </c>
      <c r="M1713" s="705" t="s">
        <v>16763</v>
      </c>
      <c r="N1713" s="705"/>
      <c r="O1713" s="682" t="s">
        <v>55</v>
      </c>
      <c r="P1713" s="689" t="s">
        <v>15556</v>
      </c>
      <c r="Q1713" s="689" t="s">
        <v>949</v>
      </c>
    </row>
    <row r="1714" spans="1:17" ht="12.75" customHeight="1" x14ac:dyDescent="0.25">
      <c r="A1714" s="687" t="s">
        <v>15553</v>
      </c>
      <c r="B1714" s="688" t="s">
        <v>15554</v>
      </c>
      <c r="C1714" s="688" t="s">
        <v>16532</v>
      </c>
      <c r="D1714" s="688" t="s">
        <v>15556</v>
      </c>
      <c r="E1714" s="708">
        <v>4</v>
      </c>
      <c r="F1714" s="688" t="s">
        <v>16760</v>
      </c>
      <c r="G1714" s="682" t="s">
        <v>13906</v>
      </c>
      <c r="H1714" s="703" t="s">
        <v>16927</v>
      </c>
      <c r="I1714" s="688" t="s">
        <v>16928</v>
      </c>
      <c r="J1714" s="928" t="s">
        <v>16762</v>
      </c>
      <c r="K1714" s="799"/>
      <c r="L1714" s="683" t="s">
        <v>16927</v>
      </c>
      <c r="M1714" s="705" t="s">
        <v>16763</v>
      </c>
      <c r="N1714" s="705"/>
      <c r="O1714" s="682" t="s">
        <v>55</v>
      </c>
      <c r="P1714" s="689" t="s">
        <v>15556</v>
      </c>
      <c r="Q1714" s="689" t="s">
        <v>949</v>
      </c>
    </row>
    <row r="1715" spans="1:17" ht="12.75" customHeight="1" x14ac:dyDescent="0.25">
      <c r="A1715" s="687" t="s">
        <v>15553</v>
      </c>
      <c r="B1715" s="688" t="s">
        <v>15554</v>
      </c>
      <c r="C1715" s="688" t="s">
        <v>16532</v>
      </c>
      <c r="D1715" s="688" t="s">
        <v>15556</v>
      </c>
      <c r="E1715" s="708">
        <v>4</v>
      </c>
      <c r="F1715" s="688" t="s">
        <v>16760</v>
      </c>
      <c r="G1715" s="682" t="s">
        <v>13906</v>
      </c>
      <c r="H1715" s="703" t="s">
        <v>16929</v>
      </c>
      <c r="I1715" s="688" t="s">
        <v>16930</v>
      </c>
      <c r="J1715" s="928" t="s">
        <v>16762</v>
      </c>
      <c r="K1715" s="799"/>
      <c r="L1715" s="683" t="s">
        <v>16929</v>
      </c>
      <c r="M1715" s="705" t="s">
        <v>16763</v>
      </c>
      <c r="N1715" s="705"/>
      <c r="O1715" s="682" t="s">
        <v>55</v>
      </c>
      <c r="P1715" s="689" t="s">
        <v>15556</v>
      </c>
      <c r="Q1715" s="689" t="s">
        <v>949</v>
      </c>
    </row>
    <row r="1716" spans="1:17" ht="12.75" customHeight="1" x14ac:dyDescent="0.25">
      <c r="A1716" s="687" t="s">
        <v>15553</v>
      </c>
      <c r="B1716" s="688" t="s">
        <v>15554</v>
      </c>
      <c r="C1716" s="688" t="s">
        <v>16532</v>
      </c>
      <c r="D1716" s="688" t="s">
        <v>15556</v>
      </c>
      <c r="E1716" s="708">
        <v>4</v>
      </c>
      <c r="F1716" s="688" t="s">
        <v>16760</v>
      </c>
      <c r="G1716" s="682" t="s">
        <v>13906</v>
      </c>
      <c r="H1716" s="703" t="s">
        <v>16931</v>
      </c>
      <c r="I1716" s="688" t="s">
        <v>16932</v>
      </c>
      <c r="J1716" s="928" t="s">
        <v>16762</v>
      </c>
      <c r="K1716" s="799"/>
      <c r="L1716" s="683" t="s">
        <v>16931</v>
      </c>
      <c r="M1716" s="705" t="s">
        <v>16763</v>
      </c>
      <c r="N1716" s="705"/>
      <c r="O1716" s="682" t="s">
        <v>55</v>
      </c>
      <c r="P1716" s="689" t="s">
        <v>15556</v>
      </c>
      <c r="Q1716" s="689" t="s">
        <v>949</v>
      </c>
    </row>
    <row r="1717" spans="1:17" ht="12.75" customHeight="1" x14ac:dyDescent="0.25">
      <c r="A1717" s="687" t="s">
        <v>15553</v>
      </c>
      <c r="B1717" s="688" t="s">
        <v>15554</v>
      </c>
      <c r="C1717" s="688" t="s">
        <v>16532</v>
      </c>
      <c r="D1717" s="688" t="s">
        <v>15556</v>
      </c>
      <c r="E1717" s="708">
        <v>4</v>
      </c>
      <c r="F1717" s="688" t="s">
        <v>16760</v>
      </c>
      <c r="G1717" s="682" t="s">
        <v>13906</v>
      </c>
      <c r="H1717" s="703" t="s">
        <v>16933</v>
      </c>
      <c r="I1717" s="688" t="s">
        <v>16934</v>
      </c>
      <c r="J1717" s="928" t="s">
        <v>16762</v>
      </c>
      <c r="K1717" s="799"/>
      <c r="L1717" s="683" t="s">
        <v>16933</v>
      </c>
      <c r="M1717" s="705" t="s">
        <v>16763</v>
      </c>
      <c r="N1717" s="705"/>
      <c r="O1717" s="682" t="s">
        <v>55</v>
      </c>
      <c r="P1717" s="689" t="s">
        <v>15556</v>
      </c>
      <c r="Q1717" s="689" t="s">
        <v>949</v>
      </c>
    </row>
    <row r="1718" spans="1:17" ht="12.75" customHeight="1" x14ac:dyDescent="0.25">
      <c r="A1718" s="687" t="s">
        <v>15553</v>
      </c>
      <c r="B1718" s="688" t="s">
        <v>15554</v>
      </c>
      <c r="C1718" s="688" t="s">
        <v>16532</v>
      </c>
      <c r="D1718" s="688" t="s">
        <v>15556</v>
      </c>
      <c r="E1718" s="708">
        <v>4</v>
      </c>
      <c r="F1718" s="688" t="s">
        <v>16760</v>
      </c>
      <c r="G1718" s="682" t="s">
        <v>13906</v>
      </c>
      <c r="H1718" s="703" t="s">
        <v>16935</v>
      </c>
      <c r="I1718" s="688" t="s">
        <v>16936</v>
      </c>
      <c r="J1718" s="928" t="s">
        <v>16762</v>
      </c>
      <c r="K1718" s="799"/>
      <c r="L1718" s="683" t="s">
        <v>16935</v>
      </c>
      <c r="M1718" s="705" t="s">
        <v>16763</v>
      </c>
      <c r="N1718" s="705"/>
      <c r="O1718" s="682" t="s">
        <v>55</v>
      </c>
      <c r="P1718" s="689" t="s">
        <v>15556</v>
      </c>
      <c r="Q1718" s="689" t="s">
        <v>949</v>
      </c>
    </row>
    <row r="1719" spans="1:17" ht="12.75" customHeight="1" x14ac:dyDescent="0.25">
      <c r="A1719" s="687" t="s">
        <v>15553</v>
      </c>
      <c r="B1719" s="688" t="s">
        <v>15554</v>
      </c>
      <c r="C1719" s="688" t="s">
        <v>16532</v>
      </c>
      <c r="D1719" s="688" t="s">
        <v>15556</v>
      </c>
      <c r="E1719" s="708">
        <v>4</v>
      </c>
      <c r="F1719" s="688" t="s">
        <v>16760</v>
      </c>
      <c r="G1719" s="682" t="s">
        <v>13906</v>
      </c>
      <c r="H1719" s="703" t="s">
        <v>16937</v>
      </c>
      <c r="I1719" s="688" t="s">
        <v>16938</v>
      </c>
      <c r="J1719" s="928" t="s">
        <v>16762</v>
      </c>
      <c r="K1719" s="799"/>
      <c r="L1719" s="683" t="s">
        <v>16937</v>
      </c>
      <c r="M1719" s="705" t="s">
        <v>16763</v>
      </c>
      <c r="N1719" s="705"/>
      <c r="O1719" s="682" t="s">
        <v>55</v>
      </c>
      <c r="P1719" s="689" t="s">
        <v>15556</v>
      </c>
      <c r="Q1719" s="689" t="s">
        <v>949</v>
      </c>
    </row>
    <row r="1720" spans="1:17" ht="12.75" customHeight="1" x14ac:dyDescent="0.25">
      <c r="A1720" s="687" t="s">
        <v>15553</v>
      </c>
      <c r="B1720" s="688" t="s">
        <v>15554</v>
      </c>
      <c r="C1720" s="688" t="s">
        <v>16532</v>
      </c>
      <c r="D1720" s="688" t="s">
        <v>15556</v>
      </c>
      <c r="E1720" s="708">
        <v>4</v>
      </c>
      <c r="F1720" s="688" t="s">
        <v>16760</v>
      </c>
      <c r="G1720" s="682" t="s">
        <v>13906</v>
      </c>
      <c r="H1720" s="703" t="s">
        <v>16939</v>
      </c>
      <c r="I1720" s="688" t="s">
        <v>16940</v>
      </c>
      <c r="J1720" s="928" t="s">
        <v>16762</v>
      </c>
      <c r="K1720" s="799"/>
      <c r="L1720" s="683" t="s">
        <v>16939</v>
      </c>
      <c r="M1720" s="705" t="s">
        <v>16763</v>
      </c>
      <c r="N1720" s="705"/>
      <c r="O1720" s="682" t="s">
        <v>55</v>
      </c>
      <c r="P1720" s="689" t="s">
        <v>15556</v>
      </c>
      <c r="Q1720" s="689" t="s">
        <v>949</v>
      </c>
    </row>
    <row r="1721" spans="1:17" ht="12.75" customHeight="1" x14ac:dyDescent="0.25">
      <c r="A1721" s="687" t="s">
        <v>15553</v>
      </c>
      <c r="B1721" s="688" t="s">
        <v>15554</v>
      </c>
      <c r="C1721" s="688" t="s">
        <v>16532</v>
      </c>
      <c r="D1721" s="688" t="s">
        <v>15556</v>
      </c>
      <c r="E1721" s="708">
        <v>4</v>
      </c>
      <c r="F1721" s="688" t="s">
        <v>16760</v>
      </c>
      <c r="G1721" s="682" t="s">
        <v>13906</v>
      </c>
      <c r="H1721" s="703" t="s">
        <v>16941</v>
      </c>
      <c r="I1721" s="688" t="s">
        <v>16942</v>
      </c>
      <c r="J1721" s="928" t="s">
        <v>16762</v>
      </c>
      <c r="K1721" s="799"/>
      <c r="L1721" s="683" t="s">
        <v>16941</v>
      </c>
      <c r="M1721" s="705" t="s">
        <v>16763</v>
      </c>
      <c r="N1721" s="705"/>
      <c r="O1721" s="682" t="s">
        <v>55</v>
      </c>
      <c r="P1721" s="689" t="s">
        <v>15556</v>
      </c>
      <c r="Q1721" s="689" t="s">
        <v>949</v>
      </c>
    </row>
    <row r="1722" spans="1:17" ht="12.75" customHeight="1" x14ac:dyDescent="0.25">
      <c r="A1722" s="687" t="s">
        <v>15553</v>
      </c>
      <c r="B1722" s="688" t="s">
        <v>15554</v>
      </c>
      <c r="C1722" s="688" t="s">
        <v>16532</v>
      </c>
      <c r="D1722" s="688" t="s">
        <v>15556</v>
      </c>
      <c r="E1722" s="708">
        <v>4</v>
      </c>
      <c r="F1722" s="688" t="s">
        <v>16760</v>
      </c>
      <c r="G1722" s="682" t="s">
        <v>13906</v>
      </c>
      <c r="H1722" s="703" t="s">
        <v>16943</v>
      </c>
      <c r="I1722" s="688" t="s">
        <v>16944</v>
      </c>
      <c r="J1722" s="928" t="s">
        <v>16762</v>
      </c>
      <c r="K1722" s="799"/>
      <c r="L1722" s="683" t="s">
        <v>16943</v>
      </c>
      <c r="M1722" s="705" t="s">
        <v>16763</v>
      </c>
      <c r="N1722" s="705"/>
      <c r="O1722" s="682" t="s">
        <v>55</v>
      </c>
      <c r="P1722" s="689" t="s">
        <v>15556</v>
      </c>
      <c r="Q1722" s="689" t="s">
        <v>949</v>
      </c>
    </row>
    <row r="1723" spans="1:17" ht="12.75" customHeight="1" x14ac:dyDescent="0.25">
      <c r="A1723" s="687" t="s">
        <v>15553</v>
      </c>
      <c r="B1723" s="688" t="s">
        <v>15554</v>
      </c>
      <c r="C1723" s="688" t="s">
        <v>16532</v>
      </c>
      <c r="D1723" s="688" t="s">
        <v>15556</v>
      </c>
      <c r="E1723" s="708">
        <v>4</v>
      </c>
      <c r="F1723" s="688" t="s">
        <v>16760</v>
      </c>
      <c r="G1723" s="682" t="s">
        <v>13906</v>
      </c>
      <c r="H1723" s="703" t="s">
        <v>16945</v>
      </c>
      <c r="I1723" s="688" t="s">
        <v>16946</v>
      </c>
      <c r="J1723" s="928" t="s">
        <v>16762</v>
      </c>
      <c r="K1723" s="799"/>
      <c r="L1723" s="683" t="s">
        <v>16945</v>
      </c>
      <c r="M1723" s="705" t="s">
        <v>16763</v>
      </c>
      <c r="N1723" s="705"/>
      <c r="O1723" s="682" t="s">
        <v>55</v>
      </c>
      <c r="P1723" s="689" t="s">
        <v>15556</v>
      </c>
      <c r="Q1723" s="689" t="s">
        <v>949</v>
      </c>
    </row>
    <row r="1724" spans="1:17" ht="12.75" customHeight="1" x14ac:dyDescent="0.25">
      <c r="A1724" s="687" t="s">
        <v>15553</v>
      </c>
      <c r="B1724" s="688" t="s">
        <v>15554</v>
      </c>
      <c r="C1724" s="688" t="s">
        <v>16532</v>
      </c>
      <c r="D1724" s="688" t="s">
        <v>15556</v>
      </c>
      <c r="E1724" s="708">
        <v>4</v>
      </c>
      <c r="F1724" s="688" t="s">
        <v>16760</v>
      </c>
      <c r="G1724" s="682" t="s">
        <v>13906</v>
      </c>
      <c r="H1724" s="703" t="s">
        <v>16947</v>
      </c>
      <c r="I1724" s="688" t="s">
        <v>16948</v>
      </c>
      <c r="J1724" s="928" t="s">
        <v>16762</v>
      </c>
      <c r="K1724" s="799"/>
      <c r="L1724" s="683" t="s">
        <v>16947</v>
      </c>
      <c r="M1724" s="705" t="s">
        <v>16763</v>
      </c>
      <c r="N1724" s="705"/>
      <c r="O1724" s="682" t="s">
        <v>55</v>
      </c>
      <c r="P1724" s="689" t="s">
        <v>15556</v>
      </c>
      <c r="Q1724" s="689" t="s">
        <v>949</v>
      </c>
    </row>
    <row r="1725" spans="1:17" ht="12.75" customHeight="1" x14ac:dyDescent="0.25">
      <c r="A1725" s="687" t="s">
        <v>15553</v>
      </c>
      <c r="B1725" s="688" t="s">
        <v>15554</v>
      </c>
      <c r="C1725" s="688" t="s">
        <v>16532</v>
      </c>
      <c r="D1725" s="688" t="s">
        <v>15556</v>
      </c>
      <c r="E1725" s="708">
        <v>4</v>
      </c>
      <c r="F1725" s="688" t="s">
        <v>16760</v>
      </c>
      <c r="G1725" s="682" t="s">
        <v>13906</v>
      </c>
      <c r="H1725" s="703" t="s">
        <v>16949</v>
      </c>
      <c r="I1725" s="688" t="s">
        <v>16950</v>
      </c>
      <c r="J1725" s="928" t="s">
        <v>16762</v>
      </c>
      <c r="K1725" s="799"/>
      <c r="L1725" s="683" t="s">
        <v>16949</v>
      </c>
      <c r="M1725" s="705" t="s">
        <v>16763</v>
      </c>
      <c r="N1725" s="705"/>
      <c r="O1725" s="682" t="s">
        <v>55</v>
      </c>
      <c r="P1725" s="689" t="s">
        <v>15556</v>
      </c>
      <c r="Q1725" s="689" t="s">
        <v>949</v>
      </c>
    </row>
    <row r="1726" spans="1:17" ht="12.75" customHeight="1" x14ac:dyDescent="0.25">
      <c r="A1726" s="687" t="s">
        <v>15553</v>
      </c>
      <c r="B1726" s="688" t="s">
        <v>15554</v>
      </c>
      <c r="C1726" s="688" t="s">
        <v>16532</v>
      </c>
      <c r="D1726" s="688" t="s">
        <v>15556</v>
      </c>
      <c r="E1726" s="708">
        <v>4</v>
      </c>
      <c r="F1726" s="688" t="s">
        <v>16760</v>
      </c>
      <c r="G1726" s="682" t="s">
        <v>13906</v>
      </c>
      <c r="H1726" s="703" t="s">
        <v>16951</v>
      </c>
      <c r="I1726" s="688" t="s">
        <v>16952</v>
      </c>
      <c r="J1726" s="928" t="s">
        <v>16762</v>
      </c>
      <c r="K1726" s="799"/>
      <c r="L1726" s="683" t="s">
        <v>16951</v>
      </c>
      <c r="M1726" s="705" t="s">
        <v>16763</v>
      </c>
      <c r="N1726" s="705"/>
      <c r="O1726" s="682" t="s">
        <v>55</v>
      </c>
      <c r="P1726" s="689" t="s">
        <v>15556</v>
      </c>
      <c r="Q1726" s="689" t="s">
        <v>949</v>
      </c>
    </row>
    <row r="1727" spans="1:17" ht="12.75" customHeight="1" x14ac:dyDescent="0.25">
      <c r="A1727" s="687" t="s">
        <v>15553</v>
      </c>
      <c r="B1727" s="688" t="s">
        <v>15554</v>
      </c>
      <c r="C1727" s="688" t="s">
        <v>16532</v>
      </c>
      <c r="D1727" s="688" t="s">
        <v>15556</v>
      </c>
      <c r="E1727" s="708">
        <v>4</v>
      </c>
      <c r="F1727" s="688" t="s">
        <v>16760</v>
      </c>
      <c r="G1727" s="682" t="s">
        <v>13906</v>
      </c>
      <c r="H1727" s="703" t="s">
        <v>16953</v>
      </c>
      <c r="I1727" s="688" t="s">
        <v>16954</v>
      </c>
      <c r="J1727" s="928" t="s">
        <v>16762</v>
      </c>
      <c r="K1727" s="799"/>
      <c r="L1727" s="683" t="s">
        <v>16953</v>
      </c>
      <c r="M1727" s="705" t="s">
        <v>16763</v>
      </c>
      <c r="N1727" s="705"/>
      <c r="O1727" s="682" t="s">
        <v>55</v>
      </c>
      <c r="P1727" s="689" t="s">
        <v>15556</v>
      </c>
      <c r="Q1727" s="689" t="s">
        <v>949</v>
      </c>
    </row>
    <row r="1728" spans="1:17" ht="12.75" customHeight="1" x14ac:dyDescent="0.25">
      <c r="A1728" s="687" t="s">
        <v>15553</v>
      </c>
      <c r="B1728" s="688" t="s">
        <v>15554</v>
      </c>
      <c r="C1728" s="688" t="s">
        <v>16532</v>
      </c>
      <c r="D1728" s="688" t="s">
        <v>15556</v>
      </c>
      <c r="E1728" s="708">
        <v>4</v>
      </c>
      <c r="F1728" s="688" t="s">
        <v>16831</v>
      </c>
      <c r="G1728" s="688" t="s">
        <v>16832</v>
      </c>
      <c r="H1728" s="683" t="s">
        <v>16833</v>
      </c>
      <c r="I1728" s="688" t="s">
        <v>16834</v>
      </c>
      <c r="J1728" s="928" t="s">
        <v>16835</v>
      </c>
      <c r="K1728" s="799"/>
      <c r="L1728" s="683" t="s">
        <v>16833</v>
      </c>
      <c r="M1728" s="705" t="s">
        <v>16836</v>
      </c>
      <c r="N1728" s="688"/>
      <c r="O1728" s="682" t="s">
        <v>55</v>
      </c>
      <c r="P1728" s="689" t="s">
        <v>15556</v>
      </c>
      <c r="Q1728" s="689" t="s">
        <v>949</v>
      </c>
    </row>
    <row r="1729" spans="1:17" ht="12.75" customHeight="1" x14ac:dyDescent="0.25">
      <c r="A1729" s="687" t="s">
        <v>15553</v>
      </c>
      <c r="B1729" s="688" t="s">
        <v>15554</v>
      </c>
      <c r="C1729" s="688" t="s">
        <v>16532</v>
      </c>
      <c r="D1729" s="688" t="s">
        <v>15556</v>
      </c>
      <c r="E1729" s="708">
        <v>4</v>
      </c>
      <c r="F1729" s="688" t="s">
        <v>16831</v>
      </c>
      <c r="G1729" s="688" t="s">
        <v>16832</v>
      </c>
      <c r="H1729" s="683" t="s">
        <v>16837</v>
      </c>
      <c r="I1729" s="688" t="s">
        <v>16838</v>
      </c>
      <c r="J1729" s="928" t="s">
        <v>16835</v>
      </c>
      <c r="K1729" s="799"/>
      <c r="L1729" s="683" t="s">
        <v>16837</v>
      </c>
      <c r="M1729" s="705" t="s">
        <v>16836</v>
      </c>
      <c r="N1729" s="688"/>
      <c r="O1729" s="682" t="s">
        <v>55</v>
      </c>
      <c r="P1729" s="689" t="s">
        <v>15556</v>
      </c>
      <c r="Q1729" s="689" t="s">
        <v>949</v>
      </c>
    </row>
    <row r="1730" spans="1:17" ht="12.75" customHeight="1" x14ac:dyDescent="0.25">
      <c r="A1730" s="687" t="s">
        <v>15553</v>
      </c>
      <c r="B1730" s="688" t="s">
        <v>15554</v>
      </c>
      <c r="C1730" s="688" t="s">
        <v>16532</v>
      </c>
      <c r="D1730" s="688" t="s">
        <v>15556</v>
      </c>
      <c r="E1730" s="708">
        <v>4</v>
      </c>
      <c r="F1730" s="688" t="s">
        <v>16831</v>
      </c>
      <c r="G1730" s="688" t="s">
        <v>16832</v>
      </c>
      <c r="H1730" s="683" t="s">
        <v>16839</v>
      </c>
      <c r="I1730" s="688" t="s">
        <v>16840</v>
      </c>
      <c r="J1730" s="928" t="s">
        <v>16835</v>
      </c>
      <c r="K1730" s="799"/>
      <c r="L1730" s="706" t="s">
        <v>16839</v>
      </c>
      <c r="M1730" s="688" t="s">
        <v>16841</v>
      </c>
      <c r="N1730" s="688"/>
      <c r="O1730" s="682" t="s">
        <v>55</v>
      </c>
      <c r="P1730" s="689" t="s">
        <v>15556</v>
      </c>
      <c r="Q1730" s="689" t="s">
        <v>949</v>
      </c>
    </row>
    <row r="1731" spans="1:17" ht="12.75" customHeight="1" x14ac:dyDescent="0.25">
      <c r="A1731" s="687" t="s">
        <v>15553</v>
      </c>
      <c r="B1731" s="688" t="s">
        <v>15554</v>
      </c>
      <c r="C1731" s="688" t="s">
        <v>16532</v>
      </c>
      <c r="D1731" s="688" t="s">
        <v>15556</v>
      </c>
      <c r="E1731" s="708">
        <v>4</v>
      </c>
      <c r="F1731" s="688" t="s">
        <v>16831</v>
      </c>
      <c r="G1731" s="688" t="s">
        <v>16832</v>
      </c>
      <c r="H1731" s="683" t="s">
        <v>16842</v>
      </c>
      <c r="I1731" s="688" t="s">
        <v>16843</v>
      </c>
      <c r="J1731" s="928" t="s">
        <v>16835</v>
      </c>
      <c r="K1731" s="799"/>
      <c r="L1731" s="683" t="s">
        <v>16842</v>
      </c>
      <c r="M1731" s="928" t="s">
        <v>16835</v>
      </c>
      <c r="N1731" s="799"/>
      <c r="O1731" s="682" t="s">
        <v>55</v>
      </c>
      <c r="P1731" s="689" t="s">
        <v>15556</v>
      </c>
      <c r="Q1731" s="689" t="s">
        <v>949</v>
      </c>
    </row>
    <row r="1732" spans="1:17" ht="12.75" customHeight="1" x14ac:dyDescent="0.25">
      <c r="A1732" s="687" t="s">
        <v>15553</v>
      </c>
      <c r="B1732" s="688" t="s">
        <v>15554</v>
      </c>
      <c r="C1732" s="688" t="s">
        <v>16675</v>
      </c>
      <c r="D1732" s="693">
        <v>9</v>
      </c>
      <c r="E1732" s="688" t="s">
        <v>1082</v>
      </c>
      <c r="F1732" s="688" t="s">
        <v>16955</v>
      </c>
      <c r="G1732" s="682" t="s">
        <v>13601</v>
      </c>
      <c r="H1732" s="693">
        <v>10</v>
      </c>
      <c r="I1732" s="693" t="s">
        <v>16956</v>
      </c>
      <c r="J1732" s="688" t="s">
        <v>15559</v>
      </c>
      <c r="K1732" s="577" t="s">
        <v>13600</v>
      </c>
      <c r="L1732" s="682" t="s">
        <v>15750</v>
      </c>
      <c r="M1732" s="688" t="str">
        <f t="shared" ref="M1732:M1795" si="29">CONCATENATE(J1732,L1732)</f>
        <v>CSx35</v>
      </c>
      <c r="N1732" s="682" t="s">
        <v>16957</v>
      </c>
      <c r="O1732" s="682" t="s">
        <v>1</v>
      </c>
      <c r="P1732" s="689" t="s">
        <v>437</v>
      </c>
      <c r="Q1732" s="689" t="s">
        <v>418</v>
      </c>
    </row>
    <row r="1733" spans="1:17" ht="12.75" customHeight="1" x14ac:dyDescent="0.25">
      <c r="A1733" s="687" t="s">
        <v>15553</v>
      </c>
      <c r="B1733" s="688" t="s">
        <v>15554</v>
      </c>
      <c r="C1733" s="688" t="s">
        <v>16675</v>
      </c>
      <c r="D1733" s="693">
        <v>9</v>
      </c>
      <c r="E1733" s="688" t="s">
        <v>1082</v>
      </c>
      <c r="F1733" s="688" t="s">
        <v>16955</v>
      </c>
      <c r="G1733" s="682" t="s">
        <v>13601</v>
      </c>
      <c r="H1733" s="693">
        <v>20</v>
      </c>
      <c r="I1733" s="693" t="s">
        <v>16958</v>
      </c>
      <c r="J1733" s="688" t="s">
        <v>15559</v>
      </c>
      <c r="K1733" s="577" t="s">
        <v>13600</v>
      </c>
      <c r="L1733" s="682" t="s">
        <v>15753</v>
      </c>
      <c r="M1733" s="688" t="str">
        <f t="shared" si="29"/>
        <v>CSx36</v>
      </c>
      <c r="N1733" s="682" t="s">
        <v>16959</v>
      </c>
      <c r="O1733" s="682" t="s">
        <v>1</v>
      </c>
      <c r="P1733" s="689" t="s">
        <v>437</v>
      </c>
      <c r="Q1733" s="689" t="s">
        <v>418</v>
      </c>
    </row>
    <row r="1734" spans="1:17" ht="12.75" customHeight="1" x14ac:dyDescent="0.25">
      <c r="A1734" s="687" t="s">
        <v>15553</v>
      </c>
      <c r="B1734" s="688" t="s">
        <v>15554</v>
      </c>
      <c r="C1734" s="688" t="s">
        <v>16675</v>
      </c>
      <c r="D1734" s="693">
        <v>9</v>
      </c>
      <c r="E1734" s="688" t="s">
        <v>1082</v>
      </c>
      <c r="F1734" s="688" t="s">
        <v>16955</v>
      </c>
      <c r="G1734" s="682" t="s">
        <v>13601</v>
      </c>
      <c r="H1734" s="693">
        <v>30</v>
      </c>
      <c r="I1734" s="693" t="s">
        <v>16960</v>
      </c>
      <c r="J1734" s="688" t="s">
        <v>15559</v>
      </c>
      <c r="K1734" s="577" t="s">
        <v>13600</v>
      </c>
      <c r="L1734" s="682" t="s">
        <v>16643</v>
      </c>
      <c r="M1734" s="688" t="str">
        <f t="shared" si="29"/>
        <v>CSx44</v>
      </c>
      <c r="N1734" s="682" t="s">
        <v>16961</v>
      </c>
      <c r="O1734" s="682" t="s">
        <v>1</v>
      </c>
      <c r="P1734" s="689" t="s">
        <v>437</v>
      </c>
      <c r="Q1734" s="689" t="s">
        <v>418</v>
      </c>
    </row>
    <row r="1735" spans="1:17" ht="12.75" customHeight="1" x14ac:dyDescent="0.25">
      <c r="A1735" s="687" t="s">
        <v>15553</v>
      </c>
      <c r="B1735" s="688" t="s">
        <v>15554</v>
      </c>
      <c r="C1735" s="688" t="s">
        <v>16675</v>
      </c>
      <c r="D1735" s="693">
        <v>9</v>
      </c>
      <c r="E1735" s="688" t="s">
        <v>1082</v>
      </c>
      <c r="F1735" s="688" t="s">
        <v>16955</v>
      </c>
      <c r="G1735" s="682" t="s">
        <v>13601</v>
      </c>
      <c r="H1735" s="693">
        <v>40</v>
      </c>
      <c r="I1735" s="693" t="s">
        <v>16962</v>
      </c>
      <c r="J1735" s="688" t="s">
        <v>15559</v>
      </c>
      <c r="K1735" s="577" t="s">
        <v>13600</v>
      </c>
      <c r="L1735" s="682" t="s">
        <v>15677</v>
      </c>
      <c r="M1735" s="688" t="str">
        <f t="shared" si="29"/>
        <v>CSx45</v>
      </c>
      <c r="N1735" s="682" t="s">
        <v>16963</v>
      </c>
      <c r="O1735" s="682" t="s">
        <v>1</v>
      </c>
      <c r="P1735" s="689" t="s">
        <v>437</v>
      </c>
      <c r="Q1735" s="689" t="s">
        <v>418</v>
      </c>
    </row>
    <row r="1736" spans="1:17" ht="12.75" customHeight="1" x14ac:dyDescent="0.25">
      <c r="A1736" s="687" t="s">
        <v>15553</v>
      </c>
      <c r="B1736" s="709" t="s">
        <v>16964</v>
      </c>
      <c r="C1736" s="710" t="s">
        <v>16965</v>
      </c>
      <c r="D1736" s="710" t="s">
        <v>16965</v>
      </c>
      <c r="E1736" s="710" t="s">
        <v>16965</v>
      </c>
      <c r="F1736" s="710" t="s">
        <v>16965</v>
      </c>
      <c r="G1736" s="710" t="s">
        <v>16965</v>
      </c>
      <c r="H1736" s="709" t="s">
        <v>16964</v>
      </c>
      <c r="I1736" s="709" t="s">
        <v>16964</v>
      </c>
      <c r="J1736" s="709" t="s">
        <v>15559</v>
      </c>
      <c r="K1736" s="711" t="s">
        <v>13633</v>
      </c>
      <c r="L1736" s="712" t="s">
        <v>15756</v>
      </c>
      <c r="M1736" s="709" t="str">
        <f t="shared" si="29"/>
        <v>CSx37</v>
      </c>
      <c r="N1736" s="712" t="s">
        <v>16966</v>
      </c>
      <c r="O1736" s="712" t="s">
        <v>1</v>
      </c>
      <c r="P1736" s="713" t="s">
        <v>467</v>
      </c>
      <c r="Q1736" s="714" t="s">
        <v>418</v>
      </c>
    </row>
    <row r="1737" spans="1:17" ht="12.75" customHeight="1" x14ac:dyDescent="0.25">
      <c r="A1737" s="687" t="s">
        <v>15553</v>
      </c>
      <c r="B1737" s="709" t="s">
        <v>16964</v>
      </c>
      <c r="C1737" s="710" t="s">
        <v>16965</v>
      </c>
      <c r="D1737" s="710" t="s">
        <v>16965</v>
      </c>
      <c r="E1737" s="710" t="s">
        <v>16965</v>
      </c>
      <c r="F1737" s="710" t="s">
        <v>16965</v>
      </c>
      <c r="G1737" s="710" t="s">
        <v>16965</v>
      </c>
      <c r="H1737" s="709" t="s">
        <v>16964</v>
      </c>
      <c r="I1737" s="709" t="s">
        <v>16964</v>
      </c>
      <c r="J1737" s="709" t="s">
        <v>15559</v>
      </c>
      <c r="K1737" s="711" t="s">
        <v>13633</v>
      </c>
      <c r="L1737" s="712" t="s">
        <v>15759</v>
      </c>
      <c r="M1737" s="709" t="str">
        <f t="shared" si="29"/>
        <v>CSx38</v>
      </c>
      <c r="N1737" s="712" t="s">
        <v>16967</v>
      </c>
      <c r="O1737" s="712" t="s">
        <v>1</v>
      </c>
      <c r="P1737" s="713" t="s">
        <v>467</v>
      </c>
      <c r="Q1737" s="714" t="s">
        <v>418</v>
      </c>
    </row>
    <row r="1738" spans="1:17" ht="12.75" customHeight="1" x14ac:dyDescent="0.25">
      <c r="A1738" s="682" t="s">
        <v>16968</v>
      </c>
      <c r="B1738" s="688" t="s">
        <v>15554</v>
      </c>
      <c r="C1738" s="688" t="s">
        <v>15968</v>
      </c>
      <c r="D1738" s="688" t="s">
        <v>15556</v>
      </c>
      <c r="E1738" s="682">
        <v>25</v>
      </c>
      <c r="F1738" s="682" t="s">
        <v>16969</v>
      </c>
      <c r="G1738" s="682" t="s">
        <v>13744</v>
      </c>
      <c r="H1738" s="682">
        <v>1</v>
      </c>
      <c r="I1738" s="682" t="s">
        <v>16970</v>
      </c>
      <c r="J1738" s="688" t="s">
        <v>16131</v>
      </c>
      <c r="K1738" s="20" t="s">
        <v>13737</v>
      </c>
      <c r="L1738" s="682" t="s">
        <v>16971</v>
      </c>
      <c r="M1738" s="688" t="str">
        <f t="shared" si="29"/>
        <v>MCx244</v>
      </c>
      <c r="N1738" s="682" t="s">
        <v>16972</v>
      </c>
      <c r="O1738" s="682" t="s">
        <v>408</v>
      </c>
      <c r="P1738" s="689" t="s">
        <v>15556</v>
      </c>
      <c r="Q1738" s="689" t="s">
        <v>946</v>
      </c>
    </row>
    <row r="1739" spans="1:17" ht="12.75" customHeight="1" x14ac:dyDescent="0.25">
      <c r="A1739" s="682" t="s">
        <v>16968</v>
      </c>
      <c r="B1739" s="688" t="s">
        <v>15554</v>
      </c>
      <c r="C1739" s="688" t="s">
        <v>15968</v>
      </c>
      <c r="D1739" s="688" t="s">
        <v>15556</v>
      </c>
      <c r="E1739" s="682">
        <v>25</v>
      </c>
      <c r="F1739" s="682" t="s">
        <v>16969</v>
      </c>
      <c r="G1739" s="682" t="s">
        <v>13744</v>
      </c>
      <c r="H1739" s="682">
        <v>2</v>
      </c>
      <c r="I1739" s="682" t="s">
        <v>16973</v>
      </c>
      <c r="J1739" s="715" t="s">
        <v>16131</v>
      </c>
      <c r="K1739" s="20" t="s">
        <v>16974</v>
      </c>
      <c r="L1739" s="682" t="s">
        <v>16975</v>
      </c>
      <c r="M1739" s="688" t="str">
        <f t="shared" si="29"/>
        <v>MCx245</v>
      </c>
      <c r="N1739" s="682" t="s">
        <v>16976</v>
      </c>
      <c r="O1739" s="682" t="s">
        <v>408</v>
      </c>
      <c r="P1739" s="689" t="s">
        <v>15556</v>
      </c>
      <c r="Q1739" s="689" t="s">
        <v>946</v>
      </c>
    </row>
    <row r="1740" spans="1:17" ht="12.75" customHeight="1" x14ac:dyDescent="0.25">
      <c r="A1740" s="682" t="s">
        <v>16968</v>
      </c>
      <c r="B1740" s="688" t="s">
        <v>15554</v>
      </c>
      <c r="C1740" s="688" t="s">
        <v>15968</v>
      </c>
      <c r="D1740" s="688" t="s">
        <v>15556</v>
      </c>
      <c r="E1740" s="682">
        <v>25</v>
      </c>
      <c r="F1740" s="682" t="s">
        <v>16969</v>
      </c>
      <c r="G1740" s="682" t="s">
        <v>13744</v>
      </c>
      <c r="H1740" s="682">
        <v>3</v>
      </c>
      <c r="I1740" s="682" t="s">
        <v>16977</v>
      </c>
      <c r="J1740" s="715" t="s">
        <v>16131</v>
      </c>
      <c r="K1740" s="20" t="s">
        <v>13739</v>
      </c>
      <c r="L1740" s="682" t="s">
        <v>16978</v>
      </c>
      <c r="M1740" s="688" t="str">
        <f t="shared" si="29"/>
        <v>MCx246</v>
      </c>
      <c r="N1740" s="682" t="s">
        <v>16979</v>
      </c>
      <c r="O1740" s="682" t="s">
        <v>408</v>
      </c>
      <c r="P1740" s="689" t="s">
        <v>15556</v>
      </c>
      <c r="Q1740" s="689" t="s">
        <v>946</v>
      </c>
    </row>
    <row r="1741" spans="1:17" ht="12.75" customHeight="1" x14ac:dyDescent="0.25">
      <c r="A1741" s="682" t="s">
        <v>16968</v>
      </c>
      <c r="B1741" s="688" t="s">
        <v>15554</v>
      </c>
      <c r="C1741" s="688" t="s">
        <v>15968</v>
      </c>
      <c r="D1741" s="688" t="s">
        <v>15556</v>
      </c>
      <c r="E1741" s="682">
        <v>25</v>
      </c>
      <c r="F1741" s="682" t="s">
        <v>16969</v>
      </c>
      <c r="G1741" s="682" t="s">
        <v>13744</v>
      </c>
      <c r="H1741" s="682">
        <v>9</v>
      </c>
      <c r="I1741" s="682" t="s">
        <v>16980</v>
      </c>
      <c r="J1741" s="715" t="s">
        <v>16131</v>
      </c>
      <c r="K1741" s="20" t="s">
        <v>16981</v>
      </c>
      <c r="L1741" s="682" t="s">
        <v>16982</v>
      </c>
      <c r="M1741" s="688" t="str">
        <f t="shared" si="29"/>
        <v>MCx247</v>
      </c>
      <c r="N1741" s="682" t="s">
        <v>16983</v>
      </c>
      <c r="O1741" s="682" t="s">
        <v>408</v>
      </c>
      <c r="P1741" s="689" t="s">
        <v>15556</v>
      </c>
      <c r="Q1741" s="689" t="s">
        <v>946</v>
      </c>
    </row>
    <row r="1742" spans="1:17" ht="12.75" customHeight="1" x14ac:dyDescent="0.25">
      <c r="A1742" s="682" t="s">
        <v>16968</v>
      </c>
      <c r="B1742" s="688" t="s">
        <v>15554</v>
      </c>
      <c r="C1742" s="688" t="s">
        <v>15968</v>
      </c>
      <c r="D1742" s="688" t="s">
        <v>15556</v>
      </c>
      <c r="E1742" s="682">
        <v>17</v>
      </c>
      <c r="F1742" s="682" t="s">
        <v>16984</v>
      </c>
      <c r="G1742" s="682" t="s">
        <v>13743</v>
      </c>
      <c r="H1742" s="682">
        <v>1210000</v>
      </c>
      <c r="I1742" s="682" t="s">
        <v>16985</v>
      </c>
      <c r="J1742" s="715" t="s">
        <v>16163</v>
      </c>
      <c r="K1742" s="20" t="s">
        <v>13736</v>
      </c>
      <c r="L1742" s="683" t="s">
        <v>13749</v>
      </c>
      <c r="M1742" s="688" t="str">
        <f t="shared" si="29"/>
        <v>SEx112</v>
      </c>
      <c r="N1742" s="682" t="s">
        <v>16986</v>
      </c>
      <c r="O1742" s="682" t="s">
        <v>408</v>
      </c>
      <c r="P1742" s="689" t="s">
        <v>15556</v>
      </c>
      <c r="Q1742" s="689" t="s">
        <v>943</v>
      </c>
    </row>
    <row r="1743" spans="1:17" ht="12.75" customHeight="1" x14ac:dyDescent="0.25">
      <c r="A1743" s="682" t="s">
        <v>16968</v>
      </c>
      <c r="B1743" s="688" t="s">
        <v>15554</v>
      </c>
      <c r="C1743" s="688" t="s">
        <v>15968</v>
      </c>
      <c r="D1743" s="688" t="s">
        <v>15556</v>
      </c>
      <c r="E1743" s="682">
        <v>17</v>
      </c>
      <c r="F1743" s="682" t="s">
        <v>16984</v>
      </c>
      <c r="G1743" s="682" t="s">
        <v>13743</v>
      </c>
      <c r="H1743" s="682">
        <v>2002100</v>
      </c>
      <c r="I1743" s="682" t="s">
        <v>16985</v>
      </c>
      <c r="J1743" s="715" t="s">
        <v>16163</v>
      </c>
      <c r="K1743" s="20" t="s">
        <v>13736</v>
      </c>
      <c r="L1743" s="683" t="s">
        <v>13749</v>
      </c>
      <c r="M1743" s="688" t="str">
        <f t="shared" si="29"/>
        <v>SEx112</v>
      </c>
      <c r="N1743" s="682" t="s">
        <v>16986</v>
      </c>
      <c r="O1743" s="682" t="s">
        <v>408</v>
      </c>
      <c r="P1743" s="689" t="s">
        <v>15556</v>
      </c>
      <c r="Q1743" s="689" t="s">
        <v>943</v>
      </c>
    </row>
    <row r="1744" spans="1:17" x14ac:dyDescent="0.25">
      <c r="A1744" s="682" t="s">
        <v>16968</v>
      </c>
      <c r="B1744" s="688" t="s">
        <v>15554</v>
      </c>
      <c r="C1744" s="688" t="s">
        <v>15968</v>
      </c>
      <c r="D1744" s="688" t="s">
        <v>15556</v>
      </c>
      <c r="E1744" s="682">
        <v>17</v>
      </c>
      <c r="F1744" s="682" t="s">
        <v>16984</v>
      </c>
      <c r="G1744" s="682" t="s">
        <v>13743</v>
      </c>
      <c r="H1744" s="682">
        <v>1400000</v>
      </c>
      <c r="I1744" s="682" t="s">
        <v>16987</v>
      </c>
      <c r="J1744" s="715" t="s">
        <v>16163</v>
      </c>
      <c r="K1744" s="20" t="s">
        <v>13736</v>
      </c>
      <c r="L1744" s="683" t="s">
        <v>16988</v>
      </c>
      <c r="M1744" s="688" t="str">
        <f t="shared" si="29"/>
        <v>SEx122</v>
      </c>
      <c r="N1744" s="682" t="s">
        <v>16989</v>
      </c>
      <c r="O1744" s="682" t="s">
        <v>408</v>
      </c>
      <c r="P1744" s="689" t="s">
        <v>15556</v>
      </c>
      <c r="Q1744" s="689" t="s">
        <v>943</v>
      </c>
    </row>
    <row r="1745" spans="1:17" x14ac:dyDescent="0.25">
      <c r="A1745" s="682" t="s">
        <v>16968</v>
      </c>
      <c r="B1745" s="688" t="s">
        <v>15554</v>
      </c>
      <c r="C1745" s="688" t="s">
        <v>15968</v>
      </c>
      <c r="D1745" s="688" t="s">
        <v>15556</v>
      </c>
      <c r="E1745" s="682">
        <v>17</v>
      </c>
      <c r="F1745" s="682" t="s">
        <v>16984</v>
      </c>
      <c r="G1745" s="682" t="s">
        <v>13743</v>
      </c>
      <c r="H1745" s="682">
        <v>2004000</v>
      </c>
      <c r="I1745" s="682" t="s">
        <v>16987</v>
      </c>
      <c r="J1745" s="715" t="s">
        <v>16163</v>
      </c>
      <c r="K1745" s="20" t="s">
        <v>13736</v>
      </c>
      <c r="L1745" s="683" t="s">
        <v>16988</v>
      </c>
      <c r="M1745" s="688" t="str">
        <f t="shared" si="29"/>
        <v>SEx122</v>
      </c>
      <c r="N1745" s="682" t="s">
        <v>16989</v>
      </c>
      <c r="O1745" s="682" t="s">
        <v>408</v>
      </c>
      <c r="P1745" s="689" t="s">
        <v>15556</v>
      </c>
      <c r="Q1745" s="689" t="s">
        <v>943</v>
      </c>
    </row>
    <row r="1746" spans="1:17" x14ac:dyDescent="0.25">
      <c r="A1746" s="682" t="s">
        <v>16968</v>
      </c>
      <c r="B1746" s="688" t="s">
        <v>15554</v>
      </c>
      <c r="C1746" s="688" t="s">
        <v>15968</v>
      </c>
      <c r="D1746" s="688" t="s">
        <v>15556</v>
      </c>
      <c r="E1746" s="682">
        <v>17</v>
      </c>
      <c r="F1746" s="682" t="s">
        <v>16984</v>
      </c>
      <c r="G1746" s="682" t="s">
        <v>13743</v>
      </c>
      <c r="H1746" s="682">
        <v>1240000</v>
      </c>
      <c r="I1746" s="682" t="s">
        <v>16990</v>
      </c>
      <c r="J1746" s="715" t="s">
        <v>16163</v>
      </c>
      <c r="K1746" s="20" t="s">
        <v>13736</v>
      </c>
      <c r="L1746" s="683" t="s">
        <v>16408</v>
      </c>
      <c r="M1746" s="688" t="str">
        <f t="shared" si="29"/>
        <v>SEx115</v>
      </c>
      <c r="N1746" s="682" t="s">
        <v>16991</v>
      </c>
      <c r="O1746" s="682" t="s">
        <v>408</v>
      </c>
      <c r="P1746" s="689" t="s">
        <v>15556</v>
      </c>
      <c r="Q1746" s="689" t="s">
        <v>943</v>
      </c>
    </row>
    <row r="1747" spans="1:17" x14ac:dyDescent="0.25">
      <c r="A1747" s="682" t="s">
        <v>16968</v>
      </c>
      <c r="B1747" s="688" t="s">
        <v>15554</v>
      </c>
      <c r="C1747" s="688" t="s">
        <v>15968</v>
      </c>
      <c r="D1747" s="688" t="s">
        <v>15556</v>
      </c>
      <c r="E1747" s="682">
        <v>17</v>
      </c>
      <c r="F1747" s="682" t="s">
        <v>16984</v>
      </c>
      <c r="G1747" s="682" t="s">
        <v>13743</v>
      </c>
      <c r="H1747" s="682">
        <v>2002400</v>
      </c>
      <c r="I1747" s="682" t="s">
        <v>16990</v>
      </c>
      <c r="J1747" s="715" t="s">
        <v>16163</v>
      </c>
      <c r="K1747" s="20" t="s">
        <v>13736</v>
      </c>
      <c r="L1747" s="683" t="s">
        <v>16408</v>
      </c>
      <c r="M1747" s="688" t="str">
        <f t="shared" si="29"/>
        <v>SEx115</v>
      </c>
      <c r="N1747" s="682" t="s">
        <v>16991</v>
      </c>
      <c r="O1747" s="682" t="s">
        <v>408</v>
      </c>
      <c r="P1747" s="689" t="s">
        <v>15556</v>
      </c>
      <c r="Q1747" s="689" t="s">
        <v>943</v>
      </c>
    </row>
    <row r="1748" spans="1:17" x14ac:dyDescent="0.25">
      <c r="A1748" s="682" t="s">
        <v>16968</v>
      </c>
      <c r="B1748" s="688" t="s">
        <v>15554</v>
      </c>
      <c r="C1748" s="688" t="s">
        <v>15968</v>
      </c>
      <c r="D1748" s="688" t="s">
        <v>15556</v>
      </c>
      <c r="E1748" s="682">
        <v>17</v>
      </c>
      <c r="F1748" s="682" t="s">
        <v>16984</v>
      </c>
      <c r="G1748" s="682" t="s">
        <v>13743</v>
      </c>
      <c r="H1748" s="682">
        <v>1230000</v>
      </c>
      <c r="I1748" s="682" t="s">
        <v>16992</v>
      </c>
      <c r="J1748" s="715" t="s">
        <v>16163</v>
      </c>
      <c r="K1748" s="20" t="s">
        <v>13736</v>
      </c>
      <c r="L1748" s="683" t="s">
        <v>16993</v>
      </c>
      <c r="M1748" s="688" t="str">
        <f t="shared" si="29"/>
        <v>SEx114</v>
      </c>
      <c r="N1748" s="682" t="s">
        <v>16994</v>
      </c>
      <c r="O1748" s="682" t="s">
        <v>408</v>
      </c>
      <c r="P1748" s="689" t="s">
        <v>15556</v>
      </c>
      <c r="Q1748" s="689" t="s">
        <v>943</v>
      </c>
    </row>
    <row r="1749" spans="1:17" x14ac:dyDescent="0.25">
      <c r="A1749" s="682" t="s">
        <v>16968</v>
      </c>
      <c r="B1749" s="688" t="s">
        <v>15554</v>
      </c>
      <c r="C1749" s="688" t="s">
        <v>15968</v>
      </c>
      <c r="D1749" s="688" t="s">
        <v>15556</v>
      </c>
      <c r="E1749" s="682">
        <v>17</v>
      </c>
      <c r="F1749" s="682" t="s">
        <v>16984</v>
      </c>
      <c r="G1749" s="682" t="s">
        <v>13743</v>
      </c>
      <c r="H1749" s="682">
        <v>2002300</v>
      </c>
      <c r="I1749" s="682" t="s">
        <v>16992</v>
      </c>
      <c r="J1749" s="715" t="s">
        <v>16163</v>
      </c>
      <c r="K1749" s="20" t="s">
        <v>13736</v>
      </c>
      <c r="L1749" s="683" t="s">
        <v>16993</v>
      </c>
      <c r="M1749" s="688" t="str">
        <f t="shared" si="29"/>
        <v>SEx114</v>
      </c>
      <c r="N1749" s="682" t="s">
        <v>16994</v>
      </c>
      <c r="O1749" s="682" t="s">
        <v>408</v>
      </c>
      <c r="P1749" s="689" t="s">
        <v>15556</v>
      </c>
      <c r="Q1749" s="689" t="s">
        <v>943</v>
      </c>
    </row>
    <row r="1750" spans="1:17" x14ac:dyDescent="0.25">
      <c r="A1750" s="682" t="s">
        <v>16968</v>
      </c>
      <c r="B1750" s="688" t="s">
        <v>15554</v>
      </c>
      <c r="C1750" s="688" t="s">
        <v>15968</v>
      </c>
      <c r="D1750" s="688" t="s">
        <v>15556</v>
      </c>
      <c r="E1750" s="682">
        <v>17</v>
      </c>
      <c r="F1750" s="682" t="s">
        <v>16984</v>
      </c>
      <c r="G1750" s="682" t="s">
        <v>13743</v>
      </c>
      <c r="H1750" s="682">
        <v>1314000</v>
      </c>
      <c r="I1750" s="682" t="s">
        <v>16995</v>
      </c>
      <c r="J1750" s="715" t="s">
        <v>16163</v>
      </c>
      <c r="K1750" s="20" t="s">
        <v>13736</v>
      </c>
      <c r="L1750" s="683" t="s">
        <v>16996</v>
      </c>
      <c r="M1750" s="688" t="str">
        <f t="shared" si="29"/>
        <v>SEx121</v>
      </c>
      <c r="N1750" s="682" t="s">
        <v>16997</v>
      </c>
      <c r="O1750" s="682" t="s">
        <v>408</v>
      </c>
      <c r="P1750" s="689" t="s">
        <v>15556</v>
      </c>
      <c r="Q1750" s="689" t="s">
        <v>943</v>
      </c>
    </row>
    <row r="1751" spans="1:17" x14ac:dyDescent="0.25">
      <c r="A1751" s="682" t="s">
        <v>16968</v>
      </c>
      <c r="B1751" s="688" t="s">
        <v>15554</v>
      </c>
      <c r="C1751" s="688" t="s">
        <v>15968</v>
      </c>
      <c r="D1751" s="688" t="s">
        <v>15556</v>
      </c>
      <c r="E1751" s="682">
        <v>17</v>
      </c>
      <c r="F1751" s="682" t="s">
        <v>16984</v>
      </c>
      <c r="G1751" s="682" t="s">
        <v>13743</v>
      </c>
      <c r="H1751" s="682">
        <v>2003140</v>
      </c>
      <c r="I1751" s="682" t="s">
        <v>16995</v>
      </c>
      <c r="J1751" s="715" t="s">
        <v>16163</v>
      </c>
      <c r="K1751" s="20" t="s">
        <v>13736</v>
      </c>
      <c r="L1751" s="683" t="s">
        <v>16996</v>
      </c>
      <c r="M1751" s="688" t="str">
        <f t="shared" si="29"/>
        <v>SEx121</v>
      </c>
      <c r="N1751" s="682" t="s">
        <v>16997</v>
      </c>
      <c r="O1751" s="682" t="s">
        <v>408</v>
      </c>
      <c r="P1751" s="689" t="s">
        <v>15556</v>
      </c>
      <c r="Q1751" s="689" t="s">
        <v>943</v>
      </c>
    </row>
    <row r="1752" spans="1:17" x14ac:dyDescent="0.25">
      <c r="A1752" s="682" t="s">
        <v>16968</v>
      </c>
      <c r="B1752" s="688" t="s">
        <v>15554</v>
      </c>
      <c r="C1752" s="688" t="s">
        <v>15968</v>
      </c>
      <c r="D1752" s="688" t="s">
        <v>15556</v>
      </c>
      <c r="E1752" s="682">
        <v>17</v>
      </c>
      <c r="F1752" s="682" t="s">
        <v>16984</v>
      </c>
      <c r="G1752" s="682" t="s">
        <v>13743</v>
      </c>
      <c r="H1752" s="682">
        <v>1220000</v>
      </c>
      <c r="I1752" s="682" t="s">
        <v>16998</v>
      </c>
      <c r="J1752" s="715" t="s">
        <v>16163</v>
      </c>
      <c r="K1752" s="20" t="s">
        <v>13736</v>
      </c>
      <c r="L1752" s="683" t="s">
        <v>16999</v>
      </c>
      <c r="M1752" s="688" t="str">
        <f t="shared" si="29"/>
        <v>SEx113</v>
      </c>
      <c r="N1752" s="682" t="s">
        <v>17000</v>
      </c>
      <c r="O1752" s="682" t="s">
        <v>408</v>
      </c>
      <c r="P1752" s="689" t="s">
        <v>15556</v>
      </c>
      <c r="Q1752" s="689" t="s">
        <v>943</v>
      </c>
    </row>
    <row r="1753" spans="1:17" x14ac:dyDescent="0.25">
      <c r="A1753" s="682" t="s">
        <v>16968</v>
      </c>
      <c r="B1753" s="688" t="s">
        <v>15554</v>
      </c>
      <c r="C1753" s="688" t="s">
        <v>15968</v>
      </c>
      <c r="D1753" s="688" t="s">
        <v>15556</v>
      </c>
      <c r="E1753" s="682">
        <v>17</v>
      </c>
      <c r="F1753" s="682" t="s">
        <v>16984</v>
      </c>
      <c r="G1753" s="682" t="s">
        <v>13743</v>
      </c>
      <c r="H1753" s="682">
        <v>2002200</v>
      </c>
      <c r="I1753" s="682" t="s">
        <v>16998</v>
      </c>
      <c r="J1753" s="715" t="s">
        <v>16163</v>
      </c>
      <c r="K1753" s="20" t="s">
        <v>13736</v>
      </c>
      <c r="L1753" s="683" t="s">
        <v>16999</v>
      </c>
      <c r="M1753" s="688" t="str">
        <f t="shared" si="29"/>
        <v>SEx113</v>
      </c>
      <c r="N1753" s="682" t="s">
        <v>17000</v>
      </c>
      <c r="O1753" s="682" t="s">
        <v>408</v>
      </c>
      <c r="P1753" s="689" t="s">
        <v>15556</v>
      </c>
      <c r="Q1753" s="689" t="s">
        <v>943</v>
      </c>
    </row>
    <row r="1754" spans="1:17" x14ac:dyDescent="0.25">
      <c r="A1754" s="682" t="s">
        <v>16968</v>
      </c>
      <c r="B1754" s="688" t="s">
        <v>15554</v>
      </c>
      <c r="C1754" s="688" t="s">
        <v>15968</v>
      </c>
      <c r="D1754" s="688" t="s">
        <v>15556</v>
      </c>
      <c r="E1754" s="682">
        <v>17</v>
      </c>
      <c r="F1754" s="682" t="s">
        <v>16984</v>
      </c>
      <c r="G1754" s="682" t="s">
        <v>13743</v>
      </c>
      <c r="H1754" s="682">
        <v>1270000</v>
      </c>
      <c r="I1754" s="682" t="s">
        <v>17001</v>
      </c>
      <c r="J1754" s="715" t="s">
        <v>16163</v>
      </c>
      <c r="K1754" s="20" t="s">
        <v>13736</v>
      </c>
      <c r="L1754" s="683" t="s">
        <v>17002</v>
      </c>
      <c r="M1754" s="688" t="str">
        <f t="shared" si="29"/>
        <v>SEx116</v>
      </c>
      <c r="N1754" s="682" t="s">
        <v>17003</v>
      </c>
      <c r="O1754" s="682" t="s">
        <v>408</v>
      </c>
      <c r="P1754" s="689" t="s">
        <v>15556</v>
      </c>
      <c r="Q1754" s="689" t="s">
        <v>943</v>
      </c>
    </row>
    <row r="1755" spans="1:17" x14ac:dyDescent="0.25">
      <c r="A1755" s="682" t="s">
        <v>16968</v>
      </c>
      <c r="B1755" s="688" t="s">
        <v>15554</v>
      </c>
      <c r="C1755" s="688" t="s">
        <v>15968</v>
      </c>
      <c r="D1755" s="688" t="s">
        <v>15556</v>
      </c>
      <c r="E1755" s="682">
        <v>17</v>
      </c>
      <c r="F1755" s="682" t="s">
        <v>16984</v>
      </c>
      <c r="G1755" s="682" t="s">
        <v>13743</v>
      </c>
      <c r="H1755" s="682">
        <v>2002700</v>
      </c>
      <c r="I1755" s="682" t="s">
        <v>17001</v>
      </c>
      <c r="J1755" s="715" t="s">
        <v>16163</v>
      </c>
      <c r="K1755" s="20" t="s">
        <v>13736</v>
      </c>
      <c r="L1755" s="683" t="s">
        <v>17002</v>
      </c>
      <c r="M1755" s="688" t="str">
        <f t="shared" si="29"/>
        <v>SEx116</v>
      </c>
      <c r="N1755" s="682" t="s">
        <v>17003</v>
      </c>
      <c r="O1755" s="682" t="s">
        <v>408</v>
      </c>
      <c r="P1755" s="689" t="s">
        <v>15556</v>
      </c>
      <c r="Q1755" s="689" t="s">
        <v>943</v>
      </c>
    </row>
    <row r="1756" spans="1:17" x14ac:dyDescent="0.25">
      <c r="A1756" s="682" t="s">
        <v>16968</v>
      </c>
      <c r="B1756" s="688" t="s">
        <v>15554</v>
      </c>
      <c r="C1756" s="688" t="s">
        <v>15968</v>
      </c>
      <c r="D1756" s="688" t="s">
        <v>15556</v>
      </c>
      <c r="E1756" s="682">
        <v>17</v>
      </c>
      <c r="F1756" s="682" t="s">
        <v>16984</v>
      </c>
      <c r="G1756" s="682" t="s">
        <v>13743</v>
      </c>
      <c r="H1756" s="682">
        <v>2009030</v>
      </c>
      <c r="I1756" s="682" t="s">
        <v>17004</v>
      </c>
      <c r="J1756" s="715" t="s">
        <v>16163</v>
      </c>
      <c r="K1756" s="20" t="s">
        <v>13736</v>
      </c>
      <c r="L1756" s="683" t="s">
        <v>16996</v>
      </c>
      <c r="M1756" s="688" t="str">
        <f t="shared" si="29"/>
        <v>SEx121</v>
      </c>
      <c r="N1756" s="682" t="s">
        <v>16997</v>
      </c>
      <c r="O1756" s="682" t="s">
        <v>408</v>
      </c>
      <c r="P1756" s="689" t="s">
        <v>15556</v>
      </c>
      <c r="Q1756" s="689" t="s">
        <v>943</v>
      </c>
    </row>
    <row r="1757" spans="1:17" x14ac:dyDescent="0.25">
      <c r="A1757" s="682" t="s">
        <v>16968</v>
      </c>
      <c r="B1757" s="688" t="s">
        <v>15554</v>
      </c>
      <c r="C1757" s="688" t="s">
        <v>15968</v>
      </c>
      <c r="D1757" s="688" t="s">
        <v>15556</v>
      </c>
      <c r="E1757" s="682">
        <v>17</v>
      </c>
      <c r="F1757" s="682" t="s">
        <v>16984</v>
      </c>
      <c r="G1757" s="682" t="s">
        <v>13743</v>
      </c>
      <c r="H1757" s="682">
        <v>1313000</v>
      </c>
      <c r="I1757" s="682" t="s">
        <v>17005</v>
      </c>
      <c r="J1757" s="715" t="s">
        <v>16163</v>
      </c>
      <c r="K1757" s="20" t="s">
        <v>13736</v>
      </c>
      <c r="L1757" s="683" t="s">
        <v>16996</v>
      </c>
      <c r="M1757" s="688" t="str">
        <f t="shared" si="29"/>
        <v>SEx121</v>
      </c>
      <c r="N1757" s="682" t="s">
        <v>16997</v>
      </c>
      <c r="O1757" s="682" t="s">
        <v>408</v>
      </c>
      <c r="P1757" s="689" t="s">
        <v>15556</v>
      </c>
      <c r="Q1757" s="689" t="s">
        <v>943</v>
      </c>
    </row>
    <row r="1758" spans="1:17" x14ac:dyDescent="0.25">
      <c r="A1758" s="682" t="s">
        <v>16968</v>
      </c>
      <c r="B1758" s="688" t="s">
        <v>15554</v>
      </c>
      <c r="C1758" s="688" t="s">
        <v>15968</v>
      </c>
      <c r="D1758" s="688" t="s">
        <v>15556</v>
      </c>
      <c r="E1758" s="682">
        <v>17</v>
      </c>
      <c r="F1758" s="682" t="s">
        <v>16984</v>
      </c>
      <c r="G1758" s="682" t="s">
        <v>13743</v>
      </c>
      <c r="H1758" s="682">
        <v>2003130</v>
      </c>
      <c r="I1758" s="682" t="s">
        <v>17005</v>
      </c>
      <c r="J1758" s="715" t="s">
        <v>16163</v>
      </c>
      <c r="K1758" s="20" t="s">
        <v>13736</v>
      </c>
      <c r="L1758" s="683" t="s">
        <v>16996</v>
      </c>
      <c r="M1758" s="688" t="str">
        <f t="shared" si="29"/>
        <v>SEx121</v>
      </c>
      <c r="N1758" s="682" t="s">
        <v>16997</v>
      </c>
      <c r="O1758" s="682" t="s">
        <v>408</v>
      </c>
      <c r="P1758" s="689" t="s">
        <v>15556</v>
      </c>
      <c r="Q1758" s="689" t="s">
        <v>943</v>
      </c>
    </row>
    <row r="1759" spans="1:17" x14ac:dyDescent="0.25">
      <c r="A1759" s="682" t="s">
        <v>16968</v>
      </c>
      <c r="B1759" s="688" t="s">
        <v>15554</v>
      </c>
      <c r="C1759" s="688" t="s">
        <v>15968</v>
      </c>
      <c r="D1759" s="688" t="s">
        <v>15556</v>
      </c>
      <c r="E1759" s="682">
        <v>17</v>
      </c>
      <c r="F1759" s="682" t="s">
        <v>16984</v>
      </c>
      <c r="G1759" s="682" t="s">
        <v>13743</v>
      </c>
      <c r="H1759" s="682">
        <v>1312000</v>
      </c>
      <c r="I1759" s="682" t="s">
        <v>17006</v>
      </c>
      <c r="J1759" s="715" t="s">
        <v>16163</v>
      </c>
      <c r="K1759" s="20" t="s">
        <v>13736</v>
      </c>
      <c r="L1759" s="683" t="s">
        <v>16996</v>
      </c>
      <c r="M1759" s="688" t="str">
        <f t="shared" si="29"/>
        <v>SEx121</v>
      </c>
      <c r="N1759" s="682" t="s">
        <v>16997</v>
      </c>
      <c r="O1759" s="682" t="s">
        <v>408</v>
      </c>
      <c r="P1759" s="689" t="s">
        <v>15556</v>
      </c>
      <c r="Q1759" s="689" t="s">
        <v>943</v>
      </c>
    </row>
    <row r="1760" spans="1:17" x14ac:dyDescent="0.25">
      <c r="A1760" s="682" t="s">
        <v>16968</v>
      </c>
      <c r="B1760" s="688" t="s">
        <v>15554</v>
      </c>
      <c r="C1760" s="688" t="s">
        <v>15968</v>
      </c>
      <c r="D1760" s="688" t="s">
        <v>15556</v>
      </c>
      <c r="E1760" s="682">
        <v>17</v>
      </c>
      <c r="F1760" s="682" t="s">
        <v>16984</v>
      </c>
      <c r="G1760" s="682" t="s">
        <v>13743</v>
      </c>
      <c r="H1760" s="682">
        <v>2003120</v>
      </c>
      <c r="I1760" s="682" t="s">
        <v>17006</v>
      </c>
      <c r="J1760" s="715" t="s">
        <v>16163</v>
      </c>
      <c r="K1760" s="20" t="s">
        <v>13736</v>
      </c>
      <c r="L1760" s="683" t="s">
        <v>16996</v>
      </c>
      <c r="M1760" s="688" t="str">
        <f t="shared" si="29"/>
        <v>SEx121</v>
      </c>
      <c r="N1760" s="682" t="s">
        <v>16997</v>
      </c>
      <c r="O1760" s="682" t="s">
        <v>408</v>
      </c>
      <c r="P1760" s="689" t="s">
        <v>15556</v>
      </c>
      <c r="Q1760" s="689" t="s">
        <v>943</v>
      </c>
    </row>
    <row r="1761" spans="1:17" x14ac:dyDescent="0.25">
      <c r="A1761" s="682" t="s">
        <v>16968</v>
      </c>
      <c r="B1761" s="688" t="s">
        <v>15554</v>
      </c>
      <c r="C1761" s="688" t="s">
        <v>15968</v>
      </c>
      <c r="D1761" s="688" t="s">
        <v>15556</v>
      </c>
      <c r="E1761" s="682">
        <v>17</v>
      </c>
      <c r="F1761" s="682" t="s">
        <v>16984</v>
      </c>
      <c r="G1761" s="682" t="s">
        <v>13743</v>
      </c>
      <c r="H1761" s="682">
        <v>1100000</v>
      </c>
      <c r="I1761" s="682" t="s">
        <v>17007</v>
      </c>
      <c r="J1761" s="715" t="s">
        <v>16163</v>
      </c>
      <c r="K1761" s="20" t="s">
        <v>13736</v>
      </c>
      <c r="L1761" s="683" t="s">
        <v>17008</v>
      </c>
      <c r="M1761" s="688" t="str">
        <f t="shared" si="29"/>
        <v>SEx120</v>
      </c>
      <c r="N1761" s="682" t="s">
        <v>17009</v>
      </c>
      <c r="O1761" s="682" t="s">
        <v>408</v>
      </c>
      <c r="P1761" s="689" t="s">
        <v>15556</v>
      </c>
      <c r="Q1761" s="689" t="s">
        <v>943</v>
      </c>
    </row>
    <row r="1762" spans="1:17" x14ac:dyDescent="0.25">
      <c r="A1762" s="682" t="s">
        <v>16968</v>
      </c>
      <c r="B1762" s="688" t="s">
        <v>15554</v>
      </c>
      <c r="C1762" s="688" t="s">
        <v>15968</v>
      </c>
      <c r="D1762" s="688" t="s">
        <v>15556</v>
      </c>
      <c r="E1762" s="682">
        <v>17</v>
      </c>
      <c r="F1762" s="682" t="s">
        <v>16984</v>
      </c>
      <c r="G1762" s="682" t="s">
        <v>13743</v>
      </c>
      <c r="H1762" s="682">
        <v>2001000</v>
      </c>
      <c r="I1762" s="682" t="s">
        <v>17007</v>
      </c>
      <c r="J1762" s="715" t="s">
        <v>16163</v>
      </c>
      <c r="K1762" s="20" t="s">
        <v>13736</v>
      </c>
      <c r="L1762" s="683" t="s">
        <v>17008</v>
      </c>
      <c r="M1762" s="688" t="str">
        <f t="shared" si="29"/>
        <v>SEx120</v>
      </c>
      <c r="N1762" s="682" t="s">
        <v>17009</v>
      </c>
      <c r="O1762" s="682" t="s">
        <v>408</v>
      </c>
      <c r="P1762" s="689" t="s">
        <v>15556</v>
      </c>
      <c r="Q1762" s="689" t="s">
        <v>943</v>
      </c>
    </row>
    <row r="1763" spans="1:17" x14ac:dyDescent="0.25">
      <c r="A1763" s="682" t="s">
        <v>16968</v>
      </c>
      <c r="B1763" s="688" t="s">
        <v>15554</v>
      </c>
      <c r="C1763" s="688" t="s">
        <v>15968</v>
      </c>
      <c r="D1763" s="688" t="s">
        <v>15556</v>
      </c>
      <c r="E1763" s="682">
        <v>17</v>
      </c>
      <c r="F1763" s="682" t="s">
        <v>16984</v>
      </c>
      <c r="G1763" s="682" t="s">
        <v>13743</v>
      </c>
      <c r="H1763" s="682">
        <v>1500000</v>
      </c>
      <c r="I1763" s="682" t="s">
        <v>17010</v>
      </c>
      <c r="J1763" s="715" t="s">
        <v>16163</v>
      </c>
      <c r="K1763" s="20" t="s">
        <v>13736</v>
      </c>
      <c r="L1763" s="683" t="s">
        <v>16988</v>
      </c>
      <c r="M1763" s="688" t="str">
        <f t="shared" si="29"/>
        <v>SEx122</v>
      </c>
      <c r="N1763" s="682" t="s">
        <v>16989</v>
      </c>
      <c r="O1763" s="682" t="s">
        <v>408</v>
      </c>
      <c r="P1763" s="689" t="s">
        <v>15556</v>
      </c>
      <c r="Q1763" s="689" t="s">
        <v>943</v>
      </c>
    </row>
    <row r="1764" spans="1:17" x14ac:dyDescent="0.25">
      <c r="A1764" s="682" t="s">
        <v>16968</v>
      </c>
      <c r="B1764" s="688" t="s">
        <v>15554</v>
      </c>
      <c r="C1764" s="688" t="s">
        <v>15968</v>
      </c>
      <c r="D1764" s="688" t="s">
        <v>15556</v>
      </c>
      <c r="E1764" s="682">
        <v>17</v>
      </c>
      <c r="F1764" s="682" t="s">
        <v>16984</v>
      </c>
      <c r="G1764" s="682" t="s">
        <v>13743</v>
      </c>
      <c r="H1764" s="682">
        <v>2005000</v>
      </c>
      <c r="I1764" s="682" t="s">
        <v>17010</v>
      </c>
      <c r="J1764" s="715" t="s">
        <v>16163</v>
      </c>
      <c r="K1764" s="20" t="s">
        <v>13736</v>
      </c>
      <c r="L1764" s="683" t="s">
        <v>16988</v>
      </c>
      <c r="M1764" s="688" t="str">
        <f t="shared" si="29"/>
        <v>SEx122</v>
      </c>
      <c r="N1764" s="682" t="s">
        <v>16989</v>
      </c>
      <c r="O1764" s="682" t="s">
        <v>408</v>
      </c>
      <c r="P1764" s="689" t="s">
        <v>15556</v>
      </c>
      <c r="Q1764" s="689" t="s">
        <v>943</v>
      </c>
    </row>
    <row r="1765" spans="1:17" x14ac:dyDescent="0.25">
      <c r="A1765" s="682" t="s">
        <v>16968</v>
      </c>
      <c r="B1765" s="688" t="s">
        <v>15554</v>
      </c>
      <c r="C1765" s="688" t="s">
        <v>15968</v>
      </c>
      <c r="D1765" s="688" t="s">
        <v>15556</v>
      </c>
      <c r="E1765" s="682">
        <v>17</v>
      </c>
      <c r="F1765" s="682" t="s">
        <v>16984</v>
      </c>
      <c r="G1765" s="682" t="s">
        <v>13743</v>
      </c>
      <c r="H1765" s="682">
        <v>1250000</v>
      </c>
      <c r="I1765" s="682" t="s">
        <v>17011</v>
      </c>
      <c r="J1765" s="715" t="s">
        <v>16163</v>
      </c>
      <c r="K1765" s="20" t="s">
        <v>13736</v>
      </c>
      <c r="L1765" s="683" t="s">
        <v>17002</v>
      </c>
      <c r="M1765" s="688" t="str">
        <f t="shared" si="29"/>
        <v>SEx116</v>
      </c>
      <c r="N1765" s="682" t="s">
        <v>17003</v>
      </c>
      <c r="O1765" s="682" t="s">
        <v>408</v>
      </c>
      <c r="P1765" s="689" t="s">
        <v>15556</v>
      </c>
      <c r="Q1765" s="689" t="s">
        <v>943</v>
      </c>
    </row>
    <row r="1766" spans="1:17" x14ac:dyDescent="0.25">
      <c r="A1766" s="682" t="s">
        <v>16968</v>
      </c>
      <c r="B1766" s="688" t="s">
        <v>15554</v>
      </c>
      <c r="C1766" s="688" t="s">
        <v>15968</v>
      </c>
      <c r="D1766" s="688" t="s">
        <v>15556</v>
      </c>
      <c r="E1766" s="682">
        <v>17</v>
      </c>
      <c r="F1766" s="682" t="s">
        <v>16984</v>
      </c>
      <c r="G1766" s="682" t="s">
        <v>13743</v>
      </c>
      <c r="H1766" s="682">
        <v>2002500</v>
      </c>
      <c r="I1766" s="682" t="s">
        <v>17011</v>
      </c>
      <c r="J1766" s="715" t="s">
        <v>16163</v>
      </c>
      <c r="K1766" s="20" t="s">
        <v>13736</v>
      </c>
      <c r="L1766" s="683" t="s">
        <v>17002</v>
      </c>
      <c r="M1766" s="688" t="str">
        <f t="shared" si="29"/>
        <v>SEx116</v>
      </c>
      <c r="N1766" s="682" t="s">
        <v>17003</v>
      </c>
      <c r="O1766" s="682" t="s">
        <v>408</v>
      </c>
      <c r="P1766" s="689" t="s">
        <v>15556</v>
      </c>
      <c r="Q1766" s="689" t="s">
        <v>943</v>
      </c>
    </row>
    <row r="1767" spans="1:17" x14ac:dyDescent="0.25">
      <c r="A1767" s="682" t="s">
        <v>16968</v>
      </c>
      <c r="B1767" s="688" t="s">
        <v>15554</v>
      </c>
      <c r="C1767" s="688" t="s">
        <v>15968</v>
      </c>
      <c r="D1767" s="688" t="s">
        <v>15556</v>
      </c>
      <c r="E1767" s="682">
        <v>17</v>
      </c>
      <c r="F1767" s="682" t="s">
        <v>16984</v>
      </c>
      <c r="G1767" s="682" t="s">
        <v>13743</v>
      </c>
      <c r="H1767" s="682">
        <v>1290000</v>
      </c>
      <c r="I1767" s="682" t="s">
        <v>17012</v>
      </c>
      <c r="J1767" s="715" t="s">
        <v>16163</v>
      </c>
      <c r="K1767" s="20" t="s">
        <v>13736</v>
      </c>
      <c r="L1767" s="683" t="s">
        <v>13680</v>
      </c>
      <c r="M1767" s="688" t="str">
        <f t="shared" si="29"/>
        <v>SEx119</v>
      </c>
      <c r="N1767" s="682" t="s">
        <v>17013</v>
      </c>
      <c r="O1767" s="682" t="s">
        <v>408</v>
      </c>
      <c r="P1767" s="689" t="s">
        <v>15556</v>
      </c>
      <c r="Q1767" s="689" t="s">
        <v>943</v>
      </c>
    </row>
    <row r="1768" spans="1:17" x14ac:dyDescent="0.25">
      <c r="A1768" s="682" t="s">
        <v>16968</v>
      </c>
      <c r="B1768" s="688" t="s">
        <v>15554</v>
      </c>
      <c r="C1768" s="688" t="s">
        <v>15968</v>
      </c>
      <c r="D1768" s="688" t="s">
        <v>15556</v>
      </c>
      <c r="E1768" s="682">
        <v>17</v>
      </c>
      <c r="F1768" s="682" t="s">
        <v>16984</v>
      </c>
      <c r="G1768" s="682" t="s">
        <v>13743</v>
      </c>
      <c r="H1768" s="682">
        <v>2002900</v>
      </c>
      <c r="I1768" s="682" t="s">
        <v>17012</v>
      </c>
      <c r="J1768" s="715" t="s">
        <v>16163</v>
      </c>
      <c r="K1768" s="20" t="s">
        <v>13736</v>
      </c>
      <c r="L1768" s="683" t="s">
        <v>13680</v>
      </c>
      <c r="M1768" s="688" t="str">
        <f t="shared" si="29"/>
        <v>SEx119</v>
      </c>
      <c r="N1768" s="682" t="s">
        <v>17013</v>
      </c>
      <c r="O1768" s="682" t="s">
        <v>408</v>
      </c>
      <c r="P1768" s="689" t="s">
        <v>15556</v>
      </c>
      <c r="Q1768" s="689" t="s">
        <v>943</v>
      </c>
    </row>
    <row r="1769" spans="1:17" x14ac:dyDescent="0.25">
      <c r="A1769" s="682" t="s">
        <v>16968</v>
      </c>
      <c r="B1769" s="688" t="s">
        <v>15554</v>
      </c>
      <c r="C1769" s="688" t="s">
        <v>15968</v>
      </c>
      <c r="D1769" s="688" t="s">
        <v>15556</v>
      </c>
      <c r="E1769" s="682">
        <v>17</v>
      </c>
      <c r="F1769" s="682" t="s">
        <v>16984</v>
      </c>
      <c r="G1769" s="682" t="s">
        <v>13743</v>
      </c>
      <c r="H1769" s="682">
        <v>1280000</v>
      </c>
      <c r="I1769" s="682" t="s">
        <v>17014</v>
      </c>
      <c r="J1769" s="715" t="s">
        <v>16163</v>
      </c>
      <c r="K1769" s="20" t="s">
        <v>13736</v>
      </c>
      <c r="L1769" s="683" t="s">
        <v>17015</v>
      </c>
      <c r="M1769" s="688" t="str">
        <f t="shared" si="29"/>
        <v>SEx118</v>
      </c>
      <c r="N1769" s="682" t="s">
        <v>17016</v>
      </c>
      <c r="O1769" s="682" t="s">
        <v>408</v>
      </c>
      <c r="P1769" s="689" t="s">
        <v>15556</v>
      </c>
      <c r="Q1769" s="689" t="s">
        <v>943</v>
      </c>
    </row>
    <row r="1770" spans="1:17" x14ac:dyDescent="0.25">
      <c r="A1770" s="682" t="s">
        <v>16968</v>
      </c>
      <c r="B1770" s="688" t="s">
        <v>15554</v>
      </c>
      <c r="C1770" s="688" t="s">
        <v>15968</v>
      </c>
      <c r="D1770" s="688" t="s">
        <v>15556</v>
      </c>
      <c r="E1770" s="682">
        <v>17</v>
      </c>
      <c r="F1770" s="682" t="s">
        <v>16984</v>
      </c>
      <c r="G1770" s="682" t="s">
        <v>13743</v>
      </c>
      <c r="H1770" s="682">
        <v>2002800</v>
      </c>
      <c r="I1770" s="682" t="s">
        <v>17014</v>
      </c>
      <c r="J1770" s="715" t="s">
        <v>16163</v>
      </c>
      <c r="K1770" s="20" t="s">
        <v>13736</v>
      </c>
      <c r="L1770" s="683" t="s">
        <v>17015</v>
      </c>
      <c r="M1770" s="688" t="str">
        <f t="shared" si="29"/>
        <v>SEx118</v>
      </c>
      <c r="N1770" s="682" t="s">
        <v>17016</v>
      </c>
      <c r="O1770" s="682" t="s">
        <v>408</v>
      </c>
      <c r="P1770" s="689" t="s">
        <v>15556</v>
      </c>
      <c r="Q1770" s="689" t="s">
        <v>943</v>
      </c>
    </row>
    <row r="1771" spans="1:17" x14ac:dyDescent="0.25">
      <c r="A1771" s="682" t="s">
        <v>16968</v>
      </c>
      <c r="B1771" s="688" t="s">
        <v>15554</v>
      </c>
      <c r="C1771" s="688" t="s">
        <v>15968</v>
      </c>
      <c r="D1771" s="688" t="s">
        <v>15556</v>
      </c>
      <c r="E1771" s="682">
        <v>17</v>
      </c>
      <c r="F1771" s="682" t="s">
        <v>16984</v>
      </c>
      <c r="G1771" s="682" t="s">
        <v>13743</v>
      </c>
      <c r="H1771" s="682">
        <v>1260000</v>
      </c>
      <c r="I1771" s="682" t="s">
        <v>17017</v>
      </c>
      <c r="J1771" s="715" t="s">
        <v>16163</v>
      </c>
      <c r="K1771" s="20" t="s">
        <v>13736</v>
      </c>
      <c r="L1771" s="683" t="s">
        <v>17002</v>
      </c>
      <c r="M1771" s="688" t="str">
        <f t="shared" si="29"/>
        <v>SEx116</v>
      </c>
      <c r="N1771" s="682" t="s">
        <v>17003</v>
      </c>
      <c r="O1771" s="682" t="s">
        <v>408</v>
      </c>
      <c r="P1771" s="689" t="s">
        <v>15556</v>
      </c>
      <c r="Q1771" s="689" t="s">
        <v>943</v>
      </c>
    </row>
    <row r="1772" spans="1:17" x14ac:dyDescent="0.25">
      <c r="A1772" s="682" t="s">
        <v>16968</v>
      </c>
      <c r="B1772" s="688" t="s">
        <v>15554</v>
      </c>
      <c r="C1772" s="688" t="s">
        <v>15968</v>
      </c>
      <c r="D1772" s="688" t="s">
        <v>15556</v>
      </c>
      <c r="E1772" s="682">
        <v>17</v>
      </c>
      <c r="F1772" s="682" t="s">
        <v>16984</v>
      </c>
      <c r="G1772" s="682" t="s">
        <v>13743</v>
      </c>
      <c r="H1772" s="682">
        <v>2002600</v>
      </c>
      <c r="I1772" s="682" t="s">
        <v>17017</v>
      </c>
      <c r="J1772" s="715" t="s">
        <v>16163</v>
      </c>
      <c r="K1772" s="20" t="s">
        <v>13736</v>
      </c>
      <c r="L1772" s="683" t="s">
        <v>17002</v>
      </c>
      <c r="M1772" s="688" t="str">
        <f t="shared" si="29"/>
        <v>SEx116</v>
      </c>
      <c r="N1772" s="682" t="s">
        <v>17003</v>
      </c>
      <c r="O1772" s="682" t="s">
        <v>408</v>
      </c>
      <c r="P1772" s="689" t="s">
        <v>15556</v>
      </c>
      <c r="Q1772" s="689" t="s">
        <v>943</v>
      </c>
    </row>
    <row r="1773" spans="1:17" x14ac:dyDescent="0.25">
      <c r="A1773" s="682" t="s">
        <v>16968</v>
      </c>
      <c r="B1773" s="688" t="s">
        <v>15554</v>
      </c>
      <c r="C1773" s="688" t="s">
        <v>15968</v>
      </c>
      <c r="D1773" s="688" t="s">
        <v>15556</v>
      </c>
      <c r="E1773" s="682">
        <v>17</v>
      </c>
      <c r="F1773" s="682" t="s">
        <v>16984</v>
      </c>
      <c r="G1773" s="682" t="s">
        <v>13743</v>
      </c>
      <c r="H1773" s="682">
        <v>1311000</v>
      </c>
      <c r="I1773" s="682" t="s">
        <v>17018</v>
      </c>
      <c r="J1773" s="715" t="s">
        <v>16163</v>
      </c>
      <c r="K1773" s="20" t="s">
        <v>13736</v>
      </c>
      <c r="L1773" s="683" t="s">
        <v>16996</v>
      </c>
      <c r="M1773" s="688" t="str">
        <f t="shared" si="29"/>
        <v>SEx121</v>
      </c>
      <c r="N1773" s="682" t="s">
        <v>16997</v>
      </c>
      <c r="O1773" s="682" t="s">
        <v>408</v>
      </c>
      <c r="P1773" s="689" t="s">
        <v>15556</v>
      </c>
      <c r="Q1773" s="689" t="s">
        <v>943</v>
      </c>
    </row>
    <row r="1774" spans="1:17" x14ac:dyDescent="0.25">
      <c r="A1774" s="682" t="s">
        <v>16968</v>
      </c>
      <c r="B1774" s="688" t="s">
        <v>15554</v>
      </c>
      <c r="C1774" s="688" t="s">
        <v>15968</v>
      </c>
      <c r="D1774" s="688" t="s">
        <v>15556</v>
      </c>
      <c r="E1774" s="682">
        <v>17</v>
      </c>
      <c r="F1774" s="682" t="s">
        <v>16984</v>
      </c>
      <c r="G1774" s="682" t="s">
        <v>13743</v>
      </c>
      <c r="H1774" s="682">
        <v>2003110</v>
      </c>
      <c r="I1774" s="682" t="s">
        <v>17018</v>
      </c>
      <c r="J1774" s="715" t="s">
        <v>16163</v>
      </c>
      <c r="K1774" s="20" t="s">
        <v>13736</v>
      </c>
      <c r="L1774" s="683" t="s">
        <v>16996</v>
      </c>
      <c r="M1774" s="688" t="str">
        <f t="shared" si="29"/>
        <v>SEx121</v>
      </c>
      <c r="N1774" s="682" t="s">
        <v>16997</v>
      </c>
      <c r="O1774" s="682" t="s">
        <v>408</v>
      </c>
      <c r="P1774" s="689" t="s">
        <v>15556</v>
      </c>
      <c r="Q1774" s="689" t="s">
        <v>943</v>
      </c>
    </row>
    <row r="1775" spans="1:17" x14ac:dyDescent="0.25">
      <c r="A1775" s="687" t="s">
        <v>15553</v>
      </c>
      <c r="B1775" s="688" t="s">
        <v>15554</v>
      </c>
      <c r="C1775" s="710" t="s">
        <v>16965</v>
      </c>
      <c r="D1775" s="710" t="s">
        <v>16965</v>
      </c>
      <c r="E1775" s="710" t="s">
        <v>16965</v>
      </c>
      <c r="F1775" s="710" t="s">
        <v>16965</v>
      </c>
      <c r="G1775" s="710" t="s">
        <v>16965</v>
      </c>
      <c r="H1775" s="709" t="s">
        <v>16964</v>
      </c>
      <c r="I1775" s="709" t="s">
        <v>16964</v>
      </c>
      <c r="J1775" s="709" t="s">
        <v>16163</v>
      </c>
      <c r="K1775" s="709" t="s">
        <v>13736</v>
      </c>
      <c r="L1775" s="709" t="s">
        <v>17019</v>
      </c>
      <c r="M1775" s="709" t="str">
        <f t="shared" si="29"/>
        <v>SEx117</v>
      </c>
      <c r="N1775" s="709" t="s">
        <v>17020</v>
      </c>
      <c r="O1775" s="709"/>
      <c r="P1775" s="716" t="s">
        <v>15556</v>
      </c>
      <c r="Q1775" s="716" t="s">
        <v>943</v>
      </c>
    </row>
    <row r="1776" spans="1:17" x14ac:dyDescent="0.25">
      <c r="A1776" s="687" t="s">
        <v>15553</v>
      </c>
      <c r="B1776" s="688" t="s">
        <v>15554</v>
      </c>
      <c r="C1776" s="688" t="s">
        <v>16370</v>
      </c>
      <c r="D1776" s="688" t="s">
        <v>15556</v>
      </c>
      <c r="E1776" s="682">
        <v>2</v>
      </c>
      <c r="F1776" s="682" t="s">
        <v>16390</v>
      </c>
      <c r="G1776" s="683" t="s">
        <v>13774</v>
      </c>
      <c r="H1776" s="708">
        <v>1</v>
      </c>
      <c r="I1776" s="682" t="s">
        <v>17021</v>
      </c>
      <c r="J1776" s="715" t="s">
        <v>16131</v>
      </c>
      <c r="K1776" s="20" t="s">
        <v>13771</v>
      </c>
      <c r="L1776" s="682" t="s">
        <v>16306</v>
      </c>
      <c r="M1776" s="682" t="str">
        <f t="shared" si="29"/>
        <v>MCx175</v>
      </c>
      <c r="N1776" s="682" t="s">
        <v>624</v>
      </c>
      <c r="O1776" s="682" t="s">
        <v>46</v>
      </c>
      <c r="P1776" s="689" t="s">
        <v>15556</v>
      </c>
      <c r="Q1776" s="689" t="s">
        <v>720</v>
      </c>
    </row>
    <row r="1777" spans="1:17" x14ac:dyDescent="0.25">
      <c r="A1777" s="687" t="s">
        <v>15553</v>
      </c>
      <c r="B1777" s="688" t="s">
        <v>15554</v>
      </c>
      <c r="C1777" s="688" t="s">
        <v>16370</v>
      </c>
      <c r="D1777" s="688" t="s">
        <v>15556</v>
      </c>
      <c r="E1777" s="682">
        <v>2</v>
      </c>
      <c r="F1777" s="682" t="s">
        <v>16390</v>
      </c>
      <c r="G1777" s="683" t="s">
        <v>13774</v>
      </c>
      <c r="H1777" s="708">
        <v>2</v>
      </c>
      <c r="I1777" s="682" t="s">
        <v>17022</v>
      </c>
      <c r="J1777" s="682" t="s">
        <v>16131</v>
      </c>
      <c r="K1777" s="20" t="s">
        <v>13771</v>
      </c>
      <c r="L1777" s="682" t="s">
        <v>16310</v>
      </c>
      <c r="M1777" s="682" t="str">
        <f t="shared" si="29"/>
        <v>MCx176</v>
      </c>
      <c r="N1777" s="682" t="s">
        <v>625</v>
      </c>
      <c r="O1777" s="682" t="s">
        <v>46</v>
      </c>
      <c r="P1777" s="689" t="s">
        <v>15556</v>
      </c>
      <c r="Q1777" s="689" t="s">
        <v>720</v>
      </c>
    </row>
    <row r="1778" spans="1:17" x14ac:dyDescent="0.25">
      <c r="A1778" s="687" t="s">
        <v>15553</v>
      </c>
      <c r="B1778" s="688" t="s">
        <v>15554</v>
      </c>
      <c r="C1778" s="688" t="s">
        <v>16370</v>
      </c>
      <c r="D1778" s="688" t="s">
        <v>15556</v>
      </c>
      <c r="E1778" s="717" t="s">
        <v>17023</v>
      </c>
      <c r="F1778" s="682" t="s">
        <v>16390</v>
      </c>
      <c r="G1778" s="683" t="s">
        <v>13774</v>
      </c>
      <c r="H1778" s="718" t="s">
        <v>17024</v>
      </c>
      <c r="I1778" s="682" t="s">
        <v>17025</v>
      </c>
      <c r="J1778" s="682" t="s">
        <v>16131</v>
      </c>
      <c r="K1778" s="20" t="s">
        <v>13771</v>
      </c>
      <c r="L1778" s="682" t="s">
        <v>15953</v>
      </c>
      <c r="M1778" s="682" t="str">
        <f t="shared" si="29"/>
        <v>MCx40</v>
      </c>
      <c r="N1778" s="682" t="s">
        <v>17026</v>
      </c>
      <c r="O1778" s="682" t="s">
        <v>46</v>
      </c>
      <c r="P1778" s="689" t="s">
        <v>15556</v>
      </c>
      <c r="Q1778" s="689" t="s">
        <v>720</v>
      </c>
    </row>
    <row r="1779" spans="1:17" x14ac:dyDescent="0.25">
      <c r="A1779" s="687" t="s">
        <v>15553</v>
      </c>
      <c r="B1779" s="688" t="s">
        <v>15554</v>
      </c>
      <c r="C1779" s="688" t="s">
        <v>16370</v>
      </c>
      <c r="D1779" s="688" t="s">
        <v>15556</v>
      </c>
      <c r="E1779" s="717" t="s">
        <v>17023</v>
      </c>
      <c r="F1779" s="682" t="s">
        <v>16390</v>
      </c>
      <c r="G1779" s="683" t="s">
        <v>13774</v>
      </c>
      <c r="H1779" s="718" t="s">
        <v>17027</v>
      </c>
      <c r="I1779" s="682" t="s">
        <v>17028</v>
      </c>
      <c r="J1779" s="682" t="s">
        <v>16131</v>
      </c>
      <c r="K1779" s="20" t="s">
        <v>13771</v>
      </c>
      <c r="L1779" s="682" t="s">
        <v>16626</v>
      </c>
      <c r="M1779" s="682" t="str">
        <f t="shared" si="29"/>
        <v>MCx41</v>
      </c>
      <c r="N1779" s="682" t="s">
        <v>17029</v>
      </c>
      <c r="O1779" s="682" t="s">
        <v>46</v>
      </c>
      <c r="P1779" s="689" t="s">
        <v>15556</v>
      </c>
      <c r="Q1779" s="689" t="s">
        <v>720</v>
      </c>
    </row>
    <row r="1780" spans="1:17" x14ac:dyDescent="0.25">
      <c r="A1780" s="687" t="s">
        <v>15553</v>
      </c>
      <c r="B1780" s="688" t="s">
        <v>15554</v>
      </c>
      <c r="C1780" s="688" t="s">
        <v>16370</v>
      </c>
      <c r="D1780" s="688" t="s">
        <v>15556</v>
      </c>
      <c r="E1780" s="682">
        <v>2</v>
      </c>
      <c r="F1780" s="682" t="s">
        <v>16390</v>
      </c>
      <c r="G1780" s="683" t="s">
        <v>13774</v>
      </c>
      <c r="H1780" s="708">
        <v>4</v>
      </c>
      <c r="I1780" s="682" t="s">
        <v>17030</v>
      </c>
      <c r="J1780" s="682" t="s">
        <v>16131</v>
      </c>
      <c r="K1780" s="20" t="s">
        <v>13771</v>
      </c>
      <c r="L1780" s="682" t="s">
        <v>16314</v>
      </c>
      <c r="M1780" s="682" t="str">
        <f t="shared" si="29"/>
        <v>MCx177</v>
      </c>
      <c r="N1780" s="682" t="s">
        <v>16398</v>
      </c>
      <c r="O1780" s="682" t="s">
        <v>46</v>
      </c>
      <c r="P1780" s="689" t="s">
        <v>15556</v>
      </c>
      <c r="Q1780" s="689" t="s">
        <v>720</v>
      </c>
    </row>
    <row r="1781" spans="1:17" x14ac:dyDescent="0.25">
      <c r="A1781" s="687" t="s">
        <v>15553</v>
      </c>
      <c r="B1781" s="688" t="s">
        <v>15554</v>
      </c>
      <c r="C1781" s="688" t="s">
        <v>16370</v>
      </c>
      <c r="D1781" s="688" t="s">
        <v>15556</v>
      </c>
      <c r="E1781" s="682">
        <v>2</v>
      </c>
      <c r="F1781" s="682" t="s">
        <v>16390</v>
      </c>
      <c r="G1781" s="683" t="s">
        <v>13774</v>
      </c>
      <c r="H1781" s="708">
        <v>5</v>
      </c>
      <c r="I1781" s="682" t="s">
        <v>17031</v>
      </c>
      <c r="J1781" s="682" t="s">
        <v>16131</v>
      </c>
      <c r="K1781" s="20" t="s">
        <v>13771</v>
      </c>
      <c r="L1781" s="682" t="s">
        <v>15651</v>
      </c>
      <c r="M1781" s="682" t="str">
        <f t="shared" si="29"/>
        <v>MCx136</v>
      </c>
      <c r="N1781" s="682" t="s">
        <v>626</v>
      </c>
      <c r="O1781" s="682" t="s">
        <v>46</v>
      </c>
      <c r="P1781" s="689" t="s">
        <v>15556</v>
      </c>
      <c r="Q1781" s="689" t="s">
        <v>720</v>
      </c>
    </row>
    <row r="1782" spans="1:17" x14ac:dyDescent="0.25">
      <c r="A1782" s="687" t="s">
        <v>15553</v>
      </c>
      <c r="B1782" s="688" t="s">
        <v>15554</v>
      </c>
      <c r="C1782" s="688" t="s">
        <v>16370</v>
      </c>
      <c r="D1782" s="688" t="s">
        <v>15556</v>
      </c>
      <c r="E1782" s="682">
        <v>2</v>
      </c>
      <c r="F1782" s="682" t="s">
        <v>16390</v>
      </c>
      <c r="G1782" s="683" t="s">
        <v>13774</v>
      </c>
      <c r="H1782" s="708">
        <v>6</v>
      </c>
      <c r="I1782" s="682" t="s">
        <v>17032</v>
      </c>
      <c r="J1782" s="682" t="s">
        <v>16131</v>
      </c>
      <c r="K1782" s="20" t="s">
        <v>13771</v>
      </c>
      <c r="L1782" s="682" t="s">
        <v>15871</v>
      </c>
      <c r="M1782" s="682" t="str">
        <f t="shared" si="29"/>
        <v>MCx18</v>
      </c>
      <c r="N1782" s="682" t="s">
        <v>627</v>
      </c>
      <c r="O1782" s="682" t="s">
        <v>46</v>
      </c>
      <c r="P1782" s="689" t="s">
        <v>15556</v>
      </c>
      <c r="Q1782" s="689" t="s">
        <v>720</v>
      </c>
    </row>
    <row r="1783" spans="1:17" x14ac:dyDescent="0.25">
      <c r="A1783" s="687" t="s">
        <v>15553</v>
      </c>
      <c r="B1783" s="688" t="s">
        <v>15554</v>
      </c>
      <c r="C1783" s="688" t="s">
        <v>16370</v>
      </c>
      <c r="D1783" s="688" t="s">
        <v>15556</v>
      </c>
      <c r="E1783" s="682">
        <v>2</v>
      </c>
      <c r="F1783" s="682" t="s">
        <v>16390</v>
      </c>
      <c r="G1783" s="683" t="s">
        <v>13774</v>
      </c>
      <c r="H1783" s="708">
        <v>7</v>
      </c>
      <c r="I1783" s="682" t="s">
        <v>17033</v>
      </c>
      <c r="J1783" s="682" t="s">
        <v>16131</v>
      </c>
      <c r="K1783" s="20" t="s">
        <v>13771</v>
      </c>
      <c r="L1783" s="682" t="s">
        <v>16402</v>
      </c>
      <c r="M1783" s="682" t="str">
        <f t="shared" si="29"/>
        <v>MCx186</v>
      </c>
      <c r="N1783" s="682" t="s">
        <v>16403</v>
      </c>
      <c r="O1783" s="682" t="s">
        <v>46</v>
      </c>
      <c r="P1783" s="689" t="s">
        <v>15556</v>
      </c>
      <c r="Q1783" s="689" t="s">
        <v>720</v>
      </c>
    </row>
    <row r="1784" spans="1:17" x14ac:dyDescent="0.25">
      <c r="A1784" s="687" t="s">
        <v>15553</v>
      </c>
      <c r="B1784" s="688" t="s">
        <v>15554</v>
      </c>
      <c r="C1784" s="688" t="s">
        <v>16370</v>
      </c>
      <c r="D1784" s="688" t="s">
        <v>15556</v>
      </c>
      <c r="E1784" s="682">
        <v>2</v>
      </c>
      <c r="F1784" s="682" t="s">
        <v>16390</v>
      </c>
      <c r="G1784" s="683" t="s">
        <v>13774</v>
      </c>
      <c r="H1784" s="708">
        <v>8</v>
      </c>
      <c r="I1784" s="682" t="s">
        <v>17034</v>
      </c>
      <c r="J1784" s="682" t="s">
        <v>16131</v>
      </c>
      <c r="K1784" s="20" t="s">
        <v>13771</v>
      </c>
      <c r="L1784" s="682" t="s">
        <v>16405</v>
      </c>
      <c r="M1784" s="682" t="str">
        <f t="shared" si="29"/>
        <v>MCx81</v>
      </c>
      <c r="N1784" s="682" t="s">
        <v>16406</v>
      </c>
      <c r="O1784" s="682" t="s">
        <v>46</v>
      </c>
      <c r="P1784" s="689" t="s">
        <v>15556</v>
      </c>
      <c r="Q1784" s="689" t="s">
        <v>720</v>
      </c>
    </row>
    <row r="1785" spans="1:17" x14ac:dyDescent="0.25">
      <c r="A1785" s="687" t="s">
        <v>15553</v>
      </c>
      <c r="B1785" s="688" t="s">
        <v>15554</v>
      </c>
      <c r="C1785" s="688" t="s">
        <v>16370</v>
      </c>
      <c r="D1785" s="688" t="s">
        <v>15556</v>
      </c>
      <c r="E1785" s="682">
        <v>2</v>
      </c>
      <c r="F1785" s="682" t="s">
        <v>16390</v>
      </c>
      <c r="G1785" s="683" t="s">
        <v>13774</v>
      </c>
      <c r="H1785" s="708">
        <v>9</v>
      </c>
      <c r="I1785" s="682" t="s">
        <v>17035</v>
      </c>
      <c r="J1785" s="682" t="s">
        <v>16131</v>
      </c>
      <c r="K1785" s="20" t="s">
        <v>13771</v>
      </c>
      <c r="L1785" s="682" t="s">
        <v>16408</v>
      </c>
      <c r="M1785" s="682" t="str">
        <f t="shared" si="29"/>
        <v>MCx115</v>
      </c>
      <c r="N1785" s="682" t="s">
        <v>16409</v>
      </c>
      <c r="O1785" s="682" t="s">
        <v>46</v>
      </c>
      <c r="P1785" s="689" t="s">
        <v>15556</v>
      </c>
      <c r="Q1785" s="689" t="s">
        <v>720</v>
      </c>
    </row>
    <row r="1786" spans="1:17" x14ac:dyDescent="0.25">
      <c r="A1786" s="687" t="s">
        <v>15553</v>
      </c>
      <c r="B1786" s="688" t="s">
        <v>15554</v>
      </c>
      <c r="C1786" s="688" t="s">
        <v>16370</v>
      </c>
      <c r="D1786" s="688" t="s">
        <v>15556</v>
      </c>
      <c r="E1786" s="682">
        <v>2</v>
      </c>
      <c r="F1786" s="682" t="s">
        <v>16390</v>
      </c>
      <c r="G1786" s="683" t="s">
        <v>13774</v>
      </c>
      <c r="H1786" s="708">
        <v>0</v>
      </c>
      <c r="I1786" s="682" t="s">
        <v>17036</v>
      </c>
      <c r="J1786" s="682" t="s">
        <v>16131</v>
      </c>
      <c r="K1786" s="20" t="s">
        <v>13771</v>
      </c>
      <c r="L1786" s="682" t="s">
        <v>16322</v>
      </c>
      <c r="M1786" s="682" t="str">
        <f t="shared" si="29"/>
        <v>MCx179</v>
      </c>
      <c r="N1786" s="682" t="s">
        <v>631</v>
      </c>
      <c r="O1786" s="682" t="s">
        <v>46</v>
      </c>
      <c r="P1786" s="689" t="s">
        <v>15556</v>
      </c>
      <c r="Q1786" s="689" t="s">
        <v>720</v>
      </c>
    </row>
    <row r="1787" spans="1:17" x14ac:dyDescent="0.25">
      <c r="A1787" s="687" t="s">
        <v>15553</v>
      </c>
      <c r="B1787" s="688" t="s">
        <v>15554</v>
      </c>
      <c r="C1787" s="688" t="s">
        <v>16370</v>
      </c>
      <c r="D1787" s="688" t="s">
        <v>15556</v>
      </c>
      <c r="E1787" s="682">
        <v>2</v>
      </c>
      <c r="F1787" s="682" t="s">
        <v>16390</v>
      </c>
      <c r="G1787" s="683" t="s">
        <v>13774</v>
      </c>
      <c r="H1787" s="719" t="s">
        <v>13748</v>
      </c>
      <c r="I1787" s="682" t="s">
        <v>16543</v>
      </c>
      <c r="J1787" s="682" t="s">
        <v>16131</v>
      </c>
      <c r="K1787" s="20" t="s">
        <v>13771</v>
      </c>
      <c r="L1787" s="682" t="s">
        <v>15742</v>
      </c>
      <c r="M1787" s="682" t="str">
        <f t="shared" si="29"/>
        <v>MCx34</v>
      </c>
      <c r="N1787" s="682" t="s">
        <v>16543</v>
      </c>
      <c r="O1787" s="682" t="s">
        <v>46</v>
      </c>
      <c r="P1787" s="689" t="s">
        <v>15556</v>
      </c>
      <c r="Q1787" s="689" t="s">
        <v>720</v>
      </c>
    </row>
    <row r="1788" spans="1:17" x14ac:dyDescent="0.25">
      <c r="A1788" s="687" t="s">
        <v>15553</v>
      </c>
      <c r="B1788" s="688" t="s">
        <v>15554</v>
      </c>
      <c r="C1788" s="688" t="s">
        <v>16370</v>
      </c>
      <c r="D1788" s="688" t="s">
        <v>15556</v>
      </c>
      <c r="E1788" s="682">
        <v>2</v>
      </c>
      <c r="F1788" s="682" t="s">
        <v>16390</v>
      </c>
      <c r="G1788" s="683" t="s">
        <v>13774</v>
      </c>
      <c r="H1788" s="719" t="s">
        <v>15804</v>
      </c>
      <c r="I1788" s="682" t="s">
        <v>17037</v>
      </c>
      <c r="J1788" s="682" t="s">
        <v>16131</v>
      </c>
      <c r="K1788" s="20" t="s">
        <v>13771</v>
      </c>
      <c r="L1788" s="682" t="s">
        <v>15822</v>
      </c>
      <c r="M1788" s="682" t="str">
        <f t="shared" si="29"/>
        <v>MCx201</v>
      </c>
      <c r="N1788" s="682" t="s">
        <v>16545</v>
      </c>
      <c r="O1788" s="682" t="s">
        <v>46</v>
      </c>
      <c r="P1788" s="689" t="s">
        <v>15556</v>
      </c>
      <c r="Q1788" s="689" t="s">
        <v>720</v>
      </c>
    </row>
    <row r="1789" spans="1:17" x14ac:dyDescent="0.25">
      <c r="A1789" s="687" t="s">
        <v>15553</v>
      </c>
      <c r="B1789" s="688" t="s">
        <v>15554</v>
      </c>
      <c r="C1789" s="688" t="s">
        <v>16370</v>
      </c>
      <c r="D1789" s="688" t="s">
        <v>15556</v>
      </c>
      <c r="E1789" s="682">
        <v>2</v>
      </c>
      <c r="F1789" s="682" t="s">
        <v>16390</v>
      </c>
      <c r="G1789" s="683" t="s">
        <v>13774</v>
      </c>
      <c r="H1789" s="719" t="s">
        <v>16059</v>
      </c>
      <c r="I1789" s="682" t="s">
        <v>17038</v>
      </c>
      <c r="J1789" s="682" t="s">
        <v>16131</v>
      </c>
      <c r="K1789" s="20" t="s">
        <v>13771</v>
      </c>
      <c r="L1789" s="682" t="s">
        <v>16445</v>
      </c>
      <c r="M1789" s="682" t="str">
        <f t="shared" si="29"/>
        <v>MCx202</v>
      </c>
      <c r="N1789" s="682" t="s">
        <v>16547</v>
      </c>
      <c r="O1789" s="682" t="s">
        <v>46</v>
      </c>
      <c r="P1789" s="689" t="s">
        <v>15556</v>
      </c>
      <c r="Q1789" s="689" t="s">
        <v>720</v>
      </c>
    </row>
    <row r="1790" spans="1:17" x14ac:dyDescent="0.25">
      <c r="A1790" s="687" t="s">
        <v>15553</v>
      </c>
      <c r="B1790" s="688" t="s">
        <v>15554</v>
      </c>
      <c r="C1790" s="688" t="s">
        <v>16370</v>
      </c>
      <c r="D1790" s="688" t="s">
        <v>15556</v>
      </c>
      <c r="E1790" s="682">
        <v>2</v>
      </c>
      <c r="F1790" s="682" t="s">
        <v>16390</v>
      </c>
      <c r="G1790" s="683" t="s">
        <v>13774</v>
      </c>
      <c r="H1790" s="719" t="s">
        <v>16062</v>
      </c>
      <c r="I1790" s="682" t="s">
        <v>17039</v>
      </c>
      <c r="J1790" s="682" t="s">
        <v>16131</v>
      </c>
      <c r="K1790" s="20" t="s">
        <v>13771</v>
      </c>
      <c r="L1790" s="682" t="s">
        <v>15636</v>
      </c>
      <c r="M1790" s="682" t="str">
        <f t="shared" si="29"/>
        <v>MCx150</v>
      </c>
      <c r="N1790" s="682" t="s">
        <v>16549</v>
      </c>
      <c r="O1790" s="682" t="s">
        <v>46</v>
      </c>
      <c r="P1790" s="689" t="s">
        <v>15556</v>
      </c>
      <c r="Q1790" s="689" t="s">
        <v>720</v>
      </c>
    </row>
    <row r="1791" spans="1:17" x14ac:dyDescent="0.25">
      <c r="A1791" s="687" t="s">
        <v>15553</v>
      </c>
      <c r="B1791" s="688" t="s">
        <v>15554</v>
      </c>
      <c r="C1791" s="688" t="s">
        <v>16370</v>
      </c>
      <c r="D1791" s="688" t="s">
        <v>15556</v>
      </c>
      <c r="E1791" s="682">
        <v>2</v>
      </c>
      <c r="F1791" s="682" t="s">
        <v>16390</v>
      </c>
      <c r="G1791" s="683" t="s">
        <v>13774</v>
      </c>
      <c r="H1791" s="719" t="s">
        <v>16065</v>
      </c>
      <c r="I1791" s="682" t="s">
        <v>17040</v>
      </c>
      <c r="J1791" s="682" t="s">
        <v>16131</v>
      </c>
      <c r="K1791" s="20" t="s">
        <v>13771</v>
      </c>
      <c r="L1791" s="682" t="s">
        <v>15779</v>
      </c>
      <c r="M1791" s="682" t="str">
        <f t="shared" si="29"/>
        <v>MCx33</v>
      </c>
      <c r="N1791" s="682" t="s">
        <v>16551</v>
      </c>
      <c r="O1791" s="682" t="s">
        <v>46</v>
      </c>
      <c r="P1791" s="689" t="s">
        <v>15556</v>
      </c>
      <c r="Q1791" s="689" t="s">
        <v>720</v>
      </c>
    </row>
    <row r="1792" spans="1:17" x14ac:dyDescent="0.25">
      <c r="A1792" s="687" t="s">
        <v>15553</v>
      </c>
      <c r="B1792" s="688" t="s">
        <v>15554</v>
      </c>
      <c r="C1792" s="688" t="s">
        <v>16370</v>
      </c>
      <c r="D1792" s="688" t="s">
        <v>15556</v>
      </c>
      <c r="E1792" s="682">
        <v>2</v>
      </c>
      <c r="F1792" s="682" t="s">
        <v>16390</v>
      </c>
      <c r="G1792" s="683" t="s">
        <v>13774</v>
      </c>
      <c r="H1792" s="719" t="s">
        <v>16068</v>
      </c>
      <c r="I1792" s="682" t="s">
        <v>17041</v>
      </c>
      <c r="J1792" s="682" t="s">
        <v>16131</v>
      </c>
      <c r="K1792" s="20" t="s">
        <v>13771</v>
      </c>
      <c r="L1792" s="682" t="s">
        <v>15764</v>
      </c>
      <c r="M1792" s="682" t="str">
        <f t="shared" si="29"/>
        <v>MCx25</v>
      </c>
      <c r="N1792" s="682" t="s">
        <v>9014</v>
      </c>
      <c r="O1792" s="682" t="s">
        <v>46</v>
      </c>
      <c r="P1792" s="689" t="s">
        <v>15556</v>
      </c>
      <c r="Q1792" s="689" t="s">
        <v>720</v>
      </c>
    </row>
    <row r="1793" spans="1:17" x14ac:dyDescent="0.25">
      <c r="A1793" s="687" t="s">
        <v>15553</v>
      </c>
      <c r="B1793" s="688" t="s">
        <v>15554</v>
      </c>
      <c r="C1793" s="688" t="s">
        <v>16370</v>
      </c>
      <c r="D1793" s="688" t="s">
        <v>15556</v>
      </c>
      <c r="E1793" s="682">
        <v>2</v>
      </c>
      <c r="F1793" s="682" t="s">
        <v>16390</v>
      </c>
      <c r="G1793" s="683" t="s">
        <v>13774</v>
      </c>
      <c r="H1793" s="719" t="s">
        <v>16083</v>
      </c>
      <c r="I1793" s="682" t="s">
        <v>17042</v>
      </c>
      <c r="J1793" s="682" t="s">
        <v>16131</v>
      </c>
      <c r="K1793" s="264" t="s">
        <v>13771</v>
      </c>
      <c r="L1793" s="682" t="s">
        <v>17043</v>
      </c>
      <c r="M1793" s="682" t="str">
        <f t="shared" si="29"/>
        <v>MCx195</v>
      </c>
      <c r="N1793" s="682" t="s">
        <v>654</v>
      </c>
      <c r="O1793" s="682" t="s">
        <v>46</v>
      </c>
      <c r="P1793" s="689" t="s">
        <v>15556</v>
      </c>
      <c r="Q1793" s="689" t="s">
        <v>720</v>
      </c>
    </row>
    <row r="1794" spans="1:17" x14ac:dyDescent="0.25">
      <c r="A1794" s="687" t="s">
        <v>15553</v>
      </c>
      <c r="B1794" s="688" t="s">
        <v>15554</v>
      </c>
      <c r="C1794" s="688" t="s">
        <v>16370</v>
      </c>
      <c r="D1794" s="688" t="s">
        <v>15556</v>
      </c>
      <c r="E1794" s="682">
        <v>2</v>
      </c>
      <c r="F1794" s="682" t="s">
        <v>15557</v>
      </c>
      <c r="G1794" s="720" t="s">
        <v>3484</v>
      </c>
      <c r="H1794" s="719" t="s">
        <v>13748</v>
      </c>
      <c r="I1794" s="682" t="s">
        <v>17044</v>
      </c>
      <c r="J1794" s="682" t="s">
        <v>16372</v>
      </c>
      <c r="K1794" s="721" t="s">
        <v>13773</v>
      </c>
      <c r="L1794" s="682" t="s">
        <v>15878</v>
      </c>
      <c r="M1794" s="682" t="str">
        <f t="shared" si="29"/>
        <v>CUx1</v>
      </c>
      <c r="N1794" s="682" t="s">
        <v>16374</v>
      </c>
      <c r="O1794" s="682" t="s">
        <v>46</v>
      </c>
      <c r="P1794" s="689" t="s">
        <v>15556</v>
      </c>
      <c r="Q1794" s="689" t="s">
        <v>599</v>
      </c>
    </row>
    <row r="1795" spans="1:17" x14ac:dyDescent="0.25">
      <c r="A1795" s="687" t="s">
        <v>15553</v>
      </c>
      <c r="B1795" s="688" t="s">
        <v>15554</v>
      </c>
      <c r="C1795" s="688" t="s">
        <v>16370</v>
      </c>
      <c r="D1795" s="688" t="s">
        <v>15556</v>
      </c>
      <c r="E1795" s="682">
        <v>2</v>
      </c>
      <c r="F1795" s="682" t="s">
        <v>15557</v>
      </c>
      <c r="G1795" s="720" t="s">
        <v>3484</v>
      </c>
      <c r="H1795" s="719" t="s">
        <v>1161</v>
      </c>
      <c r="I1795" s="682" t="s">
        <v>17045</v>
      </c>
      <c r="J1795" s="722" t="s">
        <v>16372</v>
      </c>
      <c r="K1795" s="721" t="s">
        <v>13773</v>
      </c>
      <c r="L1795" s="682" t="s">
        <v>13688</v>
      </c>
      <c r="M1795" s="682" t="str">
        <f t="shared" si="29"/>
        <v>CUx2</v>
      </c>
      <c r="N1795" s="682" t="s">
        <v>16373</v>
      </c>
      <c r="O1795" s="682" t="s">
        <v>46</v>
      </c>
      <c r="P1795" s="689" t="s">
        <v>15556</v>
      </c>
      <c r="Q1795" s="689" t="s">
        <v>599</v>
      </c>
    </row>
    <row r="1796" spans="1:17" x14ac:dyDescent="0.25">
      <c r="A1796" s="687" t="s">
        <v>15553</v>
      </c>
      <c r="B1796" s="688" t="s">
        <v>15554</v>
      </c>
      <c r="C1796" s="688" t="s">
        <v>16375</v>
      </c>
      <c r="D1796" s="688" t="s">
        <v>15556</v>
      </c>
      <c r="E1796" s="682">
        <v>2</v>
      </c>
      <c r="F1796" s="682" t="s">
        <v>16390</v>
      </c>
      <c r="G1796" s="683" t="s">
        <v>13774</v>
      </c>
      <c r="H1796" s="708">
        <v>1</v>
      </c>
      <c r="I1796" s="682" t="s">
        <v>17021</v>
      </c>
      <c r="J1796" s="715" t="s">
        <v>16131</v>
      </c>
      <c r="K1796" s="721" t="s">
        <v>13771</v>
      </c>
      <c r="L1796" s="682" t="s">
        <v>16306</v>
      </c>
      <c r="M1796" s="682" t="str">
        <f t="shared" ref="M1796:M1816" si="30">CONCATENATE(J1796,L1796)</f>
        <v>MCx175</v>
      </c>
      <c r="N1796" s="682" t="s">
        <v>624</v>
      </c>
      <c r="O1796" s="682" t="s">
        <v>46</v>
      </c>
      <c r="P1796" s="689" t="s">
        <v>15556</v>
      </c>
      <c r="Q1796" s="689" t="s">
        <v>720</v>
      </c>
    </row>
    <row r="1797" spans="1:17" x14ac:dyDescent="0.25">
      <c r="A1797" s="687" t="s">
        <v>15553</v>
      </c>
      <c r="B1797" s="688" t="s">
        <v>15554</v>
      </c>
      <c r="C1797" s="688" t="s">
        <v>16375</v>
      </c>
      <c r="D1797" s="688" t="s">
        <v>15556</v>
      </c>
      <c r="E1797" s="682">
        <v>2</v>
      </c>
      <c r="F1797" s="682" t="s">
        <v>16390</v>
      </c>
      <c r="G1797" s="683" t="s">
        <v>13774</v>
      </c>
      <c r="H1797" s="708">
        <v>2</v>
      </c>
      <c r="I1797" s="682" t="s">
        <v>17022</v>
      </c>
      <c r="J1797" s="682" t="s">
        <v>16131</v>
      </c>
      <c r="K1797" s="721" t="s">
        <v>13771</v>
      </c>
      <c r="L1797" s="682" t="s">
        <v>16310</v>
      </c>
      <c r="M1797" s="682" t="str">
        <f t="shared" si="30"/>
        <v>MCx176</v>
      </c>
      <c r="N1797" s="682" t="s">
        <v>625</v>
      </c>
      <c r="O1797" s="682" t="s">
        <v>46</v>
      </c>
      <c r="P1797" s="689" t="s">
        <v>15556</v>
      </c>
      <c r="Q1797" s="689" t="s">
        <v>720</v>
      </c>
    </row>
    <row r="1798" spans="1:17" x14ac:dyDescent="0.25">
      <c r="A1798" s="687" t="s">
        <v>15553</v>
      </c>
      <c r="B1798" s="688" t="s">
        <v>15554</v>
      </c>
      <c r="C1798" s="688" t="s">
        <v>16375</v>
      </c>
      <c r="D1798" s="688" t="s">
        <v>15556</v>
      </c>
      <c r="E1798" s="717" t="s">
        <v>17023</v>
      </c>
      <c r="F1798" s="682" t="s">
        <v>16390</v>
      </c>
      <c r="G1798" s="683" t="s">
        <v>13774</v>
      </c>
      <c r="H1798" s="718" t="s">
        <v>17024</v>
      </c>
      <c r="I1798" s="682" t="s">
        <v>17025</v>
      </c>
      <c r="J1798" s="682" t="s">
        <v>16131</v>
      </c>
      <c r="K1798" s="721" t="s">
        <v>13771</v>
      </c>
      <c r="L1798" s="682" t="s">
        <v>15953</v>
      </c>
      <c r="M1798" s="682" t="str">
        <f t="shared" si="30"/>
        <v>MCx40</v>
      </c>
      <c r="N1798" s="682" t="s">
        <v>17026</v>
      </c>
      <c r="O1798" s="682" t="s">
        <v>46</v>
      </c>
      <c r="P1798" s="689" t="s">
        <v>15556</v>
      </c>
      <c r="Q1798" s="689" t="s">
        <v>720</v>
      </c>
    </row>
    <row r="1799" spans="1:17" x14ac:dyDescent="0.25">
      <c r="A1799" s="687" t="s">
        <v>15553</v>
      </c>
      <c r="B1799" s="688" t="s">
        <v>15554</v>
      </c>
      <c r="C1799" s="688" t="s">
        <v>16375</v>
      </c>
      <c r="D1799" s="688" t="s">
        <v>15556</v>
      </c>
      <c r="E1799" s="717" t="s">
        <v>17023</v>
      </c>
      <c r="F1799" s="682" t="s">
        <v>16390</v>
      </c>
      <c r="G1799" s="683" t="s">
        <v>13774</v>
      </c>
      <c r="H1799" s="718" t="s">
        <v>17027</v>
      </c>
      <c r="I1799" s="682" t="s">
        <v>17028</v>
      </c>
      <c r="J1799" s="682" t="s">
        <v>16131</v>
      </c>
      <c r="K1799" s="721" t="s">
        <v>13771</v>
      </c>
      <c r="L1799" s="682" t="s">
        <v>16626</v>
      </c>
      <c r="M1799" s="682" t="str">
        <f t="shared" si="30"/>
        <v>MCx41</v>
      </c>
      <c r="N1799" s="682" t="s">
        <v>17029</v>
      </c>
      <c r="O1799" s="682" t="s">
        <v>46</v>
      </c>
      <c r="P1799" s="689" t="s">
        <v>15556</v>
      </c>
      <c r="Q1799" s="689" t="s">
        <v>720</v>
      </c>
    </row>
    <row r="1800" spans="1:17" x14ac:dyDescent="0.25">
      <c r="A1800" s="687" t="s">
        <v>15553</v>
      </c>
      <c r="B1800" s="688" t="s">
        <v>15554</v>
      </c>
      <c r="C1800" s="688" t="s">
        <v>16375</v>
      </c>
      <c r="D1800" s="688" t="s">
        <v>15556</v>
      </c>
      <c r="E1800" s="682">
        <v>2</v>
      </c>
      <c r="F1800" s="682" t="s">
        <v>16390</v>
      </c>
      <c r="G1800" s="683" t="s">
        <v>13774</v>
      </c>
      <c r="H1800" s="708">
        <v>4</v>
      </c>
      <c r="I1800" s="682" t="s">
        <v>17030</v>
      </c>
      <c r="J1800" s="682" t="s">
        <v>16131</v>
      </c>
      <c r="K1800" s="721" t="s">
        <v>13771</v>
      </c>
      <c r="L1800" s="682" t="s">
        <v>16314</v>
      </c>
      <c r="M1800" s="682" t="str">
        <f t="shared" si="30"/>
        <v>MCx177</v>
      </c>
      <c r="N1800" s="682" t="s">
        <v>16398</v>
      </c>
      <c r="O1800" s="682" t="s">
        <v>46</v>
      </c>
      <c r="P1800" s="689" t="s">
        <v>15556</v>
      </c>
      <c r="Q1800" s="689" t="s">
        <v>720</v>
      </c>
    </row>
    <row r="1801" spans="1:17" x14ac:dyDescent="0.25">
      <c r="A1801" s="687" t="s">
        <v>15553</v>
      </c>
      <c r="B1801" s="688" t="s">
        <v>15554</v>
      </c>
      <c r="C1801" s="688" t="s">
        <v>16375</v>
      </c>
      <c r="D1801" s="688" t="s">
        <v>15556</v>
      </c>
      <c r="E1801" s="682">
        <v>2</v>
      </c>
      <c r="F1801" s="682" t="s">
        <v>16390</v>
      </c>
      <c r="G1801" s="683" t="s">
        <v>13774</v>
      </c>
      <c r="H1801" s="708">
        <v>5</v>
      </c>
      <c r="I1801" s="682" t="s">
        <v>17031</v>
      </c>
      <c r="J1801" s="682" t="s">
        <v>16131</v>
      </c>
      <c r="K1801" s="721" t="s">
        <v>13771</v>
      </c>
      <c r="L1801" s="682" t="s">
        <v>15651</v>
      </c>
      <c r="M1801" s="682" t="str">
        <f t="shared" si="30"/>
        <v>MCx136</v>
      </c>
      <c r="N1801" s="682" t="s">
        <v>626</v>
      </c>
      <c r="O1801" s="682" t="s">
        <v>46</v>
      </c>
      <c r="P1801" s="689" t="s">
        <v>15556</v>
      </c>
      <c r="Q1801" s="689" t="s">
        <v>720</v>
      </c>
    </row>
    <row r="1802" spans="1:17" x14ac:dyDescent="0.25">
      <c r="A1802" s="687" t="s">
        <v>15553</v>
      </c>
      <c r="B1802" s="688" t="s">
        <v>15554</v>
      </c>
      <c r="C1802" s="688" t="s">
        <v>16375</v>
      </c>
      <c r="D1802" s="688" t="s">
        <v>15556</v>
      </c>
      <c r="E1802" s="682">
        <v>2</v>
      </c>
      <c r="F1802" s="682" t="s">
        <v>16390</v>
      </c>
      <c r="G1802" s="683" t="s">
        <v>13774</v>
      </c>
      <c r="H1802" s="708">
        <v>6</v>
      </c>
      <c r="I1802" s="682" t="s">
        <v>17032</v>
      </c>
      <c r="J1802" s="682" t="s">
        <v>16131</v>
      </c>
      <c r="K1802" s="721" t="s">
        <v>13771</v>
      </c>
      <c r="L1802" s="682" t="s">
        <v>15871</v>
      </c>
      <c r="M1802" s="682" t="str">
        <f t="shared" si="30"/>
        <v>MCx18</v>
      </c>
      <c r="N1802" s="682" t="s">
        <v>627</v>
      </c>
      <c r="O1802" s="682" t="s">
        <v>46</v>
      </c>
      <c r="P1802" s="689" t="s">
        <v>15556</v>
      </c>
      <c r="Q1802" s="689" t="s">
        <v>720</v>
      </c>
    </row>
    <row r="1803" spans="1:17" x14ac:dyDescent="0.25">
      <c r="A1803" s="687" t="s">
        <v>15553</v>
      </c>
      <c r="B1803" s="688" t="s">
        <v>15554</v>
      </c>
      <c r="C1803" s="688" t="s">
        <v>16375</v>
      </c>
      <c r="D1803" s="688" t="s">
        <v>15556</v>
      </c>
      <c r="E1803" s="682">
        <v>2</v>
      </c>
      <c r="F1803" s="682" t="s">
        <v>16390</v>
      </c>
      <c r="G1803" s="683" t="s">
        <v>13774</v>
      </c>
      <c r="H1803" s="708">
        <v>7</v>
      </c>
      <c r="I1803" s="682" t="s">
        <v>17033</v>
      </c>
      <c r="J1803" s="682" t="s">
        <v>16131</v>
      </c>
      <c r="K1803" s="721" t="s">
        <v>13771</v>
      </c>
      <c r="L1803" s="682" t="s">
        <v>16402</v>
      </c>
      <c r="M1803" s="682" t="str">
        <f t="shared" si="30"/>
        <v>MCx186</v>
      </c>
      <c r="N1803" s="682" t="s">
        <v>16403</v>
      </c>
      <c r="O1803" s="682" t="s">
        <v>46</v>
      </c>
      <c r="P1803" s="689" t="s">
        <v>15556</v>
      </c>
      <c r="Q1803" s="689" t="s">
        <v>720</v>
      </c>
    </row>
    <row r="1804" spans="1:17" x14ac:dyDescent="0.25">
      <c r="A1804" s="687" t="s">
        <v>15553</v>
      </c>
      <c r="B1804" s="688" t="s">
        <v>15554</v>
      </c>
      <c r="C1804" s="688" t="s">
        <v>16375</v>
      </c>
      <c r="D1804" s="688" t="s">
        <v>15556</v>
      </c>
      <c r="E1804" s="682">
        <v>2</v>
      </c>
      <c r="F1804" s="682" t="s">
        <v>16390</v>
      </c>
      <c r="G1804" s="683" t="s">
        <v>13774</v>
      </c>
      <c r="H1804" s="708">
        <v>8</v>
      </c>
      <c r="I1804" s="682" t="s">
        <v>17034</v>
      </c>
      <c r="J1804" s="682" t="s">
        <v>16131</v>
      </c>
      <c r="K1804" s="721" t="s">
        <v>13771</v>
      </c>
      <c r="L1804" s="682" t="s">
        <v>16405</v>
      </c>
      <c r="M1804" s="682" t="str">
        <f t="shared" si="30"/>
        <v>MCx81</v>
      </c>
      <c r="N1804" s="682" t="s">
        <v>16406</v>
      </c>
      <c r="O1804" s="682" t="s">
        <v>46</v>
      </c>
      <c r="P1804" s="689" t="s">
        <v>15556</v>
      </c>
      <c r="Q1804" s="689" t="s">
        <v>720</v>
      </c>
    </row>
    <row r="1805" spans="1:17" x14ac:dyDescent="0.25">
      <c r="A1805" s="687" t="s">
        <v>15553</v>
      </c>
      <c r="B1805" s="688" t="s">
        <v>15554</v>
      </c>
      <c r="C1805" s="688" t="s">
        <v>16375</v>
      </c>
      <c r="D1805" s="688" t="s">
        <v>15556</v>
      </c>
      <c r="E1805" s="682">
        <v>2</v>
      </c>
      <c r="F1805" s="682" t="s">
        <v>16390</v>
      </c>
      <c r="G1805" s="683" t="s">
        <v>13774</v>
      </c>
      <c r="H1805" s="708">
        <v>9</v>
      </c>
      <c r="I1805" s="682" t="s">
        <v>17035</v>
      </c>
      <c r="J1805" s="682" t="s">
        <v>16131</v>
      </c>
      <c r="K1805" s="721" t="s">
        <v>13771</v>
      </c>
      <c r="L1805" s="682" t="s">
        <v>16408</v>
      </c>
      <c r="M1805" s="682" t="str">
        <f t="shared" si="30"/>
        <v>MCx115</v>
      </c>
      <c r="N1805" s="682" t="s">
        <v>16409</v>
      </c>
      <c r="O1805" s="682" t="s">
        <v>46</v>
      </c>
      <c r="P1805" s="689" t="s">
        <v>15556</v>
      </c>
      <c r="Q1805" s="689" t="s">
        <v>720</v>
      </c>
    </row>
    <row r="1806" spans="1:17" x14ac:dyDescent="0.25">
      <c r="A1806" s="687" t="s">
        <v>15553</v>
      </c>
      <c r="B1806" s="688" t="s">
        <v>15554</v>
      </c>
      <c r="C1806" s="688" t="s">
        <v>16375</v>
      </c>
      <c r="D1806" s="688" t="s">
        <v>15556</v>
      </c>
      <c r="E1806" s="682">
        <v>2</v>
      </c>
      <c r="F1806" s="682" t="s">
        <v>16390</v>
      </c>
      <c r="G1806" s="683" t="s">
        <v>13774</v>
      </c>
      <c r="H1806" s="708">
        <v>0</v>
      </c>
      <c r="I1806" s="682" t="s">
        <v>17036</v>
      </c>
      <c r="J1806" s="682" t="s">
        <v>16131</v>
      </c>
      <c r="K1806" s="721" t="s">
        <v>13771</v>
      </c>
      <c r="L1806" s="682" t="s">
        <v>16322</v>
      </c>
      <c r="M1806" s="682" t="str">
        <f t="shared" si="30"/>
        <v>MCx179</v>
      </c>
      <c r="N1806" s="682" t="s">
        <v>631</v>
      </c>
      <c r="O1806" s="682" t="s">
        <v>46</v>
      </c>
      <c r="P1806" s="689" t="s">
        <v>15556</v>
      </c>
      <c r="Q1806" s="689" t="s">
        <v>720</v>
      </c>
    </row>
    <row r="1807" spans="1:17" x14ac:dyDescent="0.25">
      <c r="A1807" s="687" t="s">
        <v>15553</v>
      </c>
      <c r="B1807" s="688" t="s">
        <v>15554</v>
      </c>
      <c r="C1807" s="688" t="s">
        <v>16375</v>
      </c>
      <c r="D1807" s="688" t="s">
        <v>15556</v>
      </c>
      <c r="E1807" s="682">
        <v>2</v>
      </c>
      <c r="F1807" s="682" t="s">
        <v>16390</v>
      </c>
      <c r="G1807" s="683" t="s">
        <v>13774</v>
      </c>
      <c r="H1807" s="719" t="s">
        <v>13748</v>
      </c>
      <c r="I1807" s="682" t="s">
        <v>16543</v>
      </c>
      <c r="J1807" s="682" t="s">
        <v>16131</v>
      </c>
      <c r="K1807" s="721" t="s">
        <v>13771</v>
      </c>
      <c r="L1807" s="682" t="s">
        <v>15742</v>
      </c>
      <c r="M1807" s="682" t="str">
        <f t="shared" si="30"/>
        <v>MCx34</v>
      </c>
      <c r="N1807" s="682" t="s">
        <v>16543</v>
      </c>
      <c r="O1807" s="682" t="s">
        <v>46</v>
      </c>
      <c r="P1807" s="689" t="s">
        <v>15556</v>
      </c>
      <c r="Q1807" s="689" t="s">
        <v>720</v>
      </c>
    </row>
    <row r="1808" spans="1:17" x14ac:dyDescent="0.25">
      <c r="A1808" s="687" t="s">
        <v>15553</v>
      </c>
      <c r="B1808" s="688" t="s">
        <v>15554</v>
      </c>
      <c r="C1808" s="688" t="s">
        <v>16375</v>
      </c>
      <c r="D1808" s="688" t="s">
        <v>15556</v>
      </c>
      <c r="E1808" s="682">
        <v>2</v>
      </c>
      <c r="F1808" s="682" t="s">
        <v>16390</v>
      </c>
      <c r="G1808" s="683" t="s">
        <v>13774</v>
      </c>
      <c r="H1808" s="719" t="s">
        <v>15804</v>
      </c>
      <c r="I1808" s="682" t="s">
        <v>17037</v>
      </c>
      <c r="J1808" s="682" t="s">
        <v>16131</v>
      </c>
      <c r="K1808" s="721" t="s">
        <v>13771</v>
      </c>
      <c r="L1808" s="682" t="s">
        <v>15822</v>
      </c>
      <c r="M1808" s="682" t="str">
        <f t="shared" si="30"/>
        <v>MCx201</v>
      </c>
      <c r="N1808" s="682" t="s">
        <v>16545</v>
      </c>
      <c r="O1808" s="682" t="s">
        <v>46</v>
      </c>
      <c r="P1808" s="689" t="s">
        <v>15556</v>
      </c>
      <c r="Q1808" s="689" t="s">
        <v>720</v>
      </c>
    </row>
    <row r="1809" spans="1:17" x14ac:dyDescent="0.25">
      <c r="A1809" s="687" t="s">
        <v>15553</v>
      </c>
      <c r="B1809" s="688" t="s">
        <v>15554</v>
      </c>
      <c r="C1809" s="688" t="s">
        <v>16375</v>
      </c>
      <c r="D1809" s="688" t="s">
        <v>15556</v>
      </c>
      <c r="E1809" s="682">
        <v>2</v>
      </c>
      <c r="F1809" s="682" t="s">
        <v>16390</v>
      </c>
      <c r="G1809" s="683" t="s">
        <v>13774</v>
      </c>
      <c r="H1809" s="719" t="s">
        <v>16059</v>
      </c>
      <c r="I1809" s="682" t="s">
        <v>17038</v>
      </c>
      <c r="J1809" s="682" t="s">
        <v>16131</v>
      </c>
      <c r="K1809" s="721" t="s">
        <v>13771</v>
      </c>
      <c r="L1809" s="682" t="s">
        <v>16445</v>
      </c>
      <c r="M1809" s="682" t="str">
        <f t="shared" si="30"/>
        <v>MCx202</v>
      </c>
      <c r="N1809" s="682" t="s">
        <v>16547</v>
      </c>
      <c r="O1809" s="682" t="s">
        <v>46</v>
      </c>
      <c r="P1809" s="689" t="s">
        <v>15556</v>
      </c>
      <c r="Q1809" s="689" t="s">
        <v>720</v>
      </c>
    </row>
    <row r="1810" spans="1:17" x14ac:dyDescent="0.25">
      <c r="A1810" s="687" t="s">
        <v>15553</v>
      </c>
      <c r="B1810" s="688" t="s">
        <v>15554</v>
      </c>
      <c r="C1810" s="688" t="s">
        <v>16375</v>
      </c>
      <c r="D1810" s="688" t="s">
        <v>15556</v>
      </c>
      <c r="E1810" s="682">
        <v>2</v>
      </c>
      <c r="F1810" s="682" t="s">
        <v>16390</v>
      </c>
      <c r="G1810" s="683" t="s">
        <v>13774</v>
      </c>
      <c r="H1810" s="719" t="s">
        <v>16062</v>
      </c>
      <c r="I1810" s="682" t="s">
        <v>17039</v>
      </c>
      <c r="J1810" s="682" t="s">
        <v>16131</v>
      </c>
      <c r="K1810" s="721" t="s">
        <v>13771</v>
      </c>
      <c r="L1810" s="682" t="s">
        <v>15636</v>
      </c>
      <c r="M1810" s="682" t="str">
        <f t="shared" si="30"/>
        <v>MCx150</v>
      </c>
      <c r="N1810" s="682" t="s">
        <v>16549</v>
      </c>
      <c r="O1810" s="682" t="s">
        <v>46</v>
      </c>
      <c r="P1810" s="689" t="s">
        <v>15556</v>
      </c>
      <c r="Q1810" s="689" t="s">
        <v>720</v>
      </c>
    </row>
    <row r="1811" spans="1:17" x14ac:dyDescent="0.25">
      <c r="A1811" s="687" t="s">
        <v>15553</v>
      </c>
      <c r="B1811" s="688" t="s">
        <v>15554</v>
      </c>
      <c r="C1811" s="688" t="s">
        <v>16375</v>
      </c>
      <c r="D1811" s="688" t="s">
        <v>15556</v>
      </c>
      <c r="E1811" s="682">
        <v>2</v>
      </c>
      <c r="F1811" s="682" t="s">
        <v>16390</v>
      </c>
      <c r="G1811" s="683" t="s">
        <v>13774</v>
      </c>
      <c r="H1811" s="719" t="s">
        <v>16065</v>
      </c>
      <c r="I1811" s="682" t="s">
        <v>17040</v>
      </c>
      <c r="J1811" s="682" t="s">
        <v>16131</v>
      </c>
      <c r="K1811" s="721" t="s">
        <v>13771</v>
      </c>
      <c r="L1811" s="682" t="s">
        <v>15779</v>
      </c>
      <c r="M1811" s="682" t="str">
        <f t="shared" si="30"/>
        <v>MCx33</v>
      </c>
      <c r="N1811" s="682" t="s">
        <v>16551</v>
      </c>
      <c r="O1811" s="682" t="s">
        <v>46</v>
      </c>
      <c r="P1811" s="689" t="s">
        <v>15556</v>
      </c>
      <c r="Q1811" s="689" t="s">
        <v>720</v>
      </c>
    </row>
    <row r="1812" spans="1:17" x14ac:dyDescent="0.25">
      <c r="A1812" s="687" t="s">
        <v>15553</v>
      </c>
      <c r="B1812" s="688" t="s">
        <v>15554</v>
      </c>
      <c r="C1812" s="688" t="s">
        <v>16375</v>
      </c>
      <c r="D1812" s="688" t="s">
        <v>15556</v>
      </c>
      <c r="E1812" s="682">
        <v>2</v>
      </c>
      <c r="F1812" s="682" t="s">
        <v>16390</v>
      </c>
      <c r="G1812" s="683" t="s">
        <v>13774</v>
      </c>
      <c r="H1812" s="719" t="s">
        <v>16068</v>
      </c>
      <c r="I1812" s="682" t="s">
        <v>17041</v>
      </c>
      <c r="J1812" s="682" t="s">
        <v>16131</v>
      </c>
      <c r="K1812" s="721" t="s">
        <v>13771</v>
      </c>
      <c r="L1812" s="682" t="s">
        <v>15764</v>
      </c>
      <c r="M1812" s="682" t="str">
        <f t="shared" si="30"/>
        <v>MCx25</v>
      </c>
      <c r="N1812" s="682" t="s">
        <v>9014</v>
      </c>
      <c r="O1812" s="682" t="s">
        <v>46</v>
      </c>
      <c r="P1812" s="689" t="s">
        <v>15556</v>
      </c>
      <c r="Q1812" s="689" t="s">
        <v>720</v>
      </c>
    </row>
    <row r="1813" spans="1:17" x14ac:dyDescent="0.25">
      <c r="A1813" s="687" t="s">
        <v>15553</v>
      </c>
      <c r="B1813" s="688" t="s">
        <v>15554</v>
      </c>
      <c r="C1813" s="688" t="s">
        <v>16375</v>
      </c>
      <c r="D1813" s="688" t="s">
        <v>15556</v>
      </c>
      <c r="E1813" s="682">
        <v>2</v>
      </c>
      <c r="F1813" s="682" t="s">
        <v>16390</v>
      </c>
      <c r="G1813" s="683" t="s">
        <v>13774</v>
      </c>
      <c r="H1813" s="719" t="s">
        <v>16083</v>
      </c>
      <c r="I1813" s="682" t="s">
        <v>17042</v>
      </c>
      <c r="J1813" s="682" t="s">
        <v>16131</v>
      </c>
      <c r="K1813" s="721" t="s">
        <v>13771</v>
      </c>
      <c r="L1813" s="682" t="s">
        <v>17043</v>
      </c>
      <c r="M1813" s="682" t="str">
        <f t="shared" si="30"/>
        <v>MCx195</v>
      </c>
      <c r="N1813" s="682" t="s">
        <v>654</v>
      </c>
      <c r="O1813" s="682" t="s">
        <v>46</v>
      </c>
      <c r="P1813" s="689" t="s">
        <v>15556</v>
      </c>
      <c r="Q1813" s="689" t="s">
        <v>720</v>
      </c>
    </row>
    <row r="1814" spans="1:17" x14ac:dyDescent="0.25">
      <c r="A1814" s="687" t="s">
        <v>15553</v>
      </c>
      <c r="B1814" s="688" t="s">
        <v>15554</v>
      </c>
      <c r="C1814" s="688" t="s">
        <v>16375</v>
      </c>
      <c r="D1814" s="688" t="s">
        <v>15556</v>
      </c>
      <c r="E1814" s="682">
        <v>2</v>
      </c>
      <c r="F1814" s="682" t="s">
        <v>15557</v>
      </c>
      <c r="G1814" s="720" t="s">
        <v>16371</v>
      </c>
      <c r="H1814" s="719">
        <v>3</v>
      </c>
      <c r="I1814" s="682" t="s">
        <v>17046</v>
      </c>
      <c r="J1814" s="682" t="s">
        <v>16372</v>
      </c>
      <c r="K1814" s="721" t="s">
        <v>13773</v>
      </c>
      <c r="L1814" s="682" t="s">
        <v>13682</v>
      </c>
      <c r="M1814" s="682" t="str">
        <f t="shared" si="30"/>
        <v>CUx0</v>
      </c>
      <c r="N1814" s="682" t="s">
        <v>17047</v>
      </c>
      <c r="O1814" s="682" t="s">
        <v>46</v>
      </c>
      <c r="P1814" s="689" t="s">
        <v>15556</v>
      </c>
      <c r="Q1814" s="689" t="s">
        <v>599</v>
      </c>
    </row>
    <row r="1815" spans="1:17" x14ac:dyDescent="0.25">
      <c r="A1815" s="687" t="s">
        <v>15553</v>
      </c>
      <c r="B1815" s="688" t="s">
        <v>15554</v>
      </c>
      <c r="C1815" s="688" t="s">
        <v>16375</v>
      </c>
      <c r="D1815" s="688" t="s">
        <v>15556</v>
      </c>
      <c r="E1815" s="682">
        <v>2</v>
      </c>
      <c r="F1815" s="682" t="s">
        <v>15557</v>
      </c>
      <c r="G1815" s="720" t="s">
        <v>16371</v>
      </c>
      <c r="H1815" s="719">
        <v>2</v>
      </c>
      <c r="I1815" s="682" t="s">
        <v>17048</v>
      </c>
      <c r="J1815" s="682" t="s">
        <v>16372</v>
      </c>
      <c r="K1815" s="721" t="s">
        <v>13773</v>
      </c>
      <c r="L1815" s="682" t="s">
        <v>15878</v>
      </c>
      <c r="M1815" s="682" t="str">
        <f t="shared" si="30"/>
        <v>CUx1</v>
      </c>
      <c r="N1815" s="682" t="s">
        <v>16374</v>
      </c>
      <c r="O1815" s="682" t="s">
        <v>46</v>
      </c>
      <c r="P1815" s="689" t="s">
        <v>15556</v>
      </c>
      <c r="Q1815" s="689" t="s">
        <v>599</v>
      </c>
    </row>
    <row r="1816" spans="1:17" x14ac:dyDescent="0.25">
      <c r="A1816" s="687" t="s">
        <v>15553</v>
      </c>
      <c r="B1816" s="688" t="s">
        <v>15554</v>
      </c>
      <c r="C1816" s="688" t="s">
        <v>16375</v>
      </c>
      <c r="D1816" s="688" t="s">
        <v>15556</v>
      </c>
      <c r="E1816" s="682">
        <v>2</v>
      </c>
      <c r="F1816" s="682" t="s">
        <v>15929</v>
      </c>
      <c r="G1816" s="720" t="s">
        <v>16371</v>
      </c>
      <c r="H1816" s="719">
        <v>1</v>
      </c>
      <c r="I1816" s="682" t="s">
        <v>17049</v>
      </c>
      <c r="J1816" s="722" t="s">
        <v>16372</v>
      </c>
      <c r="K1816" s="721" t="s">
        <v>13773</v>
      </c>
      <c r="L1816" s="682" t="s">
        <v>13688</v>
      </c>
      <c r="M1816" s="682" t="str">
        <f t="shared" si="30"/>
        <v>CUx2</v>
      </c>
      <c r="N1816" s="682" t="s">
        <v>16373</v>
      </c>
      <c r="O1816" s="682" t="s">
        <v>46</v>
      </c>
      <c r="P1816" s="689" t="s">
        <v>15556</v>
      </c>
      <c r="Q1816" s="689" t="s">
        <v>599</v>
      </c>
    </row>
    <row r="1833" spans="7:7" x14ac:dyDescent="0.25">
      <c r="G1833" s="682" t="s">
        <v>3528</v>
      </c>
    </row>
    <row r="1834" spans="7:7" x14ac:dyDescent="0.25">
      <c r="G1834" s="682" t="s">
        <v>3528</v>
      </c>
    </row>
  </sheetData>
  <mergeCells count="207">
    <mergeCell ref="J1528:K1528"/>
    <mergeCell ref="J1529:K1529"/>
    <mergeCell ref="J1530:K1530"/>
    <mergeCell ref="J1531:K1531"/>
    <mergeCell ref="J1532:K1532"/>
    <mergeCell ref="J1533:K1533"/>
    <mergeCell ref="J1540:K1540"/>
    <mergeCell ref="J1541:K1541"/>
    <mergeCell ref="J1542:K1542"/>
    <mergeCell ref="J1543:K1543"/>
    <mergeCell ref="J1544:K1544"/>
    <mergeCell ref="J1545:K1545"/>
    <mergeCell ref="J1534:K1534"/>
    <mergeCell ref="J1535:K1535"/>
    <mergeCell ref="J1536:K1536"/>
    <mergeCell ref="J1537:K1537"/>
    <mergeCell ref="J1538:K1538"/>
    <mergeCell ref="J1539:K1539"/>
    <mergeCell ref="J1552:K1552"/>
    <mergeCell ref="J1553:K1553"/>
    <mergeCell ref="J1554:K1554"/>
    <mergeCell ref="J1555:K1555"/>
    <mergeCell ref="J1556:K1556"/>
    <mergeCell ref="J1557:K1557"/>
    <mergeCell ref="J1546:K1546"/>
    <mergeCell ref="J1547:K1547"/>
    <mergeCell ref="J1548:K1548"/>
    <mergeCell ref="J1549:K1549"/>
    <mergeCell ref="J1550:K1550"/>
    <mergeCell ref="J1551:K1551"/>
    <mergeCell ref="J1564:K1564"/>
    <mergeCell ref="J1565:K1565"/>
    <mergeCell ref="J1566:K1566"/>
    <mergeCell ref="J1567:K1567"/>
    <mergeCell ref="J1568:K1568"/>
    <mergeCell ref="J1569:K1569"/>
    <mergeCell ref="J1558:K1558"/>
    <mergeCell ref="J1559:K1559"/>
    <mergeCell ref="J1560:K1560"/>
    <mergeCell ref="J1561:K1561"/>
    <mergeCell ref="J1562:K1562"/>
    <mergeCell ref="J1563:K1563"/>
    <mergeCell ref="J1576:K1576"/>
    <mergeCell ref="J1577:K1577"/>
    <mergeCell ref="J1578:K1578"/>
    <mergeCell ref="J1579:K1579"/>
    <mergeCell ref="J1580:K1580"/>
    <mergeCell ref="J1581:K1581"/>
    <mergeCell ref="J1570:K1570"/>
    <mergeCell ref="J1571:K1571"/>
    <mergeCell ref="J1572:K1572"/>
    <mergeCell ref="J1573:K1573"/>
    <mergeCell ref="J1574:K1574"/>
    <mergeCell ref="J1575:K1575"/>
    <mergeCell ref="J1588:K1588"/>
    <mergeCell ref="J1589:K1589"/>
    <mergeCell ref="J1590:K1590"/>
    <mergeCell ref="J1591:K1591"/>
    <mergeCell ref="J1592:K1592"/>
    <mergeCell ref="J1593:K1593"/>
    <mergeCell ref="J1582:K1582"/>
    <mergeCell ref="J1583:K1583"/>
    <mergeCell ref="J1584:K1584"/>
    <mergeCell ref="J1585:K1585"/>
    <mergeCell ref="J1586:K1586"/>
    <mergeCell ref="J1587:K1587"/>
    <mergeCell ref="M1599:N1599"/>
    <mergeCell ref="J1600:K1600"/>
    <mergeCell ref="J1601:K1601"/>
    <mergeCell ref="J1602:K1602"/>
    <mergeCell ref="J1603:K1603"/>
    <mergeCell ref="J1604:K1604"/>
    <mergeCell ref="J1594:K1594"/>
    <mergeCell ref="J1595:K1595"/>
    <mergeCell ref="J1596:K1596"/>
    <mergeCell ref="J1597:K1597"/>
    <mergeCell ref="J1598:K1598"/>
    <mergeCell ref="J1599:K1599"/>
    <mergeCell ref="J1611:K1611"/>
    <mergeCell ref="J1612:K1612"/>
    <mergeCell ref="J1613:K1613"/>
    <mergeCell ref="J1614:K1614"/>
    <mergeCell ref="J1615:K1615"/>
    <mergeCell ref="J1616:K1616"/>
    <mergeCell ref="J1605:K1605"/>
    <mergeCell ref="J1606:K1606"/>
    <mergeCell ref="J1607:K1607"/>
    <mergeCell ref="J1608:K1608"/>
    <mergeCell ref="J1609:K1609"/>
    <mergeCell ref="J1610:K1610"/>
    <mergeCell ref="J1623:K1623"/>
    <mergeCell ref="J1624:K1624"/>
    <mergeCell ref="J1625:K1625"/>
    <mergeCell ref="J1626:K1626"/>
    <mergeCell ref="J1627:K1627"/>
    <mergeCell ref="J1628:K1628"/>
    <mergeCell ref="J1617:K1617"/>
    <mergeCell ref="J1618:K1618"/>
    <mergeCell ref="J1619:K1619"/>
    <mergeCell ref="J1620:K1620"/>
    <mergeCell ref="J1621:K1621"/>
    <mergeCell ref="J1622:K1622"/>
    <mergeCell ref="J1635:K1635"/>
    <mergeCell ref="J1636:K1636"/>
    <mergeCell ref="J1637:K1637"/>
    <mergeCell ref="J1638:K1638"/>
    <mergeCell ref="J1639:K1639"/>
    <mergeCell ref="J1640:K1640"/>
    <mergeCell ref="J1629:K1629"/>
    <mergeCell ref="J1630:K1630"/>
    <mergeCell ref="J1631:K1631"/>
    <mergeCell ref="J1632:K1632"/>
    <mergeCell ref="J1633:K1633"/>
    <mergeCell ref="J1634:K1634"/>
    <mergeCell ref="J1647:K1647"/>
    <mergeCell ref="J1648:K1648"/>
    <mergeCell ref="J1649:K1649"/>
    <mergeCell ref="J1650:K1650"/>
    <mergeCell ref="J1651:K1651"/>
    <mergeCell ref="J1652:K1652"/>
    <mergeCell ref="J1641:K1641"/>
    <mergeCell ref="J1642:K1642"/>
    <mergeCell ref="J1643:K1643"/>
    <mergeCell ref="J1644:K1644"/>
    <mergeCell ref="J1645:K1645"/>
    <mergeCell ref="J1646:K1646"/>
    <mergeCell ref="J1659:K1659"/>
    <mergeCell ref="J1660:K1660"/>
    <mergeCell ref="J1661:K1661"/>
    <mergeCell ref="J1662:K1662"/>
    <mergeCell ref="J1663:K1663"/>
    <mergeCell ref="J1664:K1664"/>
    <mergeCell ref="J1653:K1653"/>
    <mergeCell ref="J1654:K1654"/>
    <mergeCell ref="J1655:K1655"/>
    <mergeCell ref="J1656:K1656"/>
    <mergeCell ref="J1657:K1657"/>
    <mergeCell ref="J1658:K1658"/>
    <mergeCell ref="J1671:K1671"/>
    <mergeCell ref="J1672:K1672"/>
    <mergeCell ref="J1673:K1673"/>
    <mergeCell ref="J1674:K1674"/>
    <mergeCell ref="J1675:K1675"/>
    <mergeCell ref="J1676:K1676"/>
    <mergeCell ref="J1665:K1665"/>
    <mergeCell ref="J1666:K1666"/>
    <mergeCell ref="J1667:K1667"/>
    <mergeCell ref="J1668:K1668"/>
    <mergeCell ref="J1669:K1669"/>
    <mergeCell ref="J1670:K1670"/>
    <mergeCell ref="J1683:K1683"/>
    <mergeCell ref="J1684:K1684"/>
    <mergeCell ref="J1685:K1685"/>
    <mergeCell ref="M1685:N1685"/>
    <mergeCell ref="J1686:K1686"/>
    <mergeCell ref="J1687:K1687"/>
    <mergeCell ref="J1677:K1677"/>
    <mergeCell ref="J1678:K1678"/>
    <mergeCell ref="J1679:K1679"/>
    <mergeCell ref="J1680:K1680"/>
    <mergeCell ref="J1681:K1681"/>
    <mergeCell ref="J1682:K1682"/>
    <mergeCell ref="J1694:K1694"/>
    <mergeCell ref="J1695:K1695"/>
    <mergeCell ref="J1696:K1696"/>
    <mergeCell ref="J1697:K1697"/>
    <mergeCell ref="J1698:K1698"/>
    <mergeCell ref="J1699:K1699"/>
    <mergeCell ref="J1688:K1688"/>
    <mergeCell ref="J1689:K1689"/>
    <mergeCell ref="J1690:K1690"/>
    <mergeCell ref="J1691:K1691"/>
    <mergeCell ref="J1692:K1692"/>
    <mergeCell ref="J1693:K1693"/>
    <mergeCell ref="J1706:K1706"/>
    <mergeCell ref="J1707:K1707"/>
    <mergeCell ref="J1708:K1708"/>
    <mergeCell ref="J1709:K1709"/>
    <mergeCell ref="J1710:K1710"/>
    <mergeCell ref="J1711:K1711"/>
    <mergeCell ref="J1700:K1700"/>
    <mergeCell ref="J1701:K1701"/>
    <mergeCell ref="J1702:K1702"/>
    <mergeCell ref="J1703:K1703"/>
    <mergeCell ref="J1704:K1704"/>
    <mergeCell ref="J1705:K1705"/>
    <mergeCell ref="J1718:K1718"/>
    <mergeCell ref="J1719:K1719"/>
    <mergeCell ref="J1720:K1720"/>
    <mergeCell ref="J1721:K1721"/>
    <mergeCell ref="J1722:K1722"/>
    <mergeCell ref="J1723:K1723"/>
    <mergeCell ref="J1712:K1712"/>
    <mergeCell ref="J1713:K1713"/>
    <mergeCell ref="J1714:K1714"/>
    <mergeCell ref="J1715:K1715"/>
    <mergeCell ref="J1716:K1716"/>
    <mergeCell ref="J1717:K1717"/>
    <mergeCell ref="J1730:K1730"/>
    <mergeCell ref="J1731:K1731"/>
    <mergeCell ref="M1731:N1731"/>
    <mergeCell ref="J1724:K1724"/>
    <mergeCell ref="J1725:K1725"/>
    <mergeCell ref="J1726:K1726"/>
    <mergeCell ref="J1727:K1727"/>
    <mergeCell ref="J1728:K1728"/>
    <mergeCell ref="J1729:K1729"/>
  </mergeCells>
  <hyperlinks>
    <hyperlink ref="A1" location="'Table of Contents'!A1" display="Table of Contents"/>
  </hyperlink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Data is of incorrect type!">
          <x14:formula1>
            <xm:f>[2]Enumerations!#REF!</xm:f>
          </x14:formula1>
          <xm:sqref>K1520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220</vt:i4>
      </vt:variant>
    </vt:vector>
  </HeadingPairs>
  <TitlesOfParts>
    <vt:vector size="220" baseType="lpstr">
      <vt:lpstr>Table of Contents</vt:lpstr>
      <vt:lpstr>SE.01.01.16.01</vt:lpstr>
      <vt:lpstr>S.01.02.01.01</vt:lpstr>
      <vt:lpstr>SE.02.01.16.01</vt:lpstr>
      <vt:lpstr>S.02.02.01.01</vt:lpstr>
      <vt:lpstr>S.02.02.01.02 </vt:lpstr>
      <vt:lpstr>S.03.01.01.01</vt:lpstr>
      <vt:lpstr>S.03.01.01.02</vt:lpstr>
      <vt:lpstr>S.03.02.01.01</vt:lpstr>
      <vt:lpstr>S.03.03.01.01</vt:lpstr>
      <vt:lpstr>S.04.01.01.01.1</vt:lpstr>
      <vt:lpstr>S.04.01.01.02.1</vt:lpstr>
      <vt:lpstr>S.04.01.01.03.1</vt:lpstr>
      <vt:lpstr>S.04.01.01.04.1</vt:lpstr>
      <vt:lpstr>S.04.02.01.01</vt:lpstr>
      <vt:lpstr>S.04.02.01.02.1</vt:lpstr>
      <vt:lpstr>S.05.01.01.01</vt:lpstr>
      <vt:lpstr>S.05.01.01.02</vt:lpstr>
      <vt:lpstr>S.05.02.01.01</vt:lpstr>
      <vt:lpstr>S.05.02.01.02</vt:lpstr>
      <vt:lpstr>S.05.02.01.03</vt:lpstr>
      <vt:lpstr>S.05.02.01.04</vt:lpstr>
      <vt:lpstr>S.05.02.01.05</vt:lpstr>
      <vt:lpstr>S.05.02.01.06</vt:lpstr>
      <vt:lpstr>SE.06.02.16.01</vt:lpstr>
      <vt:lpstr>SE.06.02.16.02</vt:lpstr>
      <vt:lpstr>S.06.03.01.01</vt:lpstr>
      <vt:lpstr>S.07.01.01.01</vt:lpstr>
      <vt:lpstr>S.08.01.01.01</vt:lpstr>
      <vt:lpstr>S.08.01.01.02</vt:lpstr>
      <vt:lpstr>S.08.02.01.01</vt:lpstr>
      <vt:lpstr>S.08.02.01.02</vt:lpstr>
      <vt:lpstr>S.09.01.01.01</vt:lpstr>
      <vt:lpstr>S.10.01.01.01</vt:lpstr>
      <vt:lpstr>S.11.01.01.01</vt:lpstr>
      <vt:lpstr>S.11.01.01.02</vt:lpstr>
      <vt:lpstr>S.12.01.01.01</vt:lpstr>
      <vt:lpstr>S.12.02.01.01</vt:lpstr>
      <vt:lpstr>S.12.02.01.02</vt:lpstr>
      <vt:lpstr>S.13.01.01.01</vt:lpstr>
      <vt:lpstr>S.14.01.01.01</vt:lpstr>
      <vt:lpstr>S.14.01.01.02</vt:lpstr>
      <vt:lpstr>S.14.01.01.03</vt:lpstr>
      <vt:lpstr>S.14.01.01.04</vt:lpstr>
      <vt:lpstr>S.16.01.01.01.1</vt:lpstr>
      <vt:lpstr>S.16.01.01.02.1</vt:lpstr>
      <vt:lpstr>S.17.01.01.01</vt:lpstr>
      <vt:lpstr>S.17.02.01.01</vt:lpstr>
      <vt:lpstr>S.17.02.01.02</vt:lpstr>
      <vt:lpstr>S.18.01.01.01</vt:lpstr>
      <vt:lpstr>S.19.01.01.01.1</vt:lpstr>
      <vt:lpstr>S.19.01.01.02.1</vt:lpstr>
      <vt:lpstr>S.19.01.01.07.1</vt:lpstr>
      <vt:lpstr>S.19.01.01.08.1</vt:lpstr>
      <vt:lpstr>S.19.01.01.13.1</vt:lpstr>
      <vt:lpstr>S.19.01.01.14.1</vt:lpstr>
      <vt:lpstr>S.19.01.01.03.1</vt:lpstr>
      <vt:lpstr>S.19.01.01.04.1</vt:lpstr>
      <vt:lpstr>S.19.01.01.09.1</vt:lpstr>
      <vt:lpstr>S.19.01.01.10.1</vt:lpstr>
      <vt:lpstr>S.19.01.01.15.1</vt:lpstr>
      <vt:lpstr>S.19.01.01.16.1</vt:lpstr>
      <vt:lpstr>S.19.01.01.05.1</vt:lpstr>
      <vt:lpstr>S.19.01.01.06.1</vt:lpstr>
      <vt:lpstr>S.19.01.01.11.1</vt:lpstr>
      <vt:lpstr>S.19.01.01.12.1</vt:lpstr>
      <vt:lpstr>S.19.01.01.17.1</vt:lpstr>
      <vt:lpstr>S.19.01.01.18.1</vt:lpstr>
      <vt:lpstr>S.20.01.01.01.1</vt:lpstr>
      <vt:lpstr>S.21.01.01.01.1</vt:lpstr>
      <vt:lpstr>S.21.02.01.01</vt:lpstr>
      <vt:lpstr>S.21.03.01.01.1</vt:lpstr>
      <vt:lpstr>S.22.01.01.01</vt:lpstr>
      <vt:lpstr>S.22.06.01.01.1</vt:lpstr>
      <vt:lpstr>S.22.06.01.01.2</vt:lpstr>
      <vt:lpstr>S.22.06.01.02.1-2</vt:lpstr>
      <vt:lpstr>S.22.06.01.03.1-2</vt:lpstr>
      <vt:lpstr>S.22.06.01.04.1</vt:lpstr>
      <vt:lpstr>S.23.01.01.01</vt:lpstr>
      <vt:lpstr>S.23.01.01.02</vt:lpstr>
      <vt:lpstr>S.23.02.01.01</vt:lpstr>
      <vt:lpstr>S.23.02.01.02</vt:lpstr>
      <vt:lpstr>S.23.02.01.03</vt:lpstr>
      <vt:lpstr>S.23.02.01.04</vt:lpstr>
      <vt:lpstr>S.23.03.01.01</vt:lpstr>
      <vt:lpstr>S.23.03.01.02</vt:lpstr>
      <vt:lpstr>S.23.03.01.03</vt:lpstr>
      <vt:lpstr>S.23.03.01.04</vt:lpstr>
      <vt:lpstr>S.23.03.01.05</vt:lpstr>
      <vt:lpstr>S.23.03.01.06</vt:lpstr>
      <vt:lpstr>S.23.03.01.07</vt:lpstr>
      <vt:lpstr>S.23.03.01.08</vt:lpstr>
      <vt:lpstr>S.23.04.01.01</vt:lpstr>
      <vt:lpstr>S.23.04.01.02</vt:lpstr>
      <vt:lpstr>S.23.04.01.03</vt:lpstr>
      <vt:lpstr>S.23.04.01.04</vt:lpstr>
      <vt:lpstr>S.23.04.01.05</vt:lpstr>
      <vt:lpstr>S.23.04.01.06</vt:lpstr>
      <vt:lpstr>S.24.01.01.01</vt:lpstr>
      <vt:lpstr>S.24.01.01.02</vt:lpstr>
      <vt:lpstr>S.24.01.01.03</vt:lpstr>
      <vt:lpstr>S.24.01.01.04</vt:lpstr>
      <vt:lpstr>S.24.01.01.05</vt:lpstr>
      <vt:lpstr>S.24.01.01.06</vt:lpstr>
      <vt:lpstr>S.24.01.01.07</vt:lpstr>
      <vt:lpstr>S.24.01.01.08</vt:lpstr>
      <vt:lpstr>S.24.01.01.09</vt:lpstr>
      <vt:lpstr>S.24.01.01.10</vt:lpstr>
      <vt:lpstr>S.24.01.01.11</vt:lpstr>
      <vt:lpstr>S.25.01.01.01.1</vt:lpstr>
      <vt:lpstr>S.25.01.01.02.1</vt:lpstr>
      <vt:lpstr>S.25.01.01.03.1</vt:lpstr>
      <vt:lpstr>S.25.01.01.04.1</vt:lpstr>
      <vt:lpstr>S.25.01.01.05.1</vt:lpstr>
      <vt:lpstr>S.25.02.01.01</vt:lpstr>
      <vt:lpstr>S.25.02.01.02</vt:lpstr>
      <vt:lpstr>S.25.02.01.03</vt:lpstr>
      <vt:lpstr>S.25.02.01.04</vt:lpstr>
      <vt:lpstr>S.25.02.01.05</vt:lpstr>
      <vt:lpstr>S.26.01.01.01.1</vt:lpstr>
      <vt:lpstr>S.26.01.01.02.1</vt:lpstr>
      <vt:lpstr>S.26.01.01.03.1</vt:lpstr>
      <vt:lpstr>S.26.02.01.01.1</vt:lpstr>
      <vt:lpstr>S.26.02.01.02.1</vt:lpstr>
      <vt:lpstr>S.26.02.01.03.1</vt:lpstr>
      <vt:lpstr>S.26.03.01.01.1</vt:lpstr>
      <vt:lpstr>S.26.03.01.02.1</vt:lpstr>
      <vt:lpstr>S.26.03.01.03.1</vt:lpstr>
      <vt:lpstr>S.26.03.01.04.1</vt:lpstr>
      <vt:lpstr>S.26.04.01.01.1</vt:lpstr>
      <vt:lpstr>S.26.04.01.02.1</vt:lpstr>
      <vt:lpstr>S.26.04.01.03.1</vt:lpstr>
      <vt:lpstr>S.26.04.01.04.1</vt:lpstr>
      <vt:lpstr>S.26.04.01.05.1</vt:lpstr>
      <vt:lpstr>S.26.04.01.06.1</vt:lpstr>
      <vt:lpstr>S.26.04.01.07.1</vt:lpstr>
      <vt:lpstr>S.26.04.01.08.1</vt:lpstr>
      <vt:lpstr>S.26.04.01.09.1</vt:lpstr>
      <vt:lpstr>S.26.05.01.01.1</vt:lpstr>
      <vt:lpstr>S.26.05.01.02.1</vt:lpstr>
      <vt:lpstr>S.26.05.01.03.1</vt:lpstr>
      <vt:lpstr>S.26.05.01.04.1</vt:lpstr>
      <vt:lpstr>S.26.05.01.05.1</vt:lpstr>
      <vt:lpstr>S.26.06.01.01.1</vt:lpstr>
      <vt:lpstr>S.26.07.01.01.1</vt:lpstr>
      <vt:lpstr>S.26.07.01.02.1</vt:lpstr>
      <vt:lpstr>S.26.07.01.04.1</vt:lpstr>
      <vt:lpstr>S.26.07.01.05.1</vt:lpstr>
      <vt:lpstr>S.26.07.01.06.1</vt:lpstr>
      <vt:lpstr>S.27.01.01.01</vt:lpstr>
      <vt:lpstr>S.27.01.01.02</vt:lpstr>
      <vt:lpstr>S.27.01.01.03</vt:lpstr>
      <vt:lpstr>S.27.01.01.04</vt:lpstr>
      <vt:lpstr>S.27.01.01.05</vt:lpstr>
      <vt:lpstr>S.27.01.01.06</vt:lpstr>
      <vt:lpstr>S.27.01.01.07</vt:lpstr>
      <vt:lpstr>S.27.01.01.08</vt:lpstr>
      <vt:lpstr>S.27.01.01.09</vt:lpstr>
      <vt:lpstr>S.27.01.01.10</vt:lpstr>
      <vt:lpstr>S.27.01.01.11</vt:lpstr>
      <vt:lpstr>S.27.01.01.12</vt:lpstr>
      <vt:lpstr>S.27.01.01.13</vt:lpstr>
      <vt:lpstr>S.27.01.01.14</vt:lpstr>
      <vt:lpstr>S.27.01.01.15</vt:lpstr>
      <vt:lpstr>S.27.01.01.16</vt:lpstr>
      <vt:lpstr>S.27.01.01.17</vt:lpstr>
      <vt:lpstr>S.27.01.01.18</vt:lpstr>
      <vt:lpstr>S.27.01.01.19</vt:lpstr>
      <vt:lpstr>S.27.01.01.20</vt:lpstr>
      <vt:lpstr>S.27.01.01.21</vt:lpstr>
      <vt:lpstr>S.27.01.01.22</vt:lpstr>
      <vt:lpstr>S.27.01.01.23</vt:lpstr>
      <vt:lpstr>S.27.01.01.24</vt:lpstr>
      <vt:lpstr>S.27.01.01.25</vt:lpstr>
      <vt:lpstr>S.27.01.01.26</vt:lpstr>
      <vt:lpstr>S.27.01.01.27</vt:lpstr>
      <vt:lpstr>S.27.01.01.28</vt:lpstr>
      <vt:lpstr>S.28.01.01.01</vt:lpstr>
      <vt:lpstr>S.28.01.01.02</vt:lpstr>
      <vt:lpstr>S.28.01.01.03</vt:lpstr>
      <vt:lpstr>S.28.01.01.04</vt:lpstr>
      <vt:lpstr>S.28.01.01.05</vt:lpstr>
      <vt:lpstr>S.28.02.01.01</vt:lpstr>
      <vt:lpstr>S.28.02.01.02</vt:lpstr>
      <vt:lpstr>S.28.02.01.03</vt:lpstr>
      <vt:lpstr>S.28.02.01.04</vt:lpstr>
      <vt:lpstr>S.28.02.01.05</vt:lpstr>
      <vt:lpstr>S.28.02.01.06</vt:lpstr>
      <vt:lpstr>S.29.01.01.01.1</vt:lpstr>
      <vt:lpstr>S.29.01.01.02</vt:lpstr>
      <vt:lpstr>S.29.02.01.01</vt:lpstr>
      <vt:lpstr>S.29.03.01.01</vt:lpstr>
      <vt:lpstr>S.29.03.01.02</vt:lpstr>
      <vt:lpstr>S.29.03.01.03</vt:lpstr>
      <vt:lpstr>S.29.03.01.04</vt:lpstr>
      <vt:lpstr>S.29.03.01.05</vt:lpstr>
      <vt:lpstr>S.29.03.01.06</vt:lpstr>
      <vt:lpstr>S.29.03.01.07</vt:lpstr>
      <vt:lpstr>S.29.04.01.01.1</vt:lpstr>
      <vt:lpstr>S.29.04.01.02.1</vt:lpstr>
      <vt:lpstr>S.30.01.01.01.1</vt:lpstr>
      <vt:lpstr>S.30.01.01.02.1</vt:lpstr>
      <vt:lpstr>S.30.02.01.01.1</vt:lpstr>
      <vt:lpstr>S.30.02.01.02.1</vt:lpstr>
      <vt:lpstr>S.30.02.01.03</vt:lpstr>
      <vt:lpstr>S.30.02.01.04</vt:lpstr>
      <vt:lpstr>S.30.03.01.01</vt:lpstr>
      <vt:lpstr>S.30.04.01.02</vt:lpstr>
      <vt:lpstr>S.30.04.01.01</vt:lpstr>
      <vt:lpstr>S.30.04.01.03</vt:lpstr>
      <vt:lpstr>S.31.01.01.01</vt:lpstr>
      <vt:lpstr>S.31.01.01.02</vt:lpstr>
      <vt:lpstr>E.01.01.16.01</vt:lpstr>
      <vt:lpstr>E.02.01.16.01</vt:lpstr>
      <vt:lpstr>E.03.01.16.01</vt:lpstr>
      <vt:lpstr>E.03.01.16.02</vt:lpstr>
      <vt:lpstr>Enumerations</vt:lpstr>
      <vt:lpstr>MAPPING</vt:lpstr>
      <vt:lpstr>Identical datapoint</vt:lpstr>
      <vt:lpstr>Enumerations SDNS_SDAT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Zajíc Pavel</dc:creator>
  <cp:lastModifiedBy>Zajíc Pavel</cp:lastModifiedBy>
  <cp:lastPrinted>2020-04-17T14:31:12Z</cp:lastPrinted>
  <dcterms:created xsi:type="dcterms:W3CDTF">2019-07-11T07:56:23Z</dcterms:created>
  <dcterms:modified xsi:type="dcterms:W3CDTF">2020-07-29T11:00:59Z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1201057706</vt:i4>
  </property>
  <property fmtid="{D5CDD505-2E9C-101B-9397-08002B2CF9AE}" pid="3" name="_NewReviewCycle">
    <vt:lpwstr/>
  </property>
  <property fmtid="{D5CDD505-2E9C-101B-9397-08002B2CF9AE}" pid="4" name="_EmailSubject">
    <vt:lpwstr>PODKLAD</vt:lpwstr>
  </property>
  <property fmtid="{D5CDD505-2E9C-101B-9397-08002B2CF9AE}" pid="5" name="_AuthorEmail">
    <vt:lpwstr>Pavel.Zajic@cnb.cz</vt:lpwstr>
  </property>
  <property fmtid="{D5CDD505-2E9C-101B-9397-08002B2CF9AE}" pid="6" name="_AuthorEmailDisplayName">
    <vt:lpwstr>Zajíc Pavel</vt:lpwstr>
  </property>
  <property fmtid="{D5CDD505-2E9C-101B-9397-08002B2CF9AE}" pid="7" name="_ReviewingToolsShownOnce">
    <vt:lpwstr/>
  </property>
</Properties>
</file>